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3"/>
  </bookViews>
  <sheets>
    <sheet name="揽收业务网点" sheetId="14" r:id="rId1"/>
    <sheet name="同场线路Rotas do mesmo SC" sheetId="13" r:id="rId2"/>
    <sheet name="支线运输综合报表" sheetId="5" r:id="rId3"/>
    <sheet name="集货封车LACRE-COLETA" sheetId="6" r:id="rId4"/>
    <sheet name="集货解车DESLACRE-COLETA" sheetId="15" r:id="rId5"/>
    <sheet name="散货封车LACRE-ENTEGA" sheetId="9" r:id="rId6"/>
    <sheet name="散货解车DESLACRE-ENTREGA" sheetId="16" r:id="rId7"/>
    <sheet name="封车趋势Tendencia lacre" sheetId="8" r:id="rId8"/>
    <sheet name="解车趋势Tendencia deslacre" sheetId="17" r:id="rId9"/>
    <sheet name="数据源A base de dados" sheetId="12" r:id="rId10"/>
  </sheets>
  <definedNames>
    <definedName name="_xlnm._FilterDatabase" localSheetId="2" hidden="1">支线运输综合报表!$A$1:$AR$3983</definedName>
    <definedName name="_xlnm._FilterDatabase" localSheetId="7" hidden="1">'封车趋势Tendencia lacre'!$X$14:$Y$23</definedName>
    <definedName name="_xlnm._FilterDatabase" localSheetId="3" hidden="1">'集货封车LACRE-COLETA'!$J$3:$O$11</definedName>
    <definedName name="_xlnm._FilterDatabase" localSheetId="4" hidden="1">'集货解车DESLACRE-COLETA'!$J$3:$O$11</definedName>
    <definedName name="_xlnm._FilterDatabase" localSheetId="0" hidden="1">揽收业务网点!$A$1:$B$163</definedName>
    <definedName name="_xlnm._FilterDatabase" localSheetId="5" hidden="1">'散货封车LACRE-ENTEGA'!$J$3:$O$12</definedName>
    <definedName name="_xlnm._FilterDatabase" localSheetId="6" hidden="1">'散货解车DESLACRE-ENTREGA'!$J$3:$O$12</definedName>
    <definedName name="_xlnm._FilterDatabase" localSheetId="1" hidden="1">'同场线路Rotas do mesmo SC'!$A$1:$A$112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<sst xmlns="http://schemas.openxmlformats.org/spreadsheetml/2006/main" count="134699" uniqueCount="45482">
  <si>
    <t>有揽收业务的网点</t>
  </si>
  <si>
    <t>CGCM -CE</t>
  </si>
  <si>
    <t>CE</t>
  </si>
  <si>
    <t>DC MVF-RN</t>
  </si>
  <si>
    <t>F GYN 02-GO</t>
  </si>
  <si>
    <t>GP</t>
  </si>
  <si>
    <t>F APG - GO</t>
  </si>
  <si>
    <t>F RFI-DF</t>
  </si>
  <si>
    <t>F TRD-GO</t>
  </si>
  <si>
    <t>F PLN-DF</t>
  </si>
  <si>
    <t>PA MELI-SMR-SP</t>
  </si>
  <si>
    <t>SPS</t>
  </si>
  <si>
    <t>PA MELI-BRE-SP</t>
  </si>
  <si>
    <t>PA VIA-SP</t>
  </si>
  <si>
    <t>PA MANDAE-SP</t>
  </si>
  <si>
    <t>PA SATELITAL-SP</t>
  </si>
  <si>
    <t>PA CEA-SP</t>
  </si>
  <si>
    <t>PA NESTLE-SP</t>
  </si>
  <si>
    <t>PA INFRA-SP</t>
  </si>
  <si>
    <t>PA PEGAKI-VCP-SP</t>
  </si>
  <si>
    <t>PA OLIST-SP</t>
  </si>
  <si>
    <t>PA RENNER-CAB-SP</t>
  </si>
  <si>
    <t>PA SATELITAL-VGP-SP</t>
  </si>
  <si>
    <t>PA ESTOCA-VGP-SP</t>
  </si>
  <si>
    <t>PA WEPINK-ITP-SP</t>
  </si>
  <si>
    <t>PA WEPINK-ITP 02-SP</t>
  </si>
  <si>
    <t>PA CUBBO-EMB-SP</t>
  </si>
  <si>
    <t>PA MELI-CJM-SP</t>
  </si>
  <si>
    <t>PA MELI-CJM 02-SP</t>
  </si>
  <si>
    <t>PA MELI-CJM 04-SP</t>
  </si>
  <si>
    <t>PA MELI-CJM 14-SP</t>
  </si>
  <si>
    <t>F JND-SP</t>
  </si>
  <si>
    <t>JND 02-SP</t>
  </si>
  <si>
    <t>VIN-SP</t>
  </si>
  <si>
    <t>DC JND 02-SP</t>
  </si>
  <si>
    <t>JGNA-SP</t>
  </si>
  <si>
    <t>VCP 04-SP</t>
  </si>
  <si>
    <t>VCP 03-SP</t>
  </si>
  <si>
    <t>AME-SP</t>
  </si>
  <si>
    <t>SBO-SP</t>
  </si>
  <si>
    <t>RCLR-SP</t>
  </si>
  <si>
    <t>PIR-SP</t>
  </si>
  <si>
    <t>HORT-SP</t>
  </si>
  <si>
    <t>SMR 02-SP</t>
  </si>
  <si>
    <t>MGG-SP</t>
  </si>
  <si>
    <t>DC NOD-SP</t>
  </si>
  <si>
    <t>INDTB-SP</t>
  </si>
  <si>
    <t>ITU-SP</t>
  </si>
  <si>
    <t>SRQ-SP</t>
  </si>
  <si>
    <t>SOD 03-SP</t>
  </si>
  <si>
    <t>DC SOD 02-SP</t>
  </si>
  <si>
    <t>F S-JRG-SP</t>
  </si>
  <si>
    <t>S-VLANA-SP</t>
  </si>
  <si>
    <t>DC S-VLANA-SP</t>
  </si>
  <si>
    <t>F S-RETIRO-SP</t>
  </si>
  <si>
    <t>F S-CENTRO-SP</t>
  </si>
  <si>
    <t>S-CSVD-SP</t>
  </si>
  <si>
    <t>DC S-BRFD-SP</t>
  </si>
  <si>
    <t>S-JAB-SP</t>
  </si>
  <si>
    <t>S-IPRG-SP</t>
  </si>
  <si>
    <t>S-SOC-SP</t>
  </si>
  <si>
    <t>S-VLSN-SP</t>
  </si>
  <si>
    <t>F RGT-SP</t>
  </si>
  <si>
    <t>ITNH-SP</t>
  </si>
  <si>
    <t>TBA-SP</t>
  </si>
  <si>
    <t>COT-SP</t>
  </si>
  <si>
    <t>OSC 02-SP</t>
  </si>
  <si>
    <t>CARAP-SP</t>
  </si>
  <si>
    <t>CHM-SP</t>
  </si>
  <si>
    <t>BNU -SC</t>
  </si>
  <si>
    <t>PR</t>
  </si>
  <si>
    <t>SJS -PR</t>
  </si>
  <si>
    <t>MGF-PR</t>
  </si>
  <si>
    <t>JOI -SC</t>
  </si>
  <si>
    <t>SJE-SC</t>
  </si>
  <si>
    <t>CWB 02-PR</t>
  </si>
  <si>
    <t>QNS -RS</t>
  </si>
  <si>
    <t>PA PNS 02-PR</t>
  </si>
  <si>
    <t>LDB-PR</t>
  </si>
  <si>
    <t>ITP -SC</t>
  </si>
  <si>
    <t>RDS -SC</t>
  </si>
  <si>
    <t>IGU-PR</t>
  </si>
  <si>
    <t>POA 02-RS</t>
  </si>
  <si>
    <t>F CWB 04-PR</t>
  </si>
  <si>
    <t>F FDI-PR</t>
  </si>
  <si>
    <t>PA DOLCE GUSTO-RS</t>
  </si>
  <si>
    <t>CXJ-RS</t>
  </si>
  <si>
    <t>NHG -RS</t>
  </si>
  <si>
    <t>CCM -SC</t>
  </si>
  <si>
    <t>F FLN-SC</t>
  </si>
  <si>
    <t>UMU -PR</t>
  </si>
  <si>
    <t>PNS -PR</t>
  </si>
  <si>
    <t>NPT -RS</t>
  </si>
  <si>
    <t>EXT -MG</t>
  </si>
  <si>
    <t>MG</t>
  </si>
  <si>
    <t>F NSR-MG</t>
  </si>
  <si>
    <t>PA EXT-MG</t>
  </si>
  <si>
    <t>PA CGE-MG</t>
  </si>
  <si>
    <t>PA MELI-CGE-MG</t>
  </si>
  <si>
    <t>PA WEPINK 02-MG</t>
  </si>
  <si>
    <t>F MTS-MG</t>
  </si>
  <si>
    <t>F JDF-MG</t>
  </si>
  <si>
    <t>UDI -MG</t>
  </si>
  <si>
    <t>F TPT-MG</t>
  </si>
  <si>
    <t>DIQ -MG</t>
  </si>
  <si>
    <t>PA BTM-MG</t>
  </si>
  <si>
    <t>F JDF 03-MG</t>
  </si>
  <si>
    <t>PA INFRA-MG</t>
  </si>
  <si>
    <t>PA WEPINK-MG</t>
  </si>
  <si>
    <t>DIQ 02-MG</t>
  </si>
  <si>
    <t>F MPB-MG</t>
  </si>
  <si>
    <t>PA TIK TOK-MG</t>
  </si>
  <si>
    <t>TFL -MG</t>
  </si>
  <si>
    <t>PA VIA VAREJO-MF</t>
  </si>
  <si>
    <t>UBA -MG</t>
  </si>
  <si>
    <t>F SSP-MG</t>
  </si>
  <si>
    <t>GVR -MG</t>
  </si>
  <si>
    <t>FRC-SP</t>
  </si>
  <si>
    <t>SPN</t>
  </si>
  <si>
    <t>F IBG-SP</t>
  </si>
  <si>
    <t>PA MELI-CRV-SP</t>
  </si>
  <si>
    <t>SJP-SP</t>
  </si>
  <si>
    <t>ARU 02-SP</t>
  </si>
  <si>
    <t>BAU-SP</t>
  </si>
  <si>
    <t>PA SHOPEE-CRV-SP</t>
  </si>
  <si>
    <t>ARU-SP</t>
  </si>
  <si>
    <t>F AUR-SP</t>
  </si>
  <si>
    <t>F MAT-SP</t>
  </si>
  <si>
    <t>RAO-SP</t>
  </si>
  <si>
    <t>ARA-SP</t>
  </si>
  <si>
    <t>F QSC 03-SP</t>
  </si>
  <si>
    <t>F GRC-SP</t>
  </si>
  <si>
    <t>PPB-SP</t>
  </si>
  <si>
    <t>F CTD-SP</t>
  </si>
  <si>
    <t>FERN-SP</t>
  </si>
  <si>
    <t>MII-SP</t>
  </si>
  <si>
    <t>F MRS-SP</t>
  </si>
  <si>
    <t>F VTP-SP</t>
  </si>
  <si>
    <t>SJP 02-SP</t>
  </si>
  <si>
    <t>F BAT-SP</t>
  </si>
  <si>
    <t>CPE-SP</t>
  </si>
  <si>
    <t>PA FEC-BA</t>
  </si>
  <si>
    <t>BA</t>
  </si>
  <si>
    <t>PA VDC-BA</t>
  </si>
  <si>
    <t>F S-BRAS-SP</t>
  </si>
  <si>
    <t>SPE</t>
  </si>
  <si>
    <t>F S-PENHA-SP</t>
  </si>
  <si>
    <t>F S-Mooca-SP</t>
  </si>
  <si>
    <t>S-PENHA-SP</t>
  </si>
  <si>
    <t>F S-VLMR-SP</t>
  </si>
  <si>
    <t>SBN-SP</t>
  </si>
  <si>
    <t>S-CRDR-SP</t>
  </si>
  <si>
    <t>F ITQ-SP</t>
  </si>
  <si>
    <t>F S-MGUE-SP</t>
  </si>
  <si>
    <t>S-MGUE-SP</t>
  </si>
  <si>
    <t>GRU 03-SP</t>
  </si>
  <si>
    <t>GRU-SP</t>
  </si>
  <si>
    <t>JCR-SP</t>
  </si>
  <si>
    <t>MGC-SP</t>
  </si>
  <si>
    <t>S-SAPOP-SP</t>
  </si>
  <si>
    <t>SZN-SP</t>
  </si>
  <si>
    <t>SVT 02-SP</t>
  </si>
  <si>
    <t>BRG-SP</t>
  </si>
  <si>
    <t>CAIE-SP</t>
  </si>
  <si>
    <t>SSZ-SP</t>
  </si>
  <si>
    <t>CGT-SP</t>
  </si>
  <si>
    <t>TBT-SP</t>
  </si>
  <si>
    <t>PA NVF-RJ</t>
  </si>
  <si>
    <t>RJ</t>
  </si>
  <si>
    <t>DC CDG-RJ</t>
  </si>
  <si>
    <t>线路Rota</t>
  </si>
  <si>
    <t>H30-H235-0800-1</t>
  </si>
  <si>
    <t>H235-H30-0900-1</t>
  </si>
  <si>
    <t>H104-H204-0800-1</t>
  </si>
  <si>
    <t>H204-H104-1400-1</t>
  </si>
  <si>
    <t>S341-S402-0700-1</t>
  </si>
  <si>
    <t>S417-S401-0700-1</t>
  </si>
  <si>
    <t>S234-BRE-1800-1</t>
  </si>
  <si>
    <t>S414-S408-0700-1</t>
  </si>
  <si>
    <t>S175-S417-1800-1</t>
  </si>
  <si>
    <t>S175-S417-2000-2</t>
  </si>
  <si>
    <t>S061-BRE-2200-2</t>
  </si>
  <si>
    <t>CDBR-BRE-1000-3</t>
  </si>
  <si>
    <t>CDBR-BRE-2200-4</t>
  </si>
  <si>
    <t>S355-S02-2000-99</t>
  </si>
  <si>
    <t>S355-S258-2000-99</t>
  </si>
  <si>
    <t>H111-H240-1100-1</t>
  </si>
  <si>
    <r>
      <rPr>
        <sz val="10"/>
        <color rgb="FF000000"/>
        <rFont val="Calibri"/>
        <charset val="134"/>
        <scheme val="minor"/>
      </rPr>
      <t>D138-JOSE-0530-2</t>
    </r>
    <r>
      <rPr>
        <sz val="10"/>
        <color rgb="FF000000"/>
        <rFont val="Calibri"/>
        <charset val="134"/>
      </rPr>
      <t xml:space="preserve">
</t>
    </r>
  </si>
  <si>
    <t>RBP-D132-0300-1</t>
  </si>
  <si>
    <t>RAO-D132-RBP</t>
  </si>
  <si>
    <t>D105-D100-0630-1</t>
  </si>
  <si>
    <t>M117-M234-0800-1</t>
  </si>
  <si>
    <t>M114-M214-1000-1</t>
  </si>
  <si>
    <t>BSB-C250-0420-1</t>
  </si>
  <si>
    <t>GYN-C142-1000-1</t>
  </si>
  <si>
    <t>CGB-J211-0200-1</t>
  </si>
  <si>
    <t>CGB-C467-0900-1</t>
  </si>
  <si>
    <t>J228-J209-1000-1</t>
  </si>
  <si>
    <t>RBR1-O01-0850-1</t>
  </si>
  <si>
    <t>MAO1-I270-0600-1</t>
  </si>
  <si>
    <t>F56-F156-1000-1</t>
  </si>
  <si>
    <t>JGS-F114-2330-1</t>
  </si>
  <si>
    <t>G106-G210-1100-1</t>
  </si>
  <si>
    <t>P104-P246-1500-1</t>
  </si>
  <si>
    <t>A002-A205-0830-1</t>
  </si>
  <si>
    <t>P107-P207-2330-1</t>
  </si>
  <si>
    <t>P110-A317-0700-2</t>
  </si>
  <si>
    <t>NSR-A202-1100-1</t>
  </si>
  <si>
    <t>B15-A318-0700-1</t>
  </si>
  <si>
    <t>P108-P208-0600-1</t>
  </si>
  <si>
    <t>BNU-A375-0800-1</t>
  </si>
  <si>
    <t>NSR-A335-1800-1</t>
  </si>
  <si>
    <t>SJS-P250-1700-1</t>
  </si>
  <si>
    <t>A003-A206-1100-1</t>
  </si>
  <si>
    <t>P250-SJS-1200-2</t>
  </si>
  <si>
    <t>A205-NSR-1800-1</t>
  </si>
  <si>
    <t>A277-NSR-1100-1</t>
  </si>
  <si>
    <t>P207-P107-0800-2</t>
  </si>
  <si>
    <t>A317-P110-2000-1</t>
  </si>
  <si>
    <t>A202-NSR-2300-2</t>
  </si>
  <si>
    <t>P246-P104-2300-1</t>
  </si>
  <si>
    <t>A205-A002-1800-1</t>
  </si>
  <si>
    <t>A335-NSR-2200-1</t>
  </si>
  <si>
    <t>A318-B15-1800-1</t>
  </si>
  <si>
    <t>A206-A003-0800-1</t>
  </si>
  <si>
    <t>P208-P108-2000-1</t>
  </si>
  <si>
    <t>P246-P104-BRE-2300-1</t>
  </si>
  <si>
    <t>A375-BNU-2000-1</t>
  </si>
  <si>
    <t>SRR-R218-1701-2</t>
  </si>
  <si>
    <t>R240-R264-1800-1</t>
  </si>
  <si>
    <t>R218-SRR-2001-2</t>
  </si>
  <si>
    <t>R01-SJM-2300-1</t>
  </si>
  <si>
    <t>R01-SJM-1400-99</t>
  </si>
  <si>
    <t>R01-SJM-1100-99</t>
  </si>
  <si>
    <t>SRR-R240-1000-2</t>
  </si>
  <si>
    <t>R01-SJM-2300-99</t>
  </si>
  <si>
    <t>R304-SJM-1400-1</t>
  </si>
  <si>
    <t>DEV6-SJM-1900-99</t>
  </si>
  <si>
    <t>SJM-DEV6-1800-99</t>
  </si>
  <si>
    <t>DEV6-SJM-1700-99</t>
  </si>
  <si>
    <t>DEV6-SJM-1400-99</t>
  </si>
  <si>
    <t>SJM-DEV6-2000-99</t>
  </si>
  <si>
    <t>R218-R103-2300-99</t>
  </si>
  <si>
    <t>R103-SRR-2300-99</t>
  </si>
  <si>
    <t>SRR-R103-2300-99</t>
  </si>
  <si>
    <t>SJM-DEV6-2359-1</t>
  </si>
  <si>
    <t>R01-DEV6-2359-1</t>
  </si>
  <si>
    <t>DEV6-R01-2359-1</t>
  </si>
  <si>
    <t>DEV6-SJM-2359-1</t>
  </si>
  <si>
    <t>R264-R240-1400-1</t>
  </si>
  <si>
    <t>S318始发</t>
  </si>
  <si>
    <t>S317始发</t>
  </si>
  <si>
    <t>S10始发</t>
  </si>
  <si>
    <t>S174始发</t>
  </si>
  <si>
    <t>E304-VDC-1400-1</t>
  </si>
  <si>
    <t>FEC-E281-0230-1</t>
  </si>
  <si>
    <t>E281-FEC-0100-1</t>
  </si>
  <si>
    <t>E236-FEC-2100-1</t>
  </si>
  <si>
    <t>AJU-E347-0230-1</t>
  </si>
  <si>
    <t>E347-AJU-0200-1</t>
  </si>
  <si>
    <t>CGE-M312-1800-1 -</t>
  </si>
  <si>
    <t>M312-CGE-2020-99</t>
  </si>
  <si>
    <t>M312-CGE-2021-99 -</t>
  </si>
  <si>
    <t>CGE-M256-2200-1 -</t>
  </si>
  <si>
    <t>M312-CGE-2023-99 -</t>
  </si>
  <si>
    <t>M312-CGE-2022-99 -</t>
  </si>
  <si>
    <t>M310-M209-1000-1</t>
  </si>
  <si>
    <t>M256-CGE-2200-1</t>
  </si>
  <si>
    <t>P235-P110-2300-1</t>
  </si>
  <si>
    <t>S341-S335-1400-2</t>
  </si>
  <si>
    <t>S460-S117-0700-1</t>
  </si>
  <si>
    <t>RAO-D132-RBP-0130-99</t>
  </si>
  <si>
    <t>RAO-D132-RBP-1000-99</t>
  </si>
  <si>
    <t>RAO-D132-RBP-1600-99</t>
  </si>
  <si>
    <t>RAO-D132-RBP-2100-99</t>
  </si>
  <si>
    <t>RAO-D132-RBP-1015-99</t>
  </si>
  <si>
    <t>RAO-D132-RBP-1300-99</t>
  </si>
  <si>
    <t>RAO-D132-RBP-1030-99</t>
  </si>
  <si>
    <t>RAO-D132-RBP-1400-99</t>
  </si>
  <si>
    <t>P244-SJS-2030-1</t>
  </si>
  <si>
    <t>B221-BNU-0800-2</t>
  </si>
  <si>
    <t>A305-A210-A383-NSR-0900-1</t>
  </si>
  <si>
    <t>B03-B103-0700-1</t>
  </si>
  <si>
    <t>F131-E333-0600-1</t>
  </si>
  <si>
    <t>F131-E343-0600-1</t>
  </si>
  <si>
    <t>F131-E336-0600-1</t>
  </si>
  <si>
    <t>VDC-E346-2200-1</t>
  </si>
  <si>
    <t>VDC-E357-2200-1</t>
  </si>
  <si>
    <t>FEC-E363-0350-1</t>
  </si>
  <si>
    <t>FEC-E362-0350-1</t>
  </si>
  <si>
    <t>Número do ID</t>
  </si>
  <si>
    <t>Status</t>
  </si>
  <si>
    <t>Nome da viagem</t>
  </si>
  <si>
    <t>Tipo de viagem</t>
  </si>
  <si>
    <t>Tipo de linha</t>
  </si>
  <si>
    <t>Saída do dia</t>
  </si>
  <si>
    <t>Quilometragem</t>
  </si>
  <si>
    <t>Placa do carro</t>
  </si>
  <si>
    <t>Modelo do veículo</t>
  </si>
  <si>
    <t>Nome completo do transportador</t>
  </si>
  <si>
    <t>Tipo de transportador</t>
  </si>
  <si>
    <t>Abreviatura de transportador</t>
  </si>
  <si>
    <t>Condutor</t>
  </si>
  <si>
    <t>Telefone do carro</t>
  </si>
  <si>
    <t>Código de estação de partida</t>
  </si>
  <si>
    <t>Nome de estação de partida</t>
  </si>
  <si>
    <t>Regional de saída do carro</t>
  </si>
  <si>
    <t>Quantidade de encomendas escaneadas</t>
  </si>
  <si>
    <t>Número de " Pedido mãe"</t>
  </si>
  <si>
    <t>Tempo de início do carregamento</t>
  </si>
  <si>
    <t>Tempo de término do carregamento</t>
  </si>
  <si>
    <t>Tempo de carregamento (min)</t>
  </si>
  <si>
    <t>Horario de carregamento passou das 20:00 hs?</t>
  </si>
  <si>
    <t>hora de lacre</t>
  </si>
  <si>
    <t>Tempo de partida planejada</t>
  </si>
  <si>
    <t>Horário real de saída</t>
  </si>
  <si>
    <t>Horário de check-out do codutor</t>
  </si>
  <si>
    <t>Código de estação de chegada</t>
  </si>
  <si>
    <t>Nome de estação de chegada</t>
  </si>
  <si>
    <t>Regional de chegada do carro</t>
  </si>
  <si>
    <t>Tempo de chegada planejado</t>
  </si>
  <si>
    <t>Tempo real de chegada</t>
  </si>
  <si>
    <t>Duração de atraso (min)</t>
  </si>
  <si>
    <t>Horário de check-in do motorista</t>
  </si>
  <si>
    <t>hora de deslacre</t>
  </si>
  <si>
    <t>Tempo de espera entre o check-in até o início do descarregamento (min)</t>
  </si>
  <si>
    <t>Tempo de início de descarga</t>
  </si>
  <si>
    <t>Tempo de término de descarga</t>
  </si>
  <si>
    <t>Tempo de descarregamento (min)</t>
  </si>
  <si>
    <t>Lacramento</t>
  </si>
  <si>
    <t>Deslacramento</t>
  </si>
  <si>
    <t>Chegada planejada</t>
  </si>
  <si>
    <t>Transferencia do mesmo SC, não necessita de caminhão</t>
  </si>
  <si>
    <t>Determine o Ponto de Retira</t>
  </si>
  <si>
    <t>任务单号</t>
  </si>
  <si>
    <t>任务状态Concluído</t>
  </si>
  <si>
    <t>任务名称</t>
  </si>
  <si>
    <t>业务属性</t>
  </si>
  <si>
    <t>线路类型</t>
  </si>
  <si>
    <t>班次</t>
  </si>
  <si>
    <t>里程</t>
  </si>
  <si>
    <t>车牌号</t>
  </si>
  <si>
    <t>车型名称</t>
  </si>
  <si>
    <t>承运商全称</t>
  </si>
  <si>
    <t>承运商类型</t>
  </si>
  <si>
    <t>承运商简称</t>
  </si>
  <si>
    <t>司机</t>
  </si>
  <si>
    <t>随车电话</t>
  </si>
  <si>
    <t>发车网点编码</t>
  </si>
  <si>
    <t>发车网点名称</t>
  </si>
  <si>
    <t>发车所属代理区</t>
  </si>
  <si>
    <t>装车扫描数量</t>
  </si>
  <si>
    <t>主单数量</t>
  </si>
  <si>
    <t>装车开始时间</t>
  </si>
  <si>
    <t>装车结束时间</t>
  </si>
  <si>
    <t>装车时长（min）</t>
  </si>
  <si>
    <t>装车是否超过20H</t>
  </si>
  <si>
    <t>封车时间</t>
  </si>
  <si>
    <t>计划发车时间</t>
  </si>
  <si>
    <t>实际发车时间</t>
  </si>
  <si>
    <t>司机签出时间</t>
  </si>
  <si>
    <t>到车网点编码</t>
  </si>
  <si>
    <t>到车网点名称</t>
  </si>
  <si>
    <t>到车所属代理区</t>
  </si>
  <si>
    <t>计划到达时间</t>
  </si>
  <si>
    <t>实际到达时间</t>
  </si>
  <si>
    <t>迟到时长（min）</t>
  </si>
  <si>
    <t>司机打卡时间</t>
  </si>
  <si>
    <t>解车时间</t>
  </si>
  <si>
    <t>卸车排队时长（min）</t>
  </si>
  <si>
    <t>卸车开始时间</t>
  </si>
  <si>
    <t>卸车结束时间</t>
  </si>
  <si>
    <t>卸车时长（min）</t>
  </si>
  <si>
    <t>封车Lacre</t>
  </si>
  <si>
    <t>解封Deslacre</t>
  </si>
  <si>
    <t>计划到达</t>
  </si>
  <si>
    <t>同场线路</t>
  </si>
  <si>
    <t>判断揽收网点</t>
  </si>
  <si>
    <t>SRTR22605666051</t>
  </si>
  <si>
    <t>Concluído：已完成</t>
  </si>
  <si>
    <t>MAO1-C610-0700-1</t>
  </si>
  <si>
    <t>Horário padrão</t>
  </si>
  <si>
    <t>Entrega</t>
  </si>
  <si>
    <t>1</t>
  </si>
  <si>
    <t>JWP3563</t>
  </si>
  <si>
    <t>3/4</t>
  </si>
  <si>
    <t>DARLISSON DANIEL MARQUES SOUSA</t>
  </si>
  <si>
    <t>Transportadora-三方</t>
  </si>
  <si>
    <t>DARLISSON</t>
  </si>
  <si>
    <t>92985204417</t>
  </si>
  <si>
    <t>89202</t>
  </si>
  <si>
    <t>DC MAO-AM</t>
  </si>
  <si>
    <t>409</t>
  </si>
  <si>
    <t>273</t>
  </si>
  <si>
    <t>2026-09-28 07:05:11</t>
  </si>
  <si>
    <t>2026-09-28 07:05:14</t>
  </si>
  <si>
    <t>Não</t>
  </si>
  <si>
    <t>2026-09-28 07:05:36</t>
  </si>
  <si>
    <t>2026-09-28 07:00:00</t>
  </si>
  <si>
    <t>961564</t>
  </si>
  <si>
    <t>COA FLUVIAL-AM</t>
  </si>
  <si>
    <t>2026-10-01 07:00:00</t>
  </si>
  <si>
    <t>2026-10-01 07:31:35</t>
  </si>
  <si>
    <t>2026-10-02 07:11:10</t>
  </si>
  <si>
    <t>2026-10-02 07:12:49</t>
  </si>
  <si>
    <t>2026-10-02 10:34:23</t>
  </si>
  <si>
    <t>SRTR22605673960</t>
  </si>
  <si>
    <t>JGS-F163-F136-F162-2200-1</t>
  </si>
  <si>
    <t>JHX4C23</t>
  </si>
  <si>
    <t>Truck</t>
  </si>
  <si>
    <t>RANYELLE SANTANA SILVA MARTINS</t>
  </si>
  <si>
    <t>Frota-自营</t>
  </si>
  <si>
    <t>RVSSM</t>
  </si>
  <si>
    <t>ADRIANO ALEXANDRE DA SILVA</t>
  </si>
  <si>
    <t>989851421</t>
  </si>
  <si>
    <t>781160</t>
  </si>
  <si>
    <t>CPV 02-PB</t>
  </si>
  <si>
    <t>44</t>
  </si>
  <si>
    <t>41</t>
  </si>
  <si>
    <t>2026-09-30 05:27:16</t>
  </si>
  <si>
    <t>2026-09-30 05:40:51</t>
  </si>
  <si>
    <t>2026-09-30 05:44:20</t>
  </si>
  <si>
    <t>2026-10-01 03:30:00</t>
  </si>
  <si>
    <t>2026-09-30 05:48:47</t>
  </si>
  <si>
    <t>883105</t>
  </si>
  <si>
    <t>PTS -PB</t>
  </si>
  <si>
    <t>2026-10-01 07:30:00</t>
  </si>
  <si>
    <t>2026-09-30 09:24:04</t>
  </si>
  <si>
    <t>2026-09-30 09:32:04</t>
  </si>
  <si>
    <t>2026-09-30 09:32:18</t>
  </si>
  <si>
    <t>2026-09-30 11:11:49</t>
  </si>
  <si>
    <t>SRTR22605683400</t>
  </si>
  <si>
    <t>STM-C427-0500-1</t>
  </si>
  <si>
    <t>OGT4E97</t>
  </si>
  <si>
    <t>SERGIO MANUEL LIMA DA SILVA</t>
  </si>
  <si>
    <t>ATIVA T</t>
  </si>
  <si>
    <t>CARLOS ALBERTO DOS SANTOS NUNES JUNIOR</t>
  </si>
  <si>
    <t>994640724</t>
  </si>
  <si>
    <t>89000</t>
  </si>
  <si>
    <t>PA STM</t>
  </si>
  <si>
    <t>1398</t>
  </si>
  <si>
    <t>1014</t>
  </si>
  <si>
    <t>2026-09-28 20:36:18</t>
  </si>
  <si>
    <t>2026-09-28 20:45:26</t>
  </si>
  <si>
    <t>2026-09-28 21:36:17</t>
  </si>
  <si>
    <t>2026-09-29 05:00:00</t>
  </si>
  <si>
    <t>2026-09-28 22:22:22</t>
  </si>
  <si>
    <t>961381</t>
  </si>
  <si>
    <t>F PRT -AM</t>
  </si>
  <si>
    <t>2026-10-01 06:29:51</t>
  </si>
  <si>
    <t>2026-10-01 06:31:40</t>
  </si>
  <si>
    <t>2026-10-01 06:38:11</t>
  </si>
  <si>
    <t>2026-10-01 07:42:56</t>
  </si>
  <si>
    <t>SRTR22605687811</t>
  </si>
  <si>
    <t>ANA-C537-0600-1</t>
  </si>
  <si>
    <t>TWF0F29</t>
  </si>
  <si>
    <t>Barco</t>
  </si>
  <si>
    <t>SAO DOMINGOS NAVEGACAO LTDA</t>
  </si>
  <si>
    <t>SD</t>
  </si>
  <si>
    <t>VALDIR VIEIRA CORREA JUNIOR</t>
  </si>
  <si>
    <t>91985099819</t>
  </si>
  <si>
    <t>89101</t>
  </si>
  <si>
    <t>PA ANA</t>
  </si>
  <si>
    <t>2689</t>
  </si>
  <si>
    <t>1375</t>
  </si>
  <si>
    <t>2026-09-28 08:53:13</t>
  </si>
  <si>
    <t>2026-09-28 21:56:30</t>
  </si>
  <si>
    <t>2026-09-29 02:41:13</t>
  </si>
  <si>
    <t>2026-09-29 06:00:00</t>
  </si>
  <si>
    <t>2026-09-29 03:48:41</t>
  </si>
  <si>
    <t>961491</t>
  </si>
  <si>
    <t>F BRV 02 -PA</t>
  </si>
  <si>
    <t>2026-09-30 09:51:46</t>
  </si>
  <si>
    <t>2026-09-30 09:58:27</t>
  </si>
  <si>
    <t>2026-09-30 10:00:30</t>
  </si>
  <si>
    <t>2026-09-30 11:13:04</t>
  </si>
  <si>
    <t>SRTR22605691320</t>
  </si>
  <si>
    <t>ANA-C492-0600-1</t>
  </si>
  <si>
    <t>0937799</t>
  </si>
  <si>
    <t>NAVEGACAO OLIVEIRA LTDA</t>
  </si>
  <si>
    <t>ANAMARQUES</t>
  </si>
  <si>
    <t>ALANA OLIVEIRA DO NASCIMENTO</t>
  </si>
  <si>
    <t>96991413173</t>
  </si>
  <si>
    <t>332</t>
  </si>
  <si>
    <t>324</t>
  </si>
  <si>
    <t>2026-09-28 08:59:37</t>
  </si>
  <si>
    <t>2026-09-29 02:01:17</t>
  </si>
  <si>
    <t>2026-09-29 02:10:48</t>
  </si>
  <si>
    <t>2026-09-29 03:48:28</t>
  </si>
  <si>
    <t>961446</t>
  </si>
  <si>
    <t>LRJ-AP</t>
  </si>
  <si>
    <t>2026-10-01 10:00:00</t>
  </si>
  <si>
    <t>2026-09-30 22:07:16</t>
  </si>
  <si>
    <t>2026-10-02 14:35:44</t>
  </si>
  <si>
    <t>2026-10-02 14:39:20</t>
  </si>
  <si>
    <t>2026-10-03 08:08:26</t>
  </si>
  <si>
    <t>SRTR22605698631</t>
  </si>
  <si>
    <t>399</t>
  </si>
  <si>
    <t>345</t>
  </si>
  <si>
    <t>2026-09-29 06:49:45</t>
  </si>
  <si>
    <t>2026-09-29 06:49:49</t>
  </si>
  <si>
    <t>2026-09-29 06:54:11</t>
  </si>
  <si>
    <t>2026-09-29 07:00:00</t>
  </si>
  <si>
    <t>2026-09-29 06:54:39</t>
  </si>
  <si>
    <t>2026-10-02 07:00:00</t>
  </si>
  <si>
    <t>2026-10-01 07:30:26</t>
  </si>
  <si>
    <t>2026-10-01 07:31:00</t>
  </si>
  <si>
    <t>2026-10-01 07:34:06</t>
  </si>
  <si>
    <t>2026-10-01 09:52:24</t>
  </si>
  <si>
    <t>SRTR22605702080</t>
  </si>
  <si>
    <t>THE-H206-H217-2200-1</t>
  </si>
  <si>
    <t>QRZ0E84</t>
  </si>
  <si>
    <t>Furgao</t>
  </si>
  <si>
    <t>AFA DE S OLIVEIRA TRANSPORTADO</t>
  </si>
  <si>
    <t>ANDREIA</t>
  </si>
  <si>
    <t>WENDEL RIBEIRO</t>
  </si>
  <si>
    <t>86998631695</t>
  </si>
  <si>
    <t>88601</t>
  </si>
  <si>
    <t>PI THE</t>
  </si>
  <si>
    <t>2265</t>
  </si>
  <si>
    <t>1407</t>
  </si>
  <si>
    <t>2026-09-30 18:20:12</t>
  </si>
  <si>
    <t>2026-09-30 18:44:45</t>
  </si>
  <si>
    <t>2026-09-30 20:30:38</t>
  </si>
  <si>
    <t>2026-09-30 22:00:00</t>
  </si>
  <si>
    <t>2026-09-30 20:54:53</t>
  </si>
  <si>
    <t>898114</t>
  </si>
  <si>
    <t>ITM -MA</t>
  </si>
  <si>
    <t>2026-10-01 05:00:00</t>
  </si>
  <si>
    <t>2026-10-01 03:29:21</t>
  </si>
  <si>
    <t>2026-10-01 03:32:54</t>
  </si>
  <si>
    <t>2026-10-01 04:56:06</t>
  </si>
  <si>
    <t>2026-10-01 06:25:12</t>
  </si>
  <si>
    <t>SRTR22605702091</t>
  </si>
  <si>
    <t>H104-H202-2000-1</t>
  </si>
  <si>
    <t>RCJ5H28</t>
  </si>
  <si>
    <t>JOSIVAL FERREIRA DA SILVA</t>
  </si>
  <si>
    <t>JOSIVAL FE</t>
  </si>
  <si>
    <t>EDINALDO OLIVEIRA DE LUCENA</t>
  </si>
  <si>
    <t>99992241748</t>
  </si>
  <si>
    <t>899002</t>
  </si>
  <si>
    <t>DC IMP-MA</t>
  </si>
  <si>
    <t>1564</t>
  </si>
  <si>
    <t>1333</t>
  </si>
  <si>
    <t>2026-09-30 15:19:39</t>
  </si>
  <si>
    <t>2026-09-30 15:27:20</t>
  </si>
  <si>
    <t>2026-09-30 15:33:16</t>
  </si>
  <si>
    <t>2026-09-30 20:00:00</t>
  </si>
  <si>
    <t>2026-09-30 15:40:55</t>
  </si>
  <si>
    <t>899107</t>
  </si>
  <si>
    <t>BSS -MA</t>
  </si>
  <si>
    <t>2026-10-01 04:00:00</t>
  </si>
  <si>
    <t>2026-10-01 03:02:42</t>
  </si>
  <si>
    <t>2026-10-01 05:15:32</t>
  </si>
  <si>
    <t>2026-10-01 05:25:01</t>
  </si>
  <si>
    <t>2026-10-01 08:39:46</t>
  </si>
  <si>
    <t>SRTR22605702560</t>
  </si>
  <si>
    <t>RBR1-O03-O02-O04-1100-1</t>
  </si>
  <si>
    <t>AWQ6F13</t>
  </si>
  <si>
    <t>FABIO FERREIRA DA SILVA</t>
  </si>
  <si>
    <t>FABIO FER.</t>
  </si>
  <si>
    <t>TAC CARRO - FABIO FERREIRA DA SILVA</t>
  </si>
  <si>
    <t>68999818172</t>
  </si>
  <si>
    <t>86802</t>
  </si>
  <si>
    <t>DC RBR-AC</t>
  </si>
  <si>
    <t>6710</t>
  </si>
  <si>
    <t>3518</t>
  </si>
  <si>
    <t>2026-09-30 06:10:23</t>
  </si>
  <si>
    <t>2026-09-30 06:12:58</t>
  </si>
  <si>
    <t>2026-09-30 06:15:34</t>
  </si>
  <si>
    <t>2026-09-30 11:00:00</t>
  </si>
  <si>
    <t>2026-09-30 06:15:19</t>
  </si>
  <si>
    <t>868101</t>
  </si>
  <si>
    <t>SMD -AC</t>
  </si>
  <si>
    <t>2026-10-01 15:00:00</t>
  </si>
  <si>
    <t>2026-10-01 01:00:00</t>
  </si>
  <si>
    <t>SRTR22605702680</t>
  </si>
  <si>
    <t>ANA-I269-0600-1</t>
  </si>
  <si>
    <t>0920411</t>
  </si>
  <si>
    <t>NV IRMAOS SANTANA /ANA BEATRIZ</t>
  </si>
  <si>
    <t>AnaBEATRIZ</t>
  </si>
  <si>
    <t>2906</t>
  </si>
  <si>
    <t>1267</t>
  </si>
  <si>
    <t>2026-09-29 09:24:08</t>
  </si>
  <si>
    <t>2026-09-30 02:34:55</t>
  </si>
  <si>
    <t>2026-09-30 04:16:31</t>
  </si>
  <si>
    <t>2026-09-30 06:00:00</t>
  </si>
  <si>
    <t>2026-09-30 04:28:11</t>
  </si>
  <si>
    <t>896104</t>
  </si>
  <si>
    <t>MCP FLUVIAL -AP</t>
  </si>
  <si>
    <t>2026-10-01 23:59:00</t>
  </si>
  <si>
    <t>2026-10-01 20:36:04</t>
  </si>
  <si>
    <t>2026-10-01 20:59:26</t>
  </si>
  <si>
    <t>2026-10-02 01:01:11</t>
  </si>
  <si>
    <t>SRTR22605702851</t>
  </si>
  <si>
    <t>CGE-M119-1900-1</t>
  </si>
  <si>
    <t>TZT7A69</t>
  </si>
  <si>
    <t>MGL TRASNPORTES E SERVIÇOS</t>
  </si>
  <si>
    <t>MGL</t>
  </si>
  <si>
    <t>JOSE CARLOS SOUSA SILVA DE LIMA</t>
  </si>
  <si>
    <t>38998845392</t>
  </si>
  <si>
    <t>53102</t>
  </si>
  <si>
    <t>MG CGE</t>
  </si>
  <si>
    <t>11620</t>
  </si>
  <si>
    <t>11544</t>
  </si>
  <si>
    <t>2026-09-30 15:06:38</t>
  </si>
  <si>
    <t>2026-09-30 17:49:14</t>
  </si>
  <si>
    <t>2026-09-30 18:00:03</t>
  </si>
  <si>
    <t>2026-09-30 19:00:00</t>
  </si>
  <si>
    <t>2026-09-30 18:01:28</t>
  </si>
  <si>
    <t>538001</t>
  </si>
  <si>
    <t>DC MTC-MG</t>
  </si>
  <si>
    <t>2026-10-01 02:00:00</t>
  </si>
  <si>
    <t>2026-10-01 00:42:48</t>
  </si>
  <si>
    <t>2026-10-01 00:49:49</t>
  </si>
  <si>
    <t>2026-10-01 01:58:37</t>
  </si>
  <si>
    <t>2026-10-01 17:31:22</t>
  </si>
  <si>
    <t>SRTR22605703260</t>
  </si>
  <si>
    <t>STM-I224-2300-1</t>
  </si>
  <si>
    <t>TWS5B46</t>
  </si>
  <si>
    <t>ERICA RAIANA PINTO DA ROCHA</t>
  </si>
  <si>
    <t>E. ROCHA</t>
  </si>
  <si>
    <t>LUIZ GUSTAVO PINTO PEREIRA</t>
  </si>
  <si>
    <t>992147307</t>
  </si>
  <si>
    <t>1070</t>
  </si>
  <si>
    <t>756</t>
  </si>
  <si>
    <t>2026-09-30 20:57:03</t>
  </si>
  <si>
    <t>2026-09-30 21:17:03</t>
  </si>
  <si>
    <t>2026-09-30 22:29:33</t>
  </si>
  <si>
    <t>2026-09-30 23:00:00</t>
  </si>
  <si>
    <t>2026-09-30 22:35:10</t>
  </si>
  <si>
    <t>893107</t>
  </si>
  <si>
    <t>URA -PA</t>
  </si>
  <si>
    <t>2026-10-01 06:00:00</t>
  </si>
  <si>
    <t>2026-10-01 06:03:26</t>
  </si>
  <si>
    <t>2026-10-01 07:11:40</t>
  </si>
  <si>
    <t>2026-10-01 07:08:06</t>
  </si>
  <si>
    <t>2026-10-01 08:57:43</t>
  </si>
  <si>
    <t>SRTR22605703300</t>
  </si>
  <si>
    <t>S294-BRE-2330-1</t>
  </si>
  <si>
    <t>Coleta</t>
  </si>
  <si>
    <t>ELQ5700</t>
  </si>
  <si>
    <t>CEOS EXPRESS</t>
  </si>
  <si>
    <t>CEOS EXPRE</t>
  </si>
  <si>
    <t>JUAN JOSE GONZAGA SILVA</t>
  </si>
  <si>
    <t>11954519066</t>
  </si>
  <si>
    <t>311200</t>
  </si>
  <si>
    <t>1134</t>
  </si>
  <si>
    <t>2026-09-30 18:25:20</t>
  </si>
  <si>
    <t>2026-09-30 22:09:33</t>
  </si>
  <si>
    <t>2026-09-30 22:16:21</t>
  </si>
  <si>
    <t>2026-09-30 23:30:00</t>
  </si>
  <si>
    <t>2026-09-30 19:23:16</t>
  </si>
  <si>
    <t>31101</t>
  </si>
  <si>
    <t>SP BRE</t>
  </si>
  <si>
    <t>2026-10-01 02:30:00</t>
  </si>
  <si>
    <t>2026-10-01 00:27:33</t>
  </si>
  <si>
    <t>2026-10-01 00:36:17</t>
  </si>
  <si>
    <t>2026-10-01 00:59:36</t>
  </si>
  <si>
    <t>2026-10-05 11:20:03</t>
  </si>
  <si>
    <t>SRTR22605703640</t>
  </si>
  <si>
    <t>S343-RAO-2300-1</t>
  </si>
  <si>
    <t>EFV8C09</t>
  </si>
  <si>
    <t>Cavalo</t>
  </si>
  <si>
    <t>MULLER ENXOVAIS LTDA</t>
  </si>
  <si>
    <t>MULLER ENX</t>
  </si>
  <si>
    <t>maycon lucas ferreira</t>
  </si>
  <si>
    <t>16981876694</t>
  </si>
  <si>
    <t>316375</t>
  </si>
  <si>
    <t>7808</t>
  </si>
  <si>
    <t>2026-09-30 14:14:21</t>
  </si>
  <si>
    <t>2026-09-30 17:14:00</t>
  </si>
  <si>
    <t>2026-09-30 17:23:52</t>
  </si>
  <si>
    <t>2026-09-30 17:26:24</t>
  </si>
  <si>
    <t>31601</t>
  </si>
  <si>
    <t>SN RAO</t>
  </si>
  <si>
    <t>2026-10-01 01:40:00</t>
  </si>
  <si>
    <t>2026-09-30 21:06:40</t>
  </si>
  <si>
    <t>2026-10-01 00:55:41</t>
  </si>
  <si>
    <t>2026-10-01 00:56:42</t>
  </si>
  <si>
    <t>2026-10-01 05:59:36</t>
  </si>
  <si>
    <t>SRTR22605703760</t>
  </si>
  <si>
    <t>STM-I217-1900-1</t>
  </si>
  <si>
    <t>QVL2J83</t>
  </si>
  <si>
    <t>S V DA ROCHA TRANSPORTES</t>
  </si>
  <si>
    <t>EXPRES STM</t>
  </si>
  <si>
    <t>ERLISON RICARDO PINTO DA ROCHA</t>
  </si>
  <si>
    <t>93991406800</t>
  </si>
  <si>
    <t>1705</t>
  </si>
  <si>
    <t>1385</t>
  </si>
  <si>
    <t>2026-09-30 16:49:27</t>
  </si>
  <si>
    <t>2026-09-30 17:35:19</t>
  </si>
  <si>
    <t>2026-09-30 17:53:31</t>
  </si>
  <si>
    <t>2026-09-30 17:56:19</t>
  </si>
  <si>
    <t>893104</t>
  </si>
  <si>
    <t>ITT -PA</t>
  </si>
  <si>
    <t>2026-10-01 05:53:13</t>
  </si>
  <si>
    <t>2026-10-01 08:50:23</t>
  </si>
  <si>
    <t>2026-10-01 08:47:44</t>
  </si>
  <si>
    <t>2026-10-02 10:55:07</t>
  </si>
  <si>
    <t>SRTR22605703820</t>
  </si>
  <si>
    <t>NQA0D23</t>
  </si>
  <si>
    <t>Toco</t>
  </si>
  <si>
    <t>RENNAM CABRAL DE OLIVEIRA</t>
  </si>
  <si>
    <t>RENNAM TR</t>
  </si>
  <si>
    <t>81985460015</t>
  </si>
  <si>
    <t>78101</t>
  </si>
  <si>
    <t>PE JGS</t>
  </si>
  <si>
    <t>5872</t>
  </si>
  <si>
    <t>4858</t>
  </si>
  <si>
    <t>2026-09-30 14:04:00</t>
  </si>
  <si>
    <t>2026-09-30 21:45:38</t>
  </si>
  <si>
    <t>2026-09-30 22:34:11</t>
  </si>
  <si>
    <t>2026-09-30 22:58:40</t>
  </si>
  <si>
    <t>883107</t>
  </si>
  <si>
    <t>CPV -PB</t>
  </si>
  <si>
    <t>2026-10-01 03:23:33</t>
  </si>
  <si>
    <t>2026-10-01 03:43:13</t>
  </si>
  <si>
    <t>2026-10-01 06:14:16</t>
  </si>
  <si>
    <t>2026-10-02 06:27:21</t>
  </si>
  <si>
    <t>18</t>
  </si>
  <si>
    <t>2026-10-01 05:38:54</t>
  </si>
  <si>
    <t>2026-10-01 05:41:05</t>
  </si>
  <si>
    <t>2026-10-02 04:00:00</t>
  </si>
  <si>
    <t>2026-10-01 05:45:38</t>
  </si>
  <si>
    <t>2026-10-02 08:00:00</t>
  </si>
  <si>
    <t>2026-10-01 08:43:17</t>
  </si>
  <si>
    <t>2026-10-01 08:51:13</t>
  </si>
  <si>
    <t>2026-10-01 08:52:06</t>
  </si>
  <si>
    <t>2026-10-01 11:30:26</t>
  </si>
  <si>
    <t>SRTR22605704071</t>
  </si>
  <si>
    <t>S236-BRE-2200-2</t>
  </si>
  <si>
    <t>2</t>
  </si>
  <si>
    <t>FSR4520</t>
  </si>
  <si>
    <t>DEBORA TRANSPORTES</t>
  </si>
  <si>
    <t>DEB</t>
  </si>
  <si>
    <t>SILVIO DE ANDRADE</t>
  </si>
  <si>
    <t>11971583378</t>
  </si>
  <si>
    <t>311111</t>
  </si>
  <si>
    <t>1848</t>
  </si>
  <si>
    <t>2026-09-30 20:01:13</t>
  </si>
  <si>
    <t>2026-09-30 21:35:18</t>
  </si>
  <si>
    <t>2026-09-30 21:37:36</t>
  </si>
  <si>
    <t>2026-09-30 21:42:53</t>
  </si>
  <si>
    <t>2026-10-01 00:00:00</t>
  </si>
  <si>
    <t>2026-09-30 23:04:31</t>
  </si>
  <si>
    <t>2026-09-30 22:53:10</t>
  </si>
  <si>
    <t>2026-09-30 23:06:38</t>
  </si>
  <si>
    <t>2026-10-03 05:43:50</t>
  </si>
  <si>
    <t>SRTR22605704451</t>
  </si>
  <si>
    <t>FEC-E305-0200-1</t>
  </si>
  <si>
    <t>NZQ6E08</t>
  </si>
  <si>
    <t>RODO BELLA TRANSPORTE LTDA</t>
  </si>
  <si>
    <t>RODOBELLA</t>
  </si>
  <si>
    <t>LEANDRO SANTANA DOS SANTOS</t>
  </si>
  <si>
    <t>988678172</t>
  </si>
  <si>
    <t>77501</t>
  </si>
  <si>
    <t>BA FEC</t>
  </si>
  <si>
    <t>1247</t>
  </si>
  <si>
    <t>1090</t>
  </si>
  <si>
    <t>2026-09-29 16:38:59</t>
  </si>
  <si>
    <t>2026-09-30 00:07:29</t>
  </si>
  <si>
    <t>2026-09-30 00:13:04</t>
  </si>
  <si>
    <t>2026-09-30 02:00:00</t>
  </si>
  <si>
    <t>2026-09-30 00:20:04</t>
  </si>
  <si>
    <t>773124</t>
  </si>
  <si>
    <t>POLI-BA</t>
  </si>
  <si>
    <t>2026-10-01 08:10:00</t>
  </si>
  <si>
    <t>2026-09-30 05:17:29</t>
  </si>
  <si>
    <t>2026-09-30 05:50:33</t>
  </si>
  <si>
    <t>2026-09-30 05:58:03</t>
  </si>
  <si>
    <t>2026-09-30 07:20:34</t>
  </si>
  <si>
    <t>SRTR22605704951</t>
  </si>
  <si>
    <t>STM-I272-2300-1</t>
  </si>
  <si>
    <t>RXE7I39</t>
  </si>
  <si>
    <t>JET EXPRESS PA</t>
  </si>
  <si>
    <t>JET PA</t>
  </si>
  <si>
    <t>EDIVALDO PIRES DE SOUZA</t>
  </si>
  <si>
    <t>93992429221</t>
  </si>
  <si>
    <t>495</t>
  </si>
  <si>
    <t>283</t>
  </si>
  <si>
    <t>2026-09-30 17:15:20</t>
  </si>
  <si>
    <t>2026-09-30 17:15:27</t>
  </si>
  <si>
    <t>2026-09-30 17:20:02</t>
  </si>
  <si>
    <t>2026-09-30 17:22:25</t>
  </si>
  <si>
    <t>896105</t>
  </si>
  <si>
    <t>STM FLUVIAL -PA</t>
  </si>
  <si>
    <t>2026-09-30 17:22:34</t>
  </si>
  <si>
    <t>2026-09-30 17:23:40</t>
  </si>
  <si>
    <t>2026-09-30 17:29:45</t>
  </si>
  <si>
    <t>2026-10-01 07:44:45</t>
  </si>
  <si>
    <t>SRTR22605705220</t>
  </si>
  <si>
    <t>M209-BRE-2300-2</t>
  </si>
  <si>
    <t>FCX7J05</t>
  </si>
  <si>
    <t>RHS TRANSPORTES E SERVIÇOS</t>
  </si>
  <si>
    <t>RHS TRANS</t>
  </si>
  <si>
    <t>VALDECI ALVES DE OLIVEIRA JUNIOR</t>
  </si>
  <si>
    <t>11932427923</t>
  </si>
  <si>
    <t>535104</t>
  </si>
  <si>
    <t>7155</t>
  </si>
  <si>
    <t>6482</t>
  </si>
  <si>
    <t>2026-09-30 17:05:54</t>
  </si>
  <si>
    <t>2026-09-30 17:59:38</t>
  </si>
  <si>
    <t>2026-09-30 18:04:04</t>
  </si>
  <si>
    <t>2026-09-30 17:01:24</t>
  </si>
  <si>
    <t>2026-09-30 21:06:02</t>
  </si>
  <si>
    <t>2026-09-30 23:07:45</t>
  </si>
  <si>
    <t>2026-09-30 23:08:33</t>
  </si>
  <si>
    <t>2026-10-05 08:57:36</t>
  </si>
  <si>
    <t>SRTR22605705371</t>
  </si>
  <si>
    <t>M209-BRE-2330-3</t>
  </si>
  <si>
    <t>3</t>
  </si>
  <si>
    <t>EMU9G12</t>
  </si>
  <si>
    <t>RHS</t>
  </si>
  <si>
    <t>SAMUEL LOPES DA SILVA</t>
  </si>
  <si>
    <t>35999700789</t>
  </si>
  <si>
    <t>10767</t>
  </si>
  <si>
    <t>10231</t>
  </si>
  <si>
    <t>2026-09-30 09:11:21</t>
  </si>
  <si>
    <t>2026-09-30 11:04:47</t>
  </si>
  <si>
    <t>2026-09-30 11:09:43</t>
  </si>
  <si>
    <t>2026-09-30 06:37:29</t>
  </si>
  <si>
    <t>2026-10-01 02:15:00</t>
  </si>
  <si>
    <t>2026-09-30 14:21:41</t>
  </si>
  <si>
    <t>2026-09-30 17:18:40</t>
  </si>
  <si>
    <t>2026-09-30 15:17:25</t>
  </si>
  <si>
    <t>2026-10-05 10:43:28</t>
  </si>
  <si>
    <t>SRTR22605706180</t>
  </si>
  <si>
    <t>S303-BRE-2300-5</t>
  </si>
  <si>
    <t>5</t>
  </si>
  <si>
    <t>ECT9D65</t>
  </si>
  <si>
    <t>Lumina Mix</t>
  </si>
  <si>
    <t>Lumina</t>
  </si>
  <si>
    <t>ARILSON RIBEIRO DOS SANTOS</t>
  </si>
  <si>
    <t>11934652416</t>
  </si>
  <si>
    <t>311181</t>
  </si>
  <si>
    <t>1805</t>
  </si>
  <si>
    <t>2026-09-30 18:14:13</t>
  </si>
  <si>
    <t>2026-09-30 21:20:25</t>
  </si>
  <si>
    <t>2026-09-30 21:27:15</t>
  </si>
  <si>
    <t>2026-09-30 21:29:57</t>
  </si>
  <si>
    <t>2026-09-30 22:22:08</t>
  </si>
  <si>
    <t>2026-10-01 05:56:44</t>
  </si>
  <si>
    <t>2026-10-01 06:06:47</t>
  </si>
  <si>
    <t>2026-10-01 08:34:17</t>
  </si>
  <si>
    <t>SRTR22605706200</t>
  </si>
  <si>
    <t>M209-BRE-2203-4</t>
  </si>
  <si>
    <t>4</t>
  </si>
  <si>
    <t>DVT3F87</t>
  </si>
  <si>
    <t>WILIAN CARLOS DE OLIVEIRA</t>
  </si>
  <si>
    <t>WILIAN</t>
  </si>
  <si>
    <t>diovani iran francisco da silva</t>
  </si>
  <si>
    <t>3597327569</t>
  </si>
  <si>
    <t>7022</t>
  </si>
  <si>
    <t>7021</t>
  </si>
  <si>
    <t>2026-09-30 19:10:40</t>
  </si>
  <si>
    <t>2026-09-30 22:00:02</t>
  </si>
  <si>
    <t>2026-09-30 21:41:08</t>
  </si>
  <si>
    <t>2026-09-30 22:03:00</t>
  </si>
  <si>
    <t>2026-09-30 20:57:51</t>
  </si>
  <si>
    <t>2026-10-01 00:33:00</t>
  </si>
  <si>
    <t>2026-10-01 00:31:42</t>
  </si>
  <si>
    <t>2026-10-01 01:28:14</t>
  </si>
  <si>
    <t>2026-09-30 23:04:55</t>
  </si>
  <si>
    <t>2026-10-03 04:32:15</t>
  </si>
  <si>
    <t>SRTR22605706280</t>
  </si>
  <si>
    <t>P110-P235-1400-2</t>
  </si>
  <si>
    <t>AWP1D85</t>
  </si>
  <si>
    <t>VUC</t>
  </si>
  <si>
    <t>ESTEFANI RODRIGUES DE JESUS M</t>
  </si>
  <si>
    <t>ESTEFANI R</t>
  </si>
  <si>
    <t>KLEBER LOPES DE LIMA</t>
  </si>
  <si>
    <t>4499213179</t>
  </si>
  <si>
    <t>244002</t>
  </si>
  <si>
    <t>DC MGF-PR</t>
  </si>
  <si>
    <t>693</t>
  </si>
  <si>
    <t>670</t>
  </si>
  <si>
    <t>2026-09-30 02:49:18</t>
  </si>
  <si>
    <t>2026-09-30 06:18:45</t>
  </si>
  <si>
    <t>2026-09-30 14:00:00</t>
  </si>
  <si>
    <t>244003</t>
  </si>
  <si>
    <t>2026-10-01 00:40:00</t>
  </si>
  <si>
    <t>2026-09-30 05:16:34</t>
  </si>
  <si>
    <t>2026-09-30 05:26:34</t>
  </si>
  <si>
    <t>2026-09-30 07:00:21</t>
  </si>
  <si>
    <t>SRTR22605707011</t>
  </si>
  <si>
    <t>P244-SJS-2330-2</t>
  </si>
  <si>
    <t>QIG5E10</t>
  </si>
  <si>
    <t>29.370.448 ADMILSON JOSE DE</t>
  </si>
  <si>
    <t>ADMILSON</t>
  </si>
  <si>
    <t>ADMILSON JOSE DE MORAIS</t>
  </si>
  <si>
    <t>41984557890</t>
  </si>
  <si>
    <t>241117</t>
  </si>
  <si>
    <t>14262</t>
  </si>
  <si>
    <t>2026-09-29 09:58:04</t>
  </si>
  <si>
    <t>2026-09-30 22:00:10</t>
  </si>
  <si>
    <t>Sim</t>
  </si>
  <si>
    <t>2026-09-30 04:54:10</t>
  </si>
  <si>
    <t>2026-09-30 04:21:59</t>
  </si>
  <si>
    <t>24101</t>
  </si>
  <si>
    <t>PR SJS</t>
  </si>
  <si>
    <t>2026-09-30 11:22:18</t>
  </si>
  <si>
    <t>2026-09-29 23:01:49</t>
  </si>
  <si>
    <t>2026-10-02 12:57:35</t>
  </si>
  <si>
    <t>SRTR22605707220</t>
  </si>
  <si>
    <t>FEC-E213-0200-1</t>
  </si>
  <si>
    <t>JRJ2B79</t>
  </si>
  <si>
    <t>MAURICIO DE FIGUEIREDO SILVA</t>
  </si>
  <si>
    <t>991735004</t>
  </si>
  <si>
    <t>896</t>
  </si>
  <si>
    <t>773</t>
  </si>
  <si>
    <t>2026-09-29 16:41:11</t>
  </si>
  <si>
    <t>2026-09-29 21:56:17</t>
  </si>
  <si>
    <t>2026-09-29 23:56:36</t>
  </si>
  <si>
    <t>2026-09-30 00:12:23</t>
  </si>
  <si>
    <t>771106</t>
  </si>
  <si>
    <t>SSA -BA</t>
  </si>
  <si>
    <t>2026-10-01 06:50:00</t>
  </si>
  <si>
    <t>2026-09-30 03:10:38</t>
  </si>
  <si>
    <t>2026-09-30 06:02:17</t>
  </si>
  <si>
    <t>2026-09-30 06:43:30</t>
  </si>
  <si>
    <t>2026-10-01 08:33:24</t>
  </si>
  <si>
    <t>SRTR22605707300</t>
  </si>
  <si>
    <t>A002-A212-A272-A221-A372-2310-1</t>
  </si>
  <si>
    <t>IWG3B32</t>
  </si>
  <si>
    <t>GUILHERME HENRIQUE DE LIMA</t>
  </si>
  <si>
    <t>GUILHERME</t>
  </si>
  <si>
    <t>GUILHERME HENRIQUE DE LIMA ROSA</t>
  </si>
  <si>
    <t>51992695994</t>
  </si>
  <si>
    <t>154001</t>
  </si>
  <si>
    <t>DC PFB-RS</t>
  </si>
  <si>
    <t>2321</t>
  </si>
  <si>
    <t>2307</t>
  </si>
  <si>
    <t>2026-09-30 00:01:31</t>
  </si>
  <si>
    <t>2026-09-30 00:05:47</t>
  </si>
  <si>
    <t>2026-09-30 00:07:35</t>
  </si>
  <si>
    <t>2026-09-30 23:10:00</t>
  </si>
  <si>
    <t>2026-09-30 00:24:19</t>
  </si>
  <si>
    <t>155102</t>
  </si>
  <si>
    <t>IJU -RS</t>
  </si>
  <si>
    <t>2026-10-01 03:10:00</t>
  </si>
  <si>
    <t>2026-09-30 03:02:03</t>
  </si>
  <si>
    <t>155119</t>
  </si>
  <si>
    <t>F IJI-RS</t>
  </si>
  <si>
    <t>7</t>
  </si>
  <si>
    <t>2026-09-29 17:47:08</t>
  </si>
  <si>
    <t>2026-09-29 17:47:31</t>
  </si>
  <si>
    <t>2026-09-30 03:38:26</t>
  </si>
  <si>
    <t>2026-10-01 04:30:00</t>
  </si>
  <si>
    <t>2026-09-30 03:39:53</t>
  </si>
  <si>
    <t>155105</t>
  </si>
  <si>
    <t>STR -RS</t>
  </si>
  <si>
    <t>2026-09-30 05:04:22</t>
  </si>
  <si>
    <t>2026-09-30 05:43:27</t>
  </si>
  <si>
    <t>2026-09-30 07:16:24</t>
  </si>
  <si>
    <t>2026-09-30 08:09:44</t>
  </si>
  <si>
    <t>SRTR22605707511</t>
  </si>
  <si>
    <t>THE-H203-1800-1</t>
  </si>
  <si>
    <t>FUX5A91</t>
  </si>
  <si>
    <t>JET EXPRESS CE</t>
  </si>
  <si>
    <t>JET CE</t>
  </si>
  <si>
    <t>SAVIO SILVA DE SOUSA</t>
  </si>
  <si>
    <t>86981545029</t>
  </si>
  <si>
    <t>7307</t>
  </si>
  <si>
    <t>4947</t>
  </si>
  <si>
    <t>2026-09-30 16:55:42</t>
  </si>
  <si>
    <t>2026-09-30 17:43:20</t>
  </si>
  <si>
    <t>2026-09-30 17:48:10</t>
  </si>
  <si>
    <t>2026-09-30 18:00:00</t>
  </si>
  <si>
    <t>2026-09-30 17:54:12</t>
  </si>
  <si>
    <t>898111</t>
  </si>
  <si>
    <t>STN -MA</t>
  </si>
  <si>
    <t>2026-10-01 01:15:00</t>
  </si>
  <si>
    <t>2026-10-01 00:40:28</t>
  </si>
  <si>
    <t>2026-10-01 01:08:16</t>
  </si>
  <si>
    <t>2026-10-01 01:23:20</t>
  </si>
  <si>
    <t>2026-10-02 10:29:01</t>
  </si>
  <si>
    <t>SRTR22605707660</t>
  </si>
  <si>
    <t>STM-C410-0500-1</t>
  </si>
  <si>
    <t>JAIMISON LIMA PEREIRA</t>
  </si>
  <si>
    <t>999769763</t>
  </si>
  <si>
    <t>448</t>
  </si>
  <si>
    <t>2026-09-29 21:52:43</t>
  </si>
  <si>
    <t>2026-09-29 21:53:46</t>
  </si>
  <si>
    <t>2026-09-29 22:02:13</t>
  </si>
  <si>
    <t>2026-09-30 05:00:00</t>
  </si>
  <si>
    <t>2026-09-29 22:31:14</t>
  </si>
  <si>
    <t>961364</t>
  </si>
  <si>
    <t>F JRT-PA</t>
  </si>
  <si>
    <t>2026-10-01 08:00:00</t>
  </si>
  <si>
    <t>2026-10-01 08:52:24</t>
  </si>
  <si>
    <t>2026-10-01 08:54:04</t>
  </si>
  <si>
    <t>2026-10-01 08:59:33</t>
  </si>
  <si>
    <t>2026-10-01 11:25:06</t>
  </si>
  <si>
    <t>SRTR22605707871</t>
  </si>
  <si>
    <t>JGS-F56-2300-1</t>
  </si>
  <si>
    <t>FNS7D41</t>
  </si>
  <si>
    <t>MARCOS AURELIO PEREIRA DE SA</t>
  </si>
  <si>
    <t>MARCOSAURE</t>
  </si>
  <si>
    <t>EDMAR MARTINS DA SILVA</t>
  </si>
  <si>
    <t>989728618</t>
  </si>
  <si>
    <t>7860</t>
  </si>
  <si>
    <t>6182</t>
  </si>
  <si>
    <t>2026-09-30 14:43:05</t>
  </si>
  <si>
    <t>2026-09-30 22:42:39</t>
  </si>
  <si>
    <t>2026-09-30 23:42:04</t>
  </si>
  <si>
    <t>2026-09-30 22:50:52</t>
  </si>
  <si>
    <t>883002</t>
  </si>
  <si>
    <t>DC BYE-PB</t>
  </si>
  <si>
    <t>2026-10-01 01:56:06</t>
  </si>
  <si>
    <t>2026-10-01 03:10:16</t>
  </si>
  <si>
    <t>2026-10-01 02:47:51</t>
  </si>
  <si>
    <t>2026-10-01 03:15:02</t>
  </si>
  <si>
    <t>SRTR22605707911</t>
  </si>
  <si>
    <t>RAO-D138-2300-1</t>
  </si>
  <si>
    <t>LSE4I06</t>
  </si>
  <si>
    <t>LALALOG EXPRESS LTDA</t>
  </si>
  <si>
    <t>LALALOG</t>
  </si>
  <si>
    <t>ANTONY JOABE DE OLIVEIRA VIANA</t>
  </si>
  <si>
    <t>16982292807</t>
  </si>
  <si>
    <t>1916</t>
  </si>
  <si>
    <t>2026-09-30 19:14:23</t>
  </si>
  <si>
    <t>2026-09-30 22:52:41</t>
  </si>
  <si>
    <t>2026-09-30 22:53:35</t>
  </si>
  <si>
    <t>2026-09-30 22:28:35</t>
  </si>
  <si>
    <t>319153</t>
  </si>
  <si>
    <t>DC SJP-SP</t>
  </si>
  <si>
    <t>2026-10-01 01:50:00</t>
  </si>
  <si>
    <t>2026-10-01 01:42:28</t>
  </si>
  <si>
    <t>2026-10-01 01:45:36</t>
  </si>
  <si>
    <t>2026-10-01 01:53:41</t>
  </si>
  <si>
    <t>2026-10-01 03:22:47</t>
  </si>
  <si>
    <t>SRTR22605707980</t>
  </si>
  <si>
    <t>M209-BRE-2202-6</t>
  </si>
  <si>
    <t>6</t>
  </si>
  <si>
    <t>RMZ8J06</t>
  </si>
  <si>
    <t>RODRIGO APARECIDO PASSOLONGO</t>
  </si>
  <si>
    <t>11985286393</t>
  </si>
  <si>
    <t>5145</t>
  </si>
  <si>
    <t>2026-09-30 07:21:39</t>
  </si>
  <si>
    <t>2026-09-30 20:36:24</t>
  </si>
  <si>
    <t>2026-09-30 20:42:38</t>
  </si>
  <si>
    <t>2026-09-30 22:02:00</t>
  </si>
  <si>
    <t>2026-09-30 17:47:45</t>
  </si>
  <si>
    <t>2026-10-01 00:32:00</t>
  </si>
  <si>
    <t>2026-09-30 23:16:51</t>
  </si>
  <si>
    <t>2026-10-01 06:54:06</t>
  </si>
  <si>
    <t>2026-10-01 03:40:17</t>
  </si>
  <si>
    <t>2026-10-03 06:51:57</t>
  </si>
  <si>
    <t>SRTR22605708320</t>
  </si>
  <si>
    <t>STM-C380-1900-1</t>
  </si>
  <si>
    <t>932</t>
  </si>
  <si>
    <t>774</t>
  </si>
  <si>
    <t>2026-09-30 16:42:40</t>
  </si>
  <si>
    <t>2026-09-30 17:08:46</t>
  </si>
  <si>
    <t>2026-09-30 17:52:40</t>
  </si>
  <si>
    <t>2026-09-30 17:56:44</t>
  </si>
  <si>
    <t>961334</t>
  </si>
  <si>
    <t>F ITT-PA</t>
  </si>
  <si>
    <t>2026-10-01 07:10:07</t>
  </si>
  <si>
    <t>2026-10-01 07:37:10</t>
  </si>
  <si>
    <t>2026-10-01 07:51:58</t>
  </si>
  <si>
    <t>2026-10-01 13:24:23</t>
  </si>
  <si>
    <t>SRTR22605708511</t>
  </si>
  <si>
    <t>A285-BLU-2200-1</t>
  </si>
  <si>
    <t>MME5F49</t>
  </si>
  <si>
    <t>TRANSPORTES CARVALHO LTDA</t>
  </si>
  <si>
    <t>CARVALHO</t>
  </si>
  <si>
    <t>EDMAR OLIVEIRA FERREIRA</t>
  </si>
  <si>
    <t>48996411466</t>
  </si>
  <si>
    <t>155133</t>
  </si>
  <si>
    <t>2348</t>
  </si>
  <si>
    <t>2026-09-30 14:33:55</t>
  </si>
  <si>
    <t>2026-09-30 18:29:42</t>
  </si>
  <si>
    <t>2026-09-30 18:42:57</t>
  </si>
  <si>
    <t>2026-09-30 18:46:14</t>
  </si>
  <si>
    <t>14804</t>
  </si>
  <si>
    <t>SC BLU</t>
  </si>
  <si>
    <t>2026-10-01 00:30:00</t>
  </si>
  <si>
    <t>2026-09-30 21:12:11</t>
  </si>
  <si>
    <t>2026-09-30 22:37:13</t>
  </si>
  <si>
    <t>SRTR22605708560</t>
  </si>
  <si>
    <t>M209-BRE-2200-5</t>
  </si>
  <si>
    <t>IPA7I02</t>
  </si>
  <si>
    <t>EDERSON CARLOS DE OLIVEIRA</t>
  </si>
  <si>
    <t>11958040524</t>
  </si>
  <si>
    <t>9136</t>
  </si>
  <si>
    <t>9111</t>
  </si>
  <si>
    <t>2026-09-30 17:35:36</t>
  </si>
  <si>
    <t>2026-09-30 19:23:35</t>
  </si>
  <si>
    <t>2026-09-30 19:30:49</t>
  </si>
  <si>
    <t>2026-09-30 18:09:55</t>
  </si>
  <si>
    <t>2026-10-01 03:20:00</t>
  </si>
  <si>
    <t>2026-09-30 22:15:52</t>
  </si>
  <si>
    <t>2026-09-30 22:27:41</t>
  </si>
  <si>
    <t>2026-09-30 22:47:20</t>
  </si>
  <si>
    <t>2026-10-05 09:12:04</t>
  </si>
  <si>
    <t>SRTR22605708880</t>
  </si>
  <si>
    <t>R350-SJM-1830-1</t>
  </si>
  <si>
    <t>AUE8A13</t>
  </si>
  <si>
    <t>JMJ TRANSPORTE</t>
  </si>
  <si>
    <t>JMJ TRANSP</t>
  </si>
  <si>
    <t>ALEX LIMA PEREIRA</t>
  </si>
  <si>
    <t>21989931855</t>
  </si>
  <si>
    <t>691155</t>
  </si>
  <si>
    <t>12646</t>
  </si>
  <si>
    <t>2026-09-30 17:07:11</t>
  </si>
  <si>
    <t>2026-09-30 17:58:08</t>
  </si>
  <si>
    <t>2026-09-30 18:01:40</t>
  </si>
  <si>
    <t>2026-09-30 18:30:00</t>
  </si>
  <si>
    <t>2026-09-30 18:02:45</t>
  </si>
  <si>
    <t>62101</t>
  </si>
  <si>
    <t>RJ SJM</t>
  </si>
  <si>
    <t>2026-10-01 00:20:00</t>
  </si>
  <si>
    <t>2026-09-30 21:05:38</t>
  </si>
  <si>
    <t>2026-09-30 22:24:51</t>
  </si>
  <si>
    <t>2026-09-30 22:31:56</t>
  </si>
  <si>
    <t>2026-10-02 20:43:26</t>
  </si>
  <si>
    <t>SRTR22605709840</t>
  </si>
  <si>
    <t>R350-SJM-2000-2</t>
  </si>
  <si>
    <t>TME6G23</t>
  </si>
  <si>
    <t>JBSL TRANSPORTES LTDA</t>
  </si>
  <si>
    <t>JBSL</t>
  </si>
  <si>
    <t>CARLOS EDUARDO DOS SANTOS FERREIRA</t>
  </si>
  <si>
    <t>21965008441</t>
  </si>
  <si>
    <t>21419</t>
  </si>
  <si>
    <t>2026-09-30 19:20:41</t>
  </si>
  <si>
    <t>2026-09-30 20:31:11</t>
  </si>
  <si>
    <t>2026-09-30 20:31:47</t>
  </si>
  <si>
    <t>2026-09-29 21:27:04</t>
  </si>
  <si>
    <t>2026-10-01 02:40:00</t>
  </si>
  <si>
    <t>2026-09-30 22:57:10</t>
  </si>
  <si>
    <t>2026-10-01 00:54:16</t>
  </si>
  <si>
    <t>2026-10-01 00:33:15</t>
  </si>
  <si>
    <t>2026-10-05 10:08:40</t>
  </si>
  <si>
    <t>SRTR22605709851</t>
  </si>
  <si>
    <t>M209-RBP-2000-1</t>
  </si>
  <si>
    <t>BAG0F98</t>
  </si>
  <si>
    <t>JOSE NARCISO DIAS JUNIOR</t>
  </si>
  <si>
    <t>11996257659</t>
  </si>
  <si>
    <t>1692</t>
  </si>
  <si>
    <t>1691</t>
  </si>
  <si>
    <t>2026-09-30 18:32:53</t>
  </si>
  <si>
    <t>2026-09-30 18:58:12</t>
  </si>
  <si>
    <t>2026-09-30 19:08:57</t>
  </si>
  <si>
    <t>2026-09-30 18:31:57</t>
  </si>
  <si>
    <t>31901</t>
  </si>
  <si>
    <t>SP RBP</t>
  </si>
  <si>
    <t>2026-10-01 00:48:00</t>
  </si>
  <si>
    <t>2026-09-30 23:26:20</t>
  </si>
  <si>
    <t>2026-10-01 01:09:49</t>
  </si>
  <si>
    <t>2026-10-01 01:10:22</t>
  </si>
  <si>
    <t>2026-10-01 06:07:35</t>
  </si>
  <si>
    <t>SRTR22605709880</t>
  </si>
  <si>
    <t>S120-GRU-2230-2</t>
  </si>
  <si>
    <t>DVT2A97</t>
  </si>
  <si>
    <t>GUSTAVO HENRIQUE BAUTE PORFIRIO</t>
  </si>
  <si>
    <t>11946111548</t>
  </si>
  <si>
    <t>311044</t>
  </si>
  <si>
    <t>15369</t>
  </si>
  <si>
    <t>2026-09-30 20:41:11</t>
  </si>
  <si>
    <t>2026-09-30 22:05:35</t>
  </si>
  <si>
    <t>2026-09-30 22:07:55</t>
  </si>
  <si>
    <t>2026-09-30 22:30:00</t>
  </si>
  <si>
    <t>2026-09-30 21:58:13</t>
  </si>
  <si>
    <t>30001</t>
  </si>
  <si>
    <t>SP GRU</t>
  </si>
  <si>
    <t>2026-10-01 01:30:00</t>
  </si>
  <si>
    <t>2026-09-30 22:57:09</t>
  </si>
  <si>
    <t>2026-10-04 04:32:06</t>
  </si>
  <si>
    <t>2026-10-01 00:45:33</t>
  </si>
  <si>
    <t>2026-10-05 15:27:10</t>
  </si>
  <si>
    <t>SRTR22605710351</t>
  </si>
  <si>
    <t>S343-BRE-2330-4</t>
  </si>
  <si>
    <t>AZA4D30</t>
  </si>
  <si>
    <t>ARIEL MORAIS FERREIRA DA SILVA</t>
  </si>
  <si>
    <t>16997989517</t>
  </si>
  <si>
    <t>5153</t>
  </si>
  <si>
    <t>2026-09-30 09:17:39</t>
  </si>
  <si>
    <t>2026-09-30 19:14:59</t>
  </si>
  <si>
    <t>2026-09-30 19:51:29</t>
  </si>
  <si>
    <t>2026-09-30 09:22:30</t>
  </si>
  <si>
    <t>2026-10-01 00:56:10</t>
  </si>
  <si>
    <t>2026-10-01 06:08:31</t>
  </si>
  <si>
    <t>2026-10-01 02:01:08</t>
  </si>
  <si>
    <t>2026-10-05 11:20:09</t>
  </si>
  <si>
    <t>SRTR22605710511</t>
  </si>
  <si>
    <t>THE-H210-F170-2200-1</t>
  </si>
  <si>
    <t>UKG3D54</t>
  </si>
  <si>
    <t>RAIMUNDO ATEVALDO SILVA DE SOU</t>
  </si>
  <si>
    <t>ATEVALDO</t>
  </si>
  <si>
    <t>JOSE LEONISIO LOPES</t>
  </si>
  <si>
    <t>86999993706</t>
  </si>
  <si>
    <t>1482</t>
  </si>
  <si>
    <t>1028</t>
  </si>
  <si>
    <t>2026-09-30 18:57:25</t>
  </si>
  <si>
    <t>2026-09-30 19:15:40</t>
  </si>
  <si>
    <t>2026-09-30 20:11:53</t>
  </si>
  <si>
    <t>2026-09-30 20:52:42</t>
  </si>
  <si>
    <t>899109</t>
  </si>
  <si>
    <t>BDC -MA</t>
  </si>
  <si>
    <t>2026-10-01 03:34:12</t>
  </si>
  <si>
    <t>2026-10-01 03:56:42</t>
  </si>
  <si>
    <t>2026-10-01 04:22:25</t>
  </si>
  <si>
    <t>2026-10-01 04:53:14</t>
  </si>
  <si>
    <t>SRTR22605710531</t>
  </si>
  <si>
    <t>THE-H239-1800-1</t>
  </si>
  <si>
    <t>RSI5H68</t>
  </si>
  <si>
    <t>ORLANDO JOSE DA SILVA SOUSA</t>
  </si>
  <si>
    <t>86994992641</t>
  </si>
  <si>
    <t>4043</t>
  </si>
  <si>
    <t>3038</t>
  </si>
  <si>
    <t>2026-09-30 17:08:28</t>
  </si>
  <si>
    <t>2026-09-30 17:29:52</t>
  </si>
  <si>
    <t>2026-09-30 17:42:15</t>
  </si>
  <si>
    <t>2026-09-30 17:57:03</t>
  </si>
  <si>
    <t>886106</t>
  </si>
  <si>
    <t>PHB -PI</t>
  </si>
  <si>
    <t>2026-09-30 23:57:42</t>
  </si>
  <si>
    <t>2026-10-01 00:20:30</t>
  </si>
  <si>
    <t>2026-10-01 00:33:28</t>
  </si>
  <si>
    <t>2026-10-01 19:21:14</t>
  </si>
  <si>
    <t>SRTR22605710811</t>
  </si>
  <si>
    <t>S341-BRE-2300-1</t>
  </si>
  <si>
    <t>LMU7B28</t>
  </si>
  <si>
    <t>JND TRANSPORTES LTDA</t>
  </si>
  <si>
    <t>JND TRANSP</t>
  </si>
  <si>
    <t>aldivan jose lemos da silva</t>
  </si>
  <si>
    <t>989260070</t>
  </si>
  <si>
    <t>316373</t>
  </si>
  <si>
    <t>7085</t>
  </si>
  <si>
    <t>2026-09-30 19:16:08</t>
  </si>
  <si>
    <t>2026-09-30 22:08:16</t>
  </si>
  <si>
    <t>2026-09-30 23:47:22</t>
  </si>
  <si>
    <t>2026-10-01 01:58:57</t>
  </si>
  <si>
    <t>2026-10-01 14:08:27</t>
  </si>
  <si>
    <t>2026-10-01 01:21:27</t>
  </si>
  <si>
    <t>2026-10-05 14:36:58</t>
  </si>
  <si>
    <t>SRTR22605711660</t>
  </si>
  <si>
    <t>STM-C464-1900-1</t>
  </si>
  <si>
    <t>1213</t>
  </si>
  <si>
    <t>848</t>
  </si>
  <si>
    <t>2026-09-30 17:25:56</t>
  </si>
  <si>
    <t>2026-09-30 17:39:24</t>
  </si>
  <si>
    <t>2026-09-30 17:54:17</t>
  </si>
  <si>
    <t>2026-09-30 17:57:12</t>
  </si>
  <si>
    <t>961418</t>
  </si>
  <si>
    <t>ITT 02-PA</t>
  </si>
  <si>
    <t>2026-10-01 06:03:47</t>
  </si>
  <si>
    <t>2026-10-01 07:50:35</t>
  </si>
  <si>
    <t>2026-10-01 07:54:52</t>
  </si>
  <si>
    <t>2026-10-01 10:13:32</t>
  </si>
  <si>
    <t>SRTR22605711860</t>
  </si>
  <si>
    <t>M209-D105-1900-1</t>
  </si>
  <si>
    <t>FGY5I25</t>
  </si>
  <si>
    <t>FRANCISCO GILCLECIO FERNANDES</t>
  </si>
  <si>
    <t>11982889362</t>
  </si>
  <si>
    <t>960</t>
  </si>
  <si>
    <t>2026-09-30 17:52:08</t>
  </si>
  <si>
    <t>2026-09-30 17:57:09</t>
  </si>
  <si>
    <t>2026-09-30 18:03:28</t>
  </si>
  <si>
    <t>2026-09-30 17:47:19</t>
  </si>
  <si>
    <t>314001</t>
  </si>
  <si>
    <t>DC BAU-SP</t>
  </si>
  <si>
    <t>2026-09-30 23:14:54</t>
  </si>
  <si>
    <t>2026-10-01 00:55:10</t>
  </si>
  <si>
    <t>2026-10-01 00:57:14</t>
  </si>
  <si>
    <t>2026-10-01 01:08:31</t>
  </si>
  <si>
    <t>SRTR22605712200</t>
  </si>
  <si>
    <t>BRE-D105-2100-4</t>
  </si>
  <si>
    <t>EGK0B15</t>
  </si>
  <si>
    <t>MARCELO FERREIRA DA SILVA</t>
  </si>
  <si>
    <t>MARCELO BR</t>
  </si>
  <si>
    <t>ROBSON PAULO DE ANDRADE</t>
  </si>
  <si>
    <t>14997054985</t>
  </si>
  <si>
    <t>4822</t>
  </si>
  <si>
    <t>4804</t>
  </si>
  <si>
    <t>2026-09-30 17:43:23</t>
  </si>
  <si>
    <t>2026-09-30 20:41:17</t>
  </si>
  <si>
    <t>2026-09-30 20:45:59</t>
  </si>
  <si>
    <t>2026-09-30 21:00:00</t>
  </si>
  <si>
    <t>2026-09-30 20:35:47</t>
  </si>
  <si>
    <t>2026-10-01 01:01:57</t>
  </si>
  <si>
    <t>2026-10-01 02:05:45</t>
  </si>
  <si>
    <t>2026-10-01 05:22:28</t>
  </si>
  <si>
    <t>SRTR22605712611</t>
  </si>
  <si>
    <t>S05-BRE-2300-9</t>
  </si>
  <si>
    <t>9</t>
  </si>
  <si>
    <t>BYE6A85</t>
  </si>
  <si>
    <t>Utilitário</t>
  </si>
  <si>
    <t>EDILSON ANDRADE DE OLIVEIRA</t>
  </si>
  <si>
    <t>11985810115</t>
  </si>
  <si>
    <t>311022</t>
  </si>
  <si>
    <t>20984</t>
  </si>
  <si>
    <t>2026-09-30 20:52:17</t>
  </si>
  <si>
    <t>2026-09-30 21:58:09</t>
  </si>
  <si>
    <t>2026-09-30 22:10:17</t>
  </si>
  <si>
    <t>2026-09-30 22:02:39</t>
  </si>
  <si>
    <t>2026-10-01 03:55:58</t>
  </si>
  <si>
    <t>2026-10-01 02:26:09</t>
  </si>
  <si>
    <t>2026-10-05 08:52:05</t>
  </si>
  <si>
    <t>SRTR22605712780</t>
  </si>
  <si>
    <t>SJS-A402-A284-1430-1</t>
  </si>
  <si>
    <t>AZT0F27</t>
  </si>
  <si>
    <t>MAG TRANSPORTES E LOGISTISCA</t>
  </si>
  <si>
    <t>MAG TRANSP</t>
  </si>
  <si>
    <t>DOUGLAS GAVRON CORDEIRO</t>
  </si>
  <si>
    <t>4198116999</t>
  </si>
  <si>
    <t>4510</t>
  </si>
  <si>
    <t>4301</t>
  </si>
  <si>
    <t>2026-09-29 11:45:57</t>
  </si>
  <si>
    <t>2026-09-30 12:51:52</t>
  </si>
  <si>
    <t>2026-09-30 13:36:09</t>
  </si>
  <si>
    <t>2026-09-30 14:30:00</t>
  </si>
  <si>
    <t>2026-09-30 13:40:23</t>
  </si>
  <si>
    <t>155253</t>
  </si>
  <si>
    <t>F MDA-PR</t>
  </si>
  <si>
    <t>2026-10-01 01:34:03</t>
  </si>
  <si>
    <t>2026-10-02 03:22:51</t>
  </si>
  <si>
    <t>2026-10-02 07:25:00</t>
  </si>
  <si>
    <t>29</t>
  </si>
  <si>
    <t>2026-10-01 02:19:54</t>
  </si>
  <si>
    <t>2026-10-01 02:21:37</t>
  </si>
  <si>
    <t>2026-10-01 02:36:47</t>
  </si>
  <si>
    <t>155132</t>
  </si>
  <si>
    <t>2026-10-01 05:30:00</t>
  </si>
  <si>
    <t>2026-10-01 03:27:07</t>
  </si>
  <si>
    <t>2026-10-01 05:00:14</t>
  </si>
  <si>
    <t>2026-10-01 07:38:19</t>
  </si>
  <si>
    <t>SRTR22605713391</t>
  </si>
  <si>
    <t>1421</t>
  </si>
  <si>
    <t>846</t>
  </si>
  <si>
    <t>2026-09-29 21:08:23</t>
  </si>
  <si>
    <t>2026-09-29 21:17:45</t>
  </si>
  <si>
    <t>2026-09-29 22:04:31</t>
  </si>
  <si>
    <t>2026-09-29 22:23:46</t>
  </si>
  <si>
    <t>2026-10-02 06:59:01</t>
  </si>
  <si>
    <t>2026-10-02 06:59:57</t>
  </si>
  <si>
    <t>2026-10-02 07:02:44</t>
  </si>
  <si>
    <t>2026-10-02 08:23:04</t>
  </si>
  <si>
    <t>SRTR22605714540</t>
  </si>
  <si>
    <t>BNU-B208-B236-2330-1</t>
  </si>
  <si>
    <t>MIL1284</t>
  </si>
  <si>
    <t>C. R. DOS SANTOS TRANSPORTES</t>
  </si>
  <si>
    <t>C. R.</t>
  </si>
  <si>
    <t>MARCIEL MARCELINO</t>
  </si>
  <si>
    <t>47999201530</t>
  </si>
  <si>
    <t>14802</t>
  </si>
  <si>
    <t>SC BNU</t>
  </si>
  <si>
    <t>4407</t>
  </si>
  <si>
    <t>4391</t>
  </si>
  <si>
    <t>2026-09-30 19:25:12</t>
  </si>
  <si>
    <t>2026-09-30 23:20:26</t>
  </si>
  <si>
    <t>2026-09-30 23:21:36</t>
  </si>
  <si>
    <t>2026-09-30 20:37:05</t>
  </si>
  <si>
    <t>149107</t>
  </si>
  <si>
    <t>LGS -SC</t>
  </si>
  <si>
    <t>2026-10-01 03:36:17</t>
  </si>
  <si>
    <t>2026-10-01 03:24:22</t>
  </si>
  <si>
    <t>2026-10-01 03:07:18</t>
  </si>
  <si>
    <t>2026-10-01 05:57:45</t>
  </si>
  <si>
    <t>SRTR22605715331</t>
  </si>
  <si>
    <t>BRE-S417-2200-1</t>
  </si>
  <si>
    <t>GCO3J08</t>
  </si>
  <si>
    <t>PAULO MARQUES DA SILVA SOBRINHO</t>
  </si>
  <si>
    <t>11967684658</t>
  </si>
  <si>
    <t>13735</t>
  </si>
  <si>
    <t>13674</t>
  </si>
  <si>
    <t>2026-09-29 23:58:30</t>
  </si>
  <si>
    <t>2026-09-30 09:51:01</t>
  </si>
  <si>
    <t>2026-09-30 12:11:55</t>
  </si>
  <si>
    <t>2026-09-30 12:43:58</t>
  </si>
  <si>
    <t>311455</t>
  </si>
  <si>
    <t>2026-09-30 14:10:29</t>
  </si>
  <si>
    <t>2026-09-30 22:43:32</t>
  </si>
  <si>
    <t>2026-09-30 22:45:03</t>
  </si>
  <si>
    <t>2026-10-01 04:58:10</t>
  </si>
  <si>
    <t>SRTR22605715600</t>
  </si>
  <si>
    <t>M209-BRE-2100-9</t>
  </si>
  <si>
    <t>EJZ8B20</t>
  </si>
  <si>
    <t>ederson rodrigues maciel</t>
  </si>
  <si>
    <t>11942137825</t>
  </si>
  <si>
    <t>16548</t>
  </si>
  <si>
    <t>13439</t>
  </si>
  <si>
    <t>2026-09-30 11:01:05</t>
  </si>
  <si>
    <t>2026-09-30 16:39:20</t>
  </si>
  <si>
    <t>2026-09-30 15:53:44</t>
  </si>
  <si>
    <t>2026-09-30 10:58:12</t>
  </si>
  <si>
    <t>2026-09-30 19:32:24</t>
  </si>
  <si>
    <t>2026-09-30 20:55:24</t>
  </si>
  <si>
    <t>2026-09-30 16:04:07</t>
  </si>
  <si>
    <t>2026-10-05 09:09:17</t>
  </si>
  <si>
    <t>SRTR22605715771</t>
  </si>
  <si>
    <t>BRE-S02-2300-5</t>
  </si>
  <si>
    <t>PBV9A56</t>
  </si>
  <si>
    <t>MATHEUS ANTUNES SOARES</t>
  </si>
  <si>
    <t>11979534035</t>
  </si>
  <si>
    <t>11453</t>
  </si>
  <si>
    <t>11362</t>
  </si>
  <si>
    <t>2026-09-30 14:30:43</t>
  </si>
  <si>
    <t>2026-09-30 23:00:45</t>
  </si>
  <si>
    <t>2026-09-30 23:00:24</t>
  </si>
  <si>
    <t>2026-09-30 23:12:38</t>
  </si>
  <si>
    <t>311030</t>
  </si>
  <si>
    <t>2026-10-01 00:34:50</t>
  </si>
  <si>
    <t>2026-10-01 00:41:06</t>
  </si>
  <si>
    <t>2026-10-01 00:41:57</t>
  </si>
  <si>
    <t>2026-10-01 04:34:49</t>
  </si>
  <si>
    <t>SRTR22605716600</t>
  </si>
  <si>
    <t>S291-BRE-2300-2</t>
  </si>
  <si>
    <t>BSG6E29</t>
  </si>
  <si>
    <t>MARCONI PINTO MORORO</t>
  </si>
  <si>
    <t>11950734278</t>
  </si>
  <si>
    <t>311951</t>
  </si>
  <si>
    <t>2107</t>
  </si>
  <si>
    <t>2026-09-30 17:46:15</t>
  </si>
  <si>
    <t>2026-09-30 21:46:51</t>
  </si>
  <si>
    <t>2026-09-30 22:05:17</t>
  </si>
  <si>
    <t>2026-09-30 22:15:43</t>
  </si>
  <si>
    <t>2026-09-30 23:12:26</t>
  </si>
  <si>
    <t>2026-09-30 23:27:27</t>
  </si>
  <si>
    <t>2026-09-30 23:38:39</t>
  </si>
  <si>
    <t>2026-10-02 02:36:40</t>
  </si>
  <si>
    <t>SRTR22605717511</t>
  </si>
  <si>
    <t>C276-GYN-2000-1</t>
  </si>
  <si>
    <t>NGW8G19</t>
  </si>
  <si>
    <t>JOSE JENUARIO SILVA</t>
  </si>
  <si>
    <t>JOSE J.S</t>
  </si>
  <si>
    <t>WESLEY CLAYTON PEREIRA MARTINS</t>
  </si>
  <si>
    <t>62995368825</t>
  </si>
  <si>
    <t>961230</t>
  </si>
  <si>
    <t>5349</t>
  </si>
  <si>
    <t>2026-09-30 16:03:12</t>
  </si>
  <si>
    <t>2026-09-30 21:09:44</t>
  </si>
  <si>
    <t>2026-09-30 22:11:47</t>
  </si>
  <si>
    <t>96100</t>
  </si>
  <si>
    <t>GO GYN</t>
  </si>
  <si>
    <t>2026-10-01 03:00:00</t>
  </si>
  <si>
    <t>2026-09-30 22:52:28</t>
  </si>
  <si>
    <t>2026-09-30 23:11:59</t>
  </si>
  <si>
    <t>2026-10-01 04:12:40</t>
  </si>
  <si>
    <t>2026-10-02 10:53:36</t>
  </si>
  <si>
    <t>SRTR22605717871</t>
  </si>
  <si>
    <t>3918</t>
  </si>
  <si>
    <t>2041</t>
  </si>
  <si>
    <t>2026-09-29 09:07:16</t>
  </si>
  <si>
    <t>2026-09-30 02:50:45</t>
  </si>
  <si>
    <t>2026-09-30 04:18:38</t>
  </si>
  <si>
    <t>2026-09-30 04:27:00</t>
  </si>
  <si>
    <t>2026-10-01 13:30:10</t>
  </si>
  <si>
    <t>2026-10-01 13:46:42</t>
  </si>
  <si>
    <t>2026-10-01 13:47:34</t>
  </si>
  <si>
    <t>2026-10-02 09:09:57</t>
  </si>
  <si>
    <t>SRTR22605718291</t>
  </si>
  <si>
    <t>S343-RAO-2330-7</t>
  </si>
  <si>
    <t>EGJ3H63</t>
  </si>
  <si>
    <t>CAVALO</t>
  </si>
  <si>
    <t>ANDERSON LUIZ DE AQUINO BARREIRA</t>
  </si>
  <si>
    <t>16997798805</t>
  </si>
  <si>
    <t>6466</t>
  </si>
  <si>
    <t>2026-09-30 09:16:58</t>
  </si>
  <si>
    <t>2026-09-30 12:54:33</t>
  </si>
  <si>
    <t>2026-09-30 13:25:42</t>
  </si>
  <si>
    <t>2026-09-30 08:50:12</t>
  </si>
  <si>
    <t>2026-09-30 16:15:30</t>
  </si>
  <si>
    <t>2026-09-30 22:35:26</t>
  </si>
  <si>
    <t>2026-09-30 22:50:28</t>
  </si>
  <si>
    <t>2026-10-01 00:57:04</t>
  </si>
  <si>
    <t>SRTR22605718731</t>
  </si>
  <si>
    <t>A002-A297-A371-2310-1</t>
  </si>
  <si>
    <t>JAV0C45</t>
  </si>
  <si>
    <t>TRANSPORTES JC &amp;amp; FILHO LTDA</t>
  </si>
  <si>
    <t>JC &amp;amp; FILHO</t>
  </si>
  <si>
    <t>CARLOS LEANDRO FRANCISCO</t>
  </si>
  <si>
    <t>54991697473</t>
  </si>
  <si>
    <t>565</t>
  </si>
  <si>
    <t>560</t>
  </si>
  <si>
    <t>2026-09-30 14:47:16</t>
  </si>
  <si>
    <t>2026-09-30 14:49:26</t>
  </si>
  <si>
    <t>2026-09-30 15:30:23</t>
  </si>
  <si>
    <t>2026-09-30 15:21:34</t>
  </si>
  <si>
    <t>155145</t>
  </si>
  <si>
    <t>F CRZ-RS</t>
  </si>
  <si>
    <t>2026-10-01 01:10:00</t>
  </si>
  <si>
    <t>2026-09-30 16:24:30</t>
  </si>
  <si>
    <t>2026-09-30 17:14:52</t>
  </si>
  <si>
    <t>2026-09-30 17:16:18</t>
  </si>
  <si>
    <t>2026-09-30 17:45:29</t>
  </si>
  <si>
    <t>144</t>
  </si>
  <si>
    <t>131</t>
  </si>
  <si>
    <t>2026-09-30 14:59:08</t>
  </si>
  <si>
    <t>2026-09-30 15:46:26</t>
  </si>
  <si>
    <t>2026-09-30 16:25:00</t>
  </si>
  <si>
    <t>155222</t>
  </si>
  <si>
    <t>F CAT-RS</t>
  </si>
  <si>
    <t>2026-09-30 18:02:39</t>
  </si>
  <si>
    <t>2026-09-30 18:06:38</t>
  </si>
  <si>
    <t>2026-09-30 18:08:46</t>
  </si>
  <si>
    <t>2026-09-30 18:21:06</t>
  </si>
  <si>
    <t>SRTR22605720971</t>
  </si>
  <si>
    <t>M209-BRE-2315-16</t>
  </si>
  <si>
    <t>16 rit</t>
  </si>
  <si>
    <t>DAU3B67</t>
  </si>
  <si>
    <t>WILLIAN CARLOS DE OLIVEIRA</t>
  </si>
  <si>
    <t>11974034385</t>
  </si>
  <si>
    <t>3833</t>
  </si>
  <si>
    <t>3830</t>
  </si>
  <si>
    <t>2026-09-30 21:30:53</t>
  </si>
  <si>
    <t>2026-09-30 22:44:05</t>
  </si>
  <si>
    <t>2026-09-30 22:53:25</t>
  </si>
  <si>
    <t>2026-09-30 23:15:00</t>
  </si>
  <si>
    <t>2026-09-30 22:09:49</t>
  </si>
  <si>
    <t>2026-10-01 02:39:49</t>
  </si>
  <si>
    <t>2026-10-01 06:11:57</t>
  </si>
  <si>
    <t>2026-10-01 02:49:42</t>
  </si>
  <si>
    <t>2026-10-02 14:52:20</t>
  </si>
  <si>
    <t>SRTR22605721060</t>
  </si>
  <si>
    <t>STM-C547-1900-1</t>
  </si>
  <si>
    <t>HPH3D99</t>
  </si>
  <si>
    <t>I M BRITO SOARES TRANSPORTES</t>
  </si>
  <si>
    <t>ISLOG</t>
  </si>
  <si>
    <t>MARCIO JUNIOR RIBEIRO DIAS</t>
  </si>
  <si>
    <t>991932619</t>
  </si>
  <si>
    <t>761</t>
  </si>
  <si>
    <t>417</t>
  </si>
  <si>
    <t>2026-09-30 16:25:38</t>
  </si>
  <si>
    <t>2026-09-30 17:17:15</t>
  </si>
  <si>
    <t>2026-09-30 17:46:53</t>
  </si>
  <si>
    <t>2026-09-30 17:48:47</t>
  </si>
  <si>
    <t>961501</t>
  </si>
  <si>
    <t>MTA FLUVIAL-PA</t>
  </si>
  <si>
    <t>2026-10-01 07:21:22</t>
  </si>
  <si>
    <t>2026-10-01 08:20:10</t>
  </si>
  <si>
    <t>2026-10-01 08:16:47</t>
  </si>
  <si>
    <t>2026-10-01 09:45:43</t>
  </si>
  <si>
    <t>SRTR22605721371</t>
  </si>
  <si>
    <t>205</t>
  </si>
  <si>
    <t>2026-09-29 09:20:12</t>
  </si>
  <si>
    <t>2026-09-30 02:36:21</t>
  </si>
  <si>
    <t>2026-09-30 04:15:52</t>
  </si>
  <si>
    <t>2026-09-30 04:28:38</t>
  </si>
  <si>
    <t>2026-10-02 10:00:00</t>
  </si>
  <si>
    <t>2026-10-03 08:35:20</t>
  </si>
  <si>
    <t>2026-10-03 08:42:38</t>
  </si>
  <si>
    <t>2026-10-03 10:10:48</t>
  </si>
  <si>
    <t>SRTR22605721891</t>
  </si>
  <si>
    <t>M209-BRE-2130-10</t>
  </si>
  <si>
    <t>10</t>
  </si>
  <si>
    <t>HET7H17</t>
  </si>
  <si>
    <t>ALD DE OLIVEIRA BARRA</t>
  </si>
  <si>
    <t>35992121297</t>
  </si>
  <si>
    <t>12704</t>
  </si>
  <si>
    <t>7265</t>
  </si>
  <si>
    <t>2026-09-30 14:36:49</t>
  </si>
  <si>
    <t>2026-09-30 17:03:39</t>
  </si>
  <si>
    <t>2026-09-30 17:11:57</t>
  </si>
  <si>
    <t>2026-09-30 21:30:00</t>
  </si>
  <si>
    <t>2026-09-30 14:41:12</t>
  </si>
  <si>
    <t>2026-09-30 21:42:36</t>
  </si>
  <si>
    <t>2026-10-01 01:20:13</t>
  </si>
  <si>
    <t>2026-09-30 22:16:50</t>
  </si>
  <si>
    <t>2026-10-05 06:45:42</t>
  </si>
  <si>
    <t>SRTR22605722140</t>
  </si>
  <si>
    <t>STM-C514-0500-1</t>
  </si>
  <si>
    <t>777</t>
  </si>
  <si>
    <t>423</t>
  </si>
  <si>
    <t>2026-09-29 21:54:17</t>
  </si>
  <si>
    <t>2026-09-29 21:57:41</t>
  </si>
  <si>
    <t>2026-09-29 22:01:32</t>
  </si>
  <si>
    <t>2026-09-29 22:28:03</t>
  </si>
  <si>
    <t>961468</t>
  </si>
  <si>
    <t>F ALQ FLUVIAL-PA</t>
  </si>
  <si>
    <t>2026-10-01 08:07:31</t>
  </si>
  <si>
    <t>2026-10-01 08:11:02</t>
  </si>
  <si>
    <t>2026-10-01 08:12:40</t>
  </si>
  <si>
    <t>2026-10-01 08:36:11</t>
  </si>
  <si>
    <t>SRTR22605722780</t>
  </si>
  <si>
    <t>S339-GRU-2030-1</t>
  </si>
  <si>
    <t>UDC5H11</t>
  </si>
  <si>
    <t>BBR Agrolog Ltda</t>
  </si>
  <si>
    <t>BBR LTDA</t>
  </si>
  <si>
    <t>LUCAS SOUSA TOMAZ DA PAZ</t>
  </si>
  <si>
    <t>11996033567</t>
  </si>
  <si>
    <t>316371</t>
  </si>
  <si>
    <t>1297</t>
  </si>
  <si>
    <t>2026-09-30 18:43:13</t>
  </si>
  <si>
    <t>2026-09-30 20:53:24</t>
  </si>
  <si>
    <t>2026-09-30 20:55:26</t>
  </si>
  <si>
    <t>2026-09-30 20:30:00</t>
  </si>
  <si>
    <t>2026-09-30 20:28:36</t>
  </si>
  <si>
    <t>2026-09-30 22:48:43</t>
  </si>
  <si>
    <t>2026-10-01 00:52:18</t>
  </si>
  <si>
    <t>2026-10-01 00:53:48</t>
  </si>
  <si>
    <t>2026-10-01 22:35:00</t>
  </si>
  <si>
    <t>SRTR22605723440</t>
  </si>
  <si>
    <t>CGE-M116-2200-1</t>
  </si>
  <si>
    <t>GXM5977</t>
  </si>
  <si>
    <t>PEDRO LUCAS SIQUEIRA DA SILVA</t>
  </si>
  <si>
    <t>PedroLucas</t>
  </si>
  <si>
    <t>CARLOS HENRIQUE NOGUEIRA GOMES</t>
  </si>
  <si>
    <t>3799842986</t>
  </si>
  <si>
    <t>7181</t>
  </si>
  <si>
    <t>7144</t>
  </si>
  <si>
    <t>2026-09-30 15:01:00</t>
  </si>
  <si>
    <t>2026-09-30 21:24:24</t>
  </si>
  <si>
    <t>2026-09-30 21:33:58</t>
  </si>
  <si>
    <t>2026-09-30 21:36:18</t>
  </si>
  <si>
    <t>533003</t>
  </si>
  <si>
    <t>DC GVR 001</t>
  </si>
  <si>
    <t>2026-10-01 03:40:30</t>
  </si>
  <si>
    <t>2026-10-01 04:05:52</t>
  </si>
  <si>
    <t>2026-10-01 04:07:59</t>
  </si>
  <si>
    <t>2026-10-01 10:11:52</t>
  </si>
  <si>
    <t>SRTR22605723451</t>
  </si>
  <si>
    <t>CGE-M104-2200-1</t>
  </si>
  <si>
    <t>TYP7D27</t>
  </si>
  <si>
    <t>ROBERT CHRISTIAN DE JESUS</t>
  </si>
  <si>
    <t>31995713577</t>
  </si>
  <si>
    <t>6681</t>
  </si>
  <si>
    <t>6666</t>
  </si>
  <si>
    <t>2026-09-30 15:57:29</t>
  </si>
  <si>
    <t>2026-09-30 21:34:29</t>
  </si>
  <si>
    <t>2026-09-30 21:35:55</t>
  </si>
  <si>
    <t>2026-09-30 21:44:02</t>
  </si>
  <si>
    <t>533001</t>
  </si>
  <si>
    <t>DC TFL 001</t>
  </si>
  <si>
    <t>2026-10-01 06:22:49</t>
  </si>
  <si>
    <t>2026-10-01 06:53:00</t>
  </si>
  <si>
    <t>2026-10-01 06:53:33</t>
  </si>
  <si>
    <t>2026-10-01 11:57:56</t>
  </si>
  <si>
    <t>SRTR22605724311</t>
  </si>
  <si>
    <t>A210-A425-2300-1</t>
  </si>
  <si>
    <t>IUA2F47</t>
  </si>
  <si>
    <t>63.602.375 ALEX ROBSON DA SILV</t>
  </si>
  <si>
    <t>ALEX</t>
  </si>
  <si>
    <t>ALEX ROBSON DA SILVA</t>
  </si>
  <si>
    <t>54996060388</t>
  </si>
  <si>
    <t>154103</t>
  </si>
  <si>
    <t>257</t>
  </si>
  <si>
    <t>2026-09-30 08:30:22</t>
  </si>
  <si>
    <t>2026-09-30 08:30:25</t>
  </si>
  <si>
    <t>2026-09-30 08:31:26</t>
  </si>
  <si>
    <t>155276</t>
  </si>
  <si>
    <t>DC CXJ01</t>
  </si>
  <si>
    <t>2026-09-30 13:19:49</t>
  </si>
  <si>
    <t>SRTR22605725840</t>
  </si>
  <si>
    <t>S117-BRE-2100-1</t>
  </si>
  <si>
    <t>TIT7F87</t>
  </si>
  <si>
    <t>EMERSON FERREIRA DE SOUZA</t>
  </si>
  <si>
    <t>11966043671</t>
  </si>
  <si>
    <t>313105</t>
  </si>
  <si>
    <t>1425</t>
  </si>
  <si>
    <t>2026-09-30 20:36:29</t>
  </si>
  <si>
    <t>2026-09-30 20:39:52</t>
  </si>
  <si>
    <t>2026-09-30 21:20:49</t>
  </si>
  <si>
    <t>2026-09-30 21:15:17</t>
  </si>
  <si>
    <t>2026-09-30 23:14:04</t>
  </si>
  <si>
    <t>2026-09-30 23:33:01</t>
  </si>
  <si>
    <t>2026-09-30 23:43:37</t>
  </si>
  <si>
    <t>2026-10-01 14:35:02</t>
  </si>
  <si>
    <t>SRTR22605726480</t>
  </si>
  <si>
    <t>BNU-A404-B15-2131-1</t>
  </si>
  <si>
    <t>UMK9G35</t>
  </si>
  <si>
    <t>RENAN JONES DE SOUZA</t>
  </si>
  <si>
    <t>47992103709</t>
  </si>
  <si>
    <t>3979</t>
  </si>
  <si>
    <t>3973</t>
  </si>
  <si>
    <t>2026-09-30 19:24:48</t>
  </si>
  <si>
    <t>2026-09-30 20:59:26</t>
  </si>
  <si>
    <t>2026-09-30 21:37:03</t>
  </si>
  <si>
    <t>2026-09-30 21:31:00</t>
  </si>
  <si>
    <t>2026-09-30 19:50:22</t>
  </si>
  <si>
    <t>155255</t>
  </si>
  <si>
    <t>CFC-SC</t>
  </si>
  <si>
    <t>2026-10-01 03:01:00</t>
  </si>
  <si>
    <t>2026-10-01 03:12:40</t>
  </si>
  <si>
    <t>2026-10-01 03:13:57</t>
  </si>
  <si>
    <t>2026-10-01 03:59:50</t>
  </si>
  <si>
    <t>2026-10-01 07:15:20</t>
  </si>
  <si>
    <t>SRTR22605726900</t>
  </si>
  <si>
    <t>BNU-B03-A336-2230-1</t>
  </si>
  <si>
    <t>MHR1F45</t>
  </si>
  <si>
    <t>JULINHO FRANCISCO DE OLIVEIRA JUNIOR</t>
  </si>
  <si>
    <t>47996417874</t>
  </si>
  <si>
    <t>6100</t>
  </si>
  <si>
    <t>6080</t>
  </si>
  <si>
    <t>2026-09-30 19:23:41</t>
  </si>
  <si>
    <t>2026-09-30 22:02:33</t>
  </si>
  <si>
    <t>2026-09-30 22:17:09</t>
  </si>
  <si>
    <t>2026-09-30 19:57:59</t>
  </si>
  <si>
    <t>148004</t>
  </si>
  <si>
    <t>DC CCM-SC</t>
  </si>
  <si>
    <t>2026-10-01 03:18:30</t>
  </si>
  <si>
    <t>2026-10-01 04:06:18</t>
  </si>
  <si>
    <t>2026-10-01 04:16:38</t>
  </si>
  <si>
    <t>2026-10-01 09:37:30</t>
  </si>
  <si>
    <t>SRTR22605727060</t>
  </si>
  <si>
    <t>S414-BRE-2200-1</t>
  </si>
  <si>
    <t>CUE1J71</t>
  </si>
  <si>
    <t>PACHECO E PACHECO</t>
  </si>
  <si>
    <t>PACHECO</t>
  </si>
  <si>
    <t>MAURICIO DONIZETI CAVALHEIRO</t>
  </si>
  <si>
    <t>11947961080</t>
  </si>
  <si>
    <t>311452</t>
  </si>
  <si>
    <t>4945</t>
  </si>
  <si>
    <t>2026-09-30 15:42:41</t>
  </si>
  <si>
    <t>2026-09-30 21:30:21</t>
  </si>
  <si>
    <t>2026-09-30 21:54:37</t>
  </si>
  <si>
    <t>2026-09-30 21:53:49</t>
  </si>
  <si>
    <t>2026-10-01 00:23:13</t>
  </si>
  <si>
    <t>2026-10-01 04:55:52</t>
  </si>
  <si>
    <t>2026-10-01 04:56:16</t>
  </si>
  <si>
    <t>2026-10-01 11:31:45</t>
  </si>
  <si>
    <t>SRTR22605727791</t>
  </si>
  <si>
    <t>BNU-A348-B219-A448-A413-2330-1</t>
  </si>
  <si>
    <t>MEA6H88</t>
  </si>
  <si>
    <t>CHARLES RICARDO DOS SANTOS</t>
  </si>
  <si>
    <t>47991577485</t>
  </si>
  <si>
    <t>3457</t>
  </si>
  <si>
    <t>3454</t>
  </si>
  <si>
    <t>2026-09-30 19:30:56</t>
  </si>
  <si>
    <t>2026-09-30 23:03:58</t>
  </si>
  <si>
    <t>2026-09-30 23:14:05</t>
  </si>
  <si>
    <t>2026-09-30 19:46:42</t>
  </si>
  <si>
    <t>155199</t>
  </si>
  <si>
    <t>IBB -SC</t>
  </si>
  <si>
    <t>2026-10-01 02:37:07</t>
  </si>
  <si>
    <t>2026-10-01 03:09:39</t>
  </si>
  <si>
    <t>2026-10-01 03:48:40</t>
  </si>
  <si>
    <t>2026-10-01 05:36:59</t>
  </si>
  <si>
    <t>SRTR22605728171</t>
  </si>
  <si>
    <t>M211-CHV-2110-2</t>
  </si>
  <si>
    <t>TZZ6D87</t>
  </si>
  <si>
    <t>VIA LACTEA DISTRIBUIDORA LTDA</t>
  </si>
  <si>
    <t>VIA LACTEA</t>
  </si>
  <si>
    <t>EVERTON GOMES BRITO</t>
  </si>
  <si>
    <t>31998361819</t>
  </si>
  <si>
    <t>537103</t>
  </si>
  <si>
    <t>5125</t>
  </si>
  <si>
    <t>2026-09-30 12:52:57</t>
  </si>
  <si>
    <t>2026-09-30 20:04:38</t>
  </si>
  <si>
    <t>2026-09-30 20:36:56</t>
  </si>
  <si>
    <t>2026-09-30 21:10:00</t>
  </si>
  <si>
    <t>2026-09-30 20:34:23</t>
  </si>
  <si>
    <t>531259</t>
  </si>
  <si>
    <t>MG CHV</t>
  </si>
  <si>
    <t>2026-09-30 22:22:37</t>
  </si>
  <si>
    <t>2026-09-30 22:35:39</t>
  </si>
  <si>
    <t>2026-09-30 22:35:54</t>
  </si>
  <si>
    <t>2026-10-01 00:56:56</t>
  </si>
  <si>
    <t>SRTR22605728740</t>
  </si>
  <si>
    <t>BRE-S414-2200-9</t>
  </si>
  <si>
    <t>FMH6B45</t>
  </si>
  <si>
    <t>EASY CARGO SOLUÇOES</t>
  </si>
  <si>
    <t>EASY</t>
  </si>
  <si>
    <t>MARCELO WILLIAN TILTACKI</t>
  </si>
  <si>
    <t>11943291145</t>
  </si>
  <si>
    <t>9523</t>
  </si>
  <si>
    <t>9517</t>
  </si>
  <si>
    <t>2026-09-30 16:50:35</t>
  </si>
  <si>
    <t>2026-09-30 21:31:43</t>
  </si>
  <si>
    <t>2026-09-30 21:44:46</t>
  </si>
  <si>
    <t>2026-09-30 22:13:10</t>
  </si>
  <si>
    <t>2026-10-01 00:13:00</t>
  </si>
  <si>
    <t>2026-10-01 09:37:35</t>
  </si>
  <si>
    <t>2026-10-05 15:20:20</t>
  </si>
  <si>
    <t>SRTR22605728960</t>
  </si>
  <si>
    <t>378</t>
  </si>
  <si>
    <t>215</t>
  </si>
  <si>
    <t>2026-09-30 06:55:21</t>
  </si>
  <si>
    <t>2026-09-30 06:55:28</t>
  </si>
  <si>
    <t>2026-09-30 06:58:00</t>
  </si>
  <si>
    <t>2026-09-30 07:00:00</t>
  </si>
  <si>
    <t>2026-09-30 06:56:24</t>
  </si>
  <si>
    <t>2026-10-03 07:00:00</t>
  </si>
  <si>
    <t>2026-10-01 09:00:00</t>
  </si>
  <si>
    <t>2026-10-02 08:13:01</t>
  </si>
  <si>
    <t>2026-10-02 08:15:12</t>
  </si>
  <si>
    <t>2026-10-02 08:57:12</t>
  </si>
  <si>
    <t>SRTR22605734820</t>
  </si>
  <si>
    <t>F77-F177-0900-1</t>
  </si>
  <si>
    <t>KGN2691</t>
  </si>
  <si>
    <t>GASPAR FERREIRA DA SILVA FILHO</t>
  </si>
  <si>
    <t>GASPARFSF</t>
  </si>
  <si>
    <t>84998355215</t>
  </si>
  <si>
    <t>884002</t>
  </si>
  <si>
    <t>DC NAT-RN</t>
  </si>
  <si>
    <t>172</t>
  </si>
  <si>
    <t>156</t>
  </si>
  <si>
    <t>2026-10-01 04:41:03</t>
  </si>
  <si>
    <t>2026-10-01 07:29:44</t>
  </si>
  <si>
    <t>2026-10-01 04:44:36</t>
  </si>
  <si>
    <t>2026-10-01 04:45:10</t>
  </si>
  <si>
    <t>884108</t>
  </si>
  <si>
    <t>NAT -RN</t>
  </si>
  <si>
    <t>2026-10-01 09:10:00</t>
  </si>
  <si>
    <t>2026-10-01 05:53:49</t>
  </si>
  <si>
    <t>2026-10-01 06:01:34</t>
  </si>
  <si>
    <t>2026-10-01 06:34:49</t>
  </si>
  <si>
    <t>2026-10-01 07:40:29</t>
  </si>
  <si>
    <t>SRTR22605734980</t>
  </si>
  <si>
    <t>FOR-G106-2100-1</t>
  </si>
  <si>
    <t>FKT9J34</t>
  </si>
  <si>
    <t>ADAMO SAVIO DIAS XAVIER</t>
  </si>
  <si>
    <t>ADAMOSAVIO</t>
  </si>
  <si>
    <t>JOAO VICTOR DE MEDEIROS FERNANDES</t>
  </si>
  <si>
    <t>84921588245</t>
  </si>
  <si>
    <t>88501</t>
  </si>
  <si>
    <t>CE FOR</t>
  </si>
  <si>
    <t>2835</t>
  </si>
  <si>
    <t>2056</t>
  </si>
  <si>
    <t>2026-10-01 20:13:06</t>
  </si>
  <si>
    <t>2026-10-01 20:50:24</t>
  </si>
  <si>
    <t>2026-10-01 21:03:00</t>
  </si>
  <si>
    <t>2026-10-01 21:00:00</t>
  </si>
  <si>
    <t>2026-10-01 20:54:29</t>
  </si>
  <si>
    <t>884003</t>
  </si>
  <si>
    <t>2026-10-02 01:00:00</t>
  </si>
  <si>
    <t>2026-10-02 00:57:00</t>
  </si>
  <si>
    <t>2026-10-02 02:15:24</t>
  </si>
  <si>
    <t>2026-10-02 02:09:04</t>
  </si>
  <si>
    <t>2026-10-02 06:02:53</t>
  </si>
  <si>
    <t>SRTR22605734991</t>
  </si>
  <si>
    <t>RBR-O01-0850-1</t>
  </si>
  <si>
    <t>RWR5A52</t>
  </si>
  <si>
    <t>JET EXPRESS GO</t>
  </si>
  <si>
    <t>JET GO</t>
  </si>
  <si>
    <t>CLOVIS RODRIGUES DA SILVA JUNIOR</t>
  </si>
  <si>
    <t>61995733700</t>
  </si>
  <si>
    <t>78130</t>
  </si>
  <si>
    <t>AC RBR</t>
  </si>
  <si>
    <t>1351</t>
  </si>
  <si>
    <t>1285</t>
  </si>
  <si>
    <t>2026-10-01 01:39:39</t>
  </si>
  <si>
    <t>2026-10-01 01:39:58</t>
  </si>
  <si>
    <t>2026-10-01 01:40:40</t>
  </si>
  <si>
    <t>2026-10-01 08:50:00</t>
  </si>
  <si>
    <t>868100</t>
  </si>
  <si>
    <t>RBR -AC</t>
  </si>
  <si>
    <t>2026-10-01 13:20:00</t>
  </si>
  <si>
    <t>2026-10-01 01:55:36</t>
  </si>
  <si>
    <t>2026-10-01 06:19:50</t>
  </si>
  <si>
    <t>2026-10-01 06:16:42</t>
  </si>
  <si>
    <t>2026-10-01 07:45:17</t>
  </si>
  <si>
    <t>SRTR22605735020</t>
  </si>
  <si>
    <t>SJS-P103-0400-1</t>
  </si>
  <si>
    <t>AAH4C81</t>
  </si>
  <si>
    <t>SAN JANUARIO TRANSPORTES LTDA</t>
  </si>
  <si>
    <t>SAN JANUAR</t>
  </si>
  <si>
    <t>FERNANDO PANCHINIAK</t>
  </si>
  <si>
    <t>41996230859</t>
  </si>
  <si>
    <t>2774</t>
  </si>
  <si>
    <t>2759</t>
  </si>
  <si>
    <t>2026-09-30 12:48:14</t>
  </si>
  <si>
    <t>2026-10-01 03:43:21</t>
  </si>
  <si>
    <t>2026-10-01 03:48:34</t>
  </si>
  <si>
    <t>2026-10-01 03:36:01</t>
  </si>
  <si>
    <t>241110</t>
  </si>
  <si>
    <t>CWB 03-PR</t>
  </si>
  <si>
    <t>2026-10-01 04:27:00</t>
  </si>
  <si>
    <t>2026-10-01 05:00:25</t>
  </si>
  <si>
    <t>2026-10-01 05:15:57</t>
  </si>
  <si>
    <t>2026-10-01 09:38:23</t>
  </si>
  <si>
    <t>SRTR22605735120</t>
  </si>
  <si>
    <t>PSP2F60</t>
  </si>
  <si>
    <t>JOSE RONALDO ROCHA DE SOUSA</t>
  </si>
  <si>
    <t>JOSE RONAL</t>
  </si>
  <si>
    <t>99991361661</t>
  </si>
  <si>
    <t>1086</t>
  </si>
  <si>
    <t>708</t>
  </si>
  <si>
    <t>2026-10-01 14:12:08</t>
  </si>
  <si>
    <t>2026-10-01 14:36:46</t>
  </si>
  <si>
    <t>2026-10-01 15:56:01</t>
  </si>
  <si>
    <t>2026-10-01 20:00:00</t>
  </si>
  <si>
    <t>2026-10-01 16:02:07</t>
  </si>
  <si>
    <t>2026-10-02 01:25:20</t>
  </si>
  <si>
    <t>2026-10-02 02:36:49</t>
  </si>
  <si>
    <t>2026-10-02 03:18:14</t>
  </si>
  <si>
    <t>2026-10-02 03:58:35</t>
  </si>
  <si>
    <t>SRTR22605735211</t>
  </si>
  <si>
    <t>ANA-I219-I235-I218-C477-I236-I254-C325-C639-0330-1</t>
  </si>
  <si>
    <t>FWC0C52</t>
  </si>
  <si>
    <t>DIEGO MACIEL DE SOUZA</t>
  </si>
  <si>
    <t>982225551</t>
  </si>
  <si>
    <t>1958</t>
  </si>
  <si>
    <t>1488</t>
  </si>
  <si>
    <t>2026-09-30 11:52:05</t>
  </si>
  <si>
    <t>2026-10-01 00:58:35</t>
  </si>
  <si>
    <t>2026-10-01 02:15:47</t>
  </si>
  <si>
    <t>2026-10-01 03:03:49</t>
  </si>
  <si>
    <t>891114</t>
  </si>
  <si>
    <t>CPN -PA</t>
  </si>
  <si>
    <t>2026-10-01 05:11:34</t>
  </si>
  <si>
    <t>2026-10-01 05:14:30</t>
  </si>
  <si>
    <t>2026-10-01 05:34:21</t>
  </si>
  <si>
    <t>2026-10-01 06:00:59</t>
  </si>
  <si>
    <t>SRTR22605735231</t>
  </si>
  <si>
    <t>NSR-A425-0301-1</t>
  </si>
  <si>
    <t>IRQ4H91</t>
  </si>
  <si>
    <t>ALESSANDRO HAHN DA SILVA</t>
  </si>
  <si>
    <t>ALHS</t>
  </si>
  <si>
    <t>BEM HUR DOS SANTOS DA SILVA</t>
  </si>
  <si>
    <t>51984941633</t>
  </si>
  <si>
    <t>15101</t>
  </si>
  <si>
    <t>RS NSR</t>
  </si>
  <si>
    <t>9983</t>
  </si>
  <si>
    <t>9849</t>
  </si>
  <si>
    <t>2026-09-30 19:13:59</t>
  </si>
  <si>
    <t>2026-10-01 01:59:46</t>
  </si>
  <si>
    <t>2026-10-01 02:31:39</t>
  </si>
  <si>
    <t>2026-09-30 23:18:23</t>
  </si>
  <si>
    <t>2026-10-01 05:01:00</t>
  </si>
  <si>
    <t>2026-10-01 05:24:19</t>
  </si>
  <si>
    <t>2026-10-01 05:28:33</t>
  </si>
  <si>
    <t>2026-10-01 07:33:40</t>
  </si>
  <si>
    <t>2026-10-01 11:29:49</t>
  </si>
  <si>
    <t>SRTR22605735271</t>
  </si>
  <si>
    <t>F131-F237-0600-1</t>
  </si>
  <si>
    <t>NXW2I51</t>
  </si>
  <si>
    <t>JOAO FELICIANO POLICARPO</t>
  </si>
  <si>
    <t>JOAO F</t>
  </si>
  <si>
    <t>82999875331</t>
  </si>
  <si>
    <t>782003</t>
  </si>
  <si>
    <t>DC MCZ-AL</t>
  </si>
  <si>
    <t>686</t>
  </si>
  <si>
    <t>527</t>
  </si>
  <si>
    <t>2026-09-30 14:24:36</t>
  </si>
  <si>
    <t>2026-09-30 14:43:10</t>
  </si>
  <si>
    <t>2026-09-30 14:57:14</t>
  </si>
  <si>
    <t>2026-10-01 03:06:20</t>
  </si>
  <si>
    <t>782111</t>
  </si>
  <si>
    <t>MDC -AL</t>
  </si>
  <si>
    <t>2026-10-01 07:40:00</t>
  </si>
  <si>
    <t>2026-10-01 04:54:12</t>
  </si>
  <si>
    <t>2026-10-01 05:09:48</t>
  </si>
  <si>
    <t>2026-10-01 05:18:01</t>
  </si>
  <si>
    <t>2026-10-01 08:23:27</t>
  </si>
  <si>
    <t>SRTR22605735280</t>
  </si>
  <si>
    <t>CGB-J228-0200-1</t>
  </si>
  <si>
    <t>SDM3C13</t>
  </si>
  <si>
    <t>DK EVOLUTION TRANSPORTES LTDA</t>
  </si>
  <si>
    <t>DKET</t>
  </si>
  <si>
    <t>REDSON ROSSE NOLETO DA ROCHA</t>
  </si>
  <si>
    <t>61984924397</t>
  </si>
  <si>
    <t>86501</t>
  </si>
  <si>
    <t>MT CGB</t>
  </si>
  <si>
    <t>3065</t>
  </si>
  <si>
    <t>2660</t>
  </si>
  <si>
    <t>2026-09-30 19:14:04</t>
  </si>
  <si>
    <t>2026-09-30 23:41:52</t>
  </si>
  <si>
    <t>2026-10-01 02:00:25</t>
  </si>
  <si>
    <t>2026-10-01 02:14:42</t>
  </si>
  <si>
    <t>866009</t>
  </si>
  <si>
    <t>DC JUI-MT</t>
  </si>
  <si>
    <t>2026-10-01 18:00:00</t>
  </si>
  <si>
    <t>2026-10-01 13:22:51</t>
  </si>
  <si>
    <t>2026-10-01 15:59:11</t>
  </si>
  <si>
    <t>2026-10-01 16:08:42</t>
  </si>
  <si>
    <t>2026-10-01 19:43:01</t>
  </si>
  <si>
    <t>SRTR22605735291</t>
  </si>
  <si>
    <t>ANA-I243-I223-0330-1</t>
  </si>
  <si>
    <t>FIY8B74</t>
  </si>
  <si>
    <t>DAVID NATAN SILVA COSTA</t>
  </si>
  <si>
    <t>91981149748</t>
  </si>
  <si>
    <t>1529</t>
  </si>
  <si>
    <t>1461</t>
  </si>
  <si>
    <t>2026-09-30 11:57:37</t>
  </si>
  <si>
    <t>2026-10-01 01:02:03</t>
  </si>
  <si>
    <t>2026-10-01 02:04:38</t>
  </si>
  <si>
    <t>2026-10-01 03:13:06</t>
  </si>
  <si>
    <t>891128</t>
  </si>
  <si>
    <t>MRM -PA</t>
  </si>
  <si>
    <t>2026-10-01 04:14:08</t>
  </si>
  <si>
    <t>2026-10-01 04:14:45</t>
  </si>
  <si>
    <t>2026-10-01 04:32:31</t>
  </si>
  <si>
    <t>2026-10-01 05:27:54</t>
  </si>
  <si>
    <t>SRTR22605735320</t>
  </si>
  <si>
    <t>S166-BRE-2200-1</t>
  </si>
  <si>
    <t>UEE4D11</t>
  </si>
  <si>
    <t>JET EXPRESS (YUNYI)</t>
  </si>
  <si>
    <t>YUNYI</t>
  </si>
  <si>
    <t>RicardoAlexandredaSilva</t>
  </si>
  <si>
    <t>11997851607</t>
  </si>
  <si>
    <t>311185</t>
  </si>
  <si>
    <t>2520</t>
  </si>
  <si>
    <t>2026-10-01 08:31:40</t>
  </si>
  <si>
    <t>2026-10-01 21:47:41</t>
  </si>
  <si>
    <t>2026-10-01 21:55:51</t>
  </si>
  <si>
    <t>2026-10-01 22:00:00</t>
  </si>
  <si>
    <t>2026-10-01 17:55:30</t>
  </si>
  <si>
    <t>2026-10-01 23:00:00</t>
  </si>
  <si>
    <t>2026-10-01 22:51:07</t>
  </si>
  <si>
    <t>2026-10-01 23:25:54</t>
  </si>
  <si>
    <t>2026-10-01 23:44:19</t>
  </si>
  <si>
    <t>2026-10-03 10:46:54</t>
  </si>
  <si>
    <t>SRTR22605735340</t>
  </si>
  <si>
    <t>AJU-F131-0430-1</t>
  </si>
  <si>
    <t>RPQ8G85</t>
  </si>
  <si>
    <t>JET EXPRESS BA</t>
  </si>
  <si>
    <t>JET BA</t>
  </si>
  <si>
    <t>ANDRE LIMA SANTOS</t>
  </si>
  <si>
    <t>79999446347</t>
  </si>
  <si>
    <t>77901</t>
  </si>
  <si>
    <t>SE AJU</t>
  </si>
  <si>
    <t>5270</t>
  </si>
  <si>
    <t>5264</t>
  </si>
  <si>
    <t>2026-10-01 02:24:15</t>
  </si>
  <si>
    <t>2026-10-01 02:36:33</t>
  </si>
  <si>
    <t>2026-10-01 03:09:34</t>
  </si>
  <si>
    <t>2026-10-01 04:05:05</t>
  </si>
  <si>
    <t>2026-10-01 10:25:10</t>
  </si>
  <si>
    <t>2026-10-01 12:26:34</t>
  </si>
  <si>
    <t>2026-10-01 16:16:11</t>
  </si>
  <si>
    <t>2026-10-01 17:43:26</t>
  </si>
  <si>
    <t>SRTR22605735351</t>
  </si>
  <si>
    <t>CGB-J246-c509-J248-0200-1</t>
  </si>
  <si>
    <t>LPT0H74</t>
  </si>
  <si>
    <t>REGIANE MORAES DE ALMEIDA</t>
  </si>
  <si>
    <t>REGIANE</t>
  </si>
  <si>
    <t>JORCINEY NUNES</t>
  </si>
  <si>
    <t>65981330774</t>
  </si>
  <si>
    <t>3348</t>
  </si>
  <si>
    <t>3192</t>
  </si>
  <si>
    <t>2026-09-30 20:30:39</t>
  </si>
  <si>
    <t>2026-09-30 23:42:27</t>
  </si>
  <si>
    <t>2026-10-01 02:07:11</t>
  </si>
  <si>
    <t>2026-10-01 01:54:00</t>
  </si>
  <si>
    <t>865011</t>
  </si>
  <si>
    <t>CGB 03-MT</t>
  </si>
  <si>
    <t>2026-10-01 04:31:00</t>
  </si>
  <si>
    <t>2026-10-01 05:04:48</t>
  </si>
  <si>
    <t>2026-10-01 05:33:40</t>
  </si>
  <si>
    <t>2026-10-01 05:41:11</t>
  </si>
  <si>
    <t>2026-10-01 09:37:01</t>
  </si>
  <si>
    <t>SRTR22605735360</t>
  </si>
  <si>
    <t>ANA-I205-C490-0330-1</t>
  </si>
  <si>
    <t>1282</t>
  </si>
  <si>
    <t>1227</t>
  </si>
  <si>
    <t>2026-09-30 11:36:23</t>
  </si>
  <si>
    <t>2026-10-01 01:00:28</t>
  </si>
  <si>
    <t>2026-10-01 02:06:50</t>
  </si>
  <si>
    <t>2026-10-01 03:13:19</t>
  </si>
  <si>
    <t>891107</t>
  </si>
  <si>
    <t>BEL -PA</t>
  </si>
  <si>
    <t>2026-10-01 03:55:00</t>
  </si>
  <si>
    <t>2026-10-01 03:33:54</t>
  </si>
  <si>
    <t>2026-10-01 03:36:10</t>
  </si>
  <si>
    <t>2026-10-01 03:57:21</t>
  </si>
  <si>
    <t>2026-10-01 04:55:24</t>
  </si>
  <si>
    <t>SRTR22605735420</t>
  </si>
  <si>
    <t>CGB-J24-C384-C418-J251-0200-1</t>
  </si>
  <si>
    <t>GJJ2G05</t>
  </si>
  <si>
    <t>ELIVELTON DE ASSIS SOUZA</t>
  </si>
  <si>
    <t>65981024764</t>
  </si>
  <si>
    <t>4295</t>
  </si>
  <si>
    <t>4125</t>
  </si>
  <si>
    <t>2026-09-30 18:16:28</t>
  </si>
  <si>
    <t>2026-10-01 01:18:05</t>
  </si>
  <si>
    <t>2026-10-01 02:08:57</t>
  </si>
  <si>
    <t>865012</t>
  </si>
  <si>
    <t>CGB 04-MT</t>
  </si>
  <si>
    <t>2026-10-01 04:55:53</t>
  </si>
  <si>
    <t>2026-10-01 05:15:42</t>
  </si>
  <si>
    <t>2026-10-01 05:38:38</t>
  </si>
  <si>
    <t>2026-10-01 13:42:22</t>
  </si>
  <si>
    <t>SRTR22605735500</t>
  </si>
  <si>
    <t>A101-NSR-1030-1</t>
  </si>
  <si>
    <t>ATE5E74</t>
  </si>
  <si>
    <t>TRANSPORTE MAYDANA EXPRESS</t>
  </si>
  <si>
    <t>MAYDANA</t>
  </si>
  <si>
    <t>FILIPE SILVA DA SILVA</t>
  </si>
  <si>
    <t>51997111763</t>
  </si>
  <si>
    <t>151132</t>
  </si>
  <si>
    <t>1537</t>
  </si>
  <si>
    <t>2026-09-30 11:34:34</t>
  </si>
  <si>
    <t>2026-09-30 19:08:48</t>
  </si>
  <si>
    <t>2026-10-01 05:52:40</t>
  </si>
  <si>
    <t>2026-10-01 10:30:00</t>
  </si>
  <si>
    <t>2026-10-01 05:54:06</t>
  </si>
  <si>
    <t>2026-10-01 11:30:00</t>
  </si>
  <si>
    <t>2026-10-01 06:30:21</t>
  </si>
  <si>
    <t>2026-10-01 06:37:58</t>
  </si>
  <si>
    <t>2026-10-01 07:04:33</t>
  </si>
  <si>
    <t>2026-10-05 11:12:31</t>
  </si>
  <si>
    <t>SRTR22605735551</t>
  </si>
  <si>
    <t>RBR-C253-0700-1</t>
  </si>
  <si>
    <t>OTW0G59</t>
  </si>
  <si>
    <t>W MOREIRA DE SOUZA</t>
  </si>
  <si>
    <t>W MOREIRA</t>
  </si>
  <si>
    <t>WELISON MOREIRA DE SOUZA</t>
  </si>
  <si>
    <t>68999972121</t>
  </si>
  <si>
    <t>1491</t>
  </si>
  <si>
    <t>1392</t>
  </si>
  <si>
    <t>2026-10-01 01:37:06</t>
  </si>
  <si>
    <t>2026-10-01 01:37:39</t>
  </si>
  <si>
    <t>2026-10-01 01:38:20</t>
  </si>
  <si>
    <t>868104</t>
  </si>
  <si>
    <t>RBR 02-AC</t>
  </si>
  <si>
    <t>2026-10-01 06:30:58</t>
  </si>
  <si>
    <t>2026-10-01 06:35:24</t>
  </si>
  <si>
    <t>2026-10-01 06:48:35</t>
  </si>
  <si>
    <t>2026-10-01 10:44:34</t>
  </si>
  <si>
    <t>SRTR22605735571</t>
  </si>
  <si>
    <t>JGS-F240-F166-F232-0401-1</t>
  </si>
  <si>
    <t>ISS9D80</t>
  </si>
  <si>
    <t>HR</t>
  </si>
  <si>
    <t>JONATAS LOURAN DA SILVA</t>
  </si>
  <si>
    <t>JONAS</t>
  </si>
  <si>
    <t>BRUNO PEREIRA DE OLIVEIRA GUEDES</t>
  </si>
  <si>
    <t>985083775</t>
  </si>
  <si>
    <t>1713</t>
  </si>
  <si>
    <t>1360</t>
  </si>
  <si>
    <t>2026-09-30 23:10:05</t>
  </si>
  <si>
    <t>2026-10-01 02:45:19</t>
  </si>
  <si>
    <t>2026-10-01 03:09:57</t>
  </si>
  <si>
    <t>2026-10-01 04:01:00</t>
  </si>
  <si>
    <t>2026-10-01 01:51:39</t>
  </si>
  <si>
    <t>781123</t>
  </si>
  <si>
    <t>RIPT -PE</t>
  </si>
  <si>
    <t>2026-10-01 05:31:00</t>
  </si>
  <si>
    <t>2026-10-01 04:25:21</t>
  </si>
  <si>
    <t>2026-10-01 05:29:49</t>
  </si>
  <si>
    <t>2026-10-01 05:46:24</t>
  </si>
  <si>
    <t>2026-10-01 13:26:52</t>
  </si>
  <si>
    <t>66</t>
  </si>
  <si>
    <t>2026-10-01 05:30:13</t>
  </si>
  <si>
    <t>2026-10-01 05:32:13</t>
  </si>
  <si>
    <t>2026-10-01 06:01:00</t>
  </si>
  <si>
    <t>2026-10-01 04:26:00</t>
  </si>
  <si>
    <t>781186</t>
  </si>
  <si>
    <t>RPR-PE</t>
  </si>
  <si>
    <t>2026-10-01 06:46:00</t>
  </si>
  <si>
    <t>2026-10-01 06:00:24</t>
  </si>
  <si>
    <t>2026-10-01 07:07:05</t>
  </si>
  <si>
    <t>2026-10-01 07:48:57</t>
  </si>
  <si>
    <t>SRTR22605735580</t>
  </si>
  <si>
    <t>H239-H230-0700-1</t>
  </si>
  <si>
    <t>PSK5E73</t>
  </si>
  <si>
    <t>GIANNY ALMEIDA DOS SANTOS ABRE</t>
  </si>
  <si>
    <t>GIANNY ALM</t>
  </si>
  <si>
    <t>LUCAS DANIEL TOMAZ DO NASCIMENTO</t>
  </si>
  <si>
    <t>86998586769</t>
  </si>
  <si>
    <t>985</t>
  </si>
  <si>
    <t>648</t>
  </si>
  <si>
    <t>2026-10-01 00:55:38</t>
  </si>
  <si>
    <t>2026-10-01 00:56:24</t>
  </si>
  <si>
    <t>2026-10-01 01:10:53</t>
  </si>
  <si>
    <t>2026-10-01 01:11:31</t>
  </si>
  <si>
    <t>898112</t>
  </si>
  <si>
    <t>BRB -MA</t>
  </si>
  <si>
    <t>2026-10-01 05:06:25</t>
  </si>
  <si>
    <t>2026-10-01 06:42:59</t>
  </si>
  <si>
    <t>2026-10-01 06:43:29</t>
  </si>
  <si>
    <t>2026-10-01 08:06:12</t>
  </si>
  <si>
    <t>SRTR22605735591</t>
  </si>
  <si>
    <t>JGS-F229-F165-0400-1</t>
  </si>
  <si>
    <t>NQJ2C06</t>
  </si>
  <si>
    <t>CARLOS ROBERTO SILVA DOS SANTOS</t>
  </si>
  <si>
    <t>8179058684</t>
  </si>
  <si>
    <t>1402</t>
  </si>
  <si>
    <t>1296</t>
  </si>
  <si>
    <t>2026-10-01 00:36:00</t>
  </si>
  <si>
    <t>2026-10-01 01:08:03</t>
  </si>
  <si>
    <t>2026-10-01 02:13:53</t>
  </si>
  <si>
    <t>2026-10-01 02:01:42</t>
  </si>
  <si>
    <t>781117</t>
  </si>
  <si>
    <t>RCN -PE</t>
  </si>
  <si>
    <t>2026-10-01 05:28:00</t>
  </si>
  <si>
    <t>2026-10-01 05:17:51</t>
  </si>
  <si>
    <t>2026-10-01 05:31:02</t>
  </si>
  <si>
    <t>2026-10-01 06:23:59</t>
  </si>
  <si>
    <t>2026-10-01 08:04:33</t>
  </si>
  <si>
    <t>57</t>
  </si>
  <si>
    <t>2026-10-01 05:39:44</t>
  </si>
  <si>
    <t>2026-10-01 05:42:20</t>
  </si>
  <si>
    <t>2026-10-01 05:58:00</t>
  </si>
  <si>
    <t>2026-10-01 05:47:02</t>
  </si>
  <si>
    <t>781185</t>
  </si>
  <si>
    <t>RCG-PE</t>
  </si>
  <si>
    <t>2026-10-01 06:28:00</t>
  </si>
  <si>
    <t>2026-10-01 05:54:20</t>
  </si>
  <si>
    <t>2026-10-01 07:03:00</t>
  </si>
  <si>
    <t>2026-10-01 07:03:21</t>
  </si>
  <si>
    <t>2026-10-01 09:02:11</t>
  </si>
  <si>
    <t>SRTR22605735611</t>
  </si>
  <si>
    <t>S172-BRE-2200-2</t>
  </si>
  <si>
    <t>FHD3G08</t>
  </si>
  <si>
    <t>Acrion Express Logistica</t>
  </si>
  <si>
    <t>ACRION</t>
  </si>
  <si>
    <t>RODRIGO GALVÃO DE ARAUJO</t>
  </si>
  <si>
    <t>957458406</t>
  </si>
  <si>
    <t>311189</t>
  </si>
  <si>
    <t>571</t>
  </si>
  <si>
    <t>507</t>
  </si>
  <si>
    <t>2026-10-01 17:00:38</t>
  </si>
  <si>
    <t>2026-10-01 20:48:42</t>
  </si>
  <si>
    <t>2026-10-01 21:18:27</t>
  </si>
  <si>
    <t>2026-10-01 21:00:34</t>
  </si>
  <si>
    <t>2026-10-01 22:45:00</t>
  </si>
  <si>
    <t>2026-10-01 21:53:25</t>
  </si>
  <si>
    <t>2026-10-02 02:31:17</t>
  </si>
  <si>
    <t>2026-10-02 02:34:18</t>
  </si>
  <si>
    <t>2026-10-02 02:52:57</t>
  </si>
  <si>
    <t>SRTR22605735640</t>
  </si>
  <si>
    <t>1283</t>
  </si>
  <si>
    <t>2026-09-30 11:55:36</t>
  </si>
  <si>
    <t>2026-10-01 01:31:28</t>
  </si>
  <si>
    <t>2026-10-01 02:49:16</t>
  </si>
  <si>
    <t>2026-10-02 23:59:00</t>
  </si>
  <si>
    <t>2026-10-02 11:42:00</t>
  </si>
  <si>
    <t>2026-10-02 19:59:32</t>
  </si>
  <si>
    <t>2026-10-02 20:19:35</t>
  </si>
  <si>
    <t>2026-10-02 22:13:13</t>
  </si>
  <si>
    <t>SRTR22605735651</t>
  </si>
  <si>
    <t>S172-BRE-1700-1</t>
  </si>
  <si>
    <t>EUY1E89</t>
  </si>
  <si>
    <t>MARIO FERNANDO EUGENIO DOS SANTOS</t>
  </si>
  <si>
    <t>11994392232</t>
  </si>
  <si>
    <t>1353</t>
  </si>
  <si>
    <t>1289</t>
  </si>
  <si>
    <t>2026-10-01 07:14:37</t>
  </si>
  <si>
    <t>2026-10-01 16:27:06</t>
  </si>
  <si>
    <t>2026-10-01 16:50:01</t>
  </si>
  <si>
    <t>2026-10-01 17:00:00</t>
  </si>
  <si>
    <t>2026-10-01 16:52:00</t>
  </si>
  <si>
    <t>2026-10-01 17:45:00</t>
  </si>
  <si>
    <t>2026-10-01 17:23:04</t>
  </si>
  <si>
    <t>2026-10-01 20:34:26</t>
  </si>
  <si>
    <t>2026-10-01 17:49:41</t>
  </si>
  <si>
    <t>2026-10-02 07:58:29</t>
  </si>
  <si>
    <t>SRTR22605735711</t>
  </si>
  <si>
    <t>M119-M225-0800-1</t>
  </si>
  <si>
    <t>HFB6E68</t>
  </si>
  <si>
    <t>DANILO ONOFRE ALVES PINTO</t>
  </si>
  <si>
    <t>DANILO ONO</t>
  </si>
  <si>
    <t>38991415420</t>
  </si>
  <si>
    <t>1173</t>
  </si>
  <si>
    <t>1167</t>
  </si>
  <si>
    <t>2026-10-01 02:00:41</t>
  </si>
  <si>
    <t>2026-10-01 02:13:18</t>
  </si>
  <si>
    <t>2026-10-01 03:39:55</t>
  </si>
  <si>
    <t>2026-10-01 03:43:18</t>
  </si>
  <si>
    <t>538105</t>
  </si>
  <si>
    <t>PPR -MG</t>
  </si>
  <si>
    <t>2026-10-01 11:57:00</t>
  </si>
  <si>
    <t>2026-10-01 06:28:29</t>
  </si>
  <si>
    <t>2026-10-01 10:20:38</t>
  </si>
  <si>
    <t>2026-10-01 10:22:20</t>
  </si>
  <si>
    <t>2026-10-01 15:55:01</t>
  </si>
  <si>
    <t>SRTR22605735740</t>
  </si>
  <si>
    <t>ANA-C284-I265-I230-0300-1</t>
  </si>
  <si>
    <t>JUJ6F56</t>
  </si>
  <si>
    <t>E. CARVALHO S. LOGISTICA</t>
  </si>
  <si>
    <t>E.CARVALHO</t>
  </si>
  <si>
    <t>PEDRO DE MOURA RODRIGUES</t>
  </si>
  <si>
    <t>985322518</t>
  </si>
  <si>
    <t>749</t>
  </si>
  <si>
    <t>2026-09-30 12:05:02</t>
  </si>
  <si>
    <t>2026-10-01 00:45:25</t>
  </si>
  <si>
    <t>2026-10-01 00:53:29</t>
  </si>
  <si>
    <t>2026-10-01 01:31:51</t>
  </si>
  <si>
    <t>961238</t>
  </si>
  <si>
    <t>F BAO-PA</t>
  </si>
  <si>
    <t>2026-10-01 05:24:38</t>
  </si>
  <si>
    <t>2026-10-01 05:29:02</t>
  </si>
  <si>
    <t>2026-10-01 05:58:21</t>
  </si>
  <si>
    <t>2026-10-01 06:12:08</t>
  </si>
  <si>
    <t>SRTR22605735751</t>
  </si>
  <si>
    <t>H111-H225-0400-1</t>
  </si>
  <si>
    <t>PIJ0B47</t>
  </si>
  <si>
    <t>DIVO CHARLES DA SILVA ALVES</t>
  </si>
  <si>
    <t>DIVO CHARL</t>
  </si>
  <si>
    <t>89981012828</t>
  </si>
  <si>
    <t>889003</t>
  </si>
  <si>
    <t>DC BJE-PI</t>
  </si>
  <si>
    <t>1226</t>
  </si>
  <si>
    <t>866</t>
  </si>
  <si>
    <t>2026-10-01 00:13:43</t>
  </si>
  <si>
    <t>2026-10-01 01:46:33</t>
  </si>
  <si>
    <t>2026-10-01 02:44:49</t>
  </si>
  <si>
    <t>2026-10-01 02:49:13</t>
  </si>
  <si>
    <t>889113</t>
  </si>
  <si>
    <t>CTE -PI</t>
  </si>
  <si>
    <t>2026-10-01 06:46:49</t>
  </si>
  <si>
    <t>2026-10-01 06:46:47</t>
  </si>
  <si>
    <t>2026-10-01 07:00:43</t>
  </si>
  <si>
    <t>2026-10-01 10:32:08</t>
  </si>
  <si>
    <t>SRTR22605735780</t>
  </si>
  <si>
    <t>D108-BRE-2100-1</t>
  </si>
  <si>
    <t>CPJ5J54</t>
  </si>
  <si>
    <t>ADILTON FERREIRA DA SILVA</t>
  </si>
  <si>
    <t>11986432303</t>
  </si>
  <si>
    <t>311055</t>
  </si>
  <si>
    <t>2026-10-01 10:57:16</t>
  </si>
  <si>
    <t>2026-10-01 11:53:35</t>
  </si>
  <si>
    <t>2026-10-01 16:55:13</t>
  </si>
  <si>
    <t>2026-10-01 16:39:39</t>
  </si>
  <si>
    <t>2026-10-01 17:55:31</t>
  </si>
  <si>
    <t>2026-10-01 18:15:32</t>
  </si>
  <si>
    <t>2026-10-01 19:02:04</t>
  </si>
  <si>
    <t>2026-10-02 02:17:23</t>
  </si>
  <si>
    <t>SRTR22605735811</t>
  </si>
  <si>
    <t>10622</t>
  </si>
  <si>
    <t>10567</t>
  </si>
  <si>
    <t>2026-10-01 14:34:24</t>
  </si>
  <si>
    <t>2026-10-01 16:21:41</t>
  </si>
  <si>
    <t>2026-10-01 18:56:16</t>
  </si>
  <si>
    <t>2026-10-01 19:00:00</t>
  </si>
  <si>
    <t>2026-10-01 19:01:49</t>
  </si>
  <si>
    <t>2026-10-02 02:00:00</t>
  </si>
  <si>
    <t>2026-10-02 02:39:46</t>
  </si>
  <si>
    <t>2026-10-02 03:01:02</t>
  </si>
  <si>
    <t>2026-10-02 03:45:43</t>
  </si>
  <si>
    <t>2026-10-02 16:18:30</t>
  </si>
  <si>
    <t>SRTR22605735840</t>
  </si>
  <si>
    <t>F77-G246-0900-1</t>
  </si>
  <si>
    <t>KGO6G39</t>
  </si>
  <si>
    <t>ALDRIN NASCIMENTO DE OLIVEIRA</t>
  </si>
  <si>
    <t>ALDRIN TRA</t>
  </si>
  <si>
    <t>alexandre dias matos</t>
  </si>
  <si>
    <t>8491129029</t>
  </si>
  <si>
    <t>696</t>
  </si>
  <si>
    <t>618</t>
  </si>
  <si>
    <t>2026-10-01 04:12:22</t>
  </si>
  <si>
    <t>2026-10-01 04:12:26</t>
  </si>
  <si>
    <t>2026-10-01 04:27:03</t>
  </si>
  <si>
    <t>2026-10-01 04:40:22</t>
  </si>
  <si>
    <t>884117</t>
  </si>
  <si>
    <t>PTI -RN</t>
  </si>
  <si>
    <t>2026-10-01 09:40:00</t>
  </si>
  <si>
    <t>2026-10-01 05:28:15</t>
  </si>
  <si>
    <t>2026-10-01 06:10:23</t>
  </si>
  <si>
    <t>2026-10-01 06:37:12</t>
  </si>
  <si>
    <t>2026-10-01 07:36:34</t>
  </si>
  <si>
    <t>SRTR22605735940</t>
  </si>
  <si>
    <t>BSB-M220-M394-0330-1</t>
  </si>
  <si>
    <t>AUK5F61</t>
  </si>
  <si>
    <t>JACKSON SILVA GOMES</t>
  </si>
  <si>
    <t>JACKSON</t>
  </si>
  <si>
    <t>GERALDO RIBEIRO DE OLIVEIRA BERTUNES</t>
  </si>
  <si>
    <t>61994251056</t>
  </si>
  <si>
    <t>96101</t>
  </si>
  <si>
    <t>DF BSB</t>
  </si>
  <si>
    <t>2840</t>
  </si>
  <si>
    <t>2829</t>
  </si>
  <si>
    <t>2026-09-30 19:49:51</t>
  </si>
  <si>
    <t>2026-10-01 02:46:02</t>
  </si>
  <si>
    <t>2026-10-01 02:46:55</t>
  </si>
  <si>
    <t>2026-10-01 01:19:39</t>
  </si>
  <si>
    <t>538103</t>
  </si>
  <si>
    <t>PTU -MG</t>
  </si>
  <si>
    <t>2026-10-01 06:30:00</t>
  </si>
  <si>
    <t>2026-10-01 06:13:24</t>
  </si>
  <si>
    <t>2026-10-01 06:23:27</t>
  </si>
  <si>
    <t>2026-10-01 07:48:22</t>
  </si>
  <si>
    <t>2026-10-02 08:11:56</t>
  </si>
  <si>
    <t>SRTR22605735960</t>
  </si>
  <si>
    <t>JGS-G254-F112-F230-0331-1</t>
  </si>
  <si>
    <t>MYP8C17</t>
  </si>
  <si>
    <t>WALMIR LIMA DA SILVA</t>
  </si>
  <si>
    <t>81984424454</t>
  </si>
  <si>
    <t>1897</t>
  </si>
  <si>
    <t>1603</t>
  </si>
  <si>
    <t>2026-09-30 15:19:15</t>
  </si>
  <si>
    <t>2026-09-30 23:29:03</t>
  </si>
  <si>
    <t>2026-10-01 02:16:57</t>
  </si>
  <si>
    <t>2026-10-01 03:31:00</t>
  </si>
  <si>
    <t>2026-10-01 01:59:06</t>
  </si>
  <si>
    <t>781135</t>
  </si>
  <si>
    <t>F VIT-PE</t>
  </si>
  <si>
    <t>2026-10-01 05:11:00</t>
  </si>
  <si>
    <t>2026-10-01 04:43:27</t>
  </si>
  <si>
    <t>2026-10-01 05:16:25</t>
  </si>
  <si>
    <t>2026-10-01 05:45:32</t>
  </si>
  <si>
    <t>2026-10-01 10:01:07</t>
  </si>
  <si>
    <t>352</t>
  </si>
  <si>
    <t>2026-09-30 18:23:25</t>
  </si>
  <si>
    <t>2026-09-30 19:11:07</t>
  </si>
  <si>
    <t>2026-10-01 05:30:44</t>
  </si>
  <si>
    <t>2026-10-01 05:40:00</t>
  </si>
  <si>
    <t>2026-10-01 05:33:58</t>
  </si>
  <si>
    <t>781109</t>
  </si>
  <si>
    <t>REC 03-PE</t>
  </si>
  <si>
    <t>2026-10-01 06:48:00</t>
  </si>
  <si>
    <t>2026-10-03 07:13:18</t>
  </si>
  <si>
    <t>2026-10-01 07:06:14</t>
  </si>
  <si>
    <t>2026-10-03 09:52:21</t>
  </si>
  <si>
    <t>356</t>
  </si>
  <si>
    <t>2026-10-01 07:07:32</t>
  </si>
  <si>
    <t>2026-10-01 07:08:28</t>
  </si>
  <si>
    <t>2026-10-01 07:10:53</t>
  </si>
  <si>
    <t>2026-10-01 07:11:58</t>
  </si>
  <si>
    <t>781120</t>
  </si>
  <si>
    <t>LMO -PE</t>
  </si>
  <si>
    <t>2026-10-01 08:01:20</t>
  </si>
  <si>
    <t>2026-10-01 08:05:11</t>
  </si>
  <si>
    <t>2026-10-01 08:12:22</t>
  </si>
  <si>
    <t>2026-10-01 09:40:40</t>
  </si>
  <si>
    <t>SRTR22605736000</t>
  </si>
  <si>
    <t>CGE-M207-M395-M467-M418-0000-1</t>
  </si>
  <si>
    <t>FQR7D39</t>
  </si>
  <si>
    <t>WVH COMERCIO E TRANSPORTES</t>
  </si>
  <si>
    <t>WVH</t>
  </si>
  <si>
    <t>CRISTIANO RODRIGO DA SILVA SIQUEIRA</t>
  </si>
  <si>
    <t>31982905908</t>
  </si>
  <si>
    <t>4974</t>
  </si>
  <si>
    <t>4952</t>
  </si>
  <si>
    <t>2026-09-30 17:15:29</t>
  </si>
  <si>
    <t>2026-09-30 23:50:21</t>
  </si>
  <si>
    <t>2026-10-01 00:01:20</t>
  </si>
  <si>
    <t>2026-09-30 23:51:14</t>
  </si>
  <si>
    <t>531115</t>
  </si>
  <si>
    <t>IPN -MG</t>
  </si>
  <si>
    <t>2026-10-01 04:02:07</t>
  </si>
  <si>
    <t>2026-10-01 04:07:52</t>
  </si>
  <si>
    <t>2026-10-01 05:27:03</t>
  </si>
  <si>
    <t>2026-10-02 07:23:27</t>
  </si>
  <si>
    <t>SRTR22605736120</t>
  </si>
  <si>
    <t>M209-CHV-1300-1</t>
  </si>
  <si>
    <t>RNY2A73</t>
  </si>
  <si>
    <t>EDSON ANTONIO DO NASCIMENTO</t>
  </si>
  <si>
    <t>35997574800</t>
  </si>
  <si>
    <t>6705</t>
  </si>
  <si>
    <t>6703</t>
  </si>
  <si>
    <t>2026-10-01 10:52:06</t>
  </si>
  <si>
    <t>2026-10-01 13:15:47</t>
  </si>
  <si>
    <t>2026-10-01 13:31:53</t>
  </si>
  <si>
    <t>2026-10-01 13:00:00</t>
  </si>
  <si>
    <t>2026-10-01 12:05:09</t>
  </si>
  <si>
    <t>2026-10-01 21:04:00</t>
  </si>
  <si>
    <t>2026-10-01 21:24:10</t>
  </si>
  <si>
    <t>2026-10-01 20:25:44</t>
  </si>
  <si>
    <t>2026-10-01 20:30:54</t>
  </si>
  <si>
    <t>2026-10-01 21:14:06</t>
  </si>
  <si>
    <t>SRTR22605736160</t>
  </si>
  <si>
    <t>SJM-R117-R341-0501-2</t>
  </si>
  <si>
    <t>PPQ2E67</t>
  </si>
  <si>
    <t>L3 TRANSPORTES LTDA</t>
  </si>
  <si>
    <t>L3 TRANSP</t>
  </si>
  <si>
    <t>WESLEY RODRIGUES MACHADO</t>
  </si>
  <si>
    <t>21969726124</t>
  </si>
  <si>
    <t>4190</t>
  </si>
  <si>
    <t>4149</t>
  </si>
  <si>
    <t>2026-10-01 04:00:30</t>
  </si>
  <si>
    <t>2026-10-01 04:35:23</t>
  </si>
  <si>
    <t>2026-10-01 04:42:01</t>
  </si>
  <si>
    <t>2026-10-01 04:16:57</t>
  </si>
  <si>
    <t>621117</t>
  </si>
  <si>
    <t>RIO 03-RJ</t>
  </si>
  <si>
    <t>2026-10-01 05:40:06</t>
  </si>
  <si>
    <t>2026-10-01 05:54:59</t>
  </si>
  <si>
    <t>2026-10-01 05:56:30</t>
  </si>
  <si>
    <t>2026-10-01 06:50:46</t>
  </si>
  <si>
    <t>SRTR22605736180</t>
  </si>
  <si>
    <t>M221-M242-1000-1</t>
  </si>
  <si>
    <t>DSH9J76</t>
  </si>
  <si>
    <t>IRLAN SOUZA SANTOS</t>
  </si>
  <si>
    <t>IRLAN SOUZ</t>
  </si>
  <si>
    <t>33999639350</t>
  </si>
  <si>
    <t>533107</t>
  </si>
  <si>
    <t>ITA -MG</t>
  </si>
  <si>
    <t>562</t>
  </si>
  <si>
    <t>2026-10-01 04:42:58</t>
  </si>
  <si>
    <t>2026-10-01 04:43:19</t>
  </si>
  <si>
    <t>2026-10-01 04:58:56</t>
  </si>
  <si>
    <t>2026-10-01 04:58:12</t>
  </si>
  <si>
    <t>533112</t>
  </si>
  <si>
    <t>AMN -MG</t>
  </si>
  <si>
    <t>2026-10-01 12:10:00</t>
  </si>
  <si>
    <t>2026-10-01 07:04:46</t>
  </si>
  <si>
    <t>2026-10-01 07:08:08</t>
  </si>
  <si>
    <t>2026-10-01 08:07:54</t>
  </si>
  <si>
    <t>2026-10-01 10:50:20</t>
  </si>
  <si>
    <t>SRTR22605736220</t>
  </si>
  <si>
    <t>S165-BRE-2000-1</t>
  </si>
  <si>
    <t>UDC9D88</t>
  </si>
  <si>
    <t>JET EXPRESS SP</t>
  </si>
  <si>
    <t>JET SP</t>
  </si>
  <si>
    <t>GERIVALDO APARECIDO VIEIRA DA LUZ</t>
  </si>
  <si>
    <t>11965031079</t>
  </si>
  <si>
    <t>311184</t>
  </si>
  <si>
    <t>389</t>
  </si>
  <si>
    <t>375</t>
  </si>
  <si>
    <t>2026-10-01 11:00:01</t>
  </si>
  <si>
    <t>2026-10-01 18:17:46</t>
  </si>
  <si>
    <t>2026-10-01 18:23:14</t>
  </si>
  <si>
    <t>2026-10-01 16:39:30</t>
  </si>
  <si>
    <t>2026-10-01 21:30:00</t>
  </si>
  <si>
    <t>2026-10-01 19:42:58</t>
  </si>
  <si>
    <t>2026-10-01 20:59:37</t>
  </si>
  <si>
    <t>2026-10-01 21:00:58</t>
  </si>
  <si>
    <t>2026-10-05 15:40:58</t>
  </si>
  <si>
    <t>SRTR22605736351</t>
  </si>
  <si>
    <t>F106-F142-0600-1</t>
  </si>
  <si>
    <t>ORJ9D66</t>
  </si>
  <si>
    <t>NICOLLE MONIQUE DOS S NUNES</t>
  </si>
  <si>
    <t>NICOLLEMON</t>
  </si>
  <si>
    <t>DEIVID BALBINO DOS SANTOS</t>
  </si>
  <si>
    <t>81991519743</t>
  </si>
  <si>
    <t>781009</t>
  </si>
  <si>
    <t>DC CAU-PE</t>
  </si>
  <si>
    <t>744</t>
  </si>
  <si>
    <t>485</t>
  </si>
  <si>
    <t>2026-09-30 22:56:32</t>
  </si>
  <si>
    <t>2026-10-01 03:19:40</t>
  </si>
  <si>
    <t>2026-10-01 03:57:35</t>
  </si>
  <si>
    <t>2026-10-01 04:02:00</t>
  </si>
  <si>
    <t>781166</t>
  </si>
  <si>
    <t>AGB-PE</t>
  </si>
  <si>
    <t>2026-10-01 09:45:00</t>
  </si>
  <si>
    <t>2026-10-01 07:23:50</t>
  </si>
  <si>
    <t>2026-10-01 07:41:41</t>
  </si>
  <si>
    <t>2026-10-01 08:43:48</t>
  </si>
  <si>
    <t>2026-10-01 10:39:43</t>
  </si>
  <si>
    <t>SRTR22605736371</t>
  </si>
  <si>
    <t>S236-BRE-1800-1</t>
  </si>
  <si>
    <t>EWJ1550</t>
  </si>
  <si>
    <t>EDVALDO LIMA RIBEIRO</t>
  </si>
  <si>
    <t>11913302402</t>
  </si>
  <si>
    <t>2496</t>
  </si>
  <si>
    <t>2026-10-01 13:49:02</t>
  </si>
  <si>
    <t>2026-10-01 19:32:11</t>
  </si>
  <si>
    <t>2026-10-01 17:41:42</t>
  </si>
  <si>
    <t>2026-10-01 16:51:33</t>
  </si>
  <si>
    <t>2026-10-01 18:45:04</t>
  </si>
  <si>
    <t>2026-10-01 18:56:28</t>
  </si>
  <si>
    <t>2026-10-01 16:35:05</t>
  </si>
  <si>
    <t>2026-10-02 10:48:16</t>
  </si>
  <si>
    <t>SRTR22605736411</t>
  </si>
  <si>
    <t>P205-SJS-1430-2</t>
  </si>
  <si>
    <t>BTB1B31</t>
  </si>
  <si>
    <t>M. DONADELLI TRANSPORTES</t>
  </si>
  <si>
    <t>M. DONADEL</t>
  </si>
  <si>
    <t>MARCELO DONADELLI</t>
  </si>
  <si>
    <t>41999471067</t>
  </si>
  <si>
    <t>241112</t>
  </si>
  <si>
    <t>47</t>
  </si>
  <si>
    <t>2026-10-01 10:14:27</t>
  </si>
  <si>
    <t>2026-10-01 10:47:28</t>
  </si>
  <si>
    <t>2026-10-01 14:30:00</t>
  </si>
  <si>
    <t>2026-10-01 12:15:30</t>
  </si>
  <si>
    <t>2026-10-01 15:30:00</t>
  </si>
  <si>
    <t>2026-10-02 02:57:03</t>
  </si>
  <si>
    <t>2026-10-02 03:10:42</t>
  </si>
  <si>
    <t>2026-10-03 02:54:30</t>
  </si>
  <si>
    <t>2026-10-03 07:00:10</t>
  </si>
  <si>
    <t>SRTR22605736431</t>
  </si>
  <si>
    <t>S172-BRE-0600-3</t>
  </si>
  <si>
    <t>566</t>
  </si>
  <si>
    <t>2026-10-01 00:09:45</t>
  </si>
  <si>
    <t>2026-10-01 05:25:07</t>
  </si>
  <si>
    <t>2026-10-01 05:45:24</t>
  </si>
  <si>
    <t>2026-10-01 05:49:42</t>
  </si>
  <si>
    <t>2026-10-01 06:45:00</t>
  </si>
  <si>
    <t>2026-10-01 06:36:32</t>
  </si>
  <si>
    <t>2026-10-01 08:06:39</t>
  </si>
  <si>
    <t>2026-10-01 08:21:56</t>
  </si>
  <si>
    <t>2026-10-01 12:51:21</t>
  </si>
  <si>
    <t>SRTR22605736440</t>
  </si>
  <si>
    <t>NSR-A200-0430-1</t>
  </si>
  <si>
    <t>NPA1B91</t>
  </si>
  <si>
    <t>53.816.522 CARLOS DA SILVA PIN</t>
  </si>
  <si>
    <t>CARLOS DA</t>
  </si>
  <si>
    <t>CARLOS DA SILVA PINHEIRO</t>
  </si>
  <si>
    <t>51981552239</t>
  </si>
  <si>
    <t>2143</t>
  </si>
  <si>
    <t>2104</t>
  </si>
  <si>
    <t>2026-09-30 19:46:08</t>
  </si>
  <si>
    <t>2026-10-01 01:55:42</t>
  </si>
  <si>
    <t>2026-10-01 04:36:23</t>
  </si>
  <si>
    <t>2026-10-01 07:28:41</t>
  </si>
  <si>
    <t>151129</t>
  </si>
  <si>
    <t>POA -RS</t>
  </si>
  <si>
    <t>2026-10-01 09:38:08</t>
  </si>
  <si>
    <t>2026-10-01 05:18:08</t>
  </si>
  <si>
    <t>2026-10-01 05:18:53</t>
  </si>
  <si>
    <t>2026-10-01 06:53:37</t>
  </si>
  <si>
    <t>SRTR22605736500</t>
  </si>
  <si>
    <t>968</t>
  </si>
  <si>
    <t>2026-10-01 18:44:23</t>
  </si>
  <si>
    <t>2026-10-01 21:23:15</t>
  </si>
  <si>
    <t>2026-10-01 21:41:25</t>
  </si>
  <si>
    <t>2026-10-01 23:30:00</t>
  </si>
  <si>
    <t>2026-10-01 17:58:20</t>
  </si>
  <si>
    <t>2026-10-02 02:30:00</t>
  </si>
  <si>
    <t>2026-10-01 23:48:05</t>
  </si>
  <si>
    <t>2026-10-02 00:17:33</t>
  </si>
  <si>
    <t>2026-10-02 01:16:29</t>
  </si>
  <si>
    <t>2026-10-02 10:25:19</t>
  </si>
  <si>
    <t>SRTR22605736531</t>
  </si>
  <si>
    <t>Em Trânsito：在途</t>
  </si>
  <si>
    <t>CGB-C633-C447-C615-C358-J213-0200-1</t>
  </si>
  <si>
    <t>RRY6F79</t>
  </si>
  <si>
    <t>DE PAI PARA FILHO TRANSP LTDA</t>
  </si>
  <si>
    <t>TR KBCA</t>
  </si>
  <si>
    <t>ANDRE FELIPE SILVA MACHADO</t>
  </si>
  <si>
    <t>993231917</t>
  </si>
  <si>
    <t>3082</t>
  </si>
  <si>
    <t>2631</t>
  </si>
  <si>
    <t>2026-09-30 19:09:42</t>
  </si>
  <si>
    <t>2026-10-01 00:11:48</t>
  </si>
  <si>
    <t>2026-10-01 01:39:01</t>
  </si>
  <si>
    <t>2026-10-01 01:24:00</t>
  </si>
  <si>
    <t>961583</t>
  </si>
  <si>
    <t>F SNP 04-MT</t>
  </si>
  <si>
    <t>2026-10-01 09:14:00</t>
  </si>
  <si>
    <t>2026-10-01 11:34:17</t>
  </si>
  <si>
    <t>2026-10-01 11:35:05</t>
  </si>
  <si>
    <t>2026-10-01 13:39:24</t>
  </si>
  <si>
    <t>SRTR22605736551</t>
  </si>
  <si>
    <t>CGE-M323-M350-0330-1</t>
  </si>
  <si>
    <t>OPK0F13</t>
  </si>
  <si>
    <t>CHARLES VILELA EUZEBIO</t>
  </si>
  <si>
    <t>CHARLES.VL</t>
  </si>
  <si>
    <t>RODNEY ESTEVES MACHADO</t>
  </si>
  <si>
    <t>31985969202</t>
  </si>
  <si>
    <t>3075</t>
  </si>
  <si>
    <t>3056</t>
  </si>
  <si>
    <t>2026-10-01 01:28:45</t>
  </si>
  <si>
    <t>2026-10-01 03:24:27</t>
  </si>
  <si>
    <t>2026-10-01 03:26:43</t>
  </si>
  <si>
    <t>2026-10-01 01:14:23</t>
  </si>
  <si>
    <t>531140</t>
  </si>
  <si>
    <t>BHZ 05-MG</t>
  </si>
  <si>
    <t>2026-10-01 04:19:23</t>
  </si>
  <si>
    <t>2026-10-01 04:19:42</t>
  </si>
  <si>
    <t>2026-10-01 04:37:11</t>
  </si>
  <si>
    <t>2026-10-01 05:53:43</t>
  </si>
  <si>
    <t>SRTR22605736571</t>
  </si>
  <si>
    <t>GYN-C412-C387-0600-1</t>
  </si>
  <si>
    <t>CQZ1J94</t>
  </si>
  <si>
    <t>PEDRO HENRIQUE SANTOS SILVA</t>
  </si>
  <si>
    <t>PEDRO HENR</t>
  </si>
  <si>
    <t>AMILTON JOSE PEREIRA</t>
  </si>
  <si>
    <t>62994311630</t>
  </si>
  <si>
    <t>3780</t>
  </si>
  <si>
    <t>2026-10-01 00:08:35</t>
  </si>
  <si>
    <t>2026-10-01 02:50:07</t>
  </si>
  <si>
    <t>2026-10-01 04:50:40</t>
  </si>
  <si>
    <t>2026-10-01 04:53:53</t>
  </si>
  <si>
    <t>961366</t>
  </si>
  <si>
    <t>F GYN 08-GO</t>
  </si>
  <si>
    <t>2026-10-01 05:20:45</t>
  </si>
  <si>
    <t>2026-10-01 05:52:18</t>
  </si>
  <si>
    <t>2026-10-01 05:24:22</t>
  </si>
  <si>
    <t>2026-10-01 07:12:24</t>
  </si>
  <si>
    <t>SRTR22605736720</t>
  </si>
  <si>
    <t>JGS-G256-0400-1</t>
  </si>
  <si>
    <t>JFQ4A46</t>
  </si>
  <si>
    <t>TRANSPELOG TRANSPORTADORA LTDA</t>
  </si>
  <si>
    <t>TRANSPELOG</t>
  </si>
  <si>
    <t>JOSE SILVESTRE DE SANTANA</t>
  </si>
  <si>
    <t>8192135455</t>
  </si>
  <si>
    <t>658</t>
  </si>
  <si>
    <t>2026-09-30 23:21:54</t>
  </si>
  <si>
    <t>2026-09-30 23:33:27</t>
  </si>
  <si>
    <t>2026-10-01 02:07:42</t>
  </si>
  <si>
    <t>2026-10-01 00:30:14</t>
  </si>
  <si>
    <t>781136</t>
  </si>
  <si>
    <t>F JGS-PE</t>
  </si>
  <si>
    <t>2026-10-01 02:49:58</t>
  </si>
  <si>
    <t>2026-10-01 05:12:33</t>
  </si>
  <si>
    <t>2026-10-01 05:11:04</t>
  </si>
  <si>
    <t>2026-10-01 10:18:19</t>
  </si>
  <si>
    <t>SRTR22605736811</t>
  </si>
  <si>
    <t>F106-F210-0630-1</t>
  </si>
  <si>
    <t>JOM7201</t>
  </si>
  <si>
    <t>CICERO AMARO LAURENTINO</t>
  </si>
  <si>
    <t>CICEROAL</t>
  </si>
  <si>
    <t>84986075696</t>
  </si>
  <si>
    <t>823</t>
  </si>
  <si>
    <t>641</t>
  </si>
  <si>
    <t>2026-09-30 22:55:50</t>
  </si>
  <si>
    <t>2026-10-01 03:40:21</t>
  </si>
  <si>
    <t>2026-10-01 03:55:06</t>
  </si>
  <si>
    <t>2026-10-01 04:03:44</t>
  </si>
  <si>
    <t>781114</t>
  </si>
  <si>
    <t>SCC -PE</t>
  </si>
  <si>
    <t>2026-10-01 05:15:49</t>
  </si>
  <si>
    <t>2026-10-01 09:43:37</t>
  </si>
  <si>
    <t>2026-10-01 06:56:22</t>
  </si>
  <si>
    <t>2026-10-01 10:54:04</t>
  </si>
  <si>
    <t>SRTR22605736851</t>
  </si>
  <si>
    <t>8137</t>
  </si>
  <si>
    <t>2026-10-01 13:41:20</t>
  </si>
  <si>
    <t>2026-10-01 17:28:06</t>
  </si>
  <si>
    <t>2026-10-01 17:46:21</t>
  </si>
  <si>
    <t>2026-10-01 16:55:31</t>
  </si>
  <si>
    <t>2026-10-02 01:40:00</t>
  </si>
  <si>
    <t>2026-10-01 20:42:33</t>
  </si>
  <si>
    <t>2026-10-02 01:30:48</t>
  </si>
  <si>
    <t>2026-10-02 01:31:52</t>
  </si>
  <si>
    <t>2026-10-02 05:44:51</t>
  </si>
  <si>
    <t>SRTR22605736880</t>
  </si>
  <si>
    <t>RBP-S474-ARAR-0400-1</t>
  </si>
  <si>
    <t>ENN3D40</t>
  </si>
  <si>
    <t>HUGO EVERTON ALVES</t>
  </si>
  <si>
    <t>HUGO E. A.</t>
  </si>
  <si>
    <t>hugo everton alves</t>
  </si>
  <si>
    <t>16996242948</t>
  </si>
  <si>
    <t>3968</t>
  </si>
  <si>
    <t>3960</t>
  </si>
  <si>
    <t>2026-10-01 02:07:07</t>
  </si>
  <si>
    <t>2026-10-01 03:57:15</t>
  </si>
  <si>
    <t>2026-10-01 03:59:08</t>
  </si>
  <si>
    <t>2026-10-01 01:27:41</t>
  </si>
  <si>
    <t>311519</t>
  </si>
  <si>
    <t>F AMB-SP</t>
  </si>
  <si>
    <t>2026-10-01 05:28:31</t>
  </si>
  <si>
    <t>2026-10-01 05:58:03</t>
  </si>
  <si>
    <t>2026-10-01 06:10:16</t>
  </si>
  <si>
    <t>2026-10-01 07:26:57</t>
  </si>
  <si>
    <t>SRTR22605736891</t>
  </si>
  <si>
    <t>S341-S335-0600-1</t>
  </si>
  <si>
    <t>HOA0D40</t>
  </si>
  <si>
    <t>felipe carmargo farias da silva</t>
  </si>
  <si>
    <t>15981091381</t>
  </si>
  <si>
    <t>2602</t>
  </si>
  <si>
    <t>2590</t>
  </si>
  <si>
    <t>2026-10-01 04:58:21</t>
  </si>
  <si>
    <t>2026-10-01 09:33:30</t>
  </si>
  <si>
    <t>2026-10-01 06:39:31</t>
  </si>
  <si>
    <t>2026-10-01 03:21:13</t>
  </si>
  <si>
    <t>316367</t>
  </si>
  <si>
    <t>SOD 02-SP</t>
  </si>
  <si>
    <t>2026-10-01 06:44:37</t>
  </si>
  <si>
    <t>2026-10-01 06:58:24</t>
  </si>
  <si>
    <t>2026-10-01 05:06:03</t>
  </si>
  <si>
    <t>2026-10-01 09:39:48</t>
  </si>
  <si>
    <t>SRTR22605736931</t>
  </si>
  <si>
    <t>G106-G224-G211-0900-1</t>
  </si>
  <si>
    <t>OWE1368</t>
  </si>
  <si>
    <t>ANTONIO VALDEMIR LOPES</t>
  </si>
  <si>
    <t>84996181811</t>
  </si>
  <si>
    <t>1260</t>
  </si>
  <si>
    <t>1202</t>
  </si>
  <si>
    <t>2026-10-01 04:51:27</t>
  </si>
  <si>
    <t>2026-10-01 05:00:05</t>
  </si>
  <si>
    <t>2026-10-01 05:25:16</t>
  </si>
  <si>
    <t>2026-10-01 05:32:22</t>
  </si>
  <si>
    <t>884116</t>
  </si>
  <si>
    <t>CAO -RN</t>
  </si>
  <si>
    <t>2026-10-01 12:00:00</t>
  </si>
  <si>
    <t>2026-10-01 08:29:24</t>
  </si>
  <si>
    <t>2026-10-01 08:38:24</t>
  </si>
  <si>
    <t>2026-10-01 09:21:13</t>
  </si>
  <si>
    <t>2026-10-01 10:29:23</t>
  </si>
  <si>
    <t>15</t>
  </si>
  <si>
    <t>2026-10-01 08:35:04</t>
  </si>
  <si>
    <t>2026-10-01 08:39:03</t>
  </si>
  <si>
    <t>2026-10-01 12:30:00</t>
  </si>
  <si>
    <t>2026-10-01 08:41:35</t>
  </si>
  <si>
    <t>884113</t>
  </si>
  <si>
    <t>CRN -RN</t>
  </si>
  <si>
    <t>2026-10-01 14:00:00</t>
  </si>
  <si>
    <t>2026-10-01 10:05:40</t>
  </si>
  <si>
    <t>2026-10-01 10:05:02</t>
  </si>
  <si>
    <t>2026-10-01 10:05:49</t>
  </si>
  <si>
    <t>2026-10-02 07:45:35</t>
  </si>
  <si>
    <t>SRTR22605736940</t>
  </si>
  <si>
    <t>BRE-S258-1000-2</t>
  </si>
  <si>
    <t>FVP2H92</t>
  </si>
  <si>
    <t>WALLACE DE ANDRADE CHAVES</t>
  </si>
  <si>
    <t>11930004975</t>
  </si>
  <si>
    <t>1069</t>
  </si>
  <si>
    <t>2026-10-01 04:29:43</t>
  </si>
  <si>
    <t>2026-10-01 09:00:23</t>
  </si>
  <si>
    <t>2026-10-01 10:12:30</t>
  </si>
  <si>
    <t>2026-10-01 10:22:06</t>
  </si>
  <si>
    <t>319140</t>
  </si>
  <si>
    <t>2026-10-01 12:02:11</t>
  </si>
  <si>
    <t>2026-10-01 12:09:34</t>
  </si>
  <si>
    <t>2026-10-01 12:11:29</t>
  </si>
  <si>
    <t>2026-10-01 12:47:25</t>
  </si>
  <si>
    <t>SRTR22605736951</t>
  </si>
  <si>
    <t>S236-BRE-2100-4</t>
  </si>
  <si>
    <t>2951</t>
  </si>
  <si>
    <t>2026-10-01 17:18:23</t>
  </si>
  <si>
    <t>2026-10-01 19:57:09</t>
  </si>
  <si>
    <t>2026-10-01 20:35:16</t>
  </si>
  <si>
    <t>2026-10-01 17:56:16</t>
  </si>
  <si>
    <t>2026-10-01 21:32:33</t>
  </si>
  <si>
    <t>2026-10-01 22:09:43</t>
  </si>
  <si>
    <t>2026-10-01 23:00:29</t>
  </si>
  <si>
    <t>2026-10-03 16:29:57</t>
  </si>
  <si>
    <t>SRTR22605736971</t>
  </si>
  <si>
    <t>GYN-C548-C291-0600-1</t>
  </si>
  <si>
    <t>BAL9F82</t>
  </si>
  <si>
    <t>AF TRANSPORTE LTDA</t>
  </si>
  <si>
    <t>AF LOG</t>
  </si>
  <si>
    <t>SANTINOMES APARECIDO PERREIRA BITENCOURT</t>
  </si>
  <si>
    <t>62993854042</t>
  </si>
  <si>
    <t>724</t>
  </si>
  <si>
    <t>689</t>
  </si>
  <si>
    <t>2026-10-01 00:13:44</t>
  </si>
  <si>
    <t>2026-10-01 03:26:25</t>
  </si>
  <si>
    <t>2026-10-01 07:07:47</t>
  </si>
  <si>
    <t>2026-10-01 05:54:00</t>
  </si>
  <si>
    <t>961502</t>
  </si>
  <si>
    <t>F BVG-GO</t>
  </si>
  <si>
    <t>2026-10-01 10:05:00</t>
  </si>
  <si>
    <t>2026-10-01 08:17:37</t>
  </si>
  <si>
    <t>2026-10-01 08:39:43</t>
  </si>
  <si>
    <t>2026-10-01 08:43:32</t>
  </si>
  <si>
    <t>2026-10-01 08:48:11</t>
  </si>
  <si>
    <t>SRTR22605737011</t>
  </si>
  <si>
    <t>3808</t>
  </si>
  <si>
    <t>3243</t>
  </si>
  <si>
    <t>2026-10-01 14:12:30</t>
  </si>
  <si>
    <t>2026-10-01 21:40:21</t>
  </si>
  <si>
    <t>2026-10-01 21:58:19</t>
  </si>
  <si>
    <t>2026-10-01 21:56:11</t>
  </si>
  <si>
    <t>2026-10-02 03:00:00</t>
  </si>
  <si>
    <t>2026-10-02 02:52:53</t>
  </si>
  <si>
    <t>2026-10-02 03:09:29</t>
  </si>
  <si>
    <t>2026-10-02 05:36:52</t>
  </si>
  <si>
    <t>2026-10-03 01:39:25</t>
  </si>
  <si>
    <t>70</t>
  </si>
  <si>
    <t>49</t>
  </si>
  <si>
    <t>2026-10-02 04:45:27</t>
  </si>
  <si>
    <t>2026-10-02 04:50:22</t>
  </si>
  <si>
    <t>2026-10-03 03:30:00</t>
  </si>
  <si>
    <t>2026-10-02 04:55:12</t>
  </si>
  <si>
    <t>2026-10-03 07:30:00</t>
  </si>
  <si>
    <t>2026-10-02 07:41:47</t>
  </si>
  <si>
    <t>2026-10-02 07:53:15</t>
  </si>
  <si>
    <t>2026-10-02 07:53:47</t>
  </si>
  <si>
    <t>2026-10-03 10:23:26</t>
  </si>
  <si>
    <t>SRTR22605737031</t>
  </si>
  <si>
    <t>BSB-C321-C416-0500-1</t>
  </si>
  <si>
    <t>LPT5H98</t>
  </si>
  <si>
    <t>ALDECY DOS SANTOS FERNANDES</t>
  </si>
  <si>
    <t>61995954750</t>
  </si>
  <si>
    <t>3289</t>
  </si>
  <si>
    <t>3255</t>
  </si>
  <si>
    <t>2026-09-30 12:56:14</t>
  </si>
  <si>
    <t>2026-10-01 02:23:36</t>
  </si>
  <si>
    <t>2026-10-01 02:53:52</t>
  </si>
  <si>
    <t>2026-10-01 03:32:53</t>
  </si>
  <si>
    <t>961276</t>
  </si>
  <si>
    <t>F GUA-DF</t>
  </si>
  <si>
    <t>2026-10-01 04:52:18</t>
  </si>
  <si>
    <t>2026-10-01 04:51:26</t>
  </si>
  <si>
    <t>2026-10-01 04:51:46</t>
  </si>
  <si>
    <t>2026-10-01 06:52:18</t>
  </si>
  <si>
    <t>SRTR22605737131</t>
  </si>
  <si>
    <t>CGB-C589-C641-C511-J203-J217-C476-0200-1</t>
  </si>
  <si>
    <t>GHG3A26</t>
  </si>
  <si>
    <t>HANNDRYEL HENRIK DA SILVA MARTINS</t>
  </si>
  <si>
    <t>65992687089</t>
  </si>
  <si>
    <t>3681</t>
  </si>
  <si>
    <t>3230</t>
  </si>
  <si>
    <t>2026-09-30 23:20:50</t>
  </si>
  <si>
    <t>2026-10-01 01:22:16</t>
  </si>
  <si>
    <t>2026-10-01 01:34:26</t>
  </si>
  <si>
    <t>2026-10-01 01:51:45</t>
  </si>
  <si>
    <t>961543</t>
  </si>
  <si>
    <t>F DMT-MT</t>
  </si>
  <si>
    <t>2026-10-01 07:38:55</t>
  </si>
  <si>
    <t>2026-10-01 07:42:07</t>
  </si>
  <si>
    <t>2026-10-01 07:52:28</t>
  </si>
  <si>
    <t>SRTR22605737200</t>
  </si>
  <si>
    <t>BRE-S121-0900-3</t>
  </si>
  <si>
    <t>UER3G31</t>
  </si>
  <si>
    <t>JOAO DE JESUS</t>
  </si>
  <si>
    <t>11988416321</t>
  </si>
  <si>
    <t>1105</t>
  </si>
  <si>
    <t>1101</t>
  </si>
  <si>
    <t>2026-10-01 04:03:43</t>
  </si>
  <si>
    <t>2026-10-01 08:23:25</t>
  </si>
  <si>
    <t>2026-10-01 08:37:35</t>
  </si>
  <si>
    <t>2026-10-01 07:50:37</t>
  </si>
  <si>
    <t>319108</t>
  </si>
  <si>
    <t>2026-10-01 11:00:00</t>
  </si>
  <si>
    <t>2026-10-01 10:15:26</t>
  </si>
  <si>
    <t>2026-10-01 10:22:16</t>
  </si>
  <si>
    <t>2026-10-01 10:24:51</t>
  </si>
  <si>
    <t>2026-10-01 12:38:50</t>
  </si>
  <si>
    <t>SRTR22605737211</t>
  </si>
  <si>
    <t>M330-M114-0800-1</t>
  </si>
  <si>
    <t>QXK9E74</t>
  </si>
  <si>
    <t>NOVA LOG TRANSPORTES LTDA</t>
  </si>
  <si>
    <t>NOVA DIEGO</t>
  </si>
  <si>
    <t>LUISFERNANDO</t>
  </si>
  <si>
    <t>35998768001</t>
  </si>
  <si>
    <t>531149</t>
  </si>
  <si>
    <t>771</t>
  </si>
  <si>
    <t>2026-10-01 10:59:07</t>
  </si>
  <si>
    <t>2026-10-01 20:20:51</t>
  </si>
  <si>
    <t>2026-10-01 21:23:10</t>
  </si>
  <si>
    <t>2026-10-01 23:35:33</t>
  </si>
  <si>
    <t>535002</t>
  </si>
  <si>
    <t>DC VAG 001</t>
  </si>
  <si>
    <t>2026-10-02 00:06:15</t>
  </si>
  <si>
    <t>2026-10-02 00:22:08</t>
  </si>
  <si>
    <t>2026-10-02 00:39:40</t>
  </si>
  <si>
    <t>SRTR22605737231</t>
  </si>
  <si>
    <t>G202-FOR-1300-1</t>
  </si>
  <si>
    <t>SNL8E82</t>
  </si>
  <si>
    <t>Moto</t>
  </si>
  <si>
    <t>VALMIR RODRIGUES DE SOUSA</t>
  </si>
  <si>
    <t>85981950717</t>
  </si>
  <si>
    <t>888110</t>
  </si>
  <si>
    <t>83</t>
  </si>
  <si>
    <t>82</t>
  </si>
  <si>
    <t>2026-10-01 06:50:02</t>
  </si>
  <si>
    <t>2026-10-01 11:50:07</t>
  </si>
  <si>
    <t>2026-10-01 11:56:05</t>
  </si>
  <si>
    <t>2026-10-01 16:50:54</t>
  </si>
  <si>
    <t>2026-10-01 22:23:09</t>
  </si>
  <si>
    <t>2026-10-02 15:34:19</t>
  </si>
  <si>
    <t>SRTR22605737251</t>
  </si>
  <si>
    <t>EGT9H92</t>
  </si>
  <si>
    <t>MATHEUS VASCONCELOS SILVA</t>
  </si>
  <si>
    <t>11932623958</t>
  </si>
  <si>
    <t>1732</t>
  </si>
  <si>
    <t>2026-10-01 19:56:33</t>
  </si>
  <si>
    <t>2026-10-01 21:21:44</t>
  </si>
  <si>
    <t>2026-10-01 22:48:13</t>
  </si>
  <si>
    <t>2026-10-01 22:51:35</t>
  </si>
  <si>
    <t>2026-10-02 00:00:00</t>
  </si>
  <si>
    <t>2026-10-01 23:44:49</t>
  </si>
  <si>
    <t>2026-10-02 00:37:56</t>
  </si>
  <si>
    <t>2026-10-01 23:25:01</t>
  </si>
  <si>
    <t>2026-10-05 15:26:26</t>
  </si>
  <si>
    <t>SRTR22605737271</t>
  </si>
  <si>
    <t>AJU-E277-0430-1</t>
  </si>
  <si>
    <t>NZZ4D72</t>
  </si>
  <si>
    <t>TGA TRANSPORTES</t>
  </si>
  <si>
    <t>TGA</t>
  </si>
  <si>
    <t>NIUTON BARRETO GOIS</t>
  </si>
  <si>
    <t>79988116549</t>
  </si>
  <si>
    <t>1393</t>
  </si>
  <si>
    <t>1287</t>
  </si>
  <si>
    <t>2026-10-01 02:37:06</t>
  </si>
  <si>
    <t>2026-10-01 02:46:59</t>
  </si>
  <si>
    <t>2026-10-01 03:00:59</t>
  </si>
  <si>
    <t>2026-10-01 04:04:20</t>
  </si>
  <si>
    <t>779109</t>
  </si>
  <si>
    <t>BUG -SE</t>
  </si>
  <si>
    <t>2026-10-01 04:23:43</t>
  </si>
  <si>
    <t>2026-10-01 05:08:50</t>
  </si>
  <si>
    <t>2026-10-01 06:28:38</t>
  </si>
  <si>
    <t>2026-10-01 07:45:00</t>
  </si>
  <si>
    <t>SRTR22605737380</t>
  </si>
  <si>
    <t>BNU-A351-0300-2</t>
  </si>
  <si>
    <t>BAO0H38</t>
  </si>
  <si>
    <t>56.283.165 GIOVANE PIRES</t>
  </si>
  <si>
    <t>GIOVANE P</t>
  </si>
  <si>
    <t>GIOVANE PIRES</t>
  </si>
  <si>
    <t>47991586726</t>
  </si>
  <si>
    <t>673</t>
  </si>
  <si>
    <t>672</t>
  </si>
  <si>
    <t>2026-09-30 23:34:58</t>
  </si>
  <si>
    <t>2026-09-30 23:48:36</t>
  </si>
  <si>
    <t>2026-10-01 02:56:55</t>
  </si>
  <si>
    <t>2026-10-01 02:58:42</t>
  </si>
  <si>
    <t>155202</t>
  </si>
  <si>
    <t>F PBO-SC</t>
  </si>
  <si>
    <t>2026-10-01 04:40:00</t>
  </si>
  <si>
    <t>2026-10-01 04:52:12</t>
  </si>
  <si>
    <t>2026-10-01 04:38:29</t>
  </si>
  <si>
    <t>2026-10-01 05:22:59</t>
  </si>
  <si>
    <t>2026-10-01 07:11:51</t>
  </si>
  <si>
    <t>SRTR22605737400</t>
  </si>
  <si>
    <t>M117-M319-1330-1</t>
  </si>
  <si>
    <t>GYB2256</t>
  </si>
  <si>
    <t>ALINE MARIA COSTA</t>
  </si>
  <si>
    <t>ALINE  MC</t>
  </si>
  <si>
    <t>SAMUEL ROSA DE SOUSA</t>
  </si>
  <si>
    <t>34991334070</t>
  </si>
  <si>
    <t>534003</t>
  </si>
  <si>
    <t>DC UBA-MG</t>
  </si>
  <si>
    <t>3090</t>
  </si>
  <si>
    <t>3058</t>
  </si>
  <si>
    <t>2026-10-01 08:12:04</t>
  </si>
  <si>
    <t>2026-10-01 08:12:42</t>
  </si>
  <si>
    <t>2026-10-01 08:21:29</t>
  </si>
  <si>
    <t>2026-10-01 13:30:00</t>
  </si>
  <si>
    <t>538120</t>
  </si>
  <si>
    <t>F AAX-MG</t>
  </si>
  <si>
    <t>2026-10-01 15:50:00</t>
  </si>
  <si>
    <t>2026-10-01 10:36:45</t>
  </si>
  <si>
    <t>2026-10-01 10:37:09</t>
  </si>
  <si>
    <t>2026-10-01 10:36:38</t>
  </si>
  <si>
    <t>2026-10-01 14:12:59</t>
  </si>
  <si>
    <t>SRTR22605737411</t>
  </si>
  <si>
    <t>GYN-C289-0600-1</t>
  </si>
  <si>
    <t>EGI0F67</t>
  </si>
  <si>
    <t>WILLIAM OLIVEIRA DE ANDRADE</t>
  </si>
  <si>
    <t>WOA</t>
  </si>
  <si>
    <t>JAIR RODRIGUES DOS SANTOS</t>
  </si>
  <si>
    <t>61985927586</t>
  </si>
  <si>
    <t>1015</t>
  </si>
  <si>
    <t>980</t>
  </si>
  <si>
    <t>2026-10-01 03:17:38</t>
  </si>
  <si>
    <t>2026-10-01 04:04:12</t>
  </si>
  <si>
    <t>2026-10-01 08:02:08</t>
  </si>
  <si>
    <t>2026-10-01 05:52:00</t>
  </si>
  <si>
    <t>961244</t>
  </si>
  <si>
    <t>F SEN-GO</t>
  </si>
  <si>
    <t>2026-10-01 09:27:48</t>
  </si>
  <si>
    <t>2026-10-01 09:23:20</t>
  </si>
  <si>
    <t>2026-10-01 09:23:53</t>
  </si>
  <si>
    <t>2026-10-01 09:48:13</t>
  </si>
  <si>
    <t>SRTR22605737460</t>
  </si>
  <si>
    <t>S295-BRE-1800-2</t>
  </si>
  <si>
    <t>CUE0A89</t>
  </si>
  <si>
    <t>FABIANO DOMINGUES LEITE</t>
  </si>
  <si>
    <t>940045733</t>
  </si>
  <si>
    <t>311202</t>
  </si>
  <si>
    <t>4453</t>
  </si>
  <si>
    <t>2026-10-01 06:07:40</t>
  </si>
  <si>
    <t>2026-10-01 16:19:01</t>
  </si>
  <si>
    <t>2026-10-01 17:03:22</t>
  </si>
  <si>
    <t>2026-10-01 17:01:28</t>
  </si>
  <si>
    <t>2026-10-01 18:19:36</t>
  </si>
  <si>
    <t>2026-10-01 18:27:35</t>
  </si>
  <si>
    <t>2026-10-01 18:34:49</t>
  </si>
  <si>
    <t>2026-10-03 02:42:03</t>
  </si>
  <si>
    <t>SRTR22605737471</t>
  </si>
  <si>
    <t>S307-BRE-2200-3</t>
  </si>
  <si>
    <t>EXW9B69</t>
  </si>
  <si>
    <t>ALAIN GOMES DA SILVA</t>
  </si>
  <si>
    <t>11975673862</t>
  </si>
  <si>
    <t>311058</t>
  </si>
  <si>
    <t>17949</t>
  </si>
  <si>
    <t>2026-10-01 08:19:57</t>
  </si>
  <si>
    <t>2026-10-01 14:37:15</t>
  </si>
  <si>
    <t>2026-10-01 16:11:04</t>
  </si>
  <si>
    <t>2026-10-01 15:18:20</t>
  </si>
  <si>
    <t>2026-10-01 17:42:30</t>
  </si>
  <si>
    <t>2026-10-01 18:10:09</t>
  </si>
  <si>
    <t>2026-10-01 14:38:10</t>
  </si>
  <si>
    <t>2026-10-05 15:46:36</t>
  </si>
  <si>
    <t>SRTR22605737480</t>
  </si>
  <si>
    <t>S307-BRE-0500-5</t>
  </si>
  <si>
    <t>RCI3F02</t>
  </si>
  <si>
    <t>GECIEL SILVA DOS SANTOS</t>
  </si>
  <si>
    <t>11956691081</t>
  </si>
  <si>
    <t>2268</t>
  </si>
  <si>
    <t>2026-09-30 18:09:47</t>
  </si>
  <si>
    <t>2026-10-01 09:57:41</t>
  </si>
  <si>
    <t>2026-10-01 04:38:56</t>
  </si>
  <si>
    <t>2026-09-30 22:58:07</t>
  </si>
  <si>
    <t>2026-10-01 06:10:18</t>
  </si>
  <si>
    <t>2026-10-01 07:31:05</t>
  </si>
  <si>
    <t>2026-10-02 03:51:19</t>
  </si>
  <si>
    <t>SRTR22605737491</t>
  </si>
  <si>
    <t>S330-BRE-2000-3</t>
  </si>
  <si>
    <t>IXN4D96</t>
  </si>
  <si>
    <t>ALEF CURCINI ALBURQUERQUE</t>
  </si>
  <si>
    <t>11963666056</t>
  </si>
  <si>
    <t>316362</t>
  </si>
  <si>
    <t>16396</t>
  </si>
  <si>
    <t>2026-10-01 07:02:23</t>
  </si>
  <si>
    <t>2026-10-01 16:29:07</t>
  </si>
  <si>
    <t>2026-10-01 18:50:02</t>
  </si>
  <si>
    <t>2026-10-01 17:57:22</t>
  </si>
  <si>
    <t>2026-10-01 22:30:00</t>
  </si>
  <si>
    <t>2026-10-01 20:19:52</t>
  </si>
  <si>
    <t>2026-10-01 20:40:18</t>
  </si>
  <si>
    <t>2026-10-01 21:20:33</t>
  </si>
  <si>
    <t>2026-10-05 09:06:46</t>
  </si>
  <si>
    <t>SRTR22605737511</t>
  </si>
  <si>
    <t>S309-BRE-1600-2</t>
  </si>
  <si>
    <t>IVZ1C63</t>
  </si>
  <si>
    <t>ROMARIO FELIPE GONZAGA</t>
  </si>
  <si>
    <t>11991285687</t>
  </si>
  <si>
    <t>311210</t>
  </si>
  <si>
    <t>13864</t>
  </si>
  <si>
    <t>2026-10-01 06:17:58</t>
  </si>
  <si>
    <t>2026-10-01 14:39:46</t>
  </si>
  <si>
    <t>2026-10-01 15:10:20</t>
  </si>
  <si>
    <t>2026-10-01 16:00:00</t>
  </si>
  <si>
    <t>2026-10-01 15:00:42</t>
  </si>
  <si>
    <t>2026-10-01 17:10:00</t>
  </si>
  <si>
    <t>2026-10-01 16:09:39</t>
  </si>
  <si>
    <t>2026-10-01 19:22:02</t>
  </si>
  <si>
    <t>2026-10-01 19:23:04</t>
  </si>
  <si>
    <t>2026-10-05 15:43:23</t>
  </si>
  <si>
    <t>SRTR22605737531</t>
  </si>
  <si>
    <t>GYN-C305-C422-0500-1</t>
  </si>
  <si>
    <t>JFQ7B17</t>
  </si>
  <si>
    <t>EDMAR PEREIRA FRANCA</t>
  </si>
  <si>
    <t>EDMAR</t>
  </si>
  <si>
    <t>62994237606</t>
  </si>
  <si>
    <t>4133</t>
  </si>
  <si>
    <t>2026-10-01 00:14:35</t>
  </si>
  <si>
    <t>2026-10-01 02:46:23</t>
  </si>
  <si>
    <t>2026-10-01 04:18:00</t>
  </si>
  <si>
    <t>2026-10-01 04:19:21</t>
  </si>
  <si>
    <t>961260</t>
  </si>
  <si>
    <t>F GYN 03-GO</t>
  </si>
  <si>
    <t>2026-10-01 05:00:32</t>
  </si>
  <si>
    <t>2026-10-01 05:42:02</t>
  </si>
  <si>
    <t>2026-10-01 05:05:54</t>
  </si>
  <si>
    <t>2026-10-01 07:16:24</t>
  </si>
  <si>
    <t>SRTR22605737551</t>
  </si>
  <si>
    <t>JGS-F236-G261-0400-1</t>
  </si>
  <si>
    <t>NPY2A30</t>
  </si>
  <si>
    <t>DEIVID JOSE DE LIMA</t>
  </si>
  <si>
    <t>81995093951</t>
  </si>
  <si>
    <t>1324</t>
  </si>
  <si>
    <t>1079</t>
  </si>
  <si>
    <t>2026-09-30 23:49:12</t>
  </si>
  <si>
    <t>2026-10-01 00:35:06</t>
  </si>
  <si>
    <t>2026-10-01 02:03:53</t>
  </si>
  <si>
    <t>2026-10-01 02:06:08</t>
  </si>
  <si>
    <t>781121</t>
  </si>
  <si>
    <t>OLD -PE</t>
  </si>
  <si>
    <t>2026-10-01 03:25:20</t>
  </si>
  <si>
    <t>SRTR22605737651</t>
  </si>
  <si>
    <t>BRE-S341-2130-1</t>
  </si>
  <si>
    <t>15607</t>
  </si>
  <si>
    <t>15586</t>
  </si>
  <si>
    <t>2026-10-01 08:12:32</t>
  </si>
  <si>
    <t>2026-10-01 17:45:51</t>
  </si>
  <si>
    <t>2026-10-01 18:59:25</t>
  </si>
  <si>
    <t>2026-10-01 18:01:21</t>
  </si>
  <si>
    <t>2026-10-01 23:10:00</t>
  </si>
  <si>
    <t>2026-10-01 20:16:55</t>
  </si>
  <si>
    <t>2026-10-02 00:52:58</t>
  </si>
  <si>
    <t>2026-10-01 11:07:36</t>
  </si>
  <si>
    <t>2026-10-05 01:34:17</t>
  </si>
  <si>
    <t>SRTR22605737691</t>
  </si>
  <si>
    <t>S236-BRE-1400-3</t>
  </si>
  <si>
    <t>2698</t>
  </si>
  <si>
    <t>2026-10-01 08:27:08</t>
  </si>
  <si>
    <t>2026-10-01 13:18:43</t>
  </si>
  <si>
    <t>2026-10-01 14:56:49</t>
  </si>
  <si>
    <t>2026-10-01 15:06:18</t>
  </si>
  <si>
    <t>2026-10-01 15:52:10</t>
  </si>
  <si>
    <t>2026-10-01 16:17:38</t>
  </si>
  <si>
    <t>2026-10-01 16:31:49</t>
  </si>
  <si>
    <t>2026-10-05 15:49:23</t>
  </si>
  <si>
    <t>SRTR22605737700</t>
  </si>
  <si>
    <t>H104-G264-0330-1</t>
  </si>
  <si>
    <t>TVN8F21</t>
  </si>
  <si>
    <t>FRANCISCO DAS CHAGAS BATISTA</t>
  </si>
  <si>
    <t>FRANCISCO</t>
  </si>
  <si>
    <t>FRANCISCO DAS CHAGAS BATISTA MORAIS</t>
  </si>
  <si>
    <t>94991087071</t>
  </si>
  <si>
    <t>2089</t>
  </si>
  <si>
    <t>1761</t>
  </si>
  <si>
    <t>2026-09-30 15:43:22</t>
  </si>
  <si>
    <t>2026-09-30 17:37:34</t>
  </si>
  <si>
    <t>2026-09-30 18:19:41</t>
  </si>
  <si>
    <t>2026-09-30 17:34:06</t>
  </si>
  <si>
    <t>898132</t>
  </si>
  <si>
    <t>F ACL-MA</t>
  </si>
  <si>
    <t>2026-09-30 20:09:39</t>
  </si>
  <si>
    <t>2026-10-01 05:32:06</t>
  </si>
  <si>
    <t>2026-10-01 05:34:06</t>
  </si>
  <si>
    <t>2026-10-01 07:29:11</t>
  </si>
  <si>
    <t>SRTR22605737731</t>
  </si>
  <si>
    <t>BSB-C336-C274-0500-1</t>
  </si>
  <si>
    <t>DBM9728</t>
  </si>
  <si>
    <t>UNILAR MUDANCAS E TRANSPORTES</t>
  </si>
  <si>
    <t>UNILAR</t>
  </si>
  <si>
    <t>WESLEY MICHEL CIRINO DE OLVEIRA</t>
  </si>
  <si>
    <t>61974006102</t>
  </si>
  <si>
    <t>7159</t>
  </si>
  <si>
    <t>2026-09-30 12:37:47</t>
  </si>
  <si>
    <t>2026-10-01 02:25:22</t>
  </si>
  <si>
    <t>2026-10-01 02:52:51</t>
  </si>
  <si>
    <t>2026-10-01 03:56:15</t>
  </si>
  <si>
    <t>961291</t>
  </si>
  <si>
    <t>F SAM-DF</t>
  </si>
  <si>
    <t>2026-10-01 05:00:56</t>
  </si>
  <si>
    <t>2026-10-01 05:21:48</t>
  </si>
  <si>
    <t>2026-10-01 07:31:38</t>
  </si>
  <si>
    <t>SRTR22605737820</t>
  </si>
  <si>
    <t>F77-F56-1000-1</t>
  </si>
  <si>
    <t>OKA2J94</t>
  </si>
  <si>
    <t>LP TRANSPORTES E SERVICO LTDA</t>
  </si>
  <si>
    <t>LP TRANSP</t>
  </si>
  <si>
    <t>NAJADSON JHONATAN RODRIGUES DA SILVA</t>
  </si>
  <si>
    <t>84996551721</t>
  </si>
  <si>
    <t>1315</t>
  </si>
  <si>
    <t>1302</t>
  </si>
  <si>
    <t>2026-10-01 04:24:46</t>
  </si>
  <si>
    <t>2026-10-01 05:47:49</t>
  </si>
  <si>
    <t>2026-10-01 06:34:09</t>
  </si>
  <si>
    <t>2026-10-01 06:40:26</t>
  </si>
  <si>
    <t>2026-10-01 12:23:00</t>
  </si>
  <si>
    <t>2026-10-03 14:03:02</t>
  </si>
  <si>
    <t>2026-10-01 16:38:28</t>
  </si>
  <si>
    <t>2026-10-01 16:40:20</t>
  </si>
  <si>
    <t>SRTR22605737931</t>
  </si>
  <si>
    <t>MRB-I276-C549-I214-C473-C404-C462-0500-1</t>
  </si>
  <si>
    <t>KEZ2575</t>
  </si>
  <si>
    <t>JAYRO GOMES DE OLIVEIRA</t>
  </si>
  <si>
    <t>TAC- JAYRO</t>
  </si>
  <si>
    <t>992500909</t>
  </si>
  <si>
    <t>88000</t>
  </si>
  <si>
    <t>PA MRB</t>
  </si>
  <si>
    <t>3067</t>
  </si>
  <si>
    <t>1927</t>
  </si>
  <si>
    <t>2026-10-01 00:26:51</t>
  </si>
  <si>
    <t>2026-10-01 04:34:37</t>
  </si>
  <si>
    <t>2026-10-01 04:43:57</t>
  </si>
  <si>
    <t>2026-10-01 04:46:09</t>
  </si>
  <si>
    <t>896109</t>
  </si>
  <si>
    <t>F PCA-PA</t>
  </si>
  <si>
    <t>2026-10-01 10:10:00</t>
  </si>
  <si>
    <t>2026-10-01 10:00:39</t>
  </si>
  <si>
    <t>2026-10-01 10:02:28</t>
  </si>
  <si>
    <t>2026-10-01 11:33:08</t>
  </si>
  <si>
    <t>2026-10-01 13:09:41</t>
  </si>
  <si>
    <t>SRTR22605738000</t>
  </si>
  <si>
    <t>BRE-S258-0350-1</t>
  </si>
  <si>
    <t>EFW6I54</t>
  </si>
  <si>
    <t>ERIVALDO TELES BARBOSA</t>
  </si>
  <si>
    <t>11947203547</t>
  </si>
  <si>
    <t>1687</t>
  </si>
  <si>
    <t>2026-09-30 12:36:40</t>
  </si>
  <si>
    <t>2026-10-01 00:32:21</t>
  </si>
  <si>
    <t>2026-10-01 04:49:57</t>
  </si>
  <si>
    <t>2026-10-01 03:50:00</t>
  </si>
  <si>
    <t>2026-10-01 01:35:55</t>
  </si>
  <si>
    <t>2026-10-01 06:20:00</t>
  </si>
  <si>
    <t>2026-10-01 05:56:31</t>
  </si>
  <si>
    <t>2026-10-01 05:57:08</t>
  </si>
  <si>
    <t>2026-10-01 06:05:56</t>
  </si>
  <si>
    <t>2026-10-01 07:33:07</t>
  </si>
  <si>
    <t>SRTR22605738031</t>
  </si>
  <si>
    <t>BSB-C534-C263-C414-0500-1</t>
  </si>
  <si>
    <t>OMX8A95</t>
  </si>
  <si>
    <t>AF TRANSPORTE E LOGISTICA LTDA</t>
  </si>
  <si>
    <t>ANDERSON</t>
  </si>
  <si>
    <t>MARIO DANIEL GOMES DIAS</t>
  </si>
  <si>
    <t>61996454244</t>
  </si>
  <si>
    <t>3802</t>
  </si>
  <si>
    <t>3668</t>
  </si>
  <si>
    <t>2026-09-30 13:44:20</t>
  </si>
  <si>
    <t>2026-10-01 02:27:42</t>
  </si>
  <si>
    <t>2026-10-01 02:50:53</t>
  </si>
  <si>
    <t>2026-10-01 03:57:00</t>
  </si>
  <si>
    <t>961488</t>
  </si>
  <si>
    <t>F SAD-GO</t>
  </si>
  <si>
    <t>2026-10-01 05:32:07</t>
  </si>
  <si>
    <t>2026-10-01 05:35:41</t>
  </si>
  <si>
    <t>2026-10-01 08:46:06</t>
  </si>
  <si>
    <t>SRTR22605738091</t>
  </si>
  <si>
    <t>BRE-D105-1800-1</t>
  </si>
  <si>
    <t>AIY1E01</t>
  </si>
  <si>
    <t>JEFFERSON JOSE FAGUNDES</t>
  </si>
  <si>
    <t>14991772723</t>
  </si>
  <si>
    <t>10046</t>
  </si>
  <si>
    <t>10025</t>
  </si>
  <si>
    <t>2026-10-01 11:44:59</t>
  </si>
  <si>
    <t>2026-10-01 17:37:43</t>
  </si>
  <si>
    <t>2026-10-01 17:39:24</t>
  </si>
  <si>
    <t>2026-10-01 17:59:34</t>
  </si>
  <si>
    <t>2026-10-01 22:39:57</t>
  </si>
  <si>
    <t>2026-10-01 22:58:14</t>
  </si>
  <si>
    <t>2026-10-01 22:59:51</t>
  </si>
  <si>
    <t>2026-10-02 05:45:18</t>
  </si>
  <si>
    <t>SRTR22605738151</t>
  </si>
  <si>
    <t>BRE-S121-0200-1</t>
  </si>
  <si>
    <t>UFV2B71</t>
  </si>
  <si>
    <t>EDGAR DE LIMA</t>
  </si>
  <si>
    <t>11980973505</t>
  </si>
  <si>
    <t>1480</t>
  </si>
  <si>
    <t>1474</t>
  </si>
  <si>
    <t>2026-09-30 14:16:01</t>
  </si>
  <si>
    <t>2026-10-01 00:47:37</t>
  </si>
  <si>
    <t>2026-10-01 01:52:32</t>
  </si>
  <si>
    <t>2026-10-01 03:17:00</t>
  </si>
  <si>
    <t>2026-10-01 05:10:36</t>
  </si>
  <si>
    <t>2026-10-01 09:00:07</t>
  </si>
  <si>
    <t>SRTR22605738191</t>
  </si>
  <si>
    <t>D105-S447-S482-0430-1</t>
  </si>
  <si>
    <t>TLC1C10</t>
  </si>
  <si>
    <t>LIDIANE DE ARRUDA</t>
  </si>
  <si>
    <t>LJR LOG</t>
  </si>
  <si>
    <t>MARCELO RICARDO LANCETI</t>
  </si>
  <si>
    <t>14997130137</t>
  </si>
  <si>
    <t>715</t>
  </si>
  <si>
    <t>714</t>
  </si>
  <si>
    <t>2026-09-30 23:58:11</t>
  </si>
  <si>
    <t>2026-10-01 03:31:15</t>
  </si>
  <si>
    <t>2026-10-01 04:08:16</t>
  </si>
  <si>
    <t>2026-09-30 23:41:42</t>
  </si>
  <si>
    <t>311486</t>
  </si>
  <si>
    <t>F TQT-SP</t>
  </si>
  <si>
    <t>2026-10-01 07:21:05</t>
  </si>
  <si>
    <t>2026-10-01 07:24:01</t>
  </si>
  <si>
    <t>2026-10-01 07:27:21</t>
  </si>
  <si>
    <t>2026-10-01 08:23:49</t>
  </si>
  <si>
    <t>SRTR22605738200</t>
  </si>
  <si>
    <t>SJS-A387-A392-0330-1</t>
  </si>
  <si>
    <t>AOV1B08</t>
  </si>
  <si>
    <t>TRANSPORTES NOSSA SENHORA</t>
  </si>
  <si>
    <t>TRANSPORT</t>
  </si>
  <si>
    <t>AMARILDO DIAS DA SILVA</t>
  </si>
  <si>
    <t>41996433029</t>
  </si>
  <si>
    <t>1190</t>
  </si>
  <si>
    <t>1164</t>
  </si>
  <si>
    <t>2026-09-30 15:54:26</t>
  </si>
  <si>
    <t>2026-10-01 02:50:55</t>
  </si>
  <si>
    <t>2026-10-01 03:24:51</t>
  </si>
  <si>
    <t>2026-10-01 03:26:45</t>
  </si>
  <si>
    <t>155238</t>
  </si>
  <si>
    <t>F GRB-PR</t>
  </si>
  <si>
    <t>2026-10-01 05:25:00</t>
  </si>
  <si>
    <t>2026-10-01 05:20:32</t>
  </si>
  <si>
    <t>2026-10-01 05:19:43</t>
  </si>
  <si>
    <t>2026-10-01 05:28:22</t>
  </si>
  <si>
    <t>2026-10-01 06:23:33</t>
  </si>
  <si>
    <t>SRTR22605738211</t>
  </si>
  <si>
    <t>SJS-A320-0330-1</t>
  </si>
  <si>
    <t>RUP6F43</t>
  </si>
  <si>
    <t>MIGUELEXPRESS TRANSPORTES LTDA</t>
  </si>
  <si>
    <t>MIGUELEXPR</t>
  </si>
  <si>
    <t>JAKSON ROBERTO LIEBL</t>
  </si>
  <si>
    <t>47992163116</t>
  </si>
  <si>
    <t>1049</t>
  </si>
  <si>
    <t>1036</t>
  </si>
  <si>
    <t>2026-09-30 12:54:45</t>
  </si>
  <si>
    <t>2026-10-01 01:32:44</t>
  </si>
  <si>
    <t>2026-10-01 02:22:15</t>
  </si>
  <si>
    <t>2026-10-01 02:28:07</t>
  </si>
  <si>
    <t>155171</t>
  </si>
  <si>
    <t>F SBS-SC</t>
  </si>
  <si>
    <t>2026-10-01 04:09:05</t>
  </si>
  <si>
    <t>2026-10-01 05:09:39</t>
  </si>
  <si>
    <t>2026-10-01 05:11:24</t>
  </si>
  <si>
    <t>2026-10-01 09:22:38</t>
  </si>
  <si>
    <t>SRTR22605738220</t>
  </si>
  <si>
    <t>NSR-A101-0430-1</t>
  </si>
  <si>
    <t>3991</t>
  </si>
  <si>
    <t>3948</t>
  </si>
  <si>
    <t>2026-09-30 21:54:50</t>
  </si>
  <si>
    <t>2026-10-01 01:47:26</t>
  </si>
  <si>
    <t>2026-10-01 02:51:53</t>
  </si>
  <si>
    <t>2026-10-01 02:54:50</t>
  </si>
  <si>
    <t>2026-10-01 04:52:54</t>
  </si>
  <si>
    <t>2026-10-01 04:58:53</t>
  </si>
  <si>
    <t>2026-10-01 05:20:48</t>
  </si>
  <si>
    <t>2026-10-01 07:39:23</t>
  </si>
  <si>
    <t>SRTR22605738251</t>
  </si>
  <si>
    <t>RAO-D105-1930-1</t>
  </si>
  <si>
    <t>EJX7D26</t>
  </si>
  <si>
    <t>alex lucas cardoso</t>
  </si>
  <si>
    <t>18998123617</t>
  </si>
  <si>
    <t>8712</t>
  </si>
  <si>
    <t>2026-10-01 16:29:21</t>
  </si>
  <si>
    <t>2026-10-01 19:27:04</t>
  </si>
  <si>
    <t>2026-10-01 19:30:39</t>
  </si>
  <si>
    <t>2026-10-01 19:30:00</t>
  </si>
  <si>
    <t>2026-10-01 19:41:36</t>
  </si>
  <si>
    <t>2026-10-02 03:16:20</t>
  </si>
  <si>
    <t>2026-10-02 03:39:57</t>
  </si>
  <si>
    <t>2026-10-02 03:43:35</t>
  </si>
  <si>
    <t>2026-10-02 05:36:28</t>
  </si>
  <si>
    <t>SRTR22605738280</t>
  </si>
  <si>
    <t>S311-BRE-1430-1</t>
  </si>
  <si>
    <t>311952</t>
  </si>
  <si>
    <t>6048</t>
  </si>
  <si>
    <t>2026-10-01 06:15:48</t>
  </si>
  <si>
    <t>2026-10-01 10:29:54</t>
  </si>
  <si>
    <t>2026-10-01 10:49:31</t>
  </si>
  <si>
    <t>2026-10-01 11:05:31</t>
  </si>
  <si>
    <t>2026-10-01 13:08:10</t>
  </si>
  <si>
    <t>2026-10-02 06:20:17</t>
  </si>
  <si>
    <t>2026-10-02 06:48:32</t>
  </si>
  <si>
    <t>2026-10-05 09:08:49</t>
  </si>
  <si>
    <t>SRTR22605738300</t>
  </si>
  <si>
    <t>AJU-E299-0430-1</t>
  </si>
  <si>
    <t>NVG4C48</t>
  </si>
  <si>
    <t>ARILSON DA PAIXAO DE JESUS</t>
  </si>
  <si>
    <t>ARILSON</t>
  </si>
  <si>
    <t>ARILSON DA PAIXÃO DE JESUS</t>
  </si>
  <si>
    <t>79999633142</t>
  </si>
  <si>
    <t>1332</t>
  </si>
  <si>
    <t>1193</t>
  </si>
  <si>
    <t>2026-10-01 02:38:40</t>
  </si>
  <si>
    <t>2026-10-01 02:47:17</t>
  </si>
  <si>
    <t>2026-10-01 03:23:25</t>
  </si>
  <si>
    <t>2026-10-01 03:37:06</t>
  </si>
  <si>
    <t>773118</t>
  </si>
  <si>
    <t>F EST-SE</t>
  </si>
  <si>
    <t>2026-10-01 04:24:57</t>
  </si>
  <si>
    <t>2026-10-01 05:35:49</t>
  </si>
  <si>
    <t>2026-10-01 06:19:59</t>
  </si>
  <si>
    <t>2026-10-01 15:02:03</t>
  </si>
  <si>
    <t>SRTR22605738371</t>
  </si>
  <si>
    <t>7219</t>
  </si>
  <si>
    <t>4589</t>
  </si>
  <si>
    <t>2026-10-01 10:30:27</t>
  </si>
  <si>
    <t>2026-10-01 18:05:00</t>
  </si>
  <si>
    <t>2026-10-01 18:11:57</t>
  </si>
  <si>
    <t>2026-10-01 21:10:17</t>
  </si>
  <si>
    <t>2026-10-01 21:41:06</t>
  </si>
  <si>
    <t>2026-10-05 15:41:01</t>
  </si>
  <si>
    <t>SRTR22605738391</t>
  </si>
  <si>
    <t>BRE-S101-0200-1</t>
  </si>
  <si>
    <t>UGN0I33</t>
  </si>
  <si>
    <t>VALDECIR GOMES DE BRITO</t>
  </si>
  <si>
    <t>11947496392</t>
  </si>
  <si>
    <t>671</t>
  </si>
  <si>
    <t>2026-10-01 00:13:53</t>
  </si>
  <si>
    <t>2026-10-01 00:29:30</t>
  </si>
  <si>
    <t>2026-10-01 02:21:05</t>
  </si>
  <si>
    <t>2026-10-01 00:19:00</t>
  </si>
  <si>
    <t>311131</t>
  </si>
  <si>
    <t>2026-10-01 02:25:00</t>
  </si>
  <si>
    <t>2026-10-01 03:07:32</t>
  </si>
  <si>
    <t>2026-10-01 03:14:23</t>
  </si>
  <si>
    <t>2026-10-01 06:19:26</t>
  </si>
  <si>
    <t>2026-10-02 02:02:33</t>
  </si>
  <si>
    <t>SRTR22605738400</t>
  </si>
  <si>
    <t>S307-BRE-1930-1</t>
  </si>
  <si>
    <t>DZL5J24</t>
  </si>
  <si>
    <t>LUIZ FERNANDO ALENCAR CABRAL</t>
  </si>
  <si>
    <t>11982804766</t>
  </si>
  <si>
    <t>2026-10-01 06:13:01</t>
  </si>
  <si>
    <t>2026-10-02 06:48:33</t>
  </si>
  <si>
    <t>2026-10-01 14:33:48</t>
  </si>
  <si>
    <t>2026-10-01 14:23:34</t>
  </si>
  <si>
    <t>2026-10-01 15:37:51</t>
  </si>
  <si>
    <t>2026-10-02 01:06:05</t>
  </si>
  <si>
    <t>2026-10-01 13:34:44</t>
  </si>
  <si>
    <t>2026-10-03 03:24:26</t>
  </si>
  <si>
    <t>SRTR22605738471</t>
  </si>
  <si>
    <t>GYN-C286-C494-0600-1</t>
  </si>
  <si>
    <t>MVL3G85</t>
  </si>
  <si>
    <t>FERNANDO LOPES MACIEL</t>
  </si>
  <si>
    <t>62984042124</t>
  </si>
  <si>
    <t>2959</t>
  </si>
  <si>
    <t>2806</t>
  </si>
  <si>
    <t>2026-10-01 00:26:23</t>
  </si>
  <si>
    <t>2026-10-01 04:50:49</t>
  </si>
  <si>
    <t>2026-10-01 08:45:52</t>
  </si>
  <si>
    <t>2026-10-01 05:42:00</t>
  </si>
  <si>
    <t>961240</t>
  </si>
  <si>
    <t>F ANP-GO</t>
  </si>
  <si>
    <t>2026-10-01 09:51:00</t>
  </si>
  <si>
    <t>2026-10-01 09:57:08</t>
  </si>
  <si>
    <t>2026-10-01 10:00:14</t>
  </si>
  <si>
    <t>2026-10-01 10:02:51</t>
  </si>
  <si>
    <t>2026-10-01 14:27:09</t>
  </si>
  <si>
    <t>SRTR22605738500</t>
  </si>
  <si>
    <t>D174-D101-D171-D105-0910-1</t>
  </si>
  <si>
    <t>DAW2633</t>
  </si>
  <si>
    <t>WILLIAN PAULO VIANA DE BRITTO</t>
  </si>
  <si>
    <t>WBRITO</t>
  </si>
  <si>
    <t>JULIO PIMENTA</t>
  </si>
  <si>
    <t>14997656825</t>
  </si>
  <si>
    <t>314110</t>
  </si>
  <si>
    <t>1192</t>
  </si>
  <si>
    <t>2026-09-30 12:04:20</t>
  </si>
  <si>
    <t>2026-09-30 21:27:14</t>
  </si>
  <si>
    <t>2026-10-01 07:39:19</t>
  </si>
  <si>
    <t>2026-10-01 07:14:00</t>
  </si>
  <si>
    <t>319186</t>
  </si>
  <si>
    <t>2026-10-01 11:20:00</t>
  </si>
  <si>
    <t>2026-10-01 09:00:13</t>
  </si>
  <si>
    <t>1486</t>
  </si>
  <si>
    <t>2026-09-30 08:50:59</t>
  </si>
  <si>
    <t>2026-10-01 08:50:18</t>
  </si>
  <si>
    <t>2026-10-01 09:18:10</t>
  </si>
  <si>
    <t>2026-10-01 11:50:00</t>
  </si>
  <si>
    <t>2026-10-01 09:00:19</t>
  </si>
  <si>
    <t>2026-10-01 10:55:31</t>
  </si>
  <si>
    <t>2026-10-01 10:57:31</t>
  </si>
  <si>
    <t>2026-10-01 10:59:33</t>
  </si>
  <si>
    <t>2026-10-01 11:48:46</t>
  </si>
  <si>
    <t>SRTR22605738540</t>
  </si>
  <si>
    <t>13438</t>
  </si>
  <si>
    <t>13397</t>
  </si>
  <si>
    <t>2026-10-01 09:18:18</t>
  </si>
  <si>
    <t>2026-10-01 11:35:28</t>
  </si>
  <si>
    <t>2026-10-01 11:41:40</t>
  </si>
  <si>
    <t>2026-10-01 07:27:12</t>
  </si>
  <si>
    <t>2026-10-02 02:15:00</t>
  </si>
  <si>
    <t>2026-10-01 17:50:59</t>
  </si>
  <si>
    <t>2026-10-01 20:35:45</t>
  </si>
  <si>
    <t>2026-10-01 22:15:15</t>
  </si>
  <si>
    <t>2026-10-05 14:35:52</t>
  </si>
  <si>
    <t>SRTR22605738560</t>
  </si>
  <si>
    <t>FOR-G253-0420-1</t>
  </si>
  <si>
    <t>OUP0H78</t>
  </si>
  <si>
    <t>LUIZ EDUARDO BARBOSA</t>
  </si>
  <si>
    <t>LUIZEB</t>
  </si>
  <si>
    <t>85997543197</t>
  </si>
  <si>
    <t>2052</t>
  </si>
  <si>
    <t>2024</t>
  </si>
  <si>
    <t>2026-10-01 00:17:54</t>
  </si>
  <si>
    <t>2026-10-01 01:06:22</t>
  </si>
  <si>
    <t>2026-10-01 01:14:30</t>
  </si>
  <si>
    <t>2026-10-01 04:20:00</t>
  </si>
  <si>
    <t>2026-10-01 01:23:02</t>
  </si>
  <si>
    <t>885135</t>
  </si>
  <si>
    <t>F CAI-CE</t>
  </si>
  <si>
    <t>2026-10-01 04:55:46</t>
  </si>
  <si>
    <t>2026-10-01 05:15:05</t>
  </si>
  <si>
    <t>2026-10-01 08:05:45</t>
  </si>
  <si>
    <t>2026-10-01 09:55:07</t>
  </si>
  <si>
    <t>SRTR22605738611</t>
  </si>
  <si>
    <t>AJU-E307-E291-E394-0430-1</t>
  </si>
  <si>
    <t>OEQ7C90</t>
  </si>
  <si>
    <t>JOSE DIAS DOS SANTOS NETO</t>
  </si>
  <si>
    <t>JOSE DIAS</t>
  </si>
  <si>
    <t>ADEMILSON DE JESUS SANTOS</t>
  </si>
  <si>
    <t>79998185003</t>
  </si>
  <si>
    <t>3078</t>
  </si>
  <si>
    <t>2761</t>
  </si>
  <si>
    <t>2026-10-01 02:38:17</t>
  </si>
  <si>
    <t>2026-10-01 02:47:32</t>
  </si>
  <si>
    <t>2026-10-01 02:54:08</t>
  </si>
  <si>
    <t>2026-10-01 03:04:25</t>
  </si>
  <si>
    <t>773126</t>
  </si>
  <si>
    <t>F IBN-SE</t>
  </si>
  <si>
    <t>2026-10-01 04:02:54</t>
  </si>
  <si>
    <t>2026-10-01 05:15:33</t>
  </si>
  <si>
    <t>2026-10-01 06:49:54</t>
  </si>
  <si>
    <t>2026-10-01 09:25:07</t>
  </si>
  <si>
    <t>SRTR22605738651</t>
  </si>
  <si>
    <t>BSB-C262-C322-C323-0600-1</t>
  </si>
  <si>
    <t>DF CARGAS SERVICOS E COMERCIO</t>
  </si>
  <si>
    <t>DF CARGAS</t>
  </si>
  <si>
    <t>BRUNO DIAS DE OLIVEIRA</t>
  </si>
  <si>
    <t>61996018475</t>
  </si>
  <si>
    <t>3021</t>
  </si>
  <si>
    <t>2908</t>
  </si>
  <si>
    <t>2026-09-30 13:36:40</t>
  </si>
  <si>
    <t>2026-10-01 02:29:17</t>
  </si>
  <si>
    <t>2026-10-01 02:55:45</t>
  </si>
  <si>
    <t>2026-10-01 04:04:00</t>
  </si>
  <si>
    <t>961217</t>
  </si>
  <si>
    <t>F FMA-GO</t>
  </si>
  <si>
    <t>2026-10-01 05:50:48</t>
  </si>
  <si>
    <t>2026-10-01 07:53:37</t>
  </si>
  <si>
    <t>2026-10-01 07:55:36</t>
  </si>
  <si>
    <t>2026-10-01 09:16:27</t>
  </si>
  <si>
    <t>SRTR22605738720</t>
  </si>
  <si>
    <t>S120-GRU-2100-4</t>
  </si>
  <si>
    <t>GAM6B30</t>
  </si>
  <si>
    <t>JOSE DE SOUZA SILVA</t>
  </si>
  <si>
    <t>11964489570</t>
  </si>
  <si>
    <t>1125</t>
  </si>
  <si>
    <t>2026-10-01 19:59:53</t>
  </si>
  <si>
    <t>2026-10-01 20:29:01</t>
  </si>
  <si>
    <t>2026-10-01 21:00:07</t>
  </si>
  <si>
    <t>2026-10-01 20:57:25</t>
  </si>
  <si>
    <t>2026-10-01 21:56:53</t>
  </si>
  <si>
    <t>2026-10-01 22:35:19</t>
  </si>
  <si>
    <t>2026-10-01 22:56:58</t>
  </si>
  <si>
    <t>2026-10-03 19:04:45</t>
  </si>
  <si>
    <t>SRTR22605738731</t>
  </si>
  <si>
    <t>BRE-S121-1500-2</t>
  </si>
  <si>
    <t>921</t>
  </si>
  <si>
    <t>920</t>
  </si>
  <si>
    <t>2026-10-01 09:42:15</t>
  </si>
  <si>
    <t>2026-10-01 13:45:06</t>
  </si>
  <si>
    <t>2026-10-01 14:19:04</t>
  </si>
  <si>
    <t>2026-10-01 13:24:21</t>
  </si>
  <si>
    <t>2026-10-01 15:48:02</t>
  </si>
  <si>
    <t>2026-10-01 16:07:41</t>
  </si>
  <si>
    <t>2026-10-02 05:28:37</t>
  </si>
  <si>
    <t>2026-10-02 06:05:25</t>
  </si>
  <si>
    <t>SRTR22605738740</t>
  </si>
  <si>
    <t>RBR-C301-0730-1</t>
  </si>
  <si>
    <t>ELTON MACIEL PACIFICO</t>
  </si>
  <si>
    <t>ELTON</t>
  </si>
  <si>
    <t>6669914374</t>
  </si>
  <si>
    <t>1274</t>
  </si>
  <si>
    <t>657</t>
  </si>
  <si>
    <t>2026-10-01 01:41:31</t>
  </si>
  <si>
    <t>2026-10-01 01:41:42</t>
  </si>
  <si>
    <t>2026-10-01 01:42:45</t>
  </si>
  <si>
    <t>961256</t>
  </si>
  <si>
    <t>F BSL-AC</t>
  </si>
  <si>
    <t>2026-10-01 11:12:56</t>
  </si>
  <si>
    <t>2026-10-01 11:13:44</t>
  </si>
  <si>
    <t>2026-10-01 11:27:00</t>
  </si>
  <si>
    <t>2026-10-01 13:24:37</t>
  </si>
  <si>
    <t>SRTR22605738751</t>
  </si>
  <si>
    <t>CGR2-C478-J232-C502-0050-1</t>
  </si>
  <si>
    <t>OOH4H24</t>
  </si>
  <si>
    <t>JULIO CESAR DA ROCHA HOLSBACH</t>
  </si>
  <si>
    <t>JULIO VANS</t>
  </si>
  <si>
    <t>PEDRO DOMINGOS DE ARAUJO</t>
  </si>
  <si>
    <t>62994654352</t>
  </si>
  <si>
    <t>86700</t>
  </si>
  <si>
    <t>MS CGR</t>
  </si>
  <si>
    <t>608</t>
  </si>
  <si>
    <t>602</t>
  </si>
  <si>
    <t>2026-10-01 00:11:54</t>
  </si>
  <si>
    <t>2026-10-01 00:40:11</t>
  </si>
  <si>
    <t>2026-10-01 02:00:10</t>
  </si>
  <si>
    <t>2026-10-01 00:50:00</t>
  </si>
  <si>
    <t>2026-09-30 22:03:22</t>
  </si>
  <si>
    <t>961432</t>
  </si>
  <si>
    <t>RVM-MS</t>
  </si>
  <si>
    <t>2026-10-01 07:39:00</t>
  </si>
  <si>
    <t>2026-10-01 05:40:47</t>
  </si>
  <si>
    <t>2026-10-01 05:52:26</t>
  </si>
  <si>
    <t>2026-10-01 06:03:56</t>
  </si>
  <si>
    <t>SRTR22605738851</t>
  </si>
  <si>
    <t>BSB-C306-C513-0500-1</t>
  </si>
  <si>
    <t>KYT7J59</t>
  </si>
  <si>
    <t>LEANDRO HENRIQUE GOMES</t>
  </si>
  <si>
    <t>LEANDRO HE</t>
  </si>
  <si>
    <t>61983638674</t>
  </si>
  <si>
    <t>4962</t>
  </si>
  <si>
    <t>4958</t>
  </si>
  <si>
    <t>2026-09-30 12:26:45</t>
  </si>
  <si>
    <t>2026-10-01 02:30:26</t>
  </si>
  <si>
    <t>2026-10-01 02:56:32</t>
  </si>
  <si>
    <t>2026-10-01 04:36:52</t>
  </si>
  <si>
    <t>961261</t>
  </si>
  <si>
    <t>F CEI-DF</t>
  </si>
  <si>
    <t>2026-10-01 05:25:18</t>
  </si>
  <si>
    <t>2026-10-01 05:57:30</t>
  </si>
  <si>
    <t>2026-10-01 07:15:41</t>
  </si>
  <si>
    <t>2026-10-01 11:11:38</t>
  </si>
  <si>
    <t>SRTR22605738920</t>
  </si>
  <si>
    <t>S111-BRE-2000-2</t>
  </si>
  <si>
    <t>UEA3J39</t>
  </si>
  <si>
    <t>JOSUE ELIZEU DE SOUZA</t>
  </si>
  <si>
    <t>11985011667</t>
  </si>
  <si>
    <t>311047</t>
  </si>
  <si>
    <t>5055</t>
  </si>
  <si>
    <t>2026-10-01 19:22:55</t>
  </si>
  <si>
    <t>2026-10-01 19:27:19</t>
  </si>
  <si>
    <t>2026-10-01 17:52:50</t>
  </si>
  <si>
    <t>2026-10-01 20:43:39</t>
  </si>
  <si>
    <t>2026-10-01 22:04:34</t>
  </si>
  <si>
    <t>2026-10-01 22:10:54</t>
  </si>
  <si>
    <t>2026-10-05 10:01:32</t>
  </si>
  <si>
    <t>SRTR22605739060</t>
  </si>
  <si>
    <t>MRB-C302-C393-C454-0500-1</t>
  </si>
  <si>
    <t>HZX2I88</t>
  </si>
  <si>
    <t>KADSON SILAS MATOS</t>
  </si>
  <si>
    <t>TAC-KADSON</t>
  </si>
  <si>
    <t>SEBASTIAO GOMES DA SILVA</t>
  </si>
  <si>
    <t>991275086</t>
  </si>
  <si>
    <t>999</t>
  </si>
  <si>
    <t>2026-10-01 00:44:58</t>
  </si>
  <si>
    <t>2026-10-01 04:09:17</t>
  </si>
  <si>
    <t>2026-10-01 04:48:13</t>
  </si>
  <si>
    <t>2026-10-01 04:48:28</t>
  </si>
  <si>
    <t>961257</t>
  </si>
  <si>
    <t>F ELD-PA</t>
  </si>
  <si>
    <t>2026-10-01 07:05:27</t>
  </si>
  <si>
    <t>2026-10-01 07:00:50</t>
  </si>
  <si>
    <t>2026-10-01 07:22:29</t>
  </si>
  <si>
    <t>2026-10-01 08:35:24</t>
  </si>
  <si>
    <t>SRTR22605739111</t>
  </si>
  <si>
    <t>ARAR-S474-RAO-0920-1</t>
  </si>
  <si>
    <t>316110</t>
  </si>
  <si>
    <t>2026-10-01 07:01:26</t>
  </si>
  <si>
    <t>2026-10-01 07:01:52</t>
  </si>
  <si>
    <t>2026-10-01 07:08:25</t>
  </si>
  <si>
    <t>2026-10-01 09:20:00</t>
  </si>
  <si>
    <t>2026-10-01 06:37:13</t>
  </si>
  <si>
    <t>2026-10-01 07:53:03</t>
  </si>
  <si>
    <t>2026-10-01 07:46:44</t>
  </si>
  <si>
    <t>SRTR22605739140</t>
  </si>
  <si>
    <t>FEC-E222-0200-1</t>
  </si>
  <si>
    <t>NZU9B66</t>
  </si>
  <si>
    <t>LUIS MENEZES OLIVEIRA</t>
  </si>
  <si>
    <t>LUIS MEN</t>
  </si>
  <si>
    <t>VALDIR MENDES DE OLIVEIRA</t>
  </si>
  <si>
    <t>75999839374</t>
  </si>
  <si>
    <t>2236</t>
  </si>
  <si>
    <t>2026-09-30 14:50:22</t>
  </si>
  <si>
    <t>2026-10-01 01:58:58</t>
  </si>
  <si>
    <t>2026-10-01 01:45:03</t>
  </si>
  <si>
    <t>2026-10-01 01:50:10</t>
  </si>
  <si>
    <t>771109</t>
  </si>
  <si>
    <t>CAM -BA</t>
  </si>
  <si>
    <t>2026-10-01 05:05:00</t>
  </si>
  <si>
    <t>2026-10-01 04:27:22</t>
  </si>
  <si>
    <t>2026-10-01 05:33:06</t>
  </si>
  <si>
    <t>2026-10-01 06:52:53</t>
  </si>
  <si>
    <t>2026-10-02 06:52:24</t>
  </si>
  <si>
    <t>SRTR22605739151</t>
  </si>
  <si>
    <t>P108-P212-A354-A384-A385-A366-0300-1</t>
  </si>
  <si>
    <t>TAV4D10</t>
  </si>
  <si>
    <t>ALVES E GALVAO TRANSPORTES LTD</t>
  </si>
  <si>
    <t>ALVES E GA</t>
  </si>
  <si>
    <t>EDENILSON JOSE RICKLINSKI</t>
  </si>
  <si>
    <t>42988906743</t>
  </si>
  <si>
    <t>242001</t>
  </si>
  <si>
    <t>DC GPB-PR</t>
  </si>
  <si>
    <t>3381</t>
  </si>
  <si>
    <t>3356</t>
  </si>
  <si>
    <t>2026-10-01 00:19:29</t>
  </si>
  <si>
    <t>2026-10-01 00:20:50</t>
  </si>
  <si>
    <t>2026-10-01 00:17:41</t>
  </si>
  <si>
    <t>246102</t>
  </si>
  <si>
    <t>PTO -PR</t>
  </si>
  <si>
    <t>2026-10-01 03:03:26</t>
  </si>
  <si>
    <t>2026-10-01 03:56:55</t>
  </si>
  <si>
    <t>2026-10-01 05:36:58</t>
  </si>
  <si>
    <t>2026-10-04 12:10:40</t>
  </si>
  <si>
    <t>SRTR22605739191</t>
  </si>
  <si>
    <t>BRE-S120-0350-1</t>
  </si>
  <si>
    <t>CSK1564</t>
  </si>
  <si>
    <t>ENIR EDSON MODESTO CARRETERO SIMONATO</t>
  </si>
  <si>
    <t>11954989816</t>
  </si>
  <si>
    <t>1646</t>
  </si>
  <si>
    <t>2026-09-30 14:52:15</t>
  </si>
  <si>
    <t>2026-10-01 01:07:09</t>
  </si>
  <si>
    <t>2026-10-01 03:46:00</t>
  </si>
  <si>
    <t>2026-10-01 03:44:12</t>
  </si>
  <si>
    <t>2026-10-01 06:25:00</t>
  </si>
  <si>
    <t>2026-10-01 05:26:40</t>
  </si>
  <si>
    <t>2026-10-01 05:23:04</t>
  </si>
  <si>
    <t>2026-10-01 05:23:30</t>
  </si>
  <si>
    <t>2026-10-01 08:54:28</t>
  </si>
  <si>
    <t>SRTR22605739320</t>
  </si>
  <si>
    <t>1076</t>
  </si>
  <si>
    <t>2026-10-01 18:47:33</t>
  </si>
  <si>
    <t>2026-10-01 20:35:32</t>
  </si>
  <si>
    <t>2026-10-01 20:42:14</t>
  </si>
  <si>
    <t>2026-10-01 20:46:12</t>
  </si>
  <si>
    <t>2026-10-01 21:29:33</t>
  </si>
  <si>
    <t>2026-10-02 06:43:35</t>
  </si>
  <si>
    <t>2026-10-02 06:48:56</t>
  </si>
  <si>
    <t>2026-10-02 08:02:48</t>
  </si>
  <si>
    <t>SRTR22605739340</t>
  </si>
  <si>
    <t>9608</t>
  </si>
  <si>
    <t>7576</t>
  </si>
  <si>
    <t>2026-10-01 19:01:06</t>
  </si>
  <si>
    <t>2026-10-01 20:46:25</t>
  </si>
  <si>
    <t>2026-10-01 20:54:28</t>
  </si>
  <si>
    <t>2026-10-01 22:03:00</t>
  </si>
  <si>
    <t>2026-10-01 19:26:15</t>
  </si>
  <si>
    <t>2026-10-02 00:33:00</t>
  </si>
  <si>
    <t>2026-10-01 23:34:26</t>
  </si>
  <si>
    <t>2026-10-02 00:12:11</t>
  </si>
  <si>
    <t>2026-10-02 01:02:21</t>
  </si>
  <si>
    <t>2026-10-05 15:47:11</t>
  </si>
  <si>
    <t>SRTR22605739411</t>
  </si>
  <si>
    <t>RTI1C47</t>
  </si>
  <si>
    <t>7426</t>
  </si>
  <si>
    <t>7104</t>
  </si>
  <si>
    <t>2026-10-01 04:55:51</t>
  </si>
  <si>
    <t>2026-10-01 12:24:08</t>
  </si>
  <si>
    <t>2026-10-01 05:41:53</t>
  </si>
  <si>
    <t>2026-10-02 00:40:00</t>
  </si>
  <si>
    <t>2026-10-01 06:37:27</t>
  </si>
  <si>
    <t>2026-10-01 06:41:22</t>
  </si>
  <si>
    <t>2026-10-01 07:00:31</t>
  </si>
  <si>
    <t>2026-10-01 12:31:27</t>
  </si>
  <si>
    <t>SRTR22605739440</t>
  </si>
  <si>
    <t>S107-GRU-2200-1</t>
  </si>
  <si>
    <t>DRR1G85</t>
  </si>
  <si>
    <t>EVERTON FARIAS SANTOS</t>
  </si>
  <si>
    <t>11974049386</t>
  </si>
  <si>
    <t>311048</t>
  </si>
  <si>
    <t>2040</t>
  </si>
  <si>
    <t>2026-10-01 18:17:52</t>
  </si>
  <si>
    <t>2026-10-01 20:21:59</t>
  </si>
  <si>
    <t>2026-10-01 20:32:44</t>
  </si>
  <si>
    <t>2026-10-01 18:14:40</t>
  </si>
  <si>
    <t>2026-10-02 00:24:00</t>
  </si>
  <si>
    <t>2026-10-01 22:24:46</t>
  </si>
  <si>
    <t>2026-10-01 22:52:47</t>
  </si>
  <si>
    <t>2026-10-01 23:10:01</t>
  </si>
  <si>
    <t>2026-10-04 05:11:18</t>
  </si>
  <si>
    <t>SRTR22605739460</t>
  </si>
  <si>
    <t>GYN-C433-C569-C436-0600-1</t>
  </si>
  <si>
    <t>GGW4C21</t>
  </si>
  <si>
    <t>ADRIANA ALVES DINIZ DE JESUS</t>
  </si>
  <si>
    <t>ADRIANA AD</t>
  </si>
  <si>
    <t>DANIEL NEVES DE MELO SILVA - DFCARGAS TRANSPORTE</t>
  </si>
  <si>
    <t>984890684</t>
  </si>
  <si>
    <t>1667</t>
  </si>
  <si>
    <t>1582</t>
  </si>
  <si>
    <t>2026-10-01 03:16:42</t>
  </si>
  <si>
    <t>2026-10-01 05:22:51</t>
  </si>
  <si>
    <t>2026-10-01 08:57:12</t>
  </si>
  <si>
    <t>961388</t>
  </si>
  <si>
    <t>F GNR-GO</t>
  </si>
  <si>
    <t>2026-10-01 10:45:00</t>
  </si>
  <si>
    <t>2026-10-01 10:11:04</t>
  </si>
  <si>
    <t>2026-10-01 10:01:55</t>
  </si>
  <si>
    <t>2026-10-01 10:16:01</t>
  </si>
  <si>
    <t>2026-10-01 10:58:26</t>
  </si>
  <si>
    <t>SRTR22605739500</t>
  </si>
  <si>
    <t>SJS-A280-0400-1</t>
  </si>
  <si>
    <t>BCK7767</t>
  </si>
  <si>
    <t>BLD LOGISTICA LTDA</t>
  </si>
  <si>
    <t>BLD LOGIST</t>
  </si>
  <si>
    <t>DANIEL VIEIRA COELHO</t>
  </si>
  <si>
    <t>95981296137</t>
  </si>
  <si>
    <t>2096</t>
  </si>
  <si>
    <t>2073</t>
  </si>
  <si>
    <t>2026-09-30 12:40:08</t>
  </si>
  <si>
    <t>2026-10-01 03:31:05</t>
  </si>
  <si>
    <t>2026-10-01 03:53:58</t>
  </si>
  <si>
    <t>2026-10-01 03:51:24</t>
  </si>
  <si>
    <t>155128</t>
  </si>
  <si>
    <t>F CWB-PR</t>
  </si>
  <si>
    <t>2026-10-01 04:20:08</t>
  </si>
  <si>
    <t>2026-10-01 05:02:56</t>
  </si>
  <si>
    <t>2026-10-01 12:29:17</t>
  </si>
  <si>
    <t>SRTR22605739511</t>
  </si>
  <si>
    <t>ANA-I211-I229-I240-C379-0330-1</t>
  </si>
  <si>
    <t>OLL9F61</t>
  </si>
  <si>
    <t>JOSEYLA DA SILVA MORAES</t>
  </si>
  <si>
    <t>JOSEYLA</t>
  </si>
  <si>
    <t>ELIEZER AUGUSTO CARDOSO AMORIM</t>
  </si>
  <si>
    <t>91993914912</t>
  </si>
  <si>
    <t>1825</t>
  </si>
  <si>
    <t>1369</t>
  </si>
  <si>
    <t>2026-09-30 11:53:46</t>
  </si>
  <si>
    <t>2026-10-01 00:37:14</t>
  </si>
  <si>
    <t>2026-10-01 02:14:43</t>
  </si>
  <si>
    <t>2026-10-01 03:24:30</t>
  </si>
  <si>
    <t>891111</t>
  </si>
  <si>
    <t>BRC -PA</t>
  </si>
  <si>
    <t>2026-10-01 05:25:32</t>
  </si>
  <si>
    <t>2026-10-01 05:28:01</t>
  </si>
  <si>
    <t>2026-10-01 05:39:34</t>
  </si>
  <si>
    <t>2026-10-01 06:21:45</t>
  </si>
  <si>
    <t>SRTR22605739520</t>
  </si>
  <si>
    <t>SJS-P205-0400-1</t>
  </si>
  <si>
    <t>2194</t>
  </si>
  <si>
    <t>2180</t>
  </si>
  <si>
    <t>2026-09-30 12:39:09</t>
  </si>
  <si>
    <t>2026-10-01 03:14:27</t>
  </si>
  <si>
    <t>2026-10-01 03:40:49</t>
  </si>
  <si>
    <t>2026-10-01 03:37:29</t>
  </si>
  <si>
    <t>2026-10-01 04:41:07</t>
  </si>
  <si>
    <t>2026-10-01 05:24:33</t>
  </si>
  <si>
    <t>2026-10-01 08:30:07</t>
  </si>
  <si>
    <t>SRTR22605739551</t>
  </si>
  <si>
    <t>CGB-C403-C555-C556-C352-C441-C538-0200-1</t>
  </si>
  <si>
    <t>KPY9F42</t>
  </si>
  <si>
    <t>EDJAN TRANSPORTES LTDA</t>
  </si>
  <si>
    <t>EDJAN LTDA</t>
  </si>
  <si>
    <t>JUSEMAR MOREIRA DE MAGALHAES JUNIOR</t>
  </si>
  <si>
    <t>65992010125</t>
  </si>
  <si>
    <t>2475</t>
  </si>
  <si>
    <t>2316</t>
  </si>
  <si>
    <t>2026-09-30 20:21:05</t>
  </si>
  <si>
    <t>2026-09-30 23:39:47</t>
  </si>
  <si>
    <t>2026-10-01 01:38:04</t>
  </si>
  <si>
    <t>2026-10-01 01:57:45</t>
  </si>
  <si>
    <t>961357</t>
  </si>
  <si>
    <t>F MDT-MT</t>
  </si>
  <si>
    <t>2026-10-01 06:18:18</t>
  </si>
  <si>
    <t>2026-10-01 06:25:05</t>
  </si>
  <si>
    <t>2026-10-01 07:16:10</t>
  </si>
  <si>
    <t>2026-10-01 10:42:41</t>
  </si>
  <si>
    <t>SRTR22605739560</t>
  </si>
  <si>
    <t>NSR-A304-A350-0430-1</t>
  </si>
  <si>
    <t>IPP4954</t>
  </si>
  <si>
    <t>GUSTAVO DE MORAIS TEIXEIRA</t>
  </si>
  <si>
    <t>GUSTAVO DE</t>
  </si>
  <si>
    <t>51980532129</t>
  </si>
  <si>
    <t>3161</t>
  </si>
  <si>
    <t>3107</t>
  </si>
  <si>
    <t>2026-09-30 19:34:50</t>
  </si>
  <si>
    <t>2026-10-01 01:56:43</t>
  </si>
  <si>
    <t>2026-10-01 04:52:59</t>
  </si>
  <si>
    <t>2026-10-01 00:57:41</t>
  </si>
  <si>
    <t>155152</t>
  </si>
  <si>
    <t>F CNS-RS</t>
  </si>
  <si>
    <t>2026-10-01 05:15:03</t>
  </si>
  <si>
    <t>2026-10-01 05:17:23</t>
  </si>
  <si>
    <t>2026-10-01 05:19:57</t>
  </si>
  <si>
    <t>2026-10-01 06:44:49</t>
  </si>
  <si>
    <t>SRTR22605739600</t>
  </si>
  <si>
    <t>NSR-A377-0500-1</t>
  </si>
  <si>
    <t>JAY2D02</t>
  </si>
  <si>
    <t>TRANSPORTADORA LPM LTDA</t>
  </si>
  <si>
    <t>LPM</t>
  </si>
  <si>
    <t>JULIO CESAR SOUZA CARVALHO</t>
  </si>
  <si>
    <t>51997198064</t>
  </si>
  <si>
    <t>1436</t>
  </si>
  <si>
    <t>1422</t>
  </si>
  <si>
    <t>2026-09-30 19:45:15</t>
  </si>
  <si>
    <t>2026-10-01 01:49:22</t>
  </si>
  <si>
    <t>2026-10-01 03:39:51</t>
  </si>
  <si>
    <t>2026-10-01 02:55:57</t>
  </si>
  <si>
    <t>155228</t>
  </si>
  <si>
    <t>GRM-RS</t>
  </si>
  <si>
    <t>2026-10-01 05:41:29</t>
  </si>
  <si>
    <t>2026-10-01 05:41:35</t>
  </si>
  <si>
    <t>2026-10-01 07:43:30</t>
  </si>
  <si>
    <t>2026-10-01 12:44:31</t>
  </si>
  <si>
    <t>SRTR22605739620</t>
  </si>
  <si>
    <t>M424-M208-RAO-0600-1</t>
  </si>
  <si>
    <t>LQX6I05</t>
  </si>
  <si>
    <t>RAPIDO EXPRESSO</t>
  </si>
  <si>
    <t>RAPIDO EV</t>
  </si>
  <si>
    <t>FLAVIO ANTONIO NOBRE</t>
  </si>
  <si>
    <t>3492241180</t>
  </si>
  <si>
    <t>534105</t>
  </si>
  <si>
    <t>30</t>
  </si>
  <si>
    <t>2026-10-01 04:46:30</t>
  </si>
  <si>
    <t>2026-10-01 04:47:03</t>
  </si>
  <si>
    <t>2026-10-01 05:21:33</t>
  </si>
  <si>
    <t>2026-10-01 07:50:00</t>
  </si>
  <si>
    <t>2026-10-01 21:35:00</t>
  </si>
  <si>
    <t>2026-10-01 20:50:28</t>
  </si>
  <si>
    <t>SRTR22605739640</t>
  </si>
  <si>
    <t>H203-H218-F189-0300-1</t>
  </si>
  <si>
    <t>OJJ6I39</t>
  </si>
  <si>
    <t>JESSE DE SALES PONTES</t>
  </si>
  <si>
    <t>JESSE DE S</t>
  </si>
  <si>
    <t>CESAR AUGUSTO BEZERRA FERREIRA</t>
  </si>
  <si>
    <t>98985117019</t>
  </si>
  <si>
    <t>2020</t>
  </si>
  <si>
    <t>1327</t>
  </si>
  <si>
    <t>2026-10-01 01:33:07</t>
  </si>
  <si>
    <t>2026-10-01 01:39:38</t>
  </si>
  <si>
    <t>2026-10-01 01:44:16</t>
  </si>
  <si>
    <t>2026-10-01 01:44:26</t>
  </si>
  <si>
    <t>898117</t>
  </si>
  <si>
    <t>PHI -MA</t>
  </si>
  <si>
    <t>2026-10-01 04:56:54</t>
  </si>
  <si>
    <t>2026-10-01 05:21:18</t>
  </si>
  <si>
    <t>2026-10-01 07:14:21</t>
  </si>
  <si>
    <t>2026-10-01 09:15:58</t>
  </si>
  <si>
    <t>SRTR22605739651</t>
  </si>
  <si>
    <t>S121-BRE-1900-1</t>
  </si>
  <si>
    <t>8335</t>
  </si>
  <si>
    <t>2026-10-01 17:30:59</t>
  </si>
  <si>
    <t>2026-10-01 18:19:44</t>
  </si>
  <si>
    <t>2026-10-01 18:38:32</t>
  </si>
  <si>
    <t>2026-10-01 15:52:20</t>
  </si>
  <si>
    <t>2026-10-01 20:33:41</t>
  </si>
  <si>
    <t>2026-10-01 21:29:09</t>
  </si>
  <si>
    <t>2026-10-01 21:40:51</t>
  </si>
  <si>
    <t>2026-10-05 15:41:54</t>
  </si>
  <si>
    <t>SRTR22605739751</t>
  </si>
  <si>
    <t>S343-D105-2200-1</t>
  </si>
  <si>
    <t>DWD9D20</t>
  </si>
  <si>
    <t>WESLLEY AUGUSTO DA SILVA</t>
  </si>
  <si>
    <t>16996228118</t>
  </si>
  <si>
    <t>862</t>
  </si>
  <si>
    <t>2026-10-01 11:23:48</t>
  </si>
  <si>
    <t>2026-10-01 19:31:04</t>
  </si>
  <si>
    <t>2026-10-01 19:39:07</t>
  </si>
  <si>
    <t>2026-10-01 20:23:35</t>
  </si>
  <si>
    <t>2026-10-01 23:50:00</t>
  </si>
  <si>
    <t>2026-10-01 21:51:03</t>
  </si>
  <si>
    <t>2026-10-01 22:03:32</t>
  </si>
  <si>
    <t>2026-10-01 22:01:54</t>
  </si>
  <si>
    <t>2026-10-01 23:26:50</t>
  </si>
  <si>
    <t>SRTR22605739760</t>
  </si>
  <si>
    <t>D105-S466-S473-0330-1</t>
  </si>
  <si>
    <t>TJP0H05</t>
  </si>
  <si>
    <t>JOÃO ROBERTO PRADO</t>
  </si>
  <si>
    <t>11974535867</t>
  </si>
  <si>
    <t>869</t>
  </si>
  <si>
    <t>2026-10-01 00:01:45</t>
  </si>
  <si>
    <t>2026-10-01 03:22:21</t>
  </si>
  <si>
    <t>311511</t>
  </si>
  <si>
    <t>AMC-SP</t>
  </si>
  <si>
    <t>2026-10-01 07:29:01</t>
  </si>
  <si>
    <t>2026-10-01 07:31:46</t>
  </si>
  <si>
    <t>2026-10-01 07:38:10</t>
  </si>
  <si>
    <t>2026-10-01 08:22:01</t>
  </si>
  <si>
    <t>SRTR22605739851</t>
  </si>
  <si>
    <t>M120-M389-M345-0730-1</t>
  </si>
  <si>
    <t>CZJ8H51</t>
  </si>
  <si>
    <t>E C PEREIRA TRANSPORTES LTDA</t>
  </si>
  <si>
    <t>EC PEREIRA</t>
  </si>
  <si>
    <t>LUCAS JOSE VIRGINIO</t>
  </si>
  <si>
    <t>3599076617</t>
  </si>
  <si>
    <t>535003</t>
  </si>
  <si>
    <t>DC PPY-MG</t>
  </si>
  <si>
    <t>2340</t>
  </si>
  <si>
    <t>2329</t>
  </si>
  <si>
    <t>2026-10-01 04:59:04</t>
  </si>
  <si>
    <t>2026-10-01 05:01:48</t>
  </si>
  <si>
    <t>2026-10-01 05:08:56</t>
  </si>
  <si>
    <t>2026-10-01 05:02:27</t>
  </si>
  <si>
    <t>531209</t>
  </si>
  <si>
    <t>F STS-MG</t>
  </si>
  <si>
    <t>2026-10-01 08:05:00</t>
  </si>
  <si>
    <t>2026-10-01 06:23:26</t>
  </si>
  <si>
    <t>2026-10-01 06:49:37</t>
  </si>
  <si>
    <t>2026-10-01 08:37:05</t>
  </si>
  <si>
    <t>SRTR22605739860</t>
  </si>
  <si>
    <t>D105-S343-0400-1</t>
  </si>
  <si>
    <t>1420</t>
  </si>
  <si>
    <t>1416</t>
  </si>
  <si>
    <t>2026-10-01 00:06:47</t>
  </si>
  <si>
    <t>2026-10-01 03:51:22</t>
  </si>
  <si>
    <t>2026-10-01 04:19:45</t>
  </si>
  <si>
    <t>2026-09-30 22:16:58</t>
  </si>
  <si>
    <t>2026-10-01 05:21:04</t>
  </si>
  <si>
    <t>2026-10-01 05:26:32</t>
  </si>
  <si>
    <t>2026-10-01 05:42:25</t>
  </si>
  <si>
    <t>2026-10-01 10:51:10</t>
  </si>
  <si>
    <t>SRTR22605739880</t>
  </si>
  <si>
    <t>BRE-D105-1400-2</t>
  </si>
  <si>
    <t>QHO7A57</t>
  </si>
  <si>
    <t>HED TRANSPORTES LTDA</t>
  </si>
  <si>
    <t>HED</t>
  </si>
  <si>
    <t>VIKTOR HUGO SALGUEIRO BOZELLI</t>
  </si>
  <si>
    <t>14998018584</t>
  </si>
  <si>
    <t>8907</t>
  </si>
  <si>
    <t>8906</t>
  </si>
  <si>
    <t>2026-10-01 07:28:28</t>
  </si>
  <si>
    <t>2026-10-01 12:23:02</t>
  </si>
  <si>
    <t>2026-10-01 13:02:37</t>
  </si>
  <si>
    <t>2026-10-01 09:36:12</t>
  </si>
  <si>
    <t>2026-10-01 17:44:11</t>
  </si>
  <si>
    <t>2026-10-01 17:52:49</t>
  </si>
  <si>
    <t>2026-10-01 17:50:04</t>
  </si>
  <si>
    <t>2026-10-02 01:13:23</t>
  </si>
  <si>
    <t>SRTR22605739891</t>
  </si>
  <si>
    <t>D105-S212-0430-1</t>
  </si>
  <si>
    <t>OQV1I33</t>
  </si>
  <si>
    <t>HENRIQUE WESSEL FILHO</t>
  </si>
  <si>
    <t>14991922012</t>
  </si>
  <si>
    <t>2366</t>
  </si>
  <si>
    <t>2363</t>
  </si>
  <si>
    <t>2026-09-30 23:43:03</t>
  </si>
  <si>
    <t>2026-10-01 03:26:59</t>
  </si>
  <si>
    <t>2026-10-01 04:09:33</t>
  </si>
  <si>
    <t>2026-09-30 23:42:25</t>
  </si>
  <si>
    <t>314112</t>
  </si>
  <si>
    <t>AVR-SP</t>
  </si>
  <si>
    <t>2026-10-01 06:28:40</t>
  </si>
  <si>
    <t>2026-10-01 06:27:24</t>
  </si>
  <si>
    <t>2026-10-01 11:04:35</t>
  </si>
  <si>
    <t>SRTR22605739900</t>
  </si>
  <si>
    <t>A230-NSR-1830-1</t>
  </si>
  <si>
    <t>RAFAEL DE SOUZA LENHART</t>
  </si>
  <si>
    <t>51995874583</t>
  </si>
  <si>
    <t>154108</t>
  </si>
  <si>
    <t>1522</t>
  </si>
  <si>
    <t>1519</t>
  </si>
  <si>
    <t>2026-10-01 18:04:51</t>
  </si>
  <si>
    <t>2026-10-01 18:05:49</t>
  </si>
  <si>
    <t>2026-10-01 18:19:46</t>
  </si>
  <si>
    <t>2026-10-01 18:30:00</t>
  </si>
  <si>
    <t>2026-10-01 18:20:29</t>
  </si>
  <si>
    <t>2026-10-01 23:00:14</t>
  </si>
  <si>
    <t>2026-10-02 18:22:42</t>
  </si>
  <si>
    <t>2026-10-05 10:57:59</t>
  </si>
  <si>
    <t>SRTR22605739920</t>
  </si>
  <si>
    <t>BRE-S369-0300-1</t>
  </si>
  <si>
    <t>UEW3E80</t>
  </si>
  <si>
    <t>lilian bernardo rios</t>
  </si>
  <si>
    <t>983508851</t>
  </si>
  <si>
    <t>1913</t>
  </si>
  <si>
    <t>2026-09-30 11:30:22</t>
  </si>
  <si>
    <t>2026-10-01 02:43:54</t>
  </si>
  <si>
    <t>2026-10-01 02:48:53</t>
  </si>
  <si>
    <t>311401</t>
  </si>
  <si>
    <t>F S-GRAJ-SP</t>
  </si>
  <si>
    <t>2026-10-01 04:14:00</t>
  </si>
  <si>
    <t>2026-10-01 04:40:30</t>
  </si>
  <si>
    <t>2026-10-01 04:39:34</t>
  </si>
  <si>
    <t>2026-10-01 06:59:01</t>
  </si>
  <si>
    <t>SRTR22605739971</t>
  </si>
  <si>
    <t>BSB-C348-0500-1</t>
  </si>
  <si>
    <t>KCC9326</t>
  </si>
  <si>
    <t>WESLEY DOS SANTOS BARBOSA</t>
  </si>
  <si>
    <t>WESLEY S.B</t>
  </si>
  <si>
    <t>EVERSON DA ALMIR DA SILVA</t>
  </si>
  <si>
    <t>986521101</t>
  </si>
  <si>
    <t>2576</t>
  </si>
  <si>
    <t>2026-09-30 13:03:08</t>
  </si>
  <si>
    <t>2026-10-01 02:31:14</t>
  </si>
  <si>
    <t>2026-10-01 02:56:08</t>
  </si>
  <si>
    <t>2026-10-01 03:34:36</t>
  </si>
  <si>
    <t>961303</t>
  </si>
  <si>
    <t>F SBS-DF</t>
  </si>
  <si>
    <t>2026-10-01 04:17:04</t>
  </si>
  <si>
    <t>2026-10-01 08:26:30</t>
  </si>
  <si>
    <t>2026-10-01 08:22:06</t>
  </si>
  <si>
    <t>2026-10-01 10:55:17</t>
  </si>
  <si>
    <t>SRTR22605739980</t>
  </si>
  <si>
    <t>BRE-S341-0930-3</t>
  </si>
  <si>
    <t>EDL2J22</t>
  </si>
  <si>
    <t>VICTOR NATHAN NAVARRO DA SILVA</t>
  </si>
  <si>
    <t>11962711009</t>
  </si>
  <si>
    <t>10723</t>
  </si>
  <si>
    <t>10596</t>
  </si>
  <si>
    <t>2026-10-01 01:22:01</t>
  </si>
  <si>
    <t>2026-10-01 08:11:44</t>
  </si>
  <si>
    <t>2026-10-01 08:56:10</t>
  </si>
  <si>
    <t>2026-10-01 09:30:00</t>
  </si>
  <si>
    <t>2026-10-01 11:10:00</t>
  </si>
  <si>
    <t>2026-10-01 10:28:05</t>
  </si>
  <si>
    <t>2026-10-01 10:37:22</t>
  </si>
  <si>
    <t>2026-10-01 05:48:10</t>
  </si>
  <si>
    <t>2026-10-05 09:06:02</t>
  </si>
  <si>
    <t>SRTR22605740000</t>
  </si>
  <si>
    <t>P110-A278-A308-0700-1</t>
  </si>
  <si>
    <t>BCZ1F92</t>
  </si>
  <si>
    <t>M P FERNANDES TRANSPORTES E L</t>
  </si>
  <si>
    <t>M P FERNAN</t>
  </si>
  <si>
    <t>MATEUS PINTO FERNANDES</t>
  </si>
  <si>
    <t>44999545217</t>
  </si>
  <si>
    <t>2899</t>
  </si>
  <si>
    <t>2893</t>
  </si>
  <si>
    <t>2026-10-01 05:33:48</t>
  </si>
  <si>
    <t>2026-10-01 05:34:52</t>
  </si>
  <si>
    <t>2026-10-01 06:32:19</t>
  </si>
  <si>
    <t>2026-10-01 03:40:25</t>
  </si>
  <si>
    <t>155126</t>
  </si>
  <si>
    <t>F MGR-PR</t>
  </si>
  <si>
    <t>2026-10-01 07:18:59</t>
  </si>
  <si>
    <t>2026-10-01 07:46:16</t>
  </si>
  <si>
    <t>2026-10-01 10:34:45</t>
  </si>
  <si>
    <t>SRTR22605740051</t>
  </si>
  <si>
    <t>JGS-F249-F209-0400-1</t>
  </si>
  <si>
    <t>NOE4J27</t>
  </si>
  <si>
    <t>FILIPE DE OLIVEIRA DA SILVA</t>
  </si>
  <si>
    <t>81995169103</t>
  </si>
  <si>
    <t>1231</t>
  </si>
  <si>
    <t>998</t>
  </si>
  <si>
    <t>2026-09-30 23:50:25</t>
  </si>
  <si>
    <t>2026-10-01 00:20:17</t>
  </si>
  <si>
    <t>2026-10-01 01:59:13</t>
  </si>
  <si>
    <t>2026-10-01 01:59:54</t>
  </si>
  <si>
    <t>781130</t>
  </si>
  <si>
    <t>IGS -PE</t>
  </si>
  <si>
    <t>2026-10-01 04:24:16</t>
  </si>
  <si>
    <t>2026-10-01 05:03:53</t>
  </si>
  <si>
    <t>2026-10-01 05:39:33</t>
  </si>
  <si>
    <t>2026-10-01 10:01:27</t>
  </si>
  <si>
    <t>2026-10-01 05:01:22</t>
  </si>
  <si>
    <t>2026-10-01 05:02:41</t>
  </si>
  <si>
    <t>2026-10-01 05:14:37</t>
  </si>
  <si>
    <t>781111</t>
  </si>
  <si>
    <t>GOI -PE</t>
  </si>
  <si>
    <t>2026-10-01 05:50:08</t>
  </si>
  <si>
    <t>2026-10-01 06:34:11</t>
  </si>
  <si>
    <t>2026-10-01 06:34:35</t>
  </si>
  <si>
    <t>2026-10-01 09:15:21</t>
  </si>
  <si>
    <t>SRTR22605740071</t>
  </si>
  <si>
    <t>SJS-A365-P108-1200-1</t>
  </si>
  <si>
    <t>FFW5F56</t>
  </si>
  <si>
    <t>IJ TRANSPORTES LTDA</t>
  </si>
  <si>
    <t>IJ TRANSP</t>
  </si>
  <si>
    <t>ANTONIO CARLOS DA SILVA SIQUEIRA</t>
  </si>
  <si>
    <t>42999595927</t>
  </si>
  <si>
    <t>8592</t>
  </si>
  <si>
    <t>8562</t>
  </si>
  <si>
    <t>2026-10-01 06:31:48</t>
  </si>
  <si>
    <t>2026-10-01 12:08:46</t>
  </si>
  <si>
    <t>2026-10-01 12:51:34</t>
  </si>
  <si>
    <t>2026-10-01 12:52:27</t>
  </si>
  <si>
    <t>155216</t>
  </si>
  <si>
    <t>F IRA-PR</t>
  </si>
  <si>
    <t>2026-10-01 17:52:38</t>
  </si>
  <si>
    <t>2026-10-01 18:11:31</t>
  </si>
  <si>
    <t>2026-10-01 18:13:58</t>
  </si>
  <si>
    <t>2026-10-01 20:17:27</t>
  </si>
  <si>
    <t>SRTR22605740080</t>
  </si>
  <si>
    <t>S96-GRU-1900-3</t>
  </si>
  <si>
    <t>GHR2718</t>
  </si>
  <si>
    <t>Samy Transportes Ltda</t>
  </si>
  <si>
    <t>SAMY</t>
  </si>
  <si>
    <t>IVAN LIMA DE ALBUQUERQUE</t>
  </si>
  <si>
    <t>11966573608</t>
  </si>
  <si>
    <t>319123</t>
  </si>
  <si>
    <t>362</t>
  </si>
  <si>
    <t>2026-10-01 18:21:38</t>
  </si>
  <si>
    <t>2026-10-01 18:39:12</t>
  </si>
  <si>
    <t>2026-10-01 18:42:12</t>
  </si>
  <si>
    <t>2026-10-01 18:44:41</t>
  </si>
  <si>
    <t>2026-10-01 19:45:00</t>
  </si>
  <si>
    <t>2026-10-01 19:37:57</t>
  </si>
  <si>
    <t>2026-10-01 19:40:52</t>
  </si>
  <si>
    <t>2026-10-01 19:21:57</t>
  </si>
  <si>
    <t>2026-10-02 06:37:33</t>
  </si>
  <si>
    <t>SRTR22605740131</t>
  </si>
  <si>
    <t>13863</t>
  </si>
  <si>
    <t>13862</t>
  </si>
  <si>
    <t>2026-09-30 10:09:50</t>
  </si>
  <si>
    <t>2026-10-02 01:16:02</t>
  </si>
  <si>
    <t>2026-10-01 04:55:41</t>
  </si>
  <si>
    <t>2026-10-01 04:11:34</t>
  </si>
  <si>
    <t>2026-10-01 05:24:50</t>
  </si>
  <si>
    <t>2026-10-01 05:23:38</t>
  </si>
  <si>
    <t>2026-10-01 02:19:13</t>
  </si>
  <si>
    <t>2026-10-03 16:45:39</t>
  </si>
  <si>
    <t>SRTR22605740160</t>
  </si>
  <si>
    <t>GYN-C268-C544-0600-1</t>
  </si>
  <si>
    <t>BTT2C84</t>
  </si>
  <si>
    <t>62982713096</t>
  </si>
  <si>
    <t>3689</t>
  </si>
  <si>
    <t>3493</t>
  </si>
  <si>
    <t>2026-10-01 00:21:37</t>
  </si>
  <si>
    <t>2026-10-01 02:54:41</t>
  </si>
  <si>
    <t>2026-10-01 07:07:23</t>
  </si>
  <si>
    <t>961223</t>
  </si>
  <si>
    <t>F RVD - GO</t>
  </si>
  <si>
    <t>2026-10-01 09:53:00</t>
  </si>
  <si>
    <t>2026-10-01 11:20:42</t>
  </si>
  <si>
    <t>2026-10-01 11:55:47</t>
  </si>
  <si>
    <t>2026-10-01 11:58:30</t>
  </si>
  <si>
    <t>2026-10-01 13:39:38</t>
  </si>
  <si>
    <t>SRTR22605740180</t>
  </si>
  <si>
    <t>M117-M234-0100-1</t>
  </si>
  <si>
    <t>SHH0B24</t>
  </si>
  <si>
    <t>JET EXPRESS  MG</t>
  </si>
  <si>
    <t>JET MG</t>
  </si>
  <si>
    <t>IGOR HENRIQUE DA SILVA</t>
  </si>
  <si>
    <t>16997327937</t>
  </si>
  <si>
    <t>1577</t>
  </si>
  <si>
    <t>1568</t>
  </si>
  <si>
    <t>2026-10-01 08:03:18</t>
  </si>
  <si>
    <t>2026-10-01 08:03:29</t>
  </si>
  <si>
    <t>2026-10-01 08:04:41</t>
  </si>
  <si>
    <t>2026-10-02 00:14:24</t>
  </si>
  <si>
    <t>534110</t>
  </si>
  <si>
    <t>2026-10-01 01:02:00</t>
  </si>
  <si>
    <t>2026-10-02 00:14:25</t>
  </si>
  <si>
    <t>2026-10-01 08:05:35</t>
  </si>
  <si>
    <t>2026-10-01 08:06:29</t>
  </si>
  <si>
    <t>2026-10-01 08:07:24</t>
  </si>
  <si>
    <t>SRTR22605740211</t>
  </si>
  <si>
    <t>H203-F127-0330-1</t>
  </si>
  <si>
    <t>PTR0935</t>
  </si>
  <si>
    <t>98982567072</t>
  </si>
  <si>
    <t>1020</t>
  </si>
  <si>
    <t>663</t>
  </si>
  <si>
    <t>2026-10-01 01:24:12</t>
  </si>
  <si>
    <t>2026-10-01 01:24:32</t>
  </si>
  <si>
    <t>2026-10-01 01:56:48</t>
  </si>
  <si>
    <t>781152</t>
  </si>
  <si>
    <t>ARR-MA</t>
  </si>
  <si>
    <t>2026-10-01 04:04:50</t>
  </si>
  <si>
    <t>2026-10-01 05:17:18</t>
  </si>
  <si>
    <t>2026-10-01 05:56:53</t>
  </si>
  <si>
    <t>2026-10-02 09:47:54</t>
  </si>
  <si>
    <t>SRTR22605740240</t>
  </si>
  <si>
    <t>BRE-S328-0200-2</t>
  </si>
  <si>
    <t>DRO2F22</t>
  </si>
  <si>
    <t>Fernando Augusto Pires LTDA</t>
  </si>
  <si>
    <t>FAP</t>
  </si>
  <si>
    <t>THIAGO VENTURI DE OLIVEIRA</t>
  </si>
  <si>
    <t>11954326838</t>
  </si>
  <si>
    <t>1770</t>
  </si>
  <si>
    <t>1750</t>
  </si>
  <si>
    <t>2026-09-30 11:48:46</t>
  </si>
  <si>
    <t>2026-10-01 01:05:51</t>
  </si>
  <si>
    <t>2026-10-01 01:51:15</t>
  </si>
  <si>
    <t>2026-10-01 02:19:58</t>
  </si>
  <si>
    <t>316360</t>
  </si>
  <si>
    <t>F S-CGR-SP</t>
  </si>
  <si>
    <t>2026-10-01 03:20:43</t>
  </si>
  <si>
    <t>2026-10-01 04:58:48</t>
  </si>
  <si>
    <t>2026-10-01 05:35:28</t>
  </si>
  <si>
    <t>2026-10-01 08:54:26</t>
  </si>
  <si>
    <t>SRTR22605740260</t>
  </si>
  <si>
    <t>BRE-S107-0300-1</t>
  </si>
  <si>
    <t>FUU2I87</t>
  </si>
  <si>
    <t>THIAGO ARTUR YANO</t>
  </si>
  <si>
    <t>11976267173</t>
  </si>
  <si>
    <t>2026-09-30 14:47:55</t>
  </si>
  <si>
    <t>2026-10-01 02:35:31</t>
  </si>
  <si>
    <t>2026-10-01 02:39:46</t>
  </si>
  <si>
    <t>2026-10-01 04:45:00</t>
  </si>
  <si>
    <t>2026-10-01 03:40:04</t>
  </si>
  <si>
    <t>2026-10-01 05:33:41</t>
  </si>
  <si>
    <t>2026-10-01 05:38:03</t>
  </si>
  <si>
    <t>2026-10-01 06:58:36</t>
  </si>
  <si>
    <t>SRTR22605740280</t>
  </si>
  <si>
    <t>VDC-E233-E289-0000-1</t>
  </si>
  <si>
    <t>OQC3F77</t>
  </si>
  <si>
    <t>JOAO CLAUDIO CABRAL CERQUEIRA</t>
  </si>
  <si>
    <t>JOAO CLAUD</t>
  </si>
  <si>
    <t>JOSE RAIMUNDO SIMOES DOS REIS JUNIOR</t>
  </si>
  <si>
    <t>73982448111</t>
  </si>
  <si>
    <t>77502</t>
  </si>
  <si>
    <t>BA VDC</t>
  </si>
  <si>
    <t>3400</t>
  </si>
  <si>
    <t>3048</t>
  </si>
  <si>
    <t>2026-09-30 11:03:34</t>
  </si>
  <si>
    <t>2026-09-30 19:18:42</t>
  </si>
  <si>
    <t>2026-09-30 19:13:07</t>
  </si>
  <si>
    <t>2026-09-30 19:19:45</t>
  </si>
  <si>
    <t>773109</t>
  </si>
  <si>
    <t>POR-BA</t>
  </si>
  <si>
    <t>2026-10-01 09:31:34</t>
  </si>
  <si>
    <t>2026-10-01 09:36:34</t>
  </si>
  <si>
    <t>2026-10-01 13:17:24</t>
  </si>
  <si>
    <t>2026-10-02 21:05:48</t>
  </si>
  <si>
    <t>SRTR22605740300</t>
  </si>
  <si>
    <t>D105-D181-D103-0400-1</t>
  </si>
  <si>
    <t>TLR8I03</t>
  </si>
  <si>
    <t>VALERIO APARECIDO MOREIRA S</t>
  </si>
  <si>
    <t>HELOVALI</t>
  </si>
  <si>
    <t>PAULO ROBERTO FONTES MARTINS</t>
  </si>
  <si>
    <t>14991712815</t>
  </si>
  <si>
    <t>3679</t>
  </si>
  <si>
    <t>2026-09-30 22:33:54</t>
  </si>
  <si>
    <t>2026-10-01 03:05:41</t>
  </si>
  <si>
    <t>2026-10-01 03:52:56</t>
  </si>
  <si>
    <t>2026-09-30 22:33:09</t>
  </si>
  <si>
    <t>319196</t>
  </si>
  <si>
    <t>2026-10-01 06:33:41</t>
  </si>
  <si>
    <t>2026-10-01 06:39:05</t>
  </si>
  <si>
    <t>2026-10-01 06:40:59</t>
  </si>
  <si>
    <t>2026-10-01 09:54:16</t>
  </si>
  <si>
    <t>SRTR22605740320</t>
  </si>
  <si>
    <t>BRE-S101-1000-2</t>
  </si>
  <si>
    <t>2514</t>
  </si>
  <si>
    <t>2513</t>
  </si>
  <si>
    <t>2026-10-01 03:06:28</t>
  </si>
  <si>
    <t>2026-10-01 08:51:15</t>
  </si>
  <si>
    <t>2026-10-01 09:08:57</t>
  </si>
  <si>
    <t>2026-10-01 08:47:36</t>
  </si>
  <si>
    <t>2026-10-01 09:50:33</t>
  </si>
  <si>
    <t>2026-10-01 10:18:46</t>
  </si>
  <si>
    <t>2026-10-01 23:15:41</t>
  </si>
  <si>
    <t>2026-10-02 03:57:13</t>
  </si>
  <si>
    <t>SRTR22605740380</t>
  </si>
  <si>
    <t>NSR-A003-0330-1</t>
  </si>
  <si>
    <t>INQ9G51</t>
  </si>
  <si>
    <t>EVANDRO HAHN DA SILVA</t>
  </si>
  <si>
    <t>51998772172</t>
  </si>
  <si>
    <t>5783</t>
  </si>
  <si>
    <t>5693</t>
  </si>
  <si>
    <t>2026-09-30 19:33:55</t>
  </si>
  <si>
    <t>2026-10-01 01:55:55</t>
  </si>
  <si>
    <t>2026-10-01 02:33:39</t>
  </si>
  <si>
    <t>2026-09-30 23:20:03</t>
  </si>
  <si>
    <t>151004</t>
  </si>
  <si>
    <t>DC RIA-RS</t>
  </si>
  <si>
    <t>2026-10-01 07:22:54</t>
  </si>
  <si>
    <t>2026-10-01 07:26:00</t>
  </si>
  <si>
    <t>2026-10-01 09:28:41</t>
  </si>
  <si>
    <t>2026-10-02 12:08:49</t>
  </si>
  <si>
    <t>SRTR22605740411</t>
  </si>
  <si>
    <t>NSR-A002-0330-1</t>
  </si>
  <si>
    <t>IKJ9E56</t>
  </si>
  <si>
    <t>ALMIR ROGERIO MORAES DOS SANTOS</t>
  </si>
  <si>
    <t>51995892103</t>
  </si>
  <si>
    <t>11160</t>
  </si>
  <si>
    <t>11035</t>
  </si>
  <si>
    <t>2026-09-30 19:34:45</t>
  </si>
  <si>
    <t>2026-10-01 01:58:42</t>
  </si>
  <si>
    <t>2026-10-01 03:30:31</t>
  </si>
  <si>
    <t>2026-09-30 23:20:21</t>
  </si>
  <si>
    <t>2026-10-01 08:30:00</t>
  </si>
  <si>
    <t>2026-10-01 08:30:29</t>
  </si>
  <si>
    <t>2026-10-01 13:14:14</t>
  </si>
  <si>
    <t>2026-10-01 13:30:03</t>
  </si>
  <si>
    <t>2026-10-01 18:54:00</t>
  </si>
  <si>
    <t>SRTR22605740420</t>
  </si>
  <si>
    <t>B15-A334-B222-0400-1</t>
  </si>
  <si>
    <t>ASV8I65</t>
  </si>
  <si>
    <t>MARCELO LIESENFELD 00570695902</t>
  </si>
  <si>
    <t>MARCELO L</t>
  </si>
  <si>
    <t>EDEMAR LUIZ GNOATTO VIANA</t>
  </si>
  <si>
    <t>49999619727</t>
  </si>
  <si>
    <t>149002</t>
  </si>
  <si>
    <t>DC XAP-SC</t>
  </si>
  <si>
    <t>2270</t>
  </si>
  <si>
    <t>2250</t>
  </si>
  <si>
    <t>2026-10-01 01:32:23</t>
  </si>
  <si>
    <t>2026-10-01 02:51:15</t>
  </si>
  <si>
    <t>2026-10-01 02:56:45</t>
  </si>
  <si>
    <t>2026-10-01 03:07:13</t>
  </si>
  <si>
    <t>155185</t>
  </si>
  <si>
    <t>F SMO-SC</t>
  </si>
  <si>
    <t>2026-10-01 05:34:05</t>
  </si>
  <si>
    <t>2026-10-01 05:40:51</t>
  </si>
  <si>
    <t>2026-10-01 06:12:25</t>
  </si>
  <si>
    <t>SRTR22605740431</t>
  </si>
  <si>
    <t>1664</t>
  </si>
  <si>
    <t>1659</t>
  </si>
  <si>
    <t>2026-10-01 00:05:02</t>
  </si>
  <si>
    <t>2026-10-01 00:06:59</t>
  </si>
  <si>
    <t>2026-10-01 00:08:09</t>
  </si>
  <si>
    <t>2026-10-01 00:27:22</t>
  </si>
  <si>
    <t>2026-10-02 03:10:00</t>
  </si>
  <si>
    <t>2026-10-01 03:05:15</t>
  </si>
  <si>
    <t>2026-09-30 17:39:58</t>
  </si>
  <si>
    <t>2026-09-30 17:40:12</t>
  </si>
  <si>
    <t>2026-10-01 03:26:21</t>
  </si>
  <si>
    <t>2026-10-02 04:30:00</t>
  </si>
  <si>
    <t>2026-10-01 03:25:44</t>
  </si>
  <si>
    <t>2026-10-02 06:00:00</t>
  </si>
  <si>
    <t>2026-10-01 04:49:04</t>
  </si>
  <si>
    <t>2026-10-01 06:47:33</t>
  </si>
  <si>
    <t>2026-10-01 08:29:39</t>
  </si>
  <si>
    <t>SRTR22605740460</t>
  </si>
  <si>
    <t>D105-S480-S349-0400-2</t>
  </si>
  <si>
    <t>FQL3A70</t>
  </si>
  <si>
    <t>denis ricardo lopes maldonado</t>
  </si>
  <si>
    <t>14998946409</t>
  </si>
  <si>
    <t>3482</t>
  </si>
  <si>
    <t>2026-09-30 22:31:44</t>
  </si>
  <si>
    <t>2026-10-01 03:33:44</t>
  </si>
  <si>
    <t>2026-10-01 03:51:45</t>
  </si>
  <si>
    <t>2026-09-30 22:29:19</t>
  </si>
  <si>
    <t>311525</t>
  </si>
  <si>
    <t>F STC-SP</t>
  </si>
  <si>
    <t>2026-10-01 05:23:28</t>
  </si>
  <si>
    <t>2026-10-01 05:45:58</t>
  </si>
  <si>
    <t>2026-10-01 05:58:58</t>
  </si>
  <si>
    <t>2026-10-01 06:37:34</t>
  </si>
  <si>
    <t>SRTR22605740500</t>
  </si>
  <si>
    <t>A002-A268-1300-1</t>
  </si>
  <si>
    <t>ADRIANO SCHUCK</t>
  </si>
  <si>
    <t>ADRIANO</t>
  </si>
  <si>
    <t>947</t>
  </si>
  <si>
    <t>936</t>
  </si>
  <si>
    <t>2026-10-01 00:13:37</t>
  </si>
  <si>
    <t>2026-10-01 00:14:10</t>
  </si>
  <si>
    <t>2026-10-01 00:15:08</t>
  </si>
  <si>
    <t>2026-10-01 09:08:28</t>
  </si>
  <si>
    <t>155122</t>
  </si>
  <si>
    <t>F ERM-RS</t>
  </si>
  <si>
    <t>2026-10-01 13:54:15</t>
  </si>
  <si>
    <t>2026-10-01 06:00:41</t>
  </si>
  <si>
    <t>2026-10-01 05:59:10</t>
  </si>
  <si>
    <t>2026-10-03 10:18:00</t>
  </si>
  <si>
    <t>SRTR22605740540</t>
  </si>
  <si>
    <t>BNU-A322-A386-B213-0200-1</t>
  </si>
  <si>
    <t>AQQ8F90</t>
  </si>
  <si>
    <t>WAGNER RODRIGUES LADUNHAK TRAN</t>
  </si>
  <si>
    <t>WAGNER ROD</t>
  </si>
  <si>
    <t>EDUARDO FIGUEIRA CARDOSO</t>
  </si>
  <si>
    <t>47991497240</t>
  </si>
  <si>
    <t>2456</t>
  </si>
  <si>
    <t>2454</t>
  </si>
  <si>
    <t>2026-09-30 21:21:15</t>
  </si>
  <si>
    <t>2026-09-30 22:24:50</t>
  </si>
  <si>
    <t>2026-10-01 02:47:47</t>
  </si>
  <si>
    <t>2026-10-01 02:32:49</t>
  </si>
  <si>
    <t>155173</t>
  </si>
  <si>
    <t>F RSL-SC</t>
  </si>
  <si>
    <t>2026-10-01 04:26:46</t>
  </si>
  <si>
    <t>2026-10-01 04:39:22</t>
  </si>
  <si>
    <t>2026-10-01 04:40:36</t>
  </si>
  <si>
    <t>2026-10-01 05:54:47</t>
  </si>
  <si>
    <t>SRTR22605740551</t>
  </si>
  <si>
    <t>SJM-R104-R307-0430-1</t>
  </si>
  <si>
    <t>KXT1H07</t>
  </si>
  <si>
    <t>VELOZO TRANSPORTES LTDA</t>
  </si>
  <si>
    <t>VELOZO</t>
  </si>
  <si>
    <t>JORGE LUIZ XAVIER MALHEIROS</t>
  </si>
  <si>
    <t>21972160307</t>
  </si>
  <si>
    <t>2592</t>
  </si>
  <si>
    <t>2581</t>
  </si>
  <si>
    <t>2026-09-30 22:59:26</t>
  </si>
  <si>
    <t>2026-10-01 04:14:25</t>
  </si>
  <si>
    <t>2026-10-01 04:16:43</t>
  </si>
  <si>
    <t>2026-10-01 04:00:42</t>
  </si>
  <si>
    <t>621116</t>
  </si>
  <si>
    <t>RIO 02-RJ</t>
  </si>
  <si>
    <t>2026-10-01 05:50:00</t>
  </si>
  <si>
    <t>2026-10-01 05:01:49</t>
  </si>
  <si>
    <t>2026-10-01 05:39:00</t>
  </si>
  <si>
    <t>2026-10-01 05:39:29</t>
  </si>
  <si>
    <t>2026-10-01 06:34:27</t>
  </si>
  <si>
    <t>SRTR22605740571</t>
  </si>
  <si>
    <t>SJS-A298-0400-1</t>
  </si>
  <si>
    <t>BCV2I01</t>
  </si>
  <si>
    <t>LUIZ ALEXANDRE DE MEDEIROS</t>
  </si>
  <si>
    <t>LUIZ ALEXA</t>
  </si>
  <si>
    <t>BRUNO DAVI DE ASSIS</t>
  </si>
  <si>
    <t>41991781861</t>
  </si>
  <si>
    <t>1278</t>
  </si>
  <si>
    <t>1259</t>
  </si>
  <si>
    <t>2026-09-30 23:23:48</t>
  </si>
  <si>
    <t>2026-10-01 03:52:33</t>
  </si>
  <si>
    <t>2026-10-01 03:49:01</t>
  </si>
  <si>
    <t>155146</t>
  </si>
  <si>
    <t>2026-10-01 04:21:14</t>
  </si>
  <si>
    <t>2026-10-01 04:38:47</t>
  </si>
  <si>
    <t>2026-10-01 05:37:45</t>
  </si>
  <si>
    <t>SRTR22605740580</t>
  </si>
  <si>
    <t>A298-SJS-2200-1</t>
  </si>
  <si>
    <t>BAZ8I47</t>
  </si>
  <si>
    <t>41996981706</t>
  </si>
  <si>
    <t>1096</t>
  </si>
  <si>
    <t>2026-09-30 11:35:40</t>
  </si>
  <si>
    <t>2026-09-30 20:04:53</t>
  </si>
  <si>
    <t>2026-10-01 10:28:43</t>
  </si>
  <si>
    <t>2026-10-01 10:33:50</t>
  </si>
  <si>
    <t>2026-10-01 12:06:15</t>
  </si>
  <si>
    <t>2026-10-01 11:21:45</t>
  </si>
  <si>
    <t>SRTR22605740591</t>
  </si>
  <si>
    <t>S96-GRU-1801-2</t>
  </si>
  <si>
    <t>HGJ0I24</t>
  </si>
  <si>
    <t>CARLOS VINICIUS PEREIRA</t>
  </si>
  <si>
    <t>11963746894</t>
  </si>
  <si>
    <t>3154</t>
  </si>
  <si>
    <t>2026-10-01 16:51:13</t>
  </si>
  <si>
    <t>2026-10-01 18:19:19</t>
  </si>
  <si>
    <t>2026-10-01 18:20:30</t>
  </si>
  <si>
    <t>2026-10-01 18:01:00</t>
  </si>
  <si>
    <t>2026-10-01 18:00:30</t>
  </si>
  <si>
    <t>2026-10-01 20:01:00</t>
  </si>
  <si>
    <t>2026-10-01 19:25:53</t>
  </si>
  <si>
    <t>2026-10-01 19:18:07</t>
  </si>
  <si>
    <t>2026-10-01 17:35:56</t>
  </si>
  <si>
    <t>2026-10-04 05:44:47</t>
  </si>
  <si>
    <t>SRTR22605740600</t>
  </si>
  <si>
    <t>SJS-A282-0400-1</t>
  </si>
  <si>
    <t>MJO4918</t>
  </si>
  <si>
    <t>JOAO VITOR REINALDO PEREIRA</t>
  </si>
  <si>
    <t>JOAO VITOR</t>
  </si>
  <si>
    <t>JHONATAN CARNEIRO BOANERGES</t>
  </si>
  <si>
    <t>41984444562</t>
  </si>
  <si>
    <t>243</t>
  </si>
  <si>
    <t>242</t>
  </si>
  <si>
    <t>2026-09-30 12:47:23</t>
  </si>
  <si>
    <t>2026-10-01 03:35:03</t>
  </si>
  <si>
    <t>2026-10-01 03:58:34</t>
  </si>
  <si>
    <t>2026-10-01 03:37:45</t>
  </si>
  <si>
    <t>155130</t>
  </si>
  <si>
    <t>F CWB 02-PR</t>
  </si>
  <si>
    <t>2026-10-01 04:24:29</t>
  </si>
  <si>
    <t>2026-10-01 04:34:19</t>
  </si>
  <si>
    <t>2026-10-01 04:35:18</t>
  </si>
  <si>
    <t>2026-10-01 04:51:13</t>
  </si>
  <si>
    <t>SRTR22605740651</t>
  </si>
  <si>
    <t>BRE-S273-S370-0410-1</t>
  </si>
  <si>
    <t>EEK0F89</t>
  </si>
  <si>
    <t>israel dos santos rodrigues</t>
  </si>
  <si>
    <t>11978251925</t>
  </si>
  <si>
    <t>2067</t>
  </si>
  <si>
    <t>2054</t>
  </si>
  <si>
    <t>2026-09-30 11:07:39</t>
  </si>
  <si>
    <t>2026-10-01 03:45:59</t>
  </si>
  <si>
    <t>2026-10-01 04:06:16</t>
  </si>
  <si>
    <t>2026-10-01 04:10:00</t>
  </si>
  <si>
    <t>2026-10-01 01:50:18</t>
  </si>
  <si>
    <t>311156</t>
  </si>
  <si>
    <t>S-BRAS-SP</t>
  </si>
  <si>
    <t>2026-10-01 05:39:06</t>
  </si>
  <si>
    <t>2026-10-01 05:59:49</t>
  </si>
  <si>
    <t>2026-10-01 05:59:13</t>
  </si>
  <si>
    <t>2026-10-01 08:24:06</t>
  </si>
  <si>
    <t>SRTR22605740660</t>
  </si>
  <si>
    <t>S366-BRE-1900-1</t>
  </si>
  <si>
    <t>EUR3J59</t>
  </si>
  <si>
    <t>INNOVATION LTDA</t>
  </si>
  <si>
    <t>INNOVATION</t>
  </si>
  <si>
    <t>ALEX SOARES D0 NASCIMENTO</t>
  </si>
  <si>
    <t>11988349144</t>
  </si>
  <si>
    <t>311398</t>
  </si>
  <si>
    <t>4776</t>
  </si>
  <si>
    <t>2026-10-01 11:54:46</t>
  </si>
  <si>
    <t>2026-10-01 18:17:02</t>
  </si>
  <si>
    <t>2026-10-01 18:39:39</t>
  </si>
  <si>
    <t>2026-10-01 17:58:55</t>
  </si>
  <si>
    <t>2026-10-01 19:08:37</t>
  </si>
  <si>
    <t>2026-10-01 19:27:31</t>
  </si>
  <si>
    <t>2026-10-01 19:31:15</t>
  </si>
  <si>
    <t>2026-10-05 08:51:44</t>
  </si>
  <si>
    <t>SRTR22605740700</t>
  </si>
  <si>
    <t>RBP-M424-M208-0000-1</t>
  </si>
  <si>
    <t>6227</t>
  </si>
  <si>
    <t>2026-09-30 22:35:40</t>
  </si>
  <si>
    <t>2026-09-30 23:59:49</t>
  </si>
  <si>
    <t>2026-10-01 00:00:40</t>
  </si>
  <si>
    <t>2026-09-30 21:21:22</t>
  </si>
  <si>
    <t>531241</t>
  </si>
  <si>
    <t>F UDI 02-MG</t>
  </si>
  <si>
    <t>2026-10-01 04:08:50</t>
  </si>
  <si>
    <t>2026-10-01 04:08:11</t>
  </si>
  <si>
    <t>2026-10-01 04:10:51</t>
  </si>
  <si>
    <t>2026-10-01 09:03:57</t>
  </si>
  <si>
    <t>SRTR22605740771</t>
  </si>
  <si>
    <t>540</t>
  </si>
  <si>
    <t>383</t>
  </si>
  <si>
    <t>2026-09-30 21:45:41</t>
  </si>
  <si>
    <t>2026-09-30 21:47:04</t>
  </si>
  <si>
    <t>2026-09-30 22:27:37</t>
  </si>
  <si>
    <t>2026-09-30 22:41:19</t>
  </si>
  <si>
    <t>2026-10-02 09:59:14</t>
  </si>
  <si>
    <t>2026-10-02 10:00:41</t>
  </si>
  <si>
    <t>2026-10-02 10:05:19</t>
  </si>
  <si>
    <t>2026-10-02 10:38:49</t>
  </si>
  <si>
    <t>SRTR22605740840</t>
  </si>
  <si>
    <t>RBP-D149-S435-0400-1</t>
  </si>
  <si>
    <t>FQN7F76</t>
  </si>
  <si>
    <t>EMBRASERP TRANSPORTES LTDA</t>
  </si>
  <si>
    <t>EMBRASERP</t>
  </si>
  <si>
    <t>KAIKE VIEIRA BERNARDES</t>
  </si>
  <si>
    <t>16994662672</t>
  </si>
  <si>
    <t>5625</t>
  </si>
  <si>
    <t>5622</t>
  </si>
  <si>
    <t>2026-10-01 02:30:58</t>
  </si>
  <si>
    <t>2026-10-01 03:55:11</t>
  </si>
  <si>
    <t>2026-10-01 04:00:19</t>
  </si>
  <si>
    <t>2026-10-01 03:05:30</t>
  </si>
  <si>
    <t>319164</t>
  </si>
  <si>
    <t>FRC 02-SP</t>
  </si>
  <si>
    <t>2026-10-01 05:39:56</t>
  </si>
  <si>
    <t>2026-10-01 05:45:01</t>
  </si>
  <si>
    <t>2026-10-01 05:45:57</t>
  </si>
  <si>
    <t>2026-10-01 09:25:21</t>
  </si>
  <si>
    <t>SRTR22605740851</t>
  </si>
  <si>
    <t>RBP-M320-M117-0400-1</t>
  </si>
  <si>
    <t>QKZ0C00</t>
  </si>
  <si>
    <t>LUIZ FERNANDO SOUTO</t>
  </si>
  <si>
    <t>34999982253</t>
  </si>
  <si>
    <t>6312</t>
  </si>
  <si>
    <t>6277</t>
  </si>
  <si>
    <t>2026-09-30 23:05:33</t>
  </si>
  <si>
    <t>2026-10-01 00:57:24</t>
  </si>
  <si>
    <t>2026-10-01 00:59:02</t>
  </si>
  <si>
    <t>2026-09-30 22:51:38</t>
  </si>
  <si>
    <t>538122</t>
  </si>
  <si>
    <t>F UBE-MG</t>
  </si>
  <si>
    <t>2026-10-01 03:36:33</t>
  </si>
  <si>
    <t>2026-10-01 04:08:01</t>
  </si>
  <si>
    <t>2026-10-01 04:25:40</t>
  </si>
  <si>
    <t>2026-10-01 06:09:15</t>
  </si>
  <si>
    <t>SRTR22605740860</t>
  </si>
  <si>
    <t>GYN-C329-C496-C597-0600-1</t>
  </si>
  <si>
    <t>TFR3A19</t>
  </si>
  <si>
    <t>CLEDSON DA SILVA</t>
  </si>
  <si>
    <t>62981813668</t>
  </si>
  <si>
    <t>1977</t>
  </si>
  <si>
    <t>1786</t>
  </si>
  <si>
    <t>2026-10-01 00:11:46</t>
  </si>
  <si>
    <t>2026-10-01 04:50:53</t>
  </si>
  <si>
    <t>2026-10-01 05:23:10</t>
  </si>
  <si>
    <t>2026-10-01 05:27:45</t>
  </si>
  <si>
    <t>961284</t>
  </si>
  <si>
    <t>F CRX-GO</t>
  </si>
  <si>
    <t>2026-10-01 13:38:20</t>
  </si>
  <si>
    <t>2026-10-01 14:21:53</t>
  </si>
  <si>
    <t>2026-10-01 15:35:16</t>
  </si>
  <si>
    <t>SRTR22605740880</t>
  </si>
  <si>
    <t>F56-G223-0500-1</t>
  </si>
  <si>
    <t>USD0H68</t>
  </si>
  <si>
    <t>VINNICIUS JOSE DA SILVA DIAS</t>
  </si>
  <si>
    <t>VINNI DIAS</t>
  </si>
  <si>
    <t>83993039424</t>
  </si>
  <si>
    <t>712</t>
  </si>
  <si>
    <t>516</t>
  </si>
  <si>
    <t>2026-10-01 02:00:22</t>
  </si>
  <si>
    <t>2026-10-01 03:21:05</t>
  </si>
  <si>
    <t>2026-10-01 03:36:52</t>
  </si>
  <si>
    <t>2026-10-01 03:45:04</t>
  </si>
  <si>
    <t>883110</t>
  </si>
  <si>
    <t>INA -PB</t>
  </si>
  <si>
    <t>2026-10-01 05:15:17</t>
  </si>
  <si>
    <t>2026-10-01 05:50:59</t>
  </si>
  <si>
    <t>2026-10-01 07:24:15</t>
  </si>
  <si>
    <t>2026-10-01 10:25:18</t>
  </si>
  <si>
    <t>SRTR22605740931</t>
  </si>
  <si>
    <t>RBP-M247-M411-0100-1</t>
  </si>
  <si>
    <t>DJB6H08</t>
  </si>
  <si>
    <t>JOHNY MAICON TOMAZINE MONTEIRO</t>
  </si>
  <si>
    <t>3588898090</t>
  </si>
  <si>
    <t>3052</t>
  </si>
  <si>
    <t>3046</t>
  </si>
  <si>
    <t>2026-09-30 23:37:04</t>
  </si>
  <si>
    <t>2026-10-01 00:52:30</t>
  </si>
  <si>
    <t>2026-10-01 01:00:08</t>
  </si>
  <si>
    <t>2026-09-30 23:14:33</t>
  </si>
  <si>
    <t>535108</t>
  </si>
  <si>
    <t>POO -MG</t>
  </si>
  <si>
    <t>2026-10-01 04:44:06</t>
  </si>
  <si>
    <t>2026-10-01 04:47:02</t>
  </si>
  <si>
    <t>2026-10-01 06:32:36</t>
  </si>
  <si>
    <t>2026-10-01 09:11:57</t>
  </si>
  <si>
    <t>SRTR22605740940</t>
  </si>
  <si>
    <t>RBP-M262-M348-0100-1</t>
  </si>
  <si>
    <t>FFW5D75</t>
  </si>
  <si>
    <t>MARCELO DONIZETE BORGES</t>
  </si>
  <si>
    <t>16994604587</t>
  </si>
  <si>
    <t>2210</t>
  </si>
  <si>
    <t>2026-09-30 23:45:04</t>
  </si>
  <si>
    <t>2026-10-01 00:58:41</t>
  </si>
  <si>
    <t>2026-10-01 00:59:40</t>
  </si>
  <si>
    <t>535109</t>
  </si>
  <si>
    <t>PSS -MG</t>
  </si>
  <si>
    <t>2026-10-01 04:29:14</t>
  </si>
  <si>
    <t>2026-10-01 05:15:37</t>
  </si>
  <si>
    <t>2026-10-01 05:25:21</t>
  </si>
  <si>
    <t>2026-10-01 08:35:28</t>
  </si>
  <si>
    <t>SRTR22605740951</t>
  </si>
  <si>
    <t>FEC-E109-0600-1</t>
  </si>
  <si>
    <t>EFV2E78</t>
  </si>
  <si>
    <t>MARCILIO SOUZA REIS</t>
  </si>
  <si>
    <t>MARCILIO</t>
  </si>
  <si>
    <t>JEFERSON MIRANDA ANUNCIACAO</t>
  </si>
  <si>
    <t>75983391165</t>
  </si>
  <si>
    <t>6616</t>
  </si>
  <si>
    <t>6326</t>
  </si>
  <si>
    <t>2026-09-30 14:48:40</t>
  </si>
  <si>
    <t>2026-10-01 04:10:22</t>
  </si>
  <si>
    <t>2026-10-01 04:12:03</t>
  </si>
  <si>
    <t>2026-10-01 05:51:16</t>
  </si>
  <si>
    <t>773003</t>
  </si>
  <si>
    <t>DC SBA-BA</t>
  </si>
  <si>
    <t>2026-10-01 16:18:52</t>
  </si>
  <si>
    <t>2026-10-01 18:00:59</t>
  </si>
  <si>
    <t>2026-10-02 02:03:24</t>
  </si>
  <si>
    <t>SRTR22605740971</t>
  </si>
  <si>
    <t>OGC2C54</t>
  </si>
  <si>
    <t>WILSON JOSE DE ANDRADE MARTINS</t>
  </si>
  <si>
    <t>WJAMARTINS</t>
  </si>
  <si>
    <t>EDSON JOSE DA SILVA</t>
  </si>
  <si>
    <t>81999028077</t>
  </si>
  <si>
    <t>6094</t>
  </si>
  <si>
    <t>5089</t>
  </si>
  <si>
    <t>2026-10-01 14:13:56</t>
  </si>
  <si>
    <t>2026-10-01 23:01:48</t>
  </si>
  <si>
    <t>2026-10-01 23:00:13</t>
  </si>
  <si>
    <t>2026-10-01 22:59:00</t>
  </si>
  <si>
    <t>2026-10-02 02:14:00</t>
  </si>
  <si>
    <t>2026-10-02 02:01:31</t>
  </si>
  <si>
    <t>2026-10-02 04:19:33</t>
  </si>
  <si>
    <t>2026-10-02 02:12:29</t>
  </si>
  <si>
    <t>2026-10-02 02:35:02</t>
  </si>
  <si>
    <t>SRTR22605741000</t>
  </si>
  <si>
    <t>RBP-M340-0100-1</t>
  </si>
  <si>
    <t>EDL3C21</t>
  </si>
  <si>
    <t>PAULO ROBERTO SEVERINO GALO</t>
  </si>
  <si>
    <t>991093967</t>
  </si>
  <si>
    <t>2026-09-30 23:44:26</t>
  </si>
  <si>
    <t>2026-10-01 01:00:47</t>
  </si>
  <si>
    <t>2026-10-01 01:01:19</t>
  </si>
  <si>
    <t>2026-09-30 22:22:22</t>
  </si>
  <si>
    <t>531160</t>
  </si>
  <si>
    <t>F GXP-MG</t>
  </si>
  <si>
    <t>2026-10-01 03:38:00</t>
  </si>
  <si>
    <t>2026-10-01 03:30:45</t>
  </si>
  <si>
    <t>2026-10-01 05:13:02</t>
  </si>
  <si>
    <t>2026-10-01 06:00:09</t>
  </si>
  <si>
    <t>2026-10-01 08:41:32</t>
  </si>
  <si>
    <t>SRTR22605741011</t>
  </si>
  <si>
    <t>1389</t>
  </si>
  <si>
    <t>2026-10-01 19:38:13</t>
  </si>
  <si>
    <t>2026-10-01 22:55:53</t>
  </si>
  <si>
    <t>2026-10-01 22:57:52</t>
  </si>
  <si>
    <t>2026-10-01 22:45:47</t>
  </si>
  <si>
    <t>2026-10-02 01:50:00</t>
  </si>
  <si>
    <t>2026-10-02 01:47:02</t>
  </si>
  <si>
    <t>2026-10-02 05:58:12</t>
  </si>
  <si>
    <t>2026-10-02 06:04:38</t>
  </si>
  <si>
    <t>2026-10-02 07:41:11</t>
  </si>
  <si>
    <t>SRTR22605741020</t>
  </si>
  <si>
    <t>M326-RAO-0700-1</t>
  </si>
  <si>
    <t>FLN0F43</t>
  </si>
  <si>
    <t>PABLO LOURENCO SILVA</t>
  </si>
  <si>
    <t>993844918</t>
  </si>
  <si>
    <t>531143</t>
  </si>
  <si>
    <t>2026-10-01 06:45:28</t>
  </si>
  <si>
    <t>2026-10-01 06:45:48</t>
  </si>
  <si>
    <t>2026-10-01 08:15:30</t>
  </si>
  <si>
    <t>2026-10-01 08:16:15</t>
  </si>
  <si>
    <t>2026-10-01 09:56:25</t>
  </si>
  <si>
    <t>2026-10-01 12:02:54</t>
  </si>
  <si>
    <t>2026-10-01 12:08:01</t>
  </si>
  <si>
    <t>2026-10-01 13:15:11</t>
  </si>
  <si>
    <t>SRTR22605741040</t>
  </si>
  <si>
    <t>D105-D139-D175-0500-1</t>
  </si>
  <si>
    <t>EFU6A73</t>
  </si>
  <si>
    <t>RICARDO DUARTE DE ARAUJO</t>
  </si>
  <si>
    <t>14997162002</t>
  </si>
  <si>
    <t>3028</t>
  </si>
  <si>
    <t>3024</t>
  </si>
  <si>
    <t>2026-10-01 03:03:50</t>
  </si>
  <si>
    <t>2026-10-01 03:44:46</t>
  </si>
  <si>
    <t>2026-10-01 04:11:37</t>
  </si>
  <si>
    <t>2026-10-01 03:41:28</t>
  </si>
  <si>
    <t>319154</t>
  </si>
  <si>
    <t>F JAU-SP</t>
  </si>
  <si>
    <t>2026-10-01 04:29:00</t>
  </si>
  <si>
    <t>2026-10-01 05:40:52</t>
  </si>
  <si>
    <t>2026-10-01 05:56:24</t>
  </si>
  <si>
    <t>2026-10-01 08:03:27</t>
  </si>
  <si>
    <t>SRTR22605741071</t>
  </si>
  <si>
    <t>6378</t>
  </si>
  <si>
    <t>5634</t>
  </si>
  <si>
    <t>2026-10-01 08:27:26</t>
  </si>
  <si>
    <t>2026-10-01 19:11:33</t>
  </si>
  <si>
    <t>2026-10-01 19:20:05</t>
  </si>
  <si>
    <t>2026-10-01 22:02:00</t>
  </si>
  <si>
    <t>2026-10-01 15:48:40</t>
  </si>
  <si>
    <t>2026-10-02 00:32:00</t>
  </si>
  <si>
    <t>2026-10-01 21:43:37</t>
  </si>
  <si>
    <t>2026-10-02 00:23:09</t>
  </si>
  <si>
    <t>2026-10-02 00:38:57</t>
  </si>
  <si>
    <t>2026-10-05 15:43:30</t>
  </si>
  <si>
    <t>SRTR22605741091</t>
  </si>
  <si>
    <t>SJS-A315-0430-1</t>
  </si>
  <si>
    <t>AXX6H01</t>
  </si>
  <si>
    <t>ERICO RODRIGO DE LARA</t>
  </si>
  <si>
    <t>ERICO</t>
  </si>
  <si>
    <t>41995762223</t>
  </si>
  <si>
    <t>1991</t>
  </si>
  <si>
    <t>1983</t>
  </si>
  <si>
    <t>2026-10-01 02:23:29</t>
  </si>
  <si>
    <t>2026-10-01 03:04:41</t>
  </si>
  <si>
    <t>2026-10-01 03:53:34</t>
  </si>
  <si>
    <t>2026-10-01 03:44:20</t>
  </si>
  <si>
    <t>155165</t>
  </si>
  <si>
    <t>F PRQ 02-PR</t>
  </si>
  <si>
    <t>2026-10-01 04:24:07</t>
  </si>
  <si>
    <t>2026-10-01 04:25:34</t>
  </si>
  <si>
    <t>2026-10-01 06:03:46</t>
  </si>
  <si>
    <t>2026-10-01 09:28:17</t>
  </si>
  <si>
    <t>SRTR22605741111</t>
  </si>
  <si>
    <t>SJS-A316-0430-1</t>
  </si>
  <si>
    <t>AYU5J57</t>
  </si>
  <si>
    <t>LUCIANA DOMINGUES OGNIBENE</t>
  </si>
  <si>
    <t>LUCIANA</t>
  </si>
  <si>
    <t>41987624000</t>
  </si>
  <si>
    <t>1355</t>
  </si>
  <si>
    <t>1343</t>
  </si>
  <si>
    <t>2026-09-30 12:41:09</t>
  </si>
  <si>
    <t>2026-10-01 03:42:39</t>
  </si>
  <si>
    <t>2026-10-01 03:53:37</t>
  </si>
  <si>
    <t>2026-10-01 03:54:01</t>
  </si>
  <si>
    <t>155166</t>
  </si>
  <si>
    <t>F FRG-PR</t>
  </si>
  <si>
    <t>2026-10-01 04:28:27</t>
  </si>
  <si>
    <t>2026-10-01 04:45:03</t>
  </si>
  <si>
    <t>2026-10-01 05:20:50</t>
  </si>
  <si>
    <t>2026-10-01 06:56:33</t>
  </si>
  <si>
    <t>SRTR22605741140</t>
  </si>
  <si>
    <t>M234-M117-0130-1</t>
  </si>
  <si>
    <t>13</t>
  </si>
  <si>
    <t>2026-10-01 15:50:12</t>
  </si>
  <si>
    <t>2026-10-01 15:51:02</t>
  </si>
  <si>
    <t>2026-10-01 15:51:56</t>
  </si>
  <si>
    <t>2026-10-02 00:14:36</t>
  </si>
  <si>
    <t>2026-10-01 01:32:00</t>
  </si>
  <si>
    <t>2026-10-02 00:14:38</t>
  </si>
  <si>
    <t>2026-10-01 15:52:58</t>
  </si>
  <si>
    <t>2026-10-01 15:53:20</t>
  </si>
  <si>
    <t>2026-10-01 15:53:39</t>
  </si>
  <si>
    <t>SRTR22605741260</t>
  </si>
  <si>
    <t>H104-F147-F151-0445-1</t>
  </si>
  <si>
    <t>1733</t>
  </si>
  <si>
    <t>2026-09-30 15:32:53</t>
  </si>
  <si>
    <t>2026-09-30 15:41:25</t>
  </si>
  <si>
    <t>2026-09-30 15:45:02</t>
  </si>
  <si>
    <t>2026-09-30 15:02:58</t>
  </si>
  <si>
    <t>781170</t>
  </si>
  <si>
    <t>IMP 02-MA</t>
  </si>
  <si>
    <t>2026-10-01 04:13:03</t>
  </si>
  <si>
    <t>2026-10-01 04:30:13</t>
  </si>
  <si>
    <t>2026-10-01 05:01:28</t>
  </si>
  <si>
    <t>2026-10-01 06:34:10</t>
  </si>
  <si>
    <t>SRTR22605741311</t>
  </si>
  <si>
    <t>P104-P222-0400-1</t>
  </si>
  <si>
    <t>QBN6I78</t>
  </si>
  <si>
    <t>EVANILDA APARECIDA DE LIMA</t>
  </si>
  <si>
    <t>EVANILDA</t>
  </si>
  <si>
    <t>evanilda aparecida de lima</t>
  </si>
  <si>
    <t>43999899639</t>
  </si>
  <si>
    <t>243001</t>
  </si>
  <si>
    <t>DC LDB-PR</t>
  </si>
  <si>
    <t>2273</t>
  </si>
  <si>
    <t>2262</t>
  </si>
  <si>
    <t>2026-10-01 04:07:29</t>
  </si>
  <si>
    <t>2026-10-01 04:27:09</t>
  </si>
  <si>
    <t>2026-10-01 04:30:11</t>
  </si>
  <si>
    <t>2026-10-01 04:04:53</t>
  </si>
  <si>
    <t>243109</t>
  </si>
  <si>
    <t>IBT -PR</t>
  </si>
  <si>
    <t>2026-10-01 07:35:19</t>
  </si>
  <si>
    <t>2026-10-01 07:15:16</t>
  </si>
  <si>
    <t>2026-10-01 08:42:57</t>
  </si>
  <si>
    <t>2026-10-01 11:24:50</t>
  </si>
  <si>
    <t>SRTR22605741351</t>
  </si>
  <si>
    <t>CGE-M21-M339-0300-1</t>
  </si>
  <si>
    <t>RVH6B83</t>
  </si>
  <si>
    <t>CHARLES BRUNO PEREIRA DOS SANTOS</t>
  </si>
  <si>
    <t>31989321597</t>
  </si>
  <si>
    <t>4370</t>
  </si>
  <si>
    <t>4367</t>
  </si>
  <si>
    <t>2026-10-01 01:03:57</t>
  </si>
  <si>
    <t>2026-10-01 02:43:52</t>
  </si>
  <si>
    <t>2026-10-01 02:53:06</t>
  </si>
  <si>
    <t>2026-10-01 01:05:19</t>
  </si>
  <si>
    <t>531010</t>
  </si>
  <si>
    <t>NVL -MG</t>
  </si>
  <si>
    <t>2026-10-01 03:48:51</t>
  </si>
  <si>
    <t>2026-10-01 04:36:46</t>
  </si>
  <si>
    <t>2026-10-01 05:14:15</t>
  </si>
  <si>
    <t>2026-10-01 13:26:26</t>
  </si>
  <si>
    <t>SRTR22605741400</t>
  </si>
  <si>
    <t>S341-S122-1200-2</t>
  </si>
  <si>
    <t>FTF5F81</t>
  </si>
  <si>
    <t>RAFAEL DA SILVA DINIZ</t>
  </si>
  <si>
    <t>15981376001</t>
  </si>
  <si>
    <t>1638</t>
  </si>
  <si>
    <t>1623</t>
  </si>
  <si>
    <t>2026-10-01 12:15:11</t>
  </si>
  <si>
    <t>2026-10-01 13:00:39</t>
  </si>
  <si>
    <t>2026-10-01 13:03:35</t>
  </si>
  <si>
    <t>2026-10-01 12:07:48</t>
  </si>
  <si>
    <t>315100</t>
  </si>
  <si>
    <t>SOD-SP</t>
  </si>
  <si>
    <t>2026-10-01 13:19:45</t>
  </si>
  <si>
    <t>2026-10-01 13:22:25</t>
  </si>
  <si>
    <t>2026-10-01 14:14:38</t>
  </si>
  <si>
    <t>2026-10-02 05:40:01</t>
  </si>
  <si>
    <t>SRTR22605741451</t>
  </si>
  <si>
    <t>CGE-M356-M384-M344-0300-1</t>
  </si>
  <si>
    <t>OQO2A43</t>
  </si>
  <si>
    <t>LUIZ FELIPE DA SILVA OLIVEIRA</t>
  </si>
  <si>
    <t>31982584302</t>
  </si>
  <si>
    <t>5645</t>
  </si>
  <si>
    <t>5633</t>
  </si>
  <si>
    <t>2026-09-30 23:34:56</t>
  </si>
  <si>
    <t>2026-10-01 02:46:48</t>
  </si>
  <si>
    <t>2026-10-01 02:50:36</t>
  </si>
  <si>
    <t>2026-10-01 02:12:57</t>
  </si>
  <si>
    <t>531176</t>
  </si>
  <si>
    <t>F IRT-MG</t>
  </si>
  <si>
    <t>2026-10-01 03:35:00</t>
  </si>
  <si>
    <t>2026-10-01 03:23:54</t>
  </si>
  <si>
    <t>2026-10-01 04:13:19</t>
  </si>
  <si>
    <t>2026-10-01 04:45:18</t>
  </si>
  <si>
    <t>2026-10-01 09:54:32</t>
  </si>
  <si>
    <t>SRTR22605741460</t>
  </si>
  <si>
    <t>BRE-S372-0450-1</t>
  </si>
  <si>
    <t>GIK5I26</t>
  </si>
  <si>
    <t>PAULO CEZAR MARTINS FERREIRA FILHO</t>
  </si>
  <si>
    <t>11943899631</t>
  </si>
  <si>
    <t>1532</t>
  </si>
  <si>
    <t>1528</t>
  </si>
  <si>
    <t>2026-09-30 12:58:03</t>
  </si>
  <si>
    <t>2026-10-01 03:06:14</t>
  </si>
  <si>
    <t>2026-10-01 05:01:34</t>
  </si>
  <si>
    <t>2026-10-01 04:50:00</t>
  </si>
  <si>
    <t>2026-10-01 02:37:13</t>
  </si>
  <si>
    <t>311404</t>
  </si>
  <si>
    <t>S-RPQ-SP</t>
  </si>
  <si>
    <t>2026-10-01 05:45:40</t>
  </si>
  <si>
    <t>2026-10-01 05:50:44</t>
  </si>
  <si>
    <t>2026-10-01 05:51:30</t>
  </si>
  <si>
    <t>2026-10-01 07:11:18</t>
  </si>
  <si>
    <t>SRTR22605741500</t>
  </si>
  <si>
    <t>B15-B115-0530-1</t>
  </si>
  <si>
    <t>IZY3B85</t>
  </si>
  <si>
    <t>RODRIGO JUNIOR PEDROSO</t>
  </si>
  <si>
    <t>RODRIGO JU</t>
  </si>
  <si>
    <t>MEI RODRIGO JUNIOR PEDROSO</t>
  </si>
  <si>
    <t>49999659180</t>
  </si>
  <si>
    <t>1975</t>
  </si>
  <si>
    <t>1959</t>
  </si>
  <si>
    <t>2026-10-01 01:51:52</t>
  </si>
  <si>
    <t>2026-10-01 07:28:13</t>
  </si>
  <si>
    <t>2026-10-01 05:23:11</t>
  </si>
  <si>
    <t>2026-10-01 05:19:01</t>
  </si>
  <si>
    <t>149105</t>
  </si>
  <si>
    <t>XAP -SC</t>
  </si>
  <si>
    <t>2026-10-01 05:43:41</t>
  </si>
  <si>
    <t>2026-10-01 06:30:22</t>
  </si>
  <si>
    <t>2026-10-01 06:33:26</t>
  </si>
  <si>
    <t>2026-10-01 07:54:31</t>
  </si>
  <si>
    <t>SRTR22605741551</t>
  </si>
  <si>
    <t>BRE-S104-1700-2</t>
  </si>
  <si>
    <t>UFK1H26</t>
  </si>
  <si>
    <t>Viinicius antonio da rocha</t>
  </si>
  <si>
    <t>11996874541</t>
  </si>
  <si>
    <t>1427</t>
  </si>
  <si>
    <t>2026-10-01 12:21:25</t>
  </si>
  <si>
    <t>2026-10-01 15:41:19</t>
  </si>
  <si>
    <t>2026-10-01 16:11:49</t>
  </si>
  <si>
    <t>2026-10-01 16:16:34</t>
  </si>
  <si>
    <t>311112</t>
  </si>
  <si>
    <t>2026-10-01 17:11:29</t>
  </si>
  <si>
    <t>2026-10-01 20:40:51</t>
  </si>
  <si>
    <t>2026-10-02 05:40:19</t>
  </si>
  <si>
    <t>2026-10-02 08:22:31</t>
  </si>
  <si>
    <t>SRTR22605741571</t>
  </si>
  <si>
    <t>SJS-A341-P110-1200-2</t>
  </si>
  <si>
    <t>QCL8B60</t>
  </si>
  <si>
    <t>APARECIDO RODRIGUES</t>
  </si>
  <si>
    <t>44998891970</t>
  </si>
  <si>
    <t>2226</t>
  </si>
  <si>
    <t>2221</t>
  </si>
  <si>
    <t>2026-10-01 08:05:30</t>
  </si>
  <si>
    <t>2026-10-01 11:44:53</t>
  </si>
  <si>
    <t>2026-10-01 13:05:17</t>
  </si>
  <si>
    <t>2026-10-01 13:27:36</t>
  </si>
  <si>
    <t>155192</t>
  </si>
  <si>
    <t>TLB -PR</t>
  </si>
  <si>
    <t>2026-10-01 16:30:00</t>
  </si>
  <si>
    <t>2026-10-01 20:01:20</t>
  </si>
  <si>
    <t>2026-10-01 20:18:29</t>
  </si>
  <si>
    <t>SRTR22605741580</t>
  </si>
  <si>
    <t>2462</t>
  </si>
  <si>
    <t>2026-10-01 13:17:18</t>
  </si>
  <si>
    <t>2026-10-01 18:24:59</t>
  </si>
  <si>
    <t>2026-10-01 18:49:37</t>
  </si>
  <si>
    <t>2026-10-01 18:49:23</t>
  </si>
  <si>
    <t>2026-10-02 00:30:00</t>
  </si>
  <si>
    <t>2026-10-01 20:59:11</t>
  </si>
  <si>
    <t>SRTR22605741640</t>
  </si>
  <si>
    <t>MRB-C405-C517-I277-0500-1</t>
  </si>
  <si>
    <t>HIM0E80</t>
  </si>
  <si>
    <t>TAC - LUCAS DIAS BRAGA ARRAIS</t>
  </si>
  <si>
    <t>TAC- LUCAS</t>
  </si>
  <si>
    <t>ADALTO PINHEIRO DO CARMO</t>
  </si>
  <si>
    <t>981849363</t>
  </si>
  <si>
    <t>1144</t>
  </si>
  <si>
    <t>2026-10-01 02:57:19</t>
  </si>
  <si>
    <t>2026-10-01 03:57:32</t>
  </si>
  <si>
    <t>2026-10-01 04:33:12</t>
  </si>
  <si>
    <t>2026-10-01 04:31:54</t>
  </si>
  <si>
    <t>961359</t>
  </si>
  <si>
    <t>F XIG 02-PA</t>
  </si>
  <si>
    <t>2026-10-01 09:58:10</t>
  </si>
  <si>
    <t>2026-10-01 08:46:44</t>
  </si>
  <si>
    <t>2026-10-01 09:21:15</t>
  </si>
  <si>
    <t>2026-10-01 16:51:22</t>
  </si>
  <si>
    <t>SRTR22605741740</t>
  </si>
  <si>
    <t>BNU-B116-0300-1</t>
  </si>
  <si>
    <t>FON7H23</t>
  </si>
  <si>
    <t>ALESSANDRO PADILHA BRANCO</t>
  </si>
  <si>
    <t>47999669680</t>
  </si>
  <si>
    <t>2776</t>
  </si>
  <si>
    <t>2026-09-30 23:26:52</t>
  </si>
  <si>
    <t>2026-10-01 00:20:35</t>
  </si>
  <si>
    <t>2026-10-01 03:01:32</t>
  </si>
  <si>
    <t>2026-10-01 02:19:34</t>
  </si>
  <si>
    <t>147106</t>
  </si>
  <si>
    <t>ITJ -SC</t>
  </si>
  <si>
    <t>2026-10-02 05:13:08</t>
  </si>
  <si>
    <t>2026-10-01 09:24:44</t>
  </si>
  <si>
    <t>2026-10-01 10:43:48</t>
  </si>
  <si>
    <t>2026-10-01 13:27:41</t>
  </si>
  <si>
    <t>SRTR22605741791</t>
  </si>
  <si>
    <t>M338-CGE-1200-1</t>
  </si>
  <si>
    <t>QIZ1B24</t>
  </si>
  <si>
    <t>LEVI BARBOSA NASCIMENTO</t>
  </si>
  <si>
    <t>11985248031</t>
  </si>
  <si>
    <t>531158</t>
  </si>
  <si>
    <t>8426</t>
  </si>
  <si>
    <t>2026-10-01 09:03:33</t>
  </si>
  <si>
    <t>2026-10-01 14:24:00</t>
  </si>
  <si>
    <t>2026-10-01 15:00:13</t>
  </si>
  <si>
    <t>2026-10-01 09:06:06</t>
  </si>
  <si>
    <t>2026-10-01 16:35:34</t>
  </si>
  <si>
    <t>2026-10-01 22:49:55</t>
  </si>
  <si>
    <t>2026-10-01 23:02:09</t>
  </si>
  <si>
    <t>2026-10-04 20:41:43</t>
  </si>
  <si>
    <t>SRTR22605741871</t>
  </si>
  <si>
    <t>BSB-C400-0500-1</t>
  </si>
  <si>
    <t>JJZ0D22</t>
  </si>
  <si>
    <t>STANLEY LIMA SILVA</t>
  </si>
  <si>
    <t>STANLEY LS</t>
  </si>
  <si>
    <t>61996620505</t>
  </si>
  <si>
    <t>3835</t>
  </si>
  <si>
    <t>3801</t>
  </si>
  <si>
    <t>2026-09-30 12:13:08</t>
  </si>
  <si>
    <t>2026-10-01 02:31:51</t>
  </si>
  <si>
    <t>2026-10-01 02:55:00</t>
  </si>
  <si>
    <t>2026-10-01 04:12:54</t>
  </si>
  <si>
    <t>961354</t>
  </si>
  <si>
    <t>F GAM-DF</t>
  </si>
  <si>
    <t>2026-10-01 05:36:06</t>
  </si>
  <si>
    <t>2026-10-01 05:19:44</t>
  </si>
  <si>
    <t>2026-10-01 06:45:54</t>
  </si>
  <si>
    <t>2026-10-01 11:48:39</t>
  </si>
  <si>
    <t>SRTR22605741900</t>
  </si>
  <si>
    <t>BRE-S379-0350-1</t>
  </si>
  <si>
    <t>TKY2H94</t>
  </si>
  <si>
    <t>EDUARDO DE ANDRADE BUENO</t>
  </si>
  <si>
    <t>11971754588</t>
  </si>
  <si>
    <t>1932</t>
  </si>
  <si>
    <t>1921</t>
  </si>
  <si>
    <t>2026-09-30 06:29:45</t>
  </si>
  <si>
    <t>2026-10-01 00:31:02</t>
  </si>
  <si>
    <t>2026-10-01 03:43:53</t>
  </si>
  <si>
    <t>2026-10-01 01:57:25</t>
  </si>
  <si>
    <t>311411</t>
  </si>
  <si>
    <t>F S-CPL-SP</t>
  </si>
  <si>
    <t>2026-10-01 05:20:00</t>
  </si>
  <si>
    <t>2026-10-01 04:52:52</t>
  </si>
  <si>
    <t>2026-10-01 06:30:07</t>
  </si>
  <si>
    <t>2026-10-01 06:52:04</t>
  </si>
  <si>
    <t>2026-10-01 08:26:13</t>
  </si>
  <si>
    <t>SRTR22605741940</t>
  </si>
  <si>
    <t>AQE9J23</t>
  </si>
  <si>
    <t>12343</t>
  </si>
  <si>
    <t>2026-10-01 17:07:54</t>
  </si>
  <si>
    <t>2026-10-01 17:52:20</t>
  </si>
  <si>
    <t>2026-10-01 17:56:28</t>
  </si>
  <si>
    <t>2026-10-01 17:58:29</t>
  </si>
  <si>
    <t>2026-10-02 00:20:00</t>
  </si>
  <si>
    <t>2026-10-01 21:33:04</t>
  </si>
  <si>
    <t>2026-10-01 21:49:53</t>
  </si>
  <si>
    <t>2026-10-01 22:01:29</t>
  </si>
  <si>
    <t>2026-10-04 19:10:51</t>
  </si>
  <si>
    <t>SRTR22605742080</t>
  </si>
  <si>
    <t>S259-GRU-1910-4</t>
  </si>
  <si>
    <t>LTO5J42</t>
  </si>
  <si>
    <t>BRUNO BOGAS DE SOUZA</t>
  </si>
  <si>
    <t>11940232345</t>
  </si>
  <si>
    <t>319141</t>
  </si>
  <si>
    <t>3023</t>
  </si>
  <si>
    <t>2026-10-01 18:04:09</t>
  </si>
  <si>
    <t>2026-10-01 18:47:48</t>
  </si>
  <si>
    <t>2026-10-01 19:03:23</t>
  </si>
  <si>
    <t>2026-10-01 19:10:00</t>
  </si>
  <si>
    <t>2026-10-01 19:03:45</t>
  </si>
  <si>
    <t>2026-10-01 20:10:00</t>
  </si>
  <si>
    <t>2026-10-01 19:50:29</t>
  </si>
  <si>
    <t>2026-10-01 19:51:52</t>
  </si>
  <si>
    <t>2026-10-01 20:40:53</t>
  </si>
  <si>
    <t>2026-10-02 07:36:12</t>
  </si>
  <si>
    <t>SRTR22605742091</t>
  </si>
  <si>
    <t>NSR-A235-A218-0500-1</t>
  </si>
  <si>
    <t>EJD4H79</t>
  </si>
  <si>
    <t>MICHELON LOGISTICA E TRANSPORT</t>
  </si>
  <si>
    <t>MIC</t>
  </si>
  <si>
    <t>MARCOS LINO DA SILVA</t>
  </si>
  <si>
    <t>51998647011</t>
  </si>
  <si>
    <t>3167</t>
  </si>
  <si>
    <t>3156</t>
  </si>
  <si>
    <t>2026-09-30 19:41:48</t>
  </si>
  <si>
    <t>2026-10-01 01:48:18</t>
  </si>
  <si>
    <t>2026-10-01 03:19:29</t>
  </si>
  <si>
    <t>2026-10-01 02:17:13</t>
  </si>
  <si>
    <t>151151</t>
  </si>
  <si>
    <t>GBA -RS</t>
  </si>
  <si>
    <t>2026-10-01 04:04:30</t>
  </si>
  <si>
    <t>2026-10-01 05:14:26</t>
  </si>
  <si>
    <t>2026-10-01 07:10:36</t>
  </si>
  <si>
    <t>2026-10-01 09:13:31</t>
  </si>
  <si>
    <t>SRTR22605742131</t>
  </si>
  <si>
    <t>SJM-R343-R234-0300-2</t>
  </si>
  <si>
    <t>RKB0J00</t>
  </si>
  <si>
    <t>LUIZ CARLOS DOS SANTOS</t>
  </si>
  <si>
    <t>21964971895</t>
  </si>
  <si>
    <t>2547</t>
  </si>
  <si>
    <t>2484</t>
  </si>
  <si>
    <t>2026-09-30 22:58:13</t>
  </si>
  <si>
    <t>2026-10-01 02:41:26</t>
  </si>
  <si>
    <t>2026-10-01 02:42:24</t>
  </si>
  <si>
    <t>2026-10-01 01:51:53</t>
  </si>
  <si>
    <t>691148</t>
  </si>
  <si>
    <t>F RZE-RJ</t>
  </si>
  <si>
    <t>2026-10-01 05:14:00</t>
  </si>
  <si>
    <t>2026-10-01 04:43:39</t>
  </si>
  <si>
    <t>2026-10-01 06:40:54</t>
  </si>
  <si>
    <t>2026-10-01 06:42:33</t>
  </si>
  <si>
    <t>2026-10-01 08:32:49</t>
  </si>
  <si>
    <t>SRTR22605742140</t>
  </si>
  <si>
    <t>S366-BRE-1200-2</t>
  </si>
  <si>
    <t>FKO5B91</t>
  </si>
  <si>
    <t>miler miranda pereira</t>
  </si>
  <si>
    <t>11948192477</t>
  </si>
  <si>
    <t>2855</t>
  </si>
  <si>
    <t>2026-10-01 02:28:09</t>
  </si>
  <si>
    <t>2026-10-01 10:50:34</t>
  </si>
  <si>
    <t>2026-10-01 11:06:40</t>
  </si>
  <si>
    <t>2026-10-01 10:05:18</t>
  </si>
  <si>
    <t>2026-10-01 12:08:11</t>
  </si>
  <si>
    <t>2026-10-01 13:58:42</t>
  </si>
  <si>
    <t>2026-10-01 14:16:26</t>
  </si>
  <si>
    <t>2026-10-05 14:39:01</t>
  </si>
  <si>
    <t>SRTR22605742160</t>
  </si>
  <si>
    <t>RBP-S356-D152-0300-1</t>
  </si>
  <si>
    <t>DPS9J12</t>
  </si>
  <si>
    <t>CARLITO PEREIRA DOS SANTOS</t>
  </si>
  <si>
    <t>CPS</t>
  </si>
  <si>
    <t>SANDRO NUNES ANTUNES</t>
  </si>
  <si>
    <t>16997112364</t>
  </si>
  <si>
    <t>3863</t>
  </si>
  <si>
    <t>3854</t>
  </si>
  <si>
    <t>2026-10-01 00:38:39</t>
  </si>
  <si>
    <t>2026-10-01 02:57:11</t>
  </si>
  <si>
    <t>2026-10-01 02:58:13</t>
  </si>
  <si>
    <t>2026-10-01 00:04:20</t>
  </si>
  <si>
    <t>311388</t>
  </si>
  <si>
    <t>2026-10-01 05:20:23</t>
  </si>
  <si>
    <t>2026-10-01 05:28:07</t>
  </si>
  <si>
    <t>2026-10-01 05:43:58</t>
  </si>
  <si>
    <t>2026-10-01 06:42:16</t>
  </si>
  <si>
    <t>SRTR22605742180</t>
  </si>
  <si>
    <t>D105-S306-S488-0430-1</t>
  </si>
  <si>
    <t>FJE5C79</t>
  </si>
  <si>
    <t>natal alves da silva</t>
  </si>
  <si>
    <t>14997018824</t>
  </si>
  <si>
    <t>2026-09-30 22:57:30</t>
  </si>
  <si>
    <t>2026-10-01 02:56:15</t>
  </si>
  <si>
    <t>2026-10-01 04:12:23</t>
  </si>
  <si>
    <t>2026-09-30 20:37:42</t>
  </si>
  <si>
    <t>311810</t>
  </si>
  <si>
    <t>F ASI-SP</t>
  </si>
  <si>
    <t>2026-10-01 07:20:00</t>
  </si>
  <si>
    <t>2026-10-01 07:08:23</t>
  </si>
  <si>
    <t>2026-10-01 07:11:08</t>
  </si>
  <si>
    <t>2026-10-01 07:13:07</t>
  </si>
  <si>
    <t>2026-10-01 09:29:48</t>
  </si>
  <si>
    <t>SRTR22605742191</t>
  </si>
  <si>
    <t>ANA-C335-C337-C283-0330-1</t>
  </si>
  <si>
    <t>RXF7H00</t>
  </si>
  <si>
    <t>HIVANIL DOS SANTOS DA SILVA</t>
  </si>
  <si>
    <t>997746488</t>
  </si>
  <si>
    <t>1034</t>
  </si>
  <si>
    <t>2026-09-30 11:52:58</t>
  </si>
  <si>
    <t>2026-10-01 00:43:14</t>
  </si>
  <si>
    <t>2026-10-01 00:47:38</t>
  </si>
  <si>
    <t>961290</t>
  </si>
  <si>
    <t>F MDR-PA</t>
  </si>
  <si>
    <t>2026-10-01 06:40:00</t>
  </si>
  <si>
    <t>2026-10-01 06:20:13</t>
  </si>
  <si>
    <t>2026-10-01 06:43:41</t>
  </si>
  <si>
    <t>2026-10-01 11:59:50</t>
  </si>
  <si>
    <t>SRTR22605742231</t>
  </si>
  <si>
    <t>NSR-A227-0430-1</t>
  </si>
  <si>
    <t>IXM0D46</t>
  </si>
  <si>
    <t>SILVIO RENATO KANITZ</t>
  </si>
  <si>
    <t>51981176044</t>
  </si>
  <si>
    <t>3576</t>
  </si>
  <si>
    <t>3514</t>
  </si>
  <si>
    <t>2026-09-30 19:33:36</t>
  </si>
  <si>
    <t>2026-10-01 01:58:50</t>
  </si>
  <si>
    <t>2026-10-01 02:48:14</t>
  </si>
  <si>
    <t>2026-10-01 00:28:47</t>
  </si>
  <si>
    <t>151139</t>
  </si>
  <si>
    <t>GRV -RS</t>
  </si>
  <si>
    <t>2026-10-01 03:32:05</t>
  </si>
  <si>
    <t>2026-10-01 05:44:29</t>
  </si>
  <si>
    <t>2026-10-01 05:35:20</t>
  </si>
  <si>
    <t>2026-10-01 13:45:55</t>
  </si>
  <si>
    <t>SRTR22605742251</t>
  </si>
  <si>
    <t>RBP-D157-D144-D147-0300-1</t>
  </si>
  <si>
    <t>FDG9J31</t>
  </si>
  <si>
    <t>BRENDO ALVES DE OLIVEIRA</t>
  </si>
  <si>
    <t>16992427978</t>
  </si>
  <si>
    <t>6543</t>
  </si>
  <si>
    <t>6531</t>
  </si>
  <si>
    <t>2026-10-01 01:19:02</t>
  </si>
  <si>
    <t>2026-10-01 02:52:40</t>
  </si>
  <si>
    <t>2026-10-01 02:57:51</t>
  </si>
  <si>
    <t>2026-10-01 00:00:46</t>
  </si>
  <si>
    <t>319172</t>
  </si>
  <si>
    <t>2026-10-01 04:39:00</t>
  </si>
  <si>
    <t>2026-10-01 05:09:09</t>
  </si>
  <si>
    <t>2026-10-01 05:32:56</t>
  </si>
  <si>
    <t>2026-10-01 06:49:25</t>
  </si>
  <si>
    <t>SRTR22605742260</t>
  </si>
  <si>
    <t>F56-G263-0520-1</t>
  </si>
  <si>
    <t>MOP5H82</t>
  </si>
  <si>
    <t>EMERSON SOUZA SILVA</t>
  </si>
  <si>
    <t>EMERSON SS</t>
  </si>
  <si>
    <t>RILCK GARRET PEREIRA TENORIO</t>
  </si>
  <si>
    <t>83986213520</t>
  </si>
  <si>
    <t>1277</t>
  </si>
  <si>
    <t>1250</t>
  </si>
  <si>
    <t>2026-09-30 23:09:26</t>
  </si>
  <si>
    <t>2026-10-01 03:15:22</t>
  </si>
  <si>
    <t>2026-10-01 03:46:24</t>
  </si>
  <si>
    <t>2026-10-01 03:55:05</t>
  </si>
  <si>
    <t>898131</t>
  </si>
  <si>
    <t>MAG-PB</t>
  </si>
  <si>
    <t>2026-10-01 04:19:52</t>
  </si>
  <si>
    <t>2026-10-01 05:14:06</t>
  </si>
  <si>
    <t>2026-10-01 06:48:20</t>
  </si>
  <si>
    <t>2026-10-01 08:25:47</t>
  </si>
  <si>
    <t>SRTR22605742280</t>
  </si>
  <si>
    <t>CGB-J245-C472-J250-C421-0200-1</t>
  </si>
  <si>
    <t>OBG3F95</t>
  </si>
  <si>
    <t>KHAUAN DIEGO GALLEANO NUNES</t>
  </si>
  <si>
    <t>65981200774</t>
  </si>
  <si>
    <t>3151</t>
  </si>
  <si>
    <t>2980</t>
  </si>
  <si>
    <t>2026-09-30 19:08:29</t>
  </si>
  <si>
    <t>2026-10-01 01:21:19</t>
  </si>
  <si>
    <t>2026-10-01 02:05:36</t>
  </si>
  <si>
    <t>2026-10-01 01:57:00</t>
  </si>
  <si>
    <t>865006</t>
  </si>
  <si>
    <t>VGR-MT</t>
  </si>
  <si>
    <t>2026-10-01 04:12:15</t>
  </si>
  <si>
    <t>2026-10-01 04:50:56</t>
  </si>
  <si>
    <t>2026-10-01 05:21:07</t>
  </si>
  <si>
    <t>2026-10-02 09:42:53</t>
  </si>
  <si>
    <t>SRTR22605742320</t>
  </si>
  <si>
    <t>S216-BRE-2100-1</t>
  </si>
  <si>
    <t>UGT0J31</t>
  </si>
  <si>
    <t>Reginaldo Almeida Alves</t>
  </si>
  <si>
    <t>11916977961</t>
  </si>
  <si>
    <t>319111</t>
  </si>
  <si>
    <t>1017</t>
  </si>
  <si>
    <t>2026-10-01 13:44:03</t>
  </si>
  <si>
    <t>2026-10-01 18:31:03</t>
  </si>
  <si>
    <t>2026-10-01 19:58:05</t>
  </si>
  <si>
    <t>2026-10-01 23:55:00</t>
  </si>
  <si>
    <t>2026-10-01 21:56:01</t>
  </si>
  <si>
    <t>2026-10-01 23:01:07</t>
  </si>
  <si>
    <t>2026-10-01 23:04:20</t>
  </si>
  <si>
    <t>2026-10-02 22:47:51</t>
  </si>
  <si>
    <t>SRTR22605742360</t>
  </si>
  <si>
    <t>D152-S356-RAO-0830-1</t>
  </si>
  <si>
    <t>1830</t>
  </si>
  <si>
    <t>2026-09-30 14:52:53</t>
  </si>
  <si>
    <t>2026-10-01 08:22:00</t>
  </si>
  <si>
    <t>2026-10-01 08:24:38</t>
  </si>
  <si>
    <t>2026-10-01 07:41:37</t>
  </si>
  <si>
    <t>2026-10-01 10:53:42</t>
  </si>
  <si>
    <t>2026-10-01 15:43:48</t>
  </si>
  <si>
    <t>2026-10-01 15:48:50</t>
  </si>
  <si>
    <t>2026-10-02 01:31:05</t>
  </si>
  <si>
    <t>SRTR22605742371</t>
  </si>
  <si>
    <t>RBP-M231-M407-0000-1</t>
  </si>
  <si>
    <t>URK3F28</t>
  </si>
  <si>
    <t>ALAN RODRIGO EVANGELISTA</t>
  </si>
  <si>
    <t>ALAN EV.</t>
  </si>
  <si>
    <t>GABRIEL HENRIQUE MORAES DE CARVALHO</t>
  </si>
  <si>
    <t>16992922951</t>
  </si>
  <si>
    <t>2071</t>
  </si>
  <si>
    <t>2066</t>
  </si>
  <si>
    <t>2026-09-30 22:32:55</t>
  </si>
  <si>
    <t>2026-09-30 23:54:16</t>
  </si>
  <si>
    <t>2026-10-01 00:00:37</t>
  </si>
  <si>
    <t>2026-09-30 21:10:42</t>
  </si>
  <si>
    <t>534107</t>
  </si>
  <si>
    <t>ITU -MG</t>
  </si>
  <si>
    <t>2026-10-01 06:17:00</t>
  </si>
  <si>
    <t>2026-10-01 05:39:32</t>
  </si>
  <si>
    <t>2026-10-01 05:43:59</t>
  </si>
  <si>
    <t>2026-10-01 06:31:39</t>
  </si>
  <si>
    <t>SRTR22605742380</t>
  </si>
  <si>
    <t>RBP-M233-M253-0000-1</t>
  </si>
  <si>
    <t>EDE6J59</t>
  </si>
  <si>
    <t>MEI WAGNER GAMES</t>
  </si>
  <si>
    <t>WAGNER GA</t>
  </si>
  <si>
    <t>KLEBER NUNES SILVA</t>
  </si>
  <si>
    <t>3496583428</t>
  </si>
  <si>
    <t>2680</t>
  </si>
  <si>
    <t>2666</t>
  </si>
  <si>
    <t>2026-09-30 22:38:15</t>
  </si>
  <si>
    <t>2026-09-30 23:52:35</t>
  </si>
  <si>
    <t>2026-10-01 00:01:24</t>
  </si>
  <si>
    <t>2026-09-30 21:04:29</t>
  </si>
  <si>
    <t>534109</t>
  </si>
  <si>
    <t>FRT -MG</t>
  </si>
  <si>
    <t>2026-10-01 03:40:27</t>
  </si>
  <si>
    <t>2026-10-01 03:46:51</t>
  </si>
  <si>
    <t>2026-10-01 04:09:02</t>
  </si>
  <si>
    <t>2026-10-01 06:54:34</t>
  </si>
  <si>
    <t>SRTR22605742411</t>
  </si>
  <si>
    <t>BRE-S339-0200-1</t>
  </si>
  <si>
    <t>FVX8J67</t>
  </si>
  <si>
    <t>LUCIANOBASILIODEOLIVEIRA</t>
  </si>
  <si>
    <t>11991313538</t>
  </si>
  <si>
    <t>5829</t>
  </si>
  <si>
    <t>2026-09-30 12:24:12</t>
  </si>
  <si>
    <t>2026-10-01 00:32:50</t>
  </si>
  <si>
    <t>2026-10-01 02:01:02</t>
  </si>
  <si>
    <t>2026-10-01 01:56:44</t>
  </si>
  <si>
    <t>2026-10-01 05:44:00</t>
  </si>
  <si>
    <t>2026-10-01 04:13:10</t>
  </si>
  <si>
    <t>2026-10-01 04:12:34</t>
  </si>
  <si>
    <t>2026-10-01 04:11:29</t>
  </si>
  <si>
    <t>2026-10-02 10:53:02</t>
  </si>
  <si>
    <t>SRTR22605742440</t>
  </si>
  <si>
    <t>S96-GRU-1700-7</t>
  </si>
  <si>
    <t>BZG8A77</t>
  </si>
  <si>
    <t>patrick guilherme silva</t>
  </si>
  <si>
    <t>11959265052</t>
  </si>
  <si>
    <t>2033</t>
  </si>
  <si>
    <t>2026-10-01 15:54:41</t>
  </si>
  <si>
    <t>2026-10-01 16:48:24</t>
  </si>
  <si>
    <t>2026-10-01 16:50:31</t>
  </si>
  <si>
    <t>2026-10-01 16:50:37</t>
  </si>
  <si>
    <t>2026-10-01 17:36:35</t>
  </si>
  <si>
    <t>2026-10-01 17:44:09</t>
  </si>
  <si>
    <t>2026-10-03 05:30:35</t>
  </si>
  <si>
    <t>SRTR22605742460</t>
  </si>
  <si>
    <t>S96-GRU-1600-6</t>
  </si>
  <si>
    <t>MML6B59</t>
  </si>
  <si>
    <t>RAFAEL FREIRE ALVES DE SOUZA</t>
  </si>
  <si>
    <t>11948925895</t>
  </si>
  <si>
    <t>1047</t>
  </si>
  <si>
    <t>2026-10-01 15:39:12</t>
  </si>
  <si>
    <t>2026-10-01 15:39:17</t>
  </si>
  <si>
    <t>2026-10-01 15:44:49</t>
  </si>
  <si>
    <t>2026-10-01 15:45:12</t>
  </si>
  <si>
    <t>2026-10-01 17:18:18</t>
  </si>
  <si>
    <t>2026-10-01 17:09:04</t>
  </si>
  <si>
    <t>2026-10-01 17:10:53</t>
  </si>
  <si>
    <t>2026-10-02 18:50:52</t>
  </si>
  <si>
    <t>SRTR22605742471</t>
  </si>
  <si>
    <t>BRE-S345-0430-1</t>
  </si>
  <si>
    <t>FQE8H26</t>
  </si>
  <si>
    <t>RODRIGO CALDAS ARAUJO</t>
  </si>
  <si>
    <t>11988342762</t>
  </si>
  <si>
    <t>2991</t>
  </si>
  <si>
    <t>2983</t>
  </si>
  <si>
    <t>2026-09-30 10:48:14</t>
  </si>
  <si>
    <t>2026-10-01 04:21:41</t>
  </si>
  <si>
    <t>2026-10-01 05:03:08</t>
  </si>
  <si>
    <t>2026-10-01 02:36:15</t>
  </si>
  <si>
    <t>311377</t>
  </si>
  <si>
    <t>S-SAU-SP</t>
  </si>
  <si>
    <t>2026-10-01 05:55:17</t>
  </si>
  <si>
    <t>2026-10-01 05:58:15</t>
  </si>
  <si>
    <t>2026-10-01 06:03:30</t>
  </si>
  <si>
    <t>2026-10-01 07:43:44</t>
  </si>
  <si>
    <t>SRTR22605742491</t>
  </si>
  <si>
    <t>SJS-A313-0400-1</t>
  </si>
  <si>
    <t>EZL0I84</t>
  </si>
  <si>
    <t>FAUSTO ALEXANDRE DA SILVA</t>
  </si>
  <si>
    <t>FAUSTO</t>
  </si>
  <si>
    <t>EVERTON BALZAN</t>
  </si>
  <si>
    <t>41988024000</t>
  </si>
  <si>
    <t>2103</t>
  </si>
  <si>
    <t>2083</t>
  </si>
  <si>
    <t>2026-09-30 12:45:46</t>
  </si>
  <si>
    <t>2026-10-01 03:19:43</t>
  </si>
  <si>
    <t>2026-10-01 03:20:56</t>
  </si>
  <si>
    <t>2026-10-01 03:03:36</t>
  </si>
  <si>
    <t>155163</t>
  </si>
  <si>
    <t>F ARR-PR</t>
  </si>
  <si>
    <t>2026-10-01 03:49:00</t>
  </si>
  <si>
    <t>2026-10-01 03:54:09</t>
  </si>
  <si>
    <t>2026-10-01 03:56:25</t>
  </si>
  <si>
    <t>2026-10-01 05:04:51</t>
  </si>
  <si>
    <t>SRTR22605742500</t>
  </si>
  <si>
    <t>SJM-R119-0400-1</t>
  </si>
  <si>
    <t>EPZ2B24</t>
  </si>
  <si>
    <t>GARCIA LOG</t>
  </si>
  <si>
    <t>GARCIALOG</t>
  </si>
  <si>
    <t>MIGUEL MAGNO OLIVEIRA RAMOS</t>
  </si>
  <si>
    <t>21981750372</t>
  </si>
  <si>
    <t>3152</t>
  </si>
  <si>
    <t>3104</t>
  </si>
  <si>
    <t>2026-10-01 02:05:03</t>
  </si>
  <si>
    <t>2026-10-01 03:16:50</t>
  </si>
  <si>
    <t>2026-10-01 03:18:31</t>
  </si>
  <si>
    <t>2026-10-01 02:14:34</t>
  </si>
  <si>
    <t>621122</t>
  </si>
  <si>
    <t>ITB -RJ</t>
  </si>
  <si>
    <t>2026-10-01 05:42:54</t>
  </si>
  <si>
    <t>2026-10-01 06:35:35</t>
  </si>
  <si>
    <t>2026-10-01 06:34:15</t>
  </si>
  <si>
    <t>2026-10-01 10:56:41</t>
  </si>
  <si>
    <t>SRTR22605742520</t>
  </si>
  <si>
    <t>G106-F141-F143-0900-1</t>
  </si>
  <si>
    <t>OHH8D21</t>
  </si>
  <si>
    <t>VICTOR OTAVIO FERNANDES LOPES</t>
  </si>
  <si>
    <t>VICTOROTAV</t>
  </si>
  <si>
    <t>LEONARDO MONTEIRO DO VALE</t>
  </si>
  <si>
    <t>84999433677</t>
  </si>
  <si>
    <t>1107</t>
  </si>
  <si>
    <t>2026-10-01 04:19:53</t>
  </si>
  <si>
    <t>2026-10-01 04:31:46</t>
  </si>
  <si>
    <t>2026-10-01 04:38:51</t>
  </si>
  <si>
    <t>781165</t>
  </si>
  <si>
    <t>APD-RN</t>
  </si>
  <si>
    <t>2026-10-01 10:20:00</t>
  </si>
  <si>
    <t>2026-10-01 07:05:05</t>
  </si>
  <si>
    <t>2026-10-01 08:09:46</t>
  </si>
  <si>
    <t>2026-10-01 09:56:18</t>
  </si>
  <si>
    <t>163</t>
  </si>
  <si>
    <t>86</t>
  </si>
  <si>
    <t>2026-10-01 07:29:26</t>
  </si>
  <si>
    <t>2026-10-01 07:32:43</t>
  </si>
  <si>
    <t>2026-10-01 10:40:00</t>
  </si>
  <si>
    <t>2026-10-01 07:34:01</t>
  </si>
  <si>
    <t>781167</t>
  </si>
  <si>
    <t>CTL-PB</t>
  </si>
  <si>
    <t>2026-10-01 12:40:00</t>
  </si>
  <si>
    <t>2026-10-01 09:19:20</t>
  </si>
  <si>
    <t>2026-10-01 09:21:51</t>
  </si>
  <si>
    <t>2026-10-01 09:29:53</t>
  </si>
  <si>
    <t>2026-10-01 10:53:16</t>
  </si>
  <si>
    <t>SRTR22605742531</t>
  </si>
  <si>
    <t>F56-F126-0530-1</t>
  </si>
  <si>
    <t>OYP1B00</t>
  </si>
  <si>
    <t>WILLIANS ROBSON CANARIO</t>
  </si>
  <si>
    <t>WILLIANS</t>
  </si>
  <si>
    <t>WILLIANS ROBSON CANARIO GONCALVES DOS SANTOS</t>
  </si>
  <si>
    <t>83987931865</t>
  </si>
  <si>
    <t>955</t>
  </si>
  <si>
    <t>946</t>
  </si>
  <si>
    <t>2026-10-01 01:16:16</t>
  </si>
  <si>
    <t>2026-10-01 03:15:30</t>
  </si>
  <si>
    <t>2026-10-01 03:57:26</t>
  </si>
  <si>
    <t>2026-10-01 04:06:30</t>
  </si>
  <si>
    <t>781151</t>
  </si>
  <si>
    <t>F JPA-PB</t>
  </si>
  <si>
    <t>2026-10-01 04:24:34</t>
  </si>
  <si>
    <t>2026-10-01 04:39:43</t>
  </si>
  <si>
    <t>2026-10-01 05:25:28</t>
  </si>
  <si>
    <t>2026-10-01 07:56:00</t>
  </si>
  <si>
    <t>SRTR22605742551</t>
  </si>
  <si>
    <t>BSB-C442-C532-C270-0500-1</t>
  </si>
  <si>
    <t>REV9F35</t>
  </si>
  <si>
    <t>L G DE S RUFINO</t>
  </si>
  <si>
    <t>L G DE S</t>
  </si>
  <si>
    <t>TAC CARRO - ISAQUE SOARES VITORIO</t>
  </si>
  <si>
    <t>61993755490</t>
  </si>
  <si>
    <t>2565</t>
  </si>
  <si>
    <t>2487</t>
  </si>
  <si>
    <t>2026-09-30 17:23:46</t>
  </si>
  <si>
    <t>2026-10-01 02:33:13</t>
  </si>
  <si>
    <t>2026-10-01 02:54:43</t>
  </si>
  <si>
    <t>2026-10-01 04:05:03</t>
  </si>
  <si>
    <t>961397</t>
  </si>
  <si>
    <t>F ING-GO</t>
  </si>
  <si>
    <t>2026-10-01 04:18:40</t>
  </si>
  <si>
    <t>2026-10-01 04:22:44</t>
  </si>
  <si>
    <t>2026-10-01 05:03:23</t>
  </si>
  <si>
    <t>2026-10-01 05:31:32</t>
  </si>
  <si>
    <t>SRTR22605742571</t>
  </si>
  <si>
    <t>GYN-C276-C353-C578-0600-1</t>
  </si>
  <si>
    <t>4116</t>
  </si>
  <si>
    <t>4112</t>
  </si>
  <si>
    <t>2026-10-01 00:14:09</t>
  </si>
  <si>
    <t>2026-10-01 03:29:44</t>
  </si>
  <si>
    <t>2026-10-01 05:54:37</t>
  </si>
  <si>
    <t>2026-10-01 05:57:31</t>
  </si>
  <si>
    <t>2026-10-01 06:32:09</t>
  </si>
  <si>
    <t>2026-10-01 07:49:15</t>
  </si>
  <si>
    <t>2026-10-01 10:49:55</t>
  </si>
  <si>
    <t>SRTR22605742591</t>
  </si>
  <si>
    <t>H239-F153-0500-1</t>
  </si>
  <si>
    <t>QXB1G77</t>
  </si>
  <si>
    <t>JOSE VIRGINALDO GOMES MONTEIRO</t>
  </si>
  <si>
    <t>JOSEVIR</t>
  </si>
  <si>
    <t>ANTONIONE VELOSO DA SILVA</t>
  </si>
  <si>
    <t>86981908945</t>
  </si>
  <si>
    <t>895</t>
  </si>
  <si>
    <t>676</t>
  </si>
  <si>
    <t>2026-10-01 00:34:29</t>
  </si>
  <si>
    <t>2026-10-01 00:35:02</t>
  </si>
  <si>
    <t>2026-10-01 00:39:52</t>
  </si>
  <si>
    <t>781176</t>
  </si>
  <si>
    <t>LZL-PI</t>
  </si>
  <si>
    <t>2026-10-01 02:56:10</t>
  </si>
  <si>
    <t>2026-10-01 03:52:05</t>
  </si>
  <si>
    <t>2026-10-01 04:07:19</t>
  </si>
  <si>
    <t>2026-10-01 05:55:35</t>
  </si>
  <si>
    <t>SRTR22605742600</t>
  </si>
  <si>
    <t>SJM-R344-R284-0400-2</t>
  </si>
  <si>
    <t>RJP8J36</t>
  </si>
  <si>
    <t>JET EXPRESS RJ</t>
  </si>
  <si>
    <t>JET RJ</t>
  </si>
  <si>
    <t>ANDERSON DOS SANTOS DA SILVA</t>
  </si>
  <si>
    <t>21965489101</t>
  </si>
  <si>
    <t>4191</t>
  </si>
  <si>
    <t>4177</t>
  </si>
  <si>
    <t>2026-10-01 02:02:15</t>
  </si>
  <si>
    <t>2026-10-01 03:22:40</t>
  </si>
  <si>
    <t>2026-10-01 03:24:17</t>
  </si>
  <si>
    <t>2026-10-01 04:22:26</t>
  </si>
  <si>
    <t>691149</t>
  </si>
  <si>
    <t>F SPD-RJ</t>
  </si>
  <si>
    <t>2026-10-01 05:27:41</t>
  </si>
  <si>
    <t>2026-10-01 06:45:11</t>
  </si>
  <si>
    <t>2026-10-01 06:51:06</t>
  </si>
  <si>
    <t>2026-10-01 08:37:38</t>
  </si>
  <si>
    <t>366</t>
  </si>
  <si>
    <t>2026-10-01 06:45:57</t>
  </si>
  <si>
    <t>2026-10-01 06:47:02</t>
  </si>
  <si>
    <t>2026-10-01 06:47:48</t>
  </si>
  <si>
    <t>2026-10-01 05:30:24</t>
  </si>
  <si>
    <t>621145</t>
  </si>
  <si>
    <t>MRCA -RJ</t>
  </si>
  <si>
    <t>2026-10-01 07:19:16</t>
  </si>
  <si>
    <t>2026-10-01 07:34:55</t>
  </si>
  <si>
    <t>2026-10-01 07:35:43</t>
  </si>
  <si>
    <t>2026-10-01 08:09:00</t>
  </si>
  <si>
    <t>SRTR22605742620</t>
  </si>
  <si>
    <t>NSR-A374-A307-0420-1</t>
  </si>
  <si>
    <t>ILT6B51</t>
  </si>
  <si>
    <t>VLADIMIR CESAR LACERDA</t>
  </si>
  <si>
    <t>51989159488</t>
  </si>
  <si>
    <t>3566</t>
  </si>
  <si>
    <t>3531</t>
  </si>
  <si>
    <t>2026-09-30 19:40:54</t>
  </si>
  <si>
    <t>2026-10-01 01:59:35</t>
  </si>
  <si>
    <t>2026-10-01 03:39:38</t>
  </si>
  <si>
    <t>2026-10-01 02:25:54</t>
  </si>
  <si>
    <t>155225</t>
  </si>
  <si>
    <t>AVR -RS</t>
  </si>
  <si>
    <t>2026-10-01 05:00:30</t>
  </si>
  <si>
    <t>2026-10-01 05:17:26</t>
  </si>
  <si>
    <t>2026-10-01 07:16:57</t>
  </si>
  <si>
    <t>SRTR22605742631</t>
  </si>
  <si>
    <t>BNU-B211-A400-0330-1</t>
  </si>
  <si>
    <t>MKV7H66</t>
  </si>
  <si>
    <t>ROSELI MARCIA COELHO</t>
  </si>
  <si>
    <t>ROSELI</t>
  </si>
  <si>
    <t>MEI EDEVALDO OLIVEIRA</t>
  </si>
  <si>
    <t>47992276296</t>
  </si>
  <si>
    <t>3017</t>
  </si>
  <si>
    <t>3010</t>
  </si>
  <si>
    <t>2026-09-30 23:56:34</t>
  </si>
  <si>
    <t>2026-10-01 01:01:49</t>
  </si>
  <si>
    <t>2026-10-01 01:59:03</t>
  </si>
  <si>
    <t>2026-10-01 01:09:01</t>
  </si>
  <si>
    <t>147108</t>
  </si>
  <si>
    <t>2026-10-01 03:14:08</t>
  </si>
  <si>
    <t>2026-10-01 03:22:23</t>
  </si>
  <si>
    <t>2026-10-01 05:02:47</t>
  </si>
  <si>
    <t>2026-10-01 08:37:21</t>
  </si>
  <si>
    <t>SRTR22605742651</t>
  </si>
  <si>
    <t>BNU-A314-0300-1</t>
  </si>
  <si>
    <t>MLU7C75</t>
  </si>
  <si>
    <t>ANA CLAUDIA CALDAS DOS SANTOS</t>
  </si>
  <si>
    <t>ANA CLAUDI</t>
  </si>
  <si>
    <t>47992311423</t>
  </si>
  <si>
    <t>802</t>
  </si>
  <si>
    <t>800</t>
  </si>
  <si>
    <t>2026-09-30 22:45:00</t>
  </si>
  <si>
    <t>2026-09-30 23:08:07</t>
  </si>
  <si>
    <t>2026-10-01 02:47:19</t>
  </si>
  <si>
    <t>2026-10-01 02:29:57</t>
  </si>
  <si>
    <t>155164</t>
  </si>
  <si>
    <t>JRS-SC</t>
  </si>
  <si>
    <t>2026-10-01 04:03:54</t>
  </si>
  <si>
    <t>2026-10-01 04:06:25</t>
  </si>
  <si>
    <t>2026-10-01 09:13:37</t>
  </si>
  <si>
    <t>SRTR22605742671</t>
  </si>
  <si>
    <t>S348-D182-RAO-0800-1</t>
  </si>
  <si>
    <t>SHQ4H73</t>
  </si>
  <si>
    <t>GABRIEL MIRANDOLA CASTELEIRA</t>
  </si>
  <si>
    <t>16994485226</t>
  </si>
  <si>
    <t>311380</t>
  </si>
  <si>
    <t>73</t>
  </si>
  <si>
    <t>2026-10-01 06:29:41</t>
  </si>
  <si>
    <t>2026-10-01 06:35:18</t>
  </si>
  <si>
    <t>2026-10-01 06:43:00</t>
  </si>
  <si>
    <t>2026-10-01 06:07:01</t>
  </si>
  <si>
    <t>319197</t>
  </si>
  <si>
    <t>RAO 03-SP</t>
  </si>
  <si>
    <t>2026-10-01 08:40:00</t>
  </si>
  <si>
    <t>2026-10-01 06:53:34</t>
  </si>
  <si>
    <t>2026-10-01 06:54:21</t>
  </si>
  <si>
    <t>SRTR22605742691</t>
  </si>
  <si>
    <t>THE-F134-0430-1</t>
  </si>
  <si>
    <t>NIU1241</t>
  </si>
  <si>
    <t>JOEL DA COSTA ARAUJO</t>
  </si>
  <si>
    <t>JOEL</t>
  </si>
  <si>
    <t>86988293097</t>
  </si>
  <si>
    <t>798</t>
  </si>
  <si>
    <t>739</t>
  </si>
  <si>
    <t>2026-09-30 17:49:44</t>
  </si>
  <si>
    <t>2026-09-30 19:08:20</t>
  </si>
  <si>
    <t>2026-09-30 19:59:45</t>
  </si>
  <si>
    <t>2026-10-01 03:57:08</t>
  </si>
  <si>
    <t>781158</t>
  </si>
  <si>
    <t>THE 02-PI</t>
  </si>
  <si>
    <t>2026-10-01 04:40:17</t>
  </si>
  <si>
    <t>2026-10-01 05:05:15</t>
  </si>
  <si>
    <t>2026-10-01 05:27:08</t>
  </si>
  <si>
    <t>2026-10-01 05:56:26</t>
  </si>
  <si>
    <t>SRTR22605742791</t>
  </si>
  <si>
    <t>R240-R264-0600-1</t>
  </si>
  <si>
    <t>SEH8J17</t>
  </si>
  <si>
    <t>bruno cavalcante ferreira da silva</t>
  </si>
  <si>
    <t>21970301440</t>
  </si>
  <si>
    <t>621131</t>
  </si>
  <si>
    <t>3134</t>
  </si>
  <si>
    <t>2026-10-01 06:50:51</t>
  </si>
  <si>
    <t>2026-10-01 06:56:57</t>
  </si>
  <si>
    <t>622127</t>
  </si>
  <si>
    <t>CDG -RJ</t>
  </si>
  <si>
    <t>2026-10-01 06:05:00</t>
  </si>
  <si>
    <t>2026-10-01 05:55:00</t>
  </si>
  <si>
    <t>2026-10-01 07:43:17</t>
  </si>
  <si>
    <t>2026-10-01 12:36:44</t>
  </si>
  <si>
    <t>SRTR22605742820</t>
  </si>
  <si>
    <t>THE-F173-H212-F152-0300-1</t>
  </si>
  <si>
    <t>BXB0B63</t>
  </si>
  <si>
    <t>SD LEMOS TRANSPORTES LTDA</t>
  </si>
  <si>
    <t>LEMOS TR</t>
  </si>
  <si>
    <t>KLEBERT RAFAEL MOURA MENDES</t>
  </si>
  <si>
    <t>86995802946</t>
  </si>
  <si>
    <t>2151</t>
  </si>
  <si>
    <t>1589</t>
  </si>
  <si>
    <t>2026-09-30 18:57:17</t>
  </si>
  <si>
    <t>2026-09-30 19:15:51</t>
  </si>
  <si>
    <t>2026-09-30 20:39:42</t>
  </si>
  <si>
    <t>2026-10-01 02:35:06</t>
  </si>
  <si>
    <t>781193</t>
  </si>
  <si>
    <t>ALT-PI</t>
  </si>
  <si>
    <t>2026-10-01 03:42:41</t>
  </si>
  <si>
    <t>2026-10-01 04:08:30</t>
  </si>
  <si>
    <t>2026-10-01 04:25:26</t>
  </si>
  <si>
    <t>2026-10-01 05:28:03</t>
  </si>
  <si>
    <t>SRTR22605742831</t>
  </si>
  <si>
    <t>H203-H209-0400-1</t>
  </si>
  <si>
    <t>PTH2078</t>
  </si>
  <si>
    <t>RONALTH ALVES PESTANA</t>
  </si>
  <si>
    <t>98981036321</t>
  </si>
  <si>
    <t>1541</t>
  </si>
  <si>
    <t>1030</t>
  </si>
  <si>
    <t>2026-10-01 01:30:55</t>
  </si>
  <si>
    <t>2026-10-01 01:41:21</t>
  </si>
  <si>
    <t>2026-10-01 02:15:48</t>
  </si>
  <si>
    <t>2026-10-01 02:16:06</t>
  </si>
  <si>
    <t>898113</t>
  </si>
  <si>
    <t>MCE -MA</t>
  </si>
  <si>
    <t>2026-10-01 05:23:34</t>
  </si>
  <si>
    <t>2026-10-01 05:27:36</t>
  </si>
  <si>
    <t>2026-10-01 07:27:41</t>
  </si>
  <si>
    <t>2026-10-01 14:27:04</t>
  </si>
  <si>
    <t>SRTR22605742900</t>
  </si>
  <si>
    <t>18915</t>
  </si>
  <si>
    <t>2026-10-01 19:04:05</t>
  </si>
  <si>
    <t>2026-10-01 20:32:47</t>
  </si>
  <si>
    <t>2026-10-01 20:32:53</t>
  </si>
  <si>
    <t>2026-10-01 20:34:28</t>
  </si>
  <si>
    <t>2026-10-02 02:40:00</t>
  </si>
  <si>
    <t>2026-10-01 23:02:41</t>
  </si>
  <si>
    <t>2026-10-02 00:11:46</t>
  </si>
  <si>
    <t>2026-10-01 23:41:15</t>
  </si>
  <si>
    <t>2026-10-03 14:09:45</t>
  </si>
  <si>
    <t>SRTR22605742911</t>
  </si>
  <si>
    <t>849</t>
  </si>
  <si>
    <t>2026-10-01 19:52:40</t>
  </si>
  <si>
    <t>2026-10-01 20:22:16</t>
  </si>
  <si>
    <t>2026-10-01 20:27:16</t>
  </si>
  <si>
    <t>2026-10-01 20:07:55</t>
  </si>
  <si>
    <t>2026-10-02 00:48:00</t>
  </si>
  <si>
    <t>2026-10-02 01:41:35</t>
  </si>
  <si>
    <t>2026-10-02 02:32:35</t>
  </si>
  <si>
    <t>2026-10-02 02:33:02</t>
  </si>
  <si>
    <t>2026-10-02 03:08:21</t>
  </si>
  <si>
    <t>SRTR22605742920</t>
  </si>
  <si>
    <t>AJU-E311-0430-1</t>
  </si>
  <si>
    <t>EFW8H67</t>
  </si>
  <si>
    <t>P J J OLIVEIRA</t>
  </si>
  <si>
    <t>PABLOCDM</t>
  </si>
  <si>
    <t>DARLISON ROCHA RODRIGUES</t>
  </si>
  <si>
    <t>79999510249</t>
  </si>
  <si>
    <t>1597</t>
  </si>
  <si>
    <t>1460</t>
  </si>
  <si>
    <t>2026-10-01 02:37:46</t>
  </si>
  <si>
    <t>2026-10-01 02:46:45</t>
  </si>
  <si>
    <t>2026-10-01 03:56:20</t>
  </si>
  <si>
    <t>2026-10-01 04:13:08</t>
  </si>
  <si>
    <t>773130</t>
  </si>
  <si>
    <t>F CDM-SE</t>
  </si>
  <si>
    <t>2026-10-01 05:02:16</t>
  </si>
  <si>
    <t>2026-10-01 05:20:05</t>
  </si>
  <si>
    <t>2026-10-01 05:15:19</t>
  </si>
  <si>
    <t>2026-10-01 13:07:46</t>
  </si>
  <si>
    <t>SRTR22605742940</t>
  </si>
  <si>
    <t>16603</t>
  </si>
  <si>
    <t>2026-10-01 21:27:11</t>
  </si>
  <si>
    <t>2026-10-01 22:41:49</t>
  </si>
  <si>
    <t>2026-10-01 22:44:50</t>
  </si>
  <si>
    <t>2026-10-01 22:24:03</t>
  </si>
  <si>
    <t>2026-10-02 01:30:00</t>
  </si>
  <si>
    <t>2026-10-01 23:26:57</t>
  </si>
  <si>
    <t>2026-10-01 23:35:06</t>
  </si>
  <si>
    <t>2026-10-01 23:46:21</t>
  </si>
  <si>
    <t>2026-10-04 23:52:58</t>
  </si>
  <si>
    <t>SRTR22605742960</t>
  </si>
  <si>
    <t>S341-S381-0400-1</t>
  </si>
  <si>
    <t>ANTONIO JADSON BEZERRA TEODOSIO</t>
  </si>
  <si>
    <t>11999457397</t>
  </si>
  <si>
    <t>1448</t>
  </si>
  <si>
    <t>1429</t>
  </si>
  <si>
    <t>2026-10-01 00:56:28</t>
  </si>
  <si>
    <t>2026-10-01 03:12:04</t>
  </si>
  <si>
    <t>2026-10-01 03:17:17</t>
  </si>
  <si>
    <t>2026-10-01 03:16:17</t>
  </si>
  <si>
    <t>311419</t>
  </si>
  <si>
    <t>TTI-SP</t>
  </si>
  <si>
    <t>2026-10-01 04:05:36</t>
  </si>
  <si>
    <t>2026-10-01 05:33:16</t>
  </si>
  <si>
    <t>2026-10-01 06:05:18</t>
  </si>
  <si>
    <t>2026-10-01 12:18:13</t>
  </si>
  <si>
    <t>SRTR22605742980</t>
  </si>
  <si>
    <t>RBP-M326-0400-1</t>
  </si>
  <si>
    <t>2260</t>
  </si>
  <si>
    <t>2026-10-01 02:10:33</t>
  </si>
  <si>
    <t>2026-10-01 03:45:28</t>
  </si>
  <si>
    <t>2026-10-01 03:59:12</t>
  </si>
  <si>
    <t>2026-10-01 01:06:21</t>
  </si>
  <si>
    <t>2026-10-01 05:58:22</t>
  </si>
  <si>
    <t>2026-10-01 06:52:24</t>
  </si>
  <si>
    <t>2026-10-01 06:46:22</t>
  </si>
  <si>
    <t>2026-10-01 08:15:44</t>
  </si>
  <si>
    <t>SRTR22605743040</t>
  </si>
  <si>
    <t>VDC-E323-E321-E217-2202-1</t>
  </si>
  <si>
    <t>MTN1I58</t>
  </si>
  <si>
    <t>AELSON SOUSA SANTOS</t>
  </si>
  <si>
    <t>7799017756</t>
  </si>
  <si>
    <t>3928</t>
  </si>
  <si>
    <t>3814</t>
  </si>
  <si>
    <t>2026-10-01 16:41:09</t>
  </si>
  <si>
    <t>2026-10-01 22:30:15</t>
  </si>
  <si>
    <t>2026-10-01 20:16:44</t>
  </si>
  <si>
    <t>773142</t>
  </si>
  <si>
    <t>F PTM-BA</t>
  </si>
  <si>
    <t>2026-10-02 10:32:00</t>
  </si>
  <si>
    <t>2026-10-02 08:27:00</t>
  </si>
  <si>
    <t>2026-10-02 08:36:49</t>
  </si>
  <si>
    <t>2026-10-02 09:11:44</t>
  </si>
  <si>
    <t>2026-10-02 10:23:06</t>
  </si>
  <si>
    <t>SRTR22605743131</t>
  </si>
  <si>
    <t>F56-F157-F161-0530-1</t>
  </si>
  <si>
    <t>LVN8F04</t>
  </si>
  <si>
    <t>ELIWELTON DE SOUZA SILVA</t>
  </si>
  <si>
    <t>83981411843</t>
  </si>
  <si>
    <t>1091</t>
  </si>
  <si>
    <t>2026-09-30 23:12:03</t>
  </si>
  <si>
    <t>2026-10-01 03:18:34</t>
  </si>
  <si>
    <t>2026-10-01 03:38:44</t>
  </si>
  <si>
    <t>781179</t>
  </si>
  <si>
    <t>CET-PB</t>
  </si>
  <si>
    <t>2026-10-01 03:59:02</t>
  </si>
  <si>
    <t>2026-10-01 04:18:48</t>
  </si>
  <si>
    <t>2026-10-01 05:48:18</t>
  </si>
  <si>
    <t>2026-10-01 11:06:57</t>
  </si>
  <si>
    <t>101</t>
  </si>
  <si>
    <t>85</t>
  </si>
  <si>
    <t>2026-10-01 04:20:18</t>
  </si>
  <si>
    <t>2026-10-01 04:31:38</t>
  </si>
  <si>
    <t>2026-10-01 04:32:53</t>
  </si>
  <si>
    <t>781183</t>
  </si>
  <si>
    <t>CDB-PB</t>
  </si>
  <si>
    <t>2026-10-01 04:51:36</t>
  </si>
  <si>
    <t>2026-10-01 04:53:41</t>
  </si>
  <si>
    <t>2026-10-01 04:54:06</t>
  </si>
  <si>
    <t>2026-10-01 08:47:30</t>
  </si>
  <si>
    <t>SRTR22605743251</t>
  </si>
  <si>
    <t>P104-A276-0500-1</t>
  </si>
  <si>
    <t>OMR3G02</t>
  </si>
  <si>
    <t>2232</t>
  </si>
  <si>
    <t>2215</t>
  </si>
  <si>
    <t>2026-10-01 03:28:54</t>
  </si>
  <si>
    <t>2026-10-01 03:29:06</t>
  </si>
  <si>
    <t>2026-10-01 03:31:40</t>
  </si>
  <si>
    <t>155124</t>
  </si>
  <si>
    <t>F LOD-PR</t>
  </si>
  <si>
    <t>2026-10-01 03:50:57</t>
  </si>
  <si>
    <t>2026-10-01 04:41:33</t>
  </si>
  <si>
    <t>2026-10-03 03:30:53</t>
  </si>
  <si>
    <t>SRTR22605743331</t>
  </si>
  <si>
    <t>BNU-A321-0430-2</t>
  </si>
  <si>
    <t>RYL0A31</t>
  </si>
  <si>
    <t>JOSE FELIPE MARCELINO DA SILVA</t>
  </si>
  <si>
    <t>JOSE FELIP</t>
  </si>
  <si>
    <t>SIMAO DE PAULA BESSA FILHO</t>
  </si>
  <si>
    <t>47996458091</t>
  </si>
  <si>
    <t>904</t>
  </si>
  <si>
    <t>902</t>
  </si>
  <si>
    <t>2026-10-01 01:05:48</t>
  </si>
  <si>
    <t>2026-10-01 01:26:16</t>
  </si>
  <si>
    <t>2026-10-01 04:15:21</t>
  </si>
  <si>
    <t>2026-10-01 03:57:01</t>
  </si>
  <si>
    <t>155172</t>
  </si>
  <si>
    <t>GSA-SC</t>
  </si>
  <si>
    <t>2026-10-01 04:35:27</t>
  </si>
  <si>
    <t>2026-10-01 04:37:34</t>
  </si>
  <si>
    <t>2026-10-01 05:03:11</t>
  </si>
  <si>
    <t>2026-10-01 05:54:49</t>
  </si>
  <si>
    <t>SRTR22605743360</t>
  </si>
  <si>
    <t>JGS-F250-F234-0400-1</t>
  </si>
  <si>
    <t>FHG2I75</t>
  </si>
  <si>
    <t>ANDERSON DA SILVA RAMOS</t>
  </si>
  <si>
    <t>985853643</t>
  </si>
  <si>
    <t>1270</t>
  </si>
  <si>
    <t>1119</t>
  </si>
  <si>
    <t>2026-10-01 00:30:35</t>
  </si>
  <si>
    <t>2026-10-01 02:57:57</t>
  </si>
  <si>
    <t>2026-10-01 03:13:42</t>
  </si>
  <si>
    <t>2026-10-01 03:14:53</t>
  </si>
  <si>
    <t>781131</t>
  </si>
  <si>
    <t>RCA -PE</t>
  </si>
  <si>
    <t>2026-10-01 05:10:00</t>
  </si>
  <si>
    <t>2026-10-01 04:46:24</t>
  </si>
  <si>
    <t>2026-10-01 05:33:18</t>
  </si>
  <si>
    <t>2026-10-01 05:59:20</t>
  </si>
  <si>
    <t>2026-10-01 13:09:14</t>
  </si>
  <si>
    <t>129</t>
  </si>
  <si>
    <t>2026-10-01 05:33:28</t>
  </si>
  <si>
    <t>2026-10-01 05:36:07</t>
  </si>
  <si>
    <t>2026-10-01 05:30:29</t>
  </si>
  <si>
    <t>781118</t>
  </si>
  <si>
    <t>RCS -PE</t>
  </si>
  <si>
    <t>2026-10-01 06:14:26</t>
  </si>
  <si>
    <t>2026-10-01 06:14:42</t>
  </si>
  <si>
    <t>2026-10-01 12:29:57</t>
  </si>
  <si>
    <t>SRTR22605743371</t>
  </si>
  <si>
    <t>G106-F200-0900-1</t>
  </si>
  <si>
    <t>QGW7J45</t>
  </si>
  <si>
    <t>ANDERSON RAFAEL REBOucAS da silva</t>
  </si>
  <si>
    <t>84988097304</t>
  </si>
  <si>
    <t>577</t>
  </si>
  <si>
    <t>2026-10-01 05:14:12</t>
  </si>
  <si>
    <t>2026-10-01 05:17:43</t>
  </si>
  <si>
    <t>2026-10-01 05:35:51</t>
  </si>
  <si>
    <t>2026-10-01 05:37:43</t>
  </si>
  <si>
    <t>884109</t>
  </si>
  <si>
    <t>PFR -RN</t>
  </si>
  <si>
    <t>2026-10-01 08:15:19</t>
  </si>
  <si>
    <t>2026-10-01 08:28:58</t>
  </si>
  <si>
    <t>2026-10-01 08:35:17</t>
  </si>
  <si>
    <t>2026-10-01 10:16:05</t>
  </si>
  <si>
    <t>SRTR22605743380</t>
  </si>
  <si>
    <t>BRE-S95-0000-3</t>
  </si>
  <si>
    <t>UEQ6E50</t>
  </si>
  <si>
    <t>JAILSON MENDONCA BERNARDO</t>
  </si>
  <si>
    <t>11970603563</t>
  </si>
  <si>
    <t>2935</t>
  </si>
  <si>
    <t>2026-09-30 11:18:03</t>
  </si>
  <si>
    <t>2026-09-30 23:10:55</t>
  </si>
  <si>
    <t>2026-09-30 23:39:51</t>
  </si>
  <si>
    <t>2026-09-30 23:49:43</t>
  </si>
  <si>
    <t>319122</t>
  </si>
  <si>
    <t>S-DUTRA-SP</t>
  </si>
  <si>
    <t>2026-10-01 01:02:55</t>
  </si>
  <si>
    <t>2026-10-01 01:11:59</t>
  </si>
  <si>
    <t>2026-10-01 03:22:57</t>
  </si>
  <si>
    <t>SRTR22605743411</t>
  </si>
  <si>
    <t>ARAR-RAO-1900-1</t>
  </si>
  <si>
    <t>EKS4E66</t>
  </si>
  <si>
    <t>JAMES MENEZES DA CUNHA</t>
  </si>
  <si>
    <t>16993512522</t>
  </si>
  <si>
    <t>2026-10-01 15:43:52</t>
  </si>
  <si>
    <t>2026-10-01 19:02:16</t>
  </si>
  <si>
    <t>2026-10-01 19:25:15</t>
  </si>
  <si>
    <t>2026-10-01 18:58:38</t>
  </si>
  <si>
    <t>2026-10-01 21:13:35</t>
  </si>
  <si>
    <t>2026-10-01 22:59:55</t>
  </si>
  <si>
    <t>2026-10-01 23:46:37</t>
  </si>
  <si>
    <t>2026-10-02 01:15:58</t>
  </si>
  <si>
    <t>SRTR22605743420</t>
  </si>
  <si>
    <t>GZG7D98</t>
  </si>
  <si>
    <t>fernando honorio dos santos</t>
  </si>
  <si>
    <t>16996213166</t>
  </si>
  <si>
    <t>5204</t>
  </si>
  <si>
    <t>2026-10-01 09:21:14</t>
  </si>
  <si>
    <t>2026-10-01 19:44:56</t>
  </si>
  <si>
    <t>2026-10-01 09:12:25</t>
  </si>
  <si>
    <t>2026-10-02 03:24:56</t>
  </si>
  <si>
    <t>2026-10-02 03:45:07</t>
  </si>
  <si>
    <t>2026-10-02 06:51:54</t>
  </si>
  <si>
    <t>2026-10-03 01:10:29</t>
  </si>
  <si>
    <t>SRTR22605743431</t>
  </si>
  <si>
    <t>SJM-R407-R220-R295-0302-1</t>
  </si>
  <si>
    <t>ALEXANDRE FELIx CUSTODIO</t>
  </si>
  <si>
    <t>967219712</t>
  </si>
  <si>
    <t>5519</t>
  </si>
  <si>
    <t>5506</t>
  </si>
  <si>
    <t>2026-10-01 01:48:12</t>
  </si>
  <si>
    <t>2026-10-01 02:41:42</t>
  </si>
  <si>
    <t>2026-10-01 02:46:39</t>
  </si>
  <si>
    <t>2026-10-01 03:02:00</t>
  </si>
  <si>
    <t>2026-10-01 02:39:47</t>
  </si>
  <si>
    <t>691212</t>
  </si>
  <si>
    <t>F SQR-RJ</t>
  </si>
  <si>
    <t>2026-10-01 04:55:16</t>
  </si>
  <si>
    <t>2026-10-01 05:10:11</t>
  </si>
  <si>
    <t>2026-10-01 05:58:43</t>
  </si>
  <si>
    <t>2026-10-01 09:45:55</t>
  </si>
  <si>
    <t>SRTR22605743471</t>
  </si>
  <si>
    <t>BRE-S411-0400-1</t>
  </si>
  <si>
    <t>669</t>
  </si>
  <si>
    <t>2026-09-30 05:18:56</t>
  </si>
  <si>
    <t>2026-10-01 03:03:19</t>
  </si>
  <si>
    <t>2026-10-01 04:00:41</t>
  </si>
  <si>
    <t>2026-10-01 04:16:01</t>
  </si>
  <si>
    <t>311449</t>
  </si>
  <si>
    <t>F TBA-SP</t>
  </si>
  <si>
    <t>2026-10-01 04:44:28</t>
  </si>
  <si>
    <t>2026-10-01 06:05:29</t>
  </si>
  <si>
    <t>2026-10-01 06:16:20</t>
  </si>
  <si>
    <t>2026-10-01 07:17:25</t>
  </si>
  <si>
    <t>SRTR22605743480</t>
  </si>
  <si>
    <t>D105-D156-D158-0400-1</t>
  </si>
  <si>
    <t>RFS1I80</t>
  </si>
  <si>
    <t>FABIO RICARDO DA CRUZ AUGUSTINHO</t>
  </si>
  <si>
    <t>14997474761</t>
  </si>
  <si>
    <t>3328</t>
  </si>
  <si>
    <t>3327</t>
  </si>
  <si>
    <t>2026-09-30 21:37:37</t>
  </si>
  <si>
    <t>2026-10-01 03:50:06</t>
  </si>
  <si>
    <t>2026-10-01 03:55:32</t>
  </si>
  <si>
    <t>2026-09-30 19:48:00</t>
  </si>
  <si>
    <t>319171</t>
  </si>
  <si>
    <t>F LNS-SP</t>
  </si>
  <si>
    <t>2026-10-01 05:21:26</t>
  </si>
  <si>
    <t>2026-10-01 05:32:50</t>
  </si>
  <si>
    <t>2026-10-01 05:38:36</t>
  </si>
  <si>
    <t>2026-10-01 07:19:17</t>
  </si>
  <si>
    <t>SRTR22605743491</t>
  </si>
  <si>
    <t>AJU-E329-0430-1</t>
  </si>
  <si>
    <t>PGD0H92</t>
  </si>
  <si>
    <t>ALEX DA PAIXAO DE JESUS</t>
  </si>
  <si>
    <t>79998703171</t>
  </si>
  <si>
    <t>2026-10-01 02:38:05</t>
  </si>
  <si>
    <t>2026-10-01 02:50:06</t>
  </si>
  <si>
    <t>2026-10-01 03:52:16</t>
  </si>
  <si>
    <t>2026-10-01 04:06:14</t>
  </si>
  <si>
    <t>773148</t>
  </si>
  <si>
    <t>F NSS-SE</t>
  </si>
  <si>
    <t>2026-10-01 04:29:22</t>
  </si>
  <si>
    <t>2026-10-02 07:16:40</t>
  </si>
  <si>
    <t>2026-10-01 06:38:46</t>
  </si>
  <si>
    <t>2026-10-02 11:28:03</t>
  </si>
  <si>
    <t>SRTR22605743500</t>
  </si>
  <si>
    <t>BRE-S111-1500-2</t>
  </si>
  <si>
    <t>280</t>
  </si>
  <si>
    <t>2026-10-01 09:32:50</t>
  </si>
  <si>
    <t>2026-10-01 12:24:09</t>
  </si>
  <si>
    <t>2026-10-01 14:10:05</t>
  </si>
  <si>
    <t>2026-10-01 14:07:47</t>
  </si>
  <si>
    <t>2026-10-01 15:47:58</t>
  </si>
  <si>
    <t>2026-10-01 16:01:51</t>
  </si>
  <si>
    <t>2026-10-02 05:18:06</t>
  </si>
  <si>
    <t>2026-10-02 05:40:45</t>
  </si>
  <si>
    <t>SRTR22605743511</t>
  </si>
  <si>
    <t>NSR-A343-0430-2</t>
  </si>
  <si>
    <t>AUH7848</t>
  </si>
  <si>
    <t>RODRIGO PERES RIBEIRO</t>
  </si>
  <si>
    <t>RODRIGO</t>
  </si>
  <si>
    <t>51998986787</t>
  </si>
  <si>
    <t>1520</t>
  </si>
  <si>
    <t>1496</t>
  </si>
  <si>
    <t>2026-09-30 19:41:16</t>
  </si>
  <si>
    <t>2026-10-01 03:45:45</t>
  </si>
  <si>
    <t>2026-10-01 03:11:19</t>
  </si>
  <si>
    <t>155194</t>
  </si>
  <si>
    <t>POA 04-RS</t>
  </si>
  <si>
    <t>2026-10-01 04:41:49</t>
  </si>
  <si>
    <t>2026-10-01 05:35:06</t>
  </si>
  <si>
    <t>2026-10-01 06:17:11</t>
  </si>
  <si>
    <t>SRTR22605743520</t>
  </si>
  <si>
    <t>P110-A364-P209-A361-0530-1</t>
  </si>
  <si>
    <t>IVI6B00</t>
  </si>
  <si>
    <t>MARIA APARECIDA DE MORAES</t>
  </si>
  <si>
    <t>44998056971</t>
  </si>
  <si>
    <t>2756</t>
  </si>
  <si>
    <t>2026-10-01 04:48:40</t>
  </si>
  <si>
    <t>2026-10-01 04:49:45</t>
  </si>
  <si>
    <t>2026-10-01 04:53:30</t>
  </si>
  <si>
    <t>2026-10-01 03:36:56</t>
  </si>
  <si>
    <t>155215</t>
  </si>
  <si>
    <t>F COM 02-PR</t>
  </si>
  <si>
    <t>2026-10-01 06:49:48</t>
  </si>
  <si>
    <t>2026-10-01 09:07:25</t>
  </si>
  <si>
    <t>2026-10-01 10:02:47</t>
  </si>
  <si>
    <t>SRTR22605743531</t>
  </si>
  <si>
    <t>SJM-R221-R410-0430-1</t>
  </si>
  <si>
    <t>TUA3G47</t>
  </si>
  <si>
    <t>GFREITAS TRANSPORTES LTDA</t>
  </si>
  <si>
    <t>GFREITAS</t>
  </si>
  <si>
    <t>ADRIANO OLIVA DE FREITAS</t>
  </si>
  <si>
    <t>21982013307</t>
  </si>
  <si>
    <t>4073</t>
  </si>
  <si>
    <t>4059</t>
  </si>
  <si>
    <t>2026-09-30 22:53:21</t>
  </si>
  <si>
    <t>2026-10-01 04:26:33</t>
  </si>
  <si>
    <t>2026-10-01 04:27:04</t>
  </si>
  <si>
    <t>2026-10-01 04:07:26</t>
  </si>
  <si>
    <t>621121</t>
  </si>
  <si>
    <t>DQC 02-RJ</t>
  </si>
  <si>
    <t>2026-10-01 05:06:00</t>
  </si>
  <si>
    <t>2026-10-01 05:17:33</t>
  </si>
  <si>
    <t>2026-10-01 05:54:07</t>
  </si>
  <si>
    <t>2026-10-01 06:00:57</t>
  </si>
  <si>
    <t>2026-10-01 07:38:12</t>
  </si>
  <si>
    <t>SRTR22605743540</t>
  </si>
  <si>
    <t>R350-SJM-1703-4</t>
  </si>
  <si>
    <t>GHM1J56</t>
  </si>
  <si>
    <t>MARCIO FERNANDES DE ARAUJO</t>
  </si>
  <si>
    <t>21977379176</t>
  </si>
  <si>
    <t>12661</t>
  </si>
  <si>
    <t>2026-10-01 14:04:50</t>
  </si>
  <si>
    <t>2026-10-01 16:41:43</t>
  </si>
  <si>
    <t>2026-10-01 16:40:19</t>
  </si>
  <si>
    <t>2026-10-01 17:03:00</t>
  </si>
  <si>
    <t>2026-10-01 16:42:06</t>
  </si>
  <si>
    <t>2026-10-01 21:02:00</t>
  </si>
  <si>
    <t>2026-10-01 19:47:38</t>
  </si>
  <si>
    <t>2026-10-01 20:19:49</t>
  </si>
  <si>
    <t>2026-10-01 20:22:23</t>
  </si>
  <si>
    <t>2026-10-05 10:11:52</t>
  </si>
  <si>
    <t>SRTR22605743551</t>
  </si>
  <si>
    <t>H104-F168-0540-1</t>
  </si>
  <si>
    <t>ROR2B89</t>
  </si>
  <si>
    <t>JOSEILDO RODRIGUES DE SOUSA</t>
  </si>
  <si>
    <t>98988078496</t>
  </si>
  <si>
    <t>2026-09-30 16:37:36</t>
  </si>
  <si>
    <t>2026-09-30 17:10:22</t>
  </si>
  <si>
    <t>2026-10-01 05:10:24</t>
  </si>
  <si>
    <t>781188</t>
  </si>
  <si>
    <t>F IMP-MA</t>
  </si>
  <si>
    <t>2026-10-01 13:40:00</t>
  </si>
  <si>
    <t>2026-10-01 05:26:10</t>
  </si>
  <si>
    <t>2026-10-01 06:20:11</t>
  </si>
  <si>
    <t>2026-10-01 07:33:37</t>
  </si>
  <si>
    <t>SRTR22605743611</t>
  </si>
  <si>
    <t>BRE-S351-S514-0900-2</t>
  </si>
  <si>
    <t>EQU8G66</t>
  </si>
  <si>
    <t>ISAAC WILLIAM DE ALMEIDA FERNANDES</t>
  </si>
  <si>
    <t>11951132825</t>
  </si>
  <si>
    <t>1187</t>
  </si>
  <si>
    <t>2026-10-01 06:32:48</t>
  </si>
  <si>
    <t>2026-10-01 09:20:49</t>
  </si>
  <si>
    <t>2026-10-01 09:20:34</t>
  </si>
  <si>
    <t>2026-10-01 08:38:16</t>
  </si>
  <si>
    <t>311383</t>
  </si>
  <si>
    <t>JDR-SP</t>
  </si>
  <si>
    <t>2026-10-01 09:15:00</t>
  </si>
  <si>
    <t>2026-10-01 09:48:06</t>
  </si>
  <si>
    <t>2026-10-01 09:56:10</t>
  </si>
  <si>
    <t>2026-10-01 09:57:14</t>
  </si>
  <si>
    <t>2026-10-01 10:48:23</t>
  </si>
  <si>
    <t>SRTR22605743640</t>
  </si>
  <si>
    <t>CGB-C552-C560-C467-0700-1</t>
  </si>
  <si>
    <t>2043</t>
  </si>
  <si>
    <t>2026-09-30 20:29:53</t>
  </si>
  <si>
    <t>2026-10-01 01:19:20</t>
  </si>
  <si>
    <t>2026-10-01 01:40:02</t>
  </si>
  <si>
    <t>961506</t>
  </si>
  <si>
    <t>F PXA-MT</t>
  </si>
  <si>
    <t>2026-10-02 06:47:27</t>
  </si>
  <si>
    <t>2026-10-02 08:02:42</t>
  </si>
  <si>
    <t>2026-10-02 08:20:05</t>
  </si>
  <si>
    <t>SRTR22605743660</t>
  </si>
  <si>
    <t>S02-S346-0530-1</t>
  </si>
  <si>
    <t>EMC4D30</t>
  </si>
  <si>
    <t>HENRIQUE CRUZATTO</t>
  </si>
  <si>
    <t>11962859062</t>
  </si>
  <si>
    <t>762</t>
  </si>
  <si>
    <t>759</t>
  </si>
  <si>
    <t>2026-10-01 04:23:52</t>
  </si>
  <si>
    <t>2026-10-01 04:37:01</t>
  </si>
  <si>
    <t>2026-10-01 04:40:53</t>
  </si>
  <si>
    <t>2026-10-01 04:46:59</t>
  </si>
  <si>
    <t>311378</t>
  </si>
  <si>
    <t>S-VLLEO-SP</t>
  </si>
  <si>
    <t>2026-10-01 05:21:24</t>
  </si>
  <si>
    <t>2026-10-01 05:30:52</t>
  </si>
  <si>
    <t>2026-10-01 06:24:40</t>
  </si>
  <si>
    <t>SRTR22605743671</t>
  </si>
  <si>
    <t>S02-S209-0600-1</t>
  </si>
  <si>
    <t>PPG3H96</t>
  </si>
  <si>
    <t>LUIS CARLOS FERREIRA MARTINS</t>
  </si>
  <si>
    <t>11970455028</t>
  </si>
  <si>
    <t>1650</t>
  </si>
  <si>
    <t>2026-10-01 04:19:04</t>
  </si>
  <si>
    <t>2026-10-01 04:43:03</t>
  </si>
  <si>
    <t>2026-10-01 04:54:44</t>
  </si>
  <si>
    <t>2026-10-01 04:26:15</t>
  </si>
  <si>
    <t>311103</t>
  </si>
  <si>
    <t>2026-10-01 05:21:02</t>
  </si>
  <si>
    <t>2026-10-01 05:25:33</t>
  </si>
  <si>
    <t>2026-10-01 05:28:14</t>
  </si>
  <si>
    <t>2026-10-01 06:16:11</t>
  </si>
  <si>
    <t>SRTR22605743680</t>
  </si>
  <si>
    <t>S02-S231-1030-2</t>
  </si>
  <si>
    <t>ERI7197</t>
  </si>
  <si>
    <t>ANDERSON CANUTO DOS SANTOS</t>
  </si>
  <si>
    <t>11953811576</t>
  </si>
  <si>
    <t>325</t>
  </si>
  <si>
    <t>2026-10-01 09:55:15</t>
  </si>
  <si>
    <t>2026-10-01 09:59:35</t>
  </si>
  <si>
    <t>2026-10-01 10:09:31</t>
  </si>
  <si>
    <t>2026-10-01 10:18:40</t>
  </si>
  <si>
    <t>311147</t>
  </si>
  <si>
    <t>S-FREG-SP</t>
  </si>
  <si>
    <t>2026-10-01 10:48:56</t>
  </si>
  <si>
    <t>2026-10-01 10:40:52</t>
  </si>
  <si>
    <t>2026-10-01 10:42:55</t>
  </si>
  <si>
    <t>2026-10-01 10:57:52</t>
  </si>
  <si>
    <t>SRTR22605743740</t>
  </si>
  <si>
    <t>SRR-R239-R387-0500-2</t>
  </si>
  <si>
    <t>ODT6C96</t>
  </si>
  <si>
    <t>ALICELOG TRANSPORTE</t>
  </si>
  <si>
    <t>ALICELOG</t>
  </si>
  <si>
    <t>DANILLO RODRIGUES LAMAS PETEIRO</t>
  </si>
  <si>
    <t>27988435330</t>
  </si>
  <si>
    <t>62707</t>
  </si>
  <si>
    <t>ES SRR</t>
  </si>
  <si>
    <t>2659</t>
  </si>
  <si>
    <t>2653</t>
  </si>
  <si>
    <t>2026-09-30 23:19:58</t>
  </si>
  <si>
    <t>2026-10-01 03:28:01</t>
  </si>
  <si>
    <t>2026-10-01 04:07:24</t>
  </si>
  <si>
    <t>2026-10-01 04:53:28</t>
  </si>
  <si>
    <t>627114</t>
  </si>
  <si>
    <t>VIR -ES</t>
  </si>
  <si>
    <t>2026-10-01 05:16:24</t>
  </si>
  <si>
    <t>2026-10-01 06:25:13</t>
  </si>
  <si>
    <t>2026-10-01 06:25:56</t>
  </si>
  <si>
    <t>2026-10-01 07:06:29</t>
  </si>
  <si>
    <t>SRTR22605743751</t>
  </si>
  <si>
    <t>FEC-E328-0200-1</t>
  </si>
  <si>
    <t>OEY8A33</t>
  </si>
  <si>
    <t>SAUDECY MOREIRA TEIXEIRA</t>
  </si>
  <si>
    <t>SAUDECY</t>
  </si>
  <si>
    <t>ARTHUR ALVES DOS SANTOS</t>
  </si>
  <si>
    <t>75983395895</t>
  </si>
  <si>
    <t>1065</t>
  </si>
  <si>
    <t>1061</t>
  </si>
  <si>
    <t>2026-09-30 15:00:16</t>
  </si>
  <si>
    <t>2026-10-01 01:55:53</t>
  </si>
  <si>
    <t>2026-10-01 01:46:30</t>
  </si>
  <si>
    <t>2026-10-01 01:43:40</t>
  </si>
  <si>
    <t>773147</t>
  </si>
  <si>
    <t>DDA 02-BA</t>
  </si>
  <si>
    <t>2026-10-02 06:55:00</t>
  </si>
  <si>
    <t>2026-10-01 04:54:38</t>
  </si>
  <si>
    <t>2026-10-01 05:54:29</t>
  </si>
  <si>
    <t>2026-10-01 07:26:13</t>
  </si>
  <si>
    <t>2026-10-01 10:54:55</t>
  </si>
  <si>
    <t>SRTR22605743771</t>
  </si>
  <si>
    <t>RBP-D146-D122-0500-1</t>
  </si>
  <si>
    <t>BUP1596</t>
  </si>
  <si>
    <t>RONALDO VERSOLATO</t>
  </si>
  <si>
    <t>19999282470</t>
  </si>
  <si>
    <t>4282</t>
  </si>
  <si>
    <t>2026-10-01 04:06:07</t>
  </si>
  <si>
    <t>2026-10-01 04:53:20</t>
  </si>
  <si>
    <t>2026-10-01 04:56:08</t>
  </si>
  <si>
    <t>2026-09-30 23:12:31</t>
  </si>
  <si>
    <t>319161</t>
  </si>
  <si>
    <t>F RAO 02-SP</t>
  </si>
  <si>
    <t>2026-10-01 05:28:17</t>
  </si>
  <si>
    <t>2026-10-01 05:29:13</t>
  </si>
  <si>
    <t>2026-10-01 07:19:14</t>
  </si>
  <si>
    <t>2026-10-01 09:33:46</t>
  </si>
  <si>
    <t>SRTR22605743780</t>
  </si>
  <si>
    <t>S414-S216-0430-1</t>
  </si>
  <si>
    <t>EZL3I51</t>
  </si>
  <si>
    <t>ARIEL ALVES DOS SANTOS</t>
  </si>
  <si>
    <t>19988446082</t>
  </si>
  <si>
    <t>2355</t>
  </si>
  <si>
    <t>2026-10-01 03:01:44</t>
  </si>
  <si>
    <t>2026-10-01 04:29:09</t>
  </si>
  <si>
    <t>2026-10-01 04:37:46</t>
  </si>
  <si>
    <t>2026-10-01 00:26:17</t>
  </si>
  <si>
    <t>2026-10-01 06:06:39</t>
  </si>
  <si>
    <t>2026-10-01 06:11:10</t>
  </si>
  <si>
    <t>2026-10-01 06:22:48</t>
  </si>
  <si>
    <t>2026-10-01 09:00:42</t>
  </si>
  <si>
    <t>SRTR22605743851</t>
  </si>
  <si>
    <t>FRAN-RBP-0000-1</t>
  </si>
  <si>
    <t>ERM9E26</t>
  </si>
  <si>
    <t>leonardo vilas boas rodrigues</t>
  </si>
  <si>
    <t>16993686017</t>
  </si>
  <si>
    <t>316111</t>
  </si>
  <si>
    <t>2167</t>
  </si>
  <si>
    <t>2026-09-30 21:44:52</t>
  </si>
  <si>
    <t>2026-09-30 23:28:47</t>
  </si>
  <si>
    <t>2026-10-01 00:23:26</t>
  </si>
  <si>
    <t>2026-09-30 21:14:04</t>
  </si>
  <si>
    <t>2026-10-01 01:50:47</t>
  </si>
  <si>
    <t>2026-10-01 02:03:59</t>
  </si>
  <si>
    <t>2026-10-01 03:08:13</t>
  </si>
  <si>
    <t>2026-10-01 04:02:55</t>
  </si>
  <si>
    <t>SRTR22605743860</t>
  </si>
  <si>
    <t>JOSE-D138-1800-2</t>
  </si>
  <si>
    <t>TLQ8D17</t>
  </si>
  <si>
    <t>Daniel Machado Garcia Ltda.</t>
  </si>
  <si>
    <t>MDM TRANSP</t>
  </si>
  <si>
    <t>ANDERSON MACHADO</t>
  </si>
  <si>
    <t>17991899338</t>
  </si>
  <si>
    <t>317109</t>
  </si>
  <si>
    <t>396</t>
  </si>
  <si>
    <t>2026-10-01 13:56:12</t>
  </si>
  <si>
    <t>2026-10-01 15:53:53</t>
  </si>
  <si>
    <t>2026-10-01 17:19:23</t>
  </si>
  <si>
    <t>2026-10-01 12:17:51</t>
  </si>
  <si>
    <t>2026-10-01 17:21:42</t>
  </si>
  <si>
    <t>2026-10-01 17:29:49</t>
  </si>
  <si>
    <t>SRTR22605743880</t>
  </si>
  <si>
    <t>DVS1B51</t>
  </si>
  <si>
    <t>DIOGO MENEZES</t>
  </si>
  <si>
    <t>19989330635</t>
  </si>
  <si>
    <t>12230</t>
  </si>
  <si>
    <t>12229</t>
  </si>
  <si>
    <t>2026-10-01 18:07:35</t>
  </si>
  <si>
    <t>2026-10-01 21:39:12</t>
  </si>
  <si>
    <t>2026-10-01 22:06:29</t>
  </si>
  <si>
    <t>2026-10-01 20:48:58</t>
  </si>
  <si>
    <t>2026-10-01 23:26:25</t>
  </si>
  <si>
    <t>2026-10-02 05:16:16</t>
  </si>
  <si>
    <t>2026-10-02 02:25:32</t>
  </si>
  <si>
    <t>2026-10-05 10:11:43</t>
  </si>
  <si>
    <t>SRTR22605743931</t>
  </si>
  <si>
    <t>BRE-S413-0300-1</t>
  </si>
  <si>
    <t>EFV8F73</t>
  </si>
  <si>
    <t>KAIQUE HENRIQUE TELES DE SALES</t>
  </si>
  <si>
    <t>11947128279</t>
  </si>
  <si>
    <t>3845</t>
  </si>
  <si>
    <t>3843</t>
  </si>
  <si>
    <t>2026-09-30 09:50:46</t>
  </si>
  <si>
    <t>2026-10-01 02:41:54</t>
  </si>
  <si>
    <t>2026-10-01 00:56:12</t>
  </si>
  <si>
    <t>311451</t>
  </si>
  <si>
    <t>S-VLBABY-SP</t>
  </si>
  <si>
    <t>2026-10-01 04:00:06</t>
  </si>
  <si>
    <t>2026-10-01 04:56:44</t>
  </si>
  <si>
    <t>2026-10-01 04:59:54</t>
  </si>
  <si>
    <t>2026-10-01 12:03:05</t>
  </si>
  <si>
    <t>SRTR22605743971</t>
  </si>
  <si>
    <t>H203-F194-0400-1</t>
  </si>
  <si>
    <t>OJE1065</t>
  </si>
  <si>
    <t>ALEAN MORAES</t>
  </si>
  <si>
    <t>ALEAN MORA</t>
  </si>
  <si>
    <t>ALAN MORAES</t>
  </si>
  <si>
    <t>98985758589</t>
  </si>
  <si>
    <t>621</t>
  </si>
  <si>
    <t>445</t>
  </si>
  <si>
    <t>2026-10-01 01:36:16</t>
  </si>
  <si>
    <t>2026-10-01 01:36:27</t>
  </si>
  <si>
    <t>2026-10-01 03:17:51</t>
  </si>
  <si>
    <t>781213</t>
  </si>
  <si>
    <t>STL-MA</t>
  </si>
  <si>
    <t>2026-10-01 04:04:31</t>
  </si>
  <si>
    <t>2026-10-01 05:40:35</t>
  </si>
  <si>
    <t>2026-10-03 07:28:10</t>
  </si>
  <si>
    <t>SRTR22605743991</t>
  </si>
  <si>
    <t>BRE-S393-0130-3</t>
  </si>
  <si>
    <t>GHQ2J62</t>
  </si>
  <si>
    <t>Daniel Luiz  Brigido</t>
  </si>
  <si>
    <t>11976437404</t>
  </si>
  <si>
    <t>3769</t>
  </si>
  <si>
    <t>3729</t>
  </si>
  <si>
    <t>2026-09-30 08:28:52</t>
  </si>
  <si>
    <t>2026-10-01 00:10:17</t>
  </si>
  <si>
    <t>2026-10-01 01:21:34</t>
  </si>
  <si>
    <t>2026-10-01 01:51:54</t>
  </si>
  <si>
    <t>311431</t>
  </si>
  <si>
    <t>F S-BRKL-SP</t>
  </si>
  <si>
    <t>2026-10-01 02:45:14</t>
  </si>
  <si>
    <t>2026-10-01 02:58:12</t>
  </si>
  <si>
    <t>2026-10-01 07:18:39</t>
  </si>
  <si>
    <t>SRTR22605744040</t>
  </si>
  <si>
    <t>S02-BRE-2000-2</t>
  </si>
  <si>
    <t>IXN4D92</t>
  </si>
  <si>
    <t>JAELSON SOARES DE LIMA</t>
  </si>
  <si>
    <t>11957591303</t>
  </si>
  <si>
    <t>10896</t>
  </si>
  <si>
    <t>2026-10-01 17:35:52</t>
  </si>
  <si>
    <t>2026-10-01 19:40:38</t>
  </si>
  <si>
    <t>2026-10-01 19:46:26</t>
  </si>
  <si>
    <t>2026-10-01 16:48:28</t>
  </si>
  <si>
    <t>2026-10-01 21:20:00</t>
  </si>
  <si>
    <t>2026-10-01 20:34:16</t>
  </si>
  <si>
    <t>2026-10-02 00:48:52</t>
  </si>
  <si>
    <t>2026-10-02 01:13:59</t>
  </si>
  <si>
    <t>2026-10-03 06:03:19</t>
  </si>
  <si>
    <t>SRTR22605744111</t>
  </si>
  <si>
    <t>D105-S446-D161-0300-1</t>
  </si>
  <si>
    <t>EZS2B05</t>
  </si>
  <si>
    <t>JOEL DE PAULA NEVES</t>
  </si>
  <si>
    <t>14997918214</t>
  </si>
  <si>
    <t>2988</t>
  </si>
  <si>
    <t>2026-09-30 23:16:56</t>
  </si>
  <si>
    <t>2026-10-01 02:34:26</t>
  </si>
  <si>
    <t>2026-10-01 02:50:15</t>
  </si>
  <si>
    <t>2026-09-30 23:16:34</t>
  </si>
  <si>
    <t>311485</t>
  </si>
  <si>
    <t>F ADM-SP</t>
  </si>
  <si>
    <t>2026-10-01 06:32:40</t>
  </si>
  <si>
    <t>2026-10-01 06:38:54</t>
  </si>
  <si>
    <t>2026-10-01 06:53:27</t>
  </si>
  <si>
    <t>2026-10-01 07:59:48</t>
  </si>
  <si>
    <t>SRTR22605744140</t>
  </si>
  <si>
    <t>BNU-A324-A349-0300-2</t>
  </si>
  <si>
    <t>BDJ3H42</t>
  </si>
  <si>
    <t>COMPACTO TRANSPORTES LTDA</t>
  </si>
  <si>
    <t>COMPACTO</t>
  </si>
  <si>
    <t>MICHEL OLIVEIRA DA SILVA</t>
  </si>
  <si>
    <t>43998248170</t>
  </si>
  <si>
    <t>2448</t>
  </si>
  <si>
    <t>2444</t>
  </si>
  <si>
    <t>2026-09-30 22:40:37</t>
  </si>
  <si>
    <t>2026-09-30 23:47:44</t>
  </si>
  <si>
    <t>2026-10-01 02:21:59</t>
  </si>
  <si>
    <t>2026-10-01 01:06:06</t>
  </si>
  <si>
    <t>155175</t>
  </si>
  <si>
    <t>F ITJ-SC</t>
  </si>
  <si>
    <t>2026-10-01 03:31:10</t>
  </si>
  <si>
    <t>2026-10-01 05:13:38</t>
  </si>
  <si>
    <t>2026-10-01 05:35:12</t>
  </si>
  <si>
    <t>2026-10-01 14:20:29</t>
  </si>
  <si>
    <t>SRTR22605744160</t>
  </si>
  <si>
    <t>P110-A347-A353-0700-2</t>
  </si>
  <si>
    <t>AXR7B37</t>
  </si>
  <si>
    <t>JEFFERSON SALVADOR PIRES</t>
  </si>
  <si>
    <t>JEFFERSON</t>
  </si>
  <si>
    <t>44991369851</t>
  </si>
  <si>
    <t>1371</t>
  </si>
  <si>
    <t>1363</t>
  </si>
  <si>
    <t>2026-10-01 05:21:40</t>
  </si>
  <si>
    <t>2026-10-01 05:23:01</t>
  </si>
  <si>
    <t>2026-10-01 06:59:48</t>
  </si>
  <si>
    <t>2026-10-01 07:00:30</t>
  </si>
  <si>
    <t>155198</t>
  </si>
  <si>
    <t>MRV-PR</t>
  </si>
  <si>
    <t>2026-10-01 07:06:54</t>
  </si>
  <si>
    <t>2026-10-01 07:09:38</t>
  </si>
  <si>
    <t>2026-10-01 07:22:01</t>
  </si>
  <si>
    <t>2026-10-01 08:08:14</t>
  </si>
  <si>
    <t>SRTR22605744171</t>
  </si>
  <si>
    <t>S02-BRE-0000-1</t>
  </si>
  <si>
    <t>GEQ3B62</t>
  </si>
  <si>
    <t>3ZX Transportes</t>
  </si>
  <si>
    <t>3ZX</t>
  </si>
  <si>
    <t>EDGAR DA SILVA FERREIRA</t>
  </si>
  <si>
    <t>11959175288</t>
  </si>
  <si>
    <t>22193</t>
  </si>
  <si>
    <t>22191</t>
  </si>
  <si>
    <t>2026-09-30 21:00:05</t>
  </si>
  <si>
    <t>2026-09-30 23:12:36</t>
  </si>
  <si>
    <t>2026-09-30 23:15:46</t>
  </si>
  <si>
    <t>2026-10-02 00:45:49</t>
  </si>
  <si>
    <t>2026-10-01 01:20:00</t>
  </si>
  <si>
    <t>2026-10-02 01:51:02</t>
  </si>
  <si>
    <t>2026-10-01 04:35:51</t>
  </si>
  <si>
    <t>2026-10-01 04:41:48</t>
  </si>
  <si>
    <t>2026-10-03 16:25:07</t>
  </si>
  <si>
    <t>SRTR22605744180</t>
  </si>
  <si>
    <t>BRE-S02-1600-4</t>
  </si>
  <si>
    <t>13911</t>
  </si>
  <si>
    <t>13882</t>
  </si>
  <si>
    <t>2026-10-01 15:01:00</t>
  </si>
  <si>
    <t>2026-10-01 15:02:37</t>
  </si>
  <si>
    <t>2026-10-01 15:16:48</t>
  </si>
  <si>
    <t>2026-10-01 15:58:57</t>
  </si>
  <si>
    <t>2026-10-01 16:14:02</t>
  </si>
  <si>
    <t>2026-10-01 16:39:36</t>
  </si>
  <si>
    <t>2026-10-01 19:11:02</t>
  </si>
  <si>
    <t>SRTR22605744191</t>
  </si>
  <si>
    <t>BRE-S341-0130-6</t>
  </si>
  <si>
    <t>12455</t>
  </si>
  <si>
    <t>12393</t>
  </si>
  <si>
    <t>2026-09-30 17:35:28</t>
  </si>
  <si>
    <t>2026-10-01 01:15:59</t>
  </si>
  <si>
    <t>2026-10-01 01:18:11</t>
  </si>
  <si>
    <t>2026-09-30 23:19:39</t>
  </si>
  <si>
    <t>2026-10-01 02:45:00</t>
  </si>
  <si>
    <t>2026-10-01 02:35:15</t>
  </si>
  <si>
    <t>2026-10-01 04:35:41</t>
  </si>
  <si>
    <t>2026-10-05 01:30:14</t>
  </si>
  <si>
    <t>SRTR22605744211</t>
  </si>
  <si>
    <t>CGE-M308-M240-M458-0000-1</t>
  </si>
  <si>
    <t>TZG7A20</t>
  </si>
  <si>
    <t>CASSIANO TRANSPORTES LTDA</t>
  </si>
  <si>
    <t>CASSIANO</t>
  </si>
  <si>
    <t>AMARILDO LOPES FARIA</t>
  </si>
  <si>
    <t>31985468911</t>
  </si>
  <si>
    <t>3749</t>
  </si>
  <si>
    <t>3735</t>
  </si>
  <si>
    <t>2026-09-30 17:10:20</t>
  </si>
  <si>
    <t>2026-09-30 23:48:49</t>
  </si>
  <si>
    <t>2026-10-01 00:01:25</t>
  </si>
  <si>
    <t>2026-09-30 22:08:45</t>
  </si>
  <si>
    <t>531144</t>
  </si>
  <si>
    <t>IBR -MG</t>
  </si>
  <si>
    <t>2026-10-01 02:20:00</t>
  </si>
  <si>
    <t>2026-10-01 02:20:28</t>
  </si>
  <si>
    <t>2026-10-01 02:40:09</t>
  </si>
  <si>
    <t>2026-10-01 06:17:24</t>
  </si>
  <si>
    <t>2026-10-01 07:57:57</t>
  </si>
  <si>
    <t>SRTR22605744231</t>
  </si>
  <si>
    <t>S18-S368-0500-2</t>
  </si>
  <si>
    <t>DRU9G32</t>
  </si>
  <si>
    <t>TRANS CHIC</t>
  </si>
  <si>
    <t>NLA</t>
  </si>
  <si>
    <t>EMERSON LUIZ ZAGRI</t>
  </si>
  <si>
    <t>11963089611</t>
  </si>
  <si>
    <t>311036</t>
  </si>
  <si>
    <t>DC SBN-SP</t>
  </si>
  <si>
    <t>1884</t>
  </si>
  <si>
    <t>1881</t>
  </si>
  <si>
    <t>2026-10-01 01:47:15</t>
  </si>
  <si>
    <t>2026-10-01 02:16:59</t>
  </si>
  <si>
    <t>2026-10-01 02:45:12</t>
  </si>
  <si>
    <t>2026-10-01 02:46:07</t>
  </si>
  <si>
    <t>311400</t>
  </si>
  <si>
    <t>F DDM-SP</t>
  </si>
  <si>
    <t>2026-10-01 03:20:20</t>
  </si>
  <si>
    <t>2026-10-01 04:44:03</t>
  </si>
  <si>
    <t>2026-10-01 05:19:53</t>
  </si>
  <si>
    <t>2026-10-01 07:02:28</t>
  </si>
  <si>
    <t>SRTR22605744251</t>
  </si>
  <si>
    <t>S352-S341-1800-1</t>
  </si>
  <si>
    <t>BXF2696</t>
  </si>
  <si>
    <t>MAURICIO VAZ DE LIMA</t>
  </si>
  <si>
    <t>11947208214</t>
  </si>
  <si>
    <t>311384</t>
  </si>
  <si>
    <t>411</t>
  </si>
  <si>
    <t>2026-10-01 15:11:49</t>
  </si>
  <si>
    <t>2026-10-01 15:19:15</t>
  </si>
  <si>
    <t>2026-10-01 18:56:55</t>
  </si>
  <si>
    <t>2026-10-01 17:19:11</t>
  </si>
  <si>
    <t>2026-10-01 20:07:03</t>
  </si>
  <si>
    <t>2026-10-01 21:22:44</t>
  </si>
  <si>
    <t>2026-10-01 21:31:39</t>
  </si>
  <si>
    <t>2026-10-01 21:43:58</t>
  </si>
  <si>
    <t>SRTR22605744271</t>
  </si>
  <si>
    <t>S02-S524-0530-1</t>
  </si>
  <si>
    <t>TKC7J78</t>
  </si>
  <si>
    <t>LEANDRO ALONSO MOREIRA</t>
  </si>
  <si>
    <t>11972951501</t>
  </si>
  <si>
    <t>556</t>
  </si>
  <si>
    <t>555</t>
  </si>
  <si>
    <t>2026-10-01 03:24:47</t>
  </si>
  <si>
    <t>2026-10-01 03:58:32</t>
  </si>
  <si>
    <t>2026-10-01 04:04:14</t>
  </si>
  <si>
    <t>2026-10-01 04:42:57</t>
  </si>
  <si>
    <t>311569</t>
  </si>
  <si>
    <t>F S-LUZ-SP</t>
  </si>
  <si>
    <t>2026-10-01 05:18:11</t>
  </si>
  <si>
    <t>2026-10-01 05:21:22</t>
  </si>
  <si>
    <t>2026-10-01 05:23:33</t>
  </si>
  <si>
    <t>2026-10-01 06:35:56</t>
  </si>
  <si>
    <t>SRTR22605744291</t>
  </si>
  <si>
    <t>S02-S524-1000-2</t>
  </si>
  <si>
    <t>2026-10-01 09:34:14</t>
  </si>
  <si>
    <t>2026-10-01 09:36:14</t>
  </si>
  <si>
    <t>2026-10-01 10:06:02</t>
  </si>
  <si>
    <t>2026-10-01 09:36:58</t>
  </si>
  <si>
    <t>2026-10-01 14:25:37</t>
  </si>
  <si>
    <t>2026-10-01 10:50:01</t>
  </si>
  <si>
    <t>2026-10-01 10:51:04</t>
  </si>
  <si>
    <t>2026-10-01 11:05:21</t>
  </si>
  <si>
    <t>SRTR22605744300</t>
  </si>
  <si>
    <t>S02-S209-1030-2</t>
  </si>
  <si>
    <t>586</t>
  </si>
  <si>
    <t>2026-10-01 09:49:31</t>
  </si>
  <si>
    <t>2026-10-01 10:00:03</t>
  </si>
  <si>
    <t>2026-10-01 10:18:10</t>
  </si>
  <si>
    <t>2026-10-01 10:06:15</t>
  </si>
  <si>
    <t>2026-10-01 10:43:16</t>
  </si>
  <si>
    <t>2026-10-01 10:42:17</t>
  </si>
  <si>
    <t>2026-10-01 10:42:57</t>
  </si>
  <si>
    <t>2026-10-01 10:58:04</t>
  </si>
  <si>
    <t>SRTR22605744311</t>
  </si>
  <si>
    <t>S414-S396-0530-1</t>
  </si>
  <si>
    <t>AVY8J24</t>
  </si>
  <si>
    <t>JEFERSON APARECIDO HENRIQUE DAL BEN GOIS</t>
  </si>
  <si>
    <t>19995311368</t>
  </si>
  <si>
    <t>2178</t>
  </si>
  <si>
    <t>2026-10-01 03:32:09</t>
  </si>
  <si>
    <t>2026-10-01 04:33:22</t>
  </si>
  <si>
    <t>2026-10-01 05:01:38</t>
  </si>
  <si>
    <t>2026-10-01 00:44:45</t>
  </si>
  <si>
    <t>311434</t>
  </si>
  <si>
    <t>2026-10-01 05:55:01</t>
  </si>
  <si>
    <t>2026-10-01 06:00:39</t>
  </si>
  <si>
    <t>2026-10-01 06:01:06</t>
  </si>
  <si>
    <t>2026-10-01 08:21:11</t>
  </si>
  <si>
    <t>SRTR22605744360</t>
  </si>
  <si>
    <t>MRB-I282-I227-0500-1</t>
  </si>
  <si>
    <t>JVN8316</t>
  </si>
  <si>
    <t>FERNANDO COSTA BOAS</t>
  </si>
  <si>
    <t>F COSTA</t>
  </si>
  <si>
    <t>ISMAEL DA SILVA LIMA</t>
  </si>
  <si>
    <t>992873139</t>
  </si>
  <si>
    <t>1078</t>
  </si>
  <si>
    <t>656</t>
  </si>
  <si>
    <t>2026-10-01 03:48:58</t>
  </si>
  <si>
    <t>2026-10-01 04:25:16</t>
  </si>
  <si>
    <t>2026-10-01 04:45:16</t>
  </si>
  <si>
    <t>896115</t>
  </si>
  <si>
    <t>F ITI-PA</t>
  </si>
  <si>
    <t>2026-10-01 06:20:17</t>
  </si>
  <si>
    <t>2026-10-01 06:21:52</t>
  </si>
  <si>
    <t>2026-10-01 06:30:02</t>
  </si>
  <si>
    <t>2026-10-01 07:08:19</t>
  </si>
  <si>
    <t>SRTR22605744380</t>
  </si>
  <si>
    <t>F106-F228-0700-1</t>
  </si>
  <si>
    <t>OFA3I38</t>
  </si>
  <si>
    <t>WILSON BRITO DE QUEIROZ</t>
  </si>
  <si>
    <t>WILSONQROZ</t>
  </si>
  <si>
    <t>81981187566</t>
  </si>
  <si>
    <t>538</t>
  </si>
  <si>
    <t>395</t>
  </si>
  <si>
    <t>2026-09-30 22:57:53</t>
  </si>
  <si>
    <t>2026-10-01 03:30:39</t>
  </si>
  <si>
    <t>2026-10-01 03:59:15</t>
  </si>
  <si>
    <t>2026-10-01 04:00:04</t>
  </si>
  <si>
    <t>781116</t>
  </si>
  <si>
    <t>BZR -PE</t>
  </si>
  <si>
    <t>2026-10-01 04:49:20</t>
  </si>
  <si>
    <t>2026-10-01 05:47:42</t>
  </si>
  <si>
    <t>2026-10-01 07:09:37</t>
  </si>
  <si>
    <t>2026-10-01 08:04:23</t>
  </si>
  <si>
    <t>SRTR22605744391</t>
  </si>
  <si>
    <t>F106-F212-0630-1</t>
  </si>
  <si>
    <t>DMR7E59</t>
  </si>
  <si>
    <t>NICOLAU NUNES DOS SANTOS NETO</t>
  </si>
  <si>
    <t>NICOLAU</t>
  </si>
  <si>
    <t>81985991804</t>
  </si>
  <si>
    <t>939</t>
  </si>
  <si>
    <t>661</t>
  </si>
  <si>
    <t>2026-09-30 23:01:25</t>
  </si>
  <si>
    <t>2026-10-01 03:38:20</t>
  </si>
  <si>
    <t>2026-10-01 04:05:26</t>
  </si>
  <si>
    <t>2026-10-01 04:06:15</t>
  </si>
  <si>
    <t>781113</t>
  </si>
  <si>
    <t>BEJ -PE</t>
  </si>
  <si>
    <t>2026-10-01 05:08:53</t>
  </si>
  <si>
    <t>2026-10-01 06:47:58</t>
  </si>
  <si>
    <t>2026-10-01 09:30:55</t>
  </si>
  <si>
    <t>SRTR22605744460</t>
  </si>
  <si>
    <t>S417-S183-0530-1</t>
  </si>
  <si>
    <t>RZH0H35</t>
  </si>
  <si>
    <t>luan de cassio da silva</t>
  </si>
  <si>
    <t>11968519885</t>
  </si>
  <si>
    <t>5247</t>
  </si>
  <si>
    <t>2026-10-01 03:15:55</t>
  </si>
  <si>
    <t>2026-10-01 05:40:01</t>
  </si>
  <si>
    <t>2026-10-01 01:35:56</t>
  </si>
  <si>
    <t>311115</t>
  </si>
  <si>
    <t>JND-SP</t>
  </si>
  <si>
    <t>2026-10-01 05:45:00</t>
  </si>
  <si>
    <t>2026-10-01 05:52:32</t>
  </si>
  <si>
    <t>2026-10-01 05:54:18</t>
  </si>
  <si>
    <t>2026-10-01 05:59:44</t>
  </si>
  <si>
    <t>2026-10-01 08:55:27</t>
  </si>
  <si>
    <t>SRTR22605744471</t>
  </si>
  <si>
    <t>S417-S282-0500-1</t>
  </si>
  <si>
    <t>EZN4I81</t>
  </si>
  <si>
    <t>GUILHERME LIMA SOARES</t>
  </si>
  <si>
    <t>11945670371</t>
  </si>
  <si>
    <t>2199</t>
  </si>
  <si>
    <t>2191</t>
  </si>
  <si>
    <t>2026-10-01 03:15:26</t>
  </si>
  <si>
    <t>2026-10-01 05:39:52</t>
  </si>
  <si>
    <t>2026-10-01 05:50:19</t>
  </si>
  <si>
    <t>2026-10-01 03:00:10</t>
  </si>
  <si>
    <t>311191</t>
  </si>
  <si>
    <t>ITUP-SP</t>
  </si>
  <si>
    <t>2026-10-01 06:11:21</t>
  </si>
  <si>
    <t>2026-10-01 06:12:19</t>
  </si>
  <si>
    <t>2026-10-01 08:38:43</t>
  </si>
  <si>
    <t>SRTR22605744551</t>
  </si>
  <si>
    <t>GYN-C468-C577-C385-0600-1</t>
  </si>
  <si>
    <t>ADALTO RODRIGUES DE MACEDO</t>
  </si>
  <si>
    <t>ADALTO DIA</t>
  </si>
  <si>
    <t>62999180653</t>
  </si>
  <si>
    <t>1304</t>
  </si>
  <si>
    <t>1271</t>
  </si>
  <si>
    <t>2026-10-01 03:35:32</t>
  </si>
  <si>
    <t>2026-10-01 05:27:37</t>
  </si>
  <si>
    <t>2026-10-01 06:18:21</t>
  </si>
  <si>
    <t>961422</t>
  </si>
  <si>
    <t>F TRD 03-GO</t>
  </si>
  <si>
    <t>2026-10-01 10:54:00</t>
  </si>
  <si>
    <t>2026-10-01 07:04:43</t>
  </si>
  <si>
    <t>2026-10-01 07:06:52</t>
  </si>
  <si>
    <t>2026-10-01 07:15:26</t>
  </si>
  <si>
    <t>2026-10-01 08:02:31</t>
  </si>
  <si>
    <t>SRTR22605744611</t>
  </si>
  <si>
    <t>S182-S414-1800-1</t>
  </si>
  <si>
    <t>BAJ8G19</t>
  </si>
  <si>
    <t>JOSE MARTINS BRITO</t>
  </si>
  <si>
    <t>19971417308</t>
  </si>
  <si>
    <t>319107</t>
  </si>
  <si>
    <t>1295</t>
  </si>
  <si>
    <t>2026-10-01 17:58:28</t>
  </si>
  <si>
    <t>2026-10-01 17:58:48</t>
  </si>
  <si>
    <t>2026-10-01 18:02:01</t>
  </si>
  <si>
    <t>2026-10-01 16:06:41</t>
  </si>
  <si>
    <t>2026-10-01 18:56:44</t>
  </si>
  <si>
    <t>2026-10-01 19:20:41</t>
  </si>
  <si>
    <t>SRTR22605744620</t>
  </si>
  <si>
    <t>S364-S414-1930-1</t>
  </si>
  <si>
    <t>EKV5B35</t>
  </si>
  <si>
    <t>FABIANO MARDEGAN FRANCISCO</t>
  </si>
  <si>
    <t>19992318679</t>
  </si>
  <si>
    <t>311396</t>
  </si>
  <si>
    <t>1100</t>
  </si>
  <si>
    <t>2026-10-01 19:03:25</t>
  </si>
  <si>
    <t>2026-10-01 19:10:20</t>
  </si>
  <si>
    <t>2026-10-01 19:21:43</t>
  </si>
  <si>
    <t>2026-10-01 16:27:01</t>
  </si>
  <si>
    <t>2026-10-01 20:47:53</t>
  </si>
  <si>
    <t>2026-10-01 22:15:19</t>
  </si>
  <si>
    <t>SRTR22605744631</t>
  </si>
  <si>
    <t>SJM-R313-0430-1</t>
  </si>
  <si>
    <t>LRG5D48</t>
  </si>
  <si>
    <t>ARNALDO TINOCO DE SOUZA</t>
  </si>
  <si>
    <t>21993950229</t>
  </si>
  <si>
    <t>3189</t>
  </si>
  <si>
    <t>2026-10-01 03:32:15</t>
  </si>
  <si>
    <t>2026-10-01 04:00:56</t>
  </si>
  <si>
    <t>2026-10-01 04:04:16</t>
  </si>
  <si>
    <t>2026-10-01 04:01:03</t>
  </si>
  <si>
    <t>621153</t>
  </si>
  <si>
    <t>F GUA-RJ</t>
  </si>
  <si>
    <t>2026-10-01 04:41:38</t>
  </si>
  <si>
    <t>2026-10-01 04:52:39</t>
  </si>
  <si>
    <t>2026-10-01 04:53:45</t>
  </si>
  <si>
    <t>2026-10-01 07:36:02</t>
  </si>
  <si>
    <t>SRTR22605744671</t>
  </si>
  <si>
    <t>F56-F181-0530-1</t>
  </si>
  <si>
    <t>OEU5D64</t>
  </si>
  <si>
    <t>GUILHERME LOPES MARCCHETTI</t>
  </si>
  <si>
    <t>GUILHERMEL</t>
  </si>
  <si>
    <t>998571917</t>
  </si>
  <si>
    <t>413</t>
  </si>
  <si>
    <t>400</t>
  </si>
  <si>
    <t>2026-09-30 23:28:15</t>
  </si>
  <si>
    <t>2026-10-01 03:27:50</t>
  </si>
  <si>
    <t>2026-10-01 04:03:19</t>
  </si>
  <si>
    <t>2026-10-01 04:10:23</t>
  </si>
  <si>
    <t>781200</t>
  </si>
  <si>
    <t>BYE 02-PB</t>
  </si>
  <si>
    <t>2026-10-01 04:32:00</t>
  </si>
  <si>
    <t>2026-10-01 06:00:40</t>
  </si>
  <si>
    <t>2026-10-01 05:48:40</t>
  </si>
  <si>
    <t>2026-10-01 08:25:12</t>
  </si>
  <si>
    <t>SRTR22605744700</t>
  </si>
  <si>
    <t>F106-F225-0600-1</t>
  </si>
  <si>
    <t>KLN4424</t>
  </si>
  <si>
    <t>LENIVAL CAVALCANTI FILHO</t>
  </si>
  <si>
    <t>LENIVAL</t>
  </si>
  <si>
    <t>GLAUCON ROMERO ANTUNIS DA SILVA</t>
  </si>
  <si>
    <t>81994544060</t>
  </si>
  <si>
    <t>613</t>
  </si>
  <si>
    <t>434</t>
  </si>
  <si>
    <t>2026-10-01 03:31:49</t>
  </si>
  <si>
    <t>2026-10-01 03:36:05</t>
  </si>
  <si>
    <t>2026-10-01 04:36:09</t>
  </si>
  <si>
    <t>787108</t>
  </si>
  <si>
    <t>ARV -PE</t>
  </si>
  <si>
    <t>2026-10-01 06:36:33</t>
  </si>
  <si>
    <t>2026-10-01 06:44:40</t>
  </si>
  <si>
    <t>2026-10-01 07:15:59</t>
  </si>
  <si>
    <t>2026-10-01 08:21:14</t>
  </si>
  <si>
    <t>SRTR22605744711</t>
  </si>
  <si>
    <t>F106-F137-0530-1</t>
  </si>
  <si>
    <t>CPL7F63</t>
  </si>
  <si>
    <t>JOSE LEONARDO PEREIRA MACIEL</t>
  </si>
  <si>
    <t>JOSE L.</t>
  </si>
  <si>
    <t>81995614366</t>
  </si>
  <si>
    <t>697</t>
  </si>
  <si>
    <t>557</t>
  </si>
  <si>
    <t>2026-09-30 22:59:29</t>
  </si>
  <si>
    <t>2026-10-01 03:28:29</t>
  </si>
  <si>
    <t>2026-10-01 04:16:44</t>
  </si>
  <si>
    <t>2026-10-01 04:17:33</t>
  </si>
  <si>
    <t>781161</t>
  </si>
  <si>
    <t>CAU 02-PE</t>
  </si>
  <si>
    <t>2026-10-01 05:33:49</t>
  </si>
  <si>
    <t>2026-10-01 07:10:55</t>
  </si>
  <si>
    <t>2026-10-01 07:07:06</t>
  </si>
  <si>
    <t>2026-10-01 12:27:57</t>
  </si>
  <si>
    <t>SRTR22605744751</t>
  </si>
  <si>
    <t>SJM-R402-R376-0430-1</t>
  </si>
  <si>
    <t>KVW1G67</t>
  </si>
  <si>
    <t>MATHEUS COITINHO XAVIER</t>
  </si>
  <si>
    <t>21980943509</t>
  </si>
  <si>
    <t>4010</t>
  </si>
  <si>
    <t>4000</t>
  </si>
  <si>
    <t>2026-10-01 02:37:50</t>
  </si>
  <si>
    <t>2026-10-01 03:49:44</t>
  </si>
  <si>
    <t>2026-10-01 04:25:52</t>
  </si>
  <si>
    <t>2026-10-01 04:14:54</t>
  </si>
  <si>
    <t>691207</t>
  </si>
  <si>
    <t>PMG-RJ</t>
  </si>
  <si>
    <t>2026-10-01 05:08:00</t>
  </si>
  <si>
    <t>2026-10-01 05:46:14</t>
  </si>
  <si>
    <t>2026-10-01 05:13:43</t>
  </si>
  <si>
    <t>2026-10-01 08:31:33</t>
  </si>
  <si>
    <t>SRTR22605744800</t>
  </si>
  <si>
    <t>MRB-I257-0500-1</t>
  </si>
  <si>
    <t>JVI3464</t>
  </si>
  <si>
    <t>843</t>
  </si>
  <si>
    <t>770</t>
  </si>
  <si>
    <t>2026-10-01 01:07:19</t>
  </si>
  <si>
    <t>2026-10-01 04:03:30</t>
  </si>
  <si>
    <t>2026-10-01 04:46:53</t>
  </si>
  <si>
    <t>863120</t>
  </si>
  <si>
    <t>AUG -TO</t>
  </si>
  <si>
    <t>2026-10-01 09:37:50</t>
  </si>
  <si>
    <t>2026-10-01 09:59:42</t>
  </si>
  <si>
    <t>2026-10-01 10:37:42</t>
  </si>
  <si>
    <t>SRTR22605744851</t>
  </si>
  <si>
    <t>GYN-C440-C599-0600-1</t>
  </si>
  <si>
    <t>DIEGO DA CONCEICAO SILVA</t>
  </si>
  <si>
    <t>62992788204</t>
  </si>
  <si>
    <t>1709</t>
  </si>
  <si>
    <t>1559</t>
  </si>
  <si>
    <t>2026-10-01 03:13:29</t>
  </si>
  <si>
    <t>2026-10-01 05:17:34</t>
  </si>
  <si>
    <t>2026-10-01 09:36:11</t>
  </si>
  <si>
    <t>961395</t>
  </si>
  <si>
    <t>F CAN-GO</t>
  </si>
  <si>
    <t>2026-10-01 12:45:18</t>
  </si>
  <si>
    <t>2026-10-01 12:40:54</t>
  </si>
  <si>
    <t>2026-10-01 12:42:34</t>
  </si>
  <si>
    <t>2026-10-01 13:29:33</t>
  </si>
  <si>
    <t>SRTR22605744891</t>
  </si>
  <si>
    <t>RBP-D128-D160-D143-0300-1</t>
  </si>
  <si>
    <t>EIK0B61</t>
  </si>
  <si>
    <t>PRISCILA  LIMA SIMISIC BETETTE</t>
  </si>
  <si>
    <t>PRISCILA</t>
  </si>
  <si>
    <t>JOAO BATISTA CHAPINA</t>
  </si>
  <si>
    <t>16991317719</t>
  </si>
  <si>
    <t>2082</t>
  </si>
  <si>
    <t>2026-10-01 01:10:03</t>
  </si>
  <si>
    <t>2026-10-01 02:57:45</t>
  </si>
  <si>
    <t>2026-09-30 23:54:03</t>
  </si>
  <si>
    <t>319145</t>
  </si>
  <si>
    <t>VGS-SP</t>
  </si>
  <si>
    <t>2026-10-01 05:38:00</t>
  </si>
  <si>
    <t>2026-10-01 05:42:13</t>
  </si>
  <si>
    <t>2026-10-01 05:50:33</t>
  </si>
  <si>
    <t>2026-10-01 06:09:40</t>
  </si>
  <si>
    <t>SRTR22605744900</t>
  </si>
  <si>
    <t>JGS-F106-0000-1</t>
  </si>
  <si>
    <t>8514</t>
  </si>
  <si>
    <t>6559</t>
  </si>
  <si>
    <t>2026-09-30 15:44:33</t>
  </si>
  <si>
    <t>2026-09-30 23:03:03</t>
  </si>
  <si>
    <t>2026-09-30 23:57:49</t>
  </si>
  <si>
    <t>2026-09-30 23:59:00</t>
  </si>
  <si>
    <t>2026-10-01 02:44:44</t>
  </si>
  <si>
    <t>2026-10-01 03:10:05</t>
  </si>
  <si>
    <t>2026-10-01 03:39:15</t>
  </si>
  <si>
    <t>SRTR22605744931</t>
  </si>
  <si>
    <t>BSB-C469-C553-0600-1</t>
  </si>
  <si>
    <t>REO9J59</t>
  </si>
  <si>
    <t>FERNANDO FEITOSA SIMAO</t>
  </si>
  <si>
    <t>62984531647</t>
  </si>
  <si>
    <t>1400</t>
  </si>
  <si>
    <t>2026-09-30 16:46:46</t>
  </si>
  <si>
    <t>2026-10-01 02:34:28</t>
  </si>
  <si>
    <t>2026-10-01 02:47:10</t>
  </si>
  <si>
    <t>2026-10-01 03:54:00</t>
  </si>
  <si>
    <t>961423</t>
  </si>
  <si>
    <t>F PRG-GO</t>
  </si>
  <si>
    <t>2026-10-01 11:16:00</t>
  </si>
  <si>
    <t>2026-10-01 08:47:26</t>
  </si>
  <si>
    <t>2026-10-01 08:51:43</t>
  </si>
  <si>
    <t>2026-10-01 10:46:35</t>
  </si>
  <si>
    <t>SRTR22605744951</t>
  </si>
  <si>
    <t>CGB-J211-C480-0200-1</t>
  </si>
  <si>
    <t>975</t>
  </si>
  <si>
    <t>2026-09-30 19:39:52</t>
  </si>
  <si>
    <t>2026-09-30 23:07:42</t>
  </si>
  <si>
    <t>2026-10-01 01:39:22</t>
  </si>
  <si>
    <t>866112</t>
  </si>
  <si>
    <t>ATF -MT</t>
  </si>
  <si>
    <t>2026-10-02 07:30:13</t>
  </si>
  <si>
    <t>2026-10-02 07:30:57</t>
  </si>
  <si>
    <t>2026-10-02 09:58:42</t>
  </si>
  <si>
    <t>SRTR22605745020</t>
  </si>
  <si>
    <t>M110-M210-0500-1</t>
  </si>
  <si>
    <t>GISLANE APARECIDA CANDIDO MARTINS</t>
  </si>
  <si>
    <t>31988366956</t>
  </si>
  <si>
    <t>532001</t>
  </si>
  <si>
    <t>DC JDF-MG</t>
  </si>
  <si>
    <t>505</t>
  </si>
  <si>
    <t>2026-10-01 05:00:58</t>
  </si>
  <si>
    <t>2026-10-01 05:07:22</t>
  </si>
  <si>
    <t>2026-10-01 05:10:13</t>
  </si>
  <si>
    <t>532103</t>
  </si>
  <si>
    <t>JDF-MG</t>
  </si>
  <si>
    <t>2026-10-01 05:26:00</t>
  </si>
  <si>
    <t>2026-10-01 05:13:37</t>
  </si>
  <si>
    <t>2026-10-01 05:16:56</t>
  </si>
  <si>
    <t>2026-10-01 05:23:02</t>
  </si>
  <si>
    <t>SRTR22605745040</t>
  </si>
  <si>
    <t>BSB-M329-0330-1</t>
  </si>
  <si>
    <t>JQE2A09</t>
  </si>
  <si>
    <t>LAGNO TRANSPORTES LTDA</t>
  </si>
  <si>
    <t>LAGNO</t>
  </si>
  <si>
    <t>KLEYBER ALVES DOS SANTOS</t>
  </si>
  <si>
    <t>61982015472</t>
  </si>
  <si>
    <t>2571</t>
  </si>
  <si>
    <t>2563</t>
  </si>
  <si>
    <t>2026-09-30 19:52:18</t>
  </si>
  <si>
    <t>2026-10-01 02:35:11</t>
  </si>
  <si>
    <t>2026-10-01 02:47:27</t>
  </si>
  <si>
    <t>2026-10-01 03:44:00</t>
  </si>
  <si>
    <t>531148</t>
  </si>
  <si>
    <t>F UNI-MG</t>
  </si>
  <si>
    <t>2026-10-01 06:11:55</t>
  </si>
  <si>
    <t>2026-10-01 06:12:49</t>
  </si>
  <si>
    <t>2026-10-01 06:15:01</t>
  </si>
  <si>
    <t>2026-10-01 11:54:20</t>
  </si>
  <si>
    <t>SRTR22605745051</t>
  </si>
  <si>
    <t>CGB-C292-C288-C326-C374-0200-1</t>
  </si>
  <si>
    <t>FRR6C76</t>
  </si>
  <si>
    <t>DAVIDSON MARTINS</t>
  </si>
  <si>
    <t>993284880</t>
  </si>
  <si>
    <t>2989</t>
  </si>
  <si>
    <t>2738</t>
  </si>
  <si>
    <t>2026-09-30 22:21:37</t>
  </si>
  <si>
    <t>2026-09-30 23:57:37</t>
  </si>
  <si>
    <t>2026-10-01 01:35:50</t>
  </si>
  <si>
    <t>2026-10-01 01:53:30</t>
  </si>
  <si>
    <t>961247</t>
  </si>
  <si>
    <t>F CMV-MT</t>
  </si>
  <si>
    <t>2026-10-01 04:07:03</t>
  </si>
  <si>
    <t>2026-10-01 04:21:43</t>
  </si>
  <si>
    <t>2026-10-01 04:53:17</t>
  </si>
  <si>
    <t>SRTR22605745060</t>
  </si>
  <si>
    <t>GYN-C426-0600-1</t>
  </si>
  <si>
    <t>AZA3C46</t>
  </si>
  <si>
    <t>MARCONDES SILVA</t>
  </si>
  <si>
    <t>MARCONDES</t>
  </si>
  <si>
    <t>62992119917</t>
  </si>
  <si>
    <t>1062</t>
  </si>
  <si>
    <t>984</t>
  </si>
  <si>
    <t>2026-10-01 03:44:03</t>
  </si>
  <si>
    <t>2026-10-01 06:41:34</t>
  </si>
  <si>
    <t>2026-10-01 05:57:00</t>
  </si>
  <si>
    <t>961380</t>
  </si>
  <si>
    <t>F GNA-GO</t>
  </si>
  <si>
    <t>2026-10-01 12:22:00</t>
  </si>
  <si>
    <t>2026-10-01 09:26:33</t>
  </si>
  <si>
    <t>2026-10-01 09:26:32</t>
  </si>
  <si>
    <t>2026-10-01 10:13:49</t>
  </si>
  <si>
    <t>2026-10-01 11:27:47</t>
  </si>
  <si>
    <t>SRTR22605745071</t>
  </si>
  <si>
    <t>C276-C353-C431-C578-C562-GYN-2200-1</t>
  </si>
  <si>
    <t>42</t>
  </si>
  <si>
    <t>2026-10-01 11:20:15</t>
  </si>
  <si>
    <t>2026-10-01 12:07:54</t>
  </si>
  <si>
    <t>961308</t>
  </si>
  <si>
    <t>F GYN 04-GO</t>
  </si>
  <si>
    <t>SRTR22605745111</t>
  </si>
  <si>
    <t>SJM-R333-0430-1</t>
  </si>
  <si>
    <t>HJM3I84</t>
  </si>
  <si>
    <t>DANIEL SILVA DOS SANTOS FRICHES</t>
  </si>
  <si>
    <t>21966875422</t>
  </si>
  <si>
    <t>2796</t>
  </si>
  <si>
    <t>2026-10-01 03:48:15</t>
  </si>
  <si>
    <t>2026-10-01 04:07:18</t>
  </si>
  <si>
    <t>2026-10-01 04:12:08</t>
  </si>
  <si>
    <t>2026-10-01 04:22:24</t>
  </si>
  <si>
    <t>691138</t>
  </si>
  <si>
    <t>F MQT-RJ</t>
  </si>
  <si>
    <t>2026-10-01 05:15:00</t>
  </si>
  <si>
    <t>2026-10-01 05:49:31</t>
  </si>
  <si>
    <t>2026-10-01 06:01:35</t>
  </si>
  <si>
    <t>2026-10-01 08:58:17</t>
  </si>
  <si>
    <t>SRTR22605745131</t>
  </si>
  <si>
    <t>BRE-S387-0230-1</t>
  </si>
  <si>
    <t>TJN3H76</t>
  </si>
  <si>
    <t>MICHAEL DE SOUZA SOARES</t>
  </si>
  <si>
    <t>11997934480</t>
  </si>
  <si>
    <t>3221</t>
  </si>
  <si>
    <t>3205</t>
  </si>
  <si>
    <t>2026-09-30 04:06:10</t>
  </si>
  <si>
    <t>2026-10-01 01:24:29</t>
  </si>
  <si>
    <t>2026-10-01 01:58:03</t>
  </si>
  <si>
    <t>2026-10-01 02:14:01</t>
  </si>
  <si>
    <t>311425</t>
  </si>
  <si>
    <t>2026-10-01 05:07:47</t>
  </si>
  <si>
    <t>2026-10-01 06:24:26</t>
  </si>
  <si>
    <t>2026-10-01 06:27:27</t>
  </si>
  <si>
    <t>SRTR22605745200</t>
  </si>
  <si>
    <t>M110-M363-M416-0500-1</t>
  </si>
  <si>
    <t>SIO8E13</t>
  </si>
  <si>
    <t>BRASIL TOTAL LOGISTICA DE LEPO</t>
  </si>
  <si>
    <t>BRASIL TLL</t>
  </si>
  <si>
    <t>DIRCEU ANTONIO BATISTA</t>
  </si>
  <si>
    <t>32991565734</t>
  </si>
  <si>
    <t>1800</t>
  </si>
  <si>
    <t>1799</t>
  </si>
  <si>
    <t>2026-10-01 05:02:20</t>
  </si>
  <si>
    <t>2026-10-01 05:17:12</t>
  </si>
  <si>
    <t>2026-10-01 05:54:42</t>
  </si>
  <si>
    <t>2026-10-01 05:55:33</t>
  </si>
  <si>
    <t>531183</t>
  </si>
  <si>
    <t>F LPL-MG</t>
  </si>
  <si>
    <t>2026-10-01 07:07:00</t>
  </si>
  <si>
    <t>2026-10-01 08:17:06</t>
  </si>
  <si>
    <t>2026-10-01 08:22:41</t>
  </si>
  <si>
    <t>2026-10-01 09:10:49</t>
  </si>
  <si>
    <t>SRTR22605745211</t>
  </si>
  <si>
    <t>CGE-M218-M414-0100-1</t>
  </si>
  <si>
    <t>OPB0D80</t>
  </si>
  <si>
    <t>MCF TRANSPORTES  RODOVIARIOS</t>
  </si>
  <si>
    <t>MCF LTDA</t>
  </si>
  <si>
    <t>VICTOR DE JESUS ALVES</t>
  </si>
  <si>
    <t>31997908109</t>
  </si>
  <si>
    <t>2792</t>
  </si>
  <si>
    <t>2026-09-30 23:16:22</t>
  </si>
  <si>
    <t>2026-10-01 00:55:19</t>
  </si>
  <si>
    <t>2026-10-01 00:56:08</t>
  </si>
  <si>
    <t>2026-09-30 23:09:56</t>
  </si>
  <si>
    <t>533108</t>
  </si>
  <si>
    <t>CTG -MG</t>
  </si>
  <si>
    <t>2026-10-01 06:55:18</t>
  </si>
  <si>
    <t>2026-10-01 06:55:19</t>
  </si>
  <si>
    <t>2026-10-01 07:16:51</t>
  </si>
  <si>
    <t>2026-10-01 14:39:51</t>
  </si>
  <si>
    <t>SRTR22605745220</t>
  </si>
  <si>
    <t>S259-GRU-2100-1</t>
  </si>
  <si>
    <t>FYP3G45</t>
  </si>
  <si>
    <t>GUSTAVO VICENTE PRINCIPE</t>
  </si>
  <si>
    <t>11949556220</t>
  </si>
  <si>
    <t>4983</t>
  </si>
  <si>
    <t>2026-10-01 19:15:55</t>
  </si>
  <si>
    <t>2026-10-01 20:27:23</t>
  </si>
  <si>
    <t>2026-10-01 21:01:01</t>
  </si>
  <si>
    <t>2026-10-01 20:54:24</t>
  </si>
  <si>
    <t>2026-10-01 21:40:00</t>
  </si>
  <si>
    <t>2026-10-01 21:20:50</t>
  </si>
  <si>
    <t>2026-10-01 22:03:02</t>
  </si>
  <si>
    <t>2026-10-01 23:07:38</t>
  </si>
  <si>
    <t>2026-10-03 23:20:17</t>
  </si>
  <si>
    <t>SRTR22605745231</t>
  </si>
  <si>
    <t>4007</t>
  </si>
  <si>
    <t>4006</t>
  </si>
  <si>
    <t>2026-10-01 17:37:59</t>
  </si>
  <si>
    <t>2026-10-01 20:44:13</t>
  </si>
  <si>
    <t>2026-10-01 20:45:09</t>
  </si>
  <si>
    <t>2026-10-01 17:29:02</t>
  </si>
  <si>
    <t>2026-10-02 01:41:42</t>
  </si>
  <si>
    <t>2026-10-02 02:21:57</t>
  </si>
  <si>
    <t>2026-10-02 02:26:19</t>
  </si>
  <si>
    <t>2026-10-02 03:52:56</t>
  </si>
  <si>
    <t>SRTR22605745291</t>
  </si>
  <si>
    <t>FOR-F164-0430-1</t>
  </si>
  <si>
    <t>QLE7F21</t>
  </si>
  <si>
    <t>FARLEY VIANA DE LIMA</t>
  </si>
  <si>
    <t>FARLEY</t>
  </si>
  <si>
    <t>85985734899</t>
  </si>
  <si>
    <t>1063</t>
  </si>
  <si>
    <t>1046</t>
  </si>
  <si>
    <t>2026-10-01 03:13:09</t>
  </si>
  <si>
    <t>2026-10-01 03:39:17</t>
  </si>
  <si>
    <t>2026-10-01 03:50:05</t>
  </si>
  <si>
    <t>781184</t>
  </si>
  <si>
    <t>ALD-CE</t>
  </si>
  <si>
    <t>2026-10-01 04:51:08</t>
  </si>
  <si>
    <t>2026-10-01 04:54:41</t>
  </si>
  <si>
    <t>2026-10-01 06:33:10</t>
  </si>
  <si>
    <t>2026-10-03 09:02:20</t>
  </si>
  <si>
    <t>SRTR22605745311</t>
  </si>
  <si>
    <t>G106-G206-F178-0900-1</t>
  </si>
  <si>
    <t>NWM0J01</t>
  </si>
  <si>
    <t>DIMAS LOPES BEZERRA SEGUNDO</t>
  </si>
  <si>
    <t>84996071334</t>
  </si>
  <si>
    <t>1156</t>
  </si>
  <si>
    <t>1082</t>
  </si>
  <si>
    <t>2026-10-01 04:44:42</t>
  </si>
  <si>
    <t>2026-10-01 04:48:01</t>
  </si>
  <si>
    <t>2026-10-01 05:08:39</t>
  </si>
  <si>
    <t>2026-10-01 05:10:59</t>
  </si>
  <si>
    <t>883108</t>
  </si>
  <si>
    <t>SOA-PB</t>
  </si>
  <si>
    <t>2026-10-01 09:54:01</t>
  </si>
  <si>
    <t>2026-10-01 09:56:36</t>
  </si>
  <si>
    <t>2026-10-01 11:13:37</t>
  </si>
  <si>
    <t>2026-10-01 14:11:54</t>
  </si>
  <si>
    <t>12</t>
  </si>
  <si>
    <t>8</t>
  </si>
  <si>
    <t>2026-10-01 10:06:27</t>
  </si>
  <si>
    <t>2026-10-01 10:07:27</t>
  </si>
  <si>
    <t>2026-10-01 10:07:03</t>
  </si>
  <si>
    <t>781197</t>
  </si>
  <si>
    <t>CAJ-PB</t>
  </si>
  <si>
    <t>2026-10-01 10:56:11</t>
  </si>
  <si>
    <t>2026-10-01 10:56:43</t>
  </si>
  <si>
    <t>2026-10-01 11:01:37</t>
  </si>
  <si>
    <t>2026-10-01 12:50:49</t>
  </si>
  <si>
    <t>SRTR22605745340</t>
  </si>
  <si>
    <t>GYN-C266-0600-1</t>
  </si>
  <si>
    <t>JVS2B71</t>
  </si>
  <si>
    <t>JOAO BATISTA LOBO</t>
  </si>
  <si>
    <t>JOAO LOBO</t>
  </si>
  <si>
    <t>WESLEY RODRIGUES LOBO</t>
  </si>
  <si>
    <t>62999295918</t>
  </si>
  <si>
    <t>4102</t>
  </si>
  <si>
    <t>2026-10-01 00:09:51</t>
  </si>
  <si>
    <t>2026-10-01 01:14:48</t>
  </si>
  <si>
    <t>2026-10-01 02:16:51</t>
  </si>
  <si>
    <t>2026-10-01 02:33:07</t>
  </si>
  <si>
    <t>961221</t>
  </si>
  <si>
    <t>F GYN - GO</t>
  </si>
  <si>
    <t>2026-10-01 04:06:32</t>
  </si>
  <si>
    <t>2026-10-01 04:22:12</t>
  </si>
  <si>
    <t>2026-10-01 07:58:33</t>
  </si>
  <si>
    <t>SRTR22605745400</t>
  </si>
  <si>
    <t>BRE-S111-0800-3</t>
  </si>
  <si>
    <t>289</t>
  </si>
  <si>
    <t>285</t>
  </si>
  <si>
    <t>2026-10-01 06:15:42</t>
  </si>
  <si>
    <t>2026-10-01 07:25:17</t>
  </si>
  <si>
    <t>2026-10-01 07:36:32</t>
  </si>
  <si>
    <t>2026-10-01 09:18:29</t>
  </si>
  <si>
    <t>2026-10-01 09:17:30</t>
  </si>
  <si>
    <t>2026-10-01 09:20:52</t>
  </si>
  <si>
    <t>2026-10-02 09:37:02</t>
  </si>
  <si>
    <t>SRTR22605745411</t>
  </si>
  <si>
    <t>BRE-S393-0800-2</t>
  </si>
  <si>
    <t>CTC6J24</t>
  </si>
  <si>
    <t>felipe oliveira farias</t>
  </si>
  <si>
    <t>11947581414</t>
  </si>
  <si>
    <t>1492</t>
  </si>
  <si>
    <t>1485</t>
  </si>
  <si>
    <t>2026-10-01 02:56:05</t>
  </si>
  <si>
    <t>2026-10-01 07:15:01</t>
  </si>
  <si>
    <t>2026-10-01 07:56:19</t>
  </si>
  <si>
    <t>2026-10-01 09:15:37</t>
  </si>
  <si>
    <t>2026-10-01 09:13:55</t>
  </si>
  <si>
    <t>2026-10-01 09:16:04</t>
  </si>
  <si>
    <t>2026-10-01 10:49:14</t>
  </si>
  <si>
    <t>SRTR22605745451</t>
  </si>
  <si>
    <t>F106-F206-0530-1</t>
  </si>
  <si>
    <t>CZX0I94</t>
  </si>
  <si>
    <t>MACIEL ANTONIO DA SILVA FILHO</t>
  </si>
  <si>
    <t>MACIELAS</t>
  </si>
  <si>
    <t>81992944396</t>
  </si>
  <si>
    <t>2509</t>
  </si>
  <si>
    <t>1896</t>
  </si>
  <si>
    <t>2026-10-01 03:40:41</t>
  </si>
  <si>
    <t>2026-10-01 04:19:07</t>
  </si>
  <si>
    <t>781106</t>
  </si>
  <si>
    <t>CAU -PE</t>
  </si>
  <si>
    <t>2026-10-01 04:41:35</t>
  </si>
  <si>
    <t>2026-10-01 09:07:56</t>
  </si>
  <si>
    <t>2026-10-01 06:13:13</t>
  </si>
  <si>
    <t>2026-10-01 14:29:42</t>
  </si>
  <si>
    <t>SRTR22605745460</t>
  </si>
  <si>
    <t>BRE-S264-0130-1</t>
  </si>
  <si>
    <t>UEH5J50</t>
  </si>
  <si>
    <t>WILLIAN BOHEMIO DA SILVA</t>
  </si>
  <si>
    <t>11982051927</t>
  </si>
  <si>
    <t>3771</t>
  </si>
  <si>
    <t>3753</t>
  </si>
  <si>
    <t>2026-09-30 00:32:53</t>
  </si>
  <si>
    <t>2026-10-01 00:44:36</t>
  </si>
  <si>
    <t>2026-10-01 01:14:44</t>
  </si>
  <si>
    <t>2026-10-01 01:34:20</t>
  </si>
  <si>
    <t>313106</t>
  </si>
  <si>
    <t>2026-10-01 04:02:08</t>
  </si>
  <si>
    <t>2026-10-01 04:08:07</t>
  </si>
  <si>
    <t>2026-10-01 05:31:50</t>
  </si>
  <si>
    <t>2026-10-01 09:34:18</t>
  </si>
  <si>
    <t>SRTR22605745471</t>
  </si>
  <si>
    <t>M114-M412-M243-0700-1</t>
  </si>
  <si>
    <t>GCH9G90</t>
  </si>
  <si>
    <t>ANGELO DA SILVA</t>
  </si>
  <si>
    <t>ANGELO</t>
  </si>
  <si>
    <t>ANGELO DA SILVA BENTO</t>
  </si>
  <si>
    <t>35988777702</t>
  </si>
  <si>
    <t>2285</t>
  </si>
  <si>
    <t>2026-10-01 04:17:29</t>
  </si>
  <si>
    <t>2026-10-01 04:47:16</t>
  </si>
  <si>
    <t>2026-10-01 04:53:09</t>
  </si>
  <si>
    <t>531229</t>
  </si>
  <si>
    <t>F AAD-MG</t>
  </si>
  <si>
    <t>2026-10-01 08:20:00</t>
  </si>
  <si>
    <t>2026-10-01 06:31:14</t>
  </si>
  <si>
    <t>2026-10-01 07:07:48</t>
  </si>
  <si>
    <t>2026-10-01 09:47:06</t>
  </si>
  <si>
    <t>SRTR22605745520</t>
  </si>
  <si>
    <t>SJM-R404-0401-2</t>
  </si>
  <si>
    <t>TTE5H05</t>
  </si>
  <si>
    <t>WAGNER XAVIER DOS SANTOS JUNIOR</t>
  </si>
  <si>
    <t>21967237478</t>
  </si>
  <si>
    <t>2331</t>
  </si>
  <si>
    <t>2318</t>
  </si>
  <si>
    <t>2026-10-01 02:01:25</t>
  </si>
  <si>
    <t>2026-10-01 03:26:41</t>
  </si>
  <si>
    <t>2026-10-01 03:27:45</t>
  </si>
  <si>
    <t>2026-10-01 03:32:42</t>
  </si>
  <si>
    <t>691209</t>
  </si>
  <si>
    <t>F MGR-RJ</t>
  </si>
  <si>
    <t>2026-10-01 06:16:00</t>
  </si>
  <si>
    <t>2026-10-01 05:08:32</t>
  </si>
  <si>
    <t>2026-10-01 05:50:27</t>
  </si>
  <si>
    <t>2026-10-01 06:07:44</t>
  </si>
  <si>
    <t>2026-10-01 11:16:04</t>
  </si>
  <si>
    <t>SRTR22605745540</t>
  </si>
  <si>
    <t>M365-CGE-1800-2</t>
  </si>
  <si>
    <t>GKO4F72</t>
  </si>
  <si>
    <t>NILMAR TRANSPORTES</t>
  </si>
  <si>
    <t>NILMAR</t>
  </si>
  <si>
    <t>RAMON AUGUSTO CARDOSO</t>
  </si>
  <si>
    <t>31983268810</t>
  </si>
  <si>
    <t>531185</t>
  </si>
  <si>
    <t>3232</t>
  </si>
  <si>
    <t>2026-10-01 08:00:22</t>
  </si>
  <si>
    <t>2026-10-01 15:06:44</t>
  </si>
  <si>
    <t>2026-10-01 14:40:36</t>
  </si>
  <si>
    <t>2026-10-01 18:50:00</t>
  </si>
  <si>
    <t>2026-10-02 16:30:03</t>
  </si>
  <si>
    <t>2026-10-02 01:30:07</t>
  </si>
  <si>
    <t>2026-10-02 01:40:08</t>
  </si>
  <si>
    <t>2026-10-02 20:09:13</t>
  </si>
  <si>
    <t>SRTR22605745551</t>
  </si>
  <si>
    <t>M377-CGE-1200-2</t>
  </si>
  <si>
    <t>HFD3A18</t>
  </si>
  <si>
    <t>ALEXSANDRA</t>
  </si>
  <si>
    <t>EDSON LUIZ COSTA</t>
  </si>
  <si>
    <t>31982505360</t>
  </si>
  <si>
    <t>531197</t>
  </si>
  <si>
    <t>3945</t>
  </si>
  <si>
    <t>2026-10-01 08:14:47</t>
  </si>
  <si>
    <t>2026-10-01 13:14:38</t>
  </si>
  <si>
    <t>2026-10-01 13:26:38</t>
  </si>
  <si>
    <t>2026-10-01 13:30:12</t>
  </si>
  <si>
    <t>2026-10-01 12:50:00</t>
  </si>
  <si>
    <t>2026-10-01 13:57:59</t>
  </si>
  <si>
    <t>2026-10-01 15:51:10</t>
  </si>
  <si>
    <t>2026-10-01 16:02:50</t>
  </si>
  <si>
    <t>2026-10-03 05:03:10</t>
  </si>
  <si>
    <t>SRTR22605745580</t>
  </si>
  <si>
    <t>BRE-S345-0900-2</t>
  </si>
  <si>
    <t>654</t>
  </si>
  <si>
    <t>2026-10-01 06:21:54</t>
  </si>
  <si>
    <t>2026-10-01 08:44:48</t>
  </si>
  <si>
    <t>2026-10-01 08:39:31</t>
  </si>
  <si>
    <t>2026-10-01 10:44:29</t>
  </si>
  <si>
    <t>2026-10-01 10:20:16</t>
  </si>
  <si>
    <t>2026-10-01 10:27:55</t>
  </si>
  <si>
    <t>2026-10-01 11:09:55</t>
  </si>
  <si>
    <t>SRTR22605745591</t>
  </si>
  <si>
    <t>BRE-S95-S369-0900-2</t>
  </si>
  <si>
    <t>TJL1J01</t>
  </si>
  <si>
    <t>edmar ruas de abreu</t>
  </si>
  <si>
    <t>11971328840</t>
  </si>
  <si>
    <t>675</t>
  </si>
  <si>
    <t>2026-10-01 03:43:09</t>
  </si>
  <si>
    <t>2026-10-01 07:41:38</t>
  </si>
  <si>
    <t>2026-10-01 08:31:07</t>
  </si>
  <si>
    <t>2026-10-01 08:26:02</t>
  </si>
  <si>
    <t>2026-10-01 10:31:44</t>
  </si>
  <si>
    <t>2026-10-01 10:51:09</t>
  </si>
  <si>
    <t>2026-10-01 10:52:30</t>
  </si>
  <si>
    <t>2026-10-01 14:33:12</t>
  </si>
  <si>
    <t>SRTR22605745651</t>
  </si>
  <si>
    <t>P107-A310-A328-A352-0300-1</t>
  </si>
  <si>
    <t>SEI1C61</t>
  </si>
  <si>
    <t>JET EXPRESS PR</t>
  </si>
  <si>
    <t>JET PR</t>
  </si>
  <si>
    <t>DEISE WEIRICH</t>
  </si>
  <si>
    <t>45999232832</t>
  </si>
  <si>
    <t>245002</t>
  </si>
  <si>
    <t>DC CAC-PR</t>
  </si>
  <si>
    <t>2912</t>
  </si>
  <si>
    <t>2843</t>
  </si>
  <si>
    <t>2026-10-01 04:23:28</t>
  </si>
  <si>
    <t>2026-10-01 04:25:30</t>
  </si>
  <si>
    <t>2026-10-01 04:33:05</t>
  </si>
  <si>
    <t>155160</t>
  </si>
  <si>
    <t>F TLD-PR</t>
  </si>
  <si>
    <t>2026-10-01 05:23:22</t>
  </si>
  <si>
    <t>2026-10-01 07:03:05</t>
  </si>
  <si>
    <t>2026-10-01 07:28:31</t>
  </si>
  <si>
    <t>SRTR22605745800</t>
  </si>
  <si>
    <t>RYF5C49</t>
  </si>
  <si>
    <t>JC TRANSPORTADORA LTDA</t>
  </si>
  <si>
    <t>JC TRANS</t>
  </si>
  <si>
    <t>KLEITON APARECIDO CAMARGO</t>
  </si>
  <si>
    <t>42988272917</t>
  </si>
  <si>
    <t>4406</t>
  </si>
  <si>
    <t>4272</t>
  </si>
  <si>
    <t>2026-10-01 06:22:45</t>
  </si>
  <si>
    <t>2026-10-01 13:20:49</t>
  </si>
  <si>
    <t>2026-10-01 13:41:35</t>
  </si>
  <si>
    <t>2026-10-01 13:44:43</t>
  </si>
  <si>
    <t>2026-10-02 00:32:25</t>
  </si>
  <si>
    <t>2026-10-02 06:23:01</t>
  </si>
  <si>
    <t>2026-10-02 07:28:39</t>
  </si>
  <si>
    <t>26</t>
  </si>
  <si>
    <t>2026-10-02 01:08:23</t>
  </si>
  <si>
    <t>2026-10-02 01:09:43</t>
  </si>
  <si>
    <t>2026-10-02 05:00:00</t>
  </si>
  <si>
    <t>2026-10-02 01:15:36</t>
  </si>
  <si>
    <t>2026-10-02 05:30:00</t>
  </si>
  <si>
    <t>2026-10-02 02:10:41</t>
  </si>
  <si>
    <t>2026-10-02 04:03:10</t>
  </si>
  <si>
    <t>2026-10-02 06:50:26</t>
  </si>
  <si>
    <t>SRTR22605745811</t>
  </si>
  <si>
    <t>CGB-C457-0200-1</t>
  </si>
  <si>
    <t>99</t>
  </si>
  <si>
    <t>98</t>
  </si>
  <si>
    <t>2026-09-30 20:25:04</t>
  </si>
  <si>
    <t>2026-09-30 23:26:50</t>
  </si>
  <si>
    <t>2026-10-01 01:40:25</t>
  </si>
  <si>
    <t>961411</t>
  </si>
  <si>
    <t>CLD -MT</t>
  </si>
  <si>
    <t>2026-10-01 13:55:00</t>
  </si>
  <si>
    <t>2026-10-01 10:33:30</t>
  </si>
  <si>
    <t>2026-10-01 10:36:50</t>
  </si>
  <si>
    <t>2026-10-01 10:46:18</t>
  </si>
  <si>
    <t>SRTR22605745891</t>
  </si>
  <si>
    <t>M119-M238-0800-1</t>
  </si>
  <si>
    <t>RVG0D99</t>
  </si>
  <si>
    <t>LAURO HENRIQUE DE AGUIAR PEREIRA</t>
  </si>
  <si>
    <t>998494023</t>
  </si>
  <si>
    <t>4576</t>
  </si>
  <si>
    <t>4538</t>
  </si>
  <si>
    <t>2026-10-01 02:06:21</t>
  </si>
  <si>
    <t>2026-10-01 04:23:11</t>
  </si>
  <si>
    <t>2026-10-01 04:30:56</t>
  </si>
  <si>
    <t>2026-10-01 04:33:40</t>
  </si>
  <si>
    <t>538108</t>
  </si>
  <si>
    <t>MTC -MG</t>
  </si>
  <si>
    <t>2026-10-01 04:33:41</t>
  </si>
  <si>
    <t>2026-10-01 04:32:10</t>
  </si>
  <si>
    <t>2026-10-01 04:28:54</t>
  </si>
  <si>
    <t>2026-10-01 09:03:59</t>
  </si>
  <si>
    <t>SRTR22605745931</t>
  </si>
  <si>
    <t>SJM-R383-R347-0432-3</t>
  </si>
  <si>
    <t>DLU0I35</t>
  </si>
  <si>
    <t>CARLOS RENATO NEIVA DE PAULA</t>
  </si>
  <si>
    <t>21965020537</t>
  </si>
  <si>
    <t>4590</t>
  </si>
  <si>
    <t>4575</t>
  </si>
  <si>
    <t>2026-09-30 22:50:33</t>
  </si>
  <si>
    <t>2026-10-01 03:57:54</t>
  </si>
  <si>
    <t>2026-10-01 03:59:14</t>
  </si>
  <si>
    <t>2026-10-01 04:07:53</t>
  </si>
  <si>
    <t>691188</t>
  </si>
  <si>
    <t>F MAR-RJ</t>
  </si>
  <si>
    <t>2026-10-01 05:00:57</t>
  </si>
  <si>
    <t>2026-10-01 05:16:26</t>
  </si>
  <si>
    <t>2026-10-01 05:44:11</t>
  </si>
  <si>
    <t>2026-10-01 08:08:38</t>
  </si>
  <si>
    <t>SRTR22605745940</t>
  </si>
  <si>
    <t>SJM-R405-0431-2</t>
  </si>
  <si>
    <t>FQN9H92</t>
  </si>
  <si>
    <t>ANDERSON JOSÉ DA SILVA JUNIOR</t>
  </si>
  <si>
    <t>27997196372</t>
  </si>
  <si>
    <t>1788</t>
  </si>
  <si>
    <t>2026-10-01 03:51:32</t>
  </si>
  <si>
    <t>2026-10-01 04:07:56</t>
  </si>
  <si>
    <t>2026-10-01 04:08:58</t>
  </si>
  <si>
    <t>691210</t>
  </si>
  <si>
    <t>F MSQ-RJ</t>
  </si>
  <si>
    <t>2026-10-01 05:13:00</t>
  </si>
  <si>
    <t>2026-10-01 05:13:46</t>
  </si>
  <si>
    <t>2026-10-01 05:41:52</t>
  </si>
  <si>
    <t>2026-10-01 05:43:00</t>
  </si>
  <si>
    <t>2026-10-01 06:45:59</t>
  </si>
  <si>
    <t>SRTR22605745951</t>
  </si>
  <si>
    <t>SJM-R327-0430-2</t>
  </si>
  <si>
    <t>RIZ8D03</t>
  </si>
  <si>
    <t>RAMARC  TRANSPORTES</t>
  </si>
  <si>
    <t>RAMARC</t>
  </si>
  <si>
    <t>CRISTIANO LOPES MONTEIRO</t>
  </si>
  <si>
    <t>21991564126</t>
  </si>
  <si>
    <t>3555</t>
  </si>
  <si>
    <t>2026-10-01 03:48:29</t>
  </si>
  <si>
    <t>2026-10-01 04:22:20</t>
  </si>
  <si>
    <t>2026-10-01 04:23:19</t>
  </si>
  <si>
    <t>2026-10-01 04:22:10</t>
  </si>
  <si>
    <t>691132</t>
  </si>
  <si>
    <t>F SNC-RJ</t>
  </si>
  <si>
    <t>2026-10-01 05:37:00</t>
  </si>
  <si>
    <t>2026-10-01 05:36:13</t>
  </si>
  <si>
    <t>2026-10-01 06:40:01</t>
  </si>
  <si>
    <t>2026-10-01 06:40:23</t>
  </si>
  <si>
    <t>2026-10-01 08:10:41</t>
  </si>
  <si>
    <t>SRTR22605746031</t>
  </si>
  <si>
    <t>S387-S264-BRE-1700-1</t>
  </si>
  <si>
    <t>adilson higino sprocatti</t>
  </si>
  <si>
    <t>11947599444</t>
  </si>
  <si>
    <t>2026-10-01 16:26:15</t>
  </si>
  <si>
    <t>2026-10-01 16:28:04</t>
  </si>
  <si>
    <t>2026-10-01 16:36:01</t>
  </si>
  <si>
    <t>2026-10-01 16:19:15</t>
  </si>
  <si>
    <t>2026-10-01 18:46:12</t>
  </si>
  <si>
    <t>611</t>
  </si>
  <si>
    <t>2026-10-01 19:01:41</t>
  </si>
  <si>
    <t>2026-10-01 19:02:59</t>
  </si>
  <si>
    <t>2026-10-01 19:31:31</t>
  </si>
  <si>
    <t>2026-10-01 22:50:35</t>
  </si>
  <si>
    <t>2026-10-01 23:18:35</t>
  </si>
  <si>
    <t>2026-10-01 23:19:36</t>
  </si>
  <si>
    <t>2026-10-02 18:28:39</t>
  </si>
  <si>
    <t>SRTR22605746071</t>
  </si>
  <si>
    <t>JGS-F166-0400-1</t>
  </si>
  <si>
    <t>NNR4A01</t>
  </si>
  <si>
    <t>SIMEONE RAMONNE</t>
  </si>
  <si>
    <t>SIME</t>
  </si>
  <si>
    <t>simeone ramonne teixeira da silva</t>
  </si>
  <si>
    <t>999215253</t>
  </si>
  <si>
    <t>703</t>
  </si>
  <si>
    <t>688</t>
  </si>
  <si>
    <t>2026-09-30 23:39:45</t>
  </si>
  <si>
    <t>2026-10-01 00:12:32</t>
  </si>
  <si>
    <t>2026-10-01 02:15:18</t>
  </si>
  <si>
    <t>2026-10-01 02:16:02</t>
  </si>
  <si>
    <t>2026-10-01 05:19:39</t>
  </si>
  <si>
    <t>2026-10-01 05:57:35</t>
  </si>
  <si>
    <t>2026-10-01 07:47:08</t>
  </si>
  <si>
    <t>SRTR22605746080</t>
  </si>
  <si>
    <t>BRE-S111-0430-1</t>
  </si>
  <si>
    <t>GFT7878</t>
  </si>
  <si>
    <t>EDUARDO PRUDENTE DE MORAES</t>
  </si>
  <si>
    <t>11977800811</t>
  </si>
  <si>
    <t>1184</t>
  </si>
  <si>
    <t>2026-09-30 15:41:01</t>
  </si>
  <si>
    <t>2026-10-01 03:11:12</t>
  </si>
  <si>
    <t>2026-10-01 04:53:59</t>
  </si>
  <si>
    <t>2026-10-01 02:20:33</t>
  </si>
  <si>
    <t>2026-10-01 05:41:45</t>
  </si>
  <si>
    <t>2026-10-01 05:41:10</t>
  </si>
  <si>
    <t>2026-10-01 05:45:41</t>
  </si>
  <si>
    <t>2026-10-01 07:50:32</t>
  </si>
  <si>
    <t>SRTR22605746140</t>
  </si>
  <si>
    <t>S341-S122-0600-1</t>
  </si>
  <si>
    <t>3710</t>
  </si>
  <si>
    <t>3692</t>
  </si>
  <si>
    <t>2026-10-01 05:19:18</t>
  </si>
  <si>
    <t>2026-10-01 06:33:00</t>
  </si>
  <si>
    <t>2026-10-01 06:35:28</t>
  </si>
  <si>
    <t>2026-10-01 02:27:02</t>
  </si>
  <si>
    <t>2026-10-01 06:53:42</t>
  </si>
  <si>
    <t>2026-10-01 06:56:48</t>
  </si>
  <si>
    <t>2026-10-01 06:57:30</t>
  </si>
  <si>
    <t>2026-10-01 08:41:49</t>
  </si>
  <si>
    <t>SRTR22605746160</t>
  </si>
  <si>
    <t>BNU-A339-0415-2</t>
  </si>
  <si>
    <t>EIC7G71</t>
  </si>
  <si>
    <t>ADENILDO VICENZI</t>
  </si>
  <si>
    <t>ADENILDO</t>
  </si>
  <si>
    <t>CLAUDELINO ROSA</t>
  </si>
  <si>
    <t>47984822967</t>
  </si>
  <si>
    <t>1221</t>
  </si>
  <si>
    <t>2026-10-01 01:05:42</t>
  </si>
  <si>
    <t>2026-10-01 01:39:15</t>
  </si>
  <si>
    <t>2026-10-01 03:24:49</t>
  </si>
  <si>
    <t>2026-10-01 04:15:00</t>
  </si>
  <si>
    <t>2026-10-01 03:15:35</t>
  </si>
  <si>
    <t>155190</t>
  </si>
  <si>
    <t>IDA -SC</t>
  </si>
  <si>
    <t>2026-10-01 03:48:42</t>
  </si>
  <si>
    <t>2026-10-01 05:03:12</t>
  </si>
  <si>
    <t>2026-10-01 06:18:34</t>
  </si>
  <si>
    <t>2026-10-01 13:01:35</t>
  </si>
  <si>
    <t>SRTR22605746171</t>
  </si>
  <si>
    <t>BNU-A393-0100-1</t>
  </si>
  <si>
    <t>TQN6E94</t>
  </si>
  <si>
    <t>47999513556</t>
  </si>
  <si>
    <t>635</t>
  </si>
  <si>
    <t>630</t>
  </si>
  <si>
    <t>2026-09-30 20:57:54</t>
  </si>
  <si>
    <t>2026-10-01 00:47:57</t>
  </si>
  <si>
    <t>2026-10-01 01:29:51</t>
  </si>
  <si>
    <t>2026-10-01 01:06:12</t>
  </si>
  <si>
    <t>155244</t>
  </si>
  <si>
    <t>F JOI 02-SC</t>
  </si>
  <si>
    <t>2026-10-01 03:24:52</t>
  </si>
  <si>
    <t>2026-10-01 03:30:22</t>
  </si>
  <si>
    <t>2026-10-01 15:37:56</t>
  </si>
  <si>
    <t>SRTR22605746231</t>
  </si>
  <si>
    <t>VDC-E235-E341-0000-1</t>
  </si>
  <si>
    <t>3359</t>
  </si>
  <si>
    <t>3030</t>
  </si>
  <si>
    <t>2026-09-30 11:04:09</t>
  </si>
  <si>
    <t>2026-09-30 23:26:02</t>
  </si>
  <si>
    <t>2026-09-30 21:55:33</t>
  </si>
  <si>
    <t>2026-09-30 21:58:58</t>
  </si>
  <si>
    <t>773110</t>
  </si>
  <si>
    <t>ILH -BA</t>
  </si>
  <si>
    <t>2026-10-01 05:46:54</t>
  </si>
  <si>
    <t>2026-10-01 05:51:02</t>
  </si>
  <si>
    <t>2026-10-01 07:20:22</t>
  </si>
  <si>
    <t>2026-10-01 09:42:58</t>
  </si>
  <si>
    <t>SRTR22605746391</t>
  </si>
  <si>
    <t>1128</t>
  </si>
  <si>
    <t>877</t>
  </si>
  <si>
    <t>2026-09-30 21:22:41</t>
  </si>
  <si>
    <t>2026-09-30 21:44:32</t>
  </si>
  <si>
    <t>2026-09-30 22:28:56</t>
  </si>
  <si>
    <t>2026-09-30 22:39:30</t>
  </si>
  <si>
    <t>2026-10-02 11:00:00</t>
  </si>
  <si>
    <t>2026-10-03 07:20:56</t>
  </si>
  <si>
    <t>2026-10-03 07:22:23</t>
  </si>
  <si>
    <t>2026-10-03 12:26:42</t>
  </si>
  <si>
    <t>SRTR22605746471</t>
  </si>
  <si>
    <t>P110-P230-A360-A379-0700-1</t>
  </si>
  <si>
    <t>BEP5F82</t>
  </si>
  <si>
    <t>RODRIGO VIEIRA RODRIGUES</t>
  </si>
  <si>
    <t>41998786021</t>
  </si>
  <si>
    <t>3719</t>
  </si>
  <si>
    <t>3696</t>
  </si>
  <si>
    <t>2026-10-01 05:16:34</t>
  </si>
  <si>
    <t>2026-10-01 05:33:29</t>
  </si>
  <si>
    <t>2026-10-01 05:43:05</t>
  </si>
  <si>
    <t>2026-10-01 07:28:50</t>
  </si>
  <si>
    <t>244104</t>
  </si>
  <si>
    <t>PVI -PR</t>
  </si>
  <si>
    <t>2026-10-01 09:08:20</t>
  </si>
  <si>
    <t>2026-10-01 09:12:23</t>
  </si>
  <si>
    <t>2026-10-01 09:52:32</t>
  </si>
  <si>
    <t>SRTR22605746491</t>
  </si>
  <si>
    <t>H111-F169-H216-0400-1</t>
  </si>
  <si>
    <t>REN8D56</t>
  </si>
  <si>
    <t>DANILO TRANSPORTES LTDA</t>
  </si>
  <si>
    <t>DANILO TR</t>
  </si>
  <si>
    <t>FELIPE DE SOUSA</t>
  </si>
  <si>
    <t>89994335021</t>
  </si>
  <si>
    <t>1198</t>
  </si>
  <si>
    <t>826</t>
  </si>
  <si>
    <t>2026-10-01 00:18:16</t>
  </si>
  <si>
    <t>2026-10-01 01:29:54</t>
  </si>
  <si>
    <t>2026-10-01 02:35:12</t>
  </si>
  <si>
    <t>2026-10-01 02:40:25</t>
  </si>
  <si>
    <t>781189</t>
  </si>
  <si>
    <t>CTB-PI</t>
  </si>
  <si>
    <t>2026-10-01 05:46:15</t>
  </si>
  <si>
    <t>2026-10-01 06:12:16</t>
  </si>
  <si>
    <t>2026-10-01 06:40:40</t>
  </si>
  <si>
    <t>2026-10-01 07:32:59</t>
  </si>
  <si>
    <t>SRTR22605746560</t>
  </si>
  <si>
    <t>S341-S219-S533-S403-0400-1</t>
  </si>
  <si>
    <t>UGF6E86</t>
  </si>
  <si>
    <t>CLAUDIO GERCINO SOARES SILVA</t>
  </si>
  <si>
    <t>11911915768</t>
  </si>
  <si>
    <t>1924</t>
  </si>
  <si>
    <t>2026-10-01 01:27:15</t>
  </si>
  <si>
    <t>2026-10-01 03:02:57</t>
  </si>
  <si>
    <t>2026-10-01 03:08:07</t>
  </si>
  <si>
    <t>2026-10-01 03:19:33</t>
  </si>
  <si>
    <t>315105</t>
  </si>
  <si>
    <t>ITPT-SP</t>
  </si>
  <si>
    <t>2026-10-01 04:38:05</t>
  </si>
  <si>
    <t>SRTR22605746600</t>
  </si>
  <si>
    <t>S02-S346-1030-2</t>
  </si>
  <si>
    <t>328</t>
  </si>
  <si>
    <t>2026-10-01 09:50:24</t>
  </si>
  <si>
    <t>2026-10-01 09:53:48</t>
  </si>
  <si>
    <t>2026-10-01 10:10:47</t>
  </si>
  <si>
    <t>2026-10-01 09:55:42</t>
  </si>
  <si>
    <t>2026-10-01 10:32:32</t>
  </si>
  <si>
    <t>2026-10-01 10:32:39</t>
  </si>
  <si>
    <t>2026-10-01 10:33:14</t>
  </si>
  <si>
    <t>2026-10-01 13:04:33</t>
  </si>
  <si>
    <t>SRTR22605746611</t>
  </si>
  <si>
    <t>S02-S231-0600-1</t>
  </si>
  <si>
    <t>959</t>
  </si>
  <si>
    <t>958</t>
  </si>
  <si>
    <t>2026-10-01 04:16:22</t>
  </si>
  <si>
    <t>2026-10-01 04:31:16</t>
  </si>
  <si>
    <t>2026-10-01 04:44:53</t>
  </si>
  <si>
    <t>2026-10-01 06:03:36</t>
  </si>
  <si>
    <t>2026-10-01 06:01:48</t>
  </si>
  <si>
    <t>2026-10-01 06:11:14</t>
  </si>
  <si>
    <t>2026-10-01 06:46:35</t>
  </si>
  <si>
    <t>SRTR22605746720</t>
  </si>
  <si>
    <t>S414-S405-0530-1</t>
  </si>
  <si>
    <t>FKY8E64</t>
  </si>
  <si>
    <t>MARCELO ANTUNES BARBOSA</t>
  </si>
  <si>
    <t>19987407890</t>
  </si>
  <si>
    <t>1840</t>
  </si>
  <si>
    <t>2026-10-01 04:24:33</t>
  </si>
  <si>
    <t>2026-10-01 05:48:36</t>
  </si>
  <si>
    <t>2026-10-01 05:54:23</t>
  </si>
  <si>
    <t>2026-10-01 04:24:50</t>
  </si>
  <si>
    <t>311443</t>
  </si>
  <si>
    <t>VCP 06-SP</t>
  </si>
  <si>
    <t>2026-10-01 07:29:03</t>
  </si>
  <si>
    <t>2026-10-01 07:28:43</t>
  </si>
  <si>
    <t>2026-10-01 07:36:51</t>
  </si>
  <si>
    <t>2026-10-01 10:36:21</t>
  </si>
  <si>
    <t>SRTR22605746731</t>
  </si>
  <si>
    <t>S414-S171-0500-1</t>
  </si>
  <si>
    <t>FYP3F81</t>
  </si>
  <si>
    <t>luiz donizetti marcatto junior</t>
  </si>
  <si>
    <t>16982160574</t>
  </si>
  <si>
    <t>2026-10-01 05:31:39</t>
  </si>
  <si>
    <t>2026-10-01 05:57:50</t>
  </si>
  <si>
    <t>2026-10-01 06:04:22</t>
  </si>
  <si>
    <t>2026-10-01 03:01:43</t>
  </si>
  <si>
    <t>311105</t>
  </si>
  <si>
    <t>2026-10-01 06:40:37</t>
  </si>
  <si>
    <t>2026-10-01 06:44:10</t>
  </si>
  <si>
    <t>2026-10-01 06:44:45</t>
  </si>
  <si>
    <t>2026-10-01 07:42:35</t>
  </si>
  <si>
    <t>SRTR22605746800</t>
  </si>
  <si>
    <t>S414-S184-0530-1</t>
  </si>
  <si>
    <t>EJZ3F82</t>
  </si>
  <si>
    <t>RENATO TEIXEIRA DE SOUZA</t>
  </si>
  <si>
    <t>19994834637</t>
  </si>
  <si>
    <t>2863</t>
  </si>
  <si>
    <t>2026-10-01 04:21:56</t>
  </si>
  <si>
    <t>2026-10-01 05:34:08</t>
  </si>
  <si>
    <t>2026-10-01 05:41:30</t>
  </si>
  <si>
    <t>2026-10-01 03:11:23</t>
  </si>
  <si>
    <t>319106</t>
  </si>
  <si>
    <t>2026-10-01 06:30:24</t>
  </si>
  <si>
    <t>2026-10-01 06:30:29</t>
  </si>
  <si>
    <t>2026-10-01 06:31:11</t>
  </si>
  <si>
    <t>2026-10-01 07:25:33</t>
  </si>
  <si>
    <t>SRTR22605746820</t>
  </si>
  <si>
    <t>S414-S374-S539-0530-1</t>
  </si>
  <si>
    <t>FFW5D72</t>
  </si>
  <si>
    <t>MAURICIO DE OLIVEIRA PEREIRS</t>
  </si>
  <si>
    <t>19997374525</t>
  </si>
  <si>
    <t>2026-10-01 05:03:17</t>
  </si>
  <si>
    <t>2026-10-01 05:28:59</t>
  </si>
  <si>
    <t>2026-10-01 05:43:25</t>
  </si>
  <si>
    <t>2026-10-01 03:55:29</t>
  </si>
  <si>
    <t>311406</t>
  </si>
  <si>
    <t>2026-10-01 06:43:51</t>
  </si>
  <si>
    <t>2026-10-01 07:12:07</t>
  </si>
  <si>
    <t>2026-10-01 07:12:54</t>
  </si>
  <si>
    <t>2026-10-01 07:46:19</t>
  </si>
  <si>
    <t>SRTR22605746840</t>
  </si>
  <si>
    <t>M120-M385-0730-1</t>
  </si>
  <si>
    <t>TIS4C38</t>
  </si>
  <si>
    <t>NOVA RCM</t>
  </si>
  <si>
    <t>LUCAS DIAS VENTURA</t>
  </si>
  <si>
    <t>35997315385</t>
  </si>
  <si>
    <t>840</t>
  </si>
  <si>
    <t>833</t>
  </si>
  <si>
    <t>2026-10-01 05:13:56</t>
  </si>
  <si>
    <t>2026-10-01 05:14:44</t>
  </si>
  <si>
    <t>2026-10-01 05:20:38</t>
  </si>
  <si>
    <t>2026-10-01 05:19:23</t>
  </si>
  <si>
    <t>531205</t>
  </si>
  <si>
    <t>F CMB-MG</t>
  </si>
  <si>
    <t>2026-10-01 06:36:05</t>
  </si>
  <si>
    <t>2026-10-01 06:09:28</t>
  </si>
  <si>
    <t>2026-10-01 07:16:38</t>
  </si>
  <si>
    <t>SRTR22605746851</t>
  </si>
  <si>
    <t>S414-S230-0500-1</t>
  </si>
  <si>
    <t>ECY0B64</t>
  </si>
  <si>
    <t>MARINA CARVALHO VIDAL</t>
  </si>
  <si>
    <t>19997769838</t>
  </si>
  <si>
    <t>1263</t>
  </si>
  <si>
    <t>2026-10-01 03:22:56</t>
  </si>
  <si>
    <t>2026-10-01 04:19:25</t>
  </si>
  <si>
    <t>2026-10-01 04:56:50</t>
  </si>
  <si>
    <t>2026-10-01 03:18:44</t>
  </si>
  <si>
    <t>319113</t>
  </si>
  <si>
    <t>2026-10-01 05:49:53</t>
  </si>
  <si>
    <t>2026-10-01 05:54:32</t>
  </si>
  <si>
    <t>2026-10-01 05:55:22</t>
  </si>
  <si>
    <t>2026-10-01 06:40:58</t>
  </si>
  <si>
    <t>SRTR22605746871</t>
  </si>
  <si>
    <t>S96-GRU-1500-4</t>
  </si>
  <si>
    <t>535</t>
  </si>
  <si>
    <t>2026-10-01 14:12:50</t>
  </si>
  <si>
    <t>2026-10-01 14:15:26</t>
  </si>
  <si>
    <t>2026-10-01 14:16:21</t>
  </si>
  <si>
    <t>2026-10-01 15:45:00</t>
  </si>
  <si>
    <t>2026-10-01 14:52:21</t>
  </si>
  <si>
    <t>2026-10-01 14:57:32</t>
  </si>
  <si>
    <t>2026-10-01 15:03:21</t>
  </si>
  <si>
    <t>2026-10-02 05:41:05</t>
  </si>
  <si>
    <t>SRTR22605746891</t>
  </si>
  <si>
    <t>S302-S417-2100-1</t>
  </si>
  <si>
    <t>RNV1C46</t>
  </si>
  <si>
    <t>ROBSON APARECIDO RAMOS FERNANDES</t>
  </si>
  <si>
    <t>11942656789</t>
  </si>
  <si>
    <t>311104</t>
  </si>
  <si>
    <t>4800</t>
  </si>
  <si>
    <t>2026-10-01 15:45:04</t>
  </si>
  <si>
    <t>2026-10-01 15:57:47</t>
  </si>
  <si>
    <t>2026-10-01 16:01:42</t>
  </si>
  <si>
    <t>2026-10-01 16:17:19</t>
  </si>
  <si>
    <t>2026-10-01 16:28:15</t>
  </si>
  <si>
    <t>2026-10-01 16:32:27</t>
  </si>
  <si>
    <t>2026-10-01 23:39:53</t>
  </si>
  <si>
    <t>SRTR22605746920</t>
  </si>
  <si>
    <t>S154-S417-1900-1</t>
  </si>
  <si>
    <t>EOP4J89</t>
  </si>
  <si>
    <t>PATRICK CIPRIANO</t>
  </si>
  <si>
    <t>11937754639</t>
  </si>
  <si>
    <t>311949</t>
  </si>
  <si>
    <t>1613</t>
  </si>
  <si>
    <t>2026-10-01 16:51:53</t>
  </si>
  <si>
    <t>2026-10-01 19:47:41</t>
  </si>
  <si>
    <t>2026-10-01 19:56:50</t>
  </si>
  <si>
    <t>2026-10-01 17:45:24</t>
  </si>
  <si>
    <t>2026-10-01 20:27:44</t>
  </si>
  <si>
    <t>2026-10-01 20:45:00</t>
  </si>
  <si>
    <t>2026-10-01 23:39:55</t>
  </si>
  <si>
    <t>SRTR22605746931</t>
  </si>
  <si>
    <t>NSR-A382-0430-1</t>
  </si>
  <si>
    <t>IUD0H43</t>
  </si>
  <si>
    <t>ADAO ROGERIO DA SILVA GOULART</t>
  </si>
  <si>
    <t>51992015140</t>
  </si>
  <si>
    <t>1272</t>
  </si>
  <si>
    <t>1240</t>
  </si>
  <si>
    <t>2026-10-01 00:02:14</t>
  </si>
  <si>
    <t>2026-10-01 01:44:32</t>
  </si>
  <si>
    <t>2026-10-01 03:15:04</t>
  </si>
  <si>
    <t>2026-10-01 02:47:11</t>
  </si>
  <si>
    <t>155233</t>
  </si>
  <si>
    <t>F PCN02-RS</t>
  </si>
  <si>
    <t>2026-10-01 04:02:13</t>
  </si>
  <si>
    <t>2026-10-01 05:33:47</t>
  </si>
  <si>
    <t>2026-10-01 05:38:20</t>
  </si>
  <si>
    <t>2026-10-01 08:14:58</t>
  </si>
  <si>
    <t>SRTR22605746940</t>
  </si>
  <si>
    <t>S216-S414-2059-1</t>
  </si>
  <si>
    <t>3891</t>
  </si>
  <si>
    <t>2026-10-01 18:14:39</t>
  </si>
  <si>
    <t>2026-10-01 19:17:11</t>
  </si>
  <si>
    <t>2026-10-01 19:38:29</t>
  </si>
  <si>
    <t>2026-10-01 20:59:00</t>
  </si>
  <si>
    <t>2026-10-01 17:54:02</t>
  </si>
  <si>
    <t>2026-10-01 21:23:38</t>
  </si>
  <si>
    <t>2026-10-01 23:04:31</t>
  </si>
  <si>
    <t>SRTR22605747011</t>
  </si>
  <si>
    <t>SJM-R115-0401-1</t>
  </si>
  <si>
    <t>RJG9B20</t>
  </si>
  <si>
    <t>MAIOCON TELES DE ANDRADE</t>
  </si>
  <si>
    <t>21985371237</t>
  </si>
  <si>
    <t>4066</t>
  </si>
  <si>
    <t>4023</t>
  </si>
  <si>
    <t>2026-09-30 22:50:59</t>
  </si>
  <si>
    <t>2026-10-01 03:25:14</t>
  </si>
  <si>
    <t>2026-10-01 03:28:49</t>
  </si>
  <si>
    <t>2026-10-01 03:28:04</t>
  </si>
  <si>
    <t>621118</t>
  </si>
  <si>
    <t>SGC 02-RJ</t>
  </si>
  <si>
    <t>2026-10-01 04:39:31</t>
  </si>
  <si>
    <t>2026-10-01 05:25:57</t>
  </si>
  <si>
    <t>2026-10-01 05:19:58</t>
  </si>
  <si>
    <t>2026-10-01 10:11:48</t>
  </si>
  <si>
    <t>SRTR22605747051</t>
  </si>
  <si>
    <t>S417-S252-0530-1</t>
  </si>
  <si>
    <t>PRZ0B17</t>
  </si>
  <si>
    <t>BLIXX INVESTIMENTOS</t>
  </si>
  <si>
    <t>BLX</t>
  </si>
  <si>
    <t>ODAIR DA SILVA SOUSA</t>
  </si>
  <si>
    <t>11983957182</t>
  </si>
  <si>
    <t>7540</t>
  </si>
  <si>
    <t>7534</t>
  </si>
  <si>
    <t>2026-10-01 03:43:51</t>
  </si>
  <si>
    <t>2026-10-01 05:41:55</t>
  </si>
  <si>
    <t>2026-10-01 06:46:59</t>
  </si>
  <si>
    <t>2026-10-01 03:24:41</t>
  </si>
  <si>
    <t>319134</t>
  </si>
  <si>
    <t>2026-10-01 08:30:14</t>
  </si>
  <si>
    <t>2026-10-01 07:42:52</t>
  </si>
  <si>
    <t>2026-10-01 07:44:05</t>
  </si>
  <si>
    <t>2026-10-03 09:47:28</t>
  </si>
  <si>
    <t>SRTR22605747171</t>
  </si>
  <si>
    <t>D105-S469-D155-0500-1</t>
  </si>
  <si>
    <t>AJC4E71</t>
  </si>
  <si>
    <t>EDUARDO SILVEIRA MOLITERNO RAPINI</t>
  </si>
  <si>
    <t>14991845112</t>
  </si>
  <si>
    <t>2050</t>
  </si>
  <si>
    <t>2026-09-30 21:38:34</t>
  </si>
  <si>
    <t>2026-10-01 04:32:24</t>
  </si>
  <si>
    <t>2026-09-30 22:14:13</t>
  </si>
  <si>
    <t>311514</t>
  </si>
  <si>
    <t>AGD-SP</t>
  </si>
  <si>
    <t>2026-10-01 06:10:00</t>
  </si>
  <si>
    <t>2026-10-01 05:00:19</t>
  </si>
  <si>
    <t>2026-10-01 05:08:33</t>
  </si>
  <si>
    <t>2026-10-01 06:01:11</t>
  </si>
  <si>
    <t>2026-10-01 06:30:53</t>
  </si>
  <si>
    <t>SRTR22605747200</t>
  </si>
  <si>
    <t>S417-BRE-0000-2</t>
  </si>
  <si>
    <t>QML6C21</t>
  </si>
  <si>
    <t>genilson silva de oliveira</t>
  </si>
  <si>
    <t>11912497955</t>
  </si>
  <si>
    <t>8642</t>
  </si>
  <si>
    <t>8621</t>
  </si>
  <si>
    <t>2026-09-30 23:07:02</t>
  </si>
  <si>
    <t>2026-10-01 01:44:19</t>
  </si>
  <si>
    <t>2026-10-01 02:36:19</t>
  </si>
  <si>
    <t>2026-10-01 02:55:48</t>
  </si>
  <si>
    <t>2026-10-01 04:08:37</t>
  </si>
  <si>
    <t>2026-10-01 08:46:48</t>
  </si>
  <si>
    <t>2026-10-05 15:42:03</t>
  </si>
  <si>
    <t>SRTR22605747211</t>
  </si>
  <si>
    <t>S230-S414-1800-1</t>
  </si>
  <si>
    <t>1220</t>
  </si>
  <si>
    <t>1219</t>
  </si>
  <si>
    <t>2026-10-01 14:06:42</t>
  </si>
  <si>
    <t>2026-10-01 17:08:15</t>
  </si>
  <si>
    <t>2026-10-01 17:12:43</t>
  </si>
  <si>
    <t>2026-10-01 15:11:16</t>
  </si>
  <si>
    <t>2026-10-01 18:24:26</t>
  </si>
  <si>
    <t>2026-10-01 19:14:27</t>
  </si>
  <si>
    <t>2026-10-01 22:07:07</t>
  </si>
  <si>
    <t>SRTR22605747220</t>
  </si>
  <si>
    <t>S216-S414-1900-3</t>
  </si>
  <si>
    <t>FKY2A63</t>
  </si>
  <si>
    <t>ADILSON PINTO SAO MIGUEL</t>
  </si>
  <si>
    <t>19974092474</t>
  </si>
  <si>
    <t>184</t>
  </si>
  <si>
    <t>2026-10-01 19:41:18</t>
  </si>
  <si>
    <t>2026-10-01 19:51:54</t>
  </si>
  <si>
    <t>2026-10-01 19:56:43</t>
  </si>
  <si>
    <t>2026-10-01 14:57:00</t>
  </si>
  <si>
    <t>2026-10-01 22:00:12</t>
  </si>
  <si>
    <t>SRTR22605747251</t>
  </si>
  <si>
    <t>SJM-R219-R386-0500-2</t>
  </si>
  <si>
    <t>KND8C49</t>
  </si>
  <si>
    <t>DOUGLAS LUIZ PEREIRA CARDOSO</t>
  </si>
  <si>
    <t>21973829722</t>
  </si>
  <si>
    <t>5059</t>
  </si>
  <si>
    <t>5054</t>
  </si>
  <si>
    <t>2026-10-01 04:44:29</t>
  </si>
  <si>
    <t>2026-10-01 04:52:40</t>
  </si>
  <si>
    <t>2026-10-01 04:38:15</t>
  </si>
  <si>
    <t>621115</t>
  </si>
  <si>
    <t>SJT -RJ</t>
  </si>
  <si>
    <t>2026-10-01 05:15:28</t>
  </si>
  <si>
    <t>2026-10-01 06:07:05</t>
  </si>
  <si>
    <t>2026-10-01 06:08:20</t>
  </si>
  <si>
    <t>2026-10-01 07:42:45</t>
  </si>
  <si>
    <t>SRTR22605747271</t>
  </si>
  <si>
    <t>BNU-B221-0300-2</t>
  </si>
  <si>
    <t>RLL7J44</t>
  </si>
  <si>
    <t>DIEGO EDUARDO SEBOLD</t>
  </si>
  <si>
    <t>DIEGO S</t>
  </si>
  <si>
    <t>47992065331</t>
  </si>
  <si>
    <t>3206</t>
  </si>
  <si>
    <t>3200</t>
  </si>
  <si>
    <t>2026-09-30 22:13:32</t>
  </si>
  <si>
    <t>2026-09-30 23:26:30</t>
  </si>
  <si>
    <t>2026-10-01 03:52:19</t>
  </si>
  <si>
    <t>147113</t>
  </si>
  <si>
    <t>2026-10-01 04:08:06</t>
  </si>
  <si>
    <t>2026-10-01 04:06:41</t>
  </si>
  <si>
    <t>2026-10-01 06:02:24</t>
  </si>
  <si>
    <t>SRTR22605747280</t>
  </si>
  <si>
    <t>B211-A351-B19-0600-1</t>
  </si>
  <si>
    <t>2026-10-01 03:20:52</t>
  </si>
  <si>
    <t>2026-10-01 03:46:23</t>
  </si>
  <si>
    <t>SRTR22605747291</t>
  </si>
  <si>
    <t>D105-D171-D101-D174-0400-1</t>
  </si>
  <si>
    <t>5395</t>
  </si>
  <si>
    <t>2026-09-30 21:27:36</t>
  </si>
  <si>
    <t>2026-10-01 03:34:09</t>
  </si>
  <si>
    <t>2026-10-01 03:46:43</t>
  </si>
  <si>
    <t>2026-09-30 20:38:56</t>
  </si>
  <si>
    <t>2026-10-01 05:01:13</t>
  </si>
  <si>
    <t>2026-10-01 05:03:31</t>
  </si>
  <si>
    <t>2026-10-01 05:05:04</t>
  </si>
  <si>
    <t>2026-10-01 09:07:34</t>
  </si>
  <si>
    <t>SRTR22605747320</t>
  </si>
  <si>
    <t>BRE-S328-1000-1</t>
  </si>
  <si>
    <t>732</t>
  </si>
  <si>
    <t>728</t>
  </si>
  <si>
    <t>2026-10-01 03:50:20</t>
  </si>
  <si>
    <t>2026-10-01 09:42:22</t>
  </si>
  <si>
    <t>2026-10-01 08:27:19</t>
  </si>
  <si>
    <t>2026-10-01 12:20:43</t>
  </si>
  <si>
    <t>2026-10-01 12:26:17</t>
  </si>
  <si>
    <t>2026-10-01 12:47:08</t>
  </si>
  <si>
    <t>SRTR22605747331</t>
  </si>
  <si>
    <t>BRE-S351-S514-0500-1</t>
  </si>
  <si>
    <t>UEC9A49</t>
  </si>
  <si>
    <t>IGOR SPARES VIANA</t>
  </si>
  <si>
    <t>11966054335</t>
  </si>
  <si>
    <t>2575</t>
  </si>
  <si>
    <t>2026-09-30 11:03:14</t>
  </si>
  <si>
    <t>2026-10-01 03:19:41</t>
  </si>
  <si>
    <t>2026-10-01 05:40:16</t>
  </si>
  <si>
    <t>2026-10-01 03:19:01</t>
  </si>
  <si>
    <t>2026-10-01 06:30:34</t>
  </si>
  <si>
    <t>2026-10-01 06:31:19</t>
  </si>
  <si>
    <t>2026-10-01 08:59:55</t>
  </si>
  <si>
    <t>2026-10-01 06:32:32</t>
  </si>
  <si>
    <t>2026-10-01 06:32:34</t>
  </si>
  <si>
    <t>2026-10-01 06:58:42</t>
  </si>
  <si>
    <t>2026-10-01 06:18:50</t>
  </si>
  <si>
    <t>311559</t>
  </si>
  <si>
    <t>F ITP 02-SP</t>
  </si>
  <si>
    <t>SRTR22605747340</t>
  </si>
  <si>
    <t>BRE-S380-0200-1</t>
  </si>
  <si>
    <t>FGX8I94</t>
  </si>
  <si>
    <t>JOAO PEDRO FERREIRA DOS PASSOS</t>
  </si>
  <si>
    <t>11947409963</t>
  </si>
  <si>
    <t>2026-09-30 13:22:23</t>
  </si>
  <si>
    <t>2026-10-01 01:29:29</t>
  </si>
  <si>
    <t>2026-10-01 02:00:15</t>
  </si>
  <si>
    <t>2026-10-01 02:10:57</t>
  </si>
  <si>
    <t>311412</t>
  </si>
  <si>
    <t>F ITP-SP</t>
  </si>
  <si>
    <t>2026-10-01 04:11:46</t>
  </si>
  <si>
    <t>2026-10-01 03:17:14</t>
  </si>
  <si>
    <t>2026-10-01 04:46:15</t>
  </si>
  <si>
    <t>SRTR22605747351</t>
  </si>
  <si>
    <t>BRE-S232-S528-S506-0900-2</t>
  </si>
  <si>
    <t>UGP0I87</t>
  </si>
  <si>
    <t>EDIVALDO MARIANO DA SILVA</t>
  </si>
  <si>
    <t>11947222305</t>
  </si>
  <si>
    <t>1555</t>
  </si>
  <si>
    <t>1552</t>
  </si>
  <si>
    <t>2026-10-01 02:51:21</t>
  </si>
  <si>
    <t>2026-10-01 08:36:12</t>
  </si>
  <si>
    <t>2026-10-01 09:10:35</t>
  </si>
  <si>
    <t>2026-10-01 08:25:20</t>
  </si>
  <si>
    <t>311145</t>
  </si>
  <si>
    <t>2026-10-01 10:04:43</t>
  </si>
  <si>
    <t>2026-10-01 10:16:27</t>
  </si>
  <si>
    <t>2026-10-01 10:31:09</t>
  </si>
  <si>
    <t>2026-10-01 11:30:11</t>
  </si>
  <si>
    <t>SRTR22605747360</t>
  </si>
  <si>
    <t>BRE-S392-S382-0300-1</t>
  </si>
  <si>
    <t>ALAN ROGERIO MARTINS ARAUJO</t>
  </si>
  <si>
    <t>11997662443</t>
  </si>
  <si>
    <t>3657</t>
  </si>
  <si>
    <t>3654</t>
  </si>
  <si>
    <t>2026-09-30 03:34:22</t>
  </si>
  <si>
    <t>2026-10-01 02:28:22</t>
  </si>
  <si>
    <t>2026-10-01 02:51:32</t>
  </si>
  <si>
    <t>2026-10-01 02:30:21</t>
  </si>
  <si>
    <t>311430</t>
  </si>
  <si>
    <t>F EMGUA-SP</t>
  </si>
  <si>
    <t>2026-10-01 05:29:44</t>
  </si>
  <si>
    <t>2026-10-01 05:45:11</t>
  </si>
  <si>
    <t>2026-10-01 06:17:48</t>
  </si>
  <si>
    <t>2026-10-01 06:24:12</t>
  </si>
  <si>
    <t>SRTR22605747371</t>
  </si>
  <si>
    <t>D105-D141-D166-0300-1</t>
  </si>
  <si>
    <t>SWI6H55</t>
  </si>
  <si>
    <t>GEOVANE FONTES FERREIRA</t>
  </si>
  <si>
    <t>14974025993</t>
  </si>
  <si>
    <t>2481</t>
  </si>
  <si>
    <t>2480</t>
  </si>
  <si>
    <t>2026-09-30 22:07:42</t>
  </si>
  <si>
    <t>2026-10-01 02:32:59</t>
  </si>
  <si>
    <t>2026-10-01 02:50:56</t>
  </si>
  <si>
    <t>2026-09-30 22:15:15</t>
  </si>
  <si>
    <t>319156</t>
  </si>
  <si>
    <t>F OSW-SP</t>
  </si>
  <si>
    <t>2026-10-01 06:23:00</t>
  </si>
  <si>
    <t>2026-10-01 06:44:30</t>
  </si>
  <si>
    <t>2026-10-01 06:47:23</t>
  </si>
  <si>
    <t>2026-10-01 06:55:28</t>
  </si>
  <si>
    <t>2026-10-01 08:07:13</t>
  </si>
  <si>
    <t>SRTR22605747380</t>
  </si>
  <si>
    <t>GYN-C484-C470-0600-1</t>
  </si>
  <si>
    <t>HGG9A38</t>
  </si>
  <si>
    <t>ITALO GABRIEL MUNIZ RODRIGUES</t>
  </si>
  <si>
    <t>ITALO ROD</t>
  </si>
  <si>
    <t>61998417818</t>
  </si>
  <si>
    <t>1526</t>
  </si>
  <si>
    <t>1471</t>
  </si>
  <si>
    <t>2026-10-01 03:19:14</t>
  </si>
  <si>
    <t>2026-10-01 05:22:23</t>
  </si>
  <si>
    <t>2026-10-01 08:01:29</t>
  </si>
  <si>
    <t>961438</t>
  </si>
  <si>
    <t>F SEN 03-GO</t>
  </si>
  <si>
    <t>2026-10-01 08:44:50</t>
  </si>
  <si>
    <t>2026-10-01 08:37:09</t>
  </si>
  <si>
    <t>2026-10-01 08:43:12</t>
  </si>
  <si>
    <t>2026-10-01 10:40:41</t>
  </si>
  <si>
    <t>SRTR22605747420</t>
  </si>
  <si>
    <t>ANA-C450-C529-I241-I212-0330-1</t>
  </si>
  <si>
    <t>OFO5549</t>
  </si>
  <si>
    <t>ROTSCHILD RODRIGUES DE MATOS</t>
  </si>
  <si>
    <t>985032244</t>
  </si>
  <si>
    <t>720</t>
  </si>
  <si>
    <t>642</t>
  </si>
  <si>
    <t>2026-09-30 11:57:22</t>
  </si>
  <si>
    <t>2026-10-01 00:48:05</t>
  </si>
  <si>
    <t>2026-10-01 02:17:45</t>
  </si>
  <si>
    <t>2026-10-01 03:11:46</t>
  </si>
  <si>
    <t>961405</t>
  </si>
  <si>
    <t>SIP-PA</t>
  </si>
  <si>
    <t>2026-10-01 03:59:17</t>
  </si>
  <si>
    <t>2026-10-01 04:00:33</t>
  </si>
  <si>
    <t>2026-10-01 04:07:51</t>
  </si>
  <si>
    <t>2026-10-01 07:45:29</t>
  </si>
  <si>
    <t>SRTR22605747451</t>
  </si>
  <si>
    <t>BSB-C417-0500-1</t>
  </si>
  <si>
    <t>JJC5G79</t>
  </si>
  <si>
    <t>OCIMAR JOSE MARTINS</t>
  </si>
  <si>
    <t>6196025214</t>
  </si>
  <si>
    <t>3465</t>
  </si>
  <si>
    <t>3417</t>
  </si>
  <si>
    <t>2026-09-30 11:59:24</t>
  </si>
  <si>
    <t>2026-10-01 02:36:09</t>
  </si>
  <si>
    <t>2026-10-01 02:51:19</t>
  </si>
  <si>
    <t>2026-10-01 04:24:01</t>
  </si>
  <si>
    <t>961371</t>
  </si>
  <si>
    <t>F BSB 02-DF</t>
  </si>
  <si>
    <t>2026-10-01 06:01:24</t>
  </si>
  <si>
    <t>2026-10-01 06:09:19</t>
  </si>
  <si>
    <t>SRTR22605747471</t>
  </si>
  <si>
    <t>GYN-C269-C483-C482-0600-1</t>
  </si>
  <si>
    <t>SCQ7J17</t>
  </si>
  <si>
    <t>MANOEL JANUARIO SILVA FILHO</t>
  </si>
  <si>
    <t>62985033232</t>
  </si>
  <si>
    <t>3324</t>
  </si>
  <si>
    <t>3274</t>
  </si>
  <si>
    <t>2026-10-01 03:13:08</t>
  </si>
  <si>
    <t>2026-10-01 05:09:35</t>
  </si>
  <si>
    <t>2026-10-01 09:37:45</t>
  </si>
  <si>
    <t>2026-10-01 05:12:00</t>
  </si>
  <si>
    <t>961224</t>
  </si>
  <si>
    <t>2026-10-01 10:17:18</t>
  </si>
  <si>
    <t>2026-10-01 10:21:07</t>
  </si>
  <si>
    <t>2026-10-01 11:16:20</t>
  </si>
  <si>
    <t>2026-10-01 12:22:37</t>
  </si>
  <si>
    <t>SRTR22605747491</t>
  </si>
  <si>
    <t>NSR-A295-A225-0400-2</t>
  </si>
  <si>
    <t>EJW3D39</t>
  </si>
  <si>
    <t>ELISEU JUM FERRAZ</t>
  </si>
  <si>
    <t>51993371194</t>
  </si>
  <si>
    <t>2529</t>
  </si>
  <si>
    <t>2026-09-30 19:33:44</t>
  </si>
  <si>
    <t>2026-10-01 01:59:55</t>
  </si>
  <si>
    <t>2026-10-01 04:34:10</t>
  </si>
  <si>
    <t>2026-10-01 04:35:59</t>
  </si>
  <si>
    <t>155143</t>
  </si>
  <si>
    <t>F DSU-RS</t>
  </si>
  <si>
    <t>2026-10-01 06:48:32</t>
  </si>
  <si>
    <t>2026-10-01 06:50:06</t>
  </si>
  <si>
    <t>2026-10-01 06:50:37</t>
  </si>
  <si>
    <t>2026-10-01 08:03:45</t>
  </si>
  <si>
    <t>SRTR22605747520</t>
  </si>
  <si>
    <t>MRB-I242-C359-C491-I264-C452-0500-1</t>
  </si>
  <si>
    <t>TWT7A15</t>
  </si>
  <si>
    <t>FERNANDO OLIVEIRA RAMOS</t>
  </si>
  <si>
    <t>FERNANDO</t>
  </si>
  <si>
    <t>984268022</t>
  </si>
  <si>
    <t>3267</t>
  </si>
  <si>
    <t>2661</t>
  </si>
  <si>
    <t>2026-10-01 02:53:20</t>
  </si>
  <si>
    <t>2026-10-01 04:42:29</t>
  </si>
  <si>
    <t>2026-10-01 04:47:25</t>
  </si>
  <si>
    <t>894115</t>
  </si>
  <si>
    <t>NMB -PA</t>
  </si>
  <si>
    <t>2026-10-01 05:26:02</t>
  </si>
  <si>
    <t>2026-10-01 05:44:52</t>
  </si>
  <si>
    <t>2026-10-01 05:51:24</t>
  </si>
  <si>
    <t>2026-10-01 09:29:51</t>
  </si>
  <si>
    <t>SRTR22605747531</t>
  </si>
  <si>
    <t>4939</t>
  </si>
  <si>
    <t>4916</t>
  </si>
  <si>
    <t>2026-10-01 22:03:47</t>
  </si>
  <si>
    <t>2026-10-01 23:54:29</t>
  </si>
  <si>
    <t>2026-10-01 23:58:08</t>
  </si>
  <si>
    <t>2026-10-01 20:11:36</t>
  </si>
  <si>
    <t>2026-10-02 03:30:00</t>
  </si>
  <si>
    <t>2026-10-02 04:17:26</t>
  </si>
  <si>
    <t>2026-10-02 03:42:30</t>
  </si>
  <si>
    <t>2026-10-02 07:24:57</t>
  </si>
  <si>
    <t>SRTR22605747560</t>
  </si>
  <si>
    <t>D164-RAO-1800-2</t>
  </si>
  <si>
    <t>HBG6J96</t>
  </si>
  <si>
    <t>ARENILTON BRITO DOS SANTOS</t>
  </si>
  <si>
    <t>18998176830</t>
  </si>
  <si>
    <t>319179</t>
  </si>
  <si>
    <t>3694</t>
  </si>
  <si>
    <t>2026-10-01 09:55:46</t>
  </si>
  <si>
    <t>2026-10-01 17:55:38</t>
  </si>
  <si>
    <t>2026-10-01 18:06:38</t>
  </si>
  <si>
    <t>2026-10-02 07:45:52</t>
  </si>
  <si>
    <t>2026-10-02 06:44:19</t>
  </si>
  <si>
    <t>2026-10-02 06:45:49</t>
  </si>
  <si>
    <t>2026-10-02 12:13:24</t>
  </si>
  <si>
    <t>SRTR22605747611</t>
  </si>
  <si>
    <t>D100-BRE-1400-3</t>
  </si>
  <si>
    <t>BKP4B15</t>
  </si>
  <si>
    <t>CARLOS EDUARDO CAPOSSI</t>
  </si>
  <si>
    <t>14997742736</t>
  </si>
  <si>
    <t>314109</t>
  </si>
  <si>
    <t>1444</t>
  </si>
  <si>
    <t>2026-10-01 12:03:58</t>
  </si>
  <si>
    <t>2026-10-01 13:57:34</t>
  </si>
  <si>
    <t>2026-10-01 10:43:40</t>
  </si>
  <si>
    <t>2026-10-01 18:52:15</t>
  </si>
  <si>
    <t>2026-10-02 03:52:33</t>
  </si>
  <si>
    <t>2026-10-02 03:54:04</t>
  </si>
  <si>
    <t>2026-10-05 09:25:14</t>
  </si>
  <si>
    <t>SRTR22605747631</t>
  </si>
  <si>
    <t>S341-S508-S218-S540-S412-0200-1</t>
  </si>
  <si>
    <t>TJN2A53</t>
  </si>
  <si>
    <t>Carlos Alberto Aparecido</t>
  </si>
  <si>
    <t>11946325107</t>
  </si>
  <si>
    <t>3783</t>
  </si>
  <si>
    <t>3768</t>
  </si>
  <si>
    <t>2026-10-01 00:32:46</t>
  </si>
  <si>
    <t>2026-10-01 01:45:08</t>
  </si>
  <si>
    <t>2026-10-01 01:54:03</t>
  </si>
  <si>
    <t>311553</t>
  </si>
  <si>
    <t>F ITPV-SP</t>
  </si>
  <si>
    <t>2026-10-01 04:46:21</t>
  </si>
  <si>
    <t>2026-10-01 05:03:18</t>
  </si>
  <si>
    <t>2026-10-01 05:33:39</t>
  </si>
  <si>
    <t>2026-10-01 07:53:41</t>
  </si>
  <si>
    <t>SRTR22605747640</t>
  </si>
  <si>
    <t>SJS-A337-0400-1</t>
  </si>
  <si>
    <t>RNN0C16</t>
  </si>
  <si>
    <t>57.942.172 ROBERTO PARIS</t>
  </si>
  <si>
    <t>ROBERTO PA</t>
  </si>
  <si>
    <t>ROBERTO CARLOS ROMERO PARIS</t>
  </si>
  <si>
    <t>4199378902</t>
  </si>
  <si>
    <t>787</t>
  </si>
  <si>
    <t>783</t>
  </si>
  <si>
    <t>2026-09-30 16:01:14</t>
  </si>
  <si>
    <t>2026-10-01 03:23:03</t>
  </si>
  <si>
    <t>2026-10-01 03:37:33</t>
  </si>
  <si>
    <t>2026-10-01 03:37:49</t>
  </si>
  <si>
    <t>155188</t>
  </si>
  <si>
    <t>RBS -PR</t>
  </si>
  <si>
    <t>2026-10-01 04:43:35</t>
  </si>
  <si>
    <t>2026-10-01 04:49:13</t>
  </si>
  <si>
    <t>2026-10-01 05:51:50</t>
  </si>
  <si>
    <t>SRTR22605747680</t>
  </si>
  <si>
    <t>F77-F167-0530-1</t>
  </si>
  <si>
    <t>BWU7G91</t>
  </si>
  <si>
    <t>FELIPE GABRIEL SANTOS GURGEL</t>
  </si>
  <si>
    <t>84996660170</t>
  </si>
  <si>
    <t>1162</t>
  </si>
  <si>
    <t>2026-10-01 04:11:21</t>
  </si>
  <si>
    <t>2026-10-01 04:11:43</t>
  </si>
  <si>
    <t>2026-10-01 04:21:38</t>
  </si>
  <si>
    <t>781187</t>
  </si>
  <si>
    <t>LGN-RN</t>
  </si>
  <si>
    <t>2026-10-01 05:13:57</t>
  </si>
  <si>
    <t>2026-10-01 07:19:55</t>
  </si>
  <si>
    <t>SRTR22605747691</t>
  </si>
  <si>
    <t>B15-A329-A330-0400-1</t>
  </si>
  <si>
    <t>JEAN FLAVIO DA SILVA BATISTA</t>
  </si>
  <si>
    <t>49988465239</t>
  </si>
  <si>
    <t>834</t>
  </si>
  <si>
    <t>831</t>
  </si>
  <si>
    <t>2026-10-01 01:25:19</t>
  </si>
  <si>
    <t>2026-10-01 01:28:11</t>
  </si>
  <si>
    <t>2026-10-01 02:21:30</t>
  </si>
  <si>
    <t>2026-10-01 02:18:21</t>
  </si>
  <si>
    <t>155180</t>
  </si>
  <si>
    <t>CCD-SC</t>
  </si>
  <si>
    <t>2026-10-01 04:03:36</t>
  </si>
  <si>
    <t>2026-10-01 04:56:36</t>
  </si>
  <si>
    <t>2026-10-01 05:03:07</t>
  </si>
  <si>
    <t>2026-10-01 05:24:29</t>
  </si>
  <si>
    <t>SRTR22605747720</t>
  </si>
  <si>
    <t>RBP-S449-D167-0500-1</t>
  </si>
  <si>
    <t>GFY9E27</t>
  </si>
  <si>
    <t>JHONATAN PROENCA DE SOUZA</t>
  </si>
  <si>
    <t>JHONATAN</t>
  </si>
  <si>
    <t>GABRIEL MATEUS DIAS ETCHEBEHERE</t>
  </si>
  <si>
    <t>16992828922</t>
  </si>
  <si>
    <t>2165</t>
  </si>
  <si>
    <t>2026-10-01 03:47:35</t>
  </si>
  <si>
    <t>2026-10-01 04:49:29</t>
  </si>
  <si>
    <t>2026-10-01 04:56:53</t>
  </si>
  <si>
    <t>2026-10-01 02:56:26</t>
  </si>
  <si>
    <t>311488</t>
  </si>
  <si>
    <t>F ORL 02-SP</t>
  </si>
  <si>
    <t>2026-10-01 06:02:43</t>
  </si>
  <si>
    <t>2026-10-01 06:04:49</t>
  </si>
  <si>
    <t>2026-10-01 06:24:02</t>
  </si>
  <si>
    <t>2026-10-01 07:20:41</t>
  </si>
  <si>
    <t>SRTR22605747760</t>
  </si>
  <si>
    <t>S120-GRU-1900-3</t>
  </si>
  <si>
    <t>GUD5B74</t>
  </si>
  <si>
    <t>GUSTAVO DOS SANTOS SANTANA</t>
  </si>
  <si>
    <t>11982716552</t>
  </si>
  <si>
    <t>795</t>
  </si>
  <si>
    <t>2026-10-01 15:39:25</t>
  </si>
  <si>
    <t>2026-10-01 16:40:05</t>
  </si>
  <si>
    <t>2026-10-01 18:02:18</t>
  </si>
  <si>
    <t>2026-10-01 18:02:43</t>
  </si>
  <si>
    <t>2026-10-01 19:22:07</t>
  </si>
  <si>
    <t>2026-10-01 19:24:56</t>
  </si>
  <si>
    <t>2026-10-01 19:31:53</t>
  </si>
  <si>
    <t>2026-10-02 19:31:57</t>
  </si>
  <si>
    <t>SRTR22605747800</t>
  </si>
  <si>
    <t>BRE-S104-1000-5</t>
  </si>
  <si>
    <t>EDU2D51</t>
  </si>
  <si>
    <t>MARCOS ROBERTO MARTINS DA SILVA</t>
  </si>
  <si>
    <t>944921620</t>
  </si>
  <si>
    <t>863</t>
  </si>
  <si>
    <t>2026-10-01 05:17:27</t>
  </si>
  <si>
    <t>2026-10-01 09:17:05</t>
  </si>
  <si>
    <t>2026-10-01 09:40:14</t>
  </si>
  <si>
    <t>2026-10-01 09:45:54</t>
  </si>
  <si>
    <t>2026-10-01 10:45:32</t>
  </si>
  <si>
    <t>2026-10-01 10:49:27</t>
  </si>
  <si>
    <t>2026-10-01 10:51:16</t>
  </si>
  <si>
    <t>2026-10-01 11:45:43</t>
  </si>
  <si>
    <t>SRTR22605747811</t>
  </si>
  <si>
    <t>BRE-S389-0350-1</t>
  </si>
  <si>
    <t>1242</t>
  </si>
  <si>
    <t>2026-09-30 06:43:16</t>
  </si>
  <si>
    <t>2026-10-01 00:43:25</t>
  </si>
  <si>
    <t>2026-10-01 03:42:20</t>
  </si>
  <si>
    <t>2026-10-01 03:40:09</t>
  </si>
  <si>
    <t>311427</t>
  </si>
  <si>
    <t>F S-PRSL-SP</t>
  </si>
  <si>
    <t>2026-10-01 04:50:31</t>
  </si>
  <si>
    <t>2026-10-01 05:37:22</t>
  </si>
  <si>
    <t>2026-10-01 05:39:28</t>
  </si>
  <si>
    <t>2026-10-01 07:38:34</t>
  </si>
  <si>
    <t>SRTR22605747900</t>
  </si>
  <si>
    <t>BRE-S414-1100-4</t>
  </si>
  <si>
    <t>UGO0J79</t>
  </si>
  <si>
    <t>ALEX LOPES DE LIMA</t>
  </si>
  <si>
    <t>11963466770</t>
  </si>
  <si>
    <t>19839</t>
  </si>
  <si>
    <t>19744</t>
  </si>
  <si>
    <t>2026-10-01 03:36:00</t>
  </si>
  <si>
    <t>2026-10-01 10:56:38</t>
  </si>
  <si>
    <t>2026-10-01 10:57:44</t>
  </si>
  <si>
    <t>2026-10-01 10:59:00</t>
  </si>
  <si>
    <t>2026-10-01 13:51:14</t>
  </si>
  <si>
    <t>2026-10-01 19:51:11</t>
  </si>
  <si>
    <t>2026-10-02 13:34:55</t>
  </si>
  <si>
    <t>SRTR22605747980</t>
  </si>
  <si>
    <t>B15-A363-0700-1</t>
  </si>
  <si>
    <t>ANDRE LUIS LEITE</t>
  </si>
  <si>
    <t>49999362146</t>
  </si>
  <si>
    <t>388</t>
  </si>
  <si>
    <t>384</t>
  </si>
  <si>
    <t>2026-10-01 01:22:18</t>
  </si>
  <si>
    <t>2026-10-01 01:22:53</t>
  </si>
  <si>
    <t>2026-10-01 01:47:59</t>
  </si>
  <si>
    <t>2026-10-01 01:44:07</t>
  </si>
  <si>
    <t>155214</t>
  </si>
  <si>
    <t>F SLO-SC</t>
  </si>
  <si>
    <t>2026-10-01 07:23:23</t>
  </si>
  <si>
    <t>2026-10-01 08:17:01</t>
  </si>
  <si>
    <t>2026-10-01 08:17:33</t>
  </si>
  <si>
    <t>2026-10-01 08:47:13</t>
  </si>
  <si>
    <t>SRTR22605748000</t>
  </si>
  <si>
    <t>SJS-A369-0430-1</t>
  </si>
  <si>
    <t>LUW4G75</t>
  </si>
  <si>
    <t>NELCI MEDEIROS DE LIMA</t>
  </si>
  <si>
    <t>NELCI M.</t>
  </si>
  <si>
    <t>41984389232</t>
  </si>
  <si>
    <t>117</t>
  </si>
  <si>
    <t>115</t>
  </si>
  <si>
    <t>2026-09-30 15:55:34</t>
  </si>
  <si>
    <t>2026-10-01 04:09:10</t>
  </si>
  <si>
    <t>2026-10-01 04:09:13</t>
  </si>
  <si>
    <t>155220</t>
  </si>
  <si>
    <t>F CWB 06-PR</t>
  </si>
  <si>
    <t>2026-10-01 04:53:46</t>
  </si>
  <si>
    <t>2026-10-01 07:26:50</t>
  </si>
  <si>
    <t>2026-10-01 07:37:09</t>
  </si>
  <si>
    <t>SRTR22605748011</t>
  </si>
  <si>
    <t>BRE-S372-0900-2</t>
  </si>
  <si>
    <t>FZG6J10</t>
  </si>
  <si>
    <t>DANIEL DO CARMO ALVES FARIAS</t>
  </si>
  <si>
    <t>11957231977</t>
  </si>
  <si>
    <t>382</t>
  </si>
  <si>
    <t>381</t>
  </si>
  <si>
    <t>2026-10-01 06:46:50</t>
  </si>
  <si>
    <t>2026-10-01 08:18:52</t>
  </si>
  <si>
    <t>2026-10-01 08:29:10</t>
  </si>
  <si>
    <t>2026-10-01 09:25:15</t>
  </si>
  <si>
    <t>2026-10-01 10:03:39</t>
  </si>
  <si>
    <t>2026-10-01 10:04:15</t>
  </si>
  <si>
    <t>2026-10-01 10:26:26</t>
  </si>
  <si>
    <t>SRTR22605748100</t>
  </si>
  <si>
    <t>SJM-R222-R403-0301-1</t>
  </si>
  <si>
    <t>RKO5A51</t>
  </si>
  <si>
    <t>ES RIBEIRO</t>
  </si>
  <si>
    <t>ANDERSON AUGUSTO DA SILVA</t>
  </si>
  <si>
    <t>21974636166</t>
  </si>
  <si>
    <t>2690</t>
  </si>
  <si>
    <t>2688</t>
  </si>
  <si>
    <t>2026-09-30 22:53:18</t>
  </si>
  <si>
    <t>2026-10-01 02:20:03</t>
  </si>
  <si>
    <t>2026-10-01 02:10:26</t>
  </si>
  <si>
    <t>624113</t>
  </si>
  <si>
    <t>BPR -RJ</t>
  </si>
  <si>
    <t>2026-10-01 04:28:43</t>
  </si>
  <si>
    <t>2026-10-01 06:19:36</t>
  </si>
  <si>
    <t>SRTR22605748171</t>
  </si>
  <si>
    <t>S417-S375-0500-1</t>
  </si>
  <si>
    <t>DDH9E98</t>
  </si>
  <si>
    <t>EVANDRO DE PAULA CUNHA</t>
  </si>
  <si>
    <t>11979542585</t>
  </si>
  <si>
    <t>3813</t>
  </si>
  <si>
    <t>3800</t>
  </si>
  <si>
    <t>2026-10-01 03:26:51</t>
  </si>
  <si>
    <t>2026-10-01 05:55:29</t>
  </si>
  <si>
    <t>2026-10-01 05:57:32</t>
  </si>
  <si>
    <t>2026-10-01 02:29:04</t>
  </si>
  <si>
    <t>311407</t>
  </si>
  <si>
    <t>CLP-SP</t>
  </si>
  <si>
    <t>2026-10-01 06:39:42</t>
  </si>
  <si>
    <t>2026-10-01 06:37:47</t>
  </si>
  <si>
    <t>2026-10-01 06:37:40</t>
  </si>
  <si>
    <t>SRTR22605748180</t>
  </si>
  <si>
    <t>S417-S154-0500-1</t>
  </si>
  <si>
    <t>5583</t>
  </si>
  <si>
    <t>5569</t>
  </si>
  <si>
    <t>2026-10-01 03:18:14</t>
  </si>
  <si>
    <t>2026-10-01 05:14:21</t>
  </si>
  <si>
    <t>2026-10-01 02:24:57</t>
  </si>
  <si>
    <t>2026-10-01 06:00:11</t>
  </si>
  <si>
    <t>2026-10-01 06:01:39</t>
  </si>
  <si>
    <t>2026-10-01 12:40:32</t>
  </si>
  <si>
    <t>SRTR22605748240</t>
  </si>
  <si>
    <t>ANA-C466-0500-1</t>
  </si>
  <si>
    <t>JEDYSON CLEYTON DA SILVA TEIXEIRA</t>
  </si>
  <si>
    <t>91984149399</t>
  </si>
  <si>
    <t>34</t>
  </si>
  <si>
    <t>2026-10-01 00:48:51</t>
  </si>
  <si>
    <t>2026-10-01 02:19:47</t>
  </si>
  <si>
    <t>961420</t>
  </si>
  <si>
    <t>CRA-PA</t>
  </si>
  <si>
    <t>2026-10-01 08:42:45</t>
  </si>
  <si>
    <t>2026-10-01 08:43:40</t>
  </si>
  <si>
    <t>2026-10-01 08:58:59</t>
  </si>
  <si>
    <t>SRTR22605748260</t>
  </si>
  <si>
    <t>BRE-M114-0400-1</t>
  </si>
  <si>
    <t>TDT8D31</t>
  </si>
  <si>
    <t>ANTONIO RODRIGUES FERREIRA</t>
  </si>
  <si>
    <t>11940624197</t>
  </si>
  <si>
    <t>9893</t>
  </si>
  <si>
    <t>9841</t>
  </si>
  <si>
    <t>2026-09-30 17:55:43</t>
  </si>
  <si>
    <t>2026-10-01 03:57:36</t>
  </si>
  <si>
    <t>2026-10-01 04:02:23</t>
  </si>
  <si>
    <t>2026-10-01 09:37:00</t>
  </si>
  <si>
    <t>2026-10-01 17:34:22</t>
  </si>
  <si>
    <t>2026-10-01 19:32:35</t>
  </si>
  <si>
    <t>2026-10-02 03:22:26</t>
  </si>
  <si>
    <t>SRTR22605748271</t>
  </si>
  <si>
    <t>RBP-M368-M475-0000-1</t>
  </si>
  <si>
    <t>MMD4C25</t>
  </si>
  <si>
    <t>GILBERTO REIS FERREIRA</t>
  </si>
  <si>
    <t>3499470365</t>
  </si>
  <si>
    <t>5229</t>
  </si>
  <si>
    <t>2026-09-30 22:54:52</t>
  </si>
  <si>
    <t>2026-09-30 23:59:51</t>
  </si>
  <si>
    <t>2026-10-01 00:04:27</t>
  </si>
  <si>
    <t>2026-10-01 00:09:48</t>
  </si>
  <si>
    <t>531188</t>
  </si>
  <si>
    <t>UDI 02-MG</t>
  </si>
  <si>
    <t>2026-10-01 04:35:39</t>
  </si>
  <si>
    <t>2026-10-01 04:16:40</t>
  </si>
  <si>
    <t>2026-10-01 05:04:23</t>
  </si>
  <si>
    <t>2026-10-01 07:04:40</t>
  </si>
  <si>
    <t>SRTR22605748291</t>
  </si>
  <si>
    <t>D147-D144-D157-RAO-0800-1</t>
  </si>
  <si>
    <t>319162</t>
  </si>
  <si>
    <t>2403</t>
  </si>
  <si>
    <t>2026-10-01 05:25:58</t>
  </si>
  <si>
    <t>2026-10-01 08:13:15</t>
  </si>
  <si>
    <t>2026-10-01 08:31:45</t>
  </si>
  <si>
    <t>319159</t>
  </si>
  <si>
    <t>SCL-SP</t>
  </si>
  <si>
    <t>2026-10-01 06:35:41</t>
  </si>
  <si>
    <t>2026-10-01 08:58:08</t>
  </si>
  <si>
    <t>2026-10-01 10:34:03</t>
  </si>
  <si>
    <t>2026-10-01 10:34:05</t>
  </si>
  <si>
    <t>2026-10-01 10:37:49</t>
  </si>
  <si>
    <t>2026-10-01 10:34:09</t>
  </si>
  <si>
    <t>2026-10-01 12:22:05</t>
  </si>
  <si>
    <t>2026-10-01 16:12:50</t>
  </si>
  <si>
    <t>2026-10-01 16:18:37</t>
  </si>
  <si>
    <t>2026-10-02 01:38:34</t>
  </si>
  <si>
    <t>SRTR22605748300</t>
  </si>
  <si>
    <t>RBP-M371-M364-0100-1</t>
  </si>
  <si>
    <t>CVN5I79</t>
  </si>
  <si>
    <t>FRANCIENE MALAQUIAS FRANCISCO.</t>
  </si>
  <si>
    <t>FRANCIENE</t>
  </si>
  <si>
    <t>wanderson jose da silva</t>
  </si>
  <si>
    <t>34997249419</t>
  </si>
  <si>
    <t>3014</t>
  </si>
  <si>
    <t>3004</t>
  </si>
  <si>
    <t>2026-09-30 23:37:34</t>
  </si>
  <si>
    <t>2026-10-01 00:58:33</t>
  </si>
  <si>
    <t>2026-10-01 00:59:08</t>
  </si>
  <si>
    <t>2026-09-30 21:25:18</t>
  </si>
  <si>
    <t>531191</t>
  </si>
  <si>
    <t>UBA 03-MG</t>
  </si>
  <si>
    <t>2026-10-01 03:54:28</t>
  </si>
  <si>
    <t>2026-10-01 03:58:21</t>
  </si>
  <si>
    <t>2026-10-01 04:03:52</t>
  </si>
  <si>
    <t>2026-10-01 08:40:35</t>
  </si>
  <si>
    <t>SRTR22605748320</t>
  </si>
  <si>
    <t>18234</t>
  </si>
  <si>
    <t>18094</t>
  </si>
  <si>
    <t>2026-09-30 23:38:47</t>
  </si>
  <si>
    <t>2026-10-01 13:11:47</t>
  </si>
  <si>
    <t>2026-10-01 15:31:27</t>
  </si>
  <si>
    <t>2026-10-01 16:55:32</t>
  </si>
  <si>
    <t>2026-10-01 22:38:41</t>
  </si>
  <si>
    <t>2026-10-01 22:53:51</t>
  </si>
  <si>
    <t>2026-10-02 03:17:21</t>
  </si>
  <si>
    <t>SRTR22605748331</t>
  </si>
  <si>
    <t>BRE-S417-0030-2</t>
  </si>
  <si>
    <t>15896</t>
  </si>
  <si>
    <t>15877</t>
  </si>
  <si>
    <t>2026-09-30 08:30:11</t>
  </si>
  <si>
    <t>2026-09-30 21:33:26</t>
  </si>
  <si>
    <t>2026-09-30 21:35:01</t>
  </si>
  <si>
    <t>2026-09-30 22:01:04</t>
  </si>
  <si>
    <t>2026-09-30 23:25:22</t>
  </si>
  <si>
    <t>2026-10-01 00:16:29</t>
  </si>
  <si>
    <t>2026-10-01 00:36:15</t>
  </si>
  <si>
    <t>2026-10-01 03:05:57</t>
  </si>
  <si>
    <t>SRTR22605748351</t>
  </si>
  <si>
    <t>S417-S167-0530-1</t>
  </si>
  <si>
    <t>TKW2F24</t>
  </si>
  <si>
    <t>edvaldo cardoso damasceno filho</t>
  </si>
  <si>
    <t>11994739429</t>
  </si>
  <si>
    <t>3878</t>
  </si>
  <si>
    <t>3852</t>
  </si>
  <si>
    <t>2026-10-01 04:38:39</t>
  </si>
  <si>
    <t>2026-10-01 05:55:27</t>
  </si>
  <si>
    <t>2026-10-01 06:12:38</t>
  </si>
  <si>
    <t>311186</t>
  </si>
  <si>
    <t>ATB-SP</t>
  </si>
  <si>
    <t>2026-10-01 07:43:39</t>
  </si>
  <si>
    <t>2026-10-01 07:35:40</t>
  </si>
  <si>
    <t>2026-10-01 07:35:57</t>
  </si>
  <si>
    <t>2026-10-01 08:55:22</t>
  </si>
  <si>
    <t>SRTR22605748360</t>
  </si>
  <si>
    <t>S417-S119-0530-1</t>
  </si>
  <si>
    <t>PXM2F43</t>
  </si>
  <si>
    <t>ALLAN RICARDO PONTES DA SILVA</t>
  </si>
  <si>
    <t>11947832975</t>
  </si>
  <si>
    <t>5061</t>
  </si>
  <si>
    <t>5035</t>
  </si>
  <si>
    <t>2026-10-01 05:07:20</t>
  </si>
  <si>
    <t>2026-10-01 05:48:03</t>
  </si>
  <si>
    <t>2026-10-01 06:28:19</t>
  </si>
  <si>
    <t>2026-10-01 00:42:30</t>
  </si>
  <si>
    <t>312106</t>
  </si>
  <si>
    <t>2026-10-01 07:15:00</t>
  </si>
  <si>
    <t>2026-10-01 08:16:10</t>
  </si>
  <si>
    <t>2026-10-01 08:18:07</t>
  </si>
  <si>
    <t>2026-10-01 08:18:42</t>
  </si>
  <si>
    <t>2026-10-01 10:28:18</t>
  </si>
  <si>
    <t>SRTR22605748371</t>
  </si>
  <si>
    <t>S96-GRU-2100-8</t>
  </si>
  <si>
    <t>AIT7B24</t>
  </si>
  <si>
    <t>LUAN DAS NEVES SANTOS ARAUJO</t>
  </si>
  <si>
    <t>11946033710</t>
  </si>
  <si>
    <t>781</t>
  </si>
  <si>
    <t>2026-10-01 20:30:36</t>
  </si>
  <si>
    <t>2026-10-01 20:30:51</t>
  </si>
  <si>
    <t>2026-10-01 20:36:45</t>
  </si>
  <si>
    <t>2026-10-01 20:46:00</t>
  </si>
  <si>
    <t>2026-10-01 21:45:00</t>
  </si>
  <si>
    <t>2026-10-01 21:25:33</t>
  </si>
  <si>
    <t>2026-10-01 21:50:06</t>
  </si>
  <si>
    <t>2026-10-01 23:53:03</t>
  </si>
  <si>
    <t>2026-10-03 04:02:32</t>
  </si>
  <si>
    <t>SRTR22605748380</t>
  </si>
  <si>
    <t>S96-GRU-2200-9</t>
  </si>
  <si>
    <t>CLU3G67</t>
  </si>
  <si>
    <t>FILIPE ROCHA DE SOUZA</t>
  </si>
  <si>
    <t>11933587272</t>
  </si>
  <si>
    <t>2026-10-01 20:51:48</t>
  </si>
  <si>
    <t>2026-10-01 21:18:55</t>
  </si>
  <si>
    <t>2026-10-01 21:57:56</t>
  </si>
  <si>
    <t>2026-10-01 21:56:25</t>
  </si>
  <si>
    <t>2026-10-01 22:41:52</t>
  </si>
  <si>
    <t>2026-10-01 22:49:11</t>
  </si>
  <si>
    <t>2026-10-01 23:08:02</t>
  </si>
  <si>
    <t>2026-10-02 03:18:27</t>
  </si>
  <si>
    <t>SRTR22605748400</t>
  </si>
  <si>
    <t>D105-S486-S526-0400-1</t>
  </si>
  <si>
    <t>FSI7J90</t>
  </si>
  <si>
    <t>MARCIO TEIXEIRA PRIMO</t>
  </si>
  <si>
    <t>14996010068</t>
  </si>
  <si>
    <t>930</t>
  </si>
  <si>
    <t>2026-10-01 03:18:41</t>
  </si>
  <si>
    <t>2026-10-01 03:37:37</t>
  </si>
  <si>
    <t>2026-10-01 03:47:50</t>
  </si>
  <si>
    <t>2026-09-30 22:20:22</t>
  </si>
  <si>
    <t>311531</t>
  </si>
  <si>
    <t>F SML-SP</t>
  </si>
  <si>
    <t>2026-10-01 05:07:31</t>
  </si>
  <si>
    <t>2026-10-01 05:40:36</t>
  </si>
  <si>
    <t>2026-10-01 07:12:21</t>
  </si>
  <si>
    <t>SRTR22605748431</t>
  </si>
  <si>
    <t>CGE-M382-M213-M471-0000-1</t>
  </si>
  <si>
    <t>GSV5C15</t>
  </si>
  <si>
    <t>DOUGLAS DA SILVA NETO</t>
  </si>
  <si>
    <t>31973647414</t>
  </si>
  <si>
    <t>5479</t>
  </si>
  <si>
    <t>5462</t>
  </si>
  <si>
    <t>2026-09-30 15:18:32</t>
  </si>
  <si>
    <t>2026-09-30 23:59:18</t>
  </si>
  <si>
    <t>2026-10-01 00:01:14</t>
  </si>
  <si>
    <t>2026-09-30 23:50:44</t>
  </si>
  <si>
    <t>531202</t>
  </si>
  <si>
    <t>ABC-MG</t>
  </si>
  <si>
    <t>2026-10-01 03:56:27</t>
  </si>
  <si>
    <t>2026-10-01 04:23:53</t>
  </si>
  <si>
    <t>2026-10-01 06:10:57</t>
  </si>
  <si>
    <t>2026-10-01 10:56:48</t>
  </si>
  <si>
    <t>SRTR22605748451</t>
  </si>
  <si>
    <t>SJS-A327-0330-1</t>
  </si>
  <si>
    <t>AVX9J51</t>
  </si>
  <si>
    <t>LEONARDO BENTO DE LUCA</t>
  </si>
  <si>
    <t>41999683091</t>
  </si>
  <si>
    <t>1189</t>
  </si>
  <si>
    <t>2026-09-30 23:19:59</t>
  </si>
  <si>
    <t>2026-10-01 03:27:22</t>
  </si>
  <si>
    <t>2026-10-01 03:28:19</t>
  </si>
  <si>
    <t>2026-10-01 02:38:37</t>
  </si>
  <si>
    <t>155178</t>
  </si>
  <si>
    <t>F CST-PR</t>
  </si>
  <si>
    <t>2026-10-01 05:33:03</t>
  </si>
  <si>
    <t>2026-10-01 07:10:03</t>
  </si>
  <si>
    <t>2026-10-01 07:09:27</t>
  </si>
  <si>
    <t>2026-10-01 10:12:03</t>
  </si>
  <si>
    <t>SRTR22605748480</t>
  </si>
  <si>
    <t>SJM-R389-R393-0300-1</t>
  </si>
  <si>
    <t>KWP6I12</t>
  </si>
  <si>
    <t>LUIZ FRANCISCO PAIM DE FRANCA</t>
  </si>
  <si>
    <t>21973461729</t>
  </si>
  <si>
    <t>2620</t>
  </si>
  <si>
    <t>2570</t>
  </si>
  <si>
    <t>2026-10-01 02:06:01</t>
  </si>
  <si>
    <t>2026-10-01 02:39:15</t>
  </si>
  <si>
    <t>2026-10-01 02:42:29</t>
  </si>
  <si>
    <t>2026-10-01 02:38:02</t>
  </si>
  <si>
    <t>691194</t>
  </si>
  <si>
    <t>CAB-RJ</t>
  </si>
  <si>
    <t>2026-10-01 06:07:00</t>
  </si>
  <si>
    <t>2026-10-01 05:33:14</t>
  </si>
  <si>
    <t>2026-10-01 05:58:28</t>
  </si>
  <si>
    <t>2026-10-01 06:02:10</t>
  </si>
  <si>
    <t>2026-10-01 07:40:31</t>
  </si>
  <si>
    <t>SRTR22605748511</t>
  </si>
  <si>
    <t>SJM-R202-R340-0401-1</t>
  </si>
  <si>
    <t>LUO4J79</t>
  </si>
  <si>
    <t>JOAO CARLOS SILVA DA COSTA</t>
  </si>
  <si>
    <t>21976645521</t>
  </si>
  <si>
    <t>3179</t>
  </si>
  <si>
    <t>3164</t>
  </si>
  <si>
    <t>2026-10-01 02:01:54</t>
  </si>
  <si>
    <t>2026-10-01 03:26:54</t>
  </si>
  <si>
    <t>2026-10-01 03:27:28</t>
  </si>
  <si>
    <t>2026-10-01 03:39:47</t>
  </si>
  <si>
    <t>621120</t>
  </si>
  <si>
    <t>SGC -RJ</t>
  </si>
  <si>
    <t>2026-10-01 04:33:51</t>
  </si>
  <si>
    <t>2026-10-01 05:03:02</t>
  </si>
  <si>
    <t>2026-10-01 05:13:45</t>
  </si>
  <si>
    <t>2026-10-01 09:32:40</t>
  </si>
  <si>
    <t>SRTR22605748531</t>
  </si>
  <si>
    <t>S112-GRU-1930-2</t>
  </si>
  <si>
    <t>SGF3F39</t>
  </si>
  <si>
    <t>EVERTON DANILO BERNARDINO DE SENA</t>
  </si>
  <si>
    <t>11947323231</t>
  </si>
  <si>
    <t>312100</t>
  </si>
  <si>
    <t>2069</t>
  </si>
  <si>
    <t>2026-10-01 13:05:38</t>
  </si>
  <si>
    <t>2026-10-01 18:45:22</t>
  </si>
  <si>
    <t>2026-10-01 18:54:32</t>
  </si>
  <si>
    <t>2026-10-01 18:56:49</t>
  </si>
  <si>
    <t>2026-10-01 20:15:14</t>
  </si>
  <si>
    <t>2026-10-01 20:24:04</t>
  </si>
  <si>
    <t>2026-10-01 20:41:50</t>
  </si>
  <si>
    <t>2026-10-03 20:11:13</t>
  </si>
  <si>
    <t>SRTR22605748540</t>
  </si>
  <si>
    <t>S414-BRE-2300-2</t>
  </si>
  <si>
    <t>2159</t>
  </si>
  <si>
    <t>2026-10-01 15:33:10</t>
  </si>
  <si>
    <t>2026-10-01 17:26:48</t>
  </si>
  <si>
    <t>2026-10-01 21:54:37</t>
  </si>
  <si>
    <t>2026-10-01 17:47:39</t>
  </si>
  <si>
    <t>2026-10-02 01:04:02</t>
  </si>
  <si>
    <t>2026-10-02 08:11:16</t>
  </si>
  <si>
    <t>2026-10-02 08:43:45</t>
  </si>
  <si>
    <t>2026-10-02 14:40:29</t>
  </si>
  <si>
    <t>SRTR22605748551</t>
  </si>
  <si>
    <t>BRE-S104-0400-3</t>
  </si>
  <si>
    <t>UED2D97</t>
  </si>
  <si>
    <t>RONALDO CAMARGO DA SILVA</t>
  </si>
  <si>
    <t>11942467648</t>
  </si>
  <si>
    <t>2234</t>
  </si>
  <si>
    <t>2224</t>
  </si>
  <si>
    <t>2026-09-30 19:15:30</t>
  </si>
  <si>
    <t>2026-10-01 03:59:18</t>
  </si>
  <si>
    <t>2026-10-01 04:07:31</t>
  </si>
  <si>
    <t>2026-10-01 03:16:27</t>
  </si>
  <si>
    <t>2026-10-01 05:17:13</t>
  </si>
  <si>
    <t>2026-10-01 06:06:53</t>
  </si>
  <si>
    <t>2026-10-01 11:55:32</t>
  </si>
  <si>
    <t>SRTR22605748571</t>
  </si>
  <si>
    <t>S18-S156-0430-2</t>
  </si>
  <si>
    <t>BQU3I18</t>
  </si>
  <si>
    <t>PAULO CESAR LEPORE</t>
  </si>
  <si>
    <t>11999990755</t>
  </si>
  <si>
    <t>2026</t>
  </si>
  <si>
    <t>2026-10-01 01:21:36</t>
  </si>
  <si>
    <t>2026-10-01 01:48:11</t>
  </si>
  <si>
    <t>2026-10-01 02:30:30</t>
  </si>
  <si>
    <t>2026-10-01 02:25:58</t>
  </si>
  <si>
    <t>311175</t>
  </si>
  <si>
    <t>SDR-SP</t>
  </si>
  <si>
    <t>2026-10-01 05:45:37</t>
  </si>
  <si>
    <t>2026-10-01 06:43:10</t>
  </si>
  <si>
    <t>2026-10-01 06:45:20</t>
  </si>
  <si>
    <t>2026-10-01 08:16:01</t>
  </si>
  <si>
    <t>SRTR22605748580</t>
  </si>
  <si>
    <t>8012</t>
  </si>
  <si>
    <t>6715</t>
  </si>
  <si>
    <t>2026-10-01 12:54:12</t>
  </si>
  <si>
    <t>2026-10-01 17:06:07</t>
  </si>
  <si>
    <t>2026-10-01 17:11:43</t>
  </si>
  <si>
    <t>2026-10-01 12:02:36</t>
  </si>
  <si>
    <t>2026-10-01 21:08:45</t>
  </si>
  <si>
    <t>2026-10-02 00:18:23</t>
  </si>
  <si>
    <t>2026-10-01 22:32:06</t>
  </si>
  <si>
    <t>2026-10-03 11:28:39</t>
  </si>
  <si>
    <t>SRTR22605748591</t>
  </si>
  <si>
    <t>S371-S112-0430-1</t>
  </si>
  <si>
    <t>QUL2B78</t>
  </si>
  <si>
    <t>italo cesar dos santos marcelino</t>
  </si>
  <si>
    <t>11914890220</t>
  </si>
  <si>
    <t>311403</t>
  </si>
  <si>
    <t>DC GRU-SP</t>
  </si>
  <si>
    <t>2361</t>
  </si>
  <si>
    <t>2350</t>
  </si>
  <si>
    <t>2026-10-01 03:14:10</t>
  </si>
  <si>
    <t>2026-10-01 03:42:48</t>
  </si>
  <si>
    <t>2026-10-01 04:00:23</t>
  </si>
  <si>
    <t>2026-10-01 03:38:06</t>
  </si>
  <si>
    <t>2026-10-01 04:59:45</t>
  </si>
  <si>
    <t>2026-10-01 05:01:18</t>
  </si>
  <si>
    <t>2026-10-01 05:02:03</t>
  </si>
  <si>
    <t>2026-10-01 07:05:08</t>
  </si>
  <si>
    <t>SRTR22605748631</t>
  </si>
  <si>
    <t>VDC-E327-E366-0001-1</t>
  </si>
  <si>
    <t>OLD1G53</t>
  </si>
  <si>
    <t>LUIS DE FRANCA DOS SANTOS SOUZA</t>
  </si>
  <si>
    <t>73981287559</t>
  </si>
  <si>
    <t>2665</t>
  </si>
  <si>
    <t>2202</t>
  </si>
  <si>
    <t>2026-09-30 11:10:32</t>
  </si>
  <si>
    <t>2026-09-30 22:59:14</t>
  </si>
  <si>
    <t>2026-09-30 19:47:50</t>
  </si>
  <si>
    <t>2026-10-01 00:01:00</t>
  </si>
  <si>
    <t>2026-09-30 19:49:57</t>
  </si>
  <si>
    <t>773146</t>
  </si>
  <si>
    <t>F ITAJU-BA</t>
  </si>
  <si>
    <t>2026-10-01 11:31:00</t>
  </si>
  <si>
    <t>2026-10-01 07:56:42</t>
  </si>
  <si>
    <t>2026-10-01 08:09:43</t>
  </si>
  <si>
    <t>2026-10-01 11:49:28</t>
  </si>
  <si>
    <t>SRTR22605748680</t>
  </si>
  <si>
    <t>SRR-R428-R361-0501-2</t>
  </si>
  <si>
    <t>SRA0I31</t>
  </si>
  <si>
    <t>MATEUS PINHEIRO DA SILVA CHAVES</t>
  </si>
  <si>
    <t>27995028686</t>
  </si>
  <si>
    <t>1723</t>
  </si>
  <si>
    <t>1715</t>
  </si>
  <si>
    <t>2026-09-30 22:47:39</t>
  </si>
  <si>
    <t>2026-10-01 03:04:04</t>
  </si>
  <si>
    <t>2026-10-01 04:41:56</t>
  </si>
  <si>
    <t>691232</t>
  </si>
  <si>
    <t>F BAR-ES</t>
  </si>
  <si>
    <t>2026-10-01 06:29:00</t>
  </si>
  <si>
    <t>2026-10-01 05:44:30</t>
  </si>
  <si>
    <t>2026-10-01 06:03:44</t>
  </si>
  <si>
    <t>2026-10-01 07:24:21</t>
  </si>
  <si>
    <t>SRTR22605748691</t>
  </si>
  <si>
    <t>S427-BRE-1800-1</t>
  </si>
  <si>
    <t>JHONATA BARBOSA DA SILVA</t>
  </si>
  <si>
    <t>11950428369</t>
  </si>
  <si>
    <t>311466</t>
  </si>
  <si>
    <t>1116</t>
  </si>
  <si>
    <t>1112</t>
  </si>
  <si>
    <t>2026-10-01 11:22:05</t>
  </si>
  <si>
    <t>2026-10-01 11:58:52</t>
  </si>
  <si>
    <t>2026-10-01 12:23:06</t>
  </si>
  <si>
    <t>2026-10-01 10:53:15</t>
  </si>
  <si>
    <t>2026-10-01 13:31:20</t>
  </si>
  <si>
    <t>2026-10-01 13:47:59</t>
  </si>
  <si>
    <t>2026-10-01 14:00:22</t>
  </si>
  <si>
    <t>2026-10-03 05:27:24</t>
  </si>
  <si>
    <t>SRTR22605748700</t>
  </si>
  <si>
    <t>NSR-A426-A391-0500-1</t>
  </si>
  <si>
    <t>MEN6H76</t>
  </si>
  <si>
    <t>GERSON RODRIGO LISBOA  dos SANTOS</t>
  </si>
  <si>
    <t>51983458577</t>
  </si>
  <si>
    <t>3702</t>
  </si>
  <si>
    <t>3670</t>
  </si>
  <si>
    <t>2026-09-30 19:42:37</t>
  </si>
  <si>
    <t>2026-10-01 01:57:22</t>
  </si>
  <si>
    <t>2026-10-01 04:31:29</t>
  </si>
  <si>
    <t>2026-10-01 02:24:02</t>
  </si>
  <si>
    <t>155277</t>
  </si>
  <si>
    <t>DC CPO-RS</t>
  </si>
  <si>
    <t>2026-10-01 06:46:01</t>
  </si>
  <si>
    <t>2026-10-01 06:49:24</t>
  </si>
  <si>
    <t>2026-10-01 07:10:30</t>
  </si>
  <si>
    <t>2026-10-01 11:28:29</t>
  </si>
  <si>
    <t>SRTR22605748711</t>
  </si>
  <si>
    <t>S371-S376-0300-1</t>
  </si>
  <si>
    <t>CLJ6J15</t>
  </si>
  <si>
    <t>MARCOS ROBERTO MARQUES CANDIDO</t>
  </si>
  <si>
    <t>12988840354</t>
  </si>
  <si>
    <t>2259</t>
  </si>
  <si>
    <t>2026-10-01 00:55:24</t>
  </si>
  <si>
    <t>2026-10-01 01:12:32</t>
  </si>
  <si>
    <t>2026-10-01 01:30:36</t>
  </si>
  <si>
    <t>2026-10-01 01:43:15</t>
  </si>
  <si>
    <t>311408</t>
  </si>
  <si>
    <t>PID-SP</t>
  </si>
  <si>
    <t>2026-10-01 03:28:47</t>
  </si>
  <si>
    <t>2026-10-01 03:28:52</t>
  </si>
  <si>
    <t>2026-10-01 03:29:19</t>
  </si>
  <si>
    <t>2026-10-01 04:25:55</t>
  </si>
  <si>
    <t>SRTR22605748720</t>
  </si>
  <si>
    <t>BRE-S461-0330-1</t>
  </si>
  <si>
    <t>GHM7H61</t>
  </si>
  <si>
    <t>Vitor Leandro de Santana</t>
  </si>
  <si>
    <t>11943537880</t>
  </si>
  <si>
    <t>1281</t>
  </si>
  <si>
    <t>2026-09-30 09:42:24</t>
  </si>
  <si>
    <t>2026-09-30 23:17:56</t>
  </si>
  <si>
    <t>2026-10-01 03:51:09</t>
  </si>
  <si>
    <t>2026-10-01 01:56:00</t>
  </si>
  <si>
    <t>311500</t>
  </si>
  <si>
    <t>F S-LAGO-SP</t>
  </si>
  <si>
    <t>2026-10-01 05:16:39</t>
  </si>
  <si>
    <t>2026-10-01 05:01:45</t>
  </si>
  <si>
    <t>2026-10-01 05:02:37</t>
  </si>
  <si>
    <t>2026-10-01 07:48:48</t>
  </si>
  <si>
    <t>SRTR22605748740</t>
  </si>
  <si>
    <t>SJM-R368-R417-R357-R329-0431-1</t>
  </si>
  <si>
    <t>LMT5B04</t>
  </si>
  <si>
    <t>JOAO LUIZ DA FONSECA ADED</t>
  </si>
  <si>
    <t>21984301097</t>
  </si>
  <si>
    <t>6934</t>
  </si>
  <si>
    <t>6877</t>
  </si>
  <si>
    <t>2026-09-30 22:59:40</t>
  </si>
  <si>
    <t>2026-10-01 04:08:31</t>
  </si>
  <si>
    <t>2026-10-01 04:05:33</t>
  </si>
  <si>
    <t>691173</t>
  </si>
  <si>
    <t>F PCR-RJ</t>
  </si>
  <si>
    <t>2026-10-01 05:33:00</t>
  </si>
  <si>
    <t>2026-10-01 04:54:05</t>
  </si>
  <si>
    <t>2026-10-01 05:38:19</t>
  </si>
  <si>
    <t>2026-10-01 05:48:50</t>
  </si>
  <si>
    <t>2026-10-01 08:24:20</t>
  </si>
  <si>
    <t>SRTR22605748751</t>
  </si>
  <si>
    <t>11240</t>
  </si>
  <si>
    <t>11200</t>
  </si>
  <si>
    <t>2026-10-01 15:01:33</t>
  </si>
  <si>
    <t>2026-10-01 22:59:27</t>
  </si>
  <si>
    <t>2026-10-01 23:04:52</t>
  </si>
  <si>
    <t>2026-10-01 23:31:04</t>
  </si>
  <si>
    <t>2026-10-02 00:01:06</t>
  </si>
  <si>
    <t>2026-10-02 00:15:30</t>
  </si>
  <si>
    <t>2026-10-02 00:15:36</t>
  </si>
  <si>
    <t>2026-10-02 02:29:09</t>
  </si>
  <si>
    <t>SRTR22605748771</t>
  </si>
  <si>
    <t>H104-F133-F275-0230-1</t>
  </si>
  <si>
    <t>HPX0960</t>
  </si>
  <si>
    <t>JOSIVAN FERNANDES DE OLIVEIRA</t>
  </si>
  <si>
    <t>JOSIVAN FE</t>
  </si>
  <si>
    <t>99991460117</t>
  </si>
  <si>
    <t>1387</t>
  </si>
  <si>
    <t>1205</t>
  </si>
  <si>
    <t>2026-09-30 15:42:08</t>
  </si>
  <si>
    <t>2026-09-30 17:13:50</t>
  </si>
  <si>
    <t>2026-09-30 17:17:48</t>
  </si>
  <si>
    <t>2026-09-30 17:17:47</t>
  </si>
  <si>
    <t>781157</t>
  </si>
  <si>
    <t>ETT-MA</t>
  </si>
  <si>
    <t>2026-10-01 02:48:36</t>
  </si>
  <si>
    <t>2026-10-01 04:40:28</t>
  </si>
  <si>
    <t>SRTR22605748780</t>
  </si>
  <si>
    <t>F77-F271-0800-1</t>
  </si>
  <si>
    <t>SBE3H67</t>
  </si>
  <si>
    <t>JOAO MANOEL MALHEIROS MESQUITA</t>
  </si>
  <si>
    <t>84994384490</t>
  </si>
  <si>
    <t>2026-10-01 04:28:16</t>
  </si>
  <si>
    <t>2026-10-01 04:28:19</t>
  </si>
  <si>
    <t>2026-10-01 04:30:33</t>
  </si>
  <si>
    <t>781234</t>
  </si>
  <si>
    <t>F PAN-RN</t>
  </si>
  <si>
    <t>2026-10-01 08:24:07</t>
  </si>
  <si>
    <t>2026-10-01 08:02:26</t>
  </si>
  <si>
    <t>2026-10-01 09:44:43</t>
  </si>
  <si>
    <t>2026-10-01 10:22:53</t>
  </si>
  <si>
    <t>SRTR22605748820</t>
  </si>
  <si>
    <t>S307-BRE-1400-2</t>
  </si>
  <si>
    <t>19108</t>
  </si>
  <si>
    <t>2026-09-30 20:57:13</t>
  </si>
  <si>
    <t>2026-10-01 08:43:50</t>
  </si>
  <si>
    <t>2026-10-01 11:03:01</t>
  </si>
  <si>
    <t>2026-10-01 09:19:44</t>
  </si>
  <si>
    <t>2026-10-01 12:05:00</t>
  </si>
  <si>
    <t>2026-10-01 12:35:21</t>
  </si>
  <si>
    <t>2026-10-01 13:04:30</t>
  </si>
  <si>
    <t>2026-10-05 15:45:06</t>
  </si>
  <si>
    <t>SRTR22605748831</t>
  </si>
  <si>
    <t>S371-S96-S274-0400-4</t>
  </si>
  <si>
    <t>5406</t>
  </si>
  <si>
    <t>5391</t>
  </si>
  <si>
    <t>2026-10-01 02:05:02</t>
  </si>
  <si>
    <t>2026-10-01 03:19:35</t>
  </si>
  <si>
    <t>2026-10-01 03:30:40</t>
  </si>
  <si>
    <t>2026-10-01 03:34:37</t>
  </si>
  <si>
    <t>2026-10-01 04:32:47</t>
  </si>
  <si>
    <t>2026-10-01 05:48:57</t>
  </si>
  <si>
    <t>2026-10-01 06:11:54</t>
  </si>
  <si>
    <t>2026-10-01 07:55:33</t>
  </si>
  <si>
    <t>SRTR22605748880</t>
  </si>
  <si>
    <t>S414-S182-0515-1</t>
  </si>
  <si>
    <t>GEB8G28</t>
  </si>
  <si>
    <t>edison fwernando rosa</t>
  </si>
  <si>
    <t>19978163431</t>
  </si>
  <si>
    <t>3624</t>
  </si>
  <si>
    <t>2026-10-01 05:01:20</t>
  </si>
  <si>
    <t>2026-10-01 05:08:37</t>
  </si>
  <si>
    <t>2026-10-01 03:08:37</t>
  </si>
  <si>
    <t>2026-10-01 06:15:00</t>
  </si>
  <si>
    <t>2026-10-01 06:02:02</t>
  </si>
  <si>
    <t>2026-10-01 06:16:40</t>
  </si>
  <si>
    <t>2026-10-01 12:27:27</t>
  </si>
  <si>
    <t>SRTR22605748891</t>
  </si>
  <si>
    <t>BRE-S424-0350-1</t>
  </si>
  <si>
    <t>1707</t>
  </si>
  <si>
    <t>2026-09-30 04:30:41</t>
  </si>
  <si>
    <t>2026-10-01 00:34:48</t>
  </si>
  <si>
    <t>2026-10-01 04:24:23</t>
  </si>
  <si>
    <t>2026-10-01 01:36:21</t>
  </si>
  <si>
    <t>311463</t>
  </si>
  <si>
    <t>S-VLMNA-SP</t>
  </si>
  <si>
    <t>2026-10-01 06:13:45</t>
  </si>
  <si>
    <t>2026-10-01 06:58:37</t>
  </si>
  <si>
    <t>2026-10-01 07:12:44</t>
  </si>
  <si>
    <t>2026-10-01 11:54:17</t>
  </si>
  <si>
    <t>SRTR22605748900</t>
  </si>
  <si>
    <t>S240-BRE-1800-3</t>
  </si>
  <si>
    <t>EKH7D59</t>
  </si>
  <si>
    <t>COTIA BASE</t>
  </si>
  <si>
    <t>VANDERSON BATISTA DIAS</t>
  </si>
  <si>
    <t>11959530031</t>
  </si>
  <si>
    <t>319118</t>
  </si>
  <si>
    <t>8566</t>
  </si>
  <si>
    <t>2026-10-01 17:15:39</t>
  </si>
  <si>
    <t>2026-10-02 05:22:40</t>
  </si>
  <si>
    <t>2026-10-01 18:03:41</t>
  </si>
  <si>
    <t>2026-10-01 17:19:58</t>
  </si>
  <si>
    <t>2026-10-01 19:57:30</t>
  </si>
  <si>
    <t>2026-10-01 23:25:45</t>
  </si>
  <si>
    <t>2026-10-01 23:41:43</t>
  </si>
  <si>
    <t>2026-10-05 13:08:13</t>
  </si>
  <si>
    <t>SRTR22605748931</t>
  </si>
  <si>
    <t>S101-BRE-2300-3</t>
  </si>
  <si>
    <t>Edson camilo da silva</t>
  </si>
  <si>
    <t>11947197061</t>
  </si>
  <si>
    <t>6323</t>
  </si>
  <si>
    <t>6319</t>
  </si>
  <si>
    <t>2026-10-01 18:55:03</t>
  </si>
  <si>
    <t>2026-10-01 21:23:30</t>
  </si>
  <si>
    <t>2026-10-01 21:47:09</t>
  </si>
  <si>
    <t>2026-10-01 17:45:55</t>
  </si>
  <si>
    <t>2026-10-01 23:45:00</t>
  </si>
  <si>
    <t>2026-10-01 22:40:42</t>
  </si>
  <si>
    <t>2026-10-01 23:33:51</t>
  </si>
  <si>
    <t>2026-10-01 23:37:53</t>
  </si>
  <si>
    <t>2026-10-05 15:42:36</t>
  </si>
  <si>
    <t>SRTR22605748971</t>
  </si>
  <si>
    <t>D105-S451-S479-0300-1</t>
  </si>
  <si>
    <t>UFO4A00</t>
  </si>
  <si>
    <t>LUCAS LOPES FRANCO</t>
  </si>
  <si>
    <t>14991422808</t>
  </si>
  <si>
    <t>1103</t>
  </si>
  <si>
    <t>2026-09-30 23:30:13</t>
  </si>
  <si>
    <t>2026-10-01 02:33:56</t>
  </si>
  <si>
    <t>2026-10-01 02:42:26</t>
  </si>
  <si>
    <t>2026-09-30 22:49:06</t>
  </si>
  <si>
    <t>311490</t>
  </si>
  <si>
    <t>F PVC-SP</t>
  </si>
  <si>
    <t>2026-10-01 07:01:24</t>
  </si>
  <si>
    <t>2026-10-01 06:54:22</t>
  </si>
  <si>
    <t>2026-10-01 07:04:29</t>
  </si>
  <si>
    <t>2026-10-01 08:15:45</t>
  </si>
  <si>
    <t>SRTR22605748991</t>
  </si>
  <si>
    <t>RBP-S437-S455-0500-1</t>
  </si>
  <si>
    <t>GBV3H51</t>
  </si>
  <si>
    <t>FIORA LOG</t>
  </si>
  <si>
    <t>ROBSON DE OLIVEIRA FIORAVANTI</t>
  </si>
  <si>
    <t>16997466647</t>
  </si>
  <si>
    <t>1106</t>
  </si>
  <si>
    <t>2026-10-01 04:34:51</t>
  </si>
  <si>
    <t>2026-10-01 04:57:51</t>
  </si>
  <si>
    <t>2026-10-01 00:47:51</t>
  </si>
  <si>
    <t>311476</t>
  </si>
  <si>
    <t>F BRN-SP</t>
  </si>
  <si>
    <t>2026-10-01 05:45:33</t>
  </si>
  <si>
    <t>2026-10-01 05:47:41</t>
  </si>
  <si>
    <t>2026-10-01 06:04:44</t>
  </si>
  <si>
    <t>2026-10-01 07:32:14</t>
  </si>
  <si>
    <t>SRTR22605749011</t>
  </si>
  <si>
    <t>SJS-A398-0430-1</t>
  </si>
  <si>
    <t>TBO7E16</t>
  </si>
  <si>
    <t>ALEX PAULINO DOS ANJOS</t>
  </si>
  <si>
    <t>41996371700</t>
  </si>
  <si>
    <t>281</t>
  </si>
  <si>
    <t>275</t>
  </si>
  <si>
    <t>2026-09-30 12:37:08</t>
  </si>
  <si>
    <t>2026-10-01 04:09:21</t>
  </si>
  <si>
    <t>2026-10-01 04:10:30</t>
  </si>
  <si>
    <t>2026-10-01 03:07:09</t>
  </si>
  <si>
    <t>155249</t>
  </si>
  <si>
    <t>F CWB 07-PR</t>
  </si>
  <si>
    <t>2026-10-01 04:31:49</t>
  </si>
  <si>
    <t>2026-10-01 07:21:39</t>
  </si>
  <si>
    <t>2026-10-01 07:25:39</t>
  </si>
  <si>
    <t>2026-10-01 08:03:58</t>
  </si>
  <si>
    <t>SRTR22605749031</t>
  </si>
  <si>
    <t>S232-BRE-2000-1</t>
  </si>
  <si>
    <t>TLY4H85</t>
  </si>
  <si>
    <t>renato rodrigues matielo</t>
  </si>
  <si>
    <t>11955939506</t>
  </si>
  <si>
    <t>2197</t>
  </si>
  <si>
    <t>2026-10-01 14:18:14</t>
  </si>
  <si>
    <t>2026-10-01 20:30:27</t>
  </si>
  <si>
    <t>2026-10-01 20:34:40</t>
  </si>
  <si>
    <t>2026-10-01 16:05:30</t>
  </si>
  <si>
    <t>2026-10-01 21:39:56</t>
  </si>
  <si>
    <t>2026-10-01 22:58:21</t>
  </si>
  <si>
    <t>2026-10-01 23:31:03</t>
  </si>
  <si>
    <t>2026-10-02 13:57:06</t>
  </si>
  <si>
    <t>SRTR22605749100</t>
  </si>
  <si>
    <t>THE-H222-F294-0300-1</t>
  </si>
  <si>
    <t>NIJ2B55</t>
  </si>
  <si>
    <t>JEANE GARCIA DE OLIVEIRA</t>
  </si>
  <si>
    <t>MARTINS</t>
  </si>
  <si>
    <t>MANOEL DE SOUSA MARTINS</t>
  </si>
  <si>
    <t>86981255506</t>
  </si>
  <si>
    <t>1449</t>
  </si>
  <si>
    <t>1042</t>
  </si>
  <si>
    <t>2026-09-30 18:41:13</t>
  </si>
  <si>
    <t>2026-09-30 18:55:17</t>
  </si>
  <si>
    <t>2026-09-30 20:34:43</t>
  </si>
  <si>
    <t>2026-09-30 22:21:24</t>
  </si>
  <si>
    <t>889112</t>
  </si>
  <si>
    <t>ABC -PI</t>
  </si>
  <si>
    <t>2026-10-01 02:58:41</t>
  </si>
  <si>
    <t>2026-10-01 03:21:57</t>
  </si>
  <si>
    <t>2026-10-01 04:16:29</t>
  </si>
  <si>
    <t>SRTR22605749171</t>
  </si>
  <si>
    <t>SJM-S301-R426-0500-2</t>
  </si>
  <si>
    <t>KUK8382</t>
  </si>
  <si>
    <t>BRUNO LEONARDO TEIXEIRA</t>
  </si>
  <si>
    <t>21964089091</t>
  </si>
  <si>
    <t>5630</t>
  </si>
  <si>
    <t>5573</t>
  </si>
  <si>
    <t>2026-10-01 04:10:28</t>
  </si>
  <si>
    <t>2026-10-01 04:40:24</t>
  </si>
  <si>
    <t>2026-10-01 04:43:44</t>
  </si>
  <si>
    <t>2026-10-01 04:52:11</t>
  </si>
  <si>
    <t>311102</t>
  </si>
  <si>
    <t>F NVG-RJ</t>
  </si>
  <si>
    <t>2026-10-01 06:03:24</t>
  </si>
  <si>
    <t>2026-10-01 07:07:14</t>
  </si>
  <si>
    <t>SRTR22605749180</t>
  </si>
  <si>
    <t>BRE-S02-0500-1</t>
  </si>
  <si>
    <t>WESLEY DA SILVA NERES</t>
  </si>
  <si>
    <t>11913675044</t>
  </si>
  <si>
    <t>8978</t>
  </si>
  <si>
    <t>8956</t>
  </si>
  <si>
    <t>2026-09-30 23:01:57</t>
  </si>
  <si>
    <t>2026-10-01 04:55:54</t>
  </si>
  <si>
    <t>2026-10-01 02:47:40</t>
  </si>
  <si>
    <t>2026-10-01 05:55:57</t>
  </si>
  <si>
    <t>2026-10-01 06:03:52</t>
  </si>
  <si>
    <t>2026-10-01 06:52:15</t>
  </si>
  <si>
    <t>SRTR22605749200</t>
  </si>
  <si>
    <t>BNU-A331-0330-1</t>
  </si>
  <si>
    <t>OKD8C58</t>
  </si>
  <si>
    <t>MARCIO AURELIO DE ANDRADE RANU</t>
  </si>
  <si>
    <t>MARCIO AUR</t>
  </si>
  <si>
    <t>MARCIO AURELIO DE ANDRADE RANUCCI</t>
  </si>
  <si>
    <t>47991853836</t>
  </si>
  <si>
    <t>2075</t>
  </si>
  <si>
    <t>2062</t>
  </si>
  <si>
    <t>2026-10-01 00:00:32</t>
  </si>
  <si>
    <t>2026-10-01 01:08:23</t>
  </si>
  <si>
    <t>2026-10-01 01:42:12</t>
  </si>
  <si>
    <t>2026-10-01 00:53:54</t>
  </si>
  <si>
    <t>155182</t>
  </si>
  <si>
    <t>F JRS-SC</t>
  </si>
  <si>
    <t>2026-10-01 03:07:26</t>
  </si>
  <si>
    <t>2026-10-01 03:10:35</t>
  </si>
  <si>
    <t>2026-10-01 03:29:37</t>
  </si>
  <si>
    <t>2026-10-01 04:44:07</t>
  </si>
  <si>
    <t>SRTR22605749211</t>
  </si>
  <si>
    <t>S371-S384-0330-1</t>
  </si>
  <si>
    <t>ELY9C00</t>
  </si>
  <si>
    <t>GUILHERME JESUS DOS SANTOS</t>
  </si>
  <si>
    <t>11947949233</t>
  </si>
  <si>
    <t>5549</t>
  </si>
  <si>
    <t>5517</t>
  </si>
  <si>
    <t>2026-10-01 00:22:20</t>
  </si>
  <si>
    <t>2026-10-01 01:22:56</t>
  </si>
  <si>
    <t>2026-10-01 01:39:43</t>
  </si>
  <si>
    <t>2026-10-01 02:07:26</t>
  </si>
  <si>
    <t>311422</t>
  </si>
  <si>
    <t>SJC-SP</t>
  </si>
  <si>
    <t>2026-10-01 03:20:11</t>
  </si>
  <si>
    <t>2026-10-01 03:20:37</t>
  </si>
  <si>
    <t>2026-10-01 03:28:20</t>
  </si>
  <si>
    <t>2026-10-01 08:07:33</t>
  </si>
  <si>
    <t>SRTR22605749220</t>
  </si>
  <si>
    <t>S371-S124-0300-1</t>
  </si>
  <si>
    <t>DKN9F83</t>
  </si>
  <si>
    <t>Marcos Vinicius Bernardes Dias</t>
  </si>
  <si>
    <t>11949892438</t>
  </si>
  <si>
    <t>6016</t>
  </si>
  <si>
    <t>5998</t>
  </si>
  <si>
    <t>2026-10-01 01:13:55</t>
  </si>
  <si>
    <t>2026-10-01 02:01:33</t>
  </si>
  <si>
    <t>2026-10-01 02:35:35</t>
  </si>
  <si>
    <t>2026-10-01 02:22:07</t>
  </si>
  <si>
    <t>312105</t>
  </si>
  <si>
    <t>2026-10-01 04:15:59</t>
  </si>
  <si>
    <t>2026-10-01 04:23:45</t>
  </si>
  <si>
    <t>2026-10-01 04:19:18</t>
  </si>
  <si>
    <t>2026-10-01 14:54:33</t>
  </si>
  <si>
    <t>SRTR22605749240</t>
  </si>
  <si>
    <t>P107-A429-0330-1</t>
  </si>
  <si>
    <t>AOT8240</t>
  </si>
  <si>
    <t>MICHAEL JACKSON FLORIANO</t>
  </si>
  <si>
    <t>45999104079</t>
  </si>
  <si>
    <t>95</t>
  </si>
  <si>
    <t>2026-10-01 03:02:28</t>
  </si>
  <si>
    <t>2026-10-01 03:03:31</t>
  </si>
  <si>
    <t>2026-10-01 04:48:00</t>
  </si>
  <si>
    <t>155280</t>
  </si>
  <si>
    <t>F DDS-PR</t>
  </si>
  <si>
    <t>2026-10-01 04:48:05</t>
  </si>
  <si>
    <t>2026-10-01 04:58:25</t>
  </si>
  <si>
    <t>2026-10-01 06:03:54</t>
  </si>
  <si>
    <t>2026-10-01 06:12:37</t>
  </si>
  <si>
    <t>SRTR22605749371</t>
  </si>
  <si>
    <t>S404-S414-2030-5</t>
  </si>
  <si>
    <t>GGB1H99</t>
  </si>
  <si>
    <t>NUBIA DANILA CARVALHO DIAS</t>
  </si>
  <si>
    <t>19999549762</t>
  </si>
  <si>
    <t>311442</t>
  </si>
  <si>
    <t>2026-10-01 18:06:55</t>
  </si>
  <si>
    <t>2026-10-01 18:52:40</t>
  </si>
  <si>
    <t>2026-10-01 18:55:18</t>
  </si>
  <si>
    <t>2026-10-01 20:30:00</t>
  </si>
  <si>
    <t>2026-10-01 17:27:38</t>
  </si>
  <si>
    <t>2026-10-01 19:30:24</t>
  </si>
  <si>
    <t>2026-10-01 21:18:35</t>
  </si>
  <si>
    <t>SRTR22605749391</t>
  </si>
  <si>
    <t>THE-F274-F174-0000-1</t>
  </si>
  <si>
    <t>RPO0B53</t>
  </si>
  <si>
    <t>EVANILDO DE OLIVEIRA RODRIGUES</t>
  </si>
  <si>
    <t>VITÓRIA EX</t>
  </si>
  <si>
    <t>NICOLAS VITOR SOARES DE OLIVEIRA</t>
  </si>
  <si>
    <t>86999206157</t>
  </si>
  <si>
    <t>1821</t>
  </si>
  <si>
    <t>2026-09-30 18:09:39</t>
  </si>
  <si>
    <t>2026-09-30 18:26:21</t>
  </si>
  <si>
    <t>2026-09-30 20:17:47</t>
  </si>
  <si>
    <t>2026-09-30 20:49:39</t>
  </si>
  <si>
    <t>781237</t>
  </si>
  <si>
    <t>F PDR-MA</t>
  </si>
  <si>
    <t>2026-10-01 00:50:27</t>
  </si>
  <si>
    <t>SRTR22605749400</t>
  </si>
  <si>
    <t>S371-S386-0500-1</t>
  </si>
  <si>
    <t>GEZ4A15</t>
  </si>
  <si>
    <t>SPE  - JET EXPRESS</t>
  </si>
  <si>
    <t>SPE JET</t>
  </si>
  <si>
    <t>Rafael Rodrigues dos santos</t>
  </si>
  <si>
    <t>11970204938</t>
  </si>
  <si>
    <t>1681</t>
  </si>
  <si>
    <t>2026-10-01 03:45:02</t>
  </si>
  <si>
    <t>2026-10-01 03:53:53</t>
  </si>
  <si>
    <t>2026-10-01 03:59:21</t>
  </si>
  <si>
    <t>311424</t>
  </si>
  <si>
    <t>2026-10-01 05:08:58</t>
  </si>
  <si>
    <t>2026-10-01 05:20:37</t>
  </si>
  <si>
    <t>2026-10-01 05:38:52</t>
  </si>
  <si>
    <t>2026-10-01 06:19:04</t>
  </si>
  <si>
    <t>SRTR22605749411</t>
  </si>
  <si>
    <t>S371-S208-0500-1</t>
  </si>
  <si>
    <t>3985</t>
  </si>
  <si>
    <t>2026-10-01 03:33:53</t>
  </si>
  <si>
    <t>2026-10-01 04:09:39</t>
  </si>
  <si>
    <t>2026-10-01 04:34:46</t>
  </si>
  <si>
    <t>2026-10-01 04:44:16</t>
  </si>
  <si>
    <t>311042</t>
  </si>
  <si>
    <t>2026-10-01 05:28:38</t>
  </si>
  <si>
    <t>2026-10-01 05:43:37</t>
  </si>
  <si>
    <t>2026-10-01 05:46:05</t>
  </si>
  <si>
    <t>2026-10-01 08:57:06</t>
  </si>
  <si>
    <t>SRTR22605749451</t>
  </si>
  <si>
    <t>S371-S400-0400-1</t>
  </si>
  <si>
    <t>QXU3D20</t>
  </si>
  <si>
    <t>wilker coqueiro dos santos</t>
  </si>
  <si>
    <t>11952460143</t>
  </si>
  <si>
    <t>2142</t>
  </si>
  <si>
    <t>2131</t>
  </si>
  <si>
    <t>2026-10-01 02:05:51</t>
  </si>
  <si>
    <t>2026-10-01 02:19:32</t>
  </si>
  <si>
    <t>2026-10-01 03:14:33</t>
  </si>
  <si>
    <t>2026-10-01 01:54:40</t>
  </si>
  <si>
    <t>311438</t>
  </si>
  <si>
    <t>GTA-SP</t>
  </si>
  <si>
    <t>2026-10-01 05:28:19</t>
  </si>
  <si>
    <t>2026-10-01 05:33:34</t>
  </si>
  <si>
    <t>2026-10-01 05:38:33</t>
  </si>
  <si>
    <t>2026-10-01 10:11:31</t>
  </si>
  <si>
    <t>SRTR22605749471</t>
  </si>
  <si>
    <t>S371-S353-1200-2</t>
  </si>
  <si>
    <t>ECT3625</t>
  </si>
  <si>
    <t>Eduardo Pedroso</t>
  </si>
  <si>
    <t>11981615068</t>
  </si>
  <si>
    <t>1053</t>
  </si>
  <si>
    <t>1043</t>
  </si>
  <si>
    <t>2026-10-01 11:33:24</t>
  </si>
  <si>
    <t>2026-10-01 11:40:39</t>
  </si>
  <si>
    <t>2026-10-01 11:49:40</t>
  </si>
  <si>
    <t>311385</t>
  </si>
  <si>
    <t>F S-PENHA 02-SP</t>
  </si>
  <si>
    <t>2026-10-01 12:35:06</t>
  </si>
  <si>
    <t>2026-10-02 05:05:53</t>
  </si>
  <si>
    <t>2026-10-02 06:57:49</t>
  </si>
  <si>
    <t>SRTR22605749500</t>
  </si>
  <si>
    <t>S457-D163-RAO-0740-1</t>
  </si>
  <si>
    <t>CDL1H00</t>
  </si>
  <si>
    <t>MARCO ANTONIO BETETTE</t>
  </si>
  <si>
    <t>MAB</t>
  </si>
  <si>
    <t>SALVADOR DONIZETI DE SOUSA</t>
  </si>
  <si>
    <t>16994101944</t>
  </si>
  <si>
    <t>319178</t>
  </si>
  <si>
    <t>5390</t>
  </si>
  <si>
    <t>2026-10-01 05:15:11</t>
  </si>
  <si>
    <t>2026-10-01 08:17:53</t>
  </si>
  <si>
    <t>2026-10-01 08:32:16</t>
  </si>
  <si>
    <t>2026-10-01 07:33:17</t>
  </si>
  <si>
    <t>2026-10-01 10:48:46</t>
  </si>
  <si>
    <t>2026-10-02 00:06:36</t>
  </si>
  <si>
    <t>2026-10-02 00:06:55</t>
  </si>
  <si>
    <t>2026-10-02 02:42:36</t>
  </si>
  <si>
    <t>SRTR22605749551</t>
  </si>
  <si>
    <t>S02-S391-0430-1</t>
  </si>
  <si>
    <t>GHI5C87</t>
  </si>
  <si>
    <t>thiago fernando da silva lopes</t>
  </si>
  <si>
    <t>11940315025</t>
  </si>
  <si>
    <t>2026-10-01 03:22:41</t>
  </si>
  <si>
    <t>2026-10-01 04:11:26</t>
  </si>
  <si>
    <t>2026-10-01 04:49:09</t>
  </si>
  <si>
    <t>2026-10-01 04:42:59</t>
  </si>
  <si>
    <t>311429</t>
  </si>
  <si>
    <t>F S-STFE-SP</t>
  </si>
  <si>
    <t>2026-10-01 05:57:01</t>
  </si>
  <si>
    <t>2026-10-01 06:08:55</t>
  </si>
  <si>
    <t>2026-10-01 10:14:01</t>
  </si>
  <si>
    <t>SRTR22605749560</t>
  </si>
  <si>
    <t>2296</t>
  </si>
  <si>
    <t>2026-10-01 16:50:55</t>
  </si>
  <si>
    <t>2026-10-01 21:36:33</t>
  </si>
  <si>
    <t>2026-10-01 22:35:45</t>
  </si>
  <si>
    <t>2026-10-01 22:35:50</t>
  </si>
  <si>
    <t>2026-10-01 23:35:27</t>
  </si>
  <si>
    <t>2026-10-02 00:09:58</t>
  </si>
  <si>
    <t>2026-10-02 00:35:00</t>
  </si>
  <si>
    <t>2026-10-02 14:26:06</t>
  </si>
  <si>
    <t>SRTR22605749571</t>
  </si>
  <si>
    <t>BRE-S385-0330-1</t>
  </si>
  <si>
    <t>TJJ5G76</t>
  </si>
  <si>
    <t>ADRIANA APARECIDA OLIVEIRA SANTOS</t>
  </si>
  <si>
    <t>18981936749</t>
  </si>
  <si>
    <t>2671</t>
  </si>
  <si>
    <t>2026-09-30 10:41:18</t>
  </si>
  <si>
    <t>2026-10-01 03:06:58</t>
  </si>
  <si>
    <t>2026-10-01 03:18:28</t>
  </si>
  <si>
    <t>2026-10-01 03:11:15</t>
  </si>
  <si>
    <t>311423</t>
  </si>
  <si>
    <t>2026-10-01 04:03:15</t>
  </si>
  <si>
    <t>2026-10-01 05:05:57</t>
  </si>
  <si>
    <t>2026-10-01 05:06:24</t>
  </si>
  <si>
    <t>2026-10-01 07:49:44</t>
  </si>
  <si>
    <t>SRTR22605749591</t>
  </si>
  <si>
    <t>CGB-C574-J106-0201-1</t>
  </si>
  <si>
    <t>OAU2I28</t>
  </si>
  <si>
    <t>LEONARDO GABRIEL DO NASCIMENTO</t>
  </si>
  <si>
    <t>61991202342</t>
  </si>
  <si>
    <t>3429</t>
  </si>
  <si>
    <t>2974</t>
  </si>
  <si>
    <t>2026-09-30 19:12:57</t>
  </si>
  <si>
    <t>2026-10-01 01:22:38</t>
  </si>
  <si>
    <t>2026-10-01 02:01:00</t>
  </si>
  <si>
    <t>2026-10-01 02:28:03</t>
  </si>
  <si>
    <t>961528</t>
  </si>
  <si>
    <t>F NXV-MT</t>
  </si>
  <si>
    <t>2026-10-01 10:01:00</t>
  </si>
  <si>
    <t>2026-10-01 13:22:26</t>
  </si>
  <si>
    <t>2026-10-01 17:13:05</t>
  </si>
  <si>
    <t>2026-10-02 07:41:18</t>
  </si>
  <si>
    <t>SRTR22605749620</t>
  </si>
  <si>
    <t>R240-R366-R401-R359-0503-1</t>
  </si>
  <si>
    <t>TOH1E43</t>
  </si>
  <si>
    <t>J MOURA TRANSPORTES LTDA</t>
  </si>
  <si>
    <t>J MOURA</t>
  </si>
  <si>
    <t>PATRICIA MIRANDA DE MOURA</t>
  </si>
  <si>
    <t>27997610875</t>
  </si>
  <si>
    <t>1934</t>
  </si>
  <si>
    <t>1925</t>
  </si>
  <si>
    <t>2026-09-30 23:21:45</t>
  </si>
  <si>
    <t>2026-10-01 02:14:32</t>
  </si>
  <si>
    <t>2026-10-01 02:59:12</t>
  </si>
  <si>
    <t>2026-10-01 05:03:00</t>
  </si>
  <si>
    <t>2026-10-01 03:02:23</t>
  </si>
  <si>
    <t>691171</t>
  </si>
  <si>
    <t>F OST-RJ</t>
  </si>
  <si>
    <t>2026-10-01 05:26:54</t>
  </si>
  <si>
    <t>2026-10-01 06:21:50</t>
  </si>
  <si>
    <t>2026-10-01 06:25:55</t>
  </si>
  <si>
    <t>2026-10-01 07:12:30</t>
  </si>
  <si>
    <t>SRTR22605749631</t>
  </si>
  <si>
    <t>SJS-A390-A340-0330-1</t>
  </si>
  <si>
    <t>AUO9J50</t>
  </si>
  <si>
    <t>TRANSMORATI TRANSPORTES</t>
  </si>
  <si>
    <t>TRANSMOR</t>
  </si>
  <si>
    <t>GUILHERME MORALES TIBURCIO</t>
  </si>
  <si>
    <t>41985316572</t>
  </si>
  <si>
    <t>1415</t>
  </si>
  <si>
    <t>2026-10-01 01:40:13</t>
  </si>
  <si>
    <t>2026-10-01 03:17:52</t>
  </si>
  <si>
    <t>2026-10-01 03:19:38</t>
  </si>
  <si>
    <t>2026-10-01 01:42:41</t>
  </si>
  <si>
    <t>155241</t>
  </si>
  <si>
    <t>F SMS-PR</t>
  </si>
  <si>
    <t>2026-10-01 05:45:59</t>
  </si>
  <si>
    <t>2026-10-01 06:05:09</t>
  </si>
  <si>
    <t>2026-10-01 07:03:04</t>
  </si>
  <si>
    <t>2026-10-01 08:50:52</t>
  </si>
  <si>
    <t>SRTR22605749680</t>
  </si>
  <si>
    <t>RBR-C545-0600-1</t>
  </si>
  <si>
    <t>530</t>
  </si>
  <si>
    <t>309</t>
  </si>
  <si>
    <t>2026-10-01 01:50:23</t>
  </si>
  <si>
    <t>2026-10-01 01:50:29</t>
  </si>
  <si>
    <t>2026-10-01 01:50:52</t>
  </si>
  <si>
    <t>961499</t>
  </si>
  <si>
    <t>F BCA-AM</t>
  </si>
  <si>
    <t>2026-10-01 09:43:48</t>
  </si>
  <si>
    <t>2026-10-01 09:53:51</t>
  </si>
  <si>
    <t>2026-10-01 10:26:13</t>
  </si>
  <si>
    <t>SRTR22605749700</t>
  </si>
  <si>
    <t>BSB-C290-C533-C543-0500-1</t>
  </si>
  <si>
    <t>OVO1J03</t>
  </si>
  <si>
    <t>ERALDO TRANSPORTES LTDA</t>
  </si>
  <si>
    <t>ERALDO TR</t>
  </si>
  <si>
    <t>RICARDO DE ANDRADE SANTOS</t>
  </si>
  <si>
    <t>61993457070</t>
  </si>
  <si>
    <t>2708</t>
  </si>
  <si>
    <t>2593</t>
  </si>
  <si>
    <t>2026-09-30 13:16:13</t>
  </si>
  <si>
    <t>2026-10-01 02:54:16</t>
  </si>
  <si>
    <t>2026-10-01 04:39:29</t>
  </si>
  <si>
    <t>961245</t>
  </si>
  <si>
    <t>F VLP-GO</t>
  </si>
  <si>
    <t>2026-10-01 05:37:44</t>
  </si>
  <si>
    <t>2026-10-01 05:16:07</t>
  </si>
  <si>
    <t>2026-10-01 06:40:34</t>
  </si>
  <si>
    <t>2026-10-01 09:11:25</t>
  </si>
  <si>
    <t>SRTR22605749711</t>
  </si>
  <si>
    <t>NSR-A399-A296-0430-1</t>
  </si>
  <si>
    <t>ODE5G34</t>
  </si>
  <si>
    <t>DANIEL LUIS DA SILVA PERES</t>
  </si>
  <si>
    <t>51995810929</t>
  </si>
  <si>
    <t>1789</t>
  </si>
  <si>
    <t>1746</t>
  </si>
  <si>
    <t>2026-09-30 19:52:16</t>
  </si>
  <si>
    <t>2026-10-01 01:55:02</t>
  </si>
  <si>
    <t>2026-10-01 03:31:44</t>
  </si>
  <si>
    <t>2026-10-01 03:33:38</t>
  </si>
  <si>
    <t>155250</t>
  </si>
  <si>
    <t>VMA-RS</t>
  </si>
  <si>
    <t>2026-10-01 04:40:21</t>
  </si>
  <si>
    <t>2026-10-01 04:52:49</t>
  </si>
  <si>
    <t>2026-10-01 05:01:02</t>
  </si>
  <si>
    <t>SRTR22605749731</t>
  </si>
  <si>
    <t>F106-F270-0530-1</t>
  </si>
  <si>
    <t>SIDCLEY BRITO DE QUEIROZ</t>
  </si>
  <si>
    <t>81991846011</t>
  </si>
  <si>
    <t>880</t>
  </si>
  <si>
    <t>681</t>
  </si>
  <si>
    <t>2026-09-30 23:35:07</t>
  </si>
  <si>
    <t>2026-10-01 03:15:52</t>
  </si>
  <si>
    <t>2026-10-01 04:33:17</t>
  </si>
  <si>
    <t>2026-10-01 04:33:53</t>
  </si>
  <si>
    <t>781233</t>
  </si>
  <si>
    <t>F CAU-PE</t>
  </si>
  <si>
    <t>2026-10-01 05:39:18</t>
  </si>
  <si>
    <t>2026-10-01 10:19:51</t>
  </si>
  <si>
    <t>2026-10-01 07:59:33</t>
  </si>
  <si>
    <t>2026-10-01 15:12:40</t>
  </si>
  <si>
    <t>SRTR22605749751</t>
  </si>
  <si>
    <t>BRE-S414-0400-5</t>
  </si>
  <si>
    <t>DBB1464</t>
  </si>
  <si>
    <t>11348</t>
  </si>
  <si>
    <t>11342</t>
  </si>
  <si>
    <t>2026-10-01 00:16:05</t>
  </si>
  <si>
    <t>2026-10-01 03:35:11</t>
  </si>
  <si>
    <t>2026-10-01 03:36:39</t>
  </si>
  <si>
    <t>2026-10-01 03:39:44</t>
  </si>
  <si>
    <t>2026-10-01 05:49:39</t>
  </si>
  <si>
    <t>2026-10-01 07:41:23</t>
  </si>
  <si>
    <t>2026-10-02 04:45:59</t>
  </si>
  <si>
    <t>SRTR22605749760</t>
  </si>
  <si>
    <t>SJM-R438-R101-R421-0433-2</t>
  </si>
  <si>
    <t>RJP8G81</t>
  </si>
  <si>
    <t>VICTOR FERNANDES DE LIMA</t>
  </si>
  <si>
    <t>21965567104</t>
  </si>
  <si>
    <t>4093</t>
  </si>
  <si>
    <t>4074</t>
  </si>
  <si>
    <t>2026-10-01 02:40:07</t>
  </si>
  <si>
    <t>2026-10-01 03:25:28</t>
  </si>
  <si>
    <t>2026-10-01 04:12:45</t>
  </si>
  <si>
    <t>2026-10-01 04:33:00</t>
  </si>
  <si>
    <t>2026-10-01 03:56:44</t>
  </si>
  <si>
    <t>691242</t>
  </si>
  <si>
    <t>F TAQ-RJ</t>
  </si>
  <si>
    <t>2026-10-01 05:47:00</t>
  </si>
  <si>
    <t>2026-10-01 05:11:01</t>
  </si>
  <si>
    <t>2026-10-01 06:44:46</t>
  </si>
  <si>
    <t>2026-10-01 07:01:06</t>
  </si>
  <si>
    <t>2026-10-01 10:44:00</t>
  </si>
  <si>
    <t>621119</t>
  </si>
  <si>
    <t>RIO-RJ</t>
  </si>
  <si>
    <t>31</t>
  </si>
  <si>
    <t>2026-10-01 07:32:13</t>
  </si>
  <si>
    <t>2026-10-01 07:33:32</t>
  </si>
  <si>
    <t>2026-10-01 07:37:49</t>
  </si>
  <si>
    <t>691225</t>
  </si>
  <si>
    <t>F JAC-RJ</t>
  </si>
  <si>
    <t>2026-10-01 08:18:44</t>
  </si>
  <si>
    <t>2026-10-01 08:45:12</t>
  </si>
  <si>
    <t>2026-10-01 08:47:02</t>
  </si>
  <si>
    <t>2026-10-01 09:44:28</t>
  </si>
  <si>
    <t>SRTR22605749780</t>
  </si>
  <si>
    <t>SJM-R415-R441-0430-2</t>
  </si>
  <si>
    <t>PPX7E25</t>
  </si>
  <si>
    <t>R2VL TRANSPORTES</t>
  </si>
  <si>
    <t>R2VL</t>
  </si>
  <si>
    <t>LUIS FELIPE DE OLIVEIRA FONSECA</t>
  </si>
  <si>
    <t>21992951984</t>
  </si>
  <si>
    <t>3932</t>
  </si>
  <si>
    <t>2026-10-01 03:05:04</t>
  </si>
  <si>
    <t>2026-10-01 03:56:46</t>
  </si>
  <si>
    <t>2026-10-01 04:11:22</t>
  </si>
  <si>
    <t>2026-10-01 04:19:40</t>
  </si>
  <si>
    <t>691219</t>
  </si>
  <si>
    <t>F PEC-RJ</t>
  </si>
  <si>
    <t>2026-10-01 05:03:01</t>
  </si>
  <si>
    <t>2026-10-01 05:38:23</t>
  </si>
  <si>
    <t>2026-10-01 05:44:35</t>
  </si>
  <si>
    <t>2026-10-01 09:06:04</t>
  </si>
  <si>
    <t>SRTR22605749791</t>
  </si>
  <si>
    <t>SJM-R238-0430-2</t>
  </si>
  <si>
    <t>LNU5015</t>
  </si>
  <si>
    <t>JONAS LEANDRO DA SILVA MARTINS PINTO</t>
  </si>
  <si>
    <t>21981279648</t>
  </si>
  <si>
    <t>4038</t>
  </si>
  <si>
    <t>3987</t>
  </si>
  <si>
    <t>2026-09-30 22:55:45</t>
  </si>
  <si>
    <t>2026-10-01 04:03:48</t>
  </si>
  <si>
    <t>2026-10-01 04:04:47</t>
  </si>
  <si>
    <t>621130</t>
  </si>
  <si>
    <t>RIO 09-RJ</t>
  </si>
  <si>
    <t>2026-10-01 05:35:00</t>
  </si>
  <si>
    <t>2026-10-01 05:18:36</t>
  </si>
  <si>
    <t>2026-10-01 05:21:01</t>
  </si>
  <si>
    <t>2026-10-01 05:29:53</t>
  </si>
  <si>
    <t>2026-10-01 08:32:28</t>
  </si>
  <si>
    <t>SRTR22605749800</t>
  </si>
  <si>
    <t>SJM-R309-R440-0430-1</t>
  </si>
  <si>
    <t>LVB5398</t>
  </si>
  <si>
    <t>SIDNEY FELIX CHAIM</t>
  </si>
  <si>
    <t>972888418</t>
  </si>
  <si>
    <t>3045</t>
  </si>
  <si>
    <t>2026-10-01 02:35:23</t>
  </si>
  <si>
    <t>2026-10-01 04:27:33</t>
  </si>
  <si>
    <t>2026-10-01 04:28:08</t>
  </si>
  <si>
    <t>2026-10-01 03:01:57</t>
  </si>
  <si>
    <t>621152</t>
  </si>
  <si>
    <t>QMD -RJ</t>
  </si>
  <si>
    <t>2026-10-01 05:32:00</t>
  </si>
  <si>
    <t>2026-10-01 05:36:20</t>
  </si>
  <si>
    <t>2026-10-01 05:50:23</t>
  </si>
  <si>
    <t>2026-10-01 09:31:03</t>
  </si>
  <si>
    <t>SRTR22605749820</t>
  </si>
  <si>
    <t>D105-S470-D137-D148-0430-1</t>
  </si>
  <si>
    <t>UFV8B71</t>
  </si>
  <si>
    <t>edson delfino</t>
  </si>
  <si>
    <t>11981519163</t>
  </si>
  <si>
    <t>7984</t>
  </si>
  <si>
    <t>7955</t>
  </si>
  <si>
    <t>2026-09-30 23:59:09</t>
  </si>
  <si>
    <t>2026-10-01 04:00:34</t>
  </si>
  <si>
    <t>2026-10-01 04:17:49</t>
  </si>
  <si>
    <t>2026-09-30 23:02:27</t>
  </si>
  <si>
    <t>311515</t>
  </si>
  <si>
    <t>BAU 04-SP</t>
  </si>
  <si>
    <t>2026-10-01 04:48:22</t>
  </si>
  <si>
    <t>2026-10-01 04:50:59</t>
  </si>
  <si>
    <t>2026-10-01 04:54:18</t>
  </si>
  <si>
    <t>2026-10-04 07:38:55</t>
  </si>
  <si>
    <t>SRTR22605749831</t>
  </si>
  <si>
    <t>D105-S483-S436-0400-1</t>
  </si>
  <si>
    <t>JOHN LENNON FERNANDES OSES</t>
  </si>
  <si>
    <t>JOHNLENNON</t>
  </si>
  <si>
    <t>john lennon fernandes oses</t>
  </si>
  <si>
    <t>14991897508</t>
  </si>
  <si>
    <t>1045</t>
  </si>
  <si>
    <t>2026-09-30 23:40:48</t>
  </si>
  <si>
    <t>2026-10-01 03:48:28</t>
  </si>
  <si>
    <t>2026-09-30 23:01:23</t>
  </si>
  <si>
    <t>311528</t>
  </si>
  <si>
    <t>F DCR-SP</t>
  </si>
  <si>
    <t>2026-10-01 05:14:14</t>
  </si>
  <si>
    <t>2026-10-01 05:20:13</t>
  </si>
  <si>
    <t>2026-10-01 05:28:09</t>
  </si>
  <si>
    <t>2026-10-01 06:23:49</t>
  </si>
  <si>
    <t>SRTR22605749840</t>
  </si>
  <si>
    <t>R103-R240-0600-1</t>
  </si>
  <si>
    <t>QRJ4I24</t>
  </si>
  <si>
    <t>DAVI AMOS SANTOS PENNA</t>
  </si>
  <si>
    <t>27995270220</t>
  </si>
  <si>
    <t>627005</t>
  </si>
  <si>
    <t>DC SRR-ES</t>
  </si>
  <si>
    <t>853</t>
  </si>
  <si>
    <t>2026-10-01 00:47:31</t>
  </si>
  <si>
    <t>2026-10-01 03:38:28</t>
  </si>
  <si>
    <t>2026-10-01 03:44:22</t>
  </si>
  <si>
    <t>2026-10-01 12:16:00</t>
  </si>
  <si>
    <t>2026-10-01 08:07:37</t>
  </si>
  <si>
    <t>2026-10-01 08:57:00</t>
  </si>
  <si>
    <t>2026-10-01 08:59:19</t>
  </si>
  <si>
    <t>SRTR22605749851</t>
  </si>
  <si>
    <t>R240-SRR-1400-1</t>
  </si>
  <si>
    <t>160</t>
  </si>
  <si>
    <t>2026-10-01 09:21:33</t>
  </si>
  <si>
    <t>2026-10-01 09:21:38</t>
  </si>
  <si>
    <t>2026-10-01 09:23:59</t>
  </si>
  <si>
    <t>2026-10-01 09:28:02</t>
  </si>
  <si>
    <t>2026-10-01 20:16:00</t>
  </si>
  <si>
    <t>2026-10-01 13:59:00</t>
  </si>
  <si>
    <t>2026-10-01 14:51:40</t>
  </si>
  <si>
    <t>2026-10-01 14:55:50</t>
  </si>
  <si>
    <t>2026-10-01 15:20:13</t>
  </si>
  <si>
    <t>SRTR22605749891</t>
  </si>
  <si>
    <t>SRR-R229-R330-0400-2</t>
  </si>
  <si>
    <t>RJQ8J82</t>
  </si>
  <si>
    <t>CARLOS ANTONIO DO NASCIMENTO</t>
  </si>
  <si>
    <t>27998061099</t>
  </si>
  <si>
    <t>2455</t>
  </si>
  <si>
    <t>2026-09-30 21:23:22</t>
  </si>
  <si>
    <t>2026-10-01 03:10:38</t>
  </si>
  <si>
    <t>2026-10-01 03:16:06</t>
  </si>
  <si>
    <t>2026-10-01 03:50:59</t>
  </si>
  <si>
    <t>627112</t>
  </si>
  <si>
    <t>GPR -ES</t>
  </si>
  <si>
    <t>2026-10-01 05:36:00</t>
  </si>
  <si>
    <t>2026-10-01 06:03:32</t>
  </si>
  <si>
    <t>2026-10-01 06:18:59</t>
  </si>
  <si>
    <t>2026-10-01 08:24:25</t>
  </si>
  <si>
    <t>SRTR22605749980</t>
  </si>
  <si>
    <t>S374-S414-1900-1</t>
  </si>
  <si>
    <t>FKY1F67</t>
  </si>
  <si>
    <t>sebastiao farias da silva</t>
  </si>
  <si>
    <t>19982657155</t>
  </si>
  <si>
    <t>2343</t>
  </si>
  <si>
    <t>2026-10-01 16:08:19</t>
  </si>
  <si>
    <t>2026-10-01 18:11:21</t>
  </si>
  <si>
    <t>2026-10-01 18:15:27</t>
  </si>
  <si>
    <t>2026-10-01 16:46:56</t>
  </si>
  <si>
    <t>2026-10-01 18:57:58</t>
  </si>
  <si>
    <t>2026-10-01 19:57:26</t>
  </si>
  <si>
    <t>SRTR22605749991</t>
  </si>
  <si>
    <t>S216-S414-2000-4</t>
  </si>
  <si>
    <t>DDC2H52</t>
  </si>
  <si>
    <t>LUIZ HENRIQUE FERRARI</t>
  </si>
  <si>
    <t>19998679837</t>
  </si>
  <si>
    <t>1893</t>
  </si>
  <si>
    <t>2026-10-01 17:23:34</t>
  </si>
  <si>
    <t>2026-10-01 17:24:10</t>
  </si>
  <si>
    <t>2026-10-01 17:37:36</t>
  </si>
  <si>
    <t>2026-10-01 13:46:00</t>
  </si>
  <si>
    <t>2026-10-01 20:04:36</t>
  </si>
  <si>
    <t>2026-10-01 22:00:54</t>
  </si>
  <si>
    <t>SRTR22605750020</t>
  </si>
  <si>
    <t>D105-D172-S442-0400-1</t>
  </si>
  <si>
    <t>TLR0A49</t>
  </si>
  <si>
    <t>ARNALDO SILVEIRA FILHO</t>
  </si>
  <si>
    <t>14988232010</t>
  </si>
  <si>
    <t>764</t>
  </si>
  <si>
    <t>2026-09-30 23:46:55</t>
  </si>
  <si>
    <t>2026-10-01 03:08:12</t>
  </si>
  <si>
    <t>2026-10-01 03:41:59</t>
  </si>
  <si>
    <t>2026-09-30 23:32:08</t>
  </si>
  <si>
    <t>319187</t>
  </si>
  <si>
    <t>F GRR-SP</t>
  </si>
  <si>
    <t>2026-10-01 07:10:00</t>
  </si>
  <si>
    <t>2026-10-01 07:13:36</t>
  </si>
  <si>
    <t>2026-10-01 07:14:45</t>
  </si>
  <si>
    <t>2026-10-01 08:01:05</t>
  </si>
  <si>
    <t>SRTR22605750031</t>
  </si>
  <si>
    <t>BRE-S232-S528-S506-0130-1</t>
  </si>
  <si>
    <t>UGJ0J34</t>
  </si>
  <si>
    <t>Daniel Paulo dos Santos</t>
  </si>
  <si>
    <t>11954383805</t>
  </si>
  <si>
    <t>3304</t>
  </si>
  <si>
    <t>3301</t>
  </si>
  <si>
    <t>2026-09-30 09:43:00</t>
  </si>
  <si>
    <t>2026-10-01 01:15:36</t>
  </si>
  <si>
    <t>2026-10-01 01:16:08</t>
  </si>
  <si>
    <t>2026-10-01 05:41:31</t>
  </si>
  <si>
    <t>2026-10-01 03:09:09</t>
  </si>
  <si>
    <t>2026-10-01 03:12:05</t>
  </si>
  <si>
    <t>2026-10-01 05:05:34</t>
  </si>
  <si>
    <t>SRTR22605750040</t>
  </si>
  <si>
    <t>BRE-S388-1000-2</t>
  </si>
  <si>
    <t>FMX5I94</t>
  </si>
  <si>
    <t>LEONARDO LOPES DA PAIXAO</t>
  </si>
  <si>
    <t>11998139955</t>
  </si>
  <si>
    <t>776</t>
  </si>
  <si>
    <t>2026-10-01 09:51:53</t>
  </si>
  <si>
    <t>2026-10-01 10:00:12</t>
  </si>
  <si>
    <t>2026-10-01 10:04:47</t>
  </si>
  <si>
    <t>311426</t>
  </si>
  <si>
    <t>F EMBA-SP</t>
  </si>
  <si>
    <t>2026-10-01 11:11:06</t>
  </si>
  <si>
    <t>2026-10-01 11:12:21</t>
  </si>
  <si>
    <t>2026-10-01 11:14:24</t>
  </si>
  <si>
    <t>2026-10-01 11:31:18</t>
  </si>
  <si>
    <t>SRTR22605750071</t>
  </si>
  <si>
    <t>MRB-I275-0500-1</t>
  </si>
  <si>
    <t>2037</t>
  </si>
  <si>
    <t>1458</t>
  </si>
  <si>
    <t>2026-10-01 02:59:21</t>
  </si>
  <si>
    <t>2026-10-01 04:00:48</t>
  </si>
  <si>
    <t>2026-10-01 04:30:54</t>
  </si>
  <si>
    <t>896108</t>
  </si>
  <si>
    <t>F RDC -PA</t>
  </si>
  <si>
    <t>2026-10-01 13:32:19</t>
  </si>
  <si>
    <t>2026-10-01 15:27:53</t>
  </si>
  <si>
    <t>2026-10-01 15:27:49</t>
  </si>
  <si>
    <t>2026-10-01 16:39:26</t>
  </si>
  <si>
    <t>SRTR22605750080</t>
  </si>
  <si>
    <t>SJM-R354-R419-0300-1</t>
  </si>
  <si>
    <t>KWK9E81</t>
  </si>
  <si>
    <t>TRANS ALFA TRANSPORTES LTDA</t>
  </si>
  <si>
    <t>ALFA</t>
  </si>
  <si>
    <t>LORRAN SANTOS FERREIRA DA SILVA</t>
  </si>
  <si>
    <t>21965578085</t>
  </si>
  <si>
    <t>2026-09-30 22:48:00</t>
  </si>
  <si>
    <t>2026-10-01 02:37:29</t>
  </si>
  <si>
    <t>2026-10-01 02:38:45</t>
  </si>
  <si>
    <t>2026-10-01 02:39:53</t>
  </si>
  <si>
    <t>691159</t>
  </si>
  <si>
    <t>F ADB-RJ</t>
  </si>
  <si>
    <t>2026-10-01 08:21:19</t>
  </si>
  <si>
    <t>SRTR22605750111</t>
  </si>
  <si>
    <t>D105-S458-S468-0500-1</t>
  </si>
  <si>
    <t>JJL9H46</t>
  </si>
  <si>
    <t>CLAUDEMIR ALVES RIBEIRO</t>
  </si>
  <si>
    <t>CL RIBEIRO</t>
  </si>
  <si>
    <t>JONATHAN DOUGLAS LOPES DE MARCHI</t>
  </si>
  <si>
    <t>14999073728</t>
  </si>
  <si>
    <t>2026-09-30 23:42:31</t>
  </si>
  <si>
    <t>2026-10-01 03:37:51</t>
  </si>
  <si>
    <t>2026-10-01 04:30:27</t>
  </si>
  <si>
    <t>2026-09-30 23:31:45</t>
  </si>
  <si>
    <t>311497</t>
  </si>
  <si>
    <t>F BRR-SP</t>
  </si>
  <si>
    <t>2026-10-01 05:38:53</t>
  </si>
  <si>
    <t>2026-10-01 05:57:29</t>
  </si>
  <si>
    <t>2026-10-01 05:58:07</t>
  </si>
  <si>
    <t>2026-10-01 06:28:49</t>
  </si>
  <si>
    <t>SRTR22605750151</t>
  </si>
  <si>
    <t>BRE-S460-0000-5</t>
  </si>
  <si>
    <t>FHA9F52</t>
  </si>
  <si>
    <t>D GARCIA TRANSPORTES</t>
  </si>
  <si>
    <t>DGC</t>
  </si>
  <si>
    <t>JEFERSON CLAYTON DA SILVA</t>
  </si>
  <si>
    <t>11986346705</t>
  </si>
  <si>
    <t>2652</t>
  </si>
  <si>
    <t>2636</t>
  </si>
  <si>
    <t>2026-09-30 17:37:47</t>
  </si>
  <si>
    <t>2026-09-30 23:56:55</t>
  </si>
  <si>
    <t>2026-09-30 23:57:33</t>
  </si>
  <si>
    <t>2026-09-30 23:49:19</t>
  </si>
  <si>
    <t>311499</t>
  </si>
  <si>
    <t>DC SSZ-SP</t>
  </si>
  <si>
    <t>2026-10-01 02:39:23</t>
  </si>
  <si>
    <t>2026-10-01 02:41:41</t>
  </si>
  <si>
    <t>SRTR22605750160</t>
  </si>
  <si>
    <t>SRR-R356-R456-0502-2</t>
  </si>
  <si>
    <t>QRC2H43</t>
  </si>
  <si>
    <t>ALAN GABRIEL NICOLAU ANDRADE</t>
  </si>
  <si>
    <t>27988028587</t>
  </si>
  <si>
    <t>1275</t>
  </si>
  <si>
    <t>2026-10-01 04:00:01</t>
  </si>
  <si>
    <t>2026-10-01 04:08:28</t>
  </si>
  <si>
    <t>2026-10-01 05:02:00</t>
  </si>
  <si>
    <t>2026-10-01 04:49:15</t>
  </si>
  <si>
    <t>691161</t>
  </si>
  <si>
    <t>VLH-ES</t>
  </si>
  <si>
    <t>2026-10-01 06:02:00</t>
  </si>
  <si>
    <t>2026-10-01 05:42:16</t>
  </si>
  <si>
    <t>2026-10-01 06:03:17</t>
  </si>
  <si>
    <t>2026-10-01 06:08:11</t>
  </si>
  <si>
    <t>2026-10-01 08:07:48</t>
  </si>
  <si>
    <t>SRTR22605750171</t>
  </si>
  <si>
    <t>SJM-R427-0431-2</t>
  </si>
  <si>
    <t>PXG7F29</t>
  </si>
  <si>
    <t>FELIPE SILVA ARAUJO</t>
  </si>
  <si>
    <t>21995988817</t>
  </si>
  <si>
    <t>1450</t>
  </si>
  <si>
    <t>1443</t>
  </si>
  <si>
    <t>2026-10-01 04:12:57</t>
  </si>
  <si>
    <t>2026-10-01 04:24:53</t>
  </si>
  <si>
    <t>2026-10-01 04:25:15</t>
  </si>
  <si>
    <t>2026-10-01 04:21:30</t>
  </si>
  <si>
    <t>691231</t>
  </si>
  <si>
    <t>F ITA-RJ</t>
  </si>
  <si>
    <t>2026-10-01 05:07:21</t>
  </si>
  <si>
    <t>2026-10-01 05:49:35</t>
  </si>
  <si>
    <t>2026-10-01 07:00:32</t>
  </si>
  <si>
    <t>SRTR22605750180</t>
  </si>
  <si>
    <t>SJM-R266-0500-2</t>
  </si>
  <si>
    <t>LLF6B82</t>
  </si>
  <si>
    <t>THIAGO SILVA DE SOUZA</t>
  </si>
  <si>
    <t>21965153377</t>
  </si>
  <si>
    <t>2026-10-01 04:15:16</t>
  </si>
  <si>
    <t>2026-10-01 04:36:19</t>
  </si>
  <si>
    <t>2026-10-01 04:39:53</t>
  </si>
  <si>
    <t>2026-10-01 04:43:40</t>
  </si>
  <si>
    <t>621138</t>
  </si>
  <si>
    <t>NVI 04-RJ</t>
  </si>
  <si>
    <t>2026-10-01 05:24:35</t>
  </si>
  <si>
    <t>2026-10-01 06:00:20</t>
  </si>
  <si>
    <t>2026-10-01 06:03:23</t>
  </si>
  <si>
    <t>2026-10-01 08:52:59</t>
  </si>
  <si>
    <t>SRTR22605750191</t>
  </si>
  <si>
    <t>RBP-M417-0000-1</t>
  </si>
  <si>
    <t>URP4A98</t>
  </si>
  <si>
    <t>VAGNER ALEXANDRO LUCAS</t>
  </si>
  <si>
    <t>MEI VAGNER</t>
  </si>
  <si>
    <t>16988544009</t>
  </si>
  <si>
    <t>619</t>
  </si>
  <si>
    <t>2026-09-30 23:06:16</t>
  </si>
  <si>
    <t>2026-09-30 23:56:07</t>
  </si>
  <si>
    <t>2026-09-30 23:59:19</t>
  </si>
  <si>
    <t>531234</t>
  </si>
  <si>
    <t>F CPS-MG</t>
  </si>
  <si>
    <t>2026-10-01 04:53:21</t>
  </si>
  <si>
    <t>2026-10-01 05:10:33</t>
  </si>
  <si>
    <t>2026-10-01 06:36:57</t>
  </si>
  <si>
    <t>SRTR22605750240</t>
  </si>
  <si>
    <t>S232-BRE-2200-2</t>
  </si>
  <si>
    <t>UED3E14</t>
  </si>
  <si>
    <t>ELANIO MARCIO ERASMO DA SILVA</t>
  </si>
  <si>
    <t>11991799785</t>
  </si>
  <si>
    <t>3524</t>
  </si>
  <si>
    <t>2026-10-01 20:01:10</t>
  </si>
  <si>
    <t>2026-10-01 21:36:02</t>
  </si>
  <si>
    <t>2026-10-01 22:33:44</t>
  </si>
  <si>
    <t>2026-10-01 15:54:34</t>
  </si>
  <si>
    <t>2026-10-01 23:13:22</t>
  </si>
  <si>
    <t>2026-10-01 23:44:46</t>
  </si>
  <si>
    <t>2026-10-01 23:56:06</t>
  </si>
  <si>
    <t>2026-10-02 18:59:05</t>
  </si>
  <si>
    <t>SRTR22605750280</t>
  </si>
  <si>
    <t>M119-M272-0710-1</t>
  </si>
  <si>
    <t>HNC4B40</t>
  </si>
  <si>
    <t>RAFAEL RODRIGUES MENDES</t>
  </si>
  <si>
    <t>RAFAEL ROD</t>
  </si>
  <si>
    <t>pedro gabriel moabe silva de oliveira</t>
  </si>
  <si>
    <t>38988231689</t>
  </si>
  <si>
    <t>1430</t>
  </si>
  <si>
    <t>2026-10-01 02:07:27</t>
  </si>
  <si>
    <t>2026-10-01 03:01:27</t>
  </si>
  <si>
    <t>2026-10-01 04:38:36</t>
  </si>
  <si>
    <t>2026-10-01 04:38:49</t>
  </si>
  <si>
    <t>538113</t>
  </si>
  <si>
    <t>BMN -MG</t>
  </si>
  <si>
    <t>2026-10-01 06:27:10</t>
  </si>
  <si>
    <t>2026-10-01 06:29:52</t>
  </si>
  <si>
    <t>2026-10-01 08:13:12</t>
  </si>
  <si>
    <t>2026-10-01 19:52:21</t>
  </si>
  <si>
    <t>SRTR22605750300</t>
  </si>
  <si>
    <t>M119-M226-0700-1</t>
  </si>
  <si>
    <t>LQW6D38</t>
  </si>
  <si>
    <t>SAMUEL LUCAS ALVES DE SOUZA</t>
  </si>
  <si>
    <t>SAMUEL L A</t>
  </si>
  <si>
    <t>FAUSTO ROCHA OLIVEIRA</t>
  </si>
  <si>
    <t>38997234086</t>
  </si>
  <si>
    <t>1772</t>
  </si>
  <si>
    <t>1765</t>
  </si>
  <si>
    <t>2026-10-01 02:08:38</t>
  </si>
  <si>
    <t>2026-10-01 02:22:46</t>
  </si>
  <si>
    <t>2026-10-01 04:03:51</t>
  </si>
  <si>
    <t>538106</t>
  </si>
  <si>
    <t>JNA -MG</t>
  </si>
  <si>
    <t>2026-10-01 07:01:11</t>
  </si>
  <si>
    <t>2026-10-01 07:01:57</t>
  </si>
  <si>
    <t>2026-10-01 07:21:38</t>
  </si>
  <si>
    <t>2026-10-01 16:01:24</t>
  </si>
  <si>
    <t>SRTR22605750311</t>
  </si>
  <si>
    <t>D105-S476-S448-0300-1</t>
  </si>
  <si>
    <t>CRT0C71</t>
  </si>
  <si>
    <t>SERGIO PEREIRA MARTINS</t>
  </si>
  <si>
    <t>14998275675</t>
  </si>
  <si>
    <t>832</t>
  </si>
  <si>
    <t>2026-09-30 23:37:13</t>
  </si>
  <si>
    <t>2026-10-01 02:18:52</t>
  </si>
  <si>
    <t>2026-10-01 02:40:56</t>
  </si>
  <si>
    <t>2026-09-30 22:24:31</t>
  </si>
  <si>
    <t>311521</t>
  </si>
  <si>
    <t>F TSP-SP</t>
  </si>
  <si>
    <t>2026-10-01 07:52:43</t>
  </si>
  <si>
    <t>2026-10-01 08:08:56</t>
  </si>
  <si>
    <t>2026-10-01 10:21:06</t>
  </si>
  <si>
    <t>SRTR22605750331</t>
  </si>
  <si>
    <t>RBP-S477-S487-S444-0400-1</t>
  </si>
  <si>
    <t>UDC1F17</t>
  </si>
  <si>
    <t>CARLOS ALBERTO RODRIGUES DA COSTA</t>
  </si>
  <si>
    <t>16991657507</t>
  </si>
  <si>
    <t>1505</t>
  </si>
  <si>
    <t>1500</t>
  </si>
  <si>
    <t>2026-10-01 02:03:37</t>
  </si>
  <si>
    <t>2026-10-01 03:56:16</t>
  </si>
  <si>
    <t>2026-10-01 04:00:09</t>
  </si>
  <si>
    <t>2026-10-01 01:27:58</t>
  </si>
  <si>
    <t>311522</t>
  </si>
  <si>
    <t>F PTG-SP</t>
  </si>
  <si>
    <t>2026-10-01 05:06:27</t>
  </si>
  <si>
    <t>2026-10-01 05:07:02</t>
  </si>
  <si>
    <t>2026-10-01 05:40:23</t>
  </si>
  <si>
    <t>2026-10-01 05:54:43</t>
  </si>
  <si>
    <t>SRTR22605750360</t>
  </si>
  <si>
    <t>RBP-S484-0500-1</t>
  </si>
  <si>
    <t>URP7C29</t>
  </si>
  <si>
    <t>WILLIAM DE AMORIM FIORAVANTI</t>
  </si>
  <si>
    <t>3591568127</t>
  </si>
  <si>
    <t>584</t>
  </si>
  <si>
    <t>2026-10-01 03:53:59</t>
  </si>
  <si>
    <t>2026-10-01 04:30:51</t>
  </si>
  <si>
    <t>2026-10-01 00:46:44</t>
  </si>
  <si>
    <t>311529</t>
  </si>
  <si>
    <t>F SRV-SP</t>
  </si>
  <si>
    <t>2026-10-01 06:06:17</t>
  </si>
  <si>
    <t>2026-10-01 06:10:32</t>
  </si>
  <si>
    <t>2026-10-01 06:23:44</t>
  </si>
  <si>
    <t>2026-10-01 07:09:46</t>
  </si>
  <si>
    <t>SRTR22605750371</t>
  </si>
  <si>
    <t>RBP-S481-0500-1</t>
  </si>
  <si>
    <t>EXO1I81</t>
  </si>
  <si>
    <t>CRAVO VEICULOS LTDA</t>
  </si>
  <si>
    <t>CRAVO</t>
  </si>
  <si>
    <t>FLAVIO DA SILVA CRAVO</t>
  </si>
  <si>
    <t>16993286699</t>
  </si>
  <si>
    <t>2026-10-01 04:32:39</t>
  </si>
  <si>
    <t>2026-10-01 04:56:00</t>
  </si>
  <si>
    <t>2026-10-01 04:59:50</t>
  </si>
  <si>
    <t>2026-10-01 00:20:40</t>
  </si>
  <si>
    <t>311526</t>
  </si>
  <si>
    <t>F SNA-SP</t>
  </si>
  <si>
    <t>2026-10-01 05:27:22</t>
  </si>
  <si>
    <t>2026-10-01 05:28:32</t>
  </si>
  <si>
    <t>2026-10-01 05:43:16</t>
  </si>
  <si>
    <t>2026-10-01 10:09:30</t>
  </si>
  <si>
    <t>SRTR22605750400</t>
  </si>
  <si>
    <t>S209-S02-0800-7</t>
  </si>
  <si>
    <t>FNW0H91</t>
  </si>
  <si>
    <t>17</t>
  </si>
  <si>
    <t>2026-10-01 06:15:53</t>
  </si>
  <si>
    <t>2026-10-01 06:15:56</t>
  </si>
  <si>
    <t>2026-10-01 06:11:05</t>
  </si>
  <si>
    <t>2026-10-01 07:03:29</t>
  </si>
  <si>
    <t>2026-10-01 06:59:57</t>
  </si>
  <si>
    <t>2026-10-01 07:14:30</t>
  </si>
  <si>
    <t>2026-10-01 07:15:37</t>
  </si>
  <si>
    <t>SRTR22605750440</t>
  </si>
  <si>
    <t>SJM-R399-M259-0433-1</t>
  </si>
  <si>
    <t>SRM9A39</t>
  </si>
  <si>
    <t>RAFAEL COSTA CORREA</t>
  </si>
  <si>
    <t>21982579517</t>
  </si>
  <si>
    <t>4412</t>
  </si>
  <si>
    <t>4371</t>
  </si>
  <si>
    <t>2026-10-01 03:36:38</t>
  </si>
  <si>
    <t>2026-10-01 04:24:00</t>
  </si>
  <si>
    <t>691204</t>
  </si>
  <si>
    <t>F BAN-RJ</t>
  </si>
  <si>
    <t>2026-10-01 06:12:00</t>
  </si>
  <si>
    <t>2026-10-01 05:27:23</t>
  </si>
  <si>
    <t>2026-10-01 06:18:08</t>
  </si>
  <si>
    <t>2026-10-01 07:14:27</t>
  </si>
  <si>
    <t>SRTR22605750460</t>
  </si>
  <si>
    <t>4730</t>
  </si>
  <si>
    <t>2026-10-01 15:22:02</t>
  </si>
  <si>
    <t>2026-10-01 21:32:20</t>
  </si>
  <si>
    <t>2026-10-01 22:21:24</t>
  </si>
  <si>
    <t>2026-10-01 22:48:30</t>
  </si>
  <si>
    <t>2026-10-01 23:19:31</t>
  </si>
  <si>
    <t>2026-10-02 04:03:38</t>
  </si>
  <si>
    <t>2026-10-02 04:59:19</t>
  </si>
  <si>
    <t>SRTR22605750471</t>
  </si>
  <si>
    <t>H111-F202-0455-1</t>
  </si>
  <si>
    <t>BDR6F92</t>
  </si>
  <si>
    <t>JADEMEL TRANSPORTES LTDA</t>
  </si>
  <si>
    <t>JADEMEL</t>
  </si>
  <si>
    <t>THALLES VAGNER DA SILVA MARTINS</t>
  </si>
  <si>
    <t>89981038629</t>
  </si>
  <si>
    <t>851</t>
  </si>
  <si>
    <t>2026-10-01 00:08:10</t>
  </si>
  <si>
    <t>2026-10-01 01:39:32</t>
  </si>
  <si>
    <t>2026-10-01 02:24:30</t>
  </si>
  <si>
    <t>2026-10-01 04:55:00</t>
  </si>
  <si>
    <t>2026-10-01 02:25:06</t>
  </si>
  <si>
    <t>781220</t>
  </si>
  <si>
    <t>F BJE-PI</t>
  </si>
  <si>
    <t>2026-10-01 02:30:12</t>
  </si>
  <si>
    <t>2026-10-01 04:48:55</t>
  </si>
  <si>
    <t>2026-10-01 04:51:01</t>
  </si>
  <si>
    <t>2026-10-01 09:00:59</t>
  </si>
  <si>
    <t>SRTR22605750480</t>
  </si>
  <si>
    <t>BRE-S380-0900-2</t>
  </si>
  <si>
    <t>RTS9J42</t>
  </si>
  <si>
    <t>MAYCON FERREIRA DE ALMEIDA</t>
  </si>
  <si>
    <t>11974304157</t>
  </si>
  <si>
    <t>2026-10-01 03:07:39</t>
  </si>
  <si>
    <t>2026-10-01 08:35:14</t>
  </si>
  <si>
    <t>2026-10-01 08:27:13</t>
  </si>
  <si>
    <t>2026-10-01 09:11:52</t>
  </si>
  <si>
    <t>2026-10-01 09:29:43</t>
  </si>
  <si>
    <t>2026-10-01 09:43:31</t>
  </si>
  <si>
    <t>SRTR22605750520</t>
  </si>
  <si>
    <t>BRE-S95-0320-4</t>
  </si>
  <si>
    <t>ETZ4A65</t>
  </si>
  <si>
    <t>manoel agostinho barbosa</t>
  </si>
  <si>
    <t>11970454120</t>
  </si>
  <si>
    <t>888</t>
  </si>
  <si>
    <t>2026-10-01 02:54:01</t>
  </si>
  <si>
    <t>2026-10-01 03:36:14</t>
  </si>
  <si>
    <t>2026-10-01 03:38:04</t>
  </si>
  <si>
    <t>2026-10-01 04:20:43</t>
  </si>
  <si>
    <t>2026-10-01 04:28:31</t>
  </si>
  <si>
    <t>2026-10-01 07:01:42</t>
  </si>
  <si>
    <t>SRTR22605750620</t>
  </si>
  <si>
    <t>S02-S394-1030-2</t>
  </si>
  <si>
    <t>GAC0H92</t>
  </si>
  <si>
    <t>RAFAEL FAGUNDES MAZZA</t>
  </si>
  <si>
    <t>11997773745</t>
  </si>
  <si>
    <t>780</t>
  </si>
  <si>
    <t>779</t>
  </si>
  <si>
    <t>2026-10-01 09:51:39</t>
  </si>
  <si>
    <t>2026-10-01 10:05:03</t>
  </si>
  <si>
    <t>2026-10-01 10:08:35</t>
  </si>
  <si>
    <t>2026-10-01 10:00:18</t>
  </si>
  <si>
    <t>311432</t>
  </si>
  <si>
    <t>S-VLPTB-SP</t>
  </si>
  <si>
    <t>2026-10-01 10:29:12</t>
  </si>
  <si>
    <t>2026-10-01 10:29:09</t>
  </si>
  <si>
    <t>2026-10-01 10:29:10</t>
  </si>
  <si>
    <t>2026-10-01 10:53:36</t>
  </si>
  <si>
    <t>SRTR22605750631</t>
  </si>
  <si>
    <t>S386-GRU-1900-1</t>
  </si>
  <si>
    <t>NYG3I59</t>
  </si>
  <si>
    <t>GUILHERME MEDEIROS CERQUEIRA</t>
  </si>
  <si>
    <t>11960592372</t>
  </si>
  <si>
    <t>1554</t>
  </si>
  <si>
    <t>2026-10-01 16:51:01</t>
  </si>
  <si>
    <t>2026-10-01 19:12:36</t>
  </si>
  <si>
    <t>2026-10-01 19:22:59</t>
  </si>
  <si>
    <t>2026-10-01 19:22:19</t>
  </si>
  <si>
    <t>2026-10-01 20:06:32</t>
  </si>
  <si>
    <t>2026-10-01 20:15:13</t>
  </si>
  <si>
    <t>2026-10-01 20:29:31</t>
  </si>
  <si>
    <t>2026-10-02 04:00:43</t>
  </si>
  <si>
    <t>SRTR22605750660</t>
  </si>
  <si>
    <t>R350-SJM-1901-5</t>
  </si>
  <si>
    <t>RODRIGO SILVA DE OLIVEIRA</t>
  </si>
  <si>
    <t>21970354165</t>
  </si>
  <si>
    <t>16219</t>
  </si>
  <si>
    <t>2026-10-01 18:00:02</t>
  </si>
  <si>
    <t>2026-10-01 18:59:17</t>
  </si>
  <si>
    <t>2026-10-01 19:01:56</t>
  </si>
  <si>
    <t>2026-10-01 19:01:00</t>
  </si>
  <si>
    <t>2026-10-01 19:04:19</t>
  </si>
  <si>
    <t>2026-10-01 21:41:18</t>
  </si>
  <si>
    <t>2026-10-01 22:42:13</t>
  </si>
  <si>
    <t>2026-10-01 22:52:04</t>
  </si>
  <si>
    <t>2026-10-03 11:00:32</t>
  </si>
  <si>
    <t>SRTR22605750671</t>
  </si>
  <si>
    <t>AJU-E360-0430-1</t>
  </si>
  <si>
    <t>NYQ1J22</t>
  </si>
  <si>
    <t>JOSE SILAS DOS SANTOS LIMA</t>
  </si>
  <si>
    <t>79998904254</t>
  </si>
  <si>
    <t>2133</t>
  </si>
  <si>
    <t>2026-10-01 02:37:45</t>
  </si>
  <si>
    <t>2026-10-01 02:47:12</t>
  </si>
  <si>
    <t>2026-10-01 02:57:30</t>
  </si>
  <si>
    <t>2026-10-01 04:22:19</t>
  </si>
  <si>
    <t>773179</t>
  </si>
  <si>
    <t>F PNT-SE</t>
  </si>
  <si>
    <t>2026-10-01 05:02:36</t>
  </si>
  <si>
    <t>2026-10-01 05:40:18</t>
  </si>
  <si>
    <t>2026-10-01 06:42:32</t>
  </si>
  <si>
    <t>SRTR22605750751</t>
  </si>
  <si>
    <t>S101-BRE-2035-9</t>
  </si>
  <si>
    <t>CQH5786</t>
  </si>
  <si>
    <t>EDIMILSON DA SILVA PACHECO</t>
  </si>
  <si>
    <t>11947650538</t>
  </si>
  <si>
    <t>5489</t>
  </si>
  <si>
    <t>2026-10-01 15:01:09</t>
  </si>
  <si>
    <t>2026-10-01 17:29:29</t>
  </si>
  <si>
    <t>2026-10-01 17:33:27</t>
  </si>
  <si>
    <t>2026-10-01 20:35:00</t>
  </si>
  <si>
    <t>2026-10-01 13:44:00</t>
  </si>
  <si>
    <t>2026-10-01 19:15:36</t>
  </si>
  <si>
    <t>2026-10-01 19:14:18</t>
  </si>
  <si>
    <t>2026-10-01 19:36:27</t>
  </si>
  <si>
    <t>2026-10-03 16:11:21</t>
  </si>
  <si>
    <t>SRTR22605750771</t>
  </si>
  <si>
    <t>SJM-R396-0400-2</t>
  </si>
  <si>
    <t>JBG6H91</t>
  </si>
  <si>
    <t>JJ Menezes transporte</t>
  </si>
  <si>
    <t>JJ MENEZES</t>
  </si>
  <si>
    <t>JOAO LUIS DA SILVA MENEZES RESENDE</t>
  </si>
  <si>
    <t>21965395726</t>
  </si>
  <si>
    <t>2423</t>
  </si>
  <si>
    <t>2417</t>
  </si>
  <si>
    <t>2026-09-30 23:56:44</t>
  </si>
  <si>
    <t>2026-10-01 03:31:56</t>
  </si>
  <si>
    <t>2026-10-01 03:34:54</t>
  </si>
  <si>
    <t>2026-10-02 03:52:36</t>
  </si>
  <si>
    <t>691201</t>
  </si>
  <si>
    <t>F STC-RJ</t>
  </si>
  <si>
    <t>2026-10-01 04:43:00</t>
  </si>
  <si>
    <t>2026-10-02 05:14:12</t>
  </si>
  <si>
    <t>2026-10-01 06:36:26</t>
  </si>
  <si>
    <t>2026-10-01 06:37:07</t>
  </si>
  <si>
    <t>2026-10-01 10:00:16</t>
  </si>
  <si>
    <t>SRTR22605750791</t>
  </si>
  <si>
    <t>1403</t>
  </si>
  <si>
    <t>897</t>
  </si>
  <si>
    <t>2026-09-30 11:37:50</t>
  </si>
  <si>
    <t>2026-10-01 01:35:29</t>
  </si>
  <si>
    <t>2026-10-01 02:46:34</t>
  </si>
  <si>
    <t>2026-10-02 09:05:21</t>
  </si>
  <si>
    <t>2026-10-02 09:09:11</t>
  </si>
  <si>
    <t>2026-10-02 09:09:50</t>
  </si>
  <si>
    <t>2026-10-03 09:19:12</t>
  </si>
  <si>
    <t>SRTR22605750840</t>
  </si>
  <si>
    <t>CGB-C572-0200-1</t>
  </si>
  <si>
    <t>2026-09-30 23:32:49</t>
  </si>
  <si>
    <t>2026-09-30 23:33:02</t>
  </si>
  <si>
    <t>2026-10-01 01:36:22</t>
  </si>
  <si>
    <t>961526</t>
  </si>
  <si>
    <t>F PNG-MT</t>
  </si>
  <si>
    <t>2026-10-01 10:03:00</t>
  </si>
  <si>
    <t>2026-10-01 09:56:47</t>
  </si>
  <si>
    <t>2026-10-01 09:57:21</t>
  </si>
  <si>
    <t>2026-10-01 10:19:41</t>
  </si>
  <si>
    <t>SRTR22605750880</t>
  </si>
  <si>
    <t>ANA-C535-0500-1</t>
  </si>
  <si>
    <t>RXH8H65</t>
  </si>
  <si>
    <t>ALISSON ANESIO PAES CARNEIRO</t>
  </si>
  <si>
    <t>91982382941</t>
  </si>
  <si>
    <t>2026-09-30 13:40:58</t>
  </si>
  <si>
    <t>2026-10-01 00:49:34</t>
  </si>
  <si>
    <t>2026-10-01 02:20:41</t>
  </si>
  <si>
    <t>2026-10-01 04:18:20</t>
  </si>
  <si>
    <t>961489</t>
  </si>
  <si>
    <t>MSQ-PA</t>
  </si>
  <si>
    <t>2026-10-01 07:56:33</t>
  </si>
  <si>
    <t>2026-10-01 08:55:47</t>
  </si>
  <si>
    <t>SRTR22605750900</t>
  </si>
  <si>
    <t>M114-M446-0900-1</t>
  </si>
  <si>
    <t>HFD7793</t>
  </si>
  <si>
    <t>SPEED1001</t>
  </si>
  <si>
    <t>CAIQUE VANONI BUZETTE</t>
  </si>
  <si>
    <t>3597749320</t>
  </si>
  <si>
    <t>754</t>
  </si>
  <si>
    <t>2026-10-01 05:10:38</t>
  </si>
  <si>
    <t>2026-10-01 05:17:41</t>
  </si>
  <si>
    <t>2026-10-01 05:19:49</t>
  </si>
  <si>
    <t>531263</t>
  </si>
  <si>
    <t>F CAR 03-MG</t>
  </si>
  <si>
    <t>2026-10-01 06:34:58</t>
  </si>
  <si>
    <t>2026-10-01 06:38:08</t>
  </si>
  <si>
    <t>2026-10-01 07:41:06</t>
  </si>
  <si>
    <t>2026-10-01 12:11:42</t>
  </si>
  <si>
    <t>SRTR22605750911</t>
  </si>
  <si>
    <t>JGS-F103-F183-0401-1</t>
  </si>
  <si>
    <t>PGR1F44</t>
  </si>
  <si>
    <t>ERBERSON RICARDO CORDEIRO CARVALHO</t>
  </si>
  <si>
    <t>81991542516</t>
  </si>
  <si>
    <t>2218</t>
  </si>
  <si>
    <t>1836</t>
  </si>
  <si>
    <t>2026-10-01 00:02:40</t>
  </si>
  <si>
    <t>2026-10-01 00:44:40</t>
  </si>
  <si>
    <t>2026-10-01 01:59:40</t>
  </si>
  <si>
    <t>2026-10-01 01:54:12</t>
  </si>
  <si>
    <t>781105</t>
  </si>
  <si>
    <t>JGS -PE</t>
  </si>
  <si>
    <t>2026-10-01 07:01:00</t>
  </si>
  <si>
    <t>2026-10-01 05:06:41</t>
  </si>
  <si>
    <t>2026-10-02 07:30:35</t>
  </si>
  <si>
    <t>2026-10-01 05:21:45</t>
  </si>
  <si>
    <t>2026-10-01 05:21:50</t>
  </si>
  <si>
    <t>2026-10-01 05:22:26</t>
  </si>
  <si>
    <t>2026-10-01 05:25:12</t>
  </si>
  <si>
    <t>781202</t>
  </si>
  <si>
    <t>IPJ-PE</t>
  </si>
  <si>
    <t>2026-10-01 07:42:00</t>
  </si>
  <si>
    <t>2026-10-01 06:43:27</t>
  </si>
  <si>
    <t>2026-10-01 06:50:17</t>
  </si>
  <si>
    <t>2026-10-01 07:29:10</t>
  </si>
  <si>
    <t>2026-10-01 08:54:27</t>
  </si>
  <si>
    <t>SRTR22605750920</t>
  </si>
  <si>
    <t>BSB-C261-0500-1</t>
  </si>
  <si>
    <t>NGV4264</t>
  </si>
  <si>
    <t>BRUNO SENA DOS SANTOS</t>
  </si>
  <si>
    <t>61992603558</t>
  </si>
  <si>
    <t>3894</t>
  </si>
  <si>
    <t>2026-09-30 11:12:58</t>
  </si>
  <si>
    <t>2026-10-01 02:39:18</t>
  </si>
  <si>
    <t>2026-10-01 02:51:41</t>
  </si>
  <si>
    <t>2026-10-01 03:18:29</t>
  </si>
  <si>
    <t>961216</t>
  </si>
  <si>
    <t>F BSB-DF</t>
  </si>
  <si>
    <t>2026-10-01 04:14:34</t>
  </si>
  <si>
    <t>2026-10-01 06:22:56</t>
  </si>
  <si>
    <t>2026-10-01 06:30:46</t>
  </si>
  <si>
    <t>SRTR22605750960</t>
  </si>
  <si>
    <t>P107-A419-0500-1</t>
  </si>
  <si>
    <t>OBE9J28</t>
  </si>
  <si>
    <t>M. JACKSON FLORIANO TRANSPORTE</t>
  </si>
  <si>
    <t>M. JACKSON</t>
  </si>
  <si>
    <t>1987</t>
  </si>
  <si>
    <t>2026-10-01 04:34:03</t>
  </si>
  <si>
    <t>2026-10-01 04:35:25</t>
  </si>
  <si>
    <t>2026-10-01 04:40:13</t>
  </si>
  <si>
    <t>155270</t>
  </si>
  <si>
    <t>F CSC 03-PR</t>
  </si>
  <si>
    <t>2026-10-01 04:47:35</t>
  </si>
  <si>
    <t>2026-10-01 04:58:33</t>
  </si>
  <si>
    <t>2026-10-01 06:17:30</t>
  </si>
  <si>
    <t>2026-10-01 08:06:18</t>
  </si>
  <si>
    <t>SRTR22605751051</t>
  </si>
  <si>
    <t>A003-A242-1030-1</t>
  </si>
  <si>
    <t>IZD9E08</t>
  </si>
  <si>
    <t>TRANS CATARINA</t>
  </si>
  <si>
    <t>TRANS CAT</t>
  </si>
  <si>
    <t>VAGNER DA  SILVA CARVALHO</t>
  </si>
  <si>
    <t>55999052098</t>
  </si>
  <si>
    <t>472</t>
  </si>
  <si>
    <t>467</t>
  </si>
  <si>
    <t>2026-10-01 09:29:13</t>
  </si>
  <si>
    <t>2026-10-01 09:29:17</t>
  </si>
  <si>
    <t>2026-10-01 09:30:24</t>
  </si>
  <si>
    <t>151159</t>
  </si>
  <si>
    <t>SAT -RS</t>
  </si>
  <si>
    <t>2026-10-01 11:17:10</t>
  </si>
  <si>
    <t>2026-10-01 11:19:56</t>
  </si>
  <si>
    <t>2026-10-01 11:50:46</t>
  </si>
  <si>
    <t>2026-10-01 14:26:49</t>
  </si>
  <si>
    <t>SRTR22605751060</t>
  </si>
  <si>
    <t>A003-A293-1030-1</t>
  </si>
  <si>
    <t>QHW6I10</t>
  </si>
  <si>
    <t>THAIS FERREIRA GOULART PAIVA</t>
  </si>
  <si>
    <t>THAIS FERR</t>
  </si>
  <si>
    <t>JAIR ACUNHA GONCALVES JUNIOR</t>
  </si>
  <si>
    <t>55996703017</t>
  </si>
  <si>
    <t>514</t>
  </si>
  <si>
    <t>2026-10-01 05:35:29</t>
  </si>
  <si>
    <t>2026-10-01 05:35:47</t>
  </si>
  <si>
    <t>2026-10-01 05:38:30</t>
  </si>
  <si>
    <t>155141</t>
  </si>
  <si>
    <t>F URG-RS</t>
  </si>
  <si>
    <t>2026-10-01 06:02:58</t>
  </si>
  <si>
    <t>2026-10-01 06:07:22</t>
  </si>
  <si>
    <t>2026-10-01 10:01:45</t>
  </si>
  <si>
    <t>SRTR22605751071</t>
  </si>
  <si>
    <t>BNU-B101-0130-1</t>
  </si>
  <si>
    <t>MGW4A83</t>
  </si>
  <si>
    <t>JOSE ALEXANDRE PEDROSO</t>
  </si>
  <si>
    <t>JOSE A. P.</t>
  </si>
  <si>
    <t>47997185494</t>
  </si>
  <si>
    <t>2892</t>
  </si>
  <si>
    <t>2891</t>
  </si>
  <si>
    <t>2026-09-30 21:10:55</t>
  </si>
  <si>
    <t>2026-10-01 00:11:43</t>
  </si>
  <si>
    <t>148100</t>
  </si>
  <si>
    <t>PHC -SC</t>
  </si>
  <si>
    <t>2026-10-01 03:26:30</t>
  </si>
  <si>
    <t>2026-10-01 05:02:50</t>
  </si>
  <si>
    <t>2026-10-01 07:22:46</t>
  </si>
  <si>
    <t>2026-10-02 08:39:53</t>
  </si>
  <si>
    <t>SRTR22605751091</t>
  </si>
  <si>
    <t>S414-S404-S535-0530-1</t>
  </si>
  <si>
    <t>CARLOS HENRIQUE DEOLINDA FAGUNDES</t>
  </si>
  <si>
    <t>19983851234</t>
  </si>
  <si>
    <t>2026-10-01 03:47:54</t>
  </si>
  <si>
    <t>2026-10-01 04:49:05</t>
  </si>
  <si>
    <t>2026-10-01 05:11:39</t>
  </si>
  <si>
    <t>2026-10-01 04:21:08</t>
  </si>
  <si>
    <t>2026-10-01 05:52:57</t>
  </si>
  <si>
    <t>2026-10-01 05:53:08</t>
  </si>
  <si>
    <t>2026-10-01 05:53:25</t>
  </si>
  <si>
    <t>2026-10-01 13:36:56</t>
  </si>
  <si>
    <t>SRTR22605751100</t>
  </si>
  <si>
    <t>S414-S364-0530-1</t>
  </si>
  <si>
    <t>FLW1F95</t>
  </si>
  <si>
    <t>JOSE CARLOS CORSETI</t>
  </si>
  <si>
    <t>19987691692</t>
  </si>
  <si>
    <t>2914</t>
  </si>
  <si>
    <t>2026-10-01 05:07:30</t>
  </si>
  <si>
    <t>2026-10-01 05:52:47</t>
  </si>
  <si>
    <t>2026-10-01 04:06:10</t>
  </si>
  <si>
    <t>2026-10-01 06:45:41</t>
  </si>
  <si>
    <t>2026-10-01 07:29:52</t>
  </si>
  <si>
    <t>2026-10-01 07:26:04</t>
  </si>
  <si>
    <t>2026-10-01 08:28:20</t>
  </si>
  <si>
    <t>SRTR22605751111</t>
  </si>
  <si>
    <t>S02-S241-0600-1</t>
  </si>
  <si>
    <t>995</t>
  </si>
  <si>
    <t>2026-10-01 04:15:53</t>
  </si>
  <si>
    <t>2026-10-01 06:09:30</t>
  </si>
  <si>
    <t>2026-10-01 04:51:30</t>
  </si>
  <si>
    <t>2026-10-01 04:38:24</t>
  </si>
  <si>
    <t>319119</t>
  </si>
  <si>
    <t>2026-10-01 05:02:18</t>
  </si>
  <si>
    <t>2026-10-01 05:18:24</t>
  </si>
  <si>
    <t>2026-10-01 05:18:55</t>
  </si>
  <si>
    <t>2026-10-01 07:28:51</t>
  </si>
  <si>
    <t>SRTR22605751211</t>
  </si>
  <si>
    <t>NSR-A270-A106-0400-1</t>
  </si>
  <si>
    <t>TRH9A09</t>
  </si>
  <si>
    <t>RAFAEL BARALDI COIMBRA</t>
  </si>
  <si>
    <t>RAFAEL</t>
  </si>
  <si>
    <t>RAFAEL BERALDI COIMBRA</t>
  </si>
  <si>
    <t>53981091358</t>
  </si>
  <si>
    <t>10043</t>
  </si>
  <si>
    <t>9993</t>
  </si>
  <si>
    <t>2026-09-30 19:34:59</t>
  </si>
  <si>
    <t>2026-10-01 01:59:14</t>
  </si>
  <si>
    <t>2026-10-01 05:22:15</t>
  </si>
  <si>
    <t>2026-10-01 00:08:46</t>
  </si>
  <si>
    <t>155117</t>
  </si>
  <si>
    <t>F PLT-RS</t>
  </si>
  <si>
    <t>2026-10-01 09:25:58</t>
  </si>
  <si>
    <t>SRTR22605751260</t>
  </si>
  <si>
    <t>M119-M464-M465-0700-1</t>
  </si>
  <si>
    <t>HKW7208</t>
  </si>
  <si>
    <t>FARLEY PEREIRA LOPES</t>
  </si>
  <si>
    <t>FARLEY  PL</t>
  </si>
  <si>
    <t>38991569213</t>
  </si>
  <si>
    <t>865</t>
  </si>
  <si>
    <t>861</t>
  </si>
  <si>
    <t>2026-10-01 02:09:41</t>
  </si>
  <si>
    <t>2026-10-01 03:13:22</t>
  </si>
  <si>
    <t>2026-10-01 05:06:06</t>
  </si>
  <si>
    <t>531281</t>
  </si>
  <si>
    <t>F PTR-MG</t>
  </si>
  <si>
    <t>2026-10-01 07:45:23</t>
  </si>
  <si>
    <t>2026-10-01 08:02:40</t>
  </si>
  <si>
    <t>2026-10-01 09:43:55</t>
  </si>
  <si>
    <t>SRTR22605751300</t>
  </si>
  <si>
    <t>SJM-R476-R232-0431-2</t>
  </si>
  <si>
    <t>SRA0I30</t>
  </si>
  <si>
    <t>EDMILSON DE JESUS NASCIMENTO</t>
  </si>
  <si>
    <t>21979184310</t>
  </si>
  <si>
    <t>2493</t>
  </si>
  <si>
    <t>2026-10-01 03:11:00</t>
  </si>
  <si>
    <t>2026-10-01 03:54:25</t>
  </si>
  <si>
    <t>2026-10-01 04:11:23</t>
  </si>
  <si>
    <t>691280</t>
  </si>
  <si>
    <t>F PET-RJ</t>
  </si>
  <si>
    <t>2026-10-01 07:53:00</t>
  </si>
  <si>
    <t>2026-10-01 06:15:26</t>
  </si>
  <si>
    <t>2026-10-01 06:18:36</t>
  </si>
  <si>
    <t>2026-10-01 06:20:26</t>
  </si>
  <si>
    <t>SRTR22605751311</t>
  </si>
  <si>
    <t>D105-D102-0400-2</t>
  </si>
  <si>
    <t>CVN5I10</t>
  </si>
  <si>
    <t>SILVIO CARLOS DE FARIA</t>
  </si>
  <si>
    <t>16997045603</t>
  </si>
  <si>
    <t>1859</t>
  </si>
  <si>
    <t>2026-10-01 00:19:38</t>
  </si>
  <si>
    <t>2026-10-01 03:34:00</t>
  </si>
  <si>
    <t>2026-10-01 03:49:43</t>
  </si>
  <si>
    <t>2026-09-30 23:59:04</t>
  </si>
  <si>
    <t>318104</t>
  </si>
  <si>
    <t>2026-10-01 08:14:54</t>
  </si>
  <si>
    <t>2026-10-01 08:22:56</t>
  </si>
  <si>
    <t>2026-10-01 08:23:57</t>
  </si>
  <si>
    <t>2026-10-01 09:25:55</t>
  </si>
  <si>
    <t>SRTR22605751320</t>
  </si>
  <si>
    <t>D102-D105-0820-2</t>
  </si>
  <si>
    <t>GZG1G35</t>
  </si>
  <si>
    <t>VALDIR DOS REIS</t>
  </si>
  <si>
    <t>VDR</t>
  </si>
  <si>
    <t>valdir dos reis</t>
  </si>
  <si>
    <t>14996873063</t>
  </si>
  <si>
    <t>2407</t>
  </si>
  <si>
    <t>2026-09-30 12:09:11</t>
  </si>
  <si>
    <t>2026-10-01 03:28:33</t>
  </si>
  <si>
    <t>2026-10-01 08:39:44</t>
  </si>
  <si>
    <t>2026-10-01 05:04:05</t>
  </si>
  <si>
    <t>2026-10-01 09:58:28</t>
  </si>
  <si>
    <t>2026-10-01 14:17:46</t>
  </si>
  <si>
    <t>2026-10-01 11:37:30</t>
  </si>
  <si>
    <t>2026-10-01 16:06:49</t>
  </si>
  <si>
    <t>SRTR22605751340</t>
  </si>
  <si>
    <t>SJS-P111-0330-3</t>
  </si>
  <si>
    <t>AYY3I88</t>
  </si>
  <si>
    <t>MARCOS ANTONIO DADA</t>
  </si>
  <si>
    <t>41995660505</t>
  </si>
  <si>
    <t>3511</t>
  </si>
  <si>
    <t>3460</t>
  </si>
  <si>
    <t>2026-09-30 23:14:44</t>
  </si>
  <si>
    <t>2026-10-01 02:21:57</t>
  </si>
  <si>
    <t>2026-10-01 02:23:13</t>
  </si>
  <si>
    <t>2026-10-01 02:26:06</t>
  </si>
  <si>
    <t>242002</t>
  </si>
  <si>
    <t>DC PGZ-PR</t>
  </si>
  <si>
    <t>2026-10-01 04:21:00</t>
  </si>
  <si>
    <t>SRTR22605751360</t>
  </si>
  <si>
    <t>M114-M362-M358-0500-1</t>
  </si>
  <si>
    <t>TYD4H16</t>
  </si>
  <si>
    <t>GUILHERME BORGES RIBEIRO POMPEU</t>
  </si>
  <si>
    <t>35984249091</t>
  </si>
  <si>
    <t>2007</t>
  </si>
  <si>
    <t>2006</t>
  </si>
  <si>
    <t>2026-10-01 04:12:30</t>
  </si>
  <si>
    <t>2026-10-01 04:43:58</t>
  </si>
  <si>
    <t>2026-10-01 04:51:35</t>
  </si>
  <si>
    <t>2026-10-01 05:29:50</t>
  </si>
  <si>
    <t>531182</t>
  </si>
  <si>
    <t>F PDS-MG</t>
  </si>
  <si>
    <t>2026-10-01 07:02:04</t>
  </si>
  <si>
    <t>2026-10-01 07:22:07</t>
  </si>
  <si>
    <t>2026-10-01 07:53:27</t>
  </si>
  <si>
    <t>2026-10-01 09:24:17</t>
  </si>
  <si>
    <t>SRTR22605751411</t>
  </si>
  <si>
    <t>D103-D181-D105-0850-1</t>
  </si>
  <si>
    <t>2026-10-01 05:22:57</t>
  </si>
  <si>
    <t>2026-10-01 06:18:10</t>
  </si>
  <si>
    <t>2026-10-01 07:53:20</t>
  </si>
  <si>
    <t>2026-10-01 09:50:00</t>
  </si>
  <si>
    <t>2026-10-01 07:53:07</t>
  </si>
  <si>
    <t>2026-10-01 11:40:00</t>
  </si>
  <si>
    <t>2026-10-01 20:23:59</t>
  </si>
  <si>
    <t>2026-10-01 20:27:34</t>
  </si>
  <si>
    <t>2026-10-01 20:32:14</t>
  </si>
  <si>
    <t>2026-10-01 20:32:21</t>
  </si>
  <si>
    <t>SRTR22605751420</t>
  </si>
  <si>
    <t>S417-BRE-2000-7</t>
  </si>
  <si>
    <t>18544</t>
  </si>
  <si>
    <t>18543</t>
  </si>
  <si>
    <t>2026-10-01 13:02:12</t>
  </si>
  <si>
    <t>2026-10-01 15:36:18</t>
  </si>
  <si>
    <t>2026-10-01 17:31:24</t>
  </si>
  <si>
    <t>2026-10-01 19:30:25</t>
  </si>
  <si>
    <t>2026-10-02 05:14:10</t>
  </si>
  <si>
    <t>2026-10-02 04:23:12</t>
  </si>
  <si>
    <t>2026-10-05 15:43:12</t>
  </si>
  <si>
    <t>SRTR22605751431</t>
  </si>
  <si>
    <t>BRE-S385-1000-2</t>
  </si>
  <si>
    <t>2026-10-01 06:27:05</t>
  </si>
  <si>
    <t>2026-10-01 07:23:12</t>
  </si>
  <si>
    <t>2026-10-01 09:50:34</t>
  </si>
  <si>
    <t>2026-10-01 07:35:36</t>
  </si>
  <si>
    <t>2026-10-01 10:34:14</t>
  </si>
  <si>
    <t>2026-10-01 10:35:33</t>
  </si>
  <si>
    <t>2026-10-01 10:35:38</t>
  </si>
  <si>
    <t>2026-10-01 13:05:48</t>
  </si>
  <si>
    <t>SRTR22605751440</t>
  </si>
  <si>
    <t>BRE-S141-1000-2</t>
  </si>
  <si>
    <t>1818</t>
  </si>
  <si>
    <t>2026-10-01 04:15:24</t>
  </si>
  <si>
    <t>2026-10-01 09:47:49</t>
  </si>
  <si>
    <t>2026-10-01 10:01:34</t>
  </si>
  <si>
    <t>311138</t>
  </si>
  <si>
    <t>OSC-SP</t>
  </si>
  <si>
    <t>2026-10-01 11:37:51</t>
  </si>
  <si>
    <t>2026-10-01 11:38:46</t>
  </si>
  <si>
    <t>2026-10-01 11:39:05</t>
  </si>
  <si>
    <t>2026-10-01 12:52:09</t>
  </si>
  <si>
    <t>SRTR22605751451</t>
  </si>
  <si>
    <t>SJM-R228-R414-0431-2</t>
  </si>
  <si>
    <t>KNT5I88</t>
  </si>
  <si>
    <t>GILBERTO SOARES LAMARCA FILHO</t>
  </si>
  <si>
    <t>21964771550</t>
  </si>
  <si>
    <t>3649</t>
  </si>
  <si>
    <t>3591</t>
  </si>
  <si>
    <t>2026-09-30 23:02:40</t>
  </si>
  <si>
    <t>2026-10-01 04:15:02</t>
  </si>
  <si>
    <t>2026-10-01 04:15:47</t>
  </si>
  <si>
    <t>621124</t>
  </si>
  <si>
    <t>RIO 07-RJ</t>
  </si>
  <si>
    <t>2026-10-01 05:19:00</t>
  </si>
  <si>
    <t>2026-10-01 05:26:11</t>
  </si>
  <si>
    <t>2026-10-01 06:16:44</t>
  </si>
  <si>
    <t>2026-10-01 06:22:51</t>
  </si>
  <si>
    <t>2026-10-01 09:23:52</t>
  </si>
  <si>
    <t>SRTR22605751471</t>
  </si>
  <si>
    <t>CGE-M267-M327-M450-0200-1</t>
  </si>
  <si>
    <t>QNU8E09</t>
  </si>
  <si>
    <t>DANIEL GONCALVES FERREIRA</t>
  </si>
  <si>
    <t>31998892088</t>
  </si>
  <si>
    <t>5712</t>
  </si>
  <si>
    <t>5699</t>
  </si>
  <si>
    <t>2026-10-01 00:04:16</t>
  </si>
  <si>
    <t>2026-10-01 01:40:27</t>
  </si>
  <si>
    <t>2026-10-01 01:53:07</t>
  </si>
  <si>
    <t>2026-10-01 00:03:29</t>
  </si>
  <si>
    <t>531126</t>
  </si>
  <si>
    <t>STL -MG</t>
  </si>
  <si>
    <t>2026-10-01 03:11:48</t>
  </si>
  <si>
    <t>2026-10-01 05:36:11</t>
  </si>
  <si>
    <t>2026-10-01 08:58:12</t>
  </si>
  <si>
    <t>SRTR22605751520</t>
  </si>
  <si>
    <t>S18-S118-0400-2</t>
  </si>
  <si>
    <t>URA7J77</t>
  </si>
  <si>
    <t>gilson aparecido batista bispo</t>
  </si>
  <si>
    <t>11989179437</t>
  </si>
  <si>
    <t>6243</t>
  </si>
  <si>
    <t>2026-10-01 01:05:25</t>
  </si>
  <si>
    <t>2026-10-01 06:56:24</t>
  </si>
  <si>
    <t>2026-10-01 03:35:02</t>
  </si>
  <si>
    <t>2026-10-01 03:22:17</t>
  </si>
  <si>
    <t>311113</t>
  </si>
  <si>
    <t>2026-10-01 04:06:48</t>
  </si>
  <si>
    <t>2026-10-01 04:13:04</t>
  </si>
  <si>
    <t>2026-10-01 04:14:21</t>
  </si>
  <si>
    <t>2026-10-02 09:12:59</t>
  </si>
  <si>
    <t>SRTR22605751571</t>
  </si>
  <si>
    <t>S417-S302-0500-1</t>
  </si>
  <si>
    <t>ATH3D27</t>
  </si>
  <si>
    <t>ronaldo mendes de jesus</t>
  </si>
  <si>
    <t>11947583707</t>
  </si>
  <si>
    <t>4356</t>
  </si>
  <si>
    <t>4320</t>
  </si>
  <si>
    <t>2026-10-01 03:19:24</t>
  </si>
  <si>
    <t>2026-10-01 05:17:17</t>
  </si>
  <si>
    <t>2026-10-01 05:19:02</t>
  </si>
  <si>
    <t>2026-10-01 05:30:04</t>
  </si>
  <si>
    <t>2026-10-01 06:46:43</t>
  </si>
  <si>
    <t>2026-10-01 06:50:50</t>
  </si>
  <si>
    <t>2026-10-01 06:50:38</t>
  </si>
  <si>
    <t>2026-10-01 09:08:27</t>
  </si>
  <si>
    <t>SRTR22605751580</t>
  </si>
  <si>
    <t>FOR-G243-F264-0330-1</t>
  </si>
  <si>
    <t>CAU7654</t>
  </si>
  <si>
    <t>ALDENIZO ALVES DE OLIVEIRA</t>
  </si>
  <si>
    <t>ALDJUNIOR</t>
  </si>
  <si>
    <t>ALDENIZO ALVES DE OLIVEIRA JUNIOR</t>
  </si>
  <si>
    <t>85998039276</t>
  </si>
  <si>
    <t>2184</t>
  </si>
  <si>
    <t>2127</t>
  </si>
  <si>
    <t>2026-10-01 03:50:22</t>
  </si>
  <si>
    <t>2026-10-01 04:56:49</t>
  </si>
  <si>
    <t>2026-10-01 03:24:10</t>
  </si>
  <si>
    <t>885131</t>
  </si>
  <si>
    <t>CJP -CE</t>
  </si>
  <si>
    <t>2026-10-01 03:53:42</t>
  </si>
  <si>
    <t>2026-10-01 05:18:43</t>
  </si>
  <si>
    <t>2026-10-01 06:23:06</t>
  </si>
  <si>
    <t>2026-10-03 07:56:25</t>
  </si>
  <si>
    <t>SRTR22605751591</t>
  </si>
  <si>
    <t>S104-BRE-2000-4</t>
  </si>
  <si>
    <t>TLV0D26</t>
  </si>
  <si>
    <t>ANDRE ALVES FEITOSA</t>
  </si>
  <si>
    <t>11961536175</t>
  </si>
  <si>
    <t>2243</t>
  </si>
  <si>
    <t>2026-10-01 17:26:08</t>
  </si>
  <si>
    <t>2026-10-01 19:48:41</t>
  </si>
  <si>
    <t>2026-10-01 19:52:55</t>
  </si>
  <si>
    <t>2026-10-01 17:18:31</t>
  </si>
  <si>
    <t>2026-10-01 20:48:03</t>
  </si>
  <si>
    <t>2026-10-01 21:31:48</t>
  </si>
  <si>
    <t>2026-10-01 21:33:35</t>
  </si>
  <si>
    <t>2026-10-02 23:43:33</t>
  </si>
  <si>
    <t>SRTR22605751651</t>
  </si>
  <si>
    <t>S352-S341-1930-2</t>
  </si>
  <si>
    <t>KAIQUE EALLACE BENEDITO</t>
  </si>
  <si>
    <t>11952221670</t>
  </si>
  <si>
    <t>3556</t>
  </si>
  <si>
    <t>2026-10-01 12:19:52</t>
  </si>
  <si>
    <t>2026-10-01 18:02:03</t>
  </si>
  <si>
    <t>2026-10-01 18:05:54</t>
  </si>
  <si>
    <t>2026-10-01 15:48:29</t>
  </si>
  <si>
    <t>2026-10-01 19:08:04</t>
  </si>
  <si>
    <t>2026-10-01 19:20:16</t>
  </si>
  <si>
    <t>2026-10-01 19:41:32</t>
  </si>
  <si>
    <t>2026-10-02 04:54:07</t>
  </si>
  <si>
    <t>SRTR22605751660</t>
  </si>
  <si>
    <t>914</t>
  </si>
  <si>
    <t>2026-10-01 15:40:42</t>
  </si>
  <si>
    <t>2026-10-01 15:41:23</t>
  </si>
  <si>
    <t>2026-10-01 15:53:34</t>
  </si>
  <si>
    <t>2026-10-01 16:00:31</t>
  </si>
  <si>
    <t>2026-10-02 01:10:00</t>
  </si>
  <si>
    <t>2026-10-01 17:04:01</t>
  </si>
  <si>
    <t>2026-10-01 17:05:07</t>
  </si>
  <si>
    <t>2026-10-01 17:08:49</t>
  </si>
  <si>
    <t>2026-10-01 18:00:27</t>
  </si>
  <si>
    <t>SRTR22605751671</t>
  </si>
  <si>
    <t>G106-F298-0900-1</t>
  </si>
  <si>
    <t>QGL0388</t>
  </si>
  <si>
    <t>KLEBERSON EDUARDO SANTOS DE MEDEIROS</t>
  </si>
  <si>
    <t>84921499291</t>
  </si>
  <si>
    <t>282</t>
  </si>
  <si>
    <t>2026-10-01 05:23:05</t>
  </si>
  <si>
    <t>2026-10-01 05:33:33</t>
  </si>
  <si>
    <t>2026-10-01 05:36:51</t>
  </si>
  <si>
    <t>781261</t>
  </si>
  <si>
    <t>F MVF-RN</t>
  </si>
  <si>
    <t>2026-10-01 05:54:22</t>
  </si>
  <si>
    <t>2026-10-01 06:05:48</t>
  </si>
  <si>
    <t>2026-10-01 06:06:57</t>
  </si>
  <si>
    <t>2026-10-02 07:05:56</t>
  </si>
  <si>
    <t>SRTR22605751720</t>
  </si>
  <si>
    <t>S02-S394-0600-1</t>
  </si>
  <si>
    <t>2362</t>
  </si>
  <si>
    <t>2351</t>
  </si>
  <si>
    <t>2026-10-01 04:38:25</t>
  </si>
  <si>
    <t>2026-10-01 05:13:13</t>
  </si>
  <si>
    <t>2026-10-01 04:43:18</t>
  </si>
  <si>
    <t>2026-10-01 05:31:17</t>
  </si>
  <si>
    <t>2026-10-01 05:31:37</t>
  </si>
  <si>
    <t>2026-10-01 05:32:53</t>
  </si>
  <si>
    <t>2026-10-01 06:35:59</t>
  </si>
  <si>
    <t>SRTR22605751731</t>
  </si>
  <si>
    <t>SJM-R448-0431-1</t>
  </si>
  <si>
    <t>LUU3421</t>
  </si>
  <si>
    <t>GUILHERME DA SILVA MATHIAS DOS SANTOS</t>
  </si>
  <si>
    <t>21976130923</t>
  </si>
  <si>
    <t>252</t>
  </si>
  <si>
    <t>2026-09-30 22:46:31</t>
  </si>
  <si>
    <t>2026-10-01 03:56:37</t>
  </si>
  <si>
    <t>2026-10-01 04:12:43</t>
  </si>
  <si>
    <t>691252</t>
  </si>
  <si>
    <t>F HGP-RJ</t>
  </si>
  <si>
    <t>2026-10-01 05:46:00</t>
  </si>
  <si>
    <t>2026-10-01 05:16:43</t>
  </si>
  <si>
    <t>2026-10-01 06:40:28</t>
  </si>
  <si>
    <t>2026-10-01 06:54:59</t>
  </si>
  <si>
    <t>2026-10-01 07:48:23</t>
  </si>
  <si>
    <t>SRTR22605751811</t>
  </si>
  <si>
    <t>BNU-A431-0300-2</t>
  </si>
  <si>
    <t>440</t>
  </si>
  <si>
    <t>2026-09-30 22:09:05</t>
  </si>
  <si>
    <t>2026-10-01 02:38:53</t>
  </si>
  <si>
    <t>2026-10-01 02:45:21</t>
  </si>
  <si>
    <t>2026-10-01 02:22:38</t>
  </si>
  <si>
    <t>155282</t>
  </si>
  <si>
    <t>BLM-SC</t>
  </si>
  <si>
    <t>2026-10-01 04:43:01</t>
  </si>
  <si>
    <t>2026-10-01 07:44:14</t>
  </si>
  <si>
    <t>SRTR22605751840</t>
  </si>
  <si>
    <t>S257-S341-2000-1</t>
  </si>
  <si>
    <t>OQL8A18</t>
  </si>
  <si>
    <t>ADENIR RODRIGUES</t>
  </si>
  <si>
    <t>11953984009</t>
  </si>
  <si>
    <t>319139</t>
  </si>
  <si>
    <t>1290</t>
  </si>
  <si>
    <t>2026-10-01 12:09:17</t>
  </si>
  <si>
    <t>2026-10-01 17:48:17</t>
  </si>
  <si>
    <t>2026-10-01 17:46:48</t>
  </si>
  <si>
    <t>2026-10-01 15:28:36</t>
  </si>
  <si>
    <t>2026-10-01 21:10:00</t>
  </si>
  <si>
    <t>2026-10-01 18:52:12</t>
  </si>
  <si>
    <t>2026-10-01 18:56:21</t>
  </si>
  <si>
    <t>2026-10-01 19:39:04</t>
  </si>
  <si>
    <t>2026-10-01 22:26:50</t>
  </si>
  <si>
    <t>SRTR22605751851</t>
  </si>
  <si>
    <t>S02-BRE-1700-4</t>
  </si>
  <si>
    <t>UEW8A83</t>
  </si>
  <si>
    <t>5471</t>
  </si>
  <si>
    <t>2026-10-01 14:44:37</t>
  </si>
  <si>
    <t>2026-10-01 17:32:10</t>
  </si>
  <si>
    <t>2026-10-01 17:40:39</t>
  </si>
  <si>
    <t>2026-10-01 15:03:02</t>
  </si>
  <si>
    <t>2026-10-01 18:20:00</t>
  </si>
  <si>
    <t>2026-10-01 18:52:24</t>
  </si>
  <si>
    <t>2026-10-02 08:08:44</t>
  </si>
  <si>
    <t>2026-10-02 08:09:33</t>
  </si>
  <si>
    <t>2026-10-05 12:54:09</t>
  </si>
  <si>
    <t>SRTR22605751991</t>
  </si>
  <si>
    <t>A425-A230-0800-1</t>
  </si>
  <si>
    <t>2176</t>
  </si>
  <si>
    <t>2026-10-01 06:34:14</t>
  </si>
  <si>
    <t>2026-10-01 11:50:51</t>
  </si>
  <si>
    <t>2026-10-01 11:50:58</t>
  </si>
  <si>
    <t>2026-10-01 06:44:06</t>
  </si>
  <si>
    <t>2026-10-01 09:57:47</t>
  </si>
  <si>
    <t>SRTR22605752020</t>
  </si>
  <si>
    <t>S240-BRE-2000-1</t>
  </si>
  <si>
    <t>RAFAEL GIRARDI BORBA</t>
  </si>
  <si>
    <t>11946796014</t>
  </si>
  <si>
    <t>14753</t>
  </si>
  <si>
    <t>2026-10-01 16:36:50</t>
  </si>
  <si>
    <t>2026-10-01 19:52:17</t>
  </si>
  <si>
    <t>2026-10-01 20:13:22</t>
  </si>
  <si>
    <t>2026-10-01 17:08:27</t>
  </si>
  <si>
    <t>2026-10-01 21:57:25</t>
  </si>
  <si>
    <t>2026-10-01 22:32:45</t>
  </si>
  <si>
    <t>2026-10-05 15:50:41</t>
  </si>
  <si>
    <t>SRTR22605752080</t>
  </si>
  <si>
    <t>C539-C565-1600-1</t>
  </si>
  <si>
    <t>AZL9B40</t>
  </si>
  <si>
    <t>M S TRANSPORTES EXPRESS</t>
  </si>
  <si>
    <t>M S TRANSP</t>
  </si>
  <si>
    <t>JOSE RODRIGUES DA ROCHA</t>
  </si>
  <si>
    <t>66999185500</t>
  </si>
  <si>
    <t>961493</t>
  </si>
  <si>
    <t>DC ROO-MT</t>
  </si>
  <si>
    <t>358</t>
  </si>
  <si>
    <t>340</t>
  </si>
  <si>
    <t>2026-10-01 05:24:59</t>
  </si>
  <si>
    <t>2026-10-01 10:55:08</t>
  </si>
  <si>
    <t>2026-10-01 10:56:53</t>
  </si>
  <si>
    <t>2026-10-01 10:56:47</t>
  </si>
  <si>
    <t>961519</t>
  </si>
  <si>
    <t>F JCR-MT</t>
  </si>
  <si>
    <t>2026-10-01 12:34:07</t>
  </si>
  <si>
    <t>2026-10-01 12:39:53</t>
  </si>
  <si>
    <t>2026-10-01 12:41:28</t>
  </si>
  <si>
    <t>2026-10-01 13:17:28</t>
  </si>
  <si>
    <t>SRTR22605752091</t>
  </si>
  <si>
    <t>SRR-R392-R363-0300-2</t>
  </si>
  <si>
    <t>SGA0D64</t>
  </si>
  <si>
    <t>TR ANDRADE LTDA</t>
  </si>
  <si>
    <t>TR ANDRADE</t>
  </si>
  <si>
    <t>LUCCAS SOUZA CORDEIRO</t>
  </si>
  <si>
    <t>27998313916</t>
  </si>
  <si>
    <t>1920</t>
  </si>
  <si>
    <t>1918</t>
  </si>
  <si>
    <t>2026-10-01 01:30:34</t>
  </si>
  <si>
    <t>2026-10-01 02:31:30</t>
  </si>
  <si>
    <t>2026-10-01 02:32:46</t>
  </si>
  <si>
    <t>2026-10-01 02:49:00</t>
  </si>
  <si>
    <t>691197</t>
  </si>
  <si>
    <t>SGP-ES</t>
  </si>
  <si>
    <t>2026-10-01 06:21:00</t>
  </si>
  <si>
    <t>2026-10-01 06:06:27</t>
  </si>
  <si>
    <t>2026-10-01 06:48:21</t>
  </si>
  <si>
    <t>2026-10-01 07:19:27</t>
  </si>
  <si>
    <t>2026-10-01 08:18:57</t>
  </si>
  <si>
    <t>SRTR22605752120</t>
  </si>
  <si>
    <t>BRE-S388-0130-1</t>
  </si>
  <si>
    <t>UFT0C22</t>
  </si>
  <si>
    <t>ODAIR MARTINS JUNIOR</t>
  </si>
  <si>
    <t>11945335816</t>
  </si>
  <si>
    <t>1394</t>
  </si>
  <si>
    <t>2026-09-30 12:41:23</t>
  </si>
  <si>
    <t>2026-10-01 00:11:10</t>
  </si>
  <si>
    <t>2026-10-01 01:19:15</t>
  </si>
  <si>
    <t>2026-10-01 00:26:00</t>
  </si>
  <si>
    <t>2026-10-01 02:47:24</t>
  </si>
  <si>
    <t>2026-10-01 03:11:29</t>
  </si>
  <si>
    <t>2026-10-01 10:09:32</t>
  </si>
  <si>
    <t>SRTR22605752131</t>
  </si>
  <si>
    <t>BRE-S421-0500-1</t>
  </si>
  <si>
    <t>4082</t>
  </si>
  <si>
    <t>2026-09-30 08:40:43</t>
  </si>
  <si>
    <t>2026-10-01 04:50:41</t>
  </si>
  <si>
    <t>2026-10-01 05:54:13</t>
  </si>
  <si>
    <t>2026-10-01 05:15:44</t>
  </si>
  <si>
    <t>311459</t>
  </si>
  <si>
    <t>CARAP 02-SP</t>
  </si>
  <si>
    <t>2026-10-01 05:09:00</t>
  </si>
  <si>
    <t>2026-10-01 06:54:14</t>
  </si>
  <si>
    <t>2026-10-01 06:55:02</t>
  </si>
  <si>
    <t>2026-10-01 08:30:35</t>
  </si>
  <si>
    <t>SRTR22605752151</t>
  </si>
  <si>
    <t>BSB-C501-0500-1</t>
  </si>
  <si>
    <t>427</t>
  </si>
  <si>
    <t>392</t>
  </si>
  <si>
    <t>2026-09-30 17:09:30</t>
  </si>
  <si>
    <t>2026-10-01 02:40:06</t>
  </si>
  <si>
    <t>2026-10-01 02:47:42</t>
  </si>
  <si>
    <t>961455</t>
  </si>
  <si>
    <t>F MNU-GO</t>
  </si>
  <si>
    <t>2026-10-01 11:10:43</t>
  </si>
  <si>
    <t>2026-10-01 11:19:40</t>
  </si>
  <si>
    <t>2026-10-01 11:15:08</t>
  </si>
  <si>
    <t>2026-10-01 11:33:49</t>
  </si>
  <si>
    <t>SRTR22605752160</t>
  </si>
  <si>
    <t>M119-M321-0500-1</t>
  </si>
  <si>
    <t>QUB3H79</t>
  </si>
  <si>
    <t>AUDIOCAR LOCACOES LTDA</t>
  </si>
  <si>
    <t>AUDIOCARL</t>
  </si>
  <si>
    <t>FELIPE ALBERTO LIRA DE OLIVEIRA</t>
  </si>
  <si>
    <t>31999498392</t>
  </si>
  <si>
    <t>638</t>
  </si>
  <si>
    <t>2026-10-01 02:22:28</t>
  </si>
  <si>
    <t>2026-10-01 02:34:07</t>
  </si>
  <si>
    <t>2026-10-01 05:24:02</t>
  </si>
  <si>
    <t>2026-10-01 05:16:37</t>
  </si>
  <si>
    <t>538121</t>
  </si>
  <si>
    <t>F BCV-MG</t>
  </si>
  <si>
    <t>2026-10-01 09:51:14</t>
  </si>
  <si>
    <t>2026-10-01 06:12:46</t>
  </si>
  <si>
    <t>2026-10-01 09:57:12</t>
  </si>
  <si>
    <t>SRTR22605752191</t>
  </si>
  <si>
    <t>M114-M433-M388-0800-1</t>
  </si>
  <si>
    <t>GVK5C83</t>
  </si>
  <si>
    <t>FRANKLIN ADRIANO SOARES JUNIOR</t>
  </si>
  <si>
    <t>FRANKLIN</t>
  </si>
  <si>
    <t>MAICON RODRIGUES BELIZARIO</t>
  </si>
  <si>
    <t>35991447253</t>
  </si>
  <si>
    <t>789</t>
  </si>
  <si>
    <t>2026-10-01 04:00:37</t>
  </si>
  <si>
    <t>2026-10-01 04:14:48</t>
  </si>
  <si>
    <t>2026-10-01 04:13:27</t>
  </si>
  <si>
    <t>531250</t>
  </si>
  <si>
    <t>F LMB-MG</t>
  </si>
  <si>
    <t>2026-10-01 05:41:06</t>
  </si>
  <si>
    <t>2026-10-01 05:42:33</t>
  </si>
  <si>
    <t>2026-10-01 08:01:12</t>
  </si>
  <si>
    <t>2026-10-01 10:36:47</t>
  </si>
  <si>
    <t>SRTR22605752200</t>
  </si>
  <si>
    <t>S02-S390-0430-1</t>
  </si>
  <si>
    <t>TJM8A78</t>
  </si>
  <si>
    <t>rafael dias dos santos</t>
  </si>
  <si>
    <t>11972495755</t>
  </si>
  <si>
    <t>1411</t>
  </si>
  <si>
    <t>2026-10-01 02:53:22</t>
  </si>
  <si>
    <t>2026-10-01 03:50:39</t>
  </si>
  <si>
    <t>2026-10-01 03:56:36</t>
  </si>
  <si>
    <t>311428</t>
  </si>
  <si>
    <t>F S-CMBC-SP</t>
  </si>
  <si>
    <t>2026-10-01 04:37:41</t>
  </si>
  <si>
    <t>2026-10-01 05:18:21</t>
  </si>
  <si>
    <t>2026-10-01 05:49:23</t>
  </si>
  <si>
    <t>2026-10-01 07:58:25</t>
  </si>
  <si>
    <t>SRTR22605752240</t>
  </si>
  <si>
    <t>F106-F203-0900-1</t>
  </si>
  <si>
    <t>KHI6E83</t>
  </si>
  <si>
    <t>ANDERSON CASSIANO DE LIMA SILV</t>
  </si>
  <si>
    <t>ANDERSONCA</t>
  </si>
  <si>
    <t>ANDERSON CASSIANO DE LIMA SILVA</t>
  </si>
  <si>
    <t>81993073021</t>
  </si>
  <si>
    <t>633</t>
  </si>
  <si>
    <t>2026-09-30 22:42:30</t>
  </si>
  <si>
    <t>2026-10-01 03:28:06</t>
  </si>
  <si>
    <t>2026-10-01 04:28:13</t>
  </si>
  <si>
    <t>2026-10-01 04:28:46</t>
  </si>
  <si>
    <t>781221</t>
  </si>
  <si>
    <t>PEQ-PE</t>
  </si>
  <si>
    <t>2026-10-01 05:58:01</t>
  </si>
  <si>
    <t>2026-10-01 05:59:03</t>
  </si>
  <si>
    <t>2026-10-01 07:23:39</t>
  </si>
  <si>
    <t>2026-10-01 09:19:29</t>
  </si>
  <si>
    <t>SRTR22605752260</t>
  </si>
  <si>
    <t>BRE-S297-0530-2</t>
  </si>
  <si>
    <t>GCW6A22</t>
  </si>
  <si>
    <t>Edson GonCalves Freire</t>
  </si>
  <si>
    <t>11930357235</t>
  </si>
  <si>
    <t>1933</t>
  </si>
  <si>
    <t>2026-09-30 06:48:59</t>
  </si>
  <si>
    <t>2026-10-01 05:54:19</t>
  </si>
  <si>
    <t>2026-10-01 05:32:54</t>
  </si>
  <si>
    <t>311204</t>
  </si>
  <si>
    <t>PA KWAI-BRE ANJUN-SP</t>
  </si>
  <si>
    <t>2026-10-01 05:53:00</t>
  </si>
  <si>
    <t>SRTR22605752291</t>
  </si>
  <si>
    <t>S417-BRE-1700-6</t>
  </si>
  <si>
    <t>8795</t>
  </si>
  <si>
    <t>2026-10-01 04:21:12</t>
  </si>
  <si>
    <t>2026-10-01 05:50:31</t>
  </si>
  <si>
    <t>2026-10-01 07:51:59</t>
  </si>
  <si>
    <t>2026-10-01 08:08:30</t>
  </si>
  <si>
    <t>2026-10-01 09:24:28</t>
  </si>
  <si>
    <t>2026-10-01 14:30:17</t>
  </si>
  <si>
    <t>2026-10-01 07:49:40</t>
  </si>
  <si>
    <t>2026-10-03 16:31:05</t>
  </si>
  <si>
    <t>SRTR22605752300</t>
  </si>
  <si>
    <t>B114-BLU-0200-1</t>
  </si>
  <si>
    <t>MLC2F04</t>
  </si>
  <si>
    <t>NILTON DOS SANTOS</t>
  </si>
  <si>
    <t>NILTON DOS</t>
  </si>
  <si>
    <t>4799921975</t>
  </si>
  <si>
    <t>147105</t>
  </si>
  <si>
    <t>4980</t>
  </si>
  <si>
    <t>4978</t>
  </si>
  <si>
    <t>2026-09-30 14:33:33</t>
  </si>
  <si>
    <t>2026-09-30 21:02:24</t>
  </si>
  <si>
    <t>2026-10-01 05:58:36</t>
  </si>
  <si>
    <t>2026-10-01 00:13:03</t>
  </si>
  <si>
    <t>2026-10-01 08:25:09</t>
  </si>
  <si>
    <t>2026-10-01 08:29:53</t>
  </si>
  <si>
    <t>SRTR22605752331</t>
  </si>
  <si>
    <t>THE-H201-F265-H213-0220-1</t>
  </si>
  <si>
    <t>QRW5E69</t>
  </si>
  <si>
    <t>N S LOPES DA SILVA</t>
  </si>
  <si>
    <t>N S LOPES</t>
  </si>
  <si>
    <t>PEDRO VICTOR CARDOSO DO REGO</t>
  </si>
  <si>
    <t>86995596772</t>
  </si>
  <si>
    <t>2685</t>
  </si>
  <si>
    <t>1599</t>
  </si>
  <si>
    <t>2026-09-30 17:34:45</t>
  </si>
  <si>
    <t>2026-09-30 18:09:16</t>
  </si>
  <si>
    <t>2026-09-30 20:05:00</t>
  </si>
  <si>
    <t>2026-09-30 22:37:46</t>
  </si>
  <si>
    <t>899105</t>
  </si>
  <si>
    <t>CXS -MA</t>
  </si>
  <si>
    <t>2026-10-01 03:04:58</t>
  </si>
  <si>
    <t>2026-10-01 04:22:48</t>
  </si>
  <si>
    <t>2026-10-01 04:47:40</t>
  </si>
  <si>
    <t>2026-10-01 08:15:22</t>
  </si>
  <si>
    <t>SRTR22605752371</t>
  </si>
  <si>
    <t>BRE-S460-1800-4</t>
  </si>
  <si>
    <t>2739</t>
  </si>
  <si>
    <t>2026-10-01 12:28:58</t>
  </si>
  <si>
    <t>2026-10-01 17:02:50</t>
  </si>
  <si>
    <t>2026-10-01 17:07:25</t>
  </si>
  <si>
    <t>2026-10-01 15:53:57</t>
  </si>
  <si>
    <t>2026-10-01 21:02:25</t>
  </si>
  <si>
    <t>2026-10-01 21:06:12</t>
  </si>
  <si>
    <t>2026-10-01 21:07:05</t>
  </si>
  <si>
    <t>2026-10-01 23:37:05</t>
  </si>
  <si>
    <t>SRTR22605752380</t>
  </si>
  <si>
    <t>SJS-P102-A421-0400-1</t>
  </si>
  <si>
    <t>DKC4I94</t>
  </si>
  <si>
    <t>guilherme munster junior</t>
  </si>
  <si>
    <t>41995380587</t>
  </si>
  <si>
    <t>1948</t>
  </si>
  <si>
    <t>2026-09-30 12:35:17</t>
  </si>
  <si>
    <t>2026-10-01 03:28:50</t>
  </si>
  <si>
    <t>2026-10-01 03:29:38</t>
  </si>
  <si>
    <t>2026-10-01 03:00:32</t>
  </si>
  <si>
    <t>241115</t>
  </si>
  <si>
    <t>2026-10-01 04:17:59</t>
  </si>
  <si>
    <t>2026-10-01 05:00:23</t>
  </si>
  <si>
    <t>2026-10-01 06:57:31</t>
  </si>
  <si>
    <t>2026-10-01 13:09:30</t>
  </si>
  <si>
    <t>SRTR22605752411</t>
  </si>
  <si>
    <t>F106-F196-0700-1</t>
  </si>
  <si>
    <t>KKS5A55</t>
  </si>
  <si>
    <t>LUCIANO DE OLIVEIRA SANTOS</t>
  </si>
  <si>
    <t>LUCIANOOLI</t>
  </si>
  <si>
    <t>81981138705</t>
  </si>
  <si>
    <t>607</t>
  </si>
  <si>
    <t>462</t>
  </si>
  <si>
    <t>2026-10-01 00:32:38</t>
  </si>
  <si>
    <t>2026-10-01 03:46:39</t>
  </si>
  <si>
    <t>2026-10-01 03:47:43</t>
  </si>
  <si>
    <t>781215</t>
  </si>
  <si>
    <t>SBR-PB</t>
  </si>
  <si>
    <t>2026-10-01 07:31:06</t>
  </si>
  <si>
    <t>2026-10-01 07:33:06</t>
  </si>
  <si>
    <t>2026-10-01 08:58:56</t>
  </si>
  <si>
    <t>2026-10-01 10:01:40</t>
  </si>
  <si>
    <t>SRTR22605752440</t>
  </si>
  <si>
    <t>F56-F192-0530-1</t>
  </si>
  <si>
    <t>QFO9413</t>
  </si>
  <si>
    <t>ERNANDES BEZERRA DE QUEIROZ</t>
  </si>
  <si>
    <t>ERNANDES</t>
  </si>
  <si>
    <t>996241404</t>
  </si>
  <si>
    <t>1039</t>
  </si>
  <si>
    <t>2026-09-30 23:28:54</t>
  </si>
  <si>
    <t>2026-10-01 03:25:38</t>
  </si>
  <si>
    <t>2026-10-01 04:25:32</t>
  </si>
  <si>
    <t>781211</t>
  </si>
  <si>
    <t>VLT-PB</t>
  </si>
  <si>
    <t>2026-10-01 04:46:51</t>
  </si>
  <si>
    <t>2026-10-01 04:47:47</t>
  </si>
  <si>
    <t>2026-10-01 11:36:42</t>
  </si>
  <si>
    <t>SRTR22605752471</t>
  </si>
  <si>
    <t>BRE-S141-0330-1</t>
  </si>
  <si>
    <t>REGINALDO RICARDO MATIAS</t>
  </si>
  <si>
    <t>11984957292</t>
  </si>
  <si>
    <t>4558</t>
  </si>
  <si>
    <t>4550</t>
  </si>
  <si>
    <t>2026-09-30 10:58:18</t>
  </si>
  <si>
    <t>2026-10-01 02:36:12</t>
  </si>
  <si>
    <t>2026-10-01 03:20:46</t>
  </si>
  <si>
    <t>2026-10-01 02:05:00</t>
  </si>
  <si>
    <t>2026-10-01 03:50:04</t>
  </si>
  <si>
    <t>2026-10-01 04:08:53</t>
  </si>
  <si>
    <t>2026-10-01 06:59:49</t>
  </si>
  <si>
    <t>SRTR22605752480</t>
  </si>
  <si>
    <t>D105-S443-D164-0300-1</t>
  </si>
  <si>
    <t>FLL8J51</t>
  </si>
  <si>
    <t>MOISES LACERDA ARAUJO</t>
  </si>
  <si>
    <t>14991927217</t>
  </si>
  <si>
    <t>1608</t>
  </si>
  <si>
    <t>1594</t>
  </si>
  <si>
    <t>2026-09-30 22:02:09</t>
  </si>
  <si>
    <t>2026-10-01 02:34:56</t>
  </si>
  <si>
    <t>2026-10-01 02:42:20</t>
  </si>
  <si>
    <t>2026-09-30 19:13:09</t>
  </si>
  <si>
    <t>311482</t>
  </si>
  <si>
    <t>F BTM-SP</t>
  </si>
  <si>
    <t>2026-10-01 06:20:01</t>
  </si>
  <si>
    <t>2026-10-01 07:25:01</t>
  </si>
  <si>
    <t>2026-10-01 09:48:43</t>
  </si>
  <si>
    <t>SRTR22605752491</t>
  </si>
  <si>
    <t>RBP-S516-S331-S485-0400-1</t>
  </si>
  <si>
    <t>KYD7I50</t>
  </si>
  <si>
    <t>AILTON PEREIRA NUNES</t>
  </si>
  <si>
    <t>16999942152</t>
  </si>
  <si>
    <t>4120</t>
  </si>
  <si>
    <t>2026-10-01 03:58:01</t>
  </si>
  <si>
    <t>2026-10-01 03:59:54</t>
  </si>
  <si>
    <t>2026-10-01 00:23:52</t>
  </si>
  <si>
    <t>311561</t>
  </si>
  <si>
    <t>STZ-SP</t>
  </si>
  <si>
    <t>2026-10-01 04:06:00</t>
  </si>
  <si>
    <t>2026-10-01 04:52:41</t>
  </si>
  <si>
    <t>2026-10-01 05:14:31</t>
  </si>
  <si>
    <t>2026-10-01 10:43:02</t>
  </si>
  <si>
    <t>SRTR22605752500</t>
  </si>
  <si>
    <t>RBP-S450-0500-2</t>
  </si>
  <si>
    <t>EFC7A55</t>
  </si>
  <si>
    <t>ALAN RODRIGO DA SILVA EVANGELISTA</t>
  </si>
  <si>
    <t>16993818711</t>
  </si>
  <si>
    <t>809</t>
  </si>
  <si>
    <t>2026-10-01 04:21:47</t>
  </si>
  <si>
    <t>2026-10-01 04:33:30</t>
  </si>
  <si>
    <t>2026-10-01 04:58:28</t>
  </si>
  <si>
    <t>2026-10-01 00:54:29</t>
  </si>
  <si>
    <t>311489</t>
  </si>
  <si>
    <t>BTT-SP</t>
  </si>
  <si>
    <t>2026-10-01 05:47:56</t>
  </si>
  <si>
    <t>2026-10-01 05:59:46</t>
  </si>
  <si>
    <t>2026-10-01 07:21:07</t>
  </si>
  <si>
    <t>SRTR22605752511</t>
  </si>
  <si>
    <t>RBP-S452-D173-D142-0300-1</t>
  </si>
  <si>
    <t>CNI1E07</t>
  </si>
  <si>
    <t>JEFERSON IGNACIO DA COSTA</t>
  </si>
  <si>
    <t>16994321868</t>
  </si>
  <si>
    <t>2390</t>
  </si>
  <si>
    <t>2387</t>
  </si>
  <si>
    <t>2026-10-01 00:35:39</t>
  </si>
  <si>
    <t>2026-10-01 02:42:17</t>
  </si>
  <si>
    <t>2026-10-01 02:58:00</t>
  </si>
  <si>
    <t>2026-10-01 00:10:33</t>
  </si>
  <si>
    <t>311491</t>
  </si>
  <si>
    <t>F DSC-SP</t>
  </si>
  <si>
    <t>2026-10-01 05:19:46</t>
  </si>
  <si>
    <t>2026-10-01 07:23:19</t>
  </si>
  <si>
    <t>SRTR22605752531</t>
  </si>
  <si>
    <t>SJM-R418-R332-0430-1</t>
  </si>
  <si>
    <t>RJF8B40</t>
  </si>
  <si>
    <t>RENATO PEREIRA FERREIRA</t>
  </si>
  <si>
    <t>21981894367</t>
  </si>
  <si>
    <t>5365</t>
  </si>
  <si>
    <t>5344</t>
  </si>
  <si>
    <t>2026-10-01 04:22:39</t>
  </si>
  <si>
    <t>2026-10-01 04:25:28</t>
  </si>
  <si>
    <t>691222</t>
  </si>
  <si>
    <t>F JPA-RJ</t>
  </si>
  <si>
    <t>2026-10-01 08:00:19</t>
  </si>
  <si>
    <t>2026-10-01 08:58:02</t>
  </si>
  <si>
    <t>SRTR22605752540</t>
  </si>
  <si>
    <t>S101-BRE-1930-6</t>
  </si>
  <si>
    <t>CUA0I91</t>
  </si>
  <si>
    <t>FELIPE ARAUJO FERNANDES</t>
  </si>
  <si>
    <t>11991318097</t>
  </si>
  <si>
    <t>2026-10-01 15:27:40</t>
  </si>
  <si>
    <t>2026-10-01 15:28:01</t>
  </si>
  <si>
    <t>2026-10-01 15:33:45</t>
  </si>
  <si>
    <t>2026-10-01 15:30:28</t>
  </si>
  <si>
    <t>2026-10-01 16:13:23</t>
  </si>
  <si>
    <t>2026-10-01 18:51:10</t>
  </si>
  <si>
    <t>2026-10-01 18:52:36</t>
  </si>
  <si>
    <t>2026-10-05 09:31:58</t>
  </si>
  <si>
    <t>SRTR22605752551</t>
  </si>
  <si>
    <t>S397-S401-BRE-1800-1</t>
  </si>
  <si>
    <t>wanderley dos santos</t>
  </si>
  <si>
    <t>11971723404</t>
  </si>
  <si>
    <t>311435</t>
  </si>
  <si>
    <t>564</t>
  </si>
  <si>
    <t>2026-10-01 16:00:08</t>
  </si>
  <si>
    <t>2026-10-01 16:30:08</t>
  </si>
  <si>
    <t>2026-10-01 17:11:00</t>
  </si>
  <si>
    <t>2026-10-01 15:19:28</t>
  </si>
  <si>
    <t>311439</t>
  </si>
  <si>
    <t>SRTR22605752611</t>
  </si>
  <si>
    <t>C334-C338-BSB-1000-1</t>
  </si>
  <si>
    <t>OVT2802</t>
  </si>
  <si>
    <t>EMERSON DE SOUZA SILVA</t>
  </si>
  <si>
    <t>SS TRANSPO</t>
  </si>
  <si>
    <t>61991688180</t>
  </si>
  <si>
    <t>961293</t>
  </si>
  <si>
    <t>2026-10-01 07:03:19</t>
  </si>
  <si>
    <t>2026-10-01 07:03:42</t>
  </si>
  <si>
    <t>2026-10-01 07:13:21</t>
  </si>
  <si>
    <t>2026-10-01 06:19:51</t>
  </si>
  <si>
    <t>2026-10-01 07:57:18</t>
  </si>
  <si>
    <t>2026-10-02 12:58:22</t>
  </si>
  <si>
    <t>2026-10-02 12:58:39</t>
  </si>
  <si>
    <t>2026-10-02 15:37:09</t>
  </si>
  <si>
    <t>SRTR22605752700</t>
  </si>
  <si>
    <t>RBP-D163-S457-0300-1</t>
  </si>
  <si>
    <t>3237</t>
  </si>
  <si>
    <t>2026-10-01 00:45:35</t>
  </si>
  <si>
    <t>2026-10-01 02:46:47</t>
  </si>
  <si>
    <t>2026-10-01 02:56:42</t>
  </si>
  <si>
    <t>2026-10-01 00:00:06</t>
  </si>
  <si>
    <t>2026-10-01 05:30:30</t>
  </si>
  <si>
    <t>2026-10-01 07:31:32</t>
  </si>
  <si>
    <t>2026-10-01 10:30:44</t>
  </si>
  <si>
    <t>SRTR22605752711</t>
  </si>
  <si>
    <t>M119-M227-M427-0700-1</t>
  </si>
  <si>
    <t>OQM8H86</t>
  </si>
  <si>
    <t>NATAN FERREIRA NUNES</t>
  </si>
  <si>
    <t>NATAN</t>
  </si>
  <si>
    <t>3899035889</t>
  </si>
  <si>
    <t>1604</t>
  </si>
  <si>
    <t>2026-10-01 02:00:16</t>
  </si>
  <si>
    <t>2026-10-01 04:01:53</t>
  </si>
  <si>
    <t>2026-10-01 04:16:59</t>
  </si>
  <si>
    <t>2026-10-01 04:18:49</t>
  </si>
  <si>
    <t>538107</t>
  </si>
  <si>
    <t>JUB -MG</t>
  </si>
  <si>
    <t>2026-10-01 09:05:00</t>
  </si>
  <si>
    <t>2026-10-01 05:51:15</t>
  </si>
  <si>
    <t>2026-10-01 08:40:08</t>
  </si>
  <si>
    <t>SRTR22605752720</t>
  </si>
  <si>
    <t>RBP-M436-M390-0100-1</t>
  </si>
  <si>
    <t>BYZ5A02</t>
  </si>
  <si>
    <t>EDISON APARECIDO SCARIN</t>
  </si>
  <si>
    <t>SCARIN</t>
  </si>
  <si>
    <t>16992453181</t>
  </si>
  <si>
    <t>1349</t>
  </si>
  <si>
    <t>2026-09-30 23:42:45</t>
  </si>
  <si>
    <t>2026-10-01 00:48:21</t>
  </si>
  <si>
    <t>2026-10-01 00:59:03</t>
  </si>
  <si>
    <t>2026-09-30 22:10:47</t>
  </si>
  <si>
    <t>531253</t>
  </si>
  <si>
    <t>F MCM-MG</t>
  </si>
  <si>
    <t>2026-10-01 06:13:00</t>
  </si>
  <si>
    <t>2026-10-01 05:21:16</t>
  </si>
  <si>
    <t>2026-10-01 05:23:50</t>
  </si>
  <si>
    <t>2026-10-01 06:45:43</t>
  </si>
  <si>
    <t>SRTR22605752771</t>
  </si>
  <si>
    <t>BRE-S240-0500-1</t>
  </si>
  <si>
    <t>3130</t>
  </si>
  <si>
    <t>3119</t>
  </si>
  <si>
    <t>2026-09-30 10:58:27</t>
  </si>
  <si>
    <t>2026-10-01 03:36:20</t>
  </si>
  <si>
    <t>2026-10-01 05:34:15</t>
  </si>
  <si>
    <t>2026-10-01 06:14:50</t>
  </si>
  <si>
    <t>2026-10-01 07:43:05</t>
  </si>
  <si>
    <t>2026-10-01 12:18:18</t>
  </si>
  <si>
    <t>SRTR22605752780</t>
  </si>
  <si>
    <t>CGE-M429-M391-M459-0130-1</t>
  </si>
  <si>
    <t>HDI3H91</t>
  </si>
  <si>
    <t>PATRICIA APARECIDA DE SOUZA</t>
  </si>
  <si>
    <t>PATRICIA</t>
  </si>
  <si>
    <t>DANIEL PAIVA DA SILVA ARAUJO</t>
  </si>
  <si>
    <t>31991955949</t>
  </si>
  <si>
    <t>2723</t>
  </si>
  <si>
    <t>2721</t>
  </si>
  <si>
    <t>2026-09-30 22:37:34</t>
  </si>
  <si>
    <t>2026-10-01 01:21:07</t>
  </si>
  <si>
    <t>2026-10-01 01:25:31</t>
  </si>
  <si>
    <t>2026-10-01 01:30:16</t>
  </si>
  <si>
    <t>531246</t>
  </si>
  <si>
    <t>F TTO-MG</t>
  </si>
  <si>
    <t>2026-10-01 05:30:54</t>
  </si>
  <si>
    <t>2026-10-01 05:38:01</t>
  </si>
  <si>
    <t>2026-10-01 07:16:59</t>
  </si>
  <si>
    <t>2026-10-01 11:42:03</t>
  </si>
  <si>
    <t>SRTR22605752811</t>
  </si>
  <si>
    <t>S101-BRE-2030-7</t>
  </si>
  <si>
    <t>KXP5B67</t>
  </si>
  <si>
    <t>RODRIGO DE ALMEIDA</t>
  </si>
  <si>
    <t>11912710210</t>
  </si>
  <si>
    <t>1303</t>
  </si>
  <si>
    <t>2026-10-01 17:58:17</t>
  </si>
  <si>
    <t>2026-10-01 17:58:52</t>
  </si>
  <si>
    <t>2026-10-01 17:24:33</t>
  </si>
  <si>
    <t>2026-10-01 21:15:00</t>
  </si>
  <si>
    <t>2026-10-01 18:51:31</t>
  </si>
  <si>
    <t>2026-10-01 19:10:32</t>
  </si>
  <si>
    <t>2026-10-01 19:15:39</t>
  </si>
  <si>
    <t>2026-10-01 23:12:43</t>
  </si>
  <si>
    <t>SRTR22605752820</t>
  </si>
  <si>
    <t>S101-BRE-1830-10</t>
  </si>
  <si>
    <t>136</t>
  </si>
  <si>
    <t>2026-10-01 15:43:34</t>
  </si>
  <si>
    <t>2026-10-01 15:45:30</t>
  </si>
  <si>
    <t>2026-10-01 13:32:04</t>
  </si>
  <si>
    <t>2026-10-01 17:40:06</t>
  </si>
  <si>
    <t>2026-10-01 17:49:32</t>
  </si>
  <si>
    <t>2026-10-01 17:59:20</t>
  </si>
  <si>
    <t>2026-10-01 18:45:30</t>
  </si>
  <si>
    <t>SRTR22605752840</t>
  </si>
  <si>
    <t>BNU-A406-0300-2</t>
  </si>
  <si>
    <t>430</t>
  </si>
  <si>
    <t>422</t>
  </si>
  <si>
    <t>2026-09-30 22:32:13</t>
  </si>
  <si>
    <t>2026-10-01 01:56:28</t>
  </si>
  <si>
    <t>2026-10-01 01:11:23</t>
  </si>
  <si>
    <t>155257</t>
  </si>
  <si>
    <t>BLM 02-SC</t>
  </si>
  <si>
    <t>2026-10-01 02:07:21</t>
  </si>
  <si>
    <t>2026-10-01 04:17:41</t>
  </si>
  <si>
    <t>2026-10-01 04:52:44</t>
  </si>
  <si>
    <t>SRTR22605752860</t>
  </si>
  <si>
    <t>GYN-C435-C394-C595-0600-1</t>
  </si>
  <si>
    <t>MARCIO PEREIRA DA SILVA</t>
  </si>
  <si>
    <t>62993019335</t>
  </si>
  <si>
    <t>2523</t>
  </si>
  <si>
    <t>2345</t>
  </si>
  <si>
    <t>2026-10-01 05:30:51</t>
  </si>
  <si>
    <t>961390</t>
  </si>
  <si>
    <t>F ANP 03-GO</t>
  </si>
  <si>
    <t>2026-10-01 09:36:00</t>
  </si>
  <si>
    <t>2026-10-01 10:15:58</t>
  </si>
  <si>
    <t>2026-10-01 10:28:45</t>
  </si>
  <si>
    <t>2026-10-01 10:34:55</t>
  </si>
  <si>
    <t>2026-10-01 11:09:04</t>
  </si>
  <si>
    <t>SRTR22605752891</t>
  </si>
  <si>
    <t>S404-S414-2030-2</t>
  </si>
  <si>
    <t>355</t>
  </si>
  <si>
    <t>2026-10-01 14:32:50</t>
  </si>
  <si>
    <t>2026-10-01 14:32:55</t>
  </si>
  <si>
    <t>2026-10-01 14:36:40</t>
  </si>
  <si>
    <t>2026-10-01 14:32:00</t>
  </si>
  <si>
    <t>2026-10-01 15:18:56</t>
  </si>
  <si>
    <t>2026-10-01 15:25:46</t>
  </si>
  <si>
    <t>SRTR22605752920</t>
  </si>
  <si>
    <t>S324-BRE-2200-1</t>
  </si>
  <si>
    <t>316356</t>
  </si>
  <si>
    <t>6913</t>
  </si>
  <si>
    <t>2026-10-01 08:43:27</t>
  </si>
  <si>
    <t>2026-10-01 20:43:12</t>
  </si>
  <si>
    <t>2026-10-01 20:54:34</t>
  </si>
  <si>
    <t>2026-10-01 17:56:55</t>
  </si>
  <si>
    <t>2026-10-01 21:48:40</t>
  </si>
  <si>
    <t>2026-10-01 22:36:55</t>
  </si>
  <si>
    <t>2026-10-02 06:13:32</t>
  </si>
  <si>
    <t>SRTR22605752931</t>
  </si>
  <si>
    <t>R240-SJM-1400-1</t>
  </si>
  <si>
    <t>TTV3I29</t>
  </si>
  <si>
    <t>ANTONIO SIMNIAO DE ARAUJO</t>
  </si>
  <si>
    <t>21997692972</t>
  </si>
  <si>
    <t>2369</t>
  </si>
  <si>
    <t>2026-10-01 06:42:20</t>
  </si>
  <si>
    <t>2026-10-01 06:54:42</t>
  </si>
  <si>
    <t>2026-10-01 07:27:42</t>
  </si>
  <si>
    <t>2026-10-01 20:07:00</t>
  </si>
  <si>
    <t>2026-10-01 12:48:27</t>
  </si>
  <si>
    <t>2026-10-01 14:37:02</t>
  </si>
  <si>
    <t>2026-10-01 15:00:56</t>
  </si>
  <si>
    <t>2026-10-01 22:29:03</t>
  </si>
  <si>
    <t>SRTR22605753011</t>
  </si>
  <si>
    <t>M362-M358-M114-0740-1</t>
  </si>
  <si>
    <t>531178</t>
  </si>
  <si>
    <t>983</t>
  </si>
  <si>
    <t>2026-10-01 08:02:36</t>
  </si>
  <si>
    <t>2026-10-01 08:03:33</t>
  </si>
  <si>
    <t>2026-10-01 08:48:47</t>
  </si>
  <si>
    <t>2026-10-01 10:50:00</t>
  </si>
  <si>
    <t>2026-10-01 11:32:36</t>
  </si>
  <si>
    <t>2026-10-01 11:30:58</t>
  </si>
  <si>
    <t>2026-10-01 11:32:18</t>
  </si>
  <si>
    <t>2026-10-01 11:42:44</t>
  </si>
  <si>
    <t>SRTR22605753020</t>
  </si>
  <si>
    <t>MRB-I279-C594-C277-C459-0500-1</t>
  </si>
  <si>
    <t>RXC8B63</t>
  </si>
  <si>
    <t>ERONILDES RODRIGUES N FILHO</t>
  </si>
  <si>
    <t>94984112816</t>
  </si>
  <si>
    <t>1749</t>
  </si>
  <si>
    <t>2026-10-01 04:39:05</t>
  </si>
  <si>
    <t>2026-10-01 04:48:52</t>
  </si>
  <si>
    <t>2026-10-01 04:46:07</t>
  </si>
  <si>
    <t>896112</t>
  </si>
  <si>
    <t>F JCD-PA</t>
  </si>
  <si>
    <t>2026-10-01 07:24:39</t>
  </si>
  <si>
    <t>2026-10-01 07:35:29</t>
  </si>
  <si>
    <t>2026-10-01 07:31:11</t>
  </si>
  <si>
    <t>2026-10-01 08:58:28</t>
  </si>
  <si>
    <t>SRTR22605753040</t>
  </si>
  <si>
    <t>F56-F77-1300-1</t>
  </si>
  <si>
    <t>678</t>
  </si>
  <si>
    <t>655</t>
  </si>
  <si>
    <t>2026-10-01 09:26:18</t>
  </si>
  <si>
    <t>2026-10-01 10:24:10</t>
  </si>
  <si>
    <t>2026-10-01 10:29:39</t>
  </si>
  <si>
    <t>2026-10-01 12:57:24</t>
  </si>
  <si>
    <t>2026-10-01 15:30:39</t>
  </si>
  <si>
    <t>2026-10-01 22:05:40</t>
  </si>
  <si>
    <t>2026-10-01 22:04:46</t>
  </si>
  <si>
    <t>2026-10-01 22:11:26</t>
  </si>
  <si>
    <t>SRTR22605753060</t>
  </si>
  <si>
    <t>NSR-A306-0500-1</t>
  </si>
  <si>
    <t>IQX5D01</t>
  </si>
  <si>
    <t>55.948.297 WAGNER MACHADO LUZ</t>
  </si>
  <si>
    <t>WAGNER MA</t>
  </si>
  <si>
    <t>WAGNER MACHADO LUZ</t>
  </si>
  <si>
    <t>51985892735</t>
  </si>
  <si>
    <t>2500</t>
  </si>
  <si>
    <t>2492</t>
  </si>
  <si>
    <t>2026-09-30 19:33:51</t>
  </si>
  <si>
    <t>2026-10-01 01:53:16</t>
  </si>
  <si>
    <t>2026-10-01 03:56:03</t>
  </si>
  <si>
    <t>2026-10-01 03:10:36</t>
  </si>
  <si>
    <t>155156</t>
  </si>
  <si>
    <t>PRB-RS</t>
  </si>
  <si>
    <t>2026-10-01 04:59:34</t>
  </si>
  <si>
    <t>2026-10-01 07:05:20</t>
  </si>
  <si>
    <t>2026-10-01 07:07:54</t>
  </si>
  <si>
    <t>2026-10-01 11:46:47</t>
  </si>
  <si>
    <t>SRTR22605753071</t>
  </si>
  <si>
    <t>FOR-F155-F272-0430-1</t>
  </si>
  <si>
    <t>HXU6B52</t>
  </si>
  <si>
    <t>ELTON VIEIRA RODRIGUES</t>
  </si>
  <si>
    <t>FRANQFHRJ</t>
  </si>
  <si>
    <t>85999160099</t>
  </si>
  <si>
    <t>1413</t>
  </si>
  <si>
    <t>1386</t>
  </si>
  <si>
    <t>2026-10-01 03:18:07</t>
  </si>
  <si>
    <t>2026-10-01 03:57:31</t>
  </si>
  <si>
    <t>2026-10-01 04:05:43</t>
  </si>
  <si>
    <t>2026-10-01 04:08:02</t>
  </si>
  <si>
    <t>781178</t>
  </si>
  <si>
    <t>F HRJ-CE</t>
  </si>
  <si>
    <t>2026-10-01 04:38:58</t>
  </si>
  <si>
    <t>2026-10-01 05:21:34</t>
  </si>
  <si>
    <t>2026-10-01 07:12:10</t>
  </si>
  <si>
    <t>2026-10-01 14:09:08</t>
  </si>
  <si>
    <t>SRTR22605753080</t>
  </si>
  <si>
    <t>BSB-C334-C338-0500-1</t>
  </si>
  <si>
    <t>5445</t>
  </si>
  <si>
    <t>5387</t>
  </si>
  <si>
    <t>2026-09-30 12:37:59</t>
  </si>
  <si>
    <t>2026-10-01 02:41:24</t>
  </si>
  <si>
    <t>2026-10-01 02:53:33</t>
  </si>
  <si>
    <t>2026-10-01 04:25:08</t>
  </si>
  <si>
    <t>961289</t>
  </si>
  <si>
    <t>F EMA-DF</t>
  </si>
  <si>
    <t>2026-10-01 05:23:44</t>
  </si>
  <si>
    <t>2026-10-01 06:19:37</t>
  </si>
  <si>
    <t>2026-10-01 10:45:28</t>
  </si>
  <si>
    <t>SRTR22605753091</t>
  </si>
  <si>
    <t>BSB-C542-0500-1</t>
  </si>
  <si>
    <t>FDA4J95</t>
  </si>
  <si>
    <t>GISELE BERTUNES SATELES</t>
  </si>
  <si>
    <t>G TRANS</t>
  </si>
  <si>
    <t>GISELE BERTUNES SATELES RIBEIRO</t>
  </si>
  <si>
    <t>992768044</t>
  </si>
  <si>
    <t>747</t>
  </si>
  <si>
    <t>2026-09-30 13:40:16</t>
  </si>
  <si>
    <t>2026-10-01 02:42:05</t>
  </si>
  <si>
    <t>2026-10-01 02:48:34</t>
  </si>
  <si>
    <t>2026-10-01 03:01:45</t>
  </si>
  <si>
    <t>961496</t>
  </si>
  <si>
    <t>F CTN-GO</t>
  </si>
  <si>
    <t>2026-10-01 04:43:12</t>
  </si>
  <si>
    <t>2026-10-01 05:07:39</t>
  </si>
  <si>
    <t>2026-10-01 07:37:48</t>
  </si>
  <si>
    <t>2026-10-01 09:16:14</t>
  </si>
  <si>
    <t>SRTR22605753111</t>
  </si>
  <si>
    <t>S240-BRE-2250-2</t>
  </si>
  <si>
    <t>AOZ2I78</t>
  </si>
  <si>
    <t>JOSE ANACLETO DIAS</t>
  </si>
  <si>
    <t>6181192738</t>
  </si>
  <si>
    <t>616</t>
  </si>
  <si>
    <t>2026-10-01 19:26:23</t>
  </si>
  <si>
    <t>2026-10-01 23:53:48</t>
  </si>
  <si>
    <t>2026-10-01 20:30:12</t>
  </si>
  <si>
    <t>2026-10-01 22:50:00</t>
  </si>
  <si>
    <t>2026-10-01 17:47:08</t>
  </si>
  <si>
    <t>2026-10-01 21:14:23</t>
  </si>
  <si>
    <t>2026-10-01 22:31:52</t>
  </si>
  <si>
    <t>2026-10-01 22:38:52</t>
  </si>
  <si>
    <t>2026-10-05 06:10:12</t>
  </si>
  <si>
    <t>SRTR22605753120</t>
  </si>
  <si>
    <t>S121-BRE-2100-4</t>
  </si>
  <si>
    <t>EDINALDO RIBEIRO NIUNES</t>
  </si>
  <si>
    <t>11998548280</t>
  </si>
  <si>
    <t>9301</t>
  </si>
  <si>
    <t>2026-10-01 20:28:20</t>
  </si>
  <si>
    <t>2026-10-01 21:06:03</t>
  </si>
  <si>
    <t>2026-10-01 21:11:40</t>
  </si>
  <si>
    <t>2026-10-01 18:01:48</t>
  </si>
  <si>
    <t>2026-10-01 22:37:32</t>
  </si>
  <si>
    <t>2026-10-02 00:01:43</t>
  </si>
  <si>
    <t>2026-10-02 01:08:48</t>
  </si>
  <si>
    <t>2026-10-05 15:41:22</t>
  </si>
  <si>
    <t>SRTR22605753131</t>
  </si>
  <si>
    <t>S371-S259-0501-1</t>
  </si>
  <si>
    <t>DTB4C70</t>
  </si>
  <si>
    <t>DOUGLAS SOARES DE OLIVEIRA</t>
  </si>
  <si>
    <t>11964716046</t>
  </si>
  <si>
    <t>11476</t>
  </si>
  <si>
    <t>11470</t>
  </si>
  <si>
    <t>2026-10-01 01:32:51</t>
  </si>
  <si>
    <t>2026-10-01 04:22:30</t>
  </si>
  <si>
    <t>2026-10-01 04:28:22</t>
  </si>
  <si>
    <t>2026-10-01 05:46:12</t>
  </si>
  <si>
    <t>2026-10-01 05:46:35</t>
  </si>
  <si>
    <t>2026-10-01 10:44:33</t>
  </si>
  <si>
    <t>SRTR22605753260</t>
  </si>
  <si>
    <t>S240-BRE-1905-6</t>
  </si>
  <si>
    <t>CVP8658</t>
  </si>
  <si>
    <t>Igor Henrique Teixeira Rodrigues</t>
  </si>
  <si>
    <t>11954458212</t>
  </si>
  <si>
    <t>11399</t>
  </si>
  <si>
    <t>2026-10-01 09:36:37</t>
  </si>
  <si>
    <t>2026-10-01 12:33:21</t>
  </si>
  <si>
    <t>2026-10-01 13:05:00</t>
  </si>
  <si>
    <t>2026-10-01 19:05:00</t>
  </si>
  <si>
    <t>2026-10-01 20:05:00</t>
  </si>
  <si>
    <t>2026-10-01 15:28:51</t>
  </si>
  <si>
    <t>2026-10-01 15:52:28</t>
  </si>
  <si>
    <t>2026-10-01 15:56:45</t>
  </si>
  <si>
    <t>2026-10-05 15:20:14</t>
  </si>
  <si>
    <t>SRTR22605753271</t>
  </si>
  <si>
    <t>S425-S106-BRE-2000-1</t>
  </si>
  <si>
    <t>FDQ4A81</t>
  </si>
  <si>
    <t>danilo de souza silva</t>
  </si>
  <si>
    <t>1957918135</t>
  </si>
  <si>
    <t>311464</t>
  </si>
  <si>
    <t>2026-10-01 09:40:03</t>
  </si>
  <si>
    <t>2026-10-01 14:33:18</t>
  </si>
  <si>
    <t>2026-10-01 16:06:39</t>
  </si>
  <si>
    <t>2026-10-01 17:16:23</t>
  </si>
  <si>
    <t>311045</t>
  </si>
  <si>
    <t>2026-10-02 16:26:00</t>
  </si>
  <si>
    <t>2026-10-01 16:27:48</t>
  </si>
  <si>
    <t>2026-10-01 16:53:49</t>
  </si>
  <si>
    <t>2026-10-02 16:27:00</t>
  </si>
  <si>
    <t>2026-10-01 18:38:46</t>
  </si>
  <si>
    <t>2026-10-02 03:35:39</t>
  </si>
  <si>
    <t>2026-10-02 03:46:19</t>
  </si>
  <si>
    <t>2026-10-02 19:12:35</t>
  </si>
  <si>
    <t>SRTR22605753280</t>
  </si>
  <si>
    <t>ANA-I263-I111-I273-0330-1</t>
  </si>
  <si>
    <t>RXD8A10</t>
  </si>
  <si>
    <t>DRESSLER GOUVEIA DE OLIVEIRA</t>
  </si>
  <si>
    <t>91983266405</t>
  </si>
  <si>
    <t>908</t>
  </si>
  <si>
    <t>2026-09-30 11:43:40</t>
  </si>
  <si>
    <t>2026-10-01 01:04:05</t>
  </si>
  <si>
    <t>2026-10-01 02:08:25</t>
  </si>
  <si>
    <t>2026-10-01 02:51:03</t>
  </si>
  <si>
    <t>891133</t>
  </si>
  <si>
    <t>COQ -PA</t>
  </si>
  <si>
    <t>2026-10-01 03:28:17</t>
  </si>
  <si>
    <t>2026-10-01 03:29:57</t>
  </si>
  <si>
    <t>2026-10-01 05:00:28</t>
  </si>
  <si>
    <t>SRTR22605753291</t>
  </si>
  <si>
    <t>S386-GRU-1700-2</t>
  </si>
  <si>
    <t>177</t>
  </si>
  <si>
    <t>2026-10-01 15:52:18</t>
  </si>
  <si>
    <t>2026-10-01 16:40:51</t>
  </si>
  <si>
    <t>2026-10-01 16:44:21</t>
  </si>
  <si>
    <t>2026-10-01 16:43:55</t>
  </si>
  <si>
    <t>2026-10-01 17:48:47</t>
  </si>
  <si>
    <t>2026-10-01 17:52:43</t>
  </si>
  <si>
    <t>2026-10-01 17:58:13</t>
  </si>
  <si>
    <t>2026-10-02 05:14:13</t>
  </si>
  <si>
    <t>SRTR22605753340</t>
  </si>
  <si>
    <t>SJM-R240-0005-3</t>
  </si>
  <si>
    <t>5425</t>
  </si>
  <si>
    <t>2026-09-30 22:00:11</t>
  </si>
  <si>
    <t>2026-09-30 23:49:06</t>
  </si>
  <si>
    <t>2026-10-01 00:05:00</t>
  </si>
  <si>
    <t>2026-09-30 23:32:45</t>
  </si>
  <si>
    <t>2026-10-01 06:03:00</t>
  </si>
  <si>
    <t>2026-10-01 04:10:15</t>
  </si>
  <si>
    <t>2026-10-01 05:22:52</t>
  </si>
  <si>
    <t>2026-10-01 05:31:43</t>
  </si>
  <si>
    <t>2026-10-01 12:52:36</t>
  </si>
  <si>
    <t>SRTR22605753351</t>
  </si>
  <si>
    <t>SJM-R420-R377-0430-1</t>
  </si>
  <si>
    <t>LSD2B07</t>
  </si>
  <si>
    <t>VINICIUS MONTARROYOS DOS SANTOS</t>
  </si>
  <si>
    <t>21979557491</t>
  </si>
  <si>
    <t>5799</t>
  </si>
  <si>
    <t>5765</t>
  </si>
  <si>
    <t>2026-10-01 02:51:04</t>
  </si>
  <si>
    <t>2026-10-01 04:06:08</t>
  </si>
  <si>
    <t>2026-10-01 03:56:43</t>
  </si>
  <si>
    <t>691224</t>
  </si>
  <si>
    <t>F VDG-RJ</t>
  </si>
  <si>
    <t>2026-10-01 05:14:02</t>
  </si>
  <si>
    <t>2026-10-01 06:30:50</t>
  </si>
  <si>
    <t>2026-10-01 06:32:24</t>
  </si>
  <si>
    <t>2026-10-01 08:05:29</t>
  </si>
  <si>
    <t>SRTR22605753380</t>
  </si>
  <si>
    <t>F106-F263-0600-1</t>
  </si>
  <si>
    <t>HFG2C68</t>
  </si>
  <si>
    <t>ARNALDO JULIO DOS SANTOS JUNIOR</t>
  </si>
  <si>
    <t>81992517480</t>
  </si>
  <si>
    <t>460</t>
  </si>
  <si>
    <t>369</t>
  </si>
  <si>
    <t>2026-09-30 22:58:39</t>
  </si>
  <si>
    <t>2026-10-01 03:35:22</t>
  </si>
  <si>
    <t>2026-10-01 04:38:42</t>
  </si>
  <si>
    <t>2026-10-01 04:39:13</t>
  </si>
  <si>
    <t>781226</t>
  </si>
  <si>
    <t>F GVA-PE</t>
  </si>
  <si>
    <t>2026-10-01 05:52:13</t>
  </si>
  <si>
    <t>2026-10-01 06:07:21</t>
  </si>
  <si>
    <t>2026-10-01 07:14:33</t>
  </si>
  <si>
    <t>SRTR22605753391</t>
  </si>
  <si>
    <t>F262-FOR-1200-1</t>
  </si>
  <si>
    <t>ANTONIO JEFFERSON DOS SANTOS SILVA</t>
  </si>
  <si>
    <t>85986402655</t>
  </si>
  <si>
    <t>781225</t>
  </si>
  <si>
    <t>F PKD-CE</t>
  </si>
  <si>
    <t>2026-10-01 05:44:02</t>
  </si>
  <si>
    <t>2026-10-01 05:45:28</t>
  </si>
  <si>
    <t>2026-10-01 05:46:16</t>
  </si>
  <si>
    <t>2026-10-01 12:57:02</t>
  </si>
  <si>
    <t>2026-10-02 09:06:51</t>
  </si>
  <si>
    <t>2026-10-02 09:07:45</t>
  </si>
  <si>
    <t>2026-10-02 14:47:09</t>
  </si>
  <si>
    <t>SRTR22605753440</t>
  </si>
  <si>
    <t>M110-M331-0430-1</t>
  </si>
  <si>
    <t>HDI3D45</t>
  </si>
  <si>
    <t>JOAO ROBERTO GAZETA</t>
  </si>
  <si>
    <t>32991987310</t>
  </si>
  <si>
    <t>2418</t>
  </si>
  <si>
    <t>2026-10-01 05:03:14</t>
  </si>
  <si>
    <t>2026-10-01 05:19:36</t>
  </si>
  <si>
    <t>2026-10-01 05:59:27</t>
  </si>
  <si>
    <t>2026-10-01 05:54:25</t>
  </si>
  <si>
    <t>531150</t>
  </si>
  <si>
    <t>F BCA-MG</t>
  </si>
  <si>
    <t>2026-10-01 06:02:50</t>
  </si>
  <si>
    <t>2026-10-01 07:48:05</t>
  </si>
  <si>
    <t>2026-10-01 07:50:50</t>
  </si>
  <si>
    <t>2026-10-02 13:41:25</t>
  </si>
  <si>
    <t>SRTR22605753460</t>
  </si>
  <si>
    <t>SRR-R225-R430-R336-0301-1</t>
  </si>
  <si>
    <t>RBA2E11</t>
  </si>
  <si>
    <t>CHARIEL FRAGOSO SCHROEFFER</t>
  </si>
  <si>
    <t>27995034732</t>
  </si>
  <si>
    <t>2026-10-01 01:32:28</t>
  </si>
  <si>
    <t>2026-10-01 02:41:44</t>
  </si>
  <si>
    <t>2026-10-01 02:49:12</t>
  </si>
  <si>
    <t>627110</t>
  </si>
  <si>
    <t>CDC -ES</t>
  </si>
  <si>
    <t>2026-10-01 07:47:00</t>
  </si>
  <si>
    <t>2026-10-01 05:59:40</t>
  </si>
  <si>
    <t>2026-10-01 06:37:51</t>
  </si>
  <si>
    <t>2026-10-01 06:39:43</t>
  </si>
  <si>
    <t>2026-10-01 07:11:11</t>
  </si>
  <si>
    <t>SRTR22605753471</t>
  </si>
  <si>
    <t>S404-S414-2030-3</t>
  </si>
  <si>
    <t>176</t>
  </si>
  <si>
    <t>2026-10-01 13:59:14</t>
  </si>
  <si>
    <t>2026-10-01 13:59:15</t>
  </si>
  <si>
    <t>2026-10-01 14:39:40</t>
  </si>
  <si>
    <t>2026-10-01 14:56:44</t>
  </si>
  <si>
    <t>2026-10-01 15:23:29</t>
  </si>
  <si>
    <t>2026-10-01 15:27:32</t>
  </si>
  <si>
    <t>SRTR22605753480</t>
  </si>
  <si>
    <t>S414-BRE-0000-3</t>
  </si>
  <si>
    <t>TLW7I58</t>
  </si>
  <si>
    <t>MARCELO GOMES RIBEIRO</t>
  </si>
  <si>
    <t>11953486811</t>
  </si>
  <si>
    <t>3116</t>
  </si>
  <si>
    <t>2026-09-30 22:40:03</t>
  </si>
  <si>
    <t>2026-10-01 01:21:05</t>
  </si>
  <si>
    <t>2026-10-01 05:36:15</t>
  </si>
  <si>
    <t>2026-10-01 04:00:51</t>
  </si>
  <si>
    <t>2026-10-01 08:39:54</t>
  </si>
  <si>
    <t>2026-10-01 14:24:07</t>
  </si>
  <si>
    <t>2026-10-01 14:29:56</t>
  </si>
  <si>
    <t>2026-10-02 20:03:10</t>
  </si>
  <si>
    <t>SRTR22605753491</t>
  </si>
  <si>
    <t>S414-S336-0530-1</t>
  </si>
  <si>
    <t>EWX3H03</t>
  </si>
  <si>
    <t>sidney de assis souza</t>
  </si>
  <si>
    <t>19988052924</t>
  </si>
  <si>
    <t>2208</t>
  </si>
  <si>
    <t>2026-10-01 04:41:57</t>
  </si>
  <si>
    <t>2026-10-01 05:39:05</t>
  </si>
  <si>
    <t>2026-10-01 05:49:10</t>
  </si>
  <si>
    <t>2026-10-01 03:50:35</t>
  </si>
  <si>
    <t>316368</t>
  </si>
  <si>
    <t>SMR-SP</t>
  </si>
  <si>
    <t>2026-10-01 06:25:01</t>
  </si>
  <si>
    <t>2026-10-01 06:26:40</t>
  </si>
  <si>
    <t>2026-10-01 07:52:54</t>
  </si>
  <si>
    <t>SRTR22605753500</t>
  </si>
  <si>
    <t>BRE-S413-0900-2</t>
  </si>
  <si>
    <t>FFG6H79</t>
  </si>
  <si>
    <t>MARCOS VINICIUS DA SILVA PALMA</t>
  </si>
  <si>
    <t>11994421421</t>
  </si>
  <si>
    <t>1044</t>
  </si>
  <si>
    <t>2026-10-01 02:54:11</t>
  </si>
  <si>
    <t>2026-10-01 07:41:49</t>
  </si>
  <si>
    <t>2026-10-01 08:37:02</t>
  </si>
  <si>
    <t>2026-10-01 10:18:41</t>
  </si>
  <si>
    <t>2026-10-01 10:30:58</t>
  </si>
  <si>
    <t>2026-10-01 10:32:10</t>
  </si>
  <si>
    <t>2026-10-01 11:46:53</t>
  </si>
  <si>
    <t>SRTR22605753591</t>
  </si>
  <si>
    <t>S396-S414-1900-1</t>
  </si>
  <si>
    <t>UQK3H20</t>
  </si>
  <si>
    <t>alessandra deolinda gomes</t>
  </si>
  <si>
    <t>19999739648</t>
  </si>
  <si>
    <t>2152</t>
  </si>
  <si>
    <t>2026-10-01 17:37:28</t>
  </si>
  <si>
    <t>2026-10-01 18:47:49</t>
  </si>
  <si>
    <t>2026-10-01 18:51:23</t>
  </si>
  <si>
    <t>2026-10-01 18:03:33</t>
  </si>
  <si>
    <t>2026-10-01 20:01:36</t>
  </si>
  <si>
    <t>2026-10-01 21:47:38</t>
  </si>
  <si>
    <t>SRTR22605753611</t>
  </si>
  <si>
    <t>NSR-A105-0500-1</t>
  </si>
  <si>
    <t>IIP8B91</t>
  </si>
  <si>
    <t>LUIS NEY DA SILVA</t>
  </si>
  <si>
    <t>51982066688</t>
  </si>
  <si>
    <t>5581</t>
  </si>
  <si>
    <t>2026-09-30 19:33:47</t>
  </si>
  <si>
    <t>2026-10-01 01:59:59</t>
  </si>
  <si>
    <t>2026-10-01 03:34:29</t>
  </si>
  <si>
    <t>2026-10-01 02:41:59</t>
  </si>
  <si>
    <t>151006</t>
  </si>
  <si>
    <t>DC NHG-RS</t>
  </si>
  <si>
    <t>2026-10-01 04:42:53</t>
  </si>
  <si>
    <t>2026-10-01 06:04:23</t>
  </si>
  <si>
    <t>2026-10-01 08:38:21</t>
  </si>
  <si>
    <t>SRTR22605753640</t>
  </si>
  <si>
    <t>M110-M229-M437-0300-1</t>
  </si>
  <si>
    <t>ODA8J76</t>
  </si>
  <si>
    <t>RUAN MAURICIO DA SILVA</t>
  </si>
  <si>
    <t>32984781509</t>
  </si>
  <si>
    <t>2435</t>
  </si>
  <si>
    <t>2026-10-01 04:39:47</t>
  </si>
  <si>
    <t>2026-10-01 05:00:53</t>
  </si>
  <si>
    <t>2026-10-01 05:34:09</t>
  </si>
  <si>
    <t>532104</t>
  </si>
  <si>
    <t>SJD -MG</t>
  </si>
  <si>
    <t>2026-10-01 04:36:00</t>
  </si>
  <si>
    <t>2026-10-01 08:40:14</t>
  </si>
  <si>
    <t>2026-10-01 08:42:01</t>
  </si>
  <si>
    <t>2026-10-01 12:41:29</t>
  </si>
  <si>
    <t>SRTR22605753660</t>
  </si>
  <si>
    <t>C539-C512-1600-1</t>
  </si>
  <si>
    <t>SPS6B31</t>
  </si>
  <si>
    <t>YASMIM PRATES DOS SANTOS</t>
  </si>
  <si>
    <t>YASMIM PRA</t>
  </si>
  <si>
    <t>OPERCIO GUIZARDI FILHO</t>
  </si>
  <si>
    <t>66999793811</t>
  </si>
  <si>
    <t>326</t>
  </si>
  <si>
    <t>323</t>
  </si>
  <si>
    <t>2026-10-01 05:30:06</t>
  </si>
  <si>
    <t>2026-10-01 05:41:21</t>
  </si>
  <si>
    <t>2026-10-01 06:57:19</t>
  </si>
  <si>
    <t>961466</t>
  </si>
  <si>
    <t>ROO 02-MT</t>
  </si>
  <si>
    <t>2026-10-01 07:06:40</t>
  </si>
  <si>
    <t>2026-10-01 07:06:21</t>
  </si>
  <si>
    <t>SRTR22605753711</t>
  </si>
  <si>
    <t>THE-F150-F267-0400-1</t>
  </si>
  <si>
    <t>OUE0F38</t>
  </si>
  <si>
    <t>JOCEON BARBOSA NOGUEIRA</t>
  </si>
  <si>
    <t>JOCEON</t>
  </si>
  <si>
    <t>SAMUEL VITOR DOS REIS MEDEIROS SOARES</t>
  </si>
  <si>
    <t>86998603284</t>
  </si>
  <si>
    <t>1634</t>
  </si>
  <si>
    <t>1435</t>
  </si>
  <si>
    <t>2026-09-30 18:43:35</t>
  </si>
  <si>
    <t>2026-09-30 19:16:59</t>
  </si>
  <si>
    <t>2026-09-30 19:59:08</t>
  </si>
  <si>
    <t>2026-09-30 22:18:24</t>
  </si>
  <si>
    <t>781173</t>
  </si>
  <si>
    <t>THE 03-PI</t>
  </si>
  <si>
    <t>2026-10-01 04:31:57</t>
  </si>
  <si>
    <t>2026-10-01 06:10:08</t>
  </si>
  <si>
    <t>2026-10-01 07:13:20</t>
  </si>
  <si>
    <t>SRTR22605753720</t>
  </si>
  <si>
    <t>ANA-C528-0500-1</t>
  </si>
  <si>
    <t>RXE7I89</t>
  </si>
  <si>
    <t>CIDOCA SERVICOS LTDA</t>
  </si>
  <si>
    <t>CIDOCA</t>
  </si>
  <si>
    <t>GUILHERME PONTES ARAUJO</t>
  </si>
  <si>
    <t>988274558</t>
  </si>
  <si>
    <t>32</t>
  </si>
  <si>
    <t>2026-10-01 00:50:16</t>
  </si>
  <si>
    <t>2026-10-01 02:19:16</t>
  </si>
  <si>
    <t>961482</t>
  </si>
  <si>
    <t>SDC-PA</t>
  </si>
  <si>
    <t>2026-10-01 07:34:41</t>
  </si>
  <si>
    <t>2026-10-01 07:55:21</t>
  </si>
  <si>
    <t>2026-10-01 08:22:57</t>
  </si>
  <si>
    <t>SRTR22605753731</t>
  </si>
  <si>
    <t>FOR-F277-0400-1</t>
  </si>
  <si>
    <t>957</t>
  </si>
  <si>
    <t>943</t>
  </si>
  <si>
    <t>2026-10-01 00:46:30</t>
  </si>
  <si>
    <t>2026-10-01 01:03:17</t>
  </si>
  <si>
    <t>2026-10-01 01:19:35</t>
  </si>
  <si>
    <t>781240</t>
  </si>
  <si>
    <t>F CAI 02-CE</t>
  </si>
  <si>
    <t>2026-10-01 04:59:53</t>
  </si>
  <si>
    <t>2026-10-01 05:14:04</t>
  </si>
  <si>
    <t>2026-10-01 05:51:31</t>
  </si>
  <si>
    <t>2026-10-01 14:53:59</t>
  </si>
  <si>
    <t>SRTR22605753751</t>
  </si>
  <si>
    <t>BNU-A356-A405-0330-1</t>
  </si>
  <si>
    <t>MLF6A21</t>
  </si>
  <si>
    <t>EDUARDO MARTINS</t>
  </si>
  <si>
    <t>47999060482</t>
  </si>
  <si>
    <t>1639</t>
  </si>
  <si>
    <t>2026-10-01 00:28:39</t>
  </si>
  <si>
    <t>2026-10-01 01:08:32</t>
  </si>
  <si>
    <t>2026-10-01 03:55:14</t>
  </si>
  <si>
    <t>2026-10-01 03:29:03</t>
  </si>
  <si>
    <t>155207</t>
  </si>
  <si>
    <t>F BRS-SC</t>
  </si>
  <si>
    <t>2026-10-01 05:11:18</t>
  </si>
  <si>
    <t>2026-10-01 06:59:14</t>
  </si>
  <si>
    <t>2026-10-01 08:18:19</t>
  </si>
  <si>
    <t>SRTR22605753780</t>
  </si>
  <si>
    <t>S101-BRE-2250-4</t>
  </si>
  <si>
    <t>CUL7A43</t>
  </si>
  <si>
    <t>1518</t>
  </si>
  <si>
    <t>2026-10-01 16:28:26</t>
  </si>
  <si>
    <t>2026-10-01 16:29:09</t>
  </si>
  <si>
    <t>2026-10-01 17:35:30</t>
  </si>
  <si>
    <t>2026-10-01 17:24:56</t>
  </si>
  <si>
    <t>2026-10-01 17:42:27</t>
  </si>
  <si>
    <t>2026-10-02 06:38:59</t>
  </si>
  <si>
    <t>2026-10-02 02:45:57</t>
  </si>
  <si>
    <t>2026-10-02 21:51:08</t>
  </si>
  <si>
    <t>SRTR22605753791</t>
  </si>
  <si>
    <t>S101-BRE-1920-5</t>
  </si>
  <si>
    <t>5020</t>
  </si>
  <si>
    <t>2026-10-01 17:12:34</t>
  </si>
  <si>
    <t>2026-10-01 17:32:11</t>
  </si>
  <si>
    <t>2026-10-01 17:44:48</t>
  </si>
  <si>
    <t>2026-10-01 19:20:00</t>
  </si>
  <si>
    <t>2026-10-01 12:47:00</t>
  </si>
  <si>
    <t>2026-10-01 19:35:00</t>
  </si>
  <si>
    <t>2026-10-01 18:29:27</t>
  </si>
  <si>
    <t>2026-10-01 18:54:13</t>
  </si>
  <si>
    <t>2026-10-05 15:44:26</t>
  </si>
  <si>
    <t>SRTR22605753800</t>
  </si>
  <si>
    <t>S104-BRE-2300-1</t>
  </si>
  <si>
    <t>2026-10-01 21:03:06</t>
  </si>
  <si>
    <t>2026-10-01 22:52:24</t>
  </si>
  <si>
    <t>2026-10-01 23:07:24</t>
  </si>
  <si>
    <t>2026-10-01 17:11:42</t>
  </si>
  <si>
    <t>2026-10-02 00:15:22</t>
  </si>
  <si>
    <t>2026-10-02 01:40:36</t>
  </si>
  <si>
    <t>2026-10-01 23:00:53</t>
  </si>
  <si>
    <t>2026-10-05 09:07:00</t>
  </si>
  <si>
    <t>SRTR22605753831</t>
  </si>
  <si>
    <t>SJM-R424-0431-1</t>
  </si>
  <si>
    <t>KWM2A94</t>
  </si>
  <si>
    <t>CHARLIE CAMARA MACHADO TORRES</t>
  </si>
  <si>
    <t>21988276076</t>
  </si>
  <si>
    <t>1625</t>
  </si>
  <si>
    <t>1624</t>
  </si>
  <si>
    <t>2026-10-01 00:02:08</t>
  </si>
  <si>
    <t>2026-10-01 00:18:01</t>
  </si>
  <si>
    <t>2026-10-01 04:27:25</t>
  </si>
  <si>
    <t>2026-10-01 04:20:22</t>
  </si>
  <si>
    <t>691228</t>
  </si>
  <si>
    <t>F CAV-RJ</t>
  </si>
  <si>
    <t>2026-10-01 05:16:00</t>
  </si>
  <si>
    <t>2026-10-01 05:13:30</t>
  </si>
  <si>
    <t>2026-10-01 05:28:52</t>
  </si>
  <si>
    <t>2026-10-01 05:29:16</t>
  </si>
  <si>
    <t>2026-10-01 10:29:15</t>
  </si>
  <si>
    <t>SRTR22605753851</t>
  </si>
  <si>
    <t>SJS-P251-0430-1</t>
  </si>
  <si>
    <t>FKW4H72</t>
  </si>
  <si>
    <t>GUIDO TRANSPORTES LTDA</t>
  </si>
  <si>
    <t>GUIDO TRAN</t>
  </si>
  <si>
    <t>GUILHERME DAMAZIO PENA</t>
  </si>
  <si>
    <t>41997119369</t>
  </si>
  <si>
    <t>2046</t>
  </si>
  <si>
    <t>2026-10-01 00:48:01</t>
  </si>
  <si>
    <t>2026-10-01 03:44:08</t>
  </si>
  <si>
    <t>2026-10-01 03:48:10</t>
  </si>
  <si>
    <t>2026-10-01 01:58:08</t>
  </si>
  <si>
    <t>241120</t>
  </si>
  <si>
    <t>ALM -PR</t>
  </si>
  <si>
    <t>2026-10-01 04:45:51</t>
  </si>
  <si>
    <t>2026-10-01 04:50:55</t>
  </si>
  <si>
    <t>2026-10-01 06:57:01</t>
  </si>
  <si>
    <t>2026-10-01 09:07:28</t>
  </si>
  <si>
    <t>SRTR22605753891</t>
  </si>
  <si>
    <t>S414-S492-0500-1</t>
  </si>
  <si>
    <t>2026-10-01 03:40:00</t>
  </si>
  <si>
    <t>2026-10-01 04:21:34</t>
  </si>
  <si>
    <t>2026-10-01 04:49:21</t>
  </si>
  <si>
    <t>2026-10-01 02:24:10</t>
  </si>
  <si>
    <t>311537</t>
  </si>
  <si>
    <t>F AMP-SP</t>
  </si>
  <si>
    <t>2026-10-01 06:41:53</t>
  </si>
  <si>
    <t>2026-10-01 06:47:09</t>
  </si>
  <si>
    <t>2026-10-01 07:13:17</t>
  </si>
  <si>
    <t>2026-10-01 09:51:35</t>
  </si>
  <si>
    <t>SRTR22605753920</t>
  </si>
  <si>
    <t>S414-S365-0515-1</t>
  </si>
  <si>
    <t>1459</t>
  </si>
  <si>
    <t>1452</t>
  </si>
  <si>
    <t>2026-10-01 03:07:38</t>
  </si>
  <si>
    <t>2026-10-01 04:17:21</t>
  </si>
  <si>
    <t>2026-10-01 05:11:59</t>
  </si>
  <si>
    <t>311397</t>
  </si>
  <si>
    <t>PIR 02-SP</t>
  </si>
  <si>
    <t>2026-10-01 06:10:58</t>
  </si>
  <si>
    <t>2026-10-01 06:17:27</t>
  </si>
  <si>
    <t>SRTR22605753951</t>
  </si>
  <si>
    <t>S02-S241-1030-2</t>
  </si>
  <si>
    <t>2026-10-01 09:44:06</t>
  </si>
  <si>
    <t>2026-10-01 10:30:41</t>
  </si>
  <si>
    <t>2026-10-01 10:02:14</t>
  </si>
  <si>
    <t>2026-10-01 09:50:13</t>
  </si>
  <si>
    <t>2026-10-01 10:12:08</t>
  </si>
  <si>
    <t>2026-10-01 10:20:14</t>
  </si>
  <si>
    <t>2026-10-01 10:40:08</t>
  </si>
  <si>
    <t>SRTR22605754011</t>
  </si>
  <si>
    <t>BRE-M114-1500-2</t>
  </si>
  <si>
    <t>QUC6G56</t>
  </si>
  <si>
    <t>edson mendes cardoso</t>
  </si>
  <si>
    <t>35997161234</t>
  </si>
  <si>
    <t>7392</t>
  </si>
  <si>
    <t>7368</t>
  </si>
  <si>
    <t>2026-10-01 04:03:32</t>
  </si>
  <si>
    <t>2026-10-01 14:48:22</t>
  </si>
  <si>
    <t>2026-10-01 14:49:55</t>
  </si>
  <si>
    <t>2026-10-01 15:12:21</t>
  </si>
  <si>
    <t>2026-10-02 01:27:34</t>
  </si>
  <si>
    <t>2026-10-02 03:21:45</t>
  </si>
  <si>
    <t>2026-10-02 03:22:57</t>
  </si>
  <si>
    <t>2026-10-02 10:24:05</t>
  </si>
  <si>
    <t>SRTR22605754031</t>
  </si>
  <si>
    <t>PVH-C554-C561-0600-1</t>
  </si>
  <si>
    <t>NORTE MAX TRANSPORTADORA</t>
  </si>
  <si>
    <t>NORTE MAX</t>
  </si>
  <si>
    <t>PAULO VITOR RODRIGUES</t>
  </si>
  <si>
    <t>69993711611</t>
  </si>
  <si>
    <t>869002</t>
  </si>
  <si>
    <t>RO PVH</t>
  </si>
  <si>
    <t>348</t>
  </si>
  <si>
    <t>2026-09-30 19:21:07</t>
  </si>
  <si>
    <t>2026-09-30 20:13:11</t>
  </si>
  <si>
    <t>2026-09-30 20:17:00</t>
  </si>
  <si>
    <t>2026-09-30 20:18:41</t>
  </si>
  <si>
    <t>961508</t>
  </si>
  <si>
    <t>F PVH 06-RO</t>
  </si>
  <si>
    <t>2026-10-01 11:14:02</t>
  </si>
  <si>
    <t>2026-10-01 05:51:03</t>
  </si>
  <si>
    <t>2026-10-01 05:52:01</t>
  </si>
  <si>
    <t>2026-10-01 06:05:17</t>
  </si>
  <si>
    <t>2026-10-01 11:19:02</t>
  </si>
  <si>
    <t>961515</t>
  </si>
  <si>
    <t>F PVH 07-RO</t>
  </si>
  <si>
    <t>2026-10-01 11:20:02</t>
  </si>
  <si>
    <t>2026-10-01 06:13:48</t>
  </si>
  <si>
    <t>2026-10-01 06:13:38</t>
  </si>
  <si>
    <t>2026-10-01 06:16:51</t>
  </si>
  <si>
    <t>SRTR22605754051</t>
  </si>
  <si>
    <t>BRE-S240-1000-2</t>
  </si>
  <si>
    <t>529</t>
  </si>
  <si>
    <t>511</t>
  </si>
  <si>
    <t>2026-10-01 06:17:34</t>
  </si>
  <si>
    <t>2026-10-01 09:04:14</t>
  </si>
  <si>
    <t>2026-10-01 09:42:00</t>
  </si>
  <si>
    <t>2026-10-01 07:40:41</t>
  </si>
  <si>
    <t>2026-10-01 10:27:05</t>
  </si>
  <si>
    <t>2026-10-01 10:35:52</t>
  </si>
  <si>
    <t>2026-10-01 11:28:13</t>
  </si>
  <si>
    <t>2026-10-01 13:41:59</t>
  </si>
  <si>
    <t>SRTR22605754120</t>
  </si>
  <si>
    <t>SJM-R443-R436-0430-1</t>
  </si>
  <si>
    <t>TUO1C49</t>
  </si>
  <si>
    <t>GUSTAVO DA SILVA MATHIAS DOS SANTOS</t>
  </si>
  <si>
    <t>21995716807</t>
  </si>
  <si>
    <t>1391</t>
  </si>
  <si>
    <t>2026-09-30 23:41:36</t>
  </si>
  <si>
    <t>2026-10-01 04:26:25</t>
  </si>
  <si>
    <t>2026-10-01 04:27:06</t>
  </si>
  <si>
    <t>691247</t>
  </si>
  <si>
    <t>F PCI-RJ</t>
  </si>
  <si>
    <t>2026-10-01 05:50:43</t>
  </si>
  <si>
    <t>2026-10-01 06:52:33</t>
  </si>
  <si>
    <t>SRTR22605754131</t>
  </si>
  <si>
    <t>SJM-R342-0431-2</t>
  </si>
  <si>
    <t>EMJ2A81</t>
  </si>
  <si>
    <t>VICTOR ALVES DA NATIVIDADE COELHO</t>
  </si>
  <si>
    <t>21980492168</t>
  </si>
  <si>
    <t>2654</t>
  </si>
  <si>
    <t>2639</t>
  </si>
  <si>
    <t>2026-10-01 03:56:01</t>
  </si>
  <si>
    <t>2026-10-01 04:22:00</t>
  </si>
  <si>
    <t>2026-10-01 04:16:36</t>
  </si>
  <si>
    <t>691147</t>
  </si>
  <si>
    <t>F GDL-RJ</t>
  </si>
  <si>
    <t>2026-10-01 05:07:08</t>
  </si>
  <si>
    <t>2026-10-01 05:28:20</t>
  </si>
  <si>
    <t>2026-10-01 07:39:46</t>
  </si>
  <si>
    <t>SRTR22605754160</t>
  </si>
  <si>
    <t>S414-BRE-0100-4</t>
  </si>
  <si>
    <t>TMJ7E33</t>
  </si>
  <si>
    <t>JENIFFER PIMENTEL DOS ANJOS</t>
  </si>
  <si>
    <t>11986630344</t>
  </si>
  <si>
    <t>15470</t>
  </si>
  <si>
    <t>2026-09-30 17:49:16</t>
  </si>
  <si>
    <t>2026-10-01 00:10:32</t>
  </si>
  <si>
    <t>2026-10-01 00:11:04</t>
  </si>
  <si>
    <t>2026-10-01 02:24:50</t>
  </si>
  <si>
    <t>2026-10-01 09:32:01</t>
  </si>
  <si>
    <t>2026-10-01 05:10:54</t>
  </si>
  <si>
    <t>2026-10-02 10:58:51</t>
  </si>
  <si>
    <t>SRTR22605754191</t>
  </si>
  <si>
    <t>THE-H104-0000-1</t>
  </si>
  <si>
    <t>IOY0G98</t>
  </si>
  <si>
    <t>ERICK WILLIAM FREITAS ROCHA</t>
  </si>
  <si>
    <t>86995864919</t>
  </si>
  <si>
    <t>6278</t>
  </si>
  <si>
    <t>3872</t>
  </si>
  <si>
    <t>2026-09-30 17:04:36</t>
  </si>
  <si>
    <t>2026-09-30 18:32:54</t>
  </si>
  <si>
    <t>2026-09-30 20:42:23</t>
  </si>
  <si>
    <t>2026-09-30 21:10:22</t>
  </si>
  <si>
    <t>2026-10-01 11:38:22</t>
  </si>
  <si>
    <t>2026-10-01 12:31:36</t>
  </si>
  <si>
    <t>2026-10-01 15:17:02</t>
  </si>
  <si>
    <t>SRTR22605754200</t>
  </si>
  <si>
    <t>BRE-S422-0330-1</t>
  </si>
  <si>
    <t>QSY1B84</t>
  </si>
  <si>
    <t>MATEUS DE SOUZA DURAES BEZERRA LEMOS</t>
  </si>
  <si>
    <t>11948668382</t>
  </si>
  <si>
    <t>3224</t>
  </si>
  <si>
    <t>3220</t>
  </si>
  <si>
    <t>2026-09-30 11:50:44</t>
  </si>
  <si>
    <t>2026-10-01 02:34:57</t>
  </si>
  <si>
    <t>2026-10-01 03:15:27</t>
  </si>
  <si>
    <t>2026-10-01 03:05:50</t>
  </si>
  <si>
    <t>311460</t>
  </si>
  <si>
    <t>S-CPRD-SP</t>
  </si>
  <si>
    <t>2026-10-01 04:48:14</t>
  </si>
  <si>
    <t>2026-10-01 05:24:20</t>
  </si>
  <si>
    <t>2026-10-01 09:47:51</t>
  </si>
  <si>
    <t>SRTR22605754211</t>
  </si>
  <si>
    <t>BRE-S422-1000-2</t>
  </si>
  <si>
    <t>1794</t>
  </si>
  <si>
    <t>2026-10-01 03:59:42</t>
  </si>
  <si>
    <t>2026-10-01 10:06:16</t>
  </si>
  <si>
    <t>2026-10-01 10:45:17</t>
  </si>
  <si>
    <t>2026-10-01 10:42:11</t>
  </si>
  <si>
    <t>2026-10-01 12:34:09</t>
  </si>
  <si>
    <t>2026-10-01 12:37:51</t>
  </si>
  <si>
    <t>2026-10-01 12:38:27</t>
  </si>
  <si>
    <t>2026-10-01 14:50:18</t>
  </si>
  <si>
    <t>SRTR22605754260</t>
  </si>
  <si>
    <t>NSR-A373-0430-1</t>
  </si>
  <si>
    <t>IQU5598</t>
  </si>
  <si>
    <t>RUDNEY LUIZ SILVA DOS SANTOS</t>
  </si>
  <si>
    <t>RUDNEY</t>
  </si>
  <si>
    <t>LUIZ WOLNEI JEREMIAS</t>
  </si>
  <si>
    <t>48999371797</t>
  </si>
  <si>
    <t>1131</t>
  </si>
  <si>
    <t>1113</t>
  </si>
  <si>
    <t>2026-09-30 19:34:01</t>
  </si>
  <si>
    <t>2026-10-01 01:46:49</t>
  </si>
  <si>
    <t>2026-10-01 04:07:05</t>
  </si>
  <si>
    <t>2026-10-01 03:12:02</t>
  </si>
  <si>
    <t>155224</t>
  </si>
  <si>
    <t>POA 06-RS</t>
  </si>
  <si>
    <t>2026-10-01 05:16:40</t>
  </si>
  <si>
    <t>2026-10-01 05:23:53</t>
  </si>
  <si>
    <t>2026-10-01 06:35:22</t>
  </si>
  <si>
    <t>SRTR22605754280</t>
  </si>
  <si>
    <t>330</t>
  </si>
  <si>
    <t>2026-09-30 12:04:12</t>
  </si>
  <si>
    <t>2026-10-01 01:34:48</t>
  </si>
  <si>
    <t>2026-10-01 02:48:46</t>
  </si>
  <si>
    <t>2026-10-03 10:00:00</t>
  </si>
  <si>
    <t>2026-10-02 19:55:04</t>
  </si>
  <si>
    <t>2026-10-05 09:22:41</t>
  </si>
  <si>
    <t>2026-10-05 09:32:32</t>
  </si>
  <si>
    <t>2026-10-05 12:03:37</t>
  </si>
  <si>
    <t>SRTR22605754291</t>
  </si>
  <si>
    <t>MRB-I249-C488-0500-1</t>
  </si>
  <si>
    <t>OTY8819</t>
  </si>
  <si>
    <t>TAC- ARLEOVAN SILVA</t>
  </si>
  <si>
    <t>ARLEOVAN</t>
  </si>
  <si>
    <t>ARLEOVAN SILVA COSTA</t>
  </si>
  <si>
    <t>991792608</t>
  </si>
  <si>
    <t>907</t>
  </si>
  <si>
    <t>692</t>
  </si>
  <si>
    <t>2026-10-01 03:30:12</t>
  </si>
  <si>
    <t>2026-10-01 04:22:02</t>
  </si>
  <si>
    <t>2026-10-01 04:45:28</t>
  </si>
  <si>
    <t>2026-10-01 04:47:48</t>
  </si>
  <si>
    <t>894122</t>
  </si>
  <si>
    <t>SDA -PA</t>
  </si>
  <si>
    <t>2026-10-01 06:00:27</t>
  </si>
  <si>
    <t>2026-10-01 07:07:13</t>
  </si>
  <si>
    <t>2026-10-01 07:03:47</t>
  </si>
  <si>
    <t>SRTR22605754371</t>
  </si>
  <si>
    <t>S265-S341-1700-2</t>
  </si>
  <si>
    <t>EDILSON RAMOS DA SILVA</t>
  </si>
  <si>
    <t>11987412044</t>
  </si>
  <si>
    <t>311152</t>
  </si>
  <si>
    <t>208</t>
  </si>
  <si>
    <t>2026-10-01 15:26:42</t>
  </si>
  <si>
    <t>2026-10-01 16:29:55</t>
  </si>
  <si>
    <t>2026-10-01 16:41:39</t>
  </si>
  <si>
    <t>2026-10-01 13:54:00</t>
  </si>
  <si>
    <t>2026-10-01 17:10:16</t>
  </si>
  <si>
    <t>2026-10-01 18:03:00</t>
  </si>
  <si>
    <t>2026-10-01 18:18:42</t>
  </si>
  <si>
    <t>2026-10-01 18:44:19</t>
  </si>
  <si>
    <t>SRTR22605754391</t>
  </si>
  <si>
    <t>RBP-D176-S456-S478-0300-1</t>
  </si>
  <si>
    <t>ETQ4795</t>
  </si>
  <si>
    <t>edson brener pereira dos santos</t>
  </si>
  <si>
    <t>16996193958</t>
  </si>
  <si>
    <t>2323</t>
  </si>
  <si>
    <t>2026-10-01 00:35:44</t>
  </si>
  <si>
    <t>2026-10-01 02:43:50</t>
  </si>
  <si>
    <t>2026-10-01 02:56:52</t>
  </si>
  <si>
    <t>2026-10-01 00:08:08</t>
  </si>
  <si>
    <t>319191</t>
  </si>
  <si>
    <t>F RPD-SP</t>
  </si>
  <si>
    <t>2026-10-01 05:03:16</t>
  </si>
  <si>
    <t>SRTR22605754411</t>
  </si>
  <si>
    <t>THE-H238-F280-0000-1</t>
  </si>
  <si>
    <t>ORU3J97</t>
  </si>
  <si>
    <t>ALDO DE SOUSA MARTINS</t>
  </si>
  <si>
    <t>ALDODESOUS</t>
  </si>
  <si>
    <t>86981181109</t>
  </si>
  <si>
    <t>1234</t>
  </si>
  <si>
    <t>837</t>
  </si>
  <si>
    <t>2026-09-30 17:50:35</t>
  </si>
  <si>
    <t>2026-09-30 18:11:23</t>
  </si>
  <si>
    <t>2026-09-30 20:22:36</t>
  </si>
  <si>
    <t>2026-09-30 20:51:31</t>
  </si>
  <si>
    <t>899108</t>
  </si>
  <si>
    <t>BCB -MA</t>
  </si>
  <si>
    <t>2026-10-01 04:09:37</t>
  </si>
  <si>
    <t>2026-10-01 04:42:25</t>
  </si>
  <si>
    <t>2026-10-01 06:20:28</t>
  </si>
  <si>
    <t>SRTR22605754460</t>
  </si>
  <si>
    <t>RBP-D182-S348-0500-1</t>
  </si>
  <si>
    <t>5276</t>
  </si>
  <si>
    <t>2026-10-01 03:57:59</t>
  </si>
  <si>
    <t>2026-10-01 04:42:06</t>
  </si>
  <si>
    <t>2026-10-01 04:56:05</t>
  </si>
  <si>
    <t>2026-09-30 22:50:18</t>
  </si>
  <si>
    <t>2026-10-01 05:49:00</t>
  </si>
  <si>
    <t>2026-10-01 05:34:41</t>
  </si>
  <si>
    <t>2026-10-01 05:35:55</t>
  </si>
  <si>
    <t>2026-10-01 07:09:42</t>
  </si>
  <si>
    <t>SRTR22605754591</t>
  </si>
  <si>
    <t>MRB-C493-I284-0500-1</t>
  </si>
  <si>
    <t>FVO9B06</t>
  </si>
  <si>
    <t>EDMARA SANTOS DO PRADO</t>
  </si>
  <si>
    <t>TAC-EDMARA</t>
  </si>
  <si>
    <t>MARCELO LIMA DOS SANTOS</t>
  </si>
  <si>
    <t>991961323</t>
  </si>
  <si>
    <t>1052</t>
  </si>
  <si>
    <t>2026-10-01 03:22:35</t>
  </si>
  <si>
    <t>2026-10-01 04:23:30</t>
  </si>
  <si>
    <t>2026-10-01 04:46:42</t>
  </si>
  <si>
    <t>2026-10-01 04:49:31</t>
  </si>
  <si>
    <t>961447</t>
  </si>
  <si>
    <t>RON-PA</t>
  </si>
  <si>
    <t>2026-10-01 08:01:28</t>
  </si>
  <si>
    <t>2026-10-01 08:12:02</t>
  </si>
  <si>
    <t>2026-10-01 08:20:14</t>
  </si>
  <si>
    <t>SRTR22605754600</t>
  </si>
  <si>
    <t>ANA-I206-C295-C487-0330-1</t>
  </si>
  <si>
    <t>QDX3C95</t>
  </si>
  <si>
    <t>LUCAS EMMANUEL BENTES CARVALHO</t>
  </si>
  <si>
    <t>981311127</t>
  </si>
  <si>
    <t>717</t>
  </si>
  <si>
    <t>600</t>
  </si>
  <si>
    <t>2026-09-30 11:59:55</t>
  </si>
  <si>
    <t>2026-10-01 00:52:03</t>
  </si>
  <si>
    <t>2026-10-01 02:16:50</t>
  </si>
  <si>
    <t>2026-10-01 03:33:28</t>
  </si>
  <si>
    <t>891108</t>
  </si>
  <si>
    <t>CST -PA</t>
  </si>
  <si>
    <t>2026-10-01 05:02:02</t>
  </si>
  <si>
    <t>2026-10-01 05:48:19</t>
  </si>
  <si>
    <t>2026-10-01 07:06:03</t>
  </si>
  <si>
    <t>SRTR22605754611</t>
  </si>
  <si>
    <t>RBP-S253-D178-D179-0400-1</t>
  </si>
  <si>
    <t>TJP4A37</t>
  </si>
  <si>
    <t>EMBRASERP COMERCIO</t>
  </si>
  <si>
    <t>JEFFERSON DE OLIVEIRA GOMES DA SILVA</t>
  </si>
  <si>
    <t>16991169278</t>
  </si>
  <si>
    <t>2822</t>
  </si>
  <si>
    <t>2026-10-01 02:22:56</t>
  </si>
  <si>
    <t>2026-10-01 03:48:33</t>
  </si>
  <si>
    <t>2026-10-01 03:07:55</t>
  </si>
  <si>
    <t>319135</t>
  </si>
  <si>
    <t>JBT-SP</t>
  </si>
  <si>
    <t>2026-10-01 05:22:43</t>
  </si>
  <si>
    <t>2026-10-01 12:21:51</t>
  </si>
  <si>
    <t>SRTR22605754660</t>
  </si>
  <si>
    <t>BNU-A342-A388-0230-1</t>
  </si>
  <si>
    <t>MJS8I28</t>
  </si>
  <si>
    <t>FABIANA CRISTINA GAULKE</t>
  </si>
  <si>
    <t>47997442189</t>
  </si>
  <si>
    <t>1473</t>
  </si>
  <si>
    <t>2026-09-30 21:31:20</t>
  </si>
  <si>
    <t>2026-09-30 22:03:09</t>
  </si>
  <si>
    <t>2026-10-01 02:53:53</t>
  </si>
  <si>
    <t>2026-10-01 02:18:59</t>
  </si>
  <si>
    <t>155193</t>
  </si>
  <si>
    <t>BVA-SC</t>
  </si>
  <si>
    <t>2026-10-01 04:13:12</t>
  </si>
  <si>
    <t>2026-10-01 04:16:12</t>
  </si>
  <si>
    <t>2026-10-01 04:23:15</t>
  </si>
  <si>
    <t>2026-10-01 04:57:27</t>
  </si>
  <si>
    <t>SRTR22605754711</t>
  </si>
  <si>
    <t>BSB-C396-0510-1</t>
  </si>
  <si>
    <t>BWA3A46</t>
  </si>
  <si>
    <t>DIEGO VINICIUS GOMES FONSECA OLIVEIRA</t>
  </si>
  <si>
    <t>61993402893</t>
  </si>
  <si>
    <t>3934</t>
  </si>
  <si>
    <t>2026-09-30 11:09:05</t>
  </si>
  <si>
    <t>2026-10-01 02:42:46</t>
  </si>
  <si>
    <t>2026-10-01 02:55:20</t>
  </si>
  <si>
    <t>2026-10-01 03:19:48</t>
  </si>
  <si>
    <t>961350</t>
  </si>
  <si>
    <t>F TGT 02-DF</t>
  </si>
  <si>
    <t>2026-10-01 04:10:43</t>
  </si>
  <si>
    <t>2026-10-01 10:59:59</t>
  </si>
  <si>
    <t>SRTR22605754740</t>
  </si>
  <si>
    <t>P110-A412-A338-A394-0500-1</t>
  </si>
  <si>
    <t>BXI2J98</t>
  </si>
  <si>
    <t>CLEITON OLIVEIRA DE PAULA</t>
  </si>
  <si>
    <t>44984642710</t>
  </si>
  <si>
    <t>2114</t>
  </si>
  <si>
    <t>2094</t>
  </si>
  <si>
    <t>2026-09-30 23:30:19</t>
  </si>
  <si>
    <t>2026-10-01 05:20:30</t>
  </si>
  <si>
    <t>2026-10-01 05:39:10</t>
  </si>
  <si>
    <t>2026-10-01 07:51:25</t>
  </si>
  <si>
    <t>155263</t>
  </si>
  <si>
    <t>F PAI-PR</t>
  </si>
  <si>
    <t>2026-10-01 08:53:49</t>
  </si>
  <si>
    <t>2026-10-01 06:33:45</t>
  </si>
  <si>
    <t>2026-10-01 12:41:17</t>
  </si>
  <si>
    <t>155189</t>
  </si>
  <si>
    <t>CNT 01-PR</t>
  </si>
  <si>
    <t>294</t>
  </si>
  <si>
    <t>286</t>
  </si>
  <si>
    <t>2026-10-01 10:51:02</t>
  </si>
  <si>
    <t>2026-10-01 10:49:03</t>
  </si>
  <si>
    <t>155245</t>
  </si>
  <si>
    <t>F RON-PR</t>
  </si>
  <si>
    <t>2026-10-01 11:46:27</t>
  </si>
  <si>
    <t>2026-10-01 11:54:02</t>
  </si>
  <si>
    <t>2026-10-01 11:54:40</t>
  </si>
  <si>
    <t>2026-10-01 12:40:25</t>
  </si>
  <si>
    <t>SRTR22605754771</t>
  </si>
  <si>
    <t>THE-H102-F307-0430-1</t>
  </si>
  <si>
    <t>OEA7H39</t>
  </si>
  <si>
    <t>86981423090</t>
  </si>
  <si>
    <t>1495</t>
  </si>
  <si>
    <t>1359</t>
  </si>
  <si>
    <t>2026-09-30 18:16:30</t>
  </si>
  <si>
    <t>2026-09-30 18:32:18</t>
  </si>
  <si>
    <t>2026-09-30 20:12:26</t>
  </si>
  <si>
    <t>2026-09-30 20:47:53</t>
  </si>
  <si>
    <t>886101</t>
  </si>
  <si>
    <t>THE -PI</t>
  </si>
  <si>
    <t>2026-10-01 03:53:50</t>
  </si>
  <si>
    <t>2026-10-01 05:06:47</t>
  </si>
  <si>
    <t>2026-10-01 05:59:50</t>
  </si>
  <si>
    <t>2026-10-01 06:38:10</t>
  </si>
  <si>
    <t>SRTR22605754791</t>
  </si>
  <si>
    <t>14958</t>
  </si>
  <si>
    <t>14540</t>
  </si>
  <si>
    <t>2026-10-01 20:31:41</t>
  </si>
  <si>
    <t>2026-10-01 22:55:54</t>
  </si>
  <si>
    <t>2026-10-01 23:06:14</t>
  </si>
  <si>
    <t>2026-10-01 15:24:42</t>
  </si>
  <si>
    <t>2026-10-02 03:01:18</t>
  </si>
  <si>
    <t>2026-10-02 02:22:13</t>
  </si>
  <si>
    <t>2026-10-02 01:42:36</t>
  </si>
  <si>
    <t>2026-10-05 15:38:49</t>
  </si>
  <si>
    <t>SRTR22605754891</t>
  </si>
  <si>
    <t>S18-S377-0501-2</t>
  </si>
  <si>
    <t>OBL4C91</t>
  </si>
  <si>
    <t>RENAN PEREIRA DA SILVA</t>
  </si>
  <si>
    <t>11986283521</t>
  </si>
  <si>
    <t>5868</t>
  </si>
  <si>
    <t>5855</t>
  </si>
  <si>
    <t>2026-10-01 04:18:58</t>
  </si>
  <si>
    <t>2026-10-01 04:23:38</t>
  </si>
  <si>
    <t>2026-10-01 04:21:03</t>
  </si>
  <si>
    <t>311409</t>
  </si>
  <si>
    <t>SBN 02-SP</t>
  </si>
  <si>
    <t>2026-10-01 04:49:46</t>
  </si>
  <si>
    <t>2026-10-01 05:07:23</t>
  </si>
  <si>
    <t>2026-10-01 09:35:56</t>
  </si>
  <si>
    <t>SRTR22605754911</t>
  </si>
  <si>
    <t>SJM-R416-R308-R303-0430-2</t>
  </si>
  <si>
    <t>KZO2C54</t>
  </si>
  <si>
    <t>ALEXANDER REIS DO NASCIMENTO</t>
  </si>
  <si>
    <t>21965610137</t>
  </si>
  <si>
    <t>7080</t>
  </si>
  <si>
    <t>7026</t>
  </si>
  <si>
    <t>2026-10-01 00:06:33</t>
  </si>
  <si>
    <t>2026-10-01 04:20:31</t>
  </si>
  <si>
    <t>2026-10-01 04:24:26</t>
  </si>
  <si>
    <t>2026-10-01 03:59:05</t>
  </si>
  <si>
    <t>691220</t>
  </si>
  <si>
    <t>F BEL-RJ</t>
  </si>
  <si>
    <t>2026-10-01 05:31:08</t>
  </si>
  <si>
    <t>2026-10-01 05:33:10</t>
  </si>
  <si>
    <t>2026-10-01 05:34:26</t>
  </si>
  <si>
    <t>2026-10-01 08:24:46</t>
  </si>
  <si>
    <t>SRTR22605754940</t>
  </si>
  <si>
    <t>THE-F201-0200-1</t>
  </si>
  <si>
    <t>MWL1C52</t>
  </si>
  <si>
    <t>JOÃO ALVES DO VALE</t>
  </si>
  <si>
    <t>86998669088</t>
  </si>
  <si>
    <t>1774</t>
  </si>
  <si>
    <t>1292</t>
  </si>
  <si>
    <t>2026-09-30 18:33:55</t>
  </si>
  <si>
    <t>2026-09-30 19:07:24</t>
  </si>
  <si>
    <t>2026-09-30 20:29:29</t>
  </si>
  <si>
    <t>781219</t>
  </si>
  <si>
    <t>F PRP-PI</t>
  </si>
  <si>
    <t>2026-10-01 03:51:14</t>
  </si>
  <si>
    <t>2026-10-01 04:20:47</t>
  </si>
  <si>
    <t>2026-10-01 08:53:24</t>
  </si>
  <si>
    <t>SRTR22605754991</t>
  </si>
  <si>
    <t>R240-R390-R391-0500-1</t>
  </si>
  <si>
    <t>JBE1D68</t>
  </si>
  <si>
    <t>joao vitor dos santos rezende</t>
  </si>
  <si>
    <t>28999844495</t>
  </si>
  <si>
    <t>2026-09-30 20:18:28</t>
  </si>
  <si>
    <t>2026-09-30 23:27:54</t>
  </si>
  <si>
    <t>2026-10-01 00:56:58</t>
  </si>
  <si>
    <t>2026-10-01 01:00:04</t>
  </si>
  <si>
    <t>691195</t>
  </si>
  <si>
    <t>SFI-RJ</t>
  </si>
  <si>
    <t>2026-10-01 06:36:00</t>
  </si>
  <si>
    <t>2026-10-01 01:53:55</t>
  </si>
  <si>
    <t>2026-10-01 04:57:42</t>
  </si>
  <si>
    <t>2026-10-01 05:16:17</t>
  </si>
  <si>
    <t>2026-10-01 06:57:49</t>
  </si>
  <si>
    <t>SRTR22605755000</t>
  </si>
  <si>
    <t>FOR-G258-G204-F199-0130-1</t>
  </si>
  <si>
    <t>OCT0614</t>
  </si>
  <si>
    <t>ROBSON AUGUSTO CORREIA</t>
  </si>
  <si>
    <t>ROBSON AUG</t>
  </si>
  <si>
    <t>JOSE STEPSON NOGUEIRA MARQUES</t>
  </si>
  <si>
    <t>85997608732</t>
  </si>
  <si>
    <t>2145</t>
  </si>
  <si>
    <t>2079</t>
  </si>
  <si>
    <t>2026-09-30 23:04:59</t>
  </si>
  <si>
    <t>2026-09-30 23:58:41</t>
  </si>
  <si>
    <t>2026-10-01 00:01:52</t>
  </si>
  <si>
    <t>2026-10-01 00:14:20</t>
  </si>
  <si>
    <t>898126</t>
  </si>
  <si>
    <t>F CND-CE</t>
  </si>
  <si>
    <t>2026-10-01 04:39:23</t>
  </si>
  <si>
    <t>2026-10-01 04:43:38</t>
  </si>
  <si>
    <t>2026-10-01 06:08:18</t>
  </si>
  <si>
    <t>2026-10-01 08:32:36</t>
  </si>
  <si>
    <t>134</t>
  </si>
  <si>
    <t>94</t>
  </si>
  <si>
    <t>2026-10-01 04:56:24</t>
  </si>
  <si>
    <t>2026-10-01 04:56:35</t>
  </si>
  <si>
    <t>2026-10-01 04:59:28</t>
  </si>
  <si>
    <t>2026-10-01 04:59:43</t>
  </si>
  <si>
    <t>888112</t>
  </si>
  <si>
    <t>QXR -CE</t>
  </si>
  <si>
    <t>2026-10-01 06:53:14</t>
  </si>
  <si>
    <t>2026-10-01 07:04:20</t>
  </si>
  <si>
    <t>2026-10-01 07:33:31</t>
  </si>
  <si>
    <t>2026-10-01 10:27:33</t>
  </si>
  <si>
    <t>SRTR22605755011</t>
  </si>
  <si>
    <t>S101-BRE-2000-2</t>
  </si>
  <si>
    <t>AMF6J26</t>
  </si>
  <si>
    <t>HEVERTON LIRA DE LIMA</t>
  </si>
  <si>
    <t>11940124132</t>
  </si>
  <si>
    <t>5860</t>
  </si>
  <si>
    <t>5844</t>
  </si>
  <si>
    <t>2026-10-01 14:33:39</t>
  </si>
  <si>
    <t>2026-10-02 03:20:44</t>
  </si>
  <si>
    <t>2026-10-01 21:10:44</t>
  </si>
  <si>
    <t>2026-10-01 21:54:24</t>
  </si>
  <si>
    <t>2026-10-01 22:45:41</t>
  </si>
  <si>
    <t>2026-10-01 22:48:35</t>
  </si>
  <si>
    <t>2026-10-03 09:45:18</t>
  </si>
  <si>
    <t>SRTR22605755020</t>
  </si>
  <si>
    <t>SJM-R211-R369-R379-0300-1</t>
  </si>
  <si>
    <t>SRF1G68</t>
  </si>
  <si>
    <t>AILTON BARBOSA DA SILVA</t>
  </si>
  <si>
    <t>21964172347</t>
  </si>
  <si>
    <t>2999</t>
  </si>
  <si>
    <t>2970</t>
  </si>
  <si>
    <t>2026-09-30 23:44:49</t>
  </si>
  <si>
    <t>2026-10-01 02:19:56</t>
  </si>
  <si>
    <t>2026-10-01 02:22:54</t>
  </si>
  <si>
    <t>2026-10-01 02:42:10</t>
  </si>
  <si>
    <t>622124</t>
  </si>
  <si>
    <t>CFB -RJ</t>
  </si>
  <si>
    <t>2026-10-01 05:30:57</t>
  </si>
  <si>
    <t>2026-10-01 06:19:44</t>
  </si>
  <si>
    <t>2026-10-01 06:23:09</t>
  </si>
  <si>
    <t>2026-10-01 13:38:14</t>
  </si>
  <si>
    <t>SRTR22605755051</t>
  </si>
  <si>
    <t>429</t>
  </si>
  <si>
    <t>2026-09-30 21:40:09</t>
  </si>
  <si>
    <t>2026-09-30 21:51:26</t>
  </si>
  <si>
    <t>2026-09-30 22:28:16</t>
  </si>
  <si>
    <t>2026-09-30 22:40:22</t>
  </si>
  <si>
    <t>2026-10-02 07:58:45</t>
  </si>
  <si>
    <t>2026-10-02 08:05:13</t>
  </si>
  <si>
    <t>2026-10-02 08:06:05</t>
  </si>
  <si>
    <t>2026-10-02 08:37:25</t>
  </si>
  <si>
    <t>SRTR22605755111</t>
  </si>
  <si>
    <t>SJM-R325-0432-1</t>
  </si>
  <si>
    <t>JBE1C95</t>
  </si>
  <si>
    <t>ERIC FURTADO DA SILVA</t>
  </si>
  <si>
    <t>21983619145</t>
  </si>
  <si>
    <t>2245</t>
  </si>
  <si>
    <t>2220</t>
  </si>
  <si>
    <t>2026-09-30 23:54:24</t>
  </si>
  <si>
    <t>2026-10-01 00:21:42</t>
  </si>
  <si>
    <t>2026-10-01 04:26:41</t>
  </si>
  <si>
    <t>691130</t>
  </si>
  <si>
    <t>F SCT-RJ</t>
  </si>
  <si>
    <t>2026-10-01 05:11:30</t>
  </si>
  <si>
    <t>2026-10-01 05:52:51</t>
  </si>
  <si>
    <t>2026-10-01 05:57:09</t>
  </si>
  <si>
    <t>2026-10-01 08:44:03</t>
  </si>
  <si>
    <t>SRTR22605755140</t>
  </si>
  <si>
    <t>S414-S440-0530-1</t>
  </si>
  <si>
    <t>2173</t>
  </si>
  <si>
    <t>2170</t>
  </si>
  <si>
    <t>2026-10-01 04:32:04</t>
  </si>
  <si>
    <t>2026-10-01 04:51:37</t>
  </si>
  <si>
    <t>2026-10-01 03:03:21</t>
  </si>
  <si>
    <t>311479</t>
  </si>
  <si>
    <t>VCP 02-SP</t>
  </si>
  <si>
    <t>2026-10-01 05:44:40</t>
  </si>
  <si>
    <t>2026-10-01 05:44:37</t>
  </si>
  <si>
    <t>2026-10-01 05:45:47</t>
  </si>
  <si>
    <t>2026-10-01 07:14:50</t>
  </si>
  <si>
    <t>SRTR22605755151</t>
  </si>
  <si>
    <t>P110-A396-0600-1</t>
  </si>
  <si>
    <t>364</t>
  </si>
  <si>
    <t>2026-10-01 05:35:21</t>
  </si>
  <si>
    <t>2026-10-01 05:35:34</t>
  </si>
  <si>
    <t>2026-10-01 06:37:35</t>
  </si>
  <si>
    <t>155247</t>
  </si>
  <si>
    <t>F SDI-PR</t>
  </si>
  <si>
    <t>2026-10-01 06:38:29</t>
  </si>
  <si>
    <t>2026-10-01 09:16:57</t>
  </si>
  <si>
    <t>2026-10-01 09:24:59</t>
  </si>
  <si>
    <t>SRTR22605755180</t>
  </si>
  <si>
    <t>BRE-S406-S362-0500-1</t>
  </si>
  <si>
    <t>DOUGLAS DIAS ALMEIDA</t>
  </si>
  <si>
    <t>11971927017</t>
  </si>
  <si>
    <t>1102</t>
  </si>
  <si>
    <t>1098</t>
  </si>
  <si>
    <t>2026-09-30 09:25:55</t>
  </si>
  <si>
    <t>2026-10-01 03:06:57</t>
  </si>
  <si>
    <t>2026-10-01 05:39:13</t>
  </si>
  <si>
    <t>2026-10-01 03:06:00</t>
  </si>
  <si>
    <t>311444</t>
  </si>
  <si>
    <t>F COT-SP</t>
  </si>
  <si>
    <t>2026-10-01 05:04:00</t>
  </si>
  <si>
    <t>2026-10-01 07:00:21</t>
  </si>
  <si>
    <t>SRTR22605755191</t>
  </si>
  <si>
    <t>GRU-S371-0600-1</t>
  </si>
  <si>
    <t>ANC7G60</t>
  </si>
  <si>
    <t>CARLOS BARBOSA BUENO</t>
  </si>
  <si>
    <t>11973274579</t>
  </si>
  <si>
    <t>10006</t>
  </si>
  <si>
    <t>2026-10-01 00:25:17</t>
  </si>
  <si>
    <t>2026-10-01 05:47:05</t>
  </si>
  <si>
    <t>2026-10-01 05:53:01</t>
  </si>
  <si>
    <t>2026-10-01 05:32:32</t>
  </si>
  <si>
    <t>2026-10-01 07:04:17</t>
  </si>
  <si>
    <t>2026-10-01 07:40:36</t>
  </si>
  <si>
    <t>2026-10-01 07:47:52</t>
  </si>
  <si>
    <t>2026-10-01 13:26:05</t>
  </si>
  <si>
    <t>SRTR22605755211</t>
  </si>
  <si>
    <t>R240-R318-R432-0200-1</t>
  </si>
  <si>
    <t>RBG1E17</t>
  </si>
  <si>
    <t>JULIO CESAR PESSANHA DE OLIVEIRA SANTOS</t>
  </si>
  <si>
    <t>22997545674</t>
  </si>
  <si>
    <t>2643</t>
  </si>
  <si>
    <t>2633</t>
  </si>
  <si>
    <t>2026-09-30 19:54:25</t>
  </si>
  <si>
    <t>2026-10-01 01:57:59</t>
  </si>
  <si>
    <t>2026-10-01 02:17:05</t>
  </si>
  <si>
    <t>621156</t>
  </si>
  <si>
    <t>F ITP-RJ</t>
  </si>
  <si>
    <t>2026-10-01 04:25:00</t>
  </si>
  <si>
    <t>2026-10-01 04:22:08</t>
  </si>
  <si>
    <t>2026-10-01 05:32:01</t>
  </si>
  <si>
    <t>2026-10-01 05:32:35</t>
  </si>
  <si>
    <t>2026-10-01 07:13:48</t>
  </si>
  <si>
    <t>SRTR22605755220</t>
  </si>
  <si>
    <t>S240-BRE-2005-5</t>
  </si>
  <si>
    <t>FZA5G36</t>
  </si>
  <si>
    <t>LUIZ GUSTAVO DE ARAUJO CAMPOS</t>
  </si>
  <si>
    <t>11988116981</t>
  </si>
  <si>
    <t>3147</t>
  </si>
  <si>
    <t>2026-10-01 15:59:57</t>
  </si>
  <si>
    <t>2026-10-02 06:28:35</t>
  </si>
  <si>
    <t>2026-10-01 17:48:34</t>
  </si>
  <si>
    <t>2026-10-01 17:46:46</t>
  </si>
  <si>
    <t>2026-10-01 21:05:00</t>
  </si>
  <si>
    <t>2026-10-01 19:50:45</t>
  </si>
  <si>
    <t>2026-10-02 04:01:39</t>
  </si>
  <si>
    <t>2026-10-02 04:04:27</t>
  </si>
  <si>
    <t>2026-10-03 18:17:31</t>
  </si>
  <si>
    <t>SRTR22605755231</t>
  </si>
  <si>
    <t>S247-BRE-2000-2</t>
  </si>
  <si>
    <t>almir rogeirio silva maciel</t>
  </si>
  <si>
    <t>952825125</t>
  </si>
  <si>
    <t>319129</t>
  </si>
  <si>
    <t>4333</t>
  </si>
  <si>
    <t>2026-10-01 18:58:55</t>
  </si>
  <si>
    <t>2026-10-01 18:59:45</t>
  </si>
  <si>
    <t>2026-10-01 19:30:57</t>
  </si>
  <si>
    <t>2026-10-01 17:22:31</t>
  </si>
  <si>
    <t>2026-10-01 20:02:45</t>
  </si>
  <si>
    <t>2026-10-01 21:13:26</t>
  </si>
  <si>
    <t>2026-10-01 22:06:46</t>
  </si>
  <si>
    <t>2026-10-03 18:17:57</t>
  </si>
  <si>
    <t>SRTR22605755251</t>
  </si>
  <si>
    <t>S184-S414-2030-1</t>
  </si>
  <si>
    <t>AAP4A89</t>
  </si>
  <si>
    <t>GILMAR JOSE TOMAZ</t>
  </si>
  <si>
    <t>19981778315</t>
  </si>
  <si>
    <t>3418</t>
  </si>
  <si>
    <t>2026-10-01 19:02:33</t>
  </si>
  <si>
    <t>2026-10-01 19:37:30</t>
  </si>
  <si>
    <t>2026-10-01 19:56:31</t>
  </si>
  <si>
    <t>2026-10-01 18:02:58</t>
  </si>
  <si>
    <t>2026-10-01 22:20:00</t>
  </si>
  <si>
    <t>2026-10-01 23:46:08</t>
  </si>
  <si>
    <t>2026-10-01 23:36:25</t>
  </si>
  <si>
    <t>SRTR22605755371</t>
  </si>
  <si>
    <t>D164-S443-D105-0930-1</t>
  </si>
  <si>
    <t>2026-10-01 08:01:57</t>
  </si>
  <si>
    <t>2026-10-01 08:02:01</t>
  </si>
  <si>
    <t>2026-10-01 08:20:40</t>
  </si>
  <si>
    <t>2026-10-01 06:11:16</t>
  </si>
  <si>
    <t>2026-10-01 10:28:57</t>
  </si>
  <si>
    <t>SRTR22605755451</t>
  </si>
  <si>
    <t>GYN-C362-C598-0600-1</t>
  </si>
  <si>
    <t>RBQ4D31</t>
  </si>
  <si>
    <t>THIAGO CANDIDO DA SILVA</t>
  </si>
  <si>
    <t>62993888458</t>
  </si>
  <si>
    <t>2026-10-01 03:14:47</t>
  </si>
  <si>
    <t>2026-10-01 04:49:53</t>
  </si>
  <si>
    <t>2026-10-01 07:18:31</t>
  </si>
  <si>
    <t>961317</t>
  </si>
  <si>
    <t>F QUI-GO</t>
  </si>
  <si>
    <t>2026-10-01 11:37:59</t>
  </si>
  <si>
    <t>2026-10-01 11:38:43</t>
  </si>
  <si>
    <t>2026-10-01 12:38:39</t>
  </si>
  <si>
    <t>SRTR22605755500</t>
  </si>
  <si>
    <t>M106-M335-0630-1</t>
  </si>
  <si>
    <t>JOSE ANTONIO DE OLIVEIRA</t>
  </si>
  <si>
    <t>31984889595</t>
  </si>
  <si>
    <t>531011</t>
  </si>
  <si>
    <t>DC QDF 001</t>
  </si>
  <si>
    <t>2026-10-01 04:20:20</t>
  </si>
  <si>
    <t>531154</t>
  </si>
  <si>
    <t>F CLT-MG</t>
  </si>
  <si>
    <t>2026-10-01 06:42:00</t>
  </si>
  <si>
    <t>2026-10-01 06:41:12</t>
  </si>
  <si>
    <t>2026-10-01 06:33:27</t>
  </si>
  <si>
    <t>2026-10-01 06:36:43</t>
  </si>
  <si>
    <t>2026-10-01 08:08:34</t>
  </si>
  <si>
    <t>SRTR22605755531</t>
  </si>
  <si>
    <t>D105-D165-0400-1</t>
  </si>
  <si>
    <t>FTJ2J13</t>
  </si>
  <si>
    <t>RONALD COSTA OLIVEIRA</t>
  </si>
  <si>
    <t>1499120469</t>
  </si>
  <si>
    <t>818</t>
  </si>
  <si>
    <t>814</t>
  </si>
  <si>
    <t>2026-09-30 22:22:43</t>
  </si>
  <si>
    <t>2026-10-01 03:36:37</t>
  </si>
  <si>
    <t>2026-10-01 03:44:18</t>
  </si>
  <si>
    <t>2026-09-30 19:31:27</t>
  </si>
  <si>
    <t>319180</t>
  </si>
  <si>
    <t>F ITAP-SP</t>
  </si>
  <si>
    <t>2026-10-01 05:41:47</t>
  </si>
  <si>
    <t>2026-10-01 06:02:35</t>
  </si>
  <si>
    <t>2026-10-01 06:40:53</t>
  </si>
  <si>
    <t>SRTR22605755580</t>
  </si>
  <si>
    <t>H111-F172-H215-0358-1</t>
  </si>
  <si>
    <t>JIE0B31</t>
  </si>
  <si>
    <t>HERBERT FERREIRA DE CARVALHO</t>
  </si>
  <si>
    <t>HERBERT FE</t>
  </si>
  <si>
    <t>89994009778</t>
  </si>
  <si>
    <t>2554</t>
  </si>
  <si>
    <t>2130</t>
  </si>
  <si>
    <t>2026-10-01 00:20:54</t>
  </si>
  <si>
    <t>2026-10-01 01:59:58</t>
  </si>
  <si>
    <t>2026-10-01 02:02:54</t>
  </si>
  <si>
    <t>2026-10-01 03:58:00</t>
  </si>
  <si>
    <t>2026-10-01 02:18:49</t>
  </si>
  <si>
    <t>781192</t>
  </si>
  <si>
    <t>F MEM-PI</t>
  </si>
  <si>
    <t>2026-10-01 04:45:44</t>
  </si>
  <si>
    <t>2026-10-01 05:13:09</t>
  </si>
  <si>
    <t>2026-10-01 06:37:57</t>
  </si>
  <si>
    <t>2026-10-02 07:22:11</t>
  </si>
  <si>
    <t>SRTR22605755600</t>
  </si>
  <si>
    <t>SJM-R371-R352-R458-0401-1</t>
  </si>
  <si>
    <t>RJW8F12</t>
  </si>
  <si>
    <t>THIAGO CASTILHO OZORIO</t>
  </si>
  <si>
    <t>21967714379</t>
  </si>
  <si>
    <t>4037</t>
  </si>
  <si>
    <t>3993</t>
  </si>
  <si>
    <t>2026-09-30 22:58:20</t>
  </si>
  <si>
    <t>2026-10-01 03:29:31</t>
  </si>
  <si>
    <t>2026-10-01 03:30:34</t>
  </si>
  <si>
    <t>2026-10-01 03:23:16</t>
  </si>
  <si>
    <t>691176</t>
  </si>
  <si>
    <t>NTE-RJ</t>
  </si>
  <si>
    <t>2026-10-01 04:37:16</t>
  </si>
  <si>
    <t>2026-10-01 06:44:36</t>
  </si>
  <si>
    <t>2026-10-01 06:46:24</t>
  </si>
  <si>
    <t>2026-10-01 09:17:39</t>
  </si>
  <si>
    <t>SRTR22605755640</t>
  </si>
  <si>
    <t>GYN-C328-C439-C601-0600-1</t>
  </si>
  <si>
    <t>62992143311</t>
  </si>
  <si>
    <t>2012</t>
  </si>
  <si>
    <t>2026-10-01 02:19:50</t>
  </si>
  <si>
    <t>2026-10-01 04:47:46</t>
  </si>
  <si>
    <t>2026-10-01 06:17:17</t>
  </si>
  <si>
    <t>961283</t>
  </si>
  <si>
    <t>F JRG-GO</t>
  </si>
  <si>
    <t>2026-10-01 08:41:16</t>
  </si>
  <si>
    <t>2026-10-01 09:10:52</t>
  </si>
  <si>
    <t>2026-10-01 11:06:42</t>
  </si>
  <si>
    <t>2026-10-01 12:45:45</t>
  </si>
  <si>
    <t>SRTR22605755660</t>
  </si>
  <si>
    <t>MRB-I203-0500-1</t>
  </si>
  <si>
    <t>RJA8E35</t>
  </si>
  <si>
    <t>IVANILDO DO NASCIMENTO LIMA</t>
  </si>
  <si>
    <t>94984175160</t>
  </si>
  <si>
    <t>2488</t>
  </si>
  <si>
    <t>2026-10-01 00:32:06</t>
  </si>
  <si>
    <t>2026-10-01 03:51:28</t>
  </si>
  <si>
    <t>2026-10-01 04:37:21</t>
  </si>
  <si>
    <t>894104</t>
  </si>
  <si>
    <t>CKS -PA</t>
  </si>
  <si>
    <t>2026-10-01 07:34:32</t>
  </si>
  <si>
    <t>2026-10-01 08:05:20</t>
  </si>
  <si>
    <t>2026-10-01 08:16:41</t>
  </si>
  <si>
    <t>2026-10-01 10:13:07</t>
  </si>
  <si>
    <t>SRTR22605755700</t>
  </si>
  <si>
    <t>2740</t>
  </si>
  <si>
    <t>2026-10-01 18:20:06</t>
  </si>
  <si>
    <t>2026-10-01 19:06:22</t>
  </si>
  <si>
    <t>2026-10-01 19:08:24</t>
  </si>
  <si>
    <t>2026-10-01 21:10:06</t>
  </si>
  <si>
    <t>2026-10-01 21:11:36</t>
  </si>
  <si>
    <t>2026-10-01 22:53:21</t>
  </si>
  <si>
    <t>2026-10-03 19:13:08</t>
  </si>
  <si>
    <t>SRTR22605755720</t>
  </si>
  <si>
    <t>THE-H211-F198-0000-1</t>
  </si>
  <si>
    <t>PIE4595</t>
  </si>
  <si>
    <t>FABIO SILVA SANTANA</t>
  </si>
  <si>
    <t>86995880236</t>
  </si>
  <si>
    <t>1254</t>
  </si>
  <si>
    <t>792</t>
  </si>
  <si>
    <t>2026-09-30 18:46:28</t>
  </si>
  <si>
    <t>2026-09-30 18:55:47</t>
  </si>
  <si>
    <t>2026-09-30 19:50:17</t>
  </si>
  <si>
    <t>2026-09-30 21:34:06</t>
  </si>
  <si>
    <t>899111</t>
  </si>
  <si>
    <t>PSD -MA</t>
  </si>
  <si>
    <t>2026-10-01 04:23:18</t>
  </si>
  <si>
    <t>2026-10-01 05:06:35</t>
  </si>
  <si>
    <t>2026-10-01 10:41:52</t>
  </si>
  <si>
    <t>SRTR22605755751</t>
  </si>
  <si>
    <t>M483-M357-M474-0400-1</t>
  </si>
  <si>
    <t>HHK1B12</t>
  </si>
  <si>
    <t>JOSE RICARDO DE CASTRO</t>
  </si>
  <si>
    <t>37999317149</t>
  </si>
  <si>
    <t>531300</t>
  </si>
  <si>
    <t>DC NSR 001-MG</t>
  </si>
  <si>
    <t>2004</t>
  </si>
  <si>
    <t>1985</t>
  </si>
  <si>
    <t>2026-10-01 02:54:47</t>
  </si>
  <si>
    <t>2026-10-01 03:32:36</t>
  </si>
  <si>
    <t>2026-10-01 01:03:15</t>
  </si>
  <si>
    <t>531177</t>
  </si>
  <si>
    <t>F BDP-MG</t>
  </si>
  <si>
    <t>2026-10-01 04:37:00</t>
  </si>
  <si>
    <t>2026-10-01 04:26:27</t>
  </si>
  <si>
    <t>2026-10-01 06:14:30</t>
  </si>
  <si>
    <t>2026-10-01 09:17:18</t>
  </si>
  <si>
    <t>SRTR22605755760</t>
  </si>
  <si>
    <t>M211-M372-M378-M483-0600-1</t>
  </si>
  <si>
    <t>JJB3F64</t>
  </si>
  <si>
    <t>JOAO PEDRO FERREIRA DE ARAUJO</t>
  </si>
  <si>
    <t>37984265821</t>
  </si>
  <si>
    <t>108</t>
  </si>
  <si>
    <t>2026-10-01 08:39:07</t>
  </si>
  <si>
    <t>2026-10-01 12:06:45</t>
  </si>
  <si>
    <t>2026-10-01 12:10:49</t>
  </si>
  <si>
    <t>531192</t>
  </si>
  <si>
    <t>2026-10-01 06:14:00</t>
  </si>
  <si>
    <t>2026-10-01 06:03:02</t>
  </si>
  <si>
    <t>2026-10-01 06:06:19</t>
  </si>
  <si>
    <t>2026-10-01 06:28:09</t>
  </si>
  <si>
    <t>2026-10-01 06:29:42</t>
  </si>
  <si>
    <t>2026-10-01 06:28:45</t>
  </si>
  <si>
    <t>531198</t>
  </si>
  <si>
    <t>F DIV-MG</t>
  </si>
  <si>
    <t>2026-10-01 06:55:00</t>
  </si>
  <si>
    <t>2026-10-01 06:44:31</t>
  </si>
  <si>
    <t>2026-10-01 06:47:39</t>
  </si>
  <si>
    <t>SRTR22605755780</t>
  </si>
  <si>
    <t>SJM-R358-R454-0430-1</t>
  </si>
  <si>
    <t>RJF8G80</t>
  </si>
  <si>
    <t>GILSON FERREIRA DE SOUZA JUNIOR</t>
  </si>
  <si>
    <t>21982568872</t>
  </si>
  <si>
    <t>3515</t>
  </si>
  <si>
    <t>3509</t>
  </si>
  <si>
    <t>2026-09-30 23:40:33</t>
  </si>
  <si>
    <t>2026-10-01 04:12:36</t>
  </si>
  <si>
    <t>2026-10-01 04:18:41</t>
  </si>
  <si>
    <t>2026-10-01 03:05:46</t>
  </si>
  <si>
    <t>691163</t>
  </si>
  <si>
    <t>F BRB-RJ</t>
  </si>
  <si>
    <t>2026-10-01 05:08:20</t>
  </si>
  <si>
    <t>2026-10-01 05:34:33</t>
  </si>
  <si>
    <t>2026-10-01 08:43:44</t>
  </si>
  <si>
    <t>24</t>
  </si>
  <si>
    <t>2026-10-01 05:29:52</t>
  </si>
  <si>
    <t>2026-10-01 05:29:57</t>
  </si>
  <si>
    <t>2026-10-01 06:00:32</t>
  </si>
  <si>
    <t>691258</t>
  </si>
  <si>
    <t>F EDD-RJ</t>
  </si>
  <si>
    <t>2026-10-01 06:20:44</t>
  </si>
  <si>
    <t>2026-10-01 06:22:37</t>
  </si>
  <si>
    <t>2026-10-01 06:33:01</t>
  </si>
  <si>
    <t>2026-10-01 08:31:25</t>
  </si>
  <si>
    <t>SRTR22605755791</t>
  </si>
  <si>
    <t>M116-M219-0730-1</t>
  </si>
  <si>
    <t>ADRIELLE MONIZE N DOS SANTOS</t>
  </si>
  <si>
    <t>31973666927</t>
  </si>
  <si>
    <t>5178</t>
  </si>
  <si>
    <t>2026-10-01 04:09:01</t>
  </si>
  <si>
    <t>2026-10-01 10:12:02</t>
  </si>
  <si>
    <t>533109</t>
  </si>
  <si>
    <t>2026-10-01 07:35:00</t>
  </si>
  <si>
    <t>2026-10-01 04:12:16</t>
  </si>
  <si>
    <t>2026-10-02 18:11:10</t>
  </si>
  <si>
    <t>SRTR22605755800</t>
  </si>
  <si>
    <t>M104-M205-1200-1</t>
  </si>
  <si>
    <t>2461</t>
  </si>
  <si>
    <t>2026-10-01 10:10:31</t>
  </si>
  <si>
    <t>2026-10-01 10:11:37</t>
  </si>
  <si>
    <t>2026-10-01 10:13:15</t>
  </si>
  <si>
    <t>2026-10-01 11:59:00</t>
  </si>
  <si>
    <t>533105</t>
  </si>
  <si>
    <t>2026-10-01 12:03:00</t>
  </si>
  <si>
    <t>2026-10-01 10:15:39</t>
  </si>
  <si>
    <t>2026-10-03 12:29:45</t>
  </si>
  <si>
    <t>SRTR22605755820</t>
  </si>
  <si>
    <t>D105-D150-S521-0400-1</t>
  </si>
  <si>
    <t>ERP4I39</t>
  </si>
  <si>
    <t>DIRLENE MICHELE JUNIOR</t>
  </si>
  <si>
    <t>DMJ</t>
  </si>
  <si>
    <t>dirlene michele junior</t>
  </si>
  <si>
    <t>14991027616</t>
  </si>
  <si>
    <t>3195</t>
  </si>
  <si>
    <t>3188</t>
  </si>
  <si>
    <t>2026-09-30 23:15:51</t>
  </si>
  <si>
    <t>2026-10-01 03:46:12</t>
  </si>
  <si>
    <t>2026-10-01 03:56:31</t>
  </si>
  <si>
    <t>2026-09-30 22:12:07</t>
  </si>
  <si>
    <t>319165</t>
  </si>
  <si>
    <t>BTC-SP</t>
  </si>
  <si>
    <t>2026-10-01 05:23:00</t>
  </si>
  <si>
    <t>2026-10-01 05:50:57</t>
  </si>
  <si>
    <t>2026-10-01 07:40:56</t>
  </si>
  <si>
    <t>SRTR22605755831</t>
  </si>
  <si>
    <t>RBP-S519-0500-1</t>
  </si>
  <si>
    <t>EZL5C43</t>
  </si>
  <si>
    <t>MARCELO RIBEIRO</t>
  </si>
  <si>
    <t>MARCELO RI</t>
  </si>
  <si>
    <t>16991219331</t>
  </si>
  <si>
    <t>2026-10-01 04:22:40</t>
  </si>
  <si>
    <t>2026-10-01 04:50:20</t>
  </si>
  <si>
    <t>2026-10-01 04:58:44</t>
  </si>
  <si>
    <t>2026-10-01 00:51:19</t>
  </si>
  <si>
    <t>311564</t>
  </si>
  <si>
    <t>F SCP-SP</t>
  </si>
  <si>
    <t>2026-10-01 06:47:28</t>
  </si>
  <si>
    <t>2026-10-01 09:06:48</t>
  </si>
  <si>
    <t>SRTR22605755860</t>
  </si>
  <si>
    <t>SJM-R451-R248-R412-0432-1</t>
  </si>
  <si>
    <t>LHB0571</t>
  </si>
  <si>
    <t>ANDRE LUIZ DE ARAUJO GOMES</t>
  </si>
  <si>
    <t>21964911481</t>
  </si>
  <si>
    <t>3825</t>
  </si>
  <si>
    <t>3805</t>
  </si>
  <si>
    <t>2026-10-01 03:05:01</t>
  </si>
  <si>
    <t>2026-10-01 04:02:09</t>
  </si>
  <si>
    <t>2026-10-01 04:04:08</t>
  </si>
  <si>
    <t>691255</t>
  </si>
  <si>
    <t>F PBT-RJ</t>
  </si>
  <si>
    <t>2026-10-01 05:25:25</t>
  </si>
  <si>
    <t>2026-10-01 06:48:58</t>
  </si>
  <si>
    <t>2026-10-01 06:56:11</t>
  </si>
  <si>
    <t>2026-10-01 09:31:41</t>
  </si>
  <si>
    <t>SRTR22605755880</t>
  </si>
  <si>
    <t>M104-M428-0500-2</t>
  </si>
  <si>
    <t>HMK1H26</t>
  </si>
  <si>
    <t>AVENIDA TRANSPORTES LTDA</t>
  </si>
  <si>
    <t>WALMYR</t>
  </si>
  <si>
    <t>POLIANA RODRIGUES DA SILVA</t>
  </si>
  <si>
    <t>35991869057</t>
  </si>
  <si>
    <t>246</t>
  </si>
  <si>
    <t>2026-10-01 03:04:43</t>
  </si>
  <si>
    <t>2026-10-01 03:18:36</t>
  </si>
  <si>
    <t>2026-10-01 05:17:29</t>
  </si>
  <si>
    <t>2026-10-01 05:07:44</t>
  </si>
  <si>
    <t>531245</t>
  </si>
  <si>
    <t>F CTJ-MG</t>
  </si>
  <si>
    <t>2026-10-01 06:41:44</t>
  </si>
  <si>
    <t>2026-10-01 06:47:54</t>
  </si>
  <si>
    <t>2026-10-01 07:11:10</t>
  </si>
  <si>
    <t>SRTR22605755891</t>
  </si>
  <si>
    <t>M104-M278-1300-2</t>
  </si>
  <si>
    <t>EQB0J04</t>
  </si>
  <si>
    <t>LUIZ CARLOS DE SOUZA MOURA</t>
  </si>
  <si>
    <t>LUIZ CARLO</t>
  </si>
  <si>
    <t>33987653359</t>
  </si>
  <si>
    <t>711</t>
  </si>
  <si>
    <t>710</t>
  </si>
  <si>
    <t>2026-10-01 11:04:34</t>
  </si>
  <si>
    <t>2026-10-01 11:04:48</t>
  </si>
  <si>
    <t>2026-10-01 11:06:50</t>
  </si>
  <si>
    <t>2026-10-01 11:08:45</t>
  </si>
  <si>
    <t>533116</t>
  </si>
  <si>
    <t>AGF -MG</t>
  </si>
  <si>
    <t>2026-10-01 13:21:18</t>
  </si>
  <si>
    <t>2026-10-01 13:22:18</t>
  </si>
  <si>
    <t>2026-10-01 13:45:52</t>
  </si>
  <si>
    <t>2026-10-01 14:48:21</t>
  </si>
  <si>
    <t>SRTR22605755900</t>
  </si>
  <si>
    <t>S371-S211-S321-S395-0500-1</t>
  </si>
  <si>
    <t>FAH7E26</t>
  </si>
  <si>
    <t>ANDERSON FERREIRA DE SOUZA</t>
  </si>
  <si>
    <t>11919181694</t>
  </si>
  <si>
    <t>8092</t>
  </si>
  <si>
    <t>2026-09-30 23:07:44</t>
  </si>
  <si>
    <t>2026-10-01 00:20:01</t>
  </si>
  <si>
    <t>2026-10-01 00:45:52</t>
  </si>
  <si>
    <t>2026-10-01 00:26:18</t>
  </si>
  <si>
    <t>311043</t>
  </si>
  <si>
    <t>2026-10-01 05:05:22</t>
  </si>
  <si>
    <t>2026-10-01 05:08:08</t>
  </si>
  <si>
    <t>2026-10-01 14:43:06</t>
  </si>
  <si>
    <t>SRTR22605755911</t>
  </si>
  <si>
    <t>M259-M415-M268-M481-0500-1</t>
  </si>
  <si>
    <t>QQG5F13</t>
  </si>
  <si>
    <t>LUIS FERNANDO DE MOURA</t>
  </si>
  <si>
    <t>LUIS FERN</t>
  </si>
  <si>
    <t>GABRIEL DA SILVA MOURA</t>
  </si>
  <si>
    <t>31971043281</t>
  </si>
  <si>
    <t>538002</t>
  </si>
  <si>
    <t>DC CUV 001</t>
  </si>
  <si>
    <t>2164</t>
  </si>
  <si>
    <t>2156</t>
  </si>
  <si>
    <t>2026-10-01 03:41:05</t>
  </si>
  <si>
    <t>2026-10-01 04:06:49</t>
  </si>
  <si>
    <t>2026-10-01 04:16:08</t>
  </si>
  <si>
    <t>2026-10-01 03:21:39</t>
  </si>
  <si>
    <t>531232</t>
  </si>
  <si>
    <t>F CRT-MG</t>
  </si>
  <si>
    <t>2026-10-01 05:29:32</t>
  </si>
  <si>
    <t>2026-10-01 08:17:31</t>
  </si>
  <si>
    <t>2026-10-01 06:30:35</t>
  </si>
  <si>
    <t>2026-10-01 07:20:08</t>
  </si>
  <si>
    <t>SRTR22605755920</t>
  </si>
  <si>
    <t>M110-M277-M255-M460-M473-0400-1</t>
  </si>
  <si>
    <t>CHY7101</t>
  </si>
  <si>
    <t>IAGO JOSE QUERINO ALMEIDA</t>
  </si>
  <si>
    <t>32999080600</t>
  </si>
  <si>
    <t>3375</t>
  </si>
  <si>
    <t>3373</t>
  </si>
  <si>
    <t>2026-10-01 04:33:56</t>
  </si>
  <si>
    <t>2026-10-01 05:28:45</t>
  </si>
  <si>
    <t>2026-10-01 05:47:23</t>
  </si>
  <si>
    <t>2026-10-01 02:46:11</t>
  </si>
  <si>
    <t>532110</t>
  </si>
  <si>
    <t>MRE -MG</t>
  </si>
  <si>
    <t>2026-10-01 09:24:27</t>
  </si>
  <si>
    <t>2026-10-01 09:45:06</t>
  </si>
  <si>
    <t>2026-10-01 11:16:27</t>
  </si>
  <si>
    <t>SRTR22605756051</t>
  </si>
  <si>
    <t>H203-F324-0420-1</t>
  </si>
  <si>
    <t>JVA9E43</t>
  </si>
  <si>
    <t>JOAO BATISTA VIANA</t>
  </si>
  <si>
    <t>JOAO BATIS</t>
  </si>
  <si>
    <t>ROBSON DE JESUS FERREIRA</t>
  </si>
  <si>
    <t>98984866909</t>
  </si>
  <si>
    <t>458</t>
  </si>
  <si>
    <t>2026-10-01 01:37:44</t>
  </si>
  <si>
    <t>2026-10-01 01:41:00</t>
  </si>
  <si>
    <t>2026-10-01 02:28:11</t>
  </si>
  <si>
    <t>2026-10-01 03:36:19</t>
  </si>
  <si>
    <t>781287</t>
  </si>
  <si>
    <t>F BJD-MA</t>
  </si>
  <si>
    <t>2026-10-01 04:27:43</t>
  </si>
  <si>
    <t>2026-10-01 08:18:18</t>
  </si>
  <si>
    <t>2026-10-01 13:54:45</t>
  </si>
  <si>
    <t>SRTR22605756071</t>
  </si>
  <si>
    <t>SRR-R339-R445-R156-0303-1</t>
  </si>
  <si>
    <t>MPI3H08</t>
  </si>
  <si>
    <t>LP TRANSPORTES E LOGISTICA</t>
  </si>
  <si>
    <t>LP</t>
  </si>
  <si>
    <t>FABIO RIBEIRO</t>
  </si>
  <si>
    <t>27997983714</t>
  </si>
  <si>
    <t>3142</t>
  </si>
  <si>
    <t>2026-10-01 01:36:51</t>
  </si>
  <si>
    <t>2026-10-01 02:22:04</t>
  </si>
  <si>
    <t>2026-10-01 02:46:57</t>
  </si>
  <si>
    <t>2026-10-01 03:03:00</t>
  </si>
  <si>
    <t>2026-10-01 02:53:42</t>
  </si>
  <si>
    <t>691144</t>
  </si>
  <si>
    <t>F LIN-ES</t>
  </si>
  <si>
    <t>2026-10-01 05:45:46</t>
  </si>
  <si>
    <t>2026-10-01 05:54:54</t>
  </si>
  <si>
    <t>2026-10-01 11:26:50</t>
  </si>
  <si>
    <t>SRTR22605756111</t>
  </si>
  <si>
    <t>H111-F130-F305-0400-1</t>
  </si>
  <si>
    <t>SNK1A71</t>
  </si>
  <si>
    <t>R T B DE SOUSA TEIXEIRA</t>
  </si>
  <si>
    <t>SEG MS</t>
  </si>
  <si>
    <t>WANDERSON SOUSA CARVALHO</t>
  </si>
  <si>
    <t>89981029286</t>
  </si>
  <si>
    <t>1778</t>
  </si>
  <si>
    <t>2026-09-30 23:58:42</t>
  </si>
  <si>
    <t>2026-10-01 01:54:49</t>
  </si>
  <si>
    <t>2026-10-01 02:16:56</t>
  </si>
  <si>
    <t>2026-10-01 02:22:13</t>
  </si>
  <si>
    <t>781155</t>
  </si>
  <si>
    <t>URC-PI</t>
  </si>
  <si>
    <t>2026-10-01 07:21:45</t>
  </si>
  <si>
    <t>2026-10-01 08:03:35</t>
  </si>
  <si>
    <t>2026-10-01 08:48:22</t>
  </si>
  <si>
    <t>SRTR22605756160</t>
  </si>
  <si>
    <t>M119-M478-0600-1</t>
  </si>
  <si>
    <t>EIX1F02</t>
  </si>
  <si>
    <t>HUBERTH SOUZA ELOY</t>
  </si>
  <si>
    <t>HUBERTH SO</t>
  </si>
  <si>
    <t>38988495457</t>
  </si>
  <si>
    <t>254</t>
  </si>
  <si>
    <t>2026-10-01 02:27:31</t>
  </si>
  <si>
    <t>2026-10-01 04:43:37</t>
  </si>
  <si>
    <t>2026-10-01 04:43:07</t>
  </si>
  <si>
    <t>531295</t>
  </si>
  <si>
    <t>F CJS-MG</t>
  </si>
  <si>
    <t>2026-10-01 06:06:31</t>
  </si>
  <si>
    <t>2026-10-01 05:21:55</t>
  </si>
  <si>
    <t>2026-10-01 05:48:46</t>
  </si>
  <si>
    <t>SRTR22605756231</t>
  </si>
  <si>
    <t>VDC-M221-M246-0000-1</t>
  </si>
  <si>
    <t>NZV5045</t>
  </si>
  <si>
    <t>jose augusto brito santos</t>
  </si>
  <si>
    <t>77988470296</t>
  </si>
  <si>
    <t>2182</t>
  </si>
  <si>
    <t>2172</t>
  </si>
  <si>
    <t>2026-09-30 17:16:08</t>
  </si>
  <si>
    <t>2026-09-30 23:41:16</t>
  </si>
  <si>
    <t>2026-09-30 22:25:15</t>
  </si>
  <si>
    <t>2026-09-30 22:30:11</t>
  </si>
  <si>
    <t>2026-10-01 02:21:25</t>
  </si>
  <si>
    <t>2026-10-01 04:01:01</t>
  </si>
  <si>
    <t>2026-10-01 04:27:26</t>
  </si>
  <si>
    <t>2026-10-01 07:36:46</t>
  </si>
  <si>
    <t>SRTR22605756280</t>
  </si>
  <si>
    <t>S307-BRE-2230-1</t>
  </si>
  <si>
    <t>15156</t>
  </si>
  <si>
    <t>2026-10-01 13:46:20</t>
  </si>
  <si>
    <t>2026-10-01 21:42:25</t>
  </si>
  <si>
    <t>2026-10-01 22:02:39</t>
  </si>
  <si>
    <t>2026-10-01 21:11:09</t>
  </si>
  <si>
    <t>2026-10-01 23:35:20</t>
  </si>
  <si>
    <t>2026-10-02 00:54:22</t>
  </si>
  <si>
    <t>2026-10-01 19:20:08</t>
  </si>
  <si>
    <t>2026-10-05 15:40:04</t>
  </si>
  <si>
    <t>SRTR22605756340</t>
  </si>
  <si>
    <t>M114-M120-2300-1</t>
  </si>
  <si>
    <t>FIG1J99</t>
  </si>
  <si>
    <t>JOAO PAULO DA FONSECA</t>
  </si>
  <si>
    <t>35987088688</t>
  </si>
  <si>
    <t>7765</t>
  </si>
  <si>
    <t>7718</t>
  </si>
  <si>
    <t>2026-09-30 20:51:39</t>
  </si>
  <si>
    <t>2026-09-30 23:03:28</t>
  </si>
  <si>
    <t>2026-09-30 23:09:36</t>
  </si>
  <si>
    <t>2026-09-30 23:15:08</t>
  </si>
  <si>
    <t>2026-10-01 01:31:41</t>
  </si>
  <si>
    <t>2026-10-01 03:25:46</t>
  </si>
  <si>
    <t>SRTR22605756360</t>
  </si>
  <si>
    <t>6170</t>
  </si>
  <si>
    <t>2026-10-01 14:38:53</t>
  </si>
  <si>
    <t>2026-10-01 19:11:52</t>
  </si>
  <si>
    <t>2026-10-01 19:14:11</t>
  </si>
  <si>
    <t>2026-10-01 19:12:20</t>
  </si>
  <si>
    <t>2026-10-02 01:45:30</t>
  </si>
  <si>
    <t>2026-10-02 04:15:25</t>
  </si>
  <si>
    <t>2026-10-02 12:17:07</t>
  </si>
  <si>
    <t>SRTR22605756371</t>
  </si>
  <si>
    <t>BEO8D49</t>
  </si>
  <si>
    <t>VPL TRANSPORTES LTDA</t>
  </si>
  <si>
    <t>VPL</t>
  </si>
  <si>
    <t>DANIEL GIL DIAS</t>
  </si>
  <si>
    <t>998623195</t>
  </si>
  <si>
    <t>6185</t>
  </si>
  <si>
    <t>6112</t>
  </si>
  <si>
    <t>2026-10-01 15:49:06</t>
  </si>
  <si>
    <t>2026-10-01 21:58:20</t>
  </si>
  <si>
    <t>2026-10-01 21:57:33</t>
  </si>
  <si>
    <t>2026-10-01 21:03:52</t>
  </si>
  <si>
    <t>2026-10-02 06:06:59</t>
  </si>
  <si>
    <t>2026-10-02 06:11:18</t>
  </si>
  <si>
    <t>2026-10-02 08:08:42</t>
  </si>
  <si>
    <t>2026-10-02 14:56:54</t>
  </si>
  <si>
    <t>SRTR22605756400</t>
  </si>
  <si>
    <t>S252-GRU-1800-1</t>
  </si>
  <si>
    <t>TLJ5E49</t>
  </si>
  <si>
    <t>CLESBEL ASSIS DE AMARO JUNIOR</t>
  </si>
  <si>
    <t>11932646244</t>
  </si>
  <si>
    <t>2026-10-01 16:43:50</t>
  </si>
  <si>
    <t>2026-10-01 16:48:33</t>
  </si>
  <si>
    <t>2026-10-01 16:52:41</t>
  </si>
  <si>
    <t>2026-10-01 16:55:14</t>
  </si>
  <si>
    <t>2026-10-01 19:39:14</t>
  </si>
  <si>
    <t>2026-10-01 19:37:55</t>
  </si>
  <si>
    <t>2026-10-01 20:01:05</t>
  </si>
  <si>
    <t>2026-10-04 23:59:03</t>
  </si>
  <si>
    <t>SRTR22605756411</t>
  </si>
  <si>
    <t>S252-GRU-2000-2</t>
  </si>
  <si>
    <t>4503</t>
  </si>
  <si>
    <t>2026-10-01 19:13:27</t>
  </si>
  <si>
    <t>2026-10-01 19:22:03</t>
  </si>
  <si>
    <t>2026-10-01 19:31:23</t>
  </si>
  <si>
    <t>2026-10-01 16:26:02</t>
  </si>
  <si>
    <t>2026-10-01 20:57:13</t>
  </si>
  <si>
    <t>2026-10-01 21:07:52</t>
  </si>
  <si>
    <t>2026-10-01 22:50:15</t>
  </si>
  <si>
    <t>2026-10-05 00:02:43</t>
  </si>
  <si>
    <t>SRTR22605756440</t>
  </si>
  <si>
    <t>D105-D134-0400-1</t>
  </si>
  <si>
    <t>ENT9J93</t>
  </si>
  <si>
    <t>GERSON DONIZETI PEREIRA</t>
  </si>
  <si>
    <t>14998268886</t>
  </si>
  <si>
    <t>1588</t>
  </si>
  <si>
    <t>2026-09-30 21:42:45</t>
  </si>
  <si>
    <t>2026-10-01 03:28:14</t>
  </si>
  <si>
    <t>2026-10-01 03:42:18</t>
  </si>
  <si>
    <t>2026-09-30 20:54:54</t>
  </si>
  <si>
    <t>319149</t>
  </si>
  <si>
    <t>F AND-SP</t>
  </si>
  <si>
    <t>2026-10-01 08:05:31</t>
  </si>
  <si>
    <t>2026-10-01 08:09:19</t>
  </si>
  <si>
    <t>2026-10-01 09:45:40</t>
  </si>
  <si>
    <t>SRTR22605756480</t>
  </si>
  <si>
    <t>RBP-D159-0500-1</t>
  </si>
  <si>
    <t>TXK5C22</t>
  </si>
  <si>
    <t>CLAUDIONOR FERNANDES COELHO</t>
  </si>
  <si>
    <t>16991447347</t>
  </si>
  <si>
    <t>1755</t>
  </si>
  <si>
    <t>2026-10-01 04:12:33</t>
  </si>
  <si>
    <t>2026-10-01 04:51:23</t>
  </si>
  <si>
    <t>2026-10-01 04:56:10</t>
  </si>
  <si>
    <t>319174</t>
  </si>
  <si>
    <t>F ITV 02-SP</t>
  </si>
  <si>
    <t>2026-10-01 07:06:45</t>
  </si>
  <si>
    <t>2026-10-01 07:27:39</t>
  </si>
  <si>
    <t>2026-10-01 11:01:07</t>
  </si>
  <si>
    <t>SRTR22605756491</t>
  </si>
  <si>
    <t>R240-R243-R429-R469-0500-1</t>
  </si>
  <si>
    <t>TOP0D21</t>
  </si>
  <si>
    <t>JOAO VITOR SOUZA DA SILVA</t>
  </si>
  <si>
    <t>27996433934</t>
  </si>
  <si>
    <t>2946</t>
  </si>
  <si>
    <t>2865</t>
  </si>
  <si>
    <t>2026-09-30 23:03:13</t>
  </si>
  <si>
    <t>2026-10-01 02:08:30</t>
  </si>
  <si>
    <t>2026-10-01 03:06:38</t>
  </si>
  <si>
    <t>2026-10-01 03:08:39</t>
  </si>
  <si>
    <t>622123</t>
  </si>
  <si>
    <t>MAC -RJ</t>
  </si>
  <si>
    <t>2026-10-01 04:52:48</t>
  </si>
  <si>
    <t>2026-10-01 05:26:03</t>
  </si>
  <si>
    <t>2026-10-01 05:27:48</t>
  </si>
  <si>
    <t>SRTR22605756551</t>
  </si>
  <si>
    <t>BRE-S409-0800-2</t>
  </si>
  <si>
    <t>UEO9A69</t>
  </si>
  <si>
    <t>JHONATAN HIGOR DE MOURA</t>
  </si>
  <si>
    <t>11968317402</t>
  </si>
  <si>
    <t>2569</t>
  </si>
  <si>
    <t>2026-10-01 02:11:04</t>
  </si>
  <si>
    <t>2026-10-01 07:22:24</t>
  </si>
  <si>
    <t>2026-10-01 07:24:28</t>
  </si>
  <si>
    <t>2026-10-01 05:00:06</t>
  </si>
  <si>
    <t>311447</t>
  </si>
  <si>
    <t>DC S-MOO 02-SP</t>
  </si>
  <si>
    <t>2026-10-01 08:56:20</t>
  </si>
  <si>
    <t>2026-10-01 09:02:03</t>
  </si>
  <si>
    <t>2026-10-01 09:12:36</t>
  </si>
  <si>
    <t>2026-10-01 10:27:58</t>
  </si>
  <si>
    <t>SRTR22605756580</t>
  </si>
  <si>
    <t>BRE-S101-2300-3</t>
  </si>
  <si>
    <t>ALEXANDRO NEVES DA BOA MORTE</t>
  </si>
  <si>
    <t>11917203109</t>
  </si>
  <si>
    <t>4382</t>
  </si>
  <si>
    <t>2026-10-01 09:59:55</t>
  </si>
  <si>
    <t>2026-10-01 22:31:58</t>
  </si>
  <si>
    <t>2026-10-01 22:58:43</t>
  </si>
  <si>
    <t>2026-10-01 23:40:25</t>
  </si>
  <si>
    <t>2026-10-01 23:25:00</t>
  </si>
  <si>
    <t>2026-10-02 00:08:44</t>
  </si>
  <si>
    <t>2026-10-02 00:16:26</t>
  </si>
  <si>
    <t>2026-10-02 00:19:14</t>
  </si>
  <si>
    <t>2026-10-02 02:00:09</t>
  </si>
  <si>
    <t>SRTR22605756591</t>
  </si>
  <si>
    <t>BRE-S513-0330-1</t>
  </si>
  <si>
    <t>OPS8G07</t>
  </si>
  <si>
    <t>Cassio Henrique dos Santos Adão</t>
  </si>
  <si>
    <t>11973219229</t>
  </si>
  <si>
    <t>1291</t>
  </si>
  <si>
    <t>2026-09-30 07:06:24</t>
  </si>
  <si>
    <t>2026-10-01 00:12:57</t>
  </si>
  <si>
    <t>2026-10-01 03:23:24</t>
  </si>
  <si>
    <t>2026-10-01 03:12:48</t>
  </si>
  <si>
    <t>311558</t>
  </si>
  <si>
    <t>F S-JDAML-SP</t>
  </si>
  <si>
    <t>2026-10-01 04:12:19</t>
  </si>
  <si>
    <t>2026-10-01 05:11:35</t>
  </si>
  <si>
    <t>2026-10-01 05:13:33</t>
  </si>
  <si>
    <t>2026-10-01 10:36:26</t>
  </si>
  <si>
    <t>SRTR22605756600</t>
  </si>
  <si>
    <t>S208-S242-S211-GRU-1030-1</t>
  </si>
  <si>
    <t>FJG3G42</t>
  </si>
  <si>
    <t>EVERTON HENRIQUE DE MORAIS PESSOAS</t>
  </si>
  <si>
    <t>11978328273</t>
  </si>
  <si>
    <t>62</t>
  </si>
  <si>
    <t>2026-10-01 08:59:20</t>
  </si>
  <si>
    <t>2026-10-01 08:59:41</t>
  </si>
  <si>
    <t>2026-10-01 09:08:46</t>
  </si>
  <si>
    <t>319120</t>
  </si>
  <si>
    <t>2026-10-01 09:40:50</t>
  </si>
  <si>
    <t>2026-10-01 09:34:48</t>
  </si>
  <si>
    <t>162</t>
  </si>
  <si>
    <t>161</t>
  </si>
  <si>
    <t>2026-10-01 09:38:12</t>
  </si>
  <si>
    <t>2026-10-01 09:41:01</t>
  </si>
  <si>
    <t>2026-10-01 09:44:07</t>
  </si>
  <si>
    <t>2026-10-01 11:45:00</t>
  </si>
  <si>
    <t>2026-10-01 09:40:58</t>
  </si>
  <si>
    <t>2026-10-01 10:12:46</t>
  </si>
  <si>
    <t>2026-10-01 10:15:46</t>
  </si>
  <si>
    <t>SRTR22605756700</t>
  </si>
  <si>
    <t>RBP-S522-0500-1</t>
  </si>
  <si>
    <t>RUP2B46</t>
  </si>
  <si>
    <t>GUILHERME AUGUSTO TRINDADE</t>
  </si>
  <si>
    <t>16988244085</t>
  </si>
  <si>
    <t>1056</t>
  </si>
  <si>
    <t>2026-10-01 04:28:01</t>
  </si>
  <si>
    <t>2026-10-01 04:41:37</t>
  </si>
  <si>
    <t>2026-10-01 04:58:50</t>
  </si>
  <si>
    <t>2026-10-01 00:30:02</t>
  </si>
  <si>
    <t>311567</t>
  </si>
  <si>
    <t>F MCC-SP</t>
  </si>
  <si>
    <t>2026-10-01 07:08:07</t>
  </si>
  <si>
    <t>2026-10-01 07:19:09</t>
  </si>
  <si>
    <t>2026-10-01 09:11:54</t>
  </si>
  <si>
    <t>SRTR22605756720</t>
  </si>
  <si>
    <t>BRE-S409-1400-3</t>
  </si>
  <si>
    <t>AYI7855</t>
  </si>
  <si>
    <t>MARCIEL AMANCIO DE SOUZA VITORIANO</t>
  </si>
  <si>
    <t>11946256271</t>
  </si>
  <si>
    <t>2640</t>
  </si>
  <si>
    <t>2635</t>
  </si>
  <si>
    <t>2026-10-01 07:24:51</t>
  </si>
  <si>
    <t>2026-10-01 13:43:52</t>
  </si>
  <si>
    <t>2026-10-01 13:45:32</t>
  </si>
  <si>
    <t>2026-10-01 10:48:14</t>
  </si>
  <si>
    <t>2026-10-01 16:02:38</t>
  </si>
  <si>
    <t>2026-10-01 16:07:30</t>
  </si>
  <si>
    <t>2026-10-01 16:08:28</t>
  </si>
  <si>
    <t>2026-10-01 16:54:16</t>
  </si>
  <si>
    <t>SRTR22605756740</t>
  </si>
  <si>
    <t>SJM-R475-R334-R283-0430-1</t>
  </si>
  <si>
    <t>LPP4991</t>
  </si>
  <si>
    <t>ANTONIO FERNANDO VAZ JUNIOR</t>
  </si>
  <si>
    <t>21997760885</t>
  </si>
  <si>
    <t>4703</t>
  </si>
  <si>
    <t>4683</t>
  </si>
  <si>
    <t>2026-10-01 02:43:35</t>
  </si>
  <si>
    <t>2026-10-01 03:59:46</t>
  </si>
  <si>
    <t>2026-10-01 04:00:46</t>
  </si>
  <si>
    <t>691279</t>
  </si>
  <si>
    <t>F NLP-RJ</t>
  </si>
  <si>
    <t>2026-10-01 05:07:00</t>
  </si>
  <si>
    <t>2026-10-01 05:53:05</t>
  </si>
  <si>
    <t>2026-10-01 08:35:35</t>
  </si>
  <si>
    <t>SRTR22605756760</t>
  </si>
  <si>
    <t>M114-M276-0500-1</t>
  </si>
  <si>
    <t>SVY4A05</t>
  </si>
  <si>
    <t>MATHEUS REZENDE BORGES</t>
  </si>
  <si>
    <t>35992311223</t>
  </si>
  <si>
    <t>2026-10-01 04:54:14</t>
  </si>
  <si>
    <t>2026-10-01 05:19:26</t>
  </si>
  <si>
    <t>2026-10-01 04:41:28</t>
  </si>
  <si>
    <t>535110</t>
  </si>
  <si>
    <t>LAS -MG</t>
  </si>
  <si>
    <t>2026-10-01 07:04:07</t>
  </si>
  <si>
    <t>2026-10-01 07:07:39</t>
  </si>
  <si>
    <t>2026-10-01 10:29:48</t>
  </si>
  <si>
    <t>SRTR22605756771</t>
  </si>
  <si>
    <t>S341-S536-0400-1</t>
  </si>
  <si>
    <t>FQN5F84</t>
  </si>
  <si>
    <t>DAIANE COSTA GONCALVES</t>
  </si>
  <si>
    <t>15996902856</t>
  </si>
  <si>
    <t>2026-10-01 03:54:17</t>
  </si>
  <si>
    <t>2026-10-01 04:42:47</t>
  </si>
  <si>
    <t>2026-10-01 02:26:58</t>
  </si>
  <si>
    <t>311581</t>
  </si>
  <si>
    <t>F IBUN-SP</t>
  </si>
  <si>
    <t>2026-10-01 05:59:52</t>
  </si>
  <si>
    <t>2026-10-01 06:31:54</t>
  </si>
  <si>
    <t>2026-10-01 06:49:09</t>
  </si>
  <si>
    <t>2026-10-01 07:29:50</t>
  </si>
  <si>
    <t>SRTR22605756791</t>
  </si>
  <si>
    <t>S107-GRU-1900-4</t>
  </si>
  <si>
    <t>940</t>
  </si>
  <si>
    <t>2026-10-01 17:32:57</t>
  </si>
  <si>
    <t>2026-10-01 17:43:45</t>
  </si>
  <si>
    <t>2026-10-01 17:42:09</t>
  </si>
  <si>
    <t>2026-10-01 18:43:14</t>
  </si>
  <si>
    <t>2026-10-01 18:46:39</t>
  </si>
  <si>
    <t>2026-10-01 19:45:28</t>
  </si>
  <si>
    <t>2026-10-02 12:15:46</t>
  </si>
  <si>
    <t>SRTR22605756860</t>
  </si>
  <si>
    <t>M330-M114-0700-3</t>
  </si>
  <si>
    <t>BTB8A17</t>
  </si>
  <si>
    <t>DEIVIS VITOR FERREIRA</t>
  </si>
  <si>
    <t>35997786062</t>
  </si>
  <si>
    <t>2821</t>
  </si>
  <si>
    <t>2026-10-01 17:45:32</t>
  </si>
  <si>
    <t>2026-10-01 21:11:51</t>
  </si>
  <si>
    <t>2026-10-01 21:16:21</t>
  </si>
  <si>
    <t>2026-10-01 22:53:19</t>
  </si>
  <si>
    <t>2026-10-02 00:07:09</t>
  </si>
  <si>
    <t>2026-10-02 00:13:00</t>
  </si>
  <si>
    <t>2026-10-02 02:18:30</t>
  </si>
  <si>
    <t>SRTR22605756880</t>
  </si>
  <si>
    <t>S341-S507-1400-2</t>
  </si>
  <si>
    <t>FBR7E13</t>
  </si>
  <si>
    <t>Ailton Vieira da Silva</t>
  </si>
  <si>
    <t>11950271366</t>
  </si>
  <si>
    <t>1176</t>
  </si>
  <si>
    <t>2026-10-01 13:47:40</t>
  </si>
  <si>
    <t>2026-10-01 14:08:59</t>
  </si>
  <si>
    <t>2026-10-01 14:22:46</t>
  </si>
  <si>
    <t>2026-10-01 12:25:29</t>
  </si>
  <si>
    <t>311552</t>
  </si>
  <si>
    <t>F ITU-SP</t>
  </si>
  <si>
    <t>2026-10-01 14:45:00</t>
  </si>
  <si>
    <t>2026-10-01 15:04:05</t>
  </si>
  <si>
    <t>2026-10-01 15:06:27</t>
  </si>
  <si>
    <t>SRTR22605756940</t>
  </si>
  <si>
    <t>SJM-R411-0431-2</t>
  </si>
  <si>
    <t>LRL9D35</t>
  </si>
  <si>
    <t>JONATHAN BERNARDO ALVES</t>
  </si>
  <si>
    <t>21978798634</t>
  </si>
  <si>
    <t>1194</t>
  </si>
  <si>
    <t>1169</t>
  </si>
  <si>
    <t>2026-10-01 03:11:26</t>
  </si>
  <si>
    <t>2026-10-01 04:20:51</t>
  </si>
  <si>
    <t>2026-10-01 04:33:19</t>
  </si>
  <si>
    <t>691215</t>
  </si>
  <si>
    <t>F JPR-RJ</t>
  </si>
  <si>
    <t>2026-10-01 07:52:03</t>
  </si>
  <si>
    <t>2026-10-01 07:52:25</t>
  </si>
  <si>
    <t>2026-10-01 07:56:21</t>
  </si>
  <si>
    <t>2026-10-01 09:39:08</t>
  </si>
  <si>
    <t>SRTR22605756951</t>
  </si>
  <si>
    <t>S02-S498-0430-1</t>
  </si>
  <si>
    <t>SVQ4I89</t>
  </si>
  <si>
    <t>F CEL-SP</t>
  </si>
  <si>
    <t>MARCELO DA ANUNNCIAÇÃO</t>
  </si>
  <si>
    <t>11994477391</t>
  </si>
  <si>
    <t>2849</t>
  </si>
  <si>
    <t>2842</t>
  </si>
  <si>
    <t>2026-10-01 03:23:10</t>
  </si>
  <si>
    <t>2026-10-01 04:39:24</t>
  </si>
  <si>
    <t>2026-10-01 05:06:10</t>
  </si>
  <si>
    <t>2026-10-01 05:04:20</t>
  </si>
  <si>
    <t>311543</t>
  </si>
  <si>
    <t>F S-CEL-SP</t>
  </si>
  <si>
    <t>2026-10-01 05:28:16</t>
  </si>
  <si>
    <t>2026-10-01 05:36:41</t>
  </si>
  <si>
    <t>2026-10-01 05:46:56</t>
  </si>
  <si>
    <t>2026-10-01 07:02:09</t>
  </si>
  <si>
    <t>SRTR22605756960</t>
  </si>
  <si>
    <t>S341-S352-S500-1400-2</t>
  </si>
  <si>
    <t>ESU4F73</t>
  </si>
  <si>
    <t>ALEXANDRE RUBINATO</t>
  </si>
  <si>
    <t>11996673848</t>
  </si>
  <si>
    <t>1768</t>
  </si>
  <si>
    <t>2026-10-01 14:04:54</t>
  </si>
  <si>
    <t>2026-10-01 14:17:22</t>
  </si>
  <si>
    <t>2026-10-01 14:44:09</t>
  </si>
  <si>
    <t>2026-10-01 12:54:38</t>
  </si>
  <si>
    <t>2026-10-01 15:34:34</t>
  </si>
  <si>
    <t>SRTR22605757091</t>
  </si>
  <si>
    <t>BRE-S18-0001-5</t>
  </si>
  <si>
    <t>UEW4G30</t>
  </si>
  <si>
    <t>CAPITAO EXPRESS</t>
  </si>
  <si>
    <t>CPT</t>
  </si>
  <si>
    <t>AILSON SILVA DOS SANTOS</t>
  </si>
  <si>
    <t>61983789542</t>
  </si>
  <si>
    <t>7649</t>
  </si>
  <si>
    <t>7631</t>
  </si>
  <si>
    <t>2026-09-30 17:40:25</t>
  </si>
  <si>
    <t>2026-09-30 23:56:39</t>
  </si>
  <si>
    <t>2026-09-30 23:58:54</t>
  </si>
  <si>
    <t>2026-09-30 23:52:18</t>
  </si>
  <si>
    <t>2026-10-01 01:45:22</t>
  </si>
  <si>
    <t>2026-10-01 02:16:32</t>
  </si>
  <si>
    <t>2026-10-01 03:23:49</t>
  </si>
  <si>
    <t>2026-10-01 14:45:21</t>
  </si>
  <si>
    <t>SRTR22605757100</t>
  </si>
  <si>
    <t>BRE-S18-0900-9</t>
  </si>
  <si>
    <t>11151</t>
  </si>
  <si>
    <t>11094</t>
  </si>
  <si>
    <t>2026-09-30 23:58:00</t>
  </si>
  <si>
    <t>2026-10-01 08:46:30</t>
  </si>
  <si>
    <t>2026-10-01 08:41:52</t>
  </si>
  <si>
    <t>2026-10-01 10:41:46</t>
  </si>
  <si>
    <t>2026-10-01 11:12:09</t>
  </si>
  <si>
    <t>2026-10-01 11:17:19</t>
  </si>
  <si>
    <t>2026-10-01 21:35:25</t>
  </si>
  <si>
    <t>SRTR22605757211</t>
  </si>
  <si>
    <t>BNU-B227-B240-0030-1</t>
  </si>
  <si>
    <t>OJO3D64</t>
  </si>
  <si>
    <t>2422</t>
  </si>
  <si>
    <t>2412</t>
  </si>
  <si>
    <t>2026-09-30 19:28:34</t>
  </si>
  <si>
    <t>2026-09-30 23:53:58</t>
  </si>
  <si>
    <t>2026-10-01 00:09:15</t>
  </si>
  <si>
    <t>2026-10-01 00:15:44</t>
  </si>
  <si>
    <t>148109</t>
  </si>
  <si>
    <t>FIN -SC</t>
  </si>
  <si>
    <t>2026-10-01 03:07:23</t>
  </si>
  <si>
    <t>2026-10-01 03:07:11</t>
  </si>
  <si>
    <t>2026-10-01 04:18:44</t>
  </si>
  <si>
    <t>2026-10-01 05:43:08</t>
  </si>
  <si>
    <t>SRTR22605757240</t>
  </si>
  <si>
    <t>203</t>
  </si>
  <si>
    <t>2026-10-01 07:10:58</t>
  </si>
  <si>
    <t>2026-10-01 07:11:01</t>
  </si>
  <si>
    <t>2026-10-01 07:10:19</t>
  </si>
  <si>
    <t>2026-10-01 11:50:35</t>
  </si>
  <si>
    <t>2026-10-01 12:04:52</t>
  </si>
  <si>
    <t>2026-10-01 12:07:15</t>
  </si>
  <si>
    <t>SRTR22605757311</t>
  </si>
  <si>
    <t>S417-S464-0500-1</t>
  </si>
  <si>
    <t>DMT8D72</t>
  </si>
  <si>
    <t>LEANDRO APARECIDO DA SILVA</t>
  </si>
  <si>
    <t>11947315435</t>
  </si>
  <si>
    <t>2036</t>
  </si>
  <si>
    <t>2034</t>
  </si>
  <si>
    <t>2026-10-01 05:37:05</t>
  </si>
  <si>
    <t>2026-10-01 05:38:51</t>
  </si>
  <si>
    <t>2026-10-01 02:38:34</t>
  </si>
  <si>
    <t>311503</t>
  </si>
  <si>
    <t>CJM-SP</t>
  </si>
  <si>
    <t>2026-10-01 06:21:13</t>
  </si>
  <si>
    <t>2026-10-01 05:55:24</t>
  </si>
  <si>
    <t>2026-10-01 07:41:45</t>
  </si>
  <si>
    <t>SRTR22605757351</t>
  </si>
  <si>
    <t>C269-GYN-2300-1</t>
  </si>
  <si>
    <t>62993372315</t>
  </si>
  <si>
    <t>2110</t>
  </si>
  <si>
    <t>2026-10-01 14:32:35</t>
  </si>
  <si>
    <t>2026-10-01 19:21:22</t>
  </si>
  <si>
    <t>2026-10-01 20:05:33</t>
  </si>
  <si>
    <t>2026-10-01 20:01:31</t>
  </si>
  <si>
    <t>2026-10-01 20:53:05</t>
  </si>
  <si>
    <t>2026-10-01 20:47:28</t>
  </si>
  <si>
    <t>2026-10-01 21:03:35</t>
  </si>
  <si>
    <t>2026-10-02 14:50:17</t>
  </si>
  <si>
    <t>SRTR22605757380</t>
  </si>
  <si>
    <t>F131-F223-F220-0600-1</t>
  </si>
  <si>
    <t>QMK3E18</t>
  </si>
  <si>
    <t>JAILSON DA SILVA PINTO</t>
  </si>
  <si>
    <t>82999407372</t>
  </si>
  <si>
    <t>1693</t>
  </si>
  <si>
    <t>1174</t>
  </si>
  <si>
    <t>2026-09-30 14:25:16</t>
  </si>
  <si>
    <t>2026-09-30 14:54:52</t>
  </si>
  <si>
    <t>2026-09-30 15:58:12</t>
  </si>
  <si>
    <t>2026-09-30 16:01:10</t>
  </si>
  <si>
    <t>782110</t>
  </si>
  <si>
    <t>PMI -AL</t>
  </si>
  <si>
    <t>2026-09-30 19:32:48</t>
  </si>
  <si>
    <t>2026-10-01 05:18:13</t>
  </si>
  <si>
    <t>2026-10-01 05:50:14</t>
  </si>
  <si>
    <t>2026-10-01 13:22:05</t>
  </si>
  <si>
    <t>SRTR22605757411</t>
  </si>
  <si>
    <t>S341-S507-0500-1</t>
  </si>
  <si>
    <t>320</t>
  </si>
  <si>
    <t>319</t>
  </si>
  <si>
    <t>2026-10-01 03:49:27</t>
  </si>
  <si>
    <t>2026-10-01 04:29:16</t>
  </si>
  <si>
    <t>2026-10-01 04:34:38</t>
  </si>
  <si>
    <t>2026-10-01 03:05:31</t>
  </si>
  <si>
    <t>2026-10-01 05:19:47</t>
  </si>
  <si>
    <t>2026-10-01 06:28:12</t>
  </si>
  <si>
    <t>SRTR22605757420</t>
  </si>
  <si>
    <t>SJM-R437-0430-2</t>
  </si>
  <si>
    <t>FQU7D70</t>
  </si>
  <si>
    <t>LEON DE SOUZA CHAIM</t>
  </si>
  <si>
    <t>21965627529</t>
  </si>
  <si>
    <t>1258</t>
  </si>
  <si>
    <t>1253</t>
  </si>
  <si>
    <t>2026-10-01 02:49:56</t>
  </si>
  <si>
    <t>2026-10-01 03:03:16</t>
  </si>
  <si>
    <t>2026-10-01 04:25:05</t>
  </si>
  <si>
    <t>2026-10-01 04:30:41</t>
  </si>
  <si>
    <t>691241</t>
  </si>
  <si>
    <t>F CAG-RJ</t>
  </si>
  <si>
    <t>2026-10-01 05:20:57</t>
  </si>
  <si>
    <t>2026-10-01 05:46:29</t>
  </si>
  <si>
    <t>2026-10-01 05:50:05</t>
  </si>
  <si>
    <t>2026-10-01 08:59:51</t>
  </si>
  <si>
    <t>SRTR22605757491</t>
  </si>
  <si>
    <t>SRR-R237-R462-0302-2</t>
  </si>
  <si>
    <t>TXP1G49</t>
  </si>
  <si>
    <t>TKS Transportes e Logística</t>
  </si>
  <si>
    <t>TKS</t>
  </si>
  <si>
    <t>GILBERTO ROSA MARINHO</t>
  </si>
  <si>
    <t>27996287006</t>
  </si>
  <si>
    <t>679</t>
  </si>
  <si>
    <t>2026-10-01 01:52:58</t>
  </si>
  <si>
    <t>2026-10-01 02:40:47</t>
  </si>
  <si>
    <t>2026-10-01 02:57:54</t>
  </si>
  <si>
    <t>627113</t>
  </si>
  <si>
    <t>ARC -ES</t>
  </si>
  <si>
    <t>2026-10-01 07:38:14</t>
  </si>
  <si>
    <t>2026-10-01 07:39:44</t>
  </si>
  <si>
    <t>2026-10-01 07:59:53</t>
  </si>
  <si>
    <t>SRTR22605757500</t>
  </si>
  <si>
    <t>M259-M440-M430-0500-1</t>
  </si>
  <si>
    <t>PMW3B89</t>
  </si>
  <si>
    <t>MEI - DIVINO DOS SANTOS SILVA</t>
  </si>
  <si>
    <t>DIVINO D S</t>
  </si>
  <si>
    <t>CARLOS JOVINO DOS SANTOS</t>
  </si>
  <si>
    <t>38998219347</t>
  </si>
  <si>
    <t>684</t>
  </si>
  <si>
    <t>2026-10-01 04:11:03</t>
  </si>
  <si>
    <t>2026-10-01 04:19:36</t>
  </si>
  <si>
    <t>2026-10-01 04:46:52</t>
  </si>
  <si>
    <t>2026-10-01 04:42:51</t>
  </si>
  <si>
    <t>531257</t>
  </si>
  <si>
    <t>F FLX-MG</t>
  </si>
  <si>
    <t>2026-10-01 05:36:19</t>
  </si>
  <si>
    <t>2026-10-01 05:46:40</t>
  </si>
  <si>
    <t>2026-10-01 06:57:00</t>
  </si>
  <si>
    <t>SRTR22605757551</t>
  </si>
  <si>
    <t>BNU-A285-A444-0100-1</t>
  </si>
  <si>
    <t>KMJ6B51</t>
  </si>
  <si>
    <t>THIAGO SILVA TEIXEIRA</t>
  </si>
  <si>
    <t>79981198998</t>
  </si>
  <si>
    <t>2026-09-30 21:00:12</t>
  </si>
  <si>
    <t>2026-10-01 00:08:49</t>
  </si>
  <si>
    <t>2026-10-01 00:24:06</t>
  </si>
  <si>
    <t>2026-09-30 22:39:44</t>
  </si>
  <si>
    <t>2026-10-01 02:42:27</t>
  </si>
  <si>
    <t>2026-10-01 05:36:05</t>
  </si>
  <si>
    <t>2026-10-01 07:13:28</t>
  </si>
  <si>
    <t>SRTR22605757571</t>
  </si>
  <si>
    <t>S02-S498-1000-2</t>
  </si>
  <si>
    <t>2026-10-01 09:20:56</t>
  </si>
  <si>
    <t>2026-10-01 09:37:47</t>
  </si>
  <si>
    <t>2026-10-01 09:45:58</t>
  </si>
  <si>
    <t>2026-10-01 09:49:16</t>
  </si>
  <si>
    <t>2026-10-01 10:25:00</t>
  </si>
  <si>
    <t>2026-10-01 10:33:48</t>
  </si>
  <si>
    <t>2026-10-01 10:28:46</t>
  </si>
  <si>
    <t>2026-10-01 10:29:49</t>
  </si>
  <si>
    <t>2026-10-01 11:04:45</t>
  </si>
  <si>
    <t>SRTR22605757691</t>
  </si>
  <si>
    <t>SJM-R435-R384-R442-0301-1</t>
  </si>
  <si>
    <t>TUM4D67</t>
  </si>
  <si>
    <t>VAGNER DE OLIVEIRA BETTA</t>
  </si>
  <si>
    <t>21976450935</t>
  </si>
  <si>
    <t>5249</t>
  </si>
  <si>
    <t>5236</t>
  </si>
  <si>
    <t>2026-09-30 22:48:32</t>
  </si>
  <si>
    <t>2026-10-01 02:08:32</t>
  </si>
  <si>
    <t>2026-10-01 02:25:05</t>
  </si>
  <si>
    <t>2026-10-01 02:57:55</t>
  </si>
  <si>
    <t>691239</t>
  </si>
  <si>
    <t>F CMC-RJ</t>
  </si>
  <si>
    <t>2026-10-01 05:29:00</t>
  </si>
  <si>
    <t>2026-10-01 05:11:12</t>
  </si>
  <si>
    <t>2026-10-01 05:20:49</t>
  </si>
  <si>
    <t>2026-10-01 07:31:18</t>
  </si>
  <si>
    <t>2026-10-01 09:27:04</t>
  </si>
  <si>
    <t>SRTR22605757791</t>
  </si>
  <si>
    <t>M483-M325-0600-1</t>
  </si>
  <si>
    <t>RAFAEL DE SOUZA LEMOS</t>
  </si>
  <si>
    <t>37999730046</t>
  </si>
  <si>
    <t>2943</t>
  </si>
  <si>
    <t>2026-10-01 03:33:52</t>
  </si>
  <si>
    <t>2026-10-01 03:40:24</t>
  </si>
  <si>
    <t>2026-10-01 04:30:08</t>
  </si>
  <si>
    <t>531142</t>
  </si>
  <si>
    <t>2026-10-01 06:27:17</t>
  </si>
  <si>
    <t>SRTR22605757820</t>
  </si>
  <si>
    <t>SJM-R316-R374-R466-0432-1</t>
  </si>
  <si>
    <t>HWL3752</t>
  </si>
  <si>
    <t>CRISTIANO DE ASSIS RIBEIRO</t>
  </si>
  <si>
    <t>21989889314</t>
  </si>
  <si>
    <t>5985</t>
  </si>
  <si>
    <t>5965</t>
  </si>
  <si>
    <t>2026-09-30 23:32:38</t>
  </si>
  <si>
    <t>2026-10-01 04:09:20</t>
  </si>
  <si>
    <t>2026-10-01 04:10:14</t>
  </si>
  <si>
    <t>2026-10-01 04:25:23</t>
  </si>
  <si>
    <t>621155</t>
  </si>
  <si>
    <t>F DUQ-RJ</t>
  </si>
  <si>
    <t>2026-10-01 05:44:14</t>
  </si>
  <si>
    <t>2026-10-01 07:24:53</t>
  </si>
  <si>
    <t>SRTR22605757840</t>
  </si>
  <si>
    <t>CHV-M307-M376-0330-1</t>
  </si>
  <si>
    <t>HMI7C21</t>
  </si>
  <si>
    <t>VENICIO APARECIDO DOS SANTOS</t>
  </si>
  <si>
    <t>VENICIO</t>
  </si>
  <si>
    <t>31997665007</t>
  </si>
  <si>
    <t>2866</t>
  </si>
  <si>
    <t>2862</t>
  </si>
  <si>
    <t>2026-09-30 23:46:21</t>
  </si>
  <si>
    <t>2026-10-01 02:38:03</t>
  </si>
  <si>
    <t>2026-10-01 02:41:11</t>
  </si>
  <si>
    <t>2026-10-01 01:34:10</t>
  </si>
  <si>
    <t>531145</t>
  </si>
  <si>
    <t>RDN 02-MG</t>
  </si>
  <si>
    <t>2026-10-01 03:46:27</t>
  </si>
  <si>
    <t>2026-10-01 04:44:08</t>
  </si>
  <si>
    <t>2026-10-01 04:51:15</t>
  </si>
  <si>
    <t>2026-10-01 12:09:42</t>
  </si>
  <si>
    <t>2026-10-01 05:07:09</t>
  </si>
  <si>
    <t>2026-10-01 05:07:34</t>
  </si>
  <si>
    <t>2026-10-01 05:16:28</t>
  </si>
  <si>
    <t>2026-10-01 05:12:32</t>
  </si>
  <si>
    <t>531196</t>
  </si>
  <si>
    <t>CAZ-MG</t>
  </si>
  <si>
    <t>2026-10-01 05:32:51</t>
  </si>
  <si>
    <t>2026-10-01 05:37:09</t>
  </si>
  <si>
    <t>2026-10-01 05:43:21</t>
  </si>
  <si>
    <t>2026-10-01 08:18:49</t>
  </si>
  <si>
    <t>SRTR22605757871</t>
  </si>
  <si>
    <t>SJM-R450-R455-0432-1</t>
  </si>
  <si>
    <t>KXH7A54</t>
  </si>
  <si>
    <t>EDUARDO LEAL</t>
  </si>
  <si>
    <t>21964964035</t>
  </si>
  <si>
    <t>1997</t>
  </si>
  <si>
    <t>1986</t>
  </si>
  <si>
    <t>2026-10-01 03:31:45</t>
  </si>
  <si>
    <t>2026-10-01 03:53:40</t>
  </si>
  <si>
    <t>2026-10-01 04:13:15</t>
  </si>
  <si>
    <t>691254</t>
  </si>
  <si>
    <t>F PNH-RJ</t>
  </si>
  <si>
    <t>2026-10-01 05:17:00</t>
  </si>
  <si>
    <t>2026-10-01 04:45:01</t>
  </si>
  <si>
    <t>2026-10-01 07:19:53</t>
  </si>
  <si>
    <t>2026-10-01 07:21:11</t>
  </si>
  <si>
    <t>2026-10-01 08:18:17</t>
  </si>
  <si>
    <t>SRTR22605757960</t>
  </si>
  <si>
    <t>THE-F148-H231-0430-1</t>
  </si>
  <si>
    <t>PIO1H19</t>
  </si>
  <si>
    <t>EDMILSON FERREIRA DE OLIVEIRA</t>
  </si>
  <si>
    <t>86994966267</t>
  </si>
  <si>
    <t>1960</t>
  </si>
  <si>
    <t>1585</t>
  </si>
  <si>
    <t>2026-09-30 17:15:12</t>
  </si>
  <si>
    <t>2026-09-30 19:01:19</t>
  </si>
  <si>
    <t>2026-09-30 20:19:18</t>
  </si>
  <si>
    <t>2026-09-30 21:29:46</t>
  </si>
  <si>
    <t>781171</t>
  </si>
  <si>
    <t>THE 04-PI</t>
  </si>
  <si>
    <t>2026-10-01 04:30:25</t>
  </si>
  <si>
    <t>2026-10-01 05:13:32</t>
  </si>
  <si>
    <t>2026-10-01 05:42:55</t>
  </si>
  <si>
    <t>2026-10-01 08:12:38</t>
  </si>
  <si>
    <t>SRTR22605757991</t>
  </si>
  <si>
    <t>SJM-R223-R447-0431-2</t>
  </si>
  <si>
    <t>TUH2E40</t>
  </si>
  <si>
    <t>VAGNER SILVA DA COSTA</t>
  </si>
  <si>
    <t>21968935162</t>
  </si>
  <si>
    <t>4396</t>
  </si>
  <si>
    <t>4377</t>
  </si>
  <si>
    <t>2026-09-30 23:49:07</t>
  </si>
  <si>
    <t>2026-10-01 04:23:08</t>
  </si>
  <si>
    <t>2026-10-01 04:25:38</t>
  </si>
  <si>
    <t>2026-10-01 04:11:16</t>
  </si>
  <si>
    <t>621123</t>
  </si>
  <si>
    <t>RIO 06-RJ</t>
  </si>
  <si>
    <t>2026-10-01 05:32:57</t>
  </si>
  <si>
    <t>2026-10-01 05:36:18</t>
  </si>
  <si>
    <t>2026-10-01 08:29:57</t>
  </si>
  <si>
    <t>SRTR22605758071</t>
  </si>
  <si>
    <t>F106-F207-F328-0600-1</t>
  </si>
  <si>
    <t>KLT2F88</t>
  </si>
  <si>
    <t>JOSE QUEIROZ BRITO FILHO</t>
  </si>
  <si>
    <t>JOSEQBF</t>
  </si>
  <si>
    <t>81994650521</t>
  </si>
  <si>
    <t>2026-09-30 22:45:48</t>
  </si>
  <si>
    <t>2026-10-01 03:30:13</t>
  </si>
  <si>
    <t>2026-10-01 03:52:18</t>
  </si>
  <si>
    <t>787104</t>
  </si>
  <si>
    <t>GRH -PE</t>
  </si>
  <si>
    <t>2026-10-01 05:31:21</t>
  </si>
  <si>
    <t>2026-10-01 05:38:40</t>
  </si>
  <si>
    <t>2026-10-01 07:38:20</t>
  </si>
  <si>
    <t>19</t>
  </si>
  <si>
    <t>2026-10-01 05:40:15</t>
  </si>
  <si>
    <t>2026-10-01 05:42:46</t>
  </si>
  <si>
    <t>2026-10-01 05:48:20</t>
  </si>
  <si>
    <t>2026-10-01 05:48:52</t>
  </si>
  <si>
    <t>781291</t>
  </si>
  <si>
    <t>F GRH-PE</t>
  </si>
  <si>
    <t>2026-10-01 06:16:07</t>
  </si>
  <si>
    <t>2026-10-01 06:39:49</t>
  </si>
  <si>
    <t>2026-10-01 07:04:13</t>
  </si>
  <si>
    <t>2026-10-01 08:18:04</t>
  </si>
  <si>
    <t>SRTR22605758091</t>
  </si>
  <si>
    <t>A425-A376-A210-A378-0730-1</t>
  </si>
  <si>
    <t>2026-10-01 03:55:33</t>
  </si>
  <si>
    <t>2026-10-01 04:01:29</t>
  </si>
  <si>
    <t>2026-10-01 03:59:35</t>
  </si>
  <si>
    <t>155227</t>
  </si>
  <si>
    <t>CXJ 02-RS</t>
  </si>
  <si>
    <t>2026-10-01 07:34:00</t>
  </si>
  <si>
    <t>2026-10-01 04:15:36</t>
  </si>
  <si>
    <t>2026-10-01 04:16:02</t>
  </si>
  <si>
    <t>2026-10-01 04:18:52</t>
  </si>
  <si>
    <t>2026-10-02 08:38:11</t>
  </si>
  <si>
    <t>SRTR22605758140</t>
  </si>
  <si>
    <t>BRE-S18-1800-10</t>
  </si>
  <si>
    <t>ROBSON RODRIGUES</t>
  </si>
  <si>
    <t>34991960691</t>
  </si>
  <si>
    <t>11785</t>
  </si>
  <si>
    <t>11783</t>
  </si>
  <si>
    <t>2026-10-01 08:48:18</t>
  </si>
  <si>
    <t>2026-10-01 17:09:28</t>
  </si>
  <si>
    <t>2026-10-01 17:12:00</t>
  </si>
  <si>
    <t>2026-10-01 18:28:08</t>
  </si>
  <si>
    <t>2026-10-01 21:06:40</t>
  </si>
  <si>
    <t>2026-10-01 21:22:18</t>
  </si>
  <si>
    <t>2026-10-02 02:19:53</t>
  </si>
  <si>
    <t>SRTR22605758191</t>
  </si>
  <si>
    <t>SJM-R398-0431-1</t>
  </si>
  <si>
    <t>ELQ1A87</t>
  </si>
  <si>
    <t>DOUGLAS SOARES MEIRELLES</t>
  </si>
  <si>
    <t>22981385032</t>
  </si>
  <si>
    <t>803</t>
  </si>
  <si>
    <t>801</t>
  </si>
  <si>
    <t>2026-10-01 03:08:27</t>
  </si>
  <si>
    <t>2026-10-01 04:24:24</t>
  </si>
  <si>
    <t>2026-10-01 04:16:11</t>
  </si>
  <si>
    <t>691203</t>
  </si>
  <si>
    <t>F EST-RJ</t>
  </si>
  <si>
    <t>2026-10-01 05:30:41</t>
  </si>
  <si>
    <t>2026-10-01 06:02:27</t>
  </si>
  <si>
    <t>2026-10-01 06:22:57</t>
  </si>
  <si>
    <t>2026-10-01 07:55:22</t>
  </si>
  <si>
    <t>SRTR22605758211</t>
  </si>
  <si>
    <t>M110-M361-M457-0400-1</t>
  </si>
  <si>
    <t>LTN2C83</t>
  </si>
  <si>
    <t>RODOLFO RODRIGUES DE FREITAS</t>
  </si>
  <si>
    <t>RODOLFO</t>
  </si>
  <si>
    <t>32999200626</t>
  </si>
  <si>
    <t>734</t>
  </si>
  <si>
    <t>733</t>
  </si>
  <si>
    <t>2026-10-01 05:19:54</t>
  </si>
  <si>
    <t>2026-10-01 05:25:40</t>
  </si>
  <si>
    <t>2026-10-01 06:44:57</t>
  </si>
  <si>
    <t>531181</t>
  </si>
  <si>
    <t>F STD-MG</t>
  </si>
  <si>
    <t>2026-10-01 04:35:00</t>
  </si>
  <si>
    <t>2026-10-01 07:33:23</t>
  </si>
  <si>
    <t>2026-10-01 09:12:15</t>
  </si>
  <si>
    <t>2026-10-01 10:34:30</t>
  </si>
  <si>
    <t>SRTR22605758320</t>
  </si>
  <si>
    <t>M325-M483-0645-1</t>
  </si>
  <si>
    <t>36736</t>
  </si>
  <si>
    <t>2026-10-01 08:52:32</t>
  </si>
  <si>
    <t>2026-10-01 20:32:06</t>
  </si>
  <si>
    <t>SRTR22605758331</t>
  </si>
  <si>
    <t>S341-S257-S499-0500-1</t>
  </si>
  <si>
    <t>CUD9I39</t>
  </si>
  <si>
    <t>adriano fernando da rocha</t>
  </si>
  <si>
    <t>15988157136</t>
  </si>
  <si>
    <t>1401</t>
  </si>
  <si>
    <t>1396</t>
  </si>
  <si>
    <t>2026-10-01 04:53:06</t>
  </si>
  <si>
    <t>2026-10-01 05:03:39</t>
  </si>
  <si>
    <t>2026-10-01 02:34:21</t>
  </si>
  <si>
    <t>2026-10-01 05:47:35</t>
  </si>
  <si>
    <t>2026-10-01 05:49:17</t>
  </si>
  <si>
    <t>2026-10-01 06:13:50</t>
  </si>
  <si>
    <t>2026-10-01 06:36:13</t>
  </si>
  <si>
    <t>SRTR22605758351</t>
  </si>
  <si>
    <t>S119-GRU-2000-3</t>
  </si>
  <si>
    <t>NTJ8J62</t>
  </si>
  <si>
    <t>DANIEL VINICIUS BRITO MENEZES</t>
  </si>
  <si>
    <t>11977104269</t>
  </si>
  <si>
    <t>1980</t>
  </si>
  <si>
    <t>1979</t>
  </si>
  <si>
    <t>2026-10-01 17:49:56</t>
  </si>
  <si>
    <t>2026-10-01 18:48:50</t>
  </si>
  <si>
    <t>2026-10-01 18:55:52</t>
  </si>
  <si>
    <t>2026-10-01 20:49:05</t>
  </si>
  <si>
    <t>2026-10-01 20:48:28</t>
  </si>
  <si>
    <t>2026-10-01 22:24:57</t>
  </si>
  <si>
    <t>2026-10-04 05:41:43</t>
  </si>
  <si>
    <t>SRTR22605758391</t>
  </si>
  <si>
    <t>M116-M265-M334-0700-1</t>
  </si>
  <si>
    <t>QJN5H58</t>
  </si>
  <si>
    <t>ADELSON PEREIRA DA SILVA</t>
  </si>
  <si>
    <t>ADELSON PE</t>
  </si>
  <si>
    <t>adelson pereira da silva</t>
  </si>
  <si>
    <t>3399885393</t>
  </si>
  <si>
    <t>1747</t>
  </si>
  <si>
    <t>2026-10-01 07:29:34</t>
  </si>
  <si>
    <t>2026-10-01 07:30:23</t>
  </si>
  <si>
    <t>2026-10-01 07:33:38</t>
  </si>
  <si>
    <t>2026-10-01 07:33:30</t>
  </si>
  <si>
    <t>533114</t>
  </si>
  <si>
    <t>CSP -MG</t>
  </si>
  <si>
    <t>2026-10-01 08:59:35</t>
  </si>
  <si>
    <t>2026-10-01 09:10:23</t>
  </si>
  <si>
    <t>2026-10-01 11:21:59</t>
  </si>
  <si>
    <t>2026-10-01 15:01:29</t>
  </si>
  <si>
    <t>SRTR22605758420</t>
  </si>
  <si>
    <t>CGE-M399-M212-M479-0100-1</t>
  </si>
  <si>
    <t>QMY3F85</t>
  </si>
  <si>
    <t>CARLOS EDUARDO LEITE COTA</t>
  </si>
  <si>
    <t>31991602710</t>
  </si>
  <si>
    <t>3263</t>
  </si>
  <si>
    <t>2026-09-30 22:34:57</t>
  </si>
  <si>
    <t>2026-10-01 00:58:17</t>
  </si>
  <si>
    <t>2026-10-01 00:58:58</t>
  </si>
  <si>
    <t>2026-10-01 01:02:51</t>
  </si>
  <si>
    <t>531216</t>
  </si>
  <si>
    <t>BDC-MG</t>
  </si>
  <si>
    <t>2026-10-01 02:50:43</t>
  </si>
  <si>
    <t>2026-10-01 03:38:38</t>
  </si>
  <si>
    <t>2026-10-01 04:18:30</t>
  </si>
  <si>
    <t>2026-10-01 09:27:28</t>
  </si>
  <si>
    <t>SRTR22605758451</t>
  </si>
  <si>
    <t>RBP-M408-0000-1</t>
  </si>
  <si>
    <t>CKU4J57</t>
  </si>
  <si>
    <t>MIKAELE FERNANDA CAZAROTTE</t>
  </si>
  <si>
    <t>MIKA</t>
  </si>
  <si>
    <t>16991387932</t>
  </si>
  <si>
    <t>1249</t>
  </si>
  <si>
    <t>2026-09-30 22:43:34</t>
  </si>
  <si>
    <t>2026-09-30 23:49:58</t>
  </si>
  <si>
    <t>2026-10-01 00:03:35</t>
  </si>
  <si>
    <t>2026-09-30 21:23:35</t>
  </si>
  <si>
    <t>531225</t>
  </si>
  <si>
    <t>F SGT-MG</t>
  </si>
  <si>
    <t>2026-10-01 05:49:06</t>
  </si>
  <si>
    <t>2026-10-01 07:52:15</t>
  </si>
  <si>
    <t>SRTR22605758460</t>
  </si>
  <si>
    <t>RBP-M215-M480-M232-0000-1</t>
  </si>
  <si>
    <t>EWU6398</t>
  </si>
  <si>
    <t>EDCARLOS DANTAS ANICETO</t>
  </si>
  <si>
    <t>16994559540</t>
  </si>
  <si>
    <t>3823</t>
  </si>
  <si>
    <t>2026-09-30 23:57:23</t>
  </si>
  <si>
    <t>2026-10-01 00:00:17</t>
  </si>
  <si>
    <t>2026-09-30 23:43:09</t>
  </si>
  <si>
    <t>534106</t>
  </si>
  <si>
    <t>POJ -MG</t>
  </si>
  <si>
    <t>2026-10-01 07:19:18</t>
  </si>
  <si>
    <t>2026-10-01 10:05:43</t>
  </si>
  <si>
    <t>2026-10-01 17:49:43</t>
  </si>
  <si>
    <t>SRTR22605758471</t>
  </si>
  <si>
    <t>VDC-M477-M251-0000-1</t>
  </si>
  <si>
    <t>PKA2A78</t>
  </si>
  <si>
    <t>CLEITON DA SILVA SANTOS</t>
  </si>
  <si>
    <t>77981199039</t>
  </si>
  <si>
    <t>2389</t>
  </si>
  <si>
    <t>2380</t>
  </si>
  <si>
    <t>2026-09-30 17:10:04</t>
  </si>
  <si>
    <t>2026-09-30 23:41:14</t>
  </si>
  <si>
    <t>2026-09-30 22:16:47</t>
  </si>
  <si>
    <t>2026-09-30 22:34:21</t>
  </si>
  <si>
    <t>531294</t>
  </si>
  <si>
    <t>F CHP-MG</t>
  </si>
  <si>
    <t>2026-10-01 01:17:43</t>
  </si>
  <si>
    <t>2026-10-01 02:10:41</t>
  </si>
  <si>
    <t>2026-10-01 03:13:12</t>
  </si>
  <si>
    <t>2026-10-01 04:52:29</t>
  </si>
  <si>
    <t>SRTR22605758491</t>
  </si>
  <si>
    <t>RBP-S520-0500-1</t>
  </si>
  <si>
    <t>JAR7F27</t>
  </si>
  <si>
    <t>mauricio charles lopes de souza</t>
  </si>
  <si>
    <t>16993893394</t>
  </si>
  <si>
    <t>188</t>
  </si>
  <si>
    <t>2026-10-01 04:59:37</t>
  </si>
  <si>
    <t>2026-10-01 01:07:22</t>
  </si>
  <si>
    <t>311565</t>
  </si>
  <si>
    <t>F PTP-SP</t>
  </si>
  <si>
    <t>2026-10-01 06:36:23</t>
  </si>
  <si>
    <t>2026-10-01 06:46:44</t>
  </si>
  <si>
    <t>2026-10-01 08:29:25</t>
  </si>
  <si>
    <t>SRTR22605758500</t>
  </si>
  <si>
    <t>RBP-S459-0500-1</t>
  </si>
  <si>
    <t>GBA5907</t>
  </si>
  <si>
    <t>RODRIGO DE OLIVEIRA FIORAVANTI</t>
  </si>
  <si>
    <t>16993181230</t>
  </si>
  <si>
    <t>2026-10-01 04:19:55</t>
  </si>
  <si>
    <t>2026-10-01 04:56:33</t>
  </si>
  <si>
    <t>2026-10-01 04:57:44</t>
  </si>
  <si>
    <t>2026-10-01 00:48:45</t>
  </si>
  <si>
    <t>311498</t>
  </si>
  <si>
    <t>F GRB-SP</t>
  </si>
  <si>
    <t>2026-10-01 06:04:54</t>
  </si>
  <si>
    <t>2026-10-01 06:17:20</t>
  </si>
  <si>
    <t>2026-10-01 09:32:44</t>
  </si>
  <si>
    <t>SRTR22605758611</t>
  </si>
  <si>
    <t>M205-M104-1230-1</t>
  </si>
  <si>
    <t>664</t>
  </si>
  <si>
    <t>2026-10-01 10:42:54</t>
  </si>
  <si>
    <t>2026-10-01 10:43:01</t>
  </si>
  <si>
    <t>2026-10-01 10:45:58</t>
  </si>
  <si>
    <t>2026-10-01 12:31:00</t>
  </si>
  <si>
    <t>2026-10-01 10:51:03</t>
  </si>
  <si>
    <t>2026-10-01 10:51:28</t>
  </si>
  <si>
    <t>2026-10-01 10:51:33</t>
  </si>
  <si>
    <t>SRTR22605758620</t>
  </si>
  <si>
    <t>M104-M435-0300-1</t>
  </si>
  <si>
    <t>GUILHERME BARBOSA ANDRADE</t>
  </si>
  <si>
    <t>3399927517</t>
  </si>
  <si>
    <t>2026-10-01 02:44:48</t>
  </si>
  <si>
    <t>2026-10-01 02:59:01</t>
  </si>
  <si>
    <t>2026-10-01 03:02:26</t>
  </si>
  <si>
    <t>531252</t>
  </si>
  <si>
    <t>F NNQ-MG</t>
  </si>
  <si>
    <t>2026-10-01 05:04:29</t>
  </si>
  <si>
    <t>2026-10-01 05:06:50</t>
  </si>
  <si>
    <t>2026-10-01 05:51:53</t>
  </si>
  <si>
    <t>2026-10-01 07:00:23</t>
  </si>
  <si>
    <t>SRTR22605758640</t>
  </si>
  <si>
    <t>SRR-R472-R397-0500-1</t>
  </si>
  <si>
    <t>AND8C54</t>
  </si>
  <si>
    <t>jackson augusto costa</t>
  </si>
  <si>
    <t>27988194946</t>
  </si>
  <si>
    <t>3837</t>
  </si>
  <si>
    <t>2026-09-30 20:48:13</t>
  </si>
  <si>
    <t>2026-10-01 03:55:19</t>
  </si>
  <si>
    <t>2026-10-01 04:45:54</t>
  </si>
  <si>
    <t>691276</t>
  </si>
  <si>
    <t>F JAR-ES</t>
  </si>
  <si>
    <t>2026-10-01 04:59:48</t>
  </si>
  <si>
    <t>2026-10-01 05:02:51</t>
  </si>
  <si>
    <t>2026-10-01 05:11:48</t>
  </si>
  <si>
    <t>2026-10-01 06:20:55</t>
  </si>
  <si>
    <t>SRTR22605758671</t>
  </si>
  <si>
    <t>BRE-S409-0130-1</t>
  </si>
  <si>
    <t>UDQ1F29</t>
  </si>
  <si>
    <t>JEFFERSON SILVA QUIRINO</t>
  </si>
  <si>
    <t>11959764284</t>
  </si>
  <si>
    <t>1905</t>
  </si>
  <si>
    <t>2026-09-30 20:53:15</t>
  </si>
  <si>
    <t>2026-10-01 00:58:34</t>
  </si>
  <si>
    <t>2026-10-01 01:22:20</t>
  </si>
  <si>
    <t>2026-10-01 01:23:49</t>
  </si>
  <si>
    <t>2026-10-01 02:30:14</t>
  </si>
  <si>
    <t>2026-10-01 02:26:07</t>
  </si>
  <si>
    <t>2026-10-01 02:30:49</t>
  </si>
  <si>
    <t>2026-10-01 02:57:22</t>
  </si>
  <si>
    <t>SRTR22605758680</t>
  </si>
  <si>
    <t>S409-S350-0400-1</t>
  </si>
  <si>
    <t>UGS8A78</t>
  </si>
  <si>
    <t>ARTHUR DIAS MONTE</t>
  </si>
  <si>
    <t>11940753632</t>
  </si>
  <si>
    <t>3044</t>
  </si>
  <si>
    <t>3040</t>
  </si>
  <si>
    <t>2026-10-01 03:11:03</t>
  </si>
  <si>
    <t>2026-10-01 04:19:41</t>
  </si>
  <si>
    <t>2026-10-01 04:22:04</t>
  </si>
  <si>
    <t>2026-10-01 02:45:05</t>
  </si>
  <si>
    <t>311382</t>
  </si>
  <si>
    <t>S-SRAF-SP</t>
  </si>
  <si>
    <t>2026-10-01 05:32:59</t>
  </si>
  <si>
    <t>2026-10-01 05:33:25</t>
  </si>
  <si>
    <t>2026-10-01 08:33:12</t>
  </si>
  <si>
    <t>SRTR22605758751</t>
  </si>
  <si>
    <t>FOR-G106-1400-2</t>
  </si>
  <si>
    <t>OCR8J55</t>
  </si>
  <si>
    <t>ISAAC BRUNO LEITE DANTAS</t>
  </si>
  <si>
    <t>88921614985</t>
  </si>
  <si>
    <t>5781</t>
  </si>
  <si>
    <t>4215</t>
  </si>
  <si>
    <t>2026-10-01 12:51:40</t>
  </si>
  <si>
    <t>2026-10-01 13:10:05</t>
  </si>
  <si>
    <t>2026-10-01 13:41:54</t>
  </si>
  <si>
    <t>2026-10-01 13:43:16</t>
  </si>
  <si>
    <t>2026-10-01 19:54:40</t>
  </si>
  <si>
    <t>2026-10-01 20:54:07</t>
  </si>
  <si>
    <t>2026-10-01 20:13:08</t>
  </si>
  <si>
    <t>2026-10-01 21:26:45</t>
  </si>
  <si>
    <t>SRTR22605758840</t>
  </si>
  <si>
    <t>CGE-M106-0100-1</t>
  </si>
  <si>
    <t>PFR0F55</t>
  </si>
  <si>
    <t>MARCOS RODRIGUES GOMES</t>
  </si>
  <si>
    <t>31997916958</t>
  </si>
  <si>
    <t>8178</t>
  </si>
  <si>
    <t>8157</t>
  </si>
  <si>
    <t>2026-09-30 19:56:54</t>
  </si>
  <si>
    <t>2026-10-01 00:55:02</t>
  </si>
  <si>
    <t>2026-10-01 00:58:10</t>
  </si>
  <si>
    <t>2026-09-30 20:15:48</t>
  </si>
  <si>
    <t>2026-10-01 03:03:22</t>
  </si>
  <si>
    <t>2026-10-01 03:00:01</t>
  </si>
  <si>
    <t>2026-10-01 03:35:47</t>
  </si>
  <si>
    <t>2026-10-01 05:36:44</t>
  </si>
  <si>
    <t>SRTR22605758871</t>
  </si>
  <si>
    <t>S02-S502-0430-1</t>
  </si>
  <si>
    <t>DVS2I79</t>
  </si>
  <si>
    <t>PABLO HENRIQUE RODRIGUES DA SILVA</t>
  </si>
  <si>
    <t>11974760534</t>
  </si>
  <si>
    <t>917</t>
  </si>
  <si>
    <t>916</t>
  </si>
  <si>
    <t>2026-10-01 02:58:17</t>
  </si>
  <si>
    <t>2026-10-01 03:48:47</t>
  </si>
  <si>
    <t>311547</t>
  </si>
  <si>
    <t>F S-VLMNA-SP</t>
  </si>
  <si>
    <t>2026-10-01 04:35:49</t>
  </si>
  <si>
    <t>2026-10-01 06:39:12</t>
  </si>
  <si>
    <t>2026-10-01 06:55:29</t>
  </si>
  <si>
    <t>2026-10-01 07:52:20</t>
  </si>
  <si>
    <t>SRTR22605758880</t>
  </si>
  <si>
    <t>S341-S509-0500-1</t>
  </si>
  <si>
    <t>EOF3F21</t>
  </si>
  <si>
    <t>moises texiera dos anjos</t>
  </si>
  <si>
    <t>15991357654</t>
  </si>
  <si>
    <t>2072</t>
  </si>
  <si>
    <t>2026-10-01 04:51:32</t>
  </si>
  <si>
    <t>2026-10-01 05:23:57</t>
  </si>
  <si>
    <t>2026-10-01 05:38:35</t>
  </si>
  <si>
    <t>2026-10-01 03:03:51</t>
  </si>
  <si>
    <t>311554</t>
  </si>
  <si>
    <t>F SOD 03-SP</t>
  </si>
  <si>
    <t>2026-10-01 06:48:17</t>
  </si>
  <si>
    <t>2026-10-01 06:37:56</t>
  </si>
  <si>
    <t>2026-10-01 06:38:45</t>
  </si>
  <si>
    <t>2026-10-01 08:43:37</t>
  </si>
  <si>
    <t>SRTR22605758891</t>
  </si>
  <si>
    <t>CGE-M392-M204-0330-1</t>
  </si>
  <si>
    <t>MQY2377</t>
  </si>
  <si>
    <t>CALOS ALBERTO MARQUES</t>
  </si>
  <si>
    <t>31993888766</t>
  </si>
  <si>
    <t>5584</t>
  </si>
  <si>
    <t>2026-10-01 00:38:44</t>
  </si>
  <si>
    <t>2026-10-01 03:28:40</t>
  </si>
  <si>
    <t>2026-10-01 03:29:41</t>
  </si>
  <si>
    <t>2026-09-30 15:04:09</t>
  </si>
  <si>
    <t>531212</t>
  </si>
  <si>
    <t>BTM 02-MG</t>
  </si>
  <si>
    <t>2026-10-01 04:33:42</t>
  </si>
  <si>
    <t>2026-10-01 05:02:33</t>
  </si>
  <si>
    <t>2026-10-01 05:11:27</t>
  </si>
  <si>
    <t>2026-10-01 10:28:20</t>
  </si>
  <si>
    <t>SRTR22605758971</t>
  </si>
  <si>
    <t>D105-S454-S518-0430-1</t>
  </si>
  <si>
    <t>MDX3A98</t>
  </si>
  <si>
    <t>fabio roberto de oliveira</t>
  </si>
  <si>
    <t>14997305319</t>
  </si>
  <si>
    <t>2026-10-01 01:00:50</t>
  </si>
  <si>
    <t>2026-10-01 03:56:30</t>
  </si>
  <si>
    <t>2026-10-01 04:14:07</t>
  </si>
  <si>
    <t>2026-09-30 22:27:39</t>
  </si>
  <si>
    <t>311493</t>
  </si>
  <si>
    <t>F ITI-SP</t>
  </si>
  <si>
    <t>2026-10-01 07:15:51</t>
  </si>
  <si>
    <t>2026-10-01 07:18:32</t>
  </si>
  <si>
    <t>2026-10-01 07:56:58</t>
  </si>
  <si>
    <t>SRTR22605759031</t>
  </si>
  <si>
    <t>M104-D154-0300-1</t>
  </si>
  <si>
    <t>AUO5G31</t>
  </si>
  <si>
    <t>ISA TRANSPORTES E LOGISTICA</t>
  </si>
  <si>
    <t>ISA TRANS</t>
  </si>
  <si>
    <t>DEVAIR SOARES DOS SANTOS</t>
  </si>
  <si>
    <t>33999915603</t>
  </si>
  <si>
    <t>859</t>
  </si>
  <si>
    <t>857</t>
  </si>
  <si>
    <t>2026-10-01 01:12:39</t>
  </si>
  <si>
    <t>2026-10-01 01:13:06</t>
  </si>
  <si>
    <t>2026-10-01 01:16:39</t>
  </si>
  <si>
    <t>2026-10-01 01:20:41</t>
  </si>
  <si>
    <t>319169</t>
  </si>
  <si>
    <t>F CPA-MG</t>
  </si>
  <si>
    <t>2026-10-01 05:07:06</t>
  </si>
  <si>
    <t>2026-10-01 05:30:16</t>
  </si>
  <si>
    <t>SRTR22605759071</t>
  </si>
  <si>
    <t>M110-M420-M359-0400-1</t>
  </si>
  <si>
    <t>FVR6E98</t>
  </si>
  <si>
    <t>DEMETRIOS NASCIMENTO DE PAULO</t>
  </si>
  <si>
    <t>32999778467</t>
  </si>
  <si>
    <t>981</t>
  </si>
  <si>
    <t>2026-10-01 05:18:18</t>
  </si>
  <si>
    <t>2026-10-01 05:26:14</t>
  </si>
  <si>
    <t>2026-10-01 05:56:59</t>
  </si>
  <si>
    <t>2026-10-01 05:18:57</t>
  </si>
  <si>
    <t>531237</t>
  </si>
  <si>
    <t>JDF 06-MG</t>
  </si>
  <si>
    <t>2026-10-01 06:22:36</t>
  </si>
  <si>
    <t>2026-10-01 06:24:33</t>
  </si>
  <si>
    <t>2026-10-01 06:31:41</t>
  </si>
  <si>
    <t>2026-10-01 06:33:49</t>
  </si>
  <si>
    <t>SRTR22605759111</t>
  </si>
  <si>
    <t>CGE-M259-0000-1</t>
  </si>
  <si>
    <t>AQJ7H10</t>
  </si>
  <si>
    <t>3899817175</t>
  </si>
  <si>
    <t>4265</t>
  </si>
  <si>
    <t>4251</t>
  </si>
  <si>
    <t>2026-09-30 18:59:33</t>
  </si>
  <si>
    <t>2026-10-01 00:00:12</t>
  </si>
  <si>
    <t>2026-10-01 00:03:05</t>
  </si>
  <si>
    <t>2026-09-30 18:39:02</t>
  </si>
  <si>
    <t>2026-10-01 03:18:12</t>
  </si>
  <si>
    <t>2026-10-01 02:43:57</t>
  </si>
  <si>
    <t>2026-10-01 02:45:30</t>
  </si>
  <si>
    <t>2026-10-01 03:50:31</t>
  </si>
  <si>
    <t>SRTR22605759140</t>
  </si>
  <si>
    <t>S341-S257-S499-1400-2</t>
  </si>
  <si>
    <t>2026-10-01 13:20:22</t>
  </si>
  <si>
    <t>2026-10-01 13:51:49</t>
  </si>
  <si>
    <t>2026-10-01 14:01:35</t>
  </si>
  <si>
    <t>2026-10-01 12:46:14</t>
  </si>
  <si>
    <t>2026-10-01 14:40:00</t>
  </si>
  <si>
    <t>2026-10-01 14:37:46</t>
  </si>
  <si>
    <t>2026-10-01 14:41:22</t>
  </si>
  <si>
    <t>SRTR22605759171</t>
  </si>
  <si>
    <t>THE-F128-F266-0000-1</t>
  </si>
  <si>
    <t>RSI2B53</t>
  </si>
  <si>
    <t>RAIMUNDO ATEVALDO SILVA DE SOUSA</t>
  </si>
  <si>
    <t>86999976641</t>
  </si>
  <si>
    <t>1725</t>
  </si>
  <si>
    <t>1074</t>
  </si>
  <si>
    <t>2026-09-30 18:09:42</t>
  </si>
  <si>
    <t>2026-09-30 18:35:38</t>
  </si>
  <si>
    <t>2026-09-30 19:12:45</t>
  </si>
  <si>
    <t>2026-09-30 20:12:55</t>
  </si>
  <si>
    <t>781153</t>
  </si>
  <si>
    <t>CLN-MA</t>
  </si>
  <si>
    <t>2026-10-01 03:52:55</t>
  </si>
  <si>
    <t>2026-10-01 03:58:55</t>
  </si>
  <si>
    <t>2026-10-01 04:28:03</t>
  </si>
  <si>
    <t>2026-10-01 05:05:12</t>
  </si>
  <si>
    <t>SRTR22605759220</t>
  </si>
  <si>
    <t>CGE-M483-0000-1</t>
  </si>
  <si>
    <t>TDO0G50</t>
  </si>
  <si>
    <t>GUSTAVO CONSTANT DE OLIVEIRA</t>
  </si>
  <si>
    <t>31993214799</t>
  </si>
  <si>
    <t>16397</t>
  </si>
  <si>
    <t>16356</t>
  </si>
  <si>
    <t>2026-09-30 11:15:52</t>
  </si>
  <si>
    <t>2026-09-30 23:57:30</t>
  </si>
  <si>
    <t>2026-09-30 23:59:40</t>
  </si>
  <si>
    <t>2026-10-01 02:03:20</t>
  </si>
  <si>
    <t>2026-10-01 02:04:50</t>
  </si>
  <si>
    <t>2026-10-01 02:04:24</t>
  </si>
  <si>
    <t>SRTR22605759280</t>
  </si>
  <si>
    <t>B15-A002-0300-1</t>
  </si>
  <si>
    <t>VITORIO AUGUSTO PAVOSKI DA ROSA</t>
  </si>
  <si>
    <t>42999988179</t>
  </si>
  <si>
    <t>741</t>
  </si>
  <si>
    <t>738</t>
  </si>
  <si>
    <t>2026-10-01 01:41:34</t>
  </si>
  <si>
    <t>2026-10-01 01:43:05</t>
  </si>
  <si>
    <t>2026-10-01 03:04:57</t>
  </si>
  <si>
    <t>2026-10-01 02:59:00</t>
  </si>
  <si>
    <t>2026-10-01 06:24:25</t>
  </si>
  <si>
    <t>2026-10-01 07:50:29</t>
  </si>
  <si>
    <t>2026-10-01 08:26:07</t>
  </si>
  <si>
    <t>2026-10-01 10:12:59</t>
  </si>
  <si>
    <t>SRTR22605759300</t>
  </si>
  <si>
    <t>CGE-M245-M369-M354-0300-1</t>
  </si>
  <si>
    <t>7552</t>
  </si>
  <si>
    <t>7523</t>
  </si>
  <si>
    <t>2026-09-30 23:45:29</t>
  </si>
  <si>
    <t>2026-10-01 02:55:50</t>
  </si>
  <si>
    <t>2026-10-01 02:56:35</t>
  </si>
  <si>
    <t>2026-09-30 22:15:07</t>
  </si>
  <si>
    <t>531120</t>
  </si>
  <si>
    <t>BHZ 03-MG</t>
  </si>
  <si>
    <t>2026-10-01 03:45:00</t>
  </si>
  <si>
    <t>2026-10-01 03:32:18</t>
  </si>
  <si>
    <t>2026-10-01 04:07:28</t>
  </si>
  <si>
    <t>2026-10-01 04:37:08</t>
  </si>
  <si>
    <t>2026-10-01 06:34:17</t>
  </si>
  <si>
    <t>SRTR22605759360</t>
  </si>
  <si>
    <t>CRISTIANO ZIBELL NUNES</t>
  </si>
  <si>
    <t>47996062718</t>
  </si>
  <si>
    <t>4452</t>
  </si>
  <si>
    <t>4447</t>
  </si>
  <si>
    <t>2026-10-01 21:03:38</t>
  </si>
  <si>
    <t>2026-10-01 22:57:54</t>
  </si>
  <si>
    <t>2026-10-01 23:17:17</t>
  </si>
  <si>
    <t>2026-10-01 21:31:00</t>
  </si>
  <si>
    <t>2026-10-01 19:02:08</t>
  </si>
  <si>
    <t>2026-10-02 03:01:00</t>
  </si>
  <si>
    <t>2026-10-02 06:08:07</t>
  </si>
  <si>
    <t>2026-10-02 04:43:55</t>
  </si>
  <si>
    <t>2026-10-02 06:10:57</t>
  </si>
  <si>
    <t>2026-10-02 09:09:29</t>
  </si>
  <si>
    <t>SRTR22605759371</t>
  </si>
  <si>
    <t>AJU-E392-0430-1</t>
  </si>
  <si>
    <t>OER3E86</t>
  </si>
  <si>
    <t>FELIPE MOTA DOS SANTOS</t>
  </si>
  <si>
    <t>79991716158</t>
  </si>
  <si>
    <t>1717</t>
  </si>
  <si>
    <t>1632</t>
  </si>
  <si>
    <t>2026-10-01 02:37:58</t>
  </si>
  <si>
    <t>2026-10-01 02:44:34</t>
  </si>
  <si>
    <t>2026-10-01 03:04:05</t>
  </si>
  <si>
    <t>2026-10-01 04:21:33</t>
  </si>
  <si>
    <t>773211</t>
  </si>
  <si>
    <t>F GTV-SE</t>
  </si>
  <si>
    <t>2026-10-01 04:49:42</t>
  </si>
  <si>
    <t>2026-10-01 05:07:54</t>
  </si>
  <si>
    <t>2026-10-01 06:48:48</t>
  </si>
  <si>
    <t>2026-10-01 09:06:00</t>
  </si>
  <si>
    <t>SRTR22605759400</t>
  </si>
  <si>
    <t>S156-S377-S118-S18-1030-1</t>
  </si>
  <si>
    <t>FWQ0192</t>
  </si>
  <si>
    <t>leandro hertel faria</t>
  </si>
  <si>
    <t>11947637739</t>
  </si>
  <si>
    <t>484</t>
  </si>
  <si>
    <t>2026-10-01 09:58:03</t>
  </si>
  <si>
    <t>2026-10-01 10:04:55</t>
  </si>
  <si>
    <t>2026-10-01 10:09:23</t>
  </si>
  <si>
    <t>2026-10-01 10:09:21</t>
  </si>
  <si>
    <t>2026-10-01 10:40:31</t>
  </si>
  <si>
    <t>2026-10-01 10:53:58</t>
  </si>
  <si>
    <t>2026-10-01 13:35:51</t>
  </si>
  <si>
    <t>SRTR22605759411</t>
  </si>
  <si>
    <t>R240-R353-R317-R449-0500-2</t>
  </si>
  <si>
    <t>QNG9I34</t>
  </si>
  <si>
    <t>PRISCILLA MARA TEOTONIO GOMES</t>
  </si>
  <si>
    <t>28999874607</t>
  </si>
  <si>
    <t>3131</t>
  </si>
  <si>
    <t>3050</t>
  </si>
  <si>
    <t>2026-09-30 20:06:01</t>
  </si>
  <si>
    <t>2026-10-01 02:27:11</t>
  </si>
  <si>
    <t>2026-10-01 02:29:27</t>
  </si>
  <si>
    <t>691158</t>
  </si>
  <si>
    <t>CDM-ES</t>
  </si>
  <si>
    <t>2026-10-01 07:25:00</t>
  </si>
  <si>
    <t>2026-10-01 04:30:49</t>
  </si>
  <si>
    <t>2026-10-01 05:59:12</t>
  </si>
  <si>
    <t>2026-10-01 08:06:41</t>
  </si>
  <si>
    <t>SRTR22605759420</t>
  </si>
  <si>
    <t>BRE-D105-0800-6</t>
  </si>
  <si>
    <t>GELSON GUILHERME</t>
  </si>
  <si>
    <t>14997919677</t>
  </si>
  <si>
    <t>22127</t>
  </si>
  <si>
    <t>21961</t>
  </si>
  <si>
    <t>2026-09-30 20:41:35</t>
  </si>
  <si>
    <t>2026-10-01 07:27:11</t>
  </si>
  <si>
    <t>2026-10-01 09:08:31</t>
  </si>
  <si>
    <t>2026-10-01 15:21:27</t>
  </si>
  <si>
    <t>2026-10-01 15:28:41</t>
  </si>
  <si>
    <t>2026-10-01 23:53:00</t>
  </si>
  <si>
    <t>SRTR22605759431</t>
  </si>
  <si>
    <t>GYN-C631-C634-0600-1</t>
  </si>
  <si>
    <t>RBW2I67</t>
  </si>
  <si>
    <t>WESLEYLOBO</t>
  </si>
  <si>
    <t>MARCELO BRIAO DOS SANTOS</t>
  </si>
  <si>
    <t>6299909976</t>
  </si>
  <si>
    <t>609</t>
  </si>
  <si>
    <t>2026-10-01 00:25:33</t>
  </si>
  <si>
    <t>2026-10-01 04:44:10</t>
  </si>
  <si>
    <t>2026-10-01 04:48:53</t>
  </si>
  <si>
    <t>2026-10-01 05:56:00</t>
  </si>
  <si>
    <t>961581</t>
  </si>
  <si>
    <t>F GYN 13-GO</t>
  </si>
  <si>
    <t>2026-10-01 09:55:54</t>
  </si>
  <si>
    <t>SRTR22605759471</t>
  </si>
  <si>
    <t>S124-GRU-1900-3</t>
  </si>
  <si>
    <t>LUCAS MORAES FERREIRA</t>
  </si>
  <si>
    <t>11963092098</t>
  </si>
  <si>
    <t>2026-10-01 15:43:49</t>
  </si>
  <si>
    <t>2026-10-01 21:08:23</t>
  </si>
  <si>
    <t>2026-10-01 21:13:23</t>
  </si>
  <si>
    <t>2026-10-01 17:47:18</t>
  </si>
  <si>
    <t>2026-10-01 22:46:46</t>
  </si>
  <si>
    <t>2026-10-01 23:01:23</t>
  </si>
  <si>
    <t>2026-10-01 23:28:06</t>
  </si>
  <si>
    <t>2026-10-05 00:00:39</t>
  </si>
  <si>
    <t>SRTR22605759480</t>
  </si>
  <si>
    <t>SJM-R322-R468-0400-2</t>
  </si>
  <si>
    <t>TTR5I44</t>
  </si>
  <si>
    <t>THIAGO PONTES FIDELIS</t>
  </si>
  <si>
    <t>21993082762</t>
  </si>
  <si>
    <t>4141</t>
  </si>
  <si>
    <t>2026-10-01 02:25:23</t>
  </si>
  <si>
    <t>2026-10-01 03:35:53</t>
  </si>
  <si>
    <t>2026-10-01 03:48:32</t>
  </si>
  <si>
    <t>621160</t>
  </si>
  <si>
    <t>F ITGU-RJ</t>
  </si>
  <si>
    <t>2026-10-01 04:38:21</t>
  </si>
  <si>
    <t>2026-10-01 05:27:15</t>
  </si>
  <si>
    <t>2026-10-01 06:04:20</t>
  </si>
  <si>
    <t>2026-10-01 08:13:51</t>
  </si>
  <si>
    <t>SRTR22605759551</t>
  </si>
  <si>
    <t>S341-S515-0430-1</t>
  </si>
  <si>
    <t>EUK8448</t>
  </si>
  <si>
    <t>ROBSON SOUZA DE BARROS</t>
  </si>
  <si>
    <t>11947024593</t>
  </si>
  <si>
    <t>755</t>
  </si>
  <si>
    <t>750</t>
  </si>
  <si>
    <t>2026-10-01 03:43:47</t>
  </si>
  <si>
    <t>2026-10-01 03:46:57</t>
  </si>
  <si>
    <t>2026-10-01 02:33:34</t>
  </si>
  <si>
    <t>311560</t>
  </si>
  <si>
    <t>F PFZ-SP</t>
  </si>
  <si>
    <t>2026-10-01 04:40:39</t>
  </si>
  <si>
    <t>2026-10-01 05:07:15</t>
  </si>
  <si>
    <t>2026-10-01 05:10:41</t>
  </si>
  <si>
    <t>2026-10-01 06:36:08</t>
  </si>
  <si>
    <t>SRTR22605759591</t>
  </si>
  <si>
    <t>S341-S494-S265-0500-1</t>
  </si>
  <si>
    <t>PDE0E55</t>
  </si>
  <si>
    <t>RAMON DA SILVA CLEMENTE</t>
  </si>
  <si>
    <t>961139342</t>
  </si>
  <si>
    <t>1572</t>
  </si>
  <si>
    <t>2026-10-01 05:10:34</t>
  </si>
  <si>
    <t>2026-10-01 05:59:32</t>
  </si>
  <si>
    <t>2026-10-01 06:42:22</t>
  </si>
  <si>
    <t>311539</t>
  </si>
  <si>
    <t>F MRQ-SP</t>
  </si>
  <si>
    <t>2026-10-01 06:42:41</t>
  </si>
  <si>
    <t>2026-10-01 10:09:33</t>
  </si>
  <si>
    <t>2026-10-01 10:11:18</t>
  </si>
  <si>
    <t>2026-10-01 10:57:29</t>
  </si>
  <si>
    <t>SRTR22605759611</t>
  </si>
  <si>
    <t>SRR-R400-R323-0300-1</t>
  </si>
  <si>
    <t>TXZ4A45</t>
  </si>
  <si>
    <t>wemerson damacena eduardo</t>
  </si>
  <si>
    <t>27988619979</t>
  </si>
  <si>
    <t>1751</t>
  </si>
  <si>
    <t>1724</t>
  </si>
  <si>
    <t>2026-10-01 02:36:44</t>
  </si>
  <si>
    <t>2026-10-01 02:48:16</t>
  </si>
  <si>
    <t>2026-10-01 02:55:59</t>
  </si>
  <si>
    <t>691205</t>
  </si>
  <si>
    <t>F VAN-ES</t>
  </si>
  <si>
    <t>2026-10-01 04:02:32</t>
  </si>
  <si>
    <t>2026-10-01 05:35:36</t>
  </si>
  <si>
    <t>2026-10-01 06:30:18</t>
  </si>
  <si>
    <t>SRTR22605759631</t>
  </si>
  <si>
    <t>M106-M230-M252-0430-1</t>
  </si>
  <si>
    <t>NYD2B78</t>
  </si>
  <si>
    <t>FF TRANSPORTE</t>
  </si>
  <si>
    <t>FF TRANS</t>
  </si>
  <si>
    <t>ENIVALDO RODRIGUES NEVES</t>
  </si>
  <si>
    <t>31985196625</t>
  </si>
  <si>
    <t>3196</t>
  </si>
  <si>
    <t>2026-10-01 03:43:11</t>
  </si>
  <si>
    <t>2026-10-01 04:10:20</t>
  </si>
  <si>
    <t>2026-10-01 04:17:05</t>
  </si>
  <si>
    <t>2026-10-01 04:17:26</t>
  </si>
  <si>
    <t>531117</t>
  </si>
  <si>
    <t>OPT -MG</t>
  </si>
  <si>
    <t>2026-10-01 05:59:05</t>
  </si>
  <si>
    <t>2026-10-01 06:03:09</t>
  </si>
  <si>
    <t>2026-10-01 06:03:40</t>
  </si>
  <si>
    <t>2026-10-01 08:54:08</t>
  </si>
  <si>
    <t>20</t>
  </si>
  <si>
    <t>2026-10-01 06:25:23</t>
  </si>
  <si>
    <t>2026-10-01 06:27:20</t>
  </si>
  <si>
    <t>2026-10-01 06:29:37</t>
  </si>
  <si>
    <t>2026-10-01 06:30:37</t>
  </si>
  <si>
    <t>531125</t>
  </si>
  <si>
    <t>PTN -MG</t>
  </si>
  <si>
    <t>2026-10-01 08:31:12</t>
  </si>
  <si>
    <t>2026-10-01 08:35:15</t>
  </si>
  <si>
    <t>2026-10-01 13:06:43</t>
  </si>
  <si>
    <t>SRTR22605759651</t>
  </si>
  <si>
    <t>SRR-R467-R252-R360-0501-1</t>
  </si>
  <si>
    <t>LBB9437</t>
  </si>
  <si>
    <t>RUAN ROCHA DE JESUS</t>
  </si>
  <si>
    <t>27999334509</t>
  </si>
  <si>
    <t>2967</t>
  </si>
  <si>
    <t>2026-10-01 01:53:54</t>
  </si>
  <si>
    <t>2026-10-01 04:13:34</t>
  </si>
  <si>
    <t>2026-10-01 04:22:42</t>
  </si>
  <si>
    <t>2026-10-01 04:32:50</t>
  </si>
  <si>
    <t>691271</t>
  </si>
  <si>
    <t>F SER-ES</t>
  </si>
  <si>
    <t>2026-10-01 04:47:49</t>
  </si>
  <si>
    <t>2026-10-01 05:29:54</t>
  </si>
  <si>
    <t>2026-10-01 05:37:14</t>
  </si>
  <si>
    <t>2026-10-01 07:01:59</t>
  </si>
  <si>
    <t>SRTR22605759720</t>
  </si>
  <si>
    <t>CHV-M316-M315-M400-0230-1</t>
  </si>
  <si>
    <t>MQT8D07</t>
  </si>
  <si>
    <t>WILLIAN SANGI MENDONCA</t>
  </si>
  <si>
    <t>31998060338</t>
  </si>
  <si>
    <t>4484</t>
  </si>
  <si>
    <t>4472</t>
  </si>
  <si>
    <t>2026-09-30 23:48:43</t>
  </si>
  <si>
    <t>2026-10-01 00:50:04</t>
  </si>
  <si>
    <t>2026-10-01 00:53:35</t>
  </si>
  <si>
    <t>2026-10-01 00:55:27</t>
  </si>
  <si>
    <t>531137</t>
  </si>
  <si>
    <t>FUN-MG</t>
  </si>
  <si>
    <t>2026-10-01 03:29:11</t>
  </si>
  <si>
    <t>2026-10-01 03:49:33</t>
  </si>
  <si>
    <t>2026-10-01 05:02:21</t>
  </si>
  <si>
    <t>SRTR22605759731</t>
  </si>
  <si>
    <t>CHV-M317-M273-M279-0300-1</t>
  </si>
  <si>
    <t>HNX8G80</t>
  </si>
  <si>
    <t>ROBSON EUSTAQUIO DA SILVA</t>
  </si>
  <si>
    <t>31987231819</t>
  </si>
  <si>
    <t>5902</t>
  </si>
  <si>
    <t>5882</t>
  </si>
  <si>
    <t>2026-09-30 23:45:03</t>
  </si>
  <si>
    <t>2026-10-01 02:42:44</t>
  </si>
  <si>
    <t>2026-10-01 00:40:31</t>
  </si>
  <si>
    <t>531138</t>
  </si>
  <si>
    <t>ORP-MG</t>
  </si>
  <si>
    <t>2026-10-01 04:24:17</t>
  </si>
  <si>
    <t>2026-10-01 04:48:42</t>
  </si>
  <si>
    <t>2026-10-01 12:41:43</t>
  </si>
  <si>
    <t>SRTR22605759771</t>
  </si>
  <si>
    <t>SJS-A407-P244-0400-1</t>
  </si>
  <si>
    <t>3568</t>
  </si>
  <si>
    <t>3532</t>
  </si>
  <si>
    <t>2026-09-30 23:30:25</t>
  </si>
  <si>
    <t>2026-10-01 03:31:52</t>
  </si>
  <si>
    <t>2026-10-01 03:33:10</t>
  </si>
  <si>
    <t>2026-10-01 03:33:12</t>
  </si>
  <si>
    <t>155258</t>
  </si>
  <si>
    <t>CWB 04-PR</t>
  </si>
  <si>
    <t>SRTR22605759780</t>
  </si>
  <si>
    <t>NSR-A202-A417-A416-0430-2</t>
  </si>
  <si>
    <t>IUN9B54</t>
  </si>
  <si>
    <t>LUIZ CARLOS AGUIAR DE SOUZA</t>
  </si>
  <si>
    <t>51995089173</t>
  </si>
  <si>
    <t>3468</t>
  </si>
  <si>
    <t>3428</t>
  </si>
  <si>
    <t>2026-09-30 19:34:10</t>
  </si>
  <si>
    <t>2026-10-01 01:57:04</t>
  </si>
  <si>
    <t>2026-10-01 04:04:19</t>
  </si>
  <si>
    <t>2026-10-01 02:44:29</t>
  </si>
  <si>
    <t>151131</t>
  </si>
  <si>
    <t>2026-10-01 05:10:39</t>
  </si>
  <si>
    <t>2026-10-01 05:50:35</t>
  </si>
  <si>
    <t>2026-10-01 07:36:21</t>
  </si>
  <si>
    <t>SRTR22605759791</t>
  </si>
  <si>
    <t>7509</t>
  </si>
  <si>
    <t>7442</t>
  </si>
  <si>
    <t>2026-10-01 21:46:14</t>
  </si>
  <si>
    <t>2026-10-01 23:23:02</t>
  </si>
  <si>
    <t>2026-10-01 23:27:31</t>
  </si>
  <si>
    <t>2026-10-01 20:10:28</t>
  </si>
  <si>
    <t>2026-10-02 03:58:25</t>
  </si>
  <si>
    <t>2026-10-02 04:09:58</t>
  </si>
  <si>
    <t>2026-10-02 04:37:25</t>
  </si>
  <si>
    <t>2026-10-02 09:38:41</t>
  </si>
  <si>
    <t>SRTR22605759831</t>
  </si>
  <si>
    <t>SJS-A445-0400-2</t>
  </si>
  <si>
    <t>RHE8H71</t>
  </si>
  <si>
    <t>40.325.395 RENAN DE JESUS FLOR</t>
  </si>
  <si>
    <t>40.325.395</t>
  </si>
  <si>
    <t>JOSIANE ANDREIA SCHMIDT</t>
  </si>
  <si>
    <t>41998607715</t>
  </si>
  <si>
    <t>143</t>
  </si>
  <si>
    <t>140</t>
  </si>
  <si>
    <t>2026-09-30 16:35:22</t>
  </si>
  <si>
    <t>2026-10-01 03:10:48</t>
  </si>
  <si>
    <t>2026-10-01 03:35:29</t>
  </si>
  <si>
    <t>155296</t>
  </si>
  <si>
    <t>CWB 05-PR</t>
  </si>
  <si>
    <t>2026-10-01 05:46:02</t>
  </si>
  <si>
    <t>2026-10-01 05:46:48</t>
  </si>
  <si>
    <t>2026-10-01 06:11:15</t>
  </si>
  <si>
    <t>SRTR22605759891</t>
  </si>
  <si>
    <t>CHV-M324-M346-0400-1</t>
  </si>
  <si>
    <t>OWW5C94</t>
  </si>
  <si>
    <t>PONTO LOG</t>
  </si>
  <si>
    <t>JEFERSON RODRIGO LACERDA</t>
  </si>
  <si>
    <t>31991954541</t>
  </si>
  <si>
    <t>1525</t>
  </si>
  <si>
    <t>1516</t>
  </si>
  <si>
    <t>2026-10-01 02:27:41</t>
  </si>
  <si>
    <t>2026-10-01 03:18:59</t>
  </si>
  <si>
    <t>531141</t>
  </si>
  <si>
    <t>BHZ 06-MG</t>
  </si>
  <si>
    <t>2026-10-01 04:15:45</t>
  </si>
  <si>
    <t>2026-10-01 04:28:14</t>
  </si>
  <si>
    <t>2026-10-01 04:47:08</t>
  </si>
  <si>
    <t>2026-10-01 05:25:09</t>
  </si>
  <si>
    <t>SRTR22605759900</t>
  </si>
  <si>
    <t>CHV-M432-0500-1</t>
  </si>
  <si>
    <t>OWK7G94</t>
  </si>
  <si>
    <t>WESLEY PAULA SAMPAIO DE ASSIS</t>
  </si>
  <si>
    <t>WESLEY P.</t>
  </si>
  <si>
    <t>31995610288</t>
  </si>
  <si>
    <t>3477</t>
  </si>
  <si>
    <t>2026-10-01 02:46:49</t>
  </si>
  <si>
    <t>2026-10-01 04:21:49</t>
  </si>
  <si>
    <t>2026-10-01 02:18:12</t>
  </si>
  <si>
    <t>531249</t>
  </si>
  <si>
    <t>NAC-MG</t>
  </si>
  <si>
    <t>2026-10-01 04:56:37</t>
  </si>
  <si>
    <t>2026-10-01 05:29:59</t>
  </si>
  <si>
    <t>2026-10-01 16:05:52</t>
  </si>
  <si>
    <t>SRTR22605759960</t>
  </si>
  <si>
    <t>15707</t>
  </si>
  <si>
    <t>2026-10-01 10:18:23</t>
  </si>
  <si>
    <t>2026-10-01 11:44:12</t>
  </si>
  <si>
    <t>2026-10-01 15:07:26</t>
  </si>
  <si>
    <t>2026-10-01 15:06:58</t>
  </si>
  <si>
    <t>2026-10-01 19:49:02</t>
  </si>
  <si>
    <t>2026-10-01 11:56:04</t>
  </si>
  <si>
    <t>2026-10-05 15:43:27</t>
  </si>
  <si>
    <t>SRTR22605759971</t>
  </si>
  <si>
    <t>M403-CHV-1900-1</t>
  </si>
  <si>
    <t>JLJ6G42</t>
  </si>
  <si>
    <t>GILBERTO PEREIRA REGINALDO</t>
  </si>
  <si>
    <t>31996564484</t>
  </si>
  <si>
    <t>531220</t>
  </si>
  <si>
    <t>497</t>
  </si>
  <si>
    <t>2026-10-01 14:14:28</t>
  </si>
  <si>
    <t>2026-10-01 14:51:30</t>
  </si>
  <si>
    <t>2026-10-01 14:58:10</t>
  </si>
  <si>
    <t>2026-10-01 15:02:05</t>
  </si>
  <si>
    <t>2026-10-01 17:19:04</t>
  </si>
  <si>
    <t>2026-10-01 17:15:16</t>
  </si>
  <si>
    <t>2026-10-01 17:19:02</t>
  </si>
  <si>
    <t>2026-10-01 18:25:50</t>
  </si>
  <si>
    <t>SRTR22605760060</t>
  </si>
  <si>
    <t>BRE-S414-0100-8</t>
  </si>
  <si>
    <t>UDT4I14</t>
  </si>
  <si>
    <t>14284</t>
  </si>
  <si>
    <t>14208</t>
  </si>
  <si>
    <t>2026-09-30 16:03:39</t>
  </si>
  <si>
    <t>2026-10-01 00:15:21</t>
  </si>
  <si>
    <t>2026-10-01 00:17:40</t>
  </si>
  <si>
    <t>2026-10-01 00:56:01</t>
  </si>
  <si>
    <t>2026-10-01 02:25:21</t>
  </si>
  <si>
    <t>2026-10-01 05:26:38</t>
  </si>
  <si>
    <t>2026-10-01 08:22:19</t>
  </si>
  <si>
    <t>2026-10-01 22:09:42</t>
  </si>
  <si>
    <t>SRTR22605760071</t>
  </si>
  <si>
    <t>S417-S495-0500-1</t>
  </si>
  <si>
    <t>CVP9992</t>
  </si>
  <si>
    <t>ivair pereira dos santos</t>
  </si>
  <si>
    <t>11964972284</t>
  </si>
  <si>
    <t>1706</t>
  </si>
  <si>
    <t>1690</t>
  </si>
  <si>
    <t>2026-10-01 03:32:32</t>
  </si>
  <si>
    <t>2026-10-01 05:33:36</t>
  </si>
  <si>
    <t>2026-10-01 05:35:54</t>
  </si>
  <si>
    <t>311540</t>
  </si>
  <si>
    <t>F ITAT-SP</t>
  </si>
  <si>
    <t>2026-10-01 06:17:31</t>
  </si>
  <si>
    <t>2026-10-01 09:16:37</t>
  </si>
  <si>
    <t>2026-10-01 10:30:07</t>
  </si>
  <si>
    <t>SRTR22605760160</t>
  </si>
  <si>
    <t>S02-S390-1000-2</t>
  </si>
  <si>
    <t>482</t>
  </si>
  <si>
    <t>481</t>
  </si>
  <si>
    <t>2026-10-01 09:49:09</t>
  </si>
  <si>
    <t>2026-10-01 09:56:30</t>
  </si>
  <si>
    <t>2026-10-01 09:59:31</t>
  </si>
  <si>
    <t>2026-10-01 11:09:14</t>
  </si>
  <si>
    <t>SRTR22605760280</t>
  </si>
  <si>
    <t>SJM-R446-R231-0430-1</t>
  </si>
  <si>
    <t>LMZ7A86</t>
  </si>
  <si>
    <t>HUMBERTO RESENDE DAS NEVES SANTOS</t>
  </si>
  <si>
    <t>21964708766</t>
  </si>
  <si>
    <t>2289</t>
  </si>
  <si>
    <t>2277</t>
  </si>
  <si>
    <t>2026-10-01 02:49:32</t>
  </si>
  <si>
    <t>2026-10-01 03:17:34</t>
  </si>
  <si>
    <t>2026-10-01 04:02:43</t>
  </si>
  <si>
    <t>2026-10-01 04:17:56</t>
  </si>
  <si>
    <t>691250</t>
  </si>
  <si>
    <t>F MEI-RJ</t>
  </si>
  <si>
    <t>2026-10-01 05:51:00</t>
  </si>
  <si>
    <t>2026-10-01 05:23:48</t>
  </si>
  <si>
    <t>2026-10-01 05:44:55</t>
  </si>
  <si>
    <t>2026-10-01 05:45:31</t>
  </si>
  <si>
    <t>2026-10-01 06:56:04</t>
  </si>
  <si>
    <t>SRTR22605760311</t>
  </si>
  <si>
    <t>MRB-C339-I283-0500-1</t>
  </si>
  <si>
    <t>380</t>
  </si>
  <si>
    <t>2026-10-01 03:30:02</t>
  </si>
  <si>
    <t>2026-10-01 04:26:40</t>
  </si>
  <si>
    <t>2026-10-01 04:51:43</t>
  </si>
  <si>
    <t>961294</t>
  </si>
  <si>
    <t>F GNS-PA</t>
  </si>
  <si>
    <t>2026-10-01 09:13:23</t>
  </si>
  <si>
    <t>2026-10-01 09:14:43</t>
  </si>
  <si>
    <t>2026-10-01 09:26:54</t>
  </si>
  <si>
    <t>2026-10-01 09:31:52</t>
  </si>
  <si>
    <t>SRTR22605760320</t>
  </si>
  <si>
    <t>MRB-I278-0500-1</t>
  </si>
  <si>
    <t>CREONE DE OLIVEIRA</t>
  </si>
  <si>
    <t>TAC-CREONE</t>
  </si>
  <si>
    <t>612</t>
  </si>
  <si>
    <t>301</t>
  </si>
  <si>
    <t>2026-10-01 00:31:23</t>
  </si>
  <si>
    <t>2026-10-01 03:52:48</t>
  </si>
  <si>
    <t>2026-10-01 04:40:23</t>
  </si>
  <si>
    <t>2026-10-01 04:30:50</t>
  </si>
  <si>
    <t>896111</t>
  </si>
  <si>
    <t>F ORL-PA</t>
  </si>
  <si>
    <t>2026-10-01 13:15:32</t>
  </si>
  <si>
    <t>2026-10-01 15:58:16</t>
  </si>
  <si>
    <t>2026-10-01 16:00:46</t>
  </si>
  <si>
    <t>2026-10-01 17:23:17</t>
  </si>
  <si>
    <t>SRTR22605760331</t>
  </si>
  <si>
    <t>GYN-C637-C635-C600-0600-1</t>
  </si>
  <si>
    <t>HAMILTON MESSIAS</t>
  </si>
  <si>
    <t>62984950083</t>
  </si>
  <si>
    <t>2384</t>
  </si>
  <si>
    <t>2026-10-01 01:05:43</t>
  </si>
  <si>
    <t>2026-10-01 08:10:50</t>
  </si>
  <si>
    <t>2026-10-01 09:07:57</t>
  </si>
  <si>
    <t>961587</t>
  </si>
  <si>
    <t>F SMB-GO</t>
  </si>
  <si>
    <t>2026-10-01 11:12:00</t>
  </si>
  <si>
    <t>2026-10-01 11:52:46</t>
  </si>
  <si>
    <t>2026-10-01 12:02:45</t>
  </si>
  <si>
    <t>2026-10-01 15:41:11</t>
  </si>
  <si>
    <t>SRTR22605760371</t>
  </si>
  <si>
    <t>SRR-R406-R457-0500-1</t>
  </si>
  <si>
    <t>MQM1H30</t>
  </si>
  <si>
    <t>DIOGO STRELOW FIGUEIREDO</t>
  </si>
  <si>
    <t>27995063619</t>
  </si>
  <si>
    <t>2274</t>
  </si>
  <si>
    <t>2026-09-30 22:44:38</t>
  </si>
  <si>
    <t>2026-10-01 03:33:09</t>
  </si>
  <si>
    <t>2026-10-01 04:09:59</t>
  </si>
  <si>
    <t>2026-10-01 04:54:49</t>
  </si>
  <si>
    <t>691211</t>
  </si>
  <si>
    <t>F ALC-ES</t>
  </si>
  <si>
    <t>2026-10-01 05:35:16</t>
  </si>
  <si>
    <t>2026-10-01 05:45:12</t>
  </si>
  <si>
    <t>2026-10-01 06:31:34</t>
  </si>
  <si>
    <t>SRTR22605760451</t>
  </si>
  <si>
    <t>S02-S391-1000-2</t>
  </si>
  <si>
    <t>486</t>
  </si>
  <si>
    <t>477</t>
  </si>
  <si>
    <t>2026-10-01 09:24:02</t>
  </si>
  <si>
    <t>2026-10-01 09:31:17</t>
  </si>
  <si>
    <t>2026-10-01 09:59:18</t>
  </si>
  <si>
    <t>2026-10-01 09:50:22</t>
  </si>
  <si>
    <t>2026-10-01 10:52:49</t>
  </si>
  <si>
    <t>2026-10-01 10:59:24</t>
  </si>
  <si>
    <t>2026-10-01 11:01:38</t>
  </si>
  <si>
    <t>2026-10-01 14:12:21</t>
  </si>
  <si>
    <t>SRTR22605760511</t>
  </si>
  <si>
    <t>BRE-S414-1800-7</t>
  </si>
  <si>
    <t>anderson aparecido costa</t>
  </si>
  <si>
    <t>11947375236</t>
  </si>
  <si>
    <t>32756</t>
  </si>
  <si>
    <t>32750</t>
  </si>
  <si>
    <t>2026-10-01 10:57:19</t>
  </si>
  <si>
    <t>2026-10-01 21:59:34</t>
  </si>
  <si>
    <t>2026-10-01 18:04:37</t>
  </si>
  <si>
    <t>2026-10-01 18:00:53</t>
  </si>
  <si>
    <t>2026-10-01 20:51:58</t>
  </si>
  <si>
    <t>2026-10-02 07:00:27</t>
  </si>
  <si>
    <t>2026-10-04 05:37:32</t>
  </si>
  <si>
    <t>SRTR22605760651</t>
  </si>
  <si>
    <t>M483-M453-M423-M452-0300-1</t>
  </si>
  <si>
    <t>OMF9I30</t>
  </si>
  <si>
    <t>ADAIR JOSE LEANDRO</t>
  </si>
  <si>
    <t>31998730015</t>
  </si>
  <si>
    <t>858</t>
  </si>
  <si>
    <t>2026-10-01 02:18:48</t>
  </si>
  <si>
    <t>2026-10-01 03:14:56</t>
  </si>
  <si>
    <t>2026-10-01 03:16:28</t>
  </si>
  <si>
    <t>2026-09-30 23:59:17</t>
  </si>
  <si>
    <t>531270</t>
  </si>
  <si>
    <t>F CDC-MG</t>
  </si>
  <si>
    <t>2026-10-01 04:26:13</t>
  </si>
  <si>
    <t>2026-10-01 04:28:42</t>
  </si>
  <si>
    <t>2026-10-01 05:23:59</t>
  </si>
  <si>
    <t>SRTR22605760711</t>
  </si>
  <si>
    <t>BNU-A291-0100-1</t>
  </si>
  <si>
    <t>LUIZ HENRIQUE DUARTE</t>
  </si>
  <si>
    <t>48984276829</t>
  </si>
  <si>
    <t>2601</t>
  </si>
  <si>
    <t>2597</t>
  </si>
  <si>
    <t>2026-09-30 22:18:04</t>
  </si>
  <si>
    <t>2026-09-30 23:50:20</t>
  </si>
  <si>
    <t>2026-10-01 01:21:53</t>
  </si>
  <si>
    <t>2026-10-01 01:24:27</t>
  </si>
  <si>
    <t>155139</t>
  </si>
  <si>
    <t>2026-10-01 05:55:12</t>
  </si>
  <si>
    <t>2026-10-01 07:04:30</t>
  </si>
  <si>
    <t>2026-10-01 11:52:57</t>
  </si>
  <si>
    <t>SRTR22605760791</t>
  </si>
  <si>
    <t>GYN-C602-C603-C592-0600-1</t>
  </si>
  <si>
    <t>ONR4E52</t>
  </si>
  <si>
    <t>EDUARDO OLIVEIRA DE PAULA</t>
  </si>
  <si>
    <t>62981461513</t>
  </si>
  <si>
    <t>158</t>
  </si>
  <si>
    <t>2026-10-01 04:14:36</t>
  </si>
  <si>
    <t>2026-10-01 09:14:26</t>
  </si>
  <si>
    <t>961556</t>
  </si>
  <si>
    <t>F ANI–GO</t>
  </si>
  <si>
    <t>2026-10-01 16:35:47</t>
  </si>
  <si>
    <t>2026-10-01 17:31:02</t>
  </si>
  <si>
    <t>SRTR22605760811</t>
  </si>
  <si>
    <t>D105-S523-S453-S472-0300-1</t>
  </si>
  <si>
    <t>FMZ2J85</t>
  </si>
  <si>
    <t>AMC TRANSPORTE LTDA</t>
  </si>
  <si>
    <t>AMC TRANSP</t>
  </si>
  <si>
    <t>HELBER MIGUEL</t>
  </si>
  <si>
    <t>14998099369</t>
  </si>
  <si>
    <t>1472</t>
  </si>
  <si>
    <t>2026-09-30 23:43:08</t>
  </si>
  <si>
    <t>2026-10-01 02:45:32</t>
  </si>
  <si>
    <t>2026-09-30 23:15:57</t>
  </si>
  <si>
    <t>311568</t>
  </si>
  <si>
    <t>F RCR-SP</t>
  </si>
  <si>
    <t>2026-10-01 06:01:51</t>
  </si>
  <si>
    <t>2026-10-01 06:17:10</t>
  </si>
  <si>
    <t>SRTR22605760831</t>
  </si>
  <si>
    <t>NSR-A219-A443-0430-1</t>
  </si>
  <si>
    <t>INV3G74</t>
  </si>
  <si>
    <t>LUIS FERNANDO SOARES DA SILVA</t>
  </si>
  <si>
    <t>51986167346</t>
  </si>
  <si>
    <t>3308</t>
  </si>
  <si>
    <t>3272</t>
  </si>
  <si>
    <t>2026-09-30 19:41:39</t>
  </si>
  <si>
    <t>2026-10-01 01:59:51</t>
  </si>
  <si>
    <t>2026-10-01 04:20:42</t>
  </si>
  <si>
    <t>2026-10-01 02:39:13</t>
  </si>
  <si>
    <t>151137</t>
  </si>
  <si>
    <t>LAJ -RS</t>
  </si>
  <si>
    <t>2026-10-01 06:07:26</t>
  </si>
  <si>
    <t>2026-10-01 06:05:36</t>
  </si>
  <si>
    <t>2026-10-01 08:04:42</t>
  </si>
  <si>
    <t>2026-10-02 09:22:51</t>
  </si>
  <si>
    <t>SRTR22605760900</t>
  </si>
  <si>
    <t>S414-S497-0530-1</t>
  </si>
  <si>
    <t>NXQ9I57</t>
  </si>
  <si>
    <t>raimundo barboza de laia</t>
  </si>
  <si>
    <t>19997862210</t>
  </si>
  <si>
    <t>758</t>
  </si>
  <si>
    <t>2026-10-01 05:21:13</t>
  </si>
  <si>
    <t>2026-10-01 05:41:51</t>
  </si>
  <si>
    <t>2026-10-01 03:43:41</t>
  </si>
  <si>
    <t>311542</t>
  </si>
  <si>
    <t>F VCP 02-SP</t>
  </si>
  <si>
    <t>2026-10-01 06:49:08</t>
  </si>
  <si>
    <t>2026-10-01 06:57:50</t>
  </si>
  <si>
    <t>2026-10-01 06:59:23</t>
  </si>
  <si>
    <t>2026-10-01 07:31:04</t>
  </si>
  <si>
    <t>SRTR22605760911</t>
  </si>
  <si>
    <t>S414-S397-0500-1</t>
  </si>
  <si>
    <t>FEJ0B86</t>
  </si>
  <si>
    <t>CLAUDIO MATOS DE ANDRADE</t>
  </si>
  <si>
    <t>11982669030</t>
  </si>
  <si>
    <t>2026-10-01 03:27:25</t>
  </si>
  <si>
    <t>2026-10-01 04:20:28</t>
  </si>
  <si>
    <t>2026-10-01 03:41:46</t>
  </si>
  <si>
    <t>2026-10-01 06:17:35</t>
  </si>
  <si>
    <t>2026-10-01 06:12:40</t>
  </si>
  <si>
    <t>2026-10-01 08:35:53</t>
  </si>
  <si>
    <t>SRTR22605760960</t>
  </si>
  <si>
    <t>S02-BRE-2200-3</t>
  </si>
  <si>
    <t>10106</t>
  </si>
  <si>
    <t>10104</t>
  </si>
  <si>
    <t>2026-10-01 19:37:38</t>
  </si>
  <si>
    <t>2026-10-01 21:52:32</t>
  </si>
  <si>
    <t>2026-10-01 21:56:38</t>
  </si>
  <si>
    <t>2026-10-01 17:50:29</t>
  </si>
  <si>
    <t>2026-10-01 23:20:00</t>
  </si>
  <si>
    <t>2026-10-01 22:43:33</t>
  </si>
  <si>
    <t>2026-10-02 04:37:45</t>
  </si>
  <si>
    <t>2026-10-02 04:42:57</t>
  </si>
  <si>
    <t>2026-10-05 09:02:11</t>
  </si>
  <si>
    <t>SRTR22605760971</t>
  </si>
  <si>
    <t>M483-M332-M441-M341-0330-1</t>
  </si>
  <si>
    <t>MGX9C50</t>
  </si>
  <si>
    <t>GUSTAVO DE CASTRO SILVA</t>
  </si>
  <si>
    <t>3799539796</t>
  </si>
  <si>
    <t>4912</t>
  </si>
  <si>
    <t>4895</t>
  </si>
  <si>
    <t>2026-10-01 02:46:50</t>
  </si>
  <si>
    <t>2026-10-01 03:18:39</t>
  </si>
  <si>
    <t>2026-10-01 03:31:41</t>
  </si>
  <si>
    <t>2026-10-01 02:39:21</t>
  </si>
  <si>
    <t>531151</t>
  </si>
  <si>
    <t>F FMG-MG</t>
  </si>
  <si>
    <t>2026-10-01 05:26:47</t>
  </si>
  <si>
    <t>2026-10-01 05:47:44</t>
  </si>
  <si>
    <t>2026-10-01 12:19:34</t>
  </si>
  <si>
    <t>SRTR22605761020</t>
  </si>
  <si>
    <t>CHV-M237-M419-0400-1</t>
  </si>
  <si>
    <t>JJC1A57</t>
  </si>
  <si>
    <t>GUSTAVO HENRIQUE LIBERIO PINTO</t>
  </si>
  <si>
    <t>GUSTAVO H.</t>
  </si>
  <si>
    <t>31991562475</t>
  </si>
  <si>
    <t>3303</t>
  </si>
  <si>
    <t>2026-10-01 03:24:46</t>
  </si>
  <si>
    <t>2026-10-01 03:47:52</t>
  </si>
  <si>
    <t>531119</t>
  </si>
  <si>
    <t>RDN -MG</t>
  </si>
  <si>
    <t>2026-10-01 05:16:03</t>
  </si>
  <si>
    <t>2026-10-01 05:21:23</t>
  </si>
  <si>
    <t>2026-10-01 10:50:48</t>
  </si>
  <si>
    <t>SRTR22605761051</t>
  </si>
  <si>
    <t>CHV-M306-M387-0400-1</t>
  </si>
  <si>
    <t>GYG3589</t>
  </si>
  <si>
    <t>MOACIR BRAMANTE ALVES SILVA</t>
  </si>
  <si>
    <t>MOACIR</t>
  </si>
  <si>
    <t>31988652143</t>
  </si>
  <si>
    <t>1968</t>
  </si>
  <si>
    <t>1955</t>
  </si>
  <si>
    <t>2026-10-01 02:55:23</t>
  </si>
  <si>
    <t>2026-10-01 03:30:55</t>
  </si>
  <si>
    <t>2026-10-01 03:34:42</t>
  </si>
  <si>
    <t>531135</t>
  </si>
  <si>
    <t>SAB -MG</t>
  </si>
  <si>
    <t>2026-10-01 04:33:08</t>
  </si>
  <si>
    <t>2026-10-01 05:12:41</t>
  </si>
  <si>
    <t>2026-10-01 06:39:29</t>
  </si>
  <si>
    <t>SRTR22605761080</t>
  </si>
  <si>
    <t>5638</t>
  </si>
  <si>
    <t>2026-10-01 12:21:49</t>
  </si>
  <si>
    <t>2026-10-01 20:49:39</t>
  </si>
  <si>
    <t>2026-10-01 20:34:48</t>
  </si>
  <si>
    <t>2026-10-01 20:36:36</t>
  </si>
  <si>
    <t>2026-10-01 22:22:51</t>
  </si>
  <si>
    <t>2026-10-01 22:28:10</t>
  </si>
  <si>
    <t>2026-10-01 22:38:25</t>
  </si>
  <si>
    <t>2026-10-02 06:51:19</t>
  </si>
  <si>
    <t>SRTR22605761191</t>
  </si>
  <si>
    <t>M483-M351-M349-0400-1</t>
  </si>
  <si>
    <t>HJF4D25</t>
  </si>
  <si>
    <t>GESSIMAR BELMIRO DA SILVA</t>
  </si>
  <si>
    <t>31984252288</t>
  </si>
  <si>
    <t>2026-10-01 03:15:00</t>
  </si>
  <si>
    <t>2026-10-01 03:25:34</t>
  </si>
  <si>
    <t>2026-10-01 03:43:50</t>
  </si>
  <si>
    <t>531171</t>
  </si>
  <si>
    <t>F PMN-MG</t>
  </si>
  <si>
    <t>2026-10-01 04:45:30</t>
  </si>
  <si>
    <t>2026-10-01 04:48:03</t>
  </si>
  <si>
    <t>2026-10-01 05:08:45</t>
  </si>
  <si>
    <t>2026-10-01 07:46:46</t>
  </si>
  <si>
    <t>SRTR22605761280</t>
  </si>
  <si>
    <t>M106-M206-0700-1</t>
  </si>
  <si>
    <t>EMILLY DIAS WERNECK</t>
  </si>
  <si>
    <t>31994825603</t>
  </si>
  <si>
    <t>1974</t>
  </si>
  <si>
    <t>2026-10-01 05:54:53</t>
  </si>
  <si>
    <t>2026-10-01 05:55:18</t>
  </si>
  <si>
    <t>2026-10-01 05:56:27</t>
  </si>
  <si>
    <t>2026-10-01 05:56:40</t>
  </si>
  <si>
    <t>531114</t>
  </si>
  <si>
    <t>QDF -MG</t>
  </si>
  <si>
    <t>2026-10-01 05:57:51</t>
  </si>
  <si>
    <t>2026-10-01 05:57:05</t>
  </si>
  <si>
    <t>SRTR22605761300</t>
  </si>
  <si>
    <t>SJM-R314-R453-0431-1</t>
  </si>
  <si>
    <t>LMT5B07</t>
  </si>
  <si>
    <t>PERICLES MESSIAS DE FRANCA</t>
  </si>
  <si>
    <t>21979275544</t>
  </si>
  <si>
    <t>6256</t>
  </si>
  <si>
    <t>6245</t>
  </si>
  <si>
    <t>2026-10-01 03:17:42</t>
  </si>
  <si>
    <t>2026-10-01 04:14:41</t>
  </si>
  <si>
    <t>2026-10-01 04:17:38</t>
  </si>
  <si>
    <t>2026-10-01 04:09:24</t>
  </si>
  <si>
    <t>621154</t>
  </si>
  <si>
    <t>F BAG-RJ</t>
  </si>
  <si>
    <t>2026-10-01 04:56:55</t>
  </si>
  <si>
    <t>2026-10-01 05:12:39</t>
  </si>
  <si>
    <t>2026-10-01 05:31:09</t>
  </si>
  <si>
    <t>2026-10-01 07:48:00</t>
  </si>
  <si>
    <t>SRTR22605761320</t>
  </si>
  <si>
    <t>SRR-R375-R215-R413-0300-1</t>
  </si>
  <si>
    <t>QOK9I10</t>
  </si>
  <si>
    <t>GESSE MARIA DE JESUS SOUZA</t>
  </si>
  <si>
    <t>27995271804</t>
  </si>
  <si>
    <t>2427</t>
  </si>
  <si>
    <t>2026-10-01 01:52:57</t>
  </si>
  <si>
    <t>2026-10-01 02:36:25</t>
  </si>
  <si>
    <t>2026-10-01 02:41:37</t>
  </si>
  <si>
    <t>691180</t>
  </si>
  <si>
    <t>SVT-ES</t>
  </si>
  <si>
    <t>2026-10-01 04:40:50</t>
  </si>
  <si>
    <t>2026-10-01 06:34:19</t>
  </si>
  <si>
    <t>2026-10-01 06:36:15</t>
  </si>
  <si>
    <t>2026-10-01 06:55:38</t>
  </si>
  <si>
    <t>SRTR22605761331</t>
  </si>
  <si>
    <t>R240-R425-R362-R431-0501-1</t>
  </si>
  <si>
    <t>RQU7G47</t>
  </si>
  <si>
    <t>MARLLON MARCAL MIGUEL</t>
  </si>
  <si>
    <t>T MIGUEL</t>
  </si>
  <si>
    <t>RAFAEL FARIA COELHO</t>
  </si>
  <si>
    <t>22997966460</t>
  </si>
  <si>
    <t>1051</t>
  </si>
  <si>
    <t>2026-09-30 20:13:51</t>
  </si>
  <si>
    <t>2026-09-30 23:17:37</t>
  </si>
  <si>
    <t>2026-10-01 01:26:04</t>
  </si>
  <si>
    <t>2026-10-01 01:26:58</t>
  </si>
  <si>
    <t>691229</t>
  </si>
  <si>
    <t>F BJI-RJ</t>
  </si>
  <si>
    <t>2026-10-01 03:18:56</t>
  </si>
  <si>
    <t>2026-10-01 05:06:16</t>
  </si>
  <si>
    <t>2026-10-01 06:07:27</t>
  </si>
  <si>
    <t>SRTR22605761371</t>
  </si>
  <si>
    <t>SJS-A286-0400-1</t>
  </si>
  <si>
    <t>FYG6H13</t>
  </si>
  <si>
    <t>FREDDY OTTO WITZKE</t>
  </si>
  <si>
    <t>FREDDY</t>
  </si>
  <si>
    <t>41988256863</t>
  </si>
  <si>
    <t>2179</t>
  </si>
  <si>
    <t>2177</t>
  </si>
  <si>
    <t>2026-09-30 12:46:27</t>
  </si>
  <si>
    <t>2026-10-01 03:55:34</t>
  </si>
  <si>
    <t>2026-10-01 03:58:51</t>
  </si>
  <si>
    <t>2026-10-01 03:47:21</t>
  </si>
  <si>
    <t>155134</t>
  </si>
  <si>
    <t>CIC-PR</t>
  </si>
  <si>
    <t>2026-10-01 04:25:31</t>
  </si>
  <si>
    <t>2026-10-01 04:27:28</t>
  </si>
  <si>
    <t>2026-10-01 05:36:39</t>
  </si>
  <si>
    <t>2026-10-01 12:45:25</t>
  </si>
  <si>
    <t>SRTR22605761380</t>
  </si>
  <si>
    <t>SJS-A420-0400-1</t>
  </si>
  <si>
    <t>BAU1C09</t>
  </si>
  <si>
    <t>53.972.042 LEVINO DIAS MOREIRA</t>
  </si>
  <si>
    <t>LEVINO</t>
  </si>
  <si>
    <t>LEVINO DIAS MOREIRA</t>
  </si>
  <si>
    <t>41987915280</t>
  </si>
  <si>
    <t>331</t>
  </si>
  <si>
    <t>2026-09-30 23:26:29</t>
  </si>
  <si>
    <t>2026-10-01 03:09:30</t>
  </si>
  <si>
    <t>2026-10-01 03:29:29</t>
  </si>
  <si>
    <t>2026-10-01 02:50:54</t>
  </si>
  <si>
    <t>155271</t>
  </si>
  <si>
    <t>F CMP-PR</t>
  </si>
  <si>
    <t>2026-10-01 04:24:15</t>
  </si>
  <si>
    <t>2026-10-01 05:07:03</t>
  </si>
  <si>
    <t>2026-10-01 06:13:27</t>
  </si>
  <si>
    <t>SRTR22605761391</t>
  </si>
  <si>
    <t>SJS-A415-0430-1</t>
  </si>
  <si>
    <t>PTZ5E60</t>
  </si>
  <si>
    <t>BRUNO ANTONELLO RECH</t>
  </si>
  <si>
    <t>41985035732</t>
  </si>
  <si>
    <t>197</t>
  </si>
  <si>
    <t>195</t>
  </si>
  <si>
    <t>2026-10-01 02:35:03</t>
  </si>
  <si>
    <t>2026-10-01 02:37:24</t>
  </si>
  <si>
    <t>2026-10-01 04:03:31</t>
  </si>
  <si>
    <t>2026-10-01 04:02:52</t>
  </si>
  <si>
    <t>155266</t>
  </si>
  <si>
    <t>F AMT-PR</t>
  </si>
  <si>
    <t>2026-10-01 05:13:48</t>
  </si>
  <si>
    <t>2026-10-01 05:35:32</t>
  </si>
  <si>
    <t>2026-10-01 08:58:18</t>
  </si>
  <si>
    <t>SRTR22605761471</t>
  </si>
  <si>
    <t>SRR-R271-R461-R258-0500-1</t>
  </si>
  <si>
    <t>LOD9J48</t>
  </si>
  <si>
    <t>DOUGLAS DO CARMO SANTANA</t>
  </si>
  <si>
    <t>27996150112</t>
  </si>
  <si>
    <t>2718</t>
  </si>
  <si>
    <t>2026-09-30 22:16:19</t>
  </si>
  <si>
    <t>2026-10-01 03:21:59</t>
  </si>
  <si>
    <t>2026-10-01 04:38:38</t>
  </si>
  <si>
    <t>627128</t>
  </si>
  <si>
    <t>CAR 02-ES</t>
  </si>
  <si>
    <t>2026-10-01 05:31:15</t>
  </si>
  <si>
    <t>2026-10-01 06:08:17</t>
  </si>
  <si>
    <t>2026-10-01 06:11:19</t>
  </si>
  <si>
    <t>2026-10-01 07:20:42</t>
  </si>
  <si>
    <t>SRTR22605761500</t>
  </si>
  <si>
    <t>SJS-A438-0500-1</t>
  </si>
  <si>
    <t>TBA0E78</t>
  </si>
  <si>
    <t>EDSON LONDRE BONIERSKI</t>
  </si>
  <si>
    <t>4199305953</t>
  </si>
  <si>
    <t>385</t>
  </si>
  <si>
    <t>2026-10-01 01:23:25</t>
  </si>
  <si>
    <t>2026-10-01 03:26:56</t>
  </si>
  <si>
    <t>2026-10-01 03:29:58</t>
  </si>
  <si>
    <t>2026-10-01 02:09:23</t>
  </si>
  <si>
    <t>155289</t>
  </si>
  <si>
    <t>F CWB 10-PR</t>
  </si>
  <si>
    <t>2026-10-01 04:04:56</t>
  </si>
  <si>
    <t>2026-10-01 04:23:13</t>
  </si>
  <si>
    <t>2026-10-01 09:52:31</t>
  </si>
  <si>
    <t>SRTR22605761520</t>
  </si>
  <si>
    <t>D105-D180-S525-0400-1</t>
  </si>
  <si>
    <t>EVZ1C30</t>
  </si>
  <si>
    <t>DANILO ALVES RIBEIRO</t>
  </si>
  <si>
    <t>14997288562</t>
  </si>
  <si>
    <t>1906</t>
  </si>
  <si>
    <t>1901</t>
  </si>
  <si>
    <t>2026-10-01 00:21:27</t>
  </si>
  <si>
    <t>2026-10-01 02:57:04</t>
  </si>
  <si>
    <t>2026-10-01 03:04:48</t>
  </si>
  <si>
    <t>2026-10-01 00:00:51</t>
  </si>
  <si>
    <t>319195</t>
  </si>
  <si>
    <t>BGI-SP</t>
  </si>
  <si>
    <t>2026-10-01 05:55:45</t>
  </si>
  <si>
    <t>2026-10-01 06:24:07</t>
  </si>
  <si>
    <t>2026-10-01 11:19:21</t>
  </si>
  <si>
    <t>SRTR22605761631</t>
  </si>
  <si>
    <t>15315</t>
  </si>
  <si>
    <t>15148</t>
  </si>
  <si>
    <t>2026-10-01 22:15:13</t>
  </si>
  <si>
    <t>2026-10-02 02:46:05</t>
  </si>
  <si>
    <t>2026-10-02 02:40:17</t>
  </si>
  <si>
    <t>2026-10-02 01:19:29</t>
  </si>
  <si>
    <t>2026-10-02 05:28:08</t>
  </si>
  <si>
    <t>2026-10-02 19:39:10</t>
  </si>
  <si>
    <t>2026-10-02 09:14:59</t>
  </si>
  <si>
    <t>2026-10-02 21:48:39</t>
  </si>
  <si>
    <t>SRTR22605761800</t>
  </si>
  <si>
    <t>SRR-R367-R382-R378-0302-2</t>
  </si>
  <si>
    <t>OVF3E85</t>
  </si>
  <si>
    <t>MAIKO DOS SANTOS INOCENCIO</t>
  </si>
  <si>
    <t>27996358138</t>
  </si>
  <si>
    <t>1467</t>
  </si>
  <si>
    <t>1466</t>
  </si>
  <si>
    <t>2026-10-01 02:38:49</t>
  </si>
  <si>
    <t>2026-10-01 02:48:07</t>
  </si>
  <si>
    <t>2026-10-01 02:43:21</t>
  </si>
  <si>
    <t>691172</t>
  </si>
  <si>
    <t>F JAG-ES</t>
  </si>
  <si>
    <t>2026-10-01 05:40:04</t>
  </si>
  <si>
    <t>2026-10-01 05:51:41</t>
  </si>
  <si>
    <t>2026-10-01 07:28:02</t>
  </si>
  <si>
    <t>2026-10-01 08:44:18</t>
  </si>
  <si>
    <t>SRTR22605761811</t>
  </si>
  <si>
    <t>SJM-R326-R346-0430-2</t>
  </si>
  <si>
    <t>TUS0E78</t>
  </si>
  <si>
    <t>VALMIR RIBEIRO DE CAMPOS</t>
  </si>
  <si>
    <t>21970391773</t>
  </si>
  <si>
    <t>5686</t>
  </si>
  <si>
    <t>5643</t>
  </si>
  <si>
    <t>2026-09-30 23:25:12</t>
  </si>
  <si>
    <t>2026-10-01 04:18:38</t>
  </si>
  <si>
    <t>2026-10-01 04:19:43</t>
  </si>
  <si>
    <t>691131</t>
  </si>
  <si>
    <t>F RIO-RJ</t>
  </si>
  <si>
    <t>2026-10-01 05:18:00</t>
  </si>
  <si>
    <t>2026-10-01 06:42:37</t>
  </si>
  <si>
    <t>2026-10-01 06:55:25</t>
  </si>
  <si>
    <t>2026-10-01 12:46:43</t>
  </si>
  <si>
    <t>2026-10-01 07:12:35</t>
  </si>
  <si>
    <t>2026-10-01 07:13:19</t>
  </si>
  <si>
    <t>2026-10-01 06:57:11</t>
  </si>
  <si>
    <t>691151</t>
  </si>
  <si>
    <t>F JCA-RJ</t>
  </si>
  <si>
    <t>2026-10-01 07:02:00</t>
  </si>
  <si>
    <t>2026-10-01 08:06:27</t>
  </si>
  <si>
    <t>2026-10-01 08:15:58</t>
  </si>
  <si>
    <t>2026-10-01 08:36:42</t>
  </si>
  <si>
    <t>2026-10-01 10:00:45</t>
  </si>
  <si>
    <t>SRTR22605761851</t>
  </si>
  <si>
    <t>S341-S352-S500-0500-1</t>
  </si>
  <si>
    <t>rodrigo boletti gomes</t>
  </si>
  <si>
    <t>996673848</t>
  </si>
  <si>
    <t>1895</t>
  </si>
  <si>
    <t>2026-10-01 03:29:08</t>
  </si>
  <si>
    <t>2026-10-01 03:45:13</t>
  </si>
  <si>
    <t>2026-10-01 02:36:02</t>
  </si>
  <si>
    <t>2026-10-01 04:35:16</t>
  </si>
  <si>
    <t>SRTR22605761871</t>
  </si>
  <si>
    <t>M483-M211-M372-M378-0430-1</t>
  </si>
  <si>
    <t>3513</t>
  </si>
  <si>
    <t>3510</t>
  </si>
  <si>
    <t>2026-10-01 03:24:44</t>
  </si>
  <si>
    <t>2026-10-01 03:39:03</t>
  </si>
  <si>
    <t>2026-10-01 04:10:25</t>
  </si>
  <si>
    <t>2026-10-01 03:55:51</t>
  </si>
  <si>
    <t>2026-10-01 05:09:23</t>
  </si>
  <si>
    <t>2026-10-01 10:26:10</t>
  </si>
  <si>
    <t>SRTR22605761900</t>
  </si>
  <si>
    <t>BRE-S421-0900-2</t>
  </si>
  <si>
    <t>1828</t>
  </si>
  <si>
    <t>2026-10-01 04:53:22</t>
  </si>
  <si>
    <t>2026-10-01 08:46:20</t>
  </si>
  <si>
    <t>2026-10-01 08:54:44</t>
  </si>
  <si>
    <t>2026-10-01 07:55:41</t>
  </si>
  <si>
    <t>2026-10-01 09:27:29</t>
  </si>
  <si>
    <t>2026-10-01 10:19:02</t>
  </si>
  <si>
    <t>SRTR22605761951</t>
  </si>
  <si>
    <t>SRR-R315-R285-0500-1</t>
  </si>
  <si>
    <t>MQB7J33</t>
  </si>
  <si>
    <t>RODRIGO CONCEICAO DOS SANTOS PIRES</t>
  </si>
  <si>
    <t>27997518572</t>
  </si>
  <si>
    <t>1672</t>
  </si>
  <si>
    <t>2026-09-30 22:18:31</t>
  </si>
  <si>
    <t>2026-10-01 03:33:27</t>
  </si>
  <si>
    <t>2026-10-01 04:52:38</t>
  </si>
  <si>
    <t>691119</t>
  </si>
  <si>
    <t>F JML-ES</t>
  </si>
  <si>
    <t>2026-10-01 05:26:20</t>
  </si>
  <si>
    <t>2026-10-01 06:25:45</t>
  </si>
  <si>
    <t>2026-10-01 06:31:20</t>
  </si>
  <si>
    <t>2026-10-01 16:57:50</t>
  </si>
  <si>
    <t>SRTR22605761980</t>
  </si>
  <si>
    <t>D105-D102-0000-1</t>
  </si>
  <si>
    <t>3522</t>
  </si>
  <si>
    <t>3521</t>
  </si>
  <si>
    <t>2026-09-30 21:10:31</t>
  </si>
  <si>
    <t>2026-09-30 23:48:16</t>
  </si>
  <si>
    <t>2026-09-30 23:51:27</t>
  </si>
  <si>
    <t>2026-09-30 23:22:12</t>
  </si>
  <si>
    <t>2026-10-01 04:08:08</t>
  </si>
  <si>
    <t>2026-10-01 04:08:19</t>
  </si>
  <si>
    <t>SRTR22605762040</t>
  </si>
  <si>
    <t>SJM-R434-R321-R351-0302-1</t>
  </si>
  <si>
    <t>RIV8C20</t>
  </si>
  <si>
    <t>SERGIO JOAQUIM DE SANTANA</t>
  </si>
  <si>
    <t>21983305291</t>
  </si>
  <si>
    <t>5770</t>
  </si>
  <si>
    <t>5680</t>
  </si>
  <si>
    <t>2026-09-30 23:12:19</t>
  </si>
  <si>
    <t>2026-10-01 02:26:52</t>
  </si>
  <si>
    <t>2026-10-01 02:27:32</t>
  </si>
  <si>
    <t>2026-10-01 02:29:39</t>
  </si>
  <si>
    <t>691238</t>
  </si>
  <si>
    <t>F VRD-RJ</t>
  </si>
  <si>
    <t>2026-10-01 04:26:59</t>
  </si>
  <si>
    <t>2026-10-01 05:34:10</t>
  </si>
  <si>
    <t>2026-10-01 07:42:08</t>
  </si>
  <si>
    <t>2026-10-01 08:28:12</t>
  </si>
  <si>
    <t>SRTR22605762060</t>
  </si>
  <si>
    <t>JGS-F322-0400-1</t>
  </si>
  <si>
    <t>QYL2E30</t>
  </si>
  <si>
    <t>ALEX JUNIO BEZERRA DA SILVA</t>
  </si>
  <si>
    <t>81973145088</t>
  </si>
  <si>
    <t>726</t>
  </si>
  <si>
    <t>597</t>
  </si>
  <si>
    <t>2026-10-01 01:37:49</t>
  </si>
  <si>
    <t>2026-10-01 01:45:37</t>
  </si>
  <si>
    <t>2026-10-01 02:09:15</t>
  </si>
  <si>
    <t>2026-10-01 00:30:41</t>
  </si>
  <si>
    <t>781285</t>
  </si>
  <si>
    <t>F JGS 02-PE</t>
  </si>
  <si>
    <t>2026-10-01 06:18:53</t>
  </si>
  <si>
    <t>2026-10-01 06:15:09</t>
  </si>
  <si>
    <t>2026-10-01 09:29:24</t>
  </si>
  <si>
    <t>SRTR22605762091</t>
  </si>
  <si>
    <t>BRE-S430-0430-1</t>
  </si>
  <si>
    <t>1721</t>
  </si>
  <si>
    <t>2026-09-30 08:11:43</t>
  </si>
  <si>
    <t>2026-10-01 03:10:31</t>
  </si>
  <si>
    <t>2026-10-01 05:47:53</t>
  </si>
  <si>
    <t>2026-10-01 06:03:27</t>
  </si>
  <si>
    <t>311469</t>
  </si>
  <si>
    <t>S-JUR-SP</t>
  </si>
  <si>
    <t>2026-10-01 07:43:18</t>
  </si>
  <si>
    <t>2026-10-01 08:56:52</t>
  </si>
  <si>
    <t>SRTR22605762111</t>
  </si>
  <si>
    <t>M110-M374-M413-M438-0401-1</t>
  </si>
  <si>
    <t>KRS5E81</t>
  </si>
  <si>
    <t>PREST SERVI</t>
  </si>
  <si>
    <t>PREST SERV</t>
  </si>
  <si>
    <t>JONATAM AQUINO DOS SANTOS</t>
  </si>
  <si>
    <t>32998501303</t>
  </si>
  <si>
    <t>2026-10-01 05:31:52</t>
  </si>
  <si>
    <t>2026-10-01 06:33:36</t>
  </si>
  <si>
    <t>2026-10-01 04:50:48</t>
  </si>
  <si>
    <t>531194</t>
  </si>
  <si>
    <t>2026-10-01 07:17:51</t>
  </si>
  <si>
    <t>2026-10-01 07:50:48</t>
  </si>
  <si>
    <t>SRTR22605762140</t>
  </si>
  <si>
    <t>S409-S350-0500-2</t>
  </si>
  <si>
    <t>UFZ4D22</t>
  </si>
  <si>
    <t>PAULO FELIPE AMORIM DA SILVA</t>
  </si>
  <si>
    <t>11981769262</t>
  </si>
  <si>
    <t>5155</t>
  </si>
  <si>
    <t>2026-10-01 02:16:12</t>
  </si>
  <si>
    <t>2026-10-01 02:50:18</t>
  </si>
  <si>
    <t>2026-10-01 03:34:43</t>
  </si>
  <si>
    <t>2026-10-01 01:53:03</t>
  </si>
  <si>
    <t>2026-10-01 04:28:32</t>
  </si>
  <si>
    <t>2026-10-01 05:08:27</t>
  </si>
  <si>
    <t>2026-10-01 10:48:48</t>
  </si>
  <si>
    <t>SRTR22605762151</t>
  </si>
  <si>
    <t>SRR-R319-R459-R364-0300-1</t>
  </si>
  <si>
    <t>FQV2C21</t>
  </si>
  <si>
    <t>RENAN ALVES SARMENTO</t>
  </si>
  <si>
    <t>27999140062</t>
  </si>
  <si>
    <t>3114</t>
  </si>
  <si>
    <t>2026-09-30 20:49:18</t>
  </si>
  <si>
    <t>2026-10-01 02:42:22</t>
  </si>
  <si>
    <t>2026-10-01 02:43:26</t>
  </si>
  <si>
    <t>2026-10-01 02:47:03</t>
  </si>
  <si>
    <t>621157</t>
  </si>
  <si>
    <t>F VLV-ES</t>
  </si>
  <si>
    <t>2026-10-01 03:48:00</t>
  </si>
  <si>
    <t>2026-10-01 03:29:02</t>
  </si>
  <si>
    <t>2026-10-01 08:19:07</t>
  </si>
  <si>
    <t>2026-10-01 06:01:25</t>
  </si>
  <si>
    <t>2026-10-01 08:01:17</t>
  </si>
  <si>
    <t>SRTR22605762160</t>
  </si>
  <si>
    <t>SRR-R423-R365-0502-2</t>
  </si>
  <si>
    <t>OVL3J42</t>
  </si>
  <si>
    <t>ROSILENO SANTANA CALDEIRA</t>
  </si>
  <si>
    <t>27998235107</t>
  </si>
  <si>
    <t>3365</t>
  </si>
  <si>
    <t>3364</t>
  </si>
  <si>
    <t>2026-10-01 01:45:04</t>
  </si>
  <si>
    <t>2026-10-01 04:01:22</t>
  </si>
  <si>
    <t>2026-10-01 04:26:28</t>
  </si>
  <si>
    <t>691227</t>
  </si>
  <si>
    <t>F JAM-ES</t>
  </si>
  <si>
    <t>2026-10-01 05:18:54</t>
  </si>
  <si>
    <t>2026-10-01 06:48:09</t>
  </si>
  <si>
    <t>2026-10-01 06:48:45</t>
  </si>
  <si>
    <t>2026-10-01 07:55:49</t>
  </si>
  <si>
    <t>SRTR22605762191</t>
  </si>
  <si>
    <t>S341-S541-0400-1</t>
  </si>
  <si>
    <t>2026-10-01 02:56:13</t>
  </si>
  <si>
    <t>2026-10-01 03:00:49</t>
  </si>
  <si>
    <t>2026-10-01 00:36:48</t>
  </si>
  <si>
    <t>311586</t>
  </si>
  <si>
    <t>F ARAÇ-SP</t>
  </si>
  <si>
    <t>2026-10-01 03:59:59</t>
  </si>
  <si>
    <t>2026-10-01 11:14:59</t>
  </si>
  <si>
    <t>SRTR22605762220</t>
  </si>
  <si>
    <t>THE-F308-F268-0430-1</t>
  </si>
  <si>
    <t>NVO8A29</t>
  </si>
  <si>
    <t>JOSE FRANCISCO BERTOSO</t>
  </si>
  <si>
    <t>BERT</t>
  </si>
  <si>
    <t>DANILO  AGUIAR SOUZA</t>
  </si>
  <si>
    <t>86981531325</t>
  </si>
  <si>
    <t>1994</t>
  </si>
  <si>
    <t>1808</t>
  </si>
  <si>
    <t>2026-09-30 18:48:17</t>
  </si>
  <si>
    <t>2026-09-30 19:02:19</t>
  </si>
  <si>
    <t>2026-09-30 20:03:03</t>
  </si>
  <si>
    <t>2026-10-01 03:25:30</t>
  </si>
  <si>
    <t>781271</t>
  </si>
  <si>
    <t>F THE-PI</t>
  </si>
  <si>
    <t>2026-10-01 05:04:37</t>
  </si>
  <si>
    <t>2026-10-01 06:21:59</t>
  </si>
  <si>
    <t>SRTR22605762260</t>
  </si>
  <si>
    <t>SRR-R217-R372-R373-0300-3</t>
  </si>
  <si>
    <t>MQI2579</t>
  </si>
  <si>
    <t>MARCO AURELIO SODRE DE JESUS JUNIOR</t>
  </si>
  <si>
    <t>27996476612</t>
  </si>
  <si>
    <t>3066</t>
  </si>
  <si>
    <t>2026-09-30 20:59:53</t>
  </si>
  <si>
    <t>2026-10-01 02:37:56</t>
  </si>
  <si>
    <t>2026-10-01 02:41:07</t>
  </si>
  <si>
    <t>2026-10-01 02:44:32</t>
  </si>
  <si>
    <t>627109</t>
  </si>
  <si>
    <t>SMT -ES</t>
  </si>
  <si>
    <t>2026-10-01 06:09:06</t>
  </si>
  <si>
    <t>2026-10-01 06:19:01</t>
  </si>
  <si>
    <t>2026-10-01 07:12:14</t>
  </si>
  <si>
    <t>2026-10-01 08:31:22</t>
  </si>
  <si>
    <t>SRTR22605762420</t>
  </si>
  <si>
    <t>M110-M250-M381-M235-0400-1</t>
  </si>
  <si>
    <t>HKF5A68</t>
  </si>
  <si>
    <t>HUNDEMBERG GLAUCIANO</t>
  </si>
  <si>
    <t>HUNDEMBERG</t>
  </si>
  <si>
    <t>HUNDEMBERG GLAUCIANO DA LUZ RAMOS</t>
  </si>
  <si>
    <t>32988185310</t>
  </si>
  <si>
    <t>4314</t>
  </si>
  <si>
    <t>4306</t>
  </si>
  <si>
    <t>2026-10-01 04:35:36</t>
  </si>
  <si>
    <t>2026-10-01 05:15:10</t>
  </si>
  <si>
    <t>2026-10-01 05:36:21</t>
  </si>
  <si>
    <t>2026-10-01 04:04:46</t>
  </si>
  <si>
    <t>532107</t>
  </si>
  <si>
    <t>UAB -MG</t>
  </si>
  <si>
    <t>2026-10-01 08:23:48</t>
  </si>
  <si>
    <t>2026-10-01 08:38:22</t>
  </si>
  <si>
    <t>2026-10-01 09:51:17</t>
  </si>
  <si>
    <t>SRTR22605762451</t>
  </si>
  <si>
    <t>CHV-M443-0600-1</t>
  </si>
  <si>
    <t>ALEXSANDRA MARTA DOS SANTOS</t>
  </si>
  <si>
    <t>31982649657</t>
  </si>
  <si>
    <t>559</t>
  </si>
  <si>
    <t>553</t>
  </si>
  <si>
    <t>2026-10-01 04:17:01</t>
  </si>
  <si>
    <t>2026-10-01 04:25:09</t>
  </si>
  <si>
    <t>531260</t>
  </si>
  <si>
    <t>F BHZ 18-MG</t>
  </si>
  <si>
    <t>2026-10-01 06:35:00</t>
  </si>
  <si>
    <t>2026-10-01 05:47:11</t>
  </si>
  <si>
    <t>2026-10-01 05:53:45</t>
  </si>
  <si>
    <t>2026-10-01 05:54:56</t>
  </si>
  <si>
    <t>SRTR22605762460</t>
  </si>
  <si>
    <t>CHV-M409-M383-M470-0200-1</t>
  </si>
  <si>
    <t>HVE3061</t>
  </si>
  <si>
    <t>MARCOS DIAS FRANCA</t>
  </si>
  <si>
    <t>31998096489</t>
  </si>
  <si>
    <t>2797</t>
  </si>
  <si>
    <t>2026-09-30 23:42:57</t>
  </si>
  <si>
    <t>2026-10-01 01:45:24</t>
  </si>
  <si>
    <t>2026-09-30 23:11:00</t>
  </si>
  <si>
    <t>531226</t>
  </si>
  <si>
    <t>F MTL-MG</t>
  </si>
  <si>
    <t>2026-10-01 04:12:42</t>
  </si>
  <si>
    <t>2026-10-01 04:30:18</t>
  </si>
  <si>
    <t>2026-10-01 06:06:36</t>
  </si>
  <si>
    <t>SRTR22605762480</t>
  </si>
  <si>
    <t>CHV-M431-M275-M367-0300-1</t>
  </si>
  <si>
    <t>CUH6A75</t>
  </si>
  <si>
    <t>ARILSON LOPES DE FREITAS</t>
  </si>
  <si>
    <t>31989574659</t>
  </si>
  <si>
    <t>4963</t>
  </si>
  <si>
    <t>4960</t>
  </si>
  <si>
    <t>2026-10-01 02:49:46</t>
  </si>
  <si>
    <t>2026-10-01 02:50:42</t>
  </si>
  <si>
    <t>531248</t>
  </si>
  <si>
    <t>GRN-MG</t>
  </si>
  <si>
    <t>2026-10-01 04:15:46</t>
  </si>
  <si>
    <t>2026-10-01 04:21:06</t>
  </si>
  <si>
    <t>2026-10-01 04:42:27</t>
  </si>
  <si>
    <t>2026-10-01 05:23:55</t>
  </si>
  <si>
    <t>SRTR22605762511</t>
  </si>
  <si>
    <t>M312-CHV-1840-5</t>
  </si>
  <si>
    <t>FERNANDA DOS SANTOS RIBEIRO DE PAULA</t>
  </si>
  <si>
    <t>31983161572</t>
  </si>
  <si>
    <t>531133</t>
  </si>
  <si>
    <t>22366</t>
  </si>
  <si>
    <t>2026-10-01 08:49:28</t>
  </si>
  <si>
    <t>2026-10-01 21:18:29</t>
  </si>
  <si>
    <t>2026-10-01 18:40:00</t>
  </si>
  <si>
    <t>2026-10-01 21:33:16</t>
  </si>
  <si>
    <t>2026-10-01 19:07:00</t>
  </si>
  <si>
    <t>2026-10-01 21:33:18</t>
  </si>
  <si>
    <t>2026-10-01 18:30:29</t>
  </si>
  <si>
    <t>2026-10-02 04:04:16</t>
  </si>
  <si>
    <t>SRTR22605762560</t>
  </si>
  <si>
    <t>SJM-R439-0430-1</t>
  </si>
  <si>
    <t>LUR9J75</t>
  </si>
  <si>
    <t>ALLAN ALVES PEREIRA</t>
  </si>
  <si>
    <t>21978704566</t>
  </si>
  <si>
    <t>2359</t>
  </si>
  <si>
    <t>2026-10-01 04:02:21</t>
  </si>
  <si>
    <t>2026-10-01 04:09:56</t>
  </si>
  <si>
    <t>2026-10-01 04:16:05</t>
  </si>
  <si>
    <t>691243</t>
  </si>
  <si>
    <t>F ETC-RJ</t>
  </si>
  <si>
    <t>2026-10-01 05:07:28</t>
  </si>
  <si>
    <t>2026-10-01 06:00:02</t>
  </si>
  <si>
    <t>2026-10-03 06:29:47</t>
  </si>
  <si>
    <t>SRTR22605762651</t>
  </si>
  <si>
    <t>R240-R320-R470-0501-1</t>
  </si>
  <si>
    <t>LTP9D54</t>
  </si>
  <si>
    <t>CARLOS RENATO SANTOS DE MENDONCA</t>
  </si>
  <si>
    <t>2192192837</t>
  </si>
  <si>
    <t>1695</t>
  </si>
  <si>
    <t>1669</t>
  </si>
  <si>
    <t>2026-09-30 20:16:46</t>
  </si>
  <si>
    <t>2026-10-01 04:00:40</t>
  </si>
  <si>
    <t>2026-10-01 04:33:35</t>
  </si>
  <si>
    <t>2026-10-01 04:37:28</t>
  </si>
  <si>
    <t>621158</t>
  </si>
  <si>
    <t>F CDG-RJ</t>
  </si>
  <si>
    <t>2026-10-01 05:21:00</t>
  </si>
  <si>
    <t>2026-10-01 06:36:16</t>
  </si>
  <si>
    <t>2026-10-01 06:42:49</t>
  </si>
  <si>
    <t>2026-10-01 10:27:47</t>
  </si>
  <si>
    <t>SRTR22605762671</t>
  </si>
  <si>
    <t>M114-M454-0900-1</t>
  </si>
  <si>
    <t>FQU2J33</t>
  </si>
  <si>
    <t>RICARDO SOUZA  FAUSTO</t>
  </si>
  <si>
    <t>RICARDO.SF</t>
  </si>
  <si>
    <t>RICARDO SOUZA FAUSTO DOS SANTOS</t>
  </si>
  <si>
    <t>31995611912</t>
  </si>
  <si>
    <t>551</t>
  </si>
  <si>
    <t>2026-10-01 06:49:35</t>
  </si>
  <si>
    <t>2026-10-01 06:57:17</t>
  </si>
  <si>
    <t>2026-10-01 07:05:19</t>
  </si>
  <si>
    <t>2026-10-01 07:06:04</t>
  </si>
  <si>
    <t>531271</t>
  </si>
  <si>
    <t>F CXB-MG</t>
  </si>
  <si>
    <t>2026-10-01 09:59:25</t>
  </si>
  <si>
    <t>2026-10-01 09:50:45</t>
  </si>
  <si>
    <t>2026-10-01 10:31:25</t>
  </si>
  <si>
    <t>2026-10-01 11:44:39</t>
  </si>
  <si>
    <t>SRTR22605762711</t>
  </si>
  <si>
    <t>SRR-R388-R463-R460-0500-1</t>
  </si>
  <si>
    <t>MSI6F90</t>
  </si>
  <si>
    <t>JULIANO DA SILVA BATISTA</t>
  </si>
  <si>
    <t>27997610845</t>
  </si>
  <si>
    <t>3370</t>
  </si>
  <si>
    <t>3369</t>
  </si>
  <si>
    <t>2026-09-30 21:27:27</t>
  </si>
  <si>
    <t>2026-10-01 03:34:40</t>
  </si>
  <si>
    <t>2026-10-01 04:06:58</t>
  </si>
  <si>
    <t>2026-10-01 04:09:36</t>
  </si>
  <si>
    <t>691193</t>
  </si>
  <si>
    <t>F ALT-ES</t>
  </si>
  <si>
    <t>2026-10-01 06:52:08</t>
  </si>
  <si>
    <t>2026-10-01 06:56:37</t>
  </si>
  <si>
    <t>2026-10-01 09:40:02</t>
  </si>
  <si>
    <t>SRTR22605762720</t>
  </si>
  <si>
    <t>SJM-R216-R381-0400-1</t>
  </si>
  <si>
    <t>TUO2E31</t>
  </si>
  <si>
    <t>DIEGO NATIVIDADE DA SILVA</t>
  </si>
  <si>
    <t>21981703121</t>
  </si>
  <si>
    <t>2971</t>
  </si>
  <si>
    <t>2938</t>
  </si>
  <si>
    <t>2026-10-01 03:32:19</t>
  </si>
  <si>
    <t>2026-10-01 03:33:32</t>
  </si>
  <si>
    <t>2026-10-01 03:51:34</t>
  </si>
  <si>
    <t>624105</t>
  </si>
  <si>
    <t>PTL -RJ</t>
  </si>
  <si>
    <t>2026-10-01 05:32:31</t>
  </si>
  <si>
    <t>2026-10-01 06:06:28</t>
  </si>
  <si>
    <t>2026-10-01 06:53:56</t>
  </si>
  <si>
    <t>SRTR22605762751</t>
  </si>
  <si>
    <t>S341-S537-0500-1</t>
  </si>
  <si>
    <t>377</t>
  </si>
  <si>
    <t>373</t>
  </si>
  <si>
    <t>2026-10-01 05:22:36</t>
  </si>
  <si>
    <t>2026-10-01 05:40:25</t>
  </si>
  <si>
    <t>2026-10-01 05:42:51</t>
  </si>
  <si>
    <t>2026-10-01 03:51:44</t>
  </si>
  <si>
    <t>311582</t>
  </si>
  <si>
    <t>F SOD 04-SP</t>
  </si>
  <si>
    <t>2026-10-01 06:50:42</t>
  </si>
  <si>
    <t>2026-10-01 06:58:23</t>
  </si>
  <si>
    <t>2026-10-01 07:10:42</t>
  </si>
  <si>
    <t>2026-10-01 07:17:26</t>
  </si>
  <si>
    <t>SETR22605763771</t>
  </si>
  <si>
    <t>FEC-E344-0200-99</t>
  </si>
  <si>
    <t>Horas extras</t>
  </si>
  <si>
    <t>FHB0651</t>
  </si>
  <si>
    <t>UNITEX EXPRESS TRANSPORTADORA</t>
  </si>
  <si>
    <t>UNITEX</t>
  </si>
  <si>
    <t>CARLOS DIAS DE ALMEIDA</t>
  </si>
  <si>
    <t>75991022990</t>
  </si>
  <si>
    <t>1159</t>
  </si>
  <si>
    <t>1066</t>
  </si>
  <si>
    <t>2026-09-29 16:41:34</t>
  </si>
  <si>
    <t>2026-09-30 00:15:57</t>
  </si>
  <si>
    <t>2026-09-30 00:26:50</t>
  </si>
  <si>
    <t>2026-09-30 00:27:26</t>
  </si>
  <si>
    <t>773163</t>
  </si>
  <si>
    <t>ITAP-BA</t>
  </si>
  <si>
    <t>2026-09-30 04:08:40</t>
  </si>
  <si>
    <t>2026-09-30 06:06:25</t>
  </si>
  <si>
    <t>2026-09-30 06:41:32</t>
  </si>
  <si>
    <t>2026-10-01 12:38:40</t>
  </si>
  <si>
    <t>SETR22605763791</t>
  </si>
  <si>
    <t>FEC-E350-0200-99</t>
  </si>
  <si>
    <t>1142</t>
  </si>
  <si>
    <t>1058</t>
  </si>
  <si>
    <t>2026-09-29 16:39:10</t>
  </si>
  <si>
    <t>2026-09-30 00:14:48</t>
  </si>
  <si>
    <t>2026-09-30 00:20:29</t>
  </si>
  <si>
    <t>2026-09-30 00:19:52</t>
  </si>
  <si>
    <t>773169</t>
  </si>
  <si>
    <t>BRO-BA</t>
  </si>
  <si>
    <t>2026-09-30 05:47:16</t>
  </si>
  <si>
    <t>2026-09-30 06:37:36</t>
  </si>
  <si>
    <t>SETR22605764660</t>
  </si>
  <si>
    <t>STM-I213-C429-2300-99</t>
  </si>
  <si>
    <t>5099</t>
  </si>
  <si>
    <t>3848</t>
  </si>
  <si>
    <t>2026-09-29 19:42:34</t>
  </si>
  <si>
    <t>2026-09-29 21:04:14</t>
  </si>
  <si>
    <t>2026-09-29 22:05:20</t>
  </si>
  <si>
    <t>2026-09-29 23:00:00</t>
  </si>
  <si>
    <t>2026-09-29 22:06:48</t>
  </si>
  <si>
    <t>893102</t>
  </si>
  <si>
    <t>STM -PA</t>
  </si>
  <si>
    <t>2026-09-30 06:09:39</t>
  </si>
  <si>
    <t>2026-09-30 06:39:40</t>
  </si>
  <si>
    <t>2026-09-30 06:56:54</t>
  </si>
  <si>
    <t>2026-09-30 13:31:49</t>
  </si>
  <si>
    <t>SETR22605767540</t>
  </si>
  <si>
    <t>FRAN-BRE-0200-99</t>
  </si>
  <si>
    <t>EQL0G10</t>
  </si>
  <si>
    <t>CARLOS EDUARDO FERREIRA</t>
  </si>
  <si>
    <t>18997528004</t>
  </si>
  <si>
    <t>10087</t>
  </si>
  <si>
    <t>2026-09-30 23:15:53</t>
  </si>
  <si>
    <t>2026-10-01 03:19:13</t>
  </si>
  <si>
    <t>2026-10-01 03:41:51</t>
  </si>
  <si>
    <t>2026-09-30 19:12:34</t>
  </si>
  <si>
    <t>2026-10-01 18:19:18</t>
  </si>
  <si>
    <t>2026-10-01 12:30:39</t>
  </si>
  <si>
    <t>2026-10-03 07:00:35</t>
  </si>
  <si>
    <t>SETR22605767571</t>
  </si>
  <si>
    <t>FRAN-RAO-0100-99</t>
  </si>
  <si>
    <t>UGH3J50</t>
  </si>
  <si>
    <t>WEZILIANO GOMES RODRIGUES</t>
  </si>
  <si>
    <t>11912354959</t>
  </si>
  <si>
    <t>13968</t>
  </si>
  <si>
    <t>2026-09-30 18:05:57</t>
  </si>
  <si>
    <t>2026-10-01 03:31:30</t>
  </si>
  <si>
    <t>2026-10-01 03:43:29</t>
  </si>
  <si>
    <t>2026-09-30 19:39:03</t>
  </si>
  <si>
    <t>2026-10-01 05:09:41</t>
  </si>
  <si>
    <t>2026-10-01 06:43:50</t>
  </si>
  <si>
    <t>2026-10-01 06:44:12</t>
  </si>
  <si>
    <t>2026-10-01 08:28:47</t>
  </si>
  <si>
    <t>SETR22605767631</t>
  </si>
  <si>
    <t>D181-RAO-2100-99</t>
  </si>
  <si>
    <t>ASK3F14</t>
  </si>
  <si>
    <t>TIAGO OLIVEIRA SILVA</t>
  </si>
  <si>
    <t>1899804579</t>
  </si>
  <si>
    <t>13173</t>
  </si>
  <si>
    <t>2026-09-30 11:00:26</t>
  </si>
  <si>
    <t>2026-09-30 19:35:28</t>
  </si>
  <si>
    <t>2026-09-30 21:05:00</t>
  </si>
  <si>
    <t>2026-09-30 23:59:03</t>
  </si>
  <si>
    <t>2026-10-01 08:03:16</t>
  </si>
  <si>
    <t>2026-10-01 08:18:01</t>
  </si>
  <si>
    <t>2026-10-01 17:55:21</t>
  </si>
  <si>
    <t>SRTR22605767680</t>
  </si>
  <si>
    <t>S230-S414-2000-2</t>
  </si>
  <si>
    <t>FNG5149</t>
  </si>
  <si>
    <t>MARCOS   GOMES VALADARES</t>
  </si>
  <si>
    <t>19997565149</t>
  </si>
  <si>
    <t>1734</t>
  </si>
  <si>
    <t>2026-10-01 17:21:19</t>
  </si>
  <si>
    <t>2026-10-01 18:40:54</t>
  </si>
  <si>
    <t>2026-10-01 18:47:52</t>
  </si>
  <si>
    <t>2026-10-01 16:34:09</t>
  </si>
  <si>
    <t>2026-10-01 20:19:21</t>
  </si>
  <si>
    <t>2026-10-01 22:03:12</t>
  </si>
  <si>
    <t>SRTR22605767700</t>
  </si>
  <si>
    <t>S171-S414-1930-2</t>
  </si>
  <si>
    <t>2734</t>
  </si>
  <si>
    <t>2026-10-01 16:40:34</t>
  </si>
  <si>
    <t>2026-10-01 18:17:23</t>
  </si>
  <si>
    <t>2026-10-01 18:33:09</t>
  </si>
  <si>
    <t>2026-10-01 15:55:33</t>
  </si>
  <si>
    <t>2026-10-01 19:04:54</t>
  </si>
  <si>
    <t>2026-10-01 20:03:15</t>
  </si>
  <si>
    <t>SRTR22605767771</t>
  </si>
  <si>
    <t>503</t>
  </si>
  <si>
    <t>2026-10-02 07:42:40</t>
  </si>
  <si>
    <t>2026-10-02 08:54:04</t>
  </si>
  <si>
    <t>2026-10-02 07:49:04</t>
  </si>
  <si>
    <t>2026-10-02 09:00:00</t>
  </si>
  <si>
    <t>2026-10-02 07:49:30</t>
  </si>
  <si>
    <t>2026-10-02 09:10:00</t>
  </si>
  <si>
    <t>2026-10-02 08:14:26</t>
  </si>
  <si>
    <t>2026-10-02 08:18:50</t>
  </si>
  <si>
    <t>2026-10-02 08:34:03</t>
  </si>
  <si>
    <t>2026-10-02 09:01:42</t>
  </si>
  <si>
    <t>SRTR22605767780</t>
  </si>
  <si>
    <t>PMW2-H224-0500-1</t>
  </si>
  <si>
    <t>QWD9A25</t>
  </si>
  <si>
    <t>JUCIMAR PEREIRA BELEM</t>
  </si>
  <si>
    <t>JUCIMAR</t>
  </si>
  <si>
    <t>6398103449</t>
  </si>
  <si>
    <t>86903</t>
  </si>
  <si>
    <t>TO PMW</t>
  </si>
  <si>
    <t>716</t>
  </si>
  <si>
    <t>2026-10-01 23:31:15</t>
  </si>
  <si>
    <t>2026-10-02 00:52:16</t>
  </si>
  <si>
    <t>2026-10-02 01:37:51</t>
  </si>
  <si>
    <t>2026-10-01 04:54:00</t>
  </si>
  <si>
    <t>863112</t>
  </si>
  <si>
    <t>DNP -TO</t>
  </si>
  <si>
    <t>2026-10-02 11:20:00</t>
  </si>
  <si>
    <t>2026-10-02 07:32:03</t>
  </si>
  <si>
    <t>2026-10-02 07:44:07</t>
  </si>
  <si>
    <t>2026-10-02 08:53:28</t>
  </si>
  <si>
    <t>SRTR22605767871</t>
  </si>
  <si>
    <t>F77-G208-F56-1000-1</t>
  </si>
  <si>
    <t>2026-10-02 07:22:58</t>
  </si>
  <si>
    <t>2026-10-02 07:52:54</t>
  </si>
  <si>
    <t>2026-10-02 08:09:15</t>
  </si>
  <si>
    <t>2026-10-02 08:31:14</t>
  </si>
  <si>
    <t>884111</t>
  </si>
  <si>
    <t>GOH -RN</t>
  </si>
  <si>
    <t>2026-10-02 09:16:24</t>
  </si>
  <si>
    <t>2026-10-02 09:23:14</t>
  </si>
  <si>
    <t>2026-10-02 10:02:39</t>
  </si>
  <si>
    <t>2026-10-02 13:37:39</t>
  </si>
  <si>
    <t>SRTR22605767931</t>
  </si>
  <si>
    <t>3433</t>
  </si>
  <si>
    <t>2026-10-02 19:57:51</t>
  </si>
  <si>
    <t>2026-10-02 20:43:51</t>
  </si>
  <si>
    <t>2026-10-02 20:47:19</t>
  </si>
  <si>
    <t>2026-10-02 21:00:00</t>
  </si>
  <si>
    <t>2026-10-02 20:50:34</t>
  </si>
  <si>
    <t>2026-10-03 01:00:00</t>
  </si>
  <si>
    <t>2026-10-03 00:55:24</t>
  </si>
  <si>
    <t>2026-10-03 01:47:52</t>
  </si>
  <si>
    <t>2026-10-03 01:47:22</t>
  </si>
  <si>
    <t>2026-10-03 02:06:40</t>
  </si>
  <si>
    <t>SRTR22605767960</t>
  </si>
  <si>
    <t>FOR-G209-G237-0130-1</t>
  </si>
  <si>
    <t>TIJ4G84</t>
  </si>
  <si>
    <t>L.L.N SERVIÇOS DE TRANSPORTES</t>
  </si>
  <si>
    <t>LLN</t>
  </si>
  <si>
    <t>MARCIO RODRIGUES DA SILVA</t>
  </si>
  <si>
    <t>85987889088</t>
  </si>
  <si>
    <t>1574</t>
  </si>
  <si>
    <t>937</t>
  </si>
  <si>
    <t>2026-10-01 22:19:09</t>
  </si>
  <si>
    <t>2026-10-01 22:52:40</t>
  </si>
  <si>
    <t>2026-10-01 23:06:35</t>
  </si>
  <si>
    <t>2026-10-01 23:20:29</t>
  </si>
  <si>
    <t>888114</t>
  </si>
  <si>
    <t>CTS -CE</t>
  </si>
  <si>
    <t>2026-10-02 04:03:45</t>
  </si>
  <si>
    <t>2026-10-02 05:18:35</t>
  </si>
  <si>
    <t>2026-10-02 07:42:15</t>
  </si>
  <si>
    <t>2026-10-02 10:15:54</t>
  </si>
  <si>
    <t>SRTR22605767991</t>
  </si>
  <si>
    <t>3640</t>
  </si>
  <si>
    <t>3617</t>
  </si>
  <si>
    <t>2026-10-02 02:30:04</t>
  </si>
  <si>
    <t>2026-10-02 03:36:54</t>
  </si>
  <si>
    <t>2026-10-02 03:38:12</t>
  </si>
  <si>
    <t>2026-10-02 03:38:02</t>
  </si>
  <si>
    <t>2026-10-02 04:35:19</t>
  </si>
  <si>
    <t>2026-10-02 04:55:52</t>
  </si>
  <si>
    <t>2026-10-02 10:06:48</t>
  </si>
  <si>
    <t>SRTR22605768071</t>
  </si>
  <si>
    <t>RSM0D33</t>
  </si>
  <si>
    <t>MANOEL JAMES DE SOUSA CUNHA</t>
  </si>
  <si>
    <t>86988859614</t>
  </si>
  <si>
    <t>2896</t>
  </si>
  <si>
    <t>2026-10-02 08:50:29</t>
  </si>
  <si>
    <t>2026-10-02 19:56:47</t>
  </si>
  <si>
    <t>2026-10-02 21:47:03</t>
  </si>
  <si>
    <t>2026-10-02 22:00:00</t>
  </si>
  <si>
    <t>2026-10-02 21:57:51</t>
  </si>
  <si>
    <t>2026-10-03 05:00:00</t>
  </si>
  <si>
    <t>2026-10-03 04:47:12</t>
  </si>
  <si>
    <t>2026-10-03 04:55:31</t>
  </si>
  <si>
    <t>2026-10-03 06:51:38</t>
  </si>
  <si>
    <t>2026-10-03 09:23:39</t>
  </si>
  <si>
    <t>SRTR22605768111</t>
  </si>
  <si>
    <t>G106-FOR-1340-1</t>
  </si>
  <si>
    <t>838</t>
  </si>
  <si>
    <t>2026-10-02 12:32:56</t>
  </si>
  <si>
    <t>2026-10-02 12:40:26</t>
  </si>
  <si>
    <t>2026-10-02 13:06:53</t>
  </si>
  <si>
    <t>2026-10-02 13:40:00</t>
  </si>
  <si>
    <t>2026-10-02 13:18:49</t>
  </si>
  <si>
    <t>2026-10-02 18:40:00</t>
  </si>
  <si>
    <t>2026-10-02 18:38:00</t>
  </si>
  <si>
    <t>2026-10-02 19:03:06</t>
  </si>
  <si>
    <t>2026-10-02 19:04:29</t>
  </si>
  <si>
    <t>2026-10-05 14:35:36</t>
  </si>
  <si>
    <t>SRTR22605768200</t>
  </si>
  <si>
    <t>M120-M468-M466-M209-0730-1</t>
  </si>
  <si>
    <t>POH1B14</t>
  </si>
  <si>
    <t>DJP LOGISTICA</t>
  </si>
  <si>
    <t>DJP L.T</t>
  </si>
  <si>
    <t>WESLEY CESAR CANDIDO BRAGA</t>
  </si>
  <si>
    <t>35999180227</t>
  </si>
  <si>
    <t>1379</t>
  </si>
  <si>
    <t>2026-10-01 05:04:02</t>
  </si>
  <si>
    <t>2026-10-01 05:11:49</t>
  </si>
  <si>
    <t>2026-10-01 05:14:09</t>
  </si>
  <si>
    <t>2026-10-01 05:17:07</t>
  </si>
  <si>
    <t>531285</t>
  </si>
  <si>
    <t>F CMC-MG</t>
  </si>
  <si>
    <t>2026-10-01 06:43:28</t>
  </si>
  <si>
    <t>2026-10-01 06:28:27</t>
  </si>
  <si>
    <t>2026-10-01 07:31:03</t>
  </si>
  <si>
    <t>2026-10-01 07:33:08</t>
  </si>
  <si>
    <t>531283</t>
  </si>
  <si>
    <t>F IPV-MG</t>
  </si>
  <si>
    <t>25</t>
  </si>
  <si>
    <t>2026-10-01 06:40:20</t>
  </si>
  <si>
    <t>2026-10-01 06:42:51</t>
  </si>
  <si>
    <t>2026-10-01 07:04:41</t>
  </si>
  <si>
    <t>2026-10-01 07:06:26</t>
  </si>
  <si>
    <t>2026-10-01 07:47:15</t>
  </si>
  <si>
    <t>2026-10-01 07:35:22</t>
  </si>
  <si>
    <t>2026-10-01 07:42:59</t>
  </si>
  <si>
    <t>2026-10-01 09:33:31</t>
  </si>
  <si>
    <t>SRTR22605768320</t>
  </si>
  <si>
    <t>1338</t>
  </si>
  <si>
    <t>903</t>
  </si>
  <si>
    <t>2026-10-02 01:48:50</t>
  </si>
  <si>
    <t>2026-10-02 02:46:56</t>
  </si>
  <si>
    <t>2026-10-02 02:49:16</t>
  </si>
  <si>
    <t>2026-10-02 02:59:31</t>
  </si>
  <si>
    <t>2026-10-02 07:30:00</t>
  </si>
  <si>
    <t>2026-10-02 05:17:12</t>
  </si>
  <si>
    <t>2026-10-02 05:18:37</t>
  </si>
  <si>
    <t>2026-10-02 05:31:47</t>
  </si>
  <si>
    <t>2026-10-02 05:49:18</t>
  </si>
  <si>
    <t>SRTR22605768351</t>
  </si>
  <si>
    <t>MAO-I270-0700-1</t>
  </si>
  <si>
    <t>RXE9F59</t>
  </si>
  <si>
    <t>THIAGO DA SILVA NASCIMENTO</t>
  </si>
  <si>
    <t>993670969</t>
  </si>
  <si>
    <t>89200</t>
  </si>
  <si>
    <t>AM MAO</t>
  </si>
  <si>
    <t>4901</t>
  </si>
  <si>
    <t>3718</t>
  </si>
  <si>
    <t>2026-10-01 06:10:09</t>
  </si>
  <si>
    <t>2026-10-01 06:10:55</t>
  </si>
  <si>
    <t>2026-10-01 06:13:31</t>
  </si>
  <si>
    <t>2026-10-01 06:53:41</t>
  </si>
  <si>
    <t>892110</t>
  </si>
  <si>
    <t>MAO FLUVIAL -AM</t>
  </si>
  <si>
    <t>2026-10-01 08:39:13</t>
  </si>
  <si>
    <t>2026-10-01 08:27:34</t>
  </si>
  <si>
    <t>2026-10-01 08:30:09</t>
  </si>
  <si>
    <t>2026-10-01 12:50:25</t>
  </si>
  <si>
    <t>SRTR22605768360</t>
  </si>
  <si>
    <t>6989</t>
  </si>
  <si>
    <t>6923</t>
  </si>
  <si>
    <t>2026-10-01 19:31:17</t>
  </si>
  <si>
    <t>2026-10-02 01:35:09</t>
  </si>
  <si>
    <t>2026-10-02 02:36:33</t>
  </si>
  <si>
    <t>2026-10-01 21:31:10</t>
  </si>
  <si>
    <t>2026-10-02 05:01:00</t>
  </si>
  <si>
    <t>2026-10-02 04:59:34</t>
  </si>
  <si>
    <t>2026-10-02 04:59:35</t>
  </si>
  <si>
    <t>2026-10-02 07:54:18</t>
  </si>
  <si>
    <t>2026-10-02 09:17:50</t>
  </si>
  <si>
    <t>SRTR22605768371</t>
  </si>
  <si>
    <t>MAO-C438-L01-0500-1</t>
  </si>
  <si>
    <t>PHL2C77</t>
  </si>
  <si>
    <t>WILLOG TRANSPORTES EXPRESS</t>
  </si>
  <si>
    <t>WILLOG</t>
  </si>
  <si>
    <t>WILCKSON DO NASCIMENTO JACINTO</t>
  </si>
  <si>
    <t>9291992663</t>
  </si>
  <si>
    <t>2530</t>
  </si>
  <si>
    <t>2212</t>
  </si>
  <si>
    <t>2026-10-01 02:52:53</t>
  </si>
  <si>
    <t>2026-10-01 03:29:28</t>
  </si>
  <si>
    <t>2026-10-01 03:32:24</t>
  </si>
  <si>
    <t>961393</t>
  </si>
  <si>
    <t>TRM-AM</t>
  </si>
  <si>
    <t>2026-10-01 04:58:13</t>
  </si>
  <si>
    <t>2026-10-01 05:01:40</t>
  </si>
  <si>
    <t>2026-10-01 11:00:52</t>
  </si>
  <si>
    <t>SRTR22605768411</t>
  </si>
  <si>
    <t>MAO-C331-0520-1</t>
  </si>
  <si>
    <t>1238</t>
  </si>
  <si>
    <t>1110</t>
  </si>
  <si>
    <t>2026-10-01 05:09:13</t>
  </si>
  <si>
    <t>2026-10-01 06:47:30</t>
  </si>
  <si>
    <t>2026-10-01 06:59:35</t>
  </si>
  <si>
    <t>2026-10-01 07:00:55</t>
  </si>
  <si>
    <t>961286</t>
  </si>
  <si>
    <t>F MRL-AM</t>
  </si>
  <si>
    <t>2026-10-01 07:52:46</t>
  </si>
  <si>
    <t>2026-10-01 07:54:53</t>
  </si>
  <si>
    <t>2026-10-01 07:56:09</t>
  </si>
  <si>
    <t>2026-10-01 12:45:24</t>
  </si>
  <si>
    <t>SRTR22605768431</t>
  </si>
  <si>
    <t>MAO-C519-C382-0500-1</t>
  </si>
  <si>
    <t>OAL8984</t>
  </si>
  <si>
    <t>JANDEI DE SOUZA BARBOSA</t>
  </si>
  <si>
    <t>JANDEI SOU</t>
  </si>
  <si>
    <t>92981346980</t>
  </si>
  <si>
    <t>3163</t>
  </si>
  <si>
    <t>2026-10-01 02:50:27</t>
  </si>
  <si>
    <t>2026-10-01 03:36:18</t>
  </si>
  <si>
    <t>2026-10-01 03:50:29</t>
  </si>
  <si>
    <t>2026-10-01 04:40:38</t>
  </si>
  <si>
    <t>961473</t>
  </si>
  <si>
    <t>JTX 02-AM</t>
  </si>
  <si>
    <t>2026-10-01 05:22:22</t>
  </si>
  <si>
    <t>2026-10-01 05:27:00</t>
  </si>
  <si>
    <t>SRTR22605768440</t>
  </si>
  <si>
    <t>3474</t>
  </si>
  <si>
    <t>3293</t>
  </si>
  <si>
    <t>2026-10-01 19:48:43</t>
  </si>
  <si>
    <t>2026-10-02 01:50:14</t>
  </si>
  <si>
    <t>2026-10-02 01:51:54</t>
  </si>
  <si>
    <t>2026-10-02 01:00:41</t>
  </si>
  <si>
    <t>2026-10-02 18:00:00</t>
  </si>
  <si>
    <t>2026-10-02 16:13:28</t>
  </si>
  <si>
    <t>2026-10-02 16:50:54</t>
  </si>
  <si>
    <t>2026-10-02 16:54:50</t>
  </si>
  <si>
    <t>2026-10-02 21:36:49</t>
  </si>
  <si>
    <t>SRTR22605768451</t>
  </si>
  <si>
    <t>MAO-C503-0500-1</t>
  </si>
  <si>
    <t>1984</t>
  </si>
  <si>
    <t>1889</t>
  </si>
  <si>
    <t>2026-10-01 04:33:14</t>
  </si>
  <si>
    <t>2026-10-01 05:05:41</t>
  </si>
  <si>
    <t>2026-10-01 05:16:19</t>
  </si>
  <si>
    <t>2026-10-01 05:20:40</t>
  </si>
  <si>
    <t>961457</t>
  </si>
  <si>
    <t>F MRL 02-AM</t>
  </si>
  <si>
    <t>2026-10-01 05:57:55</t>
  </si>
  <si>
    <t>2026-10-01 07:18:37</t>
  </si>
  <si>
    <t>2026-10-01 07:19:46</t>
  </si>
  <si>
    <t>2026-10-01 11:18:11</t>
  </si>
  <si>
    <t>SRTR22605768460</t>
  </si>
  <si>
    <t>FEC-E119-0200-1</t>
  </si>
  <si>
    <t>OUP6F90</t>
  </si>
  <si>
    <t>MATHEUS DOS SANTOS VITORIO</t>
  </si>
  <si>
    <t>75982216030</t>
  </si>
  <si>
    <t>3574</t>
  </si>
  <si>
    <t>3483</t>
  </si>
  <si>
    <t>2026-10-01 15:04:58</t>
  </si>
  <si>
    <t>2026-10-02 00:55:04</t>
  </si>
  <si>
    <t>2026-10-02 01:28:13</t>
  </si>
  <si>
    <t>2026-10-02 01:33:51</t>
  </si>
  <si>
    <t>771108</t>
  </si>
  <si>
    <t>SSA 03-BA</t>
  </si>
  <si>
    <t>2026-10-03 06:50:00</t>
  </si>
  <si>
    <t>2026-10-02 03:54:17</t>
  </si>
  <si>
    <t>2026-10-02 05:57:32</t>
  </si>
  <si>
    <t>2026-10-02 06:42:37</t>
  </si>
  <si>
    <t>2026-10-02 10:00:19</t>
  </si>
  <si>
    <t>SRTR22605768471</t>
  </si>
  <si>
    <t>MAO-C550-0500-1</t>
  </si>
  <si>
    <t>JWR8512</t>
  </si>
  <si>
    <t>ERASMO MORAES IMBELLONI</t>
  </si>
  <si>
    <t>ERASMO</t>
  </si>
  <si>
    <t>92991545129</t>
  </si>
  <si>
    <t>952</t>
  </si>
  <si>
    <t>923</t>
  </si>
  <si>
    <t>2026-10-01 04:09:55</t>
  </si>
  <si>
    <t>2026-10-01 04:53:39</t>
  </si>
  <si>
    <t>2026-10-01 04:55:04</t>
  </si>
  <si>
    <t>961504</t>
  </si>
  <si>
    <t>F PRQ-AM</t>
  </si>
  <si>
    <t>2026-10-01 05:20:15</t>
  </si>
  <si>
    <t>2026-10-01 05:40:44</t>
  </si>
  <si>
    <t>2026-10-01 10:14:51</t>
  </si>
  <si>
    <t>SRTR22605768480</t>
  </si>
  <si>
    <t>FEC-E252-0200-1</t>
  </si>
  <si>
    <t>JML9884</t>
  </si>
  <si>
    <t>5152</t>
  </si>
  <si>
    <t>4994</t>
  </si>
  <si>
    <t>2026-10-01 14:57:18</t>
  </si>
  <si>
    <t>2026-10-02 01:15:49</t>
  </si>
  <si>
    <t>2026-10-02 01:35:00</t>
  </si>
  <si>
    <t>2026-10-02 01:43:27</t>
  </si>
  <si>
    <t>775020</t>
  </si>
  <si>
    <t>LOB -BA</t>
  </si>
  <si>
    <t>2026-10-03 08:10:00</t>
  </si>
  <si>
    <t>2026-10-02 04:03:31</t>
  </si>
  <si>
    <t>2026-10-02 07:01:50</t>
  </si>
  <si>
    <t>2026-10-02 07:47:44</t>
  </si>
  <si>
    <t>2026-10-02 13:35:57</t>
  </si>
  <si>
    <t>SRTR22605768491</t>
  </si>
  <si>
    <t>MAO-C564-0700-1</t>
  </si>
  <si>
    <t>JWP8257</t>
  </si>
  <si>
    <t>BARATEIRO TRANSPORTES - NADSON</t>
  </si>
  <si>
    <t>BARATEIRO</t>
  </si>
  <si>
    <t>NADSON RODRIGUES SOUZA</t>
  </si>
  <si>
    <t>92992718712</t>
  </si>
  <si>
    <t>2026-10-01 04:34:59</t>
  </si>
  <si>
    <t>2026-10-01 04:45:48</t>
  </si>
  <si>
    <t>2026-10-01 05:07:05</t>
  </si>
  <si>
    <t>961518</t>
  </si>
  <si>
    <t>F CLT-AM</t>
  </si>
  <si>
    <t>2026-10-01 05:29:25</t>
  </si>
  <si>
    <t>2026-10-01 06:07:56</t>
  </si>
  <si>
    <t>2026-10-01 06:08:58</t>
  </si>
  <si>
    <t>SRTR22605768500</t>
  </si>
  <si>
    <t>SAMUEL ANTONIO NUNES DA SILVA</t>
  </si>
  <si>
    <t>91985911366</t>
  </si>
  <si>
    <t>743</t>
  </si>
  <si>
    <t>2026-10-01 21:24:09</t>
  </si>
  <si>
    <t>2026-10-02 02:48:14</t>
  </si>
  <si>
    <t>2026-10-02 02:50:02</t>
  </si>
  <si>
    <t>2026-10-02 03:16:53</t>
  </si>
  <si>
    <t>2026-10-02 03:24:44</t>
  </si>
  <si>
    <t>2026-10-02 03:37:36</t>
  </si>
  <si>
    <t>2026-10-02 03:52:53</t>
  </si>
  <si>
    <t>2026-10-02 04:18:15</t>
  </si>
  <si>
    <t>SRTR22605768560</t>
  </si>
  <si>
    <t>jose roberto dos santos</t>
  </si>
  <si>
    <t>11985800957</t>
  </si>
  <si>
    <t>3095</t>
  </si>
  <si>
    <t>2026-10-02 08:18:10</t>
  </si>
  <si>
    <t>2026-10-02 21:43:56</t>
  </si>
  <si>
    <t>2026-10-02 21:50:58</t>
  </si>
  <si>
    <t>2026-10-02 19:09:29</t>
  </si>
  <si>
    <t>2026-10-02 23:00:00</t>
  </si>
  <si>
    <t>2026-10-02 22:58:07</t>
  </si>
  <si>
    <t>2026-10-02 23:40:09</t>
  </si>
  <si>
    <t>2026-10-02 23:49:43</t>
  </si>
  <si>
    <t>2026-10-03 21:25:52</t>
  </si>
  <si>
    <t>SRTR22605768600</t>
  </si>
  <si>
    <t>CUC6D31</t>
  </si>
  <si>
    <t>EDISON SANTOS SILVA</t>
  </si>
  <si>
    <t>79999260293</t>
  </si>
  <si>
    <t>15292</t>
  </si>
  <si>
    <t>14621</t>
  </si>
  <si>
    <t>2026-10-02 01:41:37</t>
  </si>
  <si>
    <t>2026-10-02 02:18:18</t>
  </si>
  <si>
    <t>2026-10-02 03:20:42</t>
  </si>
  <si>
    <t>2026-10-02 04:21:52</t>
  </si>
  <si>
    <t>2026-10-04 09:32:46</t>
  </si>
  <si>
    <t>2026-10-02 11:34:31</t>
  </si>
  <si>
    <t>SRTR22605768620</t>
  </si>
  <si>
    <t>5392</t>
  </si>
  <si>
    <t>5299</t>
  </si>
  <si>
    <t>2026-10-01 22:20:12</t>
  </si>
  <si>
    <t>2026-10-02 01:36:30</t>
  </si>
  <si>
    <t>2026-10-02 01:56:52</t>
  </si>
  <si>
    <t>2026-10-02 04:20:55</t>
  </si>
  <si>
    <t>2026-10-02 04:31:00</t>
  </si>
  <si>
    <t>2026-10-02 04:52:24</t>
  </si>
  <si>
    <t>2026-10-02 05:35:30</t>
  </si>
  <si>
    <t>2026-10-02 05:43:27</t>
  </si>
  <si>
    <t>2026-10-02 09:33:51</t>
  </si>
  <si>
    <t>SRTR22605768640</t>
  </si>
  <si>
    <t>526</t>
  </si>
  <si>
    <t>2026-10-01 21:26:36</t>
  </si>
  <si>
    <t>2026-10-02 02:52:23</t>
  </si>
  <si>
    <t>2026-10-02 02:55:58</t>
  </si>
  <si>
    <t>2026-10-02 03:05:51</t>
  </si>
  <si>
    <t>2026-10-02 03:55:00</t>
  </si>
  <si>
    <t>2026-10-02 04:01:42</t>
  </si>
  <si>
    <t>2026-10-02 03:39:37</t>
  </si>
  <si>
    <t>2026-10-02 03:53:07</t>
  </si>
  <si>
    <t>2026-10-03 04:22:44</t>
  </si>
  <si>
    <t>SRTR22605768660</t>
  </si>
  <si>
    <t>J228-J237-1000-1</t>
  </si>
  <si>
    <t>NTZ6I53</t>
  </si>
  <si>
    <t>S L F Transportes LTDA</t>
  </si>
  <si>
    <t>S L F</t>
  </si>
  <si>
    <t>SIDINEI LOPES FERREIRA</t>
  </si>
  <si>
    <t>66996230799</t>
  </si>
  <si>
    <t>1558</t>
  </si>
  <si>
    <t>1426</t>
  </si>
  <si>
    <t>2026-10-02 00:49:51</t>
  </si>
  <si>
    <t>2026-10-02 00:50:20</t>
  </si>
  <si>
    <t>2026-10-02 00:53:50</t>
  </si>
  <si>
    <t>2026-10-02 05:58:48</t>
  </si>
  <si>
    <t>866125</t>
  </si>
  <si>
    <t>ARI -MT</t>
  </si>
  <si>
    <t>2026-10-02 15:00:00</t>
  </si>
  <si>
    <t>2026-10-02 11:13:19</t>
  </si>
  <si>
    <t>2026-10-03 08:06:53</t>
  </si>
  <si>
    <t>2026-10-03 08:09:03</t>
  </si>
  <si>
    <t>2026-10-03 08:48:07</t>
  </si>
  <si>
    <t>SRTR22605768711</t>
  </si>
  <si>
    <t>MAO-I280-C392-0550-1</t>
  </si>
  <si>
    <t>2026-10-01 03:40:56</t>
  </si>
  <si>
    <t>2026-10-01 04:31:27</t>
  </si>
  <si>
    <t>2026-10-01 05:07:24</t>
  </si>
  <si>
    <t>2026-10-01 05:12:21</t>
  </si>
  <si>
    <t>896113</t>
  </si>
  <si>
    <t>F CDN-AM</t>
  </si>
  <si>
    <t>2026-10-01 06:21:16</t>
  </si>
  <si>
    <t>2026-10-01 06:50:01</t>
  </si>
  <si>
    <t>2026-10-01 12:18:46</t>
  </si>
  <si>
    <t>SRTR22605768771</t>
  </si>
  <si>
    <t>MAO-I268-C415-C576-C489-C312-N02-I286-0700-1</t>
  </si>
  <si>
    <t>NOK1E82</t>
  </si>
  <si>
    <t>JOSEAM ALMEIDA CUNHA</t>
  </si>
  <si>
    <t>95991190405</t>
  </si>
  <si>
    <t>9118</t>
  </si>
  <si>
    <t>6855</t>
  </si>
  <si>
    <t>2026-10-01 05:29:27</t>
  </si>
  <si>
    <t>2026-10-01 06:58:40</t>
  </si>
  <si>
    <t>2026-10-01 07:05:04</t>
  </si>
  <si>
    <t>2026-10-01 07:24:16</t>
  </si>
  <si>
    <t>895103</t>
  </si>
  <si>
    <t>RRP -RR</t>
  </si>
  <si>
    <t>2026-10-01 17:50:00</t>
  </si>
  <si>
    <t>2026-10-01 15:54:51</t>
  </si>
  <si>
    <t>2026-10-02 06:44:42</t>
  </si>
  <si>
    <t>2026-10-02 06:44:13</t>
  </si>
  <si>
    <t>2026-10-03 13:48:27</t>
  </si>
  <si>
    <t>SRTR22605768820</t>
  </si>
  <si>
    <t>MAO-C495-0700-1</t>
  </si>
  <si>
    <t>652</t>
  </si>
  <si>
    <t>488</t>
  </si>
  <si>
    <t>2026-10-01 06:29:23</t>
  </si>
  <si>
    <t>2026-10-01 06:40:32</t>
  </si>
  <si>
    <t>961449</t>
  </si>
  <si>
    <t>TFE FLUVIAL-AM</t>
  </si>
  <si>
    <t>2026-10-03 09:00:00</t>
  </si>
  <si>
    <t>2026-10-05 06:43:25</t>
  </si>
  <si>
    <t>2026-10-05 06:46:38</t>
  </si>
  <si>
    <t>2026-10-05 06:54:53</t>
  </si>
  <si>
    <t>2026-10-05 07:22:30</t>
  </si>
  <si>
    <t>SRTR22605768831</t>
  </si>
  <si>
    <t>CGB-J24-C384-C418-0200-1</t>
  </si>
  <si>
    <t>PGA6C25</t>
  </si>
  <si>
    <t>MARCONDES AUGUSTO VIANA</t>
  </si>
  <si>
    <t>65984451668</t>
  </si>
  <si>
    <t>4835</t>
  </si>
  <si>
    <t>2026-10-01 23:29:57</t>
  </si>
  <si>
    <t>2026-10-02 01:39:45</t>
  </si>
  <si>
    <t>2026-10-02 01:59:29</t>
  </si>
  <si>
    <t>2026-10-02 05:11:41</t>
  </si>
  <si>
    <t>2026-10-02 05:40:59</t>
  </si>
  <si>
    <t>2026-10-02 13:38:38</t>
  </si>
  <si>
    <t>SRTR22605768920</t>
  </si>
  <si>
    <t>MAO-C424-C593-0550-1</t>
  </si>
  <si>
    <t>NOO9736</t>
  </si>
  <si>
    <t>2533</t>
  </si>
  <si>
    <t>2026-10-01 04:58:19</t>
  </si>
  <si>
    <t>2026-10-01 05:45:26</t>
  </si>
  <si>
    <t>2026-10-01 05:48:37</t>
  </si>
  <si>
    <t>2026-10-01 05:51:07</t>
  </si>
  <si>
    <t>961378</t>
  </si>
  <si>
    <t>F ALX 02-AM</t>
  </si>
  <si>
    <t>2026-10-01 06:14:15</t>
  </si>
  <si>
    <t>2026-10-01 06:16:55</t>
  </si>
  <si>
    <t>2026-10-01 06:31:04</t>
  </si>
  <si>
    <t>2026-10-01 12:10:58</t>
  </si>
  <si>
    <t>SRTR22605768991</t>
  </si>
  <si>
    <t>1861</t>
  </si>
  <si>
    <t>2026-10-01 11:05:53</t>
  </si>
  <si>
    <t>2026-10-01 19:31:49</t>
  </si>
  <si>
    <t>2026-10-02 06:09:11</t>
  </si>
  <si>
    <t>2026-10-02 10:30:00</t>
  </si>
  <si>
    <t>2026-10-02 06:12:12</t>
  </si>
  <si>
    <t>2026-10-02 11:30:00</t>
  </si>
  <si>
    <t>2026-10-02 06:48:01</t>
  </si>
  <si>
    <t>2026-10-02 06:55:59</t>
  </si>
  <si>
    <t>2026-10-02 18:22:36</t>
  </si>
  <si>
    <t>2026-10-05 11:05:09</t>
  </si>
  <si>
    <t>SRTR22605768980</t>
  </si>
  <si>
    <t>MAO-C282-0540-1</t>
  </si>
  <si>
    <t>1475</t>
  </si>
  <si>
    <t>1314</t>
  </si>
  <si>
    <t>2026-10-01 04:02:18</t>
  </si>
  <si>
    <t>2026-10-01 05:15:27</t>
  </si>
  <si>
    <t>2026-10-01 05:21:05</t>
  </si>
  <si>
    <t>961236</t>
  </si>
  <si>
    <t>F CHR-AM</t>
  </si>
  <si>
    <t>2026-10-01 06:15:07</t>
  </si>
  <si>
    <t>2026-10-01 07:05:02</t>
  </si>
  <si>
    <t>2026-10-01 07:36:11</t>
  </si>
  <si>
    <t>2026-10-02 08:17:23</t>
  </si>
  <si>
    <t>SRTR22605769191</t>
  </si>
  <si>
    <t>JGS-F240-F197-F232-0401-1</t>
  </si>
  <si>
    <t>KIW8I61</t>
  </si>
  <si>
    <t>JOEL DA SILVA PEREIRA ALVES</t>
  </si>
  <si>
    <t>JOEL TRAN.</t>
  </si>
  <si>
    <t>GERALDO JOSE RODRIGUES DE MELO</t>
  </si>
  <si>
    <t>81985170989</t>
  </si>
  <si>
    <t>2383</t>
  </si>
  <si>
    <t>2070</t>
  </si>
  <si>
    <t>2026-10-01 22:49:29</t>
  </si>
  <si>
    <t>2026-10-02 01:44:41</t>
  </si>
  <si>
    <t>2026-10-02 02:07:08</t>
  </si>
  <si>
    <t>2026-10-02 04:01:00</t>
  </si>
  <si>
    <t>2026-10-02 02:11:19</t>
  </si>
  <si>
    <t>2026-10-02 05:31:00</t>
  </si>
  <si>
    <t>2026-10-02 04:48:34</t>
  </si>
  <si>
    <t>2026-10-02 05:23:05</t>
  </si>
  <si>
    <t>2026-10-02 05:33:31</t>
  </si>
  <si>
    <t>2026-10-03 07:46:10</t>
  </si>
  <si>
    <t>79</t>
  </si>
  <si>
    <t>2026-10-02 05:23:13</t>
  </si>
  <si>
    <t>2026-10-02 05:24:06</t>
  </si>
  <si>
    <t>2026-10-02 06:01:00</t>
  </si>
  <si>
    <t>2026-10-02 05:25:45</t>
  </si>
  <si>
    <t>781216</t>
  </si>
  <si>
    <t>SLM-PE</t>
  </si>
  <si>
    <t>2026-10-02 06:46:00</t>
  </si>
  <si>
    <t>2026-10-02 06:08:12</t>
  </si>
  <si>
    <t>2026-10-02 06:51:14</t>
  </si>
  <si>
    <t>2026-10-02 09:22:42</t>
  </si>
  <si>
    <t>2026-10-02 06:24:51</t>
  </si>
  <si>
    <t>2026-10-02 06:26:51</t>
  </si>
  <si>
    <t>2026-10-02 07:16:00</t>
  </si>
  <si>
    <t>2026-10-02 06:28:36</t>
  </si>
  <si>
    <t>781119</t>
  </si>
  <si>
    <t>CMG -PE</t>
  </si>
  <si>
    <t>2026-10-02 07:34:00</t>
  </si>
  <si>
    <t>2026-10-02 06:59:07</t>
  </si>
  <si>
    <t>2026-10-02 06:59:52</t>
  </si>
  <si>
    <t>2026-10-02 07:03:27</t>
  </si>
  <si>
    <t>2026-10-02 13:51:16</t>
  </si>
  <si>
    <t>SRTR22605769280</t>
  </si>
  <si>
    <t>452</t>
  </si>
  <si>
    <t>2026-10-02 17:26:22</t>
  </si>
  <si>
    <t>2026-10-02 21:14:04</t>
  </si>
  <si>
    <t>2026-10-02 21:29:01</t>
  </si>
  <si>
    <t>2026-10-02 21:23:10</t>
  </si>
  <si>
    <t>2026-10-02 22:45:00</t>
  </si>
  <si>
    <t>2026-10-03 00:44:59</t>
  </si>
  <si>
    <t>2026-10-03 00:35:27</t>
  </si>
  <si>
    <t>2026-10-03 00:43:26</t>
  </si>
  <si>
    <t>2026-10-03 03:26:57</t>
  </si>
  <si>
    <t>SRTR22605769320</t>
  </si>
  <si>
    <t>SJM-R385-R395-0400-1</t>
  </si>
  <si>
    <t>RKR7J20</t>
  </si>
  <si>
    <t>CRISTIANO JOSE DA SILVA BORGES</t>
  </si>
  <si>
    <t>21965944933</t>
  </si>
  <si>
    <t>5336</t>
  </si>
  <si>
    <t>5318</t>
  </si>
  <si>
    <t>2026-10-01 02:33:32</t>
  </si>
  <si>
    <t>2026-10-01 03:36:06</t>
  </si>
  <si>
    <t>2026-10-01 03:39:10</t>
  </si>
  <si>
    <t>2026-10-01 03:44:23</t>
  </si>
  <si>
    <t>691190</t>
  </si>
  <si>
    <t>F TDE-RJ</t>
  </si>
  <si>
    <t>2026-10-01 05:24:00</t>
  </si>
  <si>
    <t>2026-10-01 05:29:46</t>
  </si>
  <si>
    <t>2026-10-01 05:32:04</t>
  </si>
  <si>
    <t>2026-10-01 09:40:26</t>
  </si>
  <si>
    <t>SRTR22605769351</t>
  </si>
  <si>
    <t>1032</t>
  </si>
  <si>
    <t>574</t>
  </si>
  <si>
    <t>2026-10-01 21:46:58</t>
  </si>
  <si>
    <t>2026-10-02 03:29:36</t>
  </si>
  <si>
    <t>2026-10-02 04:05:19</t>
  </si>
  <si>
    <t>2026-10-02 04:30:52</t>
  </si>
  <si>
    <t>2026-10-03 23:59:00</t>
  </si>
  <si>
    <t>2026-10-04 00:49:46</t>
  </si>
  <si>
    <t>2026-10-04 00:52:45</t>
  </si>
  <si>
    <t>2026-10-04 01:06:54</t>
  </si>
  <si>
    <t>2026-10-04 02:03:04</t>
  </si>
  <si>
    <t>SRTR22605769360</t>
  </si>
  <si>
    <t>2026-10-02 07:13:04</t>
  </si>
  <si>
    <t>2026-10-02 16:12:20</t>
  </si>
  <si>
    <t>2026-10-02 16:53:55</t>
  </si>
  <si>
    <t>2026-10-02 17:00:00</t>
  </si>
  <si>
    <t>2026-10-02 16:52:36</t>
  </si>
  <si>
    <t>2026-10-02 17:45:00</t>
  </si>
  <si>
    <t>2026-10-02 17:22:15</t>
  </si>
  <si>
    <t>2026-10-02 19:18:09</t>
  </si>
  <si>
    <t>2026-10-02 19:20:55</t>
  </si>
  <si>
    <t>2026-10-03 06:22:13</t>
  </si>
  <si>
    <t>SRTR22605769420</t>
  </si>
  <si>
    <t>991</t>
  </si>
  <si>
    <t>2026-10-02 04:01:23</t>
  </si>
  <si>
    <t>2026-10-02 04:07:34</t>
  </si>
  <si>
    <t>2026-10-02 04:48:57</t>
  </si>
  <si>
    <t>2026-10-02 04:49:22</t>
  </si>
  <si>
    <t>2026-10-02 11:57:00</t>
  </si>
  <si>
    <t>2026-10-02 07:27:53</t>
  </si>
  <si>
    <t>2026-10-02 07:41:48</t>
  </si>
  <si>
    <t>2026-10-02 07:58:38</t>
  </si>
  <si>
    <t>2026-10-02 11:24:18</t>
  </si>
  <si>
    <t>SRTR22605769451</t>
  </si>
  <si>
    <t>PEDRO PAULO CASTOR DE ASSUNCAO</t>
  </si>
  <si>
    <t>982965482</t>
  </si>
  <si>
    <t>428</t>
  </si>
  <si>
    <t>256</t>
  </si>
  <si>
    <t>2026-10-01 22:17:24</t>
  </si>
  <si>
    <t>2026-10-02 02:25:33</t>
  </si>
  <si>
    <t>2026-10-02 02:30:58</t>
  </si>
  <si>
    <t>2026-10-01 20:56:48</t>
  </si>
  <si>
    <t>2026-10-02 06:33:37</t>
  </si>
  <si>
    <t>2026-10-02 06:35:35</t>
  </si>
  <si>
    <t>2026-10-02 06:44:56</t>
  </si>
  <si>
    <t>2026-10-02 06:48:04</t>
  </si>
  <si>
    <t>SRTR22605769460</t>
  </si>
  <si>
    <t>DMV2569</t>
  </si>
  <si>
    <t>VALDEIR VIEIRA DE SOUSA</t>
  </si>
  <si>
    <t>VALDEIRV</t>
  </si>
  <si>
    <t>89999391554</t>
  </si>
  <si>
    <t>2026-10-02 01:54:44</t>
  </si>
  <si>
    <t>2026-10-02 02:52:15</t>
  </si>
  <si>
    <t>2026-10-02 03:24:16</t>
  </si>
  <si>
    <t>2026-10-02 03:29:43</t>
  </si>
  <si>
    <t>2026-10-02 07:15:25</t>
  </si>
  <si>
    <t>2026-10-02 07:14:47</t>
  </si>
  <si>
    <t>2026-10-02 07:27:25</t>
  </si>
  <si>
    <t>2026-10-02 13:49:57</t>
  </si>
  <si>
    <t>SRTR22605769491</t>
  </si>
  <si>
    <t>796</t>
  </si>
  <si>
    <t>2026-10-02 09:33:43</t>
  </si>
  <si>
    <t>2026-10-02 14:28:00</t>
  </si>
  <si>
    <t>2026-10-02 16:05:01</t>
  </si>
  <si>
    <t>2026-10-02 15:45:08</t>
  </si>
  <si>
    <t>2026-10-02 17:00:10</t>
  </si>
  <si>
    <t>2026-10-02 17:10:00</t>
  </si>
  <si>
    <t>2026-10-02 18:36:04</t>
  </si>
  <si>
    <t>2026-10-03 04:52:44</t>
  </si>
  <si>
    <t>SRTR22605769520</t>
  </si>
  <si>
    <t>PEDRO HENRIQUE MARCOLINO TELES</t>
  </si>
  <si>
    <t>31991474553</t>
  </si>
  <si>
    <t>5878</t>
  </si>
  <si>
    <t>5835</t>
  </si>
  <si>
    <t>2026-10-02 13:25:18</t>
  </si>
  <si>
    <t>2026-10-02 17:58:33</t>
  </si>
  <si>
    <t>2026-10-02 18:53:10</t>
  </si>
  <si>
    <t>2026-10-02 19:00:00</t>
  </si>
  <si>
    <t>2026-10-02 17:37:04</t>
  </si>
  <si>
    <t>2026-10-03 02:00:00</t>
  </si>
  <si>
    <t>2026-10-03 03:06:09</t>
  </si>
  <si>
    <t>2026-10-03 04:24:04</t>
  </si>
  <si>
    <t>2026-10-03 06:52:33</t>
  </si>
  <si>
    <t>SRTR22605769551</t>
  </si>
  <si>
    <t>FOR-G233-G228-0340-1</t>
  </si>
  <si>
    <t>OSN7J85</t>
  </si>
  <si>
    <t>IVANILSON ALVES DA SILVA</t>
  </si>
  <si>
    <t>IVA TRANSP</t>
  </si>
  <si>
    <t>85996230672</t>
  </si>
  <si>
    <t>1898</t>
  </si>
  <si>
    <t>2026-10-02 02:33:52</t>
  </si>
  <si>
    <t>2026-10-02 03:38:47</t>
  </si>
  <si>
    <t>2026-10-02 03:49:32</t>
  </si>
  <si>
    <t>2026-10-02 03:40:00</t>
  </si>
  <si>
    <t>2026-10-02 03:34:03</t>
  </si>
  <si>
    <t>885126</t>
  </si>
  <si>
    <t>CES -CE</t>
  </si>
  <si>
    <t>2026-10-02 03:58:18</t>
  </si>
  <si>
    <t>2026-10-02 04:16:29</t>
  </si>
  <si>
    <t>2026-10-02 05:53:40</t>
  </si>
  <si>
    <t>2026-10-02 15:53:46</t>
  </si>
  <si>
    <t>2026-10-02 04:42:26</t>
  </si>
  <si>
    <t>2026-10-02 04:42:51</t>
  </si>
  <si>
    <t>2026-10-02 04:47:03</t>
  </si>
  <si>
    <t>2026-10-02 04:40:00</t>
  </si>
  <si>
    <t>2026-10-02 04:34:08</t>
  </si>
  <si>
    <t>885121</t>
  </si>
  <si>
    <t>MRU -CE</t>
  </si>
  <si>
    <t>2026-10-02 05:05:00</t>
  </si>
  <si>
    <t>2026-10-02 04:58:54</t>
  </si>
  <si>
    <t>2026-10-02 05:12:07</t>
  </si>
  <si>
    <t>2026-10-02 05:30:36</t>
  </si>
  <si>
    <t>2026-10-03 10:07:06</t>
  </si>
  <si>
    <t>SRTR22605769560</t>
  </si>
  <si>
    <t>ORJ9F17</t>
  </si>
  <si>
    <t>LINDALBERTO ANISIO DOS SANTOS</t>
  </si>
  <si>
    <t>LANISIODOS</t>
  </si>
  <si>
    <t>DIEGO PEREIRA DA SILVA</t>
  </si>
  <si>
    <t>84991939153</t>
  </si>
  <si>
    <t>200</t>
  </si>
  <si>
    <t>2026-10-02 06:10:01</t>
  </si>
  <si>
    <t>2026-10-02 06:10:08</t>
  </si>
  <si>
    <t>2026-10-02 06:12:14</t>
  </si>
  <si>
    <t>2026-10-02 06:24:14</t>
  </si>
  <si>
    <t>2026-10-02 09:40:00</t>
  </si>
  <si>
    <t>2026-10-02 07:36:59</t>
  </si>
  <si>
    <t>2026-10-02 07:40:36</t>
  </si>
  <si>
    <t>2026-10-02 07:42:24</t>
  </si>
  <si>
    <t>2026-10-02 07:57:13</t>
  </si>
  <si>
    <t>SRTR22605769611</t>
  </si>
  <si>
    <t>1995</t>
  </si>
  <si>
    <t>2026-10-02 01:52:42</t>
  </si>
  <si>
    <t>2026-10-02 02:01:52</t>
  </si>
  <si>
    <t>2026-10-02 00:40:42</t>
  </si>
  <si>
    <t>2026-10-02 06:30:00</t>
  </si>
  <si>
    <t>2026-10-02 05:24:36</t>
  </si>
  <si>
    <t>2026-10-02 05:42:21</t>
  </si>
  <si>
    <t>2026-10-02 07:21:24</t>
  </si>
  <si>
    <t>2026-10-02 10:19:03</t>
  </si>
  <si>
    <t>SRTR22605769640</t>
  </si>
  <si>
    <t>4987</t>
  </si>
  <si>
    <t>4860</t>
  </si>
  <si>
    <t>2026-10-01 22:57:21</t>
  </si>
  <si>
    <t>2026-10-02 00:10:56</t>
  </si>
  <si>
    <t>2026-10-02 00:12:07</t>
  </si>
  <si>
    <t>2026-10-02 00:02:31</t>
  </si>
  <si>
    <t>2026-10-02 04:08:33</t>
  </si>
  <si>
    <t>2026-10-02 04:10:45</t>
  </si>
  <si>
    <t>2026-10-02 05:47:33</t>
  </si>
  <si>
    <t>2026-10-02 15:21:27</t>
  </si>
  <si>
    <t>SRTR22605769700</t>
  </si>
  <si>
    <t>EDMILSON ALISSON DE SOUZA</t>
  </si>
  <si>
    <t>35999293463</t>
  </si>
  <si>
    <t>5676</t>
  </si>
  <si>
    <t>2026-10-02 09:13:14</t>
  </si>
  <si>
    <t>2026-10-02 13:14:58</t>
  </si>
  <si>
    <t>2026-10-02 13:22:09</t>
  </si>
  <si>
    <t>2026-10-02 13:00:00</t>
  </si>
  <si>
    <t>2026-10-02 11:24:37</t>
  </si>
  <si>
    <t>2026-10-02 21:04:00</t>
  </si>
  <si>
    <t>2026-10-02 21:23:29</t>
  </si>
  <si>
    <t>2026-10-02 22:05:22</t>
  </si>
  <si>
    <t>2026-10-02 22:19:00</t>
  </si>
  <si>
    <t>2026-10-02 23:22:06</t>
  </si>
  <si>
    <t>SRTR22605769720</t>
  </si>
  <si>
    <t>4897</t>
  </si>
  <si>
    <t>4828</t>
  </si>
  <si>
    <t>2026-10-02 04:21:12</t>
  </si>
  <si>
    <t>2026-10-02 04:52:30</t>
  </si>
  <si>
    <t>2026-10-02 04:53:05</t>
  </si>
  <si>
    <t>2026-10-02 04:11:09</t>
  </si>
  <si>
    <t>2026-10-02 06:12:30</t>
  </si>
  <si>
    <t>2026-10-02 06:35:45</t>
  </si>
  <si>
    <t>2026-10-02 06:36:20</t>
  </si>
  <si>
    <t>2026-10-02 07:32:43</t>
  </si>
  <si>
    <t>SRTR22605769731</t>
  </si>
  <si>
    <t>2026-10-02 04:40:55</t>
  </si>
  <si>
    <t>2026-10-02 04:41:44</t>
  </si>
  <si>
    <t>2026-10-02 04:50:03</t>
  </si>
  <si>
    <t>2026-10-02 04:49:13</t>
  </si>
  <si>
    <t>2026-10-02 12:10:00</t>
  </si>
  <si>
    <t>2026-10-02 07:02:25</t>
  </si>
  <si>
    <t>2026-10-02 07:06:55</t>
  </si>
  <si>
    <t>2026-10-02 08:22:28</t>
  </si>
  <si>
    <t>2026-10-02 11:23:23</t>
  </si>
  <si>
    <t>SRTR22605769751</t>
  </si>
  <si>
    <t>513</t>
  </si>
  <si>
    <t>2026-10-02 10:17:02</t>
  </si>
  <si>
    <t>2026-10-02 18:08:36</t>
  </si>
  <si>
    <t>2026-10-02 18:12:22</t>
  </si>
  <si>
    <t>2026-10-02 20:00:00</t>
  </si>
  <si>
    <t>2026-10-02 18:16:54</t>
  </si>
  <si>
    <t>2026-10-02 21:30:00</t>
  </si>
  <si>
    <t>2026-10-02 19:15:01</t>
  </si>
  <si>
    <t>2026-10-02 21:43:06</t>
  </si>
  <si>
    <t>2026-10-02 22:18:33</t>
  </si>
  <si>
    <t>2026-10-03 03:41:35</t>
  </si>
  <si>
    <t>SRTR22605769771</t>
  </si>
  <si>
    <t>H205-H220-0600-1</t>
  </si>
  <si>
    <t>QRY5J36</t>
  </si>
  <si>
    <t>CARLOS ALBERTO DE MOURA CRUZ</t>
  </si>
  <si>
    <t>CARLOS ALB</t>
  </si>
  <si>
    <t>RAMILTON JEEFERSON DA SILVA</t>
  </si>
  <si>
    <t>89994507865</t>
  </si>
  <si>
    <t>889106</t>
  </si>
  <si>
    <t>PCS -PI</t>
  </si>
  <si>
    <t>1168</t>
  </si>
  <si>
    <t>2026-10-02 01:54:27</t>
  </si>
  <si>
    <t>2026-10-02 01:57:40</t>
  </si>
  <si>
    <t>2026-10-02 02:25:57</t>
  </si>
  <si>
    <t>2026-10-02 02:26:06</t>
  </si>
  <si>
    <t>889110</t>
  </si>
  <si>
    <t>VLC -PI</t>
  </si>
  <si>
    <t>2026-10-02 04:39:18</t>
  </si>
  <si>
    <t>2026-10-02 06:29:26</t>
  </si>
  <si>
    <t>2026-10-02 06:25:12</t>
  </si>
  <si>
    <t>2026-10-02 09:47:19</t>
  </si>
  <si>
    <t>SRTR22605769831</t>
  </si>
  <si>
    <t>547</t>
  </si>
  <si>
    <t>2026-10-01 19:54:55</t>
  </si>
  <si>
    <t>2026-10-02 02:46:09</t>
  </si>
  <si>
    <t>2026-10-02 03:59:15</t>
  </si>
  <si>
    <t>2026-10-02 04:01:36</t>
  </si>
  <si>
    <t>2026-10-02 10:41:00</t>
  </si>
  <si>
    <t>2026-10-02 07:01:06</t>
  </si>
  <si>
    <t>2026-10-02 07:39:22</t>
  </si>
  <si>
    <t>2026-10-02 08:36:02</t>
  </si>
  <si>
    <t>2026-10-02 15:12:55</t>
  </si>
  <si>
    <t>SRTR22605769860</t>
  </si>
  <si>
    <t>2026-10-02 12:40:25</t>
  </si>
  <si>
    <t>2026-10-02 17:33:03</t>
  </si>
  <si>
    <t>2026-10-02 18:20:30</t>
  </si>
  <si>
    <t>2026-10-02 16:41:04</t>
  </si>
  <si>
    <t>2026-10-02 21:56:10</t>
  </si>
  <si>
    <t>2026-10-02 22:28:13</t>
  </si>
  <si>
    <t>2026-10-02 22:52:26</t>
  </si>
  <si>
    <t>2026-10-03 14:22:13</t>
  </si>
  <si>
    <t>SRTR22605769891</t>
  </si>
  <si>
    <t>357</t>
  </si>
  <si>
    <t>2026-10-01 23:34:18</t>
  </si>
  <si>
    <t>2026-10-02 04:19:14</t>
  </si>
  <si>
    <t>2026-10-02 05:15:04</t>
  </si>
  <si>
    <t>2026-10-02 05:18:50</t>
  </si>
  <si>
    <t>2026-10-02 06:45:00</t>
  </si>
  <si>
    <t>2026-10-02 05:49:36</t>
  </si>
  <si>
    <t>2026-10-02 08:32:14</t>
  </si>
  <si>
    <t>2026-10-02 08:33:56</t>
  </si>
  <si>
    <t>2026-10-02 08:53:32</t>
  </si>
  <si>
    <t>SRTR22605769900</t>
  </si>
  <si>
    <t>2299</t>
  </si>
  <si>
    <t>2254</t>
  </si>
  <si>
    <t>2026-10-01 22:03:08</t>
  </si>
  <si>
    <t>2026-10-02 01:34:45</t>
  </si>
  <si>
    <t>2026-10-02 04:34:14</t>
  </si>
  <si>
    <t>2026-10-02 04:04:17</t>
  </si>
  <si>
    <t>2026-10-02 05:04:37</t>
  </si>
  <si>
    <t>2026-10-02 05:13:18</t>
  </si>
  <si>
    <t>2026-10-02 05:16:42</t>
  </si>
  <si>
    <t>2026-10-02 06:57:16</t>
  </si>
  <si>
    <t>SRTR22605769911</t>
  </si>
  <si>
    <t>2026-10-02 20:31:01</t>
  </si>
  <si>
    <t>2026-10-02 20:37:29</t>
  </si>
  <si>
    <t>2026-10-02 20:44:05</t>
  </si>
  <si>
    <t>2026-10-02 20:46:11</t>
  </si>
  <si>
    <t>2026-10-03 06:00:00</t>
  </si>
  <si>
    <t>2026-10-03 02:51:30</t>
  </si>
  <si>
    <t>2026-10-03 07:53:44</t>
  </si>
  <si>
    <t>2026-10-03 07:52:46</t>
  </si>
  <si>
    <t>2026-10-03 10:00:20</t>
  </si>
  <si>
    <t>SRTR22605769960</t>
  </si>
  <si>
    <t>2026-10-02 18:12:03</t>
  </si>
  <si>
    <t>2026-10-02 21:55:38</t>
  </si>
  <si>
    <t>2026-10-02 22:03:09</t>
  </si>
  <si>
    <t>2026-10-02 23:30:00</t>
  </si>
  <si>
    <t>2026-10-02 20:29:33</t>
  </si>
  <si>
    <t>2026-10-03 02:30:00</t>
  </si>
  <si>
    <t>2026-10-03 00:17:47</t>
  </si>
  <si>
    <t>2026-10-03 00:43:23</t>
  </si>
  <si>
    <t>2026-10-03 02:16:34</t>
  </si>
  <si>
    <t>2026-10-03 23:05:52</t>
  </si>
  <si>
    <t>SRTR22605769991</t>
  </si>
  <si>
    <t>CGB-C358-C447-C615-C633-J213-0200-1</t>
  </si>
  <si>
    <t>ALAN CARLOS COSTA VICENTE</t>
  </si>
  <si>
    <t>65992179921</t>
  </si>
  <si>
    <t>4256</t>
  </si>
  <si>
    <t>2026-10-01 18:27:42</t>
  </si>
  <si>
    <t>2026-10-02 01:42:02</t>
  </si>
  <si>
    <t>2026-10-02 01:54:13</t>
  </si>
  <si>
    <t>2026-10-02 01:48:00</t>
  </si>
  <si>
    <t>961313</t>
  </si>
  <si>
    <t>F SNP-MT</t>
  </si>
  <si>
    <t>2026-10-02 08:40:00</t>
  </si>
  <si>
    <t>2026-10-02 09:18:17</t>
  </si>
  <si>
    <t>2026-10-02 11:21:14</t>
  </si>
  <si>
    <t>2026-10-02 12:56:36</t>
  </si>
  <si>
    <t>SRTR22605770011</t>
  </si>
  <si>
    <t>3110</t>
  </si>
  <si>
    <t>3034</t>
  </si>
  <si>
    <t>2026-10-02 03:13:01</t>
  </si>
  <si>
    <t>2026-10-02 03:41:37</t>
  </si>
  <si>
    <t>2026-10-02 03:43:46</t>
  </si>
  <si>
    <t>2026-10-02 01:07:58</t>
  </si>
  <si>
    <t>2026-10-02 04:16:57</t>
  </si>
  <si>
    <t>2026-10-02 04:20:18</t>
  </si>
  <si>
    <t>2026-10-02 04:35:42</t>
  </si>
  <si>
    <t>2026-10-02 06:00:31</t>
  </si>
  <si>
    <t>SRTR22605770031</t>
  </si>
  <si>
    <t>2026-10-02 00:22:41</t>
  </si>
  <si>
    <t>2026-10-02 02:15:50</t>
  </si>
  <si>
    <t>2026-10-02 03:22:52</t>
  </si>
  <si>
    <t>2026-10-02 03:24:04</t>
  </si>
  <si>
    <t>2026-10-02 03:56:44</t>
  </si>
  <si>
    <t>2026-10-02 04:36:01</t>
  </si>
  <si>
    <t>2026-10-02 04:17:15</t>
  </si>
  <si>
    <t>2026-10-02 05:34:19</t>
  </si>
  <si>
    <t>SRTR22605770180</t>
  </si>
  <si>
    <t>2026-10-01 22:33:32</t>
  </si>
  <si>
    <t>2026-10-02 03:33:11</t>
  </si>
  <si>
    <t>2026-10-02 04:23:41</t>
  </si>
  <si>
    <t>2026-10-01 22:07:37</t>
  </si>
  <si>
    <t>2026-10-02 04:38:05</t>
  </si>
  <si>
    <t>2026-10-02 06:11:22</t>
  </si>
  <si>
    <t>2026-10-02 06:07:53</t>
  </si>
  <si>
    <t>2026-10-02 09:50:55</t>
  </si>
  <si>
    <t>SRTR22605770280</t>
  </si>
  <si>
    <t>978</t>
  </si>
  <si>
    <t>855</t>
  </si>
  <si>
    <t>2026-10-01 19:51:27</t>
  </si>
  <si>
    <t>2026-10-02 03:05:12</t>
  </si>
  <si>
    <t>2026-10-02 03:41:40</t>
  </si>
  <si>
    <t>2026-10-02 03:48:07</t>
  </si>
  <si>
    <t>2026-10-02 05:50:17</t>
  </si>
  <si>
    <t>2026-10-02 09:01:45</t>
  </si>
  <si>
    <t>2026-10-02 06:37:12</t>
  </si>
  <si>
    <t>2026-10-02 09:46:48</t>
  </si>
  <si>
    <t>SRTR22605770311</t>
  </si>
  <si>
    <t>7727</t>
  </si>
  <si>
    <t>2026-10-01 08:29:04</t>
  </si>
  <si>
    <t>2026-10-01 12:49:15</t>
  </si>
  <si>
    <t>2026-10-01 13:46:22</t>
  </si>
  <si>
    <t>2026-10-02 13:30:52</t>
  </si>
  <si>
    <t>2026-10-03 01:40:00</t>
  </si>
  <si>
    <t>2026-10-02 17:00:54</t>
  </si>
  <si>
    <t>2026-10-01 20:28:52</t>
  </si>
  <si>
    <t>2026-10-01 20:30:33</t>
  </si>
  <si>
    <t>2026-10-02 00:07:11</t>
  </si>
  <si>
    <t>SRTR22605770340</t>
  </si>
  <si>
    <t>3969</t>
  </si>
  <si>
    <t>3943</t>
  </si>
  <si>
    <t>2026-10-02 01:13:43</t>
  </si>
  <si>
    <t>2026-10-02 04:00:06</t>
  </si>
  <si>
    <t>2026-10-02 04:00:35</t>
  </si>
  <si>
    <t>2026-10-02 02:26:20</t>
  </si>
  <si>
    <t>2026-10-02 05:40:00</t>
  </si>
  <si>
    <t>2026-10-02 05:37:58</t>
  </si>
  <si>
    <t>2026-10-02 05:58:44</t>
  </si>
  <si>
    <t>2026-10-02 06:09:07</t>
  </si>
  <si>
    <t>2026-10-02 08:31:52</t>
  </si>
  <si>
    <t>SRTR22605770351</t>
  </si>
  <si>
    <t>3173</t>
  </si>
  <si>
    <t>2026-10-02 04:59:27</t>
  </si>
  <si>
    <t>2026-10-03 07:03:53</t>
  </si>
  <si>
    <t>2026-10-02 06:19:18</t>
  </si>
  <si>
    <t>2026-10-02 03:42:48</t>
  </si>
  <si>
    <t>2026-10-02 06:36:40</t>
  </si>
  <si>
    <t>2026-10-02 06:42:22</t>
  </si>
  <si>
    <t>2026-10-02 05:08:48</t>
  </si>
  <si>
    <t>2026-10-03 07:09:53</t>
  </si>
  <si>
    <t>SRTR22605770391</t>
  </si>
  <si>
    <t>OWE1D88</t>
  </si>
  <si>
    <t>2447</t>
  </si>
  <si>
    <t>1902</t>
  </si>
  <si>
    <t>2026-10-02 04:40:08</t>
  </si>
  <si>
    <t>2026-10-02 04:55:34</t>
  </si>
  <si>
    <t>2026-10-02 05:07:15</t>
  </si>
  <si>
    <t>2026-10-02 05:16:23</t>
  </si>
  <si>
    <t>2026-10-02 12:00:00</t>
  </si>
  <si>
    <t>2026-10-02 08:55:40</t>
  </si>
  <si>
    <t>2026-10-02 09:14:14</t>
  </si>
  <si>
    <t>2026-10-02 09:46:23</t>
  </si>
  <si>
    <t>2026-10-02 16:13:09</t>
  </si>
  <si>
    <t>61</t>
  </si>
  <si>
    <t>2026-10-02 09:12:51</t>
  </si>
  <si>
    <t>2026-10-02 09:14:55</t>
  </si>
  <si>
    <t>2026-10-02 12:30:00</t>
  </si>
  <si>
    <t>2026-10-02 09:18:14</t>
  </si>
  <si>
    <t>2026-10-02 14:00:00</t>
  </si>
  <si>
    <t>2026-10-02 10:45:20</t>
  </si>
  <si>
    <t>2026-10-02 10:47:32</t>
  </si>
  <si>
    <t>2026-10-02 10:48:21</t>
  </si>
  <si>
    <t>2026-10-03 08:41:24</t>
  </si>
  <si>
    <t>SRTR22605770411</t>
  </si>
  <si>
    <t>2026-10-02 05:04:53</t>
  </si>
  <si>
    <t>2026-10-02 09:31:53</t>
  </si>
  <si>
    <t>2026-10-02 09:34:21</t>
  </si>
  <si>
    <t>2026-10-02 10:01:04</t>
  </si>
  <si>
    <t>2026-10-02 11:21:32</t>
  </si>
  <si>
    <t>2026-10-02 11:09:18</t>
  </si>
  <si>
    <t>2026-10-02 11:10:07</t>
  </si>
  <si>
    <t>2026-10-02 11:39:06</t>
  </si>
  <si>
    <t>SRTR22605770420</t>
  </si>
  <si>
    <t>2394</t>
  </si>
  <si>
    <t>2026-10-02 17:33:21</t>
  </si>
  <si>
    <t>2026-10-02 20:00:54</t>
  </si>
  <si>
    <t>2026-10-02 20:24:10</t>
  </si>
  <si>
    <t>2026-10-02 20:20:35</t>
  </si>
  <si>
    <t>2026-10-02 21:24:59</t>
  </si>
  <si>
    <t>2026-10-02 22:02:32</t>
  </si>
  <si>
    <t>2026-10-02 22:44:33</t>
  </si>
  <si>
    <t>2026-10-05 06:41:53</t>
  </si>
  <si>
    <t>SRTR22605770431</t>
  </si>
  <si>
    <t>1814</t>
  </si>
  <si>
    <t>2026-10-02 16:42:47</t>
  </si>
  <si>
    <t>2026-10-02 17:10:56</t>
  </si>
  <si>
    <t>2026-10-02 18:21:31</t>
  </si>
  <si>
    <t>2026-10-02 18:32:26</t>
  </si>
  <si>
    <t>2026-10-03 05:18:19</t>
  </si>
  <si>
    <t>2026-10-03 06:54:08</t>
  </si>
  <si>
    <t>2026-10-03 06:50:31</t>
  </si>
  <si>
    <t>2026-10-03 15:58:14</t>
  </si>
  <si>
    <t>SRTR22605770491</t>
  </si>
  <si>
    <t>6773</t>
  </si>
  <si>
    <t>6493</t>
  </si>
  <si>
    <t>2026-10-02 14:32:47</t>
  </si>
  <si>
    <t>2026-10-02 21:15:22</t>
  </si>
  <si>
    <t>2026-10-02 22:13:00</t>
  </si>
  <si>
    <t>2026-10-02 21:59:00</t>
  </si>
  <si>
    <t>2026-10-03 03:21:00</t>
  </si>
  <si>
    <t>2026-10-03 03:13:50</t>
  </si>
  <si>
    <t>2026-10-03 03:30:15</t>
  </si>
  <si>
    <t>2026-10-03 06:42:08</t>
  </si>
  <si>
    <t>2026-10-03 13:07:07</t>
  </si>
  <si>
    <t>SRTR22605770520</t>
  </si>
  <si>
    <t>2803</t>
  </si>
  <si>
    <t>2758</t>
  </si>
  <si>
    <t>2026-10-01 15:13:22</t>
  </si>
  <si>
    <t>2026-10-02 02:09:59</t>
  </si>
  <si>
    <t>2026-10-02 02:31:32</t>
  </si>
  <si>
    <t>2026-10-02 03:05:48</t>
  </si>
  <si>
    <t>2026-10-02 05:05:10</t>
  </si>
  <si>
    <t>2026-10-02 04:51:06</t>
  </si>
  <si>
    <t>2026-10-02 04:51:38</t>
  </si>
  <si>
    <t>2026-10-02 06:35:17</t>
  </si>
  <si>
    <t>SRTR22605770620</t>
  </si>
  <si>
    <t>OBA7G86</t>
  </si>
  <si>
    <t>KAIQUE SILVA DA COSTA</t>
  </si>
  <si>
    <t>65992243765</t>
  </si>
  <si>
    <t>5069</t>
  </si>
  <si>
    <t>4851</t>
  </si>
  <si>
    <t>2026-10-01 20:30:32</t>
  </si>
  <si>
    <t>2026-10-02 01:33:49</t>
  </si>
  <si>
    <t>2026-10-02 01:53:48</t>
  </si>
  <si>
    <t>2026-10-02 01:34:00</t>
  </si>
  <si>
    <t>2026-10-02 07:22:53</t>
  </si>
  <si>
    <t>2026-10-02 07:27:31</t>
  </si>
  <si>
    <t>2026-10-02 07:33:00</t>
  </si>
  <si>
    <t>SRTR22605770691</t>
  </si>
  <si>
    <t>973</t>
  </si>
  <si>
    <t>971</t>
  </si>
  <si>
    <t>2026-10-02 03:10:40</t>
  </si>
  <si>
    <t>2026-10-02 08:18:07</t>
  </si>
  <si>
    <t>2026-10-02 08:29:11</t>
  </si>
  <si>
    <t>2026-10-02 07:54:36</t>
  </si>
  <si>
    <t>2026-10-02 09:59:57</t>
  </si>
  <si>
    <t>2026-10-02 10:07:06</t>
  </si>
  <si>
    <t>2026-10-02 10:07:45</t>
  </si>
  <si>
    <t>2026-10-05 07:46:19</t>
  </si>
  <si>
    <t>SRTR22605770700</t>
  </si>
  <si>
    <t>2026-10-02 16:57:20</t>
  </si>
  <si>
    <t>2026-10-02 19:24:31</t>
  </si>
  <si>
    <t>2026-10-02 19:35:24</t>
  </si>
  <si>
    <t>2026-10-02 21:23:16</t>
  </si>
  <si>
    <t>2026-10-02 23:49:26</t>
  </si>
  <si>
    <t>2026-10-02 21:59:35</t>
  </si>
  <si>
    <t>2026-10-02 22:02:04</t>
  </si>
  <si>
    <t>2026-10-02 22:02:16</t>
  </si>
  <si>
    <t>SRTR22605770740</t>
  </si>
  <si>
    <t>NTS7H43</t>
  </si>
  <si>
    <t>JACKSON DA SILVA OLIVEIRA</t>
  </si>
  <si>
    <t>11958706421</t>
  </si>
  <si>
    <t>2281</t>
  </si>
  <si>
    <t>2026-10-02 20:02:15</t>
  </si>
  <si>
    <t>2026-10-02 21:40:15</t>
  </si>
  <si>
    <t>2026-10-02 21:51:24</t>
  </si>
  <si>
    <t>2026-10-02 18:16:27</t>
  </si>
  <si>
    <t>2026-10-03 00:00:00</t>
  </si>
  <si>
    <t>2026-10-02 22:39:10</t>
  </si>
  <si>
    <t>2026-10-02 23:03:12</t>
  </si>
  <si>
    <t>2026-10-02 22:51:17</t>
  </si>
  <si>
    <t>2026-10-05 15:27:58</t>
  </si>
  <si>
    <t>SRTR22605770760</t>
  </si>
  <si>
    <t>NVN7B31</t>
  </si>
  <si>
    <t>1580</t>
  </si>
  <si>
    <t>1566</t>
  </si>
  <si>
    <t>2026-10-02 02:55:12</t>
  </si>
  <si>
    <t>2026-10-02 02:58:58</t>
  </si>
  <si>
    <t>2026-10-02 03:25:26</t>
  </si>
  <si>
    <t>2026-10-02 04:06:17</t>
  </si>
  <si>
    <t>2026-10-02 04:27:03</t>
  </si>
  <si>
    <t>2026-10-02 05:15:42</t>
  </si>
  <si>
    <t>2026-10-02 06:59:46</t>
  </si>
  <si>
    <t>2026-10-03 08:01:54</t>
  </si>
  <si>
    <t>SRTR22605770840</t>
  </si>
  <si>
    <t>P205-SJS-0630-1</t>
  </si>
  <si>
    <t>2026-10-02 04:59:55</t>
  </si>
  <si>
    <t>2026-10-02 05:03:23</t>
  </si>
  <si>
    <t>2026-10-02 05:22:43</t>
  </si>
  <si>
    <t>2026-10-02 10:41:53</t>
  </si>
  <si>
    <t>2026-10-02 10:53:28</t>
  </si>
  <si>
    <t>2026-10-03 06:37:43</t>
  </si>
  <si>
    <t>2026-10-03 06:38:22</t>
  </si>
  <si>
    <t>SRTR22605770900</t>
  </si>
  <si>
    <t>CGB-C402-C309-C401-0200-1</t>
  </si>
  <si>
    <t>3767</t>
  </si>
  <si>
    <t>2026-10-01 23:00:54</t>
  </si>
  <si>
    <t>2026-10-02 01:50:42</t>
  </si>
  <si>
    <t>2026-10-02 01:53:03</t>
  </si>
  <si>
    <t>2026-10-02 01:00:47</t>
  </si>
  <si>
    <t>961356</t>
  </si>
  <si>
    <t>F BBG-MT</t>
  </si>
  <si>
    <t>2026-10-02 06:08:02</t>
  </si>
  <si>
    <t>2026-10-02 06:10:55</t>
  </si>
  <si>
    <t>2026-10-02 08:22:04</t>
  </si>
  <si>
    <t>SRTR22605770911</t>
  </si>
  <si>
    <t>1753</t>
  </si>
  <si>
    <t>2026-10-02 01:32:11</t>
  </si>
  <si>
    <t>2026-10-02 02:15:19</t>
  </si>
  <si>
    <t>2026-10-02 03:46:56</t>
  </si>
  <si>
    <t>2026-10-02 03:47:34</t>
  </si>
  <si>
    <t>2026-10-02 05:12:54</t>
  </si>
  <si>
    <t>2026-10-02 05:12:46</t>
  </si>
  <si>
    <t>2026-10-02 05:51:23</t>
  </si>
  <si>
    <t>2026-10-02 08:44:39</t>
  </si>
  <si>
    <t>SRTR22605770931</t>
  </si>
  <si>
    <t>3033</t>
  </si>
  <si>
    <t>2972</t>
  </si>
  <si>
    <t>2026-10-02 07:47:07</t>
  </si>
  <si>
    <t>2026-10-02 07:47:29</t>
  </si>
  <si>
    <t>2026-10-02 07:52:10</t>
  </si>
  <si>
    <t>2026-10-02 13:30:00</t>
  </si>
  <si>
    <t>2026-10-02 15:50:00</t>
  </si>
  <si>
    <t>2026-10-02 10:00:04</t>
  </si>
  <si>
    <t>2026-10-02 10:00:51</t>
  </si>
  <si>
    <t>2026-10-02 10:01:12</t>
  </si>
  <si>
    <t>2026-10-02 13:31:31</t>
  </si>
  <si>
    <t>SRTR22605770940</t>
  </si>
  <si>
    <t>461</t>
  </si>
  <si>
    <t>455</t>
  </si>
  <si>
    <t>2026-10-02 01:54:20</t>
  </si>
  <si>
    <t>2026-10-02 03:40:02</t>
  </si>
  <si>
    <t>2026-10-02 06:17:16</t>
  </si>
  <si>
    <t>2026-10-02 05:57:00</t>
  </si>
  <si>
    <t>2026-10-02 07:15:56</t>
  </si>
  <si>
    <t>2026-10-02 07:28:55</t>
  </si>
  <si>
    <t>2026-10-02 07:29:15</t>
  </si>
  <si>
    <t>2026-10-02 07:48:19</t>
  </si>
  <si>
    <t>SRTR22605770991</t>
  </si>
  <si>
    <t>2026-10-02 06:05:51</t>
  </si>
  <si>
    <t>2026-10-02 17:01:59</t>
  </si>
  <si>
    <t>2026-10-02 17:23:26</t>
  </si>
  <si>
    <t>2026-10-02 17:18:50</t>
  </si>
  <si>
    <t>2026-10-02 18:38:43</t>
  </si>
  <si>
    <t>2026-10-02 18:53:50</t>
  </si>
  <si>
    <t>2026-10-02 19:23:28</t>
  </si>
  <si>
    <t>2026-10-03 08:59:38</t>
  </si>
  <si>
    <t>SRTR22605771000</t>
  </si>
  <si>
    <t>17766</t>
  </si>
  <si>
    <t>2026-10-02 08:57:10</t>
  </si>
  <si>
    <t>2026-10-02 15:12:28</t>
  </si>
  <si>
    <t>2026-10-02 18:26:28</t>
  </si>
  <si>
    <t>2026-10-02 18:17:01</t>
  </si>
  <si>
    <t>2026-10-02 19:58:15</t>
  </si>
  <si>
    <t>2026-10-02 21:02:49</t>
  </si>
  <si>
    <t>2026-10-02 15:33:34</t>
  </si>
  <si>
    <t>2026-10-05 12:52:50</t>
  </si>
  <si>
    <t>SRTR22605771020</t>
  </si>
  <si>
    <t>13725</t>
  </si>
  <si>
    <t>2026-10-02 06:38:50</t>
  </si>
  <si>
    <t>2026-10-02 16:45:59</t>
  </si>
  <si>
    <t>2026-10-02 16:55:52</t>
  </si>
  <si>
    <t>2026-10-02 17:02:54</t>
  </si>
  <si>
    <t>2026-10-02 22:30:00</t>
  </si>
  <si>
    <t>2026-10-02 18:30:43</t>
  </si>
  <si>
    <t>2026-10-02 19:01:27</t>
  </si>
  <si>
    <t>2026-10-02 22:34:13</t>
  </si>
  <si>
    <t>2026-10-05 12:33:37</t>
  </si>
  <si>
    <t>SRTR22605771040</t>
  </si>
  <si>
    <t>10757</t>
  </si>
  <si>
    <t>2026-10-02 06:22:26</t>
  </si>
  <si>
    <t>2026-10-02 15:09:31</t>
  </si>
  <si>
    <t>2026-10-02 15:27:53</t>
  </si>
  <si>
    <t>2026-10-02 16:00:00</t>
  </si>
  <si>
    <t>2026-10-02 15:29:51</t>
  </si>
  <si>
    <t>2026-10-02 16:35:21</t>
  </si>
  <si>
    <t>2026-10-02 18:10:03</t>
  </si>
  <si>
    <t>2026-10-02 21:16:28</t>
  </si>
  <si>
    <t>2026-10-05 14:16:53</t>
  </si>
  <si>
    <t>SRTR22605771060</t>
  </si>
  <si>
    <t>2026-10-02 00:23:38</t>
  </si>
  <si>
    <t>2026-10-02 00:51:01</t>
  </si>
  <si>
    <t>2026-10-02 03:04:05</t>
  </si>
  <si>
    <t>2026-10-02 03:05:35</t>
  </si>
  <si>
    <t>2026-10-02 03:48:55</t>
  </si>
  <si>
    <t>2026-10-02 04:37:12</t>
  </si>
  <si>
    <t>2026-10-02 04:11:44</t>
  </si>
  <si>
    <t>2026-10-02 06:32:43</t>
  </si>
  <si>
    <t>SRTR22605771091</t>
  </si>
  <si>
    <t>FOR-G262-0420-1</t>
  </si>
  <si>
    <t>THN8H69</t>
  </si>
  <si>
    <t>CELIO RODRIGUES DA SILVA FILHO</t>
  </si>
  <si>
    <t>CELIO RODR</t>
  </si>
  <si>
    <t>85985252926</t>
  </si>
  <si>
    <t>2385</t>
  </si>
  <si>
    <t>2126</t>
  </si>
  <si>
    <t>2026-10-02 02:09:09</t>
  </si>
  <si>
    <t>2026-10-02 02:42:02</t>
  </si>
  <si>
    <t>2026-10-02 02:46:00</t>
  </si>
  <si>
    <t>2026-10-02 04:20:00</t>
  </si>
  <si>
    <t>2026-10-02 04:11:59</t>
  </si>
  <si>
    <t>898130</t>
  </si>
  <si>
    <t>CCE-CE</t>
  </si>
  <si>
    <t>2026-10-02 04:53:54</t>
  </si>
  <si>
    <t>2026-10-02 05:10:24</t>
  </si>
  <si>
    <t>2026-10-02 06:55:52</t>
  </si>
  <si>
    <t>2026-10-02 11:24:04</t>
  </si>
  <si>
    <t>SRTR22605771151</t>
  </si>
  <si>
    <t>PEF7B31</t>
  </si>
  <si>
    <t>LUAN FELIPE DOS SANTOS SOARES</t>
  </si>
  <si>
    <t>LUAN TRANS</t>
  </si>
  <si>
    <t>PABLO SAMUEL DE JESUS ARAUJO</t>
  </si>
  <si>
    <t>75983246373</t>
  </si>
  <si>
    <t>3254</t>
  </si>
  <si>
    <t>2026-10-01 14:25:07</t>
  </si>
  <si>
    <t>2026-10-02 01:35:20</t>
  </si>
  <si>
    <t>2026-10-02 01:54:10</t>
  </si>
  <si>
    <t>2026-10-02 01:57:13</t>
  </si>
  <si>
    <t>2026-10-02 03:51:20</t>
  </si>
  <si>
    <t>2026-10-02 06:07:36</t>
  </si>
  <si>
    <t>2026-10-03 16:29:18</t>
  </si>
  <si>
    <t>SRTR22605771200</t>
  </si>
  <si>
    <t>15770</t>
  </si>
  <si>
    <t>15766</t>
  </si>
  <si>
    <t>2026-10-02 08:25:54</t>
  </si>
  <si>
    <t>2026-10-02 17:42:07</t>
  </si>
  <si>
    <t>2026-10-02 18:24:13</t>
  </si>
  <si>
    <t>2026-10-02 18:39:02</t>
  </si>
  <si>
    <t>2026-10-02 23:10:00</t>
  </si>
  <si>
    <t>2026-10-02 19:55:32</t>
  </si>
  <si>
    <t>2026-10-02 23:45:37</t>
  </si>
  <si>
    <t>2026-10-03 00:38:04</t>
  </si>
  <si>
    <t>2026-10-05 12:51:56</t>
  </si>
  <si>
    <t>SRTR22605771231</t>
  </si>
  <si>
    <t>PMW2-H228-0500-1</t>
  </si>
  <si>
    <t>PEL9F39</t>
  </si>
  <si>
    <t>SIRLANGE OLIVEIRA DA SILVA</t>
  </si>
  <si>
    <t>SIRLANGE</t>
  </si>
  <si>
    <t>VICTOR ROSA CANDIDO OLIVEIRA</t>
  </si>
  <si>
    <t>63991380303</t>
  </si>
  <si>
    <t>2525</t>
  </si>
  <si>
    <t>2501</t>
  </si>
  <si>
    <t>2026-10-01 22:47:36</t>
  </si>
  <si>
    <t>2026-10-02 00:27:05</t>
  </si>
  <si>
    <t>2026-10-02 01:34:54</t>
  </si>
  <si>
    <t>2026-10-02 04:55:48</t>
  </si>
  <si>
    <t>863115</t>
  </si>
  <si>
    <t>PMW 002-TO</t>
  </si>
  <si>
    <t>2026-10-02 05:35:00</t>
  </si>
  <si>
    <t>2026-10-02 05:13:40</t>
  </si>
  <si>
    <t>2026-10-02 05:24:10</t>
  </si>
  <si>
    <t>2026-10-02 05:38:21</t>
  </si>
  <si>
    <t>2026-10-02 08:20:09</t>
  </si>
  <si>
    <t>SRTR22605771240</t>
  </si>
  <si>
    <t>2026-10-02 08:24:10</t>
  </si>
  <si>
    <t>2026-10-02 11:14:15</t>
  </si>
  <si>
    <t>2026-10-02 12:28:22</t>
  </si>
  <si>
    <t>2026-10-02 12:33:17</t>
  </si>
  <si>
    <t>2026-10-02 13:30:09</t>
  </si>
  <si>
    <t>2026-10-02 14:11:41</t>
  </si>
  <si>
    <t>2026-10-02 14:23:33</t>
  </si>
  <si>
    <t>2026-10-05 13:06:08</t>
  </si>
  <si>
    <t>SRTR22605771260</t>
  </si>
  <si>
    <t>822</t>
  </si>
  <si>
    <t>2026-10-01 14:11:14</t>
  </si>
  <si>
    <t>2026-10-01 15:17:30</t>
  </si>
  <si>
    <t>2026-10-01 15:58:12</t>
  </si>
  <si>
    <t>2026-10-01 15:47:06</t>
  </si>
  <si>
    <t>2026-10-01 18:13:57</t>
  </si>
  <si>
    <t>2026-10-02 06:21:18</t>
  </si>
  <si>
    <t>2026-10-02 06:22:12</t>
  </si>
  <si>
    <t>2026-10-02 07:17:13</t>
  </si>
  <si>
    <t>SRTR22605771291</t>
  </si>
  <si>
    <t>5650</t>
  </si>
  <si>
    <t>5578</t>
  </si>
  <si>
    <t>2026-10-01 14:02:02</t>
  </si>
  <si>
    <t>2026-10-02 02:11:28</t>
  </si>
  <si>
    <t>2026-10-02 02:32:37</t>
  </si>
  <si>
    <t>2026-10-02 03:44:12</t>
  </si>
  <si>
    <t>2026-10-02 07:45:00</t>
  </si>
  <si>
    <t>2026-10-02 04:21:33</t>
  </si>
  <si>
    <t>2026-10-02 05:10:57</t>
  </si>
  <si>
    <t>2026-10-02 07:37:43</t>
  </si>
  <si>
    <t>SRTR22605771340</t>
  </si>
  <si>
    <t>PMW2-C280-C516-0500-1</t>
  </si>
  <si>
    <t>KDC2E99</t>
  </si>
  <si>
    <t>ROSENILTON ALVES SOUSA</t>
  </si>
  <si>
    <t>ROSENILTON</t>
  </si>
  <si>
    <t>63984560959</t>
  </si>
  <si>
    <t>2765</t>
  </si>
  <si>
    <t>2026-10-01 22:07:26</t>
  </si>
  <si>
    <t>2026-10-02 00:50:29</t>
  </si>
  <si>
    <t>2026-10-02 01:37:32</t>
  </si>
  <si>
    <t>2026-10-01 04:52:43</t>
  </si>
  <si>
    <t>961234</t>
  </si>
  <si>
    <t>F GRP-TO</t>
  </si>
  <si>
    <t>2026-10-02 09:50:00</t>
  </si>
  <si>
    <t>2026-10-02 07:06:41</t>
  </si>
  <si>
    <t>2026-10-02 07:23:18</t>
  </si>
  <si>
    <t>2026-10-02 07:27:57</t>
  </si>
  <si>
    <t>2026-10-02 10:59:56</t>
  </si>
  <si>
    <t>SRTR22605771351</t>
  </si>
  <si>
    <t>PMW2-C278-0500-1</t>
  </si>
  <si>
    <t>PRO5B99</t>
  </si>
  <si>
    <t>EDSON DOUGLAS SILVA</t>
  </si>
  <si>
    <t>SILVA</t>
  </si>
  <si>
    <t>EDSON DOUGLAS DA SILVA</t>
  </si>
  <si>
    <t>6392077669</t>
  </si>
  <si>
    <t>2185</t>
  </si>
  <si>
    <t>2026-10-02 00:04:34</t>
  </si>
  <si>
    <t>2026-10-02 00:46:56</t>
  </si>
  <si>
    <t>2026-10-02 01:37:15</t>
  </si>
  <si>
    <t>2026-10-02 01:46:02</t>
  </si>
  <si>
    <t>961232</t>
  </si>
  <si>
    <t>F GAI-TO</t>
  </si>
  <si>
    <t>2026-10-02 07:55:11</t>
  </si>
  <si>
    <t>2026-10-02 07:57:31</t>
  </si>
  <si>
    <t>2026-10-02 17:52:19</t>
  </si>
  <si>
    <t>SRTR22605771371</t>
  </si>
  <si>
    <t>GYN-C388-0600-1</t>
  </si>
  <si>
    <t>FQE4G16</t>
  </si>
  <si>
    <t>IVAN PEREIRA DE SOUSA</t>
  </si>
  <si>
    <t>62991368464</t>
  </si>
  <si>
    <t>873</t>
  </si>
  <si>
    <t>2026-10-02 00:20:54</t>
  </si>
  <si>
    <t>2026-10-02 00:21:43</t>
  </si>
  <si>
    <t>2026-10-02 01:24:05</t>
  </si>
  <si>
    <t>2026-10-02 01:28:12</t>
  </si>
  <si>
    <t>961342</t>
  </si>
  <si>
    <t>F GYN 06-GO</t>
  </si>
  <si>
    <t>2026-10-02 07:15:00</t>
  </si>
  <si>
    <t>2026-10-02 04:29:54</t>
  </si>
  <si>
    <t>2026-10-02 04:30:25</t>
  </si>
  <si>
    <t>2026-10-02 05:46:50</t>
  </si>
  <si>
    <t>SRTR22605771480</t>
  </si>
  <si>
    <t>HQE6B49</t>
  </si>
  <si>
    <t>WANDERSON LIMA RIBEIRO</t>
  </si>
  <si>
    <t>WANDERSON</t>
  </si>
  <si>
    <t>991123932</t>
  </si>
  <si>
    <t>5043</t>
  </si>
  <si>
    <t>4118</t>
  </si>
  <si>
    <t>2026-10-02 02:05:37</t>
  </si>
  <si>
    <t>2026-10-02 03:52:39</t>
  </si>
  <si>
    <t>2026-10-02 03:55:10</t>
  </si>
  <si>
    <t>2026-10-02 04:49:16</t>
  </si>
  <si>
    <t>2026-10-02 10:10:00</t>
  </si>
  <si>
    <t>2026-10-02 09:34:16</t>
  </si>
  <si>
    <t>2026-10-02 09:42:09</t>
  </si>
  <si>
    <t>2026-10-02 11:48:31</t>
  </si>
  <si>
    <t>2026-10-02 14:36:02</t>
  </si>
  <si>
    <t>SRTR22605771551</t>
  </si>
  <si>
    <t>2026-10-01 11:47:53</t>
  </si>
  <si>
    <t>2026-10-02 03:07:56</t>
  </si>
  <si>
    <t>2026-10-02 03:37:27</t>
  </si>
  <si>
    <t>2026-10-02 03:50:00</t>
  </si>
  <si>
    <t>2026-10-02 01:24:23</t>
  </si>
  <si>
    <t>2026-10-02 06:20:00</t>
  </si>
  <si>
    <t>2026-10-02 05:00:21</t>
  </si>
  <si>
    <t>2026-10-02 06:05:20</t>
  </si>
  <si>
    <t>2026-10-02 06:11:45</t>
  </si>
  <si>
    <t>2026-10-02 08:09:22</t>
  </si>
  <si>
    <t>SRTR22605771580</t>
  </si>
  <si>
    <t>2702</t>
  </si>
  <si>
    <t>2609</t>
  </si>
  <si>
    <t>2026-10-01 09:51:38</t>
  </si>
  <si>
    <t>2026-10-02 02:13:16</t>
  </si>
  <si>
    <t>2026-10-02 02:35:05</t>
  </si>
  <si>
    <t>2026-10-02 03:40:40</t>
  </si>
  <si>
    <t>2026-10-02 06:15:25</t>
  </si>
  <si>
    <t>2026-10-02 07:10:43</t>
  </si>
  <si>
    <t>2026-10-02 09:25:51</t>
  </si>
  <si>
    <t>SRTR22605771640</t>
  </si>
  <si>
    <t>8017</t>
  </si>
  <si>
    <t>2026-10-02 13:42:34</t>
  </si>
  <si>
    <t>2026-10-02 17:32:46</t>
  </si>
  <si>
    <t>2026-10-02 17:34:50</t>
  </si>
  <si>
    <t>2026-10-02 14:02:06</t>
  </si>
  <si>
    <t>2026-10-02 22:16:34</t>
  </si>
  <si>
    <t>2026-10-02 22:27:06</t>
  </si>
  <si>
    <t>2026-10-02 22:17:57</t>
  </si>
  <si>
    <t>2026-10-03 02:16:42</t>
  </si>
  <si>
    <t>SRTR22605771651</t>
  </si>
  <si>
    <t>454</t>
  </si>
  <si>
    <t>2026-10-02 13:30:01</t>
  </si>
  <si>
    <t>2026-10-02 13:30:10</t>
  </si>
  <si>
    <t>2026-10-02 13:31:58</t>
  </si>
  <si>
    <t>2026-10-02 13:33:34</t>
  </si>
  <si>
    <t>2026-10-03 04:00:00</t>
  </si>
  <si>
    <t>2026-10-02 13:34:04</t>
  </si>
  <si>
    <t>2026-10-02 13:35:19</t>
  </si>
  <si>
    <t>2026-10-02 13:32:04</t>
  </si>
  <si>
    <t>2026-10-02 14:11:15</t>
  </si>
  <si>
    <t>SRTR22605771700</t>
  </si>
  <si>
    <t>1612</t>
  </si>
  <si>
    <t>1601</t>
  </si>
  <si>
    <t>2026-10-01 14:30:47</t>
  </si>
  <si>
    <t>2026-10-02 01:34:39</t>
  </si>
  <si>
    <t>2026-10-02 01:54:29</t>
  </si>
  <si>
    <t>2026-10-02 01:51:18</t>
  </si>
  <si>
    <t>2026-10-02 02:42:45</t>
  </si>
  <si>
    <t>2026-10-02 05:14:49</t>
  </si>
  <si>
    <t>2026-10-02 12:32:19</t>
  </si>
  <si>
    <t>SRTR22605771740</t>
  </si>
  <si>
    <t>ADRIANO MEDRADE  CARVALHO</t>
  </si>
  <si>
    <t>AMC LTDA</t>
  </si>
  <si>
    <t>660</t>
  </si>
  <si>
    <t>2026-10-01 23:44:33</t>
  </si>
  <si>
    <t>2026-10-02 04:14:13</t>
  </si>
  <si>
    <t>2026-10-02 04:20:14</t>
  </si>
  <si>
    <t>2026-10-01 22:27:56</t>
  </si>
  <si>
    <t>2026-10-02 06:59:10</t>
  </si>
  <si>
    <t>2026-10-02 07:04:22</t>
  </si>
  <si>
    <t>2026-10-02 07:07:21</t>
  </si>
  <si>
    <t>2026-10-02 07:39:14</t>
  </si>
  <si>
    <t>SRTR22605771751</t>
  </si>
  <si>
    <t>890</t>
  </si>
  <si>
    <t>2026-10-01 23:26:05</t>
  </si>
  <si>
    <t>2026-10-02 02:33:15</t>
  </si>
  <si>
    <t>2026-10-02 03:21:05</t>
  </si>
  <si>
    <t>2026-10-02 03:22:11</t>
  </si>
  <si>
    <t>2026-10-02 05:25:00</t>
  </si>
  <si>
    <t>2026-10-02 05:19:02</t>
  </si>
  <si>
    <t>2026-10-02 05:17:49</t>
  </si>
  <si>
    <t>2026-10-02 05:29:37</t>
  </si>
  <si>
    <t>2026-10-02 06:54:57</t>
  </si>
  <si>
    <t>SRTR22605771760</t>
  </si>
  <si>
    <t>987</t>
  </si>
  <si>
    <t>2026-10-01 23:20:22</t>
  </si>
  <si>
    <t>2026-10-02 02:38:11</t>
  </si>
  <si>
    <t>2026-10-02 02:21:49</t>
  </si>
  <si>
    <t>2026-10-02 02:23:18</t>
  </si>
  <si>
    <t>2026-10-02 04:01:48</t>
  </si>
  <si>
    <t>2026-10-02 05:19:10</t>
  </si>
  <si>
    <t>2026-10-02 05:40:42</t>
  </si>
  <si>
    <t>2026-10-02 08:48:53</t>
  </si>
  <si>
    <t>SRTR22605771771</t>
  </si>
  <si>
    <t>4562</t>
  </si>
  <si>
    <t>4498</t>
  </si>
  <si>
    <t>2026-10-01 22:07:04</t>
  </si>
  <si>
    <t>2026-10-02 01:48:39</t>
  </si>
  <si>
    <t>2026-10-02 03:26:35</t>
  </si>
  <si>
    <t>2026-10-02 03:29:39</t>
  </si>
  <si>
    <t>2026-10-02 04:52:27</t>
  </si>
  <si>
    <t>2026-10-02 04:58:05</t>
  </si>
  <si>
    <t>2026-10-02 05:22:37</t>
  </si>
  <si>
    <t>2026-10-02 08:04:48</t>
  </si>
  <si>
    <t>SRTR22605771800</t>
  </si>
  <si>
    <t>EFO1J60</t>
  </si>
  <si>
    <t>ABNER MATHEUS DE SOUZA GALLONI</t>
  </si>
  <si>
    <t>16993926591</t>
  </si>
  <si>
    <t>8390</t>
  </si>
  <si>
    <t>2026-10-02 16:11:33</t>
  </si>
  <si>
    <t>2026-10-02 19:17:43</t>
  </si>
  <si>
    <t>2026-10-02 19:21:24</t>
  </si>
  <si>
    <t>2026-10-02 19:30:00</t>
  </si>
  <si>
    <t>2026-10-02 17:28:51</t>
  </si>
  <si>
    <t>2026-10-02 23:14:49</t>
  </si>
  <si>
    <t>2026-10-02 23:17:26</t>
  </si>
  <si>
    <t>2026-10-03 00:21:44</t>
  </si>
  <si>
    <t>SRTR22605771831</t>
  </si>
  <si>
    <t>6833</t>
  </si>
  <si>
    <t>2026-10-02 06:29:37</t>
  </si>
  <si>
    <t>2026-10-02 09:59:59</t>
  </si>
  <si>
    <t>2026-10-02 10:26:51</t>
  </si>
  <si>
    <t>2026-10-02 14:30:00</t>
  </si>
  <si>
    <t>2026-10-02 10:24:00</t>
  </si>
  <si>
    <t>2026-10-02 12:23:26</t>
  </si>
  <si>
    <t>2026-10-02 14:25:46</t>
  </si>
  <si>
    <t>2026-10-02 14:48:33</t>
  </si>
  <si>
    <t>2026-10-05 13:39:33</t>
  </si>
  <si>
    <t>SRTR22605771860</t>
  </si>
  <si>
    <t>79998362445</t>
  </si>
  <si>
    <t>2026-10-02 02:51:13</t>
  </si>
  <si>
    <t>2026-10-02 03:03:09</t>
  </si>
  <si>
    <t>2026-10-02 03:37:38</t>
  </si>
  <si>
    <t>2026-10-02 04:29:00</t>
  </si>
  <si>
    <t>2026-10-02 07:31:41</t>
  </si>
  <si>
    <t>2026-10-02 05:59:53</t>
  </si>
  <si>
    <t>2026-10-02 06:41:49</t>
  </si>
  <si>
    <t>2026-10-02 09:31:50</t>
  </si>
  <si>
    <t>SRTR22605771871</t>
  </si>
  <si>
    <t>JGS-F246-F102-F171-0900-2</t>
  </si>
  <si>
    <t>151</t>
  </si>
  <si>
    <t>145</t>
  </si>
  <si>
    <t>2026-10-02 07:00:16</t>
  </si>
  <si>
    <t>2026-10-02 07:36:29</t>
  </si>
  <si>
    <t>2026-10-02 08:31:56</t>
  </si>
  <si>
    <t>781128</t>
  </si>
  <si>
    <t>RHC -PE</t>
  </si>
  <si>
    <t>2026-10-02 09:30:00</t>
  </si>
  <si>
    <t>2026-10-02 08:49:36</t>
  </si>
  <si>
    <t>SRTR22605771931</t>
  </si>
  <si>
    <t>5217</t>
  </si>
  <si>
    <t>2026-10-02 15:22:31</t>
  </si>
  <si>
    <t>2026-10-02 17:09:35</t>
  </si>
  <si>
    <t>2026-10-02 17:16:02</t>
  </si>
  <si>
    <t>2026-10-02 14:57:13</t>
  </si>
  <si>
    <t>2026-10-02 20:17:39</t>
  </si>
  <si>
    <t>2026-10-03 04:20:27</t>
  </si>
  <si>
    <t>2026-10-03 04:16:24</t>
  </si>
  <si>
    <t>2026-10-05 15:44:15</t>
  </si>
  <si>
    <t>SRTR22605771960</t>
  </si>
  <si>
    <t>2026-10-01 23:51:51</t>
  </si>
  <si>
    <t>2026-10-02 01:49:40</t>
  </si>
  <si>
    <t>2026-10-02 01:45:41</t>
  </si>
  <si>
    <t>2026-10-02 02:10:02</t>
  </si>
  <si>
    <t>2026-10-02 02:25:00</t>
  </si>
  <si>
    <t>2026-10-02 02:38:46</t>
  </si>
  <si>
    <t>2026-10-02 02:42:58</t>
  </si>
  <si>
    <t>2026-10-02 02:49:36</t>
  </si>
  <si>
    <t>2026-10-03 10:54:22</t>
  </si>
  <si>
    <t>SRTR22605771971</t>
  </si>
  <si>
    <t>4173</t>
  </si>
  <si>
    <t>2026-10-01 22:10:09</t>
  </si>
  <si>
    <t>2026-10-03 00:11:33</t>
  </si>
  <si>
    <t>2026-10-02 15:48:17</t>
  </si>
  <si>
    <t>2026-10-02 15:19:10</t>
  </si>
  <si>
    <t>2026-10-02 17:22:54</t>
  </si>
  <si>
    <t>2026-10-02 20:58:41</t>
  </si>
  <si>
    <t>2026-10-02 09:49:45</t>
  </si>
  <si>
    <t>2026-10-05 12:01:41</t>
  </si>
  <si>
    <t>SRTR22605772040</t>
  </si>
  <si>
    <t>1135</t>
  </si>
  <si>
    <t>1117</t>
  </si>
  <si>
    <t>2026-10-02 00:04:16</t>
  </si>
  <si>
    <t>2026-10-02 01:50:50</t>
  </si>
  <si>
    <t>2026-10-02 04:31:36</t>
  </si>
  <si>
    <t>2026-10-02 04:37:36</t>
  </si>
  <si>
    <t>2026-10-02 08:30:00</t>
  </si>
  <si>
    <t>2026-10-02 05:32:09</t>
  </si>
  <si>
    <t>2026-10-02 05:38:44</t>
  </si>
  <si>
    <t>2026-10-02 05:42:12</t>
  </si>
  <si>
    <t>2026-10-02 08:59:03</t>
  </si>
  <si>
    <t>SRTR22605772071</t>
  </si>
  <si>
    <t>2026-10-01 12:30:57</t>
  </si>
  <si>
    <t>2026-10-02 07:04:24</t>
  </si>
  <si>
    <t>2026-10-02 07:05:44</t>
  </si>
  <si>
    <t>2026-10-02 06:43:44</t>
  </si>
  <si>
    <t>2026-10-02 08:02:55</t>
  </si>
  <si>
    <t>2026-10-02 08:04:21</t>
  </si>
  <si>
    <t>1280</t>
  </si>
  <si>
    <t>2026-10-01 10:36:41</t>
  </si>
  <si>
    <t>2026-10-02 08:16:36</t>
  </si>
  <si>
    <t>2026-10-02 08:18:49</t>
  </si>
  <si>
    <t>2026-10-02 11:50:00</t>
  </si>
  <si>
    <t>2026-10-02 08:03:01</t>
  </si>
  <si>
    <t>2026-10-02 13:20:00</t>
  </si>
  <si>
    <t>2026-10-02 10:05:22</t>
  </si>
  <si>
    <t>2026-10-02 10:07:31</t>
  </si>
  <si>
    <t>2026-10-02 10:56:14</t>
  </si>
  <si>
    <t>2026-10-02 11:58:19</t>
  </si>
  <si>
    <t>SRTR22605772080</t>
  </si>
  <si>
    <t>PMW2-C463-H232-0500-1</t>
  </si>
  <si>
    <t>PBJ1H52</t>
  </si>
  <si>
    <t>WELLINGTON PEREIRA DA SILVA</t>
  </si>
  <si>
    <t>WP</t>
  </si>
  <si>
    <t>WELLIGNTON PEREIRA DA SILVA</t>
  </si>
  <si>
    <t>63991279809</t>
  </si>
  <si>
    <t>3543</t>
  </si>
  <si>
    <t>3528</t>
  </si>
  <si>
    <t>2026-10-01 23:24:14</t>
  </si>
  <si>
    <t>2026-10-02 00:45:25</t>
  </si>
  <si>
    <t>2026-10-02 01:36:57</t>
  </si>
  <si>
    <t>2026-10-02 04:54:31</t>
  </si>
  <si>
    <t>961417</t>
  </si>
  <si>
    <t>PMW 005-TO</t>
  </si>
  <si>
    <t>2026-10-02 05:33:43</t>
  </si>
  <si>
    <t>2026-10-02 05:11:23</t>
  </si>
  <si>
    <t>2026-10-02 05:41:30</t>
  </si>
  <si>
    <t>2026-10-02 10:27:19</t>
  </si>
  <si>
    <t>SRTR22605772100</t>
  </si>
  <si>
    <t>14264</t>
  </si>
  <si>
    <t>14252</t>
  </si>
  <si>
    <t>2026-10-02 09:04:34</t>
  </si>
  <si>
    <t>2026-10-02 12:59:13</t>
  </si>
  <si>
    <t>2026-10-02 13:05:06</t>
  </si>
  <si>
    <t>2026-10-02 06:56:14</t>
  </si>
  <si>
    <t>2026-10-03 02:15:00</t>
  </si>
  <si>
    <t>2026-10-02 15:45:03</t>
  </si>
  <si>
    <t>2026-10-02 15:56:43</t>
  </si>
  <si>
    <t>2026-10-02 15:59:48</t>
  </si>
  <si>
    <t>2026-10-05 15:13:20</t>
  </si>
  <si>
    <t>SRTR22605772120</t>
  </si>
  <si>
    <t>1831</t>
  </si>
  <si>
    <t>2026-10-02 00:01:44</t>
  </si>
  <si>
    <t>2026-10-02 00:53:19</t>
  </si>
  <si>
    <t>2026-10-02 01:01:16</t>
  </si>
  <si>
    <t>2026-10-02 01:05:41</t>
  </si>
  <si>
    <t>2026-10-02 04:44:01</t>
  </si>
  <si>
    <t>2026-10-02 05:02:06</t>
  </si>
  <si>
    <t>2026-10-02 06:55:53</t>
  </si>
  <si>
    <t>2026-10-02 10:40:13</t>
  </si>
  <si>
    <t>SRTR22605772180</t>
  </si>
  <si>
    <t>3444</t>
  </si>
  <si>
    <t>2026-10-02 02:52:34</t>
  </si>
  <si>
    <t>2026-10-02 03:05:36</t>
  </si>
  <si>
    <t>2026-10-02 03:18:30</t>
  </si>
  <si>
    <t>2026-10-02 03:24:35</t>
  </si>
  <si>
    <t>2026-10-02 04:20:07</t>
  </si>
  <si>
    <t>2026-10-02 05:27:30</t>
  </si>
  <si>
    <t>2026-10-02 06:51:23</t>
  </si>
  <si>
    <t>2026-10-03 08:47:36</t>
  </si>
  <si>
    <t>SRTR22605772220</t>
  </si>
  <si>
    <t>2144</t>
  </si>
  <si>
    <t>2063</t>
  </si>
  <si>
    <t>2026-10-01 18:10:28</t>
  </si>
  <si>
    <t>2026-10-02 02:15:13</t>
  </si>
  <si>
    <t>2026-10-02 02:40:31</t>
  </si>
  <si>
    <t>2026-10-02 03:57:00</t>
  </si>
  <si>
    <t>2026-10-03 00:28:33</t>
  </si>
  <si>
    <t>2026-10-02 07:21:38</t>
  </si>
  <si>
    <t>2026-10-02 07:23:51</t>
  </si>
  <si>
    <t>2026-10-02 08:30:34</t>
  </si>
  <si>
    <t>SRTR22605772291</t>
  </si>
  <si>
    <t>816</t>
  </si>
  <si>
    <t>2026-10-02 20:14:28</t>
  </si>
  <si>
    <t>2026-10-02 20:33:36</t>
  </si>
  <si>
    <t>2026-10-02 21:01:10</t>
  </si>
  <si>
    <t>2026-10-02 21:10:38</t>
  </si>
  <si>
    <t>2026-10-02 22:10:04</t>
  </si>
  <si>
    <t>2026-10-02 23:20:24</t>
  </si>
  <si>
    <t>2026-10-02 23:23:49</t>
  </si>
  <si>
    <t>2026-10-05 04:32:19</t>
  </si>
  <si>
    <t>SRTR22605772300</t>
  </si>
  <si>
    <t>730</t>
  </si>
  <si>
    <t>2026-10-02 09:58:47</t>
  </si>
  <si>
    <t>2026-10-02 13:30:03</t>
  </si>
  <si>
    <t>2026-10-02 14:28:20</t>
  </si>
  <si>
    <t>2026-10-02 13:51:09</t>
  </si>
  <si>
    <t>2026-10-02 16:23:53</t>
  </si>
  <si>
    <t>2026-10-02 16:33:31</t>
  </si>
  <si>
    <t>2026-10-03 05:23:22</t>
  </si>
  <si>
    <t>2026-10-03 06:54:14</t>
  </si>
  <si>
    <t>SRTR22605772431</t>
  </si>
  <si>
    <t>3530</t>
  </si>
  <si>
    <t>3523</t>
  </si>
  <si>
    <t>2026-10-01 10:04:10</t>
  </si>
  <si>
    <t>2026-10-02 02:16:20</t>
  </si>
  <si>
    <t>2026-10-02 02:34:31</t>
  </si>
  <si>
    <t>2026-10-02 03:43:51</t>
  </si>
  <si>
    <t>2026-10-02 04:31:08</t>
  </si>
  <si>
    <t>2026-10-02 06:14:54</t>
  </si>
  <si>
    <t>2026-10-02 07:29:20</t>
  </si>
  <si>
    <t>2026-10-02 10:56:26</t>
  </si>
  <si>
    <t>SRTR22605772500</t>
  </si>
  <si>
    <t>5928</t>
  </si>
  <si>
    <t>2026-10-02 18:18:54</t>
  </si>
  <si>
    <t>2026-10-02 18:54:05</t>
  </si>
  <si>
    <t>2026-10-02 19:01:21</t>
  </si>
  <si>
    <t>2026-10-02 16:40:44</t>
  </si>
  <si>
    <t>2026-10-02 20:02:32</t>
  </si>
  <si>
    <t>2026-10-02 22:09:16</t>
  </si>
  <si>
    <t>2026-10-02 22:26:55</t>
  </si>
  <si>
    <t>2026-10-03 14:29:11</t>
  </si>
  <si>
    <t>SRTR22605772640</t>
  </si>
  <si>
    <t>2402</t>
  </si>
  <si>
    <t>2032</t>
  </si>
  <si>
    <t>2026-10-01 23:03:28</t>
  </si>
  <si>
    <t>2026-10-02 02:39:27</t>
  </si>
  <si>
    <t>2026-10-02 03:32:34</t>
  </si>
  <si>
    <t>2026-10-02 04:19:04</t>
  </si>
  <si>
    <t>2026-10-02 06:43:39</t>
  </si>
  <si>
    <t>2026-10-02 06:30:44</t>
  </si>
  <si>
    <t>2026-10-02 07:23:10</t>
  </si>
  <si>
    <t>2026-10-02 10:00:47</t>
  </si>
  <si>
    <t>SRTR22605772700</t>
  </si>
  <si>
    <t>33</t>
  </si>
  <si>
    <t>2026-10-02 06:57:10</t>
  </si>
  <si>
    <t>2026-10-02 06:58:30</t>
  </si>
  <si>
    <t>2026-10-02 07:04:17</t>
  </si>
  <si>
    <t>2026-10-02 09:20:00</t>
  </si>
  <si>
    <t>2026-10-02 06:35:59</t>
  </si>
  <si>
    <t>2026-10-02 07:35:26</t>
  </si>
  <si>
    <t>2026-10-02 07:39:01</t>
  </si>
  <si>
    <t>SRTR22605772731</t>
  </si>
  <si>
    <t>ELF2E21</t>
  </si>
  <si>
    <t>MAILSON RAMOS DE FREITAS</t>
  </si>
  <si>
    <t>75991603031</t>
  </si>
  <si>
    <t>4064</t>
  </si>
  <si>
    <t>3963</t>
  </si>
  <si>
    <t>2026-10-01 15:08:09</t>
  </si>
  <si>
    <t>2026-10-02 01:01:54</t>
  </si>
  <si>
    <t>2026-10-02 01:28:59</t>
  </si>
  <si>
    <t>2026-10-02 01:27:50</t>
  </si>
  <si>
    <t>2026-10-02 03:17:59</t>
  </si>
  <si>
    <t>2026-10-02 05:32:53</t>
  </si>
  <si>
    <t>2026-10-02 07:37:37</t>
  </si>
  <si>
    <t>2026-10-03 14:03:38</t>
  </si>
  <si>
    <t>SRTR22605772740</t>
  </si>
  <si>
    <t>2026-10-02 00:17:47</t>
  </si>
  <si>
    <t>2026-10-02 00:19:08</t>
  </si>
  <si>
    <t>2026-10-02 00:20:46</t>
  </si>
  <si>
    <t>2026-10-02 00:21:52</t>
  </si>
  <si>
    <t>2026-10-02 03:02:44</t>
  </si>
  <si>
    <t>2026-10-02 03:37:58</t>
  </si>
  <si>
    <t>2026-10-02 06:28:15</t>
  </si>
  <si>
    <t>2026-10-02 10:35:47</t>
  </si>
  <si>
    <t>SRTR22605772791</t>
  </si>
  <si>
    <t>2691</t>
  </si>
  <si>
    <t>2686</t>
  </si>
  <si>
    <t>2026-10-01 12:58:16</t>
  </si>
  <si>
    <t>2026-10-02 03:45:10</t>
  </si>
  <si>
    <t>2026-10-02 03:45:29</t>
  </si>
  <si>
    <t>2026-10-02 06:25:00</t>
  </si>
  <si>
    <t>2026-10-02 05:17:28</t>
  </si>
  <si>
    <t>2026-10-02 05:15:31</t>
  </si>
  <si>
    <t>2026-10-02 05:16:06</t>
  </si>
  <si>
    <t>2026-10-02 07:14:56</t>
  </si>
  <si>
    <t>SRTR22605772900</t>
  </si>
  <si>
    <t>2026-10-02 18:31:53</t>
  </si>
  <si>
    <t>2026-10-02 20:15:30</t>
  </si>
  <si>
    <t>2026-10-02 20:29:32</t>
  </si>
  <si>
    <t>2026-10-02 20:31:38</t>
  </si>
  <si>
    <t>2026-10-02 21:24:07</t>
  </si>
  <si>
    <t>2026-10-02 21:39:46</t>
  </si>
  <si>
    <t>2026-10-02 21:59:53</t>
  </si>
  <si>
    <t>2026-10-03 15:52:31</t>
  </si>
  <si>
    <t>SRTR22605772920</t>
  </si>
  <si>
    <t>5266</t>
  </si>
  <si>
    <t>5186</t>
  </si>
  <si>
    <t>2026-10-02 07:53:17</t>
  </si>
  <si>
    <t>2026-10-02 20:13:16</t>
  </si>
  <si>
    <t>2026-10-02 20:19:17</t>
  </si>
  <si>
    <t>2026-10-02 22:03:00</t>
  </si>
  <si>
    <t>2026-10-02 19:54:16</t>
  </si>
  <si>
    <t>2026-10-03 00:33:00</t>
  </si>
  <si>
    <t>2026-10-02 23:57:41</t>
  </si>
  <si>
    <t>2026-10-02 23:57:36</t>
  </si>
  <si>
    <t>2026-10-02 23:56:30</t>
  </si>
  <si>
    <t>2026-10-05 09:02:02</t>
  </si>
  <si>
    <t>SRTR22605772931</t>
  </si>
  <si>
    <t>FEC-E279-0200-1</t>
  </si>
  <si>
    <t>DAJ1I97</t>
  </si>
  <si>
    <t>JOAO PAULO SANTANA DOS SANTOS</t>
  </si>
  <si>
    <t>988022765</t>
  </si>
  <si>
    <t>2519</t>
  </si>
  <si>
    <t>2458</t>
  </si>
  <si>
    <t>2026-10-01 14:59:17</t>
  </si>
  <si>
    <t>2026-10-02 01:19:08</t>
  </si>
  <si>
    <t>2026-10-02 01:53:01</t>
  </si>
  <si>
    <t>2026-10-02 01:50:05</t>
  </si>
  <si>
    <t>771013</t>
  </si>
  <si>
    <t>SUSU -BA</t>
  </si>
  <si>
    <t>2026-10-02 04:34:41</t>
  </si>
  <si>
    <t>2026-10-02 05:33:45</t>
  </si>
  <si>
    <t>2026-10-02 06:44:37</t>
  </si>
  <si>
    <t>2026-10-03 08:36:33</t>
  </si>
  <si>
    <t>SRTR22605773000</t>
  </si>
  <si>
    <t>6898</t>
  </si>
  <si>
    <t>6535</t>
  </si>
  <si>
    <t>2026-10-02 05:03:53</t>
  </si>
  <si>
    <t>2026-10-02 13:01:10</t>
  </si>
  <si>
    <t>2026-10-02 05:09:04</t>
  </si>
  <si>
    <t>2026-10-02 05:05:18</t>
  </si>
  <si>
    <t>2026-10-03 00:40:00</t>
  </si>
  <si>
    <t>2026-10-02 05:40:41</t>
  </si>
  <si>
    <t>2026-10-02 05:44:54</t>
  </si>
  <si>
    <t>2026-10-02 06:01:01</t>
  </si>
  <si>
    <t>2026-10-02 13:08:02</t>
  </si>
  <si>
    <t>SRTR22605773020</t>
  </si>
  <si>
    <t>FEC-E246-0200-1</t>
  </si>
  <si>
    <t>HJI3B55</t>
  </si>
  <si>
    <t>ALDINEI PEREIRA DA SILVA</t>
  </si>
  <si>
    <t>75992623175</t>
  </si>
  <si>
    <t>2026-10-01 14:57:34</t>
  </si>
  <si>
    <t>2026-10-02 01:06:30</t>
  </si>
  <si>
    <t>2026-10-02 01:31:24</t>
  </si>
  <si>
    <t>2026-10-02 01:27:13</t>
  </si>
  <si>
    <t>775014</t>
  </si>
  <si>
    <t>CAJ -BA</t>
  </si>
  <si>
    <t>2026-10-02 03:29:12</t>
  </si>
  <si>
    <t>2026-10-02 05:29:46</t>
  </si>
  <si>
    <t>2026-10-02 05:37:27</t>
  </si>
  <si>
    <t>2026-10-05 09:14:24</t>
  </si>
  <si>
    <t>SRTR22605773040</t>
  </si>
  <si>
    <t>NSR-A296-0500-1</t>
  </si>
  <si>
    <t>1748</t>
  </si>
  <si>
    <t>1708</t>
  </si>
  <si>
    <t>2026-10-01 19:02:49</t>
  </si>
  <si>
    <t>2026-10-02 01:40:03</t>
  </si>
  <si>
    <t>2026-10-02 04:16:35</t>
  </si>
  <si>
    <t>2026-10-02 02:50:25</t>
  </si>
  <si>
    <t>155144</t>
  </si>
  <si>
    <t>F POA-RS</t>
  </si>
  <si>
    <t>2026-10-02 04:56:03</t>
  </si>
  <si>
    <t>2026-10-02 05:30:30</t>
  </si>
  <si>
    <t>2026-10-02 05:31:18</t>
  </si>
  <si>
    <t>2026-10-02 07:18:14</t>
  </si>
  <si>
    <t>SRTR22605773051</t>
  </si>
  <si>
    <t>2026-10-02 04:29:26</t>
  </si>
  <si>
    <t>2026-10-02 04:31:15</t>
  </si>
  <si>
    <t>2026-10-02 05:38:22</t>
  </si>
  <si>
    <t>2026-10-02 05:42:00</t>
  </si>
  <si>
    <t>2026-10-02 10:05:00</t>
  </si>
  <si>
    <t>2026-10-02 06:29:43</t>
  </si>
  <si>
    <t>2026-10-02 06:43:58</t>
  </si>
  <si>
    <t>2026-10-02 07:17:32</t>
  </si>
  <si>
    <t>SRTR22605773091</t>
  </si>
  <si>
    <t>2642</t>
  </si>
  <si>
    <t>2026-10-02 03:15:01</t>
  </si>
  <si>
    <t>2026-10-02 03:52:47</t>
  </si>
  <si>
    <t>2026-10-02 03:55:23</t>
  </si>
  <si>
    <t>2026-10-02 03:53:54</t>
  </si>
  <si>
    <t>2026-10-02 05:16:01</t>
  </si>
  <si>
    <t>2026-10-02 05:04:56</t>
  </si>
  <si>
    <t>2026-10-02 05:38:04</t>
  </si>
  <si>
    <t>2026-10-02 08:38:31</t>
  </si>
  <si>
    <t>SRTR22605773100</t>
  </si>
  <si>
    <t>2026-10-01 23:20:05</t>
  </si>
  <si>
    <t>2026-10-02 02:51:14</t>
  </si>
  <si>
    <t>2026-10-02 02:55:03</t>
  </si>
  <si>
    <t>2026-10-02 05:11:56</t>
  </si>
  <si>
    <t>2026-10-02 05:23:02</t>
  </si>
  <si>
    <t>2026-10-02 05:20:51</t>
  </si>
  <si>
    <t>2026-10-02 05:27:58</t>
  </si>
  <si>
    <t>2026-10-02 05:54:33</t>
  </si>
  <si>
    <t>SRTR22605773111</t>
  </si>
  <si>
    <t>2964</t>
  </si>
  <si>
    <t>2944</t>
  </si>
  <si>
    <t>2026-10-01 23:56:55</t>
  </si>
  <si>
    <t>2026-10-02 03:49:36</t>
  </si>
  <si>
    <t>2026-10-02 02:57:18</t>
  </si>
  <si>
    <t>2026-10-02 04:46:16</t>
  </si>
  <si>
    <t>2026-10-02 05:23:40</t>
  </si>
  <si>
    <t>2026-10-02 08:32:01</t>
  </si>
  <si>
    <t>SRTR22605773140</t>
  </si>
  <si>
    <t>OBI9F20</t>
  </si>
  <si>
    <t>3382</t>
  </si>
  <si>
    <t>3292</t>
  </si>
  <si>
    <t>2026-10-01 23:22:13</t>
  </si>
  <si>
    <t>2026-10-02 01:49:50</t>
  </si>
  <si>
    <t>2026-10-02 01:52:38</t>
  </si>
  <si>
    <t>2026-10-02 02:10:56</t>
  </si>
  <si>
    <t>2026-10-02 08:41:05</t>
  </si>
  <si>
    <t>2026-10-02 08:44:35</t>
  </si>
  <si>
    <t>2026-10-02 09:07:00</t>
  </si>
  <si>
    <t>2026-10-02 12:06:01</t>
  </si>
  <si>
    <t>SRTR22605773151</t>
  </si>
  <si>
    <t>3955</t>
  </si>
  <si>
    <t>3900</t>
  </si>
  <si>
    <t>2026-10-01 19:29:55</t>
  </si>
  <si>
    <t>2026-10-02 01:34:22</t>
  </si>
  <si>
    <t>2026-10-02 04:31:28</t>
  </si>
  <si>
    <t>2026-10-02 04:33:39</t>
  </si>
  <si>
    <t>2026-10-02 04:53:06</t>
  </si>
  <si>
    <t>2026-10-02 05:29:03</t>
  </si>
  <si>
    <t>2026-10-02 05:29:32</t>
  </si>
  <si>
    <t>2026-10-02 08:19:09</t>
  </si>
  <si>
    <t>SRTR22605773180</t>
  </si>
  <si>
    <t>H205-F145-0600-1</t>
  </si>
  <si>
    <t>PIW9645</t>
  </si>
  <si>
    <t>FABIO FERREIRA DE CARVALHO</t>
  </si>
  <si>
    <t>FABIOF</t>
  </si>
  <si>
    <t>89994273868</t>
  </si>
  <si>
    <t>766</t>
  </si>
  <si>
    <t>2026-10-02 01:50:18</t>
  </si>
  <si>
    <t>2026-10-02 01:51:17</t>
  </si>
  <si>
    <t>2026-10-02 02:10:59</t>
  </si>
  <si>
    <t>2026-10-02 02:11:36</t>
  </si>
  <si>
    <t>781168</t>
  </si>
  <si>
    <t>OER-PI</t>
  </si>
  <si>
    <t>2026-10-02 03:33:01</t>
  </si>
  <si>
    <t>2026-10-02 05:36:32</t>
  </si>
  <si>
    <t>2026-10-02 11:18:43</t>
  </si>
  <si>
    <t>SRTR22605773191</t>
  </si>
  <si>
    <t>2026-10-01 19:30:44</t>
  </si>
  <si>
    <t>2026-10-02 01:35:28</t>
  </si>
  <si>
    <t>2026-10-02 03:37:07</t>
  </si>
  <si>
    <t>2026-10-02 02:44:56</t>
  </si>
  <si>
    <t>2026-10-02 05:47:24</t>
  </si>
  <si>
    <t>2026-10-02 05:47:54</t>
  </si>
  <si>
    <t>2026-10-02 07:59:08</t>
  </si>
  <si>
    <t>2026-10-02 11:19:33</t>
  </si>
  <si>
    <t>SRTR22605773240</t>
  </si>
  <si>
    <t>FEC-E266-0200-1</t>
  </si>
  <si>
    <t>CGR0803</t>
  </si>
  <si>
    <t>VIS EXPRESS TRANSPORTADORALTDA</t>
  </si>
  <si>
    <t>VIS EXPRES</t>
  </si>
  <si>
    <t>NAILTON ARAGAO DO NASCIMENTO</t>
  </si>
  <si>
    <t>75981323319</t>
  </si>
  <si>
    <t>2726</t>
  </si>
  <si>
    <t>2026-10-01 14:57:23</t>
  </si>
  <si>
    <t>2026-10-02 01:15:20</t>
  </si>
  <si>
    <t>2026-10-02 01:32:40</t>
  </si>
  <si>
    <t>2026-10-01 20:14:19</t>
  </si>
  <si>
    <t>771007</t>
  </si>
  <si>
    <t>PER -BA</t>
  </si>
  <si>
    <t>2026-10-02 03:41:58</t>
  </si>
  <si>
    <t>2026-10-02 05:57:50</t>
  </si>
  <si>
    <t>2026-10-02 06:23:34</t>
  </si>
  <si>
    <t>2026-10-03 11:16:57</t>
  </si>
  <si>
    <t>SRTR22605773251</t>
  </si>
  <si>
    <t>6198</t>
  </si>
  <si>
    <t>2026-10-02 16:40:06</t>
  </si>
  <si>
    <t>2026-10-02 17:56:21</t>
  </si>
  <si>
    <t>2026-10-02 18:01:12</t>
  </si>
  <si>
    <t>2026-10-02 16:25:59</t>
  </si>
  <si>
    <t>2026-10-02 19:16:52</t>
  </si>
  <si>
    <t>2026-10-03 02:18:30</t>
  </si>
  <si>
    <t>2026-10-03 02:20:53</t>
  </si>
  <si>
    <t>2026-10-05 13:32:54</t>
  </si>
  <si>
    <t>SRTR22605773260</t>
  </si>
  <si>
    <t>J106-C351-1000-1</t>
  </si>
  <si>
    <t>OLI6J70</t>
  </si>
  <si>
    <t>UELISMAR TEIXEIRA DE ALMEIDA</t>
  </si>
  <si>
    <t>TAC UELISM</t>
  </si>
  <si>
    <t>TAC CARRO - UELISMAR TEIXEIRA DE ALMEIDA</t>
  </si>
  <si>
    <t>6681216731</t>
  </si>
  <si>
    <t>866004</t>
  </si>
  <si>
    <t>DC AGB-MT</t>
  </si>
  <si>
    <t>994</t>
  </si>
  <si>
    <t>2026-10-01 18:09:41</t>
  </si>
  <si>
    <t>2026-10-01 20:06:48</t>
  </si>
  <si>
    <t>2026-10-01 20:08:46</t>
  </si>
  <si>
    <t>2026-10-01 20:14:12</t>
  </si>
  <si>
    <t>961306</t>
  </si>
  <si>
    <t>F AGB 02-MT</t>
  </si>
  <si>
    <t>2026-10-02 08:20:51</t>
  </si>
  <si>
    <t>2026-10-02 11:55:56</t>
  </si>
  <si>
    <t>SRTR22605773351</t>
  </si>
  <si>
    <t>1003</t>
  </si>
  <si>
    <t>2026-10-02 10:34:24</t>
  </si>
  <si>
    <t>2026-10-02 20:14:03</t>
  </si>
  <si>
    <t>2026-10-02 20:18:58</t>
  </si>
  <si>
    <t>2026-10-02 20:57:34</t>
  </si>
  <si>
    <t>2026-10-02 23:50:00</t>
  </si>
  <si>
    <t>2026-10-02 22:43:33</t>
  </si>
  <si>
    <t>2026-10-02 22:53:17</t>
  </si>
  <si>
    <t>2026-10-02 22:54:58</t>
  </si>
  <si>
    <t>2026-10-03 00:09:05</t>
  </si>
  <si>
    <t>SRTR22605773360</t>
  </si>
  <si>
    <t>2026-10-01 23:23:55</t>
  </si>
  <si>
    <t>2026-10-02 03:18:06</t>
  </si>
  <si>
    <t>2026-10-02 03:23:09</t>
  </si>
  <si>
    <t>2026-10-01 22:58:32</t>
  </si>
  <si>
    <t>2026-10-02 07:28:14</t>
  </si>
  <si>
    <t>2026-10-02 07:30:42</t>
  </si>
  <si>
    <t>2026-10-02 07:35:47</t>
  </si>
  <si>
    <t>2026-10-02 07:51:25</t>
  </si>
  <si>
    <t>SRTR22605773451</t>
  </si>
  <si>
    <t>3288</t>
  </si>
  <si>
    <t>2026-10-02 03:56:04</t>
  </si>
  <si>
    <t>2026-10-02 04:30:23</t>
  </si>
  <si>
    <t>2026-10-02 04:45:56</t>
  </si>
  <si>
    <t>2026-10-02 03:53:27</t>
  </si>
  <si>
    <t>2026-10-02 08:05:00</t>
  </si>
  <si>
    <t>2026-10-02 05:27:16</t>
  </si>
  <si>
    <t>2026-10-02 05:29:16</t>
  </si>
  <si>
    <t>2026-10-02 06:09:39</t>
  </si>
  <si>
    <t>2026-10-02 10:27:04</t>
  </si>
  <si>
    <t>SRTR22605773460</t>
  </si>
  <si>
    <t>1121</t>
  </si>
  <si>
    <t>2026-10-01 23:00:09</t>
  </si>
  <si>
    <t>2026-10-02 03:21:43</t>
  </si>
  <si>
    <t>2026-10-02 03:44:37</t>
  </si>
  <si>
    <t>2026-10-01 22:22:27</t>
  </si>
  <si>
    <t>2026-10-02 05:08:52</t>
  </si>
  <si>
    <t>2026-10-02 05:28:57</t>
  </si>
  <si>
    <t>2026-10-02 05:39:42</t>
  </si>
  <si>
    <t>2026-10-02 07:00:48</t>
  </si>
  <si>
    <t>SRTR22605773480</t>
  </si>
  <si>
    <t>13172</t>
  </si>
  <si>
    <t>13162</t>
  </si>
  <si>
    <t>2026-10-02 07:02:03</t>
  </si>
  <si>
    <t>2026-10-02 13:41:33</t>
  </si>
  <si>
    <t>2026-10-02 13:42:46</t>
  </si>
  <si>
    <t>2026-10-02 12:23:05</t>
  </si>
  <si>
    <t>2026-10-02 18:44:43</t>
  </si>
  <si>
    <t>2026-10-02 19:57:26</t>
  </si>
  <si>
    <t>2026-10-02 20:08:10</t>
  </si>
  <si>
    <t>2026-10-03 15:52:27</t>
  </si>
  <si>
    <t>SRTR22605773491</t>
  </si>
  <si>
    <t>1945</t>
  </si>
  <si>
    <t>1936</t>
  </si>
  <si>
    <t>2026-10-01 23:49:38</t>
  </si>
  <si>
    <t>2026-10-02 04:14:41</t>
  </si>
  <si>
    <t>2026-10-02 04:18:18</t>
  </si>
  <si>
    <t>2026-10-01 23:48:36</t>
  </si>
  <si>
    <t>2026-10-02 06:50:00</t>
  </si>
  <si>
    <t>2026-10-02 06:35:04</t>
  </si>
  <si>
    <t>2026-10-02 06:36:13</t>
  </si>
  <si>
    <t>2026-10-02 06:39:04</t>
  </si>
  <si>
    <t>2026-10-02 10:51:29</t>
  </si>
  <si>
    <t>SRTR22605773500</t>
  </si>
  <si>
    <t>KEE2C95</t>
  </si>
  <si>
    <t>JOAO OLIVEIRA MACIEL</t>
  </si>
  <si>
    <t>51998235090</t>
  </si>
  <si>
    <t>1561</t>
  </si>
  <si>
    <t>2026-10-02 18:35:40</t>
  </si>
  <si>
    <t>2026-10-02 18:36:24</t>
  </si>
  <si>
    <t>2026-10-02 18:41:26</t>
  </si>
  <si>
    <t>2026-10-02 18:30:00</t>
  </si>
  <si>
    <t>2026-10-02 18:30:38</t>
  </si>
  <si>
    <t>2026-10-02 21:48:35</t>
  </si>
  <si>
    <t>2026-10-02 23:43:35</t>
  </si>
  <si>
    <t>2026-10-03 18:41:18</t>
  </si>
  <si>
    <t>2026-10-05 13:40:31</t>
  </si>
  <si>
    <t>SRTR22605773531</t>
  </si>
  <si>
    <t>2026-10-01 10:47:12</t>
  </si>
  <si>
    <t>2026-10-02 02:27:37</t>
  </si>
  <si>
    <t>2026-10-02 02:46:02</t>
  </si>
  <si>
    <t>2026-10-02 02:03:51</t>
  </si>
  <si>
    <t>2026-10-02 04:06:59</t>
  </si>
  <si>
    <t>2026-10-02 04:34:17</t>
  </si>
  <si>
    <t>2026-10-02 04:34:43</t>
  </si>
  <si>
    <t>2026-10-02 06:41:24</t>
  </si>
  <si>
    <t>SRTR22605773580</t>
  </si>
  <si>
    <t>2192</t>
  </si>
  <si>
    <t>2026-10-01 18:05:32</t>
  </si>
  <si>
    <t>2026-10-02 02:16:51</t>
  </si>
  <si>
    <t>2026-10-02 02:30:31</t>
  </si>
  <si>
    <t>2026-10-02 03:00:54</t>
  </si>
  <si>
    <t>2026-10-02 03:46:10</t>
  </si>
  <si>
    <t>2026-10-02 10:10:56</t>
  </si>
  <si>
    <t>2026-10-02 08:12:24</t>
  </si>
  <si>
    <t>2026-10-02 11:25:19</t>
  </si>
  <si>
    <t>SRTR22605773591</t>
  </si>
  <si>
    <t>10695</t>
  </si>
  <si>
    <t>10520</t>
  </si>
  <si>
    <t>2026-10-02 01:22:27</t>
  </si>
  <si>
    <t>2026-10-02 08:23:16</t>
  </si>
  <si>
    <t>2026-10-02 08:24:57</t>
  </si>
  <si>
    <t>2026-10-02 09:13:42</t>
  </si>
  <si>
    <t>2026-10-02 11:10:00</t>
  </si>
  <si>
    <t>2026-10-02 10:17:31</t>
  </si>
  <si>
    <t>2026-10-02 10:39:50</t>
  </si>
  <si>
    <t>2026-10-05 11:38:24</t>
  </si>
  <si>
    <t>SRTR22605773611</t>
  </si>
  <si>
    <t>2498</t>
  </si>
  <si>
    <t>2468</t>
  </si>
  <si>
    <t>2026-10-02 04:54:43</t>
  </si>
  <si>
    <t>2026-10-02 04:56:34</t>
  </si>
  <si>
    <t>2026-10-02 05:10:54</t>
  </si>
  <si>
    <t>2026-10-02 04:13:26</t>
  </si>
  <si>
    <t>2026-10-02 05:38:30</t>
  </si>
  <si>
    <t>2026-10-02 05:42:19</t>
  </si>
  <si>
    <t>2026-10-02 06:00:25</t>
  </si>
  <si>
    <t>2026-10-02 07:56:19</t>
  </si>
  <si>
    <t>SRTR22605773631</t>
  </si>
  <si>
    <t>JGS-F229-0400-1</t>
  </si>
  <si>
    <t>327</t>
  </si>
  <si>
    <t>2026-10-02 03:54:07</t>
  </si>
  <si>
    <t>2026-10-02 03:56:48</t>
  </si>
  <si>
    <t>2026-10-02 04:15:34</t>
  </si>
  <si>
    <t>2026-10-02 02:58:12</t>
  </si>
  <si>
    <t>2026-10-02 04:46:17</t>
  </si>
  <si>
    <t>2026-10-02 05:11:14</t>
  </si>
  <si>
    <t>2026-10-02 08:55:30</t>
  </si>
  <si>
    <t>SRTR22605773660</t>
  </si>
  <si>
    <t>PGG4F29</t>
  </si>
  <si>
    <t>GERMANA CYNTIA BASTOS AMARAL</t>
  </si>
  <si>
    <t>GCBAMARAL</t>
  </si>
  <si>
    <t>FLAVIO WILLAMS TEIXEIRA</t>
  </si>
  <si>
    <t>81996632596</t>
  </si>
  <si>
    <t>2965</t>
  </si>
  <si>
    <t>2684</t>
  </si>
  <si>
    <t>2026-10-01 22:25:38</t>
  </si>
  <si>
    <t>2026-10-02 03:44:33</t>
  </si>
  <si>
    <t>2026-10-02 04:41:31</t>
  </si>
  <si>
    <t>2026-10-02 03:57:54</t>
  </si>
  <si>
    <t>2026-10-02 04:52:49</t>
  </si>
  <si>
    <t>2026-10-02 05:57:07</t>
  </si>
  <si>
    <t>2026-10-02 09:38:37</t>
  </si>
  <si>
    <t>2026-10-02 05:54:30</t>
  </si>
  <si>
    <t>2026-10-02 05:55:10</t>
  </si>
  <si>
    <t>2026-10-02 05:29:30</t>
  </si>
  <si>
    <t>2026-10-02 06:25:46</t>
  </si>
  <si>
    <t>2026-10-02 06:56:11</t>
  </si>
  <si>
    <t>2026-10-02 06:57:06</t>
  </si>
  <si>
    <t>2026-10-02 10:17:00</t>
  </si>
  <si>
    <t>SRTR22605773671</t>
  </si>
  <si>
    <t>JGS-F234-0400-1</t>
  </si>
  <si>
    <t>502</t>
  </si>
  <si>
    <t>2026-10-02 03:49:55</t>
  </si>
  <si>
    <t>2026-10-02 03:50:45</t>
  </si>
  <si>
    <t>2026-10-02 04:19:12</t>
  </si>
  <si>
    <t>2026-10-02 03:04:52</t>
  </si>
  <si>
    <t>2026-10-02 05:20:25</t>
  </si>
  <si>
    <t>2026-10-02 06:04:52</t>
  </si>
  <si>
    <t>2026-10-02 06:42:26</t>
  </si>
  <si>
    <t>2026-10-02 09:27:00</t>
  </si>
  <si>
    <t>SRTR22605773680</t>
  </si>
  <si>
    <t>9096</t>
  </si>
  <si>
    <t>9019</t>
  </si>
  <si>
    <t>2026-10-02 06:10:22</t>
  </si>
  <si>
    <t>2026-10-02 11:49:13</t>
  </si>
  <si>
    <t>2026-10-02 11:57:18</t>
  </si>
  <si>
    <t>2026-10-02 12:19:48</t>
  </si>
  <si>
    <t>2026-10-02 16:07:18</t>
  </si>
  <si>
    <t>2026-10-02 16:54:28</t>
  </si>
  <si>
    <t>2026-10-02 16:55:14</t>
  </si>
  <si>
    <t>2026-10-02 21:33:24</t>
  </si>
  <si>
    <t>SRTR22605773691</t>
  </si>
  <si>
    <t>1132</t>
  </si>
  <si>
    <t>2026-10-02 18:25:57</t>
  </si>
  <si>
    <t>2026-10-02 18:30:30</t>
  </si>
  <si>
    <t>2026-10-02 18:31:45</t>
  </si>
  <si>
    <t>2026-10-02 18:33:41</t>
  </si>
  <si>
    <t>2026-10-02 19:45:00</t>
  </si>
  <si>
    <t>2026-10-02 19:16:59</t>
  </si>
  <si>
    <t>2026-10-02 19:24:30</t>
  </si>
  <si>
    <t>2026-10-02 19:41:34</t>
  </si>
  <si>
    <t>2026-10-03 01:10:41</t>
  </si>
  <si>
    <t>SRTR22605773740</t>
  </si>
  <si>
    <t>12251</t>
  </si>
  <si>
    <t>2026-10-01 10:03:03</t>
  </si>
  <si>
    <t>2026-10-02 21:08:14</t>
  </si>
  <si>
    <t>2026-10-02 05:18:11</t>
  </si>
  <si>
    <t>2026-10-02 04:35:58</t>
  </si>
  <si>
    <t>2026-10-02 11:19:28</t>
  </si>
  <si>
    <t>2026-10-02 10:44:37</t>
  </si>
  <si>
    <t>2026-10-02 01:17:50</t>
  </si>
  <si>
    <t>2026-10-04 06:50:54</t>
  </si>
  <si>
    <t>SRTR22605773771</t>
  </si>
  <si>
    <t>1990</t>
  </si>
  <si>
    <t>1946</t>
  </si>
  <si>
    <t>2026-10-02 00:29:27</t>
  </si>
  <si>
    <t>2026-10-02 02:04:59</t>
  </si>
  <si>
    <t>2026-10-02 03:32:38</t>
  </si>
  <si>
    <t>2026-10-02 04:37:00</t>
  </si>
  <si>
    <t>2026-10-02 10:44:00</t>
  </si>
  <si>
    <t>2026-10-02 07:40:02</t>
  </si>
  <si>
    <t>2026-10-02 08:11:36</t>
  </si>
  <si>
    <t>2026-10-02 08:19:05</t>
  </si>
  <si>
    <t>2026-10-02 09:18:32</t>
  </si>
  <si>
    <t>SRTR22605773791</t>
  </si>
  <si>
    <t>1712</t>
  </si>
  <si>
    <t>1688</t>
  </si>
  <si>
    <t>2026-10-02 07:47:34</t>
  </si>
  <si>
    <t>2026-10-02 07:47:56</t>
  </si>
  <si>
    <t>2026-10-02 07:49:51</t>
  </si>
  <si>
    <t>2026-10-03 00:31:23</t>
  </si>
  <si>
    <t>2026-10-02 01:02:00</t>
  </si>
  <si>
    <t>2026-10-03 00:31:24</t>
  </si>
  <si>
    <t>2026-10-02 07:50:29</t>
  </si>
  <si>
    <t>2026-10-02 07:50:51</t>
  </si>
  <si>
    <t>2026-10-02 07:51:04</t>
  </si>
  <si>
    <t>SRTR22605773851</t>
  </si>
  <si>
    <t>1844</t>
  </si>
  <si>
    <t>2026-10-01 11:33:27</t>
  </si>
  <si>
    <t>2026-10-02 01:29:40</t>
  </si>
  <si>
    <t>2026-10-02 01:56:05</t>
  </si>
  <si>
    <t>2026-10-02 00:03:22</t>
  </si>
  <si>
    <t>2026-10-02 04:29:19</t>
  </si>
  <si>
    <t>2026-10-02 04:37:49</t>
  </si>
  <si>
    <t>2026-10-02 04:38:36</t>
  </si>
  <si>
    <t>2026-10-02 06:28:09</t>
  </si>
  <si>
    <t>SRTR22605773871</t>
  </si>
  <si>
    <t>2158</t>
  </si>
  <si>
    <t>2140</t>
  </si>
  <si>
    <t>2026-10-01 16:05:08</t>
  </si>
  <si>
    <t>2026-10-02 02:40:09</t>
  </si>
  <si>
    <t>2026-10-02 02:45:51</t>
  </si>
  <si>
    <t>2026-10-02 02:52:43</t>
  </si>
  <si>
    <t>2026-10-02 04:45:00</t>
  </si>
  <si>
    <t>2026-10-02 03:39:49</t>
  </si>
  <si>
    <t>2026-10-02 05:48:31</t>
  </si>
  <si>
    <t>2026-10-02 06:48:03</t>
  </si>
  <si>
    <t>SRTR22605773891</t>
  </si>
  <si>
    <t>EQB5C97</t>
  </si>
  <si>
    <t>EDMUNDO MARANHÃO XAVIER T LTDA</t>
  </si>
  <si>
    <t>EDMUNDO</t>
  </si>
  <si>
    <t>WASHINGTON LUIZ AMORIM SILVA</t>
  </si>
  <si>
    <t>998471539</t>
  </si>
  <si>
    <t>4077</t>
  </si>
  <si>
    <t>2026-10-01 15:50:36</t>
  </si>
  <si>
    <t>2026-10-01 22:30:01</t>
  </si>
  <si>
    <t>2026-10-01 20:55:45</t>
  </si>
  <si>
    <t>2026-10-01 20:57:36</t>
  </si>
  <si>
    <t>2026-10-02 13:43:07</t>
  </si>
  <si>
    <t>2026-10-02 13:53:10</t>
  </si>
  <si>
    <t>2026-10-02 18:48:53</t>
  </si>
  <si>
    <t>2026-10-02 18:49:10</t>
  </si>
  <si>
    <t>SRTR22605773911</t>
  </si>
  <si>
    <t>2026-10-01 23:09:48</t>
  </si>
  <si>
    <t>2026-10-02 03:35:46</t>
  </si>
  <si>
    <t>2026-10-02 03:38:49</t>
  </si>
  <si>
    <t>2026-10-01 23:00:31</t>
  </si>
  <si>
    <t>2026-10-02 06:22:33</t>
  </si>
  <si>
    <t>2026-10-02 06:28:59</t>
  </si>
  <si>
    <t>2026-10-02 08:35:31</t>
  </si>
  <si>
    <t>SRTR22605773931</t>
  </si>
  <si>
    <t>2102</t>
  </si>
  <si>
    <t>2098</t>
  </si>
  <si>
    <t>2026-10-02 09:29:01</t>
  </si>
  <si>
    <t>2026-10-02 09:32:15</t>
  </si>
  <si>
    <t>2026-10-02 09:04:10</t>
  </si>
  <si>
    <t>2026-10-02 10:00:31</t>
  </si>
  <si>
    <t>2026-10-02 10:14:08</t>
  </si>
  <si>
    <t>2026-10-02 23:22:17</t>
  </si>
  <si>
    <t>2026-10-03 00:36:34</t>
  </si>
  <si>
    <t>SRTR22605773960</t>
  </si>
  <si>
    <t>JQO0I70</t>
  </si>
  <si>
    <t>MARCOS ANTONIO LIMA DOS SANTOS</t>
  </si>
  <si>
    <t>21997228383</t>
  </si>
  <si>
    <t>2895</t>
  </si>
  <si>
    <t>2795</t>
  </si>
  <si>
    <t>2026-10-01 15:11:34</t>
  </si>
  <si>
    <t>2026-10-02 01:06:25</t>
  </si>
  <si>
    <t>2026-10-02 01:39:03</t>
  </si>
  <si>
    <t>2026-10-02 04:41:17</t>
  </si>
  <si>
    <t>2026-10-02 06:39:19</t>
  </si>
  <si>
    <t>2026-10-02 06:35:57</t>
  </si>
  <si>
    <t>2026-10-02 11:51:08</t>
  </si>
  <si>
    <t>SRTR22605774000</t>
  </si>
  <si>
    <t>IMR6D31</t>
  </si>
  <si>
    <t>6573</t>
  </si>
  <si>
    <t>6422</t>
  </si>
  <si>
    <t>2026-10-02 01:48:52</t>
  </si>
  <si>
    <t>2026-10-02 03:09:26</t>
  </si>
  <si>
    <t>2026-10-01 23:39:24</t>
  </si>
  <si>
    <t>2026-10-02 07:40:04</t>
  </si>
  <si>
    <t>2026-10-02 07:31:03</t>
  </si>
  <si>
    <t>2026-10-02 09:35:46</t>
  </si>
  <si>
    <t>2026-10-02 14:11:07</t>
  </si>
  <si>
    <t>SRTR22605774031</t>
  </si>
  <si>
    <t>12283</t>
  </si>
  <si>
    <t>12153</t>
  </si>
  <si>
    <t>2026-10-01 19:29:17</t>
  </si>
  <si>
    <t>2026-10-02 01:49:16</t>
  </si>
  <si>
    <t>2026-10-02 02:27:28</t>
  </si>
  <si>
    <t>2026-10-01 23:35:48</t>
  </si>
  <si>
    <t>2026-10-02 07:05:12</t>
  </si>
  <si>
    <t>2026-10-02 09:58:57</t>
  </si>
  <si>
    <t>2026-10-02 10:00:29</t>
  </si>
  <si>
    <t>2026-10-02 17:31:07</t>
  </si>
  <si>
    <t>SRTR22605774040</t>
  </si>
  <si>
    <t>2026-10-02 01:48:04</t>
  </si>
  <si>
    <t>2026-10-02 02:57:47</t>
  </si>
  <si>
    <t>2026-10-02 02:59:53</t>
  </si>
  <si>
    <t>2026-10-02 03:03:19</t>
  </si>
  <si>
    <t>2026-10-02 05:01:10</t>
  </si>
  <si>
    <t>2026-10-02 05:07:44</t>
  </si>
  <si>
    <t>2026-10-02 05:46:20</t>
  </si>
  <si>
    <t>SRTR22605774051</t>
  </si>
  <si>
    <t>JOCEMAR ROQUE SCHNEIDER</t>
  </si>
  <si>
    <t>51998115303</t>
  </si>
  <si>
    <t>3003</t>
  </si>
  <si>
    <t>2997</t>
  </si>
  <si>
    <t>2026-10-02 00:00:21</t>
  </si>
  <si>
    <t>2026-10-02 00:02:56</t>
  </si>
  <si>
    <t>2026-10-02 00:05:27</t>
  </si>
  <si>
    <t>2026-10-02 00:42:33</t>
  </si>
  <si>
    <t>2026-10-03 03:10:00</t>
  </si>
  <si>
    <t>2026-10-02 03:00:39</t>
  </si>
  <si>
    <t>SRTR22605774091</t>
  </si>
  <si>
    <t>2287</t>
  </si>
  <si>
    <t>2026-10-01 22:50:06</t>
  </si>
  <si>
    <t>2026-10-02 03:47:09</t>
  </si>
  <si>
    <t>2026-10-02 03:51:13</t>
  </si>
  <si>
    <t>2026-10-01 21:54:18</t>
  </si>
  <si>
    <t>2026-10-02 05:20:06</t>
  </si>
  <si>
    <t>2026-10-02 05:40:10</t>
  </si>
  <si>
    <t>2026-10-02 05:53:49</t>
  </si>
  <si>
    <t>2026-10-02 06:32:08</t>
  </si>
  <si>
    <t>SRTR22605774131</t>
  </si>
  <si>
    <t>1942</t>
  </si>
  <si>
    <t>2026-10-02 00:10:54</t>
  </si>
  <si>
    <t>2026-10-02 00:11:47</t>
  </si>
  <si>
    <t>2026-10-02 00:13:36</t>
  </si>
  <si>
    <t>2026-10-02 08:40:04</t>
  </si>
  <si>
    <t>2026-10-02 15:55:31</t>
  </si>
  <si>
    <t>2026-10-02 06:59:20</t>
  </si>
  <si>
    <t>2026-10-02 07:04:39</t>
  </si>
  <si>
    <t>2026-10-02 16:52:31</t>
  </si>
  <si>
    <t>SRTR22605774171</t>
  </si>
  <si>
    <t>3431</t>
  </si>
  <si>
    <t>3397</t>
  </si>
  <si>
    <t>2026-10-02 00:26:51</t>
  </si>
  <si>
    <t>2026-10-02 01:54:57</t>
  </si>
  <si>
    <t>2026-10-02 02:07:21</t>
  </si>
  <si>
    <t>2026-10-01 23:53:11</t>
  </si>
  <si>
    <t>2026-10-02 04:15:44</t>
  </si>
  <si>
    <t>2026-10-02 04:39:42</t>
  </si>
  <si>
    <t>2026-10-02 04:51:01</t>
  </si>
  <si>
    <t>2026-10-02 08:01:51</t>
  </si>
  <si>
    <t>SRTR22605774180</t>
  </si>
  <si>
    <t>3409</t>
  </si>
  <si>
    <t>3372</t>
  </si>
  <si>
    <t>2026-10-01 23:17:50</t>
  </si>
  <si>
    <t>2026-10-02 03:50:08</t>
  </si>
  <si>
    <t>2026-10-02 04:00:15</t>
  </si>
  <si>
    <t>2026-10-02 05:50:00</t>
  </si>
  <si>
    <t>2026-10-02 04:42:59</t>
  </si>
  <si>
    <t>2026-10-02 05:49:01</t>
  </si>
  <si>
    <t>2026-10-02 05:49:21</t>
  </si>
  <si>
    <t>2026-10-02 07:02:21</t>
  </si>
  <si>
    <t>SRTR22605774200</t>
  </si>
  <si>
    <t>1527</t>
  </si>
  <si>
    <t>1490</t>
  </si>
  <si>
    <t>2026-10-01 23:10:02</t>
  </si>
  <si>
    <t>2026-10-02 03:17:28</t>
  </si>
  <si>
    <t>2026-10-02 03:42:19</t>
  </si>
  <si>
    <t>2026-10-02 03:41:36</t>
  </si>
  <si>
    <t>2026-10-02 04:10:40</t>
  </si>
  <si>
    <t>2026-10-02 04:22:01</t>
  </si>
  <si>
    <t>2026-10-02 04:39:28</t>
  </si>
  <si>
    <t>2026-10-02 06:01:07</t>
  </si>
  <si>
    <t>SRTR22605774211</t>
  </si>
  <si>
    <t>2026-10-01 08:27:38</t>
  </si>
  <si>
    <t>2026-10-02 10:10:10</t>
  </si>
  <si>
    <t>2026-10-02 12:15:40</t>
  </si>
  <si>
    <t>2026-10-02 12:24:36</t>
  </si>
  <si>
    <t>2026-10-02 12:56:15</t>
  </si>
  <si>
    <t>2026-10-02 13:18:26</t>
  </si>
  <si>
    <t>2026-10-01 21:03:22</t>
  </si>
  <si>
    <t>2026-10-03 04:55:58</t>
  </si>
  <si>
    <t>SRTR22605774231</t>
  </si>
  <si>
    <t>479</t>
  </si>
  <si>
    <t>2026-10-02 03:06:03</t>
  </si>
  <si>
    <t>2026-10-02 03:09:36</t>
  </si>
  <si>
    <t>2026-10-02 03:57:42</t>
  </si>
  <si>
    <t>2026-10-02 03:13:46</t>
  </si>
  <si>
    <t>2026-10-02 09:40:26</t>
  </si>
  <si>
    <t>2026-10-02 04:37:03</t>
  </si>
  <si>
    <t>2026-10-02 05:03:55</t>
  </si>
  <si>
    <t>SRTR22605774260</t>
  </si>
  <si>
    <t>NIG8J36</t>
  </si>
  <si>
    <t>RICARDO NOGUEIRA MARREIROS</t>
  </si>
  <si>
    <t>RICARDO TR</t>
  </si>
  <si>
    <t>FRANCISCO DAS CHAGAS EVANGELISTA DE SOUSA</t>
  </si>
  <si>
    <t>86994075175</t>
  </si>
  <si>
    <t>10620</t>
  </si>
  <si>
    <t>8417</t>
  </si>
  <si>
    <t>2026-10-02 09:25:30</t>
  </si>
  <si>
    <t>2026-10-02 17:54:40</t>
  </si>
  <si>
    <t>2026-10-02 18:05:32</t>
  </si>
  <si>
    <t>2026-10-02 17:52:08</t>
  </si>
  <si>
    <t>2026-10-03 01:15:00</t>
  </si>
  <si>
    <t>2026-10-03 01:05:01</t>
  </si>
  <si>
    <t>2026-10-03 01:52:27</t>
  </si>
  <si>
    <t>2026-10-03 01:37:44</t>
  </si>
  <si>
    <t>2026-10-03 08:34:03</t>
  </si>
  <si>
    <t>SRTR22605774280</t>
  </si>
  <si>
    <t>2382</t>
  </si>
  <si>
    <t>2367</t>
  </si>
  <si>
    <t>2026-10-01 11:23:49</t>
  </si>
  <si>
    <t>2026-10-02 03:40:16</t>
  </si>
  <si>
    <t>2026-10-02 03:56:18</t>
  </si>
  <si>
    <t>2026-10-02 04:10:00</t>
  </si>
  <si>
    <t>2026-10-02 04:01:02</t>
  </si>
  <si>
    <t>2026-10-02 07:46:00</t>
  </si>
  <si>
    <t>2026-10-02 06:05:23</t>
  </si>
  <si>
    <t>2026-10-02 06:27:07</t>
  </si>
  <si>
    <t>2026-10-02 06:28:10</t>
  </si>
  <si>
    <t>2026-10-02 07:06:44</t>
  </si>
  <si>
    <t>SRTR22605774291</t>
  </si>
  <si>
    <t>5005</t>
  </si>
  <si>
    <t>2026-10-02 11:44:57</t>
  </si>
  <si>
    <t>2026-10-02 18:33:32</t>
  </si>
  <si>
    <t>2026-10-02 18:51:37</t>
  </si>
  <si>
    <t>2026-10-02 17:48:22</t>
  </si>
  <si>
    <t>2026-10-02 19:22:05</t>
  </si>
  <si>
    <t>2026-10-02 19:39:40</t>
  </si>
  <si>
    <t>2026-10-02 20:13:04</t>
  </si>
  <si>
    <t>2026-10-05 11:26:59</t>
  </si>
  <si>
    <t>SRTR22605774331</t>
  </si>
  <si>
    <t>6469</t>
  </si>
  <si>
    <t>2026-10-01 22:59:29</t>
  </si>
  <si>
    <t>2026-10-01 23:56:46</t>
  </si>
  <si>
    <t>2026-10-01 23:59:46</t>
  </si>
  <si>
    <t>2026-10-01 21:42:20</t>
  </si>
  <si>
    <t>2026-10-02 04:00:26</t>
  </si>
  <si>
    <t>2026-10-02 04:01:47</t>
  </si>
  <si>
    <t>2026-10-02 04:05:22</t>
  </si>
  <si>
    <t>2026-10-02 14:48:32</t>
  </si>
  <si>
    <t>SRTR22605774380</t>
  </si>
  <si>
    <t>FOR-G202-F180-F154-0130-1</t>
  </si>
  <si>
    <t>IXR1G22</t>
  </si>
  <si>
    <t>ISABEL DOS S AMARAL</t>
  </si>
  <si>
    <t>ISA AMARAL</t>
  </si>
  <si>
    <t>FRANCISCO DAS CHAGAS MARANHAO NETO</t>
  </si>
  <si>
    <t>85997632953</t>
  </si>
  <si>
    <t>4711</t>
  </si>
  <si>
    <t>3053</t>
  </si>
  <si>
    <t>2026-10-01 22:16:06</t>
  </si>
  <si>
    <t>2026-10-02 00:11:18</t>
  </si>
  <si>
    <t>2026-10-02 00:17:29</t>
  </si>
  <si>
    <t>2026-10-02 01:25:52</t>
  </si>
  <si>
    <t>2026-10-02 05:57:04</t>
  </si>
  <si>
    <t>2026-10-02 06:04:18</t>
  </si>
  <si>
    <t>2026-10-02 06:29:20</t>
  </si>
  <si>
    <t>2026-10-02 10:14:02</t>
  </si>
  <si>
    <t>137</t>
  </si>
  <si>
    <t>2026-10-02 06:04:48</t>
  </si>
  <si>
    <t>2026-10-02 06:28:05</t>
  </si>
  <si>
    <t>2026-10-02 06:28:58</t>
  </si>
  <si>
    <t>781199</t>
  </si>
  <si>
    <t>F TGU-CE</t>
  </si>
  <si>
    <t>2026-10-02 08:13:43</t>
  </si>
  <si>
    <t>2026-10-02 08:15:07</t>
  </si>
  <si>
    <t>2026-10-02 08:28:49</t>
  </si>
  <si>
    <t>2026-10-02 11:17:17</t>
  </si>
  <si>
    <t>159</t>
  </si>
  <si>
    <t>2026-10-02 08:28:58</t>
  </si>
  <si>
    <t>2026-10-02 08:29:00</t>
  </si>
  <si>
    <t>2026-10-02 08:30:41</t>
  </si>
  <si>
    <t>2026-10-02 08:46:24</t>
  </si>
  <si>
    <t>781177</t>
  </si>
  <si>
    <t>SBN-CE</t>
  </si>
  <si>
    <t>2026-10-02 09:59:48</t>
  </si>
  <si>
    <t>2026-10-02 09:33:47</t>
  </si>
  <si>
    <t>2026-10-02 09:47:36</t>
  </si>
  <si>
    <t>2026-10-02 10:35:21</t>
  </si>
  <si>
    <t>SRTR22605774400</t>
  </si>
  <si>
    <t>S259-GRU-0000-5</t>
  </si>
  <si>
    <t>EQJ3460</t>
  </si>
  <si>
    <t>kenneth mendes oliveira rios</t>
  </si>
  <si>
    <t>11948528981</t>
  </si>
  <si>
    <t>1483</t>
  </si>
  <si>
    <t>2026-10-01 20:34:50</t>
  </si>
  <si>
    <t>2026-10-01 21:09:52</t>
  </si>
  <si>
    <t>2026-10-01 21:25:01</t>
  </si>
  <si>
    <t>2026-10-01 21:27:33</t>
  </si>
  <si>
    <t>2026-10-01 23:18:25</t>
  </si>
  <si>
    <t>2026-10-01 23:27:16</t>
  </si>
  <si>
    <t>2026-10-02 01:02:11</t>
  </si>
  <si>
    <t>2026-10-03 19:01:52</t>
  </si>
  <si>
    <t>SRTR22605774471</t>
  </si>
  <si>
    <t>6033</t>
  </si>
  <si>
    <t>2026-10-02 02:30:07</t>
  </si>
  <si>
    <t>2026-10-02 03:55:55</t>
  </si>
  <si>
    <t>2026-10-02 03:01:45</t>
  </si>
  <si>
    <t>2026-10-02 05:28:11</t>
  </si>
  <si>
    <t>2026-10-02 05:32:25</t>
  </si>
  <si>
    <t>2026-10-02 05:31:54</t>
  </si>
  <si>
    <t>2026-10-02 08:49:28</t>
  </si>
  <si>
    <t>SRTR22605774480</t>
  </si>
  <si>
    <t>6719</t>
  </si>
  <si>
    <t>6628</t>
  </si>
  <si>
    <t>2026-10-01 23:42:58</t>
  </si>
  <si>
    <t>2026-10-02 00:57:10</t>
  </si>
  <si>
    <t>2026-10-02 00:58:52</t>
  </si>
  <si>
    <t>2026-10-01 22:26:35</t>
  </si>
  <si>
    <t>2026-10-02 03:48:45</t>
  </si>
  <si>
    <t>2026-10-02 04:06:12</t>
  </si>
  <si>
    <t>2026-10-02 04:27:12</t>
  </si>
  <si>
    <t>2026-10-02 14:35:52</t>
  </si>
  <si>
    <t>SRTR22605774491</t>
  </si>
  <si>
    <t>845</t>
  </si>
  <si>
    <t>805</t>
  </si>
  <si>
    <t>2026-10-02 00:06:01</t>
  </si>
  <si>
    <t>2026-10-02 02:24:50</t>
  </si>
  <si>
    <t>2026-10-02 02:53:32</t>
  </si>
  <si>
    <t>2026-10-02 02:58:07</t>
  </si>
  <si>
    <t>2026-10-02 09:47:05</t>
  </si>
  <si>
    <t>2026-10-02 10:10:43</t>
  </si>
  <si>
    <t>2026-10-02 11:06:21</t>
  </si>
  <si>
    <t>2026-10-02 13:32:22</t>
  </si>
  <si>
    <t>SRTR22605774511</t>
  </si>
  <si>
    <t>915</t>
  </si>
  <si>
    <t>836</t>
  </si>
  <si>
    <t>2026-10-02 02:08:47</t>
  </si>
  <si>
    <t>2026-10-02 03:36:17</t>
  </si>
  <si>
    <t>2026-10-02 04:08:28</t>
  </si>
  <si>
    <t>2026-10-02 04:14:55</t>
  </si>
  <si>
    <t>2026-10-02 05:38:58</t>
  </si>
  <si>
    <t>2026-10-02 05:59:30</t>
  </si>
  <si>
    <t>2026-10-02 07:45:10</t>
  </si>
  <si>
    <t>2026-10-02 19:11:41</t>
  </si>
  <si>
    <t>SRTR22605774531</t>
  </si>
  <si>
    <t>JGS-G254-0330-1</t>
  </si>
  <si>
    <t>1248</t>
  </si>
  <si>
    <t>2026-10-01 23:40:37</t>
  </si>
  <si>
    <t>2026-10-02 03:09:30</t>
  </si>
  <si>
    <t>2026-10-02 03:02:36</t>
  </si>
  <si>
    <t>2026-10-02 05:45:20</t>
  </si>
  <si>
    <t>2026-10-02 05:54:34</t>
  </si>
  <si>
    <t>2026-10-02 06:34:23</t>
  </si>
  <si>
    <t>2026-10-02 10:06:45</t>
  </si>
  <si>
    <t>SRTR22605774560</t>
  </si>
  <si>
    <t>CYT8A73</t>
  </si>
  <si>
    <t>JONATHAN LUIZ ZEFERINO</t>
  </si>
  <si>
    <t>3799325595</t>
  </si>
  <si>
    <t>2857</t>
  </si>
  <si>
    <t>2808</t>
  </si>
  <si>
    <t>2026-10-01 23:49:25</t>
  </si>
  <si>
    <t>2026-10-02 00:58:44</t>
  </si>
  <si>
    <t>2026-10-02 00:59:29</t>
  </si>
  <si>
    <t>2026-10-01 21:07:54</t>
  </si>
  <si>
    <t>2026-10-02 04:38:24</t>
  </si>
  <si>
    <t>2026-10-02 04:51:05</t>
  </si>
  <si>
    <t>2026-10-02 06:37:55</t>
  </si>
  <si>
    <t>2026-10-02 09:50:19</t>
  </si>
  <si>
    <t>SRTR22605774571</t>
  </si>
  <si>
    <t>2482</t>
  </si>
  <si>
    <t>2478</t>
  </si>
  <si>
    <t>2026-10-02 00:11:51</t>
  </si>
  <si>
    <t>2026-10-02 00:26:02</t>
  </si>
  <si>
    <t>2026-10-02 00:58:56</t>
  </si>
  <si>
    <t>2026-10-01 21:57:47</t>
  </si>
  <si>
    <t>2026-10-02 04:25:16</t>
  </si>
  <si>
    <t>2026-10-02 04:27:18</t>
  </si>
  <si>
    <t>2026-10-02 05:09:07</t>
  </si>
  <si>
    <t>2026-10-02 06:19:46</t>
  </si>
  <si>
    <t>SRTR22605774591</t>
  </si>
  <si>
    <t>MATHEUS MORAES CARDOSO</t>
  </si>
  <si>
    <t>75999104050</t>
  </si>
  <si>
    <t>9674</t>
  </si>
  <si>
    <t>8494</t>
  </si>
  <si>
    <t>2026-10-01 14:57:49</t>
  </si>
  <si>
    <t>2026-10-02 04:06:24</t>
  </si>
  <si>
    <t>2026-10-02 04:13:39</t>
  </si>
  <si>
    <t>2026-10-02 14:49:53</t>
  </si>
  <si>
    <t>2026-10-02 16:39:10</t>
  </si>
  <si>
    <t>2026-10-02 16:51:17</t>
  </si>
  <si>
    <t>2026-10-02 22:39:15</t>
  </si>
  <si>
    <t>SRTR22605774611</t>
  </si>
  <si>
    <t>6683</t>
  </si>
  <si>
    <t>6081</t>
  </si>
  <si>
    <t>2026-10-02 13:55:34</t>
  </si>
  <si>
    <t>2026-10-02 22:59:47</t>
  </si>
  <si>
    <t>2026-10-02 23:09:12</t>
  </si>
  <si>
    <t>2026-10-02 22:59:00</t>
  </si>
  <si>
    <t>2026-10-03 01:28:05</t>
  </si>
  <si>
    <t>2026-10-03 03:38:25</t>
  </si>
  <si>
    <t>2026-10-03 01:51:51</t>
  </si>
  <si>
    <t>2026-10-03 01:56:22</t>
  </si>
  <si>
    <t>SRTR22605774640</t>
  </si>
  <si>
    <t>1510</t>
  </si>
  <si>
    <t>1504</t>
  </si>
  <si>
    <t>2026-10-02 00:27:12</t>
  </si>
  <si>
    <t>2026-10-02 00:56:32</t>
  </si>
  <si>
    <t>2026-10-02 01:00:10</t>
  </si>
  <si>
    <t>2026-10-01 22:05:42</t>
  </si>
  <si>
    <t>2026-10-02 03:38:00</t>
  </si>
  <si>
    <t>2026-10-02 03:27:23</t>
  </si>
  <si>
    <t>2026-10-02 05:09:23</t>
  </si>
  <si>
    <t>2026-10-02 05:59:17</t>
  </si>
  <si>
    <t>2026-10-02 07:34:43</t>
  </si>
  <si>
    <t>SRTR22605774651</t>
  </si>
  <si>
    <t>1463</t>
  </si>
  <si>
    <t>1462</t>
  </si>
  <si>
    <t>2026-10-02 19:30:01</t>
  </si>
  <si>
    <t>2026-10-02 22:25:55</t>
  </si>
  <si>
    <t>2026-10-02 22:56:06</t>
  </si>
  <si>
    <t>2026-10-02 18:55:13</t>
  </si>
  <si>
    <t>2026-10-03 01:50:00</t>
  </si>
  <si>
    <t>2026-10-03 01:47:41</t>
  </si>
  <si>
    <t>2026-10-03 02:52:11</t>
  </si>
  <si>
    <t>2026-10-03 02:55:19</t>
  </si>
  <si>
    <t>2026-10-03 05:02:07</t>
  </si>
  <si>
    <t>SRTR22605774660</t>
  </si>
  <si>
    <t>393</t>
  </si>
  <si>
    <t>2026-10-01 05:20:29</t>
  </si>
  <si>
    <t>2026-10-02 06:45:34</t>
  </si>
  <si>
    <t>2026-10-02 07:18:42</t>
  </si>
  <si>
    <t>2026-10-02 05:52:31</t>
  </si>
  <si>
    <t>2026-10-02 09:05:07</t>
  </si>
  <si>
    <t>2026-10-02 09:21:17</t>
  </si>
  <si>
    <t>2026-10-02 09:24:09</t>
  </si>
  <si>
    <t>2026-10-02 10:39:00</t>
  </si>
  <si>
    <t>SRTR22605774680</t>
  </si>
  <si>
    <t>2026-10-01 23:35:09</t>
  </si>
  <si>
    <t>2026-10-02 04:46:40</t>
  </si>
  <si>
    <t>2026-10-02 04:51:47</t>
  </si>
  <si>
    <t>2026-10-01 23:24:25</t>
  </si>
  <si>
    <t>2026-10-02 05:48:07</t>
  </si>
  <si>
    <t>2026-10-02 05:35:50</t>
  </si>
  <si>
    <t>2026-10-02 05:43:07</t>
  </si>
  <si>
    <t>2026-10-02 08:01:36</t>
  </si>
  <si>
    <t>SRTR22605774700</t>
  </si>
  <si>
    <t>FOR-G217-G238-0130-1</t>
  </si>
  <si>
    <t>HVB5349</t>
  </si>
  <si>
    <t>APARECIDA KELLY SILVA</t>
  </si>
  <si>
    <t>AP KELLY</t>
  </si>
  <si>
    <t>ABIMAEL BESERRA LEMOS</t>
  </si>
  <si>
    <t>88993713497</t>
  </si>
  <si>
    <t>2703</t>
  </si>
  <si>
    <t>1904</t>
  </si>
  <si>
    <t>2026-10-01 23:24:58</t>
  </si>
  <si>
    <t>2026-10-02 00:31:42</t>
  </si>
  <si>
    <t>2026-10-02 00:35:01</t>
  </si>
  <si>
    <t>2026-10-02 00:41:11</t>
  </si>
  <si>
    <t>888118</t>
  </si>
  <si>
    <t>RSS-CE</t>
  </si>
  <si>
    <t>2026-10-02 02:56:22</t>
  </si>
  <si>
    <t>2026-10-02 05:56:33</t>
  </si>
  <si>
    <t>2026-10-02 07:04:10</t>
  </si>
  <si>
    <t>2026-10-02 08:38:32</t>
  </si>
  <si>
    <t>23</t>
  </si>
  <si>
    <t>2026-10-02 05:57:03</t>
  </si>
  <si>
    <t>2026-10-02 05:57:40</t>
  </si>
  <si>
    <t>888007</t>
  </si>
  <si>
    <t>LDN -CE</t>
  </si>
  <si>
    <t>2026-10-02 06:52:40</t>
  </si>
  <si>
    <t>2026-10-02 07:06:00</t>
  </si>
  <si>
    <t>2026-10-02 07:06:21</t>
  </si>
  <si>
    <t>2026-10-02 09:54:36</t>
  </si>
  <si>
    <t>SRTR22605774720</t>
  </si>
  <si>
    <t>VDC-E208-0000-1</t>
  </si>
  <si>
    <t>DJC9E87</t>
  </si>
  <si>
    <t>edmundo maranhão xavier</t>
  </si>
  <si>
    <t>998335576</t>
  </si>
  <si>
    <t>3283</t>
  </si>
  <si>
    <t>3197</t>
  </si>
  <si>
    <t>2026-10-01 16:43:08</t>
  </si>
  <si>
    <t>2026-10-01 22:31:13</t>
  </si>
  <si>
    <t>2026-10-01 20:10:18</t>
  </si>
  <si>
    <t>2026-10-01 23:23:16</t>
  </si>
  <si>
    <t>773106</t>
  </si>
  <si>
    <t>ITN -BA</t>
  </si>
  <si>
    <t>2026-10-03 05:30:00</t>
  </si>
  <si>
    <t>2026-10-02 04:13:08</t>
  </si>
  <si>
    <t>2026-10-02 05:12:02</t>
  </si>
  <si>
    <t>2026-10-02 06:39:49</t>
  </si>
  <si>
    <t>2026-10-05 08:06:52</t>
  </si>
  <si>
    <t>SRTR22605774731</t>
  </si>
  <si>
    <t>EGI1D14</t>
  </si>
  <si>
    <t>ALEXANDRE APARECIDO DO PRADO</t>
  </si>
  <si>
    <t>3598868974</t>
  </si>
  <si>
    <t>8512</t>
  </si>
  <si>
    <t>5031</t>
  </si>
  <si>
    <t>2026-10-02 22:15:23</t>
  </si>
  <si>
    <t>2026-10-03 00:00:18</t>
  </si>
  <si>
    <t>2026-10-03 00:09:28</t>
  </si>
  <si>
    <t>2026-10-02 22:02:00</t>
  </si>
  <si>
    <t>2026-10-02 19:22:22</t>
  </si>
  <si>
    <t>2026-10-03 00:32:00</t>
  </si>
  <si>
    <t>2026-10-03 02:21:52</t>
  </si>
  <si>
    <t>2026-10-03 02:46:09</t>
  </si>
  <si>
    <t>2026-10-03 03:01:07</t>
  </si>
  <si>
    <t>2026-10-05 09:56:03</t>
  </si>
  <si>
    <t>SRTR22605774751</t>
  </si>
  <si>
    <t>1833</t>
  </si>
  <si>
    <t>1826</t>
  </si>
  <si>
    <t>2026-10-02 03:05:25</t>
  </si>
  <si>
    <t>2026-10-02 03:53:03</t>
  </si>
  <si>
    <t>2026-10-02 03:56:23</t>
  </si>
  <si>
    <t>2026-10-02 03:37:25</t>
  </si>
  <si>
    <t>2026-10-02 04:26:20</t>
  </si>
  <si>
    <t>2026-10-02 04:24:57</t>
  </si>
  <si>
    <t>2026-10-02 05:47:08</t>
  </si>
  <si>
    <t>2026-10-02 07:52:19</t>
  </si>
  <si>
    <t>SRTR22605774771</t>
  </si>
  <si>
    <t>1843</t>
  </si>
  <si>
    <t>2026-10-02 04:00:07</t>
  </si>
  <si>
    <t>2026-10-02 04:21:35</t>
  </si>
  <si>
    <t>2026-10-02 04:22:50</t>
  </si>
  <si>
    <t>2026-10-02 04:25:41</t>
  </si>
  <si>
    <t>2026-10-02 05:01:01</t>
  </si>
  <si>
    <t>2026-10-02 05:04:27</t>
  </si>
  <si>
    <t>2026-10-02 06:12:23</t>
  </si>
  <si>
    <t>2026-10-02 08:16:35</t>
  </si>
  <si>
    <t>SRTR22605774811</t>
  </si>
  <si>
    <t>27</t>
  </si>
  <si>
    <t>2026-10-02 16:52:30</t>
  </si>
  <si>
    <t>2026-10-02 16:53:41</t>
  </si>
  <si>
    <t>2026-10-02 16:56:39</t>
  </si>
  <si>
    <t>2026-10-03 00:31:34</t>
  </si>
  <si>
    <t>2026-10-02 01:32:00</t>
  </si>
  <si>
    <t>2026-10-03 00:31:36</t>
  </si>
  <si>
    <t>2026-10-02 16:57:52</t>
  </si>
  <si>
    <t>2026-10-02 16:59:21</t>
  </si>
  <si>
    <t>2026-10-02 16:59:58</t>
  </si>
  <si>
    <t>SRTR22605774940</t>
  </si>
  <si>
    <t>1477</t>
  </si>
  <si>
    <t>913</t>
  </si>
  <si>
    <t>2026-10-01 14:06:32</t>
  </si>
  <si>
    <t>2026-10-01 15:17:32</t>
  </si>
  <si>
    <t>2026-10-01 15:52:53</t>
  </si>
  <si>
    <t>2026-10-01 15:55:39</t>
  </si>
  <si>
    <t>2026-10-02 04:02:34</t>
  </si>
  <si>
    <t>2026-10-02 04:31:26</t>
  </si>
  <si>
    <t>2026-10-02 04:50:33</t>
  </si>
  <si>
    <t>2026-10-02 05:55:53</t>
  </si>
  <si>
    <t>SRTR22605774991</t>
  </si>
  <si>
    <t>1911</t>
  </si>
  <si>
    <t>1899</t>
  </si>
  <si>
    <t>2026-10-02 01:47:21</t>
  </si>
  <si>
    <t>2026-10-02 03:23:14</t>
  </si>
  <si>
    <t>2026-10-02 03:24:19</t>
  </si>
  <si>
    <t>2026-10-02 03:27:08</t>
  </si>
  <si>
    <t>2026-10-02 06:57:14</t>
  </si>
  <si>
    <t>2026-10-02 08:14:10</t>
  </si>
  <si>
    <t>2026-10-02 08:10:26</t>
  </si>
  <si>
    <t>2026-10-02 09:33:31</t>
  </si>
  <si>
    <t>SRTR22605775020</t>
  </si>
  <si>
    <t>4486</t>
  </si>
  <si>
    <t>4448</t>
  </si>
  <si>
    <t>2026-10-02 02:08:20</t>
  </si>
  <si>
    <t>2026-10-02 02:33:00</t>
  </si>
  <si>
    <t>2026-10-02 03:03:43</t>
  </si>
  <si>
    <t>2026-10-02 01:08:02</t>
  </si>
  <si>
    <t>2026-10-02 10:07:01</t>
  </si>
  <si>
    <t>2026-10-02 10:12:34</t>
  </si>
  <si>
    <t>2026-10-02 10:34:39</t>
  </si>
  <si>
    <t>2026-10-02 12:05:49</t>
  </si>
  <si>
    <t>SRTR22605775060</t>
  </si>
  <si>
    <t>2026-10-02 16:11:34</t>
  </si>
  <si>
    <t>2026-10-02 17:01:53</t>
  </si>
  <si>
    <t>2026-10-02 18:23:29</t>
  </si>
  <si>
    <t>2026-10-02 18:27:41</t>
  </si>
  <si>
    <t>2026-10-03 06:21:48</t>
  </si>
  <si>
    <t>2026-10-03 07:21:03</t>
  </si>
  <si>
    <t>2026-10-03 07:35:32</t>
  </si>
  <si>
    <t>2026-10-03 12:16:32</t>
  </si>
  <si>
    <t>SRTR22605775071</t>
  </si>
  <si>
    <t>1966</t>
  </si>
  <si>
    <t>2026-10-02 12:39:16</t>
  </si>
  <si>
    <t>2026-10-02 13:11:22</t>
  </si>
  <si>
    <t>2026-10-02 13:13:25</t>
  </si>
  <si>
    <t>2026-10-02 11:38:57</t>
  </si>
  <si>
    <t>2026-10-02 13:27:28</t>
  </si>
  <si>
    <t>2026-10-02 13:30:47</t>
  </si>
  <si>
    <t>2026-10-02 14:23:18</t>
  </si>
  <si>
    <t>2026-10-03 05:49:33</t>
  </si>
  <si>
    <t>SRTR22605775100</t>
  </si>
  <si>
    <t>JGS-F112-F230-0332-1</t>
  </si>
  <si>
    <t>2937</t>
  </si>
  <si>
    <t>2656</t>
  </si>
  <si>
    <t>2026-10-01 23:46:23</t>
  </si>
  <si>
    <t>2026-10-02 03:14:01</t>
  </si>
  <si>
    <t>2026-10-02 03:23:56</t>
  </si>
  <si>
    <t>2026-10-02 03:32:00</t>
  </si>
  <si>
    <t>2026-10-02 03:21:21</t>
  </si>
  <si>
    <t>2026-10-02 06:02:00</t>
  </si>
  <si>
    <t>2026-10-02 04:51:21</t>
  </si>
  <si>
    <t>2026-10-02 07:32:32</t>
  </si>
  <si>
    <t>2026-10-02 07:28:07</t>
  </si>
  <si>
    <t>2026-10-02 10:23:51</t>
  </si>
  <si>
    <t>2026-10-02 06:02:45</t>
  </si>
  <si>
    <t>2026-10-02 06:02:50</t>
  </si>
  <si>
    <t>2026-10-02 06:04:28</t>
  </si>
  <si>
    <t>2026-10-02 06:04:30</t>
  </si>
  <si>
    <t>2026-10-02 07:10:00</t>
  </si>
  <si>
    <t>2026-10-02 06:40:21</t>
  </si>
  <si>
    <t>2026-10-02 06:52:39</t>
  </si>
  <si>
    <t>2026-10-02 06:44:08</t>
  </si>
  <si>
    <t>2026-10-02 09:28:44</t>
  </si>
  <si>
    <t>SRTR22605775120</t>
  </si>
  <si>
    <t>GUSTAVO HENRIQUE BRITO DE JESUS</t>
  </si>
  <si>
    <t>31988848973</t>
  </si>
  <si>
    <t>4833</t>
  </si>
  <si>
    <t>4705</t>
  </si>
  <si>
    <t>2026-10-02 01:38:22</t>
  </si>
  <si>
    <t>2026-10-02 02:34:57</t>
  </si>
  <si>
    <t>2026-10-02 00:54:46</t>
  </si>
  <si>
    <t>2026-10-02 03:35:00</t>
  </si>
  <si>
    <t>2026-10-02 03:27:24</t>
  </si>
  <si>
    <t>2026-10-02 04:22:23</t>
  </si>
  <si>
    <t>2026-10-02 04:42:12</t>
  </si>
  <si>
    <t>2026-10-02 06:48:43</t>
  </si>
  <si>
    <t>SRTR22605775131</t>
  </si>
  <si>
    <t>VANILDO ROSA DE ALMEIDA</t>
  </si>
  <si>
    <t>11933241946</t>
  </si>
  <si>
    <t>1757</t>
  </si>
  <si>
    <t>2026-10-01 12:35:55</t>
  </si>
  <si>
    <t>2026-10-02 04:16:44</t>
  </si>
  <si>
    <t>2026-10-02 04:45:48</t>
  </si>
  <si>
    <t>2026-10-02 04:50:00</t>
  </si>
  <si>
    <t>2026-10-02 04:56:43</t>
  </si>
  <si>
    <t>2026-10-02 05:52:52</t>
  </si>
  <si>
    <t>2026-10-02 05:39:39</t>
  </si>
  <si>
    <t>2026-10-02 05:40:30</t>
  </si>
  <si>
    <t>2026-10-02 07:11:03</t>
  </si>
  <si>
    <t>SRTR22605775171</t>
  </si>
  <si>
    <t>1790</t>
  </si>
  <si>
    <t>1779</t>
  </si>
  <si>
    <t>2026-10-02 02:19:12</t>
  </si>
  <si>
    <t>2026-10-02 08:37:46</t>
  </si>
  <si>
    <t>2026-10-02 05:15:21</t>
  </si>
  <si>
    <t>2026-10-02 05:09:16</t>
  </si>
  <si>
    <t>2026-10-02 05:32:06</t>
  </si>
  <si>
    <t>2026-10-02 06:21:43</t>
  </si>
  <si>
    <t>2026-10-02 06:24:11</t>
  </si>
  <si>
    <t>2026-10-02 08:43:46</t>
  </si>
  <si>
    <t>SRTR22605775220</t>
  </si>
  <si>
    <t>1903</t>
  </si>
  <si>
    <t>2026-10-02 11:18:12</t>
  </si>
  <si>
    <t>2026-10-02 16:13:07</t>
  </si>
  <si>
    <t>2026-10-02 15:35:38</t>
  </si>
  <si>
    <t>2026-10-02 15:03:15</t>
  </si>
  <si>
    <t>2026-10-02 16:52:10</t>
  </si>
  <si>
    <t>2026-10-02 17:16:56</t>
  </si>
  <si>
    <t>2026-10-03 06:05:22</t>
  </si>
  <si>
    <t>2026-10-03 08:57:51</t>
  </si>
  <si>
    <t>SRTR22605775240</t>
  </si>
  <si>
    <t>RXR7I64</t>
  </si>
  <si>
    <t>MIGUEL BISPO DE MORAES FILHO</t>
  </si>
  <si>
    <t>M. BISPO M</t>
  </si>
  <si>
    <t>KLEITON CRISTIANO ALVES DA SILVA</t>
  </si>
  <si>
    <t>44991140184</t>
  </si>
  <si>
    <t>1661</t>
  </si>
  <si>
    <t>1653</t>
  </si>
  <si>
    <t>2026-10-02 06:05:15</t>
  </si>
  <si>
    <t>2026-10-02 11:35:32</t>
  </si>
  <si>
    <t>2026-10-02 12:00:20</t>
  </si>
  <si>
    <t>2026-10-02 12:13:00</t>
  </si>
  <si>
    <t>2026-10-02 16:30:00</t>
  </si>
  <si>
    <t>2026-10-02 16:12:43</t>
  </si>
  <si>
    <t>2026-10-02 16:31:46</t>
  </si>
  <si>
    <t>2026-10-02 16:46:12</t>
  </si>
  <si>
    <t>2026-10-02 17:29:34</t>
  </si>
  <si>
    <t>SRTR22605775251</t>
  </si>
  <si>
    <t>2793</t>
  </si>
  <si>
    <t>2026-10-02 11:36:25</t>
  </si>
  <si>
    <t>2026-10-02 20:34:18</t>
  </si>
  <si>
    <t>2026-10-02 20:43:14</t>
  </si>
  <si>
    <t>2026-10-02 20:46:59</t>
  </si>
  <si>
    <t>2026-10-03 00:30:00</t>
  </si>
  <si>
    <t>2026-10-02 22:55:23</t>
  </si>
  <si>
    <t>SRTR22605775300</t>
  </si>
  <si>
    <t>6309</t>
  </si>
  <si>
    <t>6177</t>
  </si>
  <si>
    <t>2026-10-02 20:14:20</t>
  </si>
  <si>
    <t>2026-10-02 22:05:28</t>
  </si>
  <si>
    <t>2026-10-02 22:11:31</t>
  </si>
  <si>
    <t>2026-10-02 20:23:30</t>
  </si>
  <si>
    <t>2026-10-03 03:20:00</t>
  </si>
  <si>
    <t>2026-10-03 00:46:10</t>
  </si>
  <si>
    <t>2026-10-03 01:11:02</t>
  </si>
  <si>
    <t>2026-10-03 01:09:42</t>
  </si>
  <si>
    <t>2026-10-03 10:46:56</t>
  </si>
  <si>
    <t>SRTR22605775311</t>
  </si>
  <si>
    <t>2787</t>
  </si>
  <si>
    <t>2026-10-02 02:01:48</t>
  </si>
  <si>
    <t>2026-10-02 02:53:21</t>
  </si>
  <si>
    <t>2026-10-02 03:28:04</t>
  </si>
  <si>
    <t>2026-10-02 03:17:32</t>
  </si>
  <si>
    <t>2026-10-02 09:08:01</t>
  </si>
  <si>
    <t>2026-10-02 07:41:23</t>
  </si>
  <si>
    <t>2026-10-02 08:46:26</t>
  </si>
  <si>
    <t>2026-10-02 21:44:56</t>
  </si>
  <si>
    <t>SRTR22605775411</t>
  </si>
  <si>
    <t>3222</t>
  </si>
  <si>
    <t>2026-10-02 02:20:42</t>
  </si>
  <si>
    <t>2026-10-02 03:12:45</t>
  </si>
  <si>
    <t>2026-10-02 04:18:43</t>
  </si>
  <si>
    <t>2026-10-02 01:52:35</t>
  </si>
  <si>
    <t>2026-10-02 05:09:32</t>
  </si>
  <si>
    <t>2026-10-02 05:10:59</t>
  </si>
  <si>
    <t>2026-10-02 07:18:29</t>
  </si>
  <si>
    <t>2026-10-02 12:28:18</t>
  </si>
  <si>
    <t>SRTR22605775420</t>
  </si>
  <si>
    <t>A322-A386-B213-B19-0400-1</t>
  </si>
  <si>
    <t>147109</t>
  </si>
  <si>
    <t>2150</t>
  </si>
  <si>
    <t>2026-10-02 06:48:47</t>
  </si>
  <si>
    <t>2026-10-02 06:49:19</t>
  </si>
  <si>
    <t>2026-10-02 06:50:33</t>
  </si>
  <si>
    <t>2026-10-03 04:24:06</t>
  </si>
  <si>
    <t>147007</t>
  </si>
  <si>
    <t>DC BNU-SC</t>
  </si>
  <si>
    <t>2026-10-05 00:45:43</t>
  </si>
  <si>
    <t>SRTR22605775451</t>
  </si>
  <si>
    <t>S96-GRU-2000-1</t>
  </si>
  <si>
    <t>DPB5F13</t>
  </si>
  <si>
    <t>jadilson ramos dos santos</t>
  </si>
  <si>
    <t>11975049093</t>
  </si>
  <si>
    <t>5139</t>
  </si>
  <si>
    <t>2026-10-02 19:23:19</t>
  </si>
  <si>
    <t>2026-10-02 19:28:25</t>
  </si>
  <si>
    <t>2026-10-02 19:33:23</t>
  </si>
  <si>
    <t>2026-10-02 19:39:19</t>
  </si>
  <si>
    <t>2026-10-02 20:45:00</t>
  </si>
  <si>
    <t>2026-10-02 20:39:23</t>
  </si>
  <si>
    <t>2026-10-02 21:11:10</t>
  </si>
  <si>
    <t>2026-10-02 22:20:17</t>
  </si>
  <si>
    <t>2026-10-05 14:53:51</t>
  </si>
  <si>
    <t>SRTR22605775460</t>
  </si>
  <si>
    <t>8679</t>
  </si>
  <si>
    <t>2026-10-02 08:45:09</t>
  </si>
  <si>
    <t>2026-10-02 14:36:23</t>
  </si>
  <si>
    <t>2026-10-02 16:23:49</t>
  </si>
  <si>
    <t>2026-10-02 13:43:52</t>
  </si>
  <si>
    <t>2026-10-02 19:16:20</t>
  </si>
  <si>
    <t>2026-10-02 20:08:37</t>
  </si>
  <si>
    <t>2026-10-02 20:30:14</t>
  </si>
  <si>
    <t>2026-10-04 22:45:58</t>
  </si>
  <si>
    <t>SRTR22605775511</t>
  </si>
  <si>
    <t>JGS-F250-0400-1</t>
  </si>
  <si>
    <t>PFT0G21</t>
  </si>
  <si>
    <t>JONATHAS LOURAN DA SILVA</t>
  </si>
  <si>
    <t>999146035</t>
  </si>
  <si>
    <t>1414</t>
  </si>
  <si>
    <t>1312</t>
  </si>
  <si>
    <t>2026-10-01 23:54:55</t>
  </si>
  <si>
    <t>2026-10-02 03:38:19</t>
  </si>
  <si>
    <t>2026-10-02 03:03:46</t>
  </si>
  <si>
    <t>2026-10-02 04:58:09</t>
  </si>
  <si>
    <t>2026-10-02 06:10:42</t>
  </si>
  <si>
    <t>2026-10-02 12:27:34</t>
  </si>
  <si>
    <t>SRTR22605775540</t>
  </si>
  <si>
    <t>3057</t>
  </si>
  <si>
    <t>3037</t>
  </si>
  <si>
    <t>2026-10-01 10:01:41</t>
  </si>
  <si>
    <t>2026-10-02 02:17:26</t>
  </si>
  <si>
    <t>2026-10-02 02:28:18</t>
  </si>
  <si>
    <t>2026-10-02 04:21:59</t>
  </si>
  <si>
    <t>2026-10-02 04:46:00</t>
  </si>
  <si>
    <t>2026-10-02 05:24:00</t>
  </si>
  <si>
    <t>2026-10-02 06:43:04</t>
  </si>
  <si>
    <t>2026-10-03 10:08:29</t>
  </si>
  <si>
    <t>SRTR22605775551</t>
  </si>
  <si>
    <t>BRE-S95-0900-1</t>
  </si>
  <si>
    <t>2026-10-02 04:12:50</t>
  </si>
  <si>
    <t>2026-10-02 08:41:57</t>
  </si>
  <si>
    <t>2026-10-02 08:43:25</t>
  </si>
  <si>
    <t>2026-10-02 08:25:24</t>
  </si>
  <si>
    <t>2026-10-02 10:23:43</t>
  </si>
  <si>
    <t>2026-10-02 10:38:24</t>
  </si>
  <si>
    <t>2026-10-02 10:41:38</t>
  </si>
  <si>
    <t>2026-10-02 11:37:47</t>
  </si>
  <si>
    <t>SRTR22605775571</t>
  </si>
  <si>
    <t>2023</t>
  </si>
  <si>
    <t>2013</t>
  </si>
  <si>
    <t>2026-10-02 03:06:57</t>
  </si>
  <si>
    <t>2026-10-02 03:38:20</t>
  </si>
  <si>
    <t>2026-10-02 01:02:23</t>
  </si>
  <si>
    <t>2026-10-02 05:20:00</t>
  </si>
  <si>
    <t>2026-10-02 05:54:03</t>
  </si>
  <si>
    <t>2026-10-02 06:34:32</t>
  </si>
  <si>
    <t>2026-10-02 08:19:38</t>
  </si>
  <si>
    <t>SRTR22605775611</t>
  </si>
  <si>
    <t>12793</t>
  </si>
  <si>
    <t>2026-10-02 16:36:19</t>
  </si>
  <si>
    <t>2026-10-02 17:58:01</t>
  </si>
  <si>
    <t>2026-10-02 18:13:18</t>
  </si>
  <si>
    <t>2026-10-02 18:10:48</t>
  </si>
  <si>
    <t>2026-10-03 00:20:00</t>
  </si>
  <si>
    <t>2026-10-02 21:57:18</t>
  </si>
  <si>
    <t>2026-10-02 22:15:21</t>
  </si>
  <si>
    <t>2026-10-02 22:34:34</t>
  </si>
  <si>
    <t>2026-10-04 04:45:27</t>
  </si>
  <si>
    <t>SRTR22605775720</t>
  </si>
  <si>
    <t>2634</t>
  </si>
  <si>
    <t>2026-10-02 18:14:56</t>
  </si>
  <si>
    <t>2026-10-02 19:13:57</t>
  </si>
  <si>
    <t>2026-10-02 19:34:28</t>
  </si>
  <si>
    <t>2026-10-02 19:10:00</t>
  </si>
  <si>
    <t>2026-10-02 19:35:19</t>
  </si>
  <si>
    <t>2026-10-02 20:10:00</t>
  </si>
  <si>
    <t>2026-10-02 19:57:17</t>
  </si>
  <si>
    <t>2026-10-02 20:45:54</t>
  </si>
  <si>
    <t>2026-10-03 04:54:57</t>
  </si>
  <si>
    <t>SRTR22605775731</t>
  </si>
  <si>
    <t>FEC-E268-0200-1</t>
  </si>
  <si>
    <t>IAP2H74</t>
  </si>
  <si>
    <t>JEFERSON SANTOS PEDREIRA</t>
  </si>
  <si>
    <t>9982461224</t>
  </si>
  <si>
    <t>2026-10-01 14:57:01</t>
  </si>
  <si>
    <t>2026-10-02 01:04:59</t>
  </si>
  <si>
    <t>2026-10-02 01:50:48</t>
  </si>
  <si>
    <t>2026-10-02 01:52:34</t>
  </si>
  <si>
    <t>771008</t>
  </si>
  <si>
    <t>CANA -BA</t>
  </si>
  <si>
    <t>2026-10-02 04:20:03</t>
  </si>
  <si>
    <t>2026-10-02 05:06:52</t>
  </si>
  <si>
    <t>2026-10-02 07:02:13</t>
  </si>
  <si>
    <t>2026-10-02 11:48:33</t>
  </si>
  <si>
    <t>SRTR22605775740</t>
  </si>
  <si>
    <t>3229</t>
  </si>
  <si>
    <t>3208</t>
  </si>
  <si>
    <t>2026-10-01 19:13:35</t>
  </si>
  <si>
    <t>2026-10-02 01:35:07</t>
  </si>
  <si>
    <t>2026-10-02 03:01:46</t>
  </si>
  <si>
    <t>2026-10-02 02:16:14</t>
  </si>
  <si>
    <t>2026-10-02 04:02:42</t>
  </si>
  <si>
    <t>2026-10-02 05:15:51</t>
  </si>
  <si>
    <t>2026-10-02 07:00:06</t>
  </si>
  <si>
    <t>2026-10-02 12:13:21</t>
  </si>
  <si>
    <t>SRTR22605775771</t>
  </si>
  <si>
    <t>2295</t>
  </si>
  <si>
    <t>2026-10-01 22:51:33</t>
  </si>
  <si>
    <t>2026-10-02 02:34:15</t>
  </si>
  <si>
    <t>2026-10-02 01:46:57</t>
  </si>
  <si>
    <t>2026-10-02 05:14:00</t>
  </si>
  <si>
    <t>2026-10-02 11:26:20</t>
  </si>
  <si>
    <t>2026-10-02 11:27:19</t>
  </si>
  <si>
    <t>2026-10-02 12:16:46</t>
  </si>
  <si>
    <t>SRTR22605775780</t>
  </si>
  <si>
    <t>3709</t>
  </si>
  <si>
    <t>2026-10-02 02:06:53</t>
  </si>
  <si>
    <t>2026-10-02 11:37:22</t>
  </si>
  <si>
    <t>2026-10-02 11:47:01</t>
  </si>
  <si>
    <t>2026-10-02 11:11:53</t>
  </si>
  <si>
    <t>2026-10-02 12:38:31</t>
  </si>
  <si>
    <t>2026-10-02 13:27:18</t>
  </si>
  <si>
    <t>2026-10-02 13:33:40</t>
  </si>
  <si>
    <t>2026-10-03 08:59:36</t>
  </si>
  <si>
    <t>SRTR22605775800</t>
  </si>
  <si>
    <t>3984</t>
  </si>
  <si>
    <t>2026-10-02 01:11:03</t>
  </si>
  <si>
    <t>2026-10-02 03:01:36</t>
  </si>
  <si>
    <t>2026-10-02 03:02:42</t>
  </si>
  <si>
    <t>2026-10-01 23:59:59</t>
  </si>
  <si>
    <t>2026-10-02 05:27:00</t>
  </si>
  <si>
    <t>2026-10-02 05:37:39</t>
  </si>
  <si>
    <t>2026-10-02 05:54:25</t>
  </si>
  <si>
    <t>2026-10-02 06:56:46</t>
  </si>
  <si>
    <t>SRTR22605775820</t>
  </si>
  <si>
    <t>3127</t>
  </si>
  <si>
    <t>3125</t>
  </si>
  <si>
    <t>2026-10-01 22:14:54</t>
  </si>
  <si>
    <t>2026-10-02 04:08:04</t>
  </si>
  <si>
    <t>2026-10-02 04:21:38</t>
  </si>
  <si>
    <t>2026-10-01 19:21:59</t>
  </si>
  <si>
    <t>2026-10-02 07:20:00</t>
  </si>
  <si>
    <t>2026-10-02 07:03:59</t>
  </si>
  <si>
    <t>2026-10-02 07:23:44</t>
  </si>
  <si>
    <t>2026-10-02 07:25:15</t>
  </si>
  <si>
    <t>2026-10-02 09:33:25</t>
  </si>
  <si>
    <t>SRTR22605775831</t>
  </si>
  <si>
    <t>986186665</t>
  </si>
  <si>
    <t>624</t>
  </si>
  <si>
    <t>480</t>
  </si>
  <si>
    <t>2026-10-02 00:02:17</t>
  </si>
  <si>
    <t>2026-10-02 02:36:43</t>
  </si>
  <si>
    <t>2026-10-02 02:47:55</t>
  </si>
  <si>
    <t>2026-10-02 06:40:00</t>
  </si>
  <si>
    <t>2026-10-02 07:11:14</t>
  </si>
  <si>
    <t>SRTR22605775871</t>
  </si>
  <si>
    <t>3275</t>
  </si>
  <si>
    <t>2026-10-01 19:35:44</t>
  </si>
  <si>
    <t>2026-10-02 01:34:29</t>
  </si>
  <si>
    <t>2026-10-02 02:25:21</t>
  </si>
  <si>
    <t>2026-10-02 00:05:56</t>
  </si>
  <si>
    <t>2026-10-02 03:11:56</t>
  </si>
  <si>
    <t>2026-10-02 05:19:18</t>
  </si>
  <si>
    <t>2026-10-02 06:53:37</t>
  </si>
  <si>
    <t>SRTR22605775891</t>
  </si>
  <si>
    <t>USA2A49</t>
  </si>
  <si>
    <t>WALEX GABRIEL RODRIGUES COELHO</t>
  </si>
  <si>
    <t>16994215524</t>
  </si>
  <si>
    <t>7171</t>
  </si>
  <si>
    <t>7136</t>
  </si>
  <si>
    <t>2026-10-02 01:06:24</t>
  </si>
  <si>
    <t>2026-10-02 03:00:03</t>
  </si>
  <si>
    <t>2026-10-02 03:00:33</t>
  </si>
  <si>
    <t>2026-10-01 23:38:14</t>
  </si>
  <si>
    <t>2026-10-02 05:04:22</t>
  </si>
  <si>
    <t>2026-10-02 05:09:08</t>
  </si>
  <si>
    <t>2026-10-02 08:52:29</t>
  </si>
  <si>
    <t>SRTR22605775900</t>
  </si>
  <si>
    <t>2026-10-01 20:54:31</t>
  </si>
  <si>
    <t>2026-10-02 03:46:42</t>
  </si>
  <si>
    <t>2026-10-02 04:19:41</t>
  </si>
  <si>
    <t>2026-10-02 04:25:39</t>
  </si>
  <si>
    <t>2026-10-02 04:49:34</t>
  </si>
  <si>
    <t>2026-10-02 05:06:56</t>
  </si>
  <si>
    <t>2026-10-02 07:14:28</t>
  </si>
  <si>
    <t>2026-10-02 11:30:20</t>
  </si>
  <si>
    <t>SRTR22605775920</t>
  </si>
  <si>
    <t>CGB-C472-J250-C421-0200-1</t>
  </si>
  <si>
    <t>3027</t>
  </si>
  <si>
    <t>2026-10-01 19:47:47</t>
  </si>
  <si>
    <t>2026-10-02 01:38:29</t>
  </si>
  <si>
    <t>2026-10-02 01:53:23</t>
  </si>
  <si>
    <t>2026-10-02 04:33:06</t>
  </si>
  <si>
    <t>961426</t>
  </si>
  <si>
    <t>VGR 04-MT</t>
  </si>
  <si>
    <t>2026-10-02 05:21:00</t>
  </si>
  <si>
    <t>2026-10-02 05:41:44</t>
  </si>
  <si>
    <t>2026-10-02 06:43:09</t>
  </si>
  <si>
    <t>2026-10-02 08:10:20</t>
  </si>
  <si>
    <t>SRTR22605775951</t>
  </si>
  <si>
    <t>993</t>
  </si>
  <si>
    <t>2026-10-02 13:58:30</t>
  </si>
  <si>
    <t>2026-10-02 17:53:18</t>
  </si>
  <si>
    <t>2026-10-02 17:34:46</t>
  </si>
  <si>
    <t>2026-10-02 23:55:00</t>
  </si>
  <si>
    <t>2026-10-03 01:17:34</t>
  </si>
  <si>
    <t>2026-10-03 01:27:41</t>
  </si>
  <si>
    <t>2026-10-03 12:21:37</t>
  </si>
  <si>
    <t>SRTR22605775991</t>
  </si>
  <si>
    <t>1776</t>
  </si>
  <si>
    <t>2026-10-01 15:40:41</t>
  </si>
  <si>
    <t>2026-10-02 08:21:16</t>
  </si>
  <si>
    <t>2026-10-02 08:26:31</t>
  </si>
  <si>
    <t>2026-10-02 07:51:03</t>
  </si>
  <si>
    <t>2026-10-02 10:37:49</t>
  </si>
  <si>
    <t>2026-10-02 13:43:18</t>
  </si>
  <si>
    <t>2026-10-02 13:44:25</t>
  </si>
  <si>
    <t>2026-10-02 14:17:09</t>
  </si>
  <si>
    <t>SRTR22605776000</t>
  </si>
  <si>
    <t>2200</t>
  </si>
  <si>
    <t>2026-10-01 23:00:38</t>
  </si>
  <si>
    <t>2026-10-01 23:56:12</t>
  </si>
  <si>
    <t>2026-10-01 23:59:36</t>
  </si>
  <si>
    <t>2026-10-01 21:30:08</t>
  </si>
  <si>
    <t>2026-10-02 06:17:00</t>
  </si>
  <si>
    <t>2026-10-02 05:20:43</t>
  </si>
  <si>
    <t>2026-10-02 05:25:12</t>
  </si>
  <si>
    <t>2026-10-02 05:43:51</t>
  </si>
  <si>
    <t>2026-10-02 08:18:09</t>
  </si>
  <si>
    <t>SRTR22605776011</t>
  </si>
  <si>
    <t>2696</t>
  </si>
  <si>
    <t>2026-10-01 23:00:07</t>
  </si>
  <si>
    <t>2026-10-01 23:56:37</t>
  </si>
  <si>
    <t>2026-10-01 23:58:41</t>
  </si>
  <si>
    <t>2026-10-01 21:57:23</t>
  </si>
  <si>
    <t>2026-10-02 04:09:26</t>
  </si>
  <si>
    <t>2026-10-02 04:13:04</t>
  </si>
  <si>
    <t>2026-10-02 04:42:40</t>
  </si>
  <si>
    <t>2026-10-02 07:19:59</t>
  </si>
  <si>
    <t>SRTR22605776040</t>
  </si>
  <si>
    <t>STS6F71</t>
  </si>
  <si>
    <t>matheus muller fernandes da silva</t>
  </si>
  <si>
    <t>11951697585</t>
  </si>
  <si>
    <t>6648</t>
  </si>
  <si>
    <t>6646</t>
  </si>
  <si>
    <t>2026-10-01 12:33:09</t>
  </si>
  <si>
    <t>2026-10-02 01:16:16</t>
  </si>
  <si>
    <t>2026-10-02 01:48:16</t>
  </si>
  <si>
    <t>2026-10-02 01:43:41</t>
  </si>
  <si>
    <t>2026-10-02 04:15:39</t>
  </si>
  <si>
    <t>2026-10-02 04:14:53</t>
  </si>
  <si>
    <t>2026-10-02 04:17:06</t>
  </si>
  <si>
    <t>2026-10-02 07:26:50</t>
  </si>
  <si>
    <t>SRTR22605776091</t>
  </si>
  <si>
    <t>1863</t>
  </si>
  <si>
    <t>2026-10-02 15:42:32</t>
  </si>
  <si>
    <t>2026-10-02 15:44:25</t>
  </si>
  <si>
    <t>2026-10-02 15:59:49</t>
  </si>
  <si>
    <t>2026-10-02 15:53:31</t>
  </si>
  <si>
    <t>2026-10-02 16:38:51</t>
  </si>
  <si>
    <t>2026-10-02 17:22:10</t>
  </si>
  <si>
    <t>2026-10-02 17:34:41</t>
  </si>
  <si>
    <t>2026-10-03 01:01:31</t>
  </si>
  <si>
    <t>SRTR22605776100</t>
  </si>
  <si>
    <t>2916</t>
  </si>
  <si>
    <t>2026-10-01 10:23:43</t>
  </si>
  <si>
    <t>2026-10-02 03:14:51</t>
  </si>
  <si>
    <t>2026-10-02 04:32:42</t>
  </si>
  <si>
    <t>2026-10-02 04:33:46</t>
  </si>
  <si>
    <t>2026-10-02 05:30:18</t>
  </si>
  <si>
    <t>2026-10-02 05:36:35</t>
  </si>
  <si>
    <t>2026-10-02 05:53:55</t>
  </si>
  <si>
    <t>2026-10-02 07:13:56</t>
  </si>
  <si>
    <t>SRTR22605776120</t>
  </si>
  <si>
    <t>2330</t>
  </si>
  <si>
    <t>2026-10-01 23:14:49</t>
  </si>
  <si>
    <t>2026-10-02 03:42:02</t>
  </si>
  <si>
    <t>2026-10-02 03:44:10</t>
  </si>
  <si>
    <t>2026-10-02 02:53:53</t>
  </si>
  <si>
    <t>2026-10-02 04:21:39</t>
  </si>
  <si>
    <t>2026-10-02 04:26:33</t>
  </si>
  <si>
    <t>2026-10-02 04:28:18</t>
  </si>
  <si>
    <t>2026-10-02 06:22:00</t>
  </si>
  <si>
    <t>SRTR22605776131</t>
  </si>
  <si>
    <t>3376</t>
  </si>
  <si>
    <t>3315</t>
  </si>
  <si>
    <t>2026-10-01 23:02:25</t>
  </si>
  <si>
    <t>2026-10-02 03:35:03</t>
  </si>
  <si>
    <t>2026-10-02 03:33:09</t>
  </si>
  <si>
    <t>2026-10-02 02:32:34</t>
  </si>
  <si>
    <t>2026-10-02 06:48:00</t>
  </si>
  <si>
    <t>2026-10-02 05:13:28</t>
  </si>
  <si>
    <t>2026-10-02 06:05:08</t>
  </si>
  <si>
    <t>2026-10-02 09:39:27</t>
  </si>
  <si>
    <t>SRTR22605776151</t>
  </si>
  <si>
    <t>OWA0468</t>
  </si>
  <si>
    <t>2404</t>
  </si>
  <si>
    <t>2026-10-02 05:13:57</t>
  </si>
  <si>
    <t>2026-10-02 05:40:24</t>
  </si>
  <si>
    <t>2026-10-02 05:40:56</t>
  </si>
  <si>
    <t>2026-10-02 10:20:00</t>
  </si>
  <si>
    <t>2026-10-02 06:55:30</t>
  </si>
  <si>
    <t>2026-10-02 07:00:44</t>
  </si>
  <si>
    <t>2026-10-02 07:39:05</t>
  </si>
  <si>
    <t>2026-10-02 11:07:23</t>
  </si>
  <si>
    <t>SRTR22605776160</t>
  </si>
  <si>
    <t>1092</t>
  </si>
  <si>
    <t>2026-10-02 01:27:46</t>
  </si>
  <si>
    <t>2026-10-02 03:46:01</t>
  </si>
  <si>
    <t>2026-10-02 04:26:22</t>
  </si>
  <si>
    <t>2026-10-02 04:31:07</t>
  </si>
  <si>
    <t>2026-10-02 04:51:26</t>
  </si>
  <si>
    <t>2026-10-02 04:54:08</t>
  </si>
  <si>
    <t>2026-10-02 05:45:39</t>
  </si>
  <si>
    <t>2026-10-02 08:27:51</t>
  </si>
  <si>
    <t>SRTR22605776180</t>
  </si>
  <si>
    <t>1852</t>
  </si>
  <si>
    <t>1773</t>
  </si>
  <si>
    <t>2026-10-01 13:53:51</t>
  </si>
  <si>
    <t>2026-10-02 02:24:09</t>
  </si>
  <si>
    <t>2026-10-02 02:47:08</t>
  </si>
  <si>
    <t>2026-10-02 03:36:00</t>
  </si>
  <si>
    <t>2026-10-02 04:34:39</t>
  </si>
  <si>
    <t>2026-10-02 05:07:27</t>
  </si>
  <si>
    <t>2026-10-02 05:27:05</t>
  </si>
  <si>
    <t>SRTR22605776200</t>
  </si>
  <si>
    <t>2335</t>
  </si>
  <si>
    <t>2333</t>
  </si>
  <si>
    <t>2026-10-02 00:36:59</t>
  </si>
  <si>
    <t>2026-10-02 00:40:03</t>
  </si>
  <si>
    <t>2026-10-02 01:17:37</t>
  </si>
  <si>
    <t>2026-10-02 01:17:06</t>
  </si>
  <si>
    <t>2026-10-02 01:56:36</t>
  </si>
  <si>
    <t>2026-10-02 05:28:00</t>
  </si>
  <si>
    <t>2026-10-02 06:26:34</t>
  </si>
  <si>
    <t>2026-10-02 07:50:22</t>
  </si>
  <si>
    <t>SRTR22605776231</t>
  </si>
  <si>
    <t>4099</t>
  </si>
  <si>
    <t>4068</t>
  </si>
  <si>
    <t>2026-10-01 23:01:14</t>
  </si>
  <si>
    <t>2026-10-02 03:41:23</t>
  </si>
  <si>
    <t>2026-10-02 03:46:08</t>
  </si>
  <si>
    <t>2026-10-02 03:32:37</t>
  </si>
  <si>
    <t>2026-10-02 04:57:35</t>
  </si>
  <si>
    <t>2026-10-02 06:26:43</t>
  </si>
  <si>
    <t>2026-10-02 06:37:10</t>
  </si>
  <si>
    <t>2026-10-02 08:44:07</t>
  </si>
  <si>
    <t>2026-10-02 06:28:55</t>
  </si>
  <si>
    <t>2026-10-02 06:29:38</t>
  </si>
  <si>
    <t>2026-10-02 06:36:34</t>
  </si>
  <si>
    <t>2026-10-02 07:01:12</t>
  </si>
  <si>
    <t>2026-10-02 07:35:07</t>
  </si>
  <si>
    <t>2026-10-02 07:35:41</t>
  </si>
  <si>
    <t>2026-10-02 08:10:57</t>
  </si>
  <si>
    <t>SRTR22605776251</t>
  </si>
  <si>
    <t>3931</t>
  </si>
  <si>
    <t>3886</t>
  </si>
  <si>
    <t>2026-10-01 19:30:19</t>
  </si>
  <si>
    <t>2026-10-02 01:31:51</t>
  </si>
  <si>
    <t>2026-10-02 03:16:43</t>
  </si>
  <si>
    <t>2026-10-02 02:30:13</t>
  </si>
  <si>
    <t>2026-10-02 04:54:13</t>
  </si>
  <si>
    <t>2026-10-02 05:07:12</t>
  </si>
  <si>
    <t>2026-10-02 05:25:56</t>
  </si>
  <si>
    <t>2026-10-02 06:20:15</t>
  </si>
  <si>
    <t>SRTR22605776260</t>
  </si>
  <si>
    <t>4217</t>
  </si>
  <si>
    <t>4203</t>
  </si>
  <si>
    <t>2026-10-02 02:10:47</t>
  </si>
  <si>
    <t>2026-10-02 03:25:28</t>
  </si>
  <si>
    <t>2026-10-02 03:36:23</t>
  </si>
  <si>
    <t>2026-10-02 00:50:53</t>
  </si>
  <si>
    <t>2026-10-02 05:31:20</t>
  </si>
  <si>
    <t>2026-10-02 05:17:29</t>
  </si>
  <si>
    <t>2026-10-02 06:42:34</t>
  </si>
  <si>
    <t>2026-10-02 09:05:27</t>
  </si>
  <si>
    <t>SRTR22605776280</t>
  </si>
  <si>
    <t>1155</t>
  </si>
  <si>
    <t>2026-10-02 02:31:25</t>
  </si>
  <si>
    <t>2026-10-02 03:10:45</t>
  </si>
  <si>
    <t>2026-10-02 03:29:06</t>
  </si>
  <si>
    <t>2026-10-02 02:32:08</t>
  </si>
  <si>
    <t>2026-10-02 04:44:55</t>
  </si>
  <si>
    <t>2026-10-02 04:46:46</t>
  </si>
  <si>
    <t>2026-10-02 06:25:59</t>
  </si>
  <si>
    <t>2026-10-02 13:35:58</t>
  </si>
  <si>
    <t>SRTR22605776300</t>
  </si>
  <si>
    <t>2026-10-02 05:25:32</t>
  </si>
  <si>
    <t>2026-10-02 05:28:28</t>
  </si>
  <si>
    <t>2026-10-02 06:44:48</t>
  </si>
  <si>
    <t>2026-10-02 06:20:32</t>
  </si>
  <si>
    <t>2026-10-02 06:53:04</t>
  </si>
  <si>
    <t>2026-10-02 06:52:16</t>
  </si>
  <si>
    <t>SRTR22605776331</t>
  </si>
  <si>
    <t>265</t>
  </si>
  <si>
    <t>245</t>
  </si>
  <si>
    <t>2026-10-01 15:09:49</t>
  </si>
  <si>
    <t>2026-10-01 15:58:47</t>
  </si>
  <si>
    <t>2026-10-01 22:12:41</t>
  </si>
  <si>
    <t>2026-10-02 05:20:15</t>
  </si>
  <si>
    <t>2026-10-02 05:44:58</t>
  </si>
  <si>
    <t>2026-10-02 05:57:57</t>
  </si>
  <si>
    <t>2026-10-02 06:11:52</t>
  </si>
  <si>
    <t>SRTR22605776451</t>
  </si>
  <si>
    <t>2953</t>
  </si>
  <si>
    <t>2890</t>
  </si>
  <si>
    <t>2026-10-02 06:43:41</t>
  </si>
  <si>
    <t>2026-10-02 06:48:29</t>
  </si>
  <si>
    <t>2026-10-02 06:05:00</t>
  </si>
  <si>
    <t>2026-10-02 07:41:35</t>
  </si>
  <si>
    <t>2026-10-02 10:58:00</t>
  </si>
  <si>
    <t>SRTR22605776551</t>
  </si>
  <si>
    <t>16960</t>
  </si>
  <si>
    <t>2026-10-02 19:48:51</t>
  </si>
  <si>
    <t>2026-10-02 20:26:06</t>
  </si>
  <si>
    <t>2026-10-02 20:27:16</t>
  </si>
  <si>
    <t>2026-10-02 20:31:55</t>
  </si>
  <si>
    <t>2026-10-03 02:40:00</t>
  </si>
  <si>
    <t>2026-10-02 23:32:43</t>
  </si>
  <si>
    <t>2026-10-02 23:31:23</t>
  </si>
  <si>
    <t>2026-10-02 23:47:39</t>
  </si>
  <si>
    <t>2026-10-05 10:08:13</t>
  </si>
  <si>
    <t>SRTR22605776560</t>
  </si>
  <si>
    <t>2237</t>
  </si>
  <si>
    <t>2026-10-02 18:40:28</t>
  </si>
  <si>
    <t>2026-10-02 18:56:51</t>
  </si>
  <si>
    <t>2026-10-02 19:10:23</t>
  </si>
  <si>
    <t>2026-10-02 18:33:13</t>
  </si>
  <si>
    <t>2026-10-03 00:48:00</t>
  </si>
  <si>
    <t>2026-10-02 23:43:20</t>
  </si>
  <si>
    <t>2026-10-02 23:58:13</t>
  </si>
  <si>
    <t>2026-10-02 23:59:16</t>
  </si>
  <si>
    <t>2026-10-03 00:32:20</t>
  </si>
  <si>
    <t>SRTR22605776571</t>
  </si>
  <si>
    <t>1498</t>
  </si>
  <si>
    <t>2026-10-02 02:53:42</t>
  </si>
  <si>
    <t>2026-10-02 03:00:38</t>
  </si>
  <si>
    <t>2026-10-02 03:59:20</t>
  </si>
  <si>
    <t>2026-10-02 04:09:40</t>
  </si>
  <si>
    <t>2026-10-02 04:41:27</t>
  </si>
  <si>
    <t>2026-10-02 04:53:20</t>
  </si>
  <si>
    <t>2026-10-02 04:49:31</t>
  </si>
  <si>
    <t>2026-10-02 09:08:40</t>
  </si>
  <si>
    <t>SRTR22605776591</t>
  </si>
  <si>
    <t>15407</t>
  </si>
  <si>
    <t>15402</t>
  </si>
  <si>
    <t>2026-10-02 21:02:43</t>
  </si>
  <si>
    <t>2026-10-02 22:24:25</t>
  </si>
  <si>
    <t>2026-10-02 22:27:30</t>
  </si>
  <si>
    <t>2026-10-02 22:24:23</t>
  </si>
  <si>
    <t>2026-10-03 01:30:00</t>
  </si>
  <si>
    <t>2026-10-02 23:11:29</t>
  </si>
  <si>
    <t>2026-10-02 23:28:20</t>
  </si>
  <si>
    <t>2026-10-03 00:08:54</t>
  </si>
  <si>
    <t>2026-10-05 15:45:56</t>
  </si>
  <si>
    <t>SRTR22605776611</t>
  </si>
  <si>
    <t>2614</t>
  </si>
  <si>
    <t>2589</t>
  </si>
  <si>
    <t>2026-10-02 00:41:55</t>
  </si>
  <si>
    <t>2026-10-02 01:58:22</t>
  </si>
  <si>
    <t>2026-10-02 03:40:07</t>
  </si>
  <si>
    <t>2026-10-02 01:30:09</t>
  </si>
  <si>
    <t>2026-10-02 05:16:41</t>
  </si>
  <si>
    <t>2026-10-02 06:27:27</t>
  </si>
  <si>
    <t>2026-10-02 15:04:28</t>
  </si>
  <si>
    <t>SRTR22605776631</t>
  </si>
  <si>
    <t>2566</t>
  </si>
  <si>
    <t>2544</t>
  </si>
  <si>
    <t>2026-10-02 03:57:43</t>
  </si>
  <si>
    <t>2026-10-02 03:59:52</t>
  </si>
  <si>
    <t>2026-10-02 01:20:50</t>
  </si>
  <si>
    <t>2026-10-02 05:51:38</t>
  </si>
  <si>
    <t>2026-10-02 06:44:21</t>
  </si>
  <si>
    <t>2026-10-02 08:25:35</t>
  </si>
  <si>
    <t>SRTR22605776640</t>
  </si>
  <si>
    <t>JGS-F238-0400-1</t>
  </si>
  <si>
    <t>OHE5B49</t>
  </si>
  <si>
    <t>RODRIGO DE OLIVEIRA GALINDO</t>
  </si>
  <si>
    <t>RODRIGO G</t>
  </si>
  <si>
    <t>992217088</t>
  </si>
  <si>
    <t>2005</t>
  </si>
  <si>
    <t>1820</t>
  </si>
  <si>
    <t>2026-10-02 01:41:50</t>
  </si>
  <si>
    <t>2026-10-02 03:21:06</t>
  </si>
  <si>
    <t>2026-10-02 03:34:33</t>
  </si>
  <si>
    <t>2026-10-02 03:45:34</t>
  </si>
  <si>
    <t>781122</t>
  </si>
  <si>
    <t>CBO -PE</t>
  </si>
  <si>
    <t>2026-10-02 05:37:26</t>
  </si>
  <si>
    <t>2026-10-02 06:33:52</t>
  </si>
  <si>
    <t>SRTR22605776691</t>
  </si>
  <si>
    <t>EFV4579</t>
  </si>
  <si>
    <t>ITALO AZEVEDO NASCIMENTO</t>
  </si>
  <si>
    <t>77981005041</t>
  </si>
  <si>
    <t>2560</t>
  </si>
  <si>
    <t>2171</t>
  </si>
  <si>
    <t>2026-10-02 16:20:08</t>
  </si>
  <si>
    <t>2026-10-02 19:02:15</t>
  </si>
  <si>
    <t>2026-10-02 17:29:24</t>
  </si>
  <si>
    <t>2026-10-02 17:30:57</t>
  </si>
  <si>
    <t>2026-10-03 10:32:00</t>
  </si>
  <si>
    <t>2026-10-03 03:57:09</t>
  </si>
  <si>
    <t>2026-10-03 05:18:46</t>
  </si>
  <si>
    <t>2026-10-03 05:31:50</t>
  </si>
  <si>
    <t>2026-10-03 06:07:35</t>
  </si>
  <si>
    <t>SRTR22605776700</t>
  </si>
  <si>
    <t>P110-A325-A397-P229-0340-1</t>
  </si>
  <si>
    <t>FMG8I70</t>
  </si>
  <si>
    <t>MATHEUS GABRIEL PEREIRA SILVA</t>
  </si>
  <si>
    <t>44991820292</t>
  </si>
  <si>
    <t>2903</t>
  </si>
  <si>
    <t>2026-10-02 04:44:11</t>
  </si>
  <si>
    <t>2026-10-02 04:45:22</t>
  </si>
  <si>
    <t>2026-10-02 04:49:52</t>
  </si>
  <si>
    <t>2026-10-02 04:52:23</t>
  </si>
  <si>
    <t>155176</t>
  </si>
  <si>
    <t>F UMU-PR</t>
  </si>
  <si>
    <t>2026-10-02 07:39:26</t>
  </si>
  <si>
    <t>2026-10-02 08:47:15</t>
  </si>
  <si>
    <t>2026-10-02 09:13:36</t>
  </si>
  <si>
    <t>2026-10-02 11:03:09</t>
  </si>
  <si>
    <t>SRTR22605776780</t>
  </si>
  <si>
    <t>1476</t>
  </si>
  <si>
    <t>2026-10-02 01:31:10</t>
  </si>
  <si>
    <t>2026-10-02 03:53:18</t>
  </si>
  <si>
    <t>2026-10-02 04:04:33</t>
  </si>
  <si>
    <t>2026-10-02 04:12:24</t>
  </si>
  <si>
    <t>2026-10-02 04:32:50</t>
  </si>
  <si>
    <t>2026-10-02 04:33:37</t>
  </si>
  <si>
    <t>2026-10-02 06:03:57</t>
  </si>
  <si>
    <t>2026-10-02 09:47:52</t>
  </si>
  <si>
    <t>37</t>
  </si>
  <si>
    <t>2026-10-02 04:34:00</t>
  </si>
  <si>
    <t>2026-10-02 04:43:30</t>
  </si>
  <si>
    <t>2026-10-02 04:44:39</t>
  </si>
  <si>
    <t>2026-10-02 05:04:14</t>
  </si>
  <si>
    <t>2026-10-02 05:04:52</t>
  </si>
  <si>
    <t>2026-10-02 05:05:08</t>
  </si>
  <si>
    <t>2026-10-02 08:11:58</t>
  </si>
  <si>
    <t>SRTR22605776900</t>
  </si>
  <si>
    <t>2240</t>
  </si>
  <si>
    <t>2026-10-02 01:03:09</t>
  </si>
  <si>
    <t>2026-10-02 01:59:34</t>
  </si>
  <si>
    <t>2026-10-02 02:30:06</t>
  </si>
  <si>
    <t>2026-10-02 06:03:05</t>
  </si>
  <si>
    <t>2026-10-02 06:03:37</t>
  </si>
  <si>
    <t>SRTR22605776980</t>
  </si>
  <si>
    <t>1395</t>
  </si>
  <si>
    <t>2026-10-02 03:20:40</t>
  </si>
  <si>
    <t>2026-10-02 03:46:50</t>
  </si>
  <si>
    <t>2026-10-02 04:49:42</t>
  </si>
  <si>
    <t>2026-10-02 04:29:06</t>
  </si>
  <si>
    <t>2026-10-02 05:11:57</t>
  </si>
  <si>
    <t>2026-10-02 05:12:34</t>
  </si>
  <si>
    <t>2026-10-02 05:13:54</t>
  </si>
  <si>
    <t>2026-10-02 06:41:07</t>
  </si>
  <si>
    <t>SRTR22605777020</t>
  </si>
  <si>
    <t>2026-10-02 05:37:32</t>
  </si>
  <si>
    <t>2026-10-02 05:52:02</t>
  </si>
  <si>
    <t>2026-10-02 05:56:03</t>
  </si>
  <si>
    <t>2026-10-02 05:57:12</t>
  </si>
  <si>
    <t>2026-10-02 08:21:39</t>
  </si>
  <si>
    <t>2026-10-02 09:25:58</t>
  </si>
  <si>
    <t>2026-10-02 09:24:17</t>
  </si>
  <si>
    <t>2026-10-02 16:05:19</t>
  </si>
  <si>
    <t>SRTR22605777031</t>
  </si>
  <si>
    <t>3345</t>
  </si>
  <si>
    <t>2026-10-01 10:59:31</t>
  </si>
  <si>
    <t>2026-10-01 22:35:32</t>
  </si>
  <si>
    <t>2026-10-01 23:48:04</t>
  </si>
  <si>
    <t>2026-10-01 23:22:34</t>
  </si>
  <si>
    <t>2026-10-02 01:27:35</t>
  </si>
  <si>
    <t>2026-10-02 01:30:45</t>
  </si>
  <si>
    <t>2026-10-02 03:50:19</t>
  </si>
  <si>
    <t>SRTR22605777060</t>
  </si>
  <si>
    <t>1547</t>
  </si>
  <si>
    <t>2026-10-02 16:03:44</t>
  </si>
  <si>
    <t>2026-10-02 18:32:07</t>
  </si>
  <si>
    <t>2026-10-02 18:29:27</t>
  </si>
  <si>
    <t>2026-10-02 20:34:27</t>
  </si>
  <si>
    <t>2026-10-02 23:02:23</t>
  </si>
  <si>
    <t>2026-10-02 23:09:53</t>
  </si>
  <si>
    <t>2026-10-03 00:44:18</t>
  </si>
  <si>
    <t>SRTR22605777071</t>
  </si>
  <si>
    <t>6280</t>
  </si>
  <si>
    <t>2026-10-02 09:17:08</t>
  </si>
  <si>
    <t>2026-10-02 20:07:12</t>
  </si>
  <si>
    <t>2026-10-02 20:56:02</t>
  </si>
  <si>
    <t>2026-10-02 07:32:39</t>
  </si>
  <si>
    <t>2026-10-03 02:14:02</t>
  </si>
  <si>
    <t>2026-10-03 02:41:57</t>
  </si>
  <si>
    <t>2026-10-03 06:49:39</t>
  </si>
  <si>
    <t>2026-10-05 14:08:29</t>
  </si>
  <si>
    <t>SRTR22605777080</t>
  </si>
  <si>
    <t>SJM-R407-R220-R295-0302-2</t>
  </si>
  <si>
    <t>WAGNER TEIXEIRA BARRETO</t>
  </si>
  <si>
    <t>21981306886</t>
  </si>
  <si>
    <t>4882</t>
  </si>
  <si>
    <t>4838</t>
  </si>
  <si>
    <t>2026-10-01 23:30:36</t>
  </si>
  <si>
    <t>2026-10-02 02:28:39</t>
  </si>
  <si>
    <t>2026-10-02 02:29:35</t>
  </si>
  <si>
    <t>2026-10-02 03:02:00</t>
  </si>
  <si>
    <t>2026-10-02 02:40:35</t>
  </si>
  <si>
    <t>2026-10-02 05:38:39</t>
  </si>
  <si>
    <t>2026-10-02 05:34:45</t>
  </si>
  <si>
    <t>2026-10-02 07:43:20</t>
  </si>
  <si>
    <t>SRTR22605777120</t>
  </si>
  <si>
    <t>610</t>
  </si>
  <si>
    <t>2026-10-01 07:06:09</t>
  </si>
  <si>
    <t>2026-10-02 03:13:12</t>
  </si>
  <si>
    <t>2026-10-02 03:57:39</t>
  </si>
  <si>
    <t>2026-10-02 03:32:21</t>
  </si>
  <si>
    <t>2026-10-02 04:35:06</t>
  </si>
  <si>
    <t>2026-10-02 06:20:13</t>
  </si>
  <si>
    <t>2026-10-02 06:28:25</t>
  </si>
  <si>
    <t>2026-10-02 07:51:29</t>
  </si>
  <si>
    <t>SRTR22605777131</t>
  </si>
  <si>
    <t>2512</t>
  </si>
  <si>
    <t>2508</t>
  </si>
  <si>
    <t>2026-10-01 21:31:01</t>
  </si>
  <si>
    <t>2026-10-02 03:42:29</t>
  </si>
  <si>
    <t>2026-10-02 03:45:38</t>
  </si>
  <si>
    <t>2026-10-01 20:18:32</t>
  </si>
  <si>
    <t>2026-10-02 05:12:15</t>
  </si>
  <si>
    <t>2026-10-02 05:12:25</t>
  </si>
  <si>
    <t>2026-10-02 05:22:47</t>
  </si>
  <si>
    <t>2026-10-02 06:59:16</t>
  </si>
  <si>
    <t>SRTR22605777140</t>
  </si>
  <si>
    <t>1919</t>
  </si>
  <si>
    <t>1882</t>
  </si>
  <si>
    <t>2026-10-02 02:52:04</t>
  </si>
  <si>
    <t>2026-10-02 03:06:52</t>
  </si>
  <si>
    <t>2026-10-02 03:51:31</t>
  </si>
  <si>
    <t>2026-10-02 04:22:56</t>
  </si>
  <si>
    <t>2026-10-02 07:25:35</t>
  </si>
  <si>
    <t>2026-10-02 08:43:15</t>
  </si>
  <si>
    <t>SRTR22605777151</t>
  </si>
  <si>
    <t>554</t>
  </si>
  <si>
    <t>2026-10-02 09:18:18</t>
  </si>
  <si>
    <t>2026-10-02 14:28:48</t>
  </si>
  <si>
    <t>2026-10-02 14:39:04</t>
  </si>
  <si>
    <t>2026-10-02 13:55:35</t>
  </si>
  <si>
    <t>2026-10-02 16:39:02</t>
  </si>
  <si>
    <t>2026-10-02 16:55:30</t>
  </si>
  <si>
    <t>2026-10-03 05:03:15</t>
  </si>
  <si>
    <t>2026-10-03 05:46:18</t>
  </si>
  <si>
    <t>SRTR22605777160</t>
  </si>
  <si>
    <t>1531</t>
  </si>
  <si>
    <t>2026-10-01 19:22:31</t>
  </si>
  <si>
    <t>2026-10-02 01:29:57</t>
  </si>
  <si>
    <t>2026-10-02 03:55:39</t>
  </si>
  <si>
    <t>2026-10-02 03:28:52</t>
  </si>
  <si>
    <t>2026-10-02 04:46:19</t>
  </si>
  <si>
    <t>2026-10-02 05:03:58</t>
  </si>
  <si>
    <t>2026-10-02 05:07:37</t>
  </si>
  <si>
    <t>2026-10-02 05:53:08</t>
  </si>
  <si>
    <t>SRTR22605777171</t>
  </si>
  <si>
    <t>2091</t>
  </si>
  <si>
    <t>2026-10-02 05:15:59</t>
  </si>
  <si>
    <t>2026-10-02 05:30:48</t>
  </si>
  <si>
    <t>2026-10-02 07:03:42</t>
  </si>
  <si>
    <t>2026-10-02 09:18:56</t>
  </si>
  <si>
    <t>2026-10-02 11:42:04</t>
  </si>
  <si>
    <t>2026-10-02 10:19:09</t>
  </si>
  <si>
    <t>2026-10-02 17:55:36</t>
  </si>
  <si>
    <t>SRTR22605777180</t>
  </si>
  <si>
    <t>3925</t>
  </si>
  <si>
    <t>3876</t>
  </si>
  <si>
    <t>2026-10-02 00:36:10</t>
  </si>
  <si>
    <t>2026-10-02 04:06:10</t>
  </si>
  <si>
    <t>2026-10-02 04:08:36</t>
  </si>
  <si>
    <t>2026-10-02 04:11:10</t>
  </si>
  <si>
    <t>2026-10-02 05:06:00</t>
  </si>
  <si>
    <t>2026-10-02 04:53:36</t>
  </si>
  <si>
    <t>2026-10-02 05:29:52</t>
  </si>
  <si>
    <t>2026-10-02 05:38:02</t>
  </si>
  <si>
    <t>2026-10-02 09:10:05</t>
  </si>
  <si>
    <t>SRTR22605777191</t>
  </si>
  <si>
    <t>NTO4D97</t>
  </si>
  <si>
    <t>WAGNER EDUARDO DOS SANTOS</t>
  </si>
  <si>
    <t>21968199616</t>
  </si>
  <si>
    <t>15480</t>
  </si>
  <si>
    <t>2026-10-02 12:22:19</t>
  </si>
  <si>
    <t>2026-10-02 16:38:18</t>
  </si>
  <si>
    <t>2026-10-02 16:38:50</t>
  </si>
  <si>
    <t>2026-10-02 17:03:00</t>
  </si>
  <si>
    <t>2026-10-02 16:35:01</t>
  </si>
  <si>
    <t>2026-10-02 21:02:00</t>
  </si>
  <si>
    <t>2026-10-02 22:03:19</t>
  </si>
  <si>
    <t>2026-10-02 23:08:15</t>
  </si>
  <si>
    <t>2026-10-02 23:24:34</t>
  </si>
  <si>
    <t>2026-10-03 10:58:31</t>
  </si>
  <si>
    <t>SRTR22605777200</t>
  </si>
  <si>
    <t>465</t>
  </si>
  <si>
    <t>2026-10-01 14:10:57</t>
  </si>
  <si>
    <t>2026-10-01 16:09:29</t>
  </si>
  <si>
    <t>2026-10-02 00:43:16</t>
  </si>
  <si>
    <t>2026-10-02 05:39:24</t>
  </si>
  <si>
    <t>2026-10-02 06:18:29</t>
  </si>
  <si>
    <t>SRTR22605777231</t>
  </si>
  <si>
    <t>3193</t>
  </si>
  <si>
    <t>2673</t>
  </si>
  <si>
    <t>2026-10-02 09:12:50</t>
  </si>
  <si>
    <t>2026-10-02 19:59:19</t>
  </si>
  <si>
    <t>2026-10-02 21:23:41</t>
  </si>
  <si>
    <t>2026-10-02 21:42:24</t>
  </si>
  <si>
    <t>2026-10-03 03:02:54</t>
  </si>
  <si>
    <t>2026-10-03 04:34:16</t>
  </si>
  <si>
    <t>2026-10-03 05:13:10</t>
  </si>
  <si>
    <t>2026-10-03 10:22:45</t>
  </si>
  <si>
    <t>SRTR22605777251</t>
  </si>
  <si>
    <t>5666</t>
  </si>
  <si>
    <t>4840</t>
  </si>
  <si>
    <t>2026-10-02 09:11:08</t>
  </si>
  <si>
    <t>2026-10-02 17:09:25</t>
  </si>
  <si>
    <t>2026-10-02 17:26:45</t>
  </si>
  <si>
    <t>2026-10-02 17:36:29</t>
  </si>
  <si>
    <t>2026-10-02 23:20:08</t>
  </si>
  <si>
    <t>2026-10-03 00:16:26</t>
  </si>
  <si>
    <t>2026-10-03 00:24:01</t>
  </si>
  <si>
    <t>2026-10-03 06:13:20</t>
  </si>
  <si>
    <t>SRTR22605777260</t>
  </si>
  <si>
    <t>2026-10-02 06:14:37</t>
  </si>
  <si>
    <t>2026-10-02 08:57:08</t>
  </si>
  <si>
    <t>2026-10-02 08:57:05</t>
  </si>
  <si>
    <t>2026-10-02 08:40:28</t>
  </si>
  <si>
    <t>2026-10-02 09:15:00</t>
  </si>
  <si>
    <t>2026-10-02 09:48:10</t>
  </si>
  <si>
    <t>2026-10-02 09:54:51</t>
  </si>
  <si>
    <t>2026-10-02 09:55:59</t>
  </si>
  <si>
    <t>2026-10-02 10:16:15</t>
  </si>
  <si>
    <t>SRTR22605777291</t>
  </si>
  <si>
    <t>3144</t>
  </si>
  <si>
    <t>2804</t>
  </si>
  <si>
    <t>2026-10-01 23:33:02</t>
  </si>
  <si>
    <t>2026-10-02 01:42:35</t>
  </si>
  <si>
    <t>2026-10-02 01:54:41</t>
  </si>
  <si>
    <t>2026-10-02 01:58:00</t>
  </si>
  <si>
    <t>2026-10-02 15:30:00</t>
  </si>
  <si>
    <t>2026-10-03 06:45:45</t>
  </si>
  <si>
    <t>2026-10-03 07:50:43</t>
  </si>
  <si>
    <t>2026-10-03 08:32:02</t>
  </si>
  <si>
    <t>SRTR22605777311</t>
  </si>
  <si>
    <t>791</t>
  </si>
  <si>
    <t>2026-10-02 04:12:39</t>
  </si>
  <si>
    <t>2026-10-02 04:32:40</t>
  </si>
  <si>
    <t>2026-10-02 04:45:10</t>
  </si>
  <si>
    <t>2026-10-02 04:03:41</t>
  </si>
  <si>
    <t>2026-10-02 05:31:42</t>
  </si>
  <si>
    <t>2026-10-02 05:32:58</t>
  </si>
  <si>
    <t>2026-10-02 05:34:40</t>
  </si>
  <si>
    <t>2026-10-02 06:02:35</t>
  </si>
  <si>
    <t>SRTR22605777320</t>
  </si>
  <si>
    <t>GCW0A63</t>
  </si>
  <si>
    <t>antonio eduardo moreira</t>
  </si>
  <si>
    <t>11989918789</t>
  </si>
  <si>
    <t>1556</t>
  </si>
  <si>
    <t>1549</t>
  </si>
  <si>
    <t>2026-10-02 04:19:50</t>
  </si>
  <si>
    <t>2026-10-02 04:42:50</t>
  </si>
  <si>
    <t>2026-10-02 04:55:19</t>
  </si>
  <si>
    <t>2026-10-02 04:52:43</t>
  </si>
  <si>
    <t>2026-10-02 05:51:42</t>
  </si>
  <si>
    <t>2026-10-02 05:32:41</t>
  </si>
  <si>
    <t>2026-10-02 06:19:15</t>
  </si>
  <si>
    <t>SRTR22605777331</t>
  </si>
  <si>
    <t>338</t>
  </si>
  <si>
    <t>337</t>
  </si>
  <si>
    <t>2026-10-02 09:44:48</t>
  </si>
  <si>
    <t>2026-10-02 10:10:54</t>
  </si>
  <si>
    <t>2026-10-02 10:13:04</t>
  </si>
  <si>
    <t>2026-10-02 10:14:57</t>
  </si>
  <si>
    <t>2026-10-02 10:46:09</t>
  </si>
  <si>
    <t>2026-10-02 10:46:40</t>
  </si>
  <si>
    <t>2026-10-02 10:47:19</t>
  </si>
  <si>
    <t>2026-10-02 11:02:49</t>
  </si>
  <si>
    <t>SRTR22605777400</t>
  </si>
  <si>
    <t>3280</t>
  </si>
  <si>
    <t>3214</t>
  </si>
  <si>
    <t>2026-10-01 22:12:46</t>
  </si>
  <si>
    <t>2026-10-02 04:53:09</t>
  </si>
  <si>
    <t>2026-10-02 04:56:45</t>
  </si>
  <si>
    <t>2026-10-02 05:31:15</t>
  </si>
  <si>
    <t>2026-10-02 06:06:05</t>
  </si>
  <si>
    <t>2026-10-02 06:06:58</t>
  </si>
  <si>
    <t>2026-10-02 08:37:01</t>
  </si>
  <si>
    <t>SRTR22605777420</t>
  </si>
  <si>
    <t>4535</t>
  </si>
  <si>
    <t>4534</t>
  </si>
  <si>
    <t>2026-10-02 04:19:27</t>
  </si>
  <si>
    <t>2026-10-02 04:51:51</t>
  </si>
  <si>
    <t>2026-10-02 05:00:36</t>
  </si>
  <si>
    <t>2026-10-02 00:08:50</t>
  </si>
  <si>
    <t>2026-10-02 05:48:00</t>
  </si>
  <si>
    <t>2026-10-02 05:40:07</t>
  </si>
  <si>
    <t>2026-10-02 07:21:53</t>
  </si>
  <si>
    <t>2026-10-02 09:40:27</t>
  </si>
  <si>
    <t>SRTR22605777431</t>
  </si>
  <si>
    <t>3336</t>
  </si>
  <si>
    <t>3330</t>
  </si>
  <si>
    <t>2026-10-02 02:37:37</t>
  </si>
  <si>
    <t>2026-10-02 04:32:46</t>
  </si>
  <si>
    <t>2026-10-02 04:33:33</t>
  </si>
  <si>
    <t>2026-10-02 03:56:32</t>
  </si>
  <si>
    <t>2026-10-02 06:07:06</t>
  </si>
  <si>
    <t>2026-10-02 06:11:33</t>
  </si>
  <si>
    <t>2026-10-02 06:30:24</t>
  </si>
  <si>
    <t>2026-10-02 09:48:26</t>
  </si>
  <si>
    <t>SRTR22605777440</t>
  </si>
  <si>
    <t>PMW2-C618-H207-C518-C497-0500-1</t>
  </si>
  <si>
    <t>ONA8C06</t>
  </si>
  <si>
    <t>JORGE SOUZA DOS ANJOS</t>
  </si>
  <si>
    <t>JORGE  S.A</t>
  </si>
  <si>
    <t>6384528239</t>
  </si>
  <si>
    <t>5091</t>
  </si>
  <si>
    <t>4812</t>
  </si>
  <si>
    <t>2026-10-01 23:39:17</t>
  </si>
  <si>
    <t>2026-10-02 00:36:39</t>
  </si>
  <si>
    <t>2026-10-02 01:35:12</t>
  </si>
  <si>
    <t>2026-10-01 04:55:10</t>
  </si>
  <si>
    <t>961572</t>
  </si>
  <si>
    <t>AUX 02-TO</t>
  </si>
  <si>
    <t>2026-10-02 07:53:59</t>
  </si>
  <si>
    <t>2026-10-02 08:03:12</t>
  </si>
  <si>
    <t>2026-10-02 08:25:52</t>
  </si>
  <si>
    <t>SRTR22605777511</t>
  </si>
  <si>
    <t>2026-10-02 13:42:07</t>
  </si>
  <si>
    <t>2026-10-02 15:26:53</t>
  </si>
  <si>
    <t>2026-10-02 16:08:01</t>
  </si>
  <si>
    <t>2026-10-02 13:11:16</t>
  </si>
  <si>
    <t>2026-10-02 16:10:16</t>
  </si>
  <si>
    <t>2026-10-02 16:15:00</t>
  </si>
  <si>
    <t>SRTR22605777531</t>
  </si>
  <si>
    <t>13504</t>
  </si>
  <si>
    <t>2026-10-02 19:20:56</t>
  </si>
  <si>
    <t>2026-10-02 23:16:55</t>
  </si>
  <si>
    <t>2026-10-03 01:50:57</t>
  </si>
  <si>
    <t>2026-10-03 01:49:36</t>
  </si>
  <si>
    <t>2026-10-03 03:31:50</t>
  </si>
  <si>
    <t>2026-10-03 09:30:46</t>
  </si>
  <si>
    <t>2026-10-03 09:32:02</t>
  </si>
  <si>
    <t>2026-10-05 12:47:32</t>
  </si>
  <si>
    <t>SRTR22605777580</t>
  </si>
  <si>
    <t>3867</t>
  </si>
  <si>
    <t>3865</t>
  </si>
  <si>
    <t>2026-10-01 09:24:18</t>
  </si>
  <si>
    <t>2026-10-02 02:04:58</t>
  </si>
  <si>
    <t>2026-10-02 02:53:52</t>
  </si>
  <si>
    <t>2026-10-02 02:15:40</t>
  </si>
  <si>
    <t>2026-10-02 04:14:11</t>
  </si>
  <si>
    <t>2026-10-02 04:46:09</t>
  </si>
  <si>
    <t>2026-10-02 05:02:29</t>
  </si>
  <si>
    <t>2026-10-02 07:38:30</t>
  </si>
  <si>
    <t>SRTR22605777640</t>
  </si>
  <si>
    <t>4041</t>
  </si>
  <si>
    <t>4024</t>
  </si>
  <si>
    <t>2026-10-01 08:01:45</t>
  </si>
  <si>
    <t>2026-10-02 00:43:17</t>
  </si>
  <si>
    <t>2026-10-02 00:57:12</t>
  </si>
  <si>
    <t>2026-10-02 01:22:56</t>
  </si>
  <si>
    <t>2026-10-02 02:16:21</t>
  </si>
  <si>
    <t>2026-10-02 02:46:12</t>
  </si>
  <si>
    <t>2026-10-02 02:47:23</t>
  </si>
  <si>
    <t>2026-10-02 07:04:00</t>
  </si>
  <si>
    <t>SRTR22605777691</t>
  </si>
  <si>
    <t>9707</t>
  </si>
  <si>
    <t>2026-10-02 17:37:29</t>
  </si>
  <si>
    <t>2026-10-02 19:39:45</t>
  </si>
  <si>
    <t>2026-10-02 19:45:31</t>
  </si>
  <si>
    <t>2026-10-02 17:13:35</t>
  </si>
  <si>
    <t>2026-10-02 21:20:00</t>
  </si>
  <si>
    <t>2026-10-02 20:59:50</t>
  </si>
  <si>
    <t>2026-10-02 21:11:14</t>
  </si>
  <si>
    <t>2026-10-02 21:14:56</t>
  </si>
  <si>
    <t>2026-10-05 15:14:11</t>
  </si>
  <si>
    <t>SRTR22605777760</t>
  </si>
  <si>
    <t>2364</t>
  </si>
  <si>
    <t>2026-10-01 22:51:57</t>
  </si>
  <si>
    <t>2026-10-02 02:30:26</t>
  </si>
  <si>
    <t>2026-10-02 02:37:25</t>
  </si>
  <si>
    <t>2026-10-01 20:57:50</t>
  </si>
  <si>
    <t>2026-10-02 06:32:40</t>
  </si>
  <si>
    <t>2026-10-02 06:31:08</t>
  </si>
  <si>
    <t>2026-10-02 06:42:04</t>
  </si>
  <si>
    <t>2026-10-02 07:38:45</t>
  </si>
  <si>
    <t>SRTR22605777791</t>
  </si>
  <si>
    <t>3157</t>
  </si>
  <si>
    <t>2026-10-02 01:17:36</t>
  </si>
  <si>
    <t>2026-10-02 02:37:48</t>
  </si>
  <si>
    <t>2026-10-02 03:05:04</t>
  </si>
  <si>
    <t>2026-10-01 23:37:48</t>
  </si>
  <si>
    <t>2026-10-02 05:13:55</t>
  </si>
  <si>
    <t>2026-10-02 06:03:38</t>
  </si>
  <si>
    <t>2026-10-02 08:15:58</t>
  </si>
  <si>
    <t>SRTR22605777811</t>
  </si>
  <si>
    <t>944</t>
  </si>
  <si>
    <t>941</t>
  </si>
  <si>
    <t>2026-10-02 05:24:28</t>
  </si>
  <si>
    <t>2026-10-02 05:29:28</t>
  </si>
  <si>
    <t>2026-10-02 06:44:15</t>
  </si>
  <si>
    <t>2026-10-02 06:43:12</t>
  </si>
  <si>
    <t>2026-10-02 06:52:02</t>
  </si>
  <si>
    <t>2026-10-02 06:55:33</t>
  </si>
  <si>
    <t>2026-10-02 07:05:21</t>
  </si>
  <si>
    <t>2026-10-02 07:46:01</t>
  </si>
  <si>
    <t>SRTR22605777820</t>
  </si>
  <si>
    <t>22378</t>
  </si>
  <si>
    <t>2026-10-01 21:50:28</t>
  </si>
  <si>
    <t>2026-10-02 00:21:23</t>
  </si>
  <si>
    <t>2026-10-02 00:37:14</t>
  </si>
  <si>
    <t>2026-10-02 01:20:00</t>
  </si>
  <si>
    <t>2026-10-02 01:51:21</t>
  </si>
  <si>
    <t>2026-10-02 09:01:58</t>
  </si>
  <si>
    <t>2026-10-02 09:03:08</t>
  </si>
  <si>
    <t>2026-10-05 12:52:35</t>
  </si>
  <si>
    <t>SRTR22605777831</t>
  </si>
  <si>
    <t>13585</t>
  </si>
  <si>
    <t>13545</t>
  </si>
  <si>
    <t>2026-10-02 05:00:23</t>
  </si>
  <si>
    <t>2026-10-02 15:00:40</t>
  </si>
  <si>
    <t>2026-10-02 15:02:09</t>
  </si>
  <si>
    <t>2026-10-02 15:17:51</t>
  </si>
  <si>
    <t>2026-10-02 15:57:54</t>
  </si>
  <si>
    <t>2026-10-02 16:27:32</t>
  </si>
  <si>
    <t>2026-10-02 16:47:42</t>
  </si>
  <si>
    <t>2026-10-02 21:21:07</t>
  </si>
  <si>
    <t>SRTR22605777840</t>
  </si>
  <si>
    <t>13349</t>
  </si>
  <si>
    <t>13255</t>
  </si>
  <si>
    <t>2026-10-01 17:47:10</t>
  </si>
  <si>
    <t>2026-10-02 01:20:48</t>
  </si>
  <si>
    <t>2026-10-02 01:25:24</t>
  </si>
  <si>
    <t>2026-10-02 02:14:58</t>
  </si>
  <si>
    <t>2026-10-02 02:45:00</t>
  </si>
  <si>
    <t>2026-10-02 03:20:22</t>
  </si>
  <si>
    <t>2026-10-02 06:48:16</t>
  </si>
  <si>
    <t>2026-10-01 23:25:44</t>
  </si>
  <si>
    <t>2026-10-05 06:39:19</t>
  </si>
  <si>
    <t>SRTR22605777860</t>
  </si>
  <si>
    <t>JOSE REINALDO ROSA</t>
  </si>
  <si>
    <t>31992850035</t>
  </si>
  <si>
    <t>3803</t>
  </si>
  <si>
    <t>3759</t>
  </si>
  <si>
    <t>2026-10-01 22:48:32</t>
  </si>
  <si>
    <t>2026-10-01 23:39:10</t>
  </si>
  <si>
    <t>2026-10-01 23:54:08</t>
  </si>
  <si>
    <t>2026-10-01 23:20:18</t>
  </si>
  <si>
    <t>2026-10-02 02:20:00</t>
  </si>
  <si>
    <t>2026-10-02 02:20:27</t>
  </si>
  <si>
    <t>2026-10-02 02:24:42</t>
  </si>
  <si>
    <t>2026-10-02 03:14:21</t>
  </si>
  <si>
    <t>2026-10-02 05:43:04</t>
  </si>
  <si>
    <t>SRTR22605777871</t>
  </si>
  <si>
    <t>2026-10-02 02:01:14</t>
  </si>
  <si>
    <t>2026-10-02 02:26:08</t>
  </si>
  <si>
    <t>2026-10-02 02:39:49</t>
  </si>
  <si>
    <t>2026-10-02 02:39:41</t>
  </si>
  <si>
    <t>2026-10-02 03:04:14</t>
  </si>
  <si>
    <t>2026-10-02 04:34:09</t>
  </si>
  <si>
    <t>2026-10-02 05:18:03</t>
  </si>
  <si>
    <t>2026-10-02 06:33:17</t>
  </si>
  <si>
    <t>SRTR22605777891</t>
  </si>
  <si>
    <t>2117</t>
  </si>
  <si>
    <t>2026-10-02 13:49:00</t>
  </si>
  <si>
    <t>2026-10-02 18:39:24</t>
  </si>
  <si>
    <t>2026-10-02 19:01:07</t>
  </si>
  <si>
    <t>2026-10-02 17:30:42</t>
  </si>
  <si>
    <t>2026-10-02 20:29:13</t>
  </si>
  <si>
    <t>2026-10-02 21:23:09</t>
  </si>
  <si>
    <t>2026-10-02 21:22:40</t>
  </si>
  <si>
    <t>2026-10-05 12:54:56</t>
  </si>
  <si>
    <t>SRTR22605777920</t>
  </si>
  <si>
    <t>580</t>
  </si>
  <si>
    <t>2026-10-02 03:38:22</t>
  </si>
  <si>
    <t>2026-10-02 03:53:28</t>
  </si>
  <si>
    <t>2026-10-02 04:04:43</t>
  </si>
  <si>
    <t>2026-10-02 05:16:12</t>
  </si>
  <si>
    <t>2026-10-02 05:19:44</t>
  </si>
  <si>
    <t>2026-10-02 05:21:02</t>
  </si>
  <si>
    <t>2026-10-02 06:28:29</t>
  </si>
  <si>
    <t>SRTR22605777940</t>
  </si>
  <si>
    <t>193</t>
  </si>
  <si>
    <t>2026-10-02 09:26:55</t>
  </si>
  <si>
    <t>2026-10-02 09:30:32</t>
  </si>
  <si>
    <t>2026-10-02 09:35:22</t>
  </si>
  <si>
    <t>2026-10-02 09:24:35</t>
  </si>
  <si>
    <t>2026-10-02 10:12:36</t>
  </si>
  <si>
    <t>2026-10-02 10:15:06</t>
  </si>
  <si>
    <t>2026-10-02 10:15:53</t>
  </si>
  <si>
    <t>2026-10-02 10:33:13</t>
  </si>
  <si>
    <t>SRTR22605777951</t>
  </si>
  <si>
    <t>11984745614</t>
  </si>
  <si>
    <t>407</t>
  </si>
  <si>
    <t>405</t>
  </si>
  <si>
    <t>2026-10-02 09:30:14</t>
  </si>
  <si>
    <t>2026-10-02 09:37:30</t>
  </si>
  <si>
    <t>2026-10-02 10:23:15</t>
  </si>
  <si>
    <t>2026-10-02 10:30:56</t>
  </si>
  <si>
    <t>2026-10-02 11:31:45</t>
  </si>
  <si>
    <t>SRTR22605777960</t>
  </si>
  <si>
    <t>2651</t>
  </si>
  <si>
    <t>2026-10-02 03:52:06</t>
  </si>
  <si>
    <t>2026-10-02 05:08:45</t>
  </si>
  <si>
    <t>2026-10-02 05:20:53</t>
  </si>
  <si>
    <t>2026-10-02 03:35:01</t>
  </si>
  <si>
    <t>2026-10-02 05:56:07</t>
  </si>
  <si>
    <t>2026-10-02 06:02:28</t>
  </si>
  <si>
    <t>2026-10-02 06:02:44</t>
  </si>
  <si>
    <t>2026-10-02 08:28:12</t>
  </si>
  <si>
    <t>SRTR22605777991</t>
  </si>
  <si>
    <t>1607</t>
  </si>
  <si>
    <t>2026-10-02 02:29:40</t>
  </si>
  <si>
    <t>2026-10-02 03:23:19</t>
  </si>
  <si>
    <t>2026-10-02 03:39:13</t>
  </si>
  <si>
    <t>2026-10-02 04:41:43</t>
  </si>
  <si>
    <t>2026-10-02 05:40:52</t>
  </si>
  <si>
    <t>2026-10-02 05:43:39</t>
  </si>
  <si>
    <t>2026-10-02 07:51:49</t>
  </si>
  <si>
    <t>2026-10-02 08:41:44</t>
  </si>
  <si>
    <t>SRTR22605778011</t>
  </si>
  <si>
    <t>548</t>
  </si>
  <si>
    <t>2026-10-01 21:18:05</t>
  </si>
  <si>
    <t>2026-10-02 02:46:07</t>
  </si>
  <si>
    <t>2026-10-02 03:56:53</t>
  </si>
  <si>
    <t>2026-10-02 03:59:54</t>
  </si>
  <si>
    <t>2026-10-02 05:54:37</t>
  </si>
  <si>
    <t>2026-10-02 07:01:01</t>
  </si>
  <si>
    <t>2026-10-02 07:45:36</t>
  </si>
  <si>
    <t>SRTR22605778020</t>
  </si>
  <si>
    <t>1033</t>
  </si>
  <si>
    <t>2026-10-01 21:17:31</t>
  </si>
  <si>
    <t>2026-10-02 02:59:13</t>
  </si>
  <si>
    <t>2026-10-02 03:39:12</t>
  </si>
  <si>
    <t>2026-10-02 04:36:32</t>
  </si>
  <si>
    <t>2026-10-02 05:49:38</t>
  </si>
  <si>
    <t>2026-10-02 06:47:31</t>
  </si>
  <si>
    <t>2026-10-02 09:03:33</t>
  </si>
  <si>
    <t>SRTR22605778091</t>
  </si>
  <si>
    <t>4602</t>
  </si>
  <si>
    <t>4553</t>
  </si>
  <si>
    <t>2026-10-02 00:32:41</t>
  </si>
  <si>
    <t>2026-10-02 05:20:14</t>
  </si>
  <si>
    <t>2026-10-02 01:15:06</t>
  </si>
  <si>
    <t>2026-10-02 05:45:00</t>
  </si>
  <si>
    <t>2026-10-02 05:40:12</t>
  </si>
  <si>
    <t>2026-10-02 06:10:09</t>
  </si>
  <si>
    <t>2026-10-02 13:04:41</t>
  </si>
  <si>
    <t>SRTR22605778100</t>
  </si>
  <si>
    <t>2008</t>
  </si>
  <si>
    <t>1992</t>
  </si>
  <si>
    <t>2026-10-02 00:43:19</t>
  </si>
  <si>
    <t>2026-10-02 05:24:41</t>
  </si>
  <si>
    <t>2026-10-02 05:35:29</t>
  </si>
  <si>
    <t>2026-10-02 03:29:46</t>
  </si>
  <si>
    <t>2026-10-02 06:01:12</t>
  </si>
  <si>
    <t>2026-10-02 06:03:11</t>
  </si>
  <si>
    <t>2026-10-02 06:03:44</t>
  </si>
  <si>
    <t>2026-10-02 08:12:01</t>
  </si>
  <si>
    <t>SRTR22605778120</t>
  </si>
  <si>
    <t>FEC-E350-0200-1</t>
  </si>
  <si>
    <t>NZU3D01</t>
  </si>
  <si>
    <t>GILSON BANDEIRA RIBEIRO DOS SANTOS</t>
  </si>
  <si>
    <t>75982002674</t>
  </si>
  <si>
    <t>3039</t>
  </si>
  <si>
    <t>2981</t>
  </si>
  <si>
    <t>2026-10-01 15:01:25</t>
  </si>
  <si>
    <t>2026-10-02 01:00:42</t>
  </si>
  <si>
    <t>2026-10-02 01:44:21</t>
  </si>
  <si>
    <t>2026-10-02 01:53:26</t>
  </si>
  <si>
    <t>2026-10-02 03:50:10</t>
  </si>
  <si>
    <t>2026-10-02 05:59:08</t>
  </si>
  <si>
    <t>2026-10-02 06:44:44</t>
  </si>
  <si>
    <t>2026-10-02 14:19:21</t>
  </si>
  <si>
    <t>SRTR22605778151</t>
  </si>
  <si>
    <t>FEC-E211-E326-0000-1</t>
  </si>
  <si>
    <t>PHELIPE VALENCA AMORIM</t>
  </si>
  <si>
    <t>11951089723</t>
  </si>
  <si>
    <t>5040</t>
  </si>
  <si>
    <t>4731</t>
  </si>
  <si>
    <t>2026-10-01 20:24:13</t>
  </si>
  <si>
    <t>2026-10-01 23:34:17</t>
  </si>
  <si>
    <t>2026-10-01 23:42:08</t>
  </si>
  <si>
    <t>775111</t>
  </si>
  <si>
    <t>RBP -BA</t>
  </si>
  <si>
    <t>2026-10-02 03:51:09</t>
  </si>
  <si>
    <t>2026-10-02 05:12:23</t>
  </si>
  <si>
    <t>2026-10-02 13:52:11</t>
  </si>
  <si>
    <t>SRTR22605778191</t>
  </si>
  <si>
    <t>PMW2-C451-0500-1</t>
  </si>
  <si>
    <t>149</t>
  </si>
  <si>
    <t>148</t>
  </si>
  <si>
    <t>2026-10-01 23:30:24</t>
  </si>
  <si>
    <t>2026-10-02 01:07:35</t>
  </si>
  <si>
    <t>2026-10-02 01:34:36</t>
  </si>
  <si>
    <t>2026-10-02 04:54:27</t>
  </si>
  <si>
    <t>961406</t>
  </si>
  <si>
    <t>PMW 004-TO</t>
  </si>
  <si>
    <t>2026-10-02 06:43:13</t>
  </si>
  <si>
    <t>2026-10-02 08:57:46</t>
  </si>
  <si>
    <t>2026-10-02 09:07:01</t>
  </si>
  <si>
    <t>SRTR22605778211</t>
  </si>
  <si>
    <t>JOAQUIM ALVES DA SILVA</t>
  </si>
  <si>
    <t>JOAQUIM AS</t>
  </si>
  <si>
    <t>596</t>
  </si>
  <si>
    <t>2026-10-02 00:45:02</t>
  </si>
  <si>
    <t>2026-10-02 04:28:07</t>
  </si>
  <si>
    <t>2026-10-02 04:36:26</t>
  </si>
  <si>
    <t>2026-10-02 04:39:34</t>
  </si>
  <si>
    <t>2026-10-02 09:56:00</t>
  </si>
  <si>
    <t>2026-10-02 05:48:37</t>
  </si>
  <si>
    <t>2026-10-02 05:54:26</t>
  </si>
  <si>
    <t>2026-10-02 06:30:06</t>
  </si>
  <si>
    <t>SRTR22605778271</t>
  </si>
  <si>
    <t>2026-10-02 17:36:36</t>
  </si>
  <si>
    <t>2026-10-02 17:41:40</t>
  </si>
  <si>
    <t>2026-10-02 17:48:34</t>
  </si>
  <si>
    <t>2026-10-02 16:45:19</t>
  </si>
  <si>
    <t>2026-10-02 18:50:54</t>
  </si>
  <si>
    <t>2026-10-02 19:48:52</t>
  </si>
  <si>
    <t>SRTR22605778280</t>
  </si>
  <si>
    <t>WILCELIA RIBEIRO MAZONI CORSETI</t>
  </si>
  <si>
    <t>19999075939</t>
  </si>
  <si>
    <t>1587</t>
  </si>
  <si>
    <t>2026-10-02 18:25:17</t>
  </si>
  <si>
    <t>2026-10-02 19:20:10</t>
  </si>
  <si>
    <t>2026-10-02 19:28:21</t>
  </si>
  <si>
    <t>2026-10-02 17:16:42</t>
  </si>
  <si>
    <t>2026-10-02 20:49:05</t>
  </si>
  <si>
    <t>2026-10-02 22:21:00</t>
  </si>
  <si>
    <t>SRTR22605778291</t>
  </si>
  <si>
    <t>2750</t>
  </si>
  <si>
    <t>2720</t>
  </si>
  <si>
    <t>2026-10-02 03:48:26</t>
  </si>
  <si>
    <t>2026-10-02 04:02:48</t>
  </si>
  <si>
    <t>2026-10-02 04:05:48</t>
  </si>
  <si>
    <t>2026-10-02 03:54:32</t>
  </si>
  <si>
    <t>2026-10-02 05:10:00</t>
  </si>
  <si>
    <t>2026-10-02 04:48:36</t>
  </si>
  <si>
    <t>2026-10-02 04:54:26</t>
  </si>
  <si>
    <t>2026-10-02 04:55:32</t>
  </si>
  <si>
    <t>2026-10-02 08:13:57</t>
  </si>
  <si>
    <t>SRTR22605778331</t>
  </si>
  <si>
    <t>MMX1825</t>
  </si>
  <si>
    <t>jayme jose de lima junior</t>
  </si>
  <si>
    <t>83987047135</t>
  </si>
  <si>
    <t>735</t>
  </si>
  <si>
    <t>2026-10-02 01:45:40</t>
  </si>
  <si>
    <t>2026-10-02 03:40:38</t>
  </si>
  <si>
    <t>2026-10-02 04:31:17</t>
  </si>
  <si>
    <t>2026-10-02 04:31:10</t>
  </si>
  <si>
    <t>2026-10-02 04:59:09</t>
  </si>
  <si>
    <t>2026-10-02 08:14:24</t>
  </si>
  <si>
    <t>2026-10-02 05:54:20</t>
  </si>
  <si>
    <t>2026-10-02 07:11:17</t>
  </si>
  <si>
    <t>SRTR22605778351</t>
  </si>
  <si>
    <t>1298</t>
  </si>
  <si>
    <t>900</t>
  </si>
  <si>
    <t>2026-10-02 16:50:02</t>
  </si>
  <si>
    <t>2026-10-02 17:54:20</t>
  </si>
  <si>
    <t>2026-10-02 18:22:22</t>
  </si>
  <si>
    <t>2026-10-02 18:34:47</t>
  </si>
  <si>
    <t>2026-10-03 05:19:19</t>
  </si>
  <si>
    <t>2026-10-03 06:44:37</t>
  </si>
  <si>
    <t>2026-10-03 06:43:34</t>
  </si>
  <si>
    <t>2026-10-03 20:48:27</t>
  </si>
  <si>
    <t>SRTR22605778360</t>
  </si>
  <si>
    <t>8197231819</t>
  </si>
  <si>
    <t>543</t>
  </si>
  <si>
    <t>2026-10-01 19:51:13</t>
  </si>
  <si>
    <t>2026-10-02 02:57:25</t>
  </si>
  <si>
    <t>2026-10-02 04:08:47</t>
  </si>
  <si>
    <t>2026-10-02 06:27:18</t>
  </si>
  <si>
    <t>2026-10-02 07:04:12</t>
  </si>
  <si>
    <t>2026-10-02 08:14:29</t>
  </si>
  <si>
    <t>SRTR22605778371</t>
  </si>
  <si>
    <t>288</t>
  </si>
  <si>
    <t>259</t>
  </si>
  <si>
    <t>2026-10-01 19:25:38</t>
  </si>
  <si>
    <t>2026-10-02 02:51:38</t>
  </si>
  <si>
    <t>2026-10-02 03:49:06</t>
  </si>
  <si>
    <t>2026-10-02 03:50:25</t>
  </si>
  <si>
    <t>2026-10-02 06:46:09</t>
  </si>
  <si>
    <t>2026-10-02 17:10:07</t>
  </si>
  <si>
    <t>SRTR22605778411</t>
  </si>
  <si>
    <t>4052</t>
  </si>
  <si>
    <t>2026-10-02 03:00:19</t>
  </si>
  <si>
    <t>2026-10-02 04:00:09</t>
  </si>
  <si>
    <t>2026-10-02 04:13:30</t>
  </si>
  <si>
    <t>2026-10-02 04:07:17</t>
  </si>
  <si>
    <t>2026-10-02 05:10:53</t>
  </si>
  <si>
    <t>2026-10-02 05:46:11</t>
  </si>
  <si>
    <t>2026-10-02 05:17:16</t>
  </si>
  <si>
    <t>2026-10-02 08:54:56</t>
  </si>
  <si>
    <t>SRTR22605778460</t>
  </si>
  <si>
    <t>1784</t>
  </si>
  <si>
    <t>1727</t>
  </si>
  <si>
    <t>2026-10-02 01:45:16</t>
  </si>
  <si>
    <t>2026-10-02 02:55:29</t>
  </si>
  <si>
    <t>2026-10-02 03:33:29</t>
  </si>
  <si>
    <t>2026-10-02 04:37:48</t>
  </si>
  <si>
    <t>2026-10-02 08:33:24</t>
  </si>
  <si>
    <t>2026-10-02 08:35:44</t>
  </si>
  <si>
    <t>2026-10-02 08:55:41</t>
  </si>
  <si>
    <t>2026-10-02 10:46:38</t>
  </si>
  <si>
    <t>SRTR22605778480</t>
  </si>
  <si>
    <t>F77-F184-0900-1</t>
  </si>
  <si>
    <t>962</t>
  </si>
  <si>
    <t>812</t>
  </si>
  <si>
    <t>2026-10-02 06:49:18</t>
  </si>
  <si>
    <t>2026-10-02 06:49:28</t>
  </si>
  <si>
    <t>2026-10-02 06:55:48</t>
  </si>
  <si>
    <t>2026-10-02 07:09:59</t>
  </si>
  <si>
    <t>781203</t>
  </si>
  <si>
    <t>SANC-RN</t>
  </si>
  <si>
    <t>2026-10-02 09:25:04</t>
  </si>
  <si>
    <t>2026-10-02 09:24:04</t>
  </si>
  <si>
    <t>2026-10-02 10:02:56</t>
  </si>
  <si>
    <t>2026-10-02 11:54:29</t>
  </si>
  <si>
    <t>SRTR22605778551</t>
  </si>
  <si>
    <t>1055</t>
  </si>
  <si>
    <t>2026-10-02 17:52:49</t>
  </si>
  <si>
    <t>2026-10-02 18:13:10</t>
  </si>
  <si>
    <t>2026-10-02 18:16:45</t>
  </si>
  <si>
    <t>2026-10-02 17:54:01</t>
  </si>
  <si>
    <t>2026-10-02 23:21:10</t>
  </si>
  <si>
    <t>2026-10-02 23:49:34</t>
  </si>
  <si>
    <t>2026-10-02 23:54:59</t>
  </si>
  <si>
    <t>2026-10-03 00:25:45</t>
  </si>
  <si>
    <t>SRTR22605778560</t>
  </si>
  <si>
    <t>AMD9C04</t>
  </si>
  <si>
    <t>2026-10-02 00:46:45</t>
  </si>
  <si>
    <t>2026-10-02 03:01:37</t>
  </si>
  <si>
    <t>2026-10-02 03:02:10</t>
  </si>
  <si>
    <t>2026-10-02 00:51:48</t>
  </si>
  <si>
    <t>2026-10-02 05:37:00</t>
  </si>
  <si>
    <t>2026-10-02 05:57:10</t>
  </si>
  <si>
    <t>2026-10-02 06:08:10</t>
  </si>
  <si>
    <t>2026-10-02 06:34:50</t>
  </si>
  <si>
    <t>SRTR22605778571</t>
  </si>
  <si>
    <t>KJJ9G64</t>
  </si>
  <si>
    <t>4933</t>
  </si>
  <si>
    <t>2026-10-01 17:16:46</t>
  </si>
  <si>
    <t>2026-10-01 23:57:31</t>
  </si>
  <si>
    <t>2026-10-01 23:58:03</t>
  </si>
  <si>
    <t>2026-10-01 23:57:35</t>
  </si>
  <si>
    <t>2026-10-02 02:14:25</t>
  </si>
  <si>
    <t>2026-10-02 02:22:02</t>
  </si>
  <si>
    <t>2026-10-02 02:36:01</t>
  </si>
  <si>
    <t>2026-10-02 03:02:38</t>
  </si>
  <si>
    <t>SRTR22605778620</t>
  </si>
  <si>
    <t>1615</t>
  </si>
  <si>
    <t>1517</t>
  </si>
  <si>
    <t>2026-10-01 19:50:19</t>
  </si>
  <si>
    <t>2026-10-02 01:43:57</t>
  </si>
  <si>
    <t>2026-10-02 01:55:01</t>
  </si>
  <si>
    <t>2026-10-02 01:24:00</t>
  </si>
  <si>
    <t>2026-10-03 00:38:00</t>
  </si>
  <si>
    <t>2026-10-03 08:03:21</t>
  </si>
  <si>
    <t>2026-10-03 09:32:43</t>
  </si>
  <si>
    <t>SRTR22605778680</t>
  </si>
  <si>
    <t>S303-BRE-2310-9</t>
  </si>
  <si>
    <t>EVERSON JESUS DE LIMA</t>
  </si>
  <si>
    <t>959669700</t>
  </si>
  <si>
    <t>2026-10-02 21:07:42</t>
  </si>
  <si>
    <t>2026-10-02 21:50:20</t>
  </si>
  <si>
    <t>2026-10-02 22:40:28</t>
  </si>
  <si>
    <t>2026-10-02 22:44:58</t>
  </si>
  <si>
    <t>2026-10-03 01:10:00</t>
  </si>
  <si>
    <t>2026-10-02 23:42:08</t>
  </si>
  <si>
    <t>2026-10-03 04:35:34</t>
  </si>
  <si>
    <t>2026-10-03 04:37:11</t>
  </si>
  <si>
    <t>2026-10-03 21:44:28</t>
  </si>
  <si>
    <t>SRTR22605778720</t>
  </si>
  <si>
    <t>1962</t>
  </si>
  <si>
    <t>2026-10-01 19:32:37</t>
  </si>
  <si>
    <t>2026-10-02 01:51:19</t>
  </si>
  <si>
    <t>2026-10-02 02:01:27</t>
  </si>
  <si>
    <t>2026-10-02 01:31:37</t>
  </si>
  <si>
    <t>2026-10-02 05:46:33</t>
  </si>
  <si>
    <t>2026-10-02 05:48:36</t>
  </si>
  <si>
    <t>2026-10-03 10:59:51</t>
  </si>
  <si>
    <t>SRTR22605778731</t>
  </si>
  <si>
    <t>AJU-E324-0430-1</t>
  </si>
  <si>
    <t>QOI0C81</t>
  </si>
  <si>
    <t>WILLIAM SANTOS</t>
  </si>
  <si>
    <t>79996820941</t>
  </si>
  <si>
    <t>2026-10-02 02:53:19</t>
  </si>
  <si>
    <t>2026-10-02 03:03:58</t>
  </si>
  <si>
    <t>2026-10-02 03:24:15</t>
  </si>
  <si>
    <t>2026-10-02 04:04:15</t>
  </si>
  <si>
    <t>773143</t>
  </si>
  <si>
    <t>F PRO-SE</t>
  </si>
  <si>
    <t>2026-10-02 06:05:01</t>
  </si>
  <si>
    <t>2026-10-02 06:25:31</t>
  </si>
  <si>
    <t>2026-10-02 07:16:25</t>
  </si>
  <si>
    <t>2026-10-02 09:20:31</t>
  </si>
  <si>
    <t>SRTR22605778740</t>
  </si>
  <si>
    <t>APQ5500</t>
  </si>
  <si>
    <t>MEI -  ROBERT ARAUJO MARQUES</t>
  </si>
  <si>
    <t>MEI-ROBERT</t>
  </si>
  <si>
    <t>ROBERT ARAUJO MARQUES</t>
  </si>
  <si>
    <t>6697194734</t>
  </si>
  <si>
    <t>3796</t>
  </si>
  <si>
    <t>3596</t>
  </si>
  <si>
    <t>2026-10-01 19:26:04</t>
  </si>
  <si>
    <t>2026-10-02 01:45:22</t>
  </si>
  <si>
    <t>2026-10-02 01:51:59</t>
  </si>
  <si>
    <t>2026-10-02 00:29:25</t>
  </si>
  <si>
    <t>2026-10-02 03:55:47</t>
  </si>
  <si>
    <t>2026-10-02 04:18:07</t>
  </si>
  <si>
    <t>2026-10-02 04:18:35</t>
  </si>
  <si>
    <t>2026-10-02 08:26:35</t>
  </si>
  <si>
    <t>SRTR22605778751</t>
  </si>
  <si>
    <t>431</t>
  </si>
  <si>
    <t>425</t>
  </si>
  <si>
    <t>2026-10-02 00:38:08</t>
  </si>
  <si>
    <t>2026-10-02 02:15:59</t>
  </si>
  <si>
    <t>2026-10-02 04:56:22</t>
  </si>
  <si>
    <t>2026-10-02 04:40:16</t>
  </si>
  <si>
    <t>2026-10-02 07:44:48</t>
  </si>
  <si>
    <t>2026-10-02 08:33:29</t>
  </si>
  <si>
    <t>2026-10-02 16:05:32</t>
  </si>
  <si>
    <t>SRTR22605778760</t>
  </si>
  <si>
    <t>77</t>
  </si>
  <si>
    <t>2026-10-02 09:09:02</t>
  </si>
  <si>
    <t>2026-10-02 10:47:10</t>
  </si>
  <si>
    <t>SRTR22605778800</t>
  </si>
  <si>
    <t>2511</t>
  </si>
  <si>
    <t>2466</t>
  </si>
  <si>
    <t>2026-10-02 03:22:56</t>
  </si>
  <si>
    <t>2026-10-02 03:58:31</t>
  </si>
  <si>
    <t>2026-10-02 04:03:08</t>
  </si>
  <si>
    <t>2026-10-02 04:07:50</t>
  </si>
  <si>
    <t>2026-10-02 05:16:00</t>
  </si>
  <si>
    <t>2026-10-02 05:04:33</t>
  </si>
  <si>
    <t>2026-10-02 05:33:19</t>
  </si>
  <si>
    <t>2026-10-02 05:34:47</t>
  </si>
  <si>
    <t>2026-10-02 06:28:41</t>
  </si>
  <si>
    <t>SRTR22605778820</t>
  </si>
  <si>
    <t>2713</t>
  </si>
  <si>
    <t>2026-10-01 03:21:30</t>
  </si>
  <si>
    <t>2026-10-02 02:18:25</t>
  </si>
  <si>
    <t>2026-10-02 02:33:33</t>
  </si>
  <si>
    <t>2026-10-02 05:43:31</t>
  </si>
  <si>
    <t>2026-10-02 05:46:29</t>
  </si>
  <si>
    <t>2026-10-02 05:47:39</t>
  </si>
  <si>
    <t>2026-10-02 08:51:50</t>
  </si>
  <si>
    <t>SRTR22605778891</t>
  </si>
  <si>
    <t>1622</t>
  </si>
  <si>
    <t>2026-10-02 06:15:43</t>
  </si>
  <si>
    <t>2026-10-02 06:40:50</t>
  </si>
  <si>
    <t>2026-10-02 06:50:28</t>
  </si>
  <si>
    <t>2026-10-02 09:14:21</t>
  </si>
  <si>
    <t>2026-10-02 09:16:41</t>
  </si>
  <si>
    <t>2026-10-02 09:32:40</t>
  </si>
  <si>
    <t>SRTR22605778900</t>
  </si>
  <si>
    <t>UVG5B08</t>
  </si>
  <si>
    <t>MARCUS SILVA DE ARAUJO</t>
  </si>
  <si>
    <t>31984620572</t>
  </si>
  <si>
    <t>3079</t>
  </si>
  <si>
    <t>2026-10-01 23:04:45</t>
  </si>
  <si>
    <t>2026-10-02 00:44:58</t>
  </si>
  <si>
    <t>2026-10-02 00:56:31</t>
  </si>
  <si>
    <t>2026-10-02 00:55:00</t>
  </si>
  <si>
    <t>2026-10-02 07:50:18</t>
  </si>
  <si>
    <t>2026-10-02 14:36:40</t>
  </si>
  <si>
    <t>SRTR22605778911</t>
  </si>
  <si>
    <t>2026-10-02 19:38:32</t>
  </si>
  <si>
    <t>2026-10-02 21:11:16</t>
  </si>
  <si>
    <t>2026-10-02 21:14:21</t>
  </si>
  <si>
    <t>2026-10-02 20:55:50</t>
  </si>
  <si>
    <t>2026-10-02 21:40:00</t>
  </si>
  <si>
    <t>2026-10-02 21:34:10</t>
  </si>
  <si>
    <t>2026-10-02 21:45:09</t>
  </si>
  <si>
    <t>2026-10-02 23:43:32</t>
  </si>
  <si>
    <t>2026-10-05 14:52:40</t>
  </si>
  <si>
    <t>SRTR22605778920</t>
  </si>
  <si>
    <t>2506</t>
  </si>
  <si>
    <t>2499</t>
  </si>
  <si>
    <t>2026-10-02 17:34:07</t>
  </si>
  <si>
    <t>2026-10-02 20:28:58</t>
  </si>
  <si>
    <t>2026-10-02 20:30:47</t>
  </si>
  <si>
    <t>2026-10-02 20:38:49</t>
  </si>
  <si>
    <t>2026-10-03 01:17:50</t>
  </si>
  <si>
    <t>2026-10-03 01:20:50</t>
  </si>
  <si>
    <t>2026-10-03 01:23:43</t>
  </si>
  <si>
    <t>2026-10-03 01:43:26</t>
  </si>
  <si>
    <t>SRTR22605778980</t>
  </si>
  <si>
    <t>FBQ5E97</t>
  </si>
  <si>
    <t>JULIANO SILVA LOPES</t>
  </si>
  <si>
    <t>JULIANOSLP</t>
  </si>
  <si>
    <t>85991137007</t>
  </si>
  <si>
    <t>1319</t>
  </si>
  <si>
    <t>1244</t>
  </si>
  <si>
    <t>2026-10-02 02:58:20</t>
  </si>
  <si>
    <t>2026-10-02 03:31:28</t>
  </si>
  <si>
    <t>2026-10-02 03:44:06</t>
  </si>
  <si>
    <t>2026-10-02 03:46:47</t>
  </si>
  <si>
    <t>2026-10-02 04:35:38</t>
  </si>
  <si>
    <t>2026-10-02 04:51:11</t>
  </si>
  <si>
    <t>2026-10-02 08:31:12</t>
  </si>
  <si>
    <t>SRTR22605778991</t>
  </si>
  <si>
    <t>1764</t>
  </si>
  <si>
    <t>2026-10-02 04:12:48</t>
  </si>
  <si>
    <t>2026-10-02 04:28:13</t>
  </si>
  <si>
    <t>2026-10-02 04:32:04</t>
  </si>
  <si>
    <t>2026-10-02 04:36:04</t>
  </si>
  <si>
    <t>2026-10-02 09:25:32</t>
  </si>
  <si>
    <t>2026-10-02 09:28:50</t>
  </si>
  <si>
    <t>2026-10-02 11:15:34</t>
  </si>
  <si>
    <t>2026-10-02 13:00:26</t>
  </si>
  <si>
    <t>2026-10-02 09:29:24</t>
  </si>
  <si>
    <t>2026-10-02 09:42:41</t>
  </si>
  <si>
    <t>2026-10-02 09:43:41</t>
  </si>
  <si>
    <t>2026-10-02 10:29:37</t>
  </si>
  <si>
    <t>2026-10-02 10:31:41</t>
  </si>
  <si>
    <t>2026-10-02 10:39:57</t>
  </si>
  <si>
    <t>2026-10-02 12:57:58</t>
  </si>
  <si>
    <t>SRTR22605779020</t>
  </si>
  <si>
    <t>1410</t>
  </si>
  <si>
    <t>2026-10-02 00:18:42</t>
  </si>
  <si>
    <t>2026-10-02 00:19:12</t>
  </si>
  <si>
    <t>2026-10-02 01:28:14</t>
  </si>
  <si>
    <t>2026-10-02 01:27:49</t>
  </si>
  <si>
    <t>2026-10-02 02:39:34</t>
  </si>
  <si>
    <t>2026-10-02 04:21:26</t>
  </si>
  <si>
    <t>2026-10-02 08:21:00</t>
  </si>
  <si>
    <t>SRTR22605779091</t>
  </si>
  <si>
    <t>124</t>
  </si>
  <si>
    <t>121</t>
  </si>
  <si>
    <t>2026-10-02 05:08:55</t>
  </si>
  <si>
    <t>2026-10-02 07:15:44</t>
  </si>
  <si>
    <t>2026-10-02 07:42:29</t>
  </si>
  <si>
    <t>2026-10-02 07:57:20</t>
  </si>
  <si>
    <t>2026-10-02 09:11:05</t>
  </si>
  <si>
    <t>2026-10-02 09:07:17</t>
  </si>
  <si>
    <t>2026-10-02 09:18:39</t>
  </si>
  <si>
    <t>2026-10-02 09:50:47</t>
  </si>
  <si>
    <t>SRTR22605779100</t>
  </si>
  <si>
    <t>1084</t>
  </si>
  <si>
    <t>2026-10-02 01:18:01</t>
  </si>
  <si>
    <t>2026-10-02 07:42:18</t>
  </si>
  <si>
    <t>2026-10-02 08:07:46</t>
  </si>
  <si>
    <t>2026-10-03 01:36:23</t>
  </si>
  <si>
    <t>2026-10-02 09:21:56</t>
  </si>
  <si>
    <t>2026-10-02 09:23:07</t>
  </si>
  <si>
    <t>2026-10-02 09:53:32</t>
  </si>
  <si>
    <t>SRTR22605779140</t>
  </si>
  <si>
    <t>2028</t>
  </si>
  <si>
    <t>2026-10-01 19:28:17</t>
  </si>
  <si>
    <t>2026-10-02 03:03:33</t>
  </si>
  <si>
    <t>2026-10-02 04:21:00</t>
  </si>
  <si>
    <t>2026-10-02 04:20:47</t>
  </si>
  <si>
    <t>2026-10-02 04:45:11</t>
  </si>
  <si>
    <t>2026-10-02 08:13:59</t>
  </si>
  <si>
    <t>2026-10-02 06:34:05</t>
  </si>
  <si>
    <t>2026-10-02 12:41:57</t>
  </si>
  <si>
    <t>SRTR22605779151</t>
  </si>
  <si>
    <t>3611</t>
  </si>
  <si>
    <t>3579</t>
  </si>
  <si>
    <t>2026-10-02 01:11:14</t>
  </si>
  <si>
    <t>2026-10-02 01:15:43</t>
  </si>
  <si>
    <t>2026-10-02 00:54:38</t>
  </si>
  <si>
    <t>2026-10-02 06:25:27</t>
  </si>
  <si>
    <t>2026-10-02 08:44:00</t>
  </si>
  <si>
    <t>SRTR22605779160</t>
  </si>
  <si>
    <t>2741</t>
  </si>
  <si>
    <t>2026-10-02 04:46:26</t>
  </si>
  <si>
    <t>2026-10-02 05:23:19</t>
  </si>
  <si>
    <t>2026-10-02 05:27:21</t>
  </si>
  <si>
    <t>2026-10-02 05:28:26</t>
  </si>
  <si>
    <t>2026-10-02 08:20:00</t>
  </si>
  <si>
    <t>2026-10-02 07:48:13</t>
  </si>
  <si>
    <t>2026-10-02 08:06:14</t>
  </si>
  <si>
    <t>2026-10-02 10:17:01</t>
  </si>
  <si>
    <t>SRTR22605779211</t>
  </si>
  <si>
    <t>CLEBER RODRIGO DA SILVA</t>
  </si>
  <si>
    <t>21973690668</t>
  </si>
  <si>
    <t>2293</t>
  </si>
  <si>
    <t>2026-10-02 02:33:36</t>
  </si>
  <si>
    <t>2026-10-02 03:19:27</t>
  </si>
  <si>
    <t>2026-10-02 02:22:21</t>
  </si>
  <si>
    <t>2026-10-02 05:49:00</t>
  </si>
  <si>
    <t>2026-10-02 04:36:35</t>
  </si>
  <si>
    <t>2026-10-02 05:07:31</t>
  </si>
  <si>
    <t>2026-10-02 05:18:51</t>
  </si>
  <si>
    <t>2026-10-02 10:09:02</t>
  </si>
  <si>
    <t>SRTR22605779231</t>
  </si>
  <si>
    <t>3093</t>
  </si>
  <si>
    <t>2026-10-02 07:05:59</t>
  </si>
  <si>
    <t>2026-10-02 13:43:24</t>
  </si>
  <si>
    <t>2026-10-02 14:29:13</t>
  </si>
  <si>
    <t>2026-10-02 12:49:53</t>
  </si>
  <si>
    <t>2026-10-02 18:50:00</t>
  </si>
  <si>
    <t>2026-10-02 15:45:50</t>
  </si>
  <si>
    <t>2026-10-02 17:48:32</t>
  </si>
  <si>
    <t>2026-10-02 17:56:35</t>
  </si>
  <si>
    <t>2026-10-03 00:17:34</t>
  </si>
  <si>
    <t>SRTR22605779240</t>
  </si>
  <si>
    <t>3983</t>
  </si>
  <si>
    <t>2026-10-02 08:10:21</t>
  </si>
  <si>
    <t>2026-10-02 13:33:14</t>
  </si>
  <si>
    <t>2026-10-02 13:40:06</t>
  </si>
  <si>
    <t>2026-10-02 13:39:38</t>
  </si>
  <si>
    <t>2026-10-02 12:50:00</t>
  </si>
  <si>
    <t>2026-10-02 14:28:43</t>
  </si>
  <si>
    <t>2026-10-02 14:51:30</t>
  </si>
  <si>
    <t>2026-10-02 15:00:19</t>
  </si>
  <si>
    <t>2026-10-04 04:24:38</t>
  </si>
  <si>
    <t>SRTR22605779271</t>
  </si>
  <si>
    <t>2026-10-02 05:14:03</t>
  </si>
  <si>
    <t>2026-10-02 08:02:24</t>
  </si>
  <si>
    <t>2026-10-02 08:30:51</t>
  </si>
  <si>
    <t>2026-10-02 07:59:22</t>
  </si>
  <si>
    <t>2026-10-02 09:45:29</t>
  </si>
  <si>
    <t>2026-10-02 09:46:41</t>
  </si>
  <si>
    <t>2026-10-02 09:53:48</t>
  </si>
  <si>
    <t>2026-10-02 10:42:26</t>
  </si>
  <si>
    <t>SRTR22605779280</t>
  </si>
  <si>
    <t>BRE-S369-0900-2</t>
  </si>
  <si>
    <t>2026-10-02 04:21:55</t>
  </si>
  <si>
    <t>2026-10-02 08:41:34</t>
  </si>
  <si>
    <t>2026-10-02 08:24:49</t>
  </si>
  <si>
    <t>2026-10-02 10:23:08</t>
  </si>
  <si>
    <t>2026-10-02 11:35:50</t>
  </si>
  <si>
    <t>2026-10-02 11:36:22</t>
  </si>
  <si>
    <t>2026-10-02 11:42:23</t>
  </si>
  <si>
    <t>SRTR22605779331</t>
  </si>
  <si>
    <t>F77-F179-0800-1</t>
  </si>
  <si>
    <t>NOF0B69</t>
  </si>
  <si>
    <t>JOSE ANIZIO DA SILVA NETO</t>
  </si>
  <si>
    <t>JOSEANIZIO</t>
  </si>
  <si>
    <t>8499930925</t>
  </si>
  <si>
    <t>707</t>
  </si>
  <si>
    <t>2026-10-02 05:44:31</t>
  </si>
  <si>
    <t>2026-10-02 05:45:03</t>
  </si>
  <si>
    <t>2026-10-02 06:05:04</t>
  </si>
  <si>
    <t>2026-10-02 06:18:28</t>
  </si>
  <si>
    <t>781198</t>
  </si>
  <si>
    <t>SGA-RN</t>
  </si>
  <si>
    <t>2026-10-02 08:10:00</t>
  </si>
  <si>
    <t>2026-10-02 07:52:09</t>
  </si>
  <si>
    <t>2026-10-02 07:30:03</t>
  </si>
  <si>
    <t>2026-10-02 08:49:33</t>
  </si>
  <si>
    <t>2026-10-02 14:38:22</t>
  </si>
  <si>
    <t>SRTR22605779340</t>
  </si>
  <si>
    <t>3630</t>
  </si>
  <si>
    <t>3571</t>
  </si>
  <si>
    <t>2026-10-02 02:50:04</t>
  </si>
  <si>
    <t>2026-10-02 05:13:03</t>
  </si>
  <si>
    <t>2026-10-02 05:14:14</t>
  </si>
  <si>
    <t>2026-10-02 05:25:27</t>
  </si>
  <si>
    <t>2026-10-02 06:20:05</t>
  </si>
  <si>
    <t>2026-10-02 07:27:20</t>
  </si>
  <si>
    <t>2026-10-05 10:15:48</t>
  </si>
  <si>
    <t>SRTR22605779400</t>
  </si>
  <si>
    <t>JGS-F171-0400-1</t>
  </si>
  <si>
    <t>AWV7547</t>
  </si>
  <si>
    <t>2605</t>
  </si>
  <si>
    <t>2026-10-02 02:01:37</t>
  </si>
  <si>
    <t>2026-10-02 03:37:14</t>
  </si>
  <si>
    <t>2026-10-02 03:48:00</t>
  </si>
  <si>
    <t>2026-10-02 03:51:17</t>
  </si>
  <si>
    <t>781191</t>
  </si>
  <si>
    <t>BVI-PE</t>
  </si>
  <si>
    <t>2026-10-02 04:59:00</t>
  </si>
  <si>
    <t>2026-10-02 05:50:09</t>
  </si>
  <si>
    <t>2026-10-02 08:02:43</t>
  </si>
  <si>
    <t>SRTR22605779511</t>
  </si>
  <si>
    <t>97</t>
  </si>
  <si>
    <t>2026-10-01 23:28:53</t>
  </si>
  <si>
    <t>2026-10-01 23:31:27</t>
  </si>
  <si>
    <t>2026-10-02 01:55:21</t>
  </si>
  <si>
    <t>2026-10-02 01:42:00</t>
  </si>
  <si>
    <t>2026-10-02 13:55:00</t>
  </si>
  <si>
    <t>2026-10-02 11:20:49</t>
  </si>
  <si>
    <t>2026-10-02 14:02:25</t>
  </si>
  <si>
    <t>2026-10-02 14:04:24</t>
  </si>
  <si>
    <t>SRTR22605779580</t>
  </si>
  <si>
    <t>7374</t>
  </si>
  <si>
    <t>7262</t>
  </si>
  <si>
    <t>2026-10-02 04:13:06</t>
  </si>
  <si>
    <t>2026-10-02 08:33:51</t>
  </si>
  <si>
    <t>2026-10-02 09:07:14</t>
  </si>
  <si>
    <t>2026-10-02 09:08:27</t>
  </si>
  <si>
    <t>2026-10-02 08:50:00</t>
  </si>
  <si>
    <t>2026-10-02 09:08:28</t>
  </si>
  <si>
    <t>2026-10-02 09:07:48</t>
  </si>
  <si>
    <t>2026-10-02 05:55:18</t>
  </si>
  <si>
    <t>2026-10-02 18:48:29</t>
  </si>
  <si>
    <t>SRTR22605779620</t>
  </si>
  <si>
    <t>4743</t>
  </si>
  <si>
    <t>2026-10-02 00:22:10</t>
  </si>
  <si>
    <t>2026-10-02 03:51:28</t>
  </si>
  <si>
    <t>2026-10-02 03:52:32</t>
  </si>
  <si>
    <t>2026-10-02 04:32:00</t>
  </si>
  <si>
    <t>2026-10-02 04:03:18</t>
  </si>
  <si>
    <t>2026-10-02 04:55:42</t>
  </si>
  <si>
    <t>2026-10-02 05:34:20</t>
  </si>
  <si>
    <t>2026-10-02 07:45:38</t>
  </si>
  <si>
    <t>SRTR22605779631</t>
  </si>
  <si>
    <t>1647</t>
  </si>
  <si>
    <t>2026-10-02 03:43:44</t>
  </si>
  <si>
    <t>2026-10-02 03:54:49</t>
  </si>
  <si>
    <t>2026-10-02 04:03:14</t>
  </si>
  <si>
    <t>2026-10-02 05:19:01</t>
  </si>
  <si>
    <t>2026-10-02 05:36:36</t>
  </si>
  <si>
    <t>2026-10-02 08:20:48</t>
  </si>
  <si>
    <t>SRTR22605779640</t>
  </si>
  <si>
    <t>3552</t>
  </si>
  <si>
    <t>3525</t>
  </si>
  <si>
    <t>2026-10-02 03:47:08</t>
  </si>
  <si>
    <t>2026-10-02 04:22:35</t>
  </si>
  <si>
    <t>2026-10-02 04:20:04</t>
  </si>
  <si>
    <t>2026-10-02 05:34:24</t>
  </si>
  <si>
    <t>2026-10-02 06:14:44</t>
  </si>
  <si>
    <t>2026-10-03 09:02:04</t>
  </si>
  <si>
    <t>SRTR22605779720</t>
  </si>
  <si>
    <t>508</t>
  </si>
  <si>
    <t>2026-10-02 16:52:33</t>
  </si>
  <si>
    <t>2026-10-02 16:53:39</t>
  </si>
  <si>
    <t>2026-10-02 16:59:00</t>
  </si>
  <si>
    <t>2026-10-02 16:19:01</t>
  </si>
  <si>
    <t>2026-10-02 19:21:20</t>
  </si>
  <si>
    <t>705</t>
  </si>
  <si>
    <t>2026-10-02 18:34:26</t>
  </si>
  <si>
    <t>2026-10-02 18:50:30</t>
  </si>
  <si>
    <t>2026-10-02 19:41:11</t>
  </si>
  <si>
    <t>2026-10-02 22:45:11</t>
  </si>
  <si>
    <t>2026-10-02 23:20:44</t>
  </si>
  <si>
    <t>2026-10-02 23:30:33</t>
  </si>
  <si>
    <t>2026-10-05 15:05:32</t>
  </si>
  <si>
    <t>SRTR22605779740</t>
  </si>
  <si>
    <t>JGS-F165-0400-1</t>
  </si>
  <si>
    <t>OGG7F85</t>
  </si>
  <si>
    <t>JEIMESON DOS SANTOS CAVALCANTE</t>
  </si>
  <si>
    <t>81996517141</t>
  </si>
  <si>
    <t>3217</t>
  </si>
  <si>
    <t>2962</t>
  </si>
  <si>
    <t>2026-10-02 00:19:53</t>
  </si>
  <si>
    <t>2026-10-02 03:07:46</t>
  </si>
  <si>
    <t>2026-10-02 03:15:59</t>
  </si>
  <si>
    <t>2026-10-02 03:59:00</t>
  </si>
  <si>
    <t>2026-10-03 05:49:43</t>
  </si>
  <si>
    <t>2026-10-02 06:03:07</t>
  </si>
  <si>
    <t>2026-10-02 10:03:25</t>
  </si>
  <si>
    <t>SRTR22605779760</t>
  </si>
  <si>
    <t>KKP8432</t>
  </si>
  <si>
    <t>ELIESER CARMELINDO DA SILVA</t>
  </si>
  <si>
    <t>988726370</t>
  </si>
  <si>
    <t>2162</t>
  </si>
  <si>
    <t>2026-10-02 03:51:15</t>
  </si>
  <si>
    <t>2026-10-02 03:58:17</t>
  </si>
  <si>
    <t>2026-10-02 04:35:54</t>
  </si>
  <si>
    <t>2026-10-02 03:50:52</t>
  </si>
  <si>
    <t>2026-10-02 05:24:34</t>
  </si>
  <si>
    <t>2026-10-02 05:27:10</t>
  </si>
  <si>
    <t>2026-10-02 06:30:47</t>
  </si>
  <si>
    <t>2026-10-02 10:01:07</t>
  </si>
  <si>
    <t>SRTR22605779771</t>
  </si>
  <si>
    <t>1329</t>
  </si>
  <si>
    <t>2026-10-01 14:20:28</t>
  </si>
  <si>
    <t>2026-10-02 04:16:48</t>
  </si>
  <si>
    <t>2026-10-02 04:20:43</t>
  </si>
  <si>
    <t>2026-10-02 02:45:30</t>
  </si>
  <si>
    <t>2026-10-02 05:01:11</t>
  </si>
  <si>
    <t>2026-10-02 05:02:28</t>
  </si>
  <si>
    <t>2026-10-02 05:45:02</t>
  </si>
  <si>
    <t>2026-10-02 07:09:24</t>
  </si>
  <si>
    <t>SRTR22605779831</t>
  </si>
  <si>
    <t>4598</t>
  </si>
  <si>
    <t>4563</t>
  </si>
  <si>
    <t>2026-10-02 05:05:31</t>
  </si>
  <si>
    <t>2026-10-02 06:14:43</t>
  </si>
  <si>
    <t>2026-10-02 06:20:43</t>
  </si>
  <si>
    <t>2026-10-02 03:29:48</t>
  </si>
  <si>
    <t>2026-10-02 06:36:23</t>
  </si>
  <si>
    <t>2026-10-02 06:40:32</t>
  </si>
  <si>
    <t>2026-10-02 06:41:01</t>
  </si>
  <si>
    <t>2026-10-02 08:11:43</t>
  </si>
  <si>
    <t>SRTR22605779851</t>
  </si>
  <si>
    <t>1380</t>
  </si>
  <si>
    <t>2026-10-02 03:16:58</t>
  </si>
  <si>
    <t>2026-10-02 03:33:12</t>
  </si>
  <si>
    <t>2026-10-02 04:39:44</t>
  </si>
  <si>
    <t>2026-10-02 04:15:00</t>
  </si>
  <si>
    <t>2026-10-02 04:26:26</t>
  </si>
  <si>
    <t>2026-10-02 05:05:02</t>
  </si>
  <si>
    <t>2026-10-02 06:24:12</t>
  </si>
  <si>
    <t>2026-10-03 06:47:14</t>
  </si>
  <si>
    <t>SRTR22605779860</t>
  </si>
  <si>
    <t>ELI5H40</t>
  </si>
  <si>
    <t>DCORANDO TRANSPORTES LTDA</t>
  </si>
  <si>
    <t>DCORANDO</t>
  </si>
  <si>
    <t>ROBERT ALEXANDER RODRIGUES BUENO</t>
  </si>
  <si>
    <t>47997397141</t>
  </si>
  <si>
    <t>1347</t>
  </si>
  <si>
    <t>1328</t>
  </si>
  <si>
    <t>2026-10-01 23:30:23</t>
  </si>
  <si>
    <t>2026-10-02 00:09:17</t>
  </si>
  <si>
    <t>2026-10-02 02:52:22</t>
  </si>
  <si>
    <t>2026-10-02 00:50:06</t>
  </si>
  <si>
    <t>2026-10-02 04:47:50</t>
  </si>
  <si>
    <t>2026-10-02 04:55:10</t>
  </si>
  <si>
    <t>2026-10-02 05:07:17</t>
  </si>
  <si>
    <t>2026-10-02 13:51:57</t>
  </si>
  <si>
    <t>SRTR22605779911</t>
  </si>
  <si>
    <t>JNY0930</t>
  </si>
  <si>
    <t>R&amp;amp;C TRANSPORTES</t>
  </si>
  <si>
    <t>RCT</t>
  </si>
  <si>
    <t>MARLON SILVA DE CARVALHO</t>
  </si>
  <si>
    <t>77988652457</t>
  </si>
  <si>
    <t>2772</t>
  </si>
  <si>
    <t>2725</t>
  </si>
  <si>
    <t>2026-10-01 16:43:12</t>
  </si>
  <si>
    <t>2026-10-01 22:31:25</t>
  </si>
  <si>
    <t>2026-10-01 20:35:38</t>
  </si>
  <si>
    <t>2026-10-01 20:39:08</t>
  </si>
  <si>
    <t>2026-10-02 04:51:53</t>
  </si>
  <si>
    <t>2026-10-02 05:14:42</t>
  </si>
  <si>
    <t>2026-10-02 07:02:15</t>
  </si>
  <si>
    <t>2026-10-02 09:53:15</t>
  </si>
  <si>
    <t>SRTR22605779940</t>
  </si>
  <si>
    <t>SRR-R288-0500-2</t>
  </si>
  <si>
    <t>2026-10-01 22:51:25</t>
  </si>
  <si>
    <t>2026-10-02 04:22:34</t>
  </si>
  <si>
    <t>2026-10-02 04:56:59</t>
  </si>
  <si>
    <t>627134</t>
  </si>
  <si>
    <t>DMT -ES</t>
  </si>
  <si>
    <t>2026-10-02 06:37:00</t>
  </si>
  <si>
    <t>2026-10-02 06:18:52</t>
  </si>
  <si>
    <t>2026-10-02 06:31:19</t>
  </si>
  <si>
    <t>2026-10-02 06:43:06</t>
  </si>
  <si>
    <t>2026-10-02 08:22:10</t>
  </si>
  <si>
    <t>SRTR22605780140</t>
  </si>
  <si>
    <t>FEC-E344-0200-1</t>
  </si>
  <si>
    <t>NZN8I94</t>
  </si>
  <si>
    <t>ZIELITON ROCHA DOS SANTOS LTDA</t>
  </si>
  <si>
    <t>ZIELITON</t>
  </si>
  <si>
    <t>EDSON PEREIRA</t>
  </si>
  <si>
    <t>75991421975</t>
  </si>
  <si>
    <t>3153</t>
  </si>
  <si>
    <t>3097</t>
  </si>
  <si>
    <t>2026-10-01 15:01:16</t>
  </si>
  <si>
    <t>2026-10-02 01:11:50</t>
  </si>
  <si>
    <t>2026-10-02 01:33:55</t>
  </si>
  <si>
    <t>2026-10-02 01:40:34</t>
  </si>
  <si>
    <t>2026-10-02 03:56:19</t>
  </si>
  <si>
    <t>2026-10-02 05:41:14</t>
  </si>
  <si>
    <t>2026-10-02 06:26:55</t>
  </si>
  <si>
    <t>2026-10-02 15:26:51</t>
  </si>
  <si>
    <t>SRTR22605780180</t>
  </si>
  <si>
    <t>2574</t>
  </si>
  <si>
    <t>2557</t>
  </si>
  <si>
    <t>2026-10-02 05:18:34</t>
  </si>
  <si>
    <t>2026-10-02 05:19:57</t>
  </si>
  <si>
    <t>2026-10-02 05:38:59</t>
  </si>
  <si>
    <t>2026-10-02 05:37:54</t>
  </si>
  <si>
    <t>2026-10-02 07:12:35</t>
  </si>
  <si>
    <t>2026-10-02 07:15:45</t>
  </si>
  <si>
    <t>2026-10-02 08:10:03</t>
  </si>
  <si>
    <t>2026-10-02 09:09:53</t>
  </si>
  <si>
    <t>SRTR22605780200</t>
  </si>
  <si>
    <t>1004</t>
  </si>
  <si>
    <t>2026-10-02 01:43:20</t>
  </si>
  <si>
    <t>2026-10-02 02:52:18</t>
  </si>
  <si>
    <t>2026-10-02 03:39:43</t>
  </si>
  <si>
    <t>2026-10-02 06:44:23</t>
  </si>
  <si>
    <t>2026-10-02 06:53:36</t>
  </si>
  <si>
    <t>2026-10-02 08:37:14</t>
  </si>
  <si>
    <t>SRTR22605780271</t>
  </si>
  <si>
    <t>2541</t>
  </si>
  <si>
    <t>2528</t>
  </si>
  <si>
    <t>2026-10-02 00:35:20</t>
  </si>
  <si>
    <t>2026-10-02 02:00:33</t>
  </si>
  <si>
    <t>2026-10-02 03:27:34</t>
  </si>
  <si>
    <t>2026-10-02 03:39:23</t>
  </si>
  <si>
    <t>2026-10-02 04:19:55</t>
  </si>
  <si>
    <t>SRTR22605780311</t>
  </si>
  <si>
    <t>2026-10-02 09:33:44</t>
  </si>
  <si>
    <t>2026-10-02 09:37:17</t>
  </si>
  <si>
    <t>2026-10-02 10:13:31</t>
  </si>
  <si>
    <t>2026-10-02 10:13:33</t>
  </si>
  <si>
    <t>2026-10-02 10:41:07</t>
  </si>
  <si>
    <t>2026-10-02 11:00:45</t>
  </si>
  <si>
    <t>2026-10-02 11:01:12</t>
  </si>
  <si>
    <t>2026-10-02 11:09:02</t>
  </si>
  <si>
    <t>SRTR22605780320</t>
  </si>
  <si>
    <t>2026-10-02 04:25:12</t>
  </si>
  <si>
    <t>2026-10-02 04:40:19</t>
  </si>
  <si>
    <t>2026-10-02 04:47:14</t>
  </si>
  <si>
    <t>2026-10-02 04:33:43</t>
  </si>
  <si>
    <t>2026-10-02 10:44:36</t>
  </si>
  <si>
    <t>2026-10-02 05:18:44</t>
  </si>
  <si>
    <t>2026-10-02 05:45:13</t>
  </si>
  <si>
    <t>2026-10-02 07:05:55</t>
  </si>
  <si>
    <t>SRTR22605780351</t>
  </si>
  <si>
    <t>JGS-F246-F102-0400-1</t>
  </si>
  <si>
    <t>KKW3D86</t>
  </si>
  <si>
    <t>JANIO BATISTA DA SILVA</t>
  </si>
  <si>
    <t>JANIO B</t>
  </si>
  <si>
    <t>LUIZ HENRIQUE TEOFILO DE SANTANA</t>
  </si>
  <si>
    <t>81994312284</t>
  </si>
  <si>
    <t>1803</t>
  </si>
  <si>
    <t>1684</t>
  </si>
  <si>
    <t>2026-10-02 00:11:33</t>
  </si>
  <si>
    <t>2026-10-02 03:51:22</t>
  </si>
  <si>
    <t>2026-10-02 04:28:02</t>
  </si>
  <si>
    <t>2026-10-02 03:56:25</t>
  </si>
  <si>
    <t>2026-10-02 04:43:47</t>
  </si>
  <si>
    <t>2026-10-02 04:47:10</t>
  </si>
  <si>
    <t>2026-10-02 05:07:30</t>
  </si>
  <si>
    <t>2026-10-02 10:43:48</t>
  </si>
  <si>
    <t>SRTR22605780371</t>
  </si>
  <si>
    <t>D138-D145-0500-1</t>
  </si>
  <si>
    <t>QSW3A66</t>
  </si>
  <si>
    <t>JOAQUIM RAFAEL ZOCA</t>
  </si>
  <si>
    <t>17992200075</t>
  </si>
  <si>
    <t>1578</t>
  </si>
  <si>
    <t>2026-10-02 02:41:15</t>
  </si>
  <si>
    <t>2026-10-02 04:12:05</t>
  </si>
  <si>
    <t>2026-10-02 04:24:27</t>
  </si>
  <si>
    <t>2026-10-02 02:32:56</t>
  </si>
  <si>
    <t>319160</t>
  </si>
  <si>
    <t>F STF-SP</t>
  </si>
  <si>
    <t>2026-10-02 07:50:00</t>
  </si>
  <si>
    <t>2026-10-02 07:06:58</t>
  </si>
  <si>
    <t>2026-10-02 07:13:59</t>
  </si>
  <si>
    <t>2026-10-02 07:31:11</t>
  </si>
  <si>
    <t>2026-10-02 10:39:10</t>
  </si>
  <si>
    <t>SRTR22605780400</t>
  </si>
  <si>
    <t>S418-BRE-1700-1</t>
  </si>
  <si>
    <t>311456</t>
  </si>
  <si>
    <t>1767</t>
  </si>
  <si>
    <t>2026-10-02 10:17:39</t>
  </si>
  <si>
    <t>2026-10-02 15:48:39</t>
  </si>
  <si>
    <t>2026-10-02 16:14:43</t>
  </si>
  <si>
    <t>2026-10-02 14:46:56</t>
  </si>
  <si>
    <t>2026-10-02 17:30:00</t>
  </si>
  <si>
    <t>2026-10-02 16:30:29</t>
  </si>
  <si>
    <t>2026-10-02 17:30:25</t>
  </si>
  <si>
    <t>2026-10-02 17:28:08</t>
  </si>
  <si>
    <t>2026-10-03 15:25:33</t>
  </si>
  <si>
    <t>SRTR22605780431</t>
  </si>
  <si>
    <t>2445</t>
  </si>
  <si>
    <t>2026-10-02 03:32:51</t>
  </si>
  <si>
    <t>2026-10-02 04:54:51</t>
  </si>
  <si>
    <t>2026-10-02 05:33:10</t>
  </si>
  <si>
    <t>2026-10-02 03:49:37</t>
  </si>
  <si>
    <t>2026-10-02 06:37:59</t>
  </si>
  <si>
    <t>2026-10-02 06:59:50</t>
  </si>
  <si>
    <t>2026-10-02 11:42:49</t>
  </si>
  <si>
    <t>SRTR22605780440</t>
  </si>
  <si>
    <t>2549</t>
  </si>
  <si>
    <t>2026-10-02 04:04:49</t>
  </si>
  <si>
    <t>2026-10-02 05:16:54</t>
  </si>
  <si>
    <t>2026-10-02 05:25:38</t>
  </si>
  <si>
    <t>2026-10-02 03:01:19</t>
  </si>
  <si>
    <t>2026-10-02 05:54:12</t>
  </si>
  <si>
    <t>2026-10-02 05:56:51</t>
  </si>
  <si>
    <t>2026-10-02 07:18:12</t>
  </si>
  <si>
    <t>SRTR22605780511</t>
  </si>
  <si>
    <t>3337</t>
  </si>
  <si>
    <t>2026-10-02 04:49:45</t>
  </si>
  <si>
    <t>2026-10-02 05:25:02</t>
  </si>
  <si>
    <t>2026-10-02 05:32:39</t>
  </si>
  <si>
    <t>2026-10-02 03:08:46</t>
  </si>
  <si>
    <t>2026-10-02 06:21:03</t>
  </si>
  <si>
    <t>2026-10-02 06:21:37</t>
  </si>
  <si>
    <t>2026-10-02 06:26:09</t>
  </si>
  <si>
    <t>2026-10-03 05:17:32</t>
  </si>
  <si>
    <t>SRTR22605780531</t>
  </si>
  <si>
    <t>1954</t>
  </si>
  <si>
    <t>2026-10-02 04:18:33</t>
  </si>
  <si>
    <t>2026-10-02 04:58:24</t>
  </si>
  <si>
    <t>2026-10-02 05:27:15</t>
  </si>
  <si>
    <t>2026-10-02 06:25:18</t>
  </si>
  <si>
    <t>2026-10-02 07:09:55</t>
  </si>
  <si>
    <t>2026-10-02 07:10:51</t>
  </si>
  <si>
    <t>2026-10-02 11:38:20</t>
  </si>
  <si>
    <t>SRTR22605780551</t>
  </si>
  <si>
    <t>868</t>
  </si>
  <si>
    <t>2026-10-02 08:33:04</t>
  </si>
  <si>
    <t>2026-10-02 08:35:16</t>
  </si>
  <si>
    <t>2026-10-02 08:41:40</t>
  </si>
  <si>
    <t>2026-10-03 05:16:37</t>
  </si>
  <si>
    <t>2026-10-03 06:29:08</t>
  </si>
  <si>
    <t>2026-10-02 09:33:28</t>
  </si>
  <si>
    <t>2026-10-02 09:38:47</t>
  </si>
  <si>
    <t>2026-10-02 10:31:04</t>
  </si>
  <si>
    <t>SRTR22605780560</t>
  </si>
  <si>
    <t>2026-10-02 03:23:00</t>
  </si>
  <si>
    <t>2026-10-02 04:39:20</t>
  </si>
  <si>
    <t>2026-10-02 05:34:27</t>
  </si>
  <si>
    <t>2026-10-02 05:40:09</t>
  </si>
  <si>
    <t>2026-10-02 05:48:17</t>
  </si>
  <si>
    <t>2026-10-02 07:15:09</t>
  </si>
  <si>
    <t>SRTR22605780580</t>
  </si>
  <si>
    <t>2216</t>
  </si>
  <si>
    <t>2026-10-02 14:25:53</t>
  </si>
  <si>
    <t>2026-10-02 14:33:13</t>
  </si>
  <si>
    <t>2026-10-02 14:35:38</t>
  </si>
  <si>
    <t>2026-10-02 14:36:01</t>
  </si>
  <si>
    <t>2026-10-02 15:45:00</t>
  </si>
  <si>
    <t>2026-10-02 15:09:27</t>
  </si>
  <si>
    <t>2026-10-02 15:13:24</t>
  </si>
  <si>
    <t>2026-10-02 15:17:39</t>
  </si>
  <si>
    <t>2026-10-05 15:42:12</t>
  </si>
  <si>
    <t>SRTR22605780631</t>
  </si>
  <si>
    <t>2026-10-02 17:42:15</t>
  </si>
  <si>
    <t>2026-10-02 19:07:01</t>
  </si>
  <si>
    <t>2026-10-02 19:11:19</t>
  </si>
  <si>
    <t>2026-10-02 17:37:44</t>
  </si>
  <si>
    <t>2026-10-02 20:22:37</t>
  </si>
  <si>
    <t>SRTR22605780640</t>
  </si>
  <si>
    <t>2026-10-02 00:01:38</t>
  </si>
  <si>
    <t>2026-10-02 01:49:06</t>
  </si>
  <si>
    <t>2026-10-02 03:13:08</t>
  </si>
  <si>
    <t>2026-10-02 02:46:58</t>
  </si>
  <si>
    <t>2026-10-02 03:55:27</t>
  </si>
  <si>
    <t>2026-10-02 05:32:42</t>
  </si>
  <si>
    <t>2026-10-02 05:34:00</t>
  </si>
  <si>
    <t>2026-10-02 08:34:10</t>
  </si>
  <si>
    <t>SRTR22605780651</t>
  </si>
  <si>
    <t>2026-10-02 17:54:23</t>
  </si>
  <si>
    <t>2026-10-02 19:51:44</t>
  </si>
  <si>
    <t>2026-10-02 19:54:56</t>
  </si>
  <si>
    <t>2026-10-02 20:59:00</t>
  </si>
  <si>
    <t>2026-10-02 17:34:18</t>
  </si>
  <si>
    <t>2026-10-02 22:14:05</t>
  </si>
  <si>
    <t>2026-10-02 23:10:06</t>
  </si>
  <si>
    <t>SRTR22605780751</t>
  </si>
  <si>
    <t>6441</t>
  </si>
  <si>
    <t>6434</t>
  </si>
  <si>
    <t>2026-10-02 00:48:48</t>
  </si>
  <si>
    <t>2026-10-02 06:29:28</t>
  </si>
  <si>
    <t>2026-10-02 06:43:40</t>
  </si>
  <si>
    <t>2026-10-02 03:42:13</t>
  </si>
  <si>
    <t>2026-10-02 08:27:30</t>
  </si>
  <si>
    <t>2026-10-02 07:44:59</t>
  </si>
  <si>
    <t>2026-10-02 07:45:13</t>
  </si>
  <si>
    <t>2026-10-02 10:55:18</t>
  </si>
  <si>
    <t>SRTR22605780860</t>
  </si>
  <si>
    <t>1798</t>
  </si>
  <si>
    <t>2026-10-01 21:30:06</t>
  </si>
  <si>
    <t>2026-10-02 04:42:01</t>
  </si>
  <si>
    <t>2026-10-02 04:54:24</t>
  </si>
  <si>
    <t>2026-10-01 19:42:30</t>
  </si>
  <si>
    <t>2026-10-02 06:10:00</t>
  </si>
  <si>
    <t>2026-10-02 05:22:57</t>
  </si>
  <si>
    <t>2026-10-02 05:27:27</t>
  </si>
  <si>
    <t>2026-10-02 06:04:43</t>
  </si>
  <si>
    <t>2026-10-02 06:33:43</t>
  </si>
  <si>
    <t>SRTR22605780891</t>
  </si>
  <si>
    <t>7086</t>
  </si>
  <si>
    <t>7052</t>
  </si>
  <si>
    <t>2026-10-01 22:37:17</t>
  </si>
  <si>
    <t>2026-10-02 04:53:45</t>
  </si>
  <si>
    <t>2026-10-02 05:18:33</t>
  </si>
  <si>
    <t>2026-10-02 05:29:23</t>
  </si>
  <si>
    <t>2026-10-02 06:57:27</t>
  </si>
  <si>
    <t>2026-10-05 10:23:14</t>
  </si>
  <si>
    <t>2026-10-02 06:41:16</t>
  </si>
  <si>
    <t>2026-10-05 15:45:01</t>
  </si>
  <si>
    <t>SRTR22605780900</t>
  </si>
  <si>
    <t>2026-10-02 14:47:54</t>
  </si>
  <si>
    <t>2026-10-02 16:44:55</t>
  </si>
  <si>
    <t>2026-10-02 16:50:16</t>
  </si>
  <si>
    <t>2026-10-02 14:42:38</t>
  </si>
  <si>
    <t>2026-10-02 17:49:28</t>
  </si>
  <si>
    <t>2026-10-02 17:52:51</t>
  </si>
  <si>
    <t>SRTR22605780911</t>
  </si>
  <si>
    <t>277</t>
  </si>
  <si>
    <t>2026-10-02 18:14:30</t>
  </si>
  <si>
    <t>2026-10-02 18:26:53</t>
  </si>
  <si>
    <t>2026-10-02 18:28:34</t>
  </si>
  <si>
    <t>2026-10-02 16:33:38</t>
  </si>
  <si>
    <t>2026-10-02 21:53:12</t>
  </si>
  <si>
    <t>SRTR22605780940</t>
  </si>
  <si>
    <t>5211</t>
  </si>
  <si>
    <t>5198</t>
  </si>
  <si>
    <t>2026-10-02 04:23:28</t>
  </si>
  <si>
    <t>2026-10-02 04:56:16</t>
  </si>
  <si>
    <t>2026-10-02 04:57:27</t>
  </si>
  <si>
    <t>2026-10-02 05:20:22</t>
  </si>
  <si>
    <t>2026-10-02 06:18:30</t>
  </si>
  <si>
    <t>2026-10-02 07:14:31</t>
  </si>
  <si>
    <t>SRTR22605780960</t>
  </si>
  <si>
    <t>2706</t>
  </si>
  <si>
    <t>2026-10-02 02:29:56</t>
  </si>
  <si>
    <t>2026-10-02 03:25:59</t>
  </si>
  <si>
    <t>2026-10-02 04:10:32</t>
  </si>
  <si>
    <t>2026-10-02 03:24:29</t>
  </si>
  <si>
    <t>2026-10-02 04:29:02</t>
  </si>
  <si>
    <t>2026-10-02 04:30:27</t>
  </si>
  <si>
    <t>2026-10-02 06:20:26</t>
  </si>
  <si>
    <t>SRTR22605780971</t>
  </si>
  <si>
    <t>2026-10-02 03:56:24</t>
  </si>
  <si>
    <t>2026-10-02 05:35:07</t>
  </si>
  <si>
    <t>2026-10-02 05:36:05</t>
  </si>
  <si>
    <t>2026-10-02 05:36:15</t>
  </si>
  <si>
    <t>SRTR22605780980</t>
  </si>
  <si>
    <t>4104</t>
  </si>
  <si>
    <t>4101</t>
  </si>
  <si>
    <t>2026-10-01 20:53:33</t>
  </si>
  <si>
    <t>2026-10-02 03:31:20</t>
  </si>
  <si>
    <t>2026-10-02 03:39:17</t>
  </si>
  <si>
    <t>2026-10-01 20:55:00</t>
  </si>
  <si>
    <t>2026-10-02 04:48:23</t>
  </si>
  <si>
    <t>2026-10-02 04:50:45</t>
  </si>
  <si>
    <t>2026-10-02 04:52:31</t>
  </si>
  <si>
    <t>2026-10-02 06:48:34</t>
  </si>
  <si>
    <t>SRTR22605781011</t>
  </si>
  <si>
    <t>536</t>
  </si>
  <si>
    <t>528</t>
  </si>
  <si>
    <t>2026-10-02 03:36:30</t>
  </si>
  <si>
    <t>2026-10-02 08:28:02</t>
  </si>
  <si>
    <t>2026-10-02 09:29:31</t>
  </si>
  <si>
    <t>2026-10-02 09:08:13</t>
  </si>
  <si>
    <t>2026-10-02 10:57:13</t>
  </si>
  <si>
    <t>2026-10-02 11:18:18</t>
  </si>
  <si>
    <t>2026-10-02 11:18:53</t>
  </si>
  <si>
    <t>2026-10-02 11:35:58</t>
  </si>
  <si>
    <t>SRTR22605781031</t>
  </si>
  <si>
    <t>LEANDRO FERREIRA DA SILVA</t>
  </si>
  <si>
    <t>979933288</t>
  </si>
  <si>
    <t>828</t>
  </si>
  <si>
    <t>2026-10-01 12:33:17</t>
  </si>
  <si>
    <t>2026-10-02 01:44:46</t>
  </si>
  <si>
    <t>2026-10-02 01:52:04</t>
  </si>
  <si>
    <t>2026-10-02 00:39:31</t>
  </si>
  <si>
    <t>2026-10-02 02:40:29</t>
  </si>
  <si>
    <t>2026-10-02 03:43:53</t>
  </si>
  <si>
    <t>2026-10-02 04:17:30</t>
  </si>
  <si>
    <t>SRTR22605781040</t>
  </si>
  <si>
    <t>813</t>
  </si>
  <si>
    <t>811</t>
  </si>
  <si>
    <t>2026-10-02 08:47:11</t>
  </si>
  <si>
    <t>2026-10-02 08:43:22</t>
  </si>
  <si>
    <t>2026-10-02 07:27:18</t>
  </si>
  <si>
    <t>2026-10-02 09:46:39</t>
  </si>
  <si>
    <t>2026-10-02 09:46:09</t>
  </si>
  <si>
    <t>2026-10-02 09:56:24</t>
  </si>
  <si>
    <t>SRTR22605781051</t>
  </si>
  <si>
    <t>3512</t>
  </si>
  <si>
    <t>2026-10-02 02:47:58</t>
  </si>
  <si>
    <t>2026-10-02 02:46:19</t>
  </si>
  <si>
    <t>2026-10-02 04:58:31</t>
  </si>
  <si>
    <t>2026-10-02 05:26:14</t>
  </si>
  <si>
    <t>2026-10-02 07:06:10</t>
  </si>
  <si>
    <t>SRTR22605781060</t>
  </si>
  <si>
    <t>2026-10-01 21:08:43</t>
  </si>
  <si>
    <t>2026-10-02 02:42:47</t>
  </si>
  <si>
    <t>2026-10-01 19:16:42</t>
  </si>
  <si>
    <t>2026-10-02 06:23:00</t>
  </si>
  <si>
    <t>2026-10-02 06:58:57</t>
  </si>
  <si>
    <t>2026-10-02 07:05:04</t>
  </si>
  <si>
    <t>2026-10-02 07:59:33</t>
  </si>
  <si>
    <t>SRTR22605781071</t>
  </si>
  <si>
    <t>690</t>
  </si>
  <si>
    <t>2026-10-02 02:09:46</t>
  </si>
  <si>
    <t>2026-10-02 02:52:24</t>
  </si>
  <si>
    <t>2026-10-02 05:35:09</t>
  </si>
  <si>
    <t>2026-10-02 05:32:10</t>
  </si>
  <si>
    <t>2026-10-02 06:56:49</t>
  </si>
  <si>
    <t>2026-10-02 08:15:23</t>
  </si>
  <si>
    <t>2026-10-02 09:31:35</t>
  </si>
  <si>
    <t>SRTR22605781111</t>
  </si>
  <si>
    <t>2026-10-02 02:37:40</t>
  </si>
  <si>
    <t>2026-10-02 02:39:02</t>
  </si>
  <si>
    <t>2026-10-02 02:47:14</t>
  </si>
  <si>
    <t>2026-10-02 03:16:27</t>
  </si>
  <si>
    <t>2026-10-02 04:05:33</t>
  </si>
  <si>
    <t>2026-10-02 04:08:24</t>
  </si>
  <si>
    <t>2026-10-02 04:28:10</t>
  </si>
  <si>
    <t>2026-10-03 09:25:34</t>
  </si>
  <si>
    <t>SRTR22605781131</t>
  </si>
  <si>
    <t>2948</t>
  </si>
  <si>
    <t>2901</t>
  </si>
  <si>
    <t>2026-10-01 14:27:28</t>
  </si>
  <si>
    <t>2026-10-02 02:42:13</t>
  </si>
  <si>
    <t>2026-10-02 04:59:50</t>
  </si>
  <si>
    <t>2026-10-02 05:37:42</t>
  </si>
  <si>
    <t>2026-10-02 07:31:02</t>
  </si>
  <si>
    <t>SRTR22605781180</t>
  </si>
  <si>
    <t>2785</t>
  </si>
  <si>
    <t>2026-10-01 19:32:43</t>
  </si>
  <si>
    <t>2026-10-02 01:29:58</t>
  </si>
  <si>
    <t>2026-10-02 03:40:06</t>
  </si>
  <si>
    <t>2026-10-02 03:42:01</t>
  </si>
  <si>
    <t>2026-10-02 05:52:17</t>
  </si>
  <si>
    <t>2026-10-02 06:42:12</t>
  </si>
  <si>
    <t>2026-10-02 06:42:58</t>
  </si>
  <si>
    <t>2026-10-02 08:39:11</t>
  </si>
  <si>
    <t>SRTR22605781220</t>
  </si>
  <si>
    <t>FRANCISCO CARLOS DE MIRANDA</t>
  </si>
  <si>
    <t>991795515</t>
  </si>
  <si>
    <t>5297</t>
  </si>
  <si>
    <t>4847</t>
  </si>
  <si>
    <t>2026-10-02 00:03:40</t>
  </si>
  <si>
    <t>2026-10-02 03:48:27</t>
  </si>
  <si>
    <t>2026-10-02 04:50:19</t>
  </si>
  <si>
    <t>2026-10-02 05:20:31</t>
  </si>
  <si>
    <t>2026-10-02 06:04:01</t>
  </si>
  <si>
    <t>2026-10-02 12:50:54</t>
  </si>
  <si>
    <t>SRTR22605781231</t>
  </si>
  <si>
    <t>4358</t>
  </si>
  <si>
    <t>2026-10-02 20:23:25</t>
  </si>
  <si>
    <t>2026-10-02 21:34:49</t>
  </si>
  <si>
    <t>2026-10-02 21:54:43</t>
  </si>
  <si>
    <t>2026-10-02 20:26:22</t>
  </si>
  <si>
    <t>2026-10-03 01:54:22</t>
  </si>
  <si>
    <t>2026-10-03 03:38:01</t>
  </si>
  <si>
    <t>2026-10-03 03:12:56</t>
  </si>
  <si>
    <t>2026-10-03 06:15:45</t>
  </si>
  <si>
    <t>SRTR22605781260</t>
  </si>
  <si>
    <t>BYE2450</t>
  </si>
  <si>
    <t>odair laranjo junior</t>
  </si>
  <si>
    <t>18996088597</t>
  </si>
  <si>
    <t>2026-10-02 09:30:07</t>
  </si>
  <si>
    <t>2026-10-02 16:56:49</t>
  </si>
  <si>
    <t>2026-10-02 17:04:41</t>
  </si>
  <si>
    <t>2026-10-02 12:04:42</t>
  </si>
  <si>
    <t>2026-10-02 22:06:44</t>
  </si>
  <si>
    <t>2026-10-03 11:52:10</t>
  </si>
  <si>
    <t>2026-10-03 11:52:35</t>
  </si>
  <si>
    <t>2026-10-03 16:25:37</t>
  </si>
  <si>
    <t>SRTR22605781311</t>
  </si>
  <si>
    <t>2026-10-02 12:17:19</t>
  </si>
  <si>
    <t>2026-10-02 13:33:13</t>
  </si>
  <si>
    <t>2026-10-02 13:38:20</t>
  </si>
  <si>
    <t>2026-10-02 10:34:03</t>
  </si>
  <si>
    <t>2026-10-02 19:19:35</t>
  </si>
  <si>
    <t>2026-10-02 20:22:44</t>
  </si>
  <si>
    <t>2026-10-02 20:12:45</t>
  </si>
  <si>
    <t>2026-10-03 00:52:42</t>
  </si>
  <si>
    <t>SRTR22605781331</t>
  </si>
  <si>
    <t>QSP9J83</t>
  </si>
  <si>
    <t>3516</t>
  </si>
  <si>
    <t>3504</t>
  </si>
  <si>
    <t>2026-10-02 00:24:46</t>
  </si>
  <si>
    <t>2026-10-02 01:42:19</t>
  </si>
  <si>
    <t>2026-10-02 01:50:28</t>
  </si>
  <si>
    <t>2026-10-02 04:59:32</t>
  </si>
  <si>
    <t>2026-10-02 05:44:27</t>
  </si>
  <si>
    <t>2026-10-02 08:51:36</t>
  </si>
  <si>
    <t>SRTR22605781340</t>
  </si>
  <si>
    <t>315</t>
  </si>
  <si>
    <t>2026-10-01 23:38:41</t>
  </si>
  <si>
    <t>2026-10-01 23:43:27</t>
  </si>
  <si>
    <t>2026-10-02 03:45:00</t>
  </si>
  <si>
    <t>2026-10-02 03:28:29</t>
  </si>
  <si>
    <t>2026-10-02 04:49:15</t>
  </si>
  <si>
    <t>2026-10-02 04:50:56</t>
  </si>
  <si>
    <t>2026-10-03 06:07:21</t>
  </si>
  <si>
    <t>SRTR22605781380</t>
  </si>
  <si>
    <t>662</t>
  </si>
  <si>
    <t>2026-10-02 05:20:05</t>
  </si>
  <si>
    <t>2026-10-02 05:23:26</t>
  </si>
  <si>
    <t>2026-10-02 05:24:09</t>
  </si>
  <si>
    <t>2026-10-02 05:24:26</t>
  </si>
  <si>
    <t>2026-10-02 05:50:21</t>
  </si>
  <si>
    <t>2026-10-02 06:26:48</t>
  </si>
  <si>
    <t>2026-10-02 07:19:01</t>
  </si>
  <si>
    <t>2026-10-02 08:47:50</t>
  </si>
  <si>
    <t>SRTR22605781391</t>
  </si>
  <si>
    <t>2026-10-02 01:43:09</t>
  </si>
  <si>
    <t>2026-10-02 02:39:10</t>
  </si>
  <si>
    <t>2026-10-02 02:27:44</t>
  </si>
  <si>
    <t>2026-10-02 04:09:43</t>
  </si>
  <si>
    <t>2026-10-02 05:12:51</t>
  </si>
  <si>
    <t>2026-10-02 05:13:32</t>
  </si>
  <si>
    <t>2026-10-02 05:30:45</t>
  </si>
  <si>
    <t>SRTR22605781420</t>
  </si>
  <si>
    <t>1878</t>
  </si>
  <si>
    <t>2026-10-02 04:05:57</t>
  </si>
  <si>
    <t>2026-10-02 05:00:44</t>
  </si>
  <si>
    <t>2026-10-02 03:11:41</t>
  </si>
  <si>
    <t>2026-10-02 06:15:10</t>
  </si>
  <si>
    <t>2026-10-02 06:17:54</t>
  </si>
  <si>
    <t>2026-10-02 06:27:05</t>
  </si>
  <si>
    <t>2026-10-02 07:14:53</t>
  </si>
  <si>
    <t>SRTR22605781471</t>
  </si>
  <si>
    <t>815</t>
  </si>
  <si>
    <t>2026-10-02 15:43:51</t>
  </si>
  <si>
    <t>2026-10-02 18:32:00</t>
  </si>
  <si>
    <t>2026-10-02 19:26:10</t>
  </si>
  <si>
    <t>2026-10-02 18:45:04</t>
  </si>
  <si>
    <t>2026-10-02 20:26:02</t>
  </si>
  <si>
    <t>2026-10-02 20:39:03</t>
  </si>
  <si>
    <t>2026-10-02 20:55:27</t>
  </si>
  <si>
    <t>2026-10-02 23:41:15</t>
  </si>
  <si>
    <t>SRTR22605781511</t>
  </si>
  <si>
    <t>1022</t>
  </si>
  <si>
    <t>2026-10-02 05:18:57</t>
  </si>
  <si>
    <t>2026-10-02 08:14:53</t>
  </si>
  <si>
    <t>2026-10-02 09:32:23</t>
  </si>
  <si>
    <t>2026-10-02 09:41:54</t>
  </si>
  <si>
    <t>2026-10-02 10:20:24</t>
  </si>
  <si>
    <t>2026-10-02 10:24:17</t>
  </si>
  <si>
    <t>2026-10-02 10:30:40</t>
  </si>
  <si>
    <t>2026-10-02 11:03:07</t>
  </si>
  <si>
    <t>SRTR22605781520</t>
  </si>
  <si>
    <t>1760</t>
  </si>
  <si>
    <t>1752</t>
  </si>
  <si>
    <t>2026-10-01 04:07:17</t>
  </si>
  <si>
    <t>2026-10-02 03:07:31</t>
  </si>
  <si>
    <t>2026-10-02 03:49:42</t>
  </si>
  <si>
    <t>2026-10-02 04:02:19</t>
  </si>
  <si>
    <t>2026-10-02 04:50:46</t>
  </si>
  <si>
    <t>2026-10-02 05:40:16</t>
  </si>
  <si>
    <t>2026-10-02 05:41:39</t>
  </si>
  <si>
    <t>2026-10-02 07:13:55</t>
  </si>
  <si>
    <t>SRTR22605781611</t>
  </si>
  <si>
    <t>12844</t>
  </si>
  <si>
    <t>12822</t>
  </si>
  <si>
    <t>2026-10-02 03:38:14</t>
  </si>
  <si>
    <t>2026-10-02 10:33:08</t>
  </si>
  <si>
    <t>2026-10-02 10:37:17</t>
  </si>
  <si>
    <t>2026-10-02 11:03:25</t>
  </si>
  <si>
    <t>2026-10-02 13:43:22</t>
  </si>
  <si>
    <t>2026-10-02 15:31:20</t>
  </si>
  <si>
    <t>2026-10-02 15:33:29</t>
  </si>
  <si>
    <t>2026-10-03 05:53:33</t>
  </si>
  <si>
    <t>SRTR22605781691</t>
  </si>
  <si>
    <t>421</t>
  </si>
  <si>
    <t>2026-10-02 01:41:55</t>
  </si>
  <si>
    <t>2026-10-02 01:42:38</t>
  </si>
  <si>
    <t>2026-10-02 02:15:04</t>
  </si>
  <si>
    <t>2026-10-02 02:09:49</t>
  </si>
  <si>
    <t>2026-10-02 06:11:46</t>
  </si>
  <si>
    <t>2026-10-02 06:46:06</t>
  </si>
  <si>
    <t>2026-10-02 06:46:43</t>
  </si>
  <si>
    <t>2026-10-02 07:23:41</t>
  </si>
  <si>
    <t>SRTR22605781711</t>
  </si>
  <si>
    <t>68</t>
  </si>
  <si>
    <t>65</t>
  </si>
  <si>
    <t>2026-10-02 04:12:13</t>
  </si>
  <si>
    <t>2026-10-02 04:14:46</t>
  </si>
  <si>
    <t>2026-10-02 04:23:31</t>
  </si>
  <si>
    <t>2026-10-02 04:23:44</t>
  </si>
  <si>
    <t>2026-10-02 05:38:43</t>
  </si>
  <si>
    <t>2026-10-02 07:15:55</t>
  </si>
  <si>
    <t>SRTR22605781720</t>
  </si>
  <si>
    <t>2026-10-02 06:52:30</t>
  </si>
  <si>
    <t>2026-10-02 08:36:41</t>
  </si>
  <si>
    <t>2026-10-02 08:40:45</t>
  </si>
  <si>
    <t>2026-10-02 09:26:00</t>
  </si>
  <si>
    <t>2026-10-02 10:10:44</t>
  </si>
  <si>
    <t>2026-10-02 10:11:11</t>
  </si>
  <si>
    <t>2026-10-02 10:28:43</t>
  </si>
  <si>
    <t>SRTR22605781811</t>
  </si>
  <si>
    <t>2371</t>
  </si>
  <si>
    <t>2026-10-01 22:56:28</t>
  </si>
  <si>
    <t>2026-10-02 02:35:48</t>
  </si>
  <si>
    <t>2026-10-02 02:37:15</t>
  </si>
  <si>
    <t>2026-10-02 02:28:50</t>
  </si>
  <si>
    <t>2026-10-02 04:34:40</t>
  </si>
  <si>
    <t>2026-10-02 04:41:46</t>
  </si>
  <si>
    <t>2026-10-02 05:14:25</t>
  </si>
  <si>
    <t>2026-10-02 06:33:50</t>
  </si>
  <si>
    <t>SRTR22605781880</t>
  </si>
  <si>
    <t>3183</t>
  </si>
  <si>
    <t>3166</t>
  </si>
  <si>
    <t>2026-10-02 00:44:41</t>
  </si>
  <si>
    <t>2026-10-02 05:16:26</t>
  </si>
  <si>
    <t>2026-10-02 05:21:41</t>
  </si>
  <si>
    <t>2026-10-02 02:34:24</t>
  </si>
  <si>
    <t>2026-10-02 06:09:09</t>
  </si>
  <si>
    <t>2026-10-02 07:39:18</t>
  </si>
  <si>
    <t>2026-10-02 08:07:43</t>
  </si>
  <si>
    <t>SRTR22605781891</t>
  </si>
  <si>
    <t>5128</t>
  </si>
  <si>
    <t>5119</t>
  </si>
  <si>
    <t>2026-10-02 00:41:38</t>
  </si>
  <si>
    <t>2026-10-02 05:32:32</t>
  </si>
  <si>
    <t>2026-10-02 05:33:51</t>
  </si>
  <si>
    <t>2026-10-02 02:11:41</t>
  </si>
  <si>
    <t>2026-10-02 06:13:53</t>
  </si>
  <si>
    <t>2026-10-02 06:12:59</t>
  </si>
  <si>
    <t>2026-10-02 06:14:15</t>
  </si>
  <si>
    <t>2026-10-02 11:32:52</t>
  </si>
  <si>
    <t>SRTR22605781951</t>
  </si>
  <si>
    <t>2026-10-02 02:57:17</t>
  </si>
  <si>
    <t>2026-10-02 02:59:08</t>
  </si>
  <si>
    <t>2026-10-02 04:30:41</t>
  </si>
  <si>
    <t>2026-10-02 07:32:04</t>
  </si>
  <si>
    <t>2026-10-02 07:32:26</t>
  </si>
  <si>
    <t>2026-10-02 07:37:18</t>
  </si>
  <si>
    <t>SRTR22605781971</t>
  </si>
  <si>
    <t>RFD9J43</t>
  </si>
  <si>
    <t>17449</t>
  </si>
  <si>
    <t>17169</t>
  </si>
  <si>
    <t>2026-10-01 06:17:50</t>
  </si>
  <si>
    <t>2026-10-02 04:26:56</t>
  </si>
  <si>
    <t>2026-10-02 05:57:01</t>
  </si>
  <si>
    <t>2026-10-02 07:33:38</t>
  </si>
  <si>
    <t>2026-10-02 09:37:00</t>
  </si>
  <si>
    <t>2026-10-02 13:37:54</t>
  </si>
  <si>
    <t>2026-10-02 14:20:56</t>
  </si>
  <si>
    <t>2026-10-02 16:14:33</t>
  </si>
  <si>
    <t>2026-10-02 23:16:13</t>
  </si>
  <si>
    <t>SRTR22605781991</t>
  </si>
  <si>
    <t>BWP3E79</t>
  </si>
  <si>
    <t>5780</t>
  </si>
  <si>
    <t>5761</t>
  </si>
  <si>
    <t>2026-10-01 23:28:49</t>
  </si>
  <si>
    <t>2026-10-01 23:59:57</t>
  </si>
  <si>
    <t>2026-10-01 21:15:14</t>
  </si>
  <si>
    <t>2026-10-02 03:56:02</t>
  </si>
  <si>
    <t>2026-10-02 04:01:24</t>
  </si>
  <si>
    <t>2026-10-03 06:22:32</t>
  </si>
  <si>
    <t>SRTR22605782000</t>
  </si>
  <si>
    <t>JOSE-RAO-2000-2</t>
  </si>
  <si>
    <t>EBX8D33</t>
  </si>
  <si>
    <t>LEANDRO DE SOUZA</t>
  </si>
  <si>
    <t>16996396973</t>
  </si>
  <si>
    <t>2026-10-02 17:24:03</t>
  </si>
  <si>
    <t>2026-10-02 19:52:32</t>
  </si>
  <si>
    <t>2026-10-02 21:59:58</t>
  </si>
  <si>
    <t>2026-10-02 15:56:10</t>
  </si>
  <si>
    <t>2026-10-03 01:29:19</t>
  </si>
  <si>
    <t>2026-10-03 15:16:12</t>
  </si>
  <si>
    <t>2026-10-03 15:23:28</t>
  </si>
  <si>
    <t>2026-10-03 17:03:55</t>
  </si>
  <si>
    <t>SRTR22605782011</t>
  </si>
  <si>
    <t>FBU7G68</t>
  </si>
  <si>
    <t>WESLEY PEREIRA DOS SANTOS</t>
  </si>
  <si>
    <t>16997222398</t>
  </si>
  <si>
    <t>2540</t>
  </si>
  <si>
    <t>2026-10-02 11:09:43</t>
  </si>
  <si>
    <t>2026-10-02 11:54:05</t>
  </si>
  <si>
    <t>2026-10-02 06:19:41</t>
  </si>
  <si>
    <t>2026-10-02 12:18:29</t>
  </si>
  <si>
    <t>2026-10-02 12:16:15</t>
  </si>
  <si>
    <t>2026-10-02 12:19:55</t>
  </si>
  <si>
    <t>2026-10-02 06:51:21</t>
  </si>
  <si>
    <t>2026-10-02 13:14:06</t>
  </si>
  <si>
    <t>2026-10-02 13:16:13</t>
  </si>
  <si>
    <t>2026-10-02 13:14:41</t>
  </si>
  <si>
    <t>2026-10-02 13:14:43</t>
  </si>
  <si>
    <t>2026-10-02 13:17:13</t>
  </si>
  <si>
    <t>2026-10-02 13:14:08</t>
  </si>
  <si>
    <t>2026-10-02 15:24:04</t>
  </si>
  <si>
    <t>2026-10-02 16:23:46</t>
  </si>
  <si>
    <t>2026-10-02 16:35:39</t>
  </si>
  <si>
    <t>2026-10-04 01:29:12</t>
  </si>
  <si>
    <t>SRTR22605782020</t>
  </si>
  <si>
    <t>HKW5G17</t>
  </si>
  <si>
    <t>CARLOS HENRIQUE MERCES</t>
  </si>
  <si>
    <t>34996842595</t>
  </si>
  <si>
    <t>3282</t>
  </si>
  <si>
    <t>3202</t>
  </si>
  <si>
    <t>2026-10-02 00:58:05</t>
  </si>
  <si>
    <t>2026-10-02 01:00:06</t>
  </si>
  <si>
    <t>2026-10-01 21:17:05</t>
  </si>
  <si>
    <t>2026-10-02 03:24:54</t>
  </si>
  <si>
    <t>2026-10-02 03:47:26</t>
  </si>
  <si>
    <t>2026-10-02 03:54:06</t>
  </si>
  <si>
    <t>SRTR22605782040</t>
  </si>
  <si>
    <t>manoel pedro do nascimento</t>
  </si>
  <si>
    <t>11995558535</t>
  </si>
  <si>
    <t>16579</t>
  </si>
  <si>
    <t>16420</t>
  </si>
  <si>
    <t>2026-10-02 12:49:05</t>
  </si>
  <si>
    <t>2026-10-02 12:51:27</t>
  </si>
  <si>
    <t>2026-10-02 14:08:28</t>
  </si>
  <si>
    <t>2026-10-02 22:36:34</t>
  </si>
  <si>
    <t>2026-10-02 22:47:25</t>
  </si>
  <si>
    <t>2026-10-03 02:24:19</t>
  </si>
  <si>
    <t>SRTR22605782051</t>
  </si>
  <si>
    <t>16784</t>
  </si>
  <si>
    <t>16745</t>
  </si>
  <si>
    <t>2026-10-01 13:12:14</t>
  </si>
  <si>
    <t>2026-10-02 00:21:08</t>
  </si>
  <si>
    <t>2026-10-02 00:22:32</t>
  </si>
  <si>
    <t>2026-10-02 00:20:24</t>
  </si>
  <si>
    <t>2026-10-02 02:07:38</t>
  </si>
  <si>
    <t>2026-10-02 02:44:46</t>
  </si>
  <si>
    <t>2026-10-02 02:55:42</t>
  </si>
  <si>
    <t>2026-10-02 04:47:26</t>
  </si>
  <si>
    <t>SRTR22605782071</t>
  </si>
  <si>
    <t>3123</t>
  </si>
  <si>
    <t>3106</t>
  </si>
  <si>
    <t>2026-10-02 00:41:58</t>
  </si>
  <si>
    <t>2026-10-02 06:27:22</t>
  </si>
  <si>
    <t>2026-10-02 06:32:28</t>
  </si>
  <si>
    <t>2026-10-02 05:24:54</t>
  </si>
  <si>
    <t>2026-10-02 08:04:37</t>
  </si>
  <si>
    <t>2026-10-02 07:52:49</t>
  </si>
  <si>
    <t>2026-10-02 07:53:12</t>
  </si>
  <si>
    <t>2026-10-02 09:01:01</t>
  </si>
  <si>
    <t>SRTR22605782080</t>
  </si>
  <si>
    <t>3819</t>
  </si>
  <si>
    <t>2026-10-02 00:45:04</t>
  </si>
  <si>
    <t>2026-10-02 06:22:05</t>
  </si>
  <si>
    <t>2026-10-02 06:23:12</t>
  </si>
  <si>
    <t>2026-10-02 00:58:10</t>
  </si>
  <si>
    <t>2026-10-02 08:18:06</t>
  </si>
  <si>
    <t>2026-10-02 08:14:34</t>
  </si>
  <si>
    <t>2026-10-02 08:14:54</t>
  </si>
  <si>
    <t>2026-10-02 10:55:59</t>
  </si>
  <si>
    <t>SRTR22605782091</t>
  </si>
  <si>
    <t>701</t>
  </si>
  <si>
    <t>2026-10-02 19:59:04</t>
  </si>
  <si>
    <t>2026-10-02 19:59:12</t>
  </si>
  <si>
    <t>2026-10-02 20:09:54</t>
  </si>
  <si>
    <t>2026-10-02 20:21:44</t>
  </si>
  <si>
    <t>2026-10-02 21:45:00</t>
  </si>
  <si>
    <t>2026-10-02 21:04:41</t>
  </si>
  <si>
    <t>2026-10-02 21:22:32</t>
  </si>
  <si>
    <t>2026-10-02 21:33:00</t>
  </si>
  <si>
    <t>2026-10-03 07:23:29</t>
  </si>
  <si>
    <t>SRTR22605782100</t>
  </si>
  <si>
    <t>3620</t>
  </si>
  <si>
    <t>2026-10-02 19:49:27</t>
  </si>
  <si>
    <t>2026-10-02 21:10:51</t>
  </si>
  <si>
    <t>2026-10-02 21:14:18</t>
  </si>
  <si>
    <t>2026-10-02 21:19:13</t>
  </si>
  <si>
    <t>2026-10-02 21:57:28</t>
  </si>
  <si>
    <t>2026-10-02 23:12:58</t>
  </si>
  <si>
    <t>2026-10-02 23:08:09</t>
  </si>
  <si>
    <t>2026-10-05 14:49:09</t>
  </si>
  <si>
    <t>SRTR22605782111</t>
  </si>
  <si>
    <t>GBM0F08</t>
  </si>
  <si>
    <t>ADRIANO MEDRADE CARVALHO</t>
  </si>
  <si>
    <t>OSNI RIBEIRO ALVES</t>
  </si>
  <si>
    <t>14997928533</t>
  </si>
  <si>
    <t>769</t>
  </si>
  <si>
    <t>2026-10-02 03:05:10</t>
  </si>
  <si>
    <t>2026-10-02 03:30:52</t>
  </si>
  <si>
    <t>2026-10-02 03:42:39</t>
  </si>
  <si>
    <t>2026-10-01 23:39:35</t>
  </si>
  <si>
    <t>2026-10-02 05:01:32</t>
  </si>
  <si>
    <t>2026-10-02 05:01:43</t>
  </si>
  <si>
    <t>2026-10-02 05:29:02</t>
  </si>
  <si>
    <t>2026-10-02 06:54:58</t>
  </si>
  <si>
    <t>SRTR22605782160</t>
  </si>
  <si>
    <t>MARDEM LUIZ EUZEBIO SILVA</t>
  </si>
  <si>
    <t>31971581681</t>
  </si>
  <si>
    <t>4953</t>
  </si>
  <si>
    <t>4915</t>
  </si>
  <si>
    <t>2026-10-01 18:34:52</t>
  </si>
  <si>
    <t>2026-10-01 23:40:41</t>
  </si>
  <si>
    <t>2026-10-01 23:56:27</t>
  </si>
  <si>
    <t>2026-10-01 23:14:07</t>
  </si>
  <si>
    <t>2026-10-02 10:10:40</t>
  </si>
  <si>
    <t>2026-10-02 10:33:58</t>
  </si>
  <si>
    <t>2026-10-02 14:12:13</t>
  </si>
  <si>
    <t>SRTR22605782180</t>
  </si>
  <si>
    <t>1257</t>
  </si>
  <si>
    <t>2026-10-02 01:51:57</t>
  </si>
  <si>
    <t>2026-10-02 02:37:32</t>
  </si>
  <si>
    <t>2026-10-02 03:24:14</t>
  </si>
  <si>
    <t>2026-10-02 02:34:34</t>
  </si>
  <si>
    <t>2026-10-02 05:39:36</t>
  </si>
  <si>
    <t>2026-10-02 07:11:11</t>
  </si>
  <si>
    <t>2026-10-02 07:15:22</t>
  </si>
  <si>
    <t>2026-10-02 09:29:18</t>
  </si>
  <si>
    <t>SRTR22605782220</t>
  </si>
  <si>
    <t>2026-10-01 23:46:48</t>
  </si>
  <si>
    <t>2026-10-02 02:38:56</t>
  </si>
  <si>
    <t>2026-10-02 02:40:24</t>
  </si>
  <si>
    <t>2026-10-02 02:35:03</t>
  </si>
  <si>
    <t>2026-10-02 06:07:00</t>
  </si>
  <si>
    <t>2026-10-02 05:30:59</t>
  </si>
  <si>
    <t>2026-10-02 05:34:53</t>
  </si>
  <si>
    <t>2026-10-02 05:41:45</t>
  </si>
  <si>
    <t>2026-10-02 11:08:21</t>
  </si>
  <si>
    <t>SRTR22605782251</t>
  </si>
  <si>
    <t>2026-10-01 22:59:36</t>
  </si>
  <si>
    <t>2026-10-02 03:45:32</t>
  </si>
  <si>
    <t>2026-10-02 03:47:45</t>
  </si>
  <si>
    <t>2026-10-02 03:52:10</t>
  </si>
  <si>
    <t>2026-10-02 04:45:57</t>
  </si>
  <si>
    <t>2026-10-02 05:30:43</t>
  </si>
  <si>
    <t>2026-10-02 05:31:19</t>
  </si>
  <si>
    <t>2026-10-02 07:07:54</t>
  </si>
  <si>
    <t>SRTR22605782271</t>
  </si>
  <si>
    <t>2650</t>
  </si>
  <si>
    <t>2026-10-02 12:58:09</t>
  </si>
  <si>
    <t>2026-10-02 18:31:41</t>
  </si>
  <si>
    <t>2026-10-02 18:35:38</t>
  </si>
  <si>
    <t>2026-10-02 18:34:01</t>
  </si>
  <si>
    <t>2026-10-02 19:40:41</t>
  </si>
  <si>
    <t>2026-10-02 19:46:13</t>
  </si>
  <si>
    <t>2026-10-02 20:12:03</t>
  </si>
  <si>
    <t>2026-10-05 00:21:56</t>
  </si>
  <si>
    <t>SRTR22605782280</t>
  </si>
  <si>
    <t>10414</t>
  </si>
  <si>
    <t>2026-10-02 15:35:44</t>
  </si>
  <si>
    <t>2026-10-02 22:10:03</t>
  </si>
  <si>
    <t>2026-10-02 22:26:06</t>
  </si>
  <si>
    <t>2026-10-02 17:11:36</t>
  </si>
  <si>
    <t>2026-10-03 00:54:03</t>
  </si>
  <si>
    <t>2026-10-03 09:58:52</t>
  </si>
  <si>
    <t>2026-10-03 09:59:23</t>
  </si>
  <si>
    <t>2026-10-05 14:39:23</t>
  </si>
  <si>
    <t>SRTR22605782291</t>
  </si>
  <si>
    <t>2622</t>
  </si>
  <si>
    <t>2026-10-01 16:17:00</t>
  </si>
  <si>
    <t>2026-10-02 02:58:28</t>
  </si>
  <si>
    <t>2026-10-02 03:56:47</t>
  </si>
  <si>
    <t>2026-10-02 05:47:58</t>
  </si>
  <si>
    <t>2026-10-02 09:36:21</t>
  </si>
  <si>
    <t>SRTR22605782311</t>
  </si>
  <si>
    <t>1900</t>
  </si>
  <si>
    <t>2026-10-02 01:36:37</t>
  </si>
  <si>
    <t>2026-10-02 02:13:14</t>
  </si>
  <si>
    <t>2026-10-02 02:37:56</t>
  </si>
  <si>
    <t>2026-10-02 05:54:00</t>
  </si>
  <si>
    <t>2026-10-02 05:53:09</t>
  </si>
  <si>
    <t>2026-10-02 06:21:32</t>
  </si>
  <si>
    <t>2026-10-02 06:23:19</t>
  </si>
  <si>
    <t>2026-10-02 08:08:06</t>
  </si>
  <si>
    <t>SRTR22605782320</t>
  </si>
  <si>
    <t>15394</t>
  </si>
  <si>
    <t>14168</t>
  </si>
  <si>
    <t>2026-10-02 12:25:47</t>
  </si>
  <si>
    <t>2026-10-02 16:37:04</t>
  </si>
  <si>
    <t>2026-10-02 16:46:30</t>
  </si>
  <si>
    <t>2026-10-02 11:56:02</t>
  </si>
  <si>
    <t>2026-10-02 19:42:49</t>
  </si>
  <si>
    <t>2026-10-02 19:53:40</t>
  </si>
  <si>
    <t>2026-10-02 19:56:37</t>
  </si>
  <si>
    <t>2026-10-05 09:09:31</t>
  </si>
  <si>
    <t>SRTR22605782331</t>
  </si>
  <si>
    <t>2026-10-02 02:13:18</t>
  </si>
  <si>
    <t>2026-10-02 02:27:45</t>
  </si>
  <si>
    <t>2026-10-02 02:54:15</t>
  </si>
  <si>
    <t>2026-10-02 02:47:13</t>
  </si>
  <si>
    <t>2026-10-02 03:52:55</t>
  </si>
  <si>
    <t>2026-10-02 03:57:32</t>
  </si>
  <si>
    <t>2026-10-02 04:13:21</t>
  </si>
  <si>
    <t>2026-10-02 08:49:10</t>
  </si>
  <si>
    <t>SRTR22605782380</t>
  </si>
  <si>
    <t>OKK9J33</t>
  </si>
  <si>
    <t>UELLINGTON SILVA ROCHA</t>
  </si>
  <si>
    <t>U.S.R LTDA</t>
  </si>
  <si>
    <t>willian da silva rocha</t>
  </si>
  <si>
    <t>77998425130</t>
  </si>
  <si>
    <t>3545</t>
  </si>
  <si>
    <t>3402</t>
  </si>
  <si>
    <t>2026-10-01 15:50:24</t>
  </si>
  <si>
    <t>2026-10-01 22:31:28</t>
  </si>
  <si>
    <t>2026-10-01 20:33:07</t>
  </si>
  <si>
    <t>2026-10-02 00:01:00</t>
  </si>
  <si>
    <t>2026-10-02 11:31:00</t>
  </si>
  <si>
    <t>2026-10-02 11:07:37</t>
  </si>
  <si>
    <t>2026-10-02 13:22:35</t>
  </si>
  <si>
    <t>2026-10-03 09:21:31</t>
  </si>
  <si>
    <t>SRTR22605782431</t>
  </si>
  <si>
    <t>1949</t>
  </si>
  <si>
    <t>1926</t>
  </si>
  <si>
    <t>2026-10-01 22:52:29</t>
  </si>
  <si>
    <t>2026-10-02 04:40:54</t>
  </si>
  <si>
    <t>2026-10-02 04:46:51</t>
  </si>
  <si>
    <t>2026-10-02 04:57:59</t>
  </si>
  <si>
    <t>2026-10-02 06:29:00</t>
  </si>
  <si>
    <t>2026-10-02 05:46:01</t>
  </si>
  <si>
    <t>2026-10-02 06:06:06</t>
  </si>
  <si>
    <t>2026-10-02 07:32:00</t>
  </si>
  <si>
    <t>SRTR22605782440</t>
  </si>
  <si>
    <t>632</t>
  </si>
  <si>
    <t>2026-10-02 11:53:26</t>
  </si>
  <si>
    <t>2026-10-02 11:53:31</t>
  </si>
  <si>
    <t>2026-10-02 12:07:19</t>
  </si>
  <si>
    <t>2026-10-02 10:28:47</t>
  </si>
  <si>
    <t>2026-10-02 13:55:24</t>
  </si>
  <si>
    <t>2026-10-02 14:55:27</t>
  </si>
  <si>
    <t>2026-10-02 15:06:33</t>
  </si>
  <si>
    <t>2026-10-02 18:50:41</t>
  </si>
  <si>
    <t>SRTR22605782451</t>
  </si>
  <si>
    <t>4057</t>
  </si>
  <si>
    <t>3995</t>
  </si>
  <si>
    <t>2026-10-01 19:25:57</t>
  </si>
  <si>
    <t>2026-10-02 01:48:19</t>
  </si>
  <si>
    <t>2026-10-02 03:19:39</t>
  </si>
  <si>
    <t>2026-10-02 03:20:00</t>
  </si>
  <si>
    <t>2026-10-02 05:47:57</t>
  </si>
  <si>
    <t>2026-10-02 06:03:47</t>
  </si>
  <si>
    <t>2026-10-02 06:46:46</t>
  </si>
  <si>
    <t>2026-10-02 10:00:46</t>
  </si>
  <si>
    <t>SRTR22605782460</t>
  </si>
  <si>
    <t>1509</t>
  </si>
  <si>
    <t>1497</t>
  </si>
  <si>
    <t>2026-10-01 23:55:26</t>
  </si>
  <si>
    <t>2026-10-02 00:14:58</t>
  </si>
  <si>
    <t>2026-10-02 00:49:03</t>
  </si>
  <si>
    <t>2026-10-02 01:09:34</t>
  </si>
  <si>
    <t>2026-10-02 02:58:26</t>
  </si>
  <si>
    <t>2026-10-02 03:16:45</t>
  </si>
  <si>
    <t>2026-10-02 03:19:31</t>
  </si>
  <si>
    <t>2026-10-02 03:55:49</t>
  </si>
  <si>
    <t>SRTR22605782471</t>
  </si>
  <si>
    <t>1675</t>
  </si>
  <si>
    <t>1674</t>
  </si>
  <si>
    <t>2026-10-01 03:39:02</t>
  </si>
  <si>
    <t>2026-10-02 02:35:57</t>
  </si>
  <si>
    <t>2026-10-02 03:12:44</t>
  </si>
  <si>
    <t>2026-10-02 02:58:57</t>
  </si>
  <si>
    <t>2026-10-02 04:25:08</t>
  </si>
  <si>
    <t>2026-10-02 04:06:11</t>
  </si>
  <si>
    <t>2026-10-02 04:07:28</t>
  </si>
  <si>
    <t>SRTR22605782500</t>
  </si>
  <si>
    <t>6980</t>
  </si>
  <si>
    <t>6892</t>
  </si>
  <si>
    <t>2026-10-02 00:08:18</t>
  </si>
  <si>
    <t>2026-10-02 03:59:05</t>
  </si>
  <si>
    <t>2026-10-02 04:00:39</t>
  </si>
  <si>
    <t>2026-10-02 03:57:27</t>
  </si>
  <si>
    <t>2026-10-02 05:33:00</t>
  </si>
  <si>
    <t>2026-10-02 04:50:31</t>
  </si>
  <si>
    <t>2026-10-02 05:34:52</t>
  </si>
  <si>
    <t>2026-10-02 05:43:21</t>
  </si>
  <si>
    <t>2026-10-02 08:00:48</t>
  </si>
  <si>
    <t>SRTR22605782511</t>
  </si>
  <si>
    <t>13443</t>
  </si>
  <si>
    <t>13373</t>
  </si>
  <si>
    <t>2026-10-02 15:01:16</t>
  </si>
  <si>
    <t>2026-10-02 22:58:25</t>
  </si>
  <si>
    <t>2026-10-02 22:58:33</t>
  </si>
  <si>
    <t>2026-10-02 23:04:42</t>
  </si>
  <si>
    <t>2026-10-02 23:38:57</t>
  </si>
  <si>
    <t>2026-10-02 23:46:31</t>
  </si>
  <si>
    <t>2026-10-02 23:47:42</t>
  </si>
  <si>
    <t>2026-10-03 01:09:16</t>
  </si>
  <si>
    <t>SRTR22605782520</t>
  </si>
  <si>
    <t>NXH1E13</t>
  </si>
  <si>
    <t>ANTONIO DA SOLIDADE SILVA</t>
  </si>
  <si>
    <t>ANTONIO DA</t>
  </si>
  <si>
    <t>99991584561</t>
  </si>
  <si>
    <t>2026-10-01 14:10:14</t>
  </si>
  <si>
    <t>2026-10-01 16:27:12</t>
  </si>
  <si>
    <t>2026-10-01 16:30:29</t>
  </si>
  <si>
    <t>2026-10-01 18:28:51</t>
  </si>
  <si>
    <t>2026-10-02 01:54:22</t>
  </si>
  <si>
    <t>2026-10-02 04:43:31</t>
  </si>
  <si>
    <t>2026-10-02 04:44:13</t>
  </si>
  <si>
    <t>2026-10-02 10:06:49</t>
  </si>
  <si>
    <t>SRTR22605782531</t>
  </si>
  <si>
    <t>785</t>
  </si>
  <si>
    <t>2026-10-02 06:25:04</t>
  </si>
  <si>
    <t>2026-10-02 06:26:08</t>
  </si>
  <si>
    <t>2026-10-02 06:27:25</t>
  </si>
  <si>
    <t>2026-10-02 06:49:40</t>
  </si>
  <si>
    <t>2026-10-02 08:13:15</t>
  </si>
  <si>
    <t>2026-10-02 10:05:04</t>
  </si>
  <si>
    <t>SRTR22605782540</t>
  </si>
  <si>
    <t>C521-C423-1000-1</t>
  </si>
  <si>
    <t>MATEUS DE OLIVEIRA</t>
  </si>
  <si>
    <t>MATEUS</t>
  </si>
  <si>
    <t>69999028633</t>
  </si>
  <si>
    <t>961475</t>
  </si>
  <si>
    <t>DC JPN-RO</t>
  </si>
  <si>
    <t>1563</t>
  </si>
  <si>
    <t>2026-10-02 08:19:40</t>
  </si>
  <si>
    <t>2026-10-02 09:06:49</t>
  </si>
  <si>
    <t>2026-10-02 09:09:48</t>
  </si>
  <si>
    <t>2026-10-02 09:21:40</t>
  </si>
  <si>
    <t>961377</t>
  </si>
  <si>
    <t>F JPN 03-RO</t>
  </si>
  <si>
    <t>2026-10-02 09:36:03</t>
  </si>
  <si>
    <t>2026-10-02 10:16:30</t>
  </si>
  <si>
    <t>2026-10-02 10:22:03</t>
  </si>
  <si>
    <t>2026-10-02 11:22:26</t>
  </si>
  <si>
    <t>SRTR22605782551</t>
  </si>
  <si>
    <t>C521-C485-C526-C559-1000-1</t>
  </si>
  <si>
    <t>JXL6A05</t>
  </si>
  <si>
    <t>DANIEL FERREIRA</t>
  </si>
  <si>
    <t>DANIEL F</t>
  </si>
  <si>
    <t>PAULO HENRIQUE ANDRADE DE ABREU</t>
  </si>
  <si>
    <t>69992042890</t>
  </si>
  <si>
    <t>2768</t>
  </si>
  <si>
    <t>2026-10-02 08:44:28</t>
  </si>
  <si>
    <t>2026-10-02 09:29:54</t>
  </si>
  <si>
    <t>2026-10-02 09:31:44</t>
  </si>
  <si>
    <t>2026-10-03 09:09:38</t>
  </si>
  <si>
    <t>961439</t>
  </si>
  <si>
    <t>F OPO-RO</t>
  </si>
  <si>
    <t>2026-10-04 08:48:43</t>
  </si>
  <si>
    <t>2026-10-02 13:36:56</t>
  </si>
  <si>
    <t>2026-10-02 13:39:27</t>
  </si>
  <si>
    <t>2026-10-04 00:25:20</t>
  </si>
  <si>
    <t>SRTR22605782580</t>
  </si>
  <si>
    <t>21047</t>
  </si>
  <si>
    <t>2026-10-01 21:40:44</t>
  </si>
  <si>
    <t>2026-10-02 10:03:54</t>
  </si>
  <si>
    <t>2026-10-02 12:19:54</t>
  </si>
  <si>
    <t>2026-10-02 12:34:06</t>
  </si>
  <si>
    <t>2026-10-02 13:32:18</t>
  </si>
  <si>
    <t>2026-10-02 14:41:56</t>
  </si>
  <si>
    <t>2026-10-02 15:02:44</t>
  </si>
  <si>
    <t>2026-10-05 14:13:05</t>
  </si>
  <si>
    <t>SRTR22605782591</t>
  </si>
  <si>
    <t>3957</t>
  </si>
  <si>
    <t>2026-10-02 01:16:06</t>
  </si>
  <si>
    <t>2026-10-02 02:03:23</t>
  </si>
  <si>
    <t>2026-10-02 02:09:41</t>
  </si>
  <si>
    <t>2026-10-02 02:24:32</t>
  </si>
  <si>
    <t>2026-10-02 04:00:01</t>
  </si>
  <si>
    <t>2026-10-02 05:43:49</t>
  </si>
  <si>
    <t>2026-10-02 06:04:25</t>
  </si>
  <si>
    <t>2026-10-02 07:10:52</t>
  </si>
  <si>
    <t>SRTR22605782640</t>
  </si>
  <si>
    <t>4170</t>
  </si>
  <si>
    <t>4156</t>
  </si>
  <si>
    <t>2026-10-02 02:31:47</t>
  </si>
  <si>
    <t>2026-10-02 05:15:00</t>
  </si>
  <si>
    <t>2026-10-02 00:51:43</t>
  </si>
  <si>
    <t>2026-10-02 06:15:00</t>
  </si>
  <si>
    <t>2026-10-02 04:58:27</t>
  </si>
  <si>
    <t>2026-10-02 05:26:34</t>
  </si>
  <si>
    <t>2026-10-02 05:27:39</t>
  </si>
  <si>
    <t>2026-10-02 10:27:29</t>
  </si>
  <si>
    <t>SRTR22605782651</t>
  </si>
  <si>
    <t>1838</t>
  </si>
  <si>
    <t>1819</t>
  </si>
  <si>
    <t>2026-10-01 04:27:41</t>
  </si>
  <si>
    <t>2026-10-02 02:44:32</t>
  </si>
  <si>
    <t>2026-10-02 03:33:02</t>
  </si>
  <si>
    <t>2026-10-02 01:37:35</t>
  </si>
  <si>
    <t>2026-10-02 04:59:07</t>
  </si>
  <si>
    <t>2026-10-02 08:11:10</t>
  </si>
  <si>
    <t>2026-10-02 08:21:50</t>
  </si>
  <si>
    <t>2026-10-02 09:03:30</t>
  </si>
  <si>
    <t>SRTR22605782691</t>
  </si>
  <si>
    <t>DIEGO FERREIRA DA SILVA</t>
  </si>
  <si>
    <t>11968505808</t>
  </si>
  <si>
    <t>4491</t>
  </si>
  <si>
    <t>2026-10-02 18:43:18</t>
  </si>
  <si>
    <t>2026-10-02 21:50:15</t>
  </si>
  <si>
    <t>2026-10-02 22:11:16</t>
  </si>
  <si>
    <t>2026-10-02 17:03:26</t>
  </si>
  <si>
    <t>2026-10-02 23:45:00</t>
  </si>
  <si>
    <t>2026-10-02 22:40:03</t>
  </si>
  <si>
    <t>2026-10-02 23:41:04</t>
  </si>
  <si>
    <t>2026-10-02 22:52:16</t>
  </si>
  <si>
    <t>2026-10-03 15:12:44</t>
  </si>
  <si>
    <t>SRTR22605782731</t>
  </si>
  <si>
    <t>ECU0H40</t>
  </si>
  <si>
    <t>MURILO GABRIEL BRITO</t>
  </si>
  <si>
    <t>14988122565</t>
  </si>
  <si>
    <t>2026-10-01 23:19:12</t>
  </si>
  <si>
    <t>2026-10-02 02:29:11</t>
  </si>
  <si>
    <t>2026-10-02 02:37:41</t>
  </si>
  <si>
    <t>2026-10-01 22:31:10</t>
  </si>
  <si>
    <t>2026-10-02 06:41:05</t>
  </si>
  <si>
    <t>2026-10-02 06:40:38</t>
  </si>
  <si>
    <t>2026-10-02 06:46:34</t>
  </si>
  <si>
    <t>2026-10-02 07:59:46</t>
  </si>
  <si>
    <t>SRTR22605782751</t>
  </si>
  <si>
    <t>969</t>
  </si>
  <si>
    <t>2026-10-02 04:05:15</t>
  </si>
  <si>
    <t>2026-10-02 04:57:31</t>
  </si>
  <si>
    <t>2026-10-02 04:58:28</t>
  </si>
  <si>
    <t>2026-10-02 00:48:21</t>
  </si>
  <si>
    <t>2026-10-02 05:49:49</t>
  </si>
  <si>
    <t>2026-10-02 05:51:43</t>
  </si>
  <si>
    <t>2026-10-02 06:02:13</t>
  </si>
  <si>
    <t>2026-10-02 07:34:30</t>
  </si>
  <si>
    <t>SRTR22605782771</t>
  </si>
  <si>
    <t>1345</t>
  </si>
  <si>
    <t>2026-10-02 01:17:45</t>
  </si>
  <si>
    <t>2026-10-02 03:28:18</t>
  </si>
  <si>
    <t>2026-10-02 04:10:21</t>
  </si>
  <si>
    <t>2026-10-02 03:42:41</t>
  </si>
  <si>
    <t>2026-10-02 04:41:45</t>
  </si>
  <si>
    <t>2026-10-02 07:15:18</t>
  </si>
  <si>
    <t>2026-10-02 11:42:14</t>
  </si>
  <si>
    <t>SRTR22605782791</t>
  </si>
  <si>
    <t>S232-BRE-2030-1</t>
  </si>
  <si>
    <t>2026-10-02 14:23:31</t>
  </si>
  <si>
    <t>2026-10-02 19:55:42</t>
  </si>
  <si>
    <t>2026-10-02 20:05:49</t>
  </si>
  <si>
    <t>2026-10-02 20:30:00</t>
  </si>
  <si>
    <t>2026-10-02 15:50:47</t>
  </si>
  <si>
    <t>2026-10-02 20:51:26</t>
  </si>
  <si>
    <t>2026-10-02 23:16:00</t>
  </si>
  <si>
    <t>2026-10-03 08:48:05</t>
  </si>
  <si>
    <t>2026-10-03 22:11:02</t>
  </si>
  <si>
    <t>SRTR22605782931</t>
  </si>
  <si>
    <t>5468</t>
  </si>
  <si>
    <t>5430</t>
  </si>
  <si>
    <t>2026-10-02 04:23:07</t>
  </si>
  <si>
    <t>2026-10-02 04:43:46</t>
  </si>
  <si>
    <t>2026-10-02 04:50:04</t>
  </si>
  <si>
    <t>2026-10-02 05:55:00</t>
  </si>
  <si>
    <t>2026-10-02 05:32:49</t>
  </si>
  <si>
    <t>2026-10-02 05:42:30</t>
  </si>
  <si>
    <t>2026-10-02 05:44:02</t>
  </si>
  <si>
    <t>2026-10-02 09:19:12</t>
  </si>
  <si>
    <t>SRTR22605782940</t>
  </si>
  <si>
    <t>9779</t>
  </si>
  <si>
    <t>9714</t>
  </si>
  <si>
    <t>2026-10-01 23:01:55</t>
  </si>
  <si>
    <t>2026-10-02 04:58:32</t>
  </si>
  <si>
    <t>2026-10-02 04:50:16</t>
  </si>
  <si>
    <t>2026-10-03 03:00:10</t>
  </si>
  <si>
    <t>2026-10-02 06:01:19</t>
  </si>
  <si>
    <t>2026-10-02 06:03:50</t>
  </si>
  <si>
    <t>2026-10-02 07:05:52</t>
  </si>
  <si>
    <t>SRTR22605782960</t>
  </si>
  <si>
    <t>1762</t>
  </si>
  <si>
    <t>2026-10-02 01:30:14</t>
  </si>
  <si>
    <t>2026-10-02 02:07:29</t>
  </si>
  <si>
    <t>2026-10-02 02:16:09</t>
  </si>
  <si>
    <t>2026-10-02 00:09:47</t>
  </si>
  <si>
    <t>2026-10-02 03:33:10</t>
  </si>
  <si>
    <t>2026-10-02 03:35:36</t>
  </si>
  <si>
    <t>2026-10-02 03:52:58</t>
  </si>
  <si>
    <t>2026-10-02 04:54:48</t>
  </si>
  <si>
    <t>SRTR22605782971</t>
  </si>
  <si>
    <t>4555</t>
  </si>
  <si>
    <t>4504</t>
  </si>
  <si>
    <t>2026-10-02 00:17:15</t>
  </si>
  <si>
    <t>2026-10-02 01:08:15</t>
  </si>
  <si>
    <t>2026-10-02 01:39:51</t>
  </si>
  <si>
    <t>2026-10-02 01:52:14</t>
  </si>
  <si>
    <t>2026-10-02 03:12:01</t>
  </si>
  <si>
    <t>2026-10-02 03:11:59</t>
  </si>
  <si>
    <t>2026-10-02 03:30:05</t>
  </si>
  <si>
    <t>2026-10-02 08:15:47</t>
  </si>
  <si>
    <t>SRTR22605782980</t>
  </si>
  <si>
    <t>JAIME GONCALVES DE SOUZA JUNIOR</t>
  </si>
  <si>
    <t>11914892025</t>
  </si>
  <si>
    <t>3535</t>
  </si>
  <si>
    <t>2026-10-01 23:56:44</t>
  </si>
  <si>
    <t>2026-10-02 00:23:19</t>
  </si>
  <si>
    <t>2026-10-02 00:44:11</t>
  </si>
  <si>
    <t>2026-10-02 00:53:04</t>
  </si>
  <si>
    <t>2026-10-02 03:11:50</t>
  </si>
  <si>
    <t>2026-10-02 03:05:45</t>
  </si>
  <si>
    <t>2026-10-02 03:12:34</t>
  </si>
  <si>
    <t>2026-10-03 05:21:25</t>
  </si>
  <si>
    <t>SRTR22605782991</t>
  </si>
  <si>
    <t>S371-S242-0500-1</t>
  </si>
  <si>
    <t>GHV5G44</t>
  </si>
  <si>
    <t>MARCOS GARCIA PEREIRA</t>
  </si>
  <si>
    <t>11972334150</t>
  </si>
  <si>
    <t>3296</t>
  </si>
  <si>
    <t>2026-10-01 22:32:22</t>
  </si>
  <si>
    <t>2026-10-02 00:18:21</t>
  </si>
  <si>
    <t>2026-10-02 00:30:15</t>
  </si>
  <si>
    <t>2026-10-02 04:14:14</t>
  </si>
  <si>
    <t>2026-10-02 05:22:29</t>
  </si>
  <si>
    <t>2026-10-02 05:24:01</t>
  </si>
  <si>
    <t>2026-10-02 06:53:53</t>
  </si>
  <si>
    <t>SRTR22605783000</t>
  </si>
  <si>
    <t>217</t>
  </si>
  <si>
    <t>2026-10-02 02:52:09</t>
  </si>
  <si>
    <t>2026-10-02 02:59:47</t>
  </si>
  <si>
    <t>2026-10-02 04:56:29</t>
  </si>
  <si>
    <t>2026-10-02 04:44:31</t>
  </si>
  <si>
    <t>2026-10-02 05:25:01</t>
  </si>
  <si>
    <t>2026-10-02 08:03:28</t>
  </si>
  <si>
    <t>SRTR22605783131</t>
  </si>
  <si>
    <t>498</t>
  </si>
  <si>
    <t>2026-10-02 16:16:50</t>
  </si>
  <si>
    <t>2026-10-02 16:30:21</t>
  </si>
  <si>
    <t>2026-10-02 16:33:59</t>
  </si>
  <si>
    <t>2026-10-02 16:16:24</t>
  </si>
  <si>
    <t>2026-10-02 17:08:44</t>
  </si>
  <si>
    <t>2026-10-02 17:12:09</t>
  </si>
  <si>
    <t>SRTR22605783160</t>
  </si>
  <si>
    <t>1468</t>
  </si>
  <si>
    <t>2026-10-02 02:07:28</t>
  </si>
  <si>
    <t>2026-10-02 02:20:14</t>
  </si>
  <si>
    <t>2026-10-02 02:29:50</t>
  </si>
  <si>
    <t>2026-10-02 02:38:30</t>
  </si>
  <si>
    <t>2026-10-02 03:34:54</t>
  </si>
  <si>
    <t>2026-10-02 05:25:06</t>
  </si>
  <si>
    <t>2026-10-02 05:45:35</t>
  </si>
  <si>
    <t>2026-10-02 07:57:45</t>
  </si>
  <si>
    <t>SRTR22605783171</t>
  </si>
  <si>
    <t>2026-10-02 02:48:00</t>
  </si>
  <si>
    <t>2026-10-02 03:13:56</t>
  </si>
  <si>
    <t>2026-10-02 04:54:41</t>
  </si>
  <si>
    <t>2026-10-02 06:07:14</t>
  </si>
  <si>
    <t>2026-10-02 06:08:45</t>
  </si>
  <si>
    <t>2026-10-02 07:04:59</t>
  </si>
  <si>
    <t>SRTR22605783220</t>
  </si>
  <si>
    <t>S371-S399-0300-3</t>
  </si>
  <si>
    <t>RNG6I38</t>
  </si>
  <si>
    <t>JOSE DOUGLAS ALEXANDRE XAVIER</t>
  </si>
  <si>
    <t>12982620584</t>
  </si>
  <si>
    <t>3567</t>
  </si>
  <si>
    <t>2026-10-02 00:35:52</t>
  </si>
  <si>
    <t>2026-10-02 01:27:36</t>
  </si>
  <si>
    <t>2026-10-02 01:36:22</t>
  </si>
  <si>
    <t>2026-10-02 01:41:17</t>
  </si>
  <si>
    <t>311437</t>
  </si>
  <si>
    <t>CGT 02-SP</t>
  </si>
  <si>
    <t>2026-10-02 04:24:37</t>
  </si>
  <si>
    <t>2026-10-02 04:37:21</t>
  </si>
  <si>
    <t>2026-10-02 04:37:42</t>
  </si>
  <si>
    <t>2026-10-02 08:00:07</t>
  </si>
  <si>
    <t>SRTR22605783231</t>
  </si>
  <si>
    <t>2026-10-02 10:40:33</t>
  </si>
  <si>
    <t>2026-10-02 11:52:14</t>
  </si>
  <si>
    <t>2026-10-02 11:57:29</t>
  </si>
  <si>
    <t>2026-10-02 12:01:04</t>
  </si>
  <si>
    <t>2026-10-02 12:54:24</t>
  </si>
  <si>
    <t>2026-10-03 05:08:18</t>
  </si>
  <si>
    <t>2026-10-03 06:31:06</t>
  </si>
  <si>
    <t>SRTR22605783271</t>
  </si>
  <si>
    <t>3020</t>
  </si>
  <si>
    <t>2026-10-02 05:21:23</t>
  </si>
  <si>
    <t>2026-10-02 06:55:55</t>
  </si>
  <si>
    <t>2026-10-02 07:44:16</t>
  </si>
  <si>
    <t>2026-10-02 07:03:24</t>
  </si>
  <si>
    <t>2026-10-02 09:50:45</t>
  </si>
  <si>
    <t>2026-10-02 15:01:46</t>
  </si>
  <si>
    <t>2026-10-02 15:16:01</t>
  </si>
  <si>
    <t>2026-10-02 16:33:57</t>
  </si>
  <si>
    <t>SRTR22605783331</t>
  </si>
  <si>
    <t>FQM6E70</t>
  </si>
  <si>
    <t>WESLEY PEREIRA DIAS</t>
  </si>
  <si>
    <t>11979917459</t>
  </si>
  <si>
    <t>1399</t>
  </si>
  <si>
    <t>2026-10-02 03:44:31</t>
  </si>
  <si>
    <t>2026-10-02 04:10:29</t>
  </si>
  <si>
    <t>2026-10-02 05:01:18</t>
  </si>
  <si>
    <t>2026-10-02 04:47:34</t>
  </si>
  <si>
    <t>2026-10-02 05:44:18</t>
  </si>
  <si>
    <t>2026-10-02 05:35:15</t>
  </si>
  <si>
    <t>2026-10-02 09:32:19</t>
  </si>
  <si>
    <t>SRTR22605783340</t>
  </si>
  <si>
    <t>CLJ7I10</t>
  </si>
  <si>
    <t>marcosdevesadefigueredo</t>
  </si>
  <si>
    <t>11947903986</t>
  </si>
  <si>
    <t>2026-10-02 16:33:15</t>
  </si>
  <si>
    <t>2026-10-02 22:26:51</t>
  </si>
  <si>
    <t>2026-10-02 22:29:22</t>
  </si>
  <si>
    <t>2026-10-02 20:01:59</t>
  </si>
  <si>
    <t>2026-10-02 23:16:36</t>
  </si>
  <si>
    <t>2026-10-03 01:07:26</t>
  </si>
  <si>
    <t>2026-10-03 00:39:48</t>
  </si>
  <si>
    <t>2026-10-05 09:35:12</t>
  </si>
  <si>
    <t>SRTR22605783351</t>
  </si>
  <si>
    <t>3060</t>
  </si>
  <si>
    <t>2026-10-01 12:11:12</t>
  </si>
  <si>
    <t>2026-10-02 03:07:20</t>
  </si>
  <si>
    <t>2026-10-02 03:12:15</t>
  </si>
  <si>
    <t>2026-10-02 04:02:00</t>
  </si>
  <si>
    <t>2026-10-02 05:03:31</t>
  </si>
  <si>
    <t>2026-10-02 05:04:25</t>
  </si>
  <si>
    <t>2026-10-02 08:49:09</t>
  </si>
  <si>
    <t>SRTR22605783371</t>
  </si>
  <si>
    <t>OOC9G85</t>
  </si>
  <si>
    <t>MATHEUS SANTIAGO DE MACEDO</t>
  </si>
  <si>
    <t>985439729</t>
  </si>
  <si>
    <t>3786</t>
  </si>
  <si>
    <t>2026-10-01 19:31:26</t>
  </si>
  <si>
    <t>2026-10-02 01:47:38</t>
  </si>
  <si>
    <t>2026-10-02 02:01:00</t>
  </si>
  <si>
    <t>2026-10-02 10:01:00</t>
  </si>
  <si>
    <t>2026-10-02 13:57:59</t>
  </si>
  <si>
    <t>2026-10-03 06:22:08</t>
  </si>
  <si>
    <t>2026-10-03 06:24:56</t>
  </si>
  <si>
    <t>SRTR22605783400</t>
  </si>
  <si>
    <t>3170</t>
  </si>
  <si>
    <t>3149</t>
  </si>
  <si>
    <t>2026-10-01 21:35:35</t>
  </si>
  <si>
    <t>2026-10-02 02:09:15</t>
  </si>
  <si>
    <t>2026-10-02 02:32:54</t>
  </si>
  <si>
    <t>2026-10-02 05:03:00</t>
  </si>
  <si>
    <t>2026-10-02 07:03:00</t>
  </si>
  <si>
    <t>2026-10-02 06:24:49</t>
  </si>
  <si>
    <t>2026-10-02 06:18:31</t>
  </si>
  <si>
    <t>2026-10-02 06:22:15</t>
  </si>
  <si>
    <t>2026-10-02 08:02:13</t>
  </si>
  <si>
    <t>SRTR22605783411</t>
  </si>
  <si>
    <t>342</t>
  </si>
  <si>
    <t>2026-10-02 02:37:38</t>
  </si>
  <si>
    <t>2026-10-02 02:59:44</t>
  </si>
  <si>
    <t>2026-10-02 03:22:14</t>
  </si>
  <si>
    <t>2026-10-02 01:57:10</t>
  </si>
  <si>
    <t>2026-10-02 05:58:05</t>
  </si>
  <si>
    <t>2026-10-02 06:11:53</t>
  </si>
  <si>
    <t>2026-10-02 06:37:29</t>
  </si>
  <si>
    <t>2026-10-02 07:24:36</t>
  </si>
  <si>
    <t>SRTR22605783480</t>
  </si>
  <si>
    <t>1943</t>
  </si>
  <si>
    <t>1883</t>
  </si>
  <si>
    <t>2026-10-01 15:50:08</t>
  </si>
  <si>
    <t>2026-10-02 02:25:15</t>
  </si>
  <si>
    <t>2026-10-02 03:41:03</t>
  </si>
  <si>
    <t>2026-10-02 05:12:10</t>
  </si>
  <si>
    <t>2026-10-02 06:34:45</t>
  </si>
  <si>
    <t>2026-10-02 08:55:59</t>
  </si>
  <si>
    <t>SRTR22605783491</t>
  </si>
  <si>
    <t>NSR-A296-A399-0430-1</t>
  </si>
  <si>
    <t>LQD5J57</t>
  </si>
  <si>
    <t>DOUGLAS WILLIAN SILVA KIPPER</t>
  </si>
  <si>
    <t>DOUGLAS</t>
  </si>
  <si>
    <t>53984468088</t>
  </si>
  <si>
    <t>253</t>
  </si>
  <si>
    <t>251</t>
  </si>
  <si>
    <t>2026-10-01 19:20:52</t>
  </si>
  <si>
    <t>2026-10-02 01:34:13</t>
  </si>
  <si>
    <t>2026-10-02 03:58:55</t>
  </si>
  <si>
    <t>2026-10-02 03:45:39</t>
  </si>
  <si>
    <t>2026-10-02 05:29:35</t>
  </si>
  <si>
    <t>2026-10-02 05:49:10</t>
  </si>
  <si>
    <t>2026-10-02 06:07:13</t>
  </si>
  <si>
    <t>2026-10-02 06:37:39</t>
  </si>
  <si>
    <t>SRTR22605783511</t>
  </si>
  <si>
    <t>199</t>
  </si>
  <si>
    <t>194</t>
  </si>
  <si>
    <t>2026-10-01 19:30:27</t>
  </si>
  <si>
    <t>2026-10-02 03:03:38</t>
  </si>
  <si>
    <t>2026-10-02 04:31:41</t>
  </si>
  <si>
    <t>2026-10-02 04:32:45</t>
  </si>
  <si>
    <t>2026-10-02 04:48:03</t>
  </si>
  <si>
    <t>2026-10-02 08:13:13</t>
  </si>
  <si>
    <t>2026-10-02 06:00:58</t>
  </si>
  <si>
    <t>2026-10-02 18:01:24</t>
  </si>
  <si>
    <t>SRTR22605783540</t>
  </si>
  <si>
    <t>3913</t>
  </si>
  <si>
    <t>2026-10-02 00:11:30</t>
  </si>
  <si>
    <t>2026-10-02 04:05:53</t>
  </si>
  <si>
    <t>2026-10-02 04:07:18</t>
  </si>
  <si>
    <t>2026-10-02 04:33:00</t>
  </si>
  <si>
    <t>2026-10-02 05:47:00</t>
  </si>
  <si>
    <t>2026-10-02 05:13:35</t>
  </si>
  <si>
    <t>2026-10-02 05:20:40</t>
  </si>
  <si>
    <t>2026-10-02 05:37:31</t>
  </si>
  <si>
    <t>2026-10-02 09:05:01</t>
  </si>
  <si>
    <t>SRTR22605783560</t>
  </si>
  <si>
    <t>3616</t>
  </si>
  <si>
    <t>2026-10-02 02:59:15</t>
  </si>
  <si>
    <t>2026-10-02 03:52:44</t>
  </si>
  <si>
    <t>2026-10-02 03:56:01</t>
  </si>
  <si>
    <t>2026-10-02 03:51:11</t>
  </si>
  <si>
    <t>2026-10-02 05:01:51</t>
  </si>
  <si>
    <t>2026-10-02 08:38:28</t>
  </si>
  <si>
    <t>SRTR22605783571</t>
  </si>
  <si>
    <t>4011</t>
  </si>
  <si>
    <t>2026-10-02 03:45:50</t>
  </si>
  <si>
    <t>2026-10-02 04:27:50</t>
  </si>
  <si>
    <t>2026-10-02 04:28:41</t>
  </si>
  <si>
    <t>2026-10-02 04:19:36</t>
  </si>
  <si>
    <t>2026-10-02 05:26:53</t>
  </si>
  <si>
    <t>2026-10-02 05:27:12</t>
  </si>
  <si>
    <t>2026-10-02 10:54:06</t>
  </si>
  <si>
    <t>SRTR22605783580</t>
  </si>
  <si>
    <t>2864</t>
  </si>
  <si>
    <t>2026-10-02 03:03:21</t>
  </si>
  <si>
    <t>2026-10-02 04:13:42</t>
  </si>
  <si>
    <t>2026-10-02 04:14:21</t>
  </si>
  <si>
    <t>2026-10-02 04:04:13</t>
  </si>
  <si>
    <t>2026-10-02 05:32:00</t>
  </si>
  <si>
    <t>2026-10-02 05:01:17</t>
  </si>
  <si>
    <t>2026-10-02 05:09:44</t>
  </si>
  <si>
    <t>2026-10-02 05:36:07</t>
  </si>
  <si>
    <t>2026-10-02 09:28:48</t>
  </si>
  <si>
    <t>SRTR22605783600</t>
  </si>
  <si>
    <t>6348</t>
  </si>
  <si>
    <t>6294</t>
  </si>
  <si>
    <t>2026-10-02 00:09:23</t>
  </si>
  <si>
    <t>2026-10-02 04:14:32</t>
  </si>
  <si>
    <t>2026-10-02 00:13:39</t>
  </si>
  <si>
    <t>2026-10-02 04:42:33</t>
  </si>
  <si>
    <t>2026-10-02 07:46:45</t>
  </si>
  <si>
    <t>SRTR22605783611</t>
  </si>
  <si>
    <t>EDE0B99</t>
  </si>
  <si>
    <t>WESLEY CRISTIANO SEGURA</t>
  </si>
  <si>
    <t>14998359844</t>
  </si>
  <si>
    <t>2026-10-01 23:59:40</t>
  </si>
  <si>
    <t>2026-10-02 03:37:01</t>
  </si>
  <si>
    <t>2026-10-02 03:48:54</t>
  </si>
  <si>
    <t>2026-10-01 23:27:51</t>
  </si>
  <si>
    <t>2026-10-02 05:01:33</t>
  </si>
  <si>
    <t>2026-10-02 05:06:53</t>
  </si>
  <si>
    <t>2026-10-02 05:12:58</t>
  </si>
  <si>
    <t>SRTR22605783620</t>
  </si>
  <si>
    <t>2026-10-02 03:18:46</t>
  </si>
  <si>
    <t>2026-10-02 04:12:52</t>
  </si>
  <si>
    <t>2026-10-02 04:29:35</t>
  </si>
  <si>
    <t>2026-10-02 12:16:00</t>
  </si>
  <si>
    <t>2026-10-02 08:30:11</t>
  </si>
  <si>
    <t>2026-10-02 09:08:35</t>
  </si>
  <si>
    <t>2026-10-02 09:10:07</t>
  </si>
  <si>
    <t>2026-10-02 09:38:39</t>
  </si>
  <si>
    <t>SRTR22605783631</t>
  </si>
  <si>
    <t>153</t>
  </si>
  <si>
    <t>2026-10-02 09:29:13</t>
  </si>
  <si>
    <t>2026-10-02 09:32:31</t>
  </si>
  <si>
    <t>2026-10-02 09:34:49</t>
  </si>
  <si>
    <t>2026-10-02 09:57:55</t>
  </si>
  <si>
    <t>2026-10-02 20:16:00</t>
  </si>
  <si>
    <t>2026-10-02 15:00:36</t>
  </si>
  <si>
    <t>2026-10-03 08:32:56</t>
  </si>
  <si>
    <t>2026-10-03 08:36:17</t>
  </si>
  <si>
    <t>2026-10-03 09:04:22</t>
  </si>
  <si>
    <t>SRTR22605783640</t>
  </si>
  <si>
    <t>S385-BRE-0800-3</t>
  </si>
  <si>
    <t>2026-10-02 04:59:12</t>
  </si>
  <si>
    <t>2026-10-02 04:59:14</t>
  </si>
  <si>
    <t>2026-10-02 07:14:00</t>
  </si>
  <si>
    <t>2026-10-02 07:59:00</t>
  </si>
  <si>
    <t>2026-10-02 06:56:15</t>
  </si>
  <si>
    <t>2026-10-02 12:37:31</t>
  </si>
  <si>
    <t>2026-10-02 22:42:01</t>
  </si>
  <si>
    <t>SRTR22605783671</t>
  </si>
  <si>
    <t>2026-10-01 22:19:23</t>
  </si>
  <si>
    <t>2026-10-02 03:42:57</t>
  </si>
  <si>
    <t>2026-10-02 03:44:02</t>
  </si>
  <si>
    <t>2026-10-02 05:36:00</t>
  </si>
  <si>
    <t>2026-10-02 05:15:06</t>
  </si>
  <si>
    <t>2026-10-02 05:36:06</t>
  </si>
  <si>
    <t>2026-10-02 05:44:07</t>
  </si>
  <si>
    <t>SRTR22605783760</t>
  </si>
  <si>
    <t>2629</t>
  </si>
  <si>
    <t>2026-10-02 15:54:11</t>
  </si>
  <si>
    <t>2026-10-02 17:54:57</t>
  </si>
  <si>
    <t>2026-10-02 18:11:28</t>
  </si>
  <si>
    <t>2026-10-02 16:35:34</t>
  </si>
  <si>
    <t>2026-10-02 18:43:26</t>
  </si>
  <si>
    <t>2026-10-02 18:49:36</t>
  </si>
  <si>
    <t>SRTR22605783771</t>
  </si>
  <si>
    <t>1239</t>
  </si>
  <si>
    <t>2026-10-02 17:10:26</t>
  </si>
  <si>
    <t>2026-10-02 17:10:46</t>
  </si>
  <si>
    <t>2026-10-02 17:15:39</t>
  </si>
  <si>
    <t>2026-10-02 17:33:56</t>
  </si>
  <si>
    <t>2026-10-02 19:13:55</t>
  </si>
  <si>
    <t>2026-10-02 20:27:58</t>
  </si>
  <si>
    <t>SRTR22605783800</t>
  </si>
  <si>
    <t>2026-10-01 23:40:18</t>
  </si>
  <si>
    <t>2026-10-02 03:33:35</t>
  </si>
  <si>
    <t>2026-10-02 03:38:42</t>
  </si>
  <si>
    <t>2026-10-01 23:20:49</t>
  </si>
  <si>
    <t>2026-10-02 06:33:26</t>
  </si>
  <si>
    <t>2026-10-02 06:34:54</t>
  </si>
  <si>
    <t>2026-10-02 06:56:56</t>
  </si>
  <si>
    <t>2026-10-02 07:57:14</t>
  </si>
  <si>
    <t>SRTR22605783820</t>
  </si>
  <si>
    <t>2026-10-02 09:59:05</t>
  </si>
  <si>
    <t>2026-10-02 10:03:53</t>
  </si>
  <si>
    <t>2026-10-02 10:04:05</t>
  </si>
  <si>
    <t>2026-10-02 11:05:11</t>
  </si>
  <si>
    <t>2026-10-02 11:07:19</t>
  </si>
  <si>
    <t>2026-10-02 11:10:08</t>
  </si>
  <si>
    <t>2026-10-02 11:33:18</t>
  </si>
  <si>
    <t>SRTR22605783851</t>
  </si>
  <si>
    <t>2771</t>
  </si>
  <si>
    <t>2428</t>
  </si>
  <si>
    <t>2026-10-02 01:35:29</t>
  </si>
  <si>
    <t>2026-10-02 02:43:28</t>
  </si>
  <si>
    <t>2026-10-02 03:29:25</t>
  </si>
  <si>
    <t>2026-10-02 03:16:02</t>
  </si>
  <si>
    <t>2026-10-02 10:43:30</t>
  </si>
  <si>
    <t>2026-10-02 14:36:50</t>
  </si>
  <si>
    <t>2026-10-02 14:33:28</t>
  </si>
  <si>
    <t>2026-10-02 18:44:07</t>
  </si>
  <si>
    <t>SRTR22605783860</t>
  </si>
  <si>
    <t>2160</t>
  </si>
  <si>
    <t>2026-10-01 22:53:24</t>
  </si>
  <si>
    <t>2026-10-02 02:44:31</t>
  </si>
  <si>
    <t>2026-10-02 02:45:36</t>
  </si>
  <si>
    <t>2026-10-02 02:46:18</t>
  </si>
  <si>
    <t>2026-10-02 05:52:00</t>
  </si>
  <si>
    <t>2026-10-02 05:55:11</t>
  </si>
  <si>
    <t>2026-10-02 06:13:16</t>
  </si>
  <si>
    <t>2026-10-02 08:20:27</t>
  </si>
  <si>
    <t>SRTR22605783891</t>
  </si>
  <si>
    <t>2026-10-01 23:37:20</t>
  </si>
  <si>
    <t>2026-10-02 04:51:48</t>
  </si>
  <si>
    <t>2026-10-01 23:06:10</t>
  </si>
  <si>
    <t>2026-10-02 05:48:50</t>
  </si>
  <si>
    <t>2026-10-02 05:48:45</t>
  </si>
  <si>
    <t>2026-10-02 05:50:40</t>
  </si>
  <si>
    <t>2026-10-02 06:24:24</t>
  </si>
  <si>
    <t>SRTR22605783931</t>
  </si>
  <si>
    <t>2567</t>
  </si>
  <si>
    <t>2555</t>
  </si>
  <si>
    <t>2026-10-01 17:08:22</t>
  </si>
  <si>
    <t>2026-10-01 23:42:48</t>
  </si>
  <si>
    <t>2026-10-01 23:50:47</t>
  </si>
  <si>
    <t>2026-10-01 23:51:19</t>
  </si>
  <si>
    <t>2026-10-02 02:38:40</t>
  </si>
  <si>
    <t>2026-10-02 02:39:36</t>
  </si>
  <si>
    <t>2026-10-02 02:40:55</t>
  </si>
  <si>
    <t>SRTR22605783951</t>
  </si>
  <si>
    <t>1832</t>
  </si>
  <si>
    <t>2026-10-02 03:53:53</t>
  </si>
  <si>
    <t>2026-10-02 04:09:34</t>
  </si>
  <si>
    <t>2026-10-02 04:18:10</t>
  </si>
  <si>
    <t>2026-10-02 04:20:48</t>
  </si>
  <si>
    <t>2026-10-02 04:54:44</t>
  </si>
  <si>
    <t>2026-10-02 05:37:35</t>
  </si>
  <si>
    <t>2026-10-02 05:38:54</t>
  </si>
  <si>
    <t>2026-10-02 07:13:02</t>
  </si>
  <si>
    <t>SRTR22605783960</t>
  </si>
  <si>
    <t>IGOR MARTINS DE SOUSA</t>
  </si>
  <si>
    <t>21965603920</t>
  </si>
  <si>
    <t>2860</t>
  </si>
  <si>
    <t>2026-10-02 04:23:38</t>
  </si>
  <si>
    <t>2026-10-02 04:37:07</t>
  </si>
  <si>
    <t>2026-10-02 04:44:59</t>
  </si>
  <si>
    <t>2026-10-02 04:47:44</t>
  </si>
  <si>
    <t>2026-10-02 06:02:21</t>
  </si>
  <si>
    <t>2026-10-02 06:32:17</t>
  </si>
  <si>
    <t>2026-10-02 08:01:01</t>
  </si>
  <si>
    <t>SRTR22605783971</t>
  </si>
  <si>
    <t>433</t>
  </si>
  <si>
    <t>2026-10-01 23:41:25</t>
  </si>
  <si>
    <t>2026-10-01 23:45:21</t>
  </si>
  <si>
    <t>2026-10-01 23:59:54</t>
  </si>
  <si>
    <t>2026-10-01 23:16:07</t>
  </si>
  <si>
    <t>2026-10-02 05:29:26</t>
  </si>
  <si>
    <t>2026-10-02 05:32:04</t>
  </si>
  <si>
    <t>2026-10-02 07:01:35</t>
  </si>
  <si>
    <t>SRTR22605784020</t>
  </si>
  <si>
    <t>S232-BRE-2230-3</t>
  </si>
  <si>
    <t>4225</t>
  </si>
  <si>
    <t>2026-10-02 19:09:31</t>
  </si>
  <si>
    <t>2026-10-02 22:15:01</t>
  </si>
  <si>
    <t>2026-10-02 16:02:26</t>
  </si>
  <si>
    <t>2026-10-02 23:24:18</t>
  </si>
  <si>
    <t>2026-10-02 23:49:42</t>
  </si>
  <si>
    <t>2026-10-03 01:02:50</t>
  </si>
  <si>
    <t>2026-10-03 16:40:48</t>
  </si>
  <si>
    <t>SRTR22605784060</t>
  </si>
  <si>
    <t>1050</t>
  </si>
  <si>
    <t>2026-10-02 04:11:51</t>
  </si>
  <si>
    <t>2026-10-02 04:17:37</t>
  </si>
  <si>
    <t>2026-10-02 05:38:29</t>
  </si>
  <si>
    <t>2026-10-02 05:38:50</t>
  </si>
  <si>
    <t>2026-10-02 07:15:50</t>
  </si>
  <si>
    <t>2026-10-02 07:17:25</t>
  </si>
  <si>
    <t>2026-10-02 08:35:25</t>
  </si>
  <si>
    <t>2026-10-02 12:43:12</t>
  </si>
  <si>
    <t>SRTR22605784080</t>
  </si>
  <si>
    <t>2026-10-02 04:16:28</t>
  </si>
  <si>
    <t>2026-10-02 04:22:27</t>
  </si>
  <si>
    <t>2026-10-02 05:08:20</t>
  </si>
  <si>
    <t>2026-10-02 05:10:08</t>
  </si>
  <si>
    <t>2026-10-02 07:41:30</t>
  </si>
  <si>
    <t>2026-10-02 07:45:59</t>
  </si>
  <si>
    <t>2026-10-02 07:59:16</t>
  </si>
  <si>
    <t>2026-10-02 14:39:59</t>
  </si>
  <si>
    <t>SRTR22605784091</t>
  </si>
  <si>
    <t>2026-10-01 23:36:06</t>
  </si>
  <si>
    <t>2026-10-02 00:05:12</t>
  </si>
  <si>
    <t>2026-10-02 02:42:09</t>
  </si>
  <si>
    <t>2026-10-01 22:46:40</t>
  </si>
  <si>
    <t>2026-10-02 07:51:24</t>
  </si>
  <si>
    <t>2026-10-02 07:53:41</t>
  </si>
  <si>
    <t>2026-10-02 09:06:05</t>
  </si>
  <si>
    <t>2026-10-02 10:36:29</t>
  </si>
  <si>
    <t>SRTR22605784111</t>
  </si>
  <si>
    <t>1922</t>
  </si>
  <si>
    <t>2026-10-02 03:19:33</t>
  </si>
  <si>
    <t>2026-10-02 03:58:40</t>
  </si>
  <si>
    <t>2026-10-02 04:00:51</t>
  </si>
  <si>
    <t>2026-10-02 01:27:27</t>
  </si>
  <si>
    <t>2026-10-02 05:08:37</t>
  </si>
  <si>
    <t>2026-10-02 05:56:39</t>
  </si>
  <si>
    <t>2026-10-02 07:15:02</t>
  </si>
  <si>
    <t>SRTR22605784140</t>
  </si>
  <si>
    <t>2026-10-02 03:46:21</t>
  </si>
  <si>
    <t>2026-10-02 04:04:25</t>
  </si>
  <si>
    <t>2026-10-02 04:59:43</t>
  </si>
  <si>
    <t>2026-10-02 06:07:58</t>
  </si>
  <si>
    <t>2026-10-02 06:11:41</t>
  </si>
  <si>
    <t>2026-10-02 06:25:01</t>
  </si>
  <si>
    <t>2026-10-02 07:21:30</t>
  </si>
  <si>
    <t>SRTR22605784151</t>
  </si>
  <si>
    <t>2026-10-02 04:30:03</t>
  </si>
  <si>
    <t>2026-10-02 04:39:43</t>
  </si>
  <si>
    <t>2026-10-02 05:00:35</t>
  </si>
  <si>
    <t>2026-10-02 00:25:56</t>
  </si>
  <si>
    <t>2026-10-02 05:39:10</t>
  </si>
  <si>
    <t>2026-10-02 05:30:37</t>
  </si>
  <si>
    <t>2026-10-02 05:37:56</t>
  </si>
  <si>
    <t>2026-10-02 06:49:17</t>
  </si>
  <si>
    <t>SRTR22605784180</t>
  </si>
  <si>
    <t>2026-10-02 05:48:34</t>
  </si>
  <si>
    <t>2026-10-02 05:49:09</t>
  </si>
  <si>
    <t>2026-10-02 05:52:05</t>
  </si>
  <si>
    <t>2026-10-02 06:57:13</t>
  </si>
  <si>
    <t>2026-10-02 07:38:46</t>
  </si>
  <si>
    <t>2026-10-02 07:46:35</t>
  </si>
  <si>
    <t>2026-10-02 07:52:51</t>
  </si>
  <si>
    <t>SRTR22605784200</t>
  </si>
  <si>
    <t>AJU-E379-0430-1</t>
  </si>
  <si>
    <t>FTL3282</t>
  </si>
  <si>
    <t>RMS LOGISTICA LTDA</t>
  </si>
  <si>
    <t>RMS LOG</t>
  </si>
  <si>
    <t>NIVALDO CARVALHO DOS SANTOS</t>
  </si>
  <si>
    <t>79999199936</t>
  </si>
  <si>
    <t>1114</t>
  </si>
  <si>
    <t>1080</t>
  </si>
  <si>
    <t>2026-10-02 02:58:09</t>
  </si>
  <si>
    <t>2026-10-02 04:20:19</t>
  </si>
  <si>
    <t>2026-10-02 04:25:49</t>
  </si>
  <si>
    <t>773198</t>
  </si>
  <si>
    <t>F JCA-SE</t>
  </si>
  <si>
    <t>2026-10-02 04:38:47</t>
  </si>
  <si>
    <t>2026-10-02 06:21:57</t>
  </si>
  <si>
    <t>2026-10-02 09:34:08</t>
  </si>
  <si>
    <t>SRTR22605784220</t>
  </si>
  <si>
    <t>4243</t>
  </si>
  <si>
    <t>4187</t>
  </si>
  <si>
    <t>2026-10-02 03:05:39</t>
  </si>
  <si>
    <t>2026-10-02 04:15:22</t>
  </si>
  <si>
    <t>2026-10-02 04:16:59</t>
  </si>
  <si>
    <t>2026-10-02 06:12:00</t>
  </si>
  <si>
    <t>2026-10-02 05:24:02</t>
  </si>
  <si>
    <t>2026-10-02 05:51:55</t>
  </si>
  <si>
    <t>2026-10-02 07:20:22</t>
  </si>
  <si>
    <t>SRTR22605784240</t>
  </si>
  <si>
    <t>2026-10-02 16:24:47</t>
  </si>
  <si>
    <t>2026-10-02 22:07:43</t>
  </si>
  <si>
    <t>2026-10-02 22:39:12</t>
  </si>
  <si>
    <t>2026-10-03 03:00:00</t>
  </si>
  <si>
    <t>2026-10-02 23:09:44</t>
  </si>
  <si>
    <t>2026-10-02 23:15:04</t>
  </si>
  <si>
    <t>2026-10-03 02:38:47</t>
  </si>
  <si>
    <t>2026-10-03 07:33:32</t>
  </si>
  <si>
    <t>SRTR22605784251</t>
  </si>
  <si>
    <t>965</t>
  </si>
  <si>
    <t>934</t>
  </si>
  <si>
    <t>2026-10-02 02:25:19</t>
  </si>
  <si>
    <t>2026-10-02 03:38:08</t>
  </si>
  <si>
    <t>2026-10-02 04:55:00</t>
  </si>
  <si>
    <t>2026-10-02 04:53:00</t>
  </si>
  <si>
    <t>2026-10-02 04:56:51</t>
  </si>
  <si>
    <t>2026-10-02 04:53:37</t>
  </si>
  <si>
    <t>2026-10-02 10:56:22</t>
  </si>
  <si>
    <t>SRTR22605784260</t>
  </si>
  <si>
    <t>459</t>
  </si>
  <si>
    <t>2026-10-02 02:51:34</t>
  </si>
  <si>
    <t>2026-10-02 08:54:35</t>
  </si>
  <si>
    <t>2026-10-02 08:56:27</t>
  </si>
  <si>
    <t>2026-10-02 08:30:09</t>
  </si>
  <si>
    <t>2026-10-02 09:21:23</t>
  </si>
  <si>
    <t>2026-10-02 09:40:39</t>
  </si>
  <si>
    <t>2026-10-02 09:51:50</t>
  </si>
  <si>
    <t>SRTR22605784280</t>
  </si>
  <si>
    <t>1123</t>
  </si>
  <si>
    <t>2026-10-02 02:34:03</t>
  </si>
  <si>
    <t>2026-10-02 02:58:25</t>
  </si>
  <si>
    <t>2026-10-02 03:48:19</t>
  </si>
  <si>
    <t>2026-10-02 04:00:29</t>
  </si>
  <si>
    <t>2026-10-02 04:01:54</t>
  </si>
  <si>
    <t>2026-10-02 05:27:47</t>
  </si>
  <si>
    <t>SRTR22605784380</t>
  </si>
  <si>
    <t>2026-10-02 09:39:02</t>
  </si>
  <si>
    <t>2026-10-02 09:46:50</t>
  </si>
  <si>
    <t>2026-10-02 09:55:19</t>
  </si>
  <si>
    <t>2026-10-02 10:25:54</t>
  </si>
  <si>
    <t>2026-10-02 10:27:08</t>
  </si>
  <si>
    <t>2026-10-02 10:48:22</t>
  </si>
  <si>
    <t>SRTR22605784391</t>
  </si>
  <si>
    <t>2373</t>
  </si>
  <si>
    <t>2026-10-02 16:53:08</t>
  </si>
  <si>
    <t>2026-10-02 19:28:33</t>
  </si>
  <si>
    <t>2026-10-02 19:30:53</t>
  </si>
  <si>
    <t>2026-10-02 19:30:50</t>
  </si>
  <si>
    <t>2026-10-02 20:35:00</t>
  </si>
  <si>
    <t>2026-10-02 20:57:07</t>
  </si>
  <si>
    <t>2026-10-05 15:30:44</t>
  </si>
  <si>
    <t>SRTR22605784420</t>
  </si>
  <si>
    <t>12242</t>
  </si>
  <si>
    <t>2026-10-02 18:15:38</t>
  </si>
  <si>
    <t>2026-10-02 19:47:15</t>
  </si>
  <si>
    <t>2026-10-02 19:01:00</t>
  </si>
  <si>
    <t>2026-10-02 20:20:38</t>
  </si>
  <si>
    <t>2026-10-02 23:23:26</t>
  </si>
  <si>
    <t>2026-10-03 00:04:58</t>
  </si>
  <si>
    <t>2026-10-02 22:45:38</t>
  </si>
  <si>
    <t>2026-10-03 04:16:28</t>
  </si>
  <si>
    <t>SRTR22605784431</t>
  </si>
  <si>
    <t>2138</t>
  </si>
  <si>
    <t>2026-10-02 02:54:42</t>
  </si>
  <si>
    <t>2026-10-02 03:01:28</t>
  </si>
  <si>
    <t>2026-10-02 03:29:31</t>
  </si>
  <si>
    <t>2026-10-02 04:22:24</t>
  </si>
  <si>
    <t>2026-10-02 04:57:16</t>
  </si>
  <si>
    <t>2026-10-02 05:03:39</t>
  </si>
  <si>
    <t>2026-10-02 06:36:28</t>
  </si>
  <si>
    <t>2026-10-02 09:09:28</t>
  </si>
  <si>
    <t>SRTR22605784460</t>
  </si>
  <si>
    <t>D138-S438-D169-0630-1</t>
  </si>
  <si>
    <t>UEX9A63</t>
  </si>
  <si>
    <t>MARCELO PIRES LACERDA</t>
  </si>
  <si>
    <t>MARCELO P</t>
  </si>
  <si>
    <t>ALEF DOS SANTOS CECILIO</t>
  </si>
  <si>
    <t>17992132403</t>
  </si>
  <si>
    <t>1423</t>
  </si>
  <si>
    <t>2026-10-02 05:22:22</t>
  </si>
  <si>
    <t>2026-10-02 05:48:13</t>
  </si>
  <si>
    <t>2026-10-02 06:09:37</t>
  </si>
  <si>
    <t>2026-10-02 04:01:08</t>
  </si>
  <si>
    <t>311477</t>
  </si>
  <si>
    <t>SJP 04-SP</t>
  </si>
  <si>
    <t>2026-10-02 06:23:14</t>
  </si>
  <si>
    <t>2026-10-02 08:57:21</t>
  </si>
  <si>
    <t>SRTR22605784471</t>
  </si>
  <si>
    <t>BSB-C469-C553-0500-1</t>
  </si>
  <si>
    <t>1019</t>
  </si>
  <si>
    <t>949</t>
  </si>
  <si>
    <t>2026-10-01 13:48:36</t>
  </si>
  <si>
    <t>2026-10-02 01:55:20</t>
  </si>
  <si>
    <t>2026-10-02 02:03:09</t>
  </si>
  <si>
    <t>2026-10-02 02:11:37</t>
  </si>
  <si>
    <t>2026-10-02 11:40:00</t>
  </si>
  <si>
    <t>2026-10-02 08:19:30</t>
  </si>
  <si>
    <t>2026-10-02 08:20:37</t>
  </si>
  <si>
    <t>2026-10-02 08:26:52</t>
  </si>
  <si>
    <t>2026-10-02 09:17:17</t>
  </si>
  <si>
    <t>SRTR22605784520</t>
  </si>
  <si>
    <t>AJU-E375-0430-1</t>
  </si>
  <si>
    <t>NVN5D45</t>
  </si>
  <si>
    <t>GENIVALDO CAMPOS SANTOS</t>
  </si>
  <si>
    <t>79981503973</t>
  </si>
  <si>
    <t>541</t>
  </si>
  <si>
    <t>531</t>
  </si>
  <si>
    <t>2026-10-02 02:56:11</t>
  </si>
  <si>
    <t>2026-10-02 02:57:19</t>
  </si>
  <si>
    <t>2026-10-02 04:18:36</t>
  </si>
  <si>
    <t>2026-10-02 04:26:18</t>
  </si>
  <si>
    <t>773194</t>
  </si>
  <si>
    <t>F BDC-SE</t>
  </si>
  <si>
    <t>2026-10-02 05:26:54</t>
  </si>
  <si>
    <t>2026-10-02 05:35:59</t>
  </si>
  <si>
    <t>2026-10-02 07:07:57</t>
  </si>
  <si>
    <t>SRTR22605784531</t>
  </si>
  <si>
    <t>6959</t>
  </si>
  <si>
    <t>2026-10-02 15:15:06</t>
  </si>
  <si>
    <t>2026-10-02 16:48:39</t>
  </si>
  <si>
    <t>2026-10-02 17:02:56</t>
  </si>
  <si>
    <t>2026-10-02 21:35:00</t>
  </si>
  <si>
    <t>2026-10-02 18:28:29</t>
  </si>
  <si>
    <t>2026-10-02 18:21:35</t>
  </si>
  <si>
    <t>2026-10-02 18:57:13</t>
  </si>
  <si>
    <t>2026-10-05 12:53:33</t>
  </si>
  <si>
    <t>SRTR22605784551</t>
  </si>
  <si>
    <t>2242</t>
  </si>
  <si>
    <t>2026-10-02 02:47:33</t>
  </si>
  <si>
    <t>2026-10-02 03:16:17</t>
  </si>
  <si>
    <t>2026-10-02 03:36:45</t>
  </si>
  <si>
    <t>2026-10-02 04:16:13</t>
  </si>
  <si>
    <t>2026-10-02 04:43:00</t>
  </si>
  <si>
    <t>2026-10-02 05:13:00</t>
  </si>
  <si>
    <t>2026-10-02 05:33:17</t>
  </si>
  <si>
    <t>2026-10-02 05:32:21</t>
  </si>
  <si>
    <t>2026-10-02 12:22:54</t>
  </si>
  <si>
    <t>SRTR22605784620</t>
  </si>
  <si>
    <t>76</t>
  </si>
  <si>
    <t>2026-10-01 22:25:19</t>
  </si>
  <si>
    <t>2026-10-01 22:27:58</t>
  </si>
  <si>
    <t>2026-10-02 01:52:26</t>
  </si>
  <si>
    <t>2026-10-02 01:43:00</t>
  </si>
  <si>
    <t>2026-10-02 09:01:10</t>
  </si>
  <si>
    <t>2026-10-02 09:01:41</t>
  </si>
  <si>
    <t>SRTR22605784660</t>
  </si>
  <si>
    <t>2026-10-02 02:55:20</t>
  </si>
  <si>
    <t>2026-10-02 02:57:08</t>
  </si>
  <si>
    <t>2026-10-02 03:54:24</t>
  </si>
  <si>
    <t>2026-10-02 09:32:49</t>
  </si>
  <si>
    <t>2026-10-02 09:34:52</t>
  </si>
  <si>
    <t>2026-10-02 09:42:49</t>
  </si>
  <si>
    <t>2026-10-02 10:05:34</t>
  </si>
  <si>
    <t>SRTR22605784680</t>
  </si>
  <si>
    <t>238</t>
  </si>
  <si>
    <t>2026-10-02 05:54:05</t>
  </si>
  <si>
    <t>2026-10-02 05:59:38</t>
  </si>
  <si>
    <t>2026-10-02 05:59:33</t>
  </si>
  <si>
    <t>2026-10-02 07:43:00</t>
  </si>
  <si>
    <t>2026-10-02 07:47:12</t>
  </si>
  <si>
    <t>2026-10-02 08:28:40</t>
  </si>
  <si>
    <t>2026-10-02 09:07:02</t>
  </si>
  <si>
    <t>SRTR22605784691</t>
  </si>
  <si>
    <t>KKR4I16</t>
  </si>
  <si>
    <t>ANDRE CABRAL DA SILVA</t>
  </si>
  <si>
    <t>81997430818</t>
  </si>
  <si>
    <t>2753</t>
  </si>
  <si>
    <t>2026-10-01 23:21:40</t>
  </si>
  <si>
    <t>2026-10-02 03:12:16</t>
  </si>
  <si>
    <t>2026-10-02 03:27:44</t>
  </si>
  <si>
    <t>2026-10-02 03:40:49</t>
  </si>
  <si>
    <t>2026-10-02 04:27:42</t>
  </si>
  <si>
    <t>2026-10-02 05:10:32</t>
  </si>
  <si>
    <t>2026-10-02 07:30:20</t>
  </si>
  <si>
    <t>368</t>
  </si>
  <si>
    <t>361</t>
  </si>
  <si>
    <t>2026-10-02 05:11:00</t>
  </si>
  <si>
    <t>2026-10-02 05:11:04</t>
  </si>
  <si>
    <t>2026-10-02 05:11:50</t>
  </si>
  <si>
    <t>2026-10-02 05:14:16</t>
  </si>
  <si>
    <t>2026-10-02 06:16:52</t>
  </si>
  <si>
    <t>2026-10-02 08:01:19</t>
  </si>
  <si>
    <t>2026-10-02 10:35:58</t>
  </si>
  <si>
    <t>SRTR22605784740</t>
  </si>
  <si>
    <t>2286</t>
  </si>
  <si>
    <t>2026-10-02 04:35:07</t>
  </si>
  <si>
    <t>2026-10-02 04:35:50</t>
  </si>
  <si>
    <t>2026-10-02 04:37:58</t>
  </si>
  <si>
    <t>2026-10-02 04:45:03</t>
  </si>
  <si>
    <t>2026-10-02 04:53:30</t>
  </si>
  <si>
    <t>2026-10-02 06:22:16</t>
  </si>
  <si>
    <t>2026-10-02 08:13:39</t>
  </si>
  <si>
    <t>SRTR22605784811</t>
  </si>
  <si>
    <t>FEC-E383-0200-1</t>
  </si>
  <si>
    <t>NOJ3E90</t>
  </si>
  <si>
    <t>FABRICIO DE ARAUJO BISPO</t>
  </si>
  <si>
    <t>75999044829</t>
  </si>
  <si>
    <t>1972</t>
  </si>
  <si>
    <t>2026-10-01 14:57:17</t>
  </si>
  <si>
    <t>2026-10-02 01:02:13</t>
  </si>
  <si>
    <t>2026-10-02 01:38:24</t>
  </si>
  <si>
    <t>2026-10-02 01:40:56</t>
  </si>
  <si>
    <t>773202</t>
  </si>
  <si>
    <t>SFO-BA</t>
  </si>
  <si>
    <t>2026-10-02 07:40:00</t>
  </si>
  <si>
    <t>2026-10-02 03:14:22</t>
  </si>
  <si>
    <t>2026-10-02 04:55:40</t>
  </si>
  <si>
    <t>2026-10-02 06:01:43</t>
  </si>
  <si>
    <t>2026-10-02 10:20:04</t>
  </si>
  <si>
    <t>SRTR22605784840</t>
  </si>
  <si>
    <t>545</t>
  </si>
  <si>
    <t>2026-10-02 09:36:27</t>
  </si>
  <si>
    <t>2026-10-02 09:36:31</t>
  </si>
  <si>
    <t>2026-10-02 09:38:02</t>
  </si>
  <si>
    <t>2026-10-02 09:31:30</t>
  </si>
  <si>
    <t>2026-10-02 11:24:41</t>
  </si>
  <si>
    <t>2026-10-02 11:26:37</t>
  </si>
  <si>
    <t>2026-10-02 13:13:26</t>
  </si>
  <si>
    <t>2026-10-02 16:08:15</t>
  </si>
  <si>
    <t>SRTR22605784851</t>
  </si>
  <si>
    <t>1245</t>
  </si>
  <si>
    <t>2026-10-02 05:39:13</t>
  </si>
  <si>
    <t>2026-10-02 05:39:26</t>
  </si>
  <si>
    <t>2026-10-02 05:40:43</t>
  </si>
  <si>
    <t>2026-10-02 05:32:59</t>
  </si>
  <si>
    <t>2026-10-02 07:43:27</t>
  </si>
  <si>
    <t>2026-10-02 07:49:08</t>
  </si>
  <si>
    <t>2026-10-02 07:45:18</t>
  </si>
  <si>
    <t>2026-10-02 11:17:11</t>
  </si>
  <si>
    <t>SRTR22605784860</t>
  </si>
  <si>
    <t>3287</t>
  </si>
  <si>
    <t>3285</t>
  </si>
  <si>
    <t>2026-10-02 00:16:03</t>
  </si>
  <si>
    <t>2026-10-02 01:26:57</t>
  </si>
  <si>
    <t>2026-10-02 01:32:26</t>
  </si>
  <si>
    <t>2026-10-02 00:16:00</t>
  </si>
  <si>
    <t>2026-10-02 04:22:22</t>
  </si>
  <si>
    <t>2026-10-02 05:02:46</t>
  </si>
  <si>
    <t>2026-10-02 07:09:14</t>
  </si>
  <si>
    <t>SRTR22605784880</t>
  </si>
  <si>
    <t>3185</t>
  </si>
  <si>
    <t>2026-10-02 05:25:10</t>
  </si>
  <si>
    <t>2026-10-02 03:49:35</t>
  </si>
  <si>
    <t>2026-10-02 06:16:41</t>
  </si>
  <si>
    <t>2026-10-02 06:16:33</t>
  </si>
  <si>
    <t>2026-10-02 06:17:13</t>
  </si>
  <si>
    <t>2026-10-02 08:45:52</t>
  </si>
  <si>
    <t>SRTR22605784891</t>
  </si>
  <si>
    <t>3388</t>
  </si>
  <si>
    <t>3386</t>
  </si>
  <si>
    <t>2026-10-02 02:58:50</t>
  </si>
  <si>
    <t>2026-10-02 04:52:46</t>
  </si>
  <si>
    <t>2026-10-02 03:33:37</t>
  </si>
  <si>
    <t>2026-10-02 06:00:10</t>
  </si>
  <si>
    <t>2026-10-02 05:59:26</t>
  </si>
  <si>
    <t>2026-10-02 05:59:35</t>
  </si>
  <si>
    <t>2026-10-02 08:35:15</t>
  </si>
  <si>
    <t>SRTR22605784900</t>
  </si>
  <si>
    <t>963</t>
  </si>
  <si>
    <t>2026-10-02 04:14:43</t>
  </si>
  <si>
    <t>2026-10-02 06:45:51</t>
  </si>
  <si>
    <t>2026-10-02 04:46:58</t>
  </si>
  <si>
    <t>2026-10-02 03:59:04</t>
  </si>
  <si>
    <t>2026-10-02 05:04:29</t>
  </si>
  <si>
    <t>2026-10-02 05:25:09</t>
  </si>
  <si>
    <t>2026-10-02 06:52:51</t>
  </si>
  <si>
    <t>SRTR22605784951</t>
  </si>
  <si>
    <t>P102-SJS-2330-1</t>
  </si>
  <si>
    <t>69</t>
  </si>
  <si>
    <t>2026-10-02 12:12:58</t>
  </si>
  <si>
    <t>2026-10-02 12:25:46</t>
  </si>
  <si>
    <t>2026-10-02 12:27:05</t>
  </si>
  <si>
    <t>2026-10-02 16:52:38</t>
  </si>
  <si>
    <t>2026-10-02 17:15:01</t>
  </si>
  <si>
    <t>2026-10-02 20:45:29</t>
  </si>
  <si>
    <t>2026-10-03 06:45:56</t>
  </si>
  <si>
    <t>SRTR22605785000</t>
  </si>
  <si>
    <t>8694</t>
  </si>
  <si>
    <t>8557</t>
  </si>
  <si>
    <t>2026-10-01 19:28:56</t>
  </si>
  <si>
    <t>2026-10-02 01:38:48</t>
  </si>
  <si>
    <t>2026-10-02 04:20:17</t>
  </si>
  <si>
    <t>2026-10-02 00:43:46</t>
  </si>
  <si>
    <t>2026-10-02 07:50:01</t>
  </si>
  <si>
    <t>2026-10-02 07:56:08</t>
  </si>
  <si>
    <t>2026-10-02 09:16:59</t>
  </si>
  <si>
    <t>SRTR22605785011</t>
  </si>
  <si>
    <t>8612</t>
  </si>
  <si>
    <t>2026-10-02 13:26:01</t>
  </si>
  <si>
    <t>2026-10-02 17:19:41</t>
  </si>
  <si>
    <t>2026-10-02 18:01:23</t>
  </si>
  <si>
    <t>2026-10-02 10:07:39</t>
  </si>
  <si>
    <t>2026-10-02 21:01:21</t>
  </si>
  <si>
    <t>2026-10-02 22:52:45</t>
  </si>
  <si>
    <t>2026-10-02 22:54:49</t>
  </si>
  <si>
    <t>2026-10-03 05:21:17</t>
  </si>
  <si>
    <t>SRTR22605785051</t>
  </si>
  <si>
    <t>893</t>
  </si>
  <si>
    <t>2026-10-02 04:12:10</t>
  </si>
  <si>
    <t>2026-10-02 04:27:06</t>
  </si>
  <si>
    <t>2026-10-02 05:26:42</t>
  </si>
  <si>
    <t>2026-10-02 05:28:20</t>
  </si>
  <si>
    <t>2026-10-02 07:39:41</t>
  </si>
  <si>
    <t>2026-10-02 07:46:11</t>
  </si>
  <si>
    <t>2026-10-02 08:00:08</t>
  </si>
  <si>
    <t>2026-10-02 11:23:03</t>
  </si>
  <si>
    <t>SRTR22605785091</t>
  </si>
  <si>
    <t>2619</t>
  </si>
  <si>
    <t>2580</t>
  </si>
  <si>
    <t>2026-10-02 03:47:11</t>
  </si>
  <si>
    <t>2026-10-02 04:16:26</t>
  </si>
  <si>
    <t>2026-10-02 04:20:05</t>
  </si>
  <si>
    <t>2026-10-02 03:54:18</t>
  </si>
  <si>
    <t>2026-10-02 07:55:00</t>
  </si>
  <si>
    <t>2026-10-02 06:24:40</t>
  </si>
  <si>
    <t>2026-10-02 07:14:07</t>
  </si>
  <si>
    <t>SRTR22605785100</t>
  </si>
  <si>
    <t>2026-10-02 03:44:29</t>
  </si>
  <si>
    <t>2026-10-02 03:49:05</t>
  </si>
  <si>
    <t>2026-10-02 00:05:43</t>
  </si>
  <si>
    <t>2026-10-02 07:39:59</t>
  </si>
  <si>
    <t>2026-10-02 07:46:03</t>
  </si>
  <si>
    <t>2026-10-02 08:32:36</t>
  </si>
  <si>
    <t>SRTR22605785111</t>
  </si>
  <si>
    <t>2310</t>
  </si>
  <si>
    <t>2026-10-01 12:42:52</t>
  </si>
  <si>
    <t>2026-10-02 03:49:18</t>
  </si>
  <si>
    <t>2026-10-02 07:56:57</t>
  </si>
  <si>
    <t>2026-10-02 04:08:46</t>
  </si>
  <si>
    <t>2026-10-02 12:40:00</t>
  </si>
  <si>
    <t>2026-10-02 09:44:17</t>
  </si>
  <si>
    <t>2026-10-02 13:54:37</t>
  </si>
  <si>
    <t>2026-10-02 14:43:26</t>
  </si>
  <si>
    <t>2026-10-02 16:01:02</t>
  </si>
  <si>
    <t>SRTR22605785140</t>
  </si>
  <si>
    <t>2848</t>
  </si>
  <si>
    <t>2790</t>
  </si>
  <si>
    <t>2026-10-01 23:27:49</t>
  </si>
  <si>
    <t>2026-10-02 02:21:13</t>
  </si>
  <si>
    <t>2026-10-02 02:25:55</t>
  </si>
  <si>
    <t>2026-10-02 04:20:24</t>
  </si>
  <si>
    <t>2026-10-02 04:26:31</t>
  </si>
  <si>
    <t>SRTR22605785160</t>
  </si>
  <si>
    <t>1745</t>
  </si>
  <si>
    <t>2026-10-02 04:39:57</t>
  </si>
  <si>
    <t>2026-10-02 04:43:40</t>
  </si>
  <si>
    <t>2026-10-02 04:46:18</t>
  </si>
  <si>
    <t>2026-10-02 06:24:45</t>
  </si>
  <si>
    <t>2026-10-02 06:46:55</t>
  </si>
  <si>
    <t>2026-10-02 08:10:04</t>
  </si>
  <si>
    <t>2026-10-02 09:17:24</t>
  </si>
  <si>
    <t>SRTR22605785211</t>
  </si>
  <si>
    <t>318105</t>
  </si>
  <si>
    <t>2026-10-02 06:54:48</t>
  </si>
  <si>
    <t>2026-10-02 06:55:46</t>
  </si>
  <si>
    <t>2026-10-02 07:33:33</t>
  </si>
  <si>
    <t>2026-10-02 07:47:09</t>
  </si>
  <si>
    <t>2026-10-02 07:48:53</t>
  </si>
  <si>
    <t>2026-10-02 05:19:38</t>
  </si>
  <si>
    <t>2026-10-02 05:20:01</t>
  </si>
  <si>
    <t>2026-10-02 07:53:58</t>
  </si>
  <si>
    <t>2026-10-02 07:47:24</t>
  </si>
  <si>
    <t>2026-10-02 20:15:27</t>
  </si>
  <si>
    <t>2026-10-02 20:18:30</t>
  </si>
  <si>
    <t>2026-10-02 20:28:30</t>
  </si>
  <si>
    <t>2026-10-02 20:33:23</t>
  </si>
  <si>
    <t>SRTR22605785220</t>
  </si>
  <si>
    <t>UGN9J43</t>
  </si>
  <si>
    <t>Alan Lacerda dos Santos</t>
  </si>
  <si>
    <t>11956804254</t>
  </si>
  <si>
    <t>1874</t>
  </si>
  <si>
    <t>2026-10-02 12:41:10</t>
  </si>
  <si>
    <t>2026-10-02 19:16:25</t>
  </si>
  <si>
    <t>2026-10-02 19:31:08</t>
  </si>
  <si>
    <t>2026-10-02 19:21:55</t>
  </si>
  <si>
    <t>2026-10-02 21:34:02</t>
  </si>
  <si>
    <t>2026-10-03 02:17:15</t>
  </si>
  <si>
    <t>2026-10-03 05:27:51</t>
  </si>
  <si>
    <t>SRTR22605785231</t>
  </si>
  <si>
    <t>938</t>
  </si>
  <si>
    <t>2026-10-02 11:14:38</t>
  </si>
  <si>
    <t>2026-10-02 09:49:43</t>
  </si>
  <si>
    <t>2026-10-02 07:32:40</t>
  </si>
  <si>
    <t>2026-10-02 10:45:00</t>
  </si>
  <si>
    <t>2026-10-02 10:54:49</t>
  </si>
  <si>
    <t>2026-10-02 10:28:58</t>
  </si>
  <si>
    <t>2026-10-02 10:29:34</t>
  </si>
  <si>
    <t>2026-10-02 10:46:28</t>
  </si>
  <si>
    <t>SRTR22605785240</t>
  </si>
  <si>
    <t>2258</t>
  </si>
  <si>
    <t>2026-10-02 02:41:49</t>
  </si>
  <si>
    <t>2026-10-02 08:51:47</t>
  </si>
  <si>
    <t>2026-10-02 09:41:15</t>
  </si>
  <si>
    <t>2026-10-02 08:46:37</t>
  </si>
  <si>
    <t>2026-10-03 04:11:50</t>
  </si>
  <si>
    <t>2026-10-02 10:17:49</t>
  </si>
  <si>
    <t>2026-10-02 10:18:09</t>
  </si>
  <si>
    <t>2026-10-02 10:55:28</t>
  </si>
  <si>
    <t>SRTR22605785251</t>
  </si>
  <si>
    <t>2026-10-02 17:37:14</t>
  </si>
  <si>
    <t>2026-10-02 18:31:28</t>
  </si>
  <si>
    <t>2026-10-02 18:42:20</t>
  </si>
  <si>
    <t>2026-10-02 16:20:06</t>
  </si>
  <si>
    <t>2026-10-02 19:43:22</t>
  </si>
  <si>
    <t>2026-10-02 21:30:16</t>
  </si>
  <si>
    <t>SRTR22605785260</t>
  </si>
  <si>
    <t>3873</t>
  </si>
  <si>
    <t>3806</t>
  </si>
  <si>
    <t>2026-10-02 02:48:21</t>
  </si>
  <si>
    <t>2026-10-02 04:08:10</t>
  </si>
  <si>
    <t>2026-10-02 04:09:31</t>
  </si>
  <si>
    <t>2026-10-02 04:17:19</t>
  </si>
  <si>
    <t>2026-10-02 05:19:00</t>
  </si>
  <si>
    <t>2026-10-02 05:07:14</t>
  </si>
  <si>
    <t>2026-10-02 05:39:53</t>
  </si>
  <si>
    <t>2026-10-02 10:09:25</t>
  </si>
  <si>
    <t>SRTR22605785280</t>
  </si>
  <si>
    <t>5850</t>
  </si>
  <si>
    <t>5822</t>
  </si>
  <si>
    <t>2026-10-02 00:37:40</t>
  </si>
  <si>
    <t>2026-10-02 01:59:15</t>
  </si>
  <si>
    <t>2026-10-02 02:00:13</t>
  </si>
  <si>
    <t>2026-10-02 00:19:45</t>
  </si>
  <si>
    <t>2026-10-02 03:21:04</t>
  </si>
  <si>
    <t>2026-10-02 03:20:16</t>
  </si>
  <si>
    <t>2026-10-02 05:04:30</t>
  </si>
  <si>
    <t>2026-10-02 09:26:23</t>
  </si>
  <si>
    <t>SRTR22605785300</t>
  </si>
  <si>
    <t>D136-D138-0750-1</t>
  </si>
  <si>
    <t>DANIEL MACHADO GARCIA</t>
  </si>
  <si>
    <t>17997926688</t>
  </si>
  <si>
    <t>319151</t>
  </si>
  <si>
    <t>2026-10-01 20:30:41</t>
  </si>
  <si>
    <t>2026-10-02 06:13:43</t>
  </si>
  <si>
    <t>2026-10-02 07:52:13</t>
  </si>
  <si>
    <t>2026-10-02 08:35:05</t>
  </si>
  <si>
    <t>2026-10-02 08:51:44</t>
  </si>
  <si>
    <t>2026-10-02 15:53:11</t>
  </si>
  <si>
    <t>SRTR22605785331</t>
  </si>
  <si>
    <t>AWT6F49</t>
  </si>
  <si>
    <t>JOAO BATISTA VIEIRA SANTOS</t>
  </si>
  <si>
    <t>11951961459</t>
  </si>
  <si>
    <t>5185</t>
  </si>
  <si>
    <t>2026-10-02 06:51:48</t>
  </si>
  <si>
    <t>2026-10-02 02:51:28</t>
  </si>
  <si>
    <t>2026-10-02 03:17:37</t>
  </si>
  <si>
    <t>2026-10-02 04:00:40</t>
  </si>
  <si>
    <t>2026-10-02 04:01:34</t>
  </si>
  <si>
    <t>2026-10-02 08:26:40</t>
  </si>
  <si>
    <t>SRTR22605785380</t>
  </si>
  <si>
    <t>3816</t>
  </si>
  <si>
    <t>3781</t>
  </si>
  <si>
    <t>2026-10-02 00:35:18</t>
  </si>
  <si>
    <t>2026-10-02 05:17:35</t>
  </si>
  <si>
    <t>2026-10-02 05:22:25</t>
  </si>
  <si>
    <t>2026-10-02 05:31:33</t>
  </si>
  <si>
    <t>2026-10-02 06:15:18</t>
  </si>
  <si>
    <t>2026-10-02 06:18:53</t>
  </si>
  <si>
    <t>2026-10-02 08:14:03</t>
  </si>
  <si>
    <t>SRTR22605785391</t>
  </si>
  <si>
    <t>2026-10-02 03:30:56</t>
  </si>
  <si>
    <t>2026-10-02 04:14:25</t>
  </si>
  <si>
    <t>2026-10-02 03:23:53</t>
  </si>
  <si>
    <t>2026-10-02 03:50:51</t>
  </si>
  <si>
    <t>2026-10-02 08:33:23</t>
  </si>
  <si>
    <t>SRTR22605785400</t>
  </si>
  <si>
    <t>2026-10-02 16:07:55</t>
  </si>
  <si>
    <t>2026-10-02 19:13:33</t>
  </si>
  <si>
    <t>2026-10-02 19:26:26</t>
  </si>
  <si>
    <t>2026-10-02 16:02:06</t>
  </si>
  <si>
    <t>2026-10-02 20:33:57</t>
  </si>
  <si>
    <t>2026-10-02 21:14:12</t>
  </si>
  <si>
    <t>2026-10-02 21:14:59</t>
  </si>
  <si>
    <t>2026-10-04 04:59:40</t>
  </si>
  <si>
    <t>SRTR22605785460</t>
  </si>
  <si>
    <t>2026-10-02 13:02:11</t>
  </si>
  <si>
    <t>2026-10-02 18:29:31</t>
  </si>
  <si>
    <t>2026-10-02 18:32:59</t>
  </si>
  <si>
    <t>2026-10-02 15:52:13</t>
  </si>
  <si>
    <t>2026-10-02 19:18:25</t>
  </si>
  <si>
    <t>2026-10-02 19:43:33</t>
  </si>
  <si>
    <t>2026-10-02 20:18:34</t>
  </si>
  <si>
    <t>2026-10-03 00:09:31</t>
  </si>
  <si>
    <t>SRTR22605785471</t>
  </si>
  <si>
    <t>A002-A297-2310-1</t>
  </si>
  <si>
    <t>2026-10-02 16:04:32</t>
  </si>
  <si>
    <t>2026-10-02 16:06:29</t>
  </si>
  <si>
    <t>2026-10-02 16:24:36</t>
  </si>
  <si>
    <t>2026-10-03 00:50:00</t>
  </si>
  <si>
    <t>2026-10-02 16:59:04</t>
  </si>
  <si>
    <t>2026-10-02 17:01:08</t>
  </si>
  <si>
    <t>2026-10-02 17:01:55</t>
  </si>
  <si>
    <t>2026-10-02 17:53:01</t>
  </si>
  <si>
    <t>SRTR22605785480</t>
  </si>
  <si>
    <t>683</t>
  </si>
  <si>
    <t>492</t>
  </si>
  <si>
    <t>2026-10-02 05:16:25</t>
  </si>
  <si>
    <t>2026-10-02 05:20:16</t>
  </si>
  <si>
    <t>2026-10-02 05:21:26</t>
  </si>
  <si>
    <t>2026-10-02 06:24:07</t>
  </si>
  <si>
    <t>2026-10-02 05:41:33</t>
  </si>
  <si>
    <t>2026-10-02 07:33:53</t>
  </si>
  <si>
    <t>2026-10-02 09:41:19</t>
  </si>
  <si>
    <t>SRTR22605785540</t>
  </si>
  <si>
    <t>2357</t>
  </si>
  <si>
    <t>2026-10-02 04:16:58</t>
  </si>
  <si>
    <t>2026-10-02 04:45:52</t>
  </si>
  <si>
    <t>2026-10-02 03:20:56</t>
  </si>
  <si>
    <t>2026-10-02 05:14:05</t>
  </si>
  <si>
    <t>2026-10-02 05:30:29</t>
  </si>
  <si>
    <t>2026-10-02 05:32:12</t>
  </si>
  <si>
    <t>2026-10-02 07:42:59</t>
  </si>
  <si>
    <t>SRTR22605785631</t>
  </si>
  <si>
    <t>819</t>
  </si>
  <si>
    <t>2026-10-02 02:16:29</t>
  </si>
  <si>
    <t>2026-10-02 02:24:36</t>
  </si>
  <si>
    <t>2026-10-02 03:55:59</t>
  </si>
  <si>
    <t>2026-10-02 02:31:04</t>
  </si>
  <si>
    <t>2026-10-02 04:06:41</t>
  </si>
  <si>
    <t>2026-10-02 04:14:51</t>
  </si>
  <si>
    <t>2026-10-02 09:26:51</t>
  </si>
  <si>
    <t>SRTR22605785660</t>
  </si>
  <si>
    <t>1370</t>
  </si>
  <si>
    <t>2026-10-02 18:45:51</t>
  </si>
  <si>
    <t>2026-10-02 17:51:29</t>
  </si>
  <si>
    <t>2026-10-02 15:33:24</t>
  </si>
  <si>
    <t>2026-10-02 21:10:00</t>
  </si>
  <si>
    <t>2026-10-02 19:03:35</t>
  </si>
  <si>
    <t>2026-10-02 19:23:43</t>
  </si>
  <si>
    <t>2026-10-02 19:50:12</t>
  </si>
  <si>
    <t>2026-10-05 12:53:14</t>
  </si>
  <si>
    <t>SRTR22605785671</t>
  </si>
  <si>
    <t>5290</t>
  </si>
  <si>
    <t>5287</t>
  </si>
  <si>
    <t>2026-10-02 14:34:14</t>
  </si>
  <si>
    <t>2026-10-02 17:26:42</t>
  </si>
  <si>
    <t>2026-10-02 17:33:20</t>
  </si>
  <si>
    <t>2026-10-02 15:07:39</t>
  </si>
  <si>
    <t>2026-10-02 18:20:00</t>
  </si>
  <si>
    <t>2026-10-02 18:31:33</t>
  </si>
  <si>
    <t>2026-10-02 19:25:07</t>
  </si>
  <si>
    <t>2026-10-02 20:08:17</t>
  </si>
  <si>
    <t>2026-10-03 20:56:38</t>
  </si>
  <si>
    <t>SRTR22605785700</t>
  </si>
  <si>
    <t>2924</t>
  </si>
  <si>
    <t>2026-10-02 17:00:38</t>
  </si>
  <si>
    <t>2026-10-02 18:01:54</t>
  </si>
  <si>
    <t>2026-10-02 18:05:27</t>
  </si>
  <si>
    <t>2026-10-02 16:24:21</t>
  </si>
  <si>
    <t>2026-10-02 18:31:44</t>
  </si>
  <si>
    <t>2026-10-02 18:39:38</t>
  </si>
  <si>
    <t>SRTR22605785771</t>
  </si>
  <si>
    <t>A002-A371-2310-1</t>
  </si>
  <si>
    <t>2026-10-02 15:57:21</t>
  </si>
  <si>
    <t>2026-10-02 15:57:32</t>
  </si>
  <si>
    <t>2026-10-02 16:00:30</t>
  </si>
  <si>
    <t>2026-10-02 16:02:30</t>
  </si>
  <si>
    <t>2026-10-02 18:34:07</t>
  </si>
  <si>
    <t>2026-10-02 18:34:56</t>
  </si>
  <si>
    <t>2026-10-02 18:35:19</t>
  </si>
  <si>
    <t>2026-10-02 19:22:25</t>
  </si>
  <si>
    <t>SRTR22605785820</t>
  </si>
  <si>
    <t>2604</t>
  </si>
  <si>
    <t>2026-10-02 07:48:34</t>
  </si>
  <si>
    <t>2026-10-03 07:02:58</t>
  </si>
  <si>
    <t>2026-10-03 13:56:38</t>
  </si>
  <si>
    <t>2026-10-03 13:56:44</t>
  </si>
  <si>
    <t>2026-10-02 07:58:34</t>
  </si>
  <si>
    <t>2026-10-03 07:09:10</t>
  </si>
  <si>
    <t>SRTR22605785851</t>
  </si>
  <si>
    <t>14662</t>
  </si>
  <si>
    <t>14660</t>
  </si>
  <si>
    <t>2026-10-02 18:12:50</t>
  </si>
  <si>
    <t>2026-10-02 20:04:06</t>
  </si>
  <si>
    <t>2026-10-02 20:18:19</t>
  </si>
  <si>
    <t>2026-10-02 17:09:22</t>
  </si>
  <si>
    <t>2026-10-02 21:03:41</t>
  </si>
  <si>
    <t>2026-10-03 06:24:07</t>
  </si>
  <si>
    <t>2026-10-03 04:53:17</t>
  </si>
  <si>
    <t>2026-10-05 09:08:33</t>
  </si>
  <si>
    <t>SRTR22605785931</t>
  </si>
  <si>
    <t>563</t>
  </si>
  <si>
    <t>546</t>
  </si>
  <si>
    <t>2026-10-02 14:03:39</t>
  </si>
  <si>
    <t>2026-10-02 14:34:23</t>
  </si>
  <si>
    <t>2026-10-02 14:37:48</t>
  </si>
  <si>
    <t>2026-10-02 14:34:35</t>
  </si>
  <si>
    <t>2026-10-02 16:12:55</t>
  </si>
  <si>
    <t>2026-10-02 16:16:40</t>
  </si>
  <si>
    <t>2026-10-02 16:18:17</t>
  </si>
  <si>
    <t>2026-10-02 16:56:25</t>
  </si>
  <si>
    <t>SRTR22605785940</t>
  </si>
  <si>
    <t>2206</t>
  </si>
  <si>
    <t>2026-10-02 01:01:05</t>
  </si>
  <si>
    <t>2026-10-02 02:06:11</t>
  </si>
  <si>
    <t>2026-10-02 02:44:41</t>
  </si>
  <si>
    <t>2026-10-02 02:46:55</t>
  </si>
  <si>
    <t>2026-10-02 06:21:00</t>
  </si>
  <si>
    <t>2026-10-02 06:18:50</t>
  </si>
  <si>
    <t>2026-10-02 07:00:08</t>
  </si>
  <si>
    <t>2026-10-02 08:23:09</t>
  </si>
  <si>
    <t>SRTR22605785951</t>
  </si>
  <si>
    <t>D138-D162-D168-0600-1</t>
  </si>
  <si>
    <t>FEO2J54</t>
  </si>
  <si>
    <t>SAS TRANSPORTES E LOGISTICA</t>
  </si>
  <si>
    <t>SAS</t>
  </si>
  <si>
    <t>ADRIANA PEREIRA MAFFUCCI PETERSON</t>
  </si>
  <si>
    <t>17991336834</t>
  </si>
  <si>
    <t>2120</t>
  </si>
  <si>
    <t>2101</t>
  </si>
  <si>
    <t>2026-10-02 05:54:13</t>
  </si>
  <si>
    <t>2026-10-02 06:01:22</t>
  </si>
  <si>
    <t>2026-10-02 03:40:59</t>
  </si>
  <si>
    <t>319177</t>
  </si>
  <si>
    <t>2026-10-02 06:18:46</t>
  </si>
  <si>
    <t>2026-10-02 06:26:25</t>
  </si>
  <si>
    <t>2026-10-02 07:04:31</t>
  </si>
  <si>
    <t>2026-10-02 08:09:23</t>
  </si>
  <si>
    <t>SRTR22605785971</t>
  </si>
  <si>
    <t>1464</t>
  </si>
  <si>
    <t>2026-10-01 11:54:05</t>
  </si>
  <si>
    <t>2026-10-02 01:02:27</t>
  </si>
  <si>
    <t>2026-10-02 01:23:32</t>
  </si>
  <si>
    <t>2026-10-02 01:20:05</t>
  </si>
  <si>
    <t>2026-10-02 02:50:52</t>
  </si>
  <si>
    <t>2026-10-02 03:00:16</t>
  </si>
  <si>
    <t>2026-10-02 03:03:35</t>
  </si>
  <si>
    <t>2026-10-02 06:17:36</t>
  </si>
  <si>
    <t>SRTR22605785980</t>
  </si>
  <si>
    <t>4551</t>
  </si>
  <si>
    <t>4547</t>
  </si>
  <si>
    <t>2026-10-01 10:16:18</t>
  </si>
  <si>
    <t>2026-10-02 04:31:33</t>
  </si>
  <si>
    <t>2026-10-02 04:46:11</t>
  </si>
  <si>
    <t>2026-10-02 03:50:55</t>
  </si>
  <si>
    <t>2026-10-02 05:45:23</t>
  </si>
  <si>
    <t>2026-10-02 05:57:59</t>
  </si>
  <si>
    <t>2026-10-02 06:00:04</t>
  </si>
  <si>
    <t>2026-10-02 07:40:46</t>
  </si>
  <si>
    <t>SRTR22605786011</t>
  </si>
  <si>
    <t>157</t>
  </si>
  <si>
    <t>2026-10-02 04:13:50</t>
  </si>
  <si>
    <t>2026-10-02 04:15:45</t>
  </si>
  <si>
    <t>2026-10-02 05:35:58</t>
  </si>
  <si>
    <t>2026-10-02 05:32:54</t>
  </si>
  <si>
    <t>2026-10-02 06:32:03</t>
  </si>
  <si>
    <t>2026-10-02 06:32:33</t>
  </si>
  <si>
    <t>2026-10-02 07:32:11</t>
  </si>
  <si>
    <t>SRTR22605786040</t>
  </si>
  <si>
    <t>709</t>
  </si>
  <si>
    <t>2026-10-02 04:00:08</t>
  </si>
  <si>
    <t>2026-10-02 04:11:23</t>
  </si>
  <si>
    <t>2026-10-02 05:31:01</t>
  </si>
  <si>
    <t>2026-10-02 07:41:14</t>
  </si>
  <si>
    <t>2026-10-02 08:52:09</t>
  </si>
  <si>
    <t>SRTR22605786051</t>
  </si>
  <si>
    <t>1356</t>
  </si>
  <si>
    <t>1350</t>
  </si>
  <si>
    <t>2026-10-02 03:45:22</t>
  </si>
  <si>
    <t>2026-10-02 04:13:58</t>
  </si>
  <si>
    <t>2026-10-02 04:20:38</t>
  </si>
  <si>
    <t>2026-10-02 04:25:24</t>
  </si>
  <si>
    <t>2026-10-02 04:58:06</t>
  </si>
  <si>
    <t>2026-10-02 05:10:17</t>
  </si>
  <si>
    <t>2026-10-02 05:31:06</t>
  </si>
  <si>
    <t>2026-10-02 07:26:19</t>
  </si>
  <si>
    <t>SRTR22605786080</t>
  </si>
  <si>
    <t>D138-D177-D153-0600-1</t>
  </si>
  <si>
    <t>ENJ0J47</t>
  </si>
  <si>
    <t>WILBERT ROMERO SILVA</t>
  </si>
  <si>
    <t>17996214495</t>
  </si>
  <si>
    <t>2026-10-02 04:11:07</t>
  </si>
  <si>
    <t>2026-10-02 05:18:30</t>
  </si>
  <si>
    <t>2026-10-02 05:31:39</t>
  </si>
  <si>
    <t>319192</t>
  </si>
  <si>
    <t>F PTR-SP</t>
  </si>
  <si>
    <t>2026-10-02 06:00:29</t>
  </si>
  <si>
    <t>2026-10-02 06:03:28</t>
  </si>
  <si>
    <t>2026-10-02 07:09:42</t>
  </si>
  <si>
    <t>2026-10-02 08:11:26</t>
  </si>
  <si>
    <t>SRTR22605786091</t>
  </si>
  <si>
    <t>537</t>
  </si>
  <si>
    <t>490</t>
  </si>
  <si>
    <t>2026-10-01 19:45:24</t>
  </si>
  <si>
    <t>2026-10-02 02:55:14</t>
  </si>
  <si>
    <t>2026-10-02 04:16:17</t>
  </si>
  <si>
    <t>2026-10-02 04:17:29</t>
  </si>
  <si>
    <t>2026-10-02 05:40:33</t>
  </si>
  <si>
    <t>2026-10-02 05:41:37</t>
  </si>
  <si>
    <t>2026-10-02 07:39:12</t>
  </si>
  <si>
    <t>2026-10-02 08:49:11</t>
  </si>
  <si>
    <t>SRTR22605786140</t>
  </si>
  <si>
    <t>22486</t>
  </si>
  <si>
    <t>22483</t>
  </si>
  <si>
    <t>2026-10-02 09:15:34</t>
  </si>
  <si>
    <t>2026-10-02 19:48:12</t>
  </si>
  <si>
    <t>2026-10-02 20:01:48</t>
  </si>
  <si>
    <t>2026-10-02 14:59:07</t>
  </si>
  <si>
    <t>2026-10-02 21:09:30</t>
  </si>
  <si>
    <t>2026-10-03 00:07:30</t>
  </si>
  <si>
    <t>2026-10-03 00:15:31</t>
  </si>
  <si>
    <t>2026-10-05 13:30:54</t>
  </si>
  <si>
    <t>SRTR22605786151</t>
  </si>
  <si>
    <t>4039</t>
  </si>
  <si>
    <t>2026-10-01 14:17:47</t>
  </si>
  <si>
    <t>2026-10-01 20:48:43</t>
  </si>
  <si>
    <t>2026-10-01 20:51:23</t>
  </si>
  <si>
    <t>2026-10-01 18:05:38</t>
  </si>
  <si>
    <t>2026-10-01 22:33:53</t>
  </si>
  <si>
    <t>2026-10-01 23:47:16</t>
  </si>
  <si>
    <t>SRTR22605786171</t>
  </si>
  <si>
    <t>AJU-E364-0430-1</t>
  </si>
  <si>
    <t>QOH3F81</t>
  </si>
  <si>
    <t>MARCELO DANTAS ALMEIDA</t>
  </si>
  <si>
    <t>79996704211</t>
  </si>
  <si>
    <t>1223</t>
  </si>
  <si>
    <t>2026-10-02 02:52:19</t>
  </si>
  <si>
    <t>2026-10-02 03:06:14</t>
  </si>
  <si>
    <t>2026-10-02 03:25:52</t>
  </si>
  <si>
    <t>2026-10-02 04:13:14</t>
  </si>
  <si>
    <t>773183</t>
  </si>
  <si>
    <t>F NSG-SE</t>
  </si>
  <si>
    <t>2026-10-02 06:31:01</t>
  </si>
  <si>
    <t>2026-10-02 07:23:46</t>
  </si>
  <si>
    <t>2026-10-02 07:27:50</t>
  </si>
  <si>
    <t>2026-10-02 09:20:04</t>
  </si>
  <si>
    <t>SRTR22605786231</t>
  </si>
  <si>
    <t>3495</t>
  </si>
  <si>
    <t>3494</t>
  </si>
  <si>
    <t>2026-10-02 11:01:04</t>
  </si>
  <si>
    <t>2026-10-02 17:07:30</t>
  </si>
  <si>
    <t>2026-10-02 17:09:01</t>
  </si>
  <si>
    <t>2026-10-02 16:00:05</t>
  </si>
  <si>
    <t>2026-10-02 19:52:02</t>
  </si>
  <si>
    <t>2026-10-02 20:25:32</t>
  </si>
  <si>
    <t>2026-10-02 20:27:10</t>
  </si>
  <si>
    <t>2026-10-02 22:10:51</t>
  </si>
  <si>
    <t>SRTR22605786240</t>
  </si>
  <si>
    <t>2615</t>
  </si>
  <si>
    <t>2026-10-02 02:29:37</t>
  </si>
  <si>
    <t>2026-10-02 03:48:03</t>
  </si>
  <si>
    <t>2026-10-02 03:55:35</t>
  </si>
  <si>
    <t>2026-10-02 03:01:29</t>
  </si>
  <si>
    <t>2026-10-02 04:41:53</t>
  </si>
  <si>
    <t>2026-10-02 05:41:59</t>
  </si>
  <si>
    <t>2026-10-02 09:47:09</t>
  </si>
  <si>
    <t>2026-10-02 05:29:18</t>
  </si>
  <si>
    <t>2026-10-02 05:29:25</t>
  </si>
  <si>
    <t>155272</t>
  </si>
  <si>
    <t>F CWB 09-PR</t>
  </si>
  <si>
    <t>2026-10-03 06:42:06</t>
  </si>
  <si>
    <t>2026-10-02 06:21:25</t>
  </si>
  <si>
    <t>2026-10-02 07:08:58</t>
  </si>
  <si>
    <t>SRTR22605786271</t>
  </si>
  <si>
    <t>581</t>
  </si>
  <si>
    <t>2026-10-02 00:08:29</t>
  </si>
  <si>
    <t>2026-10-02 02:48:38</t>
  </si>
  <si>
    <t>2026-10-02 03:28:42</t>
  </si>
  <si>
    <t>2026-10-02 03:30:07</t>
  </si>
  <si>
    <t>2026-10-02 10:54:00</t>
  </si>
  <si>
    <t>2026-10-02 06:24:18</t>
  </si>
  <si>
    <t>2026-10-02 07:03:25</t>
  </si>
  <si>
    <t>2026-10-02 08:06:13</t>
  </si>
  <si>
    <t>2026-10-02 09:14:01</t>
  </si>
  <si>
    <t>SRTR22605786300</t>
  </si>
  <si>
    <t>1362</t>
  </si>
  <si>
    <t>2026-10-02 01:45:13</t>
  </si>
  <si>
    <t>2026-10-02 04:05:50</t>
  </si>
  <si>
    <t>2026-10-02 04:34:48</t>
  </si>
  <si>
    <t>2026-10-02 04:41:33</t>
  </si>
  <si>
    <t>2026-10-02 05:05:22</t>
  </si>
  <si>
    <t>2026-10-02 05:07:23</t>
  </si>
  <si>
    <t>2026-10-02 06:44:35</t>
  </si>
  <si>
    <t>2026-10-03 08:04:10</t>
  </si>
  <si>
    <t>SRTR22605786331</t>
  </si>
  <si>
    <t>4238</t>
  </si>
  <si>
    <t>4229</t>
  </si>
  <si>
    <t>2026-10-01 11:38:57</t>
  </si>
  <si>
    <t>2026-10-02 01:14:26</t>
  </si>
  <si>
    <t>2026-10-02 02:33:40</t>
  </si>
  <si>
    <t>2026-10-02 04:28:45</t>
  </si>
  <si>
    <t>2026-10-02 04:10:53</t>
  </si>
  <si>
    <t>2026-10-02 09:14:39</t>
  </si>
  <si>
    <t>SRTR22605786340</t>
  </si>
  <si>
    <t>1264</t>
  </si>
  <si>
    <t>2026-10-01 21:50:25</t>
  </si>
  <si>
    <t>2026-10-02 00:12:08</t>
  </si>
  <si>
    <t>2026-10-02 02:38:06</t>
  </si>
  <si>
    <t>2026-10-01 18:41:36</t>
  </si>
  <si>
    <t>2026-10-02 06:19:55</t>
  </si>
  <si>
    <t>2026-10-02 06:36:15</t>
  </si>
  <si>
    <t>2026-10-02 09:35:17</t>
  </si>
  <si>
    <t>SRTR22605786351</t>
  </si>
  <si>
    <t>EGK3H61</t>
  </si>
  <si>
    <t>AE LOG LTDA</t>
  </si>
  <si>
    <t>AE LOG</t>
  </si>
  <si>
    <t>ALAN DE JESUS FERREIRA</t>
  </si>
  <si>
    <t>16993197909</t>
  </si>
  <si>
    <t>3497</t>
  </si>
  <si>
    <t>3491</t>
  </si>
  <si>
    <t>2026-10-02 03:02:21</t>
  </si>
  <si>
    <t>2026-10-02 03:42:33</t>
  </si>
  <si>
    <t>2026-10-02 03:59:43</t>
  </si>
  <si>
    <t>2026-10-02 00:47:03</t>
  </si>
  <si>
    <t>2026-10-02 04:54:05</t>
  </si>
  <si>
    <t>2026-10-02 05:02:15</t>
  </si>
  <si>
    <t>2026-10-02 08:05:03</t>
  </si>
  <si>
    <t>SRTR22605786371</t>
  </si>
  <si>
    <t>2026-10-02 01:17:13</t>
  </si>
  <si>
    <t>2026-10-02 02:55:02</t>
  </si>
  <si>
    <t>2026-10-02 03:00:02</t>
  </si>
  <si>
    <t>2026-10-02 00:27:08</t>
  </si>
  <si>
    <t>2026-10-02 04:36:50</t>
  </si>
  <si>
    <t>2026-10-02 04:42:31</t>
  </si>
  <si>
    <t>2026-10-02 06:25:37</t>
  </si>
  <si>
    <t>2026-10-02 07:30:19</t>
  </si>
  <si>
    <t>SRTR22605786391</t>
  </si>
  <si>
    <t>4991</t>
  </si>
  <si>
    <t>4938</t>
  </si>
  <si>
    <t>2026-10-02 00:15:39</t>
  </si>
  <si>
    <t>2026-10-02 04:11:19</t>
  </si>
  <si>
    <t>2026-10-02 04:12:14</t>
  </si>
  <si>
    <t>2026-10-02 03:58:52</t>
  </si>
  <si>
    <t>2026-10-02 05:03:59</t>
  </si>
  <si>
    <t>2026-10-02 06:02:01</t>
  </si>
  <si>
    <t>2026-10-02 06:05:03</t>
  </si>
  <si>
    <t>2026-10-02 07:55:38</t>
  </si>
  <si>
    <t>SRTR22605786400</t>
  </si>
  <si>
    <t>2026-10-02 15:20:38</t>
  </si>
  <si>
    <t>2026-10-02 15:20:52</t>
  </si>
  <si>
    <t>2026-10-02 15:34:56</t>
  </si>
  <si>
    <t>2026-10-02 15:33:53</t>
  </si>
  <si>
    <t>2026-10-02 16:26:49</t>
  </si>
  <si>
    <t>2026-10-02 18:24:26</t>
  </si>
  <si>
    <t>2026-10-02 19:04:49</t>
  </si>
  <si>
    <t>2026-10-05 12:59:24</t>
  </si>
  <si>
    <t>SRTR22605786411</t>
  </si>
  <si>
    <t>2026-10-02 16:03:11</t>
  </si>
  <si>
    <t>2026-10-02 16:21:54</t>
  </si>
  <si>
    <t>2026-10-02 16:48:29</t>
  </si>
  <si>
    <t>2026-10-02 14:58:43</t>
  </si>
  <si>
    <t>SRTR22605786471</t>
  </si>
  <si>
    <t>2026-10-02 06:39:02</t>
  </si>
  <si>
    <t>2026-10-02 06:39:40</t>
  </si>
  <si>
    <t>2026-10-02 05:58:01</t>
  </si>
  <si>
    <t>2026-10-02 07:41:24</t>
  </si>
  <si>
    <t>2026-10-02 15:06:16</t>
  </si>
  <si>
    <t>2026-10-02 15:06:40</t>
  </si>
  <si>
    <t>2026-10-02 18:12:56</t>
  </si>
  <si>
    <t>SRTR22605786560</t>
  </si>
  <si>
    <t>3410</t>
  </si>
  <si>
    <t>2026-10-02 01:42:12</t>
  </si>
  <si>
    <t>2026-10-02 02:58:48</t>
  </si>
  <si>
    <t>2026-10-02 03:00:15</t>
  </si>
  <si>
    <t>2026-10-01 23:55:16</t>
  </si>
  <si>
    <t>2026-10-02 05:13:07</t>
  </si>
  <si>
    <t>2026-10-02 07:42:01</t>
  </si>
  <si>
    <t>SRTR22605786571</t>
  </si>
  <si>
    <t>1406</t>
  </si>
  <si>
    <t>2026-10-02 03:48:30</t>
  </si>
  <si>
    <t>2026-10-02 04:13:23</t>
  </si>
  <si>
    <t>2026-10-02 04:59:48</t>
  </si>
  <si>
    <t>2026-10-02 09:05:00</t>
  </si>
  <si>
    <t>2026-10-02 06:40:10</t>
  </si>
  <si>
    <t>2026-10-02 06:40:53</t>
  </si>
  <si>
    <t>2026-10-02 07:37:56</t>
  </si>
  <si>
    <t>2026-10-02 10:23:56</t>
  </si>
  <si>
    <t>SRTR22605786580</t>
  </si>
  <si>
    <t>2026-10-02 00:28:36</t>
  </si>
  <si>
    <t>2026-10-02 00:54:33</t>
  </si>
  <si>
    <t>2026-10-02 00:59:09</t>
  </si>
  <si>
    <t>2026-10-01 21:52:04</t>
  </si>
  <si>
    <t>2026-10-02 06:13:00</t>
  </si>
  <si>
    <t>2026-10-02 05:21:03</t>
  </si>
  <si>
    <t>2026-10-02 05:46:10</t>
  </si>
  <si>
    <t>2026-10-02 06:39:41</t>
  </si>
  <si>
    <t>SRTR22605786620</t>
  </si>
  <si>
    <t>D138-D136-0600-1</t>
  </si>
  <si>
    <t>1284</t>
  </si>
  <si>
    <t>2026-10-02 03:53:16</t>
  </si>
  <si>
    <t>2026-10-02 05:45:48</t>
  </si>
  <si>
    <t>2026-10-02 05:51:40</t>
  </si>
  <si>
    <t>2026-10-02 03:54:41</t>
  </si>
  <si>
    <t>2026-10-02 06:18:10</t>
  </si>
  <si>
    <t>2026-10-02 06:22:01</t>
  </si>
  <si>
    <t>2026-10-02 06:22:55</t>
  </si>
  <si>
    <t>2026-10-02 10:56:16</t>
  </si>
  <si>
    <t>SRTR22605786631</t>
  </si>
  <si>
    <t>3553</t>
  </si>
  <si>
    <t>3533</t>
  </si>
  <si>
    <t>2026-10-01 12:19:40</t>
  </si>
  <si>
    <t>2026-10-02 04:21:32</t>
  </si>
  <si>
    <t>2026-10-02 04:58:47</t>
  </si>
  <si>
    <t>2026-10-02 03:22:03</t>
  </si>
  <si>
    <t>2026-10-02 05:48:33</t>
  </si>
  <si>
    <t>2026-10-02 05:59:52</t>
  </si>
  <si>
    <t>2026-10-02 07:52:08</t>
  </si>
  <si>
    <t>2026-10-02 10:15:40</t>
  </si>
  <si>
    <t>SRTR22605786640</t>
  </si>
  <si>
    <t>2026-10-01 23:22:21</t>
  </si>
  <si>
    <t>2026-10-02 00:18:49</t>
  </si>
  <si>
    <t>2026-10-02 01:25:00</t>
  </si>
  <si>
    <t>2026-10-02 01:23:20</t>
  </si>
  <si>
    <t>2026-10-02 05:05:57</t>
  </si>
  <si>
    <t>2026-10-02 05:16:44</t>
  </si>
  <si>
    <t>2026-10-02 07:50:58</t>
  </si>
  <si>
    <t>2026-10-02 12:35:34</t>
  </si>
  <si>
    <t>SRTR22605786680</t>
  </si>
  <si>
    <t>298</t>
  </si>
  <si>
    <t>2026-10-02 16:25:46</t>
  </si>
  <si>
    <t>2026-10-02 16:25:47</t>
  </si>
  <si>
    <t>2026-10-02 16:26:51</t>
  </si>
  <si>
    <t>2026-10-02 16:59:15</t>
  </si>
  <si>
    <t>2026-10-02 17:24:58</t>
  </si>
  <si>
    <t>2026-10-02 17:34:17</t>
  </si>
  <si>
    <t>2026-10-03 03:17:51</t>
  </si>
  <si>
    <t>SRTR22605786700</t>
  </si>
  <si>
    <t>2026-10-02 02:01:25</t>
  </si>
  <si>
    <t>2026-10-02 02:29:18</t>
  </si>
  <si>
    <t>2026-10-02 02:31:23</t>
  </si>
  <si>
    <t>2026-10-02 01:10:25</t>
  </si>
  <si>
    <t>2026-10-02 04:08:13</t>
  </si>
  <si>
    <t>2026-10-02 05:21:59</t>
  </si>
  <si>
    <t>SRTR22605786720</t>
  </si>
  <si>
    <t>GYN-C435-C394-0600-1</t>
  </si>
  <si>
    <t>1126</t>
  </si>
  <si>
    <t>2026-10-02 00:00:37</t>
  </si>
  <si>
    <t>2026-10-02 02:28:54</t>
  </si>
  <si>
    <t>2026-10-02 05:11:18</t>
  </si>
  <si>
    <t>2026-10-02 06:43:29</t>
  </si>
  <si>
    <t>2026-10-02 09:34:46</t>
  </si>
  <si>
    <t>SRTR22605786751</t>
  </si>
  <si>
    <t>181</t>
  </si>
  <si>
    <t>2026-10-02 13:59:24</t>
  </si>
  <si>
    <t>2026-10-02 13:59:26</t>
  </si>
  <si>
    <t>2026-10-02 14:04:29</t>
  </si>
  <si>
    <t>2026-10-02 14:33:15</t>
  </si>
  <si>
    <t>2026-10-02 14:57:37</t>
  </si>
  <si>
    <t>SRTR22605786780</t>
  </si>
  <si>
    <t>7483</t>
  </si>
  <si>
    <t>2026-10-02 07:39:35</t>
  </si>
  <si>
    <t>2026-10-02 20:15:08</t>
  </si>
  <si>
    <t>2026-10-02 20:35:02</t>
  </si>
  <si>
    <t>2026-10-02 20:18:40</t>
  </si>
  <si>
    <t>2026-10-02 21:32:28</t>
  </si>
  <si>
    <t>2026-10-03 04:39:38</t>
  </si>
  <si>
    <t>SRTR22605786791</t>
  </si>
  <si>
    <t>MATHEUS SANTOS FERREIRA DA SILVA</t>
  </si>
  <si>
    <t>21992971959</t>
  </si>
  <si>
    <t>3544</t>
  </si>
  <si>
    <t>2026-10-02 06:29:29</t>
  </si>
  <si>
    <t>2026-10-02 07:19:41</t>
  </si>
  <si>
    <t>2026-10-02 07:45:15</t>
  </si>
  <si>
    <t>2026-10-02 07:49:25</t>
  </si>
  <si>
    <t>2026-10-02 20:07:00</t>
  </si>
  <si>
    <t>2026-10-02 12:50:57</t>
  </si>
  <si>
    <t>2026-10-02 13:46:44</t>
  </si>
  <si>
    <t>2026-10-02 14:06:33</t>
  </si>
  <si>
    <t>2026-10-02 18:27:32</t>
  </si>
  <si>
    <t>SRTR22605786871</t>
  </si>
  <si>
    <t>1172</t>
  </si>
  <si>
    <t>2026-10-02 07:27:30</t>
  </si>
  <si>
    <t>2026-10-02 08:56:29</t>
  </si>
  <si>
    <t>2026-10-02 10:50:00</t>
  </si>
  <si>
    <t>2026-10-02 11:59:34</t>
  </si>
  <si>
    <t>2026-10-02 11:57:57</t>
  </si>
  <si>
    <t>2026-10-02 12:00:09</t>
  </si>
  <si>
    <t>2026-10-02 12:12:11</t>
  </si>
  <si>
    <t>SRTR22605786880</t>
  </si>
  <si>
    <t>2490</t>
  </si>
  <si>
    <t>2207</t>
  </si>
  <si>
    <t>2026-10-02 01:51:47</t>
  </si>
  <si>
    <t>2026-10-02 03:21:08</t>
  </si>
  <si>
    <t>2026-10-02 03:50:38</t>
  </si>
  <si>
    <t>2026-10-02 04:48:02</t>
  </si>
  <si>
    <t>2026-10-02 07:16:38</t>
  </si>
  <si>
    <t>2026-10-02 07:35:02</t>
  </si>
  <si>
    <t>2026-10-02 07:32:49</t>
  </si>
  <si>
    <t>2026-10-02 09:23:12</t>
  </si>
  <si>
    <t>SRTR22605786900</t>
  </si>
  <si>
    <t>2026-10-02 12:40:51</t>
  </si>
  <si>
    <t>2026-10-02 12:46:09</t>
  </si>
  <si>
    <t>2026-10-02 12:48:07</t>
  </si>
  <si>
    <t>2026-10-02 12:56:22</t>
  </si>
  <si>
    <t>2026-10-02 15:56:13</t>
  </si>
  <si>
    <t>2026-10-02 22:11:03</t>
  </si>
  <si>
    <t>2026-10-02 22:12:09</t>
  </si>
  <si>
    <t>2026-10-02 22:28:30</t>
  </si>
  <si>
    <t>SRTR22605786920</t>
  </si>
  <si>
    <t>2905</t>
  </si>
  <si>
    <t>2026-10-01 19:34:38</t>
  </si>
  <si>
    <t>2026-10-02 03:47:24</t>
  </si>
  <si>
    <t>2026-10-02 03:12:56</t>
  </si>
  <si>
    <t>2026-10-02 04:58:04</t>
  </si>
  <si>
    <t>2026-10-02 07:25:32</t>
  </si>
  <si>
    <t>2026-10-02 07:21:25</t>
  </si>
  <si>
    <t>2026-10-02 10:03:06</t>
  </si>
  <si>
    <t>SRTR22605786931</t>
  </si>
  <si>
    <t>2026-10-02 04:12:17</t>
  </si>
  <si>
    <t>2026-10-02 04:19:42</t>
  </si>
  <si>
    <t>2026-10-02 04:21:34</t>
  </si>
  <si>
    <t>2026-10-02 04:51:46</t>
  </si>
  <si>
    <t>2026-10-02 05:05:37</t>
  </si>
  <si>
    <t>2026-10-02 07:10:46</t>
  </si>
  <si>
    <t>2026-10-02 08:25:44</t>
  </si>
  <si>
    <t>SRTR22605786940</t>
  </si>
  <si>
    <t>4091</t>
  </si>
  <si>
    <t>4058</t>
  </si>
  <si>
    <t>2026-10-01 14:01:48</t>
  </si>
  <si>
    <t>2026-10-02 01:56:40</t>
  </si>
  <si>
    <t>2026-10-02 02:45:24</t>
  </si>
  <si>
    <t>2026-10-02 03:26:05</t>
  </si>
  <si>
    <t>2026-10-02 04:55:30</t>
  </si>
  <si>
    <t>2026-10-02 05:23:48</t>
  </si>
  <si>
    <t>2026-10-02 05:40:28</t>
  </si>
  <si>
    <t>2026-10-02 08:09:32</t>
  </si>
  <si>
    <t>SRTR22605786951</t>
  </si>
  <si>
    <t>474</t>
  </si>
  <si>
    <t>2026-10-01 15:36:24</t>
  </si>
  <si>
    <t>2026-10-02 01:53:20</t>
  </si>
  <si>
    <t>2026-10-02 02:02:23</t>
  </si>
  <si>
    <t>2026-10-02 02:21:55</t>
  </si>
  <si>
    <t>2026-10-02 03:51:12</t>
  </si>
  <si>
    <t>2026-10-02 05:44:17</t>
  </si>
  <si>
    <t>2026-10-02 07:44:39</t>
  </si>
  <si>
    <t>SRTR22605786971</t>
  </si>
  <si>
    <t>567</t>
  </si>
  <si>
    <t>2026-10-02 20:42:22</t>
  </si>
  <si>
    <t>2026-10-02 21:21:57</t>
  </si>
  <si>
    <t>2026-10-02 21:43:25</t>
  </si>
  <si>
    <t>2026-10-02 22:50:00</t>
  </si>
  <si>
    <t>2026-10-02 17:10:09</t>
  </si>
  <si>
    <t>2026-10-03 02:48:06</t>
  </si>
  <si>
    <t>2026-10-03 02:51:27</t>
  </si>
  <si>
    <t>2026-10-03 06:17:59</t>
  </si>
  <si>
    <t>SRTR22605786980</t>
  </si>
  <si>
    <t>12685</t>
  </si>
  <si>
    <t>2026-10-02 19:42:52</t>
  </si>
  <si>
    <t>2026-10-02 21:31:27</t>
  </si>
  <si>
    <t>2026-10-02 20:22:36</t>
  </si>
  <si>
    <t>2026-10-02 17:54:30</t>
  </si>
  <si>
    <t>2026-10-02 22:14:33</t>
  </si>
  <si>
    <t>2026-10-02 23:42:12</t>
  </si>
  <si>
    <t>2026-10-02 23:19:59</t>
  </si>
  <si>
    <t>2026-10-05 15:48:04</t>
  </si>
  <si>
    <t>SRTR22605786991</t>
  </si>
  <si>
    <t>ricardo borge vieira de souza</t>
  </si>
  <si>
    <t>11984555849</t>
  </si>
  <si>
    <t>5402</t>
  </si>
  <si>
    <t>5401</t>
  </si>
  <si>
    <t>2026-10-02 02:27:46</t>
  </si>
  <si>
    <t>2026-10-02 02:58:42</t>
  </si>
  <si>
    <t>2026-10-02 04:29:03</t>
  </si>
  <si>
    <t>2026-10-02 04:58:50</t>
  </si>
  <si>
    <t>2026-10-02 05:06:37</t>
  </si>
  <si>
    <t>2026-10-02 07:39:15</t>
  </si>
  <si>
    <t>SRTR22605787031</t>
  </si>
  <si>
    <t>D138-S490-S475-0630-1</t>
  </si>
  <si>
    <t>ONV2J54</t>
  </si>
  <si>
    <t>MATHEUS HENRIQUE ROZAN DOS SANTOS</t>
  </si>
  <si>
    <t>17991311971</t>
  </si>
  <si>
    <t>1195</t>
  </si>
  <si>
    <t>1191</t>
  </si>
  <si>
    <t>311535</t>
  </si>
  <si>
    <t>F NVG-SP</t>
  </si>
  <si>
    <t>2026-10-02 06:55:22</t>
  </si>
  <si>
    <t>2026-10-02 06:57:00</t>
  </si>
  <si>
    <t>2026-10-02 07:11:47</t>
  </si>
  <si>
    <t>2026-10-02 10:31:09</t>
  </si>
  <si>
    <t>SRTR22605787120</t>
  </si>
  <si>
    <t>Luís Dias</t>
  </si>
  <si>
    <t>11947427955</t>
  </si>
  <si>
    <t>12266</t>
  </si>
  <si>
    <t>2026-10-02 10:11:54</t>
  </si>
  <si>
    <t>2026-10-02 15:19:33</t>
  </si>
  <si>
    <t>2026-10-02 12:55:45</t>
  </si>
  <si>
    <t>2026-10-02 19:05:00</t>
  </si>
  <si>
    <t>2026-10-02 13:12:02</t>
  </si>
  <si>
    <t>2026-10-02 20:05:00</t>
  </si>
  <si>
    <t>2026-10-02 13:57:05</t>
  </si>
  <si>
    <t>2026-10-02 14:34:33</t>
  </si>
  <si>
    <t>2026-10-02 14:38:09</t>
  </si>
  <si>
    <t>2026-10-05 14:33:58</t>
  </si>
  <si>
    <t>SRTR22605787131</t>
  </si>
  <si>
    <t>FRJ6I00</t>
  </si>
  <si>
    <t>EDVALDO GONCALVES</t>
  </si>
  <si>
    <t>948488850</t>
  </si>
  <si>
    <t>2026-10-02 09:23:50</t>
  </si>
  <si>
    <t>2026-10-02 15:46:20</t>
  </si>
  <si>
    <t>2026-10-02 16:40:40</t>
  </si>
  <si>
    <t>2026-10-02 15:42:46</t>
  </si>
  <si>
    <t>2026-10-02 15:45:45</t>
  </si>
  <si>
    <t>2026-10-02 16:48:30</t>
  </si>
  <si>
    <t>1871</t>
  </si>
  <si>
    <t>2026-10-02 16:21:38</t>
  </si>
  <si>
    <t>2026-10-02 16:53:00</t>
  </si>
  <si>
    <t>2026-10-02 16:57:09</t>
  </si>
  <si>
    <t>2026-10-02 15:46:00</t>
  </si>
  <si>
    <t>2026-10-02 19:28:54</t>
  </si>
  <si>
    <t>2026-10-02 20:37:53</t>
  </si>
  <si>
    <t>2026-10-03 15:10:47</t>
  </si>
  <si>
    <t>SRTR22605787140</t>
  </si>
  <si>
    <t>590</t>
  </si>
  <si>
    <t>515</t>
  </si>
  <si>
    <t>2026-10-01 21:38:46</t>
  </si>
  <si>
    <t>2026-10-02 02:56:40</t>
  </si>
  <si>
    <t>2026-10-02 02:58:14</t>
  </si>
  <si>
    <t>2026-10-02 03:07:07</t>
  </si>
  <si>
    <t>2026-10-02 03:26:08</t>
  </si>
  <si>
    <t>2026-10-02 03:27:39</t>
  </si>
  <si>
    <t>2026-10-02 04:13:33</t>
  </si>
  <si>
    <t>2026-10-02 04:40:18</t>
  </si>
  <si>
    <t>SRTR22605787151</t>
  </si>
  <si>
    <t>113</t>
  </si>
  <si>
    <t>2026-10-02 12:03:50</t>
  </si>
  <si>
    <t>2026-10-02 16:33:27</t>
  </si>
  <si>
    <t>2026-10-02 16:36:47</t>
  </si>
  <si>
    <t>2026-10-02 16:36:49</t>
  </si>
  <si>
    <t>2026-10-02 17:35:23</t>
  </si>
  <si>
    <t>2026-10-02 17:44:19</t>
  </si>
  <si>
    <t>2026-10-02 17:55:06</t>
  </si>
  <si>
    <t>2026-10-03 05:48:20</t>
  </si>
  <si>
    <t>SRTR22605787211</t>
  </si>
  <si>
    <t>5931</t>
  </si>
  <si>
    <t>5924</t>
  </si>
  <si>
    <t>2026-10-01 22:09:56</t>
  </si>
  <si>
    <t>2026-10-01 23:49:16</t>
  </si>
  <si>
    <t>2026-10-01 23:50:09</t>
  </si>
  <si>
    <t>2026-10-02 00:05:00</t>
  </si>
  <si>
    <t>2026-10-01 23:43:20</t>
  </si>
  <si>
    <t>2026-10-02 06:03:00</t>
  </si>
  <si>
    <t>2026-10-02 04:09:53</t>
  </si>
  <si>
    <t>2026-10-02 05:14:07</t>
  </si>
  <si>
    <t>2026-10-02 05:17:58</t>
  </si>
  <si>
    <t>2026-10-02 14:54:45</t>
  </si>
  <si>
    <t>SRTR22605787220</t>
  </si>
  <si>
    <t>5690</t>
  </si>
  <si>
    <t>5612</t>
  </si>
  <si>
    <t>2026-10-01 23:01:52</t>
  </si>
  <si>
    <t>2026-10-02 04:10:48</t>
  </si>
  <si>
    <t>2026-10-02 04:12:45</t>
  </si>
  <si>
    <t>2026-10-02 03:52:52</t>
  </si>
  <si>
    <t>2026-10-02 05:18:12</t>
  </si>
  <si>
    <t>2026-10-02 05:33:01</t>
  </si>
  <si>
    <t>2026-10-02 06:26:41</t>
  </si>
  <si>
    <t>2026-10-02 08:08:50</t>
  </si>
  <si>
    <t>SRTR22605787251</t>
  </si>
  <si>
    <t>682</t>
  </si>
  <si>
    <t>2026-10-01 19:48:45</t>
  </si>
  <si>
    <t>2026-10-02 02:42:46</t>
  </si>
  <si>
    <t>2026-10-02 04:24:04</t>
  </si>
  <si>
    <t>2026-10-02 04:31:38</t>
  </si>
  <si>
    <t>2026-10-02 07:47:00</t>
  </si>
  <si>
    <t>2026-10-02 05:31:04</t>
  </si>
  <si>
    <t>2026-10-02 05:50:20</t>
  </si>
  <si>
    <t>2026-10-02 05:58:43</t>
  </si>
  <si>
    <t>2026-10-02 06:48:10</t>
  </si>
  <si>
    <t>SRTR22605787260</t>
  </si>
  <si>
    <t>2026-10-02 05:39:40</t>
  </si>
  <si>
    <t>2026-10-02 05:41:01</t>
  </si>
  <si>
    <t>2026-10-02 12:59:05</t>
  </si>
  <si>
    <t>2026-10-03 13:23:02</t>
  </si>
  <si>
    <t>2026-10-03 13:23:16</t>
  </si>
  <si>
    <t>2026-10-03 14:02:19</t>
  </si>
  <si>
    <t>SRTR22605787311</t>
  </si>
  <si>
    <t>2372</t>
  </si>
  <si>
    <t>2026-10-02 06:07:09</t>
  </si>
  <si>
    <t>2026-10-02 06:31:54</t>
  </si>
  <si>
    <t>2026-10-02 04:58:57</t>
  </si>
  <si>
    <t>2026-10-02 08:42:31</t>
  </si>
  <si>
    <t>2026-10-02 08:48:59</t>
  </si>
  <si>
    <t>2026-10-02 08:45:54</t>
  </si>
  <si>
    <t>2026-10-02 15:13:53</t>
  </si>
  <si>
    <t>SRTR22605787340</t>
  </si>
  <si>
    <t>2026-10-02 14:27:10</t>
  </si>
  <si>
    <t>2026-10-02 14:27:12</t>
  </si>
  <si>
    <t>2026-10-02 14:40:24</t>
  </si>
  <si>
    <t>2026-10-02 15:14:43</t>
  </si>
  <si>
    <t>2026-10-02 15:20:41</t>
  </si>
  <si>
    <t>SRTR22605787351</t>
  </si>
  <si>
    <t>9100</t>
  </si>
  <si>
    <t>9099</t>
  </si>
  <si>
    <t>2026-10-01 22:27:18</t>
  </si>
  <si>
    <t>2026-10-01 23:56:38</t>
  </si>
  <si>
    <t>2026-10-02 02:14:27</t>
  </si>
  <si>
    <t>2026-10-01 21:13:16</t>
  </si>
  <si>
    <t>2026-10-02 04:24:28</t>
  </si>
  <si>
    <t>2026-10-02 12:47:47</t>
  </si>
  <si>
    <t>2026-10-02 12:51:54</t>
  </si>
  <si>
    <t>2026-10-05 09:01:54</t>
  </si>
  <si>
    <t>SRTR22605787360</t>
  </si>
  <si>
    <t>FSI8G65</t>
  </si>
  <si>
    <t>GISLAINE ALVES BARBOSA</t>
  </si>
  <si>
    <t>988134295</t>
  </si>
  <si>
    <t>2646</t>
  </si>
  <si>
    <t>2026-10-02 04:32:32</t>
  </si>
  <si>
    <t>2026-10-02 05:23:27</t>
  </si>
  <si>
    <t>2026-10-02 03:50:14</t>
  </si>
  <si>
    <t>2026-10-02 06:27:44</t>
  </si>
  <si>
    <t>2026-10-02 06:27:42</t>
  </si>
  <si>
    <t>2026-10-02 06:27:56</t>
  </si>
  <si>
    <t>2026-10-02 07:28:05</t>
  </si>
  <si>
    <t>SRTR22605787371</t>
  </si>
  <si>
    <t>906</t>
  </si>
  <si>
    <t>2026-10-02 03:09:09</t>
  </si>
  <si>
    <t>2026-10-02 07:15:13</t>
  </si>
  <si>
    <t>2026-10-02 08:19:51</t>
  </si>
  <si>
    <t>2026-10-02 07:44:37</t>
  </si>
  <si>
    <t>2026-10-02 09:43:51</t>
  </si>
  <si>
    <t>2026-10-02 09:42:31</t>
  </si>
  <si>
    <t>2026-10-02 09:44:32</t>
  </si>
  <si>
    <t>2026-10-02 10:49:55</t>
  </si>
  <si>
    <t>SRTR22605787431</t>
  </si>
  <si>
    <t>FEC-E319-E367-0200-1</t>
  </si>
  <si>
    <t>NZP3744</t>
  </si>
  <si>
    <t>ARY ALDO ARAUJO DOS SANTOS</t>
  </si>
  <si>
    <t>7598133798</t>
  </si>
  <si>
    <t>2026-10-01 14:57:37</t>
  </si>
  <si>
    <t>2026-10-02 01:05:31</t>
  </si>
  <si>
    <t>2026-10-02 01:24:04</t>
  </si>
  <si>
    <t>2026-10-02 01:29:16</t>
  </si>
  <si>
    <t>773138</t>
  </si>
  <si>
    <t>ALG 02-BA</t>
  </si>
  <si>
    <t>2026-10-02 03:07:59</t>
  </si>
  <si>
    <t>2026-10-02 05:03:50</t>
  </si>
  <si>
    <t>2026-10-02 10:41:12</t>
  </si>
  <si>
    <t>SRTR22605787471</t>
  </si>
  <si>
    <t>2026-10-02 17:07:49</t>
  </si>
  <si>
    <t>2026-10-02 17:31:44</t>
  </si>
  <si>
    <t>2026-10-02 17:45:42</t>
  </si>
  <si>
    <t>2026-10-02 17:30:54</t>
  </si>
  <si>
    <t>2026-10-02 18:39:43</t>
  </si>
  <si>
    <t>2026-10-02 18:36:37</t>
  </si>
  <si>
    <t>SRTR22605787491</t>
  </si>
  <si>
    <t>6276</t>
  </si>
  <si>
    <t>6178</t>
  </si>
  <si>
    <t>2026-10-01 19:33:55</t>
  </si>
  <si>
    <t>2026-10-02 01:34:35</t>
  </si>
  <si>
    <t>2026-10-02 03:50:36</t>
  </si>
  <si>
    <t>2026-10-02 02:44:10</t>
  </si>
  <si>
    <t>2026-10-02 04:31:27</t>
  </si>
  <si>
    <t>2026-10-02 05:22:45</t>
  </si>
  <si>
    <t>2026-10-02 07:46:26</t>
  </si>
  <si>
    <t>SRTR22605787520</t>
  </si>
  <si>
    <t>2136</t>
  </si>
  <si>
    <t>2026-10-02 06:08:52</t>
  </si>
  <si>
    <t>2026-10-02 01:56:48</t>
  </si>
  <si>
    <t>2026-10-02 09:37:53</t>
  </si>
  <si>
    <t>2026-10-02 09:40:43</t>
  </si>
  <si>
    <t>2026-10-02 09:47:17</t>
  </si>
  <si>
    <t>2026-10-02 11:02:38</t>
  </si>
  <si>
    <t>SRTR22605787540</t>
  </si>
  <si>
    <t>1228</t>
  </si>
  <si>
    <t>1122</t>
  </si>
  <si>
    <t>2026-10-02 07:06:35</t>
  </si>
  <si>
    <t>2026-10-02 07:46:33</t>
  </si>
  <si>
    <t>2026-10-02 07:48:32</t>
  </si>
  <si>
    <t>2026-10-02 07:49:57</t>
  </si>
  <si>
    <t>2026-10-02 08:02:54</t>
  </si>
  <si>
    <t>2026-10-02 08:01:50</t>
  </si>
  <si>
    <t>2026-10-02 08:04:02</t>
  </si>
  <si>
    <t>2026-10-02 08:53:21</t>
  </si>
  <si>
    <t>SRTR22605787600</t>
  </si>
  <si>
    <t>1115</t>
  </si>
  <si>
    <t>1005</t>
  </si>
  <si>
    <t>2026-10-01 14:44:15</t>
  </si>
  <si>
    <t>2026-10-01 15:13:38</t>
  </si>
  <si>
    <t>2026-10-01 16:45:19</t>
  </si>
  <si>
    <t>2026-10-01 22:10:20</t>
  </si>
  <si>
    <t>2026-10-02 04:32:11</t>
  </si>
  <si>
    <t>2026-10-02 05:58:45</t>
  </si>
  <si>
    <t>2026-10-02 06:44:51</t>
  </si>
  <si>
    <t>SRTR22605787611</t>
  </si>
  <si>
    <t>2026-10-02 02:39:52</t>
  </si>
  <si>
    <t>2026-10-02 02:48:33</t>
  </si>
  <si>
    <t>2026-10-02 07:49:53</t>
  </si>
  <si>
    <t>2026-10-02 07:47:02</t>
  </si>
  <si>
    <t>2026-10-02 07:49:42</t>
  </si>
  <si>
    <t>SRTR22605787640</t>
  </si>
  <si>
    <t>2421</t>
  </si>
  <si>
    <t>2406</t>
  </si>
  <si>
    <t>2026-10-02 02:47:02</t>
  </si>
  <si>
    <t>2026-10-02 03:47:43</t>
  </si>
  <si>
    <t>2026-10-02 04:17:58</t>
  </si>
  <si>
    <t>2026-10-02 03:27:55</t>
  </si>
  <si>
    <t>2026-10-02 05:31:17</t>
  </si>
  <si>
    <t>2026-10-02 05:37:15</t>
  </si>
  <si>
    <t>2026-10-02 07:15:43</t>
  </si>
  <si>
    <t>2026-10-02 10:13:37</t>
  </si>
  <si>
    <t>SRTR22605787680</t>
  </si>
  <si>
    <t>1035</t>
  </si>
  <si>
    <t>2026-10-02 17:38:49</t>
  </si>
  <si>
    <t>2026-10-02 17:39:13</t>
  </si>
  <si>
    <t>2026-10-02 17:46:50</t>
  </si>
  <si>
    <t>2026-10-02 17:03:21</t>
  </si>
  <si>
    <t>2026-10-02 18:03:47</t>
  </si>
  <si>
    <t>2026-10-02 23:14:19</t>
  </si>
  <si>
    <t>2026-10-02 19:52:11</t>
  </si>
  <si>
    <t>2026-10-03 00:50:53</t>
  </si>
  <si>
    <t>SRTR22605787691</t>
  </si>
  <si>
    <t>5824</t>
  </si>
  <si>
    <t>2026-10-02 17:50:37</t>
  </si>
  <si>
    <t>2026-10-02 17:51:48</t>
  </si>
  <si>
    <t>2026-10-02 18:01:44</t>
  </si>
  <si>
    <t>2026-10-02 19:20:00</t>
  </si>
  <si>
    <t>2026-10-02 17:00:50</t>
  </si>
  <si>
    <t>2026-10-02 19:35:00</t>
  </si>
  <si>
    <t>2026-10-02 19:08:14</t>
  </si>
  <si>
    <t>2026-10-02 19:22:16</t>
  </si>
  <si>
    <t>2026-10-02 20:37:48</t>
  </si>
  <si>
    <t>2026-10-05 06:56:07</t>
  </si>
  <si>
    <t>SRTR22605787700</t>
  </si>
  <si>
    <t>2026-10-02 19:56:24</t>
  </si>
  <si>
    <t>2026-10-02 22:36:05</t>
  </si>
  <si>
    <t>2026-10-02 22:55:16</t>
  </si>
  <si>
    <t>2026-10-02 16:52:28</t>
  </si>
  <si>
    <t>2026-10-03 00:14:18</t>
  </si>
  <si>
    <t>2026-10-03 00:38:46</t>
  </si>
  <si>
    <t>2026-10-03 01:13:13</t>
  </si>
  <si>
    <t>2026-10-03 16:57:17</t>
  </si>
  <si>
    <t>SRTR22605787731</t>
  </si>
  <si>
    <t>SJM-R342-0431-1</t>
  </si>
  <si>
    <t>2521</t>
  </si>
  <si>
    <t>2026-10-02 03:57:25</t>
  </si>
  <si>
    <t>2026-10-02 04:10:37</t>
  </si>
  <si>
    <t>2026-10-02 05:07:00</t>
  </si>
  <si>
    <t>2026-10-02 05:14:31</t>
  </si>
  <si>
    <t>2026-10-02 05:16:50</t>
  </si>
  <si>
    <t>2026-10-02 05:17:14</t>
  </si>
  <si>
    <t>2026-10-02 07:25:06</t>
  </si>
  <si>
    <t>SRTR22605787751</t>
  </si>
  <si>
    <t>2124</t>
  </si>
  <si>
    <t>2026-10-02 02:34:05</t>
  </si>
  <si>
    <t>2026-10-02 02:58:02</t>
  </si>
  <si>
    <t>2026-10-02 03:50:49</t>
  </si>
  <si>
    <t>2026-10-02 01:33:46</t>
  </si>
  <si>
    <t>2026-10-02 04:54:23</t>
  </si>
  <si>
    <t>2026-10-02 06:03:12</t>
  </si>
  <si>
    <t>2026-10-02 09:40:42</t>
  </si>
  <si>
    <t>SRTR22605787791</t>
  </si>
  <si>
    <t>2026-10-02 03:24:52</t>
  </si>
  <si>
    <t>2026-10-02 04:40:57</t>
  </si>
  <si>
    <t>2026-10-02 04:41:37</t>
  </si>
  <si>
    <t>2026-10-02 03:03:18</t>
  </si>
  <si>
    <t>2026-10-02 06:44:27</t>
  </si>
  <si>
    <t>2026-10-02 06:43:23</t>
  </si>
  <si>
    <t>2026-10-02 07:08:08</t>
  </si>
  <si>
    <t>2026-10-02 08:58:08</t>
  </si>
  <si>
    <t>SRTR22605787820</t>
  </si>
  <si>
    <t>2116</t>
  </si>
  <si>
    <t>2113</t>
  </si>
  <si>
    <t>2026-10-02 04:03:17</t>
  </si>
  <si>
    <t>2026-10-02 02:34:09</t>
  </si>
  <si>
    <t>2026-10-02 06:01:55</t>
  </si>
  <si>
    <t>2026-10-02 06:01:31</t>
  </si>
  <si>
    <t>2026-10-02 06:14:28</t>
  </si>
  <si>
    <t>2026-10-02 08:45:23</t>
  </si>
  <si>
    <t>SRTR22605787851</t>
  </si>
  <si>
    <t>387</t>
  </si>
  <si>
    <t>379</t>
  </si>
  <si>
    <t>2026-10-02 09:28:49</t>
  </si>
  <si>
    <t>2026-10-02 10:29:03</t>
  </si>
  <si>
    <t>2026-10-02 10:10:49</t>
  </si>
  <si>
    <t>2026-10-02 10:05:33</t>
  </si>
  <si>
    <t>2026-10-02 10:19:39</t>
  </si>
  <si>
    <t>2026-10-02 10:22:50</t>
  </si>
  <si>
    <t>2026-10-02 10:24:30</t>
  </si>
  <si>
    <t>2026-10-02 10:37:08</t>
  </si>
  <si>
    <t>SRTR22605787871</t>
  </si>
  <si>
    <t>722</t>
  </si>
  <si>
    <t>451</t>
  </si>
  <si>
    <t>2026-10-02 13:41:03</t>
  </si>
  <si>
    <t>2026-10-02 14:07:11</t>
  </si>
  <si>
    <t>2026-10-02 14:53:43</t>
  </si>
  <si>
    <t>2026-10-02 15:14:02</t>
  </si>
  <si>
    <t>2026-10-03 06:54:13</t>
  </si>
  <si>
    <t>2026-10-03 07:53:37</t>
  </si>
  <si>
    <t>2026-10-03 08:06:29</t>
  </si>
  <si>
    <t>2026-10-03 10:17:18</t>
  </si>
  <si>
    <t>SRTR22605787911</t>
  </si>
  <si>
    <t>9433</t>
  </si>
  <si>
    <t>9368</t>
  </si>
  <si>
    <t>2026-10-02 04:27:15</t>
  </si>
  <si>
    <t>2026-10-02 14:07:36</t>
  </si>
  <si>
    <t>2026-10-02 14:54:27</t>
  </si>
  <si>
    <t>2026-10-02 21:03:30</t>
  </si>
  <si>
    <t>2026-10-02 23:21:46</t>
  </si>
  <si>
    <t>2026-10-02 23:24:48</t>
  </si>
  <si>
    <t>2026-10-03 07:00:50</t>
  </si>
  <si>
    <t>SRTR22605787940</t>
  </si>
  <si>
    <t>S216-S414-1920-5</t>
  </si>
  <si>
    <t>2026-10-02 17:43:31</t>
  </si>
  <si>
    <t>2026-10-02 17:47:32</t>
  </si>
  <si>
    <t>2026-10-02 18:14:48</t>
  </si>
  <si>
    <t>2026-10-02 19:36:03</t>
  </si>
  <si>
    <t>2026-10-02 21:11:36</t>
  </si>
  <si>
    <t>SRTR22605787951</t>
  </si>
  <si>
    <t>799</t>
  </si>
  <si>
    <t>2026-10-02 06:37:47</t>
  </si>
  <si>
    <t>2026-10-02 09:18:55</t>
  </si>
  <si>
    <t>2026-10-02 09:47:21</t>
  </si>
  <si>
    <t>2026-10-02 08:02:15</t>
  </si>
  <si>
    <t>2026-10-02 10:57:53</t>
  </si>
  <si>
    <t>2026-10-02 11:04:08</t>
  </si>
  <si>
    <t>2026-10-02 12:30:18</t>
  </si>
  <si>
    <t>2026-10-02 14:21:59</t>
  </si>
  <si>
    <t>SRTR22605788020</t>
  </si>
  <si>
    <t>2026-10-02 02:56:27</t>
  </si>
  <si>
    <t>2026-10-02 04:19:06</t>
  </si>
  <si>
    <t>2026-10-02 04:12:57</t>
  </si>
  <si>
    <t>2026-10-02 05:40:46</t>
  </si>
  <si>
    <t>2026-10-02 05:46:41</t>
  </si>
  <si>
    <t>2026-10-02 06:34:40</t>
  </si>
  <si>
    <t>SRTR22605788031</t>
  </si>
  <si>
    <t>SJM-R424-0431-2</t>
  </si>
  <si>
    <t>2086</t>
  </si>
  <si>
    <t>2068</t>
  </si>
  <si>
    <t>2026-10-02 03:58:32</t>
  </si>
  <si>
    <t>2026-10-02 04:06:26</t>
  </si>
  <si>
    <t>2026-10-02 04:16:11</t>
  </si>
  <si>
    <t>2026-10-02 04:05:56</t>
  </si>
  <si>
    <t>2026-10-02 05:20:12</t>
  </si>
  <si>
    <t>2026-10-02 05:24:35</t>
  </si>
  <si>
    <t>2026-10-02 08:47:20</t>
  </si>
  <si>
    <t>SRTR22605788060</t>
  </si>
  <si>
    <t>15735</t>
  </si>
  <si>
    <t>15734</t>
  </si>
  <si>
    <t>2026-10-01 15:53:10</t>
  </si>
  <si>
    <t>2026-10-01 22:08:55</t>
  </si>
  <si>
    <t>2026-10-01 22:15:17</t>
  </si>
  <si>
    <t>2026-10-01 21:59:52</t>
  </si>
  <si>
    <t>2026-10-02 01:10:51</t>
  </si>
  <si>
    <t>2026-10-02 07:50:10</t>
  </si>
  <si>
    <t>2026-10-02 07:51:30</t>
  </si>
  <si>
    <t>2026-10-05 15:27:56</t>
  </si>
  <si>
    <t>SRTR22605788100</t>
  </si>
  <si>
    <t>3406</t>
  </si>
  <si>
    <t>3396</t>
  </si>
  <si>
    <t>2026-10-01 11:42:00</t>
  </si>
  <si>
    <t>2026-10-02 02:48:27</t>
  </si>
  <si>
    <t>2026-10-02 03:31:02</t>
  </si>
  <si>
    <t>2026-10-02 03:42:31</t>
  </si>
  <si>
    <t>2026-10-02 05:05:13</t>
  </si>
  <si>
    <t>2026-10-02 05:22:26</t>
  </si>
  <si>
    <t>2026-10-02 05:23:11</t>
  </si>
  <si>
    <t>2026-10-02 09:28:09</t>
  </si>
  <si>
    <t>SRTR22605788111</t>
  </si>
  <si>
    <t>EOF9F16</t>
  </si>
  <si>
    <t>TIAGO MANOEL DE SANTANA</t>
  </si>
  <si>
    <t>11920191632</t>
  </si>
  <si>
    <t>1165</t>
  </si>
  <si>
    <t>2026-10-02 03:17:12</t>
  </si>
  <si>
    <t>2026-10-02 09:41:32</t>
  </si>
  <si>
    <t>2026-10-02 08:52:10</t>
  </si>
  <si>
    <t>2026-10-02 10:55:39</t>
  </si>
  <si>
    <t>2026-10-02 11:01:28</t>
  </si>
  <si>
    <t>2026-10-02 11:03:13</t>
  </si>
  <si>
    <t>2026-10-02 13:01:19</t>
  </si>
  <si>
    <t>SRTR22605788131</t>
  </si>
  <si>
    <t>P102-SJS-1330-3</t>
  </si>
  <si>
    <t>2026-10-02 05:31:32</t>
  </si>
  <si>
    <t>2026-10-04 02:28:15</t>
  </si>
  <si>
    <t>2026-10-03 02:39:55</t>
  </si>
  <si>
    <t>2026-10-03 15:20:58</t>
  </si>
  <si>
    <t>2026-10-03 22:24:33</t>
  </si>
  <si>
    <t>SRTR22605788140</t>
  </si>
  <si>
    <t>D138-D151-D170-0600-1</t>
  </si>
  <si>
    <t>EZS6E93</t>
  </si>
  <si>
    <t>MAICON RAFAEL TORRES DE MORAES</t>
  </si>
  <si>
    <t>11974000925</t>
  </si>
  <si>
    <t>2222</t>
  </si>
  <si>
    <t>2026-10-02 04:18:19</t>
  </si>
  <si>
    <t>2026-10-02 05:48:59</t>
  </si>
  <si>
    <t>2026-10-02 06:03:56</t>
  </si>
  <si>
    <t>2026-10-02 04:20:45</t>
  </si>
  <si>
    <t>319166</t>
  </si>
  <si>
    <t>2026-10-02 07:14:11</t>
  </si>
  <si>
    <t>2026-10-02 07:25:45</t>
  </si>
  <si>
    <t>2026-10-02 07:42:38</t>
  </si>
  <si>
    <t>2026-10-02 10:05:40</t>
  </si>
  <si>
    <t>SRTR22605788160</t>
  </si>
  <si>
    <t>2026-10-01 19:41:50</t>
  </si>
  <si>
    <t>2026-10-02 01:34:56</t>
  </si>
  <si>
    <t>2026-10-02 03:42:32</t>
  </si>
  <si>
    <t>2026-10-02 03:06:28</t>
  </si>
  <si>
    <t>2026-10-02 04:54:46</t>
  </si>
  <si>
    <t>2026-10-02 05:25:28</t>
  </si>
  <si>
    <t>2026-10-02 05:35:24</t>
  </si>
  <si>
    <t>2026-10-02 06:48:02</t>
  </si>
  <si>
    <t>SRTR22605788200</t>
  </si>
  <si>
    <t>NSG3155</t>
  </si>
  <si>
    <t>TAC-MARCOS ANTONIO DE OLIVEIRA</t>
  </si>
  <si>
    <t>TAC-MARCOS</t>
  </si>
  <si>
    <t>ESLE BRITO DA SILVA</t>
  </si>
  <si>
    <t>94992992636</t>
  </si>
  <si>
    <t>2026-10-02 00:14:39</t>
  </si>
  <si>
    <t>2026-10-02 03:04:17</t>
  </si>
  <si>
    <t>2026-10-02 03:56:10</t>
  </si>
  <si>
    <t>2026-10-02 05:47:15</t>
  </si>
  <si>
    <t>SRTR22605788280</t>
  </si>
  <si>
    <t>170</t>
  </si>
  <si>
    <t>2026-10-02 14:50:15</t>
  </si>
  <si>
    <t>2026-10-02 15:43:12</t>
  </si>
  <si>
    <t>2026-10-02 15:52:59</t>
  </si>
  <si>
    <t>2026-10-02 16:46:08</t>
  </si>
  <si>
    <t>2026-10-02 18:03:29</t>
  </si>
  <si>
    <t>2026-10-02 18:23:27</t>
  </si>
  <si>
    <t>2026-10-02 19:11:29</t>
  </si>
  <si>
    <t>SRTR22605788300</t>
  </si>
  <si>
    <t>2302</t>
  </si>
  <si>
    <t>2026-10-02 00:53:43</t>
  </si>
  <si>
    <t>2026-10-02 02:58:16</t>
  </si>
  <si>
    <t>2026-10-02 03:00:49</t>
  </si>
  <si>
    <t>2026-10-02 00:11:15</t>
  </si>
  <si>
    <t>2026-10-02 05:00:30</t>
  </si>
  <si>
    <t>2026-10-02 05:17:46</t>
  </si>
  <si>
    <t>2026-10-02 05:20:32</t>
  </si>
  <si>
    <t>2026-10-02 06:02:11</t>
  </si>
  <si>
    <t>SRTR22605788331</t>
  </si>
  <si>
    <t>JGS-G261-0400-1</t>
  </si>
  <si>
    <t>2026-10-01 23:28:45</t>
  </si>
  <si>
    <t>2026-10-02 03:28:27</t>
  </si>
  <si>
    <t>2026-10-02 03:45:25</t>
  </si>
  <si>
    <t>2026-10-02 03:00:57</t>
  </si>
  <si>
    <t>898129</t>
  </si>
  <si>
    <t>PLT-PE</t>
  </si>
  <si>
    <t>2026-10-02 07:16:45</t>
  </si>
  <si>
    <t>2026-10-02 07:13:29</t>
  </si>
  <si>
    <t>2026-10-02 12:37:55</t>
  </si>
  <si>
    <t>SRTR22605788360</t>
  </si>
  <si>
    <t>D168-D162-D138-0900-1</t>
  </si>
  <si>
    <t>2026-10-01 08:48:16</t>
  </si>
  <si>
    <t>2026-10-01 08:50:11</t>
  </si>
  <si>
    <t>2026-10-02 09:43:36</t>
  </si>
  <si>
    <t>2026-10-02 10:42:59</t>
  </si>
  <si>
    <t>2026-10-02 15:05:45</t>
  </si>
  <si>
    <t>SRTR22605788371</t>
  </si>
  <si>
    <t>4931</t>
  </si>
  <si>
    <t>4914</t>
  </si>
  <si>
    <t>2026-10-02 04:39:48</t>
  </si>
  <si>
    <t>2026-10-02 04:56:18</t>
  </si>
  <si>
    <t>2026-10-02 05:00:31</t>
  </si>
  <si>
    <t>2026-10-02 00:24:11</t>
  </si>
  <si>
    <t>2026-10-02 05:55:52</t>
  </si>
  <si>
    <t>2026-10-02 05:57:26</t>
  </si>
  <si>
    <t>SRTR22605788500</t>
  </si>
  <si>
    <t>1679</t>
  </si>
  <si>
    <t>2026-10-01 23:36:57</t>
  </si>
  <si>
    <t>2026-10-02 03:13:10</t>
  </si>
  <si>
    <t>2026-10-02 03:53:34</t>
  </si>
  <si>
    <t>2026-10-02 04:24:46</t>
  </si>
  <si>
    <t>2026-10-02 07:51:15</t>
  </si>
  <si>
    <t>2026-10-02 07:42:10</t>
  </si>
  <si>
    <t>2026-10-02 07:50:11</t>
  </si>
  <si>
    <t>2026-10-02 08:06:07</t>
  </si>
  <si>
    <t>SRTR22605788511</t>
  </si>
  <si>
    <t>227</t>
  </si>
  <si>
    <t>2026-10-02 00:10:51</t>
  </si>
  <si>
    <t>2026-10-02 02:41:26</t>
  </si>
  <si>
    <t>2026-10-02 02:46:34</t>
  </si>
  <si>
    <t>2026-10-02 03:04:40</t>
  </si>
  <si>
    <t>2026-10-02 04:19:09</t>
  </si>
  <si>
    <t>2026-10-02 04:24:17</t>
  </si>
  <si>
    <t>2026-10-02 04:58:07</t>
  </si>
  <si>
    <t>2026-10-02 08:35:24</t>
  </si>
  <si>
    <t>SRTR22605788520</t>
  </si>
  <si>
    <t>3294</t>
  </si>
  <si>
    <t>2026-10-02 03:55:44</t>
  </si>
  <si>
    <t>2026-10-02 03:59:37</t>
  </si>
  <si>
    <t>2026-10-02 02:00:51</t>
  </si>
  <si>
    <t>2026-10-02 05:04:23</t>
  </si>
  <si>
    <t>2026-10-02 05:34:38</t>
  </si>
  <si>
    <t>2026-10-02 09:30:15</t>
  </si>
  <si>
    <t>SRTR22605788571</t>
  </si>
  <si>
    <t>2826</t>
  </si>
  <si>
    <t>2026-10-02 01:11:22</t>
  </si>
  <si>
    <t>2026-10-02 02:09:22</t>
  </si>
  <si>
    <t>2026-10-02 03:36:13</t>
  </si>
  <si>
    <t>2026-10-02 02:11:09</t>
  </si>
  <si>
    <t>2026-10-02 04:54:59</t>
  </si>
  <si>
    <t>2026-10-02 04:56:28</t>
  </si>
  <si>
    <t>2026-10-02 05:05:30</t>
  </si>
  <si>
    <t>2026-10-02 05:57:45</t>
  </si>
  <si>
    <t>SRTR22605788620</t>
  </si>
  <si>
    <t>3083</t>
  </si>
  <si>
    <t>3036</t>
  </si>
  <si>
    <t>2026-10-01 14:46:37</t>
  </si>
  <si>
    <t>2026-10-02 02:26:04</t>
  </si>
  <si>
    <t>2026-10-02 03:20:07</t>
  </si>
  <si>
    <t>2026-10-02 03:41:48</t>
  </si>
  <si>
    <t>2026-10-02 04:27:27</t>
  </si>
  <si>
    <t>2026-10-02 05:08:16</t>
  </si>
  <si>
    <t>2026-10-02 05:29:42</t>
  </si>
  <si>
    <t>SRTR22605788651</t>
  </si>
  <si>
    <t>2026-10-02 05:25:16</t>
  </si>
  <si>
    <t>2026-10-02 05:29:45</t>
  </si>
  <si>
    <t>2026-10-02 05:53:00</t>
  </si>
  <si>
    <t>2026-10-02 05:50:54</t>
  </si>
  <si>
    <t>2026-10-02 06:26:38</t>
  </si>
  <si>
    <t>2026-10-02 11:58:30</t>
  </si>
  <si>
    <t>2026-10-02 08:29:30</t>
  </si>
  <si>
    <t>2026-10-02 12:15:30</t>
  </si>
  <si>
    <t>317</t>
  </si>
  <si>
    <t>2026-10-02 08:15:24</t>
  </si>
  <si>
    <t>2026-10-02 08:15:29</t>
  </si>
  <si>
    <t>2026-10-02 08:14:02</t>
  </si>
  <si>
    <t>2026-10-02 09:02:29</t>
  </si>
  <si>
    <t>2026-10-02 09:10:48</t>
  </si>
  <si>
    <t>2026-10-02 09:11:45</t>
  </si>
  <si>
    <t>2026-10-02 09:58:14</t>
  </si>
  <si>
    <t>SRTR22605788680</t>
  </si>
  <si>
    <t>599</t>
  </si>
  <si>
    <t>2026-10-01 14:45:14</t>
  </si>
  <si>
    <t>2026-10-01 15:47:41</t>
  </si>
  <si>
    <t>2026-10-01 16:42:58</t>
  </si>
  <si>
    <t>2026-10-01 22:02:42</t>
  </si>
  <si>
    <t>2026-10-02 04:33:44</t>
  </si>
  <si>
    <t>2026-10-02 05:23:14</t>
  </si>
  <si>
    <t>2026-10-02 05:45:44</t>
  </si>
  <si>
    <t>SRTR22605788700</t>
  </si>
  <si>
    <t>LUCAS MICHEL FLORENTINO BEZERRA</t>
  </si>
  <si>
    <t>35997569777</t>
  </si>
  <si>
    <t>16212</t>
  </si>
  <si>
    <t>15667</t>
  </si>
  <si>
    <t>2026-10-02 16:50:30</t>
  </si>
  <si>
    <t>2026-10-02 19:22:40</t>
  </si>
  <si>
    <t>2026-10-02 19:30:57</t>
  </si>
  <si>
    <t>2026-10-02 16:14:34</t>
  </si>
  <si>
    <t>2026-10-02 22:48:43</t>
  </si>
  <si>
    <t>2026-10-02 23:34:49</t>
  </si>
  <si>
    <t>2026-10-02 21:17:45</t>
  </si>
  <si>
    <t>2026-10-05 15:39:24</t>
  </si>
  <si>
    <t>SRTR22605788760</t>
  </si>
  <si>
    <t>FOR-G220-F278-0230-1</t>
  </si>
  <si>
    <t>SBE9H37</t>
  </si>
  <si>
    <t>ANA CAROLINA DE FREITAS</t>
  </si>
  <si>
    <t>CAROLFRANQ</t>
  </si>
  <si>
    <t>FRANCISCO TEIXEIRA DE SOUZA</t>
  </si>
  <si>
    <t>11980697579</t>
  </si>
  <si>
    <t>4084</t>
  </si>
  <si>
    <t>2504</t>
  </si>
  <si>
    <t>2026-10-01 22:21:04</t>
  </si>
  <si>
    <t>2026-10-01 23:37:59</t>
  </si>
  <si>
    <t>2026-10-01 23:52:26</t>
  </si>
  <si>
    <t>2026-10-02 00:08:08</t>
  </si>
  <si>
    <t>888119</t>
  </si>
  <si>
    <t>ICA -CE</t>
  </si>
  <si>
    <t>2026-10-02 04:33:15</t>
  </si>
  <si>
    <t>2026-10-02 04:31:22</t>
  </si>
  <si>
    <t>2026-10-02 06:25:39</t>
  </si>
  <si>
    <t>2026-10-02 14:09:35</t>
  </si>
  <si>
    <t>2026-10-02 04:54:04</t>
  </si>
  <si>
    <t>2026-10-02 04:57:20</t>
  </si>
  <si>
    <t>2026-10-02 04:57:45</t>
  </si>
  <si>
    <t>781241</t>
  </si>
  <si>
    <t>F ACR-CE</t>
  </si>
  <si>
    <t>2026-10-02 06:46:44</t>
  </si>
  <si>
    <t>2026-10-02 06:34:30</t>
  </si>
  <si>
    <t>2026-10-02 08:18:56</t>
  </si>
  <si>
    <t>2026-10-02 17:05:58</t>
  </si>
  <si>
    <t>SRTR22605788800</t>
  </si>
  <si>
    <t>4481</t>
  </si>
  <si>
    <t>4471</t>
  </si>
  <si>
    <t>2026-10-02 01:24:25</t>
  </si>
  <si>
    <t>2026-10-02 03:07:06</t>
  </si>
  <si>
    <t>2026-10-02 04:02:11</t>
  </si>
  <si>
    <t>2026-10-02 05:46:00</t>
  </si>
  <si>
    <t>2026-10-02 04:58:03</t>
  </si>
  <si>
    <t>2026-10-02 05:06:32</t>
  </si>
  <si>
    <t>2026-10-02 05:06:27</t>
  </si>
  <si>
    <t>2026-10-03 07:05:02</t>
  </si>
  <si>
    <t>SRTR22605788820</t>
  </si>
  <si>
    <t>6516</t>
  </si>
  <si>
    <t>2026-10-02 02:57:24</t>
  </si>
  <si>
    <t>2026-10-02 04:22:29</t>
  </si>
  <si>
    <t>2026-10-02 04:01:17</t>
  </si>
  <si>
    <t>2026-10-02 08:53:38</t>
  </si>
  <si>
    <t>SRTR22605788900</t>
  </si>
  <si>
    <t>1235</t>
  </si>
  <si>
    <t>2026-10-01 22:33:58</t>
  </si>
  <si>
    <t>2026-10-02 00:02:30</t>
  </si>
  <si>
    <t>2026-10-02 00:47:33</t>
  </si>
  <si>
    <t>2026-10-02 00:49:26</t>
  </si>
  <si>
    <t>2026-10-02 06:36:00</t>
  </si>
  <si>
    <t>2026-10-02 01:42:39</t>
  </si>
  <si>
    <t>2026-10-02 04:55:23</t>
  </si>
  <si>
    <t>2026-10-02 05:28:05</t>
  </si>
  <si>
    <t>SRTR22605788911</t>
  </si>
  <si>
    <t>PML3F47</t>
  </si>
  <si>
    <t>1854</t>
  </si>
  <si>
    <t>2026-10-01 22:17:03</t>
  </si>
  <si>
    <t>2026-10-01 23:16:36</t>
  </si>
  <si>
    <t>2026-10-01 20:58:35</t>
  </si>
  <si>
    <t>2026-10-02 04:35:33</t>
  </si>
  <si>
    <t>2026-10-02 05:22:42</t>
  </si>
  <si>
    <t>2026-10-02 10:02:33</t>
  </si>
  <si>
    <t>127</t>
  </si>
  <si>
    <t>2026-10-02 04:56:08</t>
  </si>
  <si>
    <t>2026-10-02 04:58:35</t>
  </si>
  <si>
    <t>2026-10-02 04:59:38</t>
  </si>
  <si>
    <t>2026-10-02 07:23:49</t>
  </si>
  <si>
    <t>2026-10-02 07:25:55</t>
  </si>
  <si>
    <t>2026-10-02 07:42:34</t>
  </si>
  <si>
    <t>2026-10-02 09:26:37</t>
  </si>
  <si>
    <t>SRTR22605788920</t>
  </si>
  <si>
    <t>5173</t>
  </si>
  <si>
    <t>5163</t>
  </si>
  <si>
    <t>2026-10-02 14:43:44</t>
  </si>
  <si>
    <t>2026-10-02 21:14:14</t>
  </si>
  <si>
    <t>2026-10-02 21:21:24</t>
  </si>
  <si>
    <t>2026-10-02 17:01:32</t>
  </si>
  <si>
    <t>2026-10-02 21:51:59</t>
  </si>
  <si>
    <t>2026-10-02 22:07:20</t>
  </si>
  <si>
    <t>2026-10-02 22:46:08</t>
  </si>
  <si>
    <t>2026-10-05 06:52:34</t>
  </si>
  <si>
    <t>SRTR22605788931</t>
  </si>
  <si>
    <t>2873</t>
  </si>
  <si>
    <t>2026-10-01 23:22:32</t>
  </si>
  <si>
    <t>2026-10-02 02:47:22</t>
  </si>
  <si>
    <t>2026-10-02 02:48:29</t>
  </si>
  <si>
    <t>2026-10-02 05:42:51</t>
  </si>
  <si>
    <t>2026-10-02 06:45:02</t>
  </si>
  <si>
    <t>2026-10-02 10:29:31</t>
  </si>
  <si>
    <t>SRTR22605788991</t>
  </si>
  <si>
    <t>2695</t>
  </si>
  <si>
    <t>2026-10-02 03:52:21</t>
  </si>
  <si>
    <t>2026-10-02 04:18:05</t>
  </si>
  <si>
    <t>2026-10-02 04:20:28</t>
  </si>
  <si>
    <t>2026-10-02 04:00:58</t>
  </si>
  <si>
    <t>2026-10-02 06:09:15</t>
  </si>
  <si>
    <t>2026-10-02 05:53:01</t>
  </si>
  <si>
    <t>2026-10-03 08:34:19</t>
  </si>
  <si>
    <t>SRTR22605789020</t>
  </si>
  <si>
    <t>2388</t>
  </si>
  <si>
    <t>2026-10-02 02:53:20</t>
  </si>
  <si>
    <t>2026-10-02 03:46:29</t>
  </si>
  <si>
    <t>2026-10-02 04:04:01</t>
  </si>
  <si>
    <t>2026-10-02 02:56:44</t>
  </si>
  <si>
    <t>2026-10-02 04:53:29</t>
  </si>
  <si>
    <t>2026-10-02 04:54:03</t>
  </si>
  <si>
    <t>2026-10-02 05:08:17</t>
  </si>
  <si>
    <t>2026-10-02 06:19:04</t>
  </si>
  <si>
    <t>SRTR22605789040</t>
  </si>
  <si>
    <t>1269</t>
  </si>
  <si>
    <t>2026-10-01 07:30:12</t>
  </si>
  <si>
    <t>2026-10-02 04:18:00</t>
  </si>
  <si>
    <t>2026-10-02 05:00:37</t>
  </si>
  <si>
    <t>2026-10-02 04:48:12</t>
  </si>
  <si>
    <t>2026-10-02 06:28:03</t>
  </si>
  <si>
    <t>2026-10-02 07:02:57</t>
  </si>
  <si>
    <t>SRTR22605789071</t>
  </si>
  <si>
    <t>3747</t>
  </si>
  <si>
    <t>2026-10-01 22:18:09</t>
  </si>
  <si>
    <t>2026-10-02 02:06:47</t>
  </si>
  <si>
    <t>2026-10-02 02:30:08</t>
  </si>
  <si>
    <t>2026-10-02 04:25:00</t>
  </si>
  <si>
    <t>2026-10-02 04:36:42</t>
  </si>
  <si>
    <t>2026-10-02 05:34:23</t>
  </si>
  <si>
    <t>2026-10-02 05:35:12</t>
  </si>
  <si>
    <t>2026-10-02 08:03:56</t>
  </si>
  <si>
    <t>SRTR22605789091</t>
  </si>
  <si>
    <t>2026-10-02 19:16:11</t>
  </si>
  <si>
    <t>2026-10-02 19:16:58</t>
  </si>
  <si>
    <t>2026-10-02 19:31:31</t>
  </si>
  <si>
    <t>2026-10-02 16:58:15</t>
  </si>
  <si>
    <t>2026-10-02 20:21:16</t>
  </si>
  <si>
    <t>2026-10-02 21:04:48</t>
  </si>
  <si>
    <t>2026-10-02 21:45:53</t>
  </si>
  <si>
    <t>2026-10-05 12:52:59</t>
  </si>
  <si>
    <t>SRTR22605789111</t>
  </si>
  <si>
    <t>3631</t>
  </si>
  <si>
    <t>2026-10-02 19:28:16</t>
  </si>
  <si>
    <t>2026-10-02 19:54:58</t>
  </si>
  <si>
    <t>2026-10-02 20:00:08</t>
  </si>
  <si>
    <t>2026-10-02 17:57:39</t>
  </si>
  <si>
    <t>2026-10-02 22:20:00</t>
  </si>
  <si>
    <t>2026-10-02 23:18:30</t>
  </si>
  <si>
    <t>2026-10-02 22:57:12</t>
  </si>
  <si>
    <t>SRTR22605789171</t>
  </si>
  <si>
    <t>JGS-F282-F236-0400-1</t>
  </si>
  <si>
    <t>KWM2D16</t>
  </si>
  <si>
    <t>SAMUEL MESSIAS DE ANDRADE</t>
  </si>
  <si>
    <t>SMA</t>
  </si>
  <si>
    <t>993052605</t>
  </si>
  <si>
    <t>2153</t>
  </si>
  <si>
    <t>2026-10-01 23:36:02</t>
  </si>
  <si>
    <t>2026-10-02 03:25:27</t>
  </si>
  <si>
    <t>2026-10-02 03:31:16</t>
  </si>
  <si>
    <t>781245</t>
  </si>
  <si>
    <t>F OLD-PE</t>
  </si>
  <si>
    <t>2026-10-02 04:08:27</t>
  </si>
  <si>
    <t>SRTR22605789220</t>
  </si>
  <si>
    <t>2026-10-02 06:01:02</t>
  </si>
  <si>
    <t>2026-10-02 06:05:12</t>
  </si>
  <si>
    <t>2026-10-02 08:21:28</t>
  </si>
  <si>
    <t>2026-10-02 08:07:11</t>
  </si>
  <si>
    <t>2026-10-02 10:23:18</t>
  </si>
  <si>
    <t>2026-10-02 10:27:26</t>
  </si>
  <si>
    <t>SRTR22605789231</t>
  </si>
  <si>
    <t>A002-A212-2310-1</t>
  </si>
  <si>
    <t>1095</t>
  </si>
  <si>
    <t>1089</t>
  </si>
  <si>
    <t>2026-10-02 00:06:28</t>
  </si>
  <si>
    <t>2026-10-02 00:06:58</t>
  </si>
  <si>
    <t>2026-10-02 00:08:45</t>
  </si>
  <si>
    <t>2026-10-02 00:23:23</t>
  </si>
  <si>
    <t>2026-10-02 04:01:41</t>
  </si>
  <si>
    <t>2026-10-02 06:28:17</t>
  </si>
  <si>
    <t>2026-10-02 06:24:39</t>
  </si>
  <si>
    <t>SRTR22605789300</t>
  </si>
  <si>
    <t>631</t>
  </si>
  <si>
    <t>629</t>
  </si>
  <si>
    <t>2026-10-02 04:18:38</t>
  </si>
  <si>
    <t>2026-10-02 04:23:13</t>
  </si>
  <si>
    <t>2026-10-02 04:54:00</t>
  </si>
  <si>
    <t>2026-10-02 09:07:33</t>
  </si>
  <si>
    <t>2026-10-02 09:07:59</t>
  </si>
  <si>
    <t>2026-10-02 10:00:17</t>
  </si>
  <si>
    <t>SRTR22605789320</t>
  </si>
  <si>
    <t>SLZ-H236-0630-1</t>
  </si>
  <si>
    <t>NUV8F12</t>
  </si>
  <si>
    <t>NELSON OLIVEIRA DE MORAES</t>
  </si>
  <si>
    <t>NELSON OLI</t>
  </si>
  <si>
    <t>MANOEL DO CARMO SILVA SANTOS</t>
  </si>
  <si>
    <t>98981616276</t>
  </si>
  <si>
    <t>78125</t>
  </si>
  <si>
    <t>MA SLZ</t>
  </si>
  <si>
    <t>751</t>
  </si>
  <si>
    <t>2026-10-02 03:26:06</t>
  </si>
  <si>
    <t>2026-10-02 04:00:14</t>
  </si>
  <si>
    <t>898122</t>
  </si>
  <si>
    <t>RSO -MA</t>
  </si>
  <si>
    <t>2026-10-02 05:53:02</t>
  </si>
  <si>
    <t>2026-10-05 06:13:42</t>
  </si>
  <si>
    <t>2026-10-02 06:35:19</t>
  </si>
  <si>
    <t>2026-10-05 15:47:30</t>
  </si>
  <si>
    <t>SRTR22605789351</t>
  </si>
  <si>
    <t>2026-10-02 04:29:40</t>
  </si>
  <si>
    <t>2026-10-02 06:00:12</t>
  </si>
  <si>
    <t>2026-10-02 06:35:49</t>
  </si>
  <si>
    <t>2026-10-02 06:48:18</t>
  </si>
  <si>
    <t>2026-10-02 06:42:00</t>
  </si>
  <si>
    <t>2026-10-02 07:18:05</t>
  </si>
  <si>
    <t>2026-10-02 07:03:50</t>
  </si>
  <si>
    <t>2026-10-02 08:54:30</t>
  </si>
  <si>
    <t>SRTR22605789380</t>
  </si>
  <si>
    <t>549</t>
  </si>
  <si>
    <t>2026-10-01 21:19:08</t>
  </si>
  <si>
    <t>2026-10-02 03:21:22</t>
  </si>
  <si>
    <t>2026-10-02 03:44:07</t>
  </si>
  <si>
    <t>2026-10-01 19:11:54</t>
  </si>
  <si>
    <t>2026-10-02 05:35:16</t>
  </si>
  <si>
    <t>2026-10-02 05:50:26</t>
  </si>
  <si>
    <t>2026-10-02 06:30:39</t>
  </si>
  <si>
    <t>2026-10-02 09:05:36</t>
  </si>
  <si>
    <t>SRTR22605789431</t>
  </si>
  <si>
    <t>JOSE RIBAMAR BORGES DE CARVALHO</t>
  </si>
  <si>
    <t>89994456712</t>
  </si>
  <si>
    <t>1858</t>
  </si>
  <si>
    <t>2026-10-02 01:36:36</t>
  </si>
  <si>
    <t>2026-10-02 02:54:59</t>
  </si>
  <si>
    <t>2026-10-02 03:30:19</t>
  </si>
  <si>
    <t>2026-10-02 03:58:00</t>
  </si>
  <si>
    <t>2026-10-02 03:36:59</t>
  </si>
  <si>
    <t>2026-10-02 06:02:48</t>
  </si>
  <si>
    <t>2026-10-02 06:04:16</t>
  </si>
  <si>
    <t>2026-10-02 06:30:15</t>
  </si>
  <si>
    <t>2026-10-02 07:06:47</t>
  </si>
  <si>
    <t>SRTR22605789451</t>
  </si>
  <si>
    <t>2026-10-01 22:59:13</t>
  </si>
  <si>
    <t>2026-10-02 03:35:58</t>
  </si>
  <si>
    <t>2026-10-02 04:31:16</t>
  </si>
  <si>
    <t>2026-10-02 06:09:25</t>
  </si>
  <si>
    <t>2026-10-02 07:02:17</t>
  </si>
  <si>
    <t>2026-10-02 10:08:35</t>
  </si>
  <si>
    <t>SRTR22605789480</t>
  </si>
  <si>
    <t>SNS-F315-0400-1</t>
  </si>
  <si>
    <t>KHG7363</t>
  </si>
  <si>
    <t>EDMILSON FREIRE DE CARVALHO</t>
  </si>
  <si>
    <t>EFC</t>
  </si>
  <si>
    <t>MATHEUS FREIRE DA SILVA</t>
  </si>
  <si>
    <t>87991764431</t>
  </si>
  <si>
    <t>78128</t>
  </si>
  <si>
    <t>PE SNS</t>
  </si>
  <si>
    <t>2026-10-01 15:02:02</t>
  </si>
  <si>
    <t>2026-10-02 00:26:00</t>
  </si>
  <si>
    <t>2026-10-02 00:30:13</t>
  </si>
  <si>
    <t>781278</t>
  </si>
  <si>
    <t>F SJB-PE</t>
  </si>
  <si>
    <t>2026-10-02 04:57:00</t>
  </si>
  <si>
    <t>2026-10-02 07:28:41</t>
  </si>
  <si>
    <t>2026-10-02 08:55:01</t>
  </si>
  <si>
    <t>SRTR22605789491</t>
  </si>
  <si>
    <t>1075</t>
  </si>
  <si>
    <t>2026-10-02 00:19:50</t>
  </si>
  <si>
    <t>2026-10-02 02:30:23</t>
  </si>
  <si>
    <t>2026-10-02 03:48:44</t>
  </si>
  <si>
    <t>2026-10-02 06:13:48</t>
  </si>
  <si>
    <t>2026-10-02 07:00:20</t>
  </si>
  <si>
    <t>2026-10-02 06:17:27</t>
  </si>
  <si>
    <t>2026-10-02 09:18:12</t>
  </si>
  <si>
    <t>SRTR22605789511</t>
  </si>
  <si>
    <t>4792</t>
  </si>
  <si>
    <t>4373</t>
  </si>
  <si>
    <t>2026-10-02 02:20:56</t>
  </si>
  <si>
    <t>2026-10-02 03:30:39</t>
  </si>
  <si>
    <t>2026-10-02 07:44:31</t>
  </si>
  <si>
    <t>2026-10-02 08:51:39</t>
  </si>
  <si>
    <t>2026-10-02 12:28:08</t>
  </si>
  <si>
    <t>SRTR22605789571</t>
  </si>
  <si>
    <t>D138-JOSE-S434-0600-1</t>
  </si>
  <si>
    <t>CDX2G00</t>
  </si>
  <si>
    <t>GABRIEL FERNANDO MORENO DA SILVA</t>
  </si>
  <si>
    <t>17991785298</t>
  </si>
  <si>
    <t>3614</t>
  </si>
  <si>
    <t>3588</t>
  </si>
  <si>
    <t>2026-10-02 03:31:26</t>
  </si>
  <si>
    <t>2026-10-02 05:48:55</t>
  </si>
  <si>
    <t>2026-10-02 05:56:06</t>
  </si>
  <si>
    <t>2026-10-02 06:02:15</t>
  </si>
  <si>
    <t>2026-10-03 08:16:44</t>
  </si>
  <si>
    <t>SRTR22605789591</t>
  </si>
  <si>
    <t>2026-10-02 02:47:34</t>
  </si>
  <si>
    <t>2026-10-02 03:35:35</t>
  </si>
  <si>
    <t>2026-10-02 03:52:20</t>
  </si>
  <si>
    <t>2026-10-02 01:03:14</t>
  </si>
  <si>
    <t>2026-10-02 04:33:32</t>
  </si>
  <si>
    <t>2026-10-02 04:35:15</t>
  </si>
  <si>
    <t>2026-10-02 06:29:33</t>
  </si>
  <si>
    <t>2026-10-02 09:31:12</t>
  </si>
  <si>
    <t>SRTR22605789600</t>
  </si>
  <si>
    <t>2026-10-02 08:40:46</t>
  </si>
  <si>
    <t>2026-10-02 12:32:28</t>
  </si>
  <si>
    <t>2026-10-02 06:14:00</t>
  </si>
  <si>
    <t>2026-10-02 05:58:52</t>
  </si>
  <si>
    <t>2026-10-02 06:06:04</t>
  </si>
  <si>
    <t>2026-10-02 06:31:25</t>
  </si>
  <si>
    <t>2026-10-02 06:34:00</t>
  </si>
  <si>
    <t>2026-10-02 06:35:34</t>
  </si>
  <si>
    <t>2026-10-02 06:50:21</t>
  </si>
  <si>
    <t>2026-10-02 06:51:20</t>
  </si>
  <si>
    <t>SRTR22605789620</t>
  </si>
  <si>
    <t>3441</t>
  </si>
  <si>
    <t>2026-10-02 00:08:55</t>
  </si>
  <si>
    <t>2026-10-02 04:06:15</t>
  </si>
  <si>
    <t>2026-10-02 04:09:45</t>
  </si>
  <si>
    <t>2026-10-02 05:19:45</t>
  </si>
  <si>
    <t>2026-10-02 05:27:09</t>
  </si>
  <si>
    <t>2026-10-02 05:32:36</t>
  </si>
  <si>
    <t>2026-10-02 09:14:06</t>
  </si>
  <si>
    <t>SRTR22605789640</t>
  </si>
  <si>
    <t>2279</t>
  </si>
  <si>
    <t>2253</t>
  </si>
  <si>
    <t>2026-10-02 10:26:06</t>
  </si>
  <si>
    <t>2026-10-02 10:27:00</t>
  </si>
  <si>
    <t>2026-10-02 11:59:00</t>
  </si>
  <si>
    <t>2026-10-02 12:05:00</t>
  </si>
  <si>
    <t>2026-10-02 10:30:08</t>
  </si>
  <si>
    <t>2026-10-02 10:30:37</t>
  </si>
  <si>
    <t>2026-10-02 13:19:14</t>
  </si>
  <si>
    <t>SRTR22605789660</t>
  </si>
  <si>
    <t>2092</t>
  </si>
  <si>
    <t>2026-10-01 23:38:32</t>
  </si>
  <si>
    <t>2026-10-02 03:55:20</t>
  </si>
  <si>
    <t>2026-10-01 22:17:55</t>
  </si>
  <si>
    <t>2026-10-02 05:22:17</t>
  </si>
  <si>
    <t>2026-10-02 05:31:03</t>
  </si>
  <si>
    <t>2026-10-02 06:30:04</t>
  </si>
  <si>
    <t>SRTR22605789671</t>
  </si>
  <si>
    <t>572</t>
  </si>
  <si>
    <t>2026-10-02 04:30:40</t>
  </si>
  <si>
    <t>2026-10-02 04:36:30</t>
  </si>
  <si>
    <t>2026-10-02 04:42:47</t>
  </si>
  <si>
    <t>2026-10-02 01:00:43</t>
  </si>
  <si>
    <t>2026-10-02 06:56:29</t>
  </si>
  <si>
    <t>2026-10-02 07:49:12</t>
  </si>
  <si>
    <t>2026-10-02 08:39:07</t>
  </si>
  <si>
    <t>SRTR22605789680</t>
  </si>
  <si>
    <t>D138-S517-0600-1</t>
  </si>
  <si>
    <t>EFO0B05</t>
  </si>
  <si>
    <t>17996096060</t>
  </si>
  <si>
    <t>349</t>
  </si>
  <si>
    <t>2026-10-02 04:22:54</t>
  </si>
  <si>
    <t>2026-10-02 05:17:54</t>
  </si>
  <si>
    <t>2026-10-02 03:56:15</t>
  </si>
  <si>
    <t>311562</t>
  </si>
  <si>
    <t>F ORS-SP</t>
  </si>
  <si>
    <t>2026-10-02 07:03:48</t>
  </si>
  <si>
    <t>2026-10-02 07:08:19</t>
  </si>
  <si>
    <t>2026-10-02 07:45:25</t>
  </si>
  <si>
    <t>SRTR22605789720</t>
  </si>
  <si>
    <t>2026-10-02 05:08:15</t>
  </si>
  <si>
    <t>2026-10-02 05:08:21</t>
  </si>
  <si>
    <t>2026-10-02 05:10:25</t>
  </si>
  <si>
    <t>2026-10-02 04:56:38</t>
  </si>
  <si>
    <t>2026-10-02 06:30:19</t>
  </si>
  <si>
    <t>2026-10-02 06:33:45</t>
  </si>
  <si>
    <t>2026-10-02 06:51:34</t>
  </si>
  <si>
    <t>2026-10-02 08:36:13</t>
  </si>
  <si>
    <t>SRTR22605789731</t>
  </si>
  <si>
    <t>810</t>
  </si>
  <si>
    <t>2026-10-02 11:08:38</t>
  </si>
  <si>
    <t>2026-10-02 11:08:57</t>
  </si>
  <si>
    <t>2026-10-02 11:14:24</t>
  </si>
  <si>
    <t>2026-10-02 11:16:38</t>
  </si>
  <si>
    <t>2026-10-02 13:41:50</t>
  </si>
  <si>
    <t>2026-10-02 13:41:59</t>
  </si>
  <si>
    <t>2026-10-02 13:53:35</t>
  </si>
  <si>
    <t>2026-10-02 17:52:13</t>
  </si>
  <si>
    <t>SRTR22605789740</t>
  </si>
  <si>
    <t>11184</t>
  </si>
  <si>
    <t>11183</t>
  </si>
  <si>
    <t>2026-10-01 22:48:10</t>
  </si>
  <si>
    <t>2026-10-02 03:48:12</t>
  </si>
  <si>
    <t>2026-10-02 03:50:24</t>
  </si>
  <si>
    <t>2026-10-02 04:54:12</t>
  </si>
  <si>
    <t>2026-10-02 05:31:57</t>
  </si>
  <si>
    <t>2026-10-02 05:34:14</t>
  </si>
  <si>
    <t>2026-10-02 10:26:08</t>
  </si>
  <si>
    <t>SRTR22605789751</t>
  </si>
  <si>
    <t>2001</t>
  </si>
  <si>
    <t>2026-10-02 04:09:02</t>
  </si>
  <si>
    <t>2026-10-02 04:49:04</t>
  </si>
  <si>
    <t>2026-10-02 04:44:35</t>
  </si>
  <si>
    <t>2026-10-02 02:41:16</t>
  </si>
  <si>
    <t>2026-10-02 05:47:34</t>
  </si>
  <si>
    <t>2026-10-02 06:47:29</t>
  </si>
  <si>
    <t>2026-10-02 07:29:28</t>
  </si>
  <si>
    <t>SRTR22605789760</t>
  </si>
  <si>
    <t>2904</t>
  </si>
  <si>
    <t>2902</t>
  </si>
  <si>
    <t>2026-10-02 05:31:49</t>
  </si>
  <si>
    <t>2026-10-02 06:01:27</t>
  </si>
  <si>
    <t>2026-10-02 06:08:51</t>
  </si>
  <si>
    <t>2026-10-02 03:02:28</t>
  </si>
  <si>
    <t>2026-10-02 09:38:44</t>
  </si>
  <si>
    <t>2026-10-02 09:42:54</t>
  </si>
  <si>
    <t>2026-10-02 10:03:11</t>
  </si>
  <si>
    <t>2026-10-02 11:18:27</t>
  </si>
  <si>
    <t>SRTR22605789811</t>
  </si>
  <si>
    <t>SNS-F283-0400-1</t>
  </si>
  <si>
    <t>CKH0J27</t>
  </si>
  <si>
    <t>JULIO CESAR DE HOLANDA ALVES</t>
  </si>
  <si>
    <t>87991806818</t>
  </si>
  <si>
    <t>410</t>
  </si>
  <si>
    <t>2026-10-01 15:00:49</t>
  </si>
  <si>
    <t>2026-10-01 22:13:55</t>
  </si>
  <si>
    <t>2026-10-01 22:16:01</t>
  </si>
  <si>
    <t>2026-10-02 02:25:08</t>
  </si>
  <si>
    <t>781246</t>
  </si>
  <si>
    <t>F BJS-CE</t>
  </si>
  <si>
    <t>2026-10-02 05:06:45</t>
  </si>
  <si>
    <t>2026-10-02 05:16:29</t>
  </si>
  <si>
    <t>2026-10-02 06:09:33</t>
  </si>
  <si>
    <t>2026-10-02 07:13:44</t>
  </si>
  <si>
    <t>SRTR22605789820</t>
  </si>
  <si>
    <t>SNS-F160-F193-0500-1</t>
  </si>
  <si>
    <t>ETU4G56</t>
  </si>
  <si>
    <t>VANDEILSON ALVES GONDIM CONSERVA</t>
  </si>
  <si>
    <t>87991169769</t>
  </si>
  <si>
    <t>1793</t>
  </si>
  <si>
    <t>1499</t>
  </si>
  <si>
    <t>2026-10-01 14:58:21</t>
  </si>
  <si>
    <t>2026-10-01 22:02:21</t>
  </si>
  <si>
    <t>2026-10-01 22:05:48</t>
  </si>
  <si>
    <t>2026-10-02 04:35:48</t>
  </si>
  <si>
    <t>781182</t>
  </si>
  <si>
    <t>ICO-CE</t>
  </si>
  <si>
    <t>2026-10-02 08:55:26</t>
  </si>
  <si>
    <t>2026-10-02 08:58:29</t>
  </si>
  <si>
    <t>2026-10-02 09:33:39</t>
  </si>
  <si>
    <t>2026-10-02 11:45:09</t>
  </si>
  <si>
    <t>SRTR22605789831</t>
  </si>
  <si>
    <t>SNS-F279-F205-F139-0500-1</t>
  </si>
  <si>
    <t>MNJ8607</t>
  </si>
  <si>
    <t>JOAO ALVES NETO</t>
  </si>
  <si>
    <t>JAN</t>
  </si>
  <si>
    <t>87999561294</t>
  </si>
  <si>
    <t>4782</t>
  </si>
  <si>
    <t>4175</t>
  </si>
  <si>
    <t>2026-10-01 14:59:47</t>
  </si>
  <si>
    <t>2026-10-01 22:25:14</t>
  </si>
  <si>
    <t>2026-10-01 22:27:47</t>
  </si>
  <si>
    <t>2026-10-01 22:34:09</t>
  </si>
  <si>
    <t>781242</t>
  </si>
  <si>
    <t>F PNZ 02-PE</t>
  </si>
  <si>
    <t>2026-10-02 08:51:19</t>
  </si>
  <si>
    <t>2026-10-02 08:50:55</t>
  </si>
  <si>
    <t>2026-10-02 10:18:14</t>
  </si>
  <si>
    <t>138</t>
  </si>
  <si>
    <t>2026-10-02 08:51:40</t>
  </si>
  <si>
    <t>2026-10-02 08:53:29</t>
  </si>
  <si>
    <t>2026-10-02 09:58:01</t>
  </si>
  <si>
    <t>787106</t>
  </si>
  <si>
    <t>PNZ -PE</t>
  </si>
  <si>
    <t>2026-10-02 04:32:51</t>
  </si>
  <si>
    <t>2026-10-02 06:42:54</t>
  </si>
  <si>
    <t>2026-10-02 09:02:22</t>
  </si>
  <si>
    <t>2026-10-02 14:32:26</t>
  </si>
  <si>
    <t>146</t>
  </si>
  <si>
    <t>2026-10-02 08:09:41</t>
  </si>
  <si>
    <t>2026-10-02 08:09:44</t>
  </si>
  <si>
    <t>2026-10-02 08:41:11</t>
  </si>
  <si>
    <t>2026-10-02 08:41:24</t>
  </si>
  <si>
    <t>781163</t>
  </si>
  <si>
    <t>F PNZ-PE</t>
  </si>
  <si>
    <t>2026-10-02 14:40:00</t>
  </si>
  <si>
    <t>2026-10-02 09:02:46</t>
  </si>
  <si>
    <t>2026-10-02 09:04:24</t>
  </si>
  <si>
    <t>2026-10-02 09:37:07</t>
  </si>
  <si>
    <t>2026-10-02 20:39:40</t>
  </si>
  <si>
    <t>SRTR22605789851</t>
  </si>
  <si>
    <t>SJS-P108-P107-1200-1</t>
  </si>
  <si>
    <t>UCR0E43</t>
  </si>
  <si>
    <t>11285</t>
  </si>
  <si>
    <t>11115</t>
  </si>
  <si>
    <t>2026-10-02 06:09:40</t>
  </si>
  <si>
    <t>2026-10-02 11:59:46</t>
  </si>
  <si>
    <t>2026-10-02 12:18:50</t>
  </si>
  <si>
    <t>2026-10-02 16:40:00</t>
  </si>
  <si>
    <t>2026-10-02 17:28:36</t>
  </si>
  <si>
    <t>2026-10-02 17:52:31</t>
  </si>
  <si>
    <t>953</t>
  </si>
  <si>
    <t>2026-10-02 17:18:14</t>
  </si>
  <si>
    <t>2026-10-02 17:18:22</t>
  </si>
  <si>
    <t>2026-10-02 17:53:30</t>
  </si>
  <si>
    <t>2026-10-02 17:40:00</t>
  </si>
  <si>
    <t>2026-10-02 21:51:00</t>
  </si>
  <si>
    <t>2026-10-02 22:27:14</t>
  </si>
  <si>
    <t>2026-10-02 22:17:01</t>
  </si>
  <si>
    <t>2026-10-03 01:47:43</t>
  </si>
  <si>
    <t>2026-10-03 04:46:17</t>
  </si>
  <si>
    <t>SRTR22605789871</t>
  </si>
  <si>
    <t>SLZ-F158-F129-0440-1</t>
  </si>
  <si>
    <t>FOT1H56</t>
  </si>
  <si>
    <t>THIAGO PINHEIRO DA SILVA</t>
  </si>
  <si>
    <t>THIAGO PIN</t>
  </si>
  <si>
    <t>FRANCISCO HERCULES SILVA DOS SANTOS</t>
  </si>
  <si>
    <t>98987728528</t>
  </si>
  <si>
    <t>2436</t>
  </si>
  <si>
    <t>2026-10-02 03:19:56</t>
  </si>
  <si>
    <t>2026-10-02 03:21:15</t>
  </si>
  <si>
    <t>2026-10-02 03:57:02</t>
  </si>
  <si>
    <t>2026-10-02 03:57:40</t>
  </si>
  <si>
    <t>781180</t>
  </si>
  <si>
    <t>SLZ 07-MA</t>
  </si>
  <si>
    <t>2026-10-02 04:33:13</t>
  </si>
  <si>
    <t>2026-10-02 06:30:17</t>
  </si>
  <si>
    <t>2026-10-02 11:51:03</t>
  </si>
  <si>
    <t>SRTR22605789911</t>
  </si>
  <si>
    <t>HML0G17</t>
  </si>
  <si>
    <t>4009</t>
  </si>
  <si>
    <t>2026-10-01 21:44:10</t>
  </si>
  <si>
    <t>2026-10-02 02:37:57</t>
  </si>
  <si>
    <t>2026-10-02 02:42:19</t>
  </si>
  <si>
    <t>2026-10-02 03:03:00</t>
  </si>
  <si>
    <t>2026-10-02 02:54:06</t>
  </si>
  <si>
    <t>2026-10-02 05:12:50</t>
  </si>
  <si>
    <t>2026-10-02 05:37:46</t>
  </si>
  <si>
    <t>2026-10-02 09:04:35</t>
  </si>
  <si>
    <t>SRTR22605789940</t>
  </si>
  <si>
    <t>1352</t>
  </si>
  <si>
    <t>2026-10-02 01:24:12</t>
  </si>
  <si>
    <t>2026-10-02 02:54:17</t>
  </si>
  <si>
    <t>2026-10-02 03:13:04</t>
  </si>
  <si>
    <t>2026-10-02 03:18:05</t>
  </si>
  <si>
    <t>2026-10-02 08:05:54</t>
  </si>
  <si>
    <t>2026-10-02 08:15:17</t>
  </si>
  <si>
    <t>2026-10-02 08:22:14</t>
  </si>
  <si>
    <t>2026-10-02 09:18:34</t>
  </si>
  <si>
    <t>SRTR22605789980</t>
  </si>
  <si>
    <t>2026-10-02 04:23:36</t>
  </si>
  <si>
    <t>2026-10-02 04:25:30</t>
  </si>
  <si>
    <t>2026-10-02 04:44:41</t>
  </si>
  <si>
    <t>2026-10-02 04:53:26</t>
  </si>
  <si>
    <t>2026-10-02 05:44:25</t>
  </si>
  <si>
    <t>2026-10-02 05:25:37</t>
  </si>
  <si>
    <t>2026-10-02 06:14:40</t>
  </si>
  <si>
    <t>SRTR22605790051</t>
  </si>
  <si>
    <t>2858</t>
  </si>
  <si>
    <t>2844</t>
  </si>
  <si>
    <t>2026-10-01 16:41:46</t>
  </si>
  <si>
    <t>2026-10-01 22:30:39</t>
  </si>
  <si>
    <t>2026-10-01 21:45:15</t>
  </si>
  <si>
    <t>2026-10-01 21:46:43</t>
  </si>
  <si>
    <t>2026-10-02 04:00:16</t>
  </si>
  <si>
    <t>2026-10-02 08:02:53</t>
  </si>
  <si>
    <t>SRTR22605790100</t>
  </si>
  <si>
    <t>2026-10-02 10:03:08</t>
  </si>
  <si>
    <t>2026-10-03 04:17:58</t>
  </si>
  <si>
    <t>2026-10-02 20:39:34</t>
  </si>
  <si>
    <t>2026-10-02 20:37:37</t>
  </si>
  <si>
    <t>2026-10-02 23:52:00</t>
  </si>
  <si>
    <t>2026-10-02 21:59:23</t>
  </si>
  <si>
    <t>2026-10-03 05:08:39</t>
  </si>
  <si>
    <t>SRTR22605790180</t>
  </si>
  <si>
    <t>GXM5J36</t>
  </si>
  <si>
    <t>FABIO JUNIO DE SOUSA</t>
  </si>
  <si>
    <t>37998166815</t>
  </si>
  <si>
    <t>7593</t>
  </si>
  <si>
    <t>7488</t>
  </si>
  <si>
    <t>2026-10-02 20:01:35</t>
  </si>
  <si>
    <t>2026-10-02 21:53:35</t>
  </si>
  <si>
    <t>2026-10-02 21:54:51</t>
  </si>
  <si>
    <t>2026-10-02 19:35:12</t>
  </si>
  <si>
    <t>2026-10-03 04:28:26</t>
  </si>
  <si>
    <t>2026-10-03 04:33:59</t>
  </si>
  <si>
    <t>2026-10-03 04:35:52</t>
  </si>
  <si>
    <t>2026-10-03 10:20:13</t>
  </si>
  <si>
    <t>SRTR22605790191</t>
  </si>
  <si>
    <t>5922</t>
  </si>
  <si>
    <t>5887</t>
  </si>
  <si>
    <t>2026-10-02 15:06:48</t>
  </si>
  <si>
    <t>2026-10-02 21:52:10</t>
  </si>
  <si>
    <t>2026-10-02 21:52:45</t>
  </si>
  <si>
    <t>2026-10-02 21:46:18</t>
  </si>
  <si>
    <t>2026-10-03 05:39:00</t>
  </si>
  <si>
    <t>2026-10-03 07:44:07</t>
  </si>
  <si>
    <t>2026-10-03 07:45:43</t>
  </si>
  <si>
    <t>2026-10-03 13:28:25</t>
  </si>
  <si>
    <t>SRTR22605790220</t>
  </si>
  <si>
    <t>4479</t>
  </si>
  <si>
    <t>2026-10-02 17:22:18</t>
  </si>
  <si>
    <t>2026-10-02 17:34:24</t>
  </si>
  <si>
    <t>2026-10-02 17:39:05</t>
  </si>
  <si>
    <t>2026-10-02 17:40:54</t>
  </si>
  <si>
    <t>2026-10-02 19:28:31</t>
  </si>
  <si>
    <t>2026-10-02 19:18:37</t>
  </si>
  <si>
    <t>2026-10-02 19:31:30</t>
  </si>
  <si>
    <t>2026-10-04 21:12:25</t>
  </si>
  <si>
    <t>SRTR22605790231</t>
  </si>
  <si>
    <t>1951</t>
  </si>
  <si>
    <t>2026-10-02 18:49:00</t>
  </si>
  <si>
    <t>2026-10-02 19:10:19</t>
  </si>
  <si>
    <t>2026-10-02 19:12:33</t>
  </si>
  <si>
    <t>2026-10-02 19:17:45</t>
  </si>
  <si>
    <t>2026-10-02 20:45:18</t>
  </si>
  <si>
    <t>2026-10-02 21:12:23</t>
  </si>
  <si>
    <t>2026-10-05 14:25:42</t>
  </si>
  <si>
    <t>SRTR22605790251</t>
  </si>
  <si>
    <t>D138-D131-D133-0600-1</t>
  </si>
  <si>
    <t>BCC8F11</t>
  </si>
  <si>
    <t>CLEBER ADRIANO CARDOZO</t>
  </si>
  <si>
    <t>17996527234</t>
  </si>
  <si>
    <t>2432</t>
  </si>
  <si>
    <t>2420</t>
  </si>
  <si>
    <t>2026-10-02 02:05:25</t>
  </si>
  <si>
    <t>2026-10-02 05:21:49</t>
  </si>
  <si>
    <t>2026-10-02 05:29:12</t>
  </si>
  <si>
    <t>2026-10-02 04:15:55</t>
  </si>
  <si>
    <t>317114</t>
  </si>
  <si>
    <t>2026-10-02 07:05:03</t>
  </si>
  <si>
    <t>2026-10-02 07:07:50</t>
  </si>
  <si>
    <t>2026-10-02 07:09:23</t>
  </si>
  <si>
    <t>2026-10-02 07:50:05</t>
  </si>
  <si>
    <t>SRTR22605790260</t>
  </si>
  <si>
    <t>1340</t>
  </si>
  <si>
    <t>2026-10-01 23:24:11</t>
  </si>
  <si>
    <t>2026-10-02 03:32:25</t>
  </si>
  <si>
    <t>2026-10-02 03:37:39</t>
  </si>
  <si>
    <t>2026-10-01 22:55:06</t>
  </si>
  <si>
    <t>2026-10-02 07:06:36</t>
  </si>
  <si>
    <t>2026-10-02 08:08:22</t>
  </si>
  <si>
    <t>2026-10-02 08:09:57</t>
  </si>
  <si>
    <t>2026-10-02 09:51:13</t>
  </si>
  <si>
    <t>SRTR22605790300</t>
  </si>
  <si>
    <t>EOE2E31</t>
  </si>
  <si>
    <t>MARIO EMERSON OLIVEIRA SILVA</t>
  </si>
  <si>
    <t>74999093819</t>
  </si>
  <si>
    <t>1941</t>
  </si>
  <si>
    <t>1935</t>
  </si>
  <si>
    <t>2026-10-02 04:08:49</t>
  </si>
  <si>
    <t>2026-10-02 04:57:54</t>
  </si>
  <si>
    <t>2026-10-02 04:59:16</t>
  </si>
  <si>
    <t>2026-10-02 00:53:08</t>
  </si>
  <si>
    <t>2026-10-02 06:40:46</t>
  </si>
  <si>
    <t>2026-10-02 07:06:29</t>
  </si>
  <si>
    <t>2026-10-02 09:11:29</t>
  </si>
  <si>
    <t>SRTR22605790311</t>
  </si>
  <si>
    <t>4611</t>
  </si>
  <si>
    <t>4541</t>
  </si>
  <si>
    <t>2026-10-01 22:01:20</t>
  </si>
  <si>
    <t>2026-10-02 02:19:32</t>
  </si>
  <si>
    <t>2026-10-02 02:56:49</t>
  </si>
  <si>
    <t>2026-10-02 02:58:36</t>
  </si>
  <si>
    <t>2026-10-02 05:42:01</t>
  </si>
  <si>
    <t>2026-10-02 06:08:47</t>
  </si>
  <si>
    <t>2026-10-02 08:23:44</t>
  </si>
  <si>
    <t>SRTR22605790371</t>
  </si>
  <si>
    <t>3320</t>
  </si>
  <si>
    <t>3305</t>
  </si>
  <si>
    <t>2026-10-02 01:16:03</t>
  </si>
  <si>
    <t>2026-10-02 07:43:42</t>
  </si>
  <si>
    <t>2026-10-02 07:45:07</t>
  </si>
  <si>
    <t>2026-10-02 09:22:22</t>
  </si>
  <si>
    <t>2026-10-02 09:53:20</t>
  </si>
  <si>
    <t>2026-10-02 12:45:11</t>
  </si>
  <si>
    <t>SRTR22605790400</t>
  </si>
  <si>
    <t>2026-10-02 12:01:29</t>
  </si>
  <si>
    <t>2026-10-02 22:22:20</t>
  </si>
  <si>
    <t>2026-10-02 22:56:21</t>
  </si>
  <si>
    <t>2026-10-02 23:36:06</t>
  </si>
  <si>
    <t>2026-10-02 23:25:00</t>
  </si>
  <si>
    <t>2026-10-03 00:09:22</t>
  </si>
  <si>
    <t>2026-10-03 00:07:53</t>
  </si>
  <si>
    <t>2026-10-03 01:04:53</t>
  </si>
  <si>
    <t>2026-10-03 04:44:43</t>
  </si>
  <si>
    <t>SRTR22605790411</t>
  </si>
  <si>
    <t>2026-10-01 08:39:37</t>
  </si>
  <si>
    <t>2026-10-02 03:19:24</t>
  </si>
  <si>
    <t>2026-10-02 03:17:50</t>
  </si>
  <si>
    <t>2026-10-02 05:12:40</t>
  </si>
  <si>
    <t>2026-10-02 05:13:14</t>
  </si>
  <si>
    <t>2026-10-02 10:03:35</t>
  </si>
  <si>
    <t>SRTR22605790420</t>
  </si>
  <si>
    <t>FABIO FONSECA DE SOUZA</t>
  </si>
  <si>
    <t>11994226335</t>
  </si>
  <si>
    <t>75</t>
  </si>
  <si>
    <t>2026-10-02 09:50:34</t>
  </si>
  <si>
    <t>2026-10-02 09:50:42</t>
  </si>
  <si>
    <t>2026-10-02 09:52:34</t>
  </si>
  <si>
    <t>2026-10-02 10:39:02</t>
  </si>
  <si>
    <t>2026-10-02 10:43:08</t>
  </si>
  <si>
    <t>128</t>
  </si>
  <si>
    <t>2026-10-02 10:41:37</t>
  </si>
  <si>
    <t>2026-10-02 13:08:33</t>
  </si>
  <si>
    <t>2026-10-02 10:55:22</t>
  </si>
  <si>
    <t>2026-10-02 11:45:00</t>
  </si>
  <si>
    <t>2026-10-02 10:53:53</t>
  </si>
  <si>
    <t>2026-10-02 11:14:48</t>
  </si>
  <si>
    <t>2026-10-02 12:13:03</t>
  </si>
  <si>
    <t>293</t>
  </si>
  <si>
    <t>2026-10-02 12:14:11</t>
  </si>
  <si>
    <t>2026-10-02 12:14:30</t>
  </si>
  <si>
    <t>2026-10-02 12:18:56</t>
  </si>
  <si>
    <t>2026-10-02 13:15:00</t>
  </si>
  <si>
    <t>2026-10-02 11:15:39</t>
  </si>
  <si>
    <t>2026-10-02 13:45:00</t>
  </si>
  <si>
    <t>2026-10-02 12:38:40</t>
  </si>
  <si>
    <t>2026-10-02 12:40:16</t>
  </si>
  <si>
    <t>2026-10-02 13:05:09</t>
  </si>
  <si>
    <t>2026-10-03 13:00:49</t>
  </si>
  <si>
    <t>SRTR22605790520</t>
  </si>
  <si>
    <t>QCM1G28</t>
  </si>
  <si>
    <t>UP - TRANSPORTES DE CARGAS</t>
  </si>
  <si>
    <t>UP LTDA</t>
  </si>
  <si>
    <t>ANTONIO CESAR DOREGON</t>
  </si>
  <si>
    <t>16992313063</t>
  </si>
  <si>
    <t>2026-10-02 04:17:59</t>
  </si>
  <si>
    <t>2026-10-02 04:57:40</t>
  </si>
  <si>
    <t>2026-10-02 04:59:46</t>
  </si>
  <si>
    <t>2026-10-02 01:54:32</t>
  </si>
  <si>
    <t>2026-10-02 07:18:36</t>
  </si>
  <si>
    <t>2026-10-02 07:37:20</t>
  </si>
  <si>
    <t>SRTR22605790540</t>
  </si>
  <si>
    <t>3333</t>
  </si>
  <si>
    <t>3323</t>
  </si>
  <si>
    <t>2026-10-02 13:31:10</t>
  </si>
  <si>
    <t>2026-10-02 13:32:11</t>
  </si>
  <si>
    <t>2026-10-02 13:39:59</t>
  </si>
  <si>
    <t>2026-10-02 15:35:35</t>
  </si>
  <si>
    <t>2026-10-02 15:53:16</t>
  </si>
  <si>
    <t>2026-10-02 16:48:18</t>
  </si>
  <si>
    <t>SRTR22605790560</t>
  </si>
  <si>
    <t>4567</t>
  </si>
  <si>
    <t>2026-10-02 04:07:39</t>
  </si>
  <si>
    <t>2026-10-02 04:21:02</t>
  </si>
  <si>
    <t>2026-10-02 04:20:30</t>
  </si>
  <si>
    <t>2026-10-02 05:06:11</t>
  </si>
  <si>
    <t>2026-10-02 05:58:56</t>
  </si>
  <si>
    <t>2026-10-02 08:34:41</t>
  </si>
  <si>
    <t>SRTR22605790580</t>
  </si>
  <si>
    <t>2026-10-02 04:34:22</t>
  </si>
  <si>
    <t>2026-10-02 06:17:35</t>
  </si>
  <si>
    <t>2026-10-02 06:20:14</t>
  </si>
  <si>
    <t>2026-10-02 05:51:53</t>
  </si>
  <si>
    <t>2026-10-02 10:09:24</t>
  </si>
  <si>
    <t>SRTR22605790591</t>
  </si>
  <si>
    <t>979</t>
  </si>
  <si>
    <t>977</t>
  </si>
  <si>
    <t>2026-10-02 01:53:19</t>
  </si>
  <si>
    <t>2026-10-02 03:47:42</t>
  </si>
  <si>
    <t>2026-10-02 02:23:06</t>
  </si>
  <si>
    <t>2026-10-02 05:04:00</t>
  </si>
  <si>
    <t>2026-10-02 06:07:25</t>
  </si>
  <si>
    <t>2026-10-05 09:00:08</t>
  </si>
  <si>
    <t>SRTR22605790660</t>
  </si>
  <si>
    <t>403</t>
  </si>
  <si>
    <t>2026-10-02 13:46:16</t>
  </si>
  <si>
    <t>2026-10-02 16:08:22</t>
  </si>
  <si>
    <t>2026-10-02 18:41:29</t>
  </si>
  <si>
    <t>2026-10-02 18:56:41</t>
  </si>
  <si>
    <t>2026-10-02 19:53:18</t>
  </si>
  <si>
    <t>2026-10-02 20:02:11</t>
  </si>
  <si>
    <t>2026-10-02 20:34:15</t>
  </si>
  <si>
    <t>2026-10-04 05:10:23</t>
  </si>
  <si>
    <t>SRTR22605790751</t>
  </si>
  <si>
    <t>954</t>
  </si>
  <si>
    <t>2026-10-02 13:12:26</t>
  </si>
  <si>
    <t>2026-10-02 13:22:25</t>
  </si>
  <si>
    <t>2026-10-02 13:32:49</t>
  </si>
  <si>
    <t>2026-10-02 12:09:28</t>
  </si>
  <si>
    <t>2026-10-02 14:45:00</t>
  </si>
  <si>
    <t>2026-10-02 14:21:13</t>
  </si>
  <si>
    <t>SRTR22605790811</t>
  </si>
  <si>
    <t>1215</t>
  </si>
  <si>
    <t>1197</t>
  </si>
  <si>
    <t>2026-10-02 04:02:03</t>
  </si>
  <si>
    <t>2026-10-02 04:11:53</t>
  </si>
  <si>
    <t>2026-10-02 04:23:01</t>
  </si>
  <si>
    <t>2026-10-02 05:49:33</t>
  </si>
  <si>
    <t>2026-10-02 06:44:02</t>
  </si>
  <si>
    <t>2026-10-02 07:10:39</t>
  </si>
  <si>
    <t>2026-10-02 10:13:32</t>
  </si>
  <si>
    <t>SRTR22605790820</t>
  </si>
  <si>
    <t>2715</t>
  </si>
  <si>
    <t>2026-10-02 02:57:16</t>
  </si>
  <si>
    <t>2026-10-02 04:08:17</t>
  </si>
  <si>
    <t>2026-10-02 04:12:34</t>
  </si>
  <si>
    <t>2026-10-02 04:25:29</t>
  </si>
  <si>
    <t>2026-10-02 05:35:47</t>
  </si>
  <si>
    <t>2026-10-02 05:37:30</t>
  </si>
  <si>
    <t>SRTR22605790831</t>
  </si>
  <si>
    <t>2736</t>
  </si>
  <si>
    <t>2026-10-02 13:27:33</t>
  </si>
  <si>
    <t>2026-10-02 13:39:55</t>
  </si>
  <si>
    <t>2026-10-02 13:55:28</t>
  </si>
  <si>
    <t>2026-10-02 13:13:45</t>
  </si>
  <si>
    <t>2026-10-02 14:44:01</t>
  </si>
  <si>
    <t>SRTR22605790891</t>
  </si>
  <si>
    <t>2030</t>
  </si>
  <si>
    <t>1993</t>
  </si>
  <si>
    <t>2026-10-02 05:03:09</t>
  </si>
  <si>
    <t>2026-10-02 05:04:09</t>
  </si>
  <si>
    <t>2026-10-02 06:26:12</t>
  </si>
  <si>
    <t>2026-10-02 06:11:38</t>
  </si>
  <si>
    <t>2026-10-02 07:20:46</t>
  </si>
  <si>
    <t>11</t>
  </si>
  <si>
    <t>2026-10-02 06:38:49</t>
  </si>
  <si>
    <t>2026-10-02 06:40:44</t>
  </si>
  <si>
    <t>2026-10-02 06:52:46</t>
  </si>
  <si>
    <t>2026-10-02 06:55:43</t>
  </si>
  <si>
    <t>2026-10-02 10:25:00</t>
  </si>
  <si>
    <t>2026-10-02 07:25:51</t>
  </si>
  <si>
    <t>2026-10-02 07:13:42</t>
  </si>
  <si>
    <t>2026-10-02 07:22:29</t>
  </si>
  <si>
    <t>2026-10-02 10:24:26</t>
  </si>
  <si>
    <t>SRTR22605791011</t>
  </si>
  <si>
    <t>STX2F35</t>
  </si>
  <si>
    <t>9157</t>
  </si>
  <si>
    <t>9135</t>
  </si>
  <si>
    <t>2026-10-01 17:11:33</t>
  </si>
  <si>
    <t>2026-10-01 23:52:23</t>
  </si>
  <si>
    <t>2026-10-01 23:54:05</t>
  </si>
  <si>
    <t>2026-10-01 23:56:00</t>
  </si>
  <si>
    <t>2026-10-02 03:58:24</t>
  </si>
  <si>
    <t>2026-10-02 04:16:22</t>
  </si>
  <si>
    <t>2026-10-02 04:22:53</t>
  </si>
  <si>
    <t>2026-10-02 09:25:50</t>
  </si>
  <si>
    <t>SRTR22605791020</t>
  </si>
  <si>
    <t>3491960691</t>
  </si>
  <si>
    <t>12808</t>
  </si>
  <si>
    <t>12760</t>
  </si>
  <si>
    <t>2026-10-01 23:52:59</t>
  </si>
  <si>
    <t>2026-10-02 10:55:47</t>
  </si>
  <si>
    <t>2026-10-02 08:51:07</t>
  </si>
  <si>
    <t>2026-10-02 08:52:00</t>
  </si>
  <si>
    <t>2026-10-02 10:56:35</t>
  </si>
  <si>
    <t>2026-10-02 11:23:20</t>
  </si>
  <si>
    <t>2026-10-02 11:27:12</t>
  </si>
  <si>
    <t>2026-10-02 14:27:09</t>
  </si>
  <si>
    <t>SRTR22605791040</t>
  </si>
  <si>
    <t>SNS-F227-0500-1</t>
  </si>
  <si>
    <t>ORM2G31</t>
  </si>
  <si>
    <t>FRANCISCO GILDEMAR PEREIRA</t>
  </si>
  <si>
    <t>GILDO</t>
  </si>
  <si>
    <t>87991509150</t>
  </si>
  <si>
    <t>1139</t>
  </si>
  <si>
    <t>2026-10-01 14:48:45</t>
  </si>
  <si>
    <t>2026-10-01 23:55:09</t>
  </si>
  <si>
    <t>2026-10-01 23:57:06</t>
  </si>
  <si>
    <t>2026-10-02 02:45:48</t>
  </si>
  <si>
    <t>787111</t>
  </si>
  <si>
    <t>PRL -PE</t>
  </si>
  <si>
    <t>2026-10-02 05:38:25</t>
  </si>
  <si>
    <t>2026-10-02 06:55:58</t>
  </si>
  <si>
    <t>2026-10-02 09:39:53</t>
  </si>
  <si>
    <t>SRTR22605791051</t>
  </si>
  <si>
    <t>SNS-G215-0500-1</t>
  </si>
  <si>
    <t>POS2A46</t>
  </si>
  <si>
    <t>JOAO LOPES NETO</t>
  </si>
  <si>
    <t>87991887600</t>
  </si>
  <si>
    <t>1591</t>
  </si>
  <si>
    <t>2026-10-01 14:56:47</t>
  </si>
  <si>
    <t>2026-10-02 00:10:15</t>
  </si>
  <si>
    <t>2026-10-02 00:14:46</t>
  </si>
  <si>
    <t>2026-10-02 03:03:31</t>
  </si>
  <si>
    <t>883109</t>
  </si>
  <si>
    <t>ITG -PB</t>
  </si>
  <si>
    <t>2026-10-02 06:32:21</t>
  </si>
  <si>
    <t>2026-10-02 07:30:31</t>
  </si>
  <si>
    <t>2026-10-02 15:11:48</t>
  </si>
  <si>
    <t>SRTR22605791071</t>
  </si>
  <si>
    <t>SNS-F113-1100-1</t>
  </si>
  <si>
    <t>Arnackson Mateus Da Silva</t>
  </si>
  <si>
    <t>988575743</t>
  </si>
  <si>
    <t>2026-10-02 00:24:15</t>
  </si>
  <si>
    <t>2026-10-02 00:25:22</t>
  </si>
  <si>
    <t>2026-10-02 07:03:23</t>
  </si>
  <si>
    <t>787105</t>
  </si>
  <si>
    <t>SNS -PE</t>
  </si>
  <si>
    <t>2026-10-02 11:05:00</t>
  </si>
  <si>
    <t>2026-10-02 10:10:45</t>
  </si>
  <si>
    <t>2026-10-02 07:38:59</t>
  </si>
  <si>
    <t>2026-10-02 10:12:42</t>
  </si>
  <si>
    <t>SRTR22605791080</t>
  </si>
  <si>
    <t>SNS-F285-0900-1</t>
  </si>
  <si>
    <t>HFR7B73</t>
  </si>
  <si>
    <t>87988273173</t>
  </si>
  <si>
    <t>2026-10-01 14:49:47</t>
  </si>
  <si>
    <t>2026-10-02 03:50:27</t>
  </si>
  <si>
    <t>781248</t>
  </si>
  <si>
    <t>F CAB-PE</t>
  </si>
  <si>
    <t>2026-10-02 04:56:25</t>
  </si>
  <si>
    <t>2026-10-02 05:57:21</t>
  </si>
  <si>
    <t>2026-10-02 07:05:57</t>
  </si>
  <si>
    <t>SRTR22605791091</t>
  </si>
  <si>
    <t>SNS-F233-F261-0700-1</t>
  </si>
  <si>
    <t>PBU3E15</t>
  </si>
  <si>
    <t>DAMIAO IZIDORIO DOS SANTOS</t>
  </si>
  <si>
    <t>87992048973</t>
  </si>
  <si>
    <t>1759</t>
  </si>
  <si>
    <t>2026-10-01 14:44:21</t>
  </si>
  <si>
    <t>2026-10-02 00:33:37</t>
  </si>
  <si>
    <t>2026-10-02 00:47:30</t>
  </si>
  <si>
    <t>787112</t>
  </si>
  <si>
    <t>OUR -PE</t>
  </si>
  <si>
    <t>2026-10-02 05:11:12</t>
  </si>
  <si>
    <t>2026-10-02 05:15:12</t>
  </si>
  <si>
    <t>2026-10-02 07:32:34</t>
  </si>
  <si>
    <t>2026-10-02 09:38:30</t>
  </si>
  <si>
    <t>2026-10-02 05:23:49</t>
  </si>
  <si>
    <t>2026-10-02 05:25:23</t>
  </si>
  <si>
    <t>781224</t>
  </si>
  <si>
    <t>F ARN-PE</t>
  </si>
  <si>
    <t>2026-10-02 06:32:02</t>
  </si>
  <si>
    <t>2026-10-02 06:35:24</t>
  </si>
  <si>
    <t>2026-10-02 06:46:26</t>
  </si>
  <si>
    <t>2026-10-02 14:44:20</t>
  </si>
  <si>
    <t>SRTR22605791131</t>
  </si>
  <si>
    <t>3223</t>
  </si>
  <si>
    <t>2026-10-01 22:09:46</t>
  </si>
  <si>
    <t>2026-10-01 23:32:35</t>
  </si>
  <si>
    <t>2026-10-01 23:55:32</t>
  </si>
  <si>
    <t>2026-10-02 00:03:09</t>
  </si>
  <si>
    <t>2026-10-02 03:05:19</t>
  </si>
  <si>
    <t>2026-10-02 05:01:24</t>
  </si>
  <si>
    <t>2026-10-02 07:31:13</t>
  </si>
  <si>
    <t>SRTR22605791151</t>
  </si>
  <si>
    <t>BRE-S430-0900-2</t>
  </si>
  <si>
    <t>EGK7G21</t>
  </si>
  <si>
    <t>FABIANO DA SILVA JUNIOR</t>
  </si>
  <si>
    <t>11952512988</t>
  </si>
  <si>
    <t>2026-10-02 05:11:31</t>
  </si>
  <si>
    <t>2026-10-02 07:11:43</t>
  </si>
  <si>
    <t>2026-10-02 08:46:05</t>
  </si>
  <si>
    <t>2026-10-02 08:49:04</t>
  </si>
  <si>
    <t>2026-10-02 10:01:37</t>
  </si>
  <si>
    <t>2026-10-02 10:01:46</t>
  </si>
  <si>
    <t>SRTR22605791191</t>
  </si>
  <si>
    <t>216</t>
  </si>
  <si>
    <t>2026-10-02 07:43:48</t>
  </si>
  <si>
    <t>2026-10-02 07:43:51</t>
  </si>
  <si>
    <t>2026-10-02 12:37:38</t>
  </si>
  <si>
    <t>2026-10-02 12:41:46</t>
  </si>
  <si>
    <t>2026-10-02 12:41:51</t>
  </si>
  <si>
    <t>SRTR22605791260</t>
  </si>
  <si>
    <t>2026-10-02 00:44:35</t>
  </si>
  <si>
    <t>2026-10-02 05:17:19</t>
  </si>
  <si>
    <t>2026-10-02 02:46:28</t>
  </si>
  <si>
    <t>2026-10-02 06:04:06</t>
  </si>
  <si>
    <t>2026-10-02 06:02:17</t>
  </si>
  <si>
    <t>SRTR22605791300</t>
  </si>
  <si>
    <t>2026-10-02 14:36:00</t>
  </si>
  <si>
    <t>2026-10-02 20:26:39</t>
  </si>
  <si>
    <t>2026-10-02 20:36:31</t>
  </si>
  <si>
    <t>2026-10-02 20:38:47</t>
  </si>
  <si>
    <t>2026-10-02 21:22:37</t>
  </si>
  <si>
    <t>2026-10-03 00:29:46</t>
  </si>
  <si>
    <t>2026-10-02 23:59:19</t>
  </si>
  <si>
    <t>2026-10-03 11:01:20</t>
  </si>
  <si>
    <t>SRTR22605791331</t>
  </si>
  <si>
    <t>OER3H77</t>
  </si>
  <si>
    <t>2235</t>
  </si>
  <si>
    <t>2026-10-01 17:11:51</t>
  </si>
  <si>
    <t>2026-10-01 17:13:41</t>
  </si>
  <si>
    <t>2026-10-01 17:34:07</t>
  </si>
  <si>
    <t>2026-10-01 17:35:55</t>
  </si>
  <si>
    <t>2026-10-01 20:27:41</t>
  </si>
  <si>
    <t>2026-10-02 05:15:33</t>
  </si>
  <si>
    <t>2026-10-02 06:10:04</t>
  </si>
  <si>
    <t>2026-10-02 07:58:14</t>
  </si>
  <si>
    <t>SRTR22605791360</t>
  </si>
  <si>
    <t>1048</t>
  </si>
  <si>
    <t>2026-10-02 02:10:22</t>
  </si>
  <si>
    <t>2026-10-02 03:51:24</t>
  </si>
  <si>
    <t>2026-10-02 04:00:56</t>
  </si>
  <si>
    <t>2026-10-02 03:04:21</t>
  </si>
  <si>
    <t>2026-10-02 07:43:49</t>
  </si>
  <si>
    <t>SRTR22605791371</t>
  </si>
  <si>
    <t>1268</t>
  </si>
  <si>
    <t>1256</t>
  </si>
  <si>
    <t>2026-10-02 03:26:25</t>
  </si>
  <si>
    <t>2026-10-02 04:21:51</t>
  </si>
  <si>
    <t>2026-10-02 02:36:30</t>
  </si>
  <si>
    <t>2026-10-02 05:30:55</t>
  </si>
  <si>
    <t>2026-10-02 06:05:56</t>
  </si>
  <si>
    <t>2026-10-02 06:08:05</t>
  </si>
  <si>
    <t>2026-10-02 11:24:51</t>
  </si>
  <si>
    <t>SRTR22605791440</t>
  </si>
  <si>
    <t>2026-10-02 02:02:15</t>
  </si>
  <si>
    <t>2026-10-02 02:38:37</t>
  </si>
  <si>
    <t>2026-10-02 02:50:47</t>
  </si>
  <si>
    <t>2026-10-02 02:52:16</t>
  </si>
  <si>
    <t>2026-10-02 04:06:13</t>
  </si>
  <si>
    <t>2026-10-02 06:36:38</t>
  </si>
  <si>
    <t>2026-10-02 14:30:27</t>
  </si>
  <si>
    <t>SRTR22605791491</t>
  </si>
  <si>
    <t>5555</t>
  </si>
  <si>
    <t>2026-10-02 07:23:47</t>
  </si>
  <si>
    <t>2026-10-02 07:27:08</t>
  </si>
  <si>
    <t>2026-10-02 07:27:34</t>
  </si>
  <si>
    <t>2026-10-02 06:59:55</t>
  </si>
  <si>
    <t>2026-10-02 07:42:02</t>
  </si>
  <si>
    <t>2026-10-02 08:25:46</t>
  </si>
  <si>
    <t>2026-10-02 08:26:51</t>
  </si>
  <si>
    <t>2026-10-03 09:47:27</t>
  </si>
  <si>
    <t>SRTR22605791500</t>
  </si>
  <si>
    <t>JXM0G58</t>
  </si>
  <si>
    <t>2762</t>
  </si>
  <si>
    <t>2026-10-02 02:38:12</t>
  </si>
  <si>
    <t>2026-10-02 03:52:30</t>
  </si>
  <si>
    <t>2026-10-02 04:51:27</t>
  </si>
  <si>
    <t>2026-10-02 04:58:40</t>
  </si>
  <si>
    <t>2026-10-02 05:10:07</t>
  </si>
  <si>
    <t>2026-10-02 05:36:24</t>
  </si>
  <si>
    <t>2026-10-02 08:37:41</t>
  </si>
  <si>
    <t>SRTR22605791520</t>
  </si>
  <si>
    <t>1054</t>
  </si>
  <si>
    <t>2026-10-02 04:40:49</t>
  </si>
  <si>
    <t>2026-10-02 04:52:07</t>
  </si>
  <si>
    <t>2026-10-02 04:56:56</t>
  </si>
  <si>
    <t>2026-10-02 05:01:16</t>
  </si>
  <si>
    <t>2026-10-02 05:28:07</t>
  </si>
  <si>
    <t>2026-10-02 07:37:13</t>
  </si>
  <si>
    <t>2026-10-02 07:47:13</t>
  </si>
  <si>
    <t>2026-10-02 12:35:38</t>
  </si>
  <si>
    <t>SRTR22605791531</t>
  </si>
  <si>
    <t>3666</t>
  </si>
  <si>
    <t>3236</t>
  </si>
  <si>
    <t>2026-10-02 02:49:04</t>
  </si>
  <si>
    <t>2026-10-02 03:58:02</t>
  </si>
  <si>
    <t>2026-10-02 04:01:20</t>
  </si>
  <si>
    <t>2026-10-02 04:30:36</t>
  </si>
  <si>
    <t>2026-10-02 05:00:02</t>
  </si>
  <si>
    <t>2026-10-02 05:22:35</t>
  </si>
  <si>
    <t>2026-10-02 05:26:45</t>
  </si>
  <si>
    <t>2026-10-02 08:39:35</t>
  </si>
  <si>
    <t>SRTR22605791540</t>
  </si>
  <si>
    <t>1673</t>
  </si>
  <si>
    <t>2026-10-02 04:11:32</t>
  </si>
  <si>
    <t>2026-10-02 04:38:51</t>
  </si>
  <si>
    <t>2026-10-02 04:57:21</t>
  </si>
  <si>
    <t>2026-10-02 05:00:55</t>
  </si>
  <si>
    <t>2026-10-02 05:47:37</t>
  </si>
  <si>
    <t>2026-10-02 07:06:52</t>
  </si>
  <si>
    <t>2026-10-02 07:07:23</t>
  </si>
  <si>
    <t>2026-10-02 10:32:48</t>
  </si>
  <si>
    <t>SRTR22605791551</t>
  </si>
  <si>
    <t>639</t>
  </si>
  <si>
    <t>637</t>
  </si>
  <si>
    <t>2026-10-02 04:30:02</t>
  </si>
  <si>
    <t>2026-10-02 04:36:49</t>
  </si>
  <si>
    <t>2026-10-02 04:36:11</t>
  </si>
  <si>
    <t>2026-10-02 05:06:41</t>
  </si>
  <si>
    <t>2026-10-02 05:26:47</t>
  </si>
  <si>
    <t>2026-10-02 07:36:36</t>
  </si>
  <si>
    <t>SRTR22605791560</t>
  </si>
  <si>
    <t>2026-10-02 04:56:37</t>
  </si>
  <si>
    <t>2026-10-02 05:00:47</t>
  </si>
  <si>
    <t>2026-10-02 05:05:55</t>
  </si>
  <si>
    <t>2026-10-02 05:39:43</t>
  </si>
  <si>
    <t>2026-10-02 05:40:26</t>
  </si>
  <si>
    <t>2026-10-02 05:59:29</t>
  </si>
  <si>
    <t>SRTR22605791600</t>
  </si>
  <si>
    <t>2026-10-02 04:53:53</t>
  </si>
  <si>
    <t>2026-10-02 04:58:11</t>
  </si>
  <si>
    <t>2026-10-02 05:03:14</t>
  </si>
  <si>
    <t>2026-10-02 04:45:41</t>
  </si>
  <si>
    <t>2026-10-02 05:53:25</t>
  </si>
  <si>
    <t>2026-10-02 06:57:02</t>
  </si>
  <si>
    <t>2026-10-02 08:21:48</t>
  </si>
  <si>
    <t>SRTR22605791640</t>
  </si>
  <si>
    <t>SNS-F226-0500-1</t>
  </si>
  <si>
    <t>HWF4A16</t>
  </si>
  <si>
    <t>RUSLAN PEREIRA DA SILVA</t>
  </si>
  <si>
    <t>RUSLAN</t>
  </si>
  <si>
    <t>87988758104</t>
  </si>
  <si>
    <t>1211</t>
  </si>
  <si>
    <t>2026-10-01 14:50:39</t>
  </si>
  <si>
    <t>2026-10-01 23:43:32</t>
  </si>
  <si>
    <t>2026-10-01 23:52:36</t>
  </si>
  <si>
    <t>2026-10-02 00:27:20</t>
  </si>
  <si>
    <t>787110</t>
  </si>
  <si>
    <t>AFO -PE</t>
  </si>
  <si>
    <t>2026-10-02 10:40:00</t>
  </si>
  <si>
    <t>2026-10-02 03:43:54</t>
  </si>
  <si>
    <t>2026-10-02 05:37:03</t>
  </si>
  <si>
    <t>2026-10-02 07:39:42</t>
  </si>
  <si>
    <t>2026-10-02 09:22:20</t>
  </si>
  <si>
    <t>SRTR22605791651</t>
  </si>
  <si>
    <t>2026-10-02 00:16:33</t>
  </si>
  <si>
    <t>2026-10-02 01:07:55</t>
  </si>
  <si>
    <t>2026-10-02 01:17:57</t>
  </si>
  <si>
    <t>2026-10-02 00:09:20</t>
  </si>
  <si>
    <t>2026-10-02 04:15:49</t>
  </si>
  <si>
    <t>2026-10-02 04:19:54</t>
  </si>
  <si>
    <t>2026-10-02 05:42:25</t>
  </si>
  <si>
    <t>2026-10-02 08:36:53</t>
  </si>
  <si>
    <t>SRTR22605791851</t>
  </si>
  <si>
    <t>MARCOS PAULO PEREIRA</t>
  </si>
  <si>
    <t>21978998861</t>
  </si>
  <si>
    <t>5429</t>
  </si>
  <si>
    <t>2026-10-02 00:36:37</t>
  </si>
  <si>
    <t>2026-10-02 02:52:07</t>
  </si>
  <si>
    <t>2026-10-02 02:53:00</t>
  </si>
  <si>
    <t>2026-10-02 02:44:38</t>
  </si>
  <si>
    <t>2026-10-02 05:29:00</t>
  </si>
  <si>
    <t>2026-10-02 05:12:04</t>
  </si>
  <si>
    <t>2026-10-02 05:14:21</t>
  </si>
  <si>
    <t>2026-10-02 07:30:40</t>
  </si>
  <si>
    <t>2026-10-02 08:49:37</t>
  </si>
  <si>
    <t>SRTR22605791860</t>
  </si>
  <si>
    <t>SNS-F182-F159-G259-0701-1</t>
  </si>
  <si>
    <t>PKD4A86</t>
  </si>
  <si>
    <t>JELCIMAR LOPES PATRIOTA</t>
  </si>
  <si>
    <t>JELCIMAR P</t>
  </si>
  <si>
    <t>87988274337</t>
  </si>
  <si>
    <t>4168</t>
  </si>
  <si>
    <t>2026-10-01 14:54:38</t>
  </si>
  <si>
    <t>2026-10-01 23:08:08</t>
  </si>
  <si>
    <t>2026-10-01 23:31:38</t>
  </si>
  <si>
    <t>2026-10-02 07:01:00</t>
  </si>
  <si>
    <t>2026-10-02 04:07:38</t>
  </si>
  <si>
    <t>781201</t>
  </si>
  <si>
    <t>F BAB-CE</t>
  </si>
  <si>
    <t>2026-10-02 09:33:21</t>
  </si>
  <si>
    <t>2026-10-02 09:38:35</t>
  </si>
  <si>
    <t>2026-10-02 12:17:10</t>
  </si>
  <si>
    <t>2026-10-02 14:10:23</t>
  </si>
  <si>
    <t>SRTR22605791980</t>
  </si>
  <si>
    <t>5692</t>
  </si>
  <si>
    <t>5661</t>
  </si>
  <si>
    <t>2026-10-01 23:59:42</t>
  </si>
  <si>
    <t>2026-10-02 04:24:11</t>
  </si>
  <si>
    <t>2026-10-02 04:03:36</t>
  </si>
  <si>
    <t>2026-10-02 04:17:51</t>
  </si>
  <si>
    <t>2026-10-02 05:59:43</t>
  </si>
  <si>
    <t>2026-10-02 05:19:36</t>
  </si>
  <si>
    <t>2026-10-02 07:18:53</t>
  </si>
  <si>
    <t>SRTR22605792000</t>
  </si>
  <si>
    <t>2818</t>
  </si>
  <si>
    <t>2026-10-02 02:18:00</t>
  </si>
  <si>
    <t>2026-10-02 02:59:19</t>
  </si>
  <si>
    <t>2026-10-02 03:02:35</t>
  </si>
  <si>
    <t>2026-10-02 01:21:22</t>
  </si>
  <si>
    <t>2026-10-02 04:07:40</t>
  </si>
  <si>
    <t>2026-10-02 04:48:40</t>
  </si>
  <si>
    <t>2026-10-02 06:04:19</t>
  </si>
  <si>
    <t>2026-10-02 05:11:26</t>
  </si>
  <si>
    <t>2026-10-02 05:16:56</t>
  </si>
  <si>
    <t>2026-10-02 05:15:44</t>
  </si>
  <si>
    <t>2026-10-02 05:33:47</t>
  </si>
  <si>
    <t>2026-10-02 05:39:32</t>
  </si>
  <si>
    <t>2026-10-02 05:58:08</t>
  </si>
  <si>
    <t>2026-10-02 06:43:31</t>
  </si>
  <si>
    <t>SRTR22605792031</t>
  </si>
  <si>
    <t>SJM-R450-R455-R448-0432-1</t>
  </si>
  <si>
    <t>2374</t>
  </si>
  <si>
    <t>2026-10-02 03:30:41</t>
  </si>
  <si>
    <t>2026-10-02 04:02:54</t>
  </si>
  <si>
    <t>2026-10-02 04:19:34</t>
  </si>
  <si>
    <t>2026-10-02 04:21:08</t>
  </si>
  <si>
    <t>2026-10-02 05:02:00</t>
  </si>
  <si>
    <t>2026-10-02 04:53:35</t>
  </si>
  <si>
    <t>2026-10-02 10:24:22</t>
  </si>
  <si>
    <t>SRTR22605792120</t>
  </si>
  <si>
    <t>793</t>
  </si>
  <si>
    <t>2026-10-01 12:20:09</t>
  </si>
  <si>
    <t>2026-10-01 14:46:58</t>
  </si>
  <si>
    <t>2026-10-01 16:48:34</t>
  </si>
  <si>
    <t>2026-10-02 03:47:53</t>
  </si>
  <si>
    <t>2026-10-02 04:06:02</t>
  </si>
  <si>
    <t>2026-10-02 05:26:22</t>
  </si>
  <si>
    <t>2026-10-02 06:14:16</t>
  </si>
  <si>
    <t>SRTR22605792151</t>
  </si>
  <si>
    <t>4613</t>
  </si>
  <si>
    <t>4573</t>
  </si>
  <si>
    <t>2026-10-02 03:45:36</t>
  </si>
  <si>
    <t>2026-10-02 04:17:04</t>
  </si>
  <si>
    <t>2026-10-02 04:21:16</t>
  </si>
  <si>
    <t>2026-10-02 05:43:00</t>
  </si>
  <si>
    <t>2026-10-02 06:11:10</t>
  </si>
  <si>
    <t>2026-10-02 06:56:52</t>
  </si>
  <si>
    <t>2026-10-02 06:37:37</t>
  </si>
  <si>
    <t>2026-10-02 15:07:51</t>
  </si>
  <si>
    <t>SRTR22605792231</t>
  </si>
  <si>
    <t>2026-10-01 20:19:13</t>
  </si>
  <si>
    <t>2026-10-02 02:53:46</t>
  </si>
  <si>
    <t>2026-10-02 03:49:22</t>
  </si>
  <si>
    <t>2026-10-02 03:49:41</t>
  </si>
  <si>
    <t>2026-10-02 05:44:05</t>
  </si>
  <si>
    <t>2026-10-02 06:29:42</t>
  </si>
  <si>
    <t>2026-10-02 08:03:30</t>
  </si>
  <si>
    <t>192</t>
  </si>
  <si>
    <t>2026-10-02 05:50:53</t>
  </si>
  <si>
    <t>2026-10-02 05:50:56</t>
  </si>
  <si>
    <t>2026-10-02 06:03:32</t>
  </si>
  <si>
    <t>2026-10-02 06:03:54</t>
  </si>
  <si>
    <t>2026-10-02 09:45:00</t>
  </si>
  <si>
    <t>2026-10-02 06:26:28</t>
  </si>
  <si>
    <t>2026-10-02 06:42:56</t>
  </si>
  <si>
    <t>2026-10-02 07:11:51</t>
  </si>
  <si>
    <t>2026-10-02 08:57:42</t>
  </si>
  <si>
    <t>SRTR22605792251</t>
  </si>
  <si>
    <t>5044</t>
  </si>
  <si>
    <t>4995</t>
  </si>
  <si>
    <t>2026-10-02 04:54:19</t>
  </si>
  <si>
    <t>2026-10-02 05:09:18</t>
  </si>
  <si>
    <t>2026-10-02 05:10:21</t>
  </si>
  <si>
    <t>2026-10-02 06:26:33</t>
  </si>
  <si>
    <t>2026-10-02 10:53:03</t>
  </si>
  <si>
    <t>2026-10-02 07:40:44</t>
  </si>
  <si>
    <t>2026-10-02 07:45:50</t>
  </si>
  <si>
    <t>2026-10-02 10:11:00</t>
  </si>
  <si>
    <t>155229</t>
  </si>
  <si>
    <t>VCR-RS</t>
  </si>
  <si>
    <t>2026-10-02 11:25:00</t>
  </si>
  <si>
    <t>2026-10-02 10:12:29</t>
  </si>
  <si>
    <t>2026-10-02 10:14:35</t>
  </si>
  <si>
    <t>2026-10-02 10:37:26</t>
  </si>
  <si>
    <t>2026-10-02 12:23:07</t>
  </si>
  <si>
    <t>SRTR22605792300</t>
  </si>
  <si>
    <t>11993</t>
  </si>
  <si>
    <t>11992</t>
  </si>
  <si>
    <t>2026-10-02 08:50:27</t>
  </si>
  <si>
    <t>2026-10-02 17:32:15</t>
  </si>
  <si>
    <t>2026-10-02 17:32:52</t>
  </si>
  <si>
    <t>2026-10-02 18:34:55</t>
  </si>
  <si>
    <t>2026-10-02 21:02:34</t>
  </si>
  <si>
    <t>2026-10-02 21:10:28</t>
  </si>
  <si>
    <t>2026-10-02 22:18:19</t>
  </si>
  <si>
    <t>2026-10-03 04:06:47</t>
  </si>
  <si>
    <t>SRTR22605792351</t>
  </si>
  <si>
    <t>SJM-R439-R398-0431-1</t>
  </si>
  <si>
    <t>3374</t>
  </si>
  <si>
    <t>3310</t>
  </si>
  <si>
    <t>2026-10-02 03:39:58</t>
  </si>
  <si>
    <t>2026-10-02 04:17:11</t>
  </si>
  <si>
    <t>2026-10-02 04:10:46</t>
  </si>
  <si>
    <t>2026-10-02 05:24:48</t>
  </si>
  <si>
    <t>2026-10-02 05:53:32</t>
  </si>
  <si>
    <t>2026-10-02 06:00:51</t>
  </si>
  <si>
    <t>2026-10-02 07:25:16</t>
  </si>
  <si>
    <t>2026-10-02 05:59:47</t>
  </si>
  <si>
    <t>2026-10-02 06:09:27</t>
  </si>
  <si>
    <t>2026-10-02 07:05:00</t>
  </si>
  <si>
    <t>2026-10-02 06:37:38</t>
  </si>
  <si>
    <t>2026-10-02 07:03:26</t>
  </si>
  <si>
    <t>2026-10-02 08:46:53</t>
  </si>
  <si>
    <t>SRTR22605792371</t>
  </si>
  <si>
    <t>778</t>
  </si>
  <si>
    <t>2026-10-02 06:47:25</t>
  </si>
  <si>
    <t>2026-10-02 06:59:45</t>
  </si>
  <si>
    <t>2026-10-02 07:02:29</t>
  </si>
  <si>
    <t>2026-10-02 06:56:28</t>
  </si>
  <si>
    <t>2026-10-02 04:35:00</t>
  </si>
  <si>
    <t>2026-10-02 07:45:30</t>
  </si>
  <si>
    <t>2026-10-02 09:25:55</t>
  </si>
  <si>
    <t>2026-10-02 11:07:45</t>
  </si>
  <si>
    <t>SRTR22605792500</t>
  </si>
  <si>
    <t>2031</t>
  </si>
  <si>
    <t>2021</t>
  </si>
  <si>
    <t>2026-10-02 04:51:35</t>
  </si>
  <si>
    <t>2026-10-02 03:00:29</t>
  </si>
  <si>
    <t>2026-10-02 05:41:19</t>
  </si>
  <si>
    <t>2026-10-02 06:05:27</t>
  </si>
  <si>
    <t>2026-10-02 10:13:53</t>
  </si>
  <si>
    <t>SRTR22605792520</t>
  </si>
  <si>
    <t>2129</t>
  </si>
  <si>
    <t>2026-10-02 18:16:58</t>
  </si>
  <si>
    <t>2026-10-02 18:58:25</t>
  </si>
  <si>
    <t>2026-10-02 19:03:47</t>
  </si>
  <si>
    <t>2026-10-02 19:05:02</t>
  </si>
  <si>
    <t>2026-10-02 20:51:41</t>
  </si>
  <si>
    <t>2026-10-02 22:36:40</t>
  </si>
  <si>
    <t>2026-10-02 22:54:23</t>
  </si>
  <si>
    <t>2026-10-05 15:07:18</t>
  </si>
  <si>
    <t>SRTR22605792560</t>
  </si>
  <si>
    <t>1513</t>
  </si>
  <si>
    <t>2026-10-02 07:11:28</t>
  </si>
  <si>
    <t>2026-10-02 07:20:55</t>
  </si>
  <si>
    <t>2026-10-02 07:33:27</t>
  </si>
  <si>
    <t>2026-10-02 09:22:33</t>
  </si>
  <si>
    <t>2026-10-02 09:25:52</t>
  </si>
  <si>
    <t>2026-10-02 10:44:02</t>
  </si>
  <si>
    <t>2026-10-02 12:45:02</t>
  </si>
  <si>
    <t>SRTR22605792591</t>
  </si>
  <si>
    <t>2026-10-01 23:11:30</t>
  </si>
  <si>
    <t>2026-10-02 00:38:26</t>
  </si>
  <si>
    <t>2026-10-02 00:46:32</t>
  </si>
  <si>
    <t>2026-10-02 01:01:00</t>
  </si>
  <si>
    <t>2026-10-02 02:46:44</t>
  </si>
  <si>
    <t>2026-10-02 03:36:28</t>
  </si>
  <si>
    <t>2026-10-02 04:28:16</t>
  </si>
  <si>
    <t>2026-10-04 07:44:50</t>
  </si>
  <si>
    <t>SRTR22605792620</t>
  </si>
  <si>
    <t>1178</t>
  </si>
  <si>
    <t>2026-10-01 23:26:23</t>
  </si>
  <si>
    <t>2026-10-01 23:55:18</t>
  </si>
  <si>
    <t>2026-10-01 23:58:34</t>
  </si>
  <si>
    <t>2026-10-02 06:02:40</t>
  </si>
  <si>
    <t>2026-10-02 05:52:36</t>
  </si>
  <si>
    <t>2026-10-02 06:13:39</t>
  </si>
  <si>
    <t>2026-10-02 07:42:57</t>
  </si>
  <si>
    <t>SRTR22605792631</t>
  </si>
  <si>
    <t>4329</t>
  </si>
  <si>
    <t>2026-10-01 23:11:52</t>
  </si>
  <si>
    <t>2026-10-01 23:49:24</t>
  </si>
  <si>
    <t>2026-10-01 23:59:56</t>
  </si>
  <si>
    <t>2026-10-01 22:10:42</t>
  </si>
  <si>
    <t>2026-10-02 06:28:00</t>
  </si>
  <si>
    <t>2026-10-02 06:20:34</t>
  </si>
  <si>
    <t>2026-10-02 08:06:09</t>
  </si>
  <si>
    <t>2026-10-02 17:50:28</t>
  </si>
  <si>
    <t>SRTR22605792640</t>
  </si>
  <si>
    <t>2026-10-01 16:41:00</t>
  </si>
  <si>
    <t>2026-10-01 22:30:24</t>
  </si>
  <si>
    <t>2026-10-01 21:37:30</t>
  </si>
  <si>
    <t>2026-10-01 21:47:26</t>
  </si>
  <si>
    <t>2026-10-02 01:31:40</t>
  </si>
  <si>
    <t>2026-10-02 02:10:15</t>
  </si>
  <si>
    <t>2026-10-02 12:33:34</t>
  </si>
  <si>
    <t>SRTR22605792660</t>
  </si>
  <si>
    <t>DPB8B36</t>
  </si>
  <si>
    <t>DAVID NICHOLAS LOPES TRINDADE</t>
  </si>
  <si>
    <t>16992800992</t>
  </si>
  <si>
    <t>264</t>
  </si>
  <si>
    <t>2026-10-02 04:25:28</t>
  </si>
  <si>
    <t>2026-10-02 04:29:10</t>
  </si>
  <si>
    <t>2026-10-02 04:59:56</t>
  </si>
  <si>
    <t>2026-10-02 02:54:30</t>
  </si>
  <si>
    <t>2026-10-02 06:52:26</t>
  </si>
  <si>
    <t>2026-10-02 07:23:32</t>
  </si>
  <si>
    <t>SRTR22605792671</t>
  </si>
  <si>
    <t>588</t>
  </si>
  <si>
    <t>2026-10-02 04:31:23</t>
  </si>
  <si>
    <t>2026-10-02 05:01:26</t>
  </si>
  <si>
    <t>2026-10-02 00:48:12</t>
  </si>
  <si>
    <t>2026-10-02 06:04:41</t>
  </si>
  <si>
    <t>2026-10-02 06:07:04</t>
  </si>
  <si>
    <t>2026-10-02 06:16:08</t>
  </si>
  <si>
    <t>2026-10-02 07:33:18</t>
  </si>
  <si>
    <t>SRTR22605792691</t>
  </si>
  <si>
    <t>H205-F311-0440-1</t>
  </si>
  <si>
    <t>ROR2B76</t>
  </si>
  <si>
    <t>1378</t>
  </si>
  <si>
    <t>2026-10-02 02:32:00</t>
  </si>
  <si>
    <t>2026-10-02 02:34:44</t>
  </si>
  <si>
    <t>2026-10-02 04:02:27</t>
  </si>
  <si>
    <t>781274</t>
  </si>
  <si>
    <t>F PCS-PI</t>
  </si>
  <si>
    <t>2026-10-02 04:47:15</t>
  </si>
  <si>
    <t>2026-10-02 02:51:11</t>
  </si>
  <si>
    <t>2026-10-02 06:52:37</t>
  </si>
  <si>
    <t>SRTR22605792760</t>
  </si>
  <si>
    <t>SNS-F269-0700-1</t>
  </si>
  <si>
    <t>EJY7J20</t>
  </si>
  <si>
    <t>CLEBIO AVELINO DA SILVA</t>
  </si>
  <si>
    <t>CLEBIOAVEL</t>
  </si>
  <si>
    <t>ANTONIO VICENTE AVELINO FILHO</t>
  </si>
  <si>
    <t>87999426417</t>
  </si>
  <si>
    <t>1218</t>
  </si>
  <si>
    <t>1099</t>
  </si>
  <si>
    <t>2026-10-01 14:52:18</t>
  </si>
  <si>
    <t>2026-10-01 22:18:50</t>
  </si>
  <si>
    <t>2026-10-01 22:29:45</t>
  </si>
  <si>
    <t>2026-10-02 03:21:51</t>
  </si>
  <si>
    <t>781232</t>
  </si>
  <si>
    <t>F JDO-CE</t>
  </si>
  <si>
    <t>2026-10-02 06:09:12</t>
  </si>
  <si>
    <t>2026-10-02 06:30:18</t>
  </si>
  <si>
    <t>2026-10-02 07:50:26</t>
  </si>
  <si>
    <t>2026-10-02 09:38:53</t>
  </si>
  <si>
    <t>SRTR22605792791</t>
  </si>
  <si>
    <t>469</t>
  </si>
  <si>
    <t>468</t>
  </si>
  <si>
    <t>2026-10-02 02:24:28</t>
  </si>
  <si>
    <t>2026-10-02 02:25:16</t>
  </si>
  <si>
    <t>2026-10-02 02:27:29</t>
  </si>
  <si>
    <t>2026-10-02 02:27:04</t>
  </si>
  <si>
    <t>2026-10-02 04:39:30</t>
  </si>
  <si>
    <t>2026-10-02 05:38:49</t>
  </si>
  <si>
    <t>2026-10-02 11:16:28</t>
  </si>
  <si>
    <t>SRTR22605792840</t>
  </si>
  <si>
    <t>4604</t>
  </si>
  <si>
    <t>4601</t>
  </si>
  <si>
    <t>2026-10-01 13:46:31</t>
  </si>
  <si>
    <t>2026-10-02 01:14:54</t>
  </si>
  <si>
    <t>2026-10-02 01:16:24</t>
  </si>
  <si>
    <t>2026-10-01 21:57:54</t>
  </si>
  <si>
    <t>2026-10-02 02:13:39</t>
  </si>
  <si>
    <t>2026-10-02 02:23:08</t>
  </si>
  <si>
    <t>2026-10-02 02:25:13</t>
  </si>
  <si>
    <t>2026-10-02 02:50:05</t>
  </si>
  <si>
    <t>SRTR22605792851</t>
  </si>
  <si>
    <t>1937</t>
  </si>
  <si>
    <t>2026-10-02 04:01:37</t>
  </si>
  <si>
    <t>2026-10-02 04:05:32</t>
  </si>
  <si>
    <t>2026-10-02 02:33:29</t>
  </si>
  <si>
    <t>2026-10-02 04:46:47</t>
  </si>
  <si>
    <t>2026-10-02 05:09:55</t>
  </si>
  <si>
    <t>2026-10-02 05:10:22</t>
  </si>
  <si>
    <t>2026-10-02 05:26:21</t>
  </si>
  <si>
    <t>SRTR22605792911</t>
  </si>
  <si>
    <t>2975</t>
  </si>
  <si>
    <t>2026-10-02 04:48:15</t>
  </si>
  <si>
    <t>2026-10-02 05:05:40</t>
  </si>
  <si>
    <t>2026-10-02 06:05:22</t>
  </si>
  <si>
    <t>2026-10-02 06:33:53</t>
  </si>
  <si>
    <t>2026-10-02 06:37:40</t>
  </si>
  <si>
    <t>2026-10-02 09:43:29</t>
  </si>
  <si>
    <t>SRTR22605792940</t>
  </si>
  <si>
    <t>DGI6A63</t>
  </si>
  <si>
    <t>SERGIO JUNIOR FERREIRA DE SOUSA</t>
  </si>
  <si>
    <t>95984000286</t>
  </si>
  <si>
    <t>10493</t>
  </si>
  <si>
    <t>6665</t>
  </si>
  <si>
    <t>2026-10-02 06:09:38</t>
  </si>
  <si>
    <t>2026-10-02 08:27:23</t>
  </si>
  <si>
    <t>2026-10-02 08:36:08</t>
  </si>
  <si>
    <t>2026-10-02 08:51:28</t>
  </si>
  <si>
    <t>2026-10-02 17:50:00</t>
  </si>
  <si>
    <t>2026-10-02 19:07:49</t>
  </si>
  <si>
    <t>2026-10-03 07:01:43</t>
  </si>
  <si>
    <t>2026-10-03 07:22:24</t>
  </si>
  <si>
    <t>2026-10-03 11:52:17</t>
  </si>
  <si>
    <t>SRTR22605792991</t>
  </si>
  <si>
    <t>2026-10-02 20:21:48</t>
  </si>
  <si>
    <t>2026-10-02 20:24:06</t>
  </si>
  <si>
    <t>2026-10-02 21:14:31</t>
  </si>
  <si>
    <t>2026-10-02 20:54:58</t>
  </si>
  <si>
    <t>2026-10-03 00:15:35</t>
  </si>
  <si>
    <t>2026-10-02 23:24:43</t>
  </si>
  <si>
    <t>2026-10-02 23:37:43</t>
  </si>
  <si>
    <t>2026-10-05 06:00:15</t>
  </si>
  <si>
    <t>SRTR22605793000</t>
  </si>
  <si>
    <t>JOSE EDUARDO SALES</t>
  </si>
  <si>
    <t>84996163660</t>
  </si>
  <si>
    <t>5940</t>
  </si>
  <si>
    <t>4993</t>
  </si>
  <si>
    <t>2026-10-02 12:55:54</t>
  </si>
  <si>
    <t>2026-10-02 13:30:20</t>
  </si>
  <si>
    <t>2026-10-02 13:58:03</t>
  </si>
  <si>
    <t>2026-10-02 13:59:37</t>
  </si>
  <si>
    <t>2026-10-02 20:02:21</t>
  </si>
  <si>
    <t>2026-10-02 21:31:42</t>
  </si>
  <si>
    <t>2026-10-02 20:19:51</t>
  </si>
  <si>
    <t>2026-10-03 00:20:54</t>
  </si>
  <si>
    <t>SRTR22605793100</t>
  </si>
  <si>
    <t>9535</t>
  </si>
  <si>
    <t>9371</t>
  </si>
  <si>
    <t>2026-10-01 17:02:18</t>
  </si>
  <si>
    <t>2026-10-02 00:53:10</t>
  </si>
  <si>
    <t>2026-10-02 00:57:39</t>
  </si>
  <si>
    <t>2026-10-01 23:56:04</t>
  </si>
  <si>
    <t>2026-10-02 03:08:35</t>
  </si>
  <si>
    <t>2026-10-02 03:12:49</t>
  </si>
  <si>
    <t>2026-10-02 03:46:53</t>
  </si>
  <si>
    <t>2026-10-02 06:13:10</t>
  </si>
  <si>
    <t>SRTR22605793120</t>
  </si>
  <si>
    <t>M259-M258-0500-1</t>
  </si>
  <si>
    <t>LUCAS MATOSO ALEIXO SILVA</t>
  </si>
  <si>
    <t>38997511331</t>
  </si>
  <si>
    <t>1108</t>
  </si>
  <si>
    <t>2026-10-02 05:25:51</t>
  </si>
  <si>
    <t>2026-10-02 05:26:44</t>
  </si>
  <si>
    <t>2026-10-02 02:35:36</t>
  </si>
  <si>
    <t>538111</t>
  </si>
  <si>
    <t>CUV -MG</t>
  </si>
  <si>
    <t>2026-10-02 08:40:38</t>
  </si>
  <si>
    <t>2026-10-02 06:49:09</t>
  </si>
  <si>
    <t>2026-10-02 05:28:47</t>
  </si>
  <si>
    <t>2026-10-02 06:47:59</t>
  </si>
  <si>
    <t>SRTR22605793131</t>
  </si>
  <si>
    <t>933</t>
  </si>
  <si>
    <t>929</t>
  </si>
  <si>
    <t>2026-10-02 04:01:15</t>
  </si>
  <si>
    <t>2026-10-02 04:04:10</t>
  </si>
  <si>
    <t>2026-10-02 04:20:56</t>
  </si>
  <si>
    <t>2026-10-02 05:02:24</t>
  </si>
  <si>
    <t>2026-10-02 07:01:33</t>
  </si>
  <si>
    <t>2026-10-02 07:23:20</t>
  </si>
  <si>
    <t>2026-10-02 08:15:09</t>
  </si>
  <si>
    <t>SRTR22605793140</t>
  </si>
  <si>
    <t>2026-10-02 03:55:56</t>
  </si>
  <si>
    <t>2026-10-02 04:56:07</t>
  </si>
  <si>
    <t>2026-10-02 05:01:46</t>
  </si>
  <si>
    <t>2026-10-02 02:46:10</t>
  </si>
  <si>
    <t>2026-10-02 08:12:23</t>
  </si>
  <si>
    <t>2026-10-02 05:33:37</t>
  </si>
  <si>
    <t>2026-10-02 05:39:34</t>
  </si>
  <si>
    <t>2026-10-02 09:10:51</t>
  </si>
  <si>
    <t>SRTR22605793151</t>
  </si>
  <si>
    <t>HBN7G31</t>
  </si>
  <si>
    <t>LEANDRO DA SILVA SANTOS</t>
  </si>
  <si>
    <t>31973177912</t>
  </si>
  <si>
    <t>5205</t>
  </si>
  <si>
    <t>2026-10-02 03:26:39</t>
  </si>
  <si>
    <t>2026-10-02 02:15:03</t>
  </si>
  <si>
    <t>2026-10-02 04:03:53</t>
  </si>
  <si>
    <t>2026-10-02 04:42:42</t>
  </si>
  <si>
    <t>2026-10-02 05:02:03</t>
  </si>
  <si>
    <t>2026-10-02 08:01:07</t>
  </si>
  <si>
    <t>SRTR22605793231</t>
  </si>
  <si>
    <t>FNF0I77</t>
  </si>
  <si>
    <t>2026-10-02 02:57:12</t>
  </si>
  <si>
    <t>2026-10-02 04:15:53</t>
  </si>
  <si>
    <t>2026-10-02 04:19:29</t>
  </si>
  <si>
    <t>2026-10-01 23:38:23</t>
  </si>
  <si>
    <t>2026-10-02 07:45:26</t>
  </si>
  <si>
    <t>2026-10-02 08:02:04</t>
  </si>
  <si>
    <t>SRTR22605793291</t>
  </si>
  <si>
    <t>2562</t>
  </si>
  <si>
    <t>2026-10-02 00:59:08</t>
  </si>
  <si>
    <t>2026-10-02 01:00:12</t>
  </si>
  <si>
    <t>2026-10-02 01:03:39</t>
  </si>
  <si>
    <t>2026-10-02 01:04:18</t>
  </si>
  <si>
    <t>2026-10-02 04:33:23</t>
  </si>
  <si>
    <t>2026-10-02 04:41:19</t>
  </si>
  <si>
    <t>2026-10-02 08:52:26</t>
  </si>
  <si>
    <t>SRTR22605793380</t>
  </si>
  <si>
    <t>2026-10-02 06:41:56</t>
  </si>
  <si>
    <t>2026-10-02 06:53:26</t>
  </si>
  <si>
    <t>2026-10-02 05:15:41</t>
  </si>
  <si>
    <t>2026-10-02 07:18:28</t>
  </si>
  <si>
    <t>2026-10-02 07:21:04</t>
  </si>
  <si>
    <t>2026-10-02 07:30:04</t>
  </si>
  <si>
    <t>2026-10-02 07:32:31</t>
  </si>
  <si>
    <t>SRTR22605793420</t>
  </si>
  <si>
    <t>3738</t>
  </si>
  <si>
    <t>2026-10-01 20:37:12</t>
  </si>
  <si>
    <t>2026-10-01 23:49:28</t>
  </si>
  <si>
    <t>2026-10-01 23:56:09</t>
  </si>
  <si>
    <t>2026-10-01 18:37:08</t>
  </si>
  <si>
    <t>2026-10-02 02:41:40</t>
  </si>
  <si>
    <t>2026-10-02 02:42:23</t>
  </si>
  <si>
    <t>2026-10-02 04:16:24</t>
  </si>
  <si>
    <t>SRTR22605793460</t>
  </si>
  <si>
    <t>1579</t>
  </si>
  <si>
    <t>1576</t>
  </si>
  <si>
    <t>2026-10-02 13:14:36</t>
  </si>
  <si>
    <t>2026-10-02 13:25:15</t>
  </si>
  <si>
    <t>2026-10-02 13:39:44</t>
  </si>
  <si>
    <t>2026-10-02 12:42:09</t>
  </si>
  <si>
    <t>2026-10-02 14:13:22</t>
  </si>
  <si>
    <t>2026-10-02 14:22:37</t>
  </si>
  <si>
    <t>SRTR22605793540</t>
  </si>
  <si>
    <t>17182</t>
  </si>
  <si>
    <t>16988</t>
  </si>
  <si>
    <t>2026-10-01 10:07:15</t>
  </si>
  <si>
    <t>2026-10-01 23:52:51</t>
  </si>
  <si>
    <t>2026-10-01 23:55:42</t>
  </si>
  <si>
    <t>2026-10-01 22:52:14</t>
  </si>
  <si>
    <t>2026-10-02 02:12:58</t>
  </si>
  <si>
    <t>2026-10-02 02:13:46</t>
  </si>
  <si>
    <t>2026-10-02 03:22:08</t>
  </si>
  <si>
    <t>SRTR22605793600</t>
  </si>
  <si>
    <t>864</t>
  </si>
  <si>
    <t>2026-10-02 01:54:34</t>
  </si>
  <si>
    <t>2026-10-02 03:05:27</t>
  </si>
  <si>
    <t>2026-10-02 03:23:51</t>
  </si>
  <si>
    <t>2026-10-02 03:17:24</t>
  </si>
  <si>
    <t>2026-10-02 06:31:24</t>
  </si>
  <si>
    <t>2026-10-02 08:14:50</t>
  </si>
  <si>
    <t>2026-10-02 08:17:36</t>
  </si>
  <si>
    <t>2026-10-02 08:47:57</t>
  </si>
  <si>
    <t>SRTR22605793620</t>
  </si>
  <si>
    <t>7297</t>
  </si>
  <si>
    <t>7190</t>
  </si>
  <si>
    <t>2026-10-02 02:03:32</t>
  </si>
  <si>
    <t>2026-10-02 03:51:51</t>
  </si>
  <si>
    <t>2026-10-02 03:50:15</t>
  </si>
  <si>
    <t>2026-10-02 02:04:29</t>
  </si>
  <si>
    <t>2026-10-02 04:43:53</t>
  </si>
  <si>
    <t>2026-10-02 04:55:25</t>
  </si>
  <si>
    <t>SRTR22605793691</t>
  </si>
  <si>
    <t>3809</t>
  </si>
  <si>
    <t>2026-10-02 19:26:01</t>
  </si>
  <si>
    <t>2026-10-02 20:57:04</t>
  </si>
  <si>
    <t>2026-10-02 21:27:33</t>
  </si>
  <si>
    <t>2026-10-02 21:31:00</t>
  </si>
  <si>
    <t>2026-10-02 19:42:11</t>
  </si>
  <si>
    <t>2026-10-03 03:01:00</t>
  </si>
  <si>
    <t>2026-10-03 03:02:47</t>
  </si>
  <si>
    <t>2026-10-03 03:31:55</t>
  </si>
  <si>
    <t>2026-10-03 04:38:19</t>
  </si>
  <si>
    <t>2026-10-03 07:18:08</t>
  </si>
  <si>
    <t>SRTR22605793700</t>
  </si>
  <si>
    <t>1366</t>
  </si>
  <si>
    <t>2026-10-02 02:54:11</t>
  </si>
  <si>
    <t>2026-10-02 03:22:06</t>
  </si>
  <si>
    <t>2026-10-02 04:21:13</t>
  </si>
  <si>
    <t>2026-10-02 05:11:42</t>
  </si>
  <si>
    <t>2026-10-02 05:45:07</t>
  </si>
  <si>
    <t>2026-10-02 13:42:32</t>
  </si>
  <si>
    <t>SRTR22605793711</t>
  </si>
  <si>
    <t>FEC-E393-E396-0200-1</t>
  </si>
  <si>
    <t>HLQ5J53</t>
  </si>
  <si>
    <t>NEILSON FONSECA DE OLIVEIRA</t>
  </si>
  <si>
    <t>999394984</t>
  </si>
  <si>
    <t>2135</t>
  </si>
  <si>
    <t>2026-10-01 14:58:45</t>
  </si>
  <si>
    <t>2026-10-02 01:39:06</t>
  </si>
  <si>
    <t>2026-10-02 01:53:55</t>
  </si>
  <si>
    <t>773212</t>
  </si>
  <si>
    <t>F LDF-BA</t>
  </si>
  <si>
    <t>2026-10-02 03:46:32</t>
  </si>
  <si>
    <t>2026-10-02 05:28:45</t>
  </si>
  <si>
    <t>SRTR22605793731</t>
  </si>
  <si>
    <t>2026-10-02 09:51:28</t>
  </si>
  <si>
    <t>2026-10-02 09:52:00</t>
  </si>
  <si>
    <t>2026-10-02 09:54:14</t>
  </si>
  <si>
    <t>2026-10-02 09:55:02</t>
  </si>
  <si>
    <t>2026-10-02 10:15:56</t>
  </si>
  <si>
    <t>2026-10-02 10:30:50</t>
  </si>
  <si>
    <t>2026-10-02 10:44:31</t>
  </si>
  <si>
    <t>2026-10-02 15:59:32</t>
  </si>
  <si>
    <t>SRTR22605793740</t>
  </si>
  <si>
    <t>3613</t>
  </si>
  <si>
    <t>3526</t>
  </si>
  <si>
    <t>2026-10-01 22:09:13</t>
  </si>
  <si>
    <t>2026-10-02 01:26:51</t>
  </si>
  <si>
    <t>2026-10-02 01:35:11</t>
  </si>
  <si>
    <t>2026-10-02 01:38:42</t>
  </si>
  <si>
    <t>2026-10-02 03:49:20</t>
  </si>
  <si>
    <t>2026-10-02 05:30:07</t>
  </si>
  <si>
    <t>2026-10-02 06:00:57</t>
  </si>
  <si>
    <t>2026-10-02 08:02:37</t>
  </si>
  <si>
    <t>SRTR22605793751</t>
  </si>
  <si>
    <t>21271</t>
  </si>
  <si>
    <t>21089</t>
  </si>
  <si>
    <t>2026-10-01 20:45:40</t>
  </si>
  <si>
    <t>2026-10-02 07:01:22</t>
  </si>
  <si>
    <t>2026-10-02 07:01:23</t>
  </si>
  <si>
    <t>2026-10-02 14:08:02</t>
  </si>
  <si>
    <t>2026-10-02 15:08:23</t>
  </si>
  <si>
    <t>2026-10-02 15:11:19</t>
  </si>
  <si>
    <t>2026-10-03 21:40:43</t>
  </si>
  <si>
    <t>SRTR22605793760</t>
  </si>
  <si>
    <t>2026-10-02 00:06:04</t>
  </si>
  <si>
    <t>2026-10-02 00:37:18</t>
  </si>
  <si>
    <t>2026-10-02 01:27:02</t>
  </si>
  <si>
    <t>2026-10-02 05:12:00</t>
  </si>
  <si>
    <t>2026-10-02 05:06:13</t>
  </si>
  <si>
    <t>SRTR22605793811</t>
  </si>
  <si>
    <t>3846</t>
  </si>
  <si>
    <t>3788</t>
  </si>
  <si>
    <t>2026-10-02 02:31:16</t>
  </si>
  <si>
    <t>2026-10-02 03:17:18</t>
  </si>
  <si>
    <t>2026-10-02 03:20:27</t>
  </si>
  <si>
    <t>2026-10-02 03:49:30</t>
  </si>
  <si>
    <t>2026-10-02 04:45:21</t>
  </si>
  <si>
    <t>2026-10-02 05:33:02</t>
  </si>
  <si>
    <t>2026-10-02 05:38:37</t>
  </si>
  <si>
    <t>2026-10-02 10:48:52</t>
  </si>
  <si>
    <t>SRTR22605793840</t>
  </si>
  <si>
    <t>SNS-F286-0900-1</t>
  </si>
  <si>
    <t>PDS9I74</t>
  </si>
  <si>
    <t>FRANCISCO GLEDSON LACERDA DE CARVALHO</t>
  </si>
  <si>
    <t>87991131492</t>
  </si>
  <si>
    <t>308</t>
  </si>
  <si>
    <t>2026-10-01 14:56:26</t>
  </si>
  <si>
    <t>2026-10-01 23:58:45</t>
  </si>
  <si>
    <t>2026-10-02 00:03:03</t>
  </si>
  <si>
    <t>2026-10-02 03:43:30</t>
  </si>
  <si>
    <t>781249</t>
  </si>
  <si>
    <t>F CTD-PE</t>
  </si>
  <si>
    <t>2026-10-02 06:30:58</t>
  </si>
  <si>
    <t>2026-10-02 06:34:04</t>
  </si>
  <si>
    <t>2026-10-02 06:58:55</t>
  </si>
  <si>
    <t>2026-10-02 09:52:29</t>
  </si>
  <si>
    <t>SRTR22605793880</t>
  </si>
  <si>
    <t>H205-H221-F287-0500-1</t>
  </si>
  <si>
    <t>PIM5F40</t>
  </si>
  <si>
    <t>MARIA LUCIMARIA GONCALVES DA CRUZ</t>
  </si>
  <si>
    <t>89981031605</t>
  </si>
  <si>
    <t>1521</t>
  </si>
  <si>
    <t>2026-10-02 01:35:38</t>
  </si>
  <si>
    <t>2026-10-02 01:40:14</t>
  </si>
  <si>
    <t>2026-10-02 02:20:31</t>
  </si>
  <si>
    <t>2026-10-02 02:22:07</t>
  </si>
  <si>
    <t>889111</t>
  </si>
  <si>
    <t>JCS -PI</t>
  </si>
  <si>
    <t>2026-10-02 03:33:57</t>
  </si>
  <si>
    <t>2026-10-02 06:54:42</t>
  </si>
  <si>
    <t>2026-10-02 08:27:11</t>
  </si>
  <si>
    <t>SRTR22605793891</t>
  </si>
  <si>
    <t>2026-10-02 01:07:09</t>
  </si>
  <si>
    <t>2026-10-02 01:47:00</t>
  </si>
  <si>
    <t>2026-10-02 03:57:23</t>
  </si>
  <si>
    <t>2026-10-02 03:06:34</t>
  </si>
  <si>
    <t>2026-10-02 04:59:30</t>
  </si>
  <si>
    <t>2026-10-02 06:28:52</t>
  </si>
  <si>
    <t>SRTR22605793951</t>
  </si>
  <si>
    <t>2010</t>
  </si>
  <si>
    <t>2026-10-02 02:02:37</t>
  </si>
  <si>
    <t>2026-10-02 02:36:42</t>
  </si>
  <si>
    <t>2026-10-02 02:44:27</t>
  </si>
  <si>
    <t>2026-10-02 02:50:26</t>
  </si>
  <si>
    <t>2026-10-02 04:03:46</t>
  </si>
  <si>
    <t>2026-10-02 07:52:36</t>
  </si>
  <si>
    <t>SRTR22605793971</t>
  </si>
  <si>
    <t>3881</t>
  </si>
  <si>
    <t>3829</t>
  </si>
  <si>
    <t>2026-10-02 03:51:38</t>
  </si>
  <si>
    <t>2026-10-02 04:12:43</t>
  </si>
  <si>
    <t>2026-10-02 04:24:05</t>
  </si>
  <si>
    <t>2026-10-02 06:08:55</t>
  </si>
  <si>
    <t>2026-10-02 06:09:22</t>
  </si>
  <si>
    <t>2026-10-02 09:12:12</t>
  </si>
  <si>
    <t>SRTR22605793991</t>
  </si>
  <si>
    <t>3804</t>
  </si>
  <si>
    <t>3739</t>
  </si>
  <si>
    <t>2026-10-01 23:51:53</t>
  </si>
  <si>
    <t>2026-10-02 04:47:45</t>
  </si>
  <si>
    <t>2026-10-02 04:56:30</t>
  </si>
  <si>
    <t>2026-10-02 04:56:53</t>
  </si>
  <si>
    <t>2026-10-02 05:19:47</t>
  </si>
  <si>
    <t>2026-10-02 06:06:27</t>
  </si>
  <si>
    <t>2026-10-02 06:09:04</t>
  </si>
  <si>
    <t>2026-10-03 11:18:09</t>
  </si>
  <si>
    <t>SRTR22605794040</t>
  </si>
  <si>
    <t>CHV-M426-0600-1</t>
  </si>
  <si>
    <t>MATHEUS HENRIQUE NASCIMENTO DO CARMO</t>
  </si>
  <si>
    <t>31993589627</t>
  </si>
  <si>
    <t>2026-10-02 04:37:23</t>
  </si>
  <si>
    <t>2026-10-02 05:06:08</t>
  </si>
  <si>
    <t>2026-10-02 05:09:53</t>
  </si>
  <si>
    <t>2026-10-02 03:04:00</t>
  </si>
  <si>
    <t>531243</t>
  </si>
  <si>
    <t>F BTM-MG</t>
  </si>
  <si>
    <t>2026-10-02 06:10:45</t>
  </si>
  <si>
    <t>2026-10-02 06:11:39</t>
  </si>
  <si>
    <t>2026-10-02 08:19:25</t>
  </si>
  <si>
    <t>SRTR22605794060</t>
  </si>
  <si>
    <t>6351</t>
  </si>
  <si>
    <t>6195</t>
  </si>
  <si>
    <t>2026-10-01 23:59:32</t>
  </si>
  <si>
    <t>2026-10-02 01:06:35</t>
  </si>
  <si>
    <t>2026-10-02 02:12:30</t>
  </si>
  <si>
    <t>2026-10-02 00:57:24</t>
  </si>
  <si>
    <t>2026-10-02 03:38:39</t>
  </si>
  <si>
    <t>2026-10-02 03:43:07</t>
  </si>
  <si>
    <t>2026-10-02 04:00:12</t>
  </si>
  <si>
    <t>2026-10-02 09:07:51</t>
  </si>
  <si>
    <t>SRTR22605794071</t>
  </si>
  <si>
    <t>7215</t>
  </si>
  <si>
    <t>2026-10-02 01:23:48</t>
  </si>
  <si>
    <t>2026-10-02 02:47:06</t>
  </si>
  <si>
    <t>2026-10-02 02:48:11</t>
  </si>
  <si>
    <t>2026-10-02 00:44:20</t>
  </si>
  <si>
    <t>2026-10-02 05:26:38</t>
  </si>
  <si>
    <t>2026-10-02 13:06:13</t>
  </si>
  <si>
    <t>SRTR22605794111</t>
  </si>
  <si>
    <t>4312</t>
  </si>
  <si>
    <t>2026-10-01 23:17:33</t>
  </si>
  <si>
    <t>2026-10-02 03:48:11</t>
  </si>
  <si>
    <t>2026-10-02 03:37:52</t>
  </si>
  <si>
    <t>2026-10-02 04:34:53</t>
  </si>
  <si>
    <t>SRTR22605794120</t>
  </si>
  <si>
    <t>3799</t>
  </si>
  <si>
    <t>3752</t>
  </si>
  <si>
    <t>2026-10-02 01:33:37</t>
  </si>
  <si>
    <t>2026-10-02 04:22:02</t>
  </si>
  <si>
    <t>2026-10-02 02:43:51</t>
  </si>
  <si>
    <t>2026-10-02 05:01:48</t>
  </si>
  <si>
    <t>2026-10-02 05:10:04</t>
  </si>
  <si>
    <t>2026-10-02 05:53:53</t>
  </si>
  <si>
    <t>2026-10-02 08:52:59</t>
  </si>
  <si>
    <t>SRTR22605794131</t>
  </si>
  <si>
    <t>5538</t>
  </si>
  <si>
    <t>5475</t>
  </si>
  <si>
    <t>2026-10-02 19:28:53</t>
  </si>
  <si>
    <t>2026-10-02 21:42:16</t>
  </si>
  <si>
    <t>2026-10-02 21:47:32</t>
  </si>
  <si>
    <t>2026-10-02 20:05:23</t>
  </si>
  <si>
    <t>2026-10-03 02:38:36</t>
  </si>
  <si>
    <t>2026-10-03 04:22:45</t>
  </si>
  <si>
    <t>2026-10-03 04:38:04</t>
  </si>
  <si>
    <t>2026-10-03 07:04:52</t>
  </si>
  <si>
    <t>SRTR22605794171</t>
  </si>
  <si>
    <t>2026-10-02 02:43:27</t>
  </si>
  <si>
    <t>2026-10-02 03:51:21</t>
  </si>
  <si>
    <t>2026-10-02 03:53:10</t>
  </si>
  <si>
    <t>2026-10-02 03:53:32</t>
  </si>
  <si>
    <t>2026-10-02 04:38:06</t>
  </si>
  <si>
    <t>2026-10-02 04:40:43</t>
  </si>
  <si>
    <t>2026-10-02 05:27:26</t>
  </si>
  <si>
    <t>SRTR22605794231</t>
  </si>
  <si>
    <t>GVQ5971</t>
  </si>
  <si>
    <t>HUELTON RODRIGUES BARROS</t>
  </si>
  <si>
    <t>HUELTON</t>
  </si>
  <si>
    <t>31985863145</t>
  </si>
  <si>
    <t>1855</t>
  </si>
  <si>
    <t>1797</t>
  </si>
  <si>
    <t>2026-10-02 02:55:36</t>
  </si>
  <si>
    <t>2026-10-02 03:24:47</t>
  </si>
  <si>
    <t>2026-10-02 03:32:32</t>
  </si>
  <si>
    <t>2026-10-02 03:28:19</t>
  </si>
  <si>
    <t>2026-10-02 04:46:42</t>
  </si>
  <si>
    <t>2026-10-02 05:18:22</t>
  </si>
  <si>
    <t>SRTR22605794240</t>
  </si>
  <si>
    <t>2026-10-02 04:08:11</t>
  </si>
  <si>
    <t>2026-10-02 04:11:04</t>
  </si>
  <si>
    <t>2026-10-02 03:54:21</t>
  </si>
  <si>
    <t>2026-10-02 05:56:15</t>
  </si>
  <si>
    <t>2026-10-02 05:59:13</t>
  </si>
  <si>
    <t>2026-10-03 06:34:09</t>
  </si>
  <si>
    <t>SRTR22605794300</t>
  </si>
  <si>
    <t>16838</t>
  </si>
  <si>
    <t>16803</t>
  </si>
  <si>
    <t>2026-10-02 15:02:15</t>
  </si>
  <si>
    <t>2026-10-02 21:46:38</t>
  </si>
  <si>
    <t>2026-10-02 18:57:56</t>
  </si>
  <si>
    <t>2026-10-02 17:11:15</t>
  </si>
  <si>
    <t>2026-10-03 01:14:51</t>
  </si>
  <si>
    <t>2026-10-03 01:25:50</t>
  </si>
  <si>
    <t>2026-10-05 14:49:04</t>
  </si>
  <si>
    <t>SRTR22605794311</t>
  </si>
  <si>
    <t>EDUARDO PACHECO</t>
  </si>
  <si>
    <t>31975133034</t>
  </si>
  <si>
    <t>284</t>
  </si>
  <si>
    <t>2026-10-02 15:10:58</t>
  </si>
  <si>
    <t>2026-10-02 15:18:03</t>
  </si>
  <si>
    <t>2026-10-02 15:25:56</t>
  </si>
  <si>
    <t>2026-10-02 18:53:25</t>
  </si>
  <si>
    <t>2026-10-02 18:28:09</t>
  </si>
  <si>
    <t>2026-10-02 18:28:19</t>
  </si>
  <si>
    <t>2026-10-02 18:48:55</t>
  </si>
  <si>
    <t>SRTR22605794411</t>
  </si>
  <si>
    <t>11943096126</t>
  </si>
  <si>
    <t>2026-10-02 05:20:52</t>
  </si>
  <si>
    <t>2026-10-02 05:30:10</t>
  </si>
  <si>
    <t>2026-10-02 06:10:39</t>
  </si>
  <si>
    <t>2026-10-02 08:31:00</t>
  </si>
  <si>
    <t>2026-10-02 09:21:57</t>
  </si>
  <si>
    <t>SRTR22605794500</t>
  </si>
  <si>
    <t>532</t>
  </si>
  <si>
    <t>2026-10-02 09:46:25</t>
  </si>
  <si>
    <t>2026-10-02 09:54:06</t>
  </si>
  <si>
    <t>2026-10-02 09:59:20</t>
  </si>
  <si>
    <t>2026-10-02 10:56:13</t>
  </si>
  <si>
    <t>SRTR22605794620</t>
  </si>
  <si>
    <t>2341</t>
  </si>
  <si>
    <t>2026-10-02 04:30:15</t>
  </si>
  <si>
    <t>2026-10-02 03:54:19</t>
  </si>
  <si>
    <t>2026-10-02 05:13:51</t>
  </si>
  <si>
    <t>2026-10-02 05:38:56</t>
  </si>
  <si>
    <t>2026-10-02 07:02:38</t>
  </si>
  <si>
    <t>SRTR22605794651</t>
  </si>
  <si>
    <t>2026-10-02 03:15:55</t>
  </si>
  <si>
    <t>2026-10-02 03:49:40</t>
  </si>
  <si>
    <t>2026-10-02 04:47:58</t>
  </si>
  <si>
    <t>2026-10-02 09:37:11</t>
  </si>
  <si>
    <t>2026-10-02 09:12:14</t>
  </si>
  <si>
    <t>2026-10-02 09:22:54</t>
  </si>
  <si>
    <t>2026-10-02 09:44:07</t>
  </si>
  <si>
    <t>SRTR22605794660</t>
  </si>
  <si>
    <t>2026-10-01 20:33:33</t>
  </si>
  <si>
    <t>2026-10-02 02:27:14</t>
  </si>
  <si>
    <t>2026-10-02 03:31:25</t>
  </si>
  <si>
    <t>2026-10-02 04:49:39</t>
  </si>
  <si>
    <t>2026-10-02 11:13:48</t>
  </si>
  <si>
    <t>2026-10-02 17:17:25</t>
  </si>
  <si>
    <t>2026-10-02 17:18:52</t>
  </si>
  <si>
    <t>2026-10-02 18:23:09</t>
  </si>
  <si>
    <t>SRTR22605794671</t>
  </si>
  <si>
    <t>976</t>
  </si>
  <si>
    <t>2026-10-02 00:06:16</t>
  </si>
  <si>
    <t>2026-10-02 02:29:59</t>
  </si>
  <si>
    <t>2026-10-02 03:10:19</t>
  </si>
  <si>
    <t>2026-10-02 05:50:57</t>
  </si>
  <si>
    <t>2026-10-02 06:05:33</t>
  </si>
  <si>
    <t>2026-10-02 07:01:04</t>
  </si>
  <si>
    <t>SRTR22605794700</t>
  </si>
  <si>
    <t>M330-M114-2301-2</t>
  </si>
  <si>
    <t>2026-10-02 13:16:46</t>
  </si>
  <si>
    <t>2026-10-02 22:39:30</t>
  </si>
  <si>
    <t>2026-10-02 22:46:07</t>
  </si>
  <si>
    <t>2026-10-02 23:01:00</t>
  </si>
  <si>
    <t>2026-10-02 23:50:26</t>
  </si>
  <si>
    <t>2026-10-02 23:46:00</t>
  </si>
  <si>
    <t>2026-10-03 01:13:46</t>
  </si>
  <si>
    <t>2026-10-03 01:23:45</t>
  </si>
  <si>
    <t>SRTR22605794711</t>
  </si>
  <si>
    <t>SRR-R406-R457-R356-0500-1</t>
  </si>
  <si>
    <t>JOAO DE JESUS FONTES</t>
  </si>
  <si>
    <t>11968259059</t>
  </si>
  <si>
    <t>3190</t>
  </si>
  <si>
    <t>3177</t>
  </si>
  <si>
    <t>2026-10-02 03:01:48</t>
  </si>
  <si>
    <t>2026-10-02 04:48:11</t>
  </si>
  <si>
    <t>2026-10-02 04:50:57</t>
  </si>
  <si>
    <t>2026-10-02 04:56:52</t>
  </si>
  <si>
    <t>2026-10-02 05:44:00</t>
  </si>
  <si>
    <t>2026-10-02 07:19:12</t>
  </si>
  <si>
    <t>691261</t>
  </si>
  <si>
    <t>F VVE-ES</t>
  </si>
  <si>
    <t>2026-10-02 07:12:16</t>
  </si>
  <si>
    <t>2026-10-02 07:12:24</t>
  </si>
  <si>
    <t>2026-10-02 07:12:36</t>
  </si>
  <si>
    <t>2026-10-02 08:16:00</t>
  </si>
  <si>
    <t>2026-10-02 07:30:15</t>
  </si>
  <si>
    <t>2026-10-02 07:33:10</t>
  </si>
  <si>
    <t>2026-10-02 07:40:14</t>
  </si>
  <si>
    <t>2026-10-02 08:07:05</t>
  </si>
  <si>
    <t>SRTR22605794720</t>
  </si>
  <si>
    <t>SLZ-F323-0440-1</t>
  </si>
  <si>
    <t>PTZ8I68</t>
  </si>
  <si>
    <t>LUANN LAERCIO MACIEL DE JESUS</t>
  </si>
  <si>
    <t>LUANN LAER</t>
  </si>
  <si>
    <t>98987757820</t>
  </si>
  <si>
    <t>2026-10-02 03:24:11</t>
  </si>
  <si>
    <t>2026-10-02 03:24:33</t>
  </si>
  <si>
    <t>2026-10-02 04:13:09</t>
  </si>
  <si>
    <t>2026-10-02 04:06:27</t>
  </si>
  <si>
    <t>781286</t>
  </si>
  <si>
    <t>F RPS-MA</t>
  </si>
  <si>
    <t>2026-10-02 05:08:04</t>
  </si>
  <si>
    <t>2026-10-02 05:27:43</t>
  </si>
  <si>
    <t>2026-10-02 08:38:59</t>
  </si>
  <si>
    <t>SRTR22605794800</t>
  </si>
  <si>
    <t>573</t>
  </si>
  <si>
    <t>2026-10-02 09:37:42</t>
  </si>
  <si>
    <t>2026-10-02 09:42:44</t>
  </si>
  <si>
    <t>2026-10-02 09:46:24</t>
  </si>
  <si>
    <t>2026-10-02 09:47:27</t>
  </si>
  <si>
    <t>2026-10-02 10:22:54</t>
  </si>
  <si>
    <t>2026-10-02 10:21:58</t>
  </si>
  <si>
    <t>2026-10-02 10:26:39</t>
  </si>
  <si>
    <t>2026-10-02 11:05:46</t>
  </si>
  <si>
    <t>SRTR22605794860</t>
  </si>
  <si>
    <t>19031</t>
  </si>
  <si>
    <t>2026-10-02 08:23:34</t>
  </si>
  <si>
    <t>2026-10-02 15:59:11</t>
  </si>
  <si>
    <t>2026-10-02 17:10:59</t>
  </si>
  <si>
    <t>2026-10-02 17:43:58</t>
  </si>
  <si>
    <t>2026-10-02 23:05:23</t>
  </si>
  <si>
    <t>2026-10-03 04:22:19</t>
  </si>
  <si>
    <t>2026-10-03 06:44:12</t>
  </si>
  <si>
    <t>2026-10-03 16:02:21</t>
  </si>
  <si>
    <t>SRTR22605794880</t>
  </si>
  <si>
    <t>SLZ-F138-F304-0500-1</t>
  </si>
  <si>
    <t>RDI9B51</t>
  </si>
  <si>
    <t>BRUNO MARTINS CAVALCANTE</t>
  </si>
  <si>
    <t>98987248144</t>
  </si>
  <si>
    <t>2531</t>
  </si>
  <si>
    <t>2026-10-02 03:40:27</t>
  </si>
  <si>
    <t>2026-10-02 04:18:23</t>
  </si>
  <si>
    <t>2026-10-02 04:18:08</t>
  </si>
  <si>
    <t>781162</t>
  </si>
  <si>
    <t>SJR-MA</t>
  </si>
  <si>
    <t>2026-10-02 04:46:38</t>
  </si>
  <si>
    <t>2026-10-02 05:36:09</t>
  </si>
  <si>
    <t>2026-10-02 06:24:03</t>
  </si>
  <si>
    <t>2026-10-02 09:30:56</t>
  </si>
  <si>
    <t>SRTR22605794991</t>
  </si>
  <si>
    <t>D133-D131-D138-1030-1</t>
  </si>
  <si>
    <t>2026-10-02 06:38:09</t>
  </si>
  <si>
    <t>2026-10-02 08:56:45</t>
  </si>
  <si>
    <t>2026-10-02 07:22:10</t>
  </si>
  <si>
    <t>2026-10-02 10:27:33</t>
  </si>
  <si>
    <t>2026-10-02 10:50:15</t>
  </si>
  <si>
    <t>2026-10-02 10:52:11</t>
  </si>
  <si>
    <t>2026-10-02 15:26:19</t>
  </si>
  <si>
    <t>SRTR22605795000</t>
  </si>
  <si>
    <t>2026-10-02 02:50:34</t>
  </si>
  <si>
    <t>2026-10-02 03:30:06</t>
  </si>
  <si>
    <t>2026-10-02 03:34:00</t>
  </si>
  <si>
    <t>2026-10-02 02:44:25</t>
  </si>
  <si>
    <t>2026-10-02 04:40:25</t>
  </si>
  <si>
    <t>2026-10-02 04:41:54</t>
  </si>
  <si>
    <t>2026-10-02 06:20:24</t>
  </si>
  <si>
    <t>SRTR22605795060</t>
  </si>
  <si>
    <t>2956</t>
  </si>
  <si>
    <t>2949</t>
  </si>
  <si>
    <t>2026-10-01 23:37:29</t>
  </si>
  <si>
    <t>2026-10-02 00:51:16</t>
  </si>
  <si>
    <t>2026-10-02 00:56:11</t>
  </si>
  <si>
    <t>2026-10-02 01:10:12</t>
  </si>
  <si>
    <t>2026-10-02 04:25:32</t>
  </si>
  <si>
    <t>2026-10-02 06:31:34</t>
  </si>
  <si>
    <t>2026-10-02 14:34:27</t>
  </si>
  <si>
    <t>SRTR22605795111</t>
  </si>
  <si>
    <t>S339-GRU-1600-3</t>
  </si>
  <si>
    <t>DTA3488</t>
  </si>
  <si>
    <t>ISAIAS FERREIRA MENDES</t>
  </si>
  <si>
    <t>11947057316</t>
  </si>
  <si>
    <t>63</t>
  </si>
  <si>
    <t>60</t>
  </si>
  <si>
    <t>2026-10-02 10:38:39</t>
  </si>
  <si>
    <t>2026-10-02 10:39:30</t>
  </si>
  <si>
    <t>2026-10-02 10:44:44</t>
  </si>
  <si>
    <t>2026-10-02 10:45:47</t>
  </si>
  <si>
    <t>2026-10-02 20:17:00</t>
  </si>
  <si>
    <t>2026-10-02 14:33:59</t>
  </si>
  <si>
    <t>2026-10-02 15:06:07</t>
  </si>
  <si>
    <t>2026-10-03 19:51:26</t>
  </si>
  <si>
    <t>SRTR22605795151</t>
  </si>
  <si>
    <t>1041</t>
  </si>
  <si>
    <t>2026-10-02 00:13:50</t>
  </si>
  <si>
    <t>2026-10-02 05:00:19</t>
  </si>
  <si>
    <t>2026-10-02 10:15:00</t>
  </si>
  <si>
    <t>2026-10-02 06:42:52</t>
  </si>
  <si>
    <t>2026-10-02 07:17:31</t>
  </si>
  <si>
    <t>2026-10-02 07:41:41</t>
  </si>
  <si>
    <t>SRTR22605795171</t>
  </si>
  <si>
    <t>1998</t>
  </si>
  <si>
    <t>2026-10-01 23:24:32</t>
  </si>
  <si>
    <t>2026-10-02 02:33:10</t>
  </si>
  <si>
    <t>2026-10-02 02:37:53</t>
  </si>
  <si>
    <t>2026-10-01 22:02:26</t>
  </si>
  <si>
    <t>2026-10-02 05:27:03</t>
  </si>
  <si>
    <t>2026-10-02 05:30:22</t>
  </si>
  <si>
    <t>2026-10-02 06:08:48</t>
  </si>
  <si>
    <t>SRTR22605795191</t>
  </si>
  <si>
    <t>3404</t>
  </si>
  <si>
    <t>2026-10-01 19:30:59</t>
  </si>
  <si>
    <t>2026-10-02 01:49:31</t>
  </si>
  <si>
    <t>2026-10-02 04:12:15</t>
  </si>
  <si>
    <t>2026-10-02 02:36:22</t>
  </si>
  <si>
    <t>2026-10-02 05:59:51</t>
  </si>
  <si>
    <t>2026-10-02 06:54:39</t>
  </si>
  <si>
    <t>2026-10-02 07:32:07</t>
  </si>
  <si>
    <t>2026-10-02 15:01:04</t>
  </si>
  <si>
    <t>SRTR22605795260</t>
  </si>
  <si>
    <t>852</t>
  </si>
  <si>
    <t>2026-10-02 02:48:56</t>
  </si>
  <si>
    <t>2026-10-02 03:45:41</t>
  </si>
  <si>
    <t>2026-10-02 04:06:45</t>
  </si>
  <si>
    <t>2026-10-02 02:52:59</t>
  </si>
  <si>
    <t>2026-10-02 05:24:18</t>
  </si>
  <si>
    <t>2026-10-02 06:14:41</t>
  </si>
  <si>
    <t>2026-10-02 07:04:04</t>
  </si>
  <si>
    <t>SRTR22605795271</t>
  </si>
  <si>
    <t>2026-10-02 03:12:35</t>
  </si>
  <si>
    <t>2026-10-02 04:54:20</t>
  </si>
  <si>
    <t>2026-10-02 04:54:57</t>
  </si>
  <si>
    <t>2026-10-02 03:39:11</t>
  </si>
  <si>
    <t>2026-10-02 06:03:43</t>
  </si>
  <si>
    <t>2026-10-02 06:10:30</t>
  </si>
  <si>
    <t>2026-10-02 06:23:20</t>
  </si>
  <si>
    <t>2026-10-02 10:55:42</t>
  </si>
  <si>
    <t>SRTR22605795320</t>
  </si>
  <si>
    <t>14934</t>
  </si>
  <si>
    <t>2026-10-02 19:45:08</t>
  </si>
  <si>
    <t>2026-10-02 21:50:17</t>
  </si>
  <si>
    <t>2026-10-02 21:53:17</t>
  </si>
  <si>
    <t>2026-10-02 17:15:12</t>
  </si>
  <si>
    <t>2026-10-02 23:20:00</t>
  </si>
  <si>
    <t>2026-10-02 22:34:25</t>
  </si>
  <si>
    <t>2026-10-03 04:05:18</t>
  </si>
  <si>
    <t>2026-10-03 04:08:44</t>
  </si>
  <si>
    <t>2026-10-05 15:39:08</t>
  </si>
  <si>
    <t>SRTR22605795331</t>
  </si>
  <si>
    <t>ETU1C31</t>
  </si>
  <si>
    <t>GUILHERME DE CASTRO SILVA</t>
  </si>
  <si>
    <t>31971128645</t>
  </si>
  <si>
    <t>3765</t>
  </si>
  <si>
    <t>2026-10-02 02:43:16</t>
  </si>
  <si>
    <t>2026-10-02 03:52:18</t>
  </si>
  <si>
    <t>2026-10-02 01:23:01</t>
  </si>
  <si>
    <t>2026-10-02 05:59:11</t>
  </si>
  <si>
    <t>2026-10-02 06:02:38</t>
  </si>
  <si>
    <t>2026-10-02 08:21:32</t>
  </si>
  <si>
    <t>SRTR22605795380</t>
  </si>
  <si>
    <t>3092</t>
  </si>
  <si>
    <t>2026-10-02 03:09:19</t>
  </si>
  <si>
    <t>2026-10-02 03:41:22</t>
  </si>
  <si>
    <t>2026-10-02 03:44:00</t>
  </si>
  <si>
    <t>2026-10-02 04:25:15</t>
  </si>
  <si>
    <t>2026-10-02 06:13:29</t>
  </si>
  <si>
    <t>2026-10-02 06:17:28</t>
  </si>
  <si>
    <t>2026-10-02 06:19:35</t>
  </si>
  <si>
    <t>2026-10-02 10:48:10</t>
  </si>
  <si>
    <t>SRTR22605795411</t>
  </si>
  <si>
    <t>2304</t>
  </si>
  <si>
    <t>2026-10-02 02:45:21</t>
  </si>
  <si>
    <t>2026-10-02 03:16:15</t>
  </si>
  <si>
    <t>2026-10-02 03:27:51</t>
  </si>
  <si>
    <t>2026-10-02 02:20:19</t>
  </si>
  <si>
    <t>2026-10-02 04:40:30</t>
  </si>
  <si>
    <t>2026-10-02 05:57:20</t>
  </si>
  <si>
    <t>2026-10-02 09:56:27</t>
  </si>
  <si>
    <t>SRTR22605795440</t>
  </si>
  <si>
    <t>5189</t>
  </si>
  <si>
    <t>2026-10-02 13:16:56</t>
  </si>
  <si>
    <t>2026-10-02 20:02:35</t>
  </si>
  <si>
    <t>2026-10-02 20:04:34</t>
  </si>
  <si>
    <t>2026-10-02 20:02:26</t>
  </si>
  <si>
    <t>2026-10-02 21:50:07</t>
  </si>
  <si>
    <t>2026-10-02 22:08:10</t>
  </si>
  <si>
    <t>2026-10-02 22:18:34</t>
  </si>
  <si>
    <t>2026-10-03 08:09:16</t>
  </si>
  <si>
    <t>SRTR22605795551</t>
  </si>
  <si>
    <t>SAULO HENRIQUE JANUARIO E SILVA</t>
  </si>
  <si>
    <t>37998214827</t>
  </si>
  <si>
    <t>2290</t>
  </si>
  <si>
    <t>2026-10-02 02:54:54</t>
  </si>
  <si>
    <t>2026-10-02 03:42:38</t>
  </si>
  <si>
    <t>2026-10-02 03:51:59</t>
  </si>
  <si>
    <t>2026-10-02 02:49:43</t>
  </si>
  <si>
    <t>2026-10-02 04:47:31</t>
  </si>
  <si>
    <t>2026-10-02 05:11:32</t>
  </si>
  <si>
    <t>2026-10-02 07:45:41</t>
  </si>
  <si>
    <t>SRTR22605795640</t>
  </si>
  <si>
    <t>2252</t>
  </si>
  <si>
    <t>2026-10-02 06:14:20</t>
  </si>
  <si>
    <t>2026-10-02 06:16:06</t>
  </si>
  <si>
    <t>2026-10-02 06:17:42</t>
  </si>
  <si>
    <t>2026-10-02 06:17:59</t>
  </si>
  <si>
    <t>2026-10-02 06:20:07</t>
  </si>
  <si>
    <t>2026-10-02 06:19:17</t>
  </si>
  <si>
    <t>SRTR22605795660</t>
  </si>
  <si>
    <t>WESLEY NERI DOS SANTOS</t>
  </si>
  <si>
    <t>21968114809</t>
  </si>
  <si>
    <t>4571</t>
  </si>
  <si>
    <t>4542</t>
  </si>
  <si>
    <t>2026-10-01 23:11:59</t>
  </si>
  <si>
    <t>2026-10-02 03:56:11</t>
  </si>
  <si>
    <t>2026-10-02 04:09:49</t>
  </si>
  <si>
    <t>2026-10-02 04:56:40</t>
  </si>
  <si>
    <t>2026-10-02 05:27:01</t>
  </si>
  <si>
    <t>2026-10-02 07:32:14</t>
  </si>
  <si>
    <t>SRTR22605795680</t>
  </si>
  <si>
    <t>3070</t>
  </si>
  <si>
    <t>3001</t>
  </si>
  <si>
    <t>2026-10-01 22:16:26</t>
  </si>
  <si>
    <t>2026-10-02 02:34:17</t>
  </si>
  <si>
    <t>2026-10-02 02:49:03</t>
  </si>
  <si>
    <t>2026-10-02 05:01:20</t>
  </si>
  <si>
    <t>2026-10-02 06:01:26</t>
  </si>
  <si>
    <t>2026-10-02 07:04:57</t>
  </si>
  <si>
    <t>SRTR22605795691</t>
  </si>
  <si>
    <t>LQD1A14</t>
  </si>
  <si>
    <t>JOCELINO CARLOS</t>
  </si>
  <si>
    <t>27999997678</t>
  </si>
  <si>
    <t>2026-10-01 21:09:48</t>
  </si>
  <si>
    <t>2026-10-02 00:41:27</t>
  </si>
  <si>
    <t>2026-10-02 01:45:57</t>
  </si>
  <si>
    <t>2026-10-02 01:49:46</t>
  </si>
  <si>
    <t>2026-10-02 03:51:48</t>
  </si>
  <si>
    <t>2026-10-02 05:39:05</t>
  </si>
  <si>
    <t>2026-10-02 06:12:40</t>
  </si>
  <si>
    <t>SRTR22605795731</t>
  </si>
  <si>
    <t>2026-10-02 03:44:20</t>
  </si>
  <si>
    <t>2026-10-02 04:30:30</t>
  </si>
  <si>
    <t>2026-10-02 04:32:07</t>
  </si>
  <si>
    <t>2026-10-02 05:51:08</t>
  </si>
  <si>
    <t>2026-10-02 07:04:34</t>
  </si>
  <si>
    <t>SRTR22605795740</t>
  </si>
  <si>
    <t>598</t>
  </si>
  <si>
    <t>594</t>
  </si>
  <si>
    <t>2026-10-02 01:23:27</t>
  </si>
  <si>
    <t>2026-10-02 03:16:32</t>
  </si>
  <si>
    <t>2026-10-02 03:30:33</t>
  </si>
  <si>
    <t>2026-10-02 02:44:17</t>
  </si>
  <si>
    <t>2026-10-02 04:22:45</t>
  </si>
  <si>
    <t>2026-10-02 06:45:38</t>
  </si>
  <si>
    <t>SRTR22605795751</t>
  </si>
  <si>
    <t>496</t>
  </si>
  <si>
    <t>2026-10-02 03:29:10</t>
  </si>
  <si>
    <t>2026-10-02 04:05:36</t>
  </si>
  <si>
    <t>2026-10-02 04:19:53</t>
  </si>
  <si>
    <t>2026-10-02 04:11:33</t>
  </si>
  <si>
    <t>2026-10-02 05:26:55</t>
  </si>
  <si>
    <t>2026-10-02 05:39:51</t>
  </si>
  <si>
    <t>2026-10-02 06:46:18</t>
  </si>
  <si>
    <t>SRTR22605795831</t>
  </si>
  <si>
    <t>2992</t>
  </si>
  <si>
    <t>2026-10-02 04:46:07</t>
  </si>
  <si>
    <t>2026-10-02 04:53:46</t>
  </si>
  <si>
    <t>2026-10-02 04:51:56</t>
  </si>
  <si>
    <t>2026-10-02 05:26:35</t>
  </si>
  <si>
    <t>2026-10-02 06:05:30</t>
  </si>
  <si>
    <t>2026-10-02 06:09:56</t>
  </si>
  <si>
    <t>2026-10-02 07:33:45</t>
  </si>
  <si>
    <t>SRTR22605795860</t>
  </si>
  <si>
    <t>2026-10-02 02:31:19</t>
  </si>
  <si>
    <t>2026-10-02 03:57:14</t>
  </si>
  <si>
    <t>2026-10-02 04:28:37</t>
  </si>
  <si>
    <t>2026-10-02 04:31:56</t>
  </si>
  <si>
    <t>2026-10-02 05:16:24</t>
  </si>
  <si>
    <t>2026-10-02 07:14:04</t>
  </si>
  <si>
    <t>SRTR22605795880</t>
  </si>
  <si>
    <t>1719</t>
  </si>
  <si>
    <t>2026-10-01 23:22:02</t>
  </si>
  <si>
    <t>2026-10-02 03:34:49</t>
  </si>
  <si>
    <t>2026-10-02 03:50:50</t>
  </si>
  <si>
    <t>2026-10-01 22:54:21</t>
  </si>
  <si>
    <t>2026-10-02 06:39:52</t>
  </si>
  <si>
    <t>2026-10-02 07:05:42</t>
  </si>
  <si>
    <t>2026-10-02 09:02:48</t>
  </si>
  <si>
    <t>SRTR22605795891</t>
  </si>
  <si>
    <t>D170-D151-D138-1030-1</t>
  </si>
  <si>
    <t>542</t>
  </si>
  <si>
    <t>2026-10-02 10:09:41</t>
  </si>
  <si>
    <t>2026-10-02 10:09:48</t>
  </si>
  <si>
    <t>2026-10-02 10:12:33</t>
  </si>
  <si>
    <t>2026-10-02 09:35:52</t>
  </si>
  <si>
    <t>2026-10-02 14:10:00</t>
  </si>
  <si>
    <t>2026-10-02 11:18:04</t>
  </si>
  <si>
    <t>2026-10-02 11:27:39</t>
  </si>
  <si>
    <t>2026-10-02 11:28:09</t>
  </si>
  <si>
    <t>2026-10-03 15:38:25</t>
  </si>
  <si>
    <t>SRTR22605795951</t>
  </si>
  <si>
    <t>SLZ-F276-H233-0430-1</t>
  </si>
  <si>
    <t>OFK4I73</t>
  </si>
  <si>
    <t>LUCAS FILHO MACIEL FREITAS</t>
  </si>
  <si>
    <t>LUCAS FILH</t>
  </si>
  <si>
    <t>98988169236</t>
  </si>
  <si>
    <t>2058</t>
  </si>
  <si>
    <t>2026-10-02 03:35:53</t>
  </si>
  <si>
    <t>2026-10-02 04:18:44</t>
  </si>
  <si>
    <t>781239</t>
  </si>
  <si>
    <t>F SLZ-MA</t>
  </si>
  <si>
    <t>2026-10-02 04:41:12</t>
  </si>
  <si>
    <t>2026-10-02 14:28:44</t>
  </si>
  <si>
    <t>SRTR22605795991</t>
  </si>
  <si>
    <t>17042</t>
  </si>
  <si>
    <t>16998</t>
  </si>
  <si>
    <t>2026-10-02 15:12:08</t>
  </si>
  <si>
    <t>2026-10-02 20:02:39</t>
  </si>
  <si>
    <t>2026-10-02 20:57:49</t>
  </si>
  <si>
    <t>2026-10-02 20:58:02</t>
  </si>
  <si>
    <t>2026-10-02 22:53:37</t>
  </si>
  <si>
    <t>2026-10-03 07:11:52</t>
  </si>
  <si>
    <t>2026-10-03 20:01:02</t>
  </si>
  <si>
    <t>SRTR22605796091</t>
  </si>
  <si>
    <t>SLZ-H130-F149-0445-1</t>
  </si>
  <si>
    <t>JRE8H59</t>
  </si>
  <si>
    <t>WALTEVIR ANGELO DE ALMEIDA</t>
  </si>
  <si>
    <t>WALTEVIR A</t>
  </si>
  <si>
    <t>ELIENAI LOPES CAIRES</t>
  </si>
  <si>
    <t>98988920443</t>
  </si>
  <si>
    <t>3541</t>
  </si>
  <si>
    <t>3258</t>
  </si>
  <si>
    <t>2026-10-02 03:13:49</t>
  </si>
  <si>
    <t>2026-10-02 03:15:43</t>
  </si>
  <si>
    <t>2026-10-02 03:54:22</t>
  </si>
  <si>
    <t>2026-10-02 03:55:04</t>
  </si>
  <si>
    <t>898110</t>
  </si>
  <si>
    <t>SLZ -MA</t>
  </si>
  <si>
    <t>2026-10-02 04:15:59</t>
  </si>
  <si>
    <t>2026-10-02 05:40:53</t>
  </si>
  <si>
    <t>2026-10-02 06:52:50</t>
  </si>
  <si>
    <t>2026-10-02 14:28:01</t>
  </si>
  <si>
    <t>SRTR22605796100</t>
  </si>
  <si>
    <t>SLZ-H214-F191-0440-1</t>
  </si>
  <si>
    <t>NXL3877</t>
  </si>
  <si>
    <t>HENRIQUE TELES FONSECA</t>
  </si>
  <si>
    <t>TELES</t>
  </si>
  <si>
    <t>VINICIUS TELES FONSECA</t>
  </si>
  <si>
    <t>98985207063</t>
  </si>
  <si>
    <t>1862</t>
  </si>
  <si>
    <t>2026-10-02 03:32:03</t>
  </si>
  <si>
    <t>2026-10-02 03:35:24</t>
  </si>
  <si>
    <t>2026-10-02 03:50:20</t>
  </si>
  <si>
    <t>898115</t>
  </si>
  <si>
    <t>PÇL-MA</t>
  </si>
  <si>
    <t>2026-10-02 04:49:33</t>
  </si>
  <si>
    <t>2026-10-02 06:53:43</t>
  </si>
  <si>
    <t>2026-10-02 14:46:23</t>
  </si>
  <si>
    <t>SRTR22605796160</t>
  </si>
  <si>
    <t>2026-10-02 02:03:07</t>
  </si>
  <si>
    <t>2026-10-02 02:48:25</t>
  </si>
  <si>
    <t>2026-10-02 02:49:53</t>
  </si>
  <si>
    <t>2026-10-02 05:59:25</t>
  </si>
  <si>
    <t>2026-10-02 06:31:56</t>
  </si>
  <si>
    <t>2026-10-02 07:49:37</t>
  </si>
  <si>
    <t>SRTR22605796180</t>
  </si>
  <si>
    <t>5440</t>
  </si>
  <si>
    <t>5371</t>
  </si>
  <si>
    <t>2026-10-02 03:28:24</t>
  </si>
  <si>
    <t>2026-10-02 04:26:04</t>
  </si>
  <si>
    <t>2026-10-02 04:14:45</t>
  </si>
  <si>
    <t>2026-10-02 05:18:00</t>
  </si>
  <si>
    <t>2026-10-02 05:17:45</t>
  </si>
  <si>
    <t>2026-10-02 05:26:06</t>
  </si>
  <si>
    <t>2026-10-02 05:58:26</t>
  </si>
  <si>
    <t>2026-10-02 07:48:33</t>
  </si>
  <si>
    <t>SRTR22605796220</t>
  </si>
  <si>
    <t>3141</t>
  </si>
  <si>
    <t>2026-10-02 03:02:13</t>
  </si>
  <si>
    <t>2026-10-02 03:37:37</t>
  </si>
  <si>
    <t>2026-10-02 03:37:12</t>
  </si>
  <si>
    <t>2026-10-02 04:25:05</t>
  </si>
  <si>
    <t>SRTR22605796240</t>
  </si>
  <si>
    <t>3636</t>
  </si>
  <si>
    <t>3622</t>
  </si>
  <si>
    <t>2026-10-02 03:36:40</t>
  </si>
  <si>
    <t>2026-10-02 03:59:23</t>
  </si>
  <si>
    <t>2026-10-02 04:16:02</t>
  </si>
  <si>
    <t>2026-10-02 03:34:50</t>
  </si>
  <si>
    <t>2026-10-02 05:10:30</t>
  </si>
  <si>
    <t>2026-10-02 05:10:11</t>
  </si>
  <si>
    <t>2026-10-02 05:12:38</t>
  </si>
  <si>
    <t>2026-10-02 09:57:19</t>
  </si>
  <si>
    <t>SRTR22605796280</t>
  </si>
  <si>
    <t>2026-10-02 08:13:29</t>
  </si>
  <si>
    <t>2026-10-02 08:33:30</t>
  </si>
  <si>
    <t>2026-10-02 08:39:01</t>
  </si>
  <si>
    <t>2026-10-02 09:11:19</t>
  </si>
  <si>
    <t>2026-10-02 09:12:34</t>
  </si>
  <si>
    <t>2026-10-02 09:12:16</t>
  </si>
  <si>
    <t>2026-10-02 09:45:27</t>
  </si>
  <si>
    <t>SRTR22605796331</t>
  </si>
  <si>
    <t>1967</t>
  </si>
  <si>
    <t>1963</t>
  </si>
  <si>
    <t>2026-10-02 04:14:19</t>
  </si>
  <si>
    <t>2026-10-02 04:39:03</t>
  </si>
  <si>
    <t>2026-10-02 04:55:39</t>
  </si>
  <si>
    <t>2026-10-02 04:50:34</t>
  </si>
  <si>
    <t>2026-10-02 05:32:02</t>
  </si>
  <si>
    <t>2026-10-02 05:53:45</t>
  </si>
  <si>
    <t>2026-10-02 05:58:28</t>
  </si>
  <si>
    <t>2026-10-02 12:47:20</t>
  </si>
  <si>
    <t>SRTR22605796360</t>
  </si>
  <si>
    <t>2026-10-01 20:38:54</t>
  </si>
  <si>
    <t>2026-10-01 23:47:34</t>
  </si>
  <si>
    <t>2026-10-01 23:52:15</t>
  </si>
  <si>
    <t>2026-10-01 23:18:33</t>
  </si>
  <si>
    <t>2026-10-02 04:11:42</t>
  </si>
  <si>
    <t>2026-10-02 04:12:25</t>
  </si>
  <si>
    <t>SRTR22605796380</t>
  </si>
  <si>
    <t>SLZ-F132-F325-0440-1</t>
  </si>
  <si>
    <t>PIE5H40</t>
  </si>
  <si>
    <t>98985491337</t>
  </si>
  <si>
    <t>1888</t>
  </si>
  <si>
    <t>1777</t>
  </si>
  <si>
    <t>2026-10-02 03:27:36</t>
  </si>
  <si>
    <t>2026-10-02 03:29:20</t>
  </si>
  <si>
    <t>2026-10-02 04:03:34</t>
  </si>
  <si>
    <t>2026-10-02 04:06:31</t>
  </si>
  <si>
    <t>781156</t>
  </si>
  <si>
    <t>SLZ 02-MA</t>
  </si>
  <si>
    <t>2026-10-02 04:32:19</t>
  </si>
  <si>
    <t>2026-10-02 05:14:01</t>
  </si>
  <si>
    <t>2026-10-02 06:25:57</t>
  </si>
  <si>
    <t>2026-10-02 08:14:43</t>
  </si>
  <si>
    <t>SRTR22605796420</t>
  </si>
  <si>
    <t>6233</t>
  </si>
  <si>
    <t>2026-10-01 23:22:51</t>
  </si>
  <si>
    <t>2026-10-02 02:23:50</t>
  </si>
  <si>
    <t>2026-10-02 02:36:12</t>
  </si>
  <si>
    <t>2026-10-02 05:41:32</t>
  </si>
  <si>
    <t>2026-10-02 07:20:06</t>
  </si>
  <si>
    <t>SRTR22605796440</t>
  </si>
  <si>
    <t>2026-10-02 02:28:28</t>
  </si>
  <si>
    <t>2026-10-02 03:49:25</t>
  </si>
  <si>
    <t>2026-10-02 04:43:25</t>
  </si>
  <si>
    <t>2026-10-01 22:08:08</t>
  </si>
  <si>
    <t>2026-10-02 05:55:33</t>
  </si>
  <si>
    <t>2026-10-02 07:18:16</t>
  </si>
  <si>
    <t>2026-10-02 20:28:32</t>
  </si>
  <si>
    <t>SRTR22605796471</t>
  </si>
  <si>
    <t>1412</t>
  </si>
  <si>
    <t>2026-10-01 12:56:36</t>
  </si>
  <si>
    <t>2026-10-02 04:17:46</t>
  </si>
  <si>
    <t>2026-10-02 04:51:45</t>
  </si>
  <si>
    <t>2026-10-02 06:15:59</t>
  </si>
  <si>
    <t>2026-10-02 06:12:20</t>
  </si>
  <si>
    <t>2026-10-02 07:31:08</t>
  </si>
  <si>
    <t>SRTR22605796491</t>
  </si>
  <si>
    <t>2026-10-02 06:38:34</t>
  </si>
  <si>
    <t>2026-10-02 07:09:09</t>
  </si>
  <si>
    <t>2026-10-02 07:17:43</t>
  </si>
  <si>
    <t>2026-10-02 06:38:16</t>
  </si>
  <si>
    <t>2026-10-02 04:26:00</t>
  </si>
  <si>
    <t>2026-10-02 08:40:25</t>
  </si>
  <si>
    <t>2026-10-02 10:27:45</t>
  </si>
  <si>
    <t>SRTR22605796520</t>
  </si>
  <si>
    <t>5498</t>
  </si>
  <si>
    <t>5497</t>
  </si>
  <si>
    <t>2026-10-02 02:01:50</t>
  </si>
  <si>
    <t>2026-10-02 02:56:38</t>
  </si>
  <si>
    <t>2026-10-02 03:48:04</t>
  </si>
  <si>
    <t>2026-10-02 01:56:53</t>
  </si>
  <si>
    <t>2026-10-02 04:48:04</t>
  </si>
  <si>
    <t>2026-10-02 05:33:32</t>
  </si>
  <si>
    <t>2026-10-02 05:34:15</t>
  </si>
  <si>
    <t>2026-10-02 13:07:17</t>
  </si>
  <si>
    <t>SRTR22605796531</t>
  </si>
  <si>
    <t>3265</t>
  </si>
  <si>
    <t>3241</t>
  </si>
  <si>
    <t>2026-10-02 00:44:14</t>
  </si>
  <si>
    <t>2026-10-02 02:50:39</t>
  </si>
  <si>
    <t>2026-10-02 02:51:23</t>
  </si>
  <si>
    <t>2026-10-02 02:57:09</t>
  </si>
  <si>
    <t>2026-10-02 03:43:43</t>
  </si>
  <si>
    <t>2026-10-02 10:55:09</t>
  </si>
  <si>
    <t>2026-10-02 07:00:52</t>
  </si>
  <si>
    <t>2026-10-02 08:01:17</t>
  </si>
  <si>
    <t>SRTR22605796540</t>
  </si>
  <si>
    <t>ODB7H87</t>
  </si>
  <si>
    <t>3897</t>
  </si>
  <si>
    <t>2026-10-02 03:20:30</t>
  </si>
  <si>
    <t>2026-10-02 04:20:09</t>
  </si>
  <si>
    <t>2026-10-02 04:54:21</t>
  </si>
  <si>
    <t>2026-10-02 04:50:44</t>
  </si>
  <si>
    <t>2026-10-02 06:06:28</t>
  </si>
  <si>
    <t>2026-10-02 06:10:59</t>
  </si>
  <si>
    <t>2026-10-02 07:32:19</t>
  </si>
  <si>
    <t>SRTR22605796571</t>
  </si>
  <si>
    <t>2026-10-02 02:47:38</t>
  </si>
  <si>
    <t>2026-10-02 03:31:21</t>
  </si>
  <si>
    <t>2026-10-02 03:40:11</t>
  </si>
  <si>
    <t>2026-10-02 06:57:12</t>
  </si>
  <si>
    <t>2026-10-02 07:52:53</t>
  </si>
  <si>
    <t>SRTR22605796591</t>
  </si>
  <si>
    <t>S397-S414-0800-1</t>
  </si>
  <si>
    <t>2026-10-02 06:28:45</t>
  </si>
  <si>
    <t>2026-10-02 06:28:50</t>
  </si>
  <si>
    <t>2026-10-02 06:20:30</t>
  </si>
  <si>
    <t>2026-10-02 08:21:41</t>
  </si>
  <si>
    <t>2026-10-02 14:15:40</t>
  </si>
  <si>
    <t>SRTR22605796600</t>
  </si>
  <si>
    <t>892</t>
  </si>
  <si>
    <t>856</t>
  </si>
  <si>
    <t>2026-10-01 14:56:48</t>
  </si>
  <si>
    <t>2026-10-01 15:25:28</t>
  </si>
  <si>
    <t>2026-10-01 16:45:53</t>
  </si>
  <si>
    <t>2026-10-02 03:58:28</t>
  </si>
  <si>
    <t>2026-10-02 05:42:31</t>
  </si>
  <si>
    <t>2026-10-02 06:06:17</t>
  </si>
  <si>
    <t>SRTR22605796640</t>
  </si>
  <si>
    <t>3674</t>
  </si>
  <si>
    <t>2026-10-01 21:48:04</t>
  </si>
  <si>
    <t>2026-10-02 02:49:44</t>
  </si>
  <si>
    <t>2026-10-02 02:50:09</t>
  </si>
  <si>
    <t>2026-10-02 02:54:32</t>
  </si>
  <si>
    <t>2026-10-02 06:00:28</t>
  </si>
  <si>
    <t>2026-10-02 06:16:26</t>
  </si>
  <si>
    <t>2026-10-02 07:25:48</t>
  </si>
  <si>
    <t>2026-10-02 08:45:26</t>
  </si>
  <si>
    <t>SRTR22605796651</t>
  </si>
  <si>
    <t>2026-10-02 05:42:55</t>
  </si>
  <si>
    <t>2026-10-02 06:19:58</t>
  </si>
  <si>
    <t>2026-10-02 06:23:58</t>
  </si>
  <si>
    <t>2026-10-02 06:49:54</t>
  </si>
  <si>
    <t>2026-10-02 06:51:41</t>
  </si>
  <si>
    <t>2026-10-02 07:00:05</t>
  </si>
  <si>
    <t>SRTR22605796680</t>
  </si>
  <si>
    <t>2026-10-02 03:43:22</t>
  </si>
  <si>
    <t>2026-10-02 04:04:29</t>
  </si>
  <si>
    <t>2026-10-02 04:57:49</t>
  </si>
  <si>
    <t>2026-10-02 05:00:11</t>
  </si>
  <si>
    <t>2026-10-02 06:05:42</t>
  </si>
  <si>
    <t>2026-10-02 07:15:26</t>
  </si>
  <si>
    <t>2026-10-02 11:19:44</t>
  </si>
  <si>
    <t>SRTR22605796751</t>
  </si>
  <si>
    <t>SRR-R345-R422-0300-2</t>
  </si>
  <si>
    <t>2881</t>
  </si>
  <si>
    <t>2026-10-02 02:46:11</t>
  </si>
  <si>
    <t>2026-10-02 02:49:34</t>
  </si>
  <si>
    <t>2026-10-02 02:54:19</t>
  </si>
  <si>
    <t>691150</t>
  </si>
  <si>
    <t>F SMJ-ES</t>
  </si>
  <si>
    <t>2026-10-02 10:23:54</t>
  </si>
  <si>
    <t>2026-10-02 06:42:02</t>
  </si>
  <si>
    <t>2026-10-02 08:29:55</t>
  </si>
  <si>
    <t>SRTR22605796840</t>
  </si>
  <si>
    <t>S341-S494-S265-S527-0500-1</t>
  </si>
  <si>
    <t>AWA3I39</t>
  </si>
  <si>
    <t>FABIO LECY GONCALVES ROMERO</t>
  </si>
  <si>
    <t>15988138184</t>
  </si>
  <si>
    <t>1276</t>
  </si>
  <si>
    <t>2026-10-02 01:49:36</t>
  </si>
  <si>
    <t>2026-10-02 02:16:47</t>
  </si>
  <si>
    <t>2026-10-02 03:42:17</t>
  </si>
  <si>
    <t>2026-10-02 04:02:31</t>
  </si>
  <si>
    <t>2026-10-02 05:02:40</t>
  </si>
  <si>
    <t>2026-10-02 05:32:43</t>
  </si>
  <si>
    <t>2026-10-02 04:58:49</t>
  </si>
  <si>
    <t>2026-10-02 04:39:32</t>
  </si>
  <si>
    <t>2026-10-02 05:23:17</t>
  </si>
  <si>
    <t>2026-10-02 05:42:23</t>
  </si>
  <si>
    <t>2026-10-02 06:01:57</t>
  </si>
  <si>
    <t>SRTR22605796980</t>
  </si>
  <si>
    <t>2026-10-02 05:26:23</t>
  </si>
  <si>
    <t>2026-10-02 08:57:31</t>
  </si>
  <si>
    <t>2026-10-02 08:59:24</t>
  </si>
  <si>
    <t>2026-10-02 09:13:11</t>
  </si>
  <si>
    <t>2026-10-02 10:25:08</t>
  </si>
  <si>
    <t>SRTR22605797011</t>
  </si>
  <si>
    <t>606</t>
  </si>
  <si>
    <t>2026-10-02 04:35:21</t>
  </si>
  <si>
    <t>2026-10-02 06:35:00</t>
  </si>
  <si>
    <t>2026-10-02 05:56:29</t>
  </si>
  <si>
    <t>2026-10-02 06:13:42</t>
  </si>
  <si>
    <t>2026-10-02 06:50:50</t>
  </si>
  <si>
    <t>SRTR22605797020</t>
  </si>
  <si>
    <t>RVM6D27</t>
  </si>
  <si>
    <t>3111</t>
  </si>
  <si>
    <t>3108</t>
  </si>
  <si>
    <t>2026-10-02 01:18:48</t>
  </si>
  <si>
    <t>2026-10-02 01:50:17</t>
  </si>
  <si>
    <t>2026-10-02 01:32:09</t>
  </si>
  <si>
    <t>2026-10-02 03:27:37</t>
  </si>
  <si>
    <t>2026-10-02 04:19:18</t>
  </si>
  <si>
    <t>2026-10-02 04:34:31</t>
  </si>
  <si>
    <t>SRTR22605797040</t>
  </si>
  <si>
    <t>5548</t>
  </si>
  <si>
    <t>5476</t>
  </si>
  <si>
    <t>2026-10-02 02:55:37</t>
  </si>
  <si>
    <t>2026-10-02 04:22:18</t>
  </si>
  <si>
    <t>2026-10-02 04:52:17</t>
  </si>
  <si>
    <t>2026-10-02 07:59:09</t>
  </si>
  <si>
    <t>SRTR22605797071</t>
  </si>
  <si>
    <t>22346</t>
  </si>
  <si>
    <t>2026-10-02 09:10:01</t>
  </si>
  <si>
    <t>2026-10-02 21:36:12</t>
  </si>
  <si>
    <t>2026-10-02 22:55:17</t>
  </si>
  <si>
    <t>2026-10-02 19:07:00</t>
  </si>
  <si>
    <t>2026-10-02 22:55:31</t>
  </si>
  <si>
    <t>2026-10-02 19:00:08</t>
  </si>
  <si>
    <t>2026-10-03 04:57:43</t>
  </si>
  <si>
    <t>SRTR22605797220</t>
  </si>
  <si>
    <t>2026-10-02 03:00:20</t>
  </si>
  <si>
    <t>2026-10-02 03:13:51</t>
  </si>
  <si>
    <t>2026-10-02 03:16:46</t>
  </si>
  <si>
    <t>2026-10-02 03:42:51</t>
  </si>
  <si>
    <t>2026-10-02 05:04:48</t>
  </si>
  <si>
    <t>2026-10-02 05:06:30</t>
  </si>
  <si>
    <t>2026-10-02 06:14:35</t>
  </si>
  <si>
    <t>SRTR22605797271</t>
  </si>
  <si>
    <t>H205-F190-F313-0400-1</t>
  </si>
  <si>
    <t>PIB8C84</t>
  </si>
  <si>
    <t>89999265910</t>
  </si>
  <si>
    <t>1512</t>
  </si>
  <si>
    <t>2026-10-02 01:42:11</t>
  </si>
  <si>
    <t>2026-10-02 02:02:02</t>
  </si>
  <si>
    <t>2026-10-02 02:05:56</t>
  </si>
  <si>
    <t>2026-10-02 02:06:28</t>
  </si>
  <si>
    <t>781209</t>
  </si>
  <si>
    <t>SPM-PI</t>
  </si>
  <si>
    <t>2026-10-02 04:55:26</t>
  </si>
  <si>
    <t>2026-10-02 06:32:48</t>
  </si>
  <si>
    <t>SRTR22605797280</t>
  </si>
  <si>
    <t>870</t>
  </si>
  <si>
    <t>2026-10-02 06:46:20</t>
  </si>
  <si>
    <t>2026-10-02 06:59:25</t>
  </si>
  <si>
    <t>2026-10-02 09:37:28</t>
  </si>
  <si>
    <t>2026-10-03 07:34:29</t>
  </si>
  <si>
    <t>2026-10-02 10:29:25</t>
  </si>
  <si>
    <t>2026-10-02 12:07:24</t>
  </si>
  <si>
    <t>SRTR22605797320</t>
  </si>
  <si>
    <t>HIGOR ALVES LOPES</t>
  </si>
  <si>
    <t>27996948216</t>
  </si>
  <si>
    <t>3874</t>
  </si>
  <si>
    <t>3857</t>
  </si>
  <si>
    <t>2026-10-02 03:57:58</t>
  </si>
  <si>
    <t>2026-10-02 04:52:36</t>
  </si>
  <si>
    <t>2026-10-02 04:54:56</t>
  </si>
  <si>
    <t>2026-10-02 04:58:20</t>
  </si>
  <si>
    <t>2026-10-02 05:17:40</t>
  </si>
  <si>
    <t>2026-10-02 07:02:12</t>
  </si>
  <si>
    <t>2026-10-02 07:05:06</t>
  </si>
  <si>
    <t>2026-10-02 08:35:41</t>
  </si>
  <si>
    <t>SRTR22605797331</t>
  </si>
  <si>
    <t>GUILHERME GONCALVES SOUZA</t>
  </si>
  <si>
    <t>21990041906</t>
  </si>
  <si>
    <t>2026-10-01 23:40:34</t>
  </si>
  <si>
    <t>2026-10-02 03:25:11</t>
  </si>
  <si>
    <t>2026-10-02 03:26:33</t>
  </si>
  <si>
    <t>2026-10-02 03:30:31</t>
  </si>
  <si>
    <t>2026-10-02 06:32:00</t>
  </si>
  <si>
    <t>2026-10-02 05:02:44</t>
  </si>
  <si>
    <t>2026-10-02 05:13:36</t>
  </si>
  <si>
    <t>2026-10-02 05:23:09</t>
  </si>
  <si>
    <t>2026-10-02 06:04:53</t>
  </si>
  <si>
    <t>SRTR22605797360</t>
  </si>
  <si>
    <t>1262</t>
  </si>
  <si>
    <t>1252</t>
  </si>
  <si>
    <t>2026-10-02 02:28:43</t>
  </si>
  <si>
    <t>2026-10-02 05:02:05</t>
  </si>
  <si>
    <t>2026-10-02 05:04:26</t>
  </si>
  <si>
    <t>2026-10-02 03:54:01</t>
  </si>
  <si>
    <t>2026-10-02 06:07:11</t>
  </si>
  <si>
    <t>2026-10-02 05:53:47</t>
  </si>
  <si>
    <t>2026-10-02 05:59:59</t>
  </si>
  <si>
    <t>2026-10-02 07:22:54</t>
  </si>
  <si>
    <t>SRTR22605797380</t>
  </si>
  <si>
    <t>4633</t>
  </si>
  <si>
    <t>2026-10-01 22:58:30</t>
  </si>
  <si>
    <t>2026-10-02 03:45:15</t>
  </si>
  <si>
    <t>2026-10-02 03:46:11</t>
  </si>
  <si>
    <t>2026-10-03 02:51:39</t>
  </si>
  <si>
    <t>2026-10-02 05:33:46</t>
  </si>
  <si>
    <t>2026-10-02 09:06:46</t>
  </si>
  <si>
    <t>SETR22605797440</t>
  </si>
  <si>
    <t>FRAN-BRE-2300-99</t>
  </si>
  <si>
    <t>BSX5D72</t>
  </si>
  <si>
    <t>JOSE ILSON LUIZ BRANDAO</t>
  </si>
  <si>
    <t>34991482928</t>
  </si>
  <si>
    <t>13873</t>
  </si>
  <si>
    <t>2026-09-30 17:26:27</t>
  </si>
  <si>
    <t>2026-09-30 21:49:28</t>
  </si>
  <si>
    <t>2026-09-30 21:57:13</t>
  </si>
  <si>
    <t>2026-09-30 17:36:31</t>
  </si>
  <si>
    <t>2026-10-01 12:13:12</t>
  </si>
  <si>
    <t>2026-09-30 23:14:17</t>
  </si>
  <si>
    <t>2026-10-05 14:39:19</t>
  </si>
  <si>
    <t>SETR22605797480</t>
  </si>
  <si>
    <t>BRE-S107-1600-99</t>
  </si>
  <si>
    <t>1261</t>
  </si>
  <si>
    <t>2026-10-01 09:46:57</t>
  </si>
  <si>
    <t>2026-10-01 15:03:42</t>
  </si>
  <si>
    <t>2026-10-01 15:04:32</t>
  </si>
  <si>
    <t>2026-10-01 14:28:27</t>
  </si>
  <si>
    <t>2026-10-01 17:24:00</t>
  </si>
  <si>
    <t>2026-10-01 17:24:46</t>
  </si>
  <si>
    <t>2026-10-01 17:51:42</t>
  </si>
  <si>
    <t>2026-10-01 17:59:35</t>
  </si>
  <si>
    <t>SETR22605797500</t>
  </si>
  <si>
    <t>GRU-S371-0000-99</t>
  </si>
  <si>
    <t>MQL6J53</t>
  </si>
  <si>
    <t>JHONATA DA SILVA ALVES BEZERRA</t>
  </si>
  <si>
    <t>11944772531</t>
  </si>
  <si>
    <t>12292</t>
  </si>
  <si>
    <t>12252</t>
  </si>
  <si>
    <t>2026-09-30 15:50:10</t>
  </si>
  <si>
    <t>2026-09-30 23:34:02</t>
  </si>
  <si>
    <t>2026-09-30 23:41:00</t>
  </si>
  <si>
    <t>2026-10-01 01:12:00</t>
  </si>
  <si>
    <t>2026-10-01 00:23:15</t>
  </si>
  <si>
    <t>2026-10-01 04:44:32</t>
  </si>
  <si>
    <t>2026-10-01 04:52:22</t>
  </si>
  <si>
    <t>2026-10-01 07:51:15</t>
  </si>
  <si>
    <t>SETR22605797580</t>
  </si>
  <si>
    <t>S371-S242-0600-99</t>
  </si>
  <si>
    <t>EZA6J35</t>
  </si>
  <si>
    <t>MARCELO MISSIAS DA SILVA</t>
  </si>
  <si>
    <t>11947596052</t>
  </si>
  <si>
    <t>3470</t>
  </si>
  <si>
    <t>3466</t>
  </si>
  <si>
    <t>2026-09-30 22:46:36</t>
  </si>
  <si>
    <t>2026-10-01 02:05:47</t>
  </si>
  <si>
    <t>2026-10-01 05:11:28</t>
  </si>
  <si>
    <t>2026-10-01 06:51:00</t>
  </si>
  <si>
    <t>2026-10-01 06:04:33</t>
  </si>
  <si>
    <t>2026-10-01 06:05:44</t>
  </si>
  <si>
    <t>2026-10-01 06:40:15</t>
  </si>
  <si>
    <t>2026-10-01 08:04:12</t>
  </si>
  <si>
    <t>SETR22605798560</t>
  </si>
  <si>
    <t>S341-BRE-2300-99</t>
  </si>
  <si>
    <t>2026-09-30 18:41:21</t>
  </si>
  <si>
    <t>2026-09-30 21:08:38</t>
  </si>
  <si>
    <t>2026-09-30 21:23:24</t>
  </si>
  <si>
    <t>2026-09-30 17:17:23</t>
  </si>
  <si>
    <t>2026-10-01 01:27:53</t>
  </si>
  <si>
    <t>2026-09-30 23:47:38</t>
  </si>
  <si>
    <t>2026-10-05 07:13:34</t>
  </si>
  <si>
    <t>SETR22605798620</t>
  </si>
  <si>
    <t>R240-SJM-2300-99</t>
  </si>
  <si>
    <t>2026-09-30 10:10:07</t>
  </si>
  <si>
    <t>2026-09-30 10:41:43</t>
  </si>
  <si>
    <t>2026-09-30 13:10:40</t>
  </si>
  <si>
    <t>2026-10-01 13:13:50</t>
  </si>
  <si>
    <t>2026-10-01 00:20:20</t>
  </si>
  <si>
    <t>2026-10-01 00:24:28</t>
  </si>
  <si>
    <t>2026-10-01 17:06:08</t>
  </si>
  <si>
    <t>SETR22605798631</t>
  </si>
  <si>
    <t>FEC-E211-E326-0000-99</t>
  </si>
  <si>
    <t>DSA5D23</t>
  </si>
  <si>
    <t>2291</t>
  </si>
  <si>
    <t>2026-09-30 14:52:02</t>
  </si>
  <si>
    <t>2026-10-01 02:01:59</t>
  </si>
  <si>
    <t>2026-09-30 23:45:47</t>
  </si>
  <si>
    <t>2026-09-30 23:49:03</t>
  </si>
  <si>
    <t>2026-10-01 03:49:30</t>
  </si>
  <si>
    <t>2026-10-01 05:15:46</t>
  </si>
  <si>
    <t>2026-10-01 06:18:39</t>
  </si>
  <si>
    <t>2026-10-01 12:50:27</t>
  </si>
  <si>
    <t>SETR22605798640</t>
  </si>
  <si>
    <t>FEC-E213-0200-99</t>
  </si>
  <si>
    <t>EFV4G63</t>
  </si>
  <si>
    <t>WELLINGHTON SANTANA SOUZA</t>
  </si>
  <si>
    <t>75999298087</t>
  </si>
  <si>
    <t>1909</t>
  </si>
  <si>
    <t>1877</t>
  </si>
  <si>
    <t>2026-09-30 14:48:45</t>
  </si>
  <si>
    <t>2026-10-01 02:01:31</t>
  </si>
  <si>
    <t>2026-10-01 01:48:24</t>
  </si>
  <si>
    <t>2026-10-01 03:45:17</t>
  </si>
  <si>
    <t>2026-10-01 06:22:16</t>
  </si>
  <si>
    <t>2026-10-01 07:04:53</t>
  </si>
  <si>
    <t>2026-10-01 13:16:19</t>
  </si>
  <si>
    <t>SETR22605798651</t>
  </si>
  <si>
    <t>FEC-E214-E300-0159-99</t>
  </si>
  <si>
    <t>JQI1J57</t>
  </si>
  <si>
    <t>Raimundo Silva Moreira</t>
  </si>
  <si>
    <t>993009776</t>
  </si>
  <si>
    <t>3540</t>
  </si>
  <si>
    <t>3476</t>
  </si>
  <si>
    <t>2026-09-30 14:49:08</t>
  </si>
  <si>
    <t>2026-10-01 02:01:47</t>
  </si>
  <si>
    <t>2026-10-01 01:48:08</t>
  </si>
  <si>
    <t>2026-10-01 01:59:00</t>
  </si>
  <si>
    <t>2026-10-01 01:51:32</t>
  </si>
  <si>
    <t>771107</t>
  </si>
  <si>
    <t>SSA 02-BA</t>
  </si>
  <si>
    <t>2026-10-01 03:39:00</t>
  </si>
  <si>
    <t>2026-10-01 05:47:39</t>
  </si>
  <si>
    <t>2026-10-01 06:00:33</t>
  </si>
  <si>
    <t>2026-10-01 05:44:23</t>
  </si>
  <si>
    <t>2026-10-01 07:08:15</t>
  </si>
  <si>
    <t>SETR22605798660</t>
  </si>
  <si>
    <t>FEC-E119-0200-99</t>
  </si>
  <si>
    <t>JSN1F76</t>
  </si>
  <si>
    <t>DIMAS VASCONCELOS SILVA NETO</t>
  </si>
  <si>
    <t>992036804</t>
  </si>
  <si>
    <t>2115</t>
  </si>
  <si>
    <t>2026-09-30 14:52:06</t>
  </si>
  <si>
    <t>2026-10-01 01:56:19</t>
  </si>
  <si>
    <t>2026-10-01 01:45:59</t>
  </si>
  <si>
    <t>2026-10-01 01:52:49</t>
  </si>
  <si>
    <t>2026-10-01 04:29:34</t>
  </si>
  <si>
    <t>2026-10-01 06:10:14</t>
  </si>
  <si>
    <t>2026-10-01 06:31:47</t>
  </si>
  <si>
    <t>2026-10-01 11:07:06</t>
  </si>
  <si>
    <t>SETR22605798671</t>
  </si>
  <si>
    <t>FEC-E305-0200-99</t>
  </si>
  <si>
    <t>2026-09-30 14:52:08</t>
  </si>
  <si>
    <t>2026-10-01 02:01:50</t>
  </si>
  <si>
    <t>2026-10-01 01:56:14</t>
  </si>
  <si>
    <t>2026-10-01 02:00:32</t>
  </si>
  <si>
    <t>2026-10-01 04:16:49</t>
  </si>
  <si>
    <t>2026-10-01 06:33:05</t>
  </si>
  <si>
    <t>2026-10-01 06:36:44</t>
  </si>
  <si>
    <t>2026-10-01 15:28:06</t>
  </si>
  <si>
    <t>SETR22605798680</t>
  </si>
  <si>
    <t>FEC-E252-0200-99</t>
  </si>
  <si>
    <t>KJS1E19</t>
  </si>
  <si>
    <t>SIDNEY DOS ANJOS SILVA</t>
  </si>
  <si>
    <t>75981769690</t>
  </si>
  <si>
    <t>3449</t>
  </si>
  <si>
    <t>2026-09-30 14:51:40</t>
  </si>
  <si>
    <t>2026-10-01 02:00:06</t>
  </si>
  <si>
    <t>2026-10-01 01:49:23</t>
  </si>
  <si>
    <t>2026-10-01 02:01:49</t>
  </si>
  <si>
    <t>2026-10-01 04:15:30</t>
  </si>
  <si>
    <t>2026-10-01 06:53:07</t>
  </si>
  <si>
    <t>2026-10-01 06:52:42</t>
  </si>
  <si>
    <t>2026-10-02 10:08:19</t>
  </si>
  <si>
    <t>SETR22605798691</t>
  </si>
  <si>
    <t>FEC-E246-0200-99</t>
  </si>
  <si>
    <t>2085</t>
  </si>
  <si>
    <t>2047</t>
  </si>
  <si>
    <t>2026-09-30 14:54:50</t>
  </si>
  <si>
    <t>2026-10-01 01:59:57</t>
  </si>
  <si>
    <t>2026-10-01 01:40:04</t>
  </si>
  <si>
    <t>2026-10-01 01:43:52</t>
  </si>
  <si>
    <t>2026-10-01 04:14:29</t>
  </si>
  <si>
    <t>2026-10-01 05:26:55</t>
  </si>
  <si>
    <t>2026-10-01 12:08:34</t>
  </si>
  <si>
    <t>SETR22605798700</t>
  </si>
  <si>
    <t>FEC-E268-0200-99</t>
  </si>
  <si>
    <t>JLA8F58</t>
  </si>
  <si>
    <t>1839</t>
  </si>
  <si>
    <t>1792</t>
  </si>
  <si>
    <t>2026-09-30 15:00:11</t>
  </si>
  <si>
    <t>2026-10-01 01:51:20</t>
  </si>
  <si>
    <t>2026-10-01 01:54:26</t>
  </si>
  <si>
    <t>2026-10-01 03:57:09</t>
  </si>
  <si>
    <t>2026-10-01 06:45:58</t>
  </si>
  <si>
    <t>2026-10-01 13:15:26</t>
  </si>
  <si>
    <t>SETR22605798711</t>
  </si>
  <si>
    <t>FEC-E279-0200-99</t>
  </si>
  <si>
    <t>NEU6H24</t>
  </si>
  <si>
    <t>LEONALISON GOMES DOS SANTOS</t>
  </si>
  <si>
    <t>75991437304</t>
  </si>
  <si>
    <t>1657</t>
  </si>
  <si>
    <t>2026-09-30 14:59:52</t>
  </si>
  <si>
    <t>2026-10-01 02:01:45</t>
  </si>
  <si>
    <t>2026-10-01 01:52:43</t>
  </si>
  <si>
    <t>2026-10-01 01:54:02</t>
  </si>
  <si>
    <t>2026-10-01 05:30:23</t>
  </si>
  <si>
    <t>2026-10-01 06:46:14</t>
  </si>
  <si>
    <t>2026-10-01 12:55:41</t>
  </si>
  <si>
    <t>SETR22605798720</t>
  </si>
  <si>
    <t>FEC-E266-0200-99</t>
  </si>
  <si>
    <t>JOM9H85</t>
  </si>
  <si>
    <t>JOSEMAR RIBEIRO ROCHA</t>
  </si>
  <si>
    <t>75999846760</t>
  </si>
  <si>
    <t>2049</t>
  </si>
  <si>
    <t>2026-09-30 15:03:54</t>
  </si>
  <si>
    <t>2026-10-01 01:58:38</t>
  </si>
  <si>
    <t>2026-10-01 01:48:39</t>
  </si>
  <si>
    <t>2026-10-01 01:51:25</t>
  </si>
  <si>
    <t>2026-10-01 04:07:02</t>
  </si>
  <si>
    <t>2026-10-01 06:13:32</t>
  </si>
  <si>
    <t>2026-10-01 06:35:44</t>
  </si>
  <si>
    <t>2026-10-02 09:43:05</t>
  </si>
  <si>
    <t>SETR22605798731</t>
  </si>
  <si>
    <t>FEC-E319-E367-0200-99</t>
  </si>
  <si>
    <t>2026-09-30 14:57:37</t>
  </si>
  <si>
    <t>2026-10-01 02:02:01</t>
  </si>
  <si>
    <t>2026-10-01 01:42:17</t>
  </si>
  <si>
    <t>2026-10-01 02:03:35</t>
  </si>
  <si>
    <t>2026-10-01 05:00:12</t>
  </si>
  <si>
    <t>2026-10-01 07:42:24</t>
  </si>
  <si>
    <t>SETR22605798740</t>
  </si>
  <si>
    <t>2276</t>
  </si>
  <si>
    <t>2026-09-30 14:51:30</t>
  </si>
  <si>
    <t>2026-10-01 01:53:46</t>
  </si>
  <si>
    <t>2026-10-01 01:50:46</t>
  </si>
  <si>
    <t>2026-10-01 05:33:19</t>
  </si>
  <si>
    <t>2026-10-01 06:47:31</t>
  </si>
  <si>
    <t>2026-10-01 12:40:55</t>
  </si>
  <si>
    <t>SETR22605798751</t>
  </si>
  <si>
    <t>FEC-E383-0200-99</t>
  </si>
  <si>
    <t>794</t>
  </si>
  <si>
    <t>768</t>
  </si>
  <si>
    <t>2026-09-30 14:51:35</t>
  </si>
  <si>
    <t>2026-10-01 02:00:04</t>
  </si>
  <si>
    <t>2026-10-01 01:50:06</t>
  </si>
  <si>
    <t>2026-10-01 01:52:25</t>
  </si>
  <si>
    <t>2026-10-01 04:55:27</t>
  </si>
  <si>
    <t>2026-10-01 05:33:04</t>
  </si>
  <si>
    <t>2026-10-02 15:25:05</t>
  </si>
  <si>
    <t>SETR22605798760</t>
  </si>
  <si>
    <t>2076</t>
  </si>
  <si>
    <t>2060</t>
  </si>
  <si>
    <t>2026-09-30 14:56:36</t>
  </si>
  <si>
    <t>2026-10-01 01:59:20</t>
  </si>
  <si>
    <t>2026-10-01 01:58:52</t>
  </si>
  <si>
    <t>2026-10-01 03:55:36</t>
  </si>
  <si>
    <t>2026-10-01 05:58:12</t>
  </si>
  <si>
    <t>2026-10-01 06:54:05</t>
  </si>
  <si>
    <t>2026-10-02 10:04:00</t>
  </si>
  <si>
    <t>SETR22605798771</t>
  </si>
  <si>
    <t>FEC-E288-E340-0200-99</t>
  </si>
  <si>
    <t>PPM4C68</t>
  </si>
  <si>
    <t>LILIA PEREIRA ALVES</t>
  </si>
  <si>
    <t>75991421792</t>
  </si>
  <si>
    <t>1628</t>
  </si>
  <si>
    <t>1565</t>
  </si>
  <si>
    <t>2026-09-30 14:51:38</t>
  </si>
  <si>
    <t>2026-10-01 02:01:35</t>
  </si>
  <si>
    <t>2026-10-01 01:49:31</t>
  </si>
  <si>
    <t>2026-10-01 01:58:41</t>
  </si>
  <si>
    <t>775043</t>
  </si>
  <si>
    <t>F ITE-BA</t>
  </si>
  <si>
    <t>2026-10-01 04:26:56</t>
  </si>
  <si>
    <t>2026-10-01 05:10:55</t>
  </si>
  <si>
    <t>2026-10-01 07:09:07</t>
  </si>
  <si>
    <t>2026-10-01 16:36:55</t>
  </si>
  <si>
    <t>SETR22605798871</t>
  </si>
  <si>
    <t>GYN-C398-C582-C498-0600-99</t>
  </si>
  <si>
    <t>6274005883</t>
  </si>
  <si>
    <t>2292</t>
  </si>
  <si>
    <t>2134</t>
  </si>
  <si>
    <t>2026-10-01 01:04:25</t>
  </si>
  <si>
    <t>2026-10-01 06:13:11</t>
  </si>
  <si>
    <t>961352</t>
  </si>
  <si>
    <t>F JTI-GO</t>
  </si>
  <si>
    <t>2026-10-01 21:52:39</t>
  </si>
  <si>
    <t>2026-10-01 11:52:56</t>
  </si>
  <si>
    <t>2026-10-01 11:54:12</t>
  </si>
  <si>
    <t>2026-10-01 12:55:10</t>
  </si>
  <si>
    <t>SETR22605798880</t>
  </si>
  <si>
    <t>GYN-C584-C265-C471-0600-99</t>
  </si>
  <si>
    <t>BUI3C59</t>
  </si>
  <si>
    <t>62984643651</t>
  </si>
  <si>
    <t>2026-10-01 03:24:18</t>
  </si>
  <si>
    <t>2026-10-01 05:10:43</t>
  </si>
  <si>
    <t>2026-10-01 08:11:30</t>
  </si>
  <si>
    <t>961538</t>
  </si>
  <si>
    <t>F TRD 04-GO</t>
  </si>
  <si>
    <t>2026-10-01 09:56:00</t>
  </si>
  <si>
    <t>2026-10-01 09:24:39</t>
  </si>
  <si>
    <t>2026-10-01 09:45:50</t>
  </si>
  <si>
    <t>SETR22605798891</t>
  </si>
  <si>
    <t>GYN-C431-C562-0600-99</t>
  </si>
  <si>
    <t>1445</t>
  </si>
  <si>
    <t>2026-10-01 00:15:42</t>
  </si>
  <si>
    <t>2026-10-01 02:40:31</t>
  </si>
  <si>
    <t>2026-10-01 03:23:43</t>
  </si>
  <si>
    <t>961386</t>
  </si>
  <si>
    <t>F GYN 05-GO</t>
  </si>
  <si>
    <t>2026-10-01 03:41:04</t>
  </si>
  <si>
    <t>2026-10-01 03:37:18</t>
  </si>
  <si>
    <t>2026-10-01 04:21:39</t>
  </si>
  <si>
    <t>2026-10-01 08:11:18</t>
  </si>
  <si>
    <t>SETR22605798980</t>
  </si>
  <si>
    <t>VDC-E323-E321-E217-2202-99</t>
  </si>
  <si>
    <t>BRUNO SILVA PEREIRA</t>
  </si>
  <si>
    <t>BRUNO SILV</t>
  </si>
  <si>
    <t>ELIAS PEREIRA SILVA</t>
  </si>
  <si>
    <t>77988445860</t>
  </si>
  <si>
    <t>3260</t>
  </si>
  <si>
    <t>2026-09-30 11:03:46</t>
  </si>
  <si>
    <t>2026-09-30 19:14:16</t>
  </si>
  <si>
    <t>2026-09-30 19:26:06</t>
  </si>
  <si>
    <t>2026-10-01 10:32:00</t>
  </si>
  <si>
    <t>2026-10-01 05:58:59</t>
  </si>
  <si>
    <t>2026-10-01 06:08:07</t>
  </si>
  <si>
    <t>2026-10-01 06:40:56</t>
  </si>
  <si>
    <t>2026-10-01 07:54:58</t>
  </si>
  <si>
    <t>SETR22605799000</t>
  </si>
  <si>
    <t>JGS-F208-F239-0500-99</t>
  </si>
  <si>
    <t>2026-10-01 00:27:02</t>
  </si>
  <si>
    <t>2026-10-01 01:17:48</t>
  </si>
  <si>
    <t>2026-10-01 02:02:14</t>
  </si>
  <si>
    <t>2026-10-01 01:58:11</t>
  </si>
  <si>
    <t>781110</t>
  </si>
  <si>
    <t>PAL -PE</t>
  </si>
  <si>
    <t>2026-10-01 04:11:32</t>
  </si>
  <si>
    <t>2026-10-01 04:47:42</t>
  </si>
  <si>
    <t>2026-10-01 07:05:34</t>
  </si>
  <si>
    <t>2026-10-01 04:57:49</t>
  </si>
  <si>
    <t>2026-10-01 05:01:55</t>
  </si>
  <si>
    <t>781124</t>
  </si>
  <si>
    <t>BRR -PE</t>
  </si>
  <si>
    <t>2026-10-01 06:00:05</t>
  </si>
  <si>
    <t>2026-10-01 07:17:21</t>
  </si>
  <si>
    <t>2026-10-01 07:17:41</t>
  </si>
  <si>
    <t>2026-10-02 08:38:43</t>
  </si>
  <si>
    <t>SETR22605799011</t>
  </si>
  <si>
    <t>JGS-F246-F102-F171-0400-99</t>
  </si>
  <si>
    <t>KHY3I50</t>
  </si>
  <si>
    <t>CARLY FELIPE DOS SANTOS</t>
  </si>
  <si>
    <t>81988899854</t>
  </si>
  <si>
    <t>1308</t>
  </si>
  <si>
    <t>2026-10-01 00:30:03</t>
  </si>
  <si>
    <t>2026-10-01 02:09:14</t>
  </si>
  <si>
    <t>2026-10-01 02:19:57</t>
  </si>
  <si>
    <t>2026-10-01 04:27:21</t>
  </si>
  <si>
    <t>2026-10-01 10:23:03</t>
  </si>
  <si>
    <t>781107</t>
  </si>
  <si>
    <t>REC 02-PE</t>
  </si>
  <si>
    <t>2026-10-01 05:17:03</t>
  </si>
  <si>
    <t>2026-10-01 05:21:57</t>
  </si>
  <si>
    <t>2026-10-01 05:24:57</t>
  </si>
  <si>
    <t>2026-10-01 05:27:53</t>
  </si>
  <si>
    <t>2026-10-01 05:40:33</t>
  </si>
  <si>
    <t>SETR22605799020</t>
  </si>
  <si>
    <t>F239-JGS-0830-99</t>
  </si>
  <si>
    <t>2026-10-01 07:18:20</t>
  </si>
  <si>
    <t>2026-10-01 07:18:21</t>
  </si>
  <si>
    <t>2026-10-01 07:19:56</t>
  </si>
  <si>
    <t>2026-10-01 07:20:52</t>
  </si>
  <si>
    <t>2026-10-01 22:22:39</t>
  </si>
  <si>
    <t>2026-10-01 22:39:24</t>
  </si>
  <si>
    <t>SETR22605799111</t>
  </si>
  <si>
    <t>5886</t>
  </si>
  <si>
    <t>4665</t>
  </si>
  <si>
    <t>2026-09-30 19:54:33</t>
  </si>
  <si>
    <t>2026-09-30 20:25:10</t>
  </si>
  <si>
    <t>2026-09-30 22:30:12</t>
  </si>
  <si>
    <t>2026-09-30 22:31:18</t>
  </si>
  <si>
    <t>2026-10-01 07:05:01</t>
  </si>
  <si>
    <t>2026-10-01 07:01:55</t>
  </si>
  <si>
    <t>SETR22605799120</t>
  </si>
  <si>
    <t>VDC-E208-0000-99</t>
  </si>
  <si>
    <t>3779</t>
  </si>
  <si>
    <t>2026-09-30 11:03:33</t>
  </si>
  <si>
    <t>2026-09-30 23:27:04</t>
  </si>
  <si>
    <t>2026-09-30 22:20:33</t>
  </si>
  <si>
    <t>2026-09-30 22:22:01</t>
  </si>
  <si>
    <t>2026-10-01 05:19:31</t>
  </si>
  <si>
    <t>2026-10-01 05:20:26</t>
  </si>
  <si>
    <t>2026-10-01 07:10:43</t>
  </si>
  <si>
    <t>2026-10-01 10:55:26</t>
  </si>
  <si>
    <t>SETR22605799140</t>
  </si>
  <si>
    <t>CGB-C402-C309-C401-0200-99</t>
  </si>
  <si>
    <t>NPC8D57</t>
  </si>
  <si>
    <t>RONY TRANSPORTES LTDA</t>
  </si>
  <si>
    <t>RONY TRANS</t>
  </si>
  <si>
    <t>JOSE CLAUDIO PERES DOS SANTOS</t>
  </si>
  <si>
    <t>65993587738</t>
  </si>
  <si>
    <t>2026-09-30 22:18:40</t>
  </si>
  <si>
    <t>2026-09-30 23:42:47</t>
  </si>
  <si>
    <t>2026-10-01 02:02:27</t>
  </si>
  <si>
    <t>2026-10-01 02:12:34</t>
  </si>
  <si>
    <t>2026-10-01 05:09:02</t>
  </si>
  <si>
    <t>2026-10-01 05:22:20</t>
  </si>
  <si>
    <t>2026-10-01 07:05:54</t>
  </si>
  <si>
    <t>SETR22605799200</t>
  </si>
  <si>
    <t>S371-S384-1200-99</t>
  </si>
  <si>
    <t>3398</t>
  </si>
  <si>
    <t>2026-10-01 10:08:42</t>
  </si>
  <si>
    <t>2026-10-01 10:32:35</t>
  </si>
  <si>
    <t>2026-10-01 11:20:13</t>
  </si>
  <si>
    <t>2026-10-01 11:24:53</t>
  </si>
  <si>
    <t>2026-10-01 12:45:22</t>
  </si>
  <si>
    <t>2026-10-01 12:42:11</t>
  </si>
  <si>
    <t>2026-10-01 12:45:33</t>
  </si>
  <si>
    <t>2026-10-01 15:13:02</t>
  </si>
  <si>
    <t>SETR22605799211</t>
  </si>
  <si>
    <t>S371-S124-1100-99</t>
  </si>
  <si>
    <t>2026-10-01 08:54:52</t>
  </si>
  <si>
    <t>2026-10-01 09:54:34</t>
  </si>
  <si>
    <t>2026-10-01 10:03:49</t>
  </si>
  <si>
    <t>2026-10-01 10:11:38</t>
  </si>
  <si>
    <t>2026-10-01 11:57:05</t>
  </si>
  <si>
    <t>2026-10-01 12:02:59</t>
  </si>
  <si>
    <t>2026-10-01 11:59:41</t>
  </si>
  <si>
    <t>2026-10-01 12:34:41</t>
  </si>
  <si>
    <t>SETR22605799240</t>
  </si>
  <si>
    <t>S371-S96-S274-1200-99</t>
  </si>
  <si>
    <t>2026-10-01 07:51:00</t>
  </si>
  <si>
    <t>2026-10-01 08:21:25</t>
  </si>
  <si>
    <t>2026-10-01 08:49:58</t>
  </si>
  <si>
    <t>2026-10-01 08:56:48</t>
  </si>
  <si>
    <t>2026-10-01 10:17:35</t>
  </si>
  <si>
    <t>2026-10-01 10:09:03</t>
  </si>
  <si>
    <t>2026-10-01 12:46:34</t>
  </si>
  <si>
    <t>SETR22605799251</t>
  </si>
  <si>
    <t>S371-S259-1030-99</t>
  </si>
  <si>
    <t>3159</t>
  </si>
  <si>
    <t>2026-10-01 08:59:09</t>
  </si>
  <si>
    <t>2026-10-01 10:10:01</t>
  </si>
  <si>
    <t>2026-10-01 10:13:43</t>
  </si>
  <si>
    <t>2026-10-01 10:17:44</t>
  </si>
  <si>
    <t>2026-10-01 11:03:27</t>
  </si>
  <si>
    <t>2026-10-01 11:41:48</t>
  </si>
  <si>
    <t>2026-10-01 11:44:31</t>
  </si>
  <si>
    <t>2026-10-02 02:07:00</t>
  </si>
  <si>
    <t>SETR22605799280</t>
  </si>
  <si>
    <t>S371-S208-0900-99</t>
  </si>
  <si>
    <t>2026-10-01 07:49:33</t>
  </si>
  <si>
    <t>2026-10-01 08:42:02</t>
  </si>
  <si>
    <t>2026-10-01 08:50:01</t>
  </si>
  <si>
    <t>2026-10-01 09:58:37</t>
  </si>
  <si>
    <t>2026-10-01 10:00:55</t>
  </si>
  <si>
    <t>2026-10-01 10:01:58</t>
  </si>
  <si>
    <t>2026-10-01 12:01:50</t>
  </si>
  <si>
    <t>SETR22605799360</t>
  </si>
  <si>
    <t>S371-S400-1000-99</t>
  </si>
  <si>
    <t>EPJ7G01</t>
  </si>
  <si>
    <t>gabriel brito menezes</t>
  </si>
  <si>
    <t>11989285602</t>
  </si>
  <si>
    <t>1181</t>
  </si>
  <si>
    <t>2026-10-01 08:50:57</t>
  </si>
  <si>
    <t>2026-10-01 09:37:16</t>
  </si>
  <si>
    <t>2026-10-01 09:39:38</t>
  </si>
  <si>
    <t>2026-10-01 09:42:56</t>
  </si>
  <si>
    <t>2026-10-01 12:20:44</t>
  </si>
  <si>
    <t>2026-10-01 12:56:50</t>
  </si>
  <si>
    <t>2026-10-01 12:57:55</t>
  </si>
  <si>
    <t>2026-10-01 13:24:11</t>
  </si>
  <si>
    <t>SETR22605799391</t>
  </si>
  <si>
    <t>S371-S112-1030-99</t>
  </si>
  <si>
    <t>1059</t>
  </si>
  <si>
    <t>2026-10-01 08:51:00</t>
  </si>
  <si>
    <t>2026-10-01 09:01:58</t>
  </si>
  <si>
    <t>2026-10-01 09:36:03</t>
  </si>
  <si>
    <t>2026-10-01 09:42:08</t>
  </si>
  <si>
    <t>2026-10-01 11:53:00</t>
  </si>
  <si>
    <t>2026-10-01 10:39:59</t>
  </si>
  <si>
    <t>2026-10-01 10:42:02</t>
  </si>
  <si>
    <t>2026-10-01 10:44:11</t>
  </si>
  <si>
    <t>2026-10-01 11:16:55</t>
  </si>
  <si>
    <t>SETR22605799400</t>
  </si>
  <si>
    <t>CGR2-C642-C430-0150-99</t>
  </si>
  <si>
    <t>OBE2J91</t>
  </si>
  <si>
    <t>MEGA TRANSPORTES LTDA</t>
  </si>
  <si>
    <t>MTL</t>
  </si>
  <si>
    <t>FELICIANO BOLIVAR DOS SANTOS AZUAGA</t>
  </si>
  <si>
    <t>67991072153</t>
  </si>
  <si>
    <t>1088</t>
  </si>
  <si>
    <t>2026-10-01 01:02:38</t>
  </si>
  <si>
    <t>2026-10-01 02:18:31</t>
  </si>
  <si>
    <t>2026-09-30 22:31:12</t>
  </si>
  <si>
    <t>961592</t>
  </si>
  <si>
    <t>F CHS-MS</t>
  </si>
  <si>
    <t>2026-10-01 06:55:16</t>
  </si>
  <si>
    <t>2026-10-01 07:29:54</t>
  </si>
  <si>
    <t>2026-10-01 10:17:42</t>
  </si>
  <si>
    <t>SETR22605799440</t>
  </si>
  <si>
    <t>CGR2-C510-C621-0150-99</t>
  </si>
  <si>
    <t>FUL0F20</t>
  </si>
  <si>
    <t>JOSE ADRIANO COSTA DA SILVA</t>
  </si>
  <si>
    <t>8399992784</t>
  </si>
  <si>
    <t>1336</t>
  </si>
  <si>
    <t>2026-10-01 00:06:13</t>
  </si>
  <si>
    <t>2026-10-01 01:04:13</t>
  </si>
  <si>
    <t>2026-10-01 01:50:30</t>
  </si>
  <si>
    <t>2026-09-30 22:08:23</t>
  </si>
  <si>
    <t>961464</t>
  </si>
  <si>
    <t>SLD-MS</t>
  </si>
  <si>
    <t>2026-10-01 08:06:00</t>
  </si>
  <si>
    <t>2026-10-01 04:13:36</t>
  </si>
  <si>
    <t>2026-10-01 04:43:54</t>
  </si>
  <si>
    <t>2026-10-01 11:53:55</t>
  </si>
  <si>
    <t>SETR22605799491</t>
  </si>
  <si>
    <t>CGR2-C638-C571-0150-99</t>
  </si>
  <si>
    <t>OBG3E68</t>
  </si>
  <si>
    <t>EVERSON FLORES DE ARAJUO</t>
  </si>
  <si>
    <t>67992121684</t>
  </si>
  <si>
    <t>604</t>
  </si>
  <si>
    <t>2026-10-01 00:03:24</t>
  </si>
  <si>
    <t>2026-10-01 01:00:15</t>
  </si>
  <si>
    <t>2026-10-01 02:12:58</t>
  </si>
  <si>
    <t>2026-09-30 22:33:11</t>
  </si>
  <si>
    <t>961588</t>
  </si>
  <si>
    <t>F AQD-MS</t>
  </si>
  <si>
    <t>2026-10-01 10:35:00</t>
  </si>
  <si>
    <t>2026-10-01 04:55:49</t>
  </si>
  <si>
    <t>2026-10-01 05:34:12</t>
  </si>
  <si>
    <t>2026-10-01 06:31:35</t>
  </si>
  <si>
    <t>SETR22605799500</t>
  </si>
  <si>
    <t>BRE-S273-S370-1000-99</t>
  </si>
  <si>
    <t>719</t>
  </si>
  <si>
    <t>2026-10-01 06:23:01</t>
  </si>
  <si>
    <t>2026-10-01 09:40:34</t>
  </si>
  <si>
    <t>2026-10-01 09:46:59</t>
  </si>
  <si>
    <t>2026-10-01 09:41:13</t>
  </si>
  <si>
    <t>2026-10-01 11:38:09</t>
  </si>
  <si>
    <t>2026-10-01 11:41:41</t>
  </si>
  <si>
    <t>2026-10-01 11:40:28</t>
  </si>
  <si>
    <t>2026-10-01 11:49:20</t>
  </si>
  <si>
    <t>SETR22605799531</t>
  </si>
  <si>
    <t>CGR2-C264-C399-0150-99</t>
  </si>
  <si>
    <t>FXJ7H42</t>
  </si>
  <si>
    <t>JOSIAS VITORINO DO NASCIMENTO</t>
  </si>
  <si>
    <t>JOSIAS VIT</t>
  </si>
  <si>
    <t>PEDRO GREGORIO DOS SANTOS</t>
  </si>
  <si>
    <t>67984341191</t>
  </si>
  <si>
    <t>4161</t>
  </si>
  <si>
    <t>2026-10-01 00:02:21</t>
  </si>
  <si>
    <t>2026-10-01 00:46:16</t>
  </si>
  <si>
    <t>2026-10-01 02:41:51</t>
  </si>
  <si>
    <t>2026-09-30 21:59:41</t>
  </si>
  <si>
    <t>961219</t>
  </si>
  <si>
    <t>F CGR - MS</t>
  </si>
  <si>
    <t>2026-10-01 07:08:00</t>
  </si>
  <si>
    <t>2026-10-01 06:29:14</t>
  </si>
  <si>
    <t>2026-10-01 06:32:43</t>
  </si>
  <si>
    <t>2026-10-01 11:27:54</t>
  </si>
  <si>
    <t>SETR22605799540</t>
  </si>
  <si>
    <t>CGR2-C356-0150-99</t>
  </si>
  <si>
    <t>SME6H12</t>
  </si>
  <si>
    <t>JOAO PEDRO DA SILVA ALBUQUERQUE</t>
  </si>
  <si>
    <t>67991869586</t>
  </si>
  <si>
    <t>2227</t>
  </si>
  <si>
    <t>2205</t>
  </si>
  <si>
    <t>2026-10-01 00:01:27</t>
  </si>
  <si>
    <t>2026-10-01 00:29:22</t>
  </si>
  <si>
    <t>2026-10-01 02:25:45</t>
  </si>
  <si>
    <t>2026-09-30 22:17:44</t>
  </si>
  <si>
    <t>961311</t>
  </si>
  <si>
    <t>F CGR 03-MS</t>
  </si>
  <si>
    <t>2026-10-01 06:38:44</t>
  </si>
  <si>
    <t>2026-10-01 06:47:53</t>
  </si>
  <si>
    <t>2026-10-01 06:50:33</t>
  </si>
  <si>
    <t>2026-10-01 08:17:51</t>
  </si>
  <si>
    <t>SETR22605799551</t>
  </si>
  <si>
    <t>CGR2-C614-0150-99</t>
  </si>
  <si>
    <t>PAULO CEZAR TEXEIRA DA SILVA</t>
  </si>
  <si>
    <t>67992165381</t>
  </si>
  <si>
    <t>2026-10-01 00:09:52</t>
  </si>
  <si>
    <t>2026-10-01 00:22:13</t>
  </si>
  <si>
    <t>2026-10-01 02:25:56</t>
  </si>
  <si>
    <t>2026-10-01 06:21:12</t>
  </si>
  <si>
    <t>961568</t>
  </si>
  <si>
    <t>F CGR 07-MS</t>
  </si>
  <si>
    <t>2026-10-01 07:51:45</t>
  </si>
  <si>
    <t>2026-10-01 20:22:18</t>
  </si>
  <si>
    <t>SETR22605799560</t>
  </si>
  <si>
    <t>CGR2-C413-C520-0150-99</t>
  </si>
  <si>
    <t>STX6B28</t>
  </si>
  <si>
    <t>PAULO HENRIQUE ENGELS</t>
  </si>
  <si>
    <t>67981213120</t>
  </si>
  <si>
    <t>925</t>
  </si>
  <si>
    <t>2026-10-01 00:06:08</t>
  </si>
  <si>
    <t>2026-10-01 01:06:44</t>
  </si>
  <si>
    <t>2026-10-01 01:51:11</t>
  </si>
  <si>
    <t>2026-09-30 22:29:47</t>
  </si>
  <si>
    <t>961367</t>
  </si>
  <si>
    <t>F RLB-MS</t>
  </si>
  <si>
    <t>2026-10-01 11:24:27</t>
  </si>
  <si>
    <t>2026-10-01 07:14:52</t>
  </si>
  <si>
    <t>2026-10-01 07:50:30</t>
  </si>
  <si>
    <t>2026-10-01 09:17:12</t>
  </si>
  <si>
    <t>SETR22605799571</t>
  </si>
  <si>
    <t>CGR2-C375-C527-C294-0150-99</t>
  </si>
  <si>
    <t>AVV4E72</t>
  </si>
  <si>
    <t>RIBAMAR PEREIRA DOS SANTOS JUNIOR</t>
  </si>
  <si>
    <t>67996252162</t>
  </si>
  <si>
    <t>3025</t>
  </si>
  <si>
    <t>2939</t>
  </si>
  <si>
    <t>2026-10-01 00:08:38</t>
  </si>
  <si>
    <t>2026-10-01 00:48:27</t>
  </si>
  <si>
    <t>2026-10-01 02:30:47</t>
  </si>
  <si>
    <t>2026-09-30 22:20:25</t>
  </si>
  <si>
    <t>961329</t>
  </si>
  <si>
    <t>F DOU 02-MS</t>
  </si>
  <si>
    <t>2026-10-01 11:17:33</t>
  </si>
  <si>
    <t>2026-10-01 09:06:57</t>
  </si>
  <si>
    <t>SETR22605799591</t>
  </si>
  <si>
    <t>CGR2-C347-C524-0150-99</t>
  </si>
  <si>
    <t>GBZ9I90</t>
  </si>
  <si>
    <t>DRESCH LOGISTICA LTDA</t>
  </si>
  <si>
    <t>DRESCH LOG</t>
  </si>
  <si>
    <t>GIVANILDO INACIO PIMENTEL</t>
  </si>
  <si>
    <t>67993452661</t>
  </si>
  <si>
    <t>1016</t>
  </si>
  <si>
    <t>970</t>
  </si>
  <si>
    <t>2026-10-01 00:01:55</t>
  </si>
  <si>
    <t>2026-10-01 00:31:53</t>
  </si>
  <si>
    <t>2026-10-01 01:38:55</t>
  </si>
  <si>
    <t>2026-09-30 22:34:52</t>
  </si>
  <si>
    <t>961302</t>
  </si>
  <si>
    <t>F NDI-MS</t>
  </si>
  <si>
    <t>2026-10-01 07:36:41</t>
  </si>
  <si>
    <t>2026-10-01 07:39:35</t>
  </si>
  <si>
    <t>2026-10-01 08:15:09</t>
  </si>
  <si>
    <t>2026-10-01 12:42:07</t>
  </si>
  <si>
    <t>SETR22605799611</t>
  </si>
  <si>
    <t>CGR2-C285-C499-0150-99</t>
  </si>
  <si>
    <t>CUL4I00</t>
  </si>
  <si>
    <t>MARCOS VINICIUS DOS SANTOS BRAGA</t>
  </si>
  <si>
    <t>67993329584</t>
  </si>
  <si>
    <t>1763</t>
  </si>
  <si>
    <t>2026-10-01 00:03:18</t>
  </si>
  <si>
    <t>2026-10-01 00:35:51</t>
  </si>
  <si>
    <t>2026-10-01 01:38:31</t>
  </si>
  <si>
    <t>2026-09-30 22:12:46</t>
  </si>
  <si>
    <t>961239</t>
  </si>
  <si>
    <t>F AMB-MS</t>
  </si>
  <si>
    <t>2026-10-03 07:46:21</t>
  </si>
  <si>
    <t>2026-10-01 07:54:56</t>
  </si>
  <si>
    <t>2026-10-01 08:51:25</t>
  </si>
  <si>
    <t>2026-10-04 11:17:19</t>
  </si>
  <si>
    <t>SETR22605799620</t>
  </si>
  <si>
    <t>CGR2-C369-0150-99</t>
  </si>
  <si>
    <t>COY6G85</t>
  </si>
  <si>
    <t>DJANGO DANIEL CORDOBA</t>
  </si>
  <si>
    <t>67991804062</t>
  </si>
  <si>
    <t>2026-10-01 00:04:36</t>
  </si>
  <si>
    <t>2026-10-01 00:46:56</t>
  </si>
  <si>
    <t>2026-10-01 01:55:44</t>
  </si>
  <si>
    <t>2026-09-30 22:36:22</t>
  </si>
  <si>
    <t>961323</t>
  </si>
  <si>
    <t>F CGR 04-MS</t>
  </si>
  <si>
    <t>2026-10-01 05:45:18</t>
  </si>
  <si>
    <t>2026-10-01 06:25:38</t>
  </si>
  <si>
    <t>2026-10-01 06:55:58</t>
  </si>
  <si>
    <t>2026-10-01 08:06:54</t>
  </si>
  <si>
    <t>SETR22605799631</t>
  </si>
  <si>
    <t>CGR2-C455-C281-0150-99</t>
  </si>
  <si>
    <t>HSI1H51</t>
  </si>
  <si>
    <t>JEFERSON DE ANDRADE</t>
  </si>
  <si>
    <t>67992852408</t>
  </si>
  <si>
    <t>3452</t>
  </si>
  <si>
    <t>3393</t>
  </si>
  <si>
    <t>2026-10-01 00:05:59</t>
  </si>
  <si>
    <t>2026-10-01 00:33:45</t>
  </si>
  <si>
    <t>2026-09-30 22:27:29</t>
  </si>
  <si>
    <t>961410</t>
  </si>
  <si>
    <t>F CGR 06-MS</t>
  </si>
  <si>
    <t>2026-10-01 06:26:55</t>
  </si>
  <si>
    <t>2026-10-01 07:26:44</t>
  </si>
  <si>
    <t>2026-10-01 08:12:54</t>
  </si>
  <si>
    <t>2026-10-01 11:09:13</t>
  </si>
  <si>
    <t>SETR22605799640</t>
  </si>
  <si>
    <t>CGR2-C314-0150-99</t>
  </si>
  <si>
    <t>RWE1C55</t>
  </si>
  <si>
    <t>ELCIO BARBOSA DA SILVA</t>
  </si>
  <si>
    <t>67991532465</t>
  </si>
  <si>
    <t>1001</t>
  </si>
  <si>
    <t>2026-10-01 00:02:34</t>
  </si>
  <si>
    <t>2026-10-01 00:27:54</t>
  </si>
  <si>
    <t>2026-10-01 01:44:21</t>
  </si>
  <si>
    <t>2026-09-30 22:06:49</t>
  </si>
  <si>
    <t>961269</t>
  </si>
  <si>
    <t>F PPA-MS</t>
  </si>
  <si>
    <t>2026-10-01 06:47:11</t>
  </si>
  <si>
    <t>2026-10-01 06:45:46</t>
  </si>
  <si>
    <t>2026-10-01 07:47:04</t>
  </si>
  <si>
    <t>2026-10-01 08:31:37</t>
  </si>
  <si>
    <t>SETR22605799660</t>
  </si>
  <si>
    <t>CGR2-C622-C623-0150-99</t>
  </si>
  <si>
    <t>SEJ6H72</t>
  </si>
  <si>
    <t>ADASTRA TRANSPORTE E OPERACOES</t>
  </si>
  <si>
    <t>ADASTRA</t>
  </si>
  <si>
    <t>EDUARDO PEREIRA PIMENTA</t>
  </si>
  <si>
    <t>67991182872</t>
  </si>
  <si>
    <t>2551</t>
  </si>
  <si>
    <t>2467</t>
  </si>
  <si>
    <t>2026-10-01 00:03:41</t>
  </si>
  <si>
    <t>2026-10-01 00:42:02</t>
  </si>
  <si>
    <t>2026-10-01 01:43:00</t>
  </si>
  <si>
    <t>2026-10-01 02:42:30</t>
  </si>
  <si>
    <t>961576</t>
  </si>
  <si>
    <t>F TLL-MS</t>
  </si>
  <si>
    <t>2026-10-01 08:42:18</t>
  </si>
  <si>
    <t>2026-10-01 08:44:43</t>
  </si>
  <si>
    <t>2026-10-01 12:46:58</t>
  </si>
  <si>
    <t>SETR22605799680</t>
  </si>
  <si>
    <t>CGR2-C632-0150-99</t>
  </si>
  <si>
    <t>SMJ1H31</t>
  </si>
  <si>
    <t>RAFAEL WILLIAM RODRIGUES DE SOUZA</t>
  </si>
  <si>
    <t>67998891778</t>
  </si>
  <si>
    <t>2026-10-01 00:07:42</t>
  </si>
  <si>
    <t>2026-10-01 01:05:01</t>
  </si>
  <si>
    <t>2026-10-01 01:46:16</t>
  </si>
  <si>
    <t>2026-09-30 22:25:13</t>
  </si>
  <si>
    <t>961582</t>
  </si>
  <si>
    <t>F SGO-MS</t>
  </si>
  <si>
    <t>2026-10-01 09:02:00</t>
  </si>
  <si>
    <t>2026-10-01 04:44:23</t>
  </si>
  <si>
    <t>2026-10-01 04:42:09</t>
  </si>
  <si>
    <t>SETR22605799691</t>
  </si>
  <si>
    <t>CGR2-C616-0150-99</t>
  </si>
  <si>
    <t>ATP3G26</t>
  </si>
  <si>
    <t>WILDSON ANTONIO DE OLIVEIRA BE</t>
  </si>
  <si>
    <t>WILDSON</t>
  </si>
  <si>
    <t>FELIPE ANGELO SOUZA CARELLI</t>
  </si>
  <si>
    <t>67981457845</t>
  </si>
  <si>
    <t>910</t>
  </si>
  <si>
    <t>2026-10-01 00:05:17</t>
  </si>
  <si>
    <t>2026-10-01 01:07:28</t>
  </si>
  <si>
    <t>2026-10-01 01:31:14</t>
  </si>
  <si>
    <t>2026-09-30 22:10:03</t>
  </si>
  <si>
    <t>961570</t>
  </si>
  <si>
    <t>F CRB–MS</t>
  </si>
  <si>
    <t>2026-10-01 09:22:00</t>
  </si>
  <si>
    <t>2026-10-01 13:44:29</t>
  </si>
  <si>
    <t>2026-10-01 09:38:06</t>
  </si>
  <si>
    <t>2026-10-02 07:58:30</t>
  </si>
  <si>
    <t>SETR22605799700</t>
  </si>
  <si>
    <t>BRE-S326-1200-99</t>
  </si>
  <si>
    <t>FPS6H80</t>
  </si>
  <si>
    <t>ROGERIO DE SOUZA FELISBINO</t>
  </si>
  <si>
    <t>11939371219</t>
  </si>
  <si>
    <t>2026-10-01 07:45:09</t>
  </si>
  <si>
    <t>2026-10-01 10:27:57</t>
  </si>
  <si>
    <t>2026-10-01 11:10:32</t>
  </si>
  <si>
    <t>2026-10-01 11:24:24</t>
  </si>
  <si>
    <t>316358</t>
  </si>
  <si>
    <t>2026-10-01 13:45:00</t>
  </si>
  <si>
    <t>2026-10-01 13:23:54</t>
  </si>
  <si>
    <t>2026-10-01 13:23:29</t>
  </si>
  <si>
    <t>SETR22605799731</t>
  </si>
  <si>
    <t>MAO-L06-0600-99</t>
  </si>
  <si>
    <t>2026-10-01 04:13:30</t>
  </si>
  <si>
    <t>892103</t>
  </si>
  <si>
    <t>ALX -AM</t>
  </si>
  <si>
    <t>2026-10-01 05:35:10</t>
  </si>
  <si>
    <t>2026-10-01 05:48:45</t>
  </si>
  <si>
    <t>2026-10-01 05:49:25</t>
  </si>
  <si>
    <t>2026-10-01 07:25:57</t>
  </si>
  <si>
    <t>SETR22605799831</t>
  </si>
  <si>
    <t>M106-M386-M343-0530-99</t>
  </si>
  <si>
    <t>BRENO HENRIQUE FIALHO OLIVEIRA</t>
  </si>
  <si>
    <t>31997306797</t>
  </si>
  <si>
    <t>1419</t>
  </si>
  <si>
    <t>2026-10-01 04:15:58</t>
  </si>
  <si>
    <t>2026-10-01 05:14:35</t>
  </si>
  <si>
    <t>531206</t>
  </si>
  <si>
    <t>F ORB-MG</t>
  </si>
  <si>
    <t>2026-10-01 06:50:19</t>
  </si>
  <si>
    <t>2026-10-01 07:17:04</t>
  </si>
  <si>
    <t>2026-10-01 08:23:08</t>
  </si>
  <si>
    <t>SETR22605799851</t>
  </si>
  <si>
    <t>M106-M360-0500-99</t>
  </si>
  <si>
    <t>HHK9G99</t>
  </si>
  <si>
    <t>MARCOS ANTONIO DO VALE</t>
  </si>
  <si>
    <t>31998683853</t>
  </si>
  <si>
    <t>2026-10-01 04:12:53</t>
  </si>
  <si>
    <t>2026-10-01 04:17:08</t>
  </si>
  <si>
    <t>2026-10-01 04:31:59</t>
  </si>
  <si>
    <t>531180</t>
  </si>
  <si>
    <t>F IRO-MG</t>
  </si>
  <si>
    <t>2026-10-01 06:20:25</t>
  </si>
  <si>
    <t>2026-10-01 06:37:19</t>
  </si>
  <si>
    <t>2026-10-01 06:51:15</t>
  </si>
  <si>
    <t>2026-10-01 07:51:18</t>
  </si>
  <si>
    <t>SETR22605799871</t>
  </si>
  <si>
    <t>BRE-S107-0900-99</t>
  </si>
  <si>
    <t>1236</t>
  </si>
  <si>
    <t>2026-10-01 03:46:20</t>
  </si>
  <si>
    <t>2026-10-01 08:35:16</t>
  </si>
  <si>
    <t>2026-10-01 08:45:02</t>
  </si>
  <si>
    <t>2026-10-01 11:00:04</t>
  </si>
  <si>
    <t>SETR22605799880</t>
  </si>
  <si>
    <t>P102-A421-1000-99</t>
  </si>
  <si>
    <t>478</t>
  </si>
  <si>
    <t>2026-09-30 13:21:06</t>
  </si>
  <si>
    <t>2026-10-01 05:21:42</t>
  </si>
  <si>
    <t>2026-10-01 10:06:00</t>
  </si>
  <si>
    <t>2026-10-03 06:43:48</t>
  </si>
  <si>
    <t>2026-10-01 07:57:43</t>
  </si>
  <si>
    <t>SETR22605799891</t>
  </si>
  <si>
    <t>BRE-S465-1130-99</t>
  </si>
  <si>
    <t>2026-10-01 07:11:07</t>
  </si>
  <si>
    <t>2026-10-01 10:50:18</t>
  </si>
  <si>
    <t>2026-10-01 11:08:28</t>
  </si>
  <si>
    <t>2026-10-01 11:12:57</t>
  </si>
  <si>
    <t>311504</t>
  </si>
  <si>
    <t>F S-VLGUI 02-SP</t>
  </si>
  <si>
    <t>2026-10-01 13:15:00</t>
  </si>
  <si>
    <t>2026-10-01 12:54:47</t>
  </si>
  <si>
    <t>2026-10-01 12:58:31</t>
  </si>
  <si>
    <t>SETR22605799911</t>
  </si>
  <si>
    <t>BRE-S120-1159-99</t>
  </si>
  <si>
    <t>1620</t>
  </si>
  <si>
    <t>2026-10-01 10:53:23</t>
  </si>
  <si>
    <t>2026-10-01 11:35:37</t>
  </si>
  <si>
    <t>2026-10-01 11:37:55</t>
  </si>
  <si>
    <t>2026-10-01 14:34:00</t>
  </si>
  <si>
    <t>2026-10-01 14:04:11</t>
  </si>
  <si>
    <t>2026-10-01 14:05:16</t>
  </si>
  <si>
    <t>SETR22605799940</t>
  </si>
  <si>
    <t>S371-S423-1200-99</t>
  </si>
  <si>
    <t>GBF9E24</t>
  </si>
  <si>
    <t>WILLIAN DE OLIVEIRA ALVES</t>
  </si>
  <si>
    <t>11945617132</t>
  </si>
  <si>
    <t>1802</t>
  </si>
  <si>
    <t>1795</t>
  </si>
  <si>
    <t>2026-10-01 11:04:51</t>
  </si>
  <si>
    <t>2026-10-01 11:37:57</t>
  </si>
  <si>
    <t>2026-10-01 11:44:58</t>
  </si>
  <si>
    <t>2026-10-01 11:22:50</t>
  </si>
  <si>
    <t>311461</t>
  </si>
  <si>
    <t>F S-PENHA 03-SP</t>
  </si>
  <si>
    <t>2026-10-01 13:09:00</t>
  </si>
  <si>
    <t>2026-10-01 13:12:34</t>
  </si>
  <si>
    <t>2026-10-01 13:15:52</t>
  </si>
  <si>
    <t>2026-10-01 15:29:08</t>
  </si>
  <si>
    <t>SETR22605799971</t>
  </si>
  <si>
    <t>S371-S305-1200-99</t>
  </si>
  <si>
    <t>5058</t>
  </si>
  <si>
    <t>5028</t>
  </si>
  <si>
    <t>2026-10-01 11:41:17</t>
  </si>
  <si>
    <t>2026-10-01 11:47:56</t>
  </si>
  <si>
    <t>311206</t>
  </si>
  <si>
    <t>2026-10-01 13:26:30</t>
  </si>
  <si>
    <t>2026-10-01 13:24:50</t>
  </si>
  <si>
    <t>2026-10-01 13:25:47</t>
  </si>
  <si>
    <t>2026-10-01 20:55:13</t>
  </si>
  <si>
    <t>SETR22605799980</t>
  </si>
  <si>
    <t>S371-S399-1200-99</t>
  </si>
  <si>
    <t>2558</t>
  </si>
  <si>
    <t>2552</t>
  </si>
  <si>
    <t>2026-10-01 10:21:04</t>
  </si>
  <si>
    <t>2026-10-01 11:11:33</t>
  </si>
  <si>
    <t>2026-10-01 11:13:14</t>
  </si>
  <si>
    <t>2026-10-01 13:56:53</t>
  </si>
  <si>
    <t>2026-10-01 14:06:29</t>
  </si>
  <si>
    <t>2026-10-01 14:07:18</t>
  </si>
  <si>
    <t>2026-10-01 16:44:40</t>
  </si>
  <si>
    <t>SETR22605799991</t>
  </si>
  <si>
    <t>BRE-S339-0700-99</t>
  </si>
  <si>
    <t>2545</t>
  </si>
  <si>
    <t>2026-10-01 02:21:36</t>
  </si>
  <si>
    <t>2026-10-01 06:59:05</t>
  </si>
  <si>
    <t>2026-10-01 11:39:00</t>
  </si>
  <si>
    <t>2026-10-01 09:42:29</t>
  </si>
  <si>
    <t>2026-10-01 09:50:23</t>
  </si>
  <si>
    <t>2026-10-01 10:47:47</t>
  </si>
  <si>
    <t>2026-10-01 12:17:25</t>
  </si>
  <si>
    <t>SETR22605800000</t>
  </si>
  <si>
    <t>AJU-E375-0430-99</t>
  </si>
  <si>
    <t>2026-10-01 02:39:08</t>
  </si>
  <si>
    <t>2026-10-01 02:46:52</t>
  </si>
  <si>
    <t>2026-10-01 04:03:24</t>
  </si>
  <si>
    <t>2026-10-01 04:12:32</t>
  </si>
  <si>
    <t>2026-10-01 05:28:30</t>
  </si>
  <si>
    <t>2026-10-01 05:50:02</t>
  </si>
  <si>
    <t>2026-10-01 06:44:25</t>
  </si>
  <si>
    <t>SETR22605800051</t>
  </si>
  <si>
    <t>AJU-E379-0430-99</t>
  </si>
  <si>
    <t>2026-10-01 02:39:05</t>
  </si>
  <si>
    <t>2026-10-01 02:46:56</t>
  </si>
  <si>
    <t>2026-10-01 04:15:29</t>
  </si>
  <si>
    <t>2026-10-01 04:20:52</t>
  </si>
  <si>
    <t>2026-10-01 04:33:52</t>
  </si>
  <si>
    <t>2026-10-01 05:51:17</t>
  </si>
  <si>
    <t>2026-10-01 05:51:20</t>
  </si>
  <si>
    <t>2026-10-01 09:11:37</t>
  </si>
  <si>
    <t>SETR22605800060</t>
  </si>
  <si>
    <t>BRE-S339-1200-99</t>
  </si>
  <si>
    <t>2026-10-01 07:16:11</t>
  </si>
  <si>
    <t>2026-10-01 11:58:14</t>
  </si>
  <si>
    <t>2026-10-01 12:05:56</t>
  </si>
  <si>
    <t>2026-10-01 11:57:30</t>
  </si>
  <si>
    <t>2026-10-01 15:08:20</t>
  </si>
  <si>
    <t>2026-10-01 15:10:27</t>
  </si>
  <si>
    <t>SETR22605800071</t>
  </si>
  <si>
    <t>AJU-F131-0430-99</t>
  </si>
  <si>
    <t>HZW6E59</t>
  </si>
  <si>
    <t>ANDERSON DO NASCIMENTO OLIVEIRA</t>
  </si>
  <si>
    <t>79991299837</t>
  </si>
  <si>
    <t>11379</t>
  </si>
  <si>
    <t>2026-10-01 01:16:05</t>
  </si>
  <si>
    <t>2026-10-01 01:33:22</t>
  </si>
  <si>
    <t>2026-10-01 02:55:53</t>
  </si>
  <si>
    <t>2026-10-01 04:02:45</t>
  </si>
  <si>
    <t>2026-10-01 09:44:31</t>
  </si>
  <si>
    <t>2026-10-01 12:36:41</t>
  </si>
  <si>
    <t>2026-10-01 16:23:39</t>
  </si>
  <si>
    <t>SETR22605800080</t>
  </si>
  <si>
    <t>AJU-E324-0430-99</t>
  </si>
  <si>
    <t>1023</t>
  </si>
  <si>
    <t>905</t>
  </si>
  <si>
    <t>2026-10-01 02:38:01</t>
  </si>
  <si>
    <t>2026-10-01 02:47:18</t>
  </si>
  <si>
    <t>2026-10-01 02:57:01</t>
  </si>
  <si>
    <t>2026-10-01 03:58:53</t>
  </si>
  <si>
    <t>2026-10-01 05:35:31</t>
  </si>
  <si>
    <t>2026-10-01 07:16:21</t>
  </si>
  <si>
    <t>2026-10-01 07:11:53</t>
  </si>
  <si>
    <t>2026-10-01 10:03:43</t>
  </si>
  <si>
    <t>SETR22605800100</t>
  </si>
  <si>
    <t>AJU-E364-0430-99</t>
  </si>
  <si>
    <t>887</t>
  </si>
  <si>
    <t>804</t>
  </si>
  <si>
    <t>2026-10-01 02:38:11</t>
  </si>
  <si>
    <t>2026-10-01 02:45:25</t>
  </si>
  <si>
    <t>2026-10-01 03:06:21</t>
  </si>
  <si>
    <t>2026-10-01 06:12:34</t>
  </si>
  <si>
    <t>2026-10-01 07:20:07</t>
  </si>
  <si>
    <t>2026-10-01 08:13:26</t>
  </si>
  <si>
    <t>SETR22605800131</t>
  </si>
  <si>
    <t>BRE-S460-1200-99</t>
  </si>
  <si>
    <t>2827</t>
  </si>
  <si>
    <t>2026-10-01 06:31:10</t>
  </si>
  <si>
    <t>2026-10-01 12:26:50</t>
  </si>
  <si>
    <t>2026-10-01 12:28:27</t>
  </si>
  <si>
    <t>2026-10-01 12:22:11</t>
  </si>
  <si>
    <t>2026-10-01 15:13:12</t>
  </si>
  <si>
    <t>2026-10-01 15:16:44</t>
  </si>
  <si>
    <t>2026-10-01 18:32:50</t>
  </si>
  <si>
    <t>SETR22605800151</t>
  </si>
  <si>
    <t>BRE-S460-0700-99</t>
  </si>
  <si>
    <t>ELQ4918</t>
  </si>
  <si>
    <t>ANDERSON ALMEIDA DE OLIVEIRA</t>
  </si>
  <si>
    <t>11961800928</t>
  </si>
  <si>
    <t>3346</t>
  </si>
  <si>
    <t>3316</t>
  </si>
  <si>
    <t>2026-09-30 23:57:14</t>
  </si>
  <si>
    <t>2026-10-01 06:29:13</t>
  </si>
  <si>
    <t>2026-10-01 06:30:41</t>
  </si>
  <si>
    <t>2026-10-01 06:37:06</t>
  </si>
  <si>
    <t>2026-10-01 10:29:19</t>
  </si>
  <si>
    <t>2026-10-01 12:30:12</t>
  </si>
  <si>
    <t>2026-10-01 12:34:34</t>
  </si>
  <si>
    <t>2026-10-01 14:59:12</t>
  </si>
  <si>
    <t>SETR22605800200</t>
  </si>
  <si>
    <t>S121-BRE-2300-99</t>
  </si>
  <si>
    <t>2026-09-30 21:30:58</t>
  </si>
  <si>
    <t>2026-09-30 21:37:10</t>
  </si>
  <si>
    <t>2026-09-30 21:47:51</t>
  </si>
  <si>
    <t>2026-09-30 20:23:19</t>
  </si>
  <si>
    <t>2026-09-30 22:38:20</t>
  </si>
  <si>
    <t>2026-10-01 05:59:14</t>
  </si>
  <si>
    <t>2026-09-30 23:13:16</t>
  </si>
  <si>
    <t>2026-10-01 08:41:26</t>
  </si>
  <si>
    <t>SETR22605800240</t>
  </si>
  <si>
    <t>S216-S414-2000-99</t>
  </si>
  <si>
    <t>2442</t>
  </si>
  <si>
    <t>2026-09-30 17:04:50</t>
  </si>
  <si>
    <t>2026-09-30 17:06:14</t>
  </si>
  <si>
    <t>2026-09-30 17:28:19</t>
  </si>
  <si>
    <t>2026-09-30 16:57:26</t>
  </si>
  <si>
    <t>2026-09-30 18:54:57</t>
  </si>
  <si>
    <t>2026-09-30 20:02:30</t>
  </si>
  <si>
    <t>SETR22605800251</t>
  </si>
  <si>
    <t>S425-S106-BRE-2000-99</t>
  </si>
  <si>
    <t>2710</t>
  </si>
  <si>
    <t>2026-09-30 17:03:49</t>
  </si>
  <si>
    <t>2026-09-30 18:51:36</t>
  </si>
  <si>
    <t>2026-09-30 19:00:50</t>
  </si>
  <si>
    <t>2026-09-30 17:32:07</t>
  </si>
  <si>
    <t>2026-09-30 20:04:40</t>
  </si>
  <si>
    <t>2026-09-30 21:07:25</t>
  </si>
  <si>
    <t>2026-09-30 22:05:38</t>
  </si>
  <si>
    <t>2026-10-05 14:08:43</t>
  </si>
  <si>
    <t>SETR22605800360</t>
  </si>
  <si>
    <t>S427-BRE-2100-99</t>
  </si>
  <si>
    <t>GUSTAVO PAIXAO DA CRUZ</t>
  </si>
  <si>
    <t>11921861207</t>
  </si>
  <si>
    <t>2026-10-01 17:40:20</t>
  </si>
  <si>
    <t>2026-10-01 17:40:29</t>
  </si>
  <si>
    <t>2026-10-01 18:07:05</t>
  </si>
  <si>
    <t>2026-10-01 18:07:22</t>
  </si>
  <si>
    <t>2026-10-01 19:27:07</t>
  </si>
  <si>
    <t>2026-10-01 19:48:39</t>
  </si>
  <si>
    <t>2026-10-01 20:11:11</t>
  </si>
  <si>
    <t>2026-10-02 02:54:31</t>
  </si>
  <si>
    <t>SETR22605800380</t>
  </si>
  <si>
    <t>S366-BRE-0600-99</t>
  </si>
  <si>
    <t>1538</t>
  </si>
  <si>
    <t>2026-09-30 20:42:15</t>
  </si>
  <si>
    <t>2026-10-01 00:21:12</t>
  </si>
  <si>
    <t>2026-10-01 07:46:38</t>
  </si>
  <si>
    <t>2026-10-01 07:33:35</t>
  </si>
  <si>
    <t>2026-10-01 13:46:40</t>
  </si>
  <si>
    <t>SETR22605800480</t>
  </si>
  <si>
    <t>S216-S414-1700-99</t>
  </si>
  <si>
    <t>2413</t>
  </si>
  <si>
    <t>2026-10-01 17:48:20</t>
  </si>
  <si>
    <t>2026-10-01 17:48:54</t>
  </si>
  <si>
    <t>2026-10-01 17:54:19</t>
  </si>
  <si>
    <t>2026-10-01 16:47:46</t>
  </si>
  <si>
    <t>2026-10-01 19:17:09</t>
  </si>
  <si>
    <t>2026-10-01 20:27:06</t>
  </si>
  <si>
    <t>SETR22605800540</t>
  </si>
  <si>
    <t>F56-G247-0600-99</t>
  </si>
  <si>
    <t>OWA5783</t>
  </si>
  <si>
    <t>VALDIR CORTES ROCHA BARBOSA</t>
  </si>
  <si>
    <t>TAC VALDIR</t>
  </si>
  <si>
    <t>83988252866</t>
  </si>
  <si>
    <t>504</t>
  </si>
  <si>
    <t>2026-10-01 01:43:44</t>
  </si>
  <si>
    <t>2026-10-01 03:16:53</t>
  </si>
  <si>
    <t>2026-10-01 03:52:46</t>
  </si>
  <si>
    <t>2026-10-01 03:53:28</t>
  </si>
  <si>
    <t>883113</t>
  </si>
  <si>
    <t>MGP -PB</t>
  </si>
  <si>
    <t>2026-10-01 05:13:58</t>
  </si>
  <si>
    <t>2026-10-01 13:36:48</t>
  </si>
  <si>
    <t>SETR22605800560</t>
  </si>
  <si>
    <t>F56-G225-0600-99</t>
  </si>
  <si>
    <t>QYT0G51</t>
  </si>
  <si>
    <t>IGOR DE CASTRO LIMA ARAUJO</t>
  </si>
  <si>
    <t>IGOR CLA</t>
  </si>
  <si>
    <t>83991594634</t>
  </si>
  <si>
    <t>1150</t>
  </si>
  <si>
    <t>875</t>
  </si>
  <si>
    <t>2026-10-01 01:40:59</t>
  </si>
  <si>
    <t>2026-10-01 03:15:06</t>
  </si>
  <si>
    <t>2026-10-01 03:22:58</t>
  </si>
  <si>
    <t>2026-10-01 03:29:05</t>
  </si>
  <si>
    <t>883111</t>
  </si>
  <si>
    <t>GRB -PB</t>
  </si>
  <si>
    <t>2026-10-01 05:31:47</t>
  </si>
  <si>
    <t>2026-10-01 05:42:36</t>
  </si>
  <si>
    <t>2026-10-01 06:28:36</t>
  </si>
  <si>
    <t>2026-10-01 11:07:42</t>
  </si>
  <si>
    <t>SETR22605800580</t>
  </si>
  <si>
    <t>SJM-R224-R452-R465-0230-99</t>
  </si>
  <si>
    <t>JURANDIR JOSE ALVES SOUZA</t>
  </si>
  <si>
    <t>21975650648</t>
  </si>
  <si>
    <t>4090</t>
  </si>
  <si>
    <t>4071</t>
  </si>
  <si>
    <t>2026-09-30 23:35:38</t>
  </si>
  <si>
    <t>2026-10-01 02:20:49</t>
  </si>
  <si>
    <t>2026-10-01 02:21:29</t>
  </si>
  <si>
    <t>624114</t>
  </si>
  <si>
    <t>ADR -RJ</t>
  </si>
  <si>
    <t>2026-10-01 08:16:00</t>
  </si>
  <si>
    <t>2026-10-01 04:42:35</t>
  </si>
  <si>
    <t>2026-10-01 05:09:24</t>
  </si>
  <si>
    <t>SETR22605800631</t>
  </si>
  <si>
    <t>S343-RAO-2300-99</t>
  </si>
  <si>
    <t>PCZ5C37</t>
  </si>
  <si>
    <t>DIRCEU LUIZ SCAQUETTI</t>
  </si>
  <si>
    <t>16997272422</t>
  </si>
  <si>
    <t>2026-09-30 19:17:44</t>
  </si>
  <si>
    <t>2026-09-30 19:42:36</t>
  </si>
  <si>
    <t>2026-09-30 19:41:25</t>
  </si>
  <si>
    <t>2026-09-30 22:07:59</t>
  </si>
  <si>
    <t>2026-10-01 05:23:14</t>
  </si>
  <si>
    <t>2026-10-01 09:37:18</t>
  </si>
  <si>
    <t>SETR22605800671</t>
  </si>
  <si>
    <t>SJM-R370-0400-99</t>
  </si>
  <si>
    <t>TTT8B19</t>
  </si>
  <si>
    <t>2503</t>
  </si>
  <si>
    <t>2494</t>
  </si>
  <si>
    <t>2026-10-01 02:21:50</t>
  </si>
  <si>
    <t>2026-10-01 03:19:09</t>
  </si>
  <si>
    <t>2026-10-01 03:19:58</t>
  </si>
  <si>
    <t>2026-10-01 03:25:16</t>
  </si>
  <si>
    <t>691175</t>
  </si>
  <si>
    <t>F NTR-RJ</t>
  </si>
  <si>
    <t>2026-10-01 05:34:00</t>
  </si>
  <si>
    <t>2026-10-01 05:24:13</t>
  </si>
  <si>
    <t>2026-10-01 05:22:47</t>
  </si>
  <si>
    <t>2026-10-01 07:35:35</t>
  </si>
  <si>
    <t>SETR22605800691</t>
  </si>
  <si>
    <t>S417-BRE-2200-99</t>
  </si>
  <si>
    <t>15646</t>
  </si>
  <si>
    <t>15638</t>
  </si>
  <si>
    <t>2026-09-30 18:14:33</t>
  </si>
  <si>
    <t>2026-09-30 21:59:43</t>
  </si>
  <si>
    <t>2026-09-30 22:28:55</t>
  </si>
  <si>
    <t>2026-09-30 22:51:43</t>
  </si>
  <si>
    <t>2026-09-30 23:53:41</t>
  </si>
  <si>
    <t>2026-10-01 04:50:23</t>
  </si>
  <si>
    <t>2026-09-30 21:18:54</t>
  </si>
  <si>
    <t>2026-10-05 09:13:57</t>
  </si>
  <si>
    <t>SETR22605800740</t>
  </si>
  <si>
    <t>S171-S414-1930-99</t>
  </si>
  <si>
    <t>2026-09-30 18:07:56</t>
  </si>
  <si>
    <t>2026-09-30 19:18:22</t>
  </si>
  <si>
    <t>2026-09-30 19:21:00</t>
  </si>
  <si>
    <t>2026-09-30 19:30:00</t>
  </si>
  <si>
    <t>2026-09-30 18:04:22</t>
  </si>
  <si>
    <t>2026-09-30 20:00:43</t>
  </si>
  <si>
    <t>2026-09-30 21:16:56</t>
  </si>
  <si>
    <t>SETR22605800771</t>
  </si>
  <si>
    <t>FOR-G106-2100-99</t>
  </si>
  <si>
    <t>MARCELO GLEDSON DOS SANTOS</t>
  </si>
  <si>
    <t>84998343644</t>
  </si>
  <si>
    <t>4654</t>
  </si>
  <si>
    <t>4610</t>
  </si>
  <si>
    <t>2026-09-30 19:10:07</t>
  </si>
  <si>
    <t>2026-09-30 20:43:46</t>
  </si>
  <si>
    <t>2026-09-30 20:59:28</t>
  </si>
  <si>
    <t>2026-10-01 00:59:27</t>
  </si>
  <si>
    <t>2026-10-01 05:49:29</t>
  </si>
  <si>
    <t>2026-10-01 06:31:21</t>
  </si>
  <si>
    <t>SETR22605800811</t>
  </si>
  <si>
    <t>S414-S416-0500-99</t>
  </si>
  <si>
    <t>DWN9A87</t>
  </si>
  <si>
    <t>FABRICIO DE BROI</t>
  </si>
  <si>
    <t>19974103349</t>
  </si>
  <si>
    <t>2502</t>
  </si>
  <si>
    <t>2479</t>
  </si>
  <si>
    <t>2026-10-01 02:56:19</t>
  </si>
  <si>
    <t>2026-10-01 04:49:48</t>
  </si>
  <si>
    <t>2026-10-01 05:01:09</t>
  </si>
  <si>
    <t>2026-10-01 02:55:26</t>
  </si>
  <si>
    <t>311454</t>
  </si>
  <si>
    <t>LMR-SP</t>
  </si>
  <si>
    <t>2026-10-01 05:47:12</t>
  </si>
  <si>
    <t>2026-10-01 05:49:34</t>
  </si>
  <si>
    <t>2026-10-01 12:17:40</t>
  </si>
  <si>
    <t>SETR22605800820</t>
  </si>
  <si>
    <t>FOR-G230-G231-0331-99</t>
  </si>
  <si>
    <t>EUO5C16</t>
  </si>
  <si>
    <t>CARLOS ALBERTO GOMES CAMACHO</t>
  </si>
  <si>
    <t>CARLOS CAM</t>
  </si>
  <si>
    <t>85987743013</t>
  </si>
  <si>
    <t>1730</t>
  </si>
  <si>
    <t>2026-10-01 01:34:17</t>
  </si>
  <si>
    <t>2026-10-01 02:36:56</t>
  </si>
  <si>
    <t>2026-10-01 02:49:43</t>
  </si>
  <si>
    <t>2026-10-01 03:21:22</t>
  </si>
  <si>
    <t>885123</t>
  </si>
  <si>
    <t>TUP -CE</t>
  </si>
  <si>
    <t>2026-10-01 09:53:35</t>
  </si>
  <si>
    <t>120</t>
  </si>
  <si>
    <t>2026-10-01 04:19:28</t>
  </si>
  <si>
    <t>2026-10-01 04:25:45</t>
  </si>
  <si>
    <t>2026-10-01 04:27:13</t>
  </si>
  <si>
    <t>885124</t>
  </si>
  <si>
    <t>DAM -CE</t>
  </si>
  <si>
    <t>2026-10-01 04:44:21</t>
  </si>
  <si>
    <t>2026-10-01 06:14:35</t>
  </si>
  <si>
    <t>2026-10-01 15:07:56</t>
  </si>
  <si>
    <t>SETR22605800831</t>
  </si>
  <si>
    <t>STM-I272-2100-99</t>
  </si>
  <si>
    <t>270</t>
  </si>
  <si>
    <t>2026-09-30 22:12:29</t>
  </si>
  <si>
    <t>2026-09-30 22:13:24</t>
  </si>
  <si>
    <t>2026-09-30 22:14:14</t>
  </si>
  <si>
    <t>2026-09-30 22:14:24</t>
  </si>
  <si>
    <t>2026-09-30 22:09:51</t>
  </si>
  <si>
    <t>2026-09-30 22:15:05</t>
  </si>
  <si>
    <t>SETR22605800840</t>
  </si>
  <si>
    <t>FOR-G244-0330-99</t>
  </si>
  <si>
    <t>NQZ2853</t>
  </si>
  <si>
    <t>PEDRO JORGE VIEIRA</t>
  </si>
  <si>
    <t>PJV TRANSP</t>
  </si>
  <si>
    <t>85999964316</t>
  </si>
  <si>
    <t>436</t>
  </si>
  <si>
    <t>2026-10-01 03:01:47</t>
  </si>
  <si>
    <t>2026-10-01 03:09:51</t>
  </si>
  <si>
    <t>2026-10-01 03:11:43</t>
  </si>
  <si>
    <t>885132</t>
  </si>
  <si>
    <t>BCE -CE</t>
  </si>
  <si>
    <t>2026-10-01 04:48:32</t>
  </si>
  <si>
    <t>2026-10-01 05:38:31</t>
  </si>
  <si>
    <t>2026-10-01 06:03:53</t>
  </si>
  <si>
    <t>2026-10-01 06:55:06</t>
  </si>
  <si>
    <t>SETR22605800851</t>
  </si>
  <si>
    <t>FOR-G262-0420-99</t>
  </si>
  <si>
    <t>3043</t>
  </si>
  <si>
    <t>2928</t>
  </si>
  <si>
    <t>2026-10-01 05:10:16</t>
  </si>
  <si>
    <t>2026-10-01 05:36:37</t>
  </si>
  <si>
    <t>2026-10-01 04:12:31</t>
  </si>
  <si>
    <t>2026-10-01 04:50:17</t>
  </si>
  <si>
    <t>2026-10-01 06:57:18</t>
  </si>
  <si>
    <t>2026-10-01 07:12:22</t>
  </si>
  <si>
    <t>2026-10-01 15:51:17</t>
  </si>
  <si>
    <t>SETR22605800871</t>
  </si>
  <si>
    <t>FOR-G233-G228-0340-99</t>
  </si>
  <si>
    <t>OCK4394</t>
  </si>
  <si>
    <t>PAULO CESAR DE FREITAS</t>
  </si>
  <si>
    <t>PAULOCF</t>
  </si>
  <si>
    <t>85997282125</t>
  </si>
  <si>
    <t>2139</t>
  </si>
  <si>
    <t>2035</t>
  </si>
  <si>
    <t>2026-10-01 01:16:11</t>
  </si>
  <si>
    <t>2026-10-01 02:42:34</t>
  </si>
  <si>
    <t>2026-10-01 03:57:41</t>
  </si>
  <si>
    <t>2026-10-01 04:03:50</t>
  </si>
  <si>
    <t>2026-10-01 05:32:25</t>
  </si>
  <si>
    <t>2026-10-01 15:45:56</t>
  </si>
  <si>
    <t>420</t>
  </si>
  <si>
    <t>2026-10-01 04:23:01</t>
  </si>
  <si>
    <t>2026-10-01 04:23:10</t>
  </si>
  <si>
    <t>2026-10-01 04:25:49</t>
  </si>
  <si>
    <t>2026-10-01 04:30:16</t>
  </si>
  <si>
    <t>2026-10-01 04:47:17</t>
  </si>
  <si>
    <t>2026-10-01 05:03:56</t>
  </si>
  <si>
    <t>2026-10-01 05:25:39</t>
  </si>
  <si>
    <t>2026-10-01 08:13:43</t>
  </si>
  <si>
    <t>SETR22605800880</t>
  </si>
  <si>
    <t>FOR-F176-0430-99</t>
  </si>
  <si>
    <t>1007</t>
  </si>
  <si>
    <t>956</t>
  </si>
  <si>
    <t>2026-10-01 02:51:17</t>
  </si>
  <si>
    <t>2026-10-01 03:06:44</t>
  </si>
  <si>
    <t>2026-10-01 03:13:47</t>
  </si>
  <si>
    <t>2026-10-01 03:17:37</t>
  </si>
  <si>
    <t>781196</t>
  </si>
  <si>
    <t>MSJ -CE</t>
  </si>
  <si>
    <t>2026-10-01 04:40:16</t>
  </si>
  <si>
    <t>2026-10-01 05:08:16</t>
  </si>
  <si>
    <t>2026-10-01 06:54:45</t>
  </si>
  <si>
    <t>2026-10-01 08:48:32</t>
  </si>
  <si>
    <t>SETR22605800900</t>
  </si>
  <si>
    <t>FOR-G232-G239-0330-99</t>
  </si>
  <si>
    <t>HYF8H73</t>
  </si>
  <si>
    <t>JOSE MAURO PAZ DOS SANTOS JR</t>
  </si>
  <si>
    <t>MAURO PAZ</t>
  </si>
  <si>
    <t>JOSE MAURO PAZ DOS SANTOS JUNIOR</t>
  </si>
  <si>
    <t>8598401660</t>
  </si>
  <si>
    <t>2026-10-01 02:21:12</t>
  </si>
  <si>
    <t>2026-10-01 03:01:53</t>
  </si>
  <si>
    <t>2026-10-01 03:05:44</t>
  </si>
  <si>
    <t>2026-10-01 03:08:19</t>
  </si>
  <si>
    <t>885125</t>
  </si>
  <si>
    <t>CDF -CE</t>
  </si>
  <si>
    <t>2026-10-01 03:54:21</t>
  </si>
  <si>
    <t>2026-10-01 04:10:18</t>
  </si>
  <si>
    <t>2026-10-01 05:42:59</t>
  </si>
  <si>
    <t>2026-10-03 11:44:16</t>
  </si>
  <si>
    <t>38</t>
  </si>
  <si>
    <t>2026-10-01 04:30:22</t>
  </si>
  <si>
    <t>2026-10-01 04:32:02</t>
  </si>
  <si>
    <t>2026-10-01 04:41:00</t>
  </si>
  <si>
    <t>2026-10-01 04:31:17</t>
  </si>
  <si>
    <t>885127</t>
  </si>
  <si>
    <t>CID -CE</t>
  </si>
  <si>
    <t>2026-10-01 04:50:05</t>
  </si>
  <si>
    <t>2026-10-01 04:53:58</t>
  </si>
  <si>
    <t>2026-10-01 05:08:28</t>
  </si>
  <si>
    <t>2026-10-01 08:02:53</t>
  </si>
  <si>
    <t>SETR22605800920</t>
  </si>
  <si>
    <t>S414-S405-1500-99</t>
  </si>
  <si>
    <t>2026-10-01 13:08:37</t>
  </si>
  <si>
    <t>2026-10-01 13:55:11</t>
  </si>
  <si>
    <t>2026-10-01 14:10:36</t>
  </si>
  <si>
    <t>2026-10-01 12:53:38</t>
  </si>
  <si>
    <t>2026-10-01 15:04:57</t>
  </si>
  <si>
    <t>2026-10-01 15:08:57</t>
  </si>
  <si>
    <t>2026-10-02 04:38:15</t>
  </si>
  <si>
    <t>SETR22605800931</t>
  </si>
  <si>
    <t>FOR-G240-0400-99</t>
  </si>
  <si>
    <t>RIE7F45</t>
  </si>
  <si>
    <t>JOAO VICTOR MORAIS DE LIMA</t>
  </si>
  <si>
    <t>JVM FABIO</t>
  </si>
  <si>
    <t>85986989746</t>
  </si>
  <si>
    <t>150</t>
  </si>
  <si>
    <t>2026-10-01 02:24:01</t>
  </si>
  <si>
    <t>2026-10-01 02:30:48</t>
  </si>
  <si>
    <t>2026-10-01 02:22:57</t>
  </si>
  <si>
    <t>885130</t>
  </si>
  <si>
    <t>CTO -CE</t>
  </si>
  <si>
    <t>2026-10-01 03:51:26</t>
  </si>
  <si>
    <t>2026-10-01 04:59:42</t>
  </si>
  <si>
    <t>2026-10-01 06:47:51</t>
  </si>
  <si>
    <t>SETR22605800940</t>
  </si>
  <si>
    <t>S414-S184-1500-99</t>
  </si>
  <si>
    <t>1931</t>
  </si>
  <si>
    <t>1929</t>
  </si>
  <si>
    <t>2026-10-01 12:20:21</t>
  </si>
  <si>
    <t>2026-10-01 13:58:01</t>
  </si>
  <si>
    <t>2026-10-01 14:27:37</t>
  </si>
  <si>
    <t>2026-10-01 14:09:41</t>
  </si>
  <si>
    <t>2026-10-01 15:43:36</t>
  </si>
  <si>
    <t>2026-10-01 15:43:03</t>
  </si>
  <si>
    <t>2026-10-02 05:10:14</t>
  </si>
  <si>
    <t>SETR22605800951</t>
  </si>
  <si>
    <t>FOR-G220-0130-99</t>
  </si>
  <si>
    <t>1409</t>
  </si>
  <si>
    <t>2026-09-30 22:55:01</t>
  </si>
  <si>
    <t>2026-09-30 23:30:23</t>
  </si>
  <si>
    <t>2026-09-30 23:37:29</t>
  </si>
  <si>
    <t>2026-10-01 01:15:01</t>
  </si>
  <si>
    <t>2026-10-01 03:49:06</t>
  </si>
  <si>
    <t>2026-10-01 04:46:44</t>
  </si>
  <si>
    <t>2026-10-01 06:04:47</t>
  </si>
  <si>
    <t>SETR22605800960</t>
  </si>
  <si>
    <t>FOR-F278-0130-99</t>
  </si>
  <si>
    <t>2026-09-30 22:17:20</t>
  </si>
  <si>
    <t>2026-09-30 22:41:06</t>
  </si>
  <si>
    <t>2026-09-30 22:55:03</t>
  </si>
  <si>
    <t>2026-09-30 23:18:12</t>
  </si>
  <si>
    <t>2026-10-01 04:54:13</t>
  </si>
  <si>
    <t>2026-10-01 03:07:06</t>
  </si>
  <si>
    <t>2026-10-01 04:55:48</t>
  </si>
  <si>
    <t>2026-10-01 08:24:26</t>
  </si>
  <si>
    <t>SETR22605800971</t>
  </si>
  <si>
    <t>FOR-G242-0320-99</t>
  </si>
  <si>
    <t>1229</t>
  </si>
  <si>
    <t>2026-09-30 23:40:13</t>
  </si>
  <si>
    <t>2026-10-01 00:11:16</t>
  </si>
  <si>
    <t>2026-10-01 00:34:27</t>
  </si>
  <si>
    <t>2026-10-01 00:37:05</t>
  </si>
  <si>
    <t>885128</t>
  </si>
  <si>
    <t>AQZ -CE</t>
  </si>
  <si>
    <t>2026-10-01 03:50:44</t>
  </si>
  <si>
    <t>2026-10-01 04:10:48</t>
  </si>
  <si>
    <t>2026-10-01 05:36:14</t>
  </si>
  <si>
    <t>2026-10-01 13:13:35</t>
  </si>
  <si>
    <t>SETR22605800980</t>
  </si>
  <si>
    <t>FOR-G218-0300-99</t>
  </si>
  <si>
    <t>1233</t>
  </si>
  <si>
    <t>2026-09-30 23:45:26</t>
  </si>
  <si>
    <t>2026-10-01 00:12:07</t>
  </si>
  <si>
    <t>2026-10-01 00:39:23</t>
  </si>
  <si>
    <t>2026-10-01 00:50:42</t>
  </si>
  <si>
    <t>885108</t>
  </si>
  <si>
    <t>PCJ -CE</t>
  </si>
  <si>
    <t>2026-10-01 03:34:57</t>
  </si>
  <si>
    <t>2026-10-01 03:55:52</t>
  </si>
  <si>
    <t>2026-10-01 06:15:28</t>
  </si>
  <si>
    <t>2026-10-01 13:29:39</t>
  </si>
  <si>
    <t>SETR22605800991</t>
  </si>
  <si>
    <t>S414-S440-1500-99</t>
  </si>
  <si>
    <t>2026-10-01 14:01:08</t>
  </si>
  <si>
    <t>2026-10-01 14:20:42</t>
  </si>
  <si>
    <t>2026-10-01 16:07:53</t>
  </si>
  <si>
    <t>2026-10-01 15:16:10</t>
  </si>
  <si>
    <t>2026-10-01 17:08:08</t>
  </si>
  <si>
    <t>2026-10-01 17:08:13</t>
  </si>
  <si>
    <t>2026-10-01 20:01:28</t>
  </si>
  <si>
    <t>2026-10-02 03:59:33</t>
  </si>
  <si>
    <t>SETR22605801000</t>
  </si>
  <si>
    <t>FOR-G217-G238-0130-99</t>
  </si>
  <si>
    <t>PEDRO VICTOR LIMA DE SOUSA</t>
  </si>
  <si>
    <t>88988664776</t>
  </si>
  <si>
    <t>2003</t>
  </si>
  <si>
    <t>2026-09-30 22:12:25</t>
  </si>
  <si>
    <t>2026-09-30 23:03:27</t>
  </si>
  <si>
    <t>2026-09-30 23:24:18</t>
  </si>
  <si>
    <t>2026-10-01 02:04:12</t>
  </si>
  <si>
    <t>2026-10-01 05:43:28</t>
  </si>
  <si>
    <t>2026-10-01 07:17:03</t>
  </si>
  <si>
    <t>2026-10-02 07:40:03</t>
  </si>
  <si>
    <t>43</t>
  </si>
  <si>
    <t>2026-10-01 05:43:49</t>
  </si>
  <si>
    <t>2026-10-01 05:44:08</t>
  </si>
  <si>
    <t>2026-10-01 05:45:30</t>
  </si>
  <si>
    <t>2026-10-01 05:48:55</t>
  </si>
  <si>
    <t>2026-10-01 06:55:48</t>
  </si>
  <si>
    <t>2026-10-01 06:57:06</t>
  </si>
  <si>
    <t>2026-10-01 07:55:59</t>
  </si>
  <si>
    <t>2026-10-01 09:46:24</t>
  </si>
  <si>
    <t>SETR22605801011</t>
  </si>
  <si>
    <t>S414-S396-1500-99</t>
  </si>
  <si>
    <t>2026-10-01 12:59:40</t>
  </si>
  <si>
    <t>2026-10-01 13:52:25</t>
  </si>
  <si>
    <t>2026-10-01 12:39:46</t>
  </si>
  <si>
    <t>2026-10-01 14:52:05</t>
  </si>
  <si>
    <t>2026-10-01 15:02:41</t>
  </si>
  <si>
    <t>2026-10-01 16:33:34</t>
  </si>
  <si>
    <t>SETR22605801020</t>
  </si>
  <si>
    <t>FOR-G209-G237-0130-99</t>
  </si>
  <si>
    <t>1405</t>
  </si>
  <si>
    <t>2026-09-30 22:27:08</t>
  </si>
  <si>
    <t>2026-09-30 23:27:13</t>
  </si>
  <si>
    <t>2026-09-30 23:53:46</t>
  </si>
  <si>
    <t>2026-10-01 06:35:51</t>
  </si>
  <si>
    <t>2026-10-01 07:12:53</t>
  </si>
  <si>
    <t>2026-10-01 07:56:17</t>
  </si>
  <si>
    <t>2026-10-01 15:48:25</t>
  </si>
  <si>
    <t>2026-10-01 07:27:03</t>
  </si>
  <si>
    <t>2026-10-01 07:28:39</t>
  </si>
  <si>
    <t>2026-10-01 07:32:50</t>
  </si>
  <si>
    <t>2026-10-01 07:33:28</t>
  </si>
  <si>
    <t>888006</t>
  </si>
  <si>
    <t>TAU-CE</t>
  </si>
  <si>
    <t>2026-10-01 09:26:39</t>
  </si>
  <si>
    <t>2026-10-01 09:27:50</t>
  </si>
  <si>
    <t>2026-10-01 10:55:52</t>
  </si>
  <si>
    <t>SETR22605801031</t>
  </si>
  <si>
    <t>FOR-G202-0130-99</t>
  </si>
  <si>
    <t>1571</t>
  </si>
  <si>
    <t>2026-09-30 23:15:01</t>
  </si>
  <si>
    <t>2026-10-01 00:15:35</t>
  </si>
  <si>
    <t>2026-09-30 23:28:56</t>
  </si>
  <si>
    <t>2026-10-01 05:40:41</t>
  </si>
  <si>
    <t>2026-10-01 05:54:27</t>
  </si>
  <si>
    <t>SETR22605801040</t>
  </si>
  <si>
    <t>FOR-F180-F154-0131-99</t>
  </si>
  <si>
    <t>2026-09-30 22:16:52</t>
  </si>
  <si>
    <t>2026-09-30 22:58:59</t>
  </si>
  <si>
    <t>2026-09-30 23:06:54</t>
  </si>
  <si>
    <t>2026-10-01 01:31:00</t>
  </si>
  <si>
    <t>2026-10-01 00:42:57</t>
  </si>
  <si>
    <t>2026-10-01 06:56:39</t>
  </si>
  <si>
    <t>2026-10-01 06:17:12</t>
  </si>
  <si>
    <t>2026-10-01 06:26:34</t>
  </si>
  <si>
    <t>2026-10-01 08:39:39</t>
  </si>
  <si>
    <t>2026-10-01 06:37:25</t>
  </si>
  <si>
    <t>2026-10-01 06:38:58</t>
  </si>
  <si>
    <t>2026-10-01 06:56:45</t>
  </si>
  <si>
    <t>2026-10-01 07:50:09</t>
  </si>
  <si>
    <t>2026-10-01 07:49:19</t>
  </si>
  <si>
    <t>2026-10-01 08:06:10</t>
  </si>
  <si>
    <t>2026-10-01 15:16:13</t>
  </si>
  <si>
    <t>SETR22605801051</t>
  </si>
  <si>
    <t>S414-S510-0430-99</t>
  </si>
  <si>
    <t>2026-10-01 03:06:50</t>
  </si>
  <si>
    <t>2026-10-01 04:17:16</t>
  </si>
  <si>
    <t>2026-10-01 04:33:36</t>
  </si>
  <si>
    <t>2026-10-01 00:26:28</t>
  </si>
  <si>
    <t>311555</t>
  </si>
  <si>
    <t>F MGM-SP</t>
  </si>
  <si>
    <t>2026-10-01 06:32:07</t>
  </si>
  <si>
    <t>2026-10-01 06:24:29</t>
  </si>
  <si>
    <t>2026-10-01 07:09:33</t>
  </si>
  <si>
    <t>2026-10-01 09:19:00</t>
  </si>
  <si>
    <t>SETR22605801060</t>
  </si>
  <si>
    <t>S414-S216-1430-99</t>
  </si>
  <si>
    <t>1562</t>
  </si>
  <si>
    <t>2026-10-01 11:47:26</t>
  </si>
  <si>
    <t>2026-10-01 12:09:19</t>
  </si>
  <si>
    <t>2026-10-01 13:43:32</t>
  </si>
  <si>
    <t>2026-10-01 16:01:00</t>
  </si>
  <si>
    <t>2026-10-01 18:42:34</t>
  </si>
  <si>
    <t>2026-10-01 19:19:54</t>
  </si>
  <si>
    <t>2026-10-01 20:12:39</t>
  </si>
  <si>
    <t>2026-10-02 05:38:16</t>
  </si>
  <si>
    <t>SETR22605801071</t>
  </si>
  <si>
    <t>S414-S510-1430-99</t>
  </si>
  <si>
    <t>291</t>
  </si>
  <si>
    <t>2026-10-01 12:29:32</t>
  </si>
  <si>
    <t>2026-10-01 13:39:56</t>
  </si>
  <si>
    <t>2026-10-01 12:25:38</t>
  </si>
  <si>
    <t>2026-10-01 15:48:00</t>
  </si>
  <si>
    <t>2026-10-01 15:46:20</t>
  </si>
  <si>
    <t>SETR22605801080</t>
  </si>
  <si>
    <t>BNU-A311-0030-99</t>
  </si>
  <si>
    <t>NBX2A17</t>
  </si>
  <si>
    <t>ANDERSON HENRIQUE DE SOUZA</t>
  </si>
  <si>
    <t>4899109383</t>
  </si>
  <si>
    <t>1710</t>
  </si>
  <si>
    <t>1701</t>
  </si>
  <si>
    <t>2026-09-30 20:16:31</t>
  </si>
  <si>
    <t>2026-09-30 20:54:32</t>
  </si>
  <si>
    <t>2026-10-01 03:17:32</t>
  </si>
  <si>
    <t>155161</t>
  </si>
  <si>
    <t>F FLN 02-SC</t>
  </si>
  <si>
    <t>2026-10-01 05:15:16</t>
  </si>
  <si>
    <t>2026-10-01 06:17:33</t>
  </si>
  <si>
    <t>2026-10-02 09:27:14</t>
  </si>
  <si>
    <t>SETR22605801091</t>
  </si>
  <si>
    <t>BNU-B238-A344-0230-99</t>
  </si>
  <si>
    <t>LRR6I49</t>
  </si>
  <si>
    <t>ROBERTO FERREIRA DA SILVA</t>
  </si>
  <si>
    <t>48988149314</t>
  </si>
  <si>
    <t>2026-09-30 21:40:14</t>
  </si>
  <si>
    <t>2026-10-01 00:36:29</t>
  </si>
  <si>
    <t>2026-10-01 00:39:59</t>
  </si>
  <si>
    <t>2026-10-01 00:41:09</t>
  </si>
  <si>
    <t>148111</t>
  </si>
  <si>
    <t>BIG -SC</t>
  </si>
  <si>
    <t>2026-10-01 02:35:27</t>
  </si>
  <si>
    <t>2026-10-01 05:40:58</t>
  </si>
  <si>
    <t>2026-10-01 13:04:55</t>
  </si>
  <si>
    <t>SETR22605801100</t>
  </si>
  <si>
    <t>S414-S503-0500-99</t>
  </si>
  <si>
    <t>1870</t>
  </si>
  <si>
    <t>2026-10-01 04:02:16</t>
  </si>
  <si>
    <t>2026-10-01 04:55:17</t>
  </si>
  <si>
    <t>311548</t>
  </si>
  <si>
    <t>F AME-SP</t>
  </si>
  <si>
    <t>2026-10-01 05:28:57</t>
  </si>
  <si>
    <t>2026-10-01 05:26:21</t>
  </si>
  <si>
    <t>2026-10-01 05:55:37</t>
  </si>
  <si>
    <t>2026-10-01 08:39:59</t>
  </si>
  <si>
    <t>SETR22605801111</t>
  </si>
  <si>
    <t>BNU-A312-0130-99</t>
  </si>
  <si>
    <t>ISK4G16</t>
  </si>
  <si>
    <t>WAGNER RODRIGUES LADUNHAK</t>
  </si>
  <si>
    <t>47992681620</t>
  </si>
  <si>
    <t>2789</t>
  </si>
  <si>
    <t>2026-09-30 21:25:49</t>
  </si>
  <si>
    <t>2026-09-30 22:30:49</t>
  </si>
  <si>
    <t>2026-10-01 01:25:08</t>
  </si>
  <si>
    <t>2026-09-30 23:30:11</t>
  </si>
  <si>
    <t>155162</t>
  </si>
  <si>
    <t>F CBU-SC</t>
  </si>
  <si>
    <t>2026-10-01 02:50:00</t>
  </si>
  <si>
    <t>2026-10-01 02:44:42</t>
  </si>
  <si>
    <t>2026-10-01 02:48:04</t>
  </si>
  <si>
    <t>2026-10-01 06:42:30</t>
  </si>
  <si>
    <t>2026-10-01 09:08:55</t>
  </si>
  <si>
    <t>SETR22605801120</t>
  </si>
  <si>
    <t>S414-S171-1600-99</t>
  </si>
  <si>
    <t>2026-10-01 12:49:44</t>
  </si>
  <si>
    <t>2026-10-01 13:52:51</t>
  </si>
  <si>
    <t>2026-10-01 14:30:37</t>
  </si>
  <si>
    <t>2026-10-01 12:43:53</t>
  </si>
  <si>
    <t>2026-10-01 16:20:00</t>
  </si>
  <si>
    <t>2026-10-01 15:02:12</t>
  </si>
  <si>
    <t>2026-10-01 15:07:31</t>
  </si>
  <si>
    <t>2026-10-02 05:41:20</t>
  </si>
  <si>
    <t>SETR22605801131</t>
  </si>
  <si>
    <t>S414-S503-1600-99</t>
  </si>
  <si>
    <t>1384</t>
  </si>
  <si>
    <t>2026-10-01 13:23:15</t>
  </si>
  <si>
    <t>2026-10-01 13:36:06</t>
  </si>
  <si>
    <t>2026-10-01 15:04:09</t>
  </si>
  <si>
    <t>2026-10-01 14:32:57</t>
  </si>
  <si>
    <t>2026-10-01 15:35:27</t>
  </si>
  <si>
    <t>2026-10-01 15:28:26</t>
  </si>
  <si>
    <t>2026-10-02 04:57:37</t>
  </si>
  <si>
    <t>SETR22605801151</t>
  </si>
  <si>
    <t>M120-M379-M476-M445-M485-0730-99</t>
  </si>
  <si>
    <t>BEE9J28</t>
  </si>
  <si>
    <t>FELIPPE AUGUSTO DEL</t>
  </si>
  <si>
    <t>FELIPPE.AU</t>
  </si>
  <si>
    <t>MARCOS VINICIUS SILVA RODRIGUES</t>
  </si>
  <si>
    <t>35998220800</t>
  </si>
  <si>
    <t>1171</t>
  </si>
  <si>
    <t>2026-10-01 04:51:39</t>
  </si>
  <si>
    <t>2026-10-01 04:55:07</t>
  </si>
  <si>
    <t>2026-10-01 05:01:39</t>
  </si>
  <si>
    <t>2026-10-01 07:11:04</t>
  </si>
  <si>
    <t>531199</t>
  </si>
  <si>
    <t>BDA-MG</t>
  </si>
  <si>
    <t>2026-10-01 06:24:20</t>
  </si>
  <si>
    <t>2026-10-01 07:11:13</t>
  </si>
  <si>
    <t>2026-10-01 08:28:17</t>
  </si>
  <si>
    <t>SETR22605801180</t>
  </si>
  <si>
    <t>S414-S416-1500-99</t>
  </si>
  <si>
    <t>1686</t>
  </si>
  <si>
    <t>2026-10-01 12:34:57</t>
  </si>
  <si>
    <t>2026-10-01 13:47:50</t>
  </si>
  <si>
    <t>2026-10-01 13:58:16</t>
  </si>
  <si>
    <t>2026-10-01 13:28:13</t>
  </si>
  <si>
    <t>2026-10-01 16:55:00</t>
  </si>
  <si>
    <t>2026-10-01 15:10:32</t>
  </si>
  <si>
    <t>2026-10-01 15:06:36</t>
  </si>
  <si>
    <t>2026-10-02 04:58:53</t>
  </si>
  <si>
    <t>SETR22605801191</t>
  </si>
  <si>
    <t>S414-S230-1430-99</t>
  </si>
  <si>
    <t>2026-10-01 12:12:43</t>
  </si>
  <si>
    <t>2026-10-01 13:30:37</t>
  </si>
  <si>
    <t>2026-10-01 13:47:06</t>
  </si>
  <si>
    <t>2026-10-01 12:00:11</t>
  </si>
  <si>
    <t>2026-10-01 16:36:00</t>
  </si>
  <si>
    <t>2026-10-01 15:11:04</t>
  </si>
  <si>
    <t>2026-10-01 15:10:34</t>
  </si>
  <si>
    <t>2026-10-02 05:06:49</t>
  </si>
  <si>
    <t>2026-10-02 07:37:42</t>
  </si>
  <si>
    <t>SETR22605801211</t>
  </si>
  <si>
    <t>S414-S182-1500-99</t>
  </si>
  <si>
    <t>1546</t>
  </si>
  <si>
    <t>2026-10-01 12:33:50</t>
  </si>
  <si>
    <t>2026-10-01 13:18:13</t>
  </si>
  <si>
    <t>2026-10-01 13:24:17</t>
  </si>
  <si>
    <t>2026-10-01 14:07:17</t>
  </si>
  <si>
    <t>2026-10-01 15:59:07</t>
  </si>
  <si>
    <t>2026-10-01 15:57:04</t>
  </si>
  <si>
    <t>2026-10-02 05:25:43</t>
  </si>
  <si>
    <t>2026-10-02 07:46:57</t>
  </si>
  <si>
    <t>SETR22605801240</t>
  </si>
  <si>
    <t>S414-S539-S374-1600-99</t>
  </si>
  <si>
    <t>972</t>
  </si>
  <si>
    <t>2026-10-01 13:56:05</t>
  </si>
  <si>
    <t>2026-10-01 14:02:58</t>
  </si>
  <si>
    <t>2026-10-01 14:58:39</t>
  </si>
  <si>
    <t>2026-10-01 14:07:58</t>
  </si>
  <si>
    <t>311584</t>
  </si>
  <si>
    <t>F SBO-SP</t>
  </si>
  <si>
    <t>2026-10-01 17:30:00</t>
  </si>
  <si>
    <t>2026-10-01 16:23:48</t>
  </si>
  <si>
    <t>2026-10-01 15:44:27</t>
  </si>
  <si>
    <t>2026-10-02 08:08:23</t>
  </si>
  <si>
    <t>SETR22605801251</t>
  </si>
  <si>
    <t>S414-S364-1500-99</t>
  </si>
  <si>
    <t>1845</t>
  </si>
  <si>
    <t>2026-10-01 13:24:56</t>
  </si>
  <si>
    <t>2026-10-01 14:06:19</t>
  </si>
  <si>
    <t>2026-10-01 14:31:38</t>
  </si>
  <si>
    <t>2026-10-01 13:25:42</t>
  </si>
  <si>
    <t>2026-10-01 15:48:16</t>
  </si>
  <si>
    <t>2026-10-01 15:43:59</t>
  </si>
  <si>
    <t>2026-10-01 17:14:46</t>
  </si>
  <si>
    <t>2026-10-02 05:25:18</t>
  </si>
  <si>
    <t>SETR22605801260</t>
  </si>
  <si>
    <t>S414-S336-1500-99</t>
  </si>
  <si>
    <t>2026-10-01 12:50:39</t>
  </si>
  <si>
    <t>2026-10-01 14:04:33</t>
  </si>
  <si>
    <t>2026-10-01 14:24:11</t>
  </si>
  <si>
    <t>2026-10-01 13:49:26</t>
  </si>
  <si>
    <t>2026-10-01 15:50:48</t>
  </si>
  <si>
    <t>2026-10-01 15:47:05</t>
  </si>
  <si>
    <t>2026-10-01 16:28:41</t>
  </si>
  <si>
    <t>2026-10-02 05:23:32</t>
  </si>
  <si>
    <t>SETR22605801271</t>
  </si>
  <si>
    <t>S414-S497-1500-99</t>
  </si>
  <si>
    <t>2026-10-01 13:53:39</t>
  </si>
  <si>
    <t>2026-10-01 13:55:30</t>
  </si>
  <si>
    <t>2026-10-01 14:58:57</t>
  </si>
  <si>
    <t>2026-10-01 13:27:08</t>
  </si>
  <si>
    <t>2026-10-01 16:13:54</t>
  </si>
  <si>
    <t>2026-10-01 16:10:23</t>
  </si>
  <si>
    <t>2026-10-02 05:55:35</t>
  </si>
  <si>
    <t>SETR22605801280</t>
  </si>
  <si>
    <t>S414-S492-1430-99</t>
  </si>
  <si>
    <t>589</t>
  </si>
  <si>
    <t>2026-10-01 12:12:18</t>
  </si>
  <si>
    <t>2026-10-01 13:37:15</t>
  </si>
  <si>
    <t>2026-10-01 13:54:06</t>
  </si>
  <si>
    <t>2026-10-01 13:22:39</t>
  </si>
  <si>
    <t>2026-10-01 16:10:11</t>
  </si>
  <si>
    <t>2026-10-02 06:01:24</t>
  </si>
  <si>
    <t>2026-10-02 08:58:44</t>
  </si>
  <si>
    <t>SETR22605801300</t>
  </si>
  <si>
    <t>S02-BRE-1720-99</t>
  </si>
  <si>
    <t>87</t>
  </si>
  <si>
    <t>2026-10-01 15:16:21</t>
  </si>
  <si>
    <t>2026-10-01 15:22:25</t>
  </si>
  <si>
    <t>2026-10-01 17:20:00</t>
  </si>
  <si>
    <t>2026-10-01 16:08:57</t>
  </si>
  <si>
    <t>2026-10-01 16:55:09</t>
  </si>
  <si>
    <t>2026-10-01 20:10:16</t>
  </si>
  <si>
    <t>2026-10-01 20:15:51</t>
  </si>
  <si>
    <t>2026-10-01 20:23:47</t>
  </si>
  <si>
    <t>SETR22605801320</t>
  </si>
  <si>
    <t>S404-S414-1900-99</t>
  </si>
  <si>
    <t>2408</t>
  </si>
  <si>
    <t>2026-10-01 18:16:08</t>
  </si>
  <si>
    <t>2026-10-01 18:16:32</t>
  </si>
  <si>
    <t>2026-10-01 18:21:19</t>
  </si>
  <si>
    <t>2026-10-01 13:43:00</t>
  </si>
  <si>
    <t>2026-10-01 19:29:05</t>
  </si>
  <si>
    <t>2026-10-01 21:05:22</t>
  </si>
  <si>
    <t>SETR22605801340</t>
  </si>
  <si>
    <t>S257-S341-2000-99</t>
  </si>
  <si>
    <t>2026-10-01 12:08:24</t>
  </si>
  <si>
    <t>2026-10-01 18:30:45</t>
  </si>
  <si>
    <t>2026-10-01 18:35:04</t>
  </si>
  <si>
    <t>2026-10-01 19:15:51</t>
  </si>
  <si>
    <t>2026-10-01 19:59:06</t>
  </si>
  <si>
    <t>2026-10-01 19:23:06</t>
  </si>
  <si>
    <t>2026-10-03 08:01:11</t>
  </si>
  <si>
    <t>SETR22605801351</t>
  </si>
  <si>
    <t>S404-S414-2030-99</t>
  </si>
  <si>
    <t>2026-10-01 18:35:42</t>
  </si>
  <si>
    <t>2026-10-01 18:35:54</t>
  </si>
  <si>
    <t>2026-10-01 18:52:03</t>
  </si>
  <si>
    <t>2026-10-01 13:57:00</t>
  </si>
  <si>
    <t>2026-10-01 20:00:39</t>
  </si>
  <si>
    <t>2026-10-01 21:46:06</t>
  </si>
  <si>
    <t>SETR22605801391</t>
  </si>
  <si>
    <t>SJS-A288-A440-0400-99</t>
  </si>
  <si>
    <t>ISS6G05</t>
  </si>
  <si>
    <t>RODRIGO DA SILVA FRANCISCO</t>
  </si>
  <si>
    <t>RODRIGO DA</t>
  </si>
  <si>
    <t>41984906747</t>
  </si>
  <si>
    <t>2026-10-01 01:43:59</t>
  </si>
  <si>
    <t>2026-10-01 03:37:36</t>
  </si>
  <si>
    <t>2026-10-01 03:40:03</t>
  </si>
  <si>
    <t>2026-10-01 02:03:11</t>
  </si>
  <si>
    <t>155136</t>
  </si>
  <si>
    <t>CLB-PR</t>
  </si>
  <si>
    <t>2026-10-01 04:21:20</t>
  </si>
  <si>
    <t>2026-10-01 04:57:05</t>
  </si>
  <si>
    <t>SETR22605801400</t>
  </si>
  <si>
    <t>7267</t>
  </si>
  <si>
    <t>7266</t>
  </si>
  <si>
    <t>2026-10-01 20:21:23</t>
  </si>
  <si>
    <t>2026-10-01 23:22:45</t>
  </si>
  <si>
    <t>2026-10-01 23:40:29</t>
  </si>
  <si>
    <t>2026-10-01 17:48:42</t>
  </si>
  <si>
    <t>2026-10-02 02:07:13</t>
  </si>
  <si>
    <t>2026-10-02 02:16:12</t>
  </si>
  <si>
    <t>2026-10-05 15:41:08</t>
  </si>
  <si>
    <t>SETR22605801420</t>
  </si>
  <si>
    <t>S240-BRE-1845-99</t>
  </si>
  <si>
    <t>2026-10-01 15:45:01</t>
  </si>
  <si>
    <t>2026-10-01 19:56:23</t>
  </si>
  <si>
    <t>2026-10-01 17:56:04</t>
  </si>
  <si>
    <t>2026-10-01 18:45:00</t>
  </si>
  <si>
    <t>2026-10-01 17:46:27</t>
  </si>
  <si>
    <t>2026-10-01 18:15:31</t>
  </si>
  <si>
    <t>2026-10-01 18:25:21</t>
  </si>
  <si>
    <t>2026-10-01 18:29:45</t>
  </si>
  <si>
    <t>2026-10-02 02:26:54</t>
  </si>
  <si>
    <t>SETR22605801440</t>
  </si>
  <si>
    <t>S101-BRE-1900-99</t>
  </si>
  <si>
    <t>JBK9G06</t>
  </si>
  <si>
    <t>ewerton marques marcelino de souza</t>
  </si>
  <si>
    <t>11977489144</t>
  </si>
  <si>
    <t>2026-10-01 17:02:13</t>
  </si>
  <si>
    <t>2026-10-02 00:51:57</t>
  </si>
  <si>
    <t>2026-10-01 17:36:08</t>
  </si>
  <si>
    <t>2026-10-01 15:14:00</t>
  </si>
  <si>
    <t>2026-10-01 18:40:46</t>
  </si>
  <si>
    <t>2026-10-02 00:48:04</t>
  </si>
  <si>
    <t>2026-10-02 18:27:01</t>
  </si>
  <si>
    <t>SETR22605801451</t>
  </si>
  <si>
    <t>S101-BRE-1930-99</t>
  </si>
  <si>
    <t>2026-10-01 17:21:25</t>
  </si>
  <si>
    <t>2026-10-01 17:21:48</t>
  </si>
  <si>
    <t>2026-10-01 17:24:59</t>
  </si>
  <si>
    <t>2026-10-01 18:35:50</t>
  </si>
  <si>
    <t>2026-10-02 02:52:45</t>
  </si>
  <si>
    <t>2026-10-05 15:44:35</t>
  </si>
  <si>
    <t>SETR22605801460</t>
  </si>
  <si>
    <t>S101-BRE-1945-99</t>
  </si>
  <si>
    <t>2026-10-01 18:05:47</t>
  </si>
  <si>
    <t>2026-10-01 18:05:50</t>
  </si>
  <si>
    <t>2026-10-01 18:12:58</t>
  </si>
  <si>
    <t>2026-10-01 17:23:39</t>
  </si>
  <si>
    <t>2026-10-01 19:10:57</t>
  </si>
  <si>
    <t>2026-10-01 19:23:02</t>
  </si>
  <si>
    <t>SETR22605801471</t>
  </si>
  <si>
    <t>SJS-A441-0400-99</t>
  </si>
  <si>
    <t>AVQ4F95</t>
  </si>
  <si>
    <t>63.721.108 JOCIELEN FERNANDES</t>
  </si>
  <si>
    <t>JOCIELEN</t>
  </si>
  <si>
    <t>EDERSON JOSE RODRIGUES</t>
  </si>
  <si>
    <t>41988837440</t>
  </si>
  <si>
    <t>207</t>
  </si>
  <si>
    <t>2026-10-01 03:44:05</t>
  </si>
  <si>
    <t>2026-10-01 03:50:32</t>
  </si>
  <si>
    <t>2026-10-01 03:19:10</t>
  </si>
  <si>
    <t>155292</t>
  </si>
  <si>
    <t>F CWB 11-PR</t>
  </si>
  <si>
    <t>2026-10-01 04:32:59</t>
  </si>
  <si>
    <t>2026-10-01 04:36:41</t>
  </si>
  <si>
    <t>2026-10-01 12:31:46</t>
  </si>
  <si>
    <t>SETR22605801491</t>
  </si>
  <si>
    <t>SJS-P223-A447-0330-99</t>
  </si>
  <si>
    <t>BAW8H57</t>
  </si>
  <si>
    <t>NARCISIO CALEGARIO PENA</t>
  </si>
  <si>
    <t>41998159524</t>
  </si>
  <si>
    <t>2099</t>
  </si>
  <si>
    <t>2026-10-01 01:32:39</t>
  </si>
  <si>
    <t>2026-10-01 02:51:40</t>
  </si>
  <si>
    <t>2026-10-01 03:21:07</t>
  </si>
  <si>
    <t>2026-10-01 01:54:29</t>
  </si>
  <si>
    <t>241114</t>
  </si>
  <si>
    <t>PNG -PR</t>
  </si>
  <si>
    <t>2026-10-01 05:28:26</t>
  </si>
  <si>
    <t>2026-10-01 10:44:56</t>
  </si>
  <si>
    <t>SETR22605801500</t>
  </si>
  <si>
    <t>SJS-P237-0230-99</t>
  </si>
  <si>
    <t>BBJ2C11</t>
  </si>
  <si>
    <t>ROSELI PEREIRA</t>
  </si>
  <si>
    <t>IZAQUEO ALEXANDRE</t>
  </si>
  <si>
    <t>4299030431</t>
  </si>
  <si>
    <t>2228</t>
  </si>
  <si>
    <t>2026-09-30 23:28:13</t>
  </si>
  <si>
    <t>2026-10-01 02:14:02</t>
  </si>
  <si>
    <t>2026-10-01 02:16:20</t>
  </si>
  <si>
    <t>2026-10-01 01:51:27</t>
  </si>
  <si>
    <t>241116</t>
  </si>
  <si>
    <t>RNG -PR</t>
  </si>
  <si>
    <t>2026-10-01 04:31:07</t>
  </si>
  <si>
    <t>2026-10-01 04:32:57</t>
  </si>
  <si>
    <t>2026-10-01 06:20:38</t>
  </si>
  <si>
    <t>2026-10-01 09:14:08</t>
  </si>
  <si>
    <t>SETR22605801531</t>
  </si>
  <si>
    <t>M120-M244-0730-99</t>
  </si>
  <si>
    <t>2097</t>
  </si>
  <si>
    <t>2026-10-01 07:30:11</t>
  </si>
  <si>
    <t>535107</t>
  </si>
  <si>
    <t>PPY -MG</t>
  </si>
  <si>
    <t>2026-10-01 05:01:26</t>
  </si>
  <si>
    <t>2026-10-01 07:38:18</t>
  </si>
  <si>
    <t>SETR22605801640</t>
  </si>
  <si>
    <t>BRE-S417-0130-99</t>
  </si>
  <si>
    <t>6858</t>
  </si>
  <si>
    <t>6800</t>
  </si>
  <si>
    <t>2026-09-30 20:34:44</t>
  </si>
  <si>
    <t>2026-10-01 01:06:59</t>
  </si>
  <si>
    <t>2026-10-01 01:15:48</t>
  </si>
  <si>
    <t>2026-10-01 01:26:26</t>
  </si>
  <si>
    <t>2026-10-01 02:20:46</t>
  </si>
  <si>
    <t>2026-10-01 03:25:33</t>
  </si>
  <si>
    <t>2026-10-01 03:59:33</t>
  </si>
  <si>
    <t>SETR22605801651</t>
  </si>
  <si>
    <t>S259-GRU-1800-99</t>
  </si>
  <si>
    <t>2026-10-01 17:12:17</t>
  </si>
  <si>
    <t>2026-10-01 17:39:52</t>
  </si>
  <si>
    <t>2026-10-01 17:51:30</t>
  </si>
  <si>
    <t>2026-10-01 17:51:11</t>
  </si>
  <si>
    <t>2026-10-01 18:39:16</t>
  </si>
  <si>
    <t>2026-10-01 18:50:41</t>
  </si>
  <si>
    <t>2026-10-01 18:57:50</t>
  </si>
  <si>
    <t>2026-10-03 12:43:24</t>
  </si>
  <si>
    <t>SETR22605801691</t>
  </si>
  <si>
    <t>P104-A359-A323-0500-99</t>
  </si>
  <si>
    <t>OKH1F39</t>
  </si>
  <si>
    <t>AUGUSTO DE CESAR MENDES LTDA</t>
  </si>
  <si>
    <t>AUGUSTO DE</t>
  </si>
  <si>
    <t>ADRIANO CARLOS DO NASCIMENTO</t>
  </si>
  <si>
    <t>43999683393</t>
  </si>
  <si>
    <t>3451</t>
  </si>
  <si>
    <t>2026-10-01 03:53:30</t>
  </si>
  <si>
    <t>2026-10-01 03:54:13</t>
  </si>
  <si>
    <t>2026-10-01 03:56:47</t>
  </si>
  <si>
    <t>155210</t>
  </si>
  <si>
    <t>F CNP-PR</t>
  </si>
  <si>
    <t>2026-10-01 08:13:13</t>
  </si>
  <si>
    <t>2026-10-01 08:12:35</t>
  </si>
  <si>
    <t>2026-10-01 10:27:00</t>
  </si>
  <si>
    <t>SETR22605801700</t>
  </si>
  <si>
    <t>S341-BRE-0200-99</t>
  </si>
  <si>
    <t>2026-09-30 21:44:40</t>
  </si>
  <si>
    <t>2026-09-30 22:38:18</t>
  </si>
  <si>
    <t>2026-09-30 23:04:19</t>
  </si>
  <si>
    <t>2026-09-30 23:25:01</t>
  </si>
  <si>
    <t>2026-10-01 00:49:24</t>
  </si>
  <si>
    <t>2026-10-01 06:57:47</t>
  </si>
  <si>
    <t>2026-10-01 06:59:12</t>
  </si>
  <si>
    <t>2026-10-02 08:22:22</t>
  </si>
  <si>
    <t>SETR22605801711</t>
  </si>
  <si>
    <t>S259-GRU-1700-99</t>
  </si>
  <si>
    <t>4717</t>
  </si>
  <si>
    <t>2026-10-01 14:26:48</t>
  </si>
  <si>
    <t>2026-10-01 15:26:44</t>
  </si>
  <si>
    <t>2026-10-01 16:23:19</t>
  </si>
  <si>
    <t>2026-10-01 16:23:34</t>
  </si>
  <si>
    <t>2026-10-01 16:55:57</t>
  </si>
  <si>
    <t>2026-10-01 17:22:28</t>
  </si>
  <si>
    <t>2026-10-01 17:58:58</t>
  </si>
  <si>
    <t>2026-10-04 00:12:29</t>
  </si>
  <si>
    <t>SETR22605801720</t>
  </si>
  <si>
    <t>P104-A389-0500-99</t>
  </si>
  <si>
    <t>2026-10-01 03:43:27</t>
  </si>
  <si>
    <t>2026-10-01 03:43:33</t>
  </si>
  <si>
    <t>2026-10-01 03:44:55</t>
  </si>
  <si>
    <t>155240</t>
  </si>
  <si>
    <t>F IBP-PR</t>
  </si>
  <si>
    <t>2026-10-01 04:28:04</t>
  </si>
  <si>
    <t>2026-10-01 06:30:38</t>
  </si>
  <si>
    <t>2026-10-01 11:09:18</t>
  </si>
  <si>
    <t>SETR22605801740</t>
  </si>
  <si>
    <t>P104-A303-0500-99</t>
  </si>
  <si>
    <t>1636</t>
  </si>
  <si>
    <t>2026-10-01 04:07:37</t>
  </si>
  <si>
    <t>2026-10-01 04:34:42</t>
  </si>
  <si>
    <t>2026-10-01 04:05:31</t>
  </si>
  <si>
    <t>155151</t>
  </si>
  <si>
    <t>F JDA-PR</t>
  </si>
  <si>
    <t>2026-10-01 07:28:40</t>
  </si>
  <si>
    <t>2026-10-01 08:36:05</t>
  </si>
  <si>
    <t>2026-10-01 10:21:49</t>
  </si>
  <si>
    <t>SETR22605801751</t>
  </si>
  <si>
    <t>P104-A380-0500-99</t>
  </si>
  <si>
    <t>SFL3B39</t>
  </si>
  <si>
    <t>WELLINGTON LUIS DOS SANTOS</t>
  </si>
  <si>
    <t>WELLINGTON</t>
  </si>
  <si>
    <t>francisco carlos dos santos</t>
  </si>
  <si>
    <t>43984013080</t>
  </si>
  <si>
    <t>2026-10-01 04:08:00</t>
  </si>
  <si>
    <t>2026-10-01 04:28:53</t>
  </si>
  <si>
    <t>2026-10-01 05:00:03</t>
  </si>
  <si>
    <t>2026-10-01 04:38:19</t>
  </si>
  <si>
    <t>155231</t>
  </si>
  <si>
    <t>F IVP-PR</t>
  </si>
  <si>
    <t>2026-10-01 06:25:22</t>
  </si>
  <si>
    <t>2026-10-01 08:11:28</t>
  </si>
  <si>
    <t>2026-10-01 09:46:04</t>
  </si>
  <si>
    <t>2026-10-01 19:32:01</t>
  </si>
  <si>
    <t>SETR22605801771</t>
  </si>
  <si>
    <t>P104-A432-0500-99</t>
  </si>
  <si>
    <t>628</t>
  </si>
  <si>
    <t>2026-10-01 03:29:20</t>
  </si>
  <si>
    <t>2026-10-01 03:29:25</t>
  </si>
  <si>
    <t>2026-10-01 05:00:36</t>
  </si>
  <si>
    <t>155283</t>
  </si>
  <si>
    <t>F CMB-PR</t>
  </si>
  <si>
    <t>2026-10-01 04:16:21</t>
  </si>
  <si>
    <t>2026-10-02 06:11:42</t>
  </si>
  <si>
    <t>SETR22605801780</t>
  </si>
  <si>
    <t>P104-A357-A346-0500-99</t>
  </si>
  <si>
    <t>SEG6H02</t>
  </si>
  <si>
    <t>JOSE CARLOS DA SILVA</t>
  </si>
  <si>
    <t>JOSE CARLO</t>
  </si>
  <si>
    <t>43996199304</t>
  </si>
  <si>
    <t>3018</t>
  </si>
  <si>
    <t>2026-10-01 04:07:42</t>
  </si>
  <si>
    <t>2026-10-01 04:28:12</t>
  </si>
  <si>
    <t>2026-10-01 04:36:48</t>
  </si>
  <si>
    <t>155208</t>
  </si>
  <si>
    <t>F ARP-PR</t>
  </si>
  <si>
    <t>2026-10-01 05:55:55</t>
  </si>
  <si>
    <t>2026-10-01 06:16:33</t>
  </si>
  <si>
    <t>2026-10-01 07:56:27</t>
  </si>
  <si>
    <t>SETR22605801860</t>
  </si>
  <si>
    <t>G106-G221-0900-99</t>
  </si>
  <si>
    <t>JOSE LIEDSON DE SOUZA COSTA</t>
  </si>
  <si>
    <t>84999218357</t>
  </si>
  <si>
    <t>2026-10-01 05:23:17</t>
  </si>
  <si>
    <t>2026-10-01 05:41:59</t>
  </si>
  <si>
    <t>2026-10-01 06:24:49</t>
  </si>
  <si>
    <t>884114</t>
  </si>
  <si>
    <t>ASU -RN</t>
  </si>
  <si>
    <t>2026-10-01 07:44:11</t>
  </si>
  <si>
    <t>2026-10-01 07:47:40</t>
  </si>
  <si>
    <t>2026-10-01 08:06:55</t>
  </si>
  <si>
    <t>2026-10-02 08:12:42</t>
  </si>
  <si>
    <t>SETR22605801880</t>
  </si>
  <si>
    <t>G106-F77-0900-99</t>
  </si>
  <si>
    <t>RANIELE PEREIRA DE ARAUJO</t>
  </si>
  <si>
    <t>84996592002</t>
  </si>
  <si>
    <t>1127</t>
  </si>
  <si>
    <t>2026-10-01 15:15:30</t>
  </si>
  <si>
    <t>2026-10-01 17:02:11</t>
  </si>
  <si>
    <t>2026-10-01 17:04:32</t>
  </si>
  <si>
    <t>2026-10-01 08:57:08</t>
  </si>
  <si>
    <t>2026-10-01 13:39:40</t>
  </si>
  <si>
    <t>2026-10-01 23:36:44</t>
  </si>
  <si>
    <t>2026-10-01 23:37:55</t>
  </si>
  <si>
    <t>2026-10-02 00:01:11</t>
  </si>
  <si>
    <t>SETR22605801900</t>
  </si>
  <si>
    <t>BNU-B114-0100-99</t>
  </si>
  <si>
    <t>RYJ2I47</t>
  </si>
  <si>
    <t>SANTO DEUS TRANSPORTES LTDA</t>
  </si>
  <si>
    <t>SANTO DE</t>
  </si>
  <si>
    <t>THAYLOR GABRIEL MARQUES CORTICO</t>
  </si>
  <si>
    <t>47997322161</t>
  </si>
  <si>
    <t>7903</t>
  </si>
  <si>
    <t>7875</t>
  </si>
  <si>
    <t>2026-09-30 22:42:07</t>
  </si>
  <si>
    <t>2026-10-01 00:55:32</t>
  </si>
  <si>
    <t>2026-10-01 00:57:32</t>
  </si>
  <si>
    <t>2026-10-01 01:08:02</t>
  </si>
  <si>
    <t>2026-10-01 02:40:55</t>
  </si>
  <si>
    <t>2026-10-01 02:44:45</t>
  </si>
  <si>
    <t>2026-10-01 02:51:09</t>
  </si>
  <si>
    <t>2026-10-01 08:49:33</t>
  </si>
  <si>
    <t>SETR22605801951</t>
  </si>
  <si>
    <t>P104-SJS-2300-99</t>
  </si>
  <si>
    <t>VALMIR CONTADOR DE OLIVEIRA</t>
  </si>
  <si>
    <t>00000000000</t>
  </si>
  <si>
    <t>2026-09-30 22:49:40</t>
  </si>
  <si>
    <t>2026-09-30 22:57:16</t>
  </si>
  <si>
    <t>2026-09-30 23:05:13</t>
  </si>
  <si>
    <t>2026-09-30 23:08:39</t>
  </si>
  <si>
    <t>2026-10-01 08:40:43</t>
  </si>
  <si>
    <t>2026-10-01 11:13:03</t>
  </si>
  <si>
    <t>2026-10-01 11:18:44</t>
  </si>
  <si>
    <t>2026-10-02 18:05:12</t>
  </si>
  <si>
    <t>SETR22605801960</t>
  </si>
  <si>
    <t>D181-RAO-2300-99</t>
  </si>
  <si>
    <t>JBJ1D57</t>
  </si>
  <si>
    <t>RAFAEL ANTUNES LOPES</t>
  </si>
  <si>
    <t>4197935204</t>
  </si>
  <si>
    <t>13678</t>
  </si>
  <si>
    <t>2026-10-01 11:41:20</t>
  </si>
  <si>
    <t>2026-10-01 21:03:19</t>
  </si>
  <si>
    <t>2026-10-01 21:17:32</t>
  </si>
  <si>
    <t>2026-10-01 11:39:55</t>
  </si>
  <si>
    <t>2026-10-02 03:10:21</t>
  </si>
  <si>
    <t>2026-10-02 08:12:39</t>
  </si>
  <si>
    <t>2026-10-02 08:25:29</t>
  </si>
  <si>
    <t>2026-10-02 13:43:51</t>
  </si>
  <si>
    <t>SETR22605801980</t>
  </si>
  <si>
    <t>C306-RAO-1900-99</t>
  </si>
  <si>
    <t>FGB9D89</t>
  </si>
  <si>
    <t>CARLOS ROBERTO TALAN JUNIOR</t>
  </si>
  <si>
    <t>16991692324</t>
  </si>
  <si>
    <t>316351</t>
  </si>
  <si>
    <t>4791</t>
  </si>
  <si>
    <t>2026-10-01 07:12:31</t>
  </si>
  <si>
    <t>2026-10-01 10:52:28</t>
  </si>
  <si>
    <t>2026-10-01 14:04:22</t>
  </si>
  <si>
    <t>2026-10-01 13:45:30</t>
  </si>
  <si>
    <t>2026-10-01 14:51:41</t>
  </si>
  <si>
    <t>2026-10-01 17:32:07</t>
  </si>
  <si>
    <t>SETR22605801991</t>
  </si>
  <si>
    <t>D157-RAO-2100-99</t>
  </si>
  <si>
    <t>2026-10-01 19:46:20</t>
  </si>
  <si>
    <t>2026-10-01 19:46:37</t>
  </si>
  <si>
    <t>2026-10-01 19:48:34</t>
  </si>
  <si>
    <t>2026-10-01 19:21:44</t>
  </si>
  <si>
    <t>2026-10-01 22:40:00</t>
  </si>
  <si>
    <t>2026-10-01 21:26:08</t>
  </si>
  <si>
    <t>2026-10-01 21:36:30</t>
  </si>
  <si>
    <t>2026-10-01 23:44:23</t>
  </si>
  <si>
    <t>2026-10-01 23:47:06</t>
  </si>
  <si>
    <t>SETR22605802020</t>
  </si>
  <si>
    <t>S371-S399-0300-99</t>
  </si>
  <si>
    <t>2026-10-01 00:49:15</t>
  </si>
  <si>
    <t>2026-10-01 01:34:34</t>
  </si>
  <si>
    <t>2026-10-01 02:17:31</t>
  </si>
  <si>
    <t>2026-10-01 02:26:26</t>
  </si>
  <si>
    <t>2026-10-01 13:08:00</t>
  </si>
  <si>
    <t>2026-10-01 05:29:23</t>
  </si>
  <si>
    <t>2026-10-01 05:36:47</t>
  </si>
  <si>
    <t>2026-10-01 05:37:17</t>
  </si>
  <si>
    <t>2026-10-01 10:51:36</t>
  </si>
  <si>
    <t>SETR22605802040</t>
  </si>
  <si>
    <t>D151-RAO-1830-99</t>
  </si>
  <si>
    <t>BBT4E72</t>
  </si>
  <si>
    <t>DOUGLAS RAFAEL MOURA FERREIRA</t>
  </si>
  <si>
    <t>4399164369</t>
  </si>
  <si>
    <t>2026-10-01 17:10:44</t>
  </si>
  <si>
    <t>2026-10-01 19:11:26</t>
  </si>
  <si>
    <t>2026-10-02 00:14:00</t>
  </si>
  <si>
    <t>2026-10-02 01:14:01</t>
  </si>
  <si>
    <t>2026-10-02 15:20:29</t>
  </si>
  <si>
    <t>2026-10-02 15:23:41</t>
  </si>
  <si>
    <t>2026-10-02 22:27:05</t>
  </si>
  <si>
    <t>SETR22605802060</t>
  </si>
  <si>
    <t>FRAN-BRE-0000-99</t>
  </si>
  <si>
    <t>AQX8F56</t>
  </si>
  <si>
    <t>Francisco Martins Dias neto</t>
  </si>
  <si>
    <t>34324234234</t>
  </si>
  <si>
    <t>2026-10-01 16:31:31</t>
  </si>
  <si>
    <t>2026-10-01 23:02:37</t>
  </si>
  <si>
    <t>2026-10-01 23:13:41</t>
  </si>
  <si>
    <t>2026-10-01 16:34:25</t>
  </si>
  <si>
    <t>2026-10-02 09:21:12</t>
  </si>
  <si>
    <t>2026-10-02 09:22:44</t>
  </si>
  <si>
    <t>2026-10-05 15:19:55</t>
  </si>
  <si>
    <t>SETR22605802071</t>
  </si>
  <si>
    <t>FRAN-BRE-0600-99</t>
  </si>
  <si>
    <t>CQU6C04</t>
  </si>
  <si>
    <t>MGI EXPRESS</t>
  </si>
  <si>
    <t>MGI</t>
  </si>
  <si>
    <t>ANTONIO RODRIGUES DA SILVA</t>
  </si>
  <si>
    <t>3497291920</t>
  </si>
  <si>
    <t>9380</t>
  </si>
  <si>
    <t>2026-10-01 23:32:12</t>
  </si>
  <si>
    <t>2026-10-02 03:53:41</t>
  </si>
  <si>
    <t>2026-10-02 04:02:41</t>
  </si>
  <si>
    <t>2026-10-01 21:45:44</t>
  </si>
  <si>
    <t>2026-10-02 16:09:25</t>
  </si>
  <si>
    <t>2026-10-02 09:34:40</t>
  </si>
  <si>
    <t>2026-10-05 11:17:48</t>
  </si>
  <si>
    <t>SETR22605802091</t>
  </si>
  <si>
    <t>FRAN-RBP-0000-99</t>
  </si>
  <si>
    <t>2026-10-01 20:50:43</t>
  </si>
  <si>
    <t>2026-10-02 00:00:14</t>
  </si>
  <si>
    <t>2026-10-01 20:48:55</t>
  </si>
  <si>
    <t>2026-10-02 01:34:06</t>
  </si>
  <si>
    <t>2026-10-02 02:02:58</t>
  </si>
  <si>
    <t>2026-10-02 02:05:17</t>
  </si>
  <si>
    <t>SETR22605802100</t>
  </si>
  <si>
    <t>JOSE-RAO-1900-99</t>
  </si>
  <si>
    <t>2026-10-01 16:08:36</t>
  </si>
  <si>
    <t>2026-10-01 20:09:20</t>
  </si>
  <si>
    <t>2026-10-01 21:38:09</t>
  </si>
  <si>
    <t>2026-10-01 14:59:36</t>
  </si>
  <si>
    <t>2026-10-02 01:06:37</t>
  </si>
  <si>
    <t>2026-10-02 11:48:55</t>
  </si>
  <si>
    <t>2026-10-02 11:51:54</t>
  </si>
  <si>
    <t>2026-10-03 05:51:18</t>
  </si>
  <si>
    <t>SETR22605802111</t>
  </si>
  <si>
    <t>FEJ3B37</t>
  </si>
  <si>
    <t>MARCIO RODRIGO TOSTES</t>
  </si>
  <si>
    <t>16994664951</t>
  </si>
  <si>
    <t>1153</t>
  </si>
  <si>
    <t>2026-10-01 17:02:42</t>
  </si>
  <si>
    <t>2026-10-01 19:05:14</t>
  </si>
  <si>
    <t>2026-10-01 19:44:33</t>
  </si>
  <si>
    <t>2026-10-01 12:54:14</t>
  </si>
  <si>
    <t>2026-10-01 22:50:43</t>
  </si>
  <si>
    <t>2026-10-02 03:13:40</t>
  </si>
  <si>
    <t>2026-10-02 03:16:08</t>
  </si>
  <si>
    <t>2026-10-02 06:40:35</t>
  </si>
  <si>
    <t>SETR22605802140</t>
  </si>
  <si>
    <t>VDC-M221-0000-99</t>
  </si>
  <si>
    <t>2026-09-30 23:51:51</t>
  </si>
  <si>
    <t>2026-09-30 23:52:05</t>
  </si>
  <si>
    <t>2026-10-01 00:31:03</t>
  </si>
  <si>
    <t>2026-10-01 02:21:13</t>
  </si>
  <si>
    <t>SETR22605802191</t>
  </si>
  <si>
    <t>S341-BRE-0500-99</t>
  </si>
  <si>
    <t>9061</t>
  </si>
  <si>
    <t>2026-10-01 00:10:48</t>
  </si>
  <si>
    <t>2026-10-01 07:26:18</t>
  </si>
  <si>
    <t>2026-10-01 07:44:36</t>
  </si>
  <si>
    <t>2026-10-01 15:22:35</t>
  </si>
  <si>
    <t>2026-10-01 01:37:22</t>
  </si>
  <si>
    <t>2026-10-05 14:37:01</t>
  </si>
  <si>
    <t>SRTR22605802371</t>
  </si>
  <si>
    <t>F131-F214-0600-1</t>
  </si>
  <si>
    <t>LVX3G62</t>
  </si>
  <si>
    <t>DOUGLAS ANTONIO ALVES</t>
  </si>
  <si>
    <t>DOUGLAS A</t>
  </si>
  <si>
    <t>82991708850</t>
  </si>
  <si>
    <t>645</t>
  </si>
  <si>
    <t>534</t>
  </si>
  <si>
    <t>2026-10-01 15:47:04</t>
  </si>
  <si>
    <t>2026-10-01 17:13:32</t>
  </si>
  <si>
    <t>2026-10-01 17:38:07</t>
  </si>
  <si>
    <t>2026-10-01 17:39:22</t>
  </si>
  <si>
    <t>782107</t>
  </si>
  <si>
    <t>CRP -AL</t>
  </si>
  <si>
    <t>2026-10-02 04:45:31</t>
  </si>
  <si>
    <t>2026-10-02 04:57:13</t>
  </si>
  <si>
    <t>2026-10-02 06:20:46</t>
  </si>
  <si>
    <t>SRTR22605802500</t>
  </si>
  <si>
    <t>S216-S414-1700-1</t>
  </si>
  <si>
    <t>2026-10-02 16:19:10</t>
  </si>
  <si>
    <t>2026-10-02 17:05:46</t>
  </si>
  <si>
    <t>2026-10-02 17:16:04</t>
  </si>
  <si>
    <t>2026-10-02 16:09:28</t>
  </si>
  <si>
    <t>2026-10-02 18:52:01</t>
  </si>
  <si>
    <t>2026-10-02 19:34:03</t>
  </si>
  <si>
    <t>SRTR22605802520</t>
  </si>
  <si>
    <t>CGB-J245-C458-0200-1</t>
  </si>
  <si>
    <t>MARCOS VENICIUS SKOLAUDE DA SILVA</t>
  </si>
  <si>
    <t>65992451227</t>
  </si>
  <si>
    <t>1952</t>
  </si>
  <si>
    <t>2026-10-02 00:26:52</t>
  </si>
  <si>
    <t>2026-10-02 01:37:45</t>
  </si>
  <si>
    <t>2026-10-02 01:57:38</t>
  </si>
  <si>
    <t>2026-10-02 03:48:34</t>
  </si>
  <si>
    <t>2026-10-02 05:29:40</t>
  </si>
  <si>
    <t>2026-10-02 05:29:33</t>
  </si>
  <si>
    <t>2026-10-02 05:49:06</t>
  </si>
  <si>
    <t>2026-10-02 07:04:25</t>
  </si>
  <si>
    <t>SRTR22605802611</t>
  </si>
  <si>
    <t>2026-10-03 05:33:28</t>
  </si>
  <si>
    <t>2026-10-03 08:38:41</t>
  </si>
  <si>
    <t>2026-10-03 05:36:20</t>
  </si>
  <si>
    <t>2026-10-03 05:36:56</t>
  </si>
  <si>
    <t>2026-10-03 09:10:00</t>
  </si>
  <si>
    <t>2026-10-03 06:03:28</t>
  </si>
  <si>
    <t>2026-10-03 06:09:05</t>
  </si>
  <si>
    <t>2026-10-03 07:17:12</t>
  </si>
  <si>
    <t>2026-10-03 09:14:58</t>
  </si>
  <si>
    <t>SRTR22605802620</t>
  </si>
  <si>
    <t>LBA4I57</t>
  </si>
  <si>
    <t>ALTAIR PINTO</t>
  </si>
  <si>
    <t>TRANSALT</t>
  </si>
  <si>
    <t>992419984</t>
  </si>
  <si>
    <t>2026-10-02 20:51:36</t>
  </si>
  <si>
    <t>2026-10-02 22:05:03</t>
  </si>
  <si>
    <t>2026-10-02 22:34:27</t>
  </si>
  <si>
    <t>2026-10-02 20:08:59</t>
  </si>
  <si>
    <t>2026-10-03 11:20:00</t>
  </si>
  <si>
    <t>2026-10-03 05:55:18</t>
  </si>
  <si>
    <t>2026-10-03 07:18:42</t>
  </si>
  <si>
    <t>2026-10-03 07:53:31</t>
  </si>
  <si>
    <t>2026-10-03 09:01:45</t>
  </si>
  <si>
    <t>SRTR22605802791</t>
  </si>
  <si>
    <t>3219</t>
  </si>
  <si>
    <t>3169</t>
  </si>
  <si>
    <t>2026-10-02 23:09:19</t>
  </si>
  <si>
    <t>2026-10-03 03:31:21</t>
  </si>
  <si>
    <t>2026-10-03 03:33:56</t>
  </si>
  <si>
    <t>2026-10-03 03:34:37</t>
  </si>
  <si>
    <t>2026-10-03 04:30:00</t>
  </si>
  <si>
    <t>2026-10-03 04:12:30</t>
  </si>
  <si>
    <t>2026-10-03 04:53:24</t>
  </si>
  <si>
    <t>2026-10-03 05:24:49</t>
  </si>
  <si>
    <t>2026-10-03 07:03:31</t>
  </si>
  <si>
    <t>SRTR22605802811</t>
  </si>
  <si>
    <t>476</t>
  </si>
  <si>
    <t>2026-10-02 16:42:15</t>
  </si>
  <si>
    <t>2026-10-02 16:42:43</t>
  </si>
  <si>
    <t>2026-10-02 17:09:21</t>
  </si>
  <si>
    <t>2026-10-02 17:10:27</t>
  </si>
  <si>
    <t>2026-10-03 08:30:00</t>
  </si>
  <si>
    <t>2026-10-03 04:53:07</t>
  </si>
  <si>
    <t>2026-10-03 04:59:30</t>
  </si>
  <si>
    <t>2026-10-03 06:16:26</t>
  </si>
  <si>
    <t>2026-10-03 06:57:32</t>
  </si>
  <si>
    <t>SRTR22605802931</t>
  </si>
  <si>
    <t>2026-10-02 10:30:39</t>
  </si>
  <si>
    <t>2026-10-03 01:37:52</t>
  </si>
  <si>
    <t>2026-10-03 02:08:41</t>
  </si>
  <si>
    <t>2026-10-03 02:40:25</t>
  </si>
  <si>
    <t>2026-10-03 06:30:00</t>
  </si>
  <si>
    <t>2026-10-03 05:24:37</t>
  </si>
  <si>
    <t>2026-10-03 05:26:26</t>
  </si>
  <si>
    <t>2026-10-03 05:50:44</t>
  </si>
  <si>
    <t>2026-10-03 06:56:52</t>
  </si>
  <si>
    <t>SRTR22605802951</t>
  </si>
  <si>
    <t>NSR-A425-0301-2</t>
  </si>
  <si>
    <t>5807</t>
  </si>
  <si>
    <t>5564</t>
  </si>
  <si>
    <t>2026-10-02 18:54:42</t>
  </si>
  <si>
    <t>2026-10-02 20:44:04</t>
  </si>
  <si>
    <t>2026-10-03 02:32:53</t>
  </si>
  <si>
    <t>2026-10-02 23:54:06</t>
  </si>
  <si>
    <t>2026-10-03 05:01:00</t>
  </si>
  <si>
    <t>2026-10-03 03:24:19</t>
  </si>
  <si>
    <t>2026-10-03 04:59:02</t>
  </si>
  <si>
    <t>2026-10-03 07:35:09</t>
  </si>
  <si>
    <t>2026-10-03 08:30:39</t>
  </si>
  <si>
    <t>SRTR22605802991</t>
  </si>
  <si>
    <t>1196</t>
  </si>
  <si>
    <t>2026-10-02 16:50:37</t>
  </si>
  <si>
    <t>2026-10-02 16:51:05</t>
  </si>
  <si>
    <t>2026-10-03 03:09:07</t>
  </si>
  <si>
    <t>2026-10-03 07:40:00</t>
  </si>
  <si>
    <t>2026-10-03 04:52:58</t>
  </si>
  <si>
    <t>2026-10-03 05:09:01</t>
  </si>
  <si>
    <t>2026-10-03 06:19:45</t>
  </si>
  <si>
    <t>2026-10-03 09:25:12</t>
  </si>
  <si>
    <t>SRTR22605803031</t>
  </si>
  <si>
    <t>RXC8B43</t>
  </si>
  <si>
    <t>2909</t>
  </si>
  <si>
    <t>2026-10-02 09:25:33</t>
  </si>
  <si>
    <t>2026-10-02 23:05:25</t>
  </si>
  <si>
    <t>2026-10-03 02:16:16</t>
  </si>
  <si>
    <t>2026-10-03 03:19:24</t>
  </si>
  <si>
    <t>2026-10-03 03:28:01</t>
  </si>
  <si>
    <t>2026-10-03 03:30:22</t>
  </si>
  <si>
    <t>2026-10-03 03:48:49</t>
  </si>
  <si>
    <t>2026-10-03 07:39:54</t>
  </si>
  <si>
    <t>SRTR22605803060</t>
  </si>
  <si>
    <t>2638</t>
  </si>
  <si>
    <t>2026-10-03 08:16:49</t>
  </si>
  <si>
    <t>2026-10-03 20:42:40</t>
  </si>
  <si>
    <t>2026-10-03 20:57:40</t>
  </si>
  <si>
    <t>2026-10-03 22:00:00</t>
  </si>
  <si>
    <t>2026-10-03 20:52:50</t>
  </si>
  <si>
    <t>2026-10-03 23:00:00</t>
  </si>
  <si>
    <t>2026-10-03 22:08:17</t>
  </si>
  <si>
    <t>2026-10-03 22:24:18</t>
  </si>
  <si>
    <t>2026-10-03 22:55:52</t>
  </si>
  <si>
    <t>2026-10-05 11:34:24</t>
  </si>
  <si>
    <t>SRTR22605803091</t>
  </si>
  <si>
    <t>5487</t>
  </si>
  <si>
    <t>2026-10-02 19:50:46</t>
  </si>
  <si>
    <t>2026-10-03 02:41:33</t>
  </si>
  <si>
    <t>2026-10-03 03:10:30</t>
  </si>
  <si>
    <t>2026-10-03 04:31:00</t>
  </si>
  <si>
    <t>2026-10-03 04:34:53</t>
  </si>
  <si>
    <t>2026-10-03 05:35:19</t>
  </si>
  <si>
    <t>2026-10-03 05:49:46</t>
  </si>
  <si>
    <t>2026-10-03 09:40:22</t>
  </si>
  <si>
    <t>SRTR22605803100</t>
  </si>
  <si>
    <t>NQX8G31</t>
  </si>
  <si>
    <t>ANDREY JHONES COSTA TAVARES</t>
  </si>
  <si>
    <t>91985021446</t>
  </si>
  <si>
    <t>2026-10-02 09:30:21</t>
  </si>
  <si>
    <t>2026-10-02 22:34:15</t>
  </si>
  <si>
    <t>2026-10-03 02:09:32</t>
  </si>
  <si>
    <t>2026-10-03 03:02:20</t>
  </si>
  <si>
    <t>2026-10-03 03:55:00</t>
  </si>
  <si>
    <t>2026-10-03 03:46:09</t>
  </si>
  <si>
    <t>2026-10-03 03:43:44</t>
  </si>
  <si>
    <t>2026-10-03 04:23:15</t>
  </si>
  <si>
    <t>2026-10-03 08:06:19</t>
  </si>
  <si>
    <t>SRTR22605803111</t>
  </si>
  <si>
    <t>1683</t>
  </si>
  <si>
    <t>2026-10-03 00:09:30</t>
  </si>
  <si>
    <t>2026-10-03 00:10:03</t>
  </si>
  <si>
    <t>2026-10-03 00:11:11</t>
  </si>
  <si>
    <t>2026-10-03 05:33:40</t>
  </si>
  <si>
    <t>2026-10-03 15:00:00</t>
  </si>
  <si>
    <t>2026-10-03 11:04:17</t>
  </si>
  <si>
    <t>2026-10-04 08:28:30</t>
  </si>
  <si>
    <t>2026-10-04 08:30:42</t>
  </si>
  <si>
    <t>2026-10-04 11:07:56</t>
  </si>
  <si>
    <t>SRTR22605803171</t>
  </si>
  <si>
    <t>CKZ1D31</t>
  </si>
  <si>
    <t>MARIA FERNANDA MACHADO</t>
  </si>
  <si>
    <t>MARIAMACHA</t>
  </si>
  <si>
    <t>LUCIANO DE LAURA FREITAS</t>
  </si>
  <si>
    <t>65981125980</t>
  </si>
  <si>
    <t>6443</t>
  </si>
  <si>
    <t>2026-10-02 22:11:29</t>
  </si>
  <si>
    <t>2026-10-03 02:45:34</t>
  </si>
  <si>
    <t>2026-10-03 03:03:34</t>
  </si>
  <si>
    <t>2026-10-03 04:29:24</t>
  </si>
  <si>
    <t>2026-10-03 05:03:01</t>
  </si>
  <si>
    <t>2026-10-03 05:20:01</t>
  </si>
  <si>
    <t>2026-10-03 05:37:19</t>
  </si>
  <si>
    <t>2026-10-03 09:55:20</t>
  </si>
  <si>
    <t>SRTR22605803240</t>
  </si>
  <si>
    <t>1573</t>
  </si>
  <si>
    <t>2026-10-02 12:32:04</t>
  </si>
  <si>
    <t>2026-10-02 19:15:42</t>
  </si>
  <si>
    <t>2026-10-03 06:02:14</t>
  </si>
  <si>
    <t>2026-10-03 10:30:00</t>
  </si>
  <si>
    <t>2026-10-03 06:02:13</t>
  </si>
  <si>
    <t>2026-10-03 11:30:00</t>
  </si>
  <si>
    <t>2026-10-03 06:38:47</t>
  </si>
  <si>
    <t>2026-10-03 06:42:12</t>
  </si>
  <si>
    <t>2026-10-03 09:31:30</t>
  </si>
  <si>
    <t>2026-10-05 13:43:07</t>
  </si>
  <si>
    <t>SRTR22605803340</t>
  </si>
  <si>
    <t>2026-10-03 00:44:53</t>
  </si>
  <si>
    <t>2026-10-03 00:45:04</t>
  </si>
  <si>
    <t>2026-10-03 01:00:08</t>
  </si>
  <si>
    <t>2026-10-03 01:00:29</t>
  </si>
  <si>
    <t>2026-10-03 05:14:05</t>
  </si>
  <si>
    <t>2026-10-03 05:21:06</t>
  </si>
  <si>
    <t>2026-10-03 05:21:39</t>
  </si>
  <si>
    <t>2026-10-03 06:55:01</t>
  </si>
  <si>
    <t>SRTR22605803371</t>
  </si>
  <si>
    <t>caio vinicius santiago da silva</t>
  </si>
  <si>
    <t>11983446524</t>
  </si>
  <si>
    <t>2026-10-03 14:57:38</t>
  </si>
  <si>
    <t>2026-10-03 20:14:11</t>
  </si>
  <si>
    <t>2026-10-03 20:47:57</t>
  </si>
  <si>
    <t>2026-10-03 20:10:04</t>
  </si>
  <si>
    <t>2026-10-03 22:45:00</t>
  </si>
  <si>
    <t>2026-10-03 21:17:59</t>
  </si>
  <si>
    <t>2026-10-03 22:46:41</t>
  </si>
  <si>
    <t>2026-10-03 23:00:53</t>
  </si>
  <si>
    <t>2026-10-04 00:20:47</t>
  </si>
  <si>
    <t>SRTR22605803380</t>
  </si>
  <si>
    <t>F131-F215-0600-1</t>
  </si>
  <si>
    <t>QMK3D38</t>
  </si>
  <si>
    <t>GUSTAVO DOS SANTOS</t>
  </si>
  <si>
    <t>79998052562</t>
  </si>
  <si>
    <t>1596</t>
  </si>
  <si>
    <t>2026-10-01 15:46:13</t>
  </si>
  <si>
    <t>2026-10-01 17:13:35</t>
  </si>
  <si>
    <t>2026-10-01 17:32:00</t>
  </si>
  <si>
    <t>2026-10-01 17:32:21</t>
  </si>
  <si>
    <t>782105</t>
  </si>
  <si>
    <t>DEL -AL</t>
  </si>
  <si>
    <t>2026-10-02 04:25:01</t>
  </si>
  <si>
    <t>2026-10-02 05:20:18</t>
  </si>
  <si>
    <t>2026-10-02 06:16:21</t>
  </si>
  <si>
    <t>2026-10-02 12:41:01</t>
  </si>
  <si>
    <t>SRTR22605803400</t>
  </si>
  <si>
    <t>F131-E312-E308-E391-0600-1</t>
  </si>
  <si>
    <t>OEJ3E62</t>
  </si>
  <si>
    <t>FABRICIO DANTAS DOS ANJOS</t>
  </si>
  <si>
    <t>79998629604</t>
  </si>
  <si>
    <t>5790</t>
  </si>
  <si>
    <t>4595</t>
  </si>
  <si>
    <t>2026-10-01 15:45:40</t>
  </si>
  <si>
    <t>2026-10-01 17:13:50</t>
  </si>
  <si>
    <t>2026-10-01 17:36:10</t>
  </si>
  <si>
    <t>2026-10-01 17:40:45</t>
  </si>
  <si>
    <t>773131</t>
  </si>
  <si>
    <t>F ARP 02-AL</t>
  </si>
  <si>
    <t>2026-10-02 04:42:37</t>
  </si>
  <si>
    <t>2026-10-02 11:03:42</t>
  </si>
  <si>
    <t>SRTR22605803471</t>
  </si>
  <si>
    <t>2026-10-03 07:09:16</t>
  </si>
  <si>
    <t>2026-10-03 14:14:31</t>
  </si>
  <si>
    <t>2026-10-03 15:33:23</t>
  </si>
  <si>
    <t>2026-10-03 17:00:00</t>
  </si>
  <si>
    <t>2026-10-03 15:05:16</t>
  </si>
  <si>
    <t>2026-10-03 17:45:00</t>
  </si>
  <si>
    <t>2026-10-03 16:02:36</t>
  </si>
  <si>
    <t>2026-10-03 16:47:24</t>
  </si>
  <si>
    <t>2026-10-03 16:48:28</t>
  </si>
  <si>
    <t>2026-10-03 20:59:09</t>
  </si>
  <si>
    <t>SRTR22605803600</t>
  </si>
  <si>
    <t>2026-10-03 03:02:05</t>
  </si>
  <si>
    <t>2026-10-03 04:39:41</t>
  </si>
  <si>
    <t>2026-10-03 05:23:41</t>
  </si>
  <si>
    <t>2026-10-03 08:00:00</t>
  </si>
  <si>
    <t>2026-10-03 05:25:16</t>
  </si>
  <si>
    <t>2026-10-03 11:57:00</t>
  </si>
  <si>
    <t>2026-10-03 08:07:18</t>
  </si>
  <si>
    <t>2026-10-03 08:47:09</t>
  </si>
  <si>
    <t>2026-10-03 09:06:48</t>
  </si>
  <si>
    <t>2026-10-03 12:09:34</t>
  </si>
  <si>
    <t>SRTR22605803631</t>
  </si>
  <si>
    <t>M106-M386-M343-0530-1</t>
  </si>
  <si>
    <t>1720</t>
  </si>
  <si>
    <t>1631</t>
  </si>
  <si>
    <t>2026-10-02 04:20:26</t>
  </si>
  <si>
    <t>2026-10-02 04:28:29</t>
  </si>
  <si>
    <t>2026-10-02 05:09:12</t>
  </si>
  <si>
    <t>2026-10-02 06:03:01</t>
  </si>
  <si>
    <t>2026-10-02 06:16:46</t>
  </si>
  <si>
    <t>2026-10-02 07:19:31</t>
  </si>
  <si>
    <t>SRTR22605803651</t>
  </si>
  <si>
    <t>SJM-R451-R248-R412-0434-2</t>
  </si>
  <si>
    <t>3096</t>
  </si>
  <si>
    <t>2026-10-02 00:23:42</t>
  </si>
  <si>
    <t>2026-10-02 04:33:49</t>
  </si>
  <si>
    <t>2026-10-02 05:37:12</t>
  </si>
  <si>
    <t>2026-10-02 06:35:18</t>
  </si>
  <si>
    <t>2026-10-02 06:40:15</t>
  </si>
  <si>
    <t>2026-10-02 08:16:57</t>
  </si>
  <si>
    <t>SRTR22605803660</t>
  </si>
  <si>
    <t>1605</t>
  </si>
  <si>
    <t>1316</t>
  </si>
  <si>
    <t>2026-10-02 10:05:49</t>
  </si>
  <si>
    <t>2026-10-03 01:32:26</t>
  </si>
  <si>
    <t>2026-10-03 01:36:37</t>
  </si>
  <si>
    <t>2026-10-03 01:58:51</t>
  </si>
  <si>
    <t>2026-10-03 06:02:03</t>
  </si>
  <si>
    <t>2026-10-03 06:03:48</t>
  </si>
  <si>
    <t>2026-10-03 07:01:40</t>
  </si>
  <si>
    <t>2026-10-03 11:00:05</t>
  </si>
  <si>
    <t>SRTR22605803671</t>
  </si>
  <si>
    <t>SRR-R472-R397-0505-1</t>
  </si>
  <si>
    <t>GAG3I19</t>
  </si>
  <si>
    <t>LEANDRO FRANCISCO DO ROSARIO</t>
  </si>
  <si>
    <t>27992713811</t>
  </si>
  <si>
    <t>4913</t>
  </si>
  <si>
    <t>4893</t>
  </si>
  <si>
    <t>2026-10-02 03:03:29</t>
  </si>
  <si>
    <t>2026-10-02 04:50:53</t>
  </si>
  <si>
    <t>2026-10-02 04:51:44</t>
  </si>
  <si>
    <t>2026-10-02 04:54:14</t>
  </si>
  <si>
    <t>2026-10-02 05:01:21</t>
  </si>
  <si>
    <t>2026-10-02 05:13:17</t>
  </si>
  <si>
    <t>SRTR22605803680</t>
  </si>
  <si>
    <t>AFQ3J59</t>
  </si>
  <si>
    <t>JEOVA OLIVEIRA BRAUNA AMORIM</t>
  </si>
  <si>
    <t>JEOVAOLIV</t>
  </si>
  <si>
    <t>JOSE MARTINS DA COSTA FILHO</t>
  </si>
  <si>
    <t>89981407294</t>
  </si>
  <si>
    <t>2026-10-03 00:54:28</t>
  </si>
  <si>
    <t>2026-10-03 02:22:40</t>
  </si>
  <si>
    <t>2026-10-03 03:15:09</t>
  </si>
  <si>
    <t>2026-10-03 03:24:24</t>
  </si>
  <si>
    <t>2026-10-03 07:32:54</t>
  </si>
  <si>
    <t>2026-10-03 07:39:07</t>
  </si>
  <si>
    <t>2026-10-03 08:23:53</t>
  </si>
  <si>
    <t>SRTR22605803820</t>
  </si>
  <si>
    <t>HVT8B24</t>
  </si>
  <si>
    <t>FRANCISCO MICHAEL COSTA</t>
  </si>
  <si>
    <t>FRMICHAEL</t>
  </si>
  <si>
    <t>CARLOS ROBERTO LUCIANO DE OLIVEIRA JUNIOR</t>
  </si>
  <si>
    <t>85921570919</t>
  </si>
  <si>
    <t>1781</t>
  </si>
  <si>
    <t>2026-10-03 02:22:32</t>
  </si>
  <si>
    <t>2026-10-03 02:45:29</t>
  </si>
  <si>
    <t>2026-10-03 02:51:50</t>
  </si>
  <si>
    <t>2026-10-03 03:40:00</t>
  </si>
  <si>
    <t>2026-10-03 02:50:47</t>
  </si>
  <si>
    <t>2026-10-03 03:13:02</t>
  </si>
  <si>
    <t>2026-10-03 04:02:10</t>
  </si>
  <si>
    <t>2026-10-03 05:45:08</t>
  </si>
  <si>
    <t>2026-10-05 08:25:45</t>
  </si>
  <si>
    <t>397</t>
  </si>
  <si>
    <t>391</t>
  </si>
  <si>
    <t>2026-10-03 04:22:39</t>
  </si>
  <si>
    <t>2026-10-03 04:22:47</t>
  </si>
  <si>
    <t>2026-10-03 04:25:02</t>
  </si>
  <si>
    <t>2026-10-03 04:40:00</t>
  </si>
  <si>
    <t>2026-10-03 04:28:01</t>
  </si>
  <si>
    <t>2026-10-03 05:05:00</t>
  </si>
  <si>
    <t>2026-10-03 04:43:31</t>
  </si>
  <si>
    <t>2026-10-03 05:06:52</t>
  </si>
  <si>
    <t>2026-10-03 05:26:23</t>
  </si>
  <si>
    <t>2026-10-03 07:44:48</t>
  </si>
  <si>
    <t>SRTR22605803840</t>
  </si>
  <si>
    <t>839</t>
  </si>
  <si>
    <t>2026-10-03 05:44:27</t>
  </si>
  <si>
    <t>2026-10-03 05:45:12</t>
  </si>
  <si>
    <t>2026-10-03 06:17:11</t>
  </si>
  <si>
    <t>2026-10-03 06:10:35</t>
  </si>
  <si>
    <t>2026-10-03 09:40:00</t>
  </si>
  <si>
    <t>2026-10-03 07:26:12</t>
  </si>
  <si>
    <t>2026-10-03 07:31:36</t>
  </si>
  <si>
    <t>2026-10-03 07:45:23</t>
  </si>
  <si>
    <t>2026-10-03 09:04:59</t>
  </si>
  <si>
    <t>SRTR22605803851</t>
  </si>
  <si>
    <t>SRR-R225-R430-R336-0300-2</t>
  </si>
  <si>
    <t>MRK8E55</t>
  </si>
  <si>
    <t>LUCAS DE CALDAS MERLIM</t>
  </si>
  <si>
    <t>27999956526</t>
  </si>
  <si>
    <t>2026-10-02 01:07:25</t>
  </si>
  <si>
    <t>2026-10-02 01:53:14</t>
  </si>
  <si>
    <t>2026-10-02 02:43:09</t>
  </si>
  <si>
    <t>2026-10-02 05:23:00</t>
  </si>
  <si>
    <t>2026-10-02 05:24:47</t>
  </si>
  <si>
    <t>2026-10-02 07:32:51</t>
  </si>
  <si>
    <t>2026-10-02 07:34:22</t>
  </si>
  <si>
    <t>2026-10-02 08:06:17</t>
  </si>
  <si>
    <t>SRTR22605803891</t>
  </si>
  <si>
    <t>M120-M379-M476-M445-M485-0730-1</t>
  </si>
  <si>
    <t>HBU5417</t>
  </si>
  <si>
    <t>1368</t>
  </si>
  <si>
    <t>1367</t>
  </si>
  <si>
    <t>2026-10-02 04:47:00</t>
  </si>
  <si>
    <t>2026-10-02 04:58:18</t>
  </si>
  <si>
    <t>2026-10-02 07:21:54</t>
  </si>
  <si>
    <t>2026-10-02 07:34:40</t>
  </si>
  <si>
    <t>2026-10-02 07:48:50</t>
  </si>
  <si>
    <t>2026-10-02 10:02:41</t>
  </si>
  <si>
    <t>SRTR22605803940</t>
  </si>
  <si>
    <t>3138</t>
  </si>
  <si>
    <t>2026-10-02 18:44:33</t>
  </si>
  <si>
    <t>2026-10-03 02:46:49</t>
  </si>
  <si>
    <t>2026-10-03 02:54:57</t>
  </si>
  <si>
    <t>2026-10-03 01:24:33</t>
  </si>
  <si>
    <t>2026-10-03 06:41:58</t>
  </si>
  <si>
    <t>2026-10-03 08:00:03</t>
  </si>
  <si>
    <t>2026-10-03 10:04:47</t>
  </si>
  <si>
    <t>SRTR22605804000</t>
  </si>
  <si>
    <t>4671</t>
  </si>
  <si>
    <t>2026-10-02 23:40:33</t>
  </si>
  <si>
    <t>2026-10-03 00:02:04</t>
  </si>
  <si>
    <t>2026-10-03 04:17:45</t>
  </si>
  <si>
    <t>2026-10-03 04:20:37</t>
  </si>
  <si>
    <t>2026-10-03 05:43:43</t>
  </si>
  <si>
    <t>2026-10-03 11:42:52</t>
  </si>
  <si>
    <t>SRTR22605804080</t>
  </si>
  <si>
    <t>RBR-O03-O02-O04-1100-1</t>
  </si>
  <si>
    <t>3246</t>
  </si>
  <si>
    <t>2026-10-01 13:37:53</t>
  </si>
  <si>
    <t>2026-10-01 13:40:44</t>
  </si>
  <si>
    <t>2026-10-01 13:44:37</t>
  </si>
  <si>
    <t>2026-10-01 15:56:10</t>
  </si>
  <si>
    <t>2026-10-02 02:25:27</t>
  </si>
  <si>
    <t>2026-10-02 03:02:09</t>
  </si>
  <si>
    <t>SRTR22605804131</t>
  </si>
  <si>
    <t>2026-10-03 09:22:19</t>
  </si>
  <si>
    <t>2026-10-03 11:06:28</t>
  </si>
  <si>
    <t>2026-10-03 11:17:37</t>
  </si>
  <si>
    <t>2026-10-03 13:00:00</t>
  </si>
  <si>
    <t>2026-10-03 09:59:05</t>
  </si>
  <si>
    <t>2026-10-03 21:04:00</t>
  </si>
  <si>
    <t>2026-10-03 19:35:13</t>
  </si>
  <si>
    <t>2026-10-03 20:09:38</t>
  </si>
  <si>
    <t>2026-10-03 20:17:36</t>
  </si>
  <si>
    <t>2026-10-03 20:46:16</t>
  </si>
  <si>
    <t>SRTR22605804171</t>
  </si>
  <si>
    <t>4565</t>
  </si>
  <si>
    <t>2026-10-03 03:50:34</t>
  </si>
  <si>
    <t>2026-10-03 04:44:32</t>
  </si>
  <si>
    <t>2026-10-03 04:45:30</t>
  </si>
  <si>
    <t>2026-10-03 04:10:56</t>
  </si>
  <si>
    <t>2026-10-03 05:31:00</t>
  </si>
  <si>
    <t>2026-10-03 05:19:05</t>
  </si>
  <si>
    <t>2026-10-03 05:33:15</t>
  </si>
  <si>
    <t>2026-10-03 05:34:23</t>
  </si>
  <si>
    <t>2026-10-03 08:27:22</t>
  </si>
  <si>
    <t>SRTR22605804191</t>
  </si>
  <si>
    <t>643</t>
  </si>
  <si>
    <t>640</t>
  </si>
  <si>
    <t>2026-10-03 05:01:03</t>
  </si>
  <si>
    <t>2026-10-03 05:04:51</t>
  </si>
  <si>
    <t>2026-10-03 05:06:11</t>
  </si>
  <si>
    <t>2026-10-03 05:05:38</t>
  </si>
  <si>
    <t>2026-10-03 12:10:00</t>
  </si>
  <si>
    <t>2026-10-03 06:57:40</t>
  </si>
  <si>
    <t>2026-10-03 06:59:29</t>
  </si>
  <si>
    <t>2026-10-03 08:00:27</t>
  </si>
  <si>
    <t>2026-10-03 11:21:17</t>
  </si>
  <si>
    <t>SRTR22605804240</t>
  </si>
  <si>
    <t>402</t>
  </si>
  <si>
    <t>2026-10-03 01:13:22</t>
  </si>
  <si>
    <t>2026-10-03 01:56:13</t>
  </si>
  <si>
    <t>2026-10-03 01:55:39</t>
  </si>
  <si>
    <t>2026-10-03 03:40:36</t>
  </si>
  <si>
    <t>2026-10-03 06:27:46</t>
  </si>
  <si>
    <t>2026-10-03 06:23:13</t>
  </si>
  <si>
    <t>2026-10-03 09:38:04</t>
  </si>
  <si>
    <t>SRTR22605804340</t>
  </si>
  <si>
    <t>F106-F207-F142-0600-1</t>
  </si>
  <si>
    <t>883</t>
  </si>
  <si>
    <t>2026-10-02 20:20:45</t>
  </si>
  <si>
    <t>2026-10-03 03:04:46</t>
  </si>
  <si>
    <t>2026-10-03 03:56:36</t>
  </si>
  <si>
    <t>2026-10-03 03:57:12</t>
  </si>
  <si>
    <t>2026-10-03 07:58:55</t>
  </si>
  <si>
    <t>SRTR22605804380</t>
  </si>
  <si>
    <t>2026-10-03 11:11:54</t>
  </si>
  <si>
    <t>2026-10-03 11:14:09</t>
  </si>
  <si>
    <t>2026-10-03 14:30:00</t>
  </si>
  <si>
    <t>2026-10-03 12:12:21</t>
  </si>
  <si>
    <t>2026-10-03 15:30:00</t>
  </si>
  <si>
    <t>2026-10-03 15:24:28</t>
  </si>
  <si>
    <t>2026-10-03 15:36:03</t>
  </si>
  <si>
    <t>2026-10-03 15:41:08</t>
  </si>
  <si>
    <t>2026-10-03 22:18:11</t>
  </si>
  <si>
    <t>SRTR22605804420</t>
  </si>
  <si>
    <t>2026-10-02 22:16:01</t>
  </si>
  <si>
    <t>2026-10-03 02:02:06</t>
  </si>
  <si>
    <t>2026-10-03 03:43:04</t>
  </si>
  <si>
    <t>2026-10-03 02:59:01</t>
  </si>
  <si>
    <t>2026-10-03 04:25:35</t>
  </si>
  <si>
    <t>2026-10-03 05:11:32</t>
  </si>
  <si>
    <t>2026-10-03 05:12:27</t>
  </si>
  <si>
    <t>2026-10-03 06:52:16</t>
  </si>
  <si>
    <t>SRTR22605804500</t>
  </si>
  <si>
    <t>2026-10-03 02:09:42</t>
  </si>
  <si>
    <t>2026-10-03 02:58:02</t>
  </si>
  <si>
    <t>2026-10-03 03:25:15</t>
  </si>
  <si>
    <t>2026-10-03 01:07:11</t>
  </si>
  <si>
    <t>2026-10-03 04:19:27</t>
  </si>
  <si>
    <t>2026-10-03 04:36:20</t>
  </si>
  <si>
    <t>2026-10-03 06:13:03</t>
  </si>
  <si>
    <t>SRTR22605804520</t>
  </si>
  <si>
    <t>2026-10-03 00:03:38</t>
  </si>
  <si>
    <t>2026-10-03 01:00:14</t>
  </si>
  <si>
    <t>2026-10-03 03:47:32</t>
  </si>
  <si>
    <t>2026-10-03 03:49:34</t>
  </si>
  <si>
    <t>2026-10-03 04:19:59</t>
  </si>
  <si>
    <t>2026-10-03 05:13:13</t>
  </si>
  <si>
    <t>2026-10-03 04:55:20</t>
  </si>
  <si>
    <t>2026-10-03 07:33:15</t>
  </si>
  <si>
    <t>SRTR22605804671</t>
  </si>
  <si>
    <t>1432</t>
  </si>
  <si>
    <t>1364</t>
  </si>
  <si>
    <t>2026-10-03 01:23:16</t>
  </si>
  <si>
    <t>2026-10-03 02:49:24</t>
  </si>
  <si>
    <t>2026-10-03 03:11:11</t>
  </si>
  <si>
    <t>2026-10-03 01:56:04</t>
  </si>
  <si>
    <t>2026-10-03 04:08:01</t>
  </si>
  <si>
    <t>2026-10-03 07:10:09</t>
  </si>
  <si>
    <t>2026-10-03 07:05:40</t>
  </si>
  <si>
    <t>2026-10-03 12:04:17</t>
  </si>
  <si>
    <t>SRTR22605804731</t>
  </si>
  <si>
    <t>1523</t>
  </si>
  <si>
    <t>1493</t>
  </si>
  <si>
    <t>2026-10-02 20:06:23</t>
  </si>
  <si>
    <t>2026-10-03 03:14:37</t>
  </si>
  <si>
    <t>2026-10-03 03:54:21</t>
  </si>
  <si>
    <t>2026-10-03 03:56:17</t>
  </si>
  <si>
    <t>2026-10-03 05:28:10</t>
  </si>
  <si>
    <t>2026-10-03 09:41:34</t>
  </si>
  <si>
    <t>2026-10-03 07:50:09</t>
  </si>
  <si>
    <t>2026-10-03 10:38:23</t>
  </si>
  <si>
    <t>SRTR22605804751</t>
  </si>
  <si>
    <t>C269-C483-C482-GYN-1400-1</t>
  </si>
  <si>
    <t>753</t>
  </si>
  <si>
    <t>2026-10-03 10:44:25</t>
  </si>
  <si>
    <t>2026-10-03 15:01:08</t>
  </si>
  <si>
    <t>2026-10-03 15:44:10</t>
  </si>
  <si>
    <t>2026-10-03 14:00:00</t>
  </si>
  <si>
    <t>2026-10-03 10:57:48</t>
  </si>
  <si>
    <t>961437</t>
  </si>
  <si>
    <t>F APG 05-GO</t>
  </si>
  <si>
    <t>2026-10-03 14:27:00</t>
  </si>
  <si>
    <t>SRTR22605804771</t>
  </si>
  <si>
    <t>3972</t>
  </si>
  <si>
    <t>3933</t>
  </si>
  <si>
    <t>2026-10-03 01:23:14</t>
  </si>
  <si>
    <t>2026-10-03 03:54:39</t>
  </si>
  <si>
    <t>2026-10-03 04:00:09</t>
  </si>
  <si>
    <t>2026-10-03 01:12:08</t>
  </si>
  <si>
    <t>2026-10-03 05:40:00</t>
  </si>
  <si>
    <t>2026-10-03 05:25:02</t>
  </si>
  <si>
    <t>2026-10-03 05:46:48</t>
  </si>
  <si>
    <t>2026-10-03 06:04:40</t>
  </si>
  <si>
    <t>2026-10-03 07:12:29</t>
  </si>
  <si>
    <t>SRTR22605804780</t>
  </si>
  <si>
    <t>jose luciano rodrigues</t>
  </si>
  <si>
    <t>15974044850</t>
  </si>
  <si>
    <t>2084</t>
  </si>
  <si>
    <t>2077</t>
  </si>
  <si>
    <t>2026-10-03 05:10:17</t>
  </si>
  <si>
    <t>2026-10-03 09:15:39</t>
  </si>
  <si>
    <t>2026-10-03 05:54:49</t>
  </si>
  <si>
    <t>2026-10-03 06:30:14</t>
  </si>
  <si>
    <t>2026-10-03 06:27:11</t>
  </si>
  <si>
    <t>2026-10-03 06:13:47</t>
  </si>
  <si>
    <t>2026-10-04 08:28:28</t>
  </si>
  <si>
    <t>SRTR22605804820</t>
  </si>
  <si>
    <t>1678</t>
  </si>
  <si>
    <t>1418</t>
  </si>
  <si>
    <t>2026-10-03 04:55:59</t>
  </si>
  <si>
    <t>2026-10-03 05:03:33</t>
  </si>
  <si>
    <t>2026-10-03 05:03:52</t>
  </si>
  <si>
    <t>2026-10-03 12:00:00</t>
  </si>
  <si>
    <t>2026-10-03 07:58:43</t>
  </si>
  <si>
    <t>2026-10-03 08:28:58</t>
  </si>
  <si>
    <t>2026-10-03 09:00:43</t>
  </si>
  <si>
    <t>2026-10-03 10:03:23</t>
  </si>
  <si>
    <t>2026-10-03 08:26:52</t>
  </si>
  <si>
    <t>2026-10-03 08:38:52</t>
  </si>
  <si>
    <t>2026-10-03 12:30:00</t>
  </si>
  <si>
    <t>2026-10-03 08:33:30</t>
  </si>
  <si>
    <t>2026-10-03 09:56:06</t>
  </si>
  <si>
    <t>2026-10-03 09:58:01</t>
  </si>
  <si>
    <t>2026-10-03 09:59:19</t>
  </si>
  <si>
    <t>2026-10-03 11:21:02</t>
  </si>
  <si>
    <t>SRTR22605804840</t>
  </si>
  <si>
    <t>901</t>
  </si>
  <si>
    <t>2026-10-03 03:49:57</t>
  </si>
  <si>
    <t>2026-10-03 09:41:03</t>
  </si>
  <si>
    <t>2026-10-03 09:44:53</t>
  </si>
  <si>
    <t>2026-10-03 11:05:46</t>
  </si>
  <si>
    <t>2026-10-03 11:04:27</t>
  </si>
  <si>
    <t>2026-10-03 11:05:37</t>
  </si>
  <si>
    <t>2026-10-03 11:51:19</t>
  </si>
  <si>
    <t>SRTR22605804851</t>
  </si>
  <si>
    <t>2026-10-03 00:49:38</t>
  </si>
  <si>
    <t>2026-10-03 03:48:48</t>
  </si>
  <si>
    <t>2026-10-03 05:47:35</t>
  </si>
  <si>
    <t>2026-10-03 05:48:41</t>
  </si>
  <si>
    <t>2026-10-03 07:03:54</t>
  </si>
  <si>
    <t>2026-10-03 07:24:19</t>
  </si>
  <si>
    <t>2026-10-03 07:26:16</t>
  </si>
  <si>
    <t>2026-10-03 07:53:57</t>
  </si>
  <si>
    <t>SRTR22605804900</t>
  </si>
  <si>
    <t>3676</t>
  </si>
  <si>
    <t>3585</t>
  </si>
  <si>
    <t>2026-10-02 11:19:39</t>
  </si>
  <si>
    <t>2026-10-03 03:29:23</t>
  </si>
  <si>
    <t>2026-10-03 03:43:29</t>
  </si>
  <si>
    <t>2026-10-03 04:33:57</t>
  </si>
  <si>
    <t>2026-10-03 05:30:39</t>
  </si>
  <si>
    <t>2026-10-03 05:23:27</t>
  </si>
  <si>
    <t>2026-10-03 05:23:48</t>
  </si>
  <si>
    <t>SRTR22605804911</t>
  </si>
  <si>
    <t>CGR2-C455-C281-0150-1</t>
  </si>
  <si>
    <t>2452</t>
  </si>
  <si>
    <t>2026-10-02 19:11:01</t>
  </si>
  <si>
    <t>2026-10-03 01:04:41</t>
  </si>
  <si>
    <t>2026-10-03 02:02:17</t>
  </si>
  <si>
    <t>2026-10-03 00:40:01</t>
  </si>
  <si>
    <t>2026-10-03 11:50:00</t>
  </si>
  <si>
    <t>2026-10-03 08:33:03</t>
  </si>
  <si>
    <t>2026-10-03 09:08:34</t>
  </si>
  <si>
    <t>SRTR22605805000</t>
  </si>
  <si>
    <t>NPG4D48</t>
  </si>
  <si>
    <t>JOSEMAR LIMA DE MORAES</t>
  </si>
  <si>
    <t>65993525009</t>
  </si>
  <si>
    <t>6097</t>
  </si>
  <si>
    <t>5127</t>
  </si>
  <si>
    <t>2026-10-02 23:15:41</t>
  </si>
  <si>
    <t>2026-10-03 02:46:45</t>
  </si>
  <si>
    <t>2026-10-03 02:49:54</t>
  </si>
  <si>
    <t>2026-10-03 03:31:25</t>
  </si>
  <si>
    <t>2026-10-03 07:11:45</t>
  </si>
  <si>
    <t>2026-10-03 07:21:33</t>
  </si>
  <si>
    <t>2026-10-03 07:35:27</t>
  </si>
  <si>
    <t>SRTR22605805060</t>
  </si>
  <si>
    <t>2026-10-03 03:46:39</t>
  </si>
  <si>
    <t>2026-10-03 07:46:55</t>
  </si>
  <si>
    <t>2026-10-03 08:25:44</t>
  </si>
  <si>
    <t>2026-10-03 07:58:40</t>
  </si>
  <si>
    <t>2026-10-03 11:00:00</t>
  </si>
  <si>
    <t>2026-10-03 09:37:39</t>
  </si>
  <si>
    <t>2026-10-03 09:44:37</t>
  </si>
  <si>
    <t>2026-10-03 09:44:39</t>
  </si>
  <si>
    <t>2026-10-03 11:35:57</t>
  </si>
  <si>
    <t>SRTR22605805111</t>
  </si>
  <si>
    <t>MARCELO NASCIMENTO DOS SANTOS</t>
  </si>
  <si>
    <t>79991916045</t>
  </si>
  <si>
    <t>1879</t>
  </si>
  <si>
    <t>2026-10-03 02:25:47</t>
  </si>
  <si>
    <t>2026-10-03 03:16:42</t>
  </si>
  <si>
    <t>2026-10-03 03:45:29</t>
  </si>
  <si>
    <t>2026-10-03 04:13:03</t>
  </si>
  <si>
    <t>2026-10-03 04:35:44</t>
  </si>
  <si>
    <t>2026-10-03 05:17:00</t>
  </si>
  <si>
    <t>2026-10-03 06:25:13</t>
  </si>
  <si>
    <t>2026-10-03 09:50:26</t>
  </si>
  <si>
    <t>SRTR22605805120</t>
  </si>
  <si>
    <t>S305-GRU-2100-1</t>
  </si>
  <si>
    <t>esdra francisco domingos junior</t>
  </si>
  <si>
    <t>11983648840</t>
  </si>
  <si>
    <t>3807</t>
  </si>
  <si>
    <t>2026-10-03 17:08:39</t>
  </si>
  <si>
    <t>2026-10-03 17:43:06</t>
  </si>
  <si>
    <t>2026-10-03 17:46:21</t>
  </si>
  <si>
    <t>2026-10-03 21:00:00</t>
  </si>
  <si>
    <t>2026-10-03 17:40:00</t>
  </si>
  <si>
    <t>2026-10-03 23:54:00</t>
  </si>
  <si>
    <t>2026-10-03 23:10:18</t>
  </si>
  <si>
    <t>2026-10-03 23:21:29</t>
  </si>
  <si>
    <t>2026-10-03 23:25:30</t>
  </si>
  <si>
    <t>2026-10-05 05:28:10</t>
  </si>
  <si>
    <t>SRTR22605805180</t>
  </si>
  <si>
    <t>2026-10-03 04:59:13</t>
  </si>
  <si>
    <t>2026-10-03 05:10:10</t>
  </si>
  <si>
    <t>2026-10-03 05:57:54</t>
  </si>
  <si>
    <t>2026-10-03 10:39:57</t>
  </si>
  <si>
    <t>2026-10-03 10:50:15</t>
  </si>
  <si>
    <t>2026-10-03 13:32:29</t>
  </si>
  <si>
    <t>2026-10-03 21:38:31</t>
  </si>
  <si>
    <t>SRTR22605805251</t>
  </si>
  <si>
    <t>1217</t>
  </si>
  <si>
    <t>2026-10-02 23:47:43</t>
  </si>
  <si>
    <t>2026-10-03 00:01:24</t>
  </si>
  <si>
    <t>2026-10-03 03:25:18</t>
  </si>
  <si>
    <t>2026-10-03 02:46:14</t>
  </si>
  <si>
    <t>2026-10-03 05:08:37</t>
  </si>
  <si>
    <t>2026-10-03 04:50:49</t>
  </si>
  <si>
    <t>2026-10-03 06:18:54</t>
  </si>
  <si>
    <t>2026-10-03 07:33:22</t>
  </si>
  <si>
    <t>SRTR22605805271</t>
  </si>
  <si>
    <t>2763</t>
  </si>
  <si>
    <t>2026-10-03 07:47:37</t>
  </si>
  <si>
    <t>2026-10-03 07:47:47</t>
  </si>
  <si>
    <t>2026-10-03 07:51:41</t>
  </si>
  <si>
    <t>2026-10-03 13:30:00</t>
  </si>
  <si>
    <t>2026-10-03 07:52:50</t>
  </si>
  <si>
    <t>2026-10-03 15:50:00</t>
  </si>
  <si>
    <t>2026-10-03 09:40:42</t>
  </si>
  <si>
    <t>2026-10-03 09:45:44</t>
  </si>
  <si>
    <t>2026-10-03 09:50:02</t>
  </si>
  <si>
    <t>2026-10-03 12:47:20</t>
  </si>
  <si>
    <t>SRTR22605805280</t>
  </si>
  <si>
    <t>1337</t>
  </si>
  <si>
    <t>2026-10-03 04:15:20</t>
  </si>
  <si>
    <t>2026-10-03 05:01:51</t>
  </si>
  <si>
    <t>2026-10-03 07:52:45</t>
  </si>
  <si>
    <t>2026-10-03 07:53:28</t>
  </si>
  <si>
    <t>2026-10-03 08:40:04</t>
  </si>
  <si>
    <t>2026-10-03 08:55:06</t>
  </si>
  <si>
    <t>2026-10-03 08:58:35</t>
  </si>
  <si>
    <t>2026-10-03 09:39:06</t>
  </si>
  <si>
    <t>SRTR22605805320</t>
  </si>
  <si>
    <t>3264</t>
  </si>
  <si>
    <t>2026-10-03 06:13:57</t>
  </si>
  <si>
    <t>2026-10-03 14:32:47</t>
  </si>
  <si>
    <t>2026-10-03 18:00:00</t>
  </si>
  <si>
    <t>2026-10-03 14:54:06</t>
  </si>
  <si>
    <t>2026-10-03 16:12:03</t>
  </si>
  <si>
    <t>2026-10-03 16:19:02</t>
  </si>
  <si>
    <t>2026-10-03 16:40:00</t>
  </si>
  <si>
    <t>2026-10-04 01:47:07</t>
  </si>
  <si>
    <t>SRTR22605805331</t>
  </si>
  <si>
    <t>16694</t>
  </si>
  <si>
    <t>2026-10-03 08:31:20</t>
  </si>
  <si>
    <t>2026-10-03 15:58:12</t>
  </si>
  <si>
    <t>2026-10-03 15:40:50</t>
  </si>
  <si>
    <t>2026-10-03 15:46:33</t>
  </si>
  <si>
    <t>2026-10-03 23:30:00</t>
  </si>
  <si>
    <t>2026-10-03 16:47:12</t>
  </si>
  <si>
    <t>2026-10-03 17:05:46</t>
  </si>
  <si>
    <t>2026-10-03 15:07:19</t>
  </si>
  <si>
    <t>2026-10-05 14:44:04</t>
  </si>
  <si>
    <t>SRTR22605805351</t>
  </si>
  <si>
    <t>10152</t>
  </si>
  <si>
    <t>2026-10-03 06:06:33</t>
  </si>
  <si>
    <t>2026-10-03 16:56:45</t>
  </si>
  <si>
    <t>2026-10-03 17:06:51</t>
  </si>
  <si>
    <t>2026-10-03 20:00:00</t>
  </si>
  <si>
    <t>2026-10-03 16:23:57</t>
  </si>
  <si>
    <t>2026-10-03 22:30:00</t>
  </si>
  <si>
    <t>2026-10-03 18:13:41</t>
  </si>
  <si>
    <t>2026-10-03 19:39:44</t>
  </si>
  <si>
    <t>2026-10-03 20:38:15</t>
  </si>
  <si>
    <t>2026-10-05 14:28:15</t>
  </si>
  <si>
    <t>SRTR22605805371</t>
  </si>
  <si>
    <t>19917</t>
  </si>
  <si>
    <t>2026-10-03 06:03:01</t>
  </si>
  <si>
    <t>2026-10-03 13:15:31</t>
  </si>
  <si>
    <t>2026-10-03 13:40:40</t>
  </si>
  <si>
    <t>2026-10-03 16:00:00</t>
  </si>
  <si>
    <t>2026-10-03 10:24:20</t>
  </si>
  <si>
    <t>2026-10-03 17:10:00</t>
  </si>
  <si>
    <t>2026-10-03 14:36:40</t>
  </si>
  <si>
    <t>2026-10-03 14:50:40</t>
  </si>
  <si>
    <t>2026-10-03 14:54:12</t>
  </si>
  <si>
    <t>2026-10-05 14:46:17</t>
  </si>
  <si>
    <t>SRTR22605805391</t>
  </si>
  <si>
    <t>5104</t>
  </si>
  <si>
    <t>2026-10-03 00:02:15</t>
  </si>
  <si>
    <t>2026-10-03 00:45:10</t>
  </si>
  <si>
    <t>2026-10-03 03:27:42</t>
  </si>
  <si>
    <t>2026-10-03 03:30:11</t>
  </si>
  <si>
    <t>2026-10-03 04:14:49</t>
  </si>
  <si>
    <t>2026-10-03 04:50:02</t>
  </si>
  <si>
    <t>2026-10-03 09:24:35</t>
  </si>
  <si>
    <t>SRTR22605805420</t>
  </si>
  <si>
    <t>2026-10-02 23:34:40</t>
  </si>
  <si>
    <t>2026-10-03 01:39:22</t>
  </si>
  <si>
    <t>2026-10-03 01:49:00</t>
  </si>
  <si>
    <t>2026-10-03 04:20:00</t>
  </si>
  <si>
    <t>2026-10-03 01:54:55</t>
  </si>
  <si>
    <t>2026-10-03 04:55:52</t>
  </si>
  <si>
    <t>2026-10-03 05:17:44</t>
  </si>
  <si>
    <t>2026-10-03 07:19:36</t>
  </si>
  <si>
    <t>2026-10-03 14:50:53</t>
  </si>
  <si>
    <t>SRTR22605805511</t>
  </si>
  <si>
    <t>14633</t>
  </si>
  <si>
    <t>14589</t>
  </si>
  <si>
    <t>2026-10-03 07:43:02</t>
  </si>
  <si>
    <t>2026-10-03 15:45:27</t>
  </si>
  <si>
    <t>2026-10-03 15:46:34</t>
  </si>
  <si>
    <t>2026-10-03 21:30:00</t>
  </si>
  <si>
    <t>2026-10-03 17:04:43</t>
  </si>
  <si>
    <t>2026-10-03 23:10:00</t>
  </si>
  <si>
    <t>2026-10-03 18:12:56</t>
  </si>
  <si>
    <t>2026-10-03 19:13:54</t>
  </si>
  <si>
    <t>2026-10-03 10:22:03</t>
  </si>
  <si>
    <t>2026-10-05 13:05:50</t>
  </si>
  <si>
    <t>SRTR22605805540</t>
  </si>
  <si>
    <t>PBH9H42</t>
  </si>
  <si>
    <t>KLEITON BORGES MOTA</t>
  </si>
  <si>
    <t>KLEITON</t>
  </si>
  <si>
    <t>kleiton borges mota</t>
  </si>
  <si>
    <t>6399393793</t>
  </si>
  <si>
    <t>2026-10-02 20:09:35</t>
  </si>
  <si>
    <t>2026-10-02 22:03:43</t>
  </si>
  <si>
    <t>2026-10-02 22:34:14</t>
  </si>
  <si>
    <t>2026-10-03 04:39:00</t>
  </si>
  <si>
    <t>2026-10-03 05:35:00</t>
  </si>
  <si>
    <t>2026-10-03 07:07:33</t>
  </si>
  <si>
    <t>2026-10-03 04:05:00</t>
  </si>
  <si>
    <t>2026-10-03 04:08:24</t>
  </si>
  <si>
    <t>2026-10-03 09:22:18</t>
  </si>
  <si>
    <t>SRTR22605805580</t>
  </si>
  <si>
    <t>7486</t>
  </si>
  <si>
    <t>7353</t>
  </si>
  <si>
    <t>2026-10-02 13:34:37</t>
  </si>
  <si>
    <t>2026-10-03 03:35:09</t>
  </si>
  <si>
    <t>2026-10-03 03:40:14</t>
  </si>
  <si>
    <t>2026-10-03 04:28:11</t>
  </si>
  <si>
    <t>2026-10-03 07:45:00</t>
  </si>
  <si>
    <t>2026-10-03 05:14:19</t>
  </si>
  <si>
    <t>2026-10-03 05:15:27</t>
  </si>
  <si>
    <t>2026-10-03 05:23:53</t>
  </si>
  <si>
    <t>2026-10-03 07:56:40</t>
  </si>
  <si>
    <t>SRTR22605805631</t>
  </si>
  <si>
    <t>2044</t>
  </si>
  <si>
    <t>2026-10-02 22:06:00</t>
  </si>
  <si>
    <t>2026-10-02 22:30:28</t>
  </si>
  <si>
    <t>2026-10-02 22:34:56</t>
  </si>
  <si>
    <t>2026-10-03 04:50:00</t>
  </si>
  <si>
    <t>2026-10-03 09:50:00</t>
  </si>
  <si>
    <t>2026-10-03 07:25:48</t>
  </si>
  <si>
    <t>2026-10-03 07:26:40</t>
  </si>
  <si>
    <t>2026-10-03 07:31:54</t>
  </si>
  <si>
    <t>2026-10-03 09:39:39</t>
  </si>
  <si>
    <t>SRTR22605805640</t>
  </si>
  <si>
    <t>OZX5J13</t>
  </si>
  <si>
    <t>1206</t>
  </si>
  <si>
    <t>2026-10-02 21:42:18</t>
  </si>
  <si>
    <t>2026-10-02 22:20:08</t>
  </si>
  <si>
    <t>2026-10-02 22:35:11</t>
  </si>
  <si>
    <t>2026-10-02 23:12:09</t>
  </si>
  <si>
    <t>2026-10-03 05:21:35</t>
  </si>
  <si>
    <t>2026-10-03 07:59:00</t>
  </si>
  <si>
    <t>2026-10-03 07:59:32</t>
  </si>
  <si>
    <t>2026-10-03 11:41:07</t>
  </si>
  <si>
    <t>SRTR22605805660</t>
  </si>
  <si>
    <t>2026-10-03 00:28:53</t>
  </si>
  <si>
    <t>2026-10-03 00:29:42</t>
  </si>
  <si>
    <t>2026-10-03 00:59:15</t>
  </si>
  <si>
    <t>2026-10-03 01:02:06</t>
  </si>
  <si>
    <t>2026-10-03 07:15:00</t>
  </si>
  <si>
    <t>2026-10-04 03:04:06</t>
  </si>
  <si>
    <t>2026-10-03 03:55:13</t>
  </si>
  <si>
    <t>2026-10-03 04:13:56</t>
  </si>
  <si>
    <t>2026-10-04 05:46:29</t>
  </si>
  <si>
    <t>SRTR22605805740</t>
  </si>
  <si>
    <t>CGR2-C375-C527-C294-0150-1</t>
  </si>
  <si>
    <t>3100</t>
  </si>
  <si>
    <t>2588</t>
  </si>
  <si>
    <t>2026-10-02 19:19:43</t>
  </si>
  <si>
    <t>2026-10-03 00:25:49</t>
  </si>
  <si>
    <t>2026-10-03 01:39:23</t>
  </si>
  <si>
    <t>2026-10-03 00:42:38</t>
  </si>
  <si>
    <t>2026-10-03 06:10:00</t>
  </si>
  <si>
    <t>2026-10-03 09:44:56</t>
  </si>
  <si>
    <t>2026-10-03 08:17:22</t>
  </si>
  <si>
    <t>2026-10-03 09:13:48</t>
  </si>
  <si>
    <t>2026-10-03 10:01:11</t>
  </si>
  <si>
    <t>SRTR22605805780</t>
  </si>
  <si>
    <t>2799</t>
  </si>
  <si>
    <t>1849</t>
  </si>
  <si>
    <t>2026-10-03 01:35:47</t>
  </si>
  <si>
    <t>2026-10-03 02:32:04</t>
  </si>
  <si>
    <t>2026-10-03 03:30:51</t>
  </si>
  <si>
    <t>2026-10-03 04:01:33</t>
  </si>
  <si>
    <t>2026-10-03 10:10:00</t>
  </si>
  <si>
    <t>SRTR22605805851</t>
  </si>
  <si>
    <t>2464</t>
  </si>
  <si>
    <t>2026-10-02 12:52:50</t>
  </si>
  <si>
    <t>2026-10-03 02:32:46</t>
  </si>
  <si>
    <t>2026-10-03 03:43:45</t>
  </si>
  <si>
    <t>2026-10-03 03:50:00</t>
  </si>
  <si>
    <t>2026-10-03 01:15:03</t>
  </si>
  <si>
    <t>2026-10-03 06:20:00</t>
  </si>
  <si>
    <t>2026-10-03 04:46:29</t>
  </si>
  <si>
    <t>2026-10-03 06:05:09</t>
  </si>
  <si>
    <t>2026-10-03 06:05:28</t>
  </si>
  <si>
    <t>2026-10-03 09:33:18</t>
  </si>
  <si>
    <t>SRTR22605805940</t>
  </si>
  <si>
    <t>5730</t>
  </si>
  <si>
    <t>5729</t>
  </si>
  <si>
    <t>2026-10-03 13:07:38</t>
  </si>
  <si>
    <t>2026-10-03 17:30:51</t>
  </si>
  <si>
    <t>2026-10-03 17:36:50</t>
  </si>
  <si>
    <t>2026-10-03 15:16:26</t>
  </si>
  <si>
    <t>2026-10-03 22:40:11</t>
  </si>
  <si>
    <t>2026-10-03 22:55:57</t>
  </si>
  <si>
    <t>2026-10-03 22:46:43</t>
  </si>
  <si>
    <t>2026-10-04 01:26:44</t>
  </si>
  <si>
    <t>SRTR22605806000</t>
  </si>
  <si>
    <t>2026-10-02 14:47:17</t>
  </si>
  <si>
    <t>2026-10-03 01:28:43</t>
  </si>
  <si>
    <t>2026-10-03 01:49:56</t>
  </si>
  <si>
    <t>2026-10-03 01:54:16</t>
  </si>
  <si>
    <t>2026-10-03 03:16:52</t>
  </si>
  <si>
    <t>2026-10-03 05:07:07</t>
  </si>
  <si>
    <t>2026-10-03 05:09:21</t>
  </si>
  <si>
    <t>2026-10-03 09:09:41</t>
  </si>
  <si>
    <t>SRTR22605806040</t>
  </si>
  <si>
    <t>2026-10-03 00:32:57</t>
  </si>
  <si>
    <t>2026-10-03 03:17:50</t>
  </si>
  <si>
    <t>2026-10-03 03:57:49</t>
  </si>
  <si>
    <t>2026-10-02 23:33:51</t>
  </si>
  <si>
    <t>2026-10-03 07:10:05</t>
  </si>
  <si>
    <t>2026-10-03 07:16:37</t>
  </si>
  <si>
    <t>2026-10-03 07:21:10</t>
  </si>
  <si>
    <t>2026-10-03 08:09:48</t>
  </si>
  <si>
    <t>SRTR22605806051</t>
  </si>
  <si>
    <t>1671</t>
  </si>
  <si>
    <t>2026-10-03 01:14:50</t>
  </si>
  <si>
    <t>2026-10-03 03:06:46</t>
  </si>
  <si>
    <t>2026-10-03 03:20:56</t>
  </si>
  <si>
    <t>2026-10-03 03:19:52</t>
  </si>
  <si>
    <t>2026-10-03 05:25:00</t>
  </si>
  <si>
    <t>2026-10-03 05:27:21</t>
  </si>
  <si>
    <t>2026-10-03 05:26:25</t>
  </si>
  <si>
    <t>2026-10-03 05:52:52</t>
  </si>
  <si>
    <t>2026-10-03 07:49:11</t>
  </si>
  <si>
    <t>SRTR22605806060</t>
  </si>
  <si>
    <t>1230</t>
  </si>
  <si>
    <t>2026-10-02 22:56:38</t>
  </si>
  <si>
    <t>2026-10-03 02:15:02</t>
  </si>
  <si>
    <t>2026-10-03 02:19:44</t>
  </si>
  <si>
    <t>2026-10-03 02:20:02</t>
  </si>
  <si>
    <t>2026-10-03 04:08:14</t>
  </si>
  <si>
    <t>2026-10-03 05:14:58</t>
  </si>
  <si>
    <t>2026-10-03 05:17:05</t>
  </si>
  <si>
    <t>2026-10-03 08:09:25</t>
  </si>
  <si>
    <t>SRTR22605806071</t>
  </si>
  <si>
    <t>3590</t>
  </si>
  <si>
    <t>3442</t>
  </si>
  <si>
    <t>2026-10-02 22:14:48</t>
  </si>
  <si>
    <t>2026-10-03 02:06:27</t>
  </si>
  <si>
    <t>2026-10-03 03:20:22</t>
  </si>
  <si>
    <t>2026-10-03 03:23:37</t>
  </si>
  <si>
    <t>2026-10-03 04:52:16</t>
  </si>
  <si>
    <t>2026-10-03 04:56:44</t>
  </si>
  <si>
    <t>2026-10-03 05:33:33</t>
  </si>
  <si>
    <t>2026-10-03 07:49:01</t>
  </si>
  <si>
    <t>SRTR22605806100</t>
  </si>
  <si>
    <t>BPQ1A23</t>
  </si>
  <si>
    <t>ANTONIO CASSIO DOS SANTOS</t>
  </si>
  <si>
    <t>16991591202</t>
  </si>
  <si>
    <t>8249</t>
  </si>
  <si>
    <t>2026-10-03 15:37:16</t>
  </si>
  <si>
    <t>2026-10-03 19:15:57</t>
  </si>
  <si>
    <t>2026-10-03 19:21:49</t>
  </si>
  <si>
    <t>2026-10-03 19:30:00</t>
  </si>
  <si>
    <t>2026-10-03 19:44:24</t>
  </si>
  <si>
    <t>2026-10-03 22:43:27</t>
  </si>
  <si>
    <t>2026-10-03 23:36:36</t>
  </si>
  <si>
    <t>2026-10-03 23:38:22</t>
  </si>
  <si>
    <t>2026-10-04 00:58:45</t>
  </si>
  <si>
    <t>SRTR22605806131</t>
  </si>
  <si>
    <t>5115</t>
  </si>
  <si>
    <t>2026-10-03 06:28:06</t>
  </si>
  <si>
    <t>2026-10-03 10:42:24</t>
  </si>
  <si>
    <t>2026-10-03 10:58:27</t>
  </si>
  <si>
    <t>2026-10-03 10:54:45</t>
  </si>
  <si>
    <t>2026-10-03 12:38:44</t>
  </si>
  <si>
    <t>2026-10-03 23:54:33</t>
  </si>
  <si>
    <t>2026-10-03 23:58:45</t>
  </si>
  <si>
    <t>2026-10-05 14:08:14</t>
  </si>
  <si>
    <t>SRTR22605806140</t>
  </si>
  <si>
    <t>1923</t>
  </si>
  <si>
    <t>2026-10-03 02:24:51</t>
  </si>
  <si>
    <t>2026-10-03 03:17:33</t>
  </si>
  <si>
    <t>2026-10-03 03:42:37</t>
  </si>
  <si>
    <t>2026-10-03 03:53:16</t>
  </si>
  <si>
    <t>2026-10-03 04:40:09</t>
  </si>
  <si>
    <t>2026-10-03 05:45:37</t>
  </si>
  <si>
    <t>2026-10-03 06:50:34</t>
  </si>
  <si>
    <t>2026-10-03 10:16:21</t>
  </si>
  <si>
    <t>SRTR22605806200</t>
  </si>
  <si>
    <t>1326</t>
  </si>
  <si>
    <t>1325</t>
  </si>
  <si>
    <t>2026-10-02 23:54:31</t>
  </si>
  <si>
    <t>2026-10-03 01:45:28</t>
  </si>
  <si>
    <t>2026-10-03 01:58:57</t>
  </si>
  <si>
    <t>2026-10-03 02:24:18</t>
  </si>
  <si>
    <t>2026-10-03 02:25:00</t>
  </si>
  <si>
    <t>2026-10-03 02:38:01</t>
  </si>
  <si>
    <t>2026-10-03 02:45:15</t>
  </si>
  <si>
    <t>2026-10-03 02:53:20</t>
  </si>
  <si>
    <t>2026-10-04 04:00:45</t>
  </si>
  <si>
    <t>SRTR22605806211</t>
  </si>
  <si>
    <t>3856</t>
  </si>
  <si>
    <t>2026-10-02 20:16:11</t>
  </si>
  <si>
    <t>2026-10-03 21:25:33</t>
  </si>
  <si>
    <t>2026-10-03 13:04:14</t>
  </si>
  <si>
    <t>2026-10-03 12:45:44</t>
  </si>
  <si>
    <t>2026-10-03 14:00:48</t>
  </si>
  <si>
    <t>2026-10-03 14:30:04</t>
  </si>
  <si>
    <t>2026-10-03 14:32:00</t>
  </si>
  <si>
    <t>2026-10-05 14:46:16</t>
  </si>
  <si>
    <t>SRTR22605806280</t>
  </si>
  <si>
    <t>2026-10-03 03:28:40</t>
  </si>
  <si>
    <t>2026-10-03 07:24:40</t>
  </si>
  <si>
    <t>2026-10-03 07:26:19</t>
  </si>
  <si>
    <t>2026-10-03 08:23:45</t>
  </si>
  <si>
    <t>2026-10-03 08:34:40</t>
  </si>
  <si>
    <t>2026-10-03 09:25:03</t>
  </si>
  <si>
    <t>2026-10-03 12:54:17</t>
  </si>
  <si>
    <t>SRTR22605806311</t>
  </si>
  <si>
    <t>2026-10-02 11:57:47</t>
  </si>
  <si>
    <t>2026-10-03 07:30:37</t>
  </si>
  <si>
    <t>2026-10-03 07:31:37</t>
  </si>
  <si>
    <t>2026-10-03 07:11:15</t>
  </si>
  <si>
    <t>2026-10-03 08:30:21</t>
  </si>
  <si>
    <t>2026-10-03 08:33:23</t>
  </si>
  <si>
    <t>2026-10-02 07:17:05</t>
  </si>
  <si>
    <t>2026-10-03 08:50:03</t>
  </si>
  <si>
    <t>2026-10-03 09:03:12</t>
  </si>
  <si>
    <t>2026-10-03 08:30:31</t>
  </si>
  <si>
    <t>2026-10-03 13:20:00</t>
  </si>
  <si>
    <t>2026-10-03 10:26:08</t>
  </si>
  <si>
    <t>2026-10-03 10:27:45</t>
  </si>
  <si>
    <t>2026-10-03 10:50:52</t>
  </si>
  <si>
    <t>2026-10-04 01:43:09</t>
  </si>
  <si>
    <t>SRTR22605806331</t>
  </si>
  <si>
    <t>1809</t>
  </si>
  <si>
    <t>1806</t>
  </si>
  <si>
    <t>2026-10-02 21:15:58</t>
  </si>
  <si>
    <t>2026-10-02 22:29:23</t>
  </si>
  <si>
    <t>2026-10-02 22:33:43</t>
  </si>
  <si>
    <t>2026-10-03 04:49:26</t>
  </si>
  <si>
    <t>2026-10-03 05:03:00</t>
  </si>
  <si>
    <t>2026-10-03 05:04:02</t>
  </si>
  <si>
    <t>2026-10-03 05:03:56</t>
  </si>
  <si>
    <t>2026-10-03 05:14:38</t>
  </si>
  <si>
    <t>2026-10-03 06:10:46</t>
  </si>
  <si>
    <t>SRTR22605806360</t>
  </si>
  <si>
    <t>1944</t>
  </si>
  <si>
    <t>2026-10-03 00:19:56</t>
  </si>
  <si>
    <t>2026-10-03 00:46:08</t>
  </si>
  <si>
    <t>2026-10-03 01:04:46</t>
  </si>
  <si>
    <t>2026-10-03 01:09:12</t>
  </si>
  <si>
    <t>2026-10-03 04:31:20</t>
  </si>
  <si>
    <t>2026-10-03 04:52:30</t>
  </si>
  <si>
    <t>2026-10-03 07:04:51</t>
  </si>
  <si>
    <t>2026-10-03 09:51:17</t>
  </si>
  <si>
    <t>SRTR22605806400</t>
  </si>
  <si>
    <t>2026-10-03 02:23:27</t>
  </si>
  <si>
    <t>2026-10-03 03:17:26</t>
  </si>
  <si>
    <t>2026-10-03 03:44:23</t>
  </si>
  <si>
    <t>2026-10-03 03:51:11</t>
  </si>
  <si>
    <t>2026-10-03 04:45:17</t>
  </si>
  <si>
    <t>2026-10-03 05:00:51</t>
  </si>
  <si>
    <t>2026-10-03 06:52:03</t>
  </si>
  <si>
    <t>2026-10-03 10:19:51</t>
  </si>
  <si>
    <t>SRTR22605806440</t>
  </si>
  <si>
    <t>3261</t>
  </si>
  <si>
    <t>3081</t>
  </si>
  <si>
    <t>2026-10-02 13:59:15</t>
  </si>
  <si>
    <t>2026-10-03 03:11:43</t>
  </si>
  <si>
    <t>2026-10-03 04:28:59</t>
  </si>
  <si>
    <t>2026-10-03 04:33:45</t>
  </si>
  <si>
    <t>2026-10-03 06:29:17</t>
  </si>
  <si>
    <t>2026-10-03 08:08:10</t>
  </si>
  <si>
    <t>2026-10-03 08:10:11</t>
  </si>
  <si>
    <t>2026-10-03 09:55:16</t>
  </si>
  <si>
    <t>SRTR22605806511</t>
  </si>
  <si>
    <t>6978</t>
  </si>
  <si>
    <t>2026-10-03 15:18:12</t>
  </si>
  <si>
    <t>2026-10-03 15:29:48</t>
  </si>
  <si>
    <t>2026-10-03 16:17:37</t>
  </si>
  <si>
    <t>2026-10-03 16:20:36</t>
  </si>
  <si>
    <t>2026-10-03 17:15:50</t>
  </si>
  <si>
    <t>2026-10-03 17:33:27</t>
  </si>
  <si>
    <t>2026-10-03 19:30:34</t>
  </si>
  <si>
    <t>2026-10-05 07:31:30</t>
  </si>
  <si>
    <t>SRTR22605806540</t>
  </si>
  <si>
    <t>CGR2-C478-J232-C502-0150-1</t>
  </si>
  <si>
    <t>VALDRIEL WITOR DA SILVA</t>
  </si>
  <si>
    <t>67992774238</t>
  </si>
  <si>
    <t>698</t>
  </si>
  <si>
    <t>2026-10-02 19:15:09</t>
  </si>
  <si>
    <t>2026-10-03 00:27:23</t>
  </si>
  <si>
    <t>2026-10-03 01:49:52</t>
  </si>
  <si>
    <t>2026-10-03 00:20:25</t>
  </si>
  <si>
    <t>2026-10-03 07:52:00</t>
  </si>
  <si>
    <t>2026-10-03 04:57:52</t>
  </si>
  <si>
    <t>2026-10-03 05:29:49</t>
  </si>
  <si>
    <t>2026-10-03 06:20:45</t>
  </si>
  <si>
    <t>SRTR22605806631</t>
  </si>
  <si>
    <t>5338</t>
  </si>
  <si>
    <t>5328</t>
  </si>
  <si>
    <t>2026-10-02 11:15:46</t>
  </si>
  <si>
    <t>2026-10-03 03:24:27</t>
  </si>
  <si>
    <t>2026-10-03 03:39:19</t>
  </si>
  <si>
    <t>2026-10-03 04:13:48</t>
  </si>
  <si>
    <t>2026-10-03 05:07:45</t>
  </si>
  <si>
    <t>2026-10-03 06:24:26</t>
  </si>
  <si>
    <t>2026-10-03 07:37:40</t>
  </si>
  <si>
    <t>2026-10-03 12:10:21</t>
  </si>
  <si>
    <t>SRTR22605806700</t>
  </si>
  <si>
    <t>LEANDRO HENRIQUE RAMALHO GONCALVES FREIRE</t>
  </si>
  <si>
    <t>11913269943</t>
  </si>
  <si>
    <t>2026-10-03 14:20:27</t>
  </si>
  <si>
    <t>2026-10-03 15:51:43</t>
  </si>
  <si>
    <t>2026-10-03 16:53:36</t>
  </si>
  <si>
    <t>2026-10-03 15:57:24</t>
  </si>
  <si>
    <t>2026-10-03 17:51:42</t>
  </si>
  <si>
    <t>2026-10-03 18:20:33</t>
  </si>
  <si>
    <t>2026-10-03 18:22:25</t>
  </si>
  <si>
    <t>2026-10-05 09:42:18</t>
  </si>
  <si>
    <t>SRTR22605806831</t>
  </si>
  <si>
    <t>1265</t>
  </si>
  <si>
    <t>909</t>
  </si>
  <si>
    <t>2026-10-03 01:09:18</t>
  </si>
  <si>
    <t>2026-10-03 03:07:00</t>
  </si>
  <si>
    <t>2026-10-03 03:32:12</t>
  </si>
  <si>
    <t>2026-10-03 04:46:22</t>
  </si>
  <si>
    <t>2026-10-03 06:36:01</t>
  </si>
  <si>
    <t>2026-10-03 06:48:13</t>
  </si>
  <si>
    <t>2026-10-03 07:05:54</t>
  </si>
  <si>
    <t>SRTR22605806880</t>
  </si>
  <si>
    <t>2026-10-03 06:49:55</t>
  </si>
  <si>
    <t>2026-10-03 06:59:13</t>
  </si>
  <si>
    <t>2026-10-03 07:02:39</t>
  </si>
  <si>
    <t>2026-10-03 09:20:00</t>
  </si>
  <si>
    <t>2026-10-03 06:30:59</t>
  </si>
  <si>
    <t>2026-10-03 07:30:55</t>
  </si>
  <si>
    <t>2026-10-03 07:36:24</t>
  </si>
  <si>
    <t>SRTR22605806891</t>
  </si>
  <si>
    <t>OKU0C02</t>
  </si>
  <si>
    <t>2856</t>
  </si>
  <si>
    <t>2026-10-02 14:21:52</t>
  </si>
  <si>
    <t>2026-10-03 01:28:03</t>
  </si>
  <si>
    <t>2026-10-03 01:36:00</t>
  </si>
  <si>
    <t>2026-10-03 01:50:54</t>
  </si>
  <si>
    <t>2026-10-03 03:58:07</t>
  </si>
  <si>
    <t>2026-10-03 05:34:10</t>
  </si>
  <si>
    <t>SRTR22605806900</t>
  </si>
  <si>
    <t>4380</t>
  </si>
  <si>
    <t>4317</t>
  </si>
  <si>
    <t>2026-10-03 00:29:40</t>
  </si>
  <si>
    <t>2026-10-03 00:31:08</t>
  </si>
  <si>
    <t>2026-10-03 00:32:42</t>
  </si>
  <si>
    <t>2026-10-03 00:28:46</t>
  </si>
  <si>
    <t>2026-10-03 03:11:05</t>
  </si>
  <si>
    <t>2026-10-03 03:17:34</t>
  </si>
  <si>
    <t>2026-10-03 06:51:47</t>
  </si>
  <si>
    <t>2026-10-04 13:25:55</t>
  </si>
  <si>
    <t>SRTR22605806911</t>
  </si>
  <si>
    <t>CGR2-C642-C430-0150-1</t>
  </si>
  <si>
    <t>2026-10-02 20:29:48</t>
  </si>
  <si>
    <t>2026-10-03 01:07:33</t>
  </si>
  <si>
    <t>2026-10-03 01:30:14</t>
  </si>
  <si>
    <t>2026-10-03 00:44:00</t>
  </si>
  <si>
    <t>2026-10-03 07:50:00</t>
  </si>
  <si>
    <t>2026-10-03 06:47:46</t>
  </si>
  <si>
    <t>2026-10-03 07:16:26</t>
  </si>
  <si>
    <t>2026-10-03 09:36:45</t>
  </si>
  <si>
    <t>SRTR22605807011</t>
  </si>
  <si>
    <t>JGS-F208-0200-1</t>
  </si>
  <si>
    <t>2026-10-02 23:22:14</t>
  </si>
  <si>
    <t>2026-10-03 01:55:45</t>
  </si>
  <si>
    <t>2026-10-03 02:11:18</t>
  </si>
  <si>
    <t>2026-10-03 01:59:00</t>
  </si>
  <si>
    <t>2026-10-03 04:17:11</t>
  </si>
  <si>
    <t>2026-10-03 04:33:30</t>
  </si>
  <si>
    <t>2026-10-03 04:48:51</t>
  </si>
  <si>
    <t>2026-10-03 10:02:54</t>
  </si>
  <si>
    <t>SRTR22605807160</t>
  </si>
  <si>
    <t>2026-10-02 19:29:00</t>
  </si>
  <si>
    <t>2026-10-03 02:03:41</t>
  </si>
  <si>
    <t>2026-10-03 02:52:12</t>
  </si>
  <si>
    <t>2026-10-03 02:53:37</t>
  </si>
  <si>
    <t>2026-10-03 09:30:00</t>
  </si>
  <si>
    <t>2026-10-03 05:03:05</t>
  </si>
  <si>
    <t>2026-10-03 05:10:40</t>
  </si>
  <si>
    <t>2026-10-03 05:11:27</t>
  </si>
  <si>
    <t>2026-10-03 07:08:29</t>
  </si>
  <si>
    <t>SRTR22605807171</t>
  </si>
  <si>
    <t>2309</t>
  </si>
  <si>
    <t>2026-10-03 02:24:06</t>
  </si>
  <si>
    <t>2026-10-03 06:08:25</t>
  </si>
  <si>
    <t>2026-10-03 08:12:50</t>
  </si>
  <si>
    <t>2026-10-03 08:16:06</t>
  </si>
  <si>
    <t>2026-10-03 09:56:00</t>
  </si>
  <si>
    <t>2026-10-03 09:05:59</t>
  </si>
  <si>
    <t>2026-10-03 09:07:13</t>
  </si>
  <si>
    <t>2026-10-03 09:28:20</t>
  </si>
  <si>
    <t>2026-10-03 10:23:54</t>
  </si>
  <si>
    <t>SRTR22605807211</t>
  </si>
  <si>
    <t>BRUNA BIRANOSKI FERRAZ</t>
  </si>
  <si>
    <t>41996419089</t>
  </si>
  <si>
    <t>2026-10-03 01:10:52</t>
  </si>
  <si>
    <t>2026-10-03 03:42:29</t>
  </si>
  <si>
    <t>2026-10-03 03:46:58</t>
  </si>
  <si>
    <t>2026-10-03 03:46:25</t>
  </si>
  <si>
    <t>2026-10-03 04:48:05</t>
  </si>
  <si>
    <t>2026-10-03 04:54:52</t>
  </si>
  <si>
    <t>2026-10-03 05:39:51</t>
  </si>
  <si>
    <t>2026-10-03 09:33:49</t>
  </si>
  <si>
    <t>SRTR22605807220</t>
  </si>
  <si>
    <t>2026-10-02 10:18:16</t>
  </si>
  <si>
    <t>2026-10-03 01:42:36</t>
  </si>
  <si>
    <t>2026-10-03 02:17:57</t>
  </si>
  <si>
    <t>2026-10-03 02:45:25</t>
  </si>
  <si>
    <t>2026-10-03 05:05:46</t>
  </si>
  <si>
    <t>2026-10-03 05:08:05</t>
  </si>
  <si>
    <t>2026-10-03 05:33:38</t>
  </si>
  <si>
    <t>2026-10-03 06:47:40</t>
  </si>
  <si>
    <t>SRTR22605807231</t>
  </si>
  <si>
    <t>2026-10-02 23:15:17</t>
  </si>
  <si>
    <t>2026-10-03 03:34:29</t>
  </si>
  <si>
    <t>2026-10-03 03:44:05</t>
  </si>
  <si>
    <t>2026-10-03 02:53:45</t>
  </si>
  <si>
    <t>2026-10-03 04:35:51</t>
  </si>
  <si>
    <t>2026-10-03 12:10:11</t>
  </si>
  <si>
    <t>2026-10-03 05:35:23</t>
  </si>
  <si>
    <t>2026-10-05 13:20:12</t>
  </si>
  <si>
    <t>SRTR22605807260</t>
  </si>
  <si>
    <t>2026-10-02 20:40:01</t>
  </si>
  <si>
    <t>2026-10-03 02:48:56</t>
  </si>
  <si>
    <t>2026-10-03 02:57:09</t>
  </si>
  <si>
    <t>2026-10-03 03:15:35</t>
  </si>
  <si>
    <t>2026-10-03 08:35:25</t>
  </si>
  <si>
    <t>2026-10-03 08:36:03</t>
  </si>
  <si>
    <t>2026-10-03 08:44:58</t>
  </si>
  <si>
    <t>2026-10-03 10:07:35</t>
  </si>
  <si>
    <t>SRTR22605807271</t>
  </si>
  <si>
    <t>3501</t>
  </si>
  <si>
    <t>2026-10-02 19:45:23</t>
  </si>
  <si>
    <t>2026-10-03 02:05:56</t>
  </si>
  <si>
    <t>2026-10-03 04:39:47</t>
  </si>
  <si>
    <t>2026-10-03 00:21:50</t>
  </si>
  <si>
    <t>2026-10-03 05:07:24</t>
  </si>
  <si>
    <t>2026-10-03 05:09:02</t>
  </si>
  <si>
    <t>2026-10-03 05:10:03</t>
  </si>
  <si>
    <t>2026-10-03 08:35:42</t>
  </si>
  <si>
    <t>SRTR22605807300</t>
  </si>
  <si>
    <t>651</t>
  </si>
  <si>
    <t>2026-10-03 01:13:53</t>
  </si>
  <si>
    <t>2026-10-03 01:30:29</t>
  </si>
  <si>
    <t>2026-10-03 01:30:50</t>
  </si>
  <si>
    <t>2026-10-03 04:51:37</t>
  </si>
  <si>
    <t>2026-10-03 05:09:26</t>
  </si>
  <si>
    <t>2026-10-03 05:24:28</t>
  </si>
  <si>
    <t>2026-10-03 06:44:13</t>
  </si>
  <si>
    <t>SRTR22605807311</t>
  </si>
  <si>
    <t>2026-10-02 19:32:47</t>
  </si>
  <si>
    <t>2026-10-03 02:05:33</t>
  </si>
  <si>
    <t>2026-10-03 03:10:58</t>
  </si>
  <si>
    <t>2026-10-03 02:42:08</t>
  </si>
  <si>
    <t>2026-10-03 05:38:45</t>
  </si>
  <si>
    <t>2026-10-03 05:39:49</t>
  </si>
  <si>
    <t>2026-10-03 08:23:54</t>
  </si>
  <si>
    <t>2026-10-03 11:23:52</t>
  </si>
  <si>
    <t>SRTR22605807331</t>
  </si>
  <si>
    <t>DEMILTON SILVA LIMA</t>
  </si>
  <si>
    <t>34998896098</t>
  </si>
  <si>
    <t>224</t>
  </si>
  <si>
    <t>2026-10-03 04:02:53</t>
  </si>
  <si>
    <t>2026-10-03 04:52:38</t>
  </si>
  <si>
    <t>2026-10-03 04:20:05</t>
  </si>
  <si>
    <t>2026-10-03 22:03:21</t>
  </si>
  <si>
    <t>2026-10-03 21:39:10</t>
  </si>
  <si>
    <t>2026-10-03 22:09:06</t>
  </si>
  <si>
    <t>2026-10-04 01:23:36</t>
  </si>
  <si>
    <t>SRTR22605807351</t>
  </si>
  <si>
    <t>2026-10-03 01:41:20</t>
  </si>
  <si>
    <t>2026-10-03 02:01:06</t>
  </si>
  <si>
    <t>2026-10-03 02:56:40</t>
  </si>
  <si>
    <t>2026-10-03 02:56:54</t>
  </si>
  <si>
    <t>2026-10-03 06:32:07</t>
  </si>
  <si>
    <t>2026-10-03 06:32:36</t>
  </si>
  <si>
    <t>2026-10-03 07:26:14</t>
  </si>
  <si>
    <t>2026-10-03 09:44:31</t>
  </si>
  <si>
    <t>SRTR22605807371</t>
  </si>
  <si>
    <t>6065</t>
  </si>
  <si>
    <t>2026-10-03 16:22:02</t>
  </si>
  <si>
    <t>2026-10-03 16:29:40</t>
  </si>
  <si>
    <t>2026-10-03 16:43:27</t>
  </si>
  <si>
    <t>2026-10-03 19:00:00</t>
  </si>
  <si>
    <t>2026-10-03 16:44:23</t>
  </si>
  <si>
    <t>2026-10-03 18:22:05</t>
  </si>
  <si>
    <t>2026-10-03 21:58:50</t>
  </si>
  <si>
    <t>2026-10-03 22:08:33</t>
  </si>
  <si>
    <t>2026-10-05 09:30:18</t>
  </si>
  <si>
    <t>SRTR22605807460</t>
  </si>
  <si>
    <t>2026-10-03 10:38:56</t>
  </si>
  <si>
    <t>2026-10-03 12:36:04</t>
  </si>
  <si>
    <t>2026-10-03 12:40:59</t>
  </si>
  <si>
    <t>2026-10-03 19:15:38</t>
  </si>
  <si>
    <t>2026-10-03 23:50:00</t>
  </si>
  <si>
    <t>2026-10-03 22:44:44</t>
  </si>
  <si>
    <t>2026-10-03 22:57:41</t>
  </si>
  <si>
    <t>2026-10-03 22:54:48</t>
  </si>
  <si>
    <t>2026-10-03 23:01:44</t>
  </si>
  <si>
    <t>SRTR22605807471</t>
  </si>
  <si>
    <t>974</t>
  </si>
  <si>
    <t>2026-10-02 23:49:40</t>
  </si>
  <si>
    <t>2026-10-03 03:01:49</t>
  </si>
  <si>
    <t>2026-10-03 03:22:09</t>
  </si>
  <si>
    <t>2026-10-02 22:52:06</t>
  </si>
  <si>
    <t>2026-10-03 06:54:53</t>
  </si>
  <si>
    <t>2026-10-03 06:58:47</t>
  </si>
  <si>
    <t>2026-10-03 07:17:10</t>
  </si>
  <si>
    <t>SRTR22605807551</t>
  </si>
  <si>
    <t>3828</t>
  </si>
  <si>
    <t>3773</t>
  </si>
  <si>
    <t>2026-10-03 04:18:02</t>
  </si>
  <si>
    <t>2026-10-03 04:46:35</t>
  </si>
  <si>
    <t>2026-10-03 04:49:50</t>
  </si>
  <si>
    <t>2026-10-03 04:03:34</t>
  </si>
  <si>
    <t>2026-10-03 08:05:00</t>
  </si>
  <si>
    <t>2026-10-03 05:30:54</t>
  </si>
  <si>
    <t>2026-10-03 05:33:34</t>
  </si>
  <si>
    <t>2026-10-03 06:15:59</t>
  </si>
  <si>
    <t>2026-10-03 09:05:35</t>
  </si>
  <si>
    <t>SRTR22605807560</t>
  </si>
  <si>
    <t>2026-10-02 23:59:31</t>
  </si>
  <si>
    <t>2026-10-03 03:01:27</t>
  </si>
  <si>
    <t>2026-10-03 03:44:07</t>
  </si>
  <si>
    <t>2026-10-02 22:47:05</t>
  </si>
  <si>
    <t>2026-10-03 05:18:13</t>
  </si>
  <si>
    <t>2026-10-03 05:23:24</t>
  </si>
  <si>
    <t>2026-10-03 05:40:47</t>
  </si>
  <si>
    <t>2026-10-03 06:49:56</t>
  </si>
  <si>
    <t>SRTR22605807580</t>
  </si>
  <si>
    <t>9590</t>
  </si>
  <si>
    <t>9589</t>
  </si>
  <si>
    <t>2026-10-03 08:36:35</t>
  </si>
  <si>
    <t>2026-10-03 13:01:25</t>
  </si>
  <si>
    <t>2026-10-03 13:05:12</t>
  </si>
  <si>
    <t>2026-10-03 10:20:11</t>
  </si>
  <si>
    <t>2026-10-03 17:27:10</t>
  </si>
  <si>
    <t>2026-10-03 20:33:59</t>
  </si>
  <si>
    <t>2026-10-03 20:02:32</t>
  </si>
  <si>
    <t>2026-10-04 00:57:59</t>
  </si>
  <si>
    <t>SRTR22605807591</t>
  </si>
  <si>
    <t>UET2J06</t>
  </si>
  <si>
    <t>ANTONIO GUILHERME DA CUNHA</t>
  </si>
  <si>
    <t>14997920685</t>
  </si>
  <si>
    <t>2463</t>
  </si>
  <si>
    <t>2026-10-03 00:42:06</t>
  </si>
  <si>
    <t>2026-10-03 03:01:18</t>
  </si>
  <si>
    <t>2026-10-03 03:59:29</t>
  </si>
  <si>
    <t>2026-10-02 23:58:24</t>
  </si>
  <si>
    <t>2026-10-03 06:15:09</t>
  </si>
  <si>
    <t>2026-10-03 06:17:36</t>
  </si>
  <si>
    <t>2026-10-03 06:17:47</t>
  </si>
  <si>
    <t>2026-10-03 11:10:46</t>
  </si>
  <si>
    <t>SRTR22605807620</t>
  </si>
  <si>
    <t>2026-10-02 10:16:35</t>
  </si>
  <si>
    <t>2026-10-03 02:36:56</t>
  </si>
  <si>
    <t>2026-10-03 02:43:43</t>
  </si>
  <si>
    <t>2026-10-03 02:59:11</t>
  </si>
  <si>
    <t>2026-10-03 04:34:36</t>
  </si>
  <si>
    <t>2026-10-03 04:56:00</t>
  </si>
  <si>
    <t>2026-10-03 04:34:23</t>
  </si>
  <si>
    <t>2026-10-04 10:13:49</t>
  </si>
  <si>
    <t>SRTR22605807660</t>
  </si>
  <si>
    <t>CGR2-C347-C524-0150-1</t>
  </si>
  <si>
    <t>OON8I74</t>
  </si>
  <si>
    <t>922</t>
  </si>
  <si>
    <t>2026-10-02 21:46:32</t>
  </si>
  <si>
    <t>2026-10-03 00:23:21</t>
  </si>
  <si>
    <t>2026-10-03 01:53:01</t>
  </si>
  <si>
    <t>2026-10-03 00:13:29</t>
  </si>
  <si>
    <t>2026-10-03 07:20:00</t>
  </si>
  <si>
    <t>2026-10-03 07:18:48</t>
  </si>
  <si>
    <t>2026-10-03 06:59:31</t>
  </si>
  <si>
    <t>2026-10-03 07:20:59</t>
  </si>
  <si>
    <t>2026-10-03 15:30:41</t>
  </si>
  <si>
    <t>SRTR22605807671</t>
  </si>
  <si>
    <t>2847</t>
  </si>
  <si>
    <t>2766</t>
  </si>
  <si>
    <t>2026-10-02 11:33:52</t>
  </si>
  <si>
    <t>2026-10-03 03:26:31</t>
  </si>
  <si>
    <t>2026-10-03 03:40:40</t>
  </si>
  <si>
    <t>2026-10-03 05:22:36</t>
  </si>
  <si>
    <t>2026-10-03 06:04:20</t>
  </si>
  <si>
    <t>2026-10-03 11:11:25</t>
  </si>
  <si>
    <t>2026-10-03 08:32:28</t>
  </si>
  <si>
    <t>2026-10-03 10:51:42</t>
  </si>
  <si>
    <t>SRTR22605807680</t>
  </si>
  <si>
    <t>10552</t>
  </si>
  <si>
    <t>10438</t>
  </si>
  <si>
    <t>2026-10-03 01:21:42</t>
  </si>
  <si>
    <t>2026-10-03 07:40:45</t>
  </si>
  <si>
    <t>2026-10-03 07:44:18</t>
  </si>
  <si>
    <t>2026-10-03 07:48:53</t>
  </si>
  <si>
    <t>2026-10-03 11:10:00</t>
  </si>
  <si>
    <t>2026-10-03 08:51:25</t>
  </si>
  <si>
    <t>2026-10-03 09:11:00</t>
  </si>
  <si>
    <t>2026-10-03 07:36:32</t>
  </si>
  <si>
    <t>2026-10-05 01:48:49</t>
  </si>
  <si>
    <t>SRTR22605807700</t>
  </si>
  <si>
    <t>P110-A308-0700-1</t>
  </si>
  <si>
    <t>1348</t>
  </si>
  <si>
    <t>2026-10-03 06:11:11</t>
  </si>
  <si>
    <t>2026-10-03 06:16:35</t>
  </si>
  <si>
    <t>2026-10-03 06:24:11</t>
  </si>
  <si>
    <t>155158</t>
  </si>
  <si>
    <t>F MGR 02-PR</t>
  </si>
  <si>
    <t>2026-10-03 07:14:18</t>
  </si>
  <si>
    <t>2026-10-03 07:19:42</t>
  </si>
  <si>
    <t>2026-10-03 08:11:36</t>
  </si>
  <si>
    <t>2026-10-03 09:14:57</t>
  </si>
  <si>
    <t>SRTR22605807720</t>
  </si>
  <si>
    <t>2026-10-03 03:00:59</t>
  </si>
  <si>
    <t>2026-10-03 03:49:00</t>
  </si>
  <si>
    <t>2026-10-03 03:56:54</t>
  </si>
  <si>
    <t>2026-10-03 03:59:00</t>
  </si>
  <si>
    <t>2026-10-03 04:37:15</t>
  </si>
  <si>
    <t>2026-10-03 05:37:30</t>
  </si>
  <si>
    <t>2026-10-03 05:38:38</t>
  </si>
  <si>
    <t>2026-10-03 11:41:50</t>
  </si>
  <si>
    <t>SRTR22605807751</t>
  </si>
  <si>
    <t>2026-10-03 00:54:41</t>
  </si>
  <si>
    <t>2026-10-03 03:00:32</t>
  </si>
  <si>
    <t>2026-10-03 03:35:21</t>
  </si>
  <si>
    <t>2026-10-03 02:33:04</t>
  </si>
  <si>
    <t>2026-10-03 04:29:04</t>
  </si>
  <si>
    <t>2026-10-03 05:07:58</t>
  </si>
  <si>
    <t>2026-10-03 06:20:56</t>
  </si>
  <si>
    <t>2026-10-03 11:13:45</t>
  </si>
  <si>
    <t>2026-10-03 05:05:17</t>
  </si>
  <si>
    <t>2026-10-03 05:06:17</t>
  </si>
  <si>
    <t>2026-10-03 05:06:55</t>
  </si>
  <si>
    <t>2026-10-03 05:42:30</t>
  </si>
  <si>
    <t>2026-10-03 06:32:31</t>
  </si>
  <si>
    <t>2026-10-03 06:33:07</t>
  </si>
  <si>
    <t>2026-10-03 12:09:27</t>
  </si>
  <si>
    <t>SRTR22605807771</t>
  </si>
  <si>
    <t>12591</t>
  </si>
  <si>
    <t>12512</t>
  </si>
  <si>
    <t>2026-10-03 06:20:44</t>
  </si>
  <si>
    <t>2026-10-03 11:55:55</t>
  </si>
  <si>
    <t>2026-10-03 11:57:44</t>
  </si>
  <si>
    <t>2026-10-03 12:16:39</t>
  </si>
  <si>
    <t>2026-10-03 15:48:18</t>
  </si>
  <si>
    <t>2026-10-04 23:54:25</t>
  </si>
  <si>
    <t>2026-10-05 01:42:51</t>
  </si>
  <si>
    <t>SRTR22605807860</t>
  </si>
  <si>
    <t>5461</t>
  </si>
  <si>
    <t>5090</t>
  </si>
  <si>
    <t>2026-10-03 00:04:59</t>
  </si>
  <si>
    <t>2026-10-03 03:56:28</t>
  </si>
  <si>
    <t>2026-10-03 04:57:46</t>
  </si>
  <si>
    <t>2026-10-03 05:01:58</t>
  </si>
  <si>
    <t>2026-10-03 08:58:05</t>
  </si>
  <si>
    <t>2026-10-03 09:24:21</t>
  </si>
  <si>
    <t>2026-10-03 09:34:53</t>
  </si>
  <si>
    <t>2026-10-03 11:18:23</t>
  </si>
  <si>
    <t>SRTR22605807880</t>
  </si>
  <si>
    <t>2026-10-03 07:46:33</t>
  </si>
  <si>
    <t>2026-10-03 07:46:39</t>
  </si>
  <si>
    <t>2026-10-03 07:48:01</t>
  </si>
  <si>
    <t>2026-10-05 00:17:03</t>
  </si>
  <si>
    <t>2026-10-03 01:02:00</t>
  </si>
  <si>
    <t>2026-10-05 00:17:05</t>
  </si>
  <si>
    <t>2026-10-03 07:49:19</t>
  </si>
  <si>
    <t>SRTR22605807911</t>
  </si>
  <si>
    <t>1301</t>
  </si>
  <si>
    <t>1031</t>
  </si>
  <si>
    <t>2026-10-03 01:38:21</t>
  </si>
  <si>
    <t>2026-10-03 02:00:04</t>
  </si>
  <si>
    <t>2026-10-03 03:20:04</t>
  </si>
  <si>
    <t>2026-10-03 03:24:09</t>
  </si>
  <si>
    <t>2026-10-03 04:50:24</t>
  </si>
  <si>
    <t>2026-10-03 05:18:26</t>
  </si>
  <si>
    <t>2026-10-03 06:11:13</t>
  </si>
  <si>
    <t>2026-10-03 07:51:51</t>
  </si>
  <si>
    <t>SRTR22605807940</t>
  </si>
  <si>
    <t>1907</t>
  </si>
  <si>
    <t>2026-10-02 12:50:51</t>
  </si>
  <si>
    <t>2026-10-03 01:11:11</t>
  </si>
  <si>
    <t>2026-10-03 01:46:21</t>
  </si>
  <si>
    <t>2026-10-03 01:58:24</t>
  </si>
  <si>
    <t>2026-10-03 04:59:45</t>
  </si>
  <si>
    <t>2026-10-03 04:41:28</t>
  </si>
  <si>
    <t>2026-10-03 04:42:24</t>
  </si>
  <si>
    <t>SRTR22605807971</t>
  </si>
  <si>
    <t>2460</t>
  </si>
  <si>
    <t>2201</t>
  </si>
  <si>
    <t>2026-10-02 16:21:31</t>
  </si>
  <si>
    <t>2026-10-02 19:03:34</t>
  </si>
  <si>
    <t>2026-10-02 17:05:38</t>
  </si>
  <si>
    <t>2026-10-03 10:35:28</t>
  </si>
  <si>
    <t>2026-10-03 10:37:35</t>
  </si>
  <si>
    <t>2026-10-03 13:13:39</t>
  </si>
  <si>
    <t>2026-10-03 15:52:50</t>
  </si>
  <si>
    <t>SRTR22605807991</t>
  </si>
  <si>
    <t>3619</t>
  </si>
  <si>
    <t>2026-10-03 00:13:07</t>
  </si>
  <si>
    <t>2026-10-03 03:11:23</t>
  </si>
  <si>
    <t>2026-10-03 03:39:12</t>
  </si>
  <si>
    <t>2026-10-02 23:51:43</t>
  </si>
  <si>
    <t>2026-10-03 06:17:32</t>
  </si>
  <si>
    <t>2026-10-03 06:25:43</t>
  </si>
  <si>
    <t>2026-10-03 06:31:58</t>
  </si>
  <si>
    <t>2026-10-03 07:57:15</t>
  </si>
  <si>
    <t>SRTR22605808011</t>
  </si>
  <si>
    <t>3091</t>
  </si>
  <si>
    <t>2026-10-03 03:14:04</t>
  </si>
  <si>
    <t>2026-10-03 09:44:12</t>
  </si>
  <si>
    <t>2026-10-03 09:50:50</t>
  </si>
  <si>
    <t>2026-10-03 08:46:40</t>
  </si>
  <si>
    <t>2026-10-03 10:39:13</t>
  </si>
  <si>
    <t>2026-10-03 11:02:50</t>
  </si>
  <si>
    <t>2026-10-03 23:06:38</t>
  </si>
  <si>
    <t>2026-10-04 01:26:29</t>
  </si>
  <si>
    <t>SRTR22605808071</t>
  </si>
  <si>
    <t>6867</t>
  </si>
  <si>
    <t>2026-10-02 19:31:03</t>
  </si>
  <si>
    <t>2026-10-03 02:04:52</t>
  </si>
  <si>
    <t>2026-10-03 02:35:45</t>
  </si>
  <si>
    <t>2026-10-02 23:31:05</t>
  </si>
  <si>
    <t>2026-10-03 06:57:57</t>
  </si>
  <si>
    <t>2026-10-03 07:03:20</t>
  </si>
  <si>
    <t>2026-10-03 09:55:11</t>
  </si>
  <si>
    <t>2026-10-05 06:11:00</t>
  </si>
  <si>
    <t>SRTR22605808100</t>
  </si>
  <si>
    <t>12154</t>
  </si>
  <si>
    <t>11897</t>
  </si>
  <si>
    <t>2026-10-02 19:31:41</t>
  </si>
  <si>
    <t>2026-10-03 02:11:24</t>
  </si>
  <si>
    <t>2026-10-03 02:56:51</t>
  </si>
  <si>
    <t>2026-10-02 23:23:41</t>
  </si>
  <si>
    <t>2026-10-03 07:35:30</t>
  </si>
  <si>
    <t>2026-10-03 13:08:11</t>
  </si>
  <si>
    <t>2026-10-03 18:34:06</t>
  </si>
  <si>
    <t>SRTR22605808111</t>
  </si>
  <si>
    <t>2251</t>
  </si>
  <si>
    <t>2026-10-03 02:14:10</t>
  </si>
  <si>
    <t>2026-10-03 03:13:58</t>
  </si>
  <si>
    <t>2026-10-03 03:16:06</t>
  </si>
  <si>
    <t>2026-10-03 03:28:38</t>
  </si>
  <si>
    <t>2026-10-03 05:25:30</t>
  </si>
  <si>
    <t>2026-10-03 05:32:03</t>
  </si>
  <si>
    <t>2026-10-03 06:29:06</t>
  </si>
  <si>
    <t>SRTR22605808140</t>
  </si>
  <si>
    <t>2026-10-02 22:02:33</t>
  </si>
  <si>
    <t>2026-10-03 03:18:24</t>
  </si>
  <si>
    <t>2026-10-03 03:45:42</t>
  </si>
  <si>
    <t>2026-10-02 22:02:10</t>
  </si>
  <si>
    <t>2026-10-03 05:18:55</t>
  </si>
  <si>
    <t>2026-10-03 06:08:07</t>
  </si>
  <si>
    <t>2026-10-03 06:43:43</t>
  </si>
  <si>
    <t>SRTR22605808180</t>
  </si>
  <si>
    <t>2450</t>
  </si>
  <si>
    <t>2430</t>
  </si>
  <si>
    <t>2026-10-03 00:06:56</t>
  </si>
  <si>
    <t>2026-10-03 00:07:48</t>
  </si>
  <si>
    <t>2026-10-03 00:12:26</t>
  </si>
  <si>
    <t>2026-10-03 10:24:12</t>
  </si>
  <si>
    <t>2026-10-03 16:09:38</t>
  </si>
  <si>
    <t>2026-10-03 06:35:08</t>
  </si>
  <si>
    <t>2026-10-03 06:33:06</t>
  </si>
  <si>
    <t>2026-10-03 09:41:35</t>
  </si>
  <si>
    <t>SRTR22605808220</t>
  </si>
  <si>
    <t>2026-10-02 22:25:08</t>
  </si>
  <si>
    <t>2026-10-02 23:37:06</t>
  </si>
  <si>
    <t>2026-10-03 02:49:07</t>
  </si>
  <si>
    <t>2026-10-03 01:33:28</t>
  </si>
  <si>
    <t>2026-10-03 04:24:20</t>
  </si>
  <si>
    <t>2026-10-03 04:53:51</t>
  </si>
  <si>
    <t>2026-10-03 04:55:27</t>
  </si>
  <si>
    <t>2026-10-03 07:30:18</t>
  </si>
  <si>
    <t>SRTR22605808231</t>
  </si>
  <si>
    <t>2026-10-02 23:06:31</t>
  </si>
  <si>
    <t>2026-10-03 04:22:09</t>
  </si>
  <si>
    <t>2026-10-03 04:00:05</t>
  </si>
  <si>
    <t>2026-10-03 05:50:00</t>
  </si>
  <si>
    <t>2026-10-03 04:52:47</t>
  </si>
  <si>
    <t>2026-10-03 05:40:30</t>
  </si>
  <si>
    <t>2026-10-03 07:30:39</t>
  </si>
  <si>
    <t>SRTR22605808251</t>
  </si>
  <si>
    <t>1736</t>
  </si>
  <si>
    <t>2026-10-02 23:17:01</t>
  </si>
  <si>
    <t>2026-10-03 03:09:25</t>
  </si>
  <si>
    <t>2026-10-03 03:24:59</t>
  </si>
  <si>
    <t>2026-10-03 03:28:52</t>
  </si>
  <si>
    <t>2026-10-03 04:47:39</t>
  </si>
  <si>
    <t>2026-10-03 04:20:08</t>
  </si>
  <si>
    <t>2026-10-03 04:52:55</t>
  </si>
  <si>
    <t>2026-10-03 06:41:15</t>
  </si>
  <si>
    <t>SRTR22605808260</t>
  </si>
  <si>
    <t>AJY7F39</t>
  </si>
  <si>
    <t>CLAUDIO BACKES BENEVIDES</t>
  </si>
  <si>
    <t>41997522370</t>
  </si>
  <si>
    <t>2026-10-02 11:21:51</t>
  </si>
  <si>
    <t>2026-10-03 06:21:15</t>
  </si>
  <si>
    <t>2026-10-03 06:21:47</t>
  </si>
  <si>
    <t>2026-10-03 06:47:52</t>
  </si>
  <si>
    <t>SRTR22605808280</t>
  </si>
  <si>
    <t>2026-10-02 23:03:33</t>
  </si>
  <si>
    <t>2026-10-03 01:55:24</t>
  </si>
  <si>
    <t>2026-10-03 03:56:44</t>
  </si>
  <si>
    <t>2026-10-03 03:26:14</t>
  </si>
  <si>
    <t>2026-10-03 04:30:03</t>
  </si>
  <si>
    <t>2026-10-03 04:37:45</t>
  </si>
  <si>
    <t>2026-10-03 04:38:13</t>
  </si>
  <si>
    <t>2026-10-05 04:47:40</t>
  </si>
  <si>
    <t>SRTR22605808320</t>
  </si>
  <si>
    <t>FTO3H72</t>
  </si>
  <si>
    <t>ANDRE DA SILVA</t>
  </si>
  <si>
    <t>940058149</t>
  </si>
  <si>
    <t>6884</t>
  </si>
  <si>
    <t>2026-10-03 08:21:37</t>
  </si>
  <si>
    <t>2026-10-03 15:37:51</t>
  </si>
  <si>
    <t>2026-10-03 15:50:03</t>
  </si>
  <si>
    <t>2026-10-03 15:52:49</t>
  </si>
  <si>
    <t>2026-10-03 16:55:52</t>
  </si>
  <si>
    <t>2026-10-03 17:10:15</t>
  </si>
  <si>
    <t>2026-10-03 18:21:46</t>
  </si>
  <si>
    <t>2026-10-05 11:25:20</t>
  </si>
  <si>
    <t>SRTR22605808360</t>
  </si>
  <si>
    <t>5596</t>
  </si>
  <si>
    <t>5592</t>
  </si>
  <si>
    <t>2026-10-02 22:48:56</t>
  </si>
  <si>
    <t>2026-10-02 23:52:09</t>
  </si>
  <si>
    <t>2026-10-02 23:59:52</t>
  </si>
  <si>
    <t>2026-10-02 21:30:52</t>
  </si>
  <si>
    <t>2026-10-03 04:10:00</t>
  </si>
  <si>
    <t>2026-10-03 03:40:17</t>
  </si>
  <si>
    <t>2026-10-03 03:44:10</t>
  </si>
  <si>
    <t>2026-10-03 03:45:24</t>
  </si>
  <si>
    <t>2026-10-03 10:05:25</t>
  </si>
  <si>
    <t>SRTR22605808420</t>
  </si>
  <si>
    <t>JAR7E20</t>
  </si>
  <si>
    <t>ITALO MATHEUS FERREIRA SANTOS</t>
  </si>
  <si>
    <t>11945857728</t>
  </si>
  <si>
    <t>4437</t>
  </si>
  <si>
    <t>4433</t>
  </si>
  <si>
    <t>2026-10-02 21:42:20</t>
  </si>
  <si>
    <t>2026-10-02 23:42:01</t>
  </si>
  <si>
    <t>2026-10-02 23:46:01</t>
  </si>
  <si>
    <t>2026-10-02 23:47:54</t>
  </si>
  <si>
    <t>2026-10-03 00:08:00</t>
  </si>
  <si>
    <t>2026-10-03 00:13:44</t>
  </si>
  <si>
    <t>2026-10-02 22:30:24</t>
  </si>
  <si>
    <t>2026-10-05 15:01:16</t>
  </si>
  <si>
    <t>SRTR22605808480</t>
  </si>
  <si>
    <t>4802</t>
  </si>
  <si>
    <t>2026-10-03 02:16:00</t>
  </si>
  <si>
    <t>2026-10-03 03:59:27</t>
  </si>
  <si>
    <t>2026-10-03 02:03:30</t>
  </si>
  <si>
    <t>2026-10-03 05:37:23</t>
  </si>
  <si>
    <t>2026-10-03 05:40:33</t>
  </si>
  <si>
    <t>2026-10-03 05:43:55</t>
  </si>
  <si>
    <t>2026-10-05 07:55:17</t>
  </si>
  <si>
    <t>SRTR22605808491</t>
  </si>
  <si>
    <t>6270</t>
  </si>
  <si>
    <t>6192</t>
  </si>
  <si>
    <t>2026-10-02 23:53:27</t>
  </si>
  <si>
    <t>2026-10-03 00:53:43</t>
  </si>
  <si>
    <t>2026-10-03 00:58:45</t>
  </si>
  <si>
    <t>2026-10-02 22:00:52</t>
  </si>
  <si>
    <t>2026-10-03 03:43:21</t>
  </si>
  <si>
    <t>2026-10-03 04:06:27</t>
  </si>
  <si>
    <t>2026-10-03 04:28:09</t>
  </si>
  <si>
    <t>2026-10-03 05:53:31</t>
  </si>
  <si>
    <t>SRTR22605808500</t>
  </si>
  <si>
    <t>2607</t>
  </si>
  <si>
    <t>2026-10-03 00:15:49</t>
  </si>
  <si>
    <t>2026-10-03 04:23:12</t>
  </si>
  <si>
    <t>2026-10-03 05:58:56</t>
  </si>
  <si>
    <t>2026-10-03 06:03:02</t>
  </si>
  <si>
    <t>2026-10-03 19:39:41</t>
  </si>
  <si>
    <t>2026-10-03 19:43:39</t>
  </si>
  <si>
    <t>2026-10-03 20:20:59</t>
  </si>
  <si>
    <t>SRTR22605808520</t>
  </si>
  <si>
    <t>874</t>
  </si>
  <si>
    <t>2026-10-03 01:35:13</t>
  </si>
  <si>
    <t>2026-10-03 03:41:52</t>
  </si>
  <si>
    <t>2026-10-03 04:01:05</t>
  </si>
  <si>
    <t>2026-10-03 04:16:52</t>
  </si>
  <si>
    <t>2026-10-03 05:42:39</t>
  </si>
  <si>
    <t>2026-10-03 08:48:56</t>
  </si>
  <si>
    <t>2026-10-03 07:21:51</t>
  </si>
  <si>
    <t>2026-10-03 12:48:39</t>
  </si>
  <si>
    <t>SRTR22605808540</t>
  </si>
  <si>
    <t>2026-10-02 23:35:34</t>
  </si>
  <si>
    <t>2026-10-03 02:56:52</t>
  </si>
  <si>
    <t>2026-10-03 03:06:08</t>
  </si>
  <si>
    <t>2026-10-03 03:29:00</t>
  </si>
  <si>
    <t>2026-10-03 05:10:00</t>
  </si>
  <si>
    <t>2026-10-03 05:05:05</t>
  </si>
  <si>
    <t>2026-10-03 05:09:36</t>
  </si>
  <si>
    <t>2026-10-03 05:59:12</t>
  </si>
  <si>
    <t>2026-10-03 09:53:04</t>
  </si>
  <si>
    <t>SRTR22605808571</t>
  </si>
  <si>
    <t>2973</t>
  </si>
  <si>
    <t>2026-10-02 23:44:11</t>
  </si>
  <si>
    <t>2026-10-03 00:54:16</t>
  </si>
  <si>
    <t>2026-10-03 00:59:59</t>
  </si>
  <si>
    <t>2026-10-02 22:03:34</t>
  </si>
  <si>
    <t>2026-10-03 04:43:19</t>
  </si>
  <si>
    <t>2026-10-03 04:50:33</t>
  </si>
  <si>
    <t>2026-10-03 06:15:58</t>
  </si>
  <si>
    <t>2026-10-03 08:39:16</t>
  </si>
  <si>
    <t>SRTR22605808580</t>
  </si>
  <si>
    <t>2026-10-03 00:21:48</t>
  </si>
  <si>
    <t>2026-10-03 00:58:31</t>
  </si>
  <si>
    <t>2026-10-03 02:47:26</t>
  </si>
  <si>
    <t>2026-10-03 03:45:36</t>
  </si>
  <si>
    <t>2026-10-03 04:07:14</t>
  </si>
  <si>
    <t>2026-10-03 04:51:49</t>
  </si>
  <si>
    <t>2026-10-03 06:07:14</t>
  </si>
  <si>
    <t>SRTR22605808631</t>
  </si>
  <si>
    <t>1489</t>
  </si>
  <si>
    <t>2026-10-02 23:46:30</t>
  </si>
  <si>
    <t>2026-10-03 00:55:58</t>
  </si>
  <si>
    <t>2026-10-03 00:59:27</t>
  </si>
  <si>
    <t>2026-10-02 22:31:27</t>
  </si>
  <si>
    <t>2026-10-03 03:38:00</t>
  </si>
  <si>
    <t>2026-10-03 03:23:57</t>
  </si>
  <si>
    <t>2026-10-03 05:09:13</t>
  </si>
  <si>
    <t>2026-10-03 05:41:39</t>
  </si>
  <si>
    <t>2026-10-03 06:35:29</t>
  </si>
  <si>
    <t>SRTR22605808651</t>
  </si>
  <si>
    <t>48</t>
  </si>
  <si>
    <t>2026-10-02 16:26:07</t>
  </si>
  <si>
    <t>2026-10-03 06:34:52</t>
  </si>
  <si>
    <t>2026-10-03 06:49:46</t>
  </si>
  <si>
    <t>2026-10-03 05:55:08</t>
  </si>
  <si>
    <t>2026-10-03 08:32:57</t>
  </si>
  <si>
    <t>2026-10-03 08:41:48</t>
  </si>
  <si>
    <t>2026-10-03 08:42:37</t>
  </si>
  <si>
    <t>2026-10-03 09:03:00</t>
  </si>
  <si>
    <t>SRTR22605808671</t>
  </si>
  <si>
    <t>2805</t>
  </si>
  <si>
    <t>2026-10-02 23:32:46</t>
  </si>
  <si>
    <t>2026-10-03 03:53:07</t>
  </si>
  <si>
    <t>2026-10-03 04:10:54</t>
  </si>
  <si>
    <t>2026-10-02 23:27:54</t>
  </si>
  <si>
    <t>2026-10-03 05:29:08</t>
  </si>
  <si>
    <t>2026-10-03 05:35:18</t>
  </si>
  <si>
    <t>2026-10-03 05:51:34</t>
  </si>
  <si>
    <t>2026-10-03 07:31:42</t>
  </si>
  <si>
    <t>SRTR22605808731</t>
  </si>
  <si>
    <t>1810</t>
  </si>
  <si>
    <t>2026-10-03 02:51:02</t>
  </si>
  <si>
    <t>2026-10-03 03:33:46</t>
  </si>
  <si>
    <t>2026-10-03 03:51:37</t>
  </si>
  <si>
    <t>2026-10-03 03:38:26</t>
  </si>
  <si>
    <t>2026-10-03 04:20:15</t>
  </si>
  <si>
    <t>2026-10-03 04:19:55</t>
  </si>
  <si>
    <t>2026-10-03 05:47:53</t>
  </si>
  <si>
    <t>2026-10-03 09:49:13</t>
  </si>
  <si>
    <t>SRTR22605808751</t>
  </si>
  <si>
    <t>1729</t>
  </si>
  <si>
    <t>2026-10-03 00:04:33</t>
  </si>
  <si>
    <t>2026-10-03 03:55:38</t>
  </si>
  <si>
    <t>2026-10-03 04:01:28</t>
  </si>
  <si>
    <t>2026-10-03 03:51:17</t>
  </si>
  <si>
    <t>2026-10-03 04:52:59</t>
  </si>
  <si>
    <t>2026-10-03 06:17:37</t>
  </si>
  <si>
    <t>2026-10-03 08:06:18</t>
  </si>
  <si>
    <t>SRTR22605808771</t>
  </si>
  <si>
    <t>2026-10-03 16:23:01</t>
  </si>
  <si>
    <t>2026-10-03 16:23:59</t>
  </si>
  <si>
    <t>2026-10-03 16:25:00</t>
  </si>
  <si>
    <t>2026-10-05 00:17:10</t>
  </si>
  <si>
    <t>2026-10-03 01:32:00</t>
  </si>
  <si>
    <t>2026-10-05 00:17:11</t>
  </si>
  <si>
    <t>2026-10-03 16:25:44</t>
  </si>
  <si>
    <t>2026-10-03 16:26:04</t>
  </si>
  <si>
    <t>2026-10-03 16:26:37</t>
  </si>
  <si>
    <t>SRTR22605808940</t>
  </si>
  <si>
    <t>2198</t>
  </si>
  <si>
    <t>2026-10-03 01:08:06</t>
  </si>
  <si>
    <t>2026-10-03 03:20:51</t>
  </si>
  <si>
    <t>2026-10-03 03:21:51</t>
  </si>
  <si>
    <t>2026-10-03 02:36:25</t>
  </si>
  <si>
    <t>2026-10-03 06:38:10</t>
  </si>
  <si>
    <t>2026-10-03 06:11:48</t>
  </si>
  <si>
    <t>2026-10-03 08:13:59</t>
  </si>
  <si>
    <t>SRTR22605808971</t>
  </si>
  <si>
    <t>4502</t>
  </si>
  <si>
    <t>2026-10-03 02:14:56</t>
  </si>
  <si>
    <t>2026-10-03 02:48:12</t>
  </si>
  <si>
    <t>2026-10-03 02:51:37</t>
  </si>
  <si>
    <t>2026-10-03 00:58:09</t>
  </si>
  <si>
    <t>2026-10-03 04:46:16</t>
  </si>
  <si>
    <t>2026-10-03 10:21:03</t>
  </si>
  <si>
    <t>SRTR22605809040</t>
  </si>
  <si>
    <t>2026-10-02 23:39:10</t>
  </si>
  <si>
    <t>2026-10-03 02:56:48</t>
  </si>
  <si>
    <t>2026-10-03 03:16:39</t>
  </si>
  <si>
    <t>2026-10-03 03:32:00</t>
  </si>
  <si>
    <t>2026-10-03 03:19:47</t>
  </si>
  <si>
    <t>2026-10-03 06:02:00</t>
  </si>
  <si>
    <t>2026-10-03 05:16:07</t>
  </si>
  <si>
    <t>2026-10-03 05:56:02</t>
  </si>
  <si>
    <t>2026-10-03 05:56:03</t>
  </si>
  <si>
    <t>2026-10-03 05:58:37</t>
  </si>
  <si>
    <t>2026-10-03 05:59:41</t>
  </si>
  <si>
    <t>2026-10-03 07:10:00</t>
  </si>
  <si>
    <t>2026-10-03 06:41:59</t>
  </si>
  <si>
    <t>2026-10-03 06:50:22</t>
  </si>
  <si>
    <t>2026-10-03 06:56:36</t>
  </si>
  <si>
    <t>2026-10-03 11:12:41</t>
  </si>
  <si>
    <t>SRTR22605809060</t>
  </si>
  <si>
    <t>BRUNO RODRIGUES DOS SANTOS</t>
  </si>
  <si>
    <t>31992474694</t>
  </si>
  <si>
    <t>5368</t>
  </si>
  <si>
    <t>5303</t>
  </si>
  <si>
    <t>2026-10-03 01:39:13</t>
  </si>
  <si>
    <t>2026-10-03 02:43:29</t>
  </si>
  <si>
    <t>2026-10-03 02:53:51</t>
  </si>
  <si>
    <t>2026-10-03 00:49:17</t>
  </si>
  <si>
    <t>2026-10-03 03:35:00</t>
  </si>
  <si>
    <t>2026-10-03 03:56:53</t>
  </si>
  <si>
    <t>2026-10-03 04:20:44</t>
  </si>
  <si>
    <t>2026-10-03 04:51:56</t>
  </si>
  <si>
    <t>2026-10-03 07:13:00</t>
  </si>
  <si>
    <t>SRTR22605809071</t>
  </si>
  <si>
    <t>1835</t>
  </si>
  <si>
    <t>2026-10-02 09:46:16</t>
  </si>
  <si>
    <t>2026-10-03 04:04:06</t>
  </si>
  <si>
    <t>2026-10-03 04:47:34</t>
  </si>
  <si>
    <t>2026-10-03 03:05:06</t>
  </si>
  <si>
    <t>2026-10-03 05:46:09</t>
  </si>
  <si>
    <t>2026-10-03 05:51:27</t>
  </si>
  <si>
    <t>2026-10-03 05:51:56</t>
  </si>
  <si>
    <t>2026-10-03 07:32:22</t>
  </si>
  <si>
    <t>SRTR22605809111</t>
  </si>
  <si>
    <t>1873</t>
  </si>
  <si>
    <t>1856</t>
  </si>
  <si>
    <t>2026-10-03 02:35:27</t>
  </si>
  <si>
    <t>2026-10-03 07:40:56</t>
  </si>
  <si>
    <t>2026-10-03 05:50:19</t>
  </si>
  <si>
    <t>2026-10-03 05:38:07</t>
  </si>
  <si>
    <t>2026-10-03 06:03:43</t>
  </si>
  <si>
    <t>2026-10-03 06:08:28</t>
  </si>
  <si>
    <t>2026-10-03 06:27:32</t>
  </si>
  <si>
    <t>2026-10-03 09:00:38</t>
  </si>
  <si>
    <t>SRTR22605809231</t>
  </si>
  <si>
    <t>MRB-C405-I277-0500-1</t>
  </si>
  <si>
    <t>2026-10-03 01:26:56</t>
  </si>
  <si>
    <t>2026-10-03 02:57:46</t>
  </si>
  <si>
    <t>2026-10-03 03:30:29</t>
  </si>
  <si>
    <t>2026-10-03 03:59:59</t>
  </si>
  <si>
    <t>2026-10-03 08:08:14</t>
  </si>
  <si>
    <t>2026-10-03 08:04:26</t>
  </si>
  <si>
    <t>2026-10-03 11:25:16</t>
  </si>
  <si>
    <t>SRTR22605809331</t>
  </si>
  <si>
    <t>1812</t>
  </si>
  <si>
    <t>1807</t>
  </si>
  <si>
    <t>2026-10-02 23:51:12</t>
  </si>
  <si>
    <t>2026-10-03 00:32:25</t>
  </si>
  <si>
    <t>2026-10-03 03:23:24</t>
  </si>
  <si>
    <t>2026-10-03 02:29:51</t>
  </si>
  <si>
    <t>2026-10-03 04:17:49</t>
  </si>
  <si>
    <t>2026-10-03 04:27:39</t>
  </si>
  <si>
    <t>2026-10-03 05:57:59</t>
  </si>
  <si>
    <t>2026-10-03 09:13:35</t>
  </si>
  <si>
    <t>SRTR22605809451</t>
  </si>
  <si>
    <t>4236</t>
  </si>
  <si>
    <t>4126</t>
  </si>
  <si>
    <t>2026-10-02 11:17:28</t>
  </si>
  <si>
    <t>2026-10-03 03:44:15</t>
  </si>
  <si>
    <t>2026-10-03 04:44:23</t>
  </si>
  <si>
    <t>2026-10-03 05:11:00</t>
  </si>
  <si>
    <t>2026-10-03 05:25:43</t>
  </si>
  <si>
    <t>2026-10-03 07:15:01</t>
  </si>
  <si>
    <t>2026-10-04 09:55:48</t>
  </si>
  <si>
    <t>SRTR22605809460</t>
  </si>
  <si>
    <t>2026-10-03 08:38:13</t>
  </si>
  <si>
    <t>2026-10-03 08:38:43</t>
  </si>
  <si>
    <t>2026-10-03 08:51:44</t>
  </si>
  <si>
    <t>2026-10-03 09:58:50</t>
  </si>
  <si>
    <t>2026-10-03 10:25:23</t>
  </si>
  <si>
    <t>2026-10-03 10:25:44</t>
  </si>
  <si>
    <t>2026-10-03 11:13:09</t>
  </si>
  <si>
    <t>SRTR22605809471</t>
  </si>
  <si>
    <t>1548</t>
  </si>
  <si>
    <t>1539</t>
  </si>
  <si>
    <t>2026-10-02 05:03:48</t>
  </si>
  <si>
    <t>2026-10-03 02:39:47</t>
  </si>
  <si>
    <t>2026-10-03 03:35:26</t>
  </si>
  <si>
    <t>2026-10-03 01:08:03</t>
  </si>
  <si>
    <t>2026-10-03 05:20:00</t>
  </si>
  <si>
    <t>2026-10-03 04:45:05</t>
  </si>
  <si>
    <t>2026-10-03 06:17:22</t>
  </si>
  <si>
    <t>2026-10-03 06:49:06</t>
  </si>
  <si>
    <t>2026-10-03 08:19:51</t>
  </si>
  <si>
    <t>SRTR22605809571</t>
  </si>
  <si>
    <t>GYN-C558-C343-0600-1</t>
  </si>
  <si>
    <t>2026-10-03 02:38:43</t>
  </si>
  <si>
    <t>2026-10-03 04:41:10</t>
  </si>
  <si>
    <t>2026-10-03 07:32:35</t>
  </si>
  <si>
    <t>2026-10-03 08:10:58</t>
  </si>
  <si>
    <t>961512</t>
  </si>
  <si>
    <t>F IPA-GO</t>
  </si>
  <si>
    <t>2026-10-03 13:29:01</t>
  </si>
  <si>
    <t>2026-10-03 13:29:49</t>
  </si>
  <si>
    <t>2026-10-03 13:54:00</t>
  </si>
  <si>
    <t>SRTR22605809611</t>
  </si>
  <si>
    <t>3507</t>
  </si>
  <si>
    <t>3480</t>
  </si>
  <si>
    <t>2026-10-02 19:23:13</t>
  </si>
  <si>
    <t>2026-10-03 02:05:45</t>
  </si>
  <si>
    <t>2026-10-03 02:51:59</t>
  </si>
  <si>
    <t>2026-10-03 02:19:26</t>
  </si>
  <si>
    <t>2026-10-03 03:39:35</t>
  </si>
  <si>
    <t>2026-10-03 05:21:08</t>
  </si>
  <si>
    <t>2026-10-03 06:56:39</t>
  </si>
  <si>
    <t>2026-10-03 11:14:25</t>
  </si>
  <si>
    <t>SRTR22605809640</t>
  </si>
  <si>
    <t>TUK4G06</t>
  </si>
  <si>
    <t>GUTIERREZ ALVES DA SILVA</t>
  </si>
  <si>
    <t>21971447191</t>
  </si>
  <si>
    <t>2582</t>
  </si>
  <si>
    <t>2026-10-03 02:01:22</t>
  </si>
  <si>
    <t>2026-10-03 02:29:16</t>
  </si>
  <si>
    <t>2026-10-03 02:40:17</t>
  </si>
  <si>
    <t>2026-10-03 02:53:30</t>
  </si>
  <si>
    <t>2026-10-03 05:14:00</t>
  </si>
  <si>
    <t>2026-10-03 05:00:30</t>
  </si>
  <si>
    <t>2026-10-03 06:38:12</t>
  </si>
  <si>
    <t>2026-10-03 06:40:38</t>
  </si>
  <si>
    <t>2026-10-03 08:34:31</t>
  </si>
  <si>
    <t>SRTR22605809660</t>
  </si>
  <si>
    <t>3427</t>
  </si>
  <si>
    <t>3399</t>
  </si>
  <si>
    <t>2026-10-03 00:42:14</t>
  </si>
  <si>
    <t>2026-10-03 02:59:42</t>
  </si>
  <si>
    <t>2026-10-03 03:00:08</t>
  </si>
  <si>
    <t>2026-10-02 23:59:12</t>
  </si>
  <si>
    <t>2026-10-03 05:24:06</t>
  </si>
  <si>
    <t>2026-10-03 05:32:46</t>
  </si>
  <si>
    <t>2026-10-03 05:47:04</t>
  </si>
  <si>
    <t>2026-10-03 06:39:47</t>
  </si>
  <si>
    <t>SRTR22605809680</t>
  </si>
  <si>
    <t>BAS8C22</t>
  </si>
  <si>
    <t>PEDRO NEVES GONCALVES DE LIMA</t>
  </si>
  <si>
    <t>14996457111</t>
  </si>
  <si>
    <t>3539</t>
  </si>
  <si>
    <t>3527</t>
  </si>
  <si>
    <t>2026-10-03 00:53:38</t>
  </si>
  <si>
    <t>2026-10-03 03:14:55</t>
  </si>
  <si>
    <t>2026-10-03 03:44:26</t>
  </si>
  <si>
    <t>2026-10-02 23:57:55</t>
  </si>
  <si>
    <t>2026-10-03 06:30:43</t>
  </si>
  <si>
    <t>2026-10-03 06:52:48</t>
  </si>
  <si>
    <t>2026-10-03 06:53:11</t>
  </si>
  <si>
    <t>2026-10-03 09:06:40</t>
  </si>
  <si>
    <t>SRTR22605809691</t>
  </si>
  <si>
    <t>PEDRO SEBASTIÃO ISACKSSON BARATA</t>
  </si>
  <si>
    <t>91983134480</t>
  </si>
  <si>
    <t>1886</t>
  </si>
  <si>
    <t>2026-10-02 10:38:26</t>
  </si>
  <si>
    <t>2026-10-03 01:40:02</t>
  </si>
  <si>
    <t>2026-10-03 02:16:56</t>
  </si>
  <si>
    <t>2026-10-03 02:56:32</t>
  </si>
  <si>
    <t>2026-10-03 06:40:00</t>
  </si>
  <si>
    <t>2026-10-03 06:06:04</t>
  </si>
  <si>
    <t>2026-10-03 06:15:13</t>
  </si>
  <si>
    <t>2026-10-03 06:43:52</t>
  </si>
  <si>
    <t>2026-10-03 08:15:28</t>
  </si>
  <si>
    <t>SRTR22605809731</t>
  </si>
  <si>
    <t>3660</t>
  </si>
  <si>
    <t>3582</t>
  </si>
  <si>
    <t>2026-10-02 19:39:38</t>
  </si>
  <si>
    <t>2026-10-03 02:10:26</t>
  </si>
  <si>
    <t>2026-10-03 02:44:31</t>
  </si>
  <si>
    <t>2026-10-03 03:33:53</t>
  </si>
  <si>
    <t>2026-10-03 04:46:26</t>
  </si>
  <si>
    <t>2026-10-03 05:09:39</t>
  </si>
  <si>
    <t>2026-10-03 06:58:06</t>
  </si>
  <si>
    <t>SRTR22605809751</t>
  </si>
  <si>
    <t>5803</t>
  </si>
  <si>
    <t>5748</t>
  </si>
  <si>
    <t>2026-10-03 00:50:57</t>
  </si>
  <si>
    <t>2026-10-03 02:58:51</t>
  </si>
  <si>
    <t>2026-10-03 03:00:09</t>
  </si>
  <si>
    <t>2026-10-03 00:58:41</t>
  </si>
  <si>
    <t>2026-10-03 04:46:48</t>
  </si>
  <si>
    <t>2026-10-03 05:21:14</t>
  </si>
  <si>
    <t>2026-10-03 06:36:33</t>
  </si>
  <si>
    <t>SRTR22605809760</t>
  </si>
  <si>
    <t>1026</t>
  </si>
  <si>
    <t>2026-10-02 20:06:17</t>
  </si>
  <si>
    <t>2026-10-03 03:38:22</t>
  </si>
  <si>
    <t>2026-10-03 04:40:39</t>
  </si>
  <si>
    <t>2026-10-03 04:42:08</t>
  </si>
  <si>
    <t>2026-10-03 05:07:50</t>
  </si>
  <si>
    <t>2026-10-03 05:27:54</t>
  </si>
  <si>
    <t>2026-10-03 07:20:53</t>
  </si>
  <si>
    <t>2026-10-03 10:24:31</t>
  </si>
  <si>
    <t>SRTR22605809780</t>
  </si>
  <si>
    <t>3160</t>
  </si>
  <si>
    <t>2026-10-02 20:35:46</t>
  </si>
  <si>
    <t>2026-10-03 02:25:43</t>
  </si>
  <si>
    <t>2026-10-03 03:08:31</t>
  </si>
  <si>
    <t>2026-10-03 04:36:33</t>
  </si>
  <si>
    <t>2026-10-03 05:30:49</t>
  </si>
  <si>
    <t>2026-10-03 06:22:59</t>
  </si>
  <si>
    <t>2026-10-03 07:10:25</t>
  </si>
  <si>
    <t>SRTR22605809820</t>
  </si>
  <si>
    <t>80</t>
  </si>
  <si>
    <t>2026-10-03 12:04:30</t>
  </si>
  <si>
    <t>2026-10-03 12:07:27</t>
  </si>
  <si>
    <t>2026-10-03 13:35:02</t>
  </si>
  <si>
    <t>2026-10-03 13:41:00</t>
  </si>
  <si>
    <t>2026-10-03 23:55:00</t>
  </si>
  <si>
    <t>2026-10-03 15:14:24</t>
  </si>
  <si>
    <t>2026-10-03 15:49:16</t>
  </si>
  <si>
    <t>2026-10-03 15:50:08</t>
  </si>
  <si>
    <t>2026-10-03 16:33:17</t>
  </si>
  <si>
    <t>SRTR22605809860</t>
  </si>
  <si>
    <t>2026-10-02 15:42:31</t>
  </si>
  <si>
    <t>2026-10-03 08:17:07</t>
  </si>
  <si>
    <t>2026-10-03 08:22:20</t>
  </si>
  <si>
    <t>2026-10-03 07:36:04</t>
  </si>
  <si>
    <t>2026-10-03 10:40:50</t>
  </si>
  <si>
    <t>2026-10-03 15:36:02</t>
  </si>
  <si>
    <t>2026-10-03 15:18:24</t>
  </si>
  <si>
    <t>2026-10-04 00:47:08</t>
  </si>
  <si>
    <t>SRTR22605809871</t>
  </si>
  <si>
    <t>2026-10-02 22:48:27</t>
  </si>
  <si>
    <t>2026-10-02 23:58:00</t>
  </si>
  <si>
    <t>2026-10-03 00:00:34</t>
  </si>
  <si>
    <t>2026-10-02 21:37:42</t>
  </si>
  <si>
    <t>2026-10-03 06:17:00</t>
  </si>
  <si>
    <t>2026-10-03 05:14:50</t>
  </si>
  <si>
    <t>2026-10-03 05:18:58</t>
  </si>
  <si>
    <t>2026-10-03 05:32:31</t>
  </si>
  <si>
    <t>2026-10-03 07:43:11</t>
  </si>
  <si>
    <t>SRTR22605809880</t>
  </si>
  <si>
    <t>2485</t>
  </si>
  <si>
    <t>2474</t>
  </si>
  <si>
    <t>2026-10-02 22:48:39</t>
  </si>
  <si>
    <t>2026-10-02 23:57:34</t>
  </si>
  <si>
    <t>2026-10-03 00:04:15</t>
  </si>
  <si>
    <t>2026-10-02 21:08:09</t>
  </si>
  <si>
    <t>2026-10-03 03:36:31</t>
  </si>
  <si>
    <t>2026-10-03 03:49:14</t>
  </si>
  <si>
    <t>2026-10-03 04:15:15</t>
  </si>
  <si>
    <t>2026-10-03 06:33:01</t>
  </si>
  <si>
    <t>SRTR22605809960</t>
  </si>
  <si>
    <t>3537</t>
  </si>
  <si>
    <t>2026-10-02 09:15:16</t>
  </si>
  <si>
    <t>2026-10-03 04:24:05</t>
  </si>
  <si>
    <t>2026-10-03 02:37:49</t>
  </si>
  <si>
    <t>2026-10-03 05:50:08</t>
  </si>
  <si>
    <t>2026-10-03 05:52:51</t>
  </si>
  <si>
    <t>2026-10-03 06:01:14</t>
  </si>
  <si>
    <t>2026-10-03 08:42:45</t>
  </si>
  <si>
    <t>SRTR22605809980</t>
  </si>
  <si>
    <t>2015</t>
  </si>
  <si>
    <t>2000</t>
  </si>
  <si>
    <t>2026-10-02 22:29:55</t>
  </si>
  <si>
    <t>2026-10-03 03:17:45</t>
  </si>
  <si>
    <t>2026-10-03 03:35:42</t>
  </si>
  <si>
    <t>2026-10-03 02:52:01</t>
  </si>
  <si>
    <t>2026-10-03 04:14:21</t>
  </si>
  <si>
    <t>2026-10-03 04:19:10</t>
  </si>
  <si>
    <t>2026-10-03 04:26:31</t>
  </si>
  <si>
    <t>2026-10-03 06:06:55</t>
  </si>
  <si>
    <t>SRTR22605809991</t>
  </si>
  <si>
    <t>SJM-R370-R119-0400-1</t>
  </si>
  <si>
    <t>5122</t>
  </si>
  <si>
    <t>4999</t>
  </si>
  <si>
    <t>2026-10-03 02:07:52</t>
  </si>
  <si>
    <t>2026-10-03 03:36:53</t>
  </si>
  <si>
    <t>2026-10-03 03:38:43</t>
  </si>
  <si>
    <t>2026-10-03 02:35:50</t>
  </si>
  <si>
    <t>2026-10-03 05:18:18</t>
  </si>
  <si>
    <t>2026-10-03 06:03:09</t>
  </si>
  <si>
    <t>2026-10-03 05:54:19</t>
  </si>
  <si>
    <t>2026-10-03 07:09:13</t>
  </si>
  <si>
    <t>SRTR22605810011</t>
  </si>
  <si>
    <t>1796</t>
  </si>
  <si>
    <t>2026-10-03 03:36:12</t>
  </si>
  <si>
    <t>2026-10-03 03:42:19</t>
  </si>
  <si>
    <t>2026-10-03 03:45:14</t>
  </si>
  <si>
    <t>2026-10-03 03:46:44</t>
  </si>
  <si>
    <t>2026-10-03 10:20:00</t>
  </si>
  <si>
    <t>2026-10-03 05:31:04</t>
  </si>
  <si>
    <t>2026-10-03 06:01:50</t>
  </si>
  <si>
    <t>2026-10-03 07:15:15</t>
  </si>
  <si>
    <t>2026-10-03 09:59:48</t>
  </si>
  <si>
    <t>2026-10-03 06:16:30</t>
  </si>
  <si>
    <t>2026-10-03 06:18:24</t>
  </si>
  <si>
    <t>2026-10-03 10:40:00</t>
  </si>
  <si>
    <t>2026-10-03 06:24:20</t>
  </si>
  <si>
    <t>2026-10-03 12:40:00</t>
  </si>
  <si>
    <t>2026-10-03 08:36:38</t>
  </si>
  <si>
    <t>2026-10-03 08:39:23</t>
  </si>
  <si>
    <t>2026-10-03 09:01:37</t>
  </si>
  <si>
    <t>2026-10-03 11:53:38</t>
  </si>
  <si>
    <t>SRTR22605810020</t>
  </si>
  <si>
    <t>867</t>
  </si>
  <si>
    <t>784</t>
  </si>
  <si>
    <t>2026-10-02 20:05:38</t>
  </si>
  <si>
    <t>2026-10-03 04:16:16</t>
  </si>
  <si>
    <t>2026-10-03 04:36:43</t>
  </si>
  <si>
    <t>2026-10-03 04:43:00</t>
  </si>
  <si>
    <t>2026-10-03 05:06:24</t>
  </si>
  <si>
    <t>2026-10-03 06:16:03</t>
  </si>
  <si>
    <t>2026-10-03 08:38:24</t>
  </si>
  <si>
    <t>SRTR22605810040</t>
  </si>
  <si>
    <t>2900</t>
  </si>
  <si>
    <t>2026-10-02 12:49:31</t>
  </si>
  <si>
    <t>2026-10-03 03:32:08</t>
  </si>
  <si>
    <t>2026-10-03 03:44:47</t>
  </si>
  <si>
    <t>2026-10-03 04:38:27</t>
  </si>
  <si>
    <t>2026-10-03 05:37:52</t>
  </si>
  <si>
    <t>2026-10-03 05:44:31</t>
  </si>
  <si>
    <t>2026-10-03 06:35:26</t>
  </si>
  <si>
    <t>2026-10-03 07:45:48</t>
  </si>
  <si>
    <t>SRTR22605810051</t>
  </si>
  <si>
    <t>5038</t>
  </si>
  <si>
    <t>5034</t>
  </si>
  <si>
    <t>2026-10-03 00:05:09</t>
  </si>
  <si>
    <t>2026-10-03 01:39:28</t>
  </si>
  <si>
    <t>2026-10-03 03:56:27</t>
  </si>
  <si>
    <t>2026-10-03 03:59:07</t>
  </si>
  <si>
    <t>2026-10-03 05:34:57</t>
  </si>
  <si>
    <t>2026-10-03 07:56:26</t>
  </si>
  <si>
    <t>SRTR22605810071</t>
  </si>
  <si>
    <t>2026-10-03 00:38:01</t>
  </si>
  <si>
    <t>2026-10-03 00:38:13</t>
  </si>
  <si>
    <t>2026-10-03 00:42:54</t>
  </si>
  <si>
    <t>2026-10-03 03:12:38</t>
  </si>
  <si>
    <t>2026-10-03 04:07:30</t>
  </si>
  <si>
    <t>2026-10-03 04:16:38</t>
  </si>
  <si>
    <t>2026-10-03 06:20:58</t>
  </si>
  <si>
    <t>SRTR22605810080</t>
  </si>
  <si>
    <t>4242</t>
  </si>
  <si>
    <t>4226</t>
  </si>
  <si>
    <t>2026-10-02 22:47:41</t>
  </si>
  <si>
    <t>2026-10-03 03:49:21</t>
  </si>
  <si>
    <t>2026-10-03 03:50:41</t>
  </si>
  <si>
    <t>2026-10-03 03:52:11</t>
  </si>
  <si>
    <t>2026-10-03 05:17:42</t>
  </si>
  <si>
    <t>2026-10-03 06:28:24</t>
  </si>
  <si>
    <t>2026-10-03 06:34:01</t>
  </si>
  <si>
    <t>2026-10-03 09:23:11</t>
  </si>
  <si>
    <t>2026-10-03 06:31:28</t>
  </si>
  <si>
    <t>2026-10-03 06:31:57</t>
  </si>
  <si>
    <t>2026-10-03 06:33:36</t>
  </si>
  <si>
    <t>2026-10-03 05:24:07</t>
  </si>
  <si>
    <t>2026-10-03 07:22:38</t>
  </si>
  <si>
    <t>2026-10-03 07:14:12</t>
  </si>
  <si>
    <t>2026-10-03 07:14:54</t>
  </si>
  <si>
    <t>2026-10-03 07:59:40</t>
  </si>
  <si>
    <t>SRTR22605810100</t>
  </si>
  <si>
    <t>4277</t>
  </si>
  <si>
    <t>4147</t>
  </si>
  <si>
    <t>2026-10-02 19:32:44</t>
  </si>
  <si>
    <t>2026-10-03 02:06:06</t>
  </si>
  <si>
    <t>2026-10-03 03:39:14</t>
  </si>
  <si>
    <t>2026-10-03 02:32:05</t>
  </si>
  <si>
    <t>2026-10-03 04:53:13</t>
  </si>
  <si>
    <t>2026-10-03 04:59:33</t>
  </si>
  <si>
    <t>2026-10-03 05:18:42</t>
  </si>
  <si>
    <t>2026-10-03 08:33:47</t>
  </si>
  <si>
    <t>SRTR22605810111</t>
  </si>
  <si>
    <t>3309</t>
  </si>
  <si>
    <t>3295</t>
  </si>
  <si>
    <t>2026-10-03 01:27:54</t>
  </si>
  <si>
    <t>2026-10-03 02:55:07</t>
  </si>
  <si>
    <t>2026-10-03 01:03:33</t>
  </si>
  <si>
    <t>2026-10-03 04:12:57</t>
  </si>
  <si>
    <t>2026-10-03 04:17:05</t>
  </si>
  <si>
    <t>2026-10-03 06:12:00</t>
  </si>
  <si>
    <t>2026-10-03 08:48:52</t>
  </si>
  <si>
    <t>SRTR22605810131</t>
  </si>
  <si>
    <t>2026-10-03 00:05:41</t>
  </si>
  <si>
    <t>2026-10-03 00:23:04</t>
  </si>
  <si>
    <t>2026-10-03 03:18:11</t>
  </si>
  <si>
    <t>2026-10-03 02:39:25</t>
  </si>
  <si>
    <t>2026-10-03 04:31:19</t>
  </si>
  <si>
    <t>2026-10-03 04:33:13</t>
  </si>
  <si>
    <t>2026-10-03 06:08:02</t>
  </si>
  <si>
    <t>2026-10-03 09:58:16</t>
  </si>
  <si>
    <t>SRTR22605810151</t>
  </si>
  <si>
    <t>2026-10-03 06:31:12</t>
  </si>
  <si>
    <t>2026-10-03 06:37:16</t>
  </si>
  <si>
    <t>2026-10-03 06:45:57</t>
  </si>
  <si>
    <t>2026-10-03 06:31:08</t>
  </si>
  <si>
    <t>2026-10-03 08:40:00</t>
  </si>
  <si>
    <t>2026-10-03 07:12:53</t>
  </si>
  <si>
    <t>2026-10-03 07:07:57</t>
  </si>
  <si>
    <t>SRTR22605810180</t>
  </si>
  <si>
    <t>MOISES SARAIVA ARAUJO</t>
  </si>
  <si>
    <t>99984937614</t>
  </si>
  <si>
    <t>2026-10-02 12:22:03</t>
  </si>
  <si>
    <t>2026-10-02 23:34:15</t>
  </si>
  <si>
    <t>2026-10-02 23:48:20</t>
  </si>
  <si>
    <t>2026-10-03 04:15:25</t>
  </si>
  <si>
    <t>2026-10-03 04:39:39</t>
  </si>
  <si>
    <t>2026-10-03 04:50:11</t>
  </si>
  <si>
    <t>2026-10-03 05:31:24</t>
  </si>
  <si>
    <t>2026-10-03 08:38:07</t>
  </si>
  <si>
    <t>SRTR22605810280</t>
  </si>
  <si>
    <t>3253</t>
  </si>
  <si>
    <t>2026-10-03 06:59:21</t>
  </si>
  <si>
    <t>2026-10-03 07:03:16</t>
  </si>
  <si>
    <t>2026-10-03 06:05:00</t>
  </si>
  <si>
    <t>2026-10-03 08:05:15</t>
  </si>
  <si>
    <t>2026-10-03 08:06:46</t>
  </si>
  <si>
    <t>SRTR22605810311</t>
  </si>
  <si>
    <t>3394</t>
  </si>
  <si>
    <t>2026-10-02 21:17:49</t>
  </si>
  <si>
    <t>2026-10-02 21:56:39</t>
  </si>
  <si>
    <t>2026-10-02 22:08:16</t>
  </si>
  <si>
    <t>2026-10-03 03:40:09</t>
  </si>
  <si>
    <t>2026-10-03 04:09:44</t>
  </si>
  <si>
    <t>2026-10-03 04:32:32</t>
  </si>
  <si>
    <t>2026-10-03 06:07:01</t>
  </si>
  <si>
    <t>SRTR22605810320</t>
  </si>
  <si>
    <t>2088</t>
  </si>
  <si>
    <t>1711</t>
  </si>
  <si>
    <t>2026-10-03 01:39:50</t>
  </si>
  <si>
    <t>2026-10-03 02:00:24</t>
  </si>
  <si>
    <t>2026-10-03 03:57:38</t>
  </si>
  <si>
    <t>2026-10-03 03:54:11</t>
  </si>
  <si>
    <t>2026-10-03 07:06:43</t>
  </si>
  <si>
    <t>2026-10-03 09:52:55</t>
  </si>
  <si>
    <t>2026-10-03 09:49:58</t>
  </si>
  <si>
    <t>2026-10-03 13:06:06</t>
  </si>
  <si>
    <t>SRTR22605810380</t>
  </si>
  <si>
    <t>1890</t>
  </si>
  <si>
    <t>1739</t>
  </si>
  <si>
    <t>2026-10-03 02:25:04</t>
  </si>
  <si>
    <t>2026-10-03 03:17:06</t>
  </si>
  <si>
    <t>2026-10-03 04:07:01</t>
  </si>
  <si>
    <t>2026-10-03 04:14:50</t>
  </si>
  <si>
    <t>2026-10-03 05:15:41</t>
  </si>
  <si>
    <t>2026-10-03 05:14:30</t>
  </si>
  <si>
    <t>2026-10-03 05:09:43</t>
  </si>
  <si>
    <t>2026-10-03 10:40:23</t>
  </si>
  <si>
    <t>SRTR22605810420</t>
  </si>
  <si>
    <t>1703</t>
  </si>
  <si>
    <t>2026-10-03 01:25:53</t>
  </si>
  <si>
    <t>2026-10-03 03:20:49</t>
  </si>
  <si>
    <t>2026-10-03 03:33:51</t>
  </si>
  <si>
    <t>2026-10-03 03:31:45</t>
  </si>
  <si>
    <t>2026-10-03 04:19:41</t>
  </si>
  <si>
    <t>2026-10-03 05:35:27</t>
  </si>
  <si>
    <t>2026-10-03 06:08:41</t>
  </si>
  <si>
    <t>2026-10-03 11:36:13</t>
  </si>
  <si>
    <t>SRTR22605810440</t>
  </si>
  <si>
    <t>2111</t>
  </si>
  <si>
    <t>2026-10-03 02:15:19</t>
  </si>
  <si>
    <t>2026-10-03 03:59:06</t>
  </si>
  <si>
    <t>2026-10-03 03:59:34</t>
  </si>
  <si>
    <t>2026-10-03 01:02:21</t>
  </si>
  <si>
    <t>2026-10-03 05:53:59</t>
  </si>
  <si>
    <t>2026-10-03 06:37:57</t>
  </si>
  <si>
    <t>2026-10-03 06:48:21</t>
  </si>
  <si>
    <t>2026-10-03 08:05:33</t>
  </si>
  <si>
    <t>SRTR22605810451</t>
  </si>
  <si>
    <t>2025</t>
  </si>
  <si>
    <t>2026-10-02 23:53:40</t>
  </si>
  <si>
    <t>2026-10-03 03:21:18</t>
  </si>
  <si>
    <t>2026-10-03 04:00:40</t>
  </si>
  <si>
    <t>2026-10-03 03:59:01</t>
  </si>
  <si>
    <t>2026-10-03 04:55:22</t>
  </si>
  <si>
    <t>2026-10-03 05:30:17</t>
  </si>
  <si>
    <t>2026-10-03 05:50:11</t>
  </si>
  <si>
    <t>2026-10-03 10:32:07</t>
  </si>
  <si>
    <t>SRTR22605810511</t>
  </si>
  <si>
    <t>2026-10-03 04:27:59</t>
  </si>
  <si>
    <t>2026-10-03 04:29:16</t>
  </si>
  <si>
    <t>2026-10-03 04:39:32</t>
  </si>
  <si>
    <t>2026-10-03 04:41:02</t>
  </si>
  <si>
    <t>2026-10-03 07:42:45</t>
  </si>
  <si>
    <t>2026-10-03 08:55:14</t>
  </si>
  <si>
    <t>2026-10-03 09:17:17</t>
  </si>
  <si>
    <t>2026-10-03 11:38:04</t>
  </si>
  <si>
    <t>SRTR22605810591</t>
  </si>
  <si>
    <t>1454</t>
  </si>
  <si>
    <t>1365</t>
  </si>
  <si>
    <t>2026-10-03 04:04:56</t>
  </si>
  <si>
    <t>2026-10-03 04:31:12</t>
  </si>
  <si>
    <t>2026-10-03 05:55:00</t>
  </si>
  <si>
    <t>2026-10-03 08:36:31</t>
  </si>
  <si>
    <t>67</t>
  </si>
  <si>
    <t>2026-10-03 04:34:08</t>
  </si>
  <si>
    <t>2026-10-03 04:39:19</t>
  </si>
  <si>
    <t>2026-10-03 04:40:40</t>
  </si>
  <si>
    <t>2026-10-03 04:59:10</t>
  </si>
  <si>
    <t>2026-10-03 05:02:51</t>
  </si>
  <si>
    <t>2026-10-03 05:03:14</t>
  </si>
  <si>
    <t>2026-10-03 09:35:32</t>
  </si>
  <si>
    <t>SRTR22605810711</t>
  </si>
  <si>
    <t>1996</t>
  </si>
  <si>
    <t>2026-10-03 01:07:13</t>
  </si>
  <si>
    <t>2026-10-03 02:00:23</t>
  </si>
  <si>
    <t>2026-10-03 02:05:49</t>
  </si>
  <si>
    <t>2026-10-03 02:27:03</t>
  </si>
  <si>
    <t>2026-10-03 04:12:06</t>
  </si>
  <si>
    <t>2026-10-03 06:51:49</t>
  </si>
  <si>
    <t>SRTR22605810780</t>
  </si>
  <si>
    <t>767</t>
  </si>
  <si>
    <t>2026-10-03 00:26:52</t>
  </si>
  <si>
    <t>2026-10-03 00:37:25</t>
  </si>
  <si>
    <t>2026-10-03 04:23:32</t>
  </si>
  <si>
    <t>2026-10-03 04:08:43</t>
  </si>
  <si>
    <t>2026-10-03 04:41:35</t>
  </si>
  <si>
    <t>2026-10-03 04:42:49</t>
  </si>
  <si>
    <t>2026-10-03 04:53:30</t>
  </si>
  <si>
    <t>2026-10-03 06:13:45</t>
  </si>
  <si>
    <t>SRTR22605810811</t>
  </si>
  <si>
    <t>NMK0J49</t>
  </si>
  <si>
    <t>JOAO DOS SANTOS ARAUJO</t>
  </si>
  <si>
    <t>988353454</t>
  </si>
  <si>
    <t>2166</t>
  </si>
  <si>
    <t>2026-10-03 00:20:59</t>
  </si>
  <si>
    <t>2026-10-03 02:50:39</t>
  </si>
  <si>
    <t>2026-10-03 03:44:04</t>
  </si>
  <si>
    <t>2026-10-03 04:52:29</t>
  </si>
  <si>
    <t>2026-10-03 05:35:38</t>
  </si>
  <si>
    <t>2026-10-03 06:11:19</t>
  </si>
  <si>
    <t>2026-10-03 07:45:53</t>
  </si>
  <si>
    <t>196</t>
  </si>
  <si>
    <t>2026-10-03 05:36:06</t>
  </si>
  <si>
    <t>2026-10-03 05:36:16</t>
  </si>
  <si>
    <t>2026-10-03 05:37:58</t>
  </si>
  <si>
    <t>2026-10-03 05:38:14</t>
  </si>
  <si>
    <t>2026-10-03 05:59:55</t>
  </si>
  <si>
    <t>2026-10-03 06:13:58</t>
  </si>
  <si>
    <t>2026-10-03 06:58:56</t>
  </si>
  <si>
    <t>2026-10-03 08:05:46</t>
  </si>
  <si>
    <t>SRTR22605810820</t>
  </si>
  <si>
    <t>1029</t>
  </si>
  <si>
    <t>2026-10-03 05:09:32</t>
  </si>
  <si>
    <t>2026-10-03 05:25:25</t>
  </si>
  <si>
    <t>2026-10-03 05:28:44</t>
  </si>
  <si>
    <t>2026-10-03 05:30:36</t>
  </si>
  <si>
    <t>2026-10-03 07:55:08</t>
  </si>
  <si>
    <t>2026-10-03 08:54:48</t>
  </si>
  <si>
    <t>2026-10-03 08:50:13</t>
  </si>
  <si>
    <t>2026-10-03 10:54:59</t>
  </si>
  <si>
    <t>SRTR22605810831</t>
  </si>
  <si>
    <t>3469</t>
  </si>
  <si>
    <t>2026-10-02 09:25:00</t>
  </si>
  <si>
    <t>2026-10-02 22:36:27</t>
  </si>
  <si>
    <t>2026-10-02 23:43:52</t>
  </si>
  <si>
    <t>2026-10-02 23:51:39</t>
  </si>
  <si>
    <t>2026-10-03 01:32:24</t>
  </si>
  <si>
    <t>2026-10-03 01:40:25</t>
  </si>
  <si>
    <t>2026-10-03 01:44:52</t>
  </si>
  <si>
    <t>2026-10-03 04:08:36</t>
  </si>
  <si>
    <t>SRTR22605810840</t>
  </si>
  <si>
    <t>5004</t>
  </si>
  <si>
    <t>4979</t>
  </si>
  <si>
    <t>2026-10-02 23:30:02</t>
  </si>
  <si>
    <t>2026-10-03 02:38:39</t>
  </si>
  <si>
    <t>2026-10-03 02:41:09</t>
  </si>
  <si>
    <t>2026-10-03 03:02:00</t>
  </si>
  <si>
    <t>2026-10-03 03:00:42</t>
  </si>
  <si>
    <t>2026-10-03 05:10:16</t>
  </si>
  <si>
    <t>2026-10-03 05:21:00</t>
  </si>
  <si>
    <t>2026-10-03 05:37:02</t>
  </si>
  <si>
    <t>2026-10-03 07:12:34</t>
  </si>
  <si>
    <t>SRTR22605810880</t>
  </si>
  <si>
    <t>731</t>
  </si>
  <si>
    <t>2026-10-02 05:47:47</t>
  </si>
  <si>
    <t>2026-10-03 03:07:19</t>
  </si>
  <si>
    <t>2026-10-03 04:03:10</t>
  </si>
  <si>
    <t>2026-10-03 04:17:38</t>
  </si>
  <si>
    <t>2026-10-03 04:45:02</t>
  </si>
  <si>
    <t>2026-10-03 06:11:00</t>
  </si>
  <si>
    <t>2026-10-03 06:34:34</t>
  </si>
  <si>
    <t>2026-10-03 07:30:41</t>
  </si>
  <si>
    <t>SRTR22605810891</t>
  </si>
  <si>
    <t>3297</t>
  </si>
  <si>
    <t>2026-10-02 22:18:04</t>
  </si>
  <si>
    <t>2026-10-03 03:19:01</t>
  </si>
  <si>
    <t>2026-10-03 03:47:39</t>
  </si>
  <si>
    <t>2026-10-02 22:47:36</t>
  </si>
  <si>
    <t>2026-10-03 05:12:02</t>
  </si>
  <si>
    <t>2026-10-03 05:16:19</t>
  </si>
  <si>
    <t>2026-10-03 05:29:14</t>
  </si>
  <si>
    <t>2026-10-03 07:21:37</t>
  </si>
  <si>
    <t>SRTR22605810900</t>
  </si>
  <si>
    <t>2057</t>
  </si>
  <si>
    <t>2026-10-03 02:22:46</t>
  </si>
  <si>
    <t>2026-10-03 03:17:28</t>
  </si>
  <si>
    <t>2026-10-03 04:04:50</t>
  </si>
  <si>
    <t>2026-10-03 04:19:49</t>
  </si>
  <si>
    <t>2026-10-03 05:00:32</t>
  </si>
  <si>
    <t>2026-10-03 07:36:44</t>
  </si>
  <si>
    <t>2026-10-03 07:32:57</t>
  </si>
  <si>
    <t>2026-10-03 10:43:17</t>
  </si>
  <si>
    <t>SRTR22605810920</t>
  </si>
  <si>
    <t>IBA2360</t>
  </si>
  <si>
    <t>ADEMAR OLIVEIRA DA SILVA</t>
  </si>
  <si>
    <t>51998029687</t>
  </si>
  <si>
    <t>1470</t>
  </si>
  <si>
    <t>2026-10-02 19:33:55</t>
  </si>
  <si>
    <t>2026-10-03 02:05:09</t>
  </si>
  <si>
    <t>2026-10-03 03:03:06</t>
  </si>
  <si>
    <t>2026-10-03 02:24:40</t>
  </si>
  <si>
    <t>2026-10-03 03:59:42</t>
  </si>
  <si>
    <t>2026-10-03 05:25:51</t>
  </si>
  <si>
    <t>2026-10-03 05:26:45</t>
  </si>
  <si>
    <t>2026-10-03 06:11:03</t>
  </si>
  <si>
    <t>SRTR22605810931</t>
  </si>
  <si>
    <t>2255</t>
  </si>
  <si>
    <t>2026-10-03 05:05:18</t>
  </si>
  <si>
    <t>2026-10-03 05:06:00</t>
  </si>
  <si>
    <t>2026-10-03 05:08:45</t>
  </si>
  <si>
    <t>2026-10-03 09:28:19</t>
  </si>
  <si>
    <t>2026-10-03 07:42:48</t>
  </si>
  <si>
    <t>2026-10-03 08:58:54</t>
  </si>
  <si>
    <t>SRTR22605810940</t>
  </si>
  <si>
    <t>3317</t>
  </si>
  <si>
    <t>2026-10-02 23:14:41</t>
  </si>
  <si>
    <t>2026-10-03 04:11:40</t>
  </si>
  <si>
    <t>2026-10-03 04:13:37</t>
  </si>
  <si>
    <t>2026-10-03 04:11:36</t>
  </si>
  <si>
    <t>2026-10-03 04:58:16</t>
  </si>
  <si>
    <t>2026-10-03 05:34:08</t>
  </si>
  <si>
    <t>2026-10-03 07:23:32</t>
  </si>
  <si>
    <t>SRTR22605810991</t>
  </si>
  <si>
    <t>2026-10-03 07:08:34</t>
  </si>
  <si>
    <t>2026-10-03 08:50:21</t>
  </si>
  <si>
    <t>2026-10-03 08:54:22</t>
  </si>
  <si>
    <t>2026-10-03 08:08:45</t>
  </si>
  <si>
    <t>2026-10-03 09:15:00</t>
  </si>
  <si>
    <t>2026-10-03 09:23:50</t>
  </si>
  <si>
    <t>2026-10-03 09:48:29</t>
  </si>
  <si>
    <t>2026-10-03 09:48:47</t>
  </si>
  <si>
    <t>2026-10-03 10:16:53</t>
  </si>
  <si>
    <t>SRTR22605811040</t>
  </si>
  <si>
    <t>2026-10-03 03:32:30</t>
  </si>
  <si>
    <t>2026-10-03 03:45:16</t>
  </si>
  <si>
    <t>2026-10-03 04:09:08</t>
  </si>
  <si>
    <t>2026-10-03 03:23:15</t>
  </si>
  <si>
    <t>2026-10-03 05:15:32</t>
  </si>
  <si>
    <t>2026-10-03 05:26:06</t>
  </si>
  <si>
    <t>2026-10-03 05:29:52</t>
  </si>
  <si>
    <t>2026-10-03 06:16:17</t>
  </si>
  <si>
    <t>SRTR22605811051</t>
  </si>
  <si>
    <t>1722</t>
  </si>
  <si>
    <t>2026-10-03 03:26:26</t>
  </si>
  <si>
    <t>2026-10-03 03:58:53</t>
  </si>
  <si>
    <t>2026-10-03 04:21:00</t>
  </si>
  <si>
    <t>2026-10-03 03:50:59</t>
  </si>
  <si>
    <t>2026-10-03 04:42:23</t>
  </si>
  <si>
    <t>2026-10-03 05:14:54</t>
  </si>
  <si>
    <t>2026-10-03 05:20:06</t>
  </si>
  <si>
    <t>2026-10-03 06:05:18</t>
  </si>
  <si>
    <t>SRTR22605811060</t>
  </si>
  <si>
    <t>263</t>
  </si>
  <si>
    <t>2026-10-03 10:49:30</t>
  </si>
  <si>
    <t>2026-10-03 10:50:18</t>
  </si>
  <si>
    <t>2026-10-03 11:05:47</t>
  </si>
  <si>
    <t>2026-10-03 10:55:26</t>
  </si>
  <si>
    <t>2026-10-03 11:40:31</t>
  </si>
  <si>
    <t>2026-10-03 11:37:38</t>
  </si>
  <si>
    <t>2026-10-03 11:38:03</t>
  </si>
  <si>
    <t>2026-10-03 11:49:25</t>
  </si>
  <si>
    <t>SRTR22605811120</t>
  </si>
  <si>
    <t>2026-10-02 23:04:37</t>
  </si>
  <si>
    <t>2026-10-03 03:29:39</t>
  </si>
  <si>
    <t>2026-10-03 04:05:07</t>
  </si>
  <si>
    <t>2026-10-03 04:44:57</t>
  </si>
  <si>
    <t>2026-10-03 05:10:24</t>
  </si>
  <si>
    <t>2026-10-03 05:51:47</t>
  </si>
  <si>
    <t>2026-10-03 05:53:35</t>
  </si>
  <si>
    <t>2026-10-03 07:17:43</t>
  </si>
  <si>
    <t>SRTR22605811151</t>
  </si>
  <si>
    <t>3895</t>
  </si>
  <si>
    <t>3892</t>
  </si>
  <si>
    <t>2026-10-03 03:25:13</t>
  </si>
  <si>
    <t>2026-10-03 04:49:53</t>
  </si>
  <si>
    <t>2026-10-03 04:56:20</t>
  </si>
  <si>
    <t>2026-10-03 00:12:02</t>
  </si>
  <si>
    <t>2026-10-03 05:26:14</t>
  </si>
  <si>
    <t>2026-10-03 05:27:35</t>
  </si>
  <si>
    <t>2026-10-03 05:46:57</t>
  </si>
  <si>
    <t>2026-10-03 07:42:18</t>
  </si>
  <si>
    <t>SRTR22605811160</t>
  </si>
  <si>
    <t>2026-10-03 02:37:20</t>
  </si>
  <si>
    <t>2026-10-03 04:07:54</t>
  </si>
  <si>
    <t>2026-10-03 04:31:34</t>
  </si>
  <si>
    <t>2026-10-02 23:18:52</t>
  </si>
  <si>
    <t>2026-10-03 06:01:00</t>
  </si>
  <si>
    <t>2026-10-03 06:04:47</t>
  </si>
  <si>
    <t>2026-10-03 06:06:36</t>
  </si>
  <si>
    <t>2026-10-03 06:20:03</t>
  </si>
  <si>
    <t>2026-10-03 09:28:11</t>
  </si>
  <si>
    <t>SRTR22605811171</t>
  </si>
  <si>
    <t>2752</t>
  </si>
  <si>
    <t>2026-10-02 22:10:34</t>
  </si>
  <si>
    <t>2026-10-02 22:30:06</t>
  </si>
  <si>
    <t>2026-10-02 22:33:11</t>
  </si>
  <si>
    <t>2026-10-02 23:04:19</t>
  </si>
  <si>
    <t>2026-10-03 07:33:57</t>
  </si>
  <si>
    <t>2026-10-03 07:48:22</t>
  </si>
  <si>
    <t>2026-10-03 13:33:39</t>
  </si>
  <si>
    <t>SRTR22605811240</t>
  </si>
  <si>
    <t>2311</t>
  </si>
  <si>
    <t>2026-10-02 23:21:44</t>
  </si>
  <si>
    <t>2026-10-03 00:58:02</t>
  </si>
  <si>
    <t>2026-10-03 01:03:17</t>
  </si>
  <si>
    <t>2026-10-03 01:01:52</t>
  </si>
  <si>
    <t>2026-10-03 02:33:03</t>
  </si>
  <si>
    <t>2026-10-03 05:04:23</t>
  </si>
  <si>
    <t>2026-10-03 05:06:22</t>
  </si>
  <si>
    <t>2026-10-03 06:16:20</t>
  </si>
  <si>
    <t>SRTR22605811311</t>
  </si>
  <si>
    <t>4531</t>
  </si>
  <si>
    <t>4527</t>
  </si>
  <si>
    <t>2026-10-02 09:20:37</t>
  </si>
  <si>
    <t>2026-10-03 02:11:55</t>
  </si>
  <si>
    <t>2026-10-03 02:57:50</t>
  </si>
  <si>
    <t>2026-10-03 02:12:07</t>
  </si>
  <si>
    <t>2026-10-03 04:50:10</t>
  </si>
  <si>
    <t>2026-10-03 05:00:13</t>
  </si>
  <si>
    <t>2026-10-03 05:02:08</t>
  </si>
  <si>
    <t>2026-10-03 07:29:26</t>
  </si>
  <si>
    <t>SRTR22605811340</t>
  </si>
  <si>
    <t>967</t>
  </si>
  <si>
    <t>2026-10-03 01:44:08</t>
  </si>
  <si>
    <t>2026-10-03 01:44:18</t>
  </si>
  <si>
    <t>2026-10-03 04:20:25</t>
  </si>
  <si>
    <t>2026-10-03 03:50:25</t>
  </si>
  <si>
    <t>2026-10-03 04:54:49</t>
  </si>
  <si>
    <t>2026-10-03 05:32:50</t>
  </si>
  <si>
    <t>2026-10-03 05:52:48</t>
  </si>
  <si>
    <t>2026-10-03 15:53:48</t>
  </si>
  <si>
    <t>SRTR22605811360</t>
  </si>
  <si>
    <t>3958</t>
  </si>
  <si>
    <t>3923</t>
  </si>
  <si>
    <t>2026-10-02 08:36:51</t>
  </si>
  <si>
    <t>2026-10-02 23:57:27</t>
  </si>
  <si>
    <t>2026-10-03 00:57:15</t>
  </si>
  <si>
    <t>2026-10-03 01:11:20</t>
  </si>
  <si>
    <t>2026-10-03 02:38:55</t>
  </si>
  <si>
    <t>2026-10-03 02:46:37</t>
  </si>
  <si>
    <t>2026-10-03 02:47:48</t>
  </si>
  <si>
    <t>2026-10-03 04:09:17</t>
  </si>
  <si>
    <t>SRTR22605811480</t>
  </si>
  <si>
    <t>2779</t>
  </si>
  <si>
    <t>2026-10-02 21:51:17</t>
  </si>
  <si>
    <t>2026-10-03 02:44:01</t>
  </si>
  <si>
    <t>2026-10-03 02:47:04</t>
  </si>
  <si>
    <t>2026-10-02 21:37:12</t>
  </si>
  <si>
    <t>2026-10-03 06:37:17</t>
  </si>
  <si>
    <t>2026-10-03 06:36:05</t>
  </si>
  <si>
    <t>2026-10-03 06:49:14</t>
  </si>
  <si>
    <t>2026-10-03 08:02:01</t>
  </si>
  <si>
    <t>SRTR22605811511</t>
  </si>
  <si>
    <t>2419</t>
  </si>
  <si>
    <t>2414</t>
  </si>
  <si>
    <t>2026-10-02 23:09:26</t>
  </si>
  <si>
    <t>2026-10-03 02:04:13</t>
  </si>
  <si>
    <t>2026-10-03 02:09:35</t>
  </si>
  <si>
    <t>2026-10-03 04:05:17</t>
  </si>
  <si>
    <t>2026-10-03 05:17:27</t>
  </si>
  <si>
    <t>2026-10-03 05:44:16</t>
  </si>
  <si>
    <t>2026-10-03 08:00:32</t>
  </si>
  <si>
    <t>SRTR22605811551</t>
  </si>
  <si>
    <t>15937</t>
  </si>
  <si>
    <t>15861</t>
  </si>
  <si>
    <t>2026-10-03 04:57:16</t>
  </si>
  <si>
    <t>2026-10-03 14:48:55</t>
  </si>
  <si>
    <t>2026-10-03 15:48:58</t>
  </si>
  <si>
    <t>2026-10-03 16:10:56</t>
  </si>
  <si>
    <t>2026-10-03 16:47:06</t>
  </si>
  <si>
    <t>2026-10-03 17:00:55</t>
  </si>
  <si>
    <t>2026-10-03 17:08:22</t>
  </si>
  <si>
    <t>2026-10-03 20:38:19</t>
  </si>
  <si>
    <t>SRTR22605811560</t>
  </si>
  <si>
    <t>15057</t>
  </si>
  <si>
    <t>14994</t>
  </si>
  <si>
    <t>2026-10-02 16:30:35</t>
  </si>
  <si>
    <t>2026-10-03 01:07:06</t>
  </si>
  <si>
    <t>2026-10-03 01:22:52</t>
  </si>
  <si>
    <t>2026-10-03 01:20:36</t>
  </si>
  <si>
    <t>2026-10-03 02:45:00</t>
  </si>
  <si>
    <t>2026-10-03 04:08:39</t>
  </si>
  <si>
    <t>2026-10-05 12:23:05</t>
  </si>
  <si>
    <t>SRTR22605811580</t>
  </si>
  <si>
    <t>3855</t>
  </si>
  <si>
    <t>3840</t>
  </si>
  <si>
    <t>2026-10-02 22:28:34</t>
  </si>
  <si>
    <t>2026-10-02 23:04:29</t>
  </si>
  <si>
    <t>2026-10-03 00:05:24</t>
  </si>
  <si>
    <t>2026-10-02 22:00:05</t>
  </si>
  <si>
    <t>2026-10-03 02:20:00</t>
  </si>
  <si>
    <t>2026-10-03 02:34:41</t>
  </si>
  <si>
    <t>2026-10-03 02:43:18</t>
  </si>
  <si>
    <t>2026-10-03 08:08:44</t>
  </si>
  <si>
    <t>SRTR22605811591</t>
  </si>
  <si>
    <t>1609</t>
  </si>
  <si>
    <t>1606</t>
  </si>
  <si>
    <t>2026-10-03 02:00:16</t>
  </si>
  <si>
    <t>2026-10-03 03:29:06</t>
  </si>
  <si>
    <t>2026-10-03 03:41:07</t>
  </si>
  <si>
    <t>2026-10-03 03:41:56</t>
  </si>
  <si>
    <t>2026-10-03 04:10:15</t>
  </si>
  <si>
    <t>2026-10-03 04:32:23</t>
  </si>
  <si>
    <t>2026-10-03 05:20:07</t>
  </si>
  <si>
    <t>2026-10-03 06:45:55</t>
  </si>
  <si>
    <t>SRTR22605811620</t>
  </si>
  <si>
    <t>2026-10-03 03:08:24</t>
  </si>
  <si>
    <t>2026-10-03 03:22:35</t>
  </si>
  <si>
    <t>2026-10-03 03:49:40</t>
  </si>
  <si>
    <t>2026-10-03 03:38:48</t>
  </si>
  <si>
    <t>2026-10-03 05:16:43</t>
  </si>
  <si>
    <t>2026-10-03 05:16:35</t>
  </si>
  <si>
    <t>2026-10-03 05:17:43</t>
  </si>
  <si>
    <t>2026-10-03 06:22:55</t>
  </si>
  <si>
    <t>SRTR22605811640</t>
  </si>
  <si>
    <t>226</t>
  </si>
  <si>
    <t>2026-10-03 10:32:54</t>
  </si>
  <si>
    <t>2026-10-03 10:33:52</t>
  </si>
  <si>
    <t>2026-10-03 10:37:08</t>
  </si>
  <si>
    <t>2026-10-03 10:11:24</t>
  </si>
  <si>
    <t>2026-10-03 11:05:08</t>
  </si>
  <si>
    <t>2026-10-03 11:09:44</t>
  </si>
  <si>
    <t>2026-10-03 11:35:58</t>
  </si>
  <si>
    <t>SRTR22605811651</t>
  </si>
  <si>
    <t>2026-10-03 10:52:59</t>
  </si>
  <si>
    <t>2026-10-03 10:56:01</t>
  </si>
  <si>
    <t>2026-10-03 10:59:37</t>
  </si>
  <si>
    <t>2026-10-03 10:53:26</t>
  </si>
  <si>
    <t>2026-10-03 11:18:38</t>
  </si>
  <si>
    <t>2026-10-03 11:21:18</t>
  </si>
  <si>
    <t>2026-10-03 11:22:12</t>
  </si>
  <si>
    <t>2026-10-03 11:33:07</t>
  </si>
  <si>
    <t>SRTR22605811660</t>
  </si>
  <si>
    <t>3009</t>
  </si>
  <si>
    <t>2026-10-03 03:06:07</t>
  </si>
  <si>
    <t>2026-10-03 04:45:38</t>
  </si>
  <si>
    <t>2026-10-03 05:30:22</t>
  </si>
  <si>
    <t>2026-10-03 03:34:32</t>
  </si>
  <si>
    <t>2026-10-03 06:09:09</t>
  </si>
  <si>
    <t>2026-10-03 06:16:37</t>
  </si>
  <si>
    <t>2026-10-03 06:17:03</t>
  </si>
  <si>
    <t>2026-10-04 04:34:29</t>
  </si>
  <si>
    <t>SRTR22605811691</t>
  </si>
  <si>
    <t>MRB-I282-I227-I276-C549-0500-1</t>
  </si>
  <si>
    <t>997</t>
  </si>
  <si>
    <t>2026-10-02 23:28:04</t>
  </si>
  <si>
    <t>2026-10-03 02:43:46</t>
  </si>
  <si>
    <t>2026-10-03 03:34:41</t>
  </si>
  <si>
    <t>2026-10-03 04:38:40</t>
  </si>
  <si>
    <t>2026-10-03 05:41:24</t>
  </si>
  <si>
    <t>2026-10-03 05:41:21</t>
  </si>
  <si>
    <t>2026-10-03 08:05:14</t>
  </si>
  <si>
    <t>2026-10-03 08:29:28</t>
  </si>
  <si>
    <t>SRTR22605811700</t>
  </si>
  <si>
    <t>CGR2-C638-C571-0150-1</t>
  </si>
  <si>
    <t>2026-10-02 20:58:30</t>
  </si>
  <si>
    <t>2026-10-03 00:49:58</t>
  </si>
  <si>
    <t>2026-10-03 01:38:11</t>
  </si>
  <si>
    <t>2026-10-03 00:18:48</t>
  </si>
  <si>
    <t>2026-10-03 05:32:44</t>
  </si>
  <si>
    <t>SRTR22605811711</t>
  </si>
  <si>
    <t>2026-10-02 20:26:58</t>
  </si>
  <si>
    <t>2026-10-03 04:03:02</t>
  </si>
  <si>
    <t>2026-10-03 04:48:03</t>
  </si>
  <si>
    <t>2026-10-03 06:13:59</t>
  </si>
  <si>
    <t>2026-10-03 07:29:45</t>
  </si>
  <si>
    <t>2026-10-03 09:24:41</t>
  </si>
  <si>
    <t>SRTR22605811720</t>
  </si>
  <si>
    <t>2026-10-02 20:09:06</t>
  </si>
  <si>
    <t>2026-10-03 03:11:46</t>
  </si>
  <si>
    <t>2026-10-03 04:05:06</t>
  </si>
  <si>
    <t>2026-10-03 04:06:59</t>
  </si>
  <si>
    <t>2026-10-03 04:58:31</t>
  </si>
  <si>
    <t>2026-10-03 05:43:37</t>
  </si>
  <si>
    <t>2026-10-03 06:35:11</t>
  </si>
  <si>
    <t>2026-10-05 10:02:45</t>
  </si>
  <si>
    <t>SRTR22605811771</t>
  </si>
  <si>
    <t>4318</t>
  </si>
  <si>
    <t>4276</t>
  </si>
  <si>
    <t>2026-10-03 00:46:37</t>
  </si>
  <si>
    <t>2026-10-03 05:43:07</t>
  </si>
  <si>
    <t>2026-10-03 05:46:47</t>
  </si>
  <si>
    <t>2026-10-03 05:45:00</t>
  </si>
  <si>
    <t>2026-10-03 06:01:07</t>
  </si>
  <si>
    <t>2026-10-03 06:01:06</t>
  </si>
  <si>
    <t>2026-10-03 06:12:48</t>
  </si>
  <si>
    <t>2026-10-03 11:44:21</t>
  </si>
  <si>
    <t>SRTR22605811780</t>
  </si>
  <si>
    <t>S417-S302-S282-0500-1</t>
  </si>
  <si>
    <t>1908</t>
  </si>
  <si>
    <t>2026-10-03 02:05:55</t>
  </si>
  <si>
    <t>2026-10-03 06:49:00</t>
  </si>
  <si>
    <t>2026-10-03 07:08:07</t>
  </si>
  <si>
    <t>2026-10-03 06:37:35</t>
  </si>
  <si>
    <t>2026-10-03 07:12:23</t>
  </si>
  <si>
    <t>SRTR22605811820</t>
  </si>
  <si>
    <t>3870</t>
  </si>
  <si>
    <t>3438</t>
  </si>
  <si>
    <t>2026-10-02 20:22:06</t>
  </si>
  <si>
    <t>2026-10-02 22:58:19</t>
  </si>
  <si>
    <t>2026-10-02 23:02:09</t>
  </si>
  <si>
    <t>2026-10-02 23:06:09</t>
  </si>
  <si>
    <t>2026-10-03 03:41:04</t>
  </si>
  <si>
    <t>2026-10-03 05:14:55</t>
  </si>
  <si>
    <t>2026-10-03 06:28:54</t>
  </si>
  <si>
    <t>2026-10-03 09:12:13</t>
  </si>
  <si>
    <t>SRTR22605811851</t>
  </si>
  <si>
    <t>2026-10-02 21:14:49</t>
  </si>
  <si>
    <t>2026-10-02 22:26:19</t>
  </si>
  <si>
    <t>2026-10-02 22:34:41</t>
  </si>
  <si>
    <t>2026-10-03 04:49:30</t>
  </si>
  <si>
    <t>2026-10-03 05:49:58</t>
  </si>
  <si>
    <t>2026-10-03 07:37:48</t>
  </si>
  <si>
    <t>2026-10-03 07:57:24</t>
  </si>
  <si>
    <t>SRTR22605811871</t>
  </si>
  <si>
    <t>2026-10-03 02:40:13</t>
  </si>
  <si>
    <t>2026-10-03 04:32:41</t>
  </si>
  <si>
    <t>2026-10-03 07:08:00</t>
  </si>
  <si>
    <t>2026-10-03 07:10:24</t>
  </si>
  <si>
    <t>2026-10-03 09:36:00</t>
  </si>
  <si>
    <t>2026-10-03 07:53:54</t>
  </si>
  <si>
    <t>2026-10-03 07:58:00</t>
  </si>
  <si>
    <t>2026-10-03 08:07:40</t>
  </si>
  <si>
    <t>2026-10-03 10:20:04</t>
  </si>
  <si>
    <t>SRTR22605811931</t>
  </si>
  <si>
    <t>2026-10-03 15:28:21</t>
  </si>
  <si>
    <t>2026-10-03 15:28:49</t>
  </si>
  <si>
    <t>2026-10-03 16:18:08</t>
  </si>
  <si>
    <t>2026-10-03 16:09:08</t>
  </si>
  <si>
    <t>2026-10-03 17:10:49</t>
  </si>
  <si>
    <t>2026-10-03 17:29:42</t>
  </si>
  <si>
    <t>SRTR22605811951</t>
  </si>
  <si>
    <t>3311</t>
  </si>
  <si>
    <t>3284</t>
  </si>
  <si>
    <t>2026-10-03 03:30:03</t>
  </si>
  <si>
    <t>2026-10-03 04:08:16</t>
  </si>
  <si>
    <t>2026-10-03 04:15:36</t>
  </si>
  <si>
    <t>2026-10-03 04:18:34</t>
  </si>
  <si>
    <t>2026-10-03 04:57:41</t>
  </si>
  <si>
    <t>2026-10-03 05:03:50</t>
  </si>
  <si>
    <t>2026-10-03 05:08:02</t>
  </si>
  <si>
    <t>2026-10-03 08:11:55</t>
  </si>
  <si>
    <t>SRTR22605811991</t>
  </si>
  <si>
    <t>374</t>
  </si>
  <si>
    <t>2026-10-03 02:14:23</t>
  </si>
  <si>
    <t>2026-10-03 04:15:41</t>
  </si>
  <si>
    <t>2026-10-03 04:21:07</t>
  </si>
  <si>
    <t>2026-10-03 04:41:16</t>
  </si>
  <si>
    <t>2026-10-03 05:44:15</t>
  </si>
  <si>
    <t>2026-10-03 05:44:14</t>
  </si>
  <si>
    <t>2026-10-03 09:23:20</t>
  </si>
  <si>
    <t>SRTR22605812011</t>
  </si>
  <si>
    <t>850</t>
  </si>
  <si>
    <t>2026-10-02 20:10:22</t>
  </si>
  <si>
    <t>2026-10-03 03:02:53</t>
  </si>
  <si>
    <t>2026-10-03 04:39:16</t>
  </si>
  <si>
    <t>2026-10-03 04:41:03</t>
  </si>
  <si>
    <t>2026-10-03 06:39:27</t>
  </si>
  <si>
    <t>2026-10-03 06:39:02</t>
  </si>
  <si>
    <t>2026-10-03 07:29:20</t>
  </si>
  <si>
    <t>2026-10-03 09:07:50</t>
  </si>
  <si>
    <t>SRTR22605812020</t>
  </si>
  <si>
    <t>659</t>
  </si>
  <si>
    <t>626</t>
  </si>
  <si>
    <t>2026-10-02 20:27:43</t>
  </si>
  <si>
    <t>2026-10-03 03:09:29</t>
  </si>
  <si>
    <t>2026-10-03 04:30:55</t>
  </si>
  <si>
    <t>2026-10-03 04:34:09</t>
  </si>
  <si>
    <t>2026-10-03 04:50:19</t>
  </si>
  <si>
    <t>2026-10-03 07:00:36</t>
  </si>
  <si>
    <t>2026-10-03 06:55:56</t>
  </si>
  <si>
    <t>2026-10-03 11:20:45</t>
  </si>
  <si>
    <t>SRTR22605812060</t>
  </si>
  <si>
    <t>3966</t>
  </si>
  <si>
    <t>2026-10-02 23:34:50</t>
  </si>
  <si>
    <t>2026-10-03 04:19:09</t>
  </si>
  <si>
    <t>2026-10-03 04:21:36</t>
  </si>
  <si>
    <t>2026-10-03 04:22:18</t>
  </si>
  <si>
    <t>2026-10-03 05:16:29</t>
  </si>
  <si>
    <t>2026-10-03 06:08:14</t>
  </si>
  <si>
    <t>2026-10-03 08:00:52</t>
  </si>
  <si>
    <t>SRTR22605812080</t>
  </si>
  <si>
    <t>QVF6G20</t>
  </si>
  <si>
    <t>TAC- GILDENIR BATISTA</t>
  </si>
  <si>
    <t>GILDENIR</t>
  </si>
  <si>
    <t>729</t>
  </si>
  <si>
    <t>2026-10-02 23:26:23</t>
  </si>
  <si>
    <t>2026-10-03 03:25:59</t>
  </si>
  <si>
    <t>2026-10-03 03:36:30</t>
  </si>
  <si>
    <t>2026-10-03 04:42:00</t>
  </si>
  <si>
    <t>2026-10-03 08:09:36</t>
  </si>
  <si>
    <t>2026-10-03 09:07:34</t>
  </si>
  <si>
    <t>2026-10-03 09:20:08</t>
  </si>
  <si>
    <t>2026-10-03 10:00:36</t>
  </si>
  <si>
    <t>SRTR22605812100</t>
  </si>
  <si>
    <t>1208</t>
  </si>
  <si>
    <t>2026-10-03 05:13:59</t>
  </si>
  <si>
    <t>2026-10-03 05:14:27</t>
  </si>
  <si>
    <t>2026-10-03 05:20:20</t>
  </si>
  <si>
    <t>2026-10-03 07:44:10</t>
  </si>
  <si>
    <t>2026-10-03 08:02:44</t>
  </si>
  <si>
    <t>2026-10-03 10:22:19</t>
  </si>
  <si>
    <t>SRTR22605812131</t>
  </si>
  <si>
    <t>2409</t>
  </si>
  <si>
    <t>2026-10-03 02:31:57</t>
  </si>
  <si>
    <t>2026-10-03 05:14:22</t>
  </si>
  <si>
    <t>2026-10-04 06:41:22</t>
  </si>
  <si>
    <t>2026-10-03 08:11:07</t>
  </si>
  <si>
    <t>2026-10-03 09:46:00</t>
  </si>
  <si>
    <t>2026-10-03 10:35:01</t>
  </si>
  <si>
    <t>2026-10-04 09:36:46</t>
  </si>
  <si>
    <t>2026-10-03 10:43:15</t>
  </si>
  <si>
    <t>2026-10-04 11:24:37</t>
  </si>
  <si>
    <t>SRTR22605812171</t>
  </si>
  <si>
    <t>2163</t>
  </si>
  <si>
    <t>2026-10-03 00:45:08</t>
  </si>
  <si>
    <t>2026-10-03 02:48:10</t>
  </si>
  <si>
    <t>2026-10-03 03:00:17</t>
  </si>
  <si>
    <t>2026-10-02 23:23:55</t>
  </si>
  <si>
    <t>2026-10-03 05:36:00</t>
  </si>
  <si>
    <t>2026-10-03 05:38:47</t>
  </si>
  <si>
    <t>2026-10-03 05:46:55</t>
  </si>
  <si>
    <t>2026-10-03 06:07:03</t>
  </si>
  <si>
    <t>SRTR22605812291</t>
  </si>
  <si>
    <t>500</t>
  </si>
  <si>
    <t>2026-10-03 04:56:12</t>
  </si>
  <si>
    <t>2026-10-03 05:00:50</t>
  </si>
  <si>
    <t>2026-10-03 05:04:35</t>
  </si>
  <si>
    <t>2026-10-03 05:06:45</t>
  </si>
  <si>
    <t>2026-10-03 05:07:44</t>
  </si>
  <si>
    <t>SRTR22605812311</t>
  </si>
  <si>
    <t>2907</t>
  </si>
  <si>
    <t>2026-10-02 18:48:17</t>
  </si>
  <si>
    <t>2026-10-03 02:45:12</t>
  </si>
  <si>
    <t>2026-10-03 02:55:30</t>
  </si>
  <si>
    <t>2026-10-03 02:19:46</t>
  </si>
  <si>
    <t>2026-10-03 06:32:54</t>
  </si>
  <si>
    <t>2026-10-03 11:27:31</t>
  </si>
  <si>
    <t>SRTR22605812320</t>
  </si>
  <si>
    <t>EDUARDO CRUZ DE BARROS</t>
  </si>
  <si>
    <t>79991154050</t>
  </si>
  <si>
    <t>1569</t>
  </si>
  <si>
    <t>1424</t>
  </si>
  <si>
    <t>2026-10-03 02:24:37</t>
  </si>
  <si>
    <t>2026-10-03 03:17:19</t>
  </si>
  <si>
    <t>2026-10-03 03:10:52</t>
  </si>
  <si>
    <t>2026-10-03 04:10:59</t>
  </si>
  <si>
    <t>2026-10-03 05:50:57</t>
  </si>
  <si>
    <t>2026-10-03 06:23:39</t>
  </si>
  <si>
    <t>2026-10-03 07:15:31</t>
  </si>
  <si>
    <t>2026-10-03 09:25:55</t>
  </si>
  <si>
    <t>SRTR22605812331</t>
  </si>
  <si>
    <t>2026-10-02 22:11:58</t>
  </si>
  <si>
    <t>2026-10-03 02:51:49</t>
  </si>
  <si>
    <t>2026-10-03 02:52:50</t>
  </si>
  <si>
    <t>2026-10-03 03:17:23</t>
  </si>
  <si>
    <t>2026-10-03 04:54:05</t>
  </si>
  <si>
    <t>2026-10-03 08:18:56</t>
  </si>
  <si>
    <t>2026-10-03 08:19:25</t>
  </si>
  <si>
    <t>2026-10-03 08:47:51</t>
  </si>
  <si>
    <t>SRTR22605812340</t>
  </si>
  <si>
    <t>1508</t>
  </si>
  <si>
    <t>2026-10-03 00:59:05</t>
  </si>
  <si>
    <t>2026-10-03 03:35:19</t>
  </si>
  <si>
    <t>2026-10-03 06:36:26</t>
  </si>
  <si>
    <t>2026-10-03 09:19:51</t>
  </si>
  <si>
    <t>2026-10-03 09:20:24</t>
  </si>
  <si>
    <t>2026-10-03 12:49:09</t>
  </si>
  <si>
    <t>2026-10-03 14:11:26</t>
  </si>
  <si>
    <t>SRTR22605812391</t>
  </si>
  <si>
    <t>2836</t>
  </si>
  <si>
    <t>2026-10-03 04:10:03</t>
  </si>
  <si>
    <t>2026-10-03 04:10:47</t>
  </si>
  <si>
    <t>2026-10-03 04:19:21</t>
  </si>
  <si>
    <t>2026-10-03 05:02:00</t>
  </si>
  <si>
    <t>2026-10-03 05:19:23</t>
  </si>
  <si>
    <t>2026-10-03 05:30:52</t>
  </si>
  <si>
    <t>2026-10-03 05:34:46</t>
  </si>
  <si>
    <t>2026-10-03 07:09:22</t>
  </si>
  <si>
    <t>SRTR22605812411</t>
  </si>
  <si>
    <t>3049</t>
  </si>
  <si>
    <t>2026-10-02 02:55:30</t>
  </si>
  <si>
    <t>2026-10-03 01:47:28</t>
  </si>
  <si>
    <t>2026-10-03 02:19:25</t>
  </si>
  <si>
    <t>2026-10-03 01:55:19</t>
  </si>
  <si>
    <t>2026-10-03 05:39:54</t>
  </si>
  <si>
    <t>2026-10-03 05:42:35</t>
  </si>
  <si>
    <t>2026-10-03 05:45:28</t>
  </si>
  <si>
    <t>2026-10-03 07:42:06</t>
  </si>
  <si>
    <t>SRTR22605812431</t>
  </si>
  <si>
    <t>P110-A347-A353-0700-1</t>
  </si>
  <si>
    <t>1383</t>
  </si>
  <si>
    <t>2026-10-03 06:19:09</t>
  </si>
  <si>
    <t>2026-10-03 06:57:16</t>
  </si>
  <si>
    <t>2026-10-03 06:58:42</t>
  </si>
  <si>
    <t>2026-10-03 07:06:23</t>
  </si>
  <si>
    <t>2026-10-03 07:19:20</t>
  </si>
  <si>
    <t>2026-10-03 08:01:41</t>
  </si>
  <si>
    <t>SRTR22605812480</t>
  </si>
  <si>
    <t>1390</t>
  </si>
  <si>
    <t>2026-10-03 04:36:49</t>
  </si>
  <si>
    <t>2026-10-03 04:46:03</t>
  </si>
  <si>
    <t>2026-10-03 05:03:30</t>
  </si>
  <si>
    <t>2026-10-03 07:15:41</t>
  </si>
  <si>
    <t>2026-10-03 07:32:17</t>
  </si>
  <si>
    <t>2026-10-03 07:58:34</t>
  </si>
  <si>
    <t>SRTR22605812491</t>
  </si>
  <si>
    <t>2833</t>
  </si>
  <si>
    <t>2026-10-02 23:55:45</t>
  </si>
  <si>
    <t>2026-10-03 00:54:52</t>
  </si>
  <si>
    <t>2026-10-03 00:58:06</t>
  </si>
  <si>
    <t>2026-10-02 21:09:10</t>
  </si>
  <si>
    <t>2026-10-03 06:40:04</t>
  </si>
  <si>
    <t>2026-10-03 06:39:06</t>
  </si>
  <si>
    <t>2026-10-03 06:59:47</t>
  </si>
  <si>
    <t>2026-10-03 14:41:17</t>
  </si>
  <si>
    <t>SRTR22605812511</t>
  </si>
  <si>
    <t>BRE-D105-1100-4</t>
  </si>
  <si>
    <t>7922</t>
  </si>
  <si>
    <t>7898</t>
  </si>
  <si>
    <t>2026-10-03 05:08:38</t>
  </si>
  <si>
    <t>2026-10-03 08:35:59</t>
  </si>
  <si>
    <t>2026-10-03 08:44:20</t>
  </si>
  <si>
    <t>2026-10-03 07:49:10</t>
  </si>
  <si>
    <t>2026-10-03 13:36:34</t>
  </si>
  <si>
    <t>2026-10-03 17:10:54</t>
  </si>
  <si>
    <t>2026-10-03 19:10:45</t>
  </si>
  <si>
    <t>2026-10-03 20:05:24</t>
  </si>
  <si>
    <t>SRTR22605812531</t>
  </si>
  <si>
    <t>1305</t>
  </si>
  <si>
    <t>2026-10-03 03:47:29</t>
  </si>
  <si>
    <t>2026-10-03 03:57:26</t>
  </si>
  <si>
    <t>2026-10-03 04:00:56</t>
  </si>
  <si>
    <t>2026-10-03 04:50:18</t>
  </si>
  <si>
    <t>2026-10-03 05:00:27</t>
  </si>
  <si>
    <t>2026-10-03 06:45:24</t>
  </si>
  <si>
    <t>2026-10-03 10:58:19</t>
  </si>
  <si>
    <t>SRTR22605812540</t>
  </si>
  <si>
    <t>1735</t>
  </si>
  <si>
    <t>2026-10-03 04:24:36</t>
  </si>
  <si>
    <t>2026-10-03 04:28:42</t>
  </si>
  <si>
    <t>2026-10-03 04:29:57</t>
  </si>
  <si>
    <t>2026-10-03 09:15:54</t>
  </si>
  <si>
    <t>2026-10-03 09:23:21</t>
  </si>
  <si>
    <t>2026-10-03 10:45:04</t>
  </si>
  <si>
    <t>2026-10-03 13:38:48</t>
  </si>
  <si>
    <t>2026-10-03 09:24:05</t>
  </si>
  <si>
    <t>2026-10-03 09:37:26</t>
  </si>
  <si>
    <t>2026-10-03 09:37:59</t>
  </si>
  <si>
    <t>2026-10-03 10:24:54</t>
  </si>
  <si>
    <t>2026-10-03 10:26:30</t>
  </si>
  <si>
    <t>2026-10-03 10:36:47</t>
  </si>
  <si>
    <t>2026-10-03 12:13:57</t>
  </si>
  <si>
    <t>SRTR22605812580</t>
  </si>
  <si>
    <t>3120</t>
  </si>
  <si>
    <t>2026-10-03 00:27:01</t>
  </si>
  <si>
    <t>2026-10-03 03:24:44</t>
  </si>
  <si>
    <t>2026-10-03 03:31:58</t>
  </si>
  <si>
    <t>2026-10-03 06:45:00</t>
  </si>
  <si>
    <t>2026-10-04 04:24:45</t>
  </si>
  <si>
    <t>2026-10-03 04:16:20</t>
  </si>
  <si>
    <t>2026-10-03 04:19:07</t>
  </si>
  <si>
    <t>2026-10-03 06:37:21</t>
  </si>
  <si>
    <t>SRTR22605812620</t>
  </si>
  <si>
    <t>2026-10-03 06:39:58</t>
  </si>
  <si>
    <t>2026-10-03 07:29:48</t>
  </si>
  <si>
    <t>2026-10-03 07:41:47</t>
  </si>
  <si>
    <t>2026-10-03 07:53:18</t>
  </si>
  <si>
    <t>2026-10-03 09:19:42</t>
  </si>
  <si>
    <t>2026-10-03 13:40:57</t>
  </si>
  <si>
    <t>SRTR22605812631</t>
  </si>
  <si>
    <t>1161</t>
  </si>
  <si>
    <t>1158</t>
  </si>
  <si>
    <t>2026-10-03 03:26:01</t>
  </si>
  <si>
    <t>2026-10-03 07:37:50</t>
  </si>
  <si>
    <t>2026-10-03 07:50:02</t>
  </si>
  <si>
    <t>2026-10-03 08:50:45</t>
  </si>
  <si>
    <t>2026-10-03 08:46:49</t>
  </si>
  <si>
    <t>2026-10-03 08:48:50</t>
  </si>
  <si>
    <t>2026-10-03 09:11:25</t>
  </si>
  <si>
    <t>SRTR22605812671</t>
  </si>
  <si>
    <t>3904</t>
  </si>
  <si>
    <t>3776</t>
  </si>
  <si>
    <t>2026-10-02 20:28:15</t>
  </si>
  <si>
    <t>2026-10-03 03:16:41</t>
  </si>
  <si>
    <t>2026-10-03 04:21:15</t>
  </si>
  <si>
    <t>2026-10-03 04:21:43</t>
  </si>
  <si>
    <t>2026-10-03 04:44:12</t>
  </si>
  <si>
    <t>2026-10-03 09:03:33</t>
  </si>
  <si>
    <t>2026-10-03 06:25:46</t>
  </si>
  <si>
    <t>2026-10-03 07:53:25</t>
  </si>
  <si>
    <t>SRTR22605812680</t>
  </si>
  <si>
    <t>3707</t>
  </si>
  <si>
    <t>2026-10-02 03:00:23</t>
  </si>
  <si>
    <t>2026-10-03 01:14:26</t>
  </si>
  <si>
    <t>2026-10-03 01:58:37</t>
  </si>
  <si>
    <t>2026-10-04 01:10:38</t>
  </si>
  <si>
    <t>2026-10-03 04:25:54</t>
  </si>
  <si>
    <t>2026-10-03 05:48:26</t>
  </si>
  <si>
    <t>2026-10-03 09:51:58</t>
  </si>
  <si>
    <t>SRTR22605812691</t>
  </si>
  <si>
    <t>2694</t>
  </si>
  <si>
    <t>2026-10-03 04:26:45</t>
  </si>
  <si>
    <t>2026-10-03 04:49:57</t>
  </si>
  <si>
    <t>2026-10-03 04:55:10</t>
  </si>
  <si>
    <t>2026-10-03 04:55:44</t>
  </si>
  <si>
    <t>2026-10-03 08:20:00</t>
  </si>
  <si>
    <t>2026-10-03 07:35:02</t>
  </si>
  <si>
    <t>2026-10-03 07:49:41</t>
  </si>
  <si>
    <t>2026-10-03 11:19:39</t>
  </si>
  <si>
    <t>SRTR22605812731</t>
  </si>
  <si>
    <t>2064</t>
  </si>
  <si>
    <t>2051</t>
  </si>
  <si>
    <t>2026-10-03 03:27:37</t>
  </si>
  <si>
    <t>2026-10-03 03:28:32</t>
  </si>
  <si>
    <t>2026-10-03 04:01:00</t>
  </si>
  <si>
    <t>2026-10-03 05:49:00</t>
  </si>
  <si>
    <t>2026-10-03 05:05:33</t>
  </si>
  <si>
    <t>2026-10-03 05:24:00</t>
  </si>
  <si>
    <t>2026-10-03 05:32:43</t>
  </si>
  <si>
    <t>2026-10-03 10:20:14</t>
  </si>
  <si>
    <t>SRTR22605812760</t>
  </si>
  <si>
    <t>2026-10-03 08:55:30</t>
  </si>
  <si>
    <t>2026-10-03 10:44:49</t>
  </si>
  <si>
    <t>2026-10-03 11:06:07</t>
  </si>
  <si>
    <t>2026-10-03 12:50:00</t>
  </si>
  <si>
    <t>2026-10-03 13:43:42</t>
  </si>
  <si>
    <t>2026-10-03 11:38:58</t>
  </si>
  <si>
    <t>2026-10-03 11:53:22</t>
  </si>
  <si>
    <t>2026-10-04 07:33:12</t>
  </si>
  <si>
    <t>SRTR22605812791</t>
  </si>
  <si>
    <t>592</t>
  </si>
  <si>
    <t>587</t>
  </si>
  <si>
    <t>2026-10-03 05:14:24</t>
  </si>
  <si>
    <t>2026-10-03 08:28:25</t>
  </si>
  <si>
    <t>2026-10-03 08:58:56</t>
  </si>
  <si>
    <t>2026-10-03 07:53:02</t>
  </si>
  <si>
    <t>2026-10-03 09:54:38</t>
  </si>
  <si>
    <t>2026-10-03 09:57:24</t>
  </si>
  <si>
    <t>2026-10-03 10:06:01</t>
  </si>
  <si>
    <t>2026-10-03 10:50:09</t>
  </si>
  <si>
    <t>SRTR22605812800</t>
  </si>
  <si>
    <t>2026-10-03 06:17:54</t>
  </si>
  <si>
    <t>2026-10-03 08:39:14</t>
  </si>
  <si>
    <t>2026-10-03 08:51:22</t>
  </si>
  <si>
    <t>2026-10-03 09:58:29</t>
  </si>
  <si>
    <t>2026-10-03 11:18:16</t>
  </si>
  <si>
    <t>2026-10-03 11:18:47</t>
  </si>
  <si>
    <t>2026-10-03 11:25:50</t>
  </si>
  <si>
    <t>SRTR22605812831</t>
  </si>
  <si>
    <t>1251</t>
  </si>
  <si>
    <t>2026-10-03 05:38:06</t>
  </si>
  <si>
    <t>2026-10-03 05:38:33</t>
  </si>
  <si>
    <t>2026-10-03 05:40:59</t>
  </si>
  <si>
    <t>2026-10-03 05:47:43</t>
  </si>
  <si>
    <t>2026-10-03 06:40:28</t>
  </si>
  <si>
    <t>2026-10-03 06:52:04</t>
  </si>
  <si>
    <t>2026-10-03 08:42:10</t>
  </si>
  <si>
    <t>2026-10-03 13:59:36</t>
  </si>
  <si>
    <t>SRTR22605812840</t>
  </si>
  <si>
    <t>3879</t>
  </si>
  <si>
    <t>2026-10-03 01:55:48</t>
  </si>
  <si>
    <t>2026-10-03 02:02:58</t>
  </si>
  <si>
    <t>2026-10-03 02:05:31</t>
  </si>
  <si>
    <t>2026-10-03 02:26:03</t>
  </si>
  <si>
    <t>2026-10-03 06:36:39</t>
  </si>
  <si>
    <t>2026-10-04 07:34:51</t>
  </si>
  <si>
    <t>SRTR22605812891</t>
  </si>
  <si>
    <t>2782</t>
  </si>
  <si>
    <t>2026-10-03 00:22:20</t>
  </si>
  <si>
    <t>2026-10-03 03:15:05</t>
  </si>
  <si>
    <t>2026-10-03 03:31:32</t>
  </si>
  <si>
    <t>2026-10-03 02:31:22</t>
  </si>
  <si>
    <t>2026-10-03 05:25:01</t>
  </si>
  <si>
    <t>2026-10-03 06:20:53</t>
  </si>
  <si>
    <t>2026-10-03 06:22:10</t>
  </si>
  <si>
    <t>2026-10-03 08:24:10</t>
  </si>
  <si>
    <t>SRTR22605812960</t>
  </si>
  <si>
    <t>2026-10-03 02:43:32</t>
  </si>
  <si>
    <t>2026-10-03 03:02:15</t>
  </si>
  <si>
    <t>2026-10-03 03:00:07</t>
  </si>
  <si>
    <t>2026-10-03 04:04:17</t>
  </si>
  <si>
    <t>2026-10-03 04:53:14</t>
  </si>
  <si>
    <t>2026-10-03 05:02:33</t>
  </si>
  <si>
    <t>2026-10-03 10:05:57</t>
  </si>
  <si>
    <t>SRTR22605813051</t>
  </si>
  <si>
    <t>4678</t>
  </si>
  <si>
    <t>4625</t>
  </si>
  <si>
    <t>2026-10-03 04:48:52</t>
  </si>
  <si>
    <t>2026-10-03 07:34:07</t>
  </si>
  <si>
    <t>2026-10-03 08:14:30</t>
  </si>
  <si>
    <t>2026-10-03 08:17:50</t>
  </si>
  <si>
    <t>2026-10-03 08:50:00</t>
  </si>
  <si>
    <t>2026-10-03 08:17:58</t>
  </si>
  <si>
    <t>2026-10-03 08:15:12</t>
  </si>
  <si>
    <t>2026-10-03 05:47:50</t>
  </si>
  <si>
    <t>2026-10-04 09:20:38</t>
  </si>
  <si>
    <t>SRTR22605813091</t>
  </si>
  <si>
    <t>4326</t>
  </si>
  <si>
    <t>4285</t>
  </si>
  <si>
    <t>2026-10-02 22:48:53</t>
  </si>
  <si>
    <t>2026-10-03 04:17:40</t>
  </si>
  <si>
    <t>2026-10-03 04:18:32</t>
  </si>
  <si>
    <t>2026-10-03 04:32:00</t>
  </si>
  <si>
    <t>2026-10-03 04:06:46</t>
  </si>
  <si>
    <t>2026-10-03 04:55:50</t>
  </si>
  <si>
    <t>2026-10-03 05:07:15</t>
  </si>
  <si>
    <t>2026-10-03 05:34:07</t>
  </si>
  <si>
    <t>2026-10-03 07:28:28</t>
  </si>
  <si>
    <t>SRTR22605813100</t>
  </si>
  <si>
    <t>SJM-R475-R405-0431-2</t>
  </si>
  <si>
    <t>3350</t>
  </si>
  <si>
    <t>2026-10-03 03:02:17</t>
  </si>
  <si>
    <t>2026-10-03 04:03:06</t>
  </si>
  <si>
    <t>2026-10-03 04:04:07</t>
  </si>
  <si>
    <t>2026-10-03 04:15:09</t>
  </si>
  <si>
    <t>2026-10-03 05:09:00</t>
  </si>
  <si>
    <t>2026-10-03 05:20:02</t>
  </si>
  <si>
    <t>2026-10-03 06:34:14</t>
  </si>
  <si>
    <t>2026-10-03 08:25:31</t>
  </si>
  <si>
    <t>2026-10-03 05:55:37</t>
  </si>
  <si>
    <t>2026-10-03 05:57:28</t>
  </si>
  <si>
    <t>2026-10-03 06:01:12</t>
  </si>
  <si>
    <t>2026-10-03 06:09:00</t>
  </si>
  <si>
    <t>2026-10-03 05:55:38</t>
  </si>
  <si>
    <t>2026-10-03 06:21:00</t>
  </si>
  <si>
    <t>2026-10-03 06:15:04</t>
  </si>
  <si>
    <t>2026-10-03 06:26:10</t>
  </si>
  <si>
    <t>2026-10-03 06:28:46</t>
  </si>
  <si>
    <t>2026-10-03 07:51:18</t>
  </si>
  <si>
    <t>SRTR22605813111</t>
  </si>
  <si>
    <t>3554</t>
  </si>
  <si>
    <t>2026-10-03 03:01:13</t>
  </si>
  <si>
    <t>2026-10-03 03:35:52</t>
  </si>
  <si>
    <t>2026-10-03 04:06:17</t>
  </si>
  <si>
    <t>2026-10-03 04:21:42</t>
  </si>
  <si>
    <t>2026-10-03 05:37:00</t>
  </si>
  <si>
    <t>2026-10-03 05:21:29</t>
  </si>
  <si>
    <t>2026-10-03 06:05:30</t>
  </si>
  <si>
    <t>2026-10-03 06:05:45</t>
  </si>
  <si>
    <t>2026-10-03 07:43:20</t>
  </si>
  <si>
    <t>SRTR22605813200</t>
  </si>
  <si>
    <t>2889</t>
  </si>
  <si>
    <t>2026-10-03 00:02:49</t>
  </si>
  <si>
    <t>2026-10-03 02:59:00</t>
  </si>
  <si>
    <t>2026-10-03 03:26:43</t>
  </si>
  <si>
    <t>2026-10-03 03:38:54</t>
  </si>
  <si>
    <t>2026-10-03 04:59:00</t>
  </si>
  <si>
    <t>2026-10-03 05:55:52</t>
  </si>
  <si>
    <t>2026-10-03 06:17:18</t>
  </si>
  <si>
    <t>2026-10-03 08:39:57</t>
  </si>
  <si>
    <t>SRTR22605813220</t>
  </si>
  <si>
    <t>2526</t>
  </si>
  <si>
    <t>2026-10-03 02:28:39</t>
  </si>
  <si>
    <t>2026-10-03 03:15:38</t>
  </si>
  <si>
    <t>2026-10-03 03:49:10</t>
  </si>
  <si>
    <t>2026-10-03 03:49:48</t>
  </si>
  <si>
    <t>2026-10-03 04:33:09</t>
  </si>
  <si>
    <t>2026-10-03 06:28:48</t>
  </si>
  <si>
    <t>2026-10-03 10:34:15</t>
  </si>
  <si>
    <t>SRTR22605813231</t>
  </si>
  <si>
    <t>1212</t>
  </si>
  <si>
    <t>1210</t>
  </si>
  <si>
    <t>2026-10-02 14:49:18</t>
  </si>
  <si>
    <t>2026-10-03 03:26:11</t>
  </si>
  <si>
    <t>2026-10-03 04:25:53</t>
  </si>
  <si>
    <t>2026-10-03 03:17:48</t>
  </si>
  <si>
    <t>2026-10-03 05:15:13</t>
  </si>
  <si>
    <t>2026-10-03 05:15:16</t>
  </si>
  <si>
    <t>2026-10-03 05:47:11</t>
  </si>
  <si>
    <t>2026-10-03 08:19:48</t>
  </si>
  <si>
    <t>SRTR22605813271</t>
  </si>
  <si>
    <t>CGR2-C369-0150-1</t>
  </si>
  <si>
    <t>1334</t>
  </si>
  <si>
    <t>2026-10-02 18:50:11</t>
  </si>
  <si>
    <t>2026-10-03 00:32:06</t>
  </si>
  <si>
    <t>2026-10-03 02:03:20</t>
  </si>
  <si>
    <t>2026-10-03 00:38:23</t>
  </si>
  <si>
    <t>2026-10-03 07:10:27</t>
  </si>
  <si>
    <t>2026-10-03 08:13:56</t>
  </si>
  <si>
    <t>SRTR22605813291</t>
  </si>
  <si>
    <t>3191</t>
  </si>
  <si>
    <t>2026-10-03 05:11:47</t>
  </si>
  <si>
    <t>2026-10-03 05:36:03</t>
  </si>
  <si>
    <t>2026-10-03 03:39:00</t>
  </si>
  <si>
    <t>2026-10-03 06:08:48</t>
  </si>
  <si>
    <t>2026-10-03 06:09:22</t>
  </si>
  <si>
    <t>2026-10-03 07:25:29</t>
  </si>
  <si>
    <t>SRTR22605813311</t>
  </si>
  <si>
    <t>1002</t>
  </si>
  <si>
    <t>2026-10-03 00:12:00</t>
  </si>
  <si>
    <t>2026-10-03 00:32:05</t>
  </si>
  <si>
    <t>2026-10-03 03:48:56</t>
  </si>
  <si>
    <t>2026-10-03 04:15:00</t>
  </si>
  <si>
    <t>2026-10-03 03:42:40</t>
  </si>
  <si>
    <t>2026-10-03 04:16:46</t>
  </si>
  <si>
    <t>2026-10-03 05:04:27</t>
  </si>
  <si>
    <t>2026-10-03 06:01:55</t>
  </si>
  <si>
    <t>2026-10-03 10:49:07</t>
  </si>
  <si>
    <t>SRTR22605813320</t>
  </si>
  <si>
    <t>2026-10-02 21:41:48</t>
  </si>
  <si>
    <t>2026-10-02 23:13:48</t>
  </si>
  <si>
    <t>2026-10-03 01:59:17</t>
  </si>
  <si>
    <t>2026-10-03 00:47:24</t>
  </si>
  <si>
    <t>2026-10-03 03:54:58</t>
  </si>
  <si>
    <t>2026-10-03 03:59:50</t>
  </si>
  <si>
    <t>2026-10-03 04:21:54</t>
  </si>
  <si>
    <t>2026-10-03 08:58:01</t>
  </si>
  <si>
    <t>SRTR22605813380</t>
  </si>
  <si>
    <t>2026-10-02 16:26:46</t>
  </si>
  <si>
    <t>2026-10-02 19:02:23</t>
  </si>
  <si>
    <t>2026-10-02 17:02:10</t>
  </si>
  <si>
    <t>2026-10-02 17:03:37</t>
  </si>
  <si>
    <t>2026-10-03 06:45:10</t>
  </si>
  <si>
    <t>2026-10-03 06:43:58</t>
  </si>
  <si>
    <t>2026-10-03 07:17:36</t>
  </si>
  <si>
    <t>2026-10-03 08:30:38</t>
  </si>
  <si>
    <t>SRTR22605813611</t>
  </si>
  <si>
    <t>2386</t>
  </si>
  <si>
    <t>2026-10-03 05:09:10</t>
  </si>
  <si>
    <t>2026-10-03 05:10:39</t>
  </si>
  <si>
    <t>2026-10-03 05:26:11</t>
  </si>
  <si>
    <t>2026-10-03 06:49:03</t>
  </si>
  <si>
    <t>2026-10-03 08:03:38</t>
  </si>
  <si>
    <t>2026-10-03 12:08:21</t>
  </si>
  <si>
    <t>SRTR22605813631</t>
  </si>
  <si>
    <t>2026-10-03 01:01:33</t>
  </si>
  <si>
    <t>2026-10-03 03:22:47</t>
  </si>
  <si>
    <t>2026-10-03 03:33:04</t>
  </si>
  <si>
    <t>2026-10-03 03:39:27</t>
  </si>
  <si>
    <t>2026-10-03 07:02:59</t>
  </si>
  <si>
    <t>2026-10-03 06:51:09</t>
  </si>
  <si>
    <t>2026-10-03 07:03:10</t>
  </si>
  <si>
    <t>2026-10-03 07:49:24</t>
  </si>
  <si>
    <t>SRTR22605813691</t>
  </si>
  <si>
    <t>1147</t>
  </si>
  <si>
    <t>1141</t>
  </si>
  <si>
    <t>2026-10-03 00:46:18</t>
  </si>
  <si>
    <t>2026-10-03 00:57:28</t>
  </si>
  <si>
    <t>2026-10-03 03:07:42</t>
  </si>
  <si>
    <t>2026-10-03 00:45:15</t>
  </si>
  <si>
    <t>2026-10-03 05:16:50</t>
  </si>
  <si>
    <t>SRTR22605813720</t>
  </si>
  <si>
    <t>300</t>
  </si>
  <si>
    <t>2026-10-03 10:52:43</t>
  </si>
  <si>
    <t>2026-10-03 10:54:43</t>
  </si>
  <si>
    <t>2026-10-03 11:00:15</t>
  </si>
  <si>
    <t>2026-10-03 11:35:36</t>
  </si>
  <si>
    <t>2026-10-03 11:34:58</t>
  </si>
  <si>
    <t>2026-10-03 11:35:27</t>
  </si>
  <si>
    <t>2026-10-03 11:45:37</t>
  </si>
  <si>
    <t>SRTR22605813731</t>
  </si>
  <si>
    <t>2026-10-03 03:31:01</t>
  </si>
  <si>
    <t>2026-10-03 03:51:24</t>
  </si>
  <si>
    <t>2026-10-03 04:11:46</t>
  </si>
  <si>
    <t>2026-10-03 04:15:16</t>
  </si>
  <si>
    <t>2026-10-03 05:40:43</t>
  </si>
  <si>
    <t>2026-10-03 05:24:48</t>
  </si>
  <si>
    <t>2026-10-03 05:45:43</t>
  </si>
  <si>
    <t>2026-10-03 06:41:43</t>
  </si>
  <si>
    <t>SRTR22605813760</t>
  </si>
  <si>
    <t>2026-10-03 00:53:36</t>
  </si>
  <si>
    <t>2026-10-03 03:59:28</t>
  </si>
  <si>
    <t>2026-10-03 04:26:56</t>
  </si>
  <si>
    <t>2026-10-03 04:32:13</t>
  </si>
  <si>
    <t>2026-10-03 05:07:16</t>
  </si>
  <si>
    <t>2026-10-03 13:13:42</t>
  </si>
  <si>
    <t>SRTR22605813780</t>
  </si>
  <si>
    <t>1011</t>
  </si>
  <si>
    <t>2026-10-03 02:39:51</t>
  </si>
  <si>
    <t>2026-10-03 04:13:02</t>
  </si>
  <si>
    <t>2026-10-03 04:47:22</t>
  </si>
  <si>
    <t>2026-10-03 02:30:13</t>
  </si>
  <si>
    <t>2026-10-03 07:21:54</t>
  </si>
  <si>
    <t>2026-10-03 07:25:47</t>
  </si>
  <si>
    <t>2026-10-03 07:43:45</t>
  </si>
  <si>
    <t>2026-10-03 09:30:58</t>
  </si>
  <si>
    <t>SRTR22605813800</t>
  </si>
  <si>
    <t>FOR-F176-0340-1</t>
  </si>
  <si>
    <t>2026-10-03 04:58:50</t>
  </si>
  <si>
    <t>2026-10-03 05:12:33</t>
  </si>
  <si>
    <t>2026-10-03 05:16:13</t>
  </si>
  <si>
    <t>2026-10-03 03:33:35</t>
  </si>
  <si>
    <t>2026-10-03 05:09:55</t>
  </si>
  <si>
    <t>2026-10-03 05:42:28</t>
  </si>
  <si>
    <t>2026-10-03 06:14:45</t>
  </si>
  <si>
    <t>2026-10-03 09:17:26</t>
  </si>
  <si>
    <t>SRTR22605813820</t>
  </si>
  <si>
    <t>2026-10-03 04:31:58</t>
  </si>
  <si>
    <t>2026-10-03 05:10:02</t>
  </si>
  <si>
    <t>2026-10-03 03:56:58</t>
  </si>
  <si>
    <t>2026-10-03 06:42:50</t>
  </si>
  <si>
    <t>2026-10-03 06:42:55</t>
  </si>
  <si>
    <t>2026-10-03 07:05:29</t>
  </si>
  <si>
    <t>2026-10-03 11:47:29</t>
  </si>
  <si>
    <t>SRTR22605813831</t>
  </si>
  <si>
    <t>S414-S503-0500-1</t>
  </si>
  <si>
    <t>2681</t>
  </si>
  <si>
    <t>2668</t>
  </si>
  <si>
    <t>2026-10-03 03:00:53</t>
  </si>
  <si>
    <t>2026-10-03 04:18:22</t>
  </si>
  <si>
    <t>2026-10-03 04:18:30</t>
  </si>
  <si>
    <t>2026-10-03 02:35:55</t>
  </si>
  <si>
    <t>2026-10-03 05:00:38</t>
  </si>
  <si>
    <t>2026-10-03 04:58:44</t>
  </si>
  <si>
    <t>2026-10-03 06:05:27</t>
  </si>
  <si>
    <t>2026-10-03 08:45:31</t>
  </si>
  <si>
    <t>SRTR22605813900</t>
  </si>
  <si>
    <t>3782</t>
  </si>
  <si>
    <t>2026-10-03 04:41:45</t>
  </si>
  <si>
    <t>2026-10-03 05:21:27</t>
  </si>
  <si>
    <t>2026-10-03 03:10:40</t>
  </si>
  <si>
    <t>2026-10-03 06:12:23</t>
  </si>
  <si>
    <t>2026-10-03 06:11:09</t>
  </si>
  <si>
    <t>2026-10-03 06:11:17</t>
  </si>
  <si>
    <t>2026-10-03 07:58:28</t>
  </si>
  <si>
    <t>SRTR22605813920</t>
  </si>
  <si>
    <t>2026-10-03 05:11:06</t>
  </si>
  <si>
    <t>2026-10-03 05:33:58</t>
  </si>
  <si>
    <t>2026-10-03 03:55:23</t>
  </si>
  <si>
    <t>2026-10-03 06:12:21</t>
  </si>
  <si>
    <t>2026-10-03 06:58:31</t>
  </si>
  <si>
    <t>2026-10-03 06:59:32</t>
  </si>
  <si>
    <t>2026-10-03 09:20:07</t>
  </si>
  <si>
    <t>SRTR22605813940</t>
  </si>
  <si>
    <t>1207</t>
  </si>
  <si>
    <t>2026-10-03 05:07:06</t>
  </si>
  <si>
    <t>2026-10-03 05:17:14</t>
  </si>
  <si>
    <t>2026-10-03 05:16:09</t>
  </si>
  <si>
    <t>2026-10-03 06:29:43</t>
  </si>
  <si>
    <t>2026-10-03 06:37:36</t>
  </si>
  <si>
    <t>2026-10-03 06:47:29</t>
  </si>
  <si>
    <t>2026-10-03 08:48:32</t>
  </si>
  <si>
    <t>SRTR22605813951</t>
  </si>
  <si>
    <t>1440</t>
  </si>
  <si>
    <t>2026-10-03 02:59:37</t>
  </si>
  <si>
    <t>2026-10-03 04:32:59</t>
  </si>
  <si>
    <t>2026-10-03 04:37:24</t>
  </si>
  <si>
    <t>2026-10-03 03:12:57</t>
  </si>
  <si>
    <t>2026-10-03 05:31:37</t>
  </si>
  <si>
    <t>2026-10-03 05:37:29</t>
  </si>
  <si>
    <t>2026-10-03 05:43:31</t>
  </si>
  <si>
    <t>2026-10-03 06:26:39</t>
  </si>
  <si>
    <t>SRTR22605813971</t>
  </si>
  <si>
    <t>JONATAS BENTO NOGUEIRA PINHEIRO</t>
  </si>
  <si>
    <t>11980517007</t>
  </si>
  <si>
    <t>2026-10-03 14:19:25</t>
  </si>
  <si>
    <t>2026-10-03 14:21:01</t>
  </si>
  <si>
    <t>2026-10-03 14:20:20</t>
  </si>
  <si>
    <t>2026-10-03 15:45:00</t>
  </si>
  <si>
    <t>2026-10-03 14:58:26</t>
  </si>
  <si>
    <t>2026-10-03 14:59:07</t>
  </si>
  <si>
    <t>2026-10-03 15:02:36</t>
  </si>
  <si>
    <t>2026-10-03 15:21:26</t>
  </si>
  <si>
    <t>SRTR22605814020</t>
  </si>
  <si>
    <t>2026-10-03 11:58:18</t>
  </si>
  <si>
    <t>2026-10-03 12:35:45</t>
  </si>
  <si>
    <t>2026-10-03 12:37:32</t>
  </si>
  <si>
    <t>2026-10-03 11:57:28</t>
  </si>
  <si>
    <t>2026-10-03 13:06:37</t>
  </si>
  <si>
    <t>2026-10-03 13:17:41</t>
  </si>
  <si>
    <t>SRTR22605814031</t>
  </si>
  <si>
    <t>2026-10-03 00:16:10</t>
  </si>
  <si>
    <t>2026-10-03 02:06:09</t>
  </si>
  <si>
    <t>2026-10-03 02:50:29</t>
  </si>
  <si>
    <t>2026-10-03 04:06:33</t>
  </si>
  <si>
    <t>2026-10-03 05:41:52</t>
  </si>
  <si>
    <t>2026-10-03 08:05:03</t>
  </si>
  <si>
    <t>SRTR22605814040</t>
  </si>
  <si>
    <t>2026-10-03 15:52:51</t>
  </si>
  <si>
    <t>2026-10-03 16:20:02</t>
  </si>
  <si>
    <t>2026-10-03 17:41:24</t>
  </si>
  <si>
    <t>2026-10-03 20:59:00</t>
  </si>
  <si>
    <t>2026-10-03 19:11:10</t>
  </si>
  <si>
    <t>2026-10-03 19:10:09</t>
  </si>
  <si>
    <t>SRTR22605814120</t>
  </si>
  <si>
    <t>6779</t>
  </si>
  <si>
    <t>6775</t>
  </si>
  <si>
    <t>2026-10-03 02:53:00</t>
  </si>
  <si>
    <t>2026-10-03 06:30:05</t>
  </si>
  <si>
    <t>2026-10-03 06:52:15</t>
  </si>
  <si>
    <t>2026-10-03 00:12:49</t>
  </si>
  <si>
    <t>2026-10-03 08:11:12</t>
  </si>
  <si>
    <t>2026-10-03 08:03:24</t>
  </si>
  <si>
    <t>2026-10-03 08:03:48</t>
  </si>
  <si>
    <t>2026-10-03 09:44:29</t>
  </si>
  <si>
    <t>SRTR22605814240</t>
  </si>
  <si>
    <t>2026-10-02 21:38:15</t>
  </si>
  <si>
    <t>2026-10-03 03:01:57</t>
  </si>
  <si>
    <t>2026-10-03 04:03:27</t>
  </si>
  <si>
    <t>2026-10-02 18:30:58</t>
  </si>
  <si>
    <t>2026-10-03 04:56:48</t>
  </si>
  <si>
    <t>2026-10-03 04:57:44</t>
  </si>
  <si>
    <t>2026-10-03 05:37:11</t>
  </si>
  <si>
    <t>2026-10-03 06:27:01</t>
  </si>
  <si>
    <t>SRTR22605814260</t>
  </si>
  <si>
    <t>10984</t>
  </si>
  <si>
    <t>10982</t>
  </si>
  <si>
    <t>2026-10-02 22:57:51</t>
  </si>
  <si>
    <t>2026-10-03 04:23:25</t>
  </si>
  <si>
    <t>2026-10-03 04:37:09</t>
  </si>
  <si>
    <t>2026-10-03 04:54:32</t>
  </si>
  <si>
    <t>2026-10-03 06:25:08</t>
  </si>
  <si>
    <t>2026-10-03 11:45:28</t>
  </si>
  <si>
    <t>2026-10-03 01:16:22</t>
  </si>
  <si>
    <t>2026-10-05 14:46:19</t>
  </si>
  <si>
    <t>SRTR22605814300</t>
  </si>
  <si>
    <t>LCQ9G32</t>
  </si>
  <si>
    <t>4900</t>
  </si>
  <si>
    <t>4886</t>
  </si>
  <si>
    <t>2026-10-03 04:19:14</t>
  </si>
  <si>
    <t>2026-10-03 04:54:10</t>
  </si>
  <si>
    <t>2026-10-03 04:25:41</t>
  </si>
  <si>
    <t>2026-10-03 05:33:35</t>
  </si>
  <si>
    <t>2026-10-03 06:06:20</t>
  </si>
  <si>
    <t>2026-10-03 07:21:57</t>
  </si>
  <si>
    <t>SRTR22605814320</t>
  </si>
  <si>
    <t>2360</t>
  </si>
  <si>
    <t>2026-10-02 23:14:00</t>
  </si>
  <si>
    <t>2026-10-03 01:14:15</t>
  </si>
  <si>
    <t>2026-10-03 03:37:11</t>
  </si>
  <si>
    <t>2026-10-03 03:23:11</t>
  </si>
  <si>
    <t>2026-10-03 03:55:45</t>
  </si>
  <si>
    <t>2026-10-03 04:01:08</t>
  </si>
  <si>
    <t>SRTR22605814331</t>
  </si>
  <si>
    <t>524</t>
  </si>
  <si>
    <t>2026-10-03 04:21:12</t>
  </si>
  <si>
    <t>2026-10-03 04:21:21</t>
  </si>
  <si>
    <t>2026-10-03 04:54:31</t>
  </si>
  <si>
    <t>2026-10-03 04:53:06</t>
  </si>
  <si>
    <t>SRTR22605814340</t>
  </si>
  <si>
    <t>5505</t>
  </si>
  <si>
    <t>5504</t>
  </si>
  <si>
    <t>2026-10-02 21:14:24</t>
  </si>
  <si>
    <t>2026-10-03 03:40:01</t>
  </si>
  <si>
    <t>2026-10-02 21:10:13</t>
  </si>
  <si>
    <t>2026-10-03 04:49:29</t>
  </si>
  <si>
    <t>2026-10-03 04:53:33</t>
  </si>
  <si>
    <t>2026-10-03 04:55:03</t>
  </si>
  <si>
    <t>2026-10-03 07:51:04</t>
  </si>
  <si>
    <t>139</t>
  </si>
  <si>
    <t>2026-10-02 08:53:03</t>
  </si>
  <si>
    <t>2026-10-03 06:39:28</t>
  </si>
  <si>
    <t>2026-10-03 05:56:23</t>
  </si>
  <si>
    <t>319189</t>
  </si>
  <si>
    <t>F MII-SP</t>
  </si>
  <si>
    <t>2026-10-03 07:03:43</t>
  </si>
  <si>
    <t>2026-10-03 07:02:21</t>
  </si>
  <si>
    <t>2026-10-03 07:32:28</t>
  </si>
  <si>
    <t>SRTR22605814360</t>
  </si>
  <si>
    <t>C431-C276-C353-C578-C562-GYN-1400-1</t>
  </si>
  <si>
    <t>2026-10-03 10:31:43</t>
  </si>
  <si>
    <t>2026-10-03 10:34:41</t>
  </si>
  <si>
    <t>2026-10-03 16:30:00</t>
  </si>
  <si>
    <t>SRTR22605814371</t>
  </si>
  <si>
    <t>2026-10-03 06:59:35</t>
  </si>
  <si>
    <t>2026-10-03 09:31:46</t>
  </si>
  <si>
    <t>2026-10-03 09:33:06</t>
  </si>
  <si>
    <t>2026-10-03 09:03:38</t>
  </si>
  <si>
    <t>2026-10-03 10:53:24</t>
  </si>
  <si>
    <t>2026-10-03 11:12:56</t>
  </si>
  <si>
    <t>2026-10-03 11:14:26</t>
  </si>
  <si>
    <t>2026-10-03 11:45:34</t>
  </si>
  <si>
    <t>SRTR22605814380</t>
  </si>
  <si>
    <t>2026-10-02 13:21:45</t>
  </si>
  <si>
    <t>2026-10-03 03:49:17</t>
  </si>
  <si>
    <t>2026-10-03 05:01:23</t>
  </si>
  <si>
    <t>2026-10-03 03:38:33</t>
  </si>
  <si>
    <t>2026-10-03 05:15:00</t>
  </si>
  <si>
    <t>2026-10-03 06:05:48</t>
  </si>
  <si>
    <t>2026-10-03 06:26:57</t>
  </si>
  <si>
    <t>2026-10-03 06:28:09</t>
  </si>
  <si>
    <t>2026-10-03 09:17:10</t>
  </si>
  <si>
    <t>SRTR22605814391</t>
  </si>
  <si>
    <t>2026-10-02 14:10:24</t>
  </si>
  <si>
    <t>2026-10-03 01:45:53</t>
  </si>
  <si>
    <t>2026-10-03 01:47:23</t>
  </si>
  <si>
    <t>2026-10-03 01:06:37</t>
  </si>
  <si>
    <t>2026-10-03 02:20:09</t>
  </si>
  <si>
    <t>2026-10-03 04:23:49</t>
  </si>
  <si>
    <t>2026-10-03 05:34:14</t>
  </si>
  <si>
    <t>SRTR22605814400</t>
  </si>
  <si>
    <t>1064</t>
  </si>
  <si>
    <t>2026-10-03 04:37:54</t>
  </si>
  <si>
    <t>2026-10-03 07:52:47</t>
  </si>
  <si>
    <t>2026-10-03 08:20:14</t>
  </si>
  <si>
    <t>2026-10-03 07:12:43</t>
  </si>
  <si>
    <t>2026-10-03 09:10:39</t>
  </si>
  <si>
    <t>2026-10-03 09:27:53</t>
  </si>
  <si>
    <t>2026-10-03 09:34:03</t>
  </si>
  <si>
    <t>2026-10-03 10:09:11</t>
  </si>
  <si>
    <t>SRTR22605814420</t>
  </si>
  <si>
    <t>2026-10-02 21:30:59</t>
  </si>
  <si>
    <t>2026-10-03 02:54:41</t>
  </si>
  <si>
    <t>2026-10-03 02:56:45</t>
  </si>
  <si>
    <t>2026-10-02 18:16:36</t>
  </si>
  <si>
    <t>2026-10-03 06:23:00</t>
  </si>
  <si>
    <t>2026-10-03 06:53:15</t>
  </si>
  <si>
    <t>2026-10-03 06:54:45</t>
  </si>
  <si>
    <t>2026-10-03 06:58:26</t>
  </si>
  <si>
    <t>2026-10-03 07:56:59</t>
  </si>
  <si>
    <t>SRTR22605814431</t>
  </si>
  <si>
    <t>2026-10-03 04:02:28</t>
  </si>
  <si>
    <t>2026-10-03 05:04:37</t>
  </si>
  <si>
    <t>2026-10-03 07:44:46</t>
  </si>
  <si>
    <t>2026-10-03 07:50:04</t>
  </si>
  <si>
    <t>2026-10-03 08:28:37</t>
  </si>
  <si>
    <t>2026-10-03 08:18:33</t>
  </si>
  <si>
    <t>2026-10-03 08:25:52</t>
  </si>
  <si>
    <t>2026-10-03 10:03:09</t>
  </si>
  <si>
    <t>SRTR22605814471</t>
  </si>
  <si>
    <t>1428</t>
  </si>
  <si>
    <t>2026-10-02 10:21:56</t>
  </si>
  <si>
    <t>2026-10-03 01:41:31</t>
  </si>
  <si>
    <t>2026-10-03 02:17:24</t>
  </si>
  <si>
    <t>2026-10-03 03:25:27</t>
  </si>
  <si>
    <t>2026-10-03 04:04:36</t>
  </si>
  <si>
    <t>2026-10-03 04:09:18</t>
  </si>
  <si>
    <t>2026-10-03 04:33:11</t>
  </si>
  <si>
    <t>2026-10-03 07:05:38</t>
  </si>
  <si>
    <t>SRTR22605814491</t>
  </si>
  <si>
    <t>3868</t>
  </si>
  <si>
    <t>3784</t>
  </si>
  <si>
    <t>2026-10-02 12:20:12</t>
  </si>
  <si>
    <t>2026-10-03 03:25:17</t>
  </si>
  <si>
    <t>2026-10-03 03:42:04</t>
  </si>
  <si>
    <t>2026-10-03 04:35:56</t>
  </si>
  <si>
    <t>2026-10-03 05:24:04</t>
  </si>
  <si>
    <t>2026-10-03 05:47:45</t>
  </si>
  <si>
    <t>2026-10-03 05:54:56</t>
  </si>
  <si>
    <t>2026-10-03 08:10:02</t>
  </si>
  <si>
    <t>SRTR22605814511</t>
  </si>
  <si>
    <t>4398</t>
  </si>
  <si>
    <t>2026-10-03 00:45:05</t>
  </si>
  <si>
    <t>2026-10-03 05:23:45</t>
  </si>
  <si>
    <t>2026-10-03 08:05:45</t>
  </si>
  <si>
    <t>2026-10-03 08:08:40</t>
  </si>
  <si>
    <t>2026-10-03 08:30:23</t>
  </si>
  <si>
    <t>2026-10-03 08:32:32</t>
  </si>
  <si>
    <t>2026-10-03 09:37:48</t>
  </si>
  <si>
    <t>2026-10-03 11:53:17</t>
  </si>
  <si>
    <t>SRTR22605814531</t>
  </si>
  <si>
    <t>2705</t>
  </si>
  <si>
    <t>2026-10-02 19:49:57</t>
  </si>
  <si>
    <t>2026-10-03 02:06:29</t>
  </si>
  <si>
    <t>2026-10-03 03:36:10</t>
  </si>
  <si>
    <t>2026-10-03 03:39:11</t>
  </si>
  <si>
    <t>2026-10-03 05:51:20</t>
  </si>
  <si>
    <t>2026-10-03 06:33:55</t>
  </si>
  <si>
    <t>2026-10-03 06:43:23</t>
  </si>
  <si>
    <t>2026-10-03 16:06:51</t>
  </si>
  <si>
    <t>SRTR22605814571</t>
  </si>
  <si>
    <t>EJY7C73</t>
  </si>
  <si>
    <t>TAC CLAUDIO MORONES B D SANTOS</t>
  </si>
  <si>
    <t>CLAUDIO M</t>
  </si>
  <si>
    <t>CLAUDIO MORONES BARRETO DOS SANTOS</t>
  </si>
  <si>
    <t>94992483594</t>
  </si>
  <si>
    <t>2026-10-03 00:35:09</t>
  </si>
  <si>
    <t>2026-10-03 02:51:44</t>
  </si>
  <si>
    <t>2026-10-03 04:49:04</t>
  </si>
  <si>
    <t>2026-10-03 05:45:13</t>
  </si>
  <si>
    <t>2026-10-03 05:56:48</t>
  </si>
  <si>
    <t>2026-10-03 10:18:13</t>
  </si>
  <si>
    <t>SRTR22605814611</t>
  </si>
  <si>
    <t>TKH5H63</t>
  </si>
  <si>
    <t>MARCOS DA SILVA SANTANA</t>
  </si>
  <si>
    <t>11947511353</t>
  </si>
  <si>
    <t>2026-10-03 00:28:48</t>
  </si>
  <si>
    <t>2026-10-03 01:34:02</t>
  </si>
  <si>
    <t>2026-10-03 01:47:30</t>
  </si>
  <si>
    <t>2026-10-03 01:47:29</t>
  </si>
  <si>
    <t>2026-10-03 06:48:27</t>
  </si>
  <si>
    <t>2026-10-03 05:56:24</t>
  </si>
  <si>
    <t>2026-10-03 06:25:57</t>
  </si>
  <si>
    <t>2026-10-03 08:21:54</t>
  </si>
  <si>
    <t>SRTR22605814620</t>
  </si>
  <si>
    <t>782</t>
  </si>
  <si>
    <t>2026-10-03 01:27:49</t>
  </si>
  <si>
    <t>2026-10-03 03:43:28</t>
  </si>
  <si>
    <t>2026-10-03 03:45:32</t>
  </si>
  <si>
    <t>2026-10-03 03:25:23</t>
  </si>
  <si>
    <t>2026-10-03 04:45:50</t>
  </si>
  <si>
    <t>2026-10-03 06:00:27</t>
  </si>
  <si>
    <t>2026-10-03 06:53:43</t>
  </si>
  <si>
    <t>SRTR22605814660</t>
  </si>
  <si>
    <t>2026-10-03 05:02:22</t>
  </si>
  <si>
    <t>2026-10-03 05:03:42</t>
  </si>
  <si>
    <t>2026-10-03 05:10:47</t>
  </si>
  <si>
    <t>2026-10-03 05:22:46</t>
  </si>
  <si>
    <t>2026-10-03 05:52:11</t>
  </si>
  <si>
    <t>2026-10-03 07:31:40</t>
  </si>
  <si>
    <t>2026-10-03 08:14:29</t>
  </si>
  <si>
    <t>2026-10-03 10:22:51</t>
  </si>
  <si>
    <t>SRTR22605814671</t>
  </si>
  <si>
    <t>2026-10-03 01:58:47</t>
  </si>
  <si>
    <t>2026-10-03 02:07:18</t>
  </si>
  <si>
    <t>2026-10-03 02:48:15</t>
  </si>
  <si>
    <t>2026-10-03 02:30:36</t>
  </si>
  <si>
    <t>2026-10-03 04:28:06</t>
  </si>
  <si>
    <t>2026-10-03 05:15:34</t>
  </si>
  <si>
    <t>2026-10-03 05:21:57</t>
  </si>
  <si>
    <t>2026-10-03 05:51:46</t>
  </si>
  <si>
    <t>SRTR22605814700</t>
  </si>
  <si>
    <t>RBP-D167-0500-1</t>
  </si>
  <si>
    <t>2026-10-03 04:10:20</t>
  </si>
  <si>
    <t>2026-10-03 04:58:39</t>
  </si>
  <si>
    <t>2026-10-02 23:25:04</t>
  </si>
  <si>
    <t>319182</t>
  </si>
  <si>
    <t>F SJB-SP</t>
  </si>
  <si>
    <t>2026-10-03 06:28:00</t>
  </si>
  <si>
    <t>2026-10-03 06:09:27</t>
  </si>
  <si>
    <t>2026-10-03 06:15:11</t>
  </si>
  <si>
    <t>2026-10-03 06:28:05</t>
  </si>
  <si>
    <t>2026-10-03 07:41:44</t>
  </si>
  <si>
    <t>SRTR22605814771</t>
  </si>
  <si>
    <t>1581</t>
  </si>
  <si>
    <t>2026-10-03 04:21:46</t>
  </si>
  <si>
    <t>2026-10-03 09:36:07</t>
  </si>
  <si>
    <t>2026-10-03 09:44:20</t>
  </si>
  <si>
    <t>2026-10-03 09:48:02</t>
  </si>
  <si>
    <t>2026-10-03 10:39:49</t>
  </si>
  <si>
    <t>2026-10-03 10:51:10</t>
  </si>
  <si>
    <t>2026-10-03 11:01:32</t>
  </si>
  <si>
    <t>2026-10-03 12:05:22</t>
  </si>
  <si>
    <t>SRTR22605814780</t>
  </si>
  <si>
    <t>1649</t>
  </si>
  <si>
    <t>2026-10-02 05:22:44</t>
  </si>
  <si>
    <t>2026-10-03 03:13:05</t>
  </si>
  <si>
    <t>2026-10-03 04:14:59</t>
  </si>
  <si>
    <t>2026-10-03 02:48:33</t>
  </si>
  <si>
    <t>2026-10-03 05:07:56</t>
  </si>
  <si>
    <t>2026-10-03 05:56:10</t>
  </si>
  <si>
    <t>2026-10-03 07:34:20</t>
  </si>
  <si>
    <t>SRTR22605814860</t>
  </si>
  <si>
    <t>TJH3C97</t>
  </si>
  <si>
    <t>22582</t>
  </si>
  <si>
    <t>22499</t>
  </si>
  <si>
    <t>2026-10-03 10:32:47</t>
  </si>
  <si>
    <t>2026-10-03 10:55:32</t>
  </si>
  <si>
    <t>2026-10-03 10:57:23</t>
  </si>
  <si>
    <t>2026-10-03 17:39:17</t>
  </si>
  <si>
    <t>2026-10-03 19:29:14</t>
  </si>
  <si>
    <t>2026-10-04 21:04:57</t>
  </si>
  <si>
    <t>SRTR22605814940</t>
  </si>
  <si>
    <t>401</t>
  </si>
  <si>
    <t>2026-10-03 01:53:18</t>
  </si>
  <si>
    <t>2026-10-03 01:55:35</t>
  </si>
  <si>
    <t>2026-10-03 02:11:46</t>
  </si>
  <si>
    <t>2026-10-03 02:05:18</t>
  </si>
  <si>
    <t>2026-10-03 07:35:49</t>
  </si>
  <si>
    <t>2026-10-03 07:57:22</t>
  </si>
  <si>
    <t>2026-10-03 08:30:20</t>
  </si>
  <si>
    <t>SRTR22605814960</t>
  </si>
  <si>
    <t>213</t>
  </si>
  <si>
    <t>2026-10-03 01:54:44</t>
  </si>
  <si>
    <t>2026-10-03 04:07:26</t>
  </si>
  <si>
    <t>2026-10-03 04:19:01</t>
  </si>
  <si>
    <t>2026-10-03 04:15:58</t>
  </si>
  <si>
    <t>2026-10-03 04:49:08</t>
  </si>
  <si>
    <t>2026-10-03 05:58:21</t>
  </si>
  <si>
    <t>SRTR22605814971</t>
  </si>
  <si>
    <t>TKL5F27</t>
  </si>
  <si>
    <t>RICARDO WILLIANS SZABO RIBEIRO CESR</t>
  </si>
  <si>
    <t>11972629700</t>
  </si>
  <si>
    <t>2026-10-03 07:26:01</t>
  </si>
  <si>
    <t>2026-10-03 08:21:11</t>
  </si>
  <si>
    <t>2026-10-03 08:23:23</t>
  </si>
  <si>
    <t>2026-10-03 09:02:15</t>
  </si>
  <si>
    <t>2026-10-03 09:47:10</t>
  </si>
  <si>
    <t>2026-10-03 10:18:29</t>
  </si>
  <si>
    <t>2026-10-03 10:20:41</t>
  </si>
  <si>
    <t>2026-10-03 10:40:17</t>
  </si>
  <si>
    <t>SRTR22605815060</t>
  </si>
  <si>
    <t>2026-10-02 22:44:08</t>
  </si>
  <si>
    <t>2026-10-03 02:26:01</t>
  </si>
  <si>
    <t>2026-10-03 02:27:32</t>
  </si>
  <si>
    <t>2026-10-03 02:20:23</t>
  </si>
  <si>
    <t>2026-10-03 06:37:02</t>
  </si>
  <si>
    <t>SRTR22605815131</t>
  </si>
  <si>
    <t>3358</t>
  </si>
  <si>
    <t>3334</t>
  </si>
  <si>
    <t>2026-10-03 05:46:08</t>
  </si>
  <si>
    <t>2026-10-03 02:41:00</t>
  </si>
  <si>
    <t>2026-10-03 06:37:13</t>
  </si>
  <si>
    <t>2026-10-03 06:34:24</t>
  </si>
  <si>
    <t>2026-10-03 07:48:00</t>
  </si>
  <si>
    <t>SRTR22605815140</t>
  </si>
  <si>
    <t>4465</t>
  </si>
  <si>
    <t>2026-10-03 00:47:30</t>
  </si>
  <si>
    <t>2026-10-03 05:45:01</t>
  </si>
  <si>
    <t>2026-10-03 05:48:06</t>
  </si>
  <si>
    <t>2026-10-03 02:07:05</t>
  </si>
  <si>
    <t>2026-10-03 06:17:49</t>
  </si>
  <si>
    <t>2026-10-03 06:15:50</t>
  </si>
  <si>
    <t>2026-10-03 08:43:04</t>
  </si>
  <si>
    <t>SRTR22605815200</t>
  </si>
  <si>
    <t>RXE7I59</t>
  </si>
  <si>
    <t>16</t>
  </si>
  <si>
    <t>2026-10-02 23:28:44</t>
  </si>
  <si>
    <t>2026-10-03 02:15:14</t>
  </si>
  <si>
    <t>2026-10-03 04:09:49</t>
  </si>
  <si>
    <t>2026-10-03 08:52:24</t>
  </si>
  <si>
    <t>2026-10-03 10:31:48</t>
  </si>
  <si>
    <t>2026-10-03 10:35:17</t>
  </si>
  <si>
    <t>SRTR22605815220</t>
  </si>
  <si>
    <t>REINAN DOS SANTOS LIMA</t>
  </si>
  <si>
    <t>19999211586</t>
  </si>
  <si>
    <t>16858</t>
  </si>
  <si>
    <t>16779</t>
  </si>
  <si>
    <t>2026-10-02 14:08:37</t>
  </si>
  <si>
    <t>2026-10-03 04:54:23</t>
  </si>
  <si>
    <t>2026-10-03 06:45:52</t>
  </si>
  <si>
    <t>2026-10-03 09:37:00</t>
  </si>
  <si>
    <t>2026-10-03 15:16:37</t>
  </si>
  <si>
    <t>2026-10-03 15:32:16</t>
  </si>
  <si>
    <t>2026-10-03 15:47:02</t>
  </si>
  <si>
    <t>2026-10-04 10:17:51</t>
  </si>
  <si>
    <t>SRTR22605815240</t>
  </si>
  <si>
    <t>4803</t>
  </si>
  <si>
    <t>4784</t>
  </si>
  <si>
    <t>2026-10-02 22:54:16</t>
  </si>
  <si>
    <t>2026-10-02 23:59:17</t>
  </si>
  <si>
    <t>2026-10-02 21:29:24</t>
  </si>
  <si>
    <t>2026-10-03 03:53:08</t>
  </si>
  <si>
    <t>2026-10-03 03:57:57</t>
  </si>
  <si>
    <t>2026-10-03 05:02:38</t>
  </si>
  <si>
    <t>2026-10-03 06:22:34</t>
  </si>
  <si>
    <t>SRTR22605815251</t>
  </si>
  <si>
    <t>2398</t>
  </si>
  <si>
    <t>2026-10-03 04:43:52</t>
  </si>
  <si>
    <t>2026-10-03 07:49:27</t>
  </si>
  <si>
    <t>2026-10-03 08:31:59</t>
  </si>
  <si>
    <t>2026-10-03 09:04:37</t>
  </si>
  <si>
    <t>SRTR22605815260</t>
  </si>
  <si>
    <t>2026-10-02 23:44:55</t>
  </si>
  <si>
    <t>2026-10-03 00:56:36</t>
  </si>
  <si>
    <t>2026-10-03 00:59:09</t>
  </si>
  <si>
    <t>2026-10-02 21:41:07</t>
  </si>
  <si>
    <t>2026-10-03 03:28:29</t>
  </si>
  <si>
    <t>2026-10-05 04:54:53</t>
  </si>
  <si>
    <t>2026-10-03 03:54:07</t>
  </si>
  <si>
    <t>2026-10-05 05:48:30</t>
  </si>
  <si>
    <t>SRTR22605815291</t>
  </si>
  <si>
    <t>19149</t>
  </si>
  <si>
    <t>19122</t>
  </si>
  <si>
    <t>2026-10-02 11:42:16</t>
  </si>
  <si>
    <t>2026-10-02 23:24:10</t>
  </si>
  <si>
    <t>2026-10-02 23:27:13</t>
  </si>
  <si>
    <t>2026-10-03 00:13:10</t>
  </si>
  <si>
    <t>2026-10-03 01:26:55</t>
  </si>
  <si>
    <t>2026-10-03 03:18:31</t>
  </si>
  <si>
    <t>2026-10-03 03:01:58</t>
  </si>
  <si>
    <t>2026-10-03 05:08:48</t>
  </si>
  <si>
    <t>SRTR22605815300</t>
  </si>
  <si>
    <t>JOELISON FRANCISCO DA SILVA FILHO</t>
  </si>
  <si>
    <t>11985075271</t>
  </si>
  <si>
    <t>2026-10-03 02:38:37</t>
  </si>
  <si>
    <t>2026-10-03 06:27:53</t>
  </si>
  <si>
    <t>2026-10-03 06:50:08</t>
  </si>
  <si>
    <t>2026-10-03 03:49:44</t>
  </si>
  <si>
    <t>2026-10-03 12:39:48</t>
  </si>
  <si>
    <t>2026-10-03 08:03:51</t>
  </si>
  <si>
    <t>2026-10-03 08:04:18</t>
  </si>
  <si>
    <t>2026-10-03 08:52:29</t>
  </si>
  <si>
    <t>SRTR22605815311</t>
  </si>
  <si>
    <t>4031</t>
  </si>
  <si>
    <t>2026-10-03 02:39:19</t>
  </si>
  <si>
    <t>2026-10-03 06:08:36</t>
  </si>
  <si>
    <t>2026-10-03 06:10:15</t>
  </si>
  <si>
    <t>2026-10-03 05:28:30</t>
  </si>
  <si>
    <t>2026-10-03 07:52:30</t>
  </si>
  <si>
    <t>2026-10-03 08:15:09</t>
  </si>
  <si>
    <t>2026-10-03 08:18:27</t>
  </si>
  <si>
    <t>2026-10-03 09:42:10</t>
  </si>
  <si>
    <t>SRTR22605815320</t>
  </si>
  <si>
    <t>1151</t>
  </si>
  <si>
    <t>1143</t>
  </si>
  <si>
    <t>2026-10-03 03:02:48</t>
  </si>
  <si>
    <t>2026-10-03 03:12:55</t>
  </si>
  <si>
    <t>2026-10-03 03:40:07</t>
  </si>
  <si>
    <t>2026-10-02 20:35:59</t>
  </si>
  <si>
    <t>2026-10-03 04:50:56</t>
  </si>
  <si>
    <t>2026-10-03 04:56:36</t>
  </si>
  <si>
    <t>2026-10-03 05:20:24</t>
  </si>
  <si>
    <t>2026-10-03 09:28:50</t>
  </si>
  <si>
    <t>SRTR22605815360</t>
  </si>
  <si>
    <t>5301</t>
  </si>
  <si>
    <t>2026-10-02 20:56:23</t>
  </si>
  <si>
    <t>2026-10-02 23:55:12</t>
  </si>
  <si>
    <t>2026-10-03 04:08:57</t>
  </si>
  <si>
    <t>2026-10-03 04:30:04</t>
  </si>
  <si>
    <t>2026-10-03 05:32:15</t>
  </si>
  <si>
    <t>2026-10-03 08:14:03</t>
  </si>
  <si>
    <t>SRTR22605815380</t>
  </si>
  <si>
    <t>TBT1J68</t>
  </si>
  <si>
    <t>41995787919</t>
  </si>
  <si>
    <t>1381</t>
  </si>
  <si>
    <t>1372</t>
  </si>
  <si>
    <t>2026-10-02 22:34:09</t>
  </si>
  <si>
    <t>2026-10-03 03:21:32</t>
  </si>
  <si>
    <t>2026-10-03 03:27:43</t>
  </si>
  <si>
    <t>2026-10-03 02:33:59</t>
  </si>
  <si>
    <t>2026-10-03 06:13:29</t>
  </si>
  <si>
    <t>2026-10-03 06:54:40</t>
  </si>
  <si>
    <t>2026-10-03 06:52:59</t>
  </si>
  <si>
    <t>2026-10-03 09:37:01</t>
  </si>
  <si>
    <t>SRTR22605815400</t>
  </si>
  <si>
    <t>2662</t>
  </si>
  <si>
    <t>2026-10-02 23:29:07</t>
  </si>
  <si>
    <t>2026-10-03 02:22:08</t>
  </si>
  <si>
    <t>2026-10-03 02:39:45</t>
  </si>
  <si>
    <t>2026-10-03 02:34:15</t>
  </si>
  <si>
    <t>2026-10-03 06:07:00</t>
  </si>
  <si>
    <t>2026-10-03 05:45:57</t>
  </si>
  <si>
    <t>2026-10-03 05:49:44</t>
  </si>
  <si>
    <t>2026-10-03 05:54:28</t>
  </si>
  <si>
    <t>2026-10-03 08:07:16</t>
  </si>
  <si>
    <t>SRTR22605815431</t>
  </si>
  <si>
    <t>3071</t>
  </si>
  <si>
    <t>2026-10-03 02:06:35</t>
  </si>
  <si>
    <t>2026-10-03 03:42:31</t>
  </si>
  <si>
    <t>2026-10-03 03:43:07</t>
  </si>
  <si>
    <t>2026-10-03 03:48:25</t>
  </si>
  <si>
    <t>2026-10-03 04:42:20</t>
  </si>
  <si>
    <t>2026-10-03 05:23:33</t>
  </si>
  <si>
    <t>SRTR22605815451</t>
  </si>
  <si>
    <t>295</t>
  </si>
  <si>
    <t>2026-10-03 10:17:10</t>
  </si>
  <si>
    <t>2026-10-03 15:05:17</t>
  </si>
  <si>
    <t>2026-10-03 15:17:40</t>
  </si>
  <si>
    <t>2026-10-03 15:08:04</t>
  </si>
  <si>
    <t>2026-10-03 16:21:17</t>
  </si>
  <si>
    <t>2026-10-03 17:13:32</t>
  </si>
  <si>
    <t>2026-10-03 18:16:50</t>
  </si>
  <si>
    <t>2026-10-04 07:24:51</t>
  </si>
  <si>
    <t>SRTR22605815471</t>
  </si>
  <si>
    <t>2769</t>
  </si>
  <si>
    <t>2026-10-02 15:39:53</t>
  </si>
  <si>
    <t>2026-10-03 03:42:33</t>
  </si>
  <si>
    <t>2026-10-03 04:00:54</t>
  </si>
  <si>
    <t>2026-10-03 03:16:43</t>
  </si>
  <si>
    <t>2026-10-03 05:28:55</t>
  </si>
  <si>
    <t>2026-10-03 06:14:29</t>
  </si>
  <si>
    <t>2026-10-03 06:15:06</t>
  </si>
  <si>
    <t>2026-10-03 10:39:58</t>
  </si>
  <si>
    <t>SRTR22605815491</t>
  </si>
  <si>
    <t>2411</t>
  </si>
  <si>
    <t>2026-10-03 02:14:52</t>
  </si>
  <si>
    <t>2026-10-03 02:31:05</t>
  </si>
  <si>
    <t>2026-10-03 02:47:03</t>
  </si>
  <si>
    <t>2026-10-03 02:48:37</t>
  </si>
  <si>
    <t>2026-10-03 05:54:00</t>
  </si>
  <si>
    <t>2026-10-03 05:51:19</t>
  </si>
  <si>
    <t>2026-10-03 06:17:10</t>
  </si>
  <si>
    <t>2026-10-03 06:20:02</t>
  </si>
  <si>
    <t>2026-10-03 07:47:14</t>
  </si>
  <si>
    <t>SRTR22605815500</t>
  </si>
  <si>
    <t>1853</t>
  </si>
  <si>
    <t>2026-10-03 03:13:19</t>
  </si>
  <si>
    <t>2026-10-03 03:24:37</t>
  </si>
  <si>
    <t>2026-10-03 03:25:14</t>
  </si>
  <si>
    <t>2026-10-03 03:33:55</t>
  </si>
  <si>
    <t>2026-10-03 04:47:19</t>
  </si>
  <si>
    <t>2026-10-03 04:47:54</t>
  </si>
  <si>
    <t>2026-10-03 05:40:05</t>
  </si>
  <si>
    <t>SRTR22605815540</t>
  </si>
  <si>
    <t>OKR1316</t>
  </si>
  <si>
    <t>PAULO CESAR DE JESUS</t>
  </si>
  <si>
    <t>77998766667</t>
  </si>
  <si>
    <t>2026-10-02 16:20:19</t>
  </si>
  <si>
    <t>2026-10-02 19:03:01</t>
  </si>
  <si>
    <t>2026-10-02 17:00:48</t>
  </si>
  <si>
    <t>2026-10-03 00:01:00</t>
  </si>
  <si>
    <t>2026-10-03 07:41:00</t>
  </si>
  <si>
    <t>2026-10-03 07:23:21</t>
  </si>
  <si>
    <t>2026-10-03 07:27:16</t>
  </si>
  <si>
    <t>2026-10-03 09:16:47</t>
  </si>
  <si>
    <t>2026-10-03 10:14:58</t>
  </si>
  <si>
    <t>SRTR22605815591</t>
  </si>
  <si>
    <t>2026-10-02 21:55:55</t>
  </si>
  <si>
    <t>2026-10-03 04:18:40</t>
  </si>
  <si>
    <t>2026-10-03 04:48:37</t>
  </si>
  <si>
    <t>2026-10-03 06:29:00</t>
  </si>
  <si>
    <t>2026-10-03 05:37:24</t>
  </si>
  <si>
    <t>2026-10-03 05:50:52</t>
  </si>
  <si>
    <t>2026-10-03 07:18:53</t>
  </si>
  <si>
    <t>SRTR22605815600</t>
  </si>
  <si>
    <t>1535</t>
  </si>
  <si>
    <t>2026-10-03 17:08:03</t>
  </si>
  <si>
    <t>2026-10-03 17:34:02</t>
  </si>
  <si>
    <t>2026-10-03 14:52:51</t>
  </si>
  <si>
    <t>2026-10-03 18:34:28</t>
  </si>
  <si>
    <t>2026-10-03 20:24:17</t>
  </si>
  <si>
    <t>2026-10-03 20:46:24</t>
  </si>
  <si>
    <t>2026-10-05 09:09:29</t>
  </si>
  <si>
    <t>SRTR22605815611</t>
  </si>
  <si>
    <t>NTK5H42</t>
  </si>
  <si>
    <t>RONALDO SANTOS</t>
  </si>
  <si>
    <t>51991094998</t>
  </si>
  <si>
    <t>3964</t>
  </si>
  <si>
    <t>2026-10-02 19:32:06</t>
  </si>
  <si>
    <t>2026-10-03 02:06:20</t>
  </si>
  <si>
    <t>2026-10-03 02:54:16</t>
  </si>
  <si>
    <t>2026-10-03 01:58:38</t>
  </si>
  <si>
    <t>2026-10-03 05:08:07</t>
  </si>
  <si>
    <t>2026-10-03 06:11:29</t>
  </si>
  <si>
    <t>2026-10-03 07:55:05</t>
  </si>
  <si>
    <t>SRTR22605815620</t>
  </si>
  <si>
    <t>1307</t>
  </si>
  <si>
    <t>2026-10-03 02:58:33</t>
  </si>
  <si>
    <t>2026-10-03 03:44:27</t>
  </si>
  <si>
    <t>2026-10-03 02:05:20</t>
  </si>
  <si>
    <t>2026-10-03 04:54:59</t>
  </si>
  <si>
    <t>2026-10-03 04:35:48</t>
  </si>
  <si>
    <t>2026-10-03 05:02:37</t>
  </si>
  <si>
    <t>2026-10-03 07:36:23</t>
  </si>
  <si>
    <t>SRTR22605815640</t>
  </si>
  <si>
    <t>7000</t>
  </si>
  <si>
    <t>6961</t>
  </si>
  <si>
    <t>2026-10-02 22:50:26</t>
  </si>
  <si>
    <t>2026-10-03 04:07:08</t>
  </si>
  <si>
    <t>2026-10-03 04:09:28</t>
  </si>
  <si>
    <t>2026-10-03 05:33:00</t>
  </si>
  <si>
    <t>2026-10-03 04:48:21</t>
  </si>
  <si>
    <t>2026-10-03 05:30:48</t>
  </si>
  <si>
    <t>2026-10-03 05:56:28</t>
  </si>
  <si>
    <t>2026-10-03 09:04:51</t>
  </si>
  <si>
    <t>SRTR22605815671</t>
  </si>
  <si>
    <t>1515</t>
  </si>
  <si>
    <t>1431</t>
  </si>
  <si>
    <t>2026-10-03 05:42:36</t>
  </si>
  <si>
    <t>2026-10-03 05:48:10</t>
  </si>
  <si>
    <t>2026-10-03 06:38:06</t>
  </si>
  <si>
    <t>2026-10-03 08:16:51</t>
  </si>
  <si>
    <t>2026-10-03 11:17:35</t>
  </si>
  <si>
    <t>SRTR22605815680</t>
  </si>
  <si>
    <t>1317</t>
  </si>
  <si>
    <t>2026-10-03 07:55:24</t>
  </si>
  <si>
    <t>2026-10-03 08:07:08</t>
  </si>
  <si>
    <t>2026-10-03 08:07:46</t>
  </si>
  <si>
    <t>2026-10-03 08:53:45</t>
  </si>
  <si>
    <t>2026-10-03 09:09:34</t>
  </si>
  <si>
    <t>2026-10-03 09:32:57</t>
  </si>
  <si>
    <t>2026-10-03 09:39:33</t>
  </si>
  <si>
    <t>2026-10-03 10:14:30</t>
  </si>
  <si>
    <t>SRTR22605815691</t>
  </si>
  <si>
    <t>2026-10-03 08:13:16</t>
  </si>
  <si>
    <t>2026-10-03 08:44:25</t>
  </si>
  <si>
    <t>2026-10-03 08:45:42</t>
  </si>
  <si>
    <t>2026-10-03 09:17:06</t>
  </si>
  <si>
    <t>2026-10-04 08:49:04</t>
  </si>
  <si>
    <t>SRTR22605815720</t>
  </si>
  <si>
    <t>20538</t>
  </si>
  <si>
    <t>2026-10-02 23:22:31</t>
  </si>
  <si>
    <t>2026-10-03 10:52:13</t>
  </si>
  <si>
    <t>2026-10-03 11:43:54</t>
  </si>
  <si>
    <t>2026-10-03 11:50:21</t>
  </si>
  <si>
    <t>2026-10-03 12:47:48</t>
  </si>
  <si>
    <t>2026-10-03 14:04:08</t>
  </si>
  <si>
    <t>2026-10-03 14:47:12</t>
  </si>
  <si>
    <t>2026-10-05 12:47:48</t>
  </si>
  <si>
    <t>SRTR22605815731</t>
  </si>
  <si>
    <t>RICARDO CORREIA ALVES</t>
  </si>
  <si>
    <t>11946560318</t>
  </si>
  <si>
    <t>4690</t>
  </si>
  <si>
    <t>4680</t>
  </si>
  <si>
    <t>2026-10-03 02:00:41</t>
  </si>
  <si>
    <t>2026-10-03 02:50:50</t>
  </si>
  <si>
    <t>2026-10-03 02:54:42</t>
  </si>
  <si>
    <t>2026-10-03 03:01:43</t>
  </si>
  <si>
    <t>2026-10-03 03:40:18</t>
  </si>
  <si>
    <t>2026-10-03 05:50:49</t>
  </si>
  <si>
    <t>2026-10-03 05:52:50</t>
  </si>
  <si>
    <t>2026-10-03 07:58:49</t>
  </si>
  <si>
    <t>SRTR22605815780</t>
  </si>
  <si>
    <t>3793</t>
  </si>
  <si>
    <t>3761</t>
  </si>
  <si>
    <t>2026-10-03 03:10:44</t>
  </si>
  <si>
    <t>2026-10-03 04:22:52</t>
  </si>
  <si>
    <t>2026-10-03 03:09:26</t>
  </si>
  <si>
    <t>2026-10-03 06:15:00</t>
  </si>
  <si>
    <t>2026-10-03 05:47:32</t>
  </si>
  <si>
    <t>2026-10-03 05:53:56</t>
  </si>
  <si>
    <t>2026-10-03 06:42:43</t>
  </si>
  <si>
    <t>2026-10-04 11:39:42</t>
  </si>
  <si>
    <t>SRTR22605815791</t>
  </si>
  <si>
    <t>FBQ3H53</t>
  </si>
  <si>
    <t>DIEGO DA SILVA CARVALHO</t>
  </si>
  <si>
    <t>941385494</t>
  </si>
  <si>
    <t>1404</t>
  </si>
  <si>
    <t>2026-10-03 02:08:28</t>
  </si>
  <si>
    <t>2026-10-03 05:41:09</t>
  </si>
  <si>
    <t>2026-10-03 05:56:43</t>
  </si>
  <si>
    <t>2026-10-03 06:13:09</t>
  </si>
  <si>
    <t>2026-10-03 06:56:34</t>
  </si>
  <si>
    <t>SRTR22605815800</t>
  </si>
  <si>
    <t>4749</t>
  </si>
  <si>
    <t>2026-10-03 11:19:56</t>
  </si>
  <si>
    <t>2026-10-03 15:24:01</t>
  </si>
  <si>
    <t>2026-10-03 11:53:08</t>
  </si>
  <si>
    <t>2026-10-03 12:08:35</t>
  </si>
  <si>
    <t>2026-10-03 13:55:08</t>
  </si>
  <si>
    <t>2026-10-03 14:40:56</t>
  </si>
  <si>
    <t>2026-10-03 14:50:08</t>
  </si>
  <si>
    <t>2026-10-05 12:22:33</t>
  </si>
  <si>
    <t>SRTR22605815871</t>
  </si>
  <si>
    <t>1346</t>
  </si>
  <si>
    <t>2026-10-02 23:14:27</t>
  </si>
  <si>
    <t>2026-10-03 02:34:04</t>
  </si>
  <si>
    <t>2026-10-03 02:45:53</t>
  </si>
  <si>
    <t>2026-10-02 21:29:13</t>
  </si>
  <si>
    <t>2026-10-03 06:48:14</t>
  </si>
  <si>
    <t>2026-10-03 07:00:16</t>
  </si>
  <si>
    <t>SRTR22605815891</t>
  </si>
  <si>
    <t>961</t>
  </si>
  <si>
    <t>2026-10-03 04:09:35</t>
  </si>
  <si>
    <t>2026-10-03 04:42:12</t>
  </si>
  <si>
    <t>2026-10-03 04:58:17</t>
  </si>
  <si>
    <t>2026-10-03 00:50:59</t>
  </si>
  <si>
    <t>2026-10-03 05:48:18</t>
  </si>
  <si>
    <t>2026-10-03 05:49:59</t>
  </si>
  <si>
    <t>2026-10-03 06:02:23</t>
  </si>
  <si>
    <t>2026-10-03 07:03:36</t>
  </si>
  <si>
    <t>SRTR22605815911</t>
  </si>
  <si>
    <t>2026-10-03 02:22:02</t>
  </si>
  <si>
    <t>2026-10-03 04:12:18</t>
  </si>
  <si>
    <t>2026-10-03 04:13:36</t>
  </si>
  <si>
    <t>2026-10-03 03:46:02</t>
  </si>
  <si>
    <t>2026-10-03 04:35:54</t>
  </si>
  <si>
    <t>2026-10-03 06:50:21</t>
  </si>
  <si>
    <t>2026-10-03 06:55:59</t>
  </si>
  <si>
    <t>2026-10-03 07:54:11</t>
  </si>
  <si>
    <t>SRTR22605815980</t>
  </si>
  <si>
    <t>LUIS FERNANDO ALMEIDA RODRIGUES</t>
  </si>
  <si>
    <t>86999695727</t>
  </si>
  <si>
    <t>2344</t>
  </si>
  <si>
    <t>2026-10-02 08:54:32</t>
  </si>
  <si>
    <t>2026-10-02 19:39:48</t>
  </si>
  <si>
    <t>2026-10-02 21:55:11</t>
  </si>
  <si>
    <t>2026-10-02 22:20:51</t>
  </si>
  <si>
    <t>2026-10-03 00:18:44</t>
  </si>
  <si>
    <t>2026-10-03 04:15:21</t>
  </si>
  <si>
    <t>2026-10-03 04:40:35</t>
  </si>
  <si>
    <t>2026-10-03 05:58:57</t>
  </si>
  <si>
    <t>SRTR22605816051</t>
  </si>
  <si>
    <t>5381</t>
  </si>
  <si>
    <t>5315</t>
  </si>
  <si>
    <t>2026-10-03 04:18:49</t>
  </si>
  <si>
    <t>2026-10-03 04:49:36</t>
  </si>
  <si>
    <t>2026-10-03 04:51:32</t>
  </si>
  <si>
    <t>2026-10-03 04:53:20</t>
  </si>
  <si>
    <t>2026-10-03 05:35:31</t>
  </si>
  <si>
    <t>2026-10-03 05:56:50</t>
  </si>
  <si>
    <t>2026-10-03 05:50:33</t>
  </si>
  <si>
    <t>2026-10-03 07:00:45</t>
  </si>
  <si>
    <t>SRTR22605816060</t>
  </si>
  <si>
    <t>8496</t>
  </si>
  <si>
    <t>8489</t>
  </si>
  <si>
    <t>2026-10-02 22:58:59</t>
  </si>
  <si>
    <t>2026-10-03 04:56:07</t>
  </si>
  <si>
    <t>2026-10-03 04:56:35</t>
  </si>
  <si>
    <t>2026-10-03 03:04:12</t>
  </si>
  <si>
    <t>2026-10-03 06:40:36</t>
  </si>
  <si>
    <t>2026-10-03 06:52:26</t>
  </si>
  <si>
    <t>2026-10-03 06:53:41</t>
  </si>
  <si>
    <t>2026-10-03 08:06:28</t>
  </si>
  <si>
    <t>SRTR22605816080</t>
  </si>
  <si>
    <t>BNU-A291-0030-1</t>
  </si>
  <si>
    <t>2451</t>
  </si>
  <si>
    <t>2441</t>
  </si>
  <si>
    <t>2026-10-02 21:08:50</t>
  </si>
  <si>
    <t>2026-10-03 00:28:06</t>
  </si>
  <si>
    <t>2026-10-03 02:10:58</t>
  </si>
  <si>
    <t>2026-10-03 02:11:01</t>
  </si>
  <si>
    <t>2026-10-03 05:12:10</t>
  </si>
  <si>
    <t>2026-10-03 06:33:38</t>
  </si>
  <si>
    <t>2026-10-03 09:02:23</t>
  </si>
  <si>
    <t>SRTR22605816091</t>
  </si>
  <si>
    <t>1610</t>
  </si>
  <si>
    <t>1595</t>
  </si>
  <si>
    <t>2026-10-02 23:20:25</t>
  </si>
  <si>
    <t>2026-10-03 01:25:32</t>
  </si>
  <si>
    <t>2026-10-03 01:33:34</t>
  </si>
  <si>
    <t>2026-10-03 00:14:37</t>
  </si>
  <si>
    <t>2026-10-03 02:45:23</t>
  </si>
  <si>
    <t>2026-10-03 04:00:51</t>
  </si>
  <si>
    <t>SRTR22605816100</t>
  </si>
  <si>
    <t>4355</t>
  </si>
  <si>
    <t>2026-10-03 01:00:56</t>
  </si>
  <si>
    <t>2026-10-03 01:35:48</t>
  </si>
  <si>
    <t>2026-10-03 01:52:59</t>
  </si>
  <si>
    <t>2026-10-03 02:01:44</t>
  </si>
  <si>
    <t>2026-10-03 03:10:22</t>
  </si>
  <si>
    <t>2026-10-03 03:09:35</t>
  </si>
  <si>
    <t>2026-10-03 05:12:47</t>
  </si>
  <si>
    <t>SRTR22605816111</t>
  </si>
  <si>
    <t>3795</t>
  </si>
  <si>
    <t>3792</t>
  </si>
  <si>
    <t>2026-10-02 23:06:57</t>
  </si>
  <si>
    <t>2026-10-03 00:22:48</t>
  </si>
  <si>
    <t>2026-10-03 00:31:18</t>
  </si>
  <si>
    <t>2026-10-03 04:31:23</t>
  </si>
  <si>
    <t>2026-10-03 05:22:53</t>
  </si>
  <si>
    <t>2026-10-03 05:25:49</t>
  </si>
  <si>
    <t>2026-10-03 07:06:37</t>
  </si>
  <si>
    <t>SRTR22605816220</t>
  </si>
  <si>
    <t>JGS-F197-0400-1</t>
  </si>
  <si>
    <t>625</t>
  </si>
  <si>
    <t>2026-10-03 00:43:31</t>
  </si>
  <si>
    <t>2026-10-03 01:58:23</t>
  </si>
  <si>
    <t>2026-10-03 02:13:44</t>
  </si>
  <si>
    <t>2026-10-03 02:35:16</t>
  </si>
  <si>
    <t>2026-10-03 06:25:34</t>
  </si>
  <si>
    <t>2026-10-03 06:22:12</t>
  </si>
  <si>
    <t>2026-10-03 09:27:40</t>
  </si>
  <si>
    <t>SRTR22605816251</t>
  </si>
  <si>
    <t>2754</t>
  </si>
  <si>
    <t>2324</t>
  </si>
  <si>
    <t>2026-10-02 08:55:22</t>
  </si>
  <si>
    <t>2026-10-02 20:25:03</t>
  </si>
  <si>
    <t>2026-10-02 22:34:51</t>
  </si>
  <si>
    <t>2026-10-02 23:22:12</t>
  </si>
  <si>
    <t>2026-10-03 04:36:09</t>
  </si>
  <si>
    <t>2026-10-03 04:38:43</t>
  </si>
  <si>
    <t>2026-10-03 04:57:21</t>
  </si>
  <si>
    <t>2026-10-03 07:10:33</t>
  </si>
  <si>
    <t>SRTR22605816260</t>
  </si>
  <si>
    <t>1696</t>
  </si>
  <si>
    <t>2026-10-03 03:03:08</t>
  </si>
  <si>
    <t>2026-10-03 03:22:20</t>
  </si>
  <si>
    <t>2026-10-03 03:30:16</t>
  </si>
  <si>
    <t>2026-10-03 03:35:41</t>
  </si>
  <si>
    <t>2026-10-03 04:22:03</t>
  </si>
  <si>
    <t>2026-10-03 05:28:20</t>
  </si>
  <si>
    <t>2026-10-03 05:36:40</t>
  </si>
  <si>
    <t>2026-10-03 06:17:24</t>
  </si>
  <si>
    <t>SRTR22605816271</t>
  </si>
  <si>
    <t>1502</t>
  </si>
  <si>
    <t>2026-10-03 02:12:30</t>
  </si>
  <si>
    <t>2026-10-03 02:23:06</t>
  </si>
  <si>
    <t>2026-10-03 02:48:04</t>
  </si>
  <si>
    <t>2026-10-03 04:24:16</t>
  </si>
  <si>
    <t>2026-10-03 05:01:04</t>
  </si>
  <si>
    <t>2026-10-03 05:06:28</t>
  </si>
  <si>
    <t>2026-10-03 05:25:31</t>
  </si>
  <si>
    <t>2026-10-03 07:09:17</t>
  </si>
  <si>
    <t>SRTR22605816311</t>
  </si>
  <si>
    <t>2026-10-03 10:15:18</t>
  </si>
  <si>
    <t>2026-10-03 11:37:03</t>
  </si>
  <si>
    <t>2026-10-03 11:50:32</t>
  </si>
  <si>
    <t>2026-10-03 11:54:24</t>
  </si>
  <si>
    <t>2026-10-03 12:45:12</t>
  </si>
  <si>
    <t>2026-10-04 05:14:19</t>
  </si>
  <si>
    <t>2026-10-04 07:28:47</t>
  </si>
  <si>
    <t>SRTR22605816351</t>
  </si>
  <si>
    <t>2516</t>
  </si>
  <si>
    <t>2026-10-03 05:15:14</t>
  </si>
  <si>
    <t>2026-10-03 07:12:03</t>
  </si>
  <si>
    <t>2026-10-03 08:29:16</t>
  </si>
  <si>
    <t>2026-10-03 07:40:06</t>
  </si>
  <si>
    <t>2026-10-03 10:41:10</t>
  </si>
  <si>
    <t>2026-10-03 13:44:10</t>
  </si>
  <si>
    <t>2026-10-03 13:41:03</t>
  </si>
  <si>
    <t>2026-10-03 15:01:21</t>
  </si>
  <si>
    <t>SRTR22605816411</t>
  </si>
  <si>
    <t>2026-10-03 02:53:23</t>
  </si>
  <si>
    <t>2026-10-03 03:25:51</t>
  </si>
  <si>
    <t>2026-10-03 03:38:10</t>
  </si>
  <si>
    <t>2026-10-03 03:19:03</t>
  </si>
  <si>
    <t>2026-10-03 05:08:44</t>
  </si>
  <si>
    <t>2026-10-03 05:28:08</t>
  </si>
  <si>
    <t>2026-10-03 09:22:25</t>
  </si>
  <si>
    <t>SRTR22605816420</t>
  </si>
  <si>
    <t>3105</t>
  </si>
  <si>
    <t>2026-10-02 12:32:34</t>
  </si>
  <si>
    <t>2026-10-03 03:19:25</t>
  </si>
  <si>
    <t>2026-10-03 01:48:51</t>
  </si>
  <si>
    <t>2026-10-03 04:22:43</t>
  </si>
  <si>
    <t>2026-10-03 05:06:03</t>
  </si>
  <si>
    <t>2026-10-03 05:06:07</t>
  </si>
  <si>
    <t>2026-10-03 08:07:32</t>
  </si>
  <si>
    <t>SRTR22605816440</t>
  </si>
  <si>
    <t>4657</t>
  </si>
  <si>
    <t>2026-10-02 22:45:10</t>
  </si>
  <si>
    <t>2026-10-03 02:53:27</t>
  </si>
  <si>
    <t>2026-10-03 03:01:10</t>
  </si>
  <si>
    <t>2026-10-03 02:01:00</t>
  </si>
  <si>
    <t>2026-10-03 03:36:49</t>
  </si>
  <si>
    <t>2026-10-03 10:01:00</t>
  </si>
  <si>
    <t>2026-10-03 12:42:49</t>
  </si>
  <si>
    <t>SRTR22605816471</t>
  </si>
  <si>
    <t>2026-10-02 22:07:05</t>
  </si>
  <si>
    <t>2026-10-03 01:56:33</t>
  </si>
  <si>
    <t>2026-10-03 02:40:26</t>
  </si>
  <si>
    <t>2026-10-03 02:44:12</t>
  </si>
  <si>
    <t>2026-10-03 07:03:00</t>
  </si>
  <si>
    <t>2026-10-03 05:22:35</t>
  </si>
  <si>
    <t>2026-10-03 06:07:51</t>
  </si>
  <si>
    <t>2026-10-03 06:14:48</t>
  </si>
  <si>
    <t>2026-10-03 07:44:53</t>
  </si>
  <si>
    <t>SRTR22605816480</t>
  </si>
  <si>
    <t>CARLOS ALEXANDRE MORALES TIBURCIO</t>
  </si>
  <si>
    <t>41996089800</t>
  </si>
  <si>
    <t>2026-10-03 01:58:14</t>
  </si>
  <si>
    <t>2026-10-03 02:38:52</t>
  </si>
  <si>
    <t>2026-10-03 03:14:48</t>
  </si>
  <si>
    <t>2026-10-03 01:43:13</t>
  </si>
  <si>
    <t>2026-10-03 05:44:06</t>
  </si>
  <si>
    <t>2026-10-03 06:01:16</t>
  </si>
  <si>
    <t>2026-10-03 06:44:36</t>
  </si>
  <si>
    <t>2026-10-03 08:35:55</t>
  </si>
  <si>
    <t>SRTR22605816551</t>
  </si>
  <si>
    <t>2922</t>
  </si>
  <si>
    <t>2026-10-02 18:47:10</t>
  </si>
  <si>
    <t>2026-10-03 03:36:48</t>
  </si>
  <si>
    <t>2026-10-03 04:33:33</t>
  </si>
  <si>
    <t>2026-10-03 04:41:40</t>
  </si>
  <si>
    <t>2026-10-03 06:49:51</t>
  </si>
  <si>
    <t>2026-10-03 10:26:54</t>
  </si>
  <si>
    <t>SRTR22605816560</t>
  </si>
  <si>
    <t>NSR-A399-0430-1</t>
  </si>
  <si>
    <t>2026-10-02 19:32:39</t>
  </si>
  <si>
    <t>2026-10-03 02:04:27</t>
  </si>
  <si>
    <t>2026-10-03 03:14:33</t>
  </si>
  <si>
    <t>2026-10-03 02:57:47</t>
  </si>
  <si>
    <t>2026-10-03 04:14:41</t>
  </si>
  <si>
    <t>2026-10-03 04:51:25</t>
  </si>
  <si>
    <t>2026-10-03 05:20:31</t>
  </si>
  <si>
    <t>SRTR22605816580</t>
  </si>
  <si>
    <t>509</t>
  </si>
  <si>
    <t>2026-10-02 20:30:07</t>
  </si>
  <si>
    <t>2026-10-03 03:07:50</t>
  </si>
  <si>
    <t>2026-10-03 04:30:48</t>
  </si>
  <si>
    <t>2026-10-03 04:32:49</t>
  </si>
  <si>
    <t>2026-10-03 04:47:46</t>
  </si>
  <si>
    <t>2026-10-03 08:16:30</t>
  </si>
  <si>
    <t>2026-10-03 06:56:47</t>
  </si>
  <si>
    <t>2026-10-03 18:34:33</t>
  </si>
  <si>
    <t>SRTR22605816600</t>
  </si>
  <si>
    <t>10022</t>
  </si>
  <si>
    <t>10011</t>
  </si>
  <si>
    <t>2026-10-03 00:35:36</t>
  </si>
  <si>
    <t>2026-10-03 03:54:03</t>
  </si>
  <si>
    <t>2026-10-03 03:55:15</t>
  </si>
  <si>
    <t>2026-10-03 03:59:17</t>
  </si>
  <si>
    <t>2026-10-03 07:41:51</t>
  </si>
  <si>
    <t>2026-10-03 16:35:34</t>
  </si>
  <si>
    <t>2026-10-03 16:46:16</t>
  </si>
  <si>
    <t>2026-10-05 15:20:44</t>
  </si>
  <si>
    <t>SRTR22605816611</t>
  </si>
  <si>
    <t>2026-10-02 23:55:17</t>
  </si>
  <si>
    <t>2026-10-03 04:17:39</t>
  </si>
  <si>
    <t>2026-10-03 04:33:00</t>
  </si>
  <si>
    <t>2026-10-03 04:11:53</t>
  </si>
  <si>
    <t>2026-10-03 05:47:00</t>
  </si>
  <si>
    <t>2026-10-03 05:06:41</t>
  </si>
  <si>
    <t>2026-10-03 05:27:04</t>
  </si>
  <si>
    <t>2026-10-03 08:08:12</t>
  </si>
  <si>
    <t>SRTR22605816631</t>
  </si>
  <si>
    <t>2026-10-03 00:07:56</t>
  </si>
  <si>
    <t>2026-10-03 04:05:54</t>
  </si>
  <si>
    <t>2026-10-03 04:17:27</t>
  </si>
  <si>
    <t>2026-10-03 04:59:44</t>
  </si>
  <si>
    <t>2026-10-03 05:32:28</t>
  </si>
  <si>
    <t>2026-10-03 05:38:39</t>
  </si>
  <si>
    <t>2026-10-03 08:12:46</t>
  </si>
  <si>
    <t>SRTR22605816640</t>
  </si>
  <si>
    <t>3898</t>
  </si>
  <si>
    <t>2026-10-03 03:09:33</t>
  </si>
  <si>
    <t>2026-10-03 04:04:39</t>
  </si>
  <si>
    <t>2026-10-03 04:22:23</t>
  </si>
  <si>
    <t>2026-10-03 04:58:56</t>
  </si>
  <si>
    <t>2026-10-03 05:13:16</t>
  </si>
  <si>
    <t>2026-10-03 05:22:40</t>
  </si>
  <si>
    <t>2026-10-03 09:59:43</t>
  </si>
  <si>
    <t>SRTR22605816651</t>
  </si>
  <si>
    <t>3158</t>
  </si>
  <si>
    <t>3061</t>
  </si>
  <si>
    <t>2026-10-03 04:16:59</t>
  </si>
  <si>
    <t>2026-10-03 04:26:17</t>
  </si>
  <si>
    <t>2026-10-03 03:10:27</t>
  </si>
  <si>
    <t>2026-10-03 05:32:00</t>
  </si>
  <si>
    <t>2026-10-03 05:10:27</t>
  </si>
  <si>
    <t>2026-10-03 05:23:28</t>
  </si>
  <si>
    <t>2026-10-03 05:46:28</t>
  </si>
  <si>
    <t>2026-10-03 10:27:16</t>
  </si>
  <si>
    <t>SRTR22605816671</t>
  </si>
  <si>
    <t>7710</t>
  </si>
  <si>
    <t>2026-10-03 00:15:47</t>
  </si>
  <si>
    <t>2026-10-03 03:47:28</t>
  </si>
  <si>
    <t>2026-10-03 03:58:30</t>
  </si>
  <si>
    <t>2026-10-02 23:29:53</t>
  </si>
  <si>
    <t>2026-10-03 04:22:48</t>
  </si>
  <si>
    <t>2026-10-03 05:04:16</t>
  </si>
  <si>
    <t>2026-10-03 04:48:41</t>
  </si>
  <si>
    <t>2026-10-03 09:58:33</t>
  </si>
  <si>
    <t>SRTR22605816680</t>
  </si>
  <si>
    <t>1024</t>
  </si>
  <si>
    <t>2026-10-03 01:21:11</t>
  </si>
  <si>
    <t>2026-10-03 03:30:09</t>
  </si>
  <si>
    <t>2026-10-03 03:38:39</t>
  </si>
  <si>
    <t>2026-10-02 23:42:39</t>
  </si>
  <si>
    <t>2026-10-03 04:56:37</t>
  </si>
  <si>
    <t>2026-10-03 04:57:49</t>
  </si>
  <si>
    <t>2026-10-03 05:12:04</t>
  </si>
  <si>
    <t>2026-10-03 06:06:23</t>
  </si>
  <si>
    <t>SRTR22605816691</t>
  </si>
  <si>
    <t>1010</t>
  </si>
  <si>
    <t>2026-10-03 02:55:00</t>
  </si>
  <si>
    <t>2026-10-03 04:07:03</t>
  </si>
  <si>
    <t>2026-10-03 04:17:28</t>
  </si>
  <si>
    <t>2026-10-03 04:29:50</t>
  </si>
  <si>
    <t>2026-10-03 12:16:00</t>
  </si>
  <si>
    <t>2026-10-03 08:53:08</t>
  </si>
  <si>
    <t>2026-10-03 09:05:52</t>
  </si>
  <si>
    <t>2026-10-03 10:45:27</t>
  </si>
  <si>
    <t>SRTR22605816700</t>
  </si>
  <si>
    <t>240</t>
  </si>
  <si>
    <t>2026-10-03 09:35:27</t>
  </si>
  <si>
    <t>2026-10-03 09:38:44</t>
  </si>
  <si>
    <t>2026-10-03 09:42:23</t>
  </si>
  <si>
    <t>2026-10-03 09:47:35</t>
  </si>
  <si>
    <t>2026-10-03 20:16:00</t>
  </si>
  <si>
    <t>2026-10-03 14:24:31</t>
  </si>
  <si>
    <t>2026-10-03 14:51:25</t>
  </si>
  <si>
    <t>2026-10-03 14:53:10</t>
  </si>
  <si>
    <t>2026-10-03 16:12:48</t>
  </si>
  <si>
    <t>SRTR22605816740</t>
  </si>
  <si>
    <t>2802</t>
  </si>
  <si>
    <t>2026-10-02 20:49:35</t>
  </si>
  <si>
    <t>2026-10-03 03:09:53</t>
  </si>
  <si>
    <t>2026-10-03 03:13:52</t>
  </si>
  <si>
    <t>2026-10-03 03:24:02</t>
  </si>
  <si>
    <t>2026-10-03 05:01:32</t>
  </si>
  <si>
    <t>2026-10-03 05:41:26</t>
  </si>
  <si>
    <t>2026-10-03 06:08:38</t>
  </si>
  <si>
    <t>2026-10-03 07:34:37</t>
  </si>
  <si>
    <t>SRTR22605816820</t>
  </si>
  <si>
    <t>2026-10-03 14:13:02</t>
  </si>
  <si>
    <t>2026-10-03 15:44:24</t>
  </si>
  <si>
    <t>2026-10-03 16:11:18</t>
  </si>
  <si>
    <t>2026-10-03 16:03:12</t>
  </si>
  <si>
    <t>2026-10-03 17:01:11</t>
  </si>
  <si>
    <t>2026-10-03 16:59:30</t>
  </si>
  <si>
    <t>SRTR22605816860</t>
  </si>
  <si>
    <t>2026-10-03 00:48:50</t>
  </si>
  <si>
    <t>2026-10-03 03:07:59</t>
  </si>
  <si>
    <t>2026-10-03 00:06:26</t>
  </si>
  <si>
    <t>2026-10-03 06:30:52</t>
  </si>
  <si>
    <t>2026-10-03 06:33:24</t>
  </si>
  <si>
    <t>2026-10-03 06:48:37</t>
  </si>
  <si>
    <t>2026-10-03 08:08:47</t>
  </si>
  <si>
    <t>SRTR22605816871</t>
  </si>
  <si>
    <t>BRE-S232-S528-S506-0350-1</t>
  </si>
  <si>
    <t>4618</t>
  </si>
  <si>
    <t>4615</t>
  </si>
  <si>
    <t>2026-10-03 03:05:26</t>
  </si>
  <si>
    <t>2026-10-03 03:46:00</t>
  </si>
  <si>
    <t>2026-10-03 05:38:36</t>
  </si>
  <si>
    <t>2026-10-03 05:53:36</t>
  </si>
  <si>
    <t>2026-10-03 08:49:33</t>
  </si>
  <si>
    <t>SRTR22605816880</t>
  </si>
  <si>
    <t>2026-10-03 09:51:22</t>
  </si>
  <si>
    <t>2026-10-03 09:34:57</t>
  </si>
  <si>
    <t>2026-10-03 09:40:19</t>
  </si>
  <si>
    <t>2026-10-03 10:36:45</t>
  </si>
  <si>
    <t>2026-10-03 10:40:55</t>
  </si>
  <si>
    <t>2026-10-03 10:42:28</t>
  </si>
  <si>
    <t>2026-10-03 11:07:30</t>
  </si>
  <si>
    <t>SRTR22605816911</t>
  </si>
  <si>
    <t>2026-10-03 02:55:44</t>
  </si>
  <si>
    <t>2026-10-03 03:29:30</t>
  </si>
  <si>
    <t>2026-10-03 03:59:48</t>
  </si>
  <si>
    <t>2026-10-03 11:40:00</t>
  </si>
  <si>
    <t>2026-10-03 14:54:52</t>
  </si>
  <si>
    <t>2026-10-03 11:53:06</t>
  </si>
  <si>
    <t>2026-10-03 11:49:09</t>
  </si>
  <si>
    <t>2026-10-03 13:08:38</t>
  </si>
  <si>
    <t>SRTR22605816920</t>
  </si>
  <si>
    <t>2026-10-02 23:29:27</t>
  </si>
  <si>
    <t>2026-10-03 02:18:09</t>
  </si>
  <si>
    <t>2026-10-03 02:36:04</t>
  </si>
  <si>
    <t>2026-10-03 02:48:05</t>
  </si>
  <si>
    <t>2026-10-03 06:17:55</t>
  </si>
  <si>
    <t>2026-10-03 06:31:27</t>
  </si>
  <si>
    <t>2026-10-03 10:09:41</t>
  </si>
  <si>
    <t>SRTR22605816951</t>
  </si>
  <si>
    <t>2026-10-02 23:08:33</t>
  </si>
  <si>
    <t>2026-10-03 03:28:34</t>
  </si>
  <si>
    <t>2026-10-03 04:00:49</t>
  </si>
  <si>
    <t>2026-10-03 00:01:02</t>
  </si>
  <si>
    <t>2026-10-03 05:43:24</t>
  </si>
  <si>
    <t>2026-10-03 05:44:11</t>
  </si>
  <si>
    <t>2026-10-03 06:20:37</t>
  </si>
  <si>
    <t>SRTR22605816991</t>
  </si>
  <si>
    <t>2026-10-03 02:33:55</t>
  </si>
  <si>
    <t>2026-10-03 03:12:58</t>
  </si>
  <si>
    <t>2026-10-03 04:06:30</t>
  </si>
  <si>
    <t>2026-10-03 04:26:25</t>
  </si>
  <si>
    <t>2026-10-03 05:05:19</t>
  </si>
  <si>
    <t>2026-10-03 05:55:23</t>
  </si>
  <si>
    <t>2026-10-03 06:09:37</t>
  </si>
  <si>
    <t>2026-10-03 08:48:15</t>
  </si>
  <si>
    <t>SRTR22605817000</t>
  </si>
  <si>
    <t>2027</t>
  </si>
  <si>
    <t>2026-10-03 04:04:33</t>
  </si>
  <si>
    <t>2026-10-03 04:20:48</t>
  </si>
  <si>
    <t>2026-10-03 04:19:31</t>
  </si>
  <si>
    <t>2026-10-03 05:41:22</t>
  </si>
  <si>
    <t>2026-10-03 05:49:55</t>
  </si>
  <si>
    <t>2026-10-03 07:26:31</t>
  </si>
  <si>
    <t>SRTR22605817011</t>
  </si>
  <si>
    <t>3209</t>
  </si>
  <si>
    <t>2026-10-03 04:24:47</t>
  </si>
  <si>
    <t>2026-10-03 04:41:00</t>
  </si>
  <si>
    <t>2026-10-03 04:44:28</t>
  </si>
  <si>
    <t>2026-10-03 05:14:48</t>
  </si>
  <si>
    <t>2026-10-03 05:50:37</t>
  </si>
  <si>
    <t>2026-10-03 06:25:01</t>
  </si>
  <si>
    <t>2026-10-03 06:30:40</t>
  </si>
  <si>
    <t>2026-10-03 08:07:21</t>
  </si>
  <si>
    <t>SRTR22605817020</t>
  </si>
  <si>
    <t>2026-10-02 22:50:57</t>
  </si>
  <si>
    <t>2026-10-02 23:57:58</t>
  </si>
  <si>
    <t>2026-10-02 23:58:47</t>
  </si>
  <si>
    <t>2026-10-02 21:24:37</t>
  </si>
  <si>
    <t>2026-10-03 05:48:39</t>
  </si>
  <si>
    <t>2026-10-03 06:06:53</t>
  </si>
  <si>
    <t>2026-10-03 09:54:19</t>
  </si>
  <si>
    <t>SRTR22605817100</t>
  </si>
  <si>
    <t>1341</t>
  </si>
  <si>
    <t>2026-10-03 04:54:27</t>
  </si>
  <si>
    <t>2026-10-03 06:09:18</t>
  </si>
  <si>
    <t>2026-10-03 07:59:37</t>
  </si>
  <si>
    <t>2026-10-03 08:02:08</t>
  </si>
  <si>
    <t>2026-10-03 09:43:39</t>
  </si>
  <si>
    <t>SRTR22605817120</t>
  </si>
  <si>
    <t>1160</t>
  </si>
  <si>
    <t>2026-10-03 03:13:59</t>
  </si>
  <si>
    <t>2026-10-03 05:00:02</t>
  </si>
  <si>
    <t>2026-10-03 05:41:00</t>
  </si>
  <si>
    <t>2026-10-03 08:40:15</t>
  </si>
  <si>
    <t>2026-10-03 08:46:17</t>
  </si>
  <si>
    <t>2026-10-03 09:02:31</t>
  </si>
  <si>
    <t>2026-10-03 13:44:22</t>
  </si>
  <si>
    <t>SRTR22605817131</t>
  </si>
  <si>
    <t>2026-10-02 23:52:18</t>
  </si>
  <si>
    <t>2026-10-03 02:39:22</t>
  </si>
  <si>
    <t>2026-10-03 02:47:12</t>
  </si>
  <si>
    <t>2026-10-02 23:15:10</t>
  </si>
  <si>
    <t>2026-10-03 07:50:15</t>
  </si>
  <si>
    <t>2026-10-03 07:49:15</t>
  </si>
  <si>
    <t>2026-10-03 08:45:18</t>
  </si>
  <si>
    <t>2026-10-03 10:00:31</t>
  </si>
  <si>
    <t>SRTR22605817151</t>
  </si>
  <si>
    <t>2026-10-03 03:37:42</t>
  </si>
  <si>
    <t>2026-10-03 01:32:56</t>
  </si>
  <si>
    <t>2026-10-03 05:10:59</t>
  </si>
  <si>
    <t>2026-10-03 05:13:35</t>
  </si>
  <si>
    <t>2026-10-03 06:18:16</t>
  </si>
  <si>
    <t>2026-10-03 08:29:30</t>
  </si>
  <si>
    <t>SRTR22605817180</t>
  </si>
  <si>
    <t>2026-10-03 04:07:37</t>
  </si>
  <si>
    <t>2026-10-03 04:12:13</t>
  </si>
  <si>
    <t>2026-10-03 04:55:34</t>
  </si>
  <si>
    <t>2026-10-03 00:59:26</t>
  </si>
  <si>
    <t>2026-10-03 06:09:30</t>
  </si>
  <si>
    <t>2026-10-03 06:12:51</t>
  </si>
  <si>
    <t>2026-10-03 06:23:35</t>
  </si>
  <si>
    <t>2026-10-03 07:09:12</t>
  </si>
  <si>
    <t>SRTR22605817191</t>
  </si>
  <si>
    <t>2026-10-03 04:35:16</t>
  </si>
  <si>
    <t>2026-10-03 04:48:54</t>
  </si>
  <si>
    <t>2026-10-03 00:45:28</t>
  </si>
  <si>
    <t>2026-10-03 05:56:35</t>
  </si>
  <si>
    <t>2026-10-03 05:42:24</t>
  </si>
  <si>
    <t>2026-10-03 06:52:53</t>
  </si>
  <si>
    <t>SRTR22605817220</t>
  </si>
  <si>
    <t>54</t>
  </si>
  <si>
    <t>2026-10-03 05:36:27</t>
  </si>
  <si>
    <t>2026-10-03 05:36:37</t>
  </si>
  <si>
    <t>2026-10-03 05:46:29</t>
  </si>
  <si>
    <t>2026-10-03 06:22:52</t>
  </si>
  <si>
    <t>2026-10-03 06:28:58</t>
  </si>
  <si>
    <t>SRTR22605817240</t>
  </si>
  <si>
    <t>2026-10-03 02:26:00</t>
  </si>
  <si>
    <t>2026-10-03 03:13:36</t>
  </si>
  <si>
    <t>2026-10-03 03:57:31</t>
  </si>
  <si>
    <t>2026-10-03 04:14:00</t>
  </si>
  <si>
    <t>2026-10-03 04:27:56</t>
  </si>
  <si>
    <t>2026-10-03 06:11:52</t>
  </si>
  <si>
    <t>2026-10-03 09:29:56</t>
  </si>
  <si>
    <t>SRTR22605817260</t>
  </si>
  <si>
    <t>4045</t>
  </si>
  <si>
    <t>3980</t>
  </si>
  <si>
    <t>2026-10-03 04:17:46</t>
  </si>
  <si>
    <t>2026-10-03 04:15:10</t>
  </si>
  <si>
    <t>2026-10-03 03:13:37</t>
  </si>
  <si>
    <t>2026-10-03 05:29:00</t>
  </si>
  <si>
    <t>2026-10-03 05:36:13</t>
  </si>
  <si>
    <t>2026-10-03 05:41:23</t>
  </si>
  <si>
    <t>2026-10-03 07:45:16</t>
  </si>
  <si>
    <t>SRTR22605817280</t>
  </si>
  <si>
    <t>1097</t>
  </si>
  <si>
    <t>2026-10-03 00:47:17</t>
  </si>
  <si>
    <t>2026-10-03 02:27:08</t>
  </si>
  <si>
    <t>2026-10-03 04:55:00</t>
  </si>
  <si>
    <t>2026-10-03 02:45:06</t>
  </si>
  <si>
    <t>2026-10-03 03:27:23</t>
  </si>
  <si>
    <t>2026-10-03 04:48:31</t>
  </si>
  <si>
    <t>2026-10-03 04:46:18</t>
  </si>
  <si>
    <t>2026-10-05 07:16:29</t>
  </si>
  <si>
    <t>SRTR22605817291</t>
  </si>
  <si>
    <t>2026-10-03 04:04:18</t>
  </si>
  <si>
    <t>2026-10-03 08:47:26</t>
  </si>
  <si>
    <t>2026-10-03 08:58:17</t>
  </si>
  <si>
    <t>2026-10-03 08:14:12</t>
  </si>
  <si>
    <t>2026-10-03 09:25:57</t>
  </si>
  <si>
    <t>2026-10-03 09:34:24</t>
  </si>
  <si>
    <t>2026-10-03 09:47:52</t>
  </si>
  <si>
    <t>SRTR22605817311</t>
  </si>
  <si>
    <t>2026-10-02 23:20:51</t>
  </si>
  <si>
    <t>2026-10-03 02:59:31</t>
  </si>
  <si>
    <t>2026-10-03 03:14:54</t>
  </si>
  <si>
    <t>2026-10-03 03:24:40</t>
  </si>
  <si>
    <t>2026-10-03 04:09:48</t>
  </si>
  <si>
    <t>2026-10-03 04:16:43</t>
  </si>
  <si>
    <t>2026-10-03 04:36:52</t>
  </si>
  <si>
    <t>2026-10-03 06:42:07</t>
  </si>
  <si>
    <t>SRTR22605817411</t>
  </si>
  <si>
    <t>2026-10-03 10:51:33</t>
  </si>
  <si>
    <t>2026-10-03 10:54:50</t>
  </si>
  <si>
    <t>2026-10-03 11:02:27</t>
  </si>
  <si>
    <t>2026-10-03 11:27:33</t>
  </si>
  <si>
    <t>2026-10-03 11:29:11</t>
  </si>
  <si>
    <t>2026-10-03 11:30:03</t>
  </si>
  <si>
    <t>2026-10-03 11:51:43</t>
  </si>
  <si>
    <t>SRTR22605817451</t>
  </si>
  <si>
    <t>2617</t>
  </si>
  <si>
    <t>2026-10-03 02:25:33</t>
  </si>
  <si>
    <t>2026-10-03 03:13:40</t>
  </si>
  <si>
    <t>2026-10-03 03:12:44</t>
  </si>
  <si>
    <t>2026-10-03 03:59:54</t>
  </si>
  <si>
    <t>2026-10-03 04:33:26</t>
  </si>
  <si>
    <t>2026-10-03 04:57:29</t>
  </si>
  <si>
    <t>2026-10-03 06:48:00</t>
  </si>
  <si>
    <t>2026-10-03 09:40:40</t>
  </si>
  <si>
    <t>SRTR22605817480</t>
  </si>
  <si>
    <t>1342</t>
  </si>
  <si>
    <t>2026-10-03 06:08:16</t>
  </si>
  <si>
    <t>2026-10-03 03:52:01</t>
  </si>
  <si>
    <t>2026-10-03 06:24:09</t>
  </si>
  <si>
    <t>2026-10-03 06:26:46</t>
  </si>
  <si>
    <t>2026-10-03 06:48:50</t>
  </si>
  <si>
    <t>2026-10-03 09:23:44</t>
  </si>
  <si>
    <t>SRTR22605817491</t>
  </si>
  <si>
    <t>1318</t>
  </si>
  <si>
    <t>2026-10-02 16:01:13</t>
  </si>
  <si>
    <t>2026-10-03 02:51:56</t>
  </si>
  <si>
    <t>2026-10-03 02:54:17</t>
  </si>
  <si>
    <t>2026-10-03 11:15:00</t>
  </si>
  <si>
    <t>2026-10-03 09:14:18</t>
  </si>
  <si>
    <t>2026-10-03 09:16:51</t>
  </si>
  <si>
    <t>2026-10-03 10:12:49</t>
  </si>
  <si>
    <t>SRTR22605817531</t>
  </si>
  <si>
    <t>575</t>
  </si>
  <si>
    <t>2026-10-03 02:26:12</t>
  </si>
  <si>
    <t>2026-10-03 03:12:37</t>
  </si>
  <si>
    <t>2026-10-03 04:14:36</t>
  </si>
  <si>
    <t>2026-10-03 04:29:00</t>
  </si>
  <si>
    <t>2026-10-03 04:56:56</t>
  </si>
  <si>
    <t>2026-10-03 05:28:47</t>
  </si>
  <si>
    <t>2026-10-03 06:23:12</t>
  </si>
  <si>
    <t>2026-10-03 07:46:52</t>
  </si>
  <si>
    <t>SRTR22605817551</t>
  </si>
  <si>
    <t>2026-10-03 02:19:56</t>
  </si>
  <si>
    <t>2026-10-03 03:33:47</t>
  </si>
  <si>
    <t>2026-10-03 03:35:06</t>
  </si>
  <si>
    <t>2026-10-03 04:13:29</t>
  </si>
  <si>
    <t>2026-10-03 05:29:06</t>
  </si>
  <si>
    <t>2026-10-03 05:28:02</t>
  </si>
  <si>
    <t>2026-10-03 10:16:56</t>
  </si>
  <si>
    <t>SRTR22605817651</t>
  </si>
  <si>
    <t>90</t>
  </si>
  <si>
    <t>2026-10-02 14:06:42</t>
  </si>
  <si>
    <t>2026-10-02 23:15:16</t>
  </si>
  <si>
    <t>2026-10-03 02:09:05</t>
  </si>
  <si>
    <t>2026-10-03 04:27:14</t>
  </si>
  <si>
    <t>2026-10-03 10:22:12</t>
  </si>
  <si>
    <t>2026-10-03 10:23:20</t>
  </si>
  <si>
    <t>2026-10-03 10:47:45</t>
  </si>
  <si>
    <t>2026-10-03 12:47:36</t>
  </si>
  <si>
    <t>SRTR22605817671</t>
  </si>
  <si>
    <t>312</t>
  </si>
  <si>
    <t>2026-10-03 04:36:05</t>
  </si>
  <si>
    <t>2026-10-03 04:43:47</t>
  </si>
  <si>
    <t>2026-10-03 04:45:55</t>
  </si>
  <si>
    <t>2026-10-03 04:47:10</t>
  </si>
  <si>
    <t>2026-10-03 06:12:56</t>
  </si>
  <si>
    <t>2026-10-03 06:15:32</t>
  </si>
  <si>
    <t>2026-10-03 06:59:02</t>
  </si>
  <si>
    <t>2026-10-03 10:25:26</t>
  </si>
  <si>
    <t>SRTR22605817680</t>
  </si>
  <si>
    <t>2595</t>
  </si>
  <si>
    <t>2026-10-03 00:46:14</t>
  </si>
  <si>
    <t>2026-10-03 03:22:40</t>
  </si>
  <si>
    <t>2026-10-03 03:41:43</t>
  </si>
  <si>
    <t>2026-10-03 04:00:20</t>
  </si>
  <si>
    <t>2026-10-03 04:39:50</t>
  </si>
  <si>
    <t>2026-10-03 05:15:42</t>
  </si>
  <si>
    <t>2026-10-03 08:44:03</t>
  </si>
  <si>
    <t>14</t>
  </si>
  <si>
    <t>2026-10-03 05:16:18</t>
  </si>
  <si>
    <t>2026-10-03 05:07:08</t>
  </si>
  <si>
    <t>2026-10-03 06:26:06</t>
  </si>
  <si>
    <t>2026-10-03 07:39:59</t>
  </si>
  <si>
    <t>2026-10-05 06:57:12</t>
  </si>
  <si>
    <t>SRTR22605817691</t>
  </si>
  <si>
    <t>4478</t>
  </si>
  <si>
    <t>4331</t>
  </si>
  <si>
    <t>2026-10-02 12:12:47</t>
  </si>
  <si>
    <t>2026-10-03 03:13:06</t>
  </si>
  <si>
    <t>2026-10-03 03:42:59</t>
  </si>
  <si>
    <t>2026-10-03 04:02:38</t>
  </si>
  <si>
    <t>2026-10-03 09:11:49</t>
  </si>
  <si>
    <t>2026-10-03 07:11:16</t>
  </si>
  <si>
    <t>2026-10-03 07:13:32</t>
  </si>
  <si>
    <t>2026-10-03 08:29:59</t>
  </si>
  <si>
    <t>SRTR22605817731</t>
  </si>
  <si>
    <t>2026-10-03 04:35:43</t>
  </si>
  <si>
    <t>2026-10-03 04:38:46</t>
  </si>
  <si>
    <t>2026-10-03 04:44:35</t>
  </si>
  <si>
    <t>2026-10-03 04:52:04</t>
  </si>
  <si>
    <t>2026-10-03 04:58:35</t>
  </si>
  <si>
    <t>2026-10-03 06:44:28</t>
  </si>
  <si>
    <t>2026-10-03 09:42:58</t>
  </si>
  <si>
    <t>SRTR22605817800</t>
  </si>
  <si>
    <t>JQG3D02</t>
  </si>
  <si>
    <t>ALDEMIR DA PAIXAO FIGUEIREDO</t>
  </si>
  <si>
    <t>7599755896</t>
  </si>
  <si>
    <t>2026-10-02 14:28:06</t>
  </si>
  <si>
    <t>2026-10-03 01:32:35</t>
  </si>
  <si>
    <t>2026-10-03 01:58:42</t>
  </si>
  <si>
    <t>2026-10-03 03:26:18</t>
  </si>
  <si>
    <t>2026-10-03 05:45:33</t>
  </si>
  <si>
    <t>2026-10-05 07:34:40</t>
  </si>
  <si>
    <t>SRTR22605817831</t>
  </si>
  <si>
    <t>2026-10-03 09:55:38</t>
  </si>
  <si>
    <t>2026-10-03 09:55:42</t>
  </si>
  <si>
    <t>2026-10-03 09:56:24</t>
  </si>
  <si>
    <t>2026-10-03 09:50:32</t>
  </si>
  <si>
    <t>2026-10-03 11:39:50</t>
  </si>
  <si>
    <t>2026-10-03 11:41:18</t>
  </si>
  <si>
    <t>2026-10-03 13:22:24</t>
  </si>
  <si>
    <t>2026-10-03 14:12:46</t>
  </si>
  <si>
    <t>SRTR22605817840</t>
  </si>
  <si>
    <t>2026-10-03 05:29:04</t>
  </si>
  <si>
    <t>2026-10-03 05:29:10</t>
  </si>
  <si>
    <t>2026-10-03 05:31:13</t>
  </si>
  <si>
    <t>2026-10-03 05:28:29</t>
  </si>
  <si>
    <t>2026-10-03 06:30:32</t>
  </si>
  <si>
    <t>2026-10-03 06:35:03</t>
  </si>
  <si>
    <t>2026-10-03 06:31:55</t>
  </si>
  <si>
    <t>2026-10-03 10:49:18</t>
  </si>
  <si>
    <t>SRTR22605817851</t>
  </si>
  <si>
    <t>2026-10-02 22:20:27</t>
  </si>
  <si>
    <t>2026-10-03 00:56:28</t>
  </si>
  <si>
    <t>2026-10-03 01:05:50</t>
  </si>
  <si>
    <t>2026-10-03 00:16:40</t>
  </si>
  <si>
    <t>2026-10-03 03:33:29</t>
  </si>
  <si>
    <t>2026-10-03 04:59:56</t>
  </si>
  <si>
    <t>2026-10-03 07:00:23</t>
  </si>
  <si>
    <t>2026-10-03 10:36:30</t>
  </si>
  <si>
    <t>SRTR22605817871</t>
  </si>
  <si>
    <t>2882</t>
  </si>
  <si>
    <t>2026-10-03 04:23:37</t>
  </si>
  <si>
    <t>2026-10-03 05:41:51</t>
  </si>
  <si>
    <t>2026-10-03 03:55:06</t>
  </si>
  <si>
    <t>2026-10-03 06:17:44</t>
  </si>
  <si>
    <t>2026-10-03 06:17:09</t>
  </si>
  <si>
    <t>2026-10-03 06:17:29</t>
  </si>
  <si>
    <t>2026-10-03 10:39:48</t>
  </si>
  <si>
    <t>SRTR22605817880</t>
  </si>
  <si>
    <t>KAIQUE LUAN CAMPOS DE ALMEIDA</t>
  </si>
  <si>
    <t>19982918524</t>
  </si>
  <si>
    <t>3650</t>
  </si>
  <si>
    <t>3646</t>
  </si>
  <si>
    <t>2026-10-03 02:39:59</t>
  </si>
  <si>
    <t>2026-10-03 04:33:28</t>
  </si>
  <si>
    <t>2026-10-03 04:54:36</t>
  </si>
  <si>
    <t>2026-10-03 03:59:09</t>
  </si>
  <si>
    <t>2026-10-03 06:05:23</t>
  </si>
  <si>
    <t>2026-10-03 06:05:33</t>
  </si>
  <si>
    <t>2026-10-03 08:00:06</t>
  </si>
  <si>
    <t>SRTR22605817891</t>
  </si>
  <si>
    <t>1038</t>
  </si>
  <si>
    <t>2026-10-03 03:27:47</t>
  </si>
  <si>
    <t>2026-10-03 06:14:37</t>
  </si>
  <si>
    <t>2026-10-03 04:10:37</t>
  </si>
  <si>
    <t>2026-10-03 04:12:25</t>
  </si>
  <si>
    <t>2026-10-03 05:01:37</t>
  </si>
  <si>
    <t>2026-10-03 05:25:59</t>
  </si>
  <si>
    <t>2026-10-03 05:44:03</t>
  </si>
  <si>
    <t>2026-10-03 06:27:35</t>
  </si>
  <si>
    <t>SRTR22605817991</t>
  </si>
  <si>
    <t>7890</t>
  </si>
  <si>
    <t>7636</t>
  </si>
  <si>
    <t>2026-10-02 19:43:44</t>
  </si>
  <si>
    <t>2026-10-03 02:06:11</t>
  </si>
  <si>
    <t>2026-10-03 00:50:49</t>
  </si>
  <si>
    <t>2026-10-03 08:24:23</t>
  </si>
  <si>
    <t>2026-10-03 07:38:25</t>
  </si>
  <si>
    <t>2026-10-03 07:39:12</t>
  </si>
  <si>
    <t>2026-10-03 09:10:44</t>
  </si>
  <si>
    <t>SRTR22605818000</t>
  </si>
  <si>
    <t>S240-BRE-1200-7</t>
  </si>
  <si>
    <t>8878</t>
  </si>
  <si>
    <t>2026-10-03 09:48:18</t>
  </si>
  <si>
    <t>2026-10-03 11:38:43</t>
  </si>
  <si>
    <t>2026-10-03 11:49:41</t>
  </si>
  <si>
    <t>2026-10-03 13:19:06</t>
  </si>
  <si>
    <t>2026-10-03 13:40:07</t>
  </si>
  <si>
    <t>2026-10-03 13:51:55</t>
  </si>
  <si>
    <t>2026-10-05 11:22:25</t>
  </si>
  <si>
    <t>SRTR22605818020</t>
  </si>
  <si>
    <t>2026-10-03 03:25:22</t>
  </si>
  <si>
    <t>2026-10-03 05:01:50</t>
  </si>
  <si>
    <t>2026-10-03 05:33:08</t>
  </si>
  <si>
    <t>2026-10-03 05:34:20</t>
  </si>
  <si>
    <t>2026-10-03 07:45:13</t>
  </si>
  <si>
    <t>2026-10-03 08:14:40</t>
  </si>
  <si>
    <t>2026-10-03 11:25:13</t>
  </si>
  <si>
    <t>SRTR22605818060</t>
  </si>
  <si>
    <t>2264</t>
  </si>
  <si>
    <t>2026-10-03 03:39:53</t>
  </si>
  <si>
    <t>2026-10-03 04:11:08</t>
  </si>
  <si>
    <t>2026-10-03 04:23:50</t>
  </si>
  <si>
    <t>2026-10-03 03:45:59</t>
  </si>
  <si>
    <t>2026-10-03 07:53:00</t>
  </si>
  <si>
    <t>2026-10-03 06:12:42</t>
  </si>
  <si>
    <t>2026-10-03 06:12:02</t>
  </si>
  <si>
    <t>2026-10-03 06:13:22</t>
  </si>
  <si>
    <t>SRTR22605818071</t>
  </si>
  <si>
    <t>D105-D102-D161-0400-2</t>
  </si>
  <si>
    <t>2026-10-03 00:27:02</t>
  </si>
  <si>
    <t>2026-10-03 02:59:03</t>
  </si>
  <si>
    <t>2026-10-03 03:40:21</t>
  </si>
  <si>
    <t>2026-10-03 00:07:23</t>
  </si>
  <si>
    <t>2026-10-03 08:02:50</t>
  </si>
  <si>
    <t>2026-10-03 08:04:11</t>
  </si>
  <si>
    <t>SRTR22605818080</t>
  </si>
  <si>
    <t>2161</t>
  </si>
  <si>
    <t>2026-10-02 12:24:54</t>
  </si>
  <si>
    <t>2026-10-03 04:33:43</t>
  </si>
  <si>
    <t>2026-10-03 08:13:40</t>
  </si>
  <si>
    <t>2026-10-03 09:51:10</t>
  </si>
  <si>
    <t>2026-10-03 09:56:57</t>
  </si>
  <si>
    <t>2026-10-03 10:03:20</t>
  </si>
  <si>
    <t>2026-10-03 16:17:18</t>
  </si>
  <si>
    <t>SRTR22605818111</t>
  </si>
  <si>
    <t>AWE5J41</t>
  </si>
  <si>
    <t>GEOVANE BARBOSA ASSIS</t>
  </si>
  <si>
    <t>41995309614</t>
  </si>
  <si>
    <t>2596</t>
  </si>
  <si>
    <t>2026-10-02 23:34:47</t>
  </si>
  <si>
    <t>2026-10-03 02:16:01</t>
  </si>
  <si>
    <t>2026-10-03 02:20:01</t>
  </si>
  <si>
    <t>2026-10-03 02:21:31</t>
  </si>
  <si>
    <t>2026-10-03 04:15:35</t>
  </si>
  <si>
    <t>SRTR22605818120</t>
  </si>
  <si>
    <t>3266</t>
  </si>
  <si>
    <t>2026-10-03 04:02:24</t>
  </si>
  <si>
    <t>2026-10-03 04:29:07</t>
  </si>
  <si>
    <t>2026-10-03 04:33:27</t>
  </si>
  <si>
    <t>2026-10-03 04:35:10</t>
  </si>
  <si>
    <t>2026-10-03 06:15:30</t>
  </si>
  <si>
    <t>2026-10-03 06:24:34</t>
  </si>
  <si>
    <t>2026-10-03 07:24:04</t>
  </si>
  <si>
    <t>2026-10-03 11:18:06</t>
  </si>
  <si>
    <t>SRTR22605818171</t>
  </si>
  <si>
    <t>2026-10-02 15:26:14</t>
  </si>
  <si>
    <t>2026-10-02 15:26:26</t>
  </si>
  <si>
    <t>2026-10-03 07:29:56</t>
  </si>
  <si>
    <t>2026-10-03 07:29:39</t>
  </si>
  <si>
    <t>2026-10-03 07:42:51</t>
  </si>
  <si>
    <t>2026-10-03 07:45:50</t>
  </si>
  <si>
    <t>2026-10-03 07:01:51</t>
  </si>
  <si>
    <t>2026-10-03 07:02:00</t>
  </si>
  <si>
    <t>2026-10-03 07:48:41</t>
  </si>
  <si>
    <t>2026-10-03 10:59:50</t>
  </si>
  <si>
    <t>2026-10-03 11:02:12</t>
  </si>
  <si>
    <t>SRTR22605818191</t>
  </si>
  <si>
    <t>1068</t>
  </si>
  <si>
    <t>2026-10-03 06:21:54</t>
  </si>
  <si>
    <t>2026-10-03 09:18:17</t>
  </si>
  <si>
    <t>2026-10-03 09:42:40</t>
  </si>
  <si>
    <t>2026-10-03 10:45:00</t>
  </si>
  <si>
    <t>2026-10-03 10:33:30</t>
  </si>
  <si>
    <t>2026-10-03 10:35:29</t>
  </si>
  <si>
    <t>2026-10-03 10:35:24</t>
  </si>
  <si>
    <t>2026-10-03 12:07:37</t>
  </si>
  <si>
    <t>SRTR22605818211</t>
  </si>
  <si>
    <t>2026-10-03 11:43:58</t>
  </si>
  <si>
    <t>2026-10-03 14:32:51</t>
  </si>
  <si>
    <t>2026-10-03 14:46:43</t>
  </si>
  <si>
    <t>2026-10-03 14:37:10</t>
  </si>
  <si>
    <t>2026-10-03 15:43:40</t>
  </si>
  <si>
    <t>2026-10-03 16:12:23</t>
  </si>
  <si>
    <t>SRTR22605818220</t>
  </si>
  <si>
    <t>2026-10-03 00:11:39</t>
  </si>
  <si>
    <t>2026-10-03 03:59:30</t>
  </si>
  <si>
    <t>2026-10-03 04:00:26</t>
  </si>
  <si>
    <t>2026-10-03 04:18:01</t>
  </si>
  <si>
    <t>2026-10-03 05:19:00</t>
  </si>
  <si>
    <t>2026-10-03 05:46:16</t>
  </si>
  <si>
    <t>2026-10-03 09:26:32</t>
  </si>
  <si>
    <t>SRTR22605818240</t>
  </si>
  <si>
    <t>5935</t>
  </si>
  <si>
    <t>5906</t>
  </si>
  <si>
    <t>2026-10-03 01:01:11</t>
  </si>
  <si>
    <t>2026-10-03 01:59:39</t>
  </si>
  <si>
    <t>2026-10-03 02:01:45</t>
  </si>
  <si>
    <t>2026-10-03 00:41:36</t>
  </si>
  <si>
    <t>2026-10-03 03:26:10</t>
  </si>
  <si>
    <t>2026-10-03 03:25:58</t>
  </si>
  <si>
    <t>2026-10-03 04:51:09</t>
  </si>
  <si>
    <t>2026-10-03 11:23:56</t>
  </si>
  <si>
    <t>SRTR22605818260</t>
  </si>
  <si>
    <t>2026-10-02 18:42:33</t>
  </si>
  <si>
    <t>2026-10-03 08:12:42</t>
  </si>
  <si>
    <t>2026-10-03 08:13:42</t>
  </si>
  <si>
    <t>2026-10-03 08:49:15</t>
  </si>
  <si>
    <t>2026-10-03 09:04:03</t>
  </si>
  <si>
    <t>2026-10-03 11:53:09</t>
  </si>
  <si>
    <t>SRTR22605818291</t>
  </si>
  <si>
    <t>5111</t>
  </si>
  <si>
    <t>5110</t>
  </si>
  <si>
    <t>2026-10-03 06:00:11</t>
  </si>
  <si>
    <t>2026-10-03 03:29:33</t>
  </si>
  <si>
    <t>2026-10-03 03:28:05</t>
  </si>
  <si>
    <t>2026-10-03 04:45:00</t>
  </si>
  <si>
    <t>2026-10-03 03:52:34</t>
  </si>
  <si>
    <t>2026-10-03 03:58:19</t>
  </si>
  <si>
    <t>2026-10-03 07:48:03</t>
  </si>
  <si>
    <t>SRTR22605818340</t>
  </si>
  <si>
    <t>2026-10-03 00:47:46</t>
  </si>
  <si>
    <t>2026-10-03 05:42:47</t>
  </si>
  <si>
    <t>2026-10-03 05:45:22</t>
  </si>
  <si>
    <t>2026-10-03 07:09:41</t>
  </si>
  <si>
    <t>2026-10-03 07:10:07</t>
  </si>
  <si>
    <t>2026-10-03 06:16:15</t>
  </si>
  <si>
    <t>2026-10-03 06:16:57</t>
  </si>
  <si>
    <t>2026-10-03 07:53:09</t>
  </si>
  <si>
    <t>SRTR22605818351</t>
  </si>
  <si>
    <t>2196</t>
  </si>
  <si>
    <t>2026-10-03 03:17:47</t>
  </si>
  <si>
    <t>2026-10-03 03:46:38</t>
  </si>
  <si>
    <t>2026-10-03 03:49:35</t>
  </si>
  <si>
    <t>2026-10-03 03:22:45</t>
  </si>
  <si>
    <t>2026-10-03 03:50:05</t>
  </si>
  <si>
    <t>2026-10-03 04:25:58</t>
  </si>
  <si>
    <t>2026-10-03 05:51:15</t>
  </si>
  <si>
    <t>2026-10-03 07:35:33</t>
  </si>
  <si>
    <t>SRTR22605818391</t>
  </si>
  <si>
    <t>2256</t>
  </si>
  <si>
    <t>2026-10-03 15:01:15</t>
  </si>
  <si>
    <t>2026-10-03 15:51:34</t>
  </si>
  <si>
    <t>2026-10-03 16:31:07</t>
  </si>
  <si>
    <t>2026-10-03 16:18:20</t>
  </si>
  <si>
    <t>2026-10-03 17:11:19</t>
  </si>
  <si>
    <t>2026-10-03 17:20:07</t>
  </si>
  <si>
    <t>2026-10-03 19:02:21</t>
  </si>
  <si>
    <t>2026-10-03 20:27:20</t>
  </si>
  <si>
    <t>SRTR22605818411</t>
  </si>
  <si>
    <t>691</t>
  </si>
  <si>
    <t>2026-10-03 05:07:02</t>
  </si>
  <si>
    <t>2026-10-03 05:13:27</t>
  </si>
  <si>
    <t>2026-10-03 05:16:00</t>
  </si>
  <si>
    <t>2026-10-03 05:19:09</t>
  </si>
  <si>
    <t>2026-10-03 07:02:50</t>
  </si>
  <si>
    <t>2026-10-03 07:33:10</t>
  </si>
  <si>
    <t>2026-10-03 05:42:22</t>
  </si>
  <si>
    <t>2026-10-03 11:30:08</t>
  </si>
  <si>
    <t>SRTR22605818471</t>
  </si>
  <si>
    <t>2026-10-03 03:33:34</t>
  </si>
  <si>
    <t>2026-10-03 03:59:38</t>
  </si>
  <si>
    <t>2026-10-03 04:17:44</t>
  </si>
  <si>
    <t>2026-10-03 03:00:16</t>
  </si>
  <si>
    <t>2026-10-03 05:08:23</t>
  </si>
  <si>
    <t>2026-10-03 05:25:58</t>
  </si>
  <si>
    <t>2026-10-03 05:38:42</t>
  </si>
  <si>
    <t>SRTR22605818551</t>
  </si>
  <si>
    <t>2026-10-02 23:50:39</t>
  </si>
  <si>
    <t>2026-10-03 00:00:24</t>
  </si>
  <si>
    <t>2026-10-03 03:03:35</t>
  </si>
  <si>
    <t>2026-10-03 02:22:55</t>
  </si>
  <si>
    <t>2026-10-03 03:20:57</t>
  </si>
  <si>
    <t>2026-10-03 03:38:24</t>
  </si>
  <si>
    <t>2026-10-03 03:38:41</t>
  </si>
  <si>
    <t>2026-10-03 04:46:45</t>
  </si>
  <si>
    <t>SRTR22605818620</t>
  </si>
  <si>
    <t>1373</t>
  </si>
  <si>
    <t>2026-10-03 14:20:53</t>
  </si>
  <si>
    <t>2026-10-03 14:42:49</t>
  </si>
  <si>
    <t>2026-10-03 14:49:54</t>
  </si>
  <si>
    <t>2026-10-03 14:38:48</t>
  </si>
  <si>
    <t>2026-10-03 15:10:08</t>
  </si>
  <si>
    <t>2026-10-03 15:19:55</t>
  </si>
  <si>
    <t>SRTR22605818831</t>
  </si>
  <si>
    <t>334</t>
  </si>
  <si>
    <t>2026-10-03 05:54:38</t>
  </si>
  <si>
    <t>2026-10-03 05:54:45</t>
  </si>
  <si>
    <t>2026-10-03 06:29:07</t>
  </si>
  <si>
    <t>2026-10-03 18:30:00</t>
  </si>
  <si>
    <t>2026-10-03 08:17:08</t>
  </si>
  <si>
    <t>2026-10-03 08:34:46</t>
  </si>
  <si>
    <t>2026-10-03 08:35:51</t>
  </si>
  <si>
    <t>2026-10-03 08:57:39</t>
  </si>
  <si>
    <t>SRTR22605818840</t>
  </si>
  <si>
    <t>QQC0B40</t>
  </si>
  <si>
    <t>JEFFERSON BARBOSA BEZERRA</t>
  </si>
  <si>
    <t>27999457971</t>
  </si>
  <si>
    <t>2002</t>
  </si>
  <si>
    <t>2026-10-02 23:25:34</t>
  </si>
  <si>
    <t>2026-10-03 02:33:39</t>
  </si>
  <si>
    <t>2026-10-03 02:44:40</t>
  </si>
  <si>
    <t>2026-10-03 02:48:21</t>
  </si>
  <si>
    <t>2026-10-03 06:39:50</t>
  </si>
  <si>
    <t>2026-10-03 07:07:17</t>
  </si>
  <si>
    <t>2026-10-03 07:37:00</t>
  </si>
  <si>
    <t>2026-10-03 08:34:30</t>
  </si>
  <si>
    <t>SRTR22605818851</t>
  </si>
  <si>
    <t>2026-10-03 04:15:06</t>
  </si>
  <si>
    <t>2026-10-03 05:04:32</t>
  </si>
  <si>
    <t>2026-10-03 05:31:26</t>
  </si>
  <si>
    <t>2026-10-03 03:58:15</t>
  </si>
  <si>
    <t>2026-10-03 05:49:35</t>
  </si>
  <si>
    <t>2026-10-03 05:58:12</t>
  </si>
  <si>
    <t>2026-10-03 06:29:54</t>
  </si>
  <si>
    <t>2026-10-03 08:11:01</t>
  </si>
  <si>
    <t>SRTR22605818871</t>
  </si>
  <si>
    <t>1503</t>
  </si>
  <si>
    <t>2026-10-02 12:03:35</t>
  </si>
  <si>
    <t>2026-10-03 00:42:23</t>
  </si>
  <si>
    <t>2026-10-03 01:18:54</t>
  </si>
  <si>
    <t>2026-10-03 01:21:32</t>
  </si>
  <si>
    <t>2026-10-03 03:02:18</t>
  </si>
  <si>
    <t>2026-10-03 04:28:19</t>
  </si>
  <si>
    <t>SRTR22605818880</t>
  </si>
  <si>
    <t>5335</t>
  </si>
  <si>
    <t>2026-10-02 09:29:48</t>
  </si>
  <si>
    <t>2026-10-03 04:42:27</t>
  </si>
  <si>
    <t>2026-10-03 06:51:21</t>
  </si>
  <si>
    <t>2026-10-03 06:45:34</t>
  </si>
  <si>
    <t>2026-10-03 06:47:42</t>
  </si>
  <si>
    <t>2026-10-03 08:52:11</t>
  </si>
  <si>
    <t>SRTR22605818900</t>
  </si>
  <si>
    <t>1154</t>
  </si>
  <si>
    <t>2026-10-03 03:29:47</t>
  </si>
  <si>
    <t>2026-10-03 05:06:37</t>
  </si>
  <si>
    <t>2026-10-03 06:08:15</t>
  </si>
  <si>
    <t>2026-10-03 07:01:07</t>
  </si>
  <si>
    <t>2026-10-03 07:49:26</t>
  </si>
  <si>
    <t>2026-10-03 11:55:34</t>
  </si>
  <si>
    <t>SRTR22605818920</t>
  </si>
  <si>
    <t>2026-10-03 04:03:28</t>
  </si>
  <si>
    <t>2026-10-03 04:23:55</t>
  </si>
  <si>
    <t>2026-10-03 04:25:18</t>
  </si>
  <si>
    <t>2026-10-03 04:26:04</t>
  </si>
  <si>
    <t>2026-10-03 06:00:30</t>
  </si>
  <si>
    <t>2026-10-03 07:02:23</t>
  </si>
  <si>
    <t>2026-10-03 09:17:27</t>
  </si>
  <si>
    <t>2026-10-03 09:51:14</t>
  </si>
  <si>
    <t>SRTR22605818931</t>
  </si>
  <si>
    <t>1465</t>
  </si>
  <si>
    <t>1442</t>
  </si>
  <si>
    <t>2026-10-03 02:59:58</t>
  </si>
  <si>
    <t>2026-10-03 03:25:40</t>
  </si>
  <si>
    <t>2026-10-03 03:40:26</t>
  </si>
  <si>
    <t>2026-10-03 03:50:12</t>
  </si>
  <si>
    <t>2026-10-03 04:18:26</t>
  </si>
  <si>
    <t>2026-10-03 05:05:35</t>
  </si>
  <si>
    <t>2026-10-03 05:24:13</t>
  </si>
  <si>
    <t>2026-10-04 07:36:56</t>
  </si>
  <si>
    <t>SRTR22605818960</t>
  </si>
  <si>
    <t>2026-10-03 04:06:36</t>
  </si>
  <si>
    <t>2026-10-03 04:52:33</t>
  </si>
  <si>
    <t>2026-10-03 05:25:44</t>
  </si>
  <si>
    <t>2026-10-03 03:40:19</t>
  </si>
  <si>
    <t>2026-10-03 06:02:52</t>
  </si>
  <si>
    <t>2026-10-03 06:08:29</t>
  </si>
  <si>
    <t>2026-10-03 06:31:19</t>
  </si>
  <si>
    <t>2026-10-03 07:29:17</t>
  </si>
  <si>
    <t>SRTR22605818971</t>
  </si>
  <si>
    <t>450</t>
  </si>
  <si>
    <t>2026-10-02 19:55:15</t>
  </si>
  <si>
    <t>2026-10-03 03:10:18</t>
  </si>
  <si>
    <t>2026-10-03 04:12:59</t>
  </si>
  <si>
    <t>2026-10-03 04:13:19</t>
  </si>
  <si>
    <t>2026-10-03 05:40:51</t>
  </si>
  <si>
    <t>2026-10-03 07:15:49</t>
  </si>
  <si>
    <t>2026-10-03 08:29:08</t>
  </si>
  <si>
    <t>SRTR22605819020</t>
  </si>
  <si>
    <t>20205</t>
  </si>
  <si>
    <t>2026-10-03 14:32:52</t>
  </si>
  <si>
    <t>2026-10-03 16:43:35</t>
  </si>
  <si>
    <t>2026-10-03 17:30:07</t>
  </si>
  <si>
    <t>2026-10-03 18:11:48</t>
  </si>
  <si>
    <t>2026-10-03 19:40:21</t>
  </si>
  <si>
    <t>2026-10-03 23:12:42</t>
  </si>
  <si>
    <t>2026-10-03 23:11:52</t>
  </si>
  <si>
    <t>2026-10-05 14:22:09</t>
  </si>
  <si>
    <t>SRTR22605819031</t>
  </si>
  <si>
    <t>6208</t>
  </si>
  <si>
    <t>6204</t>
  </si>
  <si>
    <t>2026-10-02 14:41:12</t>
  </si>
  <si>
    <t>2026-10-02 20:32:37</t>
  </si>
  <si>
    <t>2026-10-03 03:45:34</t>
  </si>
  <si>
    <t>2026-10-02 23:09:27</t>
  </si>
  <si>
    <t>2026-10-03 05:23:59</t>
  </si>
  <si>
    <t>2026-10-03 05:53:16</t>
  </si>
  <si>
    <t>SRTR22605819060</t>
  </si>
  <si>
    <t>2026-10-03 02:33:14</t>
  </si>
  <si>
    <t>2026-10-03 03:19:39</t>
  </si>
  <si>
    <t>2026-10-03 03:31:23</t>
  </si>
  <si>
    <t>2026-10-03 04:13:31</t>
  </si>
  <si>
    <t>2026-10-03 06:21:26</t>
  </si>
  <si>
    <t>2026-10-03 07:16:00</t>
  </si>
  <si>
    <t>2026-10-03 07:16:29</t>
  </si>
  <si>
    <t>2026-10-03 09:57:34</t>
  </si>
  <si>
    <t>SRTR22605819071</t>
  </si>
  <si>
    <t>3498</t>
  </si>
  <si>
    <t>2026-10-02 09:10:38</t>
  </si>
  <si>
    <t>2026-10-02 22:38:26</t>
  </si>
  <si>
    <t>2026-10-02 23:04:39</t>
  </si>
  <si>
    <t>2026-10-02 23:36:38</t>
  </si>
  <si>
    <t>2026-10-03 03:36:24</t>
  </si>
  <si>
    <t>2026-10-03 04:13:18</t>
  </si>
  <si>
    <t>2026-10-03 04:43:24</t>
  </si>
  <si>
    <t>2026-10-03 08:23:01</t>
  </si>
  <si>
    <t>SRTR22605819111</t>
  </si>
  <si>
    <t>2416</t>
  </si>
  <si>
    <t>2026-10-03 00:40:53</t>
  </si>
  <si>
    <t>2026-10-03 03:09:30</t>
  </si>
  <si>
    <t>2026-10-03 03:30:59</t>
  </si>
  <si>
    <t>2026-10-03 02:40:48</t>
  </si>
  <si>
    <t>2026-10-03 04:06:11</t>
  </si>
  <si>
    <t>2026-10-03 04:48:13</t>
  </si>
  <si>
    <t>2026-10-03 07:09:29</t>
  </si>
  <si>
    <t>2026-10-03 10:50:58</t>
  </si>
  <si>
    <t>SRTR22605819140</t>
  </si>
  <si>
    <t>918</t>
  </si>
  <si>
    <t>2026-10-03 03:05:21</t>
  </si>
  <si>
    <t>2026-10-03 03:44:13</t>
  </si>
  <si>
    <t>2026-10-03 03:46:30</t>
  </si>
  <si>
    <t>2026-10-03 10:54:00</t>
  </si>
  <si>
    <t>2026-10-03 07:15:28</t>
  </si>
  <si>
    <t>2026-10-03 07:16:25</t>
  </si>
  <si>
    <t>2026-10-03 08:35:26</t>
  </si>
  <si>
    <t>SRTR22605819171</t>
  </si>
  <si>
    <t>1188</t>
  </si>
  <si>
    <t>2026-10-02 20:13:28</t>
  </si>
  <si>
    <t>2026-10-03 03:51:47</t>
  </si>
  <si>
    <t>2026-10-03 04:55:35</t>
  </si>
  <si>
    <t>2026-10-03 05:02:04</t>
  </si>
  <si>
    <t>2026-10-03 05:23:49</t>
  </si>
  <si>
    <t>2026-10-03 06:25:31</t>
  </si>
  <si>
    <t>2026-10-03 10:00:45</t>
  </si>
  <si>
    <t>SRTR22605819200</t>
  </si>
  <si>
    <t>4697</t>
  </si>
  <si>
    <t>4695</t>
  </si>
  <si>
    <t>2026-10-02 10:46:17</t>
  </si>
  <si>
    <t>2026-10-03 00:01:50</t>
  </si>
  <si>
    <t>2026-10-03 00:52:32</t>
  </si>
  <si>
    <t>2026-10-03 02:18:00</t>
  </si>
  <si>
    <t>2026-10-03 03:48:14</t>
  </si>
  <si>
    <t>2026-10-03 04:08:52</t>
  </si>
  <si>
    <t>2026-10-03 04:09:45</t>
  </si>
  <si>
    <t>2026-10-03 07:09:58</t>
  </si>
  <si>
    <t>SRTR22605819211</t>
  </si>
  <si>
    <t>2026-10-02 21:19:05</t>
  </si>
  <si>
    <t>2026-10-03 02:44:19</t>
  </si>
  <si>
    <t>2026-10-03 02:47:33</t>
  </si>
  <si>
    <t>2026-10-02 20:15:26</t>
  </si>
  <si>
    <t>2026-10-03 07:42:09</t>
  </si>
  <si>
    <t>2026-10-03 07:53:19</t>
  </si>
  <si>
    <t>2026-10-03 08:33:49</t>
  </si>
  <si>
    <t>SRTR22605819220</t>
  </si>
  <si>
    <t>4219</t>
  </si>
  <si>
    <t>4214</t>
  </si>
  <si>
    <t>2026-10-03 02:02:34</t>
  </si>
  <si>
    <t>2026-10-03 04:00:34</t>
  </si>
  <si>
    <t>2026-10-03 04:01:17</t>
  </si>
  <si>
    <t>2026-10-03 05:34:37</t>
  </si>
  <si>
    <t>SRTR22605819231</t>
  </si>
  <si>
    <t>RBP-S450-S543-0500-2</t>
  </si>
  <si>
    <t>GBC7C52</t>
  </si>
  <si>
    <t>ALCIDES VIEIRA MACIEL</t>
  </si>
  <si>
    <t>16999624161</t>
  </si>
  <si>
    <t>1663</t>
  </si>
  <si>
    <t>2026-10-03 04:39:07</t>
  </si>
  <si>
    <t>2026-10-03 04:56:59</t>
  </si>
  <si>
    <t>2026-10-03 00:51:43</t>
  </si>
  <si>
    <t>2026-10-03 06:02:10</t>
  </si>
  <si>
    <t>2026-10-03 06:14:16</t>
  </si>
  <si>
    <t>2026-10-03 06:54:58</t>
  </si>
  <si>
    <t>SRTR22605819240</t>
  </si>
  <si>
    <t>2026-10-03 00:35:28</t>
  </si>
  <si>
    <t>2026-10-03 02:55:34</t>
  </si>
  <si>
    <t>2026-10-03 02:59:44</t>
  </si>
  <si>
    <t>2026-10-03 00:10:47</t>
  </si>
  <si>
    <t>2026-10-03 04:52:36</t>
  </si>
  <si>
    <t>2026-10-03 07:05:01</t>
  </si>
  <si>
    <t>SRTR22605819260</t>
  </si>
  <si>
    <t>5212</t>
  </si>
  <si>
    <t>5147</t>
  </si>
  <si>
    <t>2026-10-03 02:04:50</t>
  </si>
  <si>
    <t>2026-10-03 04:17:23</t>
  </si>
  <si>
    <t>2026-10-03 04:18:07</t>
  </si>
  <si>
    <t>2026-10-03 04:49:34</t>
  </si>
  <si>
    <t>2026-10-03 05:28:38</t>
  </si>
  <si>
    <t>2026-10-03 06:12:40</t>
  </si>
  <si>
    <t>2026-10-03 06:16:33</t>
  </si>
  <si>
    <t>2026-10-03 07:15:07</t>
  </si>
  <si>
    <t>SRTR22605819331</t>
  </si>
  <si>
    <t>2026-10-03 07:40:03</t>
  </si>
  <si>
    <t>2026-10-03 07:40:29</t>
  </si>
  <si>
    <t>2026-10-03 07:49:47</t>
  </si>
  <si>
    <t>2026-10-03 08:30:46</t>
  </si>
  <si>
    <t>2026-10-05 09:49:15</t>
  </si>
  <si>
    <t>2026-10-05 09:49:34</t>
  </si>
  <si>
    <t>2026-10-05 14:01:48</t>
  </si>
  <si>
    <t>SRTR22605819420</t>
  </si>
  <si>
    <t>2969</t>
  </si>
  <si>
    <t>2958</t>
  </si>
  <si>
    <t>2026-10-03 00:46:26</t>
  </si>
  <si>
    <t>2026-10-03 03:00:46</t>
  </si>
  <si>
    <t>2026-10-03 00:29:32</t>
  </si>
  <si>
    <t>2026-10-03 06:08:24</t>
  </si>
  <si>
    <t>2026-10-03 08:09:21</t>
  </si>
  <si>
    <t>SRTR22605819431</t>
  </si>
  <si>
    <t>2026-10-03 03:12:34</t>
  </si>
  <si>
    <t>2026-10-03 04:43:46</t>
  </si>
  <si>
    <t>2026-10-03 05:46:31</t>
  </si>
  <si>
    <t>2026-10-03 09:05:00</t>
  </si>
  <si>
    <t>2026-10-03 07:22:12</t>
  </si>
  <si>
    <t>2026-10-03 07:25:53</t>
  </si>
  <si>
    <t>2026-10-03 09:34:04</t>
  </si>
  <si>
    <t>SRTR22605819440</t>
  </si>
  <si>
    <t>2026-10-03 00:22:46</t>
  </si>
  <si>
    <t>2026-10-03 00:56:44</t>
  </si>
  <si>
    <t>2026-10-03 00:58:37</t>
  </si>
  <si>
    <t>2026-10-02 22:10:02</t>
  </si>
  <si>
    <t>2026-10-03 06:13:00</t>
  </si>
  <si>
    <t>2026-10-03 05:22:04</t>
  </si>
  <si>
    <t>2026-10-03 05:23:51</t>
  </si>
  <si>
    <t>2026-10-03 05:36:44</t>
  </si>
  <si>
    <t>2026-10-03 06:21:14</t>
  </si>
  <si>
    <t>SRTR22605819480</t>
  </si>
  <si>
    <t>2026-10-03 02:03:03</t>
  </si>
  <si>
    <t>2026-10-03 05:23:54</t>
  </si>
  <si>
    <t>2026-10-03 05:50:04</t>
  </si>
  <si>
    <t>2026-10-03 03:44:45</t>
  </si>
  <si>
    <t>2026-10-03 06:22:02</t>
  </si>
  <si>
    <t>2026-10-03 06:23:17</t>
  </si>
  <si>
    <t>2026-10-03 09:10:46</t>
  </si>
  <si>
    <t>SRTR22605819491</t>
  </si>
  <si>
    <t>2026-10-02 12:22:23</t>
  </si>
  <si>
    <t>2026-10-03 04:35:47</t>
  </si>
  <si>
    <t>2026-10-03 03:36:07</t>
  </si>
  <si>
    <t>2026-10-03 06:23:49</t>
  </si>
  <si>
    <t>2026-10-03 06:23:31</t>
  </si>
  <si>
    <t>2026-10-03 08:13:44</t>
  </si>
  <si>
    <t>2026-10-03 09:41:47</t>
  </si>
  <si>
    <t>SRTR22605819500</t>
  </si>
  <si>
    <t>LTX2997</t>
  </si>
  <si>
    <t>THIERRY MORATTI DA SILVA</t>
  </si>
  <si>
    <t>THIERRY</t>
  </si>
  <si>
    <t>ALENCAR XAVIER DIAS</t>
  </si>
  <si>
    <t>31997547378</t>
  </si>
  <si>
    <t>2811</t>
  </si>
  <si>
    <t>2807</t>
  </si>
  <si>
    <t>2026-10-02 23:48:47</t>
  </si>
  <si>
    <t>2026-10-03 01:19:08</t>
  </si>
  <si>
    <t>2026-10-03 01:22:33</t>
  </si>
  <si>
    <t>2026-10-02 22:55:24</t>
  </si>
  <si>
    <t>2026-10-03 05:54:08</t>
  </si>
  <si>
    <t>2026-10-03 05:59:20</t>
  </si>
  <si>
    <t>2026-10-03 07:46:28</t>
  </si>
  <si>
    <t>2026-10-03 10:25:10</t>
  </si>
  <si>
    <t>SRTR22605819511</t>
  </si>
  <si>
    <t>2078</t>
  </si>
  <si>
    <t>2026-10-03 11:44:02</t>
  </si>
  <si>
    <t>2026-10-03 14:38:19</t>
  </si>
  <si>
    <t>2026-10-03 14:48:06</t>
  </si>
  <si>
    <t>2026-10-03 20:30:00</t>
  </si>
  <si>
    <t>2026-10-03 13:07:59</t>
  </si>
  <si>
    <t>2026-10-03 21:15:00</t>
  </si>
  <si>
    <t>2026-10-03 15:28:17</t>
  </si>
  <si>
    <t>2026-10-04 00:28:39</t>
  </si>
  <si>
    <t>2026-10-04 00:31:45</t>
  </si>
  <si>
    <t>2026-10-05 14:08:36</t>
  </si>
  <si>
    <t>SRTR22605819540</t>
  </si>
  <si>
    <t>942</t>
  </si>
  <si>
    <t>2026-10-02 23:00:45</t>
  </si>
  <si>
    <t>2026-10-02 23:14:42</t>
  </si>
  <si>
    <t>2026-10-03 02:49:08</t>
  </si>
  <si>
    <t>2026-10-03 01:29:08</t>
  </si>
  <si>
    <t>2026-10-03 03:02:57</t>
  </si>
  <si>
    <t>2026-10-03 04:17:15</t>
  </si>
  <si>
    <t>2026-10-03 05:48:42</t>
  </si>
  <si>
    <t>SRTR22605819560</t>
  </si>
  <si>
    <t>3821</t>
  </si>
  <si>
    <t>3580</t>
  </si>
  <si>
    <t>2026-10-03 00:46:13</t>
  </si>
  <si>
    <t>2026-10-03 04:13:27</t>
  </si>
  <si>
    <t>2026-10-03 07:48:48</t>
  </si>
  <si>
    <t>2026-10-03 09:17:00</t>
  </si>
  <si>
    <t>2026-10-03 08:44:23</t>
  </si>
  <si>
    <t>2026-10-03 08:51:02</t>
  </si>
  <si>
    <t>2026-10-03 09:00:33</t>
  </si>
  <si>
    <t>2026-10-03 11:02:25</t>
  </si>
  <si>
    <t>SRTR22605819591</t>
  </si>
  <si>
    <t>2026-10-03 16:12:32</t>
  </si>
  <si>
    <t>2026-10-03 16:25:27</t>
  </si>
  <si>
    <t>2026-10-03 16:27:10</t>
  </si>
  <si>
    <t>2026-10-03 16:00:29</t>
  </si>
  <si>
    <t>2026-10-03 17:00:40</t>
  </si>
  <si>
    <t>2026-10-03 17:07:03</t>
  </si>
  <si>
    <t>SRTR22605819620</t>
  </si>
  <si>
    <t>S324-S417-2200-1</t>
  </si>
  <si>
    <t>2026-10-03 12:13:26</t>
  </si>
  <si>
    <t>2026-10-03 19:57:40</t>
  </si>
  <si>
    <t>2026-10-03 20:11:45</t>
  </si>
  <si>
    <t>2026-10-03 20:21:50</t>
  </si>
  <si>
    <t>SRTR22605819631</t>
  </si>
  <si>
    <t>4583</t>
  </si>
  <si>
    <t>4568</t>
  </si>
  <si>
    <t>2026-10-03 07:42:27</t>
  </si>
  <si>
    <t>2026-10-03 07:45:25</t>
  </si>
  <si>
    <t>2026-10-03 07:50:59</t>
  </si>
  <si>
    <t>2026-10-03 20:07:00</t>
  </si>
  <si>
    <t>2026-10-03 13:06:51</t>
  </si>
  <si>
    <t>2026-10-03 15:19:47</t>
  </si>
  <si>
    <t>2026-10-03 16:10:31</t>
  </si>
  <si>
    <t>2026-10-05 13:44:30</t>
  </si>
  <si>
    <t>SRTR22605819711</t>
  </si>
  <si>
    <t>2026-10-03 07:04:31</t>
  </si>
  <si>
    <t>2026-10-03 07:05:37</t>
  </si>
  <si>
    <t>2026-10-03 08:05:37</t>
  </si>
  <si>
    <t>2026-10-03 10:50:00</t>
  </si>
  <si>
    <t>2026-10-03 11:10:49</t>
  </si>
  <si>
    <t>2026-10-03 11:00:42</t>
  </si>
  <si>
    <t>2026-10-03 11:03:31</t>
  </si>
  <si>
    <t>2026-10-03 11:44:11</t>
  </si>
  <si>
    <t>SRTR22605819720</t>
  </si>
  <si>
    <t>2026-10-02 23:07:41</t>
  </si>
  <si>
    <t>2026-10-03 02:36:46</t>
  </si>
  <si>
    <t>2026-10-03 03:31:35</t>
  </si>
  <si>
    <t>2026-10-03 04:30:30</t>
  </si>
  <si>
    <t>2026-10-03 07:13:38</t>
  </si>
  <si>
    <t>2026-10-03 07:22:46</t>
  </si>
  <si>
    <t>2026-10-03 08:21:10</t>
  </si>
  <si>
    <t>SRTR22605819731</t>
  </si>
  <si>
    <t>M338-CGE-1230-2</t>
  </si>
  <si>
    <t>10056</t>
  </si>
  <si>
    <t>2026-10-03 08:40:26</t>
  </si>
  <si>
    <t>2026-10-03 14:11:52</t>
  </si>
  <si>
    <t>2026-10-03 16:50:01</t>
  </si>
  <si>
    <t>2026-10-03 07:33:40</t>
  </si>
  <si>
    <t>2026-10-03 17:48:17</t>
  </si>
  <si>
    <t>2026-10-03 23:49:51</t>
  </si>
  <si>
    <t>2026-10-05 07:02:55</t>
  </si>
  <si>
    <t>SRTR22605819760</t>
  </si>
  <si>
    <t>2757</t>
  </si>
  <si>
    <t>2746</t>
  </si>
  <si>
    <t>2026-10-02 19:37:11</t>
  </si>
  <si>
    <t>2026-10-03 02:11:21</t>
  </si>
  <si>
    <t>2026-10-03 03:48:22</t>
  </si>
  <si>
    <t>2026-10-03 03:09:04</t>
  </si>
  <si>
    <t>2026-10-03 04:50:53</t>
  </si>
  <si>
    <t>2026-10-03 05:11:29</t>
  </si>
  <si>
    <t>2026-10-03 06:14:07</t>
  </si>
  <si>
    <t>2026-10-03 13:48:45</t>
  </si>
  <si>
    <t>SRTR22605819771</t>
  </si>
  <si>
    <t>2026-10-03 03:13:42</t>
  </si>
  <si>
    <t>2026-10-03 03:33:03</t>
  </si>
  <si>
    <t>2026-10-03 03:42:28</t>
  </si>
  <si>
    <t>2026-10-03 03:44:28</t>
  </si>
  <si>
    <t>2026-10-03 04:16:05</t>
  </si>
  <si>
    <t>2026-10-03 06:41:54</t>
  </si>
  <si>
    <t>2026-10-03 11:22:18</t>
  </si>
  <si>
    <t>SRTR22605819780</t>
  </si>
  <si>
    <t>5681</t>
  </si>
  <si>
    <t>5588</t>
  </si>
  <si>
    <t>2026-10-02 14:26:30</t>
  </si>
  <si>
    <t>2026-10-03 03:27:52</t>
  </si>
  <si>
    <t>2026-10-03 03:43:55</t>
  </si>
  <si>
    <t>2026-10-03 04:41:59</t>
  </si>
  <si>
    <t>2026-10-03 05:11:37</t>
  </si>
  <si>
    <t>2026-10-03 05:45:32</t>
  </si>
  <si>
    <t>2026-10-03 06:07:47</t>
  </si>
  <si>
    <t>2026-10-03 08:42:41</t>
  </si>
  <si>
    <t>SRTR22605819791</t>
  </si>
  <si>
    <t>622</t>
  </si>
  <si>
    <t>591</t>
  </si>
  <si>
    <t>2026-10-02 14:14:28</t>
  </si>
  <si>
    <t>2026-10-03 02:52:34</t>
  </si>
  <si>
    <t>2026-10-03 02:53:47</t>
  </si>
  <si>
    <t>2026-10-03 03:35:22</t>
  </si>
  <si>
    <t>2026-10-03 05:12:46</t>
  </si>
  <si>
    <t>2026-10-04 07:35:05</t>
  </si>
  <si>
    <t>2026-10-03 07:21:35</t>
  </si>
  <si>
    <t>2026-10-03 08:52:07</t>
  </si>
  <si>
    <t>SRTR22605819811</t>
  </si>
  <si>
    <t>8525</t>
  </si>
  <si>
    <t>2026-10-03 16:10:36</t>
  </si>
  <si>
    <t>2026-10-03 17:07:17</t>
  </si>
  <si>
    <t>2026-10-03 17:28:30</t>
  </si>
  <si>
    <t>2026-10-03 22:50:00</t>
  </si>
  <si>
    <t>2026-10-03 16:51:34</t>
  </si>
  <si>
    <t>2026-10-03 19:28:47</t>
  </si>
  <si>
    <t>2026-10-04 04:15:06</t>
  </si>
  <si>
    <t>2026-10-04 04:17:03</t>
  </si>
  <si>
    <t>2026-10-05 14:29:17</t>
  </si>
  <si>
    <t>SRTR22605819831</t>
  </si>
  <si>
    <t>2026-10-03 01:37:45</t>
  </si>
  <si>
    <t>2026-10-03 02:11:49</t>
  </si>
  <si>
    <t>2026-10-03 03:09:06</t>
  </si>
  <si>
    <t>2026-10-03 04:45:06</t>
  </si>
  <si>
    <t>2026-10-03 05:16:42</t>
  </si>
  <si>
    <t>2026-10-03 09:02:46</t>
  </si>
  <si>
    <t>SRTR22605819871</t>
  </si>
  <si>
    <t>721</t>
  </si>
  <si>
    <t>2026-10-03 05:47:55</t>
  </si>
  <si>
    <t>2026-10-03 06:00:28</t>
  </si>
  <si>
    <t>2026-10-03 04:04:00</t>
  </si>
  <si>
    <t>2026-10-03 06:50:30</t>
  </si>
  <si>
    <t>2026-10-03 07:02:01</t>
  </si>
  <si>
    <t>2026-10-03 07:02:29</t>
  </si>
  <si>
    <t>2026-10-03 08:29:13</t>
  </si>
  <si>
    <t>SRTR22605819971</t>
  </si>
  <si>
    <t>ANA-I263-I111-0330-1</t>
  </si>
  <si>
    <t>2026-10-02 09:20:17</t>
  </si>
  <si>
    <t>2026-10-03 01:34:24</t>
  </si>
  <si>
    <t>2026-10-03 02:08:08</t>
  </si>
  <si>
    <t>2026-10-03 04:09:33</t>
  </si>
  <si>
    <t>2026-10-03 03:23:00</t>
  </si>
  <si>
    <t>2026-10-03 03:52:59</t>
  </si>
  <si>
    <t>2026-10-03 06:16:48</t>
  </si>
  <si>
    <t>SRTR22605820040</t>
  </si>
  <si>
    <t>5530</t>
  </si>
  <si>
    <t>2026-10-02 22:17:10</t>
  </si>
  <si>
    <t>2026-10-02 23:49:05</t>
  </si>
  <si>
    <t>2026-10-02 23:50:44</t>
  </si>
  <si>
    <t>2026-10-03 00:05:00</t>
  </si>
  <si>
    <t>2026-10-03 00:01:27</t>
  </si>
  <si>
    <t>2026-10-03 06:03:00</t>
  </si>
  <si>
    <t>2026-10-03 04:13:08</t>
  </si>
  <si>
    <t>2026-10-03 05:26:21</t>
  </si>
  <si>
    <t>2026-10-03 13:47:15</t>
  </si>
  <si>
    <t>SRTR22605820051</t>
  </si>
  <si>
    <t>2026-10-02 22:49:27</t>
  </si>
  <si>
    <t>2026-10-03 04:26:18</t>
  </si>
  <si>
    <t>2026-10-03 04:26:55</t>
  </si>
  <si>
    <t>2026-10-03 04:02:05</t>
  </si>
  <si>
    <t>2026-10-03 05:23:40</t>
  </si>
  <si>
    <t>2026-10-03 08:04:47</t>
  </si>
  <si>
    <t>SRTR22605820080</t>
  </si>
  <si>
    <t>786</t>
  </si>
  <si>
    <t>2026-10-02 20:25:41</t>
  </si>
  <si>
    <t>2026-10-03 03:08:55</t>
  </si>
  <si>
    <t>2026-10-03 04:22:08</t>
  </si>
  <si>
    <t>2026-10-03 04:32:54</t>
  </si>
  <si>
    <t>2026-10-03 07:42:00</t>
  </si>
  <si>
    <t>2026-10-03 05:34:45</t>
  </si>
  <si>
    <t>2026-10-03 06:13:50</t>
  </si>
  <si>
    <t>SRTR22605820091</t>
  </si>
  <si>
    <t>2026-10-03 05:26:10</t>
  </si>
  <si>
    <t>2026-10-03 05:26:47</t>
  </si>
  <si>
    <t>2026-10-03 05:27:53</t>
  </si>
  <si>
    <t>2026-10-03 05:28:25</t>
  </si>
  <si>
    <t>2026-10-03 12:18:39</t>
  </si>
  <si>
    <t>2026-10-05 07:22:36</t>
  </si>
  <si>
    <t>2026-10-05 07:23:17</t>
  </si>
  <si>
    <t>2026-10-05 10:05:21</t>
  </si>
  <si>
    <t>SRTR22605820131</t>
  </si>
  <si>
    <t>2214</t>
  </si>
  <si>
    <t>2026-10-03 04:52:32</t>
  </si>
  <si>
    <t>2026-10-03 05:13:08</t>
  </si>
  <si>
    <t>2026-10-03 05:58:05</t>
  </si>
  <si>
    <t>2026-10-03 05:58:25</t>
  </si>
  <si>
    <t>2026-10-03 07:50:44</t>
  </si>
  <si>
    <t>2026-10-03 07:51:02</t>
  </si>
  <si>
    <t>2026-10-04 12:46:14</t>
  </si>
  <si>
    <t>SRTR22605820160</t>
  </si>
  <si>
    <t>18482</t>
  </si>
  <si>
    <t>2026-10-02 19:33:24</t>
  </si>
  <si>
    <t>2026-10-03 00:48:27</t>
  </si>
  <si>
    <t>2026-10-03 01:32:15</t>
  </si>
  <si>
    <t>2026-10-03 01:39:06</t>
  </si>
  <si>
    <t>2026-10-03 05:31:39</t>
  </si>
  <si>
    <t>2026-10-03 10:13:06</t>
  </si>
  <si>
    <t>2026-10-03 09:18:11</t>
  </si>
  <si>
    <t>2026-10-05 14:18:02</t>
  </si>
  <si>
    <t>SRTR22605820171</t>
  </si>
  <si>
    <t>3290</t>
  </si>
  <si>
    <t>2026-10-03 04:43:59</t>
  </si>
  <si>
    <t>2026-10-03 05:25:50</t>
  </si>
  <si>
    <t>2026-10-03 05:36:43</t>
  </si>
  <si>
    <t>2026-10-03 03:56:43</t>
  </si>
  <si>
    <t>2026-10-03 06:31:30</t>
  </si>
  <si>
    <t>2026-10-03 06:32:03</t>
  </si>
  <si>
    <t>2026-10-03 06:32:33</t>
  </si>
  <si>
    <t>2026-10-03 10:04:53</t>
  </si>
  <si>
    <t>SRTR22605820180</t>
  </si>
  <si>
    <t>2026-10-03 06:41:00</t>
  </si>
  <si>
    <t>2026-10-03 08:23:52</t>
  </si>
  <si>
    <t>2026-10-03 08:29:37</t>
  </si>
  <si>
    <t>2026-10-03 07:59:04</t>
  </si>
  <si>
    <t>2026-10-03 09:34:32</t>
  </si>
  <si>
    <t>2026-10-03 09:43:38</t>
  </si>
  <si>
    <t>2026-10-03 09:44:49</t>
  </si>
  <si>
    <t>2026-10-03 10:53:33</t>
  </si>
  <si>
    <t>SRTR22605820240</t>
  </si>
  <si>
    <t>2026-10-02 14:21:00</t>
  </si>
  <si>
    <t>2026-10-03 01:37:34</t>
  </si>
  <si>
    <t>2026-10-03 01:43:54</t>
  </si>
  <si>
    <t>2026-10-03 05:01:34</t>
  </si>
  <si>
    <t>2026-10-03 08:06:32</t>
  </si>
  <si>
    <t>SRTR22605820271</t>
  </si>
  <si>
    <t>CGR2-C465-C645-0150-1</t>
  </si>
  <si>
    <t>UGY0G68</t>
  </si>
  <si>
    <t>ERICK EDUARDO DE ALMEIDA</t>
  </si>
  <si>
    <t>67992197579</t>
  </si>
  <si>
    <t>860</t>
  </si>
  <si>
    <t>2026-10-02 22:19:07</t>
  </si>
  <si>
    <t>2026-10-03 00:51:06</t>
  </si>
  <si>
    <t>2026-10-03 01:23:37</t>
  </si>
  <si>
    <t>2026-10-03 00:31:28</t>
  </si>
  <si>
    <t>961419</t>
  </si>
  <si>
    <t>APT-MS</t>
  </si>
  <si>
    <t>2026-10-03 08:28:00</t>
  </si>
  <si>
    <t>2026-10-03 06:59:39</t>
  </si>
  <si>
    <t>2026-10-03 07:11:29</t>
  </si>
  <si>
    <t>2026-10-03 07:43:33</t>
  </si>
  <si>
    <t>2026-10-03 07:50:39</t>
  </si>
  <si>
    <t>SRTR22605820280</t>
  </si>
  <si>
    <t>2026-10-03 15:54:54</t>
  </si>
  <si>
    <t>2026-10-03 15:58:25</t>
  </si>
  <si>
    <t>2026-10-03 16:51:50</t>
  </si>
  <si>
    <t>2026-10-03 16:46:30</t>
  </si>
  <si>
    <t>2026-10-03 18:14:28</t>
  </si>
  <si>
    <t>2026-10-03 18:17:30</t>
  </si>
  <si>
    <t>SRTR22605820291</t>
  </si>
  <si>
    <t>S104-BRE-1800-5</t>
  </si>
  <si>
    <t>HUMBERTO DA SILVA JUNIOR</t>
  </si>
  <si>
    <t>11947975996</t>
  </si>
  <si>
    <t>2026-10-03 15:47:50</t>
  </si>
  <si>
    <t>2026-10-03 15:56:32</t>
  </si>
  <si>
    <t>2026-10-03 16:04:43</t>
  </si>
  <si>
    <t>2026-10-03 15:04:22</t>
  </si>
  <si>
    <t>2026-10-03 19:40:00</t>
  </si>
  <si>
    <t>2026-10-03 17:12:55</t>
  </si>
  <si>
    <t>2026-10-03 18:24:25</t>
  </si>
  <si>
    <t>2026-10-03 18:27:02</t>
  </si>
  <si>
    <t>2026-10-05 13:58:39</t>
  </si>
  <si>
    <t>SRTR22605820311</t>
  </si>
  <si>
    <t>6542</t>
  </si>
  <si>
    <t>6384</t>
  </si>
  <si>
    <t>2026-10-02 19:45:28</t>
  </si>
  <si>
    <t>2026-10-03 02:04:47</t>
  </si>
  <si>
    <t>2026-10-03 02:43:47</t>
  </si>
  <si>
    <t>2026-10-03 04:55:02</t>
  </si>
  <si>
    <t>2026-10-03 05:22:19</t>
  </si>
  <si>
    <t>2026-10-03 08:07:56</t>
  </si>
  <si>
    <t>SRTR22605820340</t>
  </si>
  <si>
    <t>2181</t>
  </si>
  <si>
    <t>2132</t>
  </si>
  <si>
    <t>2026-10-03 04:15:45</t>
  </si>
  <si>
    <t>2026-10-03 04:37:18</t>
  </si>
  <si>
    <t>2026-10-03 04:42:01</t>
  </si>
  <si>
    <t>2026-10-03 03:40:45</t>
  </si>
  <si>
    <t>2026-10-03 03:37:26</t>
  </si>
  <si>
    <t>2026-10-03 07:31:20</t>
  </si>
  <si>
    <t>2026-10-03 07:55:19</t>
  </si>
  <si>
    <t>2026-10-03 12:01:26</t>
  </si>
  <si>
    <t>SRTR22605820360</t>
  </si>
  <si>
    <t>1611</t>
  </si>
  <si>
    <t>2026-10-03 06:02:57</t>
  </si>
  <si>
    <t>2026-10-03 07:02:53</t>
  </si>
  <si>
    <t>2026-10-03 07:04:42</t>
  </si>
  <si>
    <t>2026-10-03 07:23:13</t>
  </si>
  <si>
    <t>2026-10-03 07:33:20</t>
  </si>
  <si>
    <t>2026-10-03 07:33:41</t>
  </si>
  <si>
    <t>2026-10-03 07:41:39</t>
  </si>
  <si>
    <t>2026-10-03 08:50:01</t>
  </si>
  <si>
    <t>SRTR22605820411</t>
  </si>
  <si>
    <t>2845</t>
  </si>
  <si>
    <t>2026-10-02 10:03:55</t>
  </si>
  <si>
    <t>2026-10-02 23:05:53</t>
  </si>
  <si>
    <t>2026-10-02 23:45:20</t>
  </si>
  <si>
    <t>2026-10-03 03:57:01</t>
  </si>
  <si>
    <t>2026-10-03 04:39:37</t>
  </si>
  <si>
    <t>2026-10-03 05:09:34</t>
  </si>
  <si>
    <t>2026-10-03 06:04:21</t>
  </si>
  <si>
    <t>2026-10-03 09:33:26</t>
  </si>
  <si>
    <t>SRTR22605820420</t>
  </si>
  <si>
    <t>2026-10-02 17:14:30</t>
  </si>
  <si>
    <t>2026-10-02 23:06:44</t>
  </si>
  <si>
    <t>2026-10-03 02:15:45</t>
  </si>
  <si>
    <t>2026-10-03 08:44:16</t>
  </si>
  <si>
    <t>2026-10-03 08:41:53</t>
  </si>
  <si>
    <t>2026-10-03 09:26:34</t>
  </si>
  <si>
    <t>SRTR22605820431</t>
  </si>
  <si>
    <t>2026-10-03 00:48:16</t>
  </si>
  <si>
    <t>2026-10-03 00:59:55</t>
  </si>
  <si>
    <t>2026-10-03 01:04:12</t>
  </si>
  <si>
    <t>2026-10-03 01:07:35</t>
  </si>
  <si>
    <t>2026-10-03 04:30:54</t>
  </si>
  <si>
    <t>2026-10-03 04:53:38</t>
  </si>
  <si>
    <t>2026-10-03 08:12:20</t>
  </si>
  <si>
    <t>SRTR22605820451</t>
  </si>
  <si>
    <t>2026-10-03 00:06:59</t>
  </si>
  <si>
    <t>2026-10-03 00:34:50</t>
  </si>
  <si>
    <t>2026-10-03 03:56:59</t>
  </si>
  <si>
    <t>2026-10-03 03:28:09</t>
  </si>
  <si>
    <t>2026-10-03 05:02:03</t>
  </si>
  <si>
    <t>2026-10-03 05:09:35</t>
  </si>
  <si>
    <t>2026-10-03 07:02:35</t>
  </si>
  <si>
    <t>2026-10-03 08:35:28</t>
  </si>
  <si>
    <t>SRTR22605820511</t>
  </si>
  <si>
    <t>1813</t>
  </si>
  <si>
    <t>2026-10-03 02:24:13</t>
  </si>
  <si>
    <t>2026-10-03 04:21:29</t>
  </si>
  <si>
    <t>2026-10-03 04:24:24</t>
  </si>
  <si>
    <t>2026-10-03 04:28:44</t>
  </si>
  <si>
    <t>2026-10-03 05:12:32</t>
  </si>
  <si>
    <t>2026-10-03 05:14:46</t>
  </si>
  <si>
    <t>2026-10-03 08:50:05</t>
  </si>
  <si>
    <t>SRTR22605820531</t>
  </si>
  <si>
    <t>2087</t>
  </si>
  <si>
    <t>2026-10-03 02:02:27</t>
  </si>
  <si>
    <t>2026-10-03 02:53:42</t>
  </si>
  <si>
    <t>2026-10-03 03:50:11</t>
  </si>
  <si>
    <t>2026-10-03 01:51:12</t>
  </si>
  <si>
    <t>2026-10-03 04:41:44</t>
  </si>
  <si>
    <t>2026-10-03 05:05:01</t>
  </si>
  <si>
    <t>2026-10-03 07:12:07</t>
  </si>
  <si>
    <t>2026-10-03 09:15:37</t>
  </si>
  <si>
    <t>SRTR22605820560</t>
  </si>
  <si>
    <t>LUCAS FELIPE SOARES DE SOUZA</t>
  </si>
  <si>
    <t>19993565305</t>
  </si>
  <si>
    <t>2026-10-03 03:57:21</t>
  </si>
  <si>
    <t>2026-10-03 04:30:37</t>
  </si>
  <si>
    <t>2026-10-03 02:57:01</t>
  </si>
  <si>
    <t>2026-10-03 06:24:00</t>
  </si>
  <si>
    <t>2026-10-03 06:27:27</t>
  </si>
  <si>
    <t>2026-10-03 06:57:42</t>
  </si>
  <si>
    <t>2026-10-03 09:22:38</t>
  </si>
  <si>
    <t>SRTR22605820591</t>
  </si>
  <si>
    <t>3344</t>
  </si>
  <si>
    <t>3321</t>
  </si>
  <si>
    <t>2026-10-03 02:37:23</t>
  </si>
  <si>
    <t>2026-10-03 04:27:54</t>
  </si>
  <si>
    <t>2026-10-03 04:58:34</t>
  </si>
  <si>
    <t>2026-10-03 02:30:40</t>
  </si>
  <si>
    <t>2026-10-03 06:01:57</t>
  </si>
  <si>
    <t>2026-10-03 06:00:16</t>
  </si>
  <si>
    <t>2026-10-03 06:15:10</t>
  </si>
  <si>
    <t>SRTR22605820620</t>
  </si>
  <si>
    <t>386</t>
  </si>
  <si>
    <t>2026-10-03 10:53:11</t>
  </si>
  <si>
    <t>2026-10-03 11:25:48</t>
  </si>
  <si>
    <t>2026-10-03 11:04:56</t>
  </si>
  <si>
    <t>2026-10-03 10:07:49</t>
  </si>
  <si>
    <t>2026-10-03 11:17:44</t>
  </si>
  <si>
    <t>2026-10-03 11:20:23</t>
  </si>
  <si>
    <t>2026-10-03 11:21:16</t>
  </si>
  <si>
    <t>2026-10-03 11:32:55</t>
  </si>
  <si>
    <t>SRTR22605820671</t>
  </si>
  <si>
    <t>ADILSON FERREIRA</t>
  </si>
  <si>
    <t>11998653410</t>
  </si>
  <si>
    <t>10532</t>
  </si>
  <si>
    <t>10441</t>
  </si>
  <si>
    <t>2026-10-03 04:55:23</t>
  </si>
  <si>
    <t>2026-10-03 12:48:37</t>
  </si>
  <si>
    <t>2026-10-03 12:52:32</t>
  </si>
  <si>
    <t>2026-10-03 11:36:21</t>
  </si>
  <si>
    <t>2026-10-03 21:02:08</t>
  </si>
  <si>
    <t>2026-10-03 23:43:26</t>
  </si>
  <si>
    <t>2026-10-04 10:47:06</t>
  </si>
  <si>
    <t>SRTR22605820691</t>
  </si>
  <si>
    <t>2026-10-02 21:45:29</t>
  </si>
  <si>
    <t>2026-10-03 00:07:29</t>
  </si>
  <si>
    <t>2026-10-03 09:23:53</t>
  </si>
  <si>
    <t>2026-10-03 07:44:20</t>
  </si>
  <si>
    <t>2026-10-03 07:36:25</t>
  </si>
  <si>
    <t>2026-10-03 08:10:13</t>
  </si>
  <si>
    <t>SRTR22605820700</t>
  </si>
  <si>
    <t>2026-10-03 06:43:14</t>
  </si>
  <si>
    <t>2026-10-03 08:52:26</t>
  </si>
  <si>
    <t>2026-10-03 09:40:50</t>
  </si>
  <si>
    <t>2026-10-03 10:45:57</t>
  </si>
  <si>
    <t>2026-10-03 10:46:53</t>
  </si>
  <si>
    <t>2026-10-03 11:58:10</t>
  </si>
  <si>
    <t>2026-10-03 13:08:23</t>
  </si>
  <si>
    <t>SRTR22605820771</t>
  </si>
  <si>
    <t>YURI DE ALMEIDA CRUZ</t>
  </si>
  <si>
    <t>21983857129</t>
  </si>
  <si>
    <t>2026-10-03 03:06:30</t>
  </si>
  <si>
    <t>2026-10-03 04:12:17</t>
  </si>
  <si>
    <t>2026-10-03 04:14:27</t>
  </si>
  <si>
    <t>2026-10-03 04:37:23</t>
  </si>
  <si>
    <t>2026-10-03 06:10:43</t>
  </si>
  <si>
    <t>2026-10-03 06:13:24</t>
  </si>
  <si>
    <t>2026-10-03 06:54:29</t>
  </si>
  <si>
    <t>SETR22605820780</t>
  </si>
  <si>
    <t>NSR-A106-0500-99</t>
  </si>
  <si>
    <t>IWK2A34</t>
  </si>
  <si>
    <t>IGOR MARTINS DUTRA</t>
  </si>
  <si>
    <t>51982012748</t>
  </si>
  <si>
    <t>2026-10-01 00:44:12</t>
  </si>
  <si>
    <t>2026-10-01 01:42:58</t>
  </si>
  <si>
    <t>2026-10-01 05:27:39</t>
  </si>
  <si>
    <t>2026-10-01 00:07:21</t>
  </si>
  <si>
    <t>153001</t>
  </si>
  <si>
    <t>DC PEL-RS</t>
  </si>
  <si>
    <t>2026-10-01 09:28:20</t>
  </si>
  <si>
    <t>2026-10-01 09:44:03</t>
  </si>
  <si>
    <t>2026-10-01 13:20:16</t>
  </si>
  <si>
    <t>2026-10-01 13:51:57</t>
  </si>
  <si>
    <t>SRTR22605820791</t>
  </si>
  <si>
    <t>SJM-R223-0431-2</t>
  </si>
  <si>
    <t>2026-10-03 02:45:01</t>
  </si>
  <si>
    <t>2026-10-03 04:07:28</t>
  </si>
  <si>
    <t>2026-10-03 04:10:09</t>
  </si>
  <si>
    <t>2026-10-03 04:21:55</t>
  </si>
  <si>
    <t>2026-10-03 05:12:07</t>
  </si>
  <si>
    <t>2026-10-03 05:33:57</t>
  </si>
  <si>
    <t>2026-10-03 05:40:42</t>
  </si>
  <si>
    <t>2026-10-03 09:51:42</t>
  </si>
  <si>
    <t>SRTR22605820820</t>
  </si>
  <si>
    <t>13301</t>
  </si>
  <si>
    <t>13300</t>
  </si>
  <si>
    <t>2026-10-02 23:00:31</t>
  </si>
  <si>
    <t>2026-10-03 03:07:46</t>
  </si>
  <si>
    <t>2026-10-03 03:26:02</t>
  </si>
  <si>
    <t>2026-10-03 03:29:07</t>
  </si>
  <si>
    <t>2026-10-03 05:50:50</t>
  </si>
  <si>
    <t>2026-10-03 07:39:34</t>
  </si>
  <si>
    <t>2026-10-03 07:41:55</t>
  </si>
  <si>
    <t>2026-10-05 15:38:56</t>
  </si>
  <si>
    <t>SRTR22605820851</t>
  </si>
  <si>
    <t>JBK3F47</t>
  </si>
  <si>
    <t>MARCELA SOARES SOUTO ALVES</t>
  </si>
  <si>
    <t>MARCELA SO</t>
  </si>
  <si>
    <t>MATEUS PEREIRA GOMES DA SILVA</t>
  </si>
  <si>
    <t>99992349338</t>
  </si>
  <si>
    <t>12837</t>
  </si>
  <si>
    <t>11046</t>
  </si>
  <si>
    <t>2026-10-02 09:01:43</t>
  </si>
  <si>
    <t>2026-10-02 22:13:06</t>
  </si>
  <si>
    <t>2026-10-02 23:52:32</t>
  </si>
  <si>
    <t>2026-10-03 00:00:14</t>
  </si>
  <si>
    <t>2026-10-03 11:21:26</t>
  </si>
  <si>
    <t>2026-10-03 13:34:26</t>
  </si>
  <si>
    <t>2026-10-03 18:30:40</t>
  </si>
  <si>
    <t>SRTR22605820860</t>
  </si>
  <si>
    <t>2026-10-02 12:08:13</t>
  </si>
  <si>
    <t>2026-10-03 01:56:01</t>
  </si>
  <si>
    <t>2026-10-03 03:10:07</t>
  </si>
  <si>
    <t>2026-10-03 03:43:00</t>
  </si>
  <si>
    <t>2026-10-03 05:26:34</t>
  </si>
  <si>
    <t>2026-10-04 07:45:48</t>
  </si>
  <si>
    <t>SRTR22605820871</t>
  </si>
  <si>
    <t>2026-10-03 03:48:40</t>
  </si>
  <si>
    <t>2026-10-03 09:26:03</t>
  </si>
  <si>
    <t>2026-10-03 09:36:54</t>
  </si>
  <si>
    <t>2026-10-03 07:44:22</t>
  </si>
  <si>
    <t>2026-10-03 11:16:42</t>
  </si>
  <si>
    <t>2026-10-03 11:15:45</t>
  </si>
  <si>
    <t>2026-10-03 11:18:07</t>
  </si>
  <si>
    <t>2026-10-03 13:29:17</t>
  </si>
  <si>
    <t>SRTR22605820880</t>
  </si>
  <si>
    <t>2026-10-03 12:07:48</t>
  </si>
  <si>
    <t>2026-10-03 12:07:50</t>
  </si>
  <si>
    <t>2026-10-03 12:22:14</t>
  </si>
  <si>
    <t>2026-10-05 02:51:17</t>
  </si>
  <si>
    <t>2026-10-04 20:19:05</t>
  </si>
  <si>
    <t>2026-10-05 07:29:21</t>
  </si>
  <si>
    <t>SRTR22605820891</t>
  </si>
  <si>
    <t>UQZ0H80</t>
  </si>
  <si>
    <t>ARLEN RODRIGO MAIOTO CALVO</t>
  </si>
  <si>
    <t>991301314</t>
  </si>
  <si>
    <t>2204</t>
  </si>
  <si>
    <t>2190</t>
  </si>
  <si>
    <t>2026-10-03 04:57:38</t>
  </si>
  <si>
    <t>2026-10-03 05:34:03</t>
  </si>
  <si>
    <t>2026-10-03 05:53:54</t>
  </si>
  <si>
    <t>2026-10-03 04:48:53</t>
  </si>
  <si>
    <t>2026-10-03 07:14:30</t>
  </si>
  <si>
    <t>2026-10-03 07:15:06</t>
  </si>
  <si>
    <t>2026-10-03 09:27:47</t>
  </si>
  <si>
    <t>SRTR22605820911</t>
  </si>
  <si>
    <t>2026-10-02 19:47:46</t>
  </si>
  <si>
    <t>2026-10-03 02:04:59</t>
  </si>
  <si>
    <t>2026-10-03 03:54:36</t>
  </si>
  <si>
    <t>2026-10-03 03:08:53</t>
  </si>
  <si>
    <t>2026-10-03 04:34:15</t>
  </si>
  <si>
    <t>2026-10-03 05:47:41</t>
  </si>
  <si>
    <t>2026-10-03 05:58:35</t>
  </si>
  <si>
    <t>2026-10-03 07:08:10</t>
  </si>
  <si>
    <t>SRTR22605820940</t>
  </si>
  <si>
    <t>OTR7B38</t>
  </si>
  <si>
    <t>VAGNER GOMES DA SILVA</t>
  </si>
  <si>
    <t>AGIL TRANP</t>
  </si>
  <si>
    <t>984225509</t>
  </si>
  <si>
    <t>406</t>
  </si>
  <si>
    <t>2026-10-03 01:38:58</t>
  </si>
  <si>
    <t>2026-10-03 03:03:54</t>
  </si>
  <si>
    <t>2026-10-03 03:36:27</t>
  </si>
  <si>
    <t>2026-10-03 04:49:54</t>
  </si>
  <si>
    <t>2026-10-03 05:43:03</t>
  </si>
  <si>
    <t>2026-10-03 06:10:57</t>
  </si>
  <si>
    <t>2026-10-03 06:06:21</t>
  </si>
  <si>
    <t>2026-10-03 08:03:57</t>
  </si>
  <si>
    <t>SRTR22605821031</t>
  </si>
  <si>
    <t>2155</t>
  </si>
  <si>
    <t>2026-10-03 00:38:33</t>
  </si>
  <si>
    <t>2026-10-03 02:58:03</t>
  </si>
  <si>
    <t>2026-10-03 00:09:09</t>
  </si>
  <si>
    <t>2026-10-03 05:00:41</t>
  </si>
  <si>
    <t>2026-10-03 05:08:46</t>
  </si>
  <si>
    <t>SRTR22605821051</t>
  </si>
  <si>
    <t>2026-10-02 08:53:30</t>
  </si>
  <si>
    <t>2026-10-02 19:26:15</t>
  </si>
  <si>
    <t>2026-10-02 22:29:19</t>
  </si>
  <si>
    <t>2026-10-02 23:22:02</t>
  </si>
  <si>
    <t>2026-10-03 04:07:53</t>
  </si>
  <si>
    <t>2026-10-03 04:47:50</t>
  </si>
  <si>
    <t>2026-10-03 07:58:08</t>
  </si>
  <si>
    <t>SRTR22605821060</t>
  </si>
  <si>
    <t>2346</t>
  </si>
  <si>
    <t>2026-10-03 01:39:51</t>
  </si>
  <si>
    <t>2026-10-03 03:01:12</t>
  </si>
  <si>
    <t>2026-10-03 03:40:56</t>
  </si>
  <si>
    <t>2026-10-03 04:33:24</t>
  </si>
  <si>
    <t>2026-10-03 07:45:03</t>
  </si>
  <si>
    <t>2026-10-03 07:41:33</t>
  </si>
  <si>
    <t>2026-10-03 11:14:14</t>
  </si>
  <si>
    <t>SRTR22605821071</t>
  </si>
  <si>
    <t>2026-10-02 13:49:10</t>
  </si>
  <si>
    <t>2026-10-03 08:21:23</t>
  </si>
  <si>
    <t>2026-10-03 08:14:00</t>
  </si>
  <si>
    <t>2026-10-03 08:38:21</t>
  </si>
  <si>
    <t>2026-10-03 08:40:24</t>
  </si>
  <si>
    <t>2026-10-03 08:42:59</t>
  </si>
  <si>
    <t>2026-10-03 14:24:01</t>
  </si>
  <si>
    <t>SRTR22605821080</t>
  </si>
  <si>
    <t>4905</t>
  </si>
  <si>
    <t>4896</t>
  </si>
  <si>
    <t>2026-10-03 03:20:27</t>
  </si>
  <si>
    <t>2026-10-03 04:32:29</t>
  </si>
  <si>
    <t>2026-10-03 04:55:24</t>
  </si>
  <si>
    <t>2026-10-02 22:36:36</t>
  </si>
  <si>
    <t>2026-10-03 05:26:08</t>
  </si>
  <si>
    <t>2026-10-03 05:33:12</t>
  </si>
  <si>
    <t>2026-10-03 07:21:59</t>
  </si>
  <si>
    <t>SRTR22605821200</t>
  </si>
  <si>
    <t>2026-10-03 01:10:07</t>
  </si>
  <si>
    <t>2026-10-03 02:59:19</t>
  </si>
  <si>
    <t>2026-10-03 03:36:02</t>
  </si>
  <si>
    <t>2026-10-03 07:23:09</t>
  </si>
  <si>
    <t>2026-10-03 07:22:32</t>
  </si>
  <si>
    <t>2026-10-03 07:31:17</t>
  </si>
  <si>
    <t>2026-10-03 07:41:11</t>
  </si>
  <si>
    <t>SRTR22605821211</t>
  </si>
  <si>
    <t>2026-10-02 10:16:24</t>
  </si>
  <si>
    <t>2026-10-03 01:33:20</t>
  </si>
  <si>
    <t>2026-10-03 02:07:29</t>
  </si>
  <si>
    <t>2026-10-03 03:15:36</t>
  </si>
  <si>
    <t>2026-10-03 05:33:39</t>
  </si>
  <si>
    <t>2026-10-03 08:28:08</t>
  </si>
  <si>
    <t>SRTR22605821220</t>
  </si>
  <si>
    <t>2537</t>
  </si>
  <si>
    <t>2536</t>
  </si>
  <si>
    <t>2026-10-03 02:17:44</t>
  </si>
  <si>
    <t>2026-10-03 04:00:17</t>
  </si>
  <si>
    <t>2026-10-03 02:33:12</t>
  </si>
  <si>
    <t>2026-10-03 05:10:38</t>
  </si>
  <si>
    <t>2026-10-03 05:29:26</t>
  </si>
  <si>
    <t>2026-10-03 09:12:32</t>
  </si>
  <si>
    <t>SRTR22605821260</t>
  </si>
  <si>
    <t>1621</t>
  </si>
  <si>
    <t>1614</t>
  </si>
  <si>
    <t>2026-10-02 22:49:31</t>
  </si>
  <si>
    <t>2026-10-02 23:16:40</t>
  </si>
  <si>
    <t>2026-10-03 03:06:29</t>
  </si>
  <si>
    <t>2026-10-03 02:17:11</t>
  </si>
  <si>
    <t>2026-10-03 04:20:20</t>
  </si>
  <si>
    <t>2026-10-03 04:21:58</t>
  </si>
  <si>
    <t>2026-10-03 04:32:17</t>
  </si>
  <si>
    <t>2026-10-03 04:59:41</t>
  </si>
  <si>
    <t>SRTR22605821311</t>
  </si>
  <si>
    <t>4138</t>
  </si>
  <si>
    <t>4029</t>
  </si>
  <si>
    <t>2026-10-02 12:51:31</t>
  </si>
  <si>
    <t>2026-10-03 03:15:54</t>
  </si>
  <si>
    <t>2026-10-03 03:16:50</t>
  </si>
  <si>
    <t>2026-10-03 03:37:57</t>
  </si>
  <si>
    <t>2026-10-03 04:35:28</t>
  </si>
  <si>
    <t>2026-10-03 05:31:54</t>
  </si>
  <si>
    <t>2026-10-03 06:13:16</t>
  </si>
  <si>
    <t>2026-10-03 10:26:52</t>
  </si>
  <si>
    <t>SRTR22605821340</t>
  </si>
  <si>
    <t>2026-10-03 05:07:43</t>
  </si>
  <si>
    <t>2026-10-03 05:08:35</t>
  </si>
  <si>
    <t>2026-10-03 05:18:06</t>
  </si>
  <si>
    <t>2026-10-03 05:51:16</t>
  </si>
  <si>
    <t>2026-10-03 05:55:15</t>
  </si>
  <si>
    <t>2026-10-03 06:11:31</t>
  </si>
  <si>
    <t>2026-10-03 07:26:57</t>
  </si>
  <si>
    <t>2026-10-03 07:43:44</t>
  </si>
  <si>
    <t>2026-10-03 07:43:48</t>
  </si>
  <si>
    <t>2026-10-03 07:39:36</t>
  </si>
  <si>
    <t>2026-10-03 08:32:27</t>
  </si>
  <si>
    <t>2026-10-03 08:42:57</t>
  </si>
  <si>
    <t>2026-10-03 08:43:22</t>
  </si>
  <si>
    <t>2026-10-03 11:17:00</t>
  </si>
  <si>
    <t>SRTR22605821371</t>
  </si>
  <si>
    <t>2026-10-02 09:24:40</t>
  </si>
  <si>
    <t>2026-10-02 22:16:21</t>
  </si>
  <si>
    <t>2026-10-02 22:46:39</t>
  </si>
  <si>
    <t>2026-10-03 04:12:20</t>
  </si>
  <si>
    <t>2026-10-03 04:40:45</t>
  </si>
  <si>
    <t>2026-10-03 05:26:04</t>
  </si>
  <si>
    <t>2026-10-03 05:45:14</t>
  </si>
  <si>
    <t>2026-10-03 06:41:28</t>
  </si>
  <si>
    <t>SRTR22605821471</t>
  </si>
  <si>
    <t>4579</t>
  </si>
  <si>
    <t>2026-10-03 01:24:46</t>
  </si>
  <si>
    <t>2026-10-03 03:01:40</t>
  </si>
  <si>
    <t>2026-10-03 03:04:40</t>
  </si>
  <si>
    <t>2026-10-03 03:00:12</t>
  </si>
  <si>
    <t>2026-10-03 05:46:00</t>
  </si>
  <si>
    <t>2026-10-03 05:03:43</t>
  </si>
  <si>
    <t>2026-10-03 05:01:54</t>
  </si>
  <si>
    <t>SRTR22605821491</t>
  </si>
  <si>
    <t>6818</t>
  </si>
  <si>
    <t>6737</t>
  </si>
  <si>
    <t>2026-10-02 23:01:07</t>
  </si>
  <si>
    <t>2026-10-03 04:09:39</t>
  </si>
  <si>
    <t>2026-10-03 04:11:49</t>
  </si>
  <si>
    <t>2026-10-03 04:05:34</t>
  </si>
  <si>
    <t>2026-10-03 05:02:57</t>
  </si>
  <si>
    <t>2026-10-03 05:29:53</t>
  </si>
  <si>
    <t>2026-10-03 05:39:38</t>
  </si>
  <si>
    <t>2026-10-03 08:53:53</t>
  </si>
  <si>
    <t>SRTR22605821520</t>
  </si>
  <si>
    <t>2026-10-02 09:15:03</t>
  </si>
  <si>
    <t>2026-10-02 21:44:19</t>
  </si>
  <si>
    <t>2026-10-02 22:39:44</t>
  </si>
  <si>
    <t>2026-10-02 23:21:04</t>
  </si>
  <si>
    <t>2026-10-03 03:05:31</t>
  </si>
  <si>
    <t>2026-10-03 03:21:16</t>
  </si>
  <si>
    <t>2026-10-03 03:27:29</t>
  </si>
  <si>
    <t>2026-10-03 09:41:13</t>
  </si>
  <si>
    <t>SRTR22605821571</t>
  </si>
  <si>
    <t>1731</t>
  </si>
  <si>
    <t>2026-10-02 21:40:14</t>
  </si>
  <si>
    <t>2026-10-03 01:30:45</t>
  </si>
  <si>
    <t>2026-10-03 06:36:00</t>
  </si>
  <si>
    <t>2026-10-03 02:26:09</t>
  </si>
  <si>
    <t>2026-10-03 04:59:55</t>
  </si>
  <si>
    <t>2026-10-03 05:19:18</t>
  </si>
  <si>
    <t>2026-10-03 06:06:54</t>
  </si>
  <si>
    <t>SRTR22605821580</t>
  </si>
  <si>
    <t>2026-10-02 21:53:24</t>
  </si>
  <si>
    <t>2026-10-02 22:58:32</t>
  </si>
  <si>
    <t>2026-10-02 23:06:53</t>
  </si>
  <si>
    <t>2026-10-02 23:21:13</t>
  </si>
  <si>
    <t>2026-10-03 04:22:50</t>
  </si>
  <si>
    <t>2026-10-03 04:15:57</t>
  </si>
  <si>
    <t>2026-10-03 05:35:34</t>
  </si>
  <si>
    <t>2026-10-03 11:49:58</t>
  </si>
  <si>
    <t>53</t>
  </si>
  <si>
    <t>2026-10-03 04:39:54</t>
  </si>
  <si>
    <t>2026-10-03 05:01:12</t>
  </si>
  <si>
    <t>2026-10-03 07:05:16</t>
  </si>
  <si>
    <t>2026-10-03 07:25:31</t>
  </si>
  <si>
    <t>2026-10-03 09:29:13</t>
  </si>
  <si>
    <t>SRTR22605821591</t>
  </si>
  <si>
    <t>2026-10-03 12:36:43</t>
  </si>
  <si>
    <t>2026-10-03 12:37:02</t>
  </si>
  <si>
    <t>2026-10-03 12:40:39</t>
  </si>
  <si>
    <t>2026-10-03 13:17:06</t>
  </si>
  <si>
    <t>2026-10-03 20:45:00</t>
  </si>
  <si>
    <t>2026-10-03 13:35:40</t>
  </si>
  <si>
    <t>2026-10-03 14:07:43</t>
  </si>
  <si>
    <t>2026-10-05 07:48:24</t>
  </si>
  <si>
    <t>SRTR22605821600</t>
  </si>
  <si>
    <t>2026-10-02 23:27:33</t>
  </si>
  <si>
    <t>2026-10-03 02:28:54</t>
  </si>
  <si>
    <t>2026-10-03 02:30:44</t>
  </si>
  <si>
    <t>2026-10-03 02:42:47</t>
  </si>
  <si>
    <t>2026-10-03 06:05:53</t>
  </si>
  <si>
    <t>2026-10-03 06:39:37</t>
  </si>
  <si>
    <t>2026-10-03 06:48:25</t>
  </si>
  <si>
    <t>SRTR22605821651</t>
  </si>
  <si>
    <t>2026-10-03 04:16:55</t>
  </si>
  <si>
    <t>2026-10-03 04:18:17</t>
  </si>
  <si>
    <t>2026-10-03 04:07:50</t>
  </si>
  <si>
    <t>2026-10-03 05:42:00</t>
  </si>
  <si>
    <t>2026-10-03 06:11:26</t>
  </si>
  <si>
    <t>SRTR22605821671</t>
  </si>
  <si>
    <t>SJS-A341-P110-1200-1</t>
  </si>
  <si>
    <t>2026-10-03 02:48:11</t>
  </si>
  <si>
    <t>2026-10-03 11:53:53</t>
  </si>
  <si>
    <t>2026-10-03 12:00:11</t>
  </si>
  <si>
    <t>2026-10-03 12:38:18</t>
  </si>
  <si>
    <t>2026-10-03 17:02:36</t>
  </si>
  <si>
    <t>2026-10-03 17:04:18</t>
  </si>
  <si>
    <t>2026-10-03 17:31:43</t>
  </si>
  <si>
    <t>2026-10-03 19:55:32</t>
  </si>
  <si>
    <t>SRTR22605821691</t>
  </si>
  <si>
    <t>2712</t>
  </si>
  <si>
    <t>2026-10-03 02:54:06</t>
  </si>
  <si>
    <t>2026-10-03 04:48:29</t>
  </si>
  <si>
    <t>2026-10-03 02:57:19</t>
  </si>
  <si>
    <t>2026-10-03 05:44:40</t>
  </si>
  <si>
    <t>2026-10-03 05:44:48</t>
  </si>
  <si>
    <t>2026-10-03 05:45:50</t>
  </si>
  <si>
    <t>2026-10-03 11:27:01</t>
  </si>
  <si>
    <t>SRTR22605821700</t>
  </si>
  <si>
    <t>2026-10-03 06:12:43</t>
  </si>
  <si>
    <t>2026-10-03 06:13:08</t>
  </si>
  <si>
    <t>2026-10-03 06:20:04</t>
  </si>
  <si>
    <t>2026-10-03 06:23:48</t>
  </si>
  <si>
    <t>2026-10-04 08:26:51</t>
  </si>
  <si>
    <t>2026-10-03 07:18:58</t>
  </si>
  <si>
    <t>2026-10-03 07:27:25</t>
  </si>
  <si>
    <t>2026-10-03 08:09:29</t>
  </si>
  <si>
    <t>SRTR22605821711</t>
  </si>
  <si>
    <t>2026-10-02 08:58:40</t>
  </si>
  <si>
    <t>2026-10-03 04:14:58</t>
  </si>
  <si>
    <t>2026-10-03 05:00:54</t>
  </si>
  <si>
    <t>2026-10-03 03:00:25</t>
  </si>
  <si>
    <t>2026-10-03 06:27:33</t>
  </si>
  <si>
    <t>SRTR22605821720</t>
  </si>
  <si>
    <t>DPC7185</t>
  </si>
  <si>
    <t>GILBERTO LARA</t>
  </si>
  <si>
    <t>11949890571</t>
  </si>
  <si>
    <t>9275</t>
  </si>
  <si>
    <t>9269</t>
  </si>
  <si>
    <t>2026-10-03 00:36:56</t>
  </si>
  <si>
    <t>2026-10-03 05:38:44</t>
  </si>
  <si>
    <t>2026-10-03 05:42:38</t>
  </si>
  <si>
    <t>2026-10-03 05:44:10</t>
  </si>
  <si>
    <t>2026-10-03 07:03:30</t>
  </si>
  <si>
    <t>2026-10-03 07:30:20</t>
  </si>
  <si>
    <t>2026-10-03 14:22:14</t>
  </si>
  <si>
    <t>SRTR22605821740</t>
  </si>
  <si>
    <t>3022</t>
  </si>
  <si>
    <t>2990</t>
  </si>
  <si>
    <t>2026-10-02 21:44:52</t>
  </si>
  <si>
    <t>2026-10-03 01:25:15</t>
  </si>
  <si>
    <t>2026-10-03 01:47:56</t>
  </si>
  <si>
    <t>2026-10-03 01:28:16</t>
  </si>
  <si>
    <t>2026-10-03 04:25:00</t>
  </si>
  <si>
    <t>2026-10-03 04:17:01</t>
  </si>
  <si>
    <t>2026-10-03 05:07:23</t>
  </si>
  <si>
    <t>2026-10-03 07:21:43</t>
  </si>
  <si>
    <t>SRTR22605821751</t>
  </si>
  <si>
    <t>1864</t>
  </si>
  <si>
    <t>2026-10-03 14:43:32</t>
  </si>
  <si>
    <t>2026-10-03 14:43:52</t>
  </si>
  <si>
    <t>2026-10-03 15:11:27</t>
  </si>
  <si>
    <t>2026-10-03 15:05:08</t>
  </si>
  <si>
    <t>2026-10-03 15:44:22</t>
  </si>
  <si>
    <t>2026-10-03 18:49:05</t>
  </si>
  <si>
    <t>2026-10-03 18:34:49</t>
  </si>
  <si>
    <t>2026-10-04 04:36:50</t>
  </si>
  <si>
    <t>SRTR22605821771</t>
  </si>
  <si>
    <t>2026-10-03 12:32:53</t>
  </si>
  <si>
    <t>2026-10-03 12:35:37</t>
  </si>
  <si>
    <t>2026-10-03 13:08:35</t>
  </si>
  <si>
    <t>2026-10-03 12:10:47</t>
  </si>
  <si>
    <t>2026-10-03 22:20:00</t>
  </si>
  <si>
    <t>2026-10-03 14:53:19</t>
  </si>
  <si>
    <t>2026-10-03 14:42:26</t>
  </si>
  <si>
    <t>SRTR22605821831</t>
  </si>
  <si>
    <t>2026-10-03 01:05:42</t>
  </si>
  <si>
    <t>2026-10-03 03:19:08</t>
  </si>
  <si>
    <t>2026-10-03 04:30:44</t>
  </si>
  <si>
    <t>SRTR22605821840</t>
  </si>
  <si>
    <t>S232-BRE-1830-4</t>
  </si>
  <si>
    <t>2026-10-03 13:50:06</t>
  </si>
  <si>
    <t>2026-10-03 17:43:50</t>
  </si>
  <si>
    <t>2026-10-03 18:20:21</t>
  </si>
  <si>
    <t>2026-10-03 12:46:04</t>
  </si>
  <si>
    <t>2026-10-03 19:19:03</t>
  </si>
  <si>
    <t>2026-10-04 02:22:59</t>
  </si>
  <si>
    <t>2026-10-03 22:22:39</t>
  </si>
  <si>
    <t>2026-10-05 14:09:17</t>
  </si>
  <si>
    <t>SRTR22605821891</t>
  </si>
  <si>
    <t>2026-10-03 08:10:48</t>
  </si>
  <si>
    <t>2026-10-03 08:10:51</t>
  </si>
  <si>
    <t>2026-10-03 08:26:21</t>
  </si>
  <si>
    <t>2026-10-03 08:03:50</t>
  </si>
  <si>
    <t>2026-10-03 10:09:12</t>
  </si>
  <si>
    <t>2026-10-03 10:12:42</t>
  </si>
  <si>
    <t>SRTR22605821991</t>
  </si>
  <si>
    <t>TNO6C50</t>
  </si>
  <si>
    <t>JOSE EDSON DO NASCIMENTO</t>
  </si>
  <si>
    <t>JEN</t>
  </si>
  <si>
    <t>ALDEVANDRO SILVA</t>
  </si>
  <si>
    <t>98981480108</t>
  </si>
  <si>
    <t>718</t>
  </si>
  <si>
    <t>2026-10-03 03:11:29</t>
  </si>
  <si>
    <t>2026-10-03 04:03:14</t>
  </si>
  <si>
    <t>2026-10-03 06:04:41</t>
  </si>
  <si>
    <t>2026-10-03 06:36:17</t>
  </si>
  <si>
    <t>2026-10-03 08:40:40</t>
  </si>
  <si>
    <t>SRTR22605822051</t>
  </si>
  <si>
    <t>2026-10-02 21:09:29</t>
  </si>
  <si>
    <t>2026-10-03 03:09:55</t>
  </si>
  <si>
    <t>2026-10-03 03:34:04</t>
  </si>
  <si>
    <t>2026-10-02 18:08:29</t>
  </si>
  <si>
    <t>2026-10-03 05:28:56</t>
  </si>
  <si>
    <t>2026-10-03 06:12:39</t>
  </si>
  <si>
    <t>2026-10-03 08:33:20</t>
  </si>
  <si>
    <t>SRTR22605822060</t>
  </si>
  <si>
    <t>CGR2-C413-C520-0150-1</t>
  </si>
  <si>
    <t>807</t>
  </si>
  <si>
    <t>2026-10-02 19:36:38</t>
  </si>
  <si>
    <t>2026-10-03 00:36:04</t>
  </si>
  <si>
    <t>2026-10-03 01:56:34</t>
  </si>
  <si>
    <t>2026-10-03 00:35:02</t>
  </si>
  <si>
    <t>2026-10-03 09:44:02</t>
  </si>
  <si>
    <t>2026-10-03 07:12:11</t>
  </si>
  <si>
    <t>2026-10-03 07:17:29</t>
  </si>
  <si>
    <t>2026-10-03 08:21:40</t>
  </si>
  <si>
    <t>SRTR22605822120</t>
  </si>
  <si>
    <t>4410</t>
  </si>
  <si>
    <t>4343</t>
  </si>
  <si>
    <t>2026-10-02 22:49:37</t>
  </si>
  <si>
    <t>2026-10-03 03:39:25</t>
  </si>
  <si>
    <t>2026-10-03 03:43:12</t>
  </si>
  <si>
    <t>2026-10-03 04:46:21</t>
  </si>
  <si>
    <t>2026-10-03 06:20:32</t>
  </si>
  <si>
    <t>2026-10-03 06:55:39</t>
  </si>
  <si>
    <t>2026-10-03 11:14:32</t>
  </si>
  <si>
    <t>SRTR22605822160</t>
  </si>
  <si>
    <t>OGF2I44</t>
  </si>
  <si>
    <t>2026-10-03 00:23:57</t>
  </si>
  <si>
    <t>2026-10-03 00:28:45</t>
  </si>
  <si>
    <t>2026-10-03 03:40:55</t>
  </si>
  <si>
    <t>2026-10-03 04:47:32</t>
  </si>
  <si>
    <t>2026-10-03 06:03:35</t>
  </si>
  <si>
    <t>2026-10-03 07:07:46</t>
  </si>
  <si>
    <t>SRTR22605822171</t>
  </si>
  <si>
    <t>2780</t>
  </si>
  <si>
    <t>2026-10-03 00:19:47</t>
  </si>
  <si>
    <t>2026-10-03 04:48:27</t>
  </si>
  <si>
    <t>2026-10-03 06:02:44</t>
  </si>
  <si>
    <t>2026-10-03 09:18:31</t>
  </si>
  <si>
    <t>2026-10-03 10:36:25</t>
  </si>
  <si>
    <t>2026-10-03 11:38:14</t>
  </si>
  <si>
    <t>2026-10-03 12:53:37</t>
  </si>
  <si>
    <t>SRTR22605822191</t>
  </si>
  <si>
    <t>2026-10-03 00:52:28</t>
  </si>
  <si>
    <t>2026-10-03 02:53:46</t>
  </si>
  <si>
    <t>2026-10-03 03:31:37</t>
  </si>
  <si>
    <t>2026-10-03 04:52:03</t>
  </si>
  <si>
    <t>2026-10-03 07:34:47</t>
  </si>
  <si>
    <t>2026-10-03 10:50:03</t>
  </si>
  <si>
    <t>SRTR22605822231</t>
  </si>
  <si>
    <t>2026-10-02 21:37:20</t>
  </si>
  <si>
    <t>2026-10-02 22:13:30</t>
  </si>
  <si>
    <t>2026-10-03 03:30:45</t>
  </si>
  <si>
    <t>2026-10-03 04:05:37</t>
  </si>
  <si>
    <t>2026-10-03 05:06:26</t>
  </si>
  <si>
    <t>2026-10-03 07:38:56</t>
  </si>
  <si>
    <t>SRTR22605822240</t>
  </si>
  <si>
    <t>BWP4G49</t>
  </si>
  <si>
    <t>ADEMIR RODRIGUES DE LIMA</t>
  </si>
  <si>
    <t>17981815353</t>
  </si>
  <si>
    <t>3919</t>
  </si>
  <si>
    <t>2026-10-03 02:00:46</t>
  </si>
  <si>
    <t>2026-10-03 06:03:44</t>
  </si>
  <si>
    <t>2026-10-03 06:55:34</t>
  </si>
  <si>
    <t>2026-10-03 08:08:04</t>
  </si>
  <si>
    <t>SRTR22605822260</t>
  </si>
  <si>
    <t>2026-10-03 03:33:41</t>
  </si>
  <si>
    <t>2026-10-03 03:40:38</t>
  </si>
  <si>
    <t>2026-10-03 03:53:05</t>
  </si>
  <si>
    <t>2026-10-03 01:28:15</t>
  </si>
  <si>
    <t>2026-10-03 04:37:00</t>
  </si>
  <si>
    <t>2026-10-03 04:37:49</t>
  </si>
  <si>
    <t>2026-10-03 04:39:28</t>
  </si>
  <si>
    <t>2026-10-03 05:56:19</t>
  </si>
  <si>
    <t>2026-10-03 07:44:31</t>
  </si>
  <si>
    <t>SRTR22605822271</t>
  </si>
  <si>
    <t>2026-10-03 10:40:44</t>
  </si>
  <si>
    <t>2026-10-03 13:10:26</t>
  </si>
  <si>
    <t>2026-10-03 13:14:39</t>
  </si>
  <si>
    <t>2026-10-03 06:14:00</t>
  </si>
  <si>
    <t>2026-10-03 06:47:30</t>
  </si>
  <si>
    <t>2026-10-03 07:03:22</t>
  </si>
  <si>
    <t>2026-10-03 07:05:34</t>
  </si>
  <si>
    <t>2026-10-03 07:11:12</t>
  </si>
  <si>
    <t>2026-10-03 06:55:00</t>
  </si>
  <si>
    <t>2026-10-03 07:33:16</t>
  </si>
  <si>
    <t>2026-10-03 07:33:07</t>
  </si>
  <si>
    <t>SRTR22605822291</t>
  </si>
  <si>
    <t>ANA PAULA DIVINO LOURENCO</t>
  </si>
  <si>
    <t>21974522881</t>
  </si>
  <si>
    <t>3678</t>
  </si>
  <si>
    <t>2026-10-03 03:05:44</t>
  </si>
  <si>
    <t>2026-10-03 04:18:50</t>
  </si>
  <si>
    <t>2026-10-03 02:52:58</t>
  </si>
  <si>
    <t>2026-10-03 05:03:46</t>
  </si>
  <si>
    <t>2026-10-03 05:46:40</t>
  </si>
  <si>
    <t>2026-10-03 07:17:33</t>
  </si>
  <si>
    <t>SRTR22605822331</t>
  </si>
  <si>
    <t>2976</t>
  </si>
  <si>
    <t>2026-10-02 23:41:07</t>
  </si>
  <si>
    <t>2026-10-03 03:14:06</t>
  </si>
  <si>
    <t>2026-10-02 19:39:11</t>
  </si>
  <si>
    <t>2026-10-03 05:38:43</t>
  </si>
  <si>
    <t>2026-10-03 07:06:12</t>
  </si>
  <si>
    <t>SRTR22605822340</t>
  </si>
  <si>
    <t>576</t>
  </si>
  <si>
    <t>2026-10-03 04:25:43</t>
  </si>
  <si>
    <t>2026-10-03 04:33:55</t>
  </si>
  <si>
    <t>2026-10-03 00:27:38</t>
  </si>
  <si>
    <t>2026-10-03 06:48:38</t>
  </si>
  <si>
    <t>2026-10-03 07:07:15</t>
  </si>
  <si>
    <t>2026-10-03 07:32:45</t>
  </si>
  <si>
    <t>2026-10-03 07:56:00</t>
  </si>
  <si>
    <t>SRTR22605822351</t>
  </si>
  <si>
    <t>2026-10-03 05:09:23</t>
  </si>
  <si>
    <t>2026-10-03 05:15:06</t>
  </si>
  <si>
    <t>2026-10-03 05:55:59</t>
  </si>
  <si>
    <t>2026-10-03 03:42:06</t>
  </si>
  <si>
    <t>2026-10-03 07:53:22</t>
  </si>
  <si>
    <t>2026-10-03 07:54:35</t>
  </si>
  <si>
    <t>2026-10-03 08:02:30</t>
  </si>
  <si>
    <t>SRTR22605822380</t>
  </si>
  <si>
    <t>398</t>
  </si>
  <si>
    <t>2026-10-03 04:50:07</t>
  </si>
  <si>
    <t>2026-10-03 04:52:21</t>
  </si>
  <si>
    <t>2026-10-03 04:53:34</t>
  </si>
  <si>
    <t>2026-10-03 05:57:55</t>
  </si>
  <si>
    <t>2026-10-03 06:01:20</t>
  </si>
  <si>
    <t>2026-10-03 07:58:39</t>
  </si>
  <si>
    <t>SRTR22605822391</t>
  </si>
  <si>
    <t>666</t>
  </si>
  <si>
    <t>2026-10-03 11:23:34</t>
  </si>
  <si>
    <t>2026-10-03 11:23:47</t>
  </si>
  <si>
    <t>2026-10-03 11:25:33</t>
  </si>
  <si>
    <t>2026-10-03 13:39:38</t>
  </si>
  <si>
    <t>2026-10-03 13:40:00</t>
  </si>
  <si>
    <t>2026-10-03 14:03:22</t>
  </si>
  <si>
    <t>2026-10-03 15:04:46</t>
  </si>
  <si>
    <t>SRTR22605822400</t>
  </si>
  <si>
    <t>7927</t>
  </si>
  <si>
    <t>7926</t>
  </si>
  <si>
    <t>2026-10-03 00:43:59</t>
  </si>
  <si>
    <t>2026-10-03 01:26:43</t>
  </si>
  <si>
    <t>2026-10-03 01:29:36</t>
  </si>
  <si>
    <t>2026-10-03 04:45:24</t>
  </si>
  <si>
    <t>2026-10-03 05:11:11</t>
  </si>
  <si>
    <t>2026-10-03 05:14:15</t>
  </si>
  <si>
    <t>2026-10-03 07:58:46</t>
  </si>
  <si>
    <t>SRTR22605822411</t>
  </si>
  <si>
    <t>2026-10-03 05:09:49</t>
  </si>
  <si>
    <t>2026-10-03 05:09:05</t>
  </si>
  <si>
    <t>2026-10-03 04:41:01</t>
  </si>
  <si>
    <t>2026-10-03 06:31:33</t>
  </si>
  <si>
    <t>2026-10-03 07:48:06</t>
  </si>
  <si>
    <t>2026-10-03 08:38:17</t>
  </si>
  <si>
    <t>SRTR22605822420</t>
  </si>
  <si>
    <t>2026-10-03 03:58:11</t>
  </si>
  <si>
    <t>2026-10-03 04:28:39</t>
  </si>
  <si>
    <t>2026-10-03 04:38:02</t>
  </si>
  <si>
    <t>2026-10-03 03:21:11</t>
  </si>
  <si>
    <t>2026-10-03 07:57:18</t>
  </si>
  <si>
    <t>2026-10-03 08:56:52</t>
  </si>
  <si>
    <t>2026-10-03 10:16:41</t>
  </si>
  <si>
    <t>SRTR22605822471</t>
  </si>
  <si>
    <t>623</t>
  </si>
  <si>
    <t>2026-10-02 22:23:51</t>
  </si>
  <si>
    <t>2026-10-02 22:23:54</t>
  </si>
  <si>
    <t>2026-10-02 22:26:48</t>
  </si>
  <si>
    <t>2026-10-03 02:44:51</t>
  </si>
  <si>
    <t>2026-10-03 04:31:22</t>
  </si>
  <si>
    <t>2026-10-03 05:57:02</t>
  </si>
  <si>
    <t>2026-10-03 07:24:07</t>
  </si>
  <si>
    <t>SRTR22605822480</t>
  </si>
  <si>
    <t>2026-10-02 22:10:27</t>
  </si>
  <si>
    <t>2026-10-02 22:10:50</t>
  </si>
  <si>
    <t>2026-10-02 22:13:10</t>
  </si>
  <si>
    <t>2026-10-03 04:25:09</t>
  </si>
  <si>
    <t>2026-10-03 08:47:17</t>
  </si>
  <si>
    <t>2026-10-03 09:26:27</t>
  </si>
  <si>
    <t>2026-10-03 10:25:47</t>
  </si>
  <si>
    <t>SRTR22605822491</t>
  </si>
  <si>
    <t>2026-10-02 22:15:36</t>
  </si>
  <si>
    <t>2026-10-02 22:22:22</t>
  </si>
  <si>
    <t>2026-10-02 22:26:30</t>
  </si>
  <si>
    <t>2026-10-02 22:36:56</t>
  </si>
  <si>
    <t>2026-10-03 06:54:33</t>
  </si>
  <si>
    <t>2026-10-03 07:35:05</t>
  </si>
  <si>
    <t>2026-10-03 08:59:09</t>
  </si>
  <si>
    <t>84</t>
  </si>
  <si>
    <t>2026-10-03 06:35:57</t>
  </si>
  <si>
    <t>2026-10-03 06:38:33</t>
  </si>
  <si>
    <t>2026-10-03 06:40:55</t>
  </si>
  <si>
    <t>2026-10-03 14:40:00</t>
  </si>
  <si>
    <t>2026-10-03 07:56:28</t>
  </si>
  <si>
    <t>2026-10-03 16:03:01</t>
  </si>
  <si>
    <t>SRTR22605822500</t>
  </si>
  <si>
    <t>SNS-F159-0400-1</t>
  </si>
  <si>
    <t>919</t>
  </si>
  <si>
    <t>2026-10-02 22:42:22</t>
  </si>
  <si>
    <t>2026-10-02 22:42:38</t>
  </si>
  <si>
    <t>2026-10-02 22:44:44</t>
  </si>
  <si>
    <t>2026-10-03 02:57:51</t>
  </si>
  <si>
    <t>781181</t>
  </si>
  <si>
    <t>JDO-CE</t>
  </si>
  <si>
    <t>2026-10-03 05:47:03</t>
  </si>
  <si>
    <t>2026-10-03 06:01:41</t>
  </si>
  <si>
    <t>2026-10-03 07:48:52</t>
  </si>
  <si>
    <t>2026-10-03 19:47:42</t>
  </si>
  <si>
    <t>SRTR22605822511</t>
  </si>
  <si>
    <t>SJS-P107-1200-1</t>
  </si>
  <si>
    <t>EJY9J49</t>
  </si>
  <si>
    <t>LE VILLE IMOVEIS E TRANSPORTES</t>
  </si>
  <si>
    <t>LE VILLE</t>
  </si>
  <si>
    <t>CAIO CESAR DE CARVALHO BENEDITO</t>
  </si>
  <si>
    <t>41985250981</t>
  </si>
  <si>
    <t>13737</t>
  </si>
  <si>
    <t>13411</t>
  </si>
  <si>
    <t>2026-10-03 02:30:35</t>
  </si>
  <si>
    <t>2026-10-03 13:07:02</t>
  </si>
  <si>
    <t>2026-10-03 11:58:33</t>
  </si>
  <si>
    <t>2026-10-03 12:28:13</t>
  </si>
  <si>
    <t>2026-10-03 20:20:00</t>
  </si>
  <si>
    <t>2026-10-03 21:57:39</t>
  </si>
  <si>
    <t>2026-10-03 22:04:48</t>
  </si>
  <si>
    <t>2026-10-04 01:38:15</t>
  </si>
  <si>
    <t>2026-10-04 04:13:57</t>
  </si>
  <si>
    <t>SRTR22605822531</t>
  </si>
  <si>
    <t>2026-10-03 03:12:09</t>
  </si>
  <si>
    <t>2026-10-03 03:14:03</t>
  </si>
  <si>
    <t>2026-10-03 03:50:42</t>
  </si>
  <si>
    <t>2026-10-03 04:34:28</t>
  </si>
  <si>
    <t>2026-10-03 04:29:11</t>
  </si>
  <si>
    <t>2026-10-03 05:05:14</t>
  </si>
  <si>
    <t>2026-10-03 08:06:52</t>
  </si>
  <si>
    <t>SRTR22605822551</t>
  </si>
  <si>
    <t>98984793432</t>
  </si>
  <si>
    <t>646</t>
  </si>
  <si>
    <t>2026-10-03 01:45:16</t>
  </si>
  <si>
    <t>2026-10-03 01:59:04</t>
  </si>
  <si>
    <t>2026-10-03 04:43:01</t>
  </si>
  <si>
    <t>2026-10-03 04:46:09</t>
  </si>
  <si>
    <t>2026-10-03 07:40:43</t>
  </si>
  <si>
    <t>2026-10-04 18:43:58</t>
  </si>
  <si>
    <t>SRTR22605822571</t>
  </si>
  <si>
    <t>3461</t>
  </si>
  <si>
    <t>3339</t>
  </si>
  <si>
    <t>2026-10-02 22:15:09</t>
  </si>
  <si>
    <t>2026-10-03 02:37:29</t>
  </si>
  <si>
    <t>2026-10-03 02:44:34</t>
  </si>
  <si>
    <t>2026-10-03 03:03:00</t>
  </si>
  <si>
    <t>2026-10-03 05:13:00</t>
  </si>
  <si>
    <t>2026-10-03 05:17:03</t>
  </si>
  <si>
    <t>2026-10-03 05:19:59</t>
  </si>
  <si>
    <t>2026-10-03 11:09:03</t>
  </si>
  <si>
    <t>SRTR22605822600</t>
  </si>
  <si>
    <t>2026-10-03 02:26:39</t>
  </si>
  <si>
    <t>2026-10-03 02:46:46</t>
  </si>
  <si>
    <t>2026-10-03 02:52:28</t>
  </si>
  <si>
    <t>2026-10-03 07:12:00</t>
  </si>
  <si>
    <t>2026-10-03 07:43:01</t>
  </si>
  <si>
    <t>2026-10-03 07:55:01</t>
  </si>
  <si>
    <t>SRTR22605822620</t>
  </si>
  <si>
    <t>884</t>
  </si>
  <si>
    <t>2026-10-02 16:42:44</t>
  </si>
  <si>
    <t>2026-10-02 16:43:28</t>
  </si>
  <si>
    <t>2026-10-02 16:57:42</t>
  </si>
  <si>
    <t>2026-10-02 17:03:11</t>
  </si>
  <si>
    <t>2026-10-03 04:41:56</t>
  </si>
  <si>
    <t>2026-10-03 05:49:40</t>
  </si>
  <si>
    <t>2026-10-03 12:19:13</t>
  </si>
  <si>
    <t>SRTR22605822651</t>
  </si>
  <si>
    <t>229</t>
  </si>
  <si>
    <t>228</t>
  </si>
  <si>
    <t>2026-10-03 03:17:07</t>
  </si>
  <si>
    <t>2026-10-03 03:23:47</t>
  </si>
  <si>
    <t>2026-10-03 04:24:15</t>
  </si>
  <si>
    <t>SRTR22605822700</t>
  </si>
  <si>
    <t>OUJ6G65</t>
  </si>
  <si>
    <t>1775</t>
  </si>
  <si>
    <t>2026-10-02 16:47:46</t>
  </si>
  <si>
    <t>2026-10-02 19:30:03</t>
  </si>
  <si>
    <t>2026-10-02 19:30:58</t>
  </si>
  <si>
    <t>2026-10-03 04:02:00</t>
  </si>
  <si>
    <t>2026-10-03 00:46:39</t>
  </si>
  <si>
    <t>2026-10-03 04:20:51</t>
  </si>
  <si>
    <t>2026-10-05 05:58:54</t>
  </si>
  <si>
    <t>2026-10-03 04:22:25</t>
  </si>
  <si>
    <t>2026-10-03 04:23:00</t>
  </si>
  <si>
    <t>2026-10-03 04:23:21</t>
  </si>
  <si>
    <t>2026-10-03 04:19:11</t>
  </si>
  <si>
    <t>533113</t>
  </si>
  <si>
    <t>AUI -MG</t>
  </si>
  <si>
    <t>2026-10-03 05:22:00</t>
  </si>
  <si>
    <t>2026-10-03 05:47:10</t>
  </si>
  <si>
    <t>2026-10-03 06:53:08</t>
  </si>
  <si>
    <t>2026-10-03 07:55:38</t>
  </si>
  <si>
    <t>SRTR22605822771</t>
  </si>
  <si>
    <t>CGR2-C510-C621-0150-1</t>
  </si>
  <si>
    <t>1397</t>
  </si>
  <si>
    <t>2026-10-02 18:56:02</t>
  </si>
  <si>
    <t>2026-10-03 00:50:52</t>
  </si>
  <si>
    <t>2026-10-03 01:34:46</t>
  </si>
  <si>
    <t>2026-10-03 00:06:23</t>
  </si>
  <si>
    <t>2026-10-03 04:10:10</t>
  </si>
  <si>
    <t>2026-10-03 04:33:35</t>
  </si>
  <si>
    <t>2026-10-03 07:27:18</t>
  </si>
  <si>
    <t>SRTR22605822840</t>
  </si>
  <si>
    <t>2026-10-03 13:06:45</t>
  </si>
  <si>
    <t>2026-10-03 13:13:48</t>
  </si>
  <si>
    <t>2026-10-03 13:17:24</t>
  </si>
  <si>
    <t>2026-10-03 13:15:18</t>
  </si>
  <si>
    <t>2026-10-03 14:28:55</t>
  </si>
  <si>
    <t>2026-10-03 14:29:10</t>
  </si>
  <si>
    <t>2026-10-03 14:35:00</t>
  </si>
  <si>
    <t>2026-10-05 04:56:32</t>
  </si>
  <si>
    <t>SRTR22605822860</t>
  </si>
  <si>
    <t>1827</t>
  </si>
  <si>
    <t>1817</t>
  </si>
  <si>
    <t>2026-10-03 04:45:34</t>
  </si>
  <si>
    <t>2026-10-03 05:32:53</t>
  </si>
  <si>
    <t>2026-10-03 05:47:09</t>
  </si>
  <si>
    <t>2026-10-03 04:12:56</t>
  </si>
  <si>
    <t>2026-10-03 07:20:26</t>
  </si>
  <si>
    <t>2026-10-03 07:21:56</t>
  </si>
  <si>
    <t>2026-10-03 08:23:13</t>
  </si>
  <si>
    <t>SRTR22605822871</t>
  </si>
  <si>
    <t>PEDRO GUILHERME ARANTES</t>
  </si>
  <si>
    <t>14997856971</t>
  </si>
  <si>
    <t>2026-10-02 23:56:55</t>
  </si>
  <si>
    <t>2026-10-03 02:54:50</t>
  </si>
  <si>
    <t>2026-10-03 03:32:38</t>
  </si>
  <si>
    <t>2026-10-02 23:44:16</t>
  </si>
  <si>
    <t>2026-10-03 08:11:39</t>
  </si>
  <si>
    <t>2026-10-03 08:21:51</t>
  </si>
  <si>
    <t>2026-10-03 08:26:33</t>
  </si>
  <si>
    <t>2026-10-03 10:34:45</t>
  </si>
  <si>
    <t>SRTR22605822911</t>
  </si>
  <si>
    <t>2026-10-03 03:47:55</t>
  </si>
  <si>
    <t>2026-10-03 04:56:38</t>
  </si>
  <si>
    <t>2026-10-03 04:58:33</t>
  </si>
  <si>
    <t>2026-10-02 23:59:47</t>
  </si>
  <si>
    <t>2026-10-03 07:25:38</t>
  </si>
  <si>
    <t>2026-10-03 07:36:08</t>
  </si>
  <si>
    <t>2026-10-03 09:02:41</t>
  </si>
  <si>
    <t>SRTR22605822920</t>
  </si>
  <si>
    <t>3502</t>
  </si>
  <si>
    <t>2026-10-02 21:57:14</t>
  </si>
  <si>
    <t>2026-10-03 01:38:36</t>
  </si>
  <si>
    <t>2026-10-03 02:46:31</t>
  </si>
  <si>
    <t>2026-10-03 02:48:51</t>
  </si>
  <si>
    <t>2026-10-03 05:11:33</t>
  </si>
  <si>
    <t>2026-10-03 05:37:21</t>
  </si>
  <si>
    <t>2026-10-03 05:42:42</t>
  </si>
  <si>
    <t>2026-10-03 09:23:37</t>
  </si>
  <si>
    <t>SRTR22605822991</t>
  </si>
  <si>
    <t>CGR2-C622-C623-0150-1</t>
  </si>
  <si>
    <t>2026-10-02 19:06:29</t>
  </si>
  <si>
    <t>2026-10-03 00:18:27</t>
  </si>
  <si>
    <t>2026-10-03 01:43:11</t>
  </si>
  <si>
    <t>2026-10-03 08:40:02</t>
  </si>
  <si>
    <t>2026-10-03 08:55:41</t>
  </si>
  <si>
    <t>2026-10-03 10:11:27</t>
  </si>
  <si>
    <t>SRTR22605823011</t>
  </si>
  <si>
    <t>2026-10-03 03:24:08</t>
  </si>
  <si>
    <t>2026-10-03 03:33:36</t>
  </si>
  <si>
    <t>2026-10-03 02:24:49</t>
  </si>
  <si>
    <t>2026-10-03 04:37:20</t>
  </si>
  <si>
    <t>2026-10-03 05:04:30</t>
  </si>
  <si>
    <t>2026-10-03 05:06:25</t>
  </si>
  <si>
    <t>2026-10-03 09:20:50</t>
  </si>
  <si>
    <t>SRTR22605823020</t>
  </si>
  <si>
    <t>2026-10-03 08:30:41</t>
  </si>
  <si>
    <t>2026-10-03 08:31:11</t>
  </si>
  <si>
    <t>2026-10-03 08:39:05</t>
  </si>
  <si>
    <t>2026-10-03 08:25:22</t>
  </si>
  <si>
    <t>2026-10-03 09:24:40</t>
  </si>
  <si>
    <t>2026-10-03 09:08:16</t>
  </si>
  <si>
    <t>104</t>
  </si>
  <si>
    <t>2026-10-03 09:08:37</t>
  </si>
  <si>
    <t>2026-10-03 09:08:45</t>
  </si>
  <si>
    <t>2026-10-03 09:23:24</t>
  </si>
  <si>
    <t>2026-10-03 11:45:00</t>
  </si>
  <si>
    <t>2026-10-03 09:24:46</t>
  </si>
  <si>
    <t>2026-10-03 09:40:29</t>
  </si>
  <si>
    <t>2026-10-03 11:08:45</t>
  </si>
  <si>
    <t>2026-10-03 11:11:00</t>
  </si>
  <si>
    <t>2026-10-03 13:13:55</t>
  </si>
  <si>
    <t>2026-10-03 11:15:05</t>
  </si>
  <si>
    <t>2026-10-03 13:15:00</t>
  </si>
  <si>
    <t>2026-10-03 09:40:58</t>
  </si>
  <si>
    <t>2026-10-03 13:45:00</t>
  </si>
  <si>
    <t>2026-10-03 11:33:41</t>
  </si>
  <si>
    <t>2026-10-03 11:40:52</t>
  </si>
  <si>
    <t>2026-10-03 12:12:32</t>
  </si>
  <si>
    <t>2026-10-04 23:01:06</t>
  </si>
  <si>
    <t>SRTR22605823120</t>
  </si>
  <si>
    <t>841</t>
  </si>
  <si>
    <t>2026-10-03 04:36:00</t>
  </si>
  <si>
    <t>2026-10-03 04:46:41</t>
  </si>
  <si>
    <t>2026-10-03 04:58:20</t>
  </si>
  <si>
    <t>2026-10-03 02:55:57</t>
  </si>
  <si>
    <t>2026-10-03 07:07:37</t>
  </si>
  <si>
    <t>2026-10-03 07:55:13</t>
  </si>
  <si>
    <t>SRTR22605823151</t>
  </si>
  <si>
    <t>SJM-R334-R283-0430-1</t>
  </si>
  <si>
    <t>SRO3C59</t>
  </si>
  <si>
    <t>2026-10-03 03:01:21</t>
  </si>
  <si>
    <t>2026-10-03 04:15:31</t>
  </si>
  <si>
    <t>2026-10-03 04:07:55</t>
  </si>
  <si>
    <t>691139</t>
  </si>
  <si>
    <t>F ANC-RJ</t>
  </si>
  <si>
    <t>2026-10-03 05:08:00</t>
  </si>
  <si>
    <t>2026-10-03 06:33:43</t>
  </si>
  <si>
    <t>2026-10-03 06:33:21</t>
  </si>
  <si>
    <t>SRTR22605823171</t>
  </si>
  <si>
    <t>2146</t>
  </si>
  <si>
    <t>2026-10-03 03:33:57</t>
  </si>
  <si>
    <t>2026-10-03 03:48:43</t>
  </si>
  <si>
    <t>2026-10-03 04:33:34</t>
  </si>
  <si>
    <t>2026-10-03 04:31:42</t>
  </si>
  <si>
    <t>2026-10-03 06:15:28</t>
  </si>
  <si>
    <t>2026-10-03 06:19:35</t>
  </si>
  <si>
    <t>2026-10-03 06:18:32</t>
  </si>
  <si>
    <t>SRTR22605823180</t>
  </si>
  <si>
    <t>1224</t>
  </si>
  <si>
    <t>2026-10-03 02:14:09</t>
  </si>
  <si>
    <t>2026-10-03 03:56:23</t>
  </si>
  <si>
    <t>2026-10-03 03:58:40</t>
  </si>
  <si>
    <t>2026-10-03 02:19:55</t>
  </si>
  <si>
    <t>2026-10-03 05:04:00</t>
  </si>
  <si>
    <t>2026-10-03 05:04:54</t>
  </si>
  <si>
    <t>2026-10-03 05:46:03</t>
  </si>
  <si>
    <t>SRTR22605823240</t>
  </si>
  <si>
    <t>2026-10-03 14:32:44</t>
  </si>
  <si>
    <t>2026-10-03 15:23:51</t>
  </si>
  <si>
    <t>2026-10-03 15:37:52</t>
  </si>
  <si>
    <t>2026-10-03 14:43:30</t>
  </si>
  <si>
    <t>2026-10-03 16:37:52</t>
  </si>
  <si>
    <t>2026-10-03 17:35:12</t>
  </si>
  <si>
    <t>2026-10-03 19:11:33</t>
  </si>
  <si>
    <t>2026-10-04 23:41:05</t>
  </si>
  <si>
    <t>SRTR22605823311</t>
  </si>
  <si>
    <t>2026-10-03 12:00:20</t>
  </si>
  <si>
    <t>2026-10-03 12:10:43</t>
  </si>
  <si>
    <t>2026-10-03 12:14:40</t>
  </si>
  <si>
    <t>2026-10-03 12:00:09</t>
  </si>
  <si>
    <t>2026-10-03 14:45:00</t>
  </si>
  <si>
    <t>2026-10-03 12:59:07</t>
  </si>
  <si>
    <t>2026-10-03 13:14:24</t>
  </si>
  <si>
    <t>SRTR22605823360</t>
  </si>
  <si>
    <t>1157</t>
  </si>
  <si>
    <t>2026-10-03 04:06:10</t>
  </si>
  <si>
    <t>2026-10-03 04:16:57</t>
  </si>
  <si>
    <t>2026-10-03 05:17:02</t>
  </si>
  <si>
    <t>2026-10-03 06:54:15</t>
  </si>
  <si>
    <t>2026-10-03 08:57:40</t>
  </si>
  <si>
    <t>SRTR22605823371</t>
  </si>
  <si>
    <t>2963</t>
  </si>
  <si>
    <t>2026-10-03 02:25:12</t>
  </si>
  <si>
    <t>2026-10-03 03:17:24</t>
  </si>
  <si>
    <t>2026-10-03 04:07:06</t>
  </si>
  <si>
    <t>2026-10-03 05:24:46</t>
  </si>
  <si>
    <t>2026-10-03 05:41:43</t>
  </si>
  <si>
    <t>2026-10-03 05:42:46</t>
  </si>
  <si>
    <t>2026-10-03 07:48:07</t>
  </si>
  <si>
    <t>SRTR22605823380</t>
  </si>
  <si>
    <t>3832</t>
  </si>
  <si>
    <t>2026-10-03 12:19:10</t>
  </si>
  <si>
    <t>2026-10-03 13:10:50</t>
  </si>
  <si>
    <t>2026-10-03 13:53:07</t>
  </si>
  <si>
    <t>2026-10-03 13:57:11</t>
  </si>
  <si>
    <t>2026-10-03 14:44:09</t>
  </si>
  <si>
    <t>SRTR22605823440</t>
  </si>
  <si>
    <t>2026-10-03 05:00:21</t>
  </si>
  <si>
    <t>2026-10-03 05:11:43</t>
  </si>
  <si>
    <t>2026-10-03 05:17:57</t>
  </si>
  <si>
    <t>2026-10-03 06:42:40</t>
  </si>
  <si>
    <t>2026-10-03 06:21:05</t>
  </si>
  <si>
    <t>2026-10-03 07:22:30</t>
  </si>
  <si>
    <t>2026-10-03 07:42:58</t>
  </si>
  <si>
    <t>2026-10-03 06:25:51</t>
  </si>
  <si>
    <t>2026-10-03 06:27:52</t>
  </si>
  <si>
    <t>2026-10-03 07:06:19</t>
  </si>
  <si>
    <t>2026-10-03 07:08:27</t>
  </si>
  <si>
    <t>2026-10-03 10:25:00</t>
  </si>
  <si>
    <t>2026-10-03 07:41:56</t>
  </si>
  <si>
    <t>2026-10-03 07:43:16</t>
  </si>
  <si>
    <t>2026-10-03 10:10:16</t>
  </si>
  <si>
    <t>SRTR22605823560</t>
  </si>
  <si>
    <t>KLQ9J50</t>
  </si>
  <si>
    <t>E. TRANSPORTE E SERVICOS LTDA</t>
  </si>
  <si>
    <t>E.TRANSP</t>
  </si>
  <si>
    <t>eduardo vinicius sampaio carvalho matias</t>
  </si>
  <si>
    <t>87988694802</t>
  </si>
  <si>
    <t>2026-10-02 23:31:00</t>
  </si>
  <si>
    <t>2026-10-02 23:31:12</t>
  </si>
  <si>
    <t>2026-10-02 23:36:29</t>
  </si>
  <si>
    <t>2026-10-03 02:35:11</t>
  </si>
  <si>
    <t>2026-10-03 04:53:49</t>
  </si>
  <si>
    <t>2026-10-03 05:15:38</t>
  </si>
  <si>
    <t>2026-10-03 06:15:12</t>
  </si>
  <si>
    <t>2026-10-03 09:41:25</t>
  </si>
  <si>
    <t>SRTR22605823571</t>
  </si>
  <si>
    <t>2026-10-02 23:53:19</t>
  </si>
  <si>
    <t>2026-10-02 23:53:39</t>
  </si>
  <si>
    <t>2026-10-02 23:56:00</t>
  </si>
  <si>
    <t>2026-10-03 00:59:39</t>
  </si>
  <si>
    <t>2026-10-03 04:55:04</t>
  </si>
  <si>
    <t>2026-10-03 05:13:29</t>
  </si>
  <si>
    <t>2026-10-03 06:13:53</t>
  </si>
  <si>
    <t>2026-10-05 06:28:11</t>
  </si>
  <si>
    <t>SRTR22605823600</t>
  </si>
  <si>
    <t>424</t>
  </si>
  <si>
    <t>2026-10-03 00:06:36</t>
  </si>
  <si>
    <t>2026-10-03 00:06:42</t>
  </si>
  <si>
    <t>2026-10-03 00:46:52</t>
  </si>
  <si>
    <t>2026-10-03 03:37:27</t>
  </si>
  <si>
    <t>2026-10-03 06:00:38</t>
  </si>
  <si>
    <t>2026-10-03 07:26:18</t>
  </si>
  <si>
    <t>SRTR22605823611</t>
  </si>
  <si>
    <t>2026-10-03 00:25:40</t>
  </si>
  <si>
    <t>2026-10-03 00:30:47</t>
  </si>
  <si>
    <t>2026-10-03 00:37:54</t>
  </si>
  <si>
    <t>2026-10-03 02:47:13</t>
  </si>
  <si>
    <t>2026-10-03 04:52:41</t>
  </si>
  <si>
    <t>2026-10-03 05:30:27</t>
  </si>
  <si>
    <t>2026-10-03 07:15:14</t>
  </si>
  <si>
    <t>SRTR22605823640</t>
  </si>
  <si>
    <t>2745</t>
  </si>
  <si>
    <t>2026-10-02 20:56:24</t>
  </si>
  <si>
    <t>2026-10-02 23:41:29</t>
  </si>
  <si>
    <t>2026-10-03 00:15:02</t>
  </si>
  <si>
    <t>2026-10-03 00:16:08</t>
  </si>
  <si>
    <t>2026-10-03 03:11:21</t>
  </si>
  <si>
    <t>2026-10-03 03:16:59</t>
  </si>
  <si>
    <t>2026-10-03 05:42:09</t>
  </si>
  <si>
    <t>2026-10-03 07:34:52</t>
  </si>
  <si>
    <t>SRTR22605823660</t>
  </si>
  <si>
    <t>2026-10-03 08:43:09</t>
  </si>
  <si>
    <t>2026-10-03 08:47:08</t>
  </si>
  <si>
    <t>2026-10-03 08:59:31</t>
  </si>
  <si>
    <t>2026-10-03 11:04:31</t>
  </si>
  <si>
    <t>2026-10-03 11:05:56</t>
  </si>
  <si>
    <t>2026-10-03 11:39:45</t>
  </si>
  <si>
    <t>2026-10-04 05:43:45</t>
  </si>
  <si>
    <t>SRTR22605823740</t>
  </si>
  <si>
    <t>SNS-F182-0800-1</t>
  </si>
  <si>
    <t>NNO8H34</t>
  </si>
  <si>
    <t>ITALO FRANCISCO PEREIRA COELHO</t>
  </si>
  <si>
    <t>ITALOFRANC</t>
  </si>
  <si>
    <t>87981155437</t>
  </si>
  <si>
    <t>882</t>
  </si>
  <si>
    <t>821</t>
  </si>
  <si>
    <t>2026-10-02 22:56:23</t>
  </si>
  <si>
    <t>2026-10-02 22:56:29</t>
  </si>
  <si>
    <t>2026-10-02 23:13:41</t>
  </si>
  <si>
    <t>2026-10-03 00:21:46</t>
  </si>
  <si>
    <t>2026-10-03 06:51:19</t>
  </si>
  <si>
    <t>2026-10-03 04:52:54</t>
  </si>
  <si>
    <t>2026-10-03 07:26:43</t>
  </si>
  <si>
    <t>2026-10-03 10:23:58</t>
  </si>
  <si>
    <t>SRTR22605823760</t>
  </si>
  <si>
    <t>1698</t>
  </si>
  <si>
    <t>2026-10-03 02:07:15</t>
  </si>
  <si>
    <t>2026-10-03 05:44:19</t>
  </si>
  <si>
    <t>2026-10-03 05:46:17</t>
  </si>
  <si>
    <t>2026-10-03 02:42:38</t>
  </si>
  <si>
    <t>2026-10-03 06:21:44</t>
  </si>
  <si>
    <t>2026-10-03 06:30:26</t>
  </si>
  <si>
    <t>2026-10-03 08:22:30</t>
  </si>
  <si>
    <t>SRTR22605823800</t>
  </si>
  <si>
    <t>2026-10-03 12:16:21</t>
  </si>
  <si>
    <t>2026-10-03 12:31:18</t>
  </si>
  <si>
    <t>2026-10-03 10:58:05</t>
  </si>
  <si>
    <t>2026-10-03 16:26:41</t>
  </si>
  <si>
    <t>SRTR22605823811</t>
  </si>
  <si>
    <t>CGR2-C616-0150-1</t>
  </si>
  <si>
    <t>DESHOW EXPRESS TRANSPORTE</t>
  </si>
  <si>
    <t>DESHOW</t>
  </si>
  <si>
    <t>2026-10-02 19:09:21</t>
  </si>
  <si>
    <t>2026-10-03 00:49:06</t>
  </si>
  <si>
    <t>2026-10-03 00:15:42</t>
  </si>
  <si>
    <t>2026-10-03 16:08:53</t>
  </si>
  <si>
    <t>2026-10-03 16:09:28</t>
  </si>
  <si>
    <t>2026-10-03 20:17:51</t>
  </si>
  <si>
    <t>SRTR22605823831</t>
  </si>
  <si>
    <t>2301</t>
  </si>
  <si>
    <t>2026-10-02 16:51:06</t>
  </si>
  <si>
    <t>2026-10-02 16:51:55</t>
  </si>
  <si>
    <t>2026-10-02 17:35:21</t>
  </si>
  <si>
    <t>2026-10-02 17:36:25</t>
  </si>
  <si>
    <t>2026-10-02 20:11:28</t>
  </si>
  <si>
    <t>2026-10-03 05:08:59</t>
  </si>
  <si>
    <t>2026-10-03 06:35:56</t>
  </si>
  <si>
    <t>2026-10-03 12:30:58</t>
  </si>
  <si>
    <t>SRTR22605823860</t>
  </si>
  <si>
    <t>928</t>
  </si>
  <si>
    <t>2026-10-03 03:14:01</t>
  </si>
  <si>
    <t>2026-10-03 04:30:35</t>
  </si>
  <si>
    <t>2026-10-03 04:32:18</t>
  </si>
  <si>
    <t>2026-10-03 03:04:28</t>
  </si>
  <si>
    <t>2026-10-03 05:11:56</t>
  </si>
  <si>
    <t>2026-10-03 05:15:18</t>
  </si>
  <si>
    <t>2026-10-03 05:46:24</t>
  </si>
  <si>
    <t>2026-10-03 08:45:07</t>
  </si>
  <si>
    <t>SRTR22605823871</t>
  </si>
  <si>
    <t>2026-10-03 03:39:48</t>
  </si>
  <si>
    <t>2026-10-03 03:47:48</t>
  </si>
  <si>
    <t>2026-10-03 04:10:52</t>
  </si>
  <si>
    <t>2026-10-03 02:51:52</t>
  </si>
  <si>
    <t>2026-10-03 05:12:26</t>
  </si>
  <si>
    <t>2026-10-03 05:54:53</t>
  </si>
  <si>
    <t>2026-10-03 05:59:19</t>
  </si>
  <si>
    <t>2026-10-03 09:35:43</t>
  </si>
  <si>
    <t>SRTR22605823931</t>
  </si>
  <si>
    <t>CGR2-C632-0150-1</t>
  </si>
  <si>
    <t>2026-10-02 19:02:54</t>
  </si>
  <si>
    <t>2026-10-03 01:06:28</t>
  </si>
  <si>
    <t>2026-10-03 01:34:19</t>
  </si>
  <si>
    <t>2026-10-03 00:46:03</t>
  </si>
  <si>
    <t>2026-10-03 03:45:35</t>
  </si>
  <si>
    <t>2026-10-03 04:23:14</t>
  </si>
  <si>
    <t>2026-10-03 09:53:44</t>
  </si>
  <si>
    <t>SRTR22605823940</t>
  </si>
  <si>
    <t>2026-10-03 01:20:00</t>
  </si>
  <si>
    <t>2026-10-03 02:43:23</t>
  </si>
  <si>
    <t>2026-10-03 02:45:41</t>
  </si>
  <si>
    <t>2026-10-03 04:01:44</t>
  </si>
  <si>
    <t>2026-10-03 05:43:11</t>
  </si>
  <si>
    <t>2026-10-03 05:54:46</t>
  </si>
  <si>
    <t>2026-10-03 06:56:55</t>
  </si>
  <si>
    <t>SRTR22605823960</t>
  </si>
  <si>
    <t>2193</t>
  </si>
  <si>
    <t>2026-10-03 05:44:52</t>
  </si>
  <si>
    <t>2026-10-03 06:08:04</t>
  </si>
  <si>
    <t>2026-10-03 06:08:54</t>
  </si>
  <si>
    <t>2026-10-03 06:22:15</t>
  </si>
  <si>
    <t>2026-10-03 07:51:45</t>
  </si>
  <si>
    <t>2026-10-03 08:24:57</t>
  </si>
  <si>
    <t>2026-10-03 08:26:16</t>
  </si>
  <si>
    <t>2026-10-03 11:55:28</t>
  </si>
  <si>
    <t>SRTR22605823971</t>
  </si>
  <si>
    <t>2026-10-03 04:47:51</t>
  </si>
  <si>
    <t>2026-10-03 04:50:43</t>
  </si>
  <si>
    <t>2026-10-03 05:40:26</t>
  </si>
  <si>
    <t>2026-10-03 06:07:27</t>
  </si>
  <si>
    <t>2026-10-03 08:04:50</t>
  </si>
  <si>
    <t>SRTR22605823991</t>
  </si>
  <si>
    <t>2026-10-03 04:01:35</t>
  </si>
  <si>
    <t>2026-10-03 04:09:57</t>
  </si>
  <si>
    <t>2026-10-03 04:45:35</t>
  </si>
  <si>
    <t>2026-10-03 06:29:22</t>
  </si>
  <si>
    <t>2026-10-03 06:29:53</t>
  </si>
  <si>
    <t>2026-10-03 11:19:04</t>
  </si>
  <si>
    <t>SRTR22605824000</t>
  </si>
  <si>
    <t>1446</t>
  </si>
  <si>
    <t>2026-10-03 02:08:13</t>
  </si>
  <si>
    <t>2026-10-03 02:34:42</t>
  </si>
  <si>
    <t>2026-10-03 04:26:13</t>
  </si>
  <si>
    <t>2026-10-03 04:27:33</t>
  </si>
  <si>
    <t>2026-10-03 05:15:45</t>
  </si>
  <si>
    <t>2026-10-03 05:22:51</t>
  </si>
  <si>
    <t>SRTR22605824011</t>
  </si>
  <si>
    <t>1484</t>
  </si>
  <si>
    <t>2026-10-03 03:48:30</t>
  </si>
  <si>
    <t>2026-10-03 04:11:28</t>
  </si>
  <si>
    <t>2026-10-03 04:07:49</t>
  </si>
  <si>
    <t>2026-10-03 05:00:06</t>
  </si>
  <si>
    <t>2026-10-03 06:43:06</t>
  </si>
  <si>
    <t>2026-10-03 06:45:51</t>
  </si>
  <si>
    <t>2026-10-03 09:16:29</t>
  </si>
  <si>
    <t>SRTR22605824020</t>
  </si>
  <si>
    <t>585</t>
  </si>
  <si>
    <t>2026-10-03 03:45:43</t>
  </si>
  <si>
    <t>2026-10-03 03:48:15</t>
  </si>
  <si>
    <t>2026-10-03 03:49:25</t>
  </si>
  <si>
    <t>2026-10-03 03:53:21</t>
  </si>
  <si>
    <t>2026-10-03 04:28:37</t>
  </si>
  <si>
    <t>2026-10-03 05:01:49</t>
  </si>
  <si>
    <t>2026-10-03 05:03:06</t>
  </si>
  <si>
    <t>SRTR22605824031</t>
  </si>
  <si>
    <t>2026-10-03 04:35:05</t>
  </si>
  <si>
    <t>2026-10-03 04:37:41</t>
  </si>
  <si>
    <t>2026-10-03 04:43:22</t>
  </si>
  <si>
    <t>2026-10-03 05:04:36</t>
  </si>
  <si>
    <t>2026-10-03 05:23:16</t>
  </si>
  <si>
    <t>2026-10-03 05:29:38</t>
  </si>
  <si>
    <t>2026-10-03 06:15:23</t>
  </si>
  <si>
    <t>SRTR22605824060</t>
  </si>
  <si>
    <t>2026-10-03 05:14:45</t>
  </si>
  <si>
    <t>2026-10-03 05:21:36</t>
  </si>
  <si>
    <t>2026-10-03 04:42:22</t>
  </si>
  <si>
    <t>2026-10-03 06:12:22</t>
  </si>
  <si>
    <t>2026-10-03 06:24:23</t>
  </si>
  <si>
    <t>2026-10-03 06:35:07</t>
  </si>
  <si>
    <t>2026-10-03 07:07:16</t>
  </si>
  <si>
    <t>SRTR22605824091</t>
  </si>
  <si>
    <t>1145</t>
  </si>
  <si>
    <t>2026-10-02 23:24:15</t>
  </si>
  <si>
    <t>2026-10-02 23:24:27</t>
  </si>
  <si>
    <t>2026-10-02 23:28:45</t>
  </si>
  <si>
    <t>2026-10-02 23:38:53</t>
  </si>
  <si>
    <t>2026-10-03 03:10:45</t>
  </si>
  <si>
    <t>2026-10-03 05:24:12</t>
  </si>
  <si>
    <t>2026-10-03 09:08:25</t>
  </si>
  <si>
    <t>SRTR22605824211</t>
  </si>
  <si>
    <t>3557</t>
  </si>
  <si>
    <t>3432</t>
  </si>
  <si>
    <t>2026-10-02 16:40:01</t>
  </si>
  <si>
    <t>2026-10-02 16:44:16</t>
  </si>
  <si>
    <t>2026-10-02 16:56:14</t>
  </si>
  <si>
    <t>2026-10-02 17:01:18</t>
  </si>
  <si>
    <t>2026-10-03 04:47:05</t>
  </si>
  <si>
    <t>2026-10-03 05:00:15</t>
  </si>
  <si>
    <t>2026-10-03 06:14:55</t>
  </si>
  <si>
    <t>2026-10-03 10:08:26</t>
  </si>
  <si>
    <t>SRTR22605824311</t>
  </si>
  <si>
    <t>680</t>
  </si>
  <si>
    <t>2026-10-03 06:56:33</t>
  </si>
  <si>
    <t>2026-10-03 06:57:06</t>
  </si>
  <si>
    <t>2026-10-03 06:59:36</t>
  </si>
  <si>
    <t>2026-10-03 09:33:51</t>
  </si>
  <si>
    <t>2026-10-03 10:46:05</t>
  </si>
  <si>
    <t>2026-10-03 10:47:05</t>
  </si>
  <si>
    <t>2026-10-03 12:04:03</t>
  </si>
  <si>
    <t>SRTR22605824331</t>
  </si>
  <si>
    <t>5148</t>
  </si>
  <si>
    <t>2026-10-02 22:43:40</t>
  </si>
  <si>
    <t>2026-10-03 02:24:00</t>
  </si>
  <si>
    <t>2026-10-03 02:26:21</t>
  </si>
  <si>
    <t>2026-10-03 02:30:23</t>
  </si>
  <si>
    <t>2026-10-03 04:43:34</t>
  </si>
  <si>
    <t>2026-10-03 04:49:58</t>
  </si>
  <si>
    <t>2026-10-03 07:22:05</t>
  </si>
  <si>
    <t>2026-10-05 09:37:20</t>
  </si>
  <si>
    <t>SRTR22605824460</t>
  </si>
  <si>
    <t>5626</t>
  </si>
  <si>
    <t>5602</t>
  </si>
  <si>
    <t>2026-10-03 04:05:32</t>
  </si>
  <si>
    <t>2026-10-03 04:54:56</t>
  </si>
  <si>
    <t>2026-10-03 05:59:10</t>
  </si>
  <si>
    <t>2026-10-03 05:25:32</t>
  </si>
  <si>
    <t>2026-10-03 07:02:38</t>
  </si>
  <si>
    <t>SRTR22605824480</t>
  </si>
  <si>
    <t>LUCAS ALVES DOS SANTOS</t>
  </si>
  <si>
    <t>31973400061</t>
  </si>
  <si>
    <t>3419</t>
  </si>
  <si>
    <t>2026-10-03 00:14:51</t>
  </si>
  <si>
    <t>2026-10-03 03:05:14</t>
  </si>
  <si>
    <t>2026-10-03 03:20:15</t>
  </si>
  <si>
    <t>2026-10-03 04:08:10</t>
  </si>
  <si>
    <t>2026-10-03 04:46:27</t>
  </si>
  <si>
    <t>2026-10-03 04:49:42</t>
  </si>
  <si>
    <t>2026-10-03 07:43:27</t>
  </si>
  <si>
    <t>SRTR22605824511</t>
  </si>
  <si>
    <t>2149</t>
  </si>
  <si>
    <t>2026-10-03 03:39:17</t>
  </si>
  <si>
    <t>2026-10-03 04:13:34</t>
  </si>
  <si>
    <t>2026-10-03 04:19:28</t>
  </si>
  <si>
    <t>2026-10-03 04:44:29</t>
  </si>
  <si>
    <t>2026-10-03 06:26:40</t>
  </si>
  <si>
    <t>2026-10-03 10:04:11</t>
  </si>
  <si>
    <t>SRTR22605824520</t>
  </si>
  <si>
    <t>SJM-R224-R452-R465-0230-1</t>
  </si>
  <si>
    <t>4233</t>
  </si>
  <si>
    <t>4211</t>
  </si>
  <si>
    <t>2026-10-02 23:26:41</t>
  </si>
  <si>
    <t>2026-10-03 02:08:37</t>
  </si>
  <si>
    <t>2026-10-03 02:14:14</t>
  </si>
  <si>
    <t>2026-10-03 02:37:59</t>
  </si>
  <si>
    <t>2026-10-03 05:31:43</t>
  </si>
  <si>
    <t>2026-10-03 05:46:51</t>
  </si>
  <si>
    <t>2026-10-03 07:06:06</t>
  </si>
  <si>
    <t>SRTR22605824660</t>
  </si>
  <si>
    <t>SJV2F18</t>
  </si>
  <si>
    <t>JAZI LUIZ DA SILVA SOUSA</t>
  </si>
  <si>
    <t>99992091264</t>
  </si>
  <si>
    <t>2026-10-02 09:07:37</t>
  </si>
  <si>
    <t>2026-10-02 22:42:20</t>
  </si>
  <si>
    <t>2026-10-02 23:22:40</t>
  </si>
  <si>
    <t>2026-10-02 23:38:14</t>
  </si>
  <si>
    <t>2026-10-03 04:09:13</t>
  </si>
  <si>
    <t>2026-10-03 04:59:29</t>
  </si>
  <si>
    <t>2026-10-03 05:32:01</t>
  </si>
  <si>
    <t>2026-10-03 06:46:35</t>
  </si>
  <si>
    <t>SRTR22605824691</t>
  </si>
  <si>
    <t>SJM-R447-0431-2</t>
  </si>
  <si>
    <t>2026-10-03 03:42:10</t>
  </si>
  <si>
    <t>2026-10-03 04:08:32</t>
  </si>
  <si>
    <t>2026-10-03 04:13:04</t>
  </si>
  <si>
    <t>2026-10-03 04:10:48</t>
  </si>
  <si>
    <t>691251</t>
  </si>
  <si>
    <t>F CAM-RJ</t>
  </si>
  <si>
    <t>2026-10-03 05:46:07</t>
  </si>
  <si>
    <t>2026-10-03 06:43:24</t>
  </si>
  <si>
    <t>2026-10-03 06:09:46</t>
  </si>
  <si>
    <t>2026-10-03 08:44:52</t>
  </si>
  <si>
    <t>SRTR22605824751</t>
  </si>
  <si>
    <t>2628</t>
  </si>
  <si>
    <t>2339</t>
  </si>
  <si>
    <t>2026-10-02 20:11:50</t>
  </si>
  <si>
    <t>2026-10-03 03:13:18</t>
  </si>
  <si>
    <t>2026-10-03 03:47:37</t>
  </si>
  <si>
    <t>2026-10-03 05:29:11</t>
  </si>
  <si>
    <t>2026-10-03 05:34:51</t>
  </si>
  <si>
    <t>2026-10-03 07:25:12</t>
  </si>
  <si>
    <t>2026-10-03 09:23:51</t>
  </si>
  <si>
    <t>262</t>
  </si>
  <si>
    <t>2026-10-03 05:36:24</t>
  </si>
  <si>
    <t>2026-10-03 05:53:13</t>
  </si>
  <si>
    <t>2026-10-03 05:53:22</t>
  </si>
  <si>
    <t>2026-10-03 06:48:49</t>
  </si>
  <si>
    <t>2026-10-03 06:52:35</t>
  </si>
  <si>
    <t>2026-10-03 07:36:22</t>
  </si>
  <si>
    <t>2026-10-03 09:34:36</t>
  </si>
  <si>
    <t>SRTR22605824771</t>
  </si>
  <si>
    <t>5720</t>
  </si>
  <si>
    <t>5524</t>
  </si>
  <si>
    <t>2026-10-03 05:30:15</t>
  </si>
  <si>
    <t>2026-10-03 05:35:02</t>
  </si>
  <si>
    <t>2026-10-03 05:37:25</t>
  </si>
  <si>
    <t>2026-10-03 05:29:45</t>
  </si>
  <si>
    <t>2026-10-03 07:38:00</t>
  </si>
  <si>
    <t>2026-10-03 05:52:02</t>
  </si>
  <si>
    <t>2026-10-03 07:23:36</t>
  </si>
  <si>
    <t>2026-10-04 10:02:50</t>
  </si>
  <si>
    <t>SRTR22605824811</t>
  </si>
  <si>
    <t>1766</t>
  </si>
  <si>
    <t>2026-10-03 05:12:11</t>
  </si>
  <si>
    <t>2026-10-03 05:13:33</t>
  </si>
  <si>
    <t>2026-10-03 05:57:29</t>
  </si>
  <si>
    <t>2026-10-03 05:58:44</t>
  </si>
  <si>
    <t>2026-10-03 06:10:24</t>
  </si>
  <si>
    <t>SRTR22605824820</t>
  </si>
  <si>
    <t>3740</t>
  </si>
  <si>
    <t>3727</t>
  </si>
  <si>
    <t>2026-10-02 23:26:53</t>
  </si>
  <si>
    <t>2026-10-03 03:59:35</t>
  </si>
  <si>
    <t>2026-10-03 04:34:00</t>
  </si>
  <si>
    <t>2026-10-03 04:26:36</t>
  </si>
  <si>
    <t>2026-10-03 05:48:05</t>
  </si>
  <si>
    <t>2026-10-03 06:32:11</t>
  </si>
  <si>
    <t>2026-10-03 06:40:12</t>
  </si>
  <si>
    <t>SRTR22605824831</t>
  </si>
  <si>
    <t>3838</t>
  </si>
  <si>
    <t>2026-10-03 02:44:27</t>
  </si>
  <si>
    <t>2026-10-03 03:55:27</t>
  </si>
  <si>
    <t>2026-10-03 04:02:26</t>
  </si>
  <si>
    <t>2026-10-03 04:56:33</t>
  </si>
  <si>
    <t>2026-10-03 05:05:02</t>
  </si>
  <si>
    <t>2026-10-03 05:24:21</t>
  </si>
  <si>
    <t>2026-10-03 05:43:13</t>
  </si>
  <si>
    <t>2026-10-03 06:53:58</t>
  </si>
  <si>
    <t>SRTR22605824960</t>
  </si>
  <si>
    <t>3392</t>
  </si>
  <si>
    <t>3332</t>
  </si>
  <si>
    <t>2026-10-03 02:56:21</t>
  </si>
  <si>
    <t>2026-10-03 04:24:43</t>
  </si>
  <si>
    <t>2026-10-03 04:25:22</t>
  </si>
  <si>
    <t>2026-10-03 04:01:12</t>
  </si>
  <si>
    <t>2026-10-03 05:16:58</t>
  </si>
  <si>
    <t>2026-10-03 06:00:48</t>
  </si>
  <si>
    <t>2026-10-03 06:09:14</t>
  </si>
  <si>
    <t>2026-10-03 07:37:49</t>
  </si>
  <si>
    <t>SRTR22605824980</t>
  </si>
  <si>
    <t>2026-10-03 04:56:16</t>
  </si>
  <si>
    <t>2026-10-03 05:01:45</t>
  </si>
  <si>
    <t>2026-10-03 05:41:25</t>
  </si>
  <si>
    <t>2026-10-03 05:40:12</t>
  </si>
  <si>
    <t>2026-10-03 04:35:00</t>
  </si>
  <si>
    <t>2026-10-03 02:46:00</t>
  </si>
  <si>
    <t>2026-10-03 06:23:53</t>
  </si>
  <si>
    <t>2026-10-03 07:43:26</t>
  </si>
  <si>
    <t>2026-10-03 10:02:50</t>
  </si>
  <si>
    <t>SRTR22605825100</t>
  </si>
  <si>
    <t>2026-10-03 03:13:57</t>
  </si>
  <si>
    <t>2026-10-03 04:46:36</t>
  </si>
  <si>
    <t>2026-10-03 03:01:29</t>
  </si>
  <si>
    <t>2026-10-03 05:23:47</t>
  </si>
  <si>
    <t>2026-10-03 05:32:18</t>
  </si>
  <si>
    <t>2026-10-03 05:45:15</t>
  </si>
  <si>
    <t>2026-10-03 06:45:30</t>
  </si>
  <si>
    <t>SRTR22605825120</t>
  </si>
  <si>
    <t>489</t>
  </si>
  <si>
    <t>2026-10-03 13:32:51</t>
  </si>
  <si>
    <t>2026-10-03 14:19:17</t>
  </si>
  <si>
    <t>2026-10-03 14:20:31</t>
  </si>
  <si>
    <t>2026-10-03 14:24:37</t>
  </si>
  <si>
    <t>2026-10-03 16:19:48</t>
  </si>
  <si>
    <t>2026-10-03 17:11:44</t>
  </si>
  <si>
    <t>2026-10-03 17:37:49</t>
  </si>
  <si>
    <t>2026-10-05 03:38:07</t>
  </si>
  <si>
    <t>SRTR22605825160</t>
  </si>
  <si>
    <t>2026-10-03 08:01:14</t>
  </si>
  <si>
    <t>2026-10-03 08:05:55</t>
  </si>
  <si>
    <t>2026-10-03 08:13:12</t>
  </si>
  <si>
    <t>2026-10-03 08:12:58</t>
  </si>
  <si>
    <t>2026-10-03 09:48:51</t>
  </si>
  <si>
    <t>2026-10-03 09:49:57</t>
  </si>
  <si>
    <t>2026-10-03 12:11:41</t>
  </si>
  <si>
    <t>2026-10-04 10:58:09</t>
  </si>
  <si>
    <t>SRTR22605825191</t>
  </si>
  <si>
    <t>3487</t>
  </si>
  <si>
    <t>2026-10-02 22:34:16</t>
  </si>
  <si>
    <t>2026-10-03 00:38:17</t>
  </si>
  <si>
    <t>2026-10-03 00:59:35</t>
  </si>
  <si>
    <t>2026-10-03 00:26:06</t>
  </si>
  <si>
    <t>2026-10-03 02:52:44</t>
  </si>
  <si>
    <t>2026-10-03 03:11:01</t>
  </si>
  <si>
    <t>2026-10-03 03:51:56</t>
  </si>
  <si>
    <t>2026-10-03 09:32:33</t>
  </si>
  <si>
    <t>SRTR22605825220</t>
  </si>
  <si>
    <t>2026-10-02 23:13:03</t>
  </si>
  <si>
    <t>2026-10-03 00:01:57</t>
  </si>
  <si>
    <t>2026-10-02 22:42:55</t>
  </si>
  <si>
    <t>2026-10-03 06:01:15</t>
  </si>
  <si>
    <t>2026-10-03 06:05:19</t>
  </si>
  <si>
    <t>2026-10-03 08:05:48</t>
  </si>
  <si>
    <t>SRTR22605825231</t>
  </si>
  <si>
    <t>3916</t>
  </si>
  <si>
    <t>2026-10-02 23:52:57</t>
  </si>
  <si>
    <t>2026-10-02 23:59:01</t>
  </si>
  <si>
    <t>2026-10-02 21:29:52</t>
  </si>
  <si>
    <t>2026-10-03 06:44:40</t>
  </si>
  <si>
    <t>2026-10-03 08:48:01</t>
  </si>
  <si>
    <t>2026-10-03 15:06:46</t>
  </si>
  <si>
    <t>SRTR22605825240</t>
  </si>
  <si>
    <t>1694</t>
  </si>
  <si>
    <t>2026-10-02 16:47:55</t>
  </si>
  <si>
    <t>2026-10-02 19:03:08</t>
  </si>
  <si>
    <t>2026-10-02 19:28:35</t>
  </si>
  <si>
    <t>2026-10-02 19:33:52</t>
  </si>
  <si>
    <t>2026-10-02 22:26:44</t>
  </si>
  <si>
    <t>2026-10-02 22:42:50</t>
  </si>
  <si>
    <t>2026-10-02 23:39:30</t>
  </si>
  <si>
    <t>SRTR22605825260</t>
  </si>
  <si>
    <t>187</t>
  </si>
  <si>
    <t>2026-10-03 04:31:18</t>
  </si>
  <si>
    <t>2026-10-03 04:47:30</t>
  </si>
  <si>
    <t>2026-10-03 04:59:38</t>
  </si>
  <si>
    <t>2026-10-03 00:22:00</t>
  </si>
  <si>
    <t>2026-10-03 07:13:04</t>
  </si>
  <si>
    <t>2026-10-03 07:33:04</t>
  </si>
  <si>
    <t>2026-10-03 08:02:54</t>
  </si>
  <si>
    <t>SRTR22605825271</t>
  </si>
  <si>
    <t>2026-10-03 04:34:38</t>
  </si>
  <si>
    <t>2026-10-03 04:56:18</t>
  </si>
  <si>
    <t>2026-10-03 00:50:22</t>
  </si>
  <si>
    <t>2026-10-03 06:10:50</t>
  </si>
  <si>
    <t>2026-10-03 06:13:11</t>
  </si>
  <si>
    <t>2026-10-03 06:32:25</t>
  </si>
  <si>
    <t>SRTR22605825351</t>
  </si>
  <si>
    <t>SNS-G259-0800-1</t>
  </si>
  <si>
    <t>PGF6A36</t>
  </si>
  <si>
    <t>RAIMUNDO ANTONIO NETO</t>
  </si>
  <si>
    <t>RAIMUNDOAN</t>
  </si>
  <si>
    <t>87991062887</t>
  </si>
  <si>
    <t>2026-10-02 23:14:40</t>
  </si>
  <si>
    <t>2026-10-02 23:14:53</t>
  </si>
  <si>
    <t>2026-10-02 23:17:52</t>
  </si>
  <si>
    <t>2026-10-02 23:54:15</t>
  </si>
  <si>
    <t>898127</t>
  </si>
  <si>
    <t>F CRT-CE</t>
  </si>
  <si>
    <t>2026-10-03 06:20:42</t>
  </si>
  <si>
    <t>2026-10-03 06:06:15</t>
  </si>
  <si>
    <t>2026-10-03 09:06:45</t>
  </si>
  <si>
    <t>2026-10-03 12:06:43</t>
  </si>
  <si>
    <t>SRTR22605825360</t>
  </si>
  <si>
    <t>2026-10-02 22:38:09</t>
  </si>
  <si>
    <t>2026-10-02 22:38:16</t>
  </si>
  <si>
    <t>2026-10-02 22:40:48</t>
  </si>
  <si>
    <t>2026-10-03 01:58:30</t>
  </si>
  <si>
    <t>2026-10-03 05:19:54</t>
  </si>
  <si>
    <t>2026-10-05 14:47:05</t>
  </si>
  <si>
    <t>SRTR22605825391</t>
  </si>
  <si>
    <t>2026-10-03 02:23:55</t>
  </si>
  <si>
    <t>2026-10-03 02:24:04</t>
  </si>
  <si>
    <t>2026-10-03 02:26:57</t>
  </si>
  <si>
    <t>2026-10-03 04:51:28</t>
  </si>
  <si>
    <t>2026-10-03 04:53:32</t>
  </si>
  <si>
    <t>2026-10-03 05:17:53</t>
  </si>
  <si>
    <t>2026-10-03 06:19:36</t>
  </si>
  <si>
    <t>SRTR22605825431</t>
  </si>
  <si>
    <t>6275</t>
  </si>
  <si>
    <t>6273</t>
  </si>
  <si>
    <t>2026-10-03 03:00:54</t>
  </si>
  <si>
    <t>2026-10-03 03:29:13</t>
  </si>
  <si>
    <t>2026-10-03 03:34:19</t>
  </si>
  <si>
    <t>2026-10-03 02:57:21</t>
  </si>
  <si>
    <t>2026-10-03 05:30:11</t>
  </si>
  <si>
    <t>2026-10-03 05:30:51</t>
  </si>
  <si>
    <t>2026-10-03 10:04:17</t>
  </si>
  <si>
    <t>SRTR22605825440</t>
  </si>
  <si>
    <t>S409-S471-0530-1</t>
  </si>
  <si>
    <t>FSL8D87</t>
  </si>
  <si>
    <t>2812</t>
  </si>
  <si>
    <t>2026-10-03 03:46:15</t>
  </si>
  <si>
    <t>2026-10-03 04:29:12</t>
  </si>
  <si>
    <t>311516</t>
  </si>
  <si>
    <t>F S-PQBOTU-SP</t>
  </si>
  <si>
    <t>2026-10-03 05:24:29</t>
  </si>
  <si>
    <t>2026-10-03 05:51:17</t>
  </si>
  <si>
    <t>SRTR22605825491</t>
  </si>
  <si>
    <t>1232</t>
  </si>
  <si>
    <t>2026-10-03 04:10:26</t>
  </si>
  <si>
    <t>2026-10-03 04:34:07</t>
  </si>
  <si>
    <t>2026-10-03 04:42:26</t>
  </si>
  <si>
    <t>2026-10-03 04:49:51</t>
  </si>
  <si>
    <t>2026-10-03 05:33:19</t>
  </si>
  <si>
    <t>2026-10-03 06:27:38</t>
  </si>
  <si>
    <t>2026-10-03 06:43:10</t>
  </si>
  <si>
    <t>2026-10-03 07:10:44</t>
  </si>
  <si>
    <t>SRTR22605825520</t>
  </si>
  <si>
    <t>BYH1H41</t>
  </si>
  <si>
    <t>FRANCISCO DE ASSIS OLIVEIRA</t>
  </si>
  <si>
    <t>92992197536</t>
  </si>
  <si>
    <t>4209</t>
  </si>
  <si>
    <t>2026-10-03 05:08:57</t>
  </si>
  <si>
    <t>2026-10-03 06:02:47</t>
  </si>
  <si>
    <t>2026-10-03 06:30:56</t>
  </si>
  <si>
    <t>2026-10-03 06:26:52</t>
  </si>
  <si>
    <t>2026-10-03 17:50:00</t>
  </si>
  <si>
    <t>2026-10-03 17:10:45</t>
  </si>
  <si>
    <t>2026-10-04 06:22:02</t>
  </si>
  <si>
    <t>2026-10-04 06:20:42</t>
  </si>
  <si>
    <t>2026-10-04 07:30:51</t>
  </si>
  <si>
    <t>SRTR22605825651</t>
  </si>
  <si>
    <t>2026-10-03 01:49:30</t>
  </si>
  <si>
    <t>2026-10-03 02:40:53</t>
  </si>
  <si>
    <t>2026-10-03 02:44:58</t>
  </si>
  <si>
    <t>2026-10-03 02:48:02</t>
  </si>
  <si>
    <t>2026-10-03 05:23:00</t>
  </si>
  <si>
    <t>2026-10-03 05:55:47</t>
  </si>
  <si>
    <t>2026-10-03 06:31:25</t>
  </si>
  <si>
    <t>2026-10-03 06:34:31</t>
  </si>
  <si>
    <t>2026-10-03 07:04:40</t>
  </si>
  <si>
    <t>SRTR22605825671</t>
  </si>
  <si>
    <t>2026-10-03 04:52:57</t>
  </si>
  <si>
    <t>2026-10-03 05:39:40</t>
  </si>
  <si>
    <t>2026-10-03 05:49:04</t>
  </si>
  <si>
    <t>2026-10-03 06:47:35</t>
  </si>
  <si>
    <t>2026-10-03 07:07:04</t>
  </si>
  <si>
    <t>2026-10-03 08:49:02</t>
  </si>
  <si>
    <t>SRTR22605825680</t>
  </si>
  <si>
    <t>8066</t>
  </si>
  <si>
    <t>7918</t>
  </si>
  <si>
    <t>2026-10-02 13:37:03</t>
  </si>
  <si>
    <t>2026-10-03 00:56:43</t>
  </si>
  <si>
    <t>2026-10-03 00:58:23</t>
  </si>
  <si>
    <t>2026-10-02 23:51:16</t>
  </si>
  <si>
    <t>2026-10-03 02:54:11</t>
  </si>
  <si>
    <t>2026-10-03 02:58:40</t>
  </si>
  <si>
    <t>2026-10-03 03:35:32</t>
  </si>
  <si>
    <t>2026-10-03 05:28:12</t>
  </si>
  <si>
    <t>SRTR22605825700</t>
  </si>
  <si>
    <t>2026-10-03 05:34:28</t>
  </si>
  <si>
    <t>2026-10-03 06:19:19</t>
  </si>
  <si>
    <t>2026-10-03 04:39:29</t>
  </si>
  <si>
    <t>2026-10-03 09:30:25</t>
  </si>
  <si>
    <t>2026-10-03 07:27:09</t>
  </si>
  <si>
    <t>2026-10-03 05:45:47</t>
  </si>
  <si>
    <t>SRTR22605825711</t>
  </si>
  <si>
    <t>1073</t>
  </si>
  <si>
    <t>2026-10-03 02:25:05</t>
  </si>
  <si>
    <t>2026-10-03 03:05:28</t>
  </si>
  <si>
    <t>2026-10-03 03:37:24</t>
  </si>
  <si>
    <t>2026-10-03 06:19:12</t>
  </si>
  <si>
    <t>2026-10-03 06:44:53</t>
  </si>
  <si>
    <t>2026-10-03 08:09:50</t>
  </si>
  <si>
    <t>SRTR22605825720</t>
  </si>
  <si>
    <t>2297</t>
  </si>
  <si>
    <t>2278</t>
  </si>
  <si>
    <t>2026-10-03 04:20:11</t>
  </si>
  <si>
    <t>2026-10-03 04:56:40</t>
  </si>
  <si>
    <t>2026-10-03 02:56:41</t>
  </si>
  <si>
    <t>2026-10-03 05:30:42</t>
  </si>
  <si>
    <t>2026-10-03 05:29:57</t>
  </si>
  <si>
    <t>2026-10-03 05:30:30</t>
  </si>
  <si>
    <t>2026-10-05 08:19:21</t>
  </si>
  <si>
    <t>SRTR22605825731</t>
  </si>
  <si>
    <t>FUZ9C21</t>
  </si>
  <si>
    <t>guilherme keller santos</t>
  </si>
  <si>
    <t>31995245802</t>
  </si>
  <si>
    <t>5423</t>
  </si>
  <si>
    <t>5397</t>
  </si>
  <si>
    <t>2026-10-03 00:12:11</t>
  </si>
  <si>
    <t>2026-10-03 03:23:58</t>
  </si>
  <si>
    <t>2026-10-03 02:54:07</t>
  </si>
  <si>
    <t>2026-10-03 04:28:51</t>
  </si>
  <si>
    <t>2026-10-03 05:07:53</t>
  </si>
  <si>
    <t>2026-10-03 05:14:35</t>
  </si>
  <si>
    <t>2026-10-03 07:41:10</t>
  </si>
  <si>
    <t>SRTR22605825811</t>
  </si>
  <si>
    <t>2026-10-03 03:06:31</t>
  </si>
  <si>
    <t>2026-10-03 03:15:10</t>
  </si>
  <si>
    <t>2026-10-03 03:55:28</t>
  </si>
  <si>
    <t>2026-10-02 23:51:37</t>
  </si>
  <si>
    <t>2026-10-03 06:04:39</t>
  </si>
  <si>
    <t>2026-10-03 06:41:51</t>
  </si>
  <si>
    <t>2026-10-03 06:50:50</t>
  </si>
  <si>
    <t>2026-10-03 09:34:09</t>
  </si>
  <si>
    <t>SRTR22605825871</t>
  </si>
  <si>
    <t>2187</t>
  </si>
  <si>
    <t>2026-10-03 00:25:44</t>
  </si>
  <si>
    <t>2026-10-03 00:26:35</t>
  </si>
  <si>
    <t>2026-10-03 00:29:00</t>
  </si>
  <si>
    <t>2026-10-03 00:32:02</t>
  </si>
  <si>
    <t>2026-10-03 04:08:48</t>
  </si>
  <si>
    <t>2026-10-03 04:28:49</t>
  </si>
  <si>
    <t>2026-10-03 07:07:20</t>
  </si>
  <si>
    <t>SRTR22605825960</t>
  </si>
  <si>
    <t>772</t>
  </si>
  <si>
    <t>2026-10-03 04:48:43</t>
  </si>
  <si>
    <t>2026-10-03 04:54:25</t>
  </si>
  <si>
    <t>2026-10-03 04:59:24</t>
  </si>
  <si>
    <t>2026-10-03 05:44:04</t>
  </si>
  <si>
    <t>2026-10-03 05:46:20</t>
  </si>
  <si>
    <t>2026-10-03 05:53:07</t>
  </si>
  <si>
    <t>2026-10-03 05:56:34</t>
  </si>
  <si>
    <t>SRTR22605826000</t>
  </si>
  <si>
    <t>JOAO VICTOR MATOSO MOURA</t>
  </si>
  <si>
    <t>38998494708</t>
  </si>
  <si>
    <t>4559</t>
  </si>
  <si>
    <t>2026-10-02 19:14:56</t>
  </si>
  <si>
    <t>2026-10-02 23:33:36</t>
  </si>
  <si>
    <t>2026-10-02 18:49:40</t>
  </si>
  <si>
    <t>2026-10-03 03:40:06</t>
  </si>
  <si>
    <t>2026-10-03 03:41:37</t>
  </si>
  <si>
    <t>2026-10-03 03:45:46</t>
  </si>
  <si>
    <t>2026-10-03 04:46:40</t>
  </si>
  <si>
    <t>SRTR22605826020</t>
  </si>
  <si>
    <t>2026-10-03 12:38:10</t>
  </si>
  <si>
    <t>2026-10-03 13:01:04</t>
  </si>
  <si>
    <t>2026-10-03 13:04:50</t>
  </si>
  <si>
    <t>2026-10-03 12:39:31</t>
  </si>
  <si>
    <t>2026-10-03 13:42:04</t>
  </si>
  <si>
    <t>2026-10-03 13:41:54</t>
  </si>
  <si>
    <t>SRTR22605826051</t>
  </si>
  <si>
    <t>JENIVALDO LOPES ARAUJO</t>
  </si>
  <si>
    <t>86995881694</t>
  </si>
  <si>
    <t>2704</t>
  </si>
  <si>
    <t>2026-10-02 09:10:46</t>
  </si>
  <si>
    <t>2026-10-02 22:00:23</t>
  </si>
  <si>
    <t>2026-10-02 22:22:13</t>
  </si>
  <si>
    <t>2026-10-02 23:22:58</t>
  </si>
  <si>
    <t>2026-10-03 04:10:02</t>
  </si>
  <si>
    <t>2026-10-03 04:20:52</t>
  </si>
  <si>
    <t>2026-10-03 06:03:13</t>
  </si>
  <si>
    <t>SRTR22605826100</t>
  </si>
  <si>
    <t>18488</t>
  </si>
  <si>
    <t>18294</t>
  </si>
  <si>
    <t>2026-10-02 09:32:33</t>
  </si>
  <si>
    <t>2026-10-02 23:56:37</t>
  </si>
  <si>
    <t>2026-10-02 23:58:05</t>
  </si>
  <si>
    <t>2026-10-02 22:47:57</t>
  </si>
  <si>
    <t>2026-10-03 02:15:59</t>
  </si>
  <si>
    <t>2026-10-03 02:16:52</t>
  </si>
  <si>
    <t>2026-10-03 02:17:43</t>
  </si>
  <si>
    <t>2026-10-03 03:27:25</t>
  </si>
  <si>
    <t>SRTR22605826151</t>
  </si>
  <si>
    <t>1018</t>
  </si>
  <si>
    <t>1013</t>
  </si>
  <si>
    <t>2026-10-03 02:30:50</t>
  </si>
  <si>
    <t>2026-10-03 02:34:01</t>
  </si>
  <si>
    <t>2026-10-03 03:19:23</t>
  </si>
  <si>
    <t>2026-10-03 03:05:33</t>
  </si>
  <si>
    <t>2026-10-03 06:40:52</t>
  </si>
  <si>
    <t>2026-10-03 08:22:02</t>
  </si>
  <si>
    <t>2026-10-03 09:00:50</t>
  </si>
  <si>
    <t>SRTR22605826171</t>
  </si>
  <si>
    <t>8810</t>
  </si>
  <si>
    <t>8710</t>
  </si>
  <si>
    <t>2026-10-02 21:23:52</t>
  </si>
  <si>
    <t>2026-10-03 02:32:27</t>
  </si>
  <si>
    <t>2026-10-03 02:55:51</t>
  </si>
  <si>
    <t>2026-10-02 19:59:10</t>
  </si>
  <si>
    <t>2026-10-03 03:45:00</t>
  </si>
  <si>
    <t>2026-10-03 03:35:40</t>
  </si>
  <si>
    <t>2026-10-03 04:14:46</t>
  </si>
  <si>
    <t>2026-10-03 04:50:46</t>
  </si>
  <si>
    <t>2026-10-03 10:03:40</t>
  </si>
  <si>
    <t>SRTR22605826231</t>
  </si>
  <si>
    <t>1780</t>
  </si>
  <si>
    <t>2026-10-03 02:25:17</t>
  </si>
  <si>
    <t>2026-10-03 03:12:52</t>
  </si>
  <si>
    <t>2026-10-03 03:08:45</t>
  </si>
  <si>
    <t>2026-10-03 04:14:47</t>
  </si>
  <si>
    <t>2026-10-03 04:50:14</t>
  </si>
  <si>
    <t>2026-10-03 05:18:54</t>
  </si>
  <si>
    <t>2026-10-03 06:46:10</t>
  </si>
  <si>
    <t>2026-10-03 09:03:11</t>
  </si>
  <si>
    <t>SRTR22605826260</t>
  </si>
  <si>
    <t>233</t>
  </si>
  <si>
    <t>232</t>
  </si>
  <si>
    <t>2026-10-03 09:14:08</t>
  </si>
  <si>
    <t>2026-10-03 09:15:53</t>
  </si>
  <si>
    <t>2026-10-03 09:18:09</t>
  </si>
  <si>
    <t>2026-10-03 09:36:26</t>
  </si>
  <si>
    <t>2026-10-03 09:49:56</t>
  </si>
  <si>
    <t>2026-10-03 09:56:39</t>
  </si>
  <si>
    <t>2026-10-03 13:43:33</t>
  </si>
  <si>
    <t>SRTR22605826271</t>
  </si>
  <si>
    <t>3885</t>
  </si>
  <si>
    <t>3723</t>
  </si>
  <si>
    <t>2026-10-02 19:50:23</t>
  </si>
  <si>
    <t>2026-10-03 01:45:12</t>
  </si>
  <si>
    <t>2026-10-03 02:07:34</t>
  </si>
  <si>
    <t>2026-10-03 07:25:00</t>
  </si>
  <si>
    <t>2026-10-03 05:15:22</t>
  </si>
  <si>
    <t>2026-10-03 05:33:26</t>
  </si>
  <si>
    <t>2026-10-03 08:31:24</t>
  </si>
  <si>
    <t>SRTR22605826280</t>
  </si>
  <si>
    <t>EFW1F01</t>
  </si>
  <si>
    <t>19669</t>
  </si>
  <si>
    <t>19545</t>
  </si>
  <si>
    <t>2026-10-02 20:30:57</t>
  </si>
  <si>
    <t>2026-10-03 05:53:34</t>
  </si>
  <si>
    <t>2026-10-03 05:12:38</t>
  </si>
  <si>
    <t>2026-10-03 11:44:06</t>
  </si>
  <si>
    <t>2026-10-03 15:34:54</t>
  </si>
  <si>
    <t>2026-10-03 15:02:39</t>
  </si>
  <si>
    <t>2026-10-04 01:47:05</t>
  </si>
  <si>
    <t>SRTR22605826340</t>
  </si>
  <si>
    <t>LRN9B28</t>
  </si>
  <si>
    <t>4048</t>
  </si>
  <si>
    <t>3990</t>
  </si>
  <si>
    <t>2026-10-03 02:13:35</t>
  </si>
  <si>
    <t>2026-10-03 03:50:56</t>
  </si>
  <si>
    <t>2026-10-03 05:52:00</t>
  </si>
  <si>
    <t>2026-10-03 05:37:40</t>
  </si>
  <si>
    <t>2026-10-03 05:50:13</t>
  </si>
  <si>
    <t>2026-10-03 12:55:44</t>
  </si>
  <si>
    <t>SRTR22605826371</t>
  </si>
  <si>
    <t>2026-10-03 00:05:04</t>
  </si>
  <si>
    <t>2026-10-03 00:05:12</t>
  </si>
  <si>
    <t>2026-10-03 00:08:55</t>
  </si>
  <si>
    <t>2026-10-03 03:20:21</t>
  </si>
  <si>
    <t>2026-10-03 06:20:47</t>
  </si>
  <si>
    <t>2026-10-03 06:22:41</t>
  </si>
  <si>
    <t>2026-10-03 06:56:51</t>
  </si>
  <si>
    <t>SRTR22605826411</t>
  </si>
  <si>
    <t>881</t>
  </si>
  <si>
    <t>2026-10-03 01:08:14</t>
  </si>
  <si>
    <t>2026-10-03 01:11:00</t>
  </si>
  <si>
    <t>2026-10-03 01:43:43</t>
  </si>
  <si>
    <t>2026-10-03 01:46:44</t>
  </si>
  <si>
    <t>2026-10-03 02:55:42</t>
  </si>
  <si>
    <t>2026-10-03 07:02:47</t>
  </si>
  <si>
    <t>2026-10-03 08:04:59</t>
  </si>
  <si>
    <t>SRTR22605826420</t>
  </si>
  <si>
    <t>2026-10-03 02:00:31</t>
  </si>
  <si>
    <t>2026-10-03 03:00:33</t>
  </si>
  <si>
    <t>2026-10-03 03:06:20</t>
  </si>
  <si>
    <t>2026-10-03 01:56:32</t>
  </si>
  <si>
    <t>2026-10-03 04:02:07</t>
  </si>
  <si>
    <t>2026-10-03 05:23:50</t>
  </si>
  <si>
    <t>2026-10-03 05:35:07</t>
  </si>
  <si>
    <t>2026-10-03 06:59:22</t>
  </si>
  <si>
    <t>SRTR22605826471</t>
  </si>
  <si>
    <t>1876</t>
  </si>
  <si>
    <t>2026-10-03 02:36:27</t>
  </si>
  <si>
    <t>2026-10-03 02:43:11</t>
  </si>
  <si>
    <t>2026-10-03 02:47:38</t>
  </si>
  <si>
    <t>2026-10-03 03:49:49</t>
  </si>
  <si>
    <t>2026-10-03 05:45:40</t>
  </si>
  <si>
    <t>2026-10-03 05:47:54</t>
  </si>
  <si>
    <t>2026-10-03 06:55:24</t>
  </si>
  <si>
    <t>SRTR22605826491</t>
  </si>
  <si>
    <t>3817</t>
  </si>
  <si>
    <t>2026-10-03 03:41:54</t>
  </si>
  <si>
    <t>2026-10-03 04:12:40</t>
  </si>
  <si>
    <t>2026-10-03 04:13:57</t>
  </si>
  <si>
    <t>2026-10-03 06:09:36</t>
  </si>
  <si>
    <t>2026-10-03 06:11:35</t>
  </si>
  <si>
    <t>2026-10-03 06:44:00</t>
  </si>
  <si>
    <t>SRTR22605826511</t>
  </si>
  <si>
    <t>2026-10-03 04:00:02</t>
  </si>
  <si>
    <t>2026-10-03 04:16:26</t>
  </si>
  <si>
    <t>2026-10-03 04:31:29</t>
  </si>
  <si>
    <t>2026-10-03 06:35:41</t>
  </si>
  <si>
    <t>2026-10-03 07:34:46</t>
  </si>
  <si>
    <t>SRTR22605826560</t>
  </si>
  <si>
    <t>1837</t>
  </si>
  <si>
    <t>2026-10-03 04:26:05</t>
  </si>
  <si>
    <t>2026-10-03 04:46:44</t>
  </si>
  <si>
    <t>2026-10-03 06:42:00</t>
  </si>
  <si>
    <t>2026-10-03 06:27:19</t>
  </si>
  <si>
    <t>2026-10-03 06:28:36</t>
  </si>
  <si>
    <t>2026-10-04 08:49:42</t>
  </si>
  <si>
    <t>SRTR22605826580</t>
  </si>
  <si>
    <t>5989</t>
  </si>
  <si>
    <t>5890</t>
  </si>
  <si>
    <t>2026-10-03 02:04:30</t>
  </si>
  <si>
    <t>2026-10-03 02:13:52</t>
  </si>
  <si>
    <t>2026-10-03 01:08:10</t>
  </si>
  <si>
    <t>2026-10-03 04:08:03</t>
  </si>
  <si>
    <t>2026-10-03 04:12:33</t>
  </si>
  <si>
    <t>2026-10-03 04:41:23</t>
  </si>
  <si>
    <t>2026-10-04 06:15:34</t>
  </si>
  <si>
    <t>SRTR22605826591</t>
  </si>
  <si>
    <t>7944</t>
  </si>
  <si>
    <t>7825</t>
  </si>
  <si>
    <t>2026-10-03 00:07:14</t>
  </si>
  <si>
    <t>2026-10-03 00:55:41</t>
  </si>
  <si>
    <t>2026-10-03 03:44:21</t>
  </si>
  <si>
    <t>2026-10-03 04:09:46</t>
  </si>
  <si>
    <t>2026-10-03 04:56:30</t>
  </si>
  <si>
    <t>2026-10-03 06:39:46</t>
  </si>
  <si>
    <t>SRTR22605826631</t>
  </si>
  <si>
    <t>THIAGO HENRIQUE DE MORAIS</t>
  </si>
  <si>
    <t>41995570746</t>
  </si>
  <si>
    <t>2026-10-02 22:42:54</t>
  </si>
  <si>
    <t>2026-10-03 02:30:06</t>
  </si>
  <si>
    <t>2026-10-03 03:36:09</t>
  </si>
  <si>
    <t>2026-10-03 03:36:25</t>
  </si>
  <si>
    <t>2026-10-03 04:14:35</t>
  </si>
  <si>
    <t>SRTR22605826640</t>
  </si>
  <si>
    <t>4180</t>
  </si>
  <si>
    <t>4117</t>
  </si>
  <si>
    <t>2026-10-02 19:45:35</t>
  </si>
  <si>
    <t>2026-10-03 02:03:50</t>
  </si>
  <si>
    <t>2026-10-03 04:22:00</t>
  </si>
  <si>
    <t>2026-10-03 02:43:56</t>
  </si>
  <si>
    <t>2026-10-03 05:06:59</t>
  </si>
  <si>
    <t>2026-10-03 06:01:32</t>
  </si>
  <si>
    <t>2026-10-03 08:31:25</t>
  </si>
  <si>
    <t>SRTR22605826691</t>
  </si>
  <si>
    <t>842</t>
  </si>
  <si>
    <t>2026-10-03 01:24:51</t>
  </si>
  <si>
    <t>2026-10-03 03:41:41</t>
  </si>
  <si>
    <t>2026-10-03 03:48:39</t>
  </si>
  <si>
    <t>2026-10-03 03:51:23</t>
  </si>
  <si>
    <t>2026-10-03 04:40:21</t>
  </si>
  <si>
    <t>2026-10-03 04:39:42</t>
  </si>
  <si>
    <t>2026-10-03 04:58:30</t>
  </si>
  <si>
    <t>2026-10-05 06:37:13</t>
  </si>
  <si>
    <t>SRTR22605826751</t>
  </si>
  <si>
    <t>2026-10-03 02:12:51</t>
  </si>
  <si>
    <t>2026-10-03 03:19:50</t>
  </si>
  <si>
    <t>2026-10-03 03:44:18</t>
  </si>
  <si>
    <t>2026-10-03 03:31:54</t>
  </si>
  <si>
    <t>2026-10-03 05:39:37</t>
  </si>
  <si>
    <t>2026-10-03 06:23:10</t>
  </si>
  <si>
    <t>SRTR22605826760</t>
  </si>
  <si>
    <t>4414</t>
  </si>
  <si>
    <t>4372</t>
  </si>
  <si>
    <t>2026-10-03 03:08:46</t>
  </si>
  <si>
    <t>2026-10-03 02:54:39</t>
  </si>
  <si>
    <t>2026-10-03 04:31:43</t>
  </si>
  <si>
    <t>2026-10-03 05:39:19</t>
  </si>
  <si>
    <t>SRTR22605826860</t>
  </si>
  <si>
    <t>15566</t>
  </si>
  <si>
    <t>15520</t>
  </si>
  <si>
    <t>2026-10-02 20:02:25</t>
  </si>
  <si>
    <t>2026-10-03 00:34:58</t>
  </si>
  <si>
    <t>2026-10-03 00:36:59</t>
  </si>
  <si>
    <t>2026-10-03 00:54:07</t>
  </si>
  <si>
    <t>2026-10-03 15:12:02</t>
  </si>
  <si>
    <t>2026-10-03 15:23:43</t>
  </si>
  <si>
    <t>2026-10-04 04:10:32</t>
  </si>
  <si>
    <t>SRTR22605826871</t>
  </si>
  <si>
    <t>2026-10-03 00:50:45</t>
  </si>
  <si>
    <t>2026-10-03 05:38:58</t>
  </si>
  <si>
    <t>2026-10-03 06:04:27</t>
  </si>
  <si>
    <t>2026-10-03 06:50:14</t>
  </si>
  <si>
    <t>2026-10-03 08:34:42</t>
  </si>
  <si>
    <t>2026-10-03 09:36:48</t>
  </si>
  <si>
    <t>SRTR22605826940</t>
  </si>
  <si>
    <t>2026-10-03 10:15:36</t>
  </si>
  <si>
    <t>2026-10-03 10:27:41</t>
  </si>
  <si>
    <t>2026-10-03 10:33:59</t>
  </si>
  <si>
    <t>2026-10-03 11:28:23</t>
  </si>
  <si>
    <t>SRTR22605827051</t>
  </si>
  <si>
    <t>2266</t>
  </si>
  <si>
    <t>2026-10-03 00:13:58</t>
  </si>
  <si>
    <t>2026-10-03 04:23:03</t>
  </si>
  <si>
    <t>2026-10-03 04:23:54</t>
  </si>
  <si>
    <t>2026-10-03 05:37:47</t>
  </si>
  <si>
    <t>2026-10-03 05:52:35</t>
  </si>
  <si>
    <t>2026-10-03 07:10:15</t>
  </si>
  <si>
    <t>SRTR22605827071</t>
  </si>
  <si>
    <t>2026-10-02 23:12:07</t>
  </si>
  <si>
    <t>2026-10-03 02:38:46</t>
  </si>
  <si>
    <t>2026-10-03 03:32:33</t>
  </si>
  <si>
    <t>2026-10-03 04:30:17</t>
  </si>
  <si>
    <t>2026-10-03 10:01:51</t>
  </si>
  <si>
    <t>2026-10-03 08:59:59</t>
  </si>
  <si>
    <t>2026-10-03 09:10:51</t>
  </si>
  <si>
    <t>2026-10-03 09:16:37</t>
  </si>
  <si>
    <t>SRTR22605827080</t>
  </si>
  <si>
    <t>2026-10-03 00:45:01</t>
  </si>
  <si>
    <t>2026-10-03 03:10:20</t>
  </si>
  <si>
    <t>2026-10-03 04:43:25</t>
  </si>
  <si>
    <t>2026-10-03 14:54:13</t>
  </si>
  <si>
    <t>2026-10-03 16:01:09</t>
  </si>
  <si>
    <t>2026-10-03 16:05:12</t>
  </si>
  <si>
    <t>2026-10-03 16:40:28</t>
  </si>
  <si>
    <t>SRTR22605827091</t>
  </si>
  <si>
    <t>2486</t>
  </si>
  <si>
    <t>2434</t>
  </si>
  <si>
    <t>2026-10-03 00:51:47</t>
  </si>
  <si>
    <t>2026-10-03 04:03:36</t>
  </si>
  <si>
    <t>2026-10-03 05:38:48</t>
  </si>
  <si>
    <t>2026-10-03 05:40:15</t>
  </si>
  <si>
    <t>2026-10-03 09:48:00</t>
  </si>
  <si>
    <t>2026-10-03 07:14:00</t>
  </si>
  <si>
    <t>2026-10-03 08:07:53</t>
  </si>
  <si>
    <t>2026-10-03 10:49:49</t>
  </si>
  <si>
    <t>SRTR22605827131</t>
  </si>
  <si>
    <t>SWL1B95</t>
  </si>
  <si>
    <t>2917</t>
  </si>
  <si>
    <t>2897</t>
  </si>
  <si>
    <t>2026-10-03 03:51:14</t>
  </si>
  <si>
    <t>2026-10-03 04:16:08</t>
  </si>
  <si>
    <t>2026-10-03 05:15:59</t>
  </si>
  <si>
    <t>2026-10-03 06:28:34</t>
  </si>
  <si>
    <t>SRTR22605827140</t>
  </si>
  <si>
    <t>2026-10-03 03:17:40</t>
  </si>
  <si>
    <t>2026-10-03 03:18:17</t>
  </si>
  <si>
    <t>2026-10-03 03:48:35</t>
  </si>
  <si>
    <t>2026-10-03 05:07:25</t>
  </si>
  <si>
    <t>2026-10-03 06:55:41</t>
  </si>
  <si>
    <t>SRTR22605827160</t>
  </si>
  <si>
    <t>1120</t>
  </si>
  <si>
    <t>2026-10-03 06:51:29</t>
  </si>
  <si>
    <t>2026-10-03 06:51:51</t>
  </si>
  <si>
    <t>2026-10-03 06:53:54</t>
  </si>
  <si>
    <t>2026-10-03 07:19:38</t>
  </si>
  <si>
    <t>2026-10-03 07:16:02</t>
  </si>
  <si>
    <t>2026-10-03 08:50:42</t>
  </si>
  <si>
    <t>2026-10-03 10:09:08</t>
  </si>
  <si>
    <t>SRTR22605827231</t>
  </si>
  <si>
    <t>464</t>
  </si>
  <si>
    <t>2026-10-03 10:14:40</t>
  </si>
  <si>
    <t>2026-10-03 10:17:58</t>
  </si>
  <si>
    <t>2026-10-03 10:20:28</t>
  </si>
  <si>
    <t>2026-10-03 10:11:15</t>
  </si>
  <si>
    <t>2026-10-03 11:24:57</t>
  </si>
  <si>
    <t>SRTR22605827271</t>
  </si>
  <si>
    <t>18458</t>
  </si>
  <si>
    <t>18455</t>
  </si>
  <si>
    <t>2026-10-03 10:39:29</t>
  </si>
  <si>
    <t>2026-10-03 17:30:13</t>
  </si>
  <si>
    <t>2026-10-03 17:54:02</t>
  </si>
  <si>
    <t>2026-10-03 17:52:38</t>
  </si>
  <si>
    <t>2026-10-03 20:50:04</t>
  </si>
  <si>
    <t>2026-10-04 15:18:24</t>
  </si>
  <si>
    <t>2026-10-04 15:28:52</t>
  </si>
  <si>
    <t>2026-10-05 15:21:08</t>
  </si>
  <si>
    <t>SRTR22605827291</t>
  </si>
  <si>
    <t>2026-10-03 03:14:47</t>
  </si>
  <si>
    <t>2026-10-03 03:31:52</t>
  </si>
  <si>
    <t>2026-10-03 04:02:11</t>
  </si>
  <si>
    <t>2026-10-03 06:35:35</t>
  </si>
  <si>
    <t>2026-10-03 08:52:40</t>
  </si>
  <si>
    <t>SRTR22605827420</t>
  </si>
  <si>
    <t>519</t>
  </si>
  <si>
    <t>2026-10-03 07:04:37</t>
  </si>
  <si>
    <t>2026-10-03 07:04:49</t>
  </si>
  <si>
    <t>2026-10-03 22:06:02</t>
  </si>
  <si>
    <t>SRTR22605827440</t>
  </si>
  <si>
    <t>1875</t>
  </si>
  <si>
    <t>2026-10-03 07:46:43</t>
  </si>
  <si>
    <t>2026-10-03 07:47:30</t>
  </si>
  <si>
    <t>2026-10-03 16:58:32</t>
  </si>
  <si>
    <t>2026-10-03 18:28:22</t>
  </si>
  <si>
    <t>2026-10-03 18:25:29</t>
  </si>
  <si>
    <t>2026-10-03 19:02:06</t>
  </si>
  <si>
    <t>SRTR22605827491</t>
  </si>
  <si>
    <t>470</t>
  </si>
  <si>
    <t>2026-10-03 06:12:25</t>
  </si>
  <si>
    <t>2026-10-03 06:35:36</t>
  </si>
  <si>
    <t>2026-10-03 09:12:50</t>
  </si>
  <si>
    <t>2026-10-03 07:36:00</t>
  </si>
  <si>
    <t>2026-10-03 10:46:10</t>
  </si>
  <si>
    <t>2026-10-03 10:55:08</t>
  </si>
  <si>
    <t>2026-10-03 14:58:41</t>
  </si>
  <si>
    <t>SRTR22605827500</t>
  </si>
  <si>
    <t>2026-10-03 03:03:25</t>
  </si>
  <si>
    <t>2026-10-03 03:29:38</t>
  </si>
  <si>
    <t>2026-10-03 03:37:32</t>
  </si>
  <si>
    <t>2026-10-03 00:05:43</t>
  </si>
  <si>
    <t>2026-10-03 05:13:41</t>
  </si>
  <si>
    <t>2026-10-03 05:40:22</t>
  </si>
  <si>
    <t>2026-10-03 07:20:41</t>
  </si>
  <si>
    <t>SRTR22605827691</t>
  </si>
  <si>
    <t>2026-10-03 02:10:10</t>
  </si>
  <si>
    <t>2026-10-03 06:08:05</t>
  </si>
  <si>
    <t>2026-10-03 07:55:34</t>
  </si>
  <si>
    <t>2026-10-03 08:10:55</t>
  </si>
  <si>
    <t>2026-10-03 10:45:02</t>
  </si>
  <si>
    <t>2026-10-03 10:47:19</t>
  </si>
  <si>
    <t>2026-10-03 11:40:42</t>
  </si>
  <si>
    <t>2026-10-03 12:04:47</t>
  </si>
  <si>
    <t>SRTR22605827711</t>
  </si>
  <si>
    <t>2026-10-02 23:18:25</t>
  </si>
  <si>
    <t>2026-10-03 02:50:15</t>
  </si>
  <si>
    <t>2026-10-03 02:53:58</t>
  </si>
  <si>
    <t>2026-10-02 22:52:58</t>
  </si>
  <si>
    <t>2026-10-03 06:18:00</t>
  </si>
  <si>
    <t>2026-10-03 06:30:50</t>
  </si>
  <si>
    <t>2026-10-03 07:01:48</t>
  </si>
  <si>
    <t>2026-10-03 08:55:05</t>
  </si>
  <si>
    <t>SRTR22605827731</t>
  </si>
  <si>
    <t>2026-10-02 19:31:32</t>
  </si>
  <si>
    <t>2026-10-03 02:05:03</t>
  </si>
  <si>
    <t>2026-10-03 04:57:48</t>
  </si>
  <si>
    <t>2026-10-03 06:07:55</t>
  </si>
  <si>
    <t>2026-10-03 07:07:31</t>
  </si>
  <si>
    <t>2026-10-03 08:57:55</t>
  </si>
  <si>
    <t>SRTR22605827740</t>
  </si>
  <si>
    <t>2026-10-02 21:46:48</t>
  </si>
  <si>
    <t>2026-10-03 00:22:45</t>
  </si>
  <si>
    <t>2026-10-03 00:53:58</t>
  </si>
  <si>
    <t>2026-10-02 22:57:52</t>
  </si>
  <si>
    <t>2026-10-03 03:11:36</t>
  </si>
  <si>
    <t>2026-10-03 05:23:58</t>
  </si>
  <si>
    <t>2026-10-03 06:54:28</t>
  </si>
  <si>
    <t>SRTR22605827800</t>
  </si>
  <si>
    <t>2026-10-03 04:56:32</t>
  </si>
  <si>
    <t>2026-10-03 05:23:09</t>
  </si>
  <si>
    <t>2026-10-03 05:26:29</t>
  </si>
  <si>
    <t>2026-10-03 06:27:15</t>
  </si>
  <si>
    <t>2026-10-03 06:21:35</t>
  </si>
  <si>
    <t>2026-10-03 06:36:10</t>
  </si>
  <si>
    <t>2026-10-03 07:28:53</t>
  </si>
  <si>
    <t>SRTR22605827811</t>
  </si>
  <si>
    <t>2026-10-03 03:06:16</t>
  </si>
  <si>
    <t>2026-10-03 04:39:43</t>
  </si>
  <si>
    <t>2026-10-03 04:50:06</t>
  </si>
  <si>
    <t>2026-10-03 03:38:44</t>
  </si>
  <si>
    <t>2026-10-03 06:03:18</t>
  </si>
  <si>
    <t>2026-10-03 06:06:58</t>
  </si>
  <si>
    <t>2026-10-03 06:15:20</t>
  </si>
  <si>
    <t>2026-10-03 09:49:12</t>
  </si>
  <si>
    <t>SRTR22605827860</t>
  </si>
  <si>
    <t>12639</t>
  </si>
  <si>
    <t>12637</t>
  </si>
  <si>
    <t>2026-10-03 13:30:30</t>
  </si>
  <si>
    <t>2026-10-03 21:00:32</t>
  </si>
  <si>
    <t>2026-10-03 21:14:49</t>
  </si>
  <si>
    <t>2026-10-03 21:23:00</t>
  </si>
  <si>
    <t>2026-10-03 23:20:00</t>
  </si>
  <si>
    <t>2026-10-03 21:57:14</t>
  </si>
  <si>
    <t>2026-10-04 01:27:32</t>
  </si>
  <si>
    <t>2026-10-04 02:11:13</t>
  </si>
  <si>
    <t>2026-10-05 14:09:03</t>
  </si>
  <si>
    <t>SRTR22605827871</t>
  </si>
  <si>
    <t>6206</t>
  </si>
  <si>
    <t>6110</t>
  </si>
  <si>
    <t>2026-10-03 02:58:09</t>
  </si>
  <si>
    <t>2026-10-03 03:54:16</t>
  </si>
  <si>
    <t>2026-10-03 04:11:30</t>
  </si>
  <si>
    <t>2026-10-03 03:12:54</t>
  </si>
  <si>
    <t>2026-10-03 07:21:32</t>
  </si>
  <si>
    <t>2026-10-03 13:17:36</t>
  </si>
  <si>
    <t>SRTR22605827920</t>
  </si>
  <si>
    <t>3448</t>
  </si>
  <si>
    <t>2026-10-03 02:10:25</t>
  </si>
  <si>
    <t>2026-10-03 03:42:00</t>
  </si>
  <si>
    <t>2026-10-03 03:43:31</t>
  </si>
  <si>
    <t>2026-10-03 02:14:54</t>
  </si>
  <si>
    <t>2026-10-03 04:27:38</t>
  </si>
  <si>
    <t>2026-10-03 04:37:03</t>
  </si>
  <si>
    <t>2026-10-03 09:26:59</t>
  </si>
  <si>
    <t>SRTR22605827951</t>
  </si>
  <si>
    <t>2026-10-03 02:19:36</t>
  </si>
  <si>
    <t>2026-10-03 03:15:19</t>
  </si>
  <si>
    <t>2026-10-03 03:30:24</t>
  </si>
  <si>
    <t>2026-10-03 04:41:11</t>
  </si>
  <si>
    <t>2026-10-03 04:44:44</t>
  </si>
  <si>
    <t>2026-10-03 09:24:44</t>
  </si>
  <si>
    <t>SRTR22605828071</t>
  </si>
  <si>
    <t>2026-10-03 03:12:00</t>
  </si>
  <si>
    <t>2026-10-03 04:51:43</t>
  </si>
  <si>
    <t>2026-10-03 04:56:11</t>
  </si>
  <si>
    <t>2026-10-03 10:31:49</t>
  </si>
  <si>
    <t>SRTR22605828160</t>
  </si>
  <si>
    <t>2026-10-03 06:17:13</t>
  </si>
  <si>
    <t>2026-10-03 06:17:19</t>
  </si>
  <si>
    <t>2026-10-03 06:20:21</t>
  </si>
  <si>
    <t>2026-10-03 06:19:38</t>
  </si>
  <si>
    <t>SRTR22605828180</t>
  </si>
  <si>
    <t>5550</t>
  </si>
  <si>
    <t>2026-10-03 00:08:46</t>
  </si>
  <si>
    <t>2026-10-03 04:10:30</t>
  </si>
  <si>
    <t>2026-10-03 04:11:37</t>
  </si>
  <si>
    <t>2026-10-03 04:16:01</t>
  </si>
  <si>
    <t>2026-10-03 05:12:40</t>
  </si>
  <si>
    <t>2026-10-03 05:30:24</t>
  </si>
  <si>
    <t>2026-10-03 08:43:15</t>
  </si>
  <si>
    <t>SRTR22605828211</t>
  </si>
  <si>
    <t>2709</t>
  </si>
  <si>
    <t>2664</t>
  </si>
  <si>
    <t>2026-10-03 00:01:17</t>
  </si>
  <si>
    <t>2026-10-03 02:44:13</t>
  </si>
  <si>
    <t>2026-10-03 02:46:40</t>
  </si>
  <si>
    <t>2026-10-03 04:51:11</t>
  </si>
  <si>
    <t>2026-10-03 06:37:14</t>
  </si>
  <si>
    <t>2026-10-03 06:38:32</t>
  </si>
  <si>
    <t>2026-10-03 07:17:31</t>
  </si>
  <si>
    <t>SRTR22605828220</t>
  </si>
  <si>
    <t>2026-10-02 21:52:41</t>
  </si>
  <si>
    <t>2026-10-03 00:59:12</t>
  </si>
  <si>
    <t>2026-10-03 01:04:36</t>
  </si>
  <si>
    <t>2026-10-03 01:07:43</t>
  </si>
  <si>
    <t>2026-10-03 07:05:30</t>
  </si>
  <si>
    <t>2026-10-03 07:23:52</t>
  </si>
  <si>
    <t>2026-10-03 08:30:12</t>
  </si>
  <si>
    <t>SRTR22605828260</t>
  </si>
  <si>
    <t>2269</t>
  </si>
  <si>
    <t>2026-10-03 01:51:45</t>
  </si>
  <si>
    <t>2026-10-03 03:48:46</t>
  </si>
  <si>
    <t>2026-10-03 03:54:55</t>
  </si>
  <si>
    <t>2026-10-03 03:36:20</t>
  </si>
  <si>
    <t>2026-10-03 04:21:33</t>
  </si>
  <si>
    <t>2026-10-03 04:38:20</t>
  </si>
  <si>
    <t>2026-10-03 06:27:56</t>
  </si>
  <si>
    <t>2026-10-03 08:39:47</t>
  </si>
  <si>
    <t>SRTR22605828271</t>
  </si>
  <si>
    <t>2026-10-03 01:24:10</t>
  </si>
  <si>
    <t>2026-10-03 03:31:11</t>
  </si>
  <si>
    <t>2026-10-03 03:34:03</t>
  </si>
  <si>
    <t>2026-10-03 02:51:46</t>
  </si>
  <si>
    <t>2026-10-03 04:09:00</t>
  </si>
  <si>
    <t>2026-10-03 05:02:40</t>
  </si>
  <si>
    <t>SRTR22605828280</t>
  </si>
  <si>
    <t>2026-10-03 03:13:47</t>
  </si>
  <si>
    <t>2026-10-03 04:04:26</t>
  </si>
  <si>
    <t>2026-10-03 04:15:18</t>
  </si>
  <si>
    <t>2026-10-03 05:08:34</t>
  </si>
  <si>
    <t>2026-10-03 05:23:36</t>
  </si>
  <si>
    <t>2026-10-03 07:21:15</t>
  </si>
  <si>
    <t>SRTR22605828360</t>
  </si>
  <si>
    <t>2658</t>
  </si>
  <si>
    <t>2026-10-03 02:38:26</t>
  </si>
  <si>
    <t>2026-10-03 03:33:16</t>
  </si>
  <si>
    <t>2026-10-03 04:01:43</t>
  </si>
  <si>
    <t>2026-10-03 04:53:59</t>
  </si>
  <si>
    <t>2026-10-03 06:39:51</t>
  </si>
  <si>
    <t>2026-10-03 07:04:13</t>
  </si>
  <si>
    <t>2026-10-03 07:04:54</t>
  </si>
  <si>
    <t>2026-10-03 12:55:36</t>
  </si>
  <si>
    <t>SRTR22605828380</t>
  </si>
  <si>
    <t>1456</t>
  </si>
  <si>
    <t>2026-10-03 02:59:22</t>
  </si>
  <si>
    <t>2026-10-03 03:57:55</t>
  </si>
  <si>
    <t>2026-10-03 03:15:06</t>
  </si>
  <si>
    <t>2026-10-03 04:49:03</t>
  </si>
  <si>
    <t>2026-10-03 05:16:24</t>
  </si>
  <si>
    <t>2026-10-03 10:40:32</t>
  </si>
  <si>
    <t>SRTR22605828400</t>
  </si>
  <si>
    <t>1740</t>
  </si>
  <si>
    <t>2026-10-03 00:04:12</t>
  </si>
  <si>
    <t>2026-10-03 03:18:49</t>
  </si>
  <si>
    <t>2026-10-02 23:44:15</t>
  </si>
  <si>
    <t>2026-10-03 06:26:09</t>
  </si>
  <si>
    <t>2026-10-03 06:27:14</t>
  </si>
  <si>
    <t>2026-10-03 06:30:41</t>
  </si>
  <si>
    <t>2026-10-03 07:56:54</t>
  </si>
  <si>
    <t>SRTR22605828411</t>
  </si>
  <si>
    <t>2026-10-03 10:34:44</t>
  </si>
  <si>
    <t>2026-10-03 10:34:50</t>
  </si>
  <si>
    <t>2026-10-03 10:37:53</t>
  </si>
  <si>
    <t>2026-10-03 10:12:56</t>
  </si>
  <si>
    <t>2026-10-03 14:10:00</t>
  </si>
  <si>
    <t>2026-10-03 14:36:04</t>
  </si>
  <si>
    <t>2026-10-03 13:17:44</t>
  </si>
  <si>
    <t>2026-10-03 13:57:00</t>
  </si>
  <si>
    <t>2026-10-03 16:05:19</t>
  </si>
  <si>
    <t>SRTR22605828471</t>
  </si>
  <si>
    <t>1600</t>
  </si>
  <si>
    <t>2026-10-03 03:02:41</t>
  </si>
  <si>
    <t>2026-10-03 03:05:15</t>
  </si>
  <si>
    <t>2026-10-03 03:57:22</t>
  </si>
  <si>
    <t>2026-10-03 03:59:44</t>
  </si>
  <si>
    <t>2026-10-03 04:26:35</t>
  </si>
  <si>
    <t>2026-10-03 04:52:02</t>
  </si>
  <si>
    <t>2026-10-03 06:36:02</t>
  </si>
  <si>
    <t>2026-10-03 09:48:28</t>
  </si>
  <si>
    <t>SRTR22605828600</t>
  </si>
  <si>
    <t>2026-10-03 02:49:02</t>
  </si>
  <si>
    <t>2026-10-03 02:58:26</t>
  </si>
  <si>
    <t>2026-10-03 03:00:36</t>
  </si>
  <si>
    <t>2026-10-03 03:41:25</t>
  </si>
  <si>
    <t>2026-10-03 05:20:52</t>
  </si>
  <si>
    <t>2026-10-03 06:29:30</t>
  </si>
  <si>
    <t>2026-10-03 09:39:58</t>
  </si>
  <si>
    <t>SRTR22605828671</t>
  </si>
  <si>
    <t>1656</t>
  </si>
  <si>
    <t>2026-10-02 22:40:35</t>
  </si>
  <si>
    <t>2026-10-03 02:35:46</t>
  </si>
  <si>
    <t>2026-10-03 02:44:05</t>
  </si>
  <si>
    <t>2026-10-03 02:53:16</t>
  </si>
  <si>
    <t>2026-10-03 05:40:18</t>
  </si>
  <si>
    <t>2026-10-03 05:51:23</t>
  </si>
  <si>
    <t>2026-10-03 06:13:26</t>
  </si>
  <si>
    <t>SRTR22605828680</t>
  </si>
  <si>
    <t>5846</t>
  </si>
  <si>
    <t>5772</t>
  </si>
  <si>
    <t>2026-10-03 04:14:14</t>
  </si>
  <si>
    <t>2026-10-03 04:25:37</t>
  </si>
  <si>
    <t>2026-10-03 05:18:00</t>
  </si>
  <si>
    <t>2026-10-03 05:06:51</t>
  </si>
  <si>
    <t>2026-10-03 05:14:04</t>
  </si>
  <si>
    <t>2026-10-03 05:51:43</t>
  </si>
  <si>
    <t>2026-10-03 09:24:43</t>
  </si>
  <si>
    <t>SRTR22605828720</t>
  </si>
  <si>
    <t>2026-10-03 04:57:24</t>
  </si>
  <si>
    <t>2026-10-03 02:44:03</t>
  </si>
  <si>
    <t>SRTR22605828740</t>
  </si>
  <si>
    <t>3722</t>
  </si>
  <si>
    <t>3712</t>
  </si>
  <si>
    <t>2026-10-03 03:43:43</t>
  </si>
  <si>
    <t>2026-10-03 04:10:21</t>
  </si>
  <si>
    <t>2026-10-03 04:46:50</t>
  </si>
  <si>
    <t>2026-10-03 04:30:45</t>
  </si>
  <si>
    <t>2026-10-03 05:43:42</t>
  </si>
  <si>
    <t>2026-10-03 05:48:23</t>
  </si>
  <si>
    <t>2026-10-03 09:58:32</t>
  </si>
  <si>
    <t>SRTR22605828760</t>
  </si>
  <si>
    <t>CGR2-C314-0150-1</t>
  </si>
  <si>
    <t>2026-10-02 19:40:05</t>
  </si>
  <si>
    <t>2026-10-03 00:34:05</t>
  </si>
  <si>
    <t>2026-10-03 01:14:25</t>
  </si>
  <si>
    <t>2026-10-03 00:33:04</t>
  </si>
  <si>
    <t>2026-10-03 06:30:07</t>
  </si>
  <si>
    <t>2026-10-03 06:28:55</t>
  </si>
  <si>
    <t>2026-10-03 08:37:42</t>
  </si>
  <si>
    <t>SRTR22605828771</t>
  </si>
  <si>
    <t>1009</t>
  </si>
  <si>
    <t>2026-10-03 05:15:17</t>
  </si>
  <si>
    <t>2026-10-03 08:23:50</t>
  </si>
  <si>
    <t>2026-10-03 08:52:54</t>
  </si>
  <si>
    <t>2026-10-03 07:38:35</t>
  </si>
  <si>
    <t>2026-10-03 09:36:13</t>
  </si>
  <si>
    <t>2026-10-03 09:41:46</t>
  </si>
  <si>
    <t>2026-10-03 09:41:24</t>
  </si>
  <si>
    <t>2026-10-03 11:03:23</t>
  </si>
  <si>
    <t>SRTR22605828811</t>
  </si>
  <si>
    <t>2026-10-03 02:21:13</t>
  </si>
  <si>
    <t>2026-10-03 03:23:33</t>
  </si>
  <si>
    <t>2026-10-03 04:57:01</t>
  </si>
  <si>
    <t>2026-10-03 05:30:10</t>
  </si>
  <si>
    <t>2026-10-03 05:47:26</t>
  </si>
  <si>
    <t>2026-10-03 05:57:30</t>
  </si>
  <si>
    <t>2026-10-03 06:58:00</t>
  </si>
  <si>
    <t>SRTR22605828840</t>
  </si>
  <si>
    <t>4094</t>
  </si>
  <si>
    <t>4087</t>
  </si>
  <si>
    <t>2026-10-02 20:42:15</t>
  </si>
  <si>
    <t>2026-10-02 23:46:11</t>
  </si>
  <si>
    <t>2026-10-02 23:49:32</t>
  </si>
  <si>
    <t>2026-10-02 23:12:21</t>
  </si>
  <si>
    <t>2026-10-03 05:04:39</t>
  </si>
  <si>
    <t>2026-10-03 04:07:18</t>
  </si>
  <si>
    <t>2026-10-03 04:08:06</t>
  </si>
  <si>
    <t>2026-10-03 07:18:41</t>
  </si>
  <si>
    <t>SRTR22605828860</t>
  </si>
  <si>
    <t>NHR8B01</t>
  </si>
  <si>
    <t>RAIMUNDO NONATO SANTOS</t>
  </si>
  <si>
    <t>98984209032</t>
  </si>
  <si>
    <t>2026-10-03 03:06:54</t>
  </si>
  <si>
    <t>2026-10-03 03:09:52</t>
  </si>
  <si>
    <t>2026-10-03 03:45:23</t>
  </si>
  <si>
    <t>2026-10-03 03:48:01</t>
  </si>
  <si>
    <t>2026-10-03 04:24:44</t>
  </si>
  <si>
    <t>2026-10-03 05:31:27</t>
  </si>
  <si>
    <t>2026-10-03 06:14:54</t>
  </si>
  <si>
    <t>2026-10-03 08:28:51</t>
  </si>
  <si>
    <t>SRTR22605828900</t>
  </si>
  <si>
    <t>CARLOS HENRIQUE FERNANDES LIMA BORGES</t>
  </si>
  <si>
    <t>21977044134</t>
  </si>
  <si>
    <t>5959</t>
  </si>
  <si>
    <t>2026-10-02 23:05:22</t>
  </si>
  <si>
    <t>2026-10-03 02:22:35</t>
  </si>
  <si>
    <t>2026-10-03 02:23:18</t>
  </si>
  <si>
    <t>2026-10-03 02:46:56</t>
  </si>
  <si>
    <t>2026-10-03 05:41:38</t>
  </si>
  <si>
    <t>2026-10-03 07:07:35</t>
  </si>
  <si>
    <t>SRTR22605828920</t>
  </si>
  <si>
    <t>1310</t>
  </si>
  <si>
    <t>2026-10-03 02:36:05</t>
  </si>
  <si>
    <t>2026-10-03 03:12:10</t>
  </si>
  <si>
    <t>2026-10-03 04:49:37</t>
  </si>
  <si>
    <t>2026-10-03 07:16:35</t>
  </si>
  <si>
    <t>2026-10-03 07:14:24</t>
  </si>
  <si>
    <t>2026-10-03 10:40:35</t>
  </si>
  <si>
    <t>SRTR22605828951</t>
  </si>
  <si>
    <t>1718</t>
  </si>
  <si>
    <t>2026-10-02 09:11:09</t>
  </si>
  <si>
    <t>2026-10-03 03:13:00</t>
  </si>
  <si>
    <t>2026-10-03 05:04:45</t>
  </si>
  <si>
    <t>2026-10-03 05:52:28</t>
  </si>
  <si>
    <t>2026-10-03 05:56:01</t>
  </si>
  <si>
    <t>2026-10-03 06:02:53</t>
  </si>
  <si>
    <t>2026-10-03 07:29:18</t>
  </si>
  <si>
    <t>SRTR22605828971</t>
  </si>
  <si>
    <t>2026-10-03 06:09:35</t>
  </si>
  <si>
    <t>2026-10-03 06:14:09</t>
  </si>
  <si>
    <t>2026-10-03 05:52:59</t>
  </si>
  <si>
    <t>2026-10-03 04:26:00</t>
  </si>
  <si>
    <t>2026-10-03 03:04:00</t>
  </si>
  <si>
    <t>2026-10-03 06:44:35</t>
  </si>
  <si>
    <t>2026-10-03 07:02:31</t>
  </si>
  <si>
    <t>2026-10-03 08:03:22</t>
  </si>
  <si>
    <t>SRTR22605828991</t>
  </si>
  <si>
    <t>2535</t>
  </si>
  <si>
    <t>2532</t>
  </si>
  <si>
    <t>2026-10-03 03:13:03</t>
  </si>
  <si>
    <t>2026-10-03 04:29:40</t>
  </si>
  <si>
    <t>2026-10-03 04:36:23</t>
  </si>
  <si>
    <t>2026-10-03 03:19:29</t>
  </si>
  <si>
    <t>2026-10-03 05:25:23</t>
  </si>
  <si>
    <t>2026-10-03 05:58:32</t>
  </si>
  <si>
    <t>SRTR22605829000</t>
  </si>
  <si>
    <t>3076</t>
  </si>
  <si>
    <t>2026-10-03 01:12:57</t>
  </si>
  <si>
    <t>2026-10-03 02:29:57</t>
  </si>
  <si>
    <t>2026-10-03 02:49:01</t>
  </si>
  <si>
    <t>2026-10-03 02:54:29</t>
  </si>
  <si>
    <t>2026-10-03 03:48:00</t>
  </si>
  <si>
    <t>2026-10-03 03:34:54</t>
  </si>
  <si>
    <t>2026-10-03 05:14:51</t>
  </si>
  <si>
    <t>2026-10-03 07:38:02</t>
  </si>
  <si>
    <t>2026-10-03 08:21:53</t>
  </si>
  <si>
    <t>SRTR22605829011</t>
  </si>
  <si>
    <t>2026-10-03 02:41:11</t>
  </si>
  <si>
    <t>2026-10-03 04:13:12</t>
  </si>
  <si>
    <t>2026-10-03 04:18:13</t>
  </si>
  <si>
    <t>2026-10-03 05:03:21</t>
  </si>
  <si>
    <t>2026-10-03 05:42:13</t>
  </si>
  <si>
    <t>2026-10-03 07:22:53</t>
  </si>
  <si>
    <t>SRTR22605829040</t>
  </si>
  <si>
    <t>2026-10-03 01:48:04</t>
  </si>
  <si>
    <t>2026-10-03 02:26:48</t>
  </si>
  <si>
    <t>2026-10-03 02:31:46</t>
  </si>
  <si>
    <t>2026-10-03 01:22:34</t>
  </si>
  <si>
    <t>2026-10-03 03:18:58</t>
  </si>
  <si>
    <t>2026-10-03 03:41:39</t>
  </si>
  <si>
    <t>2026-10-03 03:43:30</t>
  </si>
  <si>
    <t>SRTR22605829071</t>
  </si>
  <si>
    <t>WESLEI RIBEIRO</t>
  </si>
  <si>
    <t>86999161911</t>
  </si>
  <si>
    <t>2026-10-02 09:58:16</t>
  </si>
  <si>
    <t>2026-10-02 22:24:58</t>
  </si>
  <si>
    <t>2026-10-03 03:44:58</t>
  </si>
  <si>
    <t>2026-10-03 04:28:29</t>
  </si>
  <si>
    <t>2026-10-03 07:30:10</t>
  </si>
  <si>
    <t>SRTR22605829111</t>
  </si>
  <si>
    <t>3150</t>
  </si>
  <si>
    <t>2026-10-03 01:12:09</t>
  </si>
  <si>
    <t>2026-10-03 02:43:41</t>
  </si>
  <si>
    <t>2026-10-03 02:45:56</t>
  </si>
  <si>
    <t>2026-10-03 02:41:31</t>
  </si>
  <si>
    <t>2026-10-03 05:48:48</t>
  </si>
  <si>
    <t>2026-10-03 06:45:04</t>
  </si>
  <si>
    <t>2026-10-03 07:44:02</t>
  </si>
  <si>
    <t>SRTR22605829120</t>
  </si>
  <si>
    <t>2431</t>
  </si>
  <si>
    <t>2026-10-03 04:48:55</t>
  </si>
  <si>
    <t>2026-10-03 05:12:34</t>
  </si>
  <si>
    <t>2026-10-03 05:15:11</t>
  </si>
  <si>
    <t>2026-10-03 05:17:07</t>
  </si>
  <si>
    <t>2026-10-03 05:40:02</t>
  </si>
  <si>
    <t>2026-10-03 05:41:55</t>
  </si>
  <si>
    <t>2026-10-03 06:29:41</t>
  </si>
  <si>
    <t>2026-10-03 09:42:09</t>
  </si>
  <si>
    <t>SRTR22605829151</t>
  </si>
  <si>
    <t>2026-10-03 03:36:21</t>
  </si>
  <si>
    <t>2026-10-03 03:45:33</t>
  </si>
  <si>
    <t>2026-10-03 04:08:08</t>
  </si>
  <si>
    <t>2026-10-03 05:20:25</t>
  </si>
  <si>
    <t>2026-10-03 07:45:46</t>
  </si>
  <si>
    <t>SRTR22605829331</t>
  </si>
  <si>
    <t>2677</t>
  </si>
  <si>
    <t>2669</t>
  </si>
  <si>
    <t>2026-10-03 04:24:12</t>
  </si>
  <si>
    <t>2026-10-03 02:26:10</t>
  </si>
  <si>
    <t>2026-10-03 05:31:03</t>
  </si>
  <si>
    <t>2026-10-03 05:32:10</t>
  </si>
  <si>
    <t>2026-10-03 07:34:09</t>
  </si>
  <si>
    <t>SRTR22605829471</t>
  </si>
  <si>
    <t>3600</t>
  </si>
  <si>
    <t>3520</t>
  </si>
  <si>
    <t>2026-10-03 04:57:30</t>
  </si>
  <si>
    <t>2026-10-03 04:54:33</t>
  </si>
  <si>
    <t>2026-10-03 05:28:00</t>
  </si>
  <si>
    <t>2026-10-03 08:04:51</t>
  </si>
  <si>
    <t>2026-10-03 11:47:30</t>
  </si>
  <si>
    <t>SRTR22605829500</t>
  </si>
  <si>
    <t>677</t>
  </si>
  <si>
    <t>2026-10-03 04:34:01</t>
  </si>
  <si>
    <t>2026-10-03 04:55:26</t>
  </si>
  <si>
    <t>2026-10-03 06:35:00</t>
  </si>
  <si>
    <t>2026-10-03 06:02:34</t>
  </si>
  <si>
    <t>2026-10-03 06:22:36</t>
  </si>
  <si>
    <t>2026-10-03 06:23:15</t>
  </si>
  <si>
    <t>SRTR22605829511</t>
  </si>
  <si>
    <t>LLR1F71</t>
  </si>
  <si>
    <t>WALISSON SILVA FERNANNDES</t>
  </si>
  <si>
    <t>37996605328</t>
  </si>
  <si>
    <t>3481</t>
  </si>
  <si>
    <t>3464</t>
  </si>
  <si>
    <t>2026-10-02 23:00:24</t>
  </si>
  <si>
    <t>2026-10-03 00:59:17</t>
  </si>
  <si>
    <t>2026-10-03 01:30:59</t>
  </si>
  <si>
    <t>2026-10-02 23:59:14</t>
  </si>
  <si>
    <t>2026-10-03 03:14:46</t>
  </si>
  <si>
    <t>2026-10-03 03:46:41</t>
  </si>
  <si>
    <t>2026-10-03 04:04:42</t>
  </si>
  <si>
    <t>SRTR22605829531</t>
  </si>
  <si>
    <t>CHV-M367-0300-1</t>
  </si>
  <si>
    <t>31991991752</t>
  </si>
  <si>
    <t>6382</t>
  </si>
  <si>
    <t>6343</t>
  </si>
  <si>
    <t>2026-10-02 23:08:59</t>
  </si>
  <si>
    <t>2026-10-03 08:59:54</t>
  </si>
  <si>
    <t>531187</t>
  </si>
  <si>
    <t>LGS-MG</t>
  </si>
  <si>
    <t>2026-10-03 10:44:34</t>
  </si>
  <si>
    <t>2026-10-03 10:44:16</t>
  </si>
  <si>
    <t>2026-10-03 10:47:13</t>
  </si>
  <si>
    <t>2026-10-03 12:10:36</t>
  </si>
  <si>
    <t>SRTR22605829611</t>
  </si>
  <si>
    <t>SJM-R342-0430-1</t>
  </si>
  <si>
    <t>2728</t>
  </si>
  <si>
    <t>2693</t>
  </si>
  <si>
    <t>2026-10-03 04:13:24</t>
  </si>
  <si>
    <t>2026-10-03 04:14:06</t>
  </si>
  <si>
    <t>2026-10-03 04:21:27</t>
  </si>
  <si>
    <t>2026-10-03 07:26:17</t>
  </si>
  <si>
    <t>SRTR22605829671</t>
  </si>
  <si>
    <t>1313</t>
  </si>
  <si>
    <t>2026-10-02 21:49:33</t>
  </si>
  <si>
    <t>2026-10-03 03:22:41</t>
  </si>
  <si>
    <t>2026-10-03 04:23:28</t>
  </si>
  <si>
    <t>2026-10-03 04:25:52</t>
  </si>
  <si>
    <t>2026-10-03 06:55:18</t>
  </si>
  <si>
    <t>SRTR22605829700</t>
  </si>
  <si>
    <t>M468-M466-M209-M120-0940-1</t>
  </si>
  <si>
    <t>2026-10-02 16:19:49</t>
  </si>
  <si>
    <t>2026-10-02 16:23:03</t>
  </si>
  <si>
    <t>2026-10-03 07:40:27</t>
  </si>
  <si>
    <t>2026-10-03 08:52:25</t>
  </si>
  <si>
    <t>2026-10-03 08:49:28</t>
  </si>
  <si>
    <t>2026-10-03 09:27:12</t>
  </si>
  <si>
    <t>SRTR22605829720</t>
  </si>
  <si>
    <t>891</t>
  </si>
  <si>
    <t>2026-10-03 01:11:40</t>
  </si>
  <si>
    <t>2026-10-03 01:12:17</t>
  </si>
  <si>
    <t>2026-10-03 01:21:10</t>
  </si>
  <si>
    <t>2026-10-03 01:21:19</t>
  </si>
  <si>
    <t>2026-10-03 04:24:32</t>
  </si>
  <si>
    <t>2026-10-03 04:53:21</t>
  </si>
  <si>
    <t>SRTR22605829731</t>
  </si>
  <si>
    <t>SWV5G35</t>
  </si>
  <si>
    <t>WADRIAN ADISSON LEANDRO DE SOUZA</t>
  </si>
  <si>
    <t>35999829368</t>
  </si>
  <si>
    <t>740</t>
  </si>
  <si>
    <t>2026-10-03 05:19:58</t>
  </si>
  <si>
    <t>2026-10-03 05:27:15</t>
  </si>
  <si>
    <t>2026-10-03 05:31:33</t>
  </si>
  <si>
    <t>2026-10-03 05:37:50</t>
  </si>
  <si>
    <t>2026-10-03 09:00:35</t>
  </si>
  <si>
    <t>2026-10-03 11:23:49</t>
  </si>
  <si>
    <t>SRTR22605829771</t>
  </si>
  <si>
    <t>3415</t>
  </si>
  <si>
    <t>2026-10-02 22:37:18</t>
  </si>
  <si>
    <t>2026-10-03 04:13:33</t>
  </si>
  <si>
    <t>2026-10-03 04:51:55</t>
  </si>
  <si>
    <t>2026-10-03 05:10:55</t>
  </si>
  <si>
    <t>2026-10-03 06:58:49</t>
  </si>
  <si>
    <t>2026-10-03 07:03:21</t>
  </si>
  <si>
    <t>2026-10-03 09:13:06</t>
  </si>
  <si>
    <t>SRTR22605829780</t>
  </si>
  <si>
    <t>2724</t>
  </si>
  <si>
    <t>2026-10-02 23:00:18</t>
  </si>
  <si>
    <t>2026-10-03 03:25:03</t>
  </si>
  <si>
    <t>2026-10-03 03:26:04</t>
  </si>
  <si>
    <t>2026-10-03 03:47:46</t>
  </si>
  <si>
    <t>2026-10-03 04:56:21</t>
  </si>
  <si>
    <t>2026-10-03 05:11:18</t>
  </si>
  <si>
    <t>2026-10-03 05:23:18</t>
  </si>
  <si>
    <t>2026-10-03 06:10:59</t>
  </si>
  <si>
    <t>SRTR22605829811</t>
  </si>
  <si>
    <t>2379</t>
  </si>
  <si>
    <t>2026-10-03 04:36:13</t>
  </si>
  <si>
    <t>2026-10-03 05:07:01</t>
  </si>
  <si>
    <t>2026-10-03 03:55:34</t>
  </si>
  <si>
    <t>2026-10-03 05:52:21</t>
  </si>
  <si>
    <t>2026-10-03 06:02:50</t>
  </si>
  <si>
    <t>2026-10-03 06:10:21</t>
  </si>
  <si>
    <t>2026-10-03 08:06:37</t>
  </si>
  <si>
    <t>SRTR22605829831</t>
  </si>
  <si>
    <t>4682</t>
  </si>
  <si>
    <t>4655</t>
  </si>
  <si>
    <t>2026-10-02 22:43:29</t>
  </si>
  <si>
    <t>2026-10-03 03:40:48</t>
  </si>
  <si>
    <t>2026-10-03 03:46:07</t>
  </si>
  <si>
    <t>2026-10-03 03:33:08</t>
  </si>
  <si>
    <t>2026-10-03 05:07:57</t>
  </si>
  <si>
    <t>2026-10-03 09:45:03</t>
  </si>
  <si>
    <t>SETR22605829980</t>
  </si>
  <si>
    <t>M259-M258-0530-99</t>
  </si>
  <si>
    <t>2026-10-01 03:51:03</t>
  </si>
  <si>
    <t>2026-10-01 04:13:00</t>
  </si>
  <si>
    <t>2026-10-01 04:57:37</t>
  </si>
  <si>
    <t>2026-10-01 03:26:12</t>
  </si>
  <si>
    <t>2026-10-01 09:08:45</t>
  </si>
  <si>
    <t>2026-10-01 06:28:50</t>
  </si>
  <si>
    <t>2026-10-01 06:23:20</t>
  </si>
  <si>
    <t>SETR22605829991</t>
  </si>
  <si>
    <t>S341-S527-0500-99</t>
  </si>
  <si>
    <t>EKH9F52</t>
  </si>
  <si>
    <t>ROBSON COSTA</t>
  </si>
  <si>
    <t>981184203</t>
  </si>
  <si>
    <t>2026-10-01 03:34:03</t>
  </si>
  <si>
    <t>2026-10-01 03:41:15</t>
  </si>
  <si>
    <t>2026-10-01 03:51:04</t>
  </si>
  <si>
    <t>311572</t>
  </si>
  <si>
    <t>F SRQ-SP</t>
  </si>
  <si>
    <t>2026-10-01 04:50:12</t>
  </si>
  <si>
    <t>2026-10-01 04:57:19</t>
  </si>
  <si>
    <t>2026-10-01 11:45:21</t>
  </si>
  <si>
    <t>SETR22605830031</t>
  </si>
  <si>
    <t>S371-S321-S211-0600-99</t>
  </si>
  <si>
    <t>ALEXANDRE SCARAMELO LOPES</t>
  </si>
  <si>
    <t>11962149890</t>
  </si>
  <si>
    <t>2586</t>
  </si>
  <si>
    <t>2026-10-01 04:01:25</t>
  </si>
  <si>
    <t>2026-10-01 05:10:23</t>
  </si>
  <si>
    <t>2026-10-01 04:51:40</t>
  </si>
  <si>
    <t>2026-10-01 04:20:54</t>
  </si>
  <si>
    <t>351880</t>
  </si>
  <si>
    <t>F GRU-SP</t>
  </si>
  <si>
    <t>2026-10-01 07:36:00</t>
  </si>
  <si>
    <t>SETR22605830040</t>
  </si>
  <si>
    <t>GYN-C343-0600-99</t>
  </si>
  <si>
    <t>2026-10-01 09:36:40</t>
  </si>
  <si>
    <t>2026-10-01 09:39:28</t>
  </si>
  <si>
    <t>961298</t>
  </si>
  <si>
    <t>F CTL-GO</t>
  </si>
  <si>
    <t>2026-10-01 15:34:48</t>
  </si>
  <si>
    <t>2026-10-01 15:34:21</t>
  </si>
  <si>
    <t>2026-10-01 15:35:34</t>
  </si>
  <si>
    <t>2026-10-01 16:41:13</t>
  </si>
  <si>
    <t>SETR22605830051</t>
  </si>
  <si>
    <t>CHV-M426-0600-99</t>
  </si>
  <si>
    <t>1584</t>
  </si>
  <si>
    <t>2026-10-01 04:31:35</t>
  </si>
  <si>
    <t>2026-10-01 05:17:15</t>
  </si>
  <si>
    <t>2026-10-01 06:06:23</t>
  </si>
  <si>
    <t>2026-10-01 06:11:58</t>
  </si>
  <si>
    <t>2026-10-01 08:33:04</t>
  </si>
  <si>
    <t>SETR22605830060</t>
  </si>
  <si>
    <t>GYN-C388-0600-99</t>
  </si>
  <si>
    <t>2026-10-01 04:34:06</t>
  </si>
  <si>
    <t>2026-10-01 04:34:28</t>
  </si>
  <si>
    <t>2026-10-01 04:54:35</t>
  </si>
  <si>
    <t>2026-10-01 05:08:48</t>
  </si>
  <si>
    <t>2026-10-01 06:13:29</t>
  </si>
  <si>
    <t>SETR22605830111</t>
  </si>
  <si>
    <t>C276-GYN-1700-99</t>
  </si>
  <si>
    <t>13127</t>
  </si>
  <si>
    <t>2026-10-01 10:58:59</t>
  </si>
  <si>
    <t>2026-10-01 20:27:59</t>
  </si>
  <si>
    <t>2026-10-02 01:06:48</t>
  </si>
  <si>
    <t>2026-10-01 20:39:42</t>
  </si>
  <si>
    <t>2026-10-01 22:03:28</t>
  </si>
  <si>
    <t>2026-10-02 11:55:45</t>
  </si>
  <si>
    <t>SETR22605830120</t>
  </si>
  <si>
    <t>2026-10-01 13:15:49</t>
  </si>
  <si>
    <t>2026-10-01 15:24:32</t>
  </si>
  <si>
    <t>2026-10-01 15:51:05</t>
  </si>
  <si>
    <t>2026-10-02 01:07:27</t>
  </si>
  <si>
    <t>2026-10-01 16:44:22</t>
  </si>
  <si>
    <t>2026-10-01 17:01:12</t>
  </si>
  <si>
    <t>2026-10-01 21:59:57</t>
  </si>
  <si>
    <t>SETR22605830131</t>
  </si>
  <si>
    <t>S339-GRU-1000-99</t>
  </si>
  <si>
    <t>2026-10-01 04:43:29</t>
  </si>
  <si>
    <t>2026-10-01 04:49:19</t>
  </si>
  <si>
    <t>2026-10-01 04:51:19</t>
  </si>
  <si>
    <t>2026-10-01 14:12:00</t>
  </si>
  <si>
    <t>2026-10-01 07:03:53</t>
  </si>
  <si>
    <t>2026-10-01 06:46:16</t>
  </si>
  <si>
    <t>2026-10-01 07:07:44</t>
  </si>
  <si>
    <t>2026-10-04 05:41:54</t>
  </si>
  <si>
    <t>SETR22605830180</t>
  </si>
  <si>
    <t>S409-S471-0700-99</t>
  </si>
  <si>
    <t>GIC7H61</t>
  </si>
  <si>
    <t>WESLEY JOSE DO NACIMENTO</t>
  </si>
  <si>
    <t>1196416512</t>
  </si>
  <si>
    <t>1237</t>
  </si>
  <si>
    <t>2026-10-01 05:13:12</t>
  </si>
  <si>
    <t>2026-10-01 05:21:53</t>
  </si>
  <si>
    <t>2026-10-01 09:48:00</t>
  </si>
  <si>
    <t>2026-10-01 06:27:00</t>
  </si>
  <si>
    <t>2026-10-01 06:26:16</t>
  </si>
  <si>
    <t>2026-10-01 06:40:17</t>
  </si>
  <si>
    <t>2026-10-01 07:53:06</t>
  </si>
  <si>
    <t>SETR22605830300</t>
  </si>
  <si>
    <t>S258-BRE-0900-99</t>
  </si>
  <si>
    <t>2026-10-01 06:34:43</t>
  </si>
  <si>
    <t>2026-10-01 06:34:56</t>
  </si>
  <si>
    <t>2026-10-01 06:36:04</t>
  </si>
  <si>
    <t>2026-10-01 06:40:22</t>
  </si>
  <si>
    <t>2026-10-01 08:07:11</t>
  </si>
  <si>
    <t>2026-10-01 08:20:04</t>
  </si>
  <si>
    <t>2026-10-01 09:10:06</t>
  </si>
  <si>
    <t>2026-10-01 15:02:38</t>
  </si>
  <si>
    <t>SETR22605830311</t>
  </si>
  <si>
    <t>NSR-A105-0900-99</t>
  </si>
  <si>
    <t>2026-10-01 08:52:46</t>
  </si>
  <si>
    <t>2026-10-01 08:39:25</t>
  </si>
  <si>
    <t>2026-10-01 10:32:44</t>
  </si>
  <si>
    <t>2026-10-01 10:46:55</t>
  </si>
  <si>
    <t>2026-10-01 10:38:44</t>
  </si>
  <si>
    <t>2026-10-01 11:01:00</t>
  </si>
  <si>
    <t>SETR22605830320</t>
  </si>
  <si>
    <t>NSR-A227-0900-99</t>
  </si>
  <si>
    <t>2026-10-01 07:38:29</t>
  </si>
  <si>
    <t>2026-10-01 08:33:25</t>
  </si>
  <si>
    <t>2026-10-01 08:35:20</t>
  </si>
  <si>
    <t>2026-10-01 08:40:52</t>
  </si>
  <si>
    <t>2026-10-01 09:22:36</t>
  </si>
  <si>
    <t>2026-10-01 09:20:50</t>
  </si>
  <si>
    <t>2026-10-01 09:22:19</t>
  </si>
  <si>
    <t>SETR22605830331</t>
  </si>
  <si>
    <t>NSR-A101-0900-99</t>
  </si>
  <si>
    <t>2026-10-01 08:02:19</t>
  </si>
  <si>
    <t>2026-10-01 08:21:21</t>
  </si>
  <si>
    <t>2026-10-01 08:28:01</t>
  </si>
  <si>
    <t>2026-10-01 08:33:44</t>
  </si>
  <si>
    <t>2026-10-01 09:10:14</t>
  </si>
  <si>
    <t>2026-10-01 09:14:15</t>
  </si>
  <si>
    <t>2026-10-01 09:13:30</t>
  </si>
  <si>
    <t>2026-10-01 09:31:27</t>
  </si>
  <si>
    <t>SETR22605830360</t>
  </si>
  <si>
    <t>NSR-A202-0900-99</t>
  </si>
  <si>
    <t>322</t>
  </si>
  <si>
    <t>2026-10-01 07:47:55</t>
  </si>
  <si>
    <t>2026-10-01 08:20:55</t>
  </si>
  <si>
    <t>2026-10-01 08:56:45</t>
  </si>
  <si>
    <t>2026-10-01 08:59:34</t>
  </si>
  <si>
    <t>2026-10-01 09:00:35</t>
  </si>
  <si>
    <t>2026-10-01 09:15:54</t>
  </si>
  <si>
    <t>SETR22605830371</t>
  </si>
  <si>
    <t>NSR-A200-A343-0900-99</t>
  </si>
  <si>
    <t>2026-10-01 07:52:31</t>
  </si>
  <si>
    <t>2026-10-01 08:26:45</t>
  </si>
  <si>
    <t>2026-10-01 08:28:49</t>
  </si>
  <si>
    <t>2026-10-01 07:28:19</t>
  </si>
  <si>
    <t>2026-10-01 09:37:43</t>
  </si>
  <si>
    <t>2026-10-01 09:39:29</t>
  </si>
  <si>
    <t>2026-10-01 09:39:47</t>
  </si>
  <si>
    <t>2026-10-01 09:49:08</t>
  </si>
  <si>
    <t>SETR22605830440</t>
  </si>
  <si>
    <t>2026-10-02 04:30:44</t>
  </si>
  <si>
    <t>2026-10-02 11:25:13</t>
  </si>
  <si>
    <t>2026-10-02 11:30:34</t>
  </si>
  <si>
    <t>2026-10-02 13:06:07</t>
  </si>
  <si>
    <t>2026-10-02 13:27:50</t>
  </si>
  <si>
    <t>2026-10-02 13:43:43</t>
  </si>
  <si>
    <t>SETR22605830451</t>
  </si>
  <si>
    <t>3599</t>
  </si>
  <si>
    <t>2026-10-02 10:36:52</t>
  </si>
  <si>
    <t>2026-10-02 10:38:35</t>
  </si>
  <si>
    <t>2026-10-02 10:42:06</t>
  </si>
  <si>
    <t>2026-10-02 12:05:15</t>
  </si>
  <si>
    <t>2026-10-02 11:59:40</t>
  </si>
  <si>
    <t>2026-10-02 13:37:04</t>
  </si>
  <si>
    <t>SETR22605830460</t>
  </si>
  <si>
    <t>P110-A317-0900-99</t>
  </si>
  <si>
    <t>JOSE DAIR DE PAULA</t>
  </si>
  <si>
    <t>44999987684</t>
  </si>
  <si>
    <t>2026-10-01 08:12:37</t>
  </si>
  <si>
    <t>2026-10-01 08:36:44</t>
  </si>
  <si>
    <t>2026-10-01 08:00:21</t>
  </si>
  <si>
    <t>155167</t>
  </si>
  <si>
    <t>MGF 02-PR</t>
  </si>
  <si>
    <t>2026-10-01 09:12:20</t>
  </si>
  <si>
    <t>SETR22605830471</t>
  </si>
  <si>
    <t>2026-10-02 09:29:00</t>
  </si>
  <si>
    <t>2026-10-02 10:28:24</t>
  </si>
  <si>
    <t>2026-10-02 15:54:00</t>
  </si>
  <si>
    <t>2026-10-02 12:26:15</t>
  </si>
  <si>
    <t>2026-10-02 12:31:57</t>
  </si>
  <si>
    <t>2026-10-02 12:33:42</t>
  </si>
  <si>
    <t>2026-10-02 13:59:13</t>
  </si>
  <si>
    <t>SETR22605830480</t>
  </si>
  <si>
    <t>S371-S96-S274-0900-99</t>
  </si>
  <si>
    <t>3101</t>
  </si>
  <si>
    <t>2026-10-02 07:56:15</t>
  </si>
  <si>
    <t>2026-10-02 08:26:17</t>
  </si>
  <si>
    <t>2026-10-02 08:53:47</t>
  </si>
  <si>
    <t>2026-10-02 09:00:54</t>
  </si>
  <si>
    <t>2026-10-02 12:12:00</t>
  </si>
  <si>
    <t>2026-10-02 09:40:56</t>
  </si>
  <si>
    <t>2026-10-02 09:45:09</t>
  </si>
  <si>
    <t>2026-10-02 09:45:03</t>
  </si>
  <si>
    <t>2026-10-02 11:01:24</t>
  </si>
  <si>
    <t>SETR22605830500</t>
  </si>
  <si>
    <t>S371-S259-1000-99</t>
  </si>
  <si>
    <t>2026-10-02 09:11:40</t>
  </si>
  <si>
    <t>2026-10-02 09:47:53</t>
  </si>
  <si>
    <t>2026-10-02 09:52:47</t>
  </si>
  <si>
    <t>2026-10-02 10:47:56</t>
  </si>
  <si>
    <t>2026-10-02 10:45:48</t>
  </si>
  <si>
    <t>2026-10-02 10:45:37</t>
  </si>
  <si>
    <t>2026-10-02 11:55:29</t>
  </si>
  <si>
    <t>SETR22605830511</t>
  </si>
  <si>
    <t>2026-10-02 08:01:16</t>
  </si>
  <si>
    <t>2026-10-02 08:47:14</t>
  </si>
  <si>
    <t>2026-10-02 08:48:39</t>
  </si>
  <si>
    <t>2026-10-02 09:51:14</t>
  </si>
  <si>
    <t>2026-10-02 09:57:56</t>
  </si>
  <si>
    <t>2026-10-02 09:58:20</t>
  </si>
  <si>
    <t>2026-10-02 10:30:58</t>
  </si>
  <si>
    <t>SETR22605830560</t>
  </si>
  <si>
    <t>SJS-P103-1130-99</t>
  </si>
  <si>
    <t>2026-10-01 07:48:01</t>
  </si>
  <si>
    <t>2026-10-01 11:06:39</t>
  </si>
  <si>
    <t>2026-10-01 11:50:13</t>
  </si>
  <si>
    <t>2026-10-01 11:51:33</t>
  </si>
  <si>
    <t>2026-10-01 12:36:43</t>
  </si>
  <si>
    <t>2026-10-01 12:36:24</t>
  </si>
  <si>
    <t>2026-10-01 12:42:14</t>
  </si>
  <si>
    <t>2026-10-01 15:28:16</t>
  </si>
  <si>
    <t>SETR22605830571</t>
  </si>
  <si>
    <t>SJS-A280-1000-99</t>
  </si>
  <si>
    <t>2026-10-01 07:30:31</t>
  </si>
  <si>
    <t>2026-10-01 09:57:48</t>
  </si>
  <si>
    <t>2026-10-01 09:47:56</t>
  </si>
  <si>
    <t>2026-10-01 10:44:24</t>
  </si>
  <si>
    <t>2026-10-01 10:46:34</t>
  </si>
  <si>
    <t>2026-10-01 11:05:38</t>
  </si>
  <si>
    <t>2026-10-01 12:45:40</t>
  </si>
  <si>
    <t>SETR22605830580</t>
  </si>
  <si>
    <t>SJS-A288-1130-99</t>
  </si>
  <si>
    <t>2026-10-01 07:50:33</t>
  </si>
  <si>
    <t>2026-10-01 10:42:24</t>
  </si>
  <si>
    <t>2026-10-01 12:13:54</t>
  </si>
  <si>
    <t>2026-10-01 12:05:04</t>
  </si>
  <si>
    <t>2026-10-01 12:56:14</t>
  </si>
  <si>
    <t>2026-10-01 12:56:26</t>
  </si>
  <si>
    <t>2026-10-01 12:57:05</t>
  </si>
  <si>
    <t>2026-10-01 13:07:47</t>
  </si>
  <si>
    <t>SETR22605830591</t>
  </si>
  <si>
    <t>SJS-P205-1130-99</t>
  </si>
  <si>
    <t>1225</t>
  </si>
  <si>
    <t>2026-10-01 07:50:07</t>
  </si>
  <si>
    <t>2026-10-01 11:13:31</t>
  </si>
  <si>
    <t>2026-10-01 11:25:18</t>
  </si>
  <si>
    <t>2026-10-01 12:13:50</t>
  </si>
  <si>
    <t>2026-10-01 12:17:52</t>
  </si>
  <si>
    <t>2026-10-01 12:18:53</t>
  </si>
  <si>
    <t>2026-10-05 13:43:28</t>
  </si>
  <si>
    <t>SETR22605830600</t>
  </si>
  <si>
    <t>SJS-A286-1130-99</t>
  </si>
  <si>
    <t>2026-10-01 11:24:25</t>
  </si>
  <si>
    <t>2026-10-01 11:23:55</t>
  </si>
  <si>
    <t>2026-10-01 12:00:07</t>
  </si>
  <si>
    <t>2026-10-01 12:02:44</t>
  </si>
  <si>
    <t>2026-10-01 12:42:40</t>
  </si>
  <si>
    <t>2026-10-01 13:37:27</t>
  </si>
  <si>
    <t>SETR22605830611</t>
  </si>
  <si>
    <t>SJS-P102-1130-99</t>
  </si>
  <si>
    <t>829</t>
  </si>
  <si>
    <t>2026-10-01 07:55:39</t>
  </si>
  <si>
    <t>2026-10-01 10:42:10</t>
  </si>
  <si>
    <t>2026-10-01 11:23:02</t>
  </si>
  <si>
    <t>2026-10-01 10:17:16</t>
  </si>
  <si>
    <t>2026-10-01 12:00:42</t>
  </si>
  <si>
    <t>2026-10-01 12:03:45</t>
  </si>
  <si>
    <t>2026-10-01 12:37:44</t>
  </si>
  <si>
    <t>2026-10-01 13:59:12</t>
  </si>
  <si>
    <t>SETR22605830631</t>
  </si>
  <si>
    <t>2026-10-02 09:03:39</t>
  </si>
  <si>
    <t>2026-10-02 09:28:06</t>
  </si>
  <si>
    <t>2026-10-02 09:45:39</t>
  </si>
  <si>
    <t>2026-10-02 09:49:03</t>
  </si>
  <si>
    <t>2026-10-02 12:30:31</t>
  </si>
  <si>
    <t>2026-10-02 12:42:32</t>
  </si>
  <si>
    <t>2026-10-02 12:43:26</t>
  </si>
  <si>
    <t>2026-10-02 13:11:17</t>
  </si>
  <si>
    <t>SETR22605830640</t>
  </si>
  <si>
    <t>2026-10-02 08:23:31</t>
  </si>
  <si>
    <t>2026-10-02 09:03:54</t>
  </si>
  <si>
    <t>2026-10-02 09:05:57</t>
  </si>
  <si>
    <t>2026-10-02 09:07:20</t>
  </si>
  <si>
    <t>2026-10-02 10:09:06</t>
  </si>
  <si>
    <t>2026-10-02 10:10:42</t>
  </si>
  <si>
    <t>2026-10-02 10:48:06</t>
  </si>
  <si>
    <t>SETR22605830651</t>
  </si>
  <si>
    <t>2026-10-02 04:04:22</t>
  </si>
  <si>
    <t>2026-10-02 08:23:26</t>
  </si>
  <si>
    <t>2026-10-02 09:28:38</t>
  </si>
  <si>
    <t>2026-10-02 10:47:01</t>
  </si>
  <si>
    <t>2026-10-02 10:48:56</t>
  </si>
  <si>
    <t>2026-10-02 10:49:25</t>
  </si>
  <si>
    <t>2026-10-02 11:00:31</t>
  </si>
  <si>
    <t>SETR22605830660</t>
  </si>
  <si>
    <t>948</t>
  </si>
  <si>
    <t>2026-10-02 03:38:18</t>
  </si>
  <si>
    <t>2026-10-02 08:03:22</t>
  </si>
  <si>
    <t>2026-10-02 08:15:22</t>
  </si>
  <si>
    <t>2026-10-02 09:57:31</t>
  </si>
  <si>
    <t>2026-10-02 09:59:16</t>
  </si>
  <si>
    <t>2026-10-02 10:05:35</t>
  </si>
  <si>
    <t>2026-10-02 10:37:36</t>
  </si>
  <si>
    <t>SETR22605830680</t>
  </si>
  <si>
    <t>2026-10-02 05:14:44</t>
  </si>
  <si>
    <t>2026-10-02 10:18:34</t>
  </si>
  <si>
    <t>2026-10-02 11:22:06</t>
  </si>
  <si>
    <t>2026-10-02 11:21:25</t>
  </si>
  <si>
    <t>2026-10-02 12:42:48</t>
  </si>
  <si>
    <t>2026-10-02 12:45:14</t>
  </si>
  <si>
    <t>SETR22605830691</t>
  </si>
  <si>
    <t>2026-10-02 10:17:03</t>
  </si>
  <si>
    <t>2026-10-02 11:47:19</t>
  </si>
  <si>
    <t>2026-10-02 14:34:00</t>
  </si>
  <si>
    <t>2026-10-02 15:07:58</t>
  </si>
  <si>
    <t>2026-10-02 15:16:32</t>
  </si>
  <si>
    <t>SETR22605830700</t>
  </si>
  <si>
    <t>2053</t>
  </si>
  <si>
    <t>2026-10-02 10:26:20</t>
  </si>
  <si>
    <t>2026-10-02 11:45:22</t>
  </si>
  <si>
    <t>2026-10-02 11:50:29</t>
  </si>
  <si>
    <t>2026-10-02 11:27:59</t>
  </si>
  <si>
    <t>2026-10-02 13:16:34</t>
  </si>
  <si>
    <t>2026-10-03 04:55:56</t>
  </si>
  <si>
    <t>2026-10-02 13:31:17</t>
  </si>
  <si>
    <t>2026-10-02 16:08:52</t>
  </si>
  <si>
    <t>SETR22605830751</t>
  </si>
  <si>
    <t>1976</t>
  </si>
  <si>
    <t>2026-10-02 10:27:25</t>
  </si>
  <si>
    <t>2026-10-02 11:51:25</t>
  </si>
  <si>
    <t>2026-10-02 11:56:05</t>
  </si>
  <si>
    <t>2026-10-02 11:40:42</t>
  </si>
  <si>
    <t>2026-10-02 12:56:28</t>
  </si>
  <si>
    <t>2026-10-02 14:05:29</t>
  </si>
  <si>
    <t>2026-10-02 14:07:40</t>
  </si>
  <si>
    <t>2026-10-02 17:03:39</t>
  </si>
  <si>
    <t>SETR22605830880</t>
  </si>
  <si>
    <t>SJS-P111-P104-1700-99</t>
  </si>
  <si>
    <t>SFN1F12</t>
  </si>
  <si>
    <t>LUCAS ALVES PINTO</t>
  </si>
  <si>
    <t>41995727189</t>
  </si>
  <si>
    <t>2026-10-01 08:53:37</t>
  </si>
  <si>
    <t>2026-10-01 13:21:10</t>
  </si>
  <si>
    <t>2026-10-01 13:22:03</t>
  </si>
  <si>
    <t>2026-10-01 10:52:16</t>
  </si>
  <si>
    <t>2026-10-01 15:56:42</t>
  </si>
  <si>
    <t>2026-10-01 16:12:14</t>
  </si>
  <si>
    <t>SETR22605830911</t>
  </si>
  <si>
    <t>FCK0A29</t>
  </si>
  <si>
    <t>ari lima de oliveira</t>
  </si>
  <si>
    <t>11913188710</t>
  </si>
  <si>
    <t>2026-10-01 23:49:58</t>
  </si>
  <si>
    <t>2026-10-02 06:45:59</t>
  </si>
  <si>
    <t>2026-10-02 06:54:21</t>
  </si>
  <si>
    <t>2026-10-02 09:42:24</t>
  </si>
  <si>
    <t>2026-10-02 10:46:11</t>
  </si>
  <si>
    <t>2026-10-02 10:49:46</t>
  </si>
  <si>
    <t>2026-10-02 17:40:33</t>
  </si>
  <si>
    <t>SETR22605830920</t>
  </si>
  <si>
    <t>S371-S359-1030-99</t>
  </si>
  <si>
    <t>Ricardo dos santos araujo</t>
  </si>
  <si>
    <t>11966964144</t>
  </si>
  <si>
    <t>2026-10-01 09:35:36</t>
  </si>
  <si>
    <t>2026-10-01 09:56:58</t>
  </si>
  <si>
    <t>2026-10-01 10:16:58</t>
  </si>
  <si>
    <t>2026-10-01 10:24:20</t>
  </si>
  <si>
    <t>311391</t>
  </si>
  <si>
    <t>2026-10-01 11:18:00</t>
  </si>
  <si>
    <t>2026-10-01 11:13:50</t>
  </si>
  <si>
    <t>2026-10-01 11:36:37</t>
  </si>
  <si>
    <t>2026-10-01 13:05:37</t>
  </si>
  <si>
    <t>SETR22605830951</t>
  </si>
  <si>
    <t>HENRIQUE TOMAZ DA SILVA FERREIRA</t>
  </si>
  <si>
    <t>11941947311</t>
  </si>
  <si>
    <t>2029</t>
  </si>
  <si>
    <t>2026-10-02 06:47:09</t>
  </si>
  <si>
    <t>2026-10-02 10:58:46</t>
  </si>
  <si>
    <t>2026-10-02 11:10:49</t>
  </si>
  <si>
    <t>2026-10-02 11:24:47</t>
  </si>
  <si>
    <t>2026-10-02 13:50:54</t>
  </si>
  <si>
    <t>2026-10-02 14:01:06</t>
  </si>
  <si>
    <t>2026-10-02 14:13:19</t>
  </si>
  <si>
    <t>2026-10-02 15:43:57</t>
  </si>
  <si>
    <t>SETR22605830971</t>
  </si>
  <si>
    <t>2026-10-02 02:39:24</t>
  </si>
  <si>
    <t>2026-10-02 07:06:20</t>
  </si>
  <si>
    <t>2026-10-02 07:33:48</t>
  </si>
  <si>
    <t>2026-10-02 10:21:16</t>
  </si>
  <si>
    <t>2026-10-02 10:22:38</t>
  </si>
  <si>
    <t>2026-10-02 10:24:39</t>
  </si>
  <si>
    <t>2026-10-02 10:53:12</t>
  </si>
  <si>
    <t>SETR22605831011</t>
  </si>
  <si>
    <t>S371-S242-1100-99</t>
  </si>
  <si>
    <t>2061</t>
  </si>
  <si>
    <t>2026-10-01 10:24:15</t>
  </si>
  <si>
    <t>2026-10-01 10:47:08</t>
  </si>
  <si>
    <t>2026-10-01 10:55:06</t>
  </si>
  <si>
    <t>2026-10-01 10:58:28</t>
  </si>
  <si>
    <t>2026-10-01 11:51:00</t>
  </si>
  <si>
    <t>2026-10-01 11:35:38</t>
  </si>
  <si>
    <t>2026-10-01 11:38:52</t>
  </si>
  <si>
    <t>2026-10-01 11:39:37</t>
  </si>
  <si>
    <t>2026-10-01 12:33:54</t>
  </si>
  <si>
    <t>SETR22605831020</t>
  </si>
  <si>
    <t>3434</t>
  </si>
  <si>
    <t>2026-10-02 09:51:40</t>
  </si>
  <si>
    <t>2026-10-02 10:16:33</t>
  </si>
  <si>
    <t>2026-10-02 11:13:08</t>
  </si>
  <si>
    <t>2026-10-02 13:52:06</t>
  </si>
  <si>
    <t>2026-10-02 13:50:59</t>
  </si>
  <si>
    <t>2026-10-02 18:42:40</t>
  </si>
  <si>
    <t>SETR22605831040</t>
  </si>
  <si>
    <t>JGS-F236-1000-99</t>
  </si>
  <si>
    <t>2026-10-01 08:49:21</t>
  </si>
  <si>
    <t>2026-10-01 09:01:39</t>
  </si>
  <si>
    <t>2026-10-01 08:55:19</t>
  </si>
  <si>
    <t>2026-10-01 11:03:00</t>
  </si>
  <si>
    <t>2026-10-01 11:18:37</t>
  </si>
  <si>
    <t>2026-10-01 12:03:51</t>
  </si>
  <si>
    <t>SETR22605831071</t>
  </si>
  <si>
    <t>S101-BRE-1400-99</t>
  </si>
  <si>
    <t>2026-10-01 09:33:50</t>
  </si>
  <si>
    <t>2026-10-01 13:30:23</t>
  </si>
  <si>
    <t>2026-10-01 09:36:45</t>
  </si>
  <si>
    <t>2026-10-01 13:50:00</t>
  </si>
  <si>
    <t>2026-10-01 09:50:44</t>
  </si>
  <si>
    <t>2026-10-01 13:10:30</t>
  </si>
  <si>
    <t>2026-10-01 13:13:00</t>
  </si>
  <si>
    <t>2026-10-01 14:24:44</t>
  </si>
  <si>
    <t>SETR22605831160</t>
  </si>
  <si>
    <t>JAEDSON HENRIQUE DE JESUS BARBOSA</t>
  </si>
  <si>
    <t>75982022049</t>
  </si>
  <si>
    <t>4644</t>
  </si>
  <si>
    <t>2026-10-01 15:01:27</t>
  </si>
  <si>
    <t>2026-10-02 01:05:30</t>
  </si>
  <si>
    <t>2026-10-02 02:16:07</t>
  </si>
  <si>
    <t>2026-10-02 01:59:00</t>
  </si>
  <si>
    <t>2026-10-02 01:43:08</t>
  </si>
  <si>
    <t>2026-10-02 03:39:00</t>
  </si>
  <si>
    <t>2026-10-02 03:42:08</t>
  </si>
  <si>
    <t>2026-10-02 06:01:17</t>
  </si>
  <si>
    <t>2026-10-02 05:40:29</t>
  </si>
  <si>
    <t>2026-10-02 08:30:25</t>
  </si>
  <si>
    <t>SETR22605831171</t>
  </si>
  <si>
    <t>FEC-E328-0200-99</t>
  </si>
  <si>
    <t>1741</t>
  </si>
  <si>
    <t>2026-10-01 14:56:34</t>
  </si>
  <si>
    <t>2026-10-02 00:58:47</t>
  </si>
  <si>
    <t>2026-10-02 01:31:00</t>
  </si>
  <si>
    <t>2026-10-02 01:28:28</t>
  </si>
  <si>
    <t>2026-10-02 04:47:11</t>
  </si>
  <si>
    <t>2026-10-02 05:48:18</t>
  </si>
  <si>
    <t>2026-10-02 07:54:47</t>
  </si>
  <si>
    <t>2026-10-03 07:55:59</t>
  </si>
  <si>
    <t>SETR22605831191</t>
  </si>
  <si>
    <t>C471-C265-C584-GYN-1400-99</t>
  </si>
  <si>
    <t>961220</t>
  </si>
  <si>
    <t>533</t>
  </si>
  <si>
    <t>2026-10-01 11:36:05</t>
  </si>
  <si>
    <t>2026-10-01 18:12:30</t>
  </si>
  <si>
    <t>2026-10-01 09:53:50</t>
  </si>
  <si>
    <t>2026-10-01 16:35:00</t>
  </si>
  <si>
    <t>SETR22605831240</t>
  </si>
  <si>
    <t>D138-D136-1400-99</t>
  </si>
  <si>
    <t>RAFAEL FERNANDES</t>
  </si>
  <si>
    <t>16996307086</t>
  </si>
  <si>
    <t>1222</t>
  </si>
  <si>
    <t>2026-10-01 14:16:12</t>
  </si>
  <si>
    <t>2026-10-01 14:32:01</t>
  </si>
  <si>
    <t>2026-10-01 14:39:48</t>
  </si>
  <si>
    <t>2026-10-01 14:36:33</t>
  </si>
  <si>
    <t>2026-10-01 14:50:00</t>
  </si>
  <si>
    <t>2026-10-01 15:15:21</t>
  </si>
  <si>
    <t>2026-10-01 15:15:54</t>
  </si>
  <si>
    <t>2026-10-01 15:15:55</t>
  </si>
  <si>
    <t>2026-10-01 16:51:07</t>
  </si>
  <si>
    <t>SETR22605831251</t>
  </si>
  <si>
    <t>D138-D151-1400-99</t>
  </si>
  <si>
    <t>FTX0B25</t>
  </si>
  <si>
    <t>2026-10-01 13:39:36</t>
  </si>
  <si>
    <t>2026-10-01 14:04:16</t>
  </si>
  <si>
    <t>2026-10-01 14:12:51</t>
  </si>
  <si>
    <t>2026-10-01 14:12:43</t>
  </si>
  <si>
    <t>2026-10-01 15:41:00</t>
  </si>
  <si>
    <t>2026-10-01 15:45:22</t>
  </si>
  <si>
    <t>2026-10-01 15:42:58</t>
  </si>
  <si>
    <t>2026-10-01 15:44:06</t>
  </si>
  <si>
    <t>2026-10-01 16:44:29</t>
  </si>
  <si>
    <t>SETR22605831260</t>
  </si>
  <si>
    <t>M114-M120-1000-99</t>
  </si>
  <si>
    <t>5490</t>
  </si>
  <si>
    <t>2026-10-01 09:29:31</t>
  </si>
  <si>
    <t>2026-10-01 10:16:03</t>
  </si>
  <si>
    <t>2026-10-01 10:22:48</t>
  </si>
  <si>
    <t>2026-10-01 10:26:00</t>
  </si>
  <si>
    <t>2026-10-01 12:17:07</t>
  </si>
  <si>
    <t>2026-10-01 13:08:12</t>
  </si>
  <si>
    <t>2026-10-01 13:10:26</t>
  </si>
  <si>
    <t>2026-10-02 01:43:04</t>
  </si>
  <si>
    <t>SETR22605831271</t>
  </si>
  <si>
    <t>D138-D131-1400-99</t>
  </si>
  <si>
    <t>2026-10-01 12:46:49</t>
  </si>
  <si>
    <t>2026-10-01 13:08:26</t>
  </si>
  <si>
    <t>2026-10-01 13:19:39</t>
  </si>
  <si>
    <t>2026-10-01 12:44:32</t>
  </si>
  <si>
    <t>2026-10-01 16:24:00</t>
  </si>
  <si>
    <t>2026-10-01 15:19:36</t>
  </si>
  <si>
    <t>2026-10-01 15:21:49</t>
  </si>
  <si>
    <t>2026-10-01 15:22:54</t>
  </si>
  <si>
    <t>2026-10-01 15:54:30</t>
  </si>
  <si>
    <t>SETR22605831280</t>
  </si>
  <si>
    <t>CGB-J251-0200-99</t>
  </si>
  <si>
    <t>1660</t>
  </si>
  <si>
    <t>1645</t>
  </si>
  <si>
    <t>2026-10-01 20:39:29</t>
  </si>
  <si>
    <t>2026-10-02 01:37:08</t>
  </si>
  <si>
    <t>2026-10-02 04:30:53</t>
  </si>
  <si>
    <t>865014</t>
  </si>
  <si>
    <t>CGB 05-MT</t>
  </si>
  <si>
    <t>2026-10-02 05:08:35</t>
  </si>
  <si>
    <t>2026-10-02 05:15:16</t>
  </si>
  <si>
    <t>2026-10-02 05:54:32</t>
  </si>
  <si>
    <t>2026-10-02 10:47:59</t>
  </si>
  <si>
    <t>SETR22605831291</t>
  </si>
  <si>
    <t>D131-D138-2000-99</t>
  </si>
  <si>
    <t>665</t>
  </si>
  <si>
    <t>2026-10-01 09:55:41</t>
  </si>
  <si>
    <t>2026-10-01 15:25:10</t>
  </si>
  <si>
    <t>2026-10-01 15:45:03</t>
  </si>
  <si>
    <t>2026-10-01 15:23:02</t>
  </si>
  <si>
    <t>2026-10-01 22:24:00</t>
  </si>
  <si>
    <t>2026-10-01 17:38:09</t>
  </si>
  <si>
    <t>2026-10-01 17:46:07</t>
  </si>
  <si>
    <t>2026-10-01 17:54:46</t>
  </si>
  <si>
    <t>2026-10-02 15:11:51</t>
  </si>
  <si>
    <t>SETR22605831300</t>
  </si>
  <si>
    <t>D151-D138-2000-99</t>
  </si>
  <si>
    <t>2026-10-01 15:40:47</t>
  </si>
  <si>
    <t>2026-10-01 15:40:52</t>
  </si>
  <si>
    <t>2026-10-01 16:10:13</t>
  </si>
  <si>
    <t>2026-10-01 16:10:58</t>
  </si>
  <si>
    <t>2026-10-01 21:42:00</t>
  </si>
  <si>
    <t>2026-10-01 17:44:36</t>
  </si>
  <si>
    <t>2026-10-01 17:46:31</t>
  </si>
  <si>
    <t>2026-10-01 17:47:09</t>
  </si>
  <si>
    <t>2026-10-01 21:58:44</t>
  </si>
  <si>
    <t>SETR22605831311</t>
  </si>
  <si>
    <t>D136-D138-2000-99</t>
  </si>
  <si>
    <t>2026-10-01 13:06:25</t>
  </si>
  <si>
    <t>2026-10-01 13:39:59</t>
  </si>
  <si>
    <t>2026-10-01 15:30:37</t>
  </si>
  <si>
    <t>2026-10-01 15:32:41</t>
  </si>
  <si>
    <t>SETR22605831360</t>
  </si>
  <si>
    <t>S401-BRE-2005-99</t>
  </si>
  <si>
    <t>2238</t>
  </si>
  <si>
    <t>2026-10-01 12:44:27</t>
  </si>
  <si>
    <t>2026-10-01 18:47:26</t>
  </si>
  <si>
    <t>2026-10-01 17:53:31</t>
  </si>
  <si>
    <t>2026-10-01 20:56:16</t>
  </si>
  <si>
    <t>2026-10-02 04:06:52</t>
  </si>
  <si>
    <t>2026-10-02 14:31:00</t>
  </si>
  <si>
    <t>SETR22605831371</t>
  </si>
  <si>
    <t>D138-JOSE-S434-S438-D162-1400-99</t>
  </si>
  <si>
    <t>FLC6A78</t>
  </si>
  <si>
    <t>DIONES LARROQUE DA SILVA</t>
  </si>
  <si>
    <t>17992744538</t>
  </si>
  <si>
    <t>3573</t>
  </si>
  <si>
    <t>3551</t>
  </si>
  <si>
    <t>2026-10-01 10:09:34</t>
  </si>
  <si>
    <t>2026-10-01 12:29:12</t>
  </si>
  <si>
    <t>2026-10-01 12:34:25</t>
  </si>
  <si>
    <t>2026-10-01 11:42:54</t>
  </si>
  <si>
    <t>2026-10-01 14:10:00</t>
  </si>
  <si>
    <t>2026-10-01 13:06:10</t>
  </si>
  <si>
    <t>2026-10-01 12:41:46</t>
  </si>
  <si>
    <t>2026-10-01 13:15:42</t>
  </si>
  <si>
    <t>2026-10-01 14:13:01</t>
  </si>
  <si>
    <t>SETR22605831440</t>
  </si>
  <si>
    <t>2788</t>
  </si>
  <si>
    <t>2026-10-01 22:04:11</t>
  </si>
  <si>
    <t>2026-10-02 01:17:48</t>
  </si>
  <si>
    <t>2026-10-02 02:03:10</t>
  </si>
  <si>
    <t>2026-10-01 23:47:51</t>
  </si>
  <si>
    <t>2026-10-02 04:10:09</t>
  </si>
  <si>
    <t>2026-10-02 04:23:43</t>
  </si>
  <si>
    <t>2026-10-02 11:10:16</t>
  </si>
  <si>
    <t>SETR22605831451</t>
  </si>
  <si>
    <t>2026-10-01 21:40:53</t>
  </si>
  <si>
    <t>2026-10-02 01:36:12</t>
  </si>
  <si>
    <t>2026-10-01 23:56:40</t>
  </si>
  <si>
    <t>2026-10-02 05:17:50</t>
  </si>
  <si>
    <t>2026-10-02 06:13:31</t>
  </si>
  <si>
    <t>2026-10-02 07:24:18</t>
  </si>
  <si>
    <t>SETR22605831460</t>
  </si>
  <si>
    <t>CGR2-C478-J232-C502-0150-99</t>
  </si>
  <si>
    <t>HELTON PATRICK DE OLIVEIRA</t>
  </si>
  <si>
    <t>2026-10-01 21:45:19</t>
  </si>
  <si>
    <t>2026-10-02 01:23:21</t>
  </si>
  <si>
    <t>2026-10-02 02:24:04</t>
  </si>
  <si>
    <t>2026-10-01 23:58:21</t>
  </si>
  <si>
    <t>2026-10-02 05:45:43</t>
  </si>
  <si>
    <t>2026-10-02 06:05:50</t>
  </si>
  <si>
    <t>2026-10-02 06:24:29</t>
  </si>
  <si>
    <t>SETR22605831491</t>
  </si>
  <si>
    <t>1716</t>
  </si>
  <si>
    <t>2026-10-01 21:33:43</t>
  </si>
  <si>
    <t>2026-10-02 01:26:42</t>
  </si>
  <si>
    <t>2026-10-02 02:12:25</t>
  </si>
  <si>
    <t>2026-10-02 00:18:44</t>
  </si>
  <si>
    <t>2026-10-02 06:54:37</t>
  </si>
  <si>
    <t>2026-10-02 07:43:50</t>
  </si>
  <si>
    <t>2026-10-02 09:28:28</t>
  </si>
  <si>
    <t>SETR22605831500</t>
  </si>
  <si>
    <t>CGR2-C465-C645-0150-99</t>
  </si>
  <si>
    <t>2026-10-01 21:31:35</t>
  </si>
  <si>
    <t>2026-10-02 01:19:33</t>
  </si>
  <si>
    <t>2026-10-02 02:33:56</t>
  </si>
  <si>
    <t>2026-10-02 00:28:07</t>
  </si>
  <si>
    <t>2026-10-02 08:43:02</t>
  </si>
  <si>
    <t>2026-10-02 08:50:58</t>
  </si>
  <si>
    <t>2026-10-02 09:25:13</t>
  </si>
  <si>
    <t>SETR22605831520</t>
  </si>
  <si>
    <t>2026-10-02 00:01:36</t>
  </si>
  <si>
    <t>2026-10-02 03:11:23</t>
  </si>
  <si>
    <t>2026-10-02 04:11:13</t>
  </si>
  <si>
    <t>2026-10-01 21:51:35</t>
  </si>
  <si>
    <t>2026-10-02 09:11:37</t>
  </si>
  <si>
    <t>2026-10-02 09:17:23</t>
  </si>
  <si>
    <t>2026-10-02 09:46:26</t>
  </si>
  <si>
    <t>SETR22605831540</t>
  </si>
  <si>
    <t>2026-10-02 00:02:15</t>
  </si>
  <si>
    <t>2026-10-02 00:39:16</t>
  </si>
  <si>
    <t>2026-10-02 01:13:28</t>
  </si>
  <si>
    <t>2026-10-02 01:15:29</t>
  </si>
  <si>
    <t>2026-10-02 01:39:38</t>
  </si>
  <si>
    <t>2026-10-02 03:36:55</t>
  </si>
  <si>
    <t>2026-10-02 03:57:47</t>
  </si>
  <si>
    <t>SETR22605831591</t>
  </si>
  <si>
    <t>1557</t>
  </si>
  <si>
    <t>2026-10-01 22:00:35</t>
  </si>
  <si>
    <t>2026-10-02 01:12:23</t>
  </si>
  <si>
    <t>2026-10-02 02:29:25</t>
  </si>
  <si>
    <t>2026-10-01 23:46:54</t>
  </si>
  <si>
    <t>2026-10-02 03:37:47</t>
  </si>
  <si>
    <t>2026-10-04 11:56:50</t>
  </si>
  <si>
    <t>SETR22605831600</t>
  </si>
  <si>
    <t>4801</t>
  </si>
  <si>
    <t>4661</t>
  </si>
  <si>
    <t>2026-10-01 22:12:35</t>
  </si>
  <si>
    <t>2026-10-02 01:04:37</t>
  </si>
  <si>
    <t>2026-10-02 04:04:24</t>
  </si>
  <si>
    <t>2026-10-01 23:54:48</t>
  </si>
  <si>
    <t>2026-10-02 10:04:12</t>
  </si>
  <si>
    <t>2026-10-02 09:02:12</t>
  </si>
  <si>
    <t>2026-10-02 10:22:56</t>
  </si>
  <si>
    <t>2026-10-02 12:57:12</t>
  </si>
  <si>
    <t>SETR22605831620</t>
  </si>
  <si>
    <t>CAIO GUSTAVO SANTOS PEREIRA</t>
  </si>
  <si>
    <t>67993089346</t>
  </si>
  <si>
    <t>3005</t>
  </si>
  <si>
    <t>2859</t>
  </si>
  <si>
    <t>2026-10-01 21:38:57</t>
  </si>
  <si>
    <t>2026-10-02 01:42:37</t>
  </si>
  <si>
    <t>2026-10-02 02:45:22</t>
  </si>
  <si>
    <t>2026-10-02 00:20:56</t>
  </si>
  <si>
    <t>2026-10-02 07:43:26</t>
  </si>
  <si>
    <t>2026-10-02 07:50:55</t>
  </si>
  <si>
    <t>2026-10-02 09:03:21</t>
  </si>
  <si>
    <t>2026-10-02 16:36:40</t>
  </si>
  <si>
    <t>SETR22605831631</t>
  </si>
  <si>
    <t>1451</t>
  </si>
  <si>
    <t>2026-10-01 22:16:16</t>
  </si>
  <si>
    <t>2026-10-02 01:21:34</t>
  </si>
  <si>
    <t>2026-10-02 04:00:49</t>
  </si>
  <si>
    <t>2026-10-01 23:48:52</t>
  </si>
  <si>
    <t>2026-10-02 10:05:41</t>
  </si>
  <si>
    <t>2026-10-02 07:35:23</t>
  </si>
  <si>
    <t>2026-10-02 08:23:23</t>
  </si>
  <si>
    <t>2026-10-02 10:42:40</t>
  </si>
  <si>
    <t>SETR22605831640</t>
  </si>
  <si>
    <t>1641</t>
  </si>
  <si>
    <t>2026-10-01 22:09:04</t>
  </si>
  <si>
    <t>2026-10-02 01:08:10</t>
  </si>
  <si>
    <t>2026-10-02 01:31:22</t>
  </si>
  <si>
    <t>2026-10-01 23:45:49</t>
  </si>
  <si>
    <t>2026-10-02 07:08:36</t>
  </si>
  <si>
    <t>2026-10-02 07:11:30</t>
  </si>
  <si>
    <t>2026-10-02 08:50:14</t>
  </si>
  <si>
    <t>2026-10-02 09:42:08</t>
  </si>
  <si>
    <t>SETR22605831651</t>
  </si>
  <si>
    <t>BCH7E16</t>
  </si>
  <si>
    <t>2026-10-01 21:57:17</t>
  </si>
  <si>
    <t>2026-10-02 01:29:44</t>
  </si>
  <si>
    <t>2026-10-02 04:29:50</t>
  </si>
  <si>
    <t>2026-10-02 00:31:20</t>
  </si>
  <si>
    <t>2026-10-02 06:52:13</t>
  </si>
  <si>
    <t>2026-10-02 13:17:00</t>
  </si>
  <si>
    <t>SETR22605831660</t>
  </si>
  <si>
    <t>7087</t>
  </si>
  <si>
    <t>6930</t>
  </si>
  <si>
    <t>2026-10-01 21:47:11</t>
  </si>
  <si>
    <t>2026-10-02 01:44:03</t>
  </si>
  <si>
    <t>2026-10-02 04:19:49</t>
  </si>
  <si>
    <t>2026-10-02 00:01:55</t>
  </si>
  <si>
    <t>2026-10-05 07:06:13</t>
  </si>
  <si>
    <t>2026-10-02 06:54:06</t>
  </si>
  <si>
    <t>2026-10-02 06:54:52</t>
  </si>
  <si>
    <t>2026-10-02 15:55:01</t>
  </si>
  <si>
    <t>SETR22605831671</t>
  </si>
  <si>
    <t>5274</t>
  </si>
  <si>
    <t>5210</t>
  </si>
  <si>
    <t>2026-10-01 22:10:00</t>
  </si>
  <si>
    <t>2026-10-02 01:31:56</t>
  </si>
  <si>
    <t>2026-10-02 04:54:38</t>
  </si>
  <si>
    <t>2026-10-01 23:50:03</t>
  </si>
  <si>
    <t>2026-10-02 08:56:22</t>
  </si>
  <si>
    <t>2026-10-02 14:12:59</t>
  </si>
  <si>
    <t>SETR22605831680</t>
  </si>
  <si>
    <t>1619</t>
  </si>
  <si>
    <t>1570</t>
  </si>
  <si>
    <t>2026-10-01 21:35:40</t>
  </si>
  <si>
    <t>2026-10-02 01:27:08</t>
  </si>
  <si>
    <t>2026-10-02 00:24:43</t>
  </si>
  <si>
    <t>2026-10-02 10:27:56</t>
  </si>
  <si>
    <t>2026-10-02 10:28:39</t>
  </si>
  <si>
    <t>2026-10-02 14:48:15</t>
  </si>
  <si>
    <t>SETR22605831691</t>
  </si>
  <si>
    <t>2026-10-01 21:53:28</t>
  </si>
  <si>
    <t>2026-10-02 01:19:36</t>
  </si>
  <si>
    <t>2026-10-02 01:46:45</t>
  </si>
  <si>
    <t>2026-10-02 18:06:44</t>
  </si>
  <si>
    <t>2026-10-02 18:34:40</t>
  </si>
  <si>
    <t>2026-10-02 19:46:54</t>
  </si>
  <si>
    <t>SETR22605831700</t>
  </si>
  <si>
    <t>S211-S242-1400-99</t>
  </si>
  <si>
    <t>2026-10-01 12:35:11</t>
  </si>
  <si>
    <t>2026-10-01 13:09:34</t>
  </si>
  <si>
    <t>2026-10-01 13:12:35</t>
  </si>
  <si>
    <t>2026-10-01 12:37:17</t>
  </si>
  <si>
    <t>2026-10-01 14:36:00</t>
  </si>
  <si>
    <t>2026-10-01 13:47:28</t>
  </si>
  <si>
    <t>2026-10-01 13:49:00</t>
  </si>
  <si>
    <t>2026-10-01 13:49:46</t>
  </si>
  <si>
    <t>2026-10-01 15:46:06</t>
  </si>
  <si>
    <t>SETR22605831740</t>
  </si>
  <si>
    <t>3656</t>
  </si>
  <si>
    <t>3564</t>
  </si>
  <si>
    <t>2026-10-01 21:56:21</t>
  </si>
  <si>
    <t>2026-10-02 01:11:26</t>
  </si>
  <si>
    <t>2026-10-02 04:15:33</t>
  </si>
  <si>
    <t>2026-10-02 00:29:33</t>
  </si>
  <si>
    <t>2026-10-02 06:33:49</t>
  </si>
  <si>
    <t>2026-10-02 06:36:32</t>
  </si>
  <si>
    <t>2026-10-02 06:45:46</t>
  </si>
  <si>
    <t>2026-10-02 09:01:25</t>
  </si>
  <si>
    <t>SETR22605831751</t>
  </si>
  <si>
    <t>2923</t>
  </si>
  <si>
    <t>2026-10-01 22:11:19</t>
  </si>
  <si>
    <t>2026-10-02 01:08:54</t>
  </si>
  <si>
    <t>2026-10-02 04:09:12</t>
  </si>
  <si>
    <t>2026-10-01 23:52:35</t>
  </si>
  <si>
    <t>2026-10-02 07:30:46</t>
  </si>
  <si>
    <t>2026-10-02 09:00:37</t>
  </si>
  <si>
    <t>SETR22605831771</t>
  </si>
  <si>
    <t>JQV6190</t>
  </si>
  <si>
    <t>2026-10-01 21:36:55</t>
  </si>
  <si>
    <t>2026-10-02 01:34:10</t>
  </si>
  <si>
    <t>2026-10-02 00:26:38</t>
  </si>
  <si>
    <t>2026-10-02 07:56:53</t>
  </si>
  <si>
    <t>2026-10-02 07:57:18</t>
  </si>
  <si>
    <t>2026-10-02 10:43:18</t>
  </si>
  <si>
    <t>SETR22605831811</t>
  </si>
  <si>
    <t>S414-S397-1430-99</t>
  </si>
  <si>
    <t>2026-10-01 13:52:44</t>
  </si>
  <si>
    <t>2026-10-01 14:02:32</t>
  </si>
  <si>
    <t>2026-10-01 14:55:12</t>
  </si>
  <si>
    <t>2026-10-01 13:25:56</t>
  </si>
  <si>
    <t>2026-10-01 17:07:03</t>
  </si>
  <si>
    <t>2026-10-01 17:16:39</t>
  </si>
  <si>
    <t>SETR22605831820</t>
  </si>
  <si>
    <t>JGS-F106-1800-99</t>
  </si>
  <si>
    <t>2026-10-01 14:17:09</t>
  </si>
  <si>
    <t>2026-10-01 17:11:01</t>
  </si>
  <si>
    <t>2026-10-01 17:16:36</t>
  </si>
  <si>
    <t>2026-10-01 17:33:03</t>
  </si>
  <si>
    <t>2026-10-01 20:58:12</t>
  </si>
  <si>
    <t>2026-10-01 21:02:31</t>
  </si>
  <si>
    <t>2026-10-01 21:14:18</t>
  </si>
  <si>
    <t>2026-10-01 21:32:13</t>
  </si>
  <si>
    <t>SETR22605831831</t>
  </si>
  <si>
    <t>1651</t>
  </si>
  <si>
    <t>2026-10-01 23:04:36</t>
  </si>
  <si>
    <t>2026-10-02 01:36:19</t>
  </si>
  <si>
    <t>2026-10-02 02:12:52</t>
  </si>
  <si>
    <t>2026-10-02 03:53:22</t>
  </si>
  <si>
    <t>2026-10-02 05:52:35</t>
  </si>
  <si>
    <t>2026-10-02 06:00:17</t>
  </si>
  <si>
    <t>2026-10-02 13:40:10</t>
  </si>
  <si>
    <t>2026-10-02 05:47:02</t>
  </si>
  <si>
    <t>2026-10-02 06:05:32</t>
  </si>
  <si>
    <t>2026-10-02 06:07:51</t>
  </si>
  <si>
    <t>2026-10-02 07:18:18</t>
  </si>
  <si>
    <t>2026-10-02 07:48:41</t>
  </si>
  <si>
    <t>2026-10-02 07:44:27</t>
  </si>
  <si>
    <t>2026-10-02 07:56:26</t>
  </si>
  <si>
    <t>SETR22605831851</t>
  </si>
  <si>
    <t>JGS-F229-F165-0900-99</t>
  </si>
  <si>
    <t>494</t>
  </si>
  <si>
    <t>2026-10-02 06:39:18</t>
  </si>
  <si>
    <t>2026-10-02 07:51:07</t>
  </si>
  <si>
    <t>2026-10-02 08:33:21</t>
  </si>
  <si>
    <t>2026-10-02 08:59:00</t>
  </si>
  <si>
    <t>2026-10-02 09:59:00</t>
  </si>
  <si>
    <t>2026-10-02 10:02:27</t>
  </si>
  <si>
    <t>2026-10-02 10:17:43</t>
  </si>
  <si>
    <t>2026-10-02 11:37:29</t>
  </si>
  <si>
    <t>SETR22605831860</t>
  </si>
  <si>
    <t>JGS-F166-0900-99</t>
  </si>
  <si>
    <t>241</t>
  </si>
  <si>
    <t>2026-10-02 07:01:26</t>
  </si>
  <si>
    <t>2026-10-02 07:35:30</t>
  </si>
  <si>
    <t>2026-10-02 08:31:03</t>
  </si>
  <si>
    <t>2026-10-02 08:34:37</t>
  </si>
  <si>
    <t>2026-10-02 09:31:00</t>
  </si>
  <si>
    <t>2026-10-02 09:42:11</t>
  </si>
  <si>
    <t>2026-10-02 11:00:07</t>
  </si>
  <si>
    <t>SETR22605831911</t>
  </si>
  <si>
    <t>S414-S404-S535-1500-99</t>
  </si>
  <si>
    <t>1457</t>
  </si>
  <si>
    <t>2026-10-01 13:40:04</t>
  </si>
  <si>
    <t>2026-10-01 13:50:39</t>
  </si>
  <si>
    <t>2026-10-01 14:55:42</t>
  </si>
  <si>
    <t>2026-10-01 13:17:14</t>
  </si>
  <si>
    <t>2026-10-01 15:34:42</t>
  </si>
  <si>
    <t>2026-10-01 15:34:31</t>
  </si>
  <si>
    <t>2026-10-01 15:53:36</t>
  </si>
  <si>
    <t>2026-10-02 05:35:54</t>
  </si>
  <si>
    <t>SETR22605831940</t>
  </si>
  <si>
    <t>S414-S365-1500-99</t>
  </si>
  <si>
    <t>2026-10-01 13:13:24</t>
  </si>
  <si>
    <t>2026-10-01 13:33:51</t>
  </si>
  <si>
    <t>2026-10-01 13:49:50</t>
  </si>
  <si>
    <t>2026-10-01 14:07:34</t>
  </si>
  <si>
    <t>2026-10-01 15:11:38</t>
  </si>
  <si>
    <t>2026-10-01 15:13:48</t>
  </si>
  <si>
    <t>2026-10-02 05:13:02</t>
  </si>
  <si>
    <t>SETR22605832040</t>
  </si>
  <si>
    <t>G106-FOR-1340-99</t>
  </si>
  <si>
    <t>2026-10-01 12:42:01</t>
  </si>
  <si>
    <t>2026-10-01 12:52:42</t>
  </si>
  <si>
    <t>2026-10-01 12:57:01</t>
  </si>
  <si>
    <t>2026-10-01 13:06:05</t>
  </si>
  <si>
    <t>2026-10-01 18:37:37</t>
  </si>
  <si>
    <t>2026-10-01 21:08:38</t>
  </si>
  <si>
    <t>2026-10-01 22:22:18</t>
  </si>
  <si>
    <t>2026-10-01 23:41:59</t>
  </si>
  <si>
    <t>SETR22605832160</t>
  </si>
  <si>
    <t>C269-GYN-2300-99</t>
  </si>
  <si>
    <t>2026-10-01 14:59:29</t>
  </si>
  <si>
    <t>2026-10-01 15:01:41</t>
  </si>
  <si>
    <t>2026-10-01 20:53:53</t>
  </si>
  <si>
    <t>2026-10-02 10:05:50</t>
  </si>
  <si>
    <t>2026-10-02 10:06:19</t>
  </si>
  <si>
    <t>2026-10-02 10:06:58</t>
  </si>
  <si>
    <t>SETR22605832180</t>
  </si>
  <si>
    <t>BSB-C501-0500-99</t>
  </si>
  <si>
    <t>279</t>
  </si>
  <si>
    <t>2026-10-01 20:26:10</t>
  </si>
  <si>
    <t>2026-10-02 01:54:15</t>
  </si>
  <si>
    <t>2026-10-02 01:59:46</t>
  </si>
  <si>
    <t>2026-10-02 03:42:00</t>
  </si>
  <si>
    <t>2026-10-02 10:45:44</t>
  </si>
  <si>
    <t>2026-10-02 10:48:15</t>
  </si>
  <si>
    <t>2026-10-02 10:59:12</t>
  </si>
  <si>
    <t>SETR22605832320</t>
  </si>
  <si>
    <t>F131-F237-0600-99</t>
  </si>
  <si>
    <t>1111</t>
  </si>
  <si>
    <t>2026-10-01 16:19:33</t>
  </si>
  <si>
    <t>2026-10-01 17:17:38</t>
  </si>
  <si>
    <t>2026-10-01 17:54:37</t>
  </si>
  <si>
    <t>2026-10-02 04:51:36</t>
  </si>
  <si>
    <t>2026-10-02 05:10:47</t>
  </si>
  <si>
    <t>2026-10-02 06:18:58</t>
  </si>
  <si>
    <t>SETR22605832340</t>
  </si>
  <si>
    <t>1616</t>
  </si>
  <si>
    <t>2026-10-02 04:57:23</t>
  </si>
  <si>
    <t>2026-10-02 05:20:33</t>
  </si>
  <si>
    <t>2026-10-02 06:36:43</t>
  </si>
  <si>
    <t>2026-10-02 06:38:07</t>
  </si>
  <si>
    <t>2026-10-02 06:43:53</t>
  </si>
  <si>
    <t>2026-10-02 07:51:11</t>
  </si>
  <si>
    <t>SETR22605832360</t>
  </si>
  <si>
    <t>2026-10-02 04:14:47</t>
  </si>
  <si>
    <t>2026-10-02 04:19:38</t>
  </si>
  <si>
    <t>2026-10-02 04:36:33</t>
  </si>
  <si>
    <t>2026-10-02 04:39:00</t>
  </si>
  <si>
    <t>2026-10-02 06:28:40</t>
  </si>
  <si>
    <t>2026-10-02 06:33:12</t>
  </si>
  <si>
    <t>2026-10-02 07:33:29</t>
  </si>
  <si>
    <t>2026-10-02 08:40:14</t>
  </si>
  <si>
    <t>SETR22605832391</t>
  </si>
  <si>
    <t>S307-BRE-2300-99</t>
  </si>
  <si>
    <t>2154</t>
  </si>
  <si>
    <t>2026-10-01 14:00:30</t>
  </si>
  <si>
    <t>2026-10-01 22:02:28</t>
  </si>
  <si>
    <t>2026-10-01 22:56:27</t>
  </si>
  <si>
    <t>2026-10-01 21:44:34</t>
  </si>
  <si>
    <t>2026-10-02 00:51:17</t>
  </si>
  <si>
    <t>2026-10-02 05:23:53</t>
  </si>
  <si>
    <t>2026-10-02 14:31:14</t>
  </si>
  <si>
    <t>SETR22605832400</t>
  </si>
  <si>
    <t>727</t>
  </si>
  <si>
    <t>2026-10-02 01:32:38</t>
  </si>
  <si>
    <t>2026-10-02 03:41:34</t>
  </si>
  <si>
    <t>2026-10-02 04:22:05</t>
  </si>
  <si>
    <t>2026-10-02 05:17:57</t>
  </si>
  <si>
    <t>2026-10-02 05:29:39</t>
  </si>
  <si>
    <t>2026-10-02 07:08:20</t>
  </si>
  <si>
    <t>2026-10-02 14:22:40</t>
  </si>
  <si>
    <t>SETR22605832411</t>
  </si>
  <si>
    <t>2026-10-02 01:29:23</t>
  </si>
  <si>
    <t>2026-10-02 03:39:34</t>
  </si>
  <si>
    <t>2026-10-02 03:54:31</t>
  </si>
  <si>
    <t>2026-10-02 04:00:53</t>
  </si>
  <si>
    <t>2026-10-02 05:58:09</t>
  </si>
  <si>
    <t>2026-10-03 11:09:05</t>
  </si>
  <si>
    <t>SETR22605832440</t>
  </si>
  <si>
    <t>S182-S414-1800-99</t>
  </si>
  <si>
    <t>Nathan Alves Dos Santos</t>
  </si>
  <si>
    <t>11934650111</t>
  </si>
  <si>
    <t>2026-10-01 15:50:37</t>
  </si>
  <si>
    <t>2026-10-01 15:51:31</t>
  </si>
  <si>
    <t>2026-10-01 15:54:18</t>
  </si>
  <si>
    <t>2026-10-01 17:59:47</t>
  </si>
  <si>
    <t>2026-10-01 17:14:00</t>
  </si>
  <si>
    <t>2026-10-01 17:16:55</t>
  </si>
  <si>
    <t>SETR22605832451</t>
  </si>
  <si>
    <t>276</t>
  </si>
  <si>
    <t>2026-10-01 16:44:13</t>
  </si>
  <si>
    <t>2026-10-01 16:44:39</t>
  </si>
  <si>
    <t>2026-10-01 16:46:15</t>
  </si>
  <si>
    <t>2026-10-01 17:59:43</t>
  </si>
  <si>
    <t>2026-10-01 18:24:00</t>
  </si>
  <si>
    <t>2026-10-01 18:26:13</t>
  </si>
  <si>
    <t>SETR22605832460</t>
  </si>
  <si>
    <t>2026-10-01 16:52:59</t>
  </si>
  <si>
    <t>2026-10-01 16:55:58</t>
  </si>
  <si>
    <t>2026-10-01 16:58:37</t>
  </si>
  <si>
    <t>2026-10-01 17:59:38</t>
  </si>
  <si>
    <t>2026-10-01 18:21:00</t>
  </si>
  <si>
    <t>2026-10-01 18:23:31</t>
  </si>
  <si>
    <t>SETR22605832471</t>
  </si>
  <si>
    <t>2026-10-02 17:33:01</t>
  </si>
  <si>
    <t>2026-10-02 17:33:05</t>
  </si>
  <si>
    <t>2026-10-02 17:46:03</t>
  </si>
  <si>
    <t>2026-10-02 17:45:15</t>
  </si>
  <si>
    <t>2026-10-02 19:18:19</t>
  </si>
  <si>
    <t>2026-10-02 22:39:59</t>
  </si>
  <si>
    <t>2026-10-03 01:24:42</t>
  </si>
  <si>
    <t>SETR22605832491</t>
  </si>
  <si>
    <t>S05-BRE-2300-99</t>
  </si>
  <si>
    <t>FRANCISCO UDACIE FERREIRA COELHO</t>
  </si>
  <si>
    <t>940028922</t>
  </si>
  <si>
    <t>21369</t>
  </si>
  <si>
    <t>2026-10-01 19:31:51</t>
  </si>
  <si>
    <t>2026-10-01 20:58:59</t>
  </si>
  <si>
    <t>2026-10-01 21:10:33</t>
  </si>
  <si>
    <t>2026-10-01 21:13:50</t>
  </si>
  <si>
    <t>2026-10-01 22:14:39</t>
  </si>
  <si>
    <t>2026-10-02 00:35:15</t>
  </si>
  <si>
    <t>2026-10-05 15:42:47</t>
  </si>
  <si>
    <t>SETR22605832520</t>
  </si>
  <si>
    <t>10918</t>
  </si>
  <si>
    <t>10883</t>
  </si>
  <si>
    <t>2026-10-01 17:31:59</t>
  </si>
  <si>
    <t>2026-10-01 23:40:54</t>
  </si>
  <si>
    <t>2026-10-01 23:47:00</t>
  </si>
  <si>
    <t>2026-10-01 23:56:50</t>
  </si>
  <si>
    <t>2026-10-02 00:36:43</t>
  </si>
  <si>
    <t>2026-10-02 04:36:18</t>
  </si>
  <si>
    <t>2026-10-02 06:33:13</t>
  </si>
  <si>
    <t>SETR22605832551</t>
  </si>
  <si>
    <t>PMW2-T10-0500-99</t>
  </si>
  <si>
    <t>PWZ1D47</t>
  </si>
  <si>
    <t>HAVELANGE GONZAGA VIEIRA</t>
  </si>
  <si>
    <t>HAVELANGE</t>
  </si>
  <si>
    <t>984160120</t>
  </si>
  <si>
    <t>2026-10-02 00:02:57</t>
  </si>
  <si>
    <t>2026-10-02 01:05:24</t>
  </si>
  <si>
    <t>2026-10-02 01:33:02</t>
  </si>
  <si>
    <t>2026-10-02 01:57:14</t>
  </si>
  <si>
    <t>863121</t>
  </si>
  <si>
    <t>CDT -TO</t>
  </si>
  <si>
    <t>2026-10-02 07:31:32</t>
  </si>
  <si>
    <t>2026-10-02 13:06:15</t>
  </si>
  <si>
    <t>SETR22605832591</t>
  </si>
  <si>
    <t>BRE-S120-1640-99</t>
  </si>
  <si>
    <t>114</t>
  </si>
  <si>
    <t>2026-10-01 15:40:32</t>
  </si>
  <si>
    <t>2026-10-01 15:41:46</t>
  </si>
  <si>
    <t>2026-10-01 16:40:00</t>
  </si>
  <si>
    <t>2026-10-01 19:40:00</t>
  </si>
  <si>
    <t>2026-10-01 18:44:45</t>
  </si>
  <si>
    <t>2026-10-02 05:03:34</t>
  </si>
  <si>
    <t>SETR22605832611</t>
  </si>
  <si>
    <t>BRE-S409-2100-99</t>
  </si>
  <si>
    <t>UDM0B44</t>
  </si>
  <si>
    <t>ROBERTO ALVES DE MELO</t>
  </si>
  <si>
    <t>11947327320</t>
  </si>
  <si>
    <t>2026-10-01 15:58:04</t>
  </si>
  <si>
    <t>2026-10-01 20:29:44</t>
  </si>
  <si>
    <t>2026-10-01 20:31:39</t>
  </si>
  <si>
    <t>2026-10-01 18:18:33</t>
  </si>
  <si>
    <t>2026-10-01 22:33:00</t>
  </si>
  <si>
    <t>2026-10-01 21:42:37</t>
  </si>
  <si>
    <t>2026-10-01 22:04:36</t>
  </si>
  <si>
    <t>2026-10-01 22:09:23</t>
  </si>
  <si>
    <t>2026-10-01 22:40:28</t>
  </si>
  <si>
    <t>SETR22605832620</t>
  </si>
  <si>
    <t>2026-10-01 20:16:32</t>
  </si>
  <si>
    <t>2026-10-02 00:07:57</t>
  </si>
  <si>
    <t>2026-10-02 03:39:28</t>
  </si>
  <si>
    <t>2026-10-02 03:49:27</t>
  </si>
  <si>
    <t>2026-10-02 04:03:16</t>
  </si>
  <si>
    <t>2026-10-02 04:43:51</t>
  </si>
  <si>
    <t>2026-10-05 14:57:55</t>
  </si>
  <si>
    <t>SETR22605832640</t>
  </si>
  <si>
    <t>3717</t>
  </si>
  <si>
    <t>3687</t>
  </si>
  <si>
    <t>2026-10-01 22:58:29</t>
  </si>
  <si>
    <t>2026-10-02 02:09:35</t>
  </si>
  <si>
    <t>2026-10-02 02:16:10</t>
  </si>
  <si>
    <t>2026-10-02 02:07:30</t>
  </si>
  <si>
    <t>2026-10-02 08:18:00</t>
  </si>
  <si>
    <t>2026-10-02 04:30:01</t>
  </si>
  <si>
    <t>2026-10-02 04:48:50</t>
  </si>
  <si>
    <t>2026-10-02 05:04:55</t>
  </si>
  <si>
    <t>SETR22605832660</t>
  </si>
  <si>
    <t>SJM-R115-0400-99</t>
  </si>
  <si>
    <t>4487</t>
  </si>
  <si>
    <t>4388</t>
  </si>
  <si>
    <t>2026-10-02 00:44:47</t>
  </si>
  <si>
    <t>2026-10-02 03:16:11</t>
  </si>
  <si>
    <t>2026-10-02 03:18:21</t>
  </si>
  <si>
    <t>2026-10-02 03:31:05</t>
  </si>
  <si>
    <t>2026-10-02 05:10:58</t>
  </si>
  <si>
    <t>2026-10-02 06:13:21</t>
  </si>
  <si>
    <t>2026-10-02 13:04:07</t>
  </si>
  <si>
    <t>SETR22605832671</t>
  </si>
  <si>
    <t>2568</t>
  </si>
  <si>
    <t>2026-10-02 02:43:02</t>
  </si>
  <si>
    <t>2026-10-02 03:33:24</t>
  </si>
  <si>
    <t>2026-10-02 03:45:56</t>
  </si>
  <si>
    <t>2026-10-02 02:55:11</t>
  </si>
  <si>
    <t>2026-10-02 05:10:33</t>
  </si>
  <si>
    <t>2026-10-02 05:27:33</t>
  </si>
  <si>
    <t>2026-10-02 08:12:17</t>
  </si>
  <si>
    <t>SETR22605832691</t>
  </si>
  <si>
    <t>S352-S341-1800-99</t>
  </si>
  <si>
    <t>2026-10-01 16:04:22</t>
  </si>
  <si>
    <t>2026-10-01 16:58:36</t>
  </si>
  <si>
    <t>2026-10-01 18:44:49</t>
  </si>
  <si>
    <t>2026-10-01 20:32:57</t>
  </si>
  <si>
    <t>2026-10-01 20:12:06</t>
  </si>
  <si>
    <t>2026-10-01 20:20:41</t>
  </si>
  <si>
    <t>2026-10-01 20:39:27</t>
  </si>
  <si>
    <t>SETR22605832720</t>
  </si>
  <si>
    <t>GYN-BSB-1700-99</t>
  </si>
  <si>
    <t>62991907179</t>
  </si>
  <si>
    <t>2026-10-01 18:09:32</t>
  </si>
  <si>
    <t>2026-10-01 18:50:04</t>
  </si>
  <si>
    <t>2026-10-01 18:52:50</t>
  </si>
  <si>
    <t>2026-10-01 16:57:00</t>
  </si>
  <si>
    <t>2026-10-01 22:08:20</t>
  </si>
  <si>
    <t>2026-10-01 22:10:32</t>
  </si>
  <si>
    <t>SETR22605832731</t>
  </si>
  <si>
    <t>2026-10-02 03:18:17</t>
  </si>
  <si>
    <t>2026-10-02 03:40:30</t>
  </si>
  <si>
    <t>2026-10-02 03:44:49</t>
  </si>
  <si>
    <t>2026-10-02 04:35:05</t>
  </si>
  <si>
    <t>2026-10-02 05:04:43</t>
  </si>
  <si>
    <t>2026-10-02 06:57:40</t>
  </si>
  <si>
    <t>2026-10-02 08:44:02</t>
  </si>
  <si>
    <t>SETR22605832740</t>
  </si>
  <si>
    <t>HWW7345</t>
  </si>
  <si>
    <t>RONALTI ADRIANO BRAGA GOMES</t>
  </si>
  <si>
    <t>RAB</t>
  </si>
  <si>
    <t>996121142</t>
  </si>
  <si>
    <t>2026-10-02 01:02:39</t>
  </si>
  <si>
    <t>2026-10-02 02:00:45</t>
  </si>
  <si>
    <t>2026-10-02 02:09:13</t>
  </si>
  <si>
    <t>2026-10-02 02:11:52</t>
  </si>
  <si>
    <t>2026-10-02 03:58:12</t>
  </si>
  <si>
    <t>2026-10-02 05:52:55</t>
  </si>
  <si>
    <t>2026-10-02 18:14:24</t>
  </si>
  <si>
    <t>SETR22605832751</t>
  </si>
  <si>
    <t>NVB1D44</t>
  </si>
  <si>
    <t>ANTONIO IAGO RODRIGUES MOURA</t>
  </si>
  <si>
    <t>IAGOMOUARA</t>
  </si>
  <si>
    <t>85997501029</t>
  </si>
  <si>
    <t>989</t>
  </si>
  <si>
    <t>2026-10-02 00:18:58</t>
  </si>
  <si>
    <t>2026-10-02 00:37:10</t>
  </si>
  <si>
    <t>2026-10-02 00:42:57</t>
  </si>
  <si>
    <t>2026-10-02 00:44:43</t>
  </si>
  <si>
    <t>2026-10-02 04:02:18</t>
  </si>
  <si>
    <t>2026-10-03 07:29:57</t>
  </si>
  <si>
    <t>SETR22605832760</t>
  </si>
  <si>
    <t>venicius da silva matos</t>
  </si>
  <si>
    <t>79996847306</t>
  </si>
  <si>
    <t>5864</t>
  </si>
  <si>
    <t>2026-10-02 02:20:15</t>
  </si>
  <si>
    <t>2026-10-02 02:29:32</t>
  </si>
  <si>
    <t>2026-10-02 04:15:37</t>
  </si>
  <si>
    <t>2026-10-02 04:28:11</t>
  </si>
  <si>
    <t>2026-10-02 09:34:26</t>
  </si>
  <si>
    <t>2026-10-02 11:31:11</t>
  </si>
  <si>
    <t>2026-10-02 14:29:04</t>
  </si>
  <si>
    <t>2026-10-02 18:06:37</t>
  </si>
  <si>
    <t>SETR22605832771</t>
  </si>
  <si>
    <t>BSB-C261-0500-99</t>
  </si>
  <si>
    <t>3538</t>
  </si>
  <si>
    <t>3471</t>
  </si>
  <si>
    <t>2026-10-01 19:53:19</t>
  </si>
  <si>
    <t>2026-10-02 01:59:11</t>
  </si>
  <si>
    <t>2026-10-02 03:29:02</t>
  </si>
  <si>
    <t>2026-10-02 04:37:26</t>
  </si>
  <si>
    <t>SETR22605832791</t>
  </si>
  <si>
    <t>S209-BRE-2000-99</t>
  </si>
  <si>
    <t>2026-10-01 19:40:28</t>
  </si>
  <si>
    <t>2026-10-01 19:40:39</t>
  </si>
  <si>
    <t>2026-10-01 19:46:22</t>
  </si>
  <si>
    <t>2026-10-01 17:26:02</t>
  </si>
  <si>
    <t>2026-10-01 21:02:01</t>
  </si>
  <si>
    <t>2026-10-01 22:46:11</t>
  </si>
  <si>
    <t>2026-10-01 22:48:54</t>
  </si>
  <si>
    <t>SETR22605832811</t>
  </si>
  <si>
    <t>2026-10-02 02:47:49</t>
  </si>
  <si>
    <t>2026-10-02 04:20:41</t>
  </si>
  <si>
    <t>2026-10-02 04:23:49</t>
  </si>
  <si>
    <t>2026-10-01 23:49:29</t>
  </si>
  <si>
    <t>2026-10-02 06:17:09</t>
  </si>
  <si>
    <t>2026-10-02 06:06:01</t>
  </si>
  <si>
    <t>2026-10-02 06:36:24</t>
  </si>
  <si>
    <t>2026-10-02 09:49:50</t>
  </si>
  <si>
    <t>SETR22605832820</t>
  </si>
  <si>
    <t>5944</t>
  </si>
  <si>
    <t>2026-10-01 17:29:48</t>
  </si>
  <si>
    <t>2026-10-01 19:52:42</t>
  </si>
  <si>
    <t>2026-10-01 19:44:51</t>
  </si>
  <si>
    <t>2026-10-01 22:08:38</t>
  </si>
  <si>
    <t>2026-10-02 06:36:10</t>
  </si>
  <si>
    <t>2026-10-02 09:40:13</t>
  </si>
  <si>
    <t>SETR22605832831</t>
  </si>
  <si>
    <t>2026-10-02 12:27:13</t>
  </si>
  <si>
    <t>2026-10-02 12:37:32</t>
  </si>
  <si>
    <t>2026-10-02 12:57:06</t>
  </si>
  <si>
    <t>2026-10-02 12:25:28</t>
  </si>
  <si>
    <t>2026-10-02 15:37:06</t>
  </si>
  <si>
    <t>2026-10-02 15:29:58</t>
  </si>
  <si>
    <t>2026-10-03 05:55:57</t>
  </si>
  <si>
    <t>2026-10-03 08:22:23</t>
  </si>
  <si>
    <t>SETR22605832851</t>
  </si>
  <si>
    <t>2334</t>
  </si>
  <si>
    <t>2026-10-02 02:27:08</t>
  </si>
  <si>
    <t>2026-10-02 03:55:12</t>
  </si>
  <si>
    <t>2026-10-02 02:24:07</t>
  </si>
  <si>
    <t>2026-10-02 05:30:35</t>
  </si>
  <si>
    <t>2026-10-02 05:47:29</t>
  </si>
  <si>
    <t>2026-10-02 08:43:03</t>
  </si>
  <si>
    <t>SETR22605832860</t>
  </si>
  <si>
    <t>FRAN-RAO-0200-99</t>
  </si>
  <si>
    <t>BBX6J26</t>
  </si>
  <si>
    <t>ELIZEU GONÇALVES VIANA</t>
  </si>
  <si>
    <t>16992673713</t>
  </si>
  <si>
    <t>13538</t>
  </si>
  <si>
    <t>2026-10-01 17:49:03</t>
  </si>
  <si>
    <t>2026-10-02 03:52:01</t>
  </si>
  <si>
    <t>2026-10-01 17:51:53</t>
  </si>
  <si>
    <t>2026-10-02 10:35:20</t>
  </si>
  <si>
    <t>2026-10-02 06:47:51</t>
  </si>
  <si>
    <t>2026-10-02 06:48:48</t>
  </si>
  <si>
    <t>2026-10-02 10:23:21</t>
  </si>
  <si>
    <t>SETR22605832871</t>
  </si>
  <si>
    <t>2612</t>
  </si>
  <si>
    <t>2603</t>
  </si>
  <si>
    <t>2026-10-02 02:56:28</t>
  </si>
  <si>
    <t>2026-10-02 04:35:12</t>
  </si>
  <si>
    <t>2026-10-02 04:56:54</t>
  </si>
  <si>
    <t>2026-10-02 02:39:59</t>
  </si>
  <si>
    <t>2026-10-02 05:34:03</t>
  </si>
  <si>
    <t>2026-10-02 05:44:24</t>
  </si>
  <si>
    <t>2026-10-02 10:47:44</t>
  </si>
  <si>
    <t>SETR22605832880</t>
  </si>
  <si>
    <t>2026-10-02 14:47:57</t>
  </si>
  <si>
    <t>2026-10-02 15:06:06</t>
  </si>
  <si>
    <t>2026-10-02 14:48:53</t>
  </si>
  <si>
    <t>2026-10-02 14:28:57</t>
  </si>
  <si>
    <t>2026-10-02 16:09:39</t>
  </si>
  <si>
    <t>2026-10-02 16:07:13</t>
  </si>
  <si>
    <t>2026-10-02 20:07:17</t>
  </si>
  <si>
    <t>2026-10-03 06:09:48</t>
  </si>
  <si>
    <t>SETR22605832891</t>
  </si>
  <si>
    <t>S302-S417-2000-99</t>
  </si>
  <si>
    <t>2026-10-01 17:48:12</t>
  </si>
  <si>
    <t>2026-10-01 18:41:40</t>
  </si>
  <si>
    <t>2026-10-01 18:54:33</t>
  </si>
  <si>
    <t>2026-10-01 17:51:10</t>
  </si>
  <si>
    <t>2026-10-01 19:26:14</t>
  </si>
  <si>
    <t>2026-10-01 19:46:10</t>
  </si>
  <si>
    <t>2026-10-01 20:10:35</t>
  </si>
  <si>
    <t>2026-10-01 23:40:03</t>
  </si>
  <si>
    <t>SETR22605832900</t>
  </si>
  <si>
    <t>2026-10-02 00:13:47</t>
  </si>
  <si>
    <t>2026-10-02 00:53:27</t>
  </si>
  <si>
    <t>2026-10-02 02:15:46</t>
  </si>
  <si>
    <t>2026-10-02 02:42:00</t>
  </si>
  <si>
    <t>2026-10-02 03:53:33</t>
  </si>
  <si>
    <t>2026-10-02 07:21:57</t>
  </si>
  <si>
    <t>35</t>
  </si>
  <si>
    <t>2026-10-02 04:12:18</t>
  </si>
  <si>
    <t>2026-10-02 04:14:52</t>
  </si>
  <si>
    <t>2026-10-02 04:41:00</t>
  </si>
  <si>
    <t>2026-10-02 04:55:07</t>
  </si>
  <si>
    <t>2026-10-02 06:10:47</t>
  </si>
  <si>
    <t>2026-10-02 09:10:26</t>
  </si>
  <si>
    <t>SETR22605832911</t>
  </si>
  <si>
    <t>2026-10-02 12:32:25</t>
  </si>
  <si>
    <t>2026-10-02 13:27:57</t>
  </si>
  <si>
    <t>2026-10-02 13:33:43</t>
  </si>
  <si>
    <t>2026-10-02 13:12:40</t>
  </si>
  <si>
    <t>2026-10-02 14:50:00</t>
  </si>
  <si>
    <t>2026-10-02 15:19:51</t>
  </si>
  <si>
    <t>2026-10-02 15:21:40</t>
  </si>
  <si>
    <t>2026-10-03 06:42:02</t>
  </si>
  <si>
    <t>SETR22605832920</t>
  </si>
  <si>
    <t>122</t>
  </si>
  <si>
    <t>2026-10-02 02:42:15</t>
  </si>
  <si>
    <t>2026-10-02 02:53:17</t>
  </si>
  <si>
    <t>2026-10-02 02:56:39</t>
  </si>
  <si>
    <t>2026-10-02 03:00:26</t>
  </si>
  <si>
    <t>2026-10-02 04:55:17</t>
  </si>
  <si>
    <t>2026-10-02 04:56:06</t>
  </si>
  <si>
    <t>2026-10-02 07:28:09</t>
  </si>
  <si>
    <t>2026-10-02 10:27:55</t>
  </si>
  <si>
    <t>SETR22605832931</t>
  </si>
  <si>
    <t>2106</t>
  </si>
  <si>
    <t>2026-10-02 12:42:38</t>
  </si>
  <si>
    <t>2026-10-02 14:08:30</t>
  </si>
  <si>
    <t>2026-10-02 13:37:46</t>
  </si>
  <si>
    <t>2026-10-02 16:01:00</t>
  </si>
  <si>
    <t>2026-10-02 15:49:57</t>
  </si>
  <si>
    <t>2026-10-02 15:53:02</t>
  </si>
  <si>
    <t>2026-10-03 05:10:56</t>
  </si>
  <si>
    <t>SETR22605832940</t>
  </si>
  <si>
    <t>1961</t>
  </si>
  <si>
    <t>2026-10-02 01:30:27</t>
  </si>
  <si>
    <t>2026-10-02 02:21:19</t>
  </si>
  <si>
    <t>2026-10-02 02:29:55</t>
  </si>
  <si>
    <t>2026-10-02 03:31:00</t>
  </si>
  <si>
    <t>2026-10-02 02:42:14</t>
  </si>
  <si>
    <t>2026-10-02 03:54:48</t>
  </si>
  <si>
    <t>2026-10-02 04:12:49</t>
  </si>
  <si>
    <t>2026-10-02 05:54:44</t>
  </si>
  <si>
    <t>2026-10-02 11:50:07</t>
  </si>
  <si>
    <t>56</t>
  </si>
  <si>
    <t>2026-10-02 04:48:37</t>
  </si>
  <si>
    <t>2026-10-02 04:48:42</t>
  </si>
  <si>
    <t>2026-10-02 05:00:04</t>
  </si>
  <si>
    <t>2026-10-02 06:18:27</t>
  </si>
  <si>
    <t>2026-10-03 10:49:04</t>
  </si>
  <si>
    <t>SETR22605832951</t>
  </si>
  <si>
    <t>NQX2J38</t>
  </si>
  <si>
    <t>HENRIQUE SOUSA CASTRO</t>
  </si>
  <si>
    <t>HSC TRANSP</t>
  </si>
  <si>
    <t>85985403781</t>
  </si>
  <si>
    <t>2026-10-02 02:18:59</t>
  </si>
  <si>
    <t>2026-10-02 02:33:21</t>
  </si>
  <si>
    <t>2026-10-02 02:38:19</t>
  </si>
  <si>
    <t>2026-10-02 02:38:45</t>
  </si>
  <si>
    <t>2026-10-02 04:55:03</t>
  </si>
  <si>
    <t>2026-10-02 05:07:52</t>
  </si>
  <si>
    <t>2026-10-02 05:58:42</t>
  </si>
  <si>
    <t>2026-10-02 07:13:18</t>
  </si>
  <si>
    <t>SETR22605832971</t>
  </si>
  <si>
    <t>1118</t>
  </si>
  <si>
    <t>2026-10-02 11:37:36</t>
  </si>
  <si>
    <t>2026-10-02 13:05:08</t>
  </si>
  <si>
    <t>2026-10-02 13:18:45</t>
  </si>
  <si>
    <t>2026-10-02 12:51:08</t>
  </si>
  <si>
    <t>2026-10-02 14:37:20</t>
  </si>
  <si>
    <t>2026-10-03 05:08:53</t>
  </si>
  <si>
    <t>SETR22605832991</t>
  </si>
  <si>
    <t>760</t>
  </si>
  <si>
    <t>2026-10-02 13:26:52</t>
  </si>
  <si>
    <t>2026-10-02 12:56:07</t>
  </si>
  <si>
    <t>2026-10-02 15:15:22</t>
  </si>
  <si>
    <t>2026-10-02 15:17:44</t>
  </si>
  <si>
    <t>2026-10-03 06:26:27</t>
  </si>
  <si>
    <t>2026-10-04 06:54:59</t>
  </si>
  <si>
    <t>SETR22605833011</t>
  </si>
  <si>
    <t>2026-10-02 12:41:03</t>
  </si>
  <si>
    <t>2026-10-02 12:55:07</t>
  </si>
  <si>
    <t>2026-10-02 14:46:09</t>
  </si>
  <si>
    <t>2026-10-02 14:17:33</t>
  </si>
  <si>
    <t>2026-10-02 15:44:38</t>
  </si>
  <si>
    <t>2026-10-02 15:47:04</t>
  </si>
  <si>
    <t>2026-10-02 16:57:30</t>
  </si>
  <si>
    <t>2026-10-03 05:40:39</t>
  </si>
  <si>
    <t>SETR22605833020</t>
  </si>
  <si>
    <t>2026-10-02 12:43:01</t>
  </si>
  <si>
    <t>2026-10-02 13:02:32</t>
  </si>
  <si>
    <t>2026-10-02 13:17:16</t>
  </si>
  <si>
    <t>2026-10-02 12:26:07</t>
  </si>
  <si>
    <t>2026-10-02 14:31:13</t>
  </si>
  <si>
    <t>2026-10-02 15:11:22</t>
  </si>
  <si>
    <t>2026-10-02 16:17:11</t>
  </si>
  <si>
    <t>2026-10-03 06:45:17</t>
  </si>
  <si>
    <t>SETR22605833031</t>
  </si>
  <si>
    <t>2026-10-02 12:43:22</t>
  </si>
  <si>
    <t>2026-10-02 13:30:48</t>
  </si>
  <si>
    <t>2026-10-02 12:36:15</t>
  </si>
  <si>
    <t>2026-10-02 14:07:50</t>
  </si>
  <si>
    <t>2026-10-02 14:14:33</t>
  </si>
  <si>
    <t>2026-10-02 16:33:32</t>
  </si>
  <si>
    <t>2026-10-03 04:48:18</t>
  </si>
  <si>
    <t>SETR22605833040</t>
  </si>
  <si>
    <t>2645</t>
  </si>
  <si>
    <t>2026-10-02 13:27:59</t>
  </si>
  <si>
    <t>2026-10-02 14:19:13</t>
  </si>
  <si>
    <t>2026-10-02 14:29:47</t>
  </si>
  <si>
    <t>2026-10-02 13:06:34</t>
  </si>
  <si>
    <t>2026-10-02 15:13:45</t>
  </si>
  <si>
    <t>2026-10-02 15:14:31</t>
  </si>
  <si>
    <t>2026-10-02 15:41:24</t>
  </si>
  <si>
    <t>2026-10-03 05:42:59</t>
  </si>
  <si>
    <t>SETR22605833051</t>
  </si>
  <si>
    <t>2026-10-02 13:21:29</t>
  </si>
  <si>
    <t>2026-10-02 13:45:48</t>
  </si>
  <si>
    <t>2026-10-02 13:46:56</t>
  </si>
  <si>
    <t>2026-10-02 13:13:41</t>
  </si>
  <si>
    <t>2026-10-02 14:57:45</t>
  </si>
  <si>
    <t>2026-10-02 15:00:56</t>
  </si>
  <si>
    <t>2026-10-02 15:56:49</t>
  </si>
  <si>
    <t>SETR22605833060</t>
  </si>
  <si>
    <t>3068</t>
  </si>
  <si>
    <t>2026-10-02 12:27:24</t>
  </si>
  <si>
    <t>2026-10-02 13:40:42</t>
  </si>
  <si>
    <t>2026-10-02 14:26:23</t>
  </si>
  <si>
    <t>2026-10-02 13:01:29</t>
  </si>
  <si>
    <t>2026-10-02 15:34:40</t>
  </si>
  <si>
    <t>2026-10-02 15:32:25</t>
  </si>
  <si>
    <t>2026-10-03 04:59:50</t>
  </si>
  <si>
    <t>2026-10-03 07:17:02</t>
  </si>
  <si>
    <t>SETR22605833071</t>
  </si>
  <si>
    <t>NSR-A425-0010-99</t>
  </si>
  <si>
    <t>4230</t>
  </si>
  <si>
    <t>4123</t>
  </si>
  <si>
    <t>2026-10-01 18:23:32</t>
  </si>
  <si>
    <t>2026-10-02 00:43:50</t>
  </si>
  <si>
    <t>2026-10-02 00:47:13</t>
  </si>
  <si>
    <t>2026-10-02 00:10:00</t>
  </si>
  <si>
    <t>2026-10-01 22:56:59</t>
  </si>
  <si>
    <t>2026-10-02 02:10:00</t>
  </si>
  <si>
    <t>2026-10-02 04:12:11</t>
  </si>
  <si>
    <t>2026-10-02 03:15:20</t>
  </si>
  <si>
    <t>2026-10-02 08:37:47</t>
  </si>
  <si>
    <t>2026-10-02 09:35:47</t>
  </si>
  <si>
    <t>SETR22605833080</t>
  </si>
  <si>
    <t>2834</t>
  </si>
  <si>
    <t>2814</t>
  </si>
  <si>
    <t>2026-10-02 12:31:23</t>
  </si>
  <si>
    <t>2026-10-02 13:07:15</t>
  </si>
  <si>
    <t>2026-10-02 14:43:46</t>
  </si>
  <si>
    <t>2026-10-02 13:52:56</t>
  </si>
  <si>
    <t>2026-10-02 16:06:28</t>
  </si>
  <si>
    <t>2026-10-02 16:08:37</t>
  </si>
  <si>
    <t>2026-10-03 05:30:29</t>
  </si>
  <si>
    <t>2026-10-03 11:12:13</t>
  </si>
  <si>
    <t>SETR22605833091</t>
  </si>
  <si>
    <t>2026-10-02 14:18:28</t>
  </si>
  <si>
    <t>2026-10-02 14:58:04</t>
  </si>
  <si>
    <t>2026-10-02 15:14:11</t>
  </si>
  <si>
    <t>2026-10-02 16:17:40</t>
  </si>
  <si>
    <t>2026-10-02 16:24:38</t>
  </si>
  <si>
    <t>2026-10-02 18:55:54</t>
  </si>
  <si>
    <t>2026-10-03 06:09:59</t>
  </si>
  <si>
    <t>SETR22605833100</t>
  </si>
  <si>
    <t>S240-BRE-2250-99</t>
  </si>
  <si>
    <t>5136</t>
  </si>
  <si>
    <t>2026-10-01 17:54:31</t>
  </si>
  <si>
    <t>2026-10-01 17:55:40</t>
  </si>
  <si>
    <t>2026-10-01 18:45:54</t>
  </si>
  <si>
    <t>2026-10-01 20:18:40</t>
  </si>
  <si>
    <t>2026-10-01 20:53:52</t>
  </si>
  <si>
    <t>2026-10-01 22:06:50</t>
  </si>
  <si>
    <t>2026-10-05 14:08:30</t>
  </si>
  <si>
    <t>SETR22605833120</t>
  </si>
  <si>
    <t>2026-10-02 14:05:09</t>
  </si>
  <si>
    <t>2026-10-02 14:22:27</t>
  </si>
  <si>
    <t>2026-10-02 14:56:25</t>
  </si>
  <si>
    <t>2026-10-02 14:09:54</t>
  </si>
  <si>
    <t>2026-10-02 16:06:38</t>
  </si>
  <si>
    <t>2026-10-02 15:41:47</t>
  </si>
  <si>
    <t>2026-10-03 05:54:11</t>
  </si>
  <si>
    <t>2026-10-03 06:35:51</t>
  </si>
  <si>
    <t>SETR22605833140</t>
  </si>
  <si>
    <t>8306</t>
  </si>
  <si>
    <t>8303</t>
  </si>
  <si>
    <t>2026-10-01 18:52:04</t>
  </si>
  <si>
    <t>2026-10-01 22:49:27</t>
  </si>
  <si>
    <t>2026-10-01 23:14:16</t>
  </si>
  <si>
    <t>2026-10-02 01:25:37</t>
  </si>
  <si>
    <t>2026-10-02 05:53:04</t>
  </si>
  <si>
    <t>2026-10-01 21:15:43</t>
  </si>
  <si>
    <t>2026-10-05 12:24:29</t>
  </si>
  <si>
    <t>SETR22605833151</t>
  </si>
  <si>
    <t>S171-S414-2000-99</t>
  </si>
  <si>
    <t>2128</t>
  </si>
  <si>
    <t>2026-10-01 19:03:32</t>
  </si>
  <si>
    <t>2026-10-01 20:08:32</t>
  </si>
  <si>
    <t>2026-10-01 20:13:45</t>
  </si>
  <si>
    <t>2026-10-01 19:52:01</t>
  </si>
  <si>
    <t>2026-10-01 20:52:24</t>
  </si>
  <si>
    <t>2026-10-01 23:06:26</t>
  </si>
  <si>
    <t>SETR22605833171</t>
  </si>
  <si>
    <t>S414-S503-S171-1600-99</t>
  </si>
  <si>
    <t>2026-10-02 13:06:37</t>
  </si>
  <si>
    <t>2026-10-02 13:15:11</t>
  </si>
  <si>
    <t>2026-10-02 15:10:15</t>
  </si>
  <si>
    <t>2026-10-02 13:06:25</t>
  </si>
  <si>
    <t>2026-10-02 16:20:00</t>
  </si>
  <si>
    <t>SETR22605833180</t>
  </si>
  <si>
    <t>2108</t>
  </si>
  <si>
    <t>2026-10-02 13:26:16</t>
  </si>
  <si>
    <t>2026-10-02 13:36:27</t>
  </si>
  <si>
    <t>2026-10-02 14:39:08</t>
  </si>
  <si>
    <t>2026-10-02 14:09:23</t>
  </si>
  <si>
    <t>2026-10-02 15:03:28</t>
  </si>
  <si>
    <t>2026-10-02 15:09:28</t>
  </si>
  <si>
    <t>2026-10-03 04:54:28</t>
  </si>
  <si>
    <t>SETR22605833191</t>
  </si>
  <si>
    <t>2437</t>
  </si>
  <si>
    <t>2026-10-02 04:42:34</t>
  </si>
  <si>
    <t>2026-10-02 04:18:21</t>
  </si>
  <si>
    <t>2026-10-02 06:27:01</t>
  </si>
  <si>
    <t>2026-10-02 06:47:14</t>
  </si>
  <si>
    <t>2026-10-02 07:33:39</t>
  </si>
  <si>
    <t>2026-10-02 10:32:55</t>
  </si>
  <si>
    <t>SETR22605833211</t>
  </si>
  <si>
    <t>2026-10-01 23:58:16</t>
  </si>
  <si>
    <t>2026-10-02 00:23:26</t>
  </si>
  <si>
    <t>2026-10-02 00:25:39</t>
  </si>
  <si>
    <t>2026-10-02 02:26:56</t>
  </si>
  <si>
    <t>2026-10-02 03:57:50</t>
  </si>
  <si>
    <t>2026-10-02 09:20:34</t>
  </si>
  <si>
    <t>SETR22605833220</t>
  </si>
  <si>
    <t>2026-10-02 00:54:51</t>
  </si>
  <si>
    <t>2026-10-02 01:25:02</t>
  </si>
  <si>
    <t>2026-10-02 01:56:39</t>
  </si>
  <si>
    <t>2026-10-02 01:21:12</t>
  </si>
  <si>
    <t>2026-10-02 02:50:00</t>
  </si>
  <si>
    <t>2026-10-02 03:20:37</t>
  </si>
  <si>
    <t>2026-10-02 06:27:11</t>
  </si>
  <si>
    <t>2026-10-02 08:27:52</t>
  </si>
  <si>
    <t>SETR22605833280</t>
  </si>
  <si>
    <t>6155</t>
  </si>
  <si>
    <t>6106</t>
  </si>
  <si>
    <t>2026-10-01 23:06:45</t>
  </si>
  <si>
    <t>2026-10-02 01:07:26</t>
  </si>
  <si>
    <t>2026-10-02 02:55:00</t>
  </si>
  <si>
    <t>2026-10-02 02:45:29</t>
  </si>
  <si>
    <t>2026-10-02 10:18:22</t>
  </si>
  <si>
    <t>2026-10-02 02:55:04</t>
  </si>
  <si>
    <t>2026-10-02 06:12:50</t>
  </si>
  <si>
    <t>SETR22605833311</t>
  </si>
  <si>
    <t>S107-GRU-2200-99</t>
  </si>
  <si>
    <t>2026-10-02 18:06:08</t>
  </si>
  <si>
    <t>2026-10-02 19:28:41</t>
  </si>
  <si>
    <t>2026-10-02 20:02:28</t>
  </si>
  <si>
    <t>2026-10-02 23:27:00</t>
  </si>
  <si>
    <t>2026-10-02 21:25:03</t>
  </si>
  <si>
    <t>2026-10-02 23:43:13</t>
  </si>
  <si>
    <t>2026-10-05 15:35:25</t>
  </si>
  <si>
    <t>SETR22605833320</t>
  </si>
  <si>
    <t>BNU-A348-B219-A448-A413-2030-99</t>
  </si>
  <si>
    <t>4239</t>
  </si>
  <si>
    <t>4197</t>
  </si>
  <si>
    <t>2026-10-01 20:58:07</t>
  </si>
  <si>
    <t>2026-10-01 22:05:38</t>
  </si>
  <si>
    <t>2026-10-01 22:16:57</t>
  </si>
  <si>
    <t>2026-10-01 19:31:25</t>
  </si>
  <si>
    <t>2026-10-02 02:17:54</t>
  </si>
  <si>
    <t>2026-10-02 03:06:56</t>
  </si>
  <si>
    <t>2026-10-02 03:44:52</t>
  </si>
  <si>
    <t>2026-10-02 06:12:01</t>
  </si>
  <si>
    <t>SETR22605833331</t>
  </si>
  <si>
    <t>RBP-S450-0500-99</t>
  </si>
  <si>
    <t>924</t>
  </si>
  <si>
    <t>2026-10-02 04:38:49</t>
  </si>
  <si>
    <t>2026-10-02 05:00:53</t>
  </si>
  <si>
    <t>2026-10-02 00:58:08</t>
  </si>
  <si>
    <t>2026-10-02 05:48:41</t>
  </si>
  <si>
    <t>2026-10-02 05:50:36</t>
  </si>
  <si>
    <t>2026-10-02 06:24:52</t>
  </si>
  <si>
    <t>SETR22605833340</t>
  </si>
  <si>
    <t>M209-D105-1900-99</t>
  </si>
  <si>
    <t>2026-10-01 19:01:30</t>
  </si>
  <si>
    <t>2026-10-01 19:30:46</t>
  </si>
  <si>
    <t>2026-10-01 19:16:35</t>
  </si>
  <si>
    <t>2026-10-01 18:58:41</t>
  </si>
  <si>
    <t>2026-10-02 00:37:17</t>
  </si>
  <si>
    <t>2026-10-02 04:34:12</t>
  </si>
  <si>
    <t>2026-10-02 03:28:26</t>
  </si>
  <si>
    <t>SETR22605833351</t>
  </si>
  <si>
    <t>F77-G222-0800-99</t>
  </si>
  <si>
    <t>NNX7C06</t>
  </si>
  <si>
    <t>EMERSON MANOEL CAETEANO BEZERRA</t>
  </si>
  <si>
    <t>81994208011</t>
  </si>
  <si>
    <t>2026-10-02 07:03:35</t>
  </si>
  <si>
    <t>2026-10-02 07:32:02</t>
  </si>
  <si>
    <t>2026-10-02 07:30:53</t>
  </si>
  <si>
    <t>884115</t>
  </si>
  <si>
    <t>CMI -RN</t>
  </si>
  <si>
    <t>2026-10-02 08:49:49</t>
  </si>
  <si>
    <t>2026-10-02 08:45:15</t>
  </si>
  <si>
    <t>2026-10-02 09:14:43</t>
  </si>
  <si>
    <t>2026-10-03 08:49:31</t>
  </si>
  <si>
    <t>SETR22605833360</t>
  </si>
  <si>
    <t>F77-G207-0800-99</t>
  </si>
  <si>
    <t>MZC9J66</t>
  </si>
  <si>
    <t>EDINALDO GOMES DA SILVA</t>
  </si>
  <si>
    <t>EDNALDO GO</t>
  </si>
  <si>
    <t>JOSE LUCAS MEDEIROS DA SILVA</t>
  </si>
  <si>
    <t>84921738402</t>
  </si>
  <si>
    <t>2026-10-02 06:40:19</t>
  </si>
  <si>
    <t>2026-10-02 06:51:40</t>
  </si>
  <si>
    <t>2026-10-02 06:55:08</t>
  </si>
  <si>
    <t>884110</t>
  </si>
  <si>
    <t>JCM -RN</t>
  </si>
  <si>
    <t>2026-10-02 08:40:44</t>
  </si>
  <si>
    <t>2026-10-02 09:00:41</t>
  </si>
  <si>
    <t>2026-10-02 12:13:06</t>
  </si>
  <si>
    <t>SETR22605833371</t>
  </si>
  <si>
    <t>S216-BRE-2100-99</t>
  </si>
  <si>
    <t>2026-10-01 19:03:00</t>
  </si>
  <si>
    <t>2026-10-01 19:03:31</t>
  </si>
  <si>
    <t>2026-10-01 19:08:23</t>
  </si>
  <si>
    <t>2026-10-02 17:33:29</t>
  </si>
  <si>
    <t>2026-10-02 10:56:55</t>
  </si>
  <si>
    <t>2026-10-02 11:24:56</t>
  </si>
  <si>
    <t>SETR22605833391</t>
  </si>
  <si>
    <t>2026-10-02 03:06:51</t>
  </si>
  <si>
    <t>2026-10-02 03:48:48</t>
  </si>
  <si>
    <t>2026-10-02 02:07:25</t>
  </si>
  <si>
    <t>2026-10-02 04:37:14</t>
  </si>
  <si>
    <t>2026-10-02 04:58:45</t>
  </si>
  <si>
    <t>2026-10-02 04:59:31</t>
  </si>
  <si>
    <t>2026-10-02 06:11:07</t>
  </si>
  <si>
    <t>SETR22605833411</t>
  </si>
  <si>
    <t>2026-10-02 02:35:16</t>
  </si>
  <si>
    <t>2026-10-02 02:41:37</t>
  </si>
  <si>
    <t>2026-10-02 03:49:51</t>
  </si>
  <si>
    <t>2026-10-02 04:25:19</t>
  </si>
  <si>
    <t>2026-10-02 04:27:14</t>
  </si>
  <si>
    <t>2026-10-02 04:37:43</t>
  </si>
  <si>
    <t>2026-10-02 05:11:03</t>
  </si>
  <si>
    <t>SETR22605833420</t>
  </si>
  <si>
    <t>S101-BRE-2300-99</t>
  </si>
  <si>
    <t>329</t>
  </si>
  <si>
    <t>2026-10-01 19:07:33</t>
  </si>
  <si>
    <t>2026-10-01 19:07:40</t>
  </si>
  <si>
    <t>2026-10-01 19:12:02</t>
  </si>
  <si>
    <t>2026-10-01 19:23:39</t>
  </si>
  <si>
    <t>2026-10-02 07:48:45</t>
  </si>
  <si>
    <t>SETR22605833431</t>
  </si>
  <si>
    <t>986</t>
  </si>
  <si>
    <t>2026-10-02 06:01:32</t>
  </si>
  <si>
    <t>2026-10-02 06:06:13</t>
  </si>
  <si>
    <t>2026-10-02 06:12:24</t>
  </si>
  <si>
    <t>2026-10-02 06:13:20</t>
  </si>
  <si>
    <t>2026-10-02 07:36:54</t>
  </si>
  <si>
    <t>2026-10-02 07:42:03</t>
  </si>
  <si>
    <t>2026-10-02 08:23:48</t>
  </si>
  <si>
    <t>2026-10-02 12:59:55</t>
  </si>
  <si>
    <t>SETR22605833440</t>
  </si>
  <si>
    <t>G106-F77-1500-99</t>
  </si>
  <si>
    <t>416</t>
  </si>
  <si>
    <t>2026-10-02 14:01:01</t>
  </si>
  <si>
    <t>2026-10-02 14:10:09</t>
  </si>
  <si>
    <t>2026-10-02 14:20:04</t>
  </si>
  <si>
    <t>2026-10-02 19:40:00</t>
  </si>
  <si>
    <t>2026-10-03 00:22:56</t>
  </si>
  <si>
    <t>2026-10-03 00:30:22</t>
  </si>
  <si>
    <t>SETR22605833460</t>
  </si>
  <si>
    <t>ARION CRISTIANO SILVEIRA</t>
  </si>
  <si>
    <t>41998605129</t>
  </si>
  <si>
    <t>2026-10-01 23:38:28</t>
  </si>
  <si>
    <t>2026-10-02 02:50:17</t>
  </si>
  <si>
    <t>2026-10-02 03:24:37</t>
  </si>
  <si>
    <t>2026-10-02 01:33:22</t>
  </si>
  <si>
    <t>2026-10-02 05:01:15</t>
  </si>
  <si>
    <t>2026-10-02 05:02:32</t>
  </si>
  <si>
    <t>2026-10-03 12:30:30</t>
  </si>
  <si>
    <t>2026-10-02 05:34:32</t>
  </si>
  <si>
    <t>2026-10-02 07:37:02</t>
  </si>
  <si>
    <t>2026-10-02 08:36:55</t>
  </si>
  <si>
    <t>2026-10-02 04:57:05</t>
  </si>
  <si>
    <t>155298</t>
  </si>
  <si>
    <t>F PNG-PR</t>
  </si>
  <si>
    <t>2026-10-02 08:57:57</t>
  </si>
  <si>
    <t>2026-10-02 08:57:26</t>
  </si>
  <si>
    <t>2026-10-02 09:46:51</t>
  </si>
  <si>
    <t>SETR22605833471</t>
  </si>
  <si>
    <t>2026-10-01 23:27:24</t>
  </si>
  <si>
    <t>2026-10-02 02:36:58</t>
  </si>
  <si>
    <t>2026-10-02 02:24:22</t>
  </si>
  <si>
    <t>2026-10-02 01:13:42</t>
  </si>
  <si>
    <t>2026-10-02 05:27:28</t>
  </si>
  <si>
    <t>2026-10-02 05:08:33</t>
  </si>
  <si>
    <t>2026-10-02 06:59:29</t>
  </si>
  <si>
    <t>2026-10-02 10:29:46</t>
  </si>
  <si>
    <t>SETR22605833480</t>
  </si>
  <si>
    <t>S96-GRU-2100-99</t>
  </si>
  <si>
    <t>8360</t>
  </si>
  <si>
    <t>2026-10-01 20:18:14</t>
  </si>
  <si>
    <t>2026-10-01 20:25:27</t>
  </si>
  <si>
    <t>2026-10-01 20:28:29</t>
  </si>
  <si>
    <t>2026-10-01 19:54:57</t>
  </si>
  <si>
    <t>2026-10-01 21:20:32</t>
  </si>
  <si>
    <t>2026-10-01 22:45:13</t>
  </si>
  <si>
    <t>2026-10-01 20:19:20</t>
  </si>
  <si>
    <t>2026-10-04 05:40:44</t>
  </si>
  <si>
    <t>SETR22605833511</t>
  </si>
  <si>
    <t>S96-GRU-1800-99</t>
  </si>
  <si>
    <t>827</t>
  </si>
  <si>
    <t>2026-10-02 17:00:15</t>
  </si>
  <si>
    <t>2026-10-02 17:06:21</t>
  </si>
  <si>
    <t>2026-10-02 17:12:05</t>
  </si>
  <si>
    <t>2026-10-02 18:45:00</t>
  </si>
  <si>
    <t>2026-10-02 18:15:05</t>
  </si>
  <si>
    <t>2026-10-02 18:21:57</t>
  </si>
  <si>
    <t>2026-10-02 23:39:13</t>
  </si>
  <si>
    <t>SETR22605833520</t>
  </si>
  <si>
    <t>2775</t>
  </si>
  <si>
    <t>2026-10-02 15:03:18</t>
  </si>
  <si>
    <t>2026-10-02 17:46:35</t>
  </si>
  <si>
    <t>2026-10-02 18:02:04</t>
  </si>
  <si>
    <t>2026-10-02 18:02:19</t>
  </si>
  <si>
    <t>2026-10-02 18:51:12</t>
  </si>
  <si>
    <t>2026-10-02 19:05:47</t>
  </si>
  <si>
    <t>2026-10-02 17:28:33</t>
  </si>
  <si>
    <t>2026-10-05 14:38:04</t>
  </si>
  <si>
    <t>SETR22605833551</t>
  </si>
  <si>
    <t>2026-10-02 13:24:54</t>
  </si>
  <si>
    <t>2026-10-02 14:47:47</t>
  </si>
  <si>
    <t>2026-10-02 14:49:21</t>
  </si>
  <si>
    <t>2026-10-02 14:50:31</t>
  </si>
  <si>
    <t>2026-10-02 15:08:22</t>
  </si>
  <si>
    <t>2026-10-02 15:19:02</t>
  </si>
  <si>
    <t>2026-10-02 15:26:03</t>
  </si>
  <si>
    <t>2026-10-05 14:24:11</t>
  </si>
  <si>
    <t>SETR22605833571</t>
  </si>
  <si>
    <t>2026-10-02 09:59:58</t>
  </si>
  <si>
    <t>2026-10-02 15:12:03</t>
  </si>
  <si>
    <t>2026-10-02 15:34:21</t>
  </si>
  <si>
    <t>2026-10-02 15:50:24</t>
  </si>
  <si>
    <t>2026-10-02 17:43:47</t>
  </si>
  <si>
    <t>2026-10-02 17:43:59</t>
  </si>
  <si>
    <t>2026-10-02 17:53:05</t>
  </si>
  <si>
    <t>2026-10-02 18:37:55</t>
  </si>
  <si>
    <t>SETR22605833580</t>
  </si>
  <si>
    <t>BRE-S120-1600-99</t>
  </si>
  <si>
    <t>2026-10-02 12:34:40</t>
  </si>
  <si>
    <t>2026-10-02 14:31:06</t>
  </si>
  <si>
    <t>2026-10-02 14:34:16</t>
  </si>
  <si>
    <t>2026-10-02 14:37:25</t>
  </si>
  <si>
    <t>2026-10-02 17:31:00</t>
  </si>
  <si>
    <t>SETR22605833720</t>
  </si>
  <si>
    <t>2026-10-02 01:47:06</t>
  </si>
  <si>
    <t>2026-10-02 03:17:47</t>
  </si>
  <si>
    <t>2026-10-02 03:18:50</t>
  </si>
  <si>
    <t>2026-10-02 03:26:11</t>
  </si>
  <si>
    <t>2026-10-02 05:05:15</t>
  </si>
  <si>
    <t>2026-10-02 05:05:19</t>
  </si>
  <si>
    <t>2026-10-02 09:11:47</t>
  </si>
  <si>
    <t>SETR22605833731</t>
  </si>
  <si>
    <t>1868</t>
  </si>
  <si>
    <t>2026-10-02 01:49:03</t>
  </si>
  <si>
    <t>2026-10-02 04:04:14</t>
  </si>
  <si>
    <t>2026-10-02 03:27:46</t>
  </si>
  <si>
    <t>2026-10-02 06:48:38</t>
  </si>
  <si>
    <t>2026-10-02 08:31:02</t>
  </si>
  <si>
    <t>2026-10-02 09:31:15</t>
  </si>
  <si>
    <t>SETR22605833740</t>
  </si>
  <si>
    <t>S341-BRE-2359-99</t>
  </si>
  <si>
    <t>2026-10-01 21:34:39</t>
  </si>
  <si>
    <t>2026-10-01 21:46:05</t>
  </si>
  <si>
    <t>2026-10-01 22:49:06</t>
  </si>
  <si>
    <t>2026-10-02 01:29:00</t>
  </si>
  <si>
    <t>2026-10-02 15:51:38</t>
  </si>
  <si>
    <t>2026-10-02 07:53:44</t>
  </si>
  <si>
    <t>2026-10-02 07:55:34</t>
  </si>
  <si>
    <t>2026-10-02 08:23:37</t>
  </si>
  <si>
    <t>SETR22605833760</t>
  </si>
  <si>
    <t>2026-10-02 01:24:13</t>
  </si>
  <si>
    <t>2026-10-02 04:16:07</t>
  </si>
  <si>
    <t>2026-10-02 04:17:12</t>
  </si>
  <si>
    <t>2026-10-02 05:41:04</t>
  </si>
  <si>
    <t>2026-10-02 06:01:29</t>
  </si>
  <si>
    <t>SETR22605833771</t>
  </si>
  <si>
    <t>2026-10-02 01:47:42</t>
  </si>
  <si>
    <t>2026-10-02 05:17:33</t>
  </si>
  <si>
    <t>2026-10-02 05:19:24</t>
  </si>
  <si>
    <t>2026-10-02 05:05:35</t>
  </si>
  <si>
    <t>2026-10-02 05:38:00</t>
  </si>
  <si>
    <t>2026-10-02 06:40:52</t>
  </si>
  <si>
    <t>2026-10-02 06:39:05</t>
  </si>
  <si>
    <t>2026-10-02 08:48:52</t>
  </si>
  <si>
    <t>SETR22605833780</t>
  </si>
  <si>
    <t>S414-BRE-0600-99</t>
  </si>
  <si>
    <t>15764</t>
  </si>
  <si>
    <t>2026-10-02 00:32:36</t>
  </si>
  <si>
    <t>2026-10-02 05:21:57</t>
  </si>
  <si>
    <t>2026-10-02 05:33:03</t>
  </si>
  <si>
    <t>2026-10-02 00:58:21</t>
  </si>
  <si>
    <t>2026-10-02 09:03:01</t>
  </si>
  <si>
    <t>2026-10-02 10:23:17</t>
  </si>
  <si>
    <t>2026-10-02 10:24:55</t>
  </si>
  <si>
    <t>2026-10-05 14:00:46</t>
  </si>
  <si>
    <t>SETR22605833791</t>
  </si>
  <si>
    <t>S117-BRE-2200-99</t>
  </si>
  <si>
    <t>2026-10-01 21:35:55</t>
  </si>
  <si>
    <t>2026-10-01 21:39:52</t>
  </si>
  <si>
    <t>2026-10-01 21:49:13</t>
  </si>
  <si>
    <t>2026-10-01 21:47:37</t>
  </si>
  <si>
    <t>2026-10-02 01:33:00</t>
  </si>
  <si>
    <t>2026-10-01 23:53:27</t>
  </si>
  <si>
    <t>2026-10-02 00:33:09</t>
  </si>
  <si>
    <t>2026-10-02 01:35:08</t>
  </si>
  <si>
    <t>2026-10-03 00:09:35</t>
  </si>
  <si>
    <t>SETR22605833860</t>
  </si>
  <si>
    <t>S121-BRE-2359-99</t>
  </si>
  <si>
    <t>2026-10-01 22:09:24</t>
  </si>
  <si>
    <t>2026-10-01 22:12:16</t>
  </si>
  <si>
    <t>2026-10-01 22:31:47</t>
  </si>
  <si>
    <t>2026-10-01 22:33:40</t>
  </si>
  <si>
    <t>2026-10-01 23:41:27</t>
  </si>
  <si>
    <t>2026-10-01 23:42:52</t>
  </si>
  <si>
    <t>SETR22605833900</t>
  </si>
  <si>
    <t>M114-M120-2340-99</t>
  </si>
  <si>
    <t>5560</t>
  </si>
  <si>
    <t>5514</t>
  </si>
  <si>
    <t>2026-10-01 22:59:47</t>
  </si>
  <si>
    <t>2026-10-01 23:47:35</t>
  </si>
  <si>
    <t>2026-10-02 00:03:51</t>
  </si>
  <si>
    <t>2026-10-01 23:40:00</t>
  </si>
  <si>
    <t>2026-10-01 23:16:43</t>
  </si>
  <si>
    <t>2026-10-02 02:32:24</t>
  </si>
  <si>
    <t>2026-10-02 02:21:44</t>
  </si>
  <si>
    <t>2026-10-02 02:20:32</t>
  </si>
  <si>
    <t>2026-10-02 07:36:22</t>
  </si>
  <si>
    <t>SETR22605833931</t>
  </si>
  <si>
    <t>CGE-M119-0100-99</t>
  </si>
  <si>
    <t>6583</t>
  </si>
  <si>
    <t>2026-10-02 00:38:56</t>
  </si>
  <si>
    <t>2026-10-02 00:51:10</t>
  </si>
  <si>
    <t>2026-10-01 23:59:21</t>
  </si>
  <si>
    <t>2026-10-02 08:14:25</t>
  </si>
  <si>
    <t>2026-10-02 08:15:33</t>
  </si>
  <si>
    <t>2026-10-02 08:16:02</t>
  </si>
  <si>
    <t>2026-10-02 10:16:25</t>
  </si>
  <si>
    <t>SETR22605833960</t>
  </si>
  <si>
    <t>7950</t>
  </si>
  <si>
    <t>2026-10-02 08:56:02</t>
  </si>
  <si>
    <t>2026-10-02 13:40:19</t>
  </si>
  <si>
    <t>2026-10-02 13:44:43</t>
  </si>
  <si>
    <t>2026-10-02 19:15:17</t>
  </si>
  <si>
    <t>2026-10-02 19:19:54</t>
  </si>
  <si>
    <t>2026-10-02 22:47:56</t>
  </si>
  <si>
    <t>SETR22605833971</t>
  </si>
  <si>
    <t>KYE6H69</t>
  </si>
  <si>
    <t>14627</t>
  </si>
  <si>
    <t>2026-10-02 11:36:08</t>
  </si>
  <si>
    <t>2026-10-02 21:29:57</t>
  </si>
  <si>
    <t>2026-10-02 21:38:51</t>
  </si>
  <si>
    <t>2026-10-02 21:38:48</t>
  </si>
  <si>
    <t>2026-10-03 03:09:22</t>
  </si>
  <si>
    <t>2026-10-03 06:45:49</t>
  </si>
  <si>
    <t>2026-10-03 06:47:22</t>
  </si>
  <si>
    <t>2026-10-03 14:50:51</t>
  </si>
  <si>
    <t>SETR22605833980</t>
  </si>
  <si>
    <t>GRU-S371-0600-99</t>
  </si>
  <si>
    <t>EMU2I17</t>
  </si>
  <si>
    <t>FRANCISCO MACIEL DE ARAUJO FILHO</t>
  </si>
  <si>
    <t>11981183324</t>
  </si>
  <si>
    <t>9740</t>
  </si>
  <si>
    <t>9717</t>
  </si>
  <si>
    <t>2026-10-02 01:16:19</t>
  </si>
  <si>
    <t>2026-10-02 05:56:45</t>
  </si>
  <si>
    <t>2026-10-02 07:18:00</t>
  </si>
  <si>
    <t>2026-10-02 06:46:51</t>
  </si>
  <si>
    <t>2026-10-02 06:53:23</t>
  </si>
  <si>
    <t>2026-10-02 11:38:47</t>
  </si>
  <si>
    <t>SETR22605834000</t>
  </si>
  <si>
    <t>6269</t>
  </si>
  <si>
    <t>2026-10-02 07:24:45</t>
  </si>
  <si>
    <t>2026-10-02 14:27:38</t>
  </si>
  <si>
    <t>2026-10-02 13:13:00</t>
  </si>
  <si>
    <t>2026-10-02 13:04:56</t>
  </si>
  <si>
    <t>2026-10-02 14:00:03</t>
  </si>
  <si>
    <t>2026-10-02 04:58:02</t>
  </si>
  <si>
    <t>2026-10-02 21:05:59</t>
  </si>
  <si>
    <t>SETR22605834020</t>
  </si>
  <si>
    <t>JOSE-RAO-2000-99</t>
  </si>
  <si>
    <t>EFO1E28</t>
  </si>
  <si>
    <t>GUSTAVO DA MOTA</t>
  </si>
  <si>
    <t>16991836899</t>
  </si>
  <si>
    <t>2026-10-02 14:35:43</t>
  </si>
  <si>
    <t>2026-10-02 17:52:00</t>
  </si>
  <si>
    <t>2026-10-02 16:17:14</t>
  </si>
  <si>
    <t>2026-10-02 21:31:38</t>
  </si>
  <si>
    <t>2026-10-03 00:26:14</t>
  </si>
  <si>
    <t>2026-10-03 00:37:01</t>
  </si>
  <si>
    <t>SRTR22605834071</t>
  </si>
  <si>
    <t>2564</t>
  </si>
  <si>
    <t>2561</t>
  </si>
  <si>
    <t>2026-10-02 14:47:07</t>
  </si>
  <si>
    <t>2026-10-03 03:48:09</t>
  </si>
  <si>
    <t>2026-10-03 03:45:02</t>
  </si>
  <si>
    <t>2026-10-03 06:25:00</t>
  </si>
  <si>
    <t>2026-10-03 05:08:27</t>
  </si>
  <si>
    <t>2026-10-03 05:08:11</t>
  </si>
  <si>
    <t>2026-10-03 06:49:59</t>
  </si>
  <si>
    <t>SRTR22605834080</t>
  </si>
  <si>
    <t>2674</t>
  </si>
  <si>
    <t>2026-10-02 16:09:40</t>
  </si>
  <si>
    <t>2026-10-03 02:28:52</t>
  </si>
  <si>
    <t>2026-10-03 02:46:04</t>
  </si>
  <si>
    <t>2026-10-03 02:49:25</t>
  </si>
  <si>
    <t>2026-10-03 03:35:56</t>
  </si>
  <si>
    <t>2026-10-03 05:26:41</t>
  </si>
  <si>
    <t>2026-10-03 05:44:26</t>
  </si>
  <si>
    <t>2026-10-03 06:58:33</t>
  </si>
  <si>
    <t>SRTR22605834091</t>
  </si>
  <si>
    <t>2195</t>
  </si>
  <si>
    <t>2026-10-02 13:11:37</t>
  </si>
  <si>
    <t>2026-10-02 23:49:01</t>
  </si>
  <si>
    <t>2026-10-03 04:10:19</t>
  </si>
  <si>
    <t>2026-10-03 04:03:35</t>
  </si>
  <si>
    <t>2026-10-03 07:46:00</t>
  </si>
  <si>
    <t>2026-10-03 06:09:21</t>
  </si>
  <si>
    <t>2026-10-03 06:21:17</t>
  </si>
  <si>
    <t>2026-10-03 06:17:48</t>
  </si>
  <si>
    <t>2026-10-03 06:46:25</t>
  </si>
  <si>
    <t>SRTR22605834100</t>
  </si>
  <si>
    <t>11913335818</t>
  </si>
  <si>
    <t>8231</t>
  </si>
  <si>
    <t>2026-10-02 13:08:29</t>
  </si>
  <si>
    <t>2026-10-03 01:42:33</t>
  </si>
  <si>
    <t>2026-10-03 01:54:43</t>
  </si>
  <si>
    <t>2026-10-03 01:51:21</t>
  </si>
  <si>
    <t>2026-10-03 04:33:47</t>
  </si>
  <si>
    <t>2026-10-03 04:32:55</t>
  </si>
  <si>
    <t>2026-10-04 04:33:13</t>
  </si>
  <si>
    <t>SETR22605834291</t>
  </si>
  <si>
    <t>1704</t>
  </si>
  <si>
    <t>2026-10-02 19:24:41</t>
  </si>
  <si>
    <t>2026-10-02 19:25:05</t>
  </si>
  <si>
    <t>2026-10-02 19:37:07</t>
  </si>
  <si>
    <t>2026-10-02 19:28:47</t>
  </si>
  <si>
    <t>2026-10-02 22:40:00</t>
  </si>
  <si>
    <t>2026-10-02 21:04:36</t>
  </si>
  <si>
    <t>2026-10-02 22:58:35</t>
  </si>
  <si>
    <t>SRTR22605834480</t>
  </si>
  <si>
    <t>2026-10-03 00:15:18</t>
  </si>
  <si>
    <t>2026-10-03 00:31:51</t>
  </si>
  <si>
    <t>2026-10-03 00:48:43</t>
  </si>
  <si>
    <t>2026-10-03 01:25:30</t>
  </si>
  <si>
    <t>2026-10-03 03:13:08</t>
  </si>
  <si>
    <t>2026-10-03 03:15:34</t>
  </si>
  <si>
    <t>2026-10-03 03:14:56</t>
  </si>
  <si>
    <t>2026-10-03 03:59:20</t>
  </si>
  <si>
    <t>SRTR22605834500</t>
  </si>
  <si>
    <t>3577</t>
  </si>
  <si>
    <t>3536</t>
  </si>
  <si>
    <t>2026-10-03 00:13:35</t>
  </si>
  <si>
    <t>2026-10-03 01:01:58</t>
  </si>
  <si>
    <t>2026-10-03 01:05:45</t>
  </si>
  <si>
    <t>2026-10-03 03:03:39</t>
  </si>
  <si>
    <t>2026-10-03 03:11:34</t>
  </si>
  <si>
    <t>2026-10-03 03:17:00</t>
  </si>
  <si>
    <t>SRTR22605834520</t>
  </si>
  <si>
    <t>2026-10-03 02:28:43</t>
  </si>
  <si>
    <t>2026-10-03 02:44:17</t>
  </si>
  <si>
    <t>2026-10-03 05:21:32</t>
  </si>
  <si>
    <t>2026-10-03 05:24:53</t>
  </si>
  <si>
    <t>2026-10-03 06:16:27</t>
  </si>
  <si>
    <t>SRTR22605834540</t>
  </si>
  <si>
    <t>3074</t>
  </si>
  <si>
    <t>3047</t>
  </si>
  <si>
    <t>2026-10-03 00:32:14</t>
  </si>
  <si>
    <t>2026-10-03 00:55:26</t>
  </si>
  <si>
    <t>2026-10-03 01:41:33</t>
  </si>
  <si>
    <t>2026-10-03 01:44:48</t>
  </si>
  <si>
    <t>2026-10-03 04:39:11</t>
  </si>
  <si>
    <t>2026-10-03 04:36:27</t>
  </si>
  <si>
    <t>2026-10-03 04:38:28</t>
  </si>
  <si>
    <t>2026-10-03 07:46:34</t>
  </si>
  <si>
    <t>SRTR22605834560</t>
  </si>
  <si>
    <t>3262</t>
  </si>
  <si>
    <t>3248</t>
  </si>
  <si>
    <t>2026-10-02 17:08:09</t>
  </si>
  <si>
    <t>2026-10-02 23:45:54</t>
  </si>
  <si>
    <t>2026-10-02 23:49:59</t>
  </si>
  <si>
    <t>2026-10-02 23:55:35</t>
  </si>
  <si>
    <t>2026-10-03 02:14:11</t>
  </si>
  <si>
    <t>2026-10-03 02:15:10</t>
  </si>
  <si>
    <t>2026-10-03 02:18:41</t>
  </si>
  <si>
    <t>SRTR22605834600</t>
  </si>
  <si>
    <t>2026-10-03 13:00:40</t>
  </si>
  <si>
    <t>2026-10-03 18:47:01</t>
  </si>
  <si>
    <t>2026-10-03 17:35:46</t>
  </si>
  <si>
    <t>2026-10-03 17:40:42</t>
  </si>
  <si>
    <t>2026-10-03 20:02:22</t>
  </si>
  <si>
    <t>2026-10-03 20:18:26</t>
  </si>
  <si>
    <t>2026-10-03 20:19:53</t>
  </si>
  <si>
    <t>2026-10-03 21:59:56</t>
  </si>
  <si>
    <t>SRTR22605835260</t>
  </si>
  <si>
    <t>2819</t>
  </si>
  <si>
    <t>2026-10-03 01:22:56</t>
  </si>
  <si>
    <t>2026-10-03 07:22:34</t>
  </si>
  <si>
    <t>2026-10-03 07:25:04</t>
  </si>
  <si>
    <t>2026-10-03 07:26:00</t>
  </si>
  <si>
    <t>2026-10-03 08:20:24</t>
  </si>
  <si>
    <t>2026-10-03 08:36:09</t>
  </si>
  <si>
    <t>2026-10-03 08:57:04</t>
  </si>
  <si>
    <t>2026-10-03 10:10:33</t>
  </si>
  <si>
    <t>SRTR22605835280</t>
  </si>
  <si>
    <t>PMW2-T10-0500-1</t>
  </si>
  <si>
    <t>966</t>
  </si>
  <si>
    <t>2026-10-02 21:25:41</t>
  </si>
  <si>
    <t>2026-10-02 22:17:44</t>
  </si>
  <si>
    <t>2026-10-02 22:35:23</t>
  </si>
  <si>
    <t>2026-10-02 23:12:47</t>
  </si>
  <si>
    <t>2026-10-03 07:44:35</t>
  </si>
  <si>
    <t>2026-10-03 11:43:24</t>
  </si>
  <si>
    <t>SRTR22605835300</t>
  </si>
  <si>
    <t>11948114485</t>
  </si>
  <si>
    <t>4270</t>
  </si>
  <si>
    <t>4254</t>
  </si>
  <si>
    <t>2026-10-03 07:25:20</t>
  </si>
  <si>
    <t>2026-10-03 13:43:30</t>
  </si>
  <si>
    <t>2026-10-03 13:19:26</t>
  </si>
  <si>
    <t>2026-10-03 15:19:51</t>
  </si>
  <si>
    <t>2026-10-03 15:07:46</t>
  </si>
  <si>
    <t>2026-10-03 15:08:30</t>
  </si>
  <si>
    <t>2026-10-03 17:23:29</t>
  </si>
  <si>
    <t>SRTR22605835340</t>
  </si>
  <si>
    <t>12259</t>
  </si>
  <si>
    <t>12217</t>
  </si>
  <si>
    <t>2026-10-02 23:52:55</t>
  </si>
  <si>
    <t>2026-10-03 08:36:49</t>
  </si>
  <si>
    <t>2026-10-03 08:46:33</t>
  </si>
  <si>
    <t>2026-10-03 10:01:17</t>
  </si>
  <si>
    <t>2026-10-03 10:12:44</t>
  </si>
  <si>
    <t>2026-10-03 10:15:21</t>
  </si>
  <si>
    <t>2026-10-03 14:16:04</t>
  </si>
  <si>
    <t>SRTR22605835420</t>
  </si>
  <si>
    <t>13894</t>
  </si>
  <si>
    <t>13892</t>
  </si>
  <si>
    <t>2026-10-03 08:38:06</t>
  </si>
  <si>
    <t>2026-10-03 17:30:12</t>
  </si>
  <si>
    <t>2026-10-03 17:34:08</t>
  </si>
  <si>
    <t>2026-10-03 17:41:16</t>
  </si>
  <si>
    <t>2026-10-03 18:58:02</t>
  </si>
  <si>
    <t>2026-10-03 19:09:19</t>
  </si>
  <si>
    <t>2026-10-03 19:08:57</t>
  </si>
  <si>
    <t>2026-10-04 22:47:23</t>
  </si>
  <si>
    <t>SRTR22605835531</t>
  </si>
  <si>
    <t>7038</t>
  </si>
  <si>
    <t>2026-10-02 14:32:25</t>
  </si>
  <si>
    <t>2026-10-03 01:09:51</t>
  </si>
  <si>
    <t>2026-10-03 01:19:26</t>
  </si>
  <si>
    <t>2026-10-03 00:03:53</t>
  </si>
  <si>
    <t>2026-10-03 02:58:55</t>
  </si>
  <si>
    <t>2026-10-03 02:26:15</t>
  </si>
  <si>
    <t>2026-10-03 02:27:48</t>
  </si>
  <si>
    <t>2026-10-03 02:57:10</t>
  </si>
  <si>
    <t>SRTR22605835620</t>
  </si>
  <si>
    <t>M106-M360-0500-1</t>
  </si>
  <si>
    <t>2026-10-03 04:12:03</t>
  </si>
  <si>
    <t>2026-10-03 04:17:06</t>
  </si>
  <si>
    <t>2026-10-03 04:30:42</t>
  </si>
  <si>
    <t>2026-10-03 04:32:37</t>
  </si>
  <si>
    <t>2026-10-03 06:33:32</t>
  </si>
  <si>
    <t>2026-10-03 07:23:24</t>
  </si>
  <si>
    <t>2026-10-03 08:23:06</t>
  </si>
  <si>
    <t>SETR22605845480</t>
  </si>
  <si>
    <t>GAD3B47</t>
  </si>
  <si>
    <t>ROGERS AUGUSTO HORTZ VIERNE</t>
  </si>
  <si>
    <t>3491410082</t>
  </si>
  <si>
    <t>19359</t>
  </si>
  <si>
    <t>2026-10-02 22:11:40</t>
  </si>
  <si>
    <t>2026-10-03 01:15:12</t>
  </si>
  <si>
    <t>2026-10-03 01:34:10</t>
  </si>
  <si>
    <t>2026-10-03 01:43:45</t>
  </si>
  <si>
    <t>2026-10-03 07:14:57</t>
  </si>
  <si>
    <t>2026-10-03 08:45:06</t>
  </si>
  <si>
    <t>2026-10-03 08:45:47</t>
  </si>
  <si>
    <t>2026-10-05 12:54:01</t>
  </si>
  <si>
    <t>SETR22605845500</t>
  </si>
  <si>
    <t>S241-S02-0800-99</t>
  </si>
  <si>
    <t>22</t>
  </si>
  <si>
    <t>2026-10-02 05:46:04</t>
  </si>
  <si>
    <t>2026-10-02 05:46:06</t>
  </si>
  <si>
    <t>2026-10-02 05:52:25</t>
  </si>
  <si>
    <t>2026-10-02 05:53:33</t>
  </si>
  <si>
    <t>2026-10-02 06:06:43</t>
  </si>
  <si>
    <t>2026-10-02 06:05:34</t>
  </si>
  <si>
    <t>SETR22605845580</t>
  </si>
  <si>
    <t>HGJ4500</t>
  </si>
  <si>
    <t>OSWALDO LUIZ MACHADO JUNIOR</t>
  </si>
  <si>
    <t>11994965850</t>
  </si>
  <si>
    <t>14573</t>
  </si>
  <si>
    <t>2026-10-02 18:27:22</t>
  </si>
  <si>
    <t>2026-10-02 23:38:04</t>
  </si>
  <si>
    <t>2026-10-02 23:55:59</t>
  </si>
  <si>
    <t>2026-10-03 00:52:00</t>
  </si>
  <si>
    <t>2026-10-03 03:37:00</t>
  </si>
  <si>
    <t>SETR22605845620</t>
  </si>
  <si>
    <t>13812</t>
  </si>
  <si>
    <t>2026-10-02 11:47:37</t>
  </si>
  <si>
    <t>2026-10-02 20:04:53</t>
  </si>
  <si>
    <t>2026-10-02 20:10:58</t>
  </si>
  <si>
    <t>2026-10-02 21:15:48</t>
  </si>
  <si>
    <t>2026-10-02 20:26:49</t>
  </si>
  <si>
    <t>2026-10-02 20:35:23</t>
  </si>
  <si>
    <t>2026-10-03 02:59:36</t>
  </si>
  <si>
    <t>SETR22605845631</t>
  </si>
  <si>
    <t>2026-10-02 10:46:19</t>
  </si>
  <si>
    <t>2026-10-02 14:49:32</t>
  </si>
  <si>
    <t>2026-10-02 15:17:14</t>
  </si>
  <si>
    <t>2026-10-03 00:55:44</t>
  </si>
  <si>
    <t>2026-10-02 15:32:17</t>
  </si>
  <si>
    <t>2026-10-02 15:47:58</t>
  </si>
  <si>
    <t>2026-10-02 16:26:25</t>
  </si>
  <si>
    <t>SETR22605845660</t>
  </si>
  <si>
    <t>2026-10-02 09:59:37</t>
  </si>
  <si>
    <t>2026-10-02 10:49:02</t>
  </si>
  <si>
    <t>2026-10-02 20:40:26</t>
  </si>
  <si>
    <t>2026-10-02 21:23:43</t>
  </si>
  <si>
    <t>2026-10-03 10:08:22</t>
  </si>
  <si>
    <t>2026-10-03 10:10:49</t>
  </si>
  <si>
    <t>2026-10-03 10:28:06</t>
  </si>
  <si>
    <t>SETR22605845671</t>
  </si>
  <si>
    <t>S371-S400-0600-99</t>
  </si>
  <si>
    <t>2026-10-02 04:07:05</t>
  </si>
  <si>
    <t>2026-10-02 04:25:27</t>
  </si>
  <si>
    <t>2026-10-02 04:10:47</t>
  </si>
  <si>
    <t>2026-10-02 08:27:24</t>
  </si>
  <si>
    <t>2026-10-02 08:33:09</t>
  </si>
  <si>
    <t>2026-10-02 08:34:13</t>
  </si>
  <si>
    <t>2026-10-03 06:46:09</t>
  </si>
  <si>
    <t>SETR22605845691</t>
  </si>
  <si>
    <t>2026-10-02 04:36:39</t>
  </si>
  <si>
    <t>2026-10-02 06:07:17</t>
  </si>
  <si>
    <t>2026-10-02 07:24:11</t>
  </si>
  <si>
    <t>2026-10-02 07:27:19</t>
  </si>
  <si>
    <t>2026-10-02 07:46:17</t>
  </si>
  <si>
    <t>SETR22605845700</t>
  </si>
  <si>
    <t>2026-10-02 04:26:29</t>
  </si>
  <si>
    <t>2026-10-02 04:26:53</t>
  </si>
  <si>
    <t>2026-10-02 06:02:34</t>
  </si>
  <si>
    <t>2026-10-02 06:06:33</t>
  </si>
  <si>
    <t>2026-10-02 11:43:57</t>
  </si>
  <si>
    <t>2026-10-02 11:42:37</t>
  </si>
  <si>
    <t>2026-10-02 11:43:39</t>
  </si>
  <si>
    <t>2026-10-02 12:29:41</t>
  </si>
  <si>
    <t>SETR22605845711</t>
  </si>
  <si>
    <t>GYN-C440-0600-99</t>
  </si>
  <si>
    <t>2026-10-02 04:24:50</t>
  </si>
  <si>
    <t>2026-10-02 05:59:58</t>
  </si>
  <si>
    <t>2026-10-02 08:25:00</t>
  </si>
  <si>
    <t>2026-10-02 09:12:08</t>
  </si>
  <si>
    <t>2026-10-02 09:43:31</t>
  </si>
  <si>
    <t>SETR22605845751</t>
  </si>
  <si>
    <t>GYN-C269-C483-C482-0600-99</t>
  </si>
  <si>
    <t>1553</t>
  </si>
  <si>
    <t>1543</t>
  </si>
  <si>
    <t>2026-10-02 04:24:03</t>
  </si>
  <si>
    <t>2026-10-02 04:48:05</t>
  </si>
  <si>
    <t>2026-10-02 04:52:03</t>
  </si>
  <si>
    <t>2026-10-02 06:17:30</t>
  </si>
  <si>
    <t>2026-10-02 06:35:46</t>
  </si>
  <si>
    <t>2026-10-02 07:19:46</t>
  </si>
  <si>
    <t>2026-10-02 09:25:20</t>
  </si>
  <si>
    <t>SETR22605845760</t>
  </si>
  <si>
    <t>GYN-C548-C291-0600-99</t>
  </si>
  <si>
    <t>412</t>
  </si>
  <si>
    <t>2026-10-02 04:19:56</t>
  </si>
  <si>
    <t>2026-10-02 04:28:34</t>
  </si>
  <si>
    <t>2026-10-02 05:46:37</t>
  </si>
  <si>
    <t>2026-10-02 06:59:58</t>
  </si>
  <si>
    <t>SETR22605845840</t>
  </si>
  <si>
    <t>2026-10-02 07:59:48</t>
  </si>
  <si>
    <t>2026-10-02 08:28:50</t>
  </si>
  <si>
    <t>2026-10-02 08:34:54</t>
  </si>
  <si>
    <t>2026-10-02 08:22:59</t>
  </si>
  <si>
    <t>2026-10-02 09:27:16</t>
  </si>
  <si>
    <t>2026-10-02 09:28:15</t>
  </si>
  <si>
    <t>2026-10-02 09:28:30</t>
  </si>
  <si>
    <t>2026-10-02 09:33:42</t>
  </si>
  <si>
    <t>SETR22605845851</t>
  </si>
  <si>
    <t>173</t>
  </si>
  <si>
    <t>2026-10-02 07:57:19</t>
  </si>
  <si>
    <t>2026-10-02 08:27:38</t>
  </si>
  <si>
    <t>2026-10-02 08:43:10</t>
  </si>
  <si>
    <t>2026-10-02 08:48:02</t>
  </si>
  <si>
    <t>2026-10-02 09:21:11</t>
  </si>
  <si>
    <t>2026-10-02 09:26:06</t>
  </si>
  <si>
    <t>2026-10-02 09:26:22</t>
  </si>
  <si>
    <t>2026-10-02 11:06:32</t>
  </si>
  <si>
    <t>SETR22605845860</t>
  </si>
  <si>
    <t>2026-10-02 07:58:39</t>
  </si>
  <si>
    <t>2026-10-02 06:55:40</t>
  </si>
  <si>
    <t>2026-10-02 09:04:27</t>
  </si>
  <si>
    <t>2026-10-02 09:07:22</t>
  </si>
  <si>
    <t>2026-10-02 09:08:07</t>
  </si>
  <si>
    <t>2026-10-02 09:26:36</t>
  </si>
  <si>
    <t>SETR22605845871</t>
  </si>
  <si>
    <t>634</t>
  </si>
  <si>
    <t>2026-10-02 08:01:52</t>
  </si>
  <si>
    <t>2026-10-02 08:27:37</t>
  </si>
  <si>
    <t>2026-10-02 08:28:55</t>
  </si>
  <si>
    <t>2026-10-02 08:34:04</t>
  </si>
  <si>
    <t>2026-10-02 09:06:23</t>
  </si>
  <si>
    <t>2026-10-02 09:12:21</t>
  </si>
  <si>
    <t>2026-10-02 09:16:45</t>
  </si>
  <si>
    <t>2026-10-02 09:34:24</t>
  </si>
  <si>
    <t>SETR22605845891</t>
  </si>
  <si>
    <t>2026-10-02 08:29:36</t>
  </si>
  <si>
    <t>2026-10-02 08:38:35</t>
  </si>
  <si>
    <t>2026-10-02 08:52:07</t>
  </si>
  <si>
    <t>2026-10-02 07:27:00</t>
  </si>
  <si>
    <t>2026-10-02 09:37:25</t>
  </si>
  <si>
    <t>2026-10-02 09:38:21</t>
  </si>
  <si>
    <t>2026-10-02 09:42:13</t>
  </si>
  <si>
    <t>2026-10-02 09:51:42</t>
  </si>
  <si>
    <t>SETR22605845960</t>
  </si>
  <si>
    <t>VINYCIUS VALERIO DOS SANTOS</t>
  </si>
  <si>
    <t>41998406953</t>
  </si>
  <si>
    <t>2026-10-02 11:20:13</t>
  </si>
  <si>
    <t>2026-10-02 11:25:44</t>
  </si>
  <si>
    <t>2026-10-02 11:26:24</t>
  </si>
  <si>
    <t>2026-10-02 12:08:42</t>
  </si>
  <si>
    <t>2026-10-02 12:08:22</t>
  </si>
  <si>
    <t>2026-10-02 12:16:55</t>
  </si>
  <si>
    <t>2026-10-02 12:41:36</t>
  </si>
  <si>
    <t>SETR22605845971</t>
  </si>
  <si>
    <t>1323</t>
  </si>
  <si>
    <t>2026-10-02 07:52:46</t>
  </si>
  <si>
    <t>2026-10-02 10:00:37</t>
  </si>
  <si>
    <t>2026-10-02 10:04:23</t>
  </si>
  <si>
    <t>2026-10-02 11:38:02</t>
  </si>
  <si>
    <t>2026-10-02 11:38:53</t>
  </si>
  <si>
    <t>2026-10-02 11:57:31</t>
  </si>
  <si>
    <t>2026-10-02 12:53:02</t>
  </si>
  <si>
    <t>SETR22605845991</t>
  </si>
  <si>
    <t>2026-10-02 07:51:41</t>
  </si>
  <si>
    <t>2026-10-02 11:11:57</t>
  </si>
  <si>
    <t>2026-10-02 11:29:48</t>
  </si>
  <si>
    <t>2026-10-02 10:21:27</t>
  </si>
  <si>
    <t>2026-10-02 12:09:20</t>
  </si>
  <si>
    <t>2026-10-02 12:09:17</t>
  </si>
  <si>
    <t>2026-10-02 12:09:52</t>
  </si>
  <si>
    <t>SETR22605846000</t>
  </si>
  <si>
    <t>1321</t>
  </si>
  <si>
    <t>2026-10-02 07:49:39</t>
  </si>
  <si>
    <t>2026-10-02 11:05:26</t>
  </si>
  <si>
    <t>2026-10-02 12:58:46</t>
  </si>
  <si>
    <t>2026-10-02 13:01:14</t>
  </si>
  <si>
    <t>2026-10-02 13:02:37</t>
  </si>
  <si>
    <t>2026-10-02 13:36:24</t>
  </si>
  <si>
    <t>SETR22605846011</t>
  </si>
  <si>
    <t>1626</t>
  </si>
  <si>
    <t>2026-10-02 10:56:46</t>
  </si>
  <si>
    <t>2026-10-02 11:28:21</t>
  </si>
  <si>
    <t>2026-10-02 11:19:51</t>
  </si>
  <si>
    <t>2026-10-02 12:07:37</t>
  </si>
  <si>
    <t>2026-10-02 12:11:29</t>
  </si>
  <si>
    <t>2026-10-02 12:52:22</t>
  </si>
  <si>
    <t>2026-10-02 13:57:04</t>
  </si>
  <si>
    <t>SETR22605846031</t>
  </si>
  <si>
    <t>775</t>
  </si>
  <si>
    <t>2026-10-02 07:48:36</t>
  </si>
  <si>
    <t>2026-10-02 11:18:35</t>
  </si>
  <si>
    <t>2026-10-02 11:26:19</t>
  </si>
  <si>
    <t>2026-10-02 11:23:05</t>
  </si>
  <si>
    <t>2026-10-02 12:08:03</t>
  </si>
  <si>
    <t>2026-10-02 12:11:04</t>
  </si>
  <si>
    <t>2026-10-02 12:38:14</t>
  </si>
  <si>
    <t>2026-10-03 08:59:04</t>
  </si>
  <si>
    <t>SETR22605846040</t>
  </si>
  <si>
    <t>MICHAEL FARIAS COELHO</t>
  </si>
  <si>
    <t>11967864742</t>
  </si>
  <si>
    <t>2550</t>
  </si>
  <si>
    <t>2026-10-02 07:27:28</t>
  </si>
  <si>
    <t>2026-10-02 11:23:56</t>
  </si>
  <si>
    <t>2026-10-02 11:53:19</t>
  </si>
  <si>
    <t>2026-10-02 11:43:34</t>
  </si>
  <si>
    <t>2026-10-02 16:39:00</t>
  </si>
  <si>
    <t>SETR22605846060</t>
  </si>
  <si>
    <t>S257-S341-1800-99</t>
  </si>
  <si>
    <t>1012</t>
  </si>
  <si>
    <t>2026-10-02 15:42:43</t>
  </si>
  <si>
    <t>2026-10-02 19:06:07</t>
  </si>
  <si>
    <t>2026-10-02 16:47:15</t>
  </si>
  <si>
    <t>2026-10-02 20:23:13</t>
  </si>
  <si>
    <t>2026-10-02 21:36:36</t>
  </si>
  <si>
    <t>2026-10-02 23:41:12</t>
  </si>
  <si>
    <t>SETR22605846100</t>
  </si>
  <si>
    <t>SJS-P111-P104-1200-99</t>
  </si>
  <si>
    <t>FOK5569</t>
  </si>
  <si>
    <t>CELSO VICTOR TREVISAN DE OLIVEIRA</t>
  </si>
  <si>
    <t>41999259383</t>
  </si>
  <si>
    <t>3351</t>
  </si>
  <si>
    <t>3281</t>
  </si>
  <si>
    <t>2026-10-02 07:45:55</t>
  </si>
  <si>
    <t>2026-10-02 11:54:56</t>
  </si>
  <si>
    <t>2026-10-02 11:59:18</t>
  </si>
  <si>
    <t>2026-10-02 13:10:19</t>
  </si>
  <si>
    <t>2026-10-02 14:20:00</t>
  </si>
  <si>
    <t>2026-10-02 16:28:23</t>
  </si>
  <si>
    <t>SETR22605846111</t>
  </si>
  <si>
    <t>7436</t>
  </si>
  <si>
    <t>7427</t>
  </si>
  <si>
    <t>2026-10-02 14:52:01</t>
  </si>
  <si>
    <t>2026-10-02 19:24:13</t>
  </si>
  <si>
    <t>2026-10-02 19:44:18</t>
  </si>
  <si>
    <t>2026-10-02 17:12:54</t>
  </si>
  <si>
    <t>2026-10-02 21:03:00</t>
  </si>
  <si>
    <t>2026-10-03 01:06:27</t>
  </si>
  <si>
    <t>2026-10-03 01:05:25</t>
  </si>
  <si>
    <t>2026-10-05 13:25:08</t>
  </si>
  <si>
    <t>SETR22605846120</t>
  </si>
  <si>
    <t>S02-BRE-1700-99</t>
  </si>
  <si>
    <t>2026-10-02 14:39:23</t>
  </si>
  <si>
    <t>2026-10-02 14:41:54</t>
  </si>
  <si>
    <t>2026-10-02 14:28:32</t>
  </si>
  <si>
    <t>2026-10-02 16:02:42</t>
  </si>
  <si>
    <t>2026-10-02 17:53:53</t>
  </si>
  <si>
    <t>2026-10-02 17:54:43</t>
  </si>
  <si>
    <t>2026-10-02 18:25:29</t>
  </si>
  <si>
    <t>SETR22605846131</t>
  </si>
  <si>
    <t>1057</t>
  </si>
  <si>
    <t>2026-10-02 19:54:07</t>
  </si>
  <si>
    <t>2026-10-02 19:54:19</t>
  </si>
  <si>
    <t>2026-10-02 20:01:22</t>
  </si>
  <si>
    <t>2026-10-02 17:50:30</t>
  </si>
  <si>
    <t>2026-10-02 20:48:58</t>
  </si>
  <si>
    <t>2026-10-02 22:11:55</t>
  </si>
  <si>
    <t>SETR22605846171</t>
  </si>
  <si>
    <t>S371-S211-0900-99</t>
  </si>
  <si>
    <t>4515</t>
  </si>
  <si>
    <t>4512</t>
  </si>
  <si>
    <t>2026-10-02 07:49:29</t>
  </si>
  <si>
    <t>2026-10-02 08:53:22</t>
  </si>
  <si>
    <t>2026-10-02 08:55:36</t>
  </si>
  <si>
    <t>2026-10-02 09:33:00</t>
  </si>
  <si>
    <t>2026-10-02 09:29:26</t>
  </si>
  <si>
    <t>2026-10-02 12:27:47</t>
  </si>
  <si>
    <t>2026-10-02 12:26:58</t>
  </si>
  <si>
    <t>2026-10-02 14:13:54</t>
  </si>
  <si>
    <t>SETR22605846191</t>
  </si>
  <si>
    <t>P229-P110-0900-99</t>
  </si>
  <si>
    <t>244105</t>
  </si>
  <si>
    <t>2026-10-02 08:06:27</t>
  </si>
  <si>
    <t>2026-10-02 08:06:31</t>
  </si>
  <si>
    <t>2026-10-02 08:10:31</t>
  </si>
  <si>
    <t>2026-10-02 09:13:58</t>
  </si>
  <si>
    <t>2026-10-02 12:14:52</t>
  </si>
  <si>
    <t>2026-10-02 12:21:12</t>
  </si>
  <si>
    <t>SETR22605846231</t>
  </si>
  <si>
    <t>2026-10-02 10:09:05</t>
  </si>
  <si>
    <t>2026-10-02 10:25:15</t>
  </si>
  <si>
    <t>2026-10-02 10:30:18</t>
  </si>
  <si>
    <t>2026-10-02 10:33:24</t>
  </si>
  <si>
    <t>2026-10-02 11:51:00</t>
  </si>
  <si>
    <t>2026-10-02 11:22:30</t>
  </si>
  <si>
    <t>2026-10-02 11:13:10</t>
  </si>
  <si>
    <t>2026-10-02 11:13:23</t>
  </si>
  <si>
    <t>2026-10-02 11:56:51</t>
  </si>
  <si>
    <t>SETR22605846391</t>
  </si>
  <si>
    <t>JSG0F13</t>
  </si>
  <si>
    <t>3029</t>
  </si>
  <si>
    <t>2026-10-02 14:22:44</t>
  </si>
  <si>
    <t>2026-10-03 01:26:48</t>
  </si>
  <si>
    <t>2026-10-03 01:36:47</t>
  </si>
  <si>
    <t>2026-10-03 01:41:11</t>
  </si>
  <si>
    <t>2026-10-03 03:27:39</t>
  </si>
  <si>
    <t>2026-10-03 06:01:13</t>
  </si>
  <si>
    <t>2026-10-03 05:45:02</t>
  </si>
  <si>
    <t>2026-10-03 08:14:31</t>
  </si>
  <si>
    <t>SETR22605846440</t>
  </si>
  <si>
    <t>2026-10-03 00:03:31</t>
  </si>
  <si>
    <t>2026-10-03 04:20:31</t>
  </si>
  <si>
    <t>2026-10-03 05:07:37</t>
  </si>
  <si>
    <t>2026-10-03 05:10:49</t>
  </si>
  <si>
    <t>2026-10-03 10:53:46</t>
  </si>
  <si>
    <t>2026-10-03 11:02:24</t>
  </si>
  <si>
    <t>2026-10-03 11:08:44</t>
  </si>
  <si>
    <t>2026-10-03 12:58:48</t>
  </si>
  <si>
    <t>SETR22605846460</t>
  </si>
  <si>
    <t>1629</t>
  </si>
  <si>
    <t>2026-10-03 02:13:37</t>
  </si>
  <si>
    <t>2026-10-03 08:15:34</t>
  </si>
  <si>
    <t>2026-10-04 06:23:58</t>
  </si>
  <si>
    <t>2026-10-03 09:58:12</t>
  </si>
  <si>
    <t>2026-10-03 09:59:20</t>
  </si>
  <si>
    <t>2026-10-03 10:21:01</t>
  </si>
  <si>
    <t>SETR22605846480</t>
  </si>
  <si>
    <t>2303</t>
  </si>
  <si>
    <t>2026-10-03 00:20:51</t>
  </si>
  <si>
    <t>2026-10-03 01:11:26</t>
  </si>
  <si>
    <t>2026-10-03 00:49:53</t>
  </si>
  <si>
    <t>2026-10-03 00:56:19</t>
  </si>
  <si>
    <t>2026-10-03 01:43:12</t>
  </si>
  <si>
    <t>2026-10-03 08:12:59</t>
  </si>
  <si>
    <t>SETR22605846660</t>
  </si>
  <si>
    <t>S02-S209-1100-99</t>
  </si>
  <si>
    <t>2026-10-02 10:42:01</t>
  </si>
  <si>
    <t>2026-10-02 10:49:00</t>
  </si>
  <si>
    <t>2026-10-02 10:46:14</t>
  </si>
  <si>
    <t>2026-10-02 11:30:50</t>
  </si>
  <si>
    <t>2026-10-02 11:44:07</t>
  </si>
  <si>
    <t>2026-10-02 11:44:38</t>
  </si>
  <si>
    <t>2026-10-02 12:37:19</t>
  </si>
  <si>
    <t>SETR22605846720</t>
  </si>
  <si>
    <t>M114-M120-1200-99</t>
  </si>
  <si>
    <t>6657</t>
  </si>
  <si>
    <t>6595</t>
  </si>
  <si>
    <t>2026-10-02 13:24:26</t>
  </si>
  <si>
    <t>2026-10-02 14:05:15</t>
  </si>
  <si>
    <t>2026-10-02 14:09:30</t>
  </si>
  <si>
    <t>2026-10-02 14:16:04</t>
  </si>
  <si>
    <t>2026-10-02 16:08:18</t>
  </si>
  <si>
    <t>2026-10-03 00:50:16</t>
  </si>
  <si>
    <t>2026-10-03 02:20:33</t>
  </si>
  <si>
    <t>SETR22605846751</t>
  </si>
  <si>
    <t>S371-S359-1300-99</t>
  </si>
  <si>
    <t>RQT5F72</t>
  </si>
  <si>
    <t>MARCOS VINICIUS DA SILVA</t>
  </si>
  <si>
    <t>11965993152</t>
  </si>
  <si>
    <t>1866</t>
  </si>
  <si>
    <t>2026-10-02 11:10:57</t>
  </si>
  <si>
    <t>2026-10-02 11:48:23</t>
  </si>
  <si>
    <t>2026-10-02 11:52:16</t>
  </si>
  <si>
    <t>2026-10-02 12:01:14</t>
  </si>
  <si>
    <t>2026-10-02 13:48:00</t>
  </si>
  <si>
    <t>2026-10-02 12:59:52</t>
  </si>
  <si>
    <t>2026-10-02 13:05:42</t>
  </si>
  <si>
    <t>2026-10-02 14:47:24</t>
  </si>
  <si>
    <t>SETR22605846760</t>
  </si>
  <si>
    <t>SNS-F331-1000-99</t>
  </si>
  <si>
    <t>2026-10-03 01:05:31</t>
  </si>
  <si>
    <t>2026-10-03 01:05:35</t>
  </si>
  <si>
    <t>2026-10-03 01:06:39</t>
  </si>
  <si>
    <t>2026-10-03 06:18:40</t>
  </si>
  <si>
    <t>781294</t>
  </si>
  <si>
    <t>F SNS-PE</t>
  </si>
  <si>
    <t>2026-10-03 06:24:04</t>
  </si>
  <si>
    <t>2026-10-03 07:42:34</t>
  </si>
  <si>
    <t>2026-10-03 07:38:15</t>
  </si>
  <si>
    <t>2026-10-03 11:40:53</t>
  </si>
  <si>
    <t>SETR22605846811</t>
  </si>
  <si>
    <t>M403-CHV-1900-99</t>
  </si>
  <si>
    <t>GUX1197</t>
  </si>
  <si>
    <t>2026-10-02 14:08:13</t>
  </si>
  <si>
    <t>2026-10-02 14:19:39</t>
  </si>
  <si>
    <t>2026-10-02 14:56:20</t>
  </si>
  <si>
    <t>2026-10-02 15:18:58</t>
  </si>
  <si>
    <t>2026-10-02 16:57:47</t>
  </si>
  <si>
    <t>2026-10-02 17:47:00</t>
  </si>
  <si>
    <t>2026-10-02 17:52:21</t>
  </si>
  <si>
    <t>2026-10-02 18:42:06</t>
  </si>
  <si>
    <t>SETR22605846880</t>
  </si>
  <si>
    <t>STM-C514-1900-99</t>
  </si>
  <si>
    <t>2026-10-02 13:09:25</t>
  </si>
  <si>
    <t>2026-10-02 14:09:22</t>
  </si>
  <si>
    <t>2026-10-02 14:21:57</t>
  </si>
  <si>
    <t>2026-10-02 14:23:52</t>
  </si>
  <si>
    <t>2026-10-03 08:00:42</t>
  </si>
  <si>
    <t>2026-10-03 08:05:44</t>
  </si>
  <si>
    <t>2026-10-03 08:06:40</t>
  </si>
  <si>
    <t>2026-10-03 08:29:48</t>
  </si>
  <si>
    <t>SETR22605847111</t>
  </si>
  <si>
    <t>20163</t>
  </si>
  <si>
    <t>16555</t>
  </si>
  <si>
    <t>2026-10-03 01:34:34</t>
  </si>
  <si>
    <t>2026-10-03 01:49:20</t>
  </si>
  <si>
    <t>2026-10-03 02:54:15</t>
  </si>
  <si>
    <t>2026-10-03 04:12:01</t>
  </si>
  <si>
    <t>2026-10-03 09:33:33</t>
  </si>
  <si>
    <t>2026-10-03 12:05:50</t>
  </si>
  <si>
    <t>2026-10-03 13:54:09</t>
  </si>
  <si>
    <t>2026-10-03 21:04:06</t>
  </si>
  <si>
    <t>SETR22605847120</t>
  </si>
  <si>
    <t>7122</t>
  </si>
  <si>
    <t>7092</t>
  </si>
  <si>
    <t>2026-10-03 01:49:51</t>
  </si>
  <si>
    <t>2026-10-03 02:01:29</t>
  </si>
  <si>
    <t>2026-10-03 02:56:59</t>
  </si>
  <si>
    <t>2026-10-03 04:09:34</t>
  </si>
  <si>
    <t>2026-10-03 09:18:35</t>
  </si>
  <si>
    <t>2026-10-03 12:04:48</t>
  </si>
  <si>
    <t>2026-10-03 13:37:21</t>
  </si>
  <si>
    <t>2026-10-03 21:01:48</t>
  </si>
  <si>
    <t>SETR22605847160</t>
  </si>
  <si>
    <t>8051</t>
  </si>
  <si>
    <t>7966</t>
  </si>
  <si>
    <t>2026-10-02 13:56:23</t>
  </si>
  <si>
    <t>2026-10-02 17:06:01</t>
  </si>
  <si>
    <t>2026-10-02 17:30:51</t>
  </si>
  <si>
    <t>2026-10-02 17:42:06</t>
  </si>
  <si>
    <t>2026-10-02 20:58:50</t>
  </si>
  <si>
    <t>2026-10-02 22:33:22</t>
  </si>
  <si>
    <t>2026-10-02 23:05:20</t>
  </si>
  <si>
    <t>SETR22605847171</t>
  </si>
  <si>
    <t>JGS-F106-0000-99</t>
  </si>
  <si>
    <t>5823</t>
  </si>
  <si>
    <t>5037</t>
  </si>
  <si>
    <t>2026-10-02 18:00:33</t>
  </si>
  <si>
    <t>2026-10-03 00:01:03</t>
  </si>
  <si>
    <t>2026-10-03 00:19:57</t>
  </si>
  <si>
    <t>2026-10-03 02:32:14</t>
  </si>
  <si>
    <t>2026-10-03 02:41:48</t>
  </si>
  <si>
    <t>2026-10-03 02:56:30</t>
  </si>
  <si>
    <t>2026-10-03 03:15:18</t>
  </si>
  <si>
    <t>SETR22605847191</t>
  </si>
  <si>
    <t>JGS-F239-0500-99</t>
  </si>
  <si>
    <t>951</t>
  </si>
  <si>
    <t>894</t>
  </si>
  <si>
    <t>2026-10-03 00:29:48</t>
  </si>
  <si>
    <t>2026-10-03 01:39:11</t>
  </si>
  <si>
    <t>2026-10-03 02:39:27</t>
  </si>
  <si>
    <t>2026-10-03 06:12:14</t>
  </si>
  <si>
    <t>2026-10-03 06:35:04</t>
  </si>
  <si>
    <t>2026-10-03 07:11:32</t>
  </si>
  <si>
    <t>2026-10-03 08:09:52</t>
  </si>
  <si>
    <t>SETR22605847211</t>
  </si>
  <si>
    <t>JGS-F240-F232-0400-99</t>
  </si>
  <si>
    <t>1358</t>
  </si>
  <si>
    <t>2026-10-02 23:35:50</t>
  </si>
  <si>
    <t>2026-10-03 01:58:50</t>
  </si>
  <si>
    <t>2026-10-03 02:30:04</t>
  </si>
  <si>
    <t>2026-10-03 05:26:02</t>
  </si>
  <si>
    <t>2026-10-03 05:46:06</t>
  </si>
  <si>
    <t>2026-10-03 11:35:22</t>
  </si>
  <si>
    <t>2026-10-03 05:26:36</t>
  </si>
  <si>
    <t>2026-10-03 08:15:00</t>
  </si>
  <si>
    <t>2026-10-03 05:48:45</t>
  </si>
  <si>
    <t>2026-10-03 06:09:01</t>
  </si>
  <si>
    <t>2026-10-03 06:27:22</t>
  </si>
  <si>
    <t>2026-10-03 11:39:39</t>
  </si>
  <si>
    <t>SETR22605847240</t>
  </si>
  <si>
    <t>FEC-E350-E266-0659-99</t>
  </si>
  <si>
    <t>OXQ4F66</t>
  </si>
  <si>
    <t>982569505</t>
  </si>
  <si>
    <t>2026-10-03 03:05:47</t>
  </si>
  <si>
    <t>2026-10-03 05:33:51</t>
  </si>
  <si>
    <t>2026-10-03 05:41:10</t>
  </si>
  <si>
    <t>2026-10-03 06:59:00</t>
  </si>
  <si>
    <t>2026-10-03 05:48:46</t>
  </si>
  <si>
    <t>2026-10-03 08:39:00</t>
  </si>
  <si>
    <t>2026-10-03 07:22:04</t>
  </si>
  <si>
    <t>2026-10-03 07:20:57</t>
  </si>
  <si>
    <t>SETR22605847251</t>
  </si>
  <si>
    <t>FEC-E252-E246-0659-99</t>
  </si>
  <si>
    <t>JPY3291</t>
  </si>
  <si>
    <t>EDNALDO ROSA MOTA</t>
  </si>
  <si>
    <t>71983662034</t>
  </si>
  <si>
    <t>2026-10-03 03:20:32</t>
  </si>
  <si>
    <t>2026-10-03 05:26:07</t>
  </si>
  <si>
    <t>2026-10-03 05:43:23</t>
  </si>
  <si>
    <t>2026-10-03 01:58:39</t>
  </si>
  <si>
    <t>2026-10-03 07:10:51</t>
  </si>
  <si>
    <t>2026-10-03 07:25:55</t>
  </si>
  <si>
    <t>SETR22605847260</t>
  </si>
  <si>
    <t>FEC-E119-0700-99</t>
  </si>
  <si>
    <t>650</t>
  </si>
  <si>
    <t>2026-10-03 03:20:23</t>
  </si>
  <si>
    <t>2026-10-03 07:25:27</t>
  </si>
  <si>
    <t>2026-10-03 07:32:10</t>
  </si>
  <si>
    <t>2026-10-03 10:36:02</t>
  </si>
  <si>
    <t>SETR22605847280</t>
  </si>
  <si>
    <t>FEC-E344-E213-0700-99</t>
  </si>
  <si>
    <t>DJP2F67</t>
  </si>
  <si>
    <t>ANDERSON BARBOSA GOMES JUNIOR</t>
  </si>
  <si>
    <t>75991733776</t>
  </si>
  <si>
    <t>2026-10-03 03:32:15</t>
  </si>
  <si>
    <t>2026-10-03 05:45:05</t>
  </si>
  <si>
    <t>2026-10-03 05:50:40</t>
  </si>
  <si>
    <t>2026-10-03 07:25:49</t>
  </si>
  <si>
    <t>SETR22605847291</t>
  </si>
  <si>
    <t>FEC-E214-E300-0700-99</t>
  </si>
  <si>
    <t>NYZ1558</t>
  </si>
  <si>
    <t>AIRAN DA SILVA SANTOS</t>
  </si>
  <si>
    <t>75991253137</t>
  </si>
  <si>
    <t>2026-10-03 03:21:24</t>
  </si>
  <si>
    <t>2026-10-03 05:35:13</t>
  </si>
  <si>
    <t>2026-10-03 05:41:13</t>
  </si>
  <si>
    <t>2026-10-03 07:07:58</t>
  </si>
  <si>
    <t>2026-10-03 11:43:36</t>
  </si>
  <si>
    <t>2026-10-03 11:45:14</t>
  </si>
  <si>
    <t>SETR22605847311</t>
  </si>
  <si>
    <t>STM-C410-1900-99</t>
  </si>
  <si>
    <t>2026-10-02 13:15:16</t>
  </si>
  <si>
    <t>2026-10-02 14:15:50</t>
  </si>
  <si>
    <t>2026-10-02 14:21:02</t>
  </si>
  <si>
    <t>2026-10-02 14:27:43</t>
  </si>
  <si>
    <t>2026-10-03 08:18:19</t>
  </si>
  <si>
    <t>2026-10-03 08:13:17</t>
  </si>
  <si>
    <t>2026-10-03 08:18:28</t>
  </si>
  <si>
    <t>2026-10-03 08:39:49</t>
  </si>
  <si>
    <t>SETR22605847351</t>
  </si>
  <si>
    <t>2026-10-02 13:51:30</t>
  </si>
  <si>
    <t>2026-10-02 14:13:45</t>
  </si>
  <si>
    <t>2026-10-02 14:34:15</t>
  </si>
  <si>
    <t>2026-10-02 13:39:25</t>
  </si>
  <si>
    <t>2026-10-02 15:37:54</t>
  </si>
  <si>
    <t>2026-10-02 15:40:57</t>
  </si>
  <si>
    <t>2026-10-02 20:17:25</t>
  </si>
  <si>
    <t>2026-10-03 06:01:10</t>
  </si>
  <si>
    <t>SETR22605847451</t>
  </si>
  <si>
    <t>2026-10-02 15:27:54</t>
  </si>
  <si>
    <t>2026-10-02 15:28:45</t>
  </si>
  <si>
    <t>2026-10-02 15:32:56</t>
  </si>
  <si>
    <t>2026-10-02 14:59:50</t>
  </si>
  <si>
    <t>2026-10-02 16:13:38</t>
  </si>
  <si>
    <t>2026-10-02 16:15:08</t>
  </si>
  <si>
    <t>SETR22605847460</t>
  </si>
  <si>
    <t>2026-10-02 17:25:06</t>
  </si>
  <si>
    <t>2026-10-02 20:13:10</t>
  </si>
  <si>
    <t>2026-10-02 17:29:32</t>
  </si>
  <si>
    <t>2026-10-02 17:01:09</t>
  </si>
  <si>
    <t>2026-10-02 18:56:08</t>
  </si>
  <si>
    <t>2026-10-02 20:10:34</t>
  </si>
  <si>
    <t>2026-10-02 20:03:00</t>
  </si>
  <si>
    <t>2026-10-03 15:48:40</t>
  </si>
  <si>
    <t>SETR22605847480</t>
  </si>
  <si>
    <t>647</t>
  </si>
  <si>
    <t>2026-10-02 18:14:03</t>
  </si>
  <si>
    <t>2026-10-02 18:14:08</t>
  </si>
  <si>
    <t>2026-10-02 18:21:53</t>
  </si>
  <si>
    <t>2026-10-02 21:15:00</t>
  </si>
  <si>
    <t>2026-10-02 19:05:40</t>
  </si>
  <si>
    <t>2026-10-02 19:13:14</t>
  </si>
  <si>
    <t>SETR22605847520</t>
  </si>
  <si>
    <t>FCG3F92</t>
  </si>
  <si>
    <t>EZEQUIEL SANTOS NASCIMENTO DOS ANJOS</t>
  </si>
  <si>
    <t>11945206244</t>
  </si>
  <si>
    <t>2026-10-02 16:13:22</t>
  </si>
  <si>
    <t>2026-10-02 16:13:48</t>
  </si>
  <si>
    <t>2026-10-02 17:39:36</t>
  </si>
  <si>
    <t>2026-10-02 17:07:18</t>
  </si>
  <si>
    <t>2026-10-02 18:35:57</t>
  </si>
  <si>
    <t>2026-10-02 20:07:33</t>
  </si>
  <si>
    <t>2026-10-05 09:16:14</t>
  </si>
  <si>
    <t>SETR22605847540</t>
  </si>
  <si>
    <t>S240-BRE-1830-99</t>
  </si>
  <si>
    <t>2026-10-02 15:49:06</t>
  </si>
  <si>
    <t>2026-10-02 16:55:10</t>
  </si>
  <si>
    <t>2026-10-02 17:10:34</t>
  </si>
  <si>
    <t>2026-10-02 17:08:43</t>
  </si>
  <si>
    <t>2026-10-02 17:25:34</t>
  </si>
  <si>
    <t>2026-10-02 22:25:48</t>
  </si>
  <si>
    <t>2026-10-03 22:29:02</t>
  </si>
  <si>
    <t>SETR22605847551</t>
  </si>
  <si>
    <t>539</t>
  </si>
  <si>
    <t>2026-10-02 21:06:25</t>
  </si>
  <si>
    <t>2026-10-02 21:30:30</t>
  </si>
  <si>
    <t>2026-10-02 21:42:50</t>
  </si>
  <si>
    <t>2026-10-02 20:24:44</t>
  </si>
  <si>
    <t>2026-10-02 22:25:50</t>
  </si>
  <si>
    <t>2026-10-02 23:11:31</t>
  </si>
  <si>
    <t>2026-10-02 23:26:33</t>
  </si>
  <si>
    <t>2026-10-03 02:39:03</t>
  </si>
  <si>
    <t>SETR22605847560</t>
  </si>
  <si>
    <t>S182-S414-1900-99</t>
  </si>
  <si>
    <t>695</t>
  </si>
  <si>
    <t>2026-10-02 17:47:44</t>
  </si>
  <si>
    <t>2026-10-02 17:49:37</t>
  </si>
  <si>
    <t>2026-10-02 17:51:02</t>
  </si>
  <si>
    <t>2026-10-02 17:49:18</t>
  </si>
  <si>
    <t>2026-10-02 20:12:07</t>
  </si>
  <si>
    <t>SETR22605847580</t>
  </si>
  <si>
    <t>2026-10-02 17:39:27</t>
  </si>
  <si>
    <t>2026-10-02 17:39:44</t>
  </si>
  <si>
    <t>2026-10-02 17:43:36</t>
  </si>
  <si>
    <t>2026-10-02 18:18:00</t>
  </si>
  <si>
    <t>2026-10-02 20:06:11</t>
  </si>
  <si>
    <t>SETR22605847591</t>
  </si>
  <si>
    <t>2026-10-02 14:45:55</t>
  </si>
  <si>
    <t>2026-10-02 14:46:12</t>
  </si>
  <si>
    <t>2026-10-02 14:49:35</t>
  </si>
  <si>
    <t>2026-10-02 17:49:31</t>
  </si>
  <si>
    <t>2026-10-02 15:18:54</t>
  </si>
  <si>
    <t>SETR22605847620</t>
  </si>
  <si>
    <t>S211-S242-1600-99</t>
  </si>
  <si>
    <t>GDK6G45</t>
  </si>
  <si>
    <t>THIAGO HENRIQUE DOS SANTOS PEREIRA</t>
  </si>
  <si>
    <t>11955865569</t>
  </si>
  <si>
    <t>2026-10-02 14:54:47</t>
  </si>
  <si>
    <t>2026-10-02 15:21:53</t>
  </si>
  <si>
    <t>2026-10-02 15:27:27</t>
  </si>
  <si>
    <t>2026-10-02 15:31:12</t>
  </si>
  <si>
    <t>2026-10-02 16:36:00</t>
  </si>
  <si>
    <t>2026-10-02 15:59:46</t>
  </si>
  <si>
    <t>2026-10-02 16:00:50</t>
  </si>
  <si>
    <t>2026-10-02 16:53:16</t>
  </si>
  <si>
    <t>SETR22605847640</t>
  </si>
  <si>
    <t>CGE-M119-0000-99</t>
  </si>
  <si>
    <t>UCR3D06</t>
  </si>
  <si>
    <t>MARCELO CESAR FERNANDES</t>
  </si>
  <si>
    <t>31992685341</t>
  </si>
  <si>
    <t>5716</t>
  </si>
  <si>
    <t>5662</t>
  </si>
  <si>
    <t>2026-10-02 19:12:45</t>
  </si>
  <si>
    <t>2026-10-02 23:13:54</t>
  </si>
  <si>
    <t>2026-10-02 23:46:47</t>
  </si>
  <si>
    <t>2026-10-02 21:18:02</t>
  </si>
  <si>
    <t>2026-10-03 07:07:23</t>
  </si>
  <si>
    <t>2026-10-03 07:11:56</t>
  </si>
  <si>
    <t>2026-10-03 15:59:57</t>
  </si>
  <si>
    <t>SETR22605847700</t>
  </si>
  <si>
    <t>2026-10-02 20:22:47</t>
  </si>
  <si>
    <t>2026-10-03 03:26:50</t>
  </si>
  <si>
    <t>2026-10-03 03:37:21</t>
  </si>
  <si>
    <t>2026-10-03 03:50:31</t>
  </si>
  <si>
    <t>2026-10-03 08:46:09</t>
  </si>
  <si>
    <t>2026-10-03 07:47:43</t>
  </si>
  <si>
    <t>2026-10-03 08:43:49</t>
  </si>
  <si>
    <t>2026-10-05 07:33:41</t>
  </si>
  <si>
    <t>SETR22605847751</t>
  </si>
  <si>
    <t>S307-BRE-2200-99</t>
  </si>
  <si>
    <t>6253</t>
  </si>
  <si>
    <t>2026-10-02 15:14:01</t>
  </si>
  <si>
    <t>2026-10-02 21:33:46</t>
  </si>
  <si>
    <t>2026-10-02 22:13:50</t>
  </si>
  <si>
    <t>2026-10-02 21:22:42</t>
  </si>
  <si>
    <t>2026-10-02 23:29:00</t>
  </si>
  <si>
    <t>2026-10-03 00:11:17</t>
  </si>
  <si>
    <t>2026-10-05 12:22:02</t>
  </si>
  <si>
    <t>SETR22605847760</t>
  </si>
  <si>
    <t>2026-10-02 16:17:27</t>
  </si>
  <si>
    <t>2026-10-02 16:17:33</t>
  </si>
  <si>
    <t>2026-10-02 16:22:39</t>
  </si>
  <si>
    <t>2026-10-02 16:59:47</t>
  </si>
  <si>
    <t>2026-10-02 16:59:25</t>
  </si>
  <si>
    <t>SETR22605847771</t>
  </si>
  <si>
    <t>S124-GRU-2100-99</t>
  </si>
  <si>
    <t>1728</t>
  </si>
  <si>
    <t>2026-10-02 16:11:37</t>
  </si>
  <si>
    <t>2026-10-02 19:27:09</t>
  </si>
  <si>
    <t>2026-10-02 19:35:21</t>
  </si>
  <si>
    <t>2026-10-02 19:41:13</t>
  </si>
  <si>
    <t>2026-10-02 21:15:28</t>
  </si>
  <si>
    <t>2026-10-02 22:15:04</t>
  </si>
  <si>
    <t>2026-10-02 22:39:37</t>
  </si>
  <si>
    <t>2026-10-05 04:36:36</t>
  </si>
  <si>
    <t>SETR22605847820</t>
  </si>
  <si>
    <t>2026-10-03 09:48:14</t>
  </si>
  <si>
    <t>2026-10-03 10:33:44</t>
  </si>
  <si>
    <t>2026-10-03 10:36:59</t>
  </si>
  <si>
    <t>2026-10-03 10:43:42</t>
  </si>
  <si>
    <t>2026-10-03 12:04:42</t>
  </si>
  <si>
    <t>2026-10-03 12:02:27</t>
  </si>
  <si>
    <t>2026-10-03 12:04:35</t>
  </si>
  <si>
    <t>2026-10-03 15:10:04</t>
  </si>
  <si>
    <t>SETR22605847831</t>
  </si>
  <si>
    <t>S240-BRE-2000-99</t>
  </si>
  <si>
    <t>8985</t>
  </si>
  <si>
    <t>2026-10-02 15:36:35</t>
  </si>
  <si>
    <t>2026-10-02 17:15:15</t>
  </si>
  <si>
    <t>2026-10-02 17:44:38</t>
  </si>
  <si>
    <t>2026-10-02 17:09:42</t>
  </si>
  <si>
    <t>2026-10-02 19:21:10</t>
  </si>
  <si>
    <t>2026-10-02 19:50:22</t>
  </si>
  <si>
    <t>2026-10-02 20:01:46</t>
  </si>
  <si>
    <t>2026-10-03 14:49:50</t>
  </si>
  <si>
    <t>SETR22605847860</t>
  </si>
  <si>
    <t>2553</t>
  </si>
  <si>
    <t>2026-10-03 09:28:34</t>
  </si>
  <si>
    <t>2026-10-03 09:45:00</t>
  </si>
  <si>
    <t>2026-10-03 10:12:53</t>
  </si>
  <si>
    <t>2026-10-03 10:23:12</t>
  </si>
  <si>
    <t>2026-10-03 12:09:28</t>
  </si>
  <si>
    <t>2026-10-03 12:13:42</t>
  </si>
  <si>
    <t>2026-10-03 15:37:22</t>
  </si>
  <si>
    <t>SETR22605847871</t>
  </si>
  <si>
    <t>2957</t>
  </si>
  <si>
    <t>2026-10-03 07:52:33</t>
  </si>
  <si>
    <t>2026-10-03 08:28:14</t>
  </si>
  <si>
    <t>2026-10-03 08:55:19</t>
  </si>
  <si>
    <t>2026-10-03 08:54:03</t>
  </si>
  <si>
    <t>2026-10-03 10:36:00</t>
  </si>
  <si>
    <t>2026-10-03 09:45:14</t>
  </si>
  <si>
    <t>2026-10-03 09:47:14</t>
  </si>
  <si>
    <t>2026-10-03 09:52:41</t>
  </si>
  <si>
    <t>2026-10-03 11:21:08</t>
  </si>
  <si>
    <t>SETR22605847891</t>
  </si>
  <si>
    <t>3326</t>
  </si>
  <si>
    <t>2026-10-03 09:04:24</t>
  </si>
  <si>
    <t>2026-10-03 09:28:25</t>
  </si>
  <si>
    <t>2026-10-03 09:46:37</t>
  </si>
  <si>
    <t>2026-10-03 09:50:16</t>
  </si>
  <si>
    <t>2026-10-03 10:25:56</t>
  </si>
  <si>
    <t>2026-10-03 10:24:14</t>
  </si>
  <si>
    <t>2026-10-03 10:25:18</t>
  </si>
  <si>
    <t>2026-10-03 12:03:10</t>
  </si>
  <si>
    <t>SETR22605847911</t>
  </si>
  <si>
    <t>M365-CGE-2310-99</t>
  </si>
  <si>
    <t>RFU6D85</t>
  </si>
  <si>
    <t>31996300138</t>
  </si>
  <si>
    <t>2026-10-02 15:56:45</t>
  </si>
  <si>
    <t>2026-10-02 16:56:00</t>
  </si>
  <si>
    <t>2026-10-02 20:45:36</t>
  </si>
  <si>
    <t>2026-10-02 20:25:55</t>
  </si>
  <si>
    <t>2026-10-02 21:02:10</t>
  </si>
  <si>
    <t>2026-10-02 23:54:35</t>
  </si>
  <si>
    <t>2026-10-03 00:11:35</t>
  </si>
  <si>
    <t>2026-10-03 14:23:33</t>
  </si>
  <si>
    <t>SETR22605847920</t>
  </si>
  <si>
    <t>2401</t>
  </si>
  <si>
    <t>2026-10-02 16:02:50</t>
  </si>
  <si>
    <t>2026-10-02 17:04:37</t>
  </si>
  <si>
    <t>2026-10-02 19:23:56</t>
  </si>
  <si>
    <t>2026-10-02 16:19:16</t>
  </si>
  <si>
    <t>2026-10-02 20:17:38</t>
  </si>
  <si>
    <t>2026-10-02 20:41:34</t>
  </si>
  <si>
    <t>2026-10-02 21:08:03</t>
  </si>
  <si>
    <t>2026-10-03 09:24:25</t>
  </si>
  <si>
    <t>SETR22605847931</t>
  </si>
  <si>
    <t>2026-10-03 01:26:09</t>
  </si>
  <si>
    <t>2026-10-03 03:44:39</t>
  </si>
  <si>
    <t>2026-10-03 04:12:16</t>
  </si>
  <si>
    <t>2026-10-03 04:19:44</t>
  </si>
  <si>
    <t>2026-10-03 05:27:40</t>
  </si>
  <si>
    <t>2026-10-03 06:23:47</t>
  </si>
  <si>
    <t>2026-10-03 07:14:44</t>
  </si>
  <si>
    <t>SETR22605847940</t>
  </si>
  <si>
    <t>2026-10-03 01:31:27</t>
  </si>
  <si>
    <t>2026-10-03 03:37:53</t>
  </si>
  <si>
    <t>2026-10-03 03:50:57</t>
  </si>
  <si>
    <t>2026-10-03 04:04:46</t>
  </si>
  <si>
    <t>2026-10-03 06:07:58</t>
  </si>
  <si>
    <t>2026-10-03 06:11:54</t>
  </si>
  <si>
    <t>2026-10-03 06:45:26</t>
  </si>
  <si>
    <t>2026-10-03 07:56:49</t>
  </si>
  <si>
    <t>SETR22605847991</t>
  </si>
  <si>
    <t>S371-S242-0900-99</t>
  </si>
  <si>
    <t>ROGER APARECIDO DA SILVA</t>
  </si>
  <si>
    <t>11926651151</t>
  </si>
  <si>
    <t>2026-10-03 08:11:02</t>
  </si>
  <si>
    <t>2026-10-03 08:42:48</t>
  </si>
  <si>
    <t>2026-10-03 08:55:48</t>
  </si>
  <si>
    <t>2026-10-03 08:58:38</t>
  </si>
  <si>
    <t>2026-10-03 09:22:50</t>
  </si>
  <si>
    <t>2026-10-03 09:27:57</t>
  </si>
  <si>
    <t>2026-10-03 09:28:24</t>
  </si>
  <si>
    <t>2026-10-03 10:59:33</t>
  </si>
  <si>
    <t>SETR22605848000</t>
  </si>
  <si>
    <t>2026-10-03 07:41:36</t>
  </si>
  <si>
    <t>2026-10-03 08:20:25</t>
  </si>
  <si>
    <t>2026-10-03 08:27:03</t>
  </si>
  <si>
    <t>2026-10-03 10:03:00</t>
  </si>
  <si>
    <t>2026-10-03 09:25:21</t>
  </si>
  <si>
    <t>2026-10-03 09:34:34</t>
  </si>
  <si>
    <t>2026-10-03 09:35:23</t>
  </si>
  <si>
    <t>2026-10-03 10:16:48</t>
  </si>
  <si>
    <t>SETR22605848060</t>
  </si>
  <si>
    <t>NSR-A425-0030-99</t>
  </si>
  <si>
    <t>4729</t>
  </si>
  <si>
    <t>4667</t>
  </si>
  <si>
    <t>2026-10-02 19:31:33</t>
  </si>
  <si>
    <t>2026-10-03 02:08:40</t>
  </si>
  <si>
    <t>2026-10-02 21:43:59</t>
  </si>
  <si>
    <t>2026-10-03 02:25:10</t>
  </si>
  <si>
    <t>2026-10-03 03:25:10</t>
  </si>
  <si>
    <t>SETR22605848071</t>
  </si>
  <si>
    <t>2026-10-02 17:33:41</t>
  </si>
  <si>
    <t>2026-10-02 17:38:29</t>
  </si>
  <si>
    <t>2026-10-02 17:40:46</t>
  </si>
  <si>
    <t>2026-10-02 17:27:40</t>
  </si>
  <si>
    <t>2026-10-02 19:04:00</t>
  </si>
  <si>
    <t>2026-10-02 18:39:40</t>
  </si>
  <si>
    <t>2026-10-02 18:38:48</t>
  </si>
  <si>
    <t>2026-10-02 18:49:48</t>
  </si>
  <si>
    <t>2026-10-03 03:51:49</t>
  </si>
  <si>
    <t>SETR22605848080</t>
  </si>
  <si>
    <t>9901</t>
  </si>
  <si>
    <t>2026-10-02 22:01:54</t>
  </si>
  <si>
    <t>2026-10-02 18:26:09</t>
  </si>
  <si>
    <t>2026-10-02 17:10:41</t>
  </si>
  <si>
    <t>2026-10-02 20:29:20</t>
  </si>
  <si>
    <t>2026-10-02 20:32:21</t>
  </si>
  <si>
    <t>2026-10-05 13:39:34</t>
  </si>
  <si>
    <t>SETR22605848091</t>
  </si>
  <si>
    <t>ALEXANDRE SANTOS SILVA</t>
  </si>
  <si>
    <t>983617024</t>
  </si>
  <si>
    <t>19413</t>
  </si>
  <si>
    <t>2026-10-02 19:26:57</t>
  </si>
  <si>
    <t>2026-10-02 21:21:04</t>
  </si>
  <si>
    <t>2026-10-02 20:39:42</t>
  </si>
  <si>
    <t>2026-10-02 19:09:09</t>
  </si>
  <si>
    <t>2026-10-02 21:50:28</t>
  </si>
  <si>
    <t>2026-10-02 23:01:38</t>
  </si>
  <si>
    <t>2026-10-02 23:16:52</t>
  </si>
  <si>
    <t>2026-10-04 00:00:34</t>
  </si>
  <si>
    <t>SETR22605848120</t>
  </si>
  <si>
    <t>4210</t>
  </si>
  <si>
    <t>4105</t>
  </si>
  <si>
    <t>2026-10-02 23:54:03</t>
  </si>
  <si>
    <t>2026-10-03 03:46:53</t>
  </si>
  <si>
    <t>2026-10-03 03:31:02</t>
  </si>
  <si>
    <t>2026-10-03 03:40:52</t>
  </si>
  <si>
    <t>2026-10-03 06:29:49</t>
  </si>
  <si>
    <t>2026-10-03 10:46:28</t>
  </si>
  <si>
    <t>SETR22605848140</t>
  </si>
  <si>
    <t>S302-BRE-1900-99</t>
  </si>
  <si>
    <t>FYJ9A95</t>
  </si>
  <si>
    <t>Thiago Costa Rodirgues Alves</t>
  </si>
  <si>
    <t>11965866496</t>
  </si>
  <si>
    <t>2026-10-02 18:06:28</t>
  </si>
  <si>
    <t>2026-10-03 06:53:36</t>
  </si>
  <si>
    <t>2026-10-02 18:49:43</t>
  </si>
  <si>
    <t>2026-10-02 18:13:50</t>
  </si>
  <si>
    <t>2026-10-02 20:36:00</t>
  </si>
  <si>
    <t>2026-10-03 07:11:10</t>
  </si>
  <si>
    <t>2026-10-03 04:29:08</t>
  </si>
  <si>
    <t>2026-10-03 04:30:57</t>
  </si>
  <si>
    <t>2026-10-03 21:08:58</t>
  </si>
  <si>
    <t>SETR22605848191</t>
  </si>
  <si>
    <t>8393</t>
  </si>
  <si>
    <t>2026-10-02 17:23:10</t>
  </si>
  <si>
    <t>2026-10-02 20:10:45</t>
  </si>
  <si>
    <t>2026-10-02 20:07:25</t>
  </si>
  <si>
    <t>2026-10-03 03:11:10</t>
  </si>
  <si>
    <t>2026-10-03 03:13:48</t>
  </si>
  <si>
    <t>2026-10-03 08:34:36</t>
  </si>
  <si>
    <t>SETR22605848211</t>
  </si>
  <si>
    <t>AILTON MARINHO DE SOUZA</t>
  </si>
  <si>
    <t>11967946449</t>
  </si>
  <si>
    <t>2026-10-02 20:33:30</t>
  </si>
  <si>
    <t>2026-10-02 20:33:37</t>
  </si>
  <si>
    <t>2026-10-02 20:36:29</t>
  </si>
  <si>
    <t>2026-10-02 18:18:45</t>
  </si>
  <si>
    <t>2026-10-02 21:38:10</t>
  </si>
  <si>
    <t>2026-10-03 02:28:20</t>
  </si>
  <si>
    <t>2026-10-03 11:13:06</t>
  </si>
  <si>
    <t>SETR22605848220</t>
  </si>
  <si>
    <t>561</t>
  </si>
  <si>
    <t>2026-10-03 02:48:47</t>
  </si>
  <si>
    <t>2026-10-03 03:12:25</t>
  </si>
  <si>
    <t>2026-10-03 04:37:35</t>
  </si>
  <si>
    <t>2026-10-02 23:19:49</t>
  </si>
  <si>
    <t>2026-10-03 06:17:16</t>
  </si>
  <si>
    <t>2026-10-03 06:08:31</t>
  </si>
  <si>
    <t>2026-10-03 07:05:09</t>
  </si>
  <si>
    <t>2026-10-03 08:24:47</t>
  </si>
  <si>
    <t>SETR22605848231</t>
  </si>
  <si>
    <t>SJS-A402-A284-1930-99</t>
  </si>
  <si>
    <t>QIX3J80</t>
  </si>
  <si>
    <t>J. ANDREOLA E CIA LTDA - ME</t>
  </si>
  <si>
    <t>J.ANDREOLA</t>
  </si>
  <si>
    <t>JOSE ACACIO DOS SANTOS</t>
  </si>
  <si>
    <t>41984616886</t>
  </si>
  <si>
    <t>6176</t>
  </si>
  <si>
    <t>2026-10-02 20:30:30</t>
  </si>
  <si>
    <t>2026-10-02 22:46:20</t>
  </si>
  <si>
    <t>2026-10-02 22:50:25</t>
  </si>
  <si>
    <t>2026-10-02 22:57:28</t>
  </si>
  <si>
    <t>2026-10-03 09:52:51</t>
  </si>
  <si>
    <t>2026-10-03 19:34:24</t>
  </si>
  <si>
    <t>2026-10-03 09:14:15</t>
  </si>
  <si>
    <t>2026-10-03 09:19:30</t>
  </si>
  <si>
    <t>2026-10-03 09:32:53</t>
  </si>
  <si>
    <t>2026-10-03 10:25:25</t>
  </si>
  <si>
    <t>2026-10-03 11:19:26</t>
  </si>
  <si>
    <t>2026-10-03 15:29:24</t>
  </si>
  <si>
    <t>SETR22605848271</t>
  </si>
  <si>
    <t>2679</t>
  </si>
  <si>
    <t>2356</t>
  </si>
  <si>
    <t>2026-10-02 22:30:51</t>
  </si>
  <si>
    <t>2026-10-02 23:44:40</t>
  </si>
  <si>
    <t>2026-10-02 23:50:27</t>
  </si>
  <si>
    <t>2026-10-03 04:37:50</t>
  </si>
  <si>
    <t>2026-10-03 06:00:29</t>
  </si>
  <si>
    <t>2026-10-03 07:36:46</t>
  </si>
  <si>
    <t>2026-10-03 09:20:41</t>
  </si>
  <si>
    <t>SETR22605848291</t>
  </si>
  <si>
    <t>2026-10-02 20:02:48</t>
  </si>
  <si>
    <t>2026-10-02 20:03:38</t>
  </si>
  <si>
    <t>2026-10-02 20:06:42</t>
  </si>
  <si>
    <t>2026-10-02 17:49:24</t>
  </si>
  <si>
    <t>2026-10-02 23:12:42</t>
  </si>
  <si>
    <t>SETR22605848340</t>
  </si>
  <si>
    <t>FOR-G202-F180-F154-0130-99</t>
  </si>
  <si>
    <t>3944</t>
  </si>
  <si>
    <t>3463</t>
  </si>
  <si>
    <t>2026-10-02 23:06:12</t>
  </si>
  <si>
    <t>2026-10-03 00:08:37</t>
  </si>
  <si>
    <t>2026-10-03 00:18:32</t>
  </si>
  <si>
    <t>2026-10-03 05:32:49</t>
  </si>
  <si>
    <t>2026-10-03 06:38:43</t>
  </si>
  <si>
    <t>2026-10-03 10:17:11</t>
  </si>
  <si>
    <t>96</t>
  </si>
  <si>
    <t>2026-10-03 05:33:42</t>
  </si>
  <si>
    <t>2026-10-03 05:36:29</t>
  </si>
  <si>
    <t>2026-10-03 05:38:04</t>
  </si>
  <si>
    <t>2026-10-03 07:37:08</t>
  </si>
  <si>
    <t>2026-10-03 07:50:46</t>
  </si>
  <si>
    <t>2026-10-03 08:07:09</t>
  </si>
  <si>
    <t>2026-10-03 10:31:38</t>
  </si>
  <si>
    <t>2026-10-03 08:07:25</t>
  </si>
  <si>
    <t>2026-10-03 08:07:29</t>
  </si>
  <si>
    <t>2026-10-03 08:08:06</t>
  </si>
  <si>
    <t>2026-10-03 09:13:37</t>
  </si>
  <si>
    <t>2026-10-03 09:24:39</t>
  </si>
  <si>
    <t>2026-10-03 10:11:05</t>
  </si>
  <si>
    <t>SETR22605848360</t>
  </si>
  <si>
    <t>RII6B02</t>
  </si>
  <si>
    <t>FRANCISCO FABIO DA COSTA</t>
  </si>
  <si>
    <t>FABIO COST</t>
  </si>
  <si>
    <t>Francisco Fabio da Costa e Silva</t>
  </si>
  <si>
    <t>85987123284</t>
  </si>
  <si>
    <t>2026-10-02 22:23:21</t>
  </si>
  <si>
    <t>2026-10-02 23:09:36</t>
  </si>
  <si>
    <t>2026-10-02 23:38:58</t>
  </si>
  <si>
    <t>2026-10-03 04:58:23</t>
  </si>
  <si>
    <t>2026-10-03 07:41:17</t>
  </si>
  <si>
    <t>2026-10-03 09:57:51</t>
  </si>
  <si>
    <t>2026-10-03 07:00:58</t>
  </si>
  <si>
    <t>2026-10-03 07:07:21</t>
  </si>
  <si>
    <t>2026-10-03 07:15:55</t>
  </si>
  <si>
    <t>2026-10-03 07:17:23</t>
  </si>
  <si>
    <t>2026-10-03 09:11:33</t>
  </si>
  <si>
    <t>2026-10-03 09:13:22</t>
  </si>
  <si>
    <t>2026-10-03 09:20:37</t>
  </si>
  <si>
    <t>2026-10-03 10:39:19</t>
  </si>
  <si>
    <t>SETR22605848411</t>
  </si>
  <si>
    <t>1598</t>
  </si>
  <si>
    <t>2026-10-03 12:38:53</t>
  </si>
  <si>
    <t>2026-10-03 12:52:19</t>
  </si>
  <si>
    <t>2026-10-03 14:06:50</t>
  </si>
  <si>
    <t>2026-10-03 13:25:45</t>
  </si>
  <si>
    <t>2026-10-03 15:07:17</t>
  </si>
  <si>
    <t>2026-10-03 15:13:43</t>
  </si>
  <si>
    <t>2026-10-04 05:02:21</t>
  </si>
  <si>
    <t>2026-10-04 07:10:49</t>
  </si>
  <si>
    <t>SETR22605848440</t>
  </si>
  <si>
    <t>2026-10-02 23:14:52</t>
  </si>
  <si>
    <t>2026-10-03 00:01:51</t>
  </si>
  <si>
    <t>2026-10-03 00:05:22</t>
  </si>
  <si>
    <t>2026-10-03 00:12:18</t>
  </si>
  <si>
    <t>2026-10-03 03:53:11</t>
  </si>
  <si>
    <t>2026-10-03 04:19:51</t>
  </si>
  <si>
    <t>2026-10-03 05:58:39</t>
  </si>
  <si>
    <t>2026-10-03 10:45:14</t>
  </si>
  <si>
    <t>SETR22605848460</t>
  </si>
  <si>
    <t>2522</t>
  </si>
  <si>
    <t>2026-10-03 02:43:15</t>
  </si>
  <si>
    <t>2026-10-03 04:33:46</t>
  </si>
  <si>
    <t>2026-10-03 01:39:03</t>
  </si>
  <si>
    <t>2026-10-03 05:34:06</t>
  </si>
  <si>
    <t>2026-10-03 06:04:35</t>
  </si>
  <si>
    <t>2026-10-03 11:41:04</t>
  </si>
  <si>
    <t>SETR22605848511</t>
  </si>
  <si>
    <t>2026-10-02 17:37:10</t>
  </si>
  <si>
    <t>2026-10-02 18:31:32</t>
  </si>
  <si>
    <t>2026-10-02 18:34:49</t>
  </si>
  <si>
    <t>2026-10-02 18:00:39</t>
  </si>
  <si>
    <t>2026-10-02 19:14:41</t>
  </si>
  <si>
    <t>2026-10-02 20:59:33</t>
  </si>
  <si>
    <t>SETR22605848560</t>
  </si>
  <si>
    <t>2026-10-02 21:21:55</t>
  </si>
  <si>
    <t>2026-10-02 22:23:09</t>
  </si>
  <si>
    <t>2026-10-02 23:03:52</t>
  </si>
  <si>
    <t>2026-10-02 23:18:58</t>
  </si>
  <si>
    <t>2026-10-03 02:48:09</t>
  </si>
  <si>
    <t>2026-10-03 06:14:49</t>
  </si>
  <si>
    <t>2026-10-03 11:51:40</t>
  </si>
  <si>
    <t>SETR22605848571</t>
  </si>
  <si>
    <t>1148</t>
  </si>
  <si>
    <t>2026-10-03 00:22:51</t>
  </si>
  <si>
    <t>2026-10-03 00:28:23</t>
  </si>
  <si>
    <t>2026-10-03 00:29:31</t>
  </si>
  <si>
    <t>2026-10-03 04:06:56</t>
  </si>
  <si>
    <t>2026-10-03 06:06:38</t>
  </si>
  <si>
    <t>2026-10-03 13:30:16</t>
  </si>
  <si>
    <t>SETR22605848591</t>
  </si>
  <si>
    <t>CGR2-C264-C614-C356-C399-0150-99</t>
  </si>
  <si>
    <t>AWX7I40</t>
  </si>
  <si>
    <t>6129</t>
  </si>
  <si>
    <t>5508</t>
  </si>
  <si>
    <t>2026-10-02 19:01:10</t>
  </si>
  <si>
    <t>2026-10-03 00:29:59</t>
  </si>
  <si>
    <t>2026-10-03 01:44:32</t>
  </si>
  <si>
    <t>2026-10-03 00:26:58</t>
  </si>
  <si>
    <t>2026-10-03 02:10:00</t>
  </si>
  <si>
    <t>2026-10-03 05:48:32</t>
  </si>
  <si>
    <t>2026-10-03 06:06:29</t>
  </si>
  <si>
    <t>2026-10-03 06:50:44</t>
  </si>
  <si>
    <t>SETR22605848600</t>
  </si>
  <si>
    <t>FOR-G218-0420-99</t>
  </si>
  <si>
    <t>OET0A73</t>
  </si>
  <si>
    <t>FRANCISCO MICHAEL COSTA DA SILVA</t>
  </si>
  <si>
    <t>85996326488</t>
  </si>
  <si>
    <t>2026-10-03 02:19:52</t>
  </si>
  <si>
    <t>2026-10-03 02:32:52</t>
  </si>
  <si>
    <t>2026-10-03 02:38:25</t>
  </si>
  <si>
    <t>2026-10-03 02:42:36</t>
  </si>
  <si>
    <t>2026-10-03 03:33:31</t>
  </si>
  <si>
    <t>2026-10-03 04:02:57</t>
  </si>
  <si>
    <t>2026-10-03 07:44:52</t>
  </si>
  <si>
    <t>SETR22605848611</t>
  </si>
  <si>
    <t>2026-10-03 01:13:50</t>
  </si>
  <si>
    <t>2026-10-03 02:19:59</t>
  </si>
  <si>
    <t>2026-10-03 02:27:55</t>
  </si>
  <si>
    <t>2026-10-03 02:27:12</t>
  </si>
  <si>
    <t>2026-10-03 04:07:19</t>
  </si>
  <si>
    <t>2026-10-03 05:53:05</t>
  </si>
  <si>
    <t>2026-10-03 08:04:13</t>
  </si>
  <si>
    <t>107</t>
  </si>
  <si>
    <t>2026-10-03 04:38:30</t>
  </si>
  <si>
    <t>2026-10-03 04:39:53</t>
  </si>
  <si>
    <t>2026-10-03 04:40:26</t>
  </si>
  <si>
    <t>2026-10-03 04:59:20</t>
  </si>
  <si>
    <t>2026-10-03 05:01:15</t>
  </si>
  <si>
    <t>2026-10-03 09:41:45</t>
  </si>
  <si>
    <t>SETR22605848620</t>
  </si>
  <si>
    <t>S414-S171-0500-99</t>
  </si>
  <si>
    <t>2828</t>
  </si>
  <si>
    <t>2026-10-03 05:30:46</t>
  </si>
  <si>
    <t>2026-10-03 05:38:12</t>
  </si>
  <si>
    <t>2026-10-03 06:08:53</t>
  </si>
  <si>
    <t>2026-10-03 06:09:57</t>
  </si>
  <si>
    <t>2026-10-03 07:35:48</t>
  </si>
  <si>
    <t>SETR22605848631</t>
  </si>
  <si>
    <t>419</t>
  </si>
  <si>
    <t>376</t>
  </si>
  <si>
    <t>2026-10-03 02:36:51</t>
  </si>
  <si>
    <t>2026-10-03 02:42:23</t>
  </si>
  <si>
    <t>2026-10-03 02:56:11</t>
  </si>
  <si>
    <t>2026-10-03 03:00:02</t>
  </si>
  <si>
    <t>2026-10-03 04:41:22</t>
  </si>
  <si>
    <t>2026-10-03 04:56:31</t>
  </si>
  <si>
    <t>2026-10-03 07:28:47</t>
  </si>
  <si>
    <t>2026-10-03 10:21:51</t>
  </si>
  <si>
    <t>SETR22605848651</t>
  </si>
  <si>
    <t>2026-10-03 12:43:49</t>
  </si>
  <si>
    <t>2026-10-03 12:53:02</t>
  </si>
  <si>
    <t>2026-10-03 15:06:34</t>
  </si>
  <si>
    <t>2026-10-03 13:23:08</t>
  </si>
  <si>
    <t>2026-10-03 16:20:00</t>
  </si>
  <si>
    <t>2026-10-03 15:32:48</t>
  </si>
  <si>
    <t>2026-10-03 15:33:19</t>
  </si>
  <si>
    <t>2026-10-04 04:42:59</t>
  </si>
  <si>
    <t>2026-10-04 05:34:14</t>
  </si>
  <si>
    <t>SETR22605848660</t>
  </si>
  <si>
    <t>FOR-G230-0330-99</t>
  </si>
  <si>
    <t>2026-10-03 01:57:01</t>
  </si>
  <si>
    <t>2026-10-03 02:14:36</t>
  </si>
  <si>
    <t>2026-10-03 02:41:54</t>
  </si>
  <si>
    <t>2026-10-03 03:48:07</t>
  </si>
  <si>
    <t>2026-10-03 04:04:44</t>
  </si>
  <si>
    <t>2026-10-03 04:46:10</t>
  </si>
  <si>
    <t>2026-10-05 06:20:29</t>
  </si>
  <si>
    <t>SETR22605848671</t>
  </si>
  <si>
    <t>FOR-G231-0330-99</t>
  </si>
  <si>
    <t>2026-10-03 01:34:08</t>
  </si>
  <si>
    <t>2026-10-03 01:53:04</t>
  </si>
  <si>
    <t>2026-10-03 02:03:58</t>
  </si>
  <si>
    <t>2026-10-03 04:52:37</t>
  </si>
  <si>
    <t>2026-10-03 05:49:36</t>
  </si>
  <si>
    <t>2026-10-03 14:39:34</t>
  </si>
  <si>
    <t>SETR22605848680</t>
  </si>
  <si>
    <t>2026-10-03 03:21:31</t>
  </si>
  <si>
    <t>2026-10-03 03:28:59</t>
  </si>
  <si>
    <t>2026-10-03 03:23:40</t>
  </si>
  <si>
    <t>2026-10-03 05:19:12</t>
  </si>
  <si>
    <t>2026-10-03 06:08:46</t>
  </si>
  <si>
    <t>2026-10-03 07:40:59</t>
  </si>
  <si>
    <t>SETR22605848711</t>
  </si>
  <si>
    <t>2026-10-03 12:29:16</t>
  </si>
  <si>
    <t>2026-10-03 12:40:07</t>
  </si>
  <si>
    <t>2026-10-03 13:48:38</t>
  </si>
  <si>
    <t>2026-10-03 13:22:33</t>
  </si>
  <si>
    <t>2026-10-03 16:29:00</t>
  </si>
  <si>
    <t>2026-10-03 14:14:12</t>
  </si>
  <si>
    <t>2026-10-03 14:16:48</t>
  </si>
  <si>
    <t>2026-10-04 06:18:45</t>
  </si>
  <si>
    <t>2026-10-04 06:38:35</t>
  </si>
  <si>
    <t>SETR22605848731</t>
  </si>
  <si>
    <t>2026-10-02 18:22:39</t>
  </si>
  <si>
    <t>2026-10-02 19:06:11</t>
  </si>
  <si>
    <t>2026-10-02 19:09:33</t>
  </si>
  <si>
    <t>2026-10-02 18:13:13</t>
  </si>
  <si>
    <t>2026-10-02 19:36:40</t>
  </si>
  <si>
    <t>2026-10-02 21:19:10</t>
  </si>
  <si>
    <t>SETR22605848751</t>
  </si>
  <si>
    <t>S417-S119-0600-99</t>
  </si>
  <si>
    <t>2026-10-03 01:01:04</t>
  </si>
  <si>
    <t>2026-10-03 09:27:00</t>
  </si>
  <si>
    <t>2026-10-03 05:37:44</t>
  </si>
  <si>
    <t>SETR22605848780</t>
  </si>
  <si>
    <t>1823</t>
  </si>
  <si>
    <t>2026-10-03 08:52:04</t>
  </si>
  <si>
    <t>2026-10-03 09:22:49</t>
  </si>
  <si>
    <t>2026-10-03 09:31:59</t>
  </si>
  <si>
    <t>2026-10-03 12:15:15</t>
  </si>
  <si>
    <t>2026-10-03 12:20:45</t>
  </si>
  <si>
    <t>2026-10-03 12:21:29</t>
  </si>
  <si>
    <t>2026-10-03 12:40:27</t>
  </si>
  <si>
    <t>SETR22605848800</t>
  </si>
  <si>
    <t>649</t>
  </si>
  <si>
    <t>2026-10-03 12:14:06</t>
  </si>
  <si>
    <t>2026-10-03 12:23:28</t>
  </si>
  <si>
    <t>2026-10-03 12:30:47</t>
  </si>
  <si>
    <t>2026-10-03 12:09:11</t>
  </si>
  <si>
    <t>2026-10-03 16:01:00</t>
  </si>
  <si>
    <t>2026-10-03 14:26:03</t>
  </si>
  <si>
    <t>2026-10-03 14:28:38</t>
  </si>
  <si>
    <t>2026-10-04 06:01:47</t>
  </si>
  <si>
    <t>2026-10-04 07:09:11</t>
  </si>
  <si>
    <t>SETR22605848840</t>
  </si>
  <si>
    <t>2026-10-03 12:24:34</t>
  </si>
  <si>
    <t>2026-10-03 13:47:12</t>
  </si>
  <si>
    <t>2026-10-03 13:51:35</t>
  </si>
  <si>
    <t>2026-10-03 13:13:24</t>
  </si>
  <si>
    <t>2026-10-03 17:21:56</t>
  </si>
  <si>
    <t>2026-10-03 15:49:17</t>
  </si>
  <si>
    <t>2026-10-04 05:19:10</t>
  </si>
  <si>
    <t>2026-10-04 05:51:13</t>
  </si>
  <si>
    <t>SETR22605848860</t>
  </si>
  <si>
    <t>S05-BRE-0000-99</t>
  </si>
  <si>
    <t>32604</t>
  </si>
  <si>
    <t>2026-10-03 00:12:51</t>
  </si>
  <si>
    <t>2026-10-03 00:19:21</t>
  </si>
  <si>
    <t>2026-10-02 23:58:07</t>
  </si>
  <si>
    <t>2026-10-03 01:18:38</t>
  </si>
  <si>
    <t>2026-10-03 02:09:12</t>
  </si>
  <si>
    <t>2026-10-03 01:17:15</t>
  </si>
  <si>
    <t>2026-10-05 14:46:40</t>
  </si>
  <si>
    <t>SETR22605848891</t>
  </si>
  <si>
    <t>2026-10-03 09:02:07</t>
  </si>
  <si>
    <t>2026-10-03 09:12:24</t>
  </si>
  <si>
    <t>2026-10-03 09:26:22</t>
  </si>
  <si>
    <t>2026-10-03 09:28:21</t>
  </si>
  <si>
    <t>2026-10-03 10:29:23</t>
  </si>
  <si>
    <t>2026-10-03 10:34:23</t>
  </si>
  <si>
    <t>2026-10-03 11:10:31</t>
  </si>
  <si>
    <t>SETR22605848920</t>
  </si>
  <si>
    <t>HMQ2A18</t>
  </si>
  <si>
    <t>1376</t>
  </si>
  <si>
    <t>2026-10-03 09:18:08</t>
  </si>
  <si>
    <t>2026-10-03 09:36:10</t>
  </si>
  <si>
    <t>2026-10-03 09:44:41</t>
  </si>
  <si>
    <t>2026-10-03 10:27:20</t>
  </si>
  <si>
    <t>2026-10-03 11:33:00</t>
  </si>
  <si>
    <t>2026-10-03 10:35:16</t>
  </si>
  <si>
    <t>2026-10-03 10:42:25</t>
  </si>
  <si>
    <t>2026-10-03 17:13:58</t>
  </si>
  <si>
    <t>SETR22605848951</t>
  </si>
  <si>
    <t>636</t>
  </si>
  <si>
    <t>2026-10-03 12:00:47</t>
  </si>
  <si>
    <t>2026-10-03 12:08:18</t>
  </si>
  <si>
    <t>2026-10-03 12:59:00</t>
  </si>
  <si>
    <t>2026-10-03 12:54:07</t>
  </si>
  <si>
    <t>2026-10-03 14:30:10</t>
  </si>
  <si>
    <t>2026-10-03 14:33:40</t>
  </si>
  <si>
    <t>2026-10-04 05:09:11</t>
  </si>
  <si>
    <t>2026-10-04 05:18:31</t>
  </si>
  <si>
    <t>SETR22605848980</t>
  </si>
  <si>
    <t>2026-10-03 12:20:17</t>
  </si>
  <si>
    <t>2026-10-03 13:08:01</t>
  </si>
  <si>
    <t>2026-10-03 13:35:35</t>
  </si>
  <si>
    <t>2026-10-03 13:18:12</t>
  </si>
  <si>
    <t>2026-10-04 06:57:09</t>
  </si>
  <si>
    <t>2026-10-04 07:25:36</t>
  </si>
  <si>
    <t>SETR22605848991</t>
  </si>
  <si>
    <t>BNU-A348-A413-A448-B219-2030-99</t>
  </si>
  <si>
    <t>3675</t>
  </si>
  <si>
    <t>3639</t>
  </si>
  <si>
    <t>2026-10-02 19:22:33</t>
  </si>
  <si>
    <t>2026-10-02 19:40:13</t>
  </si>
  <si>
    <t>2026-10-03 00:41:00</t>
  </si>
  <si>
    <t>2026-10-03 03:35:48</t>
  </si>
  <si>
    <t>2026-10-03 03:07:37</t>
  </si>
  <si>
    <t>2026-10-03 03:37:30</t>
  </si>
  <si>
    <t>2026-10-03 05:46:37</t>
  </si>
  <si>
    <t>SETR22605849000</t>
  </si>
  <si>
    <t>F77-G207-1000-99</t>
  </si>
  <si>
    <t>871</t>
  </si>
  <si>
    <t>2026-10-03 05:28:41</t>
  </si>
  <si>
    <t>2026-10-03 05:31:38</t>
  </si>
  <si>
    <t>2026-10-03 05:36:22</t>
  </si>
  <si>
    <t>2026-10-03 07:12:20</t>
  </si>
  <si>
    <t>2026-10-03 08:01:09</t>
  </si>
  <si>
    <t>2026-10-03 11:05:49</t>
  </si>
  <si>
    <t>SETR22605849011</t>
  </si>
  <si>
    <t>F77-G222-1000-99</t>
  </si>
  <si>
    <t>2026-10-03 05:36:55</t>
  </si>
  <si>
    <t>2026-10-03 05:41:45</t>
  </si>
  <si>
    <t>2026-10-03 06:46:39</t>
  </si>
  <si>
    <t>2026-10-03 06:51:05</t>
  </si>
  <si>
    <t>2026-10-03 08:07:58</t>
  </si>
  <si>
    <t>2026-10-03 09:19:19</t>
  </si>
  <si>
    <t>SETR22605849020</t>
  </si>
  <si>
    <t>2026-10-03 04:29:48</t>
  </si>
  <si>
    <t>2026-10-03 09:00:56</t>
  </si>
  <si>
    <t>2026-10-03 09:20:47</t>
  </si>
  <si>
    <t>2026-10-03 09:21:00</t>
  </si>
  <si>
    <t>2026-10-03 10:30:20</t>
  </si>
  <si>
    <t>2026-10-03 10:31:35</t>
  </si>
  <si>
    <t>2026-10-03 10:54:38</t>
  </si>
  <si>
    <t>SETR22605849071</t>
  </si>
  <si>
    <t>5903</t>
  </si>
  <si>
    <t>5851</t>
  </si>
  <si>
    <t>2026-10-02 21:21:22</t>
  </si>
  <si>
    <t>2026-10-03 00:15:51</t>
  </si>
  <si>
    <t>2026-10-03 06:47:49</t>
  </si>
  <si>
    <t>2026-10-03 06:12:37</t>
  </si>
  <si>
    <t>2026-10-03 02:50:00</t>
  </si>
  <si>
    <t>2026-10-03 08:41:16</t>
  </si>
  <si>
    <t>2026-10-03 08:38:16</t>
  </si>
  <si>
    <t>2026-10-03 08:43:21</t>
  </si>
  <si>
    <t>2026-10-03 10:44:33</t>
  </si>
  <si>
    <t>SETR22605849091</t>
  </si>
  <si>
    <t>935</t>
  </si>
  <si>
    <t>2026-10-03 07:43:25</t>
  </si>
  <si>
    <t>2026-10-03 08:36:11</t>
  </si>
  <si>
    <t>2026-10-03 10:16:10</t>
  </si>
  <si>
    <t>2026-10-03 11:24:08</t>
  </si>
  <si>
    <t>2026-10-03 11:28:08</t>
  </si>
  <si>
    <t>2026-10-03 11:31:10</t>
  </si>
  <si>
    <t>2026-10-03 11:56:28</t>
  </si>
  <si>
    <t>SETR22605849111</t>
  </si>
  <si>
    <t>G106-G221-1000-99</t>
  </si>
  <si>
    <t>2026-10-03 05:16:33</t>
  </si>
  <si>
    <t>2026-10-03 05:27:29</t>
  </si>
  <si>
    <t>2026-10-03 06:04:36</t>
  </si>
  <si>
    <t>2026-10-03 06:06:17</t>
  </si>
  <si>
    <t>2026-10-03 07:42:31</t>
  </si>
  <si>
    <t>2026-10-03 08:21:27</t>
  </si>
  <si>
    <t>2026-10-03 12:23:09</t>
  </si>
  <si>
    <t>SETR22605849120</t>
  </si>
  <si>
    <t>S339-GRU-1800-99</t>
  </si>
  <si>
    <t>1494</t>
  </si>
  <si>
    <t>2026-10-03 15:15:30</t>
  </si>
  <si>
    <t>2026-10-03 15:19:15</t>
  </si>
  <si>
    <t>2026-10-03 15:23:34</t>
  </si>
  <si>
    <t>2026-10-03 15:27:47</t>
  </si>
  <si>
    <t>2026-10-03 23:15:00</t>
  </si>
  <si>
    <t>2026-10-03 17:11:56</t>
  </si>
  <si>
    <t>2026-10-03 17:33:37</t>
  </si>
  <si>
    <t>2026-10-03 18:57:58</t>
  </si>
  <si>
    <t>2026-10-05 04:31:26</t>
  </si>
  <si>
    <t>SETR22605849131</t>
  </si>
  <si>
    <t>2026-10-03 06:23:45</t>
  </si>
  <si>
    <t>2026-10-03 10:47:25</t>
  </si>
  <si>
    <t>2026-10-03 10:50:14</t>
  </si>
  <si>
    <t>2026-10-03 10:52:47</t>
  </si>
  <si>
    <t>2026-10-03 11:51:41</t>
  </si>
  <si>
    <t>2026-10-04 06:09:31</t>
  </si>
  <si>
    <t>2026-10-04 06:45:03</t>
  </si>
  <si>
    <t>SETR22605849140</t>
  </si>
  <si>
    <t>G106-F77-1600-99</t>
  </si>
  <si>
    <t>190</t>
  </si>
  <si>
    <t>2026-10-03 14:22:30</t>
  </si>
  <si>
    <t>2026-10-03 14:25:41</t>
  </si>
  <si>
    <t>2026-10-03 14:41:39</t>
  </si>
  <si>
    <t>2026-10-03 14:49:11</t>
  </si>
  <si>
    <t>2026-10-03 20:40:00</t>
  </si>
  <si>
    <t>2026-10-03 22:43:10</t>
  </si>
  <si>
    <t>2026-10-03 22:52:19</t>
  </si>
  <si>
    <t>2026-10-03 23:10:31</t>
  </si>
  <si>
    <t>2026-10-03 23:31:08</t>
  </si>
  <si>
    <t>SETR22605849151</t>
  </si>
  <si>
    <t>1700</t>
  </si>
  <si>
    <t>1699</t>
  </si>
  <si>
    <t>2026-10-03 07:18:29</t>
  </si>
  <si>
    <t>2026-10-03 10:43:04</t>
  </si>
  <si>
    <t>2026-10-03 10:45:15</t>
  </si>
  <si>
    <t>2026-10-03 11:59:00</t>
  </si>
  <si>
    <t>2026-10-03 14:34:00</t>
  </si>
  <si>
    <t>2026-10-03 12:08:10</t>
  </si>
  <si>
    <t>2026-10-03 12:14:39</t>
  </si>
  <si>
    <t>2026-10-04 05:00:22</t>
  </si>
  <si>
    <t>2026-10-04 06:10:47</t>
  </si>
  <si>
    <t>SETR22605849160</t>
  </si>
  <si>
    <t>DMT6J59</t>
  </si>
  <si>
    <t>WESLEY CORDEIRO FRANCISCO</t>
  </si>
  <si>
    <t>3704</t>
  </si>
  <si>
    <t>2026-10-03 00:05:08</t>
  </si>
  <si>
    <t>2026-10-03 07:00:59</t>
  </si>
  <si>
    <t>2026-10-03 07:03:46</t>
  </si>
  <si>
    <t>2026-10-03 07:10:17</t>
  </si>
  <si>
    <t>2026-10-03 09:23:48</t>
  </si>
  <si>
    <t>2026-10-03 10:46:24</t>
  </si>
  <si>
    <t>2026-10-03 11:03:29</t>
  </si>
  <si>
    <t>2026-10-03 15:33:27</t>
  </si>
  <si>
    <t>SETR22605849171</t>
  </si>
  <si>
    <t>2026-10-03 07:04:06</t>
  </si>
  <si>
    <t>2026-10-03 13:02:52</t>
  </si>
  <si>
    <t>2026-10-03 13:33:52</t>
  </si>
  <si>
    <t>2026-10-03 13:43:04</t>
  </si>
  <si>
    <t>2026-10-03 17:03:00</t>
  </si>
  <si>
    <t>2026-10-03 16:08:51</t>
  </si>
  <si>
    <t>2026-10-03 16:10:25</t>
  </si>
  <si>
    <t>2026-10-03 16:16:08</t>
  </si>
  <si>
    <t>2026-10-03 17:23:43</t>
  </si>
  <si>
    <t>SETR22605849180</t>
  </si>
  <si>
    <t>2026-10-03 13:25:46</t>
  </si>
  <si>
    <t>2026-10-03 15:45:37</t>
  </si>
  <si>
    <t>2026-10-03 15:48:01</t>
  </si>
  <si>
    <t>2026-10-03 15:49:51</t>
  </si>
  <si>
    <t>2026-10-03 17:24:00</t>
  </si>
  <si>
    <t>2026-10-03 16:07:05</t>
  </si>
  <si>
    <t>2026-10-03 17:17:31</t>
  </si>
  <si>
    <t>2026-10-03 17:37:40</t>
  </si>
  <si>
    <t>2026-10-05 04:27:10</t>
  </si>
  <si>
    <t>SETR22605849191</t>
  </si>
  <si>
    <t>2026-10-03 12:36:15</t>
  </si>
  <si>
    <t>2026-10-03 13:37:23</t>
  </si>
  <si>
    <t>2026-10-03 14:36:23</t>
  </si>
  <si>
    <t>2026-10-03 15:36:08</t>
  </si>
  <si>
    <t>2026-10-03 16:56:33</t>
  </si>
  <si>
    <t>2026-10-04 05:41:44</t>
  </si>
  <si>
    <t>SETR22605849211</t>
  </si>
  <si>
    <t>2026-10-03 13:00:57</t>
  </si>
  <si>
    <t>2026-10-03 13:56:21</t>
  </si>
  <si>
    <t>2026-10-03 14:00:37</t>
  </si>
  <si>
    <t>2026-10-03 12:01:27</t>
  </si>
  <si>
    <t>2026-10-03 15:04:00</t>
  </si>
  <si>
    <t>2026-10-03 15:43:51</t>
  </si>
  <si>
    <t>2026-10-04 05:37:36</t>
  </si>
  <si>
    <t>2026-10-04 06:05:19</t>
  </si>
  <si>
    <t>SETR22605849220</t>
  </si>
  <si>
    <t>2026-10-03 07:56:13</t>
  </si>
  <si>
    <t>2026-10-03 11:30:23</t>
  </si>
  <si>
    <t>2026-10-03 11:37:32</t>
  </si>
  <si>
    <t>2026-10-03 11:48:02</t>
  </si>
  <si>
    <t>2026-10-03 13:47:31</t>
  </si>
  <si>
    <t>2026-10-03 13:46:35</t>
  </si>
  <si>
    <t>2026-10-03 14:01:54</t>
  </si>
  <si>
    <t>SETR22605849231</t>
  </si>
  <si>
    <t>1481</t>
  </si>
  <si>
    <t>2026-10-03 12:22:45</t>
  </si>
  <si>
    <t>2026-10-03 12:34:24</t>
  </si>
  <si>
    <t>2026-10-03 12:44:15</t>
  </si>
  <si>
    <t>2026-10-03 12:06:54</t>
  </si>
  <si>
    <t>2026-10-03 13:30:56</t>
  </si>
  <si>
    <t>2026-10-03 13:39:13</t>
  </si>
  <si>
    <t>2026-10-03 15:15:59</t>
  </si>
  <si>
    <t>2026-10-04 04:42:52</t>
  </si>
  <si>
    <t>SETR22605849240</t>
  </si>
  <si>
    <t>2026-10-03 14:01:32</t>
  </si>
  <si>
    <t>2026-10-03 14:13:04</t>
  </si>
  <si>
    <t>2026-10-03 14:53:36</t>
  </si>
  <si>
    <t>2026-10-03 13:40:33</t>
  </si>
  <si>
    <t>2026-10-03 15:37:00</t>
  </si>
  <si>
    <t>2026-10-03 15:55:12</t>
  </si>
  <si>
    <t>2026-10-03 16:09:56</t>
  </si>
  <si>
    <t>2026-10-04 05:40:30</t>
  </si>
  <si>
    <t>SETR22605849251</t>
  </si>
  <si>
    <t>1930</t>
  </si>
  <si>
    <t>2026-10-02 21:57:11</t>
  </si>
  <si>
    <t>2026-10-03 00:32:40</t>
  </si>
  <si>
    <t>2026-10-03 01:18:12</t>
  </si>
  <si>
    <t>2026-10-03 01:22:19</t>
  </si>
  <si>
    <t>2026-10-03 03:00:04</t>
  </si>
  <si>
    <t>2026-10-03 03:02:56</t>
  </si>
  <si>
    <t>2026-10-03 08:07:13</t>
  </si>
  <si>
    <t>SETR22605849260</t>
  </si>
  <si>
    <t>1917</t>
  </si>
  <si>
    <t>2026-10-03 02:15:39</t>
  </si>
  <si>
    <t>2026-10-03 06:31:20</t>
  </si>
  <si>
    <t>2026-10-03 07:04:32</t>
  </si>
  <si>
    <t>2026-10-03 07:19:32</t>
  </si>
  <si>
    <t>2026-10-03 09:23:03</t>
  </si>
  <si>
    <t>2026-10-03 09:17:20</t>
  </si>
  <si>
    <t>2026-10-03 09:34:44</t>
  </si>
  <si>
    <t>SETR22605849280</t>
  </si>
  <si>
    <t>1339</t>
  </si>
  <si>
    <t>2026-10-03 13:27:54</t>
  </si>
  <si>
    <t>2026-10-03 13:38:16</t>
  </si>
  <si>
    <t>2026-10-03 14:03:56</t>
  </si>
  <si>
    <t>2026-10-03 13:17:59</t>
  </si>
  <si>
    <t>2026-10-03 14:57:56</t>
  </si>
  <si>
    <t>2026-10-03 14:57:30</t>
  </si>
  <si>
    <t>2026-10-03 15:47:38</t>
  </si>
  <si>
    <t>2026-10-04 07:33:59</t>
  </si>
  <si>
    <t>SETR22605849291</t>
  </si>
  <si>
    <t>2026-10-03 09:40:12</t>
  </si>
  <si>
    <t>2026-10-03 10:32:25</t>
  </si>
  <si>
    <t>2026-10-03 11:22:43</t>
  </si>
  <si>
    <t>2026-10-03 14:06:48</t>
  </si>
  <si>
    <t>2026-10-03 14:17:21</t>
  </si>
  <si>
    <t>2026-10-03 14:19:07</t>
  </si>
  <si>
    <t>2026-10-03 18:01:59</t>
  </si>
  <si>
    <t>SETR22605849300</t>
  </si>
  <si>
    <t>2168</t>
  </si>
  <si>
    <t>2026-10-02 22:42:08</t>
  </si>
  <si>
    <t>2026-10-02 23:30:52</t>
  </si>
  <si>
    <t>2026-10-03 02:33:48</t>
  </si>
  <si>
    <t>2026-10-03 02:35:01</t>
  </si>
  <si>
    <t>2026-10-03 04:32:10</t>
  </si>
  <si>
    <t>2026-10-03 04:33:53</t>
  </si>
  <si>
    <t>2026-10-03 05:56:18</t>
  </si>
  <si>
    <t>2026-10-03 09:43:21</t>
  </si>
  <si>
    <t>SETR22605849311</t>
  </si>
  <si>
    <t>2209</t>
  </si>
  <si>
    <t>2026-10-03 12:19:46</t>
  </si>
  <si>
    <t>2026-10-03 13:58:11</t>
  </si>
  <si>
    <t>2026-10-03 14:56:54</t>
  </si>
  <si>
    <t>2026-10-03 13:00:01</t>
  </si>
  <si>
    <t>2026-10-03 15:53:33</t>
  </si>
  <si>
    <t>2026-10-03 16:07:20</t>
  </si>
  <si>
    <t>2026-10-04 05:23:42</t>
  </si>
  <si>
    <t>2026-10-04 09:38:43</t>
  </si>
  <si>
    <t>SETR22605849340</t>
  </si>
  <si>
    <t>2026-10-03 13:09:49</t>
  </si>
  <si>
    <t>2026-10-03 13:53:51</t>
  </si>
  <si>
    <t>2026-10-03 15:14:55</t>
  </si>
  <si>
    <t>2026-10-03 14:17:08</t>
  </si>
  <si>
    <t>2026-10-03 16:19:19</t>
  </si>
  <si>
    <t>2026-10-03 16:09:17</t>
  </si>
  <si>
    <t>2026-10-03 19:34:16</t>
  </si>
  <si>
    <t>2026-10-04 04:16:57</t>
  </si>
  <si>
    <t>SETR22605849351</t>
  </si>
  <si>
    <t>2026-10-03 13:06:01</t>
  </si>
  <si>
    <t>2026-10-03 14:16:52</t>
  </si>
  <si>
    <t>2026-10-03 13:01:20</t>
  </si>
  <si>
    <t>2026-10-03 15:18:47</t>
  </si>
  <si>
    <t>2026-10-03 15:21:56</t>
  </si>
  <si>
    <t>2026-10-04 04:50:18</t>
  </si>
  <si>
    <t>2026-10-04 05:44:52</t>
  </si>
  <si>
    <t>SETR22605849380</t>
  </si>
  <si>
    <t>2026-10-03 14:05:41</t>
  </si>
  <si>
    <t>2026-10-03 14:18:47</t>
  </si>
  <si>
    <t>2026-10-03 14:37:05</t>
  </si>
  <si>
    <t>2026-10-03 13:37:37</t>
  </si>
  <si>
    <t>2026-10-03 15:18:43</t>
  </si>
  <si>
    <t>2026-10-04 05:46:43</t>
  </si>
  <si>
    <t>2026-10-04 06:23:40</t>
  </si>
  <si>
    <t>SETR22605849391</t>
  </si>
  <si>
    <t>2026-10-02 19:53:43</t>
  </si>
  <si>
    <t>2026-10-02 19:54:25</t>
  </si>
  <si>
    <t>2026-10-02 19:56:38</t>
  </si>
  <si>
    <t>2026-10-02 19:17:22</t>
  </si>
  <si>
    <t>2026-10-02 20:08:21</t>
  </si>
  <si>
    <t>2026-10-03 02:45:21</t>
  </si>
  <si>
    <t>2026-10-03 19:22:16</t>
  </si>
  <si>
    <t>SETR22605849411</t>
  </si>
  <si>
    <t>2026-10-03 10:50:28</t>
  </si>
  <si>
    <t>2026-10-03 11:45:47</t>
  </si>
  <si>
    <t>2026-10-03 11:51:05</t>
  </si>
  <si>
    <t>2026-10-03 11:01:11</t>
  </si>
  <si>
    <t>2026-10-03 13:04:25</t>
  </si>
  <si>
    <t>2026-10-03 13:06:40</t>
  </si>
  <si>
    <t>2026-10-03 13:13:32</t>
  </si>
  <si>
    <t>2026-10-03 15:39:59</t>
  </si>
  <si>
    <t>SETR22605849420</t>
  </si>
  <si>
    <t>S339-GRU-2030-99</t>
  </si>
  <si>
    <t>2026-10-02 18:39:05</t>
  </si>
  <si>
    <t>2026-10-02 19:08:24</t>
  </si>
  <si>
    <t>2026-10-02 19:09:22</t>
  </si>
  <si>
    <t>2026-10-02 19:11:37</t>
  </si>
  <si>
    <t>2026-10-02 21:33:55</t>
  </si>
  <si>
    <t>2026-10-02 22:42:43</t>
  </si>
  <si>
    <t>2026-10-02 22:54:45</t>
  </si>
  <si>
    <t>2026-10-05 05:23:47</t>
  </si>
  <si>
    <t>SETR22605849431</t>
  </si>
  <si>
    <t>AUH0587</t>
  </si>
  <si>
    <t>hercules nascimento costa de araujo</t>
  </si>
  <si>
    <t>11947510811</t>
  </si>
  <si>
    <t>2026-10-02 20:16:37</t>
  </si>
  <si>
    <t>2026-10-02 20:23:14</t>
  </si>
  <si>
    <t>2026-10-02 20:11:23</t>
  </si>
  <si>
    <t>2026-10-02 22:34:57</t>
  </si>
  <si>
    <t>SETR22605849440</t>
  </si>
  <si>
    <t>2370</t>
  </si>
  <si>
    <t>2026-10-03 10:09:29</t>
  </si>
  <si>
    <t>2026-10-03 11:46:32</t>
  </si>
  <si>
    <t>2026-10-03 11:57:06</t>
  </si>
  <si>
    <t>2026-10-03 11:36:02</t>
  </si>
  <si>
    <t>2026-10-03 12:51:05</t>
  </si>
  <si>
    <t>2026-10-03 12:54:54</t>
  </si>
  <si>
    <t>2026-10-03 12:56:07</t>
  </si>
  <si>
    <t>2026-10-03 15:48:59</t>
  </si>
  <si>
    <t>SETR22605849471</t>
  </si>
  <si>
    <t>D151-RAO-1100-99</t>
  </si>
  <si>
    <t>AMR4F33</t>
  </si>
  <si>
    <t>silvio clementino</t>
  </si>
  <si>
    <t>18974001331</t>
  </si>
  <si>
    <t>2026-10-03 05:26:00</t>
  </si>
  <si>
    <t>2026-10-03 06:03:38</t>
  </si>
  <si>
    <t>2026-10-03 07:32:26</t>
  </si>
  <si>
    <t>2026-10-04 07:32:03</t>
  </si>
  <si>
    <t>2026-10-03 13:20:07</t>
  </si>
  <si>
    <t>2026-10-03 17:57:24</t>
  </si>
  <si>
    <t>2026-10-03 18:01:33</t>
  </si>
  <si>
    <t>2026-10-03 21:19:08</t>
  </si>
  <si>
    <t>SETR22605849540</t>
  </si>
  <si>
    <t>2748</t>
  </si>
  <si>
    <t>2026-10-03 02:16:46</t>
  </si>
  <si>
    <t>2026-10-03 03:50:47</t>
  </si>
  <si>
    <t>2026-10-03 02:10:23</t>
  </si>
  <si>
    <t>2026-10-03 04:35:35</t>
  </si>
  <si>
    <t>2026-10-03 05:04:24</t>
  </si>
  <si>
    <t>2026-10-03 05:04:44</t>
  </si>
  <si>
    <t>2026-10-03 07:21:28</t>
  </si>
  <si>
    <t>SETR22605849551</t>
  </si>
  <si>
    <t>713</t>
  </si>
  <si>
    <t>2026-10-03 01:23:01</t>
  </si>
  <si>
    <t>2026-10-03 02:31:25</t>
  </si>
  <si>
    <t>2026-10-03 03:38:20</t>
  </si>
  <si>
    <t>2026-10-03 03:37:03</t>
  </si>
  <si>
    <t>2026-10-03 04:18:41</t>
  </si>
  <si>
    <t>2026-10-03 04:22:58</t>
  </si>
  <si>
    <t>2026-10-03 04:39:15</t>
  </si>
  <si>
    <t>2026-10-03 06:24:15</t>
  </si>
  <si>
    <t>SETR22605849571</t>
  </si>
  <si>
    <t>2026-10-02 23:15:29</t>
  </si>
  <si>
    <t>2026-10-03 03:17:15</t>
  </si>
  <si>
    <t>2026-10-03 01:52:01</t>
  </si>
  <si>
    <t>2026-10-03 04:41:38</t>
  </si>
  <si>
    <t>2026-10-03 04:49:22</t>
  </si>
  <si>
    <t>2026-10-03 11:30:56</t>
  </si>
  <si>
    <t>SETR22605849580</t>
  </si>
  <si>
    <t>2217</t>
  </si>
  <si>
    <t>2026-10-02 22:47:15</t>
  </si>
  <si>
    <t>2026-10-02 23:53:59</t>
  </si>
  <si>
    <t>2026-10-03 02:23:37</t>
  </si>
  <si>
    <t>2026-10-03 01:18:08</t>
  </si>
  <si>
    <t>2026-10-03 04:24:21</t>
  </si>
  <si>
    <t>2026-10-03 04:25:56</t>
  </si>
  <si>
    <t>2026-10-03 05:50:22</t>
  </si>
  <si>
    <t>2026-10-04 10:54:24</t>
  </si>
  <si>
    <t>SETR22605849640</t>
  </si>
  <si>
    <t>S460-S117-2330-99</t>
  </si>
  <si>
    <t>2026-10-02 22:34:10</t>
  </si>
  <si>
    <t>2026-10-02 22:34:48</t>
  </si>
  <si>
    <t>2026-10-02 23:28:16</t>
  </si>
  <si>
    <t>2026-10-03 00:18:00</t>
  </si>
  <si>
    <t>2026-10-03 04:44:42</t>
  </si>
  <si>
    <t>2026-10-03 06:32:45</t>
  </si>
  <si>
    <t>SETR22605849700</t>
  </si>
  <si>
    <t>4150</t>
  </si>
  <si>
    <t>2026-10-03 09:12:18</t>
  </si>
  <si>
    <t>2026-10-04 02:55:43</t>
  </si>
  <si>
    <t>2026-10-03 17:53:03</t>
  </si>
  <si>
    <t>2026-10-03 17:56:48</t>
  </si>
  <si>
    <t>2026-10-03 18:58:09</t>
  </si>
  <si>
    <t>2026-10-03 22:44:25</t>
  </si>
  <si>
    <t>2026-10-03 18:36:49</t>
  </si>
  <si>
    <t>2026-10-05 12:04:33</t>
  </si>
  <si>
    <t>SETR22605849751</t>
  </si>
  <si>
    <t>11989330635</t>
  </si>
  <si>
    <t>4676</t>
  </si>
  <si>
    <t>2026-10-02 21:29:25</t>
  </si>
  <si>
    <t>2026-10-03 02:30:26</t>
  </si>
  <si>
    <t>2026-10-03 03:15:33</t>
  </si>
  <si>
    <t>2026-10-03 01:29:00</t>
  </si>
  <si>
    <t>2026-10-03 04:45:51</t>
  </si>
  <si>
    <t>2026-10-03 10:16:55</t>
  </si>
  <si>
    <t>2026-10-03 09:53:06</t>
  </si>
  <si>
    <t>2026-10-05 06:53:49</t>
  </si>
  <si>
    <t>SETR22605849760</t>
  </si>
  <si>
    <t>S209-BRE-2300-99</t>
  </si>
  <si>
    <t>2026-10-02 22:57:41</t>
  </si>
  <si>
    <t>2026-10-02 22:57:47</t>
  </si>
  <si>
    <t>2026-10-02 23:00:58</t>
  </si>
  <si>
    <t>2026-10-02 21:11:53</t>
  </si>
  <si>
    <t>2026-10-03 00:29:24</t>
  </si>
  <si>
    <t>2026-10-03 04:43:39</t>
  </si>
  <si>
    <t>2026-10-03 04:41:20</t>
  </si>
  <si>
    <t>2026-10-05 06:22:07</t>
  </si>
  <si>
    <t>SETR22605849880</t>
  </si>
  <si>
    <t>BAP3E07</t>
  </si>
  <si>
    <t>ADAIR CABRAL DE OLIVEIRA</t>
  </si>
  <si>
    <t>16996000759</t>
  </si>
  <si>
    <t>2026-10-03 10:47:51</t>
  </si>
  <si>
    <t>2026-10-03 14:12:13</t>
  </si>
  <si>
    <t>2026-10-03 14:28:24</t>
  </si>
  <si>
    <t>2026-10-03 10:45:42</t>
  </si>
  <si>
    <t>2026-10-03 17:18:25</t>
  </si>
  <si>
    <t>2026-10-03 21:36:48</t>
  </si>
  <si>
    <t>2026-10-03 21:39:59</t>
  </si>
  <si>
    <t>2026-10-03 22:35:08</t>
  </si>
  <si>
    <t>SETR22605849900</t>
  </si>
  <si>
    <t>ARAR-RAO-1400-99</t>
  </si>
  <si>
    <t>FMP8G51</t>
  </si>
  <si>
    <t>FLAVIO ROGERIO DE SOUZA</t>
  </si>
  <si>
    <t>16991581824</t>
  </si>
  <si>
    <t>2026-10-03 12:16:19</t>
  </si>
  <si>
    <t>2026-10-03 12:37:17</t>
  </si>
  <si>
    <t>2026-10-03 12:59:34</t>
  </si>
  <si>
    <t>2026-10-03 12:17:24</t>
  </si>
  <si>
    <t>2026-10-03 14:28:31</t>
  </si>
  <si>
    <t>2026-10-03 16:04:58</t>
  </si>
  <si>
    <t>2026-10-03 16:05:57</t>
  </si>
  <si>
    <t>2026-10-03 16:56:43</t>
  </si>
  <si>
    <t>SETR22605849911</t>
  </si>
  <si>
    <t>D100-BRE-1400-99</t>
  </si>
  <si>
    <t>2026-10-03 10:47:29</t>
  </si>
  <si>
    <t>2026-10-03 12:23:08</t>
  </si>
  <si>
    <t>2026-10-03 09:15:08</t>
  </si>
  <si>
    <t>2026-10-03 17:00:15</t>
  </si>
  <si>
    <t>2026-10-03 19:45:28</t>
  </si>
  <si>
    <t>2026-10-03 19:48:03</t>
  </si>
  <si>
    <t>2026-10-05 14:08:55</t>
  </si>
  <si>
    <t>SETR22605849920</t>
  </si>
  <si>
    <t>P104-SJS-2345-99</t>
  </si>
  <si>
    <t>2026-10-03 00:12:37</t>
  </si>
  <si>
    <t>2026-10-03 00:20:58</t>
  </si>
  <si>
    <t>2026-10-04 10:29:37</t>
  </si>
  <si>
    <t>2026-10-05 03:04:31</t>
  </si>
  <si>
    <t>2026-10-05 03:13:32</t>
  </si>
  <si>
    <t>SETR22605849940</t>
  </si>
  <si>
    <t>FRAN-RAO-1600-99</t>
  </si>
  <si>
    <t>GEH2C48</t>
  </si>
  <si>
    <t>CLEBER DA SILVA SANTOS</t>
  </si>
  <si>
    <t>3498272459</t>
  </si>
  <si>
    <t>2026-10-03 13:43:14</t>
  </si>
  <si>
    <t>2026-10-03 14:59:28</t>
  </si>
  <si>
    <t>2026-10-03 15:01:18</t>
  </si>
  <si>
    <t>2026-10-03 12:09:37</t>
  </si>
  <si>
    <t>2026-10-03 16:48:55</t>
  </si>
  <si>
    <t>2026-10-03 17:16:46</t>
  </si>
  <si>
    <t>2026-10-03 17:19:54</t>
  </si>
  <si>
    <t>2026-10-03 17:34:39</t>
  </si>
  <si>
    <t>SETR22605849971</t>
  </si>
  <si>
    <t>C306-RAO-1500-99</t>
  </si>
  <si>
    <t>10991</t>
  </si>
  <si>
    <t>2026-10-03 07:19:48</t>
  </si>
  <si>
    <t>2026-10-03 13:43:44</t>
  </si>
  <si>
    <t>2026-10-03 14:36:31</t>
  </si>
  <si>
    <t>2026-10-03 14:26:21</t>
  </si>
  <si>
    <t>2026-10-03 15:16:59</t>
  </si>
  <si>
    <t>2026-10-03 16:25:16</t>
  </si>
  <si>
    <t>2026-10-03 22:54:24</t>
  </si>
  <si>
    <t>2026-10-04 03:28:57</t>
  </si>
  <si>
    <t>SETR22605849980</t>
  </si>
  <si>
    <t>PA01-RAO-1900-99</t>
  </si>
  <si>
    <t>316002</t>
  </si>
  <si>
    <t>414</t>
  </si>
  <si>
    <t>2026-10-04 03:19:10</t>
  </si>
  <si>
    <t>2026-10-04 03:28:15</t>
  </si>
  <si>
    <t>2026-10-03 10:43:29</t>
  </si>
  <si>
    <t>2026-10-03 09:03:30</t>
  </si>
  <si>
    <t>2026-10-03 11:16:12</t>
  </si>
  <si>
    <t>2026-10-03 04:01:36</t>
  </si>
  <si>
    <t>2026-10-04 03:19:12</t>
  </si>
  <si>
    <t>2026-10-04 03:28:17</t>
  </si>
  <si>
    <t>SETR22605849991</t>
  </si>
  <si>
    <t>D181-RAO-1500-99</t>
  </si>
  <si>
    <t>EJX7439</t>
  </si>
  <si>
    <t>ANTONIO CARLOS MALAFAIA</t>
  </si>
  <si>
    <t>18981974608</t>
  </si>
  <si>
    <t>3911</t>
  </si>
  <si>
    <t>2026-10-03 11:03:44</t>
  </si>
  <si>
    <t>2026-10-03 13:45:37</t>
  </si>
  <si>
    <t>2026-10-03 13:55:11</t>
  </si>
  <si>
    <t>2026-10-03 13:55:00</t>
  </si>
  <si>
    <t>2026-10-03 03:24:00</t>
  </si>
  <si>
    <t>2026-10-04 03:25:32</t>
  </si>
  <si>
    <t>2026-10-04 03:29:10</t>
  </si>
  <si>
    <t>2026-10-04 05:26:39</t>
  </si>
  <si>
    <t>SETR22605850011</t>
  </si>
  <si>
    <t>S343-RAO-1500-99</t>
  </si>
  <si>
    <t>6701</t>
  </si>
  <si>
    <t>2026-10-03 09:22:24</t>
  </si>
  <si>
    <t>2026-10-03 12:33:53</t>
  </si>
  <si>
    <t>2026-10-03 12:52:16</t>
  </si>
  <si>
    <t>2026-10-03 08:06:55</t>
  </si>
  <si>
    <t>2026-10-03 17:30:00</t>
  </si>
  <si>
    <t>2026-10-03 15:27:18</t>
  </si>
  <si>
    <t>2026-10-03 16:54:32</t>
  </si>
  <si>
    <t>2026-10-03 16:58:47</t>
  </si>
  <si>
    <t>2026-10-03 21:15:19</t>
  </si>
  <si>
    <t>SETR22605850020</t>
  </si>
  <si>
    <t>S343-BRE-1500-99</t>
  </si>
  <si>
    <t>2026-10-03 09:22:37</t>
  </si>
  <si>
    <t>2026-10-03 12:33:31</t>
  </si>
  <si>
    <t>2026-10-03 12:45:16</t>
  </si>
  <si>
    <t>2026-10-03 07:51:17</t>
  </si>
  <si>
    <t>2026-10-03 17:47:22</t>
  </si>
  <si>
    <t>2026-10-03 18:26:12</t>
  </si>
  <si>
    <t>2026-10-03 18:44:50</t>
  </si>
  <si>
    <t>2026-10-05 09:38:30</t>
  </si>
  <si>
    <t>SETR22605850060</t>
  </si>
  <si>
    <t>2026-10-03 01:07:54</t>
  </si>
  <si>
    <t>2026-10-03 02:35:37</t>
  </si>
  <si>
    <t>2026-10-03 02:36:36</t>
  </si>
  <si>
    <t>2026-10-03 02:37:34</t>
  </si>
  <si>
    <t>2026-10-03 03:13:10</t>
  </si>
  <si>
    <t>2026-10-03 05:09:04</t>
  </si>
  <si>
    <t>2026-10-03 08:50:46</t>
  </si>
  <si>
    <t>SETR22605850091</t>
  </si>
  <si>
    <t>2026-10-03 01:08:56</t>
  </si>
  <si>
    <t>2026-10-03 03:27:17</t>
  </si>
  <si>
    <t>2026-10-03 02:38:28</t>
  </si>
  <si>
    <t>2026-10-05 07:15:32</t>
  </si>
  <si>
    <t>2026-10-03 07:55:11</t>
  </si>
  <si>
    <t>2026-10-05 11:13:23</t>
  </si>
  <si>
    <t>SETR22605850120</t>
  </si>
  <si>
    <t>2026-10-03 02:00:42</t>
  </si>
  <si>
    <t>2026-10-03 02:05:00</t>
  </si>
  <si>
    <t>2026-10-03 02:39:04</t>
  </si>
  <si>
    <t>2026-10-05 03:57:04</t>
  </si>
  <si>
    <t>2026-10-03 03:32:57</t>
  </si>
  <si>
    <t>2026-10-05 06:04:48</t>
  </si>
  <si>
    <t>SETR22605850140</t>
  </si>
  <si>
    <t>2026-10-03 01:09:21</t>
  </si>
  <si>
    <t>2026-10-03 03:28:30</t>
  </si>
  <si>
    <t>2026-10-03 04:13:49</t>
  </si>
  <si>
    <t>2026-10-03 05:38:00</t>
  </si>
  <si>
    <t>2026-10-03 05:38:02</t>
  </si>
  <si>
    <t>2026-10-03 06:02:08</t>
  </si>
  <si>
    <t>2026-10-03 08:17:27</t>
  </si>
  <si>
    <t>SETR22605879340</t>
  </si>
  <si>
    <t>NZC0170</t>
  </si>
  <si>
    <t>2055</t>
  </si>
  <si>
    <t>2026-10-03 02:29:48</t>
  </si>
  <si>
    <t>2026-10-03 02:51:29</t>
  </si>
  <si>
    <t>2026-10-03 12:10:34</t>
  </si>
  <si>
    <t>2026-10-03 13:10:20</t>
  </si>
  <si>
    <t>SETR22605879500</t>
  </si>
  <si>
    <t>FOR-G232-0600-99</t>
  </si>
  <si>
    <t>2026-10-03 05:03:58</t>
  </si>
  <si>
    <t>2026-10-03 05:05:55</t>
  </si>
  <si>
    <t>2026-10-03 05:15:39</t>
  </si>
  <si>
    <t>2026-10-03 05:19:42</t>
  </si>
  <si>
    <t>SETR22605879560</t>
  </si>
  <si>
    <t>271</t>
  </si>
  <si>
    <t>2026-10-03 08:00:40</t>
  </si>
  <si>
    <t>2026-10-03 08:34:13</t>
  </si>
  <si>
    <t>2026-10-03 07:12:17</t>
  </si>
  <si>
    <t>2026-10-03 09:29:42</t>
  </si>
  <si>
    <t>2026-10-03 09:27:32</t>
  </si>
  <si>
    <t>2026-10-03 09:27:43</t>
  </si>
  <si>
    <t>2026-10-03 09:35:14</t>
  </si>
  <si>
    <t>SETR22605879571</t>
  </si>
  <si>
    <t>2026-10-03 07:43:38</t>
  </si>
  <si>
    <t>2026-10-03 08:27:04</t>
  </si>
  <si>
    <t>2026-10-03 08:30:40</t>
  </si>
  <si>
    <t>2026-10-03 08:36:55</t>
  </si>
  <si>
    <t>2026-10-03 09:08:17</t>
  </si>
  <si>
    <t>2026-10-03 09:12:44</t>
  </si>
  <si>
    <t>2026-10-03 09:21:19</t>
  </si>
  <si>
    <t>SETR22605879580</t>
  </si>
  <si>
    <t>2026-10-03 07:56:03</t>
  </si>
  <si>
    <t>2026-10-03 08:36:00</t>
  </si>
  <si>
    <t>2026-10-03 08:37:17</t>
  </si>
  <si>
    <t>2026-10-03 07:07:42</t>
  </si>
  <si>
    <t>2026-10-03 09:03:37</t>
  </si>
  <si>
    <t>2026-10-03 09:08:05</t>
  </si>
  <si>
    <t>2026-10-03 09:09:15</t>
  </si>
  <si>
    <t>2026-10-03 10:56:20</t>
  </si>
  <si>
    <t>SETR22605879591</t>
  </si>
  <si>
    <t>306</t>
  </si>
  <si>
    <t>292</t>
  </si>
  <si>
    <t>2026-10-03 08:38:42</t>
  </si>
  <si>
    <t>2026-10-03 08:41:15</t>
  </si>
  <si>
    <t>2026-10-03 08:43:02</t>
  </si>
  <si>
    <t>2026-10-03 08:46:44</t>
  </si>
  <si>
    <t>2026-10-03 09:21:23</t>
  </si>
  <si>
    <t>2026-10-03 09:28:53</t>
  </si>
  <si>
    <t>2026-10-03 09:26:31</t>
  </si>
  <si>
    <t>SETR22605879600</t>
  </si>
  <si>
    <t>518</t>
  </si>
  <si>
    <t>2026-10-03 08:10:14</t>
  </si>
  <si>
    <t>2026-10-03 08:31:37</t>
  </si>
  <si>
    <t>2026-10-03 08:32:44</t>
  </si>
  <si>
    <t>2026-10-03 07:29:22</t>
  </si>
  <si>
    <t>2026-10-03 09:13:24</t>
  </si>
  <si>
    <t>2026-10-03 09:13:36</t>
  </si>
  <si>
    <t>2026-10-03 09:14:53</t>
  </si>
  <si>
    <t>2026-10-03 10:46:51</t>
  </si>
  <si>
    <t>SETR22605879631</t>
  </si>
  <si>
    <t>NSR-A296-A374-0600-99</t>
  </si>
  <si>
    <t>2026-10-03 05:55:24</t>
  </si>
  <si>
    <t>2026-10-03 05:55:48</t>
  </si>
  <si>
    <t>2026-10-03 06:08:34</t>
  </si>
  <si>
    <t>2026-10-03 06:15:57</t>
  </si>
  <si>
    <t>2026-10-03 07:09:56</t>
  </si>
  <si>
    <t>2026-10-03 07:17:37</t>
  </si>
  <si>
    <t>2026-10-03 07:18:24</t>
  </si>
  <si>
    <t>2026-10-03 07:21:47</t>
  </si>
  <si>
    <t>SETR22605879640</t>
  </si>
  <si>
    <t>MAO-L06-0800-99</t>
  </si>
  <si>
    <t>2026-10-03 04:39:31</t>
  </si>
  <si>
    <t>2026-10-03 04:57:51</t>
  </si>
  <si>
    <t>2026-10-03 05:00:20</t>
  </si>
  <si>
    <t>2026-10-03 05:03:24</t>
  </si>
  <si>
    <t>2026-10-03 05:51:59</t>
  </si>
  <si>
    <t>2026-10-03 06:00:10</t>
  </si>
  <si>
    <t>2026-10-03 06:01:11</t>
  </si>
  <si>
    <t>2026-10-03 08:41:14</t>
  </si>
  <si>
    <t>SETR22605879700</t>
  </si>
  <si>
    <t>M119-M478-0700-99</t>
  </si>
  <si>
    <t>365</t>
  </si>
  <si>
    <t>2026-10-03 05:37:55</t>
  </si>
  <si>
    <t>2026-10-03 05:48:21</t>
  </si>
  <si>
    <t>2026-10-03 05:55:11</t>
  </si>
  <si>
    <t>2026-10-03 06:39:22</t>
  </si>
  <si>
    <t>2026-10-03 07:21:25</t>
  </si>
  <si>
    <t>2026-10-03 06:34:23</t>
  </si>
  <si>
    <t>2026-10-03 07:23:01</t>
  </si>
  <si>
    <t>2026-10-03 08:16:38</t>
  </si>
  <si>
    <t>SETR22605879831</t>
  </si>
  <si>
    <t>6188</t>
  </si>
  <si>
    <t>2026-10-03 06:56:15</t>
  </si>
  <si>
    <t>2026-10-03 08:48:23</t>
  </si>
  <si>
    <t>2026-10-03 08:52:58</t>
  </si>
  <si>
    <t>2026-10-03 08:59:46</t>
  </si>
  <si>
    <t>2026-10-03 09:22:15</t>
  </si>
  <si>
    <t>2026-10-03 09:32:50</t>
  </si>
  <si>
    <t>2026-10-03 09:35:17</t>
  </si>
  <si>
    <t>2026-10-03 14:27:38</t>
  </si>
  <si>
    <t>SETR22605879891</t>
  </si>
  <si>
    <t>2026-10-03 08:09:15</t>
  </si>
  <si>
    <t>2026-10-03 11:15:57</t>
  </si>
  <si>
    <t>2026-10-03 11:21:48</t>
  </si>
  <si>
    <t>2026-10-03 11:32:17</t>
  </si>
  <si>
    <t>2026-10-03 12:17:07</t>
  </si>
  <si>
    <t>2026-10-03 12:16:46</t>
  </si>
  <si>
    <t>2026-10-03 12:22:05</t>
  </si>
  <si>
    <t>2026-10-03 15:00:42</t>
  </si>
  <si>
    <t>SETR22605879900</t>
  </si>
  <si>
    <t>2026-10-03 07:46:16</t>
  </si>
  <si>
    <t>2026-10-03 11:00:59</t>
  </si>
  <si>
    <t>2026-10-03 09:49:10</t>
  </si>
  <si>
    <t>2026-10-03 10:29:07</t>
  </si>
  <si>
    <t>2026-10-03 10:30:14</t>
  </si>
  <si>
    <t>2026-10-03 10:52:10</t>
  </si>
  <si>
    <t>2026-10-03 12:37:12</t>
  </si>
  <si>
    <t>SETR22605879911</t>
  </si>
  <si>
    <t>996</t>
  </si>
  <si>
    <t>2026-10-03 11:29:19</t>
  </si>
  <si>
    <t>2026-10-03 10:11:26</t>
  </si>
  <si>
    <t>2026-10-03 12:09:03</t>
  </si>
  <si>
    <t>2026-10-03 12:09:56</t>
  </si>
  <si>
    <t>2026-10-03 12:30:18</t>
  </si>
  <si>
    <t>SETR22605879920</t>
  </si>
  <si>
    <t>2026-10-03 09:50:13</t>
  </si>
  <si>
    <t>2026-10-03 11:17:03</t>
  </si>
  <si>
    <t>2026-10-03 11:23:42</t>
  </si>
  <si>
    <t>2026-10-03 10:40:15</t>
  </si>
  <si>
    <t>2026-10-03 12:06:46</t>
  </si>
  <si>
    <t>SETR22605879951</t>
  </si>
  <si>
    <t>2026-10-03 07:58:41</t>
  </si>
  <si>
    <t>2026-10-03 11:20:37</t>
  </si>
  <si>
    <t>2026-10-03 11:26:20</t>
  </si>
  <si>
    <t>2026-10-03 11:23:28</t>
  </si>
  <si>
    <t>2026-10-04 04:20:51</t>
  </si>
  <si>
    <t>2026-10-03 12:09:24</t>
  </si>
  <si>
    <t>2026-10-03 12:59:24</t>
  </si>
  <si>
    <t>2026-10-03 14:55:56</t>
  </si>
  <si>
    <t>SETR22605879960</t>
  </si>
  <si>
    <t>2026-10-03 08:16:32</t>
  </si>
  <si>
    <t>2026-10-03 11:20:15</t>
  </si>
  <si>
    <t>2026-10-03 11:28:01</t>
  </si>
  <si>
    <t>2026-10-03 11:27:20</t>
  </si>
  <si>
    <t>2026-10-03 12:08:11</t>
  </si>
  <si>
    <t>2026-10-03 12:56:33</t>
  </si>
  <si>
    <t>2026-10-03 14:09:44</t>
  </si>
  <si>
    <t>SETR22605879971</t>
  </si>
  <si>
    <t>FRAN-BRE-1600-99</t>
  </si>
  <si>
    <t>CPI5E72</t>
  </si>
  <si>
    <t>WALTER JUNIO ABREU</t>
  </si>
  <si>
    <t>18991320292</t>
  </si>
  <si>
    <t>8743</t>
  </si>
  <si>
    <t>2026-10-03 13:13:34</t>
  </si>
  <si>
    <t>2026-10-03 14:59:37</t>
  </si>
  <si>
    <t>2026-10-03 15:05:18</t>
  </si>
  <si>
    <t>2026-10-03 11:31:47</t>
  </si>
  <si>
    <t>2026-10-03 20:44:53</t>
  </si>
  <si>
    <t>2026-10-04 00:15:42</t>
  </si>
  <si>
    <t>2026-10-04 00:17:49</t>
  </si>
  <si>
    <t>2026-10-05 15:15:57</t>
  </si>
  <si>
    <t>SETR22605880011</t>
  </si>
  <si>
    <t>S265-S122-1700-99</t>
  </si>
  <si>
    <t>93</t>
  </si>
  <si>
    <t>2026-10-03 14:37:02</t>
  </si>
  <si>
    <t>2026-10-03 14:45:51</t>
  </si>
  <si>
    <t>2026-10-03 15:03:01</t>
  </si>
  <si>
    <t>2026-10-03 08:44:15</t>
  </si>
  <si>
    <t>SETR22605880080</t>
  </si>
  <si>
    <t>S309-BRE-2200-99</t>
  </si>
  <si>
    <t>14307</t>
  </si>
  <si>
    <t>2026-10-03 12:03:22</t>
  </si>
  <si>
    <t>2026-10-03 15:25:58</t>
  </si>
  <si>
    <t>2026-10-03 16:22:13</t>
  </si>
  <si>
    <t>2026-10-03 16:32:12</t>
  </si>
  <si>
    <t>2026-10-03 17:36:15</t>
  </si>
  <si>
    <t>2026-10-03 18:07:35</t>
  </si>
  <si>
    <t>2026-10-03 19:02:13</t>
  </si>
  <si>
    <t>2026-10-05 14:48:07</t>
  </si>
  <si>
    <t>SETR22605880111</t>
  </si>
  <si>
    <t>S240-BRE-1900-99</t>
  </si>
  <si>
    <t>2026-10-03 10:56:53</t>
  </si>
  <si>
    <t>2026-10-03 12:55:38</t>
  </si>
  <si>
    <t>2026-10-03 13:15:04</t>
  </si>
  <si>
    <t>2026-10-03 12:58:00</t>
  </si>
  <si>
    <t>2026-10-03 13:55:46</t>
  </si>
  <si>
    <t>2026-10-03 15:42:50</t>
  </si>
  <si>
    <t>2026-10-03 15:52:18</t>
  </si>
  <si>
    <t>2026-10-04 01:53:58</t>
  </si>
  <si>
    <t>SETR22605880160</t>
  </si>
  <si>
    <t>2026-10-03 11:56:16</t>
  </si>
  <si>
    <t>2026-10-03 12:29:56</t>
  </si>
  <si>
    <t>2026-10-03 14:20:00</t>
  </si>
  <si>
    <t>SETR22605880211</t>
  </si>
  <si>
    <t>2026-10-03 12:15:26</t>
  </si>
  <si>
    <t>2026-10-03 12:30:50</t>
  </si>
  <si>
    <t>2026-10-03 12:30:08</t>
  </si>
  <si>
    <t>SETR22605880311</t>
  </si>
  <si>
    <t>2026-10-03 13:52:33</t>
  </si>
  <si>
    <t>2026-10-03 17:46:46</t>
  </si>
  <si>
    <t>2026-10-03 18:02:15</t>
  </si>
  <si>
    <t>2026-10-03 16:27:29</t>
  </si>
  <si>
    <t>2026-10-03 19:00:33</t>
  </si>
  <si>
    <t>2026-10-04 02:03:02</t>
  </si>
  <si>
    <t>SETR22605880331</t>
  </si>
  <si>
    <t>CHV-M431-M275-1100-99</t>
  </si>
  <si>
    <t>5227</t>
  </si>
  <si>
    <t>5199</t>
  </si>
  <si>
    <t>2026-10-03 09:25:16</t>
  </si>
  <si>
    <t>2026-10-03 10:07:40</t>
  </si>
  <si>
    <t>2026-10-03 10:10:14</t>
  </si>
  <si>
    <t>2026-10-03 09:36:03</t>
  </si>
  <si>
    <t>2026-10-03 11:39:00</t>
  </si>
  <si>
    <t>2026-10-03 11:36:12</t>
  </si>
  <si>
    <t>2026-10-03 11:37:04</t>
  </si>
  <si>
    <t>2026-10-03 11:58:48</t>
  </si>
  <si>
    <t>2026-10-03 12:52:51</t>
  </si>
  <si>
    <t>SETR22605880411</t>
  </si>
  <si>
    <t>S211-S242-1100-99</t>
  </si>
  <si>
    <t>475</t>
  </si>
  <si>
    <t>2026-10-03 10:06:33</t>
  </si>
  <si>
    <t>2026-10-03 11:02:20</t>
  </si>
  <si>
    <t>2026-10-03 11:42:17</t>
  </si>
  <si>
    <t>2026-10-03 11:42:54</t>
  </si>
  <si>
    <t>2026-10-03 11:36:00</t>
  </si>
  <si>
    <t>2026-10-03 12:01:41</t>
  </si>
  <si>
    <t>2026-10-03 12:07:06</t>
  </si>
  <si>
    <t>2026-10-03 12:07:12</t>
  </si>
  <si>
    <t>2026-10-03 12:29:00</t>
  </si>
  <si>
    <t>SETR22605880431</t>
  </si>
  <si>
    <t>2137</t>
  </si>
  <si>
    <t>2026-10-03 09:45:27</t>
  </si>
  <si>
    <t>2026-10-03 10:59:31</t>
  </si>
  <si>
    <t>2026-10-03 11:03:33</t>
  </si>
  <si>
    <t>2026-10-03 11:04:00</t>
  </si>
  <si>
    <t>2026-10-03 14:24:00</t>
  </si>
  <si>
    <t>2026-10-03 11:58:38</t>
  </si>
  <si>
    <t>2026-10-03 12:12:00</t>
  </si>
  <si>
    <t>2026-10-04 05:56:17</t>
  </si>
  <si>
    <t>2026-10-04 07:14:41</t>
  </si>
  <si>
    <t>SETR22605880440</t>
  </si>
  <si>
    <t>S101-BRE-1830-99</t>
  </si>
  <si>
    <t>617</t>
  </si>
  <si>
    <t>2026-10-03 12:21:07</t>
  </si>
  <si>
    <t>2026-10-03 12:30:15</t>
  </si>
  <si>
    <t>2026-10-03 12:35:49</t>
  </si>
  <si>
    <t>2026-10-03 12:31:00</t>
  </si>
  <si>
    <t>2026-10-03 13:17:03</t>
  </si>
  <si>
    <t>2026-10-03 13:40:25</t>
  </si>
  <si>
    <t>2026-10-03 22:48:35</t>
  </si>
  <si>
    <t>SETR22605880460</t>
  </si>
  <si>
    <t>2026-10-03 13:24:43</t>
  </si>
  <si>
    <t>2026-10-03 16:36:20</t>
  </si>
  <si>
    <t>2026-10-03 13:58:28</t>
  </si>
  <si>
    <t>2026-10-03 15:10:07</t>
  </si>
  <si>
    <t>2026-10-03 15:20:42</t>
  </si>
  <si>
    <t>2026-10-03 15:30:16</t>
  </si>
  <si>
    <t>2026-10-05 14:36:09</t>
  </si>
  <si>
    <t>SETR22605880480</t>
  </si>
  <si>
    <t>S101-BRE-1920-99</t>
  </si>
  <si>
    <t>1138</t>
  </si>
  <si>
    <t>2026-10-03 12:34:37</t>
  </si>
  <si>
    <t>2026-10-03 12:34:43</t>
  </si>
  <si>
    <t>2026-10-03 19:20:00</t>
  </si>
  <si>
    <t>2026-10-03 13:06:32</t>
  </si>
  <si>
    <t>2026-10-03 20:50:00</t>
  </si>
  <si>
    <t>2026-10-03 13:23:21</t>
  </si>
  <si>
    <t>2026-10-03 14:11:54</t>
  </si>
  <si>
    <t>2026-10-03 14:14:30</t>
  </si>
  <si>
    <t>2026-10-05 11:25:18</t>
  </si>
  <si>
    <t>SETR22605880491</t>
  </si>
  <si>
    <t>S101-BRE-1940-99</t>
  </si>
  <si>
    <t>2026-10-03 12:23:44</t>
  </si>
  <si>
    <t>2026-10-03 12:24:40</t>
  </si>
  <si>
    <t>2026-10-03 13:28:48</t>
  </si>
  <si>
    <t>2026-10-03 13:21:00</t>
  </si>
  <si>
    <t>2026-10-03 21:10:00</t>
  </si>
  <si>
    <t>2026-10-03 14:38:44</t>
  </si>
  <si>
    <t>2026-10-03 14:51:49</t>
  </si>
  <si>
    <t>2026-10-03 15:06:09</t>
  </si>
  <si>
    <t>2026-10-05 07:56:34</t>
  </si>
  <si>
    <t>SETR22605880611</t>
  </si>
  <si>
    <t>2026-10-03 14:31:57</t>
  </si>
  <si>
    <t>2026-10-03 15:09:33</t>
  </si>
  <si>
    <t>2026-10-03 15:11:24</t>
  </si>
  <si>
    <t>2026-10-03 15:44:07</t>
  </si>
  <si>
    <t>2026-10-03 15:56:11</t>
  </si>
  <si>
    <t>2026-10-03 20:40:50</t>
  </si>
  <si>
    <t>2026-10-03 21:29:38</t>
  </si>
  <si>
    <t>SETR22605880620</t>
  </si>
  <si>
    <t>311</t>
  </si>
  <si>
    <t>2026-10-03 10:47:35</t>
  </si>
  <si>
    <t>2026-10-03 10:47:40</t>
  </si>
  <si>
    <t>2026-10-03 11:30:38</t>
  </si>
  <si>
    <t>2026-10-03 11:24:00</t>
  </si>
  <si>
    <t>2026-10-03 12:07:16</t>
  </si>
  <si>
    <t>2026-10-03 14:38:35</t>
  </si>
  <si>
    <t>SETR22605880680</t>
  </si>
  <si>
    <t>S02-S391-1130-99</t>
  </si>
  <si>
    <t>2026-10-03 10:45:35</t>
  </si>
  <si>
    <t>2026-10-03 10:49:10</t>
  </si>
  <si>
    <t>2026-10-03 10:50:43</t>
  </si>
  <si>
    <t>2026-10-03 12:15:00</t>
  </si>
  <si>
    <t>2026-10-03 11:25:57</t>
  </si>
  <si>
    <t>2026-10-03 11:23:25</t>
  </si>
  <si>
    <t>2026-10-03 11:25:05</t>
  </si>
  <si>
    <t>2026-10-03 13:07:52</t>
  </si>
  <si>
    <t>SETR22605881020</t>
  </si>
  <si>
    <t>501</t>
  </si>
  <si>
    <t>2026-10-03 12:00:04</t>
  </si>
  <si>
    <t>2026-10-03 12:03:52</t>
  </si>
  <si>
    <t>2026-10-03 12:22:48</t>
  </si>
  <si>
    <t>2026-10-03 18:40:00</t>
  </si>
  <si>
    <t>2026-10-03 17:03:52</t>
  </si>
  <si>
    <t>2026-10-03 18:36:44</t>
  </si>
  <si>
    <t>2026-10-04 19:35:56</t>
  </si>
  <si>
    <t>2026-10-05 13:59:37</t>
  </si>
  <si>
    <t>SETR22605881120</t>
  </si>
  <si>
    <t>S96-GRU-1700-99</t>
  </si>
  <si>
    <t>2026-10-03 16:16:19</t>
  </si>
  <si>
    <t>2026-10-03 16:41:42</t>
  </si>
  <si>
    <t>2026-10-03 16:44:31</t>
  </si>
  <si>
    <t>2026-10-03 16:44:03</t>
  </si>
  <si>
    <t>2026-10-03 17:41:50</t>
  </si>
  <si>
    <t>2026-10-03 17:40:23</t>
  </si>
  <si>
    <t>2026-10-03 18:57:39</t>
  </si>
  <si>
    <t>2026-10-05 01:21:25</t>
  </si>
  <si>
    <t>SETR22605881211</t>
  </si>
  <si>
    <t>1964</t>
  </si>
  <si>
    <t>2026-10-03 15:05:37</t>
  </si>
  <si>
    <t>2026-10-03 15:32:08</t>
  </si>
  <si>
    <t>2026-10-03 15:45:01</t>
  </si>
  <si>
    <t>2026-10-03 14:54:59</t>
  </si>
  <si>
    <t>2026-10-03 16:46:04</t>
  </si>
  <si>
    <t>2026-10-03 16:50:03</t>
  </si>
  <si>
    <t>2026-10-03 18:24:45</t>
  </si>
  <si>
    <t>SETR22605881320</t>
  </si>
  <si>
    <t>2026-10-03 16:07:15</t>
  </si>
  <si>
    <t>2026-10-03 16:13:38</t>
  </si>
  <si>
    <t>2026-10-03 15:44:45</t>
  </si>
  <si>
    <t>2026-10-03 17:00:04</t>
  </si>
  <si>
    <t>2026-10-03 17:02:54</t>
  </si>
  <si>
    <t>SETR22605881331</t>
  </si>
  <si>
    <t>M338-CGE-1900-99</t>
  </si>
  <si>
    <t>OLW8H95</t>
  </si>
  <si>
    <t>2026-10-03 14:26:45</t>
  </si>
  <si>
    <t>2026-10-03 15:58:47</t>
  </si>
  <si>
    <t>2026-10-03 14:39:28</t>
  </si>
  <si>
    <t>2026-10-03 17:15:03</t>
  </si>
  <si>
    <t>2026-10-03 23:20:22</t>
  </si>
  <si>
    <t>2026-10-03 23:34:40</t>
  </si>
  <si>
    <t>2026-10-04 22:40:07</t>
  </si>
  <si>
    <t>SETR22605881380</t>
  </si>
  <si>
    <t>S366-BRE-1900-99</t>
  </si>
  <si>
    <t>2026-10-03 15:55:30</t>
  </si>
  <si>
    <t>2026-10-03 18:31:42</t>
  </si>
  <si>
    <t>2026-10-03 18:51:27</t>
  </si>
  <si>
    <t>2026-10-03 19:04:08</t>
  </si>
  <si>
    <t>2026-10-03 19:31:34</t>
  </si>
  <si>
    <t>2026-10-03 19:57:04</t>
  </si>
  <si>
    <t>2026-10-05 10:07:12</t>
  </si>
  <si>
    <t>SETR22605881411</t>
  </si>
  <si>
    <t>81</t>
  </si>
  <si>
    <t>2026-10-03 14:13:12</t>
  </si>
  <si>
    <t>2026-10-03 23:45:00</t>
  </si>
  <si>
    <t>2026-10-04 00:22:42</t>
  </si>
  <si>
    <t>2026-10-03 14:36:37</t>
  </si>
  <si>
    <t>2026-10-03 14:37:04</t>
  </si>
  <si>
    <t>2026-10-03 23:41:27</t>
  </si>
  <si>
    <t>SETR22605881431</t>
  </si>
  <si>
    <t>5209</t>
  </si>
  <si>
    <t>2026-10-03 14:56:39</t>
  </si>
  <si>
    <t>2026-10-03 16:01:03</t>
  </si>
  <si>
    <t>2026-10-03 16:05:28</t>
  </si>
  <si>
    <t>2026-10-03 16:07:45</t>
  </si>
  <si>
    <t>2026-10-03 16:52:13</t>
  </si>
  <si>
    <t>2026-10-03 17:17:29</t>
  </si>
  <si>
    <t>2026-10-03 18:30:10</t>
  </si>
  <si>
    <t>2026-10-05 05:48:03</t>
  </si>
  <si>
    <t>SETR22605881440</t>
  </si>
  <si>
    <t>1978</t>
  </si>
  <si>
    <t>2026-10-03 16:10:54</t>
  </si>
  <si>
    <t>2026-10-03 16:11:14</t>
  </si>
  <si>
    <t>2026-10-03 17:55:56</t>
  </si>
  <si>
    <t>2026-10-03 16:04:22</t>
  </si>
  <si>
    <t>2026-10-03 18:55:36</t>
  </si>
  <si>
    <t>2026-10-03 22:42:05</t>
  </si>
  <si>
    <t>2026-10-03 22:48:22</t>
  </si>
  <si>
    <t>2026-10-04 03:29:42</t>
  </si>
  <si>
    <t>SETR22605881520</t>
  </si>
  <si>
    <t>S05-BRE-2000-99</t>
  </si>
  <si>
    <t>9166</t>
  </si>
  <si>
    <t>2026-10-03 16:01:53</t>
  </si>
  <si>
    <t>2026-10-03 17:12:05</t>
  </si>
  <si>
    <t>2026-10-03 17:19:55</t>
  </si>
  <si>
    <t>2026-10-03 18:47:12</t>
  </si>
  <si>
    <t>2026-10-03 18:54:06</t>
  </si>
  <si>
    <t>2026-10-03 18:44:42</t>
  </si>
  <si>
    <t>2026-10-04 03:33:02</t>
  </si>
  <si>
    <t>SETR22605881611</t>
  </si>
  <si>
    <t>27739</t>
  </si>
  <si>
    <t>2026-10-03 19:02:10</t>
  </si>
  <si>
    <t>2026-10-03 20:06:04</t>
  </si>
  <si>
    <t>2026-10-03 20:10:22</t>
  </si>
  <si>
    <t>2026-10-03 19:05:04</t>
  </si>
  <si>
    <t>2026-10-03 21:36:09</t>
  </si>
  <si>
    <t>2026-10-03 23:29:22</t>
  </si>
  <si>
    <t>2026-10-03 19:47:38</t>
  </si>
  <si>
    <t>2026-10-05 15:16:44</t>
  </si>
  <si>
    <t>SETR22605881840</t>
  </si>
  <si>
    <t>S364-S414-1930-99</t>
  </si>
  <si>
    <t>2026-10-03 16:41:12</t>
  </si>
  <si>
    <t>2026-10-03 16:58:31</t>
  </si>
  <si>
    <t>2026-10-03 17:03:48</t>
  </si>
  <si>
    <t>2026-10-03 16:25:31</t>
  </si>
  <si>
    <t>2026-10-03 17:54:43</t>
  </si>
  <si>
    <t>2026-10-03 17:56:19</t>
  </si>
  <si>
    <t>SETR22605881860</t>
  </si>
  <si>
    <t>S341-BRE-1800-99</t>
  </si>
  <si>
    <t>522</t>
  </si>
  <si>
    <t>2026-10-03 16:32:40</t>
  </si>
  <si>
    <t>2026-10-03 17:58:39</t>
  </si>
  <si>
    <t>2026-10-03 18:11:07</t>
  </si>
  <si>
    <t>2026-10-03 16:32:53</t>
  </si>
  <si>
    <t>2026-10-03 19:28:03</t>
  </si>
  <si>
    <t>2026-10-03 22:01:40</t>
  </si>
  <si>
    <t>2026-10-03 22:13:23</t>
  </si>
  <si>
    <t>2026-10-04 01:00:03</t>
  </si>
  <si>
    <t>SETR22605881911</t>
  </si>
  <si>
    <t>GYN-BSB-1800-99</t>
  </si>
  <si>
    <t>RRU6D12</t>
  </si>
  <si>
    <t>3122</t>
  </si>
  <si>
    <t>2026-10-03 16:08:34</t>
  </si>
  <si>
    <t>2026-10-03 17:19:38</t>
  </si>
  <si>
    <t>2026-10-03 17:58:57</t>
  </si>
  <si>
    <t>2026-10-03 18:00:13</t>
  </si>
  <si>
    <t>2026-10-03 22:27:00</t>
  </si>
  <si>
    <t>2026-10-03 20:54:00</t>
  </si>
  <si>
    <t>2026-10-03 21:36:41</t>
  </si>
  <si>
    <t>2026-10-03 21:43:27</t>
  </si>
  <si>
    <t>2026-10-04 10:22:25</t>
  </si>
  <si>
    <t>SETR22605882071</t>
  </si>
  <si>
    <t>3411</t>
  </si>
  <si>
    <t>2026-10-03 18:25:33</t>
  </si>
  <si>
    <t>2026-10-03 18:55:52</t>
  </si>
  <si>
    <t>2026-10-03 18:57:56</t>
  </si>
  <si>
    <t>2026-10-03 21:45:00</t>
  </si>
  <si>
    <t>2026-10-03 19:53:32</t>
  </si>
  <si>
    <t>2026-10-03 20:08:28</t>
  </si>
  <si>
    <t>2026-10-03 19:06:39</t>
  </si>
  <si>
    <t>2026-10-05 03:44:27</t>
  </si>
  <si>
    <t>SRTR22605769011</t>
  </si>
  <si>
    <t>MAO-C610-0700-1</t>
  </si>
  <si>
    <t>2026-10-01 06:25:47</t>
  </si>
  <si>
    <t>2026-10-01 06:26:18</t>
  </si>
  <si>
    <t>2026-10-04 07:00:00</t>
  </si>
  <si>
    <t>2026-10-03 07:39:29</t>
  </si>
  <si>
    <t>2026-10-03 07:35:57</t>
  </si>
  <si>
    <t>2026-10-03 08:42:12</t>
  </si>
  <si>
    <t>SRTR22605769920</t>
  </si>
  <si>
    <t>STM-I213-C429-2300-1</t>
  </si>
  <si>
    <t>5752</t>
  </si>
  <si>
    <t>4361</t>
  </si>
  <si>
    <t>2026-10-02 20:12:28</t>
  </si>
  <si>
    <t>2026-10-02 21:00:55</t>
  </si>
  <si>
    <t>2026-10-02 21:06:04</t>
  </si>
  <si>
    <t>2026-10-02 21:14:53</t>
  </si>
  <si>
    <t>2026-10-04 00:00:00</t>
  </si>
  <si>
    <t>2026-10-02 21:38:43</t>
  </si>
  <si>
    <t>2026-10-03 06:51:27</t>
  </si>
  <si>
    <t>2026-10-03 07:18:17</t>
  </si>
  <si>
    <t>2026-10-03 12:44:12</t>
  </si>
  <si>
    <t>2026-10-03 05:44:53</t>
  </si>
  <si>
    <t>2026-10-03 05:48:35</t>
  </si>
  <si>
    <t>2026-10-04 03:51:00</t>
  </si>
  <si>
    <t>2026-10-03 05:48:28</t>
  </si>
  <si>
    <t>2026-10-04 07:51:00</t>
  </si>
  <si>
    <t>2026-10-03 08:37:28</t>
  </si>
  <si>
    <t>2026-10-03 08:41:35</t>
  </si>
  <si>
    <t>2026-10-03 08:41:50</t>
  </si>
  <si>
    <t>SRTR22605784571</t>
  </si>
  <si>
    <t>1025</t>
  </si>
  <si>
    <t>2026-10-01 21:49:06</t>
  </si>
  <si>
    <t>2026-10-02 03:39:22</t>
  </si>
  <si>
    <t>2026-10-02 04:08:40</t>
  </si>
  <si>
    <t>2026-10-03 11:02:43</t>
  </si>
  <si>
    <t>2026-10-03 11:29:44</t>
  </si>
  <si>
    <t>2026-10-03 12:02:25</t>
  </si>
  <si>
    <t>SRTR22605788180</t>
  </si>
  <si>
    <t>2026-10-01 21:49:39</t>
  </si>
  <si>
    <t>2026-10-02 03:35:41</t>
  </si>
  <si>
    <t>2026-10-02 04:30:26</t>
  </si>
  <si>
    <t>2026-10-04 10:00:00</t>
  </si>
  <si>
    <t>2026-10-04 00:50:46</t>
  </si>
  <si>
    <t>SRTR22605793331</t>
  </si>
  <si>
    <t>2026-10-02 06:18:56</t>
  </si>
  <si>
    <t>2026-10-02 06:18:59</t>
  </si>
  <si>
    <t>2026-10-02 06:20:27</t>
  </si>
  <si>
    <t>2026-10-02 06:58:22</t>
  </si>
  <si>
    <t>2026-10-04 09:00:00</t>
  </si>
  <si>
    <t>2026-10-06 06:39:12</t>
  </si>
  <si>
    <t>2026-10-06 06:41:14</t>
  </si>
  <si>
    <t>2026-10-06 06:45:57</t>
  </si>
  <si>
    <t>2026-10-06 07:22:45</t>
  </si>
  <si>
    <t>SRTR22605803011</t>
  </si>
  <si>
    <t>2026-10-02 14:26:45</t>
  </si>
  <si>
    <t>2026-10-03 01:40:27</t>
  </si>
  <si>
    <t>2026-10-03 01:47:08</t>
  </si>
  <si>
    <t>2026-10-04 06:50:00</t>
  </si>
  <si>
    <t>2026-10-03 03:57:36</t>
  </si>
  <si>
    <t>2026-10-03 05:57:52</t>
  </si>
  <si>
    <t>2026-10-03 06:33:58</t>
  </si>
  <si>
    <t>2026-10-03 07:56:08</t>
  </si>
  <si>
    <t>SRTR22605803020</t>
  </si>
  <si>
    <t>3124</t>
  </si>
  <si>
    <t>2026-10-03 01:14:09</t>
  </si>
  <si>
    <t>2026-10-03 01:41:47</t>
  </si>
  <si>
    <t>2026-10-03 01:43:05</t>
  </si>
  <si>
    <t>2026-10-04 08:10:00</t>
  </si>
  <si>
    <t>2026-10-03 03:43:11</t>
  </si>
  <si>
    <t>2026-10-03 05:50:12</t>
  </si>
  <si>
    <t>2026-10-03 06:13:12</t>
  </si>
  <si>
    <t>2026-10-05 10:10:37</t>
  </si>
  <si>
    <t>SRTR22605803451</t>
  </si>
  <si>
    <t>2026-10-03 01:58:02</t>
  </si>
  <si>
    <t>2026-10-03 04:05:21</t>
  </si>
  <si>
    <t>2026-10-04 23:59:00</t>
  </si>
  <si>
    <t>2026-10-04 21:32:04</t>
  </si>
  <si>
    <t>2026-10-04 21:36:48</t>
  </si>
  <si>
    <t>2026-10-04 22:03:21</t>
  </si>
  <si>
    <t>2026-10-05 01:16:27</t>
  </si>
  <si>
    <t>SRTR22605803760</t>
  </si>
  <si>
    <t>7411</t>
  </si>
  <si>
    <t>2026-10-03 17:17:13</t>
  </si>
  <si>
    <t>2026-10-03 19:05:32</t>
  </si>
  <si>
    <t>2026-10-03 18:59:25</t>
  </si>
  <si>
    <t>2026-10-03 19:22:20</t>
  </si>
  <si>
    <t>2026-10-04 02:00:00</t>
  </si>
  <si>
    <t>2026-10-04 00:58:28</t>
  </si>
  <si>
    <t>2026-10-04 01:30:31</t>
  </si>
  <si>
    <t>2026-10-04 01:54:03</t>
  </si>
  <si>
    <t>2026-10-04 05:18:09</t>
  </si>
  <si>
    <t>SRTR22605805460</t>
  </si>
  <si>
    <t>JSO1285</t>
  </si>
  <si>
    <t>2026-10-02 14:28:23</t>
  </si>
  <si>
    <t>2026-10-03 01:37:27</t>
  </si>
  <si>
    <t>2026-10-03 03:34:08</t>
  </si>
  <si>
    <t>2026-10-03 06:08:09</t>
  </si>
  <si>
    <t>2026-10-03 06:08:22</t>
  </si>
  <si>
    <t>2026-10-05 07:10:18</t>
  </si>
  <si>
    <t>SRTR22605805951</t>
  </si>
  <si>
    <t>2026-10-03 17:02:20</t>
  </si>
  <si>
    <t>2026-10-03 17:02:34</t>
  </si>
  <si>
    <t>2026-10-03 17:05:16</t>
  </si>
  <si>
    <t>2026-10-03 17:06:27</t>
  </si>
  <si>
    <t>2026-10-04 04:00:00</t>
  </si>
  <si>
    <t>2026-10-03 17:06:37</t>
  </si>
  <si>
    <t>2026-10-03 17:07:27</t>
  </si>
  <si>
    <t>2026-10-03 17:04:29</t>
  </si>
  <si>
    <t>2026-10-03 17:56:56</t>
  </si>
  <si>
    <t>SRTR22605807051</t>
  </si>
  <si>
    <t>1441</t>
  </si>
  <si>
    <t>2026-10-02 14:27:06</t>
  </si>
  <si>
    <t>2026-10-03 01:19:29</t>
  </si>
  <si>
    <t>2026-10-03 01:35:40</t>
  </si>
  <si>
    <t>2026-10-03 05:39:45</t>
  </si>
  <si>
    <t>2026-10-03 06:40:25</t>
  </si>
  <si>
    <t>2026-10-03 10:30:17</t>
  </si>
  <si>
    <t>SRTR22605807120</t>
  </si>
  <si>
    <t>7460</t>
  </si>
  <si>
    <t>7071</t>
  </si>
  <si>
    <t>2026-10-03 04:32:21</t>
  </si>
  <si>
    <t>2026-10-03 09:39:51</t>
  </si>
  <si>
    <t>2026-10-03 05:03:40</t>
  </si>
  <si>
    <t>2026-10-03 05:09:09</t>
  </si>
  <si>
    <t>2026-10-04 00:40:00</t>
  </si>
  <si>
    <t>2026-10-03 05:36:47</t>
  </si>
  <si>
    <t>2026-10-03 05:38:19</t>
  </si>
  <si>
    <t>2026-10-03 06:02:07</t>
  </si>
  <si>
    <t>2026-10-03 12:44:50</t>
  </si>
  <si>
    <t>SRTR22605807140</t>
  </si>
  <si>
    <t>2026-10-02 14:21:35</t>
  </si>
  <si>
    <t>2026-10-03 01:29:34</t>
  </si>
  <si>
    <t>2026-10-03 01:42:27</t>
  </si>
  <si>
    <t>2026-10-03 01:35:46</t>
  </si>
  <si>
    <t>2026-10-03 03:43:52</t>
  </si>
  <si>
    <t>2026-10-03 05:57:47</t>
  </si>
  <si>
    <t>2026-10-03 05:57:35</t>
  </si>
  <si>
    <t>2026-10-03 10:02:27</t>
  </si>
  <si>
    <t>SRTR22605807360</t>
  </si>
  <si>
    <t>JMK2H17</t>
  </si>
  <si>
    <t>JEAN MOREIRA FRANCA</t>
  </si>
  <si>
    <t>998800809</t>
  </si>
  <si>
    <t>1668</t>
  </si>
  <si>
    <t>2026-10-02 14:21:58</t>
  </si>
  <si>
    <t>2026-10-03 01:16:41</t>
  </si>
  <si>
    <t>2026-10-03 01:44:28</t>
  </si>
  <si>
    <t>2026-10-03 01:43:46</t>
  </si>
  <si>
    <t>2026-10-03 03:39:55</t>
  </si>
  <si>
    <t>2026-10-03 05:52:15</t>
  </si>
  <si>
    <t>2026-10-03 06:19:56</t>
  </si>
  <si>
    <t>2026-10-05 13:00:51</t>
  </si>
  <si>
    <t>SRTR22605807831</t>
  </si>
  <si>
    <t>3940</t>
  </si>
  <si>
    <t>3937</t>
  </si>
  <si>
    <t>2026-10-02 12:36:49</t>
  </si>
  <si>
    <t>2026-10-03 16:20:39</t>
  </si>
  <si>
    <t>2026-10-04 01:00:00</t>
  </si>
  <si>
    <t>2026-10-03 23:39:10</t>
  </si>
  <si>
    <t>2026-10-03 05:14:52</t>
  </si>
  <si>
    <t>2026-10-04 20:07:52</t>
  </si>
  <si>
    <t>SRTR22605808040</t>
  </si>
  <si>
    <t>1524</t>
  </si>
  <si>
    <t>2026-10-02 14:23:56</t>
  </si>
  <si>
    <t>2026-10-03 01:29:43</t>
  </si>
  <si>
    <t>2026-10-03 01:39:37</t>
  </si>
  <si>
    <t>2026-10-03 01:40:54</t>
  </si>
  <si>
    <t>2026-10-03 04:48:12</t>
  </si>
  <si>
    <t>2026-10-03 05:14:32</t>
  </si>
  <si>
    <t>2026-10-03 06:16:55</t>
  </si>
  <si>
    <t>2026-10-03 09:48:45</t>
  </si>
  <si>
    <t>SRTR22605808120</t>
  </si>
  <si>
    <t>4548</t>
  </si>
  <si>
    <t>2026-10-03 00:01:58</t>
  </si>
  <si>
    <t>2026-10-03 00:06:27</t>
  </si>
  <si>
    <t>2026-10-03 00:09:48</t>
  </si>
  <si>
    <t>2026-10-04 03:10:00</t>
  </si>
  <si>
    <t>2026-10-02 16:41:42</t>
  </si>
  <si>
    <t>2026-10-02 16:42:05</t>
  </si>
  <si>
    <t>2026-10-04 04:30:00</t>
  </si>
  <si>
    <t>2026-10-04 06:00:00</t>
  </si>
  <si>
    <t>2026-10-03 07:36:06</t>
  </si>
  <si>
    <t>2026-10-03 08:56:20</t>
  </si>
  <si>
    <t>SRTR22605808640</t>
  </si>
  <si>
    <t>ERK3E39</t>
  </si>
  <si>
    <t>SIDNEI ROBERTO NOGUEIRA</t>
  </si>
  <si>
    <t>17991615999</t>
  </si>
  <si>
    <t>2026-10-03 18:41:14</t>
  </si>
  <si>
    <t>2026-10-03 22:51:59</t>
  </si>
  <si>
    <t>2026-10-03 23:00:31</t>
  </si>
  <si>
    <t>2026-10-03 18:27:53</t>
  </si>
  <si>
    <t>2026-10-04 01:50:00</t>
  </si>
  <si>
    <t>2026-10-04 01:45:20</t>
  </si>
  <si>
    <t>2026-10-04 02:23:27</t>
  </si>
  <si>
    <t>2026-10-04 02:25:44</t>
  </si>
  <si>
    <t>2026-10-04 08:19:33</t>
  </si>
  <si>
    <t>SRTR22605808700</t>
  </si>
  <si>
    <t>2572</t>
  </si>
  <si>
    <t>2026-10-02 16:24:19</t>
  </si>
  <si>
    <t>2026-10-02 19:02:32</t>
  </si>
  <si>
    <t>2026-10-02 16:32:12</t>
  </si>
  <si>
    <t>2026-10-02 16:43:25</t>
  </si>
  <si>
    <t>2026-10-04 05:30:00</t>
  </si>
  <si>
    <t>2026-10-03 04:44:03</t>
  </si>
  <si>
    <t>2026-10-03 06:44:19</t>
  </si>
  <si>
    <t>2026-10-03 07:48:51</t>
  </si>
  <si>
    <t>SRTR22605808711</t>
  </si>
  <si>
    <t>10906</t>
  </si>
  <si>
    <t>10864</t>
  </si>
  <si>
    <t>2026-10-03 12:59:10</t>
  </si>
  <si>
    <t>2026-10-03 22:02:00</t>
  </si>
  <si>
    <t>2026-10-03 10:05:59</t>
  </si>
  <si>
    <t>2026-10-04 00:32:00</t>
  </si>
  <si>
    <t>2026-10-03 15:32:43</t>
  </si>
  <si>
    <t>2026-10-03 16:11:43</t>
  </si>
  <si>
    <t>2026-10-03 16:20:33</t>
  </si>
  <si>
    <t>2026-10-05 16:06:57</t>
  </si>
  <si>
    <t>SRTR22605809600</t>
  </si>
  <si>
    <t>2026-10-02 14:21:37</t>
  </si>
  <si>
    <t>2026-10-03 01:11:28</t>
  </si>
  <si>
    <t>2026-10-03 01:33:19</t>
  </si>
  <si>
    <t>2026-10-03 01:41:35</t>
  </si>
  <si>
    <t>2026-10-03 03:49:27</t>
  </si>
  <si>
    <t>2026-10-03 05:06:19</t>
  </si>
  <si>
    <t>2026-10-03 06:50:46</t>
  </si>
  <si>
    <t>2026-10-03 10:52:19</t>
  </si>
  <si>
    <t>SRTR22605810371</t>
  </si>
  <si>
    <t>15985</t>
  </si>
  <si>
    <t>2026-10-03 14:12:31</t>
  </si>
  <si>
    <t>2026-10-03 17:29:22</t>
  </si>
  <si>
    <t>2026-10-03 17:31:21</t>
  </si>
  <si>
    <t>2026-10-03 16:00:07</t>
  </si>
  <si>
    <t>2026-10-04 02:40:00</t>
  </si>
  <si>
    <t>2026-10-03 20:24:47</t>
  </si>
  <si>
    <t>2026-10-03 23:16:21</t>
  </si>
  <si>
    <t>2026-10-03 23:34:34</t>
  </si>
  <si>
    <t>2026-10-05 17:04:43</t>
  </si>
  <si>
    <t>SRTR22605811131</t>
  </si>
  <si>
    <t>2026-10-02 14:29:05</t>
  </si>
  <si>
    <t>2026-10-03 01:20:45</t>
  </si>
  <si>
    <t>2026-10-03 01:39:18</t>
  </si>
  <si>
    <t>2026-10-03 01:38:07</t>
  </si>
  <si>
    <t>2026-10-04 06:55:00</t>
  </si>
  <si>
    <t>2026-10-03 05:38:55</t>
  </si>
  <si>
    <t>2026-10-03 07:04:22</t>
  </si>
  <si>
    <t>2026-10-05 16:22:07</t>
  </si>
  <si>
    <t>SRTR22605811260</t>
  </si>
  <si>
    <t>10063</t>
  </si>
  <si>
    <t>10059</t>
  </si>
  <si>
    <t>2026-10-03 18:29:58</t>
  </si>
  <si>
    <t>2026-10-03 23:03:02</t>
  </si>
  <si>
    <t>2026-10-03 23:08:04</t>
  </si>
  <si>
    <t>2026-10-03 16:32:57</t>
  </si>
  <si>
    <t>2026-10-04 00:30:00</t>
  </si>
  <si>
    <t>2026-10-04 00:48:15</t>
  </si>
  <si>
    <t>2026-10-05 07:06:41</t>
  </si>
  <si>
    <t>2026-10-05 07:21:22</t>
  </si>
  <si>
    <t>2026-10-06 08:14:17</t>
  </si>
  <si>
    <t>SRTR22605811800</t>
  </si>
  <si>
    <t>2325</t>
  </si>
  <si>
    <t>2188</t>
  </si>
  <si>
    <t>2026-10-02 14:26:09</t>
  </si>
  <si>
    <t>2026-10-03 01:22:39</t>
  </si>
  <si>
    <t>2026-10-03 01:41:54</t>
  </si>
  <si>
    <t>2026-10-03 01:46:34</t>
  </si>
  <si>
    <t>2026-10-03 03:47:21</t>
  </si>
  <si>
    <t>2026-10-03 07:16:31</t>
  </si>
  <si>
    <t>2026-10-03 13:30:11</t>
  </si>
  <si>
    <t>SRTR22605812271</t>
  </si>
  <si>
    <t>2026-10-03 14:07:19</t>
  </si>
  <si>
    <t>2026-10-03 16:30:29</t>
  </si>
  <si>
    <t>2026-10-03 16:34:32</t>
  </si>
  <si>
    <t>2026-10-04 01:10:00</t>
  </si>
  <si>
    <t>2026-10-03 17:41:42</t>
  </si>
  <si>
    <t>2026-10-03 20:26:52</t>
  </si>
  <si>
    <t>2026-10-03 20:29:09</t>
  </si>
  <si>
    <t>2026-10-05 08:39:59</t>
  </si>
  <si>
    <t>SRTR22605813580</t>
  </si>
  <si>
    <t>2026-10-02 14:21:12</t>
  </si>
  <si>
    <t>2026-10-03 01:07:36</t>
  </si>
  <si>
    <t>2026-10-03 01:38:38</t>
  </si>
  <si>
    <t>2026-10-03 01:41:39</t>
  </si>
  <si>
    <t>2026-10-03 12:07:13</t>
  </si>
  <si>
    <t>SRTR22605815280</t>
  </si>
  <si>
    <t>18668</t>
  </si>
  <si>
    <t>18555</t>
  </si>
  <si>
    <t>2026-10-03 10:05:49</t>
  </si>
  <si>
    <t>2026-10-03 15:50:58</t>
  </si>
  <si>
    <t>2026-10-03 15:57:59</t>
  </si>
  <si>
    <t>2026-10-03 18:10:17</t>
  </si>
  <si>
    <t>2026-10-03 22:48:49</t>
  </si>
  <si>
    <t>2026-10-03 22:59:45</t>
  </si>
  <si>
    <t>2026-10-04 00:13:45</t>
  </si>
  <si>
    <t>SRTR22605815460</t>
  </si>
  <si>
    <t>6942</t>
  </si>
  <si>
    <t>6939</t>
  </si>
  <si>
    <t>2026-10-03 16:23:12</t>
  </si>
  <si>
    <t>2026-10-03 22:10:49</t>
  </si>
  <si>
    <t>2026-10-03 22:24:23</t>
  </si>
  <si>
    <t>2026-10-03 22:17:29</t>
  </si>
  <si>
    <t>2026-10-04 03:10:46</t>
  </si>
  <si>
    <t>2026-10-04 03:13:36</t>
  </si>
  <si>
    <t>2026-10-06 04:39:22</t>
  </si>
  <si>
    <t>SRTR22605815651</t>
  </si>
  <si>
    <t>8690</t>
  </si>
  <si>
    <t>8688</t>
  </si>
  <si>
    <t>2026-10-03 14:51:42</t>
  </si>
  <si>
    <t>2026-10-03 22:26:14</t>
  </si>
  <si>
    <t>2026-10-03 23:07:53</t>
  </si>
  <si>
    <t>2026-10-03 23:59:04</t>
  </si>
  <si>
    <t>2026-10-04 00:10:51</t>
  </si>
  <si>
    <t>2026-10-04 00:10:37</t>
  </si>
  <si>
    <t>2026-10-04 01:31:44</t>
  </si>
  <si>
    <t>SRTR22605821900</t>
  </si>
  <si>
    <t>ANTONIO CARLOS DA SILVA</t>
  </si>
  <si>
    <t>5499025790</t>
  </si>
  <si>
    <t>1182</t>
  </si>
  <si>
    <t>2026-10-03 00:21:07</t>
  </si>
  <si>
    <t>2026-10-03 00:21:33</t>
  </si>
  <si>
    <t>2026-10-03 00:25:52</t>
  </si>
  <si>
    <t>2026-10-03 02:42:33</t>
  </si>
  <si>
    <t>2026-10-03 06:42:45</t>
  </si>
  <si>
    <t>2026-10-03 06:38:49</t>
  </si>
  <si>
    <t>2026-10-03 08:04:07</t>
  </si>
  <si>
    <t>SRTR22605822800</t>
  </si>
  <si>
    <t>5159</t>
  </si>
  <si>
    <t>5093</t>
  </si>
  <si>
    <t>2026-10-03 20:45:12</t>
  </si>
  <si>
    <t>2026-10-03 22:03:20</t>
  </si>
  <si>
    <t>2026-10-03 22:11:05</t>
  </si>
  <si>
    <t>2026-10-03 19:21:22</t>
  </si>
  <si>
    <t>2026-10-04 03:55:05</t>
  </si>
  <si>
    <t>2026-10-04 04:07:25</t>
  </si>
  <si>
    <t>2026-10-04 04:13:35</t>
  </si>
  <si>
    <t>2026-10-04 09:09:27</t>
  </si>
  <si>
    <t>SRTR22605822811</t>
  </si>
  <si>
    <t>BEO8D54</t>
  </si>
  <si>
    <t>4612</t>
  </si>
  <si>
    <t>2026-10-03 20:44:59</t>
  </si>
  <si>
    <t>2026-10-03 21:59:33</t>
  </si>
  <si>
    <t>2026-10-03 22:09:10</t>
  </si>
  <si>
    <t>2026-10-03 20:56:06</t>
  </si>
  <si>
    <t>2026-10-04 05:15:22</t>
  </si>
  <si>
    <t>2026-10-04 08:02:51</t>
  </si>
  <si>
    <t>2026-10-04 08:06:57</t>
  </si>
  <si>
    <t>2026-10-04 13:38:04</t>
  </si>
  <si>
    <t>SRTR22605823691</t>
  </si>
  <si>
    <t>235</t>
  </si>
  <si>
    <t>2026-10-03 08:26:44</t>
  </si>
  <si>
    <t>2026-10-03 08:26:48</t>
  </si>
  <si>
    <t>2026-10-03 08:27:38</t>
  </si>
  <si>
    <t>2026-10-03 13:56:26</t>
  </si>
  <si>
    <t>2026-10-04 09:51:37</t>
  </si>
  <si>
    <t>2026-10-04 10:01:10</t>
  </si>
  <si>
    <t>SRTR22605825560</t>
  </si>
  <si>
    <t>2026-10-03 20:44:48</t>
  </si>
  <si>
    <t>2026-10-03 20:47:41</t>
  </si>
  <si>
    <t>2026-10-03 22:53:12</t>
  </si>
  <si>
    <t>2026-10-03 23:39:21</t>
  </si>
  <si>
    <t>2026-10-03 23:59:43</t>
  </si>
  <si>
    <t>2026-10-05 22:29:59</t>
  </si>
  <si>
    <t>SRTR22605826651</t>
  </si>
  <si>
    <t>BNU-B03-2230-1</t>
  </si>
  <si>
    <t>5570</t>
  </si>
  <si>
    <t>5531</t>
  </si>
  <si>
    <t>2026-10-03 20:52:16</t>
  </si>
  <si>
    <t>2026-10-03 22:16:37</t>
  </si>
  <si>
    <t>2026-10-03 22:18:37</t>
  </si>
  <si>
    <t>2026-10-03 19:54:31</t>
  </si>
  <si>
    <t>2026-10-04 04:20:00</t>
  </si>
  <si>
    <t>2026-10-04 05:29:20</t>
  </si>
  <si>
    <t>2026-10-04 04:14:46</t>
  </si>
  <si>
    <t>2026-10-04 04:37:59</t>
  </si>
  <si>
    <t>SRTR22605828500</t>
  </si>
  <si>
    <t>11365</t>
  </si>
  <si>
    <t>11363</t>
  </si>
  <si>
    <t>2026-10-03 18:43:33</t>
  </si>
  <si>
    <t>2026-10-03 21:47:25</t>
  </si>
  <si>
    <t>2026-10-03 21:48:23</t>
  </si>
  <si>
    <t>2026-10-03 22:52:33</t>
  </si>
  <si>
    <t>2026-10-04 01:05:56</t>
  </si>
  <si>
    <t>2026-10-04 17:06:55</t>
  </si>
  <si>
    <t>2026-10-04 17:14:29</t>
  </si>
  <si>
    <t>2026-10-05 04:26:02</t>
  </si>
  <si>
    <t>SRTR22605834120</t>
  </si>
  <si>
    <t>FHA1G47</t>
  </si>
  <si>
    <t>JAIRO BARROS PIMENTEL</t>
  </si>
  <si>
    <t>JAIRO</t>
  </si>
  <si>
    <t>999117775</t>
  </si>
  <si>
    <t>483</t>
  </si>
  <si>
    <t>2026-10-03 21:02:42</t>
  </si>
  <si>
    <t>2026-10-03 22:18:45</t>
  </si>
  <si>
    <t>2026-10-03 22:31:09</t>
  </si>
  <si>
    <t>2026-10-04 05:00:00</t>
  </si>
  <si>
    <t>2026-10-04 11:20:00</t>
  </si>
  <si>
    <t>2026-10-04 08:07:52</t>
  </si>
  <si>
    <t>2026-10-04 08:17:16</t>
  </si>
  <si>
    <t>2026-10-04 08:23:03</t>
  </si>
  <si>
    <t>2026-10-04 09:10:10</t>
  </si>
  <si>
    <t>SRTR22605834191</t>
  </si>
  <si>
    <t>ANA-I219-I235-I218-C477-I254-C325-0330-1</t>
  </si>
  <si>
    <t>3627</t>
  </si>
  <si>
    <t>2347</t>
  </si>
  <si>
    <t>2026-10-03 09:08:22</t>
  </si>
  <si>
    <t>2026-10-04 01:30:14</t>
  </si>
  <si>
    <t>2026-10-04 01:53:34</t>
  </si>
  <si>
    <t>2026-10-04 03:30:00</t>
  </si>
  <si>
    <t>2026-10-04 03:24:55</t>
  </si>
  <si>
    <t>2026-10-04 08:50:00</t>
  </si>
  <si>
    <t>2026-10-04 06:26:46</t>
  </si>
  <si>
    <t>2026-10-04 06:09:57</t>
  </si>
  <si>
    <t>2026-10-04 06:34:29</t>
  </si>
  <si>
    <t>2026-10-04 08:03:45</t>
  </si>
  <si>
    <t>SRTR22605834220</t>
  </si>
  <si>
    <t>SQH5I21</t>
  </si>
  <si>
    <t>RONIELSON RIBEIRO DA SILVA</t>
  </si>
  <si>
    <t>981008618</t>
  </si>
  <si>
    <t>2026-10-03 22:11:25</t>
  </si>
  <si>
    <t>2026-10-03 23:52:20</t>
  </si>
  <si>
    <t>2026-10-04 01:06:29</t>
  </si>
  <si>
    <t>2026-10-04 01:33:38</t>
  </si>
  <si>
    <t>2026-10-04 18:00:00</t>
  </si>
  <si>
    <t>2026-10-04 15:47:38</t>
  </si>
  <si>
    <t>2026-10-04 17:10:21</t>
  </si>
  <si>
    <t>2026-10-04 17:11:46</t>
  </si>
  <si>
    <t>2026-10-04 22:07:10</t>
  </si>
  <si>
    <t>SRTR22605834231</t>
  </si>
  <si>
    <t>2026-10-03 09:11:22</t>
  </si>
  <si>
    <t>2026-10-04 03:17:28</t>
  </si>
  <si>
    <t>2026-10-03 09:01:58</t>
  </si>
  <si>
    <t>2026-10-04 03:26:42</t>
  </si>
  <si>
    <t>2026-10-04 03:29:01</t>
  </si>
  <si>
    <t>2026-10-04 03:56:03</t>
  </si>
  <si>
    <t>2026-10-04 07:52:37</t>
  </si>
  <si>
    <t>SRTR22605834240</t>
  </si>
  <si>
    <t>EMANUEL PINHEIRO DE CARVALHO</t>
  </si>
  <si>
    <t>91982138452</t>
  </si>
  <si>
    <t>2026-10-03 10:06:56</t>
  </si>
  <si>
    <t>2026-10-03 22:51:42</t>
  </si>
  <si>
    <t>2026-10-04 01:53:01</t>
  </si>
  <si>
    <t>2026-10-04 06:57:23</t>
  </si>
  <si>
    <t>2026-10-04 06:57:55</t>
  </si>
  <si>
    <t>SRTR22605834251</t>
  </si>
  <si>
    <t>1782</t>
  </si>
  <si>
    <t>2026-10-04 03:03:20</t>
  </si>
  <si>
    <t>2026-10-04 03:03:35</t>
  </si>
  <si>
    <t>2026-10-04 03:08:51</t>
  </si>
  <si>
    <t>2026-10-04 05:56:27</t>
  </si>
  <si>
    <t>2026-10-04 15:00:00</t>
  </si>
  <si>
    <t>2026-10-04 14:00:00</t>
  </si>
  <si>
    <t>2026-10-05 06:05:24</t>
  </si>
  <si>
    <t>2026-10-05 06:07:27</t>
  </si>
  <si>
    <t>2026-10-05 15:16:03</t>
  </si>
  <si>
    <t>SRTR22605834380</t>
  </si>
  <si>
    <t>2026-10-04 02:16:40</t>
  </si>
  <si>
    <t>2026-10-04 03:08:30</t>
  </si>
  <si>
    <t>2026-10-04 03:50:42</t>
  </si>
  <si>
    <t>2026-10-04 08:00:00</t>
  </si>
  <si>
    <t>2026-10-04 03:55:43</t>
  </si>
  <si>
    <t>2026-10-04 11:57:00</t>
  </si>
  <si>
    <t>2026-10-04 06:29:56</t>
  </si>
  <si>
    <t>2026-10-04 06:50:01</t>
  </si>
  <si>
    <t>2026-10-04 08:53:03</t>
  </si>
  <si>
    <t>2026-10-04 12:08:25</t>
  </si>
  <si>
    <t>SRTR22605834440</t>
  </si>
  <si>
    <t>2026-10-04 00:58:31</t>
  </si>
  <si>
    <t>2026-10-04 01:06:10</t>
  </si>
  <si>
    <t>2026-10-04 01:22:45</t>
  </si>
  <si>
    <t>2026-10-04 06:30:00</t>
  </si>
  <si>
    <t>2026-10-04 04:42:37</t>
  </si>
  <si>
    <t>2026-10-04 04:47:53</t>
  </si>
  <si>
    <t>2026-10-04 07:07:33</t>
  </si>
  <si>
    <t>2026-10-04 08:39:02</t>
  </si>
  <si>
    <t>SRTR22605834451</t>
  </si>
  <si>
    <t>3922</t>
  </si>
  <si>
    <t>2026-10-03 23:06:32</t>
  </si>
  <si>
    <t>2026-10-03 23:56:16</t>
  </si>
  <si>
    <t>2026-10-03 23:59:11</t>
  </si>
  <si>
    <t>2026-10-03 23:27:00</t>
  </si>
  <si>
    <t>2026-10-04 04:27:22</t>
  </si>
  <si>
    <t>2026-10-04 04:33:09</t>
  </si>
  <si>
    <t>2026-10-04 06:30:22</t>
  </si>
  <si>
    <t>2026-10-04 09:14:10</t>
  </si>
  <si>
    <t>SRTR22605834611</t>
  </si>
  <si>
    <t>2657</t>
  </si>
  <si>
    <t>2026-10-04 01:01:01</t>
  </si>
  <si>
    <t>2026-10-04 01:07:01</t>
  </si>
  <si>
    <t>2026-10-04 01:45:00</t>
  </si>
  <si>
    <t>2026-10-04 08:40:00</t>
  </si>
  <si>
    <t>2026-10-04 08:30:00</t>
  </si>
  <si>
    <t>2026-10-04 08:18:58</t>
  </si>
  <si>
    <t>2026-10-04 09:30:58</t>
  </si>
  <si>
    <t>2026-10-04 10:50:38</t>
  </si>
  <si>
    <t>SRTR22605834620</t>
  </si>
  <si>
    <t>2376</t>
  </si>
  <si>
    <t>2026-10-04 02:22:49</t>
  </si>
  <si>
    <t>2026-10-04 03:18:22</t>
  </si>
  <si>
    <t>2026-10-04 03:33:15</t>
  </si>
  <si>
    <t>2026-10-04 01:38:53</t>
  </si>
  <si>
    <t>2026-10-04 04:14:16</t>
  </si>
  <si>
    <t>2026-10-04 04:19:46</t>
  </si>
  <si>
    <t>2026-10-04 04:37:35</t>
  </si>
  <si>
    <t>2026-10-04 06:09:26</t>
  </si>
  <si>
    <t>SRTR22605834640</t>
  </si>
  <si>
    <t>3826</t>
  </si>
  <si>
    <t>2026-10-04 01:01:40</t>
  </si>
  <si>
    <t>2026-10-04 02:49:26</t>
  </si>
  <si>
    <t>2026-10-04 04:27:43</t>
  </si>
  <si>
    <t>2026-10-04 04:30:32</t>
  </si>
  <si>
    <t>2026-10-04 05:01:29</t>
  </si>
  <si>
    <t>2026-10-04 05:24:05</t>
  </si>
  <si>
    <t>2026-10-04 05:27:17</t>
  </si>
  <si>
    <t>2026-10-04 06:27:46</t>
  </si>
  <si>
    <t>SRTR22605834651</t>
  </si>
  <si>
    <t>BSB-C342-C304-C581-0500-1</t>
  </si>
  <si>
    <t>DF CARGAS TRANSPORTE, SERVICOS</t>
  </si>
  <si>
    <t>RODRIGO INACIO BORGES</t>
  </si>
  <si>
    <t>61992321525</t>
  </si>
  <si>
    <t>5077</t>
  </si>
  <si>
    <t>4959</t>
  </si>
  <si>
    <t>2026-10-04 01:01:45</t>
  </si>
  <si>
    <t>2026-10-04 01:44:45</t>
  </si>
  <si>
    <t>2026-10-04 03:27:28</t>
  </si>
  <si>
    <t>961297</t>
  </si>
  <si>
    <t>F SBN-DF</t>
  </si>
  <si>
    <t>2026-10-04 04:31:23</t>
  </si>
  <si>
    <t>2026-10-04 05:58:23</t>
  </si>
  <si>
    <t>2026-10-04 06:49:47</t>
  </si>
  <si>
    <t>2026-10-04 10:12:43</t>
  </si>
  <si>
    <t>SRTR22605834731</t>
  </si>
  <si>
    <t>4028</t>
  </si>
  <si>
    <t>3997</t>
  </si>
  <si>
    <t>2026-10-04 02:10:07</t>
  </si>
  <si>
    <t>2026-10-04 03:54:35</t>
  </si>
  <si>
    <t>2026-10-04 03:58:17</t>
  </si>
  <si>
    <t>2026-10-04 01:23:41</t>
  </si>
  <si>
    <t>2026-10-04 05:40:00</t>
  </si>
  <si>
    <t>2026-10-04 05:32:39</t>
  </si>
  <si>
    <t>2026-10-04 05:50:34</t>
  </si>
  <si>
    <t>2026-10-04 06:02:29</t>
  </si>
  <si>
    <t>2026-10-04 07:01:30</t>
  </si>
  <si>
    <t>SRTR22605834740</t>
  </si>
  <si>
    <t>2850</t>
  </si>
  <si>
    <t>2830</t>
  </si>
  <si>
    <t>2026-10-04 05:30:55</t>
  </si>
  <si>
    <t>2026-10-04 09:19:56</t>
  </si>
  <si>
    <t>2026-10-04 06:37:16</t>
  </si>
  <si>
    <t>2026-10-04 03:03:06</t>
  </si>
  <si>
    <t>2026-10-04 06:58:36</t>
  </si>
  <si>
    <t>2026-10-04 06:56:31</t>
  </si>
  <si>
    <t>2026-10-04 06:19:43</t>
  </si>
  <si>
    <t>2026-10-04 09:36:13</t>
  </si>
  <si>
    <t>SRTR22605834760</t>
  </si>
  <si>
    <t>2026-10-04 00:32:44</t>
  </si>
  <si>
    <t>2026-10-04 05:01:02</t>
  </si>
  <si>
    <t>2026-10-04 05:19:02</t>
  </si>
  <si>
    <t>2026-10-04 05:20:55</t>
  </si>
  <si>
    <t>2026-10-04 07:30:00</t>
  </si>
  <si>
    <t>2026-10-04 06:31:51</t>
  </si>
  <si>
    <t>2026-10-04 06:41:28</t>
  </si>
  <si>
    <t>2026-10-04 06:47:03</t>
  </si>
  <si>
    <t>2026-10-04 06:57:30</t>
  </si>
  <si>
    <t>SRTR22605834780</t>
  </si>
  <si>
    <t>2026-10-03 12:19:51</t>
  </si>
  <si>
    <t>2026-10-04 01:08:18</t>
  </si>
  <si>
    <t>2026-10-04 01:42:59</t>
  </si>
  <si>
    <t>2026-10-04 02:10:43</t>
  </si>
  <si>
    <t>2026-10-04 05:16:45</t>
  </si>
  <si>
    <t>2026-10-04 05:14:09</t>
  </si>
  <si>
    <t>2026-10-04 05:14:52</t>
  </si>
  <si>
    <t>2026-10-04 06:17:22</t>
  </si>
  <si>
    <t>SRTR22605834791</t>
  </si>
  <si>
    <t>2026-10-03 17:11:32</t>
  </si>
  <si>
    <t>2026-10-04 01:01:02</t>
  </si>
  <si>
    <t>2026-10-04 03:45:24</t>
  </si>
  <si>
    <t>2026-10-04 00:17:10</t>
  </si>
  <si>
    <t>2026-10-04 06:38:51</t>
  </si>
  <si>
    <t>2026-10-04 06:41:51</t>
  </si>
  <si>
    <t>2026-10-04 08:26:24</t>
  </si>
  <si>
    <t>2026-10-05 06:41:36</t>
  </si>
  <si>
    <t>SRTR22605834851</t>
  </si>
  <si>
    <t>CGB-C641-C511-J203-J217-C476-0200-1</t>
  </si>
  <si>
    <t>3132</t>
  </si>
  <si>
    <t>2026-10-03 22:13:09</t>
  </si>
  <si>
    <t>2026-10-04 00:34:55</t>
  </si>
  <si>
    <t>2026-10-04 01:08:58</t>
  </si>
  <si>
    <t>2026-10-04 00:43:19</t>
  </si>
  <si>
    <t>961591</t>
  </si>
  <si>
    <t>F NVT-MT</t>
  </si>
  <si>
    <t>2026-10-04 10:58:00</t>
  </si>
  <si>
    <t>2026-10-04 07:50:00</t>
  </si>
  <si>
    <t>2026-10-04 07:39:20</t>
  </si>
  <si>
    <t>2026-10-04 08:04:55</t>
  </si>
  <si>
    <t>2026-10-04 09:56:49</t>
  </si>
  <si>
    <t>SRTR22605834931</t>
  </si>
  <si>
    <t>2871</t>
  </si>
  <si>
    <t>2410</t>
  </si>
  <si>
    <t>2026-10-03 23:39:09</t>
  </si>
  <si>
    <t>2026-10-04 00:29:57</t>
  </si>
  <si>
    <t>2026-10-04 01:10:48</t>
  </si>
  <si>
    <t>2026-10-04 01:33:18</t>
  </si>
  <si>
    <t>2026-10-04 05:02:00</t>
  </si>
  <si>
    <t>2026-10-04 04:22:30</t>
  </si>
  <si>
    <t>2026-10-04 04:45:41</t>
  </si>
  <si>
    <t>2026-10-04 04:51:10</t>
  </si>
  <si>
    <t>2026-10-04 06:24:35</t>
  </si>
  <si>
    <t>SRTR22605834940</t>
  </si>
  <si>
    <t>2781</t>
  </si>
  <si>
    <t>2026-10-04 09:10:31</t>
  </si>
  <si>
    <t>2026-10-04 09:10:51</t>
  </si>
  <si>
    <t>2026-10-04 09:26:24</t>
  </si>
  <si>
    <t>2026-10-04 13:30:00</t>
  </si>
  <si>
    <t>2026-10-04 09:28:11</t>
  </si>
  <si>
    <t>2026-10-04 15:50:00</t>
  </si>
  <si>
    <t>2026-10-05 10:20:24</t>
  </si>
  <si>
    <t>2026-10-05 07:09:08</t>
  </si>
  <si>
    <t>2026-10-05 07:24:37</t>
  </si>
  <si>
    <t>2026-10-05 12:15:02</t>
  </si>
  <si>
    <t>SRTR22605834951</t>
  </si>
  <si>
    <t>2026-10-04 02:39:30</t>
  </si>
  <si>
    <t>2026-10-04 03:47:59</t>
  </si>
  <si>
    <t>2026-10-04 05:51:23</t>
  </si>
  <si>
    <t>2026-10-04 05:55:00</t>
  </si>
  <si>
    <t>2026-10-04 07:45:51</t>
  </si>
  <si>
    <t>2026-10-04 07:18:00</t>
  </si>
  <si>
    <t>2026-10-04 07:22:06</t>
  </si>
  <si>
    <t>2026-10-04 08:08:56</t>
  </si>
  <si>
    <t>SRTR22605834980</t>
  </si>
  <si>
    <t>2026-10-03 15:10:22</t>
  </si>
  <si>
    <t>2026-10-04 04:08:28</t>
  </si>
  <si>
    <t>2026-10-04 04:07:41</t>
  </si>
  <si>
    <t>2026-10-03 23:20:27</t>
  </si>
  <si>
    <t>2026-10-04 05:40:48</t>
  </si>
  <si>
    <t>2026-10-05 06:05:39</t>
  </si>
  <si>
    <t>2026-10-03 23:05:03</t>
  </si>
  <si>
    <t>2026-10-05 21:17:26</t>
  </si>
  <si>
    <t>SRTR22605835000</t>
  </si>
  <si>
    <t>4106</t>
  </si>
  <si>
    <t>2026-10-04 00:06:16</t>
  </si>
  <si>
    <t>2026-10-04 02:46:15</t>
  </si>
  <si>
    <t>2026-10-04 04:49:19</t>
  </si>
  <si>
    <t>2026-10-04 04:50:55</t>
  </si>
  <si>
    <t>2026-10-04 05:34:32</t>
  </si>
  <si>
    <t>2026-10-04 06:21:26</t>
  </si>
  <si>
    <t>2026-10-04 05:38:39</t>
  </si>
  <si>
    <t>2026-10-04 09:16:18</t>
  </si>
  <si>
    <t>SRTR22605835060</t>
  </si>
  <si>
    <t>PMW2-C463-H228-0500-1</t>
  </si>
  <si>
    <t>2026-10-03 20:31:24</t>
  </si>
  <si>
    <t>2026-10-03 22:15:20</t>
  </si>
  <si>
    <t>2026-10-03 22:31:23</t>
  </si>
  <si>
    <t>2026-10-04 04:20:56</t>
  </si>
  <si>
    <t>2026-10-04 05:19:00</t>
  </si>
  <si>
    <t>2026-10-04 05:23:16</t>
  </si>
  <si>
    <t>2026-10-04 05:21:47</t>
  </si>
  <si>
    <t>2026-10-04 05:32:35</t>
  </si>
  <si>
    <t>2026-10-04 09:58:01</t>
  </si>
  <si>
    <t>SRTR22605835080</t>
  </si>
  <si>
    <t>2026-10-03 13:38:37</t>
  </si>
  <si>
    <t>2026-10-04 01:16:23</t>
  </si>
  <si>
    <t>2026-10-04 01:44:29</t>
  </si>
  <si>
    <t>2026-10-04 02:22:30</t>
  </si>
  <si>
    <t>2026-10-04 05:34:00</t>
  </si>
  <si>
    <t>2026-10-04 03:03:19</t>
  </si>
  <si>
    <t>2026-10-04 05:14:28</t>
  </si>
  <si>
    <t>2026-10-04 05:37:15</t>
  </si>
  <si>
    <t>2026-10-04 08:45:52</t>
  </si>
  <si>
    <t>SRTR22605835111</t>
  </si>
  <si>
    <t>GXH2107</t>
  </si>
  <si>
    <t>2026-10-03 21:11:05</t>
  </si>
  <si>
    <t>2026-10-03 22:20:32</t>
  </si>
  <si>
    <t>2026-10-03 22:32:16</t>
  </si>
  <si>
    <t>2026-10-04 04:17:46</t>
  </si>
  <si>
    <t>2026-10-04 09:50:00</t>
  </si>
  <si>
    <t>2026-10-04 07:24:50</t>
  </si>
  <si>
    <t>2026-10-04 07:34:02</t>
  </si>
  <si>
    <t>2026-10-04 07:43:24</t>
  </si>
  <si>
    <t>2026-10-04 10:58:56</t>
  </si>
  <si>
    <t>SRTR22605835120</t>
  </si>
  <si>
    <t>2026-10-03 21:39:47</t>
  </si>
  <si>
    <t>2026-10-03 22:26:36</t>
  </si>
  <si>
    <t>2026-10-03 22:31:38</t>
  </si>
  <si>
    <t>2026-10-03 23:15:26</t>
  </si>
  <si>
    <t>2026-10-04 05:39:01</t>
  </si>
  <si>
    <t>2026-10-04 05:53:06</t>
  </si>
  <si>
    <t>2026-10-04 05:53:44</t>
  </si>
  <si>
    <t>2026-10-04 13:59:19</t>
  </si>
  <si>
    <t>SRTR22605835131</t>
  </si>
  <si>
    <t>2026-10-04 00:30:19</t>
  </si>
  <si>
    <t>2026-10-04 00:31:08</t>
  </si>
  <si>
    <t>2026-10-04 02:09:55</t>
  </si>
  <si>
    <t>2026-10-04 02:21:45</t>
  </si>
  <si>
    <t>2026-10-04 07:15:00</t>
  </si>
  <si>
    <t>2026-10-04 03:01:32</t>
  </si>
  <si>
    <t>SRTR22605835160</t>
  </si>
  <si>
    <t>5118</t>
  </si>
  <si>
    <t>4704</t>
  </si>
  <si>
    <t>2026-10-03 17:32:13</t>
  </si>
  <si>
    <t>2026-10-04 00:46:09</t>
  </si>
  <si>
    <t>2026-10-04 02:34:49</t>
  </si>
  <si>
    <t>2026-10-04 00:22:34</t>
  </si>
  <si>
    <t>2026-10-04 13:35:00</t>
  </si>
  <si>
    <t>2026-10-04 11:19:49</t>
  </si>
  <si>
    <t>2026-10-04 09:02:23</t>
  </si>
  <si>
    <t>2026-10-04 08:30:24</t>
  </si>
  <si>
    <t>2026-10-04 12:03:52</t>
  </si>
  <si>
    <t>SRTR22605835200</t>
  </si>
  <si>
    <t>MRB-I214-C473-C404-C462-0500-1</t>
  </si>
  <si>
    <t>4798</t>
  </si>
  <si>
    <t>2026-10-03 23:27:12</t>
  </si>
  <si>
    <t>2026-10-04 04:19:43</t>
  </si>
  <si>
    <t>2026-10-04 04:30:47</t>
  </si>
  <si>
    <t>2026-10-04 04:42:02</t>
  </si>
  <si>
    <t>893103</t>
  </si>
  <si>
    <t>ATM -PA</t>
  </si>
  <si>
    <t>2026-10-04 14:40:42</t>
  </si>
  <si>
    <t>2026-10-05 10:48:25</t>
  </si>
  <si>
    <t>2026-10-05 10:48:18</t>
  </si>
  <si>
    <t>2026-10-05 17:47:13</t>
  </si>
  <si>
    <t>SRTR22605835251</t>
  </si>
  <si>
    <t>2026-10-03 11:48:19</t>
  </si>
  <si>
    <t>2026-10-04 02:32:40</t>
  </si>
  <si>
    <t>2026-10-04 03:46:49</t>
  </si>
  <si>
    <t>2026-10-04 03:50:00</t>
  </si>
  <si>
    <t>2026-10-04 06:20:00</t>
  </si>
  <si>
    <t>2026-10-04 04:48:00</t>
  </si>
  <si>
    <t>2026-10-04 05:38:27</t>
  </si>
  <si>
    <t>2026-10-04 05:55:56</t>
  </si>
  <si>
    <t>2026-10-06 06:18:36</t>
  </si>
  <si>
    <t>SRTR22605835320</t>
  </si>
  <si>
    <t>2784</t>
  </si>
  <si>
    <t>2599</t>
  </si>
  <si>
    <t>2026-10-03 11:34:54</t>
  </si>
  <si>
    <t>2026-10-04 01:17:44</t>
  </si>
  <si>
    <t>2026-10-04 01:46:48</t>
  </si>
  <si>
    <t>2026-10-04 03:23:44</t>
  </si>
  <si>
    <t>2026-10-04 05:11:29</t>
  </si>
  <si>
    <t>2026-10-04 05:31:13</t>
  </si>
  <si>
    <t>2026-10-04 05:36:15</t>
  </si>
  <si>
    <t>2026-10-04 06:36:21</t>
  </si>
  <si>
    <t>SRTR22605835331</t>
  </si>
  <si>
    <t>CGR2-C285-C499-0150-1</t>
  </si>
  <si>
    <t>2026-10-03 18:59:18</t>
  </si>
  <si>
    <t>2026-10-04 00:34:13</t>
  </si>
  <si>
    <t>2026-10-04 01:50:53</t>
  </si>
  <si>
    <t>2026-10-04 00:26:12</t>
  </si>
  <si>
    <t>2026-10-04 11:21:00</t>
  </si>
  <si>
    <t>2026-10-04 08:37:59</t>
  </si>
  <si>
    <t>2026-10-04 08:47:06</t>
  </si>
  <si>
    <t>2026-10-04 09:00:26</t>
  </si>
  <si>
    <t>2026-10-04 14:59:16</t>
  </si>
  <si>
    <t>SRTR22605835440</t>
  </si>
  <si>
    <t>TKF2C51</t>
  </si>
  <si>
    <t>2022</t>
  </si>
  <si>
    <t>2026-10-03 13:24:10</t>
  </si>
  <si>
    <t>2026-10-03 23:54:41</t>
  </si>
  <si>
    <t>2026-10-04 01:39:07</t>
  </si>
  <si>
    <t>2026-10-04 00:03:03</t>
  </si>
  <si>
    <t>2026-10-04 04:56:02</t>
  </si>
  <si>
    <t>2026-10-04 05:08:04</t>
  </si>
  <si>
    <t>2026-10-04 05:07:58</t>
  </si>
  <si>
    <t>2026-10-04 07:17:26</t>
  </si>
  <si>
    <t>SRTR22605835500</t>
  </si>
  <si>
    <t>694</t>
  </si>
  <si>
    <t>2026-10-04 00:06:50</t>
  </si>
  <si>
    <t>2026-10-04 01:57:33</t>
  </si>
  <si>
    <t>2026-10-04 02:26:03</t>
  </si>
  <si>
    <t>2026-10-03 23:52:48</t>
  </si>
  <si>
    <t>2026-10-04 05:32:48</t>
  </si>
  <si>
    <t>2026-10-04 05:40:26</t>
  </si>
  <si>
    <t>2026-10-04 05:48:32</t>
  </si>
  <si>
    <t>2026-10-04 07:32:54</t>
  </si>
  <si>
    <t>SRTR22605835600</t>
  </si>
  <si>
    <t>797</t>
  </si>
  <si>
    <t>2026-10-04 00:15:53</t>
  </si>
  <si>
    <t>2026-10-04 00:30:16</t>
  </si>
  <si>
    <t>2026-10-04 01:42:49</t>
  </si>
  <si>
    <t>2026-10-04 01:16:25</t>
  </si>
  <si>
    <t>2026-10-04 02:25:00</t>
  </si>
  <si>
    <t>2026-10-04 02:36:30</t>
  </si>
  <si>
    <t>2026-10-04 02:43:53</t>
  </si>
  <si>
    <t>2026-10-04 06:36:57</t>
  </si>
  <si>
    <t>2026-10-05 11:25:52</t>
  </si>
  <si>
    <t>SRTR22605835611</t>
  </si>
  <si>
    <t>2026-10-04 00:02:35</t>
  </si>
  <si>
    <t>2026-10-04 03:21:36</t>
  </si>
  <si>
    <t>2026-10-04 05:23:14</t>
  </si>
  <si>
    <t>2026-10-04 05:25:39</t>
  </si>
  <si>
    <t>2026-10-04 06:26:02</t>
  </si>
  <si>
    <t>2026-10-04 06:50:08</t>
  </si>
  <si>
    <t>2026-10-04 07:14:11</t>
  </si>
  <si>
    <t>2026-10-04 09:57:37</t>
  </si>
  <si>
    <t>SRTR22605835651</t>
  </si>
  <si>
    <t>2026-10-03 12:06:37</t>
  </si>
  <si>
    <t>2026-10-03 17:50:12</t>
  </si>
  <si>
    <t>2026-10-04 07:07:28</t>
  </si>
  <si>
    <t>2026-10-04 10:10:00</t>
  </si>
  <si>
    <t>2026-10-04 06:47:31</t>
  </si>
  <si>
    <t>2026-10-04 07:56:24</t>
  </si>
  <si>
    <t>2026-10-04 08:00:35</t>
  </si>
  <si>
    <t>2026-10-03 09:35:22</t>
  </si>
  <si>
    <t>2026-10-04 06:54:42</t>
  </si>
  <si>
    <t>2026-10-04 08:04:41</t>
  </si>
  <si>
    <t>2026-10-04 11:50:00</t>
  </si>
  <si>
    <t>2026-10-04 07:56:30</t>
  </si>
  <si>
    <t>2026-10-04 13:20:00</t>
  </si>
  <si>
    <t>2026-10-04 09:29:06</t>
  </si>
  <si>
    <t>2026-10-04 20:07:39</t>
  </si>
  <si>
    <t>2026-10-04 20:24:52</t>
  </si>
  <si>
    <t>2026-10-04 21:16:37</t>
  </si>
  <si>
    <t>SRTR22605835671</t>
  </si>
  <si>
    <t>PMW2-C451-H232-0500-1</t>
  </si>
  <si>
    <t>2026-10-03 20:22:16</t>
  </si>
  <si>
    <t>2026-10-03 22:17:24</t>
  </si>
  <si>
    <t>2026-10-03 22:31:50</t>
  </si>
  <si>
    <t>2026-10-04 05:20:00</t>
  </si>
  <si>
    <t>2026-10-04 07:02:35</t>
  </si>
  <si>
    <t>2026-10-04 07:32:47</t>
  </si>
  <si>
    <t>SRTR22605835731</t>
  </si>
  <si>
    <t>2109</t>
  </si>
  <si>
    <t>2026-10-03 11:51:44</t>
  </si>
  <si>
    <t>2026-10-04 01:19:25</t>
  </si>
  <si>
    <t>2026-10-04 01:46:12</t>
  </si>
  <si>
    <t>2026-10-04 03:00:00</t>
  </si>
  <si>
    <t>2026-10-04 06:16:44</t>
  </si>
  <si>
    <t>2026-10-04 06:18:39</t>
  </si>
  <si>
    <t>2026-10-04 08:42:43</t>
  </si>
  <si>
    <t>SRTR22605835791</t>
  </si>
  <si>
    <t>2026-10-03 17:42:14</t>
  </si>
  <si>
    <t>2026-10-04 00:25:59</t>
  </si>
  <si>
    <t>2026-10-04 02:23:51</t>
  </si>
  <si>
    <t>2026-10-04 00:02:12</t>
  </si>
  <si>
    <t>2026-10-04 06:24:00</t>
  </si>
  <si>
    <t>2026-10-04 07:00:50</t>
  </si>
  <si>
    <t>2026-10-04 07:11:09</t>
  </si>
  <si>
    <t>2026-10-04 07:20:14</t>
  </si>
  <si>
    <t>SRTR22605835831</t>
  </si>
  <si>
    <t>3458</t>
  </si>
  <si>
    <t>2026-10-03 12:04:50</t>
  </si>
  <si>
    <t>2026-10-04 01:20:32</t>
  </si>
  <si>
    <t>2026-10-04 01:45:03</t>
  </si>
  <si>
    <t>2026-10-04 03:44:15</t>
  </si>
  <si>
    <t>2026-10-04 04:34:50</t>
  </si>
  <si>
    <t>2026-10-04 06:15:04</t>
  </si>
  <si>
    <t>2026-10-04 06:23:07</t>
  </si>
  <si>
    <t>2026-10-04 10:56:42</t>
  </si>
  <si>
    <t>SRTR22605835900</t>
  </si>
  <si>
    <t>KADSON SILAS MATOS VIEIRA SILVA</t>
  </si>
  <si>
    <t>993009317</t>
  </si>
  <si>
    <t>2982</t>
  </si>
  <si>
    <t>2026-10-03 23:23:14</t>
  </si>
  <si>
    <t>2026-10-04 04:30:16</t>
  </si>
  <si>
    <t>2026-10-04 04:59:10</t>
  </si>
  <si>
    <t>2026-10-04 04:46:59</t>
  </si>
  <si>
    <t>2026-10-04 07:06:54</t>
  </si>
  <si>
    <t>2026-10-04 07:08:50</t>
  </si>
  <si>
    <t>2026-10-04 07:28:52</t>
  </si>
  <si>
    <t>2026-10-04 12:47:22</t>
  </si>
  <si>
    <t>SRTR22605835951</t>
  </si>
  <si>
    <t>1970</t>
  </si>
  <si>
    <t>2026-10-03 19:44:03</t>
  </si>
  <si>
    <t>2026-10-04 00:27:55</t>
  </si>
  <si>
    <t>2026-10-04 01:54:45</t>
  </si>
  <si>
    <t>2026-10-04 00:19:06</t>
  </si>
  <si>
    <t>2026-10-04 07:11:26</t>
  </si>
  <si>
    <t>2026-10-04 07:38:03</t>
  </si>
  <si>
    <t>2026-10-04 11:54:57</t>
  </si>
  <si>
    <t>SRTR22605836040</t>
  </si>
  <si>
    <t>2026-10-04 02:09:29</t>
  </si>
  <si>
    <t>2026-10-04 03:10:53</t>
  </si>
  <si>
    <t>2026-10-04 06:44:18</t>
  </si>
  <si>
    <t>2026-10-04 05:49:00</t>
  </si>
  <si>
    <t>2026-10-04 09:56:00</t>
  </si>
  <si>
    <t>2026-10-04 07:41:07</t>
  </si>
  <si>
    <t>2026-10-04 07:39:53</t>
  </si>
  <si>
    <t>2026-10-04 08:00:38</t>
  </si>
  <si>
    <t>2026-10-04 09:10:46</t>
  </si>
  <si>
    <t>SRTR22605836080</t>
  </si>
  <si>
    <t>2026-10-03 22:12:36</t>
  </si>
  <si>
    <t>2026-10-04 00:06:43</t>
  </si>
  <si>
    <t>2026-10-04 01:10:07</t>
  </si>
  <si>
    <t>2026-10-04 01:23:58</t>
  </si>
  <si>
    <t>2026-10-04 05:46:02</t>
  </si>
  <si>
    <t>2026-10-04 05:46:00</t>
  </si>
  <si>
    <t>2026-10-04 07:06:26</t>
  </si>
  <si>
    <t>2026-10-04 09:47:39</t>
  </si>
  <si>
    <t>SRTR22605836131</t>
  </si>
  <si>
    <t>2026-10-04 00:36:06</t>
  </si>
  <si>
    <t>2026-10-04 01:49:08</t>
  </si>
  <si>
    <t>2026-10-04 02:04:08</t>
  </si>
  <si>
    <t>2026-10-03 12:51:48</t>
  </si>
  <si>
    <t>2026-10-04 05:57:48</t>
  </si>
  <si>
    <t>2026-10-04 06:48:16</t>
  </si>
  <si>
    <t>2026-10-04 06:55:11</t>
  </si>
  <si>
    <t>2026-10-04 07:14:26</t>
  </si>
  <si>
    <t>SRTR22605836171</t>
  </si>
  <si>
    <t>2644</t>
  </si>
  <si>
    <t>2026-10-04 03:34:28</t>
  </si>
  <si>
    <t>2026-10-04 03:38:57</t>
  </si>
  <si>
    <t>2026-10-04 03:47:28</t>
  </si>
  <si>
    <t>2026-10-04 03:37:01</t>
  </si>
  <si>
    <t>2026-10-04 08:05:00</t>
  </si>
  <si>
    <t>2026-10-04 04:33:06</t>
  </si>
  <si>
    <t>2026-10-04 04:35:24</t>
  </si>
  <si>
    <t>2026-10-04 06:29:00</t>
  </si>
  <si>
    <t>2026-10-04 08:04:46</t>
  </si>
  <si>
    <t>SRTR22605836180</t>
  </si>
  <si>
    <t>1152</t>
  </si>
  <si>
    <t>2026-10-03 23:34:27</t>
  </si>
  <si>
    <t>2026-10-04 01:49:32</t>
  </si>
  <si>
    <t>2026-10-04 02:06:19</t>
  </si>
  <si>
    <t>2026-10-03 23:12:41</t>
  </si>
  <si>
    <t>2026-10-04 04:49:53</t>
  </si>
  <si>
    <t>2026-10-04 05:12:21</t>
  </si>
  <si>
    <t>2026-10-04 05:35:31</t>
  </si>
  <si>
    <t>2026-10-04 06:50:49</t>
  </si>
  <si>
    <t>SRTR22605836200</t>
  </si>
  <si>
    <t>2026-10-04 04:19:00</t>
  </si>
  <si>
    <t>2026-10-04 05:54:30</t>
  </si>
  <si>
    <t>2026-10-04 10:25:39</t>
  </si>
  <si>
    <t>2026-10-04 10:17:57</t>
  </si>
  <si>
    <t>2026-10-04 22:00:00</t>
  </si>
  <si>
    <t>2026-10-04 15:38:39</t>
  </si>
  <si>
    <t>2026-10-04 17:56:26</t>
  </si>
  <si>
    <t>2026-10-04 18:05:36</t>
  </si>
  <si>
    <t>2026-10-04 18:34:51</t>
  </si>
  <si>
    <t>SRTR22605836211</t>
  </si>
  <si>
    <t>2019</t>
  </si>
  <si>
    <t>2026-10-03 23:04:07</t>
  </si>
  <si>
    <t>2026-10-04 01:34:29</t>
  </si>
  <si>
    <t>2026-10-04 02:35:13</t>
  </si>
  <si>
    <t>2026-10-03 21:56:49</t>
  </si>
  <si>
    <t>2026-10-04 05:08:21</t>
  </si>
  <si>
    <t>2026-10-04 05:10:21</t>
  </si>
  <si>
    <t>2026-10-04 05:26:01</t>
  </si>
  <si>
    <t>2026-10-04 09:43:10</t>
  </si>
  <si>
    <t>SRTR22605836231</t>
  </si>
  <si>
    <t>2026-10-03 11:19:54</t>
  </si>
  <si>
    <t>2026-10-03 22:58:01</t>
  </si>
  <si>
    <t>2026-10-04 02:42:04</t>
  </si>
  <si>
    <t>2026-10-04 02:02:23</t>
  </si>
  <si>
    <t>2026-10-04 05:29:10</t>
  </si>
  <si>
    <t>2026-10-04 05:37:35</t>
  </si>
  <si>
    <t>2026-10-04 05:26:10</t>
  </si>
  <si>
    <t>2026-10-05 06:02:43</t>
  </si>
  <si>
    <t>SRTR22605836260</t>
  </si>
  <si>
    <t>2026-10-03 18:42:36</t>
  </si>
  <si>
    <t>2026-10-04 00:38:20</t>
  </si>
  <si>
    <t>2026-10-04 02:27:41</t>
  </si>
  <si>
    <t>2026-10-04 00:03:45</t>
  </si>
  <si>
    <t>2026-10-04 14:20:00</t>
  </si>
  <si>
    <t>2026-10-04 12:08:28</t>
  </si>
  <si>
    <t>2026-10-04 10:07:02</t>
  </si>
  <si>
    <t>2026-10-04 10:29:27</t>
  </si>
  <si>
    <t>2026-10-04 13:38:56</t>
  </si>
  <si>
    <t>SRTR22605836271</t>
  </si>
  <si>
    <t>2026-10-03 12:26:00</t>
  </si>
  <si>
    <t>2026-10-04 01:21:19</t>
  </si>
  <si>
    <t>2026-10-04 01:43:34</t>
  </si>
  <si>
    <t>2026-10-04 02:00:58</t>
  </si>
  <si>
    <t>2026-10-04 02:52:31</t>
  </si>
  <si>
    <t>2026-10-04 05:37:05</t>
  </si>
  <si>
    <t>2026-10-04 06:06:06</t>
  </si>
  <si>
    <t>2026-10-04 10:33:00</t>
  </si>
  <si>
    <t>SRTR22605836311</t>
  </si>
  <si>
    <t>GYN-C398-C582-C498-0600-1</t>
  </si>
  <si>
    <t>2377</t>
  </si>
  <si>
    <t>2026-10-04 00:09:54</t>
  </si>
  <si>
    <t>2026-10-04 02:55:21</t>
  </si>
  <si>
    <t>2026-10-04 04:31:45</t>
  </si>
  <si>
    <t>2026-10-04 04:35:28</t>
  </si>
  <si>
    <t>2026-10-04 13:27:00</t>
  </si>
  <si>
    <t>2026-10-04 10:05:50</t>
  </si>
  <si>
    <t>2026-10-04 09:40:27</t>
  </si>
  <si>
    <t>2026-10-04 09:44:49</t>
  </si>
  <si>
    <t>2026-10-04 11:54:28</t>
  </si>
  <si>
    <t>SRTR22605836320</t>
  </si>
  <si>
    <t>1542</t>
  </si>
  <si>
    <t>2026-10-04 09:05:09</t>
  </si>
  <si>
    <t>2026-10-04 09:05:20</t>
  </si>
  <si>
    <t>2026-10-04 09:06:19</t>
  </si>
  <si>
    <t>2026-10-05 00:18:12</t>
  </si>
  <si>
    <t>2026-10-04 01:02:00</t>
  </si>
  <si>
    <t>2026-10-05 00:18:14</t>
  </si>
  <si>
    <t>2026-10-04 09:07:09</t>
  </si>
  <si>
    <t>2026-10-04 09:07:58</t>
  </si>
  <si>
    <t>2026-10-04 09:08:09</t>
  </si>
  <si>
    <t>SRTR22605836340</t>
  </si>
  <si>
    <t>2026-10-03 12:11:30</t>
  </si>
  <si>
    <t>2026-10-03 23:43:06</t>
  </si>
  <si>
    <t>2026-10-04 01:43:17</t>
  </si>
  <si>
    <t>2026-10-04 02:30:43</t>
  </si>
  <si>
    <t>2026-10-04 02:52:54</t>
  </si>
  <si>
    <t>2026-10-04 05:04:12</t>
  </si>
  <si>
    <t>2026-10-04 05:14:00</t>
  </si>
  <si>
    <t>2026-10-04 07:00:11</t>
  </si>
  <si>
    <t>SRTR22605836360</t>
  </si>
  <si>
    <t>RAFAEL WILLIAN FONTES DE SOUZA</t>
  </si>
  <si>
    <t>14991271316</t>
  </si>
  <si>
    <t>2026-10-04 00:19:16</t>
  </si>
  <si>
    <t>2026-10-04 01:50:40</t>
  </si>
  <si>
    <t>2026-10-04 01:59:26</t>
  </si>
  <si>
    <t>2026-10-04 00:11:22</t>
  </si>
  <si>
    <t>2026-10-04 06:47:08</t>
  </si>
  <si>
    <t>2026-10-04 06:50:18</t>
  </si>
  <si>
    <t>2026-10-04 06:57:26</t>
  </si>
  <si>
    <t>2026-10-04 08:11:04</t>
  </si>
  <si>
    <t>SRTR22605836420</t>
  </si>
  <si>
    <t>2026-10-03 23:09:32</t>
  </si>
  <si>
    <t>2026-10-04 01:56:10</t>
  </si>
  <si>
    <t>2026-10-04 02:29:46</t>
  </si>
  <si>
    <t>2026-10-03 22:11:07</t>
  </si>
  <si>
    <t>2026-10-04 04:10:35</t>
  </si>
  <si>
    <t>2026-10-04 05:56:59</t>
  </si>
  <si>
    <t>2026-10-04 06:25:32</t>
  </si>
  <si>
    <t>SRTR22605836511</t>
  </si>
  <si>
    <t>5527</t>
  </si>
  <si>
    <t>5525</t>
  </si>
  <si>
    <t>2026-10-03 23:02:25</t>
  </si>
  <si>
    <t>2026-10-04 00:03:39</t>
  </si>
  <si>
    <t>2026-10-04 00:04:20</t>
  </si>
  <si>
    <t>2026-10-03 22:28:26</t>
  </si>
  <si>
    <t>2026-10-04 04:10:00</t>
  </si>
  <si>
    <t>2026-10-04 04:18:12</t>
  </si>
  <si>
    <t>2026-10-04 04:19:09</t>
  </si>
  <si>
    <t>2026-10-04 04:22:33</t>
  </si>
  <si>
    <t>2026-10-04 09:06:22</t>
  </si>
  <si>
    <t>SRTR22605836571</t>
  </si>
  <si>
    <t>4577</t>
  </si>
  <si>
    <t>2026-10-04 02:02:39</t>
  </si>
  <si>
    <t>2026-10-04 03:59:51</t>
  </si>
  <si>
    <t>2026-10-04 04:00:19</t>
  </si>
  <si>
    <t>2026-10-04 01:24:08</t>
  </si>
  <si>
    <t>2026-10-04 05:43:42</t>
  </si>
  <si>
    <t>2026-10-04 05:44:38</t>
  </si>
  <si>
    <t>2026-10-04 08:01:57</t>
  </si>
  <si>
    <t>SRTR22605836580</t>
  </si>
  <si>
    <t>RBP-M320-M117-0100-1</t>
  </si>
  <si>
    <t>6254</t>
  </si>
  <si>
    <t>2026-10-03 23:56:15</t>
  </si>
  <si>
    <t>2026-10-04 00:49:47</t>
  </si>
  <si>
    <t>2026-10-04 00:59:07</t>
  </si>
  <si>
    <t>2026-10-03 22:54:09</t>
  </si>
  <si>
    <t>2026-10-04 03:53:38</t>
  </si>
  <si>
    <t>2026-10-04 04:07:33</t>
  </si>
  <si>
    <t>2026-10-04 04:27:10</t>
  </si>
  <si>
    <t>2026-10-04 05:28:23</t>
  </si>
  <si>
    <t>SRTR22605836591</t>
  </si>
  <si>
    <t>2026-10-04 00:04:25</t>
  </si>
  <si>
    <t>2026-10-04 02:57:53</t>
  </si>
  <si>
    <t>2026-10-04 03:07:34</t>
  </si>
  <si>
    <t>2026-10-04 03:09:01</t>
  </si>
  <si>
    <t>2026-10-04 12:00:00</t>
  </si>
  <si>
    <t>2026-10-04 10:57:01</t>
  </si>
  <si>
    <t>2026-10-04 10:41:20</t>
  </si>
  <si>
    <t>2026-10-04 14:11:52</t>
  </si>
  <si>
    <t>2026-10-04 15:30:10</t>
  </si>
  <si>
    <t>SRTR22605836600</t>
  </si>
  <si>
    <t>2026-10-04 00:15:18</t>
  </si>
  <si>
    <t>2026-10-04 00:54:36</t>
  </si>
  <si>
    <t>2026-10-04 00:58:03</t>
  </si>
  <si>
    <t>2026-10-03 21:47:26</t>
  </si>
  <si>
    <t>2026-10-04 04:38:12</t>
  </si>
  <si>
    <t>2026-10-04 04:43:39</t>
  </si>
  <si>
    <t>2026-10-04 06:27:57</t>
  </si>
  <si>
    <t>2026-10-04 09:07:35</t>
  </si>
  <si>
    <t>SRTR22605836611</t>
  </si>
  <si>
    <t>2016</t>
  </si>
  <si>
    <t>2014</t>
  </si>
  <si>
    <t>2026-10-04 00:29:35</t>
  </si>
  <si>
    <t>2026-10-04 00:48:16</t>
  </si>
  <si>
    <t>2026-10-04 01:00:32</t>
  </si>
  <si>
    <t>2026-10-04 00:09:01</t>
  </si>
  <si>
    <t>2026-10-04 06:38:24</t>
  </si>
  <si>
    <t>2026-10-04 06:37:41</t>
  </si>
  <si>
    <t>2026-10-04 06:46:03</t>
  </si>
  <si>
    <t>2026-10-04 07:29:14</t>
  </si>
  <si>
    <t>SRTR22605836640</t>
  </si>
  <si>
    <t>1550</t>
  </si>
  <si>
    <t>2026-10-04 00:13:46</t>
  </si>
  <si>
    <t>2026-10-04 00:36:03</t>
  </si>
  <si>
    <t>2026-10-03 22:07:05</t>
  </si>
  <si>
    <t>2026-10-04 03:38:00</t>
  </si>
  <si>
    <t>2026-10-04 03:28:34</t>
  </si>
  <si>
    <t>2026-10-04 05:09:31</t>
  </si>
  <si>
    <t>2026-10-04 05:37:12</t>
  </si>
  <si>
    <t>2026-10-04 07:05:24</t>
  </si>
  <si>
    <t>SRTR22605836660</t>
  </si>
  <si>
    <t>2026-10-04 01:55:25</t>
  </si>
  <si>
    <t>2026-10-04 02:21:58</t>
  </si>
  <si>
    <t>2026-10-03 23:55:56</t>
  </si>
  <si>
    <t>2026-10-04 03:47:22</t>
  </si>
  <si>
    <t>2026-10-04 06:00:07</t>
  </si>
  <si>
    <t>2026-10-04 08:00:12</t>
  </si>
  <si>
    <t>SRTR22605836731</t>
  </si>
  <si>
    <t>3601</t>
  </si>
  <si>
    <t>2026-10-04 01:08:02</t>
  </si>
  <si>
    <t>2026-10-04 02:45:12</t>
  </si>
  <si>
    <t>2026-10-04 02:51:24</t>
  </si>
  <si>
    <t>2026-10-04 03:00:33</t>
  </si>
  <si>
    <t>2026-10-04 04:44:44</t>
  </si>
  <si>
    <t>2026-10-04 04:46:43</t>
  </si>
  <si>
    <t>2026-10-04 05:24:56</t>
  </si>
  <si>
    <t>2026-10-04 07:56:23</t>
  </si>
  <si>
    <t>SRTR22605836751</t>
  </si>
  <si>
    <t>4134</t>
  </si>
  <si>
    <t>4061</t>
  </si>
  <si>
    <t>2026-10-04 01:05:45</t>
  </si>
  <si>
    <t>2026-10-04 01:49:44</t>
  </si>
  <si>
    <t>2026-10-04 02:59:38</t>
  </si>
  <si>
    <t>2026-10-04 02:03:31</t>
  </si>
  <si>
    <t>2026-10-04 03:35:00</t>
  </si>
  <si>
    <t>2026-10-04 03:38:48</t>
  </si>
  <si>
    <t>2026-10-04 04:14:18</t>
  </si>
  <si>
    <t>2026-10-04 04:40:51</t>
  </si>
  <si>
    <t>2026-10-04 09:20:45</t>
  </si>
  <si>
    <t>SRTR22605836760</t>
  </si>
  <si>
    <t>1714</t>
  </si>
  <si>
    <t>2026-10-03 12:20:39</t>
  </si>
  <si>
    <t>2026-10-04 04:23:51</t>
  </si>
  <si>
    <t>2026-10-04 04:37:48</t>
  </si>
  <si>
    <t>2026-10-04 04:50:00</t>
  </si>
  <si>
    <t>2026-10-04 03:38:34</t>
  </si>
  <si>
    <t>2026-10-04 05:50:00</t>
  </si>
  <si>
    <t>2026-10-04 05:34:30</t>
  </si>
  <si>
    <t>2026-10-04 05:42:29</t>
  </si>
  <si>
    <t>2026-10-04 05:43:14</t>
  </si>
  <si>
    <t>2026-10-04 07:36:07</t>
  </si>
  <si>
    <t>SRTR22605836780</t>
  </si>
  <si>
    <t>2026-10-04 03:22:05</t>
  </si>
  <si>
    <t>2026-10-04 04:09:15</t>
  </si>
  <si>
    <t>2026-10-04 04:10:56</t>
  </si>
  <si>
    <t>2026-10-04 04:14:35</t>
  </si>
  <si>
    <t>2026-10-04 10:07:33</t>
  </si>
  <si>
    <t>2026-10-04 08:23:21</t>
  </si>
  <si>
    <t>2026-10-04 08:31:28</t>
  </si>
  <si>
    <t>2026-10-04 18:19:34</t>
  </si>
  <si>
    <t>SRTR22605836900</t>
  </si>
  <si>
    <t>2026-10-03 12:17:02</t>
  </si>
  <si>
    <t>2026-10-04 01:21:56</t>
  </si>
  <si>
    <t>2026-10-04 01:42:36</t>
  </si>
  <si>
    <t>2026-10-04 04:31:07</t>
  </si>
  <si>
    <t>2026-10-04 07:20:00</t>
  </si>
  <si>
    <t>2026-10-04 05:29:42</t>
  </si>
  <si>
    <t>2026-10-04 07:07:24</t>
  </si>
  <si>
    <t>2026-10-04 09:59:12</t>
  </si>
  <si>
    <t>SRTR22605836911</t>
  </si>
  <si>
    <t>1940</t>
  </si>
  <si>
    <t>2026-10-04 02:50:37</t>
  </si>
  <si>
    <t>2026-10-04 03:42:10</t>
  </si>
  <si>
    <t>2026-10-04 03:58:25</t>
  </si>
  <si>
    <t>2026-10-04 06:03:30</t>
  </si>
  <si>
    <t>2026-10-04 06:30:27</t>
  </si>
  <si>
    <t>2026-10-04 08:36:56</t>
  </si>
  <si>
    <t>2026-10-04 12:06:43</t>
  </si>
  <si>
    <t>SRTR22605836940</t>
  </si>
  <si>
    <t>2026-10-04 00:04:59</t>
  </si>
  <si>
    <t>2026-10-04 03:13:40</t>
  </si>
  <si>
    <t>2026-10-04 06:42:13</t>
  </si>
  <si>
    <t>2026-10-04 05:54:00</t>
  </si>
  <si>
    <t>2026-10-04 10:18:00</t>
  </si>
  <si>
    <t>2026-10-04 13:52:09</t>
  </si>
  <si>
    <t>2026-10-04 13:52:54</t>
  </si>
  <si>
    <t>2026-10-04 14:10:18</t>
  </si>
  <si>
    <t>SRTR22605836960</t>
  </si>
  <si>
    <t>CGR2-C264-C614-C356-C399-0150-1</t>
  </si>
  <si>
    <t>RWA8B82</t>
  </si>
  <si>
    <t>12186</t>
  </si>
  <si>
    <t>11651</t>
  </si>
  <si>
    <t>2026-10-03 17:13:17</t>
  </si>
  <si>
    <t>2026-10-04 01:06:34</t>
  </si>
  <si>
    <t>2026-10-04 04:43:26</t>
  </si>
  <si>
    <t>2026-10-04 00:24:06</t>
  </si>
  <si>
    <t>2026-10-04 06:12:05</t>
  </si>
  <si>
    <t>2026-10-04 06:12:44</t>
  </si>
  <si>
    <t>2026-10-04 07:58:45</t>
  </si>
  <si>
    <t>SRTR22605836980</t>
  </si>
  <si>
    <t>3325</t>
  </si>
  <si>
    <t>2026-10-04 01:08:35</t>
  </si>
  <si>
    <t>2026-10-04 02:51:55</t>
  </si>
  <si>
    <t>2026-10-04 02:58:55</t>
  </si>
  <si>
    <t>2026-10-03 23:56:25</t>
  </si>
  <si>
    <t>2026-10-04 05:11:39</t>
  </si>
  <si>
    <t>2026-10-04 05:19:05</t>
  </si>
  <si>
    <t>2026-10-04 05:34:25</t>
  </si>
  <si>
    <t>2026-10-04 10:00:39</t>
  </si>
  <si>
    <t>SRTR22605836991</t>
  </si>
  <si>
    <t>2026-10-04 00:48:45</t>
  </si>
  <si>
    <t>2026-10-04 01:51:18</t>
  </si>
  <si>
    <t>2026-10-04 02:04:15</t>
  </si>
  <si>
    <t>2026-10-03 23:55:31</t>
  </si>
  <si>
    <t>2026-10-04 04:47:59</t>
  </si>
  <si>
    <t>2026-10-04 07:16:15</t>
  </si>
  <si>
    <t>2026-10-04 07:16:11</t>
  </si>
  <si>
    <t>2026-10-04 08:46:07</t>
  </si>
  <si>
    <t>SRTR22605837000</t>
  </si>
  <si>
    <t>ANA-C335-C337-0330-1</t>
  </si>
  <si>
    <t>2026-10-03 09:09:20</t>
  </si>
  <si>
    <t>2026-10-04 01:33:08</t>
  </si>
  <si>
    <t>2026-10-04 01:58:46</t>
  </si>
  <si>
    <t>2026-10-04 03:16:51</t>
  </si>
  <si>
    <t>2026-10-04 09:30:00</t>
  </si>
  <si>
    <t>2026-10-04 05:48:23</t>
  </si>
  <si>
    <t>2026-10-04 05:52:32</t>
  </si>
  <si>
    <t>2026-10-04 08:13:15</t>
  </si>
  <si>
    <t>2026-10-04 11:39:47</t>
  </si>
  <si>
    <t>SRTR22605837051</t>
  </si>
  <si>
    <t>5341</t>
  </si>
  <si>
    <t>2026-10-04 01:13:19</t>
  </si>
  <si>
    <t>2026-10-04 02:56:08</t>
  </si>
  <si>
    <t>2026-10-04 02:58:53</t>
  </si>
  <si>
    <t>2026-10-04 00:26:38</t>
  </si>
  <si>
    <t>2026-10-04 04:40:00</t>
  </si>
  <si>
    <t>2026-10-04 05:12:06</t>
  </si>
  <si>
    <t>2026-10-04 05:16:18</t>
  </si>
  <si>
    <t>2026-10-04 05:45:12</t>
  </si>
  <si>
    <t>2026-10-04 06:39:26</t>
  </si>
  <si>
    <t>SRTR22605837060</t>
  </si>
  <si>
    <t>2026-10-03 22:05:22</t>
  </si>
  <si>
    <t>2026-10-03 23:02:18</t>
  </si>
  <si>
    <t>2026-10-04 01:11:51</t>
  </si>
  <si>
    <t>2026-10-04 01:52:00</t>
  </si>
  <si>
    <t>2026-10-04 05:46:19</t>
  </si>
  <si>
    <t>2026-10-04 05:32:52</t>
  </si>
  <si>
    <t>2026-10-04 05:51:05</t>
  </si>
  <si>
    <t>2026-10-04 08:02:56</t>
  </si>
  <si>
    <t>SRTR22605837111</t>
  </si>
  <si>
    <t>2026-10-03 23:19:11</t>
  </si>
  <si>
    <t>2026-10-03 23:58:33</t>
  </si>
  <si>
    <t>2026-10-04 00:02:40</t>
  </si>
  <si>
    <t>2026-10-03 21:24:05</t>
  </si>
  <si>
    <t>2026-10-04 06:17:00</t>
  </si>
  <si>
    <t>2026-10-04 06:08:45</t>
  </si>
  <si>
    <t>2026-10-04 05:57:23</t>
  </si>
  <si>
    <t>2026-10-04 06:05:18</t>
  </si>
  <si>
    <t>2026-10-04 06:44:50</t>
  </si>
  <si>
    <t>SRTR22605837120</t>
  </si>
  <si>
    <t>2026-10-03 23:42:26</t>
  </si>
  <si>
    <t>2026-10-04 00:00:19</t>
  </si>
  <si>
    <t>2026-10-04 00:00:47</t>
  </si>
  <si>
    <t>2026-10-03 22:25:23</t>
  </si>
  <si>
    <t>2026-10-04 03:59:54</t>
  </si>
  <si>
    <t>2026-10-04 04:13:10</t>
  </si>
  <si>
    <t>2026-10-04 04:35:49</t>
  </si>
  <si>
    <t>2026-10-04 07:23:50</t>
  </si>
  <si>
    <t>SRTR22605837140</t>
  </si>
  <si>
    <t>3041</t>
  </si>
  <si>
    <t>2026-10-03 11:42:06</t>
  </si>
  <si>
    <t>2026-10-04 02:26:35</t>
  </si>
  <si>
    <t>2026-10-04 04:20:27</t>
  </si>
  <si>
    <t>2026-10-04 05:34:28</t>
  </si>
  <si>
    <t>2026-10-04 05:53:47</t>
  </si>
  <si>
    <t>2026-10-05 05:50:08</t>
  </si>
  <si>
    <t>2026-10-05 07:19:20</t>
  </si>
  <si>
    <t>SRTR22605837191</t>
  </si>
  <si>
    <t>2026-10-03 11:25:38</t>
  </si>
  <si>
    <t>2026-10-04 01:23:32</t>
  </si>
  <si>
    <t>2026-10-04 01:46:32</t>
  </si>
  <si>
    <t>2026-10-04 04:24:31</t>
  </si>
  <si>
    <t>2026-10-04 04:42:29</t>
  </si>
  <si>
    <t>2026-10-04 04:45:12</t>
  </si>
  <si>
    <t>2026-10-04 05:40:17</t>
  </si>
  <si>
    <t>2026-10-04 07:51:50</t>
  </si>
  <si>
    <t>SRTR22605837200</t>
  </si>
  <si>
    <t>GYN-C431-C562-0600-1</t>
  </si>
  <si>
    <t>2147</t>
  </si>
  <si>
    <t>2026-10-04 00:02:01</t>
  </si>
  <si>
    <t>2026-10-04 02:34:23</t>
  </si>
  <si>
    <t>2026-10-04 04:39:52</t>
  </si>
  <si>
    <t>2026-10-04 04:50:25</t>
  </si>
  <si>
    <t>2026-10-04 04:55:00</t>
  </si>
  <si>
    <t>2026-10-04 06:42:06</t>
  </si>
  <si>
    <t>SRTR22605837311</t>
  </si>
  <si>
    <t>4122</t>
  </si>
  <si>
    <t>2026-10-04 02:58:48</t>
  </si>
  <si>
    <t>2026-10-04 04:05:36</t>
  </si>
  <si>
    <t>2026-10-04 04:07:46</t>
  </si>
  <si>
    <t>2026-10-04 02:39:43</t>
  </si>
  <si>
    <t>2026-10-04 05:29:43</t>
  </si>
  <si>
    <t>2026-10-04 05:41:57</t>
  </si>
  <si>
    <t>2026-10-04 06:14:35</t>
  </si>
  <si>
    <t>2026-10-04 13:22:30</t>
  </si>
  <si>
    <t>SRTR22605837331</t>
  </si>
  <si>
    <t>2026-10-04 02:45:41</t>
  </si>
  <si>
    <t>2026-10-04 03:40:20</t>
  </si>
  <si>
    <t>2026-10-04 04:01:48</t>
  </si>
  <si>
    <t>2026-10-04 00:54:49</t>
  </si>
  <si>
    <t>2026-10-04 05:55:29</t>
  </si>
  <si>
    <t>2026-10-04 06:48:19</t>
  </si>
  <si>
    <t>2026-10-04 08:19:55</t>
  </si>
  <si>
    <t>SRTR22605837471</t>
  </si>
  <si>
    <t>3798</t>
  </si>
  <si>
    <t>2026-10-03 11:30:49</t>
  </si>
  <si>
    <t>2026-10-03 23:53:45</t>
  </si>
  <si>
    <t>2026-10-04 00:01:57</t>
  </si>
  <si>
    <t>2026-10-04 00:59:59</t>
  </si>
  <si>
    <t>2026-10-04 01:07:54</t>
  </si>
  <si>
    <t>2026-10-04 01:08:49</t>
  </si>
  <si>
    <t>2026-10-04 03:42:02</t>
  </si>
  <si>
    <t>SRTR22605837491</t>
  </si>
  <si>
    <t>2026-10-03 06:20:50</t>
  </si>
  <si>
    <t>2026-10-04 03:29:43</t>
  </si>
  <si>
    <t>2026-10-04 03:51:40</t>
  </si>
  <si>
    <t>2026-10-04 03:56:29</t>
  </si>
  <si>
    <t>2026-10-04 05:22:48</t>
  </si>
  <si>
    <t>2026-10-04 06:37:05</t>
  </si>
  <si>
    <t>2026-10-04 06:53:56</t>
  </si>
  <si>
    <t>2026-10-04 07:46:42</t>
  </si>
  <si>
    <t>SRTR22605837500</t>
  </si>
  <si>
    <t>2026-10-03 23:15:40</t>
  </si>
  <si>
    <t>2026-10-04 01:55:07</t>
  </si>
  <si>
    <t>2026-10-04 02:20:59</t>
  </si>
  <si>
    <t>2026-10-03 21:22:53</t>
  </si>
  <si>
    <t>2026-10-04 03:49:32</t>
  </si>
  <si>
    <t>2026-10-04 05:10:06</t>
  </si>
  <si>
    <t>2026-10-04 05:12:47</t>
  </si>
  <si>
    <t>2026-10-04 07:08:05</t>
  </si>
  <si>
    <t>SRTR22605837571</t>
  </si>
  <si>
    <t>2026-10-04 03:22:01</t>
  </si>
  <si>
    <t>2026-10-04 03:43:45</t>
  </si>
  <si>
    <t>2026-10-04 04:00:58</t>
  </si>
  <si>
    <t>2026-10-04 03:34:31</t>
  </si>
  <si>
    <t>2026-10-04 05:21:07</t>
  </si>
  <si>
    <t>2026-10-04 05:30:30</t>
  </si>
  <si>
    <t>2026-10-04 05:33:22</t>
  </si>
  <si>
    <t>2026-10-04 06:27:26</t>
  </si>
  <si>
    <t>SRTR22605837580</t>
  </si>
  <si>
    <t>1738</t>
  </si>
  <si>
    <t>2026-10-04 03:53:02</t>
  </si>
  <si>
    <t>2026-10-04 04:23:01</t>
  </si>
  <si>
    <t>2026-10-04 04:32:16</t>
  </si>
  <si>
    <t>2026-10-04 04:08:12</t>
  </si>
  <si>
    <t>2026-10-04 04:51:41</t>
  </si>
  <si>
    <t>2026-10-04 05:17:15</t>
  </si>
  <si>
    <t>2026-10-04 05:26:48</t>
  </si>
  <si>
    <t>2026-10-05 06:51:08</t>
  </si>
  <si>
    <t>SRTR22605837611</t>
  </si>
  <si>
    <t>2026-10-04 03:34:49</t>
  </si>
  <si>
    <t>2026-10-04 04:50:39</t>
  </si>
  <si>
    <t>2026-10-04 04:54:42</t>
  </si>
  <si>
    <t>2026-10-04 01:15:44</t>
  </si>
  <si>
    <t>2026-10-04 05:20:50</t>
  </si>
  <si>
    <t>2026-10-04 05:23:35</t>
  </si>
  <si>
    <t>2026-10-04 05:43:17</t>
  </si>
  <si>
    <t>2026-10-04 07:50:16</t>
  </si>
  <si>
    <t>SRTR22605837620</t>
  </si>
  <si>
    <t>2026-10-04 03:01:36</t>
  </si>
  <si>
    <t>2026-10-04 04:46:24</t>
  </si>
  <si>
    <t>2026-10-04 05:07:31</t>
  </si>
  <si>
    <t>2026-10-04 03:09:29</t>
  </si>
  <si>
    <t>2026-10-04 06:01:00</t>
  </si>
  <si>
    <t>2026-10-04 06:33:56</t>
  </si>
  <si>
    <t>2026-10-04 06:39:44</t>
  </si>
  <si>
    <t>2026-10-04 06:51:13</t>
  </si>
  <si>
    <t>2026-10-04 07:50:06</t>
  </si>
  <si>
    <t>SRTR22605837631</t>
  </si>
  <si>
    <t>KIA5I83</t>
  </si>
  <si>
    <t>2026-10-03 21:34:58</t>
  </si>
  <si>
    <t>2026-10-03 22:24:34</t>
  </si>
  <si>
    <t>2026-10-03 22:30:48</t>
  </si>
  <si>
    <t>2026-10-04 04:19:40</t>
  </si>
  <si>
    <t>2026-10-04 06:49:34</t>
  </si>
  <si>
    <t>2026-10-04 06:53:41</t>
  </si>
  <si>
    <t>2026-10-04 09:53:20</t>
  </si>
  <si>
    <t>SRTR22605837640</t>
  </si>
  <si>
    <t>3693</t>
  </si>
  <si>
    <t>3691</t>
  </si>
  <si>
    <t>2026-10-03 10:31:58</t>
  </si>
  <si>
    <t>2026-10-04 02:36:04</t>
  </si>
  <si>
    <t>2026-10-04 02:49:10</t>
  </si>
  <si>
    <t>2026-10-04 01:39:37</t>
  </si>
  <si>
    <t>2026-10-04 05:09:44</t>
  </si>
  <si>
    <t>2026-10-04 05:07:12</t>
  </si>
  <si>
    <t>2026-10-04 05:09:35</t>
  </si>
  <si>
    <t>2026-10-04 07:50:29</t>
  </si>
  <si>
    <t>SRTR22605837671</t>
  </si>
  <si>
    <t>2026-10-03 09:29:37</t>
  </si>
  <si>
    <t>2026-10-03 21:51:19</t>
  </si>
  <si>
    <t>2026-10-04 01:12:22</t>
  </si>
  <si>
    <t>2026-10-04 01:30:00</t>
  </si>
  <si>
    <t>2026-10-04 01:16:06</t>
  </si>
  <si>
    <t>2026-10-04 02:08:29</t>
  </si>
  <si>
    <t>2026-10-04 04:57:16</t>
  </si>
  <si>
    <t>2026-10-04 08:13:42</t>
  </si>
  <si>
    <t>SRTR22605837680</t>
  </si>
  <si>
    <t>2326</t>
  </si>
  <si>
    <t>2026-10-03 21:47:36</t>
  </si>
  <si>
    <t>2026-10-04 01:27:35</t>
  </si>
  <si>
    <t>2026-10-04 01:47:36</t>
  </si>
  <si>
    <t>2026-10-03 21:15:54</t>
  </si>
  <si>
    <t>2026-10-04 06:40:00</t>
  </si>
  <si>
    <t>2026-10-04 05:08:51</t>
  </si>
  <si>
    <t>2026-10-04 06:04:05</t>
  </si>
  <si>
    <t>2026-10-04 06:13:01</t>
  </si>
  <si>
    <t>2026-10-04 07:08:55</t>
  </si>
  <si>
    <t>SRTR22605837720</t>
  </si>
  <si>
    <t>5879</t>
  </si>
  <si>
    <t>2026-10-03 22:27:26</t>
  </si>
  <si>
    <t>2026-10-04 01:13:02</t>
  </si>
  <si>
    <t>2026-10-04 01:15:09</t>
  </si>
  <si>
    <t>2026-10-04 01:21:08</t>
  </si>
  <si>
    <t>2026-10-04 02:45:00</t>
  </si>
  <si>
    <t>2026-10-04 03:02:55</t>
  </si>
  <si>
    <t>2026-10-04 03:34:57</t>
  </si>
  <si>
    <t>2026-10-04 05:09:53</t>
  </si>
  <si>
    <t>2026-10-05 13:03:02</t>
  </si>
  <si>
    <t>SRTR22605837731</t>
  </si>
  <si>
    <t>3192850035</t>
  </si>
  <si>
    <t>3269</t>
  </si>
  <si>
    <t>2026-10-03 23:12:21</t>
  </si>
  <si>
    <t>2026-10-03 23:45:34</t>
  </si>
  <si>
    <t>2026-10-03 23:54:28</t>
  </si>
  <si>
    <t>2026-10-03 23:52:03</t>
  </si>
  <si>
    <t>2026-10-04 02:20:00</t>
  </si>
  <si>
    <t>2026-10-04 02:12:55</t>
  </si>
  <si>
    <t>2026-10-04 02:34:24</t>
  </si>
  <si>
    <t>2026-10-04 03:01:37</t>
  </si>
  <si>
    <t>2026-10-04 06:42:18</t>
  </si>
  <si>
    <t>SRTR22605837751</t>
  </si>
  <si>
    <t>653</t>
  </si>
  <si>
    <t>2026-10-04 03:33:55</t>
  </si>
  <si>
    <t>2026-10-04 03:41:58</t>
  </si>
  <si>
    <t>2026-10-04 03:54:59</t>
  </si>
  <si>
    <t>2026-10-04 03:36:55</t>
  </si>
  <si>
    <t>2026-10-04 05:20:34</t>
  </si>
  <si>
    <t>2026-10-04 05:25:27</t>
  </si>
  <si>
    <t>2026-10-04 05:27:33</t>
  </si>
  <si>
    <t>2026-10-04 06:42:22</t>
  </si>
  <si>
    <t>SRTR22605837771</t>
  </si>
  <si>
    <t>2026-10-04 03:24:37</t>
  </si>
  <si>
    <t>2026-10-04 05:29:03</t>
  </si>
  <si>
    <t>2026-10-04 05:36:11</t>
  </si>
  <si>
    <t>2026-10-04 03:23:38</t>
  </si>
  <si>
    <t>2026-10-04 06:16:36</t>
  </si>
  <si>
    <t>2026-10-04 06:26:08</t>
  </si>
  <si>
    <t>2026-10-04 06:27:20</t>
  </si>
  <si>
    <t>2026-10-04 08:47:00</t>
  </si>
  <si>
    <t>SRTR22605837791</t>
  </si>
  <si>
    <t>2026-10-04 00:00:05</t>
  </si>
  <si>
    <t>2026-10-04 04:46:54</t>
  </si>
  <si>
    <t>2026-10-04 05:00:39</t>
  </si>
  <si>
    <t>2026-10-04 04:54:26</t>
  </si>
  <si>
    <t>2026-10-04 06:34:18</t>
  </si>
  <si>
    <t>2026-10-04 06:24:55</t>
  </si>
  <si>
    <t>2026-10-04 08:04:02</t>
  </si>
  <si>
    <t>2026-10-04 08:40:17</t>
  </si>
  <si>
    <t>SRTR22605837800</t>
  </si>
  <si>
    <t>1140</t>
  </si>
  <si>
    <t>2026-10-03 18:05:51</t>
  </si>
  <si>
    <t>2026-10-04 00:50:42</t>
  </si>
  <si>
    <t>2026-10-04 02:01:17</t>
  </si>
  <si>
    <t>2026-10-04 00:28:13</t>
  </si>
  <si>
    <t>2026-10-04 05:17:13</t>
  </si>
  <si>
    <t>2026-10-04 06:22:11</t>
  </si>
  <si>
    <t>2026-10-04 08:11:37</t>
  </si>
  <si>
    <t>SRTR22605837831</t>
  </si>
  <si>
    <t>4411</t>
  </si>
  <si>
    <t>2026-10-04 02:23:06</t>
  </si>
  <si>
    <t>2026-10-04 04:11:53</t>
  </si>
  <si>
    <t>2026-10-04 04:18:34</t>
  </si>
  <si>
    <t>2026-10-04 05:45:00</t>
  </si>
  <si>
    <t>2026-10-04 04:43:34</t>
  </si>
  <si>
    <t>2026-10-04 05:08:19</t>
  </si>
  <si>
    <t>2026-10-04 05:21:48</t>
  </si>
  <si>
    <t>2026-10-04 08:01:32</t>
  </si>
  <si>
    <t>SRTR22605837840</t>
  </si>
  <si>
    <t>2026-10-04 02:44:25</t>
  </si>
  <si>
    <t>2026-10-04 03:46:20</t>
  </si>
  <si>
    <t>2026-10-04 02:58:01</t>
  </si>
  <si>
    <t>2026-10-04 06:12:23</t>
  </si>
  <si>
    <t>2026-10-04 05:48:17</t>
  </si>
  <si>
    <t>2026-10-04 05:48:35</t>
  </si>
  <si>
    <t>2026-10-04 08:02:33</t>
  </si>
  <si>
    <t>SRTR22605837871</t>
  </si>
  <si>
    <t>2026-10-04 00:46:02</t>
  </si>
  <si>
    <t>2026-10-04 03:09:14</t>
  </si>
  <si>
    <t>2026-10-04 05:47:11</t>
  </si>
  <si>
    <t>2026-10-04 05:49:30</t>
  </si>
  <si>
    <t>2026-10-04 06:30:50</t>
  </si>
  <si>
    <t>2026-10-04 06:33:33</t>
  </si>
  <si>
    <t>2026-10-04 06:48:32</t>
  </si>
  <si>
    <t>2026-10-04 07:36:32</t>
  </si>
  <si>
    <t>SRTR22605837911</t>
  </si>
  <si>
    <t>2026-10-03 20:13:17</t>
  </si>
  <si>
    <t>2026-10-04 04:39:31</t>
  </si>
  <si>
    <t>2026-10-04 04:52:56</t>
  </si>
  <si>
    <t>2026-10-04 04:28:53</t>
  </si>
  <si>
    <t>2026-10-04 08:41:13</t>
  </si>
  <si>
    <t>2026-10-04 08:49:31</t>
  </si>
  <si>
    <t>2026-10-04 09:25:08</t>
  </si>
  <si>
    <t>2026-10-04 11:50:19</t>
  </si>
  <si>
    <t>SRTR22605837931</t>
  </si>
  <si>
    <t>1988</t>
  </si>
  <si>
    <t>2026-10-04 01:13:27</t>
  </si>
  <si>
    <t>2026-10-04 02:58:23</t>
  </si>
  <si>
    <t>2026-10-04 02:59:15</t>
  </si>
  <si>
    <t>2026-10-03 23:24:06</t>
  </si>
  <si>
    <t>2026-10-04 05:29:09</t>
  </si>
  <si>
    <t>2026-10-04 05:31:34</t>
  </si>
  <si>
    <t>2026-10-04 05:46:24</t>
  </si>
  <si>
    <t>2026-10-04 06:12:04</t>
  </si>
  <si>
    <t>SRTR22605837980</t>
  </si>
  <si>
    <t>2026-10-03 16:21:11</t>
  </si>
  <si>
    <t>2026-10-04 00:59:30</t>
  </si>
  <si>
    <t>2026-10-04 01:06:27</t>
  </si>
  <si>
    <t>2026-10-04 01:32:18</t>
  </si>
  <si>
    <t>2026-10-04 04:08:29</t>
  </si>
  <si>
    <t>2026-10-04 05:29:29</t>
  </si>
  <si>
    <t>2026-10-04 05:30:04</t>
  </si>
  <si>
    <t>2026-10-04 10:25:41</t>
  </si>
  <si>
    <t>SRTR22605837991</t>
  </si>
  <si>
    <t>2470</t>
  </si>
  <si>
    <t>2026-10-03 22:10:32</t>
  </si>
  <si>
    <t>2026-10-03 23:46:50</t>
  </si>
  <si>
    <t>2026-10-04 01:10:44</t>
  </si>
  <si>
    <t>2026-10-04 01:48:31</t>
  </si>
  <si>
    <t>2026-10-04 04:07:43</t>
  </si>
  <si>
    <t>2026-10-04 04:09:24</t>
  </si>
  <si>
    <t>2026-10-04 04:09:56</t>
  </si>
  <si>
    <t>2026-10-04 09:42:08</t>
  </si>
  <si>
    <t>SRTR22605838000</t>
  </si>
  <si>
    <t>2026-10-04 00:31:55</t>
  </si>
  <si>
    <t>2026-10-04 01:04:47</t>
  </si>
  <si>
    <t>2026-10-04 05:38:19</t>
  </si>
  <si>
    <t>2026-10-04 09:20:00</t>
  </si>
  <si>
    <t>2026-10-04 08:10:46</t>
  </si>
  <si>
    <t>2026-10-04 08:15:23</t>
  </si>
  <si>
    <t>2026-10-04 10:20:10</t>
  </si>
  <si>
    <t>2026-10-04 11:13:44</t>
  </si>
  <si>
    <t>SRTR22605838020</t>
  </si>
  <si>
    <t>3503</t>
  </si>
  <si>
    <t>2026-10-03 07:34:12</t>
  </si>
  <si>
    <t>2026-10-04 01:24:02</t>
  </si>
  <si>
    <t>2026-10-04 02:26:22</t>
  </si>
  <si>
    <t>2026-10-04 02:30:00</t>
  </si>
  <si>
    <t>2026-10-04 00:07:46</t>
  </si>
  <si>
    <t>2026-10-04 06:10:22</t>
  </si>
  <si>
    <t>2026-10-04 06:14:18</t>
  </si>
  <si>
    <t>2026-10-04 07:55:45</t>
  </si>
  <si>
    <t>2026-10-05 08:22:46</t>
  </si>
  <si>
    <t>SRTR22605838040</t>
  </si>
  <si>
    <t>2026-10-04 05:50:59</t>
  </si>
  <si>
    <t>2026-10-04 06:03:33</t>
  </si>
  <si>
    <t>2026-10-04 06:12:07</t>
  </si>
  <si>
    <t>2026-10-04 06:12:21</t>
  </si>
  <si>
    <t>2026-10-04 07:13:05</t>
  </si>
  <si>
    <t>2026-10-04 08:29:11</t>
  </si>
  <si>
    <t>2026-10-04 08:22:25</t>
  </si>
  <si>
    <t>2026-10-04 08:35:22</t>
  </si>
  <si>
    <t>SRTR22605838051</t>
  </si>
  <si>
    <t>CIRESIO DOS SANTOS BARBOSA</t>
  </si>
  <si>
    <t>31998404475</t>
  </si>
  <si>
    <t>2026-10-03 23:18:39</t>
  </si>
  <si>
    <t>2026-10-04 00:07:26</t>
  </si>
  <si>
    <t>2026-10-04 00:51:09</t>
  </si>
  <si>
    <t>2026-10-04 00:33:39</t>
  </si>
  <si>
    <t>2026-10-04 06:22:30</t>
  </si>
  <si>
    <t>2026-10-04 06:22:59</t>
  </si>
  <si>
    <t>2026-10-04 06:36:07</t>
  </si>
  <si>
    <t>2026-10-04 10:53:26</t>
  </si>
  <si>
    <t>SRTR22605838071</t>
  </si>
  <si>
    <t>2026-10-04 00:22:18</t>
  </si>
  <si>
    <t>2026-10-04 00:23:34</t>
  </si>
  <si>
    <t>2026-10-04 02:10:48</t>
  </si>
  <si>
    <t>2026-10-04 02:21:21</t>
  </si>
  <si>
    <t>2026-10-04 06:45:00</t>
  </si>
  <si>
    <t>2026-10-04 04:25:15</t>
  </si>
  <si>
    <t>2026-10-05 04:27:04</t>
  </si>
  <si>
    <t>SRTR22605838111</t>
  </si>
  <si>
    <t>3889</t>
  </si>
  <si>
    <t>2026-10-04 00:56:54</t>
  </si>
  <si>
    <t>2026-10-04 01:21:41</t>
  </si>
  <si>
    <t>2026-10-04 00:04:04</t>
  </si>
  <si>
    <t>2026-10-04 03:51:54</t>
  </si>
  <si>
    <t>2026-10-04 03:59:44</t>
  </si>
  <si>
    <t>2026-10-04 05:58:45</t>
  </si>
  <si>
    <t>2026-10-05 05:39:57</t>
  </si>
  <si>
    <t>SRTR22605838120</t>
  </si>
  <si>
    <t>2026-10-04 05:01:21</t>
  </si>
  <si>
    <t>2026-10-04 05:18:53</t>
  </si>
  <si>
    <t>2026-10-04 05:22:00</t>
  </si>
  <si>
    <t>2026-10-04 05:22:37</t>
  </si>
  <si>
    <t>2026-10-04 08:20:00</t>
  </si>
  <si>
    <t>2026-10-04 06:53:42</t>
  </si>
  <si>
    <t>2026-10-04 06:44:43</t>
  </si>
  <si>
    <t>2026-10-04 07:01:47</t>
  </si>
  <si>
    <t>SRTR22605838200</t>
  </si>
  <si>
    <t>2026-10-03 22:33:13</t>
  </si>
  <si>
    <t>2026-10-03 23:10:59</t>
  </si>
  <si>
    <t>2026-10-04 01:05:35</t>
  </si>
  <si>
    <t>2026-10-04 01:53:00</t>
  </si>
  <si>
    <t>2026-10-04 04:21:42</t>
  </si>
  <si>
    <t>2026-10-04 08:54:40</t>
  </si>
  <si>
    <t>SRTR22605838220</t>
  </si>
  <si>
    <t>260</t>
  </si>
  <si>
    <t>2026-10-04 01:02:31</t>
  </si>
  <si>
    <t>2026-10-04 01:04:37</t>
  </si>
  <si>
    <t>2026-10-04 01:11:20</t>
  </si>
  <si>
    <t>2026-10-04 11:02:00</t>
  </si>
  <si>
    <t>SRTR22605838271</t>
  </si>
  <si>
    <t>3184</t>
  </si>
  <si>
    <t>2026-10-04 01:56:41</t>
  </si>
  <si>
    <t>2026-10-04 04:28:41</t>
  </si>
  <si>
    <t>2026-10-05 02:12:38</t>
  </si>
  <si>
    <t>2026-10-05 02:12:40</t>
  </si>
  <si>
    <t>2026-10-04 04:29:30</t>
  </si>
  <si>
    <t>2026-10-04 04:26:55</t>
  </si>
  <si>
    <t>2026-10-04 08:21:07</t>
  </si>
  <si>
    <t>SRTR22605838280</t>
  </si>
  <si>
    <t>2026-10-03 13:11:24</t>
  </si>
  <si>
    <t>2026-10-04 03:59:17</t>
  </si>
  <si>
    <t>2026-10-04 02:43:25</t>
  </si>
  <si>
    <t>2026-10-04 04:52:37</t>
  </si>
  <si>
    <t>2026-10-04 05:10:36</t>
  </si>
  <si>
    <t>2026-10-04 05:12:43</t>
  </si>
  <si>
    <t>2026-10-04 06:26:43</t>
  </si>
  <si>
    <t>SRTR22605838311</t>
  </si>
  <si>
    <t>2932</t>
  </si>
  <si>
    <t>2831</t>
  </si>
  <si>
    <t>2026-10-03 17:24:38</t>
  </si>
  <si>
    <t>2026-10-04 00:32:41</t>
  </si>
  <si>
    <t>2026-10-04 03:11:44</t>
  </si>
  <si>
    <t>2026-10-04 00:09:16</t>
  </si>
  <si>
    <t>2026-10-04 13:50:00</t>
  </si>
  <si>
    <t>2026-10-04 13:10:41</t>
  </si>
  <si>
    <t>SRTR22605838320</t>
  </si>
  <si>
    <t>4103</t>
  </si>
  <si>
    <t>4088</t>
  </si>
  <si>
    <t>2026-10-04 05:25:18</t>
  </si>
  <si>
    <t>2026-10-04 06:33:19</t>
  </si>
  <si>
    <t>2026-10-04 06:35:41</t>
  </si>
  <si>
    <t>2026-10-04 03:28:08</t>
  </si>
  <si>
    <t>2026-10-04 06:51:21</t>
  </si>
  <si>
    <t>2026-10-04 06:55:07</t>
  </si>
  <si>
    <t>2026-10-04 06:55:52</t>
  </si>
  <si>
    <t>2026-10-04 09:30:46</t>
  </si>
  <si>
    <t>SRTR22605838391</t>
  </si>
  <si>
    <t>P110-P230-A360-0700-1</t>
  </si>
  <si>
    <t>2026-10-04 04:45:24</t>
  </si>
  <si>
    <t>2026-10-04 04:47:04</t>
  </si>
  <si>
    <t>2026-10-04 05:16:33</t>
  </si>
  <si>
    <t>2026-10-04 05:22:25</t>
  </si>
  <si>
    <t>2026-10-04 07:43:38</t>
  </si>
  <si>
    <t>2026-10-04 07:43:25</t>
  </si>
  <si>
    <t>2026-10-04 08:55:26</t>
  </si>
  <si>
    <t>2026-10-04 15:44:24</t>
  </si>
  <si>
    <t>SRTR22605838471</t>
  </si>
  <si>
    <t>2026-10-04 03:58:03</t>
  </si>
  <si>
    <t>2026-10-04 04:13:16</t>
  </si>
  <si>
    <t>2026-10-04 04:26:34</t>
  </si>
  <si>
    <t>2026-10-04 04:01:27</t>
  </si>
  <si>
    <t>2026-10-04 05:19:18</t>
  </si>
  <si>
    <t>2026-10-04 05:24:35</t>
  </si>
  <si>
    <t>2026-10-04 05:25:50</t>
  </si>
  <si>
    <t>2026-10-04 07:03:19</t>
  </si>
  <si>
    <t>SRTR22605838491</t>
  </si>
  <si>
    <t>2026-10-04 02:48:57</t>
  </si>
  <si>
    <t>2026-10-04 04:33:26</t>
  </si>
  <si>
    <t>2026-10-04 04:47:26</t>
  </si>
  <si>
    <t>2026-10-04 02:28:50</t>
  </si>
  <si>
    <t>2026-10-04 07:12:13</t>
  </si>
  <si>
    <t>2026-10-04 07:21:50</t>
  </si>
  <si>
    <t>2026-10-04 07:54:49</t>
  </si>
  <si>
    <t>2026-10-04 09:39:04</t>
  </si>
  <si>
    <t>SRTR22605838511</t>
  </si>
  <si>
    <t>2026-10-04 03:32:58</t>
  </si>
  <si>
    <t>2026-10-04 05:40:06</t>
  </si>
  <si>
    <t>2026-10-04 05:50:26</t>
  </si>
  <si>
    <t>2026-10-04 03:51:39</t>
  </si>
  <si>
    <t>2026-10-04 06:34:00</t>
  </si>
  <si>
    <t>2026-10-04 06:34:13</t>
  </si>
  <si>
    <t>2026-10-04 07:24:54</t>
  </si>
  <si>
    <t>2026-10-04 07:31:29</t>
  </si>
  <si>
    <t>SRTR22605838520</t>
  </si>
  <si>
    <t>1867</t>
  </si>
  <si>
    <t>2026-10-04 03:11:43</t>
  </si>
  <si>
    <t>2026-10-04 05:34:53</t>
  </si>
  <si>
    <t>2026-10-04 05:50:46</t>
  </si>
  <si>
    <t>2026-10-04 03:02:57</t>
  </si>
  <si>
    <t>2026-10-04 06:16:45</t>
  </si>
  <si>
    <t>2026-10-04 06:19:27</t>
  </si>
  <si>
    <t>2026-10-04 06:20:28</t>
  </si>
  <si>
    <t>2026-10-04 07:15:15</t>
  </si>
  <si>
    <t>SRTR22605838551</t>
  </si>
  <si>
    <t>2026-10-04 05:40:52</t>
  </si>
  <si>
    <t>2026-10-04 06:04:26</t>
  </si>
  <si>
    <t>2026-10-04 06:06:33</t>
  </si>
  <si>
    <t>2026-10-04 03:10:21</t>
  </si>
  <si>
    <t>2026-10-04 06:51:32</t>
  </si>
  <si>
    <t>2026-10-04 06:49:30</t>
  </si>
  <si>
    <t>2026-10-04 06:50:23</t>
  </si>
  <si>
    <t>2026-10-04 08:59:03</t>
  </si>
  <si>
    <t>SRTR22605838560</t>
  </si>
  <si>
    <t>1635</t>
  </si>
  <si>
    <t>2026-10-04 05:10:41</t>
  </si>
  <si>
    <t>2026-10-04 05:53:23</t>
  </si>
  <si>
    <t>2026-10-04 03:49:12</t>
  </si>
  <si>
    <t>2026-10-04 06:45:16</t>
  </si>
  <si>
    <t>2026-10-04 07:10:15</t>
  </si>
  <si>
    <t>2026-10-04 07:11:45</t>
  </si>
  <si>
    <t>2026-10-04 08:00:08</t>
  </si>
  <si>
    <t>SRTR22605838571</t>
  </si>
  <si>
    <t>2026-10-04 05:08:59</t>
  </si>
  <si>
    <t>2026-10-04 05:10:04</t>
  </si>
  <si>
    <t>2026-10-04 05:15:54</t>
  </si>
  <si>
    <t>2026-10-04 05:10:17</t>
  </si>
  <si>
    <t>2026-10-04 09:10:00</t>
  </si>
  <si>
    <t>2026-10-04 05:59:45</t>
  </si>
  <si>
    <t>2026-10-04 05:51:51</t>
  </si>
  <si>
    <t>2026-10-04 05:56:10</t>
  </si>
  <si>
    <t>2026-10-04 07:14:04</t>
  </si>
  <si>
    <t>SRTR22605838580</t>
  </si>
  <si>
    <t>mayane carvalho vidal</t>
  </si>
  <si>
    <t>11993547964</t>
  </si>
  <si>
    <t>2026-10-04 02:57:46</t>
  </si>
  <si>
    <t>2026-10-04 05:01:05</t>
  </si>
  <si>
    <t>2026-10-04 05:20:46</t>
  </si>
  <si>
    <t>2026-10-04 02:52:48</t>
  </si>
  <si>
    <t>2026-10-04 06:21:25</t>
  </si>
  <si>
    <t>2026-10-04 06:29:06</t>
  </si>
  <si>
    <t>2026-10-04 06:30:28</t>
  </si>
  <si>
    <t>2026-10-04 07:47:19</t>
  </si>
  <si>
    <t>SRTR22605838620</t>
  </si>
  <si>
    <t>7168</t>
  </si>
  <si>
    <t>7162</t>
  </si>
  <si>
    <t>2026-10-04 04:19:51</t>
  </si>
  <si>
    <t>2026-10-04 04:57:28</t>
  </si>
  <si>
    <t>2026-10-04 05:15:02</t>
  </si>
  <si>
    <t>2026-10-04 05:17:22</t>
  </si>
  <si>
    <t>2026-10-04 06:09:18</t>
  </si>
  <si>
    <t>2026-10-04 06:09:14</t>
  </si>
  <si>
    <t>2026-10-04 09:10:21</t>
  </si>
  <si>
    <t>SRTR22605838651</t>
  </si>
  <si>
    <t>1560</t>
  </si>
  <si>
    <t>2026-10-03 21:46:40</t>
  </si>
  <si>
    <t>2026-10-04 01:55:17</t>
  </si>
  <si>
    <t>2026-10-04 02:26:37</t>
  </si>
  <si>
    <t>2026-10-04 00:31:34</t>
  </si>
  <si>
    <t>2026-10-04 06:10:00</t>
  </si>
  <si>
    <t>2026-10-04 04:25:48</t>
  </si>
  <si>
    <t>2026-10-04 05:04:35</t>
  </si>
  <si>
    <t>2026-10-04 05:52:42</t>
  </si>
  <si>
    <t>2026-10-04 07:23:37</t>
  </si>
  <si>
    <t>SRTR22605838671</t>
  </si>
  <si>
    <t>4308</t>
  </si>
  <si>
    <t>4307</t>
  </si>
  <si>
    <t>2026-10-03 21:13:33</t>
  </si>
  <si>
    <t>2026-10-04 01:51:31</t>
  </si>
  <si>
    <t>2026-10-04 02:14:32</t>
  </si>
  <si>
    <t>2026-10-03 20:01:53</t>
  </si>
  <si>
    <t>2026-10-04 04:11:25</t>
  </si>
  <si>
    <t>2026-10-04 04:12:16</t>
  </si>
  <si>
    <t>2026-10-04 05:48:10</t>
  </si>
  <si>
    <t>SRTR22605838691</t>
  </si>
  <si>
    <t>2026-10-03 12:33:11</t>
  </si>
  <si>
    <t>2026-10-04 04:21:50</t>
  </si>
  <si>
    <t>2026-10-04 04:45:29</t>
  </si>
  <si>
    <t>2026-10-04 04:32:10</t>
  </si>
  <si>
    <t>2026-10-04 05:15:00</t>
  </si>
  <si>
    <t>2026-10-04 05:39:35</t>
  </si>
  <si>
    <t>2026-10-04 07:28:32</t>
  </si>
  <si>
    <t>2026-10-04 07:30:40</t>
  </si>
  <si>
    <t>2026-10-04 09:39:22</t>
  </si>
  <si>
    <t>SRTR22605838700</t>
  </si>
  <si>
    <t>2026-10-03 12:27:22</t>
  </si>
  <si>
    <t>2026-10-04 01:23:28</t>
  </si>
  <si>
    <t>2026-10-04 01:49:26</t>
  </si>
  <si>
    <t>2026-10-04 00:01:12</t>
  </si>
  <si>
    <t>2026-10-04 02:17:05</t>
  </si>
  <si>
    <t>2026-10-04 02:51:19</t>
  </si>
  <si>
    <t>2026-10-04 03:51:04</t>
  </si>
  <si>
    <t>SRTR22605838711</t>
  </si>
  <si>
    <t>BRE-S382-0300-1</t>
  </si>
  <si>
    <t>Antonio eloi neto</t>
  </si>
  <si>
    <t>11969489207</t>
  </si>
  <si>
    <t>3888</t>
  </si>
  <si>
    <t>2026-10-03 06:42:24</t>
  </si>
  <si>
    <t>2026-10-04 01:54:49</t>
  </si>
  <si>
    <t>2026-10-04 02:45:26</t>
  </si>
  <si>
    <t>311420</t>
  </si>
  <si>
    <t>ITS-SP</t>
  </si>
  <si>
    <t>2026-10-04 04:01:00</t>
  </si>
  <si>
    <t>2026-10-04 05:35:54</t>
  </si>
  <si>
    <t>2026-10-04 05:36:21</t>
  </si>
  <si>
    <t>2026-10-04 11:56:22</t>
  </si>
  <si>
    <t>SRTR22605838720</t>
  </si>
  <si>
    <t>QSV2E27</t>
  </si>
  <si>
    <t>1947</t>
  </si>
  <si>
    <t>2026-10-03 23:26:54</t>
  </si>
  <si>
    <t>2026-10-04 01:56:03</t>
  </si>
  <si>
    <t>2026-10-04 02:07:11</t>
  </si>
  <si>
    <t>2026-10-03 22:56:00</t>
  </si>
  <si>
    <t>2026-10-04 06:23:00</t>
  </si>
  <si>
    <t>2026-10-04 06:02:05</t>
  </si>
  <si>
    <t>2026-10-04 06:14:08</t>
  </si>
  <si>
    <t>2026-10-04 06:26:07</t>
  </si>
  <si>
    <t>2026-10-04 07:12:32</t>
  </si>
  <si>
    <t>SRTR22605838731</t>
  </si>
  <si>
    <t>2026-10-04 02:37:28</t>
  </si>
  <si>
    <t>2026-10-04 03:47:38</t>
  </si>
  <si>
    <t>2026-10-04 06:26:48</t>
  </si>
  <si>
    <t>2026-10-04 05:56:00</t>
  </si>
  <si>
    <t>2026-10-04 07:22:13</t>
  </si>
  <si>
    <t>2026-10-04 07:18:21</t>
  </si>
  <si>
    <t>2026-10-04 07:24:16</t>
  </si>
  <si>
    <t>2026-10-04 08:29:56</t>
  </si>
  <si>
    <t>SRTR22605838760</t>
  </si>
  <si>
    <t>ANA-C450-C529-I241-0330-1</t>
  </si>
  <si>
    <t>2026-10-03 10:38:49</t>
  </si>
  <si>
    <t>2026-10-03 23:20:32</t>
  </si>
  <si>
    <t>2026-10-04 01:56:15</t>
  </si>
  <si>
    <t>2026-10-04 03:12:43</t>
  </si>
  <si>
    <t>2026-10-04 05:10:00</t>
  </si>
  <si>
    <t>2026-10-04 03:57:59</t>
  </si>
  <si>
    <t>2026-10-04 03:59:43</t>
  </si>
  <si>
    <t>2026-10-04 04:09:50</t>
  </si>
  <si>
    <t>2026-10-04 06:21:51</t>
  </si>
  <si>
    <t>SRTR22605838780</t>
  </si>
  <si>
    <t>2469</t>
  </si>
  <si>
    <t>2026-10-03 12:48:12</t>
  </si>
  <si>
    <t>2026-10-04 01:24:06</t>
  </si>
  <si>
    <t>2026-10-04 01:43:59</t>
  </si>
  <si>
    <t>2026-10-04 04:05:49</t>
  </si>
  <si>
    <t>2026-10-04 05:45:25</t>
  </si>
  <si>
    <t>2026-10-04 05:52:33</t>
  </si>
  <si>
    <t>2026-10-04 07:37:25</t>
  </si>
  <si>
    <t>SRTR22605838791</t>
  </si>
  <si>
    <t>2800</t>
  </si>
  <si>
    <t>2026-10-04 00:20:41</t>
  </si>
  <si>
    <t>2026-10-04 06:16:32</t>
  </si>
  <si>
    <t>2026-10-04 06:44:28</t>
  </si>
  <si>
    <t>2026-10-04 06:49:44</t>
  </si>
  <si>
    <t>2026-10-04 08:19:07</t>
  </si>
  <si>
    <t>2026-10-05 10:37:45</t>
  </si>
  <si>
    <t>SRTR22605838811</t>
  </si>
  <si>
    <t>6730</t>
  </si>
  <si>
    <t>5663</t>
  </si>
  <si>
    <t>2026-10-03 21:54:51</t>
  </si>
  <si>
    <t>2026-10-04 04:34:48</t>
  </si>
  <si>
    <t>2026-10-04 04:41:45</t>
  </si>
  <si>
    <t>2026-10-04 04:43:37</t>
  </si>
  <si>
    <t>2026-10-04 05:27:29</t>
  </si>
  <si>
    <t>2026-10-04 05:43:21</t>
  </si>
  <si>
    <t>2026-10-04 05:48:09</t>
  </si>
  <si>
    <t>2026-10-04 10:17:06</t>
  </si>
  <si>
    <t>SRTR22605838840</t>
  </si>
  <si>
    <t>S341-S508-S218-S412-S540-0200-1</t>
  </si>
  <si>
    <t>6399</t>
  </si>
  <si>
    <t>6373</t>
  </si>
  <si>
    <t>2026-10-04 00:30:17</t>
  </si>
  <si>
    <t>2026-10-04 02:43:30</t>
  </si>
  <si>
    <t>2026-10-04 02:47:33</t>
  </si>
  <si>
    <t>2026-10-04 02:34:10</t>
  </si>
  <si>
    <t>2026-10-04 06:45:33</t>
  </si>
  <si>
    <t>2026-10-04 06:39:24</t>
  </si>
  <si>
    <t>2026-10-04 07:04:14</t>
  </si>
  <si>
    <t>2026-10-04 10:12:12</t>
  </si>
  <si>
    <t>SRTR22605838860</t>
  </si>
  <si>
    <t>UOI4I25</t>
  </si>
  <si>
    <t>PABULO HUMBERTO ARRUDA</t>
  </si>
  <si>
    <t>16994020977</t>
  </si>
  <si>
    <t>2026-10-04 04:09:41</t>
  </si>
  <si>
    <t>2026-10-04 04:52:59</t>
  </si>
  <si>
    <t>2026-10-04 04:55:43</t>
  </si>
  <si>
    <t>2026-10-04 00:21:21</t>
  </si>
  <si>
    <t>2026-10-04 07:49:05</t>
  </si>
  <si>
    <t>2026-10-04 06:26:57</t>
  </si>
  <si>
    <t>2026-10-04 06:51:16</t>
  </si>
  <si>
    <t>SRTR22605838900</t>
  </si>
  <si>
    <t>1501</t>
  </si>
  <si>
    <t>2026-10-03 04:38:07</t>
  </si>
  <si>
    <t>2026-10-04 03:05:19</t>
  </si>
  <si>
    <t>2026-10-04 03:38:35</t>
  </si>
  <si>
    <t>2026-10-04 01:14:50</t>
  </si>
  <si>
    <t>2026-10-04 05:31:54</t>
  </si>
  <si>
    <t>2026-10-04 06:11:27</t>
  </si>
  <si>
    <t>2026-10-04 06:12:41</t>
  </si>
  <si>
    <t>2026-10-04 10:27:22</t>
  </si>
  <si>
    <t>SRTR22605838971</t>
  </si>
  <si>
    <t>3355</t>
  </si>
  <si>
    <t>2026-10-04 02:39:06</t>
  </si>
  <si>
    <t>2026-10-04 04:55:37</t>
  </si>
  <si>
    <t>2026-10-04 05:21:20</t>
  </si>
  <si>
    <t>2026-10-04 03:51:25</t>
  </si>
  <si>
    <t>2026-10-04 06:14:50</t>
  </si>
  <si>
    <t>2026-10-04 06:16:37</t>
  </si>
  <si>
    <t>2026-10-04 06:17:24</t>
  </si>
  <si>
    <t>2026-10-04 07:25:49</t>
  </si>
  <si>
    <t>SRTR22605838980</t>
  </si>
  <si>
    <t>2026-10-04 02:21:31</t>
  </si>
  <si>
    <t>2026-10-04 04:18:00</t>
  </si>
  <si>
    <t>2026-10-04 04:26:50</t>
  </si>
  <si>
    <t>2026-10-04 02:03:43</t>
  </si>
  <si>
    <t>2026-10-04 04:54:20</t>
  </si>
  <si>
    <t>2026-10-04 05:29:11</t>
  </si>
  <si>
    <t>2026-10-04 05:33:38</t>
  </si>
  <si>
    <t>2026-10-05 15:37:37</t>
  </si>
  <si>
    <t>SRTR22605839031</t>
  </si>
  <si>
    <t>14369</t>
  </si>
  <si>
    <t>14339</t>
  </si>
  <si>
    <t>2026-10-03 12:49:50</t>
  </si>
  <si>
    <t>2026-10-04 03:55:04</t>
  </si>
  <si>
    <t>2026-10-04 03:55:23</t>
  </si>
  <si>
    <t>2026-10-04 04:53:41</t>
  </si>
  <si>
    <t>2026-10-04 09:37:00</t>
  </si>
  <si>
    <t>2026-10-04 10:41:00</t>
  </si>
  <si>
    <t>2026-10-04 10:50:40</t>
  </si>
  <si>
    <t>2026-10-04 11:31:00</t>
  </si>
  <si>
    <t>2026-10-05 11:05:24</t>
  </si>
  <si>
    <t>SRTR22605839040</t>
  </si>
  <si>
    <t>5027</t>
  </si>
  <si>
    <t>5002</t>
  </si>
  <si>
    <t>2026-10-03 22:55:45</t>
  </si>
  <si>
    <t>2026-10-03 23:58:56</t>
  </si>
  <si>
    <t>2026-10-04 00:00:17</t>
  </si>
  <si>
    <t>2026-10-03 22:08:30</t>
  </si>
  <si>
    <t>2026-10-04 04:28:34</t>
  </si>
  <si>
    <t>2026-10-04 04:30:13</t>
  </si>
  <si>
    <t>2026-10-04 07:21:19</t>
  </si>
  <si>
    <t>SRTR22605839051</t>
  </si>
  <si>
    <t>2026-10-04 06:57:01</t>
  </si>
  <si>
    <t>2026-10-04 07:48:40</t>
  </si>
  <si>
    <t>2026-10-04 07:55:41</t>
  </si>
  <si>
    <t>2026-10-04 07:51:56</t>
  </si>
  <si>
    <t>2026-10-04 09:11:12</t>
  </si>
  <si>
    <t>2026-10-04 09:11:27</t>
  </si>
  <si>
    <t>2026-10-04 09:15:40</t>
  </si>
  <si>
    <t>2026-10-04 11:00:00</t>
  </si>
  <si>
    <t>2026-10-04 09:12:18</t>
  </si>
  <si>
    <t>2026-10-04 13:00:00</t>
  </si>
  <si>
    <t>2026-10-04 10:46:23</t>
  </si>
  <si>
    <t>2026-10-04 11:04:40</t>
  </si>
  <si>
    <t>2026-10-04 11:05:43</t>
  </si>
  <si>
    <t>2026-10-04 11:24:15</t>
  </si>
  <si>
    <t>SRTR22605839060</t>
  </si>
  <si>
    <t>2026-10-04 00:19:55</t>
  </si>
  <si>
    <t>2026-10-04 00:49:54</t>
  </si>
  <si>
    <t>2026-10-04 00:57:09</t>
  </si>
  <si>
    <t>2026-10-04 03:50:23</t>
  </si>
  <si>
    <t>2026-10-04 03:53:47</t>
  </si>
  <si>
    <t>2026-10-04 04:05:13</t>
  </si>
  <si>
    <t>2026-10-04 08:03:59</t>
  </si>
  <si>
    <t>SRTR22605839091</t>
  </si>
  <si>
    <t>15419</t>
  </si>
  <si>
    <t>15413</t>
  </si>
  <si>
    <t>2026-10-03 09:50:19</t>
  </si>
  <si>
    <t>2026-10-03 21:32:24</t>
  </si>
  <si>
    <t>2026-10-03 21:34:28</t>
  </si>
  <si>
    <t>2026-10-03 21:40:02</t>
  </si>
  <si>
    <t>2026-10-03 23:04:08</t>
  </si>
  <si>
    <t>2026-10-04 00:09:29</t>
  </si>
  <si>
    <t>2026-10-04 00:13:53</t>
  </si>
  <si>
    <t>2026-10-04 04:25:35</t>
  </si>
  <si>
    <t>SRTR22605839100</t>
  </si>
  <si>
    <t>3377</t>
  </si>
  <si>
    <t>2026-10-04 03:08:20</t>
  </si>
  <si>
    <t>2026-10-04 04:53:42</t>
  </si>
  <si>
    <t>2026-10-04 05:24:52</t>
  </si>
  <si>
    <t>2026-10-04 05:28:37</t>
  </si>
  <si>
    <t>2026-10-04 06:32:52</t>
  </si>
  <si>
    <t>2026-10-04 06:54:24</t>
  </si>
  <si>
    <t>2026-10-04 07:57:13</t>
  </si>
  <si>
    <t>SRTR22605839111</t>
  </si>
  <si>
    <t>4176</t>
  </si>
  <si>
    <t>2026-10-04 02:55:38</t>
  </si>
  <si>
    <t>2026-10-04 04:36:53</t>
  </si>
  <si>
    <t>2026-10-04 04:48:35</t>
  </si>
  <si>
    <t>2026-10-04 04:52:31</t>
  </si>
  <si>
    <t>2026-10-04 06:16:24</t>
  </si>
  <si>
    <t>2026-10-04 06:15:52</t>
  </si>
  <si>
    <t>2026-10-04 09:20:25</t>
  </si>
  <si>
    <t>SRTR22605839120</t>
  </si>
  <si>
    <t>2026-10-04 01:51:44</t>
  </si>
  <si>
    <t>2026-10-04 01:56:50</t>
  </si>
  <si>
    <t>2026-10-04 02:16:06</t>
  </si>
  <si>
    <t>2026-10-03 23:42:36</t>
  </si>
  <si>
    <t>2026-10-04 05:24:00</t>
  </si>
  <si>
    <t>2026-10-04 04:17:29</t>
  </si>
  <si>
    <t>2026-10-04 04:44:21</t>
  </si>
  <si>
    <t>2026-10-04 06:36:15</t>
  </si>
  <si>
    <t>SRTR22605839151</t>
  </si>
  <si>
    <t>4821</t>
  </si>
  <si>
    <t>2026-10-03 23:42:29</t>
  </si>
  <si>
    <t>2026-10-04 00:36:19</t>
  </si>
  <si>
    <t>2026-10-04 00:39:29</t>
  </si>
  <si>
    <t>2026-10-04 00:05:11</t>
  </si>
  <si>
    <t>2026-10-04 05:32:34</t>
  </si>
  <si>
    <t>2026-10-04 05:29:59</t>
  </si>
  <si>
    <t>2026-10-04 06:05:50</t>
  </si>
  <si>
    <t>2026-10-04 08:32:02</t>
  </si>
  <si>
    <t>SRTR22605839171</t>
  </si>
  <si>
    <t>2026-10-03 17:35:38</t>
  </si>
  <si>
    <t>2026-10-04 02:58:22</t>
  </si>
  <si>
    <t>2026-10-04 03:53:31</t>
  </si>
  <si>
    <t>2026-10-04 02:43:11</t>
  </si>
  <si>
    <t>2026-10-04 05:27:50</t>
  </si>
  <si>
    <t>2026-10-04 05:59:29</t>
  </si>
  <si>
    <t>2026-10-04 06:03:01</t>
  </si>
  <si>
    <t>2026-10-04 10:00:40</t>
  </si>
  <si>
    <t>SRTR22605839191</t>
  </si>
  <si>
    <t>1892</t>
  </si>
  <si>
    <t>2026-10-04 02:28:12</t>
  </si>
  <si>
    <t>2026-10-04 02:40:58</t>
  </si>
  <si>
    <t>2026-10-04 03:17:45</t>
  </si>
  <si>
    <t>2026-10-04 03:26:37</t>
  </si>
  <si>
    <t>2026-10-04 04:33:41</t>
  </si>
  <si>
    <t>2026-10-04 04:34:57</t>
  </si>
  <si>
    <t>2026-10-04 04:36:15</t>
  </si>
  <si>
    <t>2026-10-04 05:10:48</t>
  </si>
  <si>
    <t>SRTR22605839211</t>
  </si>
  <si>
    <t>2026-10-03 07:44:25</t>
  </si>
  <si>
    <t>2026-10-04 01:38:06</t>
  </si>
  <si>
    <t>2026-10-04 03:24:07</t>
  </si>
  <si>
    <t>2026-10-04 03:10:06</t>
  </si>
  <si>
    <t>2026-10-04 04:59:30</t>
  </si>
  <si>
    <t>2026-10-04 04:33:11</t>
  </si>
  <si>
    <t>2026-10-05 04:28:55</t>
  </si>
  <si>
    <t>2026-10-05 08:04:28</t>
  </si>
  <si>
    <t>SRTR22605839231</t>
  </si>
  <si>
    <t>2026-10-04 08:05:53</t>
  </si>
  <si>
    <t>2026-10-04 08:38:37</t>
  </si>
  <si>
    <t>2026-10-04 08:28:38</t>
  </si>
  <si>
    <t>2026-10-04 11:30:00</t>
  </si>
  <si>
    <t>2026-10-04 08:42:47</t>
  </si>
  <si>
    <t>2026-10-05 09:25:57</t>
  </si>
  <si>
    <t>2026-10-05 07:54:32</t>
  </si>
  <si>
    <t>2026-10-05 07:54:50</t>
  </si>
  <si>
    <t>SRTR22605839240</t>
  </si>
  <si>
    <t>2026-10-04 08:15:48</t>
  </si>
  <si>
    <t>2026-10-04 08:35:54</t>
  </si>
  <si>
    <t>2026-10-04 08:50:06</t>
  </si>
  <si>
    <t>2026-10-05 06:50:21</t>
  </si>
  <si>
    <t>2026-10-05 06:57:08</t>
  </si>
  <si>
    <t>2026-10-05 16:03:47</t>
  </si>
  <si>
    <t>SRTR22605839260</t>
  </si>
  <si>
    <t>J228-C522-1000-1</t>
  </si>
  <si>
    <t>CHARLES WILLER DALPIAZ ALVES</t>
  </si>
  <si>
    <t>CHARLES</t>
  </si>
  <si>
    <t>TAC CARRO  - DAIANE DE ALMEIDA</t>
  </si>
  <si>
    <t>996863367</t>
  </si>
  <si>
    <t>2026-10-04 03:02:43</t>
  </si>
  <si>
    <t>2026-10-04 03:02:53</t>
  </si>
  <si>
    <t>2026-10-04 03:07:08</t>
  </si>
  <si>
    <t>961476</t>
  </si>
  <si>
    <t>F JUR-MT</t>
  </si>
  <si>
    <t>2026-10-04 05:37:51</t>
  </si>
  <si>
    <t>2026-10-04 05:39:45</t>
  </si>
  <si>
    <t>SRTR22605839280</t>
  </si>
  <si>
    <t>4569</t>
  </si>
  <si>
    <t>4556</t>
  </si>
  <si>
    <t>2026-10-04 03:10:09</t>
  </si>
  <si>
    <t>2026-10-04 03:53:23</t>
  </si>
  <si>
    <t>2026-10-04 03:52:37</t>
  </si>
  <si>
    <t>2026-10-04 03:57:23</t>
  </si>
  <si>
    <t>2026-10-04 04:55:10</t>
  </si>
  <si>
    <t>2026-10-04 05:40:47</t>
  </si>
  <si>
    <t>2026-10-04 05:44:29</t>
  </si>
  <si>
    <t>2026-10-04 07:31:17</t>
  </si>
  <si>
    <t>SRTR22605839311</t>
  </si>
  <si>
    <t>2026-10-04 03:11:03</t>
  </si>
  <si>
    <t>2026-10-04 04:51:45</t>
  </si>
  <si>
    <t>2026-10-04 04:52:34</t>
  </si>
  <si>
    <t>2026-10-04 03:23:24</t>
  </si>
  <si>
    <t>2026-10-04 06:15:00</t>
  </si>
  <si>
    <t>2026-10-04 05:53:19</t>
  </si>
  <si>
    <t>2026-10-04 06:07:04</t>
  </si>
  <si>
    <t>2026-10-04 06:08:02</t>
  </si>
  <si>
    <t>2026-10-04 09:38:38</t>
  </si>
  <si>
    <t>SRTR22605839320</t>
  </si>
  <si>
    <t>1170</t>
  </si>
  <si>
    <t>1166</t>
  </si>
  <si>
    <t>2026-10-03 03:47:10</t>
  </si>
  <si>
    <t>2026-10-04 02:29:21</t>
  </si>
  <si>
    <t>2026-10-04 03:41:12</t>
  </si>
  <si>
    <t>2026-10-04 03:47:00</t>
  </si>
  <si>
    <t>2026-10-04 06:00:38</t>
  </si>
  <si>
    <t>2026-10-04 05:50:15</t>
  </si>
  <si>
    <t>2026-10-04 06:09:44</t>
  </si>
  <si>
    <t>SRTR22605839360</t>
  </si>
  <si>
    <t>2026-10-03 23:28:28</t>
  </si>
  <si>
    <t>2026-10-04 01:19:38</t>
  </si>
  <si>
    <t>2026-10-04 01:47:45</t>
  </si>
  <si>
    <t>2026-10-03 22:48:08</t>
  </si>
  <si>
    <t>2026-10-04 06:00:30</t>
  </si>
  <si>
    <t>2026-10-04 06:10:45</t>
  </si>
  <si>
    <t>2026-10-04 06:22:10</t>
  </si>
  <si>
    <t>2026-10-04 06:57:22</t>
  </si>
  <si>
    <t>SRTR22605839380</t>
  </si>
  <si>
    <t>2026-10-04 04:46:27</t>
  </si>
  <si>
    <t>2026-10-04 04:56:19</t>
  </si>
  <si>
    <t>2026-10-04 00:49:36</t>
  </si>
  <si>
    <t>2026-10-04 05:44:49</t>
  </si>
  <si>
    <t>2026-10-04 05:47:21</t>
  </si>
  <si>
    <t>2026-10-04 05:53:39</t>
  </si>
  <si>
    <t>2026-10-04 07:25:59</t>
  </si>
  <si>
    <t>SRTR22605839411</t>
  </si>
  <si>
    <t>C539-J202-1600-1</t>
  </si>
  <si>
    <t>2026-10-04 07:09:01</t>
  </si>
  <si>
    <t>2026-10-04 07:09:24</t>
  </si>
  <si>
    <t>2026-10-04 16:00:00</t>
  </si>
  <si>
    <t>866108</t>
  </si>
  <si>
    <t>ROO -MT</t>
  </si>
  <si>
    <t>2026-10-04 16:45:00</t>
  </si>
  <si>
    <t>2026-10-04 08:05:25</t>
  </si>
  <si>
    <t>2026-10-04 09:31:21</t>
  </si>
  <si>
    <t>SRTR22605839420</t>
  </si>
  <si>
    <t>7881</t>
  </si>
  <si>
    <t>7840</t>
  </si>
  <si>
    <t>2026-10-03 22:37:45</t>
  </si>
  <si>
    <t>2026-10-04 04:42:42</t>
  </si>
  <si>
    <t>2026-10-05 01:47:56</t>
  </si>
  <si>
    <t>2026-10-05 01:12:15</t>
  </si>
  <si>
    <t>2026-10-05 02:15:22</t>
  </si>
  <si>
    <t>2026-10-05 02:28:32</t>
  </si>
  <si>
    <t>2026-10-05 02:30:31</t>
  </si>
  <si>
    <t>2026-10-05 02:57:08</t>
  </si>
  <si>
    <t>SRTR22605839431</t>
  </si>
  <si>
    <t>5046</t>
  </si>
  <si>
    <t>4989</t>
  </si>
  <si>
    <t>2026-10-04 01:48:28</t>
  </si>
  <si>
    <t>2026-10-04 02:47:15</t>
  </si>
  <si>
    <t>2026-10-04 02:45:44</t>
  </si>
  <si>
    <t>2026-10-04 03:07:23</t>
  </si>
  <si>
    <t>2026-10-04 04:05:16</t>
  </si>
  <si>
    <t>2026-10-04 04:06:25</t>
  </si>
  <si>
    <t>2026-10-04 04:08:05</t>
  </si>
  <si>
    <t>2026-10-04 07:00:29</t>
  </si>
  <si>
    <t>SRTR22605839440</t>
  </si>
  <si>
    <t>3500</t>
  </si>
  <si>
    <t>2026-10-03 23:52:53</t>
  </si>
  <si>
    <t>2026-10-04 00:53:36</t>
  </si>
  <si>
    <t>2026-10-04 01:36:48</t>
  </si>
  <si>
    <t>2026-10-04 04:31:05</t>
  </si>
  <si>
    <t>2026-10-04 05:15:38</t>
  </si>
  <si>
    <t>2026-10-04 05:41:33</t>
  </si>
  <si>
    <t>2026-10-04 05:42:48</t>
  </si>
  <si>
    <t>2026-10-04 07:27:04</t>
  </si>
  <si>
    <t>SRTR22605839480</t>
  </si>
  <si>
    <t>1965</t>
  </si>
  <si>
    <t>2026-10-04 02:52:14</t>
  </si>
  <si>
    <t>2026-10-04 03:15:58</t>
  </si>
  <si>
    <t>2026-10-04 03:19:44</t>
  </si>
  <si>
    <t>2026-10-04 04:06:30</t>
  </si>
  <si>
    <t>2026-10-04 04:58:10</t>
  </si>
  <si>
    <t>2026-10-04 05:07:05</t>
  </si>
  <si>
    <t>2026-10-04 05:32:07</t>
  </si>
  <si>
    <t>2026-10-04 06:21:01</t>
  </si>
  <si>
    <t>SRTR22605839491</t>
  </si>
  <si>
    <t>2026-10-04 03:26:16</t>
  </si>
  <si>
    <t>2026-10-04 03:44:46</t>
  </si>
  <si>
    <t>2026-10-04 04:06:00</t>
  </si>
  <si>
    <t>2026-10-04 04:24:14</t>
  </si>
  <si>
    <t>2026-10-04 05:36:10</t>
  </si>
  <si>
    <t>2026-10-04 05:37:19</t>
  </si>
  <si>
    <t>2026-10-04 07:07:52</t>
  </si>
  <si>
    <t>SRTR22605839551</t>
  </si>
  <si>
    <t>2026-10-04 05:06:00</t>
  </si>
  <si>
    <t>2026-10-04 06:05:43</t>
  </si>
  <si>
    <t>2026-10-04 06:55:43</t>
  </si>
  <si>
    <t>2026-10-04 06:52:42</t>
  </si>
  <si>
    <t>2026-10-04 08:49:38</t>
  </si>
  <si>
    <t>2026-10-04 09:19:51</t>
  </si>
  <si>
    <t>2026-10-04 09:20:14</t>
  </si>
  <si>
    <t>2026-10-04 09:31:46</t>
  </si>
  <si>
    <t>SRTR22605839591</t>
  </si>
  <si>
    <t>1602</t>
  </si>
  <si>
    <t>2026-10-04 03:23:21</t>
  </si>
  <si>
    <t>2026-10-04 03:38:11</t>
  </si>
  <si>
    <t>2026-10-04 03:47:13</t>
  </si>
  <si>
    <t>2026-10-04 04:19:15</t>
  </si>
  <si>
    <t>2026-10-04 06:23:18</t>
  </si>
  <si>
    <t>2026-10-04 06:22:31</t>
  </si>
  <si>
    <t>2026-10-04 06:33:53</t>
  </si>
  <si>
    <t>2026-10-04 08:33:26</t>
  </si>
  <si>
    <t>SRTR22605839600</t>
  </si>
  <si>
    <t>3032</t>
  </si>
  <si>
    <t>2026-10-03 11:11:53</t>
  </si>
  <si>
    <t>2026-10-04 02:05:19</t>
  </si>
  <si>
    <t>2026-10-04 03:16:17</t>
  </si>
  <si>
    <t>2026-10-04 02:45:19</t>
  </si>
  <si>
    <t>2026-10-04 04:15:00</t>
  </si>
  <si>
    <t>2026-10-04 04:44:23</t>
  </si>
  <si>
    <t>2026-10-04 05:29:16</t>
  </si>
  <si>
    <t>2026-10-04 05:29:23</t>
  </si>
  <si>
    <t>2026-10-04 09:24:32</t>
  </si>
  <si>
    <t>SRTR22605839611</t>
  </si>
  <si>
    <t>2632</t>
  </si>
  <si>
    <t>2026-10-03 22:24:21</t>
  </si>
  <si>
    <t>2026-10-03 23:42:02</t>
  </si>
  <si>
    <t>2026-10-04 01:06:03</t>
  </si>
  <si>
    <t>2026-10-04 02:01:00</t>
  </si>
  <si>
    <t>2026-10-04 01:43:32</t>
  </si>
  <si>
    <t>2026-10-04 15:10:00</t>
  </si>
  <si>
    <t>2026-10-04 13:46:21</t>
  </si>
  <si>
    <t>2026-10-04 13:54:04</t>
  </si>
  <si>
    <t>2026-10-04 18:46:30</t>
  </si>
  <si>
    <t>SRTR22605839671</t>
  </si>
  <si>
    <t>2026-10-03 12:06:39</t>
  </si>
  <si>
    <t>2026-10-04 01:37:41</t>
  </si>
  <si>
    <t>2026-10-04 01:43:15</t>
  </si>
  <si>
    <t>2026-10-04 05:04:28</t>
  </si>
  <si>
    <t>2026-10-04 05:14:21</t>
  </si>
  <si>
    <t>2026-10-04 05:30:36</t>
  </si>
  <si>
    <t>2026-10-04 06:50:05</t>
  </si>
  <si>
    <t>2026-10-04 10:31:54</t>
  </si>
  <si>
    <t>SRTR22605839691</t>
  </si>
  <si>
    <t>5798</t>
  </si>
  <si>
    <t>2026-10-04 00:04:58</t>
  </si>
  <si>
    <t>2026-10-04 01:57:29</t>
  </si>
  <si>
    <t>2026-10-04 02:14:06</t>
  </si>
  <si>
    <t>2026-10-03 23:50:06</t>
  </si>
  <si>
    <t>2026-10-04 05:27:30</t>
  </si>
  <si>
    <t>2026-10-04 05:27:39</t>
  </si>
  <si>
    <t>2026-10-04 05:28:27</t>
  </si>
  <si>
    <t>2026-10-04 09:02:33</t>
  </si>
  <si>
    <t>SRTR22605839700</t>
  </si>
  <si>
    <t>2026-10-03 23:48:16</t>
  </si>
  <si>
    <t>2026-10-04 01:48:48</t>
  </si>
  <si>
    <t>2026-10-04 02:07:47</t>
  </si>
  <si>
    <t>2026-10-03 23:32:31</t>
  </si>
  <si>
    <t>2026-10-04 03:28:59</t>
  </si>
  <si>
    <t>2026-10-04 04:47:50</t>
  </si>
  <si>
    <t>2026-10-04 05:39:55</t>
  </si>
  <si>
    <t>SRTR22605839740</t>
  </si>
  <si>
    <t>4971</t>
  </si>
  <si>
    <t>2026-10-04 00:02:00</t>
  </si>
  <si>
    <t>2026-10-04 02:52:16</t>
  </si>
  <si>
    <t>2026-10-04 04:13:33</t>
  </si>
  <si>
    <t>2026-10-04 04:16:35</t>
  </si>
  <si>
    <t>2026-10-04 11:34:00</t>
  </si>
  <si>
    <t>2026-10-04 07:59:21</t>
  </si>
  <si>
    <t>2026-10-04 08:35:09</t>
  </si>
  <si>
    <t>2026-10-04 08:45:05</t>
  </si>
  <si>
    <t>2026-10-04 10:27:16</t>
  </si>
  <si>
    <t>SRTR22605839780</t>
  </si>
  <si>
    <t>2026-10-04 00:00:56</t>
  </si>
  <si>
    <t>2026-10-04 02:00:34</t>
  </si>
  <si>
    <t>2026-10-04 02:04:21</t>
  </si>
  <si>
    <t>2026-10-04 07:10:00</t>
  </si>
  <si>
    <t>2026-10-04 06:31:36</t>
  </si>
  <si>
    <t>2026-10-04 06:33:22</t>
  </si>
  <si>
    <t>2026-10-04 07:32:04</t>
  </si>
  <si>
    <t>SRTR22605839791</t>
  </si>
  <si>
    <t>4046</t>
  </si>
  <si>
    <t>2026-10-03 09:27:19</t>
  </si>
  <si>
    <t>2026-10-04 02:10:24</t>
  </si>
  <si>
    <t>2026-10-04 02:54:03</t>
  </si>
  <si>
    <t>2026-10-04 01:46:07</t>
  </si>
  <si>
    <t>2026-10-04 06:19:17</t>
  </si>
  <si>
    <t>2026-10-04 05:19:21</t>
  </si>
  <si>
    <t>2026-10-04 05:55:17</t>
  </si>
  <si>
    <t>2026-10-04 09:32:53</t>
  </si>
  <si>
    <t>SRTR22605839811</t>
  </si>
  <si>
    <t>4070</t>
  </si>
  <si>
    <t>2026-10-04 03:12:59</t>
  </si>
  <si>
    <t>2026-10-04 04:34:00</t>
  </si>
  <si>
    <t>2026-10-04 04:37:22</t>
  </si>
  <si>
    <t>2026-10-04 04:14:01</t>
  </si>
  <si>
    <t>2026-10-04 12:49:56</t>
  </si>
  <si>
    <t>2026-10-04 13:07:12</t>
  </si>
  <si>
    <t>2026-10-04 13:14:40</t>
  </si>
  <si>
    <t>2026-10-04 15:20:34</t>
  </si>
  <si>
    <t>SRTR22605839831</t>
  </si>
  <si>
    <t>2026-10-03 23:43:31</t>
  </si>
  <si>
    <t>2026-10-04 01:46:04</t>
  </si>
  <si>
    <t>2026-10-04 02:03:44</t>
  </si>
  <si>
    <t>2026-10-03 23:58:54</t>
  </si>
  <si>
    <t>2026-10-04 03:06:35</t>
  </si>
  <si>
    <t>2026-10-04 05:57:08</t>
  </si>
  <si>
    <t>2026-10-04 05:59:41</t>
  </si>
  <si>
    <t>2026-10-04 06:26:19</t>
  </si>
  <si>
    <t>SRTR22605839851</t>
  </si>
  <si>
    <t>517</t>
  </si>
  <si>
    <t>512</t>
  </si>
  <si>
    <t>2026-10-03 23:25:00</t>
  </si>
  <si>
    <t>2026-10-03 23:52:35</t>
  </si>
  <si>
    <t>2026-10-04 00:01:06</t>
  </si>
  <si>
    <t>2026-10-03 21:35:01</t>
  </si>
  <si>
    <t>2026-10-04 03:57:28</t>
  </si>
  <si>
    <t>2026-10-04 06:51:35</t>
  </si>
  <si>
    <t>2026-10-04 07:06:40</t>
  </si>
  <si>
    <t>2026-10-04 08:24:41</t>
  </si>
  <si>
    <t>SRTR22605839920</t>
  </si>
  <si>
    <t>1437</t>
  </si>
  <si>
    <t>2026-10-04 02:31:55</t>
  </si>
  <si>
    <t>2026-10-04 03:23:50</t>
  </si>
  <si>
    <t>2026-10-04 04:41:55</t>
  </si>
  <si>
    <t>2026-10-04 04:42:12</t>
  </si>
  <si>
    <t>2026-10-04 06:27:24</t>
  </si>
  <si>
    <t>2026-10-04 06:27:29</t>
  </si>
  <si>
    <t>2026-10-04 06:57:39</t>
  </si>
  <si>
    <t>2026-10-04 11:06:35</t>
  </si>
  <si>
    <t>SRTR22605839940</t>
  </si>
  <si>
    <t>1288</t>
  </si>
  <si>
    <t>2026-10-04 02:45:10</t>
  </si>
  <si>
    <t>2026-10-04 03:24:16</t>
  </si>
  <si>
    <t>2026-10-04 04:15:39</t>
  </si>
  <si>
    <t>2026-10-04 04:22:23</t>
  </si>
  <si>
    <t>2026-10-04 07:06:15</t>
  </si>
  <si>
    <t>2026-10-04 07:05:16</t>
  </si>
  <si>
    <t>2026-10-04 07:54:38</t>
  </si>
  <si>
    <t>2026-10-04 11:15:59</t>
  </si>
  <si>
    <t>SRTR22605839951</t>
  </si>
  <si>
    <t>EMILIO MARCIANO</t>
  </si>
  <si>
    <t>14996236368</t>
  </si>
  <si>
    <t>885</t>
  </si>
  <si>
    <t>2026-10-03 23:42:59</t>
  </si>
  <si>
    <t>2026-10-04 01:45:04</t>
  </si>
  <si>
    <t>2026-10-04 02:08:54</t>
  </si>
  <si>
    <t>2026-10-03 23:39:59</t>
  </si>
  <si>
    <t>2026-10-04 07:34:25</t>
  </si>
  <si>
    <t>2026-10-04 07:48:21</t>
  </si>
  <si>
    <t>2026-10-04 09:24:33</t>
  </si>
  <si>
    <t>2026-10-04 10:35:48</t>
  </si>
  <si>
    <t>SRTR22605839971</t>
  </si>
  <si>
    <t>1453</t>
  </si>
  <si>
    <t>2026-10-04 02:56:07</t>
  </si>
  <si>
    <t>2026-10-04 03:58:01</t>
  </si>
  <si>
    <t>2026-10-04 04:00:47</t>
  </si>
  <si>
    <t>2026-10-04 01:44:08</t>
  </si>
  <si>
    <t>2026-10-04 05:30:38</t>
  </si>
  <si>
    <t>2026-10-04 05:29:17</t>
  </si>
  <si>
    <t>2026-10-04 05:59:55</t>
  </si>
  <si>
    <t>2026-10-04 06:23:55</t>
  </si>
  <si>
    <t>SRTR22605840000</t>
  </si>
  <si>
    <t>2026-10-04 04:25:32</t>
  </si>
  <si>
    <t>2026-10-04 04:45:23</t>
  </si>
  <si>
    <t>2026-10-04 04:56:54</t>
  </si>
  <si>
    <t>2026-10-04 00:48:49</t>
  </si>
  <si>
    <t>2026-10-04 06:02:50</t>
  </si>
  <si>
    <t>2026-10-04 06:18:31</t>
  </si>
  <si>
    <t>2026-10-04 07:22:22</t>
  </si>
  <si>
    <t>SRTR22605840011</t>
  </si>
  <si>
    <t>2026-10-04 04:14:58</t>
  </si>
  <si>
    <t>2026-10-04 04:49:11</t>
  </si>
  <si>
    <t>2026-10-04 04:55:20</t>
  </si>
  <si>
    <t>2026-10-04 00:16:38</t>
  </si>
  <si>
    <t>2026-10-04 05:23:07</t>
  </si>
  <si>
    <t>2026-10-04 05:24:55</t>
  </si>
  <si>
    <t>2026-10-04 05:37:07</t>
  </si>
  <si>
    <t>2026-10-04 06:50:59</t>
  </si>
  <si>
    <t>SRTR22605840071</t>
  </si>
  <si>
    <t>2026-10-04 01:40:14</t>
  </si>
  <si>
    <t>2026-10-04 03:12:58</t>
  </si>
  <si>
    <t>2026-10-04 03:20:20</t>
  </si>
  <si>
    <t>2026-10-04 03:20:00</t>
  </si>
  <si>
    <t>2026-10-04 04:11:36</t>
  </si>
  <si>
    <t>2026-10-04 04:17:32</t>
  </si>
  <si>
    <t>2026-10-04 04:39:07</t>
  </si>
  <si>
    <t>2026-10-04 05:41:23</t>
  </si>
  <si>
    <t>SRTR22605840100</t>
  </si>
  <si>
    <t>2026-10-04 04:07:37</t>
  </si>
  <si>
    <t>2026-10-04 05:41:05</t>
  </si>
  <si>
    <t>2026-10-04 04:01:24</t>
  </si>
  <si>
    <t>2026-10-04 12:42:05</t>
  </si>
  <si>
    <t>SRTR22605840111</t>
  </si>
  <si>
    <t>189</t>
  </si>
  <si>
    <t>2026-10-03 22:52:52</t>
  </si>
  <si>
    <t>2026-10-03 23:43:13</t>
  </si>
  <si>
    <t>2026-10-04 10:49:30</t>
  </si>
  <si>
    <t>2026-10-04 11:01:04</t>
  </si>
  <si>
    <t>2026-10-04 11:20:01</t>
  </si>
  <si>
    <t>SRTR22605840151</t>
  </si>
  <si>
    <t>274</t>
  </si>
  <si>
    <t>2026-10-04 04:58:03</t>
  </si>
  <si>
    <t>2026-10-04 05:01:31</t>
  </si>
  <si>
    <t>2026-10-04 05:04:39</t>
  </si>
  <si>
    <t>2026-10-04 05:04:57</t>
  </si>
  <si>
    <t>2026-10-04 06:18:38</t>
  </si>
  <si>
    <t>2026-10-04 06:20:27</t>
  </si>
  <si>
    <t>2026-10-04 07:10:48</t>
  </si>
  <si>
    <t>2026-10-04 07:54:09</t>
  </si>
  <si>
    <t>SRTR22605840160</t>
  </si>
  <si>
    <t>2933</t>
  </si>
  <si>
    <t>2872</t>
  </si>
  <si>
    <t>2026-10-03 12:36:25</t>
  </si>
  <si>
    <t>2026-10-04 01:25:08</t>
  </si>
  <si>
    <t>2026-10-04 01:45:35</t>
  </si>
  <si>
    <t>2026-10-04 03:20:35</t>
  </si>
  <si>
    <t>2026-10-04 04:11:40</t>
  </si>
  <si>
    <t>2026-10-04 06:28:34</t>
  </si>
  <si>
    <t>2026-10-04 06:41:57</t>
  </si>
  <si>
    <t>2026-10-04 10:07:24</t>
  </si>
  <si>
    <t>SRTR22605840180</t>
  </si>
  <si>
    <t>2026-10-04 05:38:56</t>
  </si>
  <si>
    <t>2026-10-04 05:57:56</t>
  </si>
  <si>
    <t>2026-10-04 06:15:59</t>
  </si>
  <si>
    <t>2026-10-04 03:52:51</t>
  </si>
  <si>
    <t>2026-10-04 06:51:56</t>
  </si>
  <si>
    <t>2026-10-04 06:52:54</t>
  </si>
  <si>
    <t>2026-10-04 06:53:11</t>
  </si>
  <si>
    <t>2026-10-04 07:13:48</t>
  </si>
  <si>
    <t>SRTR22605840191</t>
  </si>
  <si>
    <t>2026-10-04 04:57:27</t>
  </si>
  <si>
    <t>2026-10-04 05:58:53</t>
  </si>
  <si>
    <t>2026-10-04 06:06:01</t>
  </si>
  <si>
    <t>2026-10-04 03:24:30</t>
  </si>
  <si>
    <t>2026-10-04 07:44:13</t>
  </si>
  <si>
    <t>2026-10-04 07:04:31</t>
  </si>
  <si>
    <t>2026-10-04 07:04:39</t>
  </si>
  <si>
    <t>2026-10-04 09:56:14</t>
  </si>
  <si>
    <t>SRTR22605840200</t>
  </si>
  <si>
    <t>2026-10-04 03:47:14</t>
  </si>
  <si>
    <t>2026-10-04 06:07:44</t>
  </si>
  <si>
    <t>2026-10-04 04:16:43</t>
  </si>
  <si>
    <t>2026-10-04 03:20:43</t>
  </si>
  <si>
    <t>2026-10-04 05:08:05</t>
  </si>
  <si>
    <t>2026-10-04 05:23:19</t>
  </si>
  <si>
    <t>2026-10-04 05:23:20</t>
  </si>
  <si>
    <t>2026-10-04 06:24:25</t>
  </si>
  <si>
    <t>SRTR22605840231</t>
  </si>
  <si>
    <t>PVB2A80</t>
  </si>
  <si>
    <t>LUIZ FELIPE VIANA VELOSO</t>
  </si>
  <si>
    <t>38984277606</t>
  </si>
  <si>
    <t>1071</t>
  </si>
  <si>
    <t>2026-10-04 02:31:39</t>
  </si>
  <si>
    <t>2026-10-04 03:00:10</t>
  </si>
  <si>
    <t>2026-10-04 04:20:37</t>
  </si>
  <si>
    <t>2026-10-04 04:40:15</t>
  </si>
  <si>
    <t>2026-10-04 07:14:07</t>
  </si>
  <si>
    <t>2026-10-04 06:57:43</t>
  </si>
  <si>
    <t>2026-10-04 07:07:25</t>
  </si>
  <si>
    <t>2026-10-04 10:08:05</t>
  </si>
  <si>
    <t>SRTR22605840240</t>
  </si>
  <si>
    <t>2026-10-03 23:56:40</t>
  </si>
  <si>
    <t>2026-10-04 01:54:29</t>
  </si>
  <si>
    <t>2026-10-04 02:15:14</t>
  </si>
  <si>
    <t>2026-10-04 00:33:15</t>
  </si>
  <si>
    <t>2026-10-04 06:05:24</t>
  </si>
  <si>
    <t>2026-10-04 06:10:17</t>
  </si>
  <si>
    <t>2026-10-04 06:12:58</t>
  </si>
  <si>
    <t>2026-10-04 09:05:38</t>
  </si>
  <si>
    <t>SRTR22605840251</t>
  </si>
  <si>
    <t>2026-10-03 10:21:30</t>
  </si>
  <si>
    <t>2026-10-04 03:27:51</t>
  </si>
  <si>
    <t>2026-10-04 06:21:34</t>
  </si>
  <si>
    <t>2026-10-04 04:03:05</t>
  </si>
  <si>
    <t>2026-10-04 12:40:00</t>
  </si>
  <si>
    <t>2026-10-04 10:17:41</t>
  </si>
  <si>
    <t>2026-10-04 19:00:34</t>
  </si>
  <si>
    <t>2026-10-04 19:16:50</t>
  </si>
  <si>
    <t>2026-10-04 21:18:59</t>
  </si>
  <si>
    <t>SRTR22605840260</t>
  </si>
  <si>
    <t>4056</t>
  </si>
  <si>
    <t>4054</t>
  </si>
  <si>
    <t>2026-10-04 04:13:15</t>
  </si>
  <si>
    <t>2026-10-04 05:06:31</t>
  </si>
  <si>
    <t>2026-10-04 05:13:10</t>
  </si>
  <si>
    <t>2026-10-04 05:15:15</t>
  </si>
  <si>
    <t>2026-10-04 06:49:05</t>
  </si>
  <si>
    <t>2026-10-04 06:50:37</t>
  </si>
  <si>
    <t>2026-10-04 07:46:45</t>
  </si>
  <si>
    <t>2026-10-04 09:14:47</t>
  </si>
  <si>
    <t>SRTR22605840320</t>
  </si>
  <si>
    <t>4237</t>
  </si>
  <si>
    <t>2026-10-04 00:05:36</t>
  </si>
  <si>
    <t>2026-10-04 01:11:25</t>
  </si>
  <si>
    <t>2026-10-04 01:51:37</t>
  </si>
  <si>
    <t>2026-10-03 22:01:19</t>
  </si>
  <si>
    <t>2026-10-04 03:09:41</t>
  </si>
  <si>
    <t>2026-10-04 03:13:03</t>
  </si>
  <si>
    <t>2026-10-04 04:41:08</t>
  </si>
  <si>
    <t>2026-10-04 07:24:06</t>
  </si>
  <si>
    <t>SRTR22605840340</t>
  </si>
  <si>
    <t>2026-10-03 11:26:00</t>
  </si>
  <si>
    <t>2026-10-03 13:39:45</t>
  </si>
  <si>
    <t>2026-10-04 06:53:27</t>
  </si>
  <si>
    <t>2026-10-04 06:55:36</t>
  </si>
  <si>
    <t>2026-10-04 07:24:22</t>
  </si>
  <si>
    <t>2026-10-05 09:06:17</t>
  </si>
  <si>
    <t>2026-10-05 09:32:15</t>
  </si>
  <si>
    <t>2026-10-05 09:41:05</t>
  </si>
  <si>
    <t>SRTR22605840411</t>
  </si>
  <si>
    <t>2026-10-04 03:49:49</t>
  </si>
  <si>
    <t>2026-10-04 04:33:40</t>
  </si>
  <si>
    <t>2026-10-04 04:39:01</t>
  </si>
  <si>
    <t>2026-10-04 03:21:08</t>
  </si>
  <si>
    <t>2026-10-04 05:16:19</t>
  </si>
  <si>
    <t>2026-10-04 05:18:20</t>
  </si>
  <si>
    <t>2026-10-04 05:46:48</t>
  </si>
  <si>
    <t>2026-10-04 08:35:37</t>
  </si>
  <si>
    <t>SRTR22605840480</t>
  </si>
  <si>
    <t>390</t>
  </si>
  <si>
    <t>2026-10-04 05:32:51</t>
  </si>
  <si>
    <t>2026-10-04 05:54:48</t>
  </si>
  <si>
    <t>2026-10-04 05:55:14</t>
  </si>
  <si>
    <t>2026-10-04 05:40:28</t>
  </si>
  <si>
    <t>2026-10-04 18:30:00</t>
  </si>
  <si>
    <t>2026-10-04 07:49:25</t>
  </si>
  <si>
    <t>2026-10-04 07:55:30</t>
  </si>
  <si>
    <t>2026-10-04 07:57:12</t>
  </si>
  <si>
    <t>2026-10-04 08:21:59</t>
  </si>
  <si>
    <t>SRTR22605840491</t>
  </si>
  <si>
    <t>ABNER MIQUEAS TANGERELI FERREIRA DE SOUZA</t>
  </si>
  <si>
    <t>1792534882</t>
  </si>
  <si>
    <t>2026-10-04 03:00:29</t>
  </si>
  <si>
    <t>2026-10-04 03:38:09</t>
  </si>
  <si>
    <t>2026-10-04 05:03:45</t>
  </si>
  <si>
    <t>2026-10-04 03:04:15</t>
  </si>
  <si>
    <t>2026-10-04 11:47:42</t>
  </si>
  <si>
    <t>SRTR22605840511</t>
  </si>
  <si>
    <t>2026-10-03 11:34:28</t>
  </si>
  <si>
    <t>2026-10-03 23:26:39</t>
  </si>
  <si>
    <t>2026-10-04 01:15:50</t>
  </si>
  <si>
    <t>2026-10-04 00:37:08</t>
  </si>
  <si>
    <t>2026-10-04 02:19:57</t>
  </si>
  <si>
    <t>2026-10-04 03:00:14</t>
  </si>
  <si>
    <t>2026-10-04 03:02:45</t>
  </si>
  <si>
    <t>2026-10-04 05:39:28</t>
  </si>
  <si>
    <t>SRTR22605840520</t>
  </si>
  <si>
    <t>4871</t>
  </si>
  <si>
    <t>4868</t>
  </si>
  <si>
    <t>2026-10-03 11:54:52</t>
  </si>
  <si>
    <t>2026-10-04 02:33:44</t>
  </si>
  <si>
    <t>2026-10-04 04:44:59</t>
  </si>
  <si>
    <t>2026-10-04 03:07:10</t>
  </si>
  <si>
    <t>2026-10-04 05:57:16</t>
  </si>
  <si>
    <t>2026-10-04 06:11:21</t>
  </si>
  <si>
    <t>2026-10-04 06:11:39</t>
  </si>
  <si>
    <t>2026-10-04 08:38:00</t>
  </si>
  <si>
    <t>SRTR22605840531</t>
  </si>
  <si>
    <t>2026-10-04 02:48:42</t>
  </si>
  <si>
    <t>2026-10-04 03:29:23</t>
  </si>
  <si>
    <t>2026-10-04 05:04:02</t>
  </si>
  <si>
    <t>2026-10-05 05:24:46</t>
  </si>
  <si>
    <t>2026-10-05 06:16:50</t>
  </si>
  <si>
    <t>2026-10-04 05:52:37</t>
  </si>
  <si>
    <t>2026-10-04 06:47:49</t>
  </si>
  <si>
    <t>2026-10-04 10:26:15</t>
  </si>
  <si>
    <t>SRTR22605840540</t>
  </si>
  <si>
    <t>2026-10-04 04:05:31</t>
  </si>
  <si>
    <t>2026-10-04 04:15:29</t>
  </si>
  <si>
    <t>2026-10-04 04:20:34</t>
  </si>
  <si>
    <t>2026-10-04 04:22:08</t>
  </si>
  <si>
    <t>2026-10-04 05:39:41</t>
  </si>
  <si>
    <t>2026-10-04 06:16:50</t>
  </si>
  <si>
    <t>2026-10-04 08:49:22</t>
  </si>
  <si>
    <t>2026-10-04 09:08:26</t>
  </si>
  <si>
    <t>SRTR22605840551</t>
  </si>
  <si>
    <t>2026-10-04 03:02:16</t>
  </si>
  <si>
    <t>2026-10-04 03:30:49</t>
  </si>
  <si>
    <t>2026-10-04 03:44:16</t>
  </si>
  <si>
    <t>2026-10-04 04:02:21</t>
  </si>
  <si>
    <t>2026-10-04 04:41:16</t>
  </si>
  <si>
    <t>2026-10-04 05:10:34</t>
  </si>
  <si>
    <t>2026-10-04 05:28:50</t>
  </si>
  <si>
    <t>2026-10-04 07:36:59</t>
  </si>
  <si>
    <t>SRTR22605840571</t>
  </si>
  <si>
    <t>MELQUISEDEC CLARO FERREIRA</t>
  </si>
  <si>
    <t>16994265805</t>
  </si>
  <si>
    <t>2026-10-04 04:42:26</t>
  </si>
  <si>
    <t>2026-10-04 05:26:45</t>
  </si>
  <si>
    <t>2026-10-04 04:52:14</t>
  </si>
  <si>
    <t>2026-10-04 06:29:25</t>
  </si>
  <si>
    <t>2026-10-04 06:08:19</t>
  </si>
  <si>
    <t>2026-10-04 06:34:02</t>
  </si>
  <si>
    <t>2026-10-04 07:46:56</t>
  </si>
  <si>
    <t>SRTR22605840660</t>
  </si>
  <si>
    <t>3770</t>
  </si>
  <si>
    <t>2026-10-03 10:52:01</t>
  </si>
  <si>
    <t>2026-10-04 02:07:01</t>
  </si>
  <si>
    <t>2026-10-04 02:48:51</t>
  </si>
  <si>
    <t>2026-10-04 01:46:19</t>
  </si>
  <si>
    <t>2026-10-04 03:24:28</t>
  </si>
  <si>
    <t>2026-10-04 03:58:51</t>
  </si>
  <si>
    <t>2026-10-04 03:59:02</t>
  </si>
  <si>
    <t>2026-10-04 07:53:36</t>
  </si>
  <si>
    <t>SRTR22605840671</t>
  </si>
  <si>
    <t>2026-10-03 23:24:37</t>
  </si>
  <si>
    <t>2026-10-04 02:09:48</t>
  </si>
  <si>
    <t>2026-10-03 22:59:43</t>
  </si>
  <si>
    <t>2026-10-04 05:29:32</t>
  </si>
  <si>
    <t>2026-10-04 06:59:24</t>
  </si>
  <si>
    <t>2026-10-04 09:27:42</t>
  </si>
  <si>
    <t>SRTR22605840680</t>
  </si>
  <si>
    <t>3238</t>
  </si>
  <si>
    <t>3234</t>
  </si>
  <si>
    <t>2026-10-04 03:11:53</t>
  </si>
  <si>
    <t>2026-10-04 03:57:37</t>
  </si>
  <si>
    <t>2026-10-04 03:59:39</t>
  </si>
  <si>
    <t>2026-10-04 00:07:14</t>
  </si>
  <si>
    <t>2026-10-04 04:56:52</t>
  </si>
  <si>
    <t>2026-10-04 05:23:25</t>
  </si>
  <si>
    <t>2026-10-04 07:47:26</t>
  </si>
  <si>
    <t>SRTR22605840691</t>
  </si>
  <si>
    <t>1246</t>
  </si>
  <si>
    <t>2026-10-04 04:35:10</t>
  </si>
  <si>
    <t>2026-10-04 04:48:18</t>
  </si>
  <si>
    <t>2026-10-04 04:56:12</t>
  </si>
  <si>
    <t>2026-10-04 00:57:55</t>
  </si>
  <si>
    <t>2026-10-04 06:04:36</t>
  </si>
  <si>
    <t>2026-10-04 06:04:00</t>
  </si>
  <si>
    <t>2026-10-04 06:16:04</t>
  </si>
  <si>
    <t>SRTR22605840700</t>
  </si>
  <si>
    <t>2026-10-04 01:38:14</t>
  </si>
  <si>
    <t>2026-10-04 02:47:12</t>
  </si>
  <si>
    <t>2026-10-04 02:59:43</t>
  </si>
  <si>
    <t>2026-10-04 00:10:29</t>
  </si>
  <si>
    <t>2026-10-04 04:48:03</t>
  </si>
  <si>
    <t>2026-10-04 04:55:25</t>
  </si>
  <si>
    <t>2026-10-04 06:06:05</t>
  </si>
  <si>
    <t>2026-10-04 07:03:03</t>
  </si>
  <si>
    <t>SRTR22605840800</t>
  </si>
  <si>
    <t>2026-10-04 01:05:37</t>
  </si>
  <si>
    <t>2026-10-04 02:57:32</t>
  </si>
  <si>
    <t>2026-10-04 02:59:14</t>
  </si>
  <si>
    <t>2026-10-04 00:52:57</t>
  </si>
  <si>
    <t>2026-10-04 05:11:33</t>
  </si>
  <si>
    <t>2026-10-04 05:16:13</t>
  </si>
  <si>
    <t>2026-10-04 05:34:18</t>
  </si>
  <si>
    <t>2026-10-04 06:25:28</t>
  </si>
  <si>
    <t>SRTR22605840811</t>
  </si>
  <si>
    <t>2026-10-04 02:24:23</t>
  </si>
  <si>
    <t>2026-10-04 02:45:47</t>
  </si>
  <si>
    <t>2026-10-04 04:23:58</t>
  </si>
  <si>
    <t>2026-10-04 04:39:38</t>
  </si>
  <si>
    <t>2026-10-04 09:05:00</t>
  </si>
  <si>
    <t>2026-10-04 06:12:42</t>
  </si>
  <si>
    <t>2026-10-04 06:17:52</t>
  </si>
  <si>
    <t>2026-10-04 07:27:50</t>
  </si>
  <si>
    <t>2026-10-04 11:08:58</t>
  </si>
  <si>
    <t>SRTR22605840820</t>
  </si>
  <si>
    <t>2026-10-04 00:30:40</t>
  </si>
  <si>
    <t>2026-10-04 00:55:03</t>
  </si>
  <si>
    <t>2026-10-04 00:59:25</t>
  </si>
  <si>
    <t>2026-10-03 22:43:48</t>
  </si>
  <si>
    <t>2026-10-04 06:13:00</t>
  </si>
  <si>
    <t>2026-10-04 05:48:21</t>
  </si>
  <si>
    <t>2026-10-04 05:50:33</t>
  </si>
  <si>
    <t>2026-10-04 05:53:29</t>
  </si>
  <si>
    <t>2026-10-04 06:42:53</t>
  </si>
  <si>
    <t>SRTR22605840851</t>
  </si>
  <si>
    <t>2026-10-04 03:42:19</t>
  </si>
  <si>
    <t>2026-10-04 05:46:26</t>
  </si>
  <si>
    <t>2026-10-04 03:59:49</t>
  </si>
  <si>
    <t>2026-10-04 06:11:01</t>
  </si>
  <si>
    <t>2026-10-04 06:21:03</t>
  </si>
  <si>
    <t>2026-10-04 06:25:58</t>
  </si>
  <si>
    <t>2026-10-04 09:49:43</t>
  </si>
  <si>
    <t>SRTR22605840860</t>
  </si>
  <si>
    <t>2026-10-03 12:37:13</t>
  </si>
  <si>
    <t>2026-10-04 04:34:47</t>
  </si>
  <si>
    <t>2026-10-04 04:39:54</t>
  </si>
  <si>
    <t>2026-10-04 02:40:08</t>
  </si>
  <si>
    <t>2026-10-04 05:54:49</t>
  </si>
  <si>
    <t>2026-10-04 08:35:55</t>
  </si>
  <si>
    <t>2026-10-04 12:50:57</t>
  </si>
  <si>
    <t>SRTR22605840871</t>
  </si>
  <si>
    <t>2026-10-03 23:53:04</t>
  </si>
  <si>
    <t>2026-10-04 01:34:44</t>
  </si>
  <si>
    <t>2026-10-03 16:34:50</t>
  </si>
  <si>
    <t>2026-10-04 05:02:09</t>
  </si>
  <si>
    <t>SRTR22605840880</t>
  </si>
  <si>
    <t>GYN-C595-C435-C394-0600-1</t>
  </si>
  <si>
    <t>2026-10-04 00:12:10</t>
  </si>
  <si>
    <t>2026-10-04 05:55:36</t>
  </si>
  <si>
    <t>2026-10-04 05:54:02</t>
  </si>
  <si>
    <t>961549</t>
  </si>
  <si>
    <t>F NRO-GO</t>
  </si>
  <si>
    <t>2026-10-04 06:47:00</t>
  </si>
  <si>
    <t>2026-10-04 12:52:53</t>
  </si>
  <si>
    <t>2026-10-04 14:55:36</t>
  </si>
  <si>
    <t>SRTR22605840920</t>
  </si>
  <si>
    <t>2026-10-04 07:18:36</t>
  </si>
  <si>
    <t>2026-10-04 07:19:07</t>
  </si>
  <si>
    <t>2026-10-04 08:13:14</t>
  </si>
  <si>
    <t>2026-10-04 10:50:00</t>
  </si>
  <si>
    <t>2026-10-04 10:55:29</t>
  </si>
  <si>
    <t>2026-10-04 10:55:13</t>
  </si>
  <si>
    <t>2026-10-04 11:03:45</t>
  </si>
  <si>
    <t>2026-10-04 11:23:37</t>
  </si>
  <si>
    <t>SRTR22605840931</t>
  </si>
  <si>
    <t>2026-10-04 00:50:33</t>
  </si>
  <si>
    <t>2026-10-04 04:13:34</t>
  </si>
  <si>
    <t>2026-10-04 04:40:01</t>
  </si>
  <si>
    <t>2026-10-04 04:43:33</t>
  </si>
  <si>
    <t>2026-10-04 06:55:26</t>
  </si>
  <si>
    <t>2026-10-04 06:53:38</t>
  </si>
  <si>
    <t>2026-10-04 06:53:54</t>
  </si>
  <si>
    <t>2026-10-04 09:36:59</t>
  </si>
  <si>
    <t>SRTR22605840940</t>
  </si>
  <si>
    <t>3961</t>
  </si>
  <si>
    <t>2026-10-03 12:22:54</t>
  </si>
  <si>
    <t>2026-10-04 01:38:39</t>
  </si>
  <si>
    <t>2026-10-04 01:45:17</t>
  </si>
  <si>
    <t>2026-10-04 04:09:46</t>
  </si>
  <si>
    <t>2026-10-04 04:53:19</t>
  </si>
  <si>
    <t>2026-10-04 05:23:37</t>
  </si>
  <si>
    <t>2026-10-04 05:27:58</t>
  </si>
  <si>
    <t>2026-10-04 07:54:46</t>
  </si>
  <si>
    <t>SRTR22605840951</t>
  </si>
  <si>
    <t>2026-10-03 12:12:54</t>
  </si>
  <si>
    <t>2026-10-04 01:07:06</t>
  </si>
  <si>
    <t>2026-10-04 01:07:38</t>
  </si>
  <si>
    <t>2026-10-04 01:35:05</t>
  </si>
  <si>
    <t>2026-10-04 03:21:13</t>
  </si>
  <si>
    <t>2026-10-04 07:38:57</t>
  </si>
  <si>
    <t>2026-10-04 07:35:20</t>
  </si>
  <si>
    <t>2026-10-04 08:34:11</t>
  </si>
  <si>
    <t>SRTR22605840971</t>
  </si>
  <si>
    <t>5408</t>
  </si>
  <si>
    <t>5407</t>
  </si>
  <si>
    <t>2026-10-04 00:24:27</t>
  </si>
  <si>
    <t>2026-10-04 01:42:41</t>
  </si>
  <si>
    <t>2026-10-04 02:02:46</t>
  </si>
  <si>
    <t>2026-10-04 05:01:00</t>
  </si>
  <si>
    <t>2026-10-04 04:07:00</t>
  </si>
  <si>
    <t>2026-10-04 05:31:00</t>
  </si>
  <si>
    <t>2026-10-04 05:01:59</t>
  </si>
  <si>
    <t>2026-10-04 04:59:45</t>
  </si>
  <si>
    <t>2026-10-04 05:05:33</t>
  </si>
  <si>
    <t>2026-10-04 08:12:31</t>
  </si>
  <si>
    <t>SRTR22605841000</t>
  </si>
  <si>
    <t>UQG6F40</t>
  </si>
  <si>
    <t>593</t>
  </si>
  <si>
    <t>2026-10-04 05:57:27</t>
  </si>
  <si>
    <t>2026-10-04 06:14:39</t>
  </si>
  <si>
    <t>2026-10-04 06:24:04</t>
  </si>
  <si>
    <t>2026-10-04 04:42:24</t>
  </si>
  <si>
    <t>2026-10-04 07:40:00</t>
  </si>
  <si>
    <t>2026-10-04 07:14:08</t>
  </si>
  <si>
    <t>2026-10-04 07:14:46</t>
  </si>
  <si>
    <t>2026-10-04 07:26:31</t>
  </si>
  <si>
    <t>2026-10-04 10:49:01</t>
  </si>
  <si>
    <t>SRTR22605841040</t>
  </si>
  <si>
    <t>2026-10-03 09:59:24</t>
  </si>
  <si>
    <t>2026-10-04 01:29:22</t>
  </si>
  <si>
    <t>2026-10-04 01:52:29</t>
  </si>
  <si>
    <t>2026-10-04 02:42:34</t>
  </si>
  <si>
    <t>2026-10-04 03:34:55</t>
  </si>
  <si>
    <t>2026-10-04 03:36:16</t>
  </si>
  <si>
    <t>2026-10-04 03:58:08</t>
  </si>
  <si>
    <t>2026-10-04 05:29:39</t>
  </si>
  <si>
    <t>SRTR22605841071</t>
  </si>
  <si>
    <t>2026-10-04 06:04:15</t>
  </si>
  <si>
    <t>2026-10-04 06:40:14</t>
  </si>
  <si>
    <t>2026-10-04 05:42:50</t>
  </si>
  <si>
    <t>2026-10-04 08:29:40</t>
  </si>
  <si>
    <t>2026-10-04 08:30:22</t>
  </si>
  <si>
    <t>2026-10-04 08:30:45</t>
  </si>
  <si>
    <t>2026-10-05 10:58:00</t>
  </si>
  <si>
    <t>SRTR22605841091</t>
  </si>
  <si>
    <t>1957</t>
  </si>
  <si>
    <t>2026-10-04 05:17:23</t>
  </si>
  <si>
    <t>2026-10-04 05:57:50</t>
  </si>
  <si>
    <t>2026-10-04 03:54:33</t>
  </si>
  <si>
    <t>2026-10-04 06:51:49</t>
  </si>
  <si>
    <t>2026-10-04 06:53:19</t>
  </si>
  <si>
    <t>2026-10-04 06:54:03</t>
  </si>
  <si>
    <t>SRTR22605841120</t>
  </si>
  <si>
    <t>CGR2-C645-C465-0150-1</t>
  </si>
  <si>
    <t>2026-10-03 18:58:51</t>
  </si>
  <si>
    <t>2026-10-04 00:31:28</t>
  </si>
  <si>
    <t>2026-10-04 02:19:24</t>
  </si>
  <si>
    <t>2026-10-04 00:07:00</t>
  </si>
  <si>
    <t>961595</t>
  </si>
  <si>
    <t>F PRB-MS</t>
  </si>
  <si>
    <t>2026-10-04 09:44:48</t>
  </si>
  <si>
    <t>2026-10-04 11:16:03</t>
  </si>
  <si>
    <t>2026-10-04 12:31:33</t>
  </si>
  <si>
    <t>SRTR22605841131</t>
  </si>
  <si>
    <t>S240-BRE-1400-8</t>
  </si>
  <si>
    <t>9801</t>
  </si>
  <si>
    <t>2026-10-04 11:26:45</t>
  </si>
  <si>
    <t>2026-10-04 11:31:18</t>
  </si>
  <si>
    <t>2026-10-04 12:03:16</t>
  </si>
  <si>
    <t>2026-10-04 12:13:47</t>
  </si>
  <si>
    <t>2026-10-04 13:14:20</t>
  </si>
  <si>
    <t>2026-10-04 13:33:57</t>
  </si>
  <si>
    <t>2026-10-05 06:11:19</t>
  </si>
  <si>
    <t>2026-10-06 04:00:17</t>
  </si>
  <si>
    <t>SRTR22605841140</t>
  </si>
  <si>
    <t>2320</t>
  </si>
  <si>
    <t>2026-10-04 05:18:38</t>
  </si>
  <si>
    <t>2026-10-04 05:53:15</t>
  </si>
  <si>
    <t>2026-10-04 06:03:44</t>
  </si>
  <si>
    <t>2026-10-04 02:35:05</t>
  </si>
  <si>
    <t>2026-10-04 08:48:42</t>
  </si>
  <si>
    <t>2026-10-04 08:50:25</t>
  </si>
  <si>
    <t>2026-10-04 09:02:32</t>
  </si>
  <si>
    <t>2026-10-04 10:06:30</t>
  </si>
  <si>
    <t>SRTR22605841151</t>
  </si>
  <si>
    <t>990</t>
  </si>
  <si>
    <t>2026-10-04 06:05:34</t>
  </si>
  <si>
    <t>2026-10-04 06:38:55</t>
  </si>
  <si>
    <t>2026-10-04 06:40:46</t>
  </si>
  <si>
    <t>2026-10-04 06:45:49</t>
  </si>
  <si>
    <t>2026-10-04 17:00:00</t>
  </si>
  <si>
    <t>2026-10-04 06:58:57</t>
  </si>
  <si>
    <t>2026-10-04 06:59:17</t>
  </si>
  <si>
    <t>2026-10-04 07:04:51</t>
  </si>
  <si>
    <t>2026-10-04 07:53:33</t>
  </si>
  <si>
    <t>SRTR22605841200</t>
  </si>
  <si>
    <t>2026-10-04 04:29:40</t>
  </si>
  <si>
    <t>2026-10-04 04:57:45</t>
  </si>
  <si>
    <t>2026-10-04 05:53:38</t>
  </si>
  <si>
    <t>2026-10-04 03:59:45</t>
  </si>
  <si>
    <t>2026-10-04 07:32:12</t>
  </si>
  <si>
    <t>2026-10-04 07:38:48</t>
  </si>
  <si>
    <t>2026-10-04 07:40:46</t>
  </si>
  <si>
    <t>2026-10-04 09:04:11</t>
  </si>
  <si>
    <t>SRTR22605841220</t>
  </si>
  <si>
    <t>2026-10-04 03:02:47</t>
  </si>
  <si>
    <t>2026-10-04 04:39:30</t>
  </si>
  <si>
    <t>2026-10-04 04:48:47</t>
  </si>
  <si>
    <t>2026-10-04 02:39:40</t>
  </si>
  <si>
    <t>2026-10-04 05:51:02</t>
  </si>
  <si>
    <t>2026-10-04 05:48:12</t>
  </si>
  <si>
    <t>2026-10-04 06:03:40</t>
  </si>
  <si>
    <t>2026-10-04 07:12:38</t>
  </si>
  <si>
    <t>SRTR22605841260</t>
  </si>
  <si>
    <t>2026-10-03 21:39:30</t>
  </si>
  <si>
    <t>2026-10-04 04:12:34</t>
  </si>
  <si>
    <t>2026-10-04 04:51:18</t>
  </si>
  <si>
    <t>2026-10-04 05:21:59</t>
  </si>
  <si>
    <t>2026-10-04 08:42:13</t>
  </si>
  <si>
    <t>SRTR22605841331</t>
  </si>
  <si>
    <t>9015</t>
  </si>
  <si>
    <t>7976</t>
  </si>
  <si>
    <t>2026-10-03 16:18:31</t>
  </si>
  <si>
    <t>2026-10-03 23:03:36</t>
  </si>
  <si>
    <t>2026-10-03 23:14:26</t>
  </si>
  <si>
    <t>2026-10-03 23:24:11</t>
  </si>
  <si>
    <t>2026-10-04 16:06:22</t>
  </si>
  <si>
    <t>2026-10-04 20:41:28</t>
  </si>
  <si>
    <t>SRTR22605841340</t>
  </si>
  <si>
    <t>3748</t>
  </si>
  <si>
    <t>3746</t>
  </si>
  <si>
    <t>2026-10-03 11:18:44</t>
  </si>
  <si>
    <t>2026-10-04 03:21:12</t>
  </si>
  <si>
    <t>2026-10-04 03:22:46</t>
  </si>
  <si>
    <t>2026-10-03 23:56:29</t>
  </si>
  <si>
    <t>2026-10-04 05:05:22</t>
  </si>
  <si>
    <t>2026-10-04 05:23:27</t>
  </si>
  <si>
    <t>2026-10-04 05:26:19</t>
  </si>
  <si>
    <t>2026-10-05 08:22:07</t>
  </si>
  <si>
    <t>SRTR22605841351</t>
  </si>
  <si>
    <t>2610</t>
  </si>
  <si>
    <t>2026-10-04 05:12:55</t>
  </si>
  <si>
    <t>2026-10-04 05:52:59</t>
  </si>
  <si>
    <t>2026-10-04 05:56:42</t>
  </si>
  <si>
    <t>2026-10-04 04:33:02</t>
  </si>
  <si>
    <t>2026-10-04 07:13:04</t>
  </si>
  <si>
    <t>2026-10-04 07:26:21</t>
  </si>
  <si>
    <t>2026-10-04 07:46:59</t>
  </si>
  <si>
    <t>2026-10-04 10:11:19</t>
  </si>
  <si>
    <t>SRTR22605841371</t>
  </si>
  <si>
    <t>MARCOS ANTONIO DE OLIVEIRA</t>
  </si>
  <si>
    <t>991985440</t>
  </si>
  <si>
    <t>1865</t>
  </si>
  <si>
    <t>2026-10-04 02:50:10</t>
  </si>
  <si>
    <t>2026-10-04 04:41:43</t>
  </si>
  <si>
    <t>2026-10-04 04:48:32</t>
  </si>
  <si>
    <t>2026-10-04 04:50:23</t>
  </si>
  <si>
    <t>2026-10-04 06:03:35</t>
  </si>
  <si>
    <t>2026-10-04 07:03:16</t>
  </si>
  <si>
    <t>2026-10-04 06:59:20</t>
  </si>
  <si>
    <t>2026-10-04 08:55:54</t>
  </si>
  <si>
    <t>SRTR22605841391</t>
  </si>
  <si>
    <t>2026-10-04 01:52:31</t>
  </si>
  <si>
    <t>2026-10-04 02:56:12</t>
  </si>
  <si>
    <t>2026-10-04 02:58:36</t>
  </si>
  <si>
    <t>2026-10-04 00:40:26</t>
  </si>
  <si>
    <t>2026-10-04 04:53:33</t>
  </si>
  <si>
    <t>2026-10-04 05:14:13</t>
  </si>
  <si>
    <t>2026-10-04 05:55:39</t>
  </si>
  <si>
    <t>SRTR22605841420</t>
  </si>
  <si>
    <t>2026-10-04 04:02:10</t>
  </si>
  <si>
    <t>2026-10-04 04:48:06</t>
  </si>
  <si>
    <t>2026-10-04 04:54:58</t>
  </si>
  <si>
    <t>2026-10-03 22:18:39</t>
  </si>
  <si>
    <t>2026-10-04 05:28:03</t>
  </si>
  <si>
    <t>2026-10-04 05:29:31</t>
  </si>
  <si>
    <t>2026-10-04 07:09:46</t>
  </si>
  <si>
    <t>SRTR22605841451</t>
  </si>
  <si>
    <t>1894</t>
  </si>
  <si>
    <t>2026-10-04 04:24:50</t>
  </si>
  <si>
    <t>2026-10-04 04:29:54</t>
  </si>
  <si>
    <t>2026-10-04 04:08:08</t>
  </si>
  <si>
    <t>2026-10-04 06:59:58</t>
  </si>
  <si>
    <t>2026-10-04 07:20:56</t>
  </si>
  <si>
    <t>2026-10-04 08:01:49</t>
  </si>
  <si>
    <t>SRTR22605841460</t>
  </si>
  <si>
    <t>2026-10-03 09:08:52</t>
  </si>
  <si>
    <t>2026-10-03 23:08:36</t>
  </si>
  <si>
    <t>2026-10-04 01:57:45</t>
  </si>
  <si>
    <t>2026-10-04 03:17:54</t>
  </si>
  <si>
    <t>2026-10-04 05:01:40</t>
  </si>
  <si>
    <t>2026-10-04 04:58:58</t>
  </si>
  <si>
    <t>2026-10-04 06:23:47</t>
  </si>
  <si>
    <t>2026-10-04 07:49:22</t>
  </si>
  <si>
    <t>SRTR22605841471</t>
  </si>
  <si>
    <t>2322</t>
  </si>
  <si>
    <t>2026-10-04 03:07:39</t>
  </si>
  <si>
    <t>2026-10-04 03:59:47</t>
  </si>
  <si>
    <t>2026-10-04 04:00:27</t>
  </si>
  <si>
    <t>2026-10-04 02:28:13</t>
  </si>
  <si>
    <t>2026-10-04 05:10:16</t>
  </si>
  <si>
    <t>2026-10-04 05:23:46</t>
  </si>
  <si>
    <t>2026-10-04 05:32:20</t>
  </si>
  <si>
    <t>2026-10-04 06:42:58</t>
  </si>
  <si>
    <t>SRTR22605841491</t>
  </si>
  <si>
    <t>2026-10-03 12:09:12</t>
  </si>
  <si>
    <t>2026-10-04 01:39:28</t>
  </si>
  <si>
    <t>2026-10-04 01:45:54</t>
  </si>
  <si>
    <t>2026-10-04 02:21:42</t>
  </si>
  <si>
    <t>2026-10-04 03:17:53</t>
  </si>
  <si>
    <t>2026-10-04 05:16:26</t>
  </si>
  <si>
    <t>2026-10-04 07:29:17</t>
  </si>
  <si>
    <t>SRTR22605841611</t>
  </si>
  <si>
    <t>2026-10-04 03:08:33</t>
  </si>
  <si>
    <t>2026-10-04 04:55:22</t>
  </si>
  <si>
    <t>2026-10-04 04:58:01</t>
  </si>
  <si>
    <t>2026-10-04 03:10:39</t>
  </si>
  <si>
    <t>2026-10-04 05:59:28</t>
  </si>
  <si>
    <t>2026-10-04 05:57:36</t>
  </si>
  <si>
    <t>2026-10-04 06:00:27</t>
  </si>
  <si>
    <t>2026-10-04 07:19:05</t>
  </si>
  <si>
    <t>SRTR22605841620</t>
  </si>
  <si>
    <t>FABIANO NASCIMENTO QUINTO DE SOUZA</t>
  </si>
  <si>
    <t>11945042264</t>
  </si>
  <si>
    <t>2026-10-03 07:32:55</t>
  </si>
  <si>
    <t>2026-10-04 04:24:36</t>
  </si>
  <si>
    <t>2026-10-04 04:48:15</t>
  </si>
  <si>
    <t>2026-10-04 05:38:22</t>
  </si>
  <si>
    <t>2026-10-04 06:39:09</t>
  </si>
  <si>
    <t>SRTR22605841631</t>
  </si>
  <si>
    <t>GGY2I04</t>
  </si>
  <si>
    <t>RICARDO APARECIDO DE LIMA</t>
  </si>
  <si>
    <t>984554442</t>
  </si>
  <si>
    <t>1915</t>
  </si>
  <si>
    <t>2026-10-04 01:45:10</t>
  </si>
  <si>
    <t>2026-10-04 05:40:38</t>
  </si>
  <si>
    <t>2026-10-04 05:43:55</t>
  </si>
  <si>
    <t>2026-10-04 06:23:56</t>
  </si>
  <si>
    <t>2026-10-04 06:24:19</t>
  </si>
  <si>
    <t>2026-10-04 06:28:31</t>
  </si>
  <si>
    <t>2026-10-04 08:36:48</t>
  </si>
  <si>
    <t>SRTR22605841720</t>
  </si>
  <si>
    <t>2026-10-04 00:06:49</t>
  </si>
  <si>
    <t>2026-10-04 03:16:40</t>
  </si>
  <si>
    <t>2026-10-04 04:19:48</t>
  </si>
  <si>
    <t>2026-10-04 04:59:00</t>
  </si>
  <si>
    <t>2026-10-04 12:47:00</t>
  </si>
  <si>
    <t>2026-10-04 09:02:19</t>
  </si>
  <si>
    <t>2026-10-04 08:25:02</t>
  </si>
  <si>
    <t>2026-10-04 09:15:47</t>
  </si>
  <si>
    <t>SRTR22605841740</t>
  </si>
  <si>
    <t>2026-10-04 03:01:52</t>
  </si>
  <si>
    <t>2026-10-04 04:09:36</t>
  </si>
  <si>
    <t>2026-10-04 06:40:31</t>
  </si>
  <si>
    <t>2026-10-04 06:23:38</t>
  </si>
  <si>
    <t>2026-10-04 06:42:00</t>
  </si>
  <si>
    <t>2026-10-04 07:02:39</t>
  </si>
  <si>
    <t>2026-10-04 07:05:55</t>
  </si>
  <si>
    <t>2026-10-04 08:05:44</t>
  </si>
  <si>
    <t>SRTR22605841771</t>
  </si>
  <si>
    <t>2026-10-03 20:49:16</t>
  </si>
  <si>
    <t>2026-10-04 01:30:53</t>
  </si>
  <si>
    <t>2026-10-04 02:21:16</t>
  </si>
  <si>
    <t>2026-10-04 02:55:59</t>
  </si>
  <si>
    <t>2026-10-04 05:39:48</t>
  </si>
  <si>
    <t>2026-10-04 05:58:35</t>
  </si>
  <si>
    <t>2026-10-04 08:25:41</t>
  </si>
  <si>
    <t>SRTR22605841780</t>
  </si>
  <si>
    <t>1551</t>
  </si>
  <si>
    <t>2026-10-03 17:34:52</t>
  </si>
  <si>
    <t>2026-10-04 00:44:42</t>
  </si>
  <si>
    <t>2026-10-04 03:11:16</t>
  </si>
  <si>
    <t>2026-10-04 00:05:15</t>
  </si>
  <si>
    <t>2026-10-04 12:14:00</t>
  </si>
  <si>
    <t>2026-10-04 11:23:59</t>
  </si>
  <si>
    <t>2026-10-04 07:58:50</t>
  </si>
  <si>
    <t>2026-10-04 08:15:57</t>
  </si>
  <si>
    <t>2026-10-05 08:54:58</t>
  </si>
  <si>
    <t>SRTR22605841831</t>
  </si>
  <si>
    <t>2026-10-04 00:05:27</t>
  </si>
  <si>
    <t>2026-10-04 03:34:06</t>
  </si>
  <si>
    <t>2026-10-04 05:39:14</t>
  </si>
  <si>
    <t>2026-10-04 03:08:48</t>
  </si>
  <si>
    <t>2026-10-04 09:12:56</t>
  </si>
  <si>
    <t>2026-10-04 11:57:39</t>
  </si>
  <si>
    <t>2026-10-04 13:30:27</t>
  </si>
  <si>
    <t>SRTR22605841851</t>
  </si>
  <si>
    <t>5357</t>
  </si>
  <si>
    <t>2026-10-04 03:16:39</t>
  </si>
  <si>
    <t>2026-10-04 03:59:27</t>
  </si>
  <si>
    <t>2026-10-04 04:08:35</t>
  </si>
  <si>
    <t>2026-10-04 04:25:20</t>
  </si>
  <si>
    <t>2026-10-04 06:50:15</t>
  </si>
  <si>
    <t>2026-10-04 08:05:24</t>
  </si>
  <si>
    <t>2026-10-04 08:01:29</t>
  </si>
  <si>
    <t>2026-10-04 11:51:08</t>
  </si>
  <si>
    <t>SRTR22605841880</t>
  </si>
  <si>
    <t>2026-10-04 03:39:36</t>
  </si>
  <si>
    <t>2026-10-04 05:50:02</t>
  </si>
  <si>
    <t>2026-10-04 06:01:40</t>
  </si>
  <si>
    <t>2026-10-04 04:44:01</t>
  </si>
  <si>
    <t>2026-10-04 07:23:51</t>
  </si>
  <si>
    <t>2026-10-04 06:08:59</t>
  </si>
  <si>
    <t>2026-10-04 07:26:46</t>
  </si>
  <si>
    <t>2026-10-04 09:32:30</t>
  </si>
  <si>
    <t>SRTR22605841900</t>
  </si>
  <si>
    <t>1655</t>
  </si>
  <si>
    <t>1618</t>
  </si>
  <si>
    <t>2026-10-04 03:53:13</t>
  </si>
  <si>
    <t>2026-10-04 04:11:04</t>
  </si>
  <si>
    <t>2026-10-04 04:26:53</t>
  </si>
  <si>
    <t>2026-10-04 01:52:36</t>
  </si>
  <si>
    <t>2026-10-04 04:37:00</t>
  </si>
  <si>
    <t>2026-10-04 05:06:48</t>
  </si>
  <si>
    <t>2026-10-04 06:17:59</t>
  </si>
  <si>
    <t>2026-10-04 07:47:02</t>
  </si>
  <si>
    <t>SRTR22605841951</t>
  </si>
  <si>
    <t>2026-10-04 00:06:08</t>
  </si>
  <si>
    <t>2026-10-04 01:56:35</t>
  </si>
  <si>
    <t>2026-10-04 02:33:23</t>
  </si>
  <si>
    <t>2026-10-03 22:05:01</t>
  </si>
  <si>
    <t>2026-10-04 04:07:30</t>
  </si>
  <si>
    <t>2026-10-04 05:19:20</t>
  </si>
  <si>
    <t>2026-10-04 05:19:49</t>
  </si>
  <si>
    <t>2026-10-04 07:15:28</t>
  </si>
  <si>
    <t>SRTR22605841960</t>
  </si>
  <si>
    <t>2026-10-04 04:32:08</t>
  </si>
  <si>
    <t>2026-10-04 04:50:31</t>
  </si>
  <si>
    <t>2026-10-04 04:54:47</t>
  </si>
  <si>
    <t>2026-10-04 06:43:46</t>
  </si>
  <si>
    <t>2026-10-04 06:45:11</t>
  </si>
  <si>
    <t>SRTR22605841971</t>
  </si>
  <si>
    <t>457</t>
  </si>
  <si>
    <t>2026-10-04 05:02:15</t>
  </si>
  <si>
    <t>2026-10-04 04:02:44</t>
  </si>
  <si>
    <t>2026-10-04 06:52:03</t>
  </si>
  <si>
    <t>2026-10-04 06:56:06</t>
  </si>
  <si>
    <t>2026-10-04 07:03:31</t>
  </si>
  <si>
    <t>2026-10-04 07:31:47</t>
  </si>
  <si>
    <t>SRTR22605841991</t>
  </si>
  <si>
    <t>2026-10-04 05:13:15</t>
  </si>
  <si>
    <t>2026-10-04 05:13:22</t>
  </si>
  <si>
    <t>2026-10-04 04:59:12</t>
  </si>
  <si>
    <t>2026-10-04 06:33:43</t>
  </si>
  <si>
    <t>2026-10-04 06:38:08</t>
  </si>
  <si>
    <t>2026-10-04 06:49:50</t>
  </si>
  <si>
    <t>2026-10-04 07:27:10</t>
  </si>
  <si>
    <t>SRTR22605842011</t>
  </si>
  <si>
    <t>7381</t>
  </si>
  <si>
    <t>2026-10-04 03:47:21</t>
  </si>
  <si>
    <t>2026-10-04 04:46:00</t>
  </si>
  <si>
    <t>2026-10-04 04:44:00</t>
  </si>
  <si>
    <t>2026-10-04 04:51:17</t>
  </si>
  <si>
    <t>2026-10-04 05:20:30</t>
  </si>
  <si>
    <t>2026-10-04 05:22:45</t>
  </si>
  <si>
    <t>2026-10-04 05:24:19</t>
  </si>
  <si>
    <t>2026-10-04 10:54:05</t>
  </si>
  <si>
    <t>SRTR22605842020</t>
  </si>
  <si>
    <t>2026-10-04 04:06:16</t>
  </si>
  <si>
    <t>2026-10-04 05:00:57</t>
  </si>
  <si>
    <t>2026-10-04 02:46:12</t>
  </si>
  <si>
    <t>2026-10-04 05:42:36</t>
  </si>
  <si>
    <t>2026-10-04 07:35:06</t>
  </si>
  <si>
    <t>2026-10-04 07:03:14</t>
  </si>
  <si>
    <t>2026-10-04 07:41:48</t>
  </si>
  <si>
    <t>SRTR22605842031</t>
  </si>
  <si>
    <t>2929</t>
  </si>
  <si>
    <t>2026-10-04 05:17:19</t>
  </si>
  <si>
    <t>2026-10-04 06:00:10</t>
  </si>
  <si>
    <t>2026-10-04 06:08:11</t>
  </si>
  <si>
    <t>2026-10-04 06:09:46</t>
  </si>
  <si>
    <t>2026-10-04 09:20:43</t>
  </si>
  <si>
    <t>2026-10-04 09:25:16</t>
  </si>
  <si>
    <t>2026-10-04 09:39:20</t>
  </si>
  <si>
    <t>SRTR22605842091</t>
  </si>
  <si>
    <t>2026-10-04 03:11:12</t>
  </si>
  <si>
    <t>2026-10-04 04:35:54</t>
  </si>
  <si>
    <t>2026-10-04 04:36:51</t>
  </si>
  <si>
    <t>2026-10-04 05:30:34</t>
  </si>
  <si>
    <t>2026-10-04 05:36:29</t>
  </si>
  <si>
    <t>2026-10-04 05:58:00</t>
  </si>
  <si>
    <t>SRTR22605842160</t>
  </si>
  <si>
    <t>JEFERSON</t>
  </si>
  <si>
    <t>2446</t>
  </si>
  <si>
    <t>2026-10-03 18:23:09</t>
  </si>
  <si>
    <t>2026-10-04 01:03:47</t>
  </si>
  <si>
    <t>2026-10-04 02:30:10</t>
  </si>
  <si>
    <t>2026-10-04 00:20:53</t>
  </si>
  <si>
    <t>2026-10-04 04:11:49</t>
  </si>
  <si>
    <t>2026-10-04 04:39:23</t>
  </si>
  <si>
    <t>2026-10-04 05:32:32</t>
  </si>
  <si>
    <t>SRTR22605842200</t>
  </si>
  <si>
    <t>DAH0649</t>
  </si>
  <si>
    <t>LEONARDO FERREIRA VICENTE JUNIOR</t>
  </si>
  <si>
    <t>17981179182</t>
  </si>
  <si>
    <t>2026-10-04 05:44:19</t>
  </si>
  <si>
    <t>2026-10-04 06:24:12</t>
  </si>
  <si>
    <t>2026-10-04 06:28:52</t>
  </si>
  <si>
    <t>2026-10-04 02:30:50</t>
  </si>
  <si>
    <t>2026-10-04 09:38:42</t>
  </si>
  <si>
    <t>2026-10-04 08:20:12</t>
  </si>
  <si>
    <t>2026-10-04 08:22:56</t>
  </si>
  <si>
    <t>2026-10-04 09:26:58</t>
  </si>
  <si>
    <t>SRTR22605842211</t>
  </si>
  <si>
    <t>2026-10-03 23:35:11</t>
  </si>
  <si>
    <t>2026-10-04 01:30:58</t>
  </si>
  <si>
    <t>2026-10-04 02:09:42</t>
  </si>
  <si>
    <t>2026-10-03 23:35:39</t>
  </si>
  <si>
    <t>2026-10-04 06:49:27</t>
  </si>
  <si>
    <t>2026-10-04 07:52:18</t>
  </si>
  <si>
    <t>2026-10-04 07:53:26</t>
  </si>
  <si>
    <t>2026-10-04 09:50:28</t>
  </si>
  <si>
    <t>SRTR22605842231</t>
  </si>
  <si>
    <t>2026-10-04 03:46:44</t>
  </si>
  <si>
    <t>2026-10-04 04:26:36</t>
  </si>
  <si>
    <t>2026-10-04 04:54:52</t>
  </si>
  <si>
    <t>2026-10-04 00:15:30</t>
  </si>
  <si>
    <t>2026-10-04 06:34:47</t>
  </si>
  <si>
    <t>2026-10-04 07:07:49</t>
  </si>
  <si>
    <t>2026-10-04 11:08:44</t>
  </si>
  <si>
    <t>SRTR22605842280</t>
  </si>
  <si>
    <t>926</t>
  </si>
  <si>
    <t>2026-10-03 21:29:15</t>
  </si>
  <si>
    <t>2026-10-03 22:21:28</t>
  </si>
  <si>
    <t>2026-10-03 22:32:46</t>
  </si>
  <si>
    <t>2026-10-04 01:14:35</t>
  </si>
  <si>
    <t>2026-10-04 07:43:39</t>
  </si>
  <si>
    <t>2026-10-04 08:06:13</t>
  </si>
  <si>
    <t>2026-10-04 08:15:02</t>
  </si>
  <si>
    <t>2026-10-04 13:05:40</t>
  </si>
  <si>
    <t>SRTR22605842291</t>
  </si>
  <si>
    <t>3312</t>
  </si>
  <si>
    <t>2026-10-03 18:13:47</t>
  </si>
  <si>
    <t>2026-10-04 00:59:09</t>
  </si>
  <si>
    <t>2026-10-04 02:24:06</t>
  </si>
  <si>
    <t>2026-10-04 00:11:09</t>
  </si>
  <si>
    <t>2026-10-04 08:28:35</t>
  </si>
  <si>
    <t>2026-10-04 08:31:11</t>
  </si>
  <si>
    <t>2026-10-05 11:19:08</t>
  </si>
  <si>
    <t>SRTR22605842311</t>
  </si>
  <si>
    <t>2026-10-04 02:38:29</t>
  </si>
  <si>
    <t>2026-10-04 03:25:13</t>
  </si>
  <si>
    <t>2026-10-04 03:21:00</t>
  </si>
  <si>
    <t>2026-10-04 04:23:22</t>
  </si>
  <si>
    <t>2026-10-04 05:02:48</t>
  </si>
  <si>
    <t>2026-10-04 05:05:03</t>
  </si>
  <si>
    <t>2026-10-05 06:56:53</t>
  </si>
  <si>
    <t>SRTR22605842371</t>
  </si>
  <si>
    <t>2026-10-04 04:34:45</t>
  </si>
  <si>
    <t>2026-10-04 04:49:25</t>
  </si>
  <si>
    <t>2026-10-04 04:56:43</t>
  </si>
  <si>
    <t>2026-10-04 02:11:22</t>
  </si>
  <si>
    <t>2026-10-04 06:48:21</t>
  </si>
  <si>
    <t>2026-10-04 06:59:15</t>
  </si>
  <si>
    <t>2026-10-04 07:49:28</t>
  </si>
  <si>
    <t>SRTR22605842391</t>
  </si>
  <si>
    <t>2026-10-04 04:32:54</t>
  </si>
  <si>
    <t>2026-10-04 04:50:33</t>
  </si>
  <si>
    <t>2026-10-04 04:52:52</t>
  </si>
  <si>
    <t>2026-10-04 04:16:46</t>
  </si>
  <si>
    <t>2026-10-04 06:21:04</t>
  </si>
  <si>
    <t>2026-10-04 06:23:14</t>
  </si>
  <si>
    <t>2026-10-04 10:11:35</t>
  </si>
  <si>
    <t>SRTR22605842400</t>
  </si>
  <si>
    <t>2026-10-04 03:25:30</t>
  </si>
  <si>
    <t>2026-10-04 04:00:59</t>
  </si>
  <si>
    <t>2026-10-04 02:52:19</t>
  </si>
  <si>
    <t>2026-10-04 05:04:00</t>
  </si>
  <si>
    <t>2026-10-04 05:13:53</t>
  </si>
  <si>
    <t>2026-10-04 05:25:54</t>
  </si>
  <si>
    <t>2026-10-04 05:43:43</t>
  </si>
  <si>
    <t>SRTR22605842440</t>
  </si>
  <si>
    <t>2026-10-04 03:00:41</t>
  </si>
  <si>
    <t>2026-10-04 03:42:56</t>
  </si>
  <si>
    <t>2026-10-04 04:07:51</t>
  </si>
  <si>
    <t>2026-10-04 05:35:51</t>
  </si>
  <si>
    <t>2026-10-04 06:08:53</t>
  </si>
  <si>
    <t>2026-10-04 07:48:49</t>
  </si>
  <si>
    <t>SRTR22605842460</t>
  </si>
  <si>
    <t>2026-10-04 04:46:02</t>
  </si>
  <si>
    <t>2026-10-04 04:53:28</t>
  </si>
  <si>
    <t>2026-10-04 04:57:30</t>
  </si>
  <si>
    <t>2026-10-04 05:00:56</t>
  </si>
  <si>
    <t>2026-10-04 05:45:46</t>
  </si>
  <si>
    <t>2026-10-04 05:58:30</t>
  </si>
  <si>
    <t>2026-10-04 06:02:08</t>
  </si>
  <si>
    <t>2026-10-04 06:07:06</t>
  </si>
  <si>
    <t>2026-10-04 06:09:52</t>
  </si>
  <si>
    <t>2026-10-04 10:25:00</t>
  </si>
  <si>
    <t>2026-10-04 07:12:12</t>
  </si>
  <si>
    <t>2026-10-04 06:45:37</t>
  </si>
  <si>
    <t>2026-10-04 07:18:32</t>
  </si>
  <si>
    <t>2026-10-04 09:40:32</t>
  </si>
  <si>
    <t>SRTR22605842491</t>
  </si>
  <si>
    <t>2026-10-04 02:40:07</t>
  </si>
  <si>
    <t>2026-10-04 03:56:01</t>
  </si>
  <si>
    <t>2026-10-04 04:01:06</t>
  </si>
  <si>
    <t>2026-10-04 02:44:53</t>
  </si>
  <si>
    <t>2026-10-04 06:10:03</t>
  </si>
  <si>
    <t>2026-10-04 05:56:50</t>
  </si>
  <si>
    <t>2026-10-04 05:57:53</t>
  </si>
  <si>
    <t>2026-10-04 07:18:28</t>
  </si>
  <si>
    <t>SRTR22605842520</t>
  </si>
  <si>
    <t>2026-10-03 18:10:25</t>
  </si>
  <si>
    <t>2026-10-04 01:42:54</t>
  </si>
  <si>
    <t>2026-10-04 00:15:36</t>
  </si>
  <si>
    <t>2026-10-04 10:01:11</t>
  </si>
  <si>
    <t>2026-10-04 10:23:29</t>
  </si>
  <si>
    <t>2026-10-04 14:09:24</t>
  </si>
  <si>
    <t>SRTR22605842560</t>
  </si>
  <si>
    <t>2026-10-04 05:50:22</t>
  </si>
  <si>
    <t>2026-10-04 03:09:26</t>
  </si>
  <si>
    <t>2026-10-04 06:46:30</t>
  </si>
  <si>
    <t>2026-10-04 06:33:17</t>
  </si>
  <si>
    <t>2026-10-04 05:46:55</t>
  </si>
  <si>
    <t>2026-10-04 12:01:49</t>
  </si>
  <si>
    <t>SRTR22605842580</t>
  </si>
  <si>
    <t>2026-10-03 18:53:05</t>
  </si>
  <si>
    <t>2026-10-04 00:34:43</t>
  </si>
  <si>
    <t>2026-10-04 00:42:00</t>
  </si>
  <si>
    <t>2026-10-04 03:42:57</t>
  </si>
  <si>
    <t>2026-10-04 03:57:47</t>
  </si>
  <si>
    <t>2026-10-04 05:25:55</t>
  </si>
  <si>
    <t>SRTR22605842611</t>
  </si>
  <si>
    <t>2026-10-04 06:09:06</t>
  </si>
  <si>
    <t>2026-10-04 06:14:11</t>
  </si>
  <si>
    <t>2026-10-04 06:59:08</t>
  </si>
  <si>
    <t>2026-10-04 08:25:52</t>
  </si>
  <si>
    <t>2026-10-04 08:26:50</t>
  </si>
  <si>
    <t>2026-10-04 08:27:05</t>
  </si>
  <si>
    <t>2026-10-04 08:29:43</t>
  </si>
  <si>
    <t>2026-10-04 13:06:06</t>
  </si>
  <si>
    <t>SRTR22605842620</t>
  </si>
  <si>
    <t>2026-10-04 02:59:31</t>
  </si>
  <si>
    <t>2026-10-04 04:09:42</t>
  </si>
  <si>
    <t>2026-10-04 04:29:49</t>
  </si>
  <si>
    <t>2026-10-04 04:33:27</t>
  </si>
  <si>
    <t>2026-10-04 05:04:31</t>
  </si>
  <si>
    <t>2026-10-04 05:07:34</t>
  </si>
  <si>
    <t>2026-10-04 05:30:48</t>
  </si>
  <si>
    <t>2026-10-04 06:57:35</t>
  </si>
  <si>
    <t>SRTR22605842631</t>
  </si>
  <si>
    <t>2026-10-04 04:28:27</t>
  </si>
  <si>
    <t>2026-10-04 04:42:21</t>
  </si>
  <si>
    <t>2026-10-04 04:46:22</t>
  </si>
  <si>
    <t>2026-10-04 04:51:14</t>
  </si>
  <si>
    <t>2026-10-04 05:17:37</t>
  </si>
  <si>
    <t>2026-10-04 06:27:08</t>
  </si>
  <si>
    <t>2026-10-04 06:27:22</t>
  </si>
  <si>
    <t>2026-10-04 07:19:52</t>
  </si>
  <si>
    <t>SRTR22605842640</t>
  </si>
  <si>
    <t>2026-10-04 00:33:12</t>
  </si>
  <si>
    <t>2026-10-04 02:17:59</t>
  </si>
  <si>
    <t>2026-10-04 04:15:20</t>
  </si>
  <si>
    <t>2026-10-04 04:19:47</t>
  </si>
  <si>
    <t>2026-10-04 05:09:55</t>
  </si>
  <si>
    <t>2026-10-04 05:12:26</t>
  </si>
  <si>
    <t>2026-10-04 05:36:39</t>
  </si>
  <si>
    <t>SRTR22605842651</t>
  </si>
  <si>
    <t>2026-10-04 04:05:35</t>
  </si>
  <si>
    <t>2026-10-04 04:26:21</t>
  </si>
  <si>
    <t>2026-10-04 04:51:42</t>
  </si>
  <si>
    <t>2026-10-04 05:27:15</t>
  </si>
  <si>
    <t>2026-10-04 07:13:25</t>
  </si>
  <si>
    <t>2026-10-04 07:14:16</t>
  </si>
  <si>
    <t>2026-10-04 08:07:45</t>
  </si>
  <si>
    <t>SRTR22605842660</t>
  </si>
  <si>
    <t>2026-10-04 03:49:16</t>
  </si>
  <si>
    <t>2026-10-04 04:00:03</t>
  </si>
  <si>
    <t>2026-10-04 04:01:51</t>
  </si>
  <si>
    <t>2026-10-04 03:49:39</t>
  </si>
  <si>
    <t>2026-10-04 04:40:23</t>
  </si>
  <si>
    <t>2026-10-04 05:09:17</t>
  </si>
  <si>
    <t>2026-10-04 05:20:19</t>
  </si>
  <si>
    <t>2026-10-04 08:15:43</t>
  </si>
  <si>
    <t>SRTR22605842671</t>
  </si>
  <si>
    <t>2026-10-04 05:36:09</t>
  </si>
  <si>
    <t>2026-10-04 05:39:51</t>
  </si>
  <si>
    <t>2026-10-04 05:42:40</t>
  </si>
  <si>
    <t>2026-10-04 05:46:05</t>
  </si>
  <si>
    <t>2026-10-04 06:03:25</t>
  </si>
  <si>
    <t>2026-10-04 06:17:39</t>
  </si>
  <si>
    <t>2026-10-04 06:20:05</t>
  </si>
  <si>
    <t>2026-10-04 06:41:58</t>
  </si>
  <si>
    <t>SRTR22605842700</t>
  </si>
  <si>
    <t>2026-10-04 04:27:48</t>
  </si>
  <si>
    <t>2026-10-04 04:31:16</t>
  </si>
  <si>
    <t>2026-10-04 04:54:11</t>
  </si>
  <si>
    <t>2026-10-04 04:47:47</t>
  </si>
  <si>
    <t>2026-10-04 05:58:49</t>
  </si>
  <si>
    <t>2026-10-04 06:00:22</t>
  </si>
  <si>
    <t>2026-10-04 06:32:51</t>
  </si>
  <si>
    <t>SRTR22605842740</t>
  </si>
  <si>
    <t>1438</t>
  </si>
  <si>
    <t>2026-10-04 06:37:12</t>
  </si>
  <si>
    <t>2026-10-04 06:37:23</t>
  </si>
  <si>
    <t>2026-10-04 06:39:41</t>
  </si>
  <si>
    <t>2026-10-04 11:40:00</t>
  </si>
  <si>
    <t>SRTR22605842780</t>
  </si>
  <si>
    <t>2026-10-03 22:40:39</t>
  </si>
  <si>
    <t>2026-10-04 02:09:20</t>
  </si>
  <si>
    <t>2026-10-04 03:04:54</t>
  </si>
  <si>
    <t>2026-10-04 01:22:50</t>
  </si>
  <si>
    <t>2026-10-04 04:03:02</t>
  </si>
  <si>
    <t>2026-10-04 04:43:25</t>
  </si>
  <si>
    <t>2026-10-04 04:44:50</t>
  </si>
  <si>
    <t>2026-10-05 06:12:16</t>
  </si>
  <si>
    <t>SRTR22605842931</t>
  </si>
  <si>
    <t>2026-10-04 02:53:26</t>
  </si>
  <si>
    <t>2026-10-04 04:07:05</t>
  </si>
  <si>
    <t>2026-10-04 05:08:34</t>
  </si>
  <si>
    <t>2026-10-04 05:10:42</t>
  </si>
  <si>
    <t>2026-10-04 05:50:53</t>
  </si>
  <si>
    <t>2026-10-04 05:58:21</t>
  </si>
  <si>
    <t>2026-10-04 06:10:34</t>
  </si>
  <si>
    <t>2026-10-04 06:52:18</t>
  </si>
  <si>
    <t>SRTR22605842940</t>
  </si>
  <si>
    <t>M120-M244-0730-1</t>
  </si>
  <si>
    <t>2438</t>
  </si>
  <si>
    <t>2026-10-04 01:50:05</t>
  </si>
  <si>
    <t>2026-10-04 01:52:50</t>
  </si>
  <si>
    <t>2026-10-04 01:55:37</t>
  </si>
  <si>
    <t>2026-10-04 06:33:07</t>
  </si>
  <si>
    <t>2026-10-04 07:01:03</t>
  </si>
  <si>
    <t>2026-10-04 05:33:18</t>
  </si>
  <si>
    <t>2026-10-04 05:34:07</t>
  </si>
  <si>
    <t>2026-10-04 07:31:06</t>
  </si>
  <si>
    <t>SRTR22605843020</t>
  </si>
  <si>
    <t>2026-10-04 06:04:42</t>
  </si>
  <si>
    <t>2026-10-04 06:21:24</t>
  </si>
  <si>
    <t>2026-10-04 06:09:09</t>
  </si>
  <si>
    <t>2026-10-04 04:35:00</t>
  </si>
  <si>
    <t>2026-10-04 07:16:47</t>
  </si>
  <si>
    <t>2026-10-04 07:17:36</t>
  </si>
  <si>
    <t>2026-10-04 07:58:55</t>
  </si>
  <si>
    <t>2026-10-04 09:24:57</t>
  </si>
  <si>
    <t>SRTR22605843131</t>
  </si>
  <si>
    <t>2026-10-04 05:02:39</t>
  </si>
  <si>
    <t>2026-10-04 05:58:59</t>
  </si>
  <si>
    <t>2026-10-04 06:25:44</t>
  </si>
  <si>
    <t>2026-10-04 03:11:30</t>
  </si>
  <si>
    <t>2026-10-04 07:00:17</t>
  </si>
  <si>
    <t>2026-10-04 07:04:06</t>
  </si>
  <si>
    <t>2026-10-04 07:17:18</t>
  </si>
  <si>
    <t>2026-10-04 09:12:13</t>
  </si>
  <si>
    <t>SRTR22605843140</t>
  </si>
  <si>
    <t>1130</t>
  </si>
  <si>
    <t>2026-10-04 07:25:50</t>
  </si>
  <si>
    <t>2026-10-04 07:29:26</t>
  </si>
  <si>
    <t>2026-10-04 07:28:37</t>
  </si>
  <si>
    <t>2026-10-04 09:00:45</t>
  </si>
  <si>
    <t>2026-10-04 09:02:49</t>
  </si>
  <si>
    <t>2026-10-04 13:27:36</t>
  </si>
  <si>
    <t>SRTR22605843171</t>
  </si>
  <si>
    <t>GLAYDSON KENNEDY SOARES SILVA</t>
  </si>
  <si>
    <t>31994377865</t>
  </si>
  <si>
    <t>3133</t>
  </si>
  <si>
    <t>2026-10-03 23:33:35</t>
  </si>
  <si>
    <t>2026-10-04 00:31:15</t>
  </si>
  <si>
    <t>2026-10-04 00:53:58</t>
  </si>
  <si>
    <t>2026-10-04 00:55:27</t>
  </si>
  <si>
    <t>2026-10-04 03:11:29</t>
  </si>
  <si>
    <t>2026-10-04 03:58:38</t>
  </si>
  <si>
    <t>2026-10-05 08:03:32</t>
  </si>
  <si>
    <t>SRTR22605843191</t>
  </si>
  <si>
    <t>CHV-M333-M482-0500-1</t>
  </si>
  <si>
    <t>WANDERSON RAFAEL DE OLIVEIRA</t>
  </si>
  <si>
    <t>3194549444</t>
  </si>
  <si>
    <t>2400</t>
  </si>
  <si>
    <t>2354</t>
  </si>
  <si>
    <t>2026-10-03 23:54:25</t>
  </si>
  <si>
    <t>2026-10-04 04:27:26</t>
  </si>
  <si>
    <t>2026-10-04 04:29:26</t>
  </si>
  <si>
    <t>2026-10-04 03:12:50</t>
  </si>
  <si>
    <t>531152</t>
  </si>
  <si>
    <t>F BHZ 08-MG</t>
  </si>
  <si>
    <t>2026-10-04 05:10:05</t>
  </si>
  <si>
    <t>2026-10-04 06:11:28</t>
  </si>
  <si>
    <t>2026-10-04 15:20:38</t>
  </si>
  <si>
    <t>SRTR22605843200</t>
  </si>
  <si>
    <t>2026-10-03 23:10:02</t>
  </si>
  <si>
    <t>2026-10-03 22:42:25</t>
  </si>
  <si>
    <t>2026-10-04 06:11:47</t>
  </si>
  <si>
    <t>2026-10-04 06:35:52</t>
  </si>
  <si>
    <t>2026-10-04 08:00:51</t>
  </si>
  <si>
    <t>SRTR22605843211</t>
  </si>
  <si>
    <t>RBP-M232-0000-1</t>
  </si>
  <si>
    <t>2026-10-03 23:43:11</t>
  </si>
  <si>
    <t>2026-10-03 23:57:45</t>
  </si>
  <si>
    <t>2026-10-04 00:01:01</t>
  </si>
  <si>
    <t>2026-10-03 21:49:42</t>
  </si>
  <si>
    <t>534108</t>
  </si>
  <si>
    <t>PTC -MG</t>
  </si>
  <si>
    <t>2026-10-04 05:27:00</t>
  </si>
  <si>
    <t>2026-10-04 05:11:19</t>
  </si>
  <si>
    <t>2026-10-04 07:14:17</t>
  </si>
  <si>
    <t>2026-10-04 12:38:09</t>
  </si>
  <si>
    <t>SRTR22605843231</t>
  </si>
  <si>
    <t>142</t>
  </si>
  <si>
    <t>2026-10-04 04:30:27</t>
  </si>
  <si>
    <t>2026-10-04 04:56:13</t>
  </si>
  <si>
    <t>2026-10-04 04:58:12</t>
  </si>
  <si>
    <t>2026-10-03 23:04:10</t>
  </si>
  <si>
    <t>2026-10-04 06:35:25</t>
  </si>
  <si>
    <t>2026-10-04 07:17:20</t>
  </si>
  <si>
    <t>SRTR22605843240</t>
  </si>
  <si>
    <t>2026-10-04 04:18:37</t>
  </si>
  <si>
    <t>2026-10-04 04:55:50</t>
  </si>
  <si>
    <t>2026-10-04 04:56:30</t>
  </si>
  <si>
    <t>2026-10-04 00:48:09</t>
  </si>
  <si>
    <t>2026-10-04 05:57:35</t>
  </si>
  <si>
    <t>2026-10-04 06:00:32</t>
  </si>
  <si>
    <t>2026-10-04 07:07:19</t>
  </si>
  <si>
    <t>2026-10-04 07:26:03</t>
  </si>
  <si>
    <t>SRTR22605843260</t>
  </si>
  <si>
    <t>LUIZ CARLOS DE ANDRADE</t>
  </si>
  <si>
    <t>LCN</t>
  </si>
  <si>
    <t>2026-10-04 02:42:08</t>
  </si>
  <si>
    <t>2026-10-04 02:42:18</t>
  </si>
  <si>
    <t>2026-10-04 02:43:56</t>
  </si>
  <si>
    <t>2026-10-04 02:43:48</t>
  </si>
  <si>
    <t>2026-10-04 05:13:50</t>
  </si>
  <si>
    <t>2026-10-04 05:15:06</t>
  </si>
  <si>
    <t>2026-10-04 05:38:35</t>
  </si>
  <si>
    <t>2026-10-04 07:46:06</t>
  </si>
  <si>
    <t>SRTR22605843280</t>
  </si>
  <si>
    <t>4050</t>
  </si>
  <si>
    <t>2026-10-04 02:43:59</t>
  </si>
  <si>
    <t>2026-10-04 03:04:34</t>
  </si>
  <si>
    <t>2026-10-04 03:12:14</t>
  </si>
  <si>
    <t>2026-10-04 02:43:10</t>
  </si>
  <si>
    <t>2026-10-04 05:16:50</t>
  </si>
  <si>
    <t>2026-10-04 05:16:49</t>
  </si>
  <si>
    <t>2026-10-04 05:36:34</t>
  </si>
  <si>
    <t>SRTR22605843291</t>
  </si>
  <si>
    <t>2026-10-04 02:42:59</t>
  </si>
  <si>
    <t>2026-10-04 03:09:08</t>
  </si>
  <si>
    <t>2026-10-04 03:37:20</t>
  </si>
  <si>
    <t>2026-10-04 03:37:28</t>
  </si>
  <si>
    <t>2026-10-04 04:30:54</t>
  </si>
  <si>
    <t>2026-10-04 04:43:29</t>
  </si>
  <si>
    <t>2026-10-05 04:31:48</t>
  </si>
  <si>
    <t>2026-10-05 07:37:45</t>
  </si>
  <si>
    <t>SRTR22605843320</t>
  </si>
  <si>
    <t>1637</t>
  </si>
  <si>
    <t>2026-10-04 04:52:42</t>
  </si>
  <si>
    <t>2026-10-04 05:34:46</t>
  </si>
  <si>
    <t>2026-10-04 05:45:50</t>
  </si>
  <si>
    <t>2026-10-04 06:23:59</t>
  </si>
  <si>
    <t>2026-10-04 06:41:14</t>
  </si>
  <si>
    <t>2026-10-04 06:44:30</t>
  </si>
  <si>
    <t>2026-10-04 08:22:17</t>
  </si>
  <si>
    <t>SRTR22605843351</t>
  </si>
  <si>
    <t>NPA6I73</t>
  </si>
  <si>
    <t>5320</t>
  </si>
  <si>
    <t>2026-10-04 06:03:13</t>
  </si>
  <si>
    <t>2026-10-04 07:14:47</t>
  </si>
  <si>
    <t>2026-10-04 07:30:34</t>
  </si>
  <si>
    <t>2026-10-04 08:47:27</t>
  </si>
  <si>
    <t>2026-10-04 17:50:00</t>
  </si>
  <si>
    <t>2026-10-04 17:54:28</t>
  </si>
  <si>
    <t>2026-10-05 06:22:58</t>
  </si>
  <si>
    <t>2026-10-05 06:33:32</t>
  </si>
  <si>
    <t>2026-10-05 07:07:27</t>
  </si>
  <si>
    <t>SRTR22605843380</t>
  </si>
  <si>
    <t>1255</t>
  </si>
  <si>
    <t>2026-10-04 04:44:14</t>
  </si>
  <si>
    <t>2026-10-04 04:51:20</t>
  </si>
  <si>
    <t>2026-10-04 04:48:27</t>
  </si>
  <si>
    <t>2026-10-04 05:30:47</t>
  </si>
  <si>
    <t>SRTR22605843400</t>
  </si>
  <si>
    <t>2026-10-04 04:33:59</t>
  </si>
  <si>
    <t>2026-10-04 04:39:02</t>
  </si>
  <si>
    <t>2026-10-04 06:47:58</t>
  </si>
  <si>
    <t>2026-10-04 03:28:51</t>
  </si>
  <si>
    <t>2026-10-04 05:05:00</t>
  </si>
  <si>
    <t>2026-10-04 09:01:30</t>
  </si>
  <si>
    <t>2026-10-04 06:49:20</t>
  </si>
  <si>
    <t>2026-10-04 06:12:40</t>
  </si>
  <si>
    <t>SRTR22605843411</t>
  </si>
  <si>
    <t>2026-10-04 02:38:14</t>
  </si>
  <si>
    <t>2026-10-04 03:15:52</t>
  </si>
  <si>
    <t>2026-10-04 03:29:05</t>
  </si>
  <si>
    <t>SRTR22605843420</t>
  </si>
  <si>
    <t>2026-10-04 05:09:02</t>
  </si>
  <si>
    <t>2026-10-04 05:18:29</t>
  </si>
  <si>
    <t>2026-10-04 06:25:19</t>
  </si>
  <si>
    <t>2026-10-04 02:50:52</t>
  </si>
  <si>
    <t>2026-10-04 07:00:21</t>
  </si>
  <si>
    <t>2026-10-04 06:59:31</t>
  </si>
  <si>
    <t>2026-10-04 07:06:08</t>
  </si>
  <si>
    <t>2026-10-04 08:46:47</t>
  </si>
  <si>
    <t>SRTR22605843431</t>
  </si>
  <si>
    <t>4196</t>
  </si>
  <si>
    <t>4169</t>
  </si>
  <si>
    <t>2026-10-04 00:43:04</t>
  </si>
  <si>
    <t>2026-10-04 03:29:57</t>
  </si>
  <si>
    <t>2026-10-04 03:30:55</t>
  </si>
  <si>
    <t>2026-10-03 23:46:17</t>
  </si>
  <si>
    <t>2026-10-04 04:04:20</t>
  </si>
  <si>
    <t>2026-10-04 05:21:45</t>
  </si>
  <si>
    <t>2026-10-04 05:47:59</t>
  </si>
  <si>
    <t>2026-10-04 07:47:42</t>
  </si>
  <si>
    <t>SRTR22605843440</t>
  </si>
  <si>
    <t>PAULO RICARDO RIBEIRO</t>
  </si>
  <si>
    <t>14998113458</t>
  </si>
  <si>
    <t>605</t>
  </si>
  <si>
    <t>2026-10-04 01:55:59</t>
  </si>
  <si>
    <t>2026-10-04 01:59:43</t>
  </si>
  <si>
    <t>2026-10-04 02:14:30</t>
  </si>
  <si>
    <t>2026-10-03 22:29:12</t>
  </si>
  <si>
    <t>2026-10-04 04:21:31</t>
  </si>
  <si>
    <t>2026-10-04 06:40:21</t>
  </si>
  <si>
    <t>2026-10-04 07:32:37</t>
  </si>
  <si>
    <t>SRTR22605843491</t>
  </si>
  <si>
    <t>2119</t>
  </si>
  <si>
    <t>2026-10-04 00:28:45</t>
  </si>
  <si>
    <t>2026-10-04 00:29:16</t>
  </si>
  <si>
    <t>2026-10-04 00:32:15</t>
  </si>
  <si>
    <t>2026-10-04 00:33:45</t>
  </si>
  <si>
    <t>2026-10-04 04:21:52</t>
  </si>
  <si>
    <t>2026-10-04 05:03:14</t>
  </si>
  <si>
    <t>2026-10-04 07:50:57</t>
  </si>
  <si>
    <t>SRTR22605843531</t>
  </si>
  <si>
    <t>992</t>
  </si>
  <si>
    <t>2026-10-04 06:04:35</t>
  </si>
  <si>
    <t>2026-10-04 04:25:00</t>
  </si>
  <si>
    <t>2026-10-04 06:58:06</t>
  </si>
  <si>
    <t>2026-10-04 07:01:19</t>
  </si>
  <si>
    <t>2026-10-04 07:14:27</t>
  </si>
  <si>
    <t>2026-10-04 07:16:31</t>
  </si>
  <si>
    <t>SRTR22605843551</t>
  </si>
  <si>
    <t>3642</t>
  </si>
  <si>
    <t>2026-10-03 22:53:47</t>
  </si>
  <si>
    <t>2026-10-03 23:56:14</t>
  </si>
  <si>
    <t>2026-10-03 23:57:51</t>
  </si>
  <si>
    <t>2026-10-03 18:36:58</t>
  </si>
  <si>
    <t>2026-10-04 02:45:56</t>
  </si>
  <si>
    <t>2026-10-04 02:46:26</t>
  </si>
  <si>
    <t>2026-10-04 02:47:30</t>
  </si>
  <si>
    <t>SRTR22605843591</t>
  </si>
  <si>
    <t>13341</t>
  </si>
  <si>
    <t>13244</t>
  </si>
  <si>
    <t>2026-10-03 12:51:07</t>
  </si>
  <si>
    <t>2026-10-04 00:55:59</t>
  </si>
  <si>
    <t>2026-10-03 22:39:10</t>
  </si>
  <si>
    <t>2026-10-04 03:06:17</t>
  </si>
  <si>
    <t>2026-10-06 02:24:13</t>
  </si>
  <si>
    <t>2026-10-04 03:09:22</t>
  </si>
  <si>
    <t>2026-10-06 02:24:57</t>
  </si>
  <si>
    <t>SRTR22605843620</t>
  </si>
  <si>
    <t>MARCOS PAULO NOGUEIRA SANTOS</t>
  </si>
  <si>
    <t>31985361248</t>
  </si>
  <si>
    <t>6621</t>
  </si>
  <si>
    <t>6561</t>
  </si>
  <si>
    <t>2026-10-04 00:45:16</t>
  </si>
  <si>
    <t>2026-10-04 02:53:54</t>
  </si>
  <si>
    <t>2026-10-04 02:57:54</t>
  </si>
  <si>
    <t>2026-10-04 01:52:45</t>
  </si>
  <si>
    <t>2026-10-04 03:45:00</t>
  </si>
  <si>
    <t>2026-10-04 04:04:21</t>
  </si>
  <si>
    <t>2026-10-04 04:16:40</t>
  </si>
  <si>
    <t>2026-10-04 04:58:22</t>
  </si>
  <si>
    <t>2026-10-05 11:46:41</t>
  </si>
  <si>
    <t>SRTR22605843660</t>
  </si>
  <si>
    <t>185</t>
  </si>
  <si>
    <t>2026-10-04 09:42:56</t>
  </si>
  <si>
    <t>2026-10-04 09:44:19</t>
  </si>
  <si>
    <t>2026-10-04 09:50:23</t>
  </si>
  <si>
    <t>2026-10-04 09:51:12</t>
  </si>
  <si>
    <t>2026-10-04 10:08:02</t>
  </si>
  <si>
    <t>2026-10-04 10:15:54</t>
  </si>
  <si>
    <t>2026-10-05 00:38:14</t>
  </si>
  <si>
    <t>2026-10-06 08:16:25</t>
  </si>
  <si>
    <t>SRTR22605843671</t>
  </si>
  <si>
    <t>17307</t>
  </si>
  <si>
    <t>17293</t>
  </si>
  <si>
    <t>2026-10-03 18:40:37</t>
  </si>
  <si>
    <t>2026-10-04 05:29:13</t>
  </si>
  <si>
    <t>2026-10-04 06:08:52</t>
  </si>
  <si>
    <t>2026-10-04 14:44:59</t>
  </si>
  <si>
    <t>2026-10-04 15:20:57</t>
  </si>
  <si>
    <t>2026-10-04 15:23:59</t>
  </si>
  <si>
    <t>2026-10-05 18:50:41</t>
  </si>
  <si>
    <t>SRTR22605843720</t>
  </si>
  <si>
    <t>S552-S400-0500-1</t>
  </si>
  <si>
    <t>311597</t>
  </si>
  <si>
    <t>DC TBT-SP</t>
  </si>
  <si>
    <t>2585</t>
  </si>
  <si>
    <t>2026-10-04 04:19:54</t>
  </si>
  <si>
    <t>2026-10-04 04:57:18</t>
  </si>
  <si>
    <t>2026-10-04 05:07:54</t>
  </si>
  <si>
    <t>2026-10-04 04:46:17</t>
  </si>
  <si>
    <t>2026-10-04 07:54:00</t>
  </si>
  <si>
    <t>2026-10-04 06:54:15</t>
  </si>
  <si>
    <t>2026-10-04 07:11:43</t>
  </si>
  <si>
    <t>2026-10-04 07:12:05</t>
  </si>
  <si>
    <t>2026-10-04 08:27:39</t>
  </si>
  <si>
    <t>SRTR22605843751</t>
  </si>
  <si>
    <t>2026-10-04 03:48:53</t>
  </si>
  <si>
    <t>2026-10-04 04:22:12</t>
  </si>
  <si>
    <t>2026-10-04 04:26:07</t>
  </si>
  <si>
    <t>2026-10-04 02:40:30</t>
  </si>
  <si>
    <t>2026-10-04 05:19:56</t>
  </si>
  <si>
    <t>2026-10-04 05:52:25</t>
  </si>
  <si>
    <t>2026-10-04 07:36:22</t>
  </si>
  <si>
    <t>SRTR22605843800</t>
  </si>
  <si>
    <t>2026-10-04 02:34:19</t>
  </si>
  <si>
    <t>2026-10-04 02:55:13</t>
  </si>
  <si>
    <t>2026-10-04 04:05:06</t>
  </si>
  <si>
    <t>2026-10-04 04:05:44</t>
  </si>
  <si>
    <t>2026-10-04 05:44:56</t>
  </si>
  <si>
    <t>2026-10-04 06:42:31</t>
  </si>
  <si>
    <t>2026-10-04 07:32:40</t>
  </si>
  <si>
    <t>2026-10-04 10:38:15</t>
  </si>
  <si>
    <t>SRTR22605843831</t>
  </si>
  <si>
    <t>2026-10-04 03:55:57</t>
  </si>
  <si>
    <t>2026-10-04 04:23:31</t>
  </si>
  <si>
    <t>2026-10-04 05:24:53</t>
  </si>
  <si>
    <t>2026-10-04 04:11:17</t>
  </si>
  <si>
    <t>2026-10-04 06:08:17</t>
  </si>
  <si>
    <t>2026-10-04 06:49:14</t>
  </si>
  <si>
    <t>2026-10-04 06:50:19</t>
  </si>
  <si>
    <t>2026-10-04 08:19:17</t>
  </si>
  <si>
    <t>SRTR22605843851</t>
  </si>
  <si>
    <t>5244</t>
  </si>
  <si>
    <t>2026-10-03 22:33:04</t>
  </si>
  <si>
    <t>2026-10-04 01:49:40</t>
  </si>
  <si>
    <t>2026-10-04 01:57:41</t>
  </si>
  <si>
    <t>2026-10-04 03:02:42</t>
  </si>
  <si>
    <t>2026-10-04 03:39:15</t>
  </si>
  <si>
    <t>2026-10-04 04:05:50</t>
  </si>
  <si>
    <t>2026-10-04 05:54:07</t>
  </si>
  <si>
    <t>SRTR22605843860</t>
  </si>
  <si>
    <t>6411</t>
  </si>
  <si>
    <t>2026-10-03 22:40:33</t>
  </si>
  <si>
    <t>2026-10-04 02:40:38</t>
  </si>
  <si>
    <t>2026-10-04 02:42:35</t>
  </si>
  <si>
    <t>2026-10-04 01:31:18</t>
  </si>
  <si>
    <t>2026-10-04 03:35:04</t>
  </si>
  <si>
    <t>2026-10-04 04:12:31</t>
  </si>
  <si>
    <t>2026-10-04 09:32:43</t>
  </si>
  <si>
    <t>SRTR22605843911</t>
  </si>
  <si>
    <t>2026-10-04 04:17:34</t>
  </si>
  <si>
    <t>2026-10-04 05:52:00</t>
  </si>
  <si>
    <t>2026-10-04 09:54:00</t>
  </si>
  <si>
    <t>2026-10-04 09:38:33</t>
  </si>
  <si>
    <t>SRTR22605843931</t>
  </si>
  <si>
    <t>3789</t>
  </si>
  <si>
    <t>2026-10-04 00:06:47</t>
  </si>
  <si>
    <t>2026-10-04 02:39:59</t>
  </si>
  <si>
    <t>2026-10-04 04:42:20</t>
  </si>
  <si>
    <t>2026-10-04 04:49:23</t>
  </si>
  <si>
    <t>2026-10-04 06:14:00</t>
  </si>
  <si>
    <t>2026-10-04 05:32:13</t>
  </si>
  <si>
    <t>2026-10-04 05:44:22</t>
  </si>
  <si>
    <t>2026-10-04 06:12:19</t>
  </si>
  <si>
    <t>2026-10-04 08:17:31</t>
  </si>
  <si>
    <t>SRTR22605843951</t>
  </si>
  <si>
    <t>2026-10-04 03:10:01</t>
  </si>
  <si>
    <t>2026-10-04 04:32:14</t>
  </si>
  <si>
    <t>2026-10-04 04:35:45</t>
  </si>
  <si>
    <t>2026-10-04 04:58:06</t>
  </si>
  <si>
    <t>2026-10-04 05:22:27</t>
  </si>
  <si>
    <t>2026-10-04 06:22:14</t>
  </si>
  <si>
    <t>2026-10-04 10:22:28</t>
  </si>
  <si>
    <t>SRTR22605844020</t>
  </si>
  <si>
    <t>2026-10-04 02:23:37</t>
  </si>
  <si>
    <t>2026-10-04 04:04:40</t>
  </si>
  <si>
    <t>2026-10-04 04:07:28</t>
  </si>
  <si>
    <t>2026-10-04 04:23:34</t>
  </si>
  <si>
    <t>2026-10-04 08:22:44</t>
  </si>
  <si>
    <t>2026-10-04 09:59:32</t>
  </si>
  <si>
    <t>SRTR22605844111</t>
  </si>
  <si>
    <t>886</t>
  </si>
  <si>
    <t>2026-10-04 00:53:44</t>
  </si>
  <si>
    <t>2026-10-04 04:39:32</t>
  </si>
  <si>
    <t>2026-10-04 04:45:56</t>
  </si>
  <si>
    <t>2026-10-04 04:43:44</t>
  </si>
  <si>
    <t>2026-10-04 08:43:51</t>
  </si>
  <si>
    <t>2026-10-04 08:42:12</t>
  </si>
  <si>
    <t>2026-10-04 09:06:11</t>
  </si>
  <si>
    <t>SRTR22605844120</t>
  </si>
  <si>
    <t>2026-10-04 04:21:17</t>
  </si>
  <si>
    <t>2026-10-04 04:27:19</t>
  </si>
  <si>
    <t>2026-10-04 04:25:24</t>
  </si>
  <si>
    <t>2026-10-04 16:24:38</t>
  </si>
  <si>
    <t>2026-10-04 19:09:43</t>
  </si>
  <si>
    <t>2026-10-04 19:12:48</t>
  </si>
  <si>
    <t>2026-10-04 20:20:57</t>
  </si>
  <si>
    <t>SRTR22605844131</t>
  </si>
  <si>
    <t>1643</t>
  </si>
  <si>
    <t>2026-10-04 00:03:37</t>
  </si>
  <si>
    <t>2026-10-04 03:05:54</t>
  </si>
  <si>
    <t>2026-10-04 04:53:07</t>
  </si>
  <si>
    <t>2026-10-04 04:55:31</t>
  </si>
  <si>
    <t>2026-10-04 09:14:00</t>
  </si>
  <si>
    <t>2026-10-04 07:14:33</t>
  </si>
  <si>
    <t>2026-10-04 11:45:42</t>
  </si>
  <si>
    <t>2026-10-04 13:04:44</t>
  </si>
  <si>
    <t>SRTR22605844171</t>
  </si>
  <si>
    <t>2476</t>
  </si>
  <si>
    <t>2433</t>
  </si>
  <si>
    <t>2026-10-04 06:19:59</t>
  </si>
  <si>
    <t>2026-10-04 06:20:22</t>
  </si>
  <si>
    <t>2026-10-04 06:21:29</t>
  </si>
  <si>
    <t>2026-10-04 07:01:21</t>
  </si>
  <si>
    <t>2026-10-04 07:01:34</t>
  </si>
  <si>
    <t>2026-10-04 12:52:41</t>
  </si>
  <si>
    <t>SRTR22605844180</t>
  </si>
  <si>
    <t>RBR-O01-0900-1</t>
  </si>
  <si>
    <t>2026-10-04 06:07:26</t>
  </si>
  <si>
    <t>2026-10-04 06:08:51</t>
  </si>
  <si>
    <t>2026-10-04 06:14:34</t>
  </si>
  <si>
    <t>2026-10-04 06:19:47</t>
  </si>
  <si>
    <t>2026-10-04 09:39:34</t>
  </si>
  <si>
    <t>SRTR22605844300</t>
  </si>
  <si>
    <t>463</t>
  </si>
  <si>
    <t>2026-10-04 07:10:42</t>
  </si>
  <si>
    <t>2026-10-04 07:11:20</t>
  </si>
  <si>
    <t>2026-10-04 07:12:45</t>
  </si>
  <si>
    <t>2026-10-04 09:45:00</t>
  </si>
  <si>
    <t>2026-10-05 09:55:29</t>
  </si>
  <si>
    <t>2026-10-05 09:57:53</t>
  </si>
  <si>
    <t>2026-10-05 12:42:54</t>
  </si>
  <si>
    <t>SRTR22605844320</t>
  </si>
  <si>
    <t>CPJ0C22</t>
  </si>
  <si>
    <t>3744</t>
  </si>
  <si>
    <t>2647</t>
  </si>
  <si>
    <t>2026-10-04 08:45:14</t>
  </si>
  <si>
    <t>2026-10-04 08:51:05</t>
  </si>
  <si>
    <t>2026-10-04 08:56:26</t>
  </si>
  <si>
    <t>2026-10-04 15:51:00</t>
  </si>
  <si>
    <t>2026-10-04 14:05:22</t>
  </si>
  <si>
    <t>2026-10-04 16:14:45</t>
  </si>
  <si>
    <t>2026-10-04 16:11:18</t>
  </si>
  <si>
    <t>2026-10-04 17:07:57</t>
  </si>
  <si>
    <t>SRTR22605844331</t>
  </si>
  <si>
    <t>2026-10-04 02:50:42</t>
  </si>
  <si>
    <t>2026-10-04 02:54:34</t>
  </si>
  <si>
    <t>2026-10-04 04:25:11</t>
  </si>
  <si>
    <t>2026-10-04 04:27:25</t>
  </si>
  <si>
    <t>2026-10-04 06:20:30</t>
  </si>
  <si>
    <t>2026-10-04 06:23:44</t>
  </si>
  <si>
    <t>2026-10-04 08:09:51</t>
  </si>
  <si>
    <t>SRTR22605844360</t>
  </si>
  <si>
    <t>2026-10-04 04:12:06</t>
  </si>
  <si>
    <t>2026-10-04 04:14:03</t>
  </si>
  <si>
    <t>2026-10-04 03:55:00</t>
  </si>
  <si>
    <t>2026-10-04 05:20:43</t>
  </si>
  <si>
    <t>2026-10-04 05:32:21</t>
  </si>
  <si>
    <t>2026-10-04 05:42:34</t>
  </si>
  <si>
    <t>2026-10-04 06:33:10</t>
  </si>
  <si>
    <t>SRTR22605844471</t>
  </si>
  <si>
    <t>GRU-S409-2100-4</t>
  </si>
  <si>
    <t>ETO3G94</t>
  </si>
  <si>
    <t>THIAGO LOURENCO DE BARROS</t>
  </si>
  <si>
    <t>11965658717</t>
  </si>
  <si>
    <t>316</t>
  </si>
  <si>
    <t>2026-10-04 18:48:36</t>
  </si>
  <si>
    <t>2026-10-04 21:18:41</t>
  </si>
  <si>
    <t>2026-10-04 21:00:00</t>
  </si>
  <si>
    <t>2026-10-04 20:53:43</t>
  </si>
  <si>
    <t>2026-10-04 22:30:00</t>
  </si>
  <si>
    <t>2026-10-05 02:15:07</t>
  </si>
  <si>
    <t>SRTR22605844531</t>
  </si>
  <si>
    <t>1081</t>
  </si>
  <si>
    <t>2026-10-03 22:44:47</t>
  </si>
  <si>
    <t>2026-10-04 01:41:04</t>
  </si>
  <si>
    <t>2026-10-04 02:05:53</t>
  </si>
  <si>
    <t>2026-10-03 22:00:36</t>
  </si>
  <si>
    <t>2026-10-04 05:43:27</t>
  </si>
  <si>
    <t>2026-10-04 06:43:03</t>
  </si>
  <si>
    <t>2026-10-04 08:05:48</t>
  </si>
  <si>
    <t>SRTR22605844551</t>
  </si>
  <si>
    <t>737</t>
  </si>
  <si>
    <t>2026-10-04 05:17:24</t>
  </si>
  <si>
    <t>2026-10-04 06:01:13</t>
  </si>
  <si>
    <t>2026-10-04 03:23:23</t>
  </si>
  <si>
    <t>2026-10-04 06:52:13</t>
  </si>
  <si>
    <t>2026-10-04 06:53:53</t>
  </si>
  <si>
    <t>2026-10-04 07:15:29</t>
  </si>
  <si>
    <t>2026-10-05 06:27:55</t>
  </si>
  <si>
    <t>SRTR22605844560</t>
  </si>
  <si>
    <t>2026-10-04 03:19:37</t>
  </si>
  <si>
    <t>2026-10-04 04:54:08</t>
  </si>
  <si>
    <t>2026-10-04 05:24:23</t>
  </si>
  <si>
    <t>2026-10-04 03:18:20</t>
  </si>
  <si>
    <t>2026-10-04 06:42:15</t>
  </si>
  <si>
    <t>2026-10-04 06:46:27</t>
  </si>
  <si>
    <t>2026-10-04 07:37:28</t>
  </si>
  <si>
    <t>2026-10-04 08:43:54</t>
  </si>
  <si>
    <t>SRTR22605844571</t>
  </si>
  <si>
    <t>3751</t>
  </si>
  <si>
    <t>2026-10-04 03:45:58</t>
  </si>
  <si>
    <t>2026-10-04 04:18:47</t>
  </si>
  <si>
    <t>2026-10-04 04:31:04</t>
  </si>
  <si>
    <t>2026-10-03 23:46:55</t>
  </si>
  <si>
    <t>2026-10-04 06:40:51</t>
  </si>
  <si>
    <t>2026-10-04 06:51:47</t>
  </si>
  <si>
    <t>2026-10-04 06:53:46</t>
  </si>
  <si>
    <t>2026-10-04 10:33:13</t>
  </si>
  <si>
    <t>SRTR22605844600</t>
  </si>
  <si>
    <t>GVE6G27</t>
  </si>
  <si>
    <t>adrian gonçalves carvalho</t>
  </si>
  <si>
    <t>3199199512</t>
  </si>
  <si>
    <t>2026-10-03 23:35:05</t>
  </si>
  <si>
    <t>2026-10-04 02:42:46</t>
  </si>
  <si>
    <t>2026-10-04 03:27:36</t>
  </si>
  <si>
    <t>2026-10-04 01:55:28</t>
  </si>
  <si>
    <t>2026-10-04 04:12:02</t>
  </si>
  <si>
    <t>2026-10-04 05:00:41</t>
  </si>
  <si>
    <t>2026-10-04 05:02:01</t>
  </si>
  <si>
    <t>2026-10-04 12:20:05</t>
  </si>
  <si>
    <t>SRTR22605844620</t>
  </si>
  <si>
    <t>2026-10-03 23:11:03</t>
  </si>
  <si>
    <t>2026-10-04 03:39:03</t>
  </si>
  <si>
    <t>2026-10-04 03:19:56</t>
  </si>
  <si>
    <t>2026-10-04 06:33:11</t>
  </si>
  <si>
    <t>2026-10-04 09:22:30</t>
  </si>
  <si>
    <t>SRTR22605844671</t>
  </si>
  <si>
    <t>2026-10-04 04:03:45</t>
  </si>
  <si>
    <t>2026-10-04 04:27:45</t>
  </si>
  <si>
    <t>2026-10-04 05:13:12</t>
  </si>
  <si>
    <t>2026-10-04 05:17:42</t>
  </si>
  <si>
    <t>2026-10-04 05:34:33</t>
  </si>
  <si>
    <t>2026-10-04 07:27:07</t>
  </si>
  <si>
    <t>SRTR22605844720</t>
  </si>
  <si>
    <t>2026-10-04 05:56:36</t>
  </si>
  <si>
    <t>2026-10-04 05:57:09</t>
  </si>
  <si>
    <t>2026-10-04 06:46:02</t>
  </si>
  <si>
    <t>2026-10-04 06:01:27</t>
  </si>
  <si>
    <t>SRTR22605844840</t>
  </si>
  <si>
    <t>2026-10-04 01:55:46</t>
  </si>
  <si>
    <t>2026-10-04 02:12:38</t>
  </si>
  <si>
    <t>2026-10-03 23:39:52</t>
  </si>
  <si>
    <t>2026-10-04 04:36:18</t>
  </si>
  <si>
    <t>2026-10-04 05:59:48</t>
  </si>
  <si>
    <t>2026-10-04 07:38:18</t>
  </si>
  <si>
    <t>SRTR22605844851</t>
  </si>
  <si>
    <t>2026-10-04 09:55:10</t>
  </si>
  <si>
    <t>2026-10-04 09:56:29</t>
  </si>
  <si>
    <t>2026-10-04 12:30:00</t>
  </si>
  <si>
    <t>2026-10-04 14:10:00</t>
  </si>
  <si>
    <t>2026-10-04 11:33:38</t>
  </si>
  <si>
    <t>2026-10-04 11:41:01</t>
  </si>
  <si>
    <t>2026-10-05 16:46:11</t>
  </si>
  <si>
    <t>2026-10-05 18:43:31</t>
  </si>
  <si>
    <t>SRTR22605844980</t>
  </si>
  <si>
    <t>2026-10-04 04:13:14</t>
  </si>
  <si>
    <t>2026-10-04 05:12:38</t>
  </si>
  <si>
    <t>2026-10-04 05:14:01</t>
  </si>
  <si>
    <t>2026-10-04 03:58:48</t>
  </si>
  <si>
    <t>2026-10-04 06:05:15</t>
  </si>
  <si>
    <t>SRTR22605844991</t>
  </si>
  <si>
    <t>2732</t>
  </si>
  <si>
    <t>2722</t>
  </si>
  <si>
    <t>2026-10-04 04:05:32</t>
  </si>
  <si>
    <t>2026-10-04 06:21:38</t>
  </si>
  <si>
    <t>2026-10-04 05:03:28</t>
  </si>
  <si>
    <t>2026-10-04 05:06:45</t>
  </si>
  <si>
    <t>2026-10-04 05:49:03</t>
  </si>
  <si>
    <t>2026-10-04 05:52:28</t>
  </si>
  <si>
    <t>2026-10-04 07:07:30</t>
  </si>
  <si>
    <t>2026-10-04 12:37:22</t>
  </si>
  <si>
    <t>SRTR22605845011</t>
  </si>
  <si>
    <t>1973</t>
  </si>
  <si>
    <t>2026-10-03 18:04:14</t>
  </si>
  <si>
    <t>2026-10-04 00:33:55</t>
  </si>
  <si>
    <t>2026-10-04 01:39:53</t>
  </si>
  <si>
    <t>2026-10-04 00:14:03</t>
  </si>
  <si>
    <t>2026-10-04 07:15:16</t>
  </si>
  <si>
    <t>2026-10-04 07:12:56</t>
  </si>
  <si>
    <t>2026-10-04 09:16:35</t>
  </si>
  <si>
    <t>2026-10-04 12:11:27</t>
  </si>
  <si>
    <t>SRTR22605845031</t>
  </si>
  <si>
    <t>2026-10-03 20:28:13</t>
  </si>
  <si>
    <t>2026-10-03 23:45:55</t>
  </si>
  <si>
    <t>2026-10-03 23:49:56</t>
  </si>
  <si>
    <t>2026-10-03 23:18:25</t>
  </si>
  <si>
    <t>2026-10-04 05:18:14</t>
  </si>
  <si>
    <t>2026-10-04 04:09:20</t>
  </si>
  <si>
    <t>2026-10-04 04:10:12</t>
  </si>
  <si>
    <t>2026-10-04 05:49:53</t>
  </si>
  <si>
    <t>SRTR22605845051</t>
  </si>
  <si>
    <t>1344</t>
  </si>
  <si>
    <t>2026-10-03 12:02:07</t>
  </si>
  <si>
    <t>2026-10-04 04:17:31</t>
  </si>
  <si>
    <t>2026-10-04 04:20:02</t>
  </si>
  <si>
    <t>2026-10-04 04:24:34</t>
  </si>
  <si>
    <t>2026-10-04 05:14:36</t>
  </si>
  <si>
    <t>2026-10-04 05:38:46</t>
  </si>
  <si>
    <t>2026-10-04 08:48:15</t>
  </si>
  <si>
    <t>SRTR22605845060</t>
  </si>
  <si>
    <t>2026-10-04 06:12:56</t>
  </si>
  <si>
    <t>2026-10-04 06:25:03</t>
  </si>
  <si>
    <t>2026-10-04 06:57:20</t>
  </si>
  <si>
    <t>2026-10-04 06:17:20</t>
  </si>
  <si>
    <t>2026-10-04 04:26:00</t>
  </si>
  <si>
    <t>2026-10-04 07:29:18</t>
  </si>
  <si>
    <t>2026-10-04 07:21:09</t>
  </si>
  <si>
    <t>2026-10-04 08:29:50</t>
  </si>
  <si>
    <t>2026-10-04 10:25:06</t>
  </si>
  <si>
    <t>SRTR22605845080</t>
  </si>
  <si>
    <t>Paulo Henrique Tavares Guimarães</t>
  </si>
  <si>
    <t>11959712076</t>
  </si>
  <si>
    <t>2026-10-04 03:59:29</t>
  </si>
  <si>
    <t>2026-10-04 04:08:25</t>
  </si>
  <si>
    <t>2026-10-04 04:19:21</t>
  </si>
  <si>
    <t>2026-10-04 03:20:11</t>
  </si>
  <si>
    <t>2026-10-04 05:19:19</t>
  </si>
  <si>
    <t>2026-10-04 05:46:36</t>
  </si>
  <si>
    <t>2026-10-04 08:00:19</t>
  </si>
  <si>
    <t>SRTR22605845091</t>
  </si>
  <si>
    <t>2026-10-04 03:13:46</t>
  </si>
  <si>
    <t>2026-10-04 03:51:44</t>
  </si>
  <si>
    <t>2026-10-04 03:57:54</t>
  </si>
  <si>
    <t>2026-10-04 01:24:05</t>
  </si>
  <si>
    <t>2026-10-04 04:45:00</t>
  </si>
  <si>
    <t>2026-10-04 05:35:05</t>
  </si>
  <si>
    <t>2026-10-04 06:01:07</t>
  </si>
  <si>
    <t>2026-10-04 06:41:50</t>
  </si>
  <si>
    <t>SRTR22605845140</t>
  </si>
  <si>
    <t>1617</t>
  </si>
  <si>
    <t>2026-10-04 05:04:48</t>
  </si>
  <si>
    <t>2026-10-04 05:47:38</t>
  </si>
  <si>
    <t>2026-10-04 05:49:44</t>
  </si>
  <si>
    <t>2026-10-04 05:51:48</t>
  </si>
  <si>
    <t>2026-10-04 06:14:59</t>
  </si>
  <si>
    <t>2026-10-04 06:16:43</t>
  </si>
  <si>
    <t>2026-10-04 06:25:23</t>
  </si>
  <si>
    <t>2026-10-04 07:48:43</t>
  </si>
  <si>
    <t>SRTR22605845171</t>
  </si>
  <si>
    <t>723</t>
  </si>
  <si>
    <t>2026-10-04 03:51:35</t>
  </si>
  <si>
    <t>2026-10-04 04:04:27</t>
  </si>
  <si>
    <t>2026-10-04 04:44:49</t>
  </si>
  <si>
    <t>2026-10-04 04:52:01</t>
  </si>
  <si>
    <t>2026-10-04 05:43:35</t>
  </si>
  <si>
    <t>2026-10-04 07:08:44</t>
  </si>
  <si>
    <t>2026-10-04 07:09:28</t>
  </si>
  <si>
    <t>SRTR22605845251</t>
  </si>
  <si>
    <t>2543</t>
  </si>
  <si>
    <t>2026-10-04 04:12:37</t>
  </si>
  <si>
    <t>2026-10-04 05:25:40</t>
  </si>
  <si>
    <t>2026-10-04 05:31:41</t>
  </si>
  <si>
    <t>2026-10-04 02:46:27</t>
  </si>
  <si>
    <t>2026-10-04 06:33:16</t>
  </si>
  <si>
    <t>2026-10-04 06:42:30</t>
  </si>
  <si>
    <t>2026-10-04 06:47:35</t>
  </si>
  <si>
    <t>2026-10-04 08:56:03</t>
  </si>
  <si>
    <t>SRTR22605845271</t>
  </si>
  <si>
    <t>4089</t>
  </si>
  <si>
    <t>2026-10-04 05:06:04</t>
  </si>
  <si>
    <t>2026-10-04 05:43:51</t>
  </si>
  <si>
    <t>2026-10-04 04:03:14</t>
  </si>
  <si>
    <t>2026-10-04 08:39:42</t>
  </si>
  <si>
    <t>2026-10-04 08:28:00</t>
  </si>
  <si>
    <t>2026-10-04 08:46:27</t>
  </si>
  <si>
    <t>2026-10-04 10:26:31</t>
  </si>
  <si>
    <t>SRTR22605845291</t>
  </si>
  <si>
    <t>2026-10-04 03:47:41</t>
  </si>
  <si>
    <t>2026-10-04 05:35:13</t>
  </si>
  <si>
    <t>2026-10-04 05:43:48</t>
  </si>
  <si>
    <t>2026-10-04 06:35:00</t>
  </si>
  <si>
    <t>2026-10-04 06:02:16</t>
  </si>
  <si>
    <t>2026-10-04 06:30:42</t>
  </si>
  <si>
    <t>2026-10-04 06:44:21</t>
  </si>
  <si>
    <t>SRTR22605845300</t>
  </si>
  <si>
    <t>2663</t>
  </si>
  <si>
    <t>2026-10-03 22:44:39</t>
  </si>
  <si>
    <t>2026-10-04 01:06:49</t>
  </si>
  <si>
    <t>2026-10-04 01:28:45</t>
  </si>
  <si>
    <t>2026-10-03 22:24:36</t>
  </si>
  <si>
    <t>2026-10-04 03:37:59</t>
  </si>
  <si>
    <t>2026-10-04 03:51:59</t>
  </si>
  <si>
    <t>SRTR22605845311</t>
  </si>
  <si>
    <t>4065</t>
  </si>
  <si>
    <t>2026-10-03 22:52:30</t>
  </si>
  <si>
    <t>2026-10-04 02:48:14</t>
  </si>
  <si>
    <t>2026-10-04 02:50:17</t>
  </si>
  <si>
    <t>2026-10-04 00:55:52</t>
  </si>
  <si>
    <t>2026-10-04 03:49:17</t>
  </si>
  <si>
    <t>2026-10-04 04:21:46</t>
  </si>
  <si>
    <t>2026-10-04 05:09:23</t>
  </si>
  <si>
    <t>2026-10-04 06:53:37</t>
  </si>
  <si>
    <t>SRTR22605845371</t>
  </si>
  <si>
    <t>2026-10-04 05:16:27</t>
  </si>
  <si>
    <t>2026-10-04 05:23:23</t>
  </si>
  <si>
    <t>2026-10-04 05:25:22</t>
  </si>
  <si>
    <t>2026-10-04 05:26:18</t>
  </si>
  <si>
    <t>2026-10-04 15:51:08</t>
  </si>
  <si>
    <t>2026-10-04 15:43:20</t>
  </si>
  <si>
    <t>2026-10-04 17:12:10</t>
  </si>
  <si>
    <t>2026-10-04 17:48:34</t>
  </si>
  <si>
    <t>SRTR22605845400</t>
  </si>
  <si>
    <t>3766</t>
  </si>
  <si>
    <t>3721</t>
  </si>
  <si>
    <t>2026-10-04 04:19:53</t>
  </si>
  <si>
    <t>2026-10-04 05:50:31</t>
  </si>
  <si>
    <t>2026-10-04 06:03:52</t>
  </si>
  <si>
    <t>2026-10-04 03:44:33</t>
  </si>
  <si>
    <t>2026-10-04 06:51:36</t>
  </si>
  <si>
    <t>2026-10-04 06:52:55</t>
  </si>
  <si>
    <t>2026-10-04 12:37:42</t>
  </si>
  <si>
    <t>SETR22605846840</t>
  </si>
  <si>
    <t>S120-GRU-2300-99</t>
  </si>
  <si>
    <t>6977</t>
  </si>
  <si>
    <t>2026-10-03 14:15:51</t>
  </si>
  <si>
    <t>2026-10-03 14:36:09</t>
  </si>
  <si>
    <t>2026-10-03 16:59:20</t>
  </si>
  <si>
    <t>2026-10-03 18:18:04</t>
  </si>
  <si>
    <t>SETR22605847231</t>
  </si>
  <si>
    <t>FEC-E268-E279-0659-99</t>
  </si>
  <si>
    <t>NYT7F42</t>
  </si>
  <si>
    <t>RENE ALVES DOS SANTOS</t>
  </si>
  <si>
    <t>988023456</t>
  </si>
  <si>
    <t>2026-10-03 03:15:02</t>
  </si>
  <si>
    <t>2026-10-03 05:39:22</t>
  </si>
  <si>
    <t>2026-10-03 05:46:50</t>
  </si>
  <si>
    <t>2026-10-04 11:39:00</t>
  </si>
  <si>
    <t>2026-10-03 07:24:48</t>
  </si>
  <si>
    <t>2026-10-03 07:24:47</t>
  </si>
  <si>
    <t>SETR22605847271</t>
  </si>
  <si>
    <t>FEC-E305-0700-99</t>
  </si>
  <si>
    <t>736</t>
  </si>
  <si>
    <t>2026-10-03 03:26:12</t>
  </si>
  <si>
    <t>2026-10-03 05:40:54</t>
  </si>
  <si>
    <t>2026-10-03 05:46:05</t>
  </si>
  <si>
    <t>2026-10-04 12:10:00</t>
  </si>
  <si>
    <t>2026-10-03 07:30:34</t>
  </si>
  <si>
    <t>SETR22605847880</t>
  </si>
  <si>
    <t>ANA-C379-0330-99</t>
  </si>
  <si>
    <t>2026-10-03 09:08:27</t>
  </si>
  <si>
    <t>2026-10-04 01:28:29</t>
  </si>
  <si>
    <t>2026-10-04 01:51:47</t>
  </si>
  <si>
    <t>2026-10-04 02:47:44</t>
  </si>
  <si>
    <t>961333</t>
  </si>
  <si>
    <t>F IGM-PA</t>
  </si>
  <si>
    <t>2026-10-04 10:02:00</t>
  </si>
  <si>
    <t>2026-10-04 05:35:21</t>
  </si>
  <si>
    <t>2026-10-04 06:05:05</t>
  </si>
  <si>
    <t>2026-10-04 06:20:45</t>
  </si>
  <si>
    <t>2026-10-04 07:13:18</t>
  </si>
  <si>
    <t>SETR22605849060</t>
  </si>
  <si>
    <t>A002-A272-2315-99</t>
  </si>
  <si>
    <t>1286</t>
  </si>
  <si>
    <t>2026-10-03 00:05:20</t>
  </si>
  <si>
    <t>2026-10-03 00:05:44</t>
  </si>
  <si>
    <t>2026-10-03 00:11:28</t>
  </si>
  <si>
    <t>2026-10-03 01:20:11</t>
  </si>
  <si>
    <t>2026-10-04 00:55:00</t>
  </si>
  <si>
    <t>2026-10-03 02:50:25</t>
  </si>
  <si>
    <t>SETR22605849480</t>
  </si>
  <si>
    <t>H104-G264-0330-99</t>
  </si>
  <si>
    <t>2648</t>
  </si>
  <si>
    <t>2026-10-03 18:08:01</t>
  </si>
  <si>
    <t>2026-10-03 18:26:54</t>
  </si>
  <si>
    <t>2026-10-03 18:30:57</t>
  </si>
  <si>
    <t>2026-10-04 03:20:40</t>
  </si>
  <si>
    <t>2026-10-03 19:59:25</t>
  </si>
  <si>
    <t>SETR22605849660</t>
  </si>
  <si>
    <t>M209-BRE-2100-99</t>
  </si>
  <si>
    <t>10386</t>
  </si>
  <si>
    <t>2026-10-03 09:27:41</t>
  </si>
  <si>
    <t>2026-10-03 10:35:13</t>
  </si>
  <si>
    <t>2026-10-03 10:45:47</t>
  </si>
  <si>
    <t>2026-10-03 09:27:28</t>
  </si>
  <si>
    <t>2026-10-03 15:26:19</t>
  </si>
  <si>
    <t>2026-10-03 15:56:14</t>
  </si>
  <si>
    <t>2026-10-03 16:00:59</t>
  </si>
  <si>
    <t>2026-10-05 22:14:40</t>
  </si>
  <si>
    <t>SETR22605849891</t>
  </si>
  <si>
    <t>JOSE-D138-1800-99</t>
  </si>
  <si>
    <t>2026-10-03 10:40:36</t>
  </si>
  <si>
    <t>2026-10-03 11:52:45</t>
  </si>
  <si>
    <t>2026-10-03 12:19:27</t>
  </si>
  <si>
    <t>2026-10-03 10:15:51</t>
  </si>
  <si>
    <t>2026-10-03 12:19:54</t>
  </si>
  <si>
    <t>2026-10-03 12:21:38</t>
  </si>
  <si>
    <t>SETR22605879471</t>
  </si>
  <si>
    <t>CUA5J38</t>
  </si>
  <si>
    <t>fabio gabriel de souza</t>
  </si>
  <si>
    <t>15996381263</t>
  </si>
  <si>
    <t>8433</t>
  </si>
  <si>
    <t>2026-10-03 19:11:06</t>
  </si>
  <si>
    <t>2026-10-03 23:33:38</t>
  </si>
  <si>
    <t>2026-10-03 23:43:59</t>
  </si>
  <si>
    <t>2026-10-04 00:00:07</t>
  </si>
  <si>
    <t>2026-10-04 00:52:00</t>
  </si>
  <si>
    <t>2026-10-04 00:45:01</t>
  </si>
  <si>
    <t>2026-10-04 04:46:49</t>
  </si>
  <si>
    <t>2026-10-04 04:51:57</t>
  </si>
  <si>
    <t>2026-10-04 08:48:53</t>
  </si>
  <si>
    <t>SETR22605879820</t>
  </si>
  <si>
    <t>C276-GYN-2000-99</t>
  </si>
  <si>
    <t>7090</t>
  </si>
  <si>
    <t>2026-10-03 10:11:13</t>
  </si>
  <si>
    <t>2026-10-03 15:28:59</t>
  </si>
  <si>
    <t>2026-10-03 16:23:21</t>
  </si>
  <si>
    <t>2026-10-03 16:59:43</t>
  </si>
  <si>
    <t>2026-10-03 17:58:21</t>
  </si>
  <si>
    <t>2026-10-03 18:57:44</t>
  </si>
  <si>
    <t>2026-10-03 23:02:41</t>
  </si>
  <si>
    <t>SETR22605880031</t>
  </si>
  <si>
    <t>2026-10-04 05:04:33</t>
  </si>
  <si>
    <t>2026-10-04 05:29:26</t>
  </si>
  <si>
    <t>2026-10-04 05:31:27</t>
  </si>
  <si>
    <t>2026-10-04 05:33:50</t>
  </si>
  <si>
    <t>2026-10-04 05:57:39</t>
  </si>
  <si>
    <t>2026-10-04 06:14:56</t>
  </si>
  <si>
    <t>2026-10-04 06:16:35</t>
  </si>
  <si>
    <t>2026-10-04 07:45:27</t>
  </si>
  <si>
    <t>SETR22605880471</t>
  </si>
  <si>
    <t>ANA-I205-C490-0330-99</t>
  </si>
  <si>
    <t>667</t>
  </si>
  <si>
    <t>2026-10-03 16:14:59</t>
  </si>
  <si>
    <t>2026-10-03 16:15:49</t>
  </si>
  <si>
    <t>2026-10-04 02:01:23</t>
  </si>
  <si>
    <t>2026-10-04 03:35:33</t>
  </si>
  <si>
    <t>2026-10-04 03:38:12</t>
  </si>
  <si>
    <t>2026-10-04 04:59:14</t>
  </si>
  <si>
    <t>2026-10-04 06:07:39</t>
  </si>
  <si>
    <t>SETR22605880691</t>
  </si>
  <si>
    <t>S414-BRE-2300-99</t>
  </si>
  <si>
    <t>9593</t>
  </si>
  <si>
    <t>9592</t>
  </si>
  <si>
    <t>2026-10-03 15:23:58</t>
  </si>
  <si>
    <t>2026-10-03 20:38:22</t>
  </si>
  <si>
    <t>2026-10-03 20:51:08</t>
  </si>
  <si>
    <t>2026-10-03 20:57:44</t>
  </si>
  <si>
    <t>2026-10-03 22:52:13</t>
  </si>
  <si>
    <t>2026-10-04 01:15:55</t>
  </si>
  <si>
    <t>2026-10-04 01:22:21</t>
  </si>
  <si>
    <t>2026-10-05 23:23:31</t>
  </si>
  <si>
    <t>SETR22605880771</t>
  </si>
  <si>
    <t>302</t>
  </si>
  <si>
    <t>2026-10-03 15:43:02</t>
  </si>
  <si>
    <t>2026-10-04 01:10:29</t>
  </si>
  <si>
    <t>2026-10-04 01:11:41</t>
  </si>
  <si>
    <t>2026-10-04 01:32:58</t>
  </si>
  <si>
    <t>2026-10-04 14:07:00</t>
  </si>
  <si>
    <t>2026-10-04 13:45:00</t>
  </si>
  <si>
    <t>2026-10-04 07:06:12</t>
  </si>
  <si>
    <t>2026-10-04 07:26:35</t>
  </si>
  <si>
    <t>SETR22605880780</t>
  </si>
  <si>
    <t>BSB-C469-C553-0500-99</t>
  </si>
  <si>
    <t>1186</t>
  </si>
  <si>
    <t>2026-10-03 12:37:59</t>
  </si>
  <si>
    <t>2026-10-04 01:09:56</t>
  </si>
  <si>
    <t>2026-10-04 01:10:40</t>
  </si>
  <si>
    <t>2026-10-04 01:33:14</t>
  </si>
  <si>
    <t>2026-10-04 14:27:00</t>
  </si>
  <si>
    <t>2026-10-04 09:40:00</t>
  </si>
  <si>
    <t>2026-10-04 07:52:05</t>
  </si>
  <si>
    <t>2026-10-04 07:54:47</t>
  </si>
  <si>
    <t>2026-10-04 09:50:55</t>
  </si>
  <si>
    <t>SETR22605880880</t>
  </si>
  <si>
    <t>R240-R243-R429-R469-0500-99</t>
  </si>
  <si>
    <t>5065</t>
  </si>
  <si>
    <t>4943</t>
  </si>
  <si>
    <t>2026-10-03 19:07:53</t>
  </si>
  <si>
    <t>2026-10-04 02:07:21</t>
  </si>
  <si>
    <t>2026-10-04 02:18:20</t>
  </si>
  <si>
    <t>2026-10-04 02:21:20</t>
  </si>
  <si>
    <t>2026-10-04 05:13:57</t>
  </si>
  <si>
    <t>2026-10-04 05:37:58</t>
  </si>
  <si>
    <t>2026-10-04 07:42:21</t>
  </si>
  <si>
    <t>SETR22605880891</t>
  </si>
  <si>
    <t>R240-R318-R432-0200-99</t>
  </si>
  <si>
    <t>2026-10-03 18:59:26</t>
  </si>
  <si>
    <t>2026-10-04 01:15:53</t>
  </si>
  <si>
    <t>2026-10-04 01:30:52</t>
  </si>
  <si>
    <t>2026-10-04 01:29:53</t>
  </si>
  <si>
    <t>2026-10-04 03:39:21</t>
  </si>
  <si>
    <t>2026-10-04 05:42:28</t>
  </si>
  <si>
    <t>2026-10-04 05:43:38</t>
  </si>
  <si>
    <t>2026-10-04 08:05:35</t>
  </si>
  <si>
    <t>SETR22605880900</t>
  </si>
  <si>
    <t>R240-R264-0600-99</t>
  </si>
  <si>
    <t>3635</t>
  </si>
  <si>
    <t>2026-10-04 05:13:20</t>
  </si>
  <si>
    <t>2026-10-04 05:18:13</t>
  </si>
  <si>
    <t>2026-10-04 06:05:00</t>
  </si>
  <si>
    <t>2026-10-04 07:19:17</t>
  </si>
  <si>
    <t>2026-10-04 07:21:02</t>
  </si>
  <si>
    <t>SETR22605880911</t>
  </si>
  <si>
    <t>R240-R391-0500-99</t>
  </si>
  <si>
    <t>2026-10-03 18:56:19</t>
  </si>
  <si>
    <t>2026-10-04 00:21:40</t>
  </si>
  <si>
    <t>2026-10-04 00:30:29</t>
  </si>
  <si>
    <t>2026-10-04 00:31:38</t>
  </si>
  <si>
    <t>691196</t>
  </si>
  <si>
    <t>F MRT-ES</t>
  </si>
  <si>
    <t>2026-10-04 08:46:00</t>
  </si>
  <si>
    <t>2026-10-04 03:19:27</t>
  </si>
  <si>
    <t>2026-10-04 04:14:36</t>
  </si>
  <si>
    <t>2026-10-04 05:05:10</t>
  </si>
  <si>
    <t>SETR22605880940</t>
  </si>
  <si>
    <t>5923</t>
  </si>
  <si>
    <t>5334</t>
  </si>
  <si>
    <t>2026-10-03 12:43:57</t>
  </si>
  <si>
    <t>2026-10-03 15:33:53</t>
  </si>
  <si>
    <t>2026-10-03 15:41:40</t>
  </si>
  <si>
    <t>2026-10-03 15:11:20</t>
  </si>
  <si>
    <t>2026-10-03 18:29:36</t>
  </si>
  <si>
    <t>2026-10-03 21:12:43</t>
  </si>
  <si>
    <t>2026-10-03 16:26:13</t>
  </si>
  <si>
    <t>2026-10-06 00:46:41</t>
  </si>
  <si>
    <t>SETR22605880951</t>
  </si>
  <si>
    <t>8554</t>
  </si>
  <si>
    <t>8523</t>
  </si>
  <si>
    <t>2026-10-04 02:24:27</t>
  </si>
  <si>
    <t>2026-10-04 02:50:38</t>
  </si>
  <si>
    <t>2026-10-04 02:56:06</t>
  </si>
  <si>
    <t>2026-10-04 04:29:00</t>
  </si>
  <si>
    <t>2026-10-04 09:24:12</t>
  </si>
  <si>
    <t>2026-10-04 11:59:17</t>
  </si>
  <si>
    <t>2026-10-04 14:58:40</t>
  </si>
  <si>
    <t>2026-10-04 18:34:44</t>
  </si>
  <si>
    <t>SETR22605880971</t>
  </si>
  <si>
    <t>EVO8C38</t>
  </si>
  <si>
    <t>ANTONIO MARCOS DA SILVA SANTOS</t>
  </si>
  <si>
    <t>79991385564</t>
  </si>
  <si>
    <t>14049</t>
  </si>
  <si>
    <t>11033</t>
  </si>
  <si>
    <t>2026-10-04 02:07:48</t>
  </si>
  <si>
    <t>2026-10-04 02:19:20</t>
  </si>
  <si>
    <t>2026-10-04 02:58:37</t>
  </si>
  <si>
    <t>2026-10-04 04:21:05</t>
  </si>
  <si>
    <t>2026-10-04 12:04:06</t>
  </si>
  <si>
    <t>2026-10-04 15:56:24</t>
  </si>
  <si>
    <t>2026-10-04 15:58:44</t>
  </si>
  <si>
    <t>SETR22605881011</t>
  </si>
  <si>
    <t>S124-GRU-1900-99</t>
  </si>
  <si>
    <t>2026-10-03 13:52:30</t>
  </si>
  <si>
    <t>2026-10-03 15:28:37</t>
  </si>
  <si>
    <t>2026-10-03 16:29:38</t>
  </si>
  <si>
    <t>2026-10-03 16:35:49</t>
  </si>
  <si>
    <t>2026-10-03 17:56:21</t>
  </si>
  <si>
    <t>2026-10-03 18:04:17</t>
  </si>
  <si>
    <t>2026-10-03 19:16:00</t>
  </si>
  <si>
    <t>2026-10-06 00:46:08</t>
  </si>
  <si>
    <t>SETR22605881100</t>
  </si>
  <si>
    <t>R240-SRR-1400-99</t>
  </si>
  <si>
    <t>2026-10-04 02:38:07</t>
  </si>
  <si>
    <t>2026-10-04 02:38:58</t>
  </si>
  <si>
    <t>2026-10-04 02:41:45</t>
  </si>
  <si>
    <t>2026-10-04 02:44:13</t>
  </si>
  <si>
    <t>2026-10-04 20:16:00</t>
  </si>
  <si>
    <t>2026-10-04 12:23:20</t>
  </si>
  <si>
    <t>2026-10-04 18:32:42</t>
  </si>
  <si>
    <t>2026-10-04 18:28:22</t>
  </si>
  <si>
    <t>2026-10-05 11:30:49</t>
  </si>
  <si>
    <t>SETR22605881111</t>
  </si>
  <si>
    <t>R240-SJM-1400-99</t>
  </si>
  <si>
    <t>2026-10-04 06:01:57</t>
  </si>
  <si>
    <t>2026-10-04 06:48:39</t>
  </si>
  <si>
    <t>2026-10-04 06:58:15</t>
  </si>
  <si>
    <t>2026-10-04 07:01:39</t>
  </si>
  <si>
    <t>2026-10-04 20:07:00</t>
  </si>
  <si>
    <t>2026-10-04 11:14:11</t>
  </si>
  <si>
    <t>2026-10-04 18:17:16</t>
  </si>
  <si>
    <t>2026-10-04 18:07:23</t>
  </si>
  <si>
    <t>2026-10-06 05:27:12</t>
  </si>
  <si>
    <t>SETR22605881140</t>
  </si>
  <si>
    <t>81981960211</t>
  </si>
  <si>
    <t>13738</t>
  </si>
  <si>
    <t>12123</t>
  </si>
  <si>
    <t>2026-10-03 19:35:59</t>
  </si>
  <si>
    <t>2026-10-03 23:35:09</t>
  </si>
  <si>
    <t>2026-10-03 23:45:04</t>
  </si>
  <si>
    <t>2026-10-04 02:10:11</t>
  </si>
  <si>
    <t>2026-10-04 02:41:33</t>
  </si>
  <si>
    <t>2026-10-04 02:47:43</t>
  </si>
  <si>
    <t>2026-10-04 03:22:19</t>
  </si>
  <si>
    <t>SETR22605881151</t>
  </si>
  <si>
    <t>2241</t>
  </si>
  <si>
    <t>2026-10-03 22:28:35</t>
  </si>
  <si>
    <t>2026-10-03 23:42:42</t>
  </si>
  <si>
    <t>2026-10-04 00:34:28</t>
  </si>
  <si>
    <t>2026-10-04 00:42:21</t>
  </si>
  <si>
    <t>2026-10-04 03:19:50</t>
  </si>
  <si>
    <t>2026-10-04 03:24:20</t>
  </si>
  <si>
    <t>2026-10-04 03:51:41</t>
  </si>
  <si>
    <t>2026-10-04 04:23:54</t>
  </si>
  <si>
    <t>SETR22605881231</t>
  </si>
  <si>
    <t>4255</t>
  </si>
  <si>
    <t>2026-10-03 13:54:31</t>
  </si>
  <si>
    <t>2026-10-03 19:52:26</t>
  </si>
  <si>
    <t>2026-10-03 20:15:39</t>
  </si>
  <si>
    <t>2026-10-03 20:05:21</t>
  </si>
  <si>
    <t>2026-10-03 21:06:29</t>
  </si>
  <si>
    <t>2026-10-03 21:22:33</t>
  </si>
  <si>
    <t>2026-10-03 21:38:32</t>
  </si>
  <si>
    <t>2026-10-05 15:19:17</t>
  </si>
  <si>
    <t>SETR22605881240</t>
  </si>
  <si>
    <t>SRR-R217-R372-R382-0300-99</t>
  </si>
  <si>
    <t>2026-10-03 20:21:41</t>
  </si>
  <si>
    <t>2026-10-04 02:27:18</t>
  </si>
  <si>
    <t>2026-10-04 02:35:11</t>
  </si>
  <si>
    <t>2026-10-04 02:37:48</t>
  </si>
  <si>
    <t>2026-10-04 05:26:12</t>
  </si>
  <si>
    <t>2026-10-04 05:41:11</t>
  </si>
  <si>
    <t>2026-10-04 06:43:57</t>
  </si>
  <si>
    <t>2026-10-04 07:58:03</t>
  </si>
  <si>
    <t>SETR22605881251</t>
  </si>
  <si>
    <t>SRR-R319-R364-0300-99</t>
  </si>
  <si>
    <t>MAXWILLIAM RANGEL</t>
  </si>
  <si>
    <t>27981151290</t>
  </si>
  <si>
    <t>2042</t>
  </si>
  <si>
    <t>2026-10-04 01:39:46</t>
  </si>
  <si>
    <t>2026-10-04 02:32:02</t>
  </si>
  <si>
    <t>2026-10-04 02:37:00</t>
  </si>
  <si>
    <t>2026-10-04 02:44:34</t>
  </si>
  <si>
    <t>2026-10-04 04:06:43</t>
  </si>
  <si>
    <t>2026-10-04 09:41:33</t>
  </si>
  <si>
    <t>2026-10-04 06:38:19</t>
  </si>
  <si>
    <t>2026-10-04 07:56:04</t>
  </si>
  <si>
    <t>SETR22605881260</t>
  </si>
  <si>
    <t>SRR-R406-R457-0500-99</t>
  </si>
  <si>
    <t>2026-10-03 23:09:17</t>
  </si>
  <si>
    <t>2026-10-04 02:27:50</t>
  </si>
  <si>
    <t>2026-10-04 02:39:20</t>
  </si>
  <si>
    <t>2026-10-04 04:18:51</t>
  </si>
  <si>
    <t>2026-10-04 06:06:00</t>
  </si>
  <si>
    <t>2026-10-04 04:56:39</t>
  </si>
  <si>
    <t>2026-10-04 05:25:44</t>
  </si>
  <si>
    <t>2026-10-04 06:11:19</t>
  </si>
  <si>
    <t>SETR22605881280</t>
  </si>
  <si>
    <t>SRR-R428-R361-0501-99</t>
  </si>
  <si>
    <t>2026-10-04 02:04:55</t>
  </si>
  <si>
    <t>2026-10-04 02:43:37</t>
  </si>
  <si>
    <t>2026-10-04 02:51:36</t>
  </si>
  <si>
    <t>2026-10-04 04:03:06</t>
  </si>
  <si>
    <t>2026-10-04 04:53:57</t>
  </si>
  <si>
    <t>2026-10-04 05:19:44</t>
  </si>
  <si>
    <t>2026-10-04 06:32:22</t>
  </si>
  <si>
    <t>SETR22605881291</t>
  </si>
  <si>
    <t>SRR-R388-R463-0500-99</t>
  </si>
  <si>
    <t>2026-10-03 23:23:08</t>
  </si>
  <si>
    <t>2026-10-04 02:49:50</t>
  </si>
  <si>
    <t>2026-10-04 02:52:12</t>
  </si>
  <si>
    <t>2026-10-04 04:48:41</t>
  </si>
  <si>
    <t>2026-10-04 05:25:00</t>
  </si>
  <si>
    <t>2026-10-04 06:29:23</t>
  </si>
  <si>
    <t>2026-10-04 06:43:12</t>
  </si>
  <si>
    <t>2026-10-04 08:30:15</t>
  </si>
  <si>
    <t>SETR22605881300</t>
  </si>
  <si>
    <t>SRR-R252-R387-0501-99</t>
  </si>
  <si>
    <t>2026-10-03 22:48:43</t>
  </si>
  <si>
    <t>2026-10-04 02:44:59</t>
  </si>
  <si>
    <t>2026-10-04 02:46:20</t>
  </si>
  <si>
    <t>2026-10-04 04:50:30</t>
  </si>
  <si>
    <t>627117</t>
  </si>
  <si>
    <t>VIR 02-ES</t>
  </si>
  <si>
    <t>2026-10-04 05:12:15</t>
  </si>
  <si>
    <t>2026-10-04 06:34:09</t>
  </si>
  <si>
    <t>2026-10-04 07:20:45</t>
  </si>
  <si>
    <t>2026-10-04 10:26:28</t>
  </si>
  <si>
    <t>SETR22605881311</t>
  </si>
  <si>
    <t>R103-R240-0600-99</t>
  </si>
  <si>
    <t>415</t>
  </si>
  <si>
    <t>2026-10-03 19:53:49</t>
  </si>
  <si>
    <t>2026-10-03 20:49:45</t>
  </si>
  <si>
    <t>2026-10-03 21:05:16</t>
  </si>
  <si>
    <t>2026-10-03 21:37:44</t>
  </si>
  <si>
    <t>2026-10-04 12:16:00</t>
  </si>
  <si>
    <t>2026-10-04 01:58:50</t>
  </si>
  <si>
    <t>2026-10-04 05:00:20</t>
  </si>
  <si>
    <t>2026-10-04 05:01:42</t>
  </si>
  <si>
    <t>2026-10-04 13:15:28</t>
  </si>
  <si>
    <t>SETR22605881360</t>
  </si>
  <si>
    <t>2026-10-04 02:14:05</t>
  </si>
  <si>
    <t>2026-10-04 03:23:22</t>
  </si>
  <si>
    <t>2026-10-04 06:36:52</t>
  </si>
  <si>
    <t>2026-10-04 07:45:56</t>
  </si>
  <si>
    <t>2026-10-04 08:19:28</t>
  </si>
  <si>
    <t>SETR22605881371</t>
  </si>
  <si>
    <t>A002-A371-2315-99</t>
  </si>
  <si>
    <t>297</t>
  </si>
  <si>
    <t>2026-10-03 14:25:56</t>
  </si>
  <si>
    <t>2026-10-03 14:26:18</t>
  </si>
  <si>
    <t>2026-10-03 14:57:06</t>
  </si>
  <si>
    <t>2026-10-03 15:02:33</t>
  </si>
  <si>
    <t>2026-10-04 17:18:46</t>
  </si>
  <si>
    <t>2026-10-04 17:21:00</t>
  </si>
  <si>
    <t>2026-10-04 17:36:43</t>
  </si>
  <si>
    <t>SETR22605881491</t>
  </si>
  <si>
    <t>SJM-R240-0005-99</t>
  </si>
  <si>
    <t>3716</t>
  </si>
  <si>
    <t>3714</t>
  </si>
  <si>
    <t>2026-10-03 22:23:04</t>
  </si>
  <si>
    <t>2026-10-03 23:50:09</t>
  </si>
  <si>
    <t>2026-10-03 23:51:44</t>
  </si>
  <si>
    <t>2026-10-04 00:05:00</t>
  </si>
  <si>
    <t>2026-10-03 23:39:19</t>
  </si>
  <si>
    <t>2026-10-04 06:03:00</t>
  </si>
  <si>
    <t>2026-10-04 04:14:12</t>
  </si>
  <si>
    <t>2026-10-04 05:16:24</t>
  </si>
  <si>
    <t>2026-10-04 05:19:42</t>
  </si>
  <si>
    <t>2026-10-04 10:20:01</t>
  </si>
  <si>
    <t>SETR22605881500</t>
  </si>
  <si>
    <t>SJM-R321-R351-0300-99</t>
  </si>
  <si>
    <t>2026-10-03 23:14:10</t>
  </si>
  <si>
    <t>2026-10-04 02:33:26</t>
  </si>
  <si>
    <t>2026-10-04 02:37:42</t>
  </si>
  <si>
    <t>2026-10-04 02:50:56</t>
  </si>
  <si>
    <t>621159</t>
  </si>
  <si>
    <t>F VTR-RJ</t>
  </si>
  <si>
    <t>2026-10-04 04:36:45</t>
  </si>
  <si>
    <t>2026-10-04 05:21:32</t>
  </si>
  <si>
    <t>2026-10-04 05:23:53</t>
  </si>
  <si>
    <t>2026-10-04 07:48:23</t>
  </si>
  <si>
    <t>SETR22605881511</t>
  </si>
  <si>
    <t>SJM-R117-R341-0501-99</t>
  </si>
  <si>
    <t>3682</t>
  </si>
  <si>
    <t>3655</t>
  </si>
  <si>
    <t>2026-10-04 03:36:12</t>
  </si>
  <si>
    <t>2026-10-04 04:12:19</t>
  </si>
  <si>
    <t>2026-10-04 04:21:06</t>
  </si>
  <si>
    <t>2026-10-04 05:20:37</t>
  </si>
  <si>
    <t>2026-10-04 05:21:16</t>
  </si>
  <si>
    <t>SETR22605881531</t>
  </si>
  <si>
    <t>SJM-R101-R421-0430-99</t>
  </si>
  <si>
    <t>2968</t>
  </si>
  <si>
    <t>2026-10-04 03:01:07</t>
  </si>
  <si>
    <t>2026-10-04 03:43:27</t>
  </si>
  <si>
    <t>2026-10-04 04:06:08</t>
  </si>
  <si>
    <t>2026-10-04 02:41:24</t>
  </si>
  <si>
    <t>2026-10-04 04:49:04</t>
  </si>
  <si>
    <t>2026-10-04 05:42:58</t>
  </si>
  <si>
    <t>2026-10-04 05:49:22</t>
  </si>
  <si>
    <t>2026-10-04 10:13:21</t>
  </si>
  <si>
    <t>SETR22605881540</t>
  </si>
  <si>
    <t>SJM-R238-0430-99</t>
  </si>
  <si>
    <t>3335</t>
  </si>
  <si>
    <t>3300</t>
  </si>
  <si>
    <t>2026-10-04 00:15:34</t>
  </si>
  <si>
    <t>2026-10-04 04:10:36</t>
  </si>
  <si>
    <t>2026-10-04 04:02:04</t>
  </si>
  <si>
    <t>2026-10-04 04:56:00</t>
  </si>
  <si>
    <t>2026-10-04 05:08:46</t>
  </si>
  <si>
    <t>2026-10-04 07:04:36</t>
  </si>
  <si>
    <t>SETR22605881551</t>
  </si>
  <si>
    <t>SJM-R441-R418-0430-99</t>
  </si>
  <si>
    <t>3102</t>
  </si>
  <si>
    <t>3077</t>
  </si>
  <si>
    <t>2026-10-04 03:20:22</t>
  </si>
  <si>
    <t>2026-10-04 04:22:50</t>
  </si>
  <si>
    <t>2026-10-04 04:24:23</t>
  </si>
  <si>
    <t>691245</t>
  </si>
  <si>
    <t>F TQR-RJ</t>
  </si>
  <si>
    <t>2026-10-04 05:06:51</t>
  </si>
  <si>
    <t>2026-10-04 05:42:37</t>
  </si>
  <si>
    <t>SETR22605881560</t>
  </si>
  <si>
    <t>SJM-R228-R414-0431-99</t>
  </si>
  <si>
    <t>2716</t>
  </si>
  <si>
    <t>2026-10-04 03:19:08</t>
  </si>
  <si>
    <t>2026-10-04 04:02:48</t>
  </si>
  <si>
    <t>2026-10-04 04:31:00</t>
  </si>
  <si>
    <t>2026-10-04 04:10:29</t>
  </si>
  <si>
    <t>2026-10-04 05:01:11</t>
  </si>
  <si>
    <t>2026-10-04 05:30:07</t>
  </si>
  <si>
    <t>2026-10-04 05:39:58</t>
  </si>
  <si>
    <t>2026-10-04 08:41:15</t>
  </si>
  <si>
    <t>SETR22605881580</t>
  </si>
  <si>
    <t>STM-C547-1900-99</t>
  </si>
  <si>
    <t>335</t>
  </si>
  <si>
    <t>2026-10-03 15:22:22</t>
  </si>
  <si>
    <t>2026-10-03 15:24:14</t>
  </si>
  <si>
    <t>2026-10-03 16:02:23</t>
  </si>
  <si>
    <t>2026-10-03 16:04:18</t>
  </si>
  <si>
    <t>2026-10-05 07:04:43</t>
  </si>
  <si>
    <t>2026-10-05 07:23:57</t>
  </si>
  <si>
    <t>SETR22605881600</t>
  </si>
  <si>
    <t>RBP-M215-M480-0000-99</t>
  </si>
  <si>
    <t>MATEUS WANDERSON FERREIRA</t>
  </si>
  <si>
    <t>16996143579</t>
  </si>
  <si>
    <t>2026-10-03 23:34:25</t>
  </si>
  <si>
    <t>2026-10-04 00:01:54</t>
  </si>
  <si>
    <t>2026-10-04 00:01:50</t>
  </si>
  <si>
    <t>2026-10-03 20:51:25</t>
  </si>
  <si>
    <t>2026-10-04 06:33:00</t>
  </si>
  <si>
    <t>2026-10-04 06:47:55</t>
  </si>
  <si>
    <t>2026-10-04 06:48:33</t>
  </si>
  <si>
    <t>2026-10-04 08:16:58</t>
  </si>
  <si>
    <t>2026-10-05 07:18:15</t>
  </si>
  <si>
    <t>SETR22605881620</t>
  </si>
  <si>
    <t>SJM-R202-R385-0400-99</t>
  </si>
  <si>
    <t>2026-10-03 23:57:01</t>
  </si>
  <si>
    <t>2026-10-04 03:49:52</t>
  </si>
  <si>
    <t>2026-10-04 03:51:01</t>
  </si>
  <si>
    <t>2026-10-04 02:57:10</t>
  </si>
  <si>
    <t>2026-10-04 04:47:00</t>
  </si>
  <si>
    <t>2026-10-04 05:38:00</t>
  </si>
  <si>
    <t>2026-10-04 06:55:54</t>
  </si>
  <si>
    <t>SETR22605881631</t>
  </si>
  <si>
    <t>RAFAEL HENRIQUE SANTANA DE SOUSA</t>
  </si>
  <si>
    <t>11943733261</t>
  </si>
  <si>
    <t>2026-10-04 08:17:28</t>
  </si>
  <si>
    <t>2026-10-04 13:00:58</t>
  </si>
  <si>
    <t>2026-10-04 13:12:39</t>
  </si>
  <si>
    <t>2026-10-04 19:00:00</t>
  </si>
  <si>
    <t>2026-10-04 13:14:41</t>
  </si>
  <si>
    <t>2026-10-04 19:30:00</t>
  </si>
  <si>
    <t>2026-10-04 13:29:52</t>
  </si>
  <si>
    <t>2026-10-05 06:07:41</t>
  </si>
  <si>
    <t>2026-10-05 06:15:14</t>
  </si>
  <si>
    <t>2026-10-05 19:02:03</t>
  </si>
  <si>
    <t>SETR22605881640</t>
  </si>
  <si>
    <t>3118</t>
  </si>
  <si>
    <t>3062</t>
  </si>
  <si>
    <t>2026-10-04 02:41:40</t>
  </si>
  <si>
    <t>2026-10-04 03:27:44</t>
  </si>
  <si>
    <t>2026-10-04 03:30:58</t>
  </si>
  <si>
    <t>2026-10-04 04:43:00</t>
  </si>
  <si>
    <t>2026-10-04 05:26:57</t>
  </si>
  <si>
    <t>2026-10-04 05:28:31</t>
  </si>
  <si>
    <t>2026-10-04 10:38:17</t>
  </si>
  <si>
    <t>SETR22605881651</t>
  </si>
  <si>
    <t>SJM-R404-0400-99</t>
  </si>
  <si>
    <t>1804</t>
  </si>
  <si>
    <t>2026-10-03 23:23:02</t>
  </si>
  <si>
    <t>2026-10-04 04:22:11</t>
  </si>
  <si>
    <t>2026-10-04 05:19:25</t>
  </si>
  <si>
    <t>2026-10-04 05:38:32</t>
  </si>
  <si>
    <t>2026-10-04 05:39:03</t>
  </si>
  <si>
    <t>SETR22605881660</t>
  </si>
  <si>
    <t>SJM-R370-R119-0400-99</t>
  </si>
  <si>
    <t>KVG5A62</t>
  </si>
  <si>
    <t>DIEGO RODRIGO DOS SANTOS E SILVA</t>
  </si>
  <si>
    <t>21990347769</t>
  </si>
  <si>
    <t>2026-10-03 23:51:55</t>
  </si>
  <si>
    <t>2026-10-04 03:41:53</t>
  </si>
  <si>
    <t>2026-10-04 03:43:18</t>
  </si>
  <si>
    <t>2026-10-04 03:48:10</t>
  </si>
  <si>
    <t>2026-10-04 05:15:51</t>
  </si>
  <si>
    <t>2026-10-04 05:51:40</t>
  </si>
  <si>
    <t>2026-10-04 05:43:25</t>
  </si>
  <si>
    <t>2026-10-04 08:09:16</t>
  </si>
  <si>
    <t>SETR22605881671</t>
  </si>
  <si>
    <t>SJM-R384-M259-0300-99</t>
  </si>
  <si>
    <t>5160</t>
  </si>
  <si>
    <t>5138</t>
  </si>
  <si>
    <t>2026-10-03 23:06:55</t>
  </si>
  <si>
    <t>2026-10-04 02:51:05</t>
  </si>
  <si>
    <t>2026-10-04 02:53:18</t>
  </si>
  <si>
    <t>2026-10-04 02:46:02</t>
  </si>
  <si>
    <t>691189</t>
  </si>
  <si>
    <t>NFG-RJ</t>
  </si>
  <si>
    <t>2026-10-04 05:33:00</t>
  </si>
  <si>
    <t>2026-10-04 05:51:47</t>
  </si>
  <si>
    <t>2026-10-04 06:05:12</t>
  </si>
  <si>
    <t>2026-10-04 06:35:55</t>
  </si>
  <si>
    <t>2026-10-05 12:37:06</t>
  </si>
  <si>
    <t>SETR22605881680</t>
  </si>
  <si>
    <t>SJM-R216-R232-0400-99</t>
  </si>
  <si>
    <t>2026-10-03 23:30:10</t>
  </si>
  <si>
    <t>2026-10-04 03:36:03</t>
  </si>
  <si>
    <t>2026-10-04 03:38:15</t>
  </si>
  <si>
    <t>2026-10-04 03:43:20</t>
  </si>
  <si>
    <t>2026-10-04 05:03:00</t>
  </si>
  <si>
    <t>2026-10-04 05:02:38</t>
  </si>
  <si>
    <t>2026-10-04 05:28:09</t>
  </si>
  <si>
    <t>2026-10-04 06:36:49</t>
  </si>
  <si>
    <t>SETR22605881691</t>
  </si>
  <si>
    <t>CGB-J24-C384-C418-J251-0200-99</t>
  </si>
  <si>
    <t>MEI - ELIVELTON DE ASSIS SOUZA</t>
  </si>
  <si>
    <t>DIA-ELI</t>
  </si>
  <si>
    <t>2026-10-04 00:32:21</t>
  </si>
  <si>
    <t>2026-10-04 01:07:08</t>
  </si>
  <si>
    <t>2026-10-04 01:12:37</t>
  </si>
  <si>
    <t>2026-10-04 01:42:00</t>
  </si>
  <si>
    <t>2026-10-04 05:03:58</t>
  </si>
  <si>
    <t>2026-10-04 05:25:53</t>
  </si>
  <si>
    <t>SETR22605881700</t>
  </si>
  <si>
    <t>CGB-J246-c509-J248-0200-99</t>
  </si>
  <si>
    <t>2026-10-03 23:41:36</t>
  </si>
  <si>
    <t>2026-10-04 00:43:15</t>
  </si>
  <si>
    <t>2026-10-04 01:08:36</t>
  </si>
  <si>
    <t>2026-10-04 01:49:00</t>
  </si>
  <si>
    <t>2026-10-04 05:08:00</t>
  </si>
  <si>
    <t>2026-10-04 04:57:37</t>
  </si>
  <si>
    <t>2026-10-04 05:31:50</t>
  </si>
  <si>
    <t>2026-10-04 05:45:11</t>
  </si>
  <si>
    <t>2026-10-04 08:19:25</t>
  </si>
  <si>
    <t>SETR22605881720</t>
  </si>
  <si>
    <t>SJM-R344-R284-0400-99</t>
  </si>
  <si>
    <t>3597</t>
  </si>
  <si>
    <t>2026-10-03 23:57:39</t>
  </si>
  <si>
    <t>2026-10-04 03:51:55</t>
  </si>
  <si>
    <t>2026-10-04 03:51:22</t>
  </si>
  <si>
    <t>2026-10-04 04:59:18</t>
  </si>
  <si>
    <t>2026-10-04 05:57:11</t>
  </si>
  <si>
    <t>2026-10-04 06:03:23</t>
  </si>
  <si>
    <t>2026-10-04 08:27:07</t>
  </si>
  <si>
    <t>SETR22605881731</t>
  </si>
  <si>
    <t>SJM-R220-R389-0300-99</t>
  </si>
  <si>
    <t>2854</t>
  </si>
  <si>
    <t>2026-10-03 22:49:39</t>
  </si>
  <si>
    <t>2026-10-04 02:45:52</t>
  </si>
  <si>
    <t>2026-10-04 02:44:37</t>
  </si>
  <si>
    <t>622104</t>
  </si>
  <si>
    <t>ARR -RJ</t>
  </si>
  <si>
    <t>2026-10-04 04:51:00</t>
  </si>
  <si>
    <t>2026-10-04 05:20:11</t>
  </si>
  <si>
    <t>2026-10-04 06:05:25</t>
  </si>
  <si>
    <t>2026-10-04 08:31:30</t>
  </si>
  <si>
    <t>SETR22605881751</t>
  </si>
  <si>
    <t>SJM-R309-R411-0430-99</t>
  </si>
  <si>
    <t>ALEXANDRE REGIS SANTANA</t>
  </si>
  <si>
    <t>21995243219</t>
  </si>
  <si>
    <t>2985</t>
  </si>
  <si>
    <t>2955</t>
  </si>
  <si>
    <t>2026-10-04 03:36:57</t>
  </si>
  <si>
    <t>2026-10-04 04:16:07</t>
  </si>
  <si>
    <t>2026-10-04 04:20:49</t>
  </si>
  <si>
    <t>2026-10-04 04:28:10</t>
  </si>
  <si>
    <t>2026-10-04 05:27:48</t>
  </si>
  <si>
    <t>2026-10-04 05:47:07</t>
  </si>
  <si>
    <t>2026-10-04 05:50:19</t>
  </si>
  <si>
    <t>2026-10-04 09:38:53</t>
  </si>
  <si>
    <t>SETR22605881811</t>
  </si>
  <si>
    <t>S417-BRE-0000-99</t>
  </si>
  <si>
    <t>2026-10-03 18:06:15</t>
  </si>
  <si>
    <t>2026-10-03 21:27:32</t>
  </si>
  <si>
    <t>2026-10-03 21:38:26</t>
  </si>
  <si>
    <t>2026-10-04 05:28:28</t>
  </si>
  <si>
    <t>2026-10-04 05:32:22</t>
  </si>
  <si>
    <t>2026-10-05 23:00:47</t>
  </si>
  <si>
    <t>SETR22605881820</t>
  </si>
  <si>
    <t>SJM-R374-0430-99</t>
  </si>
  <si>
    <t>2026-10-04 03:15:12</t>
  </si>
  <si>
    <t>2026-10-04 04:07:44</t>
  </si>
  <si>
    <t>2026-10-04 04:02:37</t>
  </si>
  <si>
    <t>691179</t>
  </si>
  <si>
    <t>SAR-RJ</t>
  </si>
  <si>
    <t>2026-10-04 05:13:00</t>
  </si>
  <si>
    <t>2026-10-04 05:02:23</t>
  </si>
  <si>
    <t>2026-10-04 06:29:12</t>
  </si>
  <si>
    <t>2026-10-04 06:58:50</t>
  </si>
  <si>
    <t>2026-10-04 08:50:26</t>
  </si>
  <si>
    <t>SETR22605881831</t>
  </si>
  <si>
    <t>SJM-R308-0430-99</t>
  </si>
  <si>
    <t>2328</t>
  </si>
  <si>
    <t>2026-10-04 02:51:58</t>
  </si>
  <si>
    <t>2026-10-04 03:58:52</t>
  </si>
  <si>
    <t>2026-10-04 03:39:34</t>
  </si>
  <si>
    <t>624118</t>
  </si>
  <si>
    <t>BRX 02-RJ</t>
  </si>
  <si>
    <t>2026-10-04 05:05:43</t>
  </si>
  <si>
    <t>2026-10-04 04:58:32</t>
  </si>
  <si>
    <t>2026-10-04 05:31:30</t>
  </si>
  <si>
    <t>2026-10-04 06:51:14</t>
  </si>
  <si>
    <t>SETR22605881851</t>
  </si>
  <si>
    <t>SJM-R266-0500-99</t>
  </si>
  <si>
    <t>2026-10-04 03:40:10</t>
  </si>
  <si>
    <t>2026-10-04 04:24:19</t>
  </si>
  <si>
    <t>2026-10-04 04:27:01</t>
  </si>
  <si>
    <t>2026-10-04 04:30:56</t>
  </si>
  <si>
    <t>2026-10-04 05:23:52</t>
  </si>
  <si>
    <t>2026-10-04 05:37:01</t>
  </si>
  <si>
    <t>2026-10-04 05:37:57</t>
  </si>
  <si>
    <t>2026-10-04 09:13:33</t>
  </si>
  <si>
    <t>SETR22605881880</t>
  </si>
  <si>
    <t>SJM-R358-R454-0430-99</t>
  </si>
  <si>
    <t>3016</t>
  </si>
  <si>
    <t>2026-10-04 03:33:21</t>
  </si>
  <si>
    <t>2026-10-04 04:14:54</t>
  </si>
  <si>
    <t>2026-10-04 04:18:54</t>
  </si>
  <si>
    <t>2026-10-04 04:10:08</t>
  </si>
  <si>
    <t>2026-10-04 05:07:53</t>
  </si>
  <si>
    <t>2026-10-04 05:34:19</t>
  </si>
  <si>
    <t>2026-10-04 05:51:29</t>
  </si>
  <si>
    <t>2026-10-04 10:19:03</t>
  </si>
  <si>
    <t>SETR22605881891</t>
  </si>
  <si>
    <t>GYN-C602-C603-C592-0600-99</t>
  </si>
  <si>
    <t>844</t>
  </si>
  <si>
    <t>2026-10-04 00:33:06</t>
  </si>
  <si>
    <t>2026-10-04 03:15:25</t>
  </si>
  <si>
    <t>2026-10-04 04:57:12</t>
  </si>
  <si>
    <t>2026-10-04 08:07:00</t>
  </si>
  <si>
    <t>2026-10-04 07:09:08</t>
  </si>
  <si>
    <t>2026-10-04 07:39:05</t>
  </si>
  <si>
    <t>2026-10-04 08:04:29</t>
  </si>
  <si>
    <t>SETR22605881920</t>
  </si>
  <si>
    <t>SJM-R368-R417-R357-0430-99</t>
  </si>
  <si>
    <t>5474</t>
  </si>
  <si>
    <t>5446</t>
  </si>
  <si>
    <t>2026-10-04 02:57:50</t>
  </si>
  <si>
    <t>2026-10-04 03:57:33</t>
  </si>
  <si>
    <t>2026-10-04 04:10:20</t>
  </si>
  <si>
    <t>2026-10-04 04:03:34</t>
  </si>
  <si>
    <t>2026-10-04 04:49:00</t>
  </si>
  <si>
    <t>2026-10-04 04:36:06</t>
  </si>
  <si>
    <t>2026-10-04 05:30:10</t>
  </si>
  <si>
    <t>2026-10-04 08:15:38</t>
  </si>
  <si>
    <t>SETR22605881951</t>
  </si>
  <si>
    <t>SJM-R104-R307-0430-99</t>
  </si>
  <si>
    <t>2026-10-04 03:00:19</t>
  </si>
  <si>
    <t>2026-10-04 04:15:50</t>
  </si>
  <si>
    <t>2026-10-04 04:16:28</t>
  </si>
  <si>
    <t>2026-10-04 04:05:18</t>
  </si>
  <si>
    <t>2026-10-04 04:45:46</t>
  </si>
  <si>
    <t>2026-10-04 06:08:41</t>
  </si>
  <si>
    <t>2026-10-04 07:39:27</t>
  </si>
  <si>
    <t>SETR22605881960</t>
  </si>
  <si>
    <t>SJM-R455-R420-0430-99</t>
  </si>
  <si>
    <t>2026-10-04 03:24:24</t>
  </si>
  <si>
    <t>2026-10-04 03:56:07</t>
  </si>
  <si>
    <t>2026-10-04 04:18:59</t>
  </si>
  <si>
    <t>2026-10-04 04:15:54</t>
  </si>
  <si>
    <t>691259</t>
  </si>
  <si>
    <t>F RAM-RJ</t>
  </si>
  <si>
    <t>2026-10-04 04:54:00</t>
  </si>
  <si>
    <t>2026-10-04 04:49:36</t>
  </si>
  <si>
    <t>2026-10-04 05:31:06</t>
  </si>
  <si>
    <t>2026-10-04 05:52:49</t>
  </si>
  <si>
    <t>2026-10-04 06:38:23</t>
  </si>
  <si>
    <t>SETR22605881971</t>
  </si>
  <si>
    <t>SJM-R231-0430-99</t>
  </si>
  <si>
    <t>2026-10-04 00:01:10</t>
  </si>
  <si>
    <t>2026-10-04 04:13:01</t>
  </si>
  <si>
    <t>2026-10-04 04:14:08</t>
  </si>
  <si>
    <t>2026-10-04 04:20:30</t>
  </si>
  <si>
    <t>621126</t>
  </si>
  <si>
    <t>RIO 08-RJ</t>
  </si>
  <si>
    <t>2026-10-04 04:59:08</t>
  </si>
  <si>
    <t>2026-10-04 06:40:10</t>
  </si>
  <si>
    <t>2026-10-04 07:11:19</t>
  </si>
  <si>
    <t>SETR22605882000</t>
  </si>
  <si>
    <t>SJS-A402-A284-0700-99</t>
  </si>
  <si>
    <t>9546</t>
  </si>
  <si>
    <t>9063</t>
  </si>
  <si>
    <t>2026-10-03 16:45:09</t>
  </si>
  <si>
    <t>2026-10-04 04:37:31</t>
  </si>
  <si>
    <t>2026-10-04 04:44:48</t>
  </si>
  <si>
    <t>2026-10-04 06:49:41</t>
  </si>
  <si>
    <t>2026-10-04 20:30:00</t>
  </si>
  <si>
    <t>2026-10-04 16:37:37</t>
  </si>
  <si>
    <t>2026-10-05 03:24:28</t>
  </si>
  <si>
    <t>2026-10-05 05:25:26</t>
  </si>
  <si>
    <t>SETR22605882060</t>
  </si>
  <si>
    <t>NSR-A202-A417-A416-0430-99</t>
  </si>
  <si>
    <t>4036</t>
  </si>
  <si>
    <t>3942</t>
  </si>
  <si>
    <t>2026-10-03 21:02:33</t>
  </si>
  <si>
    <t>2026-10-04 02:42:53</t>
  </si>
  <si>
    <t>2026-10-04 04:16:16</t>
  </si>
  <si>
    <t>2026-10-04 02:42:54</t>
  </si>
  <si>
    <t>2026-10-04 05:01:16</t>
  </si>
  <si>
    <t>2026-10-04 05:07:38</t>
  </si>
  <si>
    <t>2026-10-04 05:50:57</t>
  </si>
  <si>
    <t>2026-10-04 07:55:50</t>
  </si>
  <si>
    <t>SETR22605882091</t>
  </si>
  <si>
    <t>NSR-A399-0430-99</t>
  </si>
  <si>
    <t>447</t>
  </si>
  <si>
    <t>2026-10-03 21:06:20</t>
  </si>
  <si>
    <t>2026-10-04 03:44:25</t>
  </si>
  <si>
    <t>2026-10-04 02:12:21</t>
  </si>
  <si>
    <t>2026-10-04 04:48:40</t>
  </si>
  <si>
    <t>2026-10-04 05:03:05</t>
  </si>
  <si>
    <t>2026-10-04 05:12:07</t>
  </si>
  <si>
    <t>2026-10-04 06:09:08</t>
  </si>
  <si>
    <t>SETR22605882100</t>
  </si>
  <si>
    <t>NSR-A296-0500-99</t>
  </si>
  <si>
    <t>1771</t>
  </si>
  <si>
    <t>2026-10-03 21:07:52</t>
  </si>
  <si>
    <t>2026-10-04 02:44:03</t>
  </si>
  <si>
    <t>2026-10-04 03:59:38</t>
  </si>
  <si>
    <t>2026-10-04 04:01:22</t>
  </si>
  <si>
    <t>2026-10-04 05:23:03</t>
  </si>
  <si>
    <t>2026-10-04 05:20:13</t>
  </si>
  <si>
    <t>2026-10-04 07:15:26</t>
  </si>
  <si>
    <t>SETR22605882111</t>
  </si>
  <si>
    <t>NSR-A101-0430-99</t>
  </si>
  <si>
    <t>2026-10-03 21:59:35</t>
  </si>
  <si>
    <t>2026-10-04 02:41:07</t>
  </si>
  <si>
    <t>2026-10-04 03:24:09</t>
  </si>
  <si>
    <t>2026-10-04 03:29:03</t>
  </si>
  <si>
    <t>2026-10-04 04:51:34</t>
  </si>
  <si>
    <t>2026-10-04 05:02:16</t>
  </si>
  <si>
    <t>2026-10-04 05:26:30</t>
  </si>
  <si>
    <t>2026-10-04 07:42:13</t>
  </si>
  <si>
    <t>SETR22605882120</t>
  </si>
  <si>
    <t>NSR-A343-0430-99</t>
  </si>
  <si>
    <t>2026-10-03 21:09:32</t>
  </si>
  <si>
    <t>2026-10-04 02:35:10</t>
  </si>
  <si>
    <t>2026-10-04 03:57:22</t>
  </si>
  <si>
    <t>2026-10-04 03:40:04</t>
  </si>
  <si>
    <t>2026-10-04 04:49:29</t>
  </si>
  <si>
    <t>2026-10-04 05:31:48</t>
  </si>
  <si>
    <t>2026-10-04 06:08:58</t>
  </si>
  <si>
    <t>SETR22605882140</t>
  </si>
  <si>
    <t>NSR-A374-A307-0420-99</t>
  </si>
  <si>
    <t>2026-10-03 21:01:47</t>
  </si>
  <si>
    <t>2026-10-04 02:52:09</t>
  </si>
  <si>
    <t>2026-10-04 03:35:53</t>
  </si>
  <si>
    <t>2026-10-04 02:26:09</t>
  </si>
  <si>
    <t>2026-10-04 05:14:40</t>
  </si>
  <si>
    <t>2026-10-05 05:13:19</t>
  </si>
  <si>
    <t>SETR22605882151</t>
  </si>
  <si>
    <t>NSR-A304-A350-0430-99</t>
  </si>
  <si>
    <t>51996255687</t>
  </si>
  <si>
    <t>3257</t>
  </si>
  <si>
    <t>2026-10-03 21:01:24</t>
  </si>
  <si>
    <t>2026-10-04 02:42:39</t>
  </si>
  <si>
    <t>2026-10-04 04:08:55</t>
  </si>
  <si>
    <t>2026-10-04 04:11:08</t>
  </si>
  <si>
    <t>2026-10-04 04:31:48</t>
  </si>
  <si>
    <t>2026-10-04 05:38:07</t>
  </si>
  <si>
    <t>2026-10-04 05:37:29</t>
  </si>
  <si>
    <t>2026-10-04 06:57:27</t>
  </si>
  <si>
    <t>SETR22605882160</t>
  </si>
  <si>
    <t>NSR-A373-0430-99</t>
  </si>
  <si>
    <t>2026-10-03 21:05:19</t>
  </si>
  <si>
    <t>2026-10-04 02:36:47</t>
  </si>
  <si>
    <t>2026-10-04 03:54:23</t>
  </si>
  <si>
    <t>2026-10-04 03:12:32</t>
  </si>
  <si>
    <t>2026-10-04 05:57:47</t>
  </si>
  <si>
    <t>2026-10-04 06:04:12</t>
  </si>
  <si>
    <t>2026-10-04 07:32:24</t>
  </si>
  <si>
    <t>SETR22605882171</t>
  </si>
  <si>
    <t>NSR-A227-0430-99</t>
  </si>
  <si>
    <t>3199</t>
  </si>
  <si>
    <t>2026-10-03 21:04:41</t>
  </si>
  <si>
    <t>2026-10-04 02:35:46</t>
  </si>
  <si>
    <t>2026-10-04 03:05:51</t>
  </si>
  <si>
    <t>2026-10-04 03:16:28</t>
  </si>
  <si>
    <t>2026-10-04 03:58:19</t>
  </si>
  <si>
    <t>2026-10-04 05:12:35</t>
  </si>
  <si>
    <t>2026-10-04 06:56:11</t>
  </si>
  <si>
    <t>SETR22605882180</t>
  </si>
  <si>
    <t>NSR-A426-0500-99</t>
  </si>
  <si>
    <t>3407</t>
  </si>
  <si>
    <t>3279</t>
  </si>
  <si>
    <t>2026-10-03 21:05:05</t>
  </si>
  <si>
    <t>2026-10-04 02:43:17</t>
  </si>
  <si>
    <t>2026-10-04 03:42:07</t>
  </si>
  <si>
    <t>2026-10-04 02:36:39</t>
  </si>
  <si>
    <t>2026-10-04 05:55:32</t>
  </si>
  <si>
    <t>2026-10-04 06:11:05</t>
  </si>
  <si>
    <t>2026-10-04 06:46:56</t>
  </si>
  <si>
    <t>2026-10-04 08:16:07</t>
  </si>
  <si>
    <t>SETR22605882191</t>
  </si>
  <si>
    <t>NSR-A425-0301-99</t>
  </si>
  <si>
    <t>9471</t>
  </si>
  <si>
    <t>9175</t>
  </si>
  <si>
    <t>2026-10-03 19:36:03</t>
  </si>
  <si>
    <t>2026-10-04 03:01:00</t>
  </si>
  <si>
    <t>2026-10-04 00:05:52</t>
  </si>
  <si>
    <t>2026-10-04 05:00:54</t>
  </si>
  <si>
    <t>2026-10-04 05:10:37</t>
  </si>
  <si>
    <t>2026-10-04 05:14:59</t>
  </si>
  <si>
    <t>2026-10-04 09:18:27</t>
  </si>
  <si>
    <t>SETR22605882200</t>
  </si>
  <si>
    <t>51999987176</t>
  </si>
  <si>
    <t>510</t>
  </si>
  <si>
    <t>2026-10-04 02:14:37</t>
  </si>
  <si>
    <t>2026-10-04 02:15:07</t>
  </si>
  <si>
    <t>2026-10-04 01:36:59</t>
  </si>
  <si>
    <t>2026-10-03 21:13:02</t>
  </si>
  <si>
    <t>2026-10-04 04:12:39</t>
  </si>
  <si>
    <t>2026-10-04 04:14:07</t>
  </si>
  <si>
    <t>2026-10-04 07:16:14</t>
  </si>
  <si>
    <t>2026-10-04 09:03:48</t>
  </si>
  <si>
    <t>SETR22605882220</t>
  </si>
  <si>
    <t>NSR-A382-0430-99</t>
  </si>
  <si>
    <t>2026-10-04 00:28:16</t>
  </si>
  <si>
    <t>2026-10-04 02:42:36</t>
  </si>
  <si>
    <t>2026-10-04 03:28:31</t>
  </si>
  <si>
    <t>2026-10-04 02:51:07</t>
  </si>
  <si>
    <t>2026-10-04 04:16:15</t>
  </si>
  <si>
    <t>2026-10-04 05:43:15</t>
  </si>
  <si>
    <t>2026-10-04 05:50:03</t>
  </si>
  <si>
    <t>2026-10-04 08:38:06</t>
  </si>
  <si>
    <t>SETR22605882231</t>
  </si>
  <si>
    <t>NSR-A306-A377-0500-99</t>
  </si>
  <si>
    <t>3941</t>
  </si>
  <si>
    <t>2026-10-03 21:02:44</t>
  </si>
  <si>
    <t>2026-10-04 03:31:02</t>
  </si>
  <si>
    <t>2026-10-04 03:47:58</t>
  </si>
  <si>
    <t>2026-10-04 02:26:29</t>
  </si>
  <si>
    <t>2026-10-04 05:17:02</t>
  </si>
  <si>
    <t>2026-10-04 05:37:20</t>
  </si>
  <si>
    <t>2026-10-04 06:55:20</t>
  </si>
  <si>
    <t>2026-10-05 10:23:37</t>
  </si>
  <si>
    <t>SETR22605882240</t>
  </si>
  <si>
    <t>NSR-A105-0500-99</t>
  </si>
  <si>
    <t>6896</t>
  </si>
  <si>
    <t>6637</t>
  </si>
  <si>
    <t>2026-10-03 21:01:17</t>
  </si>
  <si>
    <t>2026-10-04 02:44:11</t>
  </si>
  <si>
    <t>2026-10-04 03:50:22</t>
  </si>
  <si>
    <t>2026-10-04 02:41:48</t>
  </si>
  <si>
    <t>2026-10-04 04:28:03</t>
  </si>
  <si>
    <t>2026-10-04 05:09:10</t>
  </si>
  <si>
    <t>2026-10-04 05:13:01</t>
  </si>
  <si>
    <t>2026-10-04 07:17:31</t>
  </si>
  <si>
    <t>SETR22605882251</t>
  </si>
  <si>
    <t>NSR-A219-A443-0430-99</t>
  </si>
  <si>
    <t>2026-10-03 21:04:32</t>
  </si>
  <si>
    <t>2026-10-04 03:03:47</t>
  </si>
  <si>
    <t>2026-10-04 03:33:17</t>
  </si>
  <si>
    <t>2026-10-04 03:36:25</t>
  </si>
  <si>
    <t>2026-10-04 05:09:42</t>
  </si>
  <si>
    <t>2026-10-04 05:41:17</t>
  </si>
  <si>
    <t>2026-10-04 07:42:12</t>
  </si>
  <si>
    <t>2026-10-04 11:32:25</t>
  </si>
  <si>
    <t>SETR22605882260</t>
  </si>
  <si>
    <t>NSR-A295-A225-0400-99</t>
  </si>
  <si>
    <t>NEHEMIAS DE SOUZA CASTILHOS</t>
  </si>
  <si>
    <t>51991147605</t>
  </si>
  <si>
    <t>2517</t>
  </si>
  <si>
    <t>2026-10-03 21:01:30</t>
  </si>
  <si>
    <t>2026-10-04 02:42:33</t>
  </si>
  <si>
    <t>2026-10-04 03:54:19</t>
  </si>
  <si>
    <t>2026-10-04 07:57:30</t>
  </si>
  <si>
    <t>2026-10-04 07:53:41</t>
  </si>
  <si>
    <t>2026-10-04 08:44:31</t>
  </si>
  <si>
    <t>2026-10-04 13:25:59</t>
  </si>
  <si>
    <t>SETR22605882271</t>
  </si>
  <si>
    <t>NSR-A270-A106-0400-99</t>
  </si>
  <si>
    <t>IZAIAS BARALDI COIMBRA</t>
  </si>
  <si>
    <t>53981123018</t>
  </si>
  <si>
    <t>7517</t>
  </si>
  <si>
    <t>2026-10-03 21:01:20</t>
  </si>
  <si>
    <t>2026-10-04 02:43:57</t>
  </si>
  <si>
    <t>2026-10-04 04:20:07</t>
  </si>
  <si>
    <t>2026-10-04 08:16:17</t>
  </si>
  <si>
    <t>2026-10-04 07:35:34</t>
  </si>
  <si>
    <t>2026-10-04 07:38:04</t>
  </si>
  <si>
    <t>2026-10-04 11:03:58</t>
  </si>
  <si>
    <t>SETR22605882280</t>
  </si>
  <si>
    <t>NSR-A003-0330-99</t>
  </si>
  <si>
    <t>6458</t>
  </si>
  <si>
    <t>6218</t>
  </si>
  <si>
    <t>2026-10-03 21:04:27</t>
  </si>
  <si>
    <t>2026-10-04 03:00:32</t>
  </si>
  <si>
    <t>2026-10-03 22:37:41</t>
  </si>
  <si>
    <t>2026-10-04 07:31:50</t>
  </si>
  <si>
    <t>2026-10-04 07:34:31</t>
  </si>
  <si>
    <t>2026-10-04 09:56:36</t>
  </si>
  <si>
    <t>2026-10-04 11:55:51</t>
  </si>
  <si>
    <t>SETR22605882291</t>
  </si>
  <si>
    <t>NSR-A235-A218-0500-99</t>
  </si>
  <si>
    <t>3318</t>
  </si>
  <si>
    <t>3299</t>
  </si>
  <si>
    <t>2026-10-03 20:43:49</t>
  </si>
  <si>
    <t>2026-10-04 02:40:54</t>
  </si>
  <si>
    <t>2026-10-04 03:39:28</t>
  </si>
  <si>
    <t>2026-10-04 02:24:34</t>
  </si>
  <si>
    <t>2026-10-04 04:40:45</t>
  </si>
  <si>
    <t>2026-10-04 05:18:46</t>
  </si>
  <si>
    <t>2026-10-04 06:47:15</t>
  </si>
  <si>
    <t>2026-10-04 09:59:28</t>
  </si>
  <si>
    <t>SETR22605882300</t>
  </si>
  <si>
    <t>NSR-A002-0330-99</t>
  </si>
  <si>
    <t>11831</t>
  </si>
  <si>
    <t>11568</t>
  </si>
  <si>
    <t>2026-10-03 21:01:42</t>
  </si>
  <si>
    <t>2026-10-04 02:46:49</t>
  </si>
  <si>
    <t>2026-10-03 22:47:05</t>
  </si>
  <si>
    <t>2026-10-04 10:26:53</t>
  </si>
  <si>
    <t>2026-10-04 11:51:42</t>
  </si>
  <si>
    <t>2026-10-04 16:26:14</t>
  </si>
  <si>
    <t>2026-10-04 18:19:02</t>
  </si>
  <si>
    <t>SETR22605882311</t>
  </si>
  <si>
    <t>BNU-A285-A444-0101-99</t>
  </si>
  <si>
    <t>2353</t>
  </si>
  <si>
    <t>2026-10-03 22:40:47</t>
  </si>
  <si>
    <t>2026-10-03 23:49:32</t>
  </si>
  <si>
    <t>2026-10-04 01:18:24</t>
  </si>
  <si>
    <t>2026-10-04 01:01:00</t>
  </si>
  <si>
    <t>2026-10-04 00:35:06</t>
  </si>
  <si>
    <t>2026-10-04 03:31:00</t>
  </si>
  <si>
    <t>2026-10-04 03:35:52</t>
  </si>
  <si>
    <t>2026-10-04 03:58:04</t>
  </si>
  <si>
    <t>2026-10-05 06:34:02</t>
  </si>
  <si>
    <t>SETR22605882320</t>
  </si>
  <si>
    <t>3121</t>
  </si>
  <si>
    <t>2026-10-03 20:55:12</t>
  </si>
  <si>
    <t>2026-10-03 22:35:20</t>
  </si>
  <si>
    <t>2026-10-03 23:05:12</t>
  </si>
  <si>
    <t>2026-10-03 23:18:09</t>
  </si>
  <si>
    <t>2026-10-04 01:14:07</t>
  </si>
  <si>
    <t>2026-10-04 03:40:40</t>
  </si>
  <si>
    <t>2026-10-04 09:32:47</t>
  </si>
  <si>
    <t>SETR22605882331</t>
  </si>
  <si>
    <t>BNU-B101-0200-99</t>
  </si>
  <si>
    <t>3042</t>
  </si>
  <si>
    <t>2026-10-03 23:29:31</t>
  </si>
  <si>
    <t>2026-10-04 00:47:07</t>
  </si>
  <si>
    <t>2026-10-04 00:54:04</t>
  </si>
  <si>
    <t>2026-10-04 00:11:35</t>
  </si>
  <si>
    <t>2026-10-04 03:19:49</t>
  </si>
  <si>
    <t>2026-10-04 05:03:15</t>
  </si>
  <si>
    <t>2026-10-04 08:16:52</t>
  </si>
  <si>
    <t>2026-10-04 13:22:38</t>
  </si>
  <si>
    <t>SETR22605882340</t>
  </si>
  <si>
    <t>BNU-B238-A344-0130-99</t>
  </si>
  <si>
    <t>2026-10-03 20:56:54</t>
  </si>
  <si>
    <t>2026-10-03 22:05:13</t>
  </si>
  <si>
    <t>2026-10-04 01:34:00</t>
  </si>
  <si>
    <t>2026-10-04 01:37:28</t>
  </si>
  <si>
    <t>2026-10-04 11:02:33</t>
  </si>
  <si>
    <t>2026-10-04 11:01:43</t>
  </si>
  <si>
    <t>2026-10-04 11:47:28</t>
  </si>
  <si>
    <t>2026-10-04 14:56:38</t>
  </si>
  <si>
    <t>SETR22605882351</t>
  </si>
  <si>
    <t>BNU-B227-B240-0030-99</t>
  </si>
  <si>
    <t>2026-10-03 22:08:24</t>
  </si>
  <si>
    <t>2026-10-03 23:01:05</t>
  </si>
  <si>
    <t>2026-10-03 23:07:02</t>
  </si>
  <si>
    <t>2026-10-03 23:21:59</t>
  </si>
  <si>
    <t>2026-10-04 01:56:40</t>
  </si>
  <si>
    <t>2026-10-04 03:15:50</t>
  </si>
  <si>
    <t>2026-10-04 05:34:51</t>
  </si>
  <si>
    <t>2026-10-04 07:56:20</t>
  </si>
  <si>
    <t>2026-10-04 03:17:31</t>
  </si>
  <si>
    <t>2026-10-04 03:18:30</t>
  </si>
  <si>
    <t>2026-10-04 03:36:07</t>
  </si>
  <si>
    <t>148113</t>
  </si>
  <si>
    <t>FIS -SC</t>
  </si>
  <si>
    <t>2026-10-04 04:18:43</t>
  </si>
  <si>
    <t>2026-10-04 04:22:53</t>
  </si>
  <si>
    <t>2026-10-04 05:32:59</t>
  </si>
  <si>
    <t>2026-10-04 08:15:30</t>
  </si>
  <si>
    <t>SETR22605882360</t>
  </si>
  <si>
    <t>BNU-B116-0300-99</t>
  </si>
  <si>
    <t>2026-10-03 23:29:44</t>
  </si>
  <si>
    <t>2026-10-04 01:54:50</t>
  </si>
  <si>
    <t>2026-10-04 02:50:33</t>
  </si>
  <si>
    <t>2026-10-04 02:31:04</t>
  </si>
  <si>
    <t>2026-10-04 03:46:03</t>
  </si>
  <si>
    <t>2026-10-04 03:50:14</t>
  </si>
  <si>
    <t>2026-10-04 05:01:19</t>
  </si>
  <si>
    <t>2026-10-04 09:24:11</t>
  </si>
  <si>
    <t>SETR22605882371</t>
  </si>
  <si>
    <t>BNU-A431-0300-99</t>
  </si>
  <si>
    <t>2026-10-04 00:44:49</t>
  </si>
  <si>
    <t>2026-10-04 02:45:05</t>
  </si>
  <si>
    <t>2026-10-04 02:31:57</t>
  </si>
  <si>
    <t>2026-10-04 03:01:05</t>
  </si>
  <si>
    <t>2026-10-04 03:04:30</t>
  </si>
  <si>
    <t>2026-10-04 03:11:46</t>
  </si>
  <si>
    <t>2026-10-04 05:23:39</t>
  </si>
  <si>
    <t>SETR22605882380</t>
  </si>
  <si>
    <t>BNU-B221-0300-99</t>
  </si>
  <si>
    <t>RUAN GABRIEL DE SOUZA</t>
  </si>
  <si>
    <t>47997560872</t>
  </si>
  <si>
    <t>2026-10-04 00:00:37</t>
  </si>
  <si>
    <t>2026-10-04 00:46:29</t>
  </si>
  <si>
    <t>2026-10-04 02:22:38</t>
  </si>
  <si>
    <t>2026-10-04 02:04:06</t>
  </si>
  <si>
    <t>2026-10-04 04:22:35</t>
  </si>
  <si>
    <t>2026-10-04 04:09:45</t>
  </si>
  <si>
    <t>2026-10-04 06:14:32</t>
  </si>
  <si>
    <t>SETR22605882391</t>
  </si>
  <si>
    <t>BNU-B211-A400-0200-99</t>
  </si>
  <si>
    <t>2026-10-03 23:03:17</t>
  </si>
  <si>
    <t>2026-10-04 00:19:00</t>
  </si>
  <si>
    <t>2026-10-04 02:11:03</t>
  </si>
  <si>
    <t>2026-10-04 03:34:47</t>
  </si>
  <si>
    <t>2026-10-04 03:54:54</t>
  </si>
  <si>
    <t>2026-10-04 07:09:20</t>
  </si>
  <si>
    <t>2026-10-04 10:48:31</t>
  </si>
  <si>
    <t>SETR22605882400</t>
  </si>
  <si>
    <t>BNU-A406-0300-99</t>
  </si>
  <si>
    <t>2026-10-03 23:26:17</t>
  </si>
  <si>
    <t>2026-10-04 00:08:38</t>
  </si>
  <si>
    <t>2026-10-04 01:26:28</t>
  </si>
  <si>
    <t>2026-10-04 01:28:07</t>
  </si>
  <si>
    <t>2026-10-04 01:41:53</t>
  </si>
  <si>
    <t>2026-10-04 03:42:27</t>
  </si>
  <si>
    <t>2026-10-04 05:22:56</t>
  </si>
  <si>
    <t>SETR22605882451</t>
  </si>
  <si>
    <t>BNU-A393-0100-99</t>
  </si>
  <si>
    <t>2026-10-03 22:22:55</t>
  </si>
  <si>
    <t>2026-10-03 22:53:39</t>
  </si>
  <si>
    <t>2026-10-04 01:07:17</t>
  </si>
  <si>
    <t>2026-10-04 00:39:35</t>
  </si>
  <si>
    <t>2026-10-04 02:55:35</t>
  </si>
  <si>
    <t>2026-10-04 03:49:18</t>
  </si>
  <si>
    <t>2026-10-04 09:55:14</t>
  </si>
  <si>
    <t>SETR22605882460</t>
  </si>
  <si>
    <t>5275</t>
  </si>
  <si>
    <t>5223</t>
  </si>
  <si>
    <t>2026-10-03 22:16:32</t>
  </si>
  <si>
    <t>2026-10-04 00:00:18</t>
  </si>
  <si>
    <t>2026-10-04 00:03:25</t>
  </si>
  <si>
    <t>2026-10-04 00:10:15</t>
  </si>
  <si>
    <t>2026-10-04 01:47:54</t>
  </si>
  <si>
    <t>2026-10-04 02:47:40</t>
  </si>
  <si>
    <t>2026-10-04 02:55:45</t>
  </si>
  <si>
    <t>2026-10-04 06:31:00</t>
  </si>
  <si>
    <t>SETR22605882471</t>
  </si>
  <si>
    <t>BNU-A339-0415-99</t>
  </si>
  <si>
    <t>2026-10-04 00:09:09</t>
  </si>
  <si>
    <t>2026-10-04 00:44:31</t>
  </si>
  <si>
    <t>2026-10-04 03:46:13</t>
  </si>
  <si>
    <t>2026-10-04 03:33:43</t>
  </si>
  <si>
    <t>2026-10-04 04:16:29</t>
  </si>
  <si>
    <t>2026-10-04 07:40:31</t>
  </si>
  <si>
    <t>2026-10-05 08:45:44</t>
  </si>
  <si>
    <t>SETR22605882480</t>
  </si>
  <si>
    <t>BNU-A342-0300-99</t>
  </si>
  <si>
    <t>2026-10-03 23:03:59</t>
  </si>
  <si>
    <t>2026-10-03 23:24:46</t>
  </si>
  <si>
    <t>2026-10-04 02:47:16</t>
  </si>
  <si>
    <t>2026-10-04 02:27:01</t>
  </si>
  <si>
    <t>2026-10-04 04:13:08</t>
  </si>
  <si>
    <t>2026-10-04 04:20:44</t>
  </si>
  <si>
    <t>2026-10-04 04:38:57</t>
  </si>
  <si>
    <t>2026-10-04 05:46:56</t>
  </si>
  <si>
    <t>SETR22605882491</t>
  </si>
  <si>
    <t>BNU-A321-0430-99</t>
  </si>
  <si>
    <t>1083</t>
  </si>
  <si>
    <t>2026-10-04 00:16:16</t>
  </si>
  <si>
    <t>2026-10-04 00:52:44</t>
  </si>
  <si>
    <t>2026-10-04 04:24:44</t>
  </si>
  <si>
    <t>2026-10-04 03:50:52</t>
  </si>
  <si>
    <t>2026-10-04 04:48:31</t>
  </si>
  <si>
    <t>2026-10-04 04:50:10</t>
  </si>
  <si>
    <t>2026-10-04 04:53:25</t>
  </si>
  <si>
    <t>2026-10-04 06:16:10</t>
  </si>
  <si>
    <t>SETR22605882540</t>
  </si>
  <si>
    <t>VDC-E296-E309-E335-0000-99</t>
  </si>
  <si>
    <t>GEJ2A62</t>
  </si>
  <si>
    <t>SBV TRANSPORTES LTDA</t>
  </si>
  <si>
    <t>SBV TRANS</t>
  </si>
  <si>
    <t>ROBSON ALVES VIEIRA</t>
  </si>
  <si>
    <t>77991908991</t>
  </si>
  <si>
    <t>4920</t>
  </si>
  <si>
    <t>2026-10-03 19:18:54</t>
  </si>
  <si>
    <t>2026-10-03 21:43:48</t>
  </si>
  <si>
    <t>2026-10-03 21:05:28</t>
  </si>
  <si>
    <t>773115</t>
  </si>
  <si>
    <t>F VDC-BA</t>
  </si>
  <si>
    <t>2026-10-04 07:40:15</t>
  </si>
  <si>
    <t>2026-10-04 07:45:42</t>
  </si>
  <si>
    <t>SETR22605882591</t>
  </si>
  <si>
    <t>2026-10-03 23:25:27</t>
  </si>
  <si>
    <t>2026-10-03 23:39:31</t>
  </si>
  <si>
    <t>2026-10-04 04:27:40</t>
  </si>
  <si>
    <t>2026-10-04 06:15:18</t>
  </si>
  <si>
    <t>SETR22605882600</t>
  </si>
  <si>
    <t>SJS-P103-0400-99</t>
  </si>
  <si>
    <t>3136</t>
  </si>
  <si>
    <t>2026-10-04 02:21:19</t>
  </si>
  <si>
    <t>2026-10-04 02:59:37</t>
  </si>
  <si>
    <t>2026-10-04 03:06:59</t>
  </si>
  <si>
    <t>2026-10-04 03:07:27</t>
  </si>
  <si>
    <t>2026-10-04 04:20:58</t>
  </si>
  <si>
    <t>2026-10-04 04:34:20</t>
  </si>
  <si>
    <t>2026-10-04 05:06:11</t>
  </si>
  <si>
    <t>2026-10-04 07:00:25</t>
  </si>
  <si>
    <t>SETR22605882611</t>
  </si>
  <si>
    <t>SJS-A280-0400-99</t>
  </si>
  <si>
    <t>DEVANIR BATISTA DOS SANTOS</t>
  </si>
  <si>
    <t>41991720114</t>
  </si>
  <si>
    <t>2449</t>
  </si>
  <si>
    <t>2026-10-04 01:52:18</t>
  </si>
  <si>
    <t>2026-10-04 03:49:53</t>
  </si>
  <si>
    <t>2026-10-04 03:56:50</t>
  </si>
  <si>
    <t>2026-10-04 04:27:17</t>
  </si>
  <si>
    <t>SETR22605882620</t>
  </si>
  <si>
    <t>SJS-A337-0400-99</t>
  </si>
  <si>
    <t>2026-10-04 03:19:16</t>
  </si>
  <si>
    <t>2026-10-04 03:20:57</t>
  </si>
  <si>
    <t>2026-10-04 03:47:24</t>
  </si>
  <si>
    <t>2026-10-04 03:27:22</t>
  </si>
  <si>
    <t>2026-10-04 04:45:50</t>
  </si>
  <si>
    <t>2026-10-04 04:47:23</t>
  </si>
  <si>
    <t>2026-10-04 05:17:28</t>
  </si>
  <si>
    <t>2026-10-04 05:50:21</t>
  </si>
  <si>
    <t>SETR22605882631</t>
  </si>
  <si>
    <t>SJS-P205-0400-99</t>
  </si>
  <si>
    <t>2026-10-03 22:25:59</t>
  </si>
  <si>
    <t>2026-10-04 03:50:11</t>
  </si>
  <si>
    <t>2026-10-04 03:40:11</t>
  </si>
  <si>
    <t>2026-10-04 04:42:40</t>
  </si>
  <si>
    <t>2026-10-05 06:15:32</t>
  </si>
  <si>
    <t>SETR22605882640</t>
  </si>
  <si>
    <t>SJS-A288-0630-99</t>
  </si>
  <si>
    <t>2121</t>
  </si>
  <si>
    <t>2026-10-03 22:17:36</t>
  </si>
  <si>
    <t>2026-10-04 02:58:38</t>
  </si>
  <si>
    <t>2026-10-04 01:57:31</t>
  </si>
  <si>
    <t>2026-10-04 04:46:38</t>
  </si>
  <si>
    <t>2026-10-04 04:49:58</t>
  </si>
  <si>
    <t>SETR22605882651</t>
  </si>
  <si>
    <t>SJS-A286-P244-0400-99</t>
  </si>
  <si>
    <t>8432</t>
  </si>
  <si>
    <t>8272</t>
  </si>
  <si>
    <t>2026-10-04 01:18:02</t>
  </si>
  <si>
    <t>2026-10-04 03:52:01</t>
  </si>
  <si>
    <t>2026-10-04 03:53:46</t>
  </si>
  <si>
    <t>2026-10-04 03:34:45</t>
  </si>
  <si>
    <t>2026-10-04 04:20:14</t>
  </si>
  <si>
    <t>2026-10-04 04:23:15</t>
  </si>
  <si>
    <t>SETR22605882660</t>
  </si>
  <si>
    <t>SJS-P102-0400-99</t>
  </si>
  <si>
    <t>2026-10-04 02:36:45</t>
  </si>
  <si>
    <t>2026-10-04 03:28:45</t>
  </si>
  <si>
    <t>2026-10-04 03:38:20</t>
  </si>
  <si>
    <t>2026-10-04 02:27:03</t>
  </si>
  <si>
    <t>2026-10-04 04:24:41</t>
  </si>
  <si>
    <t>2026-10-04 04:48:33</t>
  </si>
  <si>
    <t>2026-10-04 09:01:22</t>
  </si>
  <si>
    <t>SETR22605882671</t>
  </si>
  <si>
    <t>SJS-A420-0400-99</t>
  </si>
  <si>
    <t>2026-10-04 02:39:08</t>
  </si>
  <si>
    <t>2026-10-04 03:29:21</t>
  </si>
  <si>
    <t>2026-10-04 03:31:10</t>
  </si>
  <si>
    <t>2026-10-04 02:50:35</t>
  </si>
  <si>
    <t>2026-10-04 04:05:30</t>
  </si>
  <si>
    <t>2026-10-04 04:06:52</t>
  </si>
  <si>
    <t>2026-10-04 05:06:15</t>
  </si>
  <si>
    <t>2026-10-04 06:45:29</t>
  </si>
  <si>
    <t>SETR22605882680</t>
  </si>
  <si>
    <t>SJS-P237-0330-99</t>
  </si>
  <si>
    <t>3117</t>
  </si>
  <si>
    <t>2026-10-03 22:47:57</t>
  </si>
  <si>
    <t>2026-10-04 02:21:47</t>
  </si>
  <si>
    <t>2026-10-04 05:49:50</t>
  </si>
  <si>
    <t>2026-10-04 05:33:53</t>
  </si>
  <si>
    <t>2026-10-04 07:48:22</t>
  </si>
  <si>
    <t>2026-10-04 07:51:02</t>
  </si>
  <si>
    <t>2026-10-04 09:41:01</t>
  </si>
  <si>
    <t>2026-10-04 11:02:30</t>
  </si>
  <si>
    <t>SETR22605882691</t>
  </si>
  <si>
    <t>SJS-P107-1200-99</t>
  </si>
  <si>
    <t>CLAUDENIR GALVAO</t>
  </si>
  <si>
    <t>42988460323</t>
  </si>
  <si>
    <t>8382</t>
  </si>
  <si>
    <t>2026-10-04 08:01:05</t>
  </si>
  <si>
    <t>2026-10-04 11:53:37</t>
  </si>
  <si>
    <t>2026-10-04 12:08:05</t>
  </si>
  <si>
    <t>2026-10-04 12:18:51</t>
  </si>
  <si>
    <t>2026-10-04 20:20:00</t>
  </si>
  <si>
    <t>2026-10-04 21:29:58</t>
  </si>
  <si>
    <t>2026-10-04 21:07:43</t>
  </si>
  <si>
    <t>2026-10-05 02:51:34</t>
  </si>
  <si>
    <t>2026-10-05 04:46:00</t>
  </si>
  <si>
    <t>SETR22605882700</t>
  </si>
  <si>
    <t>SJS-P108-1200-99</t>
  </si>
  <si>
    <t>7164</t>
  </si>
  <si>
    <t>2026-10-04 10:34:54</t>
  </si>
  <si>
    <t>2026-10-04 12:50:35</t>
  </si>
  <si>
    <t>2026-10-04 12:55:06</t>
  </si>
  <si>
    <t>2026-10-04 10:30:04</t>
  </si>
  <si>
    <t>2026-10-04 17:17:23</t>
  </si>
  <si>
    <t>2026-10-04 17:20:28</t>
  </si>
  <si>
    <t>2026-10-04 21:58:40</t>
  </si>
  <si>
    <t>2026-10-04 22:32:20</t>
  </si>
  <si>
    <t>SETR22605882771</t>
  </si>
  <si>
    <t>FOR-G106-2230-99</t>
  </si>
  <si>
    <t>8253</t>
  </si>
  <si>
    <t>7441</t>
  </si>
  <si>
    <t>2026-10-03 21:23:56</t>
  </si>
  <si>
    <t>2026-10-03 23:45:21</t>
  </si>
  <si>
    <t>2026-10-04 00:07:03</t>
  </si>
  <si>
    <t>2026-10-04 05:49:26</t>
  </si>
  <si>
    <t>2026-10-04 07:50:14</t>
  </si>
  <si>
    <t>2026-10-04 06:07:50</t>
  </si>
  <si>
    <t>2026-10-04 07:41:52</t>
  </si>
  <si>
    <t>SETR22605882920</t>
  </si>
  <si>
    <t>S371-S552-0400-99</t>
  </si>
  <si>
    <t>10554</t>
  </si>
  <si>
    <t>10489</t>
  </si>
  <si>
    <t>2026-10-03 22:57:50</t>
  </si>
  <si>
    <t>2026-10-04 02:01:15</t>
  </si>
  <si>
    <t>2026-10-04 02:10:35</t>
  </si>
  <si>
    <t>2026-10-04 02:21:26</t>
  </si>
  <si>
    <t>2026-10-04 04:31:24</t>
  </si>
  <si>
    <t>2026-10-04 04:16:44</t>
  </si>
  <si>
    <t>2026-10-04 07:07:13</t>
  </si>
  <si>
    <t>SETR22605882951</t>
  </si>
  <si>
    <t>2026-10-04 03:05:37</t>
  </si>
  <si>
    <t>2026-10-04 05:05:24</t>
  </si>
  <si>
    <t>2026-10-04 07:02:05</t>
  </si>
  <si>
    <t>2026-10-04 06:51:10</t>
  </si>
  <si>
    <t>2026-10-04 07:12:14</t>
  </si>
  <si>
    <t>2026-10-04 07:46:11</t>
  </si>
  <si>
    <t>SETR22605882960</t>
  </si>
  <si>
    <t>2026-10-04 02:51:29</t>
  </si>
  <si>
    <t>2026-10-04 04:42:56</t>
  </si>
  <si>
    <t>2026-10-04 04:43:47</t>
  </si>
  <si>
    <t>2026-10-04 03:04:33</t>
  </si>
  <si>
    <t>2026-10-04 05:36:05</t>
  </si>
  <si>
    <t>2026-10-04 05:52:54</t>
  </si>
  <si>
    <t>2026-10-04 09:23:05</t>
  </si>
  <si>
    <t>SETR22605882971</t>
  </si>
  <si>
    <t>2026-10-04 02:53:37</t>
  </si>
  <si>
    <t>2026-10-04 05:07:23</t>
  </si>
  <si>
    <t>2026-10-04 02:40:06</t>
  </si>
  <si>
    <t>2026-10-04 05:45:06</t>
  </si>
  <si>
    <t>2026-10-04 05:44:18</t>
  </si>
  <si>
    <t>2026-10-04 06:00:41</t>
  </si>
  <si>
    <t>2026-10-04 08:33:09</t>
  </si>
  <si>
    <t>SETR22605883031</t>
  </si>
  <si>
    <t>SJS-P111-0330-99</t>
  </si>
  <si>
    <t>6305</t>
  </si>
  <si>
    <t>6028</t>
  </si>
  <si>
    <t>2026-10-03 23:46:08</t>
  </si>
  <si>
    <t>2026-10-04 01:50:10</t>
  </si>
  <si>
    <t>2026-10-04 02:24:18</t>
  </si>
  <si>
    <t>2026-10-05 04:17:05</t>
  </si>
  <si>
    <t>SETR22605883051</t>
  </si>
  <si>
    <t>P107-A310-A412-0500-99</t>
  </si>
  <si>
    <t>2026-10-04 04:17:18</t>
  </si>
  <si>
    <t>2026-10-04 04:18:18</t>
  </si>
  <si>
    <t>2026-10-04 04:30:01</t>
  </si>
  <si>
    <t>2026-10-04 05:19:23</t>
  </si>
  <si>
    <t>2026-10-04 05:16:47</t>
  </si>
  <si>
    <t>2026-10-04 05:18:16</t>
  </si>
  <si>
    <t>2026-10-04 05:30:24</t>
  </si>
  <si>
    <t>SETR22605883060</t>
  </si>
  <si>
    <t>M377-CGE-2200-99</t>
  </si>
  <si>
    <t>EVALDO DIAS DOS SANTOS</t>
  </si>
  <si>
    <t>31988590288</t>
  </si>
  <si>
    <t>2026-10-04 08:39:26</t>
  </si>
  <si>
    <t>2026-10-04 10:49:54</t>
  </si>
  <si>
    <t>2026-10-04 11:56:42</t>
  </si>
  <si>
    <t>2026-10-04 12:01:40</t>
  </si>
  <si>
    <t>2026-10-04 23:00:00</t>
  </si>
  <si>
    <t>2026-10-04 12:53:27</t>
  </si>
  <si>
    <t>2026-10-04 13:07:47</t>
  </si>
  <si>
    <t>2026-10-04 20:03:47</t>
  </si>
  <si>
    <t>SETR22605911111</t>
  </si>
  <si>
    <t>A425-A376-A210-A378-0730-99</t>
  </si>
  <si>
    <t>6163</t>
  </si>
  <si>
    <t>2026-10-04 03:17:50</t>
  </si>
  <si>
    <t>2026-10-04 05:05:39</t>
  </si>
  <si>
    <t>2026-10-04 05:04:20</t>
  </si>
  <si>
    <t>2026-10-04 05:19:51</t>
  </si>
  <si>
    <t>2026-10-04 07:49:12</t>
  </si>
  <si>
    <t>2026-10-04 11:04:14</t>
  </si>
  <si>
    <t>SETR22605911151</t>
  </si>
  <si>
    <t>B15-A329-A330-0400-99</t>
  </si>
  <si>
    <t>2026-10-04 01:40:46</t>
  </si>
  <si>
    <t>2026-10-04 01:44:16</t>
  </si>
  <si>
    <t>2026-10-04 03:04:11</t>
  </si>
  <si>
    <t>2026-10-04 03:08:38</t>
  </si>
  <si>
    <t>2026-10-04 04:56:06</t>
  </si>
  <si>
    <t>2026-10-04 06:04:47</t>
  </si>
  <si>
    <t>2026-10-04 06:25:57</t>
  </si>
  <si>
    <t>2026-10-04 07:15:20</t>
  </si>
  <si>
    <t>SETR22605911160</t>
  </si>
  <si>
    <t>B15-A363-0700-99</t>
  </si>
  <si>
    <t>2026-10-04 01:36:04</t>
  </si>
  <si>
    <t>2026-10-04 01:36:43</t>
  </si>
  <si>
    <t>2026-10-04 02:19:17</t>
  </si>
  <si>
    <t>2026-10-04 02:05:49</t>
  </si>
  <si>
    <t>2026-10-04 07:51:17</t>
  </si>
  <si>
    <t>2026-10-05 06:28:42</t>
  </si>
  <si>
    <t>2026-10-05 06:29:06</t>
  </si>
  <si>
    <t>2026-10-05 07:03:51</t>
  </si>
  <si>
    <t>SETR22605911191</t>
  </si>
  <si>
    <t>P107-A310-A328-A352-0300-99</t>
  </si>
  <si>
    <t>3089</t>
  </si>
  <si>
    <t>2026-10-04 04:24:09</t>
  </si>
  <si>
    <t>2026-10-04 04:25:13</t>
  </si>
  <si>
    <t>2026-10-05 03:57:25</t>
  </si>
  <si>
    <t>2026-10-05 05:55:31</t>
  </si>
  <si>
    <t>2026-10-04 06:31:57</t>
  </si>
  <si>
    <t>2026-10-05 20:59:39</t>
  </si>
  <si>
    <t>SETR22605911211</t>
  </si>
  <si>
    <t>P110-A278-A308-0700-99</t>
  </si>
  <si>
    <t>3422</t>
  </si>
  <si>
    <t>2026-10-04 05:20:54</t>
  </si>
  <si>
    <t>2026-10-04 07:24:13</t>
  </si>
  <si>
    <t>2026-10-04 08:22:33</t>
  </si>
  <si>
    <t>2026-10-04 08:27:04</t>
  </si>
  <si>
    <t>2026-10-04 17:02:26</t>
  </si>
  <si>
    <t>SETR22605911220</t>
  </si>
  <si>
    <t>P110-A317-0700-99</t>
  </si>
  <si>
    <t>2026-10-04 04:44:22</t>
  </si>
  <si>
    <t>2026-10-04 04:45:28</t>
  </si>
  <si>
    <t>2026-10-04 04:52:57</t>
  </si>
  <si>
    <t>2026-10-04 04:56:25</t>
  </si>
  <si>
    <t>2026-10-04 05:21:02</t>
  </si>
  <si>
    <t>SETR22605911231</t>
  </si>
  <si>
    <t>P110-A325-A397-P229-0500-99</t>
  </si>
  <si>
    <t>2026-10-04 04:44:03</t>
  </si>
  <si>
    <t>2026-10-04 04:57:19</t>
  </si>
  <si>
    <t>2026-10-04 04:57:44</t>
  </si>
  <si>
    <t>2026-10-04 08:44:20</t>
  </si>
  <si>
    <t>2026-10-04 09:26:51</t>
  </si>
  <si>
    <t>2026-10-04 09:33:34</t>
  </si>
  <si>
    <t>2026-10-04 11:19:41</t>
  </si>
  <si>
    <t>SETR22605911240</t>
  </si>
  <si>
    <t>P110-A347-0700-99</t>
  </si>
  <si>
    <t>2026-10-04 04:50:58</t>
  </si>
  <si>
    <t>2026-10-04 04:52:39</t>
  </si>
  <si>
    <t>2026-10-04 06:41:52</t>
  </si>
  <si>
    <t>2026-10-04 06:42:42</t>
  </si>
  <si>
    <t>2026-10-04 06:55:22</t>
  </si>
  <si>
    <t>2026-10-04 06:55:51</t>
  </si>
  <si>
    <t>2026-10-04 07:06:59</t>
  </si>
  <si>
    <t>2026-10-04 08:11:47</t>
  </si>
  <si>
    <t>SETR22605911260</t>
  </si>
  <si>
    <t>P110-A364-P209-A361-0530-99</t>
  </si>
  <si>
    <t>2618</t>
  </si>
  <si>
    <t>2026-10-04 04:18:09</t>
  </si>
  <si>
    <t>2026-10-04 04:22:01</t>
  </si>
  <si>
    <t>2026-10-04 03:23:16</t>
  </si>
  <si>
    <t>2026-10-04 06:17:50</t>
  </si>
  <si>
    <t>2026-10-04 12:46:01</t>
  </si>
  <si>
    <t>2026-10-04 09:14:12</t>
  </si>
  <si>
    <t>2026-10-04 12:30:17</t>
  </si>
  <si>
    <t>SETR22605911311</t>
  </si>
  <si>
    <t>P108-P212-2000-99</t>
  </si>
  <si>
    <t>RHG9F48</t>
  </si>
  <si>
    <t>JUCIELE ALVES</t>
  </si>
  <si>
    <t>42988289314</t>
  </si>
  <si>
    <t>2026-10-04 00:36:57</t>
  </si>
  <si>
    <t>2026-10-04 00:37:13</t>
  </si>
  <si>
    <t>2026-10-04 00:37:59</t>
  </si>
  <si>
    <t>2026-10-04 20:00:00</t>
  </si>
  <si>
    <t>2026-10-04 00:39:49</t>
  </si>
  <si>
    <t>2026-10-04 21:38:00</t>
  </si>
  <si>
    <t>2026-10-04 05:04:59</t>
  </si>
  <si>
    <t>2026-10-04 04:32:28</t>
  </si>
  <si>
    <t>2026-10-04 07:26:40</t>
  </si>
  <si>
    <t>2026-10-04 11:44:12</t>
  </si>
  <si>
    <t>SETR22605911320</t>
  </si>
  <si>
    <t>B15-A002-0300-99</t>
  </si>
  <si>
    <t>2026-10-04 01:45:31</t>
  </si>
  <si>
    <t>2026-10-04 03:13:11</t>
  </si>
  <si>
    <t>2026-10-04 03:03:40</t>
  </si>
  <si>
    <t>2026-10-04 11:49:17</t>
  </si>
  <si>
    <t>2026-10-04 08:45:33</t>
  </si>
  <si>
    <t>2026-10-04 09:46:17</t>
  </si>
  <si>
    <t>SETR22605911331</t>
  </si>
  <si>
    <t>SJS-A445-A407-0400-99</t>
  </si>
  <si>
    <t>AUH8126</t>
  </si>
  <si>
    <t>JONATHAN ROBERTO BORTOLOSSO FONTES</t>
  </si>
  <si>
    <t>41999634071</t>
  </si>
  <si>
    <t>2026-10-04 03:22:31</t>
  </si>
  <si>
    <t>2026-10-04 03:29:19</t>
  </si>
  <si>
    <t>2026-10-04 04:01:03</t>
  </si>
  <si>
    <t>2026-10-04 03:27:52</t>
  </si>
  <si>
    <t>2026-10-04 04:36:20</t>
  </si>
  <si>
    <t>2026-10-04 04:43:59</t>
  </si>
  <si>
    <t>2026-10-05 06:19:34</t>
  </si>
  <si>
    <t>SETR22605911400</t>
  </si>
  <si>
    <t>S18-S118-0700-99</t>
  </si>
  <si>
    <t>5769</t>
  </si>
  <si>
    <t>5767</t>
  </si>
  <si>
    <t>2026-10-04 05:27:13</t>
  </si>
  <si>
    <t>2026-10-04 08:56:58</t>
  </si>
  <si>
    <t>2026-10-04 06:26:42</t>
  </si>
  <si>
    <t>2026-10-04 06:27:03</t>
  </si>
  <si>
    <t>2026-10-04 08:06:00</t>
  </si>
  <si>
    <t>2026-10-04 07:01:38</t>
  </si>
  <si>
    <t>2026-10-04 07:03:07</t>
  </si>
  <si>
    <t>2026-10-04 12:27:45</t>
  </si>
  <si>
    <t>SETR22605911411</t>
  </si>
  <si>
    <t>S18-S377-0700-99</t>
  </si>
  <si>
    <t>6079</t>
  </si>
  <si>
    <t>6072</t>
  </si>
  <si>
    <t>2026-10-04 06:49:29</t>
  </si>
  <si>
    <t>2026-10-04 07:02:36</t>
  </si>
  <si>
    <t>2026-10-04 07:25:46</t>
  </si>
  <si>
    <t>2026-10-04 04:50:57</t>
  </si>
  <si>
    <t>2026-10-04 08:24:00</t>
  </si>
  <si>
    <t>2026-10-04 07:53:04</t>
  </si>
  <si>
    <t>2026-10-04 07:53:21</t>
  </si>
  <si>
    <t>2026-10-04 07:57:42</t>
  </si>
  <si>
    <t>2026-10-04 09:46:55</t>
  </si>
  <si>
    <t>SETR22605911420</t>
  </si>
  <si>
    <t>S18-S368-0700-99</t>
  </si>
  <si>
    <t>2026-10-04 05:41:31</t>
  </si>
  <si>
    <t>2026-10-04 05:41:19</t>
  </si>
  <si>
    <t>2026-10-04 06:05:37</t>
  </si>
  <si>
    <t>2026-10-04 06:44:33</t>
  </si>
  <si>
    <t>2026-10-04 06:48:09</t>
  </si>
  <si>
    <t>2026-10-04 09:01:53</t>
  </si>
  <si>
    <t>SETR22605911440</t>
  </si>
  <si>
    <t>F77-G106-0400-99</t>
  </si>
  <si>
    <t>2026-10-04 02:48:18</t>
  </si>
  <si>
    <t>2026-10-04 02:48:59</t>
  </si>
  <si>
    <t>2026-10-04 02:50:30</t>
  </si>
  <si>
    <t>2026-10-04 02:58:09</t>
  </si>
  <si>
    <t>2026-10-04 06:30:17</t>
  </si>
  <si>
    <t>2026-10-04 06:37:47</t>
  </si>
  <si>
    <t>2026-10-04 23:33:38</t>
  </si>
  <si>
    <t>2026-10-04 23:38:07</t>
  </si>
  <si>
    <t>SETR22605911471</t>
  </si>
  <si>
    <t>P110-A412-A338-A394-0900-99</t>
  </si>
  <si>
    <t>2870</t>
  </si>
  <si>
    <t>2026-10-04 05:32:57</t>
  </si>
  <si>
    <t>2026-10-04 05:48:47</t>
  </si>
  <si>
    <t>2026-10-04 06:31:40</t>
  </si>
  <si>
    <t>2026-10-04 06:32:48</t>
  </si>
  <si>
    <t>2026-10-04 06:18:44</t>
  </si>
  <si>
    <t>2026-10-04 12:38:57</t>
  </si>
  <si>
    <t>116</t>
  </si>
  <si>
    <t>2026-10-04 08:12:37</t>
  </si>
  <si>
    <t>2026-10-04 08:13:52</t>
  </si>
  <si>
    <t>2026-10-04 09:10:55</t>
  </si>
  <si>
    <t>2026-10-04 09:39:13</t>
  </si>
  <si>
    <t>2026-10-04 09:40:14</t>
  </si>
  <si>
    <t>2026-10-04 15:25:02</t>
  </si>
  <si>
    <t>SETR22605911540</t>
  </si>
  <si>
    <t>S18-S156-0700-99</t>
  </si>
  <si>
    <t>2026-10-04 05:12:44</t>
  </si>
  <si>
    <t>2026-10-04 05:46:50</t>
  </si>
  <si>
    <t>2026-10-04 06:09:33</t>
  </si>
  <si>
    <t>2026-10-04 06:09:21</t>
  </si>
  <si>
    <t>2026-10-04 09:06:00</t>
  </si>
  <si>
    <t>2026-10-04 07:04:25</t>
  </si>
  <si>
    <t>2026-10-04 07:04:59</t>
  </si>
  <si>
    <t>2026-10-05 08:33:49</t>
  </si>
  <si>
    <t>SETR22605911620</t>
  </si>
  <si>
    <t>S552-S376-0700-99</t>
  </si>
  <si>
    <t>EWU1B34</t>
  </si>
  <si>
    <t>ARLEDO PRAXEDES DA SILVA JUNIOR</t>
  </si>
  <si>
    <t>11964592968</t>
  </si>
  <si>
    <t>2026-10-04 05:03:52</t>
  </si>
  <si>
    <t>2026-10-04 08:17:00</t>
  </si>
  <si>
    <t>2026-10-04 07:11:53</t>
  </si>
  <si>
    <t>2026-10-04 07:17:33</t>
  </si>
  <si>
    <t>2026-10-04 07:41:53</t>
  </si>
  <si>
    <t>SETR22605911671</t>
  </si>
  <si>
    <t>2026-10-04 04:55:11</t>
  </si>
  <si>
    <t>2026-10-04 04:58:13</t>
  </si>
  <si>
    <t>2026-10-04 04:59:11</t>
  </si>
  <si>
    <t>2026-10-05 00:54:09</t>
  </si>
  <si>
    <t>2026-10-04 05:50:13</t>
  </si>
  <si>
    <t>2026-10-04 06:38:56</t>
  </si>
  <si>
    <t>SETR22605911711</t>
  </si>
  <si>
    <t>GYN-C266-0600-99</t>
  </si>
  <si>
    <t>2026-10-04 05:07:26</t>
  </si>
  <si>
    <t>2026-10-04 05:08:29</t>
  </si>
  <si>
    <t>2026-10-05 00:53:51</t>
  </si>
  <si>
    <t>2026-10-05 03:36:25</t>
  </si>
  <si>
    <t>2026-10-04 05:22:02</t>
  </si>
  <si>
    <t>2026-10-04 05:28:53</t>
  </si>
  <si>
    <t>2026-10-04 07:01:13</t>
  </si>
  <si>
    <t>SETR22605911740</t>
  </si>
  <si>
    <t>S371-S399-0730-99</t>
  </si>
  <si>
    <t>4025</t>
  </si>
  <si>
    <t>4015</t>
  </si>
  <si>
    <t>2026-10-04 06:02:11</t>
  </si>
  <si>
    <t>2026-10-04 06:07:22</t>
  </si>
  <si>
    <t>2026-10-04 17:38:00</t>
  </si>
  <si>
    <t>2026-10-04 09:30:07</t>
  </si>
  <si>
    <t>2026-10-04 08:51:14</t>
  </si>
  <si>
    <t>2026-10-04 08:51:24</t>
  </si>
  <si>
    <t>2026-10-04 11:29:01</t>
  </si>
  <si>
    <t>SETR22605911831</t>
  </si>
  <si>
    <t>P110-A396-0900-99</t>
  </si>
  <si>
    <t>2026-10-04 07:18:59</t>
  </si>
  <si>
    <t>2026-10-04 07:52:08</t>
  </si>
  <si>
    <t>2026-10-04 08:21:41</t>
  </si>
  <si>
    <t>2026-10-04 08:27:15</t>
  </si>
  <si>
    <t>2026-10-05 06:03:15</t>
  </si>
  <si>
    <t>2026-10-04 17:33:11</t>
  </si>
  <si>
    <t>2026-10-05 05:12:50</t>
  </si>
  <si>
    <t>2026-10-05 07:36:34</t>
  </si>
  <si>
    <t>SETR22605912100</t>
  </si>
  <si>
    <t>A003-A293-1230-99</t>
  </si>
  <si>
    <t>1382</t>
  </si>
  <si>
    <t>2026-10-04 10:15:55</t>
  </si>
  <si>
    <t>2026-10-04 10:16:29</t>
  </si>
  <si>
    <t>2026-10-04 10:18:01</t>
  </si>
  <si>
    <t>2026-10-04 10:15:08</t>
  </si>
  <si>
    <t>2026-10-04 19:10:00</t>
  </si>
  <si>
    <t>2026-10-04 10:22:23</t>
  </si>
  <si>
    <t>2026-10-04 10:19:06</t>
  </si>
  <si>
    <t>2026-10-04 13:03:03</t>
  </si>
  <si>
    <t>SETR22605912500</t>
  </si>
  <si>
    <t>SJS-P108-1600-99</t>
  </si>
  <si>
    <t>2026-10-04 16:45:49</t>
  </si>
  <si>
    <t>2026-10-04 17:50:50</t>
  </si>
  <si>
    <t>2026-10-04 18:38:48</t>
  </si>
  <si>
    <t>2026-10-05 01:48:44</t>
  </si>
  <si>
    <t>2026-10-05 08:13:55</t>
  </si>
  <si>
    <t>2026-10-05 08:14:32</t>
  </si>
  <si>
    <t>集货支线封车率-10.04
Taxa de lacramento secundária-Coleta</t>
  </si>
  <si>
    <t>序号Nº</t>
  </si>
  <si>
    <t>发车区域
Região Saída</t>
  </si>
  <si>
    <t>应封车
Lacre previsto</t>
  </si>
  <si>
    <t>实际封车
Lacre realizado</t>
  </si>
  <si>
    <t>封车率
taxa de lacre</t>
  </si>
  <si>
    <t>目标
Meta</t>
  </si>
  <si>
    <t>排名
Ranking</t>
  </si>
  <si>
    <t>合计</t>
  </si>
  <si>
    <t>-</t>
  </si>
  <si>
    <t xml:space="preserve">备注：每个任务单实际封车次数/应该封车次数
数据源：JMS-运力平台-支线运输综合报表-封签信息
时间：T-2，计划到达时间00-23:59:59
Obs:Número real delacre por ordem de tarefa / número previsto de lacre.
Fonte: JMS – Plataforma de Capacidade – Relatório Geral de Transporte Secundário – Informação de Lacre.
Período: T-2, considerando o horário planejado de chegada das 00:00 às 23:59:59.
</t>
  </si>
  <si>
    <t>集货支线解车率-10.04
Taxa de deslacramento secundária-Coleta</t>
  </si>
  <si>
    <t>到车区域Região chegada</t>
  </si>
  <si>
    <t>应解车Deslacre previsto</t>
  </si>
  <si>
    <t>实际解车Deslacre realizado</t>
  </si>
  <si>
    <t>解车率Taxa de deslacre</t>
  </si>
  <si>
    <t>备注：每个任务单实际解车次数/应该解车次数
数据源：JMS-运力平台-支线运输综合报表-解封信息
时间：T-2，计划到达时间00-23:59:59
Observação: Número real de deslacre por ordem de tarefa / número previsto de deslacre.
Fonte:JMS – Plataforma de Capacidade – Relatório Geral de Transporte Secundário – Informação de Deslacração.
Período: T-2, considerando o horário planejado de chegada das 00:00 às 23:59:59.</t>
  </si>
  <si>
    <t>散货支线封车率-10.04
Taxa de lacramento secundária-Entrega</t>
  </si>
  <si>
    <t>散货支线解车率-10.04
Taxa de deslacramento secundária-Entrega</t>
  </si>
  <si>
    <t>集货封车率趋势Tendência da LACRE-COLETA</t>
  </si>
  <si>
    <t>发车区域Região de Saída</t>
  </si>
  <si>
    <t>环比Variação±</t>
  </si>
  <si>
    <t>10月累计Acumulado de Outubro</t>
  </si>
  <si>
    <t>近七天趋势</t>
  </si>
  <si>
    <t>散货封车率趋势Tendência da LACRE-Entrega</t>
  </si>
  <si>
    <t>发车区域Região de Saida</t>
  </si>
  <si>
    <t>环比±Variação</t>
  </si>
  <si>
    <t>集货解车率趋势Tendência da DESLACRE-COLETA</t>
  </si>
  <si>
    <t>到车区域Região de Chegada</t>
  </si>
  <si>
    <t>散货解车率趋势Tendência da DESLACRE-Entrega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</si>
</sst>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7">
    <font>
      <sz val="11"/>
      <color indexed="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微软雅黑"/>
      <charset val="134"/>
    </font>
    <font>
      <sz val="11"/>
      <color rgb="FF000000"/>
      <name val="Calibri"/>
      <charset val="134"/>
      <scheme val="minor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b/>
      <sz val="11"/>
      <color indexed="8"/>
      <name val="Calibri"/>
      <charset val="134"/>
      <scheme val="minor"/>
    </font>
    <font>
      <sz val="11"/>
      <name val="宋体"/>
      <charset val="134"/>
    </font>
    <font>
      <sz val="11"/>
      <color indexed="8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8"/>
      <color rgb="FF61666D"/>
      <name val="PingFang SC,microsoft yahei,Pin"/>
      <charset val="134"/>
    </font>
    <font>
      <sz val="10"/>
      <color rgb="FF61666D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60000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1" applyNumberFormat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" fillId="0" borderId="0">
      <alignment vertical="center"/>
    </xf>
    <xf numFmtId="9" fontId="0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58" fontId="1" fillId="2" borderId="1" xfId="49" applyNumberFormat="1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/>
    </xf>
    <xf numFmtId="10" fontId="2" fillId="3" borderId="1" xfId="3" applyNumberFormat="1" applyFont="1" applyFill="1" applyBorder="1" applyAlignment="1">
      <alignment horizontal="center"/>
    </xf>
    <xf numFmtId="0" fontId="3" fillId="0" borderId="1" xfId="49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2" fillId="0" borderId="1" xfId="3" applyNumberFormat="1" applyFont="1" applyFill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58" fontId="0" fillId="0" borderId="0" xfId="0" applyNumberForma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3" fillId="0" borderId="0" xfId="0" applyFont="1">
      <alignment vertical="center"/>
    </xf>
    <xf numFmtId="0" fontId="14" fillId="9" borderId="4" xfId="0" applyFont="1" applyFill="1" applyBorder="1" applyAlignment="1">
      <alignment horizontal="left" vertical="center"/>
    </xf>
    <xf numFmtId="0" fontId="15" fillId="0" borderId="4" xfId="0" applyFont="1" applyBorder="1">
      <alignment vertical="center"/>
    </xf>
    <xf numFmtId="0" fontId="15" fillId="0" borderId="3" xfId="0" applyFont="1" applyBorder="1">
      <alignment vertical="center"/>
    </xf>
    <xf numFmtId="0" fontId="15" fillId="0" borderId="5" xfId="0" applyFont="1" applyBorder="1">
      <alignment vertical="center"/>
    </xf>
    <xf numFmtId="0" fontId="12" fillId="0" borderId="3" xfId="0" applyFont="1" applyBorder="1">
      <alignment vertical="center"/>
    </xf>
    <xf numFmtId="0" fontId="15" fillId="0" borderId="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3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center"/>
    </xf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4" xfId="49"/>
    <cellStyle name="Porcentagem 2" xfId="50"/>
  </cellStyles>
  <dxfs count="2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60959</xdr:colOff>
      <xdr:row>0</xdr:row>
      <xdr:rowOff>38100</xdr:rowOff>
    </xdr:from>
    <xdr:to>
      <xdr:col>19</xdr:col>
      <xdr:colOff>295995</xdr:colOff>
      <xdr:row>30</xdr:row>
      <xdr:rowOff>114300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325" y="38100"/>
          <a:ext cx="11962765" cy="5562600"/>
        </a:xfrm>
        <a:prstGeom prst="rect">
          <a:avLst/>
        </a:prstGeom>
      </xdr:spPr>
    </xdr:pic>
    <xdr:clientData/>
  </xdr:twoCellAnchor>
  <xdr:twoCellAnchor editAs="oneCell">
    <xdr:from>
      <xdr:col>0</xdr:col>
      <xdr:colOff>94416</xdr:colOff>
      <xdr:row>31</xdr:row>
      <xdr:rowOff>24430</xdr:rowOff>
    </xdr:from>
    <xdr:to>
      <xdr:col>19</xdr:col>
      <xdr:colOff>259080</xdr:colOff>
      <xdr:row>62</xdr:row>
      <xdr:rowOff>175879</xdr:rowOff>
    </xdr:to>
    <xdr:pic>
      <xdr:nvPicPr>
        <xdr:cNvPr id="5" name="Imagem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980" y="5693410"/>
          <a:ext cx="11892280" cy="5820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"/>
  <sheetViews>
    <sheetView workbookViewId="0">
      <selection activeCell="A1" sqref="A1"/>
    </sheetView>
  </sheetViews>
  <sheetFormatPr defaultColWidth="9" defaultRowHeight="14.4" outlineLevelCol="1"/>
  <cols>
    <col min="1" max="1" width="18.8888888888889" customWidth="1"/>
  </cols>
  <sheetData>
    <row r="1" spans="1:2">
      <c r="A1" s="46" t="s">
        <v>0</v>
      </c>
      <c r="B1" s="46"/>
    </row>
    <row r="2" spans="1:2">
      <c r="A2" s="47" t="s">
        <v>1</v>
      </c>
      <c r="B2" s="46" t="s">
        <v>2</v>
      </c>
    </row>
    <row r="3" spans="1:2">
      <c r="A3" s="48" t="s">
        <v>3</v>
      </c>
      <c r="B3" s="49" t="s">
        <v>2</v>
      </c>
    </row>
    <row r="4" spans="1:2">
      <c r="A4" s="48" t="s">
        <v>4</v>
      </c>
      <c r="B4" s="48" t="s">
        <v>5</v>
      </c>
    </row>
    <row r="5" spans="1:2">
      <c r="A5" s="48" t="s">
        <v>6</v>
      </c>
      <c r="B5" s="48" t="s">
        <v>5</v>
      </c>
    </row>
    <row r="6" spans="1:2">
      <c r="A6" s="48" t="s">
        <v>7</v>
      </c>
      <c r="B6" s="48" t="s">
        <v>5</v>
      </c>
    </row>
    <row r="7" spans="1:2">
      <c r="A7" s="48" t="s">
        <v>8</v>
      </c>
      <c r="B7" s="48" t="s">
        <v>5</v>
      </c>
    </row>
    <row r="8" spans="1:2">
      <c r="A8" s="48" t="s">
        <v>9</v>
      </c>
      <c r="B8" s="48" t="s">
        <v>5</v>
      </c>
    </row>
    <row r="9" spans="1:2">
      <c r="A9" s="48" t="s">
        <v>10</v>
      </c>
      <c r="B9" s="48" t="s">
        <v>11</v>
      </c>
    </row>
    <row r="10" spans="1:2">
      <c r="A10" s="48" t="s">
        <v>12</v>
      </c>
      <c r="B10" s="48" t="s">
        <v>11</v>
      </c>
    </row>
    <row r="11" spans="1:2">
      <c r="A11" s="48" t="s">
        <v>13</v>
      </c>
      <c r="B11" s="48" t="s">
        <v>11</v>
      </c>
    </row>
    <row r="12" spans="1:2">
      <c r="A12" s="48" t="s">
        <v>14</v>
      </c>
      <c r="B12" s="48" t="s">
        <v>11</v>
      </c>
    </row>
    <row r="13" spans="1:2">
      <c r="A13" s="48" t="s">
        <v>15</v>
      </c>
      <c r="B13" s="48" t="s">
        <v>11</v>
      </c>
    </row>
    <row r="14" spans="1:2">
      <c r="A14" s="48" t="s">
        <v>16</v>
      </c>
      <c r="B14" s="48" t="s">
        <v>11</v>
      </c>
    </row>
    <row r="15" spans="1:2">
      <c r="A15" s="48" t="s">
        <v>17</v>
      </c>
      <c r="B15" s="48" t="s">
        <v>11</v>
      </c>
    </row>
    <row r="16" spans="1:2">
      <c r="A16" s="48" t="s">
        <v>18</v>
      </c>
      <c r="B16" s="48" t="s">
        <v>11</v>
      </c>
    </row>
    <row r="17" spans="1:2">
      <c r="A17" s="48" t="s">
        <v>19</v>
      </c>
      <c r="B17" s="48" t="s">
        <v>11</v>
      </c>
    </row>
    <row r="18" spans="1:2">
      <c r="A18" s="48" t="s">
        <v>20</v>
      </c>
      <c r="B18" s="48" t="s">
        <v>11</v>
      </c>
    </row>
    <row r="19" spans="1:2">
      <c r="A19" s="48" t="s">
        <v>21</v>
      </c>
      <c r="B19" s="48" t="s">
        <v>11</v>
      </c>
    </row>
    <row r="20" spans="1:2">
      <c r="A20" s="48" t="s">
        <v>22</v>
      </c>
      <c r="B20" s="48" t="s">
        <v>11</v>
      </c>
    </row>
    <row r="21" spans="1:2">
      <c r="A21" s="48" t="s">
        <v>23</v>
      </c>
      <c r="B21" s="48" t="s">
        <v>11</v>
      </c>
    </row>
    <row r="22" spans="1:2">
      <c r="A22" s="48" t="s">
        <v>24</v>
      </c>
      <c r="B22" s="48" t="s">
        <v>11</v>
      </c>
    </row>
    <row r="23" spans="1:2">
      <c r="A23" s="48" t="s">
        <v>25</v>
      </c>
      <c r="B23" s="48" t="s">
        <v>11</v>
      </c>
    </row>
    <row r="24" spans="1:2">
      <c r="A24" s="48" t="s">
        <v>26</v>
      </c>
      <c r="B24" s="48" t="s">
        <v>11</v>
      </c>
    </row>
    <row r="25" spans="1:2">
      <c r="A25" s="48" t="s">
        <v>27</v>
      </c>
      <c r="B25" s="48" t="s">
        <v>11</v>
      </c>
    </row>
    <row r="26" spans="1:2">
      <c r="A26" s="48" t="s">
        <v>27</v>
      </c>
      <c r="B26" s="48" t="s">
        <v>11</v>
      </c>
    </row>
    <row r="27" spans="1:2">
      <c r="A27" s="48" t="s">
        <v>27</v>
      </c>
      <c r="B27" s="48" t="s">
        <v>11</v>
      </c>
    </row>
    <row r="28" spans="1:2">
      <c r="A28" s="48" t="s">
        <v>28</v>
      </c>
      <c r="B28" s="48" t="s">
        <v>11</v>
      </c>
    </row>
    <row r="29" spans="1:2">
      <c r="A29" s="48" t="s">
        <v>29</v>
      </c>
      <c r="B29" s="48" t="s">
        <v>11</v>
      </c>
    </row>
    <row r="30" spans="1:2">
      <c r="A30" s="48" t="s">
        <v>30</v>
      </c>
      <c r="B30" s="48" t="s">
        <v>11</v>
      </c>
    </row>
    <row r="31" spans="1:2">
      <c r="A31" s="48" t="s">
        <v>31</v>
      </c>
      <c r="B31" s="48" t="s">
        <v>11</v>
      </c>
    </row>
    <row r="32" spans="1:2">
      <c r="A32" s="48" t="s">
        <v>32</v>
      </c>
      <c r="B32" s="48" t="s">
        <v>11</v>
      </c>
    </row>
    <row r="33" spans="1:2">
      <c r="A33" s="48" t="s">
        <v>33</v>
      </c>
      <c r="B33" s="48" t="s">
        <v>11</v>
      </c>
    </row>
    <row r="34" spans="1:2">
      <c r="A34" s="48" t="s">
        <v>34</v>
      </c>
      <c r="B34" s="48" t="s">
        <v>11</v>
      </c>
    </row>
    <row r="35" spans="1:2">
      <c r="A35" s="48" t="s">
        <v>35</v>
      </c>
      <c r="B35" s="48" t="s">
        <v>11</v>
      </c>
    </row>
    <row r="36" spans="1:2">
      <c r="A36" s="48" t="s">
        <v>36</v>
      </c>
      <c r="B36" s="48" t="s">
        <v>11</v>
      </c>
    </row>
    <row r="37" spans="1:2">
      <c r="A37" s="48" t="s">
        <v>37</v>
      </c>
      <c r="B37" s="48" t="s">
        <v>11</v>
      </c>
    </row>
    <row r="38" spans="1:2">
      <c r="A38" s="48" t="s">
        <v>38</v>
      </c>
      <c r="B38" s="48" t="s">
        <v>11</v>
      </c>
    </row>
    <row r="39" spans="1:2">
      <c r="A39" s="48" t="s">
        <v>39</v>
      </c>
      <c r="B39" s="48" t="s">
        <v>11</v>
      </c>
    </row>
    <row r="40" spans="1:2">
      <c r="A40" s="48" t="s">
        <v>40</v>
      </c>
      <c r="B40" s="48" t="s">
        <v>11</v>
      </c>
    </row>
    <row r="41" spans="1:2">
      <c r="A41" s="48" t="s">
        <v>41</v>
      </c>
      <c r="B41" s="48" t="s">
        <v>11</v>
      </c>
    </row>
    <row r="42" spans="1:2">
      <c r="A42" s="48" t="s">
        <v>42</v>
      </c>
      <c r="B42" s="48" t="s">
        <v>11</v>
      </c>
    </row>
    <row r="43" spans="1:2">
      <c r="A43" s="48" t="s">
        <v>43</v>
      </c>
      <c r="B43" s="48" t="s">
        <v>11</v>
      </c>
    </row>
    <row r="44" spans="1:2">
      <c r="A44" s="48" t="s">
        <v>44</v>
      </c>
      <c r="B44" s="48" t="s">
        <v>11</v>
      </c>
    </row>
    <row r="45" spans="1:2">
      <c r="A45" s="48" t="s">
        <v>45</v>
      </c>
      <c r="B45" s="48" t="s">
        <v>11</v>
      </c>
    </row>
    <row r="46" spans="1:2">
      <c r="A46" s="48" t="s">
        <v>46</v>
      </c>
      <c r="B46" s="48" t="s">
        <v>11</v>
      </c>
    </row>
    <row r="47" spans="1:2">
      <c r="A47" s="48" t="s">
        <v>47</v>
      </c>
      <c r="B47" s="48" t="s">
        <v>11</v>
      </c>
    </row>
    <row r="48" spans="1:2">
      <c r="A48" s="48" t="s">
        <v>48</v>
      </c>
      <c r="B48" s="48" t="s">
        <v>11</v>
      </c>
    </row>
    <row r="49" spans="1:2">
      <c r="A49" s="48" t="s">
        <v>49</v>
      </c>
      <c r="B49" s="48" t="s">
        <v>11</v>
      </c>
    </row>
    <row r="50" spans="1:2">
      <c r="A50" s="48" t="s">
        <v>50</v>
      </c>
      <c r="B50" s="48" t="s">
        <v>11</v>
      </c>
    </row>
    <row r="51" spans="1:2">
      <c r="A51" s="48" t="s">
        <v>51</v>
      </c>
      <c r="B51" s="48" t="s">
        <v>11</v>
      </c>
    </row>
    <row r="52" spans="1:2">
      <c r="A52" s="48" t="s">
        <v>52</v>
      </c>
      <c r="B52" s="48" t="s">
        <v>11</v>
      </c>
    </row>
    <row r="53" spans="1:2">
      <c r="A53" s="48" t="s">
        <v>53</v>
      </c>
      <c r="B53" s="48" t="s">
        <v>11</v>
      </c>
    </row>
    <row r="54" spans="1:2">
      <c r="A54" s="48" t="s">
        <v>54</v>
      </c>
      <c r="B54" s="48" t="s">
        <v>11</v>
      </c>
    </row>
    <row r="55" spans="1:2">
      <c r="A55" s="48" t="s">
        <v>55</v>
      </c>
      <c r="B55" s="48" t="s">
        <v>11</v>
      </c>
    </row>
    <row r="56" spans="1:2">
      <c r="A56" s="48" t="s">
        <v>56</v>
      </c>
      <c r="B56" s="48" t="s">
        <v>11</v>
      </c>
    </row>
    <row r="57" spans="1:2">
      <c r="A57" s="48" t="s">
        <v>57</v>
      </c>
      <c r="B57" s="48" t="s">
        <v>11</v>
      </c>
    </row>
    <row r="58" spans="1:2">
      <c r="A58" s="48" t="s">
        <v>58</v>
      </c>
      <c r="B58" s="48" t="s">
        <v>11</v>
      </c>
    </row>
    <row r="59" spans="1:2">
      <c r="A59" s="48" t="s">
        <v>59</v>
      </c>
      <c r="B59" s="48" t="s">
        <v>11</v>
      </c>
    </row>
    <row r="60" spans="1:2">
      <c r="A60" s="48" t="s">
        <v>60</v>
      </c>
      <c r="B60" s="48" t="s">
        <v>11</v>
      </c>
    </row>
    <row r="61" spans="1:2">
      <c r="A61" s="48" t="s">
        <v>61</v>
      </c>
      <c r="B61" s="48" t="s">
        <v>11</v>
      </c>
    </row>
    <row r="62" spans="1:2">
      <c r="A62" s="48" t="s">
        <v>62</v>
      </c>
      <c r="B62" s="48" t="s">
        <v>11</v>
      </c>
    </row>
    <row r="63" spans="1:2">
      <c r="A63" s="48" t="s">
        <v>63</v>
      </c>
      <c r="B63" s="48" t="s">
        <v>11</v>
      </c>
    </row>
    <row r="64" spans="1:2">
      <c r="A64" s="48" t="s">
        <v>64</v>
      </c>
      <c r="B64" s="48" t="s">
        <v>11</v>
      </c>
    </row>
    <row r="65" spans="1:2">
      <c r="A65" s="48" t="s">
        <v>65</v>
      </c>
      <c r="B65" s="48" t="s">
        <v>11</v>
      </c>
    </row>
    <row r="66" spans="1:2">
      <c r="A66" s="48" t="s">
        <v>66</v>
      </c>
      <c r="B66" s="48" t="s">
        <v>11</v>
      </c>
    </row>
    <row r="67" spans="1:2">
      <c r="A67" s="48" t="s">
        <v>67</v>
      </c>
      <c r="B67" s="48" t="s">
        <v>11</v>
      </c>
    </row>
    <row r="68" spans="1:2">
      <c r="A68" s="48" t="s">
        <v>68</v>
      </c>
      <c r="B68" s="48" t="s">
        <v>11</v>
      </c>
    </row>
    <row r="69" spans="1:2">
      <c r="A69" s="48" t="s">
        <v>69</v>
      </c>
      <c r="B69" s="48" t="s">
        <v>70</v>
      </c>
    </row>
    <row r="70" spans="1:2">
      <c r="A70" s="48" t="s">
        <v>71</v>
      </c>
      <c r="B70" s="48" t="s">
        <v>70</v>
      </c>
    </row>
    <row r="71" spans="1:2">
      <c r="A71" s="48" t="s">
        <v>72</v>
      </c>
      <c r="B71" s="48" t="s">
        <v>70</v>
      </c>
    </row>
    <row r="72" spans="1:2">
      <c r="A72" s="48" t="s">
        <v>73</v>
      </c>
      <c r="B72" s="48" t="s">
        <v>70</v>
      </c>
    </row>
    <row r="73" spans="1:2">
      <c r="A73" s="48" t="s">
        <v>74</v>
      </c>
      <c r="B73" s="48" t="s">
        <v>70</v>
      </c>
    </row>
    <row r="74" spans="1:2">
      <c r="A74" s="48" t="s">
        <v>75</v>
      </c>
      <c r="B74" s="48" t="s">
        <v>70</v>
      </c>
    </row>
    <row r="75" spans="1:2">
      <c r="A75" s="48" t="s">
        <v>76</v>
      </c>
      <c r="B75" s="48" t="s">
        <v>70</v>
      </c>
    </row>
    <row r="76" spans="1:2">
      <c r="A76" s="48" t="s">
        <v>77</v>
      </c>
      <c r="B76" s="48" t="s">
        <v>70</v>
      </c>
    </row>
    <row r="77" spans="1:2">
      <c r="A77" s="48" t="s">
        <v>78</v>
      </c>
      <c r="B77" s="48" t="s">
        <v>70</v>
      </c>
    </row>
    <row r="78" spans="1:2">
      <c r="A78" s="48" t="s">
        <v>79</v>
      </c>
      <c r="B78" s="48" t="s">
        <v>70</v>
      </c>
    </row>
    <row r="79" spans="1:2">
      <c r="A79" s="48" t="s">
        <v>80</v>
      </c>
      <c r="B79" s="48" t="s">
        <v>70</v>
      </c>
    </row>
    <row r="80" spans="1:2">
      <c r="A80" s="48" t="s">
        <v>81</v>
      </c>
      <c r="B80" s="48" t="s">
        <v>70</v>
      </c>
    </row>
    <row r="81" spans="1:2">
      <c r="A81" s="48" t="s">
        <v>82</v>
      </c>
      <c r="B81" s="48" t="s">
        <v>70</v>
      </c>
    </row>
    <row r="82" spans="1:2">
      <c r="A82" s="48" t="s">
        <v>83</v>
      </c>
      <c r="B82" s="48" t="s">
        <v>70</v>
      </c>
    </row>
    <row r="83" spans="1:2">
      <c r="A83" s="48" t="s">
        <v>84</v>
      </c>
      <c r="B83" s="48" t="s">
        <v>70</v>
      </c>
    </row>
    <row r="84" spans="1:2">
      <c r="A84" s="48" t="s">
        <v>85</v>
      </c>
      <c r="B84" s="48" t="s">
        <v>70</v>
      </c>
    </row>
    <row r="85" spans="1:2">
      <c r="A85" s="48" t="s">
        <v>86</v>
      </c>
      <c r="B85" s="48" t="s">
        <v>70</v>
      </c>
    </row>
    <row r="86" spans="1:2">
      <c r="A86" s="48" t="s">
        <v>87</v>
      </c>
      <c r="B86" s="48" t="s">
        <v>70</v>
      </c>
    </row>
    <row r="87" spans="1:2">
      <c r="A87" s="48" t="s">
        <v>88</v>
      </c>
      <c r="B87" s="48" t="s">
        <v>70</v>
      </c>
    </row>
    <row r="88" spans="1:2">
      <c r="A88" s="48" t="s">
        <v>89</v>
      </c>
      <c r="B88" s="48" t="s">
        <v>70</v>
      </c>
    </row>
    <row r="89" spans="1:2">
      <c r="A89" s="48" t="s">
        <v>90</v>
      </c>
      <c r="B89" s="48" t="s">
        <v>70</v>
      </c>
    </row>
    <row r="90" spans="1:2">
      <c r="A90" s="48" t="s">
        <v>91</v>
      </c>
      <c r="B90" s="48" t="s">
        <v>70</v>
      </c>
    </row>
    <row r="91" spans="1:2">
      <c r="A91" s="48" t="s">
        <v>92</v>
      </c>
      <c r="B91" s="48" t="s">
        <v>70</v>
      </c>
    </row>
    <row r="92" spans="1:2">
      <c r="A92" s="48" t="s">
        <v>93</v>
      </c>
      <c r="B92" s="48" t="s">
        <v>94</v>
      </c>
    </row>
    <row r="93" spans="1:2">
      <c r="A93" s="48" t="s">
        <v>95</v>
      </c>
      <c r="B93" s="48" t="s">
        <v>94</v>
      </c>
    </row>
    <row r="94" spans="1:2">
      <c r="A94" s="48" t="s">
        <v>96</v>
      </c>
      <c r="B94" s="48" t="s">
        <v>94</v>
      </c>
    </row>
    <row r="95" spans="1:2">
      <c r="A95" s="48" t="s">
        <v>97</v>
      </c>
      <c r="B95" s="48" t="s">
        <v>94</v>
      </c>
    </row>
    <row r="96" spans="1:2">
      <c r="A96" s="48" t="s">
        <v>98</v>
      </c>
      <c r="B96" s="48" t="s">
        <v>94</v>
      </c>
    </row>
    <row r="97" spans="1:2">
      <c r="A97" s="48" t="s">
        <v>99</v>
      </c>
      <c r="B97" s="48" t="s">
        <v>94</v>
      </c>
    </row>
    <row r="98" spans="1:2">
      <c r="A98" s="48" t="s">
        <v>100</v>
      </c>
      <c r="B98" s="48" t="s">
        <v>94</v>
      </c>
    </row>
    <row r="99" spans="1:2">
      <c r="A99" s="48" t="s">
        <v>101</v>
      </c>
      <c r="B99" s="48" t="s">
        <v>94</v>
      </c>
    </row>
    <row r="100" spans="1:2">
      <c r="A100" s="48" t="s">
        <v>102</v>
      </c>
      <c r="B100" s="48" t="s">
        <v>94</v>
      </c>
    </row>
    <row r="101" spans="1:2">
      <c r="A101" s="48" t="s">
        <v>103</v>
      </c>
      <c r="B101" s="48" t="s">
        <v>94</v>
      </c>
    </row>
    <row r="102" spans="1:2">
      <c r="A102" s="48" t="s">
        <v>104</v>
      </c>
      <c r="B102" s="48" t="s">
        <v>94</v>
      </c>
    </row>
    <row r="103" spans="1:2">
      <c r="A103" s="48" t="s">
        <v>105</v>
      </c>
      <c r="B103" s="48" t="s">
        <v>94</v>
      </c>
    </row>
    <row r="104" spans="1:2">
      <c r="A104" s="48" t="s">
        <v>106</v>
      </c>
      <c r="B104" s="48" t="s">
        <v>94</v>
      </c>
    </row>
    <row r="105" spans="1:2">
      <c r="A105" s="48" t="s">
        <v>107</v>
      </c>
      <c r="B105" s="48" t="s">
        <v>94</v>
      </c>
    </row>
    <row r="106" spans="1:2">
      <c r="A106" s="48" t="s">
        <v>108</v>
      </c>
      <c r="B106" s="48" t="s">
        <v>94</v>
      </c>
    </row>
    <row r="107" spans="1:2">
      <c r="A107" s="48" t="s">
        <v>109</v>
      </c>
      <c r="B107" s="48" t="s">
        <v>94</v>
      </c>
    </row>
    <row r="108" spans="1:2">
      <c r="A108" s="48" t="s">
        <v>110</v>
      </c>
      <c r="B108" s="48" t="s">
        <v>94</v>
      </c>
    </row>
    <row r="109" spans="1:2">
      <c r="A109" s="48" t="s">
        <v>111</v>
      </c>
      <c r="B109" s="48" t="s">
        <v>94</v>
      </c>
    </row>
    <row r="110" spans="1:2">
      <c r="A110" s="48" t="s">
        <v>112</v>
      </c>
      <c r="B110" s="48" t="s">
        <v>94</v>
      </c>
    </row>
    <row r="111" spans="1:2">
      <c r="A111" s="48" t="s">
        <v>113</v>
      </c>
      <c r="B111" s="48" t="s">
        <v>94</v>
      </c>
    </row>
    <row r="112" spans="1:2">
      <c r="A112" s="48" t="s">
        <v>114</v>
      </c>
      <c r="B112" s="48" t="s">
        <v>94</v>
      </c>
    </row>
    <row r="113" spans="1:2">
      <c r="A113" s="48" t="s">
        <v>115</v>
      </c>
      <c r="B113" s="48" t="s">
        <v>94</v>
      </c>
    </row>
    <row r="114" spans="1:2">
      <c r="A114" s="48" t="s">
        <v>116</v>
      </c>
      <c r="B114" s="48" t="s">
        <v>94</v>
      </c>
    </row>
    <row r="115" spans="1:2">
      <c r="A115" s="48" t="s">
        <v>117</v>
      </c>
      <c r="B115" s="48" t="s">
        <v>118</v>
      </c>
    </row>
    <row r="116" spans="1:2">
      <c r="A116" s="48" t="s">
        <v>119</v>
      </c>
      <c r="B116" s="48" t="s">
        <v>118</v>
      </c>
    </row>
    <row r="117" spans="1:2">
      <c r="A117" s="48" t="s">
        <v>120</v>
      </c>
      <c r="B117" s="48" t="s">
        <v>118</v>
      </c>
    </row>
    <row r="118" spans="1:2">
      <c r="A118" s="48" t="s">
        <v>121</v>
      </c>
      <c r="B118" s="48" t="s">
        <v>118</v>
      </c>
    </row>
    <row r="119" spans="1:2">
      <c r="A119" s="48" t="s">
        <v>122</v>
      </c>
      <c r="B119" s="48" t="s">
        <v>118</v>
      </c>
    </row>
    <row r="120" spans="1:2">
      <c r="A120" s="48" t="s">
        <v>123</v>
      </c>
      <c r="B120" s="48" t="s">
        <v>118</v>
      </c>
    </row>
    <row r="121" spans="1:2">
      <c r="A121" s="48" t="s">
        <v>124</v>
      </c>
      <c r="B121" s="48" t="s">
        <v>118</v>
      </c>
    </row>
    <row r="122" spans="1:2">
      <c r="A122" s="48" t="s">
        <v>125</v>
      </c>
      <c r="B122" s="48" t="s">
        <v>118</v>
      </c>
    </row>
    <row r="123" spans="1:2">
      <c r="A123" s="48" t="s">
        <v>126</v>
      </c>
      <c r="B123" s="48" t="s">
        <v>118</v>
      </c>
    </row>
    <row r="124" spans="1:2">
      <c r="A124" s="48" t="s">
        <v>127</v>
      </c>
      <c r="B124" s="48" t="s">
        <v>118</v>
      </c>
    </row>
    <row r="125" spans="1:2">
      <c r="A125" s="48" t="s">
        <v>128</v>
      </c>
      <c r="B125" s="48" t="s">
        <v>118</v>
      </c>
    </row>
    <row r="126" spans="1:2">
      <c r="A126" s="48" t="s">
        <v>129</v>
      </c>
      <c r="B126" s="48" t="s">
        <v>118</v>
      </c>
    </row>
    <row r="127" spans="1:2">
      <c r="A127" s="48" t="s">
        <v>130</v>
      </c>
      <c r="B127" s="48" t="s">
        <v>118</v>
      </c>
    </row>
    <row r="128" spans="1:2">
      <c r="A128" s="48" t="s">
        <v>131</v>
      </c>
      <c r="B128" s="48" t="s">
        <v>118</v>
      </c>
    </row>
    <row r="129" spans="1:2">
      <c r="A129" s="48" t="s">
        <v>132</v>
      </c>
      <c r="B129" s="48" t="s">
        <v>118</v>
      </c>
    </row>
    <row r="130" spans="1:2">
      <c r="A130" s="48" t="s">
        <v>133</v>
      </c>
      <c r="B130" s="48" t="s">
        <v>118</v>
      </c>
    </row>
    <row r="131" spans="1:2">
      <c r="A131" s="48" t="s">
        <v>134</v>
      </c>
      <c r="B131" s="48" t="s">
        <v>118</v>
      </c>
    </row>
    <row r="132" spans="1:2">
      <c r="A132" s="48" t="s">
        <v>135</v>
      </c>
      <c r="B132" s="48" t="s">
        <v>118</v>
      </c>
    </row>
    <row r="133" spans="1:2">
      <c r="A133" s="48" t="s">
        <v>136</v>
      </c>
      <c r="B133" s="48" t="s">
        <v>118</v>
      </c>
    </row>
    <row r="134" spans="1:2">
      <c r="A134" s="48" t="s">
        <v>137</v>
      </c>
      <c r="B134" s="48" t="s">
        <v>118</v>
      </c>
    </row>
    <row r="135" spans="1:2">
      <c r="A135" s="48" t="s">
        <v>138</v>
      </c>
      <c r="B135" s="48" t="s">
        <v>118</v>
      </c>
    </row>
    <row r="136" spans="1:2">
      <c r="A136" s="48" t="s">
        <v>139</v>
      </c>
      <c r="B136" s="48" t="s">
        <v>118</v>
      </c>
    </row>
    <row r="137" spans="1:2">
      <c r="A137" s="48" t="s">
        <v>140</v>
      </c>
      <c r="B137" s="48" t="s">
        <v>118</v>
      </c>
    </row>
    <row r="138" spans="1:2">
      <c r="A138" s="48" t="s">
        <v>141</v>
      </c>
      <c r="B138" s="48" t="s">
        <v>142</v>
      </c>
    </row>
    <row r="139" spans="1:2">
      <c r="A139" s="48" t="s">
        <v>143</v>
      </c>
      <c r="B139" s="48" t="s">
        <v>142</v>
      </c>
    </row>
    <row r="140" spans="1:2">
      <c r="A140" s="48" t="s">
        <v>144</v>
      </c>
      <c r="B140" s="48" t="s">
        <v>145</v>
      </c>
    </row>
    <row r="141" spans="1:2">
      <c r="A141" s="48" t="s">
        <v>146</v>
      </c>
      <c r="B141" s="48" t="s">
        <v>145</v>
      </c>
    </row>
    <row r="142" spans="1:2">
      <c r="A142" s="48" t="s">
        <v>147</v>
      </c>
      <c r="B142" s="48" t="s">
        <v>145</v>
      </c>
    </row>
    <row r="143" spans="1:2">
      <c r="A143" s="48" t="s">
        <v>148</v>
      </c>
      <c r="B143" s="48" t="s">
        <v>145</v>
      </c>
    </row>
    <row r="144" spans="1:2">
      <c r="A144" s="48" t="s">
        <v>149</v>
      </c>
      <c r="B144" s="48" t="s">
        <v>145</v>
      </c>
    </row>
    <row r="145" spans="1:2">
      <c r="A145" s="48" t="s">
        <v>150</v>
      </c>
      <c r="B145" s="48" t="s">
        <v>145</v>
      </c>
    </row>
    <row r="146" spans="1:2">
      <c r="A146" s="48" t="s">
        <v>151</v>
      </c>
      <c r="B146" s="48" t="s">
        <v>145</v>
      </c>
    </row>
    <row r="147" spans="1:2">
      <c r="A147" s="48" t="s">
        <v>152</v>
      </c>
      <c r="B147" s="48" t="s">
        <v>145</v>
      </c>
    </row>
    <row r="148" spans="1:2">
      <c r="A148" s="48" t="s">
        <v>153</v>
      </c>
      <c r="B148" s="48" t="s">
        <v>145</v>
      </c>
    </row>
    <row r="149" spans="1:2">
      <c r="A149" s="48" t="s">
        <v>154</v>
      </c>
      <c r="B149" s="48" t="s">
        <v>145</v>
      </c>
    </row>
    <row r="150" spans="1:2">
      <c r="A150" s="48" t="s">
        <v>155</v>
      </c>
      <c r="B150" s="48" t="s">
        <v>145</v>
      </c>
    </row>
    <row r="151" spans="1:2">
      <c r="A151" s="48" t="s">
        <v>156</v>
      </c>
      <c r="B151" s="48" t="s">
        <v>145</v>
      </c>
    </row>
    <row r="152" spans="1:2">
      <c r="A152" s="48" t="s">
        <v>157</v>
      </c>
      <c r="B152" s="48" t="s">
        <v>145</v>
      </c>
    </row>
    <row r="153" spans="1:2">
      <c r="A153" s="48" t="s">
        <v>158</v>
      </c>
      <c r="B153" s="48" t="s">
        <v>145</v>
      </c>
    </row>
    <row r="154" spans="1:2">
      <c r="A154" s="48" t="s">
        <v>159</v>
      </c>
      <c r="B154" s="48" t="s">
        <v>145</v>
      </c>
    </row>
    <row r="155" spans="1:2">
      <c r="A155" s="48" t="s">
        <v>160</v>
      </c>
      <c r="B155" s="48" t="s">
        <v>145</v>
      </c>
    </row>
    <row r="156" spans="1:2">
      <c r="A156" s="48" t="s">
        <v>161</v>
      </c>
      <c r="B156" s="48" t="s">
        <v>145</v>
      </c>
    </row>
    <row r="157" spans="1:2">
      <c r="A157" s="48" t="s">
        <v>162</v>
      </c>
      <c r="B157" s="48" t="s">
        <v>145</v>
      </c>
    </row>
    <row r="158" spans="1:2">
      <c r="A158" s="48" t="s">
        <v>163</v>
      </c>
      <c r="B158" s="48" t="s">
        <v>145</v>
      </c>
    </row>
    <row r="159" spans="1:2">
      <c r="A159" s="48" t="s">
        <v>164</v>
      </c>
      <c r="B159" s="48" t="s">
        <v>145</v>
      </c>
    </row>
    <row r="160" spans="1:2">
      <c r="A160" s="48" t="s">
        <v>165</v>
      </c>
      <c r="B160" s="48" t="s">
        <v>145</v>
      </c>
    </row>
    <row r="161" spans="1:2">
      <c r="A161" s="48" t="s">
        <v>166</v>
      </c>
      <c r="B161" s="48" t="s">
        <v>145</v>
      </c>
    </row>
    <row r="162" spans="1:2">
      <c r="A162" s="48" t="s">
        <v>167</v>
      </c>
      <c r="B162" s="48" t="s">
        <v>168</v>
      </c>
    </row>
    <row r="163" spans="1:2">
      <c r="A163" s="50" t="s">
        <v>169</v>
      </c>
      <c r="B163" s="50" t="s">
        <v>168</v>
      </c>
    </row>
  </sheetData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opLeftCell="A100" workbookViewId="0">
      <selection activeCell="A121" sqref="A121"/>
    </sheetView>
  </sheetViews>
  <sheetFormatPr defaultColWidth="9" defaultRowHeight="14.4" outlineLevelCol="2"/>
  <cols>
    <col min="1" max="1" width="19.6666666666667" customWidth="1"/>
    <col min="2" max="2" width="11.6666666666667" customWidth="1"/>
  </cols>
  <sheetData>
    <row r="1" ht="15.6" spans="1:3">
      <c r="A1" s="34" t="s">
        <v>170</v>
      </c>
    </row>
    <row r="2" spans="1:3">
      <c r="A2" s="35" t="s">
        <v>171</v>
      </c>
    </row>
    <row r="3" spans="1:3">
      <c r="A3" s="35" t="s">
        <v>172</v>
      </c>
    </row>
    <row r="4" spans="1:3">
      <c r="A4" s="35" t="s">
        <v>173</v>
      </c>
    </row>
    <row r="5" spans="1:3">
      <c r="A5" s="35" t="s">
        <v>174</v>
      </c>
    </row>
    <row r="6" spans="1:3">
      <c r="A6" s="35" t="s">
        <v>175</v>
      </c>
      <c r="B6" s="36"/>
      <c r="C6" s="36"/>
    </row>
    <row r="7" spans="1:3">
      <c r="A7" s="37" t="s">
        <v>176</v>
      </c>
      <c r="C7" s="36"/>
    </row>
    <row r="8" spans="1:3">
      <c r="A8" s="37" t="s">
        <v>177</v>
      </c>
    </row>
    <row r="9" spans="1:3">
      <c r="A9" s="35" t="s">
        <v>178</v>
      </c>
    </row>
    <row r="10" spans="1:3">
      <c r="A10" s="35" t="s">
        <v>179</v>
      </c>
    </row>
    <row r="11" spans="1:3">
      <c r="A11" s="35" t="s">
        <v>180</v>
      </c>
    </row>
    <row r="12" spans="1:3">
      <c r="A12" s="35" t="s">
        <v>181</v>
      </c>
    </row>
    <row r="13" spans="1:3">
      <c r="A13" s="35" t="s">
        <v>182</v>
      </c>
    </row>
    <row r="14" spans="1:3">
      <c r="A14" s="38" t="s">
        <v>183</v>
      </c>
    </row>
    <row r="15" spans="1:3">
      <c r="A15" s="35" t="s">
        <v>184</v>
      </c>
    </row>
    <row r="16" spans="1:3">
      <c r="A16" s="35" t="s">
        <v>185</v>
      </c>
    </row>
    <row r="17" spans="1:1">
      <c r="A17" s="35" t="s">
        <v>186</v>
      </c>
    </row>
    <row r="18" spans="1:1">
      <c r="A18" s="35" t="s">
        <v>187</v>
      </c>
    </row>
    <row r="19" spans="1:1">
      <c r="A19" s="35" t="s">
        <v>188</v>
      </c>
    </row>
    <row r="20" spans="1:1">
      <c r="A20" s="35" t="s">
        <v>189</v>
      </c>
    </row>
    <row r="21" spans="1:1">
      <c r="A21" s="35" t="s">
        <v>190</v>
      </c>
    </row>
    <row r="22" spans="1:1">
      <c r="A22" s="35" t="s">
        <v>191</v>
      </c>
    </row>
    <row r="23" spans="1:1">
      <c r="A23" s="35" t="s">
        <v>192</v>
      </c>
    </row>
    <row r="24" spans="1:1">
      <c r="A24" s="35" t="s">
        <v>193</v>
      </c>
    </row>
    <row r="25" spans="1:1">
      <c r="A25" s="35" t="s">
        <v>194</v>
      </c>
    </row>
    <row r="26" spans="1:1">
      <c r="A26" s="35" t="s">
        <v>195</v>
      </c>
    </row>
    <row r="27" spans="1:1">
      <c r="A27" s="35" t="s">
        <v>196</v>
      </c>
    </row>
    <row r="28" spans="1:1">
      <c r="A28" s="39" t="s">
        <v>197</v>
      </c>
    </row>
    <row r="29" spans="1:1">
      <c r="A29" s="39" t="s">
        <v>198</v>
      </c>
    </row>
    <row r="30" spans="1:1">
      <c r="A30" s="39" t="s">
        <v>199</v>
      </c>
    </row>
    <row r="31" spans="1:1">
      <c r="A31" s="39" t="s">
        <v>200</v>
      </c>
    </row>
    <row r="32" spans="1:1">
      <c r="A32" s="39" t="s">
        <v>201</v>
      </c>
    </row>
    <row r="33" spans="1:1">
      <c r="A33" s="40" t="s">
        <v>202</v>
      </c>
    </row>
    <row r="34" spans="1:1">
      <c r="A34" s="41" t="s">
        <v>203</v>
      </c>
    </row>
    <row r="35" spans="1:1">
      <c r="A35" s="41" t="s">
        <v>204</v>
      </c>
    </row>
    <row r="36" spans="1:1">
      <c r="A36" s="41" t="s">
        <v>205</v>
      </c>
    </row>
    <row r="37" spans="1:1">
      <c r="A37" s="41" t="s">
        <v>206</v>
      </c>
    </row>
    <row r="38" spans="1:1">
      <c r="A38" s="41" t="s">
        <v>207</v>
      </c>
    </row>
    <row r="39" spans="1:1">
      <c r="A39" s="41" t="s">
        <v>208</v>
      </c>
    </row>
    <row r="40" spans="1:1">
      <c r="A40" s="41" t="s">
        <v>209</v>
      </c>
    </row>
    <row r="41" spans="1:1">
      <c r="A41" s="41" t="s">
        <v>210</v>
      </c>
    </row>
    <row r="42" spans="1:1">
      <c r="A42" s="41" t="s">
        <v>211</v>
      </c>
    </row>
    <row r="43" spans="1:1">
      <c r="A43" s="41" t="s">
        <v>212</v>
      </c>
    </row>
    <row r="44" spans="1:1">
      <c r="A44" s="41" t="s">
        <v>213</v>
      </c>
    </row>
    <row r="45" spans="1:1">
      <c r="A45" s="42" t="s">
        <v>214</v>
      </c>
    </row>
    <row r="46" spans="1:1">
      <c r="A46" s="39" t="s">
        <v>215</v>
      </c>
    </row>
    <row r="47" spans="1:1">
      <c r="A47" s="39" t="s">
        <v>216</v>
      </c>
    </row>
    <row r="48" spans="1:1">
      <c r="A48" s="39" t="s">
        <v>217</v>
      </c>
    </row>
    <row r="49" spans="1:1">
      <c r="A49" s="39" t="s">
        <v>218</v>
      </c>
    </row>
    <row r="50" spans="1:1">
      <c r="A50" s="39" t="s">
        <v>219</v>
      </c>
    </row>
    <row r="51" spans="1:1">
      <c r="A51" s="39" t="s">
        <v>220</v>
      </c>
    </row>
    <row r="52" spans="1:1">
      <c r="A52" s="39" t="s">
        <v>221</v>
      </c>
    </row>
    <row r="53" spans="1:1">
      <c r="A53" s="39" t="s">
        <v>222</v>
      </c>
    </row>
    <row r="54" spans="1:1">
      <c r="A54" s="39" t="s">
        <v>223</v>
      </c>
    </row>
    <row r="55" spans="1:1">
      <c r="A55" s="39" t="s">
        <v>224</v>
      </c>
    </row>
    <row r="56" spans="1:1">
      <c r="A56" s="39" t="s">
        <v>225</v>
      </c>
    </row>
    <row r="57" spans="1:1">
      <c r="A57" s="39" t="s">
        <v>226</v>
      </c>
    </row>
    <row r="58" spans="1:1">
      <c r="A58" s="40" t="s">
        <v>227</v>
      </c>
    </row>
    <row r="59" spans="1:1">
      <c r="A59" s="39" t="s">
        <v>228</v>
      </c>
    </row>
    <row r="60" spans="1:1">
      <c r="A60" s="39" t="s">
        <v>229</v>
      </c>
    </row>
    <row r="61" spans="1:1">
      <c r="A61" s="39" t="s">
        <v>230</v>
      </c>
    </row>
    <row r="62" spans="1:1">
      <c r="A62" s="39" t="s">
        <v>231</v>
      </c>
    </row>
    <row r="63" spans="1:1">
      <c r="A63" s="39" t="s">
        <v>232</v>
      </c>
    </row>
    <row r="64" spans="1:1">
      <c r="A64" s="39" t="s">
        <v>233</v>
      </c>
    </row>
    <row r="65" spans="1:1">
      <c r="A65" s="39" t="s">
        <v>234</v>
      </c>
    </row>
    <row r="66" spans="1:1">
      <c r="A66" s="39" t="s">
        <v>235</v>
      </c>
    </row>
    <row r="67" spans="1:1">
      <c r="A67" s="39" t="s">
        <v>236</v>
      </c>
    </row>
    <row r="68" spans="1:1">
      <c r="A68" s="39" t="s">
        <v>237</v>
      </c>
    </row>
    <row r="69" spans="1:1">
      <c r="A69" s="39" t="s">
        <v>238</v>
      </c>
    </row>
    <row r="70" spans="1:1">
      <c r="A70" s="39" t="s">
        <v>239</v>
      </c>
    </row>
    <row r="71" spans="1:1">
      <c r="A71" s="39" t="s">
        <v>240</v>
      </c>
    </row>
    <row r="72" spans="1:1">
      <c r="A72" s="39" t="s">
        <v>241</v>
      </c>
    </row>
    <row r="73" spans="1:1">
      <c r="A73" s="39" t="s">
        <v>242</v>
      </c>
    </row>
    <row r="74" spans="1:1">
      <c r="A74" s="39" t="s">
        <v>243</v>
      </c>
    </row>
    <row r="75" spans="1:1">
      <c r="A75" s="39" t="s">
        <v>244</v>
      </c>
    </row>
    <row r="76" spans="1:1">
      <c r="A76" s="39" t="s">
        <v>245</v>
      </c>
    </row>
    <row r="77" spans="1:1">
      <c r="A77" s="39" t="s">
        <v>246</v>
      </c>
    </row>
    <row r="78" spans="1:1">
      <c r="A78" s="39" t="s">
        <v>247</v>
      </c>
    </row>
    <row r="79" spans="1:1">
      <c r="A79" s="39" t="s">
        <v>248</v>
      </c>
    </row>
    <row r="80" spans="1:1">
      <c r="A80" s="40" t="s">
        <v>249</v>
      </c>
    </row>
    <row r="81" spans="1:1">
      <c r="A81" s="39" t="s">
        <v>250</v>
      </c>
    </row>
    <row r="82" spans="1:1">
      <c r="A82" s="39" t="s">
        <v>251</v>
      </c>
    </row>
    <row r="83" spans="1:1">
      <c r="A83" s="40" t="s">
        <v>252</v>
      </c>
    </row>
    <row r="84" spans="1:1">
      <c r="A84" s="40" t="s">
        <v>253</v>
      </c>
    </row>
    <row r="85" spans="1:1">
      <c r="A85" s="39" t="s">
        <v>254</v>
      </c>
    </row>
    <row r="86" spans="1:1">
      <c r="A86" s="39" t="s">
        <v>255</v>
      </c>
    </row>
    <row r="87" spans="1:1">
      <c r="A87" s="39" t="s">
        <v>256</v>
      </c>
    </row>
    <row r="88" spans="1:1">
      <c r="A88" s="39" t="s">
        <v>257</v>
      </c>
    </row>
    <row r="89" spans="1:1">
      <c r="A89" s="39" t="s">
        <v>258</v>
      </c>
    </row>
    <row r="90" spans="1:1">
      <c r="A90" s="39" t="s">
        <v>259</v>
      </c>
    </row>
    <row r="91" spans="1:1">
      <c r="A91" s="40" t="s">
        <v>257</v>
      </c>
    </row>
    <row r="92" spans="1:1">
      <c r="A92" s="39" t="s">
        <v>260</v>
      </c>
    </row>
    <row r="93" spans="1:1">
      <c r="A93" s="39" t="s">
        <v>261</v>
      </c>
    </row>
    <row r="94" spans="1:1">
      <c r="A94" s="39" t="s">
        <v>262</v>
      </c>
    </row>
    <row r="95" spans="1:1">
      <c r="A95" s="39" t="s">
        <v>263</v>
      </c>
    </row>
    <row r="96" spans="1:1">
      <c r="A96" s="39" t="s">
        <v>264</v>
      </c>
    </row>
    <row r="97" spans="1:1">
      <c r="A97" s="39" t="s">
        <v>265</v>
      </c>
    </row>
    <row r="98" spans="1:1">
      <c r="A98" s="40" t="s">
        <v>266</v>
      </c>
    </row>
    <row r="99" spans="1:1">
      <c r="A99" s="41" t="s">
        <v>267</v>
      </c>
    </row>
    <row r="100" spans="1:1">
      <c r="A100" s="43" t="s">
        <v>268</v>
      </c>
    </row>
    <row r="101" spans="1:1">
      <c r="A101" s="43" t="s">
        <v>269</v>
      </c>
    </row>
    <row r="102" spans="1:1">
      <c r="A102" s="43" t="s">
        <v>270</v>
      </c>
    </row>
    <row r="103" spans="1:1">
      <c r="A103" s="43" t="s">
        <v>271</v>
      </c>
    </row>
    <row r="104" spans="1:1">
      <c r="A104" s="43" t="s">
        <v>272</v>
      </c>
    </row>
    <row r="105" spans="1:1">
      <c r="A105" s="43" t="s">
        <v>273</v>
      </c>
    </row>
    <row r="106" spans="1:1">
      <c r="A106" s="43" t="s">
        <v>274</v>
      </c>
    </row>
    <row r="107" spans="1:1">
      <c r="A107" s="43" t="s">
        <v>275</v>
      </c>
    </row>
    <row r="108" spans="1:1">
      <c r="A108" s="43" t="s">
        <v>276</v>
      </c>
    </row>
    <row r="109" spans="1:1">
      <c r="A109" s="43" t="s">
        <v>277</v>
      </c>
    </row>
    <row r="110" spans="1:1">
      <c r="A110" s="44" t="s">
        <v>278</v>
      </c>
    </row>
    <row r="111" spans="1:1">
      <c r="A111" s="44" t="s">
        <v>279</v>
      </c>
    </row>
    <row r="112" spans="1:1">
      <c r="A112" s="44" t="s">
        <v>280</v>
      </c>
    </row>
    <row r="113" spans="1:1">
      <c r="A113" s="45" t="s">
        <v>281</v>
      </c>
    </row>
    <row r="114" spans="1:1">
      <c r="A114" s="45" t="s">
        <v>282</v>
      </c>
    </row>
    <row r="115" spans="1:1">
      <c r="A115" s="38" t="s">
        <v>283</v>
      </c>
    </row>
    <row r="116" spans="1:1">
      <c r="A116" s="38" t="s">
        <v>284</v>
      </c>
    </row>
    <row r="117" spans="1:1">
      <c r="A117" s="38" t="s">
        <v>285</v>
      </c>
    </row>
    <row r="118" spans="1:1">
      <c r="A118" s="38" t="s">
        <v>286</v>
      </c>
    </row>
    <row r="119" spans="1:1">
      <c r="A119" s="38" t="s">
        <v>287</v>
      </c>
    </row>
    <row r="120" spans="1:1">
      <c r="A120" s="38" t="s">
        <v>288</v>
      </c>
    </row>
    <row r="121" spans="1:1">
      <c r="A121" s="38" t="s">
        <v>289</v>
      </c>
    </row>
  </sheetData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737"/>
  <sheetViews>
    <sheetView workbookViewId="0">
      <pane xSplit="3" ySplit="2" topLeftCell="D3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4.4"/>
  <cols>
    <col min="1" max="1" width="17.6666666666667" style="1" customWidth="1"/>
    <col min="2" max="2" width="18.7777777777778" style="1" customWidth="1"/>
    <col min="3" max="3" width="74.1111111111111" style="1" customWidth="1"/>
    <col min="4" max="4" width="14.7777777777778" style="1" customWidth="1"/>
    <col min="5" max="7" width="8.77777777777778" style="1" customWidth="1"/>
    <col min="8" max="8" width="10.7777777777778" style="1" customWidth="1"/>
    <col min="9" max="9" width="8.88888888888889" style="1" customWidth="1"/>
    <col min="10" max="10" width="37.1111111111111" style="1" customWidth="1"/>
    <col min="11" max="11" width="20.1111111111111" style="1" customWidth="1"/>
    <col min="12" max="12" width="16.2222222222222" style="1" customWidth="1"/>
    <col min="13" max="13" width="54.8888888888889" style="1" customWidth="1"/>
    <col min="14" max="14" width="14.1111111111111" style="1" customWidth="1"/>
    <col min="15" max="15" width="10.7777777777778" style="1" customWidth="1"/>
    <col min="16" max="16" width="20.4444444444444" style="1" customWidth="1"/>
    <col min="17" max="17" width="8.77777777777778" style="1" customWidth="1"/>
    <col min="18" max="18" width="13.7777777777778" style="1" customWidth="1"/>
    <col min="19" max="19" width="11.7777777777778" style="1" customWidth="1"/>
    <col min="20" max="21" width="19.6666666666667" style="1" customWidth="1"/>
    <col min="22" max="22" width="10.7777777777778" style="1" customWidth="1"/>
    <col min="23" max="23" width="19.7777777777778" style="1" customWidth="1"/>
    <col min="24" max="27" width="19.6666666666667" style="1" customWidth="1"/>
    <col min="28" max="28" width="10.7777777777778" style="1" customWidth="1"/>
    <col min="29" max="29" width="22.7777777777778" style="1" customWidth="1"/>
    <col min="30" max="30" width="10.7777777777778" style="1" customWidth="1"/>
    <col min="31" max="32" width="19.6666666666667" style="1" customWidth="1"/>
    <col min="33" max="33" width="9.77777777777778" style="1" customWidth="1"/>
    <col min="34" max="35" width="19.6666666666667" style="1" customWidth="1"/>
    <col min="36" max="36" width="24.7777777777778" style="1" customWidth="1"/>
    <col min="37" max="38" width="19.6666666666667" style="1" customWidth="1"/>
    <col min="39" max="39" width="11.7777777777778" style="1" customWidth="1"/>
    <col min="40" max="40" width="11.6666666666667" style="1" customWidth="1"/>
    <col min="41" max="41" width="14.5555555555556" style="1" customWidth="1"/>
    <col min="42" max="42" width="17.7777777777778" style="1" customWidth="1"/>
    <col min="43" max="43" width="51.7777777777778" style="1" customWidth="1"/>
    <col min="44" max="44" width="26.7777777777778" style="1" customWidth="1"/>
    <col min="45" max="16384" width="8.88888888888889" style="1"/>
  </cols>
  <sheetData>
    <row r="1" ht="45" customHeight="1" spans="1:44">
      <c r="A1" s="22" t="s">
        <v>290</v>
      </c>
      <c r="B1" s="22" t="s">
        <v>291</v>
      </c>
      <c r="C1" s="22" t="s">
        <v>292</v>
      </c>
      <c r="D1" s="22" t="s">
        <v>293</v>
      </c>
      <c r="E1" s="22" t="s">
        <v>294</v>
      </c>
      <c r="F1" s="22" t="s">
        <v>295</v>
      </c>
      <c r="G1" s="22" t="s">
        <v>296</v>
      </c>
      <c r="H1" s="22" t="s">
        <v>297</v>
      </c>
      <c r="I1" s="22" t="s">
        <v>298</v>
      </c>
      <c r="J1" s="22" t="s">
        <v>299</v>
      </c>
      <c r="K1" s="22" t="s">
        <v>300</v>
      </c>
      <c r="L1" s="22" t="s">
        <v>301</v>
      </c>
      <c r="M1" s="22" t="s">
        <v>302</v>
      </c>
      <c r="N1" s="22" t="s">
        <v>303</v>
      </c>
      <c r="O1" s="22" t="s">
        <v>304</v>
      </c>
      <c r="P1" s="22" t="s">
        <v>305</v>
      </c>
      <c r="Q1" s="22" t="s">
        <v>306</v>
      </c>
      <c r="R1" s="22" t="s">
        <v>307</v>
      </c>
      <c r="S1" s="22" t="s">
        <v>308</v>
      </c>
      <c r="T1" s="22" t="s">
        <v>309</v>
      </c>
      <c r="U1" s="22" t="s">
        <v>310</v>
      </c>
      <c r="V1" s="22" t="s">
        <v>311</v>
      </c>
      <c r="W1" s="22" t="s">
        <v>312</v>
      </c>
      <c r="X1" s="22" t="s">
        <v>313</v>
      </c>
      <c r="Y1" s="22" t="s">
        <v>314</v>
      </c>
      <c r="Z1" s="22" t="s">
        <v>315</v>
      </c>
      <c r="AA1" s="22" t="s">
        <v>316</v>
      </c>
      <c r="AB1" s="22" t="s">
        <v>317</v>
      </c>
      <c r="AC1" s="22" t="s">
        <v>318</v>
      </c>
      <c r="AD1" s="22" t="s">
        <v>319</v>
      </c>
      <c r="AE1" s="22" t="s">
        <v>320</v>
      </c>
      <c r="AF1" s="22" t="s">
        <v>321</v>
      </c>
      <c r="AG1" s="22" t="s">
        <v>322</v>
      </c>
      <c r="AH1" s="22" t="s">
        <v>323</v>
      </c>
      <c r="AI1" s="22" t="s">
        <v>324</v>
      </c>
      <c r="AJ1" s="22" t="s">
        <v>325</v>
      </c>
      <c r="AK1" s="23" t="s">
        <v>326</v>
      </c>
      <c r="AL1" s="22" t="s">
        <v>327</v>
      </c>
      <c r="AM1" s="22" t="s">
        <v>328</v>
      </c>
      <c r="AN1" s="24" t="s">
        <v>329</v>
      </c>
      <c r="AO1" s="25" t="s">
        <v>330</v>
      </c>
      <c r="AP1" s="22" t="s">
        <v>331</v>
      </c>
      <c r="AQ1" s="26" t="s">
        <v>332</v>
      </c>
      <c r="AR1" s="26" t="s">
        <v>333</v>
      </c>
    </row>
    <row r="2" ht="28.8" spans="1:44">
      <c r="A2" s="22" t="s">
        <v>334</v>
      </c>
      <c r="B2" s="27" t="s">
        <v>335</v>
      </c>
      <c r="C2" s="22" t="s">
        <v>336</v>
      </c>
      <c r="D2" s="22" t="s">
        <v>337</v>
      </c>
      <c r="E2" s="28" t="s">
        <v>338</v>
      </c>
      <c r="F2" s="22" t="s">
        <v>339</v>
      </c>
      <c r="G2" s="22" t="s">
        <v>340</v>
      </c>
      <c r="H2" s="22" t="s">
        <v>341</v>
      </c>
      <c r="I2" s="22" t="s">
        <v>342</v>
      </c>
      <c r="J2" s="22" t="s">
        <v>343</v>
      </c>
      <c r="K2" s="22" t="s">
        <v>344</v>
      </c>
      <c r="L2" s="22" t="s">
        <v>345</v>
      </c>
      <c r="M2" s="22" t="s">
        <v>346</v>
      </c>
      <c r="N2" s="22" t="s">
        <v>347</v>
      </c>
      <c r="O2" s="22" t="s">
        <v>348</v>
      </c>
      <c r="P2" s="22" t="s">
        <v>349</v>
      </c>
      <c r="Q2" s="23" t="s">
        <v>350</v>
      </c>
      <c r="R2" s="22" t="s">
        <v>351</v>
      </c>
      <c r="S2" s="22" t="s">
        <v>352</v>
      </c>
      <c r="T2" s="22" t="s">
        <v>353</v>
      </c>
      <c r="U2" s="22" t="s">
        <v>354</v>
      </c>
      <c r="V2" s="22" t="s">
        <v>355</v>
      </c>
      <c r="W2" s="22" t="s">
        <v>356</v>
      </c>
      <c r="X2" s="23" t="s">
        <v>357</v>
      </c>
      <c r="Y2" s="22" t="s">
        <v>358</v>
      </c>
      <c r="Z2" s="22" t="s">
        <v>359</v>
      </c>
      <c r="AA2" s="22" t="s">
        <v>360</v>
      </c>
      <c r="AB2" s="22" t="s">
        <v>361</v>
      </c>
      <c r="AC2" s="22" t="s">
        <v>362</v>
      </c>
      <c r="AD2" s="27" t="s">
        <v>363</v>
      </c>
      <c r="AE2" s="22" t="s">
        <v>364</v>
      </c>
      <c r="AF2" s="22" t="s">
        <v>365</v>
      </c>
      <c r="AG2" s="22" t="s">
        <v>366</v>
      </c>
      <c r="AH2" s="22" t="s">
        <v>367</v>
      </c>
      <c r="AI2" s="27" t="s">
        <v>368</v>
      </c>
      <c r="AJ2" s="22" t="s">
        <v>369</v>
      </c>
      <c r="AK2" s="22" t="s">
        <v>370</v>
      </c>
      <c r="AL2" s="22" t="s">
        <v>371</v>
      </c>
      <c r="AM2" s="22" t="s">
        <v>372</v>
      </c>
      <c r="AN2" s="24" t="s">
        <v>373</v>
      </c>
      <c r="AO2" s="25" t="s">
        <v>374</v>
      </c>
      <c r="AP2" s="22" t="s">
        <v>375</v>
      </c>
      <c r="AQ2" s="22" t="s">
        <v>376</v>
      </c>
      <c r="AR2" s="22" t="s">
        <v>377</v>
      </c>
    </row>
    <row r="3" spans="1:44">
      <c r="A3" s="29" t="s">
        <v>378</v>
      </c>
      <c r="B3" s="29" t="s">
        <v>379</v>
      </c>
      <c r="C3" s="29" t="s">
        <v>380</v>
      </c>
      <c r="D3" s="29" t="s">
        <v>381</v>
      </c>
      <c r="E3" s="29" t="s">
        <v>382</v>
      </c>
      <c r="F3" s="29" t="s">
        <v>383</v>
      </c>
      <c r="G3" s="29">
        <v>500</v>
      </c>
      <c r="H3" s="29" t="s">
        <v>384</v>
      </c>
      <c r="I3" s="29" t="s">
        <v>385</v>
      </c>
      <c r="J3" s="29" t="s">
        <v>386</v>
      </c>
      <c r="K3" s="29" t="s">
        <v>387</v>
      </c>
      <c r="L3" s="29" t="s">
        <v>388</v>
      </c>
      <c r="M3" s="29" t="s">
        <v>386</v>
      </c>
      <c r="N3" s="29" t="s">
        <v>389</v>
      </c>
      <c r="O3" s="29" t="s">
        <v>390</v>
      </c>
      <c r="P3" s="29" t="s">
        <v>391</v>
      </c>
      <c r="Q3" s="29" t="s">
        <v>5</v>
      </c>
      <c r="R3" s="29" t="s">
        <v>392</v>
      </c>
      <c r="S3" s="29" t="s">
        <v>393</v>
      </c>
      <c r="T3" s="29" t="s">
        <v>394</v>
      </c>
      <c r="U3" s="29" t="s">
        <v>395</v>
      </c>
      <c r="V3" s="29">
        <v>1</v>
      </c>
      <c r="W3" s="29" t="s">
        <v>396</v>
      </c>
      <c r="X3" s="29" t="s">
        <v>397</v>
      </c>
      <c r="Y3" s="29" t="s">
        <v>398</v>
      </c>
      <c r="Z3" s="29" t="s">
        <v>397</v>
      </c>
      <c r="AA3" s="29" t="s">
        <v>397</v>
      </c>
      <c r="AB3" s="29" t="s">
        <v>399</v>
      </c>
      <c r="AC3" s="29" t="s">
        <v>400</v>
      </c>
      <c r="AD3" s="29" t="s">
        <v>5</v>
      </c>
      <c r="AE3" s="29" t="s">
        <v>401</v>
      </c>
      <c r="AF3" s="29" t="s">
        <v>402</v>
      </c>
      <c r="AG3" s="29">
        <v>32</v>
      </c>
      <c r="AH3" s="29" t="s">
        <v>402</v>
      </c>
      <c r="AI3" s="29" t="s">
        <v>403</v>
      </c>
      <c r="AJ3" s="29">
        <v>1422</v>
      </c>
      <c r="AK3" s="29" t="s">
        <v>404</v>
      </c>
      <c r="AL3" s="29" t="s">
        <v>405</v>
      </c>
      <c r="AM3" s="29">
        <v>202</v>
      </c>
      <c r="AN3" s="1">
        <f t="shared" ref="AN3:AN11" si="0">IF(X3="",0,1)</f>
        <v>1</v>
      </c>
      <c r="AO3" s="1">
        <f t="shared" ref="AO3:AO11" si="1">IF(AI3="",0,1)</f>
        <v>1</v>
      </c>
      <c r="AP3" s="30">
        <f t="shared" ref="AP3:AP11" si="2">DATE(YEAR(AE3),MONTH(AE3),DAY(AE3))</f>
        <v>46296</v>
      </c>
      <c r="AQ3" s="1" t="str">
        <f>IF(COUNTIF('同场线路Rotas do mesmo SC'!A:A,C3)&gt;0,"Sim","Não")</f>
        <v>Não</v>
      </c>
      <c r="AR3" s="1" t="str">
        <f>IF(COUNTIF(揽收业务网点!A:A,P3)&gt;0,"Sim","Não")</f>
        <v>Não</v>
      </c>
    </row>
    <row r="4" spans="1:44">
      <c r="A4" s="29" t="s">
        <v>406</v>
      </c>
      <c r="B4" s="29" t="s">
        <v>379</v>
      </c>
      <c r="C4" s="29" t="s">
        <v>407</v>
      </c>
      <c r="D4" s="29" t="s">
        <v>381</v>
      </c>
      <c r="E4" s="29" t="s">
        <v>382</v>
      </c>
      <c r="F4" s="29" t="s">
        <v>383</v>
      </c>
      <c r="G4" s="29">
        <v>180</v>
      </c>
      <c r="H4" s="29" t="s">
        <v>408</v>
      </c>
      <c r="I4" s="29" t="s">
        <v>409</v>
      </c>
      <c r="J4" s="29" t="s">
        <v>410</v>
      </c>
      <c r="K4" s="29" t="s">
        <v>411</v>
      </c>
      <c r="L4" s="29" t="s">
        <v>412</v>
      </c>
      <c r="M4" s="29" t="s">
        <v>413</v>
      </c>
      <c r="N4" s="29" t="s">
        <v>414</v>
      </c>
      <c r="O4" s="29" t="s">
        <v>415</v>
      </c>
      <c r="P4" s="29" t="s">
        <v>416</v>
      </c>
      <c r="Q4" s="29" t="s">
        <v>2</v>
      </c>
      <c r="R4" s="29" t="s">
        <v>417</v>
      </c>
      <c r="S4" s="29" t="s">
        <v>418</v>
      </c>
      <c r="T4" s="29" t="s">
        <v>419</v>
      </c>
      <c r="U4" s="29" t="s">
        <v>420</v>
      </c>
      <c r="V4" s="29">
        <v>14</v>
      </c>
      <c r="W4" s="29" t="s">
        <v>396</v>
      </c>
      <c r="X4" s="29" t="s">
        <v>421</v>
      </c>
      <c r="Y4" s="29" t="s">
        <v>422</v>
      </c>
      <c r="Z4" s="29" t="s">
        <v>423</v>
      </c>
      <c r="AA4" s="29" t="s">
        <v>423</v>
      </c>
      <c r="AB4" s="29" t="s">
        <v>424</v>
      </c>
      <c r="AC4" s="29" t="s">
        <v>425</v>
      </c>
      <c r="AD4" s="29" t="s">
        <v>2</v>
      </c>
      <c r="AE4" s="29" t="s">
        <v>426</v>
      </c>
      <c r="AF4" s="29" t="s">
        <v>427</v>
      </c>
      <c r="AG4" s="29">
        <v>-1325</v>
      </c>
      <c r="AH4" s="29" t="s">
        <v>427</v>
      </c>
      <c r="AI4" s="29" t="s">
        <v>428</v>
      </c>
      <c r="AJ4" s="29">
        <v>9</v>
      </c>
      <c r="AK4" s="29" t="s">
        <v>429</v>
      </c>
      <c r="AL4" s="29" t="s">
        <v>430</v>
      </c>
      <c r="AM4" s="29">
        <v>100</v>
      </c>
      <c r="AN4" s="1">
        <f t="shared" si="0"/>
        <v>1</v>
      </c>
      <c r="AO4" s="1">
        <f t="shared" si="1"/>
        <v>1</v>
      </c>
      <c r="AP4" s="30">
        <f t="shared" si="2"/>
        <v>46296</v>
      </c>
      <c r="AQ4" s="1" t="str">
        <f>IF(COUNTIF('同场线路Rotas do mesmo SC'!A:A,C4)&gt;0,"Sim","Não")</f>
        <v>Não</v>
      </c>
      <c r="AR4" s="1" t="str">
        <f>IF(COUNTIF(揽收业务网点!A:A,P4)&gt;0,"Sim","Não")</f>
        <v>Não</v>
      </c>
    </row>
    <row r="5" spans="1:44">
      <c r="A5" s="29" t="s">
        <v>431</v>
      </c>
      <c r="B5" s="29" t="s">
        <v>379</v>
      </c>
      <c r="C5" s="29" t="s">
        <v>432</v>
      </c>
      <c r="D5" s="29" t="s">
        <v>381</v>
      </c>
      <c r="E5" s="29" t="s">
        <v>382</v>
      </c>
      <c r="F5" s="29" t="s">
        <v>383</v>
      </c>
      <c r="G5" s="29">
        <v>264</v>
      </c>
      <c r="H5" s="29" t="s">
        <v>433</v>
      </c>
      <c r="I5" s="29" t="s">
        <v>385</v>
      </c>
      <c r="J5" s="29" t="s">
        <v>434</v>
      </c>
      <c r="K5" s="29" t="s">
        <v>387</v>
      </c>
      <c r="L5" s="29" t="s">
        <v>435</v>
      </c>
      <c r="M5" s="29" t="s">
        <v>436</v>
      </c>
      <c r="N5" s="29" t="s">
        <v>437</v>
      </c>
      <c r="O5" s="29" t="s">
        <v>438</v>
      </c>
      <c r="P5" s="29" t="s">
        <v>439</v>
      </c>
      <c r="Q5" s="29" t="s">
        <v>5</v>
      </c>
      <c r="R5" s="29" t="s">
        <v>440</v>
      </c>
      <c r="S5" s="29" t="s">
        <v>441</v>
      </c>
      <c r="T5" s="29" t="s">
        <v>442</v>
      </c>
      <c r="U5" s="29" t="s">
        <v>443</v>
      </c>
      <c r="V5" s="29">
        <v>10</v>
      </c>
      <c r="W5" s="29" t="s">
        <v>396</v>
      </c>
      <c r="X5" s="29" t="s">
        <v>444</v>
      </c>
      <c r="Y5" s="29" t="s">
        <v>445</v>
      </c>
      <c r="Z5" s="29" t="s">
        <v>446</v>
      </c>
      <c r="AA5" s="29" t="s">
        <v>446</v>
      </c>
      <c r="AB5" s="29" t="s">
        <v>447</v>
      </c>
      <c r="AC5" s="29" t="s">
        <v>448</v>
      </c>
      <c r="AD5" s="29" t="s">
        <v>5</v>
      </c>
      <c r="AE5" s="29" t="s">
        <v>401</v>
      </c>
      <c r="AF5" s="29" t="s">
        <v>449</v>
      </c>
      <c r="AG5" s="29">
        <v>-30</v>
      </c>
      <c r="AH5" s="29" t="s">
        <v>449</v>
      </c>
      <c r="AI5" s="29" t="s">
        <v>450</v>
      </c>
      <c r="AJ5" s="29">
        <v>9</v>
      </c>
      <c r="AK5" s="29" t="s">
        <v>451</v>
      </c>
      <c r="AL5" s="29" t="s">
        <v>452</v>
      </c>
      <c r="AM5" s="29">
        <v>65</v>
      </c>
      <c r="AN5" s="1">
        <f t="shared" si="0"/>
        <v>1</v>
      </c>
      <c r="AO5" s="1">
        <f t="shared" si="1"/>
        <v>1</v>
      </c>
      <c r="AP5" s="30">
        <f t="shared" si="2"/>
        <v>46296</v>
      </c>
      <c r="AQ5" s="1" t="str">
        <f>IF(COUNTIF('同场线路Rotas do mesmo SC'!A:A,C5)&gt;0,"Sim","Não")</f>
        <v>Não</v>
      </c>
      <c r="AR5" s="1" t="str">
        <f>IF(COUNTIF(揽收业务网点!A:A,P5)&gt;0,"Sim","Não")</f>
        <v>Não</v>
      </c>
    </row>
    <row r="6" spans="1:44">
      <c r="A6" s="29" t="s">
        <v>453</v>
      </c>
      <c r="B6" s="29" t="s">
        <v>379</v>
      </c>
      <c r="C6" s="29" t="s">
        <v>454</v>
      </c>
      <c r="D6" s="29" t="s">
        <v>381</v>
      </c>
      <c r="E6" s="29" t="s">
        <v>382</v>
      </c>
      <c r="F6" s="29" t="s">
        <v>383</v>
      </c>
      <c r="G6" s="29">
        <v>800</v>
      </c>
      <c r="H6" s="29" t="s">
        <v>455</v>
      </c>
      <c r="I6" s="29" t="s">
        <v>456</v>
      </c>
      <c r="J6" s="29" t="s">
        <v>457</v>
      </c>
      <c r="K6" s="29" t="s">
        <v>387</v>
      </c>
      <c r="L6" s="29" t="s">
        <v>458</v>
      </c>
      <c r="M6" s="29" t="s">
        <v>459</v>
      </c>
      <c r="N6" s="29" t="s">
        <v>460</v>
      </c>
      <c r="O6" s="29" t="s">
        <v>461</v>
      </c>
      <c r="P6" s="29" t="s">
        <v>462</v>
      </c>
      <c r="Q6" s="29" t="s">
        <v>5</v>
      </c>
      <c r="R6" s="29" t="s">
        <v>463</v>
      </c>
      <c r="S6" s="29" t="s">
        <v>464</v>
      </c>
      <c r="T6" s="29" t="s">
        <v>465</v>
      </c>
      <c r="U6" s="29" t="s">
        <v>466</v>
      </c>
      <c r="V6" s="29">
        <v>784</v>
      </c>
      <c r="W6" s="29" t="s">
        <v>396</v>
      </c>
      <c r="X6" s="29" t="s">
        <v>467</v>
      </c>
      <c r="Y6" s="29" t="s">
        <v>468</v>
      </c>
      <c r="Z6" s="29" t="s">
        <v>469</v>
      </c>
      <c r="AA6" s="29" t="s">
        <v>469</v>
      </c>
      <c r="AB6" s="29" t="s">
        <v>470</v>
      </c>
      <c r="AC6" s="29" t="s">
        <v>471</v>
      </c>
      <c r="AD6" s="29" t="s">
        <v>5</v>
      </c>
      <c r="AE6" s="29" t="s">
        <v>401</v>
      </c>
      <c r="AF6" s="29" t="s">
        <v>472</v>
      </c>
      <c r="AG6" s="29">
        <v>-1268</v>
      </c>
      <c r="AH6" s="29" t="s">
        <v>472</v>
      </c>
      <c r="AI6" s="29" t="s">
        <v>473</v>
      </c>
      <c r="AJ6" s="29">
        <v>9</v>
      </c>
      <c r="AK6" s="29" t="s">
        <v>474</v>
      </c>
      <c r="AL6" s="29" t="s">
        <v>475</v>
      </c>
      <c r="AM6" s="29">
        <v>73</v>
      </c>
      <c r="AN6" s="1">
        <f t="shared" si="0"/>
        <v>1</v>
      </c>
      <c r="AO6" s="1">
        <f t="shared" si="1"/>
        <v>1</v>
      </c>
      <c r="AP6" s="30">
        <f t="shared" si="2"/>
        <v>46296</v>
      </c>
      <c r="AQ6" s="1" t="str">
        <f>IF(COUNTIF('同场线路Rotas do mesmo SC'!A:A,C6)&gt;0,"Sim","Não")</f>
        <v>Não</v>
      </c>
      <c r="AR6" s="1" t="str">
        <f>IF(COUNTIF(揽收业务网点!A:A,P6)&gt;0,"Sim","Não")</f>
        <v>Não</v>
      </c>
    </row>
    <row r="7" spans="1:44">
      <c r="A7" s="29" t="s">
        <v>476</v>
      </c>
      <c r="B7" s="29" t="s">
        <v>379</v>
      </c>
      <c r="C7" s="29" t="s">
        <v>477</v>
      </c>
      <c r="D7" s="29" t="s">
        <v>381</v>
      </c>
      <c r="E7" s="29" t="s">
        <v>382</v>
      </c>
      <c r="F7" s="29" t="s">
        <v>383</v>
      </c>
      <c r="G7" s="29">
        <v>800</v>
      </c>
      <c r="H7" s="29" t="s">
        <v>478</v>
      </c>
      <c r="I7" s="29" t="s">
        <v>456</v>
      </c>
      <c r="J7" s="29" t="s">
        <v>479</v>
      </c>
      <c r="K7" s="29" t="s">
        <v>387</v>
      </c>
      <c r="L7" s="29" t="s">
        <v>480</v>
      </c>
      <c r="M7" s="29" t="s">
        <v>481</v>
      </c>
      <c r="N7" s="29" t="s">
        <v>482</v>
      </c>
      <c r="O7" s="29" t="s">
        <v>461</v>
      </c>
      <c r="P7" s="29" t="s">
        <v>462</v>
      </c>
      <c r="Q7" s="29" t="s">
        <v>5</v>
      </c>
      <c r="R7" s="29" t="s">
        <v>483</v>
      </c>
      <c r="S7" s="29" t="s">
        <v>484</v>
      </c>
      <c r="T7" s="29" t="s">
        <v>485</v>
      </c>
      <c r="U7" s="29" t="s">
        <v>486</v>
      </c>
      <c r="V7" s="29">
        <v>1022</v>
      </c>
      <c r="W7" s="29" t="s">
        <v>396</v>
      </c>
      <c r="X7" s="29" t="s">
        <v>487</v>
      </c>
      <c r="Y7" s="29" t="s">
        <v>468</v>
      </c>
      <c r="Z7" s="29" t="s">
        <v>488</v>
      </c>
      <c r="AA7" s="29" t="s">
        <v>488</v>
      </c>
      <c r="AB7" s="29" t="s">
        <v>489</v>
      </c>
      <c r="AC7" s="29" t="s">
        <v>490</v>
      </c>
      <c r="AD7" s="29" t="s">
        <v>5</v>
      </c>
      <c r="AE7" s="29" t="s">
        <v>491</v>
      </c>
      <c r="AF7" s="29" t="s">
        <v>492</v>
      </c>
      <c r="AG7" s="29">
        <v>-712</v>
      </c>
      <c r="AH7" s="29" t="s">
        <v>492</v>
      </c>
      <c r="AI7" s="29" t="s">
        <v>493</v>
      </c>
      <c r="AJ7" s="29">
        <v>2433</v>
      </c>
      <c r="AK7" s="29" t="s">
        <v>494</v>
      </c>
      <c r="AL7" s="29" t="s">
        <v>495</v>
      </c>
      <c r="AM7" s="29">
        <v>1050</v>
      </c>
      <c r="AN7" s="1">
        <f t="shared" si="0"/>
        <v>1</v>
      </c>
      <c r="AO7" s="1">
        <f t="shared" si="1"/>
        <v>1</v>
      </c>
      <c r="AP7" s="30">
        <f t="shared" si="2"/>
        <v>46296</v>
      </c>
      <c r="AQ7" s="1" t="str">
        <f>IF(COUNTIF('同场线路Rotas do mesmo SC'!A:A,C7)&gt;0,"Sim","Não")</f>
        <v>Não</v>
      </c>
      <c r="AR7" s="1" t="str">
        <f>IF(COUNTIF(揽收业务网点!A:A,P7)&gt;0,"Sim","Não")</f>
        <v>Não</v>
      </c>
    </row>
    <row r="8" spans="1:44">
      <c r="A8" s="29" t="s">
        <v>496</v>
      </c>
      <c r="B8" s="29" t="s">
        <v>379</v>
      </c>
      <c r="C8" s="29" t="s">
        <v>380</v>
      </c>
      <c r="D8" s="29" t="s">
        <v>381</v>
      </c>
      <c r="E8" s="29" t="s">
        <v>382</v>
      </c>
      <c r="F8" s="29" t="s">
        <v>383</v>
      </c>
      <c r="G8" s="29">
        <v>500</v>
      </c>
      <c r="H8" s="29" t="s">
        <v>384</v>
      </c>
      <c r="I8" s="29" t="s">
        <v>385</v>
      </c>
      <c r="J8" s="29" t="s">
        <v>386</v>
      </c>
      <c r="K8" s="29" t="s">
        <v>387</v>
      </c>
      <c r="L8" s="29" t="s">
        <v>388</v>
      </c>
      <c r="M8" s="29" t="s">
        <v>386</v>
      </c>
      <c r="N8" s="29" t="s">
        <v>389</v>
      </c>
      <c r="O8" s="29" t="s">
        <v>390</v>
      </c>
      <c r="P8" s="29" t="s">
        <v>391</v>
      </c>
      <c r="Q8" s="29" t="s">
        <v>5</v>
      </c>
      <c r="R8" s="29" t="s">
        <v>497</v>
      </c>
      <c r="S8" s="29" t="s">
        <v>498</v>
      </c>
      <c r="T8" s="29" t="s">
        <v>499</v>
      </c>
      <c r="U8" s="29" t="s">
        <v>500</v>
      </c>
      <c r="V8" s="29">
        <v>1</v>
      </c>
      <c r="W8" s="29" t="s">
        <v>396</v>
      </c>
      <c r="X8" s="29" t="s">
        <v>501</v>
      </c>
      <c r="Y8" s="29" t="s">
        <v>502</v>
      </c>
      <c r="Z8" s="29" t="s">
        <v>503</v>
      </c>
      <c r="AA8" s="29" t="s">
        <v>503</v>
      </c>
      <c r="AB8" s="29" t="s">
        <v>399</v>
      </c>
      <c r="AC8" s="29" t="s">
        <v>400</v>
      </c>
      <c r="AD8" s="29" t="s">
        <v>5</v>
      </c>
      <c r="AE8" s="29" t="s">
        <v>504</v>
      </c>
      <c r="AF8" s="29" t="s">
        <v>505</v>
      </c>
      <c r="AG8" s="29">
        <v>-1409</v>
      </c>
      <c r="AH8" s="29" t="s">
        <v>505</v>
      </c>
      <c r="AI8" s="29" t="s">
        <v>506</v>
      </c>
      <c r="AJ8" s="29">
        <v>4</v>
      </c>
      <c r="AK8" s="29" t="s">
        <v>507</v>
      </c>
      <c r="AL8" s="29" t="s">
        <v>508</v>
      </c>
      <c r="AM8" s="29">
        <v>139</v>
      </c>
      <c r="AN8" s="1">
        <f t="shared" si="0"/>
        <v>1</v>
      </c>
      <c r="AO8" s="1">
        <f t="shared" si="1"/>
        <v>1</v>
      </c>
      <c r="AP8" s="30">
        <f t="shared" si="2"/>
        <v>46297</v>
      </c>
      <c r="AQ8" s="1" t="str">
        <f>IF(COUNTIF('同场线路Rotas do mesmo SC'!A:A,C8)&gt;0,"Sim","Não")</f>
        <v>Não</v>
      </c>
      <c r="AR8" s="1" t="str">
        <f>IF(COUNTIF(揽收业务网点!A:A,P8)&gt;0,"Sim","Não")</f>
        <v>Não</v>
      </c>
    </row>
    <row r="9" spans="1:44">
      <c r="A9" s="29" t="s">
        <v>509</v>
      </c>
      <c r="B9" s="29" t="s">
        <v>379</v>
      </c>
      <c r="C9" s="29" t="s">
        <v>510</v>
      </c>
      <c r="D9" s="29" t="s">
        <v>381</v>
      </c>
      <c r="E9" s="29" t="s">
        <v>382</v>
      </c>
      <c r="F9" s="29" t="s">
        <v>383</v>
      </c>
      <c r="G9" s="29">
        <v>375</v>
      </c>
      <c r="H9" s="29" t="s">
        <v>511</v>
      </c>
      <c r="I9" s="29" t="s">
        <v>512</v>
      </c>
      <c r="J9" s="29" t="s">
        <v>513</v>
      </c>
      <c r="K9" s="29" t="s">
        <v>387</v>
      </c>
      <c r="L9" s="29" t="s">
        <v>514</v>
      </c>
      <c r="M9" s="29" t="s">
        <v>515</v>
      </c>
      <c r="N9" s="29" t="s">
        <v>516</v>
      </c>
      <c r="O9" s="29" t="s">
        <v>517</v>
      </c>
      <c r="P9" s="29" t="s">
        <v>518</v>
      </c>
      <c r="Q9" s="29" t="s">
        <v>2</v>
      </c>
      <c r="R9" s="29" t="s">
        <v>519</v>
      </c>
      <c r="S9" s="29" t="s">
        <v>520</v>
      </c>
      <c r="T9" s="29" t="s">
        <v>521</v>
      </c>
      <c r="U9" s="29" t="s">
        <v>522</v>
      </c>
      <c r="V9" s="29">
        <v>25</v>
      </c>
      <c r="W9" s="29" t="s">
        <v>396</v>
      </c>
      <c r="X9" s="29" t="s">
        <v>523</v>
      </c>
      <c r="Y9" s="29" t="s">
        <v>524</v>
      </c>
      <c r="Z9" s="29" t="s">
        <v>525</v>
      </c>
      <c r="AA9" s="29" t="s">
        <v>525</v>
      </c>
      <c r="AB9" s="29" t="s">
        <v>526</v>
      </c>
      <c r="AC9" s="29" t="s">
        <v>527</v>
      </c>
      <c r="AD9" s="29" t="s">
        <v>2</v>
      </c>
      <c r="AE9" s="29" t="s">
        <v>528</v>
      </c>
      <c r="AF9" s="29" t="s">
        <v>529</v>
      </c>
      <c r="AG9" s="29">
        <v>-90</v>
      </c>
      <c r="AH9" s="29" t="s">
        <v>529</v>
      </c>
      <c r="AI9" s="29" t="s">
        <v>530</v>
      </c>
      <c r="AJ9" s="29">
        <v>87</v>
      </c>
      <c r="AK9" s="29" t="s">
        <v>531</v>
      </c>
      <c r="AL9" s="29" t="s">
        <v>532</v>
      </c>
      <c r="AM9" s="29">
        <v>90</v>
      </c>
      <c r="AN9" s="1">
        <f t="shared" si="0"/>
        <v>1</v>
      </c>
      <c r="AO9" s="1">
        <f t="shared" si="1"/>
        <v>1</v>
      </c>
      <c r="AP9" s="30">
        <f t="shared" si="2"/>
        <v>46296</v>
      </c>
      <c r="AQ9" s="1" t="str">
        <f>IF(COUNTIF('同场线路Rotas do mesmo SC'!A:A,C9)&gt;0,"Sim","Não")</f>
        <v>Não</v>
      </c>
      <c r="AR9" s="1" t="str">
        <f>IF(COUNTIF(揽收业务网点!A:A,P9)&gt;0,"Sim","Não")</f>
        <v>Não</v>
      </c>
    </row>
    <row r="10" spans="1:44">
      <c r="A10" s="29" t="s">
        <v>533</v>
      </c>
      <c r="B10" s="29" t="s">
        <v>379</v>
      </c>
      <c r="C10" s="29" t="s">
        <v>534</v>
      </c>
      <c r="D10" s="29" t="s">
        <v>381</v>
      </c>
      <c r="E10" s="29" t="s">
        <v>382</v>
      </c>
      <c r="F10" s="29" t="s">
        <v>383</v>
      </c>
      <c r="G10" s="29">
        <v>391</v>
      </c>
      <c r="H10" s="29" t="s">
        <v>535</v>
      </c>
      <c r="I10" s="29" t="s">
        <v>409</v>
      </c>
      <c r="J10" s="29" t="s">
        <v>536</v>
      </c>
      <c r="K10" s="29" t="s">
        <v>387</v>
      </c>
      <c r="L10" s="29" t="s">
        <v>537</v>
      </c>
      <c r="M10" s="29" t="s">
        <v>538</v>
      </c>
      <c r="N10" s="29" t="s">
        <v>539</v>
      </c>
      <c r="O10" s="29" t="s">
        <v>540</v>
      </c>
      <c r="P10" s="29" t="s">
        <v>541</v>
      </c>
      <c r="Q10" s="29" t="s">
        <v>2</v>
      </c>
      <c r="R10" s="29" t="s">
        <v>542</v>
      </c>
      <c r="S10" s="29" t="s">
        <v>543</v>
      </c>
      <c r="T10" s="29" t="s">
        <v>544</v>
      </c>
      <c r="U10" s="29" t="s">
        <v>545</v>
      </c>
      <c r="V10" s="29">
        <v>8</v>
      </c>
      <c r="W10" s="29" t="s">
        <v>396</v>
      </c>
      <c r="X10" s="29" t="s">
        <v>546</v>
      </c>
      <c r="Y10" s="29" t="s">
        <v>547</v>
      </c>
      <c r="Z10" s="29" t="s">
        <v>548</v>
      </c>
      <c r="AA10" s="29" t="s">
        <v>548</v>
      </c>
      <c r="AB10" s="29" t="s">
        <v>549</v>
      </c>
      <c r="AC10" s="29" t="s">
        <v>550</v>
      </c>
      <c r="AD10" s="29" t="s">
        <v>2</v>
      </c>
      <c r="AE10" s="29" t="s">
        <v>551</v>
      </c>
      <c r="AF10" s="29" t="s">
        <v>552</v>
      </c>
      <c r="AG10" s="29">
        <v>-57</v>
      </c>
      <c r="AH10" s="29" t="s">
        <v>552</v>
      </c>
      <c r="AI10" s="29" t="s">
        <v>553</v>
      </c>
      <c r="AJ10" s="29">
        <v>143</v>
      </c>
      <c r="AK10" s="29" t="s">
        <v>554</v>
      </c>
      <c r="AL10" s="29" t="s">
        <v>555</v>
      </c>
      <c r="AM10" s="29">
        <v>195</v>
      </c>
      <c r="AN10" s="1">
        <f t="shared" si="0"/>
        <v>1</v>
      </c>
      <c r="AO10" s="1">
        <f t="shared" si="1"/>
        <v>1</v>
      </c>
      <c r="AP10" s="30">
        <f t="shared" si="2"/>
        <v>46296</v>
      </c>
      <c r="AQ10" s="1" t="str">
        <f>IF(COUNTIF('同场线路Rotas do mesmo SC'!A:A,C10)&gt;0,"Sim","Não")</f>
        <v>Não</v>
      </c>
      <c r="AR10" s="1" t="str">
        <f>IF(COUNTIF(揽收业务网点!A:A,P10)&gt;0,"Sim","Não")</f>
        <v>Não</v>
      </c>
    </row>
    <row r="11" spans="1:44">
      <c r="A11" s="29" t="s">
        <v>556</v>
      </c>
      <c r="B11" s="29" t="s">
        <v>379</v>
      </c>
      <c r="C11" s="29" t="s">
        <v>557</v>
      </c>
      <c r="D11" s="29" t="s">
        <v>381</v>
      </c>
      <c r="E11" s="29" t="s">
        <v>382</v>
      </c>
      <c r="F11" s="29" t="s">
        <v>383</v>
      </c>
      <c r="G11" s="29">
        <v>400</v>
      </c>
      <c r="H11" s="29" t="s">
        <v>558</v>
      </c>
      <c r="I11" s="29" t="s">
        <v>385</v>
      </c>
      <c r="J11" s="29" t="s">
        <v>559</v>
      </c>
      <c r="K11" s="29" t="s">
        <v>387</v>
      </c>
      <c r="L11" s="29" t="s">
        <v>560</v>
      </c>
      <c r="M11" s="29" t="s">
        <v>561</v>
      </c>
      <c r="N11" s="29" t="s">
        <v>562</v>
      </c>
      <c r="O11" s="29" t="s">
        <v>563</v>
      </c>
      <c r="P11" s="29" t="s">
        <v>564</v>
      </c>
      <c r="Q11" s="29" t="s">
        <v>5</v>
      </c>
      <c r="R11" s="29" t="s">
        <v>565</v>
      </c>
      <c r="S11" s="29" t="s">
        <v>566</v>
      </c>
      <c r="T11" s="29" t="s">
        <v>567</v>
      </c>
      <c r="U11" s="29" t="s">
        <v>568</v>
      </c>
      <c r="V11" s="29">
        <v>3</v>
      </c>
      <c r="W11" s="29" t="s">
        <v>396</v>
      </c>
      <c r="X11" s="29" t="s">
        <v>569</v>
      </c>
      <c r="Y11" s="29" t="s">
        <v>570</v>
      </c>
      <c r="Z11" s="29" t="s">
        <v>571</v>
      </c>
      <c r="AA11" s="29" t="s">
        <v>571</v>
      </c>
      <c r="AB11" s="29" t="s">
        <v>572</v>
      </c>
      <c r="AC11" s="29" t="s">
        <v>573</v>
      </c>
      <c r="AD11" s="29" t="s">
        <v>5</v>
      </c>
      <c r="AE11" s="29" t="s">
        <v>574</v>
      </c>
      <c r="AF11" s="29" t="s">
        <v>575</v>
      </c>
      <c r="AG11" s="29">
        <v>-840</v>
      </c>
      <c r="AH11" s="29" t="s">
        <v>575</v>
      </c>
      <c r="AI11" s="29"/>
      <c r="AJ11" s="29"/>
      <c r="AK11" s="29"/>
      <c r="AL11" s="29"/>
      <c r="AM11" s="29"/>
      <c r="AN11" s="1">
        <f t="shared" si="0"/>
        <v>1</v>
      </c>
      <c r="AO11" s="1">
        <f t="shared" si="1"/>
        <v>0</v>
      </c>
      <c r="AP11" s="30">
        <f t="shared" si="2"/>
        <v>46296</v>
      </c>
      <c r="AQ11" s="1" t="str">
        <f>IF(COUNTIF('同场线路Rotas do mesmo SC'!A:A,C11)&gt;0,"Sim","Não")</f>
        <v>Não</v>
      </c>
      <c r="AR11" s="1" t="str">
        <f>IF(COUNTIF(揽收业务网点!A:A,P11)&gt;0,"Sim","Não")</f>
        <v>Não</v>
      </c>
    </row>
    <row r="12" spans="1:44">
      <c r="A12" s="29" t="s">
        <v>576</v>
      </c>
      <c r="B12" s="29" t="s">
        <v>379</v>
      </c>
      <c r="C12" s="29" t="s">
        <v>577</v>
      </c>
      <c r="D12" s="29" t="s">
        <v>381</v>
      </c>
      <c r="E12" s="29" t="s">
        <v>382</v>
      </c>
      <c r="F12" s="29" t="s">
        <v>383</v>
      </c>
      <c r="G12" s="29">
        <v>600</v>
      </c>
      <c r="H12" s="29" t="s">
        <v>578</v>
      </c>
      <c r="I12" s="29" t="s">
        <v>456</v>
      </c>
      <c r="J12" s="29" t="s">
        <v>579</v>
      </c>
      <c r="K12" s="29" t="s">
        <v>387</v>
      </c>
      <c r="L12" s="29" t="s">
        <v>580</v>
      </c>
      <c r="M12" s="29" t="s">
        <v>481</v>
      </c>
      <c r="N12" s="29" t="s">
        <v>482</v>
      </c>
      <c r="O12" s="29" t="s">
        <v>461</v>
      </c>
      <c r="P12" s="29" t="s">
        <v>462</v>
      </c>
      <c r="Q12" s="29" t="s">
        <v>5</v>
      </c>
      <c r="R12" s="29" t="s">
        <v>581</v>
      </c>
      <c r="S12" s="29" t="s">
        <v>582</v>
      </c>
      <c r="T12" s="29" t="s">
        <v>583</v>
      </c>
      <c r="U12" s="29" t="s">
        <v>584</v>
      </c>
      <c r="V12" s="29">
        <v>1031</v>
      </c>
      <c r="W12" s="29" t="s">
        <v>396</v>
      </c>
      <c r="X12" s="29" t="s">
        <v>585</v>
      </c>
      <c r="Y12" s="29" t="s">
        <v>586</v>
      </c>
      <c r="Z12" s="29" t="s">
        <v>587</v>
      </c>
      <c r="AA12" s="29" t="s">
        <v>587</v>
      </c>
      <c r="AB12" s="29" t="s">
        <v>588</v>
      </c>
      <c r="AC12" s="29" t="s">
        <v>589</v>
      </c>
      <c r="AD12" s="29" t="s">
        <v>5</v>
      </c>
      <c r="AE12" s="29" t="s">
        <v>590</v>
      </c>
      <c r="AF12" s="29" t="s">
        <v>401</v>
      </c>
      <c r="AG12" s="29">
        <v>-1019</v>
      </c>
      <c r="AH12" s="29" t="s">
        <v>401</v>
      </c>
      <c r="AI12" s="29" t="s">
        <v>591</v>
      </c>
      <c r="AJ12" s="29">
        <v>840</v>
      </c>
      <c r="AK12" s="29" t="s">
        <v>592</v>
      </c>
      <c r="AL12" s="29" t="s">
        <v>593</v>
      </c>
      <c r="AM12" s="29">
        <v>242</v>
      </c>
      <c r="AN12" s="1">
        <f t="shared" ref="AN12" si="3">IF(X12="",0,1)</f>
        <v>1</v>
      </c>
      <c r="AO12" s="1">
        <f t="shared" ref="AO12" si="4">IF(AI12="",0,1)</f>
        <v>1</v>
      </c>
      <c r="AP12" s="30">
        <f t="shared" ref="AP12" si="5">DATE(YEAR(AE12),MONTH(AE12),DAY(AE12))</f>
        <v>46296</v>
      </c>
      <c r="AQ12" s="1" t="str">
        <f>IF(COUNTIF('同场线路Rotas do mesmo SC'!A:A,C12)&gt;0,"Sim","Não")</f>
        <v>Não</v>
      </c>
      <c r="AR12" s="1" t="str">
        <f>IF(COUNTIF(揽收业务网点!A:A,P12)&gt;0,"Sim","Não")</f>
        <v>Não</v>
      </c>
    </row>
    <row r="13" spans="1:44">
      <c r="A13" s="29" t="s">
        <v>594</v>
      </c>
      <c r="B13" s="29" t="s">
        <v>379</v>
      </c>
      <c r="C13" s="29" t="s">
        <v>595</v>
      </c>
      <c r="D13" s="29" t="s">
        <v>381</v>
      </c>
      <c r="E13" s="29" t="s">
        <v>382</v>
      </c>
      <c r="F13" s="29" t="s">
        <v>383</v>
      </c>
      <c r="G13" s="29">
        <v>413</v>
      </c>
      <c r="H13" s="29" t="s">
        <v>596</v>
      </c>
      <c r="I13" s="29" t="s">
        <v>409</v>
      </c>
      <c r="J13" s="29" t="s">
        <v>597</v>
      </c>
      <c r="K13" s="29" t="s">
        <v>387</v>
      </c>
      <c r="L13" s="29" t="s">
        <v>598</v>
      </c>
      <c r="M13" s="29" t="s">
        <v>599</v>
      </c>
      <c r="N13" s="29" t="s">
        <v>600</v>
      </c>
      <c r="O13" s="29" t="s">
        <v>601</v>
      </c>
      <c r="P13" s="29" t="s">
        <v>602</v>
      </c>
      <c r="Q13" s="29" t="s">
        <v>94</v>
      </c>
      <c r="R13" s="29" t="s">
        <v>603</v>
      </c>
      <c r="S13" s="29" t="s">
        <v>604</v>
      </c>
      <c r="T13" s="29" t="s">
        <v>605</v>
      </c>
      <c r="U13" s="29" t="s">
        <v>606</v>
      </c>
      <c r="V13" s="29">
        <v>163</v>
      </c>
      <c r="W13" s="29" t="s">
        <v>396</v>
      </c>
      <c r="X13" s="29" t="s">
        <v>607</v>
      </c>
      <c r="Y13" s="29" t="s">
        <v>608</v>
      </c>
      <c r="Z13" s="29" t="s">
        <v>609</v>
      </c>
      <c r="AA13" s="29" t="s">
        <v>609</v>
      </c>
      <c r="AB13" s="29" t="s">
        <v>610</v>
      </c>
      <c r="AC13" s="29" t="s">
        <v>611</v>
      </c>
      <c r="AD13" s="29" t="s">
        <v>94</v>
      </c>
      <c r="AE13" s="29" t="s">
        <v>612</v>
      </c>
      <c r="AF13" s="29" t="s">
        <v>613</v>
      </c>
      <c r="AG13" s="29">
        <v>-77</v>
      </c>
      <c r="AH13" s="29" t="s">
        <v>613</v>
      </c>
      <c r="AI13" s="29" t="s">
        <v>614</v>
      </c>
      <c r="AJ13" s="29">
        <v>76</v>
      </c>
      <c r="AK13" s="29" t="s">
        <v>615</v>
      </c>
      <c r="AL13" s="29" t="s">
        <v>616</v>
      </c>
      <c r="AM13" s="29">
        <v>933</v>
      </c>
      <c r="AN13" s="1">
        <f t="shared" ref="AN13:AN15" si="6">IF(X13="",0,1)</f>
        <v>1</v>
      </c>
      <c r="AO13" s="1">
        <f t="shared" ref="AO13:AO15" si="7">IF(AI13="",0,1)</f>
        <v>1</v>
      </c>
      <c r="AP13" s="30">
        <f t="shared" ref="AP13:AP15" si="8">DATE(YEAR(AE13),MONTH(AE13),DAY(AE13))</f>
        <v>46296</v>
      </c>
      <c r="AQ13" s="1" t="str">
        <f>IF(COUNTIF('同场线路Rotas do mesmo SC'!A:A,C13)&gt;0,"Sim","Não")</f>
        <v>Não</v>
      </c>
      <c r="AR13" s="1" t="str">
        <f>IF(COUNTIF(揽收业务网点!A:A,P13)&gt;0,"Sim","Não")</f>
        <v>Não</v>
      </c>
    </row>
    <row r="14" spans="1:44">
      <c r="A14" s="29" t="s">
        <v>617</v>
      </c>
      <c r="B14" s="29" t="s">
        <v>379</v>
      </c>
      <c r="C14" s="29" t="s">
        <v>618</v>
      </c>
      <c r="D14" s="29" t="s">
        <v>381</v>
      </c>
      <c r="E14" s="29" t="s">
        <v>382</v>
      </c>
      <c r="F14" s="29" t="s">
        <v>383</v>
      </c>
      <c r="G14" s="29">
        <v>225</v>
      </c>
      <c r="H14" s="29" t="s">
        <v>619</v>
      </c>
      <c r="I14" s="29" t="s">
        <v>385</v>
      </c>
      <c r="J14" s="29" t="s">
        <v>620</v>
      </c>
      <c r="K14" s="29" t="s">
        <v>387</v>
      </c>
      <c r="L14" s="29" t="s">
        <v>621</v>
      </c>
      <c r="M14" s="29" t="s">
        <v>622</v>
      </c>
      <c r="N14" s="29" t="s">
        <v>623</v>
      </c>
      <c r="O14" s="29" t="s">
        <v>438</v>
      </c>
      <c r="P14" s="29" t="s">
        <v>439</v>
      </c>
      <c r="Q14" s="29" t="s">
        <v>5</v>
      </c>
      <c r="R14" s="29" t="s">
        <v>624</v>
      </c>
      <c r="S14" s="29" t="s">
        <v>625</v>
      </c>
      <c r="T14" s="29" t="s">
        <v>626</v>
      </c>
      <c r="U14" s="29" t="s">
        <v>627</v>
      </c>
      <c r="V14" s="29">
        <v>21</v>
      </c>
      <c r="W14" s="29" t="s">
        <v>396</v>
      </c>
      <c r="X14" s="29" t="s">
        <v>628</v>
      </c>
      <c r="Y14" s="29" t="s">
        <v>629</v>
      </c>
      <c r="Z14" s="29" t="s">
        <v>630</v>
      </c>
      <c r="AA14" s="29" t="s">
        <v>630</v>
      </c>
      <c r="AB14" s="29" t="s">
        <v>631</v>
      </c>
      <c r="AC14" s="29" t="s">
        <v>632</v>
      </c>
      <c r="AD14" s="29" t="s">
        <v>5</v>
      </c>
      <c r="AE14" s="29" t="s">
        <v>633</v>
      </c>
      <c r="AF14" s="29" t="s">
        <v>634</v>
      </c>
      <c r="AG14" s="29">
        <v>4</v>
      </c>
      <c r="AH14" s="29" t="s">
        <v>634</v>
      </c>
      <c r="AI14" s="29" t="s">
        <v>635</v>
      </c>
      <c r="AJ14" s="29">
        <v>65</v>
      </c>
      <c r="AK14" s="29" t="s">
        <v>636</v>
      </c>
      <c r="AL14" s="29" t="s">
        <v>637</v>
      </c>
      <c r="AM14" s="29">
        <v>110</v>
      </c>
      <c r="AN14" s="1">
        <f t="shared" si="6"/>
        <v>1</v>
      </c>
      <c r="AO14" s="1">
        <f t="shared" si="7"/>
        <v>1</v>
      </c>
      <c r="AP14" s="30">
        <f t="shared" si="8"/>
        <v>46296</v>
      </c>
      <c r="AQ14" s="1" t="str">
        <f>IF(COUNTIF('同场线路Rotas do mesmo SC'!A:A,C14)&gt;0,"Sim","Não")</f>
        <v>Não</v>
      </c>
      <c r="AR14" s="1" t="str">
        <f>IF(COUNTIF(揽收业务网点!A:A,P14)&gt;0,"Sim","Não")</f>
        <v>Não</v>
      </c>
    </row>
    <row r="15" spans="1:44">
      <c r="A15" s="29" t="s">
        <v>638</v>
      </c>
      <c r="B15" s="29" t="s">
        <v>379</v>
      </c>
      <c r="C15" s="29" t="s">
        <v>639</v>
      </c>
      <c r="D15" s="29" t="s">
        <v>381</v>
      </c>
      <c r="E15" s="29" t="s">
        <v>640</v>
      </c>
      <c r="F15" s="29" t="s">
        <v>383</v>
      </c>
      <c r="G15" s="29">
        <v>104</v>
      </c>
      <c r="H15" s="29" t="s">
        <v>641</v>
      </c>
      <c r="I15" s="29" t="s">
        <v>385</v>
      </c>
      <c r="J15" s="29" t="s">
        <v>642</v>
      </c>
      <c r="K15" s="29" t="s">
        <v>387</v>
      </c>
      <c r="L15" s="29" t="s">
        <v>643</v>
      </c>
      <c r="M15" s="29" t="s">
        <v>644</v>
      </c>
      <c r="N15" s="29" t="s">
        <v>645</v>
      </c>
      <c r="O15" s="29" t="s">
        <v>646</v>
      </c>
      <c r="P15" s="29" t="s">
        <v>19</v>
      </c>
      <c r="Q15" s="29" t="s">
        <v>11</v>
      </c>
      <c r="R15" s="29" t="s">
        <v>647</v>
      </c>
      <c r="S15" s="29" t="s">
        <v>647</v>
      </c>
      <c r="T15" s="29" t="s">
        <v>648</v>
      </c>
      <c r="U15" s="29" t="s">
        <v>649</v>
      </c>
      <c r="V15" s="29">
        <v>225</v>
      </c>
      <c r="W15" s="29" t="s">
        <v>396</v>
      </c>
      <c r="X15" s="29" t="s">
        <v>650</v>
      </c>
      <c r="Y15" s="29" t="s">
        <v>651</v>
      </c>
      <c r="Z15" s="29" t="s">
        <v>652</v>
      </c>
      <c r="AA15" s="29" t="s">
        <v>652</v>
      </c>
      <c r="AB15" s="29" t="s">
        <v>653</v>
      </c>
      <c r="AC15" s="29" t="s">
        <v>654</v>
      </c>
      <c r="AD15" s="29" t="s">
        <v>11</v>
      </c>
      <c r="AE15" s="29" t="s">
        <v>655</v>
      </c>
      <c r="AF15" s="29" t="s">
        <v>656</v>
      </c>
      <c r="AG15" s="29">
        <v>-122</v>
      </c>
      <c r="AH15" s="29" t="s">
        <v>656</v>
      </c>
      <c r="AI15" s="29" t="s">
        <v>657</v>
      </c>
      <c r="AJ15" s="29">
        <v>33</v>
      </c>
      <c r="AK15" s="29" t="s">
        <v>658</v>
      </c>
      <c r="AL15" s="29" t="s">
        <v>659</v>
      </c>
      <c r="AM15" s="29">
        <v>6381</v>
      </c>
      <c r="AN15" s="1">
        <f t="shared" si="6"/>
        <v>1</v>
      </c>
      <c r="AO15" s="1">
        <f t="shared" si="7"/>
        <v>1</v>
      </c>
      <c r="AP15" s="30">
        <f t="shared" si="8"/>
        <v>46296</v>
      </c>
      <c r="AQ15" s="1" t="str">
        <f>IF(COUNTIF('同场线路Rotas do mesmo SC'!A:A,C15)&gt;0,"Sim","Não")</f>
        <v>Não</v>
      </c>
      <c r="AR15" s="1" t="str">
        <f>IF(COUNTIF(揽收业务网点!A:A,P15)&gt;0,"Sim","Não")</f>
        <v>Sim</v>
      </c>
    </row>
    <row r="16" spans="1:44">
      <c r="A16" s="29" t="s">
        <v>660</v>
      </c>
      <c r="B16" s="29" t="s">
        <v>379</v>
      </c>
      <c r="C16" s="29" t="s">
        <v>661</v>
      </c>
      <c r="D16" s="29" t="s">
        <v>381</v>
      </c>
      <c r="E16" s="29" t="s">
        <v>640</v>
      </c>
      <c r="F16" s="29" t="s">
        <v>383</v>
      </c>
      <c r="G16" s="29">
        <v>145</v>
      </c>
      <c r="H16" s="29" t="s">
        <v>662</v>
      </c>
      <c r="I16" s="29" t="s">
        <v>663</v>
      </c>
      <c r="J16" s="29" t="s">
        <v>664</v>
      </c>
      <c r="K16" s="29" t="s">
        <v>387</v>
      </c>
      <c r="L16" s="29" t="s">
        <v>665</v>
      </c>
      <c r="M16" s="29" t="s">
        <v>666</v>
      </c>
      <c r="N16" s="29" t="s">
        <v>667</v>
      </c>
      <c r="O16" s="29" t="s">
        <v>668</v>
      </c>
      <c r="P16" s="29" t="s">
        <v>119</v>
      </c>
      <c r="Q16" s="29" t="s">
        <v>118</v>
      </c>
      <c r="R16" s="29" t="s">
        <v>669</v>
      </c>
      <c r="S16" s="29" t="s">
        <v>669</v>
      </c>
      <c r="T16" s="29" t="s">
        <v>670</v>
      </c>
      <c r="U16" s="29" t="s">
        <v>671</v>
      </c>
      <c r="V16" s="29">
        <v>180</v>
      </c>
      <c r="W16" s="29" t="s">
        <v>396</v>
      </c>
      <c r="X16" s="29" t="s">
        <v>672</v>
      </c>
      <c r="Y16" s="29" t="s">
        <v>629</v>
      </c>
      <c r="Z16" s="29" t="s">
        <v>673</v>
      </c>
      <c r="AA16" s="29" t="s">
        <v>673</v>
      </c>
      <c r="AB16" s="29" t="s">
        <v>674</v>
      </c>
      <c r="AC16" s="29" t="s">
        <v>675</v>
      </c>
      <c r="AD16" s="29" t="s">
        <v>118</v>
      </c>
      <c r="AE16" s="29" t="s">
        <v>676</v>
      </c>
      <c r="AF16" s="29" t="s">
        <v>677</v>
      </c>
      <c r="AG16" s="29">
        <v>-273</v>
      </c>
      <c r="AH16" s="29" t="s">
        <v>677</v>
      </c>
      <c r="AI16" s="29" t="s">
        <v>678</v>
      </c>
      <c r="AJ16" s="29">
        <v>231</v>
      </c>
      <c r="AK16" s="29" t="s">
        <v>679</v>
      </c>
      <c r="AL16" s="29" t="s">
        <v>680</v>
      </c>
      <c r="AM16" s="29">
        <v>303</v>
      </c>
      <c r="AN16" s="1">
        <f t="shared" ref="AN16:AN79" si="9">IF(X16="",0,1)</f>
        <v>1</v>
      </c>
      <c r="AO16" s="1">
        <f t="shared" ref="AO16:AO79" si="10">IF(AI16="",0,1)</f>
        <v>1</v>
      </c>
      <c r="AP16" s="30">
        <f t="shared" ref="AP16:AP79" si="11">DATE(YEAR(AE16),MONTH(AE16),DAY(AE16))</f>
        <v>46296</v>
      </c>
      <c r="AQ16" s="1" t="str">
        <f>IF(COUNTIF('同场线路Rotas do mesmo SC'!A:A,C16)&gt;0,"Sim","Não")</f>
        <v>Não</v>
      </c>
      <c r="AR16" s="1" t="str">
        <f>IF(COUNTIF(揽收业务网点!A:A,P16)&gt;0,"Sim","Não")</f>
        <v>Sim</v>
      </c>
    </row>
    <row r="17" spans="1:44">
      <c r="A17" s="29" t="s">
        <v>681</v>
      </c>
      <c r="B17" s="29" t="s">
        <v>379</v>
      </c>
      <c r="C17" s="29" t="s">
        <v>682</v>
      </c>
      <c r="D17" s="29" t="s">
        <v>381</v>
      </c>
      <c r="E17" s="29" t="s">
        <v>382</v>
      </c>
      <c r="F17" s="29" t="s">
        <v>383</v>
      </c>
      <c r="G17" s="29">
        <v>370</v>
      </c>
      <c r="H17" s="29" t="s">
        <v>683</v>
      </c>
      <c r="I17" s="29" t="s">
        <v>409</v>
      </c>
      <c r="J17" s="29" t="s">
        <v>684</v>
      </c>
      <c r="K17" s="29" t="s">
        <v>387</v>
      </c>
      <c r="L17" s="29" t="s">
        <v>685</v>
      </c>
      <c r="M17" s="29" t="s">
        <v>686</v>
      </c>
      <c r="N17" s="29" t="s">
        <v>687</v>
      </c>
      <c r="O17" s="29" t="s">
        <v>438</v>
      </c>
      <c r="P17" s="29" t="s">
        <v>439</v>
      </c>
      <c r="Q17" s="29" t="s">
        <v>5</v>
      </c>
      <c r="R17" s="29" t="s">
        <v>688</v>
      </c>
      <c r="S17" s="29" t="s">
        <v>689</v>
      </c>
      <c r="T17" s="29" t="s">
        <v>690</v>
      </c>
      <c r="U17" s="29" t="s">
        <v>691</v>
      </c>
      <c r="V17" s="29">
        <v>46</v>
      </c>
      <c r="W17" s="29" t="s">
        <v>396</v>
      </c>
      <c r="X17" s="29" t="s">
        <v>692</v>
      </c>
      <c r="Y17" s="29" t="s">
        <v>608</v>
      </c>
      <c r="Z17" s="29" t="s">
        <v>693</v>
      </c>
      <c r="AA17" s="29" t="s">
        <v>693</v>
      </c>
      <c r="AB17" s="29" t="s">
        <v>694</v>
      </c>
      <c r="AC17" s="29" t="s">
        <v>695</v>
      </c>
      <c r="AD17" s="29" t="s">
        <v>5</v>
      </c>
      <c r="AE17" s="29" t="s">
        <v>401</v>
      </c>
      <c r="AF17" s="29" t="s">
        <v>696</v>
      </c>
      <c r="AG17" s="29">
        <v>-66</v>
      </c>
      <c r="AH17" s="29" t="s">
        <v>696</v>
      </c>
      <c r="AI17" s="29" t="s">
        <v>697</v>
      </c>
      <c r="AJ17" s="29">
        <v>175</v>
      </c>
      <c r="AK17" s="29" t="s">
        <v>698</v>
      </c>
      <c r="AL17" s="29" t="s">
        <v>699</v>
      </c>
      <c r="AM17" s="29">
        <v>1568</v>
      </c>
      <c r="AN17" s="1">
        <f t="shared" si="9"/>
        <v>1</v>
      </c>
      <c r="AO17" s="1">
        <f t="shared" si="10"/>
        <v>1</v>
      </c>
      <c r="AP17" s="30">
        <f t="shared" si="11"/>
        <v>46296</v>
      </c>
      <c r="AQ17" s="1" t="str">
        <f>IF(COUNTIF('同场线路Rotas do mesmo SC'!A:A,C17)&gt;0,"Sim","Não")</f>
        <v>Não</v>
      </c>
      <c r="AR17" s="1" t="str">
        <f>IF(COUNTIF(揽收业务网点!A:A,P17)&gt;0,"Sim","Não")</f>
        <v>Não</v>
      </c>
    </row>
    <row r="18" spans="1:44">
      <c r="A18" s="29" t="s">
        <v>700</v>
      </c>
      <c r="B18" s="29" t="s">
        <v>379</v>
      </c>
      <c r="C18" s="29" t="s">
        <v>407</v>
      </c>
      <c r="D18" s="29" t="s">
        <v>381</v>
      </c>
      <c r="E18" s="29" t="s">
        <v>382</v>
      </c>
      <c r="F18" s="29" t="s">
        <v>383</v>
      </c>
      <c r="G18" s="29">
        <v>214</v>
      </c>
      <c r="H18" s="29" t="s">
        <v>701</v>
      </c>
      <c r="I18" s="29" t="s">
        <v>702</v>
      </c>
      <c r="J18" s="29" t="s">
        <v>703</v>
      </c>
      <c r="K18" s="29" t="s">
        <v>387</v>
      </c>
      <c r="L18" s="29" t="s">
        <v>704</v>
      </c>
      <c r="M18" s="29" t="s">
        <v>703</v>
      </c>
      <c r="N18" s="29" t="s">
        <v>705</v>
      </c>
      <c r="O18" s="29" t="s">
        <v>706</v>
      </c>
      <c r="P18" s="29" t="s">
        <v>707</v>
      </c>
      <c r="Q18" s="29" t="s">
        <v>2</v>
      </c>
      <c r="R18" s="29" t="s">
        <v>708</v>
      </c>
      <c r="S18" s="29" t="s">
        <v>709</v>
      </c>
      <c r="T18" s="29" t="s">
        <v>710</v>
      </c>
      <c r="U18" s="29" t="s">
        <v>711</v>
      </c>
      <c r="V18" s="29">
        <v>462</v>
      </c>
      <c r="W18" s="29" t="s">
        <v>396</v>
      </c>
      <c r="X18" s="29" t="s">
        <v>712</v>
      </c>
      <c r="Y18" s="29" t="s">
        <v>524</v>
      </c>
      <c r="Z18" s="29" t="s">
        <v>713</v>
      </c>
      <c r="AA18" s="29" t="s">
        <v>713</v>
      </c>
      <c r="AB18" s="29" t="s">
        <v>714</v>
      </c>
      <c r="AC18" s="29" t="s">
        <v>715</v>
      </c>
      <c r="AD18" s="29" t="s">
        <v>2</v>
      </c>
      <c r="AE18" s="29" t="s">
        <v>422</v>
      </c>
      <c r="AF18" s="29" t="s">
        <v>716</v>
      </c>
      <c r="AG18" s="29">
        <v>-6</v>
      </c>
      <c r="AH18" s="29" t="s">
        <v>716</v>
      </c>
      <c r="AI18" s="29" t="s">
        <v>717</v>
      </c>
      <c r="AJ18" s="29">
        <v>171</v>
      </c>
      <c r="AK18" s="29" t="s">
        <v>718</v>
      </c>
      <c r="AL18" s="29" t="s">
        <v>719</v>
      </c>
      <c r="AM18" s="29">
        <v>1454</v>
      </c>
      <c r="AN18" s="1">
        <f t="shared" si="9"/>
        <v>1</v>
      </c>
      <c r="AO18" s="1">
        <f t="shared" si="10"/>
        <v>1</v>
      </c>
      <c r="AP18" s="30">
        <f t="shared" si="11"/>
        <v>46296</v>
      </c>
      <c r="AQ18" s="1" t="str">
        <f>IF(COUNTIF('同场线路Rotas do mesmo SC'!A:A,C18)&gt;0,"Sim","Não")</f>
        <v>Não</v>
      </c>
      <c r="AR18" s="1" t="str">
        <f>IF(COUNTIF(揽收业务网点!A:A,P18)&gt;0,"Sim","Não")</f>
        <v>Não</v>
      </c>
    </row>
    <row r="19" spans="1:44">
      <c r="A19" s="29" t="s">
        <v>700</v>
      </c>
      <c r="B19" s="29" t="s">
        <v>379</v>
      </c>
      <c r="C19" s="29" t="s">
        <v>407</v>
      </c>
      <c r="D19" s="29" t="s">
        <v>381</v>
      </c>
      <c r="E19" s="29" t="s">
        <v>382</v>
      </c>
      <c r="F19" s="29" t="s">
        <v>383</v>
      </c>
      <c r="G19" s="29">
        <v>180</v>
      </c>
      <c r="H19" s="29" t="s">
        <v>701</v>
      </c>
      <c r="I19" s="29" t="s">
        <v>702</v>
      </c>
      <c r="J19" s="29" t="s">
        <v>703</v>
      </c>
      <c r="K19" s="29" t="s">
        <v>387</v>
      </c>
      <c r="L19" s="29" t="s">
        <v>704</v>
      </c>
      <c r="M19" s="29" t="s">
        <v>703</v>
      </c>
      <c r="N19" s="29" t="s">
        <v>705</v>
      </c>
      <c r="O19" s="29" t="s">
        <v>415</v>
      </c>
      <c r="P19" s="29" t="s">
        <v>416</v>
      </c>
      <c r="Q19" s="29" t="s">
        <v>2</v>
      </c>
      <c r="R19" s="29" t="s">
        <v>720</v>
      </c>
      <c r="S19" s="29" t="s">
        <v>720</v>
      </c>
      <c r="T19" s="29" t="s">
        <v>721</v>
      </c>
      <c r="U19" s="29" t="s">
        <v>721</v>
      </c>
      <c r="V19" s="29">
        <v>0</v>
      </c>
      <c r="W19" s="29" t="s">
        <v>396</v>
      </c>
      <c r="X19" s="29" t="s">
        <v>722</v>
      </c>
      <c r="Y19" s="29" t="s">
        <v>723</v>
      </c>
      <c r="Z19" s="29" t="s">
        <v>724</v>
      </c>
      <c r="AA19" s="29" t="s">
        <v>724</v>
      </c>
      <c r="AB19" s="29" t="s">
        <v>424</v>
      </c>
      <c r="AC19" s="29" t="s">
        <v>425</v>
      </c>
      <c r="AD19" s="29" t="s">
        <v>2</v>
      </c>
      <c r="AE19" s="29" t="s">
        <v>725</v>
      </c>
      <c r="AF19" s="29" t="s">
        <v>726</v>
      </c>
      <c r="AG19" s="29">
        <v>-1396</v>
      </c>
      <c r="AH19" s="29" t="s">
        <v>726</v>
      </c>
      <c r="AI19" s="29" t="s">
        <v>727</v>
      </c>
      <c r="AJ19" s="29">
        <v>9</v>
      </c>
      <c r="AK19" s="29" t="s">
        <v>728</v>
      </c>
      <c r="AL19" s="29" t="s">
        <v>729</v>
      </c>
      <c r="AM19" s="29">
        <v>159</v>
      </c>
      <c r="AN19" s="1">
        <f t="shared" si="9"/>
        <v>1</v>
      </c>
      <c r="AO19" s="1">
        <f t="shared" si="10"/>
        <v>1</v>
      </c>
      <c r="AP19" s="30">
        <f t="shared" si="11"/>
        <v>46297</v>
      </c>
      <c r="AQ19" s="1" t="str">
        <f>IF(COUNTIF('同场线路Rotas do mesmo SC'!A:A,C19)&gt;0,"Sim","Não")</f>
        <v>Não</v>
      </c>
      <c r="AR19" s="1" t="str">
        <f>IF(COUNTIF(揽收业务网点!A:A,P19)&gt;0,"Sim","Não")</f>
        <v>Não</v>
      </c>
    </row>
    <row r="20" spans="1:44">
      <c r="A20" s="29" t="s">
        <v>730</v>
      </c>
      <c r="B20" s="29" t="s">
        <v>379</v>
      </c>
      <c r="C20" s="29" t="s">
        <v>731</v>
      </c>
      <c r="D20" s="29" t="s">
        <v>381</v>
      </c>
      <c r="E20" s="29" t="s">
        <v>640</v>
      </c>
      <c r="F20" s="29" t="s">
        <v>732</v>
      </c>
      <c r="G20" s="29">
        <v>24</v>
      </c>
      <c r="H20" s="29" t="s">
        <v>733</v>
      </c>
      <c r="I20" s="29" t="s">
        <v>409</v>
      </c>
      <c r="J20" s="29" t="s">
        <v>734</v>
      </c>
      <c r="K20" s="29" t="s">
        <v>387</v>
      </c>
      <c r="L20" s="29" t="s">
        <v>735</v>
      </c>
      <c r="M20" s="29" t="s">
        <v>736</v>
      </c>
      <c r="N20" s="29" t="s">
        <v>737</v>
      </c>
      <c r="O20" s="29" t="s">
        <v>738</v>
      </c>
      <c r="P20" s="29" t="s">
        <v>14</v>
      </c>
      <c r="Q20" s="29" t="s">
        <v>11</v>
      </c>
      <c r="R20" s="29" t="s">
        <v>739</v>
      </c>
      <c r="S20" s="29" t="s">
        <v>739</v>
      </c>
      <c r="T20" s="29" t="s">
        <v>740</v>
      </c>
      <c r="U20" s="29" t="s">
        <v>741</v>
      </c>
      <c r="V20" s="29">
        <v>95</v>
      </c>
      <c r="W20" s="29" t="s">
        <v>396</v>
      </c>
      <c r="X20" s="29" t="s">
        <v>742</v>
      </c>
      <c r="Y20" s="29" t="s">
        <v>524</v>
      </c>
      <c r="Z20" s="29" t="s">
        <v>743</v>
      </c>
      <c r="AA20" s="29" t="s">
        <v>743</v>
      </c>
      <c r="AB20" s="29" t="s">
        <v>653</v>
      </c>
      <c r="AC20" s="29" t="s">
        <v>654</v>
      </c>
      <c r="AD20" s="29" t="s">
        <v>11</v>
      </c>
      <c r="AE20" s="29" t="s">
        <v>744</v>
      </c>
      <c r="AF20" s="29" t="s">
        <v>745</v>
      </c>
      <c r="AG20" s="29">
        <v>-55</v>
      </c>
      <c r="AH20" s="29" t="s">
        <v>745</v>
      </c>
      <c r="AI20" s="29" t="s">
        <v>746</v>
      </c>
      <c r="AJ20" s="29">
        <v>3</v>
      </c>
      <c r="AK20" s="29" t="s">
        <v>747</v>
      </c>
      <c r="AL20" s="29" t="s">
        <v>748</v>
      </c>
      <c r="AM20" s="29">
        <v>3278</v>
      </c>
      <c r="AN20" s="1">
        <f t="shared" si="9"/>
        <v>1</v>
      </c>
      <c r="AO20" s="1">
        <f t="shared" si="10"/>
        <v>1</v>
      </c>
      <c r="AP20" s="30">
        <f t="shared" si="11"/>
        <v>46296</v>
      </c>
      <c r="AQ20" s="1" t="str">
        <f>IF(COUNTIF('同场线路Rotas do mesmo SC'!A:A,C20)&gt;0,"Sim","Não")</f>
        <v>Não</v>
      </c>
      <c r="AR20" s="1" t="str">
        <f>IF(COUNTIF(揽收业务网点!A:A,P20)&gt;0,"Sim","Não")</f>
        <v>Sim</v>
      </c>
    </row>
    <row r="21" spans="1:44">
      <c r="A21" s="29" t="s">
        <v>749</v>
      </c>
      <c r="B21" s="29" t="s">
        <v>379</v>
      </c>
      <c r="C21" s="29" t="s">
        <v>750</v>
      </c>
      <c r="D21" s="29" t="s">
        <v>381</v>
      </c>
      <c r="E21" s="29" t="s">
        <v>382</v>
      </c>
      <c r="F21" s="29" t="s">
        <v>383</v>
      </c>
      <c r="G21" s="29">
        <v>103</v>
      </c>
      <c r="H21" s="29" t="s">
        <v>751</v>
      </c>
      <c r="I21" s="29" t="s">
        <v>512</v>
      </c>
      <c r="J21" s="29" t="s">
        <v>752</v>
      </c>
      <c r="K21" s="29" t="s">
        <v>387</v>
      </c>
      <c r="L21" s="29" t="s">
        <v>753</v>
      </c>
      <c r="M21" s="29" t="s">
        <v>754</v>
      </c>
      <c r="N21" s="29" t="s">
        <v>755</v>
      </c>
      <c r="O21" s="29" t="s">
        <v>756</v>
      </c>
      <c r="P21" s="29" t="s">
        <v>757</v>
      </c>
      <c r="Q21" s="29" t="s">
        <v>142</v>
      </c>
      <c r="R21" s="29" t="s">
        <v>758</v>
      </c>
      <c r="S21" s="29" t="s">
        <v>759</v>
      </c>
      <c r="T21" s="29" t="s">
        <v>760</v>
      </c>
      <c r="U21" s="29" t="s">
        <v>761</v>
      </c>
      <c r="V21" s="29">
        <v>449</v>
      </c>
      <c r="W21" s="29" t="s">
        <v>396</v>
      </c>
      <c r="X21" s="29" t="s">
        <v>762</v>
      </c>
      <c r="Y21" s="29" t="s">
        <v>763</v>
      </c>
      <c r="Z21" s="29" t="s">
        <v>764</v>
      </c>
      <c r="AA21" s="29" t="s">
        <v>764</v>
      </c>
      <c r="AB21" s="29" t="s">
        <v>765</v>
      </c>
      <c r="AC21" s="29" t="s">
        <v>766</v>
      </c>
      <c r="AD21" s="29" t="s">
        <v>142</v>
      </c>
      <c r="AE21" s="29" t="s">
        <v>767</v>
      </c>
      <c r="AF21" s="29" t="s">
        <v>768</v>
      </c>
      <c r="AG21" s="29">
        <v>-1612</v>
      </c>
      <c r="AH21" s="29" t="s">
        <v>768</v>
      </c>
      <c r="AI21" s="29" t="s">
        <v>769</v>
      </c>
      <c r="AJ21" s="29">
        <v>41</v>
      </c>
      <c r="AK21" s="29" t="s">
        <v>770</v>
      </c>
      <c r="AL21" s="29" t="s">
        <v>771</v>
      </c>
      <c r="AM21" s="29">
        <v>83</v>
      </c>
      <c r="AN21" s="1">
        <f t="shared" si="9"/>
        <v>1</v>
      </c>
      <c r="AO21" s="1">
        <f t="shared" si="10"/>
        <v>1</v>
      </c>
      <c r="AP21" s="30">
        <f t="shared" si="11"/>
        <v>46296</v>
      </c>
      <c r="AQ21" s="1" t="str">
        <f>IF(COUNTIF('同场线路Rotas do mesmo SC'!A:A,C21)&gt;0,"Sim","Não")</f>
        <v>Não</v>
      </c>
      <c r="AR21" s="1" t="str">
        <f>IF(COUNTIF(揽收业务网点!A:A,P21)&gt;0,"Sim","Não")</f>
        <v>Não</v>
      </c>
    </row>
    <row r="22" spans="1:44">
      <c r="A22" s="29" t="s">
        <v>772</v>
      </c>
      <c r="B22" s="29" t="s">
        <v>379</v>
      </c>
      <c r="C22" s="29" t="s">
        <v>773</v>
      </c>
      <c r="D22" s="29" t="s">
        <v>381</v>
      </c>
      <c r="E22" s="29" t="s">
        <v>382</v>
      </c>
      <c r="F22" s="29" t="s">
        <v>383</v>
      </c>
      <c r="G22" s="29">
        <v>10</v>
      </c>
      <c r="H22" s="29" t="s">
        <v>774</v>
      </c>
      <c r="I22" s="29" t="s">
        <v>385</v>
      </c>
      <c r="J22" s="29" t="s">
        <v>775</v>
      </c>
      <c r="K22" s="29" t="s">
        <v>411</v>
      </c>
      <c r="L22" s="29" t="s">
        <v>776</v>
      </c>
      <c r="M22" s="29" t="s">
        <v>777</v>
      </c>
      <c r="N22" s="29" t="s">
        <v>778</v>
      </c>
      <c r="O22" s="29" t="s">
        <v>438</v>
      </c>
      <c r="P22" s="29" t="s">
        <v>439</v>
      </c>
      <c r="Q22" s="29" t="s">
        <v>5</v>
      </c>
      <c r="R22" s="29" t="s">
        <v>779</v>
      </c>
      <c r="S22" s="29" t="s">
        <v>780</v>
      </c>
      <c r="T22" s="29" t="s">
        <v>781</v>
      </c>
      <c r="U22" s="29" t="s">
        <v>782</v>
      </c>
      <c r="V22" s="29">
        <v>1</v>
      </c>
      <c r="W22" s="29" t="s">
        <v>396</v>
      </c>
      <c r="X22" s="29" t="s">
        <v>783</v>
      </c>
      <c r="Y22" s="29" t="s">
        <v>629</v>
      </c>
      <c r="Z22" s="29" t="s">
        <v>784</v>
      </c>
      <c r="AA22" s="29" t="s">
        <v>784</v>
      </c>
      <c r="AB22" s="29" t="s">
        <v>785</v>
      </c>
      <c r="AC22" s="29" t="s">
        <v>786</v>
      </c>
      <c r="AD22" s="29" t="s">
        <v>5</v>
      </c>
      <c r="AE22" s="29" t="s">
        <v>551</v>
      </c>
      <c r="AF22" s="29" t="s">
        <v>787</v>
      </c>
      <c r="AG22" s="29">
        <v>-637</v>
      </c>
      <c r="AH22" s="29" t="s">
        <v>787</v>
      </c>
      <c r="AI22" s="29" t="s">
        <v>788</v>
      </c>
      <c r="AJ22" s="29">
        <v>8</v>
      </c>
      <c r="AK22" s="29" t="s">
        <v>789</v>
      </c>
      <c r="AL22" s="29" t="s">
        <v>790</v>
      </c>
      <c r="AM22" s="29">
        <v>855</v>
      </c>
      <c r="AN22" s="1">
        <f t="shared" si="9"/>
        <v>1</v>
      </c>
      <c r="AO22" s="1">
        <f t="shared" si="10"/>
        <v>1</v>
      </c>
      <c r="AP22" s="30">
        <f t="shared" si="11"/>
        <v>46296</v>
      </c>
      <c r="AQ22" s="1" t="str">
        <f>IF(COUNTIF('同场线路Rotas do mesmo SC'!A:A,C22)&gt;0,"Sim","Não")</f>
        <v>Não</v>
      </c>
      <c r="AR22" s="1" t="str">
        <f>IF(COUNTIF(揽收业务网点!A:A,P22)&gt;0,"Sim","Não")</f>
        <v>Não</v>
      </c>
    </row>
    <row r="23" spans="1:44">
      <c r="A23" s="29" t="s">
        <v>791</v>
      </c>
      <c r="B23" s="29" t="s">
        <v>379</v>
      </c>
      <c r="C23" s="29" t="s">
        <v>792</v>
      </c>
      <c r="D23" s="29" t="s">
        <v>381</v>
      </c>
      <c r="E23" s="29" t="s">
        <v>640</v>
      </c>
      <c r="F23" s="29" t="s">
        <v>732</v>
      </c>
      <c r="G23" s="29">
        <v>1</v>
      </c>
      <c r="H23" s="29" t="s">
        <v>793</v>
      </c>
      <c r="I23" s="29" t="s">
        <v>409</v>
      </c>
      <c r="J23" s="29" t="s">
        <v>794</v>
      </c>
      <c r="K23" s="29" t="s">
        <v>387</v>
      </c>
      <c r="L23" s="29" t="s">
        <v>795</v>
      </c>
      <c r="M23" s="29" t="s">
        <v>796</v>
      </c>
      <c r="N23" s="29" t="s">
        <v>797</v>
      </c>
      <c r="O23" s="29" t="s">
        <v>798</v>
      </c>
      <c r="P23" s="29" t="s">
        <v>93</v>
      </c>
      <c r="Q23" s="29" t="s">
        <v>94</v>
      </c>
      <c r="R23" s="29" t="s">
        <v>799</v>
      </c>
      <c r="S23" s="29" t="s">
        <v>800</v>
      </c>
      <c r="T23" s="29" t="s">
        <v>801</v>
      </c>
      <c r="U23" s="29" t="s">
        <v>802</v>
      </c>
      <c r="V23" s="29">
        <v>54</v>
      </c>
      <c r="W23" s="29" t="s">
        <v>396</v>
      </c>
      <c r="X23" s="29" t="s">
        <v>803</v>
      </c>
      <c r="Y23" s="29" t="s">
        <v>629</v>
      </c>
      <c r="Z23" s="29" t="s">
        <v>804</v>
      </c>
      <c r="AA23" s="29" t="s">
        <v>804</v>
      </c>
      <c r="AB23" s="29" t="s">
        <v>653</v>
      </c>
      <c r="AC23" s="29" t="s">
        <v>654</v>
      </c>
      <c r="AD23" s="29" t="s">
        <v>11</v>
      </c>
      <c r="AE23" s="29" t="s">
        <v>551</v>
      </c>
      <c r="AF23" s="29" t="s">
        <v>805</v>
      </c>
      <c r="AG23" s="29">
        <v>-413</v>
      </c>
      <c r="AH23" s="29" t="s">
        <v>805</v>
      </c>
      <c r="AI23" s="29" t="s">
        <v>806</v>
      </c>
      <c r="AJ23" s="29">
        <v>123</v>
      </c>
      <c r="AK23" s="29" t="s">
        <v>807</v>
      </c>
      <c r="AL23" s="29" t="s">
        <v>808</v>
      </c>
      <c r="AM23" s="29">
        <v>6350</v>
      </c>
      <c r="AN23" s="1">
        <f t="shared" si="9"/>
        <v>1</v>
      </c>
      <c r="AO23" s="1">
        <f t="shared" si="10"/>
        <v>1</v>
      </c>
      <c r="AP23" s="30">
        <f t="shared" si="11"/>
        <v>46296</v>
      </c>
      <c r="AQ23" s="1" t="str">
        <f>IF(COUNTIF('同场线路Rotas do mesmo SC'!A:A,C23)&gt;0,"Sim","Não")</f>
        <v>Não</v>
      </c>
      <c r="AR23" s="1" t="str">
        <f>IF(COUNTIF(揽收业务网点!A:A,P23)&gt;0,"Sim","Não")</f>
        <v>Sim</v>
      </c>
    </row>
    <row r="24" spans="1:44">
      <c r="A24" s="29" t="s">
        <v>809</v>
      </c>
      <c r="B24" s="29" t="s">
        <v>379</v>
      </c>
      <c r="C24" s="29" t="s">
        <v>810</v>
      </c>
      <c r="D24" s="29" t="s">
        <v>381</v>
      </c>
      <c r="E24" s="29" t="s">
        <v>640</v>
      </c>
      <c r="F24" s="29" t="s">
        <v>811</v>
      </c>
      <c r="G24" s="29">
        <v>132</v>
      </c>
      <c r="H24" s="29" t="s">
        <v>812</v>
      </c>
      <c r="I24" s="29" t="s">
        <v>663</v>
      </c>
      <c r="J24" s="29" t="s">
        <v>794</v>
      </c>
      <c r="K24" s="29" t="s">
        <v>387</v>
      </c>
      <c r="L24" s="29" t="s">
        <v>813</v>
      </c>
      <c r="M24" s="29" t="s">
        <v>814</v>
      </c>
      <c r="N24" s="29" t="s">
        <v>815</v>
      </c>
      <c r="O24" s="29" t="s">
        <v>798</v>
      </c>
      <c r="P24" s="29" t="s">
        <v>93</v>
      </c>
      <c r="Q24" s="29" t="s">
        <v>94</v>
      </c>
      <c r="R24" s="29" t="s">
        <v>816</v>
      </c>
      <c r="S24" s="29" t="s">
        <v>817</v>
      </c>
      <c r="T24" s="29" t="s">
        <v>818</v>
      </c>
      <c r="U24" s="29" t="s">
        <v>819</v>
      </c>
      <c r="V24" s="29">
        <v>114</v>
      </c>
      <c r="W24" s="29" t="s">
        <v>396</v>
      </c>
      <c r="X24" s="29" t="s">
        <v>820</v>
      </c>
      <c r="Y24" s="29" t="s">
        <v>651</v>
      </c>
      <c r="Z24" s="29" t="s">
        <v>821</v>
      </c>
      <c r="AA24" s="29" t="s">
        <v>821</v>
      </c>
      <c r="AB24" s="29" t="s">
        <v>653</v>
      </c>
      <c r="AC24" s="29" t="s">
        <v>654</v>
      </c>
      <c r="AD24" s="29" t="s">
        <v>11</v>
      </c>
      <c r="AE24" s="29" t="s">
        <v>822</v>
      </c>
      <c r="AF24" s="29" t="s">
        <v>823</v>
      </c>
      <c r="AG24" s="29">
        <v>-713</v>
      </c>
      <c r="AH24" s="29" t="s">
        <v>823</v>
      </c>
      <c r="AI24" s="29" t="s">
        <v>824</v>
      </c>
      <c r="AJ24" s="29">
        <v>56</v>
      </c>
      <c r="AK24" s="29" t="s">
        <v>825</v>
      </c>
      <c r="AL24" s="29" t="s">
        <v>826</v>
      </c>
      <c r="AM24" s="29">
        <v>6927</v>
      </c>
      <c r="AN24" s="1">
        <f t="shared" si="9"/>
        <v>1</v>
      </c>
      <c r="AO24" s="1">
        <f t="shared" si="10"/>
        <v>1</v>
      </c>
      <c r="AP24" s="30">
        <f t="shared" si="11"/>
        <v>46296</v>
      </c>
      <c r="AQ24" s="1" t="str">
        <f>IF(COUNTIF('同场线路Rotas do mesmo SC'!A:A,C24)&gt;0,"Sim","Não")</f>
        <v>Não</v>
      </c>
      <c r="AR24" s="1" t="str">
        <f>IF(COUNTIF(揽收业务网点!A:A,P24)&gt;0,"Sim","Não")</f>
        <v>Sim</v>
      </c>
    </row>
    <row r="25" spans="1:44">
      <c r="A25" s="29" t="s">
        <v>827</v>
      </c>
      <c r="B25" s="29" t="s">
        <v>379</v>
      </c>
      <c r="C25" s="29" t="s">
        <v>828</v>
      </c>
      <c r="D25" s="29" t="s">
        <v>381</v>
      </c>
      <c r="E25" s="29" t="s">
        <v>640</v>
      </c>
      <c r="F25" s="29" t="s">
        <v>829</v>
      </c>
      <c r="G25" s="29">
        <v>36</v>
      </c>
      <c r="H25" s="29" t="s">
        <v>830</v>
      </c>
      <c r="I25" s="29" t="s">
        <v>702</v>
      </c>
      <c r="J25" s="29" t="s">
        <v>831</v>
      </c>
      <c r="K25" s="29" t="s">
        <v>387</v>
      </c>
      <c r="L25" s="29" t="s">
        <v>832</v>
      </c>
      <c r="M25" s="29" t="s">
        <v>833</v>
      </c>
      <c r="N25" s="29" t="s">
        <v>834</v>
      </c>
      <c r="O25" s="29" t="s">
        <v>835</v>
      </c>
      <c r="P25" s="29" t="s">
        <v>54</v>
      </c>
      <c r="Q25" s="29" t="s">
        <v>11</v>
      </c>
      <c r="R25" s="29" t="s">
        <v>836</v>
      </c>
      <c r="S25" s="29" t="s">
        <v>836</v>
      </c>
      <c r="T25" s="29" t="s">
        <v>837</v>
      </c>
      <c r="U25" s="29" t="s">
        <v>838</v>
      </c>
      <c r="V25" s="29">
        <v>187</v>
      </c>
      <c r="W25" s="29" t="s">
        <v>396</v>
      </c>
      <c r="X25" s="29" t="s">
        <v>839</v>
      </c>
      <c r="Y25" s="29" t="s">
        <v>629</v>
      </c>
      <c r="Z25" s="29" t="s">
        <v>840</v>
      </c>
      <c r="AA25" s="29" t="s">
        <v>840</v>
      </c>
      <c r="AB25" s="29" t="s">
        <v>653</v>
      </c>
      <c r="AC25" s="29" t="s">
        <v>654</v>
      </c>
      <c r="AD25" s="29" t="s">
        <v>11</v>
      </c>
      <c r="AE25" s="29" t="s">
        <v>575</v>
      </c>
      <c r="AF25" s="29" t="s">
        <v>841</v>
      </c>
      <c r="AG25" s="29">
        <v>-157</v>
      </c>
      <c r="AH25" s="29" t="s">
        <v>841</v>
      </c>
      <c r="AI25" s="29" t="s">
        <v>842</v>
      </c>
      <c r="AJ25" s="29">
        <v>465</v>
      </c>
      <c r="AK25" s="29" t="s">
        <v>843</v>
      </c>
      <c r="AL25" s="29" t="s">
        <v>844</v>
      </c>
      <c r="AM25" s="29">
        <v>148</v>
      </c>
      <c r="AN25" s="1">
        <f t="shared" si="9"/>
        <v>1</v>
      </c>
      <c r="AO25" s="1">
        <f t="shared" si="10"/>
        <v>1</v>
      </c>
      <c r="AP25" s="30">
        <f t="shared" si="11"/>
        <v>46296</v>
      </c>
      <c r="AQ25" s="1" t="str">
        <f>IF(COUNTIF('同场线路Rotas do mesmo SC'!A:A,C25)&gt;0,"Sim","Não")</f>
        <v>Não</v>
      </c>
      <c r="AR25" s="1" t="str">
        <f>IF(COUNTIF(揽收业务网点!A:A,P25)&gt;0,"Sim","Não")</f>
        <v>Sim</v>
      </c>
    </row>
    <row r="26" spans="1:44">
      <c r="A26" s="29" t="s">
        <v>845</v>
      </c>
      <c r="B26" s="29" t="s">
        <v>379</v>
      </c>
      <c r="C26" s="29" t="s">
        <v>846</v>
      </c>
      <c r="D26" s="29" t="s">
        <v>381</v>
      </c>
      <c r="E26" s="29" t="s">
        <v>640</v>
      </c>
      <c r="F26" s="29" t="s">
        <v>847</v>
      </c>
      <c r="G26" s="29">
        <v>132</v>
      </c>
      <c r="H26" s="29" t="s">
        <v>848</v>
      </c>
      <c r="I26" s="29" t="s">
        <v>409</v>
      </c>
      <c r="J26" s="29" t="s">
        <v>849</v>
      </c>
      <c r="K26" s="29" t="s">
        <v>387</v>
      </c>
      <c r="L26" s="29" t="s">
        <v>850</v>
      </c>
      <c r="M26" s="29" t="s">
        <v>851</v>
      </c>
      <c r="N26" s="29" t="s">
        <v>852</v>
      </c>
      <c r="O26" s="29" t="s">
        <v>798</v>
      </c>
      <c r="P26" s="29" t="s">
        <v>93</v>
      </c>
      <c r="Q26" s="29" t="s">
        <v>94</v>
      </c>
      <c r="R26" s="29" t="s">
        <v>853</v>
      </c>
      <c r="S26" s="29" t="s">
        <v>854</v>
      </c>
      <c r="T26" s="29" t="s">
        <v>855</v>
      </c>
      <c r="U26" s="29" t="s">
        <v>856</v>
      </c>
      <c r="V26" s="29">
        <v>170</v>
      </c>
      <c r="W26" s="29" t="s">
        <v>396</v>
      </c>
      <c r="X26" s="29" t="s">
        <v>857</v>
      </c>
      <c r="Y26" s="29" t="s">
        <v>858</v>
      </c>
      <c r="Z26" s="29" t="s">
        <v>859</v>
      </c>
      <c r="AA26" s="29" t="s">
        <v>859</v>
      </c>
      <c r="AB26" s="29" t="s">
        <v>653</v>
      </c>
      <c r="AC26" s="29" t="s">
        <v>654</v>
      </c>
      <c r="AD26" s="29" t="s">
        <v>11</v>
      </c>
      <c r="AE26" s="29" t="s">
        <v>860</v>
      </c>
      <c r="AF26" s="29" t="s">
        <v>861</v>
      </c>
      <c r="AG26" s="29">
        <v>-1</v>
      </c>
      <c r="AH26" s="29" t="s">
        <v>861</v>
      </c>
      <c r="AI26" s="29" t="s">
        <v>862</v>
      </c>
      <c r="AJ26" s="29">
        <v>-86</v>
      </c>
      <c r="AK26" s="29" t="s">
        <v>863</v>
      </c>
      <c r="AL26" s="29" t="s">
        <v>864</v>
      </c>
      <c r="AM26" s="29">
        <v>3208</v>
      </c>
      <c r="AN26" s="1">
        <f t="shared" si="9"/>
        <v>1</v>
      </c>
      <c r="AO26" s="1">
        <f t="shared" si="10"/>
        <v>1</v>
      </c>
      <c r="AP26" s="30">
        <f t="shared" si="11"/>
        <v>46296</v>
      </c>
      <c r="AQ26" s="1" t="str">
        <f>IF(COUNTIF('同场线路Rotas do mesmo SC'!A:A,C26)&gt;0,"Sim","Não")</f>
        <v>Não</v>
      </c>
      <c r="AR26" s="1" t="str">
        <f>IF(COUNTIF(揽收业务网点!A:A,P26)&gt;0,"Sim","Não")</f>
        <v>Sim</v>
      </c>
    </row>
    <row r="27" spans="1:44">
      <c r="A27" s="29" t="s">
        <v>865</v>
      </c>
      <c r="B27" s="29" t="s">
        <v>379</v>
      </c>
      <c r="C27" s="29" t="s">
        <v>866</v>
      </c>
      <c r="D27" s="29" t="s">
        <v>381</v>
      </c>
      <c r="E27" s="29" t="s">
        <v>382</v>
      </c>
      <c r="F27" s="29" t="s">
        <v>732</v>
      </c>
      <c r="G27" s="29">
        <v>640</v>
      </c>
      <c r="H27" s="29" t="s">
        <v>867</v>
      </c>
      <c r="I27" s="29" t="s">
        <v>868</v>
      </c>
      <c r="J27" s="29" t="s">
        <v>869</v>
      </c>
      <c r="K27" s="29" t="s">
        <v>387</v>
      </c>
      <c r="L27" s="29" t="s">
        <v>870</v>
      </c>
      <c r="M27" s="29" t="s">
        <v>871</v>
      </c>
      <c r="N27" s="29" t="s">
        <v>872</v>
      </c>
      <c r="O27" s="29" t="s">
        <v>873</v>
      </c>
      <c r="P27" s="29" t="s">
        <v>874</v>
      </c>
      <c r="Q27" s="29" t="s">
        <v>70</v>
      </c>
      <c r="R27" s="29" t="s">
        <v>875</v>
      </c>
      <c r="S27" s="29" t="s">
        <v>876</v>
      </c>
      <c r="T27" s="29" t="s">
        <v>877</v>
      </c>
      <c r="U27" s="29" t="s">
        <v>878</v>
      </c>
      <c r="V27" s="29">
        <v>210</v>
      </c>
      <c r="W27" s="29" t="s">
        <v>396</v>
      </c>
      <c r="X27" s="29"/>
      <c r="Y27" s="29" t="s">
        <v>879</v>
      </c>
      <c r="Z27" s="29" t="s">
        <v>878</v>
      </c>
      <c r="AA27" s="29" t="s">
        <v>878</v>
      </c>
      <c r="AB27" s="29" t="s">
        <v>880</v>
      </c>
      <c r="AC27" s="29" t="s">
        <v>72</v>
      </c>
      <c r="AD27" s="29" t="s">
        <v>70</v>
      </c>
      <c r="AE27" s="29" t="s">
        <v>881</v>
      </c>
      <c r="AF27" s="29" t="s">
        <v>882</v>
      </c>
      <c r="AG27" s="29">
        <v>-1163</v>
      </c>
      <c r="AH27" s="29" t="s">
        <v>882</v>
      </c>
      <c r="AI27" s="29"/>
      <c r="AJ27" s="29">
        <v>10</v>
      </c>
      <c r="AK27" s="29" t="s">
        <v>883</v>
      </c>
      <c r="AL27" s="29" t="s">
        <v>884</v>
      </c>
      <c r="AM27" s="29">
        <v>94</v>
      </c>
      <c r="AN27" s="1">
        <f t="shared" si="9"/>
        <v>0</v>
      </c>
      <c r="AO27" s="1">
        <f t="shared" si="10"/>
        <v>0</v>
      </c>
      <c r="AP27" s="30">
        <f t="shared" si="11"/>
        <v>46296</v>
      </c>
      <c r="AQ27" s="1" t="str">
        <f>IF(COUNTIF('同场线路Rotas do mesmo SC'!A:A,C27)&gt;0,"Sim","Não")</f>
        <v>Não</v>
      </c>
      <c r="AR27" s="1" t="str">
        <f>IF(COUNTIF(揽收业务网点!A:A,P27)&gt;0,"Sim","Não")</f>
        <v>Não</v>
      </c>
    </row>
    <row r="28" spans="1:44">
      <c r="A28" s="29" t="s">
        <v>885</v>
      </c>
      <c r="B28" s="29" t="s">
        <v>379</v>
      </c>
      <c r="C28" s="29" t="s">
        <v>886</v>
      </c>
      <c r="D28" s="29" t="s">
        <v>381</v>
      </c>
      <c r="E28" s="29" t="s">
        <v>640</v>
      </c>
      <c r="F28" s="29" t="s">
        <v>732</v>
      </c>
      <c r="G28" s="29">
        <v>30</v>
      </c>
      <c r="H28" s="29" t="s">
        <v>887</v>
      </c>
      <c r="I28" s="29" t="s">
        <v>385</v>
      </c>
      <c r="J28" s="29" t="s">
        <v>888</v>
      </c>
      <c r="K28" s="29" t="s">
        <v>387</v>
      </c>
      <c r="L28" s="29" t="s">
        <v>889</v>
      </c>
      <c r="M28" s="29" t="s">
        <v>890</v>
      </c>
      <c r="N28" s="29" t="s">
        <v>891</v>
      </c>
      <c r="O28" s="29" t="s">
        <v>892</v>
      </c>
      <c r="P28" s="29" t="s">
        <v>71</v>
      </c>
      <c r="Q28" s="29" t="s">
        <v>70</v>
      </c>
      <c r="R28" s="29" t="s">
        <v>893</v>
      </c>
      <c r="S28" s="29" t="s">
        <v>893</v>
      </c>
      <c r="T28" s="29" t="s">
        <v>894</v>
      </c>
      <c r="U28" s="29" t="s">
        <v>895</v>
      </c>
      <c r="V28" s="29">
        <v>2163</v>
      </c>
      <c r="W28" s="29" t="s">
        <v>896</v>
      </c>
      <c r="X28" s="29" t="s">
        <v>897</v>
      </c>
      <c r="Y28" s="29" t="s">
        <v>651</v>
      </c>
      <c r="Z28" s="29" t="s">
        <v>898</v>
      </c>
      <c r="AA28" s="29" t="s">
        <v>898</v>
      </c>
      <c r="AB28" s="29" t="s">
        <v>899</v>
      </c>
      <c r="AC28" s="29" t="s">
        <v>900</v>
      </c>
      <c r="AD28" s="29" t="s">
        <v>70</v>
      </c>
      <c r="AE28" s="29" t="s">
        <v>575</v>
      </c>
      <c r="AF28" s="29" t="s">
        <v>901</v>
      </c>
      <c r="AG28" s="29">
        <v>-817</v>
      </c>
      <c r="AH28" s="29" t="s">
        <v>901</v>
      </c>
      <c r="AI28" s="29"/>
      <c r="AJ28" s="29">
        <v>-740</v>
      </c>
      <c r="AK28" s="29" t="s">
        <v>902</v>
      </c>
      <c r="AL28" s="29" t="s">
        <v>903</v>
      </c>
      <c r="AM28" s="29">
        <v>3716</v>
      </c>
      <c r="AN28" s="1">
        <f t="shared" si="9"/>
        <v>1</v>
      </c>
      <c r="AO28" s="1">
        <f t="shared" si="10"/>
        <v>0</v>
      </c>
      <c r="AP28" s="30">
        <f t="shared" si="11"/>
        <v>46296</v>
      </c>
      <c r="AQ28" s="1" t="str">
        <f>IF(COUNTIF('同场线路Rotas do mesmo SC'!A:A,C28)&gt;0,"Sim","Não")</f>
        <v>Não</v>
      </c>
      <c r="AR28" s="1" t="str">
        <f>IF(COUNTIF(揽收业务网点!A:A,P28)&gt;0,"Sim","Não")</f>
        <v>Sim</v>
      </c>
    </row>
    <row r="29" spans="1:44">
      <c r="A29" s="29" t="s">
        <v>904</v>
      </c>
      <c r="B29" s="29" t="s">
        <v>379</v>
      </c>
      <c r="C29" s="29" t="s">
        <v>905</v>
      </c>
      <c r="D29" s="29" t="s">
        <v>381</v>
      </c>
      <c r="E29" s="29" t="s">
        <v>382</v>
      </c>
      <c r="F29" s="29" t="s">
        <v>383</v>
      </c>
      <c r="G29" s="29">
        <v>115</v>
      </c>
      <c r="H29" s="29" t="s">
        <v>906</v>
      </c>
      <c r="I29" s="29" t="s">
        <v>512</v>
      </c>
      <c r="J29" s="29" t="s">
        <v>752</v>
      </c>
      <c r="K29" s="29" t="s">
        <v>387</v>
      </c>
      <c r="L29" s="29" t="s">
        <v>753</v>
      </c>
      <c r="M29" s="29" t="s">
        <v>907</v>
      </c>
      <c r="N29" s="29" t="s">
        <v>908</v>
      </c>
      <c r="O29" s="29" t="s">
        <v>756</v>
      </c>
      <c r="P29" s="29" t="s">
        <v>757</v>
      </c>
      <c r="Q29" s="29" t="s">
        <v>142</v>
      </c>
      <c r="R29" s="29" t="s">
        <v>909</v>
      </c>
      <c r="S29" s="29" t="s">
        <v>910</v>
      </c>
      <c r="T29" s="29" t="s">
        <v>911</v>
      </c>
      <c r="U29" s="29" t="s">
        <v>912</v>
      </c>
      <c r="V29" s="29">
        <v>316</v>
      </c>
      <c r="W29" s="29" t="s">
        <v>396</v>
      </c>
      <c r="X29" s="29" t="s">
        <v>913</v>
      </c>
      <c r="Y29" s="29" t="s">
        <v>763</v>
      </c>
      <c r="Z29" s="29" t="s">
        <v>914</v>
      </c>
      <c r="AA29" s="29" t="s">
        <v>914</v>
      </c>
      <c r="AB29" s="29" t="s">
        <v>915</v>
      </c>
      <c r="AC29" s="29" t="s">
        <v>916</v>
      </c>
      <c r="AD29" s="29" t="s">
        <v>142</v>
      </c>
      <c r="AE29" s="29" t="s">
        <v>917</v>
      </c>
      <c r="AF29" s="29" t="s">
        <v>918</v>
      </c>
      <c r="AG29" s="29">
        <v>-1659</v>
      </c>
      <c r="AH29" s="29" t="s">
        <v>918</v>
      </c>
      <c r="AI29" s="29" t="s">
        <v>919</v>
      </c>
      <c r="AJ29" s="29">
        <v>213</v>
      </c>
      <c r="AK29" s="29" t="s">
        <v>920</v>
      </c>
      <c r="AL29" s="29" t="s">
        <v>921</v>
      </c>
      <c r="AM29" s="29">
        <v>1550</v>
      </c>
      <c r="AN29" s="1">
        <f t="shared" si="9"/>
        <v>1</v>
      </c>
      <c r="AO29" s="1">
        <f t="shared" si="10"/>
        <v>1</v>
      </c>
      <c r="AP29" s="30">
        <f t="shared" si="11"/>
        <v>46296</v>
      </c>
      <c r="AQ29" s="1" t="str">
        <f>IF(COUNTIF('同场线路Rotas do mesmo SC'!A:A,C29)&gt;0,"Sim","Não")</f>
        <v>Não</v>
      </c>
      <c r="AR29" s="1" t="str">
        <f>IF(COUNTIF(揽收业务网点!A:A,P29)&gt;0,"Sim","Não")</f>
        <v>Não</v>
      </c>
    </row>
    <row r="30" spans="1:44">
      <c r="A30" s="29" t="s">
        <v>922</v>
      </c>
      <c r="B30" s="29" t="s">
        <v>379</v>
      </c>
      <c r="C30" s="29" t="s">
        <v>923</v>
      </c>
      <c r="D30" s="29" t="s">
        <v>381</v>
      </c>
      <c r="E30" s="29" t="s">
        <v>382</v>
      </c>
      <c r="F30" s="29" t="s">
        <v>383</v>
      </c>
      <c r="G30" s="29">
        <v>240</v>
      </c>
      <c r="H30" s="29" t="s">
        <v>924</v>
      </c>
      <c r="I30" s="29" t="s">
        <v>385</v>
      </c>
      <c r="J30" s="29" t="s">
        <v>925</v>
      </c>
      <c r="K30" s="29" t="s">
        <v>387</v>
      </c>
      <c r="L30" s="29" t="s">
        <v>926</v>
      </c>
      <c r="M30" s="29" t="s">
        <v>927</v>
      </c>
      <c r="N30" s="29" t="s">
        <v>928</v>
      </c>
      <c r="O30" s="29" t="s">
        <v>929</v>
      </c>
      <c r="P30" s="29" t="s">
        <v>930</v>
      </c>
      <c r="Q30" s="29" t="s">
        <v>70</v>
      </c>
      <c r="R30" s="29" t="s">
        <v>931</v>
      </c>
      <c r="S30" s="29" t="s">
        <v>932</v>
      </c>
      <c r="T30" s="29" t="s">
        <v>933</v>
      </c>
      <c r="U30" s="29" t="s">
        <v>934</v>
      </c>
      <c r="V30" s="29">
        <v>5</v>
      </c>
      <c r="W30" s="29" t="s">
        <v>396</v>
      </c>
      <c r="X30" s="29" t="s">
        <v>935</v>
      </c>
      <c r="Y30" s="29" t="s">
        <v>936</v>
      </c>
      <c r="Z30" s="29" t="s">
        <v>937</v>
      </c>
      <c r="AA30" s="29" t="s">
        <v>937</v>
      </c>
      <c r="AB30" s="29" t="s">
        <v>938</v>
      </c>
      <c r="AC30" s="29" t="s">
        <v>939</v>
      </c>
      <c r="AD30" s="29" t="s">
        <v>70</v>
      </c>
      <c r="AE30" s="29" t="s">
        <v>940</v>
      </c>
      <c r="AF30" s="29" t="s">
        <v>941</v>
      </c>
      <c r="AG30" s="29">
        <v>-1447</v>
      </c>
      <c r="AH30" s="29" t="s">
        <v>941</v>
      </c>
      <c r="AI30" s="29"/>
      <c r="AJ30" s="29"/>
      <c r="AK30" s="29"/>
      <c r="AL30" s="29"/>
      <c r="AM30" s="29"/>
      <c r="AN30" s="1">
        <f t="shared" si="9"/>
        <v>1</v>
      </c>
      <c r="AO30" s="1">
        <f t="shared" si="10"/>
        <v>0</v>
      </c>
      <c r="AP30" s="30">
        <f t="shared" si="11"/>
        <v>46296</v>
      </c>
      <c r="AQ30" s="1" t="str">
        <f>IF(COUNTIF('同场线路Rotas do mesmo SC'!A:A,C30)&gt;0,"Sim","Não")</f>
        <v>Não</v>
      </c>
      <c r="AR30" s="1" t="str">
        <f>IF(COUNTIF(揽收业务网点!A:A,P30)&gt;0,"Sim","Não")</f>
        <v>Não</v>
      </c>
    </row>
    <row r="31" spans="1:44">
      <c r="A31" s="29" t="s">
        <v>922</v>
      </c>
      <c r="B31" s="29" t="s">
        <v>379</v>
      </c>
      <c r="C31" s="29" t="s">
        <v>923</v>
      </c>
      <c r="D31" s="29" t="s">
        <v>381</v>
      </c>
      <c r="E31" s="29" t="s">
        <v>382</v>
      </c>
      <c r="F31" s="29" t="s">
        <v>383</v>
      </c>
      <c r="G31" s="29">
        <v>90</v>
      </c>
      <c r="H31" s="29" t="s">
        <v>924</v>
      </c>
      <c r="I31" s="29" t="s">
        <v>385</v>
      </c>
      <c r="J31" s="29" t="s">
        <v>925</v>
      </c>
      <c r="K31" s="29" t="s">
        <v>387</v>
      </c>
      <c r="L31" s="29" t="s">
        <v>926</v>
      </c>
      <c r="M31" s="29" t="s">
        <v>927</v>
      </c>
      <c r="N31" s="29" t="s">
        <v>928</v>
      </c>
      <c r="O31" s="29" t="s">
        <v>942</v>
      </c>
      <c r="P31" s="29" t="s">
        <v>943</v>
      </c>
      <c r="Q31" s="29" t="s">
        <v>70</v>
      </c>
      <c r="R31" s="29" t="s">
        <v>944</v>
      </c>
      <c r="S31" s="29" t="s">
        <v>944</v>
      </c>
      <c r="T31" s="29" t="s">
        <v>945</v>
      </c>
      <c r="U31" s="29" t="s">
        <v>946</v>
      </c>
      <c r="V31" s="29">
        <v>1</v>
      </c>
      <c r="W31" s="29" t="s">
        <v>396</v>
      </c>
      <c r="X31" s="29" t="s">
        <v>947</v>
      </c>
      <c r="Y31" s="29" t="s">
        <v>948</v>
      </c>
      <c r="Z31" s="29" t="s">
        <v>949</v>
      </c>
      <c r="AA31" s="29" t="s">
        <v>949</v>
      </c>
      <c r="AB31" s="29" t="s">
        <v>950</v>
      </c>
      <c r="AC31" s="29" t="s">
        <v>951</v>
      </c>
      <c r="AD31" s="29" t="s">
        <v>70</v>
      </c>
      <c r="AE31" s="29" t="s">
        <v>633</v>
      </c>
      <c r="AF31" s="29" t="s">
        <v>952</v>
      </c>
      <c r="AG31" s="29">
        <v>-1495</v>
      </c>
      <c r="AH31" s="29" t="s">
        <v>952</v>
      </c>
      <c r="AI31" s="29" t="s">
        <v>953</v>
      </c>
      <c r="AJ31" s="29">
        <v>133</v>
      </c>
      <c r="AK31" s="29" t="s">
        <v>954</v>
      </c>
      <c r="AL31" s="29" t="s">
        <v>955</v>
      </c>
      <c r="AM31" s="29">
        <v>54</v>
      </c>
      <c r="AN31" s="1">
        <f t="shared" si="9"/>
        <v>1</v>
      </c>
      <c r="AO31" s="1">
        <f t="shared" si="10"/>
        <v>1</v>
      </c>
      <c r="AP31" s="30">
        <f t="shared" si="11"/>
        <v>46296</v>
      </c>
      <c r="AQ31" s="1" t="str">
        <f>IF(COUNTIF('同场线路Rotas do mesmo SC'!A:A,C31)&gt;0,"Sim","Não")</f>
        <v>Não</v>
      </c>
      <c r="AR31" s="1" t="str">
        <f>IF(COUNTIF(揽收业务网点!A:A,P31)&gt;0,"Sim","Não")</f>
        <v>Não</v>
      </c>
    </row>
    <row r="32" spans="1:44">
      <c r="A32" s="29" t="s">
        <v>956</v>
      </c>
      <c r="B32" s="29" t="s">
        <v>379</v>
      </c>
      <c r="C32" s="29" t="s">
        <v>957</v>
      </c>
      <c r="D32" s="29" t="s">
        <v>381</v>
      </c>
      <c r="E32" s="29" t="s">
        <v>382</v>
      </c>
      <c r="F32" s="29" t="s">
        <v>383</v>
      </c>
      <c r="G32" s="29">
        <v>370</v>
      </c>
      <c r="H32" s="29" t="s">
        <v>958</v>
      </c>
      <c r="I32" s="29" t="s">
        <v>409</v>
      </c>
      <c r="J32" s="29" t="s">
        <v>959</v>
      </c>
      <c r="K32" s="29" t="s">
        <v>411</v>
      </c>
      <c r="L32" s="29" t="s">
        <v>960</v>
      </c>
      <c r="M32" s="29" t="s">
        <v>961</v>
      </c>
      <c r="N32" s="29" t="s">
        <v>962</v>
      </c>
      <c r="O32" s="29" t="s">
        <v>517</v>
      </c>
      <c r="P32" s="29" t="s">
        <v>518</v>
      </c>
      <c r="Q32" s="29" t="s">
        <v>2</v>
      </c>
      <c r="R32" s="29" t="s">
        <v>963</v>
      </c>
      <c r="S32" s="29" t="s">
        <v>964</v>
      </c>
      <c r="T32" s="29" t="s">
        <v>965</v>
      </c>
      <c r="U32" s="29" t="s">
        <v>966</v>
      </c>
      <c r="V32" s="29">
        <v>48</v>
      </c>
      <c r="W32" s="29" t="s">
        <v>396</v>
      </c>
      <c r="X32" s="29" t="s">
        <v>967</v>
      </c>
      <c r="Y32" s="29" t="s">
        <v>968</v>
      </c>
      <c r="Z32" s="29" t="s">
        <v>969</v>
      </c>
      <c r="AA32" s="29" t="s">
        <v>969</v>
      </c>
      <c r="AB32" s="29" t="s">
        <v>970</v>
      </c>
      <c r="AC32" s="29" t="s">
        <v>971</v>
      </c>
      <c r="AD32" s="29" t="s">
        <v>2</v>
      </c>
      <c r="AE32" s="29" t="s">
        <v>972</v>
      </c>
      <c r="AF32" s="29" t="s">
        <v>973</v>
      </c>
      <c r="AG32" s="29">
        <v>-34</v>
      </c>
      <c r="AH32" s="29" t="s">
        <v>973</v>
      </c>
      <c r="AI32" s="29" t="s">
        <v>974</v>
      </c>
      <c r="AJ32" s="29">
        <v>43</v>
      </c>
      <c r="AK32" s="29" t="s">
        <v>975</v>
      </c>
      <c r="AL32" s="29" t="s">
        <v>976</v>
      </c>
      <c r="AM32" s="29">
        <v>1986</v>
      </c>
      <c r="AN32" s="1">
        <f t="shared" si="9"/>
        <v>1</v>
      </c>
      <c r="AO32" s="1">
        <f t="shared" si="10"/>
        <v>1</v>
      </c>
      <c r="AP32" s="30">
        <f t="shared" si="11"/>
        <v>46296</v>
      </c>
      <c r="AQ32" s="1" t="str">
        <f>IF(COUNTIF('同场线路Rotas do mesmo SC'!A:A,C32)&gt;0,"Sim","Não")</f>
        <v>Não</v>
      </c>
      <c r="AR32" s="1" t="str">
        <f>IF(COUNTIF(揽收业务网点!A:A,P32)&gt;0,"Sim","Não")</f>
        <v>Não</v>
      </c>
    </row>
    <row r="33" spans="1:44">
      <c r="A33" s="29" t="s">
        <v>977</v>
      </c>
      <c r="B33" s="29" t="s">
        <v>379</v>
      </c>
      <c r="C33" s="29" t="s">
        <v>978</v>
      </c>
      <c r="D33" s="29" t="s">
        <v>381</v>
      </c>
      <c r="E33" s="29" t="s">
        <v>382</v>
      </c>
      <c r="F33" s="29" t="s">
        <v>383</v>
      </c>
      <c r="G33" s="29">
        <v>205</v>
      </c>
      <c r="H33" s="29" t="s">
        <v>433</v>
      </c>
      <c r="I33" s="29" t="s">
        <v>385</v>
      </c>
      <c r="J33" s="29" t="s">
        <v>434</v>
      </c>
      <c r="K33" s="29" t="s">
        <v>387</v>
      </c>
      <c r="L33" s="29" t="s">
        <v>435</v>
      </c>
      <c r="M33" s="29" t="s">
        <v>979</v>
      </c>
      <c r="N33" s="29" t="s">
        <v>980</v>
      </c>
      <c r="O33" s="29" t="s">
        <v>438</v>
      </c>
      <c r="P33" s="29" t="s">
        <v>439</v>
      </c>
      <c r="Q33" s="29" t="s">
        <v>5</v>
      </c>
      <c r="R33" s="29" t="s">
        <v>981</v>
      </c>
      <c r="S33" s="29" t="s">
        <v>780</v>
      </c>
      <c r="T33" s="29" t="s">
        <v>982</v>
      </c>
      <c r="U33" s="29" t="s">
        <v>983</v>
      </c>
      <c r="V33" s="29">
        <v>2</v>
      </c>
      <c r="W33" s="29" t="s">
        <v>396</v>
      </c>
      <c r="X33" s="29" t="s">
        <v>984</v>
      </c>
      <c r="Y33" s="29" t="s">
        <v>985</v>
      </c>
      <c r="Z33" s="29" t="s">
        <v>986</v>
      </c>
      <c r="AA33" s="29" t="s">
        <v>986</v>
      </c>
      <c r="AB33" s="29" t="s">
        <v>987</v>
      </c>
      <c r="AC33" s="29" t="s">
        <v>988</v>
      </c>
      <c r="AD33" s="29" t="s">
        <v>5</v>
      </c>
      <c r="AE33" s="29" t="s">
        <v>989</v>
      </c>
      <c r="AF33" s="29" t="s">
        <v>990</v>
      </c>
      <c r="AG33" s="29">
        <v>53</v>
      </c>
      <c r="AH33" s="29" t="s">
        <v>990</v>
      </c>
      <c r="AI33" s="29" t="s">
        <v>991</v>
      </c>
      <c r="AJ33" s="29">
        <v>8</v>
      </c>
      <c r="AK33" s="29" t="s">
        <v>992</v>
      </c>
      <c r="AL33" s="29" t="s">
        <v>993</v>
      </c>
      <c r="AM33" s="29">
        <v>146</v>
      </c>
      <c r="AN33" s="1">
        <f t="shared" si="9"/>
        <v>1</v>
      </c>
      <c r="AO33" s="1">
        <f t="shared" si="10"/>
        <v>1</v>
      </c>
      <c r="AP33" s="30">
        <f t="shared" si="11"/>
        <v>46296</v>
      </c>
      <c r="AQ33" s="1" t="str">
        <f>IF(COUNTIF('同场线路Rotas do mesmo SC'!A:A,C33)&gt;0,"Sim","Não")</f>
        <v>Não</v>
      </c>
      <c r="AR33" s="1" t="str">
        <f>IF(COUNTIF(揽收业务网点!A:A,P33)&gt;0,"Sim","Não")</f>
        <v>Não</v>
      </c>
    </row>
    <row r="34" spans="1:44">
      <c r="A34" s="29" t="s">
        <v>994</v>
      </c>
      <c r="B34" s="29" t="s">
        <v>379</v>
      </c>
      <c r="C34" s="29" t="s">
        <v>995</v>
      </c>
      <c r="D34" s="29" t="s">
        <v>381</v>
      </c>
      <c r="E34" s="29" t="s">
        <v>382</v>
      </c>
      <c r="F34" s="29" t="s">
        <v>383</v>
      </c>
      <c r="G34" s="29">
        <v>129</v>
      </c>
      <c r="H34" s="29" t="s">
        <v>996</v>
      </c>
      <c r="I34" s="29" t="s">
        <v>409</v>
      </c>
      <c r="J34" s="29" t="s">
        <v>997</v>
      </c>
      <c r="K34" s="29" t="s">
        <v>387</v>
      </c>
      <c r="L34" s="29" t="s">
        <v>998</v>
      </c>
      <c r="M34" s="29" t="s">
        <v>999</v>
      </c>
      <c r="N34" s="29" t="s">
        <v>1000</v>
      </c>
      <c r="O34" s="29" t="s">
        <v>706</v>
      </c>
      <c r="P34" s="29" t="s">
        <v>707</v>
      </c>
      <c r="Q34" s="29" t="s">
        <v>2</v>
      </c>
      <c r="R34" s="29" t="s">
        <v>1001</v>
      </c>
      <c r="S34" s="29" t="s">
        <v>1002</v>
      </c>
      <c r="T34" s="29" t="s">
        <v>1003</v>
      </c>
      <c r="U34" s="29" t="s">
        <v>1004</v>
      </c>
      <c r="V34" s="29">
        <v>480</v>
      </c>
      <c r="W34" s="29" t="s">
        <v>396</v>
      </c>
      <c r="X34" s="29" t="s">
        <v>1005</v>
      </c>
      <c r="Y34" s="29" t="s">
        <v>629</v>
      </c>
      <c r="Z34" s="29" t="s">
        <v>1006</v>
      </c>
      <c r="AA34" s="29" t="s">
        <v>1006</v>
      </c>
      <c r="AB34" s="29" t="s">
        <v>1007</v>
      </c>
      <c r="AC34" s="29" t="s">
        <v>1008</v>
      </c>
      <c r="AD34" s="29" t="s">
        <v>2</v>
      </c>
      <c r="AE34" s="29" t="s">
        <v>612</v>
      </c>
      <c r="AF34" s="29" t="s">
        <v>1009</v>
      </c>
      <c r="AG34" s="29">
        <v>-3</v>
      </c>
      <c r="AH34" s="29" t="s">
        <v>1009</v>
      </c>
      <c r="AI34" s="29" t="s">
        <v>1010</v>
      </c>
      <c r="AJ34" s="29">
        <v>52</v>
      </c>
      <c r="AK34" s="29" t="s">
        <v>1011</v>
      </c>
      <c r="AL34" s="29" t="s">
        <v>1012</v>
      </c>
      <c r="AM34" s="29">
        <v>28</v>
      </c>
      <c r="AN34" s="1">
        <f t="shared" si="9"/>
        <v>1</v>
      </c>
      <c r="AO34" s="1">
        <f t="shared" si="10"/>
        <v>1</v>
      </c>
      <c r="AP34" s="30">
        <f t="shared" si="11"/>
        <v>46296</v>
      </c>
      <c r="AQ34" s="1" t="str">
        <f>IF(COUNTIF('同场线路Rotas do mesmo SC'!A:A,C34)&gt;0,"Sim","Não")</f>
        <v>Não</v>
      </c>
      <c r="AR34" s="1" t="str">
        <f>IF(COUNTIF(揽收业务网点!A:A,P34)&gt;0,"Sim","Não")</f>
        <v>Não</v>
      </c>
    </row>
    <row r="35" spans="1:44">
      <c r="A35" s="29" t="s">
        <v>1013</v>
      </c>
      <c r="B35" s="29" t="s">
        <v>379</v>
      </c>
      <c r="C35" s="29" t="s">
        <v>1014</v>
      </c>
      <c r="D35" s="29" t="s">
        <v>381</v>
      </c>
      <c r="E35" s="29" t="s">
        <v>382</v>
      </c>
      <c r="F35" s="29" t="s">
        <v>383</v>
      </c>
      <c r="G35" s="29">
        <v>205</v>
      </c>
      <c r="H35" s="29" t="s">
        <v>1015</v>
      </c>
      <c r="I35" s="29" t="s">
        <v>385</v>
      </c>
      <c r="J35" s="29" t="s">
        <v>1016</v>
      </c>
      <c r="K35" s="29" t="s">
        <v>387</v>
      </c>
      <c r="L35" s="29" t="s">
        <v>1017</v>
      </c>
      <c r="M35" s="29" t="s">
        <v>1018</v>
      </c>
      <c r="N35" s="29" t="s">
        <v>1019</v>
      </c>
      <c r="O35" s="29" t="s">
        <v>674</v>
      </c>
      <c r="P35" s="29" t="s">
        <v>675</v>
      </c>
      <c r="Q35" s="29" t="s">
        <v>118</v>
      </c>
      <c r="R35" s="29" t="s">
        <v>1020</v>
      </c>
      <c r="S35" s="29" t="s">
        <v>1020</v>
      </c>
      <c r="T35" s="29" t="s">
        <v>1021</v>
      </c>
      <c r="U35" s="29" t="s">
        <v>1022</v>
      </c>
      <c r="V35" s="29">
        <v>219</v>
      </c>
      <c r="W35" s="29" t="s">
        <v>396</v>
      </c>
      <c r="X35" s="29" t="s">
        <v>1023</v>
      </c>
      <c r="Y35" s="29" t="s">
        <v>629</v>
      </c>
      <c r="Z35" s="29" t="s">
        <v>1024</v>
      </c>
      <c r="AA35" s="29" t="s">
        <v>1024</v>
      </c>
      <c r="AB35" s="29" t="s">
        <v>1025</v>
      </c>
      <c r="AC35" s="29" t="s">
        <v>1026</v>
      </c>
      <c r="AD35" s="29" t="s">
        <v>118</v>
      </c>
      <c r="AE35" s="29" t="s">
        <v>1027</v>
      </c>
      <c r="AF35" s="29" t="s">
        <v>1028</v>
      </c>
      <c r="AG35" s="29">
        <v>-7</v>
      </c>
      <c r="AH35" s="29" t="s">
        <v>1028</v>
      </c>
      <c r="AI35" s="29" t="s">
        <v>1029</v>
      </c>
      <c r="AJ35" s="29">
        <v>12</v>
      </c>
      <c r="AK35" s="29" t="s">
        <v>1030</v>
      </c>
      <c r="AL35" s="29" t="s">
        <v>1031</v>
      </c>
      <c r="AM35" s="29">
        <v>90</v>
      </c>
      <c r="AN35" s="1">
        <f t="shared" si="9"/>
        <v>1</v>
      </c>
      <c r="AO35" s="1">
        <f t="shared" si="10"/>
        <v>1</v>
      </c>
      <c r="AP35" s="30">
        <f t="shared" si="11"/>
        <v>46296</v>
      </c>
      <c r="AQ35" s="1" t="str">
        <f>IF(COUNTIF('同场线路Rotas do mesmo SC'!A:A,C35)&gt;0,"Sim","Não")</f>
        <v>Não</v>
      </c>
      <c r="AR35" s="1" t="str">
        <f>IF(COUNTIF(揽收业务网点!A:A,P35)&gt;0,"Sim","Não")</f>
        <v>Não</v>
      </c>
    </row>
    <row r="36" spans="1:44">
      <c r="A36" s="29" t="s">
        <v>1032</v>
      </c>
      <c r="B36" s="29" t="s">
        <v>379</v>
      </c>
      <c r="C36" s="29" t="s">
        <v>1033</v>
      </c>
      <c r="D36" s="29" t="s">
        <v>381</v>
      </c>
      <c r="E36" s="29" t="s">
        <v>640</v>
      </c>
      <c r="F36" s="29" t="s">
        <v>1034</v>
      </c>
      <c r="G36" s="29">
        <v>132</v>
      </c>
      <c r="H36" s="29" t="s">
        <v>1035</v>
      </c>
      <c r="I36" s="29" t="s">
        <v>409</v>
      </c>
      <c r="J36" s="29" t="s">
        <v>794</v>
      </c>
      <c r="K36" s="29" t="s">
        <v>387</v>
      </c>
      <c r="L36" s="29" t="s">
        <v>813</v>
      </c>
      <c r="M36" s="29" t="s">
        <v>1036</v>
      </c>
      <c r="N36" s="29" t="s">
        <v>1037</v>
      </c>
      <c r="O36" s="29" t="s">
        <v>798</v>
      </c>
      <c r="P36" s="29" t="s">
        <v>93</v>
      </c>
      <c r="Q36" s="29" t="s">
        <v>94</v>
      </c>
      <c r="R36" s="29" t="s">
        <v>1038</v>
      </c>
      <c r="S36" s="29" t="s">
        <v>1038</v>
      </c>
      <c r="T36" s="29" t="s">
        <v>1039</v>
      </c>
      <c r="U36" s="29" t="s">
        <v>1040</v>
      </c>
      <c r="V36" s="29">
        <v>795</v>
      </c>
      <c r="W36" s="29" t="s">
        <v>396</v>
      </c>
      <c r="X36" s="29" t="s">
        <v>1041</v>
      </c>
      <c r="Y36" s="29" t="s">
        <v>1042</v>
      </c>
      <c r="Z36" s="29" t="s">
        <v>1043</v>
      </c>
      <c r="AA36" s="29" t="s">
        <v>1043</v>
      </c>
      <c r="AB36" s="29" t="s">
        <v>653</v>
      </c>
      <c r="AC36" s="29" t="s">
        <v>654</v>
      </c>
      <c r="AD36" s="29" t="s">
        <v>11</v>
      </c>
      <c r="AE36" s="29" t="s">
        <v>1044</v>
      </c>
      <c r="AF36" s="29" t="s">
        <v>1045</v>
      </c>
      <c r="AG36" s="29">
        <v>-75</v>
      </c>
      <c r="AH36" s="29" t="s">
        <v>1045</v>
      </c>
      <c r="AI36" s="29" t="s">
        <v>1046</v>
      </c>
      <c r="AJ36" s="29">
        <v>264</v>
      </c>
      <c r="AK36" s="29" t="s">
        <v>1047</v>
      </c>
      <c r="AL36" s="29" t="s">
        <v>1048</v>
      </c>
      <c r="AM36" s="29">
        <v>3072</v>
      </c>
      <c r="AN36" s="1">
        <f t="shared" si="9"/>
        <v>1</v>
      </c>
      <c r="AO36" s="1">
        <f t="shared" si="10"/>
        <v>1</v>
      </c>
      <c r="AP36" s="30">
        <f t="shared" si="11"/>
        <v>46296</v>
      </c>
      <c r="AQ36" s="1" t="str">
        <f>IF(COUNTIF('同场线路Rotas do mesmo SC'!A:A,C36)&gt;0,"Sim","Não")</f>
        <v>Não</v>
      </c>
      <c r="AR36" s="1" t="str">
        <f>IF(COUNTIF(揽收业务网点!A:A,P36)&gt;0,"Sim","Não")</f>
        <v>Sim</v>
      </c>
    </row>
    <row r="37" spans="1:44">
      <c r="A37" s="29" t="s">
        <v>1049</v>
      </c>
      <c r="B37" s="29" t="s">
        <v>379</v>
      </c>
      <c r="C37" s="29" t="s">
        <v>1050</v>
      </c>
      <c r="D37" s="29" t="s">
        <v>381</v>
      </c>
      <c r="E37" s="29" t="s">
        <v>382</v>
      </c>
      <c r="F37" s="29" t="s">
        <v>383</v>
      </c>
      <c r="G37" s="29">
        <v>370</v>
      </c>
      <c r="H37" s="29" t="s">
        <v>683</v>
      </c>
      <c r="I37" s="29" t="s">
        <v>409</v>
      </c>
      <c r="J37" s="29" t="s">
        <v>684</v>
      </c>
      <c r="K37" s="29" t="s">
        <v>387</v>
      </c>
      <c r="L37" s="29" t="s">
        <v>685</v>
      </c>
      <c r="M37" s="29" t="s">
        <v>686</v>
      </c>
      <c r="N37" s="29" t="s">
        <v>687</v>
      </c>
      <c r="O37" s="29" t="s">
        <v>438</v>
      </c>
      <c r="P37" s="29" t="s">
        <v>439</v>
      </c>
      <c r="Q37" s="29" t="s">
        <v>5</v>
      </c>
      <c r="R37" s="29" t="s">
        <v>1051</v>
      </c>
      <c r="S37" s="29" t="s">
        <v>1052</v>
      </c>
      <c r="T37" s="29" t="s">
        <v>1053</v>
      </c>
      <c r="U37" s="29" t="s">
        <v>1054</v>
      </c>
      <c r="V37" s="29">
        <v>27</v>
      </c>
      <c r="W37" s="29" t="s">
        <v>396</v>
      </c>
      <c r="X37" s="29" t="s">
        <v>1055</v>
      </c>
      <c r="Y37" s="29" t="s">
        <v>608</v>
      </c>
      <c r="Z37" s="29" t="s">
        <v>1056</v>
      </c>
      <c r="AA37" s="29" t="s">
        <v>1056</v>
      </c>
      <c r="AB37" s="29" t="s">
        <v>1057</v>
      </c>
      <c r="AC37" s="29" t="s">
        <v>1058</v>
      </c>
      <c r="AD37" s="29" t="s">
        <v>5</v>
      </c>
      <c r="AE37" s="29" t="s">
        <v>401</v>
      </c>
      <c r="AF37" s="29" t="s">
        <v>1059</v>
      </c>
      <c r="AG37" s="29">
        <v>11</v>
      </c>
      <c r="AH37" s="29" t="s">
        <v>1059</v>
      </c>
      <c r="AI37" s="29" t="s">
        <v>1060</v>
      </c>
      <c r="AJ37" s="29">
        <v>42</v>
      </c>
      <c r="AK37" s="29" t="s">
        <v>1061</v>
      </c>
      <c r="AL37" s="29" t="s">
        <v>1062</v>
      </c>
      <c r="AM37" s="29">
        <v>333</v>
      </c>
      <c r="AN37" s="1">
        <f t="shared" si="9"/>
        <v>1</v>
      </c>
      <c r="AO37" s="1">
        <f t="shared" si="10"/>
        <v>1</v>
      </c>
      <c r="AP37" s="30">
        <f t="shared" si="11"/>
        <v>46296</v>
      </c>
      <c r="AQ37" s="1" t="str">
        <f>IF(COUNTIF('同场线路Rotas do mesmo SC'!A:A,C37)&gt;0,"Sim","Não")</f>
        <v>Não</v>
      </c>
      <c r="AR37" s="1" t="str">
        <f>IF(COUNTIF(揽收业务网点!A:A,P37)&gt;0,"Sim","Não")</f>
        <v>Não</v>
      </c>
    </row>
    <row r="38" spans="1:44">
      <c r="A38" s="29" t="s">
        <v>1063</v>
      </c>
      <c r="B38" s="29" t="s">
        <v>379</v>
      </c>
      <c r="C38" s="29" t="s">
        <v>1064</v>
      </c>
      <c r="D38" s="29" t="s">
        <v>381</v>
      </c>
      <c r="E38" s="29" t="s">
        <v>640</v>
      </c>
      <c r="F38" s="29" t="s">
        <v>383</v>
      </c>
      <c r="G38" s="29">
        <v>150</v>
      </c>
      <c r="H38" s="29" t="s">
        <v>1065</v>
      </c>
      <c r="I38" s="29" t="s">
        <v>385</v>
      </c>
      <c r="J38" s="29" t="s">
        <v>1066</v>
      </c>
      <c r="K38" s="29" t="s">
        <v>387</v>
      </c>
      <c r="L38" s="29" t="s">
        <v>1067</v>
      </c>
      <c r="M38" s="29" t="s">
        <v>1068</v>
      </c>
      <c r="N38" s="29" t="s">
        <v>1069</v>
      </c>
      <c r="O38" s="29" t="s">
        <v>1070</v>
      </c>
      <c r="P38" s="29" t="s">
        <v>74</v>
      </c>
      <c r="Q38" s="29" t="s">
        <v>70</v>
      </c>
      <c r="R38" s="29" t="s">
        <v>1071</v>
      </c>
      <c r="S38" s="29" t="s">
        <v>1071</v>
      </c>
      <c r="T38" s="29" t="s">
        <v>1072</v>
      </c>
      <c r="U38" s="29" t="s">
        <v>1073</v>
      </c>
      <c r="V38" s="29">
        <v>236</v>
      </c>
      <c r="W38" s="29" t="s">
        <v>396</v>
      </c>
      <c r="X38" s="29" t="s">
        <v>1074</v>
      </c>
      <c r="Y38" s="29" t="s">
        <v>524</v>
      </c>
      <c r="Z38" s="29" t="s">
        <v>1075</v>
      </c>
      <c r="AA38" s="29" t="s">
        <v>1075</v>
      </c>
      <c r="AB38" s="29" t="s">
        <v>1076</v>
      </c>
      <c r="AC38" s="29" t="s">
        <v>1077</v>
      </c>
      <c r="AD38" s="29" t="s">
        <v>70</v>
      </c>
      <c r="AE38" s="29" t="s">
        <v>1078</v>
      </c>
      <c r="AF38" s="29" t="s">
        <v>1079</v>
      </c>
      <c r="AG38" s="29">
        <v>-197</v>
      </c>
      <c r="AH38" s="29" t="s">
        <v>1079</v>
      </c>
      <c r="AI38" s="29" t="s">
        <v>1080</v>
      </c>
      <c r="AJ38" s="29"/>
      <c r="AK38" s="29"/>
      <c r="AL38" s="29"/>
      <c r="AM38" s="29"/>
      <c r="AN38" s="1">
        <f t="shared" si="9"/>
        <v>1</v>
      </c>
      <c r="AO38" s="1">
        <f t="shared" si="10"/>
        <v>1</v>
      </c>
      <c r="AP38" s="30">
        <f t="shared" si="11"/>
        <v>46296</v>
      </c>
      <c r="AQ38" s="1" t="str">
        <f>IF(COUNTIF('同场线路Rotas do mesmo SC'!A:A,C38)&gt;0,"Sim","Não")</f>
        <v>Não</v>
      </c>
      <c r="AR38" s="1" t="str">
        <f>IF(COUNTIF(揽收业务网点!A:A,P38)&gt;0,"Sim","Não")</f>
        <v>Sim</v>
      </c>
    </row>
    <row r="39" spans="1:44">
      <c r="A39" s="29" t="s">
        <v>1081</v>
      </c>
      <c r="B39" s="29" t="s">
        <v>379</v>
      </c>
      <c r="C39" s="29" t="s">
        <v>1082</v>
      </c>
      <c r="D39" s="29" t="s">
        <v>381</v>
      </c>
      <c r="E39" s="29" t="s">
        <v>640</v>
      </c>
      <c r="F39" s="29" t="s">
        <v>829</v>
      </c>
      <c r="G39" s="29">
        <v>150</v>
      </c>
      <c r="H39" s="29" t="s">
        <v>1083</v>
      </c>
      <c r="I39" s="29" t="s">
        <v>409</v>
      </c>
      <c r="J39" s="29" t="s">
        <v>849</v>
      </c>
      <c r="K39" s="29" t="s">
        <v>387</v>
      </c>
      <c r="L39" s="29" t="s">
        <v>850</v>
      </c>
      <c r="M39" s="29" t="s">
        <v>1084</v>
      </c>
      <c r="N39" s="29" t="s">
        <v>1085</v>
      </c>
      <c r="O39" s="29" t="s">
        <v>798</v>
      </c>
      <c r="P39" s="29" t="s">
        <v>93</v>
      </c>
      <c r="Q39" s="29" t="s">
        <v>94</v>
      </c>
      <c r="R39" s="29" t="s">
        <v>1086</v>
      </c>
      <c r="S39" s="29" t="s">
        <v>1087</v>
      </c>
      <c r="T39" s="29" t="s">
        <v>1088</v>
      </c>
      <c r="U39" s="29" t="s">
        <v>1089</v>
      </c>
      <c r="V39" s="29">
        <v>108</v>
      </c>
      <c r="W39" s="29" t="s">
        <v>396</v>
      </c>
      <c r="X39" s="29" t="s">
        <v>1090</v>
      </c>
      <c r="Y39" s="29" t="s">
        <v>524</v>
      </c>
      <c r="Z39" s="29" t="s">
        <v>1091</v>
      </c>
      <c r="AA39" s="29" t="s">
        <v>1091</v>
      </c>
      <c r="AB39" s="29" t="s">
        <v>653</v>
      </c>
      <c r="AC39" s="29" t="s">
        <v>654</v>
      </c>
      <c r="AD39" s="29" t="s">
        <v>11</v>
      </c>
      <c r="AE39" s="29" t="s">
        <v>1092</v>
      </c>
      <c r="AF39" s="29" t="s">
        <v>1093</v>
      </c>
      <c r="AG39" s="29">
        <v>-304</v>
      </c>
      <c r="AH39" s="29" t="s">
        <v>1093</v>
      </c>
      <c r="AI39" s="29" t="s">
        <v>1094</v>
      </c>
      <c r="AJ39" s="29">
        <v>32</v>
      </c>
      <c r="AK39" s="29" t="s">
        <v>1095</v>
      </c>
      <c r="AL39" s="29" t="s">
        <v>1096</v>
      </c>
      <c r="AM39" s="29">
        <v>6385</v>
      </c>
      <c r="AN39" s="1">
        <f t="shared" si="9"/>
        <v>1</v>
      </c>
      <c r="AO39" s="1">
        <f t="shared" si="10"/>
        <v>1</v>
      </c>
      <c r="AP39" s="30">
        <f t="shared" si="11"/>
        <v>46296</v>
      </c>
      <c r="AQ39" s="1" t="str">
        <f>IF(COUNTIF('同场线路Rotas do mesmo SC'!A:A,C39)&gt;0,"Sim","Não")</f>
        <v>Não</v>
      </c>
      <c r="AR39" s="1" t="str">
        <f>IF(COUNTIF(揽收业务网点!A:A,P39)&gt;0,"Sim","Não")</f>
        <v>Sim</v>
      </c>
    </row>
    <row r="40" spans="1:44">
      <c r="A40" s="29" t="s">
        <v>1097</v>
      </c>
      <c r="B40" s="29" t="s">
        <v>379</v>
      </c>
      <c r="C40" s="29" t="s">
        <v>1098</v>
      </c>
      <c r="D40" s="29" t="s">
        <v>381</v>
      </c>
      <c r="E40" s="29" t="s">
        <v>640</v>
      </c>
      <c r="F40" s="29" t="s">
        <v>383</v>
      </c>
      <c r="G40" s="29">
        <v>156</v>
      </c>
      <c r="H40" s="29" t="s">
        <v>1099</v>
      </c>
      <c r="I40" s="29" t="s">
        <v>702</v>
      </c>
      <c r="J40" s="29" t="s">
        <v>1100</v>
      </c>
      <c r="K40" s="29" t="s">
        <v>387</v>
      </c>
      <c r="L40" s="29" t="s">
        <v>1101</v>
      </c>
      <c r="M40" s="29" t="s">
        <v>1102</v>
      </c>
      <c r="N40" s="29" t="s">
        <v>1103</v>
      </c>
      <c r="O40" s="29" t="s">
        <v>1104</v>
      </c>
      <c r="P40" s="29" t="s">
        <v>167</v>
      </c>
      <c r="Q40" s="29" t="s">
        <v>168</v>
      </c>
      <c r="R40" s="29" t="s">
        <v>1105</v>
      </c>
      <c r="S40" s="29" t="s">
        <v>1105</v>
      </c>
      <c r="T40" s="29" t="s">
        <v>1106</v>
      </c>
      <c r="U40" s="29" t="s">
        <v>1107</v>
      </c>
      <c r="V40" s="29">
        <v>51</v>
      </c>
      <c r="W40" s="29" t="s">
        <v>396</v>
      </c>
      <c r="X40" s="29" t="s">
        <v>1108</v>
      </c>
      <c r="Y40" s="29" t="s">
        <v>1109</v>
      </c>
      <c r="Z40" s="29" t="s">
        <v>1110</v>
      </c>
      <c r="AA40" s="29" t="s">
        <v>1110</v>
      </c>
      <c r="AB40" s="29" t="s">
        <v>1111</v>
      </c>
      <c r="AC40" s="29" t="s">
        <v>1112</v>
      </c>
      <c r="AD40" s="29" t="s">
        <v>168</v>
      </c>
      <c r="AE40" s="29" t="s">
        <v>1113</v>
      </c>
      <c r="AF40" s="29" t="s">
        <v>1114</v>
      </c>
      <c r="AG40" s="29">
        <v>-194</v>
      </c>
      <c r="AH40" s="29" t="s">
        <v>1114</v>
      </c>
      <c r="AI40" s="29" t="s">
        <v>1115</v>
      </c>
      <c r="AJ40" s="29">
        <v>87</v>
      </c>
      <c r="AK40" s="29" t="s">
        <v>1116</v>
      </c>
      <c r="AL40" s="29" t="s">
        <v>1117</v>
      </c>
      <c r="AM40" s="29">
        <v>2772</v>
      </c>
      <c r="AN40" s="1">
        <f t="shared" si="9"/>
        <v>1</v>
      </c>
      <c r="AO40" s="1">
        <f t="shared" si="10"/>
        <v>1</v>
      </c>
      <c r="AP40" s="30">
        <f t="shared" si="11"/>
        <v>46296</v>
      </c>
      <c r="AQ40" s="1" t="str">
        <f>IF(COUNTIF('同场线路Rotas do mesmo SC'!A:A,C40)&gt;0,"Sim","Não")</f>
        <v>Não</v>
      </c>
      <c r="AR40" s="1" t="str">
        <f>IF(COUNTIF(揽收业务网点!A:A,P40)&gt;0,"Sim","Não")</f>
        <v>Sim</v>
      </c>
    </row>
    <row r="41" spans="1:44">
      <c r="A41" s="29" t="s">
        <v>1118</v>
      </c>
      <c r="B41" s="29" t="s">
        <v>379</v>
      </c>
      <c r="C41" s="29" t="s">
        <v>1119</v>
      </c>
      <c r="D41" s="29" t="s">
        <v>381</v>
      </c>
      <c r="E41" s="29" t="s">
        <v>640</v>
      </c>
      <c r="F41" s="29" t="s">
        <v>732</v>
      </c>
      <c r="G41" s="29">
        <v>150</v>
      </c>
      <c r="H41" s="29" t="s">
        <v>1120</v>
      </c>
      <c r="I41" s="29" t="s">
        <v>409</v>
      </c>
      <c r="J41" s="29" t="s">
        <v>1121</v>
      </c>
      <c r="K41" s="29" t="s">
        <v>387</v>
      </c>
      <c r="L41" s="29" t="s">
        <v>1122</v>
      </c>
      <c r="M41" s="29" t="s">
        <v>1123</v>
      </c>
      <c r="N41" s="29" t="s">
        <v>1124</v>
      </c>
      <c r="O41" s="29" t="s">
        <v>1104</v>
      </c>
      <c r="P41" s="29" t="s">
        <v>167</v>
      </c>
      <c r="Q41" s="29" t="s">
        <v>168</v>
      </c>
      <c r="R41" s="29" t="s">
        <v>1125</v>
      </c>
      <c r="S41" s="29" t="s">
        <v>1125</v>
      </c>
      <c r="T41" s="29" t="s">
        <v>1126</v>
      </c>
      <c r="U41" s="29" t="s">
        <v>1127</v>
      </c>
      <c r="V41" s="29">
        <v>71</v>
      </c>
      <c r="W41" s="29" t="s">
        <v>396</v>
      </c>
      <c r="X41" s="29" t="s">
        <v>1128</v>
      </c>
      <c r="Y41" s="29" t="s">
        <v>547</v>
      </c>
      <c r="Z41" s="29" t="s">
        <v>1129</v>
      </c>
      <c r="AA41" s="29" t="s">
        <v>1129</v>
      </c>
      <c r="AB41" s="29" t="s">
        <v>1111</v>
      </c>
      <c r="AC41" s="29" t="s">
        <v>1112</v>
      </c>
      <c r="AD41" s="29" t="s">
        <v>168</v>
      </c>
      <c r="AE41" s="29" t="s">
        <v>1130</v>
      </c>
      <c r="AF41" s="29" t="s">
        <v>1131</v>
      </c>
      <c r="AG41" s="29">
        <v>-222</v>
      </c>
      <c r="AH41" s="29" t="s">
        <v>1131</v>
      </c>
      <c r="AI41" s="29" t="s">
        <v>1132</v>
      </c>
      <c r="AJ41" s="29">
        <v>97</v>
      </c>
      <c r="AK41" s="29" t="s">
        <v>1133</v>
      </c>
      <c r="AL41" s="29" t="s">
        <v>1134</v>
      </c>
      <c r="AM41" s="29">
        <v>6336</v>
      </c>
      <c r="AN41" s="1">
        <f t="shared" si="9"/>
        <v>1</v>
      </c>
      <c r="AO41" s="1">
        <f t="shared" si="10"/>
        <v>1</v>
      </c>
      <c r="AP41" s="30">
        <f t="shared" si="11"/>
        <v>46296</v>
      </c>
      <c r="AQ41" s="1" t="str">
        <f>IF(COUNTIF('同场线路Rotas do mesmo SC'!A:A,C41)&gt;0,"Sim","Não")</f>
        <v>Não</v>
      </c>
      <c r="AR41" s="1" t="str">
        <f>IF(COUNTIF(揽收业务网点!A:A,P41)&gt;0,"Sim","Não")</f>
        <v>Sim</v>
      </c>
    </row>
    <row r="42" spans="1:44">
      <c r="A42" s="29" t="s">
        <v>1135</v>
      </c>
      <c r="B42" s="29" t="s">
        <v>379</v>
      </c>
      <c r="C42" s="29" t="s">
        <v>1136</v>
      </c>
      <c r="D42" s="29" t="s">
        <v>381</v>
      </c>
      <c r="E42" s="29" t="s">
        <v>640</v>
      </c>
      <c r="F42" s="29" t="s">
        <v>383</v>
      </c>
      <c r="G42" s="29">
        <v>328</v>
      </c>
      <c r="H42" s="29" t="s">
        <v>1137</v>
      </c>
      <c r="I42" s="29" t="s">
        <v>385</v>
      </c>
      <c r="J42" s="29" t="s">
        <v>849</v>
      </c>
      <c r="K42" s="29" t="s">
        <v>387</v>
      </c>
      <c r="L42" s="29" t="s">
        <v>850</v>
      </c>
      <c r="M42" s="29" t="s">
        <v>1138</v>
      </c>
      <c r="N42" s="29" t="s">
        <v>1139</v>
      </c>
      <c r="O42" s="29" t="s">
        <v>798</v>
      </c>
      <c r="P42" s="29" t="s">
        <v>93</v>
      </c>
      <c r="Q42" s="29" t="s">
        <v>94</v>
      </c>
      <c r="R42" s="29" t="s">
        <v>1140</v>
      </c>
      <c r="S42" s="29" t="s">
        <v>1141</v>
      </c>
      <c r="T42" s="29" t="s">
        <v>1142</v>
      </c>
      <c r="U42" s="29" t="s">
        <v>1143</v>
      </c>
      <c r="V42" s="29">
        <v>26</v>
      </c>
      <c r="W42" s="29" t="s">
        <v>396</v>
      </c>
      <c r="X42" s="29" t="s">
        <v>1144</v>
      </c>
      <c r="Y42" s="29" t="s">
        <v>547</v>
      </c>
      <c r="Z42" s="29" t="s">
        <v>1145</v>
      </c>
      <c r="AA42" s="29" t="s">
        <v>1145</v>
      </c>
      <c r="AB42" s="29" t="s">
        <v>1146</v>
      </c>
      <c r="AC42" s="29" t="s">
        <v>1147</v>
      </c>
      <c r="AD42" s="29" t="s">
        <v>118</v>
      </c>
      <c r="AE42" s="29" t="s">
        <v>1148</v>
      </c>
      <c r="AF42" s="29" t="s">
        <v>1149</v>
      </c>
      <c r="AG42" s="29">
        <v>-81</v>
      </c>
      <c r="AH42" s="29" t="s">
        <v>1149</v>
      </c>
      <c r="AI42" s="29" t="s">
        <v>1150</v>
      </c>
      <c r="AJ42" s="29">
        <v>105</v>
      </c>
      <c r="AK42" s="29" t="s">
        <v>1151</v>
      </c>
      <c r="AL42" s="29" t="s">
        <v>1152</v>
      </c>
      <c r="AM42" s="29">
        <v>298</v>
      </c>
      <c r="AN42" s="1">
        <f t="shared" si="9"/>
        <v>1</v>
      </c>
      <c r="AO42" s="1">
        <f t="shared" si="10"/>
        <v>1</v>
      </c>
      <c r="AP42" s="30">
        <f t="shared" si="11"/>
        <v>46296</v>
      </c>
      <c r="AQ42" s="1" t="str">
        <f>IF(COUNTIF('同场线路Rotas do mesmo SC'!A:A,C42)&gt;0,"Sim","Não")</f>
        <v>Não</v>
      </c>
      <c r="AR42" s="1" t="str">
        <f>IF(COUNTIF(揽收业务网点!A:A,P42)&gt;0,"Sim","Não")</f>
        <v>Sim</v>
      </c>
    </row>
    <row r="43" spans="1:44">
      <c r="A43" s="29" t="s">
        <v>1153</v>
      </c>
      <c r="B43" s="29" t="s">
        <v>379</v>
      </c>
      <c r="C43" s="29" t="s">
        <v>1154</v>
      </c>
      <c r="D43" s="29" t="s">
        <v>381</v>
      </c>
      <c r="E43" s="29" t="s">
        <v>640</v>
      </c>
      <c r="F43" s="29" t="s">
        <v>732</v>
      </c>
      <c r="G43" s="29">
        <v>24</v>
      </c>
      <c r="H43" s="29" t="s">
        <v>1155</v>
      </c>
      <c r="I43" s="29" t="s">
        <v>702</v>
      </c>
      <c r="J43" s="29" t="s">
        <v>642</v>
      </c>
      <c r="K43" s="29" t="s">
        <v>387</v>
      </c>
      <c r="L43" s="29" t="s">
        <v>643</v>
      </c>
      <c r="M43" s="29" t="s">
        <v>1156</v>
      </c>
      <c r="N43" s="29" t="s">
        <v>1157</v>
      </c>
      <c r="O43" s="29" t="s">
        <v>1158</v>
      </c>
      <c r="P43" s="29" t="s">
        <v>159</v>
      </c>
      <c r="Q43" s="29" t="s">
        <v>145</v>
      </c>
      <c r="R43" s="29" t="s">
        <v>1159</v>
      </c>
      <c r="S43" s="29" t="s">
        <v>1159</v>
      </c>
      <c r="T43" s="29" t="s">
        <v>1160</v>
      </c>
      <c r="U43" s="29" t="s">
        <v>1161</v>
      </c>
      <c r="V43" s="29">
        <v>85</v>
      </c>
      <c r="W43" s="29" t="s">
        <v>396</v>
      </c>
      <c r="X43" s="29" t="s">
        <v>1162</v>
      </c>
      <c r="Y43" s="29" t="s">
        <v>1163</v>
      </c>
      <c r="Z43" s="29" t="s">
        <v>1164</v>
      </c>
      <c r="AA43" s="29" t="s">
        <v>1164</v>
      </c>
      <c r="AB43" s="29" t="s">
        <v>1165</v>
      </c>
      <c r="AC43" s="29" t="s">
        <v>1166</v>
      </c>
      <c r="AD43" s="29" t="s">
        <v>145</v>
      </c>
      <c r="AE43" s="29" t="s">
        <v>1167</v>
      </c>
      <c r="AF43" s="29" t="s">
        <v>1168</v>
      </c>
      <c r="AG43" s="29">
        <v>-152</v>
      </c>
      <c r="AH43" s="29" t="s">
        <v>1168</v>
      </c>
      <c r="AI43" s="29" t="s">
        <v>1169</v>
      </c>
      <c r="AJ43" s="29">
        <v>109</v>
      </c>
      <c r="AK43" s="29" t="s">
        <v>1170</v>
      </c>
      <c r="AL43" s="29" t="s">
        <v>1171</v>
      </c>
      <c r="AM43" s="29">
        <v>6642</v>
      </c>
      <c r="AN43" s="1">
        <f t="shared" si="9"/>
        <v>1</v>
      </c>
      <c r="AO43" s="1">
        <f t="shared" si="10"/>
        <v>1</v>
      </c>
      <c r="AP43" s="30">
        <f t="shared" si="11"/>
        <v>46296</v>
      </c>
      <c r="AQ43" s="1" t="str">
        <f>IF(COUNTIF('同场线路Rotas do mesmo SC'!A:A,C43)&gt;0,"Sim","Não")</f>
        <v>Não</v>
      </c>
      <c r="AR43" s="1" t="str">
        <f>IF(COUNTIF(揽收业务网点!A:A,P43)&gt;0,"Sim","Não")</f>
        <v>Sim</v>
      </c>
    </row>
    <row r="44" spans="1:44">
      <c r="A44" s="29" t="s">
        <v>1172</v>
      </c>
      <c r="B44" s="29" t="s">
        <v>379</v>
      </c>
      <c r="C44" s="29" t="s">
        <v>1173</v>
      </c>
      <c r="D44" s="29" t="s">
        <v>381</v>
      </c>
      <c r="E44" s="29" t="s">
        <v>640</v>
      </c>
      <c r="F44" s="29" t="s">
        <v>847</v>
      </c>
      <c r="G44" s="29">
        <v>343</v>
      </c>
      <c r="H44" s="29" t="s">
        <v>1174</v>
      </c>
      <c r="I44" s="29" t="s">
        <v>663</v>
      </c>
      <c r="J44" s="29" t="s">
        <v>664</v>
      </c>
      <c r="K44" s="29" t="s">
        <v>387</v>
      </c>
      <c r="L44" s="29" t="s">
        <v>665</v>
      </c>
      <c r="M44" s="29" t="s">
        <v>1175</v>
      </c>
      <c r="N44" s="29" t="s">
        <v>1176</v>
      </c>
      <c r="O44" s="29" t="s">
        <v>668</v>
      </c>
      <c r="P44" s="29" t="s">
        <v>119</v>
      </c>
      <c r="Q44" s="29" t="s">
        <v>118</v>
      </c>
      <c r="R44" s="29" t="s">
        <v>1177</v>
      </c>
      <c r="S44" s="29" t="s">
        <v>1177</v>
      </c>
      <c r="T44" s="29" t="s">
        <v>1178</v>
      </c>
      <c r="U44" s="29" t="s">
        <v>1179</v>
      </c>
      <c r="V44" s="29">
        <v>598</v>
      </c>
      <c r="W44" s="29" t="s">
        <v>396</v>
      </c>
      <c r="X44" s="29" t="s">
        <v>1180</v>
      </c>
      <c r="Y44" s="29" t="s">
        <v>651</v>
      </c>
      <c r="Z44" s="29" t="s">
        <v>1181</v>
      </c>
      <c r="AA44" s="29" t="s">
        <v>1181</v>
      </c>
      <c r="AB44" s="29" t="s">
        <v>653</v>
      </c>
      <c r="AC44" s="29" t="s">
        <v>654</v>
      </c>
      <c r="AD44" s="29" t="s">
        <v>11</v>
      </c>
      <c r="AE44" s="29" t="s">
        <v>633</v>
      </c>
      <c r="AF44" s="29" t="s">
        <v>1182</v>
      </c>
      <c r="AG44" s="29">
        <v>-303</v>
      </c>
      <c r="AH44" s="29" t="s">
        <v>1182</v>
      </c>
      <c r="AI44" s="29" t="s">
        <v>1183</v>
      </c>
      <c r="AJ44" s="29">
        <v>65</v>
      </c>
      <c r="AK44" s="29" t="s">
        <v>1184</v>
      </c>
      <c r="AL44" s="29" t="s">
        <v>1185</v>
      </c>
      <c r="AM44" s="29">
        <v>6320</v>
      </c>
      <c r="AN44" s="1">
        <f t="shared" si="9"/>
        <v>1</v>
      </c>
      <c r="AO44" s="1">
        <f t="shared" si="10"/>
        <v>1</v>
      </c>
      <c r="AP44" s="30">
        <f t="shared" si="11"/>
        <v>46296</v>
      </c>
      <c r="AQ44" s="1" t="str">
        <f>IF(COUNTIF('同场线路Rotas do mesmo SC'!A:A,C44)&gt;0,"Sim","Não")</f>
        <v>Não</v>
      </c>
      <c r="AR44" s="1" t="str">
        <f>IF(COUNTIF(揽收业务网点!A:A,P44)&gt;0,"Sim","Não")</f>
        <v>Sim</v>
      </c>
    </row>
    <row r="45" spans="1:44">
      <c r="A45" s="29" t="s">
        <v>1186</v>
      </c>
      <c r="B45" s="29" t="s">
        <v>379</v>
      </c>
      <c r="C45" s="29" t="s">
        <v>1187</v>
      </c>
      <c r="D45" s="29" t="s">
        <v>381</v>
      </c>
      <c r="E45" s="29" t="s">
        <v>382</v>
      </c>
      <c r="F45" s="29" t="s">
        <v>383</v>
      </c>
      <c r="G45" s="29">
        <v>311</v>
      </c>
      <c r="H45" s="29" t="s">
        <v>1188</v>
      </c>
      <c r="I45" s="29" t="s">
        <v>512</v>
      </c>
      <c r="J45" s="29" t="s">
        <v>1189</v>
      </c>
      <c r="K45" s="29" t="s">
        <v>387</v>
      </c>
      <c r="L45" s="29" t="s">
        <v>1190</v>
      </c>
      <c r="M45" s="29" t="s">
        <v>1191</v>
      </c>
      <c r="N45" s="29" t="s">
        <v>1192</v>
      </c>
      <c r="O45" s="29" t="s">
        <v>517</v>
      </c>
      <c r="P45" s="29" t="s">
        <v>518</v>
      </c>
      <c r="Q45" s="29" t="s">
        <v>2</v>
      </c>
      <c r="R45" s="29" t="s">
        <v>1193</v>
      </c>
      <c r="S45" s="29" t="s">
        <v>1194</v>
      </c>
      <c r="T45" s="29" t="s">
        <v>1195</v>
      </c>
      <c r="U45" s="29" t="s">
        <v>1196</v>
      </c>
      <c r="V45" s="29">
        <v>19</v>
      </c>
      <c r="W45" s="29" t="s">
        <v>396</v>
      </c>
      <c r="X45" s="29" t="s">
        <v>1197</v>
      </c>
      <c r="Y45" s="29" t="s">
        <v>524</v>
      </c>
      <c r="Z45" s="29" t="s">
        <v>1198</v>
      </c>
      <c r="AA45" s="29" t="s">
        <v>1198</v>
      </c>
      <c r="AB45" s="29" t="s">
        <v>1199</v>
      </c>
      <c r="AC45" s="29" t="s">
        <v>1200</v>
      </c>
      <c r="AD45" s="29" t="s">
        <v>2</v>
      </c>
      <c r="AE45" s="29" t="s">
        <v>551</v>
      </c>
      <c r="AF45" s="29" t="s">
        <v>1201</v>
      </c>
      <c r="AG45" s="29">
        <v>-25</v>
      </c>
      <c r="AH45" s="29" t="s">
        <v>1201</v>
      </c>
      <c r="AI45" s="29" t="s">
        <v>1202</v>
      </c>
      <c r="AJ45" s="29">
        <v>49</v>
      </c>
      <c r="AK45" s="29" t="s">
        <v>1203</v>
      </c>
      <c r="AL45" s="29" t="s">
        <v>1204</v>
      </c>
      <c r="AM45" s="29">
        <v>31</v>
      </c>
      <c r="AN45" s="1">
        <f t="shared" si="9"/>
        <v>1</v>
      </c>
      <c r="AO45" s="1">
        <f t="shared" si="10"/>
        <v>1</v>
      </c>
      <c r="AP45" s="30">
        <f t="shared" si="11"/>
        <v>46296</v>
      </c>
      <c r="AQ45" s="1" t="str">
        <f>IF(COUNTIF('同场线路Rotas do mesmo SC'!A:A,C45)&gt;0,"Sim","Não")</f>
        <v>Não</v>
      </c>
      <c r="AR45" s="1" t="str">
        <f>IF(COUNTIF(揽收业务网点!A:A,P45)&gt;0,"Sim","Não")</f>
        <v>Não</v>
      </c>
    </row>
    <row r="46" spans="1:44">
      <c r="A46" s="29" t="s">
        <v>1205</v>
      </c>
      <c r="B46" s="29" t="s">
        <v>379</v>
      </c>
      <c r="C46" s="29" t="s">
        <v>1206</v>
      </c>
      <c r="D46" s="29" t="s">
        <v>381</v>
      </c>
      <c r="E46" s="29" t="s">
        <v>382</v>
      </c>
      <c r="F46" s="29" t="s">
        <v>383</v>
      </c>
      <c r="G46" s="29">
        <v>347</v>
      </c>
      <c r="H46" s="29" t="s">
        <v>1207</v>
      </c>
      <c r="I46" s="29" t="s">
        <v>385</v>
      </c>
      <c r="J46" s="29" t="s">
        <v>513</v>
      </c>
      <c r="K46" s="29" t="s">
        <v>387</v>
      </c>
      <c r="L46" s="29" t="s">
        <v>514</v>
      </c>
      <c r="M46" s="29" t="s">
        <v>1208</v>
      </c>
      <c r="N46" s="29" t="s">
        <v>1209</v>
      </c>
      <c r="O46" s="29" t="s">
        <v>517</v>
      </c>
      <c r="P46" s="29" t="s">
        <v>518</v>
      </c>
      <c r="Q46" s="29" t="s">
        <v>2</v>
      </c>
      <c r="R46" s="29" t="s">
        <v>1210</v>
      </c>
      <c r="S46" s="29" t="s">
        <v>1211</v>
      </c>
      <c r="T46" s="29" t="s">
        <v>1212</v>
      </c>
      <c r="U46" s="29" t="s">
        <v>1213</v>
      </c>
      <c r="V46" s="29">
        <v>22</v>
      </c>
      <c r="W46" s="29" t="s">
        <v>396</v>
      </c>
      <c r="X46" s="29" t="s">
        <v>1214</v>
      </c>
      <c r="Y46" s="29" t="s">
        <v>968</v>
      </c>
      <c r="Z46" s="29" t="s">
        <v>1215</v>
      </c>
      <c r="AA46" s="29" t="s">
        <v>1215</v>
      </c>
      <c r="AB46" s="29" t="s">
        <v>1216</v>
      </c>
      <c r="AC46" s="29" t="s">
        <v>1217</v>
      </c>
      <c r="AD46" s="29" t="s">
        <v>2</v>
      </c>
      <c r="AE46" s="29" t="s">
        <v>1167</v>
      </c>
      <c r="AF46" s="29" t="s">
        <v>1218</v>
      </c>
      <c r="AG46" s="29">
        <v>-92</v>
      </c>
      <c r="AH46" s="29" t="s">
        <v>1218</v>
      </c>
      <c r="AI46" s="29" t="s">
        <v>1219</v>
      </c>
      <c r="AJ46" s="29">
        <v>36</v>
      </c>
      <c r="AK46" s="29" t="s">
        <v>1220</v>
      </c>
      <c r="AL46" s="29" t="s">
        <v>1221</v>
      </c>
      <c r="AM46" s="29">
        <v>1128</v>
      </c>
      <c r="AN46" s="1">
        <f t="shared" si="9"/>
        <v>1</v>
      </c>
      <c r="AO46" s="1">
        <f t="shared" si="10"/>
        <v>1</v>
      </c>
      <c r="AP46" s="30">
        <f t="shared" si="11"/>
        <v>46296</v>
      </c>
      <c r="AQ46" s="1" t="str">
        <f>IF(COUNTIF('同场线路Rotas do mesmo SC'!A:A,C46)&gt;0,"Sim","Não")</f>
        <v>Não</v>
      </c>
      <c r="AR46" s="1" t="str">
        <f>IF(COUNTIF(揽收业务网点!A:A,P46)&gt;0,"Sim","Não")</f>
        <v>Não</v>
      </c>
    </row>
    <row r="47" spans="1:44">
      <c r="A47" s="29" t="s">
        <v>1222</v>
      </c>
      <c r="B47" s="29" t="s">
        <v>379</v>
      </c>
      <c r="C47" s="29" t="s">
        <v>1223</v>
      </c>
      <c r="D47" s="29" t="s">
        <v>381</v>
      </c>
      <c r="E47" s="29" t="s">
        <v>640</v>
      </c>
      <c r="F47" s="29" t="s">
        <v>383</v>
      </c>
      <c r="G47" s="29">
        <v>62</v>
      </c>
      <c r="H47" s="29" t="s">
        <v>1224</v>
      </c>
      <c r="I47" s="29" t="s">
        <v>663</v>
      </c>
      <c r="J47" s="29" t="s">
        <v>1225</v>
      </c>
      <c r="K47" s="29" t="s">
        <v>387</v>
      </c>
      <c r="L47" s="29" t="s">
        <v>1226</v>
      </c>
      <c r="M47" s="29" t="s">
        <v>1227</v>
      </c>
      <c r="N47" s="29" t="s">
        <v>1228</v>
      </c>
      <c r="O47" s="29" t="s">
        <v>1229</v>
      </c>
      <c r="P47" s="29" t="s">
        <v>50</v>
      </c>
      <c r="Q47" s="29" t="s">
        <v>11</v>
      </c>
      <c r="R47" s="29" t="s">
        <v>1230</v>
      </c>
      <c r="S47" s="29" t="s">
        <v>1230</v>
      </c>
      <c r="T47" s="29" t="s">
        <v>1231</v>
      </c>
      <c r="U47" s="29" t="s">
        <v>1232</v>
      </c>
      <c r="V47" s="29">
        <v>173</v>
      </c>
      <c r="W47" s="29" t="s">
        <v>396</v>
      </c>
      <c r="X47" s="29"/>
      <c r="Y47" s="29" t="s">
        <v>629</v>
      </c>
      <c r="Z47" s="29" t="s">
        <v>1233</v>
      </c>
      <c r="AA47" s="29" t="s">
        <v>1233</v>
      </c>
      <c r="AB47" s="29" t="s">
        <v>653</v>
      </c>
      <c r="AC47" s="29" t="s">
        <v>654</v>
      </c>
      <c r="AD47" s="29" t="s">
        <v>11</v>
      </c>
      <c r="AE47" s="29" t="s">
        <v>1078</v>
      </c>
      <c r="AF47" s="29" t="s">
        <v>1234</v>
      </c>
      <c r="AG47" s="29">
        <v>89</v>
      </c>
      <c r="AH47" s="29" t="s">
        <v>1234</v>
      </c>
      <c r="AI47" s="29" t="s">
        <v>1235</v>
      </c>
      <c r="AJ47" s="29">
        <v>-37</v>
      </c>
      <c r="AK47" s="29" t="s">
        <v>1236</v>
      </c>
      <c r="AL47" s="29" t="s">
        <v>1237</v>
      </c>
      <c r="AM47" s="29">
        <v>6556</v>
      </c>
      <c r="AN47" s="1">
        <f t="shared" si="9"/>
        <v>0</v>
      </c>
      <c r="AO47" s="1">
        <f t="shared" si="10"/>
        <v>1</v>
      </c>
      <c r="AP47" s="30">
        <f t="shared" si="11"/>
        <v>46296</v>
      </c>
      <c r="AQ47" s="1" t="str">
        <f>IF(COUNTIF('同场线路Rotas do mesmo SC'!A:A,C47)&gt;0,"Sim","Não")</f>
        <v>Não</v>
      </c>
      <c r="AR47" s="1" t="str">
        <f>IF(COUNTIF(揽收业务网点!A:A,P47)&gt;0,"Sim","Não")</f>
        <v>Sim</v>
      </c>
    </row>
    <row r="48" spans="1:44">
      <c r="A48" s="29" t="s">
        <v>1238</v>
      </c>
      <c r="B48" s="29" t="s">
        <v>379</v>
      </c>
      <c r="C48" s="29" t="s">
        <v>1239</v>
      </c>
      <c r="D48" s="29" t="s">
        <v>381</v>
      </c>
      <c r="E48" s="29" t="s">
        <v>382</v>
      </c>
      <c r="F48" s="29" t="s">
        <v>383</v>
      </c>
      <c r="G48" s="29">
        <v>370</v>
      </c>
      <c r="H48" s="29" t="s">
        <v>683</v>
      </c>
      <c r="I48" s="29" t="s">
        <v>409</v>
      </c>
      <c r="J48" s="29" t="s">
        <v>684</v>
      </c>
      <c r="K48" s="29" t="s">
        <v>387</v>
      </c>
      <c r="L48" s="29" t="s">
        <v>685</v>
      </c>
      <c r="M48" s="29" t="s">
        <v>686</v>
      </c>
      <c r="N48" s="29" t="s">
        <v>687</v>
      </c>
      <c r="O48" s="29" t="s">
        <v>438</v>
      </c>
      <c r="P48" s="29" t="s">
        <v>439</v>
      </c>
      <c r="Q48" s="29" t="s">
        <v>5</v>
      </c>
      <c r="R48" s="29" t="s">
        <v>1240</v>
      </c>
      <c r="S48" s="29" t="s">
        <v>1241</v>
      </c>
      <c r="T48" s="29" t="s">
        <v>1242</v>
      </c>
      <c r="U48" s="29" t="s">
        <v>1243</v>
      </c>
      <c r="V48" s="29">
        <v>14</v>
      </c>
      <c r="W48" s="29" t="s">
        <v>396</v>
      </c>
      <c r="X48" s="29" t="s">
        <v>1244</v>
      </c>
      <c r="Y48" s="29" t="s">
        <v>608</v>
      </c>
      <c r="Z48" s="29" t="s">
        <v>1245</v>
      </c>
      <c r="AA48" s="29" t="s">
        <v>1245</v>
      </c>
      <c r="AB48" s="29" t="s">
        <v>1246</v>
      </c>
      <c r="AC48" s="29" t="s">
        <v>1247</v>
      </c>
      <c r="AD48" s="29" t="s">
        <v>5</v>
      </c>
      <c r="AE48" s="29" t="s">
        <v>401</v>
      </c>
      <c r="AF48" s="29" t="s">
        <v>1248</v>
      </c>
      <c r="AG48" s="29">
        <v>-56</v>
      </c>
      <c r="AH48" s="29" t="s">
        <v>1248</v>
      </c>
      <c r="AI48" s="29" t="s">
        <v>1249</v>
      </c>
      <c r="AJ48" s="29">
        <v>112</v>
      </c>
      <c r="AK48" s="29" t="s">
        <v>1250</v>
      </c>
      <c r="AL48" s="29" t="s">
        <v>1251</v>
      </c>
      <c r="AM48" s="29">
        <v>139</v>
      </c>
      <c r="AN48" s="1">
        <f t="shared" si="9"/>
        <v>1</v>
      </c>
      <c r="AO48" s="1">
        <f t="shared" si="10"/>
        <v>1</v>
      </c>
      <c r="AP48" s="30">
        <f t="shared" si="11"/>
        <v>46296</v>
      </c>
      <c r="AQ48" s="1" t="str">
        <f>IF(COUNTIF('同场线路Rotas do mesmo SC'!A:A,C48)&gt;0,"Sim","Não")</f>
        <v>Não</v>
      </c>
      <c r="AR48" s="1" t="str">
        <f>IF(COUNTIF(揽收业务网点!A:A,P48)&gt;0,"Sim","Não")</f>
        <v>Não</v>
      </c>
    </row>
    <row r="49" spans="1:44">
      <c r="A49" s="29" t="s">
        <v>1252</v>
      </c>
      <c r="B49" s="29" t="s">
        <v>379</v>
      </c>
      <c r="C49" s="29" t="s">
        <v>1253</v>
      </c>
      <c r="D49" s="29" t="s">
        <v>381</v>
      </c>
      <c r="E49" s="29" t="s">
        <v>640</v>
      </c>
      <c r="F49" s="29" t="s">
        <v>383</v>
      </c>
      <c r="G49" s="29">
        <v>368</v>
      </c>
      <c r="H49" s="29" t="s">
        <v>1254</v>
      </c>
      <c r="I49" s="29" t="s">
        <v>385</v>
      </c>
      <c r="J49" s="29" t="s">
        <v>849</v>
      </c>
      <c r="K49" s="29" t="s">
        <v>387</v>
      </c>
      <c r="L49" s="29" t="s">
        <v>850</v>
      </c>
      <c r="M49" s="29" t="s">
        <v>1255</v>
      </c>
      <c r="N49" s="29" t="s">
        <v>1256</v>
      </c>
      <c r="O49" s="29" t="s">
        <v>798</v>
      </c>
      <c r="P49" s="29" t="s">
        <v>93</v>
      </c>
      <c r="Q49" s="29" t="s">
        <v>94</v>
      </c>
      <c r="R49" s="29" t="s">
        <v>1257</v>
      </c>
      <c r="S49" s="29" t="s">
        <v>1257</v>
      </c>
      <c r="T49" s="29" t="s">
        <v>1258</v>
      </c>
      <c r="U49" s="29" t="s">
        <v>1259</v>
      </c>
      <c r="V49" s="29">
        <v>6</v>
      </c>
      <c r="W49" s="29" t="s">
        <v>396</v>
      </c>
      <c r="X49" s="29" t="s">
        <v>1260</v>
      </c>
      <c r="Y49" s="29" t="s">
        <v>608</v>
      </c>
      <c r="Z49" s="29" t="s">
        <v>1261</v>
      </c>
      <c r="AA49" s="29" t="s">
        <v>1261</v>
      </c>
      <c r="AB49" s="29" t="s">
        <v>1262</v>
      </c>
      <c r="AC49" s="29" t="s">
        <v>1263</v>
      </c>
      <c r="AD49" s="29" t="s">
        <v>118</v>
      </c>
      <c r="AE49" s="29" t="s">
        <v>1044</v>
      </c>
      <c r="AF49" s="29" t="s">
        <v>1264</v>
      </c>
      <c r="AG49" s="29">
        <v>-77</v>
      </c>
      <c r="AH49" s="29" t="s">
        <v>1264</v>
      </c>
      <c r="AI49" s="29" t="s">
        <v>1265</v>
      </c>
      <c r="AJ49" s="29">
        <v>103</v>
      </c>
      <c r="AK49" s="29" t="s">
        <v>1266</v>
      </c>
      <c r="AL49" s="29" t="s">
        <v>1267</v>
      </c>
      <c r="AM49" s="29">
        <v>12</v>
      </c>
      <c r="AN49" s="1">
        <f t="shared" si="9"/>
        <v>1</v>
      </c>
      <c r="AO49" s="1">
        <f t="shared" si="10"/>
        <v>1</v>
      </c>
      <c r="AP49" s="30">
        <f t="shared" si="11"/>
        <v>46296</v>
      </c>
      <c r="AQ49" s="1" t="str">
        <f>IF(COUNTIF('同场线路Rotas do mesmo SC'!A:A,C49)&gt;0,"Sim","Não")</f>
        <v>Não</v>
      </c>
      <c r="AR49" s="1" t="str">
        <f>IF(COUNTIF(揽收业务网点!A:A,P49)&gt;0,"Sim","Não")</f>
        <v>Sim</v>
      </c>
    </row>
    <row r="50" spans="1:44">
      <c r="A50" s="29" t="s">
        <v>1268</v>
      </c>
      <c r="B50" s="29" t="s">
        <v>379</v>
      </c>
      <c r="C50" s="29" t="s">
        <v>1269</v>
      </c>
      <c r="D50" s="29" t="s">
        <v>381</v>
      </c>
      <c r="E50" s="29" t="s">
        <v>382</v>
      </c>
      <c r="F50" s="29" t="s">
        <v>847</v>
      </c>
      <c r="G50" s="29">
        <v>303</v>
      </c>
      <c r="H50" s="29" t="s">
        <v>1270</v>
      </c>
      <c r="I50" s="29" t="s">
        <v>663</v>
      </c>
      <c r="J50" s="29" t="s">
        <v>1271</v>
      </c>
      <c r="K50" s="29" t="s">
        <v>387</v>
      </c>
      <c r="L50" s="29" t="s">
        <v>1272</v>
      </c>
      <c r="M50" s="29" t="s">
        <v>1273</v>
      </c>
      <c r="N50" s="29" t="s">
        <v>1274</v>
      </c>
      <c r="O50" s="29" t="s">
        <v>653</v>
      </c>
      <c r="P50" s="29" t="s">
        <v>654</v>
      </c>
      <c r="Q50" s="29" t="s">
        <v>11</v>
      </c>
      <c r="R50" s="29" t="s">
        <v>1275</v>
      </c>
      <c r="S50" s="29" t="s">
        <v>1276</v>
      </c>
      <c r="T50" s="29" t="s">
        <v>1277</v>
      </c>
      <c r="U50" s="29" t="s">
        <v>1278</v>
      </c>
      <c r="V50" s="29">
        <v>178</v>
      </c>
      <c r="W50" s="29" t="s">
        <v>396</v>
      </c>
      <c r="X50" s="29" t="s">
        <v>1279</v>
      </c>
      <c r="Y50" s="29" t="s">
        <v>1280</v>
      </c>
      <c r="Z50" s="29" t="s">
        <v>1281</v>
      </c>
      <c r="AA50" s="29" t="s">
        <v>1281</v>
      </c>
      <c r="AB50" s="29" t="s">
        <v>1262</v>
      </c>
      <c r="AC50" s="29" t="s">
        <v>1263</v>
      </c>
      <c r="AD50" s="29" t="s">
        <v>118</v>
      </c>
      <c r="AE50" s="29" t="s">
        <v>612</v>
      </c>
      <c r="AF50" s="29" t="s">
        <v>1282</v>
      </c>
      <c r="AG50" s="29">
        <v>-58</v>
      </c>
      <c r="AH50" s="29" t="s">
        <v>1282</v>
      </c>
      <c r="AI50" s="29"/>
      <c r="AJ50" s="29">
        <v>64</v>
      </c>
      <c r="AK50" s="29" t="s">
        <v>1283</v>
      </c>
      <c r="AL50" s="29" t="s">
        <v>1284</v>
      </c>
      <c r="AM50" s="29">
        <v>197</v>
      </c>
      <c r="AN50" s="1">
        <f t="shared" si="9"/>
        <v>1</v>
      </c>
      <c r="AO50" s="1">
        <f t="shared" si="10"/>
        <v>0</v>
      </c>
      <c r="AP50" s="30">
        <f t="shared" si="11"/>
        <v>46296</v>
      </c>
      <c r="AQ50" s="1" t="str">
        <f>IF(COUNTIF('同场线路Rotas do mesmo SC'!A:A,C50)&gt;0,"Sim","Não")</f>
        <v>Não</v>
      </c>
      <c r="AR50" s="1" t="str">
        <f>IF(COUNTIF(揽收业务网点!A:A,P50)&gt;0,"Sim","Não")</f>
        <v>Não</v>
      </c>
    </row>
    <row r="51" spans="1:44">
      <c r="A51" s="29" t="s">
        <v>1285</v>
      </c>
      <c r="B51" s="29" t="s">
        <v>379</v>
      </c>
      <c r="C51" s="29" t="s">
        <v>1286</v>
      </c>
      <c r="D51" s="29" t="s">
        <v>381</v>
      </c>
      <c r="E51" s="29" t="s">
        <v>640</v>
      </c>
      <c r="F51" s="29" t="s">
        <v>1287</v>
      </c>
      <c r="G51" s="29">
        <v>34</v>
      </c>
      <c r="H51" s="29" t="s">
        <v>1288</v>
      </c>
      <c r="I51" s="29" t="s">
        <v>1289</v>
      </c>
      <c r="J51" s="29" t="s">
        <v>831</v>
      </c>
      <c r="K51" s="29" t="s">
        <v>387</v>
      </c>
      <c r="L51" s="29" t="s">
        <v>832</v>
      </c>
      <c r="M51" s="29" t="s">
        <v>1290</v>
      </c>
      <c r="N51" s="29" t="s">
        <v>1291</v>
      </c>
      <c r="O51" s="29" t="s">
        <v>1292</v>
      </c>
      <c r="P51" s="29" t="s">
        <v>57</v>
      </c>
      <c r="Q51" s="29" t="s">
        <v>11</v>
      </c>
      <c r="R51" s="29" t="s">
        <v>1293</v>
      </c>
      <c r="S51" s="29" t="s">
        <v>1293</v>
      </c>
      <c r="T51" s="29" t="s">
        <v>1294</v>
      </c>
      <c r="U51" s="29" t="s">
        <v>1295</v>
      </c>
      <c r="V51" s="29">
        <v>66</v>
      </c>
      <c r="W51" s="29" t="s">
        <v>396</v>
      </c>
      <c r="X51" s="29" t="s">
        <v>1296</v>
      </c>
      <c r="Y51" s="29" t="s">
        <v>629</v>
      </c>
      <c r="Z51" s="29" t="s">
        <v>1297</v>
      </c>
      <c r="AA51" s="29" t="s">
        <v>1297</v>
      </c>
      <c r="AB51" s="29" t="s">
        <v>653</v>
      </c>
      <c r="AC51" s="29" t="s">
        <v>654</v>
      </c>
      <c r="AD51" s="29" t="s">
        <v>11</v>
      </c>
      <c r="AE51" s="29" t="s">
        <v>575</v>
      </c>
      <c r="AF51" s="29"/>
      <c r="AG51" s="29"/>
      <c r="AH51" s="29"/>
      <c r="AI51" s="29" t="s">
        <v>1298</v>
      </c>
      <c r="AJ51" s="29"/>
      <c r="AK51" s="29" t="s">
        <v>1299</v>
      </c>
      <c r="AL51" s="29" t="s">
        <v>1300</v>
      </c>
      <c r="AM51" s="29">
        <v>6146</v>
      </c>
      <c r="AN51" s="1">
        <f t="shared" si="9"/>
        <v>1</v>
      </c>
      <c r="AO51" s="1">
        <f t="shared" si="10"/>
        <v>1</v>
      </c>
      <c r="AP51" s="30">
        <f t="shared" si="11"/>
        <v>46296</v>
      </c>
      <c r="AQ51" s="1" t="str">
        <f>IF(COUNTIF('同场线路Rotas do mesmo SC'!A:A,C51)&gt;0,"Sim","Não")</f>
        <v>Não</v>
      </c>
      <c r="AR51" s="1" t="str">
        <f>IF(COUNTIF(揽收业务网点!A:A,P51)&gt;0,"Sim","Não")</f>
        <v>Sim</v>
      </c>
    </row>
    <row r="52" spans="1:44">
      <c r="A52" s="29" t="s">
        <v>1301</v>
      </c>
      <c r="B52" s="29" t="s">
        <v>379</v>
      </c>
      <c r="C52" s="29" t="s">
        <v>1302</v>
      </c>
      <c r="D52" s="29" t="s">
        <v>381</v>
      </c>
      <c r="E52" s="29" t="s">
        <v>382</v>
      </c>
      <c r="F52" s="29" t="s">
        <v>383</v>
      </c>
      <c r="G52" s="29">
        <v>810</v>
      </c>
      <c r="H52" s="29" t="s">
        <v>1303</v>
      </c>
      <c r="I52" s="29" t="s">
        <v>409</v>
      </c>
      <c r="J52" s="29" t="s">
        <v>1304</v>
      </c>
      <c r="K52" s="29" t="s">
        <v>387</v>
      </c>
      <c r="L52" s="29" t="s">
        <v>1305</v>
      </c>
      <c r="M52" s="29" t="s">
        <v>1306</v>
      </c>
      <c r="N52" s="29" t="s">
        <v>1307</v>
      </c>
      <c r="O52" s="29" t="s">
        <v>899</v>
      </c>
      <c r="P52" s="29" t="s">
        <v>900</v>
      </c>
      <c r="Q52" s="29" t="s">
        <v>70</v>
      </c>
      <c r="R52" s="29" t="s">
        <v>1308</v>
      </c>
      <c r="S52" s="29" t="s">
        <v>1309</v>
      </c>
      <c r="T52" s="29" t="s">
        <v>1310</v>
      </c>
      <c r="U52" s="29" t="s">
        <v>1311</v>
      </c>
      <c r="V52" s="29">
        <v>1506</v>
      </c>
      <c r="W52" s="29" t="s">
        <v>896</v>
      </c>
      <c r="X52" s="29" t="s">
        <v>1312</v>
      </c>
      <c r="Y52" s="29" t="s">
        <v>1313</v>
      </c>
      <c r="Z52" s="29" t="s">
        <v>1314</v>
      </c>
      <c r="AA52" s="29" t="s">
        <v>1314</v>
      </c>
      <c r="AB52" s="29" t="s">
        <v>1315</v>
      </c>
      <c r="AC52" s="29" t="s">
        <v>1316</v>
      </c>
      <c r="AD52" s="29" t="s">
        <v>70</v>
      </c>
      <c r="AE52" s="29" t="s">
        <v>551</v>
      </c>
      <c r="AF52" s="29" t="s">
        <v>1317</v>
      </c>
      <c r="AG52" s="29">
        <v>-145</v>
      </c>
      <c r="AH52" s="29" t="s">
        <v>1317</v>
      </c>
      <c r="AI52" s="29"/>
      <c r="AJ52" s="29">
        <v>1549</v>
      </c>
      <c r="AK52" s="29" t="s">
        <v>1318</v>
      </c>
      <c r="AL52" s="29" t="s">
        <v>1319</v>
      </c>
      <c r="AM52" s="29">
        <v>243</v>
      </c>
      <c r="AN52" s="1">
        <f t="shared" si="9"/>
        <v>1</v>
      </c>
      <c r="AO52" s="1">
        <f t="shared" si="10"/>
        <v>0</v>
      </c>
      <c r="AP52" s="30">
        <f t="shared" si="11"/>
        <v>46296</v>
      </c>
      <c r="AQ52" s="1" t="str">
        <f>IF(COUNTIF('同场线路Rotas do mesmo SC'!A:A,C52)&gt;0,"Sim","Não")</f>
        <v>Não</v>
      </c>
      <c r="AR52" s="1" t="str">
        <f>IF(COUNTIF(揽收业务网点!A:A,P52)&gt;0,"Sim","Não")</f>
        <v>Não</v>
      </c>
    </row>
    <row r="53" spans="1:44">
      <c r="A53" s="29" t="s">
        <v>1301</v>
      </c>
      <c r="B53" s="29" t="s">
        <v>379</v>
      </c>
      <c r="C53" s="29" t="s">
        <v>1302</v>
      </c>
      <c r="D53" s="29" t="s">
        <v>381</v>
      </c>
      <c r="E53" s="29" t="s">
        <v>382</v>
      </c>
      <c r="F53" s="29" t="s">
        <v>383</v>
      </c>
      <c r="G53" s="29">
        <v>30</v>
      </c>
      <c r="H53" s="29" t="s">
        <v>1303</v>
      </c>
      <c r="I53" s="29" t="s">
        <v>409</v>
      </c>
      <c r="J53" s="29" t="s">
        <v>1304</v>
      </c>
      <c r="K53" s="29" t="s">
        <v>387</v>
      </c>
      <c r="L53" s="29" t="s">
        <v>1305</v>
      </c>
      <c r="M53" s="29" t="s">
        <v>1306</v>
      </c>
      <c r="N53" s="29" t="s">
        <v>1307</v>
      </c>
      <c r="O53" s="29" t="s">
        <v>1315</v>
      </c>
      <c r="P53" s="29" t="s">
        <v>1316</v>
      </c>
      <c r="Q53" s="29" t="s">
        <v>70</v>
      </c>
      <c r="R53" s="29" t="s">
        <v>1320</v>
      </c>
      <c r="S53" s="29" t="s">
        <v>1320</v>
      </c>
      <c r="T53" s="29" t="s">
        <v>1321</v>
      </c>
      <c r="U53" s="29" t="s">
        <v>1322</v>
      </c>
      <c r="V53" s="29">
        <v>2</v>
      </c>
      <c r="W53" s="29" t="s">
        <v>396</v>
      </c>
      <c r="X53" s="29"/>
      <c r="Y53" s="29" t="s">
        <v>528</v>
      </c>
      <c r="Z53" s="29" t="s">
        <v>1323</v>
      </c>
      <c r="AA53" s="29" t="s">
        <v>1323</v>
      </c>
      <c r="AB53" s="29" t="s">
        <v>1324</v>
      </c>
      <c r="AC53" s="29" t="s">
        <v>84</v>
      </c>
      <c r="AD53" s="29" t="s">
        <v>70</v>
      </c>
      <c r="AE53" s="29" t="s">
        <v>1325</v>
      </c>
      <c r="AF53" s="29" t="s">
        <v>1326</v>
      </c>
      <c r="AG53" s="29">
        <v>-122</v>
      </c>
      <c r="AH53" s="29" t="s">
        <v>1326</v>
      </c>
      <c r="AI53" s="29"/>
      <c r="AJ53" s="29">
        <v>94</v>
      </c>
      <c r="AK53" s="29" t="s">
        <v>1327</v>
      </c>
      <c r="AL53" s="29" t="s">
        <v>1328</v>
      </c>
      <c r="AM53" s="29">
        <v>159</v>
      </c>
      <c r="AN53" s="1">
        <f t="shared" si="9"/>
        <v>0</v>
      </c>
      <c r="AO53" s="1">
        <f t="shared" si="10"/>
        <v>0</v>
      </c>
      <c r="AP53" s="30">
        <f t="shared" si="11"/>
        <v>46296</v>
      </c>
      <c r="AQ53" s="1" t="str">
        <f>IF(COUNTIF('同场线路Rotas do mesmo SC'!A:A,C53)&gt;0,"Sim","Não")</f>
        <v>Não</v>
      </c>
      <c r="AR53" s="1" t="str">
        <f>IF(COUNTIF(揽收业务网点!A:A,P53)&gt;0,"Sim","Não")</f>
        <v>Não</v>
      </c>
    </row>
    <row r="54" spans="1:44">
      <c r="A54" s="29" t="s">
        <v>1329</v>
      </c>
      <c r="B54" s="29" t="s">
        <v>379</v>
      </c>
      <c r="C54" s="29" t="s">
        <v>432</v>
      </c>
      <c r="D54" s="29" t="s">
        <v>381</v>
      </c>
      <c r="E54" s="29" t="s">
        <v>382</v>
      </c>
      <c r="F54" s="29" t="s">
        <v>383</v>
      </c>
      <c r="G54" s="29">
        <v>264</v>
      </c>
      <c r="H54" s="29" t="s">
        <v>433</v>
      </c>
      <c r="I54" s="29" t="s">
        <v>385</v>
      </c>
      <c r="J54" s="29" t="s">
        <v>434</v>
      </c>
      <c r="K54" s="29" t="s">
        <v>387</v>
      </c>
      <c r="L54" s="29" t="s">
        <v>435</v>
      </c>
      <c r="M54" s="29" t="s">
        <v>436</v>
      </c>
      <c r="N54" s="29" t="s">
        <v>437</v>
      </c>
      <c r="O54" s="29" t="s">
        <v>438</v>
      </c>
      <c r="P54" s="29" t="s">
        <v>439</v>
      </c>
      <c r="Q54" s="29" t="s">
        <v>5</v>
      </c>
      <c r="R54" s="29" t="s">
        <v>1330</v>
      </c>
      <c r="S54" s="29" t="s">
        <v>1331</v>
      </c>
      <c r="T54" s="29" t="s">
        <v>1332</v>
      </c>
      <c r="U54" s="29" t="s">
        <v>1333</v>
      </c>
      <c r="V54" s="29">
        <v>10</v>
      </c>
      <c r="W54" s="29" t="s">
        <v>396</v>
      </c>
      <c r="X54" s="29" t="s">
        <v>1334</v>
      </c>
      <c r="Y54" s="29" t="s">
        <v>985</v>
      </c>
      <c r="Z54" s="29" t="s">
        <v>1335</v>
      </c>
      <c r="AA54" s="29" t="s">
        <v>1335</v>
      </c>
      <c r="AB54" s="29" t="s">
        <v>447</v>
      </c>
      <c r="AC54" s="29" t="s">
        <v>448</v>
      </c>
      <c r="AD54" s="29" t="s">
        <v>5</v>
      </c>
      <c r="AE54" s="29" t="s">
        <v>504</v>
      </c>
      <c r="AF54" s="29" t="s">
        <v>1336</v>
      </c>
      <c r="AG54" s="29">
        <v>0</v>
      </c>
      <c r="AH54" s="29" t="s">
        <v>1336</v>
      </c>
      <c r="AI54" s="29" t="s">
        <v>1337</v>
      </c>
      <c r="AJ54" s="29">
        <v>4</v>
      </c>
      <c r="AK54" s="29" t="s">
        <v>1338</v>
      </c>
      <c r="AL54" s="29" t="s">
        <v>1339</v>
      </c>
      <c r="AM54" s="29">
        <v>81</v>
      </c>
      <c r="AN54" s="1">
        <f t="shared" si="9"/>
        <v>1</v>
      </c>
      <c r="AO54" s="1">
        <f t="shared" si="10"/>
        <v>1</v>
      </c>
      <c r="AP54" s="30">
        <f t="shared" si="11"/>
        <v>46297</v>
      </c>
      <c r="AQ54" s="1" t="str">
        <f>IF(COUNTIF('同场线路Rotas do mesmo SC'!A:A,C54)&gt;0,"Sim","Não")</f>
        <v>Não</v>
      </c>
      <c r="AR54" s="1" t="str">
        <f>IF(COUNTIF(揽收业务网点!A:A,P54)&gt;0,"Sim","Não")</f>
        <v>Não</v>
      </c>
    </row>
    <row r="55" spans="1:44">
      <c r="A55" s="29" t="s">
        <v>1340</v>
      </c>
      <c r="B55" s="29" t="s">
        <v>379</v>
      </c>
      <c r="C55" s="29" t="s">
        <v>1341</v>
      </c>
      <c r="D55" s="29" t="s">
        <v>381</v>
      </c>
      <c r="E55" s="29" t="s">
        <v>382</v>
      </c>
      <c r="F55" s="29" t="s">
        <v>383</v>
      </c>
      <c r="G55" s="29">
        <v>240</v>
      </c>
      <c r="H55" s="29" t="s">
        <v>1342</v>
      </c>
      <c r="I55" s="29" t="s">
        <v>385</v>
      </c>
      <c r="J55" s="29" t="s">
        <v>1343</v>
      </c>
      <c r="K55" s="29" t="s">
        <v>387</v>
      </c>
      <c r="L55" s="29" t="s">
        <v>1344</v>
      </c>
      <c r="M55" s="29" t="s">
        <v>1345</v>
      </c>
      <c r="N55" s="29" t="s">
        <v>1346</v>
      </c>
      <c r="O55" s="29" t="s">
        <v>1347</v>
      </c>
      <c r="P55" s="29" t="s">
        <v>1348</v>
      </c>
      <c r="Q55" s="29" t="s">
        <v>70</v>
      </c>
      <c r="R55" s="29" t="s">
        <v>1349</v>
      </c>
      <c r="S55" s="29" t="s">
        <v>1350</v>
      </c>
      <c r="T55" s="29" t="s">
        <v>1351</v>
      </c>
      <c r="U55" s="29" t="s">
        <v>1352</v>
      </c>
      <c r="V55" s="29">
        <v>236</v>
      </c>
      <c r="W55" s="29" t="s">
        <v>396</v>
      </c>
      <c r="X55" s="29" t="s">
        <v>1353</v>
      </c>
      <c r="Y55" s="29" t="s">
        <v>651</v>
      </c>
      <c r="Z55" s="29" t="s">
        <v>1354</v>
      </c>
      <c r="AA55" s="29" t="s">
        <v>1354</v>
      </c>
      <c r="AB55" s="29" t="s">
        <v>1355</v>
      </c>
      <c r="AC55" s="29" t="s">
        <v>1356</v>
      </c>
      <c r="AD55" s="29" t="s">
        <v>70</v>
      </c>
      <c r="AE55" s="29" t="s">
        <v>422</v>
      </c>
      <c r="AF55" s="29" t="s">
        <v>1357</v>
      </c>
      <c r="AG55" s="29">
        <v>7</v>
      </c>
      <c r="AH55" s="29" t="s">
        <v>1357</v>
      </c>
      <c r="AI55" s="29" t="s">
        <v>1358</v>
      </c>
      <c r="AJ55" s="29">
        <v>-28</v>
      </c>
      <c r="AK55" s="29" t="s">
        <v>1359</v>
      </c>
      <c r="AL55" s="29" t="s">
        <v>1360</v>
      </c>
      <c r="AM55" s="29">
        <v>171</v>
      </c>
      <c r="AN55" s="1">
        <f t="shared" si="9"/>
        <v>1</v>
      </c>
      <c r="AO55" s="1">
        <f t="shared" si="10"/>
        <v>1</v>
      </c>
      <c r="AP55" s="30">
        <f t="shared" si="11"/>
        <v>46296</v>
      </c>
      <c r="AQ55" s="1" t="str">
        <f>IF(COUNTIF('同场线路Rotas do mesmo SC'!A:A,C55)&gt;0,"Sim","Não")</f>
        <v>Não</v>
      </c>
      <c r="AR55" s="1" t="str">
        <f>IF(COUNTIF(揽收业务网点!A:A,P55)&gt;0,"Sim","Não")</f>
        <v>Não</v>
      </c>
    </row>
    <row r="56" spans="1:44">
      <c r="A56" s="29" t="s">
        <v>1361</v>
      </c>
      <c r="B56" s="29" t="s">
        <v>379</v>
      </c>
      <c r="C56" s="29" t="s">
        <v>1362</v>
      </c>
      <c r="D56" s="29" t="s">
        <v>381</v>
      </c>
      <c r="E56" s="29" t="s">
        <v>382</v>
      </c>
      <c r="F56" s="29" t="s">
        <v>383</v>
      </c>
      <c r="G56" s="29">
        <v>61</v>
      </c>
      <c r="H56" s="29" t="s">
        <v>1363</v>
      </c>
      <c r="I56" s="29" t="s">
        <v>663</v>
      </c>
      <c r="J56" s="29" t="s">
        <v>1225</v>
      </c>
      <c r="K56" s="29" t="s">
        <v>387</v>
      </c>
      <c r="L56" s="29" t="s">
        <v>1226</v>
      </c>
      <c r="M56" s="29" t="s">
        <v>1364</v>
      </c>
      <c r="N56" s="29" t="s">
        <v>1365</v>
      </c>
      <c r="O56" s="29" t="s">
        <v>653</v>
      </c>
      <c r="P56" s="29" t="s">
        <v>654</v>
      </c>
      <c r="Q56" s="29" t="s">
        <v>11</v>
      </c>
      <c r="R56" s="29" t="s">
        <v>1366</v>
      </c>
      <c r="S56" s="29" t="s">
        <v>1367</v>
      </c>
      <c r="T56" s="29" t="s">
        <v>1368</v>
      </c>
      <c r="U56" s="29" t="s">
        <v>1369</v>
      </c>
      <c r="V56" s="29">
        <v>593</v>
      </c>
      <c r="W56" s="29" t="s">
        <v>396</v>
      </c>
      <c r="X56" s="29" t="s">
        <v>1370</v>
      </c>
      <c r="Y56" s="29" t="s">
        <v>524</v>
      </c>
      <c r="Z56" s="29" t="s">
        <v>1371</v>
      </c>
      <c r="AA56" s="29" t="s">
        <v>1371</v>
      </c>
      <c r="AB56" s="29" t="s">
        <v>1372</v>
      </c>
      <c r="AC56" s="29" t="s">
        <v>34</v>
      </c>
      <c r="AD56" s="29" t="s">
        <v>11</v>
      </c>
      <c r="AE56" s="29" t="s">
        <v>744</v>
      </c>
      <c r="AF56" s="29" t="s">
        <v>1373</v>
      </c>
      <c r="AG56" s="29">
        <v>-589</v>
      </c>
      <c r="AH56" s="29" t="s">
        <v>1373</v>
      </c>
      <c r="AI56" s="29" t="s">
        <v>1374</v>
      </c>
      <c r="AJ56" s="29">
        <v>515</v>
      </c>
      <c r="AK56" s="29" t="s">
        <v>1375</v>
      </c>
      <c r="AL56" s="29" t="s">
        <v>1376</v>
      </c>
      <c r="AM56" s="29">
        <v>374</v>
      </c>
      <c r="AN56" s="1">
        <f t="shared" si="9"/>
        <v>1</v>
      </c>
      <c r="AO56" s="1">
        <f t="shared" si="10"/>
        <v>1</v>
      </c>
      <c r="AP56" s="30">
        <f t="shared" si="11"/>
        <v>46296</v>
      </c>
      <c r="AQ56" s="1" t="str">
        <f>IF(COUNTIF('同场线路Rotas do mesmo SC'!A:A,C56)&gt;0,"Sim","Não")</f>
        <v>Não</v>
      </c>
      <c r="AR56" s="1" t="str">
        <f>IF(COUNTIF(揽收业务网点!A:A,P56)&gt;0,"Sim","Não")</f>
        <v>Não</v>
      </c>
    </row>
    <row r="57" spans="1:44">
      <c r="A57" s="29" t="s">
        <v>1377</v>
      </c>
      <c r="B57" s="29" t="s">
        <v>379</v>
      </c>
      <c r="C57" s="29" t="s">
        <v>1378</v>
      </c>
      <c r="D57" s="29" t="s">
        <v>381</v>
      </c>
      <c r="E57" s="29" t="s">
        <v>640</v>
      </c>
      <c r="F57" s="29" t="s">
        <v>1287</v>
      </c>
      <c r="G57" s="29">
        <v>150</v>
      </c>
      <c r="H57" s="29" t="s">
        <v>1379</v>
      </c>
      <c r="I57" s="29" t="s">
        <v>663</v>
      </c>
      <c r="J57" s="29" t="s">
        <v>794</v>
      </c>
      <c r="K57" s="29" t="s">
        <v>387</v>
      </c>
      <c r="L57" s="29" t="s">
        <v>813</v>
      </c>
      <c r="M57" s="29" t="s">
        <v>1380</v>
      </c>
      <c r="N57" s="29" t="s">
        <v>1381</v>
      </c>
      <c r="O57" s="29" t="s">
        <v>798</v>
      </c>
      <c r="P57" s="29" t="s">
        <v>93</v>
      </c>
      <c r="Q57" s="29" t="s">
        <v>94</v>
      </c>
      <c r="R57" s="29" t="s">
        <v>1382</v>
      </c>
      <c r="S57" s="29" t="s">
        <v>1383</v>
      </c>
      <c r="T57" s="29" t="s">
        <v>1384</v>
      </c>
      <c r="U57" s="29" t="s">
        <v>1385</v>
      </c>
      <c r="V57" s="29">
        <v>339</v>
      </c>
      <c r="W57" s="29" t="s">
        <v>396</v>
      </c>
      <c r="X57" s="29" t="s">
        <v>1386</v>
      </c>
      <c r="Y57" s="29" t="s">
        <v>1280</v>
      </c>
      <c r="Z57" s="29" t="s">
        <v>1387</v>
      </c>
      <c r="AA57" s="29" t="s">
        <v>1387</v>
      </c>
      <c r="AB57" s="29" t="s">
        <v>653</v>
      </c>
      <c r="AC57" s="29" t="s">
        <v>654</v>
      </c>
      <c r="AD57" s="29" t="s">
        <v>11</v>
      </c>
      <c r="AE57" s="29" t="s">
        <v>744</v>
      </c>
      <c r="AF57" s="29" t="s">
        <v>1388</v>
      </c>
      <c r="AG57" s="29">
        <v>-267</v>
      </c>
      <c r="AH57" s="29" t="s">
        <v>1388</v>
      </c>
      <c r="AI57" s="29" t="s">
        <v>1389</v>
      </c>
      <c r="AJ57" s="29">
        <v>-208</v>
      </c>
      <c r="AK57" s="29" t="s">
        <v>1390</v>
      </c>
      <c r="AL57" s="29" t="s">
        <v>1391</v>
      </c>
      <c r="AM57" s="29">
        <v>6786</v>
      </c>
      <c r="AN57" s="1">
        <f t="shared" si="9"/>
        <v>1</v>
      </c>
      <c r="AO57" s="1">
        <f t="shared" si="10"/>
        <v>1</v>
      </c>
      <c r="AP57" s="30">
        <f t="shared" si="11"/>
        <v>46296</v>
      </c>
      <c r="AQ57" s="1" t="str">
        <f>IF(COUNTIF('同场线路Rotas do mesmo SC'!A:A,C57)&gt;0,"Sim","Não")</f>
        <v>Não</v>
      </c>
      <c r="AR57" s="1" t="str">
        <f>IF(COUNTIF(揽收业务网点!A:A,P57)&gt;0,"Sim","Não")</f>
        <v>Sim</v>
      </c>
    </row>
    <row r="58" spans="1:44">
      <c r="A58" s="29" t="s">
        <v>1392</v>
      </c>
      <c r="B58" s="29" t="s">
        <v>379</v>
      </c>
      <c r="C58" s="29" t="s">
        <v>1393</v>
      </c>
      <c r="D58" s="29" t="s">
        <v>381</v>
      </c>
      <c r="E58" s="29" t="s">
        <v>382</v>
      </c>
      <c r="F58" s="29" t="s">
        <v>829</v>
      </c>
      <c r="G58" s="29">
        <v>22</v>
      </c>
      <c r="H58" s="29" t="s">
        <v>1394</v>
      </c>
      <c r="I58" s="29" t="s">
        <v>663</v>
      </c>
      <c r="J58" s="29" t="s">
        <v>1225</v>
      </c>
      <c r="K58" s="29" t="s">
        <v>387</v>
      </c>
      <c r="L58" s="29" t="s">
        <v>1226</v>
      </c>
      <c r="M58" s="29" t="s">
        <v>1395</v>
      </c>
      <c r="N58" s="29" t="s">
        <v>1396</v>
      </c>
      <c r="O58" s="29" t="s">
        <v>653</v>
      </c>
      <c r="P58" s="29" t="s">
        <v>654</v>
      </c>
      <c r="Q58" s="29" t="s">
        <v>11</v>
      </c>
      <c r="R58" s="29" t="s">
        <v>1397</v>
      </c>
      <c r="S58" s="29" t="s">
        <v>1398</v>
      </c>
      <c r="T58" s="29" t="s">
        <v>1399</v>
      </c>
      <c r="U58" s="29" t="s">
        <v>1400</v>
      </c>
      <c r="V58" s="29">
        <v>511</v>
      </c>
      <c r="W58" s="29" t="s">
        <v>396</v>
      </c>
      <c r="X58" s="29" t="s">
        <v>1401</v>
      </c>
      <c r="Y58" s="29" t="s">
        <v>629</v>
      </c>
      <c r="Z58" s="29" t="s">
        <v>1402</v>
      </c>
      <c r="AA58" s="29" t="s">
        <v>1402</v>
      </c>
      <c r="AB58" s="29" t="s">
        <v>1403</v>
      </c>
      <c r="AC58" s="29" t="s">
        <v>53</v>
      </c>
      <c r="AD58" s="29" t="s">
        <v>11</v>
      </c>
      <c r="AE58" s="29" t="s">
        <v>744</v>
      </c>
      <c r="AF58" s="29" t="s">
        <v>1404</v>
      </c>
      <c r="AG58" s="29">
        <v>35</v>
      </c>
      <c r="AH58" s="29" t="s">
        <v>1404</v>
      </c>
      <c r="AI58" s="29" t="s">
        <v>1405</v>
      </c>
      <c r="AJ58" s="29">
        <v>8</v>
      </c>
      <c r="AK58" s="29" t="s">
        <v>1406</v>
      </c>
      <c r="AL58" s="29" t="s">
        <v>1407</v>
      </c>
      <c r="AM58" s="29">
        <v>233</v>
      </c>
      <c r="AN58" s="1">
        <f t="shared" si="9"/>
        <v>1</v>
      </c>
      <c r="AO58" s="1">
        <f t="shared" si="10"/>
        <v>1</v>
      </c>
      <c r="AP58" s="30">
        <f t="shared" si="11"/>
        <v>46296</v>
      </c>
      <c r="AQ58" s="1" t="str">
        <f>IF(COUNTIF('同场线路Rotas do mesmo SC'!A:A,C58)&gt;0,"Sim","Não")</f>
        <v>Não</v>
      </c>
      <c r="AR58" s="1" t="str">
        <f>IF(COUNTIF(揽收业务网点!A:A,P58)&gt;0,"Sim","Não")</f>
        <v>Não</v>
      </c>
    </row>
    <row r="59" spans="1:44">
      <c r="A59" s="29" t="s">
        <v>1408</v>
      </c>
      <c r="B59" s="29" t="s">
        <v>379</v>
      </c>
      <c r="C59" s="29" t="s">
        <v>1409</v>
      </c>
      <c r="D59" s="29" t="s">
        <v>381</v>
      </c>
      <c r="E59" s="29" t="s">
        <v>640</v>
      </c>
      <c r="F59" s="29" t="s">
        <v>732</v>
      </c>
      <c r="G59" s="29">
        <v>23</v>
      </c>
      <c r="H59" s="29" t="s">
        <v>1410</v>
      </c>
      <c r="I59" s="29" t="s">
        <v>702</v>
      </c>
      <c r="J59" s="29" t="s">
        <v>642</v>
      </c>
      <c r="K59" s="29" t="s">
        <v>387</v>
      </c>
      <c r="L59" s="29" t="s">
        <v>643</v>
      </c>
      <c r="M59" s="29" t="s">
        <v>1411</v>
      </c>
      <c r="N59" s="29" t="s">
        <v>1412</v>
      </c>
      <c r="O59" s="29" t="s">
        <v>1413</v>
      </c>
      <c r="P59" s="29" t="s">
        <v>20</v>
      </c>
      <c r="Q59" s="29" t="s">
        <v>11</v>
      </c>
      <c r="R59" s="29" t="s">
        <v>1414</v>
      </c>
      <c r="S59" s="29" t="s">
        <v>1414</v>
      </c>
      <c r="T59" s="29" t="s">
        <v>1415</v>
      </c>
      <c r="U59" s="29" t="s">
        <v>1416</v>
      </c>
      <c r="V59" s="29">
        <v>241</v>
      </c>
      <c r="W59" s="29" t="s">
        <v>396</v>
      </c>
      <c r="X59" s="29" t="s">
        <v>1417</v>
      </c>
      <c r="Y59" s="29" t="s">
        <v>629</v>
      </c>
      <c r="Z59" s="29" t="s">
        <v>1418</v>
      </c>
      <c r="AA59" s="29" t="s">
        <v>1418</v>
      </c>
      <c r="AB59" s="29" t="s">
        <v>653</v>
      </c>
      <c r="AC59" s="29" t="s">
        <v>654</v>
      </c>
      <c r="AD59" s="29" t="s">
        <v>11</v>
      </c>
      <c r="AE59" s="29" t="s">
        <v>744</v>
      </c>
      <c r="AF59" s="29" t="s">
        <v>1419</v>
      </c>
      <c r="AG59" s="29">
        <v>-47</v>
      </c>
      <c r="AH59" s="29" t="s">
        <v>1419</v>
      </c>
      <c r="AI59" s="29" t="s">
        <v>1420</v>
      </c>
      <c r="AJ59" s="29">
        <v>27</v>
      </c>
      <c r="AK59" s="29" t="s">
        <v>1421</v>
      </c>
      <c r="AL59" s="29" t="s">
        <v>1422</v>
      </c>
      <c r="AM59" s="29">
        <v>1619</v>
      </c>
      <c r="AN59" s="1">
        <f t="shared" si="9"/>
        <v>1</v>
      </c>
      <c r="AO59" s="1">
        <f t="shared" si="10"/>
        <v>1</v>
      </c>
      <c r="AP59" s="30">
        <f t="shared" si="11"/>
        <v>46296</v>
      </c>
      <c r="AQ59" s="1" t="str">
        <f>IF(COUNTIF('同场线路Rotas do mesmo SC'!A:A,C59)&gt;0,"Sim","Não")</f>
        <v>Não</v>
      </c>
      <c r="AR59" s="1" t="str">
        <f>IF(COUNTIF(揽收业务网点!A:A,P59)&gt;0,"Sim","Não")</f>
        <v>Sim</v>
      </c>
    </row>
    <row r="60" spans="1:44">
      <c r="A60" s="29" t="s">
        <v>1423</v>
      </c>
      <c r="B60" s="29" t="s">
        <v>379</v>
      </c>
      <c r="C60" s="29" t="s">
        <v>1424</v>
      </c>
      <c r="D60" s="29" t="s">
        <v>381</v>
      </c>
      <c r="E60" s="29" t="s">
        <v>640</v>
      </c>
      <c r="F60" s="29" t="s">
        <v>383</v>
      </c>
      <c r="G60" s="29">
        <v>280</v>
      </c>
      <c r="H60" s="29" t="s">
        <v>1425</v>
      </c>
      <c r="I60" s="29" t="s">
        <v>385</v>
      </c>
      <c r="J60" s="29" t="s">
        <v>1426</v>
      </c>
      <c r="K60" s="29" t="s">
        <v>387</v>
      </c>
      <c r="L60" s="29" t="s">
        <v>1427</v>
      </c>
      <c r="M60" s="29" t="s">
        <v>1428</v>
      </c>
      <c r="N60" s="29" t="s">
        <v>1429</v>
      </c>
      <c r="O60" s="29" t="s">
        <v>1430</v>
      </c>
      <c r="P60" s="29" t="s">
        <v>4</v>
      </c>
      <c r="Q60" s="29" t="s">
        <v>5</v>
      </c>
      <c r="R60" s="29" t="s">
        <v>1431</v>
      </c>
      <c r="S60" s="29" t="s">
        <v>1431</v>
      </c>
      <c r="T60" s="29" t="s">
        <v>1432</v>
      </c>
      <c r="U60" s="29" t="s">
        <v>1433</v>
      </c>
      <c r="V60" s="29">
        <v>307</v>
      </c>
      <c r="W60" s="29" t="s">
        <v>396</v>
      </c>
      <c r="X60" s="29" t="s">
        <v>1434</v>
      </c>
      <c r="Y60" s="29" t="s">
        <v>547</v>
      </c>
      <c r="Z60" s="29" t="s">
        <v>608</v>
      </c>
      <c r="AA60" s="29" t="s">
        <v>608</v>
      </c>
      <c r="AB60" s="29" t="s">
        <v>1435</v>
      </c>
      <c r="AC60" s="29" t="s">
        <v>1436</v>
      </c>
      <c r="AD60" s="29" t="s">
        <v>5</v>
      </c>
      <c r="AE60" s="29" t="s">
        <v>1437</v>
      </c>
      <c r="AF60" s="29" t="s">
        <v>1438</v>
      </c>
      <c r="AG60" s="29">
        <v>-247</v>
      </c>
      <c r="AH60" s="29" t="s">
        <v>1438</v>
      </c>
      <c r="AI60" s="29" t="s">
        <v>1439</v>
      </c>
      <c r="AJ60" s="29">
        <v>321</v>
      </c>
      <c r="AK60" s="29" t="s">
        <v>1440</v>
      </c>
      <c r="AL60" s="29" t="s">
        <v>1441</v>
      </c>
      <c r="AM60" s="29">
        <v>1841</v>
      </c>
      <c r="AN60" s="1">
        <f t="shared" si="9"/>
        <v>1</v>
      </c>
      <c r="AO60" s="1">
        <f t="shared" si="10"/>
        <v>1</v>
      </c>
      <c r="AP60" s="30">
        <f t="shared" si="11"/>
        <v>46296</v>
      </c>
      <c r="AQ60" s="1" t="str">
        <f>IF(COUNTIF('同场线路Rotas do mesmo SC'!A:A,C60)&gt;0,"Sim","Não")</f>
        <v>Não</v>
      </c>
      <c r="AR60" s="1" t="str">
        <f>IF(COUNTIF(揽收业务网点!A:A,P60)&gt;0,"Sim","Não")</f>
        <v>Sim</v>
      </c>
    </row>
    <row r="61" spans="1:44">
      <c r="A61" s="29" t="s">
        <v>1442</v>
      </c>
      <c r="B61" s="29" t="s">
        <v>379</v>
      </c>
      <c r="C61" s="29" t="s">
        <v>454</v>
      </c>
      <c r="D61" s="29" t="s">
        <v>381</v>
      </c>
      <c r="E61" s="29" t="s">
        <v>382</v>
      </c>
      <c r="F61" s="29" t="s">
        <v>383</v>
      </c>
      <c r="G61" s="29">
        <v>800</v>
      </c>
      <c r="H61" s="29" t="s">
        <v>455</v>
      </c>
      <c r="I61" s="29" t="s">
        <v>456</v>
      </c>
      <c r="J61" s="29" t="s">
        <v>457</v>
      </c>
      <c r="K61" s="29" t="s">
        <v>387</v>
      </c>
      <c r="L61" s="29" t="s">
        <v>458</v>
      </c>
      <c r="M61" s="29" t="s">
        <v>459</v>
      </c>
      <c r="N61" s="29" t="s">
        <v>460</v>
      </c>
      <c r="O61" s="29" t="s">
        <v>461</v>
      </c>
      <c r="P61" s="29" t="s">
        <v>462</v>
      </c>
      <c r="Q61" s="29" t="s">
        <v>5</v>
      </c>
      <c r="R61" s="29" t="s">
        <v>1443</v>
      </c>
      <c r="S61" s="29" t="s">
        <v>1444</v>
      </c>
      <c r="T61" s="29" t="s">
        <v>1445</v>
      </c>
      <c r="U61" s="29" t="s">
        <v>1446</v>
      </c>
      <c r="V61" s="29">
        <v>1064</v>
      </c>
      <c r="W61" s="29" t="s">
        <v>396</v>
      </c>
      <c r="X61" s="29" t="s">
        <v>1447</v>
      </c>
      <c r="Y61" s="29" t="s">
        <v>586</v>
      </c>
      <c r="Z61" s="29" t="s">
        <v>1448</v>
      </c>
      <c r="AA61" s="29" t="s">
        <v>1448</v>
      </c>
      <c r="AB61" s="29" t="s">
        <v>470</v>
      </c>
      <c r="AC61" s="29" t="s">
        <v>471</v>
      </c>
      <c r="AD61" s="29" t="s">
        <v>5</v>
      </c>
      <c r="AE61" s="29" t="s">
        <v>504</v>
      </c>
      <c r="AF61" s="29" t="s">
        <v>1449</v>
      </c>
      <c r="AG61" s="29">
        <v>-1049</v>
      </c>
      <c r="AH61" s="29" t="s">
        <v>1449</v>
      </c>
      <c r="AI61" s="29" t="s">
        <v>1450</v>
      </c>
      <c r="AJ61" s="29">
        <v>18</v>
      </c>
      <c r="AK61" s="29" t="s">
        <v>1451</v>
      </c>
      <c r="AL61" s="29" t="s">
        <v>1452</v>
      </c>
      <c r="AM61" s="29">
        <v>1163</v>
      </c>
      <c r="AN61" s="1">
        <f t="shared" si="9"/>
        <v>1</v>
      </c>
      <c r="AO61" s="1">
        <f t="shared" si="10"/>
        <v>1</v>
      </c>
      <c r="AP61" s="30">
        <f t="shared" si="11"/>
        <v>46297</v>
      </c>
      <c r="AQ61" s="1" t="str">
        <f>IF(COUNTIF('同场线路Rotas do mesmo SC'!A:A,C61)&gt;0,"Sim","Não")</f>
        <v>Não</v>
      </c>
      <c r="AR61" s="1" t="str">
        <f>IF(COUNTIF(揽收业务网点!A:A,P61)&gt;0,"Sim","Não")</f>
        <v>Não</v>
      </c>
    </row>
    <row r="62" spans="1:44">
      <c r="A62" s="29" t="s">
        <v>1453</v>
      </c>
      <c r="B62" s="29" t="s">
        <v>379</v>
      </c>
      <c r="C62" s="29" t="s">
        <v>1454</v>
      </c>
      <c r="D62" s="29" t="s">
        <v>381</v>
      </c>
      <c r="E62" s="29" t="s">
        <v>640</v>
      </c>
      <c r="F62" s="29" t="s">
        <v>944</v>
      </c>
      <c r="G62" s="29">
        <v>145</v>
      </c>
      <c r="H62" s="29" t="s">
        <v>1455</v>
      </c>
      <c r="I62" s="29" t="s">
        <v>1456</v>
      </c>
      <c r="J62" s="29" t="s">
        <v>664</v>
      </c>
      <c r="K62" s="29" t="s">
        <v>387</v>
      </c>
      <c r="L62" s="29" t="s">
        <v>665</v>
      </c>
      <c r="M62" s="29" t="s">
        <v>1457</v>
      </c>
      <c r="N62" s="29" t="s">
        <v>1458</v>
      </c>
      <c r="O62" s="29" t="s">
        <v>668</v>
      </c>
      <c r="P62" s="29" t="s">
        <v>119</v>
      </c>
      <c r="Q62" s="29" t="s">
        <v>118</v>
      </c>
      <c r="R62" s="29" t="s">
        <v>1459</v>
      </c>
      <c r="S62" s="29" t="s">
        <v>1459</v>
      </c>
      <c r="T62" s="29" t="s">
        <v>1460</v>
      </c>
      <c r="U62" s="29" t="s">
        <v>1461</v>
      </c>
      <c r="V62" s="29">
        <v>218</v>
      </c>
      <c r="W62" s="29" t="s">
        <v>396</v>
      </c>
      <c r="X62" s="29" t="s">
        <v>1462</v>
      </c>
      <c r="Y62" s="29" t="s">
        <v>651</v>
      </c>
      <c r="Z62" s="29" t="s">
        <v>1463</v>
      </c>
      <c r="AA62" s="29" t="s">
        <v>1463</v>
      </c>
      <c r="AB62" s="29" t="s">
        <v>674</v>
      </c>
      <c r="AC62" s="29" t="s">
        <v>675</v>
      </c>
      <c r="AD62" s="29" t="s">
        <v>118</v>
      </c>
      <c r="AE62" s="29" t="s">
        <v>551</v>
      </c>
      <c r="AF62" s="29" t="s">
        <v>1464</v>
      </c>
      <c r="AG62" s="29">
        <v>-704</v>
      </c>
      <c r="AH62" s="29" t="s">
        <v>1464</v>
      </c>
      <c r="AI62" s="29" t="s">
        <v>1465</v>
      </c>
      <c r="AJ62" s="29">
        <v>395</v>
      </c>
      <c r="AK62" s="29" t="s">
        <v>1466</v>
      </c>
      <c r="AL62" s="29" t="s">
        <v>1467</v>
      </c>
      <c r="AM62" s="29">
        <v>127</v>
      </c>
      <c r="AN62" s="1">
        <f t="shared" si="9"/>
        <v>1</v>
      </c>
      <c r="AO62" s="1">
        <f t="shared" si="10"/>
        <v>1</v>
      </c>
      <c r="AP62" s="30">
        <f t="shared" si="11"/>
        <v>46296</v>
      </c>
      <c r="AQ62" s="1" t="str">
        <f>IF(COUNTIF('同场线路Rotas do mesmo SC'!A:A,C62)&gt;0,"Sim","Não")</f>
        <v>Não</v>
      </c>
      <c r="AR62" s="1" t="str">
        <f>IF(COUNTIF(揽收业务网点!A:A,P62)&gt;0,"Sim","Não")</f>
        <v>Sim</v>
      </c>
    </row>
    <row r="63" spans="1:44">
      <c r="A63" s="29" t="s">
        <v>1468</v>
      </c>
      <c r="B63" s="29" t="s">
        <v>379</v>
      </c>
      <c r="C63" s="29" t="s">
        <v>1469</v>
      </c>
      <c r="D63" s="29" t="s">
        <v>381</v>
      </c>
      <c r="E63" s="29" t="s">
        <v>382</v>
      </c>
      <c r="F63" s="29" t="s">
        <v>383</v>
      </c>
      <c r="G63" s="29">
        <v>120</v>
      </c>
      <c r="H63" s="29" t="s">
        <v>1470</v>
      </c>
      <c r="I63" s="29" t="s">
        <v>512</v>
      </c>
      <c r="J63" s="29" t="s">
        <v>1471</v>
      </c>
      <c r="K63" s="29" t="s">
        <v>387</v>
      </c>
      <c r="L63" s="29" t="s">
        <v>1472</v>
      </c>
      <c r="M63" s="29" t="s">
        <v>1473</v>
      </c>
      <c r="N63" s="29" t="s">
        <v>1474</v>
      </c>
      <c r="O63" s="29" t="s">
        <v>929</v>
      </c>
      <c r="P63" s="29" t="s">
        <v>930</v>
      </c>
      <c r="Q63" s="29" t="s">
        <v>70</v>
      </c>
      <c r="R63" s="29" t="s">
        <v>1475</v>
      </c>
      <c r="S63" s="29" t="s">
        <v>1476</v>
      </c>
      <c r="T63" s="29" t="s">
        <v>1477</v>
      </c>
      <c r="U63" s="29" t="s">
        <v>1478</v>
      </c>
      <c r="V63" s="29">
        <v>3</v>
      </c>
      <c r="W63" s="29" t="s">
        <v>396</v>
      </c>
      <c r="X63" s="29" t="s">
        <v>1479</v>
      </c>
      <c r="Y63" s="29" t="s">
        <v>936</v>
      </c>
      <c r="Z63" s="29" t="s">
        <v>1480</v>
      </c>
      <c r="AA63" s="29" t="s">
        <v>1480</v>
      </c>
      <c r="AB63" s="29" t="s">
        <v>1481</v>
      </c>
      <c r="AC63" s="29" t="s">
        <v>1482</v>
      </c>
      <c r="AD63" s="29" t="s">
        <v>70</v>
      </c>
      <c r="AE63" s="29" t="s">
        <v>1483</v>
      </c>
      <c r="AF63" s="29" t="s">
        <v>1484</v>
      </c>
      <c r="AG63" s="29">
        <v>-525</v>
      </c>
      <c r="AH63" s="29" t="s">
        <v>1484</v>
      </c>
      <c r="AI63" s="29" t="s">
        <v>1485</v>
      </c>
      <c r="AJ63" s="29">
        <v>52</v>
      </c>
      <c r="AK63" s="29" t="s">
        <v>1486</v>
      </c>
      <c r="AL63" s="29" t="s">
        <v>1487</v>
      </c>
      <c r="AM63" s="29">
        <v>30</v>
      </c>
      <c r="AN63" s="1">
        <f t="shared" si="9"/>
        <v>1</v>
      </c>
      <c r="AO63" s="1">
        <f t="shared" si="10"/>
        <v>1</v>
      </c>
      <c r="AP63" s="30">
        <f t="shared" si="11"/>
        <v>46296</v>
      </c>
      <c r="AQ63" s="1" t="str">
        <f>IF(COUNTIF('同场线路Rotas do mesmo SC'!A:A,C63)&gt;0,"Sim","Não")</f>
        <v>Não</v>
      </c>
      <c r="AR63" s="1" t="str">
        <f>IF(COUNTIF(揽收业务网点!A:A,P63)&gt;0,"Sim","Não")</f>
        <v>Não</v>
      </c>
    </row>
    <row r="64" spans="1:44">
      <c r="A64" s="29" t="s">
        <v>1468</v>
      </c>
      <c r="B64" s="29" t="s">
        <v>379</v>
      </c>
      <c r="C64" s="29" t="s">
        <v>1469</v>
      </c>
      <c r="D64" s="29" t="s">
        <v>381</v>
      </c>
      <c r="E64" s="29" t="s">
        <v>382</v>
      </c>
      <c r="F64" s="29" t="s">
        <v>383</v>
      </c>
      <c r="G64" s="29">
        <v>100</v>
      </c>
      <c r="H64" s="29" t="s">
        <v>1470</v>
      </c>
      <c r="I64" s="29" t="s">
        <v>512</v>
      </c>
      <c r="J64" s="29" t="s">
        <v>1471</v>
      </c>
      <c r="K64" s="29" t="s">
        <v>387</v>
      </c>
      <c r="L64" s="29" t="s">
        <v>1472</v>
      </c>
      <c r="M64" s="29" t="s">
        <v>1473</v>
      </c>
      <c r="N64" s="29" t="s">
        <v>1474</v>
      </c>
      <c r="O64" s="29" t="s">
        <v>1481</v>
      </c>
      <c r="P64" s="29" t="s">
        <v>1482</v>
      </c>
      <c r="Q64" s="29" t="s">
        <v>70</v>
      </c>
      <c r="R64" s="29" t="s">
        <v>1488</v>
      </c>
      <c r="S64" s="29" t="s">
        <v>1489</v>
      </c>
      <c r="T64" s="29" t="s">
        <v>1490</v>
      </c>
      <c r="U64" s="29" t="s">
        <v>1491</v>
      </c>
      <c r="V64" s="29">
        <v>48</v>
      </c>
      <c r="W64" s="29" t="s">
        <v>396</v>
      </c>
      <c r="X64" s="29"/>
      <c r="Y64" s="29" t="s">
        <v>1167</v>
      </c>
      <c r="Z64" s="29" t="s">
        <v>1492</v>
      </c>
      <c r="AA64" s="29" t="s">
        <v>1492</v>
      </c>
      <c r="AB64" s="29" t="s">
        <v>1493</v>
      </c>
      <c r="AC64" s="29" t="s">
        <v>1494</v>
      </c>
      <c r="AD64" s="29" t="s">
        <v>70</v>
      </c>
      <c r="AE64" s="29" t="s">
        <v>940</v>
      </c>
      <c r="AF64" s="29" t="s">
        <v>1495</v>
      </c>
      <c r="AG64" s="29">
        <v>-547</v>
      </c>
      <c r="AH64" s="29" t="s">
        <v>1495</v>
      </c>
      <c r="AI64" s="29" t="s">
        <v>1496</v>
      </c>
      <c r="AJ64" s="29">
        <v>7</v>
      </c>
      <c r="AK64" s="29" t="s">
        <v>1497</v>
      </c>
      <c r="AL64" s="29" t="s">
        <v>1498</v>
      </c>
      <c r="AM64" s="29">
        <v>13</v>
      </c>
      <c r="AN64" s="1">
        <f t="shared" si="9"/>
        <v>0</v>
      </c>
      <c r="AO64" s="1">
        <f t="shared" si="10"/>
        <v>1</v>
      </c>
      <c r="AP64" s="30">
        <f t="shared" si="11"/>
        <v>46296</v>
      </c>
      <c r="AQ64" s="1" t="str">
        <f>IF(COUNTIF('同场线路Rotas do mesmo SC'!A:A,C64)&gt;0,"Sim","Não")</f>
        <v>Não</v>
      </c>
      <c r="AR64" s="1" t="str">
        <f>IF(COUNTIF(揽收业务网点!A:A,P64)&gt;0,"Sim","Não")</f>
        <v>Não</v>
      </c>
    </row>
    <row r="65" spans="1:44">
      <c r="A65" s="29" t="s">
        <v>1499</v>
      </c>
      <c r="B65" s="29" t="s">
        <v>379</v>
      </c>
      <c r="C65" s="29" t="s">
        <v>1500</v>
      </c>
      <c r="D65" s="29" t="s">
        <v>381</v>
      </c>
      <c r="E65" s="29" t="s">
        <v>640</v>
      </c>
      <c r="F65" s="29" t="s">
        <v>1501</v>
      </c>
      <c r="G65" s="29">
        <v>150</v>
      </c>
      <c r="H65" s="29" t="s">
        <v>1502</v>
      </c>
      <c r="I65" s="29" t="s">
        <v>409</v>
      </c>
      <c r="J65" s="29" t="s">
        <v>849</v>
      </c>
      <c r="K65" s="29" t="s">
        <v>387</v>
      </c>
      <c r="L65" s="29" t="s">
        <v>850</v>
      </c>
      <c r="M65" s="29" t="s">
        <v>1503</v>
      </c>
      <c r="N65" s="29" t="s">
        <v>1504</v>
      </c>
      <c r="O65" s="29" t="s">
        <v>798</v>
      </c>
      <c r="P65" s="29" t="s">
        <v>93</v>
      </c>
      <c r="Q65" s="29" t="s">
        <v>94</v>
      </c>
      <c r="R65" s="29" t="s">
        <v>1505</v>
      </c>
      <c r="S65" s="29" t="s">
        <v>1506</v>
      </c>
      <c r="T65" s="29" t="s">
        <v>1507</v>
      </c>
      <c r="U65" s="29" t="s">
        <v>1508</v>
      </c>
      <c r="V65" s="29">
        <v>74</v>
      </c>
      <c r="W65" s="29" t="s">
        <v>396</v>
      </c>
      <c r="X65" s="29" t="s">
        <v>1509</v>
      </c>
      <c r="Y65" s="29" t="s">
        <v>1510</v>
      </c>
      <c r="Z65" s="29" t="s">
        <v>1511</v>
      </c>
      <c r="AA65" s="29" t="s">
        <v>1511</v>
      </c>
      <c r="AB65" s="29" t="s">
        <v>653</v>
      </c>
      <c r="AC65" s="29" t="s">
        <v>654</v>
      </c>
      <c r="AD65" s="29" t="s">
        <v>11</v>
      </c>
      <c r="AE65" s="29" t="s">
        <v>822</v>
      </c>
      <c r="AF65" s="29" t="s">
        <v>1512</v>
      </c>
      <c r="AG65" s="29">
        <v>25</v>
      </c>
      <c r="AH65" s="29" t="s">
        <v>1512</v>
      </c>
      <c r="AI65" s="29" t="s">
        <v>1513</v>
      </c>
      <c r="AJ65" s="29">
        <v>10</v>
      </c>
      <c r="AK65" s="29" t="s">
        <v>1514</v>
      </c>
      <c r="AL65" s="29" t="s">
        <v>1515</v>
      </c>
      <c r="AM65" s="29">
        <v>2163</v>
      </c>
      <c r="AN65" s="1">
        <f t="shared" si="9"/>
        <v>1</v>
      </c>
      <c r="AO65" s="1">
        <f t="shared" si="10"/>
        <v>1</v>
      </c>
      <c r="AP65" s="30">
        <f t="shared" si="11"/>
        <v>46296</v>
      </c>
      <c r="AQ65" s="1" t="str">
        <f>IF(COUNTIF('同场线路Rotas do mesmo SC'!A:A,C65)&gt;0,"Sim","Não")</f>
        <v>Não</v>
      </c>
      <c r="AR65" s="1" t="str">
        <f>IF(COUNTIF(揽收业务网点!A:A,P65)&gt;0,"Sim","Não")</f>
        <v>Sim</v>
      </c>
    </row>
    <row r="66" spans="1:44">
      <c r="A66" s="29" t="s">
        <v>1516</v>
      </c>
      <c r="B66" s="29" t="s">
        <v>379</v>
      </c>
      <c r="C66" s="29" t="s">
        <v>1517</v>
      </c>
      <c r="D66" s="29" t="s">
        <v>381</v>
      </c>
      <c r="E66" s="29" t="s">
        <v>382</v>
      </c>
      <c r="F66" s="29" t="s">
        <v>383</v>
      </c>
      <c r="G66" s="29">
        <v>124</v>
      </c>
      <c r="H66" s="29" t="s">
        <v>1518</v>
      </c>
      <c r="I66" s="29" t="s">
        <v>512</v>
      </c>
      <c r="J66" s="29" t="s">
        <v>1519</v>
      </c>
      <c r="K66" s="29" t="s">
        <v>387</v>
      </c>
      <c r="L66" s="29" t="s">
        <v>1520</v>
      </c>
      <c r="M66" s="29" t="s">
        <v>1521</v>
      </c>
      <c r="N66" s="29" t="s">
        <v>1522</v>
      </c>
      <c r="O66" s="29" t="s">
        <v>438</v>
      </c>
      <c r="P66" s="29" t="s">
        <v>439</v>
      </c>
      <c r="Q66" s="29" t="s">
        <v>5</v>
      </c>
      <c r="R66" s="29" t="s">
        <v>1523</v>
      </c>
      <c r="S66" s="29" t="s">
        <v>1524</v>
      </c>
      <c r="T66" s="29" t="s">
        <v>1525</v>
      </c>
      <c r="U66" s="29" t="s">
        <v>1526</v>
      </c>
      <c r="V66" s="29">
        <v>52</v>
      </c>
      <c r="W66" s="29" t="s">
        <v>396</v>
      </c>
      <c r="X66" s="29" t="s">
        <v>1527</v>
      </c>
      <c r="Y66" s="29" t="s">
        <v>608</v>
      </c>
      <c r="Z66" s="29" t="s">
        <v>1528</v>
      </c>
      <c r="AA66" s="29" t="s">
        <v>1528</v>
      </c>
      <c r="AB66" s="29" t="s">
        <v>1529</v>
      </c>
      <c r="AC66" s="29" t="s">
        <v>1530</v>
      </c>
      <c r="AD66" s="29" t="s">
        <v>5</v>
      </c>
      <c r="AE66" s="29" t="s">
        <v>401</v>
      </c>
      <c r="AF66" s="29" t="s">
        <v>1531</v>
      </c>
      <c r="AG66" s="29">
        <v>22</v>
      </c>
      <c r="AH66" s="29" t="s">
        <v>1531</v>
      </c>
      <c r="AI66" s="29" t="s">
        <v>1532</v>
      </c>
      <c r="AJ66" s="29">
        <v>56</v>
      </c>
      <c r="AK66" s="29" t="s">
        <v>1533</v>
      </c>
      <c r="AL66" s="29" t="s">
        <v>1534</v>
      </c>
      <c r="AM66" s="29">
        <v>89</v>
      </c>
      <c r="AN66" s="1">
        <f t="shared" si="9"/>
        <v>1</v>
      </c>
      <c r="AO66" s="1">
        <f t="shared" si="10"/>
        <v>1</v>
      </c>
      <c r="AP66" s="30">
        <f t="shared" si="11"/>
        <v>46296</v>
      </c>
      <c r="AQ66" s="1" t="str">
        <f>IF(COUNTIF('同场线路Rotas do mesmo SC'!A:A,C66)&gt;0,"Sim","Não")</f>
        <v>Não</v>
      </c>
      <c r="AR66" s="1" t="str">
        <f>IF(COUNTIF(揽收业务网点!A:A,P66)&gt;0,"Sim","Não")</f>
        <v>Não</v>
      </c>
    </row>
    <row r="67" spans="1:44">
      <c r="A67" s="29" t="s">
        <v>1535</v>
      </c>
      <c r="B67" s="29" t="s">
        <v>379</v>
      </c>
      <c r="C67" s="29" t="s">
        <v>477</v>
      </c>
      <c r="D67" s="29" t="s">
        <v>381</v>
      </c>
      <c r="E67" s="29" t="s">
        <v>382</v>
      </c>
      <c r="F67" s="29" t="s">
        <v>383</v>
      </c>
      <c r="G67" s="29">
        <v>800</v>
      </c>
      <c r="H67" s="29" t="s">
        <v>578</v>
      </c>
      <c r="I67" s="29" t="s">
        <v>456</v>
      </c>
      <c r="J67" s="29" t="s">
        <v>579</v>
      </c>
      <c r="K67" s="29" t="s">
        <v>387</v>
      </c>
      <c r="L67" s="29" t="s">
        <v>580</v>
      </c>
      <c r="M67" s="29" t="s">
        <v>481</v>
      </c>
      <c r="N67" s="29" t="s">
        <v>482</v>
      </c>
      <c r="O67" s="29" t="s">
        <v>461</v>
      </c>
      <c r="P67" s="29" t="s">
        <v>462</v>
      </c>
      <c r="Q67" s="29" t="s">
        <v>5</v>
      </c>
      <c r="R67" s="29" t="s">
        <v>1536</v>
      </c>
      <c r="S67" s="29" t="s">
        <v>1536</v>
      </c>
      <c r="T67" s="29" t="s">
        <v>1537</v>
      </c>
      <c r="U67" s="29" t="s">
        <v>1538</v>
      </c>
      <c r="V67" s="29">
        <v>1037</v>
      </c>
      <c r="W67" s="29" t="s">
        <v>396</v>
      </c>
      <c r="X67" s="29" t="s">
        <v>1539</v>
      </c>
      <c r="Y67" s="29" t="s">
        <v>586</v>
      </c>
      <c r="Z67" s="29" t="s">
        <v>1540</v>
      </c>
      <c r="AA67" s="29" t="s">
        <v>1540</v>
      </c>
      <c r="AB67" s="29" t="s">
        <v>489</v>
      </c>
      <c r="AC67" s="29" t="s">
        <v>490</v>
      </c>
      <c r="AD67" s="29" t="s">
        <v>5</v>
      </c>
      <c r="AE67" s="29" t="s">
        <v>1541</v>
      </c>
      <c r="AF67" s="29" t="s">
        <v>989</v>
      </c>
      <c r="AG67" s="29">
        <v>-1559</v>
      </c>
      <c r="AH67" s="29" t="s">
        <v>989</v>
      </c>
      <c r="AI67" s="29" t="s">
        <v>1542</v>
      </c>
      <c r="AJ67" s="29">
        <v>2923</v>
      </c>
      <c r="AK67" s="29" t="s">
        <v>1543</v>
      </c>
      <c r="AL67" s="29" t="s">
        <v>1544</v>
      </c>
      <c r="AM67" s="29">
        <v>89</v>
      </c>
      <c r="AN67" s="1">
        <f t="shared" si="9"/>
        <v>1</v>
      </c>
      <c r="AO67" s="1">
        <f t="shared" si="10"/>
        <v>1</v>
      </c>
      <c r="AP67" s="30">
        <f t="shared" si="11"/>
        <v>46297</v>
      </c>
      <c r="AQ67" s="1" t="str">
        <f>IF(COUNTIF('同场线路Rotas do mesmo SC'!A:A,C67)&gt;0,"Sim","Não")</f>
        <v>Não</v>
      </c>
      <c r="AR67" s="1" t="str">
        <f>IF(COUNTIF(揽收业务网点!A:A,P67)&gt;0,"Sim","Não")</f>
        <v>Não</v>
      </c>
    </row>
    <row r="68" spans="1:44">
      <c r="A68" s="29" t="s">
        <v>1545</v>
      </c>
      <c r="B68" s="29" t="s">
        <v>379</v>
      </c>
      <c r="C68" s="29" t="s">
        <v>1546</v>
      </c>
      <c r="D68" s="29" t="s">
        <v>381</v>
      </c>
      <c r="E68" s="29" t="s">
        <v>640</v>
      </c>
      <c r="F68" s="29" t="s">
        <v>1547</v>
      </c>
      <c r="G68" s="29">
        <v>150</v>
      </c>
      <c r="H68" s="29" t="s">
        <v>1548</v>
      </c>
      <c r="I68" s="29" t="s">
        <v>663</v>
      </c>
      <c r="J68" s="29" t="s">
        <v>794</v>
      </c>
      <c r="K68" s="29" t="s">
        <v>387</v>
      </c>
      <c r="L68" s="29" t="s">
        <v>813</v>
      </c>
      <c r="M68" s="29" t="s">
        <v>1549</v>
      </c>
      <c r="N68" s="29" t="s">
        <v>1550</v>
      </c>
      <c r="O68" s="29" t="s">
        <v>798</v>
      </c>
      <c r="P68" s="29" t="s">
        <v>93</v>
      </c>
      <c r="Q68" s="29" t="s">
        <v>94</v>
      </c>
      <c r="R68" s="29" t="s">
        <v>1551</v>
      </c>
      <c r="S68" s="29" t="s">
        <v>1552</v>
      </c>
      <c r="T68" s="29" t="s">
        <v>1553</v>
      </c>
      <c r="U68" s="29" t="s">
        <v>1554</v>
      </c>
      <c r="V68" s="29">
        <v>147</v>
      </c>
      <c r="W68" s="29" t="s">
        <v>396</v>
      </c>
      <c r="X68" s="29" t="s">
        <v>1555</v>
      </c>
      <c r="Y68" s="29" t="s">
        <v>1556</v>
      </c>
      <c r="Z68" s="29" t="s">
        <v>1557</v>
      </c>
      <c r="AA68" s="29" t="s">
        <v>1557</v>
      </c>
      <c r="AB68" s="29" t="s">
        <v>653</v>
      </c>
      <c r="AC68" s="29" t="s">
        <v>654</v>
      </c>
      <c r="AD68" s="29" t="s">
        <v>11</v>
      </c>
      <c r="AE68" s="29" t="s">
        <v>1078</v>
      </c>
      <c r="AF68" s="29" t="s">
        <v>1558</v>
      </c>
      <c r="AG68" s="29">
        <v>-167</v>
      </c>
      <c r="AH68" s="29" t="s">
        <v>1558</v>
      </c>
      <c r="AI68" s="29" t="s">
        <v>1559</v>
      </c>
      <c r="AJ68" s="29">
        <v>35</v>
      </c>
      <c r="AK68" s="29" t="s">
        <v>1560</v>
      </c>
      <c r="AL68" s="29" t="s">
        <v>1561</v>
      </c>
      <c r="AM68" s="29">
        <v>6269</v>
      </c>
      <c r="AN68" s="1">
        <f t="shared" si="9"/>
        <v>1</v>
      </c>
      <c r="AO68" s="1">
        <f t="shared" si="10"/>
        <v>1</v>
      </c>
      <c r="AP68" s="30">
        <f t="shared" si="11"/>
        <v>46296</v>
      </c>
      <c r="AQ68" s="1" t="str">
        <f>IF(COUNTIF('同场线路Rotas do mesmo SC'!A:A,C68)&gt;0,"Sim","Não")</f>
        <v>Não</v>
      </c>
      <c r="AR68" s="1" t="str">
        <f>IF(COUNTIF(揽收业务网点!A:A,P68)&gt;0,"Sim","Não")</f>
        <v>Sim</v>
      </c>
    </row>
    <row r="69" spans="1:44">
      <c r="A69" s="29" t="s">
        <v>1562</v>
      </c>
      <c r="B69" s="29" t="s">
        <v>379</v>
      </c>
      <c r="C69" s="29" t="s">
        <v>1563</v>
      </c>
      <c r="D69" s="29" t="s">
        <v>381</v>
      </c>
      <c r="E69" s="29" t="s">
        <v>382</v>
      </c>
      <c r="F69" s="29" t="s">
        <v>383</v>
      </c>
      <c r="G69" s="29">
        <v>150</v>
      </c>
      <c r="H69" s="29" t="s">
        <v>433</v>
      </c>
      <c r="I69" s="29" t="s">
        <v>385</v>
      </c>
      <c r="J69" s="29" t="s">
        <v>434</v>
      </c>
      <c r="K69" s="29" t="s">
        <v>387</v>
      </c>
      <c r="L69" s="29" t="s">
        <v>435</v>
      </c>
      <c r="M69" s="29" t="s">
        <v>436</v>
      </c>
      <c r="N69" s="29" t="s">
        <v>437</v>
      </c>
      <c r="O69" s="29" t="s">
        <v>438</v>
      </c>
      <c r="P69" s="29" t="s">
        <v>439</v>
      </c>
      <c r="Q69" s="29" t="s">
        <v>5</v>
      </c>
      <c r="R69" s="29" t="s">
        <v>1564</v>
      </c>
      <c r="S69" s="29" t="s">
        <v>1565</v>
      </c>
      <c r="T69" s="29" t="s">
        <v>1566</v>
      </c>
      <c r="U69" s="29" t="s">
        <v>1567</v>
      </c>
      <c r="V69" s="29">
        <v>4</v>
      </c>
      <c r="W69" s="29" t="s">
        <v>396</v>
      </c>
      <c r="X69" s="29" t="s">
        <v>1568</v>
      </c>
      <c r="Y69" s="29" t="s">
        <v>985</v>
      </c>
      <c r="Z69" s="29" t="s">
        <v>1569</v>
      </c>
      <c r="AA69" s="29" t="s">
        <v>1569</v>
      </c>
      <c r="AB69" s="29" t="s">
        <v>1570</v>
      </c>
      <c r="AC69" s="29" t="s">
        <v>1571</v>
      </c>
      <c r="AD69" s="29" t="s">
        <v>5</v>
      </c>
      <c r="AE69" s="29" t="s">
        <v>633</v>
      </c>
      <c r="AF69" s="29" t="s">
        <v>1572</v>
      </c>
      <c r="AG69" s="29">
        <v>128</v>
      </c>
      <c r="AH69" s="29" t="s">
        <v>1572</v>
      </c>
      <c r="AI69" s="29" t="s">
        <v>1573</v>
      </c>
      <c r="AJ69" s="29">
        <v>6</v>
      </c>
      <c r="AK69" s="29" t="s">
        <v>1574</v>
      </c>
      <c r="AL69" s="29" t="s">
        <v>1575</v>
      </c>
      <c r="AM69" s="29">
        <v>24</v>
      </c>
      <c r="AN69" s="1">
        <f t="shared" si="9"/>
        <v>1</v>
      </c>
      <c r="AO69" s="1">
        <f t="shared" si="10"/>
        <v>1</v>
      </c>
      <c r="AP69" s="30">
        <f t="shared" si="11"/>
        <v>46296</v>
      </c>
      <c r="AQ69" s="1" t="str">
        <f>IF(COUNTIF('同场线路Rotas do mesmo SC'!A:A,C69)&gt;0,"Sim","Não")</f>
        <v>Não</v>
      </c>
      <c r="AR69" s="1" t="str">
        <f>IF(COUNTIF(揽收业务网点!A:A,P69)&gt;0,"Sim","Não")</f>
        <v>Não</v>
      </c>
    </row>
    <row r="70" spans="1:44">
      <c r="A70" s="29" t="s">
        <v>1576</v>
      </c>
      <c r="B70" s="29" t="s">
        <v>379</v>
      </c>
      <c r="C70" s="29" t="s">
        <v>1577</v>
      </c>
      <c r="D70" s="29" t="s">
        <v>381</v>
      </c>
      <c r="E70" s="29" t="s">
        <v>640</v>
      </c>
      <c r="F70" s="29" t="s">
        <v>383</v>
      </c>
      <c r="G70" s="29">
        <v>106</v>
      </c>
      <c r="H70" s="29" t="s">
        <v>1578</v>
      </c>
      <c r="I70" s="29" t="s">
        <v>702</v>
      </c>
      <c r="J70" s="29" t="s">
        <v>1579</v>
      </c>
      <c r="K70" s="29" t="s">
        <v>387</v>
      </c>
      <c r="L70" s="29" t="s">
        <v>1580</v>
      </c>
      <c r="M70" s="29" t="s">
        <v>1581</v>
      </c>
      <c r="N70" s="29" t="s">
        <v>1582</v>
      </c>
      <c r="O70" s="29" t="s">
        <v>1583</v>
      </c>
      <c r="P70" s="29" t="s">
        <v>161</v>
      </c>
      <c r="Q70" s="29" t="s">
        <v>145</v>
      </c>
      <c r="R70" s="29" t="s">
        <v>1584</v>
      </c>
      <c r="S70" s="29" t="s">
        <v>1584</v>
      </c>
      <c r="T70" s="29" t="s">
        <v>1585</v>
      </c>
      <c r="U70" s="29" t="s">
        <v>1586</v>
      </c>
      <c r="V70" s="29">
        <v>131</v>
      </c>
      <c r="W70" s="29" t="s">
        <v>396</v>
      </c>
      <c r="X70" s="29" t="s">
        <v>1587</v>
      </c>
      <c r="Y70" s="29" t="s">
        <v>1588</v>
      </c>
      <c r="Z70" s="29" t="s">
        <v>1589</v>
      </c>
      <c r="AA70" s="29" t="s">
        <v>1589</v>
      </c>
      <c r="AB70" s="29" t="s">
        <v>1165</v>
      </c>
      <c r="AC70" s="29" t="s">
        <v>1166</v>
      </c>
      <c r="AD70" s="29" t="s">
        <v>145</v>
      </c>
      <c r="AE70" s="29" t="s">
        <v>1078</v>
      </c>
      <c r="AF70" s="29" t="s">
        <v>1590</v>
      </c>
      <c r="AG70" s="29">
        <v>-101</v>
      </c>
      <c r="AH70" s="29" t="s">
        <v>1590</v>
      </c>
      <c r="AI70" s="29" t="s">
        <v>1591</v>
      </c>
      <c r="AJ70" s="29">
        <v>126</v>
      </c>
      <c r="AK70" s="29" t="s">
        <v>1592</v>
      </c>
      <c r="AL70" s="29" t="s">
        <v>1593</v>
      </c>
      <c r="AM70" s="29">
        <v>1302</v>
      </c>
      <c r="AN70" s="1">
        <f t="shared" si="9"/>
        <v>1</v>
      </c>
      <c r="AO70" s="1">
        <f t="shared" si="10"/>
        <v>1</v>
      </c>
      <c r="AP70" s="30">
        <f t="shared" si="11"/>
        <v>46296</v>
      </c>
      <c r="AQ70" s="1" t="str">
        <f>IF(COUNTIF('同场线路Rotas do mesmo SC'!A:A,C70)&gt;0,"Sim","Não")</f>
        <v>Não</v>
      </c>
      <c r="AR70" s="1" t="str">
        <f>IF(COUNTIF(揽收业务网点!A:A,P70)&gt;0,"Sim","Não")</f>
        <v>Sim</v>
      </c>
    </row>
    <row r="71" spans="1:44">
      <c r="A71" s="29" t="s">
        <v>1594</v>
      </c>
      <c r="B71" s="29" t="s">
        <v>379</v>
      </c>
      <c r="C71" s="29" t="s">
        <v>1595</v>
      </c>
      <c r="D71" s="29" t="s">
        <v>381</v>
      </c>
      <c r="E71" s="29" t="s">
        <v>382</v>
      </c>
      <c r="F71" s="29" t="s">
        <v>383</v>
      </c>
      <c r="G71" s="29">
        <v>322</v>
      </c>
      <c r="H71" s="29" t="s">
        <v>1596</v>
      </c>
      <c r="I71" s="29" t="s">
        <v>409</v>
      </c>
      <c r="J71" s="29" t="s">
        <v>1597</v>
      </c>
      <c r="K71" s="29" t="s">
        <v>387</v>
      </c>
      <c r="L71" s="29" t="s">
        <v>1598</v>
      </c>
      <c r="M71" s="29" t="s">
        <v>1599</v>
      </c>
      <c r="N71" s="29" t="s">
        <v>1600</v>
      </c>
      <c r="O71" s="29" t="s">
        <v>601</v>
      </c>
      <c r="P71" s="29" t="s">
        <v>602</v>
      </c>
      <c r="Q71" s="29" t="s">
        <v>94</v>
      </c>
      <c r="R71" s="29" t="s">
        <v>1601</v>
      </c>
      <c r="S71" s="29" t="s">
        <v>1602</v>
      </c>
      <c r="T71" s="29" t="s">
        <v>1603</v>
      </c>
      <c r="U71" s="29" t="s">
        <v>1604</v>
      </c>
      <c r="V71" s="29">
        <v>384</v>
      </c>
      <c r="W71" s="29" t="s">
        <v>396</v>
      </c>
      <c r="X71" s="29" t="s">
        <v>1605</v>
      </c>
      <c r="Y71" s="29" t="s">
        <v>524</v>
      </c>
      <c r="Z71" s="29" t="s">
        <v>1606</v>
      </c>
      <c r="AA71" s="29" t="s">
        <v>1606</v>
      </c>
      <c r="AB71" s="29" t="s">
        <v>1607</v>
      </c>
      <c r="AC71" s="29" t="s">
        <v>1608</v>
      </c>
      <c r="AD71" s="29" t="s">
        <v>94</v>
      </c>
      <c r="AE71" s="29" t="s">
        <v>551</v>
      </c>
      <c r="AF71" s="29" t="s">
        <v>1609</v>
      </c>
      <c r="AG71" s="29">
        <v>-19</v>
      </c>
      <c r="AH71" s="29" t="s">
        <v>1609</v>
      </c>
      <c r="AI71" s="29" t="s">
        <v>1610</v>
      </c>
      <c r="AJ71" s="29">
        <v>28</v>
      </c>
      <c r="AK71" s="29" t="s">
        <v>1611</v>
      </c>
      <c r="AL71" s="29" t="s">
        <v>1612</v>
      </c>
      <c r="AM71" s="29">
        <v>364</v>
      </c>
      <c r="AN71" s="1">
        <f t="shared" si="9"/>
        <v>1</v>
      </c>
      <c r="AO71" s="1">
        <f t="shared" si="10"/>
        <v>1</v>
      </c>
      <c r="AP71" s="30">
        <f t="shared" si="11"/>
        <v>46296</v>
      </c>
      <c r="AQ71" s="1" t="str">
        <f>IF(COUNTIF('同场线路Rotas do mesmo SC'!A:A,C71)&gt;0,"Sim","Não")</f>
        <v>Não</v>
      </c>
      <c r="AR71" s="1" t="str">
        <f>IF(COUNTIF(揽收业务网点!A:A,P71)&gt;0,"Sim","Não")</f>
        <v>Não</v>
      </c>
    </row>
    <row r="72" spans="1:44">
      <c r="A72" s="29" t="s">
        <v>1613</v>
      </c>
      <c r="B72" s="29" t="s">
        <v>379</v>
      </c>
      <c r="C72" s="29" t="s">
        <v>1614</v>
      </c>
      <c r="D72" s="29" t="s">
        <v>381</v>
      </c>
      <c r="E72" s="29" t="s">
        <v>382</v>
      </c>
      <c r="F72" s="29" t="s">
        <v>383</v>
      </c>
      <c r="G72" s="29">
        <v>460</v>
      </c>
      <c r="H72" s="29" t="s">
        <v>1615</v>
      </c>
      <c r="I72" s="29" t="s">
        <v>409</v>
      </c>
      <c r="J72" s="29" t="s">
        <v>597</v>
      </c>
      <c r="K72" s="29" t="s">
        <v>387</v>
      </c>
      <c r="L72" s="29" t="s">
        <v>598</v>
      </c>
      <c r="M72" s="29" t="s">
        <v>1616</v>
      </c>
      <c r="N72" s="29" t="s">
        <v>1617</v>
      </c>
      <c r="O72" s="29" t="s">
        <v>601</v>
      </c>
      <c r="P72" s="29" t="s">
        <v>602</v>
      </c>
      <c r="Q72" s="29" t="s">
        <v>94</v>
      </c>
      <c r="R72" s="29" t="s">
        <v>1618</v>
      </c>
      <c r="S72" s="29" t="s">
        <v>1619</v>
      </c>
      <c r="T72" s="29" t="s">
        <v>1620</v>
      </c>
      <c r="U72" s="29" t="s">
        <v>1621</v>
      </c>
      <c r="V72" s="29">
        <v>337</v>
      </c>
      <c r="W72" s="29" t="s">
        <v>396</v>
      </c>
      <c r="X72" s="29" t="s">
        <v>1622</v>
      </c>
      <c r="Y72" s="29" t="s">
        <v>524</v>
      </c>
      <c r="Z72" s="29" t="s">
        <v>1623</v>
      </c>
      <c r="AA72" s="29" t="s">
        <v>1623</v>
      </c>
      <c r="AB72" s="29" t="s">
        <v>1624</v>
      </c>
      <c r="AC72" s="29" t="s">
        <v>1625</v>
      </c>
      <c r="AD72" s="29" t="s">
        <v>94</v>
      </c>
      <c r="AE72" s="29" t="s">
        <v>633</v>
      </c>
      <c r="AF72" s="29" t="s">
        <v>1626</v>
      </c>
      <c r="AG72" s="29">
        <v>23</v>
      </c>
      <c r="AH72" s="29" t="s">
        <v>1626</v>
      </c>
      <c r="AI72" s="29" t="s">
        <v>1627</v>
      </c>
      <c r="AJ72" s="29">
        <v>31</v>
      </c>
      <c r="AK72" s="29" t="s">
        <v>1628</v>
      </c>
      <c r="AL72" s="29" t="s">
        <v>1629</v>
      </c>
      <c r="AM72" s="29">
        <v>305</v>
      </c>
      <c r="AN72" s="1">
        <f t="shared" si="9"/>
        <v>1</v>
      </c>
      <c r="AO72" s="1">
        <f t="shared" si="10"/>
        <v>1</v>
      </c>
      <c r="AP72" s="30">
        <f t="shared" si="11"/>
        <v>46296</v>
      </c>
      <c r="AQ72" s="1" t="str">
        <f>IF(COUNTIF('同场线路Rotas do mesmo SC'!A:A,C72)&gt;0,"Sim","Não")</f>
        <v>Não</v>
      </c>
      <c r="AR72" s="1" t="str">
        <f>IF(COUNTIF(揽收业务网点!A:A,P72)&gt;0,"Sim","Não")</f>
        <v>Não</v>
      </c>
    </row>
    <row r="73" spans="1:44">
      <c r="A73" s="29" t="s">
        <v>1630</v>
      </c>
      <c r="B73" s="29" t="s">
        <v>379</v>
      </c>
      <c r="C73" s="29" t="s">
        <v>1631</v>
      </c>
      <c r="D73" s="29" t="s">
        <v>381</v>
      </c>
      <c r="E73" s="29" t="s">
        <v>640</v>
      </c>
      <c r="F73" s="29" t="s">
        <v>383</v>
      </c>
      <c r="G73" s="29">
        <v>130</v>
      </c>
      <c r="H73" s="29" t="s">
        <v>1632</v>
      </c>
      <c r="I73" s="29" t="s">
        <v>385</v>
      </c>
      <c r="J73" s="29" t="s">
        <v>1633</v>
      </c>
      <c r="K73" s="29" t="s">
        <v>387</v>
      </c>
      <c r="L73" s="29" t="s">
        <v>1634</v>
      </c>
      <c r="M73" s="29" t="s">
        <v>1635</v>
      </c>
      <c r="N73" s="29" t="s">
        <v>1636</v>
      </c>
      <c r="O73" s="29" t="s">
        <v>1637</v>
      </c>
      <c r="P73" s="29" t="s">
        <v>92</v>
      </c>
      <c r="Q73" s="29" t="s">
        <v>70</v>
      </c>
      <c r="R73" s="29" t="s">
        <v>1638</v>
      </c>
      <c r="S73" s="29" t="s">
        <v>1638</v>
      </c>
      <c r="T73" s="29" t="s">
        <v>1639</v>
      </c>
      <c r="U73" s="29" t="s">
        <v>1640</v>
      </c>
      <c r="V73" s="29">
        <v>1</v>
      </c>
      <c r="W73" s="29" t="s">
        <v>396</v>
      </c>
      <c r="X73" s="29"/>
      <c r="Y73" s="29" t="s">
        <v>629</v>
      </c>
      <c r="Z73" s="29" t="s">
        <v>1641</v>
      </c>
      <c r="AA73" s="29" t="s">
        <v>1641</v>
      </c>
      <c r="AB73" s="29" t="s">
        <v>1642</v>
      </c>
      <c r="AC73" s="29" t="s">
        <v>1643</v>
      </c>
      <c r="AD73" s="29" t="s">
        <v>70</v>
      </c>
      <c r="AE73" s="29" t="s">
        <v>1483</v>
      </c>
      <c r="AF73" s="29" t="s">
        <v>1644</v>
      </c>
      <c r="AG73" s="29">
        <v>-710</v>
      </c>
      <c r="AH73" s="29" t="s">
        <v>1644</v>
      </c>
      <c r="AI73" s="29"/>
      <c r="AJ73" s="29"/>
      <c r="AK73" s="29"/>
      <c r="AL73" s="29"/>
      <c r="AM73" s="29"/>
      <c r="AN73" s="1">
        <f t="shared" si="9"/>
        <v>0</v>
      </c>
      <c r="AO73" s="1">
        <f t="shared" si="10"/>
        <v>0</v>
      </c>
      <c r="AP73" s="30">
        <f t="shared" si="11"/>
        <v>46296</v>
      </c>
      <c r="AQ73" s="1" t="str">
        <f>IF(COUNTIF('同场线路Rotas do mesmo SC'!A:A,C73)&gt;0,"Sim","Não")</f>
        <v>Não</v>
      </c>
      <c r="AR73" s="1" t="str">
        <f>IF(COUNTIF(揽收业务网点!A:A,P73)&gt;0,"Sim","Não")</f>
        <v>Sim</v>
      </c>
    </row>
    <row r="74" spans="1:44">
      <c r="A74" s="29" t="s">
        <v>1645</v>
      </c>
      <c r="B74" s="29" t="s">
        <v>379</v>
      </c>
      <c r="C74" s="29" t="s">
        <v>1646</v>
      </c>
      <c r="D74" s="29" t="s">
        <v>381</v>
      </c>
      <c r="E74" s="29" t="s">
        <v>640</v>
      </c>
      <c r="F74" s="29" t="s">
        <v>383</v>
      </c>
      <c r="G74" s="29">
        <v>124</v>
      </c>
      <c r="H74" s="29" t="s">
        <v>1647</v>
      </c>
      <c r="I74" s="29" t="s">
        <v>385</v>
      </c>
      <c r="J74" s="29" t="s">
        <v>1579</v>
      </c>
      <c r="K74" s="29" t="s">
        <v>387</v>
      </c>
      <c r="L74" s="29" t="s">
        <v>1580</v>
      </c>
      <c r="M74" s="29" t="s">
        <v>1648</v>
      </c>
      <c r="N74" s="29" t="s">
        <v>1649</v>
      </c>
      <c r="O74" s="29" t="s">
        <v>1650</v>
      </c>
      <c r="P74" s="29" t="s">
        <v>164</v>
      </c>
      <c r="Q74" s="29" t="s">
        <v>145</v>
      </c>
      <c r="R74" s="29" t="s">
        <v>1651</v>
      </c>
      <c r="S74" s="29" t="s">
        <v>1651</v>
      </c>
      <c r="T74" s="29" t="s">
        <v>1652</v>
      </c>
      <c r="U74" s="29" t="s">
        <v>1653</v>
      </c>
      <c r="V74" s="29">
        <v>4</v>
      </c>
      <c r="W74" s="29" t="s">
        <v>396</v>
      </c>
      <c r="X74" s="29" t="s">
        <v>1654</v>
      </c>
      <c r="Y74" s="29" t="s">
        <v>1280</v>
      </c>
      <c r="Z74" s="29" t="s">
        <v>1655</v>
      </c>
      <c r="AA74" s="29" t="s">
        <v>1655</v>
      </c>
      <c r="AB74" s="29" t="s">
        <v>653</v>
      </c>
      <c r="AC74" s="29" t="s">
        <v>654</v>
      </c>
      <c r="AD74" s="29" t="s">
        <v>11</v>
      </c>
      <c r="AE74" s="29" t="s">
        <v>1078</v>
      </c>
      <c r="AF74" s="29" t="s">
        <v>1656</v>
      </c>
      <c r="AG74" s="29">
        <v>-75</v>
      </c>
      <c r="AH74" s="29" t="s">
        <v>1656</v>
      </c>
      <c r="AI74" s="29" t="s">
        <v>1657</v>
      </c>
      <c r="AJ74" s="29">
        <v>30</v>
      </c>
      <c r="AK74" s="29" t="s">
        <v>1658</v>
      </c>
      <c r="AL74" s="29" t="s">
        <v>1659</v>
      </c>
      <c r="AM74" s="29">
        <v>892</v>
      </c>
      <c r="AN74" s="1">
        <f t="shared" si="9"/>
        <v>1</v>
      </c>
      <c r="AO74" s="1">
        <f t="shared" si="10"/>
        <v>1</v>
      </c>
      <c r="AP74" s="30">
        <f t="shared" si="11"/>
        <v>46296</v>
      </c>
      <c r="AQ74" s="1" t="str">
        <f>IF(COUNTIF('同场线路Rotas do mesmo SC'!A:A,C74)&gt;0,"Sim","Não")</f>
        <v>Não</v>
      </c>
      <c r="AR74" s="1" t="str">
        <f>IF(COUNTIF(揽收业务网点!A:A,P74)&gt;0,"Sim","Não")</f>
        <v>Sim</v>
      </c>
    </row>
    <row r="75" spans="1:44">
      <c r="A75" s="29" t="s">
        <v>1660</v>
      </c>
      <c r="B75" s="29" t="s">
        <v>379</v>
      </c>
      <c r="C75" s="29" t="s">
        <v>1661</v>
      </c>
      <c r="D75" s="29" t="s">
        <v>381</v>
      </c>
      <c r="E75" s="29" t="s">
        <v>382</v>
      </c>
      <c r="F75" s="29" t="s">
        <v>383</v>
      </c>
      <c r="G75" s="29">
        <v>330</v>
      </c>
      <c r="H75" s="29" t="s">
        <v>1662</v>
      </c>
      <c r="I75" s="29" t="s">
        <v>409</v>
      </c>
      <c r="J75" s="29" t="s">
        <v>1343</v>
      </c>
      <c r="K75" s="29" t="s">
        <v>387</v>
      </c>
      <c r="L75" s="29" t="s">
        <v>1344</v>
      </c>
      <c r="M75" s="29" t="s">
        <v>1663</v>
      </c>
      <c r="N75" s="29" t="s">
        <v>1664</v>
      </c>
      <c r="O75" s="29" t="s">
        <v>1347</v>
      </c>
      <c r="P75" s="29" t="s">
        <v>1348</v>
      </c>
      <c r="Q75" s="29" t="s">
        <v>70</v>
      </c>
      <c r="R75" s="29" t="s">
        <v>1665</v>
      </c>
      <c r="S75" s="29" t="s">
        <v>1666</v>
      </c>
      <c r="T75" s="29" t="s">
        <v>1667</v>
      </c>
      <c r="U75" s="29" t="s">
        <v>1668</v>
      </c>
      <c r="V75" s="29">
        <v>95</v>
      </c>
      <c r="W75" s="29" t="s">
        <v>396</v>
      </c>
      <c r="X75" s="29" t="s">
        <v>1669</v>
      </c>
      <c r="Y75" s="29" t="s">
        <v>1670</v>
      </c>
      <c r="Z75" s="29" t="s">
        <v>1671</v>
      </c>
      <c r="AA75" s="29" t="s">
        <v>1671</v>
      </c>
      <c r="AB75" s="29" t="s">
        <v>1672</v>
      </c>
      <c r="AC75" s="29" t="s">
        <v>1673</v>
      </c>
      <c r="AD75" s="29" t="s">
        <v>70</v>
      </c>
      <c r="AE75" s="29" t="s">
        <v>1674</v>
      </c>
      <c r="AF75" s="29" t="s">
        <v>1675</v>
      </c>
      <c r="AG75" s="29">
        <v>12</v>
      </c>
      <c r="AH75" s="29" t="s">
        <v>1675</v>
      </c>
      <c r="AI75" s="29" t="s">
        <v>1676</v>
      </c>
      <c r="AJ75" s="29">
        <v>48</v>
      </c>
      <c r="AK75" s="29" t="s">
        <v>1677</v>
      </c>
      <c r="AL75" s="29" t="s">
        <v>1678</v>
      </c>
      <c r="AM75" s="29">
        <v>196</v>
      </c>
      <c r="AN75" s="1">
        <f t="shared" si="9"/>
        <v>1</v>
      </c>
      <c r="AO75" s="1">
        <f t="shared" si="10"/>
        <v>1</v>
      </c>
      <c r="AP75" s="30">
        <f t="shared" si="11"/>
        <v>46296</v>
      </c>
      <c r="AQ75" s="1" t="str">
        <f>IF(COUNTIF('同场线路Rotas do mesmo SC'!A:A,C75)&gt;0,"Sim","Não")</f>
        <v>Não</v>
      </c>
      <c r="AR75" s="1" t="str">
        <f>IF(COUNTIF(揽收业务网点!A:A,P75)&gt;0,"Sim","Não")</f>
        <v>Não</v>
      </c>
    </row>
    <row r="76" spans="1:44">
      <c r="A76" s="29" t="s">
        <v>1679</v>
      </c>
      <c r="B76" s="29" t="s">
        <v>379</v>
      </c>
      <c r="C76" s="29" t="s">
        <v>1680</v>
      </c>
      <c r="D76" s="29" t="s">
        <v>381</v>
      </c>
      <c r="E76" s="29" t="s">
        <v>382</v>
      </c>
      <c r="F76" s="29" t="s">
        <v>383</v>
      </c>
      <c r="G76" s="29">
        <v>390</v>
      </c>
      <c r="H76" s="29" t="s">
        <v>1681</v>
      </c>
      <c r="I76" s="29" t="s">
        <v>409</v>
      </c>
      <c r="J76" s="29" t="s">
        <v>1343</v>
      </c>
      <c r="K76" s="29" t="s">
        <v>387</v>
      </c>
      <c r="L76" s="29" t="s">
        <v>1344</v>
      </c>
      <c r="M76" s="29" t="s">
        <v>1682</v>
      </c>
      <c r="N76" s="29" t="s">
        <v>1683</v>
      </c>
      <c r="O76" s="29" t="s">
        <v>1347</v>
      </c>
      <c r="P76" s="29" t="s">
        <v>1348</v>
      </c>
      <c r="Q76" s="29" t="s">
        <v>70</v>
      </c>
      <c r="R76" s="29" t="s">
        <v>1684</v>
      </c>
      <c r="S76" s="29" t="s">
        <v>1685</v>
      </c>
      <c r="T76" s="29" t="s">
        <v>1686</v>
      </c>
      <c r="U76" s="29" t="s">
        <v>1687</v>
      </c>
      <c r="V76" s="29">
        <v>159</v>
      </c>
      <c r="W76" s="29" t="s">
        <v>396</v>
      </c>
      <c r="X76" s="29" t="s">
        <v>1688</v>
      </c>
      <c r="Y76" s="29" t="s">
        <v>1163</v>
      </c>
      <c r="Z76" s="29" t="s">
        <v>1689</v>
      </c>
      <c r="AA76" s="29" t="s">
        <v>1689</v>
      </c>
      <c r="AB76" s="29" t="s">
        <v>1690</v>
      </c>
      <c r="AC76" s="29" t="s">
        <v>1691</v>
      </c>
      <c r="AD76" s="29" t="s">
        <v>70</v>
      </c>
      <c r="AE76" s="29" t="s">
        <v>528</v>
      </c>
      <c r="AF76" s="29" t="s">
        <v>1692</v>
      </c>
      <c r="AG76" s="29">
        <v>-101</v>
      </c>
      <c r="AH76" s="29" t="s">
        <v>1692</v>
      </c>
      <c r="AI76" s="29" t="s">
        <v>1693</v>
      </c>
      <c r="AJ76" s="29">
        <v>59</v>
      </c>
      <c r="AK76" s="29" t="s">
        <v>1694</v>
      </c>
      <c r="AL76" s="29" t="s">
        <v>1695</v>
      </c>
      <c r="AM76" s="29">
        <v>321</v>
      </c>
      <c r="AN76" s="1">
        <f t="shared" si="9"/>
        <v>1</v>
      </c>
      <c r="AO76" s="1">
        <f t="shared" si="10"/>
        <v>1</v>
      </c>
      <c r="AP76" s="30">
        <f t="shared" si="11"/>
        <v>46296</v>
      </c>
      <c r="AQ76" s="1" t="str">
        <f>IF(COUNTIF('同场线路Rotas do mesmo SC'!A:A,C76)&gt;0,"Sim","Não")</f>
        <v>Não</v>
      </c>
      <c r="AR76" s="1" t="str">
        <f>IF(COUNTIF(揽收业务网点!A:A,P76)&gt;0,"Sim","Não")</f>
        <v>Não</v>
      </c>
    </row>
    <row r="77" spans="1:44">
      <c r="A77" s="29" t="s">
        <v>1696</v>
      </c>
      <c r="B77" s="29" t="s">
        <v>379</v>
      </c>
      <c r="C77" s="29" t="s">
        <v>1697</v>
      </c>
      <c r="D77" s="29" t="s">
        <v>381</v>
      </c>
      <c r="E77" s="29" t="s">
        <v>640</v>
      </c>
      <c r="F77" s="29" t="s">
        <v>383</v>
      </c>
      <c r="G77" s="29">
        <v>130</v>
      </c>
      <c r="H77" s="29" t="s">
        <v>1698</v>
      </c>
      <c r="I77" s="29" t="s">
        <v>663</v>
      </c>
      <c r="J77" s="29" t="s">
        <v>1699</v>
      </c>
      <c r="K77" s="29" t="s">
        <v>387</v>
      </c>
      <c r="L77" s="29" t="s">
        <v>1700</v>
      </c>
      <c r="M77" s="29" t="s">
        <v>1701</v>
      </c>
      <c r="N77" s="29" t="s">
        <v>1702</v>
      </c>
      <c r="O77" s="29" t="s">
        <v>1703</v>
      </c>
      <c r="P77" s="29" t="s">
        <v>45</v>
      </c>
      <c r="Q77" s="29" t="s">
        <v>11</v>
      </c>
      <c r="R77" s="29" t="s">
        <v>1704</v>
      </c>
      <c r="S77" s="29" t="s">
        <v>1704</v>
      </c>
      <c r="T77" s="29" t="s">
        <v>1705</v>
      </c>
      <c r="U77" s="29" t="s">
        <v>1706</v>
      </c>
      <c r="V77" s="29">
        <v>348</v>
      </c>
      <c r="W77" s="29" t="s">
        <v>396</v>
      </c>
      <c r="X77" s="29" t="s">
        <v>1707</v>
      </c>
      <c r="Y77" s="29" t="s">
        <v>524</v>
      </c>
      <c r="Z77" s="29" t="s">
        <v>1708</v>
      </c>
      <c r="AA77" s="29" t="s">
        <v>1708</v>
      </c>
      <c r="AB77" s="29" t="s">
        <v>653</v>
      </c>
      <c r="AC77" s="29" t="s">
        <v>654</v>
      </c>
      <c r="AD77" s="29" t="s">
        <v>11</v>
      </c>
      <c r="AE77" s="29" t="s">
        <v>575</v>
      </c>
      <c r="AF77" s="29" t="s">
        <v>1709</v>
      </c>
      <c r="AG77" s="29">
        <v>-36</v>
      </c>
      <c r="AH77" s="29" t="s">
        <v>1709</v>
      </c>
      <c r="AI77" s="29" t="s">
        <v>1710</v>
      </c>
      <c r="AJ77" s="29">
        <v>274</v>
      </c>
      <c r="AK77" s="29" t="s">
        <v>1711</v>
      </c>
      <c r="AL77" s="29" t="s">
        <v>1712</v>
      </c>
      <c r="AM77" s="29">
        <v>396</v>
      </c>
      <c r="AN77" s="1">
        <f t="shared" si="9"/>
        <v>1</v>
      </c>
      <c r="AO77" s="1">
        <f t="shared" si="10"/>
        <v>1</v>
      </c>
      <c r="AP77" s="30">
        <f t="shared" si="11"/>
        <v>46296</v>
      </c>
      <c r="AQ77" s="1" t="str">
        <f>IF(COUNTIF('同场线路Rotas do mesmo SC'!A:A,C77)&gt;0,"Sim","Não")</f>
        <v>Não</v>
      </c>
      <c r="AR77" s="1" t="str">
        <f>IF(COUNTIF(揽收业务网点!A:A,P77)&gt;0,"Sim","Não")</f>
        <v>Sim</v>
      </c>
    </row>
    <row r="78" spans="1:44">
      <c r="A78" s="29" t="s">
        <v>1713</v>
      </c>
      <c r="B78" s="29" t="s">
        <v>379</v>
      </c>
      <c r="C78" s="29" t="s">
        <v>1714</v>
      </c>
      <c r="D78" s="29" t="s">
        <v>381</v>
      </c>
      <c r="E78" s="29" t="s">
        <v>382</v>
      </c>
      <c r="F78" s="29" t="s">
        <v>383</v>
      </c>
      <c r="G78" s="29">
        <v>230</v>
      </c>
      <c r="H78" s="29" t="s">
        <v>1715</v>
      </c>
      <c r="I78" s="29" t="s">
        <v>702</v>
      </c>
      <c r="J78" s="29" t="s">
        <v>1343</v>
      </c>
      <c r="K78" s="29" t="s">
        <v>387</v>
      </c>
      <c r="L78" s="29" t="s">
        <v>1344</v>
      </c>
      <c r="M78" s="29" t="s">
        <v>1716</v>
      </c>
      <c r="N78" s="29" t="s">
        <v>1717</v>
      </c>
      <c r="O78" s="29" t="s">
        <v>1347</v>
      </c>
      <c r="P78" s="29" t="s">
        <v>1348</v>
      </c>
      <c r="Q78" s="29" t="s">
        <v>70</v>
      </c>
      <c r="R78" s="29" t="s">
        <v>1718</v>
      </c>
      <c r="S78" s="29" t="s">
        <v>1719</v>
      </c>
      <c r="T78" s="29" t="s">
        <v>1720</v>
      </c>
      <c r="U78" s="29" t="s">
        <v>1721</v>
      </c>
      <c r="V78" s="29">
        <v>214</v>
      </c>
      <c r="W78" s="29" t="s">
        <v>396</v>
      </c>
      <c r="X78" s="29" t="s">
        <v>1722</v>
      </c>
      <c r="Y78" s="29" t="s">
        <v>651</v>
      </c>
      <c r="Z78" s="29" t="s">
        <v>1723</v>
      </c>
      <c r="AA78" s="29" t="s">
        <v>1723</v>
      </c>
      <c r="AB78" s="29" t="s">
        <v>1724</v>
      </c>
      <c r="AC78" s="29" t="s">
        <v>1725</v>
      </c>
      <c r="AD78" s="29" t="s">
        <v>70</v>
      </c>
      <c r="AE78" s="29" t="s">
        <v>1092</v>
      </c>
      <c r="AF78" s="29" t="s">
        <v>1726</v>
      </c>
      <c r="AG78" s="29">
        <v>-42</v>
      </c>
      <c r="AH78" s="29" t="s">
        <v>1726</v>
      </c>
      <c r="AI78" s="29" t="s">
        <v>1727</v>
      </c>
      <c r="AJ78" s="29">
        <v>72</v>
      </c>
      <c r="AK78" s="29" t="s">
        <v>1728</v>
      </c>
      <c r="AL78" s="29" t="s">
        <v>1729</v>
      </c>
      <c r="AM78" s="29">
        <v>109</v>
      </c>
      <c r="AN78" s="1">
        <f t="shared" si="9"/>
        <v>1</v>
      </c>
      <c r="AO78" s="1">
        <f t="shared" si="10"/>
        <v>1</v>
      </c>
      <c r="AP78" s="30">
        <f t="shared" si="11"/>
        <v>46296</v>
      </c>
      <c r="AQ78" s="1" t="str">
        <f>IF(COUNTIF('同场线路Rotas do mesmo SC'!A:A,C78)&gt;0,"Sim","Não")</f>
        <v>Não</v>
      </c>
      <c r="AR78" s="1" t="str">
        <f>IF(COUNTIF(揽收业务网点!A:A,P78)&gt;0,"Sim","Não")</f>
        <v>Não</v>
      </c>
    </row>
    <row r="79" spans="1:44">
      <c r="A79" s="29" t="s">
        <v>1730</v>
      </c>
      <c r="B79" s="29" t="s">
        <v>379</v>
      </c>
      <c r="C79" s="29" t="s">
        <v>1731</v>
      </c>
      <c r="D79" s="29" t="s">
        <v>381</v>
      </c>
      <c r="E79" s="29" t="s">
        <v>640</v>
      </c>
      <c r="F79" s="29" t="s">
        <v>732</v>
      </c>
      <c r="G79" s="29">
        <v>130</v>
      </c>
      <c r="H79" s="29" t="s">
        <v>1732</v>
      </c>
      <c r="I79" s="29" t="s">
        <v>409</v>
      </c>
      <c r="J79" s="29" t="s">
        <v>1733</v>
      </c>
      <c r="K79" s="29" t="s">
        <v>387</v>
      </c>
      <c r="L79" s="29" t="s">
        <v>1734</v>
      </c>
      <c r="M79" s="29" t="s">
        <v>1735</v>
      </c>
      <c r="N79" s="29" t="s">
        <v>1736</v>
      </c>
      <c r="O79" s="29" t="s">
        <v>1737</v>
      </c>
      <c r="P79" s="29" t="s">
        <v>104</v>
      </c>
      <c r="Q79" s="29" t="s">
        <v>94</v>
      </c>
      <c r="R79" s="29" t="s">
        <v>1738</v>
      </c>
      <c r="S79" s="29" t="s">
        <v>1738</v>
      </c>
      <c r="T79" s="29" t="s">
        <v>1739</v>
      </c>
      <c r="U79" s="29" t="s">
        <v>1740</v>
      </c>
      <c r="V79" s="29">
        <v>432</v>
      </c>
      <c r="W79" s="29" t="s">
        <v>396</v>
      </c>
      <c r="X79" s="29" t="s">
        <v>1741</v>
      </c>
      <c r="Y79" s="29" t="s">
        <v>1742</v>
      </c>
      <c r="Z79" s="29" t="s">
        <v>1743</v>
      </c>
      <c r="AA79" s="29" t="s">
        <v>1743</v>
      </c>
      <c r="AB79" s="29" t="s">
        <v>1744</v>
      </c>
      <c r="AC79" s="29" t="s">
        <v>1745</v>
      </c>
      <c r="AD79" s="29" t="s">
        <v>94</v>
      </c>
      <c r="AE79" s="29" t="s">
        <v>744</v>
      </c>
      <c r="AF79" s="29" t="s">
        <v>1746</v>
      </c>
      <c r="AG79" s="29">
        <v>-97</v>
      </c>
      <c r="AH79" s="29" t="s">
        <v>1746</v>
      </c>
      <c r="AI79" s="29" t="s">
        <v>1747</v>
      </c>
      <c r="AJ79" s="29">
        <v>14</v>
      </c>
      <c r="AK79" s="29" t="s">
        <v>1748</v>
      </c>
      <c r="AL79" s="29" t="s">
        <v>1749</v>
      </c>
      <c r="AM79" s="29">
        <v>142</v>
      </c>
      <c r="AN79" s="1">
        <f t="shared" si="9"/>
        <v>1</v>
      </c>
      <c r="AO79" s="1">
        <f t="shared" si="10"/>
        <v>1</v>
      </c>
      <c r="AP79" s="30">
        <f t="shared" si="11"/>
        <v>46296</v>
      </c>
      <c r="AQ79" s="1" t="str">
        <f>IF(COUNTIF('同场线路Rotas do mesmo SC'!A:A,C79)&gt;0,"Sim","Não")</f>
        <v>Não</v>
      </c>
      <c r="AR79" s="1" t="str">
        <f>IF(COUNTIF(揽收业务网点!A:A,P79)&gt;0,"Sim","Não")</f>
        <v>Sim</v>
      </c>
    </row>
    <row r="80" spans="1:44">
      <c r="A80" s="29" t="s">
        <v>1750</v>
      </c>
      <c r="B80" s="29" t="s">
        <v>379</v>
      </c>
      <c r="C80" s="29" t="s">
        <v>1751</v>
      </c>
      <c r="D80" s="29" t="s">
        <v>381</v>
      </c>
      <c r="E80" s="29" t="s">
        <v>382</v>
      </c>
      <c r="F80" s="29" t="s">
        <v>1287</v>
      </c>
      <c r="G80" s="29">
        <v>129</v>
      </c>
      <c r="H80" s="29" t="s">
        <v>1752</v>
      </c>
      <c r="I80" s="29" t="s">
        <v>663</v>
      </c>
      <c r="J80" s="29" t="s">
        <v>1753</v>
      </c>
      <c r="K80" s="29" t="s">
        <v>387</v>
      </c>
      <c r="L80" s="29" t="s">
        <v>1754</v>
      </c>
      <c r="M80" s="29" t="s">
        <v>1755</v>
      </c>
      <c r="N80" s="29" t="s">
        <v>1756</v>
      </c>
      <c r="O80" s="29" t="s">
        <v>653</v>
      </c>
      <c r="P80" s="29" t="s">
        <v>654</v>
      </c>
      <c r="Q80" s="29" t="s">
        <v>11</v>
      </c>
      <c r="R80" s="29" t="s">
        <v>1757</v>
      </c>
      <c r="S80" s="29" t="s">
        <v>1758</v>
      </c>
      <c r="T80" s="29" t="s">
        <v>1759</v>
      </c>
      <c r="U80" s="29" t="s">
        <v>1760</v>
      </c>
      <c r="V80" s="29">
        <v>282</v>
      </c>
      <c r="W80" s="29" t="s">
        <v>396</v>
      </c>
      <c r="X80" s="29" t="s">
        <v>1761</v>
      </c>
      <c r="Y80" s="29" t="s">
        <v>524</v>
      </c>
      <c r="Z80" s="29" t="s">
        <v>1762</v>
      </c>
      <c r="AA80" s="29" t="s">
        <v>1762</v>
      </c>
      <c r="AB80" s="29" t="s">
        <v>1703</v>
      </c>
      <c r="AC80" s="29" t="s">
        <v>45</v>
      </c>
      <c r="AD80" s="29" t="s">
        <v>11</v>
      </c>
      <c r="AE80" s="29" t="s">
        <v>575</v>
      </c>
      <c r="AF80" s="29" t="s">
        <v>1763</v>
      </c>
      <c r="AG80" s="29">
        <v>-47</v>
      </c>
      <c r="AH80" s="29" t="s">
        <v>1763</v>
      </c>
      <c r="AI80" s="29"/>
      <c r="AJ80" s="29">
        <v>565</v>
      </c>
      <c r="AK80" s="29" t="s">
        <v>1764</v>
      </c>
      <c r="AL80" s="29" t="s">
        <v>1765</v>
      </c>
      <c r="AM80" s="29">
        <v>6103</v>
      </c>
      <c r="AN80" s="1">
        <f t="shared" ref="AN80:AN143" si="12">IF(X80="",0,1)</f>
        <v>1</v>
      </c>
      <c r="AO80" s="1">
        <f t="shared" ref="AO80:AO143" si="13">IF(AI80="",0,1)</f>
        <v>0</v>
      </c>
      <c r="AP80" s="30">
        <f t="shared" ref="AP80:AP143" si="14">DATE(YEAR(AE80),MONTH(AE80),DAY(AE80))</f>
        <v>46296</v>
      </c>
      <c r="AQ80" s="1" t="str">
        <f>IF(COUNTIF('同场线路Rotas do mesmo SC'!A:A,C80)&gt;0,"Sim","Não")</f>
        <v>Não</v>
      </c>
      <c r="AR80" s="1" t="str">
        <f>IF(COUNTIF(揽收业务网点!A:A,P80)&gt;0,"Sim","Não")</f>
        <v>Não</v>
      </c>
    </row>
    <row r="81" spans="1:44">
      <c r="A81" s="29" t="s">
        <v>1766</v>
      </c>
      <c r="B81" s="29" t="s">
        <v>379</v>
      </c>
      <c r="C81" s="29" t="s">
        <v>380</v>
      </c>
      <c r="D81" s="29" t="s">
        <v>381</v>
      </c>
      <c r="E81" s="29" t="s">
        <v>382</v>
      </c>
      <c r="F81" s="29" t="s">
        <v>383</v>
      </c>
      <c r="G81" s="29">
        <v>500</v>
      </c>
      <c r="H81" s="29" t="s">
        <v>384</v>
      </c>
      <c r="I81" s="29" t="s">
        <v>385</v>
      </c>
      <c r="J81" s="29" t="s">
        <v>386</v>
      </c>
      <c r="K81" s="29" t="s">
        <v>387</v>
      </c>
      <c r="L81" s="29" t="s">
        <v>388</v>
      </c>
      <c r="M81" s="29" t="s">
        <v>386</v>
      </c>
      <c r="N81" s="29" t="s">
        <v>389</v>
      </c>
      <c r="O81" s="29" t="s">
        <v>390</v>
      </c>
      <c r="P81" s="29" t="s">
        <v>391</v>
      </c>
      <c r="Q81" s="29" t="s">
        <v>5</v>
      </c>
      <c r="R81" s="29" t="s">
        <v>1767</v>
      </c>
      <c r="S81" s="29" t="s">
        <v>1768</v>
      </c>
      <c r="T81" s="29" t="s">
        <v>1769</v>
      </c>
      <c r="U81" s="29" t="s">
        <v>1770</v>
      </c>
      <c r="V81" s="29">
        <v>1</v>
      </c>
      <c r="W81" s="29" t="s">
        <v>396</v>
      </c>
      <c r="X81" s="29" t="s">
        <v>1771</v>
      </c>
      <c r="Y81" s="29" t="s">
        <v>1772</v>
      </c>
      <c r="Z81" s="29" t="s">
        <v>1773</v>
      </c>
      <c r="AA81" s="29" t="s">
        <v>1773</v>
      </c>
      <c r="AB81" s="29" t="s">
        <v>399</v>
      </c>
      <c r="AC81" s="29" t="s">
        <v>400</v>
      </c>
      <c r="AD81" s="29" t="s">
        <v>5</v>
      </c>
      <c r="AE81" s="29" t="s">
        <v>1774</v>
      </c>
      <c r="AF81" s="29" t="s">
        <v>1775</v>
      </c>
      <c r="AG81" s="29">
        <v>-2760</v>
      </c>
      <c r="AH81" s="29" t="s">
        <v>1775</v>
      </c>
      <c r="AI81" s="29" t="s">
        <v>1776</v>
      </c>
      <c r="AJ81" s="29">
        <v>1396</v>
      </c>
      <c r="AK81" s="29" t="s">
        <v>1777</v>
      </c>
      <c r="AL81" s="29" t="s">
        <v>1778</v>
      </c>
      <c r="AM81" s="29">
        <v>43</v>
      </c>
      <c r="AN81" s="1">
        <f t="shared" si="12"/>
        <v>1</v>
      </c>
      <c r="AO81" s="1">
        <f t="shared" si="13"/>
        <v>1</v>
      </c>
      <c r="AP81" s="30">
        <f t="shared" si="14"/>
        <v>46298</v>
      </c>
      <c r="AQ81" s="1" t="str">
        <f>IF(COUNTIF('同场线路Rotas do mesmo SC'!A:A,C81)&gt;0,"Sim","Não")</f>
        <v>Não</v>
      </c>
      <c r="AR81" s="1" t="str">
        <f>IF(COUNTIF(揽收业务网点!A:A,P81)&gt;0,"Sim","Não")</f>
        <v>Não</v>
      </c>
    </row>
    <row r="82" spans="1:44">
      <c r="A82" s="29" t="s">
        <v>1779</v>
      </c>
      <c r="B82" s="29" t="s">
        <v>379</v>
      </c>
      <c r="C82" s="29" t="s">
        <v>1780</v>
      </c>
      <c r="D82" s="29" t="s">
        <v>381</v>
      </c>
      <c r="E82" s="29" t="s">
        <v>382</v>
      </c>
      <c r="F82" s="29" t="s">
        <v>383</v>
      </c>
      <c r="G82" s="29">
        <v>1</v>
      </c>
      <c r="H82" s="29" t="s">
        <v>1781</v>
      </c>
      <c r="I82" s="29" t="s">
        <v>868</v>
      </c>
      <c r="J82" s="29" t="s">
        <v>1782</v>
      </c>
      <c r="K82" s="29" t="s">
        <v>387</v>
      </c>
      <c r="L82" s="29" t="s">
        <v>1783</v>
      </c>
      <c r="M82" s="29" t="s">
        <v>1782</v>
      </c>
      <c r="N82" s="29" t="s">
        <v>1784</v>
      </c>
      <c r="O82" s="29" t="s">
        <v>1785</v>
      </c>
      <c r="P82" s="29" t="s">
        <v>1786</v>
      </c>
      <c r="Q82" s="29" t="s">
        <v>2</v>
      </c>
      <c r="R82" s="29" t="s">
        <v>1787</v>
      </c>
      <c r="S82" s="29" t="s">
        <v>1788</v>
      </c>
      <c r="T82" s="29" t="s">
        <v>1789</v>
      </c>
      <c r="U82" s="29" t="s">
        <v>1790</v>
      </c>
      <c r="V82" s="29">
        <v>169</v>
      </c>
      <c r="W82" s="29" t="s">
        <v>396</v>
      </c>
      <c r="X82" s="29" t="s">
        <v>1791</v>
      </c>
      <c r="Y82" s="29" t="s">
        <v>1775</v>
      </c>
      <c r="Z82" s="29" t="s">
        <v>1792</v>
      </c>
      <c r="AA82" s="29" t="s">
        <v>1792</v>
      </c>
      <c r="AB82" s="29" t="s">
        <v>1793</v>
      </c>
      <c r="AC82" s="29" t="s">
        <v>1794</v>
      </c>
      <c r="AD82" s="29" t="s">
        <v>2</v>
      </c>
      <c r="AE82" s="29" t="s">
        <v>1795</v>
      </c>
      <c r="AF82" s="29" t="s">
        <v>1796</v>
      </c>
      <c r="AG82" s="29">
        <v>-196</v>
      </c>
      <c r="AH82" s="29" t="s">
        <v>1796</v>
      </c>
      <c r="AI82" s="29" t="s">
        <v>1797</v>
      </c>
      <c r="AJ82" s="29">
        <v>41</v>
      </c>
      <c r="AK82" s="29" t="s">
        <v>1798</v>
      </c>
      <c r="AL82" s="29" t="s">
        <v>1799</v>
      </c>
      <c r="AM82" s="29">
        <v>66</v>
      </c>
      <c r="AN82" s="1">
        <f t="shared" si="12"/>
        <v>1</v>
      </c>
      <c r="AO82" s="1">
        <f t="shared" si="13"/>
        <v>1</v>
      </c>
      <c r="AP82" s="30">
        <f t="shared" si="14"/>
        <v>46296</v>
      </c>
      <c r="AQ82" s="1" t="str">
        <f>IF(COUNTIF('同场线路Rotas do mesmo SC'!A:A,C82)&gt;0,"Sim","Não")</f>
        <v>Não</v>
      </c>
      <c r="AR82" s="1" t="str">
        <f>IF(COUNTIF(揽收业务网点!A:A,P82)&gt;0,"Sim","Não")</f>
        <v>Não</v>
      </c>
    </row>
    <row r="83" spans="1:44">
      <c r="A83" s="29" t="s">
        <v>1800</v>
      </c>
      <c r="B83" s="29" t="s">
        <v>379</v>
      </c>
      <c r="C83" s="29" t="s">
        <v>1801</v>
      </c>
      <c r="D83" s="29" t="s">
        <v>381</v>
      </c>
      <c r="E83" s="29" t="s">
        <v>382</v>
      </c>
      <c r="F83" s="29" t="s">
        <v>383</v>
      </c>
      <c r="G83" s="29">
        <v>230</v>
      </c>
      <c r="H83" s="29" t="s">
        <v>1802</v>
      </c>
      <c r="I83" s="29" t="s">
        <v>409</v>
      </c>
      <c r="J83" s="29" t="s">
        <v>1803</v>
      </c>
      <c r="K83" s="29" t="s">
        <v>387</v>
      </c>
      <c r="L83" s="29" t="s">
        <v>1804</v>
      </c>
      <c r="M83" s="29" t="s">
        <v>1805</v>
      </c>
      <c r="N83" s="29" t="s">
        <v>1806</v>
      </c>
      <c r="O83" s="29" t="s">
        <v>1807</v>
      </c>
      <c r="P83" s="29" t="s">
        <v>1808</v>
      </c>
      <c r="Q83" s="29" t="s">
        <v>2</v>
      </c>
      <c r="R83" s="29" t="s">
        <v>1809</v>
      </c>
      <c r="S83" s="29" t="s">
        <v>1810</v>
      </c>
      <c r="T83" s="29" t="s">
        <v>1811</v>
      </c>
      <c r="U83" s="29" t="s">
        <v>1812</v>
      </c>
      <c r="V83" s="29">
        <v>38</v>
      </c>
      <c r="W83" s="29" t="s">
        <v>396</v>
      </c>
      <c r="X83" s="29" t="s">
        <v>1813</v>
      </c>
      <c r="Y83" s="29" t="s">
        <v>1814</v>
      </c>
      <c r="Z83" s="29" t="s">
        <v>1815</v>
      </c>
      <c r="AA83" s="29" t="s">
        <v>1815</v>
      </c>
      <c r="AB83" s="29" t="s">
        <v>1816</v>
      </c>
      <c r="AC83" s="29" t="s">
        <v>3</v>
      </c>
      <c r="AD83" s="29" t="s">
        <v>2</v>
      </c>
      <c r="AE83" s="29" t="s">
        <v>1817</v>
      </c>
      <c r="AF83" s="29" t="s">
        <v>1818</v>
      </c>
      <c r="AG83" s="29">
        <v>-3</v>
      </c>
      <c r="AH83" s="29" t="s">
        <v>1818</v>
      </c>
      <c r="AI83" s="29" t="s">
        <v>1819</v>
      </c>
      <c r="AJ83" s="29">
        <v>73</v>
      </c>
      <c r="AK83" s="29" t="s">
        <v>1820</v>
      </c>
      <c r="AL83" s="29" t="s">
        <v>1821</v>
      </c>
      <c r="AM83" s="29">
        <v>234</v>
      </c>
      <c r="AN83" s="1">
        <f t="shared" si="12"/>
        <v>1</v>
      </c>
      <c r="AO83" s="1">
        <f t="shared" si="13"/>
        <v>1</v>
      </c>
      <c r="AP83" s="30">
        <f t="shared" si="14"/>
        <v>46297</v>
      </c>
      <c r="AQ83" s="1" t="str">
        <f>IF(COUNTIF('同场线路Rotas do mesmo SC'!A:A,C83)&gt;0,"Sim","Não")</f>
        <v>Não</v>
      </c>
      <c r="AR83" s="1" t="str">
        <f>IF(COUNTIF(揽收业务网点!A:A,P83)&gt;0,"Sim","Não")</f>
        <v>Não</v>
      </c>
    </row>
    <row r="84" spans="1:44">
      <c r="A84" s="29" t="s">
        <v>1822</v>
      </c>
      <c r="B84" s="29" t="s">
        <v>379</v>
      </c>
      <c r="C84" s="29" t="s">
        <v>1823</v>
      </c>
      <c r="D84" s="29" t="s">
        <v>381</v>
      </c>
      <c r="E84" s="29" t="s">
        <v>382</v>
      </c>
      <c r="F84" s="29" t="s">
        <v>383</v>
      </c>
      <c r="G84" s="29">
        <v>90</v>
      </c>
      <c r="H84" s="29" t="s">
        <v>1824</v>
      </c>
      <c r="I84" s="29" t="s">
        <v>1289</v>
      </c>
      <c r="J84" s="29" t="s">
        <v>1825</v>
      </c>
      <c r="K84" s="29" t="s">
        <v>411</v>
      </c>
      <c r="L84" s="29" t="s">
        <v>1826</v>
      </c>
      <c r="M84" s="29" t="s">
        <v>1827</v>
      </c>
      <c r="N84" s="29" t="s">
        <v>1828</v>
      </c>
      <c r="O84" s="29" t="s">
        <v>1829</v>
      </c>
      <c r="P84" s="29" t="s">
        <v>1830</v>
      </c>
      <c r="Q84" s="29" t="s">
        <v>5</v>
      </c>
      <c r="R84" s="29" t="s">
        <v>1831</v>
      </c>
      <c r="S84" s="29" t="s">
        <v>1832</v>
      </c>
      <c r="T84" s="29" t="s">
        <v>1833</v>
      </c>
      <c r="U84" s="29" t="s">
        <v>1834</v>
      </c>
      <c r="V84" s="29">
        <v>1</v>
      </c>
      <c r="W84" s="29" t="s">
        <v>396</v>
      </c>
      <c r="X84" s="29" t="s">
        <v>1835</v>
      </c>
      <c r="Y84" s="29" t="s">
        <v>1836</v>
      </c>
      <c r="Z84" s="29" t="s">
        <v>1835</v>
      </c>
      <c r="AA84" s="29" t="s">
        <v>1835</v>
      </c>
      <c r="AB84" s="29" t="s">
        <v>1837</v>
      </c>
      <c r="AC84" s="29" t="s">
        <v>1838</v>
      </c>
      <c r="AD84" s="29" t="s">
        <v>5</v>
      </c>
      <c r="AE84" s="29" t="s">
        <v>1839</v>
      </c>
      <c r="AF84" s="29" t="s">
        <v>1840</v>
      </c>
      <c r="AG84" s="29">
        <v>-684</v>
      </c>
      <c r="AH84" s="29" t="s">
        <v>1840</v>
      </c>
      <c r="AI84" s="29" t="s">
        <v>1841</v>
      </c>
      <c r="AJ84" s="29">
        <v>262</v>
      </c>
      <c r="AK84" s="29" t="s">
        <v>1842</v>
      </c>
      <c r="AL84" s="29" t="s">
        <v>1843</v>
      </c>
      <c r="AM84" s="29">
        <v>89</v>
      </c>
      <c r="AN84" s="1">
        <f t="shared" si="12"/>
        <v>1</v>
      </c>
      <c r="AO84" s="1">
        <f t="shared" si="13"/>
        <v>1</v>
      </c>
      <c r="AP84" s="30">
        <f t="shared" si="14"/>
        <v>46296</v>
      </c>
      <c r="AQ84" s="1" t="str">
        <f>IF(COUNTIF('同场线路Rotas do mesmo SC'!A:A,C84)&gt;0,"Sim","Não")</f>
        <v>Não</v>
      </c>
      <c r="AR84" s="1" t="str">
        <f>IF(COUNTIF(揽收业务网点!A:A,P84)&gt;0,"Sim","Não")</f>
        <v>Não</v>
      </c>
    </row>
    <row r="85" spans="1:44">
      <c r="A85" s="29" t="s">
        <v>1844</v>
      </c>
      <c r="B85" s="29" t="s">
        <v>379</v>
      </c>
      <c r="C85" s="29" t="s">
        <v>1845</v>
      </c>
      <c r="D85" s="29" t="s">
        <v>381</v>
      </c>
      <c r="E85" s="29" t="s">
        <v>382</v>
      </c>
      <c r="F85" s="29" t="s">
        <v>383</v>
      </c>
      <c r="G85" s="29">
        <v>30</v>
      </c>
      <c r="H85" s="29" t="s">
        <v>1846</v>
      </c>
      <c r="I85" s="29" t="s">
        <v>385</v>
      </c>
      <c r="J85" s="29" t="s">
        <v>1847</v>
      </c>
      <c r="K85" s="29" t="s">
        <v>387</v>
      </c>
      <c r="L85" s="29" t="s">
        <v>1848</v>
      </c>
      <c r="M85" s="29" t="s">
        <v>1849</v>
      </c>
      <c r="N85" s="29" t="s">
        <v>1850</v>
      </c>
      <c r="O85" s="29" t="s">
        <v>899</v>
      </c>
      <c r="P85" s="29" t="s">
        <v>900</v>
      </c>
      <c r="Q85" s="29" t="s">
        <v>70</v>
      </c>
      <c r="R85" s="29" t="s">
        <v>1851</v>
      </c>
      <c r="S85" s="29" t="s">
        <v>1852</v>
      </c>
      <c r="T85" s="29" t="s">
        <v>1853</v>
      </c>
      <c r="U85" s="29" t="s">
        <v>1854</v>
      </c>
      <c r="V85" s="29">
        <v>896</v>
      </c>
      <c r="W85" s="29" t="s">
        <v>396</v>
      </c>
      <c r="X85" s="29" t="s">
        <v>1855</v>
      </c>
      <c r="Y85" s="29" t="s">
        <v>551</v>
      </c>
      <c r="Z85" s="29" t="s">
        <v>1856</v>
      </c>
      <c r="AA85" s="29" t="s">
        <v>1856</v>
      </c>
      <c r="AB85" s="29" t="s">
        <v>1857</v>
      </c>
      <c r="AC85" s="29" t="s">
        <v>1858</v>
      </c>
      <c r="AD85" s="29" t="s">
        <v>70</v>
      </c>
      <c r="AE85" s="29" t="s">
        <v>948</v>
      </c>
      <c r="AF85" s="29" t="s">
        <v>1859</v>
      </c>
      <c r="AG85" s="29">
        <v>-3</v>
      </c>
      <c r="AH85" s="29" t="s">
        <v>1859</v>
      </c>
      <c r="AI85" s="29" t="s">
        <v>1860</v>
      </c>
      <c r="AJ85" s="29">
        <v>49</v>
      </c>
      <c r="AK85" s="29" t="s">
        <v>1861</v>
      </c>
      <c r="AL85" s="29" t="s">
        <v>1862</v>
      </c>
      <c r="AM85" s="29">
        <v>263</v>
      </c>
      <c r="AN85" s="1">
        <f t="shared" si="12"/>
        <v>1</v>
      </c>
      <c r="AO85" s="1">
        <f t="shared" si="13"/>
        <v>1</v>
      </c>
      <c r="AP85" s="30">
        <f t="shared" si="14"/>
        <v>46296</v>
      </c>
      <c r="AQ85" s="1" t="str">
        <f>IF(COUNTIF('同场线路Rotas do mesmo SC'!A:A,C85)&gt;0,"Sim","Não")</f>
        <v>Não</v>
      </c>
      <c r="AR85" s="1" t="str">
        <f>IF(COUNTIF(揽收业务网点!A:A,P85)&gt;0,"Sim","Não")</f>
        <v>Não</v>
      </c>
    </row>
    <row r="86" spans="1:44">
      <c r="A86" s="29" t="s">
        <v>1863</v>
      </c>
      <c r="B86" s="29" t="s">
        <v>379</v>
      </c>
      <c r="C86" s="29" t="s">
        <v>534</v>
      </c>
      <c r="D86" s="29" t="s">
        <v>381</v>
      </c>
      <c r="E86" s="29" t="s">
        <v>382</v>
      </c>
      <c r="F86" s="29" t="s">
        <v>383</v>
      </c>
      <c r="G86" s="29">
        <v>391</v>
      </c>
      <c r="H86" s="29" t="s">
        <v>1864</v>
      </c>
      <c r="I86" s="29" t="s">
        <v>385</v>
      </c>
      <c r="J86" s="29" t="s">
        <v>1865</v>
      </c>
      <c r="K86" s="29" t="s">
        <v>387</v>
      </c>
      <c r="L86" s="29" t="s">
        <v>1866</v>
      </c>
      <c r="M86" s="29" t="s">
        <v>1865</v>
      </c>
      <c r="N86" s="29" t="s">
        <v>1867</v>
      </c>
      <c r="O86" s="29" t="s">
        <v>540</v>
      </c>
      <c r="P86" s="29" t="s">
        <v>541</v>
      </c>
      <c r="Q86" s="29" t="s">
        <v>2</v>
      </c>
      <c r="R86" s="29" t="s">
        <v>1868</v>
      </c>
      <c r="S86" s="29" t="s">
        <v>1869</v>
      </c>
      <c r="T86" s="29" t="s">
        <v>1870</v>
      </c>
      <c r="U86" s="29" t="s">
        <v>1871</v>
      </c>
      <c r="V86" s="29">
        <v>25</v>
      </c>
      <c r="W86" s="29" t="s">
        <v>396</v>
      </c>
      <c r="X86" s="29" t="s">
        <v>1872</v>
      </c>
      <c r="Y86" s="29" t="s">
        <v>1873</v>
      </c>
      <c r="Z86" s="29" t="s">
        <v>1874</v>
      </c>
      <c r="AA86" s="29" t="s">
        <v>1874</v>
      </c>
      <c r="AB86" s="29" t="s">
        <v>549</v>
      </c>
      <c r="AC86" s="29" t="s">
        <v>550</v>
      </c>
      <c r="AD86" s="29" t="s">
        <v>2</v>
      </c>
      <c r="AE86" s="29" t="s">
        <v>723</v>
      </c>
      <c r="AF86" s="29" t="s">
        <v>1875</v>
      </c>
      <c r="AG86" s="29">
        <v>-154</v>
      </c>
      <c r="AH86" s="29" t="s">
        <v>1875</v>
      </c>
      <c r="AI86" s="29" t="s">
        <v>1876</v>
      </c>
      <c r="AJ86" s="29">
        <v>113</v>
      </c>
      <c r="AK86" s="29" t="s">
        <v>1877</v>
      </c>
      <c r="AL86" s="29" t="s">
        <v>1878</v>
      </c>
      <c r="AM86" s="29">
        <v>41</v>
      </c>
      <c r="AN86" s="1">
        <f t="shared" si="12"/>
        <v>1</v>
      </c>
      <c r="AO86" s="1">
        <f t="shared" si="13"/>
        <v>1</v>
      </c>
      <c r="AP86" s="30">
        <f t="shared" si="14"/>
        <v>46297</v>
      </c>
      <c r="AQ86" s="1" t="str">
        <f>IF(COUNTIF('同场线路Rotas do mesmo SC'!A:A,C86)&gt;0,"Sim","Não")</f>
        <v>Não</v>
      </c>
      <c r="AR86" s="1" t="str">
        <f>IF(COUNTIF(揽收业务网点!A:A,P86)&gt;0,"Sim","Não")</f>
        <v>Não</v>
      </c>
    </row>
    <row r="87" spans="1:44">
      <c r="A87" s="29" t="s">
        <v>1879</v>
      </c>
      <c r="B87" s="29" t="s">
        <v>379</v>
      </c>
      <c r="C87" s="29" t="s">
        <v>1880</v>
      </c>
      <c r="D87" s="29" t="s">
        <v>381</v>
      </c>
      <c r="E87" s="29" t="s">
        <v>382</v>
      </c>
      <c r="F87" s="29" t="s">
        <v>383</v>
      </c>
      <c r="G87" s="29">
        <v>160</v>
      </c>
      <c r="H87" s="29" t="s">
        <v>1881</v>
      </c>
      <c r="I87" s="29" t="s">
        <v>409</v>
      </c>
      <c r="J87" s="29" t="s">
        <v>775</v>
      </c>
      <c r="K87" s="29" t="s">
        <v>411</v>
      </c>
      <c r="L87" s="29" t="s">
        <v>776</v>
      </c>
      <c r="M87" s="29" t="s">
        <v>1882</v>
      </c>
      <c r="N87" s="29" t="s">
        <v>1883</v>
      </c>
      <c r="O87" s="29" t="s">
        <v>461</v>
      </c>
      <c r="P87" s="29" t="s">
        <v>462</v>
      </c>
      <c r="Q87" s="29" t="s">
        <v>5</v>
      </c>
      <c r="R87" s="29" t="s">
        <v>1884</v>
      </c>
      <c r="S87" s="29" t="s">
        <v>1885</v>
      </c>
      <c r="T87" s="29" t="s">
        <v>1886</v>
      </c>
      <c r="U87" s="29" t="s">
        <v>1887</v>
      </c>
      <c r="V87" s="29">
        <v>787</v>
      </c>
      <c r="W87" s="29" t="s">
        <v>396</v>
      </c>
      <c r="X87" s="29" t="s">
        <v>1888</v>
      </c>
      <c r="Y87" s="29" t="s">
        <v>422</v>
      </c>
      <c r="Z87" s="29" t="s">
        <v>1889</v>
      </c>
      <c r="AA87" s="29" t="s">
        <v>1889</v>
      </c>
      <c r="AB87" s="29" t="s">
        <v>1890</v>
      </c>
      <c r="AC87" s="29" t="s">
        <v>1891</v>
      </c>
      <c r="AD87" s="29" t="s">
        <v>5</v>
      </c>
      <c r="AE87" s="29" t="s">
        <v>1836</v>
      </c>
      <c r="AF87" s="29" t="s">
        <v>1892</v>
      </c>
      <c r="AG87" s="29">
        <v>-218</v>
      </c>
      <c r="AH87" s="29" t="s">
        <v>1892</v>
      </c>
      <c r="AI87" s="29" t="s">
        <v>1893</v>
      </c>
      <c r="AJ87" s="29">
        <v>23</v>
      </c>
      <c r="AK87" s="29" t="s">
        <v>1894</v>
      </c>
      <c r="AL87" s="29" t="s">
        <v>1895</v>
      </c>
      <c r="AM87" s="29">
        <v>27</v>
      </c>
      <c r="AN87" s="1">
        <f t="shared" si="12"/>
        <v>1</v>
      </c>
      <c r="AO87" s="1">
        <f t="shared" si="13"/>
        <v>1</v>
      </c>
      <c r="AP87" s="30">
        <f t="shared" si="14"/>
        <v>46296</v>
      </c>
      <c r="AQ87" s="1" t="str">
        <f>IF(COUNTIF('同场线路Rotas do mesmo SC'!A:A,C87)&gt;0,"Sim","Não")</f>
        <v>Não</v>
      </c>
      <c r="AR87" s="1" t="str">
        <f>IF(COUNTIF(揽收业务网点!A:A,P87)&gt;0,"Sim","Não")</f>
        <v>Não</v>
      </c>
    </row>
    <row r="88" spans="1:44">
      <c r="A88" s="29" t="s">
        <v>1896</v>
      </c>
      <c r="B88" s="29" t="s">
        <v>379</v>
      </c>
      <c r="C88" s="29" t="s">
        <v>1897</v>
      </c>
      <c r="D88" s="29" t="s">
        <v>381</v>
      </c>
      <c r="E88" s="29" t="s">
        <v>382</v>
      </c>
      <c r="F88" s="29" t="s">
        <v>732</v>
      </c>
      <c r="G88" s="29">
        <v>120</v>
      </c>
      <c r="H88" s="29" t="s">
        <v>1898</v>
      </c>
      <c r="I88" s="29" t="s">
        <v>409</v>
      </c>
      <c r="J88" s="29" t="s">
        <v>1899</v>
      </c>
      <c r="K88" s="29" t="s">
        <v>387</v>
      </c>
      <c r="L88" s="29" t="s">
        <v>1900</v>
      </c>
      <c r="M88" s="29" t="s">
        <v>1901</v>
      </c>
      <c r="N88" s="29" t="s">
        <v>1902</v>
      </c>
      <c r="O88" s="29" t="s">
        <v>1903</v>
      </c>
      <c r="P88" s="29" t="s">
        <v>1904</v>
      </c>
      <c r="Q88" s="29" t="s">
        <v>70</v>
      </c>
      <c r="R88" s="29" t="s">
        <v>1905</v>
      </c>
      <c r="S88" s="29" t="s">
        <v>1906</v>
      </c>
      <c r="T88" s="29" t="s">
        <v>1907</v>
      </c>
      <c r="U88" s="29" t="s">
        <v>1908</v>
      </c>
      <c r="V88" s="29">
        <v>406</v>
      </c>
      <c r="W88" s="29" t="s">
        <v>396</v>
      </c>
      <c r="X88" s="29" t="s">
        <v>1909</v>
      </c>
      <c r="Y88" s="29" t="s">
        <v>1674</v>
      </c>
      <c r="Z88" s="29" t="s">
        <v>1910</v>
      </c>
      <c r="AA88" s="29" t="s">
        <v>1910</v>
      </c>
      <c r="AB88" s="29" t="s">
        <v>1642</v>
      </c>
      <c r="AC88" s="29" t="s">
        <v>1643</v>
      </c>
      <c r="AD88" s="29" t="s">
        <v>70</v>
      </c>
      <c r="AE88" s="29" t="s">
        <v>1911</v>
      </c>
      <c r="AF88" s="29" t="s">
        <v>1912</v>
      </c>
      <c r="AG88" s="29">
        <v>24</v>
      </c>
      <c r="AH88" s="29" t="s">
        <v>1912</v>
      </c>
      <c r="AI88" s="29" t="s">
        <v>1913</v>
      </c>
      <c r="AJ88" s="29">
        <v>130</v>
      </c>
      <c r="AK88" s="29" t="s">
        <v>1914</v>
      </c>
      <c r="AL88" s="29" t="s">
        <v>1915</v>
      </c>
      <c r="AM88" s="29">
        <v>237</v>
      </c>
      <c r="AN88" s="1">
        <f t="shared" si="12"/>
        <v>1</v>
      </c>
      <c r="AO88" s="1">
        <f t="shared" si="13"/>
        <v>1</v>
      </c>
      <c r="AP88" s="30">
        <f t="shared" si="14"/>
        <v>46296</v>
      </c>
      <c r="AQ88" s="1" t="str">
        <f>IF(COUNTIF('同场线路Rotas do mesmo SC'!A:A,C88)&gt;0,"Sim","Não")</f>
        <v>Não</v>
      </c>
      <c r="AR88" s="1" t="str">
        <f>IF(COUNTIF(揽收业务网点!A:A,P88)&gt;0,"Sim","Não")</f>
        <v>Não</v>
      </c>
    </row>
    <row r="89" spans="1:44">
      <c r="A89" s="29" t="s">
        <v>1916</v>
      </c>
      <c r="B89" s="29" t="s">
        <v>379</v>
      </c>
      <c r="C89" s="29" t="s">
        <v>1917</v>
      </c>
      <c r="D89" s="29" t="s">
        <v>381</v>
      </c>
      <c r="E89" s="29" t="s">
        <v>382</v>
      </c>
      <c r="F89" s="29" t="s">
        <v>383</v>
      </c>
      <c r="G89" s="29">
        <v>72</v>
      </c>
      <c r="H89" s="29" t="s">
        <v>1918</v>
      </c>
      <c r="I89" s="29" t="s">
        <v>385</v>
      </c>
      <c r="J89" s="29" t="s">
        <v>1919</v>
      </c>
      <c r="K89" s="29" t="s">
        <v>387</v>
      </c>
      <c r="L89" s="29" t="s">
        <v>1920</v>
      </c>
      <c r="M89" s="29" t="s">
        <v>1919</v>
      </c>
      <c r="N89" s="29" t="s">
        <v>1921</v>
      </c>
      <c r="O89" s="29" t="s">
        <v>1922</v>
      </c>
      <c r="P89" s="29" t="s">
        <v>1923</v>
      </c>
      <c r="Q89" s="29" t="s">
        <v>142</v>
      </c>
      <c r="R89" s="29" t="s">
        <v>1924</v>
      </c>
      <c r="S89" s="29" t="s">
        <v>1925</v>
      </c>
      <c r="T89" s="29" t="s">
        <v>1926</v>
      </c>
      <c r="U89" s="29" t="s">
        <v>1927</v>
      </c>
      <c r="V89" s="29">
        <v>19</v>
      </c>
      <c r="W89" s="29" t="s">
        <v>396</v>
      </c>
      <c r="X89" s="29" t="s">
        <v>1928</v>
      </c>
      <c r="Y89" s="29" t="s">
        <v>633</v>
      </c>
      <c r="Z89" s="29" t="s">
        <v>1929</v>
      </c>
      <c r="AA89" s="29" t="s">
        <v>1929</v>
      </c>
      <c r="AB89" s="29" t="s">
        <v>1930</v>
      </c>
      <c r="AC89" s="29" t="s">
        <v>1931</v>
      </c>
      <c r="AD89" s="29" t="s">
        <v>142</v>
      </c>
      <c r="AE89" s="29" t="s">
        <v>1932</v>
      </c>
      <c r="AF89" s="29" t="s">
        <v>1933</v>
      </c>
      <c r="AG89" s="29">
        <v>-165</v>
      </c>
      <c r="AH89" s="29" t="s">
        <v>1933</v>
      </c>
      <c r="AI89" s="29" t="s">
        <v>1934</v>
      </c>
      <c r="AJ89" s="29">
        <v>24</v>
      </c>
      <c r="AK89" s="29" t="s">
        <v>1935</v>
      </c>
      <c r="AL89" s="29" t="s">
        <v>1936</v>
      </c>
      <c r="AM89" s="29">
        <v>186</v>
      </c>
      <c r="AN89" s="1">
        <f t="shared" si="12"/>
        <v>1</v>
      </c>
      <c r="AO89" s="1">
        <f t="shared" si="13"/>
        <v>1</v>
      </c>
      <c r="AP89" s="30">
        <f t="shared" si="14"/>
        <v>46296</v>
      </c>
      <c r="AQ89" s="1" t="str">
        <f>IF(COUNTIF('同场线路Rotas do mesmo SC'!A:A,C89)&gt;0,"Sim","Não")</f>
        <v>Não</v>
      </c>
      <c r="AR89" s="1" t="str">
        <f>IF(COUNTIF(揽收业务网点!A:A,P89)&gt;0,"Sim","Não")</f>
        <v>Não</v>
      </c>
    </row>
    <row r="90" spans="1:44">
      <c r="A90" s="29" t="s">
        <v>1937</v>
      </c>
      <c r="B90" s="29" t="s">
        <v>379</v>
      </c>
      <c r="C90" s="29" t="s">
        <v>1938</v>
      </c>
      <c r="D90" s="29" t="s">
        <v>381</v>
      </c>
      <c r="E90" s="29" t="s">
        <v>382</v>
      </c>
      <c r="F90" s="29" t="s">
        <v>383</v>
      </c>
      <c r="G90" s="29">
        <v>800</v>
      </c>
      <c r="H90" s="29" t="s">
        <v>1939</v>
      </c>
      <c r="I90" s="29" t="s">
        <v>409</v>
      </c>
      <c r="J90" s="29" t="s">
        <v>1940</v>
      </c>
      <c r="K90" s="29" t="s">
        <v>387</v>
      </c>
      <c r="L90" s="29" t="s">
        <v>1941</v>
      </c>
      <c r="M90" s="29" t="s">
        <v>1942</v>
      </c>
      <c r="N90" s="29" t="s">
        <v>1943</v>
      </c>
      <c r="O90" s="29" t="s">
        <v>1944</v>
      </c>
      <c r="P90" s="29" t="s">
        <v>1945</v>
      </c>
      <c r="Q90" s="29" t="s">
        <v>5</v>
      </c>
      <c r="R90" s="29" t="s">
        <v>1946</v>
      </c>
      <c r="S90" s="29" t="s">
        <v>1947</v>
      </c>
      <c r="T90" s="29" t="s">
        <v>1948</v>
      </c>
      <c r="U90" s="29" t="s">
        <v>1949</v>
      </c>
      <c r="V90" s="29">
        <v>268</v>
      </c>
      <c r="W90" s="29" t="s">
        <v>396</v>
      </c>
      <c r="X90" s="29" t="s">
        <v>1950</v>
      </c>
      <c r="Y90" s="29" t="s">
        <v>612</v>
      </c>
      <c r="Z90" s="29" t="s">
        <v>1951</v>
      </c>
      <c r="AA90" s="29" t="s">
        <v>1951</v>
      </c>
      <c r="AB90" s="29" t="s">
        <v>1952</v>
      </c>
      <c r="AC90" s="29" t="s">
        <v>1953</v>
      </c>
      <c r="AD90" s="29" t="s">
        <v>5</v>
      </c>
      <c r="AE90" s="29" t="s">
        <v>1954</v>
      </c>
      <c r="AF90" s="29" t="s">
        <v>1955</v>
      </c>
      <c r="AG90" s="29">
        <v>-277</v>
      </c>
      <c r="AH90" s="29" t="s">
        <v>1955</v>
      </c>
      <c r="AI90" s="29" t="s">
        <v>1956</v>
      </c>
      <c r="AJ90" s="29">
        <v>166</v>
      </c>
      <c r="AK90" s="29" t="s">
        <v>1957</v>
      </c>
      <c r="AL90" s="29" t="s">
        <v>1958</v>
      </c>
      <c r="AM90" s="29">
        <v>215</v>
      </c>
      <c r="AN90" s="1">
        <f t="shared" si="12"/>
        <v>1</v>
      </c>
      <c r="AO90" s="1">
        <f t="shared" si="13"/>
        <v>1</v>
      </c>
      <c r="AP90" s="30">
        <f t="shared" si="14"/>
        <v>46296</v>
      </c>
      <c r="AQ90" s="1" t="str">
        <f>IF(COUNTIF('同场线路Rotas do mesmo SC'!A:A,C90)&gt;0,"Sim","Não")</f>
        <v>Não</v>
      </c>
      <c r="AR90" s="1" t="str">
        <f>IF(COUNTIF(揽收业务网点!A:A,P90)&gt;0,"Sim","Não")</f>
        <v>Não</v>
      </c>
    </row>
    <row r="91" spans="1:44">
      <c r="A91" s="29" t="s">
        <v>1959</v>
      </c>
      <c r="B91" s="29" t="s">
        <v>379</v>
      </c>
      <c r="C91" s="29" t="s">
        <v>1960</v>
      </c>
      <c r="D91" s="29" t="s">
        <v>381</v>
      </c>
      <c r="E91" s="29" t="s">
        <v>382</v>
      </c>
      <c r="F91" s="29" t="s">
        <v>383</v>
      </c>
      <c r="G91" s="29">
        <v>6.2</v>
      </c>
      <c r="H91" s="29" t="s">
        <v>1961</v>
      </c>
      <c r="I91" s="29" t="s">
        <v>409</v>
      </c>
      <c r="J91" s="29" t="s">
        <v>775</v>
      </c>
      <c r="K91" s="29" t="s">
        <v>411</v>
      </c>
      <c r="L91" s="29" t="s">
        <v>776</v>
      </c>
      <c r="M91" s="29" t="s">
        <v>1962</v>
      </c>
      <c r="N91" s="29" t="s">
        <v>1963</v>
      </c>
      <c r="O91" s="29" t="s">
        <v>461</v>
      </c>
      <c r="P91" s="29" t="s">
        <v>462</v>
      </c>
      <c r="Q91" s="29" t="s">
        <v>5</v>
      </c>
      <c r="R91" s="29" t="s">
        <v>1964</v>
      </c>
      <c r="S91" s="29" t="s">
        <v>1965</v>
      </c>
      <c r="T91" s="29" t="s">
        <v>1966</v>
      </c>
      <c r="U91" s="29" t="s">
        <v>1967</v>
      </c>
      <c r="V91" s="29">
        <v>785</v>
      </c>
      <c r="W91" s="29" t="s">
        <v>396</v>
      </c>
      <c r="X91" s="29" t="s">
        <v>1968</v>
      </c>
      <c r="Y91" s="29" t="s">
        <v>422</v>
      </c>
      <c r="Z91" s="29" t="s">
        <v>1969</v>
      </c>
      <c r="AA91" s="29" t="s">
        <v>1969</v>
      </c>
      <c r="AB91" s="29" t="s">
        <v>1970</v>
      </c>
      <c r="AC91" s="29" t="s">
        <v>1971</v>
      </c>
      <c r="AD91" s="29" t="s">
        <v>5</v>
      </c>
      <c r="AE91" s="29" t="s">
        <v>551</v>
      </c>
      <c r="AF91" s="29" t="s">
        <v>1972</v>
      </c>
      <c r="AG91" s="29">
        <v>15</v>
      </c>
      <c r="AH91" s="29" t="s">
        <v>1972</v>
      </c>
      <c r="AI91" s="29" t="s">
        <v>1973</v>
      </c>
      <c r="AJ91" s="29">
        <v>19</v>
      </c>
      <c r="AK91" s="29" t="s">
        <v>1974</v>
      </c>
      <c r="AL91" s="29" t="s">
        <v>1975</v>
      </c>
      <c r="AM91" s="29">
        <v>56</v>
      </c>
      <c r="AN91" s="1">
        <f t="shared" si="12"/>
        <v>1</v>
      </c>
      <c r="AO91" s="1">
        <f t="shared" si="13"/>
        <v>1</v>
      </c>
      <c r="AP91" s="30">
        <f t="shared" si="14"/>
        <v>46296</v>
      </c>
      <c r="AQ91" s="1" t="str">
        <f>IF(COUNTIF('同场线路Rotas do mesmo SC'!A:A,C91)&gt;0,"Sim","Não")</f>
        <v>Não</v>
      </c>
      <c r="AR91" s="1" t="str">
        <f>IF(COUNTIF(揽收业务网点!A:A,P91)&gt;0,"Sim","Não")</f>
        <v>Não</v>
      </c>
    </row>
    <row r="92" spans="1:44">
      <c r="A92" s="29" t="s">
        <v>1976</v>
      </c>
      <c r="B92" s="29" t="s">
        <v>379</v>
      </c>
      <c r="C92" s="29" t="s">
        <v>1977</v>
      </c>
      <c r="D92" s="29" t="s">
        <v>381</v>
      </c>
      <c r="E92" s="29" t="s">
        <v>640</v>
      </c>
      <c r="F92" s="29" t="s">
        <v>383</v>
      </c>
      <c r="G92" s="29">
        <v>21</v>
      </c>
      <c r="H92" s="29" t="s">
        <v>1978</v>
      </c>
      <c r="I92" s="29" t="s">
        <v>868</v>
      </c>
      <c r="J92" s="29" t="s">
        <v>1979</v>
      </c>
      <c r="K92" s="29" t="s">
        <v>411</v>
      </c>
      <c r="L92" s="29" t="s">
        <v>1980</v>
      </c>
      <c r="M92" s="29" t="s">
        <v>1981</v>
      </c>
      <c r="N92" s="29" t="s">
        <v>1982</v>
      </c>
      <c r="O92" s="29" t="s">
        <v>1983</v>
      </c>
      <c r="P92" s="29" t="s">
        <v>16</v>
      </c>
      <c r="Q92" s="29" t="s">
        <v>11</v>
      </c>
      <c r="R92" s="29" t="s">
        <v>1984</v>
      </c>
      <c r="S92" s="29" t="s">
        <v>1984</v>
      </c>
      <c r="T92" s="29" t="s">
        <v>1985</v>
      </c>
      <c r="U92" s="29" t="s">
        <v>1986</v>
      </c>
      <c r="V92" s="29">
        <v>797</v>
      </c>
      <c r="W92" s="29" t="s">
        <v>396</v>
      </c>
      <c r="X92" s="29" t="s">
        <v>1987</v>
      </c>
      <c r="Y92" s="29" t="s">
        <v>1988</v>
      </c>
      <c r="Z92" s="29" t="s">
        <v>1989</v>
      </c>
      <c r="AA92" s="29" t="s">
        <v>1989</v>
      </c>
      <c r="AB92" s="29" t="s">
        <v>653</v>
      </c>
      <c r="AC92" s="29" t="s">
        <v>654</v>
      </c>
      <c r="AD92" s="29" t="s">
        <v>11</v>
      </c>
      <c r="AE92" s="29" t="s">
        <v>1990</v>
      </c>
      <c r="AF92" s="29" t="s">
        <v>1991</v>
      </c>
      <c r="AG92" s="29">
        <v>-8</v>
      </c>
      <c r="AH92" s="29" t="s">
        <v>1991</v>
      </c>
      <c r="AI92" s="29" t="s">
        <v>1992</v>
      </c>
      <c r="AJ92" s="29">
        <v>54</v>
      </c>
      <c r="AK92" s="29" t="s">
        <v>1993</v>
      </c>
      <c r="AL92" s="29" t="s">
        <v>1994</v>
      </c>
      <c r="AM92" s="29">
        <v>2103</v>
      </c>
      <c r="AN92" s="1">
        <f t="shared" si="12"/>
        <v>1</v>
      </c>
      <c r="AO92" s="1">
        <f t="shared" si="13"/>
        <v>1</v>
      </c>
      <c r="AP92" s="30">
        <f t="shared" si="14"/>
        <v>46296</v>
      </c>
      <c r="AQ92" s="1" t="str">
        <f>IF(COUNTIF('同场线路Rotas do mesmo SC'!A:A,C92)&gt;0,"Sim","Não")</f>
        <v>Não</v>
      </c>
      <c r="AR92" s="1" t="str">
        <f>IF(COUNTIF(揽收业务网点!A:A,P92)&gt;0,"Sim","Não")</f>
        <v>Sim</v>
      </c>
    </row>
    <row r="93" spans="1:44">
      <c r="A93" s="29" t="s">
        <v>1995</v>
      </c>
      <c r="B93" s="29" t="s">
        <v>379</v>
      </c>
      <c r="C93" s="29" t="s">
        <v>1996</v>
      </c>
      <c r="D93" s="29" t="s">
        <v>381</v>
      </c>
      <c r="E93" s="29" t="s">
        <v>382</v>
      </c>
      <c r="F93" s="29" t="s">
        <v>383</v>
      </c>
      <c r="G93" s="29">
        <v>268</v>
      </c>
      <c r="H93" s="29" t="s">
        <v>1997</v>
      </c>
      <c r="I93" s="29" t="s">
        <v>409</v>
      </c>
      <c r="J93" s="29" t="s">
        <v>1998</v>
      </c>
      <c r="K93" s="29" t="s">
        <v>411</v>
      </c>
      <c r="L93" s="29" t="s">
        <v>1999</v>
      </c>
      <c r="M93" s="29" t="s">
        <v>2000</v>
      </c>
      <c r="N93" s="29" t="s">
        <v>2001</v>
      </c>
      <c r="O93" s="29" t="s">
        <v>2002</v>
      </c>
      <c r="P93" s="29" t="s">
        <v>2003</v>
      </c>
      <c r="Q93" s="29" t="s">
        <v>142</v>
      </c>
      <c r="R93" s="29" t="s">
        <v>2004</v>
      </c>
      <c r="S93" s="29" t="s">
        <v>2005</v>
      </c>
      <c r="T93" s="29" t="s">
        <v>2006</v>
      </c>
      <c r="U93" s="29" t="s">
        <v>2007</v>
      </c>
      <c r="V93" s="29">
        <v>13</v>
      </c>
      <c r="W93" s="29" t="s">
        <v>396</v>
      </c>
      <c r="X93" s="29" t="s">
        <v>2008</v>
      </c>
      <c r="Y93" s="29" t="s">
        <v>948</v>
      </c>
      <c r="Z93" s="29" t="s">
        <v>2009</v>
      </c>
      <c r="AA93" s="29" t="s">
        <v>2009</v>
      </c>
      <c r="AB93" s="29" t="s">
        <v>1922</v>
      </c>
      <c r="AC93" s="29" t="s">
        <v>1923</v>
      </c>
      <c r="AD93" s="29" t="s">
        <v>142</v>
      </c>
      <c r="AE93" s="29" t="s">
        <v>491</v>
      </c>
      <c r="AF93" s="29" t="s">
        <v>2010</v>
      </c>
      <c r="AG93" s="29">
        <v>26</v>
      </c>
      <c r="AH93" s="29" t="s">
        <v>2010</v>
      </c>
      <c r="AI93" s="29" t="s">
        <v>2011</v>
      </c>
      <c r="AJ93" s="29">
        <v>352</v>
      </c>
      <c r="AK93" s="29" t="s">
        <v>2012</v>
      </c>
      <c r="AL93" s="29" t="s">
        <v>2013</v>
      </c>
      <c r="AM93" s="29">
        <v>88</v>
      </c>
      <c r="AN93" s="1">
        <f t="shared" si="12"/>
        <v>1</v>
      </c>
      <c r="AO93" s="1">
        <f t="shared" si="13"/>
        <v>1</v>
      </c>
      <c r="AP93" s="30">
        <f t="shared" si="14"/>
        <v>46296</v>
      </c>
      <c r="AQ93" s="1" t="str">
        <f>IF(COUNTIF('同场线路Rotas do mesmo SC'!A:A,C93)&gt;0,"Sim","Não")</f>
        <v>Não</v>
      </c>
      <c r="AR93" s="1" t="str">
        <f>IF(COUNTIF(揽收业务网点!A:A,P93)&gt;0,"Sim","Não")</f>
        <v>Não</v>
      </c>
    </row>
    <row r="94" spans="1:44">
      <c r="A94" s="29" t="s">
        <v>2014</v>
      </c>
      <c r="B94" s="29" t="s">
        <v>379</v>
      </c>
      <c r="C94" s="29" t="s">
        <v>2015</v>
      </c>
      <c r="D94" s="29" t="s">
        <v>381</v>
      </c>
      <c r="E94" s="29" t="s">
        <v>382</v>
      </c>
      <c r="F94" s="29" t="s">
        <v>383</v>
      </c>
      <c r="G94" s="29">
        <v>188</v>
      </c>
      <c r="H94" s="29" t="s">
        <v>2016</v>
      </c>
      <c r="I94" s="29" t="s">
        <v>702</v>
      </c>
      <c r="J94" s="29" t="s">
        <v>2017</v>
      </c>
      <c r="K94" s="29" t="s">
        <v>387</v>
      </c>
      <c r="L94" s="29" t="s">
        <v>2018</v>
      </c>
      <c r="M94" s="29" t="s">
        <v>2019</v>
      </c>
      <c r="N94" s="29" t="s">
        <v>2020</v>
      </c>
      <c r="O94" s="29" t="s">
        <v>1944</v>
      </c>
      <c r="P94" s="29" t="s">
        <v>1945</v>
      </c>
      <c r="Q94" s="29" t="s">
        <v>5</v>
      </c>
      <c r="R94" s="29" t="s">
        <v>2021</v>
      </c>
      <c r="S94" s="29" t="s">
        <v>2022</v>
      </c>
      <c r="T94" s="29" t="s">
        <v>2023</v>
      </c>
      <c r="U94" s="29" t="s">
        <v>2024</v>
      </c>
      <c r="V94" s="29">
        <v>192</v>
      </c>
      <c r="W94" s="29" t="s">
        <v>396</v>
      </c>
      <c r="X94" s="29" t="s">
        <v>2025</v>
      </c>
      <c r="Y94" s="29" t="s">
        <v>612</v>
      </c>
      <c r="Z94" s="29" t="s">
        <v>2026</v>
      </c>
      <c r="AA94" s="29" t="s">
        <v>2026</v>
      </c>
      <c r="AB94" s="29" t="s">
        <v>2027</v>
      </c>
      <c r="AC94" s="29" t="s">
        <v>2028</v>
      </c>
      <c r="AD94" s="29" t="s">
        <v>5</v>
      </c>
      <c r="AE94" s="29" t="s">
        <v>2029</v>
      </c>
      <c r="AF94" s="29" t="s">
        <v>2030</v>
      </c>
      <c r="AG94" s="29">
        <v>34</v>
      </c>
      <c r="AH94" s="29" t="s">
        <v>2030</v>
      </c>
      <c r="AI94" s="29" t="s">
        <v>2031</v>
      </c>
      <c r="AJ94" s="29">
        <v>37</v>
      </c>
      <c r="AK94" s="29" t="s">
        <v>2032</v>
      </c>
      <c r="AL94" s="29" t="s">
        <v>2033</v>
      </c>
      <c r="AM94" s="29">
        <v>236</v>
      </c>
      <c r="AN94" s="1">
        <f t="shared" si="12"/>
        <v>1</v>
      </c>
      <c r="AO94" s="1">
        <f t="shared" si="13"/>
        <v>1</v>
      </c>
      <c r="AP94" s="30">
        <f t="shared" si="14"/>
        <v>46296</v>
      </c>
      <c r="AQ94" s="1" t="str">
        <f>IF(COUNTIF('同场线路Rotas do mesmo SC'!A:A,C94)&gt;0,"Sim","Não")</f>
        <v>Não</v>
      </c>
      <c r="AR94" s="1" t="str">
        <f>IF(COUNTIF(揽收业务网点!A:A,P94)&gt;0,"Sim","Não")</f>
        <v>Não</v>
      </c>
    </row>
    <row r="95" spans="1:44">
      <c r="A95" s="29" t="s">
        <v>2034</v>
      </c>
      <c r="B95" s="29" t="s">
        <v>379</v>
      </c>
      <c r="C95" s="29" t="s">
        <v>2035</v>
      </c>
      <c r="D95" s="29" t="s">
        <v>381</v>
      </c>
      <c r="E95" s="29" t="s">
        <v>382</v>
      </c>
      <c r="F95" s="29" t="s">
        <v>383</v>
      </c>
      <c r="G95" s="29">
        <v>15</v>
      </c>
      <c r="H95" s="29" t="s">
        <v>1961</v>
      </c>
      <c r="I95" s="29" t="s">
        <v>409</v>
      </c>
      <c r="J95" s="29" t="s">
        <v>775</v>
      </c>
      <c r="K95" s="29" t="s">
        <v>411</v>
      </c>
      <c r="L95" s="29" t="s">
        <v>776</v>
      </c>
      <c r="M95" s="29" t="s">
        <v>1962</v>
      </c>
      <c r="N95" s="29" t="s">
        <v>1963</v>
      </c>
      <c r="O95" s="29" t="s">
        <v>461</v>
      </c>
      <c r="P95" s="29" t="s">
        <v>462</v>
      </c>
      <c r="Q95" s="29" t="s">
        <v>5</v>
      </c>
      <c r="R95" s="29" t="s">
        <v>2036</v>
      </c>
      <c r="S95" s="29" t="s">
        <v>2037</v>
      </c>
      <c r="T95" s="29" t="s">
        <v>2038</v>
      </c>
      <c r="U95" s="29" t="s">
        <v>2039</v>
      </c>
      <c r="V95" s="29">
        <v>805</v>
      </c>
      <c r="W95" s="29" t="s">
        <v>396</v>
      </c>
      <c r="X95" s="29" t="s">
        <v>2040</v>
      </c>
      <c r="Y95" s="29" t="s">
        <v>422</v>
      </c>
      <c r="Z95" s="29" t="s">
        <v>2041</v>
      </c>
      <c r="AA95" s="29" t="s">
        <v>2041</v>
      </c>
      <c r="AB95" s="29" t="s">
        <v>2042</v>
      </c>
      <c r="AC95" s="29" t="s">
        <v>2043</v>
      </c>
      <c r="AD95" s="29" t="s">
        <v>5</v>
      </c>
      <c r="AE95" s="29" t="s">
        <v>2044</v>
      </c>
      <c r="AF95" s="29" t="s">
        <v>2045</v>
      </c>
      <c r="AG95" s="29">
        <v>-21</v>
      </c>
      <c r="AH95" s="29" t="s">
        <v>2045</v>
      </c>
      <c r="AI95" s="29" t="s">
        <v>2046</v>
      </c>
      <c r="AJ95" s="29">
        <v>24</v>
      </c>
      <c r="AK95" s="29" t="s">
        <v>2047</v>
      </c>
      <c r="AL95" s="29" t="s">
        <v>2048</v>
      </c>
      <c r="AM95" s="29">
        <v>59</v>
      </c>
      <c r="AN95" s="1">
        <f t="shared" si="12"/>
        <v>1</v>
      </c>
      <c r="AO95" s="1">
        <f t="shared" si="13"/>
        <v>1</v>
      </c>
      <c r="AP95" s="30">
        <f t="shared" si="14"/>
        <v>46296</v>
      </c>
      <c r="AQ95" s="1" t="str">
        <f>IF(COUNTIF('同场线路Rotas do mesmo SC'!A:A,C95)&gt;0,"Sim","Não")</f>
        <v>Não</v>
      </c>
      <c r="AR95" s="1" t="str">
        <f>IF(COUNTIF(揽收业务网点!A:A,P95)&gt;0,"Sim","Não")</f>
        <v>Não</v>
      </c>
    </row>
    <row r="96" spans="1:44">
      <c r="A96" s="29" t="s">
        <v>2049</v>
      </c>
      <c r="B96" s="29" t="s">
        <v>379</v>
      </c>
      <c r="C96" s="29" t="s">
        <v>2050</v>
      </c>
      <c r="D96" s="29" t="s">
        <v>381</v>
      </c>
      <c r="E96" s="29" t="s">
        <v>382</v>
      </c>
      <c r="F96" s="29" t="s">
        <v>383</v>
      </c>
      <c r="G96" s="29">
        <v>60</v>
      </c>
      <c r="H96" s="29" t="s">
        <v>2051</v>
      </c>
      <c r="I96" s="29" t="s">
        <v>409</v>
      </c>
      <c r="J96" s="29" t="s">
        <v>1825</v>
      </c>
      <c r="K96" s="29" t="s">
        <v>411</v>
      </c>
      <c r="L96" s="29" t="s">
        <v>1826</v>
      </c>
      <c r="M96" s="29" t="s">
        <v>2052</v>
      </c>
      <c r="N96" s="29" t="s">
        <v>2053</v>
      </c>
      <c r="O96" s="29" t="s">
        <v>1944</v>
      </c>
      <c r="P96" s="29" t="s">
        <v>1945</v>
      </c>
      <c r="Q96" s="29" t="s">
        <v>5</v>
      </c>
      <c r="R96" s="29" t="s">
        <v>2054</v>
      </c>
      <c r="S96" s="29" t="s">
        <v>2055</v>
      </c>
      <c r="T96" s="29" t="s">
        <v>2056</v>
      </c>
      <c r="U96" s="29" t="s">
        <v>2057</v>
      </c>
      <c r="V96" s="29">
        <v>422</v>
      </c>
      <c r="W96" s="29" t="s">
        <v>396</v>
      </c>
      <c r="X96" s="29" t="s">
        <v>2058</v>
      </c>
      <c r="Y96" s="29" t="s">
        <v>612</v>
      </c>
      <c r="Z96" s="29" t="s">
        <v>2026</v>
      </c>
      <c r="AA96" s="29" t="s">
        <v>2026</v>
      </c>
      <c r="AB96" s="29" t="s">
        <v>2059</v>
      </c>
      <c r="AC96" s="29" t="s">
        <v>2060</v>
      </c>
      <c r="AD96" s="29" t="s">
        <v>5</v>
      </c>
      <c r="AE96" s="29" t="s">
        <v>948</v>
      </c>
      <c r="AF96" s="29" t="s">
        <v>2061</v>
      </c>
      <c r="AG96" s="29">
        <v>26</v>
      </c>
      <c r="AH96" s="29" t="s">
        <v>2061</v>
      </c>
      <c r="AI96" s="29" t="s">
        <v>2062</v>
      </c>
      <c r="AJ96" s="29">
        <v>43</v>
      </c>
      <c r="AK96" s="29" t="s">
        <v>2063</v>
      </c>
      <c r="AL96" s="29" t="s">
        <v>2064</v>
      </c>
      <c r="AM96" s="29">
        <v>484</v>
      </c>
      <c r="AN96" s="1">
        <f t="shared" si="12"/>
        <v>1</v>
      </c>
      <c r="AO96" s="1">
        <f t="shared" si="13"/>
        <v>1</v>
      </c>
      <c r="AP96" s="30">
        <f t="shared" si="14"/>
        <v>46296</v>
      </c>
      <c r="AQ96" s="1" t="str">
        <f>IF(COUNTIF('同场线路Rotas do mesmo SC'!A:A,C96)&gt;0,"Sim","Não")</f>
        <v>Não</v>
      </c>
      <c r="AR96" s="1" t="str">
        <f>IF(COUNTIF(揽收业务网点!A:A,P96)&gt;0,"Sim","Não")</f>
        <v>Não</v>
      </c>
    </row>
    <row r="97" spans="1:44">
      <c r="A97" s="29" t="s">
        <v>2065</v>
      </c>
      <c r="B97" s="29" t="s">
        <v>379</v>
      </c>
      <c r="C97" s="29" t="s">
        <v>2066</v>
      </c>
      <c r="D97" s="29" t="s">
        <v>381</v>
      </c>
      <c r="E97" s="29" t="s">
        <v>640</v>
      </c>
      <c r="F97" s="29" t="s">
        <v>383</v>
      </c>
      <c r="G97" s="29">
        <v>60</v>
      </c>
      <c r="H97" s="29" t="s">
        <v>2067</v>
      </c>
      <c r="I97" s="29" t="s">
        <v>702</v>
      </c>
      <c r="J97" s="29" t="s">
        <v>2068</v>
      </c>
      <c r="K97" s="29" t="s">
        <v>387</v>
      </c>
      <c r="L97" s="29" t="s">
        <v>2069</v>
      </c>
      <c r="M97" s="29" t="s">
        <v>2070</v>
      </c>
      <c r="N97" s="29" t="s">
        <v>2071</v>
      </c>
      <c r="O97" s="29" t="s">
        <v>2072</v>
      </c>
      <c r="P97" s="29" t="s">
        <v>82</v>
      </c>
      <c r="Q97" s="29" t="s">
        <v>70</v>
      </c>
      <c r="R97" s="29" t="s">
        <v>2073</v>
      </c>
      <c r="S97" s="29" t="s">
        <v>2073</v>
      </c>
      <c r="T97" s="29" t="s">
        <v>2074</v>
      </c>
      <c r="U97" s="29" t="s">
        <v>2075</v>
      </c>
      <c r="V97" s="29">
        <v>455</v>
      </c>
      <c r="W97" s="29" t="s">
        <v>396</v>
      </c>
      <c r="X97" s="29" t="s">
        <v>2076</v>
      </c>
      <c r="Y97" s="29" t="s">
        <v>2077</v>
      </c>
      <c r="Z97" s="29" t="s">
        <v>2078</v>
      </c>
      <c r="AA97" s="29" t="s">
        <v>2078</v>
      </c>
      <c r="AB97" s="29" t="s">
        <v>1903</v>
      </c>
      <c r="AC97" s="29" t="s">
        <v>1904</v>
      </c>
      <c r="AD97" s="29" t="s">
        <v>70</v>
      </c>
      <c r="AE97" s="29" t="s">
        <v>2079</v>
      </c>
      <c r="AF97" s="29" t="s">
        <v>2080</v>
      </c>
      <c r="AG97" s="29">
        <v>-299</v>
      </c>
      <c r="AH97" s="29" t="s">
        <v>2080</v>
      </c>
      <c r="AI97" s="29" t="s">
        <v>2081</v>
      </c>
      <c r="AJ97" s="29">
        <v>35</v>
      </c>
      <c r="AK97" s="29" t="s">
        <v>2082</v>
      </c>
      <c r="AL97" s="29" t="s">
        <v>2083</v>
      </c>
      <c r="AM97" s="29">
        <v>6008</v>
      </c>
      <c r="AN97" s="1">
        <f t="shared" si="12"/>
        <v>1</v>
      </c>
      <c r="AO97" s="1">
        <f t="shared" si="13"/>
        <v>1</v>
      </c>
      <c r="AP97" s="30">
        <f t="shared" si="14"/>
        <v>46296</v>
      </c>
      <c r="AQ97" s="1" t="str">
        <f>IF(COUNTIF('同场线路Rotas do mesmo SC'!A:A,C97)&gt;0,"Sim","Não")</f>
        <v>Não</v>
      </c>
      <c r="AR97" s="1" t="str">
        <f>IF(COUNTIF(揽收业务网点!A:A,P97)&gt;0,"Sim","Não")</f>
        <v>Sim</v>
      </c>
    </row>
    <row r="98" spans="1:44">
      <c r="A98" s="29" t="s">
        <v>2084</v>
      </c>
      <c r="B98" s="29" t="s">
        <v>379</v>
      </c>
      <c r="C98" s="29" t="s">
        <v>2085</v>
      </c>
      <c r="D98" s="29" t="s">
        <v>381</v>
      </c>
      <c r="E98" s="29" t="s">
        <v>382</v>
      </c>
      <c r="F98" s="29" t="s">
        <v>383</v>
      </c>
      <c r="G98" s="29">
        <v>90</v>
      </c>
      <c r="H98" s="29" t="s">
        <v>2086</v>
      </c>
      <c r="I98" s="29" t="s">
        <v>385</v>
      </c>
      <c r="J98" s="29" t="s">
        <v>2087</v>
      </c>
      <c r="K98" s="29" t="s">
        <v>387</v>
      </c>
      <c r="L98" s="29" t="s">
        <v>2088</v>
      </c>
      <c r="M98" s="29" t="s">
        <v>2089</v>
      </c>
      <c r="N98" s="29" t="s">
        <v>2090</v>
      </c>
      <c r="O98" s="29" t="s">
        <v>1829</v>
      </c>
      <c r="P98" s="29" t="s">
        <v>1830</v>
      </c>
      <c r="Q98" s="29" t="s">
        <v>5</v>
      </c>
      <c r="R98" s="29" t="s">
        <v>2091</v>
      </c>
      <c r="S98" s="29" t="s">
        <v>2092</v>
      </c>
      <c r="T98" s="29" t="s">
        <v>2093</v>
      </c>
      <c r="U98" s="29" t="s">
        <v>2094</v>
      </c>
      <c r="V98" s="29">
        <v>1</v>
      </c>
      <c r="W98" s="29" t="s">
        <v>396</v>
      </c>
      <c r="X98" s="29" t="s">
        <v>2095</v>
      </c>
      <c r="Y98" s="29" t="s">
        <v>401</v>
      </c>
      <c r="Z98" s="29" t="s">
        <v>2095</v>
      </c>
      <c r="AA98" s="29" t="s">
        <v>2095</v>
      </c>
      <c r="AB98" s="29" t="s">
        <v>2096</v>
      </c>
      <c r="AC98" s="29" t="s">
        <v>2097</v>
      </c>
      <c r="AD98" s="29" t="s">
        <v>5</v>
      </c>
      <c r="AE98" s="29" t="s">
        <v>2079</v>
      </c>
      <c r="AF98" s="29" t="s">
        <v>2098</v>
      </c>
      <c r="AG98" s="29">
        <v>-299</v>
      </c>
      <c r="AH98" s="29" t="s">
        <v>2098</v>
      </c>
      <c r="AI98" s="29" t="s">
        <v>2099</v>
      </c>
      <c r="AJ98" s="29">
        <v>18</v>
      </c>
      <c r="AK98" s="29" t="s">
        <v>2100</v>
      </c>
      <c r="AL98" s="29" t="s">
        <v>2101</v>
      </c>
      <c r="AM98" s="29">
        <v>236</v>
      </c>
      <c r="AN98" s="1">
        <f t="shared" si="12"/>
        <v>1</v>
      </c>
      <c r="AO98" s="1">
        <f t="shared" si="13"/>
        <v>1</v>
      </c>
      <c r="AP98" s="30">
        <f t="shared" si="14"/>
        <v>46296</v>
      </c>
      <c r="AQ98" s="1" t="str">
        <f>IF(COUNTIF('同场线路Rotas do mesmo SC'!A:A,C98)&gt;0,"Sim","Não")</f>
        <v>Não</v>
      </c>
      <c r="AR98" s="1" t="str">
        <f>IF(COUNTIF(揽收业务网点!A:A,P98)&gt;0,"Sim","Não")</f>
        <v>Não</v>
      </c>
    </row>
    <row r="99" spans="1:44">
      <c r="A99" s="29" t="s">
        <v>2102</v>
      </c>
      <c r="B99" s="29" t="s">
        <v>379</v>
      </c>
      <c r="C99" s="29" t="s">
        <v>2103</v>
      </c>
      <c r="D99" s="29" t="s">
        <v>381</v>
      </c>
      <c r="E99" s="29" t="s">
        <v>382</v>
      </c>
      <c r="F99" s="29" t="s">
        <v>383</v>
      </c>
      <c r="G99" s="29">
        <v>15</v>
      </c>
      <c r="H99" s="29" t="s">
        <v>2104</v>
      </c>
      <c r="I99" s="29" t="s">
        <v>2105</v>
      </c>
      <c r="J99" s="29" t="s">
        <v>2106</v>
      </c>
      <c r="K99" s="29" t="s">
        <v>387</v>
      </c>
      <c r="L99" s="29" t="s">
        <v>2107</v>
      </c>
      <c r="M99" s="29" t="s">
        <v>2108</v>
      </c>
      <c r="N99" s="29" t="s">
        <v>2109</v>
      </c>
      <c r="O99" s="29" t="s">
        <v>706</v>
      </c>
      <c r="P99" s="29" t="s">
        <v>707</v>
      </c>
      <c r="Q99" s="29" t="s">
        <v>2</v>
      </c>
      <c r="R99" s="29" t="s">
        <v>2110</v>
      </c>
      <c r="S99" s="29" t="s">
        <v>2111</v>
      </c>
      <c r="T99" s="29" t="s">
        <v>2112</v>
      </c>
      <c r="U99" s="29" t="s">
        <v>2113</v>
      </c>
      <c r="V99" s="29">
        <v>216</v>
      </c>
      <c r="W99" s="29" t="s">
        <v>396</v>
      </c>
      <c r="X99" s="29" t="s">
        <v>2114</v>
      </c>
      <c r="Y99" s="29" t="s">
        <v>2115</v>
      </c>
      <c r="Z99" s="29" t="s">
        <v>2116</v>
      </c>
      <c r="AA99" s="29" t="s">
        <v>2116</v>
      </c>
      <c r="AB99" s="29" t="s">
        <v>2117</v>
      </c>
      <c r="AC99" s="29" t="s">
        <v>2118</v>
      </c>
      <c r="AD99" s="29" t="s">
        <v>2</v>
      </c>
      <c r="AE99" s="29" t="s">
        <v>2119</v>
      </c>
      <c r="AF99" s="29" t="s">
        <v>2120</v>
      </c>
      <c r="AG99" s="29">
        <v>-65</v>
      </c>
      <c r="AH99" s="29" t="s">
        <v>2120</v>
      </c>
      <c r="AI99" s="29" t="s">
        <v>2121</v>
      </c>
      <c r="AJ99" s="29">
        <v>82</v>
      </c>
      <c r="AK99" s="29" t="s">
        <v>2122</v>
      </c>
      <c r="AL99" s="29" t="s">
        <v>2123</v>
      </c>
      <c r="AM99" s="29">
        <v>461</v>
      </c>
      <c r="AN99" s="1">
        <f t="shared" si="12"/>
        <v>1</v>
      </c>
      <c r="AO99" s="1">
        <f t="shared" si="13"/>
        <v>1</v>
      </c>
      <c r="AP99" s="30">
        <f t="shared" si="14"/>
        <v>46296</v>
      </c>
      <c r="AQ99" s="1" t="str">
        <f>IF(COUNTIF('同场线路Rotas do mesmo SC'!A:A,C99)&gt;0,"Sim","Não")</f>
        <v>Não</v>
      </c>
      <c r="AR99" s="1" t="str">
        <f>IF(COUNTIF(揽收业务网点!A:A,P99)&gt;0,"Sim","Não")</f>
        <v>Não</v>
      </c>
    </row>
    <row r="100" spans="1:44">
      <c r="A100" s="29" t="s">
        <v>2102</v>
      </c>
      <c r="B100" s="29" t="s">
        <v>379</v>
      </c>
      <c r="C100" s="29" t="s">
        <v>2103</v>
      </c>
      <c r="D100" s="29" t="s">
        <v>381</v>
      </c>
      <c r="E100" s="29" t="s">
        <v>382</v>
      </c>
      <c r="F100" s="29" t="s">
        <v>383</v>
      </c>
      <c r="G100" s="29">
        <v>15</v>
      </c>
      <c r="H100" s="29" t="s">
        <v>2104</v>
      </c>
      <c r="I100" s="29" t="s">
        <v>2105</v>
      </c>
      <c r="J100" s="29" t="s">
        <v>2106</v>
      </c>
      <c r="K100" s="29" t="s">
        <v>387</v>
      </c>
      <c r="L100" s="29" t="s">
        <v>2107</v>
      </c>
      <c r="M100" s="29" t="s">
        <v>2108</v>
      </c>
      <c r="N100" s="29" t="s">
        <v>2109</v>
      </c>
      <c r="O100" s="29" t="s">
        <v>2117</v>
      </c>
      <c r="P100" s="29" t="s">
        <v>2118</v>
      </c>
      <c r="Q100" s="29" t="s">
        <v>2</v>
      </c>
      <c r="R100" s="29" t="s">
        <v>2124</v>
      </c>
      <c r="S100" s="29" t="s">
        <v>2124</v>
      </c>
      <c r="T100" s="29" t="s">
        <v>2125</v>
      </c>
      <c r="U100" s="29" t="s">
        <v>2125</v>
      </c>
      <c r="V100" s="29">
        <v>0</v>
      </c>
      <c r="W100" s="29" t="s">
        <v>396</v>
      </c>
      <c r="X100" s="29" t="s">
        <v>2126</v>
      </c>
      <c r="Y100" s="29" t="s">
        <v>2127</v>
      </c>
      <c r="Z100" s="29" t="s">
        <v>2128</v>
      </c>
      <c r="AA100" s="29" t="s">
        <v>2128</v>
      </c>
      <c r="AB100" s="29" t="s">
        <v>2129</v>
      </c>
      <c r="AC100" s="29" t="s">
        <v>2130</v>
      </c>
      <c r="AD100" s="29" t="s">
        <v>2</v>
      </c>
      <c r="AE100" s="29" t="s">
        <v>2131</v>
      </c>
      <c r="AF100" s="29" t="s">
        <v>2132</v>
      </c>
      <c r="AG100" s="29">
        <v>-45</v>
      </c>
      <c r="AH100" s="29" t="s">
        <v>2132</v>
      </c>
      <c r="AI100" s="29"/>
      <c r="AJ100" s="29">
        <v>67</v>
      </c>
      <c r="AK100" s="29" t="s">
        <v>2133</v>
      </c>
      <c r="AL100" s="29" t="s">
        <v>2134</v>
      </c>
      <c r="AM100" s="29">
        <v>42</v>
      </c>
      <c r="AN100" s="1">
        <f t="shared" si="12"/>
        <v>1</v>
      </c>
      <c r="AO100" s="1">
        <f t="shared" si="13"/>
        <v>0</v>
      </c>
      <c r="AP100" s="30">
        <f t="shared" si="14"/>
        <v>46296</v>
      </c>
      <c r="AQ100" s="1" t="str">
        <f>IF(COUNTIF('同场线路Rotas do mesmo SC'!A:A,C100)&gt;0,"Sim","Não")</f>
        <v>Não</v>
      </c>
      <c r="AR100" s="1" t="str">
        <f>IF(COUNTIF(揽收业务网点!A:A,P100)&gt;0,"Sim","Não")</f>
        <v>Não</v>
      </c>
    </row>
    <row r="101" spans="1:44">
      <c r="A101" s="29" t="s">
        <v>2135</v>
      </c>
      <c r="B101" s="29" t="s">
        <v>379</v>
      </c>
      <c r="C101" s="29" t="s">
        <v>2136</v>
      </c>
      <c r="D101" s="29" t="s">
        <v>381</v>
      </c>
      <c r="E101" s="29" t="s">
        <v>382</v>
      </c>
      <c r="F101" s="29" t="s">
        <v>383</v>
      </c>
      <c r="G101" s="29">
        <v>183</v>
      </c>
      <c r="H101" s="29" t="s">
        <v>2137</v>
      </c>
      <c r="I101" s="29" t="s">
        <v>2105</v>
      </c>
      <c r="J101" s="29" t="s">
        <v>2138</v>
      </c>
      <c r="K101" s="29" t="s">
        <v>387</v>
      </c>
      <c r="L101" s="29" t="s">
        <v>2139</v>
      </c>
      <c r="M101" s="29" t="s">
        <v>2140</v>
      </c>
      <c r="N101" s="29" t="s">
        <v>2141</v>
      </c>
      <c r="O101" s="29" t="s">
        <v>1216</v>
      </c>
      <c r="P101" s="29" t="s">
        <v>1217</v>
      </c>
      <c r="Q101" s="29" t="s">
        <v>2</v>
      </c>
      <c r="R101" s="29" t="s">
        <v>2142</v>
      </c>
      <c r="S101" s="29" t="s">
        <v>2143</v>
      </c>
      <c r="T101" s="29" t="s">
        <v>2144</v>
      </c>
      <c r="U101" s="29" t="s">
        <v>2145</v>
      </c>
      <c r="V101" s="29">
        <v>1</v>
      </c>
      <c r="W101" s="29" t="s">
        <v>396</v>
      </c>
      <c r="X101" s="29" t="s">
        <v>2146</v>
      </c>
      <c r="Y101" s="29" t="s">
        <v>401</v>
      </c>
      <c r="Z101" s="29" t="s">
        <v>2147</v>
      </c>
      <c r="AA101" s="29" t="s">
        <v>2147</v>
      </c>
      <c r="AB101" s="29" t="s">
        <v>2148</v>
      </c>
      <c r="AC101" s="29" t="s">
        <v>2149</v>
      </c>
      <c r="AD101" s="29" t="s">
        <v>2</v>
      </c>
      <c r="AE101" s="29" t="s">
        <v>491</v>
      </c>
      <c r="AF101" s="29" t="s">
        <v>2150</v>
      </c>
      <c r="AG101" s="29">
        <v>-293</v>
      </c>
      <c r="AH101" s="29" t="s">
        <v>2150</v>
      </c>
      <c r="AI101" s="29" t="s">
        <v>2151</v>
      </c>
      <c r="AJ101" s="29">
        <v>98</v>
      </c>
      <c r="AK101" s="29" t="s">
        <v>2152</v>
      </c>
      <c r="AL101" s="29" t="s">
        <v>2153</v>
      </c>
      <c r="AM101" s="29">
        <v>83</v>
      </c>
      <c r="AN101" s="1">
        <f t="shared" si="12"/>
        <v>1</v>
      </c>
      <c r="AO101" s="1">
        <f t="shared" si="13"/>
        <v>1</v>
      </c>
      <c r="AP101" s="30">
        <f t="shared" si="14"/>
        <v>46296</v>
      </c>
      <c r="AQ101" s="1" t="str">
        <f>IF(COUNTIF('同场线路Rotas do mesmo SC'!A:A,C101)&gt;0,"Sim","Não")</f>
        <v>Não</v>
      </c>
      <c r="AR101" s="1" t="str">
        <f>IF(COUNTIF(揽收业务网点!A:A,P101)&gt;0,"Sim","Não")</f>
        <v>Não</v>
      </c>
    </row>
    <row r="102" spans="1:44">
      <c r="A102" s="29" t="s">
        <v>2154</v>
      </c>
      <c r="B102" s="29" t="s">
        <v>379</v>
      </c>
      <c r="C102" s="29" t="s">
        <v>2155</v>
      </c>
      <c r="D102" s="29" t="s">
        <v>381</v>
      </c>
      <c r="E102" s="29" t="s">
        <v>382</v>
      </c>
      <c r="F102" s="29" t="s">
        <v>383</v>
      </c>
      <c r="G102" s="29">
        <v>22</v>
      </c>
      <c r="H102" s="29" t="s">
        <v>2156</v>
      </c>
      <c r="I102" s="29" t="s">
        <v>385</v>
      </c>
      <c r="J102" s="29" t="s">
        <v>2106</v>
      </c>
      <c r="K102" s="29" t="s">
        <v>387</v>
      </c>
      <c r="L102" s="29" t="s">
        <v>2107</v>
      </c>
      <c r="M102" s="29" t="s">
        <v>2157</v>
      </c>
      <c r="N102" s="29" t="s">
        <v>2158</v>
      </c>
      <c r="O102" s="29" t="s">
        <v>706</v>
      </c>
      <c r="P102" s="29" t="s">
        <v>707</v>
      </c>
      <c r="Q102" s="29" t="s">
        <v>2</v>
      </c>
      <c r="R102" s="29" t="s">
        <v>2159</v>
      </c>
      <c r="S102" s="29" t="s">
        <v>2160</v>
      </c>
      <c r="T102" s="29" t="s">
        <v>2161</v>
      </c>
      <c r="U102" s="29" t="s">
        <v>2162</v>
      </c>
      <c r="V102" s="29">
        <v>33</v>
      </c>
      <c r="W102" s="29" t="s">
        <v>396</v>
      </c>
      <c r="X102" s="29" t="s">
        <v>2163</v>
      </c>
      <c r="Y102" s="29" t="s">
        <v>551</v>
      </c>
      <c r="Z102" s="29" t="s">
        <v>2164</v>
      </c>
      <c r="AA102" s="29" t="s">
        <v>2164</v>
      </c>
      <c r="AB102" s="29" t="s">
        <v>2165</v>
      </c>
      <c r="AC102" s="29" t="s">
        <v>2166</v>
      </c>
      <c r="AD102" s="29" t="s">
        <v>2</v>
      </c>
      <c r="AE102" s="29" t="s">
        <v>2167</v>
      </c>
      <c r="AF102" s="29" t="s">
        <v>2168</v>
      </c>
      <c r="AG102" s="29">
        <v>-10</v>
      </c>
      <c r="AH102" s="29" t="s">
        <v>2168</v>
      </c>
      <c r="AI102" s="29" t="s">
        <v>2169</v>
      </c>
      <c r="AJ102" s="29">
        <v>67</v>
      </c>
      <c r="AK102" s="29" t="s">
        <v>2170</v>
      </c>
      <c r="AL102" s="29" t="s">
        <v>2171</v>
      </c>
      <c r="AM102" s="29">
        <v>101</v>
      </c>
      <c r="AN102" s="1">
        <f t="shared" si="12"/>
        <v>1</v>
      </c>
      <c r="AO102" s="1">
        <f t="shared" si="13"/>
        <v>1</v>
      </c>
      <c r="AP102" s="30">
        <f t="shared" si="14"/>
        <v>46296</v>
      </c>
      <c r="AQ102" s="1" t="str">
        <f>IF(COUNTIF('同场线路Rotas do mesmo SC'!A:A,C102)&gt;0,"Sim","Não")</f>
        <v>Não</v>
      </c>
      <c r="AR102" s="1" t="str">
        <f>IF(COUNTIF(揽收业务网点!A:A,P102)&gt;0,"Sim","Não")</f>
        <v>Não</v>
      </c>
    </row>
    <row r="103" spans="1:44">
      <c r="A103" s="29" t="s">
        <v>2154</v>
      </c>
      <c r="B103" s="29" t="s">
        <v>379</v>
      </c>
      <c r="C103" s="29" t="s">
        <v>2155</v>
      </c>
      <c r="D103" s="29" t="s">
        <v>381</v>
      </c>
      <c r="E103" s="29" t="s">
        <v>382</v>
      </c>
      <c r="F103" s="29" t="s">
        <v>383</v>
      </c>
      <c r="G103" s="29">
        <v>10</v>
      </c>
      <c r="H103" s="29" t="s">
        <v>2156</v>
      </c>
      <c r="I103" s="29" t="s">
        <v>385</v>
      </c>
      <c r="J103" s="29" t="s">
        <v>2106</v>
      </c>
      <c r="K103" s="29" t="s">
        <v>387</v>
      </c>
      <c r="L103" s="29" t="s">
        <v>2107</v>
      </c>
      <c r="M103" s="29" t="s">
        <v>2157</v>
      </c>
      <c r="N103" s="29" t="s">
        <v>2158</v>
      </c>
      <c r="O103" s="29" t="s">
        <v>2165</v>
      </c>
      <c r="P103" s="29" t="s">
        <v>2166</v>
      </c>
      <c r="Q103" s="29" t="s">
        <v>2</v>
      </c>
      <c r="R103" s="29" t="s">
        <v>2172</v>
      </c>
      <c r="S103" s="29" t="s">
        <v>2172</v>
      </c>
      <c r="T103" s="29" t="s">
        <v>2173</v>
      </c>
      <c r="U103" s="29" t="s">
        <v>2173</v>
      </c>
      <c r="V103" s="29">
        <v>0</v>
      </c>
      <c r="W103" s="29" t="s">
        <v>396</v>
      </c>
      <c r="X103" s="29" t="s">
        <v>2174</v>
      </c>
      <c r="Y103" s="29" t="s">
        <v>2175</v>
      </c>
      <c r="Z103" s="29" t="s">
        <v>2176</v>
      </c>
      <c r="AA103" s="29" t="s">
        <v>2176</v>
      </c>
      <c r="AB103" s="29" t="s">
        <v>2177</v>
      </c>
      <c r="AC103" s="29" t="s">
        <v>2178</v>
      </c>
      <c r="AD103" s="29" t="s">
        <v>2</v>
      </c>
      <c r="AE103" s="29" t="s">
        <v>2179</v>
      </c>
      <c r="AF103" s="29" t="s">
        <v>2180</v>
      </c>
      <c r="AG103" s="29">
        <v>-33</v>
      </c>
      <c r="AH103" s="29" t="s">
        <v>2180</v>
      </c>
      <c r="AI103" s="29" t="s">
        <v>2181</v>
      </c>
      <c r="AJ103" s="29">
        <v>70</v>
      </c>
      <c r="AK103" s="29" t="s">
        <v>2182</v>
      </c>
      <c r="AL103" s="29" t="s">
        <v>2183</v>
      </c>
      <c r="AM103" s="29">
        <v>119</v>
      </c>
      <c r="AN103" s="1">
        <f t="shared" si="12"/>
        <v>1</v>
      </c>
      <c r="AO103" s="1">
        <f t="shared" si="13"/>
        <v>1</v>
      </c>
      <c r="AP103" s="30">
        <f t="shared" si="14"/>
        <v>46296</v>
      </c>
      <c r="AQ103" s="1" t="str">
        <f>IF(COUNTIF('同场线路Rotas do mesmo SC'!A:A,C103)&gt;0,"Sim","Não")</f>
        <v>Não</v>
      </c>
      <c r="AR103" s="1" t="str">
        <f>IF(COUNTIF(揽收业务网点!A:A,P103)&gt;0,"Sim","Não")</f>
        <v>Não</v>
      </c>
    </row>
    <row r="104" spans="1:44">
      <c r="A104" s="29" t="s">
        <v>2184</v>
      </c>
      <c r="B104" s="29" t="s">
        <v>379</v>
      </c>
      <c r="C104" s="29" t="s">
        <v>2185</v>
      </c>
      <c r="D104" s="29" t="s">
        <v>381</v>
      </c>
      <c r="E104" s="29" t="s">
        <v>640</v>
      </c>
      <c r="F104" s="29" t="s">
        <v>732</v>
      </c>
      <c r="G104" s="29">
        <v>18</v>
      </c>
      <c r="H104" s="29" t="s">
        <v>2186</v>
      </c>
      <c r="I104" s="29" t="s">
        <v>702</v>
      </c>
      <c r="J104" s="29" t="s">
        <v>2187</v>
      </c>
      <c r="K104" s="29" t="s">
        <v>387</v>
      </c>
      <c r="L104" s="29" t="s">
        <v>2188</v>
      </c>
      <c r="M104" s="29" t="s">
        <v>2189</v>
      </c>
      <c r="N104" s="29" t="s">
        <v>2190</v>
      </c>
      <c r="O104" s="29" t="s">
        <v>2191</v>
      </c>
      <c r="P104" s="29" t="s">
        <v>17</v>
      </c>
      <c r="Q104" s="29" t="s">
        <v>11</v>
      </c>
      <c r="R104" s="29" t="s">
        <v>2192</v>
      </c>
      <c r="S104" s="29" t="s">
        <v>2193</v>
      </c>
      <c r="T104" s="29" t="s">
        <v>2194</v>
      </c>
      <c r="U104" s="29" t="s">
        <v>2195</v>
      </c>
      <c r="V104" s="29">
        <v>229</v>
      </c>
      <c r="W104" s="29" t="s">
        <v>396</v>
      </c>
      <c r="X104" s="29" t="s">
        <v>2196</v>
      </c>
      <c r="Y104" s="29" t="s">
        <v>1988</v>
      </c>
      <c r="Z104" s="29" t="s">
        <v>2197</v>
      </c>
      <c r="AA104" s="29" t="s">
        <v>2197</v>
      </c>
      <c r="AB104" s="29" t="s">
        <v>653</v>
      </c>
      <c r="AC104" s="29" t="s">
        <v>654</v>
      </c>
      <c r="AD104" s="29" t="s">
        <v>11</v>
      </c>
      <c r="AE104" s="29" t="s">
        <v>2198</v>
      </c>
      <c r="AF104" s="29" t="s">
        <v>2199</v>
      </c>
      <c r="AG104" s="29">
        <v>-51</v>
      </c>
      <c r="AH104" s="29" t="s">
        <v>2199</v>
      </c>
      <c r="AI104" s="29" t="s">
        <v>2200</v>
      </c>
      <c r="AJ104" s="29">
        <v>281</v>
      </c>
      <c r="AK104" s="29" t="s">
        <v>2201</v>
      </c>
      <c r="AL104" s="29" t="s">
        <v>2202</v>
      </c>
      <c r="AM104" s="29">
        <v>19</v>
      </c>
      <c r="AN104" s="1">
        <f t="shared" si="12"/>
        <v>1</v>
      </c>
      <c r="AO104" s="1">
        <f t="shared" si="13"/>
        <v>1</v>
      </c>
      <c r="AP104" s="30">
        <f t="shared" si="14"/>
        <v>46296</v>
      </c>
      <c r="AQ104" s="1" t="str">
        <f>IF(COUNTIF('同场线路Rotas do mesmo SC'!A:A,C104)&gt;0,"Sim","Não")</f>
        <v>Não</v>
      </c>
      <c r="AR104" s="1" t="str">
        <f>IF(COUNTIF(揽收业务网点!A:A,P104)&gt;0,"Sim","Não")</f>
        <v>Sim</v>
      </c>
    </row>
    <row r="105" spans="1:44">
      <c r="A105" s="29" t="s">
        <v>2203</v>
      </c>
      <c r="B105" s="29" t="s">
        <v>379</v>
      </c>
      <c r="C105" s="29" t="s">
        <v>577</v>
      </c>
      <c r="D105" s="29" t="s">
        <v>381</v>
      </c>
      <c r="E105" s="29" t="s">
        <v>382</v>
      </c>
      <c r="F105" s="29" t="s">
        <v>383</v>
      </c>
      <c r="G105" s="29">
        <v>600</v>
      </c>
      <c r="H105" s="29" t="s">
        <v>578</v>
      </c>
      <c r="I105" s="29" t="s">
        <v>456</v>
      </c>
      <c r="J105" s="29" t="s">
        <v>579</v>
      </c>
      <c r="K105" s="29" t="s">
        <v>387</v>
      </c>
      <c r="L105" s="29" t="s">
        <v>580</v>
      </c>
      <c r="M105" s="29" t="s">
        <v>481</v>
      </c>
      <c r="N105" s="29" t="s">
        <v>482</v>
      </c>
      <c r="O105" s="29" t="s">
        <v>461</v>
      </c>
      <c r="P105" s="29" t="s">
        <v>462</v>
      </c>
      <c r="Q105" s="29" t="s">
        <v>5</v>
      </c>
      <c r="R105" s="29" t="s">
        <v>1810</v>
      </c>
      <c r="S105" s="29" t="s">
        <v>2204</v>
      </c>
      <c r="T105" s="29" t="s">
        <v>2205</v>
      </c>
      <c r="U105" s="29" t="s">
        <v>2206</v>
      </c>
      <c r="V105" s="29">
        <v>816</v>
      </c>
      <c r="W105" s="29" t="s">
        <v>396</v>
      </c>
      <c r="X105" s="29" t="s">
        <v>2207</v>
      </c>
      <c r="Y105" s="29" t="s">
        <v>633</v>
      </c>
      <c r="Z105" s="29" t="s">
        <v>2207</v>
      </c>
      <c r="AA105" s="29" t="s">
        <v>2207</v>
      </c>
      <c r="AB105" s="29" t="s">
        <v>588</v>
      </c>
      <c r="AC105" s="29" t="s">
        <v>589</v>
      </c>
      <c r="AD105" s="29" t="s">
        <v>5</v>
      </c>
      <c r="AE105" s="29" t="s">
        <v>2208</v>
      </c>
      <c r="AF105" s="29" t="s">
        <v>2209</v>
      </c>
      <c r="AG105" s="29">
        <v>-737</v>
      </c>
      <c r="AH105" s="29" t="s">
        <v>2209</v>
      </c>
      <c r="AI105" s="29" t="s">
        <v>2210</v>
      </c>
      <c r="AJ105" s="29">
        <v>518</v>
      </c>
      <c r="AK105" s="29" t="s">
        <v>2211</v>
      </c>
      <c r="AL105" s="29" t="s">
        <v>2212</v>
      </c>
      <c r="AM105" s="29">
        <v>114</v>
      </c>
      <c r="AN105" s="1">
        <f t="shared" si="12"/>
        <v>1</v>
      </c>
      <c r="AO105" s="1">
        <f t="shared" si="13"/>
        <v>1</v>
      </c>
      <c r="AP105" s="30">
        <f t="shared" si="14"/>
        <v>46297</v>
      </c>
      <c r="AQ105" s="1" t="str">
        <f>IF(COUNTIF('同场线路Rotas do mesmo SC'!A:A,C105)&gt;0,"Sim","Não")</f>
        <v>Não</v>
      </c>
      <c r="AR105" s="1" t="str">
        <f>IF(COUNTIF(揽收业务网点!A:A,P105)&gt;0,"Sim","Não")</f>
        <v>Não</v>
      </c>
    </row>
    <row r="106" spans="1:44">
      <c r="A106" s="29" t="s">
        <v>2213</v>
      </c>
      <c r="B106" s="29" t="s">
        <v>379</v>
      </c>
      <c r="C106" s="29" t="s">
        <v>2214</v>
      </c>
      <c r="D106" s="29" t="s">
        <v>381</v>
      </c>
      <c r="E106" s="29" t="s">
        <v>640</v>
      </c>
      <c r="F106" s="29" t="s">
        <v>383</v>
      </c>
      <c r="G106" s="29">
        <v>18</v>
      </c>
      <c r="H106" s="29" t="s">
        <v>2215</v>
      </c>
      <c r="I106" s="29" t="s">
        <v>702</v>
      </c>
      <c r="J106" s="29" t="s">
        <v>642</v>
      </c>
      <c r="K106" s="29" t="s">
        <v>387</v>
      </c>
      <c r="L106" s="29" t="s">
        <v>643</v>
      </c>
      <c r="M106" s="29" t="s">
        <v>2216</v>
      </c>
      <c r="N106" s="29" t="s">
        <v>2217</v>
      </c>
      <c r="O106" s="29" t="s">
        <v>2191</v>
      </c>
      <c r="P106" s="29" t="s">
        <v>17</v>
      </c>
      <c r="Q106" s="29" t="s">
        <v>11</v>
      </c>
      <c r="R106" s="29" t="s">
        <v>2218</v>
      </c>
      <c r="S106" s="29" t="s">
        <v>2219</v>
      </c>
      <c r="T106" s="29" t="s">
        <v>2220</v>
      </c>
      <c r="U106" s="29" t="s">
        <v>2221</v>
      </c>
      <c r="V106" s="29">
        <v>553</v>
      </c>
      <c r="W106" s="29" t="s">
        <v>396</v>
      </c>
      <c r="X106" s="29" t="s">
        <v>2222</v>
      </c>
      <c r="Y106" s="29" t="s">
        <v>2223</v>
      </c>
      <c r="Z106" s="29" t="s">
        <v>2224</v>
      </c>
      <c r="AA106" s="29" t="s">
        <v>2224</v>
      </c>
      <c r="AB106" s="29" t="s">
        <v>653</v>
      </c>
      <c r="AC106" s="29" t="s">
        <v>654</v>
      </c>
      <c r="AD106" s="29" t="s">
        <v>11</v>
      </c>
      <c r="AE106" s="29" t="s">
        <v>2225</v>
      </c>
      <c r="AF106" s="29" t="s">
        <v>2226</v>
      </c>
      <c r="AG106" s="29">
        <v>-21</v>
      </c>
      <c r="AH106" s="29" t="s">
        <v>2226</v>
      </c>
      <c r="AI106" s="29" t="s">
        <v>2227</v>
      </c>
      <c r="AJ106" s="29">
        <v>27</v>
      </c>
      <c r="AK106" s="29" t="s">
        <v>2228</v>
      </c>
      <c r="AL106" s="29" t="s">
        <v>2229</v>
      </c>
      <c r="AM106" s="29">
        <v>849</v>
      </c>
      <c r="AN106" s="1">
        <f t="shared" si="12"/>
        <v>1</v>
      </c>
      <c r="AO106" s="1">
        <f t="shared" si="13"/>
        <v>1</v>
      </c>
      <c r="AP106" s="30">
        <f t="shared" si="14"/>
        <v>46296</v>
      </c>
      <c r="AQ106" s="1" t="str">
        <f>IF(COUNTIF('同场线路Rotas do mesmo SC'!A:A,C106)&gt;0,"Sim","Não")</f>
        <v>Não</v>
      </c>
      <c r="AR106" s="1" t="str">
        <f>IF(COUNTIF(揽收业务网点!A:A,P106)&gt;0,"Sim","Não")</f>
        <v>Sim</v>
      </c>
    </row>
    <row r="107" spans="1:44">
      <c r="A107" s="29" t="s">
        <v>2230</v>
      </c>
      <c r="B107" s="29" t="s">
        <v>379</v>
      </c>
      <c r="C107" s="29" t="s">
        <v>2231</v>
      </c>
      <c r="D107" s="29" t="s">
        <v>381</v>
      </c>
      <c r="E107" s="29" t="s">
        <v>382</v>
      </c>
      <c r="F107" s="29" t="s">
        <v>383</v>
      </c>
      <c r="G107" s="29">
        <v>178</v>
      </c>
      <c r="H107" s="29" t="s">
        <v>2232</v>
      </c>
      <c r="I107" s="29" t="s">
        <v>512</v>
      </c>
      <c r="J107" s="29" t="s">
        <v>2233</v>
      </c>
      <c r="K107" s="29" t="s">
        <v>387</v>
      </c>
      <c r="L107" s="29" t="s">
        <v>2234</v>
      </c>
      <c r="M107" s="29" t="s">
        <v>2233</v>
      </c>
      <c r="N107" s="29" t="s">
        <v>2235</v>
      </c>
      <c r="O107" s="29" t="s">
        <v>610</v>
      </c>
      <c r="P107" s="29" t="s">
        <v>611</v>
      </c>
      <c r="Q107" s="29" t="s">
        <v>94</v>
      </c>
      <c r="R107" s="29" t="s">
        <v>2236</v>
      </c>
      <c r="S107" s="29" t="s">
        <v>2237</v>
      </c>
      <c r="T107" s="29" t="s">
        <v>2238</v>
      </c>
      <c r="U107" s="29" t="s">
        <v>2239</v>
      </c>
      <c r="V107" s="29">
        <v>13</v>
      </c>
      <c r="W107" s="29" t="s">
        <v>396</v>
      </c>
      <c r="X107" s="29" t="s">
        <v>2240</v>
      </c>
      <c r="Y107" s="29" t="s">
        <v>989</v>
      </c>
      <c r="Z107" s="29" t="s">
        <v>2241</v>
      </c>
      <c r="AA107" s="29" t="s">
        <v>2241</v>
      </c>
      <c r="AB107" s="29" t="s">
        <v>2242</v>
      </c>
      <c r="AC107" s="29" t="s">
        <v>2243</v>
      </c>
      <c r="AD107" s="29" t="s">
        <v>94</v>
      </c>
      <c r="AE107" s="29" t="s">
        <v>2244</v>
      </c>
      <c r="AF107" s="29" t="s">
        <v>2245</v>
      </c>
      <c r="AG107" s="29">
        <v>-328</v>
      </c>
      <c r="AH107" s="29" t="s">
        <v>2245</v>
      </c>
      <c r="AI107" s="29" t="s">
        <v>2246</v>
      </c>
      <c r="AJ107" s="29">
        <v>234</v>
      </c>
      <c r="AK107" s="29" t="s">
        <v>2247</v>
      </c>
      <c r="AL107" s="29" t="s">
        <v>2248</v>
      </c>
      <c r="AM107" s="29">
        <v>333</v>
      </c>
      <c r="AN107" s="1">
        <f t="shared" si="12"/>
        <v>1</v>
      </c>
      <c r="AO107" s="1">
        <f t="shared" si="13"/>
        <v>1</v>
      </c>
      <c r="AP107" s="30">
        <f t="shared" si="14"/>
        <v>46296</v>
      </c>
      <c r="AQ107" s="1" t="str">
        <f>IF(COUNTIF('同场线路Rotas do mesmo SC'!A:A,C107)&gt;0,"Sim","Não")</f>
        <v>Não</v>
      </c>
      <c r="AR107" s="1" t="str">
        <f>IF(COUNTIF(揽收业务网点!A:A,P107)&gt;0,"Sim","Não")</f>
        <v>Não</v>
      </c>
    </row>
    <row r="108" spans="1:44">
      <c r="A108" s="29" t="s">
        <v>2249</v>
      </c>
      <c r="B108" s="29" t="s">
        <v>379</v>
      </c>
      <c r="C108" s="29" t="s">
        <v>2250</v>
      </c>
      <c r="D108" s="29" t="s">
        <v>381</v>
      </c>
      <c r="E108" s="29" t="s">
        <v>382</v>
      </c>
      <c r="F108" s="29" t="s">
        <v>383</v>
      </c>
      <c r="G108" s="29">
        <v>280</v>
      </c>
      <c r="H108" s="29" t="s">
        <v>2251</v>
      </c>
      <c r="I108" s="29" t="s">
        <v>385</v>
      </c>
      <c r="J108" s="29" t="s">
        <v>2252</v>
      </c>
      <c r="K108" s="29" t="s">
        <v>387</v>
      </c>
      <c r="L108" s="29" t="s">
        <v>2253</v>
      </c>
      <c r="M108" s="29" t="s">
        <v>2254</v>
      </c>
      <c r="N108" s="29" t="s">
        <v>2255</v>
      </c>
      <c r="O108" s="29" t="s">
        <v>461</v>
      </c>
      <c r="P108" s="29" t="s">
        <v>462</v>
      </c>
      <c r="Q108" s="29" t="s">
        <v>5</v>
      </c>
      <c r="R108" s="29" t="s">
        <v>2256</v>
      </c>
      <c r="S108" s="29" t="s">
        <v>2192</v>
      </c>
      <c r="T108" s="29" t="s">
        <v>2257</v>
      </c>
      <c r="U108" s="29" t="s">
        <v>2258</v>
      </c>
      <c r="V108" s="29">
        <v>761</v>
      </c>
      <c r="W108" s="29" t="s">
        <v>396</v>
      </c>
      <c r="X108" s="29" t="s">
        <v>2259</v>
      </c>
      <c r="Y108" s="29" t="s">
        <v>1437</v>
      </c>
      <c r="Z108" s="29" t="s">
        <v>2260</v>
      </c>
      <c r="AA108" s="29" t="s">
        <v>2260</v>
      </c>
      <c r="AB108" s="29" t="s">
        <v>2261</v>
      </c>
      <c r="AC108" s="29" t="s">
        <v>2262</v>
      </c>
      <c r="AD108" s="29" t="s">
        <v>5</v>
      </c>
      <c r="AE108" s="29" t="s">
        <v>989</v>
      </c>
      <c r="AF108" s="29" t="s">
        <v>2263</v>
      </c>
      <c r="AG108" s="29">
        <v>-155</v>
      </c>
      <c r="AH108" s="29" t="s">
        <v>2263</v>
      </c>
      <c r="AI108" s="29" t="s">
        <v>2264</v>
      </c>
      <c r="AJ108" s="29">
        <v>34</v>
      </c>
      <c r="AK108" s="29" t="s">
        <v>2265</v>
      </c>
      <c r="AL108" s="29" t="s">
        <v>2266</v>
      </c>
      <c r="AM108" s="29">
        <v>14</v>
      </c>
      <c r="AN108" s="1">
        <f t="shared" si="12"/>
        <v>1</v>
      </c>
      <c r="AO108" s="1">
        <f t="shared" si="13"/>
        <v>1</v>
      </c>
      <c r="AP108" s="30">
        <f t="shared" si="14"/>
        <v>46296</v>
      </c>
      <c r="AQ108" s="1" t="str">
        <f>IF(COUNTIF('同场线路Rotas do mesmo SC'!A:A,C108)&gt;0,"Sim","Não")</f>
        <v>Não</v>
      </c>
      <c r="AR108" s="1" t="str">
        <f>IF(COUNTIF(揽收业务网点!A:A,P108)&gt;0,"Sim","Não")</f>
        <v>Não</v>
      </c>
    </row>
    <row r="109" spans="1:44">
      <c r="A109" s="29" t="s">
        <v>2267</v>
      </c>
      <c r="B109" s="29" t="s">
        <v>379</v>
      </c>
      <c r="C109" s="29" t="s">
        <v>2268</v>
      </c>
      <c r="D109" s="29" t="s">
        <v>381</v>
      </c>
      <c r="E109" s="29" t="s">
        <v>382</v>
      </c>
      <c r="F109" s="29" t="s">
        <v>383</v>
      </c>
      <c r="G109" s="29">
        <v>240</v>
      </c>
      <c r="H109" s="29" t="s">
        <v>2269</v>
      </c>
      <c r="I109" s="29" t="s">
        <v>1289</v>
      </c>
      <c r="J109" s="29" t="s">
        <v>2270</v>
      </c>
      <c r="K109" s="29" t="s">
        <v>387</v>
      </c>
      <c r="L109" s="29" t="s">
        <v>2271</v>
      </c>
      <c r="M109" s="29" t="s">
        <v>2270</v>
      </c>
      <c r="N109" s="29" t="s">
        <v>2272</v>
      </c>
      <c r="O109" s="29" t="s">
        <v>2273</v>
      </c>
      <c r="P109" s="29" t="s">
        <v>2274</v>
      </c>
      <c r="Q109" s="29" t="s">
        <v>2</v>
      </c>
      <c r="R109" s="29" t="s">
        <v>2275</v>
      </c>
      <c r="S109" s="29" t="s">
        <v>2276</v>
      </c>
      <c r="T109" s="29" t="s">
        <v>2277</v>
      </c>
      <c r="U109" s="29" t="s">
        <v>2278</v>
      </c>
      <c r="V109" s="29">
        <v>93</v>
      </c>
      <c r="W109" s="29" t="s">
        <v>396</v>
      </c>
      <c r="X109" s="29" t="s">
        <v>2279</v>
      </c>
      <c r="Y109" s="29" t="s">
        <v>551</v>
      </c>
      <c r="Z109" s="29" t="s">
        <v>2280</v>
      </c>
      <c r="AA109" s="29" t="s">
        <v>2280</v>
      </c>
      <c r="AB109" s="29" t="s">
        <v>2281</v>
      </c>
      <c r="AC109" s="29" t="s">
        <v>2282</v>
      </c>
      <c r="AD109" s="29" t="s">
        <v>2</v>
      </c>
      <c r="AE109" s="29" t="s">
        <v>1775</v>
      </c>
      <c r="AF109" s="29" t="s">
        <v>2283</v>
      </c>
      <c r="AG109" s="29">
        <v>-133</v>
      </c>
      <c r="AH109" s="29" t="s">
        <v>2283</v>
      </c>
      <c r="AI109" s="29" t="s">
        <v>2284</v>
      </c>
      <c r="AJ109" s="29">
        <v>14</v>
      </c>
      <c r="AK109" s="29" t="s">
        <v>2285</v>
      </c>
      <c r="AL109" s="29" t="s">
        <v>2286</v>
      </c>
      <c r="AM109" s="29">
        <v>212</v>
      </c>
      <c r="AN109" s="1">
        <f t="shared" si="12"/>
        <v>1</v>
      </c>
      <c r="AO109" s="1">
        <f t="shared" si="13"/>
        <v>1</v>
      </c>
      <c r="AP109" s="30">
        <f t="shared" si="14"/>
        <v>46296</v>
      </c>
      <c r="AQ109" s="1" t="str">
        <f>IF(COUNTIF('同场线路Rotas do mesmo SC'!A:A,C109)&gt;0,"Sim","Não")</f>
        <v>Não</v>
      </c>
      <c r="AR109" s="1" t="str">
        <f>IF(COUNTIF(揽收业务网点!A:A,P109)&gt;0,"Sim","Não")</f>
        <v>Não</v>
      </c>
    </row>
    <row r="110" spans="1:44">
      <c r="A110" s="29" t="s">
        <v>2287</v>
      </c>
      <c r="B110" s="29" t="s">
        <v>379</v>
      </c>
      <c r="C110" s="29" t="s">
        <v>2288</v>
      </c>
      <c r="D110" s="29" t="s">
        <v>381</v>
      </c>
      <c r="E110" s="29" t="s">
        <v>640</v>
      </c>
      <c r="F110" s="29" t="s">
        <v>383</v>
      </c>
      <c r="G110" s="29">
        <v>20</v>
      </c>
      <c r="H110" s="29" t="s">
        <v>2289</v>
      </c>
      <c r="I110" s="29" t="s">
        <v>868</v>
      </c>
      <c r="J110" s="29" t="s">
        <v>2187</v>
      </c>
      <c r="K110" s="29" t="s">
        <v>387</v>
      </c>
      <c r="L110" s="29" t="s">
        <v>2188</v>
      </c>
      <c r="M110" s="29" t="s">
        <v>2290</v>
      </c>
      <c r="N110" s="29" t="s">
        <v>2291</v>
      </c>
      <c r="O110" s="29" t="s">
        <v>2292</v>
      </c>
      <c r="P110" s="29" t="s">
        <v>15</v>
      </c>
      <c r="Q110" s="29" t="s">
        <v>11</v>
      </c>
      <c r="R110" s="29" t="s">
        <v>981</v>
      </c>
      <c r="S110" s="29" t="s">
        <v>981</v>
      </c>
      <c r="T110" s="29" t="s">
        <v>2293</v>
      </c>
      <c r="U110" s="29" t="s">
        <v>2294</v>
      </c>
      <c r="V110" s="29">
        <v>57</v>
      </c>
      <c r="W110" s="29" t="s">
        <v>396</v>
      </c>
      <c r="X110" s="29" t="s">
        <v>2295</v>
      </c>
      <c r="Y110" s="29" t="s">
        <v>1814</v>
      </c>
      <c r="Z110" s="29" t="s">
        <v>2296</v>
      </c>
      <c r="AA110" s="29" t="s">
        <v>2296</v>
      </c>
      <c r="AB110" s="29" t="s">
        <v>653</v>
      </c>
      <c r="AC110" s="29" t="s">
        <v>654</v>
      </c>
      <c r="AD110" s="29" t="s">
        <v>11</v>
      </c>
      <c r="AE110" s="29" t="s">
        <v>1988</v>
      </c>
      <c r="AF110" s="29" t="s">
        <v>2297</v>
      </c>
      <c r="AG110" s="29">
        <v>-244</v>
      </c>
      <c r="AH110" s="29" t="s">
        <v>2297</v>
      </c>
      <c r="AI110" s="29" t="s">
        <v>2298</v>
      </c>
      <c r="AJ110" s="29">
        <v>67</v>
      </c>
      <c r="AK110" s="29" t="s">
        <v>2299</v>
      </c>
      <c r="AL110" s="29" t="s">
        <v>2300</v>
      </c>
      <c r="AM110" s="29">
        <v>436</v>
      </c>
      <c r="AN110" s="1">
        <f t="shared" si="12"/>
        <v>1</v>
      </c>
      <c r="AO110" s="1">
        <f t="shared" si="13"/>
        <v>1</v>
      </c>
      <c r="AP110" s="30">
        <f t="shared" si="14"/>
        <v>46296</v>
      </c>
      <c r="AQ110" s="1" t="str">
        <f>IF(COUNTIF('同场线路Rotas do mesmo SC'!A:A,C110)&gt;0,"Sim","Não")</f>
        <v>Não</v>
      </c>
      <c r="AR110" s="1" t="str">
        <f>IF(COUNTIF(揽收业务网点!A:A,P110)&gt;0,"Sim","Não")</f>
        <v>Sim</v>
      </c>
    </row>
    <row r="111" spans="1:44">
      <c r="A111" s="29" t="s">
        <v>2301</v>
      </c>
      <c r="B111" s="29" t="s">
        <v>379</v>
      </c>
      <c r="C111" s="29" t="s">
        <v>595</v>
      </c>
      <c r="D111" s="29" t="s">
        <v>381</v>
      </c>
      <c r="E111" s="29" t="s">
        <v>382</v>
      </c>
      <c r="F111" s="29" t="s">
        <v>383</v>
      </c>
      <c r="G111" s="29">
        <v>413</v>
      </c>
      <c r="H111" s="29" t="s">
        <v>596</v>
      </c>
      <c r="I111" s="29" t="s">
        <v>409</v>
      </c>
      <c r="J111" s="29" t="s">
        <v>597</v>
      </c>
      <c r="K111" s="29" t="s">
        <v>387</v>
      </c>
      <c r="L111" s="29" t="s">
        <v>598</v>
      </c>
      <c r="M111" s="29" t="s">
        <v>599</v>
      </c>
      <c r="N111" s="29" t="s">
        <v>600</v>
      </c>
      <c r="O111" s="29" t="s">
        <v>601</v>
      </c>
      <c r="P111" s="29" t="s">
        <v>602</v>
      </c>
      <c r="Q111" s="29" t="s">
        <v>94</v>
      </c>
      <c r="R111" s="29" t="s">
        <v>2302</v>
      </c>
      <c r="S111" s="29" t="s">
        <v>2303</v>
      </c>
      <c r="T111" s="29" t="s">
        <v>2304</v>
      </c>
      <c r="U111" s="29" t="s">
        <v>2305</v>
      </c>
      <c r="V111" s="29">
        <v>108</v>
      </c>
      <c r="W111" s="29" t="s">
        <v>396</v>
      </c>
      <c r="X111" s="29" t="s">
        <v>2306</v>
      </c>
      <c r="Y111" s="29" t="s">
        <v>2307</v>
      </c>
      <c r="Z111" s="29" t="s">
        <v>2308</v>
      </c>
      <c r="AA111" s="29" t="s">
        <v>2308</v>
      </c>
      <c r="AB111" s="29" t="s">
        <v>610</v>
      </c>
      <c r="AC111" s="29" t="s">
        <v>611</v>
      </c>
      <c r="AD111" s="29" t="s">
        <v>94</v>
      </c>
      <c r="AE111" s="29" t="s">
        <v>2309</v>
      </c>
      <c r="AF111" s="29" t="s">
        <v>2310</v>
      </c>
      <c r="AG111" s="29">
        <v>40</v>
      </c>
      <c r="AH111" s="29" t="s">
        <v>2310</v>
      </c>
      <c r="AI111" s="29" t="s">
        <v>2311</v>
      </c>
      <c r="AJ111" s="29">
        <v>66</v>
      </c>
      <c r="AK111" s="29" t="s">
        <v>2312</v>
      </c>
      <c r="AL111" s="29" t="s">
        <v>2313</v>
      </c>
      <c r="AM111" s="29">
        <v>753</v>
      </c>
      <c r="AN111" s="1">
        <f t="shared" si="12"/>
        <v>1</v>
      </c>
      <c r="AO111" s="1">
        <f t="shared" si="13"/>
        <v>1</v>
      </c>
      <c r="AP111" s="30">
        <f t="shared" si="14"/>
        <v>46297</v>
      </c>
      <c r="AQ111" s="1" t="str">
        <f>IF(COUNTIF('同场线路Rotas do mesmo SC'!A:A,C111)&gt;0,"Sim","Não")</f>
        <v>Não</v>
      </c>
      <c r="AR111" s="1" t="str">
        <f>IF(COUNTIF(揽收业务网点!A:A,P111)&gt;0,"Sim","Não")</f>
        <v>Não</v>
      </c>
    </row>
    <row r="112" spans="1:44">
      <c r="A112" s="29" t="s">
        <v>2314</v>
      </c>
      <c r="B112" s="29" t="s">
        <v>379</v>
      </c>
      <c r="C112" s="29" t="s">
        <v>2315</v>
      </c>
      <c r="D112" s="29" t="s">
        <v>381</v>
      </c>
      <c r="E112" s="29" t="s">
        <v>382</v>
      </c>
      <c r="F112" s="29" t="s">
        <v>383</v>
      </c>
      <c r="G112" s="29">
        <v>30</v>
      </c>
      <c r="H112" s="29" t="s">
        <v>2316</v>
      </c>
      <c r="I112" s="29" t="s">
        <v>385</v>
      </c>
      <c r="J112" s="29" t="s">
        <v>2317</v>
      </c>
      <c r="K112" s="29" t="s">
        <v>387</v>
      </c>
      <c r="L112" s="29" t="s">
        <v>2318</v>
      </c>
      <c r="M112" s="29" t="s">
        <v>2319</v>
      </c>
      <c r="N112" s="29" t="s">
        <v>2320</v>
      </c>
      <c r="O112" s="29" t="s">
        <v>1785</v>
      </c>
      <c r="P112" s="29" t="s">
        <v>1786</v>
      </c>
      <c r="Q112" s="29" t="s">
        <v>2</v>
      </c>
      <c r="R112" s="29" t="s">
        <v>2321</v>
      </c>
      <c r="S112" s="29" t="s">
        <v>2322</v>
      </c>
      <c r="T112" s="29" t="s">
        <v>2323</v>
      </c>
      <c r="U112" s="29" t="s">
        <v>2324</v>
      </c>
      <c r="V112" s="29">
        <v>1</v>
      </c>
      <c r="W112" s="29" t="s">
        <v>396</v>
      </c>
      <c r="X112" s="29" t="s">
        <v>2325</v>
      </c>
      <c r="Y112" s="29" t="s">
        <v>1775</v>
      </c>
      <c r="Z112" s="29" t="s">
        <v>2326</v>
      </c>
      <c r="AA112" s="29" t="s">
        <v>2326</v>
      </c>
      <c r="AB112" s="29" t="s">
        <v>2327</v>
      </c>
      <c r="AC112" s="29" t="s">
        <v>2328</v>
      </c>
      <c r="AD112" s="29" t="s">
        <v>2</v>
      </c>
      <c r="AE112" s="29" t="s">
        <v>2329</v>
      </c>
      <c r="AF112" s="29" t="s">
        <v>2330</v>
      </c>
      <c r="AG112" s="29">
        <v>-251</v>
      </c>
      <c r="AH112" s="29" t="s">
        <v>2330</v>
      </c>
      <c r="AI112" s="29" t="s">
        <v>2331</v>
      </c>
      <c r="AJ112" s="29">
        <v>69</v>
      </c>
      <c r="AK112" s="29" t="s">
        <v>2332</v>
      </c>
      <c r="AL112" s="29" t="s">
        <v>2333</v>
      </c>
      <c r="AM112" s="29">
        <v>60</v>
      </c>
      <c r="AN112" s="1">
        <f t="shared" si="12"/>
        <v>1</v>
      </c>
      <c r="AO112" s="1">
        <f t="shared" si="13"/>
        <v>1</v>
      </c>
      <c r="AP112" s="30">
        <f t="shared" si="14"/>
        <v>46296</v>
      </c>
      <c r="AQ112" s="1" t="str">
        <f>IF(COUNTIF('同场线路Rotas do mesmo SC'!A:A,C112)&gt;0,"Sim","Não")</f>
        <v>Não</v>
      </c>
      <c r="AR112" s="1" t="str">
        <f>IF(COUNTIF(揽收业务网点!A:A,P112)&gt;0,"Sim","Não")</f>
        <v>Não</v>
      </c>
    </row>
    <row r="113" spans="1:44">
      <c r="A113" s="29" t="s">
        <v>2334</v>
      </c>
      <c r="B113" s="29" t="s">
        <v>379</v>
      </c>
      <c r="C113" s="29" t="s">
        <v>2335</v>
      </c>
      <c r="D113" s="29" t="s">
        <v>381</v>
      </c>
      <c r="E113" s="29" t="s">
        <v>382</v>
      </c>
      <c r="F113" s="29" t="s">
        <v>383</v>
      </c>
      <c r="G113" s="29">
        <v>214</v>
      </c>
      <c r="H113" s="29" t="s">
        <v>2336</v>
      </c>
      <c r="I113" s="29" t="s">
        <v>385</v>
      </c>
      <c r="J113" s="29" t="s">
        <v>2337</v>
      </c>
      <c r="K113" s="29" t="s">
        <v>387</v>
      </c>
      <c r="L113" s="29" t="s">
        <v>2338</v>
      </c>
      <c r="M113" s="29" t="s">
        <v>2339</v>
      </c>
      <c r="N113" s="29" t="s">
        <v>2340</v>
      </c>
      <c r="O113" s="29" t="s">
        <v>2341</v>
      </c>
      <c r="P113" s="29" t="s">
        <v>2342</v>
      </c>
      <c r="Q113" s="29" t="s">
        <v>5</v>
      </c>
      <c r="R113" s="29" t="s">
        <v>2343</v>
      </c>
      <c r="S113" s="29" t="s">
        <v>2344</v>
      </c>
      <c r="T113" s="29" t="s">
        <v>2345</v>
      </c>
      <c r="U113" s="29" t="s">
        <v>2346</v>
      </c>
      <c r="V113" s="29">
        <v>417</v>
      </c>
      <c r="W113" s="29" t="s">
        <v>396</v>
      </c>
      <c r="X113" s="29" t="s">
        <v>2347</v>
      </c>
      <c r="Y113" s="29" t="s">
        <v>422</v>
      </c>
      <c r="Z113" s="29" t="s">
        <v>2348</v>
      </c>
      <c r="AA113" s="29" t="s">
        <v>2348</v>
      </c>
      <c r="AB113" s="29" t="s">
        <v>2349</v>
      </c>
      <c r="AC113" s="29" t="s">
        <v>2350</v>
      </c>
      <c r="AD113" s="29" t="s">
        <v>94</v>
      </c>
      <c r="AE113" s="29" t="s">
        <v>2351</v>
      </c>
      <c r="AF113" s="29" t="s">
        <v>2352</v>
      </c>
      <c r="AG113" s="29">
        <v>-16</v>
      </c>
      <c r="AH113" s="29" t="s">
        <v>2352</v>
      </c>
      <c r="AI113" s="29" t="s">
        <v>2353</v>
      </c>
      <c r="AJ113" s="29">
        <v>95</v>
      </c>
      <c r="AK113" s="29" t="s">
        <v>2354</v>
      </c>
      <c r="AL113" s="29" t="s">
        <v>2355</v>
      </c>
      <c r="AM113" s="29">
        <v>1464</v>
      </c>
      <c r="AN113" s="1">
        <f t="shared" si="12"/>
        <v>1</v>
      </c>
      <c r="AO113" s="1">
        <f t="shared" si="13"/>
        <v>1</v>
      </c>
      <c r="AP113" s="30">
        <f t="shared" si="14"/>
        <v>46296</v>
      </c>
      <c r="AQ113" s="1" t="str">
        <f>IF(COUNTIF('同场线路Rotas do mesmo SC'!A:A,C113)&gt;0,"Sim","Não")</f>
        <v>Não</v>
      </c>
      <c r="AR113" s="1" t="str">
        <f>IF(COUNTIF(揽收业务网点!A:A,P113)&gt;0,"Sim","Não")</f>
        <v>Não</v>
      </c>
    </row>
    <row r="114" spans="1:44">
      <c r="A114" s="29" t="s">
        <v>2356</v>
      </c>
      <c r="B114" s="29" t="s">
        <v>379</v>
      </c>
      <c r="C114" s="29" t="s">
        <v>2357</v>
      </c>
      <c r="D114" s="29" t="s">
        <v>381</v>
      </c>
      <c r="E114" s="29" t="s">
        <v>382</v>
      </c>
      <c r="F114" s="29" t="s">
        <v>383</v>
      </c>
      <c r="G114" s="29">
        <v>50</v>
      </c>
      <c r="H114" s="29" t="s">
        <v>2358</v>
      </c>
      <c r="I114" s="29" t="s">
        <v>385</v>
      </c>
      <c r="J114" s="29" t="s">
        <v>2106</v>
      </c>
      <c r="K114" s="29" t="s">
        <v>387</v>
      </c>
      <c r="L114" s="29" t="s">
        <v>2107</v>
      </c>
      <c r="M114" s="29" t="s">
        <v>2359</v>
      </c>
      <c r="N114" s="29" t="s">
        <v>2360</v>
      </c>
      <c r="O114" s="29" t="s">
        <v>706</v>
      </c>
      <c r="P114" s="29" t="s">
        <v>707</v>
      </c>
      <c r="Q114" s="29" t="s">
        <v>2</v>
      </c>
      <c r="R114" s="29" t="s">
        <v>2361</v>
      </c>
      <c r="S114" s="29" t="s">
        <v>2362</v>
      </c>
      <c r="T114" s="29" t="s">
        <v>2363</v>
      </c>
      <c r="U114" s="29" t="s">
        <v>2364</v>
      </c>
      <c r="V114" s="29">
        <v>490</v>
      </c>
      <c r="W114" s="29" t="s">
        <v>396</v>
      </c>
      <c r="X114" s="29" t="s">
        <v>2365</v>
      </c>
      <c r="Y114" s="29" t="s">
        <v>2366</v>
      </c>
      <c r="Z114" s="29" t="s">
        <v>2367</v>
      </c>
      <c r="AA114" s="29" t="s">
        <v>2367</v>
      </c>
      <c r="AB114" s="29" t="s">
        <v>2368</v>
      </c>
      <c r="AC114" s="29" t="s">
        <v>2369</v>
      </c>
      <c r="AD114" s="29" t="s">
        <v>2</v>
      </c>
      <c r="AE114" s="29" t="s">
        <v>2370</v>
      </c>
      <c r="AF114" s="29" t="s">
        <v>2371</v>
      </c>
      <c r="AG114" s="29">
        <v>-27</v>
      </c>
      <c r="AH114" s="29" t="s">
        <v>2371</v>
      </c>
      <c r="AI114" s="29" t="s">
        <v>2372</v>
      </c>
      <c r="AJ114" s="29">
        <v>63</v>
      </c>
      <c r="AK114" s="29" t="s">
        <v>2373</v>
      </c>
      <c r="AL114" s="29" t="s">
        <v>2374</v>
      </c>
      <c r="AM114" s="29">
        <v>256</v>
      </c>
      <c r="AN114" s="1">
        <f t="shared" si="12"/>
        <v>1</v>
      </c>
      <c r="AO114" s="1">
        <f t="shared" si="13"/>
        <v>1</v>
      </c>
      <c r="AP114" s="30">
        <f t="shared" si="14"/>
        <v>46296</v>
      </c>
      <c r="AQ114" s="1" t="str">
        <f>IF(COUNTIF('同场线路Rotas do mesmo SC'!A:A,C114)&gt;0,"Sim","Não")</f>
        <v>Não</v>
      </c>
      <c r="AR114" s="1" t="str">
        <f>IF(COUNTIF(揽收业务网点!A:A,P114)&gt;0,"Sim","Não")</f>
        <v>Não</v>
      </c>
    </row>
    <row r="115" spans="1:44">
      <c r="A115" s="29" t="s">
        <v>2356</v>
      </c>
      <c r="B115" s="29" t="s">
        <v>379</v>
      </c>
      <c r="C115" s="29" t="s">
        <v>2357</v>
      </c>
      <c r="D115" s="29" t="s">
        <v>381</v>
      </c>
      <c r="E115" s="29" t="s">
        <v>382</v>
      </c>
      <c r="F115" s="29" t="s">
        <v>383</v>
      </c>
      <c r="G115" s="29">
        <v>46</v>
      </c>
      <c r="H115" s="29" t="s">
        <v>2358</v>
      </c>
      <c r="I115" s="29" t="s">
        <v>385</v>
      </c>
      <c r="J115" s="29" t="s">
        <v>2106</v>
      </c>
      <c r="K115" s="29" t="s">
        <v>387</v>
      </c>
      <c r="L115" s="29" t="s">
        <v>2107</v>
      </c>
      <c r="M115" s="29" t="s">
        <v>2359</v>
      </c>
      <c r="N115" s="29" t="s">
        <v>2360</v>
      </c>
      <c r="O115" s="29" t="s">
        <v>2368</v>
      </c>
      <c r="P115" s="29" t="s">
        <v>2369</v>
      </c>
      <c r="Q115" s="29" t="s">
        <v>2</v>
      </c>
      <c r="R115" s="29" t="s">
        <v>2375</v>
      </c>
      <c r="S115" s="29" t="s">
        <v>2375</v>
      </c>
      <c r="T115" s="29" t="s">
        <v>2376</v>
      </c>
      <c r="U115" s="29" t="s">
        <v>2377</v>
      </c>
      <c r="V115" s="29">
        <v>48</v>
      </c>
      <c r="W115" s="29" t="s">
        <v>396</v>
      </c>
      <c r="X115" s="29" t="s">
        <v>2378</v>
      </c>
      <c r="Y115" s="29" t="s">
        <v>2379</v>
      </c>
      <c r="Z115" s="29" t="s">
        <v>2380</v>
      </c>
      <c r="AA115" s="29" t="s">
        <v>2380</v>
      </c>
      <c r="AB115" s="29" t="s">
        <v>2381</v>
      </c>
      <c r="AC115" s="29" t="s">
        <v>2382</v>
      </c>
      <c r="AD115" s="29" t="s">
        <v>2</v>
      </c>
      <c r="AE115" s="29" t="s">
        <v>917</v>
      </c>
      <c r="AF115" s="29" t="s">
        <v>2383</v>
      </c>
      <c r="AG115" s="29">
        <v>-2</v>
      </c>
      <c r="AH115" s="29" t="s">
        <v>2383</v>
      </c>
      <c r="AI115" s="29" t="s">
        <v>2384</v>
      </c>
      <c r="AJ115" s="29">
        <v>19</v>
      </c>
      <c r="AK115" s="29" t="s">
        <v>2385</v>
      </c>
      <c r="AL115" s="29" t="s">
        <v>2386</v>
      </c>
      <c r="AM115" s="29">
        <v>3047</v>
      </c>
      <c r="AN115" s="1">
        <f t="shared" si="12"/>
        <v>1</v>
      </c>
      <c r="AO115" s="1">
        <f t="shared" si="13"/>
        <v>1</v>
      </c>
      <c r="AP115" s="30">
        <f t="shared" si="14"/>
        <v>46296</v>
      </c>
      <c r="AQ115" s="1" t="str">
        <f>IF(COUNTIF('同场线路Rotas do mesmo SC'!A:A,C115)&gt;0,"Sim","Não")</f>
        <v>Não</v>
      </c>
      <c r="AR115" s="1" t="str">
        <f>IF(COUNTIF(揽收业务网点!A:A,P115)&gt;0,"Sim","Não")</f>
        <v>Não</v>
      </c>
    </row>
    <row r="116" spans="1:44">
      <c r="A116" s="29" t="s">
        <v>2356</v>
      </c>
      <c r="B116" s="29" t="s">
        <v>379</v>
      </c>
      <c r="C116" s="29" t="s">
        <v>2357</v>
      </c>
      <c r="D116" s="29" t="s">
        <v>381</v>
      </c>
      <c r="E116" s="29" t="s">
        <v>382</v>
      </c>
      <c r="F116" s="29" t="s">
        <v>383</v>
      </c>
      <c r="G116" s="29">
        <v>26</v>
      </c>
      <c r="H116" s="29" t="s">
        <v>2358</v>
      </c>
      <c r="I116" s="29" t="s">
        <v>385</v>
      </c>
      <c r="J116" s="29" t="s">
        <v>2106</v>
      </c>
      <c r="K116" s="29" t="s">
        <v>387</v>
      </c>
      <c r="L116" s="29" t="s">
        <v>2107</v>
      </c>
      <c r="M116" s="29" t="s">
        <v>2359</v>
      </c>
      <c r="N116" s="29" t="s">
        <v>2360</v>
      </c>
      <c r="O116" s="29" t="s">
        <v>2381</v>
      </c>
      <c r="P116" s="29" t="s">
        <v>2382</v>
      </c>
      <c r="Q116" s="29" t="s">
        <v>2</v>
      </c>
      <c r="R116" s="29" t="s">
        <v>2387</v>
      </c>
      <c r="S116" s="29" t="s">
        <v>2387</v>
      </c>
      <c r="T116" s="29" t="s">
        <v>2388</v>
      </c>
      <c r="U116" s="29" t="s">
        <v>2389</v>
      </c>
      <c r="V116" s="29">
        <v>1</v>
      </c>
      <c r="W116" s="29" t="s">
        <v>396</v>
      </c>
      <c r="X116" s="29" t="s">
        <v>2390</v>
      </c>
      <c r="Y116" s="29" t="s">
        <v>426</v>
      </c>
      <c r="Z116" s="29" t="s">
        <v>2391</v>
      </c>
      <c r="AA116" s="29" t="s">
        <v>2391</v>
      </c>
      <c r="AB116" s="29" t="s">
        <v>2392</v>
      </c>
      <c r="AC116" s="29" t="s">
        <v>2393</v>
      </c>
      <c r="AD116" s="29" t="s">
        <v>2</v>
      </c>
      <c r="AE116" s="29" t="s">
        <v>767</v>
      </c>
      <c r="AF116" s="29" t="s">
        <v>2394</v>
      </c>
      <c r="AG116" s="29">
        <v>-8</v>
      </c>
      <c r="AH116" s="29" t="s">
        <v>2394</v>
      </c>
      <c r="AI116" s="29" t="s">
        <v>2395</v>
      </c>
      <c r="AJ116" s="29">
        <v>12</v>
      </c>
      <c r="AK116" s="29" t="s">
        <v>2396</v>
      </c>
      <c r="AL116" s="29" t="s">
        <v>2397</v>
      </c>
      <c r="AM116" s="29">
        <v>89</v>
      </c>
      <c r="AN116" s="1">
        <f t="shared" si="12"/>
        <v>1</v>
      </c>
      <c r="AO116" s="1">
        <f t="shared" si="13"/>
        <v>1</v>
      </c>
      <c r="AP116" s="30">
        <f t="shared" si="14"/>
        <v>46296</v>
      </c>
      <c r="AQ116" s="1" t="str">
        <f>IF(COUNTIF('同场线路Rotas do mesmo SC'!A:A,C116)&gt;0,"Sim","Não")</f>
        <v>Não</v>
      </c>
      <c r="AR116" s="1" t="str">
        <f>IF(COUNTIF(揽收业务网点!A:A,P116)&gt;0,"Sim","Não")</f>
        <v>Não</v>
      </c>
    </row>
    <row r="117" spans="1:44">
      <c r="A117" s="29" t="s">
        <v>2398</v>
      </c>
      <c r="B117" s="29" t="s">
        <v>379</v>
      </c>
      <c r="C117" s="29" t="s">
        <v>2399</v>
      </c>
      <c r="D117" s="29" t="s">
        <v>381</v>
      </c>
      <c r="E117" s="29" t="s">
        <v>382</v>
      </c>
      <c r="F117" s="29" t="s">
        <v>383</v>
      </c>
      <c r="G117" s="29">
        <v>224</v>
      </c>
      <c r="H117" s="29" t="s">
        <v>2400</v>
      </c>
      <c r="I117" s="29" t="s">
        <v>702</v>
      </c>
      <c r="J117" s="29" t="s">
        <v>2401</v>
      </c>
      <c r="K117" s="29" t="s">
        <v>387</v>
      </c>
      <c r="L117" s="29" t="s">
        <v>2402</v>
      </c>
      <c r="M117" s="29" t="s">
        <v>2403</v>
      </c>
      <c r="N117" s="29" t="s">
        <v>2404</v>
      </c>
      <c r="O117" s="29" t="s">
        <v>601</v>
      </c>
      <c r="P117" s="29" t="s">
        <v>602</v>
      </c>
      <c r="Q117" s="29" t="s">
        <v>94</v>
      </c>
      <c r="R117" s="29" t="s">
        <v>2405</v>
      </c>
      <c r="S117" s="29" t="s">
        <v>2406</v>
      </c>
      <c r="T117" s="29" t="s">
        <v>2407</v>
      </c>
      <c r="U117" s="29" t="s">
        <v>2408</v>
      </c>
      <c r="V117" s="29">
        <v>395</v>
      </c>
      <c r="W117" s="29" t="s">
        <v>396</v>
      </c>
      <c r="X117" s="29" t="s">
        <v>2409</v>
      </c>
      <c r="Y117" s="29" t="s">
        <v>744</v>
      </c>
      <c r="Z117" s="29" t="s">
        <v>2410</v>
      </c>
      <c r="AA117" s="29" t="s">
        <v>2410</v>
      </c>
      <c r="AB117" s="29" t="s">
        <v>2411</v>
      </c>
      <c r="AC117" s="29" t="s">
        <v>2412</v>
      </c>
      <c r="AD117" s="29" t="s">
        <v>94</v>
      </c>
      <c r="AE117" s="29" t="s">
        <v>948</v>
      </c>
      <c r="AF117" s="29" t="s">
        <v>2413</v>
      </c>
      <c r="AG117" s="29">
        <v>-27</v>
      </c>
      <c r="AH117" s="29" t="s">
        <v>2413</v>
      </c>
      <c r="AI117" s="29" t="s">
        <v>2414</v>
      </c>
      <c r="AJ117" s="29">
        <v>85</v>
      </c>
      <c r="AK117" s="29" t="s">
        <v>2415</v>
      </c>
      <c r="AL117" s="29" t="s">
        <v>2416</v>
      </c>
      <c r="AM117" s="29">
        <v>1557</v>
      </c>
      <c r="AN117" s="1">
        <f t="shared" si="12"/>
        <v>1</v>
      </c>
      <c r="AO117" s="1">
        <f t="shared" si="13"/>
        <v>1</v>
      </c>
      <c r="AP117" s="30">
        <f t="shared" si="14"/>
        <v>46296</v>
      </c>
      <c r="AQ117" s="1" t="str">
        <f>IF(COUNTIF('同场线路Rotas do mesmo SC'!A:A,C117)&gt;0,"Sim","Não")</f>
        <v>Não</v>
      </c>
      <c r="AR117" s="1" t="str">
        <f>IF(COUNTIF(揽收业务网点!A:A,P117)&gt;0,"Sim","Não")</f>
        <v>Não</v>
      </c>
    </row>
    <row r="118" spans="1:44">
      <c r="A118" s="29" t="s">
        <v>2417</v>
      </c>
      <c r="B118" s="29" t="s">
        <v>379</v>
      </c>
      <c r="C118" s="29" t="s">
        <v>2418</v>
      </c>
      <c r="D118" s="29" t="s">
        <v>381</v>
      </c>
      <c r="E118" s="29" t="s">
        <v>640</v>
      </c>
      <c r="F118" s="29" t="s">
        <v>383</v>
      </c>
      <c r="G118" s="29">
        <v>467</v>
      </c>
      <c r="H118" s="29" t="s">
        <v>2419</v>
      </c>
      <c r="I118" s="29" t="s">
        <v>663</v>
      </c>
      <c r="J118" s="29" t="s">
        <v>794</v>
      </c>
      <c r="K118" s="29" t="s">
        <v>387</v>
      </c>
      <c r="L118" s="29" t="s">
        <v>813</v>
      </c>
      <c r="M118" s="29" t="s">
        <v>2420</v>
      </c>
      <c r="N118" s="29" t="s">
        <v>2421</v>
      </c>
      <c r="O118" s="29" t="s">
        <v>798</v>
      </c>
      <c r="P118" s="29" t="s">
        <v>93</v>
      </c>
      <c r="Q118" s="29" t="s">
        <v>94</v>
      </c>
      <c r="R118" s="29" t="s">
        <v>2422</v>
      </c>
      <c r="S118" s="29" t="s">
        <v>2423</v>
      </c>
      <c r="T118" s="29" t="s">
        <v>2424</v>
      </c>
      <c r="U118" s="29" t="s">
        <v>2425</v>
      </c>
      <c r="V118" s="29">
        <v>144</v>
      </c>
      <c r="W118" s="29" t="s">
        <v>396</v>
      </c>
      <c r="X118" s="29" t="s">
        <v>2426</v>
      </c>
      <c r="Y118" s="29" t="s">
        <v>2427</v>
      </c>
      <c r="Z118" s="29" t="s">
        <v>2428</v>
      </c>
      <c r="AA118" s="29" t="s">
        <v>2428</v>
      </c>
      <c r="AB118" s="29" t="s">
        <v>1744</v>
      </c>
      <c r="AC118" s="29" t="s">
        <v>1745</v>
      </c>
      <c r="AD118" s="29" t="s">
        <v>94</v>
      </c>
      <c r="AE118" s="29" t="s">
        <v>2429</v>
      </c>
      <c r="AF118" s="29" t="s">
        <v>2430</v>
      </c>
      <c r="AG118" s="29">
        <v>21</v>
      </c>
      <c r="AH118" s="29" t="s">
        <v>2430</v>
      </c>
      <c r="AI118" s="29" t="s">
        <v>2431</v>
      </c>
      <c r="AJ118" s="29">
        <v>-53</v>
      </c>
      <c r="AK118" s="29" t="s">
        <v>2432</v>
      </c>
      <c r="AL118" s="29" t="s">
        <v>2433</v>
      </c>
      <c r="AM118" s="29">
        <v>44</v>
      </c>
      <c r="AN118" s="1">
        <f t="shared" si="12"/>
        <v>1</v>
      </c>
      <c r="AO118" s="1">
        <f t="shared" si="13"/>
        <v>1</v>
      </c>
      <c r="AP118" s="30">
        <f t="shared" si="14"/>
        <v>46296</v>
      </c>
      <c r="AQ118" s="1" t="str">
        <f>IF(COUNTIF('同场线路Rotas do mesmo SC'!A:A,C118)&gt;0,"Sim","Não")</f>
        <v>Não</v>
      </c>
      <c r="AR118" s="1" t="str">
        <f>IF(COUNTIF(揽收业务网点!A:A,P118)&gt;0,"Sim","Não")</f>
        <v>Sim</v>
      </c>
    </row>
    <row r="119" spans="1:44">
      <c r="A119" s="29" t="s">
        <v>2434</v>
      </c>
      <c r="B119" s="29" t="s">
        <v>379</v>
      </c>
      <c r="C119" s="29" t="s">
        <v>2435</v>
      </c>
      <c r="D119" s="29" t="s">
        <v>381</v>
      </c>
      <c r="E119" s="29" t="s">
        <v>382</v>
      </c>
      <c r="F119" s="29" t="s">
        <v>732</v>
      </c>
      <c r="G119" s="29">
        <v>21</v>
      </c>
      <c r="H119" s="29" t="s">
        <v>2436</v>
      </c>
      <c r="I119" s="29" t="s">
        <v>702</v>
      </c>
      <c r="J119" s="29" t="s">
        <v>2437</v>
      </c>
      <c r="K119" s="29" t="s">
        <v>387</v>
      </c>
      <c r="L119" s="29" t="s">
        <v>2438</v>
      </c>
      <c r="M119" s="29" t="s">
        <v>2439</v>
      </c>
      <c r="N119" s="29" t="s">
        <v>2440</v>
      </c>
      <c r="O119" s="29" t="s">
        <v>1111</v>
      </c>
      <c r="P119" s="29" t="s">
        <v>1112</v>
      </c>
      <c r="Q119" s="29" t="s">
        <v>168</v>
      </c>
      <c r="R119" s="29" t="s">
        <v>2441</v>
      </c>
      <c r="S119" s="29" t="s">
        <v>2442</v>
      </c>
      <c r="T119" s="29" t="s">
        <v>2443</v>
      </c>
      <c r="U119" s="29" t="s">
        <v>2444</v>
      </c>
      <c r="V119" s="29">
        <v>35</v>
      </c>
      <c r="W119" s="29" t="s">
        <v>396</v>
      </c>
      <c r="X119" s="29" t="s">
        <v>2445</v>
      </c>
      <c r="Y119" s="29" t="s">
        <v>1911</v>
      </c>
      <c r="Z119" s="29" t="s">
        <v>2446</v>
      </c>
      <c r="AA119" s="29" t="s">
        <v>2446</v>
      </c>
      <c r="AB119" s="29" t="s">
        <v>2447</v>
      </c>
      <c r="AC119" s="29" t="s">
        <v>2448</v>
      </c>
      <c r="AD119" s="29" t="s">
        <v>168</v>
      </c>
      <c r="AE119" s="29" t="s">
        <v>2119</v>
      </c>
      <c r="AF119" s="29" t="s">
        <v>2449</v>
      </c>
      <c r="AG119" s="29">
        <v>10</v>
      </c>
      <c r="AH119" s="29" t="s">
        <v>2449</v>
      </c>
      <c r="AI119" s="29" t="s">
        <v>2450</v>
      </c>
      <c r="AJ119" s="29">
        <v>17</v>
      </c>
      <c r="AK119" s="29" t="s">
        <v>2451</v>
      </c>
      <c r="AL119" s="29" t="s">
        <v>2452</v>
      </c>
      <c r="AM119" s="29">
        <v>55</v>
      </c>
      <c r="AN119" s="1">
        <f t="shared" si="12"/>
        <v>1</v>
      </c>
      <c r="AO119" s="1">
        <f t="shared" si="13"/>
        <v>1</v>
      </c>
      <c r="AP119" s="30">
        <f t="shared" si="14"/>
        <v>46296</v>
      </c>
      <c r="AQ119" s="1" t="str">
        <f>IF(COUNTIF('同场线路Rotas do mesmo SC'!A:A,C119)&gt;0,"Sim","Não")</f>
        <v>Não</v>
      </c>
      <c r="AR119" s="1" t="str">
        <f>IF(COUNTIF(揽收业务网点!A:A,P119)&gt;0,"Sim","Não")</f>
        <v>Não</v>
      </c>
    </row>
    <row r="120" spans="1:44">
      <c r="A120" s="29" t="s">
        <v>2453</v>
      </c>
      <c r="B120" s="29" t="s">
        <v>379</v>
      </c>
      <c r="C120" s="29" t="s">
        <v>2454</v>
      </c>
      <c r="D120" s="29" t="s">
        <v>381</v>
      </c>
      <c r="E120" s="29" t="s">
        <v>382</v>
      </c>
      <c r="F120" s="29" t="s">
        <v>383</v>
      </c>
      <c r="G120" s="29">
        <v>118</v>
      </c>
      <c r="H120" s="29" t="s">
        <v>2455</v>
      </c>
      <c r="I120" s="29" t="s">
        <v>512</v>
      </c>
      <c r="J120" s="29" t="s">
        <v>2456</v>
      </c>
      <c r="K120" s="29" t="s">
        <v>387</v>
      </c>
      <c r="L120" s="29" t="s">
        <v>2457</v>
      </c>
      <c r="M120" s="29" t="s">
        <v>2456</v>
      </c>
      <c r="N120" s="29" t="s">
        <v>2458</v>
      </c>
      <c r="O120" s="29" t="s">
        <v>2459</v>
      </c>
      <c r="P120" s="29" t="s">
        <v>2460</v>
      </c>
      <c r="Q120" s="29" t="s">
        <v>94</v>
      </c>
      <c r="R120" s="29" t="s">
        <v>2461</v>
      </c>
      <c r="S120" s="29" t="s">
        <v>2461</v>
      </c>
      <c r="T120" s="29" t="s">
        <v>2462</v>
      </c>
      <c r="U120" s="29" t="s">
        <v>2463</v>
      </c>
      <c r="V120" s="29">
        <v>1</v>
      </c>
      <c r="W120" s="29" t="s">
        <v>396</v>
      </c>
      <c r="X120" s="29" t="s">
        <v>2464</v>
      </c>
      <c r="Y120" s="29" t="s">
        <v>491</v>
      </c>
      <c r="Z120" s="29" t="s">
        <v>2465</v>
      </c>
      <c r="AA120" s="29" t="s">
        <v>2465</v>
      </c>
      <c r="AB120" s="29" t="s">
        <v>2466</v>
      </c>
      <c r="AC120" s="29" t="s">
        <v>2467</v>
      </c>
      <c r="AD120" s="29" t="s">
        <v>94</v>
      </c>
      <c r="AE120" s="29" t="s">
        <v>2468</v>
      </c>
      <c r="AF120" s="29" t="s">
        <v>2469</v>
      </c>
      <c r="AG120" s="29">
        <v>-305</v>
      </c>
      <c r="AH120" s="29" t="s">
        <v>2469</v>
      </c>
      <c r="AI120" s="29" t="s">
        <v>2470</v>
      </c>
      <c r="AJ120" s="29">
        <v>64</v>
      </c>
      <c r="AK120" s="29" t="s">
        <v>2471</v>
      </c>
      <c r="AL120" s="29" t="s">
        <v>2472</v>
      </c>
      <c r="AM120" s="29">
        <v>163</v>
      </c>
      <c r="AN120" s="1">
        <f t="shared" si="12"/>
        <v>1</v>
      </c>
      <c r="AO120" s="1">
        <f t="shared" si="13"/>
        <v>1</v>
      </c>
      <c r="AP120" s="30">
        <f t="shared" si="14"/>
        <v>46296</v>
      </c>
      <c r="AQ120" s="1" t="str">
        <f>IF(COUNTIF('同场线路Rotas do mesmo SC'!A:A,C120)&gt;0,"Sim","Não")</f>
        <v>Não</v>
      </c>
      <c r="AR120" s="1" t="str">
        <f>IF(COUNTIF(揽收业务网点!A:A,P120)&gt;0,"Sim","Não")</f>
        <v>Não</v>
      </c>
    </row>
    <row r="121" spans="1:44">
      <c r="A121" s="29" t="s">
        <v>2473</v>
      </c>
      <c r="B121" s="29" t="s">
        <v>379</v>
      </c>
      <c r="C121" s="29" t="s">
        <v>2474</v>
      </c>
      <c r="D121" s="29" t="s">
        <v>381</v>
      </c>
      <c r="E121" s="29" t="s">
        <v>640</v>
      </c>
      <c r="F121" s="29" t="s">
        <v>383</v>
      </c>
      <c r="G121" s="29">
        <v>25</v>
      </c>
      <c r="H121" s="29" t="s">
        <v>2475</v>
      </c>
      <c r="I121" s="29" t="s">
        <v>385</v>
      </c>
      <c r="J121" s="29" t="s">
        <v>2476</v>
      </c>
      <c r="K121" s="29" t="s">
        <v>411</v>
      </c>
      <c r="L121" s="29" t="s">
        <v>2477</v>
      </c>
      <c r="M121" s="29" t="s">
        <v>2478</v>
      </c>
      <c r="N121" s="29" t="s">
        <v>2479</v>
      </c>
      <c r="O121" s="29" t="s">
        <v>2480</v>
      </c>
      <c r="P121" s="29" t="s">
        <v>18</v>
      </c>
      <c r="Q121" s="29" t="s">
        <v>11</v>
      </c>
      <c r="R121" s="29" t="s">
        <v>2481</v>
      </c>
      <c r="S121" s="29" t="s">
        <v>2482</v>
      </c>
      <c r="T121" s="29" t="s">
        <v>2483</v>
      </c>
      <c r="U121" s="29" t="s">
        <v>2484</v>
      </c>
      <c r="V121" s="29">
        <v>438</v>
      </c>
      <c r="W121" s="29" t="s">
        <v>396</v>
      </c>
      <c r="X121" s="29" t="s">
        <v>2485</v>
      </c>
      <c r="Y121" s="29" t="s">
        <v>1873</v>
      </c>
      <c r="Z121" s="29" t="s">
        <v>2486</v>
      </c>
      <c r="AA121" s="29" t="s">
        <v>2486</v>
      </c>
      <c r="AB121" s="29" t="s">
        <v>653</v>
      </c>
      <c r="AC121" s="29" t="s">
        <v>654</v>
      </c>
      <c r="AD121" s="29" t="s">
        <v>11</v>
      </c>
      <c r="AE121" s="29" t="s">
        <v>2487</v>
      </c>
      <c r="AF121" s="29" t="s">
        <v>2488</v>
      </c>
      <c r="AG121" s="29">
        <v>-107</v>
      </c>
      <c r="AH121" s="29" t="s">
        <v>2488</v>
      </c>
      <c r="AI121" s="29" t="s">
        <v>2489</v>
      </c>
      <c r="AJ121" s="29">
        <v>79</v>
      </c>
      <c r="AK121" s="29" t="s">
        <v>2490</v>
      </c>
      <c r="AL121" s="29" t="s">
        <v>2491</v>
      </c>
      <c r="AM121" s="29">
        <v>5441</v>
      </c>
      <c r="AN121" s="1">
        <f t="shared" si="12"/>
        <v>1</v>
      </c>
      <c r="AO121" s="1">
        <f t="shared" si="13"/>
        <v>1</v>
      </c>
      <c r="AP121" s="30">
        <f t="shared" si="14"/>
        <v>46296</v>
      </c>
      <c r="AQ121" s="1" t="str">
        <f>IF(COUNTIF('同场线路Rotas do mesmo SC'!A:A,C121)&gt;0,"Sim","Não")</f>
        <v>Não</v>
      </c>
      <c r="AR121" s="1" t="str">
        <f>IF(COUNTIF(揽收业务网点!A:A,P121)&gt;0,"Sim","Não")</f>
        <v>Sim</v>
      </c>
    </row>
    <row r="122" spans="1:44">
      <c r="A122" s="29" t="s">
        <v>2492</v>
      </c>
      <c r="B122" s="29" t="s">
        <v>379</v>
      </c>
      <c r="C122" s="29" t="s">
        <v>2493</v>
      </c>
      <c r="D122" s="29" t="s">
        <v>381</v>
      </c>
      <c r="E122" s="29" t="s">
        <v>382</v>
      </c>
      <c r="F122" s="29" t="s">
        <v>383</v>
      </c>
      <c r="G122" s="29">
        <v>187</v>
      </c>
      <c r="H122" s="29" t="s">
        <v>2494</v>
      </c>
      <c r="I122" s="29" t="s">
        <v>385</v>
      </c>
      <c r="J122" s="29" t="s">
        <v>2495</v>
      </c>
      <c r="K122" s="29" t="s">
        <v>387</v>
      </c>
      <c r="L122" s="29" t="s">
        <v>2496</v>
      </c>
      <c r="M122" s="29" t="s">
        <v>2497</v>
      </c>
      <c r="N122" s="29" t="s">
        <v>2498</v>
      </c>
      <c r="O122" s="29" t="s">
        <v>2499</v>
      </c>
      <c r="P122" s="29" t="s">
        <v>2500</v>
      </c>
      <c r="Q122" s="29" t="s">
        <v>2</v>
      </c>
      <c r="R122" s="29" t="s">
        <v>2501</v>
      </c>
      <c r="S122" s="29" t="s">
        <v>2502</v>
      </c>
      <c r="T122" s="29" t="s">
        <v>2503</v>
      </c>
      <c r="U122" s="29" t="s">
        <v>2504</v>
      </c>
      <c r="V122" s="29">
        <v>264</v>
      </c>
      <c r="W122" s="29" t="s">
        <v>396</v>
      </c>
      <c r="X122" s="29" t="s">
        <v>2505</v>
      </c>
      <c r="Y122" s="29" t="s">
        <v>633</v>
      </c>
      <c r="Z122" s="29" t="s">
        <v>2506</v>
      </c>
      <c r="AA122" s="29" t="s">
        <v>2506</v>
      </c>
      <c r="AB122" s="29" t="s">
        <v>2507</v>
      </c>
      <c r="AC122" s="29" t="s">
        <v>2508</v>
      </c>
      <c r="AD122" s="29" t="s">
        <v>2</v>
      </c>
      <c r="AE122" s="29" t="s">
        <v>2509</v>
      </c>
      <c r="AF122" s="29" t="s">
        <v>2510</v>
      </c>
      <c r="AG122" s="29">
        <v>-141</v>
      </c>
      <c r="AH122" s="29" t="s">
        <v>2510</v>
      </c>
      <c r="AI122" s="29" t="s">
        <v>2511</v>
      </c>
      <c r="AJ122" s="29">
        <v>80</v>
      </c>
      <c r="AK122" s="29" t="s">
        <v>2512</v>
      </c>
      <c r="AL122" s="29" t="s">
        <v>2513</v>
      </c>
      <c r="AM122" s="29">
        <v>116</v>
      </c>
      <c r="AN122" s="1">
        <f t="shared" si="12"/>
        <v>1</v>
      </c>
      <c r="AO122" s="1">
        <f t="shared" si="13"/>
        <v>1</v>
      </c>
      <c r="AP122" s="30">
        <f t="shared" si="14"/>
        <v>46296</v>
      </c>
      <c r="AQ122" s="1" t="str">
        <f>IF(COUNTIF('同场线路Rotas do mesmo SC'!A:A,C122)&gt;0,"Sim","Não")</f>
        <v>Não</v>
      </c>
      <c r="AR122" s="1" t="str">
        <f>IF(COUNTIF(揽收业务网点!A:A,P122)&gt;0,"Sim","Não")</f>
        <v>Não</v>
      </c>
    </row>
    <row r="123" spans="1:44">
      <c r="A123" s="29" t="s">
        <v>2514</v>
      </c>
      <c r="B123" s="29" t="s">
        <v>379</v>
      </c>
      <c r="C123" s="29" t="s">
        <v>2515</v>
      </c>
      <c r="D123" s="29" t="s">
        <v>381</v>
      </c>
      <c r="E123" s="29" t="s">
        <v>640</v>
      </c>
      <c r="F123" s="29" t="s">
        <v>383</v>
      </c>
      <c r="G123" s="29">
        <v>24</v>
      </c>
      <c r="H123" s="29" t="s">
        <v>2516</v>
      </c>
      <c r="I123" s="29" t="s">
        <v>409</v>
      </c>
      <c r="J123" s="29" t="s">
        <v>734</v>
      </c>
      <c r="K123" s="29" t="s">
        <v>387</v>
      </c>
      <c r="L123" s="29" t="s">
        <v>735</v>
      </c>
      <c r="M123" s="29" t="s">
        <v>2517</v>
      </c>
      <c r="N123" s="29" t="s">
        <v>2518</v>
      </c>
      <c r="O123" s="29" t="s">
        <v>738</v>
      </c>
      <c r="P123" s="29" t="s">
        <v>14</v>
      </c>
      <c r="Q123" s="29" t="s">
        <v>11</v>
      </c>
      <c r="R123" s="29" t="s">
        <v>2519</v>
      </c>
      <c r="S123" s="29" t="s">
        <v>2519</v>
      </c>
      <c r="T123" s="29" t="s">
        <v>2520</v>
      </c>
      <c r="U123" s="29" t="s">
        <v>2521</v>
      </c>
      <c r="V123" s="29">
        <v>344</v>
      </c>
      <c r="W123" s="29" t="s">
        <v>396</v>
      </c>
      <c r="X123" s="29" t="s">
        <v>2522</v>
      </c>
      <c r="Y123" s="29" t="s">
        <v>1954</v>
      </c>
      <c r="Z123" s="29" t="s">
        <v>2523</v>
      </c>
      <c r="AA123" s="29" t="s">
        <v>2523</v>
      </c>
      <c r="AB123" s="29" t="s">
        <v>653</v>
      </c>
      <c r="AC123" s="29" t="s">
        <v>654</v>
      </c>
      <c r="AD123" s="29" t="s">
        <v>11</v>
      </c>
      <c r="AE123" s="29" t="s">
        <v>1873</v>
      </c>
      <c r="AF123" s="29" t="s">
        <v>2524</v>
      </c>
      <c r="AG123" s="29">
        <v>-74</v>
      </c>
      <c r="AH123" s="29" t="s">
        <v>2524</v>
      </c>
      <c r="AI123" s="29" t="s">
        <v>2525</v>
      </c>
      <c r="AJ123" s="29">
        <v>-129</v>
      </c>
      <c r="AK123" s="29" t="s">
        <v>2526</v>
      </c>
      <c r="AL123" s="29" t="s">
        <v>2527</v>
      </c>
      <c r="AM123" s="29">
        <v>1094</v>
      </c>
      <c r="AN123" s="1">
        <f t="shared" si="12"/>
        <v>1</v>
      </c>
      <c r="AO123" s="1">
        <f t="shared" si="13"/>
        <v>1</v>
      </c>
      <c r="AP123" s="30">
        <f t="shared" si="14"/>
        <v>46296</v>
      </c>
      <c r="AQ123" s="1" t="str">
        <f>IF(COUNTIF('同场线路Rotas do mesmo SC'!A:A,C123)&gt;0,"Sim","Não")</f>
        <v>Não</v>
      </c>
      <c r="AR123" s="1" t="str">
        <f>IF(COUNTIF(揽收业务网点!A:A,P123)&gt;0,"Sim","Não")</f>
        <v>Sim</v>
      </c>
    </row>
    <row r="124" spans="1:44">
      <c r="A124" s="29" t="s">
        <v>2528</v>
      </c>
      <c r="B124" s="29" t="s">
        <v>379</v>
      </c>
      <c r="C124" s="29" t="s">
        <v>2529</v>
      </c>
      <c r="D124" s="29" t="s">
        <v>381</v>
      </c>
      <c r="E124" s="29" t="s">
        <v>640</v>
      </c>
      <c r="F124" s="29" t="s">
        <v>732</v>
      </c>
      <c r="G124" s="29">
        <v>60</v>
      </c>
      <c r="H124" s="29" t="s">
        <v>2530</v>
      </c>
      <c r="I124" s="29" t="s">
        <v>385</v>
      </c>
      <c r="J124" s="29" t="s">
        <v>2531</v>
      </c>
      <c r="K124" s="29" t="s">
        <v>387</v>
      </c>
      <c r="L124" s="29" t="s">
        <v>2532</v>
      </c>
      <c r="M124" s="29" t="s">
        <v>2533</v>
      </c>
      <c r="N124" s="29" t="s">
        <v>2534</v>
      </c>
      <c r="O124" s="29" t="s">
        <v>2535</v>
      </c>
      <c r="P124" s="29" t="s">
        <v>91</v>
      </c>
      <c r="Q124" s="29" t="s">
        <v>70</v>
      </c>
      <c r="R124" s="29" t="s">
        <v>2536</v>
      </c>
      <c r="S124" s="29" t="s">
        <v>2536</v>
      </c>
      <c r="T124" s="29" t="s">
        <v>2537</v>
      </c>
      <c r="U124" s="29" t="s">
        <v>2538</v>
      </c>
      <c r="V124" s="29">
        <v>34</v>
      </c>
      <c r="W124" s="29" t="s">
        <v>396</v>
      </c>
      <c r="X124" s="29"/>
      <c r="Y124" s="29" t="s">
        <v>2539</v>
      </c>
      <c r="Z124" s="29" t="s">
        <v>2540</v>
      </c>
      <c r="AA124" s="29" t="s">
        <v>2540</v>
      </c>
      <c r="AB124" s="29" t="s">
        <v>899</v>
      </c>
      <c r="AC124" s="29" t="s">
        <v>900</v>
      </c>
      <c r="AD124" s="29" t="s">
        <v>70</v>
      </c>
      <c r="AE124" s="29" t="s">
        <v>2541</v>
      </c>
      <c r="AF124" s="29" t="s">
        <v>2542</v>
      </c>
      <c r="AG124" s="29">
        <v>688</v>
      </c>
      <c r="AH124" s="29" t="s">
        <v>2542</v>
      </c>
      <c r="AI124" s="29" t="s">
        <v>2543</v>
      </c>
      <c r="AJ124" s="29">
        <v>1438</v>
      </c>
      <c r="AK124" s="29" t="s">
        <v>2544</v>
      </c>
      <c r="AL124" s="29" t="s">
        <v>2545</v>
      </c>
      <c r="AM124" s="29">
        <v>246</v>
      </c>
      <c r="AN124" s="1">
        <f t="shared" si="12"/>
        <v>0</v>
      </c>
      <c r="AO124" s="1">
        <f t="shared" si="13"/>
        <v>1</v>
      </c>
      <c r="AP124" s="30">
        <f t="shared" si="14"/>
        <v>46296</v>
      </c>
      <c r="AQ124" s="1" t="str">
        <f>IF(COUNTIF('同场线路Rotas do mesmo SC'!A:A,C124)&gt;0,"Sim","Não")</f>
        <v>Não</v>
      </c>
      <c r="AR124" s="1" t="str">
        <f>IF(COUNTIF(揽收业务网点!A:A,P124)&gt;0,"Sim","Não")</f>
        <v>Sim</v>
      </c>
    </row>
    <row r="125" spans="1:44">
      <c r="A125" s="29" t="s">
        <v>2546</v>
      </c>
      <c r="B125" s="29" t="s">
        <v>379</v>
      </c>
      <c r="C125" s="29" t="s">
        <v>2547</v>
      </c>
      <c r="D125" s="29" t="s">
        <v>381</v>
      </c>
      <c r="E125" s="29" t="s">
        <v>640</v>
      </c>
      <c r="F125" s="29" t="s">
        <v>811</v>
      </c>
      <c r="G125" s="29">
        <v>18</v>
      </c>
      <c r="H125" s="29" t="s">
        <v>2215</v>
      </c>
      <c r="I125" s="29" t="s">
        <v>702</v>
      </c>
      <c r="J125" s="29" t="s">
        <v>642</v>
      </c>
      <c r="K125" s="29" t="s">
        <v>387</v>
      </c>
      <c r="L125" s="29" t="s">
        <v>643</v>
      </c>
      <c r="M125" s="29" t="s">
        <v>2216</v>
      </c>
      <c r="N125" s="29" t="s">
        <v>2217</v>
      </c>
      <c r="O125" s="29" t="s">
        <v>2191</v>
      </c>
      <c r="P125" s="29" t="s">
        <v>17</v>
      </c>
      <c r="Q125" s="29" t="s">
        <v>11</v>
      </c>
      <c r="R125" s="29" t="s">
        <v>2548</v>
      </c>
      <c r="S125" s="29" t="s">
        <v>2461</v>
      </c>
      <c r="T125" s="29" t="s">
        <v>2549</v>
      </c>
      <c r="U125" s="29" t="s">
        <v>2550</v>
      </c>
      <c r="V125" s="29">
        <v>316</v>
      </c>
      <c r="W125" s="29" t="s">
        <v>396</v>
      </c>
      <c r="X125" s="29" t="s">
        <v>2551</v>
      </c>
      <c r="Y125" s="29" t="s">
        <v>633</v>
      </c>
      <c r="Z125" s="29" t="s">
        <v>2552</v>
      </c>
      <c r="AA125" s="29" t="s">
        <v>2552</v>
      </c>
      <c r="AB125" s="29" t="s">
        <v>653</v>
      </c>
      <c r="AC125" s="29" t="s">
        <v>654</v>
      </c>
      <c r="AD125" s="29" t="s">
        <v>11</v>
      </c>
      <c r="AE125" s="29" t="s">
        <v>2553</v>
      </c>
      <c r="AF125" s="29" t="s">
        <v>2554</v>
      </c>
      <c r="AG125" s="29">
        <v>-8</v>
      </c>
      <c r="AH125" s="29" t="s">
        <v>2554</v>
      </c>
      <c r="AI125" s="29" t="s">
        <v>2555</v>
      </c>
      <c r="AJ125" s="29">
        <v>106</v>
      </c>
      <c r="AK125" s="29" t="s">
        <v>2556</v>
      </c>
      <c r="AL125" s="29" t="s">
        <v>2557</v>
      </c>
      <c r="AM125" s="29">
        <v>270</v>
      </c>
      <c r="AN125" s="1">
        <f t="shared" si="12"/>
        <v>1</v>
      </c>
      <c r="AO125" s="1">
        <f t="shared" si="13"/>
        <v>1</v>
      </c>
      <c r="AP125" s="30">
        <f t="shared" si="14"/>
        <v>46296</v>
      </c>
      <c r="AQ125" s="1" t="str">
        <f>IF(COUNTIF('同场线路Rotas do mesmo SC'!A:A,C125)&gt;0,"Sim","Não")</f>
        <v>Não</v>
      </c>
      <c r="AR125" s="1" t="str">
        <f>IF(COUNTIF(揽收业务网点!A:A,P125)&gt;0,"Sim","Não")</f>
        <v>Sim</v>
      </c>
    </row>
    <row r="126" spans="1:44">
      <c r="A126" s="29" t="s">
        <v>2558</v>
      </c>
      <c r="B126" s="29" t="s">
        <v>379</v>
      </c>
      <c r="C126" s="29" t="s">
        <v>2559</v>
      </c>
      <c r="D126" s="29" t="s">
        <v>381</v>
      </c>
      <c r="E126" s="29" t="s">
        <v>382</v>
      </c>
      <c r="F126" s="29" t="s">
        <v>383</v>
      </c>
      <c r="G126" s="29">
        <v>60</v>
      </c>
      <c r="H126" s="29" t="s">
        <v>2560</v>
      </c>
      <c r="I126" s="29" t="s">
        <v>702</v>
      </c>
      <c r="J126" s="29" t="s">
        <v>2561</v>
      </c>
      <c r="K126" s="29" t="s">
        <v>387</v>
      </c>
      <c r="L126" s="29" t="s">
        <v>2562</v>
      </c>
      <c r="M126" s="29" t="s">
        <v>2563</v>
      </c>
      <c r="N126" s="29" t="s">
        <v>2564</v>
      </c>
      <c r="O126" s="29" t="s">
        <v>1903</v>
      </c>
      <c r="P126" s="29" t="s">
        <v>1904</v>
      </c>
      <c r="Q126" s="29" t="s">
        <v>70</v>
      </c>
      <c r="R126" s="29" t="s">
        <v>2565</v>
      </c>
      <c r="S126" s="29" t="s">
        <v>2566</v>
      </c>
      <c r="T126" s="29" t="s">
        <v>2567</v>
      </c>
      <c r="U126" s="29" t="s">
        <v>2568</v>
      </c>
      <c r="V126" s="29">
        <v>370</v>
      </c>
      <c r="W126" s="29" t="s">
        <v>396</v>
      </c>
      <c r="X126" s="29" t="s">
        <v>2569</v>
      </c>
      <c r="Y126" s="29" t="s">
        <v>948</v>
      </c>
      <c r="Z126" s="29" t="s">
        <v>2570</v>
      </c>
      <c r="AA126" s="29" t="s">
        <v>2570</v>
      </c>
      <c r="AB126" s="29" t="s">
        <v>2571</v>
      </c>
      <c r="AC126" s="29" t="s">
        <v>2572</v>
      </c>
      <c r="AD126" s="29" t="s">
        <v>70</v>
      </c>
      <c r="AE126" s="29" t="s">
        <v>1325</v>
      </c>
      <c r="AF126" s="29" t="s">
        <v>2573</v>
      </c>
      <c r="AG126" s="29">
        <v>249</v>
      </c>
      <c r="AH126" s="29" t="s">
        <v>2573</v>
      </c>
      <c r="AI126" s="29" t="s">
        <v>2574</v>
      </c>
      <c r="AJ126" s="29">
        <v>-259</v>
      </c>
      <c r="AK126" s="29" t="s">
        <v>2575</v>
      </c>
      <c r="AL126" s="29" t="s">
        <v>2576</v>
      </c>
      <c r="AM126" s="29">
        <v>95</v>
      </c>
      <c r="AN126" s="1">
        <f t="shared" si="12"/>
        <v>1</v>
      </c>
      <c r="AO126" s="1">
        <f t="shared" si="13"/>
        <v>1</v>
      </c>
      <c r="AP126" s="30">
        <f t="shared" si="14"/>
        <v>46296</v>
      </c>
      <c r="AQ126" s="1" t="str">
        <f>IF(COUNTIF('同场线路Rotas do mesmo SC'!A:A,C126)&gt;0,"Sim","Não")</f>
        <v>Não</v>
      </c>
      <c r="AR126" s="1" t="str">
        <f>IF(COUNTIF(揽收业务网点!A:A,P126)&gt;0,"Sim","Não")</f>
        <v>Não</v>
      </c>
    </row>
    <row r="127" spans="1:44">
      <c r="A127" s="29" t="s">
        <v>2577</v>
      </c>
      <c r="B127" s="29" t="s">
        <v>379</v>
      </c>
      <c r="C127" s="29" t="s">
        <v>639</v>
      </c>
      <c r="D127" s="29" t="s">
        <v>381</v>
      </c>
      <c r="E127" s="29" t="s">
        <v>640</v>
      </c>
      <c r="F127" s="29" t="s">
        <v>383</v>
      </c>
      <c r="G127" s="29">
        <v>104</v>
      </c>
      <c r="H127" s="29" t="s">
        <v>641</v>
      </c>
      <c r="I127" s="29" t="s">
        <v>385</v>
      </c>
      <c r="J127" s="29" t="s">
        <v>642</v>
      </c>
      <c r="K127" s="29" t="s">
        <v>387</v>
      </c>
      <c r="L127" s="29" t="s">
        <v>643</v>
      </c>
      <c r="M127" s="29" t="s">
        <v>644</v>
      </c>
      <c r="N127" s="29" t="s">
        <v>645</v>
      </c>
      <c r="O127" s="29" t="s">
        <v>646</v>
      </c>
      <c r="P127" s="29" t="s">
        <v>19</v>
      </c>
      <c r="Q127" s="29" t="s">
        <v>11</v>
      </c>
      <c r="R127" s="29" t="s">
        <v>2578</v>
      </c>
      <c r="S127" s="29" t="s">
        <v>2578</v>
      </c>
      <c r="T127" s="29" t="s">
        <v>2579</v>
      </c>
      <c r="U127" s="29" t="s">
        <v>2580</v>
      </c>
      <c r="V127" s="29">
        <v>159</v>
      </c>
      <c r="W127" s="29" t="s">
        <v>396</v>
      </c>
      <c r="X127" s="29" t="s">
        <v>2581</v>
      </c>
      <c r="Y127" s="29" t="s">
        <v>2582</v>
      </c>
      <c r="Z127" s="29" t="s">
        <v>2583</v>
      </c>
      <c r="AA127" s="29" t="s">
        <v>2583</v>
      </c>
      <c r="AB127" s="29" t="s">
        <v>653</v>
      </c>
      <c r="AC127" s="29" t="s">
        <v>654</v>
      </c>
      <c r="AD127" s="29" t="s">
        <v>11</v>
      </c>
      <c r="AE127" s="29" t="s">
        <v>2584</v>
      </c>
      <c r="AF127" s="29" t="s">
        <v>2585</v>
      </c>
      <c r="AG127" s="29">
        <v>-161</v>
      </c>
      <c r="AH127" s="29" t="s">
        <v>2585</v>
      </c>
      <c r="AI127" s="29" t="s">
        <v>2586</v>
      </c>
      <c r="AJ127" s="29">
        <v>89</v>
      </c>
      <c r="AK127" s="29" t="s">
        <v>2587</v>
      </c>
      <c r="AL127" s="29" t="s">
        <v>2588</v>
      </c>
      <c r="AM127" s="29">
        <v>549</v>
      </c>
      <c r="AN127" s="1">
        <f t="shared" si="12"/>
        <v>1</v>
      </c>
      <c r="AO127" s="1">
        <f t="shared" si="13"/>
        <v>1</v>
      </c>
      <c r="AP127" s="30">
        <f t="shared" si="14"/>
        <v>46297</v>
      </c>
      <c r="AQ127" s="1" t="str">
        <f>IF(COUNTIF('同场线路Rotas do mesmo SC'!A:A,C127)&gt;0,"Sim","Não")</f>
        <v>Não</v>
      </c>
      <c r="AR127" s="1" t="str">
        <f>IF(COUNTIF(揽收业务网点!A:A,P127)&gt;0,"Sim","Não")</f>
        <v>Sim</v>
      </c>
    </row>
    <row r="128" spans="1:44">
      <c r="A128" s="29" t="s">
        <v>2589</v>
      </c>
      <c r="B128" s="29" t="s">
        <v>2590</v>
      </c>
      <c r="C128" s="29" t="s">
        <v>2591</v>
      </c>
      <c r="D128" s="29" t="s">
        <v>381</v>
      </c>
      <c r="E128" s="29" t="s">
        <v>382</v>
      </c>
      <c r="F128" s="29" t="s">
        <v>383</v>
      </c>
      <c r="G128" s="29">
        <v>482</v>
      </c>
      <c r="H128" s="29" t="s">
        <v>2592</v>
      </c>
      <c r="I128" s="29" t="s">
        <v>663</v>
      </c>
      <c r="J128" s="29" t="s">
        <v>2593</v>
      </c>
      <c r="K128" s="29" t="s">
        <v>387</v>
      </c>
      <c r="L128" s="29" t="s">
        <v>2594</v>
      </c>
      <c r="M128" s="29" t="s">
        <v>2595</v>
      </c>
      <c r="N128" s="29" t="s">
        <v>2596</v>
      </c>
      <c r="O128" s="29" t="s">
        <v>1944</v>
      </c>
      <c r="P128" s="29" t="s">
        <v>1945</v>
      </c>
      <c r="Q128" s="29" t="s">
        <v>5</v>
      </c>
      <c r="R128" s="29" t="s">
        <v>2597</v>
      </c>
      <c r="S128" s="29" t="s">
        <v>2598</v>
      </c>
      <c r="T128" s="29" t="s">
        <v>2599</v>
      </c>
      <c r="U128" s="29" t="s">
        <v>2600</v>
      </c>
      <c r="V128" s="29">
        <v>303</v>
      </c>
      <c r="W128" s="29" t="s">
        <v>396</v>
      </c>
      <c r="X128" s="29" t="s">
        <v>2601</v>
      </c>
      <c r="Y128" s="29" t="s">
        <v>612</v>
      </c>
      <c r="Z128" s="29" t="s">
        <v>2602</v>
      </c>
      <c r="AA128" s="29" t="s">
        <v>2602</v>
      </c>
      <c r="AB128" s="29" t="s">
        <v>2603</v>
      </c>
      <c r="AC128" s="29" t="s">
        <v>2604</v>
      </c>
      <c r="AD128" s="29" t="s">
        <v>5</v>
      </c>
      <c r="AE128" s="29" t="s">
        <v>2605</v>
      </c>
      <c r="AF128" s="29"/>
      <c r="AG128" s="29"/>
      <c r="AH128" s="29"/>
      <c r="AI128" s="29" t="s">
        <v>2606</v>
      </c>
      <c r="AJ128" s="29"/>
      <c r="AK128" s="29" t="s">
        <v>2607</v>
      </c>
      <c r="AL128" s="29" t="s">
        <v>2608</v>
      </c>
      <c r="AM128" s="29">
        <v>125</v>
      </c>
      <c r="AN128" s="1">
        <f t="shared" si="12"/>
        <v>1</v>
      </c>
      <c r="AO128" s="1">
        <f t="shared" si="13"/>
        <v>1</v>
      </c>
      <c r="AP128" s="30">
        <f t="shared" si="14"/>
        <v>46296</v>
      </c>
      <c r="AQ128" s="1" t="str">
        <f>IF(COUNTIF('同场线路Rotas do mesmo SC'!A:A,C128)&gt;0,"Sim","Não")</f>
        <v>Não</v>
      </c>
      <c r="AR128" s="1" t="str">
        <f>IF(COUNTIF(揽收业务网点!A:A,P128)&gt;0,"Sim","Não")</f>
        <v>Não</v>
      </c>
    </row>
    <row r="129" spans="1:44">
      <c r="A129" s="29" t="s">
        <v>2609</v>
      </c>
      <c r="B129" s="29" t="s">
        <v>379</v>
      </c>
      <c r="C129" s="29" t="s">
        <v>2610</v>
      </c>
      <c r="D129" s="29" t="s">
        <v>381</v>
      </c>
      <c r="E129" s="29" t="s">
        <v>382</v>
      </c>
      <c r="F129" s="29" t="s">
        <v>383</v>
      </c>
      <c r="G129" s="29">
        <v>22</v>
      </c>
      <c r="H129" s="29" t="s">
        <v>2611</v>
      </c>
      <c r="I129" s="29" t="s">
        <v>385</v>
      </c>
      <c r="J129" s="29" t="s">
        <v>2612</v>
      </c>
      <c r="K129" s="29" t="s">
        <v>387</v>
      </c>
      <c r="L129" s="29" t="s">
        <v>2613</v>
      </c>
      <c r="M129" s="29" t="s">
        <v>2614</v>
      </c>
      <c r="N129" s="29" t="s">
        <v>2615</v>
      </c>
      <c r="O129" s="29" t="s">
        <v>601</v>
      </c>
      <c r="P129" s="29" t="s">
        <v>602</v>
      </c>
      <c r="Q129" s="29" t="s">
        <v>94</v>
      </c>
      <c r="R129" s="29" t="s">
        <v>2616</v>
      </c>
      <c r="S129" s="29" t="s">
        <v>2617</v>
      </c>
      <c r="T129" s="29" t="s">
        <v>2618</v>
      </c>
      <c r="U129" s="29" t="s">
        <v>2619</v>
      </c>
      <c r="V129" s="29">
        <v>116</v>
      </c>
      <c r="W129" s="29" t="s">
        <v>396</v>
      </c>
      <c r="X129" s="29" t="s">
        <v>2620</v>
      </c>
      <c r="Y129" s="29" t="s">
        <v>422</v>
      </c>
      <c r="Z129" s="29" t="s">
        <v>2621</v>
      </c>
      <c r="AA129" s="29" t="s">
        <v>2621</v>
      </c>
      <c r="AB129" s="29" t="s">
        <v>2622</v>
      </c>
      <c r="AC129" s="29" t="s">
        <v>2623</v>
      </c>
      <c r="AD129" s="29" t="s">
        <v>94</v>
      </c>
      <c r="AE129" s="29" t="s">
        <v>948</v>
      </c>
      <c r="AF129" s="29" t="s">
        <v>2624</v>
      </c>
      <c r="AG129" s="29">
        <v>-10</v>
      </c>
      <c r="AH129" s="29" t="s">
        <v>2624</v>
      </c>
      <c r="AI129" s="29" t="s">
        <v>2625</v>
      </c>
      <c r="AJ129" s="29">
        <v>18</v>
      </c>
      <c r="AK129" s="29" t="s">
        <v>2626</v>
      </c>
      <c r="AL129" s="29" t="s">
        <v>2627</v>
      </c>
      <c r="AM129" s="29">
        <v>77</v>
      </c>
      <c r="AN129" s="1">
        <f t="shared" si="12"/>
        <v>1</v>
      </c>
      <c r="AO129" s="1">
        <f t="shared" si="13"/>
        <v>1</v>
      </c>
      <c r="AP129" s="30">
        <f t="shared" si="14"/>
        <v>46296</v>
      </c>
      <c r="AQ129" s="1" t="str">
        <f>IF(COUNTIF('同场线路Rotas do mesmo SC'!A:A,C129)&gt;0,"Sim","Não")</f>
        <v>Não</v>
      </c>
      <c r="AR129" s="1" t="str">
        <f>IF(COUNTIF(揽收业务网点!A:A,P129)&gt;0,"Sim","Não")</f>
        <v>Não</v>
      </c>
    </row>
    <row r="130" spans="1:44">
      <c r="A130" s="29" t="s">
        <v>2628</v>
      </c>
      <c r="B130" s="29" t="s">
        <v>379</v>
      </c>
      <c r="C130" s="29" t="s">
        <v>2629</v>
      </c>
      <c r="D130" s="29" t="s">
        <v>381</v>
      </c>
      <c r="E130" s="29" t="s">
        <v>382</v>
      </c>
      <c r="F130" s="29" t="s">
        <v>383</v>
      </c>
      <c r="G130" s="29">
        <v>45</v>
      </c>
      <c r="H130" s="29" t="s">
        <v>2630</v>
      </c>
      <c r="I130" s="29" t="s">
        <v>385</v>
      </c>
      <c r="J130" s="29" t="s">
        <v>2631</v>
      </c>
      <c r="K130" s="29" t="s">
        <v>387</v>
      </c>
      <c r="L130" s="29" t="s">
        <v>2632</v>
      </c>
      <c r="M130" s="29" t="s">
        <v>2633</v>
      </c>
      <c r="N130" s="29" t="s">
        <v>2634</v>
      </c>
      <c r="O130" s="29" t="s">
        <v>1435</v>
      </c>
      <c r="P130" s="29" t="s">
        <v>1436</v>
      </c>
      <c r="Q130" s="29" t="s">
        <v>5</v>
      </c>
      <c r="R130" s="29" t="s">
        <v>2635</v>
      </c>
      <c r="S130" s="29" t="s">
        <v>2635</v>
      </c>
      <c r="T130" s="29" t="s">
        <v>2636</v>
      </c>
      <c r="U130" s="29" t="s">
        <v>2637</v>
      </c>
      <c r="V130" s="29">
        <v>162</v>
      </c>
      <c r="W130" s="29" t="s">
        <v>396</v>
      </c>
      <c r="X130" s="29" t="s">
        <v>2638</v>
      </c>
      <c r="Y130" s="29" t="s">
        <v>633</v>
      </c>
      <c r="Z130" s="29" t="s">
        <v>2639</v>
      </c>
      <c r="AA130" s="29" t="s">
        <v>2639</v>
      </c>
      <c r="AB130" s="29" t="s">
        <v>2640</v>
      </c>
      <c r="AC130" s="29" t="s">
        <v>2641</v>
      </c>
      <c r="AD130" s="29" t="s">
        <v>5</v>
      </c>
      <c r="AE130" s="29" t="s">
        <v>401</v>
      </c>
      <c r="AF130" s="29" t="s">
        <v>2642</v>
      </c>
      <c r="AG130" s="29">
        <v>-99</v>
      </c>
      <c r="AH130" s="29" t="s">
        <v>2642</v>
      </c>
      <c r="AI130" s="29" t="s">
        <v>2643</v>
      </c>
      <c r="AJ130" s="29">
        <v>4</v>
      </c>
      <c r="AK130" s="29" t="s">
        <v>2644</v>
      </c>
      <c r="AL130" s="29" t="s">
        <v>2645</v>
      </c>
      <c r="AM130" s="29">
        <v>109</v>
      </c>
      <c r="AN130" s="1">
        <f t="shared" si="12"/>
        <v>1</v>
      </c>
      <c r="AO130" s="1">
        <f t="shared" si="13"/>
        <v>1</v>
      </c>
      <c r="AP130" s="30">
        <f t="shared" si="14"/>
        <v>46296</v>
      </c>
      <c r="AQ130" s="1" t="str">
        <f>IF(COUNTIF('同场线路Rotas do mesmo SC'!A:A,C130)&gt;0,"Sim","Não")</f>
        <v>Não</v>
      </c>
      <c r="AR130" s="1" t="str">
        <f>IF(COUNTIF(揽收业务网点!A:A,P130)&gt;0,"Sim","Não")</f>
        <v>Não</v>
      </c>
    </row>
    <row r="131" spans="1:44">
      <c r="A131" s="29" t="s">
        <v>2646</v>
      </c>
      <c r="B131" s="29" t="s">
        <v>379</v>
      </c>
      <c r="C131" s="29" t="s">
        <v>2647</v>
      </c>
      <c r="D131" s="29" t="s">
        <v>381</v>
      </c>
      <c r="E131" s="29" t="s">
        <v>382</v>
      </c>
      <c r="F131" s="29" t="s">
        <v>383</v>
      </c>
      <c r="G131" s="29">
        <v>10</v>
      </c>
      <c r="H131" s="29" t="s">
        <v>2648</v>
      </c>
      <c r="I131" s="29" t="s">
        <v>702</v>
      </c>
      <c r="J131" s="29" t="s">
        <v>2649</v>
      </c>
      <c r="K131" s="29" t="s">
        <v>387</v>
      </c>
      <c r="L131" s="29" t="s">
        <v>2650</v>
      </c>
      <c r="M131" s="29" t="s">
        <v>2651</v>
      </c>
      <c r="N131" s="29" t="s">
        <v>2652</v>
      </c>
      <c r="O131" s="29" t="s">
        <v>706</v>
      </c>
      <c r="P131" s="29" t="s">
        <v>707</v>
      </c>
      <c r="Q131" s="29" t="s">
        <v>2</v>
      </c>
      <c r="R131" s="29" t="s">
        <v>2653</v>
      </c>
      <c r="S131" s="29" t="s">
        <v>2548</v>
      </c>
      <c r="T131" s="29" t="s">
        <v>2654</v>
      </c>
      <c r="U131" s="29" t="s">
        <v>2655</v>
      </c>
      <c r="V131" s="29">
        <v>12</v>
      </c>
      <c r="W131" s="29" t="s">
        <v>396</v>
      </c>
      <c r="X131" s="29" t="s">
        <v>2656</v>
      </c>
      <c r="Y131" s="29" t="s">
        <v>551</v>
      </c>
      <c r="Z131" s="29" t="s">
        <v>2657</v>
      </c>
      <c r="AA131" s="29" t="s">
        <v>2657</v>
      </c>
      <c r="AB131" s="29" t="s">
        <v>2658</v>
      </c>
      <c r="AC131" s="29" t="s">
        <v>2659</v>
      </c>
      <c r="AD131" s="29" t="s">
        <v>2</v>
      </c>
      <c r="AE131" s="29" t="s">
        <v>401</v>
      </c>
      <c r="AF131" s="29" t="s">
        <v>2660</v>
      </c>
      <c r="AG131" s="29">
        <v>-250</v>
      </c>
      <c r="AH131" s="29" t="s">
        <v>2660</v>
      </c>
      <c r="AI131" s="29" t="s">
        <v>2661</v>
      </c>
      <c r="AJ131" s="29">
        <v>142</v>
      </c>
      <c r="AK131" s="29" t="s">
        <v>2662</v>
      </c>
      <c r="AL131" s="29" t="s">
        <v>2663</v>
      </c>
      <c r="AM131" s="29">
        <v>308</v>
      </c>
      <c r="AN131" s="1">
        <f t="shared" si="12"/>
        <v>1</v>
      </c>
      <c r="AO131" s="1">
        <f t="shared" si="13"/>
        <v>1</v>
      </c>
      <c r="AP131" s="30">
        <f t="shared" si="14"/>
        <v>46296</v>
      </c>
      <c r="AQ131" s="1" t="str">
        <f>IF(COUNTIF('同场线路Rotas do mesmo SC'!A:A,C131)&gt;0,"Sim","Não")</f>
        <v>Não</v>
      </c>
      <c r="AR131" s="1" t="str">
        <f>IF(COUNTIF(揽收业务网点!A:A,P131)&gt;0,"Sim","Não")</f>
        <v>Não</v>
      </c>
    </row>
    <row r="132" spans="1:44">
      <c r="A132" s="29" t="s">
        <v>2664</v>
      </c>
      <c r="B132" s="29" t="s">
        <v>379</v>
      </c>
      <c r="C132" s="29" t="s">
        <v>2665</v>
      </c>
      <c r="D132" s="29" t="s">
        <v>381</v>
      </c>
      <c r="E132" s="29" t="s">
        <v>382</v>
      </c>
      <c r="F132" s="29" t="s">
        <v>383</v>
      </c>
      <c r="G132" s="29">
        <v>55</v>
      </c>
      <c r="H132" s="29" t="s">
        <v>2666</v>
      </c>
      <c r="I132" s="29" t="s">
        <v>385</v>
      </c>
      <c r="J132" s="29" t="s">
        <v>2667</v>
      </c>
      <c r="K132" s="29" t="s">
        <v>387</v>
      </c>
      <c r="L132" s="29" t="s">
        <v>2668</v>
      </c>
      <c r="M132" s="29" t="s">
        <v>2667</v>
      </c>
      <c r="N132" s="29" t="s">
        <v>2669</v>
      </c>
      <c r="O132" s="29" t="s">
        <v>2499</v>
      </c>
      <c r="P132" s="29" t="s">
        <v>2500</v>
      </c>
      <c r="Q132" s="29" t="s">
        <v>2</v>
      </c>
      <c r="R132" s="29" t="s">
        <v>2670</v>
      </c>
      <c r="S132" s="29" t="s">
        <v>2671</v>
      </c>
      <c r="T132" s="29" t="s">
        <v>2672</v>
      </c>
      <c r="U132" s="29" t="s">
        <v>2673</v>
      </c>
      <c r="V132" s="29">
        <v>285</v>
      </c>
      <c r="W132" s="29" t="s">
        <v>396</v>
      </c>
      <c r="X132" s="29" t="s">
        <v>2674</v>
      </c>
      <c r="Y132" s="29" t="s">
        <v>2351</v>
      </c>
      <c r="Z132" s="29" t="s">
        <v>2675</v>
      </c>
      <c r="AA132" s="29" t="s">
        <v>2675</v>
      </c>
      <c r="AB132" s="29" t="s">
        <v>2676</v>
      </c>
      <c r="AC132" s="29" t="s">
        <v>2677</v>
      </c>
      <c r="AD132" s="29" t="s">
        <v>2</v>
      </c>
      <c r="AE132" s="29" t="s">
        <v>989</v>
      </c>
      <c r="AF132" s="29" t="s">
        <v>2678</v>
      </c>
      <c r="AG132" s="29">
        <v>-164</v>
      </c>
      <c r="AH132" s="29" t="s">
        <v>2678</v>
      </c>
      <c r="AI132" s="29" t="s">
        <v>2679</v>
      </c>
      <c r="AJ132" s="29">
        <v>101</v>
      </c>
      <c r="AK132" s="29" t="s">
        <v>2680</v>
      </c>
      <c r="AL132" s="29" t="s">
        <v>2681</v>
      </c>
      <c r="AM132" s="29">
        <v>238</v>
      </c>
      <c r="AN132" s="1">
        <f t="shared" si="12"/>
        <v>1</v>
      </c>
      <c r="AO132" s="1">
        <f t="shared" si="13"/>
        <v>1</v>
      </c>
      <c r="AP132" s="30">
        <f t="shared" si="14"/>
        <v>46296</v>
      </c>
      <c r="AQ132" s="1" t="str">
        <f>IF(COUNTIF('同场线路Rotas do mesmo SC'!A:A,C132)&gt;0,"Sim","Não")</f>
        <v>Não</v>
      </c>
      <c r="AR132" s="1" t="str">
        <f>IF(COUNTIF(揽收业务网点!A:A,P132)&gt;0,"Sim","Não")</f>
        <v>Não</v>
      </c>
    </row>
    <row r="133" spans="1:44">
      <c r="A133" s="29" t="s">
        <v>2682</v>
      </c>
      <c r="B133" s="29" t="s">
        <v>379</v>
      </c>
      <c r="C133" s="29" t="s">
        <v>661</v>
      </c>
      <c r="D133" s="29" t="s">
        <v>381</v>
      </c>
      <c r="E133" s="29" t="s">
        <v>640</v>
      </c>
      <c r="F133" s="29" t="s">
        <v>383</v>
      </c>
      <c r="G133" s="29">
        <v>145</v>
      </c>
      <c r="H133" s="29" t="s">
        <v>1455</v>
      </c>
      <c r="I133" s="29" t="s">
        <v>1456</v>
      </c>
      <c r="J133" s="29" t="s">
        <v>664</v>
      </c>
      <c r="K133" s="29" t="s">
        <v>387</v>
      </c>
      <c r="L133" s="29" t="s">
        <v>665</v>
      </c>
      <c r="M133" s="29" t="s">
        <v>1457</v>
      </c>
      <c r="N133" s="29" t="s">
        <v>1458</v>
      </c>
      <c r="O133" s="29" t="s">
        <v>668</v>
      </c>
      <c r="P133" s="29" t="s">
        <v>119</v>
      </c>
      <c r="Q133" s="29" t="s">
        <v>118</v>
      </c>
      <c r="R133" s="29" t="s">
        <v>2683</v>
      </c>
      <c r="S133" s="29" t="s">
        <v>2683</v>
      </c>
      <c r="T133" s="29" t="s">
        <v>2684</v>
      </c>
      <c r="U133" s="29" t="s">
        <v>2685</v>
      </c>
      <c r="V133" s="29">
        <v>227</v>
      </c>
      <c r="W133" s="29" t="s">
        <v>396</v>
      </c>
      <c r="X133" s="29" t="s">
        <v>2686</v>
      </c>
      <c r="Y133" s="29" t="s">
        <v>1990</v>
      </c>
      <c r="Z133" s="29" t="s">
        <v>2687</v>
      </c>
      <c r="AA133" s="29" t="s">
        <v>2687</v>
      </c>
      <c r="AB133" s="29" t="s">
        <v>674</v>
      </c>
      <c r="AC133" s="29" t="s">
        <v>675</v>
      </c>
      <c r="AD133" s="29" t="s">
        <v>118</v>
      </c>
      <c r="AE133" s="29" t="s">
        <v>2688</v>
      </c>
      <c r="AF133" s="29" t="s">
        <v>2689</v>
      </c>
      <c r="AG133" s="29">
        <v>-297</v>
      </c>
      <c r="AH133" s="29" t="s">
        <v>2689</v>
      </c>
      <c r="AI133" s="29" t="s">
        <v>2690</v>
      </c>
      <c r="AJ133" s="29">
        <v>290</v>
      </c>
      <c r="AK133" s="29" t="s">
        <v>2691</v>
      </c>
      <c r="AL133" s="29" t="s">
        <v>2692</v>
      </c>
      <c r="AM133" s="29">
        <v>253</v>
      </c>
      <c r="AN133" s="1">
        <f t="shared" si="12"/>
        <v>1</v>
      </c>
      <c r="AO133" s="1">
        <f t="shared" si="13"/>
        <v>1</v>
      </c>
      <c r="AP133" s="30">
        <f t="shared" si="14"/>
        <v>46297</v>
      </c>
      <c r="AQ133" s="1" t="str">
        <f>IF(COUNTIF('同场线路Rotas do mesmo SC'!A:A,C133)&gt;0,"Sim","Não")</f>
        <v>Não</v>
      </c>
      <c r="AR133" s="1" t="str">
        <f>IF(COUNTIF(揽收业务网点!A:A,P133)&gt;0,"Sim","Não")</f>
        <v>Sim</v>
      </c>
    </row>
    <row r="134" spans="1:44">
      <c r="A134" s="29" t="s">
        <v>2693</v>
      </c>
      <c r="B134" s="29" t="s">
        <v>379</v>
      </c>
      <c r="C134" s="29" t="s">
        <v>2694</v>
      </c>
      <c r="D134" s="29" t="s">
        <v>381</v>
      </c>
      <c r="E134" s="29" t="s">
        <v>382</v>
      </c>
      <c r="F134" s="29" t="s">
        <v>383</v>
      </c>
      <c r="G134" s="29">
        <v>80</v>
      </c>
      <c r="H134" s="29" t="s">
        <v>2695</v>
      </c>
      <c r="I134" s="29" t="s">
        <v>702</v>
      </c>
      <c r="J134" s="29" t="s">
        <v>2696</v>
      </c>
      <c r="K134" s="29" t="s">
        <v>387</v>
      </c>
      <c r="L134" s="29" t="s">
        <v>2697</v>
      </c>
      <c r="M134" s="29" t="s">
        <v>2698</v>
      </c>
      <c r="N134" s="29" t="s">
        <v>2699</v>
      </c>
      <c r="O134" s="29" t="s">
        <v>1146</v>
      </c>
      <c r="P134" s="29" t="s">
        <v>1147</v>
      </c>
      <c r="Q134" s="29" t="s">
        <v>118</v>
      </c>
      <c r="R134" s="29" t="s">
        <v>2700</v>
      </c>
      <c r="S134" s="29" t="s">
        <v>2701</v>
      </c>
      <c r="T134" s="29" t="s">
        <v>2702</v>
      </c>
      <c r="U134" s="29" t="s">
        <v>2703</v>
      </c>
      <c r="V134" s="29">
        <v>111</v>
      </c>
      <c r="W134" s="29" t="s">
        <v>396</v>
      </c>
      <c r="X134" s="29" t="s">
        <v>2704</v>
      </c>
      <c r="Y134" s="29" t="s">
        <v>551</v>
      </c>
      <c r="Z134" s="29" t="s">
        <v>2705</v>
      </c>
      <c r="AA134" s="29" t="s">
        <v>2705</v>
      </c>
      <c r="AB134" s="29" t="s">
        <v>2706</v>
      </c>
      <c r="AC134" s="29" t="s">
        <v>2707</v>
      </c>
      <c r="AD134" s="29" t="s">
        <v>118</v>
      </c>
      <c r="AE134" s="29" t="s">
        <v>2379</v>
      </c>
      <c r="AF134" s="29" t="s">
        <v>2708</v>
      </c>
      <c r="AG134" s="29">
        <v>-11</v>
      </c>
      <c r="AH134" s="29" t="s">
        <v>2708</v>
      </c>
      <c r="AI134" s="29" t="s">
        <v>2709</v>
      </c>
      <c r="AJ134" s="29">
        <v>42</v>
      </c>
      <c r="AK134" s="29" t="s">
        <v>2710</v>
      </c>
      <c r="AL134" s="29" t="s">
        <v>2711</v>
      </c>
      <c r="AM134" s="29">
        <v>77</v>
      </c>
      <c r="AN134" s="1">
        <f t="shared" si="12"/>
        <v>1</v>
      </c>
      <c r="AO134" s="1">
        <f t="shared" si="13"/>
        <v>1</v>
      </c>
      <c r="AP134" s="30">
        <f t="shared" si="14"/>
        <v>46296</v>
      </c>
      <c r="AQ134" s="1" t="str">
        <f>IF(COUNTIF('同场线路Rotas do mesmo SC'!A:A,C134)&gt;0,"Sim","Não")</f>
        <v>Não</v>
      </c>
      <c r="AR134" s="1" t="str">
        <f>IF(COUNTIF(揽收业务网点!A:A,P134)&gt;0,"Sim","Não")</f>
        <v>Não</v>
      </c>
    </row>
    <row r="135" spans="1:44">
      <c r="A135" s="29" t="s">
        <v>2712</v>
      </c>
      <c r="B135" s="29" t="s">
        <v>379</v>
      </c>
      <c r="C135" s="29" t="s">
        <v>2713</v>
      </c>
      <c r="D135" s="29" t="s">
        <v>381</v>
      </c>
      <c r="E135" s="29" t="s">
        <v>382</v>
      </c>
      <c r="F135" s="29" t="s">
        <v>383</v>
      </c>
      <c r="G135" s="29">
        <v>3</v>
      </c>
      <c r="H135" s="29" t="s">
        <v>2714</v>
      </c>
      <c r="I135" s="29" t="s">
        <v>702</v>
      </c>
      <c r="J135" s="29" t="s">
        <v>642</v>
      </c>
      <c r="K135" s="29" t="s">
        <v>387</v>
      </c>
      <c r="L135" s="29" t="s">
        <v>643</v>
      </c>
      <c r="M135" s="29" t="s">
        <v>2715</v>
      </c>
      <c r="N135" s="29" t="s">
        <v>2716</v>
      </c>
      <c r="O135" s="29" t="s">
        <v>1229</v>
      </c>
      <c r="P135" s="29" t="s">
        <v>50</v>
      </c>
      <c r="Q135" s="29" t="s">
        <v>11</v>
      </c>
      <c r="R135" s="29" t="s">
        <v>2717</v>
      </c>
      <c r="S135" s="29" t="s">
        <v>2718</v>
      </c>
      <c r="T135" s="29" t="s">
        <v>2719</v>
      </c>
      <c r="U135" s="29" t="s">
        <v>2720</v>
      </c>
      <c r="V135" s="29">
        <v>276</v>
      </c>
      <c r="W135" s="29" t="s">
        <v>396</v>
      </c>
      <c r="X135" s="29" t="s">
        <v>2721</v>
      </c>
      <c r="Y135" s="29" t="s">
        <v>633</v>
      </c>
      <c r="Z135" s="29" t="s">
        <v>2722</v>
      </c>
      <c r="AA135" s="29" t="s">
        <v>2722</v>
      </c>
      <c r="AB135" s="29" t="s">
        <v>2723</v>
      </c>
      <c r="AC135" s="29" t="s">
        <v>2724</v>
      </c>
      <c r="AD135" s="29" t="s">
        <v>11</v>
      </c>
      <c r="AE135" s="29" t="s">
        <v>2351</v>
      </c>
      <c r="AF135" s="29" t="s">
        <v>2725</v>
      </c>
      <c r="AG135" s="29">
        <v>15</v>
      </c>
      <c r="AH135" s="29" t="s">
        <v>2725</v>
      </c>
      <c r="AI135" s="29" t="s">
        <v>2726</v>
      </c>
      <c r="AJ135" s="29">
        <v>-98</v>
      </c>
      <c r="AK135" s="29" t="s">
        <v>2727</v>
      </c>
      <c r="AL135" s="29" t="s">
        <v>2728</v>
      </c>
      <c r="AM135" s="29">
        <v>274</v>
      </c>
      <c r="AN135" s="1">
        <f t="shared" si="12"/>
        <v>1</v>
      </c>
      <c r="AO135" s="1">
        <f t="shared" si="13"/>
        <v>1</v>
      </c>
      <c r="AP135" s="30">
        <f t="shared" si="14"/>
        <v>46296</v>
      </c>
      <c r="AQ135" s="1" t="str">
        <f>IF(COUNTIF('同场线路Rotas do mesmo SC'!A:A,C135)&gt;0,"Sim","Não")</f>
        <v>Não</v>
      </c>
      <c r="AR135" s="1" t="str">
        <f>IF(COUNTIF(揽收业务网点!A:A,P135)&gt;0,"Sim","Não")</f>
        <v>Sim</v>
      </c>
    </row>
    <row r="136" spans="1:44">
      <c r="A136" s="29" t="s">
        <v>2729</v>
      </c>
      <c r="B136" s="29" t="s">
        <v>379</v>
      </c>
      <c r="C136" s="29" t="s">
        <v>2730</v>
      </c>
      <c r="D136" s="29" t="s">
        <v>381</v>
      </c>
      <c r="E136" s="29" t="s">
        <v>382</v>
      </c>
      <c r="F136" s="29" t="s">
        <v>383</v>
      </c>
      <c r="G136" s="29">
        <v>183</v>
      </c>
      <c r="H136" s="29" t="s">
        <v>2731</v>
      </c>
      <c r="I136" s="29" t="s">
        <v>385</v>
      </c>
      <c r="J136" s="29" t="s">
        <v>1803</v>
      </c>
      <c r="K136" s="29" t="s">
        <v>387</v>
      </c>
      <c r="L136" s="29" t="s">
        <v>1804</v>
      </c>
      <c r="M136" s="29" t="s">
        <v>2732</v>
      </c>
      <c r="N136" s="29" t="s">
        <v>2733</v>
      </c>
      <c r="O136" s="29" t="s">
        <v>1816</v>
      </c>
      <c r="P136" s="29" t="s">
        <v>3</v>
      </c>
      <c r="Q136" s="29" t="s">
        <v>2</v>
      </c>
      <c r="R136" s="29" t="s">
        <v>2734</v>
      </c>
      <c r="S136" s="29" t="s">
        <v>2735</v>
      </c>
      <c r="T136" s="29" t="s">
        <v>2736</v>
      </c>
      <c r="U136" s="29" t="s">
        <v>2737</v>
      </c>
      <c r="V136" s="29">
        <v>9</v>
      </c>
      <c r="W136" s="29" t="s">
        <v>396</v>
      </c>
      <c r="X136" s="29" t="s">
        <v>2738</v>
      </c>
      <c r="Y136" s="29" t="s">
        <v>1775</v>
      </c>
      <c r="Z136" s="29" t="s">
        <v>2739</v>
      </c>
      <c r="AA136" s="29" t="s">
        <v>2739</v>
      </c>
      <c r="AB136" s="29" t="s">
        <v>2740</v>
      </c>
      <c r="AC136" s="29" t="s">
        <v>2741</v>
      </c>
      <c r="AD136" s="29" t="s">
        <v>2</v>
      </c>
      <c r="AE136" s="29" t="s">
        <v>2742</v>
      </c>
      <c r="AF136" s="29" t="s">
        <v>2743</v>
      </c>
      <c r="AG136" s="29">
        <v>-210</v>
      </c>
      <c r="AH136" s="29" t="s">
        <v>2743</v>
      </c>
      <c r="AI136" s="29" t="s">
        <v>2744</v>
      </c>
      <c r="AJ136" s="29">
        <v>52</v>
      </c>
      <c r="AK136" s="29" t="s">
        <v>2745</v>
      </c>
      <c r="AL136" s="29" t="s">
        <v>2746</v>
      </c>
      <c r="AM136" s="29">
        <v>69</v>
      </c>
      <c r="AN136" s="1">
        <f t="shared" si="12"/>
        <v>1</v>
      </c>
      <c r="AO136" s="1">
        <f t="shared" si="13"/>
        <v>1</v>
      </c>
      <c r="AP136" s="30">
        <f t="shared" si="14"/>
        <v>46296</v>
      </c>
      <c r="AQ136" s="1" t="str">
        <f>IF(COUNTIF('同场线路Rotas do mesmo SC'!A:A,C136)&gt;0,"Sim","Não")</f>
        <v>Não</v>
      </c>
      <c r="AR136" s="1" t="str">
        <f>IF(COUNTIF(揽收业务网点!A:A,P136)&gt;0,"Sim","Não")</f>
        <v>Sim</v>
      </c>
    </row>
    <row r="137" spans="1:44">
      <c r="A137" s="29" t="s">
        <v>2729</v>
      </c>
      <c r="B137" s="29" t="s">
        <v>379</v>
      </c>
      <c r="C137" s="29" t="s">
        <v>2730</v>
      </c>
      <c r="D137" s="29" t="s">
        <v>381</v>
      </c>
      <c r="E137" s="29" t="s">
        <v>382</v>
      </c>
      <c r="F137" s="29" t="s">
        <v>383</v>
      </c>
      <c r="G137" s="29">
        <v>90</v>
      </c>
      <c r="H137" s="29" t="s">
        <v>2731</v>
      </c>
      <c r="I137" s="29" t="s">
        <v>385</v>
      </c>
      <c r="J137" s="29" t="s">
        <v>1803</v>
      </c>
      <c r="K137" s="29" t="s">
        <v>387</v>
      </c>
      <c r="L137" s="29" t="s">
        <v>1804</v>
      </c>
      <c r="M137" s="29" t="s">
        <v>2732</v>
      </c>
      <c r="N137" s="29" t="s">
        <v>2733</v>
      </c>
      <c r="O137" s="29" t="s">
        <v>2740</v>
      </c>
      <c r="P137" s="29" t="s">
        <v>2741</v>
      </c>
      <c r="Q137" s="29" t="s">
        <v>2</v>
      </c>
      <c r="R137" s="29" t="s">
        <v>2747</v>
      </c>
      <c r="S137" s="29" t="s">
        <v>2747</v>
      </c>
      <c r="T137" s="29" t="s">
        <v>2748</v>
      </c>
      <c r="U137" s="29" t="s">
        <v>2748</v>
      </c>
      <c r="V137" s="29">
        <v>0</v>
      </c>
      <c r="W137" s="29" t="s">
        <v>396</v>
      </c>
      <c r="X137" s="29" t="s">
        <v>2749</v>
      </c>
      <c r="Y137" s="29" t="s">
        <v>2750</v>
      </c>
      <c r="Z137" s="29" t="s">
        <v>2751</v>
      </c>
      <c r="AA137" s="29" t="s">
        <v>2751</v>
      </c>
      <c r="AB137" s="29" t="s">
        <v>2752</v>
      </c>
      <c r="AC137" s="29" t="s">
        <v>2753</v>
      </c>
      <c r="AD137" s="29" t="s">
        <v>2</v>
      </c>
      <c r="AE137" s="29" t="s">
        <v>2754</v>
      </c>
      <c r="AF137" s="29" t="s">
        <v>2755</v>
      </c>
      <c r="AG137" s="29">
        <v>-234</v>
      </c>
      <c r="AH137" s="29" t="s">
        <v>2755</v>
      </c>
      <c r="AI137" s="29" t="s">
        <v>2756</v>
      </c>
      <c r="AJ137" s="29">
        <v>1</v>
      </c>
      <c r="AK137" s="29" t="s">
        <v>2757</v>
      </c>
      <c r="AL137" s="29" t="s">
        <v>2758</v>
      </c>
      <c r="AM137" s="29">
        <v>1300</v>
      </c>
      <c r="AN137" s="1">
        <f t="shared" si="12"/>
        <v>1</v>
      </c>
      <c r="AO137" s="1">
        <f t="shared" si="13"/>
        <v>1</v>
      </c>
      <c r="AP137" s="30">
        <f t="shared" si="14"/>
        <v>46296</v>
      </c>
      <c r="AQ137" s="1" t="str">
        <f>IF(COUNTIF('同场线路Rotas do mesmo SC'!A:A,C137)&gt;0,"Sim","Não")</f>
        <v>Não</v>
      </c>
      <c r="AR137" s="1" t="str">
        <f>IF(COUNTIF(揽收业务网点!A:A,P137)&gt;0,"Sim","Não")</f>
        <v>Não</v>
      </c>
    </row>
    <row r="138" spans="1:44">
      <c r="A138" s="29" t="s">
        <v>2759</v>
      </c>
      <c r="B138" s="29" t="s">
        <v>379</v>
      </c>
      <c r="C138" s="29" t="s">
        <v>2760</v>
      </c>
      <c r="D138" s="29" t="s">
        <v>381</v>
      </c>
      <c r="E138" s="29" t="s">
        <v>382</v>
      </c>
      <c r="F138" s="29" t="s">
        <v>732</v>
      </c>
      <c r="G138" s="29">
        <v>41</v>
      </c>
      <c r="H138" s="29" t="s">
        <v>2761</v>
      </c>
      <c r="I138" s="29" t="s">
        <v>868</v>
      </c>
      <c r="J138" s="29" t="s">
        <v>2187</v>
      </c>
      <c r="K138" s="29" t="s">
        <v>387</v>
      </c>
      <c r="L138" s="29" t="s">
        <v>2188</v>
      </c>
      <c r="M138" s="29" t="s">
        <v>2762</v>
      </c>
      <c r="N138" s="29" t="s">
        <v>2763</v>
      </c>
      <c r="O138" s="29" t="s">
        <v>653</v>
      </c>
      <c r="P138" s="29" t="s">
        <v>654</v>
      </c>
      <c r="Q138" s="29" t="s">
        <v>11</v>
      </c>
      <c r="R138" s="29" t="s">
        <v>624</v>
      </c>
      <c r="S138" s="29" t="s">
        <v>2764</v>
      </c>
      <c r="T138" s="29" t="s">
        <v>2765</v>
      </c>
      <c r="U138" s="29" t="s">
        <v>2766</v>
      </c>
      <c r="V138" s="29">
        <v>271</v>
      </c>
      <c r="W138" s="29" t="s">
        <v>396</v>
      </c>
      <c r="X138" s="29" t="s">
        <v>2767</v>
      </c>
      <c r="Y138" s="29" t="s">
        <v>491</v>
      </c>
      <c r="Z138" s="29" t="s">
        <v>2768</v>
      </c>
      <c r="AA138" s="29" t="s">
        <v>2768</v>
      </c>
      <c r="AB138" s="29" t="s">
        <v>2769</v>
      </c>
      <c r="AC138" s="29" t="s">
        <v>59</v>
      </c>
      <c r="AD138" s="29" t="s">
        <v>11</v>
      </c>
      <c r="AE138" s="29" t="s">
        <v>2750</v>
      </c>
      <c r="AF138" s="29" t="s">
        <v>2770</v>
      </c>
      <c r="AG138" s="29">
        <v>-27</v>
      </c>
      <c r="AH138" s="29" t="s">
        <v>2770</v>
      </c>
      <c r="AI138" s="29" t="s">
        <v>2771</v>
      </c>
      <c r="AJ138" s="29">
        <v>10</v>
      </c>
      <c r="AK138" s="29" t="s">
        <v>2772</v>
      </c>
      <c r="AL138" s="29" t="s">
        <v>2773</v>
      </c>
      <c r="AM138" s="29">
        <v>36</v>
      </c>
      <c r="AN138" s="1">
        <f t="shared" si="12"/>
        <v>1</v>
      </c>
      <c r="AO138" s="1">
        <f t="shared" si="13"/>
        <v>1</v>
      </c>
      <c r="AP138" s="30">
        <f t="shared" si="14"/>
        <v>46296</v>
      </c>
      <c r="AQ138" s="1" t="str">
        <f>IF(COUNTIF('同场线路Rotas do mesmo SC'!A:A,C138)&gt;0,"Sim","Não")</f>
        <v>Não</v>
      </c>
      <c r="AR138" s="1" t="str">
        <f>IF(COUNTIF(揽收业务网点!A:A,P138)&gt;0,"Sim","Não")</f>
        <v>Não</v>
      </c>
    </row>
    <row r="139" spans="1:44">
      <c r="A139" s="29" t="s">
        <v>2774</v>
      </c>
      <c r="B139" s="29" t="s">
        <v>379</v>
      </c>
      <c r="C139" s="29" t="s">
        <v>2775</v>
      </c>
      <c r="D139" s="29" t="s">
        <v>381</v>
      </c>
      <c r="E139" s="29" t="s">
        <v>640</v>
      </c>
      <c r="F139" s="29" t="s">
        <v>847</v>
      </c>
      <c r="G139" s="29">
        <v>24</v>
      </c>
      <c r="H139" s="29" t="s">
        <v>733</v>
      </c>
      <c r="I139" s="29" t="s">
        <v>409</v>
      </c>
      <c r="J139" s="29" t="s">
        <v>734</v>
      </c>
      <c r="K139" s="29" t="s">
        <v>387</v>
      </c>
      <c r="L139" s="29" t="s">
        <v>735</v>
      </c>
      <c r="M139" s="29" t="s">
        <v>736</v>
      </c>
      <c r="N139" s="29" t="s">
        <v>737</v>
      </c>
      <c r="O139" s="29" t="s">
        <v>738</v>
      </c>
      <c r="P139" s="29" t="s">
        <v>14</v>
      </c>
      <c r="Q139" s="29" t="s">
        <v>11</v>
      </c>
      <c r="R139" s="29" t="s">
        <v>2776</v>
      </c>
      <c r="S139" s="29" t="s">
        <v>2776</v>
      </c>
      <c r="T139" s="29" t="s">
        <v>2777</v>
      </c>
      <c r="U139" s="29" t="s">
        <v>2778</v>
      </c>
      <c r="V139" s="29">
        <v>159</v>
      </c>
      <c r="W139" s="29" t="s">
        <v>396</v>
      </c>
      <c r="X139" s="29" t="s">
        <v>2779</v>
      </c>
      <c r="Y139" s="29" t="s">
        <v>1814</v>
      </c>
      <c r="Z139" s="29" t="s">
        <v>2780</v>
      </c>
      <c r="AA139" s="29" t="s">
        <v>2780</v>
      </c>
      <c r="AB139" s="29" t="s">
        <v>653</v>
      </c>
      <c r="AC139" s="29" t="s">
        <v>654</v>
      </c>
      <c r="AD139" s="29" t="s">
        <v>11</v>
      </c>
      <c r="AE139" s="29" t="s">
        <v>1990</v>
      </c>
      <c r="AF139" s="29" t="s">
        <v>2781</v>
      </c>
      <c r="AG139" s="29">
        <v>-87</v>
      </c>
      <c r="AH139" s="29" t="s">
        <v>2781</v>
      </c>
      <c r="AI139" s="29" t="s">
        <v>2782</v>
      </c>
      <c r="AJ139" s="29">
        <v>88</v>
      </c>
      <c r="AK139" s="29" t="s">
        <v>2783</v>
      </c>
      <c r="AL139" s="29" t="s">
        <v>2784</v>
      </c>
      <c r="AM139" s="29">
        <v>2490</v>
      </c>
      <c r="AN139" s="1">
        <f t="shared" si="12"/>
        <v>1</v>
      </c>
      <c r="AO139" s="1">
        <f t="shared" si="13"/>
        <v>1</v>
      </c>
      <c r="AP139" s="30">
        <f t="shared" si="14"/>
        <v>46296</v>
      </c>
      <c r="AQ139" s="1" t="str">
        <f>IF(COUNTIF('同场线路Rotas do mesmo SC'!A:A,C139)&gt;0,"Sim","Não")</f>
        <v>Não</v>
      </c>
      <c r="AR139" s="1" t="str">
        <f>IF(COUNTIF(揽收业务网点!A:A,P139)&gt;0,"Sim","Não")</f>
        <v>Sim</v>
      </c>
    </row>
    <row r="140" spans="1:44">
      <c r="A140" s="29" t="s">
        <v>2785</v>
      </c>
      <c r="B140" s="29" t="s">
        <v>379</v>
      </c>
      <c r="C140" s="29" t="s">
        <v>2786</v>
      </c>
      <c r="D140" s="29" t="s">
        <v>381</v>
      </c>
      <c r="E140" s="29" t="s">
        <v>382</v>
      </c>
      <c r="F140" s="29" t="s">
        <v>383</v>
      </c>
      <c r="G140" s="29">
        <v>98</v>
      </c>
      <c r="H140" s="29" t="s">
        <v>2787</v>
      </c>
      <c r="I140" s="29" t="s">
        <v>512</v>
      </c>
      <c r="J140" s="29" t="s">
        <v>2788</v>
      </c>
      <c r="K140" s="29" t="s">
        <v>387</v>
      </c>
      <c r="L140" s="29" t="s">
        <v>2789</v>
      </c>
      <c r="M140" s="29" t="s">
        <v>2790</v>
      </c>
      <c r="N140" s="29" t="s">
        <v>2791</v>
      </c>
      <c r="O140" s="29" t="s">
        <v>1435</v>
      </c>
      <c r="P140" s="29" t="s">
        <v>1436</v>
      </c>
      <c r="Q140" s="29" t="s">
        <v>5</v>
      </c>
      <c r="R140" s="29" t="s">
        <v>2792</v>
      </c>
      <c r="S140" s="29" t="s">
        <v>2793</v>
      </c>
      <c r="T140" s="29" t="s">
        <v>2794</v>
      </c>
      <c r="U140" s="29" t="s">
        <v>2795</v>
      </c>
      <c r="V140" s="29">
        <v>193</v>
      </c>
      <c r="W140" s="29" t="s">
        <v>396</v>
      </c>
      <c r="X140" s="29" t="s">
        <v>2796</v>
      </c>
      <c r="Y140" s="29" t="s">
        <v>633</v>
      </c>
      <c r="Z140" s="29" t="s">
        <v>2797</v>
      </c>
      <c r="AA140" s="29" t="s">
        <v>2797</v>
      </c>
      <c r="AB140" s="29" t="s">
        <v>2798</v>
      </c>
      <c r="AC140" s="29" t="s">
        <v>2799</v>
      </c>
      <c r="AD140" s="29" t="s">
        <v>5</v>
      </c>
      <c r="AE140" s="29" t="s">
        <v>2800</v>
      </c>
      <c r="AF140" s="29" t="s">
        <v>2801</v>
      </c>
      <c r="AG140" s="29">
        <v>-107</v>
      </c>
      <c r="AH140" s="29" t="s">
        <v>2801</v>
      </c>
      <c r="AI140" s="29" t="s">
        <v>2802</v>
      </c>
      <c r="AJ140" s="29">
        <v>26</v>
      </c>
      <c r="AK140" s="29" t="s">
        <v>2803</v>
      </c>
      <c r="AL140" s="29" t="s">
        <v>2804</v>
      </c>
      <c r="AM140" s="29">
        <v>5</v>
      </c>
      <c r="AN140" s="1">
        <f t="shared" si="12"/>
        <v>1</v>
      </c>
      <c r="AO140" s="1">
        <f t="shared" si="13"/>
        <v>1</v>
      </c>
      <c r="AP140" s="30">
        <f t="shared" si="14"/>
        <v>46296</v>
      </c>
      <c r="AQ140" s="1" t="str">
        <f>IF(COUNTIF('同场线路Rotas do mesmo SC'!A:A,C140)&gt;0,"Sim","Não")</f>
        <v>Não</v>
      </c>
      <c r="AR140" s="1" t="str">
        <f>IF(COUNTIF(揽收业务网点!A:A,P140)&gt;0,"Sim","Não")</f>
        <v>Não</v>
      </c>
    </row>
    <row r="141" spans="1:44">
      <c r="A141" s="29" t="s">
        <v>2805</v>
      </c>
      <c r="B141" s="29" t="s">
        <v>379</v>
      </c>
      <c r="C141" s="29" t="s">
        <v>407</v>
      </c>
      <c r="D141" s="29" t="s">
        <v>381</v>
      </c>
      <c r="E141" s="29" t="s">
        <v>382</v>
      </c>
      <c r="F141" s="29" t="s">
        <v>383</v>
      </c>
      <c r="G141" s="29">
        <v>214</v>
      </c>
      <c r="H141" s="29" t="s">
        <v>701</v>
      </c>
      <c r="I141" s="29" t="s">
        <v>702</v>
      </c>
      <c r="J141" s="29" t="s">
        <v>703</v>
      </c>
      <c r="K141" s="29" t="s">
        <v>387</v>
      </c>
      <c r="L141" s="29" t="s">
        <v>704</v>
      </c>
      <c r="M141" s="29" t="s">
        <v>703</v>
      </c>
      <c r="N141" s="29" t="s">
        <v>705</v>
      </c>
      <c r="O141" s="29" t="s">
        <v>706</v>
      </c>
      <c r="P141" s="29" t="s">
        <v>707</v>
      </c>
      <c r="Q141" s="29" t="s">
        <v>2</v>
      </c>
      <c r="R141" s="29" t="s">
        <v>2806</v>
      </c>
      <c r="S141" s="29" t="s">
        <v>2807</v>
      </c>
      <c r="T141" s="29" t="s">
        <v>2808</v>
      </c>
      <c r="U141" s="29" t="s">
        <v>2809</v>
      </c>
      <c r="V141" s="29">
        <v>448</v>
      </c>
      <c r="W141" s="29" t="s">
        <v>396</v>
      </c>
      <c r="X141" s="29" t="s">
        <v>2810</v>
      </c>
      <c r="Y141" s="29" t="s">
        <v>1988</v>
      </c>
      <c r="Z141" s="29" t="s">
        <v>2811</v>
      </c>
      <c r="AA141" s="29" t="s">
        <v>2811</v>
      </c>
      <c r="AB141" s="29" t="s">
        <v>714</v>
      </c>
      <c r="AC141" s="29" t="s">
        <v>715</v>
      </c>
      <c r="AD141" s="29" t="s">
        <v>2</v>
      </c>
      <c r="AE141" s="29" t="s">
        <v>2812</v>
      </c>
      <c r="AF141" s="29" t="s">
        <v>2813</v>
      </c>
      <c r="AG141" s="29">
        <v>-7</v>
      </c>
      <c r="AH141" s="29" t="s">
        <v>2813</v>
      </c>
      <c r="AI141" s="29" t="s">
        <v>2814</v>
      </c>
      <c r="AJ141" s="29">
        <v>164</v>
      </c>
      <c r="AK141" s="29" t="s">
        <v>2815</v>
      </c>
      <c r="AL141" s="29" t="s">
        <v>2816</v>
      </c>
      <c r="AM141" s="29">
        <v>1203</v>
      </c>
      <c r="AN141" s="1">
        <f t="shared" si="12"/>
        <v>1</v>
      </c>
      <c r="AO141" s="1">
        <f t="shared" si="13"/>
        <v>1</v>
      </c>
      <c r="AP141" s="30">
        <f t="shared" si="14"/>
        <v>46297</v>
      </c>
      <c r="AQ141" s="1" t="str">
        <f>IF(COUNTIF('同场线路Rotas do mesmo SC'!A:A,C141)&gt;0,"Sim","Não")</f>
        <v>Não</v>
      </c>
      <c r="AR141" s="1" t="str">
        <f>IF(COUNTIF(揽收业务网点!A:A,P141)&gt;0,"Sim","Não")</f>
        <v>Não</v>
      </c>
    </row>
    <row r="142" spans="1:44">
      <c r="A142" s="29" t="s">
        <v>2805</v>
      </c>
      <c r="B142" s="29" t="s">
        <v>379</v>
      </c>
      <c r="C142" s="29" t="s">
        <v>407</v>
      </c>
      <c r="D142" s="29" t="s">
        <v>381</v>
      </c>
      <c r="E142" s="29" t="s">
        <v>382</v>
      </c>
      <c r="F142" s="29" t="s">
        <v>383</v>
      </c>
      <c r="G142" s="29">
        <v>180</v>
      </c>
      <c r="H142" s="29" t="s">
        <v>701</v>
      </c>
      <c r="I142" s="29" t="s">
        <v>702</v>
      </c>
      <c r="J142" s="29" t="s">
        <v>703</v>
      </c>
      <c r="K142" s="29" t="s">
        <v>387</v>
      </c>
      <c r="L142" s="29" t="s">
        <v>704</v>
      </c>
      <c r="M142" s="29" t="s">
        <v>703</v>
      </c>
      <c r="N142" s="29" t="s">
        <v>705</v>
      </c>
      <c r="O142" s="29" t="s">
        <v>415</v>
      </c>
      <c r="P142" s="29" t="s">
        <v>416</v>
      </c>
      <c r="Q142" s="29" t="s">
        <v>2</v>
      </c>
      <c r="R142" s="29" t="s">
        <v>2817</v>
      </c>
      <c r="S142" s="29" t="s">
        <v>2818</v>
      </c>
      <c r="T142" s="29" t="s">
        <v>2819</v>
      </c>
      <c r="U142" s="29" t="s">
        <v>2819</v>
      </c>
      <c r="V142" s="29">
        <v>0</v>
      </c>
      <c r="W142" s="29" t="s">
        <v>396</v>
      </c>
      <c r="X142" s="29" t="s">
        <v>2820</v>
      </c>
      <c r="Y142" s="29" t="s">
        <v>2821</v>
      </c>
      <c r="Z142" s="29" t="s">
        <v>2822</v>
      </c>
      <c r="AA142" s="29" t="s">
        <v>2822</v>
      </c>
      <c r="AB142" s="29" t="s">
        <v>424</v>
      </c>
      <c r="AC142" s="29" t="s">
        <v>425</v>
      </c>
      <c r="AD142" s="29" t="s">
        <v>2</v>
      </c>
      <c r="AE142" s="29" t="s">
        <v>2823</v>
      </c>
      <c r="AF142" s="29" t="s">
        <v>2824</v>
      </c>
      <c r="AG142" s="29">
        <v>-1428</v>
      </c>
      <c r="AH142" s="29" t="s">
        <v>2824</v>
      </c>
      <c r="AI142" s="29" t="s">
        <v>2825</v>
      </c>
      <c r="AJ142" s="29">
        <v>12</v>
      </c>
      <c r="AK142" s="29" t="s">
        <v>2826</v>
      </c>
      <c r="AL142" s="29" t="s">
        <v>2827</v>
      </c>
      <c r="AM142" s="29">
        <v>1590</v>
      </c>
      <c r="AN142" s="1">
        <f t="shared" si="12"/>
        <v>1</v>
      </c>
      <c r="AO142" s="1">
        <f t="shared" si="13"/>
        <v>1</v>
      </c>
      <c r="AP142" s="30">
        <f t="shared" si="14"/>
        <v>46298</v>
      </c>
      <c r="AQ142" s="1" t="str">
        <f>IF(COUNTIF('同场线路Rotas do mesmo SC'!A:A,C142)&gt;0,"Sim","Não")</f>
        <v>Não</v>
      </c>
      <c r="AR142" s="1" t="str">
        <f>IF(COUNTIF(揽收业务网点!A:A,P142)&gt;0,"Sim","Não")</f>
        <v>Não</v>
      </c>
    </row>
    <row r="143" spans="1:44">
      <c r="A143" s="29" t="s">
        <v>2828</v>
      </c>
      <c r="B143" s="29" t="s">
        <v>379</v>
      </c>
      <c r="C143" s="29" t="s">
        <v>2829</v>
      </c>
      <c r="D143" s="29" t="s">
        <v>381</v>
      </c>
      <c r="E143" s="29" t="s">
        <v>382</v>
      </c>
      <c r="F143" s="29" t="s">
        <v>383</v>
      </c>
      <c r="G143" s="29">
        <v>45</v>
      </c>
      <c r="H143" s="29" t="s">
        <v>2830</v>
      </c>
      <c r="I143" s="29" t="s">
        <v>385</v>
      </c>
      <c r="J143" s="29" t="s">
        <v>2337</v>
      </c>
      <c r="K143" s="29" t="s">
        <v>387</v>
      </c>
      <c r="L143" s="29" t="s">
        <v>2338</v>
      </c>
      <c r="M143" s="29" t="s">
        <v>2831</v>
      </c>
      <c r="N143" s="29" t="s">
        <v>2832</v>
      </c>
      <c r="O143" s="29" t="s">
        <v>2341</v>
      </c>
      <c r="P143" s="29" t="s">
        <v>2342</v>
      </c>
      <c r="Q143" s="29" t="s">
        <v>5</v>
      </c>
      <c r="R143" s="29" t="s">
        <v>2833</v>
      </c>
      <c r="S143" s="29" t="s">
        <v>2834</v>
      </c>
      <c r="T143" s="29" t="s">
        <v>2835</v>
      </c>
      <c r="U143" s="29" t="s">
        <v>2836</v>
      </c>
      <c r="V143" s="29">
        <v>808</v>
      </c>
      <c r="W143" s="29" t="s">
        <v>396</v>
      </c>
      <c r="X143" s="29" t="s">
        <v>2837</v>
      </c>
      <c r="Y143" s="29" t="s">
        <v>528</v>
      </c>
      <c r="Z143" s="29" t="s">
        <v>2838</v>
      </c>
      <c r="AA143" s="29" t="s">
        <v>2838</v>
      </c>
      <c r="AB143" s="29" t="s">
        <v>2839</v>
      </c>
      <c r="AC143" s="29" t="s">
        <v>2840</v>
      </c>
      <c r="AD143" s="29" t="s">
        <v>5</v>
      </c>
      <c r="AE143" s="29" t="s">
        <v>401</v>
      </c>
      <c r="AF143" s="29" t="s">
        <v>2841</v>
      </c>
      <c r="AG143" s="29">
        <v>-127</v>
      </c>
      <c r="AH143" s="29" t="s">
        <v>2841</v>
      </c>
      <c r="AI143" s="29" t="s">
        <v>2842</v>
      </c>
      <c r="AJ143" s="29">
        <v>0</v>
      </c>
      <c r="AK143" s="29" t="s">
        <v>2843</v>
      </c>
      <c r="AL143" s="29" t="s">
        <v>2844</v>
      </c>
      <c r="AM143" s="29">
        <v>121</v>
      </c>
      <c r="AN143" s="1">
        <f t="shared" si="12"/>
        <v>1</v>
      </c>
      <c r="AO143" s="1">
        <f t="shared" si="13"/>
        <v>1</v>
      </c>
      <c r="AP143" s="30">
        <f t="shared" si="14"/>
        <v>46296</v>
      </c>
      <c r="AQ143" s="1" t="str">
        <f>IF(COUNTIF('同场线路Rotas do mesmo SC'!A:A,C143)&gt;0,"Sim","Não")</f>
        <v>Não</v>
      </c>
      <c r="AR143" s="1" t="str">
        <f>IF(COUNTIF(揽收业务网点!A:A,P143)&gt;0,"Sim","Não")</f>
        <v>Não</v>
      </c>
    </row>
    <row r="144" spans="1:44">
      <c r="A144" s="29" t="s">
        <v>2845</v>
      </c>
      <c r="B144" s="29" t="s">
        <v>2590</v>
      </c>
      <c r="C144" s="29" t="s">
        <v>2846</v>
      </c>
      <c r="D144" s="29" t="s">
        <v>381</v>
      </c>
      <c r="E144" s="29" t="s">
        <v>382</v>
      </c>
      <c r="F144" s="29" t="s">
        <v>383</v>
      </c>
      <c r="G144" s="29">
        <v>230</v>
      </c>
      <c r="H144" s="29" t="s">
        <v>2847</v>
      </c>
      <c r="I144" s="29" t="s">
        <v>409</v>
      </c>
      <c r="J144" s="29" t="s">
        <v>1825</v>
      </c>
      <c r="K144" s="29" t="s">
        <v>411</v>
      </c>
      <c r="L144" s="29" t="s">
        <v>1826</v>
      </c>
      <c r="M144" s="29" t="s">
        <v>2848</v>
      </c>
      <c r="N144" s="29" t="s">
        <v>2849</v>
      </c>
      <c r="O144" s="29" t="s">
        <v>1944</v>
      </c>
      <c r="P144" s="29" t="s">
        <v>1945</v>
      </c>
      <c r="Q144" s="29" t="s">
        <v>5</v>
      </c>
      <c r="R144" s="29" t="s">
        <v>2850</v>
      </c>
      <c r="S144" s="29" t="s">
        <v>2851</v>
      </c>
      <c r="T144" s="29" t="s">
        <v>2852</v>
      </c>
      <c r="U144" s="29" t="s">
        <v>2853</v>
      </c>
      <c r="V144" s="29">
        <v>122</v>
      </c>
      <c r="W144" s="29" t="s">
        <v>396</v>
      </c>
      <c r="X144" s="29" t="s">
        <v>2854</v>
      </c>
      <c r="Y144" s="29" t="s">
        <v>612</v>
      </c>
      <c r="Z144" s="29" t="s">
        <v>2855</v>
      </c>
      <c r="AA144" s="29" t="s">
        <v>2855</v>
      </c>
      <c r="AB144" s="29" t="s">
        <v>2856</v>
      </c>
      <c r="AC144" s="29" t="s">
        <v>2857</v>
      </c>
      <c r="AD144" s="29" t="s">
        <v>5</v>
      </c>
      <c r="AE144" s="29" t="s">
        <v>633</v>
      </c>
      <c r="AF144" s="29" t="s">
        <v>2511</v>
      </c>
      <c r="AG144" s="29">
        <v>102</v>
      </c>
      <c r="AH144" s="29" t="s">
        <v>2511</v>
      </c>
      <c r="AI144" s="29" t="s">
        <v>2858</v>
      </c>
      <c r="AJ144" s="29">
        <v>1</v>
      </c>
      <c r="AK144" s="29" t="s">
        <v>2859</v>
      </c>
      <c r="AL144" s="29" t="s">
        <v>2860</v>
      </c>
      <c r="AM144" s="29">
        <v>11</v>
      </c>
      <c r="AN144" s="1">
        <f t="shared" ref="AN144:AN207" si="15">IF(X144="",0,1)</f>
        <v>1</v>
      </c>
      <c r="AO144" s="1">
        <f t="shared" ref="AO144:AO207" si="16">IF(AI144="",0,1)</f>
        <v>1</v>
      </c>
      <c r="AP144" s="30">
        <f t="shared" ref="AP144:AP207" si="17">DATE(YEAR(AE144),MONTH(AE144),DAY(AE144))</f>
        <v>46296</v>
      </c>
      <c r="AQ144" s="1" t="str">
        <f>IF(COUNTIF('同场线路Rotas do mesmo SC'!A:A,C144)&gt;0,"Sim","Não")</f>
        <v>Não</v>
      </c>
      <c r="AR144" s="1" t="str">
        <f>IF(COUNTIF(揽收业务网点!A:A,P144)&gt;0,"Sim","Não")</f>
        <v>Não</v>
      </c>
    </row>
    <row r="145" spans="1:44">
      <c r="A145" s="29" t="s">
        <v>2861</v>
      </c>
      <c r="B145" s="29" t="s">
        <v>379</v>
      </c>
      <c r="C145" s="29" t="s">
        <v>2862</v>
      </c>
      <c r="D145" s="29" t="s">
        <v>381</v>
      </c>
      <c r="E145" s="29" t="s">
        <v>382</v>
      </c>
      <c r="F145" s="29" t="s">
        <v>811</v>
      </c>
      <c r="G145" s="29">
        <v>39</v>
      </c>
      <c r="H145" s="29" t="s">
        <v>2863</v>
      </c>
      <c r="I145" s="29" t="s">
        <v>868</v>
      </c>
      <c r="J145" s="29" t="s">
        <v>2476</v>
      </c>
      <c r="K145" s="29" t="s">
        <v>411</v>
      </c>
      <c r="L145" s="29" t="s">
        <v>2477</v>
      </c>
      <c r="M145" s="29" t="s">
        <v>2864</v>
      </c>
      <c r="N145" s="29" t="s">
        <v>2865</v>
      </c>
      <c r="O145" s="29" t="s">
        <v>653</v>
      </c>
      <c r="P145" s="29" t="s">
        <v>654</v>
      </c>
      <c r="Q145" s="29" t="s">
        <v>11</v>
      </c>
      <c r="R145" s="29" t="s">
        <v>2866</v>
      </c>
      <c r="S145" s="29" t="s">
        <v>2867</v>
      </c>
      <c r="T145" s="29" t="s">
        <v>2868</v>
      </c>
      <c r="U145" s="29" t="s">
        <v>2869</v>
      </c>
      <c r="V145" s="29">
        <v>260</v>
      </c>
      <c r="W145" s="29" t="s">
        <v>396</v>
      </c>
      <c r="X145" s="29" t="s">
        <v>2870</v>
      </c>
      <c r="Y145" s="29" t="s">
        <v>1775</v>
      </c>
      <c r="Z145" s="29" t="s">
        <v>2871</v>
      </c>
      <c r="AA145" s="29" t="s">
        <v>2871</v>
      </c>
      <c r="AB145" s="29" t="s">
        <v>2872</v>
      </c>
      <c r="AC145" s="29" t="s">
        <v>60</v>
      </c>
      <c r="AD145" s="29" t="s">
        <v>11</v>
      </c>
      <c r="AE145" s="29" t="s">
        <v>2873</v>
      </c>
      <c r="AF145" s="29" t="s">
        <v>2874</v>
      </c>
      <c r="AG145" s="29">
        <v>-44</v>
      </c>
      <c r="AH145" s="29" t="s">
        <v>2874</v>
      </c>
      <c r="AI145" s="29" t="s">
        <v>2875</v>
      </c>
      <c r="AJ145" s="29">
        <v>10</v>
      </c>
      <c r="AK145" s="29" t="s">
        <v>2876</v>
      </c>
      <c r="AL145" s="29" t="s">
        <v>2877</v>
      </c>
      <c r="AM145" s="29">
        <v>134</v>
      </c>
      <c r="AN145" s="1">
        <f t="shared" si="15"/>
        <v>1</v>
      </c>
      <c r="AO145" s="1">
        <f t="shared" si="16"/>
        <v>1</v>
      </c>
      <c r="AP145" s="30">
        <f t="shared" si="17"/>
        <v>46296</v>
      </c>
      <c r="AQ145" s="1" t="str">
        <f>IF(COUNTIF('同场线路Rotas do mesmo SC'!A:A,C145)&gt;0,"Sim","Não")</f>
        <v>Não</v>
      </c>
      <c r="AR145" s="1" t="str">
        <f>IF(COUNTIF(揽收业务网点!A:A,P145)&gt;0,"Sim","Não")</f>
        <v>Não</v>
      </c>
    </row>
    <row r="146" spans="1:44">
      <c r="A146" s="29" t="s">
        <v>2878</v>
      </c>
      <c r="B146" s="29" t="s">
        <v>379</v>
      </c>
      <c r="C146" s="29" t="s">
        <v>2879</v>
      </c>
      <c r="D146" s="29" t="s">
        <v>381</v>
      </c>
      <c r="E146" s="29" t="s">
        <v>640</v>
      </c>
      <c r="F146" s="29" t="s">
        <v>383</v>
      </c>
      <c r="G146" s="29">
        <v>100</v>
      </c>
      <c r="H146" s="29" t="s">
        <v>2880</v>
      </c>
      <c r="I146" s="29" t="s">
        <v>868</v>
      </c>
      <c r="J146" s="29" t="s">
        <v>2881</v>
      </c>
      <c r="K146" s="29" t="s">
        <v>387</v>
      </c>
      <c r="L146" s="29" t="s">
        <v>2882</v>
      </c>
      <c r="M146" s="29" t="s">
        <v>2883</v>
      </c>
      <c r="N146" s="29" t="s">
        <v>2884</v>
      </c>
      <c r="O146" s="29" t="s">
        <v>2885</v>
      </c>
      <c r="P146" s="29" t="s">
        <v>103</v>
      </c>
      <c r="Q146" s="29" t="s">
        <v>94</v>
      </c>
      <c r="R146" s="29" t="s">
        <v>2886</v>
      </c>
      <c r="S146" s="29" t="s">
        <v>2886</v>
      </c>
      <c r="T146" s="29" t="s">
        <v>2887</v>
      </c>
      <c r="U146" s="29" t="s">
        <v>2888</v>
      </c>
      <c r="V146" s="29">
        <v>562</v>
      </c>
      <c r="W146" s="29" t="s">
        <v>396</v>
      </c>
      <c r="X146" s="29" t="s">
        <v>2889</v>
      </c>
      <c r="Y146" s="29" t="s">
        <v>989</v>
      </c>
      <c r="Z146" s="29" t="s">
        <v>2890</v>
      </c>
      <c r="AA146" s="29" t="s">
        <v>2890</v>
      </c>
      <c r="AB146" s="29" t="s">
        <v>2891</v>
      </c>
      <c r="AC146" s="29" t="s">
        <v>2892</v>
      </c>
      <c r="AD146" s="29" t="s">
        <v>94</v>
      </c>
      <c r="AE146" s="29" t="s">
        <v>491</v>
      </c>
      <c r="AF146" s="29" t="s">
        <v>2893</v>
      </c>
      <c r="AG146" s="29">
        <v>847</v>
      </c>
      <c r="AH146" s="29" t="s">
        <v>2893</v>
      </c>
      <c r="AI146" s="29"/>
      <c r="AJ146" s="29">
        <v>16</v>
      </c>
      <c r="AK146" s="29" t="s">
        <v>2894</v>
      </c>
      <c r="AL146" s="29" t="s">
        <v>2895</v>
      </c>
      <c r="AM146" s="29">
        <v>18</v>
      </c>
      <c r="AN146" s="1">
        <f t="shared" si="15"/>
        <v>1</v>
      </c>
      <c r="AO146" s="1">
        <f t="shared" si="16"/>
        <v>0</v>
      </c>
      <c r="AP146" s="30">
        <f t="shared" si="17"/>
        <v>46296</v>
      </c>
      <c r="AQ146" s="1" t="str">
        <f>IF(COUNTIF('同场线路Rotas do mesmo SC'!A:A,C146)&gt;0,"Sim","Não")</f>
        <v>Não</v>
      </c>
      <c r="AR146" s="1" t="str">
        <f>IF(COUNTIF(揽收业务网点!A:A,P146)&gt;0,"Sim","Não")</f>
        <v>Sim</v>
      </c>
    </row>
    <row r="147" spans="1:44">
      <c r="A147" s="29" t="s">
        <v>2896</v>
      </c>
      <c r="B147" s="29" t="s">
        <v>379</v>
      </c>
      <c r="C147" s="29" t="s">
        <v>2897</v>
      </c>
      <c r="D147" s="29" t="s">
        <v>381</v>
      </c>
      <c r="E147" s="29" t="s">
        <v>640</v>
      </c>
      <c r="F147" s="29" t="s">
        <v>383</v>
      </c>
      <c r="G147" s="29">
        <v>250</v>
      </c>
      <c r="H147" s="29" t="s">
        <v>2898</v>
      </c>
      <c r="I147" s="29" t="s">
        <v>2899</v>
      </c>
      <c r="J147" s="29" t="s">
        <v>959</v>
      </c>
      <c r="K147" s="29" t="s">
        <v>411</v>
      </c>
      <c r="L147" s="29" t="s">
        <v>960</v>
      </c>
      <c r="M147" s="29" t="s">
        <v>2900</v>
      </c>
      <c r="N147" s="29" t="s">
        <v>2901</v>
      </c>
      <c r="O147" s="29" t="s">
        <v>2902</v>
      </c>
      <c r="P147" s="29" t="s">
        <v>1</v>
      </c>
      <c r="Q147" s="29" t="s">
        <v>2</v>
      </c>
      <c r="R147" s="29" t="s">
        <v>2903</v>
      </c>
      <c r="S147" s="29" t="s">
        <v>2904</v>
      </c>
      <c r="T147" s="29" t="s">
        <v>2905</v>
      </c>
      <c r="U147" s="29" t="s">
        <v>2905</v>
      </c>
      <c r="V147" s="29">
        <v>0</v>
      </c>
      <c r="W147" s="29" t="s">
        <v>396</v>
      </c>
      <c r="X147" s="29" t="s">
        <v>2906</v>
      </c>
      <c r="Y147" s="29" t="s">
        <v>2427</v>
      </c>
      <c r="Z147" s="29" t="s">
        <v>2907</v>
      </c>
      <c r="AA147" s="29" t="s">
        <v>2907</v>
      </c>
      <c r="AB147" s="29" t="s">
        <v>1807</v>
      </c>
      <c r="AC147" s="29" t="s">
        <v>1808</v>
      </c>
      <c r="AD147" s="29" t="s">
        <v>2</v>
      </c>
      <c r="AE147" s="29" t="s">
        <v>1954</v>
      </c>
      <c r="AF147" s="29" t="s">
        <v>2908</v>
      </c>
      <c r="AG147" s="29">
        <v>-69</v>
      </c>
      <c r="AH147" s="29" t="s">
        <v>2908</v>
      </c>
      <c r="AI147" s="29"/>
      <c r="AJ147" s="29">
        <v>333</v>
      </c>
      <c r="AK147" s="29" t="s">
        <v>2909</v>
      </c>
      <c r="AL147" s="29" t="s">
        <v>2910</v>
      </c>
      <c r="AM147" s="29">
        <v>1032</v>
      </c>
      <c r="AN147" s="1">
        <f t="shared" si="15"/>
        <v>1</v>
      </c>
      <c r="AO147" s="1">
        <f t="shared" si="16"/>
        <v>0</v>
      </c>
      <c r="AP147" s="30">
        <f t="shared" si="17"/>
        <v>46296</v>
      </c>
      <c r="AQ147" s="1" t="str">
        <f>IF(COUNTIF('同场线路Rotas do mesmo SC'!A:A,C147)&gt;0,"Sim","Não")</f>
        <v>Não</v>
      </c>
      <c r="AR147" s="1" t="str">
        <f>IF(COUNTIF(揽收业务网点!A:A,P147)&gt;0,"Sim","Não")</f>
        <v>Sim</v>
      </c>
    </row>
    <row r="148" spans="1:44">
      <c r="A148" s="29" t="s">
        <v>2911</v>
      </c>
      <c r="B148" s="29" t="s">
        <v>379</v>
      </c>
      <c r="C148" s="29" t="s">
        <v>731</v>
      </c>
      <c r="D148" s="29" t="s">
        <v>381</v>
      </c>
      <c r="E148" s="29" t="s">
        <v>640</v>
      </c>
      <c r="F148" s="29" t="s">
        <v>732</v>
      </c>
      <c r="G148" s="29">
        <v>24</v>
      </c>
      <c r="H148" s="29" t="s">
        <v>2912</v>
      </c>
      <c r="I148" s="29" t="s">
        <v>409</v>
      </c>
      <c r="J148" s="29" t="s">
        <v>642</v>
      </c>
      <c r="K148" s="29" t="s">
        <v>387</v>
      </c>
      <c r="L148" s="29" t="s">
        <v>643</v>
      </c>
      <c r="M148" s="29" t="s">
        <v>2913</v>
      </c>
      <c r="N148" s="29" t="s">
        <v>2914</v>
      </c>
      <c r="O148" s="29" t="s">
        <v>738</v>
      </c>
      <c r="P148" s="29" t="s">
        <v>14</v>
      </c>
      <c r="Q148" s="29" t="s">
        <v>11</v>
      </c>
      <c r="R148" s="29" t="s">
        <v>2915</v>
      </c>
      <c r="S148" s="29" t="s">
        <v>2915</v>
      </c>
      <c r="T148" s="29" t="s">
        <v>2916</v>
      </c>
      <c r="U148" s="29" t="s">
        <v>2917</v>
      </c>
      <c r="V148" s="29">
        <v>86</v>
      </c>
      <c r="W148" s="29" t="s">
        <v>396</v>
      </c>
      <c r="X148" s="29" t="s">
        <v>2918</v>
      </c>
      <c r="Y148" s="29" t="s">
        <v>1988</v>
      </c>
      <c r="Z148" s="29" t="s">
        <v>2919</v>
      </c>
      <c r="AA148" s="29" t="s">
        <v>2919</v>
      </c>
      <c r="AB148" s="29" t="s">
        <v>653</v>
      </c>
      <c r="AC148" s="29" t="s">
        <v>654</v>
      </c>
      <c r="AD148" s="29" t="s">
        <v>11</v>
      </c>
      <c r="AE148" s="29" t="s">
        <v>2920</v>
      </c>
      <c r="AF148" s="29" t="s">
        <v>2921</v>
      </c>
      <c r="AG148" s="29">
        <v>-15</v>
      </c>
      <c r="AH148" s="29" t="s">
        <v>2921</v>
      </c>
      <c r="AI148" s="29" t="s">
        <v>2922</v>
      </c>
      <c r="AJ148" s="29">
        <v>-19</v>
      </c>
      <c r="AK148" s="29" t="s">
        <v>2923</v>
      </c>
      <c r="AL148" s="29" t="s">
        <v>2924</v>
      </c>
      <c r="AM148" s="29">
        <v>5282</v>
      </c>
      <c r="AN148" s="1">
        <f t="shared" si="15"/>
        <v>1</v>
      </c>
      <c r="AO148" s="1">
        <f t="shared" si="16"/>
        <v>1</v>
      </c>
      <c r="AP148" s="30">
        <f t="shared" si="17"/>
        <v>46297</v>
      </c>
      <c r="AQ148" s="1" t="str">
        <f>IF(COUNTIF('同场线路Rotas do mesmo SC'!A:A,C148)&gt;0,"Sim","Não")</f>
        <v>Não</v>
      </c>
      <c r="AR148" s="1" t="str">
        <f>IF(COUNTIF(揽收业务网点!A:A,P148)&gt;0,"Sim","Não")</f>
        <v>Sim</v>
      </c>
    </row>
    <row r="149" spans="1:44">
      <c r="A149" s="29" t="s">
        <v>2925</v>
      </c>
      <c r="B149" s="29" t="s">
        <v>379</v>
      </c>
      <c r="C149" s="29" t="s">
        <v>2926</v>
      </c>
      <c r="D149" s="29" t="s">
        <v>381</v>
      </c>
      <c r="E149" s="29" t="s">
        <v>382</v>
      </c>
      <c r="F149" s="29" t="s">
        <v>383</v>
      </c>
      <c r="G149" s="29">
        <v>20</v>
      </c>
      <c r="H149" s="29" t="s">
        <v>2927</v>
      </c>
      <c r="I149" s="29" t="s">
        <v>385</v>
      </c>
      <c r="J149" s="29" t="s">
        <v>2928</v>
      </c>
      <c r="K149" s="29" t="s">
        <v>387</v>
      </c>
      <c r="L149" s="29" t="s">
        <v>2929</v>
      </c>
      <c r="M149" s="29" t="s">
        <v>2930</v>
      </c>
      <c r="N149" s="29" t="s">
        <v>2931</v>
      </c>
      <c r="O149" s="29" t="s">
        <v>2002</v>
      </c>
      <c r="P149" s="29" t="s">
        <v>2003</v>
      </c>
      <c r="Q149" s="29" t="s">
        <v>142</v>
      </c>
      <c r="R149" s="29" t="s">
        <v>2932</v>
      </c>
      <c r="S149" s="29" t="s">
        <v>2933</v>
      </c>
      <c r="T149" s="29" t="s">
        <v>2934</v>
      </c>
      <c r="U149" s="29" t="s">
        <v>2935</v>
      </c>
      <c r="V149" s="29">
        <v>10</v>
      </c>
      <c r="W149" s="29" t="s">
        <v>396</v>
      </c>
      <c r="X149" s="29" t="s">
        <v>2936</v>
      </c>
      <c r="Y149" s="29" t="s">
        <v>948</v>
      </c>
      <c r="Z149" s="29" t="s">
        <v>2937</v>
      </c>
      <c r="AA149" s="29" t="s">
        <v>2937</v>
      </c>
      <c r="AB149" s="29" t="s">
        <v>2938</v>
      </c>
      <c r="AC149" s="29" t="s">
        <v>2939</v>
      </c>
      <c r="AD149" s="29" t="s">
        <v>142</v>
      </c>
      <c r="AE149" s="29" t="s">
        <v>2351</v>
      </c>
      <c r="AF149" s="29" t="s">
        <v>2940</v>
      </c>
      <c r="AG149" s="29">
        <v>-126</v>
      </c>
      <c r="AH149" s="29" t="s">
        <v>2940</v>
      </c>
      <c r="AI149" s="29" t="s">
        <v>2941</v>
      </c>
      <c r="AJ149" s="29">
        <v>125</v>
      </c>
      <c r="AK149" s="29" t="s">
        <v>2942</v>
      </c>
      <c r="AL149" s="29" t="s">
        <v>2943</v>
      </c>
      <c r="AM149" s="29">
        <v>77</v>
      </c>
      <c r="AN149" s="1">
        <f t="shared" si="15"/>
        <v>1</v>
      </c>
      <c r="AO149" s="1">
        <f t="shared" si="16"/>
        <v>1</v>
      </c>
      <c r="AP149" s="30">
        <f t="shared" si="17"/>
        <v>46296</v>
      </c>
      <c r="AQ149" s="1" t="str">
        <f>IF(COUNTIF('同场线路Rotas do mesmo SC'!A:A,C149)&gt;0,"Sim","Não")</f>
        <v>Não</v>
      </c>
      <c r="AR149" s="1" t="str">
        <f>IF(COUNTIF(揽收业务网点!A:A,P149)&gt;0,"Sim","Não")</f>
        <v>Não</v>
      </c>
    </row>
    <row r="150" spans="1:44">
      <c r="A150" s="29" t="s">
        <v>2944</v>
      </c>
      <c r="B150" s="29" t="s">
        <v>379</v>
      </c>
      <c r="C150" s="29" t="s">
        <v>2945</v>
      </c>
      <c r="D150" s="29" t="s">
        <v>381</v>
      </c>
      <c r="E150" s="29" t="s">
        <v>382</v>
      </c>
      <c r="F150" s="29" t="s">
        <v>732</v>
      </c>
      <c r="G150" s="29">
        <v>100</v>
      </c>
      <c r="H150" s="29" t="s">
        <v>2946</v>
      </c>
      <c r="I150" s="29" t="s">
        <v>868</v>
      </c>
      <c r="J150" s="29" t="s">
        <v>2947</v>
      </c>
      <c r="K150" s="29" t="s">
        <v>387</v>
      </c>
      <c r="L150" s="29" t="s">
        <v>2948</v>
      </c>
      <c r="M150" s="29" t="s">
        <v>2949</v>
      </c>
      <c r="N150" s="29" t="s">
        <v>2950</v>
      </c>
      <c r="O150" s="29" t="s">
        <v>1347</v>
      </c>
      <c r="P150" s="29" t="s">
        <v>1348</v>
      </c>
      <c r="Q150" s="29" t="s">
        <v>70</v>
      </c>
      <c r="R150" s="29" t="s">
        <v>2951</v>
      </c>
      <c r="S150" s="29" t="s">
        <v>2952</v>
      </c>
      <c r="T150" s="29" t="s">
        <v>2953</v>
      </c>
      <c r="U150" s="29" t="s">
        <v>2954</v>
      </c>
      <c r="V150" s="29">
        <v>14</v>
      </c>
      <c r="W150" s="29" t="s">
        <v>396</v>
      </c>
      <c r="X150" s="29" t="s">
        <v>2955</v>
      </c>
      <c r="Y150" s="29" t="s">
        <v>1437</v>
      </c>
      <c r="Z150" s="29" t="s">
        <v>2956</v>
      </c>
      <c r="AA150" s="29" t="s">
        <v>2956</v>
      </c>
      <c r="AB150" s="29" t="s">
        <v>2957</v>
      </c>
      <c r="AC150" s="29" t="s">
        <v>2958</v>
      </c>
      <c r="AD150" s="29" t="s">
        <v>70</v>
      </c>
      <c r="AE150" s="29" t="s">
        <v>2959</v>
      </c>
      <c r="AF150" s="29" t="s">
        <v>2960</v>
      </c>
      <c r="AG150" s="29">
        <v>13</v>
      </c>
      <c r="AH150" s="29" t="s">
        <v>2960</v>
      </c>
      <c r="AI150" s="29" t="s">
        <v>2961</v>
      </c>
      <c r="AJ150" s="29">
        <v>31</v>
      </c>
      <c r="AK150" s="29" t="s">
        <v>2962</v>
      </c>
      <c r="AL150" s="29" t="s">
        <v>2963</v>
      </c>
      <c r="AM150" s="29">
        <v>109</v>
      </c>
      <c r="AN150" s="1">
        <f t="shared" si="15"/>
        <v>1</v>
      </c>
      <c r="AO150" s="1">
        <f t="shared" si="16"/>
        <v>1</v>
      </c>
      <c r="AP150" s="30">
        <f t="shared" si="17"/>
        <v>46296</v>
      </c>
      <c r="AQ150" s="1" t="str">
        <f>IF(COUNTIF('同场线路Rotas do mesmo SC'!A:A,C150)&gt;0,"Sim","Não")</f>
        <v>Não</v>
      </c>
      <c r="AR150" s="1" t="str">
        <f>IF(COUNTIF(揽收业务网点!A:A,P150)&gt;0,"Sim","Não")</f>
        <v>Não</v>
      </c>
    </row>
    <row r="151" spans="1:44">
      <c r="A151" s="29" t="s">
        <v>2964</v>
      </c>
      <c r="B151" s="29" t="s">
        <v>379</v>
      </c>
      <c r="C151" s="29" t="s">
        <v>2965</v>
      </c>
      <c r="D151" s="29" t="s">
        <v>381</v>
      </c>
      <c r="E151" s="29" t="s">
        <v>382</v>
      </c>
      <c r="F151" s="29" t="s">
        <v>383</v>
      </c>
      <c r="G151" s="29">
        <v>124</v>
      </c>
      <c r="H151" s="29" t="s">
        <v>2966</v>
      </c>
      <c r="I151" s="29" t="s">
        <v>385</v>
      </c>
      <c r="J151" s="29" t="s">
        <v>2967</v>
      </c>
      <c r="K151" s="29" t="s">
        <v>387</v>
      </c>
      <c r="L151" s="29" t="s">
        <v>2968</v>
      </c>
      <c r="M151" s="29" t="s">
        <v>2969</v>
      </c>
      <c r="N151" s="29" t="s">
        <v>2970</v>
      </c>
      <c r="O151" s="29" t="s">
        <v>2971</v>
      </c>
      <c r="P151" s="29" t="s">
        <v>2972</v>
      </c>
      <c r="Q151" s="29" t="s">
        <v>94</v>
      </c>
      <c r="R151" s="29" t="s">
        <v>2973</v>
      </c>
      <c r="S151" s="29" t="s">
        <v>2974</v>
      </c>
      <c r="T151" s="29" t="s">
        <v>2975</v>
      </c>
      <c r="U151" s="29" t="s">
        <v>2976</v>
      </c>
      <c r="V151" s="29">
        <v>1</v>
      </c>
      <c r="W151" s="29" t="s">
        <v>396</v>
      </c>
      <c r="X151" s="29" t="s">
        <v>2977</v>
      </c>
      <c r="Y151" s="29" t="s">
        <v>2978</v>
      </c>
      <c r="Z151" s="29"/>
      <c r="AA151" s="29"/>
      <c r="AB151" s="29" t="s">
        <v>2979</v>
      </c>
      <c r="AC151" s="29" t="s">
        <v>2980</v>
      </c>
      <c r="AD151" s="29" t="s">
        <v>94</v>
      </c>
      <c r="AE151" s="29" t="s">
        <v>2981</v>
      </c>
      <c r="AF151" s="29" t="s">
        <v>2982</v>
      </c>
      <c r="AG151" s="29">
        <v>-313</v>
      </c>
      <c r="AH151" s="29" t="s">
        <v>2982</v>
      </c>
      <c r="AI151" s="29" t="s">
        <v>2983</v>
      </c>
      <c r="AJ151" s="29">
        <v>0</v>
      </c>
      <c r="AK151" s="29" t="s">
        <v>2984</v>
      </c>
      <c r="AL151" s="29" t="s">
        <v>2985</v>
      </c>
      <c r="AM151" s="29">
        <v>217</v>
      </c>
      <c r="AN151" s="1">
        <f t="shared" si="15"/>
        <v>1</v>
      </c>
      <c r="AO151" s="1">
        <f t="shared" si="16"/>
        <v>1</v>
      </c>
      <c r="AP151" s="30">
        <f t="shared" si="17"/>
        <v>46296</v>
      </c>
      <c r="AQ151" s="1" t="str">
        <f>IF(COUNTIF('同场线路Rotas do mesmo SC'!A:A,C151)&gt;0,"Sim","Não")</f>
        <v>Não</v>
      </c>
      <c r="AR151" s="1" t="str">
        <f>IF(COUNTIF(揽收业务网点!A:A,P151)&gt;0,"Sim","Não")</f>
        <v>Não</v>
      </c>
    </row>
    <row r="152" spans="1:44">
      <c r="A152" s="29" t="s">
        <v>2986</v>
      </c>
      <c r="B152" s="29" t="s">
        <v>379</v>
      </c>
      <c r="C152" s="29" t="s">
        <v>2987</v>
      </c>
      <c r="D152" s="29" t="s">
        <v>381</v>
      </c>
      <c r="E152" s="29" t="s">
        <v>382</v>
      </c>
      <c r="F152" s="29" t="s">
        <v>383</v>
      </c>
      <c r="G152" s="29">
        <v>90</v>
      </c>
      <c r="H152" s="29" t="s">
        <v>2988</v>
      </c>
      <c r="I152" s="29" t="s">
        <v>512</v>
      </c>
      <c r="J152" s="29" t="s">
        <v>2989</v>
      </c>
      <c r="K152" s="29" t="s">
        <v>387</v>
      </c>
      <c r="L152" s="29" t="s">
        <v>2990</v>
      </c>
      <c r="M152" s="29" t="s">
        <v>2991</v>
      </c>
      <c r="N152" s="29" t="s">
        <v>2992</v>
      </c>
      <c r="O152" s="29" t="s">
        <v>1435</v>
      </c>
      <c r="P152" s="29" t="s">
        <v>1436</v>
      </c>
      <c r="Q152" s="29" t="s">
        <v>5</v>
      </c>
      <c r="R152" s="29" t="s">
        <v>2993</v>
      </c>
      <c r="S152" s="29" t="s">
        <v>2994</v>
      </c>
      <c r="T152" s="29" t="s">
        <v>2995</v>
      </c>
      <c r="U152" s="29" t="s">
        <v>2996</v>
      </c>
      <c r="V152" s="29">
        <v>47</v>
      </c>
      <c r="W152" s="29" t="s">
        <v>396</v>
      </c>
      <c r="X152" s="29" t="s">
        <v>2997</v>
      </c>
      <c r="Y152" s="29" t="s">
        <v>633</v>
      </c>
      <c r="Z152" s="29" t="s">
        <v>2998</v>
      </c>
      <c r="AA152" s="29" t="s">
        <v>2998</v>
      </c>
      <c r="AB152" s="29" t="s">
        <v>2999</v>
      </c>
      <c r="AC152" s="29" t="s">
        <v>3000</v>
      </c>
      <c r="AD152" s="29" t="s">
        <v>5</v>
      </c>
      <c r="AE152" s="29" t="s">
        <v>2077</v>
      </c>
      <c r="AF152" s="29" t="s">
        <v>3001</v>
      </c>
      <c r="AG152" s="29">
        <v>-62</v>
      </c>
      <c r="AH152" s="29" t="s">
        <v>3001</v>
      </c>
      <c r="AI152" s="29" t="s">
        <v>3002</v>
      </c>
      <c r="AJ152" s="29">
        <v>-3</v>
      </c>
      <c r="AK152" s="29" t="s">
        <v>3003</v>
      </c>
      <c r="AL152" s="29" t="s">
        <v>3004</v>
      </c>
      <c r="AM152" s="29">
        <v>25</v>
      </c>
      <c r="AN152" s="1">
        <f t="shared" si="15"/>
        <v>1</v>
      </c>
      <c r="AO152" s="1">
        <f t="shared" si="16"/>
        <v>1</v>
      </c>
      <c r="AP152" s="30">
        <f t="shared" si="17"/>
        <v>46296</v>
      </c>
      <c r="AQ152" s="1" t="str">
        <f>IF(COUNTIF('同场线路Rotas do mesmo SC'!A:A,C152)&gt;0,"Sim","Não")</f>
        <v>Não</v>
      </c>
      <c r="AR152" s="1" t="str">
        <f>IF(COUNTIF(揽收业务网点!A:A,P152)&gt;0,"Sim","Não")</f>
        <v>Não</v>
      </c>
    </row>
    <row r="153" spans="1:44">
      <c r="A153" s="29" t="s">
        <v>3005</v>
      </c>
      <c r="B153" s="29" t="s">
        <v>379</v>
      </c>
      <c r="C153" s="29" t="s">
        <v>3006</v>
      </c>
      <c r="D153" s="29" t="s">
        <v>381</v>
      </c>
      <c r="E153" s="29" t="s">
        <v>640</v>
      </c>
      <c r="F153" s="29" t="s">
        <v>732</v>
      </c>
      <c r="G153" s="29">
        <v>66</v>
      </c>
      <c r="H153" s="29" t="s">
        <v>3007</v>
      </c>
      <c r="I153" s="29" t="s">
        <v>702</v>
      </c>
      <c r="J153" s="29" t="s">
        <v>1753</v>
      </c>
      <c r="K153" s="29" t="s">
        <v>387</v>
      </c>
      <c r="L153" s="29" t="s">
        <v>1754</v>
      </c>
      <c r="M153" s="29" t="s">
        <v>3008</v>
      </c>
      <c r="N153" s="29" t="s">
        <v>3009</v>
      </c>
      <c r="O153" s="29" t="s">
        <v>3010</v>
      </c>
      <c r="P153" s="29" t="s">
        <v>21</v>
      </c>
      <c r="Q153" s="29" t="s">
        <v>11</v>
      </c>
      <c r="R153" s="29" t="s">
        <v>3011</v>
      </c>
      <c r="S153" s="29" t="s">
        <v>3011</v>
      </c>
      <c r="T153" s="29" t="s">
        <v>3012</v>
      </c>
      <c r="U153" s="29" t="s">
        <v>3013</v>
      </c>
      <c r="V153" s="29">
        <v>612</v>
      </c>
      <c r="W153" s="29" t="s">
        <v>396</v>
      </c>
      <c r="X153" s="29" t="s">
        <v>3014</v>
      </c>
      <c r="Y153" s="29" t="s">
        <v>1954</v>
      </c>
      <c r="Z153" s="29" t="s">
        <v>3015</v>
      </c>
      <c r="AA153" s="29" t="s">
        <v>3015</v>
      </c>
      <c r="AB153" s="29" t="s">
        <v>653</v>
      </c>
      <c r="AC153" s="29" t="s">
        <v>654</v>
      </c>
      <c r="AD153" s="29" t="s">
        <v>11</v>
      </c>
      <c r="AE153" s="29" t="s">
        <v>1990</v>
      </c>
      <c r="AF153" s="29" t="s">
        <v>3016</v>
      </c>
      <c r="AG153" s="29">
        <v>-280</v>
      </c>
      <c r="AH153" s="29" t="s">
        <v>3016</v>
      </c>
      <c r="AI153" s="29" t="s">
        <v>3017</v>
      </c>
      <c r="AJ153" s="29">
        <v>16</v>
      </c>
      <c r="AK153" s="29" t="s">
        <v>3018</v>
      </c>
      <c r="AL153" s="29" t="s">
        <v>3019</v>
      </c>
      <c r="AM153" s="29">
        <v>1928</v>
      </c>
      <c r="AN153" s="1">
        <f t="shared" si="15"/>
        <v>1</v>
      </c>
      <c r="AO153" s="1">
        <f t="shared" si="16"/>
        <v>1</v>
      </c>
      <c r="AP153" s="30">
        <f t="shared" si="17"/>
        <v>46296</v>
      </c>
      <c r="AQ153" s="1" t="str">
        <f>IF(COUNTIF('同场线路Rotas do mesmo SC'!A:A,C153)&gt;0,"Sim","Não")</f>
        <v>Não</v>
      </c>
      <c r="AR153" s="1" t="str">
        <f>IF(COUNTIF(揽收业务网点!A:A,P153)&gt;0,"Sim","Não")</f>
        <v>Sim</v>
      </c>
    </row>
    <row r="154" spans="1:44">
      <c r="A154" s="29" t="s">
        <v>3020</v>
      </c>
      <c r="B154" s="29" t="s">
        <v>379</v>
      </c>
      <c r="C154" s="29" t="s">
        <v>3021</v>
      </c>
      <c r="D154" s="29" t="s">
        <v>381</v>
      </c>
      <c r="E154" s="29" t="s">
        <v>640</v>
      </c>
      <c r="F154" s="29" t="s">
        <v>811</v>
      </c>
      <c r="G154" s="29">
        <v>41</v>
      </c>
      <c r="H154" s="29" t="s">
        <v>3022</v>
      </c>
      <c r="I154" s="29" t="s">
        <v>663</v>
      </c>
      <c r="J154" s="29" t="s">
        <v>734</v>
      </c>
      <c r="K154" s="29" t="s">
        <v>387</v>
      </c>
      <c r="L154" s="29" t="s">
        <v>735</v>
      </c>
      <c r="M154" s="29" t="s">
        <v>3023</v>
      </c>
      <c r="N154" s="29" t="s">
        <v>3024</v>
      </c>
      <c r="O154" s="29" t="s">
        <v>3025</v>
      </c>
      <c r="P154" s="29" t="s">
        <v>27</v>
      </c>
      <c r="Q154" s="29" t="s">
        <v>11</v>
      </c>
      <c r="R154" s="29" t="s">
        <v>3026</v>
      </c>
      <c r="S154" s="29" t="s">
        <v>3026</v>
      </c>
      <c r="T154" s="29" t="s">
        <v>3027</v>
      </c>
      <c r="U154" s="29" t="s">
        <v>3028</v>
      </c>
      <c r="V154" s="29">
        <v>378</v>
      </c>
      <c r="W154" s="29" t="s">
        <v>396</v>
      </c>
      <c r="X154" s="29" t="s">
        <v>3029</v>
      </c>
      <c r="Y154" s="29" t="s">
        <v>1988</v>
      </c>
      <c r="Z154" s="29" t="s">
        <v>3030</v>
      </c>
      <c r="AA154" s="29" t="s">
        <v>3030</v>
      </c>
      <c r="AB154" s="29" t="s">
        <v>653</v>
      </c>
      <c r="AC154" s="29" t="s">
        <v>654</v>
      </c>
      <c r="AD154" s="29" t="s">
        <v>11</v>
      </c>
      <c r="AE154" s="29" t="s">
        <v>2582</v>
      </c>
      <c r="AF154" s="29" t="s">
        <v>3031</v>
      </c>
      <c r="AG154" s="29">
        <v>-347</v>
      </c>
      <c r="AH154" s="29" t="s">
        <v>3031</v>
      </c>
      <c r="AI154" s="29" t="s">
        <v>3032</v>
      </c>
      <c r="AJ154" s="29">
        <v>-184</v>
      </c>
      <c r="AK154" s="29" t="s">
        <v>3033</v>
      </c>
      <c r="AL154" s="29" t="s">
        <v>3034</v>
      </c>
      <c r="AM154" s="29">
        <v>5829</v>
      </c>
      <c r="AN154" s="1">
        <f t="shared" si="15"/>
        <v>1</v>
      </c>
      <c r="AO154" s="1">
        <f t="shared" si="16"/>
        <v>1</v>
      </c>
      <c r="AP154" s="30">
        <f t="shared" si="17"/>
        <v>46296</v>
      </c>
      <c r="AQ154" s="1" t="str">
        <f>IF(COUNTIF('同场线路Rotas do mesmo SC'!A:A,C154)&gt;0,"Sim","Não")</f>
        <v>Não</v>
      </c>
      <c r="AR154" s="1" t="str">
        <f>IF(COUNTIF(揽收业务网点!A:A,P154)&gt;0,"Sim","Não")</f>
        <v>Sim</v>
      </c>
    </row>
    <row r="155" spans="1:44">
      <c r="A155" s="29" t="s">
        <v>3035</v>
      </c>
      <c r="B155" s="29" t="s">
        <v>379</v>
      </c>
      <c r="C155" s="29" t="s">
        <v>3036</v>
      </c>
      <c r="D155" s="29" t="s">
        <v>381</v>
      </c>
      <c r="E155" s="29" t="s">
        <v>640</v>
      </c>
      <c r="F155" s="29" t="s">
        <v>829</v>
      </c>
      <c r="G155" s="29">
        <v>41</v>
      </c>
      <c r="H155" s="29" t="s">
        <v>3037</v>
      </c>
      <c r="I155" s="29" t="s">
        <v>663</v>
      </c>
      <c r="J155" s="29" t="s">
        <v>734</v>
      </c>
      <c r="K155" s="29" t="s">
        <v>387</v>
      </c>
      <c r="L155" s="29" t="s">
        <v>735</v>
      </c>
      <c r="M155" s="29" t="s">
        <v>3038</v>
      </c>
      <c r="N155" s="29" t="s">
        <v>3039</v>
      </c>
      <c r="O155" s="29" t="s">
        <v>3025</v>
      </c>
      <c r="P155" s="29" t="s">
        <v>27</v>
      </c>
      <c r="Q155" s="29" t="s">
        <v>11</v>
      </c>
      <c r="R155" s="29" t="s">
        <v>3040</v>
      </c>
      <c r="S155" s="29" t="s">
        <v>3040</v>
      </c>
      <c r="T155" s="29" t="s">
        <v>3041</v>
      </c>
      <c r="U155" s="29" t="s">
        <v>3042</v>
      </c>
      <c r="V155" s="29">
        <v>948</v>
      </c>
      <c r="W155" s="29" t="s">
        <v>396</v>
      </c>
      <c r="X155" s="29" t="s">
        <v>3043</v>
      </c>
      <c r="Y155" s="29" t="s">
        <v>528</v>
      </c>
      <c r="Z155" s="29" t="s">
        <v>3044</v>
      </c>
      <c r="AA155" s="29" t="s">
        <v>3044</v>
      </c>
      <c r="AB155" s="29" t="s">
        <v>653</v>
      </c>
      <c r="AC155" s="29" t="s">
        <v>654</v>
      </c>
      <c r="AD155" s="29" t="s">
        <v>11</v>
      </c>
      <c r="AE155" s="29" t="s">
        <v>426</v>
      </c>
      <c r="AF155" s="29" t="s">
        <v>3045</v>
      </c>
      <c r="AG155" s="29">
        <v>-79</v>
      </c>
      <c r="AH155" s="29" t="s">
        <v>3045</v>
      </c>
      <c r="AI155" s="29" t="s">
        <v>3046</v>
      </c>
      <c r="AJ155" s="29">
        <v>-251</v>
      </c>
      <c r="AK155" s="29" t="s">
        <v>615</v>
      </c>
      <c r="AL155" s="29" t="s">
        <v>3047</v>
      </c>
      <c r="AM155" s="29">
        <v>1553</v>
      </c>
      <c r="AN155" s="1">
        <f t="shared" si="15"/>
        <v>1</v>
      </c>
      <c r="AO155" s="1">
        <f t="shared" si="16"/>
        <v>1</v>
      </c>
      <c r="AP155" s="30">
        <f t="shared" si="17"/>
        <v>46296</v>
      </c>
      <c r="AQ155" s="1" t="str">
        <f>IF(COUNTIF('同场线路Rotas do mesmo SC'!A:A,C155)&gt;0,"Sim","Não")</f>
        <v>Não</v>
      </c>
      <c r="AR155" s="1" t="str">
        <f>IF(COUNTIF(揽收业务网点!A:A,P155)&gt;0,"Sim","Não")</f>
        <v>Sim</v>
      </c>
    </row>
    <row r="156" spans="1:44">
      <c r="A156" s="29" t="s">
        <v>3048</v>
      </c>
      <c r="B156" s="29" t="s">
        <v>379</v>
      </c>
      <c r="C156" s="29" t="s">
        <v>3049</v>
      </c>
      <c r="D156" s="29" t="s">
        <v>381</v>
      </c>
      <c r="E156" s="29" t="s">
        <v>640</v>
      </c>
      <c r="F156" s="29" t="s">
        <v>811</v>
      </c>
      <c r="G156" s="29">
        <v>41</v>
      </c>
      <c r="H156" s="29" t="s">
        <v>3050</v>
      </c>
      <c r="I156" s="29" t="s">
        <v>663</v>
      </c>
      <c r="J156" s="29" t="s">
        <v>734</v>
      </c>
      <c r="K156" s="29" t="s">
        <v>387</v>
      </c>
      <c r="L156" s="29" t="s">
        <v>735</v>
      </c>
      <c r="M156" s="29" t="s">
        <v>3051</v>
      </c>
      <c r="N156" s="29" t="s">
        <v>3052</v>
      </c>
      <c r="O156" s="29" t="s">
        <v>3053</v>
      </c>
      <c r="P156" s="29" t="s">
        <v>29</v>
      </c>
      <c r="Q156" s="29" t="s">
        <v>11</v>
      </c>
      <c r="R156" s="29" t="s">
        <v>3054</v>
      </c>
      <c r="S156" s="29" t="s">
        <v>3054</v>
      </c>
      <c r="T156" s="29" t="s">
        <v>3055</v>
      </c>
      <c r="U156" s="29" t="s">
        <v>3056</v>
      </c>
      <c r="V156" s="29">
        <v>567</v>
      </c>
      <c r="W156" s="29" t="s">
        <v>396</v>
      </c>
      <c r="X156" s="29" t="s">
        <v>3057</v>
      </c>
      <c r="Y156" s="29" t="s">
        <v>1873</v>
      </c>
      <c r="Z156" s="29" t="s">
        <v>3058</v>
      </c>
      <c r="AA156" s="29" t="s">
        <v>3058</v>
      </c>
      <c r="AB156" s="29" t="s">
        <v>653</v>
      </c>
      <c r="AC156" s="29" t="s">
        <v>654</v>
      </c>
      <c r="AD156" s="29" t="s">
        <v>11</v>
      </c>
      <c r="AE156" s="29" t="s">
        <v>3059</v>
      </c>
      <c r="AF156" s="29" t="s">
        <v>3060</v>
      </c>
      <c r="AG156" s="29">
        <v>-130</v>
      </c>
      <c r="AH156" s="29" t="s">
        <v>3060</v>
      </c>
      <c r="AI156" s="29" t="s">
        <v>3061</v>
      </c>
      <c r="AJ156" s="29">
        <v>61</v>
      </c>
      <c r="AK156" s="29" t="s">
        <v>3062</v>
      </c>
      <c r="AL156" s="29" t="s">
        <v>3063</v>
      </c>
      <c r="AM156" s="29">
        <v>5027</v>
      </c>
      <c r="AN156" s="1">
        <f t="shared" si="15"/>
        <v>1</v>
      </c>
      <c r="AO156" s="1">
        <f t="shared" si="16"/>
        <v>1</v>
      </c>
      <c r="AP156" s="30">
        <f t="shared" si="17"/>
        <v>46296</v>
      </c>
      <c r="AQ156" s="1" t="str">
        <f>IF(COUNTIF('同场线路Rotas do mesmo SC'!A:A,C156)&gt;0,"Sim","Não")</f>
        <v>Não</v>
      </c>
      <c r="AR156" s="1" t="str">
        <f>IF(COUNTIF(揽收业务网点!A:A,P156)&gt;0,"Sim","Não")</f>
        <v>Sim</v>
      </c>
    </row>
    <row r="157" spans="1:44">
      <c r="A157" s="29" t="s">
        <v>3064</v>
      </c>
      <c r="B157" s="29" t="s">
        <v>379</v>
      </c>
      <c r="C157" s="29" t="s">
        <v>3065</v>
      </c>
      <c r="D157" s="29" t="s">
        <v>381</v>
      </c>
      <c r="E157" s="29" t="s">
        <v>640</v>
      </c>
      <c r="F157" s="29" t="s">
        <v>732</v>
      </c>
      <c r="G157" s="29">
        <v>12</v>
      </c>
      <c r="H157" s="29" t="s">
        <v>3066</v>
      </c>
      <c r="I157" s="29" t="s">
        <v>663</v>
      </c>
      <c r="J157" s="29" t="s">
        <v>734</v>
      </c>
      <c r="K157" s="29" t="s">
        <v>387</v>
      </c>
      <c r="L157" s="29" t="s">
        <v>735</v>
      </c>
      <c r="M157" s="29" t="s">
        <v>3067</v>
      </c>
      <c r="N157" s="29" t="s">
        <v>3068</v>
      </c>
      <c r="O157" s="29" t="s">
        <v>3069</v>
      </c>
      <c r="P157" s="29" t="s">
        <v>12</v>
      </c>
      <c r="Q157" s="29" t="s">
        <v>11</v>
      </c>
      <c r="R157" s="29" t="s">
        <v>3070</v>
      </c>
      <c r="S157" s="29" t="s">
        <v>3070</v>
      </c>
      <c r="T157" s="29" t="s">
        <v>3071</v>
      </c>
      <c r="U157" s="29" t="s">
        <v>3072</v>
      </c>
      <c r="V157" s="29">
        <v>502</v>
      </c>
      <c r="W157" s="29" t="s">
        <v>396</v>
      </c>
      <c r="X157" s="29" t="s">
        <v>3073</v>
      </c>
      <c r="Y157" s="29" t="s">
        <v>3074</v>
      </c>
      <c r="Z157" s="29" t="s">
        <v>3075</v>
      </c>
      <c r="AA157" s="29" t="s">
        <v>3075</v>
      </c>
      <c r="AB157" s="29" t="s">
        <v>653</v>
      </c>
      <c r="AC157" s="29" t="s">
        <v>654</v>
      </c>
      <c r="AD157" s="29" t="s">
        <v>11</v>
      </c>
      <c r="AE157" s="29" t="s">
        <v>3076</v>
      </c>
      <c r="AF157" s="29" t="s">
        <v>3077</v>
      </c>
      <c r="AG157" s="29">
        <v>-60</v>
      </c>
      <c r="AH157" s="29" t="s">
        <v>3077</v>
      </c>
      <c r="AI157" s="29" t="s">
        <v>3078</v>
      </c>
      <c r="AJ157" s="29">
        <v>194</v>
      </c>
      <c r="AK157" s="29" t="s">
        <v>3079</v>
      </c>
      <c r="AL157" s="29" t="s">
        <v>3080</v>
      </c>
      <c r="AM157" s="29">
        <v>5541</v>
      </c>
      <c r="AN157" s="1">
        <f t="shared" si="15"/>
        <v>1</v>
      </c>
      <c r="AO157" s="1">
        <f t="shared" si="16"/>
        <v>1</v>
      </c>
      <c r="AP157" s="30">
        <f t="shared" si="17"/>
        <v>46296</v>
      </c>
      <c r="AQ157" s="1" t="str">
        <f>IF(COUNTIF('同场线路Rotas do mesmo SC'!A:A,C157)&gt;0,"Sim","Não")</f>
        <v>Não</v>
      </c>
      <c r="AR157" s="1" t="str">
        <f>IF(COUNTIF(揽收业务网点!A:A,P157)&gt;0,"Sim","Não")</f>
        <v>Sim</v>
      </c>
    </row>
    <row r="158" spans="1:44">
      <c r="A158" s="29" t="s">
        <v>3081</v>
      </c>
      <c r="B158" s="29" t="s">
        <v>379</v>
      </c>
      <c r="C158" s="29" t="s">
        <v>3082</v>
      </c>
      <c r="D158" s="29" t="s">
        <v>381</v>
      </c>
      <c r="E158" s="29" t="s">
        <v>382</v>
      </c>
      <c r="F158" s="29" t="s">
        <v>383</v>
      </c>
      <c r="G158" s="29">
        <v>45</v>
      </c>
      <c r="H158" s="29" t="s">
        <v>3083</v>
      </c>
      <c r="I158" s="29" t="s">
        <v>385</v>
      </c>
      <c r="J158" s="29" t="s">
        <v>3084</v>
      </c>
      <c r="K158" s="29" t="s">
        <v>387</v>
      </c>
      <c r="L158" s="29" t="s">
        <v>3085</v>
      </c>
      <c r="M158" s="29" t="s">
        <v>3084</v>
      </c>
      <c r="N158" s="29" t="s">
        <v>3086</v>
      </c>
      <c r="O158" s="29" t="s">
        <v>1435</v>
      </c>
      <c r="P158" s="29" t="s">
        <v>1436</v>
      </c>
      <c r="Q158" s="29" t="s">
        <v>5</v>
      </c>
      <c r="R158" s="29" t="s">
        <v>3087</v>
      </c>
      <c r="S158" s="29" t="s">
        <v>3087</v>
      </c>
      <c r="T158" s="29" t="s">
        <v>3088</v>
      </c>
      <c r="U158" s="29" t="s">
        <v>3089</v>
      </c>
      <c r="V158" s="29">
        <v>152</v>
      </c>
      <c r="W158" s="29" t="s">
        <v>396</v>
      </c>
      <c r="X158" s="29" t="s">
        <v>3090</v>
      </c>
      <c r="Y158" s="29" t="s">
        <v>528</v>
      </c>
      <c r="Z158" s="29" t="s">
        <v>3091</v>
      </c>
      <c r="AA158" s="29" t="s">
        <v>3091</v>
      </c>
      <c r="AB158" s="29" t="s">
        <v>3092</v>
      </c>
      <c r="AC158" s="29" t="s">
        <v>3093</v>
      </c>
      <c r="AD158" s="29" t="s">
        <v>5</v>
      </c>
      <c r="AE158" s="29" t="s">
        <v>633</v>
      </c>
      <c r="AF158" s="29" t="s">
        <v>3094</v>
      </c>
      <c r="AG158" s="29">
        <v>-59</v>
      </c>
      <c r="AH158" s="29" t="s">
        <v>3094</v>
      </c>
      <c r="AI158" s="29" t="s">
        <v>3095</v>
      </c>
      <c r="AJ158" s="29">
        <v>6</v>
      </c>
      <c r="AK158" s="29" t="s">
        <v>3096</v>
      </c>
      <c r="AL158" s="29" t="s">
        <v>3097</v>
      </c>
      <c r="AM158" s="29">
        <v>131</v>
      </c>
      <c r="AN158" s="1">
        <f t="shared" si="15"/>
        <v>1</v>
      </c>
      <c r="AO158" s="1">
        <f t="shared" si="16"/>
        <v>1</v>
      </c>
      <c r="AP158" s="30">
        <f t="shared" si="17"/>
        <v>46296</v>
      </c>
      <c r="AQ158" s="1" t="str">
        <f>IF(COUNTIF('同场线路Rotas do mesmo SC'!A:A,C158)&gt;0,"Sim","Não")</f>
        <v>Não</v>
      </c>
      <c r="AR158" s="1" t="str">
        <f>IF(COUNTIF(揽收业务网点!A:A,P158)&gt;0,"Sim","Não")</f>
        <v>Não</v>
      </c>
    </row>
    <row r="159" spans="1:44">
      <c r="A159" s="29" t="s">
        <v>3098</v>
      </c>
      <c r="B159" s="29" t="s">
        <v>379</v>
      </c>
      <c r="C159" s="29" t="s">
        <v>3099</v>
      </c>
      <c r="D159" s="29" t="s">
        <v>381</v>
      </c>
      <c r="E159" s="29" t="s">
        <v>382</v>
      </c>
      <c r="F159" s="29" t="s">
        <v>383</v>
      </c>
      <c r="G159" s="29">
        <v>30</v>
      </c>
      <c r="H159" s="29" t="s">
        <v>3100</v>
      </c>
      <c r="I159" s="29" t="s">
        <v>2105</v>
      </c>
      <c r="J159" s="29" t="s">
        <v>2106</v>
      </c>
      <c r="K159" s="29" t="s">
        <v>387</v>
      </c>
      <c r="L159" s="29" t="s">
        <v>2107</v>
      </c>
      <c r="M159" s="29" t="s">
        <v>3101</v>
      </c>
      <c r="N159" s="29" t="s">
        <v>3102</v>
      </c>
      <c r="O159" s="29" t="s">
        <v>706</v>
      </c>
      <c r="P159" s="29" t="s">
        <v>707</v>
      </c>
      <c r="Q159" s="29" t="s">
        <v>2</v>
      </c>
      <c r="R159" s="29" t="s">
        <v>3103</v>
      </c>
      <c r="S159" s="29" t="s">
        <v>3104</v>
      </c>
      <c r="T159" s="29" t="s">
        <v>3105</v>
      </c>
      <c r="U159" s="29" t="s">
        <v>3106</v>
      </c>
      <c r="V159" s="29">
        <v>46</v>
      </c>
      <c r="W159" s="29" t="s">
        <v>396</v>
      </c>
      <c r="X159" s="29" t="s">
        <v>3107</v>
      </c>
      <c r="Y159" s="29" t="s">
        <v>551</v>
      </c>
      <c r="Z159" s="29" t="s">
        <v>3108</v>
      </c>
      <c r="AA159" s="29" t="s">
        <v>3108</v>
      </c>
      <c r="AB159" s="29" t="s">
        <v>3109</v>
      </c>
      <c r="AC159" s="29" t="s">
        <v>3110</v>
      </c>
      <c r="AD159" s="29" t="s">
        <v>2</v>
      </c>
      <c r="AE159" s="29" t="s">
        <v>1325</v>
      </c>
      <c r="AF159" s="29" t="s">
        <v>3111</v>
      </c>
      <c r="AG159" s="29">
        <v>-124</v>
      </c>
      <c r="AH159" s="29" t="s">
        <v>3111</v>
      </c>
      <c r="AI159" s="29"/>
      <c r="AJ159" s="29"/>
      <c r="AK159" s="29"/>
      <c r="AL159" s="29"/>
      <c r="AM159" s="29"/>
      <c r="AN159" s="1">
        <f t="shared" si="15"/>
        <v>1</v>
      </c>
      <c r="AO159" s="1">
        <f t="shared" si="16"/>
        <v>0</v>
      </c>
      <c r="AP159" s="30">
        <f t="shared" si="17"/>
        <v>46296</v>
      </c>
      <c r="AQ159" s="1" t="str">
        <f>IF(COUNTIF('同场线路Rotas do mesmo SC'!A:A,C159)&gt;0,"Sim","Não")</f>
        <v>Não</v>
      </c>
      <c r="AR159" s="1" t="str">
        <f>IF(COUNTIF(揽收业务网点!A:A,P159)&gt;0,"Sim","Não")</f>
        <v>Não</v>
      </c>
    </row>
    <row r="160" spans="1:44">
      <c r="A160" s="29" t="s">
        <v>3112</v>
      </c>
      <c r="B160" s="29" t="s">
        <v>379</v>
      </c>
      <c r="C160" s="29" t="s">
        <v>3113</v>
      </c>
      <c r="D160" s="29" t="s">
        <v>381</v>
      </c>
      <c r="E160" s="29" t="s">
        <v>382</v>
      </c>
      <c r="F160" s="29" t="s">
        <v>383</v>
      </c>
      <c r="G160" s="29">
        <v>61</v>
      </c>
      <c r="H160" s="29" t="s">
        <v>1224</v>
      </c>
      <c r="I160" s="29" t="s">
        <v>663</v>
      </c>
      <c r="J160" s="29" t="s">
        <v>1225</v>
      </c>
      <c r="K160" s="29" t="s">
        <v>387</v>
      </c>
      <c r="L160" s="29" t="s">
        <v>1226</v>
      </c>
      <c r="M160" s="29" t="s">
        <v>1227</v>
      </c>
      <c r="N160" s="29" t="s">
        <v>1228</v>
      </c>
      <c r="O160" s="29" t="s">
        <v>653</v>
      </c>
      <c r="P160" s="29" t="s">
        <v>654</v>
      </c>
      <c r="Q160" s="29" t="s">
        <v>11</v>
      </c>
      <c r="R160" s="29" t="s">
        <v>3114</v>
      </c>
      <c r="S160" s="29" t="s">
        <v>3115</v>
      </c>
      <c r="T160" s="29" t="s">
        <v>3116</v>
      </c>
      <c r="U160" s="29" t="s">
        <v>3117</v>
      </c>
      <c r="V160" s="29">
        <v>574</v>
      </c>
      <c r="W160" s="29" t="s">
        <v>396</v>
      </c>
      <c r="X160" s="29" t="s">
        <v>3118</v>
      </c>
      <c r="Y160" s="29" t="s">
        <v>2487</v>
      </c>
      <c r="Z160" s="29" t="s">
        <v>3119</v>
      </c>
      <c r="AA160" s="29" t="s">
        <v>3119</v>
      </c>
      <c r="AB160" s="29" t="s">
        <v>1229</v>
      </c>
      <c r="AC160" s="29" t="s">
        <v>50</v>
      </c>
      <c r="AD160" s="29" t="s">
        <v>11</v>
      </c>
      <c r="AE160" s="29" t="s">
        <v>3120</v>
      </c>
      <c r="AF160" s="29" t="s">
        <v>3121</v>
      </c>
      <c r="AG160" s="29">
        <v>-173</v>
      </c>
      <c r="AH160" s="29" t="s">
        <v>3121</v>
      </c>
      <c r="AI160" s="29" t="s">
        <v>3122</v>
      </c>
      <c r="AJ160" s="29">
        <v>-549</v>
      </c>
      <c r="AK160" s="29" t="s">
        <v>3123</v>
      </c>
      <c r="AL160" s="29" t="s">
        <v>3124</v>
      </c>
      <c r="AM160" s="29">
        <v>5187</v>
      </c>
      <c r="AN160" s="1">
        <f t="shared" si="15"/>
        <v>1</v>
      </c>
      <c r="AO160" s="1">
        <f t="shared" si="16"/>
        <v>1</v>
      </c>
      <c r="AP160" s="30">
        <f t="shared" si="17"/>
        <v>46296</v>
      </c>
      <c r="AQ160" s="1" t="str">
        <f>IF(COUNTIF('同场线路Rotas do mesmo SC'!A:A,C160)&gt;0,"Sim","Não")</f>
        <v>Não</v>
      </c>
      <c r="AR160" s="1" t="str">
        <f>IF(COUNTIF(揽收业务网点!A:A,P160)&gt;0,"Sim","Não")</f>
        <v>Não</v>
      </c>
    </row>
    <row r="161" spans="1:44">
      <c r="A161" s="29" t="s">
        <v>3125</v>
      </c>
      <c r="B161" s="29" t="s">
        <v>379</v>
      </c>
      <c r="C161" s="29" t="s">
        <v>3126</v>
      </c>
      <c r="D161" s="29" t="s">
        <v>381</v>
      </c>
      <c r="E161" s="29" t="s">
        <v>640</v>
      </c>
      <c r="F161" s="29" t="s">
        <v>811</v>
      </c>
      <c r="G161" s="29">
        <v>24</v>
      </c>
      <c r="H161" s="29" t="s">
        <v>733</v>
      </c>
      <c r="I161" s="29" t="s">
        <v>409</v>
      </c>
      <c r="J161" s="29" t="s">
        <v>734</v>
      </c>
      <c r="K161" s="29" t="s">
        <v>387</v>
      </c>
      <c r="L161" s="29" t="s">
        <v>735</v>
      </c>
      <c r="M161" s="29" t="s">
        <v>736</v>
      </c>
      <c r="N161" s="29" t="s">
        <v>737</v>
      </c>
      <c r="O161" s="29" t="s">
        <v>738</v>
      </c>
      <c r="P161" s="29" t="s">
        <v>14</v>
      </c>
      <c r="Q161" s="29" t="s">
        <v>11</v>
      </c>
      <c r="R161" s="29" t="s">
        <v>3127</v>
      </c>
      <c r="S161" s="29" t="s">
        <v>3127</v>
      </c>
      <c r="T161" s="29" t="s">
        <v>3128</v>
      </c>
      <c r="U161" s="29" t="s">
        <v>3129</v>
      </c>
      <c r="V161" s="29">
        <v>292</v>
      </c>
      <c r="W161" s="29" t="s">
        <v>396</v>
      </c>
      <c r="X161" s="29" t="s">
        <v>3130</v>
      </c>
      <c r="Y161" s="29" t="s">
        <v>2754</v>
      </c>
      <c r="Z161" s="29" t="s">
        <v>3131</v>
      </c>
      <c r="AA161" s="29" t="s">
        <v>3131</v>
      </c>
      <c r="AB161" s="29" t="s">
        <v>653</v>
      </c>
      <c r="AC161" s="29" t="s">
        <v>654</v>
      </c>
      <c r="AD161" s="29" t="s">
        <v>11</v>
      </c>
      <c r="AE161" s="29" t="s">
        <v>3074</v>
      </c>
      <c r="AF161" s="29" t="s">
        <v>3132</v>
      </c>
      <c r="AG161" s="29">
        <v>-7</v>
      </c>
      <c r="AH161" s="29" t="s">
        <v>3132</v>
      </c>
      <c r="AI161" s="29" t="s">
        <v>3133</v>
      </c>
      <c r="AJ161" s="29">
        <v>40</v>
      </c>
      <c r="AK161" s="29" t="s">
        <v>3134</v>
      </c>
      <c r="AL161" s="29" t="s">
        <v>3135</v>
      </c>
      <c r="AM161" s="29">
        <v>5718</v>
      </c>
      <c r="AN161" s="1">
        <f t="shared" si="15"/>
        <v>1</v>
      </c>
      <c r="AO161" s="1">
        <f t="shared" si="16"/>
        <v>1</v>
      </c>
      <c r="AP161" s="30">
        <f t="shared" si="17"/>
        <v>46296</v>
      </c>
      <c r="AQ161" s="1" t="str">
        <f>IF(COUNTIF('同场线路Rotas do mesmo SC'!A:A,C161)&gt;0,"Sim","Não")</f>
        <v>Não</v>
      </c>
      <c r="AR161" s="1" t="str">
        <f>IF(COUNTIF(揽收业务网点!A:A,P161)&gt;0,"Sim","Não")</f>
        <v>Sim</v>
      </c>
    </row>
    <row r="162" spans="1:44">
      <c r="A162" s="29" t="s">
        <v>3136</v>
      </c>
      <c r="B162" s="29" t="s">
        <v>379</v>
      </c>
      <c r="C162" s="29" t="s">
        <v>3137</v>
      </c>
      <c r="D162" s="29" t="s">
        <v>381</v>
      </c>
      <c r="E162" s="29" t="s">
        <v>382</v>
      </c>
      <c r="F162" s="29" t="s">
        <v>383</v>
      </c>
      <c r="G162" s="29">
        <v>74</v>
      </c>
      <c r="H162" s="29" t="s">
        <v>3138</v>
      </c>
      <c r="I162" s="29" t="s">
        <v>512</v>
      </c>
      <c r="J162" s="29" t="s">
        <v>3139</v>
      </c>
      <c r="K162" s="29" t="s">
        <v>387</v>
      </c>
      <c r="L162" s="29" t="s">
        <v>3140</v>
      </c>
      <c r="M162" s="29" t="s">
        <v>3141</v>
      </c>
      <c r="N162" s="29" t="s">
        <v>3142</v>
      </c>
      <c r="O162" s="29" t="s">
        <v>540</v>
      </c>
      <c r="P162" s="29" t="s">
        <v>541</v>
      </c>
      <c r="Q162" s="29" t="s">
        <v>2</v>
      </c>
      <c r="R162" s="29" t="s">
        <v>3143</v>
      </c>
      <c r="S162" s="29" t="s">
        <v>3144</v>
      </c>
      <c r="T162" s="29" t="s">
        <v>3145</v>
      </c>
      <c r="U162" s="29" t="s">
        <v>3146</v>
      </c>
      <c r="V162" s="29">
        <v>115</v>
      </c>
      <c r="W162" s="29" t="s">
        <v>396</v>
      </c>
      <c r="X162" s="29" t="s">
        <v>3147</v>
      </c>
      <c r="Y162" s="29" t="s">
        <v>422</v>
      </c>
      <c r="Z162" s="29" t="s">
        <v>3148</v>
      </c>
      <c r="AA162" s="29" t="s">
        <v>3148</v>
      </c>
      <c r="AB162" s="29" t="s">
        <v>3149</v>
      </c>
      <c r="AC162" s="29" t="s">
        <v>3150</v>
      </c>
      <c r="AD162" s="29" t="s">
        <v>2</v>
      </c>
      <c r="AE162" s="29" t="s">
        <v>528</v>
      </c>
      <c r="AF162" s="29" t="s">
        <v>3151</v>
      </c>
      <c r="AG162" s="29">
        <v>-530</v>
      </c>
      <c r="AH162" s="29" t="s">
        <v>3151</v>
      </c>
      <c r="AI162" s="29" t="s">
        <v>3152</v>
      </c>
      <c r="AJ162" s="29">
        <v>565</v>
      </c>
      <c r="AK162" s="29" t="s">
        <v>3153</v>
      </c>
      <c r="AL162" s="29" t="s">
        <v>3154</v>
      </c>
      <c r="AM162" s="29">
        <v>116</v>
      </c>
      <c r="AN162" s="1">
        <f t="shared" si="15"/>
        <v>1</v>
      </c>
      <c r="AO162" s="1">
        <f t="shared" si="16"/>
        <v>1</v>
      </c>
      <c r="AP162" s="30">
        <f t="shared" si="17"/>
        <v>46296</v>
      </c>
      <c r="AQ162" s="1" t="str">
        <f>IF(COUNTIF('同场线路Rotas do mesmo SC'!A:A,C162)&gt;0,"Sim","Não")</f>
        <v>Não</v>
      </c>
      <c r="AR162" s="1" t="str">
        <f>IF(COUNTIF(揽收业务网点!A:A,P162)&gt;0,"Sim","Não")</f>
        <v>Não</v>
      </c>
    </row>
    <row r="163" spans="1:44">
      <c r="A163" s="29" t="s">
        <v>3155</v>
      </c>
      <c r="B163" s="29" t="s">
        <v>379</v>
      </c>
      <c r="C163" s="29" t="s">
        <v>3156</v>
      </c>
      <c r="D163" s="29" t="s">
        <v>381</v>
      </c>
      <c r="E163" s="29" t="s">
        <v>382</v>
      </c>
      <c r="F163" s="29" t="s">
        <v>383</v>
      </c>
      <c r="G163" s="29">
        <v>55</v>
      </c>
      <c r="H163" s="29" t="s">
        <v>3157</v>
      </c>
      <c r="I163" s="29" t="s">
        <v>385</v>
      </c>
      <c r="J163" s="29" t="s">
        <v>3158</v>
      </c>
      <c r="K163" s="29" t="s">
        <v>387</v>
      </c>
      <c r="L163" s="29" t="s">
        <v>3159</v>
      </c>
      <c r="M163" s="29" t="s">
        <v>3160</v>
      </c>
      <c r="N163" s="29" t="s">
        <v>3161</v>
      </c>
      <c r="O163" s="29" t="s">
        <v>2341</v>
      </c>
      <c r="P163" s="29" t="s">
        <v>2342</v>
      </c>
      <c r="Q163" s="29" t="s">
        <v>5</v>
      </c>
      <c r="R163" s="29" t="s">
        <v>3162</v>
      </c>
      <c r="S163" s="29" t="s">
        <v>1230</v>
      </c>
      <c r="T163" s="29" t="s">
        <v>3163</v>
      </c>
      <c r="U163" s="29" t="s">
        <v>3164</v>
      </c>
      <c r="V163" s="29">
        <v>828</v>
      </c>
      <c r="W163" s="29" t="s">
        <v>396</v>
      </c>
      <c r="X163" s="29" t="s">
        <v>3165</v>
      </c>
      <c r="Y163" s="29" t="s">
        <v>528</v>
      </c>
      <c r="Z163" s="29" t="s">
        <v>3166</v>
      </c>
      <c r="AA163" s="29" t="s">
        <v>3166</v>
      </c>
      <c r="AB163" s="29" t="s">
        <v>3167</v>
      </c>
      <c r="AC163" s="29" t="s">
        <v>3168</v>
      </c>
      <c r="AD163" s="29" t="s">
        <v>5</v>
      </c>
      <c r="AE163" s="29" t="s">
        <v>2943</v>
      </c>
      <c r="AF163" s="29" t="s">
        <v>2569</v>
      </c>
      <c r="AG163" s="29">
        <v>-188</v>
      </c>
      <c r="AH163" s="29" t="s">
        <v>2569</v>
      </c>
      <c r="AI163" s="29" t="s">
        <v>3169</v>
      </c>
      <c r="AJ163" s="29">
        <v>46</v>
      </c>
      <c r="AK163" s="29" t="s">
        <v>3170</v>
      </c>
      <c r="AL163" s="29" t="s">
        <v>3171</v>
      </c>
      <c r="AM163" s="29">
        <v>130</v>
      </c>
      <c r="AN163" s="1">
        <f t="shared" si="15"/>
        <v>1</v>
      </c>
      <c r="AO163" s="1">
        <f t="shared" si="16"/>
        <v>1</v>
      </c>
      <c r="AP163" s="30">
        <f t="shared" si="17"/>
        <v>46296</v>
      </c>
      <c r="AQ163" s="1" t="str">
        <f>IF(COUNTIF('同场线路Rotas do mesmo SC'!A:A,C163)&gt;0,"Sim","Não")</f>
        <v>Não</v>
      </c>
      <c r="AR163" s="1" t="str">
        <f>IF(COUNTIF(揽收业务网点!A:A,P163)&gt;0,"Sim","Não")</f>
        <v>Não</v>
      </c>
    </row>
    <row r="164" spans="1:44">
      <c r="A164" s="29" t="s">
        <v>3172</v>
      </c>
      <c r="B164" s="29" t="s">
        <v>379</v>
      </c>
      <c r="C164" s="29" t="s">
        <v>3173</v>
      </c>
      <c r="D164" s="29" t="s">
        <v>381</v>
      </c>
      <c r="E164" s="29" t="s">
        <v>382</v>
      </c>
      <c r="F164" s="29" t="s">
        <v>383</v>
      </c>
      <c r="G164" s="29">
        <v>190</v>
      </c>
      <c r="H164" s="29" t="s">
        <v>3174</v>
      </c>
      <c r="I164" s="29" t="s">
        <v>409</v>
      </c>
      <c r="J164" s="29" t="s">
        <v>3175</v>
      </c>
      <c r="K164" s="29" t="s">
        <v>387</v>
      </c>
      <c r="L164" s="29" t="s">
        <v>3176</v>
      </c>
      <c r="M164" s="29" t="s">
        <v>3177</v>
      </c>
      <c r="N164" s="29" t="s">
        <v>3178</v>
      </c>
      <c r="O164" s="29" t="s">
        <v>1785</v>
      </c>
      <c r="P164" s="29" t="s">
        <v>1786</v>
      </c>
      <c r="Q164" s="29" t="s">
        <v>2</v>
      </c>
      <c r="R164" s="29" t="s">
        <v>3179</v>
      </c>
      <c r="S164" s="29" t="s">
        <v>3180</v>
      </c>
      <c r="T164" s="29" t="s">
        <v>3181</v>
      </c>
      <c r="U164" s="29" t="s">
        <v>3182</v>
      </c>
      <c r="V164" s="29">
        <v>84</v>
      </c>
      <c r="W164" s="29" t="s">
        <v>396</v>
      </c>
      <c r="X164" s="29" t="s">
        <v>3183</v>
      </c>
      <c r="Y164" s="29" t="s">
        <v>491</v>
      </c>
      <c r="Z164" s="29" t="s">
        <v>3184</v>
      </c>
      <c r="AA164" s="29" t="s">
        <v>3184</v>
      </c>
      <c r="AB164" s="29" t="s">
        <v>1007</v>
      </c>
      <c r="AC164" s="29" t="s">
        <v>1008</v>
      </c>
      <c r="AD164" s="29" t="s">
        <v>2</v>
      </c>
      <c r="AE164" s="29" t="s">
        <v>3185</v>
      </c>
      <c r="AF164" s="29" t="s">
        <v>3186</v>
      </c>
      <c r="AG164" s="29">
        <v>2981</v>
      </c>
      <c r="AH164" s="29" t="s">
        <v>3186</v>
      </c>
      <c r="AI164" s="29"/>
      <c r="AJ164" s="29">
        <v>-2724</v>
      </c>
      <c r="AK164" s="29" t="s">
        <v>3187</v>
      </c>
      <c r="AL164" s="29" t="s">
        <v>3188</v>
      </c>
      <c r="AM164" s="29">
        <v>2</v>
      </c>
      <c r="AN164" s="1">
        <f t="shared" si="15"/>
        <v>1</v>
      </c>
      <c r="AO164" s="1">
        <f t="shared" si="16"/>
        <v>0</v>
      </c>
      <c r="AP164" s="30">
        <f t="shared" si="17"/>
        <v>46296</v>
      </c>
      <c r="AQ164" s="1" t="str">
        <f>IF(COUNTIF('同场线路Rotas do mesmo SC'!A:A,C164)&gt;0,"Sim","Não")</f>
        <v>Não</v>
      </c>
      <c r="AR164" s="1" t="str">
        <f>IF(COUNTIF(揽收业务网点!A:A,P164)&gt;0,"Sim","Não")</f>
        <v>Não</v>
      </c>
    </row>
    <row r="165" spans="1:44">
      <c r="A165" s="29" t="s">
        <v>3189</v>
      </c>
      <c r="B165" s="29" t="s">
        <v>379</v>
      </c>
      <c r="C165" s="29" t="s">
        <v>3190</v>
      </c>
      <c r="D165" s="29" t="s">
        <v>381</v>
      </c>
      <c r="E165" s="29" t="s">
        <v>382</v>
      </c>
      <c r="F165" s="29" t="s">
        <v>383</v>
      </c>
      <c r="G165" s="29">
        <v>290</v>
      </c>
      <c r="H165" s="29" t="s">
        <v>3191</v>
      </c>
      <c r="I165" s="29" t="s">
        <v>702</v>
      </c>
      <c r="J165" s="29" t="s">
        <v>3192</v>
      </c>
      <c r="K165" s="29" t="s">
        <v>387</v>
      </c>
      <c r="L165" s="29" t="s">
        <v>3193</v>
      </c>
      <c r="M165" s="29" t="s">
        <v>3192</v>
      </c>
      <c r="N165" s="29" t="s">
        <v>3194</v>
      </c>
      <c r="O165" s="29" t="s">
        <v>3195</v>
      </c>
      <c r="P165" s="29" t="s">
        <v>3196</v>
      </c>
      <c r="Q165" s="29" t="s">
        <v>5</v>
      </c>
      <c r="R165" s="29" t="s">
        <v>3197</v>
      </c>
      <c r="S165" s="29" t="s">
        <v>3198</v>
      </c>
      <c r="T165" s="29" t="s">
        <v>3199</v>
      </c>
      <c r="U165" s="29" t="s">
        <v>3200</v>
      </c>
      <c r="V165" s="29">
        <v>248</v>
      </c>
      <c r="W165" s="29" t="s">
        <v>396</v>
      </c>
      <c r="X165" s="29" t="s">
        <v>3201</v>
      </c>
      <c r="Y165" s="29" t="s">
        <v>528</v>
      </c>
      <c r="Z165" s="29" t="s">
        <v>3202</v>
      </c>
      <c r="AA165" s="29" t="s">
        <v>3202</v>
      </c>
      <c r="AB165" s="29" t="s">
        <v>3203</v>
      </c>
      <c r="AC165" s="29" t="s">
        <v>3204</v>
      </c>
      <c r="AD165" s="29" t="s">
        <v>5</v>
      </c>
      <c r="AE165" s="29" t="s">
        <v>3205</v>
      </c>
      <c r="AF165" s="29" t="s">
        <v>3206</v>
      </c>
      <c r="AG165" s="29">
        <v>-9</v>
      </c>
      <c r="AH165" s="29" t="s">
        <v>3206</v>
      </c>
      <c r="AI165" s="29" t="s">
        <v>3207</v>
      </c>
      <c r="AJ165" s="29">
        <v>93</v>
      </c>
      <c r="AK165" s="29" t="s">
        <v>3208</v>
      </c>
      <c r="AL165" s="29" t="s">
        <v>3209</v>
      </c>
      <c r="AM165" s="29">
        <v>97</v>
      </c>
      <c r="AN165" s="1">
        <f t="shared" si="15"/>
        <v>1</v>
      </c>
      <c r="AO165" s="1">
        <f t="shared" si="16"/>
        <v>1</v>
      </c>
      <c r="AP165" s="30">
        <f t="shared" si="17"/>
        <v>46296</v>
      </c>
      <c r="AQ165" s="1" t="str">
        <f>IF(COUNTIF('同场线路Rotas do mesmo SC'!A:A,C165)&gt;0,"Sim","Não")</f>
        <v>Não</v>
      </c>
      <c r="AR165" s="1" t="str">
        <f>IF(COUNTIF(揽收业务网点!A:A,P165)&gt;0,"Sim","Não")</f>
        <v>Não</v>
      </c>
    </row>
    <row r="166" spans="1:44">
      <c r="A166" s="29" t="s">
        <v>3210</v>
      </c>
      <c r="B166" s="29" t="s">
        <v>379</v>
      </c>
      <c r="C166" s="29" t="s">
        <v>3211</v>
      </c>
      <c r="D166" s="29" t="s">
        <v>381</v>
      </c>
      <c r="E166" s="29" t="s">
        <v>382</v>
      </c>
      <c r="F166" s="29" t="s">
        <v>383</v>
      </c>
      <c r="G166" s="29">
        <v>41</v>
      </c>
      <c r="H166" s="29" t="s">
        <v>3212</v>
      </c>
      <c r="I166" s="29" t="s">
        <v>868</v>
      </c>
      <c r="J166" s="29" t="s">
        <v>2187</v>
      </c>
      <c r="K166" s="29" t="s">
        <v>387</v>
      </c>
      <c r="L166" s="29" t="s">
        <v>2188</v>
      </c>
      <c r="M166" s="29" t="s">
        <v>3213</v>
      </c>
      <c r="N166" s="29" t="s">
        <v>3214</v>
      </c>
      <c r="O166" s="29" t="s">
        <v>653</v>
      </c>
      <c r="P166" s="29" t="s">
        <v>654</v>
      </c>
      <c r="Q166" s="29" t="s">
        <v>11</v>
      </c>
      <c r="R166" s="29" t="s">
        <v>3215</v>
      </c>
      <c r="S166" s="29" t="s">
        <v>3215</v>
      </c>
      <c r="T166" s="29" t="s">
        <v>3216</v>
      </c>
      <c r="U166" s="29" t="s">
        <v>3217</v>
      </c>
      <c r="V166" s="29">
        <v>716</v>
      </c>
      <c r="W166" s="29" t="s">
        <v>396</v>
      </c>
      <c r="X166" s="29" t="s">
        <v>3218</v>
      </c>
      <c r="Y166" s="29" t="s">
        <v>3219</v>
      </c>
      <c r="Z166" s="29" t="s">
        <v>3220</v>
      </c>
      <c r="AA166" s="29" t="s">
        <v>3220</v>
      </c>
      <c r="AB166" s="29" t="s">
        <v>2769</v>
      </c>
      <c r="AC166" s="29" t="s">
        <v>59</v>
      </c>
      <c r="AD166" s="29" t="s">
        <v>11</v>
      </c>
      <c r="AE166" s="29" t="s">
        <v>3221</v>
      </c>
      <c r="AF166" s="29" t="s">
        <v>3222</v>
      </c>
      <c r="AG166" s="29">
        <v>-23</v>
      </c>
      <c r="AH166" s="29" t="s">
        <v>3222</v>
      </c>
      <c r="AI166" s="29" t="s">
        <v>3223</v>
      </c>
      <c r="AJ166" s="29">
        <v>10</v>
      </c>
      <c r="AK166" s="29" t="s">
        <v>3224</v>
      </c>
      <c r="AL166" s="29" t="s">
        <v>3225</v>
      </c>
      <c r="AM166" s="29">
        <v>88</v>
      </c>
      <c r="AN166" s="1">
        <f t="shared" si="15"/>
        <v>1</v>
      </c>
      <c r="AO166" s="1">
        <f t="shared" si="16"/>
        <v>1</v>
      </c>
      <c r="AP166" s="30">
        <f t="shared" si="17"/>
        <v>46296</v>
      </c>
      <c r="AQ166" s="1" t="str">
        <f>IF(COUNTIF('同场线路Rotas do mesmo SC'!A:A,C166)&gt;0,"Sim","Não")</f>
        <v>Não</v>
      </c>
      <c r="AR166" s="1" t="str">
        <f>IF(COUNTIF(揽收业务网点!A:A,P166)&gt;0,"Sim","Não")</f>
        <v>Não</v>
      </c>
    </row>
    <row r="167" spans="1:44">
      <c r="A167" s="29" t="s">
        <v>3226</v>
      </c>
      <c r="B167" s="29" t="s">
        <v>379</v>
      </c>
      <c r="C167" s="29" t="s">
        <v>3227</v>
      </c>
      <c r="D167" s="29" t="s">
        <v>381</v>
      </c>
      <c r="E167" s="29" t="s">
        <v>382</v>
      </c>
      <c r="F167" s="29" t="s">
        <v>383</v>
      </c>
      <c r="G167" s="29">
        <v>60</v>
      </c>
      <c r="H167" s="29" t="s">
        <v>3228</v>
      </c>
      <c r="I167" s="29" t="s">
        <v>385</v>
      </c>
      <c r="J167" s="29" t="s">
        <v>3229</v>
      </c>
      <c r="K167" s="29" t="s">
        <v>387</v>
      </c>
      <c r="L167" s="29" t="s">
        <v>3230</v>
      </c>
      <c r="M167" s="29" t="s">
        <v>3231</v>
      </c>
      <c r="N167" s="29" t="s">
        <v>3232</v>
      </c>
      <c r="O167" s="29" t="s">
        <v>2341</v>
      </c>
      <c r="P167" s="29" t="s">
        <v>2342</v>
      </c>
      <c r="Q167" s="29" t="s">
        <v>5</v>
      </c>
      <c r="R167" s="29" t="s">
        <v>3233</v>
      </c>
      <c r="S167" s="29" t="s">
        <v>3234</v>
      </c>
      <c r="T167" s="29" t="s">
        <v>3235</v>
      </c>
      <c r="U167" s="29" t="s">
        <v>3236</v>
      </c>
      <c r="V167" s="29">
        <v>764</v>
      </c>
      <c r="W167" s="29" t="s">
        <v>396</v>
      </c>
      <c r="X167" s="29" t="s">
        <v>3237</v>
      </c>
      <c r="Y167" s="29" t="s">
        <v>528</v>
      </c>
      <c r="Z167" s="29" t="s">
        <v>3238</v>
      </c>
      <c r="AA167" s="29" t="s">
        <v>3238</v>
      </c>
      <c r="AB167" s="29" t="s">
        <v>3239</v>
      </c>
      <c r="AC167" s="29" t="s">
        <v>3240</v>
      </c>
      <c r="AD167" s="29" t="s">
        <v>5</v>
      </c>
      <c r="AE167" s="29" t="s">
        <v>633</v>
      </c>
      <c r="AF167" s="29" t="s">
        <v>2379</v>
      </c>
      <c r="AG167" s="29">
        <v>-20</v>
      </c>
      <c r="AH167" s="29" t="s">
        <v>2379</v>
      </c>
      <c r="AI167" s="29" t="s">
        <v>3241</v>
      </c>
      <c r="AJ167" s="29">
        <v>-4</v>
      </c>
      <c r="AK167" s="29" t="s">
        <v>3242</v>
      </c>
      <c r="AL167" s="29" t="s">
        <v>3243</v>
      </c>
      <c r="AM167" s="29">
        <v>191</v>
      </c>
      <c r="AN167" s="1">
        <f t="shared" si="15"/>
        <v>1</v>
      </c>
      <c r="AO167" s="1">
        <f t="shared" si="16"/>
        <v>1</v>
      </c>
      <c r="AP167" s="30">
        <f t="shared" si="17"/>
        <v>46296</v>
      </c>
      <c r="AQ167" s="1" t="str">
        <f>IF(COUNTIF('同场线路Rotas do mesmo SC'!A:A,C167)&gt;0,"Sim","Não")</f>
        <v>Não</v>
      </c>
      <c r="AR167" s="1" t="str">
        <f>IF(COUNTIF(揽收业务网点!A:A,P167)&gt;0,"Sim","Não")</f>
        <v>Não</v>
      </c>
    </row>
    <row r="168" spans="1:44">
      <c r="A168" s="29" t="s">
        <v>3244</v>
      </c>
      <c r="B168" s="29" t="s">
        <v>379</v>
      </c>
      <c r="C168" s="29" t="s">
        <v>3245</v>
      </c>
      <c r="D168" s="29" t="s">
        <v>381</v>
      </c>
      <c r="E168" s="29" t="s">
        <v>382</v>
      </c>
      <c r="F168" s="29" t="s">
        <v>383</v>
      </c>
      <c r="G168" s="29">
        <v>303</v>
      </c>
      <c r="H168" s="29" t="s">
        <v>3246</v>
      </c>
      <c r="I168" s="29" t="s">
        <v>663</v>
      </c>
      <c r="J168" s="29" t="s">
        <v>1271</v>
      </c>
      <c r="K168" s="29" t="s">
        <v>387</v>
      </c>
      <c r="L168" s="29" t="s">
        <v>1272</v>
      </c>
      <c r="M168" s="29" t="s">
        <v>3247</v>
      </c>
      <c r="N168" s="29" t="s">
        <v>3248</v>
      </c>
      <c r="O168" s="29" t="s">
        <v>653</v>
      </c>
      <c r="P168" s="29" t="s">
        <v>654</v>
      </c>
      <c r="Q168" s="29" t="s">
        <v>11</v>
      </c>
      <c r="R168" s="29" t="s">
        <v>3249</v>
      </c>
      <c r="S168" s="29" t="s">
        <v>3250</v>
      </c>
      <c r="T168" s="29" t="s">
        <v>3251</v>
      </c>
      <c r="U168" s="29" t="s">
        <v>3252</v>
      </c>
      <c r="V168" s="29">
        <v>353</v>
      </c>
      <c r="W168" s="29" t="s">
        <v>396</v>
      </c>
      <c r="X168" s="29" t="s">
        <v>3253</v>
      </c>
      <c r="Y168" s="29" t="s">
        <v>1954</v>
      </c>
      <c r="Z168" s="29" t="s">
        <v>3254</v>
      </c>
      <c r="AA168" s="29" t="s">
        <v>3254</v>
      </c>
      <c r="AB168" s="29" t="s">
        <v>1262</v>
      </c>
      <c r="AC168" s="29" t="s">
        <v>1263</v>
      </c>
      <c r="AD168" s="29" t="s">
        <v>118</v>
      </c>
      <c r="AE168" s="29" t="s">
        <v>1990</v>
      </c>
      <c r="AF168" s="29" t="s">
        <v>3255</v>
      </c>
      <c r="AG168" s="29">
        <v>-20</v>
      </c>
      <c r="AH168" s="29" t="s">
        <v>3255</v>
      </c>
      <c r="AI168" s="29" t="s">
        <v>3256</v>
      </c>
      <c r="AJ168" s="29">
        <v>20</v>
      </c>
      <c r="AK168" s="29" t="s">
        <v>3257</v>
      </c>
      <c r="AL168" s="29" t="s">
        <v>3258</v>
      </c>
      <c r="AM168" s="29">
        <v>406</v>
      </c>
      <c r="AN168" s="1">
        <f t="shared" si="15"/>
        <v>1</v>
      </c>
      <c r="AO168" s="1">
        <f t="shared" si="16"/>
        <v>1</v>
      </c>
      <c r="AP168" s="30">
        <f t="shared" si="17"/>
        <v>46296</v>
      </c>
      <c r="AQ168" s="1" t="str">
        <f>IF(COUNTIF('同场线路Rotas do mesmo SC'!A:A,C168)&gt;0,"Sim","Não")</f>
        <v>Não</v>
      </c>
      <c r="AR168" s="1" t="str">
        <f>IF(COUNTIF(揽收业务网点!A:A,P168)&gt;0,"Sim","Não")</f>
        <v>Não</v>
      </c>
    </row>
    <row r="169" spans="1:44">
      <c r="A169" s="29" t="s">
        <v>3259</v>
      </c>
      <c r="B169" s="29" t="s">
        <v>379</v>
      </c>
      <c r="C169" s="29" t="s">
        <v>3260</v>
      </c>
      <c r="D169" s="29" t="s">
        <v>381</v>
      </c>
      <c r="E169" s="29" t="s">
        <v>382</v>
      </c>
      <c r="F169" s="29" t="s">
        <v>383</v>
      </c>
      <c r="G169" s="29">
        <v>39</v>
      </c>
      <c r="H169" s="29" t="s">
        <v>3261</v>
      </c>
      <c r="I169" s="29" t="s">
        <v>868</v>
      </c>
      <c r="J169" s="29" t="s">
        <v>1979</v>
      </c>
      <c r="K169" s="29" t="s">
        <v>411</v>
      </c>
      <c r="L169" s="29" t="s">
        <v>1980</v>
      </c>
      <c r="M169" s="29" t="s">
        <v>3262</v>
      </c>
      <c r="N169" s="29" t="s">
        <v>3263</v>
      </c>
      <c r="O169" s="29" t="s">
        <v>653</v>
      </c>
      <c r="P169" s="29" t="s">
        <v>654</v>
      </c>
      <c r="Q169" s="29" t="s">
        <v>11</v>
      </c>
      <c r="R169" s="29" t="s">
        <v>3264</v>
      </c>
      <c r="S169" s="29" t="s">
        <v>3265</v>
      </c>
      <c r="T169" s="29" t="s">
        <v>3266</v>
      </c>
      <c r="U169" s="29" t="s">
        <v>3267</v>
      </c>
      <c r="V169" s="29">
        <v>632</v>
      </c>
      <c r="W169" s="29" t="s">
        <v>396</v>
      </c>
      <c r="X169" s="29" t="s">
        <v>3268</v>
      </c>
      <c r="Y169" s="29" t="s">
        <v>612</v>
      </c>
      <c r="Z169" s="29" t="s">
        <v>575</v>
      </c>
      <c r="AA169" s="29" t="s">
        <v>575</v>
      </c>
      <c r="AB169" s="29" t="s">
        <v>2872</v>
      </c>
      <c r="AC169" s="29" t="s">
        <v>60</v>
      </c>
      <c r="AD169" s="29" t="s">
        <v>11</v>
      </c>
      <c r="AE169" s="29" t="s">
        <v>551</v>
      </c>
      <c r="AF169" s="29" t="s">
        <v>3269</v>
      </c>
      <c r="AG169" s="29">
        <v>-42</v>
      </c>
      <c r="AH169" s="29" t="s">
        <v>3269</v>
      </c>
      <c r="AI169" s="29"/>
      <c r="AJ169" s="29">
        <v>114</v>
      </c>
      <c r="AK169" s="29" t="s">
        <v>3270</v>
      </c>
      <c r="AL169" s="29" t="s">
        <v>3271</v>
      </c>
      <c r="AM169" s="29">
        <v>230</v>
      </c>
      <c r="AN169" s="1">
        <f t="shared" si="15"/>
        <v>1</v>
      </c>
      <c r="AO169" s="1">
        <f t="shared" si="16"/>
        <v>0</v>
      </c>
      <c r="AP169" s="30">
        <f t="shared" si="17"/>
        <v>46296</v>
      </c>
      <c r="AQ169" s="1" t="str">
        <f>IF(COUNTIF('同场线路Rotas do mesmo SC'!A:A,C169)&gt;0,"Sim","Não")</f>
        <v>Não</v>
      </c>
      <c r="AR169" s="1" t="str">
        <f>IF(COUNTIF(揽收业务网点!A:A,P169)&gt;0,"Sim","Não")</f>
        <v>Não</v>
      </c>
    </row>
    <row r="170" spans="1:44">
      <c r="A170" s="29" t="s">
        <v>3272</v>
      </c>
      <c r="B170" s="29" t="s">
        <v>379</v>
      </c>
      <c r="C170" s="29" t="s">
        <v>3273</v>
      </c>
      <c r="D170" s="29" t="s">
        <v>381</v>
      </c>
      <c r="E170" s="29" t="s">
        <v>382</v>
      </c>
      <c r="F170" s="29" t="s">
        <v>383</v>
      </c>
      <c r="G170" s="29">
        <v>199</v>
      </c>
      <c r="H170" s="29" t="s">
        <v>3274</v>
      </c>
      <c r="I170" s="29" t="s">
        <v>868</v>
      </c>
      <c r="J170" s="29" t="s">
        <v>3275</v>
      </c>
      <c r="K170" s="29" t="s">
        <v>387</v>
      </c>
      <c r="L170" s="29" t="s">
        <v>3276</v>
      </c>
      <c r="M170" s="29" t="s">
        <v>3277</v>
      </c>
      <c r="N170" s="29" t="s">
        <v>3278</v>
      </c>
      <c r="O170" s="29" t="s">
        <v>1262</v>
      </c>
      <c r="P170" s="29" t="s">
        <v>1263</v>
      </c>
      <c r="Q170" s="29" t="s">
        <v>118</v>
      </c>
      <c r="R170" s="29" t="s">
        <v>3279</v>
      </c>
      <c r="S170" s="29" t="s">
        <v>3280</v>
      </c>
      <c r="T170" s="29" t="s">
        <v>3281</v>
      </c>
      <c r="U170" s="29" t="s">
        <v>3282</v>
      </c>
      <c r="V170" s="29">
        <v>214</v>
      </c>
      <c r="W170" s="29" t="s">
        <v>396</v>
      </c>
      <c r="X170" s="29" t="s">
        <v>3283</v>
      </c>
      <c r="Y170" s="29" t="s">
        <v>948</v>
      </c>
      <c r="Z170" s="29" t="s">
        <v>3284</v>
      </c>
      <c r="AA170" s="29" t="s">
        <v>3284</v>
      </c>
      <c r="AB170" s="29" t="s">
        <v>3285</v>
      </c>
      <c r="AC170" s="29" t="s">
        <v>3286</v>
      </c>
      <c r="AD170" s="29" t="s">
        <v>118</v>
      </c>
      <c r="AE170" s="29" t="s">
        <v>426</v>
      </c>
      <c r="AF170" s="29" t="s">
        <v>3287</v>
      </c>
      <c r="AG170" s="29">
        <v>-8</v>
      </c>
      <c r="AH170" s="29" t="s">
        <v>3287</v>
      </c>
      <c r="AI170" s="29" t="s">
        <v>3288</v>
      </c>
      <c r="AJ170" s="29">
        <v>7</v>
      </c>
      <c r="AK170" s="29" t="s">
        <v>3289</v>
      </c>
      <c r="AL170" s="29" t="s">
        <v>3290</v>
      </c>
      <c r="AM170" s="29">
        <v>57</v>
      </c>
      <c r="AN170" s="1">
        <f t="shared" si="15"/>
        <v>1</v>
      </c>
      <c r="AO170" s="1">
        <f t="shared" si="16"/>
        <v>1</v>
      </c>
      <c r="AP170" s="30">
        <f t="shared" si="17"/>
        <v>46296</v>
      </c>
      <c r="AQ170" s="1" t="str">
        <f>IF(COUNTIF('同场线路Rotas do mesmo SC'!A:A,C170)&gt;0,"Sim","Não")</f>
        <v>Não</v>
      </c>
      <c r="AR170" s="1" t="str">
        <f>IF(COUNTIF(揽收业务网点!A:A,P170)&gt;0,"Sim","Não")</f>
        <v>Não</v>
      </c>
    </row>
    <row r="171" spans="1:44">
      <c r="A171" s="29" t="s">
        <v>3291</v>
      </c>
      <c r="B171" s="29" t="s">
        <v>379</v>
      </c>
      <c r="C171" s="29" t="s">
        <v>3292</v>
      </c>
      <c r="D171" s="29" t="s">
        <v>381</v>
      </c>
      <c r="E171" s="29" t="s">
        <v>382</v>
      </c>
      <c r="F171" s="29" t="s">
        <v>383</v>
      </c>
      <c r="G171" s="29">
        <v>115</v>
      </c>
      <c r="H171" s="29" t="s">
        <v>3293</v>
      </c>
      <c r="I171" s="29" t="s">
        <v>385</v>
      </c>
      <c r="J171" s="29" t="s">
        <v>3294</v>
      </c>
      <c r="K171" s="29" t="s">
        <v>387</v>
      </c>
      <c r="L171" s="29" t="s">
        <v>3295</v>
      </c>
      <c r="M171" s="29" t="s">
        <v>3296</v>
      </c>
      <c r="N171" s="29" t="s">
        <v>3297</v>
      </c>
      <c r="O171" s="29" t="s">
        <v>899</v>
      </c>
      <c r="P171" s="29" t="s">
        <v>900</v>
      </c>
      <c r="Q171" s="29" t="s">
        <v>70</v>
      </c>
      <c r="R171" s="29" t="s">
        <v>3298</v>
      </c>
      <c r="S171" s="29" t="s">
        <v>3299</v>
      </c>
      <c r="T171" s="29" t="s">
        <v>3300</v>
      </c>
      <c r="U171" s="29" t="s">
        <v>3301</v>
      </c>
      <c r="V171" s="29">
        <v>657</v>
      </c>
      <c r="W171" s="29" t="s">
        <v>396</v>
      </c>
      <c r="X171" s="29" t="s">
        <v>3302</v>
      </c>
      <c r="Y171" s="29" t="s">
        <v>422</v>
      </c>
      <c r="Z171" s="29" t="s">
        <v>3303</v>
      </c>
      <c r="AA171" s="29" t="s">
        <v>3303</v>
      </c>
      <c r="AB171" s="29" t="s">
        <v>3304</v>
      </c>
      <c r="AC171" s="29" t="s">
        <v>3305</v>
      </c>
      <c r="AD171" s="29" t="s">
        <v>70</v>
      </c>
      <c r="AE171" s="29" t="s">
        <v>3306</v>
      </c>
      <c r="AF171" s="29" t="s">
        <v>3307</v>
      </c>
      <c r="AG171" s="29">
        <v>-4</v>
      </c>
      <c r="AH171" s="29" t="s">
        <v>3307</v>
      </c>
      <c r="AI171" s="29" t="s">
        <v>3308</v>
      </c>
      <c r="AJ171" s="29">
        <v>8</v>
      </c>
      <c r="AK171" s="29" t="s">
        <v>3309</v>
      </c>
      <c r="AL171" s="29" t="s">
        <v>3310</v>
      </c>
      <c r="AM171" s="29">
        <v>56</v>
      </c>
      <c r="AN171" s="1">
        <f t="shared" si="15"/>
        <v>1</v>
      </c>
      <c r="AO171" s="1">
        <f t="shared" si="16"/>
        <v>1</v>
      </c>
      <c r="AP171" s="30">
        <f t="shared" si="17"/>
        <v>46296</v>
      </c>
      <c r="AQ171" s="1" t="str">
        <f>IF(COUNTIF('同场线路Rotas do mesmo SC'!A:A,C171)&gt;0,"Sim","Não")</f>
        <v>Não</v>
      </c>
      <c r="AR171" s="1" t="str">
        <f>IF(COUNTIF(揽收业务网点!A:A,P171)&gt;0,"Sim","Não")</f>
        <v>Não</v>
      </c>
    </row>
    <row r="172" spans="1:44">
      <c r="A172" s="29" t="s">
        <v>3311</v>
      </c>
      <c r="B172" s="29" t="s">
        <v>379</v>
      </c>
      <c r="C172" s="29" t="s">
        <v>3312</v>
      </c>
      <c r="D172" s="29" t="s">
        <v>381</v>
      </c>
      <c r="E172" s="29" t="s">
        <v>382</v>
      </c>
      <c r="F172" s="29" t="s">
        <v>383</v>
      </c>
      <c r="G172" s="29">
        <v>115</v>
      </c>
      <c r="H172" s="29" t="s">
        <v>3313</v>
      </c>
      <c r="I172" s="29" t="s">
        <v>512</v>
      </c>
      <c r="J172" s="29" t="s">
        <v>3314</v>
      </c>
      <c r="K172" s="29" t="s">
        <v>387</v>
      </c>
      <c r="L172" s="29" t="s">
        <v>3315</v>
      </c>
      <c r="M172" s="29" t="s">
        <v>3316</v>
      </c>
      <c r="N172" s="29" t="s">
        <v>3317</v>
      </c>
      <c r="O172" s="29" t="s">
        <v>899</v>
      </c>
      <c r="P172" s="29" t="s">
        <v>900</v>
      </c>
      <c r="Q172" s="29" t="s">
        <v>70</v>
      </c>
      <c r="R172" s="29" t="s">
        <v>3318</v>
      </c>
      <c r="S172" s="29" t="s">
        <v>3319</v>
      </c>
      <c r="T172" s="29" t="s">
        <v>3320</v>
      </c>
      <c r="U172" s="29" t="s">
        <v>3321</v>
      </c>
      <c r="V172" s="29">
        <v>758</v>
      </c>
      <c r="W172" s="29" t="s">
        <v>396</v>
      </c>
      <c r="X172" s="29" t="s">
        <v>3322</v>
      </c>
      <c r="Y172" s="29" t="s">
        <v>422</v>
      </c>
      <c r="Z172" s="29" t="s">
        <v>3323</v>
      </c>
      <c r="AA172" s="29" t="s">
        <v>3323</v>
      </c>
      <c r="AB172" s="29" t="s">
        <v>3324</v>
      </c>
      <c r="AC172" s="29" t="s">
        <v>3325</v>
      </c>
      <c r="AD172" s="29" t="s">
        <v>70</v>
      </c>
      <c r="AE172" s="29" t="s">
        <v>3306</v>
      </c>
      <c r="AF172" s="29" t="s">
        <v>3326</v>
      </c>
      <c r="AG172" s="29">
        <v>-75</v>
      </c>
      <c r="AH172" s="29" t="s">
        <v>3326</v>
      </c>
      <c r="AI172" s="29" t="s">
        <v>3327</v>
      </c>
      <c r="AJ172" s="29">
        <v>63</v>
      </c>
      <c r="AK172" s="29" t="s">
        <v>3328</v>
      </c>
      <c r="AL172" s="29" t="s">
        <v>3329</v>
      </c>
      <c r="AM172" s="29">
        <v>252</v>
      </c>
      <c r="AN172" s="1">
        <f t="shared" si="15"/>
        <v>1</v>
      </c>
      <c r="AO172" s="1">
        <f t="shared" si="16"/>
        <v>1</v>
      </c>
      <c r="AP172" s="30">
        <f t="shared" si="17"/>
        <v>46296</v>
      </c>
      <c r="AQ172" s="1" t="str">
        <f>IF(COUNTIF('同场线路Rotas do mesmo SC'!A:A,C172)&gt;0,"Sim","Não")</f>
        <v>Não</v>
      </c>
      <c r="AR172" s="1" t="str">
        <f>IF(COUNTIF(揽收业务网点!A:A,P172)&gt;0,"Sim","Não")</f>
        <v>Não</v>
      </c>
    </row>
    <row r="173" spans="1:44">
      <c r="A173" s="29" t="s">
        <v>3330</v>
      </c>
      <c r="B173" s="29" t="s">
        <v>379</v>
      </c>
      <c r="C173" s="29" t="s">
        <v>3331</v>
      </c>
      <c r="D173" s="29" t="s">
        <v>381</v>
      </c>
      <c r="E173" s="29" t="s">
        <v>382</v>
      </c>
      <c r="F173" s="29" t="s">
        <v>383</v>
      </c>
      <c r="G173" s="29">
        <v>60</v>
      </c>
      <c r="H173" s="29" t="s">
        <v>2067</v>
      </c>
      <c r="I173" s="29" t="s">
        <v>702</v>
      </c>
      <c r="J173" s="29" t="s">
        <v>2068</v>
      </c>
      <c r="K173" s="29" t="s">
        <v>387</v>
      </c>
      <c r="L173" s="29" t="s">
        <v>2069</v>
      </c>
      <c r="M173" s="29" t="s">
        <v>2070</v>
      </c>
      <c r="N173" s="29" t="s">
        <v>2071</v>
      </c>
      <c r="O173" s="29" t="s">
        <v>1903</v>
      </c>
      <c r="P173" s="29" t="s">
        <v>1904</v>
      </c>
      <c r="Q173" s="29" t="s">
        <v>70</v>
      </c>
      <c r="R173" s="29" t="s">
        <v>3332</v>
      </c>
      <c r="S173" s="29" t="s">
        <v>3333</v>
      </c>
      <c r="T173" s="29" t="s">
        <v>3334</v>
      </c>
      <c r="U173" s="29" t="s">
        <v>3335</v>
      </c>
      <c r="V173" s="29">
        <v>233</v>
      </c>
      <c r="W173" s="29" t="s">
        <v>396</v>
      </c>
      <c r="X173" s="29" t="s">
        <v>3336</v>
      </c>
      <c r="Y173" s="29" t="s">
        <v>948</v>
      </c>
      <c r="Z173" s="29" t="s">
        <v>3337</v>
      </c>
      <c r="AA173" s="29" t="s">
        <v>3337</v>
      </c>
      <c r="AB173" s="29" t="s">
        <v>2072</v>
      </c>
      <c r="AC173" s="29" t="s">
        <v>82</v>
      </c>
      <c r="AD173" s="29" t="s">
        <v>70</v>
      </c>
      <c r="AE173" s="29" t="s">
        <v>1325</v>
      </c>
      <c r="AF173" s="29" t="s">
        <v>3338</v>
      </c>
      <c r="AG173" s="29">
        <v>-37</v>
      </c>
      <c r="AH173" s="29" t="s">
        <v>3338</v>
      </c>
      <c r="AI173" s="29" t="s">
        <v>3339</v>
      </c>
      <c r="AJ173" s="29">
        <v>28</v>
      </c>
      <c r="AK173" s="29" t="s">
        <v>3340</v>
      </c>
      <c r="AL173" s="29" t="s">
        <v>3341</v>
      </c>
      <c r="AM173" s="29">
        <v>139</v>
      </c>
      <c r="AN173" s="1">
        <f t="shared" si="15"/>
        <v>1</v>
      </c>
      <c r="AO173" s="1">
        <f t="shared" si="16"/>
        <v>1</v>
      </c>
      <c r="AP173" s="30">
        <f t="shared" si="17"/>
        <v>46296</v>
      </c>
      <c r="AQ173" s="1" t="str">
        <f>IF(COUNTIF('同场线路Rotas do mesmo SC'!A:A,C173)&gt;0,"Sim","Não")</f>
        <v>Não</v>
      </c>
      <c r="AR173" s="1" t="str">
        <f>IF(COUNTIF(揽收业务网点!A:A,P173)&gt;0,"Sim","Não")</f>
        <v>Não</v>
      </c>
    </row>
    <row r="174" spans="1:44">
      <c r="A174" s="29" t="s">
        <v>3342</v>
      </c>
      <c r="B174" s="29" t="s">
        <v>379</v>
      </c>
      <c r="C174" s="29" t="s">
        <v>3343</v>
      </c>
      <c r="D174" s="29" t="s">
        <v>381</v>
      </c>
      <c r="E174" s="29" t="s">
        <v>382</v>
      </c>
      <c r="F174" s="29" t="s">
        <v>383</v>
      </c>
      <c r="G174" s="29">
        <v>239</v>
      </c>
      <c r="H174" s="29" t="s">
        <v>3344</v>
      </c>
      <c r="I174" s="29" t="s">
        <v>663</v>
      </c>
      <c r="J174" s="29" t="s">
        <v>1016</v>
      </c>
      <c r="K174" s="29" t="s">
        <v>387</v>
      </c>
      <c r="L174" s="29" t="s">
        <v>1017</v>
      </c>
      <c r="M174" s="29" t="s">
        <v>3345</v>
      </c>
      <c r="N174" s="29" t="s">
        <v>3346</v>
      </c>
      <c r="O174" s="29" t="s">
        <v>674</v>
      </c>
      <c r="P174" s="29" t="s">
        <v>675</v>
      </c>
      <c r="Q174" s="29" t="s">
        <v>118</v>
      </c>
      <c r="R174" s="29" t="s">
        <v>3347</v>
      </c>
      <c r="S174" s="29" t="s">
        <v>3347</v>
      </c>
      <c r="T174" s="29" t="s">
        <v>3348</v>
      </c>
      <c r="U174" s="29" t="s">
        <v>3349</v>
      </c>
      <c r="V174" s="29">
        <v>178</v>
      </c>
      <c r="W174" s="29" t="s">
        <v>396</v>
      </c>
      <c r="X174" s="29" t="s">
        <v>3350</v>
      </c>
      <c r="Y174" s="29" t="s">
        <v>3351</v>
      </c>
      <c r="Z174" s="29" t="s">
        <v>3352</v>
      </c>
      <c r="AA174" s="29" t="s">
        <v>3352</v>
      </c>
      <c r="AB174" s="29" t="s">
        <v>1262</v>
      </c>
      <c r="AC174" s="29" t="s">
        <v>1263</v>
      </c>
      <c r="AD174" s="29" t="s">
        <v>118</v>
      </c>
      <c r="AE174" s="29" t="s">
        <v>1990</v>
      </c>
      <c r="AF174" s="29" t="s">
        <v>3353</v>
      </c>
      <c r="AG174" s="29">
        <v>257</v>
      </c>
      <c r="AH174" s="29" t="s">
        <v>3353</v>
      </c>
      <c r="AI174" s="29" t="s">
        <v>3354</v>
      </c>
      <c r="AJ174" s="29">
        <v>28</v>
      </c>
      <c r="AK174" s="29" t="s">
        <v>3355</v>
      </c>
      <c r="AL174" s="29" t="s">
        <v>3356</v>
      </c>
      <c r="AM174" s="29">
        <v>113</v>
      </c>
      <c r="AN174" s="1">
        <f t="shared" si="15"/>
        <v>1</v>
      </c>
      <c r="AO174" s="1">
        <f t="shared" si="16"/>
        <v>1</v>
      </c>
      <c r="AP174" s="30">
        <f t="shared" si="17"/>
        <v>46296</v>
      </c>
      <c r="AQ174" s="1" t="str">
        <f>IF(COUNTIF('同场线路Rotas do mesmo SC'!A:A,C174)&gt;0,"Sim","Não")</f>
        <v>Não</v>
      </c>
      <c r="AR174" s="1" t="str">
        <f>IF(COUNTIF(揽收业务网点!A:A,P174)&gt;0,"Sim","Não")</f>
        <v>Não</v>
      </c>
    </row>
    <row r="175" spans="1:44">
      <c r="A175" s="29" t="s">
        <v>3357</v>
      </c>
      <c r="B175" s="29" t="s">
        <v>379</v>
      </c>
      <c r="C175" s="29" t="s">
        <v>3358</v>
      </c>
      <c r="D175" s="29" t="s">
        <v>381</v>
      </c>
      <c r="E175" s="29" t="s">
        <v>640</v>
      </c>
      <c r="F175" s="29" t="s">
        <v>383</v>
      </c>
      <c r="G175" s="29">
        <v>115</v>
      </c>
      <c r="H175" s="29" t="s">
        <v>1752</v>
      </c>
      <c r="I175" s="29" t="s">
        <v>663</v>
      </c>
      <c r="J175" s="29" t="s">
        <v>1753</v>
      </c>
      <c r="K175" s="29" t="s">
        <v>387</v>
      </c>
      <c r="L175" s="29" t="s">
        <v>1754</v>
      </c>
      <c r="M175" s="29" t="s">
        <v>1755</v>
      </c>
      <c r="N175" s="29" t="s">
        <v>1756</v>
      </c>
      <c r="O175" s="29" t="s">
        <v>3359</v>
      </c>
      <c r="P175" s="29" t="s">
        <v>10</v>
      </c>
      <c r="Q175" s="29" t="s">
        <v>11</v>
      </c>
      <c r="R175" s="29" t="s">
        <v>3360</v>
      </c>
      <c r="S175" s="29" t="s">
        <v>3360</v>
      </c>
      <c r="T175" s="29" t="s">
        <v>3361</v>
      </c>
      <c r="U175" s="29" t="s">
        <v>3362</v>
      </c>
      <c r="V175" s="29">
        <v>255</v>
      </c>
      <c r="W175" s="29" t="s">
        <v>396</v>
      </c>
      <c r="X175" s="29" t="s">
        <v>3363</v>
      </c>
      <c r="Y175" s="29" t="s">
        <v>2539</v>
      </c>
      <c r="Z175" s="29" t="s">
        <v>3364</v>
      </c>
      <c r="AA175" s="29" t="s">
        <v>3364</v>
      </c>
      <c r="AB175" s="29" t="s">
        <v>653</v>
      </c>
      <c r="AC175" s="29" t="s">
        <v>654</v>
      </c>
      <c r="AD175" s="29" t="s">
        <v>11</v>
      </c>
      <c r="AE175" s="29" t="s">
        <v>1954</v>
      </c>
      <c r="AF175" s="29" t="s">
        <v>3365</v>
      </c>
      <c r="AG175" s="29">
        <v>-291</v>
      </c>
      <c r="AH175" s="29" t="s">
        <v>3365</v>
      </c>
      <c r="AI175" s="29" t="s">
        <v>3366</v>
      </c>
      <c r="AJ175" s="29">
        <v>1061</v>
      </c>
      <c r="AK175" s="29" t="s">
        <v>3367</v>
      </c>
      <c r="AL175" s="29" t="s">
        <v>3368</v>
      </c>
      <c r="AM175" s="29">
        <v>4461</v>
      </c>
      <c r="AN175" s="1">
        <f t="shared" si="15"/>
        <v>1</v>
      </c>
      <c r="AO175" s="1">
        <f t="shared" si="16"/>
        <v>1</v>
      </c>
      <c r="AP175" s="30">
        <f t="shared" si="17"/>
        <v>46296</v>
      </c>
      <c r="AQ175" s="1" t="str">
        <f>IF(COUNTIF('同场线路Rotas do mesmo SC'!A:A,C175)&gt;0,"Sim","Não")</f>
        <v>Não</v>
      </c>
      <c r="AR175" s="1" t="str">
        <f>IF(COUNTIF(揽收业务网点!A:A,P175)&gt;0,"Sim","Não")</f>
        <v>Sim</v>
      </c>
    </row>
    <row r="176" spans="1:44">
      <c r="A176" s="29" t="s">
        <v>3369</v>
      </c>
      <c r="B176" s="29" t="s">
        <v>379</v>
      </c>
      <c r="C176" s="29" t="s">
        <v>3370</v>
      </c>
      <c r="D176" s="29" t="s">
        <v>381</v>
      </c>
      <c r="E176" s="29" t="s">
        <v>382</v>
      </c>
      <c r="F176" s="29" t="s">
        <v>383</v>
      </c>
      <c r="G176" s="29">
        <v>60</v>
      </c>
      <c r="H176" s="29" t="s">
        <v>3371</v>
      </c>
      <c r="I176" s="29" t="s">
        <v>512</v>
      </c>
      <c r="J176" s="29" t="s">
        <v>3372</v>
      </c>
      <c r="K176" s="29" t="s">
        <v>387</v>
      </c>
      <c r="L176" s="29" t="s">
        <v>3373</v>
      </c>
      <c r="M176" s="29" t="s">
        <v>3374</v>
      </c>
      <c r="N176" s="29" t="s">
        <v>3375</v>
      </c>
      <c r="O176" s="29" t="s">
        <v>2002</v>
      </c>
      <c r="P176" s="29" t="s">
        <v>2003</v>
      </c>
      <c r="Q176" s="29" t="s">
        <v>142</v>
      </c>
      <c r="R176" s="29" t="s">
        <v>3376</v>
      </c>
      <c r="S176" s="29" t="s">
        <v>3377</v>
      </c>
      <c r="T176" s="29" t="s">
        <v>3378</v>
      </c>
      <c r="U176" s="29" t="s">
        <v>3379</v>
      </c>
      <c r="V176" s="29">
        <v>9</v>
      </c>
      <c r="W176" s="29" t="s">
        <v>396</v>
      </c>
      <c r="X176" s="29" t="s">
        <v>3380</v>
      </c>
      <c r="Y176" s="29" t="s">
        <v>948</v>
      </c>
      <c r="Z176" s="29" t="s">
        <v>3381</v>
      </c>
      <c r="AA176" s="29" t="s">
        <v>3381</v>
      </c>
      <c r="AB176" s="29" t="s">
        <v>3382</v>
      </c>
      <c r="AC176" s="29" t="s">
        <v>3383</v>
      </c>
      <c r="AD176" s="29" t="s">
        <v>142</v>
      </c>
      <c r="AE176" s="29" t="s">
        <v>2351</v>
      </c>
      <c r="AF176" s="29" t="s">
        <v>3384</v>
      </c>
      <c r="AG176" s="29">
        <v>-125</v>
      </c>
      <c r="AH176" s="29" t="s">
        <v>3384</v>
      </c>
      <c r="AI176" s="29" t="s">
        <v>3385</v>
      </c>
      <c r="AJ176" s="29">
        <v>116</v>
      </c>
      <c r="AK176" s="29" t="s">
        <v>3386</v>
      </c>
      <c r="AL176" s="29" t="s">
        <v>3387</v>
      </c>
      <c r="AM176" s="29">
        <v>523</v>
      </c>
      <c r="AN176" s="1">
        <f t="shared" si="15"/>
        <v>1</v>
      </c>
      <c r="AO176" s="1">
        <f t="shared" si="16"/>
        <v>1</v>
      </c>
      <c r="AP176" s="30">
        <f t="shared" si="17"/>
        <v>46296</v>
      </c>
      <c r="AQ176" s="1" t="str">
        <f>IF(COUNTIF('同场线路Rotas do mesmo SC'!A:A,C176)&gt;0,"Sim","Não")</f>
        <v>Não</v>
      </c>
      <c r="AR176" s="1" t="str">
        <f>IF(COUNTIF(揽收业务网点!A:A,P176)&gt;0,"Sim","Não")</f>
        <v>Não</v>
      </c>
    </row>
    <row r="177" spans="1:44">
      <c r="A177" s="29" t="s">
        <v>3388</v>
      </c>
      <c r="B177" s="29" t="s">
        <v>379</v>
      </c>
      <c r="C177" s="29" t="s">
        <v>792</v>
      </c>
      <c r="D177" s="29" t="s">
        <v>381</v>
      </c>
      <c r="E177" s="29" t="s">
        <v>640</v>
      </c>
      <c r="F177" s="29" t="s">
        <v>732</v>
      </c>
      <c r="G177" s="29">
        <v>1</v>
      </c>
      <c r="H177" s="29" t="s">
        <v>1035</v>
      </c>
      <c r="I177" s="29" t="s">
        <v>409</v>
      </c>
      <c r="J177" s="29" t="s">
        <v>794</v>
      </c>
      <c r="K177" s="29" t="s">
        <v>387</v>
      </c>
      <c r="L177" s="29" t="s">
        <v>795</v>
      </c>
      <c r="M177" s="29" t="s">
        <v>1036</v>
      </c>
      <c r="N177" s="29" t="s">
        <v>1037</v>
      </c>
      <c r="O177" s="29" t="s">
        <v>798</v>
      </c>
      <c r="P177" s="29" t="s">
        <v>93</v>
      </c>
      <c r="Q177" s="29" t="s">
        <v>94</v>
      </c>
      <c r="R177" s="29" t="s">
        <v>3389</v>
      </c>
      <c r="S177" s="29" t="s">
        <v>3390</v>
      </c>
      <c r="T177" s="29" t="s">
        <v>3391</v>
      </c>
      <c r="U177" s="29" t="s">
        <v>3392</v>
      </c>
      <c r="V177" s="29">
        <v>455</v>
      </c>
      <c r="W177" s="29" t="s">
        <v>396</v>
      </c>
      <c r="X177" s="29" t="s">
        <v>3393</v>
      </c>
      <c r="Y177" s="29" t="s">
        <v>1990</v>
      </c>
      <c r="Z177" s="29"/>
      <c r="AA177" s="29"/>
      <c r="AB177" s="29" t="s">
        <v>653</v>
      </c>
      <c r="AC177" s="29" t="s">
        <v>654</v>
      </c>
      <c r="AD177" s="29" t="s">
        <v>11</v>
      </c>
      <c r="AE177" s="29" t="s">
        <v>723</v>
      </c>
      <c r="AF177" s="29" t="s">
        <v>3394</v>
      </c>
      <c r="AG177" s="29">
        <v>-409</v>
      </c>
      <c r="AH177" s="29" t="s">
        <v>3394</v>
      </c>
      <c r="AI177" s="29" t="s">
        <v>2781</v>
      </c>
      <c r="AJ177" s="29">
        <v>31</v>
      </c>
      <c r="AK177" s="29" t="s">
        <v>3395</v>
      </c>
      <c r="AL177" s="29" t="s">
        <v>3396</v>
      </c>
      <c r="AM177" s="29">
        <v>5400</v>
      </c>
      <c r="AN177" s="1">
        <f t="shared" si="15"/>
        <v>1</v>
      </c>
      <c r="AO177" s="1">
        <f t="shared" si="16"/>
        <v>1</v>
      </c>
      <c r="AP177" s="30">
        <f t="shared" si="17"/>
        <v>46297</v>
      </c>
      <c r="AQ177" s="1" t="str">
        <f>IF(COUNTIF('同场线路Rotas do mesmo SC'!A:A,C177)&gt;0,"Sim","Não")</f>
        <v>Não</v>
      </c>
      <c r="AR177" s="1" t="str">
        <f>IF(COUNTIF(揽收业务网点!A:A,P177)&gt;0,"Sim","Não")</f>
        <v>Sim</v>
      </c>
    </row>
    <row r="178" spans="1:44">
      <c r="A178" s="29" t="s">
        <v>3397</v>
      </c>
      <c r="B178" s="29" t="s">
        <v>379</v>
      </c>
      <c r="C178" s="29" t="s">
        <v>3398</v>
      </c>
      <c r="D178" s="29" t="s">
        <v>381</v>
      </c>
      <c r="E178" s="29" t="s">
        <v>382</v>
      </c>
      <c r="F178" s="29" t="s">
        <v>383</v>
      </c>
      <c r="G178" s="29">
        <v>8</v>
      </c>
      <c r="H178" s="29" t="s">
        <v>3399</v>
      </c>
      <c r="I178" s="29" t="s">
        <v>868</v>
      </c>
      <c r="J178" s="29" t="s">
        <v>1979</v>
      </c>
      <c r="K178" s="29" t="s">
        <v>411</v>
      </c>
      <c r="L178" s="29" t="s">
        <v>1980</v>
      </c>
      <c r="M178" s="29" t="s">
        <v>3400</v>
      </c>
      <c r="N178" s="29" t="s">
        <v>3401</v>
      </c>
      <c r="O178" s="29" t="s">
        <v>653</v>
      </c>
      <c r="P178" s="29" t="s">
        <v>654</v>
      </c>
      <c r="Q178" s="29" t="s">
        <v>11</v>
      </c>
      <c r="R178" s="29" t="s">
        <v>3402</v>
      </c>
      <c r="S178" s="29" t="s">
        <v>3402</v>
      </c>
      <c r="T178" s="29" t="s">
        <v>3403</v>
      </c>
      <c r="U178" s="29" t="s">
        <v>3404</v>
      </c>
      <c r="V178" s="29">
        <v>16</v>
      </c>
      <c r="W178" s="29" t="s">
        <v>396</v>
      </c>
      <c r="X178" s="29" t="s">
        <v>3405</v>
      </c>
      <c r="Y178" s="29" t="s">
        <v>612</v>
      </c>
      <c r="Z178" s="29" t="s">
        <v>3406</v>
      </c>
      <c r="AA178" s="29" t="s">
        <v>3406</v>
      </c>
      <c r="AB178" s="29" t="s">
        <v>3407</v>
      </c>
      <c r="AC178" s="29" t="s">
        <v>68</v>
      </c>
      <c r="AD178" s="29" t="s">
        <v>11</v>
      </c>
      <c r="AE178" s="29" t="s">
        <v>3408</v>
      </c>
      <c r="AF178" s="29" t="s">
        <v>3409</v>
      </c>
      <c r="AG178" s="29">
        <v>43</v>
      </c>
      <c r="AH178" s="29" t="s">
        <v>3409</v>
      </c>
      <c r="AI178" s="29" t="s">
        <v>3410</v>
      </c>
      <c r="AJ178" s="29">
        <v>192</v>
      </c>
      <c r="AK178" s="29" t="s">
        <v>3411</v>
      </c>
      <c r="AL178" s="29" t="s">
        <v>3412</v>
      </c>
      <c r="AM178" s="29">
        <v>1184</v>
      </c>
      <c r="AN178" s="1">
        <f t="shared" si="15"/>
        <v>1</v>
      </c>
      <c r="AO178" s="1">
        <f t="shared" si="16"/>
        <v>1</v>
      </c>
      <c r="AP178" s="30">
        <f t="shared" si="17"/>
        <v>46296</v>
      </c>
      <c r="AQ178" s="1" t="str">
        <f>IF(COUNTIF('同场线路Rotas do mesmo SC'!A:A,C178)&gt;0,"Sim","Não")</f>
        <v>Não</v>
      </c>
      <c r="AR178" s="1" t="str">
        <f>IF(COUNTIF(揽收业务网点!A:A,P178)&gt;0,"Sim","Não")</f>
        <v>Não</v>
      </c>
    </row>
    <row r="179" spans="1:44">
      <c r="A179" s="29" t="s">
        <v>3413</v>
      </c>
      <c r="B179" s="29" t="s">
        <v>379</v>
      </c>
      <c r="C179" s="29" t="s">
        <v>3414</v>
      </c>
      <c r="D179" s="29" t="s">
        <v>381</v>
      </c>
      <c r="E179" s="29" t="s">
        <v>640</v>
      </c>
      <c r="F179" s="29" t="s">
        <v>383</v>
      </c>
      <c r="G179" s="29">
        <v>41</v>
      </c>
      <c r="H179" s="29" t="s">
        <v>3415</v>
      </c>
      <c r="I179" s="29" t="s">
        <v>663</v>
      </c>
      <c r="J179" s="29" t="s">
        <v>734</v>
      </c>
      <c r="K179" s="29" t="s">
        <v>387</v>
      </c>
      <c r="L179" s="29" t="s">
        <v>735</v>
      </c>
      <c r="M179" s="29" t="s">
        <v>3416</v>
      </c>
      <c r="N179" s="29" t="s">
        <v>3417</v>
      </c>
      <c r="O179" s="29" t="s">
        <v>3025</v>
      </c>
      <c r="P179" s="29" t="s">
        <v>27</v>
      </c>
      <c r="Q179" s="29" t="s">
        <v>11</v>
      </c>
      <c r="R179" s="29" t="s">
        <v>2406</v>
      </c>
      <c r="S179" s="29" t="s">
        <v>2406</v>
      </c>
      <c r="T179" s="29" t="s">
        <v>3418</v>
      </c>
      <c r="U179" s="29" t="s">
        <v>3419</v>
      </c>
      <c r="V179" s="29">
        <v>1476</v>
      </c>
      <c r="W179" s="29" t="s">
        <v>896</v>
      </c>
      <c r="X179" s="29" t="s">
        <v>3420</v>
      </c>
      <c r="Y179" s="29" t="s">
        <v>3351</v>
      </c>
      <c r="Z179" s="29" t="s">
        <v>3421</v>
      </c>
      <c r="AA179" s="29" t="s">
        <v>3421</v>
      </c>
      <c r="AB179" s="29" t="s">
        <v>653</v>
      </c>
      <c r="AC179" s="29" t="s">
        <v>654</v>
      </c>
      <c r="AD179" s="29" t="s">
        <v>11</v>
      </c>
      <c r="AE179" s="29" t="s">
        <v>1988</v>
      </c>
      <c r="AF179" s="29" t="s">
        <v>3422</v>
      </c>
      <c r="AG179" s="29">
        <v>-382</v>
      </c>
      <c r="AH179" s="29" t="s">
        <v>3422</v>
      </c>
      <c r="AI179" s="29" t="s">
        <v>3423</v>
      </c>
      <c r="AJ179" s="29">
        <v>-123</v>
      </c>
      <c r="AK179" s="29" t="s">
        <v>3424</v>
      </c>
      <c r="AL179" s="29" t="s">
        <v>3425</v>
      </c>
      <c r="AM179" s="29">
        <v>2270</v>
      </c>
      <c r="AN179" s="1">
        <f t="shared" si="15"/>
        <v>1</v>
      </c>
      <c r="AO179" s="1">
        <f t="shared" si="16"/>
        <v>1</v>
      </c>
      <c r="AP179" s="30">
        <f t="shared" si="17"/>
        <v>46296</v>
      </c>
      <c r="AQ179" s="1" t="str">
        <f>IF(COUNTIF('同场线路Rotas do mesmo SC'!A:A,C179)&gt;0,"Sim","Não")</f>
        <v>Não</v>
      </c>
      <c r="AR179" s="1" t="str">
        <f>IF(COUNTIF(揽收业务网点!A:A,P179)&gt;0,"Sim","Não")</f>
        <v>Sim</v>
      </c>
    </row>
    <row r="180" spans="1:44">
      <c r="A180" s="29" t="s">
        <v>3426</v>
      </c>
      <c r="B180" s="29" t="s">
        <v>379</v>
      </c>
      <c r="C180" s="29" t="s">
        <v>3427</v>
      </c>
      <c r="D180" s="29" t="s">
        <v>381</v>
      </c>
      <c r="E180" s="29" t="s">
        <v>382</v>
      </c>
      <c r="F180" s="29" t="s">
        <v>383</v>
      </c>
      <c r="G180" s="29">
        <v>177</v>
      </c>
      <c r="H180" s="29" t="s">
        <v>3428</v>
      </c>
      <c r="I180" s="29" t="s">
        <v>385</v>
      </c>
      <c r="J180" s="29" t="s">
        <v>3229</v>
      </c>
      <c r="K180" s="29" t="s">
        <v>387</v>
      </c>
      <c r="L180" s="29" t="s">
        <v>3230</v>
      </c>
      <c r="M180" s="29" t="s">
        <v>3429</v>
      </c>
      <c r="N180" s="29" t="s">
        <v>3430</v>
      </c>
      <c r="O180" s="29" t="s">
        <v>1435</v>
      </c>
      <c r="P180" s="29" t="s">
        <v>1436</v>
      </c>
      <c r="Q180" s="29" t="s">
        <v>5</v>
      </c>
      <c r="R180" s="29" t="s">
        <v>3431</v>
      </c>
      <c r="S180" s="29" t="s">
        <v>3432</v>
      </c>
      <c r="T180" s="29" t="s">
        <v>3433</v>
      </c>
      <c r="U180" s="29" t="s">
        <v>3434</v>
      </c>
      <c r="V180" s="29">
        <v>265</v>
      </c>
      <c r="W180" s="29" t="s">
        <v>396</v>
      </c>
      <c r="X180" s="29" t="s">
        <v>3435</v>
      </c>
      <c r="Y180" s="29" t="s">
        <v>633</v>
      </c>
      <c r="Z180" s="29" t="s">
        <v>3436</v>
      </c>
      <c r="AA180" s="29" t="s">
        <v>3436</v>
      </c>
      <c r="AB180" s="29" t="s">
        <v>3437</v>
      </c>
      <c r="AC180" s="29" t="s">
        <v>3438</v>
      </c>
      <c r="AD180" s="29" t="s">
        <v>5</v>
      </c>
      <c r="AE180" s="29" t="s">
        <v>3439</v>
      </c>
      <c r="AF180" s="29" t="s">
        <v>3440</v>
      </c>
      <c r="AG180" s="29">
        <v>7</v>
      </c>
      <c r="AH180" s="29" t="s">
        <v>3440</v>
      </c>
      <c r="AI180" s="29" t="s">
        <v>3441</v>
      </c>
      <c r="AJ180" s="29">
        <v>6</v>
      </c>
      <c r="AK180" s="29" t="s">
        <v>3442</v>
      </c>
      <c r="AL180" s="29" t="s">
        <v>3443</v>
      </c>
      <c r="AM180" s="29">
        <v>265</v>
      </c>
      <c r="AN180" s="1">
        <f t="shared" si="15"/>
        <v>1</v>
      </c>
      <c r="AO180" s="1">
        <f t="shared" si="16"/>
        <v>1</v>
      </c>
      <c r="AP180" s="30">
        <f t="shared" si="17"/>
        <v>46296</v>
      </c>
      <c r="AQ180" s="1" t="str">
        <f>IF(COUNTIF('同场线路Rotas do mesmo SC'!A:A,C180)&gt;0,"Sim","Não")</f>
        <v>Não</v>
      </c>
      <c r="AR180" s="1" t="str">
        <f>IF(COUNTIF(揽收业务网点!A:A,P180)&gt;0,"Sim","Não")</f>
        <v>Não</v>
      </c>
    </row>
    <row r="181" spans="1:44">
      <c r="A181" s="29" t="s">
        <v>3444</v>
      </c>
      <c r="B181" s="29" t="s">
        <v>379</v>
      </c>
      <c r="C181" s="29" t="s">
        <v>3445</v>
      </c>
      <c r="D181" s="29" t="s">
        <v>381</v>
      </c>
      <c r="E181" s="29" t="s">
        <v>640</v>
      </c>
      <c r="F181" s="29" t="s">
        <v>383</v>
      </c>
      <c r="G181" s="29">
        <v>35</v>
      </c>
      <c r="H181" s="29" t="s">
        <v>3446</v>
      </c>
      <c r="I181" s="29" t="s">
        <v>702</v>
      </c>
      <c r="J181" s="29" t="s">
        <v>3447</v>
      </c>
      <c r="K181" s="29" t="s">
        <v>387</v>
      </c>
      <c r="L181" s="29" t="s">
        <v>3448</v>
      </c>
      <c r="M181" s="29" t="s">
        <v>3449</v>
      </c>
      <c r="N181" s="29" t="s">
        <v>3450</v>
      </c>
      <c r="O181" s="29" t="s">
        <v>3451</v>
      </c>
      <c r="P181" s="29" t="s">
        <v>135</v>
      </c>
      <c r="Q181" s="29" t="s">
        <v>118</v>
      </c>
      <c r="R181" s="29" t="s">
        <v>3452</v>
      </c>
      <c r="S181" s="29" t="s">
        <v>3452</v>
      </c>
      <c r="T181" s="29" t="s">
        <v>3453</v>
      </c>
      <c r="U181" s="29" t="s">
        <v>3454</v>
      </c>
      <c r="V181" s="29">
        <v>563</v>
      </c>
      <c r="W181" s="29" t="s">
        <v>396</v>
      </c>
      <c r="X181" s="29" t="s">
        <v>3455</v>
      </c>
      <c r="Y181" s="29" t="s">
        <v>3205</v>
      </c>
      <c r="Z181" s="29" t="s">
        <v>3456</v>
      </c>
      <c r="AA181" s="29" t="s">
        <v>3456</v>
      </c>
      <c r="AB181" s="29" t="s">
        <v>3457</v>
      </c>
      <c r="AC181" s="29" t="s">
        <v>131</v>
      </c>
      <c r="AD181" s="29" t="s">
        <v>118</v>
      </c>
      <c r="AE181" s="29" t="s">
        <v>3458</v>
      </c>
      <c r="AF181" s="29" t="s">
        <v>3459</v>
      </c>
      <c r="AG181" s="29">
        <v>-139</v>
      </c>
      <c r="AH181" s="29" t="s">
        <v>3459</v>
      </c>
      <c r="AI181" s="29" t="s">
        <v>2183</v>
      </c>
      <c r="AJ181" s="29"/>
      <c r="AK181" s="29"/>
      <c r="AL181" s="29"/>
      <c r="AM181" s="29"/>
      <c r="AN181" s="1">
        <f t="shared" si="15"/>
        <v>1</v>
      </c>
      <c r="AO181" s="1">
        <f t="shared" si="16"/>
        <v>1</v>
      </c>
      <c r="AP181" s="30">
        <f t="shared" si="17"/>
        <v>46296</v>
      </c>
      <c r="AQ181" s="1" t="str">
        <f>IF(COUNTIF('同场线路Rotas do mesmo SC'!A:A,C181)&gt;0,"Sim","Não")</f>
        <v>Não</v>
      </c>
      <c r="AR181" s="1" t="str">
        <f>IF(COUNTIF(揽收业务网点!A:A,P181)&gt;0,"Sim","Não")</f>
        <v>Sim</v>
      </c>
    </row>
    <row r="182" spans="1:44">
      <c r="A182" s="29" t="s">
        <v>3444</v>
      </c>
      <c r="B182" s="29" t="s">
        <v>379</v>
      </c>
      <c r="C182" s="29" t="s">
        <v>3445</v>
      </c>
      <c r="D182" s="29" t="s">
        <v>381</v>
      </c>
      <c r="E182" s="29" t="s">
        <v>640</v>
      </c>
      <c r="F182" s="29" t="s">
        <v>383</v>
      </c>
      <c r="G182" s="29">
        <v>74</v>
      </c>
      <c r="H182" s="29" t="s">
        <v>3446</v>
      </c>
      <c r="I182" s="29" t="s">
        <v>702</v>
      </c>
      <c r="J182" s="29" t="s">
        <v>3447</v>
      </c>
      <c r="K182" s="29" t="s">
        <v>387</v>
      </c>
      <c r="L182" s="29" t="s">
        <v>3448</v>
      </c>
      <c r="M182" s="29" t="s">
        <v>3449</v>
      </c>
      <c r="N182" s="29" t="s">
        <v>3450</v>
      </c>
      <c r="O182" s="29" t="s">
        <v>3457</v>
      </c>
      <c r="P182" s="29" t="s">
        <v>131</v>
      </c>
      <c r="Q182" s="29" t="s">
        <v>118</v>
      </c>
      <c r="R182" s="29" t="s">
        <v>3460</v>
      </c>
      <c r="S182" s="29" t="s">
        <v>3460</v>
      </c>
      <c r="T182" s="29" t="s">
        <v>3461</v>
      </c>
      <c r="U182" s="29" t="s">
        <v>3462</v>
      </c>
      <c r="V182" s="29">
        <v>1440</v>
      </c>
      <c r="W182" s="29" t="s">
        <v>896</v>
      </c>
      <c r="X182" s="29" t="s">
        <v>3463</v>
      </c>
      <c r="Y182" s="29" t="s">
        <v>3464</v>
      </c>
      <c r="Z182" s="29" t="s">
        <v>3465</v>
      </c>
      <c r="AA182" s="29" t="s">
        <v>3465</v>
      </c>
      <c r="AB182" s="29" t="s">
        <v>1262</v>
      </c>
      <c r="AC182" s="29" t="s">
        <v>1263</v>
      </c>
      <c r="AD182" s="29" t="s">
        <v>118</v>
      </c>
      <c r="AE182" s="29" t="s">
        <v>1839</v>
      </c>
      <c r="AF182" s="29" t="s">
        <v>3466</v>
      </c>
      <c r="AG182" s="29">
        <v>-144</v>
      </c>
      <c r="AH182" s="29" t="s">
        <v>3466</v>
      </c>
      <c r="AI182" s="29" t="s">
        <v>3467</v>
      </c>
      <c r="AJ182" s="29">
        <v>5</v>
      </c>
      <c r="AK182" s="29" t="s">
        <v>3468</v>
      </c>
      <c r="AL182" s="29" t="s">
        <v>3469</v>
      </c>
      <c r="AM182" s="29">
        <v>50</v>
      </c>
      <c r="AN182" s="1">
        <f t="shared" si="15"/>
        <v>1</v>
      </c>
      <c r="AO182" s="1">
        <f t="shared" si="16"/>
        <v>1</v>
      </c>
      <c r="AP182" s="30">
        <f t="shared" si="17"/>
        <v>46296</v>
      </c>
      <c r="AQ182" s="1" t="str">
        <f>IF(COUNTIF('同场线路Rotas do mesmo SC'!A:A,C182)&gt;0,"Sim","Não")</f>
        <v>Não</v>
      </c>
      <c r="AR182" s="1" t="str">
        <f>IF(COUNTIF(揽收业务网点!A:A,P182)&gt;0,"Sim","Não")</f>
        <v>Sim</v>
      </c>
    </row>
    <row r="183" spans="1:44">
      <c r="A183" s="29" t="s">
        <v>3470</v>
      </c>
      <c r="B183" s="29" t="s">
        <v>379</v>
      </c>
      <c r="C183" s="29" t="s">
        <v>810</v>
      </c>
      <c r="D183" s="29" t="s">
        <v>381</v>
      </c>
      <c r="E183" s="29" t="s">
        <v>640</v>
      </c>
      <c r="F183" s="29" t="s">
        <v>811</v>
      </c>
      <c r="G183" s="29">
        <v>132</v>
      </c>
      <c r="H183" s="29" t="s">
        <v>812</v>
      </c>
      <c r="I183" s="29" t="s">
        <v>663</v>
      </c>
      <c r="J183" s="29" t="s">
        <v>794</v>
      </c>
      <c r="K183" s="29" t="s">
        <v>387</v>
      </c>
      <c r="L183" s="29" t="s">
        <v>813</v>
      </c>
      <c r="M183" s="29" t="s">
        <v>814</v>
      </c>
      <c r="N183" s="29" t="s">
        <v>815</v>
      </c>
      <c r="O183" s="29" t="s">
        <v>798</v>
      </c>
      <c r="P183" s="29" t="s">
        <v>93</v>
      </c>
      <c r="Q183" s="29" t="s">
        <v>94</v>
      </c>
      <c r="R183" s="29" t="s">
        <v>3471</v>
      </c>
      <c r="S183" s="29" t="s">
        <v>3472</v>
      </c>
      <c r="T183" s="29" t="s">
        <v>3473</v>
      </c>
      <c r="U183" s="29" t="s">
        <v>3474</v>
      </c>
      <c r="V183" s="29">
        <v>138</v>
      </c>
      <c r="W183" s="29" t="s">
        <v>396</v>
      </c>
      <c r="X183" s="29" t="s">
        <v>3475</v>
      </c>
      <c r="Y183" s="29" t="s">
        <v>2582</v>
      </c>
      <c r="Z183" s="29" t="s">
        <v>3476</v>
      </c>
      <c r="AA183" s="29" t="s">
        <v>3476</v>
      </c>
      <c r="AB183" s="29" t="s">
        <v>653</v>
      </c>
      <c r="AC183" s="29" t="s">
        <v>654</v>
      </c>
      <c r="AD183" s="29" t="s">
        <v>11</v>
      </c>
      <c r="AE183" s="29" t="s">
        <v>3477</v>
      </c>
      <c r="AF183" s="29" t="s">
        <v>3478</v>
      </c>
      <c r="AG183" s="29">
        <v>-504</v>
      </c>
      <c r="AH183" s="29" t="s">
        <v>3478</v>
      </c>
      <c r="AI183" s="29" t="s">
        <v>3479</v>
      </c>
      <c r="AJ183" s="29">
        <v>265</v>
      </c>
      <c r="AK183" s="29" t="s">
        <v>3480</v>
      </c>
      <c r="AL183" s="29" t="s">
        <v>3481</v>
      </c>
      <c r="AM183" s="29">
        <v>5301</v>
      </c>
      <c r="AN183" s="1">
        <f t="shared" si="15"/>
        <v>1</v>
      </c>
      <c r="AO183" s="1">
        <f t="shared" si="16"/>
        <v>1</v>
      </c>
      <c r="AP183" s="30">
        <f t="shared" si="17"/>
        <v>46297</v>
      </c>
      <c r="AQ183" s="1" t="str">
        <f>IF(COUNTIF('同场线路Rotas do mesmo SC'!A:A,C183)&gt;0,"Sim","Não")</f>
        <v>Não</v>
      </c>
      <c r="AR183" s="1" t="str">
        <f>IF(COUNTIF(揽收业务网点!A:A,P183)&gt;0,"Sim","Não")</f>
        <v>Sim</v>
      </c>
    </row>
    <row r="184" spans="1:44">
      <c r="A184" s="29" t="s">
        <v>3482</v>
      </c>
      <c r="B184" s="29" t="s">
        <v>379</v>
      </c>
      <c r="C184" s="29" t="s">
        <v>3483</v>
      </c>
      <c r="D184" s="29" t="s">
        <v>381</v>
      </c>
      <c r="E184" s="29" t="s">
        <v>382</v>
      </c>
      <c r="F184" s="29" t="s">
        <v>383</v>
      </c>
      <c r="G184" s="29">
        <v>30</v>
      </c>
      <c r="H184" s="29" t="s">
        <v>3484</v>
      </c>
      <c r="I184" s="29" t="s">
        <v>512</v>
      </c>
      <c r="J184" s="29" t="s">
        <v>3485</v>
      </c>
      <c r="K184" s="29" t="s">
        <v>387</v>
      </c>
      <c r="L184" s="29" t="s">
        <v>3486</v>
      </c>
      <c r="M184" s="29" t="s">
        <v>3485</v>
      </c>
      <c r="N184" s="29" t="s">
        <v>3487</v>
      </c>
      <c r="O184" s="29" t="s">
        <v>1807</v>
      </c>
      <c r="P184" s="29" t="s">
        <v>1808</v>
      </c>
      <c r="Q184" s="29" t="s">
        <v>2</v>
      </c>
      <c r="R184" s="29" t="s">
        <v>3488</v>
      </c>
      <c r="S184" s="29" t="s">
        <v>3489</v>
      </c>
      <c r="T184" s="29" t="s">
        <v>3490</v>
      </c>
      <c r="U184" s="29" t="s">
        <v>3491</v>
      </c>
      <c r="V184" s="29">
        <v>49</v>
      </c>
      <c r="W184" s="29" t="s">
        <v>396</v>
      </c>
      <c r="X184" s="29" t="s">
        <v>3492</v>
      </c>
      <c r="Y184" s="29" t="s">
        <v>3493</v>
      </c>
      <c r="Z184" s="29" t="s">
        <v>3494</v>
      </c>
      <c r="AA184" s="29" t="s">
        <v>3494</v>
      </c>
      <c r="AB184" s="29" t="s">
        <v>3495</v>
      </c>
      <c r="AC184" s="29" t="s">
        <v>3496</v>
      </c>
      <c r="AD184" s="29" t="s">
        <v>2</v>
      </c>
      <c r="AE184" s="29" t="s">
        <v>528</v>
      </c>
      <c r="AF184" s="29" t="s">
        <v>3497</v>
      </c>
      <c r="AG184" s="29">
        <v>-4</v>
      </c>
      <c r="AH184" s="29" t="s">
        <v>3497</v>
      </c>
      <c r="AI184" s="29" t="s">
        <v>3498</v>
      </c>
      <c r="AJ184" s="29">
        <v>190</v>
      </c>
      <c r="AK184" s="29" t="s">
        <v>3499</v>
      </c>
      <c r="AL184" s="29" t="s">
        <v>3500</v>
      </c>
      <c r="AM184" s="29">
        <v>110</v>
      </c>
      <c r="AN184" s="1">
        <f t="shared" si="15"/>
        <v>1</v>
      </c>
      <c r="AO184" s="1">
        <f t="shared" si="16"/>
        <v>1</v>
      </c>
      <c r="AP184" s="30">
        <f t="shared" si="17"/>
        <v>46296</v>
      </c>
      <c r="AQ184" s="1" t="str">
        <f>IF(COUNTIF('同场线路Rotas do mesmo SC'!A:A,C184)&gt;0,"Sim","Não")</f>
        <v>Não</v>
      </c>
      <c r="AR184" s="1" t="str">
        <f>IF(COUNTIF(揽收业务网点!A:A,P184)&gt;0,"Sim","Não")</f>
        <v>Não</v>
      </c>
    </row>
    <row r="185" spans="1:44">
      <c r="A185" s="29" t="s">
        <v>3501</v>
      </c>
      <c r="B185" s="29" t="s">
        <v>379</v>
      </c>
      <c r="C185" s="29" t="s">
        <v>3502</v>
      </c>
      <c r="D185" s="29" t="s">
        <v>381</v>
      </c>
      <c r="E185" s="29" t="s">
        <v>382</v>
      </c>
      <c r="F185" s="29" t="s">
        <v>383</v>
      </c>
      <c r="G185" s="29">
        <v>55</v>
      </c>
      <c r="H185" s="29" t="s">
        <v>3503</v>
      </c>
      <c r="I185" s="29" t="s">
        <v>385</v>
      </c>
      <c r="J185" s="29" t="s">
        <v>3504</v>
      </c>
      <c r="K185" s="29" t="s">
        <v>387</v>
      </c>
      <c r="L185" s="29" t="s">
        <v>3505</v>
      </c>
      <c r="M185" s="29" t="s">
        <v>3506</v>
      </c>
      <c r="N185" s="29" t="s">
        <v>3507</v>
      </c>
      <c r="O185" s="29" t="s">
        <v>2002</v>
      </c>
      <c r="P185" s="29" t="s">
        <v>2003</v>
      </c>
      <c r="Q185" s="29" t="s">
        <v>142</v>
      </c>
      <c r="R185" s="29" t="s">
        <v>3508</v>
      </c>
      <c r="S185" s="29" t="s">
        <v>3509</v>
      </c>
      <c r="T185" s="29" t="s">
        <v>3510</v>
      </c>
      <c r="U185" s="29" t="s">
        <v>3511</v>
      </c>
      <c r="V185" s="29">
        <v>10</v>
      </c>
      <c r="W185" s="29" t="s">
        <v>396</v>
      </c>
      <c r="X185" s="29" t="s">
        <v>3512</v>
      </c>
      <c r="Y185" s="29" t="s">
        <v>948</v>
      </c>
      <c r="Z185" s="29" t="s">
        <v>3513</v>
      </c>
      <c r="AA185" s="29" t="s">
        <v>3513</v>
      </c>
      <c r="AB185" s="29" t="s">
        <v>3514</v>
      </c>
      <c r="AC185" s="29" t="s">
        <v>3515</v>
      </c>
      <c r="AD185" s="29" t="s">
        <v>142</v>
      </c>
      <c r="AE185" s="29" t="s">
        <v>1325</v>
      </c>
      <c r="AF185" s="29" t="s">
        <v>3516</v>
      </c>
      <c r="AG185" s="29">
        <v>-87</v>
      </c>
      <c r="AH185" s="29" t="s">
        <v>3516</v>
      </c>
      <c r="AI185" s="29" t="s">
        <v>3517</v>
      </c>
      <c r="AJ185" s="29">
        <v>167</v>
      </c>
      <c r="AK185" s="29" t="s">
        <v>3518</v>
      </c>
      <c r="AL185" s="29" t="s">
        <v>3519</v>
      </c>
      <c r="AM185" s="29">
        <v>156</v>
      </c>
      <c r="AN185" s="1">
        <f t="shared" si="15"/>
        <v>1</v>
      </c>
      <c r="AO185" s="1">
        <f t="shared" si="16"/>
        <v>1</v>
      </c>
      <c r="AP185" s="30">
        <f t="shared" si="17"/>
        <v>46296</v>
      </c>
      <c r="AQ185" s="1" t="str">
        <f>IF(COUNTIF('同场线路Rotas do mesmo SC'!A:A,C185)&gt;0,"Sim","Não")</f>
        <v>Não</v>
      </c>
      <c r="AR185" s="1" t="str">
        <f>IF(COUNTIF(揽收业务网点!A:A,P185)&gt;0,"Sim","Não")</f>
        <v>Não</v>
      </c>
    </row>
    <row r="186" spans="1:44">
      <c r="A186" s="29" t="s">
        <v>3520</v>
      </c>
      <c r="B186" s="29" t="s">
        <v>2590</v>
      </c>
      <c r="C186" s="29" t="s">
        <v>3521</v>
      </c>
      <c r="D186" s="29" t="s">
        <v>381</v>
      </c>
      <c r="E186" s="29" t="s">
        <v>382</v>
      </c>
      <c r="F186" s="29" t="s">
        <v>383</v>
      </c>
      <c r="G186" s="29">
        <v>108</v>
      </c>
      <c r="H186" s="29" t="s">
        <v>1824</v>
      </c>
      <c r="I186" s="29" t="s">
        <v>1289</v>
      </c>
      <c r="J186" s="29" t="s">
        <v>3522</v>
      </c>
      <c r="K186" s="29" t="s">
        <v>387</v>
      </c>
      <c r="L186" s="29" t="s">
        <v>3523</v>
      </c>
      <c r="M186" s="29" t="s">
        <v>3524</v>
      </c>
      <c r="N186" s="29" t="s">
        <v>3525</v>
      </c>
      <c r="O186" s="29" t="s">
        <v>2341</v>
      </c>
      <c r="P186" s="29" t="s">
        <v>2342</v>
      </c>
      <c r="Q186" s="29" t="s">
        <v>5</v>
      </c>
      <c r="R186" s="29" t="s">
        <v>3526</v>
      </c>
      <c r="S186" s="29" t="s">
        <v>3527</v>
      </c>
      <c r="T186" s="29" t="s">
        <v>3528</v>
      </c>
      <c r="U186" s="29" t="s">
        <v>3529</v>
      </c>
      <c r="V186" s="29">
        <v>773</v>
      </c>
      <c r="W186" s="29" t="s">
        <v>396</v>
      </c>
      <c r="X186" s="29" t="s">
        <v>3530</v>
      </c>
      <c r="Y186" s="29" t="s">
        <v>633</v>
      </c>
      <c r="Z186" s="29" t="s">
        <v>3531</v>
      </c>
      <c r="AA186" s="29" t="s">
        <v>3531</v>
      </c>
      <c r="AB186" s="29" t="s">
        <v>3532</v>
      </c>
      <c r="AC186" s="29" t="s">
        <v>3533</v>
      </c>
      <c r="AD186" s="29" t="s">
        <v>5</v>
      </c>
      <c r="AE186" s="29" t="s">
        <v>989</v>
      </c>
      <c r="AF186" s="29" t="s">
        <v>3534</v>
      </c>
      <c r="AG186" s="29">
        <v>-129</v>
      </c>
      <c r="AH186" s="29" t="s">
        <v>3534</v>
      </c>
      <c r="AI186" s="29" t="s">
        <v>3535</v>
      </c>
      <c r="AJ186" s="29">
        <v>125</v>
      </c>
      <c r="AK186" s="29" t="s">
        <v>3536</v>
      </c>
      <c r="AL186" s="29" t="s">
        <v>3537</v>
      </c>
      <c r="AM186" s="29">
        <v>81</v>
      </c>
      <c r="AN186" s="1">
        <f t="shared" si="15"/>
        <v>1</v>
      </c>
      <c r="AO186" s="1">
        <f t="shared" si="16"/>
        <v>1</v>
      </c>
      <c r="AP186" s="30">
        <f t="shared" si="17"/>
        <v>46296</v>
      </c>
      <c r="AQ186" s="1" t="str">
        <f>IF(COUNTIF('同场线路Rotas do mesmo SC'!A:A,C186)&gt;0,"Sim","Não")</f>
        <v>Não</v>
      </c>
      <c r="AR186" s="1" t="str">
        <f>IF(COUNTIF(揽收业务网点!A:A,P186)&gt;0,"Sim","Não")</f>
        <v>Não</v>
      </c>
    </row>
    <row r="187" spans="1:44">
      <c r="A187" s="29" t="s">
        <v>3538</v>
      </c>
      <c r="B187" s="29" t="s">
        <v>379</v>
      </c>
      <c r="C187" s="29" t="s">
        <v>3539</v>
      </c>
      <c r="D187" s="29" t="s">
        <v>381</v>
      </c>
      <c r="E187" s="29" t="s">
        <v>640</v>
      </c>
      <c r="F187" s="29" t="s">
        <v>847</v>
      </c>
      <c r="G187" s="29">
        <v>29</v>
      </c>
      <c r="H187" s="29" t="s">
        <v>3540</v>
      </c>
      <c r="I187" s="29" t="s">
        <v>409</v>
      </c>
      <c r="J187" s="29" t="s">
        <v>642</v>
      </c>
      <c r="K187" s="29" t="s">
        <v>387</v>
      </c>
      <c r="L187" s="29" t="s">
        <v>643</v>
      </c>
      <c r="M187" s="29" t="s">
        <v>3541</v>
      </c>
      <c r="N187" s="29" t="s">
        <v>3542</v>
      </c>
      <c r="O187" s="29" t="s">
        <v>1158</v>
      </c>
      <c r="P187" s="29" t="s">
        <v>159</v>
      </c>
      <c r="Q187" s="29" t="s">
        <v>145</v>
      </c>
      <c r="R187" s="29" t="s">
        <v>3543</v>
      </c>
      <c r="S187" s="29" t="s">
        <v>3543</v>
      </c>
      <c r="T187" s="29" t="s">
        <v>3544</v>
      </c>
      <c r="U187" s="29" t="s">
        <v>3545</v>
      </c>
      <c r="V187" s="29">
        <v>30</v>
      </c>
      <c r="W187" s="29" t="s">
        <v>396</v>
      </c>
      <c r="X187" s="29" t="s">
        <v>3546</v>
      </c>
      <c r="Y187" s="29" t="s">
        <v>1814</v>
      </c>
      <c r="Z187" s="29" t="s">
        <v>3547</v>
      </c>
      <c r="AA187" s="29" t="s">
        <v>3547</v>
      </c>
      <c r="AB187" s="29" t="s">
        <v>1165</v>
      </c>
      <c r="AC187" s="29" t="s">
        <v>1166</v>
      </c>
      <c r="AD187" s="29" t="s">
        <v>145</v>
      </c>
      <c r="AE187" s="29" t="s">
        <v>590</v>
      </c>
      <c r="AF187" s="29" t="s">
        <v>3548</v>
      </c>
      <c r="AG187" s="29">
        <v>-122</v>
      </c>
      <c r="AH187" s="29" t="s">
        <v>3548</v>
      </c>
      <c r="AI187" s="29" t="s">
        <v>3549</v>
      </c>
      <c r="AJ187" s="29">
        <v>61</v>
      </c>
      <c r="AK187" s="29" t="s">
        <v>3550</v>
      </c>
      <c r="AL187" s="29" t="s">
        <v>3551</v>
      </c>
      <c r="AM187" s="29">
        <v>2648</v>
      </c>
      <c r="AN187" s="1">
        <f t="shared" si="15"/>
        <v>1</v>
      </c>
      <c r="AO187" s="1">
        <f t="shared" si="16"/>
        <v>1</v>
      </c>
      <c r="AP187" s="30">
        <f t="shared" si="17"/>
        <v>46296</v>
      </c>
      <c r="AQ187" s="1" t="str">
        <f>IF(COUNTIF('同场线路Rotas do mesmo SC'!A:A,C187)&gt;0,"Sim","Não")</f>
        <v>Não</v>
      </c>
      <c r="AR187" s="1" t="str">
        <f>IF(COUNTIF(揽收业务网点!A:A,P187)&gt;0,"Sim","Não")</f>
        <v>Sim</v>
      </c>
    </row>
    <row r="188" spans="1:44">
      <c r="A188" s="29" t="s">
        <v>3552</v>
      </c>
      <c r="B188" s="29" t="s">
        <v>379</v>
      </c>
      <c r="C188" s="29" t="s">
        <v>3553</v>
      </c>
      <c r="D188" s="29" t="s">
        <v>381</v>
      </c>
      <c r="E188" s="29" t="s">
        <v>382</v>
      </c>
      <c r="F188" s="29" t="s">
        <v>732</v>
      </c>
      <c r="G188" s="29">
        <v>39</v>
      </c>
      <c r="H188" s="29" t="s">
        <v>2863</v>
      </c>
      <c r="I188" s="29" t="s">
        <v>868</v>
      </c>
      <c r="J188" s="29" t="s">
        <v>1979</v>
      </c>
      <c r="K188" s="29" t="s">
        <v>411</v>
      </c>
      <c r="L188" s="29" t="s">
        <v>1980</v>
      </c>
      <c r="M188" s="29" t="s">
        <v>2864</v>
      </c>
      <c r="N188" s="29" t="s">
        <v>2865</v>
      </c>
      <c r="O188" s="29" t="s">
        <v>653</v>
      </c>
      <c r="P188" s="29" t="s">
        <v>654</v>
      </c>
      <c r="Q188" s="29" t="s">
        <v>11</v>
      </c>
      <c r="R188" s="29" t="s">
        <v>3554</v>
      </c>
      <c r="S188" s="29" t="s">
        <v>3555</v>
      </c>
      <c r="T188" s="29" t="s">
        <v>3556</v>
      </c>
      <c r="U188" s="29" t="s">
        <v>3557</v>
      </c>
      <c r="V188" s="29">
        <v>243</v>
      </c>
      <c r="W188" s="29" t="s">
        <v>396</v>
      </c>
      <c r="X188" s="29" t="s">
        <v>3558</v>
      </c>
      <c r="Y188" s="29" t="s">
        <v>574</v>
      </c>
      <c r="Z188" s="29" t="s">
        <v>3559</v>
      </c>
      <c r="AA188" s="29" t="s">
        <v>3559</v>
      </c>
      <c r="AB188" s="29" t="s">
        <v>2872</v>
      </c>
      <c r="AC188" s="29" t="s">
        <v>60</v>
      </c>
      <c r="AD188" s="29" t="s">
        <v>11</v>
      </c>
      <c r="AE188" s="29" t="s">
        <v>1954</v>
      </c>
      <c r="AF188" s="29" t="s">
        <v>3560</v>
      </c>
      <c r="AG188" s="29">
        <v>-131</v>
      </c>
      <c r="AH188" s="29" t="s">
        <v>3560</v>
      </c>
      <c r="AI188" s="29" t="s">
        <v>3561</v>
      </c>
      <c r="AJ188" s="29">
        <v>821</v>
      </c>
      <c r="AK188" s="29" t="s">
        <v>3562</v>
      </c>
      <c r="AL188" s="29" t="s">
        <v>3563</v>
      </c>
      <c r="AM188" s="29">
        <v>37</v>
      </c>
      <c r="AN188" s="1">
        <f t="shared" si="15"/>
        <v>1</v>
      </c>
      <c r="AO188" s="1">
        <f t="shared" si="16"/>
        <v>1</v>
      </c>
      <c r="AP188" s="30">
        <f t="shared" si="17"/>
        <v>46296</v>
      </c>
      <c r="AQ188" s="1" t="str">
        <f>IF(COUNTIF('同场线路Rotas do mesmo SC'!A:A,C188)&gt;0,"Sim","Não")</f>
        <v>Não</v>
      </c>
      <c r="AR188" s="1" t="str">
        <f>IF(COUNTIF(揽收业务网点!A:A,P188)&gt;0,"Sim","Não")</f>
        <v>Não</v>
      </c>
    </row>
    <row r="189" spans="1:44">
      <c r="A189" s="29" t="s">
        <v>3564</v>
      </c>
      <c r="B189" s="29" t="s">
        <v>379</v>
      </c>
      <c r="C189" s="29" t="s">
        <v>3565</v>
      </c>
      <c r="D189" s="29" t="s">
        <v>381</v>
      </c>
      <c r="E189" s="29" t="s">
        <v>382</v>
      </c>
      <c r="F189" s="29" t="s">
        <v>383</v>
      </c>
      <c r="G189" s="29">
        <v>90</v>
      </c>
      <c r="H189" s="29" t="s">
        <v>1824</v>
      </c>
      <c r="I189" s="29" t="s">
        <v>1289</v>
      </c>
      <c r="J189" s="29" t="s">
        <v>3566</v>
      </c>
      <c r="K189" s="29" t="s">
        <v>387</v>
      </c>
      <c r="L189" s="29" t="s">
        <v>3567</v>
      </c>
      <c r="M189" s="29" t="s">
        <v>3566</v>
      </c>
      <c r="N189" s="29" t="s">
        <v>3568</v>
      </c>
      <c r="O189" s="29" t="s">
        <v>1829</v>
      </c>
      <c r="P189" s="29" t="s">
        <v>1830</v>
      </c>
      <c r="Q189" s="29" t="s">
        <v>5</v>
      </c>
      <c r="R189" s="29" t="s">
        <v>3569</v>
      </c>
      <c r="S189" s="29" t="s">
        <v>3570</v>
      </c>
      <c r="T189" s="29" t="s">
        <v>3571</v>
      </c>
      <c r="U189" s="29" t="s">
        <v>3572</v>
      </c>
      <c r="V189" s="29">
        <v>1</v>
      </c>
      <c r="W189" s="29" t="s">
        <v>396</v>
      </c>
      <c r="X189" s="29" t="s">
        <v>3573</v>
      </c>
      <c r="Y189" s="29" t="s">
        <v>426</v>
      </c>
      <c r="Z189" s="29"/>
      <c r="AA189" s="29"/>
      <c r="AB189" s="29" t="s">
        <v>3574</v>
      </c>
      <c r="AC189" s="29" t="s">
        <v>3575</v>
      </c>
      <c r="AD189" s="29" t="s">
        <v>5</v>
      </c>
      <c r="AE189" s="29" t="s">
        <v>2742</v>
      </c>
      <c r="AF189" s="29" t="s">
        <v>3576</v>
      </c>
      <c r="AG189" s="29">
        <v>-47</v>
      </c>
      <c r="AH189" s="29" t="s">
        <v>3576</v>
      </c>
      <c r="AI189" s="29" t="s">
        <v>3577</v>
      </c>
      <c r="AJ189" s="29">
        <v>15</v>
      </c>
      <c r="AK189" s="29" t="s">
        <v>3578</v>
      </c>
      <c r="AL189" s="29" t="s">
        <v>3579</v>
      </c>
      <c r="AM189" s="29">
        <v>118</v>
      </c>
      <c r="AN189" s="1">
        <f t="shared" si="15"/>
        <v>1</v>
      </c>
      <c r="AO189" s="1">
        <f t="shared" si="16"/>
        <v>1</v>
      </c>
      <c r="AP189" s="30">
        <f t="shared" si="17"/>
        <v>46296</v>
      </c>
      <c r="AQ189" s="1" t="str">
        <f>IF(COUNTIF('同场线路Rotas do mesmo SC'!A:A,C189)&gt;0,"Sim","Não")</f>
        <v>Não</v>
      </c>
      <c r="AR189" s="1" t="str">
        <f>IF(COUNTIF(揽收业务网点!A:A,P189)&gt;0,"Sim","Não")</f>
        <v>Não</v>
      </c>
    </row>
    <row r="190" spans="1:44">
      <c r="A190" s="29" t="s">
        <v>3580</v>
      </c>
      <c r="B190" s="29" t="s">
        <v>2590</v>
      </c>
      <c r="C190" s="29" t="s">
        <v>3581</v>
      </c>
      <c r="D190" s="29" t="s">
        <v>381</v>
      </c>
      <c r="E190" s="29" t="s">
        <v>382</v>
      </c>
      <c r="F190" s="29" t="s">
        <v>383</v>
      </c>
      <c r="G190" s="29">
        <v>204.24</v>
      </c>
      <c r="H190" s="29" t="s">
        <v>3582</v>
      </c>
      <c r="I190" s="29" t="s">
        <v>512</v>
      </c>
      <c r="J190" s="29" t="s">
        <v>3583</v>
      </c>
      <c r="K190" s="29" t="s">
        <v>387</v>
      </c>
      <c r="L190" s="29" t="s">
        <v>3584</v>
      </c>
      <c r="M190" s="29" t="s">
        <v>3585</v>
      </c>
      <c r="N190" s="29" t="s">
        <v>3586</v>
      </c>
      <c r="O190" s="29" t="s">
        <v>3587</v>
      </c>
      <c r="P190" s="29" t="s">
        <v>3588</v>
      </c>
      <c r="Q190" s="29" t="s">
        <v>5</v>
      </c>
      <c r="R190" s="29" t="s">
        <v>3589</v>
      </c>
      <c r="S190" s="29" t="s">
        <v>3590</v>
      </c>
      <c r="T190" s="29" t="s">
        <v>3591</v>
      </c>
      <c r="U190" s="29" t="s">
        <v>3592</v>
      </c>
      <c r="V190" s="29">
        <v>29</v>
      </c>
      <c r="W190" s="29" t="s">
        <v>396</v>
      </c>
      <c r="X190" s="29" t="s">
        <v>3593</v>
      </c>
      <c r="Y190" s="29" t="s">
        <v>3594</v>
      </c>
      <c r="Z190" s="29" t="s">
        <v>3595</v>
      </c>
      <c r="AA190" s="29" t="s">
        <v>3595</v>
      </c>
      <c r="AB190" s="29" t="s">
        <v>3596</v>
      </c>
      <c r="AC190" s="29" t="s">
        <v>3597</v>
      </c>
      <c r="AD190" s="29" t="s">
        <v>5</v>
      </c>
      <c r="AE190" s="29" t="s">
        <v>3598</v>
      </c>
      <c r="AF190" s="29"/>
      <c r="AG190" s="29"/>
      <c r="AH190" s="29"/>
      <c r="AI190" s="29" t="s">
        <v>3599</v>
      </c>
      <c r="AJ190" s="29"/>
      <c r="AK190" s="29" t="s">
        <v>3600</v>
      </c>
      <c r="AL190" s="29" t="s">
        <v>3601</v>
      </c>
      <c r="AM190" s="29">
        <v>12</v>
      </c>
      <c r="AN190" s="1">
        <f t="shared" si="15"/>
        <v>1</v>
      </c>
      <c r="AO190" s="1">
        <f t="shared" si="16"/>
        <v>1</v>
      </c>
      <c r="AP190" s="30">
        <f t="shared" si="17"/>
        <v>46296</v>
      </c>
      <c r="AQ190" s="1" t="str">
        <f>IF(COUNTIF('同场线路Rotas do mesmo SC'!A:A,C190)&gt;0,"Sim","Não")</f>
        <v>Não</v>
      </c>
      <c r="AR190" s="1" t="str">
        <f>IF(COUNTIF(揽收业务网点!A:A,P190)&gt;0,"Sim","Não")</f>
        <v>Não</v>
      </c>
    </row>
    <row r="191" spans="1:44">
      <c r="A191" s="29" t="s">
        <v>3602</v>
      </c>
      <c r="B191" s="29" t="s">
        <v>379</v>
      </c>
      <c r="C191" s="29" t="s">
        <v>3603</v>
      </c>
      <c r="D191" s="29" t="s">
        <v>381</v>
      </c>
      <c r="E191" s="29" t="s">
        <v>382</v>
      </c>
      <c r="F191" s="29" t="s">
        <v>383</v>
      </c>
      <c r="G191" s="29">
        <v>60</v>
      </c>
      <c r="H191" s="29" t="s">
        <v>3604</v>
      </c>
      <c r="I191" s="29" t="s">
        <v>385</v>
      </c>
      <c r="J191" s="29" t="s">
        <v>3605</v>
      </c>
      <c r="K191" s="29" t="s">
        <v>387</v>
      </c>
      <c r="L191" s="29" t="s">
        <v>3606</v>
      </c>
      <c r="M191" s="29" t="s">
        <v>3605</v>
      </c>
      <c r="N191" s="29" t="s">
        <v>3607</v>
      </c>
      <c r="O191" s="29" t="s">
        <v>2341</v>
      </c>
      <c r="P191" s="29" t="s">
        <v>2342</v>
      </c>
      <c r="Q191" s="29" t="s">
        <v>5</v>
      </c>
      <c r="R191" s="29" t="s">
        <v>3608</v>
      </c>
      <c r="S191" s="29" t="s">
        <v>3609</v>
      </c>
      <c r="T191" s="29" t="s">
        <v>3610</v>
      </c>
      <c r="U191" s="29" t="s">
        <v>3611</v>
      </c>
      <c r="V191" s="29">
        <v>844</v>
      </c>
      <c r="W191" s="29" t="s">
        <v>396</v>
      </c>
      <c r="X191" s="29" t="s">
        <v>3612</v>
      </c>
      <c r="Y191" s="29" t="s">
        <v>528</v>
      </c>
      <c r="Z191" s="29" t="s">
        <v>3613</v>
      </c>
      <c r="AA191" s="29" t="s">
        <v>3613</v>
      </c>
      <c r="AB191" s="29" t="s">
        <v>3614</v>
      </c>
      <c r="AC191" s="29" t="s">
        <v>3615</v>
      </c>
      <c r="AD191" s="29" t="s">
        <v>5</v>
      </c>
      <c r="AE191" s="29" t="s">
        <v>2351</v>
      </c>
      <c r="AF191" s="29" t="s">
        <v>3616</v>
      </c>
      <c r="AG191" s="29">
        <v>-64</v>
      </c>
      <c r="AH191" s="29" t="s">
        <v>3616</v>
      </c>
      <c r="AI191" s="29" t="s">
        <v>3617</v>
      </c>
      <c r="AJ191" s="29">
        <v>111</v>
      </c>
      <c r="AK191" s="29" t="s">
        <v>3618</v>
      </c>
      <c r="AL191" s="29" t="s">
        <v>3619</v>
      </c>
      <c r="AM191" s="29">
        <v>236</v>
      </c>
      <c r="AN191" s="1">
        <f t="shared" si="15"/>
        <v>1</v>
      </c>
      <c r="AO191" s="1">
        <f t="shared" si="16"/>
        <v>1</v>
      </c>
      <c r="AP191" s="30">
        <f t="shared" si="17"/>
        <v>46296</v>
      </c>
      <c r="AQ191" s="1" t="str">
        <f>IF(COUNTIF('同场线路Rotas do mesmo SC'!A:A,C191)&gt;0,"Sim","Não")</f>
        <v>Não</v>
      </c>
      <c r="AR191" s="1" t="str">
        <f>IF(COUNTIF(揽收业务网点!A:A,P191)&gt;0,"Sim","Não")</f>
        <v>Não</v>
      </c>
    </row>
    <row r="192" spans="1:44">
      <c r="A192" s="29" t="s">
        <v>3620</v>
      </c>
      <c r="B192" s="29" t="s">
        <v>379</v>
      </c>
      <c r="C192" s="29" t="s">
        <v>3621</v>
      </c>
      <c r="D192" s="29" t="s">
        <v>381</v>
      </c>
      <c r="E192" s="29" t="s">
        <v>640</v>
      </c>
      <c r="F192" s="29" t="s">
        <v>732</v>
      </c>
      <c r="G192" s="29">
        <v>42</v>
      </c>
      <c r="H192" s="29" t="s">
        <v>3622</v>
      </c>
      <c r="I192" s="29" t="s">
        <v>868</v>
      </c>
      <c r="J192" s="29" t="s">
        <v>2476</v>
      </c>
      <c r="K192" s="29" t="s">
        <v>411</v>
      </c>
      <c r="L192" s="29" t="s">
        <v>2477</v>
      </c>
      <c r="M192" s="29" t="s">
        <v>3623</v>
      </c>
      <c r="N192" s="29" t="s">
        <v>3624</v>
      </c>
      <c r="O192" s="29" t="s">
        <v>3625</v>
      </c>
      <c r="P192" s="29" t="s">
        <v>58</v>
      </c>
      <c r="Q192" s="29" t="s">
        <v>11</v>
      </c>
      <c r="R192" s="29" t="s">
        <v>3626</v>
      </c>
      <c r="S192" s="29" t="s">
        <v>3626</v>
      </c>
      <c r="T192" s="29" t="s">
        <v>2225</v>
      </c>
      <c r="U192" s="29" t="s">
        <v>3627</v>
      </c>
      <c r="V192" s="29">
        <v>98</v>
      </c>
      <c r="W192" s="29" t="s">
        <v>396</v>
      </c>
      <c r="X192" s="29" t="s">
        <v>3628</v>
      </c>
      <c r="Y192" s="29" t="s">
        <v>1873</v>
      </c>
      <c r="Z192" s="29" t="s">
        <v>3629</v>
      </c>
      <c r="AA192" s="29" t="s">
        <v>3629</v>
      </c>
      <c r="AB192" s="29" t="s">
        <v>653</v>
      </c>
      <c r="AC192" s="29" t="s">
        <v>654</v>
      </c>
      <c r="AD192" s="29" t="s">
        <v>11</v>
      </c>
      <c r="AE192" s="29" t="s">
        <v>1988</v>
      </c>
      <c r="AF192" s="29" t="s">
        <v>3630</v>
      </c>
      <c r="AG192" s="29">
        <v>-76</v>
      </c>
      <c r="AH192" s="29" t="s">
        <v>3630</v>
      </c>
      <c r="AI192" s="29" t="s">
        <v>3631</v>
      </c>
      <c r="AJ192" s="29">
        <v>88</v>
      </c>
      <c r="AK192" s="29" t="s">
        <v>3632</v>
      </c>
      <c r="AL192" s="29" t="s">
        <v>3633</v>
      </c>
      <c r="AM192" s="29">
        <v>5031</v>
      </c>
      <c r="AN192" s="1">
        <f t="shared" si="15"/>
        <v>1</v>
      </c>
      <c r="AO192" s="1">
        <f t="shared" si="16"/>
        <v>1</v>
      </c>
      <c r="AP192" s="30">
        <f t="shared" si="17"/>
        <v>46296</v>
      </c>
      <c r="AQ192" s="1" t="str">
        <f>IF(COUNTIF('同场线路Rotas do mesmo SC'!A:A,C192)&gt;0,"Sim","Não")</f>
        <v>Não</v>
      </c>
      <c r="AR192" s="1" t="str">
        <f>IF(COUNTIF(揽收业务网点!A:A,P192)&gt;0,"Sim","Não")</f>
        <v>Sim</v>
      </c>
    </row>
    <row r="193" spans="1:44">
      <c r="A193" s="29" t="s">
        <v>3634</v>
      </c>
      <c r="B193" s="29" t="s">
        <v>379</v>
      </c>
      <c r="C193" s="29" t="s">
        <v>3635</v>
      </c>
      <c r="D193" s="29" t="s">
        <v>381</v>
      </c>
      <c r="E193" s="29" t="s">
        <v>382</v>
      </c>
      <c r="F193" s="29" t="s">
        <v>383</v>
      </c>
      <c r="G193" s="29">
        <v>20</v>
      </c>
      <c r="H193" s="29" t="s">
        <v>3636</v>
      </c>
      <c r="I193" s="29" t="s">
        <v>385</v>
      </c>
      <c r="J193" s="29" t="s">
        <v>3637</v>
      </c>
      <c r="K193" s="29" t="s">
        <v>387</v>
      </c>
      <c r="L193" s="29" t="s">
        <v>3638</v>
      </c>
      <c r="M193" s="29" t="s">
        <v>3639</v>
      </c>
      <c r="N193" s="29" t="s">
        <v>3640</v>
      </c>
      <c r="O193" s="29" t="s">
        <v>3195</v>
      </c>
      <c r="P193" s="29" t="s">
        <v>3196</v>
      </c>
      <c r="Q193" s="29" t="s">
        <v>5</v>
      </c>
      <c r="R193" s="29" t="s">
        <v>440</v>
      </c>
      <c r="S193" s="29" t="s">
        <v>3641</v>
      </c>
      <c r="T193" s="29" t="s">
        <v>3642</v>
      </c>
      <c r="U193" s="29" t="s">
        <v>3643</v>
      </c>
      <c r="V193" s="29">
        <v>205</v>
      </c>
      <c r="W193" s="29" t="s">
        <v>396</v>
      </c>
      <c r="X193" s="29" t="s">
        <v>3644</v>
      </c>
      <c r="Y193" s="29" t="s">
        <v>528</v>
      </c>
      <c r="Z193" s="29" t="s">
        <v>3645</v>
      </c>
      <c r="AA193" s="29" t="s">
        <v>3645</v>
      </c>
      <c r="AB193" s="29" t="s">
        <v>3646</v>
      </c>
      <c r="AC193" s="29" t="s">
        <v>3647</v>
      </c>
      <c r="AD193" s="29" t="s">
        <v>5</v>
      </c>
      <c r="AE193" s="29" t="s">
        <v>401</v>
      </c>
      <c r="AF193" s="29" t="s">
        <v>3648</v>
      </c>
      <c r="AG193" s="29">
        <v>6</v>
      </c>
      <c r="AH193" s="29" t="s">
        <v>3648</v>
      </c>
      <c r="AI193" s="29" t="s">
        <v>3649</v>
      </c>
      <c r="AJ193" s="29">
        <v>18</v>
      </c>
      <c r="AK193" s="29" t="s">
        <v>3650</v>
      </c>
      <c r="AL193" s="29" t="s">
        <v>3651</v>
      </c>
      <c r="AM193" s="29">
        <v>73</v>
      </c>
      <c r="AN193" s="1">
        <f t="shared" si="15"/>
        <v>1</v>
      </c>
      <c r="AO193" s="1">
        <f t="shared" si="16"/>
        <v>1</v>
      </c>
      <c r="AP193" s="30">
        <f t="shared" si="17"/>
        <v>46296</v>
      </c>
      <c r="AQ193" s="1" t="str">
        <f>IF(COUNTIF('同场线路Rotas do mesmo SC'!A:A,C193)&gt;0,"Sim","Não")</f>
        <v>Não</v>
      </c>
      <c r="AR193" s="1" t="str">
        <f>IF(COUNTIF(揽收业务网点!A:A,P193)&gt;0,"Sim","Não")</f>
        <v>Não</v>
      </c>
    </row>
    <row r="194" spans="1:44">
      <c r="A194" s="29" t="s">
        <v>3652</v>
      </c>
      <c r="B194" s="29" t="s">
        <v>379</v>
      </c>
      <c r="C194" s="29" t="s">
        <v>3653</v>
      </c>
      <c r="D194" s="29" t="s">
        <v>381</v>
      </c>
      <c r="E194" s="29" t="s">
        <v>640</v>
      </c>
      <c r="F194" s="29" t="s">
        <v>383</v>
      </c>
      <c r="G194" s="29">
        <v>26</v>
      </c>
      <c r="H194" s="29" t="s">
        <v>2695</v>
      </c>
      <c r="I194" s="29" t="s">
        <v>702</v>
      </c>
      <c r="J194" s="29" t="s">
        <v>2696</v>
      </c>
      <c r="K194" s="29" t="s">
        <v>387</v>
      </c>
      <c r="L194" s="29" t="s">
        <v>2697</v>
      </c>
      <c r="M194" s="29" t="s">
        <v>2698</v>
      </c>
      <c r="N194" s="29" t="s">
        <v>2699</v>
      </c>
      <c r="O194" s="29" t="s">
        <v>3654</v>
      </c>
      <c r="P194" s="29" t="s">
        <v>129</v>
      </c>
      <c r="Q194" s="29" t="s">
        <v>118</v>
      </c>
      <c r="R194" s="29" t="s">
        <v>1547</v>
      </c>
      <c r="S194" s="29" t="s">
        <v>1547</v>
      </c>
      <c r="T194" s="29" t="s">
        <v>3655</v>
      </c>
      <c r="U194" s="29" t="s">
        <v>3656</v>
      </c>
      <c r="V194" s="29">
        <v>1</v>
      </c>
      <c r="W194" s="29" t="s">
        <v>396</v>
      </c>
      <c r="X194" s="29" t="s">
        <v>3657</v>
      </c>
      <c r="Y194" s="29" t="s">
        <v>3658</v>
      </c>
      <c r="Z194" s="29" t="s">
        <v>3659</v>
      </c>
      <c r="AA194" s="29" t="s">
        <v>3659</v>
      </c>
      <c r="AB194" s="29" t="s">
        <v>2706</v>
      </c>
      <c r="AC194" s="29" t="s">
        <v>2707</v>
      </c>
      <c r="AD194" s="29" t="s">
        <v>118</v>
      </c>
      <c r="AE194" s="29" t="s">
        <v>3205</v>
      </c>
      <c r="AF194" s="29" t="s">
        <v>3660</v>
      </c>
      <c r="AG194" s="29">
        <v>-136</v>
      </c>
      <c r="AH194" s="29" t="s">
        <v>3660</v>
      </c>
      <c r="AI194" s="29" t="s">
        <v>3661</v>
      </c>
      <c r="AJ194" s="29"/>
      <c r="AK194" s="29"/>
      <c r="AL194" s="29"/>
      <c r="AM194" s="29"/>
      <c r="AN194" s="1">
        <f t="shared" si="15"/>
        <v>1</v>
      </c>
      <c r="AO194" s="1">
        <f t="shared" si="16"/>
        <v>1</v>
      </c>
      <c r="AP194" s="30">
        <f t="shared" si="17"/>
        <v>46296</v>
      </c>
      <c r="AQ194" s="1" t="str">
        <f>IF(COUNTIF('同场线路Rotas do mesmo SC'!A:A,C194)&gt;0,"Sim","Não")</f>
        <v>Não</v>
      </c>
      <c r="AR194" s="1" t="str">
        <f>IF(COUNTIF(揽收业务网点!A:A,P194)&gt;0,"Sim","Não")</f>
        <v>Sim</v>
      </c>
    </row>
    <row r="195" spans="1:44">
      <c r="A195" s="29" t="s">
        <v>3662</v>
      </c>
      <c r="B195" s="29" t="s">
        <v>379</v>
      </c>
      <c r="C195" s="29" t="s">
        <v>3663</v>
      </c>
      <c r="D195" s="29" t="s">
        <v>381</v>
      </c>
      <c r="E195" s="29" t="s">
        <v>382</v>
      </c>
      <c r="F195" s="29" t="s">
        <v>383</v>
      </c>
      <c r="G195" s="29">
        <v>130</v>
      </c>
      <c r="H195" s="29" t="s">
        <v>3664</v>
      </c>
      <c r="I195" s="29" t="s">
        <v>385</v>
      </c>
      <c r="J195" s="29" t="s">
        <v>3665</v>
      </c>
      <c r="K195" s="29" t="s">
        <v>387</v>
      </c>
      <c r="L195" s="29" t="s">
        <v>3666</v>
      </c>
      <c r="M195" s="29" t="s">
        <v>3667</v>
      </c>
      <c r="N195" s="29" t="s">
        <v>3668</v>
      </c>
      <c r="O195" s="29" t="s">
        <v>756</v>
      </c>
      <c r="P195" s="29" t="s">
        <v>757</v>
      </c>
      <c r="Q195" s="29" t="s">
        <v>142</v>
      </c>
      <c r="R195" s="29" t="s">
        <v>519</v>
      </c>
      <c r="S195" s="29" t="s">
        <v>3669</v>
      </c>
      <c r="T195" s="29" t="s">
        <v>3670</v>
      </c>
      <c r="U195" s="29" t="s">
        <v>3671</v>
      </c>
      <c r="V195" s="29">
        <v>669</v>
      </c>
      <c r="W195" s="29" t="s">
        <v>396</v>
      </c>
      <c r="X195" s="29" t="s">
        <v>3672</v>
      </c>
      <c r="Y195" s="29" t="s">
        <v>612</v>
      </c>
      <c r="Z195" s="29" t="s">
        <v>3673</v>
      </c>
      <c r="AA195" s="29" t="s">
        <v>3673</v>
      </c>
      <c r="AB195" s="29" t="s">
        <v>3674</v>
      </c>
      <c r="AC195" s="29" t="s">
        <v>3675</v>
      </c>
      <c r="AD195" s="29" t="s">
        <v>142</v>
      </c>
      <c r="AE195" s="29" t="s">
        <v>3676</v>
      </c>
      <c r="AF195" s="29" t="s">
        <v>3677</v>
      </c>
      <c r="AG195" s="29">
        <v>-37</v>
      </c>
      <c r="AH195" s="29" t="s">
        <v>3677</v>
      </c>
      <c r="AI195" s="29" t="s">
        <v>3678</v>
      </c>
      <c r="AJ195" s="29">
        <v>146</v>
      </c>
      <c r="AK195" s="29" t="s">
        <v>3679</v>
      </c>
      <c r="AL195" s="29" t="s">
        <v>3680</v>
      </c>
      <c r="AM195" s="29">
        <v>1440</v>
      </c>
      <c r="AN195" s="1">
        <f t="shared" si="15"/>
        <v>1</v>
      </c>
      <c r="AO195" s="1">
        <f t="shared" si="16"/>
        <v>1</v>
      </c>
      <c r="AP195" s="30">
        <f t="shared" si="17"/>
        <v>46296</v>
      </c>
      <c r="AQ195" s="1" t="str">
        <f>IF(COUNTIF('同场线路Rotas do mesmo SC'!A:A,C195)&gt;0,"Sim","Não")</f>
        <v>Não</v>
      </c>
      <c r="AR195" s="1" t="str">
        <f>IF(COUNTIF(揽收业务网点!A:A,P195)&gt;0,"Sim","Não")</f>
        <v>Não</v>
      </c>
    </row>
    <row r="196" spans="1:44">
      <c r="A196" s="29" t="s">
        <v>3681</v>
      </c>
      <c r="B196" s="29" t="s">
        <v>379</v>
      </c>
      <c r="C196" s="29" t="s">
        <v>3682</v>
      </c>
      <c r="D196" s="29" t="s">
        <v>381</v>
      </c>
      <c r="E196" s="29" t="s">
        <v>382</v>
      </c>
      <c r="F196" s="29" t="s">
        <v>383</v>
      </c>
      <c r="G196" s="29">
        <v>180</v>
      </c>
      <c r="H196" s="29" t="s">
        <v>3683</v>
      </c>
      <c r="I196" s="29" t="s">
        <v>385</v>
      </c>
      <c r="J196" s="29" t="s">
        <v>3684</v>
      </c>
      <c r="K196" s="29" t="s">
        <v>387</v>
      </c>
      <c r="L196" s="29" t="s">
        <v>3685</v>
      </c>
      <c r="M196" s="29" t="s">
        <v>3686</v>
      </c>
      <c r="N196" s="29" t="s">
        <v>3687</v>
      </c>
      <c r="O196" s="29" t="s">
        <v>3688</v>
      </c>
      <c r="P196" s="29" t="s">
        <v>3689</v>
      </c>
      <c r="Q196" s="29" t="s">
        <v>70</v>
      </c>
      <c r="R196" s="29" t="s">
        <v>3690</v>
      </c>
      <c r="S196" s="29" t="s">
        <v>3691</v>
      </c>
      <c r="T196" s="29" t="s">
        <v>3490</v>
      </c>
      <c r="U196" s="29" t="s">
        <v>3692</v>
      </c>
      <c r="V196" s="29">
        <v>2</v>
      </c>
      <c r="W196" s="29" t="s">
        <v>396</v>
      </c>
      <c r="X196" s="29" t="s">
        <v>3693</v>
      </c>
      <c r="Y196" s="29" t="s">
        <v>1437</v>
      </c>
      <c r="Z196" s="29" t="s">
        <v>3694</v>
      </c>
      <c r="AA196" s="29" t="s">
        <v>3694</v>
      </c>
      <c r="AB196" s="29" t="s">
        <v>3695</v>
      </c>
      <c r="AC196" s="29" t="s">
        <v>3696</v>
      </c>
      <c r="AD196" s="29" t="s">
        <v>70</v>
      </c>
      <c r="AE196" s="29" t="s">
        <v>633</v>
      </c>
      <c r="AF196" s="29" t="s">
        <v>3697</v>
      </c>
      <c r="AG196" s="29">
        <v>-176</v>
      </c>
      <c r="AH196" s="29" t="s">
        <v>3697</v>
      </c>
      <c r="AI196" s="29" t="s">
        <v>3698</v>
      </c>
      <c r="AJ196" s="29">
        <v>154</v>
      </c>
      <c r="AK196" s="29" t="s">
        <v>3699</v>
      </c>
      <c r="AL196" s="29" t="s">
        <v>3700</v>
      </c>
      <c r="AM196" s="29">
        <v>4714</v>
      </c>
      <c r="AN196" s="1">
        <f t="shared" si="15"/>
        <v>1</v>
      </c>
      <c r="AO196" s="1">
        <f t="shared" si="16"/>
        <v>1</v>
      </c>
      <c r="AP196" s="30">
        <f t="shared" si="17"/>
        <v>46296</v>
      </c>
      <c r="AQ196" s="1" t="str">
        <f>IF(COUNTIF('同场线路Rotas do mesmo SC'!A:A,C196)&gt;0,"Sim","Não")</f>
        <v>Não</v>
      </c>
      <c r="AR196" s="1" t="str">
        <f>IF(COUNTIF(揽收业务网点!A:A,P196)&gt;0,"Sim","Não")</f>
        <v>Não</v>
      </c>
    </row>
    <row r="197" spans="1:44">
      <c r="A197" s="29" t="s">
        <v>3701</v>
      </c>
      <c r="B197" s="29" t="s">
        <v>379</v>
      </c>
      <c r="C197" s="29" t="s">
        <v>3702</v>
      </c>
      <c r="D197" s="29" t="s">
        <v>381</v>
      </c>
      <c r="E197" s="29" t="s">
        <v>382</v>
      </c>
      <c r="F197" s="29" t="s">
        <v>383</v>
      </c>
      <c r="G197" s="29">
        <v>46</v>
      </c>
      <c r="H197" s="29" t="s">
        <v>3703</v>
      </c>
      <c r="I197" s="29" t="s">
        <v>702</v>
      </c>
      <c r="J197" s="29" t="s">
        <v>642</v>
      </c>
      <c r="K197" s="29" t="s">
        <v>387</v>
      </c>
      <c r="L197" s="29" t="s">
        <v>643</v>
      </c>
      <c r="M197" s="29" t="s">
        <v>3704</v>
      </c>
      <c r="N197" s="29" t="s">
        <v>3705</v>
      </c>
      <c r="O197" s="29" t="s">
        <v>653</v>
      </c>
      <c r="P197" s="29" t="s">
        <v>654</v>
      </c>
      <c r="Q197" s="29" t="s">
        <v>11</v>
      </c>
      <c r="R197" s="29" t="s">
        <v>3706</v>
      </c>
      <c r="S197" s="29" t="s">
        <v>3706</v>
      </c>
      <c r="T197" s="29" t="s">
        <v>3707</v>
      </c>
      <c r="U197" s="29" t="s">
        <v>3708</v>
      </c>
      <c r="V197" s="29">
        <v>615</v>
      </c>
      <c r="W197" s="29" t="s">
        <v>396</v>
      </c>
      <c r="X197" s="29" t="s">
        <v>3709</v>
      </c>
      <c r="Y197" s="29" t="s">
        <v>3219</v>
      </c>
      <c r="Z197" s="29" t="s">
        <v>3710</v>
      </c>
      <c r="AA197" s="29" t="s">
        <v>3710</v>
      </c>
      <c r="AB197" s="29" t="s">
        <v>1158</v>
      </c>
      <c r="AC197" s="29" t="s">
        <v>159</v>
      </c>
      <c r="AD197" s="29" t="s">
        <v>145</v>
      </c>
      <c r="AE197" s="29" t="s">
        <v>3711</v>
      </c>
      <c r="AF197" s="29" t="s">
        <v>3712</v>
      </c>
      <c r="AG197" s="29">
        <v>-58</v>
      </c>
      <c r="AH197" s="29" t="s">
        <v>3712</v>
      </c>
      <c r="AI197" s="29" t="s">
        <v>3713</v>
      </c>
      <c r="AJ197" s="29">
        <v>-3</v>
      </c>
      <c r="AK197" s="29" t="s">
        <v>3714</v>
      </c>
      <c r="AL197" s="29" t="s">
        <v>3715</v>
      </c>
      <c r="AM197" s="29">
        <v>211</v>
      </c>
      <c r="AN197" s="1">
        <f t="shared" si="15"/>
        <v>1</v>
      </c>
      <c r="AO197" s="1">
        <f t="shared" si="16"/>
        <v>1</v>
      </c>
      <c r="AP197" s="30">
        <f t="shared" si="17"/>
        <v>46296</v>
      </c>
      <c r="AQ197" s="1" t="str">
        <f>IF(COUNTIF('同场线路Rotas do mesmo SC'!A:A,C197)&gt;0,"Sim","Não")</f>
        <v>Não</v>
      </c>
      <c r="AR197" s="1" t="str">
        <f>IF(COUNTIF(揽收业务网点!A:A,P197)&gt;0,"Sim","Não")</f>
        <v>Não</v>
      </c>
    </row>
    <row r="198" spans="1:44">
      <c r="A198" s="29" t="s">
        <v>3716</v>
      </c>
      <c r="B198" s="29" t="s">
        <v>379</v>
      </c>
      <c r="C198" s="29" t="s">
        <v>828</v>
      </c>
      <c r="D198" s="29" t="s">
        <v>381</v>
      </c>
      <c r="E198" s="29" t="s">
        <v>640</v>
      </c>
      <c r="F198" s="29" t="s">
        <v>829</v>
      </c>
      <c r="G198" s="29">
        <v>36</v>
      </c>
      <c r="H198" s="29" t="s">
        <v>830</v>
      </c>
      <c r="I198" s="29" t="s">
        <v>702</v>
      </c>
      <c r="J198" s="29" t="s">
        <v>831</v>
      </c>
      <c r="K198" s="29" t="s">
        <v>387</v>
      </c>
      <c r="L198" s="29" t="s">
        <v>832</v>
      </c>
      <c r="M198" s="29" t="s">
        <v>833</v>
      </c>
      <c r="N198" s="29" t="s">
        <v>834</v>
      </c>
      <c r="O198" s="29" t="s">
        <v>835</v>
      </c>
      <c r="P198" s="29" t="s">
        <v>54</v>
      </c>
      <c r="Q198" s="29" t="s">
        <v>11</v>
      </c>
      <c r="R198" s="29" t="s">
        <v>3717</v>
      </c>
      <c r="S198" s="29" t="s">
        <v>3717</v>
      </c>
      <c r="T198" s="29" t="s">
        <v>3718</v>
      </c>
      <c r="U198" s="29" t="s">
        <v>3719</v>
      </c>
      <c r="V198" s="29">
        <v>108</v>
      </c>
      <c r="W198" s="29" t="s">
        <v>396</v>
      </c>
      <c r="X198" s="29" t="s">
        <v>3720</v>
      </c>
      <c r="Y198" s="29" t="s">
        <v>1990</v>
      </c>
      <c r="Z198" s="29" t="s">
        <v>3721</v>
      </c>
      <c r="AA198" s="29" t="s">
        <v>3721</v>
      </c>
      <c r="AB198" s="29" t="s">
        <v>653</v>
      </c>
      <c r="AC198" s="29" t="s">
        <v>654</v>
      </c>
      <c r="AD198" s="29" t="s">
        <v>11</v>
      </c>
      <c r="AE198" s="29" t="s">
        <v>1817</v>
      </c>
      <c r="AF198" s="29" t="s">
        <v>3722</v>
      </c>
      <c r="AG198" s="29">
        <v>-210</v>
      </c>
      <c r="AH198" s="29" t="s">
        <v>3722</v>
      </c>
      <c r="AI198" s="29" t="s">
        <v>3723</v>
      </c>
      <c r="AJ198" s="29">
        <v>560</v>
      </c>
      <c r="AK198" s="29" t="s">
        <v>3724</v>
      </c>
      <c r="AL198" s="29" t="s">
        <v>3725</v>
      </c>
      <c r="AM198" s="29">
        <v>74</v>
      </c>
      <c r="AN198" s="1">
        <f t="shared" si="15"/>
        <v>1</v>
      </c>
      <c r="AO198" s="1">
        <f t="shared" si="16"/>
        <v>1</v>
      </c>
      <c r="AP198" s="30">
        <f t="shared" si="17"/>
        <v>46297</v>
      </c>
      <c r="AQ198" s="1" t="str">
        <f>IF(COUNTIF('同场线路Rotas do mesmo SC'!A:A,C198)&gt;0,"Sim","Não")</f>
        <v>Não</v>
      </c>
      <c r="AR198" s="1" t="str">
        <f>IF(COUNTIF(揽收业务网点!A:A,P198)&gt;0,"Sim","Não")</f>
        <v>Sim</v>
      </c>
    </row>
    <row r="199" spans="1:44">
      <c r="A199" s="29" t="s">
        <v>3726</v>
      </c>
      <c r="B199" s="29" t="s">
        <v>379</v>
      </c>
      <c r="C199" s="29" t="s">
        <v>846</v>
      </c>
      <c r="D199" s="29" t="s">
        <v>381</v>
      </c>
      <c r="E199" s="29" t="s">
        <v>640</v>
      </c>
      <c r="F199" s="29" t="s">
        <v>847</v>
      </c>
      <c r="G199" s="29">
        <v>132</v>
      </c>
      <c r="H199" s="29" t="s">
        <v>1083</v>
      </c>
      <c r="I199" s="29" t="s">
        <v>409</v>
      </c>
      <c r="J199" s="29" t="s">
        <v>849</v>
      </c>
      <c r="K199" s="29" t="s">
        <v>387</v>
      </c>
      <c r="L199" s="29" t="s">
        <v>850</v>
      </c>
      <c r="M199" s="29" t="s">
        <v>1084</v>
      </c>
      <c r="N199" s="29" t="s">
        <v>1085</v>
      </c>
      <c r="O199" s="29" t="s">
        <v>798</v>
      </c>
      <c r="P199" s="29" t="s">
        <v>93</v>
      </c>
      <c r="Q199" s="29" t="s">
        <v>94</v>
      </c>
      <c r="R199" s="29" t="s">
        <v>3727</v>
      </c>
      <c r="S199" s="29" t="s">
        <v>3728</v>
      </c>
      <c r="T199" s="29" t="s">
        <v>3729</v>
      </c>
      <c r="U199" s="29" t="s">
        <v>3730</v>
      </c>
      <c r="V199" s="29">
        <v>106</v>
      </c>
      <c r="W199" s="29" t="s">
        <v>396</v>
      </c>
      <c r="X199" s="29" t="s">
        <v>3731</v>
      </c>
      <c r="Y199" s="29" t="s">
        <v>3732</v>
      </c>
      <c r="Z199" s="29" t="s">
        <v>3733</v>
      </c>
      <c r="AA199" s="29" t="s">
        <v>3733</v>
      </c>
      <c r="AB199" s="29" t="s">
        <v>653</v>
      </c>
      <c r="AC199" s="29" t="s">
        <v>654</v>
      </c>
      <c r="AD199" s="29" t="s">
        <v>11</v>
      </c>
      <c r="AE199" s="29" t="s">
        <v>3734</v>
      </c>
      <c r="AF199" s="29" t="s">
        <v>3735</v>
      </c>
      <c r="AG199" s="29">
        <v>-58</v>
      </c>
      <c r="AH199" s="29" t="s">
        <v>3735</v>
      </c>
      <c r="AI199" s="29" t="s">
        <v>3736</v>
      </c>
      <c r="AJ199" s="29">
        <v>88</v>
      </c>
      <c r="AK199" s="29" t="s">
        <v>3737</v>
      </c>
      <c r="AL199" s="29" t="s">
        <v>3738</v>
      </c>
      <c r="AM199" s="29">
        <v>5205</v>
      </c>
      <c r="AN199" s="1">
        <f t="shared" si="15"/>
        <v>1</v>
      </c>
      <c r="AO199" s="1">
        <f t="shared" si="16"/>
        <v>1</v>
      </c>
      <c r="AP199" s="30">
        <f t="shared" si="17"/>
        <v>46297</v>
      </c>
      <c r="AQ199" s="1" t="str">
        <f>IF(COUNTIF('同场线路Rotas do mesmo SC'!A:A,C199)&gt;0,"Sim","Não")</f>
        <v>Não</v>
      </c>
      <c r="AR199" s="1" t="str">
        <f>IF(COUNTIF(揽收业务网点!A:A,P199)&gt;0,"Sim","Não")</f>
        <v>Sim</v>
      </c>
    </row>
    <row r="200" spans="1:44">
      <c r="A200" s="29" t="s">
        <v>3739</v>
      </c>
      <c r="B200" s="29" t="s">
        <v>379</v>
      </c>
      <c r="C200" s="29" t="s">
        <v>866</v>
      </c>
      <c r="D200" s="29" t="s">
        <v>381</v>
      </c>
      <c r="E200" s="29" t="s">
        <v>382</v>
      </c>
      <c r="F200" s="29" t="s">
        <v>732</v>
      </c>
      <c r="G200" s="29">
        <v>640</v>
      </c>
      <c r="H200" s="29" t="s">
        <v>3740</v>
      </c>
      <c r="I200" s="29" t="s">
        <v>868</v>
      </c>
      <c r="J200" s="29" t="s">
        <v>869</v>
      </c>
      <c r="K200" s="29" t="s">
        <v>387</v>
      </c>
      <c r="L200" s="29" t="s">
        <v>870</v>
      </c>
      <c r="M200" s="29" t="s">
        <v>871</v>
      </c>
      <c r="N200" s="29" t="s">
        <v>872</v>
      </c>
      <c r="O200" s="29" t="s">
        <v>873</v>
      </c>
      <c r="P200" s="29" t="s">
        <v>874</v>
      </c>
      <c r="Q200" s="29" t="s">
        <v>70</v>
      </c>
      <c r="R200" s="29" t="s">
        <v>3741</v>
      </c>
      <c r="S200" s="29" t="s">
        <v>3742</v>
      </c>
      <c r="T200" s="29" t="s">
        <v>3743</v>
      </c>
      <c r="U200" s="29" t="s">
        <v>3744</v>
      </c>
      <c r="V200" s="29">
        <v>449</v>
      </c>
      <c r="W200" s="29" t="s">
        <v>396</v>
      </c>
      <c r="X200" s="29" t="s">
        <v>3745</v>
      </c>
      <c r="Y200" s="29" t="s">
        <v>2754</v>
      </c>
      <c r="Z200" s="29" t="s">
        <v>680</v>
      </c>
      <c r="AA200" s="29" t="s">
        <v>680</v>
      </c>
      <c r="AB200" s="29" t="s">
        <v>880</v>
      </c>
      <c r="AC200" s="29" t="s">
        <v>72</v>
      </c>
      <c r="AD200" s="29" t="s">
        <v>70</v>
      </c>
      <c r="AE200" s="29" t="s">
        <v>3746</v>
      </c>
      <c r="AF200" s="29" t="s">
        <v>3747</v>
      </c>
      <c r="AG200" s="29">
        <v>-1082</v>
      </c>
      <c r="AH200" s="29" t="s">
        <v>3747</v>
      </c>
      <c r="AI200" s="29" t="s">
        <v>3748</v>
      </c>
      <c r="AJ200" s="29">
        <v>24</v>
      </c>
      <c r="AK200" s="29" t="s">
        <v>3749</v>
      </c>
      <c r="AL200" s="29" t="s">
        <v>3750</v>
      </c>
      <c r="AM200" s="29">
        <v>331</v>
      </c>
      <c r="AN200" s="1">
        <f t="shared" si="15"/>
        <v>1</v>
      </c>
      <c r="AO200" s="1">
        <f t="shared" si="16"/>
        <v>1</v>
      </c>
      <c r="AP200" s="30">
        <f t="shared" si="17"/>
        <v>46297</v>
      </c>
      <c r="AQ200" s="1" t="str">
        <f>IF(COUNTIF('同场线路Rotas do mesmo SC'!A:A,C200)&gt;0,"Sim","Não")</f>
        <v>Não</v>
      </c>
      <c r="AR200" s="1" t="str">
        <f>IF(COUNTIF(揽收业务网点!A:A,P200)&gt;0,"Sim","Não")</f>
        <v>Não</v>
      </c>
    </row>
    <row r="201" spans="1:44">
      <c r="A201" s="29" t="s">
        <v>3751</v>
      </c>
      <c r="B201" s="29" t="s">
        <v>379</v>
      </c>
      <c r="C201" s="29" t="s">
        <v>3752</v>
      </c>
      <c r="D201" s="29" t="s">
        <v>381</v>
      </c>
      <c r="E201" s="29" t="s">
        <v>640</v>
      </c>
      <c r="F201" s="29" t="s">
        <v>383</v>
      </c>
      <c r="G201" s="29">
        <v>24</v>
      </c>
      <c r="H201" s="29" t="s">
        <v>3753</v>
      </c>
      <c r="I201" s="29" t="s">
        <v>868</v>
      </c>
      <c r="J201" s="29" t="s">
        <v>642</v>
      </c>
      <c r="K201" s="29" t="s">
        <v>387</v>
      </c>
      <c r="L201" s="29" t="s">
        <v>643</v>
      </c>
      <c r="M201" s="29" t="s">
        <v>3754</v>
      </c>
      <c r="N201" s="29" t="s">
        <v>3755</v>
      </c>
      <c r="O201" s="29" t="s">
        <v>3756</v>
      </c>
      <c r="P201" s="29" t="s">
        <v>151</v>
      </c>
      <c r="Q201" s="29" t="s">
        <v>145</v>
      </c>
      <c r="R201" s="29" t="s">
        <v>3757</v>
      </c>
      <c r="S201" s="29" t="s">
        <v>3757</v>
      </c>
      <c r="T201" s="29" t="s">
        <v>3758</v>
      </c>
      <c r="U201" s="29" t="s">
        <v>3759</v>
      </c>
      <c r="V201" s="29">
        <v>125</v>
      </c>
      <c r="W201" s="29" t="s">
        <v>396</v>
      </c>
      <c r="X201" s="29" t="s">
        <v>3760</v>
      </c>
      <c r="Y201" s="29" t="s">
        <v>1988</v>
      </c>
      <c r="Z201" s="29" t="s">
        <v>3761</v>
      </c>
      <c r="AA201" s="29" t="s">
        <v>3761</v>
      </c>
      <c r="AB201" s="29" t="s">
        <v>1165</v>
      </c>
      <c r="AC201" s="29" t="s">
        <v>1166</v>
      </c>
      <c r="AD201" s="29" t="s">
        <v>145</v>
      </c>
      <c r="AE201" s="29" t="s">
        <v>3762</v>
      </c>
      <c r="AF201" s="29" t="s">
        <v>3763</v>
      </c>
      <c r="AG201" s="29">
        <v>-119</v>
      </c>
      <c r="AH201" s="29" t="s">
        <v>3763</v>
      </c>
      <c r="AI201" s="29" t="s">
        <v>3764</v>
      </c>
      <c r="AJ201" s="29">
        <v>46</v>
      </c>
      <c r="AK201" s="29" t="s">
        <v>3765</v>
      </c>
      <c r="AL201" s="29" t="s">
        <v>3766</v>
      </c>
      <c r="AM201" s="29">
        <v>3242</v>
      </c>
      <c r="AN201" s="1">
        <f t="shared" si="15"/>
        <v>1</v>
      </c>
      <c r="AO201" s="1">
        <f t="shared" si="16"/>
        <v>1</v>
      </c>
      <c r="AP201" s="30">
        <f t="shared" si="17"/>
        <v>46297</v>
      </c>
      <c r="AQ201" s="1" t="str">
        <f>IF(COUNTIF('同场线路Rotas do mesmo SC'!A:A,C201)&gt;0,"Sim","Não")</f>
        <v>Não</v>
      </c>
      <c r="AR201" s="1" t="str">
        <f>IF(COUNTIF(揽收业务网点!A:A,P201)&gt;0,"Sim","Não")</f>
        <v>Sim</v>
      </c>
    </row>
    <row r="202" spans="1:44">
      <c r="A202" s="29" t="s">
        <v>3767</v>
      </c>
      <c r="B202" s="29" t="s">
        <v>379</v>
      </c>
      <c r="C202" s="29" t="s">
        <v>3768</v>
      </c>
      <c r="D202" s="29" t="s">
        <v>381</v>
      </c>
      <c r="E202" s="29" t="s">
        <v>382</v>
      </c>
      <c r="F202" s="29" t="s">
        <v>383</v>
      </c>
      <c r="G202" s="29">
        <v>95</v>
      </c>
      <c r="H202" s="29" t="s">
        <v>3769</v>
      </c>
      <c r="I202" s="29" t="s">
        <v>868</v>
      </c>
      <c r="J202" s="29" t="s">
        <v>3770</v>
      </c>
      <c r="K202" s="29" t="s">
        <v>387</v>
      </c>
      <c r="L202" s="29" t="s">
        <v>3771</v>
      </c>
      <c r="M202" s="29" t="s">
        <v>3772</v>
      </c>
      <c r="N202" s="29" t="s">
        <v>3773</v>
      </c>
      <c r="O202" s="29" t="s">
        <v>1435</v>
      </c>
      <c r="P202" s="29" t="s">
        <v>1436</v>
      </c>
      <c r="Q202" s="29" t="s">
        <v>5</v>
      </c>
      <c r="R202" s="29" t="s">
        <v>3774</v>
      </c>
      <c r="S202" s="29" t="s">
        <v>3775</v>
      </c>
      <c r="T202" s="29" t="s">
        <v>3776</v>
      </c>
      <c r="U202" s="29" t="s">
        <v>3777</v>
      </c>
      <c r="V202" s="29">
        <v>127</v>
      </c>
      <c r="W202" s="29" t="s">
        <v>396</v>
      </c>
      <c r="X202" s="29" t="s">
        <v>3778</v>
      </c>
      <c r="Y202" s="29" t="s">
        <v>633</v>
      </c>
      <c r="Z202" s="29" t="s">
        <v>2797</v>
      </c>
      <c r="AA202" s="29" t="s">
        <v>2797</v>
      </c>
      <c r="AB202" s="29" t="s">
        <v>3779</v>
      </c>
      <c r="AC202" s="29" t="s">
        <v>3780</v>
      </c>
      <c r="AD202" s="29" t="s">
        <v>5</v>
      </c>
      <c r="AE202" s="29" t="s">
        <v>3781</v>
      </c>
      <c r="AF202" s="29" t="s">
        <v>3782</v>
      </c>
      <c r="AG202" s="29">
        <v>-33</v>
      </c>
      <c r="AH202" s="29" t="s">
        <v>3782</v>
      </c>
      <c r="AI202" s="29" t="s">
        <v>3783</v>
      </c>
      <c r="AJ202" s="29">
        <v>5</v>
      </c>
      <c r="AK202" s="29" t="s">
        <v>3784</v>
      </c>
      <c r="AL202" s="29" t="s">
        <v>3785</v>
      </c>
      <c r="AM202" s="29">
        <v>43</v>
      </c>
      <c r="AN202" s="1">
        <f t="shared" si="15"/>
        <v>1</v>
      </c>
      <c r="AO202" s="1">
        <f t="shared" si="16"/>
        <v>1</v>
      </c>
      <c r="AP202" s="30">
        <f t="shared" si="17"/>
        <v>46296</v>
      </c>
      <c r="AQ202" s="1" t="str">
        <f>IF(COUNTIF('同场线路Rotas do mesmo SC'!A:A,C202)&gt;0,"Sim","Não")</f>
        <v>Não</v>
      </c>
      <c r="AR202" s="1" t="str">
        <f>IF(COUNTIF(揽收业务网点!A:A,P202)&gt;0,"Sim","Não")</f>
        <v>Não</v>
      </c>
    </row>
    <row r="203" spans="1:44">
      <c r="A203" s="29" t="s">
        <v>3786</v>
      </c>
      <c r="B203" s="29" t="s">
        <v>379</v>
      </c>
      <c r="C203" s="29" t="s">
        <v>3787</v>
      </c>
      <c r="D203" s="29" t="s">
        <v>381</v>
      </c>
      <c r="E203" s="29" t="s">
        <v>382</v>
      </c>
      <c r="F203" s="29" t="s">
        <v>383</v>
      </c>
      <c r="G203" s="29">
        <v>60</v>
      </c>
      <c r="H203" s="29" t="s">
        <v>3788</v>
      </c>
      <c r="I203" s="29" t="s">
        <v>385</v>
      </c>
      <c r="J203" s="29" t="s">
        <v>3789</v>
      </c>
      <c r="K203" s="29" t="s">
        <v>387</v>
      </c>
      <c r="L203" s="29" t="s">
        <v>3790</v>
      </c>
      <c r="M203" s="29" t="s">
        <v>3791</v>
      </c>
      <c r="N203" s="29" t="s">
        <v>3792</v>
      </c>
      <c r="O203" s="29" t="s">
        <v>899</v>
      </c>
      <c r="P203" s="29" t="s">
        <v>900</v>
      </c>
      <c r="Q203" s="29" t="s">
        <v>70</v>
      </c>
      <c r="R203" s="29" t="s">
        <v>3793</v>
      </c>
      <c r="S203" s="29" t="s">
        <v>3794</v>
      </c>
      <c r="T203" s="29" t="s">
        <v>3795</v>
      </c>
      <c r="U203" s="29" t="s">
        <v>3796</v>
      </c>
      <c r="V203" s="29">
        <v>891</v>
      </c>
      <c r="W203" s="29" t="s">
        <v>396</v>
      </c>
      <c r="X203" s="29" t="s">
        <v>3797</v>
      </c>
      <c r="Y203" s="29" t="s">
        <v>551</v>
      </c>
      <c r="Z203" s="29" t="s">
        <v>3798</v>
      </c>
      <c r="AA203" s="29" t="s">
        <v>3798</v>
      </c>
      <c r="AB203" s="29" t="s">
        <v>3799</v>
      </c>
      <c r="AC203" s="29" t="s">
        <v>3800</v>
      </c>
      <c r="AD203" s="29" t="s">
        <v>70</v>
      </c>
      <c r="AE203" s="29" t="s">
        <v>528</v>
      </c>
      <c r="AF203" s="29" t="s">
        <v>3801</v>
      </c>
      <c r="AG203" s="29">
        <v>-39</v>
      </c>
      <c r="AH203" s="29" t="s">
        <v>3801</v>
      </c>
      <c r="AI203" s="29" t="s">
        <v>3802</v>
      </c>
      <c r="AJ203" s="29">
        <v>71</v>
      </c>
      <c r="AK203" s="29" t="s">
        <v>2378</v>
      </c>
      <c r="AL203" s="29" t="s">
        <v>3803</v>
      </c>
      <c r="AM203" s="29">
        <v>419</v>
      </c>
      <c r="AN203" s="1">
        <f t="shared" si="15"/>
        <v>1</v>
      </c>
      <c r="AO203" s="1">
        <f t="shared" si="16"/>
        <v>1</v>
      </c>
      <c r="AP203" s="30">
        <f t="shared" si="17"/>
        <v>46296</v>
      </c>
      <c r="AQ203" s="1" t="str">
        <f>IF(COUNTIF('同场线路Rotas do mesmo SC'!A:A,C203)&gt;0,"Sim","Não")</f>
        <v>Não</v>
      </c>
      <c r="AR203" s="1" t="str">
        <f>IF(COUNTIF(揽收业务网点!A:A,P203)&gt;0,"Sim","Não")</f>
        <v>Não</v>
      </c>
    </row>
    <row r="204" spans="1:44">
      <c r="A204" s="29" t="s">
        <v>3804</v>
      </c>
      <c r="B204" s="29" t="s">
        <v>379</v>
      </c>
      <c r="C204" s="29" t="s">
        <v>3805</v>
      </c>
      <c r="D204" s="29" t="s">
        <v>381</v>
      </c>
      <c r="E204" s="29" t="s">
        <v>382</v>
      </c>
      <c r="F204" s="29" t="s">
        <v>383</v>
      </c>
      <c r="G204" s="29">
        <v>96</v>
      </c>
      <c r="H204" s="29" t="s">
        <v>3806</v>
      </c>
      <c r="I204" s="29" t="s">
        <v>385</v>
      </c>
      <c r="J204" s="29" t="s">
        <v>3807</v>
      </c>
      <c r="K204" s="29" t="s">
        <v>387</v>
      </c>
      <c r="L204" s="29" t="s">
        <v>3808</v>
      </c>
      <c r="M204" s="29" t="s">
        <v>3809</v>
      </c>
      <c r="N204" s="29" t="s">
        <v>3810</v>
      </c>
      <c r="O204" s="29" t="s">
        <v>461</v>
      </c>
      <c r="P204" s="29" t="s">
        <v>462</v>
      </c>
      <c r="Q204" s="29" t="s">
        <v>5</v>
      </c>
      <c r="R204" s="29" t="s">
        <v>3811</v>
      </c>
      <c r="S204" s="29" t="s">
        <v>3812</v>
      </c>
      <c r="T204" s="29" t="s">
        <v>3813</v>
      </c>
      <c r="U204" s="29" t="s">
        <v>3814</v>
      </c>
      <c r="V204" s="29">
        <v>764</v>
      </c>
      <c r="W204" s="29" t="s">
        <v>396</v>
      </c>
      <c r="X204" s="29" t="s">
        <v>3815</v>
      </c>
      <c r="Y204" s="29" t="s">
        <v>422</v>
      </c>
      <c r="Z204" s="29" t="s">
        <v>3816</v>
      </c>
      <c r="AA204" s="29" t="s">
        <v>3816</v>
      </c>
      <c r="AB204" s="29" t="s">
        <v>3817</v>
      </c>
      <c r="AC204" s="29" t="s">
        <v>3818</v>
      </c>
      <c r="AD204" s="29" t="s">
        <v>5</v>
      </c>
      <c r="AE204" s="29" t="s">
        <v>1325</v>
      </c>
      <c r="AF204" s="29" t="s">
        <v>3819</v>
      </c>
      <c r="AG204" s="29">
        <v>-4</v>
      </c>
      <c r="AH204" s="29" t="s">
        <v>3819</v>
      </c>
      <c r="AI204" s="29" t="s">
        <v>3820</v>
      </c>
      <c r="AJ204" s="29">
        <v>15</v>
      </c>
      <c r="AK204" s="29" t="s">
        <v>3821</v>
      </c>
      <c r="AL204" s="29" t="s">
        <v>3822</v>
      </c>
      <c r="AM204" s="29">
        <v>43</v>
      </c>
      <c r="AN204" s="1">
        <f t="shared" si="15"/>
        <v>1</v>
      </c>
      <c r="AO204" s="1">
        <f t="shared" si="16"/>
        <v>1</v>
      </c>
      <c r="AP204" s="30">
        <f t="shared" si="17"/>
        <v>46296</v>
      </c>
      <c r="AQ204" s="1" t="str">
        <f>IF(COUNTIF('同场线路Rotas do mesmo SC'!A:A,C204)&gt;0,"Sim","Não")</f>
        <v>Não</v>
      </c>
      <c r="AR204" s="1" t="str">
        <f>IF(COUNTIF(揽收业务网点!A:A,P204)&gt;0,"Sim","Não")</f>
        <v>Não</v>
      </c>
    </row>
    <row r="205" spans="1:44">
      <c r="A205" s="29" t="s">
        <v>3823</v>
      </c>
      <c r="B205" s="29" t="s">
        <v>379</v>
      </c>
      <c r="C205" s="29" t="s">
        <v>3824</v>
      </c>
      <c r="D205" s="29" t="s">
        <v>381</v>
      </c>
      <c r="E205" s="29" t="s">
        <v>382</v>
      </c>
      <c r="F205" s="29" t="s">
        <v>383</v>
      </c>
      <c r="G205" s="29">
        <v>60</v>
      </c>
      <c r="H205" s="29" t="s">
        <v>2530</v>
      </c>
      <c r="I205" s="29" t="s">
        <v>385</v>
      </c>
      <c r="J205" s="29" t="s">
        <v>2531</v>
      </c>
      <c r="K205" s="29" t="s">
        <v>387</v>
      </c>
      <c r="L205" s="29" t="s">
        <v>2532</v>
      </c>
      <c r="M205" s="29" t="s">
        <v>2533</v>
      </c>
      <c r="N205" s="29" t="s">
        <v>2534</v>
      </c>
      <c r="O205" s="29" t="s">
        <v>899</v>
      </c>
      <c r="P205" s="29" t="s">
        <v>900</v>
      </c>
      <c r="Q205" s="29" t="s">
        <v>70</v>
      </c>
      <c r="R205" s="29" t="s">
        <v>3825</v>
      </c>
      <c r="S205" s="29" t="s">
        <v>3826</v>
      </c>
      <c r="T205" s="29" t="s">
        <v>3827</v>
      </c>
      <c r="U205" s="29" t="s">
        <v>3828</v>
      </c>
      <c r="V205" s="29">
        <v>876</v>
      </c>
      <c r="W205" s="29" t="s">
        <v>396</v>
      </c>
      <c r="X205" s="29" t="s">
        <v>3829</v>
      </c>
      <c r="Y205" s="29" t="s">
        <v>551</v>
      </c>
      <c r="Z205" s="29" t="s">
        <v>3830</v>
      </c>
      <c r="AA205" s="29" t="s">
        <v>3830</v>
      </c>
      <c r="AB205" s="29" t="s">
        <v>2535</v>
      </c>
      <c r="AC205" s="29" t="s">
        <v>91</v>
      </c>
      <c r="AD205" s="29" t="s">
        <v>70</v>
      </c>
      <c r="AE205" s="29" t="s">
        <v>528</v>
      </c>
      <c r="AF205" s="29" t="s">
        <v>3831</v>
      </c>
      <c r="AG205" s="29">
        <v>-18</v>
      </c>
      <c r="AH205" s="29" t="s">
        <v>3831</v>
      </c>
      <c r="AI205" s="29"/>
      <c r="AJ205" s="29">
        <v>44</v>
      </c>
      <c r="AK205" s="29" t="s">
        <v>3832</v>
      </c>
      <c r="AL205" s="29" t="s">
        <v>3833</v>
      </c>
      <c r="AM205" s="29">
        <v>186</v>
      </c>
      <c r="AN205" s="1">
        <f t="shared" si="15"/>
        <v>1</v>
      </c>
      <c r="AO205" s="1">
        <f t="shared" si="16"/>
        <v>0</v>
      </c>
      <c r="AP205" s="30">
        <f t="shared" si="17"/>
        <v>46296</v>
      </c>
      <c r="AQ205" s="1" t="str">
        <f>IF(COUNTIF('同场线路Rotas do mesmo SC'!A:A,C205)&gt;0,"Sim","Não")</f>
        <v>Não</v>
      </c>
      <c r="AR205" s="1" t="str">
        <f>IF(COUNTIF(揽收业务网点!A:A,P205)&gt;0,"Sim","Não")</f>
        <v>Não</v>
      </c>
    </row>
    <row r="206" spans="1:44">
      <c r="A206" s="29" t="s">
        <v>3834</v>
      </c>
      <c r="B206" s="29" t="s">
        <v>379</v>
      </c>
      <c r="C206" s="29" t="s">
        <v>3835</v>
      </c>
      <c r="D206" s="29" t="s">
        <v>381</v>
      </c>
      <c r="E206" s="29" t="s">
        <v>382</v>
      </c>
      <c r="F206" s="29" t="s">
        <v>383</v>
      </c>
      <c r="G206" s="29">
        <v>170</v>
      </c>
      <c r="H206" s="29" t="s">
        <v>3836</v>
      </c>
      <c r="I206" s="29" t="s">
        <v>385</v>
      </c>
      <c r="J206" s="29" t="s">
        <v>3837</v>
      </c>
      <c r="K206" s="29" t="s">
        <v>387</v>
      </c>
      <c r="L206" s="29" t="s">
        <v>3838</v>
      </c>
      <c r="M206" s="29" t="s">
        <v>3839</v>
      </c>
      <c r="N206" s="29" t="s">
        <v>3840</v>
      </c>
      <c r="O206" s="29" t="s">
        <v>1944</v>
      </c>
      <c r="P206" s="29" t="s">
        <v>1945</v>
      </c>
      <c r="Q206" s="29" t="s">
        <v>5</v>
      </c>
      <c r="R206" s="29" t="s">
        <v>3841</v>
      </c>
      <c r="S206" s="29" t="s">
        <v>3842</v>
      </c>
      <c r="T206" s="29" t="s">
        <v>3843</v>
      </c>
      <c r="U206" s="29" t="s">
        <v>3844</v>
      </c>
      <c r="V206" s="29">
        <v>199</v>
      </c>
      <c r="W206" s="29" t="s">
        <v>396</v>
      </c>
      <c r="X206" s="29" t="s">
        <v>3845</v>
      </c>
      <c r="Y206" s="29" t="s">
        <v>612</v>
      </c>
      <c r="Z206" s="29" t="s">
        <v>3846</v>
      </c>
      <c r="AA206" s="29" t="s">
        <v>3846</v>
      </c>
      <c r="AB206" s="29" t="s">
        <v>3847</v>
      </c>
      <c r="AC206" s="29" t="s">
        <v>3848</v>
      </c>
      <c r="AD206" s="29" t="s">
        <v>5</v>
      </c>
      <c r="AE206" s="29" t="s">
        <v>633</v>
      </c>
      <c r="AF206" s="29" t="s">
        <v>3849</v>
      </c>
      <c r="AG206" s="29">
        <v>19</v>
      </c>
      <c r="AH206" s="29" t="s">
        <v>3849</v>
      </c>
      <c r="AI206" s="29" t="s">
        <v>3850</v>
      </c>
      <c r="AJ206" s="29">
        <v>58</v>
      </c>
      <c r="AK206" s="29" t="s">
        <v>3851</v>
      </c>
      <c r="AL206" s="29" t="s">
        <v>3852</v>
      </c>
      <c r="AM206" s="29">
        <v>207</v>
      </c>
      <c r="AN206" s="1">
        <f t="shared" si="15"/>
        <v>1</v>
      </c>
      <c r="AO206" s="1">
        <f t="shared" si="16"/>
        <v>1</v>
      </c>
      <c r="AP206" s="30">
        <f t="shared" si="17"/>
        <v>46296</v>
      </c>
      <c r="AQ206" s="1" t="str">
        <f>IF(COUNTIF('同场线路Rotas do mesmo SC'!A:A,C206)&gt;0,"Sim","Não")</f>
        <v>Não</v>
      </c>
      <c r="AR206" s="1" t="str">
        <f>IF(COUNTIF(揽收业务网点!A:A,P206)&gt;0,"Sim","Não")</f>
        <v>Não</v>
      </c>
    </row>
    <row r="207" spans="1:44">
      <c r="A207" s="29" t="s">
        <v>3853</v>
      </c>
      <c r="B207" s="29" t="s">
        <v>379</v>
      </c>
      <c r="C207" s="29" t="s">
        <v>3854</v>
      </c>
      <c r="D207" s="29" t="s">
        <v>381</v>
      </c>
      <c r="E207" s="29" t="s">
        <v>382</v>
      </c>
      <c r="F207" s="29" t="s">
        <v>383</v>
      </c>
      <c r="G207" s="29">
        <v>60</v>
      </c>
      <c r="H207" s="29" t="s">
        <v>3855</v>
      </c>
      <c r="I207" s="29" t="s">
        <v>385</v>
      </c>
      <c r="J207" s="29" t="s">
        <v>3856</v>
      </c>
      <c r="K207" s="29" t="s">
        <v>387</v>
      </c>
      <c r="L207" s="29" t="s">
        <v>3857</v>
      </c>
      <c r="M207" s="29" t="s">
        <v>3856</v>
      </c>
      <c r="N207" s="29" t="s">
        <v>3858</v>
      </c>
      <c r="O207" s="29" t="s">
        <v>1903</v>
      </c>
      <c r="P207" s="29" t="s">
        <v>1904</v>
      </c>
      <c r="Q207" s="29" t="s">
        <v>70</v>
      </c>
      <c r="R207" s="29" t="s">
        <v>3859</v>
      </c>
      <c r="S207" s="29" t="s">
        <v>3860</v>
      </c>
      <c r="T207" s="29" t="s">
        <v>3861</v>
      </c>
      <c r="U207" s="29" t="s">
        <v>3862</v>
      </c>
      <c r="V207" s="29">
        <v>382</v>
      </c>
      <c r="W207" s="29" t="s">
        <v>396</v>
      </c>
      <c r="X207" s="29" t="s">
        <v>3863</v>
      </c>
      <c r="Y207" s="29" t="s">
        <v>948</v>
      </c>
      <c r="Z207" s="29" t="s">
        <v>3864</v>
      </c>
      <c r="AA207" s="29" t="s">
        <v>3864</v>
      </c>
      <c r="AB207" s="29" t="s">
        <v>3865</v>
      </c>
      <c r="AC207" s="29" t="s">
        <v>3866</v>
      </c>
      <c r="AD207" s="29" t="s">
        <v>70</v>
      </c>
      <c r="AE207" s="29" t="s">
        <v>1325</v>
      </c>
      <c r="AF207" s="29" t="s">
        <v>3867</v>
      </c>
      <c r="AG207" s="29">
        <v>-14</v>
      </c>
      <c r="AH207" s="29" t="s">
        <v>3867</v>
      </c>
      <c r="AI207" s="29" t="s">
        <v>3868</v>
      </c>
      <c r="AJ207" s="29">
        <v>5</v>
      </c>
      <c r="AK207" s="29" t="s">
        <v>3869</v>
      </c>
      <c r="AL207" s="29" t="s">
        <v>3870</v>
      </c>
      <c r="AM207" s="29">
        <v>85</v>
      </c>
      <c r="AN207" s="1">
        <f t="shared" si="15"/>
        <v>1</v>
      </c>
      <c r="AO207" s="1">
        <f t="shared" si="16"/>
        <v>1</v>
      </c>
      <c r="AP207" s="30">
        <f t="shared" si="17"/>
        <v>46296</v>
      </c>
      <c r="AQ207" s="1" t="str">
        <f>IF(COUNTIF('同场线路Rotas do mesmo SC'!A:A,C207)&gt;0,"Sim","Não")</f>
        <v>Não</v>
      </c>
      <c r="AR207" s="1" t="str">
        <f>IF(COUNTIF(揽收业务网点!A:A,P207)&gt;0,"Sim","Não")</f>
        <v>Não</v>
      </c>
    </row>
    <row r="208" spans="1:44">
      <c r="A208" s="29" t="s">
        <v>3871</v>
      </c>
      <c r="B208" s="29" t="s">
        <v>379</v>
      </c>
      <c r="C208" s="29" t="s">
        <v>3872</v>
      </c>
      <c r="D208" s="29" t="s">
        <v>381</v>
      </c>
      <c r="E208" s="29" t="s">
        <v>382</v>
      </c>
      <c r="F208" s="29" t="s">
        <v>383</v>
      </c>
      <c r="G208" s="29">
        <v>120</v>
      </c>
      <c r="H208" s="29" t="s">
        <v>3873</v>
      </c>
      <c r="I208" s="29" t="s">
        <v>385</v>
      </c>
      <c r="J208" s="29" t="s">
        <v>3874</v>
      </c>
      <c r="K208" s="29" t="s">
        <v>387</v>
      </c>
      <c r="L208" s="29" t="s">
        <v>3875</v>
      </c>
      <c r="M208" s="29" t="s">
        <v>3876</v>
      </c>
      <c r="N208" s="29" t="s">
        <v>3877</v>
      </c>
      <c r="O208" s="29" t="s">
        <v>1903</v>
      </c>
      <c r="P208" s="29" t="s">
        <v>1904</v>
      </c>
      <c r="Q208" s="29" t="s">
        <v>70</v>
      </c>
      <c r="R208" s="29" t="s">
        <v>3878</v>
      </c>
      <c r="S208" s="29" t="s">
        <v>3879</v>
      </c>
      <c r="T208" s="29" t="s">
        <v>3880</v>
      </c>
      <c r="U208" s="29" t="s">
        <v>3881</v>
      </c>
      <c r="V208" s="29">
        <v>365</v>
      </c>
      <c r="W208" s="29" t="s">
        <v>396</v>
      </c>
      <c r="X208" s="29" t="s">
        <v>3882</v>
      </c>
      <c r="Y208" s="29" t="s">
        <v>528</v>
      </c>
      <c r="Z208" s="29" t="s">
        <v>3883</v>
      </c>
      <c r="AA208" s="29" t="s">
        <v>3883</v>
      </c>
      <c r="AB208" s="29" t="s">
        <v>3884</v>
      </c>
      <c r="AC208" s="29" t="s">
        <v>3885</v>
      </c>
      <c r="AD208" s="29" t="s">
        <v>70</v>
      </c>
      <c r="AE208" s="29" t="s">
        <v>401</v>
      </c>
      <c r="AF208" s="29" t="s">
        <v>3886</v>
      </c>
      <c r="AG208" s="29">
        <v>-78</v>
      </c>
      <c r="AH208" s="29" t="s">
        <v>3886</v>
      </c>
      <c r="AI208" s="29" t="s">
        <v>3887</v>
      </c>
      <c r="AJ208" s="29">
        <v>123</v>
      </c>
      <c r="AK208" s="29" t="s">
        <v>3888</v>
      </c>
      <c r="AL208" s="29" t="s">
        <v>3889</v>
      </c>
      <c r="AM208" s="29">
        <v>302</v>
      </c>
      <c r="AN208" s="1">
        <f t="shared" ref="AN208:AN271" si="18">IF(X208="",0,1)</f>
        <v>1</v>
      </c>
      <c r="AO208" s="1">
        <f t="shared" ref="AO208:AO271" si="19">IF(AI208="",0,1)</f>
        <v>1</v>
      </c>
      <c r="AP208" s="30">
        <f t="shared" ref="AP208:AP271" si="20">DATE(YEAR(AE208),MONTH(AE208),DAY(AE208))</f>
        <v>46296</v>
      </c>
      <c r="AQ208" s="1" t="str">
        <f>IF(COUNTIF('同场线路Rotas do mesmo SC'!A:A,C208)&gt;0,"Sim","Não")</f>
        <v>Não</v>
      </c>
      <c r="AR208" s="1" t="str">
        <f>IF(COUNTIF(揽收业务网点!A:A,P208)&gt;0,"Sim","Não")</f>
        <v>Não</v>
      </c>
    </row>
    <row r="209" spans="1:44">
      <c r="A209" s="29" t="s">
        <v>3890</v>
      </c>
      <c r="B209" s="29" t="s">
        <v>379</v>
      </c>
      <c r="C209" s="29" t="s">
        <v>3891</v>
      </c>
      <c r="D209" s="29" t="s">
        <v>381</v>
      </c>
      <c r="E209" s="29" t="s">
        <v>640</v>
      </c>
      <c r="F209" s="29" t="s">
        <v>383</v>
      </c>
      <c r="G209" s="29">
        <v>266</v>
      </c>
      <c r="H209" s="29" t="s">
        <v>3892</v>
      </c>
      <c r="I209" s="29" t="s">
        <v>409</v>
      </c>
      <c r="J209" s="29" t="s">
        <v>3893</v>
      </c>
      <c r="K209" s="29" t="s">
        <v>387</v>
      </c>
      <c r="L209" s="29" t="s">
        <v>3894</v>
      </c>
      <c r="M209" s="29" t="s">
        <v>3895</v>
      </c>
      <c r="N209" s="29" t="s">
        <v>3896</v>
      </c>
      <c r="O209" s="29" t="s">
        <v>3897</v>
      </c>
      <c r="P209" s="29" t="s">
        <v>102</v>
      </c>
      <c r="Q209" s="29" t="s">
        <v>94</v>
      </c>
      <c r="R209" s="29" t="s">
        <v>3898</v>
      </c>
      <c r="S209" s="29" t="s">
        <v>3898</v>
      </c>
      <c r="T209" s="29" t="s">
        <v>3899</v>
      </c>
      <c r="U209" s="29" t="s">
        <v>3900</v>
      </c>
      <c r="V209" s="29">
        <v>1</v>
      </c>
      <c r="W209" s="29" t="s">
        <v>396</v>
      </c>
      <c r="X209" s="29" t="s">
        <v>3901</v>
      </c>
      <c r="Y209" s="29" t="s">
        <v>3902</v>
      </c>
      <c r="Z209" s="29"/>
      <c r="AA209" s="29"/>
      <c r="AB209" s="29" t="s">
        <v>674</v>
      </c>
      <c r="AC209" s="29" t="s">
        <v>675</v>
      </c>
      <c r="AD209" s="29" t="s">
        <v>118</v>
      </c>
      <c r="AE209" s="29" t="s">
        <v>3059</v>
      </c>
      <c r="AF209" s="29" t="s">
        <v>3903</v>
      </c>
      <c r="AG209" s="29">
        <v>-54</v>
      </c>
      <c r="AH209" s="29" t="s">
        <v>3903</v>
      </c>
      <c r="AI209" s="29" t="s">
        <v>3904</v>
      </c>
      <c r="AJ209" s="29"/>
      <c r="AK209" s="29"/>
      <c r="AL209" s="29"/>
      <c r="AM209" s="29"/>
      <c r="AN209" s="1">
        <f t="shared" si="18"/>
        <v>1</v>
      </c>
      <c r="AO209" s="1">
        <f t="shared" si="19"/>
        <v>1</v>
      </c>
      <c r="AP209" s="30">
        <f t="shared" si="20"/>
        <v>46296</v>
      </c>
      <c r="AQ209" s="1" t="str">
        <f>IF(COUNTIF('同场线路Rotas do mesmo SC'!A:A,C209)&gt;0,"Sim","Não")</f>
        <v>Não</v>
      </c>
      <c r="AR209" s="1" t="str">
        <f>IF(COUNTIF(揽收业务网点!A:A,P209)&gt;0,"Sim","Não")</f>
        <v>Sim</v>
      </c>
    </row>
    <row r="210" spans="1:44">
      <c r="A210" s="29" t="s">
        <v>3905</v>
      </c>
      <c r="B210" s="29" t="s">
        <v>379</v>
      </c>
      <c r="C210" s="29" t="s">
        <v>3906</v>
      </c>
      <c r="D210" s="29" t="s">
        <v>381</v>
      </c>
      <c r="E210" s="29" t="s">
        <v>382</v>
      </c>
      <c r="F210" s="29" t="s">
        <v>383</v>
      </c>
      <c r="G210" s="29">
        <v>179</v>
      </c>
      <c r="H210" s="29" t="s">
        <v>3907</v>
      </c>
      <c r="I210" s="29" t="s">
        <v>868</v>
      </c>
      <c r="J210" s="29" t="s">
        <v>3908</v>
      </c>
      <c r="K210" s="29" t="s">
        <v>387</v>
      </c>
      <c r="L210" s="29" t="s">
        <v>3909</v>
      </c>
      <c r="M210" s="29" t="s">
        <v>3910</v>
      </c>
      <c r="N210" s="29" t="s">
        <v>3911</v>
      </c>
      <c r="O210" s="29" t="s">
        <v>970</v>
      </c>
      <c r="P210" s="29" t="s">
        <v>971</v>
      </c>
      <c r="Q210" s="29" t="s">
        <v>2</v>
      </c>
      <c r="R210" s="29" t="s">
        <v>3912</v>
      </c>
      <c r="S210" s="29" t="s">
        <v>3913</v>
      </c>
      <c r="T210" s="29" t="s">
        <v>3914</v>
      </c>
      <c r="U210" s="29" t="s">
        <v>3915</v>
      </c>
      <c r="V210" s="29">
        <v>7</v>
      </c>
      <c r="W210" s="29" t="s">
        <v>396</v>
      </c>
      <c r="X210" s="29" t="s">
        <v>3916</v>
      </c>
      <c r="Y210" s="29" t="s">
        <v>1437</v>
      </c>
      <c r="Z210" s="29" t="s">
        <v>3917</v>
      </c>
      <c r="AA210" s="29" t="s">
        <v>3917</v>
      </c>
      <c r="AB210" s="29" t="s">
        <v>3918</v>
      </c>
      <c r="AC210" s="29" t="s">
        <v>3919</v>
      </c>
      <c r="AD210" s="29" t="s">
        <v>2</v>
      </c>
      <c r="AE210" s="29" t="s">
        <v>633</v>
      </c>
      <c r="AF210" s="29" t="s">
        <v>3920</v>
      </c>
      <c r="AG210" s="29">
        <v>-63</v>
      </c>
      <c r="AH210" s="29" t="s">
        <v>3920</v>
      </c>
      <c r="AI210" s="29" t="s">
        <v>3921</v>
      </c>
      <c r="AJ210" s="29">
        <v>138</v>
      </c>
      <c r="AK210" s="29" t="s">
        <v>3922</v>
      </c>
      <c r="AL210" s="29" t="s">
        <v>3923</v>
      </c>
      <c r="AM210" s="29">
        <v>122</v>
      </c>
      <c r="AN210" s="1">
        <f t="shared" si="18"/>
        <v>1</v>
      </c>
      <c r="AO210" s="1">
        <f t="shared" si="19"/>
        <v>1</v>
      </c>
      <c r="AP210" s="30">
        <f t="shared" si="20"/>
        <v>46296</v>
      </c>
      <c r="AQ210" s="1" t="str">
        <f>IF(COUNTIF('同场线路Rotas do mesmo SC'!A:A,C210)&gt;0,"Sim","Não")</f>
        <v>Não</v>
      </c>
      <c r="AR210" s="1" t="str">
        <f>IF(COUNTIF(揽收业务网点!A:A,P210)&gt;0,"Sim","Não")</f>
        <v>Não</v>
      </c>
    </row>
    <row r="211" spans="1:44">
      <c r="A211" s="29" t="s">
        <v>3924</v>
      </c>
      <c r="B211" s="29" t="s">
        <v>379</v>
      </c>
      <c r="C211" s="29" t="s">
        <v>3925</v>
      </c>
      <c r="D211" s="29" t="s">
        <v>381</v>
      </c>
      <c r="E211" s="29" t="s">
        <v>640</v>
      </c>
      <c r="F211" s="29" t="s">
        <v>383</v>
      </c>
      <c r="G211" s="29">
        <v>44</v>
      </c>
      <c r="H211" s="29" t="s">
        <v>2863</v>
      </c>
      <c r="I211" s="29" t="s">
        <v>868</v>
      </c>
      <c r="J211" s="29" t="s">
        <v>1979</v>
      </c>
      <c r="K211" s="29" t="s">
        <v>411</v>
      </c>
      <c r="L211" s="29" t="s">
        <v>1980</v>
      </c>
      <c r="M211" s="29" t="s">
        <v>2864</v>
      </c>
      <c r="N211" s="29" t="s">
        <v>2865</v>
      </c>
      <c r="O211" s="29" t="s">
        <v>2872</v>
      </c>
      <c r="P211" s="29" t="s">
        <v>60</v>
      </c>
      <c r="Q211" s="29" t="s">
        <v>11</v>
      </c>
      <c r="R211" s="29" t="s">
        <v>3926</v>
      </c>
      <c r="S211" s="29" t="s">
        <v>3926</v>
      </c>
      <c r="T211" s="29" t="s">
        <v>3927</v>
      </c>
      <c r="U211" s="29" t="s">
        <v>3928</v>
      </c>
      <c r="V211" s="29">
        <v>49</v>
      </c>
      <c r="W211" s="29" t="s">
        <v>396</v>
      </c>
      <c r="X211" s="29" t="s">
        <v>3929</v>
      </c>
      <c r="Y211" s="29" t="s">
        <v>2307</v>
      </c>
      <c r="Z211" s="29" t="s">
        <v>3930</v>
      </c>
      <c r="AA211" s="29" t="s">
        <v>3930</v>
      </c>
      <c r="AB211" s="29" t="s">
        <v>653</v>
      </c>
      <c r="AC211" s="29" t="s">
        <v>654</v>
      </c>
      <c r="AD211" s="29" t="s">
        <v>11</v>
      </c>
      <c r="AE211" s="29" t="s">
        <v>1814</v>
      </c>
      <c r="AF211" s="29" t="s">
        <v>3931</v>
      </c>
      <c r="AG211" s="29">
        <v>-26</v>
      </c>
      <c r="AH211" s="29" t="s">
        <v>3931</v>
      </c>
      <c r="AI211" s="29" t="s">
        <v>3932</v>
      </c>
      <c r="AJ211" s="29">
        <v>68</v>
      </c>
      <c r="AK211" s="29" t="s">
        <v>3933</v>
      </c>
      <c r="AL211" s="29" t="s">
        <v>3934</v>
      </c>
      <c r="AM211" s="29">
        <v>5402</v>
      </c>
      <c r="AN211" s="1">
        <f t="shared" si="18"/>
        <v>1</v>
      </c>
      <c r="AO211" s="1">
        <f t="shared" si="19"/>
        <v>1</v>
      </c>
      <c r="AP211" s="30">
        <f t="shared" si="20"/>
        <v>46296</v>
      </c>
      <c r="AQ211" s="1" t="str">
        <f>IF(COUNTIF('同场线路Rotas do mesmo SC'!A:A,C211)&gt;0,"Sim","Não")</f>
        <v>Não</v>
      </c>
      <c r="AR211" s="1" t="str">
        <f>IF(COUNTIF(揽收业务网点!A:A,P211)&gt;0,"Sim","Não")</f>
        <v>Sim</v>
      </c>
    </row>
    <row r="212" spans="1:44">
      <c r="A212" s="29" t="s">
        <v>3935</v>
      </c>
      <c r="B212" s="29" t="s">
        <v>379</v>
      </c>
      <c r="C212" s="29" t="s">
        <v>3936</v>
      </c>
      <c r="D212" s="29" t="s">
        <v>381</v>
      </c>
      <c r="E212" s="29" t="s">
        <v>640</v>
      </c>
      <c r="F212" s="29" t="s">
        <v>383</v>
      </c>
      <c r="G212" s="29">
        <v>100</v>
      </c>
      <c r="H212" s="29" t="s">
        <v>3937</v>
      </c>
      <c r="I212" s="29" t="s">
        <v>702</v>
      </c>
      <c r="J212" s="29" t="s">
        <v>664</v>
      </c>
      <c r="K212" s="29" t="s">
        <v>387</v>
      </c>
      <c r="L212" s="29" t="s">
        <v>665</v>
      </c>
      <c r="M212" s="29" t="s">
        <v>3938</v>
      </c>
      <c r="N212" s="29" t="s">
        <v>3939</v>
      </c>
      <c r="O212" s="29" t="s">
        <v>668</v>
      </c>
      <c r="P212" s="29" t="s">
        <v>119</v>
      </c>
      <c r="Q212" s="29" t="s">
        <v>118</v>
      </c>
      <c r="R212" s="29" t="s">
        <v>3940</v>
      </c>
      <c r="S212" s="29" t="s">
        <v>3940</v>
      </c>
      <c r="T212" s="29" t="s">
        <v>3941</v>
      </c>
      <c r="U212" s="29" t="s">
        <v>3942</v>
      </c>
      <c r="V212" s="29">
        <v>488</v>
      </c>
      <c r="W212" s="29" t="s">
        <v>396</v>
      </c>
      <c r="X212" s="29" t="s">
        <v>3943</v>
      </c>
      <c r="Y212" s="29" t="s">
        <v>1988</v>
      </c>
      <c r="Z212" s="29" t="s">
        <v>3944</v>
      </c>
      <c r="AA212" s="29" t="s">
        <v>3944</v>
      </c>
      <c r="AB212" s="29" t="s">
        <v>1262</v>
      </c>
      <c r="AC212" s="29" t="s">
        <v>1263</v>
      </c>
      <c r="AD212" s="29" t="s">
        <v>118</v>
      </c>
      <c r="AE212" s="29" t="s">
        <v>3945</v>
      </c>
      <c r="AF212" s="29" t="s">
        <v>3946</v>
      </c>
      <c r="AG212" s="29">
        <v>-118</v>
      </c>
      <c r="AH212" s="29" t="s">
        <v>3946</v>
      </c>
      <c r="AI212" s="29" t="s">
        <v>3947</v>
      </c>
      <c r="AJ212" s="29">
        <v>11</v>
      </c>
      <c r="AK212" s="29" t="s">
        <v>3948</v>
      </c>
      <c r="AL212" s="29" t="s">
        <v>3949</v>
      </c>
      <c r="AM212" s="29">
        <v>85</v>
      </c>
      <c r="AN212" s="1">
        <f t="shared" si="18"/>
        <v>1</v>
      </c>
      <c r="AO212" s="1">
        <f t="shared" si="19"/>
        <v>1</v>
      </c>
      <c r="AP212" s="30">
        <f t="shared" si="20"/>
        <v>46296</v>
      </c>
      <c r="AQ212" s="1" t="str">
        <f>IF(COUNTIF('同场线路Rotas do mesmo SC'!A:A,C212)&gt;0,"Sim","Não")</f>
        <v>Não</v>
      </c>
      <c r="AR212" s="1" t="str">
        <f>IF(COUNTIF(揽收业务网点!A:A,P212)&gt;0,"Sim","Não")</f>
        <v>Sim</v>
      </c>
    </row>
    <row r="213" spans="1:44">
      <c r="A213" s="29" t="s">
        <v>3950</v>
      </c>
      <c r="B213" s="29" t="s">
        <v>379</v>
      </c>
      <c r="C213" s="29" t="s">
        <v>3951</v>
      </c>
      <c r="D213" s="29" t="s">
        <v>381</v>
      </c>
      <c r="E213" s="29" t="s">
        <v>382</v>
      </c>
      <c r="F213" s="29" t="s">
        <v>383</v>
      </c>
      <c r="G213" s="29">
        <v>308</v>
      </c>
      <c r="H213" s="29" t="s">
        <v>3952</v>
      </c>
      <c r="I213" s="29" t="s">
        <v>868</v>
      </c>
      <c r="J213" s="29" t="s">
        <v>1016</v>
      </c>
      <c r="K213" s="29" t="s">
        <v>387</v>
      </c>
      <c r="L213" s="29" t="s">
        <v>1017</v>
      </c>
      <c r="M213" s="29" t="s">
        <v>3953</v>
      </c>
      <c r="N213" s="29" t="s">
        <v>3954</v>
      </c>
      <c r="O213" s="29" t="s">
        <v>1262</v>
      </c>
      <c r="P213" s="29" t="s">
        <v>1263</v>
      </c>
      <c r="Q213" s="29" t="s">
        <v>118</v>
      </c>
      <c r="R213" s="29" t="s">
        <v>3955</v>
      </c>
      <c r="S213" s="29" t="s">
        <v>3955</v>
      </c>
      <c r="T213" s="29" t="s">
        <v>3956</v>
      </c>
      <c r="U213" s="29" t="s">
        <v>3957</v>
      </c>
      <c r="V213" s="29">
        <v>201</v>
      </c>
      <c r="W213" s="29" t="s">
        <v>396</v>
      </c>
      <c r="X213" s="29" t="s">
        <v>2795</v>
      </c>
      <c r="Y213" s="29" t="s">
        <v>422</v>
      </c>
      <c r="Z213" s="29" t="s">
        <v>1131</v>
      </c>
      <c r="AA213" s="29" t="s">
        <v>1131</v>
      </c>
      <c r="AB213" s="29" t="s">
        <v>3958</v>
      </c>
      <c r="AC213" s="29" t="s">
        <v>3959</v>
      </c>
      <c r="AD213" s="29" t="s">
        <v>118</v>
      </c>
      <c r="AE213" s="29" t="s">
        <v>426</v>
      </c>
      <c r="AF213" s="29" t="s">
        <v>3960</v>
      </c>
      <c r="AG213" s="29">
        <v>0</v>
      </c>
      <c r="AH213" s="29" t="s">
        <v>3960</v>
      </c>
      <c r="AI213" s="29" t="s">
        <v>3961</v>
      </c>
      <c r="AJ213" s="29">
        <v>10</v>
      </c>
      <c r="AK213" s="29" t="s">
        <v>3962</v>
      </c>
      <c r="AL213" s="29" t="s">
        <v>3963</v>
      </c>
      <c r="AM213" s="29">
        <v>44</v>
      </c>
      <c r="AN213" s="1">
        <f t="shared" si="18"/>
        <v>1</v>
      </c>
      <c r="AO213" s="1">
        <f t="shared" si="19"/>
        <v>1</v>
      </c>
      <c r="AP213" s="30">
        <f t="shared" si="20"/>
        <v>46296</v>
      </c>
      <c r="AQ213" s="1" t="str">
        <f>IF(COUNTIF('同场线路Rotas do mesmo SC'!A:A,C213)&gt;0,"Sim","Não")</f>
        <v>Não</v>
      </c>
      <c r="AR213" s="1" t="str">
        <f>IF(COUNTIF(揽收业务网点!A:A,P213)&gt;0,"Sim","Não")</f>
        <v>Não</v>
      </c>
    </row>
    <row r="214" spans="1:44">
      <c r="A214" s="29" t="s">
        <v>3964</v>
      </c>
      <c r="B214" s="29" t="s">
        <v>379</v>
      </c>
      <c r="C214" s="29" t="s">
        <v>3965</v>
      </c>
      <c r="D214" s="29" t="s">
        <v>381</v>
      </c>
      <c r="E214" s="29" t="s">
        <v>382</v>
      </c>
      <c r="F214" s="29" t="s">
        <v>383</v>
      </c>
      <c r="G214" s="29">
        <v>29</v>
      </c>
      <c r="H214" s="29" t="s">
        <v>3966</v>
      </c>
      <c r="I214" s="29" t="s">
        <v>385</v>
      </c>
      <c r="J214" s="29" t="s">
        <v>3967</v>
      </c>
      <c r="K214" s="29" t="s">
        <v>387</v>
      </c>
      <c r="L214" s="29" t="s">
        <v>3968</v>
      </c>
      <c r="M214" s="29" t="s">
        <v>3969</v>
      </c>
      <c r="N214" s="29" t="s">
        <v>3970</v>
      </c>
      <c r="O214" s="29" t="s">
        <v>3971</v>
      </c>
      <c r="P214" s="29" t="s">
        <v>3972</v>
      </c>
      <c r="Q214" s="29" t="s">
        <v>94</v>
      </c>
      <c r="R214" s="29" t="s">
        <v>3973</v>
      </c>
      <c r="S214" s="29" t="s">
        <v>3974</v>
      </c>
      <c r="T214" s="29" t="s">
        <v>3975</v>
      </c>
      <c r="U214" s="29" t="s">
        <v>3976</v>
      </c>
      <c r="V214" s="29">
        <v>3</v>
      </c>
      <c r="W214" s="29" t="s">
        <v>396</v>
      </c>
      <c r="X214" s="29" t="s">
        <v>3977</v>
      </c>
      <c r="Y214" s="29" t="s">
        <v>426</v>
      </c>
      <c r="Z214" s="29" t="s">
        <v>3978</v>
      </c>
      <c r="AA214" s="29" t="s">
        <v>3978</v>
      </c>
      <c r="AB214" s="29" t="s">
        <v>3979</v>
      </c>
      <c r="AC214" s="29" t="s">
        <v>3980</v>
      </c>
      <c r="AD214" s="29" t="s">
        <v>94</v>
      </c>
      <c r="AE214" s="29" t="s">
        <v>3981</v>
      </c>
      <c r="AF214" s="29" t="s">
        <v>3386</v>
      </c>
      <c r="AG214" s="29">
        <v>-105</v>
      </c>
      <c r="AH214" s="29" t="s">
        <v>3386</v>
      </c>
      <c r="AI214" s="29" t="s">
        <v>3982</v>
      </c>
      <c r="AJ214" s="29">
        <v>30</v>
      </c>
      <c r="AK214" s="29" t="s">
        <v>3983</v>
      </c>
      <c r="AL214" s="29" t="s">
        <v>3984</v>
      </c>
      <c r="AM214" s="29">
        <v>108</v>
      </c>
      <c r="AN214" s="1">
        <f t="shared" si="18"/>
        <v>1</v>
      </c>
      <c r="AO214" s="1">
        <f t="shared" si="19"/>
        <v>1</v>
      </c>
      <c r="AP214" s="30">
        <f t="shared" si="20"/>
        <v>46296</v>
      </c>
      <c r="AQ214" s="1" t="str">
        <f>IF(COUNTIF('同场线路Rotas do mesmo SC'!A:A,C214)&gt;0,"Sim","Não")</f>
        <v>Não</v>
      </c>
      <c r="AR214" s="1" t="str">
        <f>IF(COUNTIF(揽收业务网点!A:A,P214)&gt;0,"Sim","Não")</f>
        <v>Não</v>
      </c>
    </row>
    <row r="215" spans="1:44">
      <c r="A215" s="29" t="s">
        <v>3985</v>
      </c>
      <c r="B215" s="29" t="s">
        <v>379</v>
      </c>
      <c r="C215" s="29" t="s">
        <v>3986</v>
      </c>
      <c r="D215" s="29" t="s">
        <v>381</v>
      </c>
      <c r="E215" s="29" t="s">
        <v>382</v>
      </c>
      <c r="F215" s="29" t="s">
        <v>383</v>
      </c>
      <c r="G215" s="29">
        <v>105</v>
      </c>
      <c r="H215" s="29" t="s">
        <v>3937</v>
      </c>
      <c r="I215" s="29" t="s">
        <v>702</v>
      </c>
      <c r="J215" s="29" t="s">
        <v>664</v>
      </c>
      <c r="K215" s="29" t="s">
        <v>387</v>
      </c>
      <c r="L215" s="29" t="s">
        <v>665</v>
      </c>
      <c r="M215" s="29" t="s">
        <v>3938</v>
      </c>
      <c r="N215" s="29" t="s">
        <v>3939</v>
      </c>
      <c r="O215" s="29" t="s">
        <v>1262</v>
      </c>
      <c r="P215" s="29" t="s">
        <v>1263</v>
      </c>
      <c r="Q215" s="29" t="s">
        <v>118</v>
      </c>
      <c r="R215" s="29" t="s">
        <v>3987</v>
      </c>
      <c r="S215" s="29" t="s">
        <v>3988</v>
      </c>
      <c r="T215" s="29" t="s">
        <v>3989</v>
      </c>
      <c r="U215" s="29" t="s">
        <v>3990</v>
      </c>
      <c r="V215" s="29">
        <v>225</v>
      </c>
      <c r="W215" s="29" t="s">
        <v>396</v>
      </c>
      <c r="X215" s="29" t="s">
        <v>3991</v>
      </c>
      <c r="Y215" s="29" t="s">
        <v>551</v>
      </c>
      <c r="Z215" s="29" t="s">
        <v>3992</v>
      </c>
      <c r="AA215" s="29" t="s">
        <v>3992</v>
      </c>
      <c r="AB215" s="29" t="s">
        <v>668</v>
      </c>
      <c r="AC215" s="29" t="s">
        <v>119</v>
      </c>
      <c r="AD215" s="29" t="s">
        <v>118</v>
      </c>
      <c r="AE215" s="29" t="s">
        <v>633</v>
      </c>
      <c r="AF215" s="29" t="s">
        <v>3993</v>
      </c>
      <c r="AG215" s="29">
        <v>-38</v>
      </c>
      <c r="AH215" s="29" t="s">
        <v>3993</v>
      </c>
      <c r="AI215" s="29" t="s">
        <v>3994</v>
      </c>
      <c r="AJ215" s="29">
        <v>22</v>
      </c>
      <c r="AK215" s="29" t="s">
        <v>3995</v>
      </c>
      <c r="AL215" s="29" t="s">
        <v>3996</v>
      </c>
      <c r="AM215" s="29">
        <v>309</v>
      </c>
      <c r="AN215" s="1">
        <f t="shared" si="18"/>
        <v>1</v>
      </c>
      <c r="AO215" s="1">
        <f t="shared" si="19"/>
        <v>1</v>
      </c>
      <c r="AP215" s="30">
        <f t="shared" si="20"/>
        <v>46296</v>
      </c>
      <c r="AQ215" s="1" t="str">
        <f>IF(COUNTIF('同场线路Rotas do mesmo SC'!A:A,C215)&gt;0,"Sim","Não")</f>
        <v>Não</v>
      </c>
      <c r="AR215" s="1" t="str">
        <f>IF(COUNTIF(揽收业务网点!A:A,P215)&gt;0,"Sim","Não")</f>
        <v>Não</v>
      </c>
    </row>
    <row r="216" spans="1:44">
      <c r="A216" s="29" t="s">
        <v>3997</v>
      </c>
      <c r="B216" s="29" t="s">
        <v>379</v>
      </c>
      <c r="C216" s="29" t="s">
        <v>3998</v>
      </c>
      <c r="D216" s="29" t="s">
        <v>381</v>
      </c>
      <c r="E216" s="29" t="s">
        <v>382</v>
      </c>
      <c r="F216" s="29" t="s">
        <v>732</v>
      </c>
      <c r="G216" s="29">
        <v>303</v>
      </c>
      <c r="H216" s="29" t="s">
        <v>3999</v>
      </c>
      <c r="I216" s="29" t="s">
        <v>409</v>
      </c>
      <c r="J216" s="29" t="s">
        <v>4000</v>
      </c>
      <c r="K216" s="29" t="s">
        <v>387</v>
      </c>
      <c r="L216" s="29" t="s">
        <v>4001</v>
      </c>
      <c r="M216" s="29" t="s">
        <v>4002</v>
      </c>
      <c r="N216" s="29" t="s">
        <v>4003</v>
      </c>
      <c r="O216" s="29" t="s">
        <v>653</v>
      </c>
      <c r="P216" s="29" t="s">
        <v>654</v>
      </c>
      <c r="Q216" s="29" t="s">
        <v>11</v>
      </c>
      <c r="R216" s="29" t="s">
        <v>4004</v>
      </c>
      <c r="S216" s="29" t="s">
        <v>4005</v>
      </c>
      <c r="T216" s="29" t="s">
        <v>4006</v>
      </c>
      <c r="U216" s="29" t="s">
        <v>4007</v>
      </c>
      <c r="V216" s="29">
        <v>295</v>
      </c>
      <c r="W216" s="29" t="s">
        <v>396</v>
      </c>
      <c r="X216" s="29" t="s">
        <v>4008</v>
      </c>
      <c r="Y216" s="29" t="s">
        <v>2754</v>
      </c>
      <c r="Z216" s="29" t="s">
        <v>4009</v>
      </c>
      <c r="AA216" s="29" t="s">
        <v>4009</v>
      </c>
      <c r="AB216" s="29" t="s">
        <v>1262</v>
      </c>
      <c r="AC216" s="29" t="s">
        <v>1263</v>
      </c>
      <c r="AD216" s="29" t="s">
        <v>118</v>
      </c>
      <c r="AE216" s="29" t="s">
        <v>1988</v>
      </c>
      <c r="AF216" s="29" t="s">
        <v>4010</v>
      </c>
      <c r="AG216" s="29">
        <v>-255</v>
      </c>
      <c r="AH216" s="29" t="s">
        <v>4010</v>
      </c>
      <c r="AI216" s="29" t="s">
        <v>4011</v>
      </c>
      <c r="AJ216" s="29">
        <v>6</v>
      </c>
      <c r="AK216" s="29" t="s">
        <v>4012</v>
      </c>
      <c r="AL216" s="29" t="s">
        <v>4013</v>
      </c>
      <c r="AM216" s="29">
        <v>444</v>
      </c>
      <c r="AN216" s="1">
        <f t="shared" si="18"/>
        <v>1</v>
      </c>
      <c r="AO216" s="1">
        <f t="shared" si="19"/>
        <v>1</v>
      </c>
      <c r="AP216" s="30">
        <f t="shared" si="20"/>
        <v>46296</v>
      </c>
      <c r="AQ216" s="1" t="str">
        <f>IF(COUNTIF('同场线路Rotas do mesmo SC'!A:A,C216)&gt;0,"Sim","Não")</f>
        <v>Não</v>
      </c>
      <c r="AR216" s="1" t="str">
        <f>IF(COUNTIF(揽收业务网点!A:A,P216)&gt;0,"Sim","Não")</f>
        <v>Não</v>
      </c>
    </row>
    <row r="217" spans="1:44">
      <c r="A217" s="29" t="s">
        <v>4014</v>
      </c>
      <c r="B217" s="29" t="s">
        <v>379</v>
      </c>
      <c r="C217" s="29" t="s">
        <v>4015</v>
      </c>
      <c r="D217" s="29" t="s">
        <v>381</v>
      </c>
      <c r="E217" s="29" t="s">
        <v>382</v>
      </c>
      <c r="F217" s="29" t="s">
        <v>383</v>
      </c>
      <c r="G217" s="29">
        <v>140</v>
      </c>
      <c r="H217" s="29" t="s">
        <v>4016</v>
      </c>
      <c r="I217" s="29" t="s">
        <v>385</v>
      </c>
      <c r="J217" s="29" t="s">
        <v>3275</v>
      </c>
      <c r="K217" s="29" t="s">
        <v>387</v>
      </c>
      <c r="L217" s="29" t="s">
        <v>3276</v>
      </c>
      <c r="M217" s="29" t="s">
        <v>4017</v>
      </c>
      <c r="N217" s="29" t="s">
        <v>4018</v>
      </c>
      <c r="O217" s="29" t="s">
        <v>1262</v>
      </c>
      <c r="P217" s="29" t="s">
        <v>1263</v>
      </c>
      <c r="Q217" s="29" t="s">
        <v>118</v>
      </c>
      <c r="R217" s="29" t="s">
        <v>4019</v>
      </c>
      <c r="S217" s="29" t="s">
        <v>4020</v>
      </c>
      <c r="T217" s="29" t="s">
        <v>4021</v>
      </c>
      <c r="U217" s="29" t="s">
        <v>4022</v>
      </c>
      <c r="V217" s="29">
        <v>224</v>
      </c>
      <c r="W217" s="29" t="s">
        <v>396</v>
      </c>
      <c r="X217" s="29" t="s">
        <v>4023</v>
      </c>
      <c r="Y217" s="29" t="s">
        <v>948</v>
      </c>
      <c r="Z217" s="29" t="s">
        <v>4024</v>
      </c>
      <c r="AA217" s="29" t="s">
        <v>4024</v>
      </c>
      <c r="AB217" s="29" t="s">
        <v>4025</v>
      </c>
      <c r="AC217" s="29" t="s">
        <v>4026</v>
      </c>
      <c r="AD217" s="29" t="s">
        <v>118</v>
      </c>
      <c r="AE217" s="29" t="s">
        <v>917</v>
      </c>
      <c r="AF217" s="29" t="s">
        <v>4027</v>
      </c>
      <c r="AG217" s="29">
        <v>-21</v>
      </c>
      <c r="AH217" s="29" t="s">
        <v>4027</v>
      </c>
      <c r="AI217" s="29" t="s">
        <v>3850</v>
      </c>
      <c r="AJ217" s="29">
        <v>-1</v>
      </c>
      <c r="AK217" s="29" t="s">
        <v>4028</v>
      </c>
      <c r="AL217" s="29" t="s">
        <v>4029</v>
      </c>
      <c r="AM217" s="29">
        <v>278</v>
      </c>
      <c r="AN217" s="1">
        <f t="shared" si="18"/>
        <v>1</v>
      </c>
      <c r="AO217" s="1">
        <f t="shared" si="19"/>
        <v>1</v>
      </c>
      <c r="AP217" s="30">
        <f t="shared" si="20"/>
        <v>46296</v>
      </c>
      <c r="AQ217" s="1" t="str">
        <f>IF(COUNTIF('同场线路Rotas do mesmo SC'!A:A,C217)&gt;0,"Sim","Não")</f>
        <v>Não</v>
      </c>
      <c r="AR217" s="1" t="str">
        <f>IF(COUNTIF(揽收业务网点!A:A,P217)&gt;0,"Sim","Não")</f>
        <v>Não</v>
      </c>
    </row>
    <row r="218" spans="1:44">
      <c r="A218" s="29" t="s">
        <v>4030</v>
      </c>
      <c r="B218" s="29" t="s">
        <v>379</v>
      </c>
      <c r="C218" s="29" t="s">
        <v>4031</v>
      </c>
      <c r="D218" s="29" t="s">
        <v>381</v>
      </c>
      <c r="E218" s="29" t="s">
        <v>640</v>
      </c>
      <c r="F218" s="29" t="s">
        <v>383</v>
      </c>
      <c r="G218" s="29">
        <v>150</v>
      </c>
      <c r="H218" s="29" t="s">
        <v>1898</v>
      </c>
      <c r="I218" s="29" t="s">
        <v>409</v>
      </c>
      <c r="J218" s="29" t="s">
        <v>1899</v>
      </c>
      <c r="K218" s="29" t="s">
        <v>387</v>
      </c>
      <c r="L218" s="29" t="s">
        <v>1900</v>
      </c>
      <c r="M218" s="29" t="s">
        <v>4032</v>
      </c>
      <c r="N218" s="29" t="s">
        <v>4033</v>
      </c>
      <c r="O218" s="29" t="s">
        <v>4034</v>
      </c>
      <c r="P218" s="29" t="s">
        <v>86</v>
      </c>
      <c r="Q218" s="29" t="s">
        <v>70</v>
      </c>
      <c r="R218" s="29" t="s">
        <v>4035</v>
      </c>
      <c r="S218" s="29" t="s">
        <v>4036</v>
      </c>
      <c r="T218" s="29" t="s">
        <v>4037</v>
      </c>
      <c r="U218" s="29" t="s">
        <v>4038</v>
      </c>
      <c r="V218" s="29">
        <v>1</v>
      </c>
      <c r="W218" s="29" t="s">
        <v>396</v>
      </c>
      <c r="X218" s="29" t="s">
        <v>4039</v>
      </c>
      <c r="Y218" s="29" t="s">
        <v>4040</v>
      </c>
      <c r="Z218" s="29" t="s">
        <v>4041</v>
      </c>
      <c r="AA218" s="29" t="s">
        <v>4041</v>
      </c>
      <c r="AB218" s="29" t="s">
        <v>1903</v>
      </c>
      <c r="AC218" s="29" t="s">
        <v>1904</v>
      </c>
      <c r="AD218" s="29" t="s">
        <v>70</v>
      </c>
      <c r="AE218" s="29" t="s">
        <v>1814</v>
      </c>
      <c r="AF218" s="29" t="s">
        <v>4042</v>
      </c>
      <c r="AG218" s="29">
        <v>121</v>
      </c>
      <c r="AH218" s="29" t="s">
        <v>4042</v>
      </c>
      <c r="AI218" s="29"/>
      <c r="AJ218" s="29">
        <v>1163</v>
      </c>
      <c r="AK218" s="29" t="s">
        <v>4043</v>
      </c>
      <c r="AL218" s="29" t="s">
        <v>4044</v>
      </c>
      <c r="AM218" s="29">
        <v>3876</v>
      </c>
      <c r="AN218" s="1">
        <f t="shared" si="18"/>
        <v>1</v>
      </c>
      <c r="AO218" s="1">
        <f t="shared" si="19"/>
        <v>0</v>
      </c>
      <c r="AP218" s="30">
        <f t="shared" si="20"/>
        <v>46296</v>
      </c>
      <c r="AQ218" s="1" t="str">
        <f>IF(COUNTIF('同场线路Rotas do mesmo SC'!A:A,C218)&gt;0,"Sim","Não")</f>
        <v>Não</v>
      </c>
      <c r="AR218" s="1" t="str">
        <f>IF(COUNTIF(揽收业务网点!A:A,P218)&gt;0,"Sim","Não")</f>
        <v>Sim</v>
      </c>
    </row>
    <row r="219" spans="1:44">
      <c r="A219" s="29" t="s">
        <v>4045</v>
      </c>
      <c r="B219" s="29" t="s">
        <v>379</v>
      </c>
      <c r="C219" s="29" t="s">
        <v>4046</v>
      </c>
      <c r="D219" s="29" t="s">
        <v>381</v>
      </c>
      <c r="E219" s="29" t="s">
        <v>382</v>
      </c>
      <c r="F219" s="29" t="s">
        <v>383</v>
      </c>
      <c r="G219" s="29">
        <v>52</v>
      </c>
      <c r="H219" s="29" t="s">
        <v>4047</v>
      </c>
      <c r="I219" s="29" t="s">
        <v>868</v>
      </c>
      <c r="J219" s="29" t="s">
        <v>1979</v>
      </c>
      <c r="K219" s="29" t="s">
        <v>411</v>
      </c>
      <c r="L219" s="29" t="s">
        <v>1980</v>
      </c>
      <c r="M219" s="29" t="s">
        <v>4048</v>
      </c>
      <c r="N219" s="29" t="s">
        <v>4049</v>
      </c>
      <c r="O219" s="29" t="s">
        <v>653</v>
      </c>
      <c r="P219" s="29" t="s">
        <v>654</v>
      </c>
      <c r="Q219" s="29" t="s">
        <v>11</v>
      </c>
      <c r="R219" s="29" t="s">
        <v>4050</v>
      </c>
      <c r="S219" s="29" t="s">
        <v>4050</v>
      </c>
      <c r="T219" s="29" t="s">
        <v>4051</v>
      </c>
      <c r="U219" s="29" t="s">
        <v>4052</v>
      </c>
      <c r="V219" s="29">
        <v>914</v>
      </c>
      <c r="W219" s="29" t="s">
        <v>396</v>
      </c>
      <c r="X219" s="29" t="s">
        <v>4053</v>
      </c>
      <c r="Y219" s="29" t="s">
        <v>1437</v>
      </c>
      <c r="Z219" s="29" t="s">
        <v>612</v>
      </c>
      <c r="AA219" s="29" t="s">
        <v>612</v>
      </c>
      <c r="AB219" s="29" t="s">
        <v>4054</v>
      </c>
      <c r="AC219" s="29" t="s">
        <v>4055</v>
      </c>
      <c r="AD219" s="29" t="s">
        <v>11</v>
      </c>
      <c r="AE219" s="29" t="s">
        <v>528</v>
      </c>
      <c r="AF219" s="29" t="s">
        <v>4056</v>
      </c>
      <c r="AG219" s="29">
        <v>-45</v>
      </c>
      <c r="AH219" s="29" t="s">
        <v>4056</v>
      </c>
      <c r="AI219" s="29" t="s">
        <v>4057</v>
      </c>
      <c r="AJ219" s="29">
        <v>26</v>
      </c>
      <c r="AK219" s="29" t="s">
        <v>4058</v>
      </c>
      <c r="AL219" s="29" t="s">
        <v>4059</v>
      </c>
      <c r="AM219" s="29">
        <v>140</v>
      </c>
      <c r="AN219" s="1">
        <f t="shared" si="18"/>
        <v>1</v>
      </c>
      <c r="AO219" s="1">
        <f t="shared" si="19"/>
        <v>1</v>
      </c>
      <c r="AP219" s="30">
        <f t="shared" si="20"/>
        <v>46296</v>
      </c>
      <c r="AQ219" s="1" t="str">
        <f>IF(COUNTIF('同场线路Rotas do mesmo SC'!A:A,C219)&gt;0,"Sim","Não")</f>
        <v>Não</v>
      </c>
      <c r="AR219" s="1" t="str">
        <f>IF(COUNTIF(揽收业务网点!A:A,P219)&gt;0,"Sim","Não")</f>
        <v>Não</v>
      </c>
    </row>
    <row r="220" spans="1:44">
      <c r="A220" s="29" t="s">
        <v>4060</v>
      </c>
      <c r="B220" s="29" t="s">
        <v>379</v>
      </c>
      <c r="C220" s="29" t="s">
        <v>4061</v>
      </c>
      <c r="D220" s="29" t="s">
        <v>381</v>
      </c>
      <c r="E220" s="29" t="s">
        <v>382</v>
      </c>
      <c r="F220" s="29" t="s">
        <v>383</v>
      </c>
      <c r="G220" s="29">
        <v>33</v>
      </c>
      <c r="H220" s="29" t="s">
        <v>4062</v>
      </c>
      <c r="I220" s="29" t="s">
        <v>385</v>
      </c>
      <c r="J220" s="29" t="s">
        <v>4063</v>
      </c>
      <c r="K220" s="29" t="s">
        <v>387</v>
      </c>
      <c r="L220" s="29" t="s">
        <v>4064</v>
      </c>
      <c r="M220" s="29" t="s">
        <v>4065</v>
      </c>
      <c r="N220" s="29" t="s">
        <v>4066</v>
      </c>
      <c r="O220" s="29" t="s">
        <v>2341</v>
      </c>
      <c r="P220" s="29" t="s">
        <v>2342</v>
      </c>
      <c r="Q220" s="29" t="s">
        <v>5</v>
      </c>
      <c r="R220" s="29" t="s">
        <v>2718</v>
      </c>
      <c r="S220" s="29" t="s">
        <v>4067</v>
      </c>
      <c r="T220" s="29" t="s">
        <v>4068</v>
      </c>
      <c r="U220" s="29" t="s">
        <v>4069</v>
      </c>
      <c r="V220" s="29">
        <v>809</v>
      </c>
      <c r="W220" s="29" t="s">
        <v>396</v>
      </c>
      <c r="X220" s="29" t="s">
        <v>4070</v>
      </c>
      <c r="Y220" s="29" t="s">
        <v>528</v>
      </c>
      <c r="Z220" s="29" t="s">
        <v>4071</v>
      </c>
      <c r="AA220" s="29" t="s">
        <v>4071</v>
      </c>
      <c r="AB220" s="29" t="s">
        <v>4072</v>
      </c>
      <c r="AC220" s="29" t="s">
        <v>4073</v>
      </c>
      <c r="AD220" s="29" t="s">
        <v>5</v>
      </c>
      <c r="AE220" s="29" t="s">
        <v>633</v>
      </c>
      <c r="AF220" s="29" t="s">
        <v>4074</v>
      </c>
      <c r="AG220" s="29">
        <v>-102</v>
      </c>
      <c r="AH220" s="29" t="s">
        <v>4074</v>
      </c>
      <c r="AI220" s="29" t="s">
        <v>4075</v>
      </c>
      <c r="AJ220" s="29">
        <v>246</v>
      </c>
      <c r="AK220" s="29" t="s">
        <v>4076</v>
      </c>
      <c r="AL220" s="29" t="s">
        <v>4077</v>
      </c>
      <c r="AM220" s="29">
        <v>154</v>
      </c>
      <c r="AN220" s="1">
        <f t="shared" si="18"/>
        <v>1</v>
      </c>
      <c r="AO220" s="1">
        <f t="shared" si="19"/>
        <v>1</v>
      </c>
      <c r="AP220" s="30">
        <f t="shared" si="20"/>
        <v>46296</v>
      </c>
      <c r="AQ220" s="1" t="str">
        <f>IF(COUNTIF('同场线路Rotas do mesmo SC'!A:A,C220)&gt;0,"Sim","Não")</f>
        <v>Não</v>
      </c>
      <c r="AR220" s="1" t="str">
        <f>IF(COUNTIF(揽收业务网点!A:A,P220)&gt;0,"Sim","Não")</f>
        <v>Não</v>
      </c>
    </row>
    <row r="221" spans="1:44">
      <c r="A221" s="29" t="s">
        <v>4078</v>
      </c>
      <c r="B221" s="29" t="s">
        <v>379</v>
      </c>
      <c r="C221" s="29" t="s">
        <v>4079</v>
      </c>
      <c r="D221" s="29" t="s">
        <v>381</v>
      </c>
      <c r="E221" s="29" t="s">
        <v>382</v>
      </c>
      <c r="F221" s="29" t="s">
        <v>811</v>
      </c>
      <c r="G221" s="29">
        <v>61</v>
      </c>
      <c r="H221" s="29" t="s">
        <v>4080</v>
      </c>
      <c r="I221" s="29" t="s">
        <v>409</v>
      </c>
      <c r="J221" s="29" t="s">
        <v>1979</v>
      </c>
      <c r="K221" s="29" t="s">
        <v>411</v>
      </c>
      <c r="L221" s="29" t="s">
        <v>1980</v>
      </c>
      <c r="M221" s="29" t="s">
        <v>4081</v>
      </c>
      <c r="N221" s="29" t="s">
        <v>4082</v>
      </c>
      <c r="O221" s="29" t="s">
        <v>653</v>
      </c>
      <c r="P221" s="29" t="s">
        <v>654</v>
      </c>
      <c r="Q221" s="29" t="s">
        <v>11</v>
      </c>
      <c r="R221" s="29" t="s">
        <v>4083</v>
      </c>
      <c r="S221" s="29" t="s">
        <v>4084</v>
      </c>
      <c r="T221" s="29" t="s">
        <v>4085</v>
      </c>
      <c r="U221" s="29" t="s">
        <v>4086</v>
      </c>
      <c r="V221" s="29">
        <v>410</v>
      </c>
      <c r="W221" s="29" t="s">
        <v>396</v>
      </c>
      <c r="X221" s="29" t="s">
        <v>4087</v>
      </c>
      <c r="Y221" s="29" t="s">
        <v>4088</v>
      </c>
      <c r="Z221" s="29"/>
      <c r="AA221" s="29"/>
      <c r="AB221" s="29" t="s">
        <v>1229</v>
      </c>
      <c r="AC221" s="29" t="s">
        <v>50</v>
      </c>
      <c r="AD221" s="29" t="s">
        <v>11</v>
      </c>
      <c r="AE221" s="29" t="s">
        <v>4089</v>
      </c>
      <c r="AF221" s="29" t="s">
        <v>4090</v>
      </c>
      <c r="AG221" s="29">
        <v>-41</v>
      </c>
      <c r="AH221" s="29" t="s">
        <v>4090</v>
      </c>
      <c r="AI221" s="29" t="s">
        <v>4091</v>
      </c>
      <c r="AJ221" s="29">
        <v>-279</v>
      </c>
      <c r="AK221" s="29" t="s">
        <v>4092</v>
      </c>
      <c r="AL221" s="29" t="s">
        <v>4093</v>
      </c>
      <c r="AM221" s="29">
        <v>5958</v>
      </c>
      <c r="AN221" s="1">
        <f t="shared" si="18"/>
        <v>1</v>
      </c>
      <c r="AO221" s="1">
        <f t="shared" si="19"/>
        <v>1</v>
      </c>
      <c r="AP221" s="30">
        <f t="shared" si="20"/>
        <v>46296</v>
      </c>
      <c r="AQ221" s="1" t="str">
        <f>IF(COUNTIF('同场线路Rotas do mesmo SC'!A:A,C221)&gt;0,"Sim","Não")</f>
        <v>Não</v>
      </c>
      <c r="AR221" s="1" t="str">
        <f>IF(COUNTIF(揽收业务网点!A:A,P221)&gt;0,"Sim","Não")</f>
        <v>Não</v>
      </c>
    </row>
    <row r="222" spans="1:44">
      <c r="A222" s="29" t="s">
        <v>4094</v>
      </c>
      <c r="B222" s="29" t="s">
        <v>379</v>
      </c>
      <c r="C222" s="29" t="s">
        <v>4095</v>
      </c>
      <c r="D222" s="29" t="s">
        <v>381</v>
      </c>
      <c r="E222" s="29" t="s">
        <v>382</v>
      </c>
      <c r="F222" s="29" t="s">
        <v>383</v>
      </c>
      <c r="G222" s="29">
        <v>60</v>
      </c>
      <c r="H222" s="29" t="s">
        <v>4096</v>
      </c>
      <c r="I222" s="29" t="s">
        <v>385</v>
      </c>
      <c r="J222" s="29" t="s">
        <v>4097</v>
      </c>
      <c r="K222" s="29" t="s">
        <v>387</v>
      </c>
      <c r="L222" s="29" t="s">
        <v>4098</v>
      </c>
      <c r="M222" s="29" t="s">
        <v>4099</v>
      </c>
      <c r="N222" s="29" t="s">
        <v>4100</v>
      </c>
      <c r="O222" s="29" t="s">
        <v>873</v>
      </c>
      <c r="P222" s="29" t="s">
        <v>874</v>
      </c>
      <c r="Q222" s="29" t="s">
        <v>70</v>
      </c>
      <c r="R222" s="29" t="s">
        <v>4101</v>
      </c>
      <c r="S222" s="29" t="s">
        <v>4102</v>
      </c>
      <c r="T222" s="29" t="s">
        <v>4103</v>
      </c>
      <c r="U222" s="29" t="s">
        <v>4104</v>
      </c>
      <c r="V222" s="29">
        <v>2</v>
      </c>
      <c r="W222" s="29" t="s">
        <v>396</v>
      </c>
      <c r="X222" s="29" t="s">
        <v>4105</v>
      </c>
      <c r="Y222" s="29" t="s">
        <v>401</v>
      </c>
      <c r="Z222" s="29" t="s">
        <v>4106</v>
      </c>
      <c r="AA222" s="29" t="s">
        <v>4106</v>
      </c>
      <c r="AB222" s="29" t="s">
        <v>4107</v>
      </c>
      <c r="AC222" s="29" t="s">
        <v>4108</v>
      </c>
      <c r="AD222" s="29" t="s">
        <v>70</v>
      </c>
      <c r="AE222" s="29" t="s">
        <v>989</v>
      </c>
      <c r="AF222" s="29" t="s">
        <v>4109</v>
      </c>
      <c r="AG222" s="29">
        <v>-41</v>
      </c>
      <c r="AH222" s="29" t="s">
        <v>4109</v>
      </c>
      <c r="AI222" s="29"/>
      <c r="AJ222" s="29">
        <v>28</v>
      </c>
      <c r="AK222" s="29" t="s">
        <v>4110</v>
      </c>
      <c r="AL222" s="29" t="s">
        <v>4111</v>
      </c>
      <c r="AM222" s="29">
        <v>169</v>
      </c>
      <c r="AN222" s="1">
        <f t="shared" si="18"/>
        <v>1</v>
      </c>
      <c r="AO222" s="1">
        <f t="shared" si="19"/>
        <v>0</v>
      </c>
      <c r="AP222" s="30">
        <f t="shared" si="20"/>
        <v>46296</v>
      </c>
      <c r="AQ222" s="1" t="str">
        <f>IF(COUNTIF('同场线路Rotas do mesmo SC'!A:A,C222)&gt;0,"Sim","Não")</f>
        <v>Não</v>
      </c>
      <c r="AR222" s="1" t="str">
        <f>IF(COUNTIF(揽收业务网点!A:A,P222)&gt;0,"Sim","Não")</f>
        <v>Não</v>
      </c>
    </row>
    <row r="223" spans="1:44">
      <c r="A223" s="29" t="s">
        <v>4112</v>
      </c>
      <c r="B223" s="29" t="s">
        <v>379</v>
      </c>
      <c r="C223" s="29" t="s">
        <v>4113</v>
      </c>
      <c r="D223" s="29" t="s">
        <v>381</v>
      </c>
      <c r="E223" s="29" t="s">
        <v>382</v>
      </c>
      <c r="F223" s="29" t="s">
        <v>383</v>
      </c>
      <c r="G223" s="29">
        <v>50</v>
      </c>
      <c r="H223" s="29" t="s">
        <v>4114</v>
      </c>
      <c r="I223" s="29" t="s">
        <v>2105</v>
      </c>
      <c r="J223" s="29" t="s">
        <v>2106</v>
      </c>
      <c r="K223" s="29" t="s">
        <v>387</v>
      </c>
      <c r="L223" s="29" t="s">
        <v>2107</v>
      </c>
      <c r="M223" s="29" t="s">
        <v>4115</v>
      </c>
      <c r="N223" s="29" t="s">
        <v>4116</v>
      </c>
      <c r="O223" s="29" t="s">
        <v>706</v>
      </c>
      <c r="P223" s="29" t="s">
        <v>707</v>
      </c>
      <c r="Q223" s="29" t="s">
        <v>2</v>
      </c>
      <c r="R223" s="29" t="s">
        <v>4117</v>
      </c>
      <c r="S223" s="29" t="s">
        <v>4118</v>
      </c>
      <c r="T223" s="29" t="s">
        <v>4119</v>
      </c>
      <c r="U223" s="29" t="s">
        <v>4120</v>
      </c>
      <c r="V223" s="29">
        <v>30</v>
      </c>
      <c r="W223" s="29" t="s">
        <v>396</v>
      </c>
      <c r="X223" s="29" t="s">
        <v>4121</v>
      </c>
      <c r="Y223" s="29" t="s">
        <v>551</v>
      </c>
      <c r="Z223" s="29" t="s">
        <v>4122</v>
      </c>
      <c r="AA223" s="29" t="s">
        <v>4122</v>
      </c>
      <c r="AB223" s="29" t="s">
        <v>4123</v>
      </c>
      <c r="AC223" s="29" t="s">
        <v>4124</v>
      </c>
      <c r="AD223" s="29" t="s">
        <v>2</v>
      </c>
      <c r="AE223" s="29" t="s">
        <v>528</v>
      </c>
      <c r="AF223" s="29" t="s">
        <v>4125</v>
      </c>
      <c r="AG223" s="29">
        <v>-35</v>
      </c>
      <c r="AH223" s="29" t="s">
        <v>4125</v>
      </c>
      <c r="AI223" s="29" t="s">
        <v>4126</v>
      </c>
      <c r="AJ223" s="29">
        <v>76</v>
      </c>
      <c r="AK223" s="29" t="s">
        <v>4127</v>
      </c>
      <c r="AL223" s="29" t="s">
        <v>4128</v>
      </c>
      <c r="AM223" s="29">
        <v>262</v>
      </c>
      <c r="AN223" s="1">
        <f t="shared" si="18"/>
        <v>1</v>
      </c>
      <c r="AO223" s="1">
        <f t="shared" si="19"/>
        <v>1</v>
      </c>
      <c r="AP223" s="30">
        <f t="shared" si="20"/>
        <v>46296</v>
      </c>
      <c r="AQ223" s="1" t="str">
        <f>IF(COUNTIF('同场线路Rotas do mesmo SC'!A:A,C223)&gt;0,"Sim","Não")</f>
        <v>Não</v>
      </c>
      <c r="AR223" s="1" t="str">
        <f>IF(COUNTIF(揽收业务网点!A:A,P223)&gt;0,"Sim","Não")</f>
        <v>Não</v>
      </c>
    </row>
    <row r="224" spans="1:44">
      <c r="A224" s="29" t="s">
        <v>4112</v>
      </c>
      <c r="B224" s="29" t="s">
        <v>379</v>
      </c>
      <c r="C224" s="29" t="s">
        <v>4113</v>
      </c>
      <c r="D224" s="29" t="s">
        <v>381</v>
      </c>
      <c r="E224" s="29" t="s">
        <v>382</v>
      </c>
      <c r="F224" s="29" t="s">
        <v>383</v>
      </c>
      <c r="G224" s="29">
        <v>40</v>
      </c>
      <c r="H224" s="29" t="s">
        <v>4114</v>
      </c>
      <c r="I224" s="29" t="s">
        <v>2105</v>
      </c>
      <c r="J224" s="29" t="s">
        <v>2106</v>
      </c>
      <c r="K224" s="29" t="s">
        <v>387</v>
      </c>
      <c r="L224" s="29" t="s">
        <v>2107</v>
      </c>
      <c r="M224" s="29" t="s">
        <v>4115</v>
      </c>
      <c r="N224" s="29" t="s">
        <v>4116</v>
      </c>
      <c r="O224" s="29" t="s">
        <v>4123</v>
      </c>
      <c r="P224" s="29" t="s">
        <v>4124</v>
      </c>
      <c r="Q224" s="29" t="s">
        <v>2</v>
      </c>
      <c r="R224" s="29" t="s">
        <v>2747</v>
      </c>
      <c r="S224" s="29" t="s">
        <v>2747</v>
      </c>
      <c r="T224" s="29" t="s">
        <v>4129</v>
      </c>
      <c r="U224" s="29" t="s">
        <v>4129</v>
      </c>
      <c r="V224" s="29">
        <v>0</v>
      </c>
      <c r="W224" s="29" t="s">
        <v>396</v>
      </c>
      <c r="X224" s="29" t="s">
        <v>4130</v>
      </c>
      <c r="Y224" s="29" t="s">
        <v>1325</v>
      </c>
      <c r="Z224" s="29" t="s">
        <v>4131</v>
      </c>
      <c r="AA224" s="29" t="s">
        <v>4131</v>
      </c>
      <c r="AB224" s="29" t="s">
        <v>4132</v>
      </c>
      <c r="AC224" s="29" t="s">
        <v>4133</v>
      </c>
      <c r="AD224" s="29" t="s">
        <v>2</v>
      </c>
      <c r="AE224" s="29" t="s">
        <v>2351</v>
      </c>
      <c r="AF224" s="29" t="s">
        <v>4134</v>
      </c>
      <c r="AG224" s="29">
        <v>-39</v>
      </c>
      <c r="AH224" s="29" t="s">
        <v>4134</v>
      </c>
      <c r="AI224" s="29" t="s">
        <v>4135</v>
      </c>
      <c r="AJ224" s="29">
        <v>45</v>
      </c>
      <c r="AK224" s="29" t="s">
        <v>4136</v>
      </c>
      <c r="AL224" s="29" t="s">
        <v>4137</v>
      </c>
      <c r="AM224" s="29">
        <v>161</v>
      </c>
      <c r="AN224" s="1">
        <f t="shared" si="18"/>
        <v>1</v>
      </c>
      <c r="AO224" s="1">
        <f t="shared" si="19"/>
        <v>1</v>
      </c>
      <c r="AP224" s="30">
        <f t="shared" si="20"/>
        <v>46296</v>
      </c>
      <c r="AQ224" s="1" t="str">
        <f>IF(COUNTIF('同场线路Rotas do mesmo SC'!A:A,C224)&gt;0,"Sim","Não")</f>
        <v>Não</v>
      </c>
      <c r="AR224" s="1" t="str">
        <f>IF(COUNTIF(揽收业务网点!A:A,P224)&gt;0,"Sim","Não")</f>
        <v>Não</v>
      </c>
    </row>
    <row r="225" spans="1:44">
      <c r="A225" s="29" t="s">
        <v>4138</v>
      </c>
      <c r="B225" s="29" t="s">
        <v>379</v>
      </c>
      <c r="C225" s="29" t="s">
        <v>4139</v>
      </c>
      <c r="D225" s="29" t="s">
        <v>381</v>
      </c>
      <c r="E225" s="29" t="s">
        <v>382</v>
      </c>
      <c r="F225" s="29" t="s">
        <v>383</v>
      </c>
      <c r="G225" s="29">
        <v>180</v>
      </c>
      <c r="H225" s="29" t="s">
        <v>4140</v>
      </c>
      <c r="I225" s="29" t="s">
        <v>702</v>
      </c>
      <c r="J225" s="29" t="s">
        <v>4141</v>
      </c>
      <c r="K225" s="29" t="s">
        <v>387</v>
      </c>
      <c r="L225" s="29" t="s">
        <v>4142</v>
      </c>
      <c r="M225" s="29" t="s">
        <v>4143</v>
      </c>
      <c r="N225" s="29" t="s">
        <v>4144</v>
      </c>
      <c r="O225" s="29" t="s">
        <v>899</v>
      </c>
      <c r="P225" s="29" t="s">
        <v>900</v>
      </c>
      <c r="Q225" s="29" t="s">
        <v>70</v>
      </c>
      <c r="R225" s="29" t="s">
        <v>4145</v>
      </c>
      <c r="S225" s="29" t="s">
        <v>4146</v>
      </c>
      <c r="T225" s="29" t="s">
        <v>4147</v>
      </c>
      <c r="U225" s="29" t="s">
        <v>4148</v>
      </c>
      <c r="V225" s="29">
        <v>337</v>
      </c>
      <c r="W225" s="29" t="s">
        <v>396</v>
      </c>
      <c r="X225" s="29" t="s">
        <v>4149</v>
      </c>
      <c r="Y225" s="29" t="s">
        <v>2742</v>
      </c>
      <c r="Z225" s="29" t="s">
        <v>4150</v>
      </c>
      <c r="AA225" s="29" t="s">
        <v>4150</v>
      </c>
      <c r="AB225" s="29" t="s">
        <v>4151</v>
      </c>
      <c r="AC225" s="29" t="s">
        <v>4152</v>
      </c>
      <c r="AD225" s="29" t="s">
        <v>70</v>
      </c>
      <c r="AE225" s="29" t="s">
        <v>574</v>
      </c>
      <c r="AF225" s="29" t="s">
        <v>4153</v>
      </c>
      <c r="AG225" s="29">
        <v>173</v>
      </c>
      <c r="AH225" s="29" t="s">
        <v>4153</v>
      </c>
      <c r="AI225" s="29" t="s">
        <v>4154</v>
      </c>
      <c r="AJ225" s="29">
        <v>22</v>
      </c>
      <c r="AK225" s="29" t="s">
        <v>4155</v>
      </c>
      <c r="AL225" s="29" t="s">
        <v>4156</v>
      </c>
      <c r="AM225" s="29">
        <v>124</v>
      </c>
      <c r="AN225" s="1">
        <f t="shared" si="18"/>
        <v>1</v>
      </c>
      <c r="AO225" s="1">
        <f t="shared" si="19"/>
        <v>1</v>
      </c>
      <c r="AP225" s="30">
        <f t="shared" si="20"/>
        <v>46296</v>
      </c>
      <c r="AQ225" s="1" t="str">
        <f>IF(COUNTIF('同场线路Rotas do mesmo SC'!A:A,C225)&gt;0,"Sim","Não")</f>
        <v>Não</v>
      </c>
      <c r="AR225" s="1" t="str">
        <f>IF(COUNTIF(揽收业务网点!A:A,P225)&gt;0,"Sim","Não")</f>
        <v>Não</v>
      </c>
    </row>
    <row r="226" spans="1:44">
      <c r="A226" s="29" t="s">
        <v>4157</v>
      </c>
      <c r="B226" s="29" t="s">
        <v>379</v>
      </c>
      <c r="C226" s="29" t="s">
        <v>4158</v>
      </c>
      <c r="D226" s="29" t="s">
        <v>381</v>
      </c>
      <c r="E226" s="29" t="s">
        <v>640</v>
      </c>
      <c r="F226" s="29" t="s">
        <v>811</v>
      </c>
      <c r="G226" s="29">
        <v>33</v>
      </c>
      <c r="H226" s="29" t="s">
        <v>4159</v>
      </c>
      <c r="I226" s="29" t="s">
        <v>868</v>
      </c>
      <c r="J226" s="29" t="s">
        <v>4160</v>
      </c>
      <c r="K226" s="29" t="s">
        <v>387</v>
      </c>
      <c r="L226" s="29" t="s">
        <v>4161</v>
      </c>
      <c r="M226" s="29" t="s">
        <v>4162</v>
      </c>
      <c r="N226" s="29" t="s">
        <v>4163</v>
      </c>
      <c r="O226" s="29" t="s">
        <v>4164</v>
      </c>
      <c r="P226" s="29" t="s">
        <v>158</v>
      </c>
      <c r="Q226" s="29" t="s">
        <v>145</v>
      </c>
      <c r="R226" s="29" t="s">
        <v>4165</v>
      </c>
      <c r="S226" s="29" t="s">
        <v>4165</v>
      </c>
      <c r="T226" s="29" t="s">
        <v>4166</v>
      </c>
      <c r="U226" s="29" t="s">
        <v>4167</v>
      </c>
      <c r="V226" s="29">
        <v>18</v>
      </c>
      <c r="W226" s="29" t="s">
        <v>396</v>
      </c>
      <c r="X226" s="29" t="s">
        <v>4168</v>
      </c>
      <c r="Y226" s="29" t="s">
        <v>2307</v>
      </c>
      <c r="Z226" s="29" t="s">
        <v>4169</v>
      </c>
      <c r="AA226" s="29" t="s">
        <v>4169</v>
      </c>
      <c r="AB226" s="29" t="s">
        <v>1165</v>
      </c>
      <c r="AC226" s="29" t="s">
        <v>1166</v>
      </c>
      <c r="AD226" s="29" t="s">
        <v>145</v>
      </c>
      <c r="AE226" s="29" t="s">
        <v>4170</v>
      </c>
      <c r="AF226" s="29" t="s">
        <v>4171</v>
      </c>
      <c r="AG226" s="29">
        <v>-7</v>
      </c>
      <c r="AH226" s="29" t="s">
        <v>4171</v>
      </c>
      <c r="AI226" s="29" t="s">
        <v>4172</v>
      </c>
      <c r="AJ226" s="29">
        <v>-15</v>
      </c>
      <c r="AK226" s="29" t="s">
        <v>4173</v>
      </c>
      <c r="AL226" s="29" t="s">
        <v>4174</v>
      </c>
      <c r="AM226" s="29">
        <v>676</v>
      </c>
      <c r="AN226" s="1">
        <f t="shared" si="18"/>
        <v>1</v>
      </c>
      <c r="AO226" s="1">
        <f t="shared" si="19"/>
        <v>1</v>
      </c>
      <c r="AP226" s="30">
        <f t="shared" si="20"/>
        <v>46296</v>
      </c>
      <c r="AQ226" s="1" t="str">
        <f>IF(COUNTIF('同场线路Rotas do mesmo SC'!A:A,C226)&gt;0,"Sim","Não")</f>
        <v>Não</v>
      </c>
      <c r="AR226" s="1" t="str">
        <f>IF(COUNTIF(揽收业务网点!A:A,P226)&gt;0,"Sim","Não")</f>
        <v>Sim</v>
      </c>
    </row>
    <row r="227" spans="1:44">
      <c r="A227" s="29" t="s">
        <v>4175</v>
      </c>
      <c r="B227" s="29" t="s">
        <v>379</v>
      </c>
      <c r="C227" s="29" t="s">
        <v>886</v>
      </c>
      <c r="D227" s="29" t="s">
        <v>381</v>
      </c>
      <c r="E227" s="29" t="s">
        <v>640</v>
      </c>
      <c r="F227" s="29" t="s">
        <v>732</v>
      </c>
      <c r="G227" s="29">
        <v>30</v>
      </c>
      <c r="H227" s="29" t="s">
        <v>887</v>
      </c>
      <c r="I227" s="29" t="s">
        <v>385</v>
      </c>
      <c r="J227" s="29" t="s">
        <v>888</v>
      </c>
      <c r="K227" s="29" t="s">
        <v>387</v>
      </c>
      <c r="L227" s="29" t="s">
        <v>889</v>
      </c>
      <c r="M227" s="29" t="s">
        <v>890</v>
      </c>
      <c r="N227" s="29" t="s">
        <v>891</v>
      </c>
      <c r="O227" s="29" t="s">
        <v>892</v>
      </c>
      <c r="P227" s="29" t="s">
        <v>71</v>
      </c>
      <c r="Q227" s="29" t="s">
        <v>70</v>
      </c>
      <c r="R227" s="29" t="s">
        <v>4176</v>
      </c>
      <c r="S227" s="29" t="s">
        <v>4177</v>
      </c>
      <c r="T227" s="29" t="s">
        <v>4178</v>
      </c>
      <c r="U227" s="29" t="s">
        <v>4179</v>
      </c>
      <c r="V227" s="29">
        <v>2347</v>
      </c>
      <c r="W227" s="29" t="s">
        <v>896</v>
      </c>
      <c r="X227" s="29" t="s">
        <v>4180</v>
      </c>
      <c r="Y227" s="29" t="s">
        <v>2582</v>
      </c>
      <c r="Z227" s="29" t="s">
        <v>4181</v>
      </c>
      <c r="AA227" s="29" t="s">
        <v>4181</v>
      </c>
      <c r="AB227" s="29" t="s">
        <v>899</v>
      </c>
      <c r="AC227" s="29" t="s">
        <v>900</v>
      </c>
      <c r="AD227" s="29" t="s">
        <v>70</v>
      </c>
      <c r="AE227" s="29" t="s">
        <v>1817</v>
      </c>
      <c r="AF227" s="29" t="s">
        <v>4182</v>
      </c>
      <c r="AG227" s="29">
        <v>-1175</v>
      </c>
      <c r="AH227" s="29" t="s">
        <v>4182</v>
      </c>
      <c r="AI227" s="29" t="s">
        <v>4183</v>
      </c>
      <c r="AJ227" s="29">
        <v>-185</v>
      </c>
      <c r="AK227" s="29" t="s">
        <v>4184</v>
      </c>
      <c r="AL227" s="29" t="s">
        <v>4185</v>
      </c>
      <c r="AM227" s="29">
        <v>3747</v>
      </c>
      <c r="AN227" s="1">
        <f t="shared" si="18"/>
        <v>1</v>
      </c>
      <c r="AO227" s="1">
        <f t="shared" si="19"/>
        <v>1</v>
      </c>
      <c r="AP227" s="30">
        <f t="shared" si="20"/>
        <v>46297</v>
      </c>
      <c r="AQ227" s="1" t="str">
        <f>IF(COUNTIF('同场线路Rotas do mesmo SC'!A:A,C227)&gt;0,"Sim","Não")</f>
        <v>Não</v>
      </c>
      <c r="AR227" s="1" t="str">
        <f>IF(COUNTIF(揽收业务网点!A:A,P227)&gt;0,"Sim","Não")</f>
        <v>Sim</v>
      </c>
    </row>
    <row r="228" spans="1:44">
      <c r="A228" s="29" t="s">
        <v>4186</v>
      </c>
      <c r="B228" s="29" t="s">
        <v>379</v>
      </c>
      <c r="C228" s="29" t="s">
        <v>4187</v>
      </c>
      <c r="D228" s="29" t="s">
        <v>381</v>
      </c>
      <c r="E228" s="29" t="s">
        <v>382</v>
      </c>
      <c r="F228" s="29" t="s">
        <v>383</v>
      </c>
      <c r="G228" s="29">
        <v>240</v>
      </c>
      <c r="H228" s="29" t="s">
        <v>4188</v>
      </c>
      <c r="I228" s="29" t="s">
        <v>702</v>
      </c>
      <c r="J228" s="29" t="s">
        <v>1426</v>
      </c>
      <c r="K228" s="29" t="s">
        <v>387</v>
      </c>
      <c r="L228" s="29" t="s">
        <v>1427</v>
      </c>
      <c r="M228" s="29" t="s">
        <v>1426</v>
      </c>
      <c r="N228" s="29" t="s">
        <v>4189</v>
      </c>
      <c r="O228" s="29" t="s">
        <v>1435</v>
      </c>
      <c r="P228" s="29" t="s">
        <v>1436</v>
      </c>
      <c r="Q228" s="29" t="s">
        <v>5</v>
      </c>
      <c r="R228" s="29" t="s">
        <v>4190</v>
      </c>
      <c r="S228" s="29" t="s">
        <v>4191</v>
      </c>
      <c r="T228" s="29" t="s">
        <v>4192</v>
      </c>
      <c r="U228" s="29" t="s">
        <v>4193</v>
      </c>
      <c r="V228" s="29">
        <v>154</v>
      </c>
      <c r="W228" s="29" t="s">
        <v>396</v>
      </c>
      <c r="X228" s="29" t="s">
        <v>4194</v>
      </c>
      <c r="Y228" s="29" t="s">
        <v>633</v>
      </c>
      <c r="Z228" s="29" t="s">
        <v>2797</v>
      </c>
      <c r="AA228" s="29" t="s">
        <v>2797</v>
      </c>
      <c r="AB228" s="29" t="s">
        <v>4195</v>
      </c>
      <c r="AC228" s="29" t="s">
        <v>4196</v>
      </c>
      <c r="AD228" s="29" t="s">
        <v>5</v>
      </c>
      <c r="AE228" s="29" t="s">
        <v>4197</v>
      </c>
      <c r="AF228" s="29" t="s">
        <v>4198</v>
      </c>
      <c r="AG228" s="29">
        <v>88</v>
      </c>
      <c r="AH228" s="29" t="s">
        <v>4198</v>
      </c>
      <c r="AI228" s="29" t="s">
        <v>4199</v>
      </c>
      <c r="AJ228" s="29">
        <v>38</v>
      </c>
      <c r="AK228" s="29" t="s">
        <v>4200</v>
      </c>
      <c r="AL228" s="29" t="s">
        <v>4201</v>
      </c>
      <c r="AM228" s="29">
        <v>102</v>
      </c>
      <c r="AN228" s="1">
        <f t="shared" si="18"/>
        <v>1</v>
      </c>
      <c r="AO228" s="1">
        <f t="shared" si="19"/>
        <v>1</v>
      </c>
      <c r="AP228" s="30">
        <f t="shared" si="20"/>
        <v>46296</v>
      </c>
      <c r="AQ228" s="1" t="str">
        <f>IF(COUNTIF('同场线路Rotas do mesmo SC'!A:A,C228)&gt;0,"Sim","Não")</f>
        <v>Não</v>
      </c>
      <c r="AR228" s="1" t="str">
        <f>IF(COUNTIF(揽收业务网点!A:A,P228)&gt;0,"Sim","Não")</f>
        <v>Não</v>
      </c>
    </row>
    <row r="229" spans="1:44">
      <c r="A229" s="29" t="s">
        <v>4202</v>
      </c>
      <c r="B229" s="29" t="s">
        <v>379</v>
      </c>
      <c r="C229" s="29" t="s">
        <v>4203</v>
      </c>
      <c r="D229" s="29" t="s">
        <v>381</v>
      </c>
      <c r="E229" s="29" t="s">
        <v>382</v>
      </c>
      <c r="F229" s="29" t="s">
        <v>383</v>
      </c>
      <c r="G229" s="29">
        <v>2</v>
      </c>
      <c r="H229" s="29" t="s">
        <v>4204</v>
      </c>
      <c r="I229" s="29" t="s">
        <v>1289</v>
      </c>
      <c r="J229" s="29" t="s">
        <v>4205</v>
      </c>
      <c r="K229" s="29" t="s">
        <v>411</v>
      </c>
      <c r="L229" s="29" t="s">
        <v>4206</v>
      </c>
      <c r="M229" s="29" t="s">
        <v>4207</v>
      </c>
      <c r="N229" s="29" t="s">
        <v>4208</v>
      </c>
      <c r="O229" s="29" t="s">
        <v>2971</v>
      </c>
      <c r="P229" s="29" t="s">
        <v>2972</v>
      </c>
      <c r="Q229" s="29" t="s">
        <v>94</v>
      </c>
      <c r="R229" s="29" t="s">
        <v>4209</v>
      </c>
      <c r="S229" s="29" t="s">
        <v>4210</v>
      </c>
      <c r="T229" s="29" t="s">
        <v>4211</v>
      </c>
      <c r="U229" s="29" t="s">
        <v>4212</v>
      </c>
      <c r="V229" s="29">
        <v>1</v>
      </c>
      <c r="W229" s="29" t="s">
        <v>396</v>
      </c>
      <c r="X229" s="29" t="s">
        <v>4213</v>
      </c>
      <c r="Y229" s="29" t="s">
        <v>575</v>
      </c>
      <c r="Z229" s="29" t="s">
        <v>4214</v>
      </c>
      <c r="AA229" s="29" t="s">
        <v>4214</v>
      </c>
      <c r="AB229" s="29" t="s">
        <v>4215</v>
      </c>
      <c r="AC229" s="29" t="s">
        <v>114</v>
      </c>
      <c r="AD229" s="29" t="s">
        <v>94</v>
      </c>
      <c r="AE229" s="29" t="s">
        <v>4216</v>
      </c>
      <c r="AF229" s="29" t="s">
        <v>4217</v>
      </c>
      <c r="AG229" s="29">
        <v>1393</v>
      </c>
      <c r="AH229" s="29" t="s">
        <v>4217</v>
      </c>
      <c r="AI229" s="29" t="s">
        <v>4218</v>
      </c>
      <c r="AJ229" s="29">
        <v>-967</v>
      </c>
      <c r="AK229" s="29" t="s">
        <v>4219</v>
      </c>
      <c r="AL229" s="29" t="s">
        <v>4220</v>
      </c>
      <c r="AM229" s="29">
        <v>1</v>
      </c>
      <c r="AN229" s="1">
        <f t="shared" si="18"/>
        <v>1</v>
      </c>
      <c r="AO229" s="1">
        <f t="shared" si="19"/>
        <v>1</v>
      </c>
      <c r="AP229" s="30">
        <f t="shared" si="20"/>
        <v>46296</v>
      </c>
      <c r="AQ229" s="1" t="str">
        <f>IF(COUNTIF('同场线路Rotas do mesmo SC'!A:A,C229)&gt;0,"Sim","Não")</f>
        <v>Não</v>
      </c>
      <c r="AR229" s="1" t="str">
        <f>IF(COUNTIF(揽收业务网点!A:A,P229)&gt;0,"Sim","Não")</f>
        <v>Não</v>
      </c>
    </row>
    <row r="230" spans="1:44">
      <c r="A230" s="29" t="s">
        <v>4221</v>
      </c>
      <c r="B230" s="29" t="s">
        <v>379</v>
      </c>
      <c r="C230" s="29" t="s">
        <v>4222</v>
      </c>
      <c r="D230" s="29" t="s">
        <v>381</v>
      </c>
      <c r="E230" s="29" t="s">
        <v>382</v>
      </c>
      <c r="F230" s="29" t="s">
        <v>383</v>
      </c>
      <c r="G230" s="29">
        <v>82</v>
      </c>
      <c r="H230" s="29" t="s">
        <v>4223</v>
      </c>
      <c r="I230" s="29" t="s">
        <v>512</v>
      </c>
      <c r="J230" s="29" t="s">
        <v>3908</v>
      </c>
      <c r="K230" s="29" t="s">
        <v>387</v>
      </c>
      <c r="L230" s="29" t="s">
        <v>3909</v>
      </c>
      <c r="M230" s="29" t="s">
        <v>3908</v>
      </c>
      <c r="N230" s="29" t="s">
        <v>4224</v>
      </c>
      <c r="O230" s="29" t="s">
        <v>970</v>
      </c>
      <c r="P230" s="29" t="s">
        <v>971</v>
      </c>
      <c r="Q230" s="29" t="s">
        <v>2</v>
      </c>
      <c r="R230" s="29" t="s">
        <v>4225</v>
      </c>
      <c r="S230" s="29" t="s">
        <v>4226</v>
      </c>
      <c r="T230" s="29" t="s">
        <v>4227</v>
      </c>
      <c r="U230" s="29" t="s">
        <v>4228</v>
      </c>
      <c r="V230" s="29">
        <v>1</v>
      </c>
      <c r="W230" s="29" t="s">
        <v>396</v>
      </c>
      <c r="X230" s="29" t="s">
        <v>4229</v>
      </c>
      <c r="Y230" s="29" t="s">
        <v>422</v>
      </c>
      <c r="Z230" s="29" t="s">
        <v>822</v>
      </c>
      <c r="AA230" s="29" t="s">
        <v>822</v>
      </c>
      <c r="AB230" s="29" t="s">
        <v>4230</v>
      </c>
      <c r="AC230" s="29" t="s">
        <v>4231</v>
      </c>
      <c r="AD230" s="29" t="s">
        <v>2</v>
      </c>
      <c r="AE230" s="29" t="s">
        <v>528</v>
      </c>
      <c r="AF230" s="29" t="s">
        <v>4232</v>
      </c>
      <c r="AG230" s="29">
        <v>-55</v>
      </c>
      <c r="AH230" s="29" t="s">
        <v>4232</v>
      </c>
      <c r="AI230" s="29" t="s">
        <v>4233</v>
      </c>
      <c r="AJ230" s="29">
        <v>113</v>
      </c>
      <c r="AK230" s="29" t="s">
        <v>4234</v>
      </c>
      <c r="AL230" s="29" t="s">
        <v>4235</v>
      </c>
      <c r="AM230" s="29">
        <v>1672</v>
      </c>
      <c r="AN230" s="1">
        <f t="shared" si="18"/>
        <v>1</v>
      </c>
      <c r="AO230" s="1">
        <f t="shared" si="19"/>
        <v>1</v>
      </c>
      <c r="AP230" s="30">
        <f t="shared" si="20"/>
        <v>46296</v>
      </c>
      <c r="AQ230" s="1" t="str">
        <f>IF(COUNTIF('同场线路Rotas do mesmo SC'!A:A,C230)&gt;0,"Sim","Não")</f>
        <v>Não</v>
      </c>
      <c r="AR230" s="1" t="str">
        <f>IF(COUNTIF(揽收业务网点!A:A,P230)&gt;0,"Sim","Não")</f>
        <v>Não</v>
      </c>
    </row>
    <row r="231" spans="1:44">
      <c r="A231" s="29" t="s">
        <v>4236</v>
      </c>
      <c r="B231" s="29" t="s">
        <v>379</v>
      </c>
      <c r="C231" s="29" t="s">
        <v>4237</v>
      </c>
      <c r="D231" s="29" t="s">
        <v>381</v>
      </c>
      <c r="E231" s="29" t="s">
        <v>382</v>
      </c>
      <c r="F231" s="29" t="s">
        <v>732</v>
      </c>
      <c r="G231" s="29">
        <v>42</v>
      </c>
      <c r="H231" s="29" t="s">
        <v>4238</v>
      </c>
      <c r="I231" s="29" t="s">
        <v>868</v>
      </c>
      <c r="J231" s="29" t="s">
        <v>4239</v>
      </c>
      <c r="K231" s="29" t="s">
        <v>387</v>
      </c>
      <c r="L231" s="29" t="s">
        <v>4240</v>
      </c>
      <c r="M231" s="29" t="s">
        <v>4241</v>
      </c>
      <c r="N231" s="29" t="s">
        <v>4242</v>
      </c>
      <c r="O231" s="29" t="s">
        <v>653</v>
      </c>
      <c r="P231" s="29" t="s">
        <v>654</v>
      </c>
      <c r="Q231" s="29" t="s">
        <v>11</v>
      </c>
      <c r="R231" s="29" t="s">
        <v>4243</v>
      </c>
      <c r="S231" s="29" t="s">
        <v>4244</v>
      </c>
      <c r="T231" s="29" t="s">
        <v>4245</v>
      </c>
      <c r="U231" s="29" t="s">
        <v>4246</v>
      </c>
      <c r="V231" s="29">
        <v>798</v>
      </c>
      <c r="W231" s="29" t="s">
        <v>396</v>
      </c>
      <c r="X231" s="29" t="s">
        <v>4247</v>
      </c>
      <c r="Y231" s="29" t="s">
        <v>612</v>
      </c>
      <c r="Z231" s="29" t="s">
        <v>4248</v>
      </c>
      <c r="AA231" s="29" t="s">
        <v>4248</v>
      </c>
      <c r="AB231" s="29" t="s">
        <v>4249</v>
      </c>
      <c r="AC231" s="29" t="s">
        <v>4250</v>
      </c>
      <c r="AD231" s="29" t="s">
        <v>11</v>
      </c>
      <c r="AE231" s="29" t="s">
        <v>551</v>
      </c>
      <c r="AF231" s="29" t="s">
        <v>4251</v>
      </c>
      <c r="AG231" s="29">
        <v>-39</v>
      </c>
      <c r="AH231" s="29" t="s">
        <v>4251</v>
      </c>
      <c r="AI231" s="29" t="s">
        <v>4252</v>
      </c>
      <c r="AJ231" s="29">
        <v>135</v>
      </c>
      <c r="AK231" s="29" t="s">
        <v>4253</v>
      </c>
      <c r="AL231" s="29" t="s">
        <v>4254</v>
      </c>
      <c r="AM231" s="29">
        <v>199</v>
      </c>
      <c r="AN231" s="1">
        <f t="shared" si="18"/>
        <v>1</v>
      </c>
      <c r="AO231" s="1">
        <f t="shared" si="19"/>
        <v>1</v>
      </c>
      <c r="AP231" s="30">
        <f t="shared" si="20"/>
        <v>46296</v>
      </c>
      <c r="AQ231" s="1" t="str">
        <f>IF(COUNTIF('同场线路Rotas do mesmo SC'!A:A,C231)&gt;0,"Sim","Não")</f>
        <v>Não</v>
      </c>
      <c r="AR231" s="1" t="str">
        <f>IF(COUNTIF(揽收业务网点!A:A,P231)&gt;0,"Sim","Não")</f>
        <v>Não</v>
      </c>
    </row>
    <row r="232" spans="1:44">
      <c r="A232" s="29" t="s">
        <v>4255</v>
      </c>
      <c r="B232" s="29" t="s">
        <v>379</v>
      </c>
      <c r="C232" s="29" t="s">
        <v>4256</v>
      </c>
      <c r="D232" s="29" t="s">
        <v>381</v>
      </c>
      <c r="E232" s="29" t="s">
        <v>382</v>
      </c>
      <c r="F232" s="29" t="s">
        <v>383</v>
      </c>
      <c r="G232" s="29">
        <v>35</v>
      </c>
      <c r="H232" s="29" t="s">
        <v>4257</v>
      </c>
      <c r="I232" s="29" t="s">
        <v>385</v>
      </c>
      <c r="J232" s="29" t="s">
        <v>642</v>
      </c>
      <c r="K232" s="29" t="s">
        <v>387</v>
      </c>
      <c r="L232" s="29" t="s">
        <v>643</v>
      </c>
      <c r="M232" s="29" t="s">
        <v>4258</v>
      </c>
      <c r="N232" s="29" t="s">
        <v>4259</v>
      </c>
      <c r="O232" s="29" t="s">
        <v>653</v>
      </c>
      <c r="P232" s="29" t="s">
        <v>654</v>
      </c>
      <c r="Q232" s="29" t="s">
        <v>11</v>
      </c>
      <c r="R232" s="29" t="s">
        <v>739</v>
      </c>
      <c r="S232" s="29" t="s">
        <v>3811</v>
      </c>
      <c r="T232" s="29" t="s">
        <v>4260</v>
      </c>
      <c r="U232" s="29" t="s">
        <v>2705</v>
      </c>
      <c r="V232" s="29">
        <v>640</v>
      </c>
      <c r="W232" s="29" t="s">
        <v>396</v>
      </c>
      <c r="X232" s="29" t="s">
        <v>4261</v>
      </c>
      <c r="Y232" s="29" t="s">
        <v>1437</v>
      </c>
      <c r="Z232" s="29" t="s">
        <v>4262</v>
      </c>
      <c r="AA232" s="29" t="s">
        <v>4262</v>
      </c>
      <c r="AB232" s="29" t="s">
        <v>3756</v>
      </c>
      <c r="AC232" s="29" t="s">
        <v>151</v>
      </c>
      <c r="AD232" s="29" t="s">
        <v>145</v>
      </c>
      <c r="AE232" s="29" t="s">
        <v>4263</v>
      </c>
      <c r="AF232" s="29" t="s">
        <v>4264</v>
      </c>
      <c r="AG232" s="29">
        <v>-64</v>
      </c>
      <c r="AH232" s="29" t="s">
        <v>4264</v>
      </c>
      <c r="AI232" s="29" t="s">
        <v>4265</v>
      </c>
      <c r="AJ232" s="29">
        <v>118</v>
      </c>
      <c r="AK232" s="29" t="s">
        <v>4266</v>
      </c>
      <c r="AL232" s="29" t="s">
        <v>4267</v>
      </c>
      <c r="AM232" s="29">
        <v>81</v>
      </c>
      <c r="AN232" s="1">
        <f t="shared" si="18"/>
        <v>1</v>
      </c>
      <c r="AO232" s="1">
        <f t="shared" si="19"/>
        <v>1</v>
      </c>
      <c r="AP232" s="30">
        <f t="shared" si="20"/>
        <v>46296</v>
      </c>
      <c r="AQ232" s="1" t="str">
        <f>IF(COUNTIF('同场线路Rotas do mesmo SC'!A:A,C232)&gt;0,"Sim","Não")</f>
        <v>Não</v>
      </c>
      <c r="AR232" s="1" t="str">
        <f>IF(COUNTIF(揽收业务网点!A:A,P232)&gt;0,"Sim","Não")</f>
        <v>Não</v>
      </c>
    </row>
    <row r="233" spans="1:44">
      <c r="A233" s="29" t="s">
        <v>4268</v>
      </c>
      <c r="B233" s="29" t="s">
        <v>379</v>
      </c>
      <c r="C233" s="29" t="s">
        <v>4269</v>
      </c>
      <c r="D233" s="29" t="s">
        <v>381</v>
      </c>
      <c r="E233" s="29" t="s">
        <v>382</v>
      </c>
      <c r="F233" s="29" t="s">
        <v>383</v>
      </c>
      <c r="G233" s="29">
        <v>384</v>
      </c>
      <c r="H233" s="29" t="s">
        <v>4270</v>
      </c>
      <c r="I233" s="29" t="s">
        <v>385</v>
      </c>
      <c r="J233" s="29" t="s">
        <v>4271</v>
      </c>
      <c r="K233" s="29" t="s">
        <v>387</v>
      </c>
      <c r="L233" s="29" t="s">
        <v>4272</v>
      </c>
      <c r="M233" s="29" t="s">
        <v>4273</v>
      </c>
      <c r="N233" s="29" t="s">
        <v>4274</v>
      </c>
      <c r="O233" s="29" t="s">
        <v>4275</v>
      </c>
      <c r="P233" s="29" t="s">
        <v>4276</v>
      </c>
      <c r="Q233" s="29" t="s">
        <v>142</v>
      </c>
      <c r="R233" s="29" t="s">
        <v>4277</v>
      </c>
      <c r="S233" s="29" t="s">
        <v>4278</v>
      </c>
      <c r="T233" s="29" t="s">
        <v>4279</v>
      </c>
      <c r="U233" s="29" t="s">
        <v>4280</v>
      </c>
      <c r="V233" s="29">
        <v>496</v>
      </c>
      <c r="W233" s="29" t="s">
        <v>396</v>
      </c>
      <c r="X233" s="29" t="s">
        <v>4281</v>
      </c>
      <c r="Y233" s="29" t="s">
        <v>744</v>
      </c>
      <c r="Z233" s="29" t="s">
        <v>4282</v>
      </c>
      <c r="AA233" s="29" t="s">
        <v>4282</v>
      </c>
      <c r="AB233" s="29" t="s">
        <v>4283</v>
      </c>
      <c r="AC233" s="29" t="s">
        <v>4284</v>
      </c>
      <c r="AD233" s="29" t="s">
        <v>142</v>
      </c>
      <c r="AE233" s="29" t="s">
        <v>633</v>
      </c>
      <c r="AF233" s="29" t="s">
        <v>4285</v>
      </c>
      <c r="AG233" s="29">
        <v>212</v>
      </c>
      <c r="AH233" s="29" t="s">
        <v>4285</v>
      </c>
      <c r="AI233" s="29" t="s">
        <v>4286</v>
      </c>
      <c r="AJ233" s="29">
        <v>226</v>
      </c>
      <c r="AK233" s="29" t="s">
        <v>4287</v>
      </c>
      <c r="AL233" s="29" t="s">
        <v>4288</v>
      </c>
      <c r="AM233" s="29">
        <v>1909</v>
      </c>
      <c r="AN233" s="1">
        <f t="shared" si="18"/>
        <v>1</v>
      </c>
      <c r="AO233" s="1">
        <f t="shared" si="19"/>
        <v>1</v>
      </c>
      <c r="AP233" s="30">
        <f t="shared" si="20"/>
        <v>46296</v>
      </c>
      <c r="AQ233" s="1" t="str">
        <f>IF(COUNTIF('同场线路Rotas do mesmo SC'!A:A,C233)&gt;0,"Sim","Não")</f>
        <v>Não</v>
      </c>
      <c r="AR233" s="1" t="str">
        <f>IF(COUNTIF(揽收业务网点!A:A,P233)&gt;0,"Sim","Não")</f>
        <v>Não</v>
      </c>
    </row>
    <row r="234" spans="1:44">
      <c r="A234" s="29" t="s">
        <v>4289</v>
      </c>
      <c r="B234" s="29" t="s">
        <v>379</v>
      </c>
      <c r="C234" s="29" t="s">
        <v>4290</v>
      </c>
      <c r="D234" s="29" t="s">
        <v>381</v>
      </c>
      <c r="E234" s="29" t="s">
        <v>382</v>
      </c>
      <c r="F234" s="29" t="s">
        <v>383</v>
      </c>
      <c r="G234" s="29">
        <v>197.98</v>
      </c>
      <c r="H234" s="29" t="s">
        <v>4291</v>
      </c>
      <c r="I234" s="29" t="s">
        <v>702</v>
      </c>
      <c r="J234" s="29" t="s">
        <v>4292</v>
      </c>
      <c r="K234" s="29" t="s">
        <v>387</v>
      </c>
      <c r="L234" s="29" t="s">
        <v>4293</v>
      </c>
      <c r="M234" s="29" t="s">
        <v>4294</v>
      </c>
      <c r="N234" s="29" t="s">
        <v>4295</v>
      </c>
      <c r="O234" s="29" t="s">
        <v>1262</v>
      </c>
      <c r="P234" s="29" t="s">
        <v>1263</v>
      </c>
      <c r="Q234" s="29" t="s">
        <v>118</v>
      </c>
      <c r="R234" s="29" t="s">
        <v>2850</v>
      </c>
      <c r="S234" s="29" t="s">
        <v>4296</v>
      </c>
      <c r="T234" s="29" t="s">
        <v>4297</v>
      </c>
      <c r="U234" s="29" t="s">
        <v>4298</v>
      </c>
      <c r="V234" s="29">
        <v>272</v>
      </c>
      <c r="W234" s="29" t="s">
        <v>396</v>
      </c>
      <c r="X234" s="29" t="s">
        <v>4299</v>
      </c>
      <c r="Y234" s="29" t="s">
        <v>551</v>
      </c>
      <c r="Z234" s="29" t="s">
        <v>4300</v>
      </c>
      <c r="AA234" s="29" t="s">
        <v>4300</v>
      </c>
      <c r="AB234" s="29" t="s">
        <v>4301</v>
      </c>
      <c r="AC234" s="29" t="s">
        <v>122</v>
      </c>
      <c r="AD234" s="29" t="s">
        <v>118</v>
      </c>
      <c r="AE234" s="29" t="s">
        <v>917</v>
      </c>
      <c r="AF234" s="29" t="s">
        <v>4302</v>
      </c>
      <c r="AG234" s="29">
        <v>-16</v>
      </c>
      <c r="AH234" s="29" t="s">
        <v>4302</v>
      </c>
      <c r="AI234" s="29" t="s">
        <v>4303</v>
      </c>
      <c r="AJ234" s="29">
        <v>8</v>
      </c>
      <c r="AK234" s="29" t="s">
        <v>4304</v>
      </c>
      <c r="AL234" s="29" t="s">
        <v>4305</v>
      </c>
      <c r="AM234" s="29">
        <v>194</v>
      </c>
      <c r="AN234" s="1">
        <f t="shared" si="18"/>
        <v>1</v>
      </c>
      <c r="AO234" s="1">
        <f t="shared" si="19"/>
        <v>1</v>
      </c>
      <c r="AP234" s="30">
        <f t="shared" si="20"/>
        <v>46296</v>
      </c>
      <c r="AQ234" s="1" t="str">
        <f>IF(COUNTIF('同场线路Rotas do mesmo SC'!A:A,C234)&gt;0,"Sim","Não")</f>
        <v>Não</v>
      </c>
      <c r="AR234" s="1" t="str">
        <f>IF(COUNTIF(揽收业务网点!A:A,P234)&gt;0,"Sim","Não")</f>
        <v>Não</v>
      </c>
    </row>
    <row r="235" spans="1:44">
      <c r="A235" s="29" t="s">
        <v>4306</v>
      </c>
      <c r="B235" s="29" t="s">
        <v>379</v>
      </c>
      <c r="C235" s="29" t="s">
        <v>4307</v>
      </c>
      <c r="D235" s="29" t="s">
        <v>381</v>
      </c>
      <c r="E235" s="29" t="s">
        <v>382</v>
      </c>
      <c r="F235" s="29" t="s">
        <v>732</v>
      </c>
      <c r="G235" s="29">
        <v>8</v>
      </c>
      <c r="H235" s="29" t="s">
        <v>2475</v>
      </c>
      <c r="I235" s="29" t="s">
        <v>385</v>
      </c>
      <c r="J235" s="29" t="s">
        <v>1979</v>
      </c>
      <c r="K235" s="29" t="s">
        <v>411</v>
      </c>
      <c r="L235" s="29" t="s">
        <v>1980</v>
      </c>
      <c r="M235" s="29" t="s">
        <v>2478</v>
      </c>
      <c r="N235" s="29" t="s">
        <v>2479</v>
      </c>
      <c r="O235" s="29" t="s">
        <v>653</v>
      </c>
      <c r="P235" s="29" t="s">
        <v>654</v>
      </c>
      <c r="Q235" s="29" t="s">
        <v>11</v>
      </c>
      <c r="R235" s="29" t="s">
        <v>4308</v>
      </c>
      <c r="S235" s="29" t="s">
        <v>4309</v>
      </c>
      <c r="T235" s="29" t="s">
        <v>4310</v>
      </c>
      <c r="U235" s="29" t="s">
        <v>4311</v>
      </c>
      <c r="V235" s="29">
        <v>345</v>
      </c>
      <c r="W235" s="29" t="s">
        <v>396</v>
      </c>
      <c r="X235" s="29" t="s">
        <v>4312</v>
      </c>
      <c r="Y235" s="29" t="s">
        <v>491</v>
      </c>
      <c r="Z235" s="29" t="s">
        <v>4313</v>
      </c>
      <c r="AA235" s="29" t="s">
        <v>4313</v>
      </c>
      <c r="AB235" s="29" t="s">
        <v>3407</v>
      </c>
      <c r="AC235" s="29" t="s">
        <v>68</v>
      </c>
      <c r="AD235" s="29" t="s">
        <v>11</v>
      </c>
      <c r="AE235" s="29" t="s">
        <v>2873</v>
      </c>
      <c r="AF235" s="29" t="s">
        <v>4314</v>
      </c>
      <c r="AG235" s="29">
        <v>-69</v>
      </c>
      <c r="AH235" s="29" t="s">
        <v>4314</v>
      </c>
      <c r="AI235" s="29" t="s">
        <v>4315</v>
      </c>
      <c r="AJ235" s="29">
        <v>806</v>
      </c>
      <c r="AK235" s="29" t="s">
        <v>4316</v>
      </c>
      <c r="AL235" s="29" t="s">
        <v>4317</v>
      </c>
      <c r="AM235" s="29">
        <v>282</v>
      </c>
      <c r="AN235" s="1">
        <f t="shared" si="18"/>
        <v>1</v>
      </c>
      <c r="AO235" s="1">
        <f t="shared" si="19"/>
        <v>1</v>
      </c>
      <c r="AP235" s="30">
        <f t="shared" si="20"/>
        <v>46296</v>
      </c>
      <c r="AQ235" s="1" t="str">
        <f>IF(COUNTIF('同场线路Rotas do mesmo SC'!A:A,C235)&gt;0,"Sim","Não")</f>
        <v>Não</v>
      </c>
      <c r="AR235" s="1" t="str">
        <f>IF(COUNTIF(揽收业务网点!A:A,P235)&gt;0,"Sim","Não")</f>
        <v>Não</v>
      </c>
    </row>
    <row r="236" spans="1:44">
      <c r="A236" s="29" t="s">
        <v>4318</v>
      </c>
      <c r="B236" s="29" t="s">
        <v>379</v>
      </c>
      <c r="C236" s="29" t="s">
        <v>4319</v>
      </c>
      <c r="D236" s="29" t="s">
        <v>381</v>
      </c>
      <c r="E236" s="29" t="s">
        <v>382</v>
      </c>
      <c r="F236" s="29" t="s">
        <v>383</v>
      </c>
      <c r="G236" s="29">
        <v>350</v>
      </c>
      <c r="H236" s="29" t="s">
        <v>4320</v>
      </c>
      <c r="I236" s="29" t="s">
        <v>702</v>
      </c>
      <c r="J236" s="29" t="s">
        <v>1899</v>
      </c>
      <c r="K236" s="29" t="s">
        <v>387</v>
      </c>
      <c r="L236" s="29" t="s">
        <v>1900</v>
      </c>
      <c r="M236" s="29" t="s">
        <v>4321</v>
      </c>
      <c r="N236" s="29" t="s">
        <v>4322</v>
      </c>
      <c r="O236" s="29" t="s">
        <v>1903</v>
      </c>
      <c r="P236" s="29" t="s">
        <v>1904</v>
      </c>
      <c r="Q236" s="29" t="s">
        <v>70</v>
      </c>
      <c r="R236" s="29" t="s">
        <v>4323</v>
      </c>
      <c r="S236" s="29" t="s">
        <v>4324</v>
      </c>
      <c r="T236" s="29" t="s">
        <v>4325</v>
      </c>
      <c r="U236" s="29" t="s">
        <v>4326</v>
      </c>
      <c r="V236" s="29">
        <v>382</v>
      </c>
      <c r="W236" s="29" t="s">
        <v>396</v>
      </c>
      <c r="X236" s="29" t="s">
        <v>4327</v>
      </c>
      <c r="Y236" s="29" t="s">
        <v>422</v>
      </c>
      <c r="Z236" s="29" t="s">
        <v>4328</v>
      </c>
      <c r="AA236" s="29" t="s">
        <v>4328</v>
      </c>
      <c r="AB236" s="29" t="s">
        <v>4329</v>
      </c>
      <c r="AC236" s="29" t="s">
        <v>4330</v>
      </c>
      <c r="AD236" s="29" t="s">
        <v>70</v>
      </c>
      <c r="AE236" s="29" t="s">
        <v>3658</v>
      </c>
      <c r="AF236" s="29" t="s">
        <v>4331</v>
      </c>
      <c r="AG236" s="29">
        <v>-117</v>
      </c>
      <c r="AH236" s="29" t="s">
        <v>4331</v>
      </c>
      <c r="AI236" s="29" t="s">
        <v>4332</v>
      </c>
      <c r="AJ236" s="29">
        <v>126</v>
      </c>
      <c r="AK236" s="29" t="s">
        <v>4333</v>
      </c>
      <c r="AL236" s="29" t="s">
        <v>4334</v>
      </c>
      <c r="AM236" s="29">
        <v>1601</v>
      </c>
      <c r="AN236" s="1">
        <f t="shared" si="18"/>
        <v>1</v>
      </c>
      <c r="AO236" s="1">
        <f t="shared" si="19"/>
        <v>1</v>
      </c>
      <c r="AP236" s="30">
        <f t="shared" si="20"/>
        <v>46296</v>
      </c>
      <c r="AQ236" s="1" t="str">
        <f>IF(COUNTIF('同场线路Rotas do mesmo SC'!A:A,C236)&gt;0,"Sim","Não")</f>
        <v>Não</v>
      </c>
      <c r="AR236" s="1" t="str">
        <f>IF(COUNTIF(揽收业务网点!A:A,P236)&gt;0,"Sim","Não")</f>
        <v>Não</v>
      </c>
    </row>
    <row r="237" spans="1:44">
      <c r="A237" s="29" t="s">
        <v>4335</v>
      </c>
      <c r="B237" s="29" t="s">
        <v>379</v>
      </c>
      <c r="C237" s="29" t="s">
        <v>4336</v>
      </c>
      <c r="D237" s="29" t="s">
        <v>381</v>
      </c>
      <c r="E237" s="29" t="s">
        <v>382</v>
      </c>
      <c r="F237" s="29" t="s">
        <v>383</v>
      </c>
      <c r="G237" s="29">
        <v>270</v>
      </c>
      <c r="H237" s="29" t="s">
        <v>4337</v>
      </c>
      <c r="I237" s="29" t="s">
        <v>409</v>
      </c>
      <c r="J237" s="29" t="s">
        <v>1899</v>
      </c>
      <c r="K237" s="29" t="s">
        <v>387</v>
      </c>
      <c r="L237" s="29" t="s">
        <v>1900</v>
      </c>
      <c r="M237" s="29" t="s">
        <v>4338</v>
      </c>
      <c r="N237" s="29" t="s">
        <v>4339</v>
      </c>
      <c r="O237" s="29" t="s">
        <v>1903</v>
      </c>
      <c r="P237" s="29" t="s">
        <v>1904</v>
      </c>
      <c r="Q237" s="29" t="s">
        <v>70</v>
      </c>
      <c r="R237" s="29" t="s">
        <v>4340</v>
      </c>
      <c r="S237" s="29" t="s">
        <v>4341</v>
      </c>
      <c r="T237" s="29" t="s">
        <v>4342</v>
      </c>
      <c r="U237" s="29" t="s">
        <v>4343</v>
      </c>
      <c r="V237" s="29">
        <v>384</v>
      </c>
      <c r="W237" s="29" t="s">
        <v>396</v>
      </c>
      <c r="X237" s="29" t="s">
        <v>4344</v>
      </c>
      <c r="Y237" s="29" t="s">
        <v>422</v>
      </c>
      <c r="Z237" s="29" t="s">
        <v>4345</v>
      </c>
      <c r="AA237" s="29" t="s">
        <v>4345</v>
      </c>
      <c r="AB237" s="29" t="s">
        <v>929</v>
      </c>
      <c r="AC237" s="29" t="s">
        <v>930</v>
      </c>
      <c r="AD237" s="29" t="s">
        <v>70</v>
      </c>
      <c r="AE237" s="29" t="s">
        <v>4346</v>
      </c>
      <c r="AF237" s="29" t="s">
        <v>4347</v>
      </c>
      <c r="AG237" s="29">
        <v>1</v>
      </c>
      <c r="AH237" s="29" t="s">
        <v>4347</v>
      </c>
      <c r="AI237" s="29" t="s">
        <v>4348</v>
      </c>
      <c r="AJ237" s="29">
        <v>300</v>
      </c>
      <c r="AK237" s="29" t="s">
        <v>4349</v>
      </c>
      <c r="AL237" s="29" t="s">
        <v>4350</v>
      </c>
      <c r="AM237" s="29">
        <v>324</v>
      </c>
      <c r="AN237" s="1">
        <f t="shared" si="18"/>
        <v>1</v>
      </c>
      <c r="AO237" s="1">
        <f t="shared" si="19"/>
        <v>1</v>
      </c>
      <c r="AP237" s="30">
        <f t="shared" si="20"/>
        <v>46296</v>
      </c>
      <c r="AQ237" s="1" t="str">
        <f>IF(COUNTIF('同场线路Rotas do mesmo SC'!A:A,C237)&gt;0,"Sim","Não")</f>
        <v>Não</v>
      </c>
      <c r="AR237" s="1" t="str">
        <f>IF(COUNTIF(揽收业务网点!A:A,P237)&gt;0,"Sim","Não")</f>
        <v>Não</v>
      </c>
    </row>
    <row r="238" spans="1:44">
      <c r="A238" s="29" t="s">
        <v>4351</v>
      </c>
      <c r="B238" s="29" t="s">
        <v>379</v>
      </c>
      <c r="C238" s="29" t="s">
        <v>4352</v>
      </c>
      <c r="D238" s="29" t="s">
        <v>381</v>
      </c>
      <c r="E238" s="29" t="s">
        <v>382</v>
      </c>
      <c r="F238" s="29" t="s">
        <v>383</v>
      </c>
      <c r="G238" s="29">
        <v>150</v>
      </c>
      <c r="H238" s="29" t="s">
        <v>4353</v>
      </c>
      <c r="I238" s="29" t="s">
        <v>409</v>
      </c>
      <c r="J238" s="29" t="s">
        <v>4354</v>
      </c>
      <c r="K238" s="29" t="s">
        <v>387</v>
      </c>
      <c r="L238" s="29" t="s">
        <v>4355</v>
      </c>
      <c r="M238" s="29" t="s">
        <v>4356</v>
      </c>
      <c r="N238" s="29" t="s">
        <v>4357</v>
      </c>
      <c r="O238" s="29" t="s">
        <v>4358</v>
      </c>
      <c r="P238" s="29" t="s">
        <v>4359</v>
      </c>
      <c r="Q238" s="29" t="s">
        <v>70</v>
      </c>
      <c r="R238" s="29" t="s">
        <v>4360</v>
      </c>
      <c r="S238" s="29" t="s">
        <v>4361</v>
      </c>
      <c r="T238" s="29" t="s">
        <v>4362</v>
      </c>
      <c r="U238" s="29" t="s">
        <v>4363</v>
      </c>
      <c r="V238" s="29">
        <v>79</v>
      </c>
      <c r="W238" s="29" t="s">
        <v>396</v>
      </c>
      <c r="X238" s="29" t="s">
        <v>4364</v>
      </c>
      <c r="Y238" s="29" t="s">
        <v>551</v>
      </c>
      <c r="Z238" s="29" t="s">
        <v>4365</v>
      </c>
      <c r="AA238" s="29" t="s">
        <v>4365</v>
      </c>
      <c r="AB238" s="29" t="s">
        <v>4366</v>
      </c>
      <c r="AC238" s="29" t="s">
        <v>4367</v>
      </c>
      <c r="AD238" s="29" t="s">
        <v>70</v>
      </c>
      <c r="AE238" s="29" t="s">
        <v>2351</v>
      </c>
      <c r="AF238" s="29" t="s">
        <v>4368</v>
      </c>
      <c r="AG238" s="29">
        <v>-55</v>
      </c>
      <c r="AH238" s="29" t="s">
        <v>4368</v>
      </c>
      <c r="AI238" s="29"/>
      <c r="AJ238" s="29">
        <v>7</v>
      </c>
      <c r="AK238" s="29" t="s">
        <v>4369</v>
      </c>
      <c r="AL238" s="29" t="s">
        <v>4370</v>
      </c>
      <c r="AM238" s="29">
        <v>32</v>
      </c>
      <c r="AN238" s="1">
        <f t="shared" si="18"/>
        <v>1</v>
      </c>
      <c r="AO238" s="1">
        <f t="shared" si="19"/>
        <v>0</v>
      </c>
      <c r="AP238" s="30">
        <f t="shared" si="20"/>
        <v>46296</v>
      </c>
      <c r="AQ238" s="1" t="str">
        <f>IF(COUNTIF('同场线路Rotas do mesmo SC'!A:A,C238)&gt;0,"Sim","Não")</f>
        <v>Não</v>
      </c>
      <c r="AR238" s="1" t="str">
        <f>IF(COUNTIF(揽收业务网点!A:A,P238)&gt;0,"Sim","Não")</f>
        <v>Não</v>
      </c>
    </row>
    <row r="239" spans="1:44">
      <c r="A239" s="29" t="s">
        <v>4371</v>
      </c>
      <c r="B239" s="29" t="s">
        <v>379</v>
      </c>
      <c r="C239" s="29" t="s">
        <v>923</v>
      </c>
      <c r="D239" s="29" t="s">
        <v>381</v>
      </c>
      <c r="E239" s="29" t="s">
        <v>382</v>
      </c>
      <c r="F239" s="29" t="s">
        <v>383</v>
      </c>
      <c r="G239" s="29">
        <v>240</v>
      </c>
      <c r="H239" s="29" t="s">
        <v>924</v>
      </c>
      <c r="I239" s="29" t="s">
        <v>385</v>
      </c>
      <c r="J239" s="29" t="s">
        <v>925</v>
      </c>
      <c r="K239" s="29" t="s">
        <v>387</v>
      </c>
      <c r="L239" s="29" t="s">
        <v>926</v>
      </c>
      <c r="M239" s="29" t="s">
        <v>927</v>
      </c>
      <c r="N239" s="29" t="s">
        <v>928</v>
      </c>
      <c r="O239" s="29" t="s">
        <v>929</v>
      </c>
      <c r="P239" s="29" t="s">
        <v>930</v>
      </c>
      <c r="Q239" s="29" t="s">
        <v>70</v>
      </c>
      <c r="R239" s="29" t="s">
        <v>4372</v>
      </c>
      <c r="S239" s="29" t="s">
        <v>4373</v>
      </c>
      <c r="T239" s="29" t="s">
        <v>4374</v>
      </c>
      <c r="U239" s="29" t="s">
        <v>4375</v>
      </c>
      <c r="V239" s="29">
        <v>2</v>
      </c>
      <c r="W239" s="29" t="s">
        <v>396</v>
      </c>
      <c r="X239" s="29" t="s">
        <v>4376</v>
      </c>
      <c r="Y239" s="29" t="s">
        <v>3120</v>
      </c>
      <c r="Z239" s="29" t="s">
        <v>4377</v>
      </c>
      <c r="AA239" s="29" t="s">
        <v>4377</v>
      </c>
      <c r="AB239" s="29" t="s">
        <v>938</v>
      </c>
      <c r="AC239" s="29" t="s">
        <v>939</v>
      </c>
      <c r="AD239" s="29" t="s">
        <v>70</v>
      </c>
      <c r="AE239" s="29" t="s">
        <v>4378</v>
      </c>
      <c r="AF239" s="29" t="s">
        <v>4379</v>
      </c>
      <c r="AG239" s="29">
        <v>-1444</v>
      </c>
      <c r="AH239" s="29" t="s">
        <v>4379</v>
      </c>
      <c r="AI239" s="29"/>
      <c r="AJ239" s="29"/>
      <c r="AK239" s="29"/>
      <c r="AL239" s="29"/>
      <c r="AM239" s="29"/>
      <c r="AN239" s="1">
        <f t="shared" si="18"/>
        <v>1</v>
      </c>
      <c r="AO239" s="1">
        <f t="shared" si="19"/>
        <v>0</v>
      </c>
      <c r="AP239" s="30">
        <f t="shared" si="20"/>
        <v>46297</v>
      </c>
      <c r="AQ239" s="1" t="str">
        <f>IF(COUNTIF('同场线路Rotas do mesmo SC'!A:A,C239)&gt;0,"Sim","Não")</f>
        <v>Não</v>
      </c>
      <c r="AR239" s="1" t="str">
        <f>IF(COUNTIF(揽收业务网点!A:A,P239)&gt;0,"Sim","Não")</f>
        <v>Não</v>
      </c>
    </row>
    <row r="240" spans="1:44">
      <c r="A240" s="29" t="s">
        <v>4371</v>
      </c>
      <c r="B240" s="29" t="s">
        <v>379</v>
      </c>
      <c r="C240" s="29" t="s">
        <v>923</v>
      </c>
      <c r="D240" s="29" t="s">
        <v>381</v>
      </c>
      <c r="E240" s="29" t="s">
        <v>382</v>
      </c>
      <c r="F240" s="29" t="s">
        <v>383</v>
      </c>
      <c r="G240" s="29">
        <v>90</v>
      </c>
      <c r="H240" s="29" t="s">
        <v>924</v>
      </c>
      <c r="I240" s="29" t="s">
        <v>385</v>
      </c>
      <c r="J240" s="29" t="s">
        <v>925</v>
      </c>
      <c r="K240" s="29" t="s">
        <v>387</v>
      </c>
      <c r="L240" s="29" t="s">
        <v>926</v>
      </c>
      <c r="M240" s="29" t="s">
        <v>927</v>
      </c>
      <c r="N240" s="29" t="s">
        <v>928</v>
      </c>
      <c r="O240" s="29" t="s">
        <v>942</v>
      </c>
      <c r="P240" s="29" t="s">
        <v>943</v>
      </c>
      <c r="Q240" s="29" t="s">
        <v>70</v>
      </c>
      <c r="R240" s="29" t="s">
        <v>847</v>
      </c>
      <c r="S240" s="29" t="s">
        <v>847</v>
      </c>
      <c r="T240" s="29" t="s">
        <v>4380</v>
      </c>
      <c r="U240" s="29" t="s">
        <v>4381</v>
      </c>
      <c r="V240" s="29">
        <v>1</v>
      </c>
      <c r="W240" s="29" t="s">
        <v>396</v>
      </c>
      <c r="X240" s="29" t="s">
        <v>4382</v>
      </c>
      <c r="Y240" s="29" t="s">
        <v>4383</v>
      </c>
      <c r="Z240" s="29" t="s">
        <v>4384</v>
      </c>
      <c r="AA240" s="29" t="s">
        <v>4384</v>
      </c>
      <c r="AB240" s="29" t="s">
        <v>950</v>
      </c>
      <c r="AC240" s="29" t="s">
        <v>951</v>
      </c>
      <c r="AD240" s="29" t="s">
        <v>70</v>
      </c>
      <c r="AE240" s="29" t="s">
        <v>4385</v>
      </c>
      <c r="AF240" s="29" t="s">
        <v>4386</v>
      </c>
      <c r="AG240" s="29">
        <v>-1510</v>
      </c>
      <c r="AH240" s="29" t="s">
        <v>4386</v>
      </c>
      <c r="AI240" s="29"/>
      <c r="AJ240" s="29">
        <v>119</v>
      </c>
      <c r="AK240" s="29" t="s">
        <v>4387</v>
      </c>
      <c r="AL240" s="29" t="s">
        <v>4388</v>
      </c>
      <c r="AM240" s="29">
        <v>103</v>
      </c>
      <c r="AN240" s="1">
        <f t="shared" si="18"/>
        <v>1</v>
      </c>
      <c r="AO240" s="1">
        <f t="shared" si="19"/>
        <v>0</v>
      </c>
      <c r="AP240" s="30">
        <f t="shared" si="20"/>
        <v>46297</v>
      </c>
      <c r="AQ240" s="1" t="str">
        <f>IF(COUNTIF('同场线路Rotas do mesmo SC'!A:A,C240)&gt;0,"Sim","Não")</f>
        <v>Não</v>
      </c>
      <c r="AR240" s="1" t="str">
        <f>IF(COUNTIF(揽收业务网点!A:A,P240)&gt;0,"Sim","Não")</f>
        <v>Não</v>
      </c>
    </row>
    <row r="241" spans="1:44">
      <c r="A241" s="29" t="s">
        <v>4389</v>
      </c>
      <c r="B241" s="29" t="s">
        <v>379</v>
      </c>
      <c r="C241" s="29" t="s">
        <v>4390</v>
      </c>
      <c r="D241" s="29" t="s">
        <v>381</v>
      </c>
      <c r="E241" s="29" t="s">
        <v>382</v>
      </c>
      <c r="F241" s="29" t="s">
        <v>732</v>
      </c>
      <c r="G241" s="29">
        <v>97</v>
      </c>
      <c r="H241" s="29" t="s">
        <v>4391</v>
      </c>
      <c r="I241" s="29" t="s">
        <v>385</v>
      </c>
      <c r="J241" s="29" t="s">
        <v>3275</v>
      </c>
      <c r="K241" s="29" t="s">
        <v>387</v>
      </c>
      <c r="L241" s="29" t="s">
        <v>3276</v>
      </c>
      <c r="M241" s="29" t="s">
        <v>4392</v>
      </c>
      <c r="N241" s="29" t="s">
        <v>4393</v>
      </c>
      <c r="O241" s="29" t="s">
        <v>1262</v>
      </c>
      <c r="P241" s="29" t="s">
        <v>1263</v>
      </c>
      <c r="Q241" s="29" t="s">
        <v>118</v>
      </c>
      <c r="R241" s="29" t="s">
        <v>4394</v>
      </c>
      <c r="S241" s="29" t="s">
        <v>4394</v>
      </c>
      <c r="T241" s="29" t="s">
        <v>4395</v>
      </c>
      <c r="U241" s="29" t="s">
        <v>4396</v>
      </c>
      <c r="V241" s="29">
        <v>302</v>
      </c>
      <c r="W241" s="29" t="s">
        <v>396</v>
      </c>
      <c r="X241" s="29" t="s">
        <v>4397</v>
      </c>
      <c r="Y241" s="29" t="s">
        <v>551</v>
      </c>
      <c r="Z241" s="29" t="s">
        <v>4398</v>
      </c>
      <c r="AA241" s="29" t="s">
        <v>4398</v>
      </c>
      <c r="AB241" s="29" t="s">
        <v>4399</v>
      </c>
      <c r="AC241" s="29" t="s">
        <v>4400</v>
      </c>
      <c r="AD241" s="29" t="s">
        <v>118</v>
      </c>
      <c r="AE241" s="29" t="s">
        <v>2379</v>
      </c>
      <c r="AF241" s="29" t="s">
        <v>4401</v>
      </c>
      <c r="AG241" s="29">
        <v>-16</v>
      </c>
      <c r="AH241" s="29" t="s">
        <v>4401</v>
      </c>
      <c r="AI241" s="29" t="s">
        <v>4402</v>
      </c>
      <c r="AJ241" s="29">
        <v>36</v>
      </c>
      <c r="AK241" s="29" t="s">
        <v>4403</v>
      </c>
      <c r="AL241" s="29" t="s">
        <v>4404</v>
      </c>
      <c r="AM241" s="29">
        <v>39</v>
      </c>
      <c r="AN241" s="1">
        <f t="shared" si="18"/>
        <v>1</v>
      </c>
      <c r="AO241" s="1">
        <f t="shared" si="19"/>
        <v>1</v>
      </c>
      <c r="AP241" s="30">
        <f t="shared" si="20"/>
        <v>46296</v>
      </c>
      <c r="AQ241" s="1" t="str">
        <f>IF(COUNTIF('同场线路Rotas do mesmo SC'!A:A,C241)&gt;0,"Sim","Não")</f>
        <v>Não</v>
      </c>
      <c r="AR241" s="1" t="str">
        <f>IF(COUNTIF(揽收业务网点!A:A,P241)&gt;0,"Sim","Não")</f>
        <v>Não</v>
      </c>
    </row>
    <row r="242" spans="1:44">
      <c r="A242" s="29" t="s">
        <v>4405</v>
      </c>
      <c r="B242" s="29" t="s">
        <v>379</v>
      </c>
      <c r="C242" s="29" t="s">
        <v>4406</v>
      </c>
      <c r="D242" s="29" t="s">
        <v>381</v>
      </c>
      <c r="E242" s="29" t="s">
        <v>382</v>
      </c>
      <c r="F242" s="29" t="s">
        <v>383</v>
      </c>
      <c r="G242" s="29">
        <v>180</v>
      </c>
      <c r="H242" s="29" t="s">
        <v>1470</v>
      </c>
      <c r="I242" s="29" t="s">
        <v>512</v>
      </c>
      <c r="J242" s="29" t="s">
        <v>4407</v>
      </c>
      <c r="K242" s="29" t="s">
        <v>387</v>
      </c>
      <c r="L242" s="29" t="s">
        <v>4408</v>
      </c>
      <c r="M242" s="29" t="s">
        <v>1473</v>
      </c>
      <c r="N242" s="29" t="s">
        <v>1474</v>
      </c>
      <c r="O242" s="29" t="s">
        <v>929</v>
      </c>
      <c r="P242" s="29" t="s">
        <v>930</v>
      </c>
      <c r="Q242" s="29" t="s">
        <v>70</v>
      </c>
      <c r="R242" s="29" t="s">
        <v>4409</v>
      </c>
      <c r="S242" s="29" t="s">
        <v>4410</v>
      </c>
      <c r="T242" s="29" t="s">
        <v>4411</v>
      </c>
      <c r="U242" s="29" t="s">
        <v>4412</v>
      </c>
      <c r="V242" s="29">
        <v>1</v>
      </c>
      <c r="W242" s="29" t="s">
        <v>396</v>
      </c>
      <c r="X242" s="29" t="s">
        <v>4413</v>
      </c>
      <c r="Y242" s="29" t="s">
        <v>2427</v>
      </c>
      <c r="Z242" s="29" t="s">
        <v>4414</v>
      </c>
      <c r="AA242" s="29" t="s">
        <v>4414</v>
      </c>
      <c r="AB242" s="29" t="s">
        <v>4415</v>
      </c>
      <c r="AC242" s="29" t="s">
        <v>4416</v>
      </c>
      <c r="AD242" s="29" t="s">
        <v>70</v>
      </c>
      <c r="AE242" s="29" t="s">
        <v>3074</v>
      </c>
      <c r="AF242" s="29" t="s">
        <v>4417</v>
      </c>
      <c r="AG242" s="29">
        <v>-125</v>
      </c>
      <c r="AH242" s="29" t="s">
        <v>4417</v>
      </c>
      <c r="AI242" s="29" t="s">
        <v>4418</v>
      </c>
      <c r="AJ242" s="29">
        <v>-475</v>
      </c>
      <c r="AK242" s="29" t="s">
        <v>4419</v>
      </c>
      <c r="AL242" s="29" t="s">
        <v>4420</v>
      </c>
      <c r="AM242" s="29">
        <v>3139</v>
      </c>
      <c r="AN242" s="1">
        <f t="shared" si="18"/>
        <v>1</v>
      </c>
      <c r="AO242" s="1">
        <f t="shared" si="19"/>
        <v>1</v>
      </c>
      <c r="AP242" s="30">
        <f t="shared" si="20"/>
        <v>46296</v>
      </c>
      <c r="AQ242" s="1" t="str">
        <f>IF(COUNTIF('同场线路Rotas do mesmo SC'!A:A,C242)&gt;0,"Sim","Não")</f>
        <v>Não</v>
      </c>
      <c r="AR242" s="1" t="str">
        <f>IF(COUNTIF(揽收业务网点!A:A,P242)&gt;0,"Sim","Não")</f>
        <v>Não</v>
      </c>
    </row>
    <row r="243" spans="1:44">
      <c r="A243" s="29" t="s">
        <v>4421</v>
      </c>
      <c r="B243" s="29" t="s">
        <v>379</v>
      </c>
      <c r="C243" s="29" t="s">
        <v>4422</v>
      </c>
      <c r="D243" s="29" t="s">
        <v>381</v>
      </c>
      <c r="E243" s="29" t="s">
        <v>382</v>
      </c>
      <c r="F243" s="29" t="s">
        <v>383</v>
      </c>
      <c r="G243" s="29">
        <v>120</v>
      </c>
      <c r="H243" s="29" t="s">
        <v>4423</v>
      </c>
      <c r="I243" s="29" t="s">
        <v>385</v>
      </c>
      <c r="J243" s="29" t="s">
        <v>4424</v>
      </c>
      <c r="K243" s="29" t="s">
        <v>387</v>
      </c>
      <c r="L243" s="29" t="s">
        <v>4425</v>
      </c>
      <c r="M243" s="29" t="s">
        <v>4426</v>
      </c>
      <c r="N243" s="29" t="s">
        <v>4427</v>
      </c>
      <c r="O243" s="29" t="s">
        <v>1347</v>
      </c>
      <c r="P243" s="29" t="s">
        <v>1348</v>
      </c>
      <c r="Q243" s="29" t="s">
        <v>70</v>
      </c>
      <c r="R243" s="29" t="s">
        <v>4428</v>
      </c>
      <c r="S243" s="29" t="s">
        <v>4429</v>
      </c>
      <c r="T243" s="29" t="s">
        <v>4430</v>
      </c>
      <c r="U243" s="29" t="s">
        <v>4431</v>
      </c>
      <c r="V243" s="29">
        <v>64</v>
      </c>
      <c r="W243" s="29" t="s">
        <v>396</v>
      </c>
      <c r="X243" s="29" t="s">
        <v>4432</v>
      </c>
      <c r="Y243" s="29" t="s">
        <v>612</v>
      </c>
      <c r="Z243" s="29" t="s">
        <v>4433</v>
      </c>
      <c r="AA243" s="29" t="s">
        <v>4433</v>
      </c>
      <c r="AB243" s="29" t="s">
        <v>4434</v>
      </c>
      <c r="AC243" s="29" t="s">
        <v>4435</v>
      </c>
      <c r="AD243" s="29" t="s">
        <v>70</v>
      </c>
      <c r="AE243" s="29" t="s">
        <v>551</v>
      </c>
      <c r="AF243" s="29" t="s">
        <v>4436</v>
      </c>
      <c r="AG243" s="29">
        <v>27</v>
      </c>
      <c r="AH243" s="29" t="s">
        <v>4436</v>
      </c>
      <c r="AI243" s="29" t="s">
        <v>4437</v>
      </c>
      <c r="AJ243" s="29">
        <v>14</v>
      </c>
      <c r="AK243" s="29" t="s">
        <v>4438</v>
      </c>
      <c r="AL243" s="29" t="s">
        <v>4439</v>
      </c>
      <c r="AM243" s="29">
        <v>75</v>
      </c>
      <c r="AN243" s="1">
        <f t="shared" si="18"/>
        <v>1</v>
      </c>
      <c r="AO243" s="1">
        <f t="shared" si="19"/>
        <v>1</v>
      </c>
      <c r="AP243" s="30">
        <f t="shared" si="20"/>
        <v>46296</v>
      </c>
      <c r="AQ243" s="1" t="str">
        <f>IF(COUNTIF('同场线路Rotas do mesmo SC'!A:A,C243)&gt;0,"Sim","Não")</f>
        <v>Não</v>
      </c>
      <c r="AR243" s="1" t="str">
        <f>IF(COUNTIF(揽收业务网点!A:A,P243)&gt;0,"Sim","Não")</f>
        <v>Não</v>
      </c>
    </row>
    <row r="244" spans="1:44">
      <c r="A244" s="29" t="s">
        <v>4440</v>
      </c>
      <c r="B244" s="29" t="s">
        <v>379</v>
      </c>
      <c r="C244" s="29" t="s">
        <v>4441</v>
      </c>
      <c r="D244" s="29" t="s">
        <v>381</v>
      </c>
      <c r="E244" s="29" t="s">
        <v>382</v>
      </c>
      <c r="F244" s="29" t="s">
        <v>383</v>
      </c>
      <c r="G244" s="29">
        <v>14</v>
      </c>
      <c r="H244" s="29" t="s">
        <v>4442</v>
      </c>
      <c r="I244" s="29" t="s">
        <v>385</v>
      </c>
      <c r="J244" s="29" t="s">
        <v>4443</v>
      </c>
      <c r="K244" s="29" t="s">
        <v>387</v>
      </c>
      <c r="L244" s="29" t="s">
        <v>4444</v>
      </c>
      <c r="M244" s="29" t="s">
        <v>4445</v>
      </c>
      <c r="N244" s="29" t="s">
        <v>4446</v>
      </c>
      <c r="O244" s="29" t="s">
        <v>1111</v>
      </c>
      <c r="P244" s="29" t="s">
        <v>1112</v>
      </c>
      <c r="Q244" s="29" t="s">
        <v>168</v>
      </c>
      <c r="R244" s="29" t="s">
        <v>4447</v>
      </c>
      <c r="S244" s="29" t="s">
        <v>4448</v>
      </c>
      <c r="T244" s="29" t="s">
        <v>4449</v>
      </c>
      <c r="U244" s="29" t="s">
        <v>4450</v>
      </c>
      <c r="V244" s="29">
        <v>315</v>
      </c>
      <c r="W244" s="29" t="s">
        <v>396</v>
      </c>
      <c r="X244" s="29" t="s">
        <v>4451</v>
      </c>
      <c r="Y244" s="29" t="s">
        <v>948</v>
      </c>
      <c r="Z244" s="29" t="s">
        <v>4452</v>
      </c>
      <c r="AA244" s="29" t="s">
        <v>4452</v>
      </c>
      <c r="AB244" s="29" t="s">
        <v>4453</v>
      </c>
      <c r="AC244" s="29" t="s">
        <v>4454</v>
      </c>
      <c r="AD244" s="29" t="s">
        <v>168</v>
      </c>
      <c r="AE244" s="29" t="s">
        <v>4455</v>
      </c>
      <c r="AF244" s="29" t="s">
        <v>4456</v>
      </c>
      <c r="AG244" s="29">
        <v>-48</v>
      </c>
      <c r="AH244" s="29" t="s">
        <v>4456</v>
      </c>
      <c r="AI244" s="29" t="s">
        <v>4457</v>
      </c>
      <c r="AJ244" s="29">
        <v>38</v>
      </c>
      <c r="AK244" s="29" t="s">
        <v>4458</v>
      </c>
      <c r="AL244" s="29" t="s">
        <v>4459</v>
      </c>
      <c r="AM244" s="29">
        <v>55</v>
      </c>
      <c r="AN244" s="1">
        <f t="shared" si="18"/>
        <v>1</v>
      </c>
      <c r="AO244" s="1">
        <f t="shared" si="19"/>
        <v>1</v>
      </c>
      <c r="AP244" s="30">
        <f t="shared" si="20"/>
        <v>46296</v>
      </c>
      <c r="AQ244" s="1" t="str">
        <f>IF(COUNTIF('同场线路Rotas do mesmo SC'!A:A,C244)&gt;0,"Sim","Não")</f>
        <v>Não</v>
      </c>
      <c r="AR244" s="1" t="str">
        <f>IF(COUNTIF(揽收业务网点!A:A,P244)&gt;0,"Sim","Não")</f>
        <v>Não</v>
      </c>
    </row>
    <row r="245" spans="1:44">
      <c r="A245" s="29" t="s">
        <v>4460</v>
      </c>
      <c r="B245" s="29" t="s">
        <v>379</v>
      </c>
      <c r="C245" s="29" t="s">
        <v>4461</v>
      </c>
      <c r="D245" s="29" t="s">
        <v>381</v>
      </c>
      <c r="E245" s="29" t="s">
        <v>382</v>
      </c>
      <c r="F245" s="29" t="s">
        <v>383</v>
      </c>
      <c r="G245" s="29">
        <v>60</v>
      </c>
      <c r="H245" s="29" t="s">
        <v>4462</v>
      </c>
      <c r="I245" s="29" t="s">
        <v>868</v>
      </c>
      <c r="J245" s="29" t="s">
        <v>4463</v>
      </c>
      <c r="K245" s="29" t="s">
        <v>387</v>
      </c>
      <c r="L245" s="29" t="s">
        <v>4464</v>
      </c>
      <c r="M245" s="29" t="s">
        <v>4465</v>
      </c>
      <c r="N245" s="29" t="s">
        <v>4466</v>
      </c>
      <c r="O245" s="29" t="s">
        <v>899</v>
      </c>
      <c r="P245" s="29" t="s">
        <v>900</v>
      </c>
      <c r="Q245" s="29" t="s">
        <v>70</v>
      </c>
      <c r="R245" s="29" t="s">
        <v>4467</v>
      </c>
      <c r="S245" s="29" t="s">
        <v>4468</v>
      </c>
      <c r="T245" s="29" t="s">
        <v>4469</v>
      </c>
      <c r="U245" s="29" t="s">
        <v>3798</v>
      </c>
      <c r="V245" s="29">
        <v>268</v>
      </c>
      <c r="W245" s="29" t="s">
        <v>396</v>
      </c>
      <c r="X245" s="29" t="s">
        <v>4470</v>
      </c>
      <c r="Y245" s="29" t="s">
        <v>551</v>
      </c>
      <c r="Z245" s="29" t="s">
        <v>4471</v>
      </c>
      <c r="AA245" s="29" t="s">
        <v>4471</v>
      </c>
      <c r="AB245" s="29" t="s">
        <v>4472</v>
      </c>
      <c r="AC245" s="29" t="s">
        <v>83</v>
      </c>
      <c r="AD245" s="29" t="s">
        <v>70</v>
      </c>
      <c r="AE245" s="29" t="s">
        <v>528</v>
      </c>
      <c r="AF245" s="29" t="s">
        <v>2323</v>
      </c>
      <c r="AG245" s="29">
        <v>-47</v>
      </c>
      <c r="AH245" s="29" t="s">
        <v>2323</v>
      </c>
      <c r="AI245" s="29" t="s">
        <v>4473</v>
      </c>
      <c r="AJ245" s="29">
        <v>27</v>
      </c>
      <c r="AK245" s="29" t="s">
        <v>4474</v>
      </c>
      <c r="AL245" s="29" t="s">
        <v>4475</v>
      </c>
      <c r="AM245" s="29">
        <v>59</v>
      </c>
      <c r="AN245" s="1">
        <f t="shared" si="18"/>
        <v>1</v>
      </c>
      <c r="AO245" s="1">
        <f t="shared" si="19"/>
        <v>1</v>
      </c>
      <c r="AP245" s="30">
        <f t="shared" si="20"/>
        <v>46296</v>
      </c>
      <c r="AQ245" s="1" t="str">
        <f>IF(COUNTIF('同场线路Rotas do mesmo SC'!A:A,C245)&gt;0,"Sim","Não")</f>
        <v>Não</v>
      </c>
      <c r="AR245" s="1" t="str">
        <f>IF(COUNTIF(揽收业务网点!A:A,P245)&gt;0,"Sim","Não")</f>
        <v>Não</v>
      </c>
    </row>
    <row r="246" spans="1:44">
      <c r="A246" s="29" t="s">
        <v>4476</v>
      </c>
      <c r="B246" s="29" t="s">
        <v>379</v>
      </c>
      <c r="C246" s="29" t="s">
        <v>4477</v>
      </c>
      <c r="D246" s="29" t="s">
        <v>381</v>
      </c>
      <c r="E246" s="29" t="s">
        <v>640</v>
      </c>
      <c r="F246" s="29" t="s">
        <v>383</v>
      </c>
      <c r="G246" s="29">
        <v>60</v>
      </c>
      <c r="H246" s="29" t="s">
        <v>4478</v>
      </c>
      <c r="I246" s="29" t="s">
        <v>512</v>
      </c>
      <c r="J246" s="29" t="s">
        <v>4463</v>
      </c>
      <c r="K246" s="29" t="s">
        <v>387</v>
      </c>
      <c r="L246" s="29" t="s">
        <v>4464</v>
      </c>
      <c r="M246" s="29" t="s">
        <v>4463</v>
      </c>
      <c r="N246" s="29" t="s">
        <v>4479</v>
      </c>
      <c r="O246" s="29" t="s">
        <v>4472</v>
      </c>
      <c r="P246" s="29" t="s">
        <v>83</v>
      </c>
      <c r="Q246" s="29" t="s">
        <v>70</v>
      </c>
      <c r="R246" s="29" t="s">
        <v>4480</v>
      </c>
      <c r="S246" s="29" t="s">
        <v>4480</v>
      </c>
      <c r="T246" s="29" t="s">
        <v>4481</v>
      </c>
      <c r="U246" s="29" t="s">
        <v>4482</v>
      </c>
      <c r="V246" s="29">
        <v>510</v>
      </c>
      <c r="W246" s="29" t="s">
        <v>396</v>
      </c>
      <c r="X246" s="29" t="s">
        <v>4483</v>
      </c>
      <c r="Y246" s="29" t="s">
        <v>1988</v>
      </c>
      <c r="Z246" s="29" t="s">
        <v>4484</v>
      </c>
      <c r="AA246" s="29" t="s">
        <v>4484</v>
      </c>
      <c r="AB246" s="29" t="s">
        <v>899</v>
      </c>
      <c r="AC246" s="29" t="s">
        <v>900</v>
      </c>
      <c r="AD246" s="29" t="s">
        <v>70</v>
      </c>
      <c r="AE246" s="29" t="s">
        <v>3945</v>
      </c>
      <c r="AF246" s="29" t="s">
        <v>4485</v>
      </c>
      <c r="AG246" s="29">
        <v>-703</v>
      </c>
      <c r="AH246" s="29" t="s">
        <v>4485</v>
      </c>
      <c r="AI246" s="29" t="s">
        <v>4486</v>
      </c>
      <c r="AJ246" s="29"/>
      <c r="AK246" s="29"/>
      <c r="AL246" s="29"/>
      <c r="AM246" s="29"/>
      <c r="AN246" s="1">
        <f t="shared" si="18"/>
        <v>1</v>
      </c>
      <c r="AO246" s="1">
        <f t="shared" si="19"/>
        <v>1</v>
      </c>
      <c r="AP246" s="30">
        <f t="shared" si="20"/>
        <v>46296</v>
      </c>
      <c r="AQ246" s="1" t="str">
        <f>IF(COUNTIF('同场线路Rotas do mesmo SC'!A:A,C246)&gt;0,"Sim","Não")</f>
        <v>Não</v>
      </c>
      <c r="AR246" s="1" t="str">
        <f>IF(COUNTIF(揽收业务网点!A:A,P246)&gt;0,"Sim","Não")</f>
        <v>Sim</v>
      </c>
    </row>
    <row r="247" spans="1:44">
      <c r="A247" s="29" t="s">
        <v>4487</v>
      </c>
      <c r="B247" s="29" t="s">
        <v>379</v>
      </c>
      <c r="C247" s="29" t="s">
        <v>4488</v>
      </c>
      <c r="D247" s="29" t="s">
        <v>381</v>
      </c>
      <c r="E247" s="29" t="s">
        <v>640</v>
      </c>
      <c r="F247" s="29" t="s">
        <v>732</v>
      </c>
      <c r="G247" s="29">
        <v>33</v>
      </c>
      <c r="H247" s="29" t="s">
        <v>4489</v>
      </c>
      <c r="I247" s="29" t="s">
        <v>868</v>
      </c>
      <c r="J247" s="29" t="s">
        <v>4160</v>
      </c>
      <c r="K247" s="29" t="s">
        <v>387</v>
      </c>
      <c r="L247" s="29" t="s">
        <v>4161</v>
      </c>
      <c r="M247" s="29" t="s">
        <v>4490</v>
      </c>
      <c r="N247" s="29" t="s">
        <v>4491</v>
      </c>
      <c r="O247" s="29" t="s">
        <v>4164</v>
      </c>
      <c r="P247" s="29" t="s">
        <v>158</v>
      </c>
      <c r="Q247" s="29" t="s">
        <v>145</v>
      </c>
      <c r="R247" s="29" t="s">
        <v>4492</v>
      </c>
      <c r="S247" s="29" t="s">
        <v>4492</v>
      </c>
      <c r="T247" s="29" t="s">
        <v>4493</v>
      </c>
      <c r="U247" s="29" t="s">
        <v>4494</v>
      </c>
      <c r="V247" s="29">
        <v>89</v>
      </c>
      <c r="W247" s="29" t="s">
        <v>396</v>
      </c>
      <c r="X247" s="29" t="s">
        <v>4495</v>
      </c>
      <c r="Y247" s="29" t="s">
        <v>4496</v>
      </c>
      <c r="Z247" s="29" t="s">
        <v>4497</v>
      </c>
      <c r="AA247" s="29" t="s">
        <v>4497</v>
      </c>
      <c r="AB247" s="29" t="s">
        <v>1165</v>
      </c>
      <c r="AC247" s="29" t="s">
        <v>1166</v>
      </c>
      <c r="AD247" s="29" t="s">
        <v>145</v>
      </c>
      <c r="AE247" s="29" t="s">
        <v>4498</v>
      </c>
      <c r="AF247" s="29" t="s">
        <v>4499</v>
      </c>
      <c r="AG247" s="29">
        <v>-35</v>
      </c>
      <c r="AH247" s="29" t="s">
        <v>4499</v>
      </c>
      <c r="AI247" s="29" t="s">
        <v>4500</v>
      </c>
      <c r="AJ247" s="29">
        <v>-109</v>
      </c>
      <c r="AK247" s="29" t="s">
        <v>4501</v>
      </c>
      <c r="AL247" s="29" t="s">
        <v>4502</v>
      </c>
      <c r="AM247" s="29">
        <v>3609</v>
      </c>
      <c r="AN247" s="1">
        <f t="shared" si="18"/>
        <v>1</v>
      </c>
      <c r="AO247" s="1">
        <f t="shared" si="19"/>
        <v>1</v>
      </c>
      <c r="AP247" s="30">
        <f t="shared" si="20"/>
        <v>46296</v>
      </c>
      <c r="AQ247" s="1" t="str">
        <f>IF(COUNTIF('同场线路Rotas do mesmo SC'!A:A,C247)&gt;0,"Sim","Não")</f>
        <v>Não</v>
      </c>
      <c r="AR247" s="1" t="str">
        <f>IF(COUNTIF(揽收业务网点!A:A,P247)&gt;0,"Sim","Não")</f>
        <v>Sim</v>
      </c>
    </row>
    <row r="248" spans="1:44">
      <c r="A248" s="29" t="s">
        <v>4503</v>
      </c>
      <c r="B248" s="29" t="s">
        <v>379</v>
      </c>
      <c r="C248" s="29" t="s">
        <v>4504</v>
      </c>
      <c r="D248" s="29" t="s">
        <v>381</v>
      </c>
      <c r="E248" s="29" t="s">
        <v>382</v>
      </c>
      <c r="F248" s="29" t="s">
        <v>383</v>
      </c>
      <c r="G248" s="29">
        <v>60</v>
      </c>
      <c r="H248" s="29" t="s">
        <v>4505</v>
      </c>
      <c r="I248" s="29" t="s">
        <v>512</v>
      </c>
      <c r="J248" s="29" t="s">
        <v>4506</v>
      </c>
      <c r="K248" s="29" t="s">
        <v>387</v>
      </c>
      <c r="L248" s="29" t="s">
        <v>4507</v>
      </c>
      <c r="M248" s="29" t="s">
        <v>4508</v>
      </c>
      <c r="N248" s="29" t="s">
        <v>4509</v>
      </c>
      <c r="O248" s="29" t="s">
        <v>899</v>
      </c>
      <c r="P248" s="29" t="s">
        <v>900</v>
      </c>
      <c r="Q248" s="29" t="s">
        <v>70</v>
      </c>
      <c r="R248" s="29" t="s">
        <v>4510</v>
      </c>
      <c r="S248" s="29" t="s">
        <v>4511</v>
      </c>
      <c r="T248" s="29" t="s">
        <v>4512</v>
      </c>
      <c r="U248" s="29" t="s">
        <v>4513</v>
      </c>
      <c r="V248" s="29">
        <v>888</v>
      </c>
      <c r="W248" s="29" t="s">
        <v>396</v>
      </c>
      <c r="X248" s="29" t="s">
        <v>4514</v>
      </c>
      <c r="Y248" s="29" t="s">
        <v>551</v>
      </c>
      <c r="Z248" s="29" t="s">
        <v>4515</v>
      </c>
      <c r="AA248" s="29" t="s">
        <v>4515</v>
      </c>
      <c r="AB248" s="29" t="s">
        <v>4516</v>
      </c>
      <c r="AC248" s="29" t="s">
        <v>4517</v>
      </c>
      <c r="AD248" s="29" t="s">
        <v>70</v>
      </c>
      <c r="AE248" s="29" t="s">
        <v>528</v>
      </c>
      <c r="AF248" s="29" t="s">
        <v>4518</v>
      </c>
      <c r="AG248" s="29">
        <v>-35</v>
      </c>
      <c r="AH248" s="29" t="s">
        <v>4518</v>
      </c>
      <c r="AI248" s="29" t="s">
        <v>4519</v>
      </c>
      <c r="AJ248" s="29">
        <v>11</v>
      </c>
      <c r="AK248" s="29" t="s">
        <v>4520</v>
      </c>
      <c r="AL248" s="29" t="s">
        <v>4521</v>
      </c>
      <c r="AM248" s="29">
        <v>16</v>
      </c>
      <c r="AN248" s="1">
        <f t="shared" si="18"/>
        <v>1</v>
      </c>
      <c r="AO248" s="1">
        <f t="shared" si="19"/>
        <v>1</v>
      </c>
      <c r="AP248" s="30">
        <f t="shared" si="20"/>
        <v>46296</v>
      </c>
      <c r="AQ248" s="1" t="str">
        <f>IF(COUNTIF('同场线路Rotas do mesmo SC'!A:A,C248)&gt;0,"Sim","Não")</f>
        <v>Não</v>
      </c>
      <c r="AR248" s="1" t="str">
        <f>IF(COUNTIF(揽收业务网点!A:A,P248)&gt;0,"Sim","Não")</f>
        <v>Não</v>
      </c>
    </row>
    <row r="249" spans="1:44">
      <c r="A249" s="29" t="s">
        <v>4522</v>
      </c>
      <c r="B249" s="29" t="s">
        <v>379</v>
      </c>
      <c r="C249" s="29" t="s">
        <v>4523</v>
      </c>
      <c r="D249" s="29" t="s">
        <v>381</v>
      </c>
      <c r="E249" s="29" t="s">
        <v>382</v>
      </c>
      <c r="F249" s="29" t="s">
        <v>383</v>
      </c>
      <c r="G249" s="29">
        <v>36</v>
      </c>
      <c r="H249" s="29" t="s">
        <v>4524</v>
      </c>
      <c r="I249" s="29" t="s">
        <v>385</v>
      </c>
      <c r="J249" s="29" t="s">
        <v>642</v>
      </c>
      <c r="K249" s="29" t="s">
        <v>387</v>
      </c>
      <c r="L249" s="29" t="s">
        <v>643</v>
      </c>
      <c r="M249" s="29" t="s">
        <v>4525</v>
      </c>
      <c r="N249" s="29" t="s">
        <v>4526</v>
      </c>
      <c r="O249" s="29" t="s">
        <v>653</v>
      </c>
      <c r="P249" s="29" t="s">
        <v>654</v>
      </c>
      <c r="Q249" s="29" t="s">
        <v>11</v>
      </c>
      <c r="R249" s="29" t="s">
        <v>4527</v>
      </c>
      <c r="S249" s="29" t="s">
        <v>4528</v>
      </c>
      <c r="T249" s="29" t="s">
        <v>4529</v>
      </c>
      <c r="U249" s="29" t="s">
        <v>4530</v>
      </c>
      <c r="V249" s="29">
        <v>999</v>
      </c>
      <c r="W249" s="29" t="s">
        <v>396</v>
      </c>
      <c r="X249" s="29" t="s">
        <v>4531</v>
      </c>
      <c r="Y249" s="29" t="s">
        <v>4532</v>
      </c>
      <c r="Z249" s="29" t="s">
        <v>4533</v>
      </c>
      <c r="AA249" s="29" t="s">
        <v>4533</v>
      </c>
      <c r="AB249" s="29" t="s">
        <v>4534</v>
      </c>
      <c r="AC249" s="29" t="s">
        <v>4535</v>
      </c>
      <c r="AD249" s="29" t="s">
        <v>145</v>
      </c>
      <c r="AE249" s="29" t="s">
        <v>633</v>
      </c>
      <c r="AF249" s="29" t="s">
        <v>4536</v>
      </c>
      <c r="AG249" s="29">
        <v>-20</v>
      </c>
      <c r="AH249" s="29" t="s">
        <v>4536</v>
      </c>
      <c r="AI249" s="29" t="s">
        <v>4537</v>
      </c>
      <c r="AJ249" s="29">
        <v>21</v>
      </c>
      <c r="AK249" s="29" t="s">
        <v>4538</v>
      </c>
      <c r="AL249" s="29" t="s">
        <v>4539</v>
      </c>
      <c r="AM249" s="29">
        <v>145</v>
      </c>
      <c r="AN249" s="1">
        <f t="shared" si="18"/>
        <v>1</v>
      </c>
      <c r="AO249" s="1">
        <f t="shared" si="19"/>
        <v>1</v>
      </c>
      <c r="AP249" s="30">
        <f t="shared" si="20"/>
        <v>46296</v>
      </c>
      <c r="AQ249" s="1" t="str">
        <f>IF(COUNTIF('同场线路Rotas do mesmo SC'!A:A,C249)&gt;0,"Sim","Não")</f>
        <v>Não</v>
      </c>
      <c r="AR249" s="1" t="str">
        <f>IF(COUNTIF(揽收业务网点!A:A,P249)&gt;0,"Sim","Não")</f>
        <v>Não</v>
      </c>
    </row>
    <row r="250" spans="1:44">
      <c r="A250" s="29" t="s">
        <v>4540</v>
      </c>
      <c r="B250" s="29" t="s">
        <v>379</v>
      </c>
      <c r="C250" s="29" t="s">
        <v>4541</v>
      </c>
      <c r="D250" s="29" t="s">
        <v>381</v>
      </c>
      <c r="E250" s="29" t="s">
        <v>640</v>
      </c>
      <c r="F250" s="29" t="s">
        <v>383</v>
      </c>
      <c r="G250" s="29">
        <v>5</v>
      </c>
      <c r="H250" s="29" t="s">
        <v>4542</v>
      </c>
      <c r="I250" s="29" t="s">
        <v>663</v>
      </c>
      <c r="J250" s="29" t="s">
        <v>4543</v>
      </c>
      <c r="K250" s="29" t="s">
        <v>387</v>
      </c>
      <c r="L250" s="29" t="s">
        <v>4544</v>
      </c>
      <c r="M250" s="29" t="s">
        <v>4545</v>
      </c>
      <c r="N250" s="29" t="s">
        <v>4546</v>
      </c>
      <c r="O250" s="29" t="s">
        <v>4547</v>
      </c>
      <c r="P250" s="29" t="s">
        <v>24</v>
      </c>
      <c r="Q250" s="29" t="s">
        <v>11</v>
      </c>
      <c r="R250" s="29" t="s">
        <v>4548</v>
      </c>
      <c r="S250" s="29" t="s">
        <v>4548</v>
      </c>
      <c r="T250" s="29" t="s">
        <v>4549</v>
      </c>
      <c r="U250" s="29" t="s">
        <v>4550</v>
      </c>
      <c r="V250" s="29">
        <v>383</v>
      </c>
      <c r="W250" s="29" t="s">
        <v>396</v>
      </c>
      <c r="X250" s="29" t="s">
        <v>4551</v>
      </c>
      <c r="Y250" s="29" t="s">
        <v>2307</v>
      </c>
      <c r="Z250" s="29" t="s">
        <v>4552</v>
      </c>
      <c r="AA250" s="29" t="s">
        <v>4552</v>
      </c>
      <c r="AB250" s="29" t="s">
        <v>653</v>
      </c>
      <c r="AC250" s="29" t="s">
        <v>654</v>
      </c>
      <c r="AD250" s="29" t="s">
        <v>11</v>
      </c>
      <c r="AE250" s="29" t="s">
        <v>3351</v>
      </c>
      <c r="AF250" s="29" t="s">
        <v>4553</v>
      </c>
      <c r="AG250" s="29">
        <v>-21</v>
      </c>
      <c r="AH250" s="29" t="s">
        <v>4553</v>
      </c>
      <c r="AI250" s="29" t="s">
        <v>4554</v>
      </c>
      <c r="AJ250" s="29">
        <v>23</v>
      </c>
      <c r="AK250" s="29" t="s">
        <v>4555</v>
      </c>
      <c r="AL250" s="29" t="s">
        <v>4556</v>
      </c>
      <c r="AM250" s="29">
        <v>5121</v>
      </c>
      <c r="AN250" s="1">
        <f t="shared" si="18"/>
        <v>1</v>
      </c>
      <c r="AO250" s="1">
        <f t="shared" si="19"/>
        <v>1</v>
      </c>
      <c r="AP250" s="30">
        <f t="shared" si="20"/>
        <v>46296</v>
      </c>
      <c r="AQ250" s="1" t="str">
        <f>IF(COUNTIF('同场线路Rotas do mesmo SC'!A:A,C250)&gt;0,"Sim","Não")</f>
        <v>Não</v>
      </c>
      <c r="AR250" s="1" t="str">
        <f>IF(COUNTIF(揽收业务网点!A:A,P250)&gt;0,"Sim","Não")</f>
        <v>Sim</v>
      </c>
    </row>
    <row r="251" spans="1:44">
      <c r="A251" s="29" t="s">
        <v>4557</v>
      </c>
      <c r="B251" s="29" t="s">
        <v>379</v>
      </c>
      <c r="C251" s="29" t="s">
        <v>4558</v>
      </c>
      <c r="D251" s="29" t="s">
        <v>381</v>
      </c>
      <c r="E251" s="29" t="s">
        <v>382</v>
      </c>
      <c r="F251" s="29" t="s">
        <v>383</v>
      </c>
      <c r="G251" s="29">
        <v>280</v>
      </c>
      <c r="H251" s="29" t="s">
        <v>3892</v>
      </c>
      <c r="I251" s="29" t="s">
        <v>409</v>
      </c>
      <c r="J251" s="29" t="s">
        <v>3893</v>
      </c>
      <c r="K251" s="29" t="s">
        <v>387</v>
      </c>
      <c r="L251" s="29" t="s">
        <v>3894</v>
      </c>
      <c r="M251" s="29" t="s">
        <v>3895</v>
      </c>
      <c r="N251" s="29" t="s">
        <v>3896</v>
      </c>
      <c r="O251" s="29" t="s">
        <v>1146</v>
      </c>
      <c r="P251" s="29" t="s">
        <v>1147</v>
      </c>
      <c r="Q251" s="29" t="s">
        <v>118</v>
      </c>
      <c r="R251" s="29" t="s">
        <v>4559</v>
      </c>
      <c r="S251" s="29" t="s">
        <v>4559</v>
      </c>
      <c r="T251" s="29" t="s">
        <v>4560</v>
      </c>
      <c r="U251" s="29" t="s">
        <v>4561</v>
      </c>
      <c r="V251" s="29">
        <v>85</v>
      </c>
      <c r="W251" s="29" t="s">
        <v>396</v>
      </c>
      <c r="X251" s="29" t="s">
        <v>4562</v>
      </c>
      <c r="Y251" s="29" t="s">
        <v>744</v>
      </c>
      <c r="Z251" s="29" t="s">
        <v>4563</v>
      </c>
      <c r="AA251" s="29" t="s">
        <v>4563</v>
      </c>
      <c r="AB251" s="29" t="s">
        <v>4564</v>
      </c>
      <c r="AC251" s="29" t="s">
        <v>4565</v>
      </c>
      <c r="AD251" s="29" t="s">
        <v>94</v>
      </c>
      <c r="AE251" s="29" t="s">
        <v>4532</v>
      </c>
      <c r="AF251" s="29" t="s">
        <v>4566</v>
      </c>
      <c r="AG251" s="29">
        <v>-1</v>
      </c>
      <c r="AH251" s="29" t="s">
        <v>4566</v>
      </c>
      <c r="AI251" s="29" t="s">
        <v>4567</v>
      </c>
      <c r="AJ251" s="29">
        <v>3</v>
      </c>
      <c r="AK251" s="29" t="s">
        <v>4568</v>
      </c>
      <c r="AL251" s="29" t="s">
        <v>4569</v>
      </c>
      <c r="AM251" s="29">
        <v>294</v>
      </c>
      <c r="AN251" s="1">
        <f t="shared" si="18"/>
        <v>1</v>
      </c>
      <c r="AO251" s="1">
        <f t="shared" si="19"/>
        <v>1</v>
      </c>
      <c r="AP251" s="30">
        <f t="shared" si="20"/>
        <v>46296</v>
      </c>
      <c r="AQ251" s="1" t="str">
        <f>IF(COUNTIF('同场线路Rotas do mesmo SC'!A:A,C251)&gt;0,"Sim","Não")</f>
        <v>Não</v>
      </c>
      <c r="AR251" s="1" t="str">
        <f>IF(COUNTIF(揽收业务网点!A:A,P251)&gt;0,"Sim","Não")</f>
        <v>Não</v>
      </c>
    </row>
    <row r="252" spans="1:44">
      <c r="A252" s="29" t="s">
        <v>4570</v>
      </c>
      <c r="B252" s="29" t="s">
        <v>379</v>
      </c>
      <c r="C252" s="29" t="s">
        <v>978</v>
      </c>
      <c r="D252" s="29" t="s">
        <v>381</v>
      </c>
      <c r="E252" s="29" t="s">
        <v>382</v>
      </c>
      <c r="F252" s="29" t="s">
        <v>383</v>
      </c>
      <c r="G252" s="29">
        <v>205</v>
      </c>
      <c r="H252" s="29" t="s">
        <v>433</v>
      </c>
      <c r="I252" s="29" t="s">
        <v>385</v>
      </c>
      <c r="J252" s="29" t="s">
        <v>434</v>
      </c>
      <c r="K252" s="29" t="s">
        <v>387</v>
      </c>
      <c r="L252" s="29" t="s">
        <v>435</v>
      </c>
      <c r="M252" s="29" t="s">
        <v>979</v>
      </c>
      <c r="N252" s="29" t="s">
        <v>980</v>
      </c>
      <c r="O252" s="29" t="s">
        <v>438</v>
      </c>
      <c r="P252" s="29" t="s">
        <v>439</v>
      </c>
      <c r="Q252" s="29" t="s">
        <v>5</v>
      </c>
      <c r="R252" s="29" t="s">
        <v>4571</v>
      </c>
      <c r="S252" s="29" t="s">
        <v>4572</v>
      </c>
      <c r="T252" s="29" t="s">
        <v>4573</v>
      </c>
      <c r="U252" s="29" t="s">
        <v>4574</v>
      </c>
      <c r="V252" s="29">
        <v>2</v>
      </c>
      <c r="W252" s="29" t="s">
        <v>396</v>
      </c>
      <c r="X252" s="29" t="s">
        <v>4575</v>
      </c>
      <c r="Y252" s="29" t="s">
        <v>528</v>
      </c>
      <c r="Z252" s="29" t="s">
        <v>4576</v>
      </c>
      <c r="AA252" s="29" t="s">
        <v>4576</v>
      </c>
      <c r="AB252" s="29" t="s">
        <v>987</v>
      </c>
      <c r="AC252" s="29" t="s">
        <v>988</v>
      </c>
      <c r="AD252" s="29" t="s">
        <v>5</v>
      </c>
      <c r="AE252" s="29" t="s">
        <v>725</v>
      </c>
      <c r="AF252" s="29" t="s">
        <v>4577</v>
      </c>
      <c r="AG252" s="29">
        <v>120</v>
      </c>
      <c r="AH252" s="29" t="s">
        <v>4577</v>
      </c>
      <c r="AI252" s="29" t="s">
        <v>4578</v>
      </c>
      <c r="AJ252" s="29">
        <v>7</v>
      </c>
      <c r="AK252" s="29" t="s">
        <v>4579</v>
      </c>
      <c r="AL252" s="29" t="s">
        <v>4580</v>
      </c>
      <c r="AM252" s="29">
        <v>34</v>
      </c>
      <c r="AN252" s="1">
        <f t="shared" si="18"/>
        <v>1</v>
      </c>
      <c r="AO252" s="1">
        <f t="shared" si="19"/>
        <v>1</v>
      </c>
      <c r="AP252" s="30">
        <f t="shared" si="20"/>
        <v>46297</v>
      </c>
      <c r="AQ252" s="1" t="str">
        <f>IF(COUNTIF('同场线路Rotas do mesmo SC'!A:A,C252)&gt;0,"Sim","Não")</f>
        <v>Não</v>
      </c>
      <c r="AR252" s="1" t="str">
        <f>IF(COUNTIF(揽收业务网点!A:A,P252)&gt;0,"Sim","Não")</f>
        <v>Não</v>
      </c>
    </row>
    <row r="253" spans="1:44">
      <c r="A253" s="29" t="s">
        <v>4581</v>
      </c>
      <c r="B253" s="29" t="s">
        <v>379</v>
      </c>
      <c r="C253" s="29" t="s">
        <v>4582</v>
      </c>
      <c r="D253" s="29" t="s">
        <v>381</v>
      </c>
      <c r="E253" s="29" t="s">
        <v>382</v>
      </c>
      <c r="F253" s="29" t="s">
        <v>383</v>
      </c>
      <c r="G253" s="29">
        <v>95</v>
      </c>
      <c r="H253" s="29" t="s">
        <v>4583</v>
      </c>
      <c r="I253" s="29" t="s">
        <v>702</v>
      </c>
      <c r="J253" s="29" t="s">
        <v>4584</v>
      </c>
      <c r="K253" s="29" t="s">
        <v>387</v>
      </c>
      <c r="L253" s="29" t="s">
        <v>4585</v>
      </c>
      <c r="M253" s="29" t="s">
        <v>4586</v>
      </c>
      <c r="N253" s="29" t="s">
        <v>4587</v>
      </c>
      <c r="O253" s="29" t="s">
        <v>1146</v>
      </c>
      <c r="P253" s="29" t="s">
        <v>1147</v>
      </c>
      <c r="Q253" s="29" t="s">
        <v>118</v>
      </c>
      <c r="R253" s="29" t="s">
        <v>4588</v>
      </c>
      <c r="S253" s="29" t="s">
        <v>4589</v>
      </c>
      <c r="T253" s="29" t="s">
        <v>4590</v>
      </c>
      <c r="U253" s="29" t="s">
        <v>4591</v>
      </c>
      <c r="V253" s="29">
        <v>85</v>
      </c>
      <c r="W253" s="29" t="s">
        <v>396</v>
      </c>
      <c r="X253" s="29" t="s">
        <v>4592</v>
      </c>
      <c r="Y253" s="29" t="s">
        <v>551</v>
      </c>
      <c r="Z253" s="29" t="s">
        <v>4593</v>
      </c>
      <c r="AA253" s="29" t="s">
        <v>4593</v>
      </c>
      <c r="AB253" s="29" t="s">
        <v>4594</v>
      </c>
      <c r="AC253" s="29" t="s">
        <v>4595</v>
      </c>
      <c r="AD253" s="29" t="s">
        <v>118</v>
      </c>
      <c r="AE253" s="29" t="s">
        <v>633</v>
      </c>
      <c r="AF253" s="29" t="s">
        <v>4596</v>
      </c>
      <c r="AG253" s="29">
        <v>-20</v>
      </c>
      <c r="AH253" s="29" t="s">
        <v>4596</v>
      </c>
      <c r="AI253" s="29" t="s">
        <v>4597</v>
      </c>
      <c r="AJ253" s="29">
        <v>7</v>
      </c>
      <c r="AK253" s="29" t="s">
        <v>4598</v>
      </c>
      <c r="AL253" s="29" t="s">
        <v>4599</v>
      </c>
      <c r="AM253" s="29">
        <v>220</v>
      </c>
      <c r="AN253" s="1">
        <f t="shared" si="18"/>
        <v>1</v>
      </c>
      <c r="AO253" s="1">
        <f t="shared" si="19"/>
        <v>1</v>
      </c>
      <c r="AP253" s="30">
        <f t="shared" si="20"/>
        <v>46296</v>
      </c>
      <c r="AQ253" s="1" t="str">
        <f>IF(COUNTIF('同场线路Rotas do mesmo SC'!A:A,C253)&gt;0,"Sim","Não")</f>
        <v>Não</v>
      </c>
      <c r="AR253" s="1" t="str">
        <f>IF(COUNTIF(揽收业务网点!A:A,P253)&gt;0,"Sim","Não")</f>
        <v>Não</v>
      </c>
    </row>
    <row r="254" spans="1:44">
      <c r="A254" s="29" t="s">
        <v>4600</v>
      </c>
      <c r="B254" s="29" t="s">
        <v>379</v>
      </c>
      <c r="C254" s="29" t="s">
        <v>4601</v>
      </c>
      <c r="D254" s="29" t="s">
        <v>381</v>
      </c>
      <c r="E254" s="29" t="s">
        <v>382</v>
      </c>
      <c r="F254" s="29" t="s">
        <v>383</v>
      </c>
      <c r="G254" s="29">
        <v>150</v>
      </c>
      <c r="H254" s="29" t="s">
        <v>4602</v>
      </c>
      <c r="I254" s="29" t="s">
        <v>702</v>
      </c>
      <c r="J254" s="29" t="s">
        <v>3893</v>
      </c>
      <c r="K254" s="29" t="s">
        <v>387</v>
      </c>
      <c r="L254" s="29" t="s">
        <v>3894</v>
      </c>
      <c r="M254" s="29" t="s">
        <v>4603</v>
      </c>
      <c r="N254" s="29" t="s">
        <v>4604</v>
      </c>
      <c r="O254" s="29" t="s">
        <v>1146</v>
      </c>
      <c r="P254" s="29" t="s">
        <v>1147</v>
      </c>
      <c r="Q254" s="29" t="s">
        <v>118</v>
      </c>
      <c r="R254" s="29" t="s">
        <v>4605</v>
      </c>
      <c r="S254" s="29" t="s">
        <v>4606</v>
      </c>
      <c r="T254" s="29" t="s">
        <v>4607</v>
      </c>
      <c r="U254" s="29" t="s">
        <v>4608</v>
      </c>
      <c r="V254" s="29">
        <v>112</v>
      </c>
      <c r="W254" s="29" t="s">
        <v>396</v>
      </c>
      <c r="X254" s="29" t="s">
        <v>4609</v>
      </c>
      <c r="Y254" s="29" t="s">
        <v>551</v>
      </c>
      <c r="Z254" s="29" t="s">
        <v>4610</v>
      </c>
      <c r="AA254" s="29" t="s">
        <v>4610</v>
      </c>
      <c r="AB254" s="29" t="s">
        <v>4611</v>
      </c>
      <c r="AC254" s="29" t="s">
        <v>4612</v>
      </c>
      <c r="AD254" s="29" t="s">
        <v>94</v>
      </c>
      <c r="AE254" s="29" t="s">
        <v>401</v>
      </c>
      <c r="AF254" s="29" t="s">
        <v>4613</v>
      </c>
      <c r="AG254" s="29">
        <v>-203</v>
      </c>
      <c r="AH254" s="29" t="s">
        <v>4613</v>
      </c>
      <c r="AI254" s="29" t="s">
        <v>4614</v>
      </c>
      <c r="AJ254" s="29">
        <v>50</v>
      </c>
      <c r="AK254" s="29" t="s">
        <v>4615</v>
      </c>
      <c r="AL254" s="29" t="s">
        <v>4616</v>
      </c>
      <c r="AM254" s="29">
        <v>104</v>
      </c>
      <c r="AN254" s="1">
        <f t="shared" si="18"/>
        <v>1</v>
      </c>
      <c r="AO254" s="1">
        <f t="shared" si="19"/>
        <v>1</v>
      </c>
      <c r="AP254" s="30">
        <f t="shared" si="20"/>
        <v>46296</v>
      </c>
      <c r="AQ254" s="1" t="str">
        <f>IF(COUNTIF('同场线路Rotas do mesmo SC'!A:A,C254)&gt;0,"Sim","Não")</f>
        <v>Não</v>
      </c>
      <c r="AR254" s="1" t="str">
        <f>IF(COUNTIF(揽收业务网点!A:A,P254)&gt;0,"Sim","Não")</f>
        <v>Não</v>
      </c>
    </row>
    <row r="255" spans="1:44">
      <c r="A255" s="29" t="s">
        <v>4617</v>
      </c>
      <c r="B255" s="29" t="s">
        <v>2590</v>
      </c>
      <c r="C255" s="29" t="s">
        <v>4618</v>
      </c>
      <c r="D255" s="29" t="s">
        <v>381</v>
      </c>
      <c r="E255" s="29" t="s">
        <v>382</v>
      </c>
      <c r="F255" s="29" t="s">
        <v>383</v>
      </c>
      <c r="G255" s="29">
        <v>350</v>
      </c>
      <c r="H255" s="29" t="s">
        <v>4619</v>
      </c>
      <c r="I255" s="29" t="s">
        <v>385</v>
      </c>
      <c r="J255" s="29" t="s">
        <v>2788</v>
      </c>
      <c r="K255" s="29" t="s">
        <v>387</v>
      </c>
      <c r="L255" s="29" t="s">
        <v>2789</v>
      </c>
      <c r="M255" s="29" t="s">
        <v>4620</v>
      </c>
      <c r="N255" s="29" t="s">
        <v>4621</v>
      </c>
      <c r="O255" s="29" t="s">
        <v>1435</v>
      </c>
      <c r="P255" s="29" t="s">
        <v>1436</v>
      </c>
      <c r="Q255" s="29" t="s">
        <v>5</v>
      </c>
      <c r="R255" s="29" t="s">
        <v>4622</v>
      </c>
      <c r="S255" s="29" t="s">
        <v>4623</v>
      </c>
      <c r="T255" s="29" t="s">
        <v>4624</v>
      </c>
      <c r="U255" s="29" t="s">
        <v>4625</v>
      </c>
      <c r="V255" s="29">
        <v>280</v>
      </c>
      <c r="W255" s="29" t="s">
        <v>396</v>
      </c>
      <c r="X255" s="29" t="s">
        <v>4626</v>
      </c>
      <c r="Y255" s="29" t="s">
        <v>633</v>
      </c>
      <c r="Z255" s="29" t="s">
        <v>4627</v>
      </c>
      <c r="AA255" s="29" t="s">
        <v>4627</v>
      </c>
      <c r="AB255" s="29" t="s">
        <v>4628</v>
      </c>
      <c r="AC255" s="29" t="s">
        <v>4629</v>
      </c>
      <c r="AD255" s="29" t="s">
        <v>5</v>
      </c>
      <c r="AE255" s="29" t="s">
        <v>2742</v>
      </c>
      <c r="AF255" s="29"/>
      <c r="AG255" s="29"/>
      <c r="AH255" s="29"/>
      <c r="AI255" s="29" t="s">
        <v>4630</v>
      </c>
      <c r="AJ255" s="29"/>
      <c r="AK255" s="29" t="s">
        <v>4631</v>
      </c>
      <c r="AL255" s="29" t="s">
        <v>4632</v>
      </c>
      <c r="AM255" s="29">
        <v>74</v>
      </c>
      <c r="AN255" s="1">
        <f t="shared" si="18"/>
        <v>1</v>
      </c>
      <c r="AO255" s="1">
        <f t="shared" si="19"/>
        <v>1</v>
      </c>
      <c r="AP255" s="30">
        <f t="shared" si="20"/>
        <v>46296</v>
      </c>
      <c r="AQ255" s="1" t="str">
        <f>IF(COUNTIF('同场线路Rotas do mesmo SC'!A:A,C255)&gt;0,"Sim","Não")</f>
        <v>Não</v>
      </c>
      <c r="AR255" s="1" t="str">
        <f>IF(COUNTIF(揽收业务网点!A:A,P255)&gt;0,"Sim","Não")</f>
        <v>Não</v>
      </c>
    </row>
    <row r="256" spans="1:44">
      <c r="A256" s="29" t="s">
        <v>4633</v>
      </c>
      <c r="B256" s="29" t="s">
        <v>379</v>
      </c>
      <c r="C256" s="29" t="s">
        <v>4634</v>
      </c>
      <c r="D256" s="29" t="s">
        <v>381</v>
      </c>
      <c r="E256" s="29" t="s">
        <v>382</v>
      </c>
      <c r="F256" s="29" t="s">
        <v>383</v>
      </c>
      <c r="G256" s="29">
        <v>72</v>
      </c>
      <c r="H256" s="29" t="s">
        <v>4635</v>
      </c>
      <c r="I256" s="29" t="s">
        <v>2105</v>
      </c>
      <c r="J256" s="29" t="s">
        <v>4636</v>
      </c>
      <c r="K256" s="29" t="s">
        <v>387</v>
      </c>
      <c r="L256" s="29" t="s">
        <v>4637</v>
      </c>
      <c r="M256" s="29" t="s">
        <v>4636</v>
      </c>
      <c r="N256" s="29" t="s">
        <v>4638</v>
      </c>
      <c r="O256" s="29" t="s">
        <v>1007</v>
      </c>
      <c r="P256" s="29" t="s">
        <v>1008</v>
      </c>
      <c r="Q256" s="29" t="s">
        <v>2</v>
      </c>
      <c r="R256" s="29" t="s">
        <v>4639</v>
      </c>
      <c r="S256" s="29" t="s">
        <v>4640</v>
      </c>
      <c r="T256" s="29" t="s">
        <v>4641</v>
      </c>
      <c r="U256" s="29" t="s">
        <v>4642</v>
      </c>
      <c r="V256" s="29">
        <v>81</v>
      </c>
      <c r="W256" s="29" t="s">
        <v>396</v>
      </c>
      <c r="X256" s="29" t="s">
        <v>4643</v>
      </c>
      <c r="Y256" s="29" t="s">
        <v>528</v>
      </c>
      <c r="Z256" s="29" t="s">
        <v>4644</v>
      </c>
      <c r="AA256" s="29" t="s">
        <v>4644</v>
      </c>
      <c r="AB256" s="29" t="s">
        <v>4645</v>
      </c>
      <c r="AC256" s="29" t="s">
        <v>4646</v>
      </c>
      <c r="AD256" s="29" t="s">
        <v>2</v>
      </c>
      <c r="AE256" s="29" t="s">
        <v>2351</v>
      </c>
      <c r="AF256" s="29" t="s">
        <v>4647</v>
      </c>
      <c r="AG256" s="29">
        <v>-74</v>
      </c>
      <c r="AH256" s="29" t="s">
        <v>4647</v>
      </c>
      <c r="AI256" s="29" t="s">
        <v>4648</v>
      </c>
      <c r="AJ256" s="29">
        <v>129</v>
      </c>
      <c r="AK256" s="29" t="s">
        <v>4649</v>
      </c>
      <c r="AL256" s="29" t="s">
        <v>4650</v>
      </c>
      <c r="AM256" s="29">
        <v>182</v>
      </c>
      <c r="AN256" s="1">
        <f t="shared" si="18"/>
        <v>1</v>
      </c>
      <c r="AO256" s="1">
        <f t="shared" si="19"/>
        <v>1</v>
      </c>
      <c r="AP256" s="30">
        <f t="shared" si="20"/>
        <v>46296</v>
      </c>
      <c r="AQ256" s="1" t="str">
        <f>IF(COUNTIF('同场线路Rotas do mesmo SC'!A:A,C256)&gt;0,"Sim","Não")</f>
        <v>Não</v>
      </c>
      <c r="AR256" s="1" t="str">
        <f>IF(COUNTIF(揽收业务网点!A:A,P256)&gt;0,"Sim","Não")</f>
        <v>Não</v>
      </c>
    </row>
    <row r="257" spans="1:44">
      <c r="A257" s="29" t="s">
        <v>4651</v>
      </c>
      <c r="B257" s="29" t="s">
        <v>379</v>
      </c>
      <c r="C257" s="29" t="s">
        <v>4652</v>
      </c>
      <c r="D257" s="29" t="s">
        <v>381</v>
      </c>
      <c r="E257" s="29" t="s">
        <v>382</v>
      </c>
      <c r="F257" s="29" t="s">
        <v>383</v>
      </c>
      <c r="G257" s="29">
        <v>202</v>
      </c>
      <c r="H257" s="29" t="s">
        <v>4653</v>
      </c>
      <c r="I257" s="29" t="s">
        <v>385</v>
      </c>
      <c r="J257" s="29" t="s">
        <v>1597</v>
      </c>
      <c r="K257" s="29" t="s">
        <v>387</v>
      </c>
      <c r="L257" s="29" t="s">
        <v>1598</v>
      </c>
      <c r="M257" s="29" t="s">
        <v>4654</v>
      </c>
      <c r="N257" s="29" t="s">
        <v>4655</v>
      </c>
      <c r="O257" s="29" t="s">
        <v>1146</v>
      </c>
      <c r="P257" s="29" t="s">
        <v>1147</v>
      </c>
      <c r="Q257" s="29" t="s">
        <v>118</v>
      </c>
      <c r="R257" s="29" t="s">
        <v>4656</v>
      </c>
      <c r="S257" s="29" t="s">
        <v>4657</v>
      </c>
      <c r="T257" s="29" t="s">
        <v>4658</v>
      </c>
      <c r="U257" s="29" t="s">
        <v>4659</v>
      </c>
      <c r="V257" s="29">
        <v>76</v>
      </c>
      <c r="W257" s="29" t="s">
        <v>396</v>
      </c>
      <c r="X257" s="29" t="s">
        <v>4660</v>
      </c>
      <c r="Y257" s="29" t="s">
        <v>575</v>
      </c>
      <c r="Z257" s="29" t="s">
        <v>4661</v>
      </c>
      <c r="AA257" s="29" t="s">
        <v>4661</v>
      </c>
      <c r="AB257" s="29" t="s">
        <v>4662</v>
      </c>
      <c r="AC257" s="29" t="s">
        <v>4663</v>
      </c>
      <c r="AD257" s="29" t="s">
        <v>94</v>
      </c>
      <c r="AE257" s="29" t="s">
        <v>3493</v>
      </c>
      <c r="AF257" s="29" t="s">
        <v>4664</v>
      </c>
      <c r="AG257" s="29">
        <v>25</v>
      </c>
      <c r="AH257" s="29" t="s">
        <v>4664</v>
      </c>
      <c r="AI257" s="29" t="s">
        <v>4665</v>
      </c>
      <c r="AJ257" s="29">
        <v>109</v>
      </c>
      <c r="AK257" s="29" t="s">
        <v>4666</v>
      </c>
      <c r="AL257" s="29" t="s">
        <v>4667</v>
      </c>
      <c r="AM257" s="29">
        <v>160</v>
      </c>
      <c r="AN257" s="1">
        <f t="shared" si="18"/>
        <v>1</v>
      </c>
      <c r="AO257" s="1">
        <f t="shared" si="19"/>
        <v>1</v>
      </c>
      <c r="AP257" s="30">
        <f t="shared" si="20"/>
        <v>46296</v>
      </c>
      <c r="AQ257" s="1" t="str">
        <f>IF(COUNTIF('同场线路Rotas do mesmo SC'!A:A,C257)&gt;0,"Sim","Não")</f>
        <v>Não</v>
      </c>
      <c r="AR257" s="1" t="str">
        <f>IF(COUNTIF(揽收业务网点!A:A,P257)&gt;0,"Sim","Não")</f>
        <v>Não</v>
      </c>
    </row>
    <row r="258" spans="1:44">
      <c r="A258" s="29" t="s">
        <v>4668</v>
      </c>
      <c r="B258" s="29" t="s">
        <v>379</v>
      </c>
      <c r="C258" s="29" t="s">
        <v>4669</v>
      </c>
      <c r="D258" s="29" t="s">
        <v>381</v>
      </c>
      <c r="E258" s="29" t="s">
        <v>382</v>
      </c>
      <c r="F258" s="29" t="s">
        <v>383</v>
      </c>
      <c r="G258" s="29">
        <v>158</v>
      </c>
      <c r="H258" s="29" t="s">
        <v>4670</v>
      </c>
      <c r="I258" s="29" t="s">
        <v>868</v>
      </c>
      <c r="J258" s="29" t="s">
        <v>642</v>
      </c>
      <c r="K258" s="29" t="s">
        <v>387</v>
      </c>
      <c r="L258" s="29" t="s">
        <v>643</v>
      </c>
      <c r="M258" s="29" t="s">
        <v>4671</v>
      </c>
      <c r="N258" s="29" t="s">
        <v>4672</v>
      </c>
      <c r="O258" s="29" t="s">
        <v>1146</v>
      </c>
      <c r="P258" s="29" t="s">
        <v>1147</v>
      </c>
      <c r="Q258" s="29" t="s">
        <v>118</v>
      </c>
      <c r="R258" s="29" t="s">
        <v>4673</v>
      </c>
      <c r="S258" s="29" t="s">
        <v>4673</v>
      </c>
      <c r="T258" s="29" t="s">
        <v>4674</v>
      </c>
      <c r="U258" s="29" t="s">
        <v>4675</v>
      </c>
      <c r="V258" s="29">
        <v>74</v>
      </c>
      <c r="W258" s="29" t="s">
        <v>396</v>
      </c>
      <c r="X258" s="29" t="s">
        <v>4676</v>
      </c>
      <c r="Y258" s="29" t="s">
        <v>575</v>
      </c>
      <c r="Z258" s="29" t="s">
        <v>1418</v>
      </c>
      <c r="AA258" s="29" t="s">
        <v>1418</v>
      </c>
      <c r="AB258" s="29" t="s">
        <v>4677</v>
      </c>
      <c r="AC258" s="29" t="s">
        <v>4678</v>
      </c>
      <c r="AD258" s="29" t="s">
        <v>94</v>
      </c>
      <c r="AE258" s="29" t="s">
        <v>3219</v>
      </c>
      <c r="AF258" s="29" t="s">
        <v>4679</v>
      </c>
      <c r="AG258" s="29">
        <v>40</v>
      </c>
      <c r="AH258" s="29" t="s">
        <v>4679</v>
      </c>
      <c r="AI258" s="29" t="s">
        <v>4680</v>
      </c>
      <c r="AJ258" s="29">
        <v>57</v>
      </c>
      <c r="AK258" s="29" t="s">
        <v>4681</v>
      </c>
      <c r="AL258" s="29" t="s">
        <v>4682</v>
      </c>
      <c r="AM258" s="29">
        <v>191</v>
      </c>
      <c r="AN258" s="1">
        <f t="shared" si="18"/>
        <v>1</v>
      </c>
      <c r="AO258" s="1">
        <f t="shared" si="19"/>
        <v>1</v>
      </c>
      <c r="AP258" s="30">
        <f t="shared" si="20"/>
        <v>46296</v>
      </c>
      <c r="AQ258" s="1" t="str">
        <f>IF(COUNTIF('同场线路Rotas do mesmo SC'!A:A,C258)&gt;0,"Sim","Não")</f>
        <v>Não</v>
      </c>
      <c r="AR258" s="1" t="str">
        <f>IF(COUNTIF(揽收业务网点!A:A,P258)&gt;0,"Sim","Não")</f>
        <v>Não</v>
      </c>
    </row>
    <row r="259" spans="1:44">
      <c r="A259" s="29" t="s">
        <v>4683</v>
      </c>
      <c r="B259" s="29" t="s">
        <v>379</v>
      </c>
      <c r="C259" s="29" t="s">
        <v>4684</v>
      </c>
      <c r="D259" s="29" t="s">
        <v>381</v>
      </c>
      <c r="E259" s="29" t="s">
        <v>382</v>
      </c>
      <c r="F259" s="29" t="s">
        <v>383</v>
      </c>
      <c r="G259" s="29">
        <v>560</v>
      </c>
      <c r="H259" s="29" t="s">
        <v>4685</v>
      </c>
      <c r="I259" s="29" t="s">
        <v>409</v>
      </c>
      <c r="J259" s="29" t="s">
        <v>4686</v>
      </c>
      <c r="K259" s="29" t="s">
        <v>387</v>
      </c>
      <c r="L259" s="29" t="s">
        <v>4687</v>
      </c>
      <c r="M259" s="29" t="s">
        <v>4688</v>
      </c>
      <c r="N259" s="29" t="s">
        <v>4689</v>
      </c>
      <c r="O259" s="29" t="s">
        <v>756</v>
      </c>
      <c r="P259" s="29" t="s">
        <v>757</v>
      </c>
      <c r="Q259" s="29" t="s">
        <v>142</v>
      </c>
      <c r="R259" s="29" t="s">
        <v>4690</v>
      </c>
      <c r="S259" s="29" t="s">
        <v>4691</v>
      </c>
      <c r="T259" s="29" t="s">
        <v>4692</v>
      </c>
      <c r="U259" s="29" t="s">
        <v>4693</v>
      </c>
      <c r="V259" s="29">
        <v>802</v>
      </c>
      <c r="W259" s="29" t="s">
        <v>396</v>
      </c>
      <c r="X259" s="29" t="s">
        <v>4694</v>
      </c>
      <c r="Y259" s="29" t="s">
        <v>633</v>
      </c>
      <c r="Z259" s="29" t="s">
        <v>4695</v>
      </c>
      <c r="AA259" s="29" t="s">
        <v>4695</v>
      </c>
      <c r="AB259" s="29" t="s">
        <v>4696</v>
      </c>
      <c r="AC259" s="29" t="s">
        <v>4697</v>
      </c>
      <c r="AD259" s="29" t="s">
        <v>142</v>
      </c>
      <c r="AE259" s="29" t="s">
        <v>1954</v>
      </c>
      <c r="AF259" s="29" t="s">
        <v>4698</v>
      </c>
      <c r="AG259" s="29">
        <v>-101</v>
      </c>
      <c r="AH259" s="29" t="s">
        <v>4698</v>
      </c>
      <c r="AI259" s="29"/>
      <c r="AJ259" s="29">
        <v>103</v>
      </c>
      <c r="AK259" s="29" t="s">
        <v>4699</v>
      </c>
      <c r="AL259" s="29" t="s">
        <v>4700</v>
      </c>
      <c r="AM259" s="29">
        <v>483</v>
      </c>
      <c r="AN259" s="1">
        <f t="shared" si="18"/>
        <v>1</v>
      </c>
      <c r="AO259" s="1">
        <f t="shared" si="19"/>
        <v>0</v>
      </c>
      <c r="AP259" s="30">
        <f t="shared" si="20"/>
        <v>46296</v>
      </c>
      <c r="AQ259" s="1" t="str">
        <f>IF(COUNTIF('同场线路Rotas do mesmo SC'!A:A,C259)&gt;0,"Sim","Não")</f>
        <v>Não</v>
      </c>
      <c r="AR259" s="1" t="str">
        <f>IF(COUNTIF(揽收业务网点!A:A,P259)&gt;0,"Sim","Não")</f>
        <v>Não</v>
      </c>
    </row>
    <row r="260" spans="1:44">
      <c r="A260" s="29" t="s">
        <v>4701</v>
      </c>
      <c r="B260" s="29" t="s">
        <v>379</v>
      </c>
      <c r="C260" s="29" t="s">
        <v>995</v>
      </c>
      <c r="D260" s="29" t="s">
        <v>381</v>
      </c>
      <c r="E260" s="29" t="s">
        <v>382</v>
      </c>
      <c r="F260" s="29" t="s">
        <v>383</v>
      </c>
      <c r="G260" s="29">
        <v>129</v>
      </c>
      <c r="H260" s="29" t="s">
        <v>4702</v>
      </c>
      <c r="I260" s="29" t="s">
        <v>409</v>
      </c>
      <c r="J260" s="29" t="s">
        <v>4703</v>
      </c>
      <c r="K260" s="29" t="s">
        <v>411</v>
      </c>
      <c r="L260" s="29" t="s">
        <v>4704</v>
      </c>
      <c r="M260" s="29" t="s">
        <v>4705</v>
      </c>
      <c r="N260" s="29" t="s">
        <v>4706</v>
      </c>
      <c r="O260" s="29" t="s">
        <v>706</v>
      </c>
      <c r="P260" s="29" t="s">
        <v>707</v>
      </c>
      <c r="Q260" s="29" t="s">
        <v>2</v>
      </c>
      <c r="R260" s="29" t="s">
        <v>4707</v>
      </c>
      <c r="S260" s="29" t="s">
        <v>4708</v>
      </c>
      <c r="T260" s="29" t="s">
        <v>4709</v>
      </c>
      <c r="U260" s="29" t="s">
        <v>4710</v>
      </c>
      <c r="V260" s="29">
        <v>528</v>
      </c>
      <c r="W260" s="29" t="s">
        <v>396</v>
      </c>
      <c r="X260" s="29" t="s">
        <v>4711</v>
      </c>
      <c r="Y260" s="29" t="s">
        <v>1990</v>
      </c>
      <c r="Z260" s="29" t="s">
        <v>4712</v>
      </c>
      <c r="AA260" s="29" t="s">
        <v>4712</v>
      </c>
      <c r="AB260" s="29" t="s">
        <v>1007</v>
      </c>
      <c r="AC260" s="29" t="s">
        <v>1008</v>
      </c>
      <c r="AD260" s="29" t="s">
        <v>2</v>
      </c>
      <c r="AE260" s="29" t="s">
        <v>4713</v>
      </c>
      <c r="AF260" s="29" t="s">
        <v>4714</v>
      </c>
      <c r="AG260" s="29">
        <v>-12</v>
      </c>
      <c r="AH260" s="29" t="s">
        <v>4714</v>
      </c>
      <c r="AI260" s="29" t="s">
        <v>4715</v>
      </c>
      <c r="AJ260" s="29">
        <v>11</v>
      </c>
      <c r="AK260" s="29" t="s">
        <v>4716</v>
      </c>
      <c r="AL260" s="29" t="s">
        <v>4717</v>
      </c>
      <c r="AM260" s="29">
        <v>23</v>
      </c>
      <c r="AN260" s="1">
        <f t="shared" si="18"/>
        <v>1</v>
      </c>
      <c r="AO260" s="1">
        <f t="shared" si="19"/>
        <v>1</v>
      </c>
      <c r="AP260" s="30">
        <f t="shared" si="20"/>
        <v>46297</v>
      </c>
      <c r="AQ260" s="1" t="str">
        <f>IF(COUNTIF('同场线路Rotas do mesmo SC'!A:A,C260)&gt;0,"Sim","Não")</f>
        <v>Não</v>
      </c>
      <c r="AR260" s="1" t="str">
        <f>IF(COUNTIF(揽收业务网点!A:A,P260)&gt;0,"Sim","Não")</f>
        <v>Não</v>
      </c>
    </row>
    <row r="261" spans="1:44">
      <c r="A261" s="29" t="s">
        <v>4718</v>
      </c>
      <c r="B261" s="29" t="s">
        <v>379</v>
      </c>
      <c r="C261" s="29" t="s">
        <v>4719</v>
      </c>
      <c r="D261" s="29" t="s">
        <v>381</v>
      </c>
      <c r="E261" s="29" t="s">
        <v>382</v>
      </c>
      <c r="F261" s="29" t="s">
        <v>383</v>
      </c>
      <c r="G261" s="29">
        <v>154</v>
      </c>
      <c r="H261" s="29" t="s">
        <v>4720</v>
      </c>
      <c r="I261" s="29" t="s">
        <v>868</v>
      </c>
      <c r="J261" s="29" t="s">
        <v>642</v>
      </c>
      <c r="K261" s="29" t="s">
        <v>387</v>
      </c>
      <c r="L261" s="29" t="s">
        <v>643</v>
      </c>
      <c r="M261" s="29" t="s">
        <v>4721</v>
      </c>
      <c r="N261" s="29" t="s">
        <v>4722</v>
      </c>
      <c r="O261" s="29" t="s">
        <v>1146</v>
      </c>
      <c r="P261" s="29" t="s">
        <v>1147</v>
      </c>
      <c r="Q261" s="29" t="s">
        <v>118</v>
      </c>
      <c r="R261" s="29" t="s">
        <v>4467</v>
      </c>
      <c r="S261" s="29" t="s">
        <v>4467</v>
      </c>
      <c r="T261" s="29" t="s">
        <v>4723</v>
      </c>
      <c r="U261" s="29" t="s">
        <v>4724</v>
      </c>
      <c r="V261" s="29">
        <v>77</v>
      </c>
      <c r="W261" s="29" t="s">
        <v>396</v>
      </c>
      <c r="X261" s="29" t="s">
        <v>4725</v>
      </c>
      <c r="Y261" s="29" t="s">
        <v>575</v>
      </c>
      <c r="Z261" s="29" t="s">
        <v>4726</v>
      </c>
      <c r="AA261" s="29" t="s">
        <v>4726</v>
      </c>
      <c r="AB261" s="29" t="s">
        <v>4727</v>
      </c>
      <c r="AC261" s="29" t="s">
        <v>4728</v>
      </c>
      <c r="AD261" s="29" t="s">
        <v>94</v>
      </c>
      <c r="AE261" s="29" t="s">
        <v>4729</v>
      </c>
      <c r="AF261" s="29" t="s">
        <v>4730</v>
      </c>
      <c r="AG261" s="29">
        <v>-7</v>
      </c>
      <c r="AH261" s="29" t="s">
        <v>4730</v>
      </c>
      <c r="AI261" s="29" t="s">
        <v>4731</v>
      </c>
      <c r="AJ261" s="29">
        <v>150</v>
      </c>
      <c r="AK261" s="29" t="s">
        <v>4732</v>
      </c>
      <c r="AL261" s="29" t="s">
        <v>4733</v>
      </c>
      <c r="AM261" s="29">
        <v>162</v>
      </c>
      <c r="AN261" s="1">
        <f t="shared" si="18"/>
        <v>1</v>
      </c>
      <c r="AO261" s="1">
        <f t="shared" si="19"/>
        <v>1</v>
      </c>
      <c r="AP261" s="30">
        <f t="shared" si="20"/>
        <v>46296</v>
      </c>
      <c r="AQ261" s="1" t="str">
        <f>IF(COUNTIF('同场线路Rotas do mesmo SC'!A:A,C261)&gt;0,"Sim","Não")</f>
        <v>Não</v>
      </c>
      <c r="AR261" s="1" t="str">
        <f>IF(COUNTIF(揽收业务网点!A:A,P261)&gt;0,"Sim","Não")</f>
        <v>Não</v>
      </c>
    </row>
    <row r="262" spans="1:44">
      <c r="A262" s="29" t="s">
        <v>4734</v>
      </c>
      <c r="B262" s="29" t="s">
        <v>379</v>
      </c>
      <c r="C262" s="29" t="s">
        <v>1014</v>
      </c>
      <c r="D262" s="29" t="s">
        <v>381</v>
      </c>
      <c r="E262" s="29" t="s">
        <v>382</v>
      </c>
      <c r="F262" s="29" t="s">
        <v>383</v>
      </c>
      <c r="G262" s="29">
        <v>205</v>
      </c>
      <c r="H262" s="29" t="s">
        <v>1015</v>
      </c>
      <c r="I262" s="29" t="s">
        <v>385</v>
      </c>
      <c r="J262" s="29" t="s">
        <v>1016</v>
      </c>
      <c r="K262" s="29" t="s">
        <v>387</v>
      </c>
      <c r="L262" s="29" t="s">
        <v>1017</v>
      </c>
      <c r="M262" s="29" t="s">
        <v>1018</v>
      </c>
      <c r="N262" s="29" t="s">
        <v>1019</v>
      </c>
      <c r="O262" s="29" t="s">
        <v>674</v>
      </c>
      <c r="P262" s="29" t="s">
        <v>675</v>
      </c>
      <c r="Q262" s="29" t="s">
        <v>118</v>
      </c>
      <c r="R262" s="29" t="s">
        <v>4735</v>
      </c>
      <c r="S262" s="29" t="s">
        <v>4735</v>
      </c>
      <c r="T262" s="29" t="s">
        <v>4736</v>
      </c>
      <c r="U262" s="29" t="s">
        <v>4737</v>
      </c>
      <c r="V262" s="29">
        <v>198</v>
      </c>
      <c r="W262" s="29" t="s">
        <v>396</v>
      </c>
      <c r="X262" s="29" t="s">
        <v>4738</v>
      </c>
      <c r="Y262" s="29" t="s">
        <v>1990</v>
      </c>
      <c r="Z262" s="29" t="s">
        <v>4739</v>
      </c>
      <c r="AA262" s="29" t="s">
        <v>4739</v>
      </c>
      <c r="AB262" s="29" t="s">
        <v>1025</v>
      </c>
      <c r="AC262" s="29" t="s">
        <v>1026</v>
      </c>
      <c r="AD262" s="29" t="s">
        <v>118</v>
      </c>
      <c r="AE262" s="29" t="s">
        <v>4740</v>
      </c>
      <c r="AF262" s="29" t="s">
        <v>4741</v>
      </c>
      <c r="AG262" s="29">
        <v>-2</v>
      </c>
      <c r="AH262" s="29" t="s">
        <v>4741</v>
      </c>
      <c r="AI262" s="29" t="s">
        <v>4742</v>
      </c>
      <c r="AJ262" s="29">
        <v>258</v>
      </c>
      <c r="AK262" s="29" t="s">
        <v>4743</v>
      </c>
      <c r="AL262" s="29" t="s">
        <v>4744</v>
      </c>
      <c r="AM262" s="29">
        <v>97</v>
      </c>
      <c r="AN262" s="1">
        <f t="shared" si="18"/>
        <v>1</v>
      </c>
      <c r="AO262" s="1">
        <f t="shared" si="19"/>
        <v>1</v>
      </c>
      <c r="AP262" s="30">
        <f t="shared" si="20"/>
        <v>46297</v>
      </c>
      <c r="AQ262" s="1" t="str">
        <f>IF(COUNTIF('同场线路Rotas do mesmo SC'!A:A,C262)&gt;0,"Sim","Não")</f>
        <v>Não</v>
      </c>
      <c r="AR262" s="1" t="str">
        <f>IF(COUNTIF(揽收业务网点!A:A,P262)&gt;0,"Sim","Não")</f>
        <v>Não</v>
      </c>
    </row>
    <row r="263" spans="1:44">
      <c r="A263" s="29" t="s">
        <v>4745</v>
      </c>
      <c r="B263" s="29" t="s">
        <v>379</v>
      </c>
      <c r="C263" s="29" t="s">
        <v>4746</v>
      </c>
      <c r="D263" s="29" t="s">
        <v>381</v>
      </c>
      <c r="E263" s="29" t="s">
        <v>640</v>
      </c>
      <c r="F263" s="29" t="s">
        <v>383</v>
      </c>
      <c r="G263" s="29">
        <v>115</v>
      </c>
      <c r="H263" s="29" t="s">
        <v>4747</v>
      </c>
      <c r="I263" s="29" t="s">
        <v>868</v>
      </c>
      <c r="J263" s="29" t="s">
        <v>1016</v>
      </c>
      <c r="K263" s="29" t="s">
        <v>387</v>
      </c>
      <c r="L263" s="29" t="s">
        <v>1017</v>
      </c>
      <c r="M263" s="29" t="s">
        <v>4748</v>
      </c>
      <c r="N263" s="29" t="s">
        <v>4749</v>
      </c>
      <c r="O263" s="29" t="s">
        <v>4750</v>
      </c>
      <c r="P263" s="29" t="s">
        <v>115</v>
      </c>
      <c r="Q263" s="29" t="s">
        <v>94</v>
      </c>
      <c r="R263" s="29" t="s">
        <v>944</v>
      </c>
      <c r="S263" s="29" t="s">
        <v>944</v>
      </c>
      <c r="T263" s="29" t="s">
        <v>4751</v>
      </c>
      <c r="U263" s="29" t="s">
        <v>4752</v>
      </c>
      <c r="V263" s="29">
        <v>1</v>
      </c>
      <c r="W263" s="29" t="s">
        <v>396</v>
      </c>
      <c r="X263" s="29" t="s">
        <v>4753</v>
      </c>
      <c r="Y263" s="29" t="s">
        <v>401</v>
      </c>
      <c r="Z263" s="29" t="s">
        <v>4754</v>
      </c>
      <c r="AA263" s="29" t="s">
        <v>4754</v>
      </c>
      <c r="AB263" s="29" t="s">
        <v>674</v>
      </c>
      <c r="AC263" s="29" t="s">
        <v>675</v>
      </c>
      <c r="AD263" s="29" t="s">
        <v>118</v>
      </c>
      <c r="AE263" s="29" t="s">
        <v>1795</v>
      </c>
      <c r="AF263" s="29" t="s">
        <v>4755</v>
      </c>
      <c r="AG263" s="29">
        <v>47</v>
      </c>
      <c r="AH263" s="29" t="s">
        <v>4755</v>
      </c>
      <c r="AI263" s="29" t="s">
        <v>4756</v>
      </c>
      <c r="AJ263" s="29">
        <v>132</v>
      </c>
      <c r="AK263" s="29" t="s">
        <v>4757</v>
      </c>
      <c r="AL263" s="29" t="s">
        <v>4758</v>
      </c>
      <c r="AM263" s="29">
        <v>68</v>
      </c>
      <c r="AN263" s="1">
        <f t="shared" si="18"/>
        <v>1</v>
      </c>
      <c r="AO263" s="1">
        <f t="shared" si="19"/>
        <v>1</v>
      </c>
      <c r="AP263" s="30">
        <f t="shared" si="20"/>
        <v>46296</v>
      </c>
      <c r="AQ263" s="1" t="str">
        <f>IF(COUNTIF('同场线路Rotas do mesmo SC'!A:A,C263)&gt;0,"Sim","Não")</f>
        <v>Não</v>
      </c>
      <c r="AR263" s="1" t="str">
        <f>IF(COUNTIF(揽收业务网点!A:A,P263)&gt;0,"Sim","Não")</f>
        <v>Sim</v>
      </c>
    </row>
    <row r="264" spans="1:44">
      <c r="A264" s="29" t="s">
        <v>4759</v>
      </c>
      <c r="B264" s="29" t="s">
        <v>379</v>
      </c>
      <c r="C264" s="29" t="s">
        <v>4760</v>
      </c>
      <c r="D264" s="29" t="s">
        <v>381</v>
      </c>
      <c r="E264" s="29" t="s">
        <v>382</v>
      </c>
      <c r="F264" s="29" t="s">
        <v>383</v>
      </c>
      <c r="G264" s="29">
        <v>61.51</v>
      </c>
      <c r="H264" s="29" t="s">
        <v>4761</v>
      </c>
      <c r="I264" s="29" t="s">
        <v>868</v>
      </c>
      <c r="J264" s="29" t="s">
        <v>3275</v>
      </c>
      <c r="K264" s="29" t="s">
        <v>387</v>
      </c>
      <c r="L264" s="29" t="s">
        <v>3276</v>
      </c>
      <c r="M264" s="29" t="s">
        <v>4762</v>
      </c>
      <c r="N264" s="29" t="s">
        <v>4763</v>
      </c>
      <c r="O264" s="29" t="s">
        <v>1262</v>
      </c>
      <c r="P264" s="29" t="s">
        <v>1263</v>
      </c>
      <c r="Q264" s="29" t="s">
        <v>118</v>
      </c>
      <c r="R264" s="29" t="s">
        <v>4764</v>
      </c>
      <c r="S264" s="29" t="s">
        <v>4765</v>
      </c>
      <c r="T264" s="29" t="s">
        <v>4766</v>
      </c>
      <c r="U264" s="29" t="s">
        <v>4767</v>
      </c>
      <c r="V264" s="29">
        <v>41</v>
      </c>
      <c r="W264" s="29" t="s">
        <v>396</v>
      </c>
      <c r="X264" s="29" t="s">
        <v>4768</v>
      </c>
      <c r="Y264" s="29" t="s">
        <v>528</v>
      </c>
      <c r="Z264" s="29" t="s">
        <v>4769</v>
      </c>
      <c r="AA264" s="29" t="s">
        <v>4769</v>
      </c>
      <c r="AB264" s="29" t="s">
        <v>4770</v>
      </c>
      <c r="AC264" s="29" t="s">
        <v>4771</v>
      </c>
      <c r="AD264" s="29" t="s">
        <v>118</v>
      </c>
      <c r="AE264" s="29" t="s">
        <v>3221</v>
      </c>
      <c r="AF264" s="29" t="s">
        <v>4772</v>
      </c>
      <c r="AG264" s="29">
        <v>-111</v>
      </c>
      <c r="AH264" s="29" t="s">
        <v>4772</v>
      </c>
      <c r="AI264" s="29" t="s">
        <v>4773</v>
      </c>
      <c r="AJ264" s="29">
        <v>88</v>
      </c>
      <c r="AK264" s="29" t="s">
        <v>4774</v>
      </c>
      <c r="AL264" s="29" t="s">
        <v>4775</v>
      </c>
      <c r="AM264" s="29">
        <v>128</v>
      </c>
      <c r="AN264" s="1">
        <f t="shared" si="18"/>
        <v>1</v>
      </c>
      <c r="AO264" s="1">
        <f t="shared" si="19"/>
        <v>1</v>
      </c>
      <c r="AP264" s="30">
        <f t="shared" si="20"/>
        <v>46296</v>
      </c>
      <c r="AQ264" s="1" t="str">
        <f>IF(COUNTIF('同场线路Rotas do mesmo SC'!A:A,C264)&gt;0,"Sim","Não")</f>
        <v>Não</v>
      </c>
      <c r="AR264" s="1" t="str">
        <f>IF(COUNTIF(揽收业务网点!A:A,P264)&gt;0,"Sim","Não")</f>
        <v>Não</v>
      </c>
    </row>
    <row r="265" spans="1:44">
      <c r="A265" s="29" t="s">
        <v>4776</v>
      </c>
      <c r="B265" s="29" t="s">
        <v>379</v>
      </c>
      <c r="C265" s="29" t="s">
        <v>1033</v>
      </c>
      <c r="D265" s="29" t="s">
        <v>381</v>
      </c>
      <c r="E265" s="29" t="s">
        <v>640</v>
      </c>
      <c r="F265" s="29" t="s">
        <v>1034</v>
      </c>
      <c r="G265" s="29">
        <v>132</v>
      </c>
      <c r="H265" s="29" t="s">
        <v>793</v>
      </c>
      <c r="I265" s="29" t="s">
        <v>409</v>
      </c>
      <c r="J265" s="29" t="s">
        <v>794</v>
      </c>
      <c r="K265" s="29" t="s">
        <v>387</v>
      </c>
      <c r="L265" s="29" t="s">
        <v>813</v>
      </c>
      <c r="M265" s="29" t="s">
        <v>796</v>
      </c>
      <c r="N265" s="29" t="s">
        <v>797</v>
      </c>
      <c r="O265" s="29" t="s">
        <v>798</v>
      </c>
      <c r="P265" s="29" t="s">
        <v>93</v>
      </c>
      <c r="Q265" s="29" t="s">
        <v>94</v>
      </c>
      <c r="R265" s="29" t="s">
        <v>4777</v>
      </c>
      <c r="S265" s="29" t="s">
        <v>4778</v>
      </c>
      <c r="T265" s="29" t="s">
        <v>4779</v>
      </c>
      <c r="U265" s="29" t="s">
        <v>4780</v>
      </c>
      <c r="V265" s="29">
        <v>645</v>
      </c>
      <c r="W265" s="29" t="s">
        <v>396</v>
      </c>
      <c r="X265" s="29" t="s">
        <v>4781</v>
      </c>
      <c r="Y265" s="29" t="s">
        <v>4782</v>
      </c>
      <c r="Z265" s="29" t="s">
        <v>4783</v>
      </c>
      <c r="AA265" s="29" t="s">
        <v>4783</v>
      </c>
      <c r="AB265" s="29" t="s">
        <v>653</v>
      </c>
      <c r="AC265" s="29" t="s">
        <v>654</v>
      </c>
      <c r="AD265" s="29" t="s">
        <v>11</v>
      </c>
      <c r="AE265" s="29" t="s">
        <v>4784</v>
      </c>
      <c r="AF265" s="29" t="s">
        <v>4785</v>
      </c>
      <c r="AG265" s="29">
        <v>-168</v>
      </c>
      <c r="AH265" s="29" t="s">
        <v>4785</v>
      </c>
      <c r="AI265" s="29" t="s">
        <v>4786</v>
      </c>
      <c r="AJ265" s="29">
        <v>176</v>
      </c>
      <c r="AK265" s="29" t="s">
        <v>4787</v>
      </c>
      <c r="AL265" s="29" t="s">
        <v>4788</v>
      </c>
      <c r="AM265" s="29">
        <v>5225</v>
      </c>
      <c r="AN265" s="1">
        <f t="shared" si="18"/>
        <v>1</v>
      </c>
      <c r="AO265" s="1">
        <f t="shared" si="19"/>
        <v>1</v>
      </c>
      <c r="AP265" s="30">
        <f t="shared" si="20"/>
        <v>46297</v>
      </c>
      <c r="AQ265" s="1" t="str">
        <f>IF(COUNTIF('同场线路Rotas do mesmo SC'!A:A,C265)&gt;0,"Sim","Não")</f>
        <v>Não</v>
      </c>
      <c r="AR265" s="1" t="str">
        <f>IF(COUNTIF(揽收业务网点!A:A,P265)&gt;0,"Sim","Não")</f>
        <v>Sim</v>
      </c>
    </row>
    <row r="266" spans="1:44">
      <c r="A266" s="29" t="s">
        <v>4789</v>
      </c>
      <c r="B266" s="29" t="s">
        <v>379</v>
      </c>
      <c r="C266" s="29" t="s">
        <v>4790</v>
      </c>
      <c r="D266" s="29" t="s">
        <v>381</v>
      </c>
      <c r="E266" s="29" t="s">
        <v>382</v>
      </c>
      <c r="F266" s="29" t="s">
        <v>383</v>
      </c>
      <c r="G266" s="29">
        <v>60</v>
      </c>
      <c r="H266" s="29" t="s">
        <v>4791</v>
      </c>
      <c r="I266" s="29" t="s">
        <v>702</v>
      </c>
      <c r="J266" s="29" t="s">
        <v>4792</v>
      </c>
      <c r="K266" s="29" t="s">
        <v>387</v>
      </c>
      <c r="L266" s="29" t="s">
        <v>4793</v>
      </c>
      <c r="M266" s="29" t="s">
        <v>4792</v>
      </c>
      <c r="N266" s="29" t="s">
        <v>4794</v>
      </c>
      <c r="O266" s="29" t="s">
        <v>899</v>
      </c>
      <c r="P266" s="29" t="s">
        <v>900</v>
      </c>
      <c r="Q266" s="29" t="s">
        <v>70</v>
      </c>
      <c r="R266" s="29" t="s">
        <v>4795</v>
      </c>
      <c r="S266" s="29" t="s">
        <v>4796</v>
      </c>
      <c r="T266" s="29" t="s">
        <v>4797</v>
      </c>
      <c r="U266" s="29" t="s">
        <v>4798</v>
      </c>
      <c r="V266" s="29">
        <v>42</v>
      </c>
      <c r="W266" s="29" t="s">
        <v>396</v>
      </c>
      <c r="X266" s="29" t="s">
        <v>4799</v>
      </c>
      <c r="Y266" s="29" t="s">
        <v>948</v>
      </c>
      <c r="Z266" s="29" t="s">
        <v>4800</v>
      </c>
      <c r="AA266" s="29" t="s">
        <v>4800</v>
      </c>
      <c r="AB266" s="29" t="s">
        <v>4801</v>
      </c>
      <c r="AC266" s="29" t="s">
        <v>4802</v>
      </c>
      <c r="AD266" s="29" t="s">
        <v>70</v>
      </c>
      <c r="AE266" s="29" t="s">
        <v>1325</v>
      </c>
      <c r="AF266" s="29" t="s">
        <v>4803</v>
      </c>
      <c r="AG266" s="29">
        <v>-65</v>
      </c>
      <c r="AH266" s="29" t="s">
        <v>4803</v>
      </c>
      <c r="AI266" s="29" t="s">
        <v>4804</v>
      </c>
      <c r="AJ266" s="29">
        <v>100</v>
      </c>
      <c r="AK266" s="29" t="s">
        <v>4805</v>
      </c>
      <c r="AL266" s="29" t="s">
        <v>4806</v>
      </c>
      <c r="AM266" s="29">
        <v>205</v>
      </c>
      <c r="AN266" s="1">
        <f t="shared" si="18"/>
        <v>1</v>
      </c>
      <c r="AO266" s="1">
        <f t="shared" si="19"/>
        <v>1</v>
      </c>
      <c r="AP266" s="30">
        <f t="shared" si="20"/>
        <v>46296</v>
      </c>
      <c r="AQ266" s="1" t="str">
        <f>IF(COUNTIF('同场线路Rotas do mesmo SC'!A:A,C266)&gt;0,"Sim","Não")</f>
        <v>Não</v>
      </c>
      <c r="AR266" s="1" t="str">
        <f>IF(COUNTIF(揽收业务网点!A:A,P266)&gt;0,"Sim","Não")</f>
        <v>Não</v>
      </c>
    </row>
    <row r="267" spans="1:44">
      <c r="A267" s="29" t="s">
        <v>4807</v>
      </c>
      <c r="B267" s="29" t="s">
        <v>379</v>
      </c>
      <c r="C267" s="29" t="s">
        <v>4808</v>
      </c>
      <c r="D267" s="29" t="s">
        <v>381</v>
      </c>
      <c r="E267" s="29" t="s">
        <v>382</v>
      </c>
      <c r="F267" s="29" t="s">
        <v>383</v>
      </c>
      <c r="G267" s="29">
        <v>60</v>
      </c>
      <c r="H267" s="29" t="s">
        <v>4809</v>
      </c>
      <c r="I267" s="29" t="s">
        <v>868</v>
      </c>
      <c r="J267" s="29" t="s">
        <v>4810</v>
      </c>
      <c r="K267" s="29" t="s">
        <v>387</v>
      </c>
      <c r="L267" s="29" t="s">
        <v>4811</v>
      </c>
      <c r="M267" s="29" t="s">
        <v>4810</v>
      </c>
      <c r="N267" s="29" t="s">
        <v>4812</v>
      </c>
      <c r="O267" s="29" t="s">
        <v>899</v>
      </c>
      <c r="P267" s="29" t="s">
        <v>900</v>
      </c>
      <c r="Q267" s="29" t="s">
        <v>70</v>
      </c>
      <c r="R267" s="29" t="s">
        <v>4813</v>
      </c>
      <c r="S267" s="29" t="s">
        <v>4814</v>
      </c>
      <c r="T267" s="29" t="s">
        <v>4815</v>
      </c>
      <c r="U267" s="29" t="s">
        <v>4816</v>
      </c>
      <c r="V267" s="29">
        <v>902</v>
      </c>
      <c r="W267" s="29" t="s">
        <v>396</v>
      </c>
      <c r="X267" s="29" t="s">
        <v>4817</v>
      </c>
      <c r="Y267" s="29" t="s">
        <v>948</v>
      </c>
      <c r="Z267" s="29" t="s">
        <v>4818</v>
      </c>
      <c r="AA267" s="29" t="s">
        <v>4818</v>
      </c>
      <c r="AB267" s="29" t="s">
        <v>4819</v>
      </c>
      <c r="AC267" s="29" t="s">
        <v>4820</v>
      </c>
      <c r="AD267" s="29" t="s">
        <v>70</v>
      </c>
      <c r="AE267" s="29" t="s">
        <v>1325</v>
      </c>
      <c r="AF267" s="29" t="s">
        <v>4821</v>
      </c>
      <c r="AG267" s="29">
        <v>-61</v>
      </c>
      <c r="AH267" s="29" t="s">
        <v>4821</v>
      </c>
      <c r="AI267" s="29" t="s">
        <v>4822</v>
      </c>
      <c r="AJ267" s="29">
        <v>53</v>
      </c>
      <c r="AK267" s="29" t="s">
        <v>4823</v>
      </c>
      <c r="AL267" s="29" t="s">
        <v>4824</v>
      </c>
      <c r="AM267" s="29">
        <v>96</v>
      </c>
      <c r="AN267" s="1">
        <f t="shared" si="18"/>
        <v>1</v>
      </c>
      <c r="AO267" s="1">
        <f t="shared" si="19"/>
        <v>1</v>
      </c>
      <c r="AP267" s="30">
        <f t="shared" si="20"/>
        <v>46296</v>
      </c>
      <c r="AQ267" s="1" t="str">
        <f>IF(COUNTIF('同场线路Rotas do mesmo SC'!A:A,C267)&gt;0,"Sim","Não")</f>
        <v>Não</v>
      </c>
      <c r="AR267" s="1" t="str">
        <f>IF(COUNTIF(揽收业务网点!A:A,P267)&gt;0,"Sim","Não")</f>
        <v>Não</v>
      </c>
    </row>
    <row r="268" spans="1:44">
      <c r="A268" s="29" t="s">
        <v>4825</v>
      </c>
      <c r="B268" s="29" t="s">
        <v>379</v>
      </c>
      <c r="C268" s="29" t="s">
        <v>4826</v>
      </c>
      <c r="D268" s="29" t="s">
        <v>381</v>
      </c>
      <c r="E268" s="29" t="s">
        <v>640</v>
      </c>
      <c r="F268" s="29" t="s">
        <v>383</v>
      </c>
      <c r="G268" s="29">
        <v>2</v>
      </c>
      <c r="H268" s="29" t="s">
        <v>4204</v>
      </c>
      <c r="I268" s="29" t="s">
        <v>1289</v>
      </c>
      <c r="J268" s="29" t="s">
        <v>4205</v>
      </c>
      <c r="K268" s="29" t="s">
        <v>411</v>
      </c>
      <c r="L268" s="29" t="s">
        <v>4206</v>
      </c>
      <c r="M268" s="29" t="s">
        <v>4207</v>
      </c>
      <c r="N268" s="29" t="s">
        <v>4208</v>
      </c>
      <c r="O268" s="29" t="s">
        <v>4215</v>
      </c>
      <c r="P268" s="29" t="s">
        <v>114</v>
      </c>
      <c r="Q268" s="29" t="s">
        <v>94</v>
      </c>
      <c r="R268" s="29" t="s">
        <v>4827</v>
      </c>
      <c r="S268" s="29" t="s">
        <v>4827</v>
      </c>
      <c r="T268" s="29" t="s">
        <v>4828</v>
      </c>
      <c r="U268" s="29" t="s">
        <v>4829</v>
      </c>
      <c r="V268" s="29">
        <v>1</v>
      </c>
      <c r="W268" s="29" t="s">
        <v>396</v>
      </c>
      <c r="X268" s="29" t="s">
        <v>4830</v>
      </c>
      <c r="Y268" s="29" t="s">
        <v>1167</v>
      </c>
      <c r="Z268" s="29" t="s">
        <v>4831</v>
      </c>
      <c r="AA268" s="29" t="s">
        <v>4831</v>
      </c>
      <c r="AB268" s="29" t="s">
        <v>2971</v>
      </c>
      <c r="AC268" s="29" t="s">
        <v>2972</v>
      </c>
      <c r="AD268" s="29" t="s">
        <v>94</v>
      </c>
      <c r="AE268" s="29" t="s">
        <v>4832</v>
      </c>
      <c r="AF268" s="29" t="s">
        <v>4833</v>
      </c>
      <c r="AG268" s="29">
        <v>1363</v>
      </c>
      <c r="AH268" s="29" t="s">
        <v>4833</v>
      </c>
      <c r="AI268" s="29" t="s">
        <v>4834</v>
      </c>
      <c r="AJ268" s="29">
        <v>-501</v>
      </c>
      <c r="AK268" s="29" t="s">
        <v>4835</v>
      </c>
      <c r="AL268" s="29" t="s">
        <v>4836</v>
      </c>
      <c r="AM268" s="29">
        <v>1</v>
      </c>
      <c r="AN268" s="1">
        <f t="shared" si="18"/>
        <v>1</v>
      </c>
      <c r="AO268" s="1">
        <f t="shared" si="19"/>
        <v>1</v>
      </c>
      <c r="AP268" s="30">
        <f t="shared" si="20"/>
        <v>46296</v>
      </c>
      <c r="AQ268" s="1" t="str">
        <f>IF(COUNTIF('同场线路Rotas do mesmo SC'!A:A,C268)&gt;0,"Sim","Não")</f>
        <v>Não</v>
      </c>
      <c r="AR268" s="1" t="str">
        <f>IF(COUNTIF(揽收业务网点!A:A,P268)&gt;0,"Sim","Não")</f>
        <v>Sim</v>
      </c>
    </row>
    <row r="269" spans="1:44">
      <c r="A269" s="29" t="s">
        <v>4837</v>
      </c>
      <c r="B269" s="29" t="s">
        <v>379</v>
      </c>
      <c r="C269" s="29" t="s">
        <v>4838</v>
      </c>
      <c r="D269" s="29" t="s">
        <v>381</v>
      </c>
      <c r="E269" s="29" t="s">
        <v>382</v>
      </c>
      <c r="F269" s="29" t="s">
        <v>383</v>
      </c>
      <c r="G269" s="29">
        <v>10</v>
      </c>
      <c r="H269" s="29" t="s">
        <v>1864</v>
      </c>
      <c r="I269" s="29" t="s">
        <v>385</v>
      </c>
      <c r="J269" s="29" t="s">
        <v>1865</v>
      </c>
      <c r="K269" s="29" t="s">
        <v>387</v>
      </c>
      <c r="L269" s="29" t="s">
        <v>1866</v>
      </c>
      <c r="M269" s="29" t="s">
        <v>1865</v>
      </c>
      <c r="N269" s="29" t="s">
        <v>1867</v>
      </c>
      <c r="O269" s="29" t="s">
        <v>540</v>
      </c>
      <c r="P269" s="29" t="s">
        <v>541</v>
      </c>
      <c r="Q269" s="29" t="s">
        <v>2</v>
      </c>
      <c r="R269" s="29" t="s">
        <v>3912</v>
      </c>
      <c r="S269" s="29" t="s">
        <v>4839</v>
      </c>
      <c r="T269" s="29" t="s">
        <v>4840</v>
      </c>
      <c r="U269" s="29" t="s">
        <v>4841</v>
      </c>
      <c r="V269" s="29">
        <v>9</v>
      </c>
      <c r="W269" s="29" t="s">
        <v>396</v>
      </c>
      <c r="X269" s="29" t="s">
        <v>4842</v>
      </c>
      <c r="Y269" s="29" t="s">
        <v>4263</v>
      </c>
      <c r="Z269" s="29" t="s">
        <v>4843</v>
      </c>
      <c r="AA269" s="29" t="s">
        <v>4843</v>
      </c>
      <c r="AB269" s="29" t="s">
        <v>4844</v>
      </c>
      <c r="AC269" s="29" t="s">
        <v>4845</v>
      </c>
      <c r="AD269" s="29" t="s">
        <v>2</v>
      </c>
      <c r="AE269" s="29" t="s">
        <v>528</v>
      </c>
      <c r="AF269" s="29" t="s">
        <v>4846</v>
      </c>
      <c r="AG269" s="29">
        <v>-46</v>
      </c>
      <c r="AH269" s="29" t="s">
        <v>4846</v>
      </c>
      <c r="AI269" s="29" t="s">
        <v>4847</v>
      </c>
      <c r="AJ269" s="29">
        <v>49</v>
      </c>
      <c r="AK269" s="29" t="s">
        <v>4848</v>
      </c>
      <c r="AL269" s="29" t="s">
        <v>4849</v>
      </c>
      <c r="AM269" s="29">
        <v>93</v>
      </c>
      <c r="AN269" s="1">
        <f t="shared" si="18"/>
        <v>1</v>
      </c>
      <c r="AO269" s="1">
        <f t="shared" si="19"/>
        <v>1</v>
      </c>
      <c r="AP269" s="30">
        <f t="shared" si="20"/>
        <v>46296</v>
      </c>
      <c r="AQ269" s="1" t="str">
        <f>IF(COUNTIF('同场线路Rotas do mesmo SC'!A:A,C269)&gt;0,"Sim","Não")</f>
        <v>Não</v>
      </c>
      <c r="AR269" s="1" t="str">
        <f>IF(COUNTIF(揽收业务网点!A:A,P269)&gt;0,"Sim","Não")</f>
        <v>Não</v>
      </c>
    </row>
    <row r="270" spans="1:44">
      <c r="A270" s="29" t="s">
        <v>4850</v>
      </c>
      <c r="B270" s="29" t="s">
        <v>379</v>
      </c>
      <c r="C270" s="29" t="s">
        <v>4851</v>
      </c>
      <c r="D270" s="29" t="s">
        <v>381</v>
      </c>
      <c r="E270" s="29" t="s">
        <v>382</v>
      </c>
      <c r="F270" s="29" t="s">
        <v>383</v>
      </c>
      <c r="G270" s="29">
        <v>150</v>
      </c>
      <c r="H270" s="29" t="s">
        <v>4852</v>
      </c>
      <c r="I270" s="29" t="s">
        <v>512</v>
      </c>
      <c r="J270" s="29" t="s">
        <v>4853</v>
      </c>
      <c r="K270" s="29" t="s">
        <v>387</v>
      </c>
      <c r="L270" s="29" t="s">
        <v>4854</v>
      </c>
      <c r="M270" s="29" t="s">
        <v>4855</v>
      </c>
      <c r="N270" s="29" t="s">
        <v>4856</v>
      </c>
      <c r="O270" s="29" t="s">
        <v>4857</v>
      </c>
      <c r="P270" s="29" t="s">
        <v>4858</v>
      </c>
      <c r="Q270" s="29" t="s">
        <v>70</v>
      </c>
      <c r="R270" s="29" t="s">
        <v>4859</v>
      </c>
      <c r="S270" s="29" t="s">
        <v>4860</v>
      </c>
      <c r="T270" s="29" t="s">
        <v>4861</v>
      </c>
      <c r="U270" s="29" t="s">
        <v>4862</v>
      </c>
      <c r="V270" s="29">
        <v>20</v>
      </c>
      <c r="W270" s="29" t="s">
        <v>396</v>
      </c>
      <c r="X270" s="29" t="s">
        <v>4863</v>
      </c>
      <c r="Y270" s="29" t="s">
        <v>551</v>
      </c>
      <c r="Z270" s="29" t="s">
        <v>4864</v>
      </c>
      <c r="AA270" s="29" t="s">
        <v>4864</v>
      </c>
      <c r="AB270" s="29" t="s">
        <v>4865</v>
      </c>
      <c r="AC270" s="29" t="s">
        <v>4866</v>
      </c>
      <c r="AD270" s="29" t="s">
        <v>70</v>
      </c>
      <c r="AE270" s="29" t="s">
        <v>2351</v>
      </c>
      <c r="AF270" s="29" t="s">
        <v>4867</v>
      </c>
      <c r="AG270" s="29">
        <v>66</v>
      </c>
      <c r="AH270" s="29" t="s">
        <v>4867</v>
      </c>
      <c r="AI270" s="29" t="s">
        <v>4868</v>
      </c>
      <c r="AJ270" s="29">
        <v>68</v>
      </c>
      <c r="AK270" s="29" t="s">
        <v>4869</v>
      </c>
      <c r="AL270" s="29" t="s">
        <v>4870</v>
      </c>
      <c r="AM270" s="29">
        <v>162</v>
      </c>
      <c r="AN270" s="1">
        <f t="shared" si="18"/>
        <v>1</v>
      </c>
      <c r="AO270" s="1">
        <f t="shared" si="19"/>
        <v>1</v>
      </c>
      <c r="AP270" s="30">
        <f t="shared" si="20"/>
        <v>46296</v>
      </c>
      <c r="AQ270" s="1" t="str">
        <f>IF(COUNTIF('同场线路Rotas do mesmo SC'!A:A,C270)&gt;0,"Sim","Não")</f>
        <v>Não</v>
      </c>
      <c r="AR270" s="1" t="str">
        <f>IF(COUNTIF(揽收业务网点!A:A,P270)&gt;0,"Sim","Não")</f>
        <v>Não</v>
      </c>
    </row>
    <row r="271" spans="1:44">
      <c r="A271" s="29" t="s">
        <v>4871</v>
      </c>
      <c r="B271" s="29" t="s">
        <v>379</v>
      </c>
      <c r="C271" s="29" t="s">
        <v>4872</v>
      </c>
      <c r="D271" s="29" t="s">
        <v>381</v>
      </c>
      <c r="E271" s="29" t="s">
        <v>382</v>
      </c>
      <c r="F271" s="29" t="s">
        <v>383</v>
      </c>
      <c r="G271" s="29">
        <v>32.5</v>
      </c>
      <c r="H271" s="29" t="s">
        <v>4873</v>
      </c>
      <c r="I271" s="29" t="s">
        <v>385</v>
      </c>
      <c r="J271" s="29" t="s">
        <v>4205</v>
      </c>
      <c r="K271" s="29" t="s">
        <v>411</v>
      </c>
      <c r="L271" s="29" t="s">
        <v>4206</v>
      </c>
      <c r="M271" s="29" t="s">
        <v>4874</v>
      </c>
      <c r="N271" s="29" t="s">
        <v>4875</v>
      </c>
      <c r="O271" s="29" t="s">
        <v>601</v>
      </c>
      <c r="P271" s="29" t="s">
        <v>602</v>
      </c>
      <c r="Q271" s="29" t="s">
        <v>94</v>
      </c>
      <c r="R271" s="29" t="s">
        <v>4876</v>
      </c>
      <c r="S271" s="29" t="s">
        <v>4877</v>
      </c>
      <c r="T271" s="29" t="s">
        <v>4878</v>
      </c>
      <c r="U271" s="29" t="s">
        <v>4879</v>
      </c>
      <c r="V271" s="29">
        <v>100</v>
      </c>
      <c r="W271" s="29" t="s">
        <v>396</v>
      </c>
      <c r="X271" s="29" t="s">
        <v>4880</v>
      </c>
      <c r="Y271" s="29" t="s">
        <v>1437</v>
      </c>
      <c r="Z271" s="29" t="s">
        <v>4881</v>
      </c>
      <c r="AA271" s="29" t="s">
        <v>4881</v>
      </c>
      <c r="AB271" s="29" t="s">
        <v>4882</v>
      </c>
      <c r="AC271" s="29" t="s">
        <v>4883</v>
      </c>
      <c r="AD271" s="29" t="s">
        <v>94</v>
      </c>
      <c r="AE271" s="29" t="s">
        <v>3493</v>
      </c>
      <c r="AF271" s="29" t="s">
        <v>4884</v>
      </c>
      <c r="AG271" s="29">
        <v>-31</v>
      </c>
      <c r="AH271" s="29" t="s">
        <v>4884</v>
      </c>
      <c r="AI271" s="29" t="s">
        <v>4885</v>
      </c>
      <c r="AJ271" s="29">
        <v>86</v>
      </c>
      <c r="AK271" s="29" t="s">
        <v>4886</v>
      </c>
      <c r="AL271" s="29" t="s">
        <v>4887</v>
      </c>
      <c r="AM271" s="29">
        <v>493</v>
      </c>
      <c r="AN271" s="1">
        <f t="shared" si="18"/>
        <v>1</v>
      </c>
      <c r="AO271" s="1">
        <f t="shared" si="19"/>
        <v>1</v>
      </c>
      <c r="AP271" s="30">
        <f t="shared" si="20"/>
        <v>46296</v>
      </c>
      <c r="AQ271" s="1" t="str">
        <f>IF(COUNTIF('同场线路Rotas do mesmo SC'!A:A,C271)&gt;0,"Sim","Não")</f>
        <v>Não</v>
      </c>
      <c r="AR271" s="1" t="str">
        <f>IF(COUNTIF(揽收业务网点!A:A,P271)&gt;0,"Sim","Não")</f>
        <v>Não</v>
      </c>
    </row>
    <row r="272" spans="1:44">
      <c r="A272" s="29" t="s">
        <v>4888</v>
      </c>
      <c r="B272" s="29" t="s">
        <v>379</v>
      </c>
      <c r="C272" s="29" t="s">
        <v>4889</v>
      </c>
      <c r="D272" s="29" t="s">
        <v>381</v>
      </c>
      <c r="E272" s="29" t="s">
        <v>382</v>
      </c>
      <c r="F272" s="29" t="s">
        <v>732</v>
      </c>
      <c r="G272" s="29">
        <v>7</v>
      </c>
      <c r="H272" s="29" t="s">
        <v>4890</v>
      </c>
      <c r="I272" s="29" t="s">
        <v>385</v>
      </c>
      <c r="J272" s="29" t="s">
        <v>1753</v>
      </c>
      <c r="K272" s="29" t="s">
        <v>387</v>
      </c>
      <c r="L272" s="29" t="s">
        <v>1754</v>
      </c>
      <c r="M272" s="29" t="s">
        <v>4891</v>
      </c>
      <c r="N272" s="29" t="s">
        <v>4892</v>
      </c>
      <c r="O272" s="29" t="s">
        <v>1229</v>
      </c>
      <c r="P272" s="29" t="s">
        <v>50</v>
      </c>
      <c r="Q272" s="29" t="s">
        <v>11</v>
      </c>
      <c r="R272" s="29" t="s">
        <v>4893</v>
      </c>
      <c r="S272" s="29" t="s">
        <v>4894</v>
      </c>
      <c r="T272" s="29" t="s">
        <v>4895</v>
      </c>
      <c r="U272" s="29" t="s">
        <v>4896</v>
      </c>
      <c r="V272" s="29">
        <v>46</v>
      </c>
      <c r="W272" s="29" t="s">
        <v>396</v>
      </c>
      <c r="X272" s="29" t="s">
        <v>4897</v>
      </c>
      <c r="Y272" s="29" t="s">
        <v>2742</v>
      </c>
      <c r="Z272" s="29" t="s">
        <v>4898</v>
      </c>
      <c r="AA272" s="29" t="s">
        <v>4898</v>
      </c>
      <c r="AB272" s="29" t="s">
        <v>4899</v>
      </c>
      <c r="AC272" s="29" t="s">
        <v>4900</v>
      </c>
      <c r="AD272" s="29" t="s">
        <v>11</v>
      </c>
      <c r="AE272" s="29" t="s">
        <v>2750</v>
      </c>
      <c r="AF272" s="29" t="s">
        <v>4901</v>
      </c>
      <c r="AG272" s="29">
        <v>50</v>
      </c>
      <c r="AH272" s="29" t="s">
        <v>4901</v>
      </c>
      <c r="AI272" s="29" t="s">
        <v>4902</v>
      </c>
      <c r="AJ272" s="29">
        <v>55</v>
      </c>
      <c r="AK272" s="29" t="s">
        <v>4903</v>
      </c>
      <c r="AL272" s="29" t="s">
        <v>4904</v>
      </c>
      <c r="AM272" s="29">
        <v>926</v>
      </c>
      <c r="AN272" s="1">
        <f t="shared" ref="AN272:AN335" si="21">IF(X272="",0,1)</f>
        <v>1</v>
      </c>
      <c r="AO272" s="1">
        <f t="shared" ref="AO272:AO335" si="22">IF(AI272="",0,1)</f>
        <v>1</v>
      </c>
      <c r="AP272" s="30">
        <f t="shared" ref="AP272:AP335" si="23">DATE(YEAR(AE272),MONTH(AE272),DAY(AE272))</f>
        <v>46296</v>
      </c>
      <c r="AQ272" s="1" t="str">
        <f>IF(COUNTIF('同场线路Rotas do mesmo SC'!A:A,C272)&gt;0,"Sim","Não")</f>
        <v>Não</v>
      </c>
      <c r="AR272" s="1" t="str">
        <f>IF(COUNTIF(揽收业务网点!A:A,P272)&gt;0,"Sim","Não")</f>
        <v>Sim</v>
      </c>
    </row>
    <row r="273" spans="1:44">
      <c r="A273" s="29" t="s">
        <v>4905</v>
      </c>
      <c r="B273" s="29" t="s">
        <v>379</v>
      </c>
      <c r="C273" s="29" t="s">
        <v>4906</v>
      </c>
      <c r="D273" s="29" t="s">
        <v>381</v>
      </c>
      <c r="E273" s="29" t="s">
        <v>382</v>
      </c>
      <c r="F273" s="29" t="s">
        <v>383</v>
      </c>
      <c r="G273" s="29">
        <v>16</v>
      </c>
      <c r="H273" s="29" t="s">
        <v>4907</v>
      </c>
      <c r="I273" s="29" t="s">
        <v>702</v>
      </c>
      <c r="J273" s="29" t="s">
        <v>597</v>
      </c>
      <c r="K273" s="29" t="s">
        <v>387</v>
      </c>
      <c r="L273" s="29" t="s">
        <v>598</v>
      </c>
      <c r="M273" s="29" t="s">
        <v>4908</v>
      </c>
      <c r="N273" s="29" t="s">
        <v>4909</v>
      </c>
      <c r="O273" s="29" t="s">
        <v>601</v>
      </c>
      <c r="P273" s="29" t="s">
        <v>602</v>
      </c>
      <c r="Q273" s="29" t="s">
        <v>94</v>
      </c>
      <c r="R273" s="29" t="s">
        <v>4910</v>
      </c>
      <c r="S273" s="29" t="s">
        <v>4911</v>
      </c>
      <c r="T273" s="29" t="s">
        <v>4912</v>
      </c>
      <c r="U273" s="29" t="s">
        <v>4913</v>
      </c>
      <c r="V273" s="29">
        <v>192</v>
      </c>
      <c r="W273" s="29" t="s">
        <v>396</v>
      </c>
      <c r="X273" s="29" t="s">
        <v>4914</v>
      </c>
      <c r="Y273" s="29" t="s">
        <v>1437</v>
      </c>
      <c r="Z273" s="29" t="s">
        <v>4915</v>
      </c>
      <c r="AA273" s="29" t="s">
        <v>4915</v>
      </c>
      <c r="AB273" s="29" t="s">
        <v>4916</v>
      </c>
      <c r="AC273" s="29" t="s">
        <v>4917</v>
      </c>
      <c r="AD273" s="29" t="s">
        <v>94</v>
      </c>
      <c r="AE273" s="29" t="s">
        <v>4918</v>
      </c>
      <c r="AF273" s="29" t="s">
        <v>4919</v>
      </c>
      <c r="AG273" s="29">
        <v>-11</v>
      </c>
      <c r="AH273" s="29" t="s">
        <v>4919</v>
      </c>
      <c r="AI273" s="29" t="s">
        <v>4920</v>
      </c>
      <c r="AJ273" s="29">
        <v>82</v>
      </c>
      <c r="AK273" s="29" t="s">
        <v>4921</v>
      </c>
      <c r="AL273" s="29" t="s">
        <v>4922</v>
      </c>
      <c r="AM273" s="29">
        <v>310</v>
      </c>
      <c r="AN273" s="1">
        <f t="shared" si="21"/>
        <v>1</v>
      </c>
      <c r="AO273" s="1">
        <f t="shared" si="22"/>
        <v>1</v>
      </c>
      <c r="AP273" s="30">
        <f t="shared" si="23"/>
        <v>46296</v>
      </c>
      <c r="AQ273" s="1" t="str">
        <f>IF(COUNTIF('同场线路Rotas do mesmo SC'!A:A,C273)&gt;0,"Sim","Não")</f>
        <v>Não</v>
      </c>
      <c r="AR273" s="1" t="str">
        <f>IF(COUNTIF(揽收业务网点!A:A,P273)&gt;0,"Sim","Não")</f>
        <v>Não</v>
      </c>
    </row>
    <row r="274" spans="1:44">
      <c r="A274" s="29" t="s">
        <v>4923</v>
      </c>
      <c r="B274" s="29" t="s">
        <v>379</v>
      </c>
      <c r="C274" s="29" t="s">
        <v>4924</v>
      </c>
      <c r="D274" s="29" t="s">
        <v>381</v>
      </c>
      <c r="E274" s="29" t="s">
        <v>382</v>
      </c>
      <c r="F274" s="29" t="s">
        <v>383</v>
      </c>
      <c r="G274" s="29">
        <v>23</v>
      </c>
      <c r="H274" s="29" t="s">
        <v>4925</v>
      </c>
      <c r="I274" s="29" t="s">
        <v>868</v>
      </c>
      <c r="J274" s="29" t="s">
        <v>1699</v>
      </c>
      <c r="K274" s="29" t="s">
        <v>387</v>
      </c>
      <c r="L274" s="29" t="s">
        <v>1700</v>
      </c>
      <c r="M274" s="29" t="s">
        <v>4926</v>
      </c>
      <c r="N274" s="29" t="s">
        <v>4927</v>
      </c>
      <c r="O274" s="29" t="s">
        <v>653</v>
      </c>
      <c r="P274" s="29" t="s">
        <v>654</v>
      </c>
      <c r="Q274" s="29" t="s">
        <v>11</v>
      </c>
      <c r="R274" s="29" t="s">
        <v>4928</v>
      </c>
      <c r="S274" s="29" t="s">
        <v>4929</v>
      </c>
      <c r="T274" s="29" t="s">
        <v>4930</v>
      </c>
      <c r="U274" s="29" t="s">
        <v>4931</v>
      </c>
      <c r="V274" s="29">
        <v>849</v>
      </c>
      <c r="W274" s="29" t="s">
        <v>396</v>
      </c>
      <c r="X274" s="29" t="s">
        <v>4932</v>
      </c>
      <c r="Y274" s="29" t="s">
        <v>4933</v>
      </c>
      <c r="Z274" s="29" t="s">
        <v>4934</v>
      </c>
      <c r="AA274" s="29" t="s">
        <v>4934</v>
      </c>
      <c r="AB274" s="29" t="s">
        <v>4935</v>
      </c>
      <c r="AC274" s="29" t="s">
        <v>4936</v>
      </c>
      <c r="AD274" s="29" t="s">
        <v>11</v>
      </c>
      <c r="AE274" s="29" t="s">
        <v>4455</v>
      </c>
      <c r="AF274" s="29" t="s">
        <v>4937</v>
      </c>
      <c r="AG274" s="29">
        <v>-4</v>
      </c>
      <c r="AH274" s="29" t="s">
        <v>4937</v>
      </c>
      <c r="AI274" s="29" t="s">
        <v>4938</v>
      </c>
      <c r="AJ274" s="29">
        <v>6</v>
      </c>
      <c r="AK274" s="29" t="s">
        <v>4939</v>
      </c>
      <c r="AL274" s="29" t="s">
        <v>4940</v>
      </c>
      <c r="AM274" s="29">
        <v>80</v>
      </c>
      <c r="AN274" s="1">
        <f t="shared" si="21"/>
        <v>1</v>
      </c>
      <c r="AO274" s="1">
        <f t="shared" si="22"/>
        <v>1</v>
      </c>
      <c r="AP274" s="30">
        <f t="shared" si="23"/>
        <v>46296</v>
      </c>
      <c r="AQ274" s="1" t="str">
        <f>IF(COUNTIF('同场线路Rotas do mesmo SC'!A:A,C274)&gt;0,"Sim","Não")</f>
        <v>Não</v>
      </c>
      <c r="AR274" s="1" t="str">
        <f>IF(COUNTIF(揽收业务网点!A:A,P274)&gt;0,"Sim","Não")</f>
        <v>Não</v>
      </c>
    </row>
    <row r="275" spans="1:44">
      <c r="A275" s="29" t="s">
        <v>4941</v>
      </c>
      <c r="B275" s="29" t="s">
        <v>379</v>
      </c>
      <c r="C275" s="29" t="s">
        <v>4942</v>
      </c>
      <c r="D275" s="29" t="s">
        <v>381</v>
      </c>
      <c r="E275" s="29" t="s">
        <v>382</v>
      </c>
      <c r="F275" s="29" t="s">
        <v>383</v>
      </c>
      <c r="G275" s="29">
        <v>150</v>
      </c>
      <c r="H275" s="29" t="s">
        <v>4943</v>
      </c>
      <c r="I275" s="29" t="s">
        <v>512</v>
      </c>
      <c r="J275" s="29" t="s">
        <v>4944</v>
      </c>
      <c r="K275" s="29" t="s">
        <v>387</v>
      </c>
      <c r="L275" s="29" t="s">
        <v>4945</v>
      </c>
      <c r="M275" s="29" t="s">
        <v>4946</v>
      </c>
      <c r="N275" s="29" t="s">
        <v>4947</v>
      </c>
      <c r="O275" s="29" t="s">
        <v>4358</v>
      </c>
      <c r="P275" s="29" t="s">
        <v>4359</v>
      </c>
      <c r="Q275" s="29" t="s">
        <v>70</v>
      </c>
      <c r="R275" s="29" t="s">
        <v>4948</v>
      </c>
      <c r="S275" s="29" t="s">
        <v>4949</v>
      </c>
      <c r="T275" s="29" t="s">
        <v>4950</v>
      </c>
      <c r="U275" s="29" t="s">
        <v>4951</v>
      </c>
      <c r="V275" s="29">
        <v>337</v>
      </c>
      <c r="W275" s="29" t="s">
        <v>396</v>
      </c>
      <c r="X275" s="29" t="s">
        <v>4952</v>
      </c>
      <c r="Y275" s="29" t="s">
        <v>1325</v>
      </c>
      <c r="Z275" s="29" t="s">
        <v>4953</v>
      </c>
      <c r="AA275" s="29" t="s">
        <v>4953</v>
      </c>
      <c r="AB275" s="29" t="s">
        <v>4954</v>
      </c>
      <c r="AC275" s="29" t="s">
        <v>4955</v>
      </c>
      <c r="AD275" s="29" t="s">
        <v>70</v>
      </c>
      <c r="AE275" s="29" t="s">
        <v>989</v>
      </c>
      <c r="AF275" s="29" t="s">
        <v>4956</v>
      </c>
      <c r="AG275" s="29">
        <v>-136</v>
      </c>
      <c r="AH275" s="29" t="s">
        <v>4956</v>
      </c>
      <c r="AI275" s="29" t="s">
        <v>4957</v>
      </c>
      <c r="AJ275" s="29">
        <v>50</v>
      </c>
      <c r="AK275" s="29" t="s">
        <v>4958</v>
      </c>
      <c r="AL275" s="29" t="s">
        <v>4959</v>
      </c>
      <c r="AM275" s="29">
        <v>82</v>
      </c>
      <c r="AN275" s="1">
        <f t="shared" si="21"/>
        <v>1</v>
      </c>
      <c r="AO275" s="1">
        <f t="shared" si="22"/>
        <v>1</v>
      </c>
      <c r="AP275" s="30">
        <f t="shared" si="23"/>
        <v>46296</v>
      </c>
      <c r="AQ275" s="1" t="str">
        <f>IF(COUNTIF('同场线路Rotas do mesmo SC'!A:A,C275)&gt;0,"Sim","Não")</f>
        <v>Não</v>
      </c>
      <c r="AR275" s="1" t="str">
        <f>IF(COUNTIF(揽收业务网点!A:A,P275)&gt;0,"Sim","Não")</f>
        <v>Não</v>
      </c>
    </row>
    <row r="276" spans="1:44">
      <c r="A276" s="29" t="s">
        <v>4960</v>
      </c>
      <c r="B276" s="29" t="s">
        <v>379</v>
      </c>
      <c r="C276" s="29" t="s">
        <v>4961</v>
      </c>
      <c r="D276" s="29" t="s">
        <v>381</v>
      </c>
      <c r="E276" s="29" t="s">
        <v>382</v>
      </c>
      <c r="F276" s="29" t="s">
        <v>732</v>
      </c>
      <c r="G276" s="29">
        <v>30</v>
      </c>
      <c r="H276" s="29" t="s">
        <v>4962</v>
      </c>
      <c r="I276" s="29" t="s">
        <v>385</v>
      </c>
      <c r="J276" s="29" t="s">
        <v>1979</v>
      </c>
      <c r="K276" s="29" t="s">
        <v>411</v>
      </c>
      <c r="L276" s="29" t="s">
        <v>1980</v>
      </c>
      <c r="M276" s="29" t="s">
        <v>4963</v>
      </c>
      <c r="N276" s="29" t="s">
        <v>4964</v>
      </c>
      <c r="O276" s="29" t="s">
        <v>653</v>
      </c>
      <c r="P276" s="29" t="s">
        <v>654</v>
      </c>
      <c r="Q276" s="29" t="s">
        <v>11</v>
      </c>
      <c r="R276" s="29" t="s">
        <v>4965</v>
      </c>
      <c r="S276" s="29" t="s">
        <v>4965</v>
      </c>
      <c r="T276" s="29" t="s">
        <v>4966</v>
      </c>
      <c r="U276" s="29" t="s">
        <v>4967</v>
      </c>
      <c r="V276" s="29">
        <v>200</v>
      </c>
      <c r="W276" s="29" t="s">
        <v>396</v>
      </c>
      <c r="X276" s="29" t="s">
        <v>4968</v>
      </c>
      <c r="Y276" s="29" t="s">
        <v>2223</v>
      </c>
      <c r="Z276" s="29" t="s">
        <v>4969</v>
      </c>
      <c r="AA276" s="29" t="s">
        <v>4969</v>
      </c>
      <c r="AB276" s="29" t="s">
        <v>4970</v>
      </c>
      <c r="AC276" s="29" t="s">
        <v>61</v>
      </c>
      <c r="AD276" s="29" t="s">
        <v>11</v>
      </c>
      <c r="AE276" s="29" t="s">
        <v>2307</v>
      </c>
      <c r="AF276" s="29" t="s">
        <v>4971</v>
      </c>
      <c r="AG276" s="29">
        <v>-108</v>
      </c>
      <c r="AH276" s="29" t="s">
        <v>4971</v>
      </c>
      <c r="AI276" s="29" t="s">
        <v>4972</v>
      </c>
      <c r="AJ276" s="29">
        <v>749</v>
      </c>
      <c r="AK276" s="29" t="s">
        <v>4973</v>
      </c>
      <c r="AL276" s="29" t="s">
        <v>4974</v>
      </c>
      <c r="AM276" s="29">
        <v>163</v>
      </c>
      <c r="AN276" s="1">
        <f t="shared" si="21"/>
        <v>1</v>
      </c>
      <c r="AO276" s="1">
        <f t="shared" si="22"/>
        <v>1</v>
      </c>
      <c r="AP276" s="30">
        <f t="shared" si="23"/>
        <v>46296</v>
      </c>
      <c r="AQ276" s="1" t="str">
        <f>IF(COUNTIF('同场线路Rotas do mesmo SC'!A:A,C276)&gt;0,"Sim","Não")</f>
        <v>Não</v>
      </c>
      <c r="AR276" s="1" t="str">
        <f>IF(COUNTIF(揽收业务网点!A:A,P276)&gt;0,"Sim","Não")</f>
        <v>Não</v>
      </c>
    </row>
    <row r="277" spans="1:44">
      <c r="A277" s="29" t="s">
        <v>4975</v>
      </c>
      <c r="B277" s="29" t="s">
        <v>379</v>
      </c>
      <c r="C277" s="29" t="s">
        <v>4976</v>
      </c>
      <c r="D277" s="29" t="s">
        <v>381</v>
      </c>
      <c r="E277" s="29" t="s">
        <v>382</v>
      </c>
      <c r="F277" s="29" t="s">
        <v>732</v>
      </c>
      <c r="G277" s="29">
        <v>270</v>
      </c>
      <c r="H277" s="29" t="s">
        <v>4977</v>
      </c>
      <c r="I277" s="29" t="s">
        <v>702</v>
      </c>
      <c r="J277" s="29" t="s">
        <v>869</v>
      </c>
      <c r="K277" s="29" t="s">
        <v>387</v>
      </c>
      <c r="L277" s="29" t="s">
        <v>870</v>
      </c>
      <c r="M277" s="29" t="s">
        <v>4978</v>
      </c>
      <c r="N277" s="29" t="s">
        <v>4979</v>
      </c>
      <c r="O277" s="29" t="s">
        <v>899</v>
      </c>
      <c r="P277" s="29" t="s">
        <v>900</v>
      </c>
      <c r="Q277" s="29" t="s">
        <v>70</v>
      </c>
      <c r="R277" s="29" t="s">
        <v>4980</v>
      </c>
      <c r="S277" s="29" t="s">
        <v>4981</v>
      </c>
      <c r="T277" s="29" t="s">
        <v>4982</v>
      </c>
      <c r="U277" s="29" t="s">
        <v>4983</v>
      </c>
      <c r="V277" s="29">
        <v>220</v>
      </c>
      <c r="W277" s="29" t="s">
        <v>396</v>
      </c>
      <c r="X277" s="29" t="s">
        <v>4984</v>
      </c>
      <c r="Y277" s="29" t="s">
        <v>2742</v>
      </c>
      <c r="Z277" s="29" t="s">
        <v>4985</v>
      </c>
      <c r="AA277" s="29" t="s">
        <v>4985</v>
      </c>
      <c r="AB277" s="29" t="s">
        <v>4986</v>
      </c>
      <c r="AC277" s="29" t="s">
        <v>4987</v>
      </c>
      <c r="AD277" s="29" t="s">
        <v>70</v>
      </c>
      <c r="AE277" s="29" t="s">
        <v>4988</v>
      </c>
      <c r="AF277" s="29" t="s">
        <v>4989</v>
      </c>
      <c r="AG277" s="29">
        <v>212</v>
      </c>
      <c r="AH277" s="29" t="s">
        <v>4989</v>
      </c>
      <c r="AI277" s="29" t="s">
        <v>4990</v>
      </c>
      <c r="AJ277" s="29"/>
      <c r="AK277" s="29"/>
      <c r="AL277" s="29"/>
      <c r="AM277" s="29"/>
      <c r="AN277" s="1">
        <f t="shared" si="21"/>
        <v>1</v>
      </c>
      <c r="AO277" s="1">
        <f t="shared" si="22"/>
        <v>1</v>
      </c>
      <c r="AP277" s="30">
        <f t="shared" si="23"/>
        <v>46296</v>
      </c>
      <c r="AQ277" s="1" t="str">
        <f>IF(COUNTIF('同场线路Rotas do mesmo SC'!A:A,C277)&gt;0,"Sim","Não")</f>
        <v>Não</v>
      </c>
      <c r="AR277" s="1" t="str">
        <f>IF(COUNTIF(揽收业务网点!A:A,P277)&gt;0,"Sim","Não")</f>
        <v>Não</v>
      </c>
    </row>
    <row r="278" spans="1:44">
      <c r="A278" s="29" t="s">
        <v>4991</v>
      </c>
      <c r="B278" s="29" t="s">
        <v>379</v>
      </c>
      <c r="C278" s="29" t="s">
        <v>1064</v>
      </c>
      <c r="D278" s="29" t="s">
        <v>381</v>
      </c>
      <c r="E278" s="29" t="s">
        <v>640</v>
      </c>
      <c r="F278" s="29" t="s">
        <v>383</v>
      </c>
      <c r="G278" s="29">
        <v>150</v>
      </c>
      <c r="H278" s="29" t="s">
        <v>1065</v>
      </c>
      <c r="I278" s="29" t="s">
        <v>385</v>
      </c>
      <c r="J278" s="29" t="s">
        <v>1066</v>
      </c>
      <c r="K278" s="29" t="s">
        <v>387</v>
      </c>
      <c r="L278" s="29" t="s">
        <v>1067</v>
      </c>
      <c r="M278" s="29" t="s">
        <v>1068</v>
      </c>
      <c r="N278" s="29" t="s">
        <v>1069</v>
      </c>
      <c r="O278" s="29" t="s">
        <v>1070</v>
      </c>
      <c r="P278" s="29" t="s">
        <v>74</v>
      </c>
      <c r="Q278" s="29" t="s">
        <v>70</v>
      </c>
      <c r="R278" s="29" t="s">
        <v>4992</v>
      </c>
      <c r="S278" s="29" t="s">
        <v>4992</v>
      </c>
      <c r="T278" s="29" t="s">
        <v>4993</v>
      </c>
      <c r="U278" s="29" t="s">
        <v>4994</v>
      </c>
      <c r="V278" s="29">
        <v>308</v>
      </c>
      <c r="W278" s="29" t="s">
        <v>396</v>
      </c>
      <c r="X278" s="29" t="s">
        <v>4995</v>
      </c>
      <c r="Y278" s="29" t="s">
        <v>1988</v>
      </c>
      <c r="Z278" s="29" t="s">
        <v>4996</v>
      </c>
      <c r="AA278" s="29" t="s">
        <v>4996</v>
      </c>
      <c r="AB278" s="29" t="s">
        <v>1076</v>
      </c>
      <c r="AC278" s="29" t="s">
        <v>1077</v>
      </c>
      <c r="AD278" s="29" t="s">
        <v>70</v>
      </c>
      <c r="AE278" s="29" t="s">
        <v>4997</v>
      </c>
      <c r="AF278" s="29" t="s">
        <v>4998</v>
      </c>
      <c r="AG278" s="29">
        <v>-210</v>
      </c>
      <c r="AH278" s="29" t="s">
        <v>4998</v>
      </c>
      <c r="AI278" s="29"/>
      <c r="AJ278" s="29"/>
      <c r="AK278" s="29"/>
      <c r="AL278" s="29"/>
      <c r="AM278" s="29"/>
      <c r="AN278" s="1">
        <f t="shared" si="21"/>
        <v>1</v>
      </c>
      <c r="AO278" s="1">
        <f t="shared" si="22"/>
        <v>0</v>
      </c>
      <c r="AP278" s="30">
        <f t="shared" si="23"/>
        <v>46297</v>
      </c>
      <c r="AQ278" s="1" t="str">
        <f>IF(COUNTIF('同场线路Rotas do mesmo SC'!A:A,C278)&gt;0,"Sim","Não")</f>
        <v>Não</v>
      </c>
      <c r="AR278" s="1" t="str">
        <f>IF(COUNTIF(揽收业务网点!A:A,P278)&gt;0,"Sim","Não")</f>
        <v>Sim</v>
      </c>
    </row>
    <row r="279" spans="1:44">
      <c r="A279" s="29" t="s">
        <v>4999</v>
      </c>
      <c r="B279" s="29" t="s">
        <v>379</v>
      </c>
      <c r="C279" s="29" t="s">
        <v>5000</v>
      </c>
      <c r="D279" s="29" t="s">
        <v>381</v>
      </c>
      <c r="E279" s="29" t="s">
        <v>382</v>
      </c>
      <c r="F279" s="29" t="s">
        <v>383</v>
      </c>
      <c r="G279" s="29">
        <v>20</v>
      </c>
      <c r="H279" s="29" t="s">
        <v>5001</v>
      </c>
      <c r="I279" s="29" t="s">
        <v>702</v>
      </c>
      <c r="J279" s="29" t="s">
        <v>5002</v>
      </c>
      <c r="K279" s="29" t="s">
        <v>387</v>
      </c>
      <c r="L279" s="29" t="s">
        <v>5003</v>
      </c>
      <c r="M279" s="29" t="s">
        <v>5004</v>
      </c>
      <c r="N279" s="29" t="s">
        <v>5005</v>
      </c>
      <c r="O279" s="29" t="s">
        <v>3195</v>
      </c>
      <c r="P279" s="29" t="s">
        <v>3196</v>
      </c>
      <c r="Q279" s="29" t="s">
        <v>5</v>
      </c>
      <c r="R279" s="29" t="s">
        <v>1885</v>
      </c>
      <c r="S279" s="29" t="s">
        <v>5006</v>
      </c>
      <c r="T279" s="29" t="s">
        <v>5007</v>
      </c>
      <c r="U279" s="29" t="s">
        <v>5008</v>
      </c>
      <c r="V279" s="29">
        <v>61</v>
      </c>
      <c r="W279" s="29" t="s">
        <v>396</v>
      </c>
      <c r="X279" s="29" t="s">
        <v>5009</v>
      </c>
      <c r="Y279" s="29" t="s">
        <v>528</v>
      </c>
      <c r="Z279" s="29" t="s">
        <v>5010</v>
      </c>
      <c r="AA279" s="29" t="s">
        <v>5010</v>
      </c>
      <c r="AB279" s="29" t="s">
        <v>5011</v>
      </c>
      <c r="AC279" s="29" t="s">
        <v>5012</v>
      </c>
      <c r="AD279" s="29" t="s">
        <v>5</v>
      </c>
      <c r="AE279" s="29" t="s">
        <v>1775</v>
      </c>
      <c r="AF279" s="29" t="s">
        <v>5013</v>
      </c>
      <c r="AG279" s="29">
        <v>59</v>
      </c>
      <c r="AH279" s="29" t="s">
        <v>5013</v>
      </c>
      <c r="AI279" s="29" t="s">
        <v>5014</v>
      </c>
      <c r="AJ279" s="29">
        <v>-36</v>
      </c>
      <c r="AK279" s="29" t="s">
        <v>5015</v>
      </c>
      <c r="AL279" s="29" t="s">
        <v>5016</v>
      </c>
      <c r="AM279" s="29">
        <v>451</v>
      </c>
      <c r="AN279" s="1">
        <f t="shared" si="21"/>
        <v>1</v>
      </c>
      <c r="AO279" s="1">
        <f t="shared" si="22"/>
        <v>1</v>
      </c>
      <c r="AP279" s="30">
        <f t="shared" si="23"/>
        <v>46296</v>
      </c>
      <c r="AQ279" s="1" t="str">
        <f>IF(COUNTIF('同场线路Rotas do mesmo SC'!A:A,C279)&gt;0,"Sim","Não")</f>
        <v>Não</v>
      </c>
      <c r="AR279" s="1" t="str">
        <f>IF(COUNTIF(揽收业务网点!A:A,P279)&gt;0,"Sim","Não")</f>
        <v>Não</v>
      </c>
    </row>
    <row r="280" spans="1:44">
      <c r="A280" s="29" t="s">
        <v>5017</v>
      </c>
      <c r="B280" s="29" t="s">
        <v>379</v>
      </c>
      <c r="C280" s="29" t="s">
        <v>5018</v>
      </c>
      <c r="D280" s="29" t="s">
        <v>381</v>
      </c>
      <c r="E280" s="29" t="s">
        <v>382</v>
      </c>
      <c r="F280" s="29" t="s">
        <v>383</v>
      </c>
      <c r="G280" s="29">
        <v>80</v>
      </c>
      <c r="H280" s="29" t="s">
        <v>5019</v>
      </c>
      <c r="I280" s="29" t="s">
        <v>385</v>
      </c>
      <c r="J280" s="29" t="s">
        <v>1066</v>
      </c>
      <c r="K280" s="29" t="s">
        <v>387</v>
      </c>
      <c r="L280" s="29" t="s">
        <v>1067</v>
      </c>
      <c r="M280" s="29" t="s">
        <v>5020</v>
      </c>
      <c r="N280" s="29" t="s">
        <v>5021</v>
      </c>
      <c r="O280" s="29" t="s">
        <v>1347</v>
      </c>
      <c r="P280" s="29" t="s">
        <v>1348</v>
      </c>
      <c r="Q280" s="29" t="s">
        <v>70</v>
      </c>
      <c r="R280" s="29" t="s">
        <v>5022</v>
      </c>
      <c r="S280" s="29" t="s">
        <v>1851</v>
      </c>
      <c r="T280" s="29" t="s">
        <v>5023</v>
      </c>
      <c r="U280" s="29" t="s">
        <v>5024</v>
      </c>
      <c r="V280" s="29">
        <v>54</v>
      </c>
      <c r="W280" s="29" t="s">
        <v>396</v>
      </c>
      <c r="X280" s="29" t="s">
        <v>5025</v>
      </c>
      <c r="Y280" s="29" t="s">
        <v>1437</v>
      </c>
      <c r="Z280" s="29" t="s">
        <v>5026</v>
      </c>
      <c r="AA280" s="29" t="s">
        <v>5026</v>
      </c>
      <c r="AB280" s="29" t="s">
        <v>5027</v>
      </c>
      <c r="AC280" s="29" t="s">
        <v>5028</v>
      </c>
      <c r="AD280" s="29" t="s">
        <v>70</v>
      </c>
      <c r="AE280" s="29" t="s">
        <v>3493</v>
      </c>
      <c r="AF280" s="29" t="s">
        <v>5029</v>
      </c>
      <c r="AG280" s="29">
        <v>1494</v>
      </c>
      <c r="AH280" s="29" t="s">
        <v>5029</v>
      </c>
      <c r="AI280" s="29" t="s">
        <v>5030</v>
      </c>
      <c r="AJ280" s="29">
        <v>-1109</v>
      </c>
      <c r="AK280" s="29" t="s">
        <v>5031</v>
      </c>
      <c r="AL280" s="29" t="s">
        <v>5032</v>
      </c>
      <c r="AM280" s="29">
        <v>164</v>
      </c>
      <c r="AN280" s="1">
        <f t="shared" si="21"/>
        <v>1</v>
      </c>
      <c r="AO280" s="1">
        <f t="shared" si="22"/>
        <v>1</v>
      </c>
      <c r="AP280" s="30">
        <f t="shared" si="23"/>
        <v>46296</v>
      </c>
      <c r="AQ280" s="1" t="str">
        <f>IF(COUNTIF('同场线路Rotas do mesmo SC'!A:A,C280)&gt;0,"Sim","Não")</f>
        <v>Não</v>
      </c>
      <c r="AR280" s="1" t="str">
        <f>IF(COUNTIF(揽收业务网点!A:A,P280)&gt;0,"Sim","Não")</f>
        <v>Não</v>
      </c>
    </row>
    <row r="281" spans="1:44">
      <c r="A281" s="29" t="s">
        <v>5033</v>
      </c>
      <c r="B281" s="29" t="s">
        <v>379</v>
      </c>
      <c r="C281" s="29" t="s">
        <v>5034</v>
      </c>
      <c r="D281" s="29" t="s">
        <v>381</v>
      </c>
      <c r="E281" s="29" t="s">
        <v>640</v>
      </c>
      <c r="F281" s="29" t="s">
        <v>383</v>
      </c>
      <c r="G281" s="29"/>
      <c r="H281" s="29" t="s">
        <v>5035</v>
      </c>
      <c r="I281" s="29" t="s">
        <v>663</v>
      </c>
      <c r="J281" s="29" t="s">
        <v>597</v>
      </c>
      <c r="K281" s="29" t="s">
        <v>387</v>
      </c>
      <c r="L281" s="29" t="s">
        <v>598</v>
      </c>
      <c r="M281" s="29" t="s">
        <v>5036</v>
      </c>
      <c r="N281" s="29" t="s">
        <v>5037</v>
      </c>
      <c r="O281" s="29" t="s">
        <v>5038</v>
      </c>
      <c r="P281" s="29" t="s">
        <v>98</v>
      </c>
      <c r="Q281" s="29" t="s">
        <v>94</v>
      </c>
      <c r="R281" s="29" t="s">
        <v>5039</v>
      </c>
      <c r="S281" s="29" t="s">
        <v>5039</v>
      </c>
      <c r="T281" s="29" t="s">
        <v>5040</v>
      </c>
      <c r="U281" s="29" t="s">
        <v>5041</v>
      </c>
      <c r="V281" s="29">
        <v>321</v>
      </c>
      <c r="W281" s="29" t="s">
        <v>396</v>
      </c>
      <c r="X281" s="29" t="s">
        <v>5042</v>
      </c>
      <c r="Y281" s="29" t="s">
        <v>2742</v>
      </c>
      <c r="Z281" s="29" t="s">
        <v>5043</v>
      </c>
      <c r="AA281" s="29" t="s">
        <v>5043</v>
      </c>
      <c r="AB281" s="29" t="s">
        <v>601</v>
      </c>
      <c r="AC281" s="29" t="s">
        <v>602</v>
      </c>
      <c r="AD281" s="29" t="s">
        <v>94</v>
      </c>
      <c r="AE281" s="29" t="s">
        <v>574</v>
      </c>
      <c r="AF281" s="29" t="s">
        <v>5044</v>
      </c>
      <c r="AG281" s="29">
        <v>96</v>
      </c>
      <c r="AH281" s="29" t="s">
        <v>5044</v>
      </c>
      <c r="AI281" s="29" t="s">
        <v>5045</v>
      </c>
      <c r="AJ281" s="29">
        <v>387</v>
      </c>
      <c r="AK281" s="29" t="s">
        <v>5046</v>
      </c>
      <c r="AL281" s="29" t="s">
        <v>5047</v>
      </c>
      <c r="AM281" s="29">
        <v>4180</v>
      </c>
      <c r="AN281" s="1">
        <f t="shared" si="21"/>
        <v>1</v>
      </c>
      <c r="AO281" s="1">
        <f t="shared" si="22"/>
        <v>1</v>
      </c>
      <c r="AP281" s="30">
        <f t="shared" si="23"/>
        <v>46296</v>
      </c>
      <c r="AQ281" s="1" t="str">
        <f>IF(COUNTIF('同场线路Rotas do mesmo SC'!A:A,C281)&gt;0,"Sim","Não")</f>
        <v>Não</v>
      </c>
      <c r="AR281" s="1" t="str">
        <f>IF(COUNTIF(揽收业务网点!A:A,P281)&gt;0,"Sim","Não")</f>
        <v>Sim</v>
      </c>
    </row>
    <row r="282" spans="1:44">
      <c r="A282" s="29" t="s">
        <v>5048</v>
      </c>
      <c r="B282" s="29" t="s">
        <v>379</v>
      </c>
      <c r="C282" s="29" t="s">
        <v>5049</v>
      </c>
      <c r="D282" s="29" t="s">
        <v>381</v>
      </c>
      <c r="E282" s="29" t="s">
        <v>382</v>
      </c>
      <c r="F282" s="29" t="s">
        <v>383</v>
      </c>
      <c r="G282" s="29">
        <v>60</v>
      </c>
      <c r="H282" s="29" t="s">
        <v>5050</v>
      </c>
      <c r="I282" s="29" t="s">
        <v>868</v>
      </c>
      <c r="J282" s="29" t="s">
        <v>5051</v>
      </c>
      <c r="K282" s="29" t="s">
        <v>387</v>
      </c>
      <c r="L282" s="29" t="s">
        <v>5052</v>
      </c>
      <c r="M282" s="29" t="s">
        <v>5051</v>
      </c>
      <c r="N282" s="29" t="s">
        <v>5053</v>
      </c>
      <c r="O282" s="29" t="s">
        <v>2341</v>
      </c>
      <c r="P282" s="29" t="s">
        <v>2342</v>
      </c>
      <c r="Q282" s="29" t="s">
        <v>5</v>
      </c>
      <c r="R282" s="29" t="s">
        <v>5054</v>
      </c>
      <c r="S282" s="29" t="s">
        <v>5055</v>
      </c>
      <c r="T282" s="29" t="s">
        <v>5056</v>
      </c>
      <c r="U282" s="29" t="s">
        <v>5057</v>
      </c>
      <c r="V282" s="29">
        <v>859</v>
      </c>
      <c r="W282" s="29" t="s">
        <v>396</v>
      </c>
      <c r="X282" s="29" t="s">
        <v>5058</v>
      </c>
      <c r="Y282" s="29" t="s">
        <v>528</v>
      </c>
      <c r="Z282" s="29" t="s">
        <v>5059</v>
      </c>
      <c r="AA282" s="29" t="s">
        <v>5059</v>
      </c>
      <c r="AB282" s="29" t="s">
        <v>5060</v>
      </c>
      <c r="AC282" s="29" t="s">
        <v>5061</v>
      </c>
      <c r="AD282" s="29" t="s">
        <v>5</v>
      </c>
      <c r="AE282" s="29" t="s">
        <v>633</v>
      </c>
      <c r="AF282" s="29" t="s">
        <v>5062</v>
      </c>
      <c r="AG282" s="29">
        <v>-23</v>
      </c>
      <c r="AH282" s="29" t="s">
        <v>5062</v>
      </c>
      <c r="AI282" s="29" t="s">
        <v>5063</v>
      </c>
      <c r="AJ282" s="29">
        <v>70</v>
      </c>
      <c r="AK282" s="29" t="s">
        <v>5064</v>
      </c>
      <c r="AL282" s="29" t="s">
        <v>5065</v>
      </c>
      <c r="AM282" s="29">
        <v>303</v>
      </c>
      <c r="AN282" s="1">
        <f t="shared" si="21"/>
        <v>1</v>
      </c>
      <c r="AO282" s="1">
        <f t="shared" si="22"/>
        <v>1</v>
      </c>
      <c r="AP282" s="30">
        <f t="shared" si="23"/>
        <v>46296</v>
      </c>
      <c r="AQ282" s="1" t="str">
        <f>IF(COUNTIF('同场线路Rotas do mesmo SC'!A:A,C282)&gt;0,"Sim","Não")</f>
        <v>Não</v>
      </c>
      <c r="AR282" s="1" t="str">
        <f>IF(COUNTIF(揽收业务网点!A:A,P282)&gt;0,"Sim","Não")</f>
        <v>Não</v>
      </c>
    </row>
    <row r="283" spans="1:44">
      <c r="A283" s="29" t="s">
        <v>5066</v>
      </c>
      <c r="B283" s="29" t="s">
        <v>379</v>
      </c>
      <c r="C283" s="29" t="s">
        <v>5067</v>
      </c>
      <c r="D283" s="29" t="s">
        <v>381</v>
      </c>
      <c r="E283" s="29" t="s">
        <v>382</v>
      </c>
      <c r="F283" s="29" t="s">
        <v>383</v>
      </c>
      <c r="G283" s="29">
        <v>30</v>
      </c>
      <c r="H283" s="29" t="s">
        <v>5068</v>
      </c>
      <c r="I283" s="29" t="s">
        <v>868</v>
      </c>
      <c r="J283" s="29" t="s">
        <v>1979</v>
      </c>
      <c r="K283" s="29" t="s">
        <v>411</v>
      </c>
      <c r="L283" s="29" t="s">
        <v>1980</v>
      </c>
      <c r="M283" s="29" t="s">
        <v>5069</v>
      </c>
      <c r="N283" s="29" t="s">
        <v>5070</v>
      </c>
      <c r="O283" s="29" t="s">
        <v>653</v>
      </c>
      <c r="P283" s="29" t="s">
        <v>654</v>
      </c>
      <c r="Q283" s="29" t="s">
        <v>11</v>
      </c>
      <c r="R283" s="29" t="s">
        <v>5071</v>
      </c>
      <c r="S283" s="29" t="s">
        <v>5072</v>
      </c>
      <c r="T283" s="29" t="s">
        <v>5073</v>
      </c>
      <c r="U283" s="29" t="s">
        <v>5074</v>
      </c>
      <c r="V283" s="29">
        <v>1082</v>
      </c>
      <c r="W283" s="29" t="s">
        <v>396</v>
      </c>
      <c r="X283" s="29" t="s">
        <v>5075</v>
      </c>
      <c r="Y283" s="29" t="s">
        <v>3219</v>
      </c>
      <c r="Z283" s="29" t="s">
        <v>5076</v>
      </c>
      <c r="AA283" s="29" t="s">
        <v>5076</v>
      </c>
      <c r="AB283" s="29" t="s">
        <v>5077</v>
      </c>
      <c r="AC283" s="29" t="s">
        <v>5078</v>
      </c>
      <c r="AD283" s="29" t="s">
        <v>11</v>
      </c>
      <c r="AE283" s="29" t="s">
        <v>5079</v>
      </c>
      <c r="AF283" s="29" t="s">
        <v>5080</v>
      </c>
      <c r="AG283" s="29">
        <v>-27</v>
      </c>
      <c r="AH283" s="29" t="s">
        <v>5080</v>
      </c>
      <c r="AI283" s="29" t="s">
        <v>5081</v>
      </c>
      <c r="AJ283" s="29">
        <v>120</v>
      </c>
      <c r="AK283" s="29" t="s">
        <v>5082</v>
      </c>
      <c r="AL283" s="29" t="s">
        <v>5083</v>
      </c>
      <c r="AM283" s="29">
        <v>95</v>
      </c>
      <c r="AN283" s="1">
        <f t="shared" si="21"/>
        <v>1</v>
      </c>
      <c r="AO283" s="1">
        <f t="shared" si="22"/>
        <v>1</v>
      </c>
      <c r="AP283" s="30">
        <f t="shared" si="23"/>
        <v>46296</v>
      </c>
      <c r="AQ283" s="1" t="str">
        <f>IF(COUNTIF('同场线路Rotas do mesmo SC'!A:A,C283)&gt;0,"Sim","Não")</f>
        <v>Não</v>
      </c>
      <c r="AR283" s="1" t="str">
        <f>IF(COUNTIF(揽收业务网点!A:A,P283)&gt;0,"Sim","Não")</f>
        <v>Não</v>
      </c>
    </row>
    <row r="284" spans="1:44">
      <c r="A284" s="29" t="s">
        <v>5084</v>
      </c>
      <c r="B284" s="29" t="s">
        <v>379</v>
      </c>
      <c r="C284" s="29" t="s">
        <v>1098</v>
      </c>
      <c r="D284" s="29" t="s">
        <v>381</v>
      </c>
      <c r="E284" s="29" t="s">
        <v>640</v>
      </c>
      <c r="F284" s="29" t="s">
        <v>383</v>
      </c>
      <c r="G284" s="29">
        <v>156</v>
      </c>
      <c r="H284" s="29" t="s">
        <v>5085</v>
      </c>
      <c r="I284" s="29" t="s">
        <v>702</v>
      </c>
      <c r="J284" s="29" t="s">
        <v>1100</v>
      </c>
      <c r="K284" s="29" t="s">
        <v>387</v>
      </c>
      <c r="L284" s="29" t="s">
        <v>1101</v>
      </c>
      <c r="M284" s="29" t="s">
        <v>1102</v>
      </c>
      <c r="N284" s="29" t="s">
        <v>1103</v>
      </c>
      <c r="O284" s="29" t="s">
        <v>1104</v>
      </c>
      <c r="P284" s="29" t="s">
        <v>167</v>
      </c>
      <c r="Q284" s="29" t="s">
        <v>168</v>
      </c>
      <c r="R284" s="29" t="s">
        <v>5086</v>
      </c>
      <c r="S284" s="29" t="s">
        <v>5086</v>
      </c>
      <c r="T284" s="29" t="s">
        <v>5087</v>
      </c>
      <c r="U284" s="29" t="s">
        <v>5088</v>
      </c>
      <c r="V284" s="29">
        <v>45</v>
      </c>
      <c r="W284" s="29" t="s">
        <v>396</v>
      </c>
      <c r="X284" s="29" t="s">
        <v>5089</v>
      </c>
      <c r="Y284" s="29" t="s">
        <v>4040</v>
      </c>
      <c r="Z284" s="29" t="s">
        <v>5090</v>
      </c>
      <c r="AA284" s="29" t="s">
        <v>5090</v>
      </c>
      <c r="AB284" s="29" t="s">
        <v>1111</v>
      </c>
      <c r="AC284" s="29" t="s">
        <v>1112</v>
      </c>
      <c r="AD284" s="29" t="s">
        <v>168</v>
      </c>
      <c r="AE284" s="29" t="s">
        <v>5091</v>
      </c>
      <c r="AF284" s="29" t="s">
        <v>5092</v>
      </c>
      <c r="AG284" s="29">
        <v>-166</v>
      </c>
      <c r="AH284" s="29" t="s">
        <v>5092</v>
      </c>
      <c r="AI284" s="29" t="s">
        <v>5093</v>
      </c>
      <c r="AJ284" s="29">
        <v>29</v>
      </c>
      <c r="AK284" s="29" t="s">
        <v>5094</v>
      </c>
      <c r="AL284" s="29" t="s">
        <v>5095</v>
      </c>
      <c r="AM284" s="29">
        <v>4150</v>
      </c>
      <c r="AN284" s="1">
        <f t="shared" si="21"/>
        <v>1</v>
      </c>
      <c r="AO284" s="1">
        <f t="shared" si="22"/>
        <v>1</v>
      </c>
      <c r="AP284" s="30">
        <f t="shared" si="23"/>
        <v>46297</v>
      </c>
      <c r="AQ284" s="1" t="str">
        <f>IF(COUNTIF('同场线路Rotas do mesmo SC'!A:A,C284)&gt;0,"Sim","Não")</f>
        <v>Não</v>
      </c>
      <c r="AR284" s="1" t="str">
        <f>IF(COUNTIF(揽收业务网点!A:A,P284)&gt;0,"Sim","Não")</f>
        <v>Sim</v>
      </c>
    </row>
    <row r="285" spans="1:44">
      <c r="A285" s="29" t="s">
        <v>5096</v>
      </c>
      <c r="B285" s="29" t="s">
        <v>379</v>
      </c>
      <c r="C285" s="29" t="s">
        <v>5097</v>
      </c>
      <c r="D285" s="29" t="s">
        <v>381</v>
      </c>
      <c r="E285" s="29" t="s">
        <v>640</v>
      </c>
      <c r="F285" s="29" t="s">
        <v>847</v>
      </c>
      <c r="G285" s="29">
        <v>8</v>
      </c>
      <c r="H285" s="29" t="s">
        <v>5098</v>
      </c>
      <c r="I285" s="29" t="s">
        <v>385</v>
      </c>
      <c r="J285" s="29" t="s">
        <v>4160</v>
      </c>
      <c r="K285" s="29" t="s">
        <v>387</v>
      </c>
      <c r="L285" s="29" t="s">
        <v>4161</v>
      </c>
      <c r="M285" s="29" t="s">
        <v>5099</v>
      </c>
      <c r="N285" s="29" t="s">
        <v>5100</v>
      </c>
      <c r="O285" s="29" t="s">
        <v>5101</v>
      </c>
      <c r="P285" s="29" t="s">
        <v>154</v>
      </c>
      <c r="Q285" s="29" t="s">
        <v>145</v>
      </c>
      <c r="R285" s="29" t="s">
        <v>5102</v>
      </c>
      <c r="S285" s="29" t="s">
        <v>5102</v>
      </c>
      <c r="T285" s="29" t="s">
        <v>5103</v>
      </c>
      <c r="U285" s="29" t="s">
        <v>5104</v>
      </c>
      <c r="V285" s="29">
        <v>44</v>
      </c>
      <c r="W285" s="29" t="s">
        <v>396</v>
      </c>
      <c r="X285" s="29" t="s">
        <v>5105</v>
      </c>
      <c r="Y285" s="29" t="s">
        <v>5106</v>
      </c>
      <c r="Z285" s="29" t="s">
        <v>5107</v>
      </c>
      <c r="AA285" s="29" t="s">
        <v>5107</v>
      </c>
      <c r="AB285" s="29" t="s">
        <v>1165</v>
      </c>
      <c r="AC285" s="29" t="s">
        <v>1166</v>
      </c>
      <c r="AD285" s="29" t="s">
        <v>145</v>
      </c>
      <c r="AE285" s="29" t="s">
        <v>5108</v>
      </c>
      <c r="AF285" s="29" t="s">
        <v>5109</v>
      </c>
      <c r="AG285" s="29">
        <v>-19</v>
      </c>
      <c r="AH285" s="29" t="s">
        <v>5109</v>
      </c>
      <c r="AI285" s="29" t="s">
        <v>5110</v>
      </c>
      <c r="AJ285" s="29">
        <v>51</v>
      </c>
      <c r="AK285" s="29" t="s">
        <v>5111</v>
      </c>
      <c r="AL285" s="29" t="s">
        <v>5112</v>
      </c>
      <c r="AM285" s="29">
        <v>656</v>
      </c>
      <c r="AN285" s="1">
        <f t="shared" si="21"/>
        <v>1</v>
      </c>
      <c r="AO285" s="1">
        <f t="shared" si="22"/>
        <v>1</v>
      </c>
      <c r="AP285" s="30">
        <f t="shared" si="23"/>
        <v>46296</v>
      </c>
      <c r="AQ285" s="1" t="str">
        <f>IF(COUNTIF('同场线路Rotas do mesmo SC'!A:A,C285)&gt;0,"Sim","Não")</f>
        <v>Não</v>
      </c>
      <c r="AR285" s="1" t="str">
        <f>IF(COUNTIF(揽收业务网点!A:A,P285)&gt;0,"Sim","Não")</f>
        <v>Sim</v>
      </c>
    </row>
    <row r="286" spans="1:44">
      <c r="A286" s="29" t="s">
        <v>5113</v>
      </c>
      <c r="B286" s="29" t="s">
        <v>379</v>
      </c>
      <c r="C286" s="29" t="s">
        <v>5114</v>
      </c>
      <c r="D286" s="29" t="s">
        <v>381</v>
      </c>
      <c r="E286" s="29" t="s">
        <v>382</v>
      </c>
      <c r="F286" s="29" t="s">
        <v>383</v>
      </c>
      <c r="G286" s="29">
        <v>60</v>
      </c>
      <c r="H286" s="29" t="s">
        <v>5115</v>
      </c>
      <c r="I286" s="29" t="s">
        <v>385</v>
      </c>
      <c r="J286" s="29" t="s">
        <v>5116</v>
      </c>
      <c r="K286" s="29" t="s">
        <v>387</v>
      </c>
      <c r="L286" s="29" t="s">
        <v>5117</v>
      </c>
      <c r="M286" s="29" t="s">
        <v>5118</v>
      </c>
      <c r="N286" s="29" t="s">
        <v>5119</v>
      </c>
      <c r="O286" s="29" t="s">
        <v>1903</v>
      </c>
      <c r="P286" s="29" t="s">
        <v>1904</v>
      </c>
      <c r="Q286" s="29" t="s">
        <v>70</v>
      </c>
      <c r="R286" s="29" t="s">
        <v>5120</v>
      </c>
      <c r="S286" s="29" t="s">
        <v>5121</v>
      </c>
      <c r="T286" s="29" t="s">
        <v>5122</v>
      </c>
      <c r="U286" s="29" t="s">
        <v>5123</v>
      </c>
      <c r="V286" s="29">
        <v>367</v>
      </c>
      <c r="W286" s="29" t="s">
        <v>396</v>
      </c>
      <c r="X286" s="29" t="s">
        <v>5124</v>
      </c>
      <c r="Y286" s="29" t="s">
        <v>528</v>
      </c>
      <c r="Z286" s="29" t="s">
        <v>5125</v>
      </c>
      <c r="AA286" s="29" t="s">
        <v>5125</v>
      </c>
      <c r="AB286" s="29" t="s">
        <v>5126</v>
      </c>
      <c r="AC286" s="29" t="s">
        <v>5127</v>
      </c>
      <c r="AD286" s="29" t="s">
        <v>70</v>
      </c>
      <c r="AE286" s="29" t="s">
        <v>633</v>
      </c>
      <c r="AF286" s="29" t="s">
        <v>5128</v>
      </c>
      <c r="AG286" s="29">
        <v>-115</v>
      </c>
      <c r="AH286" s="29" t="s">
        <v>5128</v>
      </c>
      <c r="AI286" s="29" t="s">
        <v>5129</v>
      </c>
      <c r="AJ286" s="29">
        <v>187</v>
      </c>
      <c r="AK286" s="29" t="s">
        <v>5130</v>
      </c>
      <c r="AL286" s="29" t="s">
        <v>5131</v>
      </c>
      <c r="AM286" s="29">
        <v>123</v>
      </c>
      <c r="AN286" s="1">
        <f t="shared" si="21"/>
        <v>1</v>
      </c>
      <c r="AO286" s="1">
        <f t="shared" si="22"/>
        <v>1</v>
      </c>
      <c r="AP286" s="30">
        <f t="shared" si="23"/>
        <v>46296</v>
      </c>
      <c r="AQ286" s="1" t="str">
        <f>IF(COUNTIF('同场线路Rotas do mesmo SC'!A:A,C286)&gt;0,"Sim","Não")</f>
        <v>Não</v>
      </c>
      <c r="AR286" s="1" t="str">
        <f>IF(COUNTIF(揽收业务网点!A:A,P286)&gt;0,"Sim","Não")</f>
        <v>Não</v>
      </c>
    </row>
    <row r="287" spans="1:44">
      <c r="A287" s="29" t="s">
        <v>5132</v>
      </c>
      <c r="B287" s="29" t="s">
        <v>379</v>
      </c>
      <c r="C287" s="29" t="s">
        <v>5133</v>
      </c>
      <c r="D287" s="29" t="s">
        <v>381</v>
      </c>
      <c r="E287" s="29" t="s">
        <v>382</v>
      </c>
      <c r="F287" s="29" t="s">
        <v>732</v>
      </c>
      <c r="G287" s="29">
        <v>138</v>
      </c>
      <c r="H287" s="29" t="s">
        <v>5134</v>
      </c>
      <c r="I287" s="29" t="s">
        <v>868</v>
      </c>
      <c r="J287" s="29" t="s">
        <v>2437</v>
      </c>
      <c r="K287" s="29" t="s">
        <v>387</v>
      </c>
      <c r="L287" s="29" t="s">
        <v>2438</v>
      </c>
      <c r="M287" s="29" t="s">
        <v>5135</v>
      </c>
      <c r="N287" s="29" t="s">
        <v>5136</v>
      </c>
      <c r="O287" s="29" t="s">
        <v>1111</v>
      </c>
      <c r="P287" s="29" t="s">
        <v>1112</v>
      </c>
      <c r="Q287" s="29" t="s">
        <v>168</v>
      </c>
      <c r="R287" s="29" t="s">
        <v>5137</v>
      </c>
      <c r="S287" s="29" t="s">
        <v>5138</v>
      </c>
      <c r="T287" s="29" t="s">
        <v>5139</v>
      </c>
      <c r="U287" s="29" t="s">
        <v>5140</v>
      </c>
      <c r="V287" s="29">
        <v>224</v>
      </c>
      <c r="W287" s="29" t="s">
        <v>396</v>
      </c>
      <c r="X287" s="29" t="s">
        <v>5141</v>
      </c>
      <c r="Y287" s="29" t="s">
        <v>1437</v>
      </c>
      <c r="Z287" s="29" t="s">
        <v>5142</v>
      </c>
      <c r="AA287" s="29" t="s">
        <v>5142</v>
      </c>
      <c r="AB287" s="29" t="s">
        <v>5143</v>
      </c>
      <c r="AC287" s="29" t="s">
        <v>5144</v>
      </c>
      <c r="AD287" s="29" t="s">
        <v>168</v>
      </c>
      <c r="AE287" s="29" t="s">
        <v>5145</v>
      </c>
      <c r="AF287" s="29" t="s">
        <v>5146</v>
      </c>
      <c r="AG287" s="29">
        <v>-30</v>
      </c>
      <c r="AH287" s="29" t="s">
        <v>5146</v>
      </c>
      <c r="AI287" s="29" t="s">
        <v>5147</v>
      </c>
      <c r="AJ287" s="29">
        <v>119</v>
      </c>
      <c r="AK287" s="29" t="s">
        <v>5148</v>
      </c>
      <c r="AL287" s="29" t="s">
        <v>5149</v>
      </c>
      <c r="AM287" s="29">
        <v>111</v>
      </c>
      <c r="AN287" s="1">
        <f t="shared" si="21"/>
        <v>1</v>
      </c>
      <c r="AO287" s="1">
        <f t="shared" si="22"/>
        <v>1</v>
      </c>
      <c r="AP287" s="30">
        <f t="shared" si="23"/>
        <v>46296</v>
      </c>
      <c r="AQ287" s="1" t="str">
        <f>IF(COUNTIF('同场线路Rotas do mesmo SC'!A:A,C287)&gt;0,"Sim","Não")</f>
        <v>Não</v>
      </c>
      <c r="AR287" s="1" t="str">
        <f>IF(COUNTIF(揽收业务网点!A:A,P287)&gt;0,"Sim","Não")</f>
        <v>Não</v>
      </c>
    </row>
    <row r="288" spans="1:44">
      <c r="A288" s="29" t="s">
        <v>5150</v>
      </c>
      <c r="B288" s="29" t="s">
        <v>379</v>
      </c>
      <c r="C288" s="29" t="s">
        <v>5151</v>
      </c>
      <c r="D288" s="29" t="s">
        <v>381</v>
      </c>
      <c r="E288" s="29" t="s">
        <v>640</v>
      </c>
      <c r="F288" s="29" t="s">
        <v>732</v>
      </c>
      <c r="G288" s="29">
        <v>5</v>
      </c>
      <c r="H288" s="29" t="s">
        <v>5152</v>
      </c>
      <c r="I288" s="29" t="s">
        <v>409</v>
      </c>
      <c r="J288" s="29" t="s">
        <v>1979</v>
      </c>
      <c r="K288" s="29" t="s">
        <v>411</v>
      </c>
      <c r="L288" s="29" t="s">
        <v>1980</v>
      </c>
      <c r="M288" s="29" t="s">
        <v>5153</v>
      </c>
      <c r="N288" s="29" t="s">
        <v>5154</v>
      </c>
      <c r="O288" s="29" t="s">
        <v>4547</v>
      </c>
      <c r="P288" s="29" t="s">
        <v>24</v>
      </c>
      <c r="Q288" s="29" t="s">
        <v>11</v>
      </c>
      <c r="R288" s="29" t="s">
        <v>5155</v>
      </c>
      <c r="S288" s="29" t="s">
        <v>5155</v>
      </c>
      <c r="T288" s="29" t="s">
        <v>5156</v>
      </c>
      <c r="U288" s="29" t="s">
        <v>5157</v>
      </c>
      <c r="V288" s="29">
        <v>503</v>
      </c>
      <c r="W288" s="29" t="s">
        <v>396</v>
      </c>
      <c r="X288" s="29" t="s">
        <v>5158</v>
      </c>
      <c r="Y288" s="29" t="s">
        <v>2742</v>
      </c>
      <c r="Z288" s="29" t="s">
        <v>5159</v>
      </c>
      <c r="AA288" s="29" t="s">
        <v>5159</v>
      </c>
      <c r="AB288" s="29" t="s">
        <v>653</v>
      </c>
      <c r="AC288" s="29" t="s">
        <v>654</v>
      </c>
      <c r="AD288" s="29" t="s">
        <v>11</v>
      </c>
      <c r="AE288" s="29" t="s">
        <v>2750</v>
      </c>
      <c r="AF288" s="29" t="s">
        <v>5160</v>
      </c>
      <c r="AG288" s="29">
        <v>-21</v>
      </c>
      <c r="AH288" s="29" t="s">
        <v>5160</v>
      </c>
      <c r="AI288" s="29" t="s">
        <v>5161</v>
      </c>
      <c r="AJ288" s="29">
        <v>129</v>
      </c>
      <c r="AK288" s="29" t="s">
        <v>5162</v>
      </c>
      <c r="AL288" s="29" t="s">
        <v>5163</v>
      </c>
      <c r="AM288" s="29">
        <v>5783</v>
      </c>
      <c r="AN288" s="1">
        <f t="shared" si="21"/>
        <v>1</v>
      </c>
      <c r="AO288" s="1">
        <f t="shared" si="22"/>
        <v>1</v>
      </c>
      <c r="AP288" s="30">
        <f t="shared" si="23"/>
        <v>46296</v>
      </c>
      <c r="AQ288" s="1" t="str">
        <f>IF(COUNTIF('同场线路Rotas do mesmo SC'!A:A,C288)&gt;0,"Sim","Não")</f>
        <v>Não</v>
      </c>
      <c r="AR288" s="1" t="str">
        <f>IF(COUNTIF(揽收业务网点!A:A,P288)&gt;0,"Sim","Não")</f>
        <v>Sim</v>
      </c>
    </row>
    <row r="289" spans="1:44">
      <c r="A289" s="29" t="s">
        <v>5164</v>
      </c>
      <c r="B289" s="29" t="s">
        <v>379</v>
      </c>
      <c r="C289" s="29" t="s">
        <v>5165</v>
      </c>
      <c r="D289" s="29" t="s">
        <v>381</v>
      </c>
      <c r="E289" s="29" t="s">
        <v>382</v>
      </c>
      <c r="F289" s="29" t="s">
        <v>383</v>
      </c>
      <c r="G289" s="29">
        <v>151</v>
      </c>
      <c r="H289" s="29" t="s">
        <v>5166</v>
      </c>
      <c r="I289" s="29" t="s">
        <v>385</v>
      </c>
      <c r="J289" s="29" t="s">
        <v>5167</v>
      </c>
      <c r="K289" s="29" t="s">
        <v>387</v>
      </c>
      <c r="L289" s="29" t="s">
        <v>5168</v>
      </c>
      <c r="M289" s="29" t="s">
        <v>5169</v>
      </c>
      <c r="N289" s="29" t="s">
        <v>5170</v>
      </c>
      <c r="O289" s="29" t="s">
        <v>1146</v>
      </c>
      <c r="P289" s="29" t="s">
        <v>1147</v>
      </c>
      <c r="Q289" s="29" t="s">
        <v>118</v>
      </c>
      <c r="R289" s="29" t="s">
        <v>5171</v>
      </c>
      <c r="S289" s="29" t="s">
        <v>5172</v>
      </c>
      <c r="T289" s="29" t="s">
        <v>5173</v>
      </c>
      <c r="U289" s="29" t="s">
        <v>5174</v>
      </c>
      <c r="V289" s="29">
        <v>139</v>
      </c>
      <c r="W289" s="29" t="s">
        <v>396</v>
      </c>
      <c r="X289" s="29" t="s">
        <v>5175</v>
      </c>
      <c r="Y289" s="29" t="s">
        <v>1437</v>
      </c>
      <c r="Z289" s="29" t="s">
        <v>5176</v>
      </c>
      <c r="AA289" s="29" t="s">
        <v>5176</v>
      </c>
      <c r="AB289" s="29" t="s">
        <v>5177</v>
      </c>
      <c r="AC289" s="29" t="s">
        <v>133</v>
      </c>
      <c r="AD289" s="29" t="s">
        <v>118</v>
      </c>
      <c r="AE289" s="29" t="s">
        <v>1325</v>
      </c>
      <c r="AF289" s="29" t="s">
        <v>5178</v>
      </c>
      <c r="AG289" s="29">
        <v>-9</v>
      </c>
      <c r="AH289" s="29" t="s">
        <v>5178</v>
      </c>
      <c r="AI289" s="29" t="s">
        <v>5179</v>
      </c>
      <c r="AJ289" s="29">
        <v>24</v>
      </c>
      <c r="AK289" s="29" t="s">
        <v>5180</v>
      </c>
      <c r="AL289" s="29" t="s">
        <v>5181</v>
      </c>
      <c r="AM289" s="29">
        <v>59</v>
      </c>
      <c r="AN289" s="1">
        <f t="shared" si="21"/>
        <v>1</v>
      </c>
      <c r="AO289" s="1">
        <f t="shared" si="22"/>
        <v>1</v>
      </c>
      <c r="AP289" s="30">
        <f t="shared" si="23"/>
        <v>46296</v>
      </c>
      <c r="AQ289" s="1" t="str">
        <f>IF(COUNTIF('同场线路Rotas do mesmo SC'!A:A,C289)&gt;0,"Sim","Não")</f>
        <v>Não</v>
      </c>
      <c r="AR289" s="1" t="str">
        <f>IF(COUNTIF(揽收业务网点!A:A,P289)&gt;0,"Sim","Não")</f>
        <v>Não</v>
      </c>
    </row>
    <row r="290" spans="1:44">
      <c r="A290" s="29" t="s">
        <v>5182</v>
      </c>
      <c r="B290" s="29" t="s">
        <v>379</v>
      </c>
      <c r="C290" s="29" t="s">
        <v>5183</v>
      </c>
      <c r="D290" s="29" t="s">
        <v>381</v>
      </c>
      <c r="E290" s="29" t="s">
        <v>382</v>
      </c>
      <c r="F290" s="29" t="s">
        <v>383</v>
      </c>
      <c r="G290" s="29">
        <v>174.5</v>
      </c>
      <c r="H290" s="29" t="s">
        <v>5184</v>
      </c>
      <c r="I290" s="29" t="s">
        <v>702</v>
      </c>
      <c r="J290" s="29" t="s">
        <v>3447</v>
      </c>
      <c r="K290" s="29" t="s">
        <v>387</v>
      </c>
      <c r="L290" s="29" t="s">
        <v>3448</v>
      </c>
      <c r="M290" s="29" t="s">
        <v>5185</v>
      </c>
      <c r="N290" s="29" t="s">
        <v>5186</v>
      </c>
      <c r="O290" s="29" t="s">
        <v>1262</v>
      </c>
      <c r="P290" s="29" t="s">
        <v>1263</v>
      </c>
      <c r="Q290" s="29" t="s">
        <v>118</v>
      </c>
      <c r="R290" s="29" t="s">
        <v>2851</v>
      </c>
      <c r="S290" s="29" t="s">
        <v>2851</v>
      </c>
      <c r="T290" s="29" t="s">
        <v>5187</v>
      </c>
      <c r="U290" s="29" t="s">
        <v>5188</v>
      </c>
      <c r="V290" s="29">
        <v>239</v>
      </c>
      <c r="W290" s="29" t="s">
        <v>396</v>
      </c>
      <c r="X290" s="29" t="s">
        <v>5189</v>
      </c>
      <c r="Y290" s="29" t="s">
        <v>948</v>
      </c>
      <c r="Z290" s="29" t="s">
        <v>5190</v>
      </c>
      <c r="AA290" s="29" t="s">
        <v>5190</v>
      </c>
      <c r="AB290" s="29" t="s">
        <v>5191</v>
      </c>
      <c r="AC290" s="29" t="s">
        <v>5192</v>
      </c>
      <c r="AD290" s="29" t="s">
        <v>118</v>
      </c>
      <c r="AE290" s="29" t="s">
        <v>5193</v>
      </c>
      <c r="AF290" s="29" t="s">
        <v>5194</v>
      </c>
      <c r="AG290" s="29">
        <v>-11</v>
      </c>
      <c r="AH290" s="29" t="s">
        <v>5194</v>
      </c>
      <c r="AI290" s="29" t="s">
        <v>5195</v>
      </c>
      <c r="AJ290" s="29">
        <v>5</v>
      </c>
      <c r="AK290" s="29" t="s">
        <v>5196</v>
      </c>
      <c r="AL290" s="29" t="s">
        <v>5197</v>
      </c>
      <c r="AM290" s="29">
        <v>137</v>
      </c>
      <c r="AN290" s="1">
        <f t="shared" si="21"/>
        <v>1</v>
      </c>
      <c r="AO290" s="1">
        <f t="shared" si="22"/>
        <v>1</v>
      </c>
      <c r="AP290" s="30">
        <f t="shared" si="23"/>
        <v>46296</v>
      </c>
      <c r="AQ290" s="1" t="str">
        <f>IF(COUNTIF('同场线路Rotas do mesmo SC'!A:A,C290)&gt;0,"Sim","Não")</f>
        <v>Não</v>
      </c>
      <c r="AR290" s="1" t="str">
        <f>IF(COUNTIF(揽收业务网点!A:A,P290)&gt;0,"Sim","Não")</f>
        <v>Não</v>
      </c>
    </row>
    <row r="291" spans="1:44">
      <c r="A291" s="29" t="s">
        <v>5198</v>
      </c>
      <c r="B291" s="29" t="s">
        <v>379</v>
      </c>
      <c r="C291" s="29" t="s">
        <v>5199</v>
      </c>
      <c r="D291" s="29" t="s">
        <v>381</v>
      </c>
      <c r="E291" s="29" t="s">
        <v>382</v>
      </c>
      <c r="F291" s="29" t="s">
        <v>383</v>
      </c>
      <c r="G291" s="29">
        <v>167.32</v>
      </c>
      <c r="H291" s="29" t="s">
        <v>5200</v>
      </c>
      <c r="I291" s="29" t="s">
        <v>385</v>
      </c>
      <c r="J291" s="29" t="s">
        <v>775</v>
      </c>
      <c r="K291" s="29" t="s">
        <v>411</v>
      </c>
      <c r="L291" s="29" t="s">
        <v>776</v>
      </c>
      <c r="M291" s="29" t="s">
        <v>5201</v>
      </c>
      <c r="N291" s="29" t="s">
        <v>5202</v>
      </c>
      <c r="O291" s="29" t="s">
        <v>461</v>
      </c>
      <c r="P291" s="29" t="s">
        <v>462</v>
      </c>
      <c r="Q291" s="29" t="s">
        <v>5</v>
      </c>
      <c r="R291" s="29" t="s">
        <v>4813</v>
      </c>
      <c r="S291" s="29" t="s">
        <v>5203</v>
      </c>
      <c r="T291" s="29" t="s">
        <v>5204</v>
      </c>
      <c r="U291" s="29" t="s">
        <v>5205</v>
      </c>
      <c r="V291" s="29">
        <v>771</v>
      </c>
      <c r="W291" s="29" t="s">
        <v>396</v>
      </c>
      <c r="X291" s="29" t="s">
        <v>5206</v>
      </c>
      <c r="Y291" s="29" t="s">
        <v>422</v>
      </c>
      <c r="Z291" s="29" t="s">
        <v>4913</v>
      </c>
      <c r="AA291" s="29" t="s">
        <v>4913</v>
      </c>
      <c r="AB291" s="29" t="s">
        <v>5207</v>
      </c>
      <c r="AC291" s="29" t="s">
        <v>5208</v>
      </c>
      <c r="AD291" s="29" t="s">
        <v>5</v>
      </c>
      <c r="AE291" s="29" t="s">
        <v>5209</v>
      </c>
      <c r="AF291" s="29" t="s">
        <v>4537</v>
      </c>
      <c r="AG291" s="29">
        <v>-40</v>
      </c>
      <c r="AH291" s="29" t="s">
        <v>4537</v>
      </c>
      <c r="AI291" s="29" t="s">
        <v>5210</v>
      </c>
      <c r="AJ291" s="29">
        <v>44</v>
      </c>
      <c r="AK291" s="29" t="s">
        <v>5211</v>
      </c>
      <c r="AL291" s="29" t="s">
        <v>5212</v>
      </c>
      <c r="AM291" s="29">
        <v>317</v>
      </c>
      <c r="AN291" s="1">
        <f t="shared" si="21"/>
        <v>1</v>
      </c>
      <c r="AO291" s="1">
        <f t="shared" si="22"/>
        <v>1</v>
      </c>
      <c r="AP291" s="30">
        <f t="shared" si="23"/>
        <v>46296</v>
      </c>
      <c r="AQ291" s="1" t="str">
        <f>IF(COUNTIF('同场线路Rotas do mesmo SC'!A:A,C291)&gt;0,"Sim","Não")</f>
        <v>Não</v>
      </c>
      <c r="AR291" s="1" t="str">
        <f>IF(COUNTIF(揽收业务网点!A:A,P291)&gt;0,"Sim","Não")</f>
        <v>Não</v>
      </c>
    </row>
    <row r="292" spans="1:44">
      <c r="A292" s="29" t="s">
        <v>5213</v>
      </c>
      <c r="B292" s="29" t="s">
        <v>379</v>
      </c>
      <c r="C292" s="29" t="s">
        <v>5214</v>
      </c>
      <c r="D292" s="29" t="s">
        <v>381</v>
      </c>
      <c r="E292" s="29" t="s">
        <v>382</v>
      </c>
      <c r="F292" s="29" t="s">
        <v>383</v>
      </c>
      <c r="G292" s="29">
        <v>60</v>
      </c>
      <c r="H292" s="29" t="s">
        <v>5215</v>
      </c>
      <c r="I292" s="29" t="s">
        <v>385</v>
      </c>
      <c r="J292" s="29" t="s">
        <v>3874</v>
      </c>
      <c r="K292" s="29" t="s">
        <v>387</v>
      </c>
      <c r="L292" s="29" t="s">
        <v>3875</v>
      </c>
      <c r="M292" s="29" t="s">
        <v>5216</v>
      </c>
      <c r="N292" s="29" t="s">
        <v>5217</v>
      </c>
      <c r="O292" s="29" t="s">
        <v>1903</v>
      </c>
      <c r="P292" s="29" t="s">
        <v>1904</v>
      </c>
      <c r="Q292" s="29" t="s">
        <v>70</v>
      </c>
      <c r="R292" s="29" t="s">
        <v>5218</v>
      </c>
      <c r="S292" s="29" t="s">
        <v>5219</v>
      </c>
      <c r="T292" s="29" t="s">
        <v>5220</v>
      </c>
      <c r="U292" s="29" t="s">
        <v>5221</v>
      </c>
      <c r="V292" s="29">
        <v>386</v>
      </c>
      <c r="W292" s="29" t="s">
        <v>396</v>
      </c>
      <c r="X292" s="29" t="s">
        <v>5222</v>
      </c>
      <c r="Y292" s="29" t="s">
        <v>948</v>
      </c>
      <c r="Z292" s="29" t="s">
        <v>5223</v>
      </c>
      <c r="AA292" s="29" t="s">
        <v>5223</v>
      </c>
      <c r="AB292" s="29" t="s">
        <v>5224</v>
      </c>
      <c r="AC292" s="29" t="s">
        <v>5225</v>
      </c>
      <c r="AD292" s="29" t="s">
        <v>70</v>
      </c>
      <c r="AE292" s="29" t="s">
        <v>1325</v>
      </c>
      <c r="AF292" s="29" t="s">
        <v>5226</v>
      </c>
      <c r="AG292" s="29">
        <v>-117</v>
      </c>
      <c r="AH292" s="29" t="s">
        <v>5226</v>
      </c>
      <c r="AI292" s="29" t="s">
        <v>5227</v>
      </c>
      <c r="AJ292" s="29">
        <v>124</v>
      </c>
      <c r="AK292" s="29" t="s">
        <v>5228</v>
      </c>
      <c r="AL292" s="29" t="s">
        <v>5229</v>
      </c>
      <c r="AM292" s="29">
        <v>491</v>
      </c>
      <c r="AN292" s="1">
        <f t="shared" si="21"/>
        <v>1</v>
      </c>
      <c r="AO292" s="1">
        <f t="shared" si="22"/>
        <v>1</v>
      </c>
      <c r="AP292" s="30">
        <f t="shared" si="23"/>
        <v>46296</v>
      </c>
      <c r="AQ292" s="1" t="str">
        <f>IF(COUNTIF('同场线路Rotas do mesmo SC'!A:A,C292)&gt;0,"Sim","Não")</f>
        <v>Não</v>
      </c>
      <c r="AR292" s="1" t="str">
        <f>IF(COUNTIF(揽收业务网点!A:A,P292)&gt;0,"Sim","Não")</f>
        <v>Não</v>
      </c>
    </row>
    <row r="293" spans="1:44">
      <c r="A293" s="29" t="s">
        <v>5230</v>
      </c>
      <c r="B293" s="29" t="s">
        <v>379</v>
      </c>
      <c r="C293" s="29" t="s">
        <v>5231</v>
      </c>
      <c r="D293" s="29" t="s">
        <v>381</v>
      </c>
      <c r="E293" s="29" t="s">
        <v>382</v>
      </c>
      <c r="F293" s="29" t="s">
        <v>383</v>
      </c>
      <c r="G293" s="29">
        <v>100</v>
      </c>
      <c r="H293" s="29" t="s">
        <v>5232</v>
      </c>
      <c r="I293" s="29" t="s">
        <v>409</v>
      </c>
      <c r="J293" s="29" t="s">
        <v>1016</v>
      </c>
      <c r="K293" s="29" t="s">
        <v>387</v>
      </c>
      <c r="L293" s="29" t="s">
        <v>1017</v>
      </c>
      <c r="M293" s="29" t="s">
        <v>5233</v>
      </c>
      <c r="N293" s="29" t="s">
        <v>5234</v>
      </c>
      <c r="O293" s="29" t="s">
        <v>1146</v>
      </c>
      <c r="P293" s="29" t="s">
        <v>1147</v>
      </c>
      <c r="Q293" s="29" t="s">
        <v>118</v>
      </c>
      <c r="R293" s="29" t="s">
        <v>5235</v>
      </c>
      <c r="S293" s="29" t="s">
        <v>5236</v>
      </c>
      <c r="T293" s="29" t="s">
        <v>5237</v>
      </c>
      <c r="U293" s="29" t="s">
        <v>5238</v>
      </c>
      <c r="V293" s="29">
        <v>94</v>
      </c>
      <c r="W293" s="29" t="s">
        <v>396</v>
      </c>
      <c r="X293" s="29" t="s">
        <v>5239</v>
      </c>
      <c r="Y293" s="29" t="s">
        <v>1437</v>
      </c>
      <c r="Z293" s="29" t="s">
        <v>5240</v>
      </c>
      <c r="AA293" s="29" t="s">
        <v>5240</v>
      </c>
      <c r="AB293" s="29" t="s">
        <v>5241</v>
      </c>
      <c r="AC293" s="29" t="s">
        <v>127</v>
      </c>
      <c r="AD293" s="29" t="s">
        <v>118</v>
      </c>
      <c r="AE293" s="29" t="s">
        <v>2959</v>
      </c>
      <c r="AF293" s="29" t="s">
        <v>5242</v>
      </c>
      <c r="AG293" s="29">
        <v>0</v>
      </c>
      <c r="AH293" s="29" t="s">
        <v>5242</v>
      </c>
      <c r="AI293" s="29" t="s">
        <v>5243</v>
      </c>
      <c r="AJ293" s="29">
        <v>54</v>
      </c>
      <c r="AK293" s="29" t="s">
        <v>5244</v>
      </c>
      <c r="AL293" s="29" t="s">
        <v>5245</v>
      </c>
      <c r="AM293" s="29">
        <v>77</v>
      </c>
      <c r="AN293" s="1">
        <f t="shared" si="21"/>
        <v>1</v>
      </c>
      <c r="AO293" s="1">
        <f t="shared" si="22"/>
        <v>1</v>
      </c>
      <c r="AP293" s="30">
        <f t="shared" si="23"/>
        <v>46296</v>
      </c>
      <c r="AQ293" s="1" t="str">
        <f>IF(COUNTIF('同场线路Rotas do mesmo SC'!A:A,C293)&gt;0,"Sim","Não")</f>
        <v>Não</v>
      </c>
      <c r="AR293" s="1" t="str">
        <f>IF(COUNTIF(揽收业务网点!A:A,P293)&gt;0,"Sim","Não")</f>
        <v>Não</v>
      </c>
    </row>
    <row r="294" spans="1:44">
      <c r="A294" s="29" t="s">
        <v>5246</v>
      </c>
      <c r="B294" s="29" t="s">
        <v>379</v>
      </c>
      <c r="C294" s="29" t="s">
        <v>5247</v>
      </c>
      <c r="D294" s="29" t="s">
        <v>381</v>
      </c>
      <c r="E294" s="29" t="s">
        <v>382</v>
      </c>
      <c r="F294" s="29" t="s">
        <v>383</v>
      </c>
      <c r="G294" s="29">
        <v>20</v>
      </c>
      <c r="H294" s="29" t="s">
        <v>5248</v>
      </c>
      <c r="I294" s="29" t="s">
        <v>385</v>
      </c>
      <c r="J294" s="29" t="s">
        <v>5249</v>
      </c>
      <c r="K294" s="29" t="s">
        <v>387</v>
      </c>
      <c r="L294" s="29" t="s">
        <v>5250</v>
      </c>
      <c r="M294" s="29" t="s">
        <v>5251</v>
      </c>
      <c r="N294" s="29" t="s">
        <v>5252</v>
      </c>
      <c r="O294" s="29" t="s">
        <v>1007</v>
      </c>
      <c r="P294" s="29" t="s">
        <v>1008</v>
      </c>
      <c r="Q294" s="29" t="s">
        <v>2</v>
      </c>
      <c r="R294" s="29" t="s">
        <v>5253</v>
      </c>
      <c r="S294" s="29" t="s">
        <v>5254</v>
      </c>
      <c r="T294" s="29" t="s">
        <v>5255</v>
      </c>
      <c r="U294" s="29" t="s">
        <v>5256</v>
      </c>
      <c r="V294" s="29">
        <v>246</v>
      </c>
      <c r="W294" s="29" t="s">
        <v>396</v>
      </c>
      <c r="X294" s="29" t="s">
        <v>5257</v>
      </c>
      <c r="Y294" s="29" t="s">
        <v>5079</v>
      </c>
      <c r="Z294" s="29" t="s">
        <v>5258</v>
      </c>
      <c r="AA294" s="29" t="s">
        <v>5258</v>
      </c>
      <c r="AB294" s="29" t="s">
        <v>5259</v>
      </c>
      <c r="AC294" s="29" t="s">
        <v>5260</v>
      </c>
      <c r="AD294" s="29" t="s">
        <v>2</v>
      </c>
      <c r="AE294" s="29" t="s">
        <v>633</v>
      </c>
      <c r="AF294" s="29" t="s">
        <v>5261</v>
      </c>
      <c r="AG294" s="29">
        <v>-100</v>
      </c>
      <c r="AH294" s="29" t="s">
        <v>5261</v>
      </c>
      <c r="AI294" s="29" t="s">
        <v>5262</v>
      </c>
      <c r="AJ294" s="29">
        <v>149</v>
      </c>
      <c r="AK294" s="29" t="s">
        <v>5263</v>
      </c>
      <c r="AL294" s="29" t="s">
        <v>5264</v>
      </c>
      <c r="AM294" s="29">
        <v>98</v>
      </c>
      <c r="AN294" s="1">
        <f t="shared" si="21"/>
        <v>1</v>
      </c>
      <c r="AO294" s="1">
        <f t="shared" si="22"/>
        <v>1</v>
      </c>
      <c r="AP294" s="30">
        <f t="shared" si="23"/>
        <v>46296</v>
      </c>
      <c r="AQ294" s="1" t="str">
        <f>IF(COUNTIF('同场线路Rotas do mesmo SC'!A:A,C294)&gt;0,"Sim","Não")</f>
        <v>Não</v>
      </c>
      <c r="AR294" s="1" t="str">
        <f>IF(COUNTIF(揽收业务网点!A:A,P294)&gt;0,"Sim","Não")</f>
        <v>Não</v>
      </c>
    </row>
    <row r="295" spans="1:44">
      <c r="A295" s="29" t="s">
        <v>5265</v>
      </c>
      <c r="B295" s="29" t="s">
        <v>379</v>
      </c>
      <c r="C295" s="29" t="s">
        <v>5266</v>
      </c>
      <c r="D295" s="29" t="s">
        <v>381</v>
      </c>
      <c r="E295" s="29" t="s">
        <v>382</v>
      </c>
      <c r="F295" s="29" t="s">
        <v>383</v>
      </c>
      <c r="G295" s="29">
        <v>45</v>
      </c>
      <c r="H295" s="29" t="s">
        <v>5267</v>
      </c>
      <c r="I295" s="29" t="s">
        <v>702</v>
      </c>
      <c r="J295" s="29" t="s">
        <v>3837</v>
      </c>
      <c r="K295" s="29" t="s">
        <v>387</v>
      </c>
      <c r="L295" s="29" t="s">
        <v>3838</v>
      </c>
      <c r="M295" s="29" t="s">
        <v>5268</v>
      </c>
      <c r="N295" s="29" t="s">
        <v>5269</v>
      </c>
      <c r="O295" s="29" t="s">
        <v>1944</v>
      </c>
      <c r="P295" s="29" t="s">
        <v>1945</v>
      </c>
      <c r="Q295" s="29" t="s">
        <v>5</v>
      </c>
      <c r="R295" s="29" t="s">
        <v>5270</v>
      </c>
      <c r="S295" s="29" t="s">
        <v>5271</v>
      </c>
      <c r="T295" s="29" t="s">
        <v>5272</v>
      </c>
      <c r="U295" s="29" t="s">
        <v>5273</v>
      </c>
      <c r="V295" s="29">
        <v>373</v>
      </c>
      <c r="W295" s="29" t="s">
        <v>396</v>
      </c>
      <c r="X295" s="29" t="s">
        <v>5274</v>
      </c>
      <c r="Y295" s="29" t="s">
        <v>612</v>
      </c>
      <c r="Z295" s="29" t="s">
        <v>5275</v>
      </c>
      <c r="AA295" s="29" t="s">
        <v>5275</v>
      </c>
      <c r="AB295" s="29" t="s">
        <v>5276</v>
      </c>
      <c r="AC295" s="29" t="s">
        <v>5277</v>
      </c>
      <c r="AD295" s="29" t="s">
        <v>5</v>
      </c>
      <c r="AE295" s="29" t="s">
        <v>1437</v>
      </c>
      <c r="AF295" s="29" t="s">
        <v>5278</v>
      </c>
      <c r="AG295" s="29">
        <v>73</v>
      </c>
      <c r="AH295" s="29" t="s">
        <v>5278</v>
      </c>
      <c r="AI295" s="29" t="s">
        <v>5279</v>
      </c>
      <c r="AJ295" s="29">
        <v>69</v>
      </c>
      <c r="AK295" s="29" t="s">
        <v>5280</v>
      </c>
      <c r="AL295" s="29" t="s">
        <v>5281</v>
      </c>
      <c r="AM295" s="29">
        <v>1702</v>
      </c>
      <c r="AN295" s="1">
        <f t="shared" si="21"/>
        <v>1</v>
      </c>
      <c r="AO295" s="1">
        <f t="shared" si="22"/>
        <v>1</v>
      </c>
      <c r="AP295" s="30">
        <f t="shared" si="23"/>
        <v>46296</v>
      </c>
      <c r="AQ295" s="1" t="str">
        <f>IF(COUNTIF('同场线路Rotas do mesmo SC'!A:A,C295)&gt;0,"Sim","Não")</f>
        <v>Não</v>
      </c>
      <c r="AR295" s="1" t="str">
        <f>IF(COUNTIF(揽收业务网点!A:A,P295)&gt;0,"Sim","Não")</f>
        <v>Não</v>
      </c>
    </row>
    <row r="296" spans="1:44">
      <c r="A296" s="29" t="s">
        <v>5282</v>
      </c>
      <c r="B296" s="29" t="s">
        <v>379</v>
      </c>
      <c r="C296" s="29" t="s">
        <v>5283</v>
      </c>
      <c r="D296" s="29" t="s">
        <v>381</v>
      </c>
      <c r="E296" s="29" t="s">
        <v>640</v>
      </c>
      <c r="F296" s="29" t="s">
        <v>383</v>
      </c>
      <c r="G296" s="29">
        <v>140</v>
      </c>
      <c r="H296" s="29" t="s">
        <v>5284</v>
      </c>
      <c r="I296" s="29" t="s">
        <v>868</v>
      </c>
      <c r="J296" s="29" t="s">
        <v>2476</v>
      </c>
      <c r="K296" s="29" t="s">
        <v>411</v>
      </c>
      <c r="L296" s="29" t="s">
        <v>2477</v>
      </c>
      <c r="M296" s="29" t="s">
        <v>5285</v>
      </c>
      <c r="N296" s="29" t="s">
        <v>5286</v>
      </c>
      <c r="O296" s="29" t="s">
        <v>5287</v>
      </c>
      <c r="P296" s="29" t="s">
        <v>44</v>
      </c>
      <c r="Q296" s="29" t="s">
        <v>11</v>
      </c>
      <c r="R296" s="29" t="s">
        <v>5288</v>
      </c>
      <c r="S296" s="29" t="s">
        <v>5288</v>
      </c>
      <c r="T296" s="29" t="s">
        <v>5289</v>
      </c>
      <c r="U296" s="29" t="s">
        <v>5290</v>
      </c>
      <c r="V296" s="29">
        <v>287</v>
      </c>
      <c r="W296" s="29" t="s">
        <v>396</v>
      </c>
      <c r="X296" s="29" t="s">
        <v>5291</v>
      </c>
      <c r="Y296" s="29" t="s">
        <v>1814</v>
      </c>
      <c r="Z296" s="29" t="s">
        <v>5041</v>
      </c>
      <c r="AA296" s="29" t="s">
        <v>5041</v>
      </c>
      <c r="AB296" s="29" t="s">
        <v>653</v>
      </c>
      <c r="AC296" s="29" t="s">
        <v>654</v>
      </c>
      <c r="AD296" s="29" t="s">
        <v>11</v>
      </c>
      <c r="AE296" s="29" t="s">
        <v>5292</v>
      </c>
      <c r="AF296" s="29" t="s">
        <v>5293</v>
      </c>
      <c r="AG296" s="29">
        <v>-118</v>
      </c>
      <c r="AH296" s="29" t="s">
        <v>5293</v>
      </c>
      <c r="AI296" s="29" t="s">
        <v>5294</v>
      </c>
      <c r="AJ296" s="29">
        <v>69</v>
      </c>
      <c r="AK296" s="29" t="s">
        <v>5295</v>
      </c>
      <c r="AL296" s="29" t="s">
        <v>5296</v>
      </c>
      <c r="AM296" s="29">
        <v>1424</v>
      </c>
      <c r="AN296" s="1">
        <f t="shared" si="21"/>
        <v>1</v>
      </c>
      <c r="AO296" s="1">
        <f t="shared" si="22"/>
        <v>1</v>
      </c>
      <c r="AP296" s="30">
        <f t="shared" si="23"/>
        <v>46296</v>
      </c>
      <c r="AQ296" s="1" t="str">
        <f>IF(COUNTIF('同场线路Rotas do mesmo SC'!A:A,C296)&gt;0,"Sim","Não")</f>
        <v>Não</v>
      </c>
      <c r="AR296" s="1" t="str">
        <f>IF(COUNTIF(揽收业务网点!A:A,P296)&gt;0,"Sim","Não")</f>
        <v>Sim</v>
      </c>
    </row>
    <row r="297" spans="1:44">
      <c r="A297" s="29" t="s">
        <v>5297</v>
      </c>
      <c r="B297" s="29" t="s">
        <v>379</v>
      </c>
      <c r="C297" s="29" t="s">
        <v>5298</v>
      </c>
      <c r="D297" s="29" t="s">
        <v>381</v>
      </c>
      <c r="E297" s="29" t="s">
        <v>640</v>
      </c>
      <c r="F297" s="29" t="s">
        <v>383</v>
      </c>
      <c r="G297" s="29">
        <v>151</v>
      </c>
      <c r="H297" s="29" t="s">
        <v>5166</v>
      </c>
      <c r="I297" s="29" t="s">
        <v>385</v>
      </c>
      <c r="J297" s="29" t="s">
        <v>5167</v>
      </c>
      <c r="K297" s="29" t="s">
        <v>387</v>
      </c>
      <c r="L297" s="29" t="s">
        <v>5168</v>
      </c>
      <c r="M297" s="29" t="s">
        <v>5169</v>
      </c>
      <c r="N297" s="29" t="s">
        <v>5170</v>
      </c>
      <c r="O297" s="29" t="s">
        <v>5177</v>
      </c>
      <c r="P297" s="29" t="s">
        <v>133</v>
      </c>
      <c r="Q297" s="29" t="s">
        <v>118</v>
      </c>
      <c r="R297" s="29" t="s">
        <v>5299</v>
      </c>
      <c r="S297" s="29" t="s">
        <v>5299</v>
      </c>
      <c r="T297" s="29" t="s">
        <v>5300</v>
      </c>
      <c r="U297" s="29" t="s">
        <v>5301</v>
      </c>
      <c r="V297" s="29">
        <v>1050</v>
      </c>
      <c r="W297" s="29" t="s">
        <v>396</v>
      </c>
      <c r="X297" s="29" t="s">
        <v>5302</v>
      </c>
      <c r="Y297" s="29" t="s">
        <v>2079</v>
      </c>
      <c r="Z297" s="29" t="s">
        <v>5303</v>
      </c>
      <c r="AA297" s="29" t="s">
        <v>5303</v>
      </c>
      <c r="AB297" s="29" t="s">
        <v>674</v>
      </c>
      <c r="AC297" s="29" t="s">
        <v>675</v>
      </c>
      <c r="AD297" s="29" t="s">
        <v>118</v>
      </c>
      <c r="AE297" s="29" t="s">
        <v>574</v>
      </c>
      <c r="AF297" s="29" t="s">
        <v>5304</v>
      </c>
      <c r="AG297" s="29">
        <v>-246</v>
      </c>
      <c r="AH297" s="29" t="s">
        <v>5304</v>
      </c>
      <c r="AI297" s="29" t="s">
        <v>5305</v>
      </c>
      <c r="AJ297" s="29">
        <v>296</v>
      </c>
      <c r="AK297" s="29" t="s">
        <v>5306</v>
      </c>
      <c r="AL297" s="29" t="s">
        <v>5307</v>
      </c>
      <c r="AM297" s="29">
        <v>583</v>
      </c>
      <c r="AN297" s="1">
        <f t="shared" si="21"/>
        <v>1</v>
      </c>
      <c r="AO297" s="1">
        <f t="shared" si="22"/>
        <v>1</v>
      </c>
      <c r="AP297" s="30">
        <f t="shared" si="23"/>
        <v>46296</v>
      </c>
      <c r="AQ297" s="1" t="str">
        <f>IF(COUNTIF('同场线路Rotas do mesmo SC'!A:A,C297)&gt;0,"Sim","Não")</f>
        <v>Não</v>
      </c>
      <c r="AR297" s="1" t="str">
        <f>IF(COUNTIF(揽收业务网点!A:A,P297)&gt;0,"Sim","Não")</f>
        <v>Sim</v>
      </c>
    </row>
    <row r="298" spans="1:44">
      <c r="A298" s="29" t="s">
        <v>5308</v>
      </c>
      <c r="B298" s="29" t="s">
        <v>379</v>
      </c>
      <c r="C298" s="29" t="s">
        <v>5309</v>
      </c>
      <c r="D298" s="29" t="s">
        <v>381</v>
      </c>
      <c r="E298" s="29" t="s">
        <v>382</v>
      </c>
      <c r="F298" s="29" t="s">
        <v>383</v>
      </c>
      <c r="G298" s="29">
        <v>403</v>
      </c>
      <c r="H298" s="29" t="s">
        <v>5310</v>
      </c>
      <c r="I298" s="29" t="s">
        <v>868</v>
      </c>
      <c r="J298" s="29" t="s">
        <v>5311</v>
      </c>
      <c r="K298" s="29" t="s">
        <v>387</v>
      </c>
      <c r="L298" s="29" t="s">
        <v>5312</v>
      </c>
      <c r="M298" s="29" t="s">
        <v>5313</v>
      </c>
      <c r="N298" s="29" t="s">
        <v>5314</v>
      </c>
      <c r="O298" s="29" t="s">
        <v>1146</v>
      </c>
      <c r="P298" s="29" t="s">
        <v>1147</v>
      </c>
      <c r="Q298" s="29" t="s">
        <v>118</v>
      </c>
      <c r="R298" s="29" t="s">
        <v>5315</v>
      </c>
      <c r="S298" s="29" t="s">
        <v>5316</v>
      </c>
      <c r="T298" s="29" t="s">
        <v>5317</v>
      </c>
      <c r="U298" s="29" t="s">
        <v>5318</v>
      </c>
      <c r="V298" s="29">
        <v>82</v>
      </c>
      <c r="W298" s="29" t="s">
        <v>396</v>
      </c>
      <c r="X298" s="29" t="s">
        <v>5319</v>
      </c>
      <c r="Y298" s="29" t="s">
        <v>744</v>
      </c>
      <c r="Z298" s="29" t="s">
        <v>5320</v>
      </c>
      <c r="AA298" s="29" t="s">
        <v>5320</v>
      </c>
      <c r="AB298" s="29" t="s">
        <v>5321</v>
      </c>
      <c r="AC298" s="29" t="s">
        <v>5322</v>
      </c>
      <c r="AD298" s="29" t="s">
        <v>94</v>
      </c>
      <c r="AE298" s="29" t="s">
        <v>5323</v>
      </c>
      <c r="AF298" s="29" t="s">
        <v>5324</v>
      </c>
      <c r="AG298" s="29">
        <v>-37</v>
      </c>
      <c r="AH298" s="29" t="s">
        <v>5324</v>
      </c>
      <c r="AI298" s="29" t="s">
        <v>5325</v>
      </c>
      <c r="AJ298" s="29">
        <v>21</v>
      </c>
      <c r="AK298" s="29" t="s">
        <v>4732</v>
      </c>
      <c r="AL298" s="29" t="s">
        <v>5326</v>
      </c>
      <c r="AM298" s="29">
        <v>32</v>
      </c>
      <c r="AN298" s="1">
        <f t="shared" si="21"/>
        <v>1</v>
      </c>
      <c r="AO298" s="1">
        <f t="shared" si="22"/>
        <v>1</v>
      </c>
      <c r="AP298" s="30">
        <f t="shared" si="23"/>
        <v>46296</v>
      </c>
      <c r="AQ298" s="1" t="str">
        <f>IF(COUNTIF('同场线路Rotas do mesmo SC'!A:A,C298)&gt;0,"Sim","Não")</f>
        <v>Não</v>
      </c>
      <c r="AR298" s="1" t="str">
        <f>IF(COUNTIF(揽收业务网点!A:A,P298)&gt;0,"Sim","Não")</f>
        <v>Não</v>
      </c>
    </row>
    <row r="299" spans="1:44">
      <c r="A299" s="29" t="s">
        <v>5327</v>
      </c>
      <c r="B299" s="29" t="s">
        <v>379</v>
      </c>
      <c r="C299" s="29" t="s">
        <v>5328</v>
      </c>
      <c r="D299" s="29" t="s">
        <v>381</v>
      </c>
      <c r="E299" s="29" t="s">
        <v>382</v>
      </c>
      <c r="F299" s="29" t="s">
        <v>383</v>
      </c>
      <c r="G299" s="29">
        <v>214</v>
      </c>
      <c r="H299" s="29" t="s">
        <v>5329</v>
      </c>
      <c r="I299" s="29" t="s">
        <v>385</v>
      </c>
      <c r="J299" s="29" t="s">
        <v>5330</v>
      </c>
      <c r="K299" s="29" t="s">
        <v>387</v>
      </c>
      <c r="L299" s="29" t="s">
        <v>5331</v>
      </c>
      <c r="M299" s="29" t="s">
        <v>5332</v>
      </c>
      <c r="N299" s="29" t="s">
        <v>5333</v>
      </c>
      <c r="O299" s="29" t="s">
        <v>1146</v>
      </c>
      <c r="P299" s="29" t="s">
        <v>1147</v>
      </c>
      <c r="Q299" s="29" t="s">
        <v>118</v>
      </c>
      <c r="R299" s="29" t="s">
        <v>5334</v>
      </c>
      <c r="S299" s="29" t="s">
        <v>5335</v>
      </c>
      <c r="T299" s="29" t="s">
        <v>5336</v>
      </c>
      <c r="U299" s="29" t="s">
        <v>5337</v>
      </c>
      <c r="V299" s="29">
        <v>75</v>
      </c>
      <c r="W299" s="29" t="s">
        <v>396</v>
      </c>
      <c r="X299" s="29" t="s">
        <v>5338</v>
      </c>
      <c r="Y299" s="29" t="s">
        <v>744</v>
      </c>
      <c r="Z299" s="29" t="s">
        <v>5339</v>
      </c>
      <c r="AA299" s="29" t="s">
        <v>5339</v>
      </c>
      <c r="AB299" s="29" t="s">
        <v>5340</v>
      </c>
      <c r="AC299" s="29" t="s">
        <v>5341</v>
      </c>
      <c r="AD299" s="29" t="s">
        <v>94</v>
      </c>
      <c r="AE299" s="29" t="s">
        <v>1437</v>
      </c>
      <c r="AF299" s="29" t="s">
        <v>5342</v>
      </c>
      <c r="AG299" s="29">
        <v>41</v>
      </c>
      <c r="AH299" s="29" t="s">
        <v>5342</v>
      </c>
      <c r="AI299" s="29" t="s">
        <v>5343</v>
      </c>
      <c r="AJ299" s="29">
        <v>29</v>
      </c>
      <c r="AK299" s="29" t="s">
        <v>5344</v>
      </c>
      <c r="AL299" s="29" t="s">
        <v>5345</v>
      </c>
      <c r="AM299" s="29">
        <v>166</v>
      </c>
      <c r="AN299" s="1">
        <f t="shared" si="21"/>
        <v>1</v>
      </c>
      <c r="AO299" s="1">
        <f t="shared" si="22"/>
        <v>1</v>
      </c>
      <c r="AP299" s="30">
        <f t="shared" si="23"/>
        <v>46296</v>
      </c>
      <c r="AQ299" s="1" t="str">
        <f>IF(COUNTIF('同场线路Rotas do mesmo SC'!A:A,C299)&gt;0,"Sim","Não")</f>
        <v>Não</v>
      </c>
      <c r="AR299" s="1" t="str">
        <f>IF(COUNTIF(揽收业务网点!A:A,P299)&gt;0,"Sim","Não")</f>
        <v>Não</v>
      </c>
    </row>
    <row r="300" spans="1:44">
      <c r="A300" s="29" t="s">
        <v>5346</v>
      </c>
      <c r="B300" s="29" t="s">
        <v>379</v>
      </c>
      <c r="C300" s="29" t="s">
        <v>5347</v>
      </c>
      <c r="D300" s="29" t="s">
        <v>381</v>
      </c>
      <c r="E300" s="29" t="s">
        <v>382</v>
      </c>
      <c r="F300" s="29" t="s">
        <v>383</v>
      </c>
      <c r="G300" s="29">
        <v>93</v>
      </c>
      <c r="H300" s="29" t="s">
        <v>5348</v>
      </c>
      <c r="I300" s="29" t="s">
        <v>385</v>
      </c>
      <c r="J300" s="29" t="s">
        <v>1579</v>
      </c>
      <c r="K300" s="29" t="s">
        <v>387</v>
      </c>
      <c r="L300" s="29" t="s">
        <v>1580</v>
      </c>
      <c r="M300" s="29" t="s">
        <v>5349</v>
      </c>
      <c r="N300" s="29" t="s">
        <v>5350</v>
      </c>
      <c r="O300" s="29" t="s">
        <v>653</v>
      </c>
      <c r="P300" s="29" t="s">
        <v>654</v>
      </c>
      <c r="Q300" s="29" t="s">
        <v>11</v>
      </c>
      <c r="R300" s="29" t="s">
        <v>5351</v>
      </c>
      <c r="S300" s="29" t="s">
        <v>5351</v>
      </c>
      <c r="T300" s="29" t="s">
        <v>5352</v>
      </c>
      <c r="U300" s="29" t="s">
        <v>5353</v>
      </c>
      <c r="V300" s="29">
        <v>729</v>
      </c>
      <c r="W300" s="29" t="s">
        <v>396</v>
      </c>
      <c r="X300" s="29" t="s">
        <v>5354</v>
      </c>
      <c r="Y300" s="29" t="s">
        <v>612</v>
      </c>
      <c r="Z300" s="29" t="s">
        <v>5355</v>
      </c>
      <c r="AA300" s="29" t="s">
        <v>5355</v>
      </c>
      <c r="AB300" s="29" t="s">
        <v>1583</v>
      </c>
      <c r="AC300" s="29" t="s">
        <v>161</v>
      </c>
      <c r="AD300" s="29" t="s">
        <v>145</v>
      </c>
      <c r="AE300" s="29" t="s">
        <v>5356</v>
      </c>
      <c r="AF300" s="29" t="s">
        <v>5357</v>
      </c>
      <c r="AG300" s="29">
        <v>-90</v>
      </c>
      <c r="AH300" s="29" t="s">
        <v>5357</v>
      </c>
      <c r="AI300" s="29" t="s">
        <v>5358</v>
      </c>
      <c r="AJ300" s="29">
        <v>-1</v>
      </c>
      <c r="AK300" s="29" t="s">
        <v>5359</v>
      </c>
      <c r="AL300" s="29" t="s">
        <v>5360</v>
      </c>
      <c r="AM300" s="29">
        <v>1842</v>
      </c>
      <c r="AN300" s="1">
        <f t="shared" si="21"/>
        <v>1</v>
      </c>
      <c r="AO300" s="1">
        <f t="shared" si="22"/>
        <v>1</v>
      </c>
      <c r="AP300" s="30">
        <f t="shared" si="23"/>
        <v>46296</v>
      </c>
      <c r="AQ300" s="1" t="str">
        <f>IF(COUNTIF('同场线路Rotas do mesmo SC'!A:A,C300)&gt;0,"Sim","Não")</f>
        <v>Não</v>
      </c>
      <c r="AR300" s="1" t="str">
        <f>IF(COUNTIF(揽收业务网点!A:A,P300)&gt;0,"Sim","Não")</f>
        <v>Não</v>
      </c>
    </row>
    <row r="301" spans="1:44">
      <c r="A301" s="29" t="s">
        <v>5361</v>
      </c>
      <c r="B301" s="29" t="s">
        <v>379</v>
      </c>
      <c r="C301" s="29" t="s">
        <v>5362</v>
      </c>
      <c r="D301" s="29" t="s">
        <v>381</v>
      </c>
      <c r="E301" s="29" t="s">
        <v>640</v>
      </c>
      <c r="F301" s="29" t="s">
        <v>944</v>
      </c>
      <c r="G301" s="29">
        <v>33</v>
      </c>
      <c r="H301" s="29" t="s">
        <v>5363</v>
      </c>
      <c r="I301" s="29" t="s">
        <v>868</v>
      </c>
      <c r="J301" s="29" t="s">
        <v>4160</v>
      </c>
      <c r="K301" s="29" t="s">
        <v>387</v>
      </c>
      <c r="L301" s="29" t="s">
        <v>4161</v>
      </c>
      <c r="M301" s="29" t="s">
        <v>5364</v>
      </c>
      <c r="N301" s="29" t="s">
        <v>5365</v>
      </c>
      <c r="O301" s="29" t="s">
        <v>4164</v>
      </c>
      <c r="P301" s="29" t="s">
        <v>158</v>
      </c>
      <c r="Q301" s="29" t="s">
        <v>145</v>
      </c>
      <c r="R301" s="29" t="s">
        <v>5366</v>
      </c>
      <c r="S301" s="29" t="s">
        <v>5366</v>
      </c>
      <c r="T301" s="29" t="s">
        <v>5367</v>
      </c>
      <c r="U301" s="29" t="s">
        <v>5368</v>
      </c>
      <c r="V301" s="29">
        <v>54</v>
      </c>
      <c r="W301" s="29" t="s">
        <v>396</v>
      </c>
      <c r="X301" s="29" t="s">
        <v>5369</v>
      </c>
      <c r="Y301" s="29" t="s">
        <v>2223</v>
      </c>
      <c r="Z301" s="29" t="s">
        <v>5370</v>
      </c>
      <c r="AA301" s="29" t="s">
        <v>5370</v>
      </c>
      <c r="AB301" s="29" t="s">
        <v>1165</v>
      </c>
      <c r="AC301" s="29" t="s">
        <v>1166</v>
      </c>
      <c r="AD301" s="29" t="s">
        <v>145</v>
      </c>
      <c r="AE301" s="29" t="s">
        <v>2307</v>
      </c>
      <c r="AF301" s="29" t="s">
        <v>5371</v>
      </c>
      <c r="AG301" s="29">
        <v>-83</v>
      </c>
      <c r="AH301" s="29" t="s">
        <v>5371</v>
      </c>
      <c r="AI301" s="29"/>
      <c r="AJ301" s="29">
        <v>8</v>
      </c>
      <c r="AK301" s="29" t="s">
        <v>5372</v>
      </c>
      <c r="AL301" s="29" t="s">
        <v>5373</v>
      </c>
      <c r="AM301" s="29">
        <v>2147</v>
      </c>
      <c r="AN301" s="1">
        <f t="shared" si="21"/>
        <v>1</v>
      </c>
      <c r="AO301" s="1">
        <f t="shared" si="22"/>
        <v>0</v>
      </c>
      <c r="AP301" s="30">
        <f t="shared" si="23"/>
        <v>46296</v>
      </c>
      <c r="AQ301" s="1" t="str">
        <f>IF(COUNTIF('同场线路Rotas do mesmo SC'!A:A,C301)&gt;0,"Sim","Não")</f>
        <v>Não</v>
      </c>
      <c r="AR301" s="1" t="str">
        <f>IF(COUNTIF(揽收业务网点!A:A,P301)&gt;0,"Sim","Não")</f>
        <v>Sim</v>
      </c>
    </row>
    <row r="302" spans="1:44">
      <c r="A302" s="29" t="s">
        <v>5374</v>
      </c>
      <c r="B302" s="29" t="s">
        <v>379</v>
      </c>
      <c r="C302" s="29" t="s">
        <v>5375</v>
      </c>
      <c r="D302" s="29" t="s">
        <v>381</v>
      </c>
      <c r="E302" s="29" t="s">
        <v>640</v>
      </c>
      <c r="F302" s="29" t="s">
        <v>1034</v>
      </c>
      <c r="G302" s="29">
        <v>33</v>
      </c>
      <c r="H302" s="29" t="s">
        <v>5376</v>
      </c>
      <c r="I302" s="29" t="s">
        <v>385</v>
      </c>
      <c r="J302" s="29" t="s">
        <v>4160</v>
      </c>
      <c r="K302" s="29" t="s">
        <v>387</v>
      </c>
      <c r="L302" s="29" t="s">
        <v>4161</v>
      </c>
      <c r="M302" s="29" t="s">
        <v>5377</v>
      </c>
      <c r="N302" s="29" t="s">
        <v>5378</v>
      </c>
      <c r="O302" s="29" t="s">
        <v>4164</v>
      </c>
      <c r="P302" s="29" t="s">
        <v>158</v>
      </c>
      <c r="Q302" s="29" t="s">
        <v>145</v>
      </c>
      <c r="R302" s="29" t="s">
        <v>5379</v>
      </c>
      <c r="S302" s="29" t="s">
        <v>5379</v>
      </c>
      <c r="T302" s="29" t="s">
        <v>5380</v>
      </c>
      <c r="U302" s="29" t="s">
        <v>5381</v>
      </c>
      <c r="V302" s="29">
        <v>1</v>
      </c>
      <c r="W302" s="29" t="s">
        <v>396</v>
      </c>
      <c r="X302" s="29" t="s">
        <v>5382</v>
      </c>
      <c r="Y302" s="29" t="s">
        <v>3074</v>
      </c>
      <c r="Z302" s="29" t="s">
        <v>5383</v>
      </c>
      <c r="AA302" s="29" t="s">
        <v>5383</v>
      </c>
      <c r="AB302" s="29" t="s">
        <v>1165</v>
      </c>
      <c r="AC302" s="29" t="s">
        <v>1166</v>
      </c>
      <c r="AD302" s="29" t="s">
        <v>145</v>
      </c>
      <c r="AE302" s="29" t="s">
        <v>1954</v>
      </c>
      <c r="AF302" s="29" t="s">
        <v>5384</v>
      </c>
      <c r="AG302" s="29">
        <v>-41</v>
      </c>
      <c r="AH302" s="29" t="s">
        <v>5384</v>
      </c>
      <c r="AI302" s="29" t="s">
        <v>5385</v>
      </c>
      <c r="AJ302" s="29">
        <v>-7</v>
      </c>
      <c r="AK302" s="29" t="s">
        <v>5386</v>
      </c>
      <c r="AL302" s="29" t="s">
        <v>5387</v>
      </c>
      <c r="AM302" s="29">
        <v>1540</v>
      </c>
      <c r="AN302" s="1">
        <f t="shared" si="21"/>
        <v>1</v>
      </c>
      <c r="AO302" s="1">
        <f t="shared" si="22"/>
        <v>1</v>
      </c>
      <c r="AP302" s="30">
        <f t="shared" si="23"/>
        <v>46296</v>
      </c>
      <c r="AQ302" s="1" t="str">
        <f>IF(COUNTIF('同场线路Rotas do mesmo SC'!A:A,C302)&gt;0,"Sim","Não")</f>
        <v>Não</v>
      </c>
      <c r="AR302" s="1" t="str">
        <f>IF(COUNTIF(揽收业务网点!A:A,P302)&gt;0,"Sim","Não")</f>
        <v>Sim</v>
      </c>
    </row>
    <row r="303" spans="1:44">
      <c r="A303" s="29" t="s">
        <v>5388</v>
      </c>
      <c r="B303" s="29" t="s">
        <v>379</v>
      </c>
      <c r="C303" s="29" t="s">
        <v>5389</v>
      </c>
      <c r="D303" s="29" t="s">
        <v>381</v>
      </c>
      <c r="E303" s="29" t="s">
        <v>382</v>
      </c>
      <c r="F303" s="29" t="s">
        <v>383</v>
      </c>
      <c r="G303" s="29">
        <v>37</v>
      </c>
      <c r="H303" s="29" t="s">
        <v>5390</v>
      </c>
      <c r="I303" s="29" t="s">
        <v>868</v>
      </c>
      <c r="J303" s="29" t="s">
        <v>2187</v>
      </c>
      <c r="K303" s="29" t="s">
        <v>387</v>
      </c>
      <c r="L303" s="29" t="s">
        <v>2188</v>
      </c>
      <c r="M303" s="29" t="s">
        <v>5391</v>
      </c>
      <c r="N303" s="29" t="s">
        <v>5392</v>
      </c>
      <c r="O303" s="29" t="s">
        <v>653</v>
      </c>
      <c r="P303" s="29" t="s">
        <v>654</v>
      </c>
      <c r="Q303" s="29" t="s">
        <v>11</v>
      </c>
      <c r="R303" s="29" t="s">
        <v>5393</v>
      </c>
      <c r="S303" s="29" t="s">
        <v>5394</v>
      </c>
      <c r="T303" s="29" t="s">
        <v>5395</v>
      </c>
      <c r="U303" s="29" t="s">
        <v>5396</v>
      </c>
      <c r="V303" s="29">
        <v>1054</v>
      </c>
      <c r="W303" s="29" t="s">
        <v>396</v>
      </c>
      <c r="X303" s="29" t="s">
        <v>5397</v>
      </c>
      <c r="Y303" s="29" t="s">
        <v>948</v>
      </c>
      <c r="Z303" s="29" t="s">
        <v>5398</v>
      </c>
      <c r="AA303" s="29" t="s">
        <v>5398</v>
      </c>
      <c r="AB303" s="29" t="s">
        <v>5399</v>
      </c>
      <c r="AC303" s="29" t="s">
        <v>5400</v>
      </c>
      <c r="AD303" s="29" t="s">
        <v>11</v>
      </c>
      <c r="AE303" s="29" t="s">
        <v>2351</v>
      </c>
      <c r="AF303" s="29" t="s">
        <v>5401</v>
      </c>
      <c r="AG303" s="29">
        <v>-34</v>
      </c>
      <c r="AH303" s="29" t="s">
        <v>5401</v>
      </c>
      <c r="AI303" s="29" t="s">
        <v>5402</v>
      </c>
      <c r="AJ303" s="29">
        <v>9</v>
      </c>
      <c r="AK303" s="29" t="s">
        <v>5403</v>
      </c>
      <c r="AL303" s="29" t="s">
        <v>5404</v>
      </c>
      <c r="AM303" s="29">
        <v>101</v>
      </c>
      <c r="AN303" s="1">
        <f t="shared" si="21"/>
        <v>1</v>
      </c>
      <c r="AO303" s="1">
        <f t="shared" si="22"/>
        <v>1</v>
      </c>
      <c r="AP303" s="30">
        <f t="shared" si="23"/>
        <v>46296</v>
      </c>
      <c r="AQ303" s="1" t="str">
        <f>IF(COUNTIF('同场线路Rotas do mesmo SC'!A:A,C303)&gt;0,"Sim","Não")</f>
        <v>Não</v>
      </c>
      <c r="AR303" s="1" t="str">
        <f>IF(COUNTIF(揽收业务网点!A:A,P303)&gt;0,"Sim","Não")</f>
        <v>Não</v>
      </c>
    </row>
    <row r="304" spans="1:44">
      <c r="A304" s="29" t="s">
        <v>5405</v>
      </c>
      <c r="B304" s="29" t="s">
        <v>379</v>
      </c>
      <c r="C304" s="29" t="s">
        <v>5406</v>
      </c>
      <c r="D304" s="29" t="s">
        <v>381</v>
      </c>
      <c r="E304" s="29" t="s">
        <v>382</v>
      </c>
      <c r="F304" s="29" t="s">
        <v>383</v>
      </c>
      <c r="G304" s="29">
        <v>60</v>
      </c>
      <c r="H304" s="29" t="s">
        <v>5407</v>
      </c>
      <c r="I304" s="29" t="s">
        <v>868</v>
      </c>
      <c r="J304" s="29" t="s">
        <v>5408</v>
      </c>
      <c r="K304" s="29" t="s">
        <v>387</v>
      </c>
      <c r="L304" s="29" t="s">
        <v>5409</v>
      </c>
      <c r="M304" s="29" t="s">
        <v>5410</v>
      </c>
      <c r="N304" s="29" t="s">
        <v>5411</v>
      </c>
      <c r="O304" s="29" t="s">
        <v>899</v>
      </c>
      <c r="P304" s="29" t="s">
        <v>900</v>
      </c>
      <c r="Q304" s="29" t="s">
        <v>70</v>
      </c>
      <c r="R304" s="29" t="s">
        <v>5412</v>
      </c>
      <c r="S304" s="29" t="s">
        <v>5413</v>
      </c>
      <c r="T304" s="29" t="s">
        <v>5414</v>
      </c>
      <c r="U304" s="29" t="s">
        <v>5415</v>
      </c>
      <c r="V304" s="29">
        <v>874</v>
      </c>
      <c r="W304" s="29" t="s">
        <v>396</v>
      </c>
      <c r="X304" s="29" t="s">
        <v>5416</v>
      </c>
      <c r="Y304" s="29" t="s">
        <v>551</v>
      </c>
      <c r="Z304" s="29" t="s">
        <v>5417</v>
      </c>
      <c r="AA304" s="29" t="s">
        <v>5417</v>
      </c>
      <c r="AB304" s="29" t="s">
        <v>5418</v>
      </c>
      <c r="AC304" s="29" t="s">
        <v>5419</v>
      </c>
      <c r="AD304" s="29" t="s">
        <v>70</v>
      </c>
      <c r="AE304" s="29" t="s">
        <v>528</v>
      </c>
      <c r="AF304" s="29" t="s">
        <v>5420</v>
      </c>
      <c r="AG304" s="29">
        <v>-71</v>
      </c>
      <c r="AH304" s="29" t="s">
        <v>5420</v>
      </c>
      <c r="AI304" s="29" t="s">
        <v>5421</v>
      </c>
      <c r="AJ304" s="29">
        <v>8</v>
      </c>
      <c r="AK304" s="29" t="s">
        <v>5422</v>
      </c>
      <c r="AL304" s="29" t="s">
        <v>5423</v>
      </c>
      <c r="AM304" s="29">
        <v>69</v>
      </c>
      <c r="AN304" s="1">
        <f t="shared" si="21"/>
        <v>1</v>
      </c>
      <c r="AO304" s="1">
        <f t="shared" si="22"/>
        <v>1</v>
      </c>
      <c r="AP304" s="30">
        <f t="shared" si="23"/>
        <v>46296</v>
      </c>
      <c r="AQ304" s="1" t="str">
        <f>IF(COUNTIF('同场线路Rotas do mesmo SC'!A:A,C304)&gt;0,"Sim","Não")</f>
        <v>Não</v>
      </c>
      <c r="AR304" s="1" t="str">
        <f>IF(COUNTIF(揽收业务网点!A:A,P304)&gt;0,"Sim","Não")</f>
        <v>Não</v>
      </c>
    </row>
    <row r="305" spans="1:44">
      <c r="A305" s="29" t="s">
        <v>5424</v>
      </c>
      <c r="B305" s="29" t="s">
        <v>379</v>
      </c>
      <c r="C305" s="29" t="s">
        <v>5425</v>
      </c>
      <c r="D305" s="29" t="s">
        <v>381</v>
      </c>
      <c r="E305" s="29" t="s">
        <v>382</v>
      </c>
      <c r="F305" s="29" t="s">
        <v>383</v>
      </c>
      <c r="G305" s="29">
        <v>70</v>
      </c>
      <c r="H305" s="29" t="s">
        <v>5426</v>
      </c>
      <c r="I305" s="29" t="s">
        <v>385</v>
      </c>
      <c r="J305" s="29" t="s">
        <v>5427</v>
      </c>
      <c r="K305" s="29" t="s">
        <v>387</v>
      </c>
      <c r="L305" s="29" t="s">
        <v>5428</v>
      </c>
      <c r="M305" s="29" t="s">
        <v>5429</v>
      </c>
      <c r="N305" s="29" t="s">
        <v>5430</v>
      </c>
      <c r="O305" s="29" t="s">
        <v>1111</v>
      </c>
      <c r="P305" s="29" t="s">
        <v>1112</v>
      </c>
      <c r="Q305" s="29" t="s">
        <v>168</v>
      </c>
      <c r="R305" s="29" t="s">
        <v>5431</v>
      </c>
      <c r="S305" s="29" t="s">
        <v>5432</v>
      </c>
      <c r="T305" s="29" t="s">
        <v>5433</v>
      </c>
      <c r="U305" s="29" t="s">
        <v>5434</v>
      </c>
      <c r="V305" s="29">
        <v>72</v>
      </c>
      <c r="W305" s="29" t="s">
        <v>396</v>
      </c>
      <c r="X305" s="29" t="s">
        <v>5435</v>
      </c>
      <c r="Y305" s="29" t="s">
        <v>551</v>
      </c>
      <c r="Z305" s="29" t="s">
        <v>5436</v>
      </c>
      <c r="AA305" s="29" t="s">
        <v>5436</v>
      </c>
      <c r="AB305" s="29" t="s">
        <v>5437</v>
      </c>
      <c r="AC305" s="29" t="s">
        <v>5438</v>
      </c>
      <c r="AD305" s="29" t="s">
        <v>168</v>
      </c>
      <c r="AE305" s="29" t="s">
        <v>2383</v>
      </c>
      <c r="AF305" s="29" t="s">
        <v>5439</v>
      </c>
      <c r="AG305" s="29">
        <v>-65</v>
      </c>
      <c r="AH305" s="29" t="s">
        <v>5439</v>
      </c>
      <c r="AI305" s="29" t="s">
        <v>5440</v>
      </c>
      <c r="AJ305" s="29">
        <v>52</v>
      </c>
      <c r="AK305" s="29" t="s">
        <v>5441</v>
      </c>
      <c r="AL305" s="29" t="s">
        <v>5442</v>
      </c>
      <c r="AM305" s="29">
        <v>263</v>
      </c>
      <c r="AN305" s="1">
        <f t="shared" si="21"/>
        <v>1</v>
      </c>
      <c r="AO305" s="1">
        <f t="shared" si="22"/>
        <v>1</v>
      </c>
      <c r="AP305" s="30">
        <f t="shared" si="23"/>
        <v>46296</v>
      </c>
      <c r="AQ305" s="1" t="str">
        <f>IF(COUNTIF('同场线路Rotas do mesmo SC'!A:A,C305)&gt;0,"Sim","Não")</f>
        <v>Não</v>
      </c>
      <c r="AR305" s="1" t="str">
        <f>IF(COUNTIF(揽收业务网点!A:A,P305)&gt;0,"Sim","Não")</f>
        <v>Não</v>
      </c>
    </row>
    <row r="306" spans="1:44">
      <c r="A306" s="29" t="s">
        <v>5443</v>
      </c>
      <c r="B306" s="29" t="s">
        <v>379</v>
      </c>
      <c r="C306" s="29" t="s">
        <v>5444</v>
      </c>
      <c r="D306" s="29" t="s">
        <v>381</v>
      </c>
      <c r="E306" s="29" t="s">
        <v>382</v>
      </c>
      <c r="F306" s="29" t="s">
        <v>383</v>
      </c>
      <c r="G306" s="29">
        <v>78</v>
      </c>
      <c r="H306" s="29" t="s">
        <v>5445</v>
      </c>
      <c r="I306" s="29" t="s">
        <v>2105</v>
      </c>
      <c r="J306" s="29" t="s">
        <v>5446</v>
      </c>
      <c r="K306" s="29" t="s">
        <v>387</v>
      </c>
      <c r="L306" s="29" t="s">
        <v>5447</v>
      </c>
      <c r="M306" s="29" t="s">
        <v>5448</v>
      </c>
      <c r="N306" s="29" t="s">
        <v>5449</v>
      </c>
      <c r="O306" s="29" t="s">
        <v>1816</v>
      </c>
      <c r="P306" s="29" t="s">
        <v>3</v>
      </c>
      <c r="Q306" s="29" t="s">
        <v>2</v>
      </c>
      <c r="R306" s="29" t="s">
        <v>3299</v>
      </c>
      <c r="S306" s="29" t="s">
        <v>5450</v>
      </c>
      <c r="T306" s="29" t="s">
        <v>5451</v>
      </c>
      <c r="U306" s="29" t="s">
        <v>5452</v>
      </c>
      <c r="V306" s="29">
        <v>12</v>
      </c>
      <c r="W306" s="29" t="s">
        <v>396</v>
      </c>
      <c r="X306" s="29" t="s">
        <v>5453</v>
      </c>
      <c r="Y306" s="29" t="s">
        <v>1775</v>
      </c>
      <c r="Z306" s="29" t="s">
        <v>2371</v>
      </c>
      <c r="AA306" s="29" t="s">
        <v>2371</v>
      </c>
      <c r="AB306" s="29" t="s">
        <v>5454</v>
      </c>
      <c r="AC306" s="29" t="s">
        <v>5455</v>
      </c>
      <c r="AD306" s="29" t="s">
        <v>2</v>
      </c>
      <c r="AE306" s="29" t="s">
        <v>5456</v>
      </c>
      <c r="AF306" s="29" t="s">
        <v>5457</v>
      </c>
      <c r="AG306" s="29">
        <v>-194</v>
      </c>
      <c r="AH306" s="29" t="s">
        <v>5457</v>
      </c>
      <c r="AI306" s="29" t="s">
        <v>3960</v>
      </c>
      <c r="AJ306" s="29">
        <v>65</v>
      </c>
      <c r="AK306" s="29" t="s">
        <v>5458</v>
      </c>
      <c r="AL306" s="29" t="s">
        <v>5459</v>
      </c>
      <c r="AM306" s="29">
        <v>107</v>
      </c>
      <c r="AN306" s="1">
        <f t="shared" si="21"/>
        <v>1</v>
      </c>
      <c r="AO306" s="1">
        <f t="shared" si="22"/>
        <v>1</v>
      </c>
      <c r="AP306" s="30">
        <f t="shared" si="23"/>
        <v>46296</v>
      </c>
      <c r="AQ306" s="1" t="str">
        <f>IF(COUNTIF('同场线路Rotas do mesmo SC'!A:A,C306)&gt;0,"Sim","Não")</f>
        <v>Não</v>
      </c>
      <c r="AR306" s="1" t="str">
        <f>IF(COUNTIF(揽收业务网点!A:A,P306)&gt;0,"Sim","Não")</f>
        <v>Sim</v>
      </c>
    </row>
    <row r="307" spans="1:44">
      <c r="A307" s="29" t="s">
        <v>5443</v>
      </c>
      <c r="B307" s="29" t="s">
        <v>379</v>
      </c>
      <c r="C307" s="29" t="s">
        <v>5444</v>
      </c>
      <c r="D307" s="29" t="s">
        <v>381</v>
      </c>
      <c r="E307" s="29" t="s">
        <v>382</v>
      </c>
      <c r="F307" s="29" t="s">
        <v>383</v>
      </c>
      <c r="G307" s="29">
        <v>115</v>
      </c>
      <c r="H307" s="29" t="s">
        <v>5445</v>
      </c>
      <c r="I307" s="29" t="s">
        <v>2105</v>
      </c>
      <c r="J307" s="29" t="s">
        <v>5446</v>
      </c>
      <c r="K307" s="29" t="s">
        <v>387</v>
      </c>
      <c r="L307" s="29" t="s">
        <v>5447</v>
      </c>
      <c r="M307" s="29" t="s">
        <v>5448</v>
      </c>
      <c r="N307" s="29" t="s">
        <v>5449</v>
      </c>
      <c r="O307" s="29" t="s">
        <v>5454</v>
      </c>
      <c r="P307" s="29" t="s">
        <v>5455</v>
      </c>
      <c r="Q307" s="29" t="s">
        <v>2</v>
      </c>
      <c r="R307" s="29" t="s">
        <v>5460</v>
      </c>
      <c r="S307" s="29" t="s">
        <v>5461</v>
      </c>
      <c r="T307" s="29" t="s">
        <v>5462</v>
      </c>
      <c r="U307" s="29" t="s">
        <v>5462</v>
      </c>
      <c r="V307" s="29">
        <v>0</v>
      </c>
      <c r="W307" s="29" t="s">
        <v>396</v>
      </c>
      <c r="X307" s="29" t="s">
        <v>5463</v>
      </c>
      <c r="Y307" s="29" t="s">
        <v>5464</v>
      </c>
      <c r="Z307" s="29" t="s">
        <v>5465</v>
      </c>
      <c r="AA307" s="29" t="s">
        <v>5465</v>
      </c>
      <c r="AB307" s="29" t="s">
        <v>5466</v>
      </c>
      <c r="AC307" s="29" t="s">
        <v>5467</v>
      </c>
      <c r="AD307" s="29" t="s">
        <v>2</v>
      </c>
      <c r="AE307" s="29" t="s">
        <v>5468</v>
      </c>
      <c r="AF307" s="29" t="s">
        <v>5469</v>
      </c>
      <c r="AG307" s="29">
        <v>-200</v>
      </c>
      <c r="AH307" s="29" t="s">
        <v>5469</v>
      </c>
      <c r="AI307" s="29" t="s">
        <v>5470</v>
      </c>
      <c r="AJ307" s="29">
        <v>11</v>
      </c>
      <c r="AK307" s="29" t="s">
        <v>5471</v>
      </c>
      <c r="AL307" s="29" t="s">
        <v>5472</v>
      </c>
      <c r="AM307" s="29">
        <v>84</v>
      </c>
      <c r="AN307" s="1">
        <f t="shared" si="21"/>
        <v>1</v>
      </c>
      <c r="AO307" s="1">
        <f t="shared" si="22"/>
        <v>1</v>
      </c>
      <c r="AP307" s="30">
        <f t="shared" si="23"/>
        <v>46296</v>
      </c>
      <c r="AQ307" s="1" t="str">
        <f>IF(COUNTIF('同场线路Rotas do mesmo SC'!A:A,C307)&gt;0,"Sim","Não")</f>
        <v>Não</v>
      </c>
      <c r="AR307" s="1" t="str">
        <f>IF(COUNTIF(揽收业务网点!A:A,P307)&gt;0,"Sim","Não")</f>
        <v>Não</v>
      </c>
    </row>
    <row r="308" spans="1:44">
      <c r="A308" s="29" t="s">
        <v>5473</v>
      </c>
      <c r="B308" s="29" t="s">
        <v>379</v>
      </c>
      <c r="C308" s="29" t="s">
        <v>5474</v>
      </c>
      <c r="D308" s="29" t="s">
        <v>381</v>
      </c>
      <c r="E308" s="29" t="s">
        <v>382</v>
      </c>
      <c r="F308" s="29" t="s">
        <v>383</v>
      </c>
      <c r="G308" s="29">
        <v>20</v>
      </c>
      <c r="H308" s="29" t="s">
        <v>5475</v>
      </c>
      <c r="I308" s="29" t="s">
        <v>512</v>
      </c>
      <c r="J308" s="29" t="s">
        <v>5476</v>
      </c>
      <c r="K308" s="29" t="s">
        <v>387</v>
      </c>
      <c r="L308" s="29" t="s">
        <v>5477</v>
      </c>
      <c r="M308" s="29" t="s">
        <v>5478</v>
      </c>
      <c r="N308" s="29" t="s">
        <v>5479</v>
      </c>
      <c r="O308" s="29" t="s">
        <v>1007</v>
      </c>
      <c r="P308" s="29" t="s">
        <v>1008</v>
      </c>
      <c r="Q308" s="29" t="s">
        <v>2</v>
      </c>
      <c r="R308" s="29" t="s">
        <v>5480</v>
      </c>
      <c r="S308" s="29" t="s">
        <v>5481</v>
      </c>
      <c r="T308" s="29" t="s">
        <v>5482</v>
      </c>
      <c r="U308" s="29" t="s">
        <v>5483</v>
      </c>
      <c r="V308" s="29">
        <v>120</v>
      </c>
      <c r="W308" s="29" t="s">
        <v>396</v>
      </c>
      <c r="X308" s="29" t="s">
        <v>5484</v>
      </c>
      <c r="Y308" s="29" t="s">
        <v>1325</v>
      </c>
      <c r="Z308" s="29" t="s">
        <v>5485</v>
      </c>
      <c r="AA308" s="29" t="s">
        <v>5485</v>
      </c>
      <c r="AB308" s="29" t="s">
        <v>5486</v>
      </c>
      <c r="AC308" s="29" t="s">
        <v>5487</v>
      </c>
      <c r="AD308" s="29" t="s">
        <v>2</v>
      </c>
      <c r="AE308" s="29" t="s">
        <v>633</v>
      </c>
      <c r="AF308" s="29" t="s">
        <v>5488</v>
      </c>
      <c r="AG308" s="29">
        <v>-95</v>
      </c>
      <c r="AH308" s="29" t="s">
        <v>5488</v>
      </c>
      <c r="AI308" s="29" t="s">
        <v>5489</v>
      </c>
      <c r="AJ308" s="29">
        <v>61</v>
      </c>
      <c r="AK308" s="29" t="s">
        <v>5490</v>
      </c>
      <c r="AL308" s="29" t="s">
        <v>5491</v>
      </c>
      <c r="AM308" s="29">
        <v>151</v>
      </c>
      <c r="AN308" s="1">
        <f t="shared" si="21"/>
        <v>1</v>
      </c>
      <c r="AO308" s="1">
        <f t="shared" si="22"/>
        <v>1</v>
      </c>
      <c r="AP308" s="30">
        <f t="shared" si="23"/>
        <v>46296</v>
      </c>
      <c r="AQ308" s="1" t="str">
        <f>IF(COUNTIF('同场线路Rotas do mesmo SC'!A:A,C308)&gt;0,"Sim","Não")</f>
        <v>Não</v>
      </c>
      <c r="AR308" s="1" t="str">
        <f>IF(COUNTIF(揽收业务网点!A:A,P308)&gt;0,"Sim","Não")</f>
        <v>Não</v>
      </c>
    </row>
    <row r="309" spans="1:44">
      <c r="A309" s="29" t="s">
        <v>5492</v>
      </c>
      <c r="B309" s="29" t="s">
        <v>379</v>
      </c>
      <c r="C309" s="29" t="s">
        <v>5493</v>
      </c>
      <c r="D309" s="29" t="s">
        <v>381</v>
      </c>
      <c r="E309" s="29" t="s">
        <v>382</v>
      </c>
      <c r="F309" s="29" t="s">
        <v>383</v>
      </c>
      <c r="G309" s="29">
        <v>40</v>
      </c>
      <c r="H309" s="29" t="s">
        <v>5494</v>
      </c>
      <c r="I309" s="29" t="s">
        <v>512</v>
      </c>
      <c r="J309" s="29" t="s">
        <v>5495</v>
      </c>
      <c r="K309" s="29" t="s">
        <v>387</v>
      </c>
      <c r="L309" s="29" t="s">
        <v>5496</v>
      </c>
      <c r="M309" s="29" t="s">
        <v>5497</v>
      </c>
      <c r="N309" s="29" t="s">
        <v>5498</v>
      </c>
      <c r="O309" s="29" t="s">
        <v>2341</v>
      </c>
      <c r="P309" s="29" t="s">
        <v>2342</v>
      </c>
      <c r="Q309" s="29" t="s">
        <v>5</v>
      </c>
      <c r="R309" s="29" t="s">
        <v>5499</v>
      </c>
      <c r="S309" s="29" t="s">
        <v>5500</v>
      </c>
      <c r="T309" s="29" t="s">
        <v>5501</v>
      </c>
      <c r="U309" s="29" t="s">
        <v>5502</v>
      </c>
      <c r="V309" s="29">
        <v>550</v>
      </c>
      <c r="W309" s="29" t="s">
        <v>396</v>
      </c>
      <c r="X309" s="29" t="s">
        <v>5503</v>
      </c>
      <c r="Y309" s="29" t="s">
        <v>528</v>
      </c>
      <c r="Z309" s="29" t="s">
        <v>5504</v>
      </c>
      <c r="AA309" s="29" t="s">
        <v>5504</v>
      </c>
      <c r="AB309" s="29" t="s">
        <v>5505</v>
      </c>
      <c r="AC309" s="29" t="s">
        <v>5506</v>
      </c>
      <c r="AD309" s="29" t="s">
        <v>5</v>
      </c>
      <c r="AE309" s="29" t="s">
        <v>633</v>
      </c>
      <c r="AF309" s="29" t="s">
        <v>5507</v>
      </c>
      <c r="AG309" s="29">
        <v>-101</v>
      </c>
      <c r="AH309" s="29" t="s">
        <v>5507</v>
      </c>
      <c r="AI309" s="29" t="s">
        <v>5508</v>
      </c>
      <c r="AJ309" s="29">
        <v>45</v>
      </c>
      <c r="AK309" s="29" t="s">
        <v>5509</v>
      </c>
      <c r="AL309" s="29" t="s">
        <v>5510</v>
      </c>
      <c r="AM309" s="29">
        <v>29</v>
      </c>
      <c r="AN309" s="1">
        <f t="shared" si="21"/>
        <v>1</v>
      </c>
      <c r="AO309" s="1">
        <f t="shared" si="22"/>
        <v>1</v>
      </c>
      <c r="AP309" s="30">
        <f t="shared" si="23"/>
        <v>46296</v>
      </c>
      <c r="AQ309" s="1" t="str">
        <f>IF(COUNTIF('同场线路Rotas do mesmo SC'!A:A,C309)&gt;0,"Sim","Não")</f>
        <v>Não</v>
      </c>
      <c r="AR309" s="1" t="str">
        <f>IF(COUNTIF(揽收业务网点!A:A,P309)&gt;0,"Sim","Não")</f>
        <v>Não</v>
      </c>
    </row>
    <row r="310" spans="1:44">
      <c r="A310" s="29" t="s">
        <v>5511</v>
      </c>
      <c r="B310" s="29" t="s">
        <v>379</v>
      </c>
      <c r="C310" s="29" t="s">
        <v>5512</v>
      </c>
      <c r="D310" s="29" t="s">
        <v>381</v>
      </c>
      <c r="E310" s="29" t="s">
        <v>382</v>
      </c>
      <c r="F310" s="29" t="s">
        <v>383</v>
      </c>
      <c r="G310" s="29">
        <v>40</v>
      </c>
      <c r="H310" s="29" t="s">
        <v>1425</v>
      </c>
      <c r="I310" s="29" t="s">
        <v>385</v>
      </c>
      <c r="J310" s="29" t="s">
        <v>1426</v>
      </c>
      <c r="K310" s="29" t="s">
        <v>387</v>
      </c>
      <c r="L310" s="29" t="s">
        <v>1427</v>
      </c>
      <c r="M310" s="29" t="s">
        <v>1428</v>
      </c>
      <c r="N310" s="29" t="s">
        <v>1429</v>
      </c>
      <c r="O310" s="29" t="s">
        <v>1435</v>
      </c>
      <c r="P310" s="29" t="s">
        <v>1436</v>
      </c>
      <c r="Q310" s="29" t="s">
        <v>5</v>
      </c>
      <c r="R310" s="29" t="s">
        <v>5513</v>
      </c>
      <c r="S310" s="29" t="s">
        <v>5514</v>
      </c>
      <c r="T310" s="29" t="s">
        <v>5515</v>
      </c>
      <c r="U310" s="29" t="s">
        <v>5516</v>
      </c>
      <c r="V310" s="29">
        <v>196</v>
      </c>
      <c r="W310" s="29" t="s">
        <v>396</v>
      </c>
      <c r="X310" s="29" t="s">
        <v>5517</v>
      </c>
      <c r="Y310" s="29" t="s">
        <v>633</v>
      </c>
      <c r="Z310" s="29" t="s">
        <v>5518</v>
      </c>
      <c r="AA310" s="29" t="s">
        <v>5518</v>
      </c>
      <c r="AB310" s="29" t="s">
        <v>1430</v>
      </c>
      <c r="AC310" s="29" t="s">
        <v>4</v>
      </c>
      <c r="AD310" s="29" t="s">
        <v>5</v>
      </c>
      <c r="AE310" s="29" t="s">
        <v>989</v>
      </c>
      <c r="AF310" s="29" t="s">
        <v>401</v>
      </c>
      <c r="AG310" s="29">
        <v>-60</v>
      </c>
      <c r="AH310" s="29" t="s">
        <v>401</v>
      </c>
      <c r="AI310" s="29" t="s">
        <v>5519</v>
      </c>
      <c r="AJ310" s="29">
        <v>50</v>
      </c>
      <c r="AK310" s="29" t="s">
        <v>5520</v>
      </c>
      <c r="AL310" s="29" t="s">
        <v>5521</v>
      </c>
      <c r="AM310" s="29">
        <v>181</v>
      </c>
      <c r="AN310" s="1">
        <f t="shared" si="21"/>
        <v>1</v>
      </c>
      <c r="AO310" s="1">
        <f t="shared" si="22"/>
        <v>1</v>
      </c>
      <c r="AP310" s="30">
        <f t="shared" si="23"/>
        <v>46296</v>
      </c>
      <c r="AQ310" s="1" t="str">
        <f>IF(COUNTIF('同场线路Rotas do mesmo SC'!A:A,C310)&gt;0,"Sim","Não")</f>
        <v>Não</v>
      </c>
      <c r="AR310" s="1" t="str">
        <f>IF(COUNTIF(揽收业务网点!A:A,P310)&gt;0,"Sim","Não")</f>
        <v>Não</v>
      </c>
    </row>
    <row r="311" spans="1:44">
      <c r="A311" s="29" t="s">
        <v>5522</v>
      </c>
      <c r="B311" s="29" t="s">
        <v>379</v>
      </c>
      <c r="C311" s="29" t="s">
        <v>5523</v>
      </c>
      <c r="D311" s="29" t="s">
        <v>381</v>
      </c>
      <c r="E311" s="29" t="s">
        <v>382</v>
      </c>
      <c r="F311" s="29" t="s">
        <v>383</v>
      </c>
      <c r="G311" s="29">
        <v>131</v>
      </c>
      <c r="H311" s="29" t="s">
        <v>5524</v>
      </c>
      <c r="I311" s="29" t="s">
        <v>1289</v>
      </c>
      <c r="J311" s="29" t="s">
        <v>5525</v>
      </c>
      <c r="K311" s="29" t="s">
        <v>387</v>
      </c>
      <c r="L311" s="29" t="s">
        <v>5526</v>
      </c>
      <c r="M311" s="29" t="s">
        <v>5527</v>
      </c>
      <c r="N311" s="29" t="s">
        <v>5528</v>
      </c>
      <c r="O311" s="29" t="s">
        <v>1216</v>
      </c>
      <c r="P311" s="29" t="s">
        <v>1217</v>
      </c>
      <c r="Q311" s="29" t="s">
        <v>2</v>
      </c>
      <c r="R311" s="29" t="s">
        <v>5529</v>
      </c>
      <c r="S311" s="29" t="s">
        <v>5530</v>
      </c>
      <c r="T311" s="29" t="s">
        <v>5531</v>
      </c>
      <c r="U311" s="29" t="s">
        <v>5532</v>
      </c>
      <c r="V311" s="29">
        <v>1</v>
      </c>
      <c r="W311" s="29" t="s">
        <v>396</v>
      </c>
      <c r="X311" s="29" t="s">
        <v>5533</v>
      </c>
      <c r="Y311" s="29" t="s">
        <v>528</v>
      </c>
      <c r="Z311" s="29" t="s">
        <v>613</v>
      </c>
      <c r="AA311" s="29" t="s">
        <v>613</v>
      </c>
      <c r="AB311" s="29" t="s">
        <v>5534</v>
      </c>
      <c r="AC311" s="29" t="s">
        <v>5535</v>
      </c>
      <c r="AD311" s="29" t="s">
        <v>2</v>
      </c>
      <c r="AE311" s="29" t="s">
        <v>989</v>
      </c>
      <c r="AF311" s="29" t="s">
        <v>5536</v>
      </c>
      <c r="AG311" s="29">
        <v>-303</v>
      </c>
      <c r="AH311" s="29" t="s">
        <v>5536</v>
      </c>
      <c r="AI311" s="29" t="s">
        <v>5537</v>
      </c>
      <c r="AJ311" s="29">
        <v>72</v>
      </c>
      <c r="AK311" s="29" t="s">
        <v>5538</v>
      </c>
      <c r="AL311" s="29" t="s">
        <v>5539</v>
      </c>
      <c r="AM311" s="29">
        <v>109</v>
      </c>
      <c r="AN311" s="1">
        <f t="shared" si="21"/>
        <v>1</v>
      </c>
      <c r="AO311" s="1">
        <f t="shared" si="22"/>
        <v>1</v>
      </c>
      <c r="AP311" s="30">
        <f t="shared" si="23"/>
        <v>46296</v>
      </c>
      <c r="AQ311" s="1" t="str">
        <f>IF(COUNTIF('同场线路Rotas do mesmo SC'!A:A,C311)&gt;0,"Sim","Não")</f>
        <v>Não</v>
      </c>
      <c r="AR311" s="1" t="str">
        <f>IF(COUNTIF(揽收业务网点!A:A,P311)&gt;0,"Sim","Não")</f>
        <v>Não</v>
      </c>
    </row>
    <row r="312" spans="1:44">
      <c r="A312" s="29" t="s">
        <v>5540</v>
      </c>
      <c r="B312" s="29" t="s">
        <v>379</v>
      </c>
      <c r="C312" s="29" t="s">
        <v>5541</v>
      </c>
      <c r="D312" s="29" t="s">
        <v>381</v>
      </c>
      <c r="E312" s="29" t="s">
        <v>382</v>
      </c>
      <c r="F312" s="29" t="s">
        <v>732</v>
      </c>
      <c r="G312" s="29">
        <v>63</v>
      </c>
      <c r="H312" s="29" t="s">
        <v>5542</v>
      </c>
      <c r="I312" s="29" t="s">
        <v>385</v>
      </c>
      <c r="J312" s="29" t="s">
        <v>5543</v>
      </c>
      <c r="K312" s="29" t="s">
        <v>411</v>
      </c>
      <c r="L312" s="29" t="s">
        <v>5544</v>
      </c>
      <c r="M312" s="29" t="s">
        <v>5545</v>
      </c>
      <c r="N312" s="29" t="s">
        <v>5546</v>
      </c>
      <c r="O312" s="29" t="s">
        <v>1111</v>
      </c>
      <c r="P312" s="29" t="s">
        <v>1112</v>
      </c>
      <c r="Q312" s="29" t="s">
        <v>168</v>
      </c>
      <c r="R312" s="29" t="s">
        <v>5547</v>
      </c>
      <c r="S312" s="29" t="s">
        <v>5548</v>
      </c>
      <c r="T312" s="29" t="s">
        <v>5549</v>
      </c>
      <c r="U312" s="29" t="s">
        <v>5550</v>
      </c>
      <c r="V312" s="29">
        <v>81</v>
      </c>
      <c r="W312" s="29" t="s">
        <v>396</v>
      </c>
      <c r="X312" s="29" t="s">
        <v>5551</v>
      </c>
      <c r="Y312" s="29" t="s">
        <v>551</v>
      </c>
      <c r="Z312" s="29" t="s">
        <v>5552</v>
      </c>
      <c r="AA312" s="29" t="s">
        <v>5552</v>
      </c>
      <c r="AB312" s="29" t="s">
        <v>5553</v>
      </c>
      <c r="AC312" s="29" t="s">
        <v>5554</v>
      </c>
      <c r="AD312" s="29" t="s">
        <v>168</v>
      </c>
      <c r="AE312" s="29" t="s">
        <v>528</v>
      </c>
      <c r="AF312" s="29" t="s">
        <v>5555</v>
      </c>
      <c r="AG312" s="29">
        <v>28</v>
      </c>
      <c r="AH312" s="29" t="s">
        <v>5555</v>
      </c>
      <c r="AI312" s="29" t="s">
        <v>5556</v>
      </c>
      <c r="AJ312" s="29">
        <v>84</v>
      </c>
      <c r="AK312" s="29" t="s">
        <v>5557</v>
      </c>
      <c r="AL312" s="29" t="s">
        <v>5558</v>
      </c>
      <c r="AM312" s="29">
        <v>107</v>
      </c>
      <c r="AN312" s="1">
        <f t="shared" si="21"/>
        <v>1</v>
      </c>
      <c r="AO312" s="1">
        <f t="shared" si="22"/>
        <v>1</v>
      </c>
      <c r="AP312" s="30">
        <f t="shared" si="23"/>
        <v>46296</v>
      </c>
      <c r="AQ312" s="1" t="str">
        <f>IF(COUNTIF('同场线路Rotas do mesmo SC'!A:A,C312)&gt;0,"Sim","Não")</f>
        <v>Não</v>
      </c>
      <c r="AR312" s="1" t="str">
        <f>IF(COUNTIF(揽收业务网点!A:A,P312)&gt;0,"Sim","Não")</f>
        <v>Não</v>
      </c>
    </row>
    <row r="313" spans="1:44">
      <c r="A313" s="29" t="s">
        <v>5540</v>
      </c>
      <c r="B313" s="29" t="s">
        <v>379</v>
      </c>
      <c r="C313" s="29" t="s">
        <v>5541</v>
      </c>
      <c r="D313" s="29" t="s">
        <v>381</v>
      </c>
      <c r="E313" s="29" t="s">
        <v>382</v>
      </c>
      <c r="F313" s="29" t="s">
        <v>732</v>
      </c>
      <c r="G313" s="29">
        <v>13</v>
      </c>
      <c r="H313" s="29" t="s">
        <v>5542</v>
      </c>
      <c r="I313" s="29" t="s">
        <v>385</v>
      </c>
      <c r="J313" s="29" t="s">
        <v>5543</v>
      </c>
      <c r="K313" s="29" t="s">
        <v>411</v>
      </c>
      <c r="L313" s="29" t="s">
        <v>5544</v>
      </c>
      <c r="M313" s="29" t="s">
        <v>5545</v>
      </c>
      <c r="N313" s="29" t="s">
        <v>5546</v>
      </c>
      <c r="O313" s="29" t="s">
        <v>5553</v>
      </c>
      <c r="P313" s="29" t="s">
        <v>5554</v>
      </c>
      <c r="Q313" s="29" t="s">
        <v>168</v>
      </c>
      <c r="R313" s="29" t="s">
        <v>5559</v>
      </c>
      <c r="S313" s="29" t="s">
        <v>5559</v>
      </c>
      <c r="T313" s="29" t="s">
        <v>5560</v>
      </c>
      <c r="U313" s="29" t="s">
        <v>5561</v>
      </c>
      <c r="V313" s="29">
        <v>2</v>
      </c>
      <c r="W313" s="29" t="s">
        <v>396</v>
      </c>
      <c r="X313" s="29" t="s">
        <v>5562</v>
      </c>
      <c r="Y313" s="29" t="s">
        <v>426</v>
      </c>
      <c r="Z313" s="29" t="s">
        <v>5563</v>
      </c>
      <c r="AA313" s="29" t="s">
        <v>5563</v>
      </c>
      <c r="AB313" s="29" t="s">
        <v>5564</v>
      </c>
      <c r="AC313" s="29" t="s">
        <v>5565</v>
      </c>
      <c r="AD313" s="29" t="s">
        <v>168</v>
      </c>
      <c r="AE313" s="29" t="s">
        <v>3981</v>
      </c>
      <c r="AF313" s="29" t="s">
        <v>5566</v>
      </c>
      <c r="AG313" s="29">
        <v>-45</v>
      </c>
      <c r="AH313" s="29" t="s">
        <v>5566</v>
      </c>
      <c r="AI313" s="29" t="s">
        <v>5567</v>
      </c>
      <c r="AJ313" s="29">
        <v>17</v>
      </c>
      <c r="AK313" s="29" t="s">
        <v>5568</v>
      </c>
      <c r="AL313" s="29" t="s">
        <v>5569</v>
      </c>
      <c r="AM313" s="29">
        <v>34</v>
      </c>
      <c r="AN313" s="1">
        <f t="shared" si="21"/>
        <v>1</v>
      </c>
      <c r="AO313" s="1">
        <f t="shared" si="22"/>
        <v>1</v>
      </c>
      <c r="AP313" s="30">
        <f t="shared" si="23"/>
        <v>46296</v>
      </c>
      <c r="AQ313" s="1" t="str">
        <f>IF(COUNTIF('同场线路Rotas do mesmo SC'!A:A,C313)&gt;0,"Sim","Não")</f>
        <v>Não</v>
      </c>
      <c r="AR313" s="1" t="str">
        <f>IF(COUNTIF(揽收业务网点!A:A,P313)&gt;0,"Sim","Não")</f>
        <v>Não</v>
      </c>
    </row>
    <row r="314" spans="1:44">
      <c r="A314" s="29" t="s">
        <v>5570</v>
      </c>
      <c r="B314" s="29" t="s">
        <v>379</v>
      </c>
      <c r="C314" s="29" t="s">
        <v>5571</v>
      </c>
      <c r="D314" s="29" t="s">
        <v>381</v>
      </c>
      <c r="E314" s="29" t="s">
        <v>382</v>
      </c>
      <c r="F314" s="29" t="s">
        <v>383</v>
      </c>
      <c r="G314" s="29">
        <v>40</v>
      </c>
      <c r="H314" s="29" t="s">
        <v>5572</v>
      </c>
      <c r="I314" s="29" t="s">
        <v>702</v>
      </c>
      <c r="J314" s="29" t="s">
        <v>2068</v>
      </c>
      <c r="K314" s="29" t="s">
        <v>387</v>
      </c>
      <c r="L314" s="29" t="s">
        <v>2069</v>
      </c>
      <c r="M314" s="29" t="s">
        <v>5573</v>
      </c>
      <c r="N314" s="29" t="s">
        <v>5574</v>
      </c>
      <c r="O314" s="29" t="s">
        <v>1903</v>
      </c>
      <c r="P314" s="29" t="s">
        <v>1904</v>
      </c>
      <c r="Q314" s="29" t="s">
        <v>70</v>
      </c>
      <c r="R314" s="29" t="s">
        <v>5575</v>
      </c>
      <c r="S314" s="29" t="s">
        <v>5576</v>
      </c>
      <c r="T314" s="29" t="s">
        <v>5577</v>
      </c>
      <c r="U314" s="29" t="s">
        <v>5578</v>
      </c>
      <c r="V314" s="29">
        <v>379</v>
      </c>
      <c r="W314" s="29" t="s">
        <v>396</v>
      </c>
      <c r="X314" s="29" t="s">
        <v>5579</v>
      </c>
      <c r="Y314" s="29" t="s">
        <v>3493</v>
      </c>
      <c r="Z314" s="29" t="s">
        <v>5580</v>
      </c>
      <c r="AA314" s="29" t="s">
        <v>5580</v>
      </c>
      <c r="AB314" s="29" t="s">
        <v>5581</v>
      </c>
      <c r="AC314" s="29" t="s">
        <v>5582</v>
      </c>
      <c r="AD314" s="29" t="s">
        <v>70</v>
      </c>
      <c r="AE314" s="29" t="s">
        <v>528</v>
      </c>
      <c r="AF314" s="29" t="s">
        <v>2048</v>
      </c>
      <c r="AG314" s="29">
        <v>-4</v>
      </c>
      <c r="AH314" s="29" t="s">
        <v>2048</v>
      </c>
      <c r="AI314" s="29" t="s">
        <v>5583</v>
      </c>
      <c r="AJ314" s="29">
        <v>23</v>
      </c>
      <c r="AK314" s="29" t="s">
        <v>5584</v>
      </c>
      <c r="AL314" s="29" t="s">
        <v>5585</v>
      </c>
      <c r="AM314" s="29">
        <v>120</v>
      </c>
      <c r="AN314" s="1">
        <f t="shared" si="21"/>
        <v>1</v>
      </c>
      <c r="AO314" s="1">
        <f t="shared" si="22"/>
        <v>1</v>
      </c>
      <c r="AP314" s="30">
        <f t="shared" si="23"/>
        <v>46296</v>
      </c>
      <c r="AQ314" s="1" t="str">
        <f>IF(COUNTIF('同场线路Rotas do mesmo SC'!A:A,C314)&gt;0,"Sim","Não")</f>
        <v>Não</v>
      </c>
      <c r="AR314" s="1" t="str">
        <f>IF(COUNTIF(揽收业务网点!A:A,P314)&gt;0,"Sim","Não")</f>
        <v>Não</v>
      </c>
    </row>
    <row r="315" spans="1:44">
      <c r="A315" s="29" t="s">
        <v>5586</v>
      </c>
      <c r="B315" s="29" t="s">
        <v>379</v>
      </c>
      <c r="C315" s="29" t="s">
        <v>5587</v>
      </c>
      <c r="D315" s="29" t="s">
        <v>381</v>
      </c>
      <c r="E315" s="29" t="s">
        <v>382</v>
      </c>
      <c r="F315" s="29" t="s">
        <v>383</v>
      </c>
      <c r="G315" s="29">
        <v>90</v>
      </c>
      <c r="H315" s="29" t="s">
        <v>5588</v>
      </c>
      <c r="I315" s="29" t="s">
        <v>385</v>
      </c>
      <c r="J315" s="29" t="s">
        <v>5589</v>
      </c>
      <c r="K315" s="29" t="s">
        <v>387</v>
      </c>
      <c r="L315" s="29" t="s">
        <v>5590</v>
      </c>
      <c r="M315" s="29" t="s">
        <v>5591</v>
      </c>
      <c r="N315" s="29" t="s">
        <v>5592</v>
      </c>
      <c r="O315" s="29" t="s">
        <v>1347</v>
      </c>
      <c r="P315" s="29" t="s">
        <v>1348</v>
      </c>
      <c r="Q315" s="29" t="s">
        <v>70</v>
      </c>
      <c r="R315" s="29" t="s">
        <v>5593</v>
      </c>
      <c r="S315" s="29" t="s">
        <v>5594</v>
      </c>
      <c r="T315" s="29" t="s">
        <v>5595</v>
      </c>
      <c r="U315" s="29" t="s">
        <v>5596</v>
      </c>
      <c r="V315" s="29">
        <v>66</v>
      </c>
      <c r="W315" s="29" t="s">
        <v>396</v>
      </c>
      <c r="X315" s="29" t="s">
        <v>5597</v>
      </c>
      <c r="Y315" s="29" t="s">
        <v>422</v>
      </c>
      <c r="Z315" s="29" t="s">
        <v>5598</v>
      </c>
      <c r="AA315" s="29" t="s">
        <v>5598</v>
      </c>
      <c r="AB315" s="29" t="s">
        <v>5599</v>
      </c>
      <c r="AC315" s="29" t="s">
        <v>79</v>
      </c>
      <c r="AD315" s="29" t="s">
        <v>70</v>
      </c>
      <c r="AE315" s="29" t="s">
        <v>528</v>
      </c>
      <c r="AF315" s="29" t="s">
        <v>5600</v>
      </c>
      <c r="AG315" s="29">
        <v>-105</v>
      </c>
      <c r="AH315" s="29" t="s">
        <v>5600</v>
      </c>
      <c r="AI315" s="29" t="s">
        <v>5601</v>
      </c>
      <c r="AJ315" s="29">
        <v>109</v>
      </c>
      <c r="AK315" s="29" t="s">
        <v>5602</v>
      </c>
      <c r="AL315" s="29" t="s">
        <v>5603</v>
      </c>
      <c r="AM315" s="29">
        <v>215</v>
      </c>
      <c r="AN315" s="1">
        <f t="shared" si="21"/>
        <v>1</v>
      </c>
      <c r="AO315" s="1">
        <f t="shared" si="22"/>
        <v>1</v>
      </c>
      <c r="AP315" s="30">
        <f t="shared" si="23"/>
        <v>46296</v>
      </c>
      <c r="AQ315" s="1" t="str">
        <f>IF(COUNTIF('同场线路Rotas do mesmo SC'!A:A,C315)&gt;0,"Sim","Não")</f>
        <v>Não</v>
      </c>
      <c r="AR315" s="1" t="str">
        <f>IF(COUNTIF(揽收业务网点!A:A,P315)&gt;0,"Sim","Não")</f>
        <v>Não</v>
      </c>
    </row>
    <row r="316" spans="1:44">
      <c r="A316" s="29" t="s">
        <v>5604</v>
      </c>
      <c r="B316" s="29" t="s">
        <v>379</v>
      </c>
      <c r="C316" s="29" t="s">
        <v>5605</v>
      </c>
      <c r="D316" s="29" t="s">
        <v>381</v>
      </c>
      <c r="E316" s="29" t="s">
        <v>382</v>
      </c>
      <c r="F316" s="29" t="s">
        <v>383</v>
      </c>
      <c r="G316" s="29">
        <v>60</v>
      </c>
      <c r="H316" s="29" t="s">
        <v>5606</v>
      </c>
      <c r="I316" s="29" t="s">
        <v>512</v>
      </c>
      <c r="J316" s="29" t="s">
        <v>5607</v>
      </c>
      <c r="K316" s="29" t="s">
        <v>387</v>
      </c>
      <c r="L316" s="29" t="s">
        <v>5608</v>
      </c>
      <c r="M316" s="29" t="s">
        <v>5607</v>
      </c>
      <c r="N316" s="29" t="s">
        <v>5609</v>
      </c>
      <c r="O316" s="29" t="s">
        <v>1347</v>
      </c>
      <c r="P316" s="29" t="s">
        <v>1348</v>
      </c>
      <c r="Q316" s="29" t="s">
        <v>70</v>
      </c>
      <c r="R316" s="29" t="s">
        <v>5610</v>
      </c>
      <c r="S316" s="29" t="s">
        <v>5611</v>
      </c>
      <c r="T316" s="29" t="s">
        <v>5612</v>
      </c>
      <c r="U316" s="29" t="s">
        <v>5613</v>
      </c>
      <c r="V316" s="29">
        <v>24</v>
      </c>
      <c r="W316" s="29" t="s">
        <v>396</v>
      </c>
      <c r="X316" s="29" t="s">
        <v>5614</v>
      </c>
      <c r="Y316" s="29" t="s">
        <v>1437</v>
      </c>
      <c r="Z316" s="29" t="s">
        <v>5615</v>
      </c>
      <c r="AA316" s="29" t="s">
        <v>5615</v>
      </c>
      <c r="AB316" s="29" t="s">
        <v>5616</v>
      </c>
      <c r="AC316" s="29" t="s">
        <v>5617</v>
      </c>
      <c r="AD316" s="29" t="s">
        <v>70</v>
      </c>
      <c r="AE316" s="29" t="s">
        <v>551</v>
      </c>
      <c r="AF316" s="29" t="s">
        <v>5618</v>
      </c>
      <c r="AG316" s="29">
        <v>4</v>
      </c>
      <c r="AH316" s="29" t="s">
        <v>5618</v>
      </c>
      <c r="AI316" s="29" t="s">
        <v>5619</v>
      </c>
      <c r="AJ316" s="29">
        <v>118</v>
      </c>
      <c r="AK316" s="29" t="s">
        <v>1797</v>
      </c>
      <c r="AL316" s="29" t="s">
        <v>5620</v>
      </c>
      <c r="AM316" s="29">
        <v>193</v>
      </c>
      <c r="AN316" s="1">
        <f t="shared" si="21"/>
        <v>1</v>
      </c>
      <c r="AO316" s="1">
        <f t="shared" si="22"/>
        <v>1</v>
      </c>
      <c r="AP316" s="30">
        <f t="shared" si="23"/>
        <v>46296</v>
      </c>
      <c r="AQ316" s="1" t="str">
        <f>IF(COUNTIF('同场线路Rotas do mesmo SC'!A:A,C316)&gt;0,"Sim","Não")</f>
        <v>Não</v>
      </c>
      <c r="AR316" s="1" t="str">
        <f>IF(COUNTIF(揽收业务网点!A:A,P316)&gt;0,"Sim","Não")</f>
        <v>Não</v>
      </c>
    </row>
    <row r="317" spans="1:44">
      <c r="A317" s="29" t="s">
        <v>5621</v>
      </c>
      <c r="B317" s="29" t="s">
        <v>379</v>
      </c>
      <c r="C317" s="29" t="s">
        <v>5622</v>
      </c>
      <c r="D317" s="29" t="s">
        <v>381</v>
      </c>
      <c r="E317" s="29" t="s">
        <v>640</v>
      </c>
      <c r="F317" s="29" t="s">
        <v>383</v>
      </c>
      <c r="G317" s="29">
        <v>10</v>
      </c>
      <c r="H317" s="29" t="s">
        <v>5623</v>
      </c>
      <c r="I317" s="29" t="s">
        <v>702</v>
      </c>
      <c r="J317" s="29" t="s">
        <v>642</v>
      </c>
      <c r="K317" s="29" t="s">
        <v>387</v>
      </c>
      <c r="L317" s="29" t="s">
        <v>643</v>
      </c>
      <c r="M317" s="29" t="s">
        <v>5624</v>
      </c>
      <c r="N317" s="29" t="s">
        <v>5625</v>
      </c>
      <c r="O317" s="29" t="s">
        <v>5626</v>
      </c>
      <c r="P317" s="29" t="s">
        <v>140</v>
      </c>
      <c r="Q317" s="29" t="s">
        <v>118</v>
      </c>
      <c r="R317" s="29" t="s">
        <v>5627</v>
      </c>
      <c r="S317" s="29" t="s">
        <v>5627</v>
      </c>
      <c r="T317" s="29" t="s">
        <v>5628</v>
      </c>
      <c r="U317" s="29" t="s">
        <v>5629</v>
      </c>
      <c r="V317" s="29">
        <v>6</v>
      </c>
      <c r="W317" s="29" t="s">
        <v>396</v>
      </c>
      <c r="X317" s="29" t="s">
        <v>5630</v>
      </c>
      <c r="Y317" s="29" t="s">
        <v>989</v>
      </c>
      <c r="Z317" s="29" t="s">
        <v>5631</v>
      </c>
      <c r="AA317" s="29" t="s">
        <v>5631</v>
      </c>
      <c r="AB317" s="29" t="s">
        <v>5632</v>
      </c>
      <c r="AC317" s="29" t="s">
        <v>5633</v>
      </c>
      <c r="AD317" s="29" t="s">
        <v>118</v>
      </c>
      <c r="AE317" s="29" t="s">
        <v>5634</v>
      </c>
      <c r="AF317" s="29" t="s">
        <v>5635</v>
      </c>
      <c r="AG317" s="29">
        <v>-106</v>
      </c>
      <c r="AH317" s="29" t="s">
        <v>5635</v>
      </c>
      <c r="AI317" s="29" t="s">
        <v>5636</v>
      </c>
      <c r="AJ317" s="29"/>
      <c r="AK317" s="29"/>
      <c r="AL317" s="29"/>
      <c r="AM317" s="29"/>
      <c r="AN317" s="1">
        <f t="shared" si="21"/>
        <v>1</v>
      </c>
      <c r="AO317" s="1">
        <f t="shared" si="22"/>
        <v>1</v>
      </c>
      <c r="AP317" s="30">
        <f t="shared" si="23"/>
        <v>46296</v>
      </c>
      <c r="AQ317" s="1" t="str">
        <f>IF(COUNTIF('同场线路Rotas do mesmo SC'!A:A,C317)&gt;0,"Sim","Não")</f>
        <v>Não</v>
      </c>
      <c r="AR317" s="1" t="str">
        <f>IF(COUNTIF(揽收业务网点!A:A,P317)&gt;0,"Sim","Não")</f>
        <v>Sim</v>
      </c>
    </row>
    <row r="318" spans="1:44">
      <c r="A318" s="29" t="s">
        <v>5637</v>
      </c>
      <c r="B318" s="29" t="s">
        <v>379</v>
      </c>
      <c r="C318" s="29" t="s">
        <v>5638</v>
      </c>
      <c r="D318" s="29" t="s">
        <v>381</v>
      </c>
      <c r="E318" s="29" t="s">
        <v>382</v>
      </c>
      <c r="F318" s="29" t="s">
        <v>383</v>
      </c>
      <c r="G318" s="29">
        <v>13</v>
      </c>
      <c r="H318" s="29" t="s">
        <v>5639</v>
      </c>
      <c r="I318" s="29" t="s">
        <v>385</v>
      </c>
      <c r="J318" s="29" t="s">
        <v>5640</v>
      </c>
      <c r="K318" s="29" t="s">
        <v>387</v>
      </c>
      <c r="L318" s="29" t="s">
        <v>5641</v>
      </c>
      <c r="M318" s="29" t="s">
        <v>5640</v>
      </c>
      <c r="N318" s="29" t="s">
        <v>5642</v>
      </c>
      <c r="O318" s="29" t="s">
        <v>517</v>
      </c>
      <c r="P318" s="29" t="s">
        <v>518</v>
      </c>
      <c r="Q318" s="29" t="s">
        <v>2</v>
      </c>
      <c r="R318" s="29" t="s">
        <v>5643</v>
      </c>
      <c r="S318" s="29" t="s">
        <v>5644</v>
      </c>
      <c r="T318" s="29" t="s">
        <v>5645</v>
      </c>
      <c r="U318" s="29" t="s">
        <v>5646</v>
      </c>
      <c r="V318" s="29">
        <v>79</v>
      </c>
      <c r="W318" s="29" t="s">
        <v>396</v>
      </c>
      <c r="X318" s="29" t="s">
        <v>5647</v>
      </c>
      <c r="Y318" s="29" t="s">
        <v>948</v>
      </c>
      <c r="Z318" s="29" t="s">
        <v>5648</v>
      </c>
      <c r="AA318" s="29" t="s">
        <v>5648</v>
      </c>
      <c r="AB318" s="29" t="s">
        <v>5649</v>
      </c>
      <c r="AC318" s="29" t="s">
        <v>5650</v>
      </c>
      <c r="AD318" s="29" t="s">
        <v>2</v>
      </c>
      <c r="AE318" s="29" t="s">
        <v>1325</v>
      </c>
      <c r="AF318" s="29" t="s">
        <v>5651</v>
      </c>
      <c r="AG318" s="29">
        <v>-49</v>
      </c>
      <c r="AH318" s="29" t="s">
        <v>5651</v>
      </c>
      <c r="AI318" s="29" t="s">
        <v>5652</v>
      </c>
      <c r="AJ318" s="29">
        <v>47</v>
      </c>
      <c r="AK318" s="29" t="s">
        <v>5653</v>
      </c>
      <c r="AL318" s="29" t="s">
        <v>5654</v>
      </c>
      <c r="AM318" s="29">
        <v>30</v>
      </c>
      <c r="AN318" s="1">
        <f t="shared" si="21"/>
        <v>1</v>
      </c>
      <c r="AO318" s="1">
        <f t="shared" si="22"/>
        <v>1</v>
      </c>
      <c r="AP318" s="30">
        <f t="shared" si="23"/>
        <v>46296</v>
      </c>
      <c r="AQ318" s="1" t="str">
        <f>IF(COUNTIF('同场线路Rotas do mesmo SC'!A:A,C318)&gt;0,"Sim","Não")</f>
        <v>Não</v>
      </c>
      <c r="AR318" s="1" t="str">
        <f>IF(COUNTIF(揽收业务网点!A:A,P318)&gt;0,"Sim","Não")</f>
        <v>Não</v>
      </c>
    </row>
    <row r="319" spans="1:44">
      <c r="A319" s="29" t="s">
        <v>5655</v>
      </c>
      <c r="B319" s="29" t="s">
        <v>379</v>
      </c>
      <c r="C319" s="29" t="s">
        <v>5656</v>
      </c>
      <c r="D319" s="29" t="s">
        <v>381</v>
      </c>
      <c r="E319" s="29" t="s">
        <v>382</v>
      </c>
      <c r="F319" s="29" t="s">
        <v>383</v>
      </c>
      <c r="G319" s="29">
        <v>5</v>
      </c>
      <c r="H319" s="29" t="s">
        <v>5657</v>
      </c>
      <c r="I319" s="29" t="s">
        <v>1289</v>
      </c>
      <c r="J319" s="29" t="s">
        <v>5543</v>
      </c>
      <c r="K319" s="29" t="s">
        <v>411</v>
      </c>
      <c r="L319" s="29" t="s">
        <v>5544</v>
      </c>
      <c r="M319" s="29" t="s">
        <v>5658</v>
      </c>
      <c r="N319" s="29" t="s">
        <v>5659</v>
      </c>
      <c r="O319" s="29" t="s">
        <v>5660</v>
      </c>
      <c r="P319" s="29" t="s">
        <v>169</v>
      </c>
      <c r="Q319" s="29" t="s">
        <v>168</v>
      </c>
      <c r="R319" s="29" t="s">
        <v>5661</v>
      </c>
      <c r="S319" s="29" t="s">
        <v>2617</v>
      </c>
      <c r="T319" s="29" t="s">
        <v>5662</v>
      </c>
      <c r="U319" s="29" t="s">
        <v>5663</v>
      </c>
      <c r="V319" s="29">
        <v>7</v>
      </c>
      <c r="W319" s="29" t="s">
        <v>396</v>
      </c>
      <c r="X319" s="29"/>
      <c r="Y319" s="29" t="s">
        <v>633</v>
      </c>
      <c r="Z319" s="29" t="s">
        <v>1325</v>
      </c>
      <c r="AA319" s="29" t="s">
        <v>1325</v>
      </c>
      <c r="AB319" s="29" t="s">
        <v>5664</v>
      </c>
      <c r="AC319" s="29" t="s">
        <v>5665</v>
      </c>
      <c r="AD319" s="29" t="s">
        <v>168</v>
      </c>
      <c r="AE319" s="29" t="s">
        <v>5666</v>
      </c>
      <c r="AF319" s="29" t="s">
        <v>5667</v>
      </c>
      <c r="AG319" s="29">
        <v>-10</v>
      </c>
      <c r="AH319" s="29" t="s">
        <v>5667</v>
      </c>
      <c r="AI319" s="29"/>
      <c r="AJ319" s="29">
        <v>109</v>
      </c>
      <c r="AK319" s="29" t="s">
        <v>5668</v>
      </c>
      <c r="AL319" s="29" t="s">
        <v>5669</v>
      </c>
      <c r="AM319" s="29">
        <v>294</v>
      </c>
      <c r="AN319" s="1">
        <f t="shared" si="21"/>
        <v>0</v>
      </c>
      <c r="AO319" s="1">
        <f t="shared" si="22"/>
        <v>0</v>
      </c>
      <c r="AP319" s="30">
        <f t="shared" si="23"/>
        <v>46296</v>
      </c>
      <c r="AQ319" s="1" t="str">
        <f>IF(COUNTIF('同场线路Rotas do mesmo SC'!A:A,C319)&gt;0,"Sim","Não")</f>
        <v>Não</v>
      </c>
      <c r="AR319" s="1" t="str">
        <f>IF(COUNTIF(揽收业务网点!A:A,P319)&gt;0,"Sim","Não")</f>
        <v>Sim</v>
      </c>
    </row>
    <row r="320" spans="1:44">
      <c r="A320" s="29" t="s">
        <v>5670</v>
      </c>
      <c r="B320" s="29" t="s">
        <v>379</v>
      </c>
      <c r="C320" s="29" t="s">
        <v>5671</v>
      </c>
      <c r="D320" s="29" t="s">
        <v>381</v>
      </c>
      <c r="E320" s="29" t="s">
        <v>382</v>
      </c>
      <c r="F320" s="29" t="s">
        <v>383</v>
      </c>
      <c r="G320" s="29">
        <v>50</v>
      </c>
      <c r="H320" s="29" t="s">
        <v>5672</v>
      </c>
      <c r="I320" s="29" t="s">
        <v>385</v>
      </c>
      <c r="J320" s="29" t="s">
        <v>5673</v>
      </c>
      <c r="K320" s="29" t="s">
        <v>387</v>
      </c>
      <c r="L320" s="29" t="s">
        <v>5674</v>
      </c>
      <c r="M320" s="29" t="s">
        <v>5675</v>
      </c>
      <c r="N320" s="29" t="s">
        <v>5676</v>
      </c>
      <c r="O320" s="29" t="s">
        <v>517</v>
      </c>
      <c r="P320" s="29" t="s">
        <v>518</v>
      </c>
      <c r="Q320" s="29" t="s">
        <v>2</v>
      </c>
      <c r="R320" s="29" t="s">
        <v>5677</v>
      </c>
      <c r="S320" s="29" t="s">
        <v>5678</v>
      </c>
      <c r="T320" s="29" t="s">
        <v>5679</v>
      </c>
      <c r="U320" s="29" t="s">
        <v>5680</v>
      </c>
      <c r="V320" s="29">
        <v>19</v>
      </c>
      <c r="W320" s="29" t="s">
        <v>396</v>
      </c>
      <c r="X320" s="29" t="s">
        <v>5681</v>
      </c>
      <c r="Y320" s="29" t="s">
        <v>1437</v>
      </c>
      <c r="Z320" s="29" t="s">
        <v>5682</v>
      </c>
      <c r="AA320" s="29" t="s">
        <v>5682</v>
      </c>
      <c r="AB320" s="29" t="s">
        <v>5683</v>
      </c>
      <c r="AC320" s="29" t="s">
        <v>5684</v>
      </c>
      <c r="AD320" s="29" t="s">
        <v>2</v>
      </c>
      <c r="AE320" s="29" t="s">
        <v>551</v>
      </c>
      <c r="AF320" s="29" t="s">
        <v>5685</v>
      </c>
      <c r="AG320" s="29">
        <v>-17</v>
      </c>
      <c r="AH320" s="29" t="s">
        <v>5685</v>
      </c>
      <c r="AI320" s="29" t="s">
        <v>5686</v>
      </c>
      <c r="AJ320" s="29">
        <v>43</v>
      </c>
      <c r="AK320" s="29" t="s">
        <v>5687</v>
      </c>
      <c r="AL320" s="29" t="s">
        <v>5688</v>
      </c>
      <c r="AM320" s="29">
        <v>63</v>
      </c>
      <c r="AN320" s="1">
        <f t="shared" si="21"/>
        <v>1</v>
      </c>
      <c r="AO320" s="1">
        <f t="shared" si="22"/>
        <v>1</v>
      </c>
      <c r="AP320" s="30">
        <f t="shared" si="23"/>
        <v>46296</v>
      </c>
      <c r="AQ320" s="1" t="str">
        <f>IF(COUNTIF('同场线路Rotas do mesmo SC'!A:A,C320)&gt;0,"Sim","Não")</f>
        <v>Não</v>
      </c>
      <c r="AR320" s="1" t="str">
        <f>IF(COUNTIF(揽收业务网点!A:A,P320)&gt;0,"Sim","Não")</f>
        <v>Não</v>
      </c>
    </row>
    <row r="321" spans="1:44">
      <c r="A321" s="29" t="s">
        <v>5689</v>
      </c>
      <c r="B321" s="29" t="s">
        <v>379</v>
      </c>
      <c r="C321" s="29" t="s">
        <v>5690</v>
      </c>
      <c r="D321" s="29" t="s">
        <v>381</v>
      </c>
      <c r="E321" s="29" t="s">
        <v>382</v>
      </c>
      <c r="F321" s="29" t="s">
        <v>383</v>
      </c>
      <c r="G321" s="29">
        <v>208</v>
      </c>
      <c r="H321" s="29" t="s">
        <v>5691</v>
      </c>
      <c r="I321" s="29" t="s">
        <v>512</v>
      </c>
      <c r="J321" s="29" t="s">
        <v>3908</v>
      </c>
      <c r="K321" s="29" t="s">
        <v>387</v>
      </c>
      <c r="L321" s="29" t="s">
        <v>3909</v>
      </c>
      <c r="M321" s="29" t="s">
        <v>5692</v>
      </c>
      <c r="N321" s="29" t="s">
        <v>5693</v>
      </c>
      <c r="O321" s="29" t="s">
        <v>970</v>
      </c>
      <c r="P321" s="29" t="s">
        <v>971</v>
      </c>
      <c r="Q321" s="29" t="s">
        <v>2</v>
      </c>
      <c r="R321" s="29" t="s">
        <v>5694</v>
      </c>
      <c r="S321" s="29" t="s">
        <v>5695</v>
      </c>
      <c r="T321" s="29" t="s">
        <v>5696</v>
      </c>
      <c r="U321" s="29" t="s">
        <v>5697</v>
      </c>
      <c r="V321" s="29">
        <v>11</v>
      </c>
      <c r="W321" s="29" t="s">
        <v>396</v>
      </c>
      <c r="X321" s="29" t="s">
        <v>5698</v>
      </c>
      <c r="Y321" s="29" t="s">
        <v>551</v>
      </c>
      <c r="Z321" s="29" t="s">
        <v>5699</v>
      </c>
      <c r="AA321" s="29" t="s">
        <v>5699</v>
      </c>
      <c r="AB321" s="29" t="s">
        <v>5700</v>
      </c>
      <c r="AC321" s="29" t="s">
        <v>5701</v>
      </c>
      <c r="AD321" s="29" t="s">
        <v>2</v>
      </c>
      <c r="AE321" s="29" t="s">
        <v>1775</v>
      </c>
      <c r="AF321" s="29" t="s">
        <v>5702</v>
      </c>
      <c r="AG321" s="29">
        <v>-216</v>
      </c>
      <c r="AH321" s="29" t="s">
        <v>5702</v>
      </c>
      <c r="AI321" s="29" t="s">
        <v>5703</v>
      </c>
      <c r="AJ321" s="29">
        <v>125</v>
      </c>
      <c r="AK321" s="29" t="s">
        <v>5704</v>
      </c>
      <c r="AL321" s="29" t="s">
        <v>5705</v>
      </c>
      <c r="AM321" s="29">
        <v>420</v>
      </c>
      <c r="AN321" s="1">
        <f t="shared" si="21"/>
        <v>1</v>
      </c>
      <c r="AO321" s="1">
        <f t="shared" si="22"/>
        <v>1</v>
      </c>
      <c r="AP321" s="30">
        <f t="shared" si="23"/>
        <v>46296</v>
      </c>
      <c r="AQ321" s="1" t="str">
        <f>IF(COUNTIF('同场线路Rotas do mesmo SC'!A:A,C321)&gt;0,"Sim","Não")</f>
        <v>Não</v>
      </c>
      <c r="AR321" s="1" t="str">
        <f>IF(COUNTIF(揽收业务网点!A:A,P321)&gt;0,"Sim","Não")</f>
        <v>Não</v>
      </c>
    </row>
    <row r="322" spans="1:44">
      <c r="A322" s="29" t="s">
        <v>5706</v>
      </c>
      <c r="B322" s="29" t="s">
        <v>379</v>
      </c>
      <c r="C322" s="29" t="s">
        <v>1119</v>
      </c>
      <c r="D322" s="29" t="s">
        <v>381</v>
      </c>
      <c r="E322" s="29" t="s">
        <v>640</v>
      </c>
      <c r="F322" s="29" t="s">
        <v>732</v>
      </c>
      <c r="G322" s="29">
        <v>150</v>
      </c>
      <c r="H322" s="29" t="s">
        <v>1120</v>
      </c>
      <c r="I322" s="29" t="s">
        <v>409</v>
      </c>
      <c r="J322" s="29" t="s">
        <v>1121</v>
      </c>
      <c r="K322" s="29" t="s">
        <v>387</v>
      </c>
      <c r="L322" s="29" t="s">
        <v>1122</v>
      </c>
      <c r="M322" s="29" t="s">
        <v>1123</v>
      </c>
      <c r="N322" s="29" t="s">
        <v>1124</v>
      </c>
      <c r="O322" s="29" t="s">
        <v>1104</v>
      </c>
      <c r="P322" s="29" t="s">
        <v>167</v>
      </c>
      <c r="Q322" s="29" t="s">
        <v>168</v>
      </c>
      <c r="R322" s="29" t="s">
        <v>5707</v>
      </c>
      <c r="S322" s="29" t="s">
        <v>5707</v>
      </c>
      <c r="T322" s="29" t="s">
        <v>5708</v>
      </c>
      <c r="U322" s="29" t="s">
        <v>5709</v>
      </c>
      <c r="V322" s="29">
        <v>89</v>
      </c>
      <c r="W322" s="29" t="s">
        <v>396</v>
      </c>
      <c r="X322" s="29" t="s">
        <v>5710</v>
      </c>
      <c r="Y322" s="29" t="s">
        <v>1873</v>
      </c>
      <c r="Z322" s="29" t="s">
        <v>5711</v>
      </c>
      <c r="AA322" s="29" t="s">
        <v>5711</v>
      </c>
      <c r="AB322" s="29" t="s">
        <v>1111</v>
      </c>
      <c r="AC322" s="29" t="s">
        <v>1112</v>
      </c>
      <c r="AD322" s="29" t="s">
        <v>168</v>
      </c>
      <c r="AE322" s="29" t="s">
        <v>5712</v>
      </c>
      <c r="AF322" s="29" t="s">
        <v>5713</v>
      </c>
      <c r="AG322" s="29">
        <v>-217</v>
      </c>
      <c r="AH322" s="29" t="s">
        <v>5713</v>
      </c>
      <c r="AI322" s="29" t="s">
        <v>5714</v>
      </c>
      <c r="AJ322" s="29">
        <v>39</v>
      </c>
      <c r="AK322" s="29" t="s">
        <v>5715</v>
      </c>
      <c r="AL322" s="29" t="s">
        <v>5716</v>
      </c>
      <c r="AM322" s="29">
        <v>2309</v>
      </c>
      <c r="AN322" s="1">
        <f t="shared" si="21"/>
        <v>1</v>
      </c>
      <c r="AO322" s="1">
        <f t="shared" si="22"/>
        <v>1</v>
      </c>
      <c r="AP322" s="30">
        <f t="shared" si="23"/>
        <v>46297</v>
      </c>
      <c r="AQ322" s="1" t="str">
        <f>IF(COUNTIF('同场线路Rotas do mesmo SC'!A:A,C322)&gt;0,"Sim","Não")</f>
        <v>Não</v>
      </c>
      <c r="AR322" s="1" t="str">
        <f>IF(COUNTIF(揽收业务网点!A:A,P322)&gt;0,"Sim","Não")</f>
        <v>Sim</v>
      </c>
    </row>
    <row r="323" spans="1:44">
      <c r="A323" s="29" t="s">
        <v>5717</v>
      </c>
      <c r="B323" s="29" t="s">
        <v>379</v>
      </c>
      <c r="C323" s="29" t="s">
        <v>1136</v>
      </c>
      <c r="D323" s="29" t="s">
        <v>381</v>
      </c>
      <c r="E323" s="29" t="s">
        <v>640</v>
      </c>
      <c r="F323" s="29" t="s">
        <v>383</v>
      </c>
      <c r="G323" s="29">
        <v>328</v>
      </c>
      <c r="H323" s="29" t="s">
        <v>1137</v>
      </c>
      <c r="I323" s="29" t="s">
        <v>385</v>
      </c>
      <c r="J323" s="29" t="s">
        <v>849</v>
      </c>
      <c r="K323" s="29" t="s">
        <v>387</v>
      </c>
      <c r="L323" s="29" t="s">
        <v>850</v>
      </c>
      <c r="M323" s="29" t="s">
        <v>1138</v>
      </c>
      <c r="N323" s="29" t="s">
        <v>1139</v>
      </c>
      <c r="O323" s="29" t="s">
        <v>798</v>
      </c>
      <c r="P323" s="29" t="s">
        <v>93</v>
      </c>
      <c r="Q323" s="29" t="s">
        <v>94</v>
      </c>
      <c r="R323" s="29" t="s">
        <v>5718</v>
      </c>
      <c r="S323" s="29" t="s">
        <v>5718</v>
      </c>
      <c r="T323" s="29" t="s">
        <v>5719</v>
      </c>
      <c r="U323" s="29" t="s">
        <v>5720</v>
      </c>
      <c r="V323" s="29">
        <v>30</v>
      </c>
      <c r="W323" s="29" t="s">
        <v>396</v>
      </c>
      <c r="X323" s="29" t="s">
        <v>5721</v>
      </c>
      <c r="Y323" s="29" t="s">
        <v>1873</v>
      </c>
      <c r="Z323" s="29" t="s">
        <v>5722</v>
      </c>
      <c r="AA323" s="29" t="s">
        <v>5722</v>
      </c>
      <c r="AB323" s="29" t="s">
        <v>1146</v>
      </c>
      <c r="AC323" s="29" t="s">
        <v>1147</v>
      </c>
      <c r="AD323" s="29" t="s">
        <v>118</v>
      </c>
      <c r="AE323" s="29" t="s">
        <v>5723</v>
      </c>
      <c r="AF323" s="29" t="s">
        <v>5724</v>
      </c>
      <c r="AG323" s="29">
        <v>54</v>
      </c>
      <c r="AH323" s="29" t="s">
        <v>5724</v>
      </c>
      <c r="AI323" s="29" t="s">
        <v>5725</v>
      </c>
      <c r="AJ323" s="29">
        <v>52</v>
      </c>
      <c r="AK323" s="29" t="s">
        <v>5726</v>
      </c>
      <c r="AL323" s="29" t="s">
        <v>5727</v>
      </c>
      <c r="AM323" s="29">
        <v>36</v>
      </c>
      <c r="AN323" s="1">
        <f t="shared" si="21"/>
        <v>1</v>
      </c>
      <c r="AO323" s="1">
        <f t="shared" si="22"/>
        <v>1</v>
      </c>
      <c r="AP323" s="30">
        <f t="shared" si="23"/>
        <v>46297</v>
      </c>
      <c r="AQ323" s="1" t="str">
        <f>IF(COUNTIF('同场线路Rotas do mesmo SC'!A:A,C323)&gt;0,"Sim","Não")</f>
        <v>Não</v>
      </c>
      <c r="AR323" s="1" t="str">
        <f>IF(COUNTIF(揽收业务网点!A:A,P323)&gt;0,"Sim","Não")</f>
        <v>Sim</v>
      </c>
    </row>
    <row r="324" spans="1:44">
      <c r="A324" s="29" t="s">
        <v>5728</v>
      </c>
      <c r="B324" s="29" t="s">
        <v>379</v>
      </c>
      <c r="C324" s="29" t="s">
        <v>5729</v>
      </c>
      <c r="D324" s="29" t="s">
        <v>381</v>
      </c>
      <c r="E324" s="29" t="s">
        <v>382</v>
      </c>
      <c r="F324" s="29" t="s">
        <v>383</v>
      </c>
      <c r="G324" s="29">
        <v>20</v>
      </c>
      <c r="H324" s="29" t="s">
        <v>5730</v>
      </c>
      <c r="I324" s="29" t="s">
        <v>512</v>
      </c>
      <c r="J324" s="29" t="s">
        <v>5731</v>
      </c>
      <c r="K324" s="29" t="s">
        <v>387</v>
      </c>
      <c r="L324" s="29" t="s">
        <v>5732</v>
      </c>
      <c r="M324" s="29" t="s">
        <v>5733</v>
      </c>
      <c r="N324" s="29" t="s">
        <v>5734</v>
      </c>
      <c r="O324" s="29" t="s">
        <v>2002</v>
      </c>
      <c r="P324" s="29" t="s">
        <v>2003</v>
      </c>
      <c r="Q324" s="29" t="s">
        <v>142</v>
      </c>
      <c r="R324" s="29" t="s">
        <v>5735</v>
      </c>
      <c r="S324" s="29" t="s">
        <v>5736</v>
      </c>
      <c r="T324" s="29" t="s">
        <v>5737</v>
      </c>
      <c r="U324" s="29" t="s">
        <v>5738</v>
      </c>
      <c r="V324" s="29">
        <v>9</v>
      </c>
      <c r="W324" s="29" t="s">
        <v>396</v>
      </c>
      <c r="X324" s="29" t="s">
        <v>5739</v>
      </c>
      <c r="Y324" s="29" t="s">
        <v>948</v>
      </c>
      <c r="Z324" s="29" t="s">
        <v>5740</v>
      </c>
      <c r="AA324" s="29" t="s">
        <v>5740</v>
      </c>
      <c r="AB324" s="29" t="s">
        <v>5741</v>
      </c>
      <c r="AC324" s="29" t="s">
        <v>5742</v>
      </c>
      <c r="AD324" s="29" t="s">
        <v>142</v>
      </c>
      <c r="AE324" s="29" t="s">
        <v>2351</v>
      </c>
      <c r="AF324" s="29" t="s">
        <v>5743</v>
      </c>
      <c r="AG324" s="29">
        <v>-87</v>
      </c>
      <c r="AH324" s="29" t="s">
        <v>5743</v>
      </c>
      <c r="AI324" s="29" t="s">
        <v>5744</v>
      </c>
      <c r="AJ324" s="29">
        <v>14</v>
      </c>
      <c r="AK324" s="29" t="s">
        <v>5745</v>
      </c>
      <c r="AL324" s="29" t="s">
        <v>5746</v>
      </c>
      <c r="AM324" s="29">
        <v>473</v>
      </c>
      <c r="AN324" s="1">
        <f t="shared" si="21"/>
        <v>1</v>
      </c>
      <c r="AO324" s="1">
        <f t="shared" si="22"/>
        <v>1</v>
      </c>
      <c r="AP324" s="30">
        <f t="shared" si="23"/>
        <v>46296</v>
      </c>
      <c r="AQ324" s="1" t="str">
        <f>IF(COUNTIF('同场线路Rotas do mesmo SC'!A:A,C324)&gt;0,"Sim","Não")</f>
        <v>Não</v>
      </c>
      <c r="AR324" s="1" t="str">
        <f>IF(COUNTIF(揽收业务网点!A:A,P324)&gt;0,"Sim","Não")</f>
        <v>Não</v>
      </c>
    </row>
    <row r="325" spans="1:44">
      <c r="A325" s="29" t="s">
        <v>5747</v>
      </c>
      <c r="B325" s="29" t="s">
        <v>379</v>
      </c>
      <c r="C325" s="29" t="s">
        <v>1154</v>
      </c>
      <c r="D325" s="29" t="s">
        <v>381</v>
      </c>
      <c r="E325" s="29" t="s">
        <v>640</v>
      </c>
      <c r="F325" s="29" t="s">
        <v>732</v>
      </c>
      <c r="G325" s="29">
        <v>24</v>
      </c>
      <c r="H325" s="29" t="s">
        <v>1155</v>
      </c>
      <c r="I325" s="29" t="s">
        <v>702</v>
      </c>
      <c r="J325" s="29" t="s">
        <v>642</v>
      </c>
      <c r="K325" s="29" t="s">
        <v>387</v>
      </c>
      <c r="L325" s="29" t="s">
        <v>643</v>
      </c>
      <c r="M325" s="29" t="s">
        <v>1156</v>
      </c>
      <c r="N325" s="29" t="s">
        <v>1157</v>
      </c>
      <c r="O325" s="29" t="s">
        <v>1158</v>
      </c>
      <c r="P325" s="29" t="s">
        <v>159</v>
      </c>
      <c r="Q325" s="29" t="s">
        <v>145</v>
      </c>
      <c r="R325" s="29" t="s">
        <v>5748</v>
      </c>
      <c r="S325" s="29" t="s">
        <v>5748</v>
      </c>
      <c r="T325" s="29" t="s">
        <v>5749</v>
      </c>
      <c r="U325" s="29" t="s">
        <v>5750</v>
      </c>
      <c r="V325" s="29">
        <v>75</v>
      </c>
      <c r="W325" s="29" t="s">
        <v>396</v>
      </c>
      <c r="X325" s="29" t="s">
        <v>5751</v>
      </c>
      <c r="Y325" s="29" t="s">
        <v>3059</v>
      </c>
      <c r="Z325" s="29" t="s">
        <v>5752</v>
      </c>
      <c r="AA325" s="29" t="s">
        <v>5752</v>
      </c>
      <c r="AB325" s="29" t="s">
        <v>1165</v>
      </c>
      <c r="AC325" s="29" t="s">
        <v>1166</v>
      </c>
      <c r="AD325" s="29" t="s">
        <v>145</v>
      </c>
      <c r="AE325" s="29" t="s">
        <v>5753</v>
      </c>
      <c r="AF325" s="29" t="s">
        <v>5754</v>
      </c>
      <c r="AG325" s="29">
        <v>-123</v>
      </c>
      <c r="AH325" s="29" t="s">
        <v>5754</v>
      </c>
      <c r="AI325" s="29" t="s">
        <v>5755</v>
      </c>
      <c r="AJ325" s="29">
        <v>20</v>
      </c>
      <c r="AK325" s="29" t="s">
        <v>5756</v>
      </c>
      <c r="AL325" s="29" t="s">
        <v>5757</v>
      </c>
      <c r="AM325" s="29">
        <v>4327</v>
      </c>
      <c r="AN325" s="1">
        <f t="shared" si="21"/>
        <v>1</v>
      </c>
      <c r="AO325" s="1">
        <f t="shared" si="22"/>
        <v>1</v>
      </c>
      <c r="AP325" s="30">
        <f t="shared" si="23"/>
        <v>46297</v>
      </c>
      <c r="AQ325" s="1" t="str">
        <f>IF(COUNTIF('同场线路Rotas do mesmo SC'!A:A,C325)&gt;0,"Sim","Não")</f>
        <v>Não</v>
      </c>
      <c r="AR325" s="1" t="str">
        <f>IF(COUNTIF(揽收业务网点!A:A,P325)&gt;0,"Sim","Não")</f>
        <v>Sim</v>
      </c>
    </row>
    <row r="326" spans="1:44">
      <c r="A326" s="29" t="s">
        <v>5758</v>
      </c>
      <c r="B326" s="29" t="s">
        <v>379</v>
      </c>
      <c r="C326" s="29" t="s">
        <v>5759</v>
      </c>
      <c r="D326" s="29" t="s">
        <v>381</v>
      </c>
      <c r="E326" s="29" t="s">
        <v>382</v>
      </c>
      <c r="F326" s="29" t="s">
        <v>383</v>
      </c>
      <c r="G326" s="29">
        <v>76</v>
      </c>
      <c r="H326" s="29" t="s">
        <v>5284</v>
      </c>
      <c r="I326" s="29" t="s">
        <v>868</v>
      </c>
      <c r="J326" s="29" t="s">
        <v>2476</v>
      </c>
      <c r="K326" s="29" t="s">
        <v>411</v>
      </c>
      <c r="L326" s="29" t="s">
        <v>2477</v>
      </c>
      <c r="M326" s="29" t="s">
        <v>5760</v>
      </c>
      <c r="N326" s="29" t="s">
        <v>5761</v>
      </c>
      <c r="O326" s="29" t="s">
        <v>1229</v>
      </c>
      <c r="P326" s="29" t="s">
        <v>50</v>
      </c>
      <c r="Q326" s="29" t="s">
        <v>11</v>
      </c>
      <c r="R326" s="29" t="s">
        <v>5762</v>
      </c>
      <c r="S326" s="29" t="s">
        <v>5763</v>
      </c>
      <c r="T326" s="29" t="s">
        <v>5764</v>
      </c>
      <c r="U326" s="29" t="s">
        <v>5765</v>
      </c>
      <c r="V326" s="29">
        <v>136</v>
      </c>
      <c r="W326" s="29" t="s">
        <v>396</v>
      </c>
      <c r="X326" s="29" t="s">
        <v>5766</v>
      </c>
      <c r="Y326" s="29" t="s">
        <v>551</v>
      </c>
      <c r="Z326" s="29" t="s">
        <v>5767</v>
      </c>
      <c r="AA326" s="29" t="s">
        <v>5767</v>
      </c>
      <c r="AB326" s="29" t="s">
        <v>5768</v>
      </c>
      <c r="AC326" s="29" t="s">
        <v>5769</v>
      </c>
      <c r="AD326" s="29" t="s">
        <v>11</v>
      </c>
      <c r="AE326" s="29" t="s">
        <v>1325</v>
      </c>
      <c r="AF326" s="29" t="s">
        <v>5770</v>
      </c>
      <c r="AG326" s="29">
        <v>-84</v>
      </c>
      <c r="AH326" s="29" t="s">
        <v>5770</v>
      </c>
      <c r="AI326" s="29" t="s">
        <v>5771</v>
      </c>
      <c r="AJ326" s="29">
        <v>120</v>
      </c>
      <c r="AK326" s="29" t="s">
        <v>5772</v>
      </c>
      <c r="AL326" s="29" t="s">
        <v>5773</v>
      </c>
      <c r="AM326" s="29">
        <v>373</v>
      </c>
      <c r="AN326" s="1">
        <f t="shared" si="21"/>
        <v>1</v>
      </c>
      <c r="AO326" s="1">
        <f t="shared" si="22"/>
        <v>1</v>
      </c>
      <c r="AP326" s="30">
        <f t="shared" si="23"/>
        <v>46296</v>
      </c>
      <c r="AQ326" s="1" t="str">
        <f>IF(COUNTIF('同场线路Rotas do mesmo SC'!A:A,C326)&gt;0,"Sim","Não")</f>
        <v>Não</v>
      </c>
      <c r="AR326" s="1" t="str">
        <f>IF(COUNTIF(揽收业务网点!A:A,P326)&gt;0,"Sim","Não")</f>
        <v>Sim</v>
      </c>
    </row>
    <row r="327" spans="1:44">
      <c r="A327" s="29" t="s">
        <v>5774</v>
      </c>
      <c r="B327" s="29" t="s">
        <v>379</v>
      </c>
      <c r="C327" s="29" t="s">
        <v>5775</v>
      </c>
      <c r="D327" s="29" t="s">
        <v>381</v>
      </c>
      <c r="E327" s="29" t="s">
        <v>382</v>
      </c>
      <c r="F327" s="29" t="s">
        <v>383</v>
      </c>
      <c r="G327" s="29">
        <v>110</v>
      </c>
      <c r="H327" s="29" t="s">
        <v>4747</v>
      </c>
      <c r="I327" s="29" t="s">
        <v>868</v>
      </c>
      <c r="J327" s="29" t="s">
        <v>1016</v>
      </c>
      <c r="K327" s="29" t="s">
        <v>387</v>
      </c>
      <c r="L327" s="29" t="s">
        <v>1017</v>
      </c>
      <c r="M327" s="29" t="s">
        <v>4748</v>
      </c>
      <c r="N327" s="29" t="s">
        <v>4749</v>
      </c>
      <c r="O327" s="29" t="s">
        <v>1146</v>
      </c>
      <c r="P327" s="29" t="s">
        <v>1147</v>
      </c>
      <c r="Q327" s="29" t="s">
        <v>118</v>
      </c>
      <c r="R327" s="29" t="s">
        <v>5776</v>
      </c>
      <c r="S327" s="29" t="s">
        <v>5776</v>
      </c>
      <c r="T327" s="29" t="s">
        <v>5777</v>
      </c>
      <c r="U327" s="29" t="s">
        <v>5778</v>
      </c>
      <c r="V327" s="29">
        <v>95</v>
      </c>
      <c r="W327" s="29" t="s">
        <v>396</v>
      </c>
      <c r="X327" s="29" t="s">
        <v>5779</v>
      </c>
      <c r="Y327" s="29" t="s">
        <v>551</v>
      </c>
      <c r="Z327" s="29" t="s">
        <v>5780</v>
      </c>
      <c r="AA327" s="29" t="s">
        <v>5780</v>
      </c>
      <c r="AB327" s="29" t="s">
        <v>4750</v>
      </c>
      <c r="AC327" s="29" t="s">
        <v>115</v>
      </c>
      <c r="AD327" s="29" t="s">
        <v>94</v>
      </c>
      <c r="AE327" s="29" t="s">
        <v>2351</v>
      </c>
      <c r="AF327" s="29" t="s">
        <v>5781</v>
      </c>
      <c r="AG327" s="29">
        <v>-31</v>
      </c>
      <c r="AH327" s="29" t="s">
        <v>5781</v>
      </c>
      <c r="AI327" s="29" t="s">
        <v>5782</v>
      </c>
      <c r="AJ327" s="29">
        <v>48</v>
      </c>
      <c r="AK327" s="29" t="s">
        <v>5783</v>
      </c>
      <c r="AL327" s="29" t="s">
        <v>5784</v>
      </c>
      <c r="AM327" s="29">
        <v>90</v>
      </c>
      <c r="AN327" s="1">
        <f t="shared" si="21"/>
        <v>1</v>
      </c>
      <c r="AO327" s="1">
        <f t="shared" si="22"/>
        <v>1</v>
      </c>
      <c r="AP327" s="30">
        <f t="shared" si="23"/>
        <v>46296</v>
      </c>
      <c r="AQ327" s="1" t="str">
        <f>IF(COUNTIF('同场线路Rotas do mesmo SC'!A:A,C327)&gt;0,"Sim","Não")</f>
        <v>Não</v>
      </c>
      <c r="AR327" s="1" t="str">
        <f>IF(COUNTIF(揽收业务网点!A:A,P327)&gt;0,"Sim","Não")</f>
        <v>Não</v>
      </c>
    </row>
    <row r="328" spans="1:44">
      <c r="A328" s="29" t="s">
        <v>5785</v>
      </c>
      <c r="B328" s="29" t="s">
        <v>379</v>
      </c>
      <c r="C328" s="29" t="s">
        <v>5786</v>
      </c>
      <c r="D328" s="29" t="s">
        <v>381</v>
      </c>
      <c r="E328" s="29" t="s">
        <v>382</v>
      </c>
      <c r="F328" s="29" t="s">
        <v>383</v>
      </c>
      <c r="G328" s="29">
        <v>665</v>
      </c>
      <c r="H328" s="29" t="s">
        <v>5787</v>
      </c>
      <c r="I328" s="29" t="s">
        <v>385</v>
      </c>
      <c r="J328" s="29" t="s">
        <v>3665</v>
      </c>
      <c r="K328" s="29" t="s">
        <v>387</v>
      </c>
      <c r="L328" s="29" t="s">
        <v>3666</v>
      </c>
      <c r="M328" s="29" t="s">
        <v>5788</v>
      </c>
      <c r="N328" s="29" t="s">
        <v>5789</v>
      </c>
      <c r="O328" s="29" t="s">
        <v>4275</v>
      </c>
      <c r="P328" s="29" t="s">
        <v>4276</v>
      </c>
      <c r="Q328" s="29" t="s">
        <v>142</v>
      </c>
      <c r="R328" s="29" t="s">
        <v>5790</v>
      </c>
      <c r="S328" s="29" t="s">
        <v>5791</v>
      </c>
      <c r="T328" s="29" t="s">
        <v>5792</v>
      </c>
      <c r="U328" s="29" t="s">
        <v>5793</v>
      </c>
      <c r="V328" s="29">
        <v>350</v>
      </c>
      <c r="W328" s="29" t="s">
        <v>396</v>
      </c>
      <c r="X328" s="29" t="s">
        <v>5794</v>
      </c>
      <c r="Y328" s="29" t="s">
        <v>4782</v>
      </c>
      <c r="Z328" s="29" t="s">
        <v>4998</v>
      </c>
      <c r="AA328" s="29" t="s">
        <v>4998</v>
      </c>
      <c r="AB328" s="29" t="s">
        <v>5795</v>
      </c>
      <c r="AC328" s="29" t="s">
        <v>5796</v>
      </c>
      <c r="AD328" s="29" t="s">
        <v>142</v>
      </c>
      <c r="AE328" s="29" t="s">
        <v>5797</v>
      </c>
      <c r="AF328" s="29" t="s">
        <v>5798</v>
      </c>
      <c r="AG328" s="29">
        <v>-125</v>
      </c>
      <c r="AH328" s="29" t="s">
        <v>5798</v>
      </c>
      <c r="AI328" s="29" t="s">
        <v>5799</v>
      </c>
      <c r="AJ328" s="29">
        <v>45</v>
      </c>
      <c r="AK328" s="29" t="s">
        <v>5800</v>
      </c>
      <c r="AL328" s="29" t="s">
        <v>5801</v>
      </c>
      <c r="AM328" s="29">
        <v>72</v>
      </c>
      <c r="AN328" s="1">
        <f t="shared" si="21"/>
        <v>1</v>
      </c>
      <c r="AO328" s="1">
        <f t="shared" si="22"/>
        <v>1</v>
      </c>
      <c r="AP328" s="30">
        <f t="shared" si="23"/>
        <v>46297</v>
      </c>
      <c r="AQ328" s="1" t="str">
        <f>IF(COUNTIF('同场线路Rotas do mesmo SC'!A:A,C328)&gt;0,"Sim","Não")</f>
        <v>Não</v>
      </c>
      <c r="AR328" s="1" t="str">
        <f>IF(COUNTIF(揽收业务网点!A:A,P328)&gt;0,"Sim","Não")</f>
        <v>Não</v>
      </c>
    </row>
    <row r="329" spans="1:44">
      <c r="A329" s="29" t="s">
        <v>5802</v>
      </c>
      <c r="B329" s="29" t="s">
        <v>379</v>
      </c>
      <c r="C329" s="29" t="s">
        <v>5803</v>
      </c>
      <c r="D329" s="29" t="s">
        <v>381</v>
      </c>
      <c r="E329" s="29" t="s">
        <v>382</v>
      </c>
      <c r="F329" s="29" t="s">
        <v>383</v>
      </c>
      <c r="G329" s="29">
        <v>20</v>
      </c>
      <c r="H329" s="29" t="s">
        <v>5804</v>
      </c>
      <c r="I329" s="29" t="s">
        <v>385</v>
      </c>
      <c r="J329" s="29" t="s">
        <v>5249</v>
      </c>
      <c r="K329" s="29" t="s">
        <v>387</v>
      </c>
      <c r="L329" s="29" t="s">
        <v>5250</v>
      </c>
      <c r="M329" s="29" t="s">
        <v>5805</v>
      </c>
      <c r="N329" s="29" t="s">
        <v>5806</v>
      </c>
      <c r="O329" s="29" t="s">
        <v>1007</v>
      </c>
      <c r="P329" s="29" t="s">
        <v>1008</v>
      </c>
      <c r="Q329" s="29" t="s">
        <v>2</v>
      </c>
      <c r="R329" s="29" t="s">
        <v>2237</v>
      </c>
      <c r="S329" s="29" t="s">
        <v>5807</v>
      </c>
      <c r="T329" s="29" t="s">
        <v>5808</v>
      </c>
      <c r="U329" s="29" t="s">
        <v>5809</v>
      </c>
      <c r="V329" s="29">
        <v>247</v>
      </c>
      <c r="W329" s="29" t="s">
        <v>396</v>
      </c>
      <c r="X329" s="29" t="s">
        <v>2366</v>
      </c>
      <c r="Y329" s="29" t="s">
        <v>1325</v>
      </c>
      <c r="Z329" s="29" t="s">
        <v>5810</v>
      </c>
      <c r="AA329" s="29" t="s">
        <v>5810</v>
      </c>
      <c r="AB329" s="29" t="s">
        <v>5811</v>
      </c>
      <c r="AC329" s="29" t="s">
        <v>5812</v>
      </c>
      <c r="AD329" s="29" t="s">
        <v>2</v>
      </c>
      <c r="AE329" s="29" t="s">
        <v>633</v>
      </c>
      <c r="AF329" s="29" t="s">
        <v>5813</v>
      </c>
      <c r="AG329" s="29">
        <v>-120</v>
      </c>
      <c r="AH329" s="29" t="s">
        <v>5813</v>
      </c>
      <c r="AI329" s="29" t="s">
        <v>5814</v>
      </c>
      <c r="AJ329" s="29">
        <v>110</v>
      </c>
      <c r="AK329" s="29" t="s">
        <v>5815</v>
      </c>
      <c r="AL329" s="29" t="s">
        <v>5816</v>
      </c>
      <c r="AM329" s="29">
        <v>319</v>
      </c>
      <c r="AN329" s="1">
        <f t="shared" si="21"/>
        <v>1</v>
      </c>
      <c r="AO329" s="1">
        <f t="shared" si="22"/>
        <v>1</v>
      </c>
      <c r="AP329" s="30">
        <f t="shared" si="23"/>
        <v>46296</v>
      </c>
      <c r="AQ329" s="1" t="str">
        <f>IF(COUNTIF('同场线路Rotas do mesmo SC'!A:A,C329)&gt;0,"Sim","Não")</f>
        <v>Não</v>
      </c>
      <c r="AR329" s="1" t="str">
        <f>IF(COUNTIF(揽收业务网点!A:A,P329)&gt;0,"Sim","Não")</f>
        <v>Não</v>
      </c>
    </row>
    <row r="330" spans="1:44">
      <c r="A330" s="29" t="s">
        <v>5802</v>
      </c>
      <c r="B330" s="29" t="s">
        <v>379</v>
      </c>
      <c r="C330" s="29" t="s">
        <v>5803</v>
      </c>
      <c r="D330" s="29" t="s">
        <v>381</v>
      </c>
      <c r="E330" s="29" t="s">
        <v>382</v>
      </c>
      <c r="F330" s="29" t="s">
        <v>383</v>
      </c>
      <c r="G330" s="29">
        <v>20</v>
      </c>
      <c r="H330" s="29" t="s">
        <v>5804</v>
      </c>
      <c r="I330" s="29" t="s">
        <v>385</v>
      </c>
      <c r="J330" s="29" t="s">
        <v>5249</v>
      </c>
      <c r="K330" s="29" t="s">
        <v>387</v>
      </c>
      <c r="L330" s="29" t="s">
        <v>5250</v>
      </c>
      <c r="M330" s="29" t="s">
        <v>5805</v>
      </c>
      <c r="N330" s="29" t="s">
        <v>5806</v>
      </c>
      <c r="O330" s="29" t="s">
        <v>5811</v>
      </c>
      <c r="P330" s="29" t="s">
        <v>5812</v>
      </c>
      <c r="Q330" s="29" t="s">
        <v>2</v>
      </c>
      <c r="R330" s="29" t="s">
        <v>5817</v>
      </c>
      <c r="S330" s="29" t="s">
        <v>5818</v>
      </c>
      <c r="T330" s="29" t="s">
        <v>5819</v>
      </c>
      <c r="U330" s="29" t="s">
        <v>5819</v>
      </c>
      <c r="V330" s="29">
        <v>0</v>
      </c>
      <c r="W330" s="29" t="s">
        <v>396</v>
      </c>
      <c r="X330" s="29" t="s">
        <v>5820</v>
      </c>
      <c r="Y330" s="29" t="s">
        <v>2351</v>
      </c>
      <c r="Z330" s="29" t="s">
        <v>5821</v>
      </c>
      <c r="AA330" s="29" t="s">
        <v>5821</v>
      </c>
      <c r="AB330" s="29" t="s">
        <v>5822</v>
      </c>
      <c r="AC330" s="29" t="s">
        <v>5823</v>
      </c>
      <c r="AD330" s="29" t="s">
        <v>2</v>
      </c>
      <c r="AE330" s="29" t="s">
        <v>401</v>
      </c>
      <c r="AF330" s="29" t="s">
        <v>5824</v>
      </c>
      <c r="AG330" s="29">
        <v>-128</v>
      </c>
      <c r="AH330" s="29" t="s">
        <v>5824</v>
      </c>
      <c r="AI330" s="29" t="s">
        <v>5825</v>
      </c>
      <c r="AJ330" s="29">
        <v>3</v>
      </c>
      <c r="AK330" s="29" t="s">
        <v>5826</v>
      </c>
      <c r="AL330" s="29" t="s">
        <v>5827</v>
      </c>
      <c r="AM330" s="29">
        <v>234</v>
      </c>
      <c r="AN330" s="1">
        <f t="shared" si="21"/>
        <v>1</v>
      </c>
      <c r="AO330" s="1">
        <f t="shared" si="22"/>
        <v>1</v>
      </c>
      <c r="AP330" s="30">
        <f t="shared" si="23"/>
        <v>46296</v>
      </c>
      <c r="AQ330" s="1" t="str">
        <f>IF(COUNTIF('同场线路Rotas do mesmo SC'!A:A,C330)&gt;0,"Sim","Não")</f>
        <v>Não</v>
      </c>
      <c r="AR330" s="1" t="str">
        <f>IF(COUNTIF(揽收业务网点!A:A,P330)&gt;0,"Sim","Não")</f>
        <v>Não</v>
      </c>
    </row>
    <row r="331" spans="1:44">
      <c r="A331" s="29" t="s">
        <v>5828</v>
      </c>
      <c r="B331" s="29" t="s">
        <v>379</v>
      </c>
      <c r="C331" s="29" t="s">
        <v>5829</v>
      </c>
      <c r="D331" s="29" t="s">
        <v>381</v>
      </c>
      <c r="E331" s="29" t="s">
        <v>382</v>
      </c>
      <c r="F331" s="29" t="s">
        <v>383</v>
      </c>
      <c r="G331" s="29">
        <v>30</v>
      </c>
      <c r="H331" s="29" t="s">
        <v>5830</v>
      </c>
      <c r="I331" s="29" t="s">
        <v>385</v>
      </c>
      <c r="J331" s="29" t="s">
        <v>4853</v>
      </c>
      <c r="K331" s="29" t="s">
        <v>387</v>
      </c>
      <c r="L331" s="29" t="s">
        <v>4854</v>
      </c>
      <c r="M331" s="29" t="s">
        <v>4855</v>
      </c>
      <c r="N331" s="29" t="s">
        <v>4856</v>
      </c>
      <c r="O331" s="29" t="s">
        <v>4857</v>
      </c>
      <c r="P331" s="29" t="s">
        <v>4858</v>
      </c>
      <c r="Q331" s="29" t="s">
        <v>70</v>
      </c>
      <c r="R331" s="29" t="s">
        <v>5831</v>
      </c>
      <c r="S331" s="29" t="s">
        <v>5832</v>
      </c>
      <c r="T331" s="29" t="s">
        <v>5833</v>
      </c>
      <c r="U331" s="29" t="s">
        <v>5834</v>
      </c>
      <c r="V331" s="29">
        <v>1</v>
      </c>
      <c r="W331" s="29" t="s">
        <v>396</v>
      </c>
      <c r="X331" s="29" t="s">
        <v>5835</v>
      </c>
      <c r="Y331" s="29" t="s">
        <v>528</v>
      </c>
      <c r="Z331" s="29"/>
      <c r="AA331" s="29"/>
      <c r="AB331" s="29" t="s">
        <v>5836</v>
      </c>
      <c r="AC331" s="29" t="s">
        <v>5837</v>
      </c>
      <c r="AD331" s="29" t="s">
        <v>70</v>
      </c>
      <c r="AE331" s="29" t="s">
        <v>1325</v>
      </c>
      <c r="AF331" s="29" t="s">
        <v>5838</v>
      </c>
      <c r="AG331" s="29">
        <v>-99</v>
      </c>
      <c r="AH331" s="29" t="s">
        <v>5838</v>
      </c>
      <c r="AI331" s="29"/>
      <c r="AJ331" s="29">
        <v>51</v>
      </c>
      <c r="AK331" s="29" t="s">
        <v>5839</v>
      </c>
      <c r="AL331" s="29" t="s">
        <v>5840</v>
      </c>
      <c r="AM331" s="29">
        <v>2810</v>
      </c>
      <c r="AN331" s="1">
        <f t="shared" si="21"/>
        <v>1</v>
      </c>
      <c r="AO331" s="1">
        <f t="shared" si="22"/>
        <v>0</v>
      </c>
      <c r="AP331" s="30">
        <f t="shared" si="23"/>
        <v>46296</v>
      </c>
      <c r="AQ331" s="1" t="str">
        <f>IF(COUNTIF('同场线路Rotas do mesmo SC'!A:A,C331)&gt;0,"Sim","Não")</f>
        <v>Não</v>
      </c>
      <c r="AR331" s="1" t="str">
        <f>IF(COUNTIF(揽收业务网点!A:A,P331)&gt;0,"Sim","Não")</f>
        <v>Não</v>
      </c>
    </row>
    <row r="332" spans="1:44">
      <c r="A332" s="29" t="s">
        <v>5841</v>
      </c>
      <c r="B332" s="29" t="s">
        <v>379</v>
      </c>
      <c r="C332" s="29" t="s">
        <v>5842</v>
      </c>
      <c r="D332" s="29" t="s">
        <v>381</v>
      </c>
      <c r="E332" s="29" t="s">
        <v>382</v>
      </c>
      <c r="F332" s="29" t="s">
        <v>732</v>
      </c>
      <c r="G332" s="29">
        <v>60</v>
      </c>
      <c r="H332" s="29" t="s">
        <v>5843</v>
      </c>
      <c r="I332" s="29" t="s">
        <v>512</v>
      </c>
      <c r="J332" s="29" t="s">
        <v>5844</v>
      </c>
      <c r="K332" s="29" t="s">
        <v>387</v>
      </c>
      <c r="L332" s="29" t="s">
        <v>5845</v>
      </c>
      <c r="M332" s="29" t="s">
        <v>5846</v>
      </c>
      <c r="N332" s="29" t="s">
        <v>5847</v>
      </c>
      <c r="O332" s="29" t="s">
        <v>1347</v>
      </c>
      <c r="P332" s="29" t="s">
        <v>1348</v>
      </c>
      <c r="Q332" s="29" t="s">
        <v>70</v>
      </c>
      <c r="R332" s="29" t="s">
        <v>5848</v>
      </c>
      <c r="S332" s="29" t="s">
        <v>5849</v>
      </c>
      <c r="T332" s="29" t="s">
        <v>5850</v>
      </c>
      <c r="U332" s="29" t="s">
        <v>5851</v>
      </c>
      <c r="V332" s="29">
        <v>21</v>
      </c>
      <c r="W332" s="29" t="s">
        <v>396</v>
      </c>
      <c r="X332" s="29" t="s">
        <v>5852</v>
      </c>
      <c r="Y332" s="29" t="s">
        <v>948</v>
      </c>
      <c r="Z332" s="29" t="s">
        <v>5853</v>
      </c>
      <c r="AA332" s="29" t="s">
        <v>5853</v>
      </c>
      <c r="AB332" s="29" t="s">
        <v>5854</v>
      </c>
      <c r="AC332" s="29" t="s">
        <v>5855</v>
      </c>
      <c r="AD332" s="29" t="s">
        <v>70</v>
      </c>
      <c r="AE332" s="29" t="s">
        <v>1325</v>
      </c>
      <c r="AF332" s="29" t="s">
        <v>5856</v>
      </c>
      <c r="AG332" s="29">
        <v>-54</v>
      </c>
      <c r="AH332" s="29" t="s">
        <v>5856</v>
      </c>
      <c r="AI332" s="29" t="s">
        <v>5857</v>
      </c>
      <c r="AJ332" s="29">
        <v>28</v>
      </c>
      <c r="AK332" s="29" t="s">
        <v>5858</v>
      </c>
      <c r="AL332" s="29" t="s">
        <v>5859</v>
      </c>
      <c r="AM332" s="29">
        <v>52</v>
      </c>
      <c r="AN332" s="1">
        <f t="shared" si="21"/>
        <v>1</v>
      </c>
      <c r="AO332" s="1">
        <f t="shared" si="22"/>
        <v>1</v>
      </c>
      <c r="AP332" s="30">
        <f t="shared" si="23"/>
        <v>46296</v>
      </c>
      <c r="AQ332" s="1" t="str">
        <f>IF(COUNTIF('同场线路Rotas do mesmo SC'!A:A,C332)&gt;0,"Sim","Não")</f>
        <v>Não</v>
      </c>
      <c r="AR332" s="1" t="str">
        <f>IF(COUNTIF(揽收业务网点!A:A,P332)&gt;0,"Sim","Não")</f>
        <v>Não</v>
      </c>
    </row>
    <row r="333" spans="1:44">
      <c r="A333" s="29" t="s">
        <v>5860</v>
      </c>
      <c r="B333" s="29" t="s">
        <v>379</v>
      </c>
      <c r="C333" s="29" t="s">
        <v>5861</v>
      </c>
      <c r="D333" s="29" t="s">
        <v>381</v>
      </c>
      <c r="E333" s="29" t="s">
        <v>382</v>
      </c>
      <c r="F333" s="29" t="s">
        <v>383</v>
      </c>
      <c r="G333" s="29">
        <v>15</v>
      </c>
      <c r="H333" s="29" t="s">
        <v>5862</v>
      </c>
      <c r="I333" s="29" t="s">
        <v>2105</v>
      </c>
      <c r="J333" s="29" t="s">
        <v>2106</v>
      </c>
      <c r="K333" s="29" t="s">
        <v>387</v>
      </c>
      <c r="L333" s="29" t="s">
        <v>2107</v>
      </c>
      <c r="M333" s="29" t="s">
        <v>5863</v>
      </c>
      <c r="N333" s="29" t="s">
        <v>5864</v>
      </c>
      <c r="O333" s="29" t="s">
        <v>706</v>
      </c>
      <c r="P333" s="29" t="s">
        <v>707</v>
      </c>
      <c r="Q333" s="29" t="s">
        <v>2</v>
      </c>
      <c r="R333" s="29" t="s">
        <v>5865</v>
      </c>
      <c r="S333" s="29" t="s">
        <v>5866</v>
      </c>
      <c r="T333" s="29" t="s">
        <v>5867</v>
      </c>
      <c r="U333" s="29" t="s">
        <v>5868</v>
      </c>
      <c r="V333" s="29">
        <v>148</v>
      </c>
      <c r="W333" s="29" t="s">
        <v>396</v>
      </c>
      <c r="X333" s="29" t="s">
        <v>5869</v>
      </c>
      <c r="Y333" s="29" t="s">
        <v>551</v>
      </c>
      <c r="Z333" s="29" t="s">
        <v>5870</v>
      </c>
      <c r="AA333" s="29" t="s">
        <v>5870</v>
      </c>
      <c r="AB333" s="29" t="s">
        <v>5871</v>
      </c>
      <c r="AC333" s="29" t="s">
        <v>5872</v>
      </c>
      <c r="AD333" s="29" t="s">
        <v>2</v>
      </c>
      <c r="AE333" s="29" t="s">
        <v>5873</v>
      </c>
      <c r="AF333" s="29" t="s">
        <v>5874</v>
      </c>
      <c r="AG333" s="29">
        <v>-23</v>
      </c>
      <c r="AH333" s="29" t="s">
        <v>5874</v>
      </c>
      <c r="AI333" s="29" t="s">
        <v>5875</v>
      </c>
      <c r="AJ333" s="29">
        <v>73</v>
      </c>
      <c r="AK333" s="29" t="s">
        <v>5876</v>
      </c>
      <c r="AL333" s="29" t="s">
        <v>5877</v>
      </c>
      <c r="AM333" s="29">
        <v>430</v>
      </c>
      <c r="AN333" s="1">
        <f t="shared" si="21"/>
        <v>1</v>
      </c>
      <c r="AO333" s="1">
        <f t="shared" si="22"/>
        <v>1</v>
      </c>
      <c r="AP333" s="30">
        <f t="shared" si="23"/>
        <v>46296</v>
      </c>
      <c r="AQ333" s="1" t="str">
        <f>IF(COUNTIF('同场线路Rotas do mesmo SC'!A:A,C333)&gt;0,"Sim","Não")</f>
        <v>Não</v>
      </c>
      <c r="AR333" s="1" t="str">
        <f>IF(COUNTIF(揽收业务网点!A:A,P333)&gt;0,"Sim","Não")</f>
        <v>Não</v>
      </c>
    </row>
    <row r="334" spans="1:44">
      <c r="A334" s="29" t="s">
        <v>5860</v>
      </c>
      <c r="B334" s="29" t="s">
        <v>379</v>
      </c>
      <c r="C334" s="29" t="s">
        <v>5861</v>
      </c>
      <c r="D334" s="29" t="s">
        <v>381</v>
      </c>
      <c r="E334" s="29" t="s">
        <v>382</v>
      </c>
      <c r="F334" s="29" t="s">
        <v>383</v>
      </c>
      <c r="G334" s="29">
        <v>29</v>
      </c>
      <c r="H334" s="29" t="s">
        <v>5862</v>
      </c>
      <c r="I334" s="29" t="s">
        <v>2105</v>
      </c>
      <c r="J334" s="29" t="s">
        <v>2106</v>
      </c>
      <c r="K334" s="29" t="s">
        <v>387</v>
      </c>
      <c r="L334" s="29" t="s">
        <v>2107</v>
      </c>
      <c r="M334" s="29" t="s">
        <v>5863</v>
      </c>
      <c r="N334" s="29" t="s">
        <v>5864</v>
      </c>
      <c r="O334" s="29" t="s">
        <v>5871</v>
      </c>
      <c r="P334" s="29" t="s">
        <v>5872</v>
      </c>
      <c r="Q334" s="29" t="s">
        <v>2</v>
      </c>
      <c r="R334" s="29" t="s">
        <v>5878</v>
      </c>
      <c r="S334" s="29" t="s">
        <v>5878</v>
      </c>
      <c r="T334" s="29" t="s">
        <v>5879</v>
      </c>
      <c r="U334" s="29" t="s">
        <v>5879</v>
      </c>
      <c r="V334" s="29">
        <v>0</v>
      </c>
      <c r="W334" s="29" t="s">
        <v>396</v>
      </c>
      <c r="X334" s="29" t="s">
        <v>5880</v>
      </c>
      <c r="Y334" s="29" t="s">
        <v>2379</v>
      </c>
      <c r="Z334" s="29" t="s">
        <v>5881</v>
      </c>
      <c r="AA334" s="29" t="s">
        <v>5881</v>
      </c>
      <c r="AB334" s="29" t="s">
        <v>5882</v>
      </c>
      <c r="AC334" s="29" t="s">
        <v>5883</v>
      </c>
      <c r="AD334" s="29" t="s">
        <v>2</v>
      </c>
      <c r="AE334" s="29" t="s">
        <v>3221</v>
      </c>
      <c r="AF334" s="29" t="s">
        <v>5884</v>
      </c>
      <c r="AG334" s="29">
        <v>-5</v>
      </c>
      <c r="AH334" s="29" t="s">
        <v>5884</v>
      </c>
      <c r="AI334" s="29" t="s">
        <v>5885</v>
      </c>
      <c r="AJ334" s="29">
        <v>24</v>
      </c>
      <c r="AK334" s="29" t="s">
        <v>2081</v>
      </c>
      <c r="AL334" s="29" t="s">
        <v>5886</v>
      </c>
      <c r="AM334" s="29">
        <v>352</v>
      </c>
      <c r="AN334" s="1">
        <f t="shared" si="21"/>
        <v>1</v>
      </c>
      <c r="AO334" s="1">
        <f t="shared" si="22"/>
        <v>1</v>
      </c>
      <c r="AP334" s="30">
        <f t="shared" si="23"/>
        <v>46296</v>
      </c>
      <c r="AQ334" s="1" t="str">
        <f>IF(COUNTIF('同场线路Rotas do mesmo SC'!A:A,C334)&gt;0,"Sim","Não")</f>
        <v>Não</v>
      </c>
      <c r="AR334" s="1" t="str">
        <f>IF(COUNTIF(揽收业务网点!A:A,P334)&gt;0,"Sim","Não")</f>
        <v>Não</v>
      </c>
    </row>
    <row r="335" spans="1:44">
      <c r="A335" s="29" t="s">
        <v>5887</v>
      </c>
      <c r="B335" s="29" t="s">
        <v>379</v>
      </c>
      <c r="C335" s="29" t="s">
        <v>5888</v>
      </c>
      <c r="D335" s="29" t="s">
        <v>381</v>
      </c>
      <c r="E335" s="29" t="s">
        <v>382</v>
      </c>
      <c r="F335" s="29" t="s">
        <v>383</v>
      </c>
      <c r="G335" s="29">
        <v>155</v>
      </c>
      <c r="H335" s="29" t="s">
        <v>5889</v>
      </c>
      <c r="I335" s="29" t="s">
        <v>2105</v>
      </c>
      <c r="J335" s="29" t="s">
        <v>5446</v>
      </c>
      <c r="K335" s="29" t="s">
        <v>387</v>
      </c>
      <c r="L335" s="29" t="s">
        <v>5447</v>
      </c>
      <c r="M335" s="29" t="s">
        <v>5890</v>
      </c>
      <c r="N335" s="29" t="s">
        <v>5891</v>
      </c>
      <c r="O335" s="29" t="s">
        <v>1816</v>
      </c>
      <c r="P335" s="29" t="s">
        <v>3</v>
      </c>
      <c r="Q335" s="29" t="s">
        <v>2</v>
      </c>
      <c r="R335" s="29" t="s">
        <v>3589</v>
      </c>
      <c r="S335" s="29" t="s">
        <v>5892</v>
      </c>
      <c r="T335" s="29" t="s">
        <v>5893</v>
      </c>
      <c r="U335" s="29" t="s">
        <v>5894</v>
      </c>
      <c r="V335" s="29">
        <v>4</v>
      </c>
      <c r="W335" s="29" t="s">
        <v>396</v>
      </c>
      <c r="X335" s="29" t="s">
        <v>5895</v>
      </c>
      <c r="Y335" s="29" t="s">
        <v>1775</v>
      </c>
      <c r="Z335" s="29" t="s">
        <v>5896</v>
      </c>
      <c r="AA335" s="29" t="s">
        <v>5896</v>
      </c>
      <c r="AB335" s="29" t="s">
        <v>5897</v>
      </c>
      <c r="AC335" s="29" t="s">
        <v>5898</v>
      </c>
      <c r="AD335" s="29" t="s">
        <v>2</v>
      </c>
      <c r="AE335" s="29" t="s">
        <v>2742</v>
      </c>
      <c r="AF335" s="29" t="s">
        <v>5899</v>
      </c>
      <c r="AG335" s="29">
        <v>-224</v>
      </c>
      <c r="AH335" s="29" t="s">
        <v>5899</v>
      </c>
      <c r="AI335" s="29" t="s">
        <v>5900</v>
      </c>
      <c r="AJ335" s="29">
        <v>20</v>
      </c>
      <c r="AK335" s="29" t="s">
        <v>5901</v>
      </c>
      <c r="AL335" s="29" t="s">
        <v>5902</v>
      </c>
      <c r="AM335" s="29">
        <v>101</v>
      </c>
      <c r="AN335" s="1">
        <f t="shared" si="21"/>
        <v>1</v>
      </c>
      <c r="AO335" s="1">
        <f t="shared" si="22"/>
        <v>1</v>
      </c>
      <c r="AP335" s="30">
        <f t="shared" si="23"/>
        <v>46296</v>
      </c>
      <c r="AQ335" s="1" t="str">
        <f>IF(COUNTIF('同场线路Rotas do mesmo SC'!A:A,C335)&gt;0,"Sim","Não")</f>
        <v>Não</v>
      </c>
      <c r="AR335" s="1" t="str">
        <f>IF(COUNTIF(揽收业务网点!A:A,P335)&gt;0,"Sim","Não")</f>
        <v>Sim</v>
      </c>
    </row>
    <row r="336" spans="1:44">
      <c r="A336" s="29" t="s">
        <v>5903</v>
      </c>
      <c r="B336" s="29" t="s">
        <v>379</v>
      </c>
      <c r="C336" s="29" t="s">
        <v>5904</v>
      </c>
      <c r="D336" s="29" t="s">
        <v>381</v>
      </c>
      <c r="E336" s="29" t="s">
        <v>382</v>
      </c>
      <c r="F336" s="29" t="s">
        <v>811</v>
      </c>
      <c r="G336" s="29">
        <v>43</v>
      </c>
      <c r="H336" s="29" t="s">
        <v>5905</v>
      </c>
      <c r="I336" s="29" t="s">
        <v>868</v>
      </c>
      <c r="J336" s="29" t="s">
        <v>1979</v>
      </c>
      <c r="K336" s="29" t="s">
        <v>411</v>
      </c>
      <c r="L336" s="29" t="s">
        <v>1980</v>
      </c>
      <c r="M336" s="29" t="s">
        <v>5906</v>
      </c>
      <c r="N336" s="29" t="s">
        <v>5907</v>
      </c>
      <c r="O336" s="29" t="s">
        <v>653</v>
      </c>
      <c r="P336" s="29" t="s">
        <v>654</v>
      </c>
      <c r="Q336" s="29" t="s">
        <v>11</v>
      </c>
      <c r="R336" s="29" t="s">
        <v>5908</v>
      </c>
      <c r="S336" s="29" t="s">
        <v>5908</v>
      </c>
      <c r="T336" s="29" t="s">
        <v>5909</v>
      </c>
      <c r="U336" s="29" t="s">
        <v>5910</v>
      </c>
      <c r="V336" s="29">
        <v>713</v>
      </c>
      <c r="W336" s="29" t="s">
        <v>396</v>
      </c>
      <c r="X336" s="29" t="s">
        <v>5911</v>
      </c>
      <c r="Y336" s="29" t="s">
        <v>744</v>
      </c>
      <c r="Z336" s="29" t="s">
        <v>5912</v>
      </c>
      <c r="AA336" s="29" t="s">
        <v>5912</v>
      </c>
      <c r="AB336" s="29" t="s">
        <v>5913</v>
      </c>
      <c r="AC336" s="29" t="s">
        <v>5914</v>
      </c>
      <c r="AD336" s="29" t="s">
        <v>11</v>
      </c>
      <c r="AE336" s="29" t="s">
        <v>612</v>
      </c>
      <c r="AF336" s="29" t="s">
        <v>575</v>
      </c>
      <c r="AG336" s="29">
        <v>-60</v>
      </c>
      <c r="AH336" s="29" t="s">
        <v>575</v>
      </c>
      <c r="AI336" s="29" t="s">
        <v>5915</v>
      </c>
      <c r="AJ336" s="29">
        <v>12</v>
      </c>
      <c r="AK336" s="29" t="s">
        <v>5916</v>
      </c>
      <c r="AL336" s="29" t="s">
        <v>5917</v>
      </c>
      <c r="AM336" s="29">
        <v>131</v>
      </c>
      <c r="AN336" s="1">
        <f t="shared" ref="AN336:AN399" si="24">IF(X336="",0,1)</f>
        <v>1</v>
      </c>
      <c r="AO336" s="1">
        <f t="shared" ref="AO336:AO399" si="25">IF(AI336="",0,1)</f>
        <v>1</v>
      </c>
      <c r="AP336" s="30">
        <f t="shared" ref="AP336:AP399" si="26">DATE(YEAR(AE336),MONTH(AE336),DAY(AE336))</f>
        <v>46296</v>
      </c>
      <c r="AQ336" s="1" t="str">
        <f>IF(COUNTIF('同场线路Rotas do mesmo SC'!A:A,C336)&gt;0,"Sim","Não")</f>
        <v>Não</v>
      </c>
      <c r="AR336" s="1" t="str">
        <f>IF(COUNTIF(揽收业务网点!A:A,P336)&gt;0,"Sim","Não")</f>
        <v>Não</v>
      </c>
    </row>
    <row r="337" spans="1:44">
      <c r="A337" s="29" t="s">
        <v>5918</v>
      </c>
      <c r="B337" s="29" t="s">
        <v>379</v>
      </c>
      <c r="C337" s="29" t="s">
        <v>5919</v>
      </c>
      <c r="D337" s="29" t="s">
        <v>381</v>
      </c>
      <c r="E337" s="29" t="s">
        <v>640</v>
      </c>
      <c r="F337" s="29" t="s">
        <v>383</v>
      </c>
      <c r="G337" s="29">
        <v>92</v>
      </c>
      <c r="H337" s="29" t="s">
        <v>5920</v>
      </c>
      <c r="I337" s="29" t="s">
        <v>409</v>
      </c>
      <c r="J337" s="29" t="s">
        <v>1016</v>
      </c>
      <c r="K337" s="29" t="s">
        <v>387</v>
      </c>
      <c r="L337" s="29" t="s">
        <v>1017</v>
      </c>
      <c r="M337" s="29" t="s">
        <v>5921</v>
      </c>
      <c r="N337" s="29" t="s">
        <v>5922</v>
      </c>
      <c r="O337" s="29" t="s">
        <v>3654</v>
      </c>
      <c r="P337" s="29" t="s">
        <v>129</v>
      </c>
      <c r="Q337" s="29" t="s">
        <v>118</v>
      </c>
      <c r="R337" s="29" t="s">
        <v>4929</v>
      </c>
      <c r="S337" s="29" t="s">
        <v>4929</v>
      </c>
      <c r="T337" s="29" t="s">
        <v>5923</v>
      </c>
      <c r="U337" s="29" t="s">
        <v>5924</v>
      </c>
      <c r="V337" s="29">
        <v>199</v>
      </c>
      <c r="W337" s="29" t="s">
        <v>396</v>
      </c>
      <c r="X337" s="29" t="s">
        <v>5925</v>
      </c>
      <c r="Y337" s="29" t="s">
        <v>2307</v>
      </c>
      <c r="Z337" s="29" t="s">
        <v>5926</v>
      </c>
      <c r="AA337" s="29" t="s">
        <v>5926</v>
      </c>
      <c r="AB337" s="29" t="s">
        <v>674</v>
      </c>
      <c r="AC337" s="29" t="s">
        <v>675</v>
      </c>
      <c r="AD337" s="29" t="s">
        <v>118</v>
      </c>
      <c r="AE337" s="29" t="s">
        <v>2487</v>
      </c>
      <c r="AF337" s="29" t="s">
        <v>5927</v>
      </c>
      <c r="AG337" s="29">
        <v>-16</v>
      </c>
      <c r="AH337" s="29" t="s">
        <v>5927</v>
      </c>
      <c r="AI337" s="29" t="s">
        <v>5928</v>
      </c>
      <c r="AJ337" s="29">
        <v>154</v>
      </c>
      <c r="AK337" s="29" t="s">
        <v>5929</v>
      </c>
      <c r="AL337" s="29" t="s">
        <v>5930</v>
      </c>
      <c r="AM337" s="29">
        <v>90</v>
      </c>
      <c r="AN337" s="1">
        <f t="shared" si="24"/>
        <v>1</v>
      </c>
      <c r="AO337" s="1">
        <f t="shared" si="25"/>
        <v>1</v>
      </c>
      <c r="AP337" s="30">
        <f t="shared" si="26"/>
        <v>46296</v>
      </c>
      <c r="AQ337" s="1" t="str">
        <f>IF(COUNTIF('同场线路Rotas do mesmo SC'!A:A,C337)&gt;0,"Sim","Não")</f>
        <v>Não</v>
      </c>
      <c r="AR337" s="1" t="str">
        <f>IF(COUNTIF(揽收业务网点!A:A,P337)&gt;0,"Sim","Não")</f>
        <v>Sim</v>
      </c>
    </row>
    <row r="338" spans="1:44">
      <c r="A338" s="29" t="s">
        <v>5931</v>
      </c>
      <c r="B338" s="29" t="s">
        <v>379</v>
      </c>
      <c r="C338" s="29" t="s">
        <v>1173</v>
      </c>
      <c r="D338" s="29" t="s">
        <v>381</v>
      </c>
      <c r="E338" s="29" t="s">
        <v>640</v>
      </c>
      <c r="F338" s="29" t="s">
        <v>847</v>
      </c>
      <c r="G338" s="29">
        <v>343</v>
      </c>
      <c r="H338" s="29" t="s">
        <v>5932</v>
      </c>
      <c r="I338" s="29" t="s">
        <v>663</v>
      </c>
      <c r="J338" s="29" t="s">
        <v>664</v>
      </c>
      <c r="K338" s="29" t="s">
        <v>387</v>
      </c>
      <c r="L338" s="29" t="s">
        <v>665</v>
      </c>
      <c r="M338" s="29" t="s">
        <v>5933</v>
      </c>
      <c r="N338" s="29" t="s">
        <v>5934</v>
      </c>
      <c r="O338" s="29" t="s">
        <v>668</v>
      </c>
      <c r="P338" s="29" t="s">
        <v>119</v>
      </c>
      <c r="Q338" s="29" t="s">
        <v>118</v>
      </c>
      <c r="R338" s="29" t="s">
        <v>5935</v>
      </c>
      <c r="S338" s="29" t="s">
        <v>5935</v>
      </c>
      <c r="T338" s="29" t="s">
        <v>5936</v>
      </c>
      <c r="U338" s="29" t="s">
        <v>3351</v>
      </c>
      <c r="V338" s="29">
        <v>609</v>
      </c>
      <c r="W338" s="29" t="s">
        <v>396</v>
      </c>
      <c r="X338" s="29" t="s">
        <v>5937</v>
      </c>
      <c r="Y338" s="29" t="s">
        <v>2582</v>
      </c>
      <c r="Z338" s="29" t="s">
        <v>5938</v>
      </c>
      <c r="AA338" s="29" t="s">
        <v>5938</v>
      </c>
      <c r="AB338" s="29" t="s">
        <v>653</v>
      </c>
      <c r="AC338" s="29" t="s">
        <v>654</v>
      </c>
      <c r="AD338" s="29" t="s">
        <v>11</v>
      </c>
      <c r="AE338" s="29" t="s">
        <v>4385</v>
      </c>
      <c r="AF338" s="29" t="s">
        <v>5939</v>
      </c>
      <c r="AG338" s="29">
        <v>-155</v>
      </c>
      <c r="AH338" s="29" t="s">
        <v>5939</v>
      </c>
      <c r="AI338" s="29" t="s">
        <v>5940</v>
      </c>
      <c r="AJ338" s="29">
        <v>207</v>
      </c>
      <c r="AK338" s="29" t="s">
        <v>5941</v>
      </c>
      <c r="AL338" s="29" t="s">
        <v>5942</v>
      </c>
      <c r="AM338" s="29">
        <v>1099</v>
      </c>
      <c r="AN338" s="1">
        <f t="shared" si="24"/>
        <v>1</v>
      </c>
      <c r="AO338" s="1">
        <f t="shared" si="25"/>
        <v>1</v>
      </c>
      <c r="AP338" s="30">
        <f t="shared" si="26"/>
        <v>46297</v>
      </c>
      <c r="AQ338" s="1" t="str">
        <f>IF(COUNTIF('同场线路Rotas do mesmo SC'!A:A,C338)&gt;0,"Sim","Não")</f>
        <v>Não</v>
      </c>
      <c r="AR338" s="1" t="str">
        <f>IF(COUNTIF(揽收业务网点!A:A,P338)&gt;0,"Sim","Não")</f>
        <v>Sim</v>
      </c>
    </row>
    <row r="339" spans="1:44">
      <c r="A339" s="29" t="s">
        <v>5943</v>
      </c>
      <c r="B339" s="29" t="s">
        <v>379</v>
      </c>
      <c r="C339" s="29" t="s">
        <v>5944</v>
      </c>
      <c r="D339" s="29" t="s">
        <v>381</v>
      </c>
      <c r="E339" s="29" t="s">
        <v>382</v>
      </c>
      <c r="F339" s="29" t="s">
        <v>383</v>
      </c>
      <c r="G339" s="29">
        <v>150</v>
      </c>
      <c r="H339" s="29" t="s">
        <v>1120</v>
      </c>
      <c r="I339" s="29" t="s">
        <v>409</v>
      </c>
      <c r="J339" s="29" t="s">
        <v>1121</v>
      </c>
      <c r="K339" s="29" t="s">
        <v>387</v>
      </c>
      <c r="L339" s="29" t="s">
        <v>1122</v>
      </c>
      <c r="M339" s="29" t="s">
        <v>5945</v>
      </c>
      <c r="N339" s="29" t="s">
        <v>5946</v>
      </c>
      <c r="O339" s="29" t="s">
        <v>1111</v>
      </c>
      <c r="P339" s="29" t="s">
        <v>1112</v>
      </c>
      <c r="Q339" s="29" t="s">
        <v>168</v>
      </c>
      <c r="R339" s="29" t="s">
        <v>5947</v>
      </c>
      <c r="S339" s="29" t="s">
        <v>5948</v>
      </c>
      <c r="T339" s="29" t="s">
        <v>5949</v>
      </c>
      <c r="U339" s="29" t="s">
        <v>5950</v>
      </c>
      <c r="V339" s="29">
        <v>54</v>
      </c>
      <c r="W339" s="29" t="s">
        <v>396</v>
      </c>
      <c r="X339" s="29" t="s">
        <v>5951</v>
      </c>
      <c r="Y339" s="29" t="s">
        <v>5952</v>
      </c>
      <c r="Z339" s="29" t="s">
        <v>5953</v>
      </c>
      <c r="AA339" s="29" t="s">
        <v>5953</v>
      </c>
      <c r="AB339" s="29" t="s">
        <v>5954</v>
      </c>
      <c r="AC339" s="29" t="s">
        <v>5955</v>
      </c>
      <c r="AD339" s="29" t="s">
        <v>168</v>
      </c>
      <c r="AE339" s="29" t="s">
        <v>633</v>
      </c>
      <c r="AF339" s="29" t="s">
        <v>5956</v>
      </c>
      <c r="AG339" s="29">
        <v>-64</v>
      </c>
      <c r="AH339" s="29" t="s">
        <v>5956</v>
      </c>
      <c r="AI339" s="29" t="s">
        <v>5957</v>
      </c>
      <c r="AJ339" s="29">
        <v>64</v>
      </c>
      <c r="AK339" s="29" t="s">
        <v>5958</v>
      </c>
      <c r="AL339" s="29" t="s">
        <v>5959</v>
      </c>
      <c r="AM339" s="29">
        <v>228</v>
      </c>
      <c r="AN339" s="1">
        <f t="shared" si="24"/>
        <v>1</v>
      </c>
      <c r="AO339" s="1">
        <f t="shared" si="25"/>
        <v>1</v>
      </c>
      <c r="AP339" s="30">
        <f t="shared" si="26"/>
        <v>46296</v>
      </c>
      <c r="AQ339" s="1" t="str">
        <f>IF(COUNTIF('同场线路Rotas do mesmo SC'!A:A,C339)&gt;0,"Sim","Não")</f>
        <v>Não</v>
      </c>
      <c r="AR339" s="1" t="str">
        <f>IF(COUNTIF(揽收业务网点!A:A,P339)&gt;0,"Sim","Não")</f>
        <v>Não</v>
      </c>
    </row>
    <row r="340" spans="1:44">
      <c r="A340" s="29" t="s">
        <v>5960</v>
      </c>
      <c r="B340" s="29" t="s">
        <v>379</v>
      </c>
      <c r="C340" s="29" t="s">
        <v>5961</v>
      </c>
      <c r="D340" s="29" t="s">
        <v>381</v>
      </c>
      <c r="E340" s="29" t="s">
        <v>382</v>
      </c>
      <c r="F340" s="29" t="s">
        <v>383</v>
      </c>
      <c r="G340" s="29">
        <v>31</v>
      </c>
      <c r="H340" s="29" t="s">
        <v>2289</v>
      </c>
      <c r="I340" s="29" t="s">
        <v>868</v>
      </c>
      <c r="J340" s="29" t="s">
        <v>2187</v>
      </c>
      <c r="K340" s="29" t="s">
        <v>387</v>
      </c>
      <c r="L340" s="29" t="s">
        <v>2188</v>
      </c>
      <c r="M340" s="29" t="s">
        <v>2290</v>
      </c>
      <c r="N340" s="29" t="s">
        <v>2291</v>
      </c>
      <c r="O340" s="29" t="s">
        <v>653</v>
      </c>
      <c r="P340" s="29" t="s">
        <v>654</v>
      </c>
      <c r="Q340" s="29" t="s">
        <v>11</v>
      </c>
      <c r="R340" s="29" t="s">
        <v>5962</v>
      </c>
      <c r="S340" s="29" t="s">
        <v>5962</v>
      </c>
      <c r="T340" s="29" t="s">
        <v>5963</v>
      </c>
      <c r="U340" s="29" t="s">
        <v>5964</v>
      </c>
      <c r="V340" s="29">
        <v>1305</v>
      </c>
      <c r="W340" s="29" t="s">
        <v>896</v>
      </c>
      <c r="X340" s="29" t="s">
        <v>5965</v>
      </c>
      <c r="Y340" s="29" t="s">
        <v>551</v>
      </c>
      <c r="Z340" s="29" t="s">
        <v>5966</v>
      </c>
      <c r="AA340" s="29" t="s">
        <v>5966</v>
      </c>
      <c r="AB340" s="29" t="s">
        <v>5967</v>
      </c>
      <c r="AC340" s="29" t="s">
        <v>5968</v>
      </c>
      <c r="AD340" s="29" t="s">
        <v>11</v>
      </c>
      <c r="AE340" s="29" t="s">
        <v>528</v>
      </c>
      <c r="AF340" s="29" t="s">
        <v>5969</v>
      </c>
      <c r="AG340" s="29">
        <v>-15</v>
      </c>
      <c r="AH340" s="29" t="s">
        <v>5969</v>
      </c>
      <c r="AI340" s="29" t="s">
        <v>5970</v>
      </c>
      <c r="AJ340" s="29">
        <v>92</v>
      </c>
      <c r="AK340" s="29" t="s">
        <v>5971</v>
      </c>
      <c r="AL340" s="29" t="s">
        <v>5972</v>
      </c>
      <c r="AM340" s="29">
        <v>62</v>
      </c>
      <c r="AN340" s="1">
        <f t="shared" si="24"/>
        <v>1</v>
      </c>
      <c r="AO340" s="1">
        <f t="shared" si="25"/>
        <v>1</v>
      </c>
      <c r="AP340" s="30">
        <f t="shared" si="26"/>
        <v>46296</v>
      </c>
      <c r="AQ340" s="1" t="str">
        <f>IF(COUNTIF('同场线路Rotas do mesmo SC'!A:A,C340)&gt;0,"Sim","Não")</f>
        <v>Não</v>
      </c>
      <c r="AR340" s="1" t="str">
        <f>IF(COUNTIF(揽收业务网点!A:A,P340)&gt;0,"Sim","Não")</f>
        <v>Não</v>
      </c>
    </row>
    <row r="341" spans="1:44">
      <c r="A341" s="29" t="s">
        <v>5973</v>
      </c>
      <c r="B341" s="29" t="s">
        <v>379</v>
      </c>
      <c r="C341" s="29" t="s">
        <v>5974</v>
      </c>
      <c r="D341" s="29" t="s">
        <v>381</v>
      </c>
      <c r="E341" s="29" t="s">
        <v>382</v>
      </c>
      <c r="F341" s="29" t="s">
        <v>383</v>
      </c>
      <c r="G341" s="29">
        <v>105.88</v>
      </c>
      <c r="H341" s="29" t="s">
        <v>5975</v>
      </c>
      <c r="I341" s="29" t="s">
        <v>385</v>
      </c>
      <c r="J341" s="29" t="s">
        <v>3275</v>
      </c>
      <c r="K341" s="29" t="s">
        <v>387</v>
      </c>
      <c r="L341" s="29" t="s">
        <v>3276</v>
      </c>
      <c r="M341" s="29" t="s">
        <v>5976</v>
      </c>
      <c r="N341" s="29" t="s">
        <v>5977</v>
      </c>
      <c r="O341" s="29" t="s">
        <v>1262</v>
      </c>
      <c r="P341" s="29" t="s">
        <v>1263</v>
      </c>
      <c r="Q341" s="29" t="s">
        <v>118</v>
      </c>
      <c r="R341" s="29" t="s">
        <v>5978</v>
      </c>
      <c r="S341" s="29" t="s">
        <v>5979</v>
      </c>
      <c r="T341" s="29" t="s">
        <v>5980</v>
      </c>
      <c r="U341" s="29" t="s">
        <v>5981</v>
      </c>
      <c r="V341" s="29">
        <v>373</v>
      </c>
      <c r="W341" s="29" t="s">
        <v>396</v>
      </c>
      <c r="X341" s="29" t="s">
        <v>5982</v>
      </c>
      <c r="Y341" s="29" t="s">
        <v>551</v>
      </c>
      <c r="Z341" s="29" t="s">
        <v>5983</v>
      </c>
      <c r="AA341" s="29" t="s">
        <v>5983</v>
      </c>
      <c r="AB341" s="29" t="s">
        <v>5984</v>
      </c>
      <c r="AC341" s="29" t="s">
        <v>5985</v>
      </c>
      <c r="AD341" s="29" t="s">
        <v>118</v>
      </c>
      <c r="AE341" s="29" t="s">
        <v>4455</v>
      </c>
      <c r="AF341" s="29" t="s">
        <v>5986</v>
      </c>
      <c r="AG341" s="29">
        <v>-28</v>
      </c>
      <c r="AH341" s="29" t="s">
        <v>5986</v>
      </c>
      <c r="AI341" s="29" t="s">
        <v>5987</v>
      </c>
      <c r="AJ341" s="29">
        <v>18</v>
      </c>
      <c r="AK341" s="29" t="s">
        <v>5988</v>
      </c>
      <c r="AL341" s="29" t="s">
        <v>5989</v>
      </c>
      <c r="AM341" s="29">
        <v>101</v>
      </c>
      <c r="AN341" s="1">
        <f t="shared" si="24"/>
        <v>1</v>
      </c>
      <c r="AO341" s="1">
        <f t="shared" si="25"/>
        <v>1</v>
      </c>
      <c r="AP341" s="30">
        <f t="shared" si="26"/>
        <v>46296</v>
      </c>
      <c r="AQ341" s="1" t="str">
        <f>IF(COUNTIF('同场线路Rotas do mesmo SC'!A:A,C341)&gt;0,"Sim","Não")</f>
        <v>Não</v>
      </c>
      <c r="AR341" s="1" t="str">
        <f>IF(COUNTIF(揽收业务网点!A:A,P341)&gt;0,"Sim","Não")</f>
        <v>Não</v>
      </c>
    </row>
    <row r="342" spans="1:44">
      <c r="A342" s="29" t="s">
        <v>5990</v>
      </c>
      <c r="B342" s="29" t="s">
        <v>379</v>
      </c>
      <c r="C342" s="29" t="s">
        <v>5991</v>
      </c>
      <c r="D342" s="29" t="s">
        <v>381</v>
      </c>
      <c r="E342" s="29" t="s">
        <v>382</v>
      </c>
      <c r="F342" s="29" t="s">
        <v>383</v>
      </c>
      <c r="G342" s="29">
        <v>60</v>
      </c>
      <c r="H342" s="29" t="s">
        <v>5992</v>
      </c>
      <c r="I342" s="29" t="s">
        <v>512</v>
      </c>
      <c r="J342" s="29" t="s">
        <v>3372</v>
      </c>
      <c r="K342" s="29" t="s">
        <v>387</v>
      </c>
      <c r="L342" s="29" t="s">
        <v>3373</v>
      </c>
      <c r="M342" s="29" t="s">
        <v>5993</v>
      </c>
      <c r="N342" s="29" t="s">
        <v>5994</v>
      </c>
      <c r="O342" s="29" t="s">
        <v>2002</v>
      </c>
      <c r="P342" s="29" t="s">
        <v>2003</v>
      </c>
      <c r="Q342" s="29" t="s">
        <v>142</v>
      </c>
      <c r="R342" s="29" t="s">
        <v>2036</v>
      </c>
      <c r="S342" s="29" t="s">
        <v>2735</v>
      </c>
      <c r="T342" s="29" t="s">
        <v>5995</v>
      </c>
      <c r="U342" s="29" t="s">
        <v>5996</v>
      </c>
      <c r="V342" s="29">
        <v>13</v>
      </c>
      <c r="W342" s="29" t="s">
        <v>396</v>
      </c>
      <c r="X342" s="29" t="s">
        <v>5997</v>
      </c>
      <c r="Y342" s="29" t="s">
        <v>948</v>
      </c>
      <c r="Z342" s="29" t="s">
        <v>5998</v>
      </c>
      <c r="AA342" s="29" t="s">
        <v>5998</v>
      </c>
      <c r="AB342" s="29" t="s">
        <v>5999</v>
      </c>
      <c r="AC342" s="29" t="s">
        <v>6000</v>
      </c>
      <c r="AD342" s="29" t="s">
        <v>142</v>
      </c>
      <c r="AE342" s="29" t="s">
        <v>2351</v>
      </c>
      <c r="AF342" s="29" t="s">
        <v>6001</v>
      </c>
      <c r="AG342" s="29">
        <v>-120</v>
      </c>
      <c r="AH342" s="29" t="s">
        <v>6001</v>
      </c>
      <c r="AI342" s="29" t="s">
        <v>6002</v>
      </c>
      <c r="AJ342" s="29">
        <v>130</v>
      </c>
      <c r="AK342" s="29" t="s">
        <v>6003</v>
      </c>
      <c r="AL342" s="29" t="s">
        <v>6004</v>
      </c>
      <c r="AM342" s="29">
        <v>1730</v>
      </c>
      <c r="AN342" s="1">
        <f t="shared" si="24"/>
        <v>1</v>
      </c>
      <c r="AO342" s="1">
        <f t="shared" si="25"/>
        <v>1</v>
      </c>
      <c r="AP342" s="30">
        <f t="shared" si="26"/>
        <v>46296</v>
      </c>
      <c r="AQ342" s="1" t="str">
        <f>IF(COUNTIF('同场线路Rotas do mesmo SC'!A:A,C342)&gt;0,"Sim","Não")</f>
        <v>Não</v>
      </c>
      <c r="AR342" s="1" t="str">
        <f>IF(COUNTIF(揽收业务网点!A:A,P342)&gt;0,"Sim","Não")</f>
        <v>Não</v>
      </c>
    </row>
    <row r="343" spans="1:44">
      <c r="A343" s="29" t="s">
        <v>6005</v>
      </c>
      <c r="B343" s="29" t="s">
        <v>379</v>
      </c>
      <c r="C343" s="29" t="s">
        <v>6006</v>
      </c>
      <c r="D343" s="29" t="s">
        <v>381</v>
      </c>
      <c r="E343" s="29" t="s">
        <v>382</v>
      </c>
      <c r="F343" s="29" t="s">
        <v>732</v>
      </c>
      <c r="G343" s="29">
        <v>36</v>
      </c>
      <c r="H343" s="29" t="s">
        <v>3622</v>
      </c>
      <c r="I343" s="29" t="s">
        <v>868</v>
      </c>
      <c r="J343" s="29" t="s">
        <v>1979</v>
      </c>
      <c r="K343" s="29" t="s">
        <v>411</v>
      </c>
      <c r="L343" s="29" t="s">
        <v>1980</v>
      </c>
      <c r="M343" s="29" t="s">
        <v>3623</v>
      </c>
      <c r="N343" s="29" t="s">
        <v>3624</v>
      </c>
      <c r="O343" s="29" t="s">
        <v>653</v>
      </c>
      <c r="P343" s="29" t="s">
        <v>654</v>
      </c>
      <c r="Q343" s="29" t="s">
        <v>11</v>
      </c>
      <c r="R343" s="29" t="s">
        <v>6007</v>
      </c>
      <c r="S343" s="29" t="s">
        <v>6007</v>
      </c>
      <c r="T343" s="29" t="s">
        <v>6008</v>
      </c>
      <c r="U343" s="29" t="s">
        <v>6009</v>
      </c>
      <c r="V343" s="29">
        <v>172</v>
      </c>
      <c r="W343" s="29" t="s">
        <v>396</v>
      </c>
      <c r="X343" s="29" t="s">
        <v>6010</v>
      </c>
      <c r="Y343" s="29" t="s">
        <v>574</v>
      </c>
      <c r="Z343" s="29" t="s">
        <v>6011</v>
      </c>
      <c r="AA343" s="29" t="s">
        <v>6011</v>
      </c>
      <c r="AB343" s="29" t="s">
        <v>3625</v>
      </c>
      <c r="AC343" s="29" t="s">
        <v>58</v>
      </c>
      <c r="AD343" s="29" t="s">
        <v>11</v>
      </c>
      <c r="AE343" s="29" t="s">
        <v>2223</v>
      </c>
      <c r="AF343" s="29" t="s">
        <v>6012</v>
      </c>
      <c r="AG343" s="29">
        <v>-72</v>
      </c>
      <c r="AH343" s="29" t="s">
        <v>6012</v>
      </c>
      <c r="AI343" s="29" t="s">
        <v>6013</v>
      </c>
      <c r="AJ343" s="29">
        <v>811</v>
      </c>
      <c r="AK343" s="29" t="s">
        <v>6014</v>
      </c>
      <c r="AL343" s="29" t="s">
        <v>6015</v>
      </c>
      <c r="AM343" s="29">
        <v>23</v>
      </c>
      <c r="AN343" s="1">
        <f t="shared" si="24"/>
        <v>1</v>
      </c>
      <c r="AO343" s="1">
        <f t="shared" si="25"/>
        <v>1</v>
      </c>
      <c r="AP343" s="30">
        <f t="shared" si="26"/>
        <v>46296</v>
      </c>
      <c r="AQ343" s="1" t="str">
        <f>IF(COUNTIF('同场线路Rotas do mesmo SC'!A:A,C343)&gt;0,"Sim","Não")</f>
        <v>Não</v>
      </c>
      <c r="AR343" s="1" t="str">
        <f>IF(COUNTIF(揽收业务网点!A:A,P343)&gt;0,"Sim","Não")</f>
        <v>Não</v>
      </c>
    </row>
    <row r="344" spans="1:44">
      <c r="A344" s="29" t="s">
        <v>6016</v>
      </c>
      <c r="B344" s="29" t="s">
        <v>379</v>
      </c>
      <c r="C344" s="29" t="s">
        <v>6017</v>
      </c>
      <c r="D344" s="29" t="s">
        <v>381</v>
      </c>
      <c r="E344" s="29" t="s">
        <v>382</v>
      </c>
      <c r="F344" s="29" t="s">
        <v>732</v>
      </c>
      <c r="G344" s="29">
        <v>60</v>
      </c>
      <c r="H344" s="29" t="s">
        <v>6018</v>
      </c>
      <c r="I344" s="29" t="s">
        <v>385</v>
      </c>
      <c r="J344" s="29" t="s">
        <v>6019</v>
      </c>
      <c r="K344" s="29" t="s">
        <v>387</v>
      </c>
      <c r="L344" s="29" t="s">
        <v>6020</v>
      </c>
      <c r="M344" s="29" t="s">
        <v>6019</v>
      </c>
      <c r="N344" s="29" t="s">
        <v>6021</v>
      </c>
      <c r="O344" s="29" t="s">
        <v>1903</v>
      </c>
      <c r="P344" s="29" t="s">
        <v>1904</v>
      </c>
      <c r="Q344" s="29" t="s">
        <v>70</v>
      </c>
      <c r="R344" s="29" t="s">
        <v>6022</v>
      </c>
      <c r="S344" s="29" t="s">
        <v>6023</v>
      </c>
      <c r="T344" s="29" t="s">
        <v>6024</v>
      </c>
      <c r="U344" s="29" t="s">
        <v>1840</v>
      </c>
      <c r="V344" s="29">
        <v>375</v>
      </c>
      <c r="W344" s="29" t="s">
        <v>396</v>
      </c>
      <c r="X344" s="29" t="s">
        <v>6025</v>
      </c>
      <c r="Y344" s="29" t="s">
        <v>948</v>
      </c>
      <c r="Z344" s="29" t="s">
        <v>6026</v>
      </c>
      <c r="AA344" s="29" t="s">
        <v>6026</v>
      </c>
      <c r="AB344" s="29" t="s">
        <v>6027</v>
      </c>
      <c r="AC344" s="29" t="s">
        <v>6028</v>
      </c>
      <c r="AD344" s="29" t="s">
        <v>70</v>
      </c>
      <c r="AE344" s="29" t="s">
        <v>1325</v>
      </c>
      <c r="AF344" s="29" t="s">
        <v>6029</v>
      </c>
      <c r="AG344" s="29">
        <v>-48</v>
      </c>
      <c r="AH344" s="29" t="s">
        <v>6029</v>
      </c>
      <c r="AI344" s="29" t="s">
        <v>1935</v>
      </c>
      <c r="AJ344" s="29">
        <v>54</v>
      </c>
      <c r="AK344" s="29" t="s">
        <v>6030</v>
      </c>
      <c r="AL344" s="29" t="s">
        <v>6031</v>
      </c>
      <c r="AM344" s="29">
        <v>43</v>
      </c>
      <c r="AN344" s="1">
        <f t="shared" si="24"/>
        <v>1</v>
      </c>
      <c r="AO344" s="1">
        <f t="shared" si="25"/>
        <v>1</v>
      </c>
      <c r="AP344" s="30">
        <f t="shared" si="26"/>
        <v>46296</v>
      </c>
      <c r="AQ344" s="1" t="str">
        <f>IF(COUNTIF('同场线路Rotas do mesmo SC'!A:A,C344)&gt;0,"Sim","Não")</f>
        <v>Não</v>
      </c>
      <c r="AR344" s="1" t="str">
        <f>IF(COUNTIF(揽收业务网点!A:A,P344)&gt;0,"Sim","Não")</f>
        <v>Não</v>
      </c>
    </row>
    <row r="345" spans="1:44">
      <c r="A345" s="29" t="s">
        <v>6032</v>
      </c>
      <c r="B345" s="29" t="s">
        <v>379</v>
      </c>
      <c r="C345" s="29" t="s">
        <v>6033</v>
      </c>
      <c r="D345" s="29" t="s">
        <v>381</v>
      </c>
      <c r="E345" s="29" t="s">
        <v>382</v>
      </c>
      <c r="F345" s="29" t="s">
        <v>383</v>
      </c>
      <c r="G345" s="29">
        <v>90</v>
      </c>
      <c r="H345" s="29" t="s">
        <v>6034</v>
      </c>
      <c r="I345" s="29" t="s">
        <v>385</v>
      </c>
      <c r="J345" s="29" t="s">
        <v>869</v>
      </c>
      <c r="K345" s="29" t="s">
        <v>387</v>
      </c>
      <c r="L345" s="29" t="s">
        <v>870</v>
      </c>
      <c r="M345" s="29" t="s">
        <v>6035</v>
      </c>
      <c r="N345" s="29" t="s">
        <v>6036</v>
      </c>
      <c r="O345" s="29" t="s">
        <v>873</v>
      </c>
      <c r="P345" s="29" t="s">
        <v>874</v>
      </c>
      <c r="Q345" s="29" t="s">
        <v>70</v>
      </c>
      <c r="R345" s="29" t="s">
        <v>1852</v>
      </c>
      <c r="S345" s="29" t="s">
        <v>6037</v>
      </c>
      <c r="T345" s="29" t="s">
        <v>6038</v>
      </c>
      <c r="U345" s="29" t="s">
        <v>6039</v>
      </c>
      <c r="V345" s="29">
        <v>2</v>
      </c>
      <c r="W345" s="29" t="s">
        <v>396</v>
      </c>
      <c r="X345" s="29" t="s">
        <v>6040</v>
      </c>
      <c r="Y345" s="29" t="s">
        <v>1325</v>
      </c>
      <c r="Z345" s="29" t="s">
        <v>6041</v>
      </c>
      <c r="AA345" s="29" t="s">
        <v>6041</v>
      </c>
      <c r="AB345" s="29" t="s">
        <v>6042</v>
      </c>
      <c r="AC345" s="29" t="s">
        <v>6043</v>
      </c>
      <c r="AD345" s="29" t="s">
        <v>70</v>
      </c>
      <c r="AE345" s="29" t="s">
        <v>4346</v>
      </c>
      <c r="AF345" s="29" t="s">
        <v>6044</v>
      </c>
      <c r="AG345" s="29">
        <v>-100</v>
      </c>
      <c r="AH345" s="29" t="s">
        <v>6044</v>
      </c>
      <c r="AI345" s="29" t="s">
        <v>6045</v>
      </c>
      <c r="AJ345" s="29">
        <v>63</v>
      </c>
      <c r="AK345" s="29" t="s">
        <v>2860</v>
      </c>
      <c r="AL345" s="29" t="s">
        <v>6046</v>
      </c>
      <c r="AM345" s="29">
        <v>131</v>
      </c>
      <c r="AN345" s="1">
        <f t="shared" si="24"/>
        <v>1</v>
      </c>
      <c r="AO345" s="1">
        <f t="shared" si="25"/>
        <v>1</v>
      </c>
      <c r="AP345" s="30">
        <f t="shared" si="26"/>
        <v>46296</v>
      </c>
      <c r="AQ345" s="1" t="str">
        <f>IF(COUNTIF('同场线路Rotas do mesmo SC'!A:A,C345)&gt;0,"Sim","Não")</f>
        <v>Não</v>
      </c>
      <c r="AR345" s="1" t="str">
        <f>IF(COUNTIF(揽收业务网点!A:A,P345)&gt;0,"Sim","Não")</f>
        <v>Não</v>
      </c>
    </row>
    <row r="346" spans="1:44">
      <c r="A346" s="29" t="s">
        <v>6047</v>
      </c>
      <c r="B346" s="29" t="s">
        <v>379</v>
      </c>
      <c r="C346" s="29" t="s">
        <v>6048</v>
      </c>
      <c r="D346" s="29" t="s">
        <v>381</v>
      </c>
      <c r="E346" s="29" t="s">
        <v>382</v>
      </c>
      <c r="F346" s="29" t="s">
        <v>383</v>
      </c>
      <c r="G346" s="29">
        <v>27</v>
      </c>
      <c r="H346" s="29" t="s">
        <v>6049</v>
      </c>
      <c r="I346" s="29" t="s">
        <v>385</v>
      </c>
      <c r="J346" s="29" t="s">
        <v>6050</v>
      </c>
      <c r="K346" s="29" t="s">
        <v>387</v>
      </c>
      <c r="L346" s="29" t="s">
        <v>6051</v>
      </c>
      <c r="M346" s="29" t="s">
        <v>6052</v>
      </c>
      <c r="N346" s="29" t="s">
        <v>6053</v>
      </c>
      <c r="O346" s="29" t="s">
        <v>1111</v>
      </c>
      <c r="P346" s="29" t="s">
        <v>1112</v>
      </c>
      <c r="Q346" s="29" t="s">
        <v>168</v>
      </c>
      <c r="R346" s="29" t="s">
        <v>6054</v>
      </c>
      <c r="S346" s="29" t="s">
        <v>6055</v>
      </c>
      <c r="T346" s="29" t="s">
        <v>6056</v>
      </c>
      <c r="U346" s="29" t="s">
        <v>6057</v>
      </c>
      <c r="V346" s="29">
        <v>334</v>
      </c>
      <c r="W346" s="29" t="s">
        <v>396</v>
      </c>
      <c r="X346" s="29" t="s">
        <v>6058</v>
      </c>
      <c r="Y346" s="29" t="s">
        <v>948</v>
      </c>
      <c r="Z346" s="29" t="s">
        <v>6059</v>
      </c>
      <c r="AA346" s="29" t="s">
        <v>6059</v>
      </c>
      <c r="AB346" s="29" t="s">
        <v>6060</v>
      </c>
      <c r="AC346" s="29" t="s">
        <v>6061</v>
      </c>
      <c r="AD346" s="29" t="s">
        <v>168</v>
      </c>
      <c r="AE346" s="29" t="s">
        <v>6062</v>
      </c>
      <c r="AF346" s="29" t="s">
        <v>6063</v>
      </c>
      <c r="AG346" s="29">
        <v>12</v>
      </c>
      <c r="AH346" s="29" t="s">
        <v>6063</v>
      </c>
      <c r="AI346" s="29" t="s">
        <v>6064</v>
      </c>
      <c r="AJ346" s="29">
        <v>44</v>
      </c>
      <c r="AK346" s="29" t="s">
        <v>6065</v>
      </c>
      <c r="AL346" s="29" t="s">
        <v>6066</v>
      </c>
      <c r="AM346" s="29">
        <v>98</v>
      </c>
      <c r="AN346" s="1">
        <f t="shared" si="24"/>
        <v>1</v>
      </c>
      <c r="AO346" s="1">
        <f t="shared" si="25"/>
        <v>1</v>
      </c>
      <c r="AP346" s="30">
        <f t="shared" si="26"/>
        <v>46296</v>
      </c>
      <c r="AQ346" s="1" t="str">
        <f>IF(COUNTIF('同场线路Rotas do mesmo SC'!A:A,C346)&gt;0,"Sim","Não")</f>
        <v>Não</v>
      </c>
      <c r="AR346" s="1" t="str">
        <f>IF(COUNTIF(揽收业务网点!A:A,P346)&gt;0,"Sim","Não")</f>
        <v>Não</v>
      </c>
    </row>
    <row r="347" spans="1:44">
      <c r="A347" s="29" t="s">
        <v>6067</v>
      </c>
      <c r="B347" s="29" t="s">
        <v>379</v>
      </c>
      <c r="C347" s="29" t="s">
        <v>6068</v>
      </c>
      <c r="D347" s="29" t="s">
        <v>381</v>
      </c>
      <c r="E347" s="29" t="s">
        <v>640</v>
      </c>
      <c r="F347" s="29" t="s">
        <v>847</v>
      </c>
      <c r="G347" s="29">
        <v>150</v>
      </c>
      <c r="H347" s="29" t="s">
        <v>6069</v>
      </c>
      <c r="I347" s="29" t="s">
        <v>702</v>
      </c>
      <c r="J347" s="29" t="s">
        <v>1100</v>
      </c>
      <c r="K347" s="29" t="s">
        <v>387</v>
      </c>
      <c r="L347" s="29" t="s">
        <v>1101</v>
      </c>
      <c r="M347" s="29" t="s">
        <v>6070</v>
      </c>
      <c r="N347" s="29" t="s">
        <v>6071</v>
      </c>
      <c r="O347" s="29" t="s">
        <v>1104</v>
      </c>
      <c r="P347" s="29" t="s">
        <v>167</v>
      </c>
      <c r="Q347" s="29" t="s">
        <v>168</v>
      </c>
      <c r="R347" s="29" t="s">
        <v>6072</v>
      </c>
      <c r="S347" s="29" t="s">
        <v>6072</v>
      </c>
      <c r="T347" s="29" t="s">
        <v>6073</v>
      </c>
      <c r="U347" s="29" t="s">
        <v>6074</v>
      </c>
      <c r="V347" s="29">
        <v>157</v>
      </c>
      <c r="W347" s="29" t="s">
        <v>396</v>
      </c>
      <c r="X347" s="29" t="s">
        <v>6075</v>
      </c>
      <c r="Y347" s="29" t="s">
        <v>6076</v>
      </c>
      <c r="Z347" s="29" t="s">
        <v>6077</v>
      </c>
      <c r="AA347" s="29" t="s">
        <v>6077</v>
      </c>
      <c r="AB347" s="29" t="s">
        <v>1111</v>
      </c>
      <c r="AC347" s="29" t="s">
        <v>1112</v>
      </c>
      <c r="AD347" s="29" t="s">
        <v>168</v>
      </c>
      <c r="AE347" s="29" t="s">
        <v>6078</v>
      </c>
      <c r="AF347" s="29" t="s">
        <v>6079</v>
      </c>
      <c r="AG347" s="29">
        <v>-74</v>
      </c>
      <c r="AH347" s="29" t="s">
        <v>6079</v>
      </c>
      <c r="AI347" s="29" t="s">
        <v>6080</v>
      </c>
      <c r="AJ347" s="29">
        <v>35</v>
      </c>
      <c r="AK347" s="29" t="s">
        <v>6081</v>
      </c>
      <c r="AL347" s="29" t="s">
        <v>6082</v>
      </c>
      <c r="AM347" s="29">
        <v>5150</v>
      </c>
      <c r="AN347" s="1">
        <f t="shared" si="24"/>
        <v>1</v>
      </c>
      <c r="AO347" s="1">
        <f t="shared" si="25"/>
        <v>1</v>
      </c>
      <c r="AP347" s="30">
        <f t="shared" si="26"/>
        <v>46296</v>
      </c>
      <c r="AQ347" s="1" t="str">
        <f>IF(COUNTIF('同场线路Rotas do mesmo SC'!A:A,C347)&gt;0,"Sim","Não")</f>
        <v>Não</v>
      </c>
      <c r="AR347" s="1" t="str">
        <f>IF(COUNTIF(揽收业务网点!A:A,P347)&gt;0,"Sim","Não")</f>
        <v>Sim</v>
      </c>
    </row>
    <row r="348" spans="1:44">
      <c r="A348" s="29" t="s">
        <v>6083</v>
      </c>
      <c r="B348" s="29" t="s">
        <v>379</v>
      </c>
      <c r="C348" s="29" t="s">
        <v>6084</v>
      </c>
      <c r="D348" s="29" t="s">
        <v>381</v>
      </c>
      <c r="E348" s="29" t="s">
        <v>382</v>
      </c>
      <c r="F348" s="29" t="s">
        <v>383</v>
      </c>
      <c r="G348" s="29">
        <v>16</v>
      </c>
      <c r="H348" s="29" t="s">
        <v>6085</v>
      </c>
      <c r="I348" s="29" t="s">
        <v>1289</v>
      </c>
      <c r="J348" s="29" t="s">
        <v>959</v>
      </c>
      <c r="K348" s="29" t="s">
        <v>411</v>
      </c>
      <c r="L348" s="29" t="s">
        <v>960</v>
      </c>
      <c r="M348" s="29" t="s">
        <v>6086</v>
      </c>
      <c r="N348" s="29" t="s">
        <v>6087</v>
      </c>
      <c r="O348" s="29" t="s">
        <v>540</v>
      </c>
      <c r="P348" s="29" t="s">
        <v>541</v>
      </c>
      <c r="Q348" s="29" t="s">
        <v>2</v>
      </c>
      <c r="R348" s="29" t="s">
        <v>4117</v>
      </c>
      <c r="S348" s="29" t="s">
        <v>759</v>
      </c>
      <c r="T348" s="29" t="s">
        <v>6088</v>
      </c>
      <c r="U348" s="29" t="s">
        <v>6089</v>
      </c>
      <c r="V348" s="29">
        <v>33</v>
      </c>
      <c r="W348" s="29" t="s">
        <v>396</v>
      </c>
      <c r="X348" s="29"/>
      <c r="Y348" s="29" t="s">
        <v>2379</v>
      </c>
      <c r="Z348" s="29" t="s">
        <v>6090</v>
      </c>
      <c r="AA348" s="29" t="s">
        <v>6090</v>
      </c>
      <c r="AB348" s="29" t="s">
        <v>6091</v>
      </c>
      <c r="AC348" s="29" t="s">
        <v>6092</v>
      </c>
      <c r="AD348" s="29" t="s">
        <v>2</v>
      </c>
      <c r="AE348" s="29" t="s">
        <v>6093</v>
      </c>
      <c r="AF348" s="29" t="s">
        <v>6094</v>
      </c>
      <c r="AG348" s="29">
        <v>-493</v>
      </c>
      <c r="AH348" s="29" t="s">
        <v>6094</v>
      </c>
      <c r="AI348" s="29"/>
      <c r="AJ348" s="29">
        <v>55</v>
      </c>
      <c r="AK348" s="29" t="s">
        <v>6095</v>
      </c>
      <c r="AL348" s="29" t="s">
        <v>6096</v>
      </c>
      <c r="AM348" s="29">
        <v>74</v>
      </c>
      <c r="AN348" s="1">
        <f t="shared" si="24"/>
        <v>0</v>
      </c>
      <c r="AO348" s="1">
        <f t="shared" si="25"/>
        <v>0</v>
      </c>
      <c r="AP348" s="30">
        <f t="shared" si="26"/>
        <v>46296</v>
      </c>
      <c r="AQ348" s="1" t="str">
        <f>IF(COUNTIF('同场线路Rotas do mesmo SC'!A:A,C348)&gt;0,"Sim","Não")</f>
        <v>Não</v>
      </c>
      <c r="AR348" s="1" t="str">
        <f>IF(COUNTIF(揽收业务网点!A:A,P348)&gt;0,"Sim","Não")</f>
        <v>Não</v>
      </c>
    </row>
    <row r="349" spans="1:44">
      <c r="A349" s="29" t="s">
        <v>6097</v>
      </c>
      <c r="B349" s="29" t="s">
        <v>379</v>
      </c>
      <c r="C349" s="29" t="s">
        <v>6098</v>
      </c>
      <c r="D349" s="29" t="s">
        <v>381</v>
      </c>
      <c r="E349" s="29" t="s">
        <v>382</v>
      </c>
      <c r="F349" s="29" t="s">
        <v>732</v>
      </c>
      <c r="G349" s="29">
        <v>4</v>
      </c>
      <c r="H349" s="29" t="s">
        <v>6099</v>
      </c>
      <c r="I349" s="29" t="s">
        <v>868</v>
      </c>
      <c r="J349" s="29" t="s">
        <v>2187</v>
      </c>
      <c r="K349" s="29" t="s">
        <v>387</v>
      </c>
      <c r="L349" s="29" t="s">
        <v>2188</v>
      </c>
      <c r="M349" s="29" t="s">
        <v>6100</v>
      </c>
      <c r="N349" s="29" t="s">
        <v>6101</v>
      </c>
      <c r="O349" s="29" t="s">
        <v>653</v>
      </c>
      <c r="P349" s="29" t="s">
        <v>654</v>
      </c>
      <c r="Q349" s="29" t="s">
        <v>11</v>
      </c>
      <c r="R349" s="29" t="s">
        <v>6102</v>
      </c>
      <c r="S349" s="29" t="s">
        <v>6102</v>
      </c>
      <c r="T349" s="29" t="s">
        <v>6103</v>
      </c>
      <c r="U349" s="29" t="s">
        <v>6104</v>
      </c>
      <c r="V349" s="29">
        <v>169</v>
      </c>
      <c r="W349" s="29" t="s">
        <v>396</v>
      </c>
      <c r="X349" s="29" t="s">
        <v>6105</v>
      </c>
      <c r="Y349" s="29" t="s">
        <v>1775</v>
      </c>
      <c r="Z349" s="29" t="s">
        <v>6106</v>
      </c>
      <c r="AA349" s="29" t="s">
        <v>6106</v>
      </c>
      <c r="AB349" s="29" t="s">
        <v>6107</v>
      </c>
      <c r="AC349" s="29" t="s">
        <v>6108</v>
      </c>
      <c r="AD349" s="29" t="s">
        <v>11</v>
      </c>
      <c r="AE349" s="29" t="s">
        <v>6109</v>
      </c>
      <c r="AF349" s="29" t="s">
        <v>6110</v>
      </c>
      <c r="AG349" s="29">
        <v>34</v>
      </c>
      <c r="AH349" s="29" t="s">
        <v>6110</v>
      </c>
      <c r="AI349" s="29" t="s">
        <v>6111</v>
      </c>
      <c r="AJ349" s="29">
        <v>10</v>
      </c>
      <c r="AK349" s="29" t="s">
        <v>6112</v>
      </c>
      <c r="AL349" s="29" t="s">
        <v>6113</v>
      </c>
      <c r="AM349" s="29">
        <v>52</v>
      </c>
      <c r="AN349" s="1">
        <f t="shared" si="24"/>
        <v>1</v>
      </c>
      <c r="AO349" s="1">
        <f t="shared" si="25"/>
        <v>1</v>
      </c>
      <c r="AP349" s="30">
        <f t="shared" si="26"/>
        <v>46296</v>
      </c>
      <c r="AQ349" s="1" t="str">
        <f>IF(COUNTIF('同场线路Rotas do mesmo SC'!A:A,C349)&gt;0,"Sim","Não")</f>
        <v>Não</v>
      </c>
      <c r="AR349" s="1" t="str">
        <f>IF(COUNTIF(揽收业务网点!A:A,P349)&gt;0,"Sim","Não")</f>
        <v>Não</v>
      </c>
    </row>
    <row r="350" spans="1:44">
      <c r="A350" s="29" t="s">
        <v>6114</v>
      </c>
      <c r="B350" s="29" t="s">
        <v>2590</v>
      </c>
      <c r="C350" s="29" t="s">
        <v>6115</v>
      </c>
      <c r="D350" s="29" t="s">
        <v>381</v>
      </c>
      <c r="E350" s="29" t="s">
        <v>382</v>
      </c>
      <c r="F350" s="29" t="s">
        <v>383</v>
      </c>
      <c r="G350" s="29">
        <v>400</v>
      </c>
      <c r="H350" s="29" t="s">
        <v>1824</v>
      </c>
      <c r="I350" s="29" t="s">
        <v>1289</v>
      </c>
      <c r="J350" s="29" t="s">
        <v>1825</v>
      </c>
      <c r="K350" s="29" t="s">
        <v>411</v>
      </c>
      <c r="L350" s="29" t="s">
        <v>1826</v>
      </c>
      <c r="M350" s="29" t="s">
        <v>1827</v>
      </c>
      <c r="N350" s="29" t="s">
        <v>1828</v>
      </c>
      <c r="O350" s="29" t="s">
        <v>1944</v>
      </c>
      <c r="P350" s="29" t="s">
        <v>1945</v>
      </c>
      <c r="Q350" s="29" t="s">
        <v>5</v>
      </c>
      <c r="R350" s="29" t="s">
        <v>6116</v>
      </c>
      <c r="S350" s="29" t="s">
        <v>3774</v>
      </c>
      <c r="T350" s="29" t="s">
        <v>6117</v>
      </c>
      <c r="U350" s="29" t="s">
        <v>6118</v>
      </c>
      <c r="V350" s="29">
        <v>290</v>
      </c>
      <c r="W350" s="29" t="s">
        <v>396</v>
      </c>
      <c r="X350" s="29" t="s">
        <v>6119</v>
      </c>
      <c r="Y350" s="29" t="s">
        <v>401</v>
      </c>
      <c r="Z350" s="29" t="s">
        <v>2026</v>
      </c>
      <c r="AA350" s="29" t="s">
        <v>2026</v>
      </c>
      <c r="AB350" s="29" t="s">
        <v>6120</v>
      </c>
      <c r="AC350" s="29" t="s">
        <v>6121</v>
      </c>
      <c r="AD350" s="29" t="s">
        <v>5</v>
      </c>
      <c r="AE350" s="29" t="s">
        <v>2541</v>
      </c>
      <c r="AF350" s="29"/>
      <c r="AG350" s="29"/>
      <c r="AH350" s="29"/>
      <c r="AI350" s="29" t="s">
        <v>6122</v>
      </c>
      <c r="AJ350" s="29"/>
      <c r="AK350" s="29" t="s">
        <v>6123</v>
      </c>
      <c r="AL350" s="29" t="s">
        <v>6124</v>
      </c>
      <c r="AM350" s="29">
        <v>18</v>
      </c>
      <c r="AN350" s="1">
        <f t="shared" si="24"/>
        <v>1</v>
      </c>
      <c r="AO350" s="1">
        <f t="shared" si="25"/>
        <v>1</v>
      </c>
      <c r="AP350" s="30">
        <f t="shared" si="26"/>
        <v>46296</v>
      </c>
      <c r="AQ350" s="1" t="str">
        <f>IF(COUNTIF('同场线路Rotas do mesmo SC'!A:A,C350)&gt;0,"Sim","Não")</f>
        <v>Não</v>
      </c>
      <c r="AR350" s="1" t="str">
        <f>IF(COUNTIF(揽收业务网点!A:A,P350)&gt;0,"Sim","Não")</f>
        <v>Não</v>
      </c>
    </row>
    <row r="351" spans="1:44">
      <c r="A351" s="29" t="s">
        <v>6125</v>
      </c>
      <c r="B351" s="29" t="s">
        <v>379</v>
      </c>
      <c r="C351" s="29" t="s">
        <v>6126</v>
      </c>
      <c r="D351" s="29" t="s">
        <v>381</v>
      </c>
      <c r="E351" s="29" t="s">
        <v>382</v>
      </c>
      <c r="F351" s="29" t="s">
        <v>383</v>
      </c>
      <c r="G351" s="29">
        <v>5</v>
      </c>
      <c r="H351" s="29" t="s">
        <v>6127</v>
      </c>
      <c r="I351" s="29" t="s">
        <v>868</v>
      </c>
      <c r="J351" s="29" t="s">
        <v>4160</v>
      </c>
      <c r="K351" s="29" t="s">
        <v>387</v>
      </c>
      <c r="L351" s="29" t="s">
        <v>4161</v>
      </c>
      <c r="M351" s="29" t="s">
        <v>6128</v>
      </c>
      <c r="N351" s="29" t="s">
        <v>6129</v>
      </c>
      <c r="O351" s="29" t="s">
        <v>1403</v>
      </c>
      <c r="P351" s="29" t="s">
        <v>53</v>
      </c>
      <c r="Q351" s="29" t="s">
        <v>11</v>
      </c>
      <c r="R351" s="29" t="s">
        <v>6130</v>
      </c>
      <c r="S351" s="29" t="s">
        <v>6131</v>
      </c>
      <c r="T351" s="29" t="s">
        <v>6132</v>
      </c>
      <c r="U351" s="29" t="s">
        <v>6133</v>
      </c>
      <c r="V351" s="29">
        <v>14</v>
      </c>
      <c r="W351" s="29" t="s">
        <v>396</v>
      </c>
      <c r="X351" s="29" t="s">
        <v>6134</v>
      </c>
      <c r="Y351" s="29" t="s">
        <v>1325</v>
      </c>
      <c r="Z351" s="29" t="s">
        <v>6135</v>
      </c>
      <c r="AA351" s="29" t="s">
        <v>6135</v>
      </c>
      <c r="AB351" s="29" t="s">
        <v>6136</v>
      </c>
      <c r="AC351" s="29" t="s">
        <v>6137</v>
      </c>
      <c r="AD351" s="29" t="s">
        <v>11</v>
      </c>
      <c r="AE351" s="29" t="s">
        <v>633</v>
      </c>
      <c r="AF351" s="29" t="s">
        <v>6138</v>
      </c>
      <c r="AG351" s="29">
        <v>-38</v>
      </c>
      <c r="AH351" s="29" t="s">
        <v>6138</v>
      </c>
      <c r="AI351" s="29" t="s">
        <v>2121</v>
      </c>
      <c r="AJ351" s="29">
        <v>10</v>
      </c>
      <c r="AK351" s="29" t="s">
        <v>6139</v>
      </c>
      <c r="AL351" s="29" t="s">
        <v>6140</v>
      </c>
      <c r="AM351" s="29">
        <v>54</v>
      </c>
      <c r="AN351" s="1">
        <f t="shared" si="24"/>
        <v>1</v>
      </c>
      <c r="AO351" s="1">
        <f t="shared" si="25"/>
        <v>1</v>
      </c>
      <c r="AP351" s="30">
        <f t="shared" si="26"/>
        <v>46296</v>
      </c>
      <c r="AQ351" s="1" t="str">
        <f>IF(COUNTIF('同场线路Rotas do mesmo SC'!A:A,C351)&gt;0,"Sim","Não")</f>
        <v>Não</v>
      </c>
      <c r="AR351" s="1" t="str">
        <f>IF(COUNTIF(揽收业务网点!A:A,P351)&gt;0,"Sim","Não")</f>
        <v>Sim</v>
      </c>
    </row>
    <row r="352" spans="1:44">
      <c r="A352" s="29" t="s">
        <v>6141</v>
      </c>
      <c r="B352" s="29" t="s">
        <v>379</v>
      </c>
      <c r="C352" s="29" t="s">
        <v>6142</v>
      </c>
      <c r="D352" s="29" t="s">
        <v>381</v>
      </c>
      <c r="E352" s="29" t="s">
        <v>382</v>
      </c>
      <c r="F352" s="29" t="s">
        <v>383</v>
      </c>
      <c r="G352" s="29">
        <v>8</v>
      </c>
      <c r="H352" s="29" t="s">
        <v>6143</v>
      </c>
      <c r="I352" s="29" t="s">
        <v>868</v>
      </c>
      <c r="J352" s="29" t="s">
        <v>4160</v>
      </c>
      <c r="K352" s="29" t="s">
        <v>387</v>
      </c>
      <c r="L352" s="29" t="s">
        <v>4161</v>
      </c>
      <c r="M352" s="29" t="s">
        <v>6144</v>
      </c>
      <c r="N352" s="29" t="s">
        <v>6145</v>
      </c>
      <c r="O352" s="29" t="s">
        <v>1403</v>
      </c>
      <c r="P352" s="29" t="s">
        <v>53</v>
      </c>
      <c r="Q352" s="29" t="s">
        <v>11</v>
      </c>
      <c r="R352" s="29" t="s">
        <v>6146</v>
      </c>
      <c r="S352" s="29" t="s">
        <v>4893</v>
      </c>
      <c r="T352" s="29" t="s">
        <v>6147</v>
      </c>
      <c r="U352" s="29" t="s">
        <v>6148</v>
      </c>
      <c r="V352" s="29">
        <v>24</v>
      </c>
      <c r="W352" s="29" t="s">
        <v>396</v>
      </c>
      <c r="X352" s="29" t="s">
        <v>6149</v>
      </c>
      <c r="Y352" s="29" t="s">
        <v>633</v>
      </c>
      <c r="Z352" s="29" t="s">
        <v>6150</v>
      </c>
      <c r="AA352" s="29" t="s">
        <v>6150</v>
      </c>
      <c r="AB352" s="29" t="s">
        <v>6151</v>
      </c>
      <c r="AC352" s="29" t="s">
        <v>56</v>
      </c>
      <c r="AD352" s="29" t="s">
        <v>11</v>
      </c>
      <c r="AE352" s="29" t="s">
        <v>2351</v>
      </c>
      <c r="AF352" s="29" t="s">
        <v>6152</v>
      </c>
      <c r="AG352" s="29">
        <v>-68</v>
      </c>
      <c r="AH352" s="29" t="s">
        <v>6152</v>
      </c>
      <c r="AI352" s="29" t="s">
        <v>6153</v>
      </c>
      <c r="AJ352" s="29">
        <v>8</v>
      </c>
      <c r="AK352" s="29" t="s">
        <v>6154</v>
      </c>
      <c r="AL352" s="29" t="s">
        <v>6155</v>
      </c>
      <c r="AM352" s="29">
        <v>48</v>
      </c>
      <c r="AN352" s="1">
        <f t="shared" si="24"/>
        <v>1</v>
      </c>
      <c r="AO352" s="1">
        <f t="shared" si="25"/>
        <v>1</v>
      </c>
      <c r="AP352" s="30">
        <f t="shared" si="26"/>
        <v>46296</v>
      </c>
      <c r="AQ352" s="1" t="str">
        <f>IF(COUNTIF('同场线路Rotas do mesmo SC'!A:A,C352)&gt;0,"Sim","Não")</f>
        <v>Não</v>
      </c>
      <c r="AR352" s="1" t="str">
        <f>IF(COUNTIF(揽收业务网点!A:A,P352)&gt;0,"Sim","Não")</f>
        <v>Sim</v>
      </c>
    </row>
    <row r="353" spans="1:44">
      <c r="A353" s="29" t="s">
        <v>6156</v>
      </c>
      <c r="B353" s="29" t="s">
        <v>379</v>
      </c>
      <c r="C353" s="29" t="s">
        <v>6157</v>
      </c>
      <c r="D353" s="29" t="s">
        <v>381</v>
      </c>
      <c r="E353" s="29" t="s">
        <v>382</v>
      </c>
      <c r="F353" s="29" t="s">
        <v>732</v>
      </c>
      <c r="G353" s="29">
        <v>6</v>
      </c>
      <c r="H353" s="29" t="s">
        <v>6158</v>
      </c>
      <c r="I353" s="29" t="s">
        <v>868</v>
      </c>
      <c r="J353" s="29" t="s">
        <v>1753</v>
      </c>
      <c r="K353" s="29" t="s">
        <v>387</v>
      </c>
      <c r="L353" s="29" t="s">
        <v>1754</v>
      </c>
      <c r="M353" s="29" t="s">
        <v>6159</v>
      </c>
      <c r="N353" s="29" t="s">
        <v>6160</v>
      </c>
      <c r="O353" s="29" t="s">
        <v>1403</v>
      </c>
      <c r="P353" s="29" t="s">
        <v>53</v>
      </c>
      <c r="Q353" s="29" t="s">
        <v>11</v>
      </c>
      <c r="R353" s="29" t="s">
        <v>6161</v>
      </c>
      <c r="S353" s="29" t="s">
        <v>6161</v>
      </c>
      <c r="T353" s="29" t="s">
        <v>6162</v>
      </c>
      <c r="U353" s="29" t="s">
        <v>6163</v>
      </c>
      <c r="V353" s="29">
        <v>5</v>
      </c>
      <c r="W353" s="29" t="s">
        <v>396</v>
      </c>
      <c r="X353" s="29" t="s">
        <v>6164</v>
      </c>
      <c r="Y353" s="29" t="s">
        <v>2077</v>
      </c>
      <c r="Z353" s="29" t="s">
        <v>6165</v>
      </c>
      <c r="AA353" s="29" t="s">
        <v>6165</v>
      </c>
      <c r="AB353" s="29" t="s">
        <v>6166</v>
      </c>
      <c r="AC353" s="29" t="s">
        <v>6167</v>
      </c>
      <c r="AD353" s="29" t="s">
        <v>11</v>
      </c>
      <c r="AE353" s="29" t="s">
        <v>2873</v>
      </c>
      <c r="AF353" s="29" t="s">
        <v>6168</v>
      </c>
      <c r="AG353" s="29">
        <v>-11</v>
      </c>
      <c r="AH353" s="29" t="s">
        <v>6168</v>
      </c>
      <c r="AI353" s="29" t="s">
        <v>6169</v>
      </c>
      <c r="AJ353" s="29">
        <v>-6</v>
      </c>
      <c r="AK353" s="29" t="s">
        <v>6170</v>
      </c>
      <c r="AL353" s="29" t="s">
        <v>6171</v>
      </c>
      <c r="AM353" s="29">
        <v>15</v>
      </c>
      <c r="AN353" s="1">
        <f t="shared" si="24"/>
        <v>1</v>
      </c>
      <c r="AO353" s="1">
        <f t="shared" si="25"/>
        <v>1</v>
      </c>
      <c r="AP353" s="30">
        <f t="shared" si="26"/>
        <v>46296</v>
      </c>
      <c r="AQ353" s="1" t="str">
        <f>IF(COUNTIF('同场线路Rotas do mesmo SC'!A:A,C353)&gt;0,"Sim","Não")</f>
        <v>Não</v>
      </c>
      <c r="AR353" s="1" t="str">
        <f>IF(COUNTIF(揽收业务网点!A:A,P353)&gt;0,"Sim","Não")</f>
        <v>Sim</v>
      </c>
    </row>
    <row r="354" spans="1:44">
      <c r="A354" s="29" t="s">
        <v>6172</v>
      </c>
      <c r="B354" s="29" t="s">
        <v>379</v>
      </c>
      <c r="C354" s="29" t="s">
        <v>6173</v>
      </c>
      <c r="D354" s="29" t="s">
        <v>381</v>
      </c>
      <c r="E354" s="29" t="s">
        <v>382</v>
      </c>
      <c r="F354" s="29" t="s">
        <v>732</v>
      </c>
      <c r="G354" s="29">
        <v>19</v>
      </c>
      <c r="H354" s="29" t="s">
        <v>6174</v>
      </c>
      <c r="I354" s="29" t="s">
        <v>385</v>
      </c>
      <c r="J354" s="29" t="s">
        <v>6175</v>
      </c>
      <c r="K354" s="29" t="s">
        <v>387</v>
      </c>
      <c r="L354" s="29" t="s">
        <v>6176</v>
      </c>
      <c r="M354" s="29" t="s">
        <v>6177</v>
      </c>
      <c r="N354" s="29" t="s">
        <v>6178</v>
      </c>
      <c r="O354" s="29" t="s">
        <v>6179</v>
      </c>
      <c r="P354" s="29" t="s">
        <v>6180</v>
      </c>
      <c r="Q354" s="29" t="s">
        <v>168</v>
      </c>
      <c r="R354" s="29" t="s">
        <v>6181</v>
      </c>
      <c r="S354" s="29" t="s">
        <v>6182</v>
      </c>
      <c r="T354" s="29" t="s">
        <v>6183</v>
      </c>
      <c r="U354" s="29" t="s">
        <v>6184</v>
      </c>
      <c r="V354" s="29">
        <v>249</v>
      </c>
      <c r="W354" s="29" t="s">
        <v>396</v>
      </c>
      <c r="X354" s="29" t="s">
        <v>6185</v>
      </c>
      <c r="Y354" s="29" t="s">
        <v>528</v>
      </c>
      <c r="Z354" s="29" t="s">
        <v>6186</v>
      </c>
      <c r="AA354" s="29" t="s">
        <v>6186</v>
      </c>
      <c r="AB354" s="29" t="s">
        <v>6187</v>
      </c>
      <c r="AC354" s="29" t="s">
        <v>6188</v>
      </c>
      <c r="AD354" s="29" t="s">
        <v>168</v>
      </c>
      <c r="AE354" s="29" t="s">
        <v>633</v>
      </c>
      <c r="AF354" s="29" t="s">
        <v>6189</v>
      </c>
      <c r="AG354" s="29">
        <v>-43</v>
      </c>
      <c r="AH354" s="29" t="s">
        <v>6189</v>
      </c>
      <c r="AI354" s="29" t="s">
        <v>6190</v>
      </c>
      <c r="AJ354" s="29">
        <v>70</v>
      </c>
      <c r="AK354" s="29" t="s">
        <v>6191</v>
      </c>
      <c r="AL354" s="29" t="s">
        <v>6192</v>
      </c>
      <c r="AM354" s="29">
        <v>41</v>
      </c>
      <c r="AN354" s="1">
        <f t="shared" si="24"/>
        <v>1</v>
      </c>
      <c r="AO354" s="1">
        <f t="shared" si="25"/>
        <v>1</v>
      </c>
      <c r="AP354" s="30">
        <f t="shared" si="26"/>
        <v>46296</v>
      </c>
      <c r="AQ354" s="1" t="str">
        <f>IF(COUNTIF('同场线路Rotas do mesmo SC'!A:A,C354)&gt;0,"Sim","Não")</f>
        <v>Não</v>
      </c>
      <c r="AR354" s="1" t="str">
        <f>IF(COUNTIF(揽收业务网点!A:A,P354)&gt;0,"Sim","Não")</f>
        <v>Não</v>
      </c>
    </row>
    <row r="355" spans="1:44">
      <c r="A355" s="29" t="s">
        <v>6193</v>
      </c>
      <c r="B355" s="29" t="s">
        <v>379</v>
      </c>
      <c r="C355" s="29" t="s">
        <v>6194</v>
      </c>
      <c r="D355" s="29" t="s">
        <v>381</v>
      </c>
      <c r="E355" s="29" t="s">
        <v>382</v>
      </c>
      <c r="F355" s="29" t="s">
        <v>383</v>
      </c>
      <c r="G355" s="29">
        <v>115</v>
      </c>
      <c r="H355" s="29" t="s">
        <v>6195</v>
      </c>
      <c r="I355" s="29" t="s">
        <v>512</v>
      </c>
      <c r="J355" s="29" t="s">
        <v>6196</v>
      </c>
      <c r="K355" s="29" t="s">
        <v>387</v>
      </c>
      <c r="L355" s="29" t="s">
        <v>6197</v>
      </c>
      <c r="M355" s="29" t="s">
        <v>6198</v>
      </c>
      <c r="N355" s="29" t="s">
        <v>6199</v>
      </c>
      <c r="O355" s="29" t="s">
        <v>756</v>
      </c>
      <c r="P355" s="29" t="s">
        <v>757</v>
      </c>
      <c r="Q355" s="29" t="s">
        <v>142</v>
      </c>
      <c r="R355" s="29" t="s">
        <v>6200</v>
      </c>
      <c r="S355" s="29" t="s">
        <v>6201</v>
      </c>
      <c r="T355" s="29" t="s">
        <v>6202</v>
      </c>
      <c r="U355" s="29" t="s">
        <v>6203</v>
      </c>
      <c r="V355" s="29">
        <v>656</v>
      </c>
      <c r="W355" s="29" t="s">
        <v>396</v>
      </c>
      <c r="X355" s="29" t="s">
        <v>6204</v>
      </c>
      <c r="Y355" s="29" t="s">
        <v>612</v>
      </c>
      <c r="Z355" s="29" t="s">
        <v>6205</v>
      </c>
      <c r="AA355" s="29" t="s">
        <v>6205</v>
      </c>
      <c r="AB355" s="29" t="s">
        <v>6206</v>
      </c>
      <c r="AC355" s="29" t="s">
        <v>6207</v>
      </c>
      <c r="AD355" s="29" t="s">
        <v>142</v>
      </c>
      <c r="AE355" s="29" t="s">
        <v>6208</v>
      </c>
      <c r="AF355" s="29" t="s">
        <v>6209</v>
      </c>
      <c r="AG355" s="29">
        <v>-1560</v>
      </c>
      <c r="AH355" s="29" t="s">
        <v>6209</v>
      </c>
      <c r="AI355" s="29" t="s">
        <v>6210</v>
      </c>
      <c r="AJ355" s="29">
        <v>152</v>
      </c>
      <c r="AK355" s="29" t="s">
        <v>6211</v>
      </c>
      <c r="AL355" s="29" t="s">
        <v>6212</v>
      </c>
      <c r="AM355" s="29">
        <v>209</v>
      </c>
      <c r="AN355" s="1">
        <f t="shared" si="24"/>
        <v>1</v>
      </c>
      <c r="AO355" s="1">
        <f t="shared" si="25"/>
        <v>1</v>
      </c>
      <c r="AP355" s="30">
        <f t="shared" si="26"/>
        <v>46297</v>
      </c>
      <c r="AQ355" s="1" t="str">
        <f>IF(COUNTIF('同场线路Rotas do mesmo SC'!A:A,C355)&gt;0,"Sim","Não")</f>
        <v>Não</v>
      </c>
      <c r="AR355" s="1" t="str">
        <f>IF(COUNTIF(揽收业务网点!A:A,P355)&gt;0,"Sim","Não")</f>
        <v>Não</v>
      </c>
    </row>
    <row r="356" spans="1:44">
      <c r="A356" s="29" t="s">
        <v>6213</v>
      </c>
      <c r="B356" s="29" t="s">
        <v>379</v>
      </c>
      <c r="C356" s="29" t="s">
        <v>6214</v>
      </c>
      <c r="D356" s="29" t="s">
        <v>381</v>
      </c>
      <c r="E356" s="29" t="s">
        <v>382</v>
      </c>
      <c r="F356" s="29" t="s">
        <v>383</v>
      </c>
      <c r="G356" s="29">
        <v>18</v>
      </c>
      <c r="H356" s="29" t="s">
        <v>6215</v>
      </c>
      <c r="I356" s="29" t="s">
        <v>702</v>
      </c>
      <c r="J356" s="29" t="s">
        <v>1016</v>
      </c>
      <c r="K356" s="29" t="s">
        <v>387</v>
      </c>
      <c r="L356" s="29" t="s">
        <v>1017</v>
      </c>
      <c r="M356" s="29" t="s">
        <v>6216</v>
      </c>
      <c r="N356" s="29" t="s">
        <v>6217</v>
      </c>
      <c r="O356" s="29" t="s">
        <v>1146</v>
      </c>
      <c r="P356" s="29" t="s">
        <v>1147</v>
      </c>
      <c r="Q356" s="29" t="s">
        <v>118</v>
      </c>
      <c r="R356" s="29" t="s">
        <v>6218</v>
      </c>
      <c r="S356" s="29" t="s">
        <v>6218</v>
      </c>
      <c r="T356" s="29" t="s">
        <v>6219</v>
      </c>
      <c r="U356" s="29" t="s">
        <v>6220</v>
      </c>
      <c r="V356" s="29">
        <v>48</v>
      </c>
      <c r="W356" s="29" t="s">
        <v>396</v>
      </c>
      <c r="X356" s="29" t="s">
        <v>6221</v>
      </c>
      <c r="Y356" s="29" t="s">
        <v>528</v>
      </c>
      <c r="Z356" s="29" t="s">
        <v>6222</v>
      </c>
      <c r="AA356" s="29" t="s">
        <v>6222</v>
      </c>
      <c r="AB356" s="29" t="s">
        <v>6223</v>
      </c>
      <c r="AC356" s="29" t="s">
        <v>6224</v>
      </c>
      <c r="AD356" s="29" t="s">
        <v>118</v>
      </c>
      <c r="AE356" s="29" t="s">
        <v>4455</v>
      </c>
      <c r="AF356" s="29" t="s">
        <v>6225</v>
      </c>
      <c r="AG356" s="29">
        <v>-21</v>
      </c>
      <c r="AH356" s="29" t="s">
        <v>6225</v>
      </c>
      <c r="AI356" s="29" t="s">
        <v>6226</v>
      </c>
      <c r="AJ356" s="29">
        <v>111</v>
      </c>
      <c r="AK356" s="29" t="s">
        <v>6227</v>
      </c>
      <c r="AL356" s="29" t="s">
        <v>6228</v>
      </c>
      <c r="AM356" s="29">
        <v>135</v>
      </c>
      <c r="AN356" s="1">
        <f t="shared" si="24"/>
        <v>1</v>
      </c>
      <c r="AO356" s="1">
        <f t="shared" si="25"/>
        <v>1</v>
      </c>
      <c r="AP356" s="30">
        <f t="shared" si="26"/>
        <v>46296</v>
      </c>
      <c r="AQ356" s="1" t="str">
        <f>IF(COUNTIF('同场线路Rotas do mesmo SC'!A:A,C356)&gt;0,"Sim","Não")</f>
        <v>Não</v>
      </c>
      <c r="AR356" s="1" t="str">
        <f>IF(COUNTIF(揽收业务网点!A:A,P356)&gt;0,"Sim","Não")</f>
        <v>Não</v>
      </c>
    </row>
    <row r="357" spans="1:44">
      <c r="A357" s="29" t="s">
        <v>6229</v>
      </c>
      <c r="B357" s="29" t="s">
        <v>379</v>
      </c>
      <c r="C357" s="29" t="s">
        <v>6230</v>
      </c>
      <c r="D357" s="29" t="s">
        <v>381</v>
      </c>
      <c r="E357" s="29" t="s">
        <v>382</v>
      </c>
      <c r="F357" s="29" t="s">
        <v>383</v>
      </c>
      <c r="G357" s="29">
        <v>83</v>
      </c>
      <c r="H357" s="29" t="s">
        <v>6231</v>
      </c>
      <c r="I357" s="29" t="s">
        <v>702</v>
      </c>
      <c r="J357" s="29" t="s">
        <v>1753</v>
      </c>
      <c r="K357" s="29" t="s">
        <v>387</v>
      </c>
      <c r="L357" s="29" t="s">
        <v>1754</v>
      </c>
      <c r="M357" s="29" t="s">
        <v>6232</v>
      </c>
      <c r="N357" s="29" t="s">
        <v>6233</v>
      </c>
      <c r="O357" s="29" t="s">
        <v>1703</v>
      </c>
      <c r="P357" s="29" t="s">
        <v>45</v>
      </c>
      <c r="Q357" s="29" t="s">
        <v>11</v>
      </c>
      <c r="R357" s="29" t="s">
        <v>4020</v>
      </c>
      <c r="S357" s="29" t="s">
        <v>6234</v>
      </c>
      <c r="T357" s="29" t="s">
        <v>6235</v>
      </c>
      <c r="U357" s="29" t="s">
        <v>6236</v>
      </c>
      <c r="V357" s="29">
        <v>88</v>
      </c>
      <c r="W357" s="29" t="s">
        <v>396</v>
      </c>
      <c r="X357" s="29" t="s">
        <v>6237</v>
      </c>
      <c r="Y357" s="29" t="s">
        <v>948</v>
      </c>
      <c r="Z357" s="29" t="s">
        <v>6238</v>
      </c>
      <c r="AA357" s="29" t="s">
        <v>6238</v>
      </c>
      <c r="AB357" s="29" t="s">
        <v>5287</v>
      </c>
      <c r="AC357" s="29" t="s">
        <v>44</v>
      </c>
      <c r="AD357" s="29" t="s">
        <v>11</v>
      </c>
      <c r="AE357" s="29" t="s">
        <v>2127</v>
      </c>
      <c r="AF357" s="29" t="s">
        <v>6239</v>
      </c>
      <c r="AG357" s="29">
        <v>6</v>
      </c>
      <c r="AH357" s="29" t="s">
        <v>6239</v>
      </c>
      <c r="AI357" s="29" t="s">
        <v>6240</v>
      </c>
      <c r="AJ357" s="29">
        <v>17</v>
      </c>
      <c r="AK357" s="29" t="s">
        <v>6241</v>
      </c>
      <c r="AL357" s="29" t="s">
        <v>6242</v>
      </c>
      <c r="AM357" s="29">
        <v>158</v>
      </c>
      <c r="AN357" s="1">
        <f t="shared" si="24"/>
        <v>1</v>
      </c>
      <c r="AO357" s="1">
        <f t="shared" si="25"/>
        <v>1</v>
      </c>
      <c r="AP357" s="30">
        <f t="shared" si="26"/>
        <v>46296</v>
      </c>
      <c r="AQ357" s="1" t="str">
        <f>IF(COUNTIF('同场线路Rotas do mesmo SC'!A:A,C357)&gt;0,"Sim","Não")</f>
        <v>Não</v>
      </c>
      <c r="AR357" s="1" t="str">
        <f>IF(COUNTIF(揽收业务网点!A:A,P357)&gt;0,"Sim","Não")</f>
        <v>Sim</v>
      </c>
    </row>
    <row r="358" spans="1:44">
      <c r="A358" s="29" t="s">
        <v>6243</v>
      </c>
      <c r="B358" s="29" t="s">
        <v>379</v>
      </c>
      <c r="C358" s="29" t="s">
        <v>6244</v>
      </c>
      <c r="D358" s="29" t="s">
        <v>381</v>
      </c>
      <c r="E358" s="29" t="s">
        <v>640</v>
      </c>
      <c r="F358" s="29" t="s">
        <v>383</v>
      </c>
      <c r="G358" s="29">
        <v>90</v>
      </c>
      <c r="H358" s="29" t="s">
        <v>6245</v>
      </c>
      <c r="I358" s="29" t="s">
        <v>385</v>
      </c>
      <c r="J358" s="29" t="s">
        <v>642</v>
      </c>
      <c r="K358" s="29" t="s">
        <v>387</v>
      </c>
      <c r="L358" s="29" t="s">
        <v>643</v>
      </c>
      <c r="M358" s="29" t="s">
        <v>6246</v>
      </c>
      <c r="N358" s="29" t="s">
        <v>6247</v>
      </c>
      <c r="O358" s="29" t="s">
        <v>6248</v>
      </c>
      <c r="P358" s="29" t="s">
        <v>117</v>
      </c>
      <c r="Q358" s="29" t="s">
        <v>118</v>
      </c>
      <c r="R358" s="29" t="s">
        <v>6249</v>
      </c>
      <c r="S358" s="29" t="s">
        <v>6249</v>
      </c>
      <c r="T358" s="29" t="s">
        <v>6250</v>
      </c>
      <c r="U358" s="29" t="s">
        <v>6251</v>
      </c>
      <c r="V358" s="29">
        <v>104</v>
      </c>
      <c r="W358" s="29" t="s">
        <v>396</v>
      </c>
      <c r="X358" s="29" t="s">
        <v>6252</v>
      </c>
      <c r="Y358" s="29" t="s">
        <v>744</v>
      </c>
      <c r="Z358" s="29" t="s">
        <v>6253</v>
      </c>
      <c r="AA358" s="29" t="s">
        <v>6253</v>
      </c>
      <c r="AB358" s="29" t="s">
        <v>1146</v>
      </c>
      <c r="AC358" s="29" t="s">
        <v>1147</v>
      </c>
      <c r="AD358" s="29" t="s">
        <v>118</v>
      </c>
      <c r="AE358" s="29" t="s">
        <v>612</v>
      </c>
      <c r="AF358" s="29" t="s">
        <v>6254</v>
      </c>
      <c r="AG358" s="29">
        <v>-9</v>
      </c>
      <c r="AH358" s="29" t="s">
        <v>6254</v>
      </c>
      <c r="AI358" s="29" t="s">
        <v>6255</v>
      </c>
      <c r="AJ358" s="29">
        <v>78</v>
      </c>
      <c r="AK358" s="29" t="s">
        <v>6256</v>
      </c>
      <c r="AL358" s="29" t="s">
        <v>6257</v>
      </c>
      <c r="AM358" s="29">
        <v>55</v>
      </c>
      <c r="AN358" s="1">
        <f t="shared" si="24"/>
        <v>1</v>
      </c>
      <c r="AO358" s="1">
        <f t="shared" si="25"/>
        <v>1</v>
      </c>
      <c r="AP358" s="30">
        <f t="shared" si="26"/>
        <v>46296</v>
      </c>
      <c r="AQ358" s="1" t="str">
        <f>IF(COUNTIF('同场线路Rotas do mesmo SC'!A:A,C358)&gt;0,"Sim","Não")</f>
        <v>Não</v>
      </c>
      <c r="AR358" s="1" t="str">
        <f>IF(COUNTIF(揽收业务网点!A:A,P358)&gt;0,"Sim","Não")</f>
        <v>Sim</v>
      </c>
    </row>
    <row r="359" spans="1:44">
      <c r="A359" s="29" t="s">
        <v>6258</v>
      </c>
      <c r="B359" s="29" t="s">
        <v>379</v>
      </c>
      <c r="C359" s="29" t="s">
        <v>6259</v>
      </c>
      <c r="D359" s="29" t="s">
        <v>381</v>
      </c>
      <c r="E359" s="29" t="s">
        <v>640</v>
      </c>
      <c r="F359" s="29" t="s">
        <v>732</v>
      </c>
      <c r="G359" s="29">
        <v>80</v>
      </c>
      <c r="H359" s="29" t="s">
        <v>6260</v>
      </c>
      <c r="I359" s="29" t="s">
        <v>409</v>
      </c>
      <c r="J359" s="29" t="s">
        <v>6261</v>
      </c>
      <c r="K359" s="29" t="s">
        <v>387</v>
      </c>
      <c r="L359" s="29" t="s">
        <v>6262</v>
      </c>
      <c r="M359" s="29" t="s">
        <v>6263</v>
      </c>
      <c r="N359" s="29" t="s">
        <v>6264</v>
      </c>
      <c r="O359" s="29" t="s">
        <v>6265</v>
      </c>
      <c r="P359" s="29" t="s">
        <v>121</v>
      </c>
      <c r="Q359" s="29" t="s">
        <v>118</v>
      </c>
      <c r="R359" s="29" t="s">
        <v>6266</v>
      </c>
      <c r="S359" s="29" t="s">
        <v>6266</v>
      </c>
      <c r="T359" s="29" t="s">
        <v>6267</v>
      </c>
      <c r="U359" s="29" t="s">
        <v>6268</v>
      </c>
      <c r="V359" s="29">
        <v>118</v>
      </c>
      <c r="W359" s="29" t="s">
        <v>396</v>
      </c>
      <c r="X359" s="29" t="s">
        <v>6269</v>
      </c>
      <c r="Y359" s="29" t="s">
        <v>1954</v>
      </c>
      <c r="Z359" s="29" t="s">
        <v>6270</v>
      </c>
      <c r="AA359" s="29" t="s">
        <v>6270</v>
      </c>
      <c r="AB359" s="29" t="s">
        <v>1025</v>
      </c>
      <c r="AC359" s="29" t="s">
        <v>1026</v>
      </c>
      <c r="AD359" s="29" t="s">
        <v>118</v>
      </c>
      <c r="AE359" s="29" t="s">
        <v>1873</v>
      </c>
      <c r="AF359" s="29" t="s">
        <v>6271</v>
      </c>
      <c r="AG359" s="29">
        <v>-158</v>
      </c>
      <c r="AH359" s="29" t="s">
        <v>6271</v>
      </c>
      <c r="AI359" s="29" t="s">
        <v>6272</v>
      </c>
      <c r="AJ359" s="29"/>
      <c r="AK359" s="29"/>
      <c r="AL359" s="29"/>
      <c r="AM359" s="29"/>
      <c r="AN359" s="1">
        <f t="shared" si="24"/>
        <v>1</v>
      </c>
      <c r="AO359" s="1">
        <f t="shared" si="25"/>
        <v>1</v>
      </c>
      <c r="AP359" s="30">
        <f t="shared" si="26"/>
        <v>46296</v>
      </c>
      <c r="AQ359" s="1" t="str">
        <f>IF(COUNTIF('同场线路Rotas do mesmo SC'!A:A,C359)&gt;0,"Sim","Não")</f>
        <v>Não</v>
      </c>
      <c r="AR359" s="1" t="str">
        <f>IF(COUNTIF(揽收业务网点!A:A,P359)&gt;0,"Sim","Não")</f>
        <v>Sim</v>
      </c>
    </row>
    <row r="360" spans="1:44">
      <c r="A360" s="29" t="s">
        <v>6273</v>
      </c>
      <c r="B360" s="29" t="s">
        <v>379</v>
      </c>
      <c r="C360" s="29" t="s">
        <v>1223</v>
      </c>
      <c r="D360" s="29" t="s">
        <v>381</v>
      </c>
      <c r="E360" s="29" t="s">
        <v>640</v>
      </c>
      <c r="F360" s="29" t="s">
        <v>383</v>
      </c>
      <c r="G360" s="29">
        <v>62</v>
      </c>
      <c r="H360" s="29" t="s">
        <v>6274</v>
      </c>
      <c r="I360" s="29" t="s">
        <v>663</v>
      </c>
      <c r="J360" s="29" t="s">
        <v>642</v>
      </c>
      <c r="K360" s="29" t="s">
        <v>387</v>
      </c>
      <c r="L360" s="29" t="s">
        <v>643</v>
      </c>
      <c r="M360" s="29" t="s">
        <v>6275</v>
      </c>
      <c r="N360" s="29" t="s">
        <v>6276</v>
      </c>
      <c r="O360" s="29" t="s">
        <v>1229</v>
      </c>
      <c r="P360" s="29" t="s">
        <v>50</v>
      </c>
      <c r="Q360" s="29" t="s">
        <v>11</v>
      </c>
      <c r="R360" s="29" t="s">
        <v>6277</v>
      </c>
      <c r="S360" s="29" t="s">
        <v>6278</v>
      </c>
      <c r="T360" s="29" t="s">
        <v>6279</v>
      </c>
      <c r="U360" s="29" t="s">
        <v>6280</v>
      </c>
      <c r="V360" s="29">
        <v>212</v>
      </c>
      <c r="W360" s="29" t="s">
        <v>396</v>
      </c>
      <c r="X360" s="29" t="s">
        <v>6281</v>
      </c>
      <c r="Y360" s="29" t="s">
        <v>1990</v>
      </c>
      <c r="Z360" s="29" t="s">
        <v>6282</v>
      </c>
      <c r="AA360" s="29" t="s">
        <v>6282</v>
      </c>
      <c r="AB360" s="29" t="s">
        <v>653</v>
      </c>
      <c r="AC360" s="29" t="s">
        <v>654</v>
      </c>
      <c r="AD360" s="29" t="s">
        <v>11</v>
      </c>
      <c r="AE360" s="29" t="s">
        <v>4997</v>
      </c>
      <c r="AF360" s="29" t="s">
        <v>6283</v>
      </c>
      <c r="AG360" s="29">
        <v>-63</v>
      </c>
      <c r="AH360" s="29" t="s">
        <v>6283</v>
      </c>
      <c r="AI360" s="29" t="s">
        <v>6284</v>
      </c>
      <c r="AJ360" s="29">
        <v>180</v>
      </c>
      <c r="AK360" s="29" t="s">
        <v>6285</v>
      </c>
      <c r="AL360" s="29" t="s">
        <v>6286</v>
      </c>
      <c r="AM360" s="29">
        <v>4787</v>
      </c>
      <c r="AN360" s="1">
        <f t="shared" si="24"/>
        <v>1</v>
      </c>
      <c r="AO360" s="1">
        <f t="shared" si="25"/>
        <v>1</v>
      </c>
      <c r="AP360" s="30">
        <f t="shared" si="26"/>
        <v>46297</v>
      </c>
      <c r="AQ360" s="1" t="str">
        <f>IF(COUNTIF('同场线路Rotas do mesmo SC'!A:A,C360)&gt;0,"Sim","Não")</f>
        <v>Não</v>
      </c>
      <c r="AR360" s="1" t="str">
        <f>IF(COUNTIF(揽收业务网点!A:A,P360)&gt;0,"Sim","Não")</f>
        <v>Sim</v>
      </c>
    </row>
    <row r="361" spans="1:44">
      <c r="A361" s="29" t="s">
        <v>6287</v>
      </c>
      <c r="B361" s="29" t="s">
        <v>379</v>
      </c>
      <c r="C361" s="29" t="s">
        <v>6288</v>
      </c>
      <c r="D361" s="29" t="s">
        <v>381</v>
      </c>
      <c r="E361" s="29" t="s">
        <v>382</v>
      </c>
      <c r="F361" s="29" t="s">
        <v>383</v>
      </c>
      <c r="G361" s="29">
        <v>42</v>
      </c>
      <c r="H361" s="29" t="s">
        <v>6289</v>
      </c>
      <c r="I361" s="29" t="s">
        <v>868</v>
      </c>
      <c r="J361" s="29" t="s">
        <v>2187</v>
      </c>
      <c r="K361" s="29" t="s">
        <v>387</v>
      </c>
      <c r="L361" s="29" t="s">
        <v>2188</v>
      </c>
      <c r="M361" s="29" t="s">
        <v>6290</v>
      </c>
      <c r="N361" s="29" t="s">
        <v>6291</v>
      </c>
      <c r="O361" s="29" t="s">
        <v>653</v>
      </c>
      <c r="P361" s="29" t="s">
        <v>654</v>
      </c>
      <c r="Q361" s="29" t="s">
        <v>11</v>
      </c>
      <c r="R361" s="29" t="s">
        <v>6292</v>
      </c>
      <c r="S361" s="29" t="s">
        <v>6293</v>
      </c>
      <c r="T361" s="29" t="s">
        <v>6294</v>
      </c>
      <c r="U361" s="29" t="s">
        <v>1130</v>
      </c>
      <c r="V361" s="29">
        <v>1010</v>
      </c>
      <c r="W361" s="29" t="s">
        <v>396</v>
      </c>
      <c r="X361" s="29" t="s">
        <v>6295</v>
      </c>
      <c r="Y361" s="29" t="s">
        <v>1437</v>
      </c>
      <c r="Z361" s="29" t="s">
        <v>6296</v>
      </c>
      <c r="AA361" s="29" t="s">
        <v>6296</v>
      </c>
      <c r="AB361" s="29" t="s">
        <v>6297</v>
      </c>
      <c r="AC361" s="29" t="s">
        <v>6298</v>
      </c>
      <c r="AD361" s="29" t="s">
        <v>11</v>
      </c>
      <c r="AE361" s="29" t="s">
        <v>528</v>
      </c>
      <c r="AF361" s="29" t="s">
        <v>6299</v>
      </c>
      <c r="AG361" s="29">
        <v>-59</v>
      </c>
      <c r="AH361" s="29" t="s">
        <v>6299</v>
      </c>
      <c r="AI361" s="29" t="s">
        <v>6300</v>
      </c>
      <c r="AJ361" s="29">
        <v>60</v>
      </c>
      <c r="AK361" s="29" t="s">
        <v>6301</v>
      </c>
      <c r="AL361" s="29" t="s">
        <v>6302</v>
      </c>
      <c r="AM361" s="29">
        <v>424</v>
      </c>
      <c r="AN361" s="1">
        <f t="shared" si="24"/>
        <v>1</v>
      </c>
      <c r="AO361" s="1">
        <f t="shared" si="25"/>
        <v>1</v>
      </c>
      <c r="AP361" s="30">
        <f t="shared" si="26"/>
        <v>46296</v>
      </c>
      <c r="AQ361" s="1" t="str">
        <f>IF(COUNTIF('同场线路Rotas do mesmo SC'!A:A,C361)&gt;0,"Sim","Não")</f>
        <v>Não</v>
      </c>
      <c r="AR361" s="1" t="str">
        <f>IF(COUNTIF(揽收业务网点!A:A,P361)&gt;0,"Sim","Não")</f>
        <v>Não</v>
      </c>
    </row>
    <row r="362" spans="1:44">
      <c r="A362" s="29" t="s">
        <v>6303</v>
      </c>
      <c r="B362" s="29" t="s">
        <v>379</v>
      </c>
      <c r="C362" s="29" t="s">
        <v>6304</v>
      </c>
      <c r="D362" s="29" t="s">
        <v>381</v>
      </c>
      <c r="E362" s="29" t="s">
        <v>382</v>
      </c>
      <c r="F362" s="29" t="s">
        <v>383</v>
      </c>
      <c r="G362" s="29">
        <v>49</v>
      </c>
      <c r="H362" s="29" t="s">
        <v>6305</v>
      </c>
      <c r="I362" s="29" t="s">
        <v>512</v>
      </c>
      <c r="J362" s="29" t="s">
        <v>6306</v>
      </c>
      <c r="K362" s="29" t="s">
        <v>387</v>
      </c>
      <c r="L362" s="29" t="s">
        <v>6307</v>
      </c>
      <c r="M362" s="29" t="s">
        <v>6308</v>
      </c>
      <c r="N362" s="29" t="s">
        <v>6309</v>
      </c>
      <c r="O362" s="29" t="s">
        <v>970</v>
      </c>
      <c r="P362" s="29" t="s">
        <v>971</v>
      </c>
      <c r="Q362" s="29" t="s">
        <v>2</v>
      </c>
      <c r="R362" s="29" t="s">
        <v>6310</v>
      </c>
      <c r="S362" s="29" t="s">
        <v>6311</v>
      </c>
      <c r="T362" s="29" t="s">
        <v>6312</v>
      </c>
      <c r="U362" s="29" t="s">
        <v>6313</v>
      </c>
      <c r="V362" s="29">
        <v>1</v>
      </c>
      <c r="W362" s="29" t="s">
        <v>396</v>
      </c>
      <c r="X362" s="29" t="s">
        <v>5434</v>
      </c>
      <c r="Y362" s="29" t="s">
        <v>551</v>
      </c>
      <c r="Z362" s="29" t="s">
        <v>6314</v>
      </c>
      <c r="AA362" s="29" t="s">
        <v>6314</v>
      </c>
      <c r="AB362" s="29" t="s">
        <v>6315</v>
      </c>
      <c r="AC362" s="29" t="s">
        <v>6316</v>
      </c>
      <c r="AD362" s="29" t="s">
        <v>2</v>
      </c>
      <c r="AE362" s="29" t="s">
        <v>528</v>
      </c>
      <c r="AF362" s="29" t="s">
        <v>6317</v>
      </c>
      <c r="AG362" s="29">
        <v>-55</v>
      </c>
      <c r="AH362" s="29" t="s">
        <v>6317</v>
      </c>
      <c r="AI362" s="29"/>
      <c r="AJ362" s="29">
        <v>97</v>
      </c>
      <c r="AK362" s="29" t="s">
        <v>6318</v>
      </c>
      <c r="AL362" s="29" t="s">
        <v>6319</v>
      </c>
      <c r="AM362" s="29">
        <v>2988</v>
      </c>
      <c r="AN362" s="1">
        <f t="shared" si="24"/>
        <v>1</v>
      </c>
      <c r="AO362" s="1">
        <f t="shared" si="25"/>
        <v>0</v>
      </c>
      <c r="AP362" s="30">
        <f t="shared" si="26"/>
        <v>46296</v>
      </c>
      <c r="AQ362" s="1" t="str">
        <f>IF(COUNTIF('同场线路Rotas do mesmo SC'!A:A,C362)&gt;0,"Sim","Não")</f>
        <v>Não</v>
      </c>
      <c r="AR362" s="1" t="str">
        <f>IF(COUNTIF(揽收业务网点!A:A,P362)&gt;0,"Sim","Não")</f>
        <v>Não</v>
      </c>
    </row>
    <row r="363" spans="1:44">
      <c r="A363" s="29" t="s">
        <v>6320</v>
      </c>
      <c r="B363" s="29" t="s">
        <v>379</v>
      </c>
      <c r="C363" s="29" t="s">
        <v>6321</v>
      </c>
      <c r="D363" s="29" t="s">
        <v>381</v>
      </c>
      <c r="E363" s="29" t="s">
        <v>382</v>
      </c>
      <c r="F363" s="29" t="s">
        <v>811</v>
      </c>
      <c r="G363" s="29">
        <v>31</v>
      </c>
      <c r="H363" s="29" t="s">
        <v>6322</v>
      </c>
      <c r="I363" s="29" t="s">
        <v>868</v>
      </c>
      <c r="J363" s="29" t="s">
        <v>1979</v>
      </c>
      <c r="K363" s="29" t="s">
        <v>411</v>
      </c>
      <c r="L363" s="29" t="s">
        <v>1980</v>
      </c>
      <c r="M363" s="29" t="s">
        <v>6323</v>
      </c>
      <c r="N363" s="29" t="s">
        <v>6324</v>
      </c>
      <c r="O363" s="29" t="s">
        <v>653</v>
      </c>
      <c r="P363" s="29" t="s">
        <v>654</v>
      </c>
      <c r="Q363" s="29" t="s">
        <v>11</v>
      </c>
      <c r="R363" s="29" t="s">
        <v>6325</v>
      </c>
      <c r="S363" s="29" t="s">
        <v>6326</v>
      </c>
      <c r="T363" s="29" t="s">
        <v>6327</v>
      </c>
      <c r="U363" s="29" t="s">
        <v>6328</v>
      </c>
      <c r="V363" s="29">
        <v>942</v>
      </c>
      <c r="W363" s="29" t="s">
        <v>396</v>
      </c>
      <c r="X363" s="29" t="s">
        <v>6329</v>
      </c>
      <c r="Y363" s="29" t="s">
        <v>1167</v>
      </c>
      <c r="Z363" s="29" t="s">
        <v>6330</v>
      </c>
      <c r="AA363" s="29" t="s">
        <v>6330</v>
      </c>
      <c r="AB363" s="29" t="s">
        <v>6331</v>
      </c>
      <c r="AC363" s="29" t="s">
        <v>6332</v>
      </c>
      <c r="AD363" s="29" t="s">
        <v>11</v>
      </c>
      <c r="AE363" s="29" t="s">
        <v>1130</v>
      </c>
      <c r="AF363" s="29" t="s">
        <v>6333</v>
      </c>
      <c r="AG363" s="29">
        <v>6</v>
      </c>
      <c r="AH363" s="29" t="s">
        <v>6333</v>
      </c>
      <c r="AI363" s="29" t="s">
        <v>4070</v>
      </c>
      <c r="AJ363" s="29">
        <v>13</v>
      </c>
      <c r="AK363" s="29" t="s">
        <v>6334</v>
      </c>
      <c r="AL363" s="29" t="s">
        <v>6335</v>
      </c>
      <c r="AM363" s="29">
        <v>261</v>
      </c>
      <c r="AN363" s="1">
        <f t="shared" si="24"/>
        <v>1</v>
      </c>
      <c r="AO363" s="1">
        <f t="shared" si="25"/>
        <v>1</v>
      </c>
      <c r="AP363" s="30">
        <f t="shared" si="26"/>
        <v>46296</v>
      </c>
      <c r="AQ363" s="1" t="str">
        <f>IF(COUNTIF('同场线路Rotas do mesmo SC'!A:A,C363)&gt;0,"Sim","Não")</f>
        <v>Não</v>
      </c>
      <c r="AR363" s="1" t="str">
        <f>IF(COUNTIF(揽收业务网点!A:A,P363)&gt;0,"Sim","Não")</f>
        <v>Não</v>
      </c>
    </row>
    <row r="364" spans="1:44">
      <c r="A364" s="29" t="s">
        <v>6336</v>
      </c>
      <c r="B364" s="29" t="s">
        <v>379</v>
      </c>
      <c r="C364" s="29" t="s">
        <v>6337</v>
      </c>
      <c r="D364" s="29" t="s">
        <v>381</v>
      </c>
      <c r="E364" s="29" t="s">
        <v>640</v>
      </c>
      <c r="F364" s="29" t="s">
        <v>732</v>
      </c>
      <c r="G364" s="29">
        <v>28</v>
      </c>
      <c r="H364" s="29" t="s">
        <v>6338</v>
      </c>
      <c r="I364" s="29" t="s">
        <v>663</v>
      </c>
      <c r="J364" s="29" t="s">
        <v>1225</v>
      </c>
      <c r="K364" s="29" t="s">
        <v>387</v>
      </c>
      <c r="L364" s="29" t="s">
        <v>1226</v>
      </c>
      <c r="M364" s="29" t="s">
        <v>6339</v>
      </c>
      <c r="N364" s="29" t="s">
        <v>6340</v>
      </c>
      <c r="O364" s="29" t="s">
        <v>1403</v>
      </c>
      <c r="P364" s="29" t="s">
        <v>53</v>
      </c>
      <c r="Q364" s="29" t="s">
        <v>11</v>
      </c>
      <c r="R364" s="29" t="s">
        <v>6341</v>
      </c>
      <c r="S364" s="29" t="s">
        <v>6341</v>
      </c>
      <c r="T364" s="29" t="s">
        <v>6342</v>
      </c>
      <c r="U364" s="29" t="s">
        <v>6343</v>
      </c>
      <c r="V364" s="29">
        <v>125</v>
      </c>
      <c r="W364" s="29" t="s">
        <v>396</v>
      </c>
      <c r="X364" s="29" t="s">
        <v>6344</v>
      </c>
      <c r="Y364" s="29" t="s">
        <v>1873</v>
      </c>
      <c r="Z364" s="29" t="s">
        <v>6345</v>
      </c>
      <c r="AA364" s="29" t="s">
        <v>6345</v>
      </c>
      <c r="AB364" s="29" t="s">
        <v>653</v>
      </c>
      <c r="AC364" s="29" t="s">
        <v>654</v>
      </c>
      <c r="AD364" s="29" t="s">
        <v>11</v>
      </c>
      <c r="AE364" s="29" t="s">
        <v>6346</v>
      </c>
      <c r="AF364" s="29" t="s">
        <v>6347</v>
      </c>
      <c r="AG364" s="29">
        <v>-45</v>
      </c>
      <c r="AH364" s="29" t="s">
        <v>6347</v>
      </c>
      <c r="AI364" s="29" t="s">
        <v>6348</v>
      </c>
      <c r="AJ364" s="29">
        <v>280</v>
      </c>
      <c r="AK364" s="29" t="s">
        <v>6349</v>
      </c>
      <c r="AL364" s="29" t="s">
        <v>6350</v>
      </c>
      <c r="AM364" s="29">
        <v>1730</v>
      </c>
      <c r="AN364" s="1">
        <f t="shared" si="24"/>
        <v>1</v>
      </c>
      <c r="AO364" s="1">
        <f t="shared" si="25"/>
        <v>1</v>
      </c>
      <c r="AP364" s="30">
        <f t="shared" si="26"/>
        <v>46296</v>
      </c>
      <c r="AQ364" s="1" t="str">
        <f>IF(COUNTIF('同场线路Rotas do mesmo SC'!A:A,C364)&gt;0,"Sim","Não")</f>
        <v>Não</v>
      </c>
      <c r="AR364" s="1" t="str">
        <f>IF(COUNTIF(揽收业务网点!A:A,P364)&gt;0,"Sim","Não")</f>
        <v>Sim</v>
      </c>
    </row>
    <row r="365" spans="1:44">
      <c r="A365" s="29" t="s">
        <v>6351</v>
      </c>
      <c r="B365" s="29" t="s">
        <v>379</v>
      </c>
      <c r="C365" s="29" t="s">
        <v>6352</v>
      </c>
      <c r="D365" s="29" t="s">
        <v>381</v>
      </c>
      <c r="E365" s="29" t="s">
        <v>382</v>
      </c>
      <c r="F365" s="29" t="s">
        <v>383</v>
      </c>
      <c r="G365" s="29">
        <v>242.82</v>
      </c>
      <c r="H365" s="29" t="s">
        <v>6353</v>
      </c>
      <c r="I365" s="29" t="s">
        <v>385</v>
      </c>
      <c r="J365" s="29" t="s">
        <v>3447</v>
      </c>
      <c r="K365" s="29" t="s">
        <v>387</v>
      </c>
      <c r="L365" s="29" t="s">
        <v>3448</v>
      </c>
      <c r="M365" s="29" t="s">
        <v>6354</v>
      </c>
      <c r="N365" s="29" t="s">
        <v>6355</v>
      </c>
      <c r="O365" s="29" t="s">
        <v>1262</v>
      </c>
      <c r="P365" s="29" t="s">
        <v>1263</v>
      </c>
      <c r="Q365" s="29" t="s">
        <v>118</v>
      </c>
      <c r="R365" s="29" t="s">
        <v>6356</v>
      </c>
      <c r="S365" s="29" t="s">
        <v>6356</v>
      </c>
      <c r="T365" s="29" t="s">
        <v>6357</v>
      </c>
      <c r="U365" s="29" t="s">
        <v>6358</v>
      </c>
      <c r="V365" s="29">
        <v>198</v>
      </c>
      <c r="W365" s="29" t="s">
        <v>396</v>
      </c>
      <c r="X365" s="29" t="s">
        <v>6359</v>
      </c>
      <c r="Y365" s="29" t="s">
        <v>1437</v>
      </c>
      <c r="Z365" s="29" t="s">
        <v>6360</v>
      </c>
      <c r="AA365" s="29" t="s">
        <v>6360</v>
      </c>
      <c r="AB365" s="29" t="s">
        <v>6361</v>
      </c>
      <c r="AC365" s="29" t="s">
        <v>6362</v>
      </c>
      <c r="AD365" s="29" t="s">
        <v>118</v>
      </c>
      <c r="AE365" s="29" t="s">
        <v>5209</v>
      </c>
      <c r="AF365" s="29" t="s">
        <v>6363</v>
      </c>
      <c r="AG365" s="29">
        <v>-7</v>
      </c>
      <c r="AH365" s="29" t="s">
        <v>6363</v>
      </c>
      <c r="AI365" s="29" t="s">
        <v>6364</v>
      </c>
      <c r="AJ365" s="29">
        <v>21</v>
      </c>
      <c r="AK365" s="29" t="s">
        <v>6365</v>
      </c>
      <c r="AL365" s="29" t="s">
        <v>6366</v>
      </c>
      <c r="AM365" s="29">
        <v>67</v>
      </c>
      <c r="AN365" s="1">
        <f t="shared" si="24"/>
        <v>1</v>
      </c>
      <c r="AO365" s="1">
        <f t="shared" si="25"/>
        <v>1</v>
      </c>
      <c r="AP365" s="30">
        <f t="shared" si="26"/>
        <v>46296</v>
      </c>
      <c r="AQ365" s="1" t="str">
        <f>IF(COUNTIF('同场线路Rotas do mesmo SC'!A:A,C365)&gt;0,"Sim","Não")</f>
        <v>Não</v>
      </c>
      <c r="AR365" s="1" t="str">
        <f>IF(COUNTIF(揽收业务网点!A:A,P365)&gt;0,"Sim","Não")</f>
        <v>Não</v>
      </c>
    </row>
    <row r="366" spans="1:44">
      <c r="A366" s="29" t="s">
        <v>6367</v>
      </c>
      <c r="B366" s="29" t="s">
        <v>379</v>
      </c>
      <c r="C366" s="29" t="s">
        <v>6368</v>
      </c>
      <c r="D366" s="29" t="s">
        <v>381</v>
      </c>
      <c r="E366" s="29" t="s">
        <v>382</v>
      </c>
      <c r="F366" s="29" t="s">
        <v>732</v>
      </c>
      <c r="G366" s="29">
        <v>80</v>
      </c>
      <c r="H366" s="29" t="s">
        <v>6369</v>
      </c>
      <c r="I366" s="29" t="s">
        <v>702</v>
      </c>
      <c r="J366" s="29" t="s">
        <v>6370</v>
      </c>
      <c r="K366" s="29" t="s">
        <v>387</v>
      </c>
      <c r="L366" s="29" t="s">
        <v>6371</v>
      </c>
      <c r="M366" s="29" t="s">
        <v>6372</v>
      </c>
      <c r="N366" s="29" t="s">
        <v>6373</v>
      </c>
      <c r="O366" s="29" t="s">
        <v>1347</v>
      </c>
      <c r="P366" s="29" t="s">
        <v>1348</v>
      </c>
      <c r="Q366" s="29" t="s">
        <v>70</v>
      </c>
      <c r="R366" s="29" t="s">
        <v>6374</v>
      </c>
      <c r="S366" s="29" t="s">
        <v>6375</v>
      </c>
      <c r="T366" s="29" t="s">
        <v>6376</v>
      </c>
      <c r="U366" s="29" t="s">
        <v>6377</v>
      </c>
      <c r="V366" s="29">
        <v>68</v>
      </c>
      <c r="W366" s="29" t="s">
        <v>396</v>
      </c>
      <c r="X366" s="29" t="s">
        <v>6378</v>
      </c>
      <c r="Y366" s="29" t="s">
        <v>1437</v>
      </c>
      <c r="Z366" s="29" t="s">
        <v>6379</v>
      </c>
      <c r="AA366" s="29" t="s">
        <v>6379</v>
      </c>
      <c r="AB366" s="29" t="s">
        <v>6380</v>
      </c>
      <c r="AC366" s="29" t="s">
        <v>6381</v>
      </c>
      <c r="AD366" s="29" t="s">
        <v>70</v>
      </c>
      <c r="AE366" s="29" t="s">
        <v>3493</v>
      </c>
      <c r="AF366" s="29" t="s">
        <v>6382</v>
      </c>
      <c r="AG366" s="29">
        <v>-48</v>
      </c>
      <c r="AH366" s="29" t="s">
        <v>6382</v>
      </c>
      <c r="AI366" s="29" t="s">
        <v>6383</v>
      </c>
      <c r="AJ366" s="29">
        <v>125</v>
      </c>
      <c r="AK366" s="29" t="s">
        <v>6384</v>
      </c>
      <c r="AL366" s="29" t="s">
        <v>6385</v>
      </c>
      <c r="AM366" s="29">
        <v>526</v>
      </c>
      <c r="AN366" s="1">
        <f t="shared" si="24"/>
        <v>1</v>
      </c>
      <c r="AO366" s="1">
        <f t="shared" si="25"/>
        <v>1</v>
      </c>
      <c r="AP366" s="30">
        <f t="shared" si="26"/>
        <v>46296</v>
      </c>
      <c r="AQ366" s="1" t="str">
        <f>IF(COUNTIF('同场线路Rotas do mesmo SC'!A:A,C366)&gt;0,"Sim","Não")</f>
        <v>Não</v>
      </c>
      <c r="AR366" s="1" t="str">
        <f>IF(COUNTIF(揽收业务网点!A:A,P366)&gt;0,"Sim","Não")</f>
        <v>Não</v>
      </c>
    </row>
    <row r="367" spans="1:44">
      <c r="A367" s="29" t="s">
        <v>6386</v>
      </c>
      <c r="B367" s="29" t="s">
        <v>379</v>
      </c>
      <c r="C367" s="29" t="s">
        <v>6387</v>
      </c>
      <c r="D367" s="29" t="s">
        <v>381</v>
      </c>
      <c r="E367" s="29" t="s">
        <v>382</v>
      </c>
      <c r="F367" s="29" t="s">
        <v>732</v>
      </c>
      <c r="G367" s="29">
        <v>90</v>
      </c>
      <c r="H367" s="29" t="s">
        <v>6388</v>
      </c>
      <c r="I367" s="29" t="s">
        <v>512</v>
      </c>
      <c r="J367" s="29" t="s">
        <v>6389</v>
      </c>
      <c r="K367" s="29" t="s">
        <v>387</v>
      </c>
      <c r="L367" s="29" t="s">
        <v>6390</v>
      </c>
      <c r="M367" s="29" t="s">
        <v>6389</v>
      </c>
      <c r="N367" s="29" t="s">
        <v>6391</v>
      </c>
      <c r="O367" s="29" t="s">
        <v>873</v>
      </c>
      <c r="P367" s="29" t="s">
        <v>874</v>
      </c>
      <c r="Q367" s="29" t="s">
        <v>70</v>
      </c>
      <c r="R367" s="29" t="s">
        <v>6392</v>
      </c>
      <c r="S367" s="29" t="s">
        <v>6393</v>
      </c>
      <c r="T367" s="29" t="s">
        <v>6394</v>
      </c>
      <c r="U367" s="29" t="s">
        <v>6395</v>
      </c>
      <c r="V367" s="29">
        <v>2</v>
      </c>
      <c r="W367" s="29" t="s">
        <v>396</v>
      </c>
      <c r="X367" s="29" t="s">
        <v>6396</v>
      </c>
      <c r="Y367" s="29" t="s">
        <v>401</v>
      </c>
      <c r="Z367" s="29" t="s">
        <v>6397</v>
      </c>
      <c r="AA367" s="29" t="s">
        <v>6397</v>
      </c>
      <c r="AB367" s="29" t="s">
        <v>6398</v>
      </c>
      <c r="AC367" s="29" t="s">
        <v>6399</v>
      </c>
      <c r="AD367" s="29" t="s">
        <v>70</v>
      </c>
      <c r="AE367" s="29" t="s">
        <v>491</v>
      </c>
      <c r="AF367" s="29" t="s">
        <v>6400</v>
      </c>
      <c r="AG367" s="29">
        <v>-173</v>
      </c>
      <c r="AH367" s="29" t="s">
        <v>6400</v>
      </c>
      <c r="AI367" s="29" t="s">
        <v>6401</v>
      </c>
      <c r="AJ367" s="29">
        <v>16</v>
      </c>
      <c r="AK367" s="29" t="s">
        <v>6402</v>
      </c>
      <c r="AL367" s="29" t="s">
        <v>6403</v>
      </c>
      <c r="AM367" s="29">
        <v>47</v>
      </c>
      <c r="AN367" s="1">
        <f t="shared" si="24"/>
        <v>1</v>
      </c>
      <c r="AO367" s="1">
        <f t="shared" si="25"/>
        <v>1</v>
      </c>
      <c r="AP367" s="30">
        <f t="shared" si="26"/>
        <v>46296</v>
      </c>
      <c r="AQ367" s="1" t="str">
        <f>IF(COUNTIF('同场线路Rotas do mesmo SC'!A:A,C367)&gt;0,"Sim","Não")</f>
        <v>Não</v>
      </c>
      <c r="AR367" s="1" t="str">
        <f>IF(COUNTIF(揽收业务网点!A:A,P367)&gt;0,"Sim","Não")</f>
        <v>Não</v>
      </c>
    </row>
    <row r="368" spans="1:44">
      <c r="A368" s="29" t="s">
        <v>6404</v>
      </c>
      <c r="B368" s="29" t="s">
        <v>379</v>
      </c>
      <c r="C368" s="29" t="s">
        <v>6405</v>
      </c>
      <c r="D368" s="29" t="s">
        <v>381</v>
      </c>
      <c r="E368" s="29" t="s">
        <v>640</v>
      </c>
      <c r="F368" s="29" t="s">
        <v>383</v>
      </c>
      <c r="G368" s="29">
        <v>28</v>
      </c>
      <c r="H368" s="29" t="s">
        <v>6406</v>
      </c>
      <c r="I368" s="29" t="s">
        <v>663</v>
      </c>
      <c r="J368" s="29" t="s">
        <v>6407</v>
      </c>
      <c r="K368" s="29" t="s">
        <v>387</v>
      </c>
      <c r="L368" s="29" t="s">
        <v>6408</v>
      </c>
      <c r="M368" s="29" t="s">
        <v>6409</v>
      </c>
      <c r="N368" s="29" t="s">
        <v>6410</v>
      </c>
      <c r="O368" s="29" t="s">
        <v>1403</v>
      </c>
      <c r="P368" s="29" t="s">
        <v>53</v>
      </c>
      <c r="Q368" s="29" t="s">
        <v>11</v>
      </c>
      <c r="R368" s="29" t="s">
        <v>6411</v>
      </c>
      <c r="S368" s="29" t="s">
        <v>6412</v>
      </c>
      <c r="T368" s="29" t="s">
        <v>6413</v>
      </c>
      <c r="U368" s="29" t="s">
        <v>6414</v>
      </c>
      <c r="V368" s="29">
        <v>133</v>
      </c>
      <c r="W368" s="29" t="s">
        <v>396</v>
      </c>
      <c r="X368" s="29" t="s">
        <v>6415</v>
      </c>
      <c r="Y368" s="29" t="s">
        <v>744</v>
      </c>
      <c r="Z368" s="29" t="s">
        <v>6416</v>
      </c>
      <c r="AA368" s="29" t="s">
        <v>6416</v>
      </c>
      <c r="AB368" s="29" t="s">
        <v>653</v>
      </c>
      <c r="AC368" s="29" t="s">
        <v>654</v>
      </c>
      <c r="AD368" s="29" t="s">
        <v>11</v>
      </c>
      <c r="AE368" s="29" t="s">
        <v>6417</v>
      </c>
      <c r="AF368" s="29" t="s">
        <v>6418</v>
      </c>
      <c r="AG368" s="29">
        <v>1472</v>
      </c>
      <c r="AH368" s="29" t="s">
        <v>6418</v>
      </c>
      <c r="AI368" s="29" t="s">
        <v>6419</v>
      </c>
      <c r="AJ368" s="29">
        <v>-1269</v>
      </c>
      <c r="AK368" s="29" t="s">
        <v>6420</v>
      </c>
      <c r="AL368" s="29" t="s">
        <v>6421</v>
      </c>
      <c r="AM368" s="29">
        <v>3584</v>
      </c>
      <c r="AN368" s="1">
        <f t="shared" si="24"/>
        <v>1</v>
      </c>
      <c r="AO368" s="1">
        <f t="shared" si="25"/>
        <v>1</v>
      </c>
      <c r="AP368" s="30">
        <f t="shared" si="26"/>
        <v>46296</v>
      </c>
      <c r="AQ368" s="1" t="str">
        <f>IF(COUNTIF('同场线路Rotas do mesmo SC'!A:A,C368)&gt;0,"Sim","Não")</f>
        <v>Não</v>
      </c>
      <c r="AR368" s="1" t="str">
        <f>IF(COUNTIF(揽收业务网点!A:A,P368)&gt;0,"Sim","Não")</f>
        <v>Sim</v>
      </c>
    </row>
    <row r="369" spans="1:44">
      <c r="A369" s="29" t="s">
        <v>6422</v>
      </c>
      <c r="B369" s="29" t="s">
        <v>379</v>
      </c>
      <c r="C369" s="29" t="s">
        <v>6423</v>
      </c>
      <c r="D369" s="29" t="s">
        <v>381</v>
      </c>
      <c r="E369" s="29" t="s">
        <v>382</v>
      </c>
      <c r="F369" s="29" t="s">
        <v>847</v>
      </c>
      <c r="G369" s="29">
        <v>22</v>
      </c>
      <c r="H369" s="29" t="s">
        <v>1363</v>
      </c>
      <c r="I369" s="29" t="s">
        <v>663</v>
      </c>
      <c r="J369" s="29" t="s">
        <v>1225</v>
      </c>
      <c r="K369" s="29" t="s">
        <v>387</v>
      </c>
      <c r="L369" s="29" t="s">
        <v>1226</v>
      </c>
      <c r="M369" s="29" t="s">
        <v>1364</v>
      </c>
      <c r="N369" s="29" t="s">
        <v>1365</v>
      </c>
      <c r="O369" s="29" t="s">
        <v>653</v>
      </c>
      <c r="P369" s="29" t="s">
        <v>654</v>
      </c>
      <c r="Q369" s="29" t="s">
        <v>11</v>
      </c>
      <c r="R369" s="29" t="s">
        <v>6424</v>
      </c>
      <c r="S369" s="29" t="s">
        <v>6425</v>
      </c>
      <c r="T369" s="29" t="s">
        <v>6149</v>
      </c>
      <c r="U369" s="29" t="s">
        <v>6426</v>
      </c>
      <c r="V369" s="29">
        <v>607</v>
      </c>
      <c r="W369" s="29" t="s">
        <v>396</v>
      </c>
      <c r="X369" s="29" t="s">
        <v>6427</v>
      </c>
      <c r="Y369" s="29" t="s">
        <v>3074</v>
      </c>
      <c r="Z369" s="29" t="s">
        <v>6428</v>
      </c>
      <c r="AA369" s="29" t="s">
        <v>6428</v>
      </c>
      <c r="AB369" s="29" t="s">
        <v>1403</v>
      </c>
      <c r="AC369" s="29" t="s">
        <v>53</v>
      </c>
      <c r="AD369" s="29" t="s">
        <v>11</v>
      </c>
      <c r="AE369" s="29" t="s">
        <v>2223</v>
      </c>
      <c r="AF369" s="29" t="s">
        <v>6429</v>
      </c>
      <c r="AG369" s="29">
        <v>-61</v>
      </c>
      <c r="AH369" s="29" t="s">
        <v>6429</v>
      </c>
      <c r="AI369" s="29" t="s">
        <v>6430</v>
      </c>
      <c r="AJ369" s="29">
        <v>41</v>
      </c>
      <c r="AK369" s="29" t="s">
        <v>6431</v>
      </c>
      <c r="AL369" s="29" t="s">
        <v>6432</v>
      </c>
      <c r="AM369" s="29">
        <v>152</v>
      </c>
      <c r="AN369" s="1">
        <f t="shared" si="24"/>
        <v>1</v>
      </c>
      <c r="AO369" s="1">
        <f t="shared" si="25"/>
        <v>1</v>
      </c>
      <c r="AP369" s="30">
        <f t="shared" si="26"/>
        <v>46296</v>
      </c>
      <c r="AQ369" s="1" t="str">
        <f>IF(COUNTIF('同场线路Rotas do mesmo SC'!A:A,C369)&gt;0,"Sim","Não")</f>
        <v>Não</v>
      </c>
      <c r="AR369" s="1" t="str">
        <f>IF(COUNTIF(揽收业务网点!A:A,P369)&gt;0,"Sim","Não")</f>
        <v>Não</v>
      </c>
    </row>
    <row r="370" spans="1:44">
      <c r="A370" s="29" t="s">
        <v>6433</v>
      </c>
      <c r="B370" s="29" t="s">
        <v>379</v>
      </c>
      <c r="C370" s="29" t="s">
        <v>6434</v>
      </c>
      <c r="D370" s="29" t="s">
        <v>381</v>
      </c>
      <c r="E370" s="29" t="s">
        <v>382</v>
      </c>
      <c r="F370" s="29" t="s">
        <v>1034</v>
      </c>
      <c r="G370" s="29">
        <v>61</v>
      </c>
      <c r="H370" s="29" t="s">
        <v>6338</v>
      </c>
      <c r="I370" s="29" t="s">
        <v>663</v>
      </c>
      <c r="J370" s="29" t="s">
        <v>1225</v>
      </c>
      <c r="K370" s="29" t="s">
        <v>387</v>
      </c>
      <c r="L370" s="29" t="s">
        <v>1226</v>
      </c>
      <c r="M370" s="29" t="s">
        <v>6339</v>
      </c>
      <c r="N370" s="29" t="s">
        <v>6340</v>
      </c>
      <c r="O370" s="29" t="s">
        <v>653</v>
      </c>
      <c r="P370" s="29" t="s">
        <v>654</v>
      </c>
      <c r="Q370" s="29" t="s">
        <v>11</v>
      </c>
      <c r="R370" s="29" t="s">
        <v>6435</v>
      </c>
      <c r="S370" s="29" t="s">
        <v>6436</v>
      </c>
      <c r="T370" s="29" t="s">
        <v>6437</v>
      </c>
      <c r="U370" s="29" t="s">
        <v>6438</v>
      </c>
      <c r="V370" s="29">
        <v>461</v>
      </c>
      <c r="W370" s="29" t="s">
        <v>396</v>
      </c>
      <c r="X370" s="29" t="s">
        <v>6439</v>
      </c>
      <c r="Y370" s="29" t="s">
        <v>1167</v>
      </c>
      <c r="Z370" s="29" t="s">
        <v>6440</v>
      </c>
      <c r="AA370" s="29" t="s">
        <v>6440</v>
      </c>
      <c r="AB370" s="29" t="s">
        <v>1229</v>
      </c>
      <c r="AC370" s="29" t="s">
        <v>50</v>
      </c>
      <c r="AD370" s="29" t="s">
        <v>11</v>
      </c>
      <c r="AE370" s="29" t="s">
        <v>6441</v>
      </c>
      <c r="AF370" s="29" t="s">
        <v>6442</v>
      </c>
      <c r="AG370" s="29">
        <v>-9</v>
      </c>
      <c r="AH370" s="29" t="s">
        <v>6442</v>
      </c>
      <c r="AI370" s="29"/>
      <c r="AJ370" s="29">
        <v>121</v>
      </c>
      <c r="AK370" s="29" t="s">
        <v>6443</v>
      </c>
      <c r="AL370" s="29" t="s">
        <v>6444</v>
      </c>
      <c r="AM370" s="29">
        <v>5575</v>
      </c>
      <c r="AN370" s="1">
        <f t="shared" si="24"/>
        <v>1</v>
      </c>
      <c r="AO370" s="1">
        <f t="shared" si="25"/>
        <v>0</v>
      </c>
      <c r="AP370" s="30">
        <f t="shared" si="26"/>
        <v>46296</v>
      </c>
      <c r="AQ370" s="1" t="str">
        <f>IF(COUNTIF('同场线路Rotas do mesmo SC'!A:A,C370)&gt;0,"Sim","Não")</f>
        <v>Não</v>
      </c>
      <c r="AR370" s="1" t="str">
        <f>IF(COUNTIF(揽收业务网点!A:A,P370)&gt;0,"Sim","Não")</f>
        <v>Não</v>
      </c>
    </row>
    <row r="371" spans="1:44">
      <c r="A371" s="29" t="s">
        <v>6445</v>
      </c>
      <c r="B371" s="29" t="s">
        <v>379</v>
      </c>
      <c r="C371" s="29" t="s">
        <v>6446</v>
      </c>
      <c r="D371" s="29" t="s">
        <v>381</v>
      </c>
      <c r="E371" s="29" t="s">
        <v>382</v>
      </c>
      <c r="F371" s="29" t="s">
        <v>383</v>
      </c>
      <c r="G371" s="29">
        <v>116</v>
      </c>
      <c r="H371" s="29" t="s">
        <v>6447</v>
      </c>
      <c r="I371" s="29" t="s">
        <v>385</v>
      </c>
      <c r="J371" s="29" t="s">
        <v>6448</v>
      </c>
      <c r="K371" s="29" t="s">
        <v>387</v>
      </c>
      <c r="L371" s="29" t="s">
        <v>6449</v>
      </c>
      <c r="M371" s="29" t="s">
        <v>6450</v>
      </c>
      <c r="N371" s="29" t="s">
        <v>6451</v>
      </c>
      <c r="O371" s="29" t="s">
        <v>601</v>
      </c>
      <c r="P371" s="29" t="s">
        <v>602</v>
      </c>
      <c r="Q371" s="29" t="s">
        <v>94</v>
      </c>
      <c r="R371" s="29" t="s">
        <v>6452</v>
      </c>
      <c r="S371" s="29" t="s">
        <v>6453</v>
      </c>
      <c r="T371" s="29" t="s">
        <v>6454</v>
      </c>
      <c r="U371" s="29" t="s">
        <v>6455</v>
      </c>
      <c r="V371" s="29">
        <v>399</v>
      </c>
      <c r="W371" s="29" t="s">
        <v>396</v>
      </c>
      <c r="X371" s="29" t="s">
        <v>6456</v>
      </c>
      <c r="Y371" s="29" t="s">
        <v>744</v>
      </c>
      <c r="Z371" s="29" t="s">
        <v>6457</v>
      </c>
      <c r="AA371" s="29" t="s">
        <v>6457</v>
      </c>
      <c r="AB371" s="29" t="s">
        <v>6458</v>
      </c>
      <c r="AC371" s="29" t="s">
        <v>6459</v>
      </c>
      <c r="AD371" s="29" t="s">
        <v>94</v>
      </c>
      <c r="AE371" s="29" t="s">
        <v>6460</v>
      </c>
      <c r="AF371" s="29" t="s">
        <v>6461</v>
      </c>
      <c r="AG371" s="29">
        <v>1</v>
      </c>
      <c r="AH371" s="29" t="s">
        <v>6461</v>
      </c>
      <c r="AI371" s="29" t="s">
        <v>6462</v>
      </c>
      <c r="AJ371" s="29">
        <v>237</v>
      </c>
      <c r="AK371" s="29" t="s">
        <v>6463</v>
      </c>
      <c r="AL371" s="29" t="s">
        <v>6464</v>
      </c>
      <c r="AM371" s="29">
        <v>101</v>
      </c>
      <c r="AN371" s="1">
        <f t="shared" si="24"/>
        <v>1</v>
      </c>
      <c r="AO371" s="1">
        <f t="shared" si="25"/>
        <v>1</v>
      </c>
      <c r="AP371" s="30">
        <f t="shared" si="26"/>
        <v>46296</v>
      </c>
      <c r="AQ371" s="1" t="str">
        <f>IF(COUNTIF('同场线路Rotas do mesmo SC'!A:A,C371)&gt;0,"Sim","Não")</f>
        <v>Não</v>
      </c>
      <c r="AR371" s="1" t="str">
        <f>IF(COUNTIF(揽收业务网点!A:A,P371)&gt;0,"Sim","Não")</f>
        <v>Não</v>
      </c>
    </row>
    <row r="372" spans="1:44">
      <c r="A372" s="29" t="s">
        <v>6465</v>
      </c>
      <c r="B372" s="29" t="s">
        <v>379</v>
      </c>
      <c r="C372" s="29" t="s">
        <v>6466</v>
      </c>
      <c r="D372" s="29" t="s">
        <v>381</v>
      </c>
      <c r="E372" s="29" t="s">
        <v>382</v>
      </c>
      <c r="F372" s="29" t="s">
        <v>732</v>
      </c>
      <c r="G372" s="29">
        <v>6</v>
      </c>
      <c r="H372" s="29" t="s">
        <v>6467</v>
      </c>
      <c r="I372" s="29" t="s">
        <v>868</v>
      </c>
      <c r="J372" s="29" t="s">
        <v>6468</v>
      </c>
      <c r="K372" s="29" t="s">
        <v>387</v>
      </c>
      <c r="L372" s="29" t="s">
        <v>6469</v>
      </c>
      <c r="M372" s="29" t="s">
        <v>6470</v>
      </c>
      <c r="N372" s="29" t="s">
        <v>6471</v>
      </c>
      <c r="O372" s="29" t="s">
        <v>6472</v>
      </c>
      <c r="P372" s="29" t="s">
        <v>6473</v>
      </c>
      <c r="Q372" s="29" t="s">
        <v>145</v>
      </c>
      <c r="R372" s="29" t="s">
        <v>6474</v>
      </c>
      <c r="S372" s="29" t="s">
        <v>6475</v>
      </c>
      <c r="T372" s="29" t="s">
        <v>6476</v>
      </c>
      <c r="U372" s="29" t="s">
        <v>6477</v>
      </c>
      <c r="V372" s="29">
        <v>30</v>
      </c>
      <c r="W372" s="29" t="s">
        <v>396</v>
      </c>
      <c r="X372" s="29" t="s">
        <v>6478</v>
      </c>
      <c r="Y372" s="29" t="s">
        <v>528</v>
      </c>
      <c r="Z372" s="29" t="s">
        <v>6479</v>
      </c>
      <c r="AA372" s="29" t="s">
        <v>6479</v>
      </c>
      <c r="AB372" s="29" t="s">
        <v>6480</v>
      </c>
      <c r="AC372" s="29" t="s">
        <v>6481</v>
      </c>
      <c r="AD372" s="29" t="s">
        <v>145</v>
      </c>
      <c r="AE372" s="29" t="s">
        <v>1325</v>
      </c>
      <c r="AF372" s="29" t="s">
        <v>6482</v>
      </c>
      <c r="AG372" s="29">
        <v>-129</v>
      </c>
      <c r="AH372" s="29" t="s">
        <v>6482</v>
      </c>
      <c r="AI372" s="29" t="s">
        <v>6483</v>
      </c>
      <c r="AJ372" s="29">
        <v>120</v>
      </c>
      <c r="AK372" s="29" t="s">
        <v>6484</v>
      </c>
      <c r="AL372" s="29" t="s">
        <v>6485</v>
      </c>
      <c r="AM372" s="29">
        <v>103</v>
      </c>
      <c r="AN372" s="1">
        <f t="shared" si="24"/>
        <v>1</v>
      </c>
      <c r="AO372" s="1">
        <f t="shared" si="25"/>
        <v>1</v>
      </c>
      <c r="AP372" s="30">
        <f t="shared" si="26"/>
        <v>46296</v>
      </c>
      <c r="AQ372" s="1" t="str">
        <f>IF(COUNTIF('同场线路Rotas do mesmo SC'!A:A,C372)&gt;0,"Sim","Não")</f>
        <v>Não</v>
      </c>
      <c r="AR372" s="1" t="str">
        <f>IF(COUNTIF(揽收业务网点!A:A,P372)&gt;0,"Sim","Não")</f>
        <v>Não</v>
      </c>
    </row>
    <row r="373" spans="1:44">
      <c r="A373" s="29" t="s">
        <v>6486</v>
      </c>
      <c r="B373" s="29" t="s">
        <v>379</v>
      </c>
      <c r="C373" s="29" t="s">
        <v>6487</v>
      </c>
      <c r="D373" s="29" t="s">
        <v>381</v>
      </c>
      <c r="E373" s="29" t="s">
        <v>640</v>
      </c>
      <c r="F373" s="29" t="s">
        <v>383</v>
      </c>
      <c r="G373" s="29">
        <v>48</v>
      </c>
      <c r="H373" s="29" t="s">
        <v>6488</v>
      </c>
      <c r="I373" s="29" t="s">
        <v>409</v>
      </c>
      <c r="J373" s="29" t="s">
        <v>642</v>
      </c>
      <c r="K373" s="29" t="s">
        <v>387</v>
      </c>
      <c r="L373" s="29" t="s">
        <v>643</v>
      </c>
      <c r="M373" s="29" t="s">
        <v>6489</v>
      </c>
      <c r="N373" s="29" t="s">
        <v>6490</v>
      </c>
      <c r="O373" s="29" t="s">
        <v>6491</v>
      </c>
      <c r="P373" s="29" t="s">
        <v>46</v>
      </c>
      <c r="Q373" s="29" t="s">
        <v>11</v>
      </c>
      <c r="R373" s="29" t="s">
        <v>6492</v>
      </c>
      <c r="S373" s="29" t="s">
        <v>6492</v>
      </c>
      <c r="T373" s="29" t="s">
        <v>6493</v>
      </c>
      <c r="U373" s="29" t="s">
        <v>6494</v>
      </c>
      <c r="V373" s="29">
        <v>8</v>
      </c>
      <c r="W373" s="29" t="s">
        <v>396</v>
      </c>
      <c r="X373" s="29" t="s">
        <v>6495</v>
      </c>
      <c r="Y373" s="29" t="s">
        <v>1954</v>
      </c>
      <c r="Z373" s="29" t="s">
        <v>6496</v>
      </c>
      <c r="AA373" s="29" t="s">
        <v>6496</v>
      </c>
      <c r="AB373" s="29" t="s">
        <v>1229</v>
      </c>
      <c r="AC373" s="29" t="s">
        <v>50</v>
      </c>
      <c r="AD373" s="29" t="s">
        <v>11</v>
      </c>
      <c r="AE373" s="29" t="s">
        <v>3351</v>
      </c>
      <c r="AF373" s="29" t="s">
        <v>6497</v>
      </c>
      <c r="AG373" s="29">
        <v>38</v>
      </c>
      <c r="AH373" s="29" t="s">
        <v>6497</v>
      </c>
      <c r="AI373" s="29" t="s">
        <v>6498</v>
      </c>
      <c r="AJ373" s="29">
        <v>85</v>
      </c>
      <c r="AK373" s="29" t="s">
        <v>6499</v>
      </c>
      <c r="AL373" s="29" t="s">
        <v>6500</v>
      </c>
      <c r="AM373" s="29">
        <v>13</v>
      </c>
      <c r="AN373" s="1">
        <f t="shared" si="24"/>
        <v>1</v>
      </c>
      <c r="AO373" s="1">
        <f t="shared" si="25"/>
        <v>1</v>
      </c>
      <c r="AP373" s="30">
        <f t="shared" si="26"/>
        <v>46296</v>
      </c>
      <c r="AQ373" s="1" t="str">
        <f>IF(COUNTIF('同场线路Rotas do mesmo SC'!A:A,C373)&gt;0,"Sim","Não")</f>
        <v>Não</v>
      </c>
      <c r="AR373" s="1" t="str">
        <f>IF(COUNTIF(揽收业务网点!A:A,P373)&gt;0,"Sim","Não")</f>
        <v>Sim</v>
      </c>
    </row>
    <row r="374" spans="1:44">
      <c r="A374" s="29" t="s">
        <v>6501</v>
      </c>
      <c r="B374" s="29" t="s">
        <v>379</v>
      </c>
      <c r="C374" s="29" t="s">
        <v>6502</v>
      </c>
      <c r="D374" s="29" t="s">
        <v>381</v>
      </c>
      <c r="E374" s="29" t="s">
        <v>382</v>
      </c>
      <c r="F374" s="29" t="s">
        <v>383</v>
      </c>
      <c r="G374" s="29">
        <v>12</v>
      </c>
      <c r="H374" s="29" t="s">
        <v>6503</v>
      </c>
      <c r="I374" s="29" t="s">
        <v>868</v>
      </c>
      <c r="J374" s="29" t="s">
        <v>4160</v>
      </c>
      <c r="K374" s="29" t="s">
        <v>387</v>
      </c>
      <c r="L374" s="29" t="s">
        <v>4161</v>
      </c>
      <c r="M374" s="29" t="s">
        <v>6504</v>
      </c>
      <c r="N374" s="29" t="s">
        <v>6505</v>
      </c>
      <c r="O374" s="29" t="s">
        <v>1403</v>
      </c>
      <c r="P374" s="29" t="s">
        <v>53</v>
      </c>
      <c r="Q374" s="29" t="s">
        <v>11</v>
      </c>
      <c r="R374" s="29" t="s">
        <v>6506</v>
      </c>
      <c r="S374" s="29" t="s">
        <v>6507</v>
      </c>
      <c r="T374" s="29" t="s">
        <v>6508</v>
      </c>
      <c r="U374" s="29" t="s">
        <v>6509</v>
      </c>
      <c r="V374" s="29">
        <v>34</v>
      </c>
      <c r="W374" s="29" t="s">
        <v>396</v>
      </c>
      <c r="X374" s="29" t="s">
        <v>6510</v>
      </c>
      <c r="Y374" s="29" t="s">
        <v>1325</v>
      </c>
      <c r="Z374" s="29" t="s">
        <v>6511</v>
      </c>
      <c r="AA374" s="29" t="s">
        <v>6511</v>
      </c>
      <c r="AB374" s="29" t="s">
        <v>6512</v>
      </c>
      <c r="AC374" s="29" t="s">
        <v>6513</v>
      </c>
      <c r="AD374" s="29" t="s">
        <v>11</v>
      </c>
      <c r="AE374" s="29" t="s">
        <v>633</v>
      </c>
      <c r="AF374" s="29" t="s">
        <v>6514</v>
      </c>
      <c r="AG374" s="29">
        <v>-41</v>
      </c>
      <c r="AH374" s="29" t="s">
        <v>6514</v>
      </c>
      <c r="AI374" s="29" t="s">
        <v>6515</v>
      </c>
      <c r="AJ374" s="29">
        <v>6</v>
      </c>
      <c r="AK374" s="29" t="s">
        <v>6516</v>
      </c>
      <c r="AL374" s="29" t="s">
        <v>6517</v>
      </c>
      <c r="AM374" s="29">
        <v>73</v>
      </c>
      <c r="AN374" s="1">
        <f t="shared" si="24"/>
        <v>1</v>
      </c>
      <c r="AO374" s="1">
        <f t="shared" si="25"/>
        <v>1</v>
      </c>
      <c r="AP374" s="30">
        <f t="shared" si="26"/>
        <v>46296</v>
      </c>
      <c r="AQ374" s="1" t="str">
        <f>IF(COUNTIF('同场线路Rotas do mesmo SC'!A:A,C374)&gt;0,"Sim","Não")</f>
        <v>Não</v>
      </c>
      <c r="AR374" s="1" t="str">
        <f>IF(COUNTIF(揽收业务网点!A:A,P374)&gt;0,"Sim","Não")</f>
        <v>Sim</v>
      </c>
    </row>
    <row r="375" spans="1:44">
      <c r="A375" s="29" t="s">
        <v>6518</v>
      </c>
      <c r="B375" s="29" t="s">
        <v>379</v>
      </c>
      <c r="C375" s="29" t="s">
        <v>6519</v>
      </c>
      <c r="D375" s="29" t="s">
        <v>381</v>
      </c>
      <c r="E375" s="29" t="s">
        <v>382</v>
      </c>
      <c r="F375" s="29" t="s">
        <v>732</v>
      </c>
      <c r="G375" s="29">
        <v>12</v>
      </c>
      <c r="H375" s="29" t="s">
        <v>6503</v>
      </c>
      <c r="I375" s="29" t="s">
        <v>868</v>
      </c>
      <c r="J375" s="29" t="s">
        <v>4160</v>
      </c>
      <c r="K375" s="29" t="s">
        <v>387</v>
      </c>
      <c r="L375" s="29" t="s">
        <v>4161</v>
      </c>
      <c r="M375" s="29" t="s">
        <v>6504</v>
      </c>
      <c r="N375" s="29" t="s">
        <v>6505</v>
      </c>
      <c r="O375" s="29" t="s">
        <v>1403</v>
      </c>
      <c r="P375" s="29" t="s">
        <v>53</v>
      </c>
      <c r="Q375" s="29" t="s">
        <v>11</v>
      </c>
      <c r="R375" s="29" t="s">
        <v>1536</v>
      </c>
      <c r="S375" s="29" t="s">
        <v>1536</v>
      </c>
      <c r="T375" s="29" t="s">
        <v>6520</v>
      </c>
      <c r="U375" s="29" t="s">
        <v>6521</v>
      </c>
      <c r="V375" s="29">
        <v>2</v>
      </c>
      <c r="W375" s="29" t="s">
        <v>396</v>
      </c>
      <c r="X375" s="29" t="s">
        <v>6522</v>
      </c>
      <c r="Y375" s="29" t="s">
        <v>491</v>
      </c>
      <c r="Z375" s="29" t="s">
        <v>6523</v>
      </c>
      <c r="AA375" s="29" t="s">
        <v>6523</v>
      </c>
      <c r="AB375" s="29" t="s">
        <v>6512</v>
      </c>
      <c r="AC375" s="29" t="s">
        <v>6513</v>
      </c>
      <c r="AD375" s="29" t="s">
        <v>11</v>
      </c>
      <c r="AE375" s="29" t="s">
        <v>2077</v>
      </c>
      <c r="AF375" s="29" t="s">
        <v>6524</v>
      </c>
      <c r="AG375" s="29">
        <v>236</v>
      </c>
      <c r="AH375" s="29" t="s">
        <v>6524</v>
      </c>
      <c r="AI375" s="29" t="s">
        <v>6525</v>
      </c>
      <c r="AJ375" s="29">
        <v>-214</v>
      </c>
      <c r="AK375" s="29" t="s">
        <v>6526</v>
      </c>
      <c r="AL375" s="29" t="s">
        <v>6527</v>
      </c>
      <c r="AM375" s="29">
        <v>15</v>
      </c>
      <c r="AN375" s="1">
        <f t="shared" si="24"/>
        <v>1</v>
      </c>
      <c r="AO375" s="1">
        <f t="shared" si="25"/>
        <v>1</v>
      </c>
      <c r="AP375" s="30">
        <f t="shared" si="26"/>
        <v>46296</v>
      </c>
      <c r="AQ375" s="1" t="str">
        <f>IF(COUNTIF('同场线路Rotas do mesmo SC'!A:A,C375)&gt;0,"Sim","Não")</f>
        <v>Não</v>
      </c>
      <c r="AR375" s="1" t="str">
        <f>IF(COUNTIF(揽收业务网点!A:A,P375)&gt;0,"Sim","Não")</f>
        <v>Sim</v>
      </c>
    </row>
    <row r="376" spans="1:44">
      <c r="A376" s="29" t="s">
        <v>6528</v>
      </c>
      <c r="B376" s="29" t="s">
        <v>379</v>
      </c>
      <c r="C376" s="29" t="s">
        <v>6529</v>
      </c>
      <c r="D376" s="29" t="s">
        <v>381</v>
      </c>
      <c r="E376" s="29" t="s">
        <v>382</v>
      </c>
      <c r="F376" s="29" t="s">
        <v>732</v>
      </c>
      <c r="G376" s="29">
        <v>8</v>
      </c>
      <c r="H376" s="29" t="s">
        <v>6143</v>
      </c>
      <c r="I376" s="29" t="s">
        <v>868</v>
      </c>
      <c r="J376" s="29" t="s">
        <v>4160</v>
      </c>
      <c r="K376" s="29" t="s">
        <v>387</v>
      </c>
      <c r="L376" s="29" t="s">
        <v>4161</v>
      </c>
      <c r="M376" s="29" t="s">
        <v>6144</v>
      </c>
      <c r="N376" s="29" t="s">
        <v>6145</v>
      </c>
      <c r="O376" s="29" t="s">
        <v>1403</v>
      </c>
      <c r="P376" s="29" t="s">
        <v>53</v>
      </c>
      <c r="Q376" s="29" t="s">
        <v>11</v>
      </c>
      <c r="R376" s="29" t="s">
        <v>6530</v>
      </c>
      <c r="S376" s="29" t="s">
        <v>6530</v>
      </c>
      <c r="T376" s="29" t="s">
        <v>6531</v>
      </c>
      <c r="U376" s="29" t="s">
        <v>6532</v>
      </c>
      <c r="V376" s="29">
        <v>11</v>
      </c>
      <c r="W376" s="29" t="s">
        <v>396</v>
      </c>
      <c r="X376" s="29" t="s">
        <v>6533</v>
      </c>
      <c r="Y376" s="29" t="s">
        <v>2077</v>
      </c>
      <c r="Z376" s="29" t="s">
        <v>6534</v>
      </c>
      <c r="AA376" s="29" t="s">
        <v>6534</v>
      </c>
      <c r="AB376" s="29" t="s">
        <v>6151</v>
      </c>
      <c r="AC376" s="29" t="s">
        <v>56</v>
      </c>
      <c r="AD376" s="29" t="s">
        <v>11</v>
      </c>
      <c r="AE376" s="29" t="s">
        <v>2873</v>
      </c>
      <c r="AF376" s="29" t="s">
        <v>6535</v>
      </c>
      <c r="AG376" s="29">
        <v>-16</v>
      </c>
      <c r="AH376" s="29" t="s">
        <v>6535</v>
      </c>
      <c r="AI376" s="29" t="s">
        <v>6536</v>
      </c>
      <c r="AJ376" s="29">
        <v>0</v>
      </c>
      <c r="AK376" s="29" t="s">
        <v>6537</v>
      </c>
      <c r="AL376" s="29" t="s">
        <v>6538</v>
      </c>
      <c r="AM376" s="29">
        <v>16</v>
      </c>
      <c r="AN376" s="1">
        <f t="shared" si="24"/>
        <v>1</v>
      </c>
      <c r="AO376" s="1">
        <f t="shared" si="25"/>
        <v>1</v>
      </c>
      <c r="AP376" s="30">
        <f t="shared" si="26"/>
        <v>46296</v>
      </c>
      <c r="AQ376" s="1" t="str">
        <f>IF(COUNTIF('同场线路Rotas do mesmo SC'!A:A,C376)&gt;0,"Sim","Não")</f>
        <v>Não</v>
      </c>
      <c r="AR376" s="1" t="str">
        <f>IF(COUNTIF(揽收业务网点!A:A,P376)&gt;0,"Sim","Não")</f>
        <v>Sim</v>
      </c>
    </row>
    <row r="377" spans="1:44">
      <c r="A377" s="29" t="s">
        <v>6539</v>
      </c>
      <c r="B377" s="29" t="s">
        <v>379</v>
      </c>
      <c r="C377" s="29" t="s">
        <v>6540</v>
      </c>
      <c r="D377" s="29" t="s">
        <v>381</v>
      </c>
      <c r="E377" s="29" t="s">
        <v>382</v>
      </c>
      <c r="F377" s="29" t="s">
        <v>383</v>
      </c>
      <c r="G377" s="29">
        <v>31</v>
      </c>
      <c r="H377" s="29" t="s">
        <v>6541</v>
      </c>
      <c r="I377" s="29" t="s">
        <v>868</v>
      </c>
      <c r="J377" s="29" t="s">
        <v>1753</v>
      </c>
      <c r="K377" s="29" t="s">
        <v>387</v>
      </c>
      <c r="L377" s="29" t="s">
        <v>1754</v>
      </c>
      <c r="M377" s="29" t="s">
        <v>6542</v>
      </c>
      <c r="N377" s="29" t="s">
        <v>6543</v>
      </c>
      <c r="O377" s="29" t="s">
        <v>1703</v>
      </c>
      <c r="P377" s="29" t="s">
        <v>45</v>
      </c>
      <c r="Q377" s="29" t="s">
        <v>11</v>
      </c>
      <c r="R377" s="29" t="s">
        <v>6544</v>
      </c>
      <c r="S377" s="29" t="s">
        <v>6544</v>
      </c>
      <c r="T377" s="29" t="s">
        <v>6545</v>
      </c>
      <c r="U377" s="29" t="s">
        <v>6546</v>
      </c>
      <c r="V377" s="29">
        <v>62</v>
      </c>
      <c r="W377" s="29" t="s">
        <v>396</v>
      </c>
      <c r="X377" s="29" t="s">
        <v>6547</v>
      </c>
      <c r="Y377" s="29" t="s">
        <v>1325</v>
      </c>
      <c r="Z377" s="29" t="s">
        <v>6548</v>
      </c>
      <c r="AA377" s="29" t="s">
        <v>6548</v>
      </c>
      <c r="AB377" s="29" t="s">
        <v>6549</v>
      </c>
      <c r="AC377" s="29" t="s">
        <v>36</v>
      </c>
      <c r="AD377" s="29" t="s">
        <v>11</v>
      </c>
      <c r="AE377" s="29" t="s">
        <v>2351</v>
      </c>
      <c r="AF377" s="29" t="s">
        <v>6550</v>
      </c>
      <c r="AG377" s="29">
        <v>-34</v>
      </c>
      <c r="AH377" s="29" t="s">
        <v>6550</v>
      </c>
      <c r="AI377" s="29" t="s">
        <v>6551</v>
      </c>
      <c r="AJ377" s="29">
        <v>7</v>
      </c>
      <c r="AK377" s="29" t="s">
        <v>6552</v>
      </c>
      <c r="AL377" s="29" t="s">
        <v>6553</v>
      </c>
      <c r="AM377" s="29">
        <v>141</v>
      </c>
      <c r="AN377" s="1">
        <f t="shared" si="24"/>
        <v>1</v>
      </c>
      <c r="AO377" s="1">
        <f t="shared" si="25"/>
        <v>1</v>
      </c>
      <c r="AP377" s="30">
        <f t="shared" si="26"/>
        <v>46296</v>
      </c>
      <c r="AQ377" s="1" t="str">
        <f>IF(COUNTIF('同场线路Rotas do mesmo SC'!A:A,C377)&gt;0,"Sim","Não")</f>
        <v>Não</v>
      </c>
      <c r="AR377" s="1" t="str">
        <f>IF(COUNTIF(揽收业务网点!A:A,P377)&gt;0,"Sim","Não")</f>
        <v>Sim</v>
      </c>
    </row>
    <row r="378" spans="1:44">
      <c r="A378" s="29" t="s">
        <v>6554</v>
      </c>
      <c r="B378" s="29" t="s">
        <v>379</v>
      </c>
      <c r="C378" s="29" t="s">
        <v>6555</v>
      </c>
      <c r="D378" s="29" t="s">
        <v>381</v>
      </c>
      <c r="E378" s="29" t="s">
        <v>382</v>
      </c>
      <c r="F378" s="29" t="s">
        <v>383</v>
      </c>
      <c r="G378" s="29">
        <v>55</v>
      </c>
      <c r="H378" s="29" t="s">
        <v>6556</v>
      </c>
      <c r="I378" s="29" t="s">
        <v>385</v>
      </c>
      <c r="J378" s="29" t="s">
        <v>6557</v>
      </c>
      <c r="K378" s="29" t="s">
        <v>387</v>
      </c>
      <c r="L378" s="29" t="s">
        <v>6558</v>
      </c>
      <c r="M378" s="29" t="s">
        <v>6559</v>
      </c>
      <c r="N378" s="29" t="s">
        <v>6560</v>
      </c>
      <c r="O378" s="29" t="s">
        <v>3195</v>
      </c>
      <c r="P378" s="29" t="s">
        <v>3196</v>
      </c>
      <c r="Q378" s="29" t="s">
        <v>5</v>
      </c>
      <c r="R378" s="29" t="s">
        <v>6561</v>
      </c>
      <c r="S378" s="29" t="s">
        <v>6562</v>
      </c>
      <c r="T378" s="29" t="s">
        <v>6563</v>
      </c>
      <c r="U378" s="29" t="s">
        <v>6564</v>
      </c>
      <c r="V378" s="29">
        <v>37</v>
      </c>
      <c r="W378" s="29" t="s">
        <v>396</v>
      </c>
      <c r="X378" s="29" t="s">
        <v>6565</v>
      </c>
      <c r="Y378" s="29" t="s">
        <v>528</v>
      </c>
      <c r="Z378" s="29" t="s">
        <v>6135</v>
      </c>
      <c r="AA378" s="29" t="s">
        <v>6135</v>
      </c>
      <c r="AB378" s="29" t="s">
        <v>6566</v>
      </c>
      <c r="AC378" s="29" t="s">
        <v>6567</v>
      </c>
      <c r="AD378" s="29" t="s">
        <v>5</v>
      </c>
      <c r="AE378" s="29" t="s">
        <v>3221</v>
      </c>
      <c r="AF378" s="29" t="s">
        <v>6568</v>
      </c>
      <c r="AG378" s="29">
        <v>1</v>
      </c>
      <c r="AH378" s="29" t="s">
        <v>6568</v>
      </c>
      <c r="AI378" s="29" t="s">
        <v>6569</v>
      </c>
      <c r="AJ378" s="29">
        <v>10</v>
      </c>
      <c r="AK378" s="29" t="s">
        <v>6570</v>
      </c>
      <c r="AL378" s="29" t="s">
        <v>6571</v>
      </c>
      <c r="AM378" s="29">
        <v>39</v>
      </c>
      <c r="AN378" s="1">
        <f t="shared" si="24"/>
        <v>1</v>
      </c>
      <c r="AO378" s="1">
        <f t="shared" si="25"/>
        <v>1</v>
      </c>
      <c r="AP378" s="30">
        <f t="shared" si="26"/>
        <v>46296</v>
      </c>
      <c r="AQ378" s="1" t="str">
        <f>IF(COUNTIF('同场线路Rotas do mesmo SC'!A:A,C378)&gt;0,"Sim","Não")</f>
        <v>Não</v>
      </c>
      <c r="AR378" s="1" t="str">
        <f>IF(COUNTIF(揽收业务网点!A:A,P378)&gt;0,"Sim","Não")</f>
        <v>Não</v>
      </c>
    </row>
    <row r="379" spans="1:44">
      <c r="A379" s="29" t="s">
        <v>6572</v>
      </c>
      <c r="B379" s="29" t="s">
        <v>379</v>
      </c>
      <c r="C379" s="29" t="s">
        <v>6573</v>
      </c>
      <c r="D379" s="29" t="s">
        <v>381</v>
      </c>
      <c r="E379" s="29" t="s">
        <v>382</v>
      </c>
      <c r="F379" s="29" t="s">
        <v>383</v>
      </c>
      <c r="G379" s="29">
        <v>40</v>
      </c>
      <c r="H379" s="29" t="s">
        <v>6574</v>
      </c>
      <c r="I379" s="29" t="s">
        <v>702</v>
      </c>
      <c r="J379" s="29" t="s">
        <v>6575</v>
      </c>
      <c r="K379" s="29" t="s">
        <v>387</v>
      </c>
      <c r="L379" s="29" t="s">
        <v>6576</v>
      </c>
      <c r="M379" s="29" t="s">
        <v>6575</v>
      </c>
      <c r="N379" s="29" t="s">
        <v>6577</v>
      </c>
      <c r="O379" s="29" t="s">
        <v>2499</v>
      </c>
      <c r="P379" s="29" t="s">
        <v>2500</v>
      </c>
      <c r="Q379" s="29" t="s">
        <v>2</v>
      </c>
      <c r="R379" s="29" t="s">
        <v>6578</v>
      </c>
      <c r="S379" s="29" t="s">
        <v>6579</v>
      </c>
      <c r="T379" s="29" t="s">
        <v>6580</v>
      </c>
      <c r="U379" s="29" t="s">
        <v>6581</v>
      </c>
      <c r="V379" s="29">
        <v>273</v>
      </c>
      <c r="W379" s="29" t="s">
        <v>396</v>
      </c>
      <c r="X379" s="29" t="s">
        <v>6582</v>
      </c>
      <c r="Y379" s="29" t="s">
        <v>401</v>
      </c>
      <c r="Z379" s="29" t="s">
        <v>6583</v>
      </c>
      <c r="AA379" s="29" t="s">
        <v>6583</v>
      </c>
      <c r="AB379" s="29" t="s">
        <v>6584</v>
      </c>
      <c r="AC379" s="29" t="s">
        <v>6585</v>
      </c>
      <c r="AD379" s="29" t="s">
        <v>2</v>
      </c>
      <c r="AE379" s="29" t="s">
        <v>989</v>
      </c>
      <c r="AF379" s="29" t="s">
        <v>6586</v>
      </c>
      <c r="AG379" s="29">
        <v>-190</v>
      </c>
      <c r="AH379" s="29" t="s">
        <v>6586</v>
      </c>
      <c r="AI379" s="29" t="s">
        <v>6587</v>
      </c>
      <c r="AJ379" s="29">
        <v>141</v>
      </c>
      <c r="AK379" s="29" t="s">
        <v>6588</v>
      </c>
      <c r="AL379" s="29" t="s">
        <v>6589</v>
      </c>
      <c r="AM379" s="29">
        <v>55</v>
      </c>
      <c r="AN379" s="1">
        <f t="shared" si="24"/>
        <v>1</v>
      </c>
      <c r="AO379" s="1">
        <f t="shared" si="25"/>
        <v>1</v>
      </c>
      <c r="AP379" s="30">
        <f t="shared" si="26"/>
        <v>46296</v>
      </c>
      <c r="AQ379" s="1" t="str">
        <f>IF(COUNTIF('同场线路Rotas do mesmo SC'!A:A,C379)&gt;0,"Sim","Não")</f>
        <v>Não</v>
      </c>
      <c r="AR379" s="1" t="str">
        <f>IF(COUNTIF(揽收业务网点!A:A,P379)&gt;0,"Sim","Não")</f>
        <v>Não</v>
      </c>
    </row>
    <row r="380" spans="1:44">
      <c r="A380" s="29" t="s">
        <v>6590</v>
      </c>
      <c r="B380" s="29" t="s">
        <v>379</v>
      </c>
      <c r="C380" s="29" t="s">
        <v>6591</v>
      </c>
      <c r="D380" s="29" t="s">
        <v>381</v>
      </c>
      <c r="E380" s="29" t="s">
        <v>382</v>
      </c>
      <c r="F380" s="29" t="s">
        <v>383</v>
      </c>
      <c r="G380" s="29">
        <v>58</v>
      </c>
      <c r="H380" s="29" t="s">
        <v>6592</v>
      </c>
      <c r="I380" s="29" t="s">
        <v>385</v>
      </c>
      <c r="J380" s="29" t="s">
        <v>6593</v>
      </c>
      <c r="K380" s="29" t="s">
        <v>387</v>
      </c>
      <c r="L380" s="29" t="s">
        <v>6594</v>
      </c>
      <c r="M380" s="29" t="s">
        <v>6593</v>
      </c>
      <c r="N380" s="29" t="s">
        <v>6595</v>
      </c>
      <c r="O380" s="29" t="s">
        <v>2499</v>
      </c>
      <c r="P380" s="29" t="s">
        <v>2500</v>
      </c>
      <c r="Q380" s="29" t="s">
        <v>2</v>
      </c>
      <c r="R380" s="29" t="s">
        <v>6596</v>
      </c>
      <c r="S380" s="29" t="s">
        <v>6597</v>
      </c>
      <c r="T380" s="29" t="s">
        <v>6598</v>
      </c>
      <c r="U380" s="29" t="s">
        <v>6599</v>
      </c>
      <c r="V380" s="29">
        <v>277</v>
      </c>
      <c r="W380" s="29" t="s">
        <v>396</v>
      </c>
      <c r="X380" s="29" t="s">
        <v>6600</v>
      </c>
      <c r="Y380" s="29" t="s">
        <v>2351</v>
      </c>
      <c r="Z380" s="29" t="s">
        <v>6601</v>
      </c>
      <c r="AA380" s="29" t="s">
        <v>6601</v>
      </c>
      <c r="AB380" s="29" t="s">
        <v>6602</v>
      </c>
      <c r="AC380" s="29" t="s">
        <v>6603</v>
      </c>
      <c r="AD380" s="29" t="s">
        <v>2</v>
      </c>
      <c r="AE380" s="29" t="s">
        <v>989</v>
      </c>
      <c r="AF380" s="29" t="s">
        <v>4126</v>
      </c>
      <c r="AG380" s="29">
        <v>-176</v>
      </c>
      <c r="AH380" s="29" t="s">
        <v>4126</v>
      </c>
      <c r="AI380" s="29" t="s">
        <v>6604</v>
      </c>
      <c r="AJ380" s="29">
        <v>105</v>
      </c>
      <c r="AK380" s="29" t="s">
        <v>6605</v>
      </c>
      <c r="AL380" s="29" t="s">
        <v>6606</v>
      </c>
      <c r="AM380" s="29">
        <v>163</v>
      </c>
      <c r="AN380" s="1">
        <f t="shared" si="24"/>
        <v>1</v>
      </c>
      <c r="AO380" s="1">
        <f t="shared" si="25"/>
        <v>1</v>
      </c>
      <c r="AP380" s="30">
        <f t="shared" si="26"/>
        <v>46296</v>
      </c>
      <c r="AQ380" s="1" t="str">
        <f>IF(COUNTIF('同场线路Rotas do mesmo SC'!A:A,C380)&gt;0,"Sim","Não")</f>
        <v>Não</v>
      </c>
      <c r="AR380" s="1" t="str">
        <f>IF(COUNTIF(揽收业务网点!A:A,P380)&gt;0,"Sim","Não")</f>
        <v>Não</v>
      </c>
    </row>
    <row r="381" spans="1:44">
      <c r="A381" s="29" t="s">
        <v>6607</v>
      </c>
      <c r="B381" s="29" t="s">
        <v>379</v>
      </c>
      <c r="C381" s="29" t="s">
        <v>6608</v>
      </c>
      <c r="D381" s="29" t="s">
        <v>381</v>
      </c>
      <c r="E381" s="29" t="s">
        <v>382</v>
      </c>
      <c r="F381" s="29" t="s">
        <v>383</v>
      </c>
      <c r="G381" s="29">
        <v>1</v>
      </c>
      <c r="H381" s="29" t="s">
        <v>6609</v>
      </c>
      <c r="I381" s="29" t="s">
        <v>385</v>
      </c>
      <c r="J381" s="29" t="s">
        <v>642</v>
      </c>
      <c r="K381" s="29" t="s">
        <v>387</v>
      </c>
      <c r="L381" s="29" t="s">
        <v>643</v>
      </c>
      <c r="M381" s="29" t="s">
        <v>6610</v>
      </c>
      <c r="N381" s="29" t="s">
        <v>6611</v>
      </c>
      <c r="O381" s="29" t="s">
        <v>1372</v>
      </c>
      <c r="P381" s="29" t="s">
        <v>34</v>
      </c>
      <c r="Q381" s="29" t="s">
        <v>11</v>
      </c>
      <c r="R381" s="29" t="s">
        <v>6612</v>
      </c>
      <c r="S381" s="29" t="s">
        <v>5935</v>
      </c>
      <c r="T381" s="29" t="s">
        <v>6613</v>
      </c>
      <c r="U381" s="29" t="s">
        <v>4368</v>
      </c>
      <c r="V381" s="29">
        <v>139</v>
      </c>
      <c r="W381" s="29" t="s">
        <v>396</v>
      </c>
      <c r="X381" s="29" t="s">
        <v>6614</v>
      </c>
      <c r="Y381" s="29" t="s">
        <v>1325</v>
      </c>
      <c r="Z381" s="29" t="s">
        <v>6615</v>
      </c>
      <c r="AA381" s="29" t="s">
        <v>6615</v>
      </c>
      <c r="AB381" s="29" t="s">
        <v>6616</v>
      </c>
      <c r="AC381" s="29" t="s">
        <v>6617</v>
      </c>
      <c r="AD381" s="29" t="s">
        <v>11</v>
      </c>
      <c r="AE381" s="29" t="s">
        <v>6618</v>
      </c>
      <c r="AF381" s="29" t="s">
        <v>6619</v>
      </c>
      <c r="AG381" s="29">
        <v>8</v>
      </c>
      <c r="AH381" s="29" t="s">
        <v>6619</v>
      </c>
      <c r="AI381" s="29" t="s">
        <v>6620</v>
      </c>
      <c r="AJ381" s="29">
        <v>8</v>
      </c>
      <c r="AK381" s="29" t="s">
        <v>6621</v>
      </c>
      <c r="AL381" s="29" t="s">
        <v>6622</v>
      </c>
      <c r="AM381" s="29">
        <v>176</v>
      </c>
      <c r="AN381" s="1">
        <f t="shared" si="24"/>
        <v>1</v>
      </c>
      <c r="AO381" s="1">
        <f t="shared" si="25"/>
        <v>1</v>
      </c>
      <c r="AP381" s="30">
        <f t="shared" si="26"/>
        <v>46296</v>
      </c>
      <c r="AQ381" s="1" t="str">
        <f>IF(COUNTIF('同场线路Rotas do mesmo SC'!A:A,C381)&gt;0,"Sim","Não")</f>
        <v>Não</v>
      </c>
      <c r="AR381" s="1" t="str">
        <f>IF(COUNTIF(揽收业务网点!A:A,P381)&gt;0,"Sim","Não")</f>
        <v>Sim</v>
      </c>
    </row>
    <row r="382" spans="1:44">
      <c r="A382" s="29" t="s">
        <v>6623</v>
      </c>
      <c r="B382" s="29" t="s">
        <v>379</v>
      </c>
      <c r="C382" s="29" t="s">
        <v>6624</v>
      </c>
      <c r="D382" s="29" t="s">
        <v>381</v>
      </c>
      <c r="E382" s="29" t="s">
        <v>382</v>
      </c>
      <c r="F382" s="29" t="s">
        <v>383</v>
      </c>
      <c r="G382" s="29">
        <v>21</v>
      </c>
      <c r="H382" s="29" t="s">
        <v>6625</v>
      </c>
      <c r="I382" s="29" t="s">
        <v>868</v>
      </c>
      <c r="J382" s="29" t="s">
        <v>2187</v>
      </c>
      <c r="K382" s="29" t="s">
        <v>387</v>
      </c>
      <c r="L382" s="29" t="s">
        <v>2188</v>
      </c>
      <c r="M382" s="29" t="s">
        <v>6626</v>
      </c>
      <c r="N382" s="29" t="s">
        <v>6627</v>
      </c>
      <c r="O382" s="29" t="s">
        <v>1372</v>
      </c>
      <c r="P382" s="29" t="s">
        <v>34</v>
      </c>
      <c r="Q382" s="29" t="s">
        <v>11</v>
      </c>
      <c r="R382" s="29" t="s">
        <v>6628</v>
      </c>
      <c r="S382" s="29" t="s">
        <v>6629</v>
      </c>
      <c r="T382" s="29" t="s">
        <v>6630</v>
      </c>
      <c r="U382" s="29" t="s">
        <v>6631</v>
      </c>
      <c r="V382" s="29">
        <v>145</v>
      </c>
      <c r="W382" s="29" t="s">
        <v>396</v>
      </c>
      <c r="X382" s="29" t="s">
        <v>6632</v>
      </c>
      <c r="Y382" s="29" t="s">
        <v>528</v>
      </c>
      <c r="Z382" s="29" t="s">
        <v>6633</v>
      </c>
      <c r="AA382" s="29" t="s">
        <v>6633</v>
      </c>
      <c r="AB382" s="29" t="s">
        <v>6634</v>
      </c>
      <c r="AC382" s="29" t="s">
        <v>6635</v>
      </c>
      <c r="AD382" s="29" t="s">
        <v>11</v>
      </c>
      <c r="AE382" s="29" t="s">
        <v>2541</v>
      </c>
      <c r="AF382" s="29" t="s">
        <v>2245</v>
      </c>
      <c r="AG382" s="29">
        <v>-541</v>
      </c>
      <c r="AH382" s="29" t="s">
        <v>2245</v>
      </c>
      <c r="AI382" s="29" t="s">
        <v>6636</v>
      </c>
      <c r="AJ382" s="29">
        <v>-16</v>
      </c>
      <c r="AK382" s="29" t="s">
        <v>6637</v>
      </c>
      <c r="AL382" s="29" t="s">
        <v>6638</v>
      </c>
      <c r="AM382" s="29">
        <v>147</v>
      </c>
      <c r="AN382" s="1">
        <f t="shared" si="24"/>
        <v>1</v>
      </c>
      <c r="AO382" s="1">
        <f t="shared" si="25"/>
        <v>1</v>
      </c>
      <c r="AP382" s="30">
        <f t="shared" si="26"/>
        <v>46296</v>
      </c>
      <c r="AQ382" s="1" t="str">
        <f>IF(COUNTIF('同场线路Rotas do mesmo SC'!A:A,C382)&gt;0,"Sim","Não")</f>
        <v>Não</v>
      </c>
      <c r="AR382" s="1" t="str">
        <f>IF(COUNTIF(揽收业务网点!A:A,P382)&gt;0,"Sim","Não")</f>
        <v>Sim</v>
      </c>
    </row>
    <row r="383" spans="1:44">
      <c r="A383" s="29" t="s">
        <v>6639</v>
      </c>
      <c r="B383" s="29" t="s">
        <v>379</v>
      </c>
      <c r="C383" s="29" t="s">
        <v>6640</v>
      </c>
      <c r="D383" s="29" t="s">
        <v>381</v>
      </c>
      <c r="E383" s="29" t="s">
        <v>382</v>
      </c>
      <c r="F383" s="29" t="s">
        <v>383</v>
      </c>
      <c r="G383" s="29">
        <v>98</v>
      </c>
      <c r="H383" s="29" t="s">
        <v>1824</v>
      </c>
      <c r="I383" s="29" t="s">
        <v>1289</v>
      </c>
      <c r="J383" s="29" t="s">
        <v>6641</v>
      </c>
      <c r="K383" s="29" t="s">
        <v>387</v>
      </c>
      <c r="L383" s="29" t="s">
        <v>6642</v>
      </c>
      <c r="M383" s="29" t="s">
        <v>6641</v>
      </c>
      <c r="N383" s="29" t="s">
        <v>6643</v>
      </c>
      <c r="O383" s="29" t="s">
        <v>1435</v>
      </c>
      <c r="P383" s="29" t="s">
        <v>1436</v>
      </c>
      <c r="Q383" s="29" t="s">
        <v>5</v>
      </c>
      <c r="R383" s="29" t="s">
        <v>6644</v>
      </c>
      <c r="S383" s="29" t="s">
        <v>6645</v>
      </c>
      <c r="T383" s="29" t="s">
        <v>6646</v>
      </c>
      <c r="U383" s="29" t="s">
        <v>6647</v>
      </c>
      <c r="V383" s="29">
        <v>113</v>
      </c>
      <c r="W383" s="29" t="s">
        <v>396</v>
      </c>
      <c r="X383" s="29" t="s">
        <v>6648</v>
      </c>
      <c r="Y383" s="29" t="s">
        <v>633</v>
      </c>
      <c r="Z383" s="29" t="s">
        <v>2797</v>
      </c>
      <c r="AA383" s="29" t="s">
        <v>2797</v>
      </c>
      <c r="AB383" s="29" t="s">
        <v>6649</v>
      </c>
      <c r="AC383" s="29" t="s">
        <v>6650</v>
      </c>
      <c r="AD383" s="29" t="s">
        <v>5</v>
      </c>
      <c r="AE383" s="29" t="s">
        <v>6651</v>
      </c>
      <c r="AF383" s="29" t="s">
        <v>6652</v>
      </c>
      <c r="AG383" s="29">
        <v>-229</v>
      </c>
      <c r="AH383" s="29" t="s">
        <v>6652</v>
      </c>
      <c r="AI383" s="29" t="s">
        <v>6653</v>
      </c>
      <c r="AJ383" s="29">
        <v>11</v>
      </c>
      <c r="AK383" s="29" t="s">
        <v>6654</v>
      </c>
      <c r="AL383" s="29" t="s">
        <v>6655</v>
      </c>
      <c r="AM383" s="29">
        <v>48</v>
      </c>
      <c r="AN383" s="1">
        <f t="shared" si="24"/>
        <v>1</v>
      </c>
      <c r="AO383" s="1">
        <f t="shared" si="25"/>
        <v>1</v>
      </c>
      <c r="AP383" s="30">
        <f t="shared" si="26"/>
        <v>46296</v>
      </c>
      <c r="AQ383" s="1" t="str">
        <f>IF(COUNTIF('同场线路Rotas do mesmo SC'!A:A,C383)&gt;0,"Sim","Não")</f>
        <v>Não</v>
      </c>
      <c r="AR383" s="1" t="str">
        <f>IF(COUNTIF(揽收业务网点!A:A,P383)&gt;0,"Sim","Não")</f>
        <v>Não</v>
      </c>
    </row>
    <row r="384" spans="1:44">
      <c r="A384" s="29" t="s">
        <v>6656</v>
      </c>
      <c r="B384" s="29" t="s">
        <v>379</v>
      </c>
      <c r="C384" s="29" t="s">
        <v>6657</v>
      </c>
      <c r="D384" s="29" t="s">
        <v>381</v>
      </c>
      <c r="E384" s="29" t="s">
        <v>640</v>
      </c>
      <c r="F384" s="29" t="s">
        <v>383</v>
      </c>
      <c r="G384" s="29">
        <v>39</v>
      </c>
      <c r="H384" s="29" t="s">
        <v>6658</v>
      </c>
      <c r="I384" s="29" t="s">
        <v>868</v>
      </c>
      <c r="J384" s="29" t="s">
        <v>642</v>
      </c>
      <c r="K384" s="29" t="s">
        <v>387</v>
      </c>
      <c r="L384" s="29" t="s">
        <v>643</v>
      </c>
      <c r="M384" s="29" t="s">
        <v>6659</v>
      </c>
      <c r="N384" s="29" t="s">
        <v>6660</v>
      </c>
      <c r="O384" s="29" t="s">
        <v>6661</v>
      </c>
      <c r="P384" s="29" t="s">
        <v>41</v>
      </c>
      <c r="Q384" s="29" t="s">
        <v>11</v>
      </c>
      <c r="R384" s="29" t="s">
        <v>6662</v>
      </c>
      <c r="S384" s="29" t="s">
        <v>6662</v>
      </c>
      <c r="T384" s="29" t="s">
        <v>6663</v>
      </c>
      <c r="U384" s="29" t="s">
        <v>6664</v>
      </c>
      <c r="V384" s="29">
        <v>1</v>
      </c>
      <c r="W384" s="29" t="s">
        <v>396</v>
      </c>
      <c r="X384" s="29" t="s">
        <v>6665</v>
      </c>
      <c r="Y384" s="29" t="s">
        <v>1954</v>
      </c>
      <c r="Z384" s="29" t="s">
        <v>6666</v>
      </c>
      <c r="AA384" s="29" t="s">
        <v>6666</v>
      </c>
      <c r="AB384" s="29" t="s">
        <v>1703</v>
      </c>
      <c r="AC384" s="29" t="s">
        <v>45</v>
      </c>
      <c r="AD384" s="29" t="s">
        <v>11</v>
      </c>
      <c r="AE384" s="29" t="s">
        <v>3351</v>
      </c>
      <c r="AF384" s="29" t="s">
        <v>6667</v>
      </c>
      <c r="AG384" s="29">
        <v>-33</v>
      </c>
      <c r="AH384" s="29" t="s">
        <v>6667</v>
      </c>
      <c r="AI384" s="29" t="s">
        <v>6668</v>
      </c>
      <c r="AJ384" s="29"/>
      <c r="AK384" s="29"/>
      <c r="AL384" s="29"/>
      <c r="AM384" s="29"/>
      <c r="AN384" s="1">
        <f t="shared" si="24"/>
        <v>1</v>
      </c>
      <c r="AO384" s="1">
        <f t="shared" si="25"/>
        <v>1</v>
      </c>
      <c r="AP384" s="30">
        <f t="shared" si="26"/>
        <v>46296</v>
      </c>
      <c r="AQ384" s="1" t="str">
        <f>IF(COUNTIF('同场线路Rotas do mesmo SC'!A:A,C384)&gt;0,"Sim","Não")</f>
        <v>Não</v>
      </c>
      <c r="AR384" s="1" t="str">
        <f>IF(COUNTIF(揽收业务网点!A:A,P384)&gt;0,"Sim","Não")</f>
        <v>Sim</v>
      </c>
    </row>
    <row r="385" spans="1:44">
      <c r="A385" s="29" t="s">
        <v>6669</v>
      </c>
      <c r="B385" s="29" t="s">
        <v>379</v>
      </c>
      <c r="C385" s="29" t="s">
        <v>6670</v>
      </c>
      <c r="D385" s="29" t="s">
        <v>381</v>
      </c>
      <c r="E385" s="29" t="s">
        <v>640</v>
      </c>
      <c r="F385" s="29" t="s">
        <v>383</v>
      </c>
      <c r="G385" s="29">
        <v>17</v>
      </c>
      <c r="H385" s="29" t="s">
        <v>6671</v>
      </c>
      <c r="I385" s="29" t="s">
        <v>868</v>
      </c>
      <c r="J385" s="29" t="s">
        <v>642</v>
      </c>
      <c r="K385" s="29" t="s">
        <v>387</v>
      </c>
      <c r="L385" s="29" t="s">
        <v>643</v>
      </c>
      <c r="M385" s="29" t="s">
        <v>6672</v>
      </c>
      <c r="N385" s="29" t="s">
        <v>6673</v>
      </c>
      <c r="O385" s="29" t="s">
        <v>6674</v>
      </c>
      <c r="P385" s="29" t="s">
        <v>42</v>
      </c>
      <c r="Q385" s="29" t="s">
        <v>11</v>
      </c>
      <c r="R385" s="29" t="s">
        <v>6675</v>
      </c>
      <c r="S385" s="29" t="s">
        <v>6675</v>
      </c>
      <c r="T385" s="29" t="s">
        <v>6676</v>
      </c>
      <c r="U385" s="29" t="s">
        <v>6677</v>
      </c>
      <c r="V385" s="29">
        <v>7</v>
      </c>
      <c r="W385" s="29" t="s">
        <v>396</v>
      </c>
      <c r="X385" s="29" t="s">
        <v>6678</v>
      </c>
      <c r="Y385" s="29" t="s">
        <v>3351</v>
      </c>
      <c r="Z385" s="29" t="s">
        <v>6679</v>
      </c>
      <c r="AA385" s="29" t="s">
        <v>6679</v>
      </c>
      <c r="AB385" s="29" t="s">
        <v>1703</v>
      </c>
      <c r="AC385" s="29" t="s">
        <v>45</v>
      </c>
      <c r="AD385" s="29" t="s">
        <v>11</v>
      </c>
      <c r="AE385" s="29" t="s">
        <v>2487</v>
      </c>
      <c r="AF385" s="29" t="s">
        <v>6680</v>
      </c>
      <c r="AG385" s="29">
        <v>-42</v>
      </c>
      <c r="AH385" s="29" t="s">
        <v>6680</v>
      </c>
      <c r="AI385" s="29" t="s">
        <v>6681</v>
      </c>
      <c r="AJ385" s="29"/>
      <c r="AK385" s="29"/>
      <c r="AL385" s="29"/>
      <c r="AM385" s="29"/>
      <c r="AN385" s="1">
        <f t="shared" si="24"/>
        <v>1</v>
      </c>
      <c r="AO385" s="1">
        <f t="shared" si="25"/>
        <v>1</v>
      </c>
      <c r="AP385" s="30">
        <f t="shared" si="26"/>
        <v>46296</v>
      </c>
      <c r="AQ385" s="1" t="str">
        <f>IF(COUNTIF('同场线路Rotas do mesmo SC'!A:A,C385)&gt;0,"Sim","Não")</f>
        <v>Não</v>
      </c>
      <c r="AR385" s="1" t="str">
        <f>IF(COUNTIF(揽收业务网点!A:A,P385)&gt;0,"Sim","Não")</f>
        <v>Sim</v>
      </c>
    </row>
    <row r="386" spans="1:44">
      <c r="A386" s="29" t="s">
        <v>6682</v>
      </c>
      <c r="B386" s="29" t="s">
        <v>379</v>
      </c>
      <c r="C386" s="29" t="s">
        <v>6683</v>
      </c>
      <c r="D386" s="29" t="s">
        <v>381</v>
      </c>
      <c r="E386" s="29" t="s">
        <v>382</v>
      </c>
      <c r="F386" s="29" t="s">
        <v>383</v>
      </c>
      <c r="G386" s="29">
        <v>12</v>
      </c>
      <c r="H386" s="29" t="s">
        <v>6684</v>
      </c>
      <c r="I386" s="29" t="s">
        <v>385</v>
      </c>
      <c r="J386" s="29" t="s">
        <v>1121</v>
      </c>
      <c r="K386" s="29" t="s">
        <v>387</v>
      </c>
      <c r="L386" s="29" t="s">
        <v>1122</v>
      </c>
      <c r="M386" s="29" t="s">
        <v>6685</v>
      </c>
      <c r="N386" s="29" t="s">
        <v>6686</v>
      </c>
      <c r="O386" s="29" t="s">
        <v>1111</v>
      </c>
      <c r="P386" s="29" t="s">
        <v>1112</v>
      </c>
      <c r="Q386" s="29" t="s">
        <v>168</v>
      </c>
      <c r="R386" s="29" t="s">
        <v>6687</v>
      </c>
      <c r="S386" s="29" t="s">
        <v>5431</v>
      </c>
      <c r="T386" s="29" t="s">
        <v>6688</v>
      </c>
      <c r="U386" s="29" t="s">
        <v>6689</v>
      </c>
      <c r="V386" s="29">
        <v>29</v>
      </c>
      <c r="W386" s="29" t="s">
        <v>396</v>
      </c>
      <c r="X386" s="29" t="s">
        <v>6690</v>
      </c>
      <c r="Y386" s="29" t="s">
        <v>948</v>
      </c>
      <c r="Z386" s="29" t="s">
        <v>6691</v>
      </c>
      <c r="AA386" s="29" t="s">
        <v>6691</v>
      </c>
      <c r="AB386" s="29" t="s">
        <v>6692</v>
      </c>
      <c r="AC386" s="29" t="s">
        <v>6693</v>
      </c>
      <c r="AD386" s="29" t="s">
        <v>168</v>
      </c>
      <c r="AE386" s="29" t="s">
        <v>5873</v>
      </c>
      <c r="AF386" s="29" t="s">
        <v>6694</v>
      </c>
      <c r="AG386" s="29">
        <v>-28</v>
      </c>
      <c r="AH386" s="29" t="s">
        <v>6694</v>
      </c>
      <c r="AI386" s="29" t="s">
        <v>6695</v>
      </c>
      <c r="AJ386" s="29">
        <v>13</v>
      </c>
      <c r="AK386" s="29" t="s">
        <v>6696</v>
      </c>
      <c r="AL386" s="29" t="s">
        <v>6697</v>
      </c>
      <c r="AM386" s="29">
        <v>163</v>
      </c>
      <c r="AN386" s="1">
        <f t="shared" si="24"/>
        <v>1</v>
      </c>
      <c r="AO386" s="1">
        <f t="shared" si="25"/>
        <v>1</v>
      </c>
      <c r="AP386" s="30">
        <f t="shared" si="26"/>
        <v>46296</v>
      </c>
      <c r="AQ386" s="1" t="str">
        <f>IF(COUNTIF('同场线路Rotas do mesmo SC'!A:A,C386)&gt;0,"Sim","Não")</f>
        <v>Não</v>
      </c>
      <c r="AR386" s="1" t="str">
        <f>IF(COUNTIF(揽收业务网点!A:A,P386)&gt;0,"Sim","Não")</f>
        <v>Não</v>
      </c>
    </row>
    <row r="387" spans="1:44">
      <c r="A387" s="29" t="s">
        <v>6698</v>
      </c>
      <c r="B387" s="29" t="s">
        <v>379</v>
      </c>
      <c r="C387" s="29" t="s">
        <v>6699</v>
      </c>
      <c r="D387" s="29" t="s">
        <v>381</v>
      </c>
      <c r="E387" s="29" t="s">
        <v>382</v>
      </c>
      <c r="F387" s="29" t="s">
        <v>383</v>
      </c>
      <c r="G387" s="29">
        <v>15</v>
      </c>
      <c r="H387" s="29" t="s">
        <v>6700</v>
      </c>
      <c r="I387" s="29" t="s">
        <v>512</v>
      </c>
      <c r="J387" s="29" t="s">
        <v>6701</v>
      </c>
      <c r="K387" s="29" t="s">
        <v>387</v>
      </c>
      <c r="L387" s="29" t="s">
        <v>6702</v>
      </c>
      <c r="M387" s="29" t="s">
        <v>6701</v>
      </c>
      <c r="N387" s="29" t="s">
        <v>6703</v>
      </c>
      <c r="O387" s="29" t="s">
        <v>1007</v>
      </c>
      <c r="P387" s="29" t="s">
        <v>1008</v>
      </c>
      <c r="Q387" s="29" t="s">
        <v>2</v>
      </c>
      <c r="R387" s="29" t="s">
        <v>6704</v>
      </c>
      <c r="S387" s="29" t="s">
        <v>6705</v>
      </c>
      <c r="T387" s="29" t="s">
        <v>6706</v>
      </c>
      <c r="U387" s="29" t="s">
        <v>6707</v>
      </c>
      <c r="V387" s="29">
        <v>240</v>
      </c>
      <c r="W387" s="29" t="s">
        <v>396</v>
      </c>
      <c r="X387" s="29" t="s">
        <v>6708</v>
      </c>
      <c r="Y387" s="29" t="s">
        <v>1325</v>
      </c>
      <c r="Z387" s="29" t="s">
        <v>6709</v>
      </c>
      <c r="AA387" s="29" t="s">
        <v>6709</v>
      </c>
      <c r="AB387" s="29" t="s">
        <v>6710</v>
      </c>
      <c r="AC387" s="29" t="s">
        <v>6711</v>
      </c>
      <c r="AD387" s="29" t="s">
        <v>2</v>
      </c>
      <c r="AE387" s="29" t="s">
        <v>633</v>
      </c>
      <c r="AF387" s="29" t="s">
        <v>6712</v>
      </c>
      <c r="AG387" s="29">
        <v>-87</v>
      </c>
      <c r="AH387" s="29" t="s">
        <v>6712</v>
      </c>
      <c r="AI387" s="29" t="s">
        <v>6713</v>
      </c>
      <c r="AJ387" s="29">
        <v>77</v>
      </c>
      <c r="AK387" s="29" t="s">
        <v>6714</v>
      </c>
      <c r="AL387" s="29" t="s">
        <v>6715</v>
      </c>
      <c r="AM387" s="29">
        <v>157</v>
      </c>
      <c r="AN387" s="1">
        <f t="shared" si="24"/>
        <v>1</v>
      </c>
      <c r="AO387" s="1">
        <f t="shared" si="25"/>
        <v>1</v>
      </c>
      <c r="AP387" s="30">
        <f t="shared" si="26"/>
        <v>46296</v>
      </c>
      <c r="AQ387" s="1" t="str">
        <f>IF(COUNTIF('同场线路Rotas do mesmo SC'!A:A,C387)&gt;0,"Sim","Não")</f>
        <v>Não</v>
      </c>
      <c r="AR387" s="1" t="str">
        <f>IF(COUNTIF(揽收业务网点!A:A,P387)&gt;0,"Sim","Não")</f>
        <v>Não</v>
      </c>
    </row>
    <row r="388" spans="1:44">
      <c r="A388" s="29" t="s">
        <v>6716</v>
      </c>
      <c r="B388" s="29" t="s">
        <v>379</v>
      </c>
      <c r="C388" s="29" t="s">
        <v>6717</v>
      </c>
      <c r="D388" s="29" t="s">
        <v>381</v>
      </c>
      <c r="E388" s="29" t="s">
        <v>382</v>
      </c>
      <c r="F388" s="29" t="s">
        <v>383</v>
      </c>
      <c r="G388" s="29">
        <v>158</v>
      </c>
      <c r="H388" s="29" t="s">
        <v>6718</v>
      </c>
      <c r="I388" s="29" t="s">
        <v>385</v>
      </c>
      <c r="J388" s="29" t="s">
        <v>6719</v>
      </c>
      <c r="K388" s="29" t="s">
        <v>387</v>
      </c>
      <c r="L388" s="29" t="s">
        <v>6720</v>
      </c>
      <c r="M388" s="29" t="s">
        <v>6721</v>
      </c>
      <c r="N388" s="29" t="s">
        <v>6722</v>
      </c>
      <c r="O388" s="29" t="s">
        <v>2499</v>
      </c>
      <c r="P388" s="29" t="s">
        <v>2500</v>
      </c>
      <c r="Q388" s="29" t="s">
        <v>2</v>
      </c>
      <c r="R388" s="29" t="s">
        <v>6723</v>
      </c>
      <c r="S388" s="29" t="s">
        <v>6724</v>
      </c>
      <c r="T388" s="29" t="s">
        <v>6725</v>
      </c>
      <c r="U388" s="29" t="s">
        <v>6726</v>
      </c>
      <c r="V388" s="29">
        <v>5</v>
      </c>
      <c r="W388" s="29" t="s">
        <v>396</v>
      </c>
      <c r="X388" s="29" t="s">
        <v>6727</v>
      </c>
      <c r="Y388" s="29" t="s">
        <v>633</v>
      </c>
      <c r="Z388" s="29" t="s">
        <v>4885</v>
      </c>
      <c r="AA388" s="29" t="s">
        <v>4885</v>
      </c>
      <c r="AB388" s="29" t="s">
        <v>6728</v>
      </c>
      <c r="AC388" s="29" t="s">
        <v>6729</v>
      </c>
      <c r="AD388" s="29" t="s">
        <v>2</v>
      </c>
      <c r="AE388" s="29" t="s">
        <v>1795</v>
      </c>
      <c r="AF388" s="29" t="s">
        <v>6730</v>
      </c>
      <c r="AG388" s="29">
        <v>-153</v>
      </c>
      <c r="AH388" s="29" t="s">
        <v>6730</v>
      </c>
      <c r="AI388" s="29" t="s">
        <v>6731</v>
      </c>
      <c r="AJ388" s="29">
        <v>40</v>
      </c>
      <c r="AK388" s="29" t="s">
        <v>6732</v>
      </c>
      <c r="AL388" s="29" t="s">
        <v>6733</v>
      </c>
      <c r="AM388" s="29">
        <v>66</v>
      </c>
      <c r="AN388" s="1">
        <f t="shared" si="24"/>
        <v>1</v>
      </c>
      <c r="AO388" s="1">
        <f t="shared" si="25"/>
        <v>1</v>
      </c>
      <c r="AP388" s="30">
        <f t="shared" si="26"/>
        <v>46296</v>
      </c>
      <c r="AQ388" s="1" t="str">
        <f>IF(COUNTIF('同场线路Rotas do mesmo SC'!A:A,C388)&gt;0,"Sim","Não")</f>
        <v>Não</v>
      </c>
      <c r="AR388" s="1" t="str">
        <f>IF(COUNTIF(揽收业务网点!A:A,P388)&gt;0,"Sim","Não")</f>
        <v>Não</v>
      </c>
    </row>
    <row r="389" spans="1:44">
      <c r="A389" s="29" t="s">
        <v>6734</v>
      </c>
      <c r="B389" s="29" t="s">
        <v>379</v>
      </c>
      <c r="C389" s="29" t="s">
        <v>6735</v>
      </c>
      <c r="D389" s="29" t="s">
        <v>381</v>
      </c>
      <c r="E389" s="29" t="s">
        <v>382</v>
      </c>
      <c r="F389" s="29" t="s">
        <v>383</v>
      </c>
      <c r="G389" s="29">
        <v>20</v>
      </c>
      <c r="H389" s="29" t="s">
        <v>6736</v>
      </c>
      <c r="I389" s="29" t="s">
        <v>512</v>
      </c>
      <c r="J389" s="29" t="s">
        <v>6737</v>
      </c>
      <c r="K389" s="29" t="s">
        <v>387</v>
      </c>
      <c r="L389" s="29" t="s">
        <v>6738</v>
      </c>
      <c r="M389" s="29" t="s">
        <v>6737</v>
      </c>
      <c r="N389" s="29" t="s">
        <v>6739</v>
      </c>
      <c r="O389" s="29" t="s">
        <v>2499</v>
      </c>
      <c r="P389" s="29" t="s">
        <v>2500</v>
      </c>
      <c r="Q389" s="29" t="s">
        <v>2</v>
      </c>
      <c r="R389" s="29" t="s">
        <v>6740</v>
      </c>
      <c r="S389" s="29" t="s">
        <v>6741</v>
      </c>
      <c r="T389" s="29" t="s">
        <v>6742</v>
      </c>
      <c r="U389" s="29" t="s">
        <v>6743</v>
      </c>
      <c r="V389" s="29">
        <v>269</v>
      </c>
      <c r="W389" s="29" t="s">
        <v>396</v>
      </c>
      <c r="X389" s="29" t="s">
        <v>6744</v>
      </c>
      <c r="Y389" s="29" t="s">
        <v>1325</v>
      </c>
      <c r="Z389" s="29" t="s">
        <v>6745</v>
      </c>
      <c r="AA389" s="29" t="s">
        <v>6745</v>
      </c>
      <c r="AB389" s="29" t="s">
        <v>6746</v>
      </c>
      <c r="AC389" s="29" t="s">
        <v>6747</v>
      </c>
      <c r="AD389" s="29" t="s">
        <v>2</v>
      </c>
      <c r="AE389" s="29" t="s">
        <v>633</v>
      </c>
      <c r="AF389" s="29" t="s">
        <v>6748</v>
      </c>
      <c r="AG389" s="29">
        <v>-26</v>
      </c>
      <c r="AH389" s="29" t="s">
        <v>6748</v>
      </c>
      <c r="AI389" s="29" t="s">
        <v>6749</v>
      </c>
      <c r="AJ389" s="29">
        <v>94</v>
      </c>
      <c r="AK389" s="29" t="s">
        <v>6750</v>
      </c>
      <c r="AL389" s="29" t="s">
        <v>6751</v>
      </c>
      <c r="AM389" s="29">
        <v>321</v>
      </c>
      <c r="AN389" s="1">
        <f t="shared" si="24"/>
        <v>1</v>
      </c>
      <c r="AO389" s="1">
        <f t="shared" si="25"/>
        <v>1</v>
      </c>
      <c r="AP389" s="30">
        <f t="shared" si="26"/>
        <v>46296</v>
      </c>
      <c r="AQ389" s="1" t="str">
        <f>IF(COUNTIF('同场线路Rotas do mesmo SC'!A:A,C389)&gt;0,"Sim","Não")</f>
        <v>Não</v>
      </c>
      <c r="AR389" s="1" t="str">
        <f>IF(COUNTIF(揽收业务网点!A:A,P389)&gt;0,"Sim","Não")</f>
        <v>Não</v>
      </c>
    </row>
    <row r="390" spans="1:44">
      <c r="A390" s="29" t="s">
        <v>6752</v>
      </c>
      <c r="B390" s="29" t="s">
        <v>379</v>
      </c>
      <c r="C390" s="29" t="s">
        <v>6753</v>
      </c>
      <c r="D390" s="29" t="s">
        <v>381</v>
      </c>
      <c r="E390" s="29" t="s">
        <v>382</v>
      </c>
      <c r="F390" s="29" t="s">
        <v>383</v>
      </c>
      <c r="G390" s="29">
        <v>21</v>
      </c>
      <c r="H390" s="29" t="s">
        <v>6754</v>
      </c>
      <c r="I390" s="29" t="s">
        <v>385</v>
      </c>
      <c r="J390" s="29" t="s">
        <v>6050</v>
      </c>
      <c r="K390" s="29" t="s">
        <v>387</v>
      </c>
      <c r="L390" s="29" t="s">
        <v>6051</v>
      </c>
      <c r="M390" s="29" t="s">
        <v>6755</v>
      </c>
      <c r="N390" s="29" t="s">
        <v>6756</v>
      </c>
      <c r="O390" s="29" t="s">
        <v>1111</v>
      </c>
      <c r="P390" s="29" t="s">
        <v>1112</v>
      </c>
      <c r="Q390" s="29" t="s">
        <v>168</v>
      </c>
      <c r="R390" s="29" t="s">
        <v>6757</v>
      </c>
      <c r="S390" s="29" t="s">
        <v>6758</v>
      </c>
      <c r="T390" s="29" t="s">
        <v>6759</v>
      </c>
      <c r="U390" s="29" t="s">
        <v>6760</v>
      </c>
      <c r="V390" s="29">
        <v>72</v>
      </c>
      <c r="W390" s="29" t="s">
        <v>396</v>
      </c>
      <c r="X390" s="29" t="s">
        <v>6761</v>
      </c>
      <c r="Y390" s="29" t="s">
        <v>948</v>
      </c>
      <c r="Z390" s="29" t="s">
        <v>6762</v>
      </c>
      <c r="AA390" s="29" t="s">
        <v>6762</v>
      </c>
      <c r="AB390" s="29" t="s">
        <v>6763</v>
      </c>
      <c r="AC390" s="29" t="s">
        <v>6764</v>
      </c>
      <c r="AD390" s="29" t="s">
        <v>168</v>
      </c>
      <c r="AE390" s="29" t="s">
        <v>1325</v>
      </c>
      <c r="AF390" s="29" t="s">
        <v>6765</v>
      </c>
      <c r="AG390" s="29">
        <v>-22</v>
      </c>
      <c r="AH390" s="29" t="s">
        <v>6765</v>
      </c>
      <c r="AI390" s="29" t="s">
        <v>6766</v>
      </c>
      <c r="AJ390" s="29">
        <v>6</v>
      </c>
      <c r="AK390" s="29" t="s">
        <v>6767</v>
      </c>
      <c r="AL390" s="29" t="s">
        <v>6768</v>
      </c>
      <c r="AM390" s="29">
        <v>198</v>
      </c>
      <c r="AN390" s="1">
        <f t="shared" si="24"/>
        <v>1</v>
      </c>
      <c r="AO390" s="1">
        <f t="shared" si="25"/>
        <v>1</v>
      </c>
      <c r="AP390" s="30">
        <f t="shared" si="26"/>
        <v>46296</v>
      </c>
      <c r="AQ390" s="1" t="str">
        <f>IF(COUNTIF('同场线路Rotas do mesmo SC'!A:A,C390)&gt;0,"Sim","Não")</f>
        <v>Não</v>
      </c>
      <c r="AR390" s="1" t="str">
        <f>IF(COUNTIF(揽收业务网点!A:A,P390)&gt;0,"Sim","Não")</f>
        <v>Não</v>
      </c>
    </row>
    <row r="391" spans="1:44">
      <c r="A391" s="29" t="s">
        <v>6769</v>
      </c>
      <c r="B391" s="29" t="s">
        <v>379</v>
      </c>
      <c r="C391" s="29" t="s">
        <v>6770</v>
      </c>
      <c r="D391" s="29" t="s">
        <v>381</v>
      </c>
      <c r="E391" s="29" t="s">
        <v>382</v>
      </c>
      <c r="F391" s="29" t="s">
        <v>383</v>
      </c>
      <c r="G391" s="29">
        <v>200</v>
      </c>
      <c r="H391" s="29" t="s">
        <v>6771</v>
      </c>
      <c r="I391" s="29" t="s">
        <v>2105</v>
      </c>
      <c r="J391" s="29" t="s">
        <v>6557</v>
      </c>
      <c r="K391" s="29" t="s">
        <v>387</v>
      </c>
      <c r="L391" s="29" t="s">
        <v>6558</v>
      </c>
      <c r="M391" s="29" t="s">
        <v>6559</v>
      </c>
      <c r="N391" s="29" t="s">
        <v>6560</v>
      </c>
      <c r="O391" s="29" t="s">
        <v>3195</v>
      </c>
      <c r="P391" s="29" t="s">
        <v>3196</v>
      </c>
      <c r="Q391" s="29" t="s">
        <v>5</v>
      </c>
      <c r="R391" s="29" t="s">
        <v>6772</v>
      </c>
      <c r="S391" s="29" t="s">
        <v>6773</v>
      </c>
      <c r="T391" s="29" t="s">
        <v>6774</v>
      </c>
      <c r="U391" s="29" t="s">
        <v>6775</v>
      </c>
      <c r="V391" s="29">
        <v>177</v>
      </c>
      <c r="W391" s="29" t="s">
        <v>396</v>
      </c>
      <c r="X391" s="29" t="s">
        <v>2444</v>
      </c>
      <c r="Y391" s="29" t="s">
        <v>528</v>
      </c>
      <c r="Z391" s="29" t="s">
        <v>6776</v>
      </c>
      <c r="AA391" s="29" t="s">
        <v>6776</v>
      </c>
      <c r="AB391" s="29" t="s">
        <v>6777</v>
      </c>
      <c r="AC391" s="29" t="s">
        <v>6778</v>
      </c>
      <c r="AD391" s="29" t="s">
        <v>5</v>
      </c>
      <c r="AE391" s="29" t="s">
        <v>1775</v>
      </c>
      <c r="AF391" s="29" t="s">
        <v>4754</v>
      </c>
      <c r="AG391" s="29">
        <v>-43</v>
      </c>
      <c r="AH391" s="29" t="s">
        <v>4754</v>
      </c>
      <c r="AI391" s="29" t="s">
        <v>6779</v>
      </c>
      <c r="AJ391" s="29">
        <v>104</v>
      </c>
      <c r="AK391" s="29" t="s">
        <v>6780</v>
      </c>
      <c r="AL391" s="29" t="s">
        <v>6781</v>
      </c>
      <c r="AM391" s="29">
        <v>39</v>
      </c>
      <c r="AN391" s="1">
        <f t="shared" si="24"/>
        <v>1</v>
      </c>
      <c r="AO391" s="1">
        <f t="shared" si="25"/>
        <v>1</v>
      </c>
      <c r="AP391" s="30">
        <f t="shared" si="26"/>
        <v>46296</v>
      </c>
      <c r="AQ391" s="1" t="str">
        <f>IF(COUNTIF('同场线路Rotas do mesmo SC'!A:A,C391)&gt;0,"Sim","Não")</f>
        <v>Não</v>
      </c>
      <c r="AR391" s="1" t="str">
        <f>IF(COUNTIF(揽收业务网点!A:A,P391)&gt;0,"Sim","Não")</f>
        <v>Não</v>
      </c>
    </row>
    <row r="392" spans="1:44">
      <c r="A392" s="29" t="s">
        <v>6782</v>
      </c>
      <c r="B392" s="29" t="s">
        <v>379</v>
      </c>
      <c r="C392" s="29" t="s">
        <v>6783</v>
      </c>
      <c r="D392" s="29" t="s">
        <v>381</v>
      </c>
      <c r="E392" s="29" t="s">
        <v>382</v>
      </c>
      <c r="F392" s="29" t="s">
        <v>383</v>
      </c>
      <c r="G392" s="29">
        <v>187</v>
      </c>
      <c r="H392" s="29" t="s">
        <v>2787</v>
      </c>
      <c r="I392" s="29" t="s">
        <v>512</v>
      </c>
      <c r="J392" s="29" t="s">
        <v>2788</v>
      </c>
      <c r="K392" s="29" t="s">
        <v>387</v>
      </c>
      <c r="L392" s="29" t="s">
        <v>2789</v>
      </c>
      <c r="M392" s="29" t="s">
        <v>6784</v>
      </c>
      <c r="N392" s="29" t="s">
        <v>6785</v>
      </c>
      <c r="O392" s="29" t="s">
        <v>1435</v>
      </c>
      <c r="P392" s="29" t="s">
        <v>1436</v>
      </c>
      <c r="Q392" s="29" t="s">
        <v>5</v>
      </c>
      <c r="R392" s="29" t="s">
        <v>6786</v>
      </c>
      <c r="S392" s="29" t="s">
        <v>6787</v>
      </c>
      <c r="T392" s="29" t="s">
        <v>6788</v>
      </c>
      <c r="U392" s="29" t="s">
        <v>6789</v>
      </c>
      <c r="V392" s="29">
        <v>125</v>
      </c>
      <c r="W392" s="29" t="s">
        <v>396</v>
      </c>
      <c r="X392" s="29" t="s">
        <v>6790</v>
      </c>
      <c r="Y392" s="29" t="s">
        <v>633</v>
      </c>
      <c r="Z392" s="29" t="s">
        <v>2797</v>
      </c>
      <c r="AA392" s="29" t="s">
        <v>2797</v>
      </c>
      <c r="AB392" s="29" t="s">
        <v>6791</v>
      </c>
      <c r="AC392" s="29" t="s">
        <v>6792</v>
      </c>
      <c r="AD392" s="29" t="s">
        <v>5</v>
      </c>
      <c r="AE392" s="29" t="s">
        <v>2509</v>
      </c>
      <c r="AF392" s="29" t="s">
        <v>6793</v>
      </c>
      <c r="AG392" s="29">
        <v>181</v>
      </c>
      <c r="AH392" s="29" t="s">
        <v>6793</v>
      </c>
      <c r="AI392" s="29" t="s">
        <v>6794</v>
      </c>
      <c r="AJ392" s="29">
        <v>-2</v>
      </c>
      <c r="AK392" s="29" t="s">
        <v>6795</v>
      </c>
      <c r="AL392" s="29" t="s">
        <v>6796</v>
      </c>
      <c r="AM392" s="29">
        <v>47</v>
      </c>
      <c r="AN392" s="1">
        <f t="shared" si="24"/>
        <v>1</v>
      </c>
      <c r="AO392" s="1">
        <f t="shared" si="25"/>
        <v>1</v>
      </c>
      <c r="AP392" s="30">
        <f t="shared" si="26"/>
        <v>46296</v>
      </c>
      <c r="AQ392" s="1" t="str">
        <f>IF(COUNTIF('同场线路Rotas do mesmo SC'!A:A,C392)&gt;0,"Sim","Não")</f>
        <v>Não</v>
      </c>
      <c r="AR392" s="1" t="str">
        <f>IF(COUNTIF(揽收业务网点!A:A,P392)&gt;0,"Sim","Não")</f>
        <v>Não</v>
      </c>
    </row>
    <row r="393" spans="1:44">
      <c r="A393" s="29" t="s">
        <v>6797</v>
      </c>
      <c r="B393" s="29" t="s">
        <v>379</v>
      </c>
      <c r="C393" s="29" t="s">
        <v>6798</v>
      </c>
      <c r="D393" s="29" t="s">
        <v>381</v>
      </c>
      <c r="E393" s="29" t="s">
        <v>382</v>
      </c>
      <c r="F393" s="29" t="s">
        <v>383</v>
      </c>
      <c r="G393" s="29">
        <v>153</v>
      </c>
      <c r="H393" s="29" t="s">
        <v>6799</v>
      </c>
      <c r="I393" s="29" t="s">
        <v>702</v>
      </c>
      <c r="J393" s="29" t="s">
        <v>6800</v>
      </c>
      <c r="K393" s="29" t="s">
        <v>387</v>
      </c>
      <c r="L393" s="29" t="s">
        <v>6801</v>
      </c>
      <c r="M393" s="29" t="s">
        <v>6802</v>
      </c>
      <c r="N393" s="29" t="s">
        <v>6803</v>
      </c>
      <c r="O393" s="29" t="s">
        <v>1146</v>
      </c>
      <c r="P393" s="29" t="s">
        <v>1147</v>
      </c>
      <c r="Q393" s="29" t="s">
        <v>118</v>
      </c>
      <c r="R393" s="29" t="s">
        <v>6804</v>
      </c>
      <c r="S393" s="29" t="s">
        <v>6804</v>
      </c>
      <c r="T393" s="29" t="s">
        <v>6805</v>
      </c>
      <c r="U393" s="29" t="s">
        <v>3165</v>
      </c>
      <c r="V393" s="29">
        <v>103</v>
      </c>
      <c r="W393" s="29" t="s">
        <v>396</v>
      </c>
      <c r="X393" s="29" t="s">
        <v>6806</v>
      </c>
      <c r="Y393" s="29" t="s">
        <v>1437</v>
      </c>
      <c r="Z393" s="29" t="s">
        <v>6807</v>
      </c>
      <c r="AA393" s="29" t="s">
        <v>6807</v>
      </c>
      <c r="AB393" s="29" t="s">
        <v>6808</v>
      </c>
      <c r="AC393" s="29" t="s">
        <v>6809</v>
      </c>
      <c r="AD393" s="29" t="s">
        <v>118</v>
      </c>
      <c r="AE393" s="29" t="s">
        <v>2379</v>
      </c>
      <c r="AF393" s="29" t="s">
        <v>6810</v>
      </c>
      <c r="AG393" s="29">
        <v>-2</v>
      </c>
      <c r="AH393" s="29" t="s">
        <v>6810</v>
      </c>
      <c r="AI393" s="29" t="s">
        <v>6811</v>
      </c>
      <c r="AJ393" s="29">
        <v>13</v>
      </c>
      <c r="AK393" s="29" t="s">
        <v>6812</v>
      </c>
      <c r="AL393" s="29" t="s">
        <v>6813</v>
      </c>
      <c r="AM393" s="29">
        <v>20</v>
      </c>
      <c r="AN393" s="1">
        <f t="shared" si="24"/>
        <v>1</v>
      </c>
      <c r="AO393" s="1">
        <f t="shared" si="25"/>
        <v>1</v>
      </c>
      <c r="AP393" s="30">
        <f t="shared" si="26"/>
        <v>46296</v>
      </c>
      <c r="AQ393" s="1" t="str">
        <f>IF(COUNTIF('同场线路Rotas do mesmo SC'!A:A,C393)&gt;0,"Sim","Não")</f>
        <v>Não</v>
      </c>
      <c r="AR393" s="1" t="str">
        <f>IF(COUNTIF(揽收业务网点!A:A,P393)&gt;0,"Sim","Não")</f>
        <v>Não</v>
      </c>
    </row>
    <row r="394" spans="1:44">
      <c r="A394" s="29" t="s">
        <v>6814</v>
      </c>
      <c r="B394" s="29" t="s">
        <v>379</v>
      </c>
      <c r="C394" s="29" t="s">
        <v>6815</v>
      </c>
      <c r="D394" s="29" t="s">
        <v>381</v>
      </c>
      <c r="E394" s="29" t="s">
        <v>382</v>
      </c>
      <c r="F394" s="29" t="s">
        <v>383</v>
      </c>
      <c r="G394" s="29">
        <v>140</v>
      </c>
      <c r="H394" s="29" t="s">
        <v>4702</v>
      </c>
      <c r="I394" s="29" t="s">
        <v>409</v>
      </c>
      <c r="J394" s="29" t="s">
        <v>4703</v>
      </c>
      <c r="K394" s="29" t="s">
        <v>411</v>
      </c>
      <c r="L394" s="29" t="s">
        <v>4704</v>
      </c>
      <c r="M394" s="29" t="s">
        <v>4705</v>
      </c>
      <c r="N394" s="29" t="s">
        <v>4706</v>
      </c>
      <c r="O394" s="29" t="s">
        <v>706</v>
      </c>
      <c r="P394" s="29" t="s">
        <v>707</v>
      </c>
      <c r="Q394" s="29" t="s">
        <v>2</v>
      </c>
      <c r="R394" s="29" t="s">
        <v>6816</v>
      </c>
      <c r="S394" s="29" t="s">
        <v>6817</v>
      </c>
      <c r="T394" s="29" t="s">
        <v>6818</v>
      </c>
      <c r="U394" s="29" t="s">
        <v>6819</v>
      </c>
      <c r="V394" s="29">
        <v>439</v>
      </c>
      <c r="W394" s="29" t="s">
        <v>396</v>
      </c>
      <c r="X394" s="29" t="s">
        <v>6820</v>
      </c>
      <c r="Y394" s="29" t="s">
        <v>744</v>
      </c>
      <c r="Z394" s="29" t="s">
        <v>6821</v>
      </c>
      <c r="AA394" s="29" t="s">
        <v>6821</v>
      </c>
      <c r="AB394" s="29" t="s">
        <v>2499</v>
      </c>
      <c r="AC394" s="29" t="s">
        <v>2500</v>
      </c>
      <c r="AD394" s="29" t="s">
        <v>2</v>
      </c>
      <c r="AE394" s="29" t="s">
        <v>1437</v>
      </c>
      <c r="AF394" s="29" t="s">
        <v>1726</v>
      </c>
      <c r="AG394" s="29">
        <v>-22</v>
      </c>
      <c r="AH394" s="29" t="s">
        <v>1726</v>
      </c>
      <c r="AI394" s="29" t="s">
        <v>6822</v>
      </c>
      <c r="AJ394" s="29">
        <v>33</v>
      </c>
      <c r="AK394" s="29" t="s">
        <v>6823</v>
      </c>
      <c r="AL394" s="29" t="s">
        <v>6824</v>
      </c>
      <c r="AM394" s="29">
        <v>30</v>
      </c>
      <c r="AN394" s="1">
        <f t="shared" si="24"/>
        <v>1</v>
      </c>
      <c r="AO394" s="1">
        <f t="shared" si="25"/>
        <v>1</v>
      </c>
      <c r="AP394" s="30">
        <f t="shared" si="26"/>
        <v>46296</v>
      </c>
      <c r="AQ394" s="1" t="str">
        <f>IF(COUNTIF('同场线路Rotas do mesmo SC'!A:A,C394)&gt;0,"Sim","Não")</f>
        <v>Não</v>
      </c>
      <c r="AR394" s="1" t="str">
        <f>IF(COUNTIF(揽收业务网点!A:A,P394)&gt;0,"Sim","Não")</f>
        <v>Não</v>
      </c>
    </row>
    <row r="395" spans="1:44">
      <c r="A395" s="29" t="s">
        <v>6825</v>
      </c>
      <c r="B395" s="29" t="s">
        <v>379</v>
      </c>
      <c r="C395" s="29" t="s">
        <v>6826</v>
      </c>
      <c r="D395" s="29" t="s">
        <v>381</v>
      </c>
      <c r="E395" s="29" t="s">
        <v>382</v>
      </c>
      <c r="F395" s="29" t="s">
        <v>383</v>
      </c>
      <c r="G395" s="29">
        <v>400</v>
      </c>
      <c r="H395" s="29" t="s">
        <v>6827</v>
      </c>
      <c r="I395" s="29" t="s">
        <v>868</v>
      </c>
      <c r="J395" s="29" t="s">
        <v>2337</v>
      </c>
      <c r="K395" s="29" t="s">
        <v>387</v>
      </c>
      <c r="L395" s="29" t="s">
        <v>2338</v>
      </c>
      <c r="M395" s="29" t="s">
        <v>6828</v>
      </c>
      <c r="N395" s="29" t="s">
        <v>6829</v>
      </c>
      <c r="O395" s="29" t="s">
        <v>2341</v>
      </c>
      <c r="P395" s="29" t="s">
        <v>2342</v>
      </c>
      <c r="Q395" s="29" t="s">
        <v>5</v>
      </c>
      <c r="R395" s="29" t="s">
        <v>5762</v>
      </c>
      <c r="S395" s="29" t="s">
        <v>6830</v>
      </c>
      <c r="T395" s="29" t="s">
        <v>6831</v>
      </c>
      <c r="U395" s="29" t="s">
        <v>6832</v>
      </c>
      <c r="V395" s="29">
        <v>588</v>
      </c>
      <c r="W395" s="29" t="s">
        <v>396</v>
      </c>
      <c r="X395" s="29" t="s">
        <v>6833</v>
      </c>
      <c r="Y395" s="29" t="s">
        <v>633</v>
      </c>
      <c r="Z395" s="29" t="s">
        <v>6834</v>
      </c>
      <c r="AA395" s="29" t="s">
        <v>6834</v>
      </c>
      <c r="AB395" s="29" t="s">
        <v>6835</v>
      </c>
      <c r="AC395" s="29" t="s">
        <v>6836</v>
      </c>
      <c r="AD395" s="29" t="s">
        <v>5</v>
      </c>
      <c r="AE395" s="29" t="s">
        <v>6837</v>
      </c>
      <c r="AF395" s="29"/>
      <c r="AG395" s="29"/>
      <c r="AH395" s="29"/>
      <c r="AI395" s="29" t="s">
        <v>6838</v>
      </c>
      <c r="AJ395" s="29"/>
      <c r="AK395" s="29" t="s">
        <v>6839</v>
      </c>
      <c r="AL395" s="29" t="s">
        <v>6840</v>
      </c>
      <c r="AM395" s="29">
        <v>115</v>
      </c>
      <c r="AN395" s="1">
        <f t="shared" si="24"/>
        <v>1</v>
      </c>
      <c r="AO395" s="1">
        <f t="shared" si="25"/>
        <v>1</v>
      </c>
      <c r="AP395" s="30">
        <f t="shared" si="26"/>
        <v>46296</v>
      </c>
      <c r="AQ395" s="1" t="str">
        <f>IF(COUNTIF('同场线路Rotas do mesmo SC'!A:A,C395)&gt;0,"Sim","Não")</f>
        <v>Não</v>
      </c>
      <c r="AR395" s="1" t="str">
        <f>IF(COUNTIF(揽收业务网点!A:A,P395)&gt;0,"Sim","Não")</f>
        <v>Não</v>
      </c>
    </row>
    <row r="396" spans="1:44">
      <c r="A396" s="29" t="s">
        <v>6841</v>
      </c>
      <c r="B396" s="29" t="s">
        <v>2590</v>
      </c>
      <c r="C396" s="29" t="s">
        <v>6842</v>
      </c>
      <c r="D396" s="29" t="s">
        <v>381</v>
      </c>
      <c r="E396" s="29" t="s">
        <v>382</v>
      </c>
      <c r="F396" s="29" t="s">
        <v>383</v>
      </c>
      <c r="G396" s="29">
        <v>750</v>
      </c>
      <c r="H396" s="29" t="s">
        <v>1824</v>
      </c>
      <c r="I396" s="29" t="s">
        <v>1289</v>
      </c>
      <c r="J396" s="29" t="s">
        <v>1825</v>
      </c>
      <c r="K396" s="29" t="s">
        <v>411</v>
      </c>
      <c r="L396" s="29" t="s">
        <v>1826</v>
      </c>
      <c r="M396" s="29" t="s">
        <v>1827</v>
      </c>
      <c r="N396" s="29" t="s">
        <v>1828</v>
      </c>
      <c r="O396" s="29" t="s">
        <v>1944</v>
      </c>
      <c r="P396" s="29" t="s">
        <v>1945</v>
      </c>
      <c r="Q396" s="29" t="s">
        <v>5</v>
      </c>
      <c r="R396" s="29" t="s">
        <v>5866</v>
      </c>
      <c r="S396" s="29" t="s">
        <v>6843</v>
      </c>
      <c r="T396" s="29" t="s">
        <v>6844</v>
      </c>
      <c r="U396" s="29" t="s">
        <v>6845</v>
      </c>
      <c r="V396" s="29">
        <v>208</v>
      </c>
      <c r="W396" s="29" t="s">
        <v>396</v>
      </c>
      <c r="X396" s="29" t="s">
        <v>6846</v>
      </c>
      <c r="Y396" s="29" t="s">
        <v>612</v>
      </c>
      <c r="Z396" s="29" t="s">
        <v>5275</v>
      </c>
      <c r="AA396" s="29" t="s">
        <v>5275</v>
      </c>
      <c r="AB396" s="29" t="s">
        <v>6847</v>
      </c>
      <c r="AC396" s="29" t="s">
        <v>6848</v>
      </c>
      <c r="AD396" s="29" t="s">
        <v>5</v>
      </c>
      <c r="AE396" s="29" t="s">
        <v>2812</v>
      </c>
      <c r="AF396" s="29"/>
      <c r="AG396" s="29"/>
      <c r="AH396" s="29"/>
      <c r="AI396" s="29" t="s">
        <v>6849</v>
      </c>
      <c r="AJ396" s="29"/>
      <c r="AK396" s="29" t="s">
        <v>6850</v>
      </c>
      <c r="AL396" s="29" t="s">
        <v>6851</v>
      </c>
      <c r="AM396" s="29">
        <v>148</v>
      </c>
      <c r="AN396" s="1">
        <f t="shared" si="24"/>
        <v>1</v>
      </c>
      <c r="AO396" s="1">
        <f t="shared" si="25"/>
        <v>1</v>
      </c>
      <c r="AP396" s="30">
        <f t="shared" si="26"/>
        <v>46297</v>
      </c>
      <c r="AQ396" s="1" t="str">
        <f>IF(COUNTIF('同场线路Rotas do mesmo SC'!A:A,C396)&gt;0,"Sim","Não")</f>
        <v>Não</v>
      </c>
      <c r="AR396" s="1" t="str">
        <f>IF(COUNTIF(揽收业务网点!A:A,P396)&gt;0,"Sim","Não")</f>
        <v>Não</v>
      </c>
    </row>
    <row r="397" spans="1:44">
      <c r="A397" s="29" t="s">
        <v>6852</v>
      </c>
      <c r="B397" s="29" t="s">
        <v>379</v>
      </c>
      <c r="C397" s="29" t="s">
        <v>6853</v>
      </c>
      <c r="D397" s="29" t="s">
        <v>381</v>
      </c>
      <c r="E397" s="29" t="s">
        <v>382</v>
      </c>
      <c r="F397" s="29" t="s">
        <v>383</v>
      </c>
      <c r="G397" s="29">
        <v>30</v>
      </c>
      <c r="H397" s="29" t="s">
        <v>4204</v>
      </c>
      <c r="I397" s="29" t="s">
        <v>1289</v>
      </c>
      <c r="J397" s="29" t="s">
        <v>4205</v>
      </c>
      <c r="K397" s="29" t="s">
        <v>411</v>
      </c>
      <c r="L397" s="29" t="s">
        <v>4206</v>
      </c>
      <c r="M397" s="29" t="s">
        <v>6854</v>
      </c>
      <c r="N397" s="29" t="s">
        <v>6855</v>
      </c>
      <c r="O397" s="29" t="s">
        <v>6856</v>
      </c>
      <c r="P397" s="29" t="s">
        <v>6857</v>
      </c>
      <c r="Q397" s="29" t="s">
        <v>94</v>
      </c>
      <c r="R397" s="29" t="s">
        <v>6858</v>
      </c>
      <c r="S397" s="29" t="s">
        <v>6858</v>
      </c>
      <c r="T397" s="29" t="s">
        <v>6859</v>
      </c>
      <c r="U397" s="29" t="s">
        <v>6860</v>
      </c>
      <c r="V397" s="29">
        <v>7</v>
      </c>
      <c r="W397" s="29" t="s">
        <v>396</v>
      </c>
      <c r="X397" s="29" t="s">
        <v>6861</v>
      </c>
      <c r="Y397" s="29" t="s">
        <v>528</v>
      </c>
      <c r="Z397" s="29" t="s">
        <v>551</v>
      </c>
      <c r="AA397" s="29" t="s">
        <v>551</v>
      </c>
      <c r="AB397" s="29" t="s">
        <v>6862</v>
      </c>
      <c r="AC397" s="29" t="s">
        <v>6863</v>
      </c>
      <c r="AD397" s="29" t="s">
        <v>94</v>
      </c>
      <c r="AE397" s="29" t="s">
        <v>633</v>
      </c>
      <c r="AF397" s="29" t="s">
        <v>6864</v>
      </c>
      <c r="AG397" s="29">
        <v>-33</v>
      </c>
      <c r="AH397" s="29" t="s">
        <v>6864</v>
      </c>
      <c r="AI397" s="29" t="s">
        <v>6865</v>
      </c>
      <c r="AJ397" s="29">
        <v>-9</v>
      </c>
      <c r="AK397" s="29" t="s">
        <v>6866</v>
      </c>
      <c r="AL397" s="29" t="s">
        <v>6867</v>
      </c>
      <c r="AM397" s="29">
        <v>7</v>
      </c>
      <c r="AN397" s="1">
        <f t="shared" si="24"/>
        <v>1</v>
      </c>
      <c r="AO397" s="1">
        <f t="shared" si="25"/>
        <v>1</v>
      </c>
      <c r="AP397" s="30">
        <f t="shared" si="26"/>
        <v>46296</v>
      </c>
      <c r="AQ397" s="1" t="str">
        <f>IF(COUNTIF('同场线路Rotas do mesmo SC'!A:A,C397)&gt;0,"Sim","Não")</f>
        <v>Não</v>
      </c>
      <c r="AR397" s="1" t="str">
        <f>IF(COUNTIF(揽收业务网点!A:A,P397)&gt;0,"Sim","Não")</f>
        <v>Não</v>
      </c>
    </row>
    <row r="398" spans="1:44">
      <c r="A398" s="29" t="s">
        <v>6868</v>
      </c>
      <c r="B398" s="29" t="s">
        <v>379</v>
      </c>
      <c r="C398" s="29" t="s">
        <v>6869</v>
      </c>
      <c r="D398" s="29" t="s">
        <v>381</v>
      </c>
      <c r="E398" s="29" t="s">
        <v>382</v>
      </c>
      <c r="F398" s="29" t="s">
        <v>383</v>
      </c>
      <c r="G398" s="29">
        <v>188</v>
      </c>
      <c r="H398" s="29" t="s">
        <v>6870</v>
      </c>
      <c r="I398" s="29" t="s">
        <v>385</v>
      </c>
      <c r="J398" s="29" t="s">
        <v>6871</v>
      </c>
      <c r="K398" s="29" t="s">
        <v>387</v>
      </c>
      <c r="L398" s="29" t="s">
        <v>6872</v>
      </c>
      <c r="M398" s="29" t="s">
        <v>6873</v>
      </c>
      <c r="N398" s="29" t="s">
        <v>6874</v>
      </c>
      <c r="O398" s="29" t="s">
        <v>2341</v>
      </c>
      <c r="P398" s="29" t="s">
        <v>2342</v>
      </c>
      <c r="Q398" s="29" t="s">
        <v>5</v>
      </c>
      <c r="R398" s="29" t="s">
        <v>6875</v>
      </c>
      <c r="S398" s="29" t="s">
        <v>6876</v>
      </c>
      <c r="T398" s="29" t="s">
        <v>6877</v>
      </c>
      <c r="U398" s="29" t="s">
        <v>6878</v>
      </c>
      <c r="V398" s="29">
        <v>403</v>
      </c>
      <c r="W398" s="29" t="s">
        <v>396</v>
      </c>
      <c r="X398" s="29" t="s">
        <v>6879</v>
      </c>
      <c r="Y398" s="29" t="s">
        <v>422</v>
      </c>
      <c r="Z398" s="29" t="s">
        <v>6880</v>
      </c>
      <c r="AA398" s="29" t="s">
        <v>6880</v>
      </c>
      <c r="AB398" s="29" t="s">
        <v>6881</v>
      </c>
      <c r="AC398" s="29" t="s">
        <v>6882</v>
      </c>
      <c r="AD398" s="29" t="s">
        <v>94</v>
      </c>
      <c r="AE398" s="29" t="s">
        <v>3221</v>
      </c>
      <c r="AF398" s="29" t="s">
        <v>6883</v>
      </c>
      <c r="AG398" s="29">
        <v>-8</v>
      </c>
      <c r="AH398" s="29" t="s">
        <v>6883</v>
      </c>
      <c r="AI398" s="29" t="s">
        <v>6884</v>
      </c>
      <c r="AJ398" s="29">
        <v>4</v>
      </c>
      <c r="AK398" s="29" t="s">
        <v>6885</v>
      </c>
      <c r="AL398" s="29" t="s">
        <v>6886</v>
      </c>
      <c r="AM398" s="29">
        <v>340</v>
      </c>
      <c r="AN398" s="1">
        <f t="shared" si="24"/>
        <v>1</v>
      </c>
      <c r="AO398" s="1">
        <f t="shared" si="25"/>
        <v>1</v>
      </c>
      <c r="AP398" s="30">
        <f t="shared" si="26"/>
        <v>46296</v>
      </c>
      <c r="AQ398" s="1" t="str">
        <f>IF(COUNTIF('同场线路Rotas do mesmo SC'!A:A,C398)&gt;0,"Sim","Não")</f>
        <v>Não</v>
      </c>
      <c r="AR398" s="1" t="str">
        <f>IF(COUNTIF(揽收业务网点!A:A,P398)&gt;0,"Sim","Não")</f>
        <v>Não</v>
      </c>
    </row>
    <row r="399" spans="1:44">
      <c r="A399" s="29" t="s">
        <v>6887</v>
      </c>
      <c r="B399" s="29" t="s">
        <v>379</v>
      </c>
      <c r="C399" s="29" t="s">
        <v>6888</v>
      </c>
      <c r="D399" s="29" t="s">
        <v>381</v>
      </c>
      <c r="E399" s="29" t="s">
        <v>382</v>
      </c>
      <c r="F399" s="29" t="s">
        <v>383</v>
      </c>
      <c r="G399" s="29">
        <v>130</v>
      </c>
      <c r="H399" s="29" t="s">
        <v>6889</v>
      </c>
      <c r="I399" s="29" t="s">
        <v>409</v>
      </c>
      <c r="J399" s="29" t="s">
        <v>1825</v>
      </c>
      <c r="K399" s="29" t="s">
        <v>411</v>
      </c>
      <c r="L399" s="29" t="s">
        <v>1826</v>
      </c>
      <c r="M399" s="29" t="s">
        <v>6890</v>
      </c>
      <c r="N399" s="29" t="s">
        <v>6891</v>
      </c>
      <c r="O399" s="29" t="s">
        <v>1944</v>
      </c>
      <c r="P399" s="29" t="s">
        <v>1945</v>
      </c>
      <c r="Q399" s="29" t="s">
        <v>5</v>
      </c>
      <c r="R399" s="29" t="s">
        <v>6892</v>
      </c>
      <c r="S399" s="29" t="s">
        <v>6893</v>
      </c>
      <c r="T399" s="29" t="s">
        <v>6894</v>
      </c>
      <c r="U399" s="29" t="s">
        <v>6895</v>
      </c>
      <c r="V399" s="29">
        <v>97</v>
      </c>
      <c r="W399" s="29" t="s">
        <v>396</v>
      </c>
      <c r="X399" s="29" t="s">
        <v>6896</v>
      </c>
      <c r="Y399" s="29" t="s">
        <v>612</v>
      </c>
      <c r="Z399" s="29" t="s">
        <v>6897</v>
      </c>
      <c r="AA399" s="29" t="s">
        <v>6897</v>
      </c>
      <c r="AB399" s="29" t="s">
        <v>6898</v>
      </c>
      <c r="AC399" s="29" t="s">
        <v>6899</v>
      </c>
      <c r="AD399" s="29" t="s">
        <v>5</v>
      </c>
      <c r="AE399" s="29" t="s">
        <v>948</v>
      </c>
      <c r="AF399" s="29" t="s">
        <v>6900</v>
      </c>
      <c r="AG399" s="29">
        <v>-22</v>
      </c>
      <c r="AH399" s="29" t="s">
        <v>6900</v>
      </c>
      <c r="AI399" s="29" t="s">
        <v>4473</v>
      </c>
      <c r="AJ399" s="29">
        <v>15</v>
      </c>
      <c r="AK399" s="29" t="s">
        <v>6901</v>
      </c>
      <c r="AL399" s="29" t="s">
        <v>6902</v>
      </c>
      <c r="AM399" s="29">
        <v>32</v>
      </c>
      <c r="AN399" s="1">
        <f t="shared" si="24"/>
        <v>1</v>
      </c>
      <c r="AO399" s="1">
        <f t="shared" si="25"/>
        <v>1</v>
      </c>
      <c r="AP399" s="30">
        <f t="shared" si="26"/>
        <v>46296</v>
      </c>
      <c r="AQ399" s="1" t="str">
        <f>IF(COUNTIF('同场线路Rotas do mesmo SC'!A:A,C399)&gt;0,"Sim","Não")</f>
        <v>Não</v>
      </c>
      <c r="AR399" s="1" t="str">
        <f>IF(COUNTIF(揽收业务网点!A:A,P399)&gt;0,"Sim","Não")</f>
        <v>Não</v>
      </c>
    </row>
    <row r="400" spans="1:44">
      <c r="A400" s="29" t="s">
        <v>6903</v>
      </c>
      <c r="B400" s="29" t="s">
        <v>379</v>
      </c>
      <c r="C400" s="29" t="s">
        <v>6904</v>
      </c>
      <c r="D400" s="29" t="s">
        <v>381</v>
      </c>
      <c r="E400" s="29" t="s">
        <v>382</v>
      </c>
      <c r="F400" s="29" t="s">
        <v>383</v>
      </c>
      <c r="G400" s="29">
        <v>280</v>
      </c>
      <c r="H400" s="29" t="s">
        <v>6905</v>
      </c>
      <c r="I400" s="29" t="s">
        <v>512</v>
      </c>
      <c r="J400" s="29" t="s">
        <v>6906</v>
      </c>
      <c r="K400" s="29" t="s">
        <v>387</v>
      </c>
      <c r="L400" s="29" t="s">
        <v>6907</v>
      </c>
      <c r="M400" s="29" t="s">
        <v>6906</v>
      </c>
      <c r="N400" s="29" t="s">
        <v>6908</v>
      </c>
      <c r="O400" s="29" t="s">
        <v>1435</v>
      </c>
      <c r="P400" s="29" t="s">
        <v>1436</v>
      </c>
      <c r="Q400" s="29" t="s">
        <v>5</v>
      </c>
      <c r="R400" s="29" t="s">
        <v>6909</v>
      </c>
      <c r="S400" s="29" t="s">
        <v>6910</v>
      </c>
      <c r="T400" s="29" t="s">
        <v>2955</v>
      </c>
      <c r="U400" s="29" t="s">
        <v>6911</v>
      </c>
      <c r="V400" s="29">
        <v>48</v>
      </c>
      <c r="W400" s="29" t="s">
        <v>396</v>
      </c>
      <c r="X400" s="29" t="s">
        <v>6912</v>
      </c>
      <c r="Y400" s="29" t="s">
        <v>633</v>
      </c>
      <c r="Z400" s="29" t="s">
        <v>6913</v>
      </c>
      <c r="AA400" s="29" t="s">
        <v>6913</v>
      </c>
      <c r="AB400" s="29" t="s">
        <v>6914</v>
      </c>
      <c r="AC400" s="29" t="s">
        <v>6915</v>
      </c>
      <c r="AD400" s="29" t="s">
        <v>5</v>
      </c>
      <c r="AE400" s="29" t="s">
        <v>6916</v>
      </c>
      <c r="AF400" s="29" t="s">
        <v>6917</v>
      </c>
      <c r="AG400" s="29">
        <v>-175</v>
      </c>
      <c r="AH400" s="29" t="s">
        <v>6917</v>
      </c>
      <c r="AI400" s="29" t="s">
        <v>6918</v>
      </c>
      <c r="AJ400" s="29">
        <v>48</v>
      </c>
      <c r="AK400" s="29" t="s">
        <v>6919</v>
      </c>
      <c r="AL400" s="29" t="s">
        <v>6920</v>
      </c>
      <c r="AM400" s="29">
        <v>74</v>
      </c>
      <c r="AN400" s="1">
        <f t="shared" ref="AN400:AN463" si="27">IF(X400="",0,1)</f>
        <v>1</v>
      </c>
      <c r="AO400" s="1">
        <f t="shared" ref="AO400:AO463" si="28">IF(AI400="",0,1)</f>
        <v>1</v>
      </c>
      <c r="AP400" s="30">
        <f t="shared" ref="AP400:AP463" si="29">DATE(YEAR(AE400),MONTH(AE400),DAY(AE400))</f>
        <v>46296</v>
      </c>
      <c r="AQ400" s="1" t="str">
        <f>IF(COUNTIF('同场线路Rotas do mesmo SC'!A:A,C400)&gt;0,"Sim","Não")</f>
        <v>Não</v>
      </c>
      <c r="AR400" s="1" t="str">
        <f>IF(COUNTIF(揽收业务网点!A:A,P400)&gt;0,"Sim","Não")</f>
        <v>Não</v>
      </c>
    </row>
    <row r="401" spans="1:44">
      <c r="A401" s="29" t="s">
        <v>6921</v>
      </c>
      <c r="B401" s="29" t="s">
        <v>379</v>
      </c>
      <c r="C401" s="29" t="s">
        <v>6922</v>
      </c>
      <c r="D401" s="29" t="s">
        <v>381</v>
      </c>
      <c r="E401" s="29" t="s">
        <v>640</v>
      </c>
      <c r="F401" s="29" t="s">
        <v>383</v>
      </c>
      <c r="G401" s="29">
        <v>40</v>
      </c>
      <c r="H401" s="29" t="s">
        <v>1425</v>
      </c>
      <c r="I401" s="29" t="s">
        <v>385</v>
      </c>
      <c r="J401" s="29" t="s">
        <v>1426</v>
      </c>
      <c r="K401" s="29" t="s">
        <v>387</v>
      </c>
      <c r="L401" s="29" t="s">
        <v>1427</v>
      </c>
      <c r="M401" s="29" t="s">
        <v>1428</v>
      </c>
      <c r="N401" s="29" t="s">
        <v>1429</v>
      </c>
      <c r="O401" s="29" t="s">
        <v>1430</v>
      </c>
      <c r="P401" s="29" t="s">
        <v>4</v>
      </c>
      <c r="Q401" s="29" t="s">
        <v>5</v>
      </c>
      <c r="R401" s="29" t="s">
        <v>6923</v>
      </c>
      <c r="S401" s="29" t="s">
        <v>6923</v>
      </c>
      <c r="T401" s="29" t="s">
        <v>6924</v>
      </c>
      <c r="U401" s="29" t="s">
        <v>6925</v>
      </c>
      <c r="V401" s="29">
        <v>48</v>
      </c>
      <c r="W401" s="29" t="s">
        <v>396</v>
      </c>
      <c r="X401" s="29"/>
      <c r="Y401" s="29" t="s">
        <v>1988</v>
      </c>
      <c r="Z401" s="29"/>
      <c r="AA401" s="29"/>
      <c r="AB401" s="29" t="s">
        <v>6926</v>
      </c>
      <c r="AC401" s="29" t="s">
        <v>6927</v>
      </c>
      <c r="AD401" s="29" t="s">
        <v>5</v>
      </c>
      <c r="AE401" s="29" t="s">
        <v>2920</v>
      </c>
      <c r="AF401" s="29"/>
      <c r="AG401" s="29"/>
      <c r="AH401" s="29"/>
      <c r="AI401" s="29"/>
      <c r="AJ401" s="29"/>
      <c r="AK401" s="29"/>
      <c r="AL401" s="29"/>
      <c r="AM401" s="29"/>
      <c r="AN401" s="1">
        <f t="shared" si="27"/>
        <v>0</v>
      </c>
      <c r="AO401" s="1">
        <f t="shared" si="28"/>
        <v>0</v>
      </c>
      <c r="AP401" s="30">
        <f t="shared" si="29"/>
        <v>46297</v>
      </c>
      <c r="AQ401" s="1" t="str">
        <f>IF(COUNTIF('同场线路Rotas do mesmo SC'!A:A,C401)&gt;0,"Sim","Não")</f>
        <v>Não</v>
      </c>
      <c r="AR401" s="1" t="str">
        <f>IF(COUNTIF(揽收业务网点!A:A,P401)&gt;0,"Sim","Não")</f>
        <v>Sim</v>
      </c>
    </row>
    <row r="402" spans="1:44">
      <c r="A402" s="29" t="s">
        <v>6928</v>
      </c>
      <c r="B402" s="29" t="s">
        <v>379</v>
      </c>
      <c r="C402" s="29" t="s">
        <v>6929</v>
      </c>
      <c r="D402" s="29" t="s">
        <v>381</v>
      </c>
      <c r="E402" s="29" t="s">
        <v>382</v>
      </c>
      <c r="F402" s="29" t="s">
        <v>383</v>
      </c>
      <c r="G402" s="29">
        <v>15</v>
      </c>
      <c r="H402" s="29" t="s">
        <v>6930</v>
      </c>
      <c r="I402" s="29" t="s">
        <v>868</v>
      </c>
      <c r="J402" s="29" t="s">
        <v>5427</v>
      </c>
      <c r="K402" s="29" t="s">
        <v>387</v>
      </c>
      <c r="L402" s="29" t="s">
        <v>5428</v>
      </c>
      <c r="M402" s="29" t="s">
        <v>6931</v>
      </c>
      <c r="N402" s="29" t="s">
        <v>6932</v>
      </c>
      <c r="O402" s="29" t="s">
        <v>1111</v>
      </c>
      <c r="P402" s="29" t="s">
        <v>1112</v>
      </c>
      <c r="Q402" s="29" t="s">
        <v>168</v>
      </c>
      <c r="R402" s="29" t="s">
        <v>2344</v>
      </c>
      <c r="S402" s="29" t="s">
        <v>6933</v>
      </c>
      <c r="T402" s="29" t="s">
        <v>6934</v>
      </c>
      <c r="U402" s="29" t="s">
        <v>6935</v>
      </c>
      <c r="V402" s="29">
        <v>20</v>
      </c>
      <c r="W402" s="29" t="s">
        <v>396</v>
      </c>
      <c r="X402" s="29" t="s">
        <v>6936</v>
      </c>
      <c r="Y402" s="29" t="s">
        <v>948</v>
      </c>
      <c r="Z402" s="29" t="s">
        <v>6937</v>
      </c>
      <c r="AA402" s="29" t="s">
        <v>6937</v>
      </c>
      <c r="AB402" s="29" t="s">
        <v>6938</v>
      </c>
      <c r="AC402" s="29" t="s">
        <v>6939</v>
      </c>
      <c r="AD402" s="29" t="s">
        <v>168</v>
      </c>
      <c r="AE402" s="29" t="s">
        <v>6940</v>
      </c>
      <c r="AF402" s="29" t="s">
        <v>6941</v>
      </c>
      <c r="AG402" s="29">
        <v>35</v>
      </c>
      <c r="AH402" s="29" t="s">
        <v>6941</v>
      </c>
      <c r="AI402" s="29" t="s">
        <v>2132</v>
      </c>
      <c r="AJ402" s="29">
        <v>13</v>
      </c>
      <c r="AK402" s="29" t="s">
        <v>6942</v>
      </c>
      <c r="AL402" s="29" t="s">
        <v>6943</v>
      </c>
      <c r="AM402" s="29">
        <v>177</v>
      </c>
      <c r="AN402" s="1">
        <f t="shared" si="27"/>
        <v>1</v>
      </c>
      <c r="AO402" s="1">
        <f t="shared" si="28"/>
        <v>1</v>
      </c>
      <c r="AP402" s="30">
        <f t="shared" si="29"/>
        <v>46296</v>
      </c>
      <c r="AQ402" s="1" t="str">
        <f>IF(COUNTIF('同场线路Rotas do mesmo SC'!A:A,C402)&gt;0,"Sim","Não")</f>
        <v>Não</v>
      </c>
      <c r="AR402" s="1" t="str">
        <f>IF(COUNTIF(揽收业务网点!A:A,P402)&gt;0,"Sim","Não")</f>
        <v>Não</v>
      </c>
    </row>
    <row r="403" spans="1:44">
      <c r="A403" s="29" t="s">
        <v>6944</v>
      </c>
      <c r="B403" s="29" t="s">
        <v>379</v>
      </c>
      <c r="C403" s="29" t="s">
        <v>6945</v>
      </c>
      <c r="D403" s="29" t="s">
        <v>381</v>
      </c>
      <c r="E403" s="29" t="s">
        <v>382</v>
      </c>
      <c r="F403" s="29" t="s">
        <v>383</v>
      </c>
      <c r="G403" s="29">
        <v>186</v>
      </c>
      <c r="H403" s="29" t="s">
        <v>6946</v>
      </c>
      <c r="I403" s="29" t="s">
        <v>868</v>
      </c>
      <c r="J403" s="29" t="s">
        <v>1979</v>
      </c>
      <c r="K403" s="29" t="s">
        <v>411</v>
      </c>
      <c r="L403" s="29" t="s">
        <v>1980</v>
      </c>
      <c r="M403" s="29" t="s">
        <v>6947</v>
      </c>
      <c r="N403" s="29" t="s">
        <v>6948</v>
      </c>
      <c r="O403" s="29" t="s">
        <v>653</v>
      </c>
      <c r="P403" s="29" t="s">
        <v>654</v>
      </c>
      <c r="Q403" s="29" t="s">
        <v>11</v>
      </c>
      <c r="R403" s="29" t="s">
        <v>6949</v>
      </c>
      <c r="S403" s="29" t="s">
        <v>6950</v>
      </c>
      <c r="T403" s="29" t="s">
        <v>6951</v>
      </c>
      <c r="U403" s="29" t="s">
        <v>6952</v>
      </c>
      <c r="V403" s="29">
        <v>1279</v>
      </c>
      <c r="W403" s="29" t="s">
        <v>896</v>
      </c>
      <c r="X403" s="29" t="s">
        <v>6953</v>
      </c>
      <c r="Y403" s="29" t="s">
        <v>655</v>
      </c>
      <c r="Z403" s="29" t="s">
        <v>6954</v>
      </c>
      <c r="AA403" s="29" t="s">
        <v>6954</v>
      </c>
      <c r="AB403" s="29" t="s">
        <v>6955</v>
      </c>
      <c r="AC403" s="29" t="s">
        <v>62</v>
      </c>
      <c r="AD403" s="29" t="s">
        <v>11</v>
      </c>
      <c r="AE403" s="29" t="s">
        <v>633</v>
      </c>
      <c r="AF403" s="29" t="s">
        <v>6956</v>
      </c>
      <c r="AG403" s="29">
        <v>-52</v>
      </c>
      <c r="AH403" s="29" t="s">
        <v>6956</v>
      </c>
      <c r="AI403" s="29" t="s">
        <v>6957</v>
      </c>
      <c r="AJ403" s="29">
        <v>80</v>
      </c>
      <c r="AK403" s="29" t="s">
        <v>6958</v>
      </c>
      <c r="AL403" s="29" t="s">
        <v>3519</v>
      </c>
      <c r="AM403" s="29">
        <v>178</v>
      </c>
      <c r="AN403" s="1">
        <f t="shared" si="27"/>
        <v>1</v>
      </c>
      <c r="AO403" s="1">
        <f t="shared" si="28"/>
        <v>1</v>
      </c>
      <c r="AP403" s="30">
        <f t="shared" si="29"/>
        <v>46296</v>
      </c>
      <c r="AQ403" s="1" t="str">
        <f>IF(COUNTIF('同场线路Rotas do mesmo SC'!A:A,C403)&gt;0,"Sim","Não")</f>
        <v>Não</v>
      </c>
      <c r="AR403" s="1" t="str">
        <f>IF(COUNTIF(揽收业务网点!A:A,P403)&gt;0,"Sim","Não")</f>
        <v>Não</v>
      </c>
    </row>
    <row r="404" spans="1:44">
      <c r="A404" s="29" t="s">
        <v>6959</v>
      </c>
      <c r="B404" s="29" t="s">
        <v>379</v>
      </c>
      <c r="C404" s="29" t="s">
        <v>6960</v>
      </c>
      <c r="D404" s="29" t="s">
        <v>381</v>
      </c>
      <c r="E404" s="29" t="s">
        <v>382</v>
      </c>
      <c r="F404" s="29" t="s">
        <v>383</v>
      </c>
      <c r="G404" s="29">
        <v>120</v>
      </c>
      <c r="H404" s="29" t="s">
        <v>6961</v>
      </c>
      <c r="I404" s="29" t="s">
        <v>512</v>
      </c>
      <c r="J404" s="29" t="s">
        <v>6962</v>
      </c>
      <c r="K404" s="29" t="s">
        <v>387</v>
      </c>
      <c r="L404" s="29" t="s">
        <v>6963</v>
      </c>
      <c r="M404" s="29" t="s">
        <v>6964</v>
      </c>
      <c r="N404" s="29" t="s">
        <v>6965</v>
      </c>
      <c r="O404" s="29" t="s">
        <v>6856</v>
      </c>
      <c r="P404" s="29" t="s">
        <v>6857</v>
      </c>
      <c r="Q404" s="29" t="s">
        <v>94</v>
      </c>
      <c r="R404" s="29" t="s">
        <v>6966</v>
      </c>
      <c r="S404" s="29" t="s">
        <v>6967</v>
      </c>
      <c r="T404" s="29" t="s">
        <v>6968</v>
      </c>
      <c r="U404" s="29" t="s">
        <v>6969</v>
      </c>
      <c r="V404" s="29">
        <v>15</v>
      </c>
      <c r="W404" s="29" t="s">
        <v>396</v>
      </c>
      <c r="X404" s="29" t="s">
        <v>6970</v>
      </c>
      <c r="Y404" s="29" t="s">
        <v>528</v>
      </c>
      <c r="Z404" s="29" t="s">
        <v>6971</v>
      </c>
      <c r="AA404" s="29" t="s">
        <v>6971</v>
      </c>
      <c r="AB404" s="29" t="s">
        <v>6972</v>
      </c>
      <c r="AC404" s="29" t="s">
        <v>6973</v>
      </c>
      <c r="AD404" s="29" t="s">
        <v>94</v>
      </c>
      <c r="AE404" s="29" t="s">
        <v>426</v>
      </c>
      <c r="AF404" s="29" t="s">
        <v>6974</v>
      </c>
      <c r="AG404" s="29">
        <v>-22</v>
      </c>
      <c r="AH404" s="29" t="s">
        <v>6974</v>
      </c>
      <c r="AI404" s="29" t="s">
        <v>6975</v>
      </c>
      <c r="AJ404" s="29">
        <v>76</v>
      </c>
      <c r="AK404" s="29" t="s">
        <v>6976</v>
      </c>
      <c r="AL404" s="29" t="s">
        <v>6977</v>
      </c>
      <c r="AM404" s="29">
        <v>49</v>
      </c>
      <c r="AN404" s="1">
        <f t="shared" si="27"/>
        <v>1</v>
      </c>
      <c r="AO404" s="1">
        <f t="shared" si="28"/>
        <v>1</v>
      </c>
      <c r="AP404" s="30">
        <f t="shared" si="29"/>
        <v>46296</v>
      </c>
      <c r="AQ404" s="1" t="str">
        <f>IF(COUNTIF('同场线路Rotas do mesmo SC'!A:A,C404)&gt;0,"Sim","Não")</f>
        <v>Não</v>
      </c>
      <c r="AR404" s="1" t="str">
        <f>IF(COUNTIF(揽收业务网点!A:A,P404)&gt;0,"Sim","Não")</f>
        <v>Não</v>
      </c>
    </row>
    <row r="405" spans="1:44">
      <c r="A405" s="29" t="s">
        <v>6978</v>
      </c>
      <c r="B405" s="29" t="s">
        <v>379</v>
      </c>
      <c r="C405" s="29" t="s">
        <v>6979</v>
      </c>
      <c r="D405" s="29" t="s">
        <v>381</v>
      </c>
      <c r="E405" s="29" t="s">
        <v>382</v>
      </c>
      <c r="F405" s="29" t="s">
        <v>383</v>
      </c>
      <c r="G405" s="29">
        <v>306</v>
      </c>
      <c r="H405" s="29" t="s">
        <v>6980</v>
      </c>
      <c r="I405" s="29" t="s">
        <v>385</v>
      </c>
      <c r="J405" s="29" t="s">
        <v>6981</v>
      </c>
      <c r="K405" s="29" t="s">
        <v>387</v>
      </c>
      <c r="L405" s="29" t="s">
        <v>6982</v>
      </c>
      <c r="M405" s="29" t="s">
        <v>6983</v>
      </c>
      <c r="N405" s="29" t="s">
        <v>6984</v>
      </c>
      <c r="O405" s="29" t="s">
        <v>601</v>
      </c>
      <c r="P405" s="29" t="s">
        <v>602</v>
      </c>
      <c r="Q405" s="29" t="s">
        <v>94</v>
      </c>
      <c r="R405" s="29" t="s">
        <v>6933</v>
      </c>
      <c r="S405" s="29" t="s">
        <v>6985</v>
      </c>
      <c r="T405" s="29" t="s">
        <v>6986</v>
      </c>
      <c r="U405" s="29" t="s">
        <v>6987</v>
      </c>
      <c r="V405" s="29">
        <v>99</v>
      </c>
      <c r="W405" s="29" t="s">
        <v>396</v>
      </c>
      <c r="X405" s="29" t="s">
        <v>6988</v>
      </c>
      <c r="Y405" s="29" t="s">
        <v>575</v>
      </c>
      <c r="Z405" s="29" t="s">
        <v>6989</v>
      </c>
      <c r="AA405" s="29" t="s">
        <v>6989</v>
      </c>
      <c r="AB405" s="29" t="s">
        <v>6990</v>
      </c>
      <c r="AC405" s="29" t="s">
        <v>6991</v>
      </c>
      <c r="AD405" s="29" t="s">
        <v>94</v>
      </c>
      <c r="AE405" s="29" t="s">
        <v>5209</v>
      </c>
      <c r="AF405" s="29" t="s">
        <v>6992</v>
      </c>
      <c r="AG405" s="29">
        <v>16</v>
      </c>
      <c r="AH405" s="29" t="s">
        <v>6992</v>
      </c>
      <c r="AI405" s="29" t="s">
        <v>6993</v>
      </c>
      <c r="AJ405" s="29">
        <v>22</v>
      </c>
      <c r="AK405" s="29" t="s">
        <v>6994</v>
      </c>
      <c r="AL405" s="29" t="s">
        <v>6995</v>
      </c>
      <c r="AM405" s="29">
        <v>443</v>
      </c>
      <c r="AN405" s="1">
        <f t="shared" si="27"/>
        <v>1</v>
      </c>
      <c r="AO405" s="1">
        <f t="shared" si="28"/>
        <v>1</v>
      </c>
      <c r="AP405" s="30">
        <f t="shared" si="29"/>
        <v>46296</v>
      </c>
      <c r="AQ405" s="1" t="str">
        <f>IF(COUNTIF('同场线路Rotas do mesmo SC'!A:A,C405)&gt;0,"Sim","Não")</f>
        <v>Não</v>
      </c>
      <c r="AR405" s="1" t="str">
        <f>IF(COUNTIF(揽收业务网点!A:A,P405)&gt;0,"Sim","Não")</f>
        <v>Não</v>
      </c>
    </row>
    <row r="406" spans="1:44">
      <c r="A406" s="29" t="s">
        <v>6996</v>
      </c>
      <c r="B406" s="29" t="s">
        <v>379</v>
      </c>
      <c r="C406" s="29" t="s">
        <v>6997</v>
      </c>
      <c r="D406" s="29" t="s">
        <v>381</v>
      </c>
      <c r="E406" s="29" t="s">
        <v>640</v>
      </c>
      <c r="F406" s="29" t="s">
        <v>383</v>
      </c>
      <c r="G406" s="29">
        <v>8</v>
      </c>
      <c r="H406" s="29" t="s">
        <v>6998</v>
      </c>
      <c r="I406" s="29" t="s">
        <v>385</v>
      </c>
      <c r="J406" s="29" t="s">
        <v>4160</v>
      </c>
      <c r="K406" s="29" t="s">
        <v>387</v>
      </c>
      <c r="L406" s="29" t="s">
        <v>4161</v>
      </c>
      <c r="M406" s="29" t="s">
        <v>6999</v>
      </c>
      <c r="N406" s="29" t="s">
        <v>7000</v>
      </c>
      <c r="O406" s="29" t="s">
        <v>5101</v>
      </c>
      <c r="P406" s="29" t="s">
        <v>154</v>
      </c>
      <c r="Q406" s="29" t="s">
        <v>145</v>
      </c>
      <c r="R406" s="29" t="s">
        <v>7001</v>
      </c>
      <c r="S406" s="29" t="s">
        <v>7001</v>
      </c>
      <c r="T406" s="29" t="s">
        <v>7002</v>
      </c>
      <c r="U406" s="29" t="s">
        <v>7003</v>
      </c>
      <c r="V406" s="29">
        <v>72</v>
      </c>
      <c r="W406" s="29" t="s">
        <v>396</v>
      </c>
      <c r="X406" s="29" t="s">
        <v>7004</v>
      </c>
      <c r="Y406" s="29" t="s">
        <v>1814</v>
      </c>
      <c r="Z406" s="29" t="s">
        <v>7005</v>
      </c>
      <c r="AA406" s="29" t="s">
        <v>7005</v>
      </c>
      <c r="AB406" s="29" t="s">
        <v>1165</v>
      </c>
      <c r="AC406" s="29" t="s">
        <v>1166</v>
      </c>
      <c r="AD406" s="29" t="s">
        <v>145</v>
      </c>
      <c r="AE406" s="29" t="s">
        <v>7006</v>
      </c>
      <c r="AF406" s="29" t="s">
        <v>7007</v>
      </c>
      <c r="AG406" s="29">
        <v>-19</v>
      </c>
      <c r="AH406" s="29" t="s">
        <v>7007</v>
      </c>
      <c r="AI406" s="29" t="s">
        <v>7008</v>
      </c>
      <c r="AJ406" s="29">
        <v>107</v>
      </c>
      <c r="AK406" s="29" t="s">
        <v>7009</v>
      </c>
      <c r="AL406" s="29" t="s">
        <v>7010</v>
      </c>
      <c r="AM406" s="29">
        <v>2893</v>
      </c>
      <c r="AN406" s="1">
        <f t="shared" si="27"/>
        <v>1</v>
      </c>
      <c r="AO406" s="1">
        <f t="shared" si="28"/>
        <v>1</v>
      </c>
      <c r="AP406" s="30">
        <f t="shared" si="29"/>
        <v>46296</v>
      </c>
      <c r="AQ406" s="1" t="str">
        <f>IF(COUNTIF('同场线路Rotas do mesmo SC'!A:A,C406)&gt;0,"Sim","Não")</f>
        <v>Não</v>
      </c>
      <c r="AR406" s="1" t="str">
        <f>IF(COUNTIF(揽收业务网点!A:A,P406)&gt;0,"Sim","Não")</f>
        <v>Sim</v>
      </c>
    </row>
    <row r="407" spans="1:44">
      <c r="A407" s="29" t="s">
        <v>7011</v>
      </c>
      <c r="B407" s="29" t="s">
        <v>379</v>
      </c>
      <c r="C407" s="29" t="s">
        <v>1269</v>
      </c>
      <c r="D407" s="29" t="s">
        <v>381</v>
      </c>
      <c r="E407" s="29" t="s">
        <v>382</v>
      </c>
      <c r="F407" s="29" t="s">
        <v>847</v>
      </c>
      <c r="G407" s="29">
        <v>303</v>
      </c>
      <c r="H407" s="29" t="s">
        <v>1270</v>
      </c>
      <c r="I407" s="29" t="s">
        <v>663</v>
      </c>
      <c r="J407" s="29" t="s">
        <v>1271</v>
      </c>
      <c r="K407" s="29" t="s">
        <v>387</v>
      </c>
      <c r="L407" s="29" t="s">
        <v>1272</v>
      </c>
      <c r="M407" s="29" t="s">
        <v>1273</v>
      </c>
      <c r="N407" s="29" t="s">
        <v>1274</v>
      </c>
      <c r="O407" s="29" t="s">
        <v>653</v>
      </c>
      <c r="P407" s="29" t="s">
        <v>654</v>
      </c>
      <c r="Q407" s="29" t="s">
        <v>11</v>
      </c>
      <c r="R407" s="29" t="s">
        <v>7012</v>
      </c>
      <c r="S407" s="29" t="s">
        <v>7013</v>
      </c>
      <c r="T407" s="29" t="s">
        <v>7014</v>
      </c>
      <c r="U407" s="29" t="s">
        <v>7015</v>
      </c>
      <c r="V407" s="29">
        <v>187</v>
      </c>
      <c r="W407" s="29" t="s">
        <v>396</v>
      </c>
      <c r="X407" s="29" t="s">
        <v>7016</v>
      </c>
      <c r="Y407" s="29" t="s">
        <v>1814</v>
      </c>
      <c r="Z407" s="29" t="s">
        <v>7017</v>
      </c>
      <c r="AA407" s="29" t="s">
        <v>7017</v>
      </c>
      <c r="AB407" s="29" t="s">
        <v>1262</v>
      </c>
      <c r="AC407" s="29" t="s">
        <v>1263</v>
      </c>
      <c r="AD407" s="29" t="s">
        <v>118</v>
      </c>
      <c r="AE407" s="29" t="s">
        <v>2309</v>
      </c>
      <c r="AF407" s="29" t="s">
        <v>7018</v>
      </c>
      <c r="AG407" s="29">
        <v>-18</v>
      </c>
      <c r="AH407" s="29" t="s">
        <v>7018</v>
      </c>
      <c r="AI407" s="29" t="s">
        <v>7019</v>
      </c>
      <c r="AJ407" s="29">
        <v>45</v>
      </c>
      <c r="AK407" s="29" t="s">
        <v>7020</v>
      </c>
      <c r="AL407" s="29" t="s">
        <v>7021</v>
      </c>
      <c r="AM407" s="29">
        <v>87</v>
      </c>
      <c r="AN407" s="1">
        <f t="shared" si="27"/>
        <v>1</v>
      </c>
      <c r="AO407" s="1">
        <f t="shared" si="28"/>
        <v>1</v>
      </c>
      <c r="AP407" s="30">
        <f t="shared" si="29"/>
        <v>46297</v>
      </c>
      <c r="AQ407" s="1" t="str">
        <f>IF(COUNTIF('同场线路Rotas do mesmo SC'!A:A,C407)&gt;0,"Sim","Não")</f>
        <v>Não</v>
      </c>
      <c r="AR407" s="1" t="str">
        <f>IF(COUNTIF(揽收业务网点!A:A,P407)&gt;0,"Sim","Não")</f>
        <v>Não</v>
      </c>
    </row>
    <row r="408" spans="1:44">
      <c r="A408" s="29" t="s">
        <v>7022</v>
      </c>
      <c r="B408" s="29" t="s">
        <v>379</v>
      </c>
      <c r="C408" s="29" t="s">
        <v>7023</v>
      </c>
      <c r="D408" s="29" t="s">
        <v>381</v>
      </c>
      <c r="E408" s="29" t="s">
        <v>382</v>
      </c>
      <c r="F408" s="29" t="s">
        <v>383</v>
      </c>
      <c r="G408" s="29">
        <v>20</v>
      </c>
      <c r="H408" s="29" t="s">
        <v>7024</v>
      </c>
      <c r="I408" s="29" t="s">
        <v>868</v>
      </c>
      <c r="J408" s="29" t="s">
        <v>7025</v>
      </c>
      <c r="K408" s="29" t="s">
        <v>387</v>
      </c>
      <c r="L408" s="29" t="s">
        <v>7026</v>
      </c>
      <c r="M408" s="29" t="s">
        <v>7025</v>
      </c>
      <c r="N408" s="29" t="s">
        <v>7027</v>
      </c>
      <c r="O408" s="29" t="s">
        <v>1807</v>
      </c>
      <c r="P408" s="29" t="s">
        <v>1808</v>
      </c>
      <c r="Q408" s="29" t="s">
        <v>2</v>
      </c>
      <c r="R408" s="29" t="s">
        <v>7028</v>
      </c>
      <c r="S408" s="29" t="s">
        <v>7029</v>
      </c>
      <c r="T408" s="29" t="s">
        <v>7030</v>
      </c>
      <c r="U408" s="29" t="s">
        <v>7031</v>
      </c>
      <c r="V408" s="29">
        <v>27</v>
      </c>
      <c r="W408" s="29" t="s">
        <v>396</v>
      </c>
      <c r="X408" s="29" t="s">
        <v>7032</v>
      </c>
      <c r="Y408" s="29" t="s">
        <v>948</v>
      </c>
      <c r="Z408" s="29" t="s">
        <v>2323</v>
      </c>
      <c r="AA408" s="29" t="s">
        <v>2323</v>
      </c>
      <c r="AB408" s="29" t="s">
        <v>7033</v>
      </c>
      <c r="AC408" s="29" t="s">
        <v>7034</v>
      </c>
      <c r="AD408" s="29" t="s">
        <v>2</v>
      </c>
      <c r="AE408" s="29" t="s">
        <v>528</v>
      </c>
      <c r="AF408" s="29" t="s">
        <v>7035</v>
      </c>
      <c r="AG408" s="29">
        <v>-8</v>
      </c>
      <c r="AH408" s="29" t="s">
        <v>7035</v>
      </c>
      <c r="AI408" s="29" t="s">
        <v>7036</v>
      </c>
      <c r="AJ408" s="29">
        <v>103</v>
      </c>
      <c r="AK408" s="29" t="s">
        <v>7037</v>
      </c>
      <c r="AL408" s="29" t="s">
        <v>7038</v>
      </c>
      <c r="AM408" s="29">
        <v>3030</v>
      </c>
      <c r="AN408" s="1">
        <f t="shared" si="27"/>
        <v>1</v>
      </c>
      <c r="AO408" s="1">
        <f t="shared" si="28"/>
        <v>1</v>
      </c>
      <c r="AP408" s="30">
        <f t="shared" si="29"/>
        <v>46296</v>
      </c>
      <c r="AQ408" s="1" t="str">
        <f>IF(COUNTIF('同场线路Rotas do mesmo SC'!A:A,C408)&gt;0,"Sim","Não")</f>
        <v>Não</v>
      </c>
      <c r="AR408" s="1" t="str">
        <f>IF(COUNTIF(揽收业务网点!A:A,P408)&gt;0,"Sim","Não")</f>
        <v>Não</v>
      </c>
    </row>
    <row r="409" spans="1:44">
      <c r="A409" s="29" t="s">
        <v>7039</v>
      </c>
      <c r="B409" s="29" t="s">
        <v>379</v>
      </c>
      <c r="C409" s="29" t="s">
        <v>7040</v>
      </c>
      <c r="D409" s="29" t="s">
        <v>381</v>
      </c>
      <c r="E409" s="29" t="s">
        <v>382</v>
      </c>
      <c r="F409" s="29" t="s">
        <v>383</v>
      </c>
      <c r="G409" s="29">
        <v>250</v>
      </c>
      <c r="H409" s="29" t="s">
        <v>7041</v>
      </c>
      <c r="I409" s="29" t="s">
        <v>385</v>
      </c>
      <c r="J409" s="29" t="s">
        <v>3175</v>
      </c>
      <c r="K409" s="29" t="s">
        <v>387</v>
      </c>
      <c r="L409" s="29" t="s">
        <v>3176</v>
      </c>
      <c r="M409" s="29" t="s">
        <v>7042</v>
      </c>
      <c r="N409" s="29" t="s">
        <v>7043</v>
      </c>
      <c r="O409" s="29" t="s">
        <v>1816</v>
      </c>
      <c r="P409" s="29" t="s">
        <v>3</v>
      </c>
      <c r="Q409" s="29" t="s">
        <v>2</v>
      </c>
      <c r="R409" s="29" t="s">
        <v>7044</v>
      </c>
      <c r="S409" s="29" t="s">
        <v>7045</v>
      </c>
      <c r="T409" s="29" t="s">
        <v>7046</v>
      </c>
      <c r="U409" s="29" t="s">
        <v>7047</v>
      </c>
      <c r="V409" s="29">
        <v>4</v>
      </c>
      <c r="W409" s="29" t="s">
        <v>396</v>
      </c>
      <c r="X409" s="29" t="s">
        <v>7048</v>
      </c>
      <c r="Y409" s="29" t="s">
        <v>1775</v>
      </c>
      <c r="Z409" s="29" t="s">
        <v>7049</v>
      </c>
      <c r="AA409" s="29" t="s">
        <v>7049</v>
      </c>
      <c r="AB409" s="29" t="s">
        <v>7050</v>
      </c>
      <c r="AC409" s="29" t="s">
        <v>7051</v>
      </c>
      <c r="AD409" s="29" t="s">
        <v>2</v>
      </c>
      <c r="AE409" s="29" t="s">
        <v>2754</v>
      </c>
      <c r="AF409" s="29" t="s">
        <v>7052</v>
      </c>
      <c r="AG409" s="29">
        <v>-245</v>
      </c>
      <c r="AH409" s="29" t="s">
        <v>7052</v>
      </c>
      <c r="AI409" s="29" t="s">
        <v>7053</v>
      </c>
      <c r="AJ409" s="29">
        <v>80</v>
      </c>
      <c r="AK409" s="29" t="s">
        <v>7054</v>
      </c>
      <c r="AL409" s="29" t="s">
        <v>7055</v>
      </c>
      <c r="AM409" s="29">
        <v>179</v>
      </c>
      <c r="AN409" s="1">
        <f t="shared" si="27"/>
        <v>1</v>
      </c>
      <c r="AO409" s="1">
        <f t="shared" si="28"/>
        <v>1</v>
      </c>
      <c r="AP409" s="30">
        <f t="shared" si="29"/>
        <v>46296</v>
      </c>
      <c r="AQ409" s="1" t="str">
        <f>IF(COUNTIF('同场线路Rotas do mesmo SC'!A:A,C409)&gt;0,"Sim","Não")</f>
        <v>Não</v>
      </c>
      <c r="AR409" s="1" t="str">
        <f>IF(COUNTIF(揽收业务网点!A:A,P409)&gt;0,"Sim","Não")</f>
        <v>Sim</v>
      </c>
    </row>
    <row r="410" spans="1:44">
      <c r="A410" s="29" t="s">
        <v>7039</v>
      </c>
      <c r="B410" s="29" t="s">
        <v>379</v>
      </c>
      <c r="C410" s="29" t="s">
        <v>7040</v>
      </c>
      <c r="D410" s="29" t="s">
        <v>381</v>
      </c>
      <c r="E410" s="29" t="s">
        <v>382</v>
      </c>
      <c r="F410" s="29" t="s">
        <v>383</v>
      </c>
      <c r="G410" s="29">
        <v>45</v>
      </c>
      <c r="H410" s="29" t="s">
        <v>7041</v>
      </c>
      <c r="I410" s="29" t="s">
        <v>385</v>
      </c>
      <c r="J410" s="29" t="s">
        <v>3175</v>
      </c>
      <c r="K410" s="29" t="s">
        <v>387</v>
      </c>
      <c r="L410" s="29" t="s">
        <v>3176</v>
      </c>
      <c r="M410" s="29" t="s">
        <v>7042</v>
      </c>
      <c r="N410" s="29" t="s">
        <v>7043</v>
      </c>
      <c r="O410" s="29" t="s">
        <v>7050</v>
      </c>
      <c r="P410" s="29" t="s">
        <v>7051</v>
      </c>
      <c r="Q410" s="29" t="s">
        <v>2</v>
      </c>
      <c r="R410" s="29" t="s">
        <v>7056</v>
      </c>
      <c r="S410" s="29" t="s">
        <v>7057</v>
      </c>
      <c r="T410" s="29" t="s">
        <v>7058</v>
      </c>
      <c r="U410" s="29" t="s">
        <v>7058</v>
      </c>
      <c r="V410" s="29">
        <v>0</v>
      </c>
      <c r="W410" s="29" t="s">
        <v>396</v>
      </c>
      <c r="X410" s="29" t="s">
        <v>7059</v>
      </c>
      <c r="Y410" s="29" t="s">
        <v>2539</v>
      </c>
      <c r="Z410" s="29" t="s">
        <v>7060</v>
      </c>
      <c r="AA410" s="29" t="s">
        <v>7060</v>
      </c>
      <c r="AB410" s="29" t="s">
        <v>7061</v>
      </c>
      <c r="AC410" s="29" t="s">
        <v>7062</v>
      </c>
      <c r="AD410" s="29" t="s">
        <v>2</v>
      </c>
      <c r="AE410" s="29" t="s">
        <v>2541</v>
      </c>
      <c r="AF410" s="29" t="s">
        <v>7063</v>
      </c>
      <c r="AG410" s="29">
        <v>-273</v>
      </c>
      <c r="AH410" s="29" t="s">
        <v>7063</v>
      </c>
      <c r="AI410" s="29" t="s">
        <v>7064</v>
      </c>
      <c r="AJ410" s="29">
        <v>6</v>
      </c>
      <c r="AK410" s="29" t="s">
        <v>7065</v>
      </c>
      <c r="AL410" s="29" t="s">
        <v>7066</v>
      </c>
      <c r="AM410" s="29">
        <v>110</v>
      </c>
      <c r="AN410" s="1">
        <f t="shared" si="27"/>
        <v>1</v>
      </c>
      <c r="AO410" s="1">
        <f t="shared" si="28"/>
        <v>1</v>
      </c>
      <c r="AP410" s="30">
        <f t="shared" si="29"/>
        <v>46296</v>
      </c>
      <c r="AQ410" s="1" t="str">
        <f>IF(COUNTIF('同场线路Rotas do mesmo SC'!A:A,C410)&gt;0,"Sim","Não")</f>
        <v>Não</v>
      </c>
      <c r="AR410" s="1" t="str">
        <f>IF(COUNTIF(揽收业务网点!A:A,P410)&gt;0,"Sim","Não")</f>
        <v>Não</v>
      </c>
    </row>
    <row r="411" spans="1:44">
      <c r="A411" s="29" t="s">
        <v>7067</v>
      </c>
      <c r="B411" s="29" t="s">
        <v>379</v>
      </c>
      <c r="C411" s="29" t="s">
        <v>7068</v>
      </c>
      <c r="D411" s="29" t="s">
        <v>381</v>
      </c>
      <c r="E411" s="29" t="s">
        <v>382</v>
      </c>
      <c r="F411" s="29" t="s">
        <v>383</v>
      </c>
      <c r="G411" s="29">
        <v>40</v>
      </c>
      <c r="H411" s="29" t="s">
        <v>7069</v>
      </c>
      <c r="I411" s="29" t="s">
        <v>385</v>
      </c>
      <c r="J411" s="29" t="s">
        <v>7070</v>
      </c>
      <c r="K411" s="29" t="s">
        <v>387</v>
      </c>
      <c r="L411" s="29" t="s">
        <v>7071</v>
      </c>
      <c r="M411" s="29" t="s">
        <v>7072</v>
      </c>
      <c r="N411" s="29" t="s">
        <v>7073</v>
      </c>
      <c r="O411" s="29" t="s">
        <v>1435</v>
      </c>
      <c r="P411" s="29" t="s">
        <v>1436</v>
      </c>
      <c r="Q411" s="29" t="s">
        <v>5</v>
      </c>
      <c r="R411" s="29" t="s">
        <v>7074</v>
      </c>
      <c r="S411" s="29" t="s">
        <v>7074</v>
      </c>
      <c r="T411" s="29" t="s">
        <v>7075</v>
      </c>
      <c r="U411" s="29" t="s">
        <v>7076</v>
      </c>
      <c r="V411" s="29">
        <v>65</v>
      </c>
      <c r="W411" s="29" t="s">
        <v>396</v>
      </c>
      <c r="X411" s="29" t="s">
        <v>7077</v>
      </c>
      <c r="Y411" s="29" t="s">
        <v>633</v>
      </c>
      <c r="Z411" s="29" t="s">
        <v>7078</v>
      </c>
      <c r="AA411" s="29" t="s">
        <v>7078</v>
      </c>
      <c r="AB411" s="29" t="s">
        <v>7079</v>
      </c>
      <c r="AC411" s="29" t="s">
        <v>7080</v>
      </c>
      <c r="AD411" s="29" t="s">
        <v>5</v>
      </c>
      <c r="AE411" s="29" t="s">
        <v>2553</v>
      </c>
      <c r="AF411" s="29" t="s">
        <v>7081</v>
      </c>
      <c r="AG411" s="29">
        <v>-158</v>
      </c>
      <c r="AH411" s="29" t="s">
        <v>7081</v>
      </c>
      <c r="AI411" s="29" t="s">
        <v>7082</v>
      </c>
      <c r="AJ411" s="29">
        <v>20</v>
      </c>
      <c r="AK411" s="29" t="s">
        <v>2128</v>
      </c>
      <c r="AL411" s="29" t="s">
        <v>7083</v>
      </c>
      <c r="AM411" s="29">
        <v>213</v>
      </c>
      <c r="AN411" s="1">
        <f t="shared" si="27"/>
        <v>1</v>
      </c>
      <c r="AO411" s="1">
        <f t="shared" si="28"/>
        <v>1</v>
      </c>
      <c r="AP411" s="30">
        <f t="shared" si="29"/>
        <v>46296</v>
      </c>
      <c r="AQ411" s="1" t="str">
        <f>IF(COUNTIF('同场线路Rotas do mesmo SC'!A:A,C411)&gt;0,"Sim","Não")</f>
        <v>Não</v>
      </c>
      <c r="AR411" s="1" t="str">
        <f>IF(COUNTIF(揽收业务网点!A:A,P411)&gt;0,"Sim","Não")</f>
        <v>Não</v>
      </c>
    </row>
    <row r="412" spans="1:44">
      <c r="A412" s="29" t="s">
        <v>7084</v>
      </c>
      <c r="B412" s="29" t="s">
        <v>379</v>
      </c>
      <c r="C412" s="29" t="s">
        <v>7085</v>
      </c>
      <c r="D412" s="29" t="s">
        <v>381</v>
      </c>
      <c r="E412" s="29" t="s">
        <v>382</v>
      </c>
      <c r="F412" s="29" t="s">
        <v>811</v>
      </c>
      <c r="G412" s="29">
        <v>36</v>
      </c>
      <c r="H412" s="29" t="s">
        <v>4238</v>
      </c>
      <c r="I412" s="29" t="s">
        <v>868</v>
      </c>
      <c r="J412" s="29" t="s">
        <v>4239</v>
      </c>
      <c r="K412" s="29" t="s">
        <v>387</v>
      </c>
      <c r="L412" s="29" t="s">
        <v>4240</v>
      </c>
      <c r="M412" s="29" t="s">
        <v>4241</v>
      </c>
      <c r="N412" s="29" t="s">
        <v>4242</v>
      </c>
      <c r="O412" s="29" t="s">
        <v>653</v>
      </c>
      <c r="P412" s="29" t="s">
        <v>654</v>
      </c>
      <c r="Q412" s="29" t="s">
        <v>11</v>
      </c>
      <c r="R412" s="29" t="s">
        <v>7086</v>
      </c>
      <c r="S412" s="29" t="s">
        <v>7087</v>
      </c>
      <c r="T412" s="29" t="s">
        <v>7088</v>
      </c>
      <c r="U412" s="29" t="s">
        <v>7089</v>
      </c>
      <c r="V412" s="29">
        <v>70</v>
      </c>
      <c r="W412" s="29" t="s">
        <v>396</v>
      </c>
      <c r="X412" s="29" t="s">
        <v>3476</v>
      </c>
      <c r="Y412" s="29" t="s">
        <v>989</v>
      </c>
      <c r="Z412" s="29" t="s">
        <v>7090</v>
      </c>
      <c r="AA412" s="29" t="s">
        <v>7090</v>
      </c>
      <c r="AB412" s="29" t="s">
        <v>3625</v>
      </c>
      <c r="AC412" s="29" t="s">
        <v>58</v>
      </c>
      <c r="AD412" s="29" t="s">
        <v>11</v>
      </c>
      <c r="AE412" s="29" t="s">
        <v>491</v>
      </c>
      <c r="AF412" s="29" t="s">
        <v>7091</v>
      </c>
      <c r="AG412" s="29">
        <v>-41</v>
      </c>
      <c r="AH412" s="29" t="s">
        <v>7091</v>
      </c>
      <c r="AI412" s="29" t="s">
        <v>7092</v>
      </c>
      <c r="AJ412" s="29">
        <v>3</v>
      </c>
      <c r="AK412" s="29" t="s">
        <v>7093</v>
      </c>
      <c r="AL412" s="29" t="s">
        <v>7094</v>
      </c>
      <c r="AM412" s="29">
        <v>1457</v>
      </c>
      <c r="AN412" s="1">
        <f t="shared" si="27"/>
        <v>1</v>
      </c>
      <c r="AO412" s="1">
        <f t="shared" si="28"/>
        <v>1</v>
      </c>
      <c r="AP412" s="30">
        <f t="shared" si="29"/>
        <v>46296</v>
      </c>
      <c r="AQ412" s="1" t="str">
        <f>IF(COUNTIF('同场线路Rotas do mesmo SC'!A:A,C412)&gt;0,"Sim","Não")</f>
        <v>Não</v>
      </c>
      <c r="AR412" s="1" t="str">
        <f>IF(COUNTIF(揽收业务网点!A:A,P412)&gt;0,"Sim","Não")</f>
        <v>Não</v>
      </c>
    </row>
    <row r="413" spans="1:44">
      <c r="A413" s="29" t="s">
        <v>7095</v>
      </c>
      <c r="B413" s="29" t="s">
        <v>379</v>
      </c>
      <c r="C413" s="29" t="s">
        <v>7096</v>
      </c>
      <c r="D413" s="29" t="s">
        <v>381</v>
      </c>
      <c r="E413" s="29" t="s">
        <v>382</v>
      </c>
      <c r="F413" s="29" t="s">
        <v>732</v>
      </c>
      <c r="G413" s="29">
        <v>31</v>
      </c>
      <c r="H413" s="29" t="s">
        <v>7097</v>
      </c>
      <c r="I413" s="29" t="s">
        <v>868</v>
      </c>
      <c r="J413" s="29" t="s">
        <v>4239</v>
      </c>
      <c r="K413" s="29" t="s">
        <v>387</v>
      </c>
      <c r="L413" s="29" t="s">
        <v>4240</v>
      </c>
      <c r="M413" s="29" t="s">
        <v>7098</v>
      </c>
      <c r="N413" s="29" t="s">
        <v>7099</v>
      </c>
      <c r="O413" s="29" t="s">
        <v>653</v>
      </c>
      <c r="P413" s="29" t="s">
        <v>654</v>
      </c>
      <c r="Q413" s="29" t="s">
        <v>11</v>
      </c>
      <c r="R413" s="29" t="s">
        <v>7100</v>
      </c>
      <c r="S413" s="29" t="s">
        <v>7101</v>
      </c>
      <c r="T413" s="29" t="s">
        <v>7102</v>
      </c>
      <c r="U413" s="29" t="s">
        <v>7103</v>
      </c>
      <c r="V413" s="29">
        <v>259</v>
      </c>
      <c r="W413" s="29" t="s">
        <v>396</v>
      </c>
      <c r="X413" s="29" t="s">
        <v>3171</v>
      </c>
      <c r="Y413" s="29" t="s">
        <v>989</v>
      </c>
      <c r="Z413" s="29" t="s">
        <v>7104</v>
      </c>
      <c r="AA413" s="29" t="s">
        <v>7104</v>
      </c>
      <c r="AB413" s="29" t="s">
        <v>6331</v>
      </c>
      <c r="AC413" s="29" t="s">
        <v>6332</v>
      </c>
      <c r="AD413" s="29" t="s">
        <v>11</v>
      </c>
      <c r="AE413" s="29" t="s">
        <v>1795</v>
      </c>
      <c r="AF413" s="29" t="s">
        <v>7105</v>
      </c>
      <c r="AG413" s="29">
        <v>6</v>
      </c>
      <c r="AH413" s="29" t="s">
        <v>7105</v>
      </c>
      <c r="AI413" s="29" t="s">
        <v>7106</v>
      </c>
      <c r="AJ413" s="29">
        <v>1</v>
      </c>
      <c r="AK413" s="29" t="s">
        <v>7107</v>
      </c>
      <c r="AL413" s="29" t="s">
        <v>7108</v>
      </c>
      <c r="AM413" s="29">
        <v>94</v>
      </c>
      <c r="AN413" s="1">
        <f t="shared" si="27"/>
        <v>1</v>
      </c>
      <c r="AO413" s="1">
        <f t="shared" si="28"/>
        <v>1</v>
      </c>
      <c r="AP413" s="30">
        <f t="shared" si="29"/>
        <v>46296</v>
      </c>
      <c r="AQ413" s="1" t="str">
        <f>IF(COUNTIF('同场线路Rotas do mesmo SC'!A:A,C413)&gt;0,"Sim","Não")</f>
        <v>Não</v>
      </c>
      <c r="AR413" s="1" t="str">
        <f>IF(COUNTIF(揽收业务网点!A:A,P413)&gt;0,"Sim","Não")</f>
        <v>Não</v>
      </c>
    </row>
    <row r="414" spans="1:44">
      <c r="A414" s="29" t="s">
        <v>7109</v>
      </c>
      <c r="B414" s="29" t="s">
        <v>379</v>
      </c>
      <c r="C414" s="29" t="s">
        <v>7110</v>
      </c>
      <c r="D414" s="29" t="s">
        <v>381</v>
      </c>
      <c r="E414" s="29" t="s">
        <v>382</v>
      </c>
      <c r="F414" s="29" t="s">
        <v>383</v>
      </c>
      <c r="G414" s="29">
        <v>15</v>
      </c>
      <c r="H414" s="29" t="s">
        <v>7111</v>
      </c>
      <c r="I414" s="29" t="s">
        <v>385</v>
      </c>
      <c r="J414" s="29" t="s">
        <v>7112</v>
      </c>
      <c r="K414" s="29" t="s">
        <v>387</v>
      </c>
      <c r="L414" s="29" t="s">
        <v>7113</v>
      </c>
      <c r="M414" s="29" t="s">
        <v>7112</v>
      </c>
      <c r="N414" s="29" t="s">
        <v>7114</v>
      </c>
      <c r="O414" s="29" t="s">
        <v>2499</v>
      </c>
      <c r="P414" s="29" t="s">
        <v>2500</v>
      </c>
      <c r="Q414" s="29" t="s">
        <v>2</v>
      </c>
      <c r="R414" s="29" t="s">
        <v>7115</v>
      </c>
      <c r="S414" s="29" t="s">
        <v>7116</v>
      </c>
      <c r="T414" s="29" t="s">
        <v>2655</v>
      </c>
      <c r="U414" s="29" t="s">
        <v>7117</v>
      </c>
      <c r="V414" s="29">
        <v>248</v>
      </c>
      <c r="W414" s="29" t="s">
        <v>396</v>
      </c>
      <c r="X414" s="29" t="s">
        <v>5814</v>
      </c>
      <c r="Y414" s="29" t="s">
        <v>1325</v>
      </c>
      <c r="Z414" s="29" t="s">
        <v>7118</v>
      </c>
      <c r="AA414" s="29" t="s">
        <v>7118</v>
      </c>
      <c r="AB414" s="29" t="s">
        <v>7119</v>
      </c>
      <c r="AC414" s="29" t="s">
        <v>7120</v>
      </c>
      <c r="AD414" s="29" t="s">
        <v>2</v>
      </c>
      <c r="AE414" s="29" t="s">
        <v>633</v>
      </c>
      <c r="AF414" s="29" t="s">
        <v>7121</v>
      </c>
      <c r="AG414" s="29">
        <v>-78</v>
      </c>
      <c r="AH414" s="29" t="s">
        <v>7121</v>
      </c>
      <c r="AI414" s="29" t="s">
        <v>7122</v>
      </c>
      <c r="AJ414" s="29">
        <v>92</v>
      </c>
      <c r="AK414" s="29" t="s">
        <v>7123</v>
      </c>
      <c r="AL414" s="29" t="s">
        <v>7124</v>
      </c>
      <c r="AM414" s="29">
        <v>497</v>
      </c>
      <c r="AN414" s="1">
        <f t="shared" si="27"/>
        <v>1</v>
      </c>
      <c r="AO414" s="1">
        <f t="shared" si="28"/>
        <v>1</v>
      </c>
      <c r="AP414" s="30">
        <f t="shared" si="29"/>
        <v>46296</v>
      </c>
      <c r="AQ414" s="1" t="str">
        <f>IF(COUNTIF('同场线路Rotas do mesmo SC'!A:A,C414)&gt;0,"Sim","Não")</f>
        <v>Não</v>
      </c>
      <c r="AR414" s="1" t="str">
        <f>IF(COUNTIF(揽收业务网点!A:A,P414)&gt;0,"Sim","Não")</f>
        <v>Não</v>
      </c>
    </row>
    <row r="415" spans="1:44">
      <c r="A415" s="29" t="s">
        <v>7125</v>
      </c>
      <c r="B415" s="29" t="s">
        <v>379</v>
      </c>
      <c r="C415" s="29" t="s">
        <v>7126</v>
      </c>
      <c r="D415" s="29" t="s">
        <v>381</v>
      </c>
      <c r="E415" s="29" t="s">
        <v>382</v>
      </c>
      <c r="F415" s="29" t="s">
        <v>383</v>
      </c>
      <c r="G415" s="29">
        <v>137</v>
      </c>
      <c r="H415" s="29" t="s">
        <v>7127</v>
      </c>
      <c r="I415" s="29" t="s">
        <v>868</v>
      </c>
      <c r="J415" s="29" t="s">
        <v>1979</v>
      </c>
      <c r="K415" s="29" t="s">
        <v>411</v>
      </c>
      <c r="L415" s="29" t="s">
        <v>1980</v>
      </c>
      <c r="M415" s="29" t="s">
        <v>7128</v>
      </c>
      <c r="N415" s="29" t="s">
        <v>7129</v>
      </c>
      <c r="O415" s="29" t="s">
        <v>653</v>
      </c>
      <c r="P415" s="29" t="s">
        <v>654</v>
      </c>
      <c r="Q415" s="29" t="s">
        <v>11</v>
      </c>
      <c r="R415" s="29" t="s">
        <v>7130</v>
      </c>
      <c r="S415" s="29" t="s">
        <v>7131</v>
      </c>
      <c r="T415" s="29" t="s">
        <v>7132</v>
      </c>
      <c r="U415" s="29" t="s">
        <v>7133</v>
      </c>
      <c r="V415" s="29">
        <v>1452</v>
      </c>
      <c r="W415" s="29" t="s">
        <v>896</v>
      </c>
      <c r="X415" s="29" t="s">
        <v>7134</v>
      </c>
      <c r="Y415" s="29" t="s">
        <v>1167</v>
      </c>
      <c r="Z415" s="29" t="s">
        <v>7135</v>
      </c>
      <c r="AA415" s="29" t="s">
        <v>7135</v>
      </c>
      <c r="AB415" s="29" t="s">
        <v>7136</v>
      </c>
      <c r="AC415" s="29" t="s">
        <v>63</v>
      </c>
      <c r="AD415" s="29" t="s">
        <v>11</v>
      </c>
      <c r="AE415" s="29" t="s">
        <v>948</v>
      </c>
      <c r="AF415" s="29" t="s">
        <v>7137</v>
      </c>
      <c r="AG415" s="29">
        <v>-27</v>
      </c>
      <c r="AH415" s="29" t="s">
        <v>7137</v>
      </c>
      <c r="AI415" s="29" t="s">
        <v>7138</v>
      </c>
      <c r="AJ415" s="29">
        <v>90</v>
      </c>
      <c r="AK415" s="29" t="s">
        <v>7139</v>
      </c>
      <c r="AL415" s="29" t="s">
        <v>7140</v>
      </c>
      <c r="AM415" s="29">
        <v>243</v>
      </c>
      <c r="AN415" s="1">
        <f t="shared" si="27"/>
        <v>1</v>
      </c>
      <c r="AO415" s="1">
        <f t="shared" si="28"/>
        <v>1</v>
      </c>
      <c r="AP415" s="30">
        <f t="shared" si="29"/>
        <v>46296</v>
      </c>
      <c r="AQ415" s="1" t="str">
        <f>IF(COUNTIF('同场线路Rotas do mesmo SC'!A:A,C415)&gt;0,"Sim","Não")</f>
        <v>Não</v>
      </c>
      <c r="AR415" s="1" t="str">
        <f>IF(COUNTIF(揽收业务网点!A:A,P415)&gt;0,"Sim","Não")</f>
        <v>Não</v>
      </c>
    </row>
    <row r="416" spans="1:44">
      <c r="A416" s="29" t="s">
        <v>7141</v>
      </c>
      <c r="B416" s="29" t="s">
        <v>379</v>
      </c>
      <c r="C416" s="29" t="s">
        <v>7142</v>
      </c>
      <c r="D416" s="29" t="s">
        <v>381</v>
      </c>
      <c r="E416" s="29" t="s">
        <v>382</v>
      </c>
      <c r="F416" s="29" t="s">
        <v>383</v>
      </c>
      <c r="G416" s="29">
        <v>73</v>
      </c>
      <c r="H416" s="29" t="s">
        <v>7143</v>
      </c>
      <c r="I416" s="29" t="s">
        <v>385</v>
      </c>
      <c r="J416" s="29" t="s">
        <v>7144</v>
      </c>
      <c r="K416" s="29" t="s">
        <v>387</v>
      </c>
      <c r="L416" s="29" t="s">
        <v>7145</v>
      </c>
      <c r="M416" s="29" t="s">
        <v>7146</v>
      </c>
      <c r="N416" s="29" t="s">
        <v>7147</v>
      </c>
      <c r="O416" s="29" t="s">
        <v>2891</v>
      </c>
      <c r="P416" s="29" t="s">
        <v>2892</v>
      </c>
      <c r="Q416" s="29" t="s">
        <v>94</v>
      </c>
      <c r="R416" s="29" t="s">
        <v>7148</v>
      </c>
      <c r="S416" s="29" t="s">
        <v>7148</v>
      </c>
      <c r="T416" s="29" t="s">
        <v>7149</v>
      </c>
      <c r="U416" s="29" t="s">
        <v>7150</v>
      </c>
      <c r="V416" s="29">
        <v>30</v>
      </c>
      <c r="W416" s="29" t="s">
        <v>396</v>
      </c>
      <c r="X416" s="29" t="s">
        <v>7151</v>
      </c>
      <c r="Y416" s="29" t="s">
        <v>401</v>
      </c>
      <c r="Z416" s="29" t="s">
        <v>633</v>
      </c>
      <c r="AA416" s="29" t="s">
        <v>633</v>
      </c>
      <c r="AB416" s="29" t="s">
        <v>7152</v>
      </c>
      <c r="AC416" s="29" t="s">
        <v>7153</v>
      </c>
      <c r="AD416" s="29" t="s">
        <v>94</v>
      </c>
      <c r="AE416" s="29" t="s">
        <v>7154</v>
      </c>
      <c r="AF416" s="29"/>
      <c r="AG416" s="29"/>
      <c r="AH416" s="29"/>
      <c r="AI416" s="29" t="s">
        <v>7155</v>
      </c>
      <c r="AJ416" s="29"/>
      <c r="AK416" s="29" t="s">
        <v>7156</v>
      </c>
      <c r="AL416" s="29" t="s">
        <v>7157</v>
      </c>
      <c r="AM416" s="29">
        <v>160</v>
      </c>
      <c r="AN416" s="1">
        <f t="shared" si="27"/>
        <v>1</v>
      </c>
      <c r="AO416" s="1">
        <f t="shared" si="28"/>
        <v>1</v>
      </c>
      <c r="AP416" s="30">
        <f t="shared" si="29"/>
        <v>46296</v>
      </c>
      <c r="AQ416" s="1" t="str">
        <f>IF(COUNTIF('同场线路Rotas do mesmo SC'!A:A,C416)&gt;0,"Sim","Não")</f>
        <v>Não</v>
      </c>
      <c r="AR416" s="1" t="str">
        <f>IF(COUNTIF(揽收业务网点!A:A,P416)&gt;0,"Sim","Não")</f>
        <v>Não</v>
      </c>
    </row>
    <row r="417" spans="1:44">
      <c r="A417" s="29" t="s">
        <v>7158</v>
      </c>
      <c r="B417" s="29" t="s">
        <v>379</v>
      </c>
      <c r="C417" s="29" t="s">
        <v>7159</v>
      </c>
      <c r="D417" s="29" t="s">
        <v>381</v>
      </c>
      <c r="E417" s="29" t="s">
        <v>382</v>
      </c>
      <c r="F417" s="29" t="s">
        <v>732</v>
      </c>
      <c r="G417" s="29">
        <v>45</v>
      </c>
      <c r="H417" s="29" t="s">
        <v>7160</v>
      </c>
      <c r="I417" s="29" t="s">
        <v>868</v>
      </c>
      <c r="J417" s="29" t="s">
        <v>5427</v>
      </c>
      <c r="K417" s="29" t="s">
        <v>387</v>
      </c>
      <c r="L417" s="29" t="s">
        <v>5428</v>
      </c>
      <c r="M417" s="29" t="s">
        <v>7161</v>
      </c>
      <c r="N417" s="29" t="s">
        <v>7162</v>
      </c>
      <c r="O417" s="29" t="s">
        <v>1111</v>
      </c>
      <c r="P417" s="29" t="s">
        <v>1112</v>
      </c>
      <c r="Q417" s="29" t="s">
        <v>168</v>
      </c>
      <c r="R417" s="29" t="s">
        <v>7163</v>
      </c>
      <c r="S417" s="29" t="s">
        <v>7164</v>
      </c>
      <c r="T417" s="29" t="s">
        <v>7165</v>
      </c>
      <c r="U417" s="29" t="s">
        <v>7166</v>
      </c>
      <c r="V417" s="29">
        <v>86</v>
      </c>
      <c r="W417" s="29" t="s">
        <v>396</v>
      </c>
      <c r="X417" s="29" t="s">
        <v>7167</v>
      </c>
      <c r="Y417" s="29" t="s">
        <v>2115</v>
      </c>
      <c r="Z417" s="29" t="s">
        <v>7168</v>
      </c>
      <c r="AA417" s="29" t="s">
        <v>7168</v>
      </c>
      <c r="AB417" s="29" t="s">
        <v>7169</v>
      </c>
      <c r="AC417" s="29" t="s">
        <v>7170</v>
      </c>
      <c r="AD417" s="29" t="s">
        <v>168</v>
      </c>
      <c r="AE417" s="29" t="s">
        <v>7171</v>
      </c>
      <c r="AF417" s="29" t="s">
        <v>7172</v>
      </c>
      <c r="AG417" s="29">
        <v>-67</v>
      </c>
      <c r="AH417" s="29" t="s">
        <v>7172</v>
      </c>
      <c r="AI417" s="29" t="s">
        <v>7173</v>
      </c>
      <c r="AJ417" s="29">
        <v>60</v>
      </c>
      <c r="AK417" s="29" t="s">
        <v>7174</v>
      </c>
      <c r="AL417" s="29" t="s">
        <v>7175</v>
      </c>
      <c r="AM417" s="29">
        <v>309</v>
      </c>
      <c r="AN417" s="1">
        <f t="shared" si="27"/>
        <v>1</v>
      </c>
      <c r="AO417" s="1">
        <f t="shared" si="28"/>
        <v>1</v>
      </c>
      <c r="AP417" s="30">
        <f t="shared" si="29"/>
        <v>46296</v>
      </c>
      <c r="AQ417" s="1" t="str">
        <f>IF(COUNTIF('同场线路Rotas do mesmo SC'!A:A,C417)&gt;0,"Sim","Não")</f>
        <v>Não</v>
      </c>
      <c r="AR417" s="1" t="str">
        <f>IF(COUNTIF(揽收业务网点!A:A,P417)&gt;0,"Sim","Não")</f>
        <v>Não</v>
      </c>
    </row>
    <row r="418" spans="1:44">
      <c r="A418" s="29" t="s">
        <v>7176</v>
      </c>
      <c r="B418" s="29" t="s">
        <v>379</v>
      </c>
      <c r="C418" s="29" t="s">
        <v>7177</v>
      </c>
      <c r="D418" s="29" t="s">
        <v>381</v>
      </c>
      <c r="E418" s="29" t="s">
        <v>640</v>
      </c>
      <c r="F418" s="29" t="s">
        <v>732</v>
      </c>
      <c r="G418" s="29">
        <v>7</v>
      </c>
      <c r="H418" s="29" t="s">
        <v>7178</v>
      </c>
      <c r="I418" s="29" t="s">
        <v>409</v>
      </c>
      <c r="J418" s="29" t="s">
        <v>7179</v>
      </c>
      <c r="K418" s="29" t="s">
        <v>387</v>
      </c>
      <c r="L418" s="29" t="s">
        <v>7180</v>
      </c>
      <c r="M418" s="29" t="s">
        <v>7181</v>
      </c>
      <c r="N418" s="29" t="s">
        <v>7182</v>
      </c>
      <c r="O418" s="29" t="s">
        <v>7183</v>
      </c>
      <c r="P418" s="29" t="s">
        <v>108</v>
      </c>
      <c r="Q418" s="29" t="s">
        <v>94</v>
      </c>
      <c r="R418" s="29" t="s">
        <v>7184</v>
      </c>
      <c r="S418" s="29" t="s">
        <v>7184</v>
      </c>
      <c r="T418" s="29" t="s">
        <v>7185</v>
      </c>
      <c r="U418" s="29" t="s">
        <v>7186</v>
      </c>
      <c r="V418" s="29">
        <v>427</v>
      </c>
      <c r="W418" s="29" t="s">
        <v>396</v>
      </c>
      <c r="X418" s="29" t="s">
        <v>3132</v>
      </c>
      <c r="Y418" s="29" t="s">
        <v>1954</v>
      </c>
      <c r="Z418" s="29" t="s">
        <v>7187</v>
      </c>
      <c r="AA418" s="29" t="s">
        <v>7187</v>
      </c>
      <c r="AB418" s="29" t="s">
        <v>601</v>
      </c>
      <c r="AC418" s="29" t="s">
        <v>602</v>
      </c>
      <c r="AD418" s="29" t="s">
        <v>94</v>
      </c>
      <c r="AE418" s="29" t="s">
        <v>7188</v>
      </c>
      <c r="AF418" s="29" t="s">
        <v>7189</v>
      </c>
      <c r="AG418" s="29">
        <v>1301</v>
      </c>
      <c r="AH418" s="29" t="s">
        <v>7189</v>
      </c>
      <c r="AI418" s="29" t="s">
        <v>7190</v>
      </c>
      <c r="AJ418" s="29">
        <v>-889</v>
      </c>
      <c r="AK418" s="29" t="s">
        <v>7191</v>
      </c>
      <c r="AL418" s="29" t="s">
        <v>7192</v>
      </c>
      <c r="AM418" s="29">
        <v>1110</v>
      </c>
      <c r="AN418" s="1">
        <f t="shared" si="27"/>
        <v>1</v>
      </c>
      <c r="AO418" s="1">
        <f t="shared" si="28"/>
        <v>1</v>
      </c>
      <c r="AP418" s="30">
        <f t="shared" si="29"/>
        <v>46296</v>
      </c>
      <c r="AQ418" s="1" t="str">
        <f>IF(COUNTIF('同场线路Rotas do mesmo SC'!A:A,C418)&gt;0,"Sim","Não")</f>
        <v>Não</v>
      </c>
      <c r="AR418" s="1" t="str">
        <f>IF(COUNTIF(揽收业务网点!A:A,P418)&gt;0,"Sim","Não")</f>
        <v>Sim</v>
      </c>
    </row>
    <row r="419" spans="1:44">
      <c r="A419" s="29" t="s">
        <v>7193</v>
      </c>
      <c r="B419" s="29" t="s">
        <v>379</v>
      </c>
      <c r="C419" s="29" t="s">
        <v>7194</v>
      </c>
      <c r="D419" s="29" t="s">
        <v>381</v>
      </c>
      <c r="E419" s="29" t="s">
        <v>640</v>
      </c>
      <c r="F419" s="29" t="s">
        <v>383</v>
      </c>
      <c r="G419" s="29">
        <v>8</v>
      </c>
      <c r="H419" s="29" t="s">
        <v>7195</v>
      </c>
      <c r="I419" s="29" t="s">
        <v>663</v>
      </c>
      <c r="J419" s="29" t="s">
        <v>7196</v>
      </c>
      <c r="K419" s="29" t="s">
        <v>387</v>
      </c>
      <c r="L419" s="29" t="s">
        <v>7196</v>
      </c>
      <c r="M419" s="29" t="s">
        <v>7197</v>
      </c>
      <c r="N419" s="29" t="s">
        <v>7198</v>
      </c>
      <c r="O419" s="29" t="s">
        <v>7199</v>
      </c>
      <c r="P419" s="29" t="s">
        <v>99</v>
      </c>
      <c r="Q419" s="29" t="s">
        <v>94</v>
      </c>
      <c r="R419" s="29" t="s">
        <v>7200</v>
      </c>
      <c r="S419" s="29" t="s">
        <v>7200</v>
      </c>
      <c r="T419" s="29" t="s">
        <v>7201</v>
      </c>
      <c r="U419" s="29" t="s">
        <v>7202</v>
      </c>
      <c r="V419" s="29">
        <v>300</v>
      </c>
      <c r="W419" s="29" t="s">
        <v>396</v>
      </c>
      <c r="X419" s="29" t="s">
        <v>7203</v>
      </c>
      <c r="Y419" s="29" t="s">
        <v>2742</v>
      </c>
      <c r="Z419" s="29" t="s">
        <v>7204</v>
      </c>
      <c r="AA419" s="29" t="s">
        <v>7204</v>
      </c>
      <c r="AB419" s="29" t="s">
        <v>601</v>
      </c>
      <c r="AC419" s="29" t="s">
        <v>602</v>
      </c>
      <c r="AD419" s="29" t="s">
        <v>94</v>
      </c>
      <c r="AE419" s="29" t="s">
        <v>7205</v>
      </c>
      <c r="AF419" s="29" t="s">
        <v>7206</v>
      </c>
      <c r="AG419" s="29">
        <v>68</v>
      </c>
      <c r="AH419" s="29" t="s">
        <v>7206</v>
      </c>
      <c r="AI419" s="29" t="s">
        <v>7207</v>
      </c>
      <c r="AJ419" s="29">
        <v>125</v>
      </c>
      <c r="AK419" s="29" t="s">
        <v>7208</v>
      </c>
      <c r="AL419" s="29" t="s">
        <v>7209</v>
      </c>
      <c r="AM419" s="29">
        <v>2221</v>
      </c>
      <c r="AN419" s="1">
        <f t="shared" si="27"/>
        <v>1</v>
      </c>
      <c r="AO419" s="1">
        <f t="shared" si="28"/>
        <v>1</v>
      </c>
      <c r="AP419" s="30">
        <f t="shared" si="29"/>
        <v>46296</v>
      </c>
      <c r="AQ419" s="1" t="str">
        <f>IF(COUNTIF('同场线路Rotas do mesmo SC'!A:A,C419)&gt;0,"Sim","Não")</f>
        <v>Não</v>
      </c>
      <c r="AR419" s="1" t="str">
        <f>IF(COUNTIF(揽收业务网点!A:A,P419)&gt;0,"Sim","Não")</f>
        <v>Sim</v>
      </c>
    </row>
    <row r="420" spans="1:44">
      <c r="A420" s="29" t="s">
        <v>7210</v>
      </c>
      <c r="B420" s="29" t="s">
        <v>379</v>
      </c>
      <c r="C420" s="29" t="s">
        <v>7211</v>
      </c>
      <c r="D420" s="29" t="s">
        <v>381</v>
      </c>
      <c r="E420" s="29" t="s">
        <v>382</v>
      </c>
      <c r="F420" s="29" t="s">
        <v>732</v>
      </c>
      <c r="G420" s="29">
        <v>37</v>
      </c>
      <c r="H420" s="29" t="s">
        <v>6289</v>
      </c>
      <c r="I420" s="29" t="s">
        <v>868</v>
      </c>
      <c r="J420" s="29" t="s">
        <v>2187</v>
      </c>
      <c r="K420" s="29" t="s">
        <v>387</v>
      </c>
      <c r="L420" s="29" t="s">
        <v>2188</v>
      </c>
      <c r="M420" s="29" t="s">
        <v>6290</v>
      </c>
      <c r="N420" s="29" t="s">
        <v>6291</v>
      </c>
      <c r="O420" s="29" t="s">
        <v>653</v>
      </c>
      <c r="P420" s="29" t="s">
        <v>654</v>
      </c>
      <c r="Q420" s="29" t="s">
        <v>11</v>
      </c>
      <c r="R420" s="29" t="s">
        <v>7212</v>
      </c>
      <c r="S420" s="29" t="s">
        <v>7212</v>
      </c>
      <c r="T420" s="29" t="s">
        <v>7213</v>
      </c>
      <c r="U420" s="29" t="s">
        <v>7214</v>
      </c>
      <c r="V420" s="29">
        <v>143</v>
      </c>
      <c r="W420" s="29" t="s">
        <v>396</v>
      </c>
      <c r="X420" s="29" t="s">
        <v>7215</v>
      </c>
      <c r="Y420" s="29" t="s">
        <v>1775</v>
      </c>
      <c r="Z420" s="29" t="s">
        <v>3171</v>
      </c>
      <c r="AA420" s="29" t="s">
        <v>3171</v>
      </c>
      <c r="AB420" s="29" t="s">
        <v>5399</v>
      </c>
      <c r="AC420" s="29" t="s">
        <v>5400</v>
      </c>
      <c r="AD420" s="29" t="s">
        <v>11</v>
      </c>
      <c r="AE420" s="29" t="s">
        <v>2873</v>
      </c>
      <c r="AF420" s="29" t="s">
        <v>7216</v>
      </c>
      <c r="AG420" s="29">
        <v>-15</v>
      </c>
      <c r="AH420" s="29" t="s">
        <v>7216</v>
      </c>
      <c r="AI420" s="29" t="s">
        <v>7217</v>
      </c>
      <c r="AJ420" s="29">
        <v>-16</v>
      </c>
      <c r="AK420" s="29" t="s">
        <v>7218</v>
      </c>
      <c r="AL420" s="29" t="s">
        <v>7219</v>
      </c>
      <c r="AM420" s="29">
        <v>43</v>
      </c>
      <c r="AN420" s="1">
        <f t="shared" si="27"/>
        <v>1</v>
      </c>
      <c r="AO420" s="1">
        <f t="shared" si="28"/>
        <v>1</v>
      </c>
      <c r="AP420" s="30">
        <f t="shared" si="29"/>
        <v>46296</v>
      </c>
      <c r="AQ420" s="1" t="str">
        <f>IF(COUNTIF('同场线路Rotas do mesmo SC'!A:A,C420)&gt;0,"Sim","Não")</f>
        <v>Não</v>
      </c>
      <c r="AR420" s="1" t="str">
        <f>IF(COUNTIF(揽收业务网点!A:A,P420)&gt;0,"Sim","Não")</f>
        <v>Não</v>
      </c>
    </row>
    <row r="421" spans="1:44">
      <c r="A421" s="29" t="s">
        <v>7220</v>
      </c>
      <c r="B421" s="29" t="s">
        <v>379</v>
      </c>
      <c r="C421" s="29" t="s">
        <v>7221</v>
      </c>
      <c r="D421" s="29" t="s">
        <v>381</v>
      </c>
      <c r="E421" s="29" t="s">
        <v>382</v>
      </c>
      <c r="F421" s="29" t="s">
        <v>732</v>
      </c>
      <c r="G421" s="29">
        <v>20</v>
      </c>
      <c r="H421" s="29" t="s">
        <v>7222</v>
      </c>
      <c r="I421" s="29" t="s">
        <v>868</v>
      </c>
      <c r="J421" s="29" t="s">
        <v>2476</v>
      </c>
      <c r="K421" s="29" t="s">
        <v>411</v>
      </c>
      <c r="L421" s="29" t="s">
        <v>2477</v>
      </c>
      <c r="M421" s="29" t="s">
        <v>7223</v>
      </c>
      <c r="N421" s="29" t="s">
        <v>7224</v>
      </c>
      <c r="O421" s="29" t="s">
        <v>653</v>
      </c>
      <c r="P421" s="29" t="s">
        <v>654</v>
      </c>
      <c r="Q421" s="29" t="s">
        <v>11</v>
      </c>
      <c r="R421" s="29" t="s">
        <v>7225</v>
      </c>
      <c r="S421" s="29" t="s">
        <v>7225</v>
      </c>
      <c r="T421" s="29" t="s">
        <v>7226</v>
      </c>
      <c r="U421" s="29" t="s">
        <v>7227</v>
      </c>
      <c r="V421" s="29">
        <v>239</v>
      </c>
      <c r="W421" s="29" t="s">
        <v>396</v>
      </c>
      <c r="X421" s="29" t="s">
        <v>7228</v>
      </c>
      <c r="Y421" s="29" t="s">
        <v>1775</v>
      </c>
      <c r="Z421" s="29" t="s">
        <v>7229</v>
      </c>
      <c r="AA421" s="29" t="s">
        <v>7229</v>
      </c>
      <c r="AB421" s="29" t="s">
        <v>5913</v>
      </c>
      <c r="AC421" s="29" t="s">
        <v>5914</v>
      </c>
      <c r="AD421" s="29" t="s">
        <v>11</v>
      </c>
      <c r="AE421" s="29" t="s">
        <v>2873</v>
      </c>
      <c r="AF421" s="29" t="s">
        <v>7230</v>
      </c>
      <c r="AG421" s="29">
        <v>-28</v>
      </c>
      <c r="AH421" s="29" t="s">
        <v>7230</v>
      </c>
      <c r="AI421" s="29" t="s">
        <v>7231</v>
      </c>
      <c r="AJ421" s="29">
        <v>21</v>
      </c>
      <c r="AK421" s="29" t="s">
        <v>7232</v>
      </c>
      <c r="AL421" s="29" t="s">
        <v>7233</v>
      </c>
      <c r="AM421" s="29">
        <v>221</v>
      </c>
      <c r="AN421" s="1">
        <f t="shared" si="27"/>
        <v>1</v>
      </c>
      <c r="AO421" s="1">
        <f t="shared" si="28"/>
        <v>1</v>
      </c>
      <c r="AP421" s="30">
        <f t="shared" si="29"/>
        <v>46296</v>
      </c>
      <c r="AQ421" s="1" t="str">
        <f>IF(COUNTIF('同场线路Rotas do mesmo SC'!A:A,C421)&gt;0,"Sim","Não")</f>
        <v>Não</v>
      </c>
      <c r="AR421" s="1" t="str">
        <f>IF(COUNTIF(揽收业务网点!A:A,P421)&gt;0,"Sim","Não")</f>
        <v>Não</v>
      </c>
    </row>
    <row r="422" spans="1:44">
      <c r="A422" s="29" t="s">
        <v>7234</v>
      </c>
      <c r="B422" s="29" t="s">
        <v>379</v>
      </c>
      <c r="C422" s="29" t="s">
        <v>7235</v>
      </c>
      <c r="D422" s="29" t="s">
        <v>381</v>
      </c>
      <c r="E422" s="29" t="s">
        <v>382</v>
      </c>
      <c r="F422" s="29" t="s">
        <v>383</v>
      </c>
      <c r="G422" s="29">
        <v>60</v>
      </c>
      <c r="H422" s="29" t="s">
        <v>7236</v>
      </c>
      <c r="I422" s="29" t="s">
        <v>385</v>
      </c>
      <c r="J422" s="29" t="s">
        <v>7237</v>
      </c>
      <c r="K422" s="29" t="s">
        <v>411</v>
      </c>
      <c r="L422" s="29" t="s">
        <v>7238</v>
      </c>
      <c r="M422" s="29" t="s">
        <v>7239</v>
      </c>
      <c r="N422" s="29" t="s">
        <v>7240</v>
      </c>
      <c r="O422" s="29" t="s">
        <v>7241</v>
      </c>
      <c r="P422" s="29" t="s">
        <v>7242</v>
      </c>
      <c r="Q422" s="29" t="s">
        <v>70</v>
      </c>
      <c r="R422" s="29" t="s">
        <v>7243</v>
      </c>
      <c r="S422" s="29" t="s">
        <v>7244</v>
      </c>
      <c r="T422" s="29" t="s">
        <v>6901</v>
      </c>
      <c r="U422" s="29" t="s">
        <v>7245</v>
      </c>
      <c r="V422" s="29">
        <v>2</v>
      </c>
      <c r="W422" s="29" t="s">
        <v>396</v>
      </c>
      <c r="X422" s="29" t="s">
        <v>7246</v>
      </c>
      <c r="Y422" s="29" t="s">
        <v>1437</v>
      </c>
      <c r="Z422" s="29" t="s">
        <v>7247</v>
      </c>
      <c r="AA422" s="29" t="s">
        <v>7247</v>
      </c>
      <c r="AB422" s="29" t="s">
        <v>7248</v>
      </c>
      <c r="AC422" s="29" t="s">
        <v>7249</v>
      </c>
      <c r="AD422" s="29" t="s">
        <v>70</v>
      </c>
      <c r="AE422" s="29" t="s">
        <v>551</v>
      </c>
      <c r="AF422" s="29" t="s">
        <v>7250</v>
      </c>
      <c r="AG422" s="29">
        <v>84</v>
      </c>
      <c r="AH422" s="29" t="s">
        <v>7250</v>
      </c>
      <c r="AI422" s="29"/>
      <c r="AJ422" s="29">
        <v>100</v>
      </c>
      <c r="AK422" s="29" t="s">
        <v>7251</v>
      </c>
      <c r="AL422" s="29" t="s">
        <v>7252</v>
      </c>
      <c r="AM422" s="29">
        <v>26</v>
      </c>
      <c r="AN422" s="1">
        <f t="shared" si="27"/>
        <v>1</v>
      </c>
      <c r="AO422" s="1">
        <f t="shared" si="28"/>
        <v>0</v>
      </c>
      <c r="AP422" s="30">
        <f t="shared" si="29"/>
        <v>46296</v>
      </c>
      <c r="AQ422" s="1" t="str">
        <f>IF(COUNTIF('同场线路Rotas do mesmo SC'!A:A,C422)&gt;0,"Sim","Não")</f>
        <v>Não</v>
      </c>
      <c r="AR422" s="1" t="str">
        <f>IF(COUNTIF(揽收业务网点!A:A,P422)&gt;0,"Sim","Não")</f>
        <v>Não</v>
      </c>
    </row>
    <row r="423" spans="1:44">
      <c r="A423" s="29" t="s">
        <v>7253</v>
      </c>
      <c r="B423" s="29" t="s">
        <v>379</v>
      </c>
      <c r="C423" s="29" t="s">
        <v>1302</v>
      </c>
      <c r="D423" s="29" t="s">
        <v>381</v>
      </c>
      <c r="E423" s="29" t="s">
        <v>382</v>
      </c>
      <c r="F423" s="29" t="s">
        <v>383</v>
      </c>
      <c r="G423" s="29">
        <v>810</v>
      </c>
      <c r="H423" s="29" t="s">
        <v>7254</v>
      </c>
      <c r="I423" s="29" t="s">
        <v>409</v>
      </c>
      <c r="J423" s="29" t="s">
        <v>7255</v>
      </c>
      <c r="K423" s="29" t="s">
        <v>387</v>
      </c>
      <c r="L423" s="29" t="s">
        <v>7256</v>
      </c>
      <c r="M423" s="29" t="s">
        <v>7257</v>
      </c>
      <c r="N423" s="29" t="s">
        <v>7258</v>
      </c>
      <c r="O423" s="29" t="s">
        <v>899</v>
      </c>
      <c r="P423" s="29" t="s">
        <v>900</v>
      </c>
      <c r="Q423" s="29" t="s">
        <v>70</v>
      </c>
      <c r="R423" s="29" t="s">
        <v>7259</v>
      </c>
      <c r="S423" s="29" t="s">
        <v>7260</v>
      </c>
      <c r="T423" s="29" t="s">
        <v>7261</v>
      </c>
      <c r="U423" s="29" t="s">
        <v>7262</v>
      </c>
      <c r="V423" s="29">
        <v>419</v>
      </c>
      <c r="W423" s="29" t="s">
        <v>396</v>
      </c>
      <c r="X423" s="29" t="s">
        <v>7263</v>
      </c>
      <c r="Y423" s="29" t="s">
        <v>2539</v>
      </c>
      <c r="Z423" s="29" t="s">
        <v>7264</v>
      </c>
      <c r="AA423" s="29" t="s">
        <v>7264</v>
      </c>
      <c r="AB423" s="29" t="s">
        <v>1315</v>
      </c>
      <c r="AC423" s="29" t="s">
        <v>1316</v>
      </c>
      <c r="AD423" s="29" t="s">
        <v>70</v>
      </c>
      <c r="AE423" s="29" t="s">
        <v>723</v>
      </c>
      <c r="AF423" s="29" t="s">
        <v>7265</v>
      </c>
      <c r="AG423" s="29">
        <v>-207</v>
      </c>
      <c r="AH423" s="29" t="s">
        <v>7265</v>
      </c>
      <c r="AI423" s="29"/>
      <c r="AJ423" s="29">
        <v>351</v>
      </c>
      <c r="AK423" s="29" t="s">
        <v>7266</v>
      </c>
      <c r="AL423" s="29" t="s">
        <v>7267</v>
      </c>
      <c r="AM423" s="29">
        <v>66</v>
      </c>
      <c r="AN423" s="1">
        <f t="shared" si="27"/>
        <v>1</v>
      </c>
      <c r="AO423" s="1">
        <f t="shared" si="28"/>
        <v>0</v>
      </c>
      <c r="AP423" s="30">
        <f t="shared" si="29"/>
        <v>46297</v>
      </c>
      <c r="AQ423" s="1" t="str">
        <f>IF(COUNTIF('同场线路Rotas do mesmo SC'!A:A,C423)&gt;0,"Sim","Não")</f>
        <v>Não</v>
      </c>
      <c r="AR423" s="1" t="str">
        <f>IF(COUNTIF(揽收业务网点!A:A,P423)&gt;0,"Sim","Não")</f>
        <v>Não</v>
      </c>
    </row>
    <row r="424" spans="1:44">
      <c r="A424" s="29" t="s">
        <v>7253</v>
      </c>
      <c r="B424" s="29" t="s">
        <v>379</v>
      </c>
      <c r="C424" s="29" t="s">
        <v>1302</v>
      </c>
      <c r="D424" s="29" t="s">
        <v>381</v>
      </c>
      <c r="E424" s="29" t="s">
        <v>382</v>
      </c>
      <c r="F424" s="29" t="s">
        <v>383</v>
      </c>
      <c r="G424" s="29">
        <v>30</v>
      </c>
      <c r="H424" s="29" t="s">
        <v>7254</v>
      </c>
      <c r="I424" s="29" t="s">
        <v>409</v>
      </c>
      <c r="J424" s="29" t="s">
        <v>7255</v>
      </c>
      <c r="K424" s="29" t="s">
        <v>387</v>
      </c>
      <c r="L424" s="29" t="s">
        <v>7256</v>
      </c>
      <c r="M424" s="29" t="s">
        <v>7257</v>
      </c>
      <c r="N424" s="29" t="s">
        <v>7258</v>
      </c>
      <c r="O424" s="29" t="s">
        <v>1315</v>
      </c>
      <c r="P424" s="29" t="s">
        <v>1316</v>
      </c>
      <c r="Q424" s="29" t="s">
        <v>70</v>
      </c>
      <c r="R424" s="29" t="s">
        <v>7268</v>
      </c>
      <c r="S424" s="29" t="s">
        <v>7268</v>
      </c>
      <c r="T424" s="29" t="s">
        <v>7269</v>
      </c>
      <c r="U424" s="29" t="s">
        <v>7270</v>
      </c>
      <c r="V424" s="29">
        <v>2</v>
      </c>
      <c r="W424" s="29" t="s">
        <v>396</v>
      </c>
      <c r="X424" s="29"/>
      <c r="Y424" s="29" t="s">
        <v>7271</v>
      </c>
      <c r="Z424" s="29" t="s">
        <v>7272</v>
      </c>
      <c r="AA424" s="29" t="s">
        <v>7272</v>
      </c>
      <c r="AB424" s="29" t="s">
        <v>1324</v>
      </c>
      <c r="AC424" s="29" t="s">
        <v>84</v>
      </c>
      <c r="AD424" s="29" t="s">
        <v>70</v>
      </c>
      <c r="AE424" s="29" t="s">
        <v>7273</v>
      </c>
      <c r="AF424" s="29" t="s">
        <v>7274</v>
      </c>
      <c r="AG424" s="29">
        <v>-199</v>
      </c>
      <c r="AH424" s="29" t="s">
        <v>7274</v>
      </c>
      <c r="AI424" s="29"/>
      <c r="AJ424" s="29">
        <v>113</v>
      </c>
      <c r="AK424" s="29" t="s">
        <v>7275</v>
      </c>
      <c r="AL424" s="29" t="s">
        <v>7276</v>
      </c>
      <c r="AM424" s="29">
        <v>168</v>
      </c>
      <c r="AN424" s="1">
        <f t="shared" si="27"/>
        <v>0</v>
      </c>
      <c r="AO424" s="1">
        <f t="shared" si="28"/>
        <v>0</v>
      </c>
      <c r="AP424" s="30">
        <f t="shared" si="29"/>
        <v>46297</v>
      </c>
      <c r="AQ424" s="1" t="str">
        <f>IF(COUNTIF('同场线路Rotas do mesmo SC'!A:A,C424)&gt;0,"Sim","Não")</f>
        <v>Não</v>
      </c>
      <c r="AR424" s="1" t="str">
        <f>IF(COUNTIF(揽收业务网点!A:A,P424)&gt;0,"Sim","Não")</f>
        <v>Não</v>
      </c>
    </row>
    <row r="425" spans="1:44">
      <c r="A425" s="29" t="s">
        <v>7277</v>
      </c>
      <c r="B425" s="29" t="s">
        <v>2590</v>
      </c>
      <c r="C425" s="29" t="s">
        <v>7278</v>
      </c>
      <c r="D425" s="29" t="s">
        <v>381</v>
      </c>
      <c r="E425" s="29" t="s">
        <v>382</v>
      </c>
      <c r="F425" s="29" t="s">
        <v>383</v>
      </c>
      <c r="G425" s="29">
        <v>655</v>
      </c>
      <c r="H425" s="29" t="s">
        <v>1824</v>
      </c>
      <c r="I425" s="29" t="s">
        <v>1289</v>
      </c>
      <c r="J425" s="29" t="s">
        <v>1825</v>
      </c>
      <c r="K425" s="29" t="s">
        <v>411</v>
      </c>
      <c r="L425" s="29" t="s">
        <v>1826</v>
      </c>
      <c r="M425" s="29" t="s">
        <v>1827</v>
      </c>
      <c r="N425" s="29" t="s">
        <v>1828</v>
      </c>
      <c r="O425" s="29" t="s">
        <v>1944</v>
      </c>
      <c r="P425" s="29" t="s">
        <v>1945</v>
      </c>
      <c r="Q425" s="29" t="s">
        <v>5</v>
      </c>
      <c r="R425" s="29" t="s">
        <v>7279</v>
      </c>
      <c r="S425" s="29" t="s">
        <v>7280</v>
      </c>
      <c r="T425" s="29" t="s">
        <v>7281</v>
      </c>
      <c r="U425" s="29" t="s">
        <v>7282</v>
      </c>
      <c r="V425" s="29">
        <v>182</v>
      </c>
      <c r="W425" s="29" t="s">
        <v>396</v>
      </c>
      <c r="X425" s="29" t="s">
        <v>7283</v>
      </c>
      <c r="Y425" s="29" t="s">
        <v>612</v>
      </c>
      <c r="Z425" s="29" t="s">
        <v>2026</v>
      </c>
      <c r="AA425" s="29" t="s">
        <v>2026</v>
      </c>
      <c r="AB425" s="29" t="s">
        <v>7284</v>
      </c>
      <c r="AC425" s="29" t="s">
        <v>7285</v>
      </c>
      <c r="AD425" s="29" t="s">
        <v>5</v>
      </c>
      <c r="AE425" s="29" t="s">
        <v>7286</v>
      </c>
      <c r="AF425" s="29"/>
      <c r="AG425" s="29"/>
      <c r="AH425" s="29"/>
      <c r="AI425" s="29" t="s">
        <v>7287</v>
      </c>
      <c r="AJ425" s="29"/>
      <c r="AK425" s="29" t="s">
        <v>7288</v>
      </c>
      <c r="AL425" s="29" t="s">
        <v>7289</v>
      </c>
      <c r="AM425" s="29">
        <v>10</v>
      </c>
      <c r="AN425" s="1">
        <f t="shared" si="27"/>
        <v>1</v>
      </c>
      <c r="AO425" s="1">
        <f t="shared" si="28"/>
        <v>1</v>
      </c>
      <c r="AP425" s="30">
        <f t="shared" si="29"/>
        <v>46296</v>
      </c>
      <c r="AQ425" s="1" t="str">
        <f>IF(COUNTIF('同场线路Rotas do mesmo SC'!A:A,C425)&gt;0,"Sim","Não")</f>
        <v>Não</v>
      </c>
      <c r="AR425" s="1" t="str">
        <f>IF(COUNTIF(揽收业务网点!A:A,P425)&gt;0,"Sim","Não")</f>
        <v>Não</v>
      </c>
    </row>
    <row r="426" spans="1:44">
      <c r="A426" s="29" t="s">
        <v>7290</v>
      </c>
      <c r="B426" s="29" t="s">
        <v>379</v>
      </c>
      <c r="C426" s="29" t="s">
        <v>7291</v>
      </c>
      <c r="D426" s="29" t="s">
        <v>381</v>
      </c>
      <c r="E426" s="29" t="s">
        <v>382</v>
      </c>
      <c r="F426" s="29" t="s">
        <v>383</v>
      </c>
      <c r="G426" s="29">
        <v>30</v>
      </c>
      <c r="H426" s="29" t="s">
        <v>7292</v>
      </c>
      <c r="I426" s="29" t="s">
        <v>1289</v>
      </c>
      <c r="J426" s="29" t="s">
        <v>4205</v>
      </c>
      <c r="K426" s="29" t="s">
        <v>411</v>
      </c>
      <c r="L426" s="29" t="s">
        <v>4206</v>
      </c>
      <c r="M426" s="29" t="s">
        <v>7293</v>
      </c>
      <c r="N426" s="29" t="s">
        <v>7294</v>
      </c>
      <c r="O426" s="29" t="s">
        <v>610</v>
      </c>
      <c r="P426" s="29" t="s">
        <v>611</v>
      </c>
      <c r="Q426" s="29" t="s">
        <v>94</v>
      </c>
      <c r="R426" s="29" t="s">
        <v>7295</v>
      </c>
      <c r="S426" s="29" t="s">
        <v>7296</v>
      </c>
      <c r="T426" s="29" t="s">
        <v>7297</v>
      </c>
      <c r="U426" s="29" t="s">
        <v>7298</v>
      </c>
      <c r="V426" s="29">
        <v>137</v>
      </c>
      <c r="W426" s="29" t="s">
        <v>396</v>
      </c>
      <c r="X426" s="29" t="s">
        <v>7299</v>
      </c>
      <c r="Y426" s="29" t="s">
        <v>989</v>
      </c>
      <c r="Z426" s="29" t="s">
        <v>7300</v>
      </c>
      <c r="AA426" s="29" t="s">
        <v>7300</v>
      </c>
      <c r="AB426" s="29" t="s">
        <v>7301</v>
      </c>
      <c r="AC426" s="29" t="s">
        <v>7302</v>
      </c>
      <c r="AD426" s="29" t="s">
        <v>94</v>
      </c>
      <c r="AE426" s="29" t="s">
        <v>1836</v>
      </c>
      <c r="AF426" s="29" t="s">
        <v>7303</v>
      </c>
      <c r="AG426" s="29">
        <v>-256</v>
      </c>
      <c r="AH426" s="29" t="s">
        <v>7303</v>
      </c>
      <c r="AI426" s="29" t="s">
        <v>7304</v>
      </c>
      <c r="AJ426" s="29">
        <v>-4</v>
      </c>
      <c r="AK426" s="29" t="s">
        <v>7305</v>
      </c>
      <c r="AL426" s="29" t="s">
        <v>7306</v>
      </c>
      <c r="AM426" s="29">
        <v>276</v>
      </c>
      <c r="AN426" s="1">
        <f t="shared" si="27"/>
        <v>1</v>
      </c>
      <c r="AO426" s="1">
        <f t="shared" si="28"/>
        <v>1</v>
      </c>
      <c r="AP426" s="30">
        <f t="shared" si="29"/>
        <v>46296</v>
      </c>
      <c r="AQ426" s="1" t="str">
        <f>IF(COUNTIF('同场线路Rotas do mesmo SC'!A:A,C426)&gt;0,"Sim","Não")</f>
        <v>Não</v>
      </c>
      <c r="AR426" s="1" t="str">
        <f>IF(COUNTIF(揽收业务网点!A:A,P426)&gt;0,"Sim","Não")</f>
        <v>Não</v>
      </c>
    </row>
    <row r="427" spans="1:44">
      <c r="A427" s="29" t="s">
        <v>7307</v>
      </c>
      <c r="B427" s="29" t="s">
        <v>379</v>
      </c>
      <c r="C427" s="29" t="s">
        <v>7308</v>
      </c>
      <c r="D427" s="29" t="s">
        <v>381</v>
      </c>
      <c r="E427" s="29" t="s">
        <v>382</v>
      </c>
      <c r="F427" s="29" t="s">
        <v>811</v>
      </c>
      <c r="G427" s="29">
        <v>24</v>
      </c>
      <c r="H427" s="29" t="s">
        <v>7309</v>
      </c>
      <c r="I427" s="29" t="s">
        <v>385</v>
      </c>
      <c r="J427" s="29" t="s">
        <v>6050</v>
      </c>
      <c r="K427" s="29" t="s">
        <v>387</v>
      </c>
      <c r="L427" s="29" t="s">
        <v>6051</v>
      </c>
      <c r="M427" s="29" t="s">
        <v>7310</v>
      </c>
      <c r="N427" s="29" t="s">
        <v>7311</v>
      </c>
      <c r="O427" s="29" t="s">
        <v>1111</v>
      </c>
      <c r="P427" s="29" t="s">
        <v>1112</v>
      </c>
      <c r="Q427" s="29" t="s">
        <v>168</v>
      </c>
      <c r="R427" s="29" t="s">
        <v>7312</v>
      </c>
      <c r="S427" s="29" t="s">
        <v>7313</v>
      </c>
      <c r="T427" s="29" t="s">
        <v>7314</v>
      </c>
      <c r="U427" s="29" t="s">
        <v>7315</v>
      </c>
      <c r="V427" s="29">
        <v>308</v>
      </c>
      <c r="W427" s="29" t="s">
        <v>396</v>
      </c>
      <c r="X427" s="29" t="s">
        <v>7316</v>
      </c>
      <c r="Y427" s="29" t="s">
        <v>6712</v>
      </c>
      <c r="Z427" s="29" t="s">
        <v>7317</v>
      </c>
      <c r="AA427" s="29" t="s">
        <v>7317</v>
      </c>
      <c r="AB427" s="29" t="s">
        <v>7318</v>
      </c>
      <c r="AC427" s="29" t="s">
        <v>7319</v>
      </c>
      <c r="AD427" s="29" t="s">
        <v>168</v>
      </c>
      <c r="AE427" s="29" t="s">
        <v>5079</v>
      </c>
      <c r="AF427" s="29" t="s">
        <v>7320</v>
      </c>
      <c r="AG427" s="29">
        <v>-19</v>
      </c>
      <c r="AH427" s="29" t="s">
        <v>7320</v>
      </c>
      <c r="AI427" s="29" t="s">
        <v>7321</v>
      </c>
      <c r="AJ427" s="29">
        <v>44</v>
      </c>
      <c r="AK427" s="29" t="s">
        <v>7322</v>
      </c>
      <c r="AL427" s="29" t="s">
        <v>7323</v>
      </c>
      <c r="AM427" s="29">
        <v>145</v>
      </c>
      <c r="AN427" s="1">
        <f t="shared" si="27"/>
        <v>1</v>
      </c>
      <c r="AO427" s="1">
        <f t="shared" si="28"/>
        <v>1</v>
      </c>
      <c r="AP427" s="30">
        <f t="shared" si="29"/>
        <v>46296</v>
      </c>
      <c r="AQ427" s="1" t="str">
        <f>IF(COUNTIF('同场线路Rotas do mesmo SC'!A:A,C427)&gt;0,"Sim","Não")</f>
        <v>Não</v>
      </c>
      <c r="AR427" s="1" t="str">
        <f>IF(COUNTIF(揽收业务网点!A:A,P427)&gt;0,"Sim","Não")</f>
        <v>Não</v>
      </c>
    </row>
    <row r="428" spans="1:44">
      <c r="A428" s="29" t="s">
        <v>7324</v>
      </c>
      <c r="B428" s="29" t="s">
        <v>379</v>
      </c>
      <c r="C428" s="29" t="s">
        <v>7325</v>
      </c>
      <c r="D428" s="29" t="s">
        <v>381</v>
      </c>
      <c r="E428" s="29" t="s">
        <v>382</v>
      </c>
      <c r="F428" s="29" t="s">
        <v>732</v>
      </c>
      <c r="G428" s="29">
        <v>14</v>
      </c>
      <c r="H428" s="29" t="s">
        <v>7326</v>
      </c>
      <c r="I428" s="29" t="s">
        <v>868</v>
      </c>
      <c r="J428" s="29" t="s">
        <v>5427</v>
      </c>
      <c r="K428" s="29" t="s">
        <v>387</v>
      </c>
      <c r="L428" s="29" t="s">
        <v>5428</v>
      </c>
      <c r="M428" s="29" t="s">
        <v>7327</v>
      </c>
      <c r="N428" s="29" t="s">
        <v>7328</v>
      </c>
      <c r="O428" s="29" t="s">
        <v>1111</v>
      </c>
      <c r="P428" s="29" t="s">
        <v>1112</v>
      </c>
      <c r="Q428" s="29" t="s">
        <v>168</v>
      </c>
      <c r="R428" s="29" t="s">
        <v>836</v>
      </c>
      <c r="S428" s="29" t="s">
        <v>7329</v>
      </c>
      <c r="T428" s="29" t="s">
        <v>7330</v>
      </c>
      <c r="U428" s="29" t="s">
        <v>7331</v>
      </c>
      <c r="V428" s="29">
        <v>17</v>
      </c>
      <c r="W428" s="29" t="s">
        <v>396</v>
      </c>
      <c r="X428" s="29" t="s">
        <v>7332</v>
      </c>
      <c r="Y428" s="29" t="s">
        <v>2029</v>
      </c>
      <c r="Z428" s="29" t="s">
        <v>1010</v>
      </c>
      <c r="AA428" s="29" t="s">
        <v>1010</v>
      </c>
      <c r="AB428" s="29" t="s">
        <v>7333</v>
      </c>
      <c r="AC428" s="29" t="s">
        <v>7334</v>
      </c>
      <c r="AD428" s="29" t="s">
        <v>168</v>
      </c>
      <c r="AE428" s="29" t="s">
        <v>7335</v>
      </c>
      <c r="AF428" s="29" t="s">
        <v>7336</v>
      </c>
      <c r="AG428" s="29">
        <v>1</v>
      </c>
      <c r="AH428" s="29" t="s">
        <v>7336</v>
      </c>
      <c r="AI428" s="29" t="s">
        <v>7337</v>
      </c>
      <c r="AJ428" s="29">
        <v>30</v>
      </c>
      <c r="AK428" s="29" t="s">
        <v>7338</v>
      </c>
      <c r="AL428" s="29" t="s">
        <v>7339</v>
      </c>
      <c r="AM428" s="29">
        <v>63</v>
      </c>
      <c r="AN428" s="1">
        <f t="shared" si="27"/>
        <v>1</v>
      </c>
      <c r="AO428" s="1">
        <f t="shared" si="28"/>
        <v>1</v>
      </c>
      <c r="AP428" s="30">
        <f t="shared" si="29"/>
        <v>46296</v>
      </c>
      <c r="AQ428" s="1" t="str">
        <f>IF(COUNTIF('同场线路Rotas do mesmo SC'!A:A,C428)&gt;0,"Sim","Não")</f>
        <v>Não</v>
      </c>
      <c r="AR428" s="1" t="str">
        <f>IF(COUNTIF(揽收业务网点!A:A,P428)&gt;0,"Sim","Não")</f>
        <v>Não</v>
      </c>
    </row>
    <row r="429" spans="1:44">
      <c r="A429" s="29" t="s">
        <v>7340</v>
      </c>
      <c r="B429" s="29" t="s">
        <v>379</v>
      </c>
      <c r="C429" s="29" t="s">
        <v>7341</v>
      </c>
      <c r="D429" s="29" t="s">
        <v>381</v>
      </c>
      <c r="E429" s="29" t="s">
        <v>382</v>
      </c>
      <c r="F429" s="29" t="s">
        <v>732</v>
      </c>
      <c r="G429" s="29">
        <v>45</v>
      </c>
      <c r="H429" s="29" t="s">
        <v>7342</v>
      </c>
      <c r="I429" s="29" t="s">
        <v>385</v>
      </c>
      <c r="J429" s="29" t="s">
        <v>7343</v>
      </c>
      <c r="K429" s="29" t="s">
        <v>387</v>
      </c>
      <c r="L429" s="29" t="s">
        <v>7344</v>
      </c>
      <c r="M429" s="29" t="s">
        <v>7345</v>
      </c>
      <c r="N429" s="29" t="s">
        <v>7346</v>
      </c>
      <c r="O429" s="29" t="s">
        <v>1111</v>
      </c>
      <c r="P429" s="29" t="s">
        <v>1112</v>
      </c>
      <c r="Q429" s="29" t="s">
        <v>168</v>
      </c>
      <c r="R429" s="29" t="s">
        <v>5575</v>
      </c>
      <c r="S429" s="29" t="s">
        <v>7347</v>
      </c>
      <c r="T429" s="29" t="s">
        <v>7348</v>
      </c>
      <c r="U429" s="29" t="s">
        <v>7349</v>
      </c>
      <c r="V429" s="29">
        <v>34</v>
      </c>
      <c r="W429" s="29" t="s">
        <v>396</v>
      </c>
      <c r="X429" s="29" t="s">
        <v>7350</v>
      </c>
      <c r="Y429" s="29" t="s">
        <v>948</v>
      </c>
      <c r="Z429" s="29" t="s">
        <v>7351</v>
      </c>
      <c r="AA429" s="29" t="s">
        <v>7351</v>
      </c>
      <c r="AB429" s="29" t="s">
        <v>7352</v>
      </c>
      <c r="AC429" s="29" t="s">
        <v>7353</v>
      </c>
      <c r="AD429" s="29" t="s">
        <v>168</v>
      </c>
      <c r="AE429" s="29" t="s">
        <v>7354</v>
      </c>
      <c r="AF429" s="29" t="s">
        <v>7355</v>
      </c>
      <c r="AG429" s="29">
        <v>0</v>
      </c>
      <c r="AH429" s="29" t="s">
        <v>7355</v>
      </c>
      <c r="AI429" s="29" t="s">
        <v>7356</v>
      </c>
      <c r="AJ429" s="29">
        <v>65</v>
      </c>
      <c r="AK429" s="29" t="s">
        <v>7357</v>
      </c>
      <c r="AL429" s="29" t="s">
        <v>7358</v>
      </c>
      <c r="AM429" s="29">
        <v>91</v>
      </c>
      <c r="AN429" s="1">
        <f t="shared" si="27"/>
        <v>1</v>
      </c>
      <c r="AO429" s="1">
        <f t="shared" si="28"/>
        <v>1</v>
      </c>
      <c r="AP429" s="30">
        <f t="shared" si="29"/>
        <v>46296</v>
      </c>
      <c r="AQ429" s="1" t="str">
        <f>IF(COUNTIF('同场线路Rotas do mesmo SC'!A:A,C429)&gt;0,"Sim","Não")</f>
        <v>Não</v>
      </c>
      <c r="AR429" s="1" t="str">
        <f>IF(COUNTIF(揽收业务网点!A:A,P429)&gt;0,"Sim","Não")</f>
        <v>Não</v>
      </c>
    </row>
    <row r="430" spans="1:44">
      <c r="A430" s="29" t="s">
        <v>7359</v>
      </c>
      <c r="B430" s="29" t="s">
        <v>379</v>
      </c>
      <c r="C430" s="29" t="s">
        <v>7360</v>
      </c>
      <c r="D430" s="29" t="s">
        <v>381</v>
      </c>
      <c r="E430" s="29" t="s">
        <v>640</v>
      </c>
      <c r="F430" s="29" t="s">
        <v>383</v>
      </c>
      <c r="G430" s="29">
        <v>116</v>
      </c>
      <c r="H430" s="29" t="s">
        <v>4047</v>
      </c>
      <c r="I430" s="29" t="s">
        <v>868</v>
      </c>
      <c r="J430" s="29" t="s">
        <v>1979</v>
      </c>
      <c r="K430" s="29" t="s">
        <v>411</v>
      </c>
      <c r="L430" s="29" t="s">
        <v>1980</v>
      </c>
      <c r="M430" s="29" t="s">
        <v>7361</v>
      </c>
      <c r="N430" s="29" t="s">
        <v>7362</v>
      </c>
      <c r="O430" s="29" t="s">
        <v>6955</v>
      </c>
      <c r="P430" s="29" t="s">
        <v>62</v>
      </c>
      <c r="Q430" s="29" t="s">
        <v>11</v>
      </c>
      <c r="R430" s="29" t="s">
        <v>6266</v>
      </c>
      <c r="S430" s="29" t="s">
        <v>6266</v>
      </c>
      <c r="T430" s="29" t="s">
        <v>7363</v>
      </c>
      <c r="U430" s="29" t="s">
        <v>7364</v>
      </c>
      <c r="V430" s="29">
        <v>2</v>
      </c>
      <c r="W430" s="29" t="s">
        <v>396</v>
      </c>
      <c r="X430" s="29" t="s">
        <v>7365</v>
      </c>
      <c r="Y430" s="29" t="s">
        <v>2223</v>
      </c>
      <c r="Z430" s="29" t="s">
        <v>7366</v>
      </c>
      <c r="AA430" s="29" t="s">
        <v>7366</v>
      </c>
      <c r="AB430" s="29" t="s">
        <v>7136</v>
      </c>
      <c r="AC430" s="29" t="s">
        <v>63</v>
      </c>
      <c r="AD430" s="29" t="s">
        <v>11</v>
      </c>
      <c r="AE430" s="29" t="s">
        <v>3351</v>
      </c>
      <c r="AF430" s="29"/>
      <c r="AG430" s="29"/>
      <c r="AH430" s="29"/>
      <c r="AI430" s="29" t="s">
        <v>7367</v>
      </c>
      <c r="AJ430" s="29"/>
      <c r="AK430" s="29"/>
      <c r="AL430" s="29"/>
      <c r="AM430" s="29"/>
      <c r="AN430" s="1">
        <f t="shared" si="27"/>
        <v>1</v>
      </c>
      <c r="AO430" s="1">
        <f t="shared" si="28"/>
        <v>1</v>
      </c>
      <c r="AP430" s="30">
        <f t="shared" si="29"/>
        <v>46296</v>
      </c>
      <c r="AQ430" s="1" t="str">
        <f>IF(COUNTIF('同场线路Rotas do mesmo SC'!A:A,C430)&gt;0,"Sim","Não")</f>
        <v>Não</v>
      </c>
      <c r="AR430" s="1" t="str">
        <f>IF(COUNTIF(揽收业务网点!A:A,P430)&gt;0,"Sim","Não")</f>
        <v>Sim</v>
      </c>
    </row>
    <row r="431" spans="1:44">
      <c r="A431" s="29" t="s">
        <v>7359</v>
      </c>
      <c r="B431" s="29" t="s">
        <v>379</v>
      </c>
      <c r="C431" s="29" t="s">
        <v>7360</v>
      </c>
      <c r="D431" s="29" t="s">
        <v>381</v>
      </c>
      <c r="E431" s="29" t="s">
        <v>640</v>
      </c>
      <c r="F431" s="29" t="s">
        <v>383</v>
      </c>
      <c r="G431" s="29">
        <v>157</v>
      </c>
      <c r="H431" s="29" t="s">
        <v>4047</v>
      </c>
      <c r="I431" s="29" t="s">
        <v>868</v>
      </c>
      <c r="J431" s="29" t="s">
        <v>1979</v>
      </c>
      <c r="K431" s="29" t="s">
        <v>411</v>
      </c>
      <c r="L431" s="29" t="s">
        <v>1980</v>
      </c>
      <c r="M431" s="29" t="s">
        <v>7361</v>
      </c>
      <c r="N431" s="29" t="s">
        <v>7362</v>
      </c>
      <c r="O431" s="29" t="s">
        <v>7136</v>
      </c>
      <c r="P431" s="29" t="s">
        <v>63</v>
      </c>
      <c r="Q431" s="29" t="s">
        <v>11</v>
      </c>
      <c r="R431" s="29" t="s">
        <v>7368</v>
      </c>
      <c r="S431" s="29" t="s">
        <v>7368</v>
      </c>
      <c r="T431" s="29" t="s">
        <v>7369</v>
      </c>
      <c r="U431" s="29" t="s">
        <v>7370</v>
      </c>
      <c r="V431" s="29">
        <v>2</v>
      </c>
      <c r="W431" s="29" t="s">
        <v>396</v>
      </c>
      <c r="X431" s="29" t="s">
        <v>7371</v>
      </c>
      <c r="Y431" s="29" t="s">
        <v>1873</v>
      </c>
      <c r="Z431" s="29"/>
      <c r="AA431" s="29"/>
      <c r="AB431" s="29" t="s">
        <v>653</v>
      </c>
      <c r="AC431" s="29" t="s">
        <v>654</v>
      </c>
      <c r="AD431" s="29" t="s">
        <v>11</v>
      </c>
      <c r="AE431" s="29" t="s">
        <v>2582</v>
      </c>
      <c r="AF431" s="29" t="s">
        <v>7372</v>
      </c>
      <c r="AG431" s="29">
        <v>-39</v>
      </c>
      <c r="AH431" s="29" t="s">
        <v>7372</v>
      </c>
      <c r="AI431" s="29" t="s">
        <v>7373</v>
      </c>
      <c r="AJ431" s="29">
        <v>30</v>
      </c>
      <c r="AK431" s="29" t="s">
        <v>7374</v>
      </c>
      <c r="AL431" s="29" t="s">
        <v>7375</v>
      </c>
      <c r="AM431" s="29">
        <v>1150</v>
      </c>
      <c r="AN431" s="1">
        <f t="shared" si="27"/>
        <v>1</v>
      </c>
      <c r="AO431" s="1">
        <f t="shared" si="28"/>
        <v>1</v>
      </c>
      <c r="AP431" s="30">
        <f t="shared" si="29"/>
        <v>46296</v>
      </c>
      <c r="AQ431" s="1" t="str">
        <f>IF(COUNTIF('同场线路Rotas do mesmo SC'!A:A,C431)&gt;0,"Sim","Não")</f>
        <v>Não</v>
      </c>
      <c r="AR431" s="1" t="str">
        <f>IF(COUNTIF(揽收业务网点!A:A,P431)&gt;0,"Sim","Não")</f>
        <v>Sim</v>
      </c>
    </row>
    <row r="432" spans="1:44">
      <c r="A432" s="29" t="s">
        <v>7376</v>
      </c>
      <c r="B432" s="29" t="s">
        <v>379</v>
      </c>
      <c r="C432" s="29" t="s">
        <v>7377</v>
      </c>
      <c r="D432" s="29" t="s">
        <v>381</v>
      </c>
      <c r="E432" s="29" t="s">
        <v>382</v>
      </c>
      <c r="F432" s="29" t="s">
        <v>383</v>
      </c>
      <c r="G432" s="29">
        <v>18</v>
      </c>
      <c r="H432" s="29" t="s">
        <v>7378</v>
      </c>
      <c r="I432" s="29" t="s">
        <v>2105</v>
      </c>
      <c r="J432" s="29" t="s">
        <v>7379</v>
      </c>
      <c r="K432" s="29" t="s">
        <v>387</v>
      </c>
      <c r="L432" s="29" t="s">
        <v>7380</v>
      </c>
      <c r="M432" s="29" t="s">
        <v>7381</v>
      </c>
      <c r="N432" s="29" t="s">
        <v>7382</v>
      </c>
      <c r="O432" s="29" t="s">
        <v>706</v>
      </c>
      <c r="P432" s="29" t="s">
        <v>707</v>
      </c>
      <c r="Q432" s="29" t="s">
        <v>2</v>
      </c>
      <c r="R432" s="29" t="s">
        <v>7383</v>
      </c>
      <c r="S432" s="29" t="s">
        <v>7384</v>
      </c>
      <c r="T432" s="29" t="s">
        <v>7385</v>
      </c>
      <c r="U432" s="29" t="s">
        <v>7386</v>
      </c>
      <c r="V432" s="29">
        <v>33</v>
      </c>
      <c r="W432" s="29" t="s">
        <v>396</v>
      </c>
      <c r="X432" s="29" t="s">
        <v>7387</v>
      </c>
      <c r="Y432" s="29" t="s">
        <v>551</v>
      </c>
      <c r="Z432" s="29" t="s">
        <v>7388</v>
      </c>
      <c r="AA432" s="29" t="s">
        <v>7388</v>
      </c>
      <c r="AB432" s="29" t="s">
        <v>2129</v>
      </c>
      <c r="AC432" s="29" t="s">
        <v>2130</v>
      </c>
      <c r="AD432" s="29" t="s">
        <v>2</v>
      </c>
      <c r="AE432" s="29" t="s">
        <v>528</v>
      </c>
      <c r="AF432" s="29" t="s">
        <v>2445</v>
      </c>
      <c r="AG432" s="29">
        <v>-17</v>
      </c>
      <c r="AH432" s="29" t="s">
        <v>2445</v>
      </c>
      <c r="AI432" s="29" t="s">
        <v>7389</v>
      </c>
      <c r="AJ432" s="29">
        <v>76</v>
      </c>
      <c r="AK432" s="29" t="s">
        <v>7390</v>
      </c>
      <c r="AL432" s="29" t="s">
        <v>7391</v>
      </c>
      <c r="AM432" s="29">
        <v>110</v>
      </c>
      <c r="AN432" s="1">
        <f t="shared" si="27"/>
        <v>1</v>
      </c>
      <c r="AO432" s="1">
        <f t="shared" si="28"/>
        <v>1</v>
      </c>
      <c r="AP432" s="30">
        <f t="shared" si="29"/>
        <v>46296</v>
      </c>
      <c r="AQ432" s="1" t="str">
        <f>IF(COUNTIF('同场线路Rotas do mesmo SC'!A:A,C432)&gt;0,"Sim","Não")</f>
        <v>Não</v>
      </c>
      <c r="AR432" s="1" t="str">
        <f>IF(COUNTIF(揽收业务网点!A:A,P432)&gt;0,"Sim","Não")</f>
        <v>Não</v>
      </c>
    </row>
    <row r="433" spans="1:44">
      <c r="A433" s="29" t="s">
        <v>7392</v>
      </c>
      <c r="B433" s="29" t="s">
        <v>379</v>
      </c>
      <c r="C433" s="29" t="s">
        <v>7393</v>
      </c>
      <c r="D433" s="29" t="s">
        <v>381</v>
      </c>
      <c r="E433" s="29" t="s">
        <v>382</v>
      </c>
      <c r="F433" s="29" t="s">
        <v>383</v>
      </c>
      <c r="G433" s="29">
        <v>36</v>
      </c>
      <c r="H433" s="29" t="s">
        <v>7394</v>
      </c>
      <c r="I433" s="29" t="s">
        <v>868</v>
      </c>
      <c r="J433" s="29" t="s">
        <v>642</v>
      </c>
      <c r="K433" s="29" t="s">
        <v>387</v>
      </c>
      <c r="L433" s="29" t="s">
        <v>643</v>
      </c>
      <c r="M433" s="29" t="s">
        <v>7395</v>
      </c>
      <c r="N433" s="29" t="s">
        <v>7396</v>
      </c>
      <c r="O433" s="29" t="s">
        <v>653</v>
      </c>
      <c r="P433" s="29" t="s">
        <v>654</v>
      </c>
      <c r="Q433" s="29" t="s">
        <v>11</v>
      </c>
      <c r="R433" s="29" t="s">
        <v>3377</v>
      </c>
      <c r="S433" s="29" t="s">
        <v>7397</v>
      </c>
      <c r="T433" s="29" t="s">
        <v>7398</v>
      </c>
      <c r="U433" s="29" t="s">
        <v>7399</v>
      </c>
      <c r="V433" s="29">
        <v>691</v>
      </c>
      <c r="W433" s="29" t="s">
        <v>396</v>
      </c>
      <c r="X433" s="29" t="s">
        <v>7400</v>
      </c>
      <c r="Y433" s="29" t="s">
        <v>948</v>
      </c>
      <c r="Z433" s="29" t="s">
        <v>7401</v>
      </c>
      <c r="AA433" s="29" t="s">
        <v>7401</v>
      </c>
      <c r="AB433" s="29" t="s">
        <v>3625</v>
      </c>
      <c r="AC433" s="29" t="s">
        <v>58</v>
      </c>
      <c r="AD433" s="29" t="s">
        <v>11</v>
      </c>
      <c r="AE433" s="29" t="s">
        <v>633</v>
      </c>
      <c r="AF433" s="29" t="s">
        <v>7402</v>
      </c>
      <c r="AG433" s="29">
        <v>-18</v>
      </c>
      <c r="AH433" s="29" t="s">
        <v>7402</v>
      </c>
      <c r="AI433" s="29" t="s">
        <v>7403</v>
      </c>
      <c r="AJ433" s="29">
        <v>4</v>
      </c>
      <c r="AK433" s="29" t="s">
        <v>7404</v>
      </c>
      <c r="AL433" s="29" t="s">
        <v>7405</v>
      </c>
      <c r="AM433" s="29">
        <v>125</v>
      </c>
      <c r="AN433" s="1">
        <f t="shared" si="27"/>
        <v>1</v>
      </c>
      <c r="AO433" s="1">
        <f t="shared" si="28"/>
        <v>1</v>
      </c>
      <c r="AP433" s="30">
        <f t="shared" si="29"/>
        <v>46296</v>
      </c>
      <c r="AQ433" s="1" t="str">
        <f>IF(COUNTIF('同场线路Rotas do mesmo SC'!A:A,C433)&gt;0,"Sim","Não")</f>
        <v>Não</v>
      </c>
      <c r="AR433" s="1" t="str">
        <f>IF(COUNTIF(揽收业务网点!A:A,P433)&gt;0,"Sim","Não")</f>
        <v>Não</v>
      </c>
    </row>
    <row r="434" spans="1:44">
      <c r="A434" s="29" t="s">
        <v>7406</v>
      </c>
      <c r="B434" s="29" t="s">
        <v>379</v>
      </c>
      <c r="C434" s="29" t="s">
        <v>7407</v>
      </c>
      <c r="D434" s="29" t="s">
        <v>381</v>
      </c>
      <c r="E434" s="29" t="s">
        <v>382</v>
      </c>
      <c r="F434" s="29" t="s">
        <v>383</v>
      </c>
      <c r="G434" s="29">
        <v>7</v>
      </c>
      <c r="H434" s="29" t="s">
        <v>4890</v>
      </c>
      <c r="I434" s="29" t="s">
        <v>385</v>
      </c>
      <c r="J434" s="29" t="s">
        <v>1753</v>
      </c>
      <c r="K434" s="29" t="s">
        <v>387</v>
      </c>
      <c r="L434" s="29" t="s">
        <v>1754</v>
      </c>
      <c r="M434" s="29" t="s">
        <v>4891</v>
      </c>
      <c r="N434" s="29" t="s">
        <v>4892</v>
      </c>
      <c r="O434" s="29" t="s">
        <v>1229</v>
      </c>
      <c r="P434" s="29" t="s">
        <v>50</v>
      </c>
      <c r="Q434" s="29" t="s">
        <v>11</v>
      </c>
      <c r="R434" s="29" t="s">
        <v>7408</v>
      </c>
      <c r="S434" s="29" t="s">
        <v>7409</v>
      </c>
      <c r="T434" s="29" t="s">
        <v>7410</v>
      </c>
      <c r="U434" s="29" t="s">
        <v>7411</v>
      </c>
      <c r="V434" s="29">
        <v>74</v>
      </c>
      <c r="W434" s="29" t="s">
        <v>396</v>
      </c>
      <c r="X434" s="29" t="s">
        <v>7412</v>
      </c>
      <c r="Y434" s="29" t="s">
        <v>633</v>
      </c>
      <c r="Z434" s="29" t="s">
        <v>7413</v>
      </c>
      <c r="AA434" s="29" t="s">
        <v>7413</v>
      </c>
      <c r="AB434" s="29" t="s">
        <v>4899</v>
      </c>
      <c r="AC434" s="29" t="s">
        <v>4900</v>
      </c>
      <c r="AD434" s="29" t="s">
        <v>11</v>
      </c>
      <c r="AE434" s="29" t="s">
        <v>2351</v>
      </c>
      <c r="AF434" s="29" t="s">
        <v>7414</v>
      </c>
      <c r="AG434" s="29">
        <v>24</v>
      </c>
      <c r="AH434" s="29" t="s">
        <v>7414</v>
      </c>
      <c r="AI434" s="29" t="s">
        <v>7415</v>
      </c>
      <c r="AJ434" s="29">
        <v>4</v>
      </c>
      <c r="AK434" s="29" t="s">
        <v>7416</v>
      </c>
      <c r="AL434" s="29" t="s">
        <v>7417</v>
      </c>
      <c r="AM434" s="29">
        <v>105</v>
      </c>
      <c r="AN434" s="1">
        <f t="shared" si="27"/>
        <v>1</v>
      </c>
      <c r="AO434" s="1">
        <f t="shared" si="28"/>
        <v>1</v>
      </c>
      <c r="AP434" s="30">
        <f t="shared" si="29"/>
        <v>46296</v>
      </c>
      <c r="AQ434" s="1" t="str">
        <f>IF(COUNTIF('同场线路Rotas do mesmo SC'!A:A,C434)&gt;0,"Sim","Não")</f>
        <v>Não</v>
      </c>
      <c r="AR434" s="1" t="str">
        <f>IF(COUNTIF(揽收业务网点!A:A,P434)&gt;0,"Sim","Não")</f>
        <v>Sim</v>
      </c>
    </row>
    <row r="435" spans="1:44">
      <c r="A435" s="29" t="s">
        <v>7418</v>
      </c>
      <c r="B435" s="29" t="s">
        <v>379</v>
      </c>
      <c r="C435" s="29" t="s">
        <v>7419</v>
      </c>
      <c r="D435" s="29" t="s">
        <v>381</v>
      </c>
      <c r="E435" s="29" t="s">
        <v>382</v>
      </c>
      <c r="F435" s="29" t="s">
        <v>732</v>
      </c>
      <c r="G435" s="29">
        <v>45</v>
      </c>
      <c r="H435" s="29" t="s">
        <v>7420</v>
      </c>
      <c r="I435" s="29" t="s">
        <v>2105</v>
      </c>
      <c r="J435" s="29" t="s">
        <v>7421</v>
      </c>
      <c r="K435" s="29" t="s">
        <v>387</v>
      </c>
      <c r="L435" s="29" t="s">
        <v>7422</v>
      </c>
      <c r="M435" s="29" t="s">
        <v>7423</v>
      </c>
      <c r="N435" s="29" t="s">
        <v>7424</v>
      </c>
      <c r="O435" s="29" t="s">
        <v>1347</v>
      </c>
      <c r="P435" s="29" t="s">
        <v>1348</v>
      </c>
      <c r="Q435" s="29" t="s">
        <v>70</v>
      </c>
      <c r="R435" s="29" t="s">
        <v>2275</v>
      </c>
      <c r="S435" s="29" t="s">
        <v>7425</v>
      </c>
      <c r="T435" s="29" t="s">
        <v>7426</v>
      </c>
      <c r="U435" s="29" t="s">
        <v>7427</v>
      </c>
      <c r="V435" s="29">
        <v>34</v>
      </c>
      <c r="W435" s="29" t="s">
        <v>396</v>
      </c>
      <c r="X435" s="29" t="s">
        <v>7428</v>
      </c>
      <c r="Y435" s="29" t="s">
        <v>7429</v>
      </c>
      <c r="Z435" s="29" t="s">
        <v>7430</v>
      </c>
      <c r="AA435" s="29" t="s">
        <v>7430</v>
      </c>
      <c r="AB435" s="29" t="s">
        <v>7431</v>
      </c>
      <c r="AC435" s="29" t="s">
        <v>7432</v>
      </c>
      <c r="AD435" s="29" t="s">
        <v>70</v>
      </c>
      <c r="AE435" s="29" t="s">
        <v>528</v>
      </c>
      <c r="AF435" s="29" t="s">
        <v>7433</v>
      </c>
      <c r="AG435" s="29">
        <v>-71</v>
      </c>
      <c r="AH435" s="29" t="s">
        <v>7433</v>
      </c>
      <c r="AI435" s="29" t="s">
        <v>7434</v>
      </c>
      <c r="AJ435" s="29">
        <v>150</v>
      </c>
      <c r="AK435" s="29" t="s">
        <v>7435</v>
      </c>
      <c r="AL435" s="29" t="s">
        <v>7436</v>
      </c>
      <c r="AM435" s="29">
        <v>404</v>
      </c>
      <c r="AN435" s="1">
        <f t="shared" si="27"/>
        <v>1</v>
      </c>
      <c r="AO435" s="1">
        <f t="shared" si="28"/>
        <v>1</v>
      </c>
      <c r="AP435" s="30">
        <f t="shared" si="29"/>
        <v>46296</v>
      </c>
      <c r="AQ435" s="1" t="str">
        <f>IF(COUNTIF('同场线路Rotas do mesmo SC'!A:A,C435)&gt;0,"Sim","Não")</f>
        <v>Não</v>
      </c>
      <c r="AR435" s="1" t="str">
        <f>IF(COUNTIF(揽收业务网点!A:A,P435)&gt;0,"Sim","Não")</f>
        <v>Não</v>
      </c>
    </row>
    <row r="436" spans="1:44">
      <c r="A436" s="29" t="s">
        <v>7437</v>
      </c>
      <c r="B436" s="29" t="s">
        <v>379</v>
      </c>
      <c r="C436" s="29" t="s">
        <v>7438</v>
      </c>
      <c r="D436" s="29" t="s">
        <v>381</v>
      </c>
      <c r="E436" s="29" t="s">
        <v>382</v>
      </c>
      <c r="F436" s="29" t="s">
        <v>383</v>
      </c>
      <c r="G436" s="29">
        <v>130</v>
      </c>
      <c r="H436" s="29" t="s">
        <v>7439</v>
      </c>
      <c r="I436" s="29" t="s">
        <v>385</v>
      </c>
      <c r="J436" s="29" t="s">
        <v>5844</v>
      </c>
      <c r="K436" s="29" t="s">
        <v>387</v>
      </c>
      <c r="L436" s="29" t="s">
        <v>5845</v>
      </c>
      <c r="M436" s="29" t="s">
        <v>5844</v>
      </c>
      <c r="N436" s="29" t="s">
        <v>7440</v>
      </c>
      <c r="O436" s="29" t="s">
        <v>1347</v>
      </c>
      <c r="P436" s="29" t="s">
        <v>1348</v>
      </c>
      <c r="Q436" s="29" t="s">
        <v>70</v>
      </c>
      <c r="R436" s="29" t="s">
        <v>7441</v>
      </c>
      <c r="S436" s="29" t="s">
        <v>7442</v>
      </c>
      <c r="T436" s="29" t="s">
        <v>7443</v>
      </c>
      <c r="U436" s="29" t="s">
        <v>7444</v>
      </c>
      <c r="V436" s="29">
        <v>231</v>
      </c>
      <c r="W436" s="29" t="s">
        <v>396</v>
      </c>
      <c r="X436" s="29" t="s">
        <v>7445</v>
      </c>
      <c r="Y436" s="29" t="s">
        <v>575</v>
      </c>
      <c r="Z436" s="29" t="s">
        <v>7446</v>
      </c>
      <c r="AA436" s="29" t="s">
        <v>7446</v>
      </c>
      <c r="AB436" s="29" t="s">
        <v>7447</v>
      </c>
      <c r="AC436" s="29" t="s">
        <v>7448</v>
      </c>
      <c r="AD436" s="29" t="s">
        <v>70</v>
      </c>
      <c r="AE436" s="29" t="s">
        <v>940</v>
      </c>
      <c r="AF436" s="29" t="s">
        <v>7449</v>
      </c>
      <c r="AG436" s="29">
        <v>15</v>
      </c>
      <c r="AH436" s="29" t="s">
        <v>7449</v>
      </c>
      <c r="AI436" s="29" t="s">
        <v>7450</v>
      </c>
      <c r="AJ436" s="29">
        <v>40</v>
      </c>
      <c r="AK436" s="29" t="s">
        <v>4232</v>
      </c>
      <c r="AL436" s="29" t="s">
        <v>7451</v>
      </c>
      <c r="AM436" s="29">
        <v>694</v>
      </c>
      <c r="AN436" s="1">
        <f t="shared" si="27"/>
        <v>1</v>
      </c>
      <c r="AO436" s="1">
        <f t="shared" si="28"/>
        <v>1</v>
      </c>
      <c r="AP436" s="30">
        <f t="shared" si="29"/>
        <v>46296</v>
      </c>
      <c r="AQ436" s="1" t="str">
        <f>IF(COUNTIF('同场线路Rotas do mesmo SC'!A:A,C436)&gt;0,"Sim","Não")</f>
        <v>Não</v>
      </c>
      <c r="AR436" s="1" t="str">
        <f>IF(COUNTIF(揽收业务网点!A:A,P436)&gt;0,"Sim","Não")</f>
        <v>Não</v>
      </c>
    </row>
    <row r="437" spans="1:44">
      <c r="A437" s="29" t="s">
        <v>7452</v>
      </c>
      <c r="B437" s="29" t="s">
        <v>379</v>
      </c>
      <c r="C437" s="29" t="s">
        <v>7453</v>
      </c>
      <c r="D437" s="29" t="s">
        <v>381</v>
      </c>
      <c r="E437" s="29" t="s">
        <v>382</v>
      </c>
      <c r="F437" s="29" t="s">
        <v>383</v>
      </c>
      <c r="G437" s="29">
        <v>275</v>
      </c>
      <c r="H437" s="29" t="s">
        <v>5787</v>
      </c>
      <c r="I437" s="29" t="s">
        <v>385</v>
      </c>
      <c r="J437" s="29" t="s">
        <v>3665</v>
      </c>
      <c r="K437" s="29" t="s">
        <v>387</v>
      </c>
      <c r="L437" s="29" t="s">
        <v>3666</v>
      </c>
      <c r="M437" s="29" t="s">
        <v>5788</v>
      </c>
      <c r="N437" s="29" t="s">
        <v>5789</v>
      </c>
      <c r="O437" s="29" t="s">
        <v>4275</v>
      </c>
      <c r="P437" s="29" t="s">
        <v>4276</v>
      </c>
      <c r="Q437" s="29" t="s">
        <v>142</v>
      </c>
      <c r="R437" s="29" t="s">
        <v>7454</v>
      </c>
      <c r="S437" s="29" t="s">
        <v>7455</v>
      </c>
      <c r="T437" s="29" t="s">
        <v>7456</v>
      </c>
      <c r="U437" s="29" t="s">
        <v>7457</v>
      </c>
      <c r="V437" s="29">
        <v>742</v>
      </c>
      <c r="W437" s="29" t="s">
        <v>396</v>
      </c>
      <c r="X437" s="29" t="s">
        <v>7458</v>
      </c>
      <c r="Y437" s="29" t="s">
        <v>744</v>
      </c>
      <c r="Z437" s="29" t="s">
        <v>7459</v>
      </c>
      <c r="AA437" s="29" t="s">
        <v>7459</v>
      </c>
      <c r="AB437" s="29" t="s">
        <v>7460</v>
      </c>
      <c r="AC437" s="29" t="s">
        <v>7461</v>
      </c>
      <c r="AD437" s="29" t="s">
        <v>142</v>
      </c>
      <c r="AE437" s="29" t="s">
        <v>528</v>
      </c>
      <c r="AF437" s="29" t="s">
        <v>7462</v>
      </c>
      <c r="AG437" s="29">
        <v>47</v>
      </c>
      <c r="AH437" s="29" t="s">
        <v>7462</v>
      </c>
      <c r="AI437" s="29" t="s">
        <v>7463</v>
      </c>
      <c r="AJ437" s="29">
        <v>94</v>
      </c>
      <c r="AK437" s="29" t="s">
        <v>7464</v>
      </c>
      <c r="AL437" s="29" t="s">
        <v>7465</v>
      </c>
      <c r="AM437" s="29">
        <v>143</v>
      </c>
      <c r="AN437" s="1">
        <f t="shared" si="27"/>
        <v>1</v>
      </c>
      <c r="AO437" s="1">
        <f t="shared" si="28"/>
        <v>1</v>
      </c>
      <c r="AP437" s="30">
        <f t="shared" si="29"/>
        <v>46296</v>
      </c>
      <c r="AQ437" s="1" t="str">
        <f>IF(COUNTIF('同场线路Rotas do mesmo SC'!A:A,C437)&gt;0,"Sim","Não")</f>
        <v>Não</v>
      </c>
      <c r="AR437" s="1" t="str">
        <f>IF(COUNTIF(揽收业务网点!A:A,P437)&gt;0,"Sim","Não")</f>
        <v>Não</v>
      </c>
    </row>
    <row r="438" spans="1:44">
      <c r="A438" s="29" t="s">
        <v>7466</v>
      </c>
      <c r="B438" s="29" t="s">
        <v>379</v>
      </c>
      <c r="C438" s="29" t="s">
        <v>432</v>
      </c>
      <c r="D438" s="29" t="s">
        <v>381</v>
      </c>
      <c r="E438" s="29" t="s">
        <v>382</v>
      </c>
      <c r="F438" s="29" t="s">
        <v>383</v>
      </c>
      <c r="G438" s="29">
        <v>264</v>
      </c>
      <c r="H438" s="29" t="s">
        <v>433</v>
      </c>
      <c r="I438" s="29" t="s">
        <v>385</v>
      </c>
      <c r="J438" s="29" t="s">
        <v>434</v>
      </c>
      <c r="K438" s="29" t="s">
        <v>387</v>
      </c>
      <c r="L438" s="29" t="s">
        <v>435</v>
      </c>
      <c r="M438" s="29" t="s">
        <v>436</v>
      </c>
      <c r="N438" s="29" t="s">
        <v>437</v>
      </c>
      <c r="O438" s="29" t="s">
        <v>438</v>
      </c>
      <c r="P438" s="29" t="s">
        <v>439</v>
      </c>
      <c r="Q438" s="29" t="s">
        <v>5</v>
      </c>
      <c r="R438" s="29" t="s">
        <v>7467</v>
      </c>
      <c r="S438" s="29" t="s">
        <v>7468</v>
      </c>
      <c r="T438" s="29" t="s">
        <v>7469</v>
      </c>
      <c r="U438" s="29" t="s">
        <v>7470</v>
      </c>
      <c r="V438" s="29">
        <v>22</v>
      </c>
      <c r="W438" s="29" t="s">
        <v>396</v>
      </c>
      <c r="X438" s="29" t="s">
        <v>7471</v>
      </c>
      <c r="Y438" s="29" t="s">
        <v>528</v>
      </c>
      <c r="Z438" s="29" t="s">
        <v>7472</v>
      </c>
      <c r="AA438" s="29" t="s">
        <v>7472</v>
      </c>
      <c r="AB438" s="29" t="s">
        <v>447</v>
      </c>
      <c r="AC438" s="29" t="s">
        <v>448</v>
      </c>
      <c r="AD438" s="29" t="s">
        <v>5</v>
      </c>
      <c r="AE438" s="29" t="s">
        <v>1774</v>
      </c>
      <c r="AF438" s="29" t="s">
        <v>7473</v>
      </c>
      <c r="AG438" s="29">
        <v>-1200</v>
      </c>
      <c r="AH438" s="29" t="s">
        <v>7473</v>
      </c>
      <c r="AI438" s="29" t="s">
        <v>7474</v>
      </c>
      <c r="AJ438" s="29">
        <v>1223</v>
      </c>
      <c r="AK438" s="29" t="s">
        <v>7475</v>
      </c>
      <c r="AL438" s="29" t="s">
        <v>7476</v>
      </c>
      <c r="AM438" s="29">
        <v>305</v>
      </c>
      <c r="AN438" s="1">
        <f t="shared" si="27"/>
        <v>1</v>
      </c>
      <c r="AO438" s="1">
        <f t="shared" si="28"/>
        <v>1</v>
      </c>
      <c r="AP438" s="30">
        <f t="shared" si="29"/>
        <v>46298</v>
      </c>
      <c r="AQ438" s="1" t="str">
        <f>IF(COUNTIF('同场线路Rotas do mesmo SC'!A:A,C438)&gt;0,"Sim","Não")</f>
        <v>Não</v>
      </c>
      <c r="AR438" s="1" t="str">
        <f>IF(COUNTIF(揽收业务网点!A:A,P438)&gt;0,"Sim","Não")</f>
        <v>Não</v>
      </c>
    </row>
    <row r="439" spans="1:44">
      <c r="A439" s="29" t="s">
        <v>7477</v>
      </c>
      <c r="B439" s="29" t="s">
        <v>379</v>
      </c>
      <c r="C439" s="29" t="s">
        <v>7478</v>
      </c>
      <c r="D439" s="29" t="s">
        <v>381</v>
      </c>
      <c r="E439" s="29" t="s">
        <v>382</v>
      </c>
      <c r="F439" s="29" t="s">
        <v>383</v>
      </c>
      <c r="G439" s="29">
        <v>90</v>
      </c>
      <c r="H439" s="29" t="s">
        <v>7479</v>
      </c>
      <c r="I439" s="29" t="s">
        <v>385</v>
      </c>
      <c r="J439" s="29" t="s">
        <v>869</v>
      </c>
      <c r="K439" s="29" t="s">
        <v>387</v>
      </c>
      <c r="L439" s="29" t="s">
        <v>870</v>
      </c>
      <c r="M439" s="29" t="s">
        <v>7480</v>
      </c>
      <c r="N439" s="29" t="s">
        <v>7481</v>
      </c>
      <c r="O439" s="29" t="s">
        <v>873</v>
      </c>
      <c r="P439" s="29" t="s">
        <v>874</v>
      </c>
      <c r="Q439" s="29" t="s">
        <v>70</v>
      </c>
      <c r="R439" s="29" t="s">
        <v>7482</v>
      </c>
      <c r="S439" s="29" t="s">
        <v>7483</v>
      </c>
      <c r="T439" s="29" t="s">
        <v>7484</v>
      </c>
      <c r="U439" s="29" t="s">
        <v>7485</v>
      </c>
      <c r="V439" s="29">
        <v>17</v>
      </c>
      <c r="W439" s="29" t="s">
        <v>396</v>
      </c>
      <c r="X439" s="29" t="s">
        <v>7486</v>
      </c>
      <c r="Y439" s="29" t="s">
        <v>401</v>
      </c>
      <c r="Z439" s="29" t="s">
        <v>7487</v>
      </c>
      <c r="AA439" s="29" t="s">
        <v>7487</v>
      </c>
      <c r="AB439" s="29" t="s">
        <v>7488</v>
      </c>
      <c r="AC439" s="29" t="s">
        <v>7489</v>
      </c>
      <c r="AD439" s="29" t="s">
        <v>70</v>
      </c>
      <c r="AE439" s="29" t="s">
        <v>4346</v>
      </c>
      <c r="AF439" s="29" t="s">
        <v>7490</v>
      </c>
      <c r="AG439" s="29">
        <v>39</v>
      </c>
      <c r="AH439" s="29" t="s">
        <v>7490</v>
      </c>
      <c r="AI439" s="29" t="s">
        <v>7491</v>
      </c>
      <c r="AJ439" s="29">
        <v>45</v>
      </c>
      <c r="AK439" s="29" t="s">
        <v>7492</v>
      </c>
      <c r="AL439" s="29" t="s">
        <v>4757</v>
      </c>
      <c r="AM439" s="29">
        <v>136</v>
      </c>
      <c r="AN439" s="1">
        <f t="shared" si="27"/>
        <v>1</v>
      </c>
      <c r="AO439" s="1">
        <f t="shared" si="28"/>
        <v>1</v>
      </c>
      <c r="AP439" s="30">
        <f t="shared" si="29"/>
        <v>46296</v>
      </c>
      <c r="AQ439" s="1" t="str">
        <f>IF(COUNTIF('同场线路Rotas do mesmo SC'!A:A,C439)&gt;0,"Sim","Não")</f>
        <v>Não</v>
      </c>
      <c r="AR439" s="1" t="str">
        <f>IF(COUNTIF(揽收业务网点!A:A,P439)&gt;0,"Sim","Não")</f>
        <v>Não</v>
      </c>
    </row>
    <row r="440" spans="1:44">
      <c r="A440" s="29" t="s">
        <v>7493</v>
      </c>
      <c r="B440" s="29" t="s">
        <v>379</v>
      </c>
      <c r="C440" s="29" t="s">
        <v>7494</v>
      </c>
      <c r="D440" s="29" t="s">
        <v>381</v>
      </c>
      <c r="E440" s="29" t="s">
        <v>382</v>
      </c>
      <c r="F440" s="29" t="s">
        <v>383</v>
      </c>
      <c r="G440" s="29">
        <v>228</v>
      </c>
      <c r="H440" s="29" t="s">
        <v>7495</v>
      </c>
      <c r="I440" s="29" t="s">
        <v>512</v>
      </c>
      <c r="J440" s="29" t="s">
        <v>7496</v>
      </c>
      <c r="K440" s="29" t="s">
        <v>387</v>
      </c>
      <c r="L440" s="29" t="s">
        <v>7497</v>
      </c>
      <c r="M440" s="29" t="s">
        <v>7498</v>
      </c>
      <c r="N440" s="29" t="s">
        <v>7499</v>
      </c>
      <c r="O440" s="29" t="s">
        <v>2273</v>
      </c>
      <c r="P440" s="29" t="s">
        <v>2274</v>
      </c>
      <c r="Q440" s="29" t="s">
        <v>2</v>
      </c>
      <c r="R440" s="29" t="s">
        <v>7500</v>
      </c>
      <c r="S440" s="29" t="s">
        <v>7501</v>
      </c>
      <c r="T440" s="29" t="s">
        <v>7502</v>
      </c>
      <c r="U440" s="29" t="s">
        <v>7503</v>
      </c>
      <c r="V440" s="29">
        <v>72</v>
      </c>
      <c r="W440" s="29" t="s">
        <v>396</v>
      </c>
      <c r="X440" s="29" t="s">
        <v>7504</v>
      </c>
      <c r="Y440" s="29" t="s">
        <v>551</v>
      </c>
      <c r="Z440" s="29" t="s">
        <v>7505</v>
      </c>
      <c r="AA440" s="29" t="s">
        <v>7505</v>
      </c>
      <c r="AB440" s="29" t="s">
        <v>7506</v>
      </c>
      <c r="AC440" s="29" t="s">
        <v>7507</v>
      </c>
      <c r="AD440" s="29" t="s">
        <v>2</v>
      </c>
      <c r="AE440" s="29" t="s">
        <v>4346</v>
      </c>
      <c r="AF440" s="29" t="s">
        <v>7508</v>
      </c>
      <c r="AG440" s="29">
        <v>-163</v>
      </c>
      <c r="AH440" s="29" t="s">
        <v>7508</v>
      </c>
      <c r="AI440" s="29" t="s">
        <v>7509</v>
      </c>
      <c r="AJ440" s="29">
        <v>55</v>
      </c>
      <c r="AK440" s="29" t="s">
        <v>7510</v>
      </c>
      <c r="AL440" s="29" t="s">
        <v>7511</v>
      </c>
      <c r="AM440" s="29">
        <v>53</v>
      </c>
      <c r="AN440" s="1">
        <f t="shared" si="27"/>
        <v>1</v>
      </c>
      <c r="AO440" s="1">
        <f t="shared" si="28"/>
        <v>1</v>
      </c>
      <c r="AP440" s="30">
        <f t="shared" si="29"/>
        <v>46296</v>
      </c>
      <c r="AQ440" s="1" t="str">
        <f>IF(COUNTIF('同场线路Rotas do mesmo SC'!A:A,C440)&gt;0,"Sim","Não")</f>
        <v>Não</v>
      </c>
      <c r="AR440" s="1" t="str">
        <f>IF(COUNTIF(揽收业务网点!A:A,P440)&gt;0,"Sim","Não")</f>
        <v>Não</v>
      </c>
    </row>
    <row r="441" spans="1:44">
      <c r="A441" s="29" t="s">
        <v>7512</v>
      </c>
      <c r="B441" s="29" t="s">
        <v>379</v>
      </c>
      <c r="C441" s="29" t="s">
        <v>7513</v>
      </c>
      <c r="D441" s="29" t="s">
        <v>381</v>
      </c>
      <c r="E441" s="29" t="s">
        <v>382</v>
      </c>
      <c r="F441" s="29" t="s">
        <v>383</v>
      </c>
      <c r="G441" s="29">
        <v>10</v>
      </c>
      <c r="H441" s="29" t="s">
        <v>7514</v>
      </c>
      <c r="I441" s="29" t="s">
        <v>868</v>
      </c>
      <c r="J441" s="29" t="s">
        <v>2476</v>
      </c>
      <c r="K441" s="29" t="s">
        <v>411</v>
      </c>
      <c r="L441" s="29" t="s">
        <v>2477</v>
      </c>
      <c r="M441" s="29" t="s">
        <v>7515</v>
      </c>
      <c r="N441" s="29" t="s">
        <v>7516</v>
      </c>
      <c r="O441" s="29" t="s">
        <v>1229</v>
      </c>
      <c r="P441" s="29" t="s">
        <v>50</v>
      </c>
      <c r="Q441" s="29" t="s">
        <v>11</v>
      </c>
      <c r="R441" s="29" t="s">
        <v>5071</v>
      </c>
      <c r="S441" s="29" t="s">
        <v>7517</v>
      </c>
      <c r="T441" s="29" t="s">
        <v>7518</v>
      </c>
      <c r="U441" s="29" t="s">
        <v>7519</v>
      </c>
      <c r="V441" s="29">
        <v>96</v>
      </c>
      <c r="W441" s="29" t="s">
        <v>396</v>
      </c>
      <c r="X441" s="29" t="s">
        <v>7520</v>
      </c>
      <c r="Y441" s="29" t="s">
        <v>551</v>
      </c>
      <c r="Z441" s="29" t="s">
        <v>7521</v>
      </c>
      <c r="AA441" s="29" t="s">
        <v>7521</v>
      </c>
      <c r="AB441" s="29" t="s">
        <v>7522</v>
      </c>
      <c r="AC441" s="29" t="s">
        <v>7523</v>
      </c>
      <c r="AD441" s="29" t="s">
        <v>11</v>
      </c>
      <c r="AE441" s="29" t="s">
        <v>528</v>
      </c>
      <c r="AF441" s="29" t="s">
        <v>7524</v>
      </c>
      <c r="AG441" s="29">
        <v>-21</v>
      </c>
      <c r="AH441" s="29" t="s">
        <v>7524</v>
      </c>
      <c r="AI441" s="29"/>
      <c r="AJ441" s="29"/>
      <c r="AK441" s="29"/>
      <c r="AL441" s="29"/>
      <c r="AM441" s="29"/>
      <c r="AN441" s="1">
        <f t="shared" si="27"/>
        <v>1</v>
      </c>
      <c r="AO441" s="1">
        <f t="shared" si="28"/>
        <v>0</v>
      </c>
      <c r="AP441" s="30">
        <f t="shared" si="29"/>
        <v>46296</v>
      </c>
      <c r="AQ441" s="1" t="str">
        <f>IF(COUNTIF('同场线路Rotas do mesmo SC'!A:A,C441)&gt;0,"Sim","Não")</f>
        <v>Não</v>
      </c>
      <c r="AR441" s="1" t="str">
        <f>IF(COUNTIF(揽收业务网点!A:A,P441)&gt;0,"Sim","Não")</f>
        <v>Sim</v>
      </c>
    </row>
    <row r="442" spans="1:44">
      <c r="A442" s="29" t="s">
        <v>7525</v>
      </c>
      <c r="B442" s="29" t="s">
        <v>379</v>
      </c>
      <c r="C442" s="29" t="s">
        <v>7526</v>
      </c>
      <c r="D442" s="29" t="s">
        <v>381</v>
      </c>
      <c r="E442" s="29" t="s">
        <v>382</v>
      </c>
      <c r="F442" s="29" t="s">
        <v>732</v>
      </c>
      <c r="G442" s="29">
        <v>5</v>
      </c>
      <c r="H442" s="29" t="s">
        <v>6127</v>
      </c>
      <c r="I442" s="29" t="s">
        <v>868</v>
      </c>
      <c r="J442" s="29" t="s">
        <v>4160</v>
      </c>
      <c r="K442" s="29" t="s">
        <v>387</v>
      </c>
      <c r="L442" s="29" t="s">
        <v>4161</v>
      </c>
      <c r="M442" s="29" t="s">
        <v>6128</v>
      </c>
      <c r="N442" s="29" t="s">
        <v>6129</v>
      </c>
      <c r="O442" s="29" t="s">
        <v>1403</v>
      </c>
      <c r="P442" s="29" t="s">
        <v>53</v>
      </c>
      <c r="Q442" s="29" t="s">
        <v>11</v>
      </c>
      <c r="R442" s="29" t="s">
        <v>7527</v>
      </c>
      <c r="S442" s="29" t="s">
        <v>7527</v>
      </c>
      <c r="T442" s="29" t="s">
        <v>7528</v>
      </c>
      <c r="U442" s="29" t="s">
        <v>7529</v>
      </c>
      <c r="V442" s="29">
        <v>4</v>
      </c>
      <c r="W442" s="29" t="s">
        <v>396</v>
      </c>
      <c r="X442" s="29" t="s">
        <v>7530</v>
      </c>
      <c r="Y442" s="29" t="s">
        <v>2077</v>
      </c>
      <c r="Z442" s="29" t="s">
        <v>7531</v>
      </c>
      <c r="AA442" s="29" t="s">
        <v>7531</v>
      </c>
      <c r="AB442" s="29" t="s">
        <v>6136</v>
      </c>
      <c r="AC442" s="29" t="s">
        <v>6137</v>
      </c>
      <c r="AD442" s="29" t="s">
        <v>11</v>
      </c>
      <c r="AE442" s="29" t="s">
        <v>2873</v>
      </c>
      <c r="AF442" s="29" t="s">
        <v>7532</v>
      </c>
      <c r="AG442" s="29">
        <v>-27</v>
      </c>
      <c r="AH442" s="29" t="s">
        <v>7532</v>
      </c>
      <c r="AI442" s="29" t="s">
        <v>7533</v>
      </c>
      <c r="AJ442" s="29">
        <v>1</v>
      </c>
      <c r="AK442" s="29" t="s">
        <v>7534</v>
      </c>
      <c r="AL442" s="29" t="s">
        <v>7535</v>
      </c>
      <c r="AM442" s="29">
        <v>152</v>
      </c>
      <c r="AN442" s="1">
        <f t="shared" si="27"/>
        <v>1</v>
      </c>
      <c r="AO442" s="1">
        <f t="shared" si="28"/>
        <v>1</v>
      </c>
      <c r="AP442" s="30">
        <f t="shared" si="29"/>
        <v>46296</v>
      </c>
      <c r="AQ442" s="1" t="str">
        <f>IF(COUNTIF('同场线路Rotas do mesmo SC'!A:A,C442)&gt;0,"Sim","Não")</f>
        <v>Não</v>
      </c>
      <c r="AR442" s="1" t="str">
        <f>IF(COUNTIF(揽收业务网点!A:A,P442)&gt;0,"Sim","Não")</f>
        <v>Sim</v>
      </c>
    </row>
    <row r="443" spans="1:44">
      <c r="A443" s="29" t="s">
        <v>7536</v>
      </c>
      <c r="B443" s="29" t="s">
        <v>379</v>
      </c>
      <c r="C443" s="29" t="s">
        <v>7537</v>
      </c>
      <c r="D443" s="29" t="s">
        <v>381</v>
      </c>
      <c r="E443" s="29" t="s">
        <v>382</v>
      </c>
      <c r="F443" s="29" t="s">
        <v>383</v>
      </c>
      <c r="G443" s="29">
        <v>6</v>
      </c>
      <c r="H443" s="29" t="s">
        <v>6158</v>
      </c>
      <c r="I443" s="29" t="s">
        <v>868</v>
      </c>
      <c r="J443" s="29" t="s">
        <v>1753</v>
      </c>
      <c r="K443" s="29" t="s">
        <v>387</v>
      </c>
      <c r="L443" s="29" t="s">
        <v>1754</v>
      </c>
      <c r="M443" s="29" t="s">
        <v>6159</v>
      </c>
      <c r="N443" s="29" t="s">
        <v>6160</v>
      </c>
      <c r="O443" s="29" t="s">
        <v>1403</v>
      </c>
      <c r="P443" s="29" t="s">
        <v>53</v>
      </c>
      <c r="Q443" s="29" t="s">
        <v>11</v>
      </c>
      <c r="R443" s="29" t="s">
        <v>7538</v>
      </c>
      <c r="S443" s="29" t="s">
        <v>7539</v>
      </c>
      <c r="T443" s="29" t="s">
        <v>7540</v>
      </c>
      <c r="U443" s="29" t="s">
        <v>7541</v>
      </c>
      <c r="V443" s="29">
        <v>15</v>
      </c>
      <c r="W443" s="29" t="s">
        <v>396</v>
      </c>
      <c r="X443" s="29" t="s">
        <v>7542</v>
      </c>
      <c r="Y443" s="29" t="s">
        <v>633</v>
      </c>
      <c r="Z443" s="29"/>
      <c r="AA443" s="29"/>
      <c r="AB443" s="29" t="s">
        <v>6166</v>
      </c>
      <c r="AC443" s="29" t="s">
        <v>6167</v>
      </c>
      <c r="AD443" s="29" t="s">
        <v>11</v>
      </c>
      <c r="AE443" s="29" t="s">
        <v>2351</v>
      </c>
      <c r="AF443" s="29" t="s">
        <v>7543</v>
      </c>
      <c r="AG443" s="29">
        <v>-26</v>
      </c>
      <c r="AH443" s="29" t="s">
        <v>7543</v>
      </c>
      <c r="AI443" s="29" t="s">
        <v>7544</v>
      </c>
      <c r="AJ443" s="29">
        <v>8</v>
      </c>
      <c r="AK443" s="29" t="s">
        <v>7545</v>
      </c>
      <c r="AL443" s="29" t="s">
        <v>7546</v>
      </c>
      <c r="AM443" s="29">
        <v>36</v>
      </c>
      <c r="AN443" s="1">
        <f t="shared" si="27"/>
        <v>1</v>
      </c>
      <c r="AO443" s="1">
        <f t="shared" si="28"/>
        <v>1</v>
      </c>
      <c r="AP443" s="30">
        <f t="shared" si="29"/>
        <v>46296</v>
      </c>
      <c r="AQ443" s="1" t="str">
        <f>IF(COUNTIF('同场线路Rotas do mesmo SC'!A:A,C443)&gt;0,"Sim","Não")</f>
        <v>Não</v>
      </c>
      <c r="AR443" s="1" t="str">
        <f>IF(COUNTIF(揽收业务网点!A:A,P443)&gt;0,"Sim","Não")</f>
        <v>Sim</v>
      </c>
    </row>
    <row r="444" spans="1:44">
      <c r="A444" s="29" t="s">
        <v>7547</v>
      </c>
      <c r="B444" s="29" t="s">
        <v>379</v>
      </c>
      <c r="C444" s="29" t="s">
        <v>7548</v>
      </c>
      <c r="D444" s="29" t="s">
        <v>381</v>
      </c>
      <c r="E444" s="29" t="s">
        <v>382</v>
      </c>
      <c r="F444" s="29" t="s">
        <v>383</v>
      </c>
      <c r="G444" s="29">
        <v>39</v>
      </c>
      <c r="H444" s="29" t="s">
        <v>7549</v>
      </c>
      <c r="I444" s="29" t="s">
        <v>868</v>
      </c>
      <c r="J444" s="29" t="s">
        <v>1753</v>
      </c>
      <c r="K444" s="29" t="s">
        <v>387</v>
      </c>
      <c r="L444" s="29" t="s">
        <v>1754</v>
      </c>
      <c r="M444" s="29" t="s">
        <v>7550</v>
      </c>
      <c r="N444" s="29" t="s">
        <v>7551</v>
      </c>
      <c r="O444" s="29" t="s">
        <v>1703</v>
      </c>
      <c r="P444" s="29" t="s">
        <v>45</v>
      </c>
      <c r="Q444" s="29" t="s">
        <v>11</v>
      </c>
      <c r="R444" s="29" t="s">
        <v>7552</v>
      </c>
      <c r="S444" s="29" t="s">
        <v>7552</v>
      </c>
      <c r="T444" s="29" t="s">
        <v>7553</v>
      </c>
      <c r="U444" s="29" t="s">
        <v>7554</v>
      </c>
      <c r="V444" s="29">
        <v>85</v>
      </c>
      <c r="W444" s="29" t="s">
        <v>396</v>
      </c>
      <c r="X444" s="29" t="s">
        <v>7555</v>
      </c>
      <c r="Y444" s="29" t="s">
        <v>1325</v>
      </c>
      <c r="Z444" s="29" t="s">
        <v>7556</v>
      </c>
      <c r="AA444" s="29" t="s">
        <v>7556</v>
      </c>
      <c r="AB444" s="29" t="s">
        <v>7557</v>
      </c>
      <c r="AC444" s="29" t="s">
        <v>7558</v>
      </c>
      <c r="AD444" s="29" t="s">
        <v>11</v>
      </c>
      <c r="AE444" s="29" t="s">
        <v>2351</v>
      </c>
      <c r="AF444" s="29" t="s">
        <v>7559</v>
      </c>
      <c r="AG444" s="29">
        <v>60</v>
      </c>
      <c r="AH444" s="29" t="s">
        <v>7559</v>
      </c>
      <c r="AI444" s="29" t="s">
        <v>7560</v>
      </c>
      <c r="AJ444" s="29">
        <v>8</v>
      </c>
      <c r="AK444" s="29" t="s">
        <v>7561</v>
      </c>
      <c r="AL444" s="29" t="s">
        <v>7562</v>
      </c>
      <c r="AM444" s="29">
        <v>180</v>
      </c>
      <c r="AN444" s="1">
        <f t="shared" si="27"/>
        <v>1</v>
      </c>
      <c r="AO444" s="1">
        <f t="shared" si="28"/>
        <v>1</v>
      </c>
      <c r="AP444" s="30">
        <f t="shared" si="29"/>
        <v>46296</v>
      </c>
      <c r="AQ444" s="1" t="str">
        <f>IF(COUNTIF('同场线路Rotas do mesmo SC'!A:A,C444)&gt;0,"Sim","Não")</f>
        <v>Não</v>
      </c>
      <c r="AR444" s="1" t="str">
        <f>IF(COUNTIF(揽收业务网点!A:A,P444)&gt;0,"Sim","Não")</f>
        <v>Sim</v>
      </c>
    </row>
    <row r="445" spans="1:44">
      <c r="A445" s="29" t="s">
        <v>7563</v>
      </c>
      <c r="B445" s="29" t="s">
        <v>379</v>
      </c>
      <c r="C445" s="29" t="s">
        <v>7564</v>
      </c>
      <c r="D445" s="29" t="s">
        <v>381</v>
      </c>
      <c r="E445" s="29" t="s">
        <v>382</v>
      </c>
      <c r="F445" s="29" t="s">
        <v>383</v>
      </c>
      <c r="G445" s="29">
        <v>5</v>
      </c>
      <c r="H445" s="29" t="s">
        <v>7565</v>
      </c>
      <c r="I445" s="29" t="s">
        <v>868</v>
      </c>
      <c r="J445" s="29" t="s">
        <v>642</v>
      </c>
      <c r="K445" s="29" t="s">
        <v>387</v>
      </c>
      <c r="L445" s="29" t="s">
        <v>643</v>
      </c>
      <c r="M445" s="29" t="s">
        <v>7566</v>
      </c>
      <c r="N445" s="29" t="s">
        <v>7567</v>
      </c>
      <c r="O445" s="29" t="s">
        <v>1703</v>
      </c>
      <c r="P445" s="29" t="s">
        <v>45</v>
      </c>
      <c r="Q445" s="29" t="s">
        <v>11</v>
      </c>
      <c r="R445" s="29" t="s">
        <v>3488</v>
      </c>
      <c r="S445" s="29" t="s">
        <v>3488</v>
      </c>
      <c r="T445" s="29" t="s">
        <v>7568</v>
      </c>
      <c r="U445" s="29" t="s">
        <v>7569</v>
      </c>
      <c r="V445" s="29">
        <v>27</v>
      </c>
      <c r="W445" s="29" t="s">
        <v>396</v>
      </c>
      <c r="X445" s="29" t="s">
        <v>7570</v>
      </c>
      <c r="Y445" s="29" t="s">
        <v>528</v>
      </c>
      <c r="Z445" s="29" t="s">
        <v>7571</v>
      </c>
      <c r="AA445" s="29" t="s">
        <v>7571</v>
      </c>
      <c r="AB445" s="29" t="s">
        <v>7572</v>
      </c>
      <c r="AC445" s="29" t="s">
        <v>38</v>
      </c>
      <c r="AD445" s="29" t="s">
        <v>11</v>
      </c>
      <c r="AE445" s="29" t="s">
        <v>6940</v>
      </c>
      <c r="AF445" s="29" t="s">
        <v>7573</v>
      </c>
      <c r="AG445" s="29">
        <v>86</v>
      </c>
      <c r="AH445" s="29" t="s">
        <v>7573</v>
      </c>
      <c r="AI445" s="29" t="s">
        <v>7574</v>
      </c>
      <c r="AJ445" s="29">
        <v>5</v>
      </c>
      <c r="AK445" s="29" t="s">
        <v>7575</v>
      </c>
      <c r="AL445" s="29" t="s">
        <v>7576</v>
      </c>
      <c r="AM445" s="29">
        <v>58</v>
      </c>
      <c r="AN445" s="1">
        <f t="shared" si="27"/>
        <v>1</v>
      </c>
      <c r="AO445" s="1">
        <f t="shared" si="28"/>
        <v>1</v>
      </c>
      <c r="AP445" s="30">
        <f t="shared" si="29"/>
        <v>46296</v>
      </c>
      <c r="AQ445" s="1" t="str">
        <f>IF(COUNTIF('同场线路Rotas do mesmo SC'!A:A,C445)&gt;0,"Sim","Não")</f>
        <v>Não</v>
      </c>
      <c r="AR445" s="1" t="str">
        <f>IF(COUNTIF(揽收业务网点!A:A,P445)&gt;0,"Sim","Não")</f>
        <v>Sim</v>
      </c>
    </row>
    <row r="446" spans="1:44">
      <c r="A446" s="29" t="s">
        <v>7577</v>
      </c>
      <c r="B446" s="29" t="s">
        <v>379</v>
      </c>
      <c r="C446" s="29" t="s">
        <v>7578</v>
      </c>
      <c r="D446" s="29" t="s">
        <v>381</v>
      </c>
      <c r="E446" s="29" t="s">
        <v>382</v>
      </c>
      <c r="F446" s="29" t="s">
        <v>383</v>
      </c>
      <c r="G446" s="29">
        <v>42</v>
      </c>
      <c r="H446" s="29" t="s">
        <v>7579</v>
      </c>
      <c r="I446" s="29" t="s">
        <v>868</v>
      </c>
      <c r="J446" s="29" t="s">
        <v>642</v>
      </c>
      <c r="K446" s="29" t="s">
        <v>387</v>
      </c>
      <c r="L446" s="29" t="s">
        <v>643</v>
      </c>
      <c r="M446" s="29" t="s">
        <v>7580</v>
      </c>
      <c r="N446" s="29" t="s">
        <v>7581</v>
      </c>
      <c r="O446" s="29" t="s">
        <v>1703</v>
      </c>
      <c r="P446" s="29" t="s">
        <v>45</v>
      </c>
      <c r="Q446" s="29" t="s">
        <v>11</v>
      </c>
      <c r="R446" s="29" t="s">
        <v>7582</v>
      </c>
      <c r="S446" s="29" t="s">
        <v>7582</v>
      </c>
      <c r="T446" s="29" t="s">
        <v>7583</v>
      </c>
      <c r="U446" s="29" t="s">
        <v>7584</v>
      </c>
      <c r="V446" s="29">
        <v>73</v>
      </c>
      <c r="W446" s="29" t="s">
        <v>396</v>
      </c>
      <c r="X446" s="29" t="s">
        <v>7585</v>
      </c>
      <c r="Y446" s="29" t="s">
        <v>1325</v>
      </c>
      <c r="Z446" s="29" t="s">
        <v>7586</v>
      </c>
      <c r="AA446" s="29" t="s">
        <v>7586</v>
      </c>
      <c r="AB446" s="29" t="s">
        <v>7587</v>
      </c>
      <c r="AC446" s="29" t="s">
        <v>37</v>
      </c>
      <c r="AD446" s="29" t="s">
        <v>11</v>
      </c>
      <c r="AE446" s="29" t="s">
        <v>2351</v>
      </c>
      <c r="AF446" s="29" t="s">
        <v>7588</v>
      </c>
      <c r="AG446" s="29">
        <v>1</v>
      </c>
      <c r="AH446" s="29" t="s">
        <v>7588</v>
      </c>
      <c r="AI446" s="29" t="s">
        <v>7589</v>
      </c>
      <c r="AJ446" s="29">
        <v>1</v>
      </c>
      <c r="AK446" s="29" t="s">
        <v>7590</v>
      </c>
      <c r="AL446" s="29" t="s">
        <v>7591</v>
      </c>
      <c r="AM446" s="29">
        <v>55</v>
      </c>
      <c r="AN446" s="1">
        <f t="shared" si="27"/>
        <v>1</v>
      </c>
      <c r="AO446" s="1">
        <f t="shared" si="28"/>
        <v>1</v>
      </c>
      <c r="AP446" s="30">
        <f t="shared" si="29"/>
        <v>46296</v>
      </c>
      <c r="AQ446" s="1" t="str">
        <f>IF(COUNTIF('同场线路Rotas do mesmo SC'!A:A,C446)&gt;0,"Sim","Não")</f>
        <v>Não</v>
      </c>
      <c r="AR446" s="1" t="str">
        <f>IF(COUNTIF(揽收业务网点!A:A,P446)&gt;0,"Sim","Não")</f>
        <v>Sim</v>
      </c>
    </row>
    <row r="447" spans="1:44">
      <c r="A447" s="29" t="s">
        <v>7592</v>
      </c>
      <c r="B447" s="29" t="s">
        <v>379</v>
      </c>
      <c r="C447" s="29" t="s">
        <v>7593</v>
      </c>
      <c r="D447" s="29" t="s">
        <v>381</v>
      </c>
      <c r="E447" s="29" t="s">
        <v>382</v>
      </c>
      <c r="F447" s="29" t="s">
        <v>383</v>
      </c>
      <c r="G447" s="29">
        <v>8</v>
      </c>
      <c r="H447" s="29" t="s">
        <v>7594</v>
      </c>
      <c r="I447" s="29" t="s">
        <v>868</v>
      </c>
      <c r="J447" s="29" t="s">
        <v>1753</v>
      </c>
      <c r="K447" s="29" t="s">
        <v>387</v>
      </c>
      <c r="L447" s="29" t="s">
        <v>1754</v>
      </c>
      <c r="M447" s="29" t="s">
        <v>7595</v>
      </c>
      <c r="N447" s="29" t="s">
        <v>7596</v>
      </c>
      <c r="O447" s="29" t="s">
        <v>1703</v>
      </c>
      <c r="P447" s="29" t="s">
        <v>45</v>
      </c>
      <c r="Q447" s="29" t="s">
        <v>11</v>
      </c>
      <c r="R447" s="29" t="s">
        <v>647</v>
      </c>
      <c r="S447" s="29" t="s">
        <v>647</v>
      </c>
      <c r="T447" s="29" t="s">
        <v>7597</v>
      </c>
      <c r="U447" s="29" t="s">
        <v>7598</v>
      </c>
      <c r="V447" s="29">
        <v>26</v>
      </c>
      <c r="W447" s="29" t="s">
        <v>396</v>
      </c>
      <c r="X447" s="29" t="s">
        <v>7599</v>
      </c>
      <c r="Y447" s="29" t="s">
        <v>1325</v>
      </c>
      <c r="Z447" s="29" t="s">
        <v>7600</v>
      </c>
      <c r="AA447" s="29" t="s">
        <v>7600</v>
      </c>
      <c r="AB447" s="29" t="s">
        <v>7601</v>
      </c>
      <c r="AC447" s="29" t="s">
        <v>39</v>
      </c>
      <c r="AD447" s="29" t="s">
        <v>11</v>
      </c>
      <c r="AE447" s="29" t="s">
        <v>4455</v>
      </c>
      <c r="AF447" s="29" t="s">
        <v>7602</v>
      </c>
      <c r="AG447" s="29">
        <v>54</v>
      </c>
      <c r="AH447" s="29" t="s">
        <v>7602</v>
      </c>
      <c r="AI447" s="29" t="s">
        <v>7603</v>
      </c>
      <c r="AJ447" s="29">
        <v>30</v>
      </c>
      <c r="AK447" s="29" t="s">
        <v>7604</v>
      </c>
      <c r="AL447" s="29" t="s">
        <v>7605</v>
      </c>
      <c r="AM447" s="29">
        <v>34</v>
      </c>
      <c r="AN447" s="1">
        <f t="shared" si="27"/>
        <v>1</v>
      </c>
      <c r="AO447" s="1">
        <f t="shared" si="28"/>
        <v>1</v>
      </c>
      <c r="AP447" s="30">
        <f t="shared" si="29"/>
        <v>46296</v>
      </c>
      <c r="AQ447" s="1" t="str">
        <f>IF(COUNTIF('同场线路Rotas do mesmo SC'!A:A,C447)&gt;0,"Sim","Não")</f>
        <v>Não</v>
      </c>
      <c r="AR447" s="1" t="str">
        <f>IF(COUNTIF(揽收业务网点!A:A,P447)&gt;0,"Sim","Não")</f>
        <v>Sim</v>
      </c>
    </row>
    <row r="448" spans="1:44">
      <c r="A448" s="29" t="s">
        <v>7606</v>
      </c>
      <c r="B448" s="29" t="s">
        <v>379</v>
      </c>
      <c r="C448" s="29" t="s">
        <v>7607</v>
      </c>
      <c r="D448" s="29" t="s">
        <v>381</v>
      </c>
      <c r="E448" s="29" t="s">
        <v>382</v>
      </c>
      <c r="F448" s="29" t="s">
        <v>383</v>
      </c>
      <c r="G448" s="29">
        <v>52</v>
      </c>
      <c r="H448" s="29" t="s">
        <v>7608</v>
      </c>
      <c r="I448" s="29" t="s">
        <v>868</v>
      </c>
      <c r="J448" s="29" t="s">
        <v>7609</v>
      </c>
      <c r="K448" s="29" t="s">
        <v>387</v>
      </c>
      <c r="L448" s="29" t="s">
        <v>7609</v>
      </c>
      <c r="M448" s="29" t="s">
        <v>7610</v>
      </c>
      <c r="N448" s="29" t="s">
        <v>7611</v>
      </c>
      <c r="O448" s="29" t="s">
        <v>3971</v>
      </c>
      <c r="P448" s="29" t="s">
        <v>3972</v>
      </c>
      <c r="Q448" s="29" t="s">
        <v>94</v>
      </c>
      <c r="R448" s="29" t="s">
        <v>7612</v>
      </c>
      <c r="S448" s="29" t="s">
        <v>7613</v>
      </c>
      <c r="T448" s="29" t="s">
        <v>7614</v>
      </c>
      <c r="U448" s="29" t="s">
        <v>7615</v>
      </c>
      <c r="V448" s="29">
        <v>1</v>
      </c>
      <c r="W448" s="29" t="s">
        <v>396</v>
      </c>
      <c r="X448" s="29" t="s">
        <v>7616</v>
      </c>
      <c r="Y448" s="29" t="s">
        <v>426</v>
      </c>
      <c r="Z448" s="29" t="s">
        <v>7617</v>
      </c>
      <c r="AA448" s="29" t="s">
        <v>7617</v>
      </c>
      <c r="AB448" s="29" t="s">
        <v>7618</v>
      </c>
      <c r="AC448" s="29" t="s">
        <v>7619</v>
      </c>
      <c r="AD448" s="29" t="s">
        <v>94</v>
      </c>
      <c r="AE448" s="29" t="s">
        <v>1795</v>
      </c>
      <c r="AF448" s="29" t="s">
        <v>7620</v>
      </c>
      <c r="AG448" s="29">
        <v>-153</v>
      </c>
      <c r="AH448" s="29" t="s">
        <v>7620</v>
      </c>
      <c r="AI448" s="29" t="s">
        <v>7621</v>
      </c>
      <c r="AJ448" s="29">
        <v>-25</v>
      </c>
      <c r="AK448" s="29" t="s">
        <v>2331</v>
      </c>
      <c r="AL448" s="29" t="s">
        <v>7622</v>
      </c>
      <c r="AM448" s="29">
        <v>67</v>
      </c>
      <c r="AN448" s="1">
        <f t="shared" si="27"/>
        <v>1</v>
      </c>
      <c r="AO448" s="1">
        <f t="shared" si="28"/>
        <v>1</v>
      </c>
      <c r="AP448" s="30">
        <f t="shared" si="29"/>
        <v>46296</v>
      </c>
      <c r="AQ448" s="1" t="str">
        <f>IF(COUNTIF('同场线路Rotas do mesmo SC'!A:A,C448)&gt;0,"Sim","Não")</f>
        <v>Não</v>
      </c>
      <c r="AR448" s="1" t="str">
        <f>IF(COUNTIF(揽收业务网点!A:A,P448)&gt;0,"Sim","Não")</f>
        <v>Não</v>
      </c>
    </row>
    <row r="449" spans="1:44">
      <c r="A449" s="29" t="s">
        <v>7623</v>
      </c>
      <c r="B449" s="29" t="s">
        <v>379</v>
      </c>
      <c r="C449" s="29" t="s">
        <v>7624</v>
      </c>
      <c r="D449" s="29" t="s">
        <v>381</v>
      </c>
      <c r="E449" s="29" t="s">
        <v>382</v>
      </c>
      <c r="F449" s="29" t="s">
        <v>383</v>
      </c>
      <c r="G449" s="29">
        <v>69</v>
      </c>
      <c r="H449" s="29" t="s">
        <v>7625</v>
      </c>
      <c r="I449" s="29" t="s">
        <v>868</v>
      </c>
      <c r="J449" s="29" t="s">
        <v>642</v>
      </c>
      <c r="K449" s="29" t="s">
        <v>387</v>
      </c>
      <c r="L449" s="29" t="s">
        <v>643</v>
      </c>
      <c r="M449" s="29" t="s">
        <v>7626</v>
      </c>
      <c r="N449" s="29" t="s">
        <v>7627</v>
      </c>
      <c r="O449" s="29" t="s">
        <v>1703</v>
      </c>
      <c r="P449" s="29" t="s">
        <v>45</v>
      </c>
      <c r="Q449" s="29" t="s">
        <v>11</v>
      </c>
      <c r="R449" s="29" t="s">
        <v>3569</v>
      </c>
      <c r="S449" s="29" t="s">
        <v>7628</v>
      </c>
      <c r="T449" s="29" t="s">
        <v>7629</v>
      </c>
      <c r="U449" s="29" t="s">
        <v>7630</v>
      </c>
      <c r="V449" s="29">
        <v>57</v>
      </c>
      <c r="W449" s="29" t="s">
        <v>396</v>
      </c>
      <c r="X449" s="29" t="s">
        <v>7631</v>
      </c>
      <c r="Y449" s="29" t="s">
        <v>528</v>
      </c>
      <c r="Z449" s="29" t="s">
        <v>7632</v>
      </c>
      <c r="AA449" s="29" t="s">
        <v>7632</v>
      </c>
      <c r="AB449" s="29" t="s">
        <v>7633</v>
      </c>
      <c r="AC449" s="29" t="s">
        <v>40</v>
      </c>
      <c r="AD449" s="29" t="s">
        <v>11</v>
      </c>
      <c r="AE449" s="29" t="s">
        <v>2351</v>
      </c>
      <c r="AF449" s="29" t="s">
        <v>7634</v>
      </c>
      <c r="AG449" s="29">
        <v>-40</v>
      </c>
      <c r="AH449" s="29" t="s">
        <v>7634</v>
      </c>
      <c r="AI449" s="29" t="s">
        <v>7635</v>
      </c>
      <c r="AJ449" s="29">
        <v>6</v>
      </c>
      <c r="AK449" s="29" t="s">
        <v>7636</v>
      </c>
      <c r="AL449" s="29" t="s">
        <v>7637</v>
      </c>
      <c r="AM449" s="29">
        <v>46</v>
      </c>
      <c r="AN449" s="1">
        <f t="shared" si="27"/>
        <v>1</v>
      </c>
      <c r="AO449" s="1">
        <f t="shared" si="28"/>
        <v>1</v>
      </c>
      <c r="AP449" s="30">
        <f t="shared" si="29"/>
        <v>46296</v>
      </c>
      <c r="AQ449" s="1" t="str">
        <f>IF(COUNTIF('同场线路Rotas do mesmo SC'!A:A,C449)&gt;0,"Sim","Não")</f>
        <v>Não</v>
      </c>
      <c r="AR449" s="1" t="str">
        <f>IF(COUNTIF(揽收业务网点!A:A,P449)&gt;0,"Sim","Não")</f>
        <v>Sim</v>
      </c>
    </row>
    <row r="450" spans="1:44">
      <c r="A450" s="29" t="s">
        <v>7638</v>
      </c>
      <c r="B450" s="29" t="s">
        <v>379</v>
      </c>
      <c r="C450" s="29" t="s">
        <v>7639</v>
      </c>
      <c r="D450" s="29" t="s">
        <v>381</v>
      </c>
      <c r="E450" s="29" t="s">
        <v>640</v>
      </c>
      <c r="F450" s="29" t="s">
        <v>847</v>
      </c>
      <c r="G450" s="29">
        <v>33</v>
      </c>
      <c r="H450" s="29" t="s">
        <v>4159</v>
      </c>
      <c r="I450" s="29" t="s">
        <v>868</v>
      </c>
      <c r="J450" s="29" t="s">
        <v>4160</v>
      </c>
      <c r="K450" s="29" t="s">
        <v>387</v>
      </c>
      <c r="L450" s="29" t="s">
        <v>4161</v>
      </c>
      <c r="M450" s="29" t="s">
        <v>4162</v>
      </c>
      <c r="N450" s="29" t="s">
        <v>4163</v>
      </c>
      <c r="O450" s="29" t="s">
        <v>4164</v>
      </c>
      <c r="P450" s="29" t="s">
        <v>158</v>
      </c>
      <c r="Q450" s="29" t="s">
        <v>145</v>
      </c>
      <c r="R450" s="29" t="s">
        <v>7640</v>
      </c>
      <c r="S450" s="29" t="s">
        <v>7640</v>
      </c>
      <c r="T450" s="29" t="s">
        <v>7641</v>
      </c>
      <c r="U450" s="29" t="s">
        <v>2985</v>
      </c>
      <c r="V450" s="29">
        <v>1</v>
      </c>
      <c r="W450" s="29" t="s">
        <v>396</v>
      </c>
      <c r="X450" s="29" t="s">
        <v>7642</v>
      </c>
      <c r="Y450" s="29" t="s">
        <v>574</v>
      </c>
      <c r="Z450" s="29" t="s">
        <v>7643</v>
      </c>
      <c r="AA450" s="29" t="s">
        <v>7643</v>
      </c>
      <c r="AB450" s="29" t="s">
        <v>1165</v>
      </c>
      <c r="AC450" s="29" t="s">
        <v>1166</v>
      </c>
      <c r="AD450" s="29" t="s">
        <v>145</v>
      </c>
      <c r="AE450" s="29" t="s">
        <v>7644</v>
      </c>
      <c r="AF450" s="29" t="s">
        <v>7645</v>
      </c>
      <c r="AG450" s="29">
        <v>-52</v>
      </c>
      <c r="AH450" s="29" t="s">
        <v>7645</v>
      </c>
      <c r="AI450" s="29" t="s">
        <v>7646</v>
      </c>
      <c r="AJ450" s="29">
        <v>11</v>
      </c>
      <c r="AK450" s="29" t="s">
        <v>7647</v>
      </c>
      <c r="AL450" s="29" t="s">
        <v>7648</v>
      </c>
      <c r="AM450" s="29">
        <v>878</v>
      </c>
      <c r="AN450" s="1">
        <f t="shared" si="27"/>
        <v>1</v>
      </c>
      <c r="AO450" s="1">
        <f t="shared" si="28"/>
        <v>1</v>
      </c>
      <c r="AP450" s="30">
        <f t="shared" si="29"/>
        <v>46296</v>
      </c>
      <c r="AQ450" s="1" t="str">
        <f>IF(COUNTIF('同场线路Rotas do mesmo SC'!A:A,C450)&gt;0,"Sim","Não")</f>
        <v>Não</v>
      </c>
      <c r="AR450" s="1" t="str">
        <f>IF(COUNTIF(揽收业务网点!A:A,P450)&gt;0,"Sim","Não")</f>
        <v>Sim</v>
      </c>
    </row>
    <row r="451" spans="1:44">
      <c r="A451" s="29" t="s">
        <v>7649</v>
      </c>
      <c r="B451" s="29" t="s">
        <v>379</v>
      </c>
      <c r="C451" s="29" t="s">
        <v>7650</v>
      </c>
      <c r="D451" s="29" t="s">
        <v>381</v>
      </c>
      <c r="E451" s="29" t="s">
        <v>640</v>
      </c>
      <c r="F451" s="29" t="s">
        <v>383</v>
      </c>
      <c r="G451" s="29">
        <v>8</v>
      </c>
      <c r="H451" s="29" t="s">
        <v>7651</v>
      </c>
      <c r="I451" s="29" t="s">
        <v>702</v>
      </c>
      <c r="J451" s="29" t="s">
        <v>4160</v>
      </c>
      <c r="K451" s="29" t="s">
        <v>387</v>
      </c>
      <c r="L451" s="29" t="s">
        <v>4161</v>
      </c>
      <c r="M451" s="29" t="s">
        <v>7652</v>
      </c>
      <c r="N451" s="29" t="s">
        <v>7653</v>
      </c>
      <c r="O451" s="29" t="s">
        <v>7654</v>
      </c>
      <c r="P451" s="29" t="s">
        <v>31</v>
      </c>
      <c r="Q451" s="29" t="s">
        <v>11</v>
      </c>
      <c r="R451" s="29" t="s">
        <v>7655</v>
      </c>
      <c r="S451" s="29" t="s">
        <v>7655</v>
      </c>
      <c r="T451" s="29" t="s">
        <v>7656</v>
      </c>
      <c r="U451" s="29" t="s">
        <v>7657</v>
      </c>
      <c r="V451" s="29">
        <v>13</v>
      </c>
      <c r="W451" s="29" t="s">
        <v>396</v>
      </c>
      <c r="X451" s="29" t="s">
        <v>7658</v>
      </c>
      <c r="Y451" s="29" t="s">
        <v>1814</v>
      </c>
      <c r="Z451" s="29"/>
      <c r="AA451" s="29"/>
      <c r="AB451" s="29" t="s">
        <v>1372</v>
      </c>
      <c r="AC451" s="29" t="s">
        <v>34</v>
      </c>
      <c r="AD451" s="29" t="s">
        <v>11</v>
      </c>
      <c r="AE451" s="29" t="s">
        <v>2487</v>
      </c>
      <c r="AF451" s="29" t="s">
        <v>7659</v>
      </c>
      <c r="AG451" s="29">
        <v>-312</v>
      </c>
      <c r="AH451" s="29" t="s">
        <v>7659</v>
      </c>
      <c r="AI451" s="29" t="s">
        <v>7660</v>
      </c>
      <c r="AJ451" s="29">
        <v>16</v>
      </c>
      <c r="AK451" s="29" t="s">
        <v>7661</v>
      </c>
      <c r="AL451" s="29" t="s">
        <v>7662</v>
      </c>
      <c r="AM451" s="29">
        <v>428</v>
      </c>
      <c r="AN451" s="1">
        <f t="shared" si="27"/>
        <v>1</v>
      </c>
      <c r="AO451" s="1">
        <f t="shared" si="28"/>
        <v>1</v>
      </c>
      <c r="AP451" s="30">
        <f t="shared" si="29"/>
        <v>46296</v>
      </c>
      <c r="AQ451" s="1" t="str">
        <f>IF(COUNTIF('同场线路Rotas do mesmo SC'!A:A,C451)&gt;0,"Sim","Não")</f>
        <v>Não</v>
      </c>
      <c r="AR451" s="1" t="str">
        <f>IF(COUNTIF(揽收业务网点!A:A,P451)&gt;0,"Sim","Não")</f>
        <v>Sim</v>
      </c>
    </row>
    <row r="452" spans="1:44">
      <c r="A452" s="29" t="s">
        <v>7663</v>
      </c>
      <c r="B452" s="29" t="s">
        <v>379</v>
      </c>
      <c r="C452" s="29" t="s">
        <v>7664</v>
      </c>
      <c r="D452" s="29" t="s">
        <v>381</v>
      </c>
      <c r="E452" s="29" t="s">
        <v>640</v>
      </c>
      <c r="F452" s="29" t="s">
        <v>383</v>
      </c>
      <c r="G452" s="29">
        <v>26</v>
      </c>
      <c r="H452" s="29" t="s">
        <v>7665</v>
      </c>
      <c r="I452" s="29" t="s">
        <v>702</v>
      </c>
      <c r="J452" s="29" t="s">
        <v>642</v>
      </c>
      <c r="K452" s="29" t="s">
        <v>387</v>
      </c>
      <c r="L452" s="29" t="s">
        <v>643</v>
      </c>
      <c r="M452" s="29" t="s">
        <v>7666</v>
      </c>
      <c r="N452" s="29" t="s">
        <v>7667</v>
      </c>
      <c r="O452" s="29" t="s">
        <v>7668</v>
      </c>
      <c r="P452" s="29" t="s">
        <v>33</v>
      </c>
      <c r="Q452" s="29" t="s">
        <v>11</v>
      </c>
      <c r="R452" s="29" t="s">
        <v>7669</v>
      </c>
      <c r="S452" s="29" t="s">
        <v>7669</v>
      </c>
      <c r="T452" s="29" t="s">
        <v>7670</v>
      </c>
      <c r="U452" s="29" t="s">
        <v>7671</v>
      </c>
      <c r="V452" s="29">
        <v>176</v>
      </c>
      <c r="W452" s="29" t="s">
        <v>396</v>
      </c>
      <c r="X452" s="29" t="s">
        <v>7672</v>
      </c>
      <c r="Y452" s="29" t="s">
        <v>2307</v>
      </c>
      <c r="Z452" s="29" t="s">
        <v>7673</v>
      </c>
      <c r="AA452" s="29" t="s">
        <v>7673</v>
      </c>
      <c r="AB452" s="29" t="s">
        <v>1372</v>
      </c>
      <c r="AC452" s="29" t="s">
        <v>34</v>
      </c>
      <c r="AD452" s="29" t="s">
        <v>11</v>
      </c>
      <c r="AE452" s="29" t="s">
        <v>1873</v>
      </c>
      <c r="AF452" s="29" t="s">
        <v>7674</v>
      </c>
      <c r="AG452" s="29">
        <v>28</v>
      </c>
      <c r="AH452" s="29" t="s">
        <v>7674</v>
      </c>
      <c r="AI452" s="29"/>
      <c r="AJ452" s="29">
        <v>18</v>
      </c>
      <c r="AK452" s="29" t="s">
        <v>7675</v>
      </c>
      <c r="AL452" s="29" t="s">
        <v>7676</v>
      </c>
      <c r="AM452" s="29">
        <v>175</v>
      </c>
      <c r="AN452" s="1">
        <f t="shared" si="27"/>
        <v>1</v>
      </c>
      <c r="AO452" s="1">
        <f t="shared" si="28"/>
        <v>0</v>
      </c>
      <c r="AP452" s="30">
        <f t="shared" si="29"/>
        <v>46296</v>
      </c>
      <c r="AQ452" s="1" t="str">
        <f>IF(COUNTIF('同场线路Rotas do mesmo SC'!A:A,C452)&gt;0,"Sim","Não")</f>
        <v>Não</v>
      </c>
      <c r="AR452" s="1" t="str">
        <f>IF(COUNTIF(揽收业务网点!A:A,P452)&gt;0,"Sim","Não")</f>
        <v>Sim</v>
      </c>
    </row>
    <row r="453" spans="1:44">
      <c r="A453" s="29" t="s">
        <v>7677</v>
      </c>
      <c r="B453" s="29" t="s">
        <v>379</v>
      </c>
      <c r="C453" s="29" t="s">
        <v>7678</v>
      </c>
      <c r="D453" s="29" t="s">
        <v>381</v>
      </c>
      <c r="E453" s="29" t="s">
        <v>382</v>
      </c>
      <c r="F453" s="29" t="s">
        <v>383</v>
      </c>
      <c r="G453" s="29">
        <v>60</v>
      </c>
      <c r="H453" s="29" t="s">
        <v>7679</v>
      </c>
      <c r="I453" s="29" t="s">
        <v>385</v>
      </c>
      <c r="J453" s="29" t="s">
        <v>3874</v>
      </c>
      <c r="K453" s="29" t="s">
        <v>387</v>
      </c>
      <c r="L453" s="29" t="s">
        <v>3875</v>
      </c>
      <c r="M453" s="29" t="s">
        <v>7680</v>
      </c>
      <c r="N453" s="29" t="s">
        <v>7681</v>
      </c>
      <c r="O453" s="29" t="s">
        <v>1903</v>
      </c>
      <c r="P453" s="29" t="s">
        <v>1904</v>
      </c>
      <c r="Q453" s="29" t="s">
        <v>70</v>
      </c>
      <c r="R453" s="29" t="s">
        <v>7682</v>
      </c>
      <c r="S453" s="29" t="s">
        <v>7683</v>
      </c>
      <c r="T453" s="29" t="s">
        <v>7684</v>
      </c>
      <c r="U453" s="29" t="s">
        <v>7685</v>
      </c>
      <c r="V453" s="29">
        <v>103</v>
      </c>
      <c r="W453" s="29" t="s">
        <v>396</v>
      </c>
      <c r="X453" s="29" t="s">
        <v>7686</v>
      </c>
      <c r="Y453" s="29" t="s">
        <v>948</v>
      </c>
      <c r="Z453" s="29" t="s">
        <v>7687</v>
      </c>
      <c r="AA453" s="29" t="s">
        <v>7687</v>
      </c>
      <c r="AB453" s="29" t="s">
        <v>7688</v>
      </c>
      <c r="AC453" s="29" t="s">
        <v>7689</v>
      </c>
      <c r="AD453" s="29" t="s">
        <v>70</v>
      </c>
      <c r="AE453" s="29" t="s">
        <v>1325</v>
      </c>
      <c r="AF453" s="29" t="s">
        <v>7690</v>
      </c>
      <c r="AG453" s="29">
        <v>-87</v>
      </c>
      <c r="AH453" s="29" t="s">
        <v>7690</v>
      </c>
      <c r="AI453" s="29" t="s">
        <v>7691</v>
      </c>
      <c r="AJ453" s="29">
        <v>97</v>
      </c>
      <c r="AK453" s="29" t="s">
        <v>7692</v>
      </c>
      <c r="AL453" s="29" t="s">
        <v>7693</v>
      </c>
      <c r="AM453" s="29">
        <v>157</v>
      </c>
      <c r="AN453" s="1">
        <f t="shared" si="27"/>
        <v>1</v>
      </c>
      <c r="AO453" s="1">
        <f t="shared" si="28"/>
        <v>1</v>
      </c>
      <c r="AP453" s="30">
        <f t="shared" si="29"/>
        <v>46296</v>
      </c>
      <c r="AQ453" s="1" t="str">
        <f>IF(COUNTIF('同场线路Rotas do mesmo SC'!A:A,C453)&gt;0,"Sim","Não")</f>
        <v>Não</v>
      </c>
      <c r="AR453" s="1" t="str">
        <f>IF(COUNTIF(揽收业务网点!A:A,P453)&gt;0,"Sim","Não")</f>
        <v>Não</v>
      </c>
    </row>
    <row r="454" spans="1:44">
      <c r="A454" s="29" t="s">
        <v>7694</v>
      </c>
      <c r="B454" s="29" t="s">
        <v>379</v>
      </c>
      <c r="C454" s="29" t="s">
        <v>7695</v>
      </c>
      <c r="D454" s="29" t="s">
        <v>381</v>
      </c>
      <c r="E454" s="29" t="s">
        <v>640</v>
      </c>
      <c r="F454" s="29" t="s">
        <v>383</v>
      </c>
      <c r="G454" s="29">
        <v>140</v>
      </c>
      <c r="H454" s="29" t="s">
        <v>6231</v>
      </c>
      <c r="I454" s="29" t="s">
        <v>702</v>
      </c>
      <c r="J454" s="29" t="s">
        <v>1753</v>
      </c>
      <c r="K454" s="29" t="s">
        <v>387</v>
      </c>
      <c r="L454" s="29" t="s">
        <v>1754</v>
      </c>
      <c r="M454" s="29" t="s">
        <v>6232</v>
      </c>
      <c r="N454" s="29" t="s">
        <v>6233</v>
      </c>
      <c r="O454" s="29" t="s">
        <v>5287</v>
      </c>
      <c r="P454" s="29" t="s">
        <v>44</v>
      </c>
      <c r="Q454" s="29" t="s">
        <v>11</v>
      </c>
      <c r="R454" s="29" t="s">
        <v>7696</v>
      </c>
      <c r="S454" s="29" t="s">
        <v>7696</v>
      </c>
      <c r="T454" s="29" t="s">
        <v>7697</v>
      </c>
      <c r="U454" s="29" t="s">
        <v>7698</v>
      </c>
      <c r="V454" s="29">
        <v>63</v>
      </c>
      <c r="W454" s="29" t="s">
        <v>396</v>
      </c>
      <c r="X454" s="29" t="s">
        <v>7699</v>
      </c>
      <c r="Y454" s="29" t="s">
        <v>7700</v>
      </c>
      <c r="Z454" s="29" t="s">
        <v>7701</v>
      </c>
      <c r="AA454" s="29" t="s">
        <v>7701</v>
      </c>
      <c r="AB454" s="29" t="s">
        <v>1703</v>
      </c>
      <c r="AC454" s="29" t="s">
        <v>45</v>
      </c>
      <c r="AD454" s="29" t="s">
        <v>11</v>
      </c>
      <c r="AE454" s="29" t="s">
        <v>590</v>
      </c>
      <c r="AF454" s="29" t="s">
        <v>7702</v>
      </c>
      <c r="AG454" s="29">
        <v>-155</v>
      </c>
      <c r="AH454" s="29" t="s">
        <v>7702</v>
      </c>
      <c r="AI454" s="29" t="s">
        <v>7703</v>
      </c>
      <c r="AJ454" s="29"/>
      <c r="AK454" s="29"/>
      <c r="AL454" s="29"/>
      <c r="AM454" s="29"/>
      <c r="AN454" s="1">
        <f t="shared" si="27"/>
        <v>1</v>
      </c>
      <c r="AO454" s="1">
        <f t="shared" si="28"/>
        <v>1</v>
      </c>
      <c r="AP454" s="30">
        <f t="shared" si="29"/>
        <v>46296</v>
      </c>
      <c r="AQ454" s="1" t="str">
        <f>IF(COUNTIF('同场线路Rotas do mesmo SC'!A:A,C454)&gt;0,"Sim","Não")</f>
        <v>Não</v>
      </c>
      <c r="AR454" s="1" t="str">
        <f>IF(COUNTIF(揽收业务网点!A:A,P454)&gt;0,"Sim","Não")</f>
        <v>Sim</v>
      </c>
    </row>
    <row r="455" spans="1:44">
      <c r="A455" s="29" t="s">
        <v>7704</v>
      </c>
      <c r="B455" s="29" t="s">
        <v>379</v>
      </c>
      <c r="C455" s="29" t="s">
        <v>7705</v>
      </c>
      <c r="D455" s="29" t="s">
        <v>381</v>
      </c>
      <c r="E455" s="29" t="s">
        <v>382</v>
      </c>
      <c r="F455" s="29" t="s">
        <v>383</v>
      </c>
      <c r="G455" s="29">
        <v>40</v>
      </c>
      <c r="H455" s="29" t="s">
        <v>7706</v>
      </c>
      <c r="I455" s="29" t="s">
        <v>385</v>
      </c>
      <c r="J455" s="29" t="s">
        <v>5543</v>
      </c>
      <c r="K455" s="29" t="s">
        <v>411</v>
      </c>
      <c r="L455" s="29" t="s">
        <v>5544</v>
      </c>
      <c r="M455" s="29" t="s">
        <v>7707</v>
      </c>
      <c r="N455" s="29" t="s">
        <v>7708</v>
      </c>
      <c r="O455" s="29" t="s">
        <v>1111</v>
      </c>
      <c r="P455" s="29" t="s">
        <v>1112</v>
      </c>
      <c r="Q455" s="29" t="s">
        <v>168</v>
      </c>
      <c r="R455" s="29" t="s">
        <v>7709</v>
      </c>
      <c r="S455" s="29" t="s">
        <v>7710</v>
      </c>
      <c r="T455" s="29" t="s">
        <v>7711</v>
      </c>
      <c r="U455" s="29" t="s">
        <v>7712</v>
      </c>
      <c r="V455" s="29">
        <v>275</v>
      </c>
      <c r="W455" s="29" t="s">
        <v>396</v>
      </c>
      <c r="X455" s="29" t="s">
        <v>7713</v>
      </c>
      <c r="Y455" s="29" t="s">
        <v>2115</v>
      </c>
      <c r="Z455" s="29" t="s">
        <v>7714</v>
      </c>
      <c r="AA455" s="29" t="s">
        <v>7714</v>
      </c>
      <c r="AB455" s="29" t="s">
        <v>7715</v>
      </c>
      <c r="AC455" s="29" t="s">
        <v>7716</v>
      </c>
      <c r="AD455" s="29" t="s">
        <v>168</v>
      </c>
      <c r="AE455" s="29" t="s">
        <v>7354</v>
      </c>
      <c r="AF455" s="29" t="s">
        <v>7717</v>
      </c>
      <c r="AG455" s="29">
        <v>-57</v>
      </c>
      <c r="AH455" s="29" t="s">
        <v>7717</v>
      </c>
      <c r="AI455" s="29" t="s">
        <v>7718</v>
      </c>
      <c r="AJ455" s="29">
        <v>41</v>
      </c>
      <c r="AK455" s="29" t="s">
        <v>7719</v>
      </c>
      <c r="AL455" s="29" t="s">
        <v>7720</v>
      </c>
      <c r="AM455" s="29">
        <v>292</v>
      </c>
      <c r="AN455" s="1">
        <f t="shared" si="27"/>
        <v>1</v>
      </c>
      <c r="AO455" s="1">
        <f t="shared" si="28"/>
        <v>1</v>
      </c>
      <c r="AP455" s="30">
        <f t="shared" si="29"/>
        <v>46296</v>
      </c>
      <c r="AQ455" s="1" t="str">
        <f>IF(COUNTIF('同场线路Rotas do mesmo SC'!A:A,C455)&gt;0,"Sim","Não")</f>
        <v>Não</v>
      </c>
      <c r="AR455" s="1" t="str">
        <f>IF(COUNTIF(揽收业务网点!A:A,P455)&gt;0,"Sim","Não")</f>
        <v>Não</v>
      </c>
    </row>
    <row r="456" spans="1:44">
      <c r="A456" s="29" t="s">
        <v>7721</v>
      </c>
      <c r="B456" s="29" t="s">
        <v>379</v>
      </c>
      <c r="C456" s="29" t="s">
        <v>7722</v>
      </c>
      <c r="D456" s="29" t="s">
        <v>381</v>
      </c>
      <c r="E456" s="29" t="s">
        <v>382</v>
      </c>
      <c r="F456" s="29" t="s">
        <v>383</v>
      </c>
      <c r="G456" s="29">
        <v>45</v>
      </c>
      <c r="H456" s="29" t="s">
        <v>7723</v>
      </c>
      <c r="I456" s="29" t="s">
        <v>409</v>
      </c>
      <c r="J456" s="29" t="s">
        <v>7724</v>
      </c>
      <c r="K456" s="29" t="s">
        <v>387</v>
      </c>
      <c r="L456" s="29" t="s">
        <v>7725</v>
      </c>
      <c r="M456" s="29" t="s">
        <v>7726</v>
      </c>
      <c r="N456" s="29" t="s">
        <v>7727</v>
      </c>
      <c r="O456" s="29" t="s">
        <v>1372</v>
      </c>
      <c r="P456" s="29" t="s">
        <v>34</v>
      </c>
      <c r="Q456" s="29" t="s">
        <v>11</v>
      </c>
      <c r="R456" s="29" t="s">
        <v>7728</v>
      </c>
      <c r="S456" s="29" t="s">
        <v>7729</v>
      </c>
      <c r="T456" s="29" t="s">
        <v>7730</v>
      </c>
      <c r="U456" s="29" t="s">
        <v>7731</v>
      </c>
      <c r="V456" s="29">
        <v>119</v>
      </c>
      <c r="W456" s="29" t="s">
        <v>396</v>
      </c>
      <c r="X456" s="29" t="s">
        <v>7732</v>
      </c>
      <c r="Y456" s="29" t="s">
        <v>1325</v>
      </c>
      <c r="Z456" s="29" t="s">
        <v>7733</v>
      </c>
      <c r="AA456" s="29" t="s">
        <v>7733</v>
      </c>
      <c r="AB456" s="29" t="s">
        <v>7734</v>
      </c>
      <c r="AC456" s="29" t="s">
        <v>163</v>
      </c>
      <c r="AD456" s="29" t="s">
        <v>145</v>
      </c>
      <c r="AE456" s="29" t="s">
        <v>401</v>
      </c>
      <c r="AF456" s="29" t="s">
        <v>7735</v>
      </c>
      <c r="AG456" s="29">
        <v>91</v>
      </c>
      <c r="AH456" s="29" t="s">
        <v>7735</v>
      </c>
      <c r="AI456" s="29" t="s">
        <v>7736</v>
      </c>
      <c r="AJ456" s="29">
        <v>-46</v>
      </c>
      <c r="AK456" s="29" t="s">
        <v>7737</v>
      </c>
      <c r="AL456" s="29" t="s">
        <v>7738</v>
      </c>
      <c r="AM456" s="29">
        <v>3004</v>
      </c>
      <c r="AN456" s="1">
        <f t="shared" si="27"/>
        <v>1</v>
      </c>
      <c r="AO456" s="1">
        <f t="shared" si="28"/>
        <v>1</v>
      </c>
      <c r="AP456" s="30">
        <f t="shared" si="29"/>
        <v>46296</v>
      </c>
      <c r="AQ456" s="1" t="str">
        <f>IF(COUNTIF('同场线路Rotas do mesmo SC'!A:A,C456)&gt;0,"Sim","Não")</f>
        <v>Não</v>
      </c>
      <c r="AR456" s="1" t="str">
        <f>IF(COUNTIF(揽收业务网点!A:A,P456)&gt;0,"Sim","Não")</f>
        <v>Sim</v>
      </c>
    </row>
    <row r="457" spans="1:44">
      <c r="A457" s="29" t="s">
        <v>7739</v>
      </c>
      <c r="B457" s="29" t="s">
        <v>379</v>
      </c>
      <c r="C457" s="29" t="s">
        <v>7740</v>
      </c>
      <c r="D457" s="29" t="s">
        <v>381</v>
      </c>
      <c r="E457" s="29" t="s">
        <v>382</v>
      </c>
      <c r="F457" s="29" t="s">
        <v>383</v>
      </c>
      <c r="G457" s="29">
        <v>35.73</v>
      </c>
      <c r="H457" s="29" t="s">
        <v>7741</v>
      </c>
      <c r="I457" s="29" t="s">
        <v>868</v>
      </c>
      <c r="J457" s="29" t="s">
        <v>3275</v>
      </c>
      <c r="K457" s="29" t="s">
        <v>387</v>
      </c>
      <c r="L457" s="29" t="s">
        <v>3276</v>
      </c>
      <c r="M457" s="29" t="s">
        <v>7742</v>
      </c>
      <c r="N457" s="29" t="s">
        <v>7743</v>
      </c>
      <c r="O457" s="29" t="s">
        <v>1262</v>
      </c>
      <c r="P457" s="29" t="s">
        <v>1263</v>
      </c>
      <c r="Q457" s="29" t="s">
        <v>118</v>
      </c>
      <c r="R457" s="29" t="s">
        <v>7744</v>
      </c>
      <c r="S457" s="29" t="s">
        <v>6116</v>
      </c>
      <c r="T457" s="29" t="s">
        <v>7745</v>
      </c>
      <c r="U457" s="29" t="s">
        <v>4769</v>
      </c>
      <c r="V457" s="29">
        <v>363</v>
      </c>
      <c r="W457" s="29" t="s">
        <v>396</v>
      </c>
      <c r="X457" s="29" t="s">
        <v>7746</v>
      </c>
      <c r="Y457" s="29" t="s">
        <v>528</v>
      </c>
      <c r="Z457" s="29" t="s">
        <v>7747</v>
      </c>
      <c r="AA457" s="29" t="s">
        <v>7747</v>
      </c>
      <c r="AB457" s="29" t="s">
        <v>7748</v>
      </c>
      <c r="AC457" s="29" t="s">
        <v>7749</v>
      </c>
      <c r="AD457" s="29" t="s">
        <v>118</v>
      </c>
      <c r="AE457" s="29" t="s">
        <v>7750</v>
      </c>
      <c r="AF457" s="29" t="s">
        <v>7751</v>
      </c>
      <c r="AG457" s="29">
        <v>-69</v>
      </c>
      <c r="AH457" s="29" t="s">
        <v>7751</v>
      </c>
      <c r="AI457" s="29" t="s">
        <v>7752</v>
      </c>
      <c r="AJ457" s="29">
        <v>61</v>
      </c>
      <c r="AK457" s="29" t="s">
        <v>7753</v>
      </c>
      <c r="AL457" s="29" t="s">
        <v>7754</v>
      </c>
      <c r="AM457" s="29">
        <v>30</v>
      </c>
      <c r="AN457" s="1">
        <f t="shared" si="27"/>
        <v>1</v>
      </c>
      <c r="AO457" s="1">
        <f t="shared" si="28"/>
        <v>1</v>
      </c>
      <c r="AP457" s="30">
        <f t="shared" si="29"/>
        <v>46296</v>
      </c>
      <c r="AQ457" s="1" t="str">
        <f>IF(COUNTIF('同场线路Rotas do mesmo SC'!A:A,C457)&gt;0,"Sim","Não")</f>
        <v>Não</v>
      </c>
      <c r="AR457" s="1" t="str">
        <f>IF(COUNTIF(揽收业务网点!A:A,P457)&gt;0,"Sim","Não")</f>
        <v>Não</v>
      </c>
    </row>
    <row r="458" spans="1:44">
      <c r="A458" s="29" t="s">
        <v>7755</v>
      </c>
      <c r="B458" s="29" t="s">
        <v>379</v>
      </c>
      <c r="C458" s="29" t="s">
        <v>7756</v>
      </c>
      <c r="D458" s="29" t="s">
        <v>381</v>
      </c>
      <c r="E458" s="29" t="s">
        <v>640</v>
      </c>
      <c r="F458" s="29" t="s">
        <v>732</v>
      </c>
      <c r="G458" s="29">
        <v>61</v>
      </c>
      <c r="H458" s="29" t="s">
        <v>7757</v>
      </c>
      <c r="I458" s="29" t="s">
        <v>663</v>
      </c>
      <c r="J458" s="29" t="s">
        <v>1225</v>
      </c>
      <c r="K458" s="29" t="s">
        <v>387</v>
      </c>
      <c r="L458" s="29" t="s">
        <v>1226</v>
      </c>
      <c r="M458" s="29" t="s">
        <v>7758</v>
      </c>
      <c r="N458" s="29" t="s">
        <v>7759</v>
      </c>
      <c r="O458" s="29" t="s">
        <v>1372</v>
      </c>
      <c r="P458" s="29" t="s">
        <v>34</v>
      </c>
      <c r="Q458" s="29" t="s">
        <v>11</v>
      </c>
      <c r="R458" s="29" t="s">
        <v>7760</v>
      </c>
      <c r="S458" s="29" t="s">
        <v>7761</v>
      </c>
      <c r="T458" s="29" t="s">
        <v>7762</v>
      </c>
      <c r="U458" s="29" t="s">
        <v>7763</v>
      </c>
      <c r="V458" s="29">
        <v>158</v>
      </c>
      <c r="W458" s="29" t="s">
        <v>396</v>
      </c>
      <c r="X458" s="29" t="s">
        <v>7764</v>
      </c>
      <c r="Y458" s="29" t="s">
        <v>744</v>
      </c>
      <c r="Z458" s="29" t="s">
        <v>7765</v>
      </c>
      <c r="AA458" s="29" t="s">
        <v>7765</v>
      </c>
      <c r="AB458" s="29" t="s">
        <v>653</v>
      </c>
      <c r="AC458" s="29" t="s">
        <v>654</v>
      </c>
      <c r="AD458" s="29" t="s">
        <v>11</v>
      </c>
      <c r="AE458" s="29" t="s">
        <v>612</v>
      </c>
      <c r="AF458" s="29" t="s">
        <v>7766</v>
      </c>
      <c r="AG458" s="29">
        <v>129</v>
      </c>
      <c r="AH458" s="29" t="s">
        <v>7766</v>
      </c>
      <c r="AI458" s="29" t="s">
        <v>7767</v>
      </c>
      <c r="AJ458" s="29">
        <v>428</v>
      </c>
      <c r="AK458" s="29" t="s">
        <v>7175</v>
      </c>
      <c r="AL458" s="29" t="s">
        <v>7768</v>
      </c>
      <c r="AM458" s="29">
        <v>6026</v>
      </c>
      <c r="AN458" s="1">
        <f t="shared" si="27"/>
        <v>1</v>
      </c>
      <c r="AO458" s="1">
        <f t="shared" si="28"/>
        <v>1</v>
      </c>
      <c r="AP458" s="30">
        <f t="shared" si="29"/>
        <v>46296</v>
      </c>
      <c r="AQ458" s="1" t="str">
        <f>IF(COUNTIF('同场线路Rotas do mesmo SC'!A:A,C458)&gt;0,"Sim","Não")</f>
        <v>Não</v>
      </c>
      <c r="AR458" s="1" t="str">
        <f>IF(COUNTIF(揽收业务网点!A:A,P458)&gt;0,"Sim","Não")</f>
        <v>Sim</v>
      </c>
    </row>
    <row r="459" spans="1:44">
      <c r="A459" s="29" t="s">
        <v>7769</v>
      </c>
      <c r="B459" s="29" t="s">
        <v>379</v>
      </c>
      <c r="C459" s="29" t="s">
        <v>7770</v>
      </c>
      <c r="D459" s="29" t="s">
        <v>381</v>
      </c>
      <c r="E459" s="29" t="s">
        <v>640</v>
      </c>
      <c r="F459" s="29" t="s">
        <v>383</v>
      </c>
      <c r="G459" s="29">
        <v>70</v>
      </c>
      <c r="H459" s="29" t="s">
        <v>7579</v>
      </c>
      <c r="I459" s="29" t="s">
        <v>868</v>
      </c>
      <c r="J459" s="29" t="s">
        <v>642</v>
      </c>
      <c r="K459" s="29" t="s">
        <v>387</v>
      </c>
      <c r="L459" s="29" t="s">
        <v>643</v>
      </c>
      <c r="M459" s="29" t="s">
        <v>7580</v>
      </c>
      <c r="N459" s="29" t="s">
        <v>7581</v>
      </c>
      <c r="O459" s="29" t="s">
        <v>7633</v>
      </c>
      <c r="P459" s="29" t="s">
        <v>40</v>
      </c>
      <c r="Q459" s="29" t="s">
        <v>11</v>
      </c>
      <c r="R459" s="29" t="s">
        <v>7771</v>
      </c>
      <c r="S459" s="29" t="s">
        <v>7772</v>
      </c>
      <c r="T459" s="29" t="s">
        <v>7773</v>
      </c>
      <c r="U459" s="29" t="s">
        <v>7774</v>
      </c>
      <c r="V459" s="29">
        <v>182</v>
      </c>
      <c r="W459" s="29" t="s">
        <v>396</v>
      </c>
      <c r="X459" s="29" t="s">
        <v>7775</v>
      </c>
      <c r="Y459" s="29" t="s">
        <v>1954</v>
      </c>
      <c r="Z459" s="29" t="s">
        <v>7776</v>
      </c>
      <c r="AA459" s="29" t="s">
        <v>7776</v>
      </c>
      <c r="AB459" s="29" t="s">
        <v>1703</v>
      </c>
      <c r="AC459" s="29" t="s">
        <v>45</v>
      </c>
      <c r="AD459" s="29" t="s">
        <v>11</v>
      </c>
      <c r="AE459" s="29" t="s">
        <v>3351</v>
      </c>
      <c r="AF459" s="29" t="s">
        <v>7777</v>
      </c>
      <c r="AG459" s="29">
        <v>-65</v>
      </c>
      <c r="AH459" s="29" t="s">
        <v>7777</v>
      </c>
      <c r="AI459" s="29" t="s">
        <v>7778</v>
      </c>
      <c r="AJ459" s="29">
        <v>223</v>
      </c>
      <c r="AK459" s="29" t="s">
        <v>7779</v>
      </c>
      <c r="AL459" s="29" t="s">
        <v>7779</v>
      </c>
      <c r="AM459" s="29">
        <v>0</v>
      </c>
      <c r="AN459" s="1">
        <f t="shared" si="27"/>
        <v>1</v>
      </c>
      <c r="AO459" s="1">
        <f t="shared" si="28"/>
        <v>1</v>
      </c>
      <c r="AP459" s="30">
        <f t="shared" si="29"/>
        <v>46296</v>
      </c>
      <c r="AQ459" s="1" t="str">
        <f>IF(COUNTIF('同场线路Rotas do mesmo SC'!A:A,C459)&gt;0,"Sim","Não")</f>
        <v>Não</v>
      </c>
      <c r="AR459" s="1" t="str">
        <f>IF(COUNTIF(揽收业务网点!A:A,P459)&gt;0,"Sim","Não")</f>
        <v>Sim</v>
      </c>
    </row>
    <row r="460" spans="1:44">
      <c r="A460" s="29" t="s">
        <v>7780</v>
      </c>
      <c r="B460" s="29" t="s">
        <v>379</v>
      </c>
      <c r="C460" s="29" t="s">
        <v>7781</v>
      </c>
      <c r="D460" s="29" t="s">
        <v>381</v>
      </c>
      <c r="E460" s="29" t="s">
        <v>640</v>
      </c>
      <c r="F460" s="29" t="s">
        <v>811</v>
      </c>
      <c r="G460" s="29">
        <v>88</v>
      </c>
      <c r="H460" s="29" t="s">
        <v>7782</v>
      </c>
      <c r="I460" s="29" t="s">
        <v>385</v>
      </c>
      <c r="J460" s="29" t="s">
        <v>1753</v>
      </c>
      <c r="K460" s="29" t="s">
        <v>387</v>
      </c>
      <c r="L460" s="29" t="s">
        <v>1754</v>
      </c>
      <c r="M460" s="29" t="s">
        <v>7783</v>
      </c>
      <c r="N460" s="29" t="s">
        <v>7784</v>
      </c>
      <c r="O460" s="29" t="s">
        <v>5287</v>
      </c>
      <c r="P460" s="29" t="s">
        <v>44</v>
      </c>
      <c r="Q460" s="29" t="s">
        <v>11</v>
      </c>
      <c r="R460" s="29" t="s">
        <v>7785</v>
      </c>
      <c r="S460" s="29" t="s">
        <v>7785</v>
      </c>
      <c r="T460" s="29" t="s">
        <v>7786</v>
      </c>
      <c r="U460" s="29" t="s">
        <v>7787</v>
      </c>
      <c r="V460" s="29">
        <v>11</v>
      </c>
      <c r="W460" s="29" t="s">
        <v>396</v>
      </c>
      <c r="X460" s="29" t="s">
        <v>7788</v>
      </c>
      <c r="Y460" s="29" t="s">
        <v>2307</v>
      </c>
      <c r="Z460" s="29" t="s">
        <v>7789</v>
      </c>
      <c r="AA460" s="29" t="s">
        <v>7789</v>
      </c>
      <c r="AB460" s="29" t="s">
        <v>1703</v>
      </c>
      <c r="AC460" s="29" t="s">
        <v>45</v>
      </c>
      <c r="AD460" s="29" t="s">
        <v>11</v>
      </c>
      <c r="AE460" s="29" t="s">
        <v>1814</v>
      </c>
      <c r="AF460" s="29" t="s">
        <v>7790</v>
      </c>
      <c r="AG460" s="29">
        <v>61</v>
      </c>
      <c r="AH460" s="29" t="s">
        <v>7790</v>
      </c>
      <c r="AI460" s="29"/>
      <c r="AJ460" s="29"/>
      <c r="AK460" s="29"/>
      <c r="AL460" s="29"/>
      <c r="AM460" s="29"/>
      <c r="AN460" s="1">
        <f t="shared" si="27"/>
        <v>1</v>
      </c>
      <c r="AO460" s="1">
        <f t="shared" si="28"/>
        <v>0</v>
      </c>
      <c r="AP460" s="30">
        <f t="shared" si="29"/>
        <v>46296</v>
      </c>
      <c r="AQ460" s="1" t="str">
        <f>IF(COUNTIF('同场线路Rotas do mesmo SC'!A:A,C460)&gt;0,"Sim","Não")</f>
        <v>Não</v>
      </c>
      <c r="AR460" s="1" t="str">
        <f>IF(COUNTIF(揽收业务网点!A:A,P460)&gt;0,"Sim","Não")</f>
        <v>Sim</v>
      </c>
    </row>
    <row r="461" spans="1:44">
      <c r="A461" s="29" t="s">
        <v>7791</v>
      </c>
      <c r="B461" s="29" t="s">
        <v>379</v>
      </c>
      <c r="C461" s="29" t="s">
        <v>7792</v>
      </c>
      <c r="D461" s="29" t="s">
        <v>381</v>
      </c>
      <c r="E461" s="29" t="s">
        <v>382</v>
      </c>
      <c r="F461" s="29" t="s">
        <v>732</v>
      </c>
      <c r="G461" s="29">
        <v>4</v>
      </c>
      <c r="H461" s="29" t="s">
        <v>7793</v>
      </c>
      <c r="I461" s="29" t="s">
        <v>385</v>
      </c>
      <c r="J461" s="29" t="s">
        <v>6050</v>
      </c>
      <c r="K461" s="29" t="s">
        <v>387</v>
      </c>
      <c r="L461" s="29" t="s">
        <v>6051</v>
      </c>
      <c r="M461" s="29" t="s">
        <v>7794</v>
      </c>
      <c r="N461" s="29" t="s">
        <v>7795</v>
      </c>
      <c r="O461" s="29" t="s">
        <v>1111</v>
      </c>
      <c r="P461" s="29" t="s">
        <v>1112</v>
      </c>
      <c r="Q461" s="29" t="s">
        <v>168</v>
      </c>
      <c r="R461" s="29" t="s">
        <v>7796</v>
      </c>
      <c r="S461" s="29" t="s">
        <v>7797</v>
      </c>
      <c r="T461" s="29" t="s">
        <v>2323</v>
      </c>
      <c r="U461" s="29" t="s">
        <v>7798</v>
      </c>
      <c r="V461" s="29">
        <v>33</v>
      </c>
      <c r="W461" s="29" t="s">
        <v>396</v>
      </c>
      <c r="X461" s="29" t="s">
        <v>7799</v>
      </c>
      <c r="Y461" s="29" t="s">
        <v>528</v>
      </c>
      <c r="Z461" s="29" t="s">
        <v>7800</v>
      </c>
      <c r="AA461" s="29" t="s">
        <v>7800</v>
      </c>
      <c r="AB461" s="29" t="s">
        <v>7801</v>
      </c>
      <c r="AC461" s="29" t="s">
        <v>7802</v>
      </c>
      <c r="AD461" s="29" t="s">
        <v>168</v>
      </c>
      <c r="AE461" s="29" t="s">
        <v>5079</v>
      </c>
      <c r="AF461" s="29" t="s">
        <v>7803</v>
      </c>
      <c r="AG461" s="29">
        <v>-4</v>
      </c>
      <c r="AH461" s="29" t="s">
        <v>7803</v>
      </c>
      <c r="AI461" s="29" t="s">
        <v>7804</v>
      </c>
      <c r="AJ461" s="29">
        <v>53</v>
      </c>
      <c r="AK461" s="29" t="s">
        <v>7805</v>
      </c>
      <c r="AL461" s="29" t="s">
        <v>7806</v>
      </c>
      <c r="AM461" s="29">
        <v>95</v>
      </c>
      <c r="AN461" s="1">
        <f t="shared" si="27"/>
        <v>1</v>
      </c>
      <c r="AO461" s="1">
        <f t="shared" si="28"/>
        <v>1</v>
      </c>
      <c r="AP461" s="30">
        <f t="shared" si="29"/>
        <v>46296</v>
      </c>
      <c r="AQ461" s="1" t="str">
        <f>IF(COUNTIF('同场线路Rotas do mesmo SC'!A:A,C461)&gt;0,"Sim","Não")</f>
        <v>Não</v>
      </c>
      <c r="AR461" s="1" t="str">
        <f>IF(COUNTIF(揽收业务网点!A:A,P461)&gt;0,"Sim","Não")</f>
        <v>Não</v>
      </c>
    </row>
    <row r="462" spans="1:44">
      <c r="A462" s="29" t="s">
        <v>7807</v>
      </c>
      <c r="B462" s="29" t="s">
        <v>379</v>
      </c>
      <c r="C462" s="29" t="s">
        <v>7808</v>
      </c>
      <c r="D462" s="29" t="s">
        <v>381</v>
      </c>
      <c r="E462" s="29" t="s">
        <v>382</v>
      </c>
      <c r="F462" s="29" t="s">
        <v>732</v>
      </c>
      <c r="G462" s="29">
        <v>30</v>
      </c>
      <c r="H462" s="29" t="s">
        <v>7809</v>
      </c>
      <c r="I462" s="29" t="s">
        <v>868</v>
      </c>
      <c r="J462" s="29" t="s">
        <v>7810</v>
      </c>
      <c r="K462" s="29" t="s">
        <v>387</v>
      </c>
      <c r="L462" s="29" t="s">
        <v>7811</v>
      </c>
      <c r="M462" s="29" t="s">
        <v>7810</v>
      </c>
      <c r="N462" s="29" t="s">
        <v>7812</v>
      </c>
      <c r="O462" s="29" t="s">
        <v>1347</v>
      </c>
      <c r="P462" s="29" t="s">
        <v>1348</v>
      </c>
      <c r="Q462" s="29" t="s">
        <v>70</v>
      </c>
      <c r="R462" s="29" t="s">
        <v>7813</v>
      </c>
      <c r="S462" s="29" t="s">
        <v>7814</v>
      </c>
      <c r="T462" s="29" t="s">
        <v>7815</v>
      </c>
      <c r="U462" s="29" t="s">
        <v>7816</v>
      </c>
      <c r="V462" s="29">
        <v>73</v>
      </c>
      <c r="W462" s="29" t="s">
        <v>396</v>
      </c>
      <c r="X462" s="29" t="s">
        <v>7817</v>
      </c>
      <c r="Y462" s="29" t="s">
        <v>1437</v>
      </c>
      <c r="Z462" s="29" t="s">
        <v>2673</v>
      </c>
      <c r="AA462" s="29" t="s">
        <v>2673</v>
      </c>
      <c r="AB462" s="29" t="s">
        <v>7818</v>
      </c>
      <c r="AC462" s="29" t="s">
        <v>69</v>
      </c>
      <c r="AD462" s="29" t="s">
        <v>70</v>
      </c>
      <c r="AE462" s="29" t="s">
        <v>422</v>
      </c>
      <c r="AF462" s="29" t="s">
        <v>7819</v>
      </c>
      <c r="AG462" s="29">
        <v>39</v>
      </c>
      <c r="AH462" s="29" t="s">
        <v>7819</v>
      </c>
      <c r="AI462" s="29"/>
      <c r="AJ462" s="29">
        <v>-1</v>
      </c>
      <c r="AK462" s="29" t="s">
        <v>7820</v>
      </c>
      <c r="AL462" s="29" t="s">
        <v>7821</v>
      </c>
      <c r="AM462" s="29">
        <v>116</v>
      </c>
      <c r="AN462" s="1">
        <f t="shared" si="27"/>
        <v>1</v>
      </c>
      <c r="AO462" s="1">
        <f t="shared" si="28"/>
        <v>0</v>
      </c>
      <c r="AP462" s="30">
        <f t="shared" si="29"/>
        <v>46296</v>
      </c>
      <c r="AQ462" s="1" t="str">
        <f>IF(COUNTIF('同场线路Rotas do mesmo SC'!A:A,C462)&gt;0,"Sim","Não")</f>
        <v>Não</v>
      </c>
      <c r="AR462" s="1" t="str">
        <f>IF(COUNTIF(揽收业务网点!A:A,P462)&gt;0,"Sim","Não")</f>
        <v>Não</v>
      </c>
    </row>
    <row r="463" spans="1:44">
      <c r="A463" s="29" t="s">
        <v>7822</v>
      </c>
      <c r="B463" s="29" t="s">
        <v>379</v>
      </c>
      <c r="C463" s="29" t="s">
        <v>7823</v>
      </c>
      <c r="D463" s="29" t="s">
        <v>381</v>
      </c>
      <c r="E463" s="29" t="s">
        <v>640</v>
      </c>
      <c r="F463" s="29" t="s">
        <v>383</v>
      </c>
      <c r="G463" s="29">
        <v>30</v>
      </c>
      <c r="H463" s="29" t="s">
        <v>5588</v>
      </c>
      <c r="I463" s="29" t="s">
        <v>385</v>
      </c>
      <c r="J463" s="29" t="s">
        <v>5589</v>
      </c>
      <c r="K463" s="29" t="s">
        <v>387</v>
      </c>
      <c r="L463" s="29" t="s">
        <v>5590</v>
      </c>
      <c r="M463" s="29" t="s">
        <v>5591</v>
      </c>
      <c r="N463" s="29" t="s">
        <v>5592</v>
      </c>
      <c r="O463" s="29" t="s">
        <v>5599</v>
      </c>
      <c r="P463" s="29" t="s">
        <v>79</v>
      </c>
      <c r="Q463" s="29" t="s">
        <v>70</v>
      </c>
      <c r="R463" s="29" t="s">
        <v>6723</v>
      </c>
      <c r="S463" s="29" t="s">
        <v>6723</v>
      </c>
      <c r="T463" s="29" t="s">
        <v>7824</v>
      </c>
      <c r="U463" s="29" t="s">
        <v>5416</v>
      </c>
      <c r="V463" s="29">
        <v>1</v>
      </c>
      <c r="W463" s="29" t="s">
        <v>396</v>
      </c>
      <c r="X463" s="29" t="s">
        <v>7825</v>
      </c>
      <c r="Y463" s="29" t="s">
        <v>633</v>
      </c>
      <c r="Z463" s="29" t="s">
        <v>633</v>
      </c>
      <c r="AA463" s="29" t="s">
        <v>633</v>
      </c>
      <c r="AB463" s="29" t="s">
        <v>2957</v>
      </c>
      <c r="AC463" s="29" t="s">
        <v>2958</v>
      </c>
      <c r="AD463" s="29" t="s">
        <v>70</v>
      </c>
      <c r="AE463" s="29" t="s">
        <v>2351</v>
      </c>
      <c r="AF463" s="29"/>
      <c r="AG463" s="29"/>
      <c r="AH463" s="29"/>
      <c r="AI463" s="29"/>
      <c r="AJ463" s="29"/>
      <c r="AK463" s="29"/>
      <c r="AL463" s="29"/>
      <c r="AM463" s="29"/>
      <c r="AN463" s="1">
        <f t="shared" si="27"/>
        <v>1</v>
      </c>
      <c r="AO463" s="1">
        <f t="shared" si="28"/>
        <v>0</v>
      </c>
      <c r="AP463" s="30">
        <f t="shared" si="29"/>
        <v>46296</v>
      </c>
      <c r="AQ463" s="1" t="str">
        <f>IF(COUNTIF('同场线路Rotas do mesmo SC'!A:A,C463)&gt;0,"Sim","Não")</f>
        <v>Não</v>
      </c>
      <c r="AR463" s="1" t="str">
        <f>IF(COUNTIF(揽收业务网点!A:A,P463)&gt;0,"Sim","Não")</f>
        <v>Sim</v>
      </c>
    </row>
    <row r="464" spans="1:44">
      <c r="A464" s="29" t="s">
        <v>7826</v>
      </c>
      <c r="B464" s="29" t="s">
        <v>379</v>
      </c>
      <c r="C464" s="29" t="s">
        <v>7827</v>
      </c>
      <c r="D464" s="29" t="s">
        <v>381</v>
      </c>
      <c r="E464" s="29" t="s">
        <v>382</v>
      </c>
      <c r="F464" s="29" t="s">
        <v>383</v>
      </c>
      <c r="G464" s="29">
        <v>69.25</v>
      </c>
      <c r="H464" s="29" t="s">
        <v>3446</v>
      </c>
      <c r="I464" s="29" t="s">
        <v>702</v>
      </c>
      <c r="J464" s="29" t="s">
        <v>3447</v>
      </c>
      <c r="K464" s="29" t="s">
        <v>387</v>
      </c>
      <c r="L464" s="29" t="s">
        <v>3448</v>
      </c>
      <c r="M464" s="29" t="s">
        <v>3449</v>
      </c>
      <c r="N464" s="29" t="s">
        <v>3450</v>
      </c>
      <c r="O464" s="29" t="s">
        <v>1262</v>
      </c>
      <c r="P464" s="29" t="s">
        <v>1263</v>
      </c>
      <c r="Q464" s="29" t="s">
        <v>118</v>
      </c>
      <c r="R464" s="29" t="s">
        <v>7828</v>
      </c>
      <c r="S464" s="29" t="s">
        <v>7828</v>
      </c>
      <c r="T464" s="29" t="s">
        <v>7829</v>
      </c>
      <c r="U464" s="29" t="s">
        <v>7830</v>
      </c>
      <c r="V464" s="29">
        <v>367</v>
      </c>
      <c r="W464" s="29" t="s">
        <v>396</v>
      </c>
      <c r="X464" s="29" t="s">
        <v>7831</v>
      </c>
      <c r="Y464" s="29" t="s">
        <v>551</v>
      </c>
      <c r="Z464" s="29" t="s">
        <v>7832</v>
      </c>
      <c r="AA464" s="29" t="s">
        <v>7832</v>
      </c>
      <c r="AB464" s="29" t="s">
        <v>3457</v>
      </c>
      <c r="AC464" s="29" t="s">
        <v>131</v>
      </c>
      <c r="AD464" s="29" t="s">
        <v>118</v>
      </c>
      <c r="AE464" s="29" t="s">
        <v>1325</v>
      </c>
      <c r="AF464" s="29" t="s">
        <v>7833</v>
      </c>
      <c r="AG464" s="29">
        <v>-28</v>
      </c>
      <c r="AH464" s="29" t="s">
        <v>7833</v>
      </c>
      <c r="AI464" s="29" t="s">
        <v>7834</v>
      </c>
      <c r="AJ464" s="29">
        <v>4</v>
      </c>
      <c r="AK464" s="29" t="s">
        <v>7835</v>
      </c>
      <c r="AL464" s="29" t="s">
        <v>7836</v>
      </c>
      <c r="AM464" s="29">
        <v>243</v>
      </c>
      <c r="AN464" s="1">
        <f t="shared" ref="AN464:AN527" si="30">IF(X464="",0,1)</f>
        <v>1</v>
      </c>
      <c r="AO464" s="1">
        <f t="shared" ref="AO464:AO527" si="31">IF(AI464="",0,1)</f>
        <v>1</v>
      </c>
      <c r="AP464" s="30">
        <f t="shared" ref="AP464:AP527" si="32">DATE(YEAR(AE464),MONTH(AE464),DAY(AE464))</f>
        <v>46296</v>
      </c>
      <c r="AQ464" s="1" t="str">
        <f>IF(COUNTIF('同场线路Rotas do mesmo SC'!A:A,C464)&gt;0,"Sim","Não")</f>
        <v>Não</v>
      </c>
      <c r="AR464" s="1" t="str">
        <f>IF(COUNTIF(揽收业务网点!A:A,P464)&gt;0,"Sim","Não")</f>
        <v>Não</v>
      </c>
    </row>
    <row r="465" spans="1:44">
      <c r="A465" s="29" t="s">
        <v>7837</v>
      </c>
      <c r="B465" s="29" t="s">
        <v>379</v>
      </c>
      <c r="C465" s="29" t="s">
        <v>7838</v>
      </c>
      <c r="D465" s="29" t="s">
        <v>381</v>
      </c>
      <c r="E465" s="29" t="s">
        <v>382</v>
      </c>
      <c r="F465" s="29" t="s">
        <v>383</v>
      </c>
      <c r="G465" s="29">
        <v>42</v>
      </c>
      <c r="H465" s="29" t="s">
        <v>5905</v>
      </c>
      <c r="I465" s="29" t="s">
        <v>868</v>
      </c>
      <c r="J465" s="29" t="s">
        <v>2476</v>
      </c>
      <c r="K465" s="29" t="s">
        <v>411</v>
      </c>
      <c r="L465" s="29" t="s">
        <v>2477</v>
      </c>
      <c r="M465" s="29" t="s">
        <v>3623</v>
      </c>
      <c r="N465" s="29" t="s">
        <v>3624</v>
      </c>
      <c r="O465" s="29" t="s">
        <v>653</v>
      </c>
      <c r="P465" s="29" t="s">
        <v>654</v>
      </c>
      <c r="Q465" s="29" t="s">
        <v>11</v>
      </c>
      <c r="R465" s="29" t="s">
        <v>7839</v>
      </c>
      <c r="S465" s="29" t="s">
        <v>7840</v>
      </c>
      <c r="T465" s="29" t="s">
        <v>7841</v>
      </c>
      <c r="U465" s="29" t="s">
        <v>5620</v>
      </c>
      <c r="V465" s="29">
        <v>324</v>
      </c>
      <c r="W465" s="29" t="s">
        <v>396</v>
      </c>
      <c r="X465" s="29" t="s">
        <v>7842</v>
      </c>
      <c r="Y465" s="29" t="s">
        <v>491</v>
      </c>
      <c r="Z465" s="29" t="s">
        <v>7843</v>
      </c>
      <c r="AA465" s="29" t="s">
        <v>7843</v>
      </c>
      <c r="AB465" s="29" t="s">
        <v>4249</v>
      </c>
      <c r="AC465" s="29" t="s">
        <v>4250</v>
      </c>
      <c r="AD465" s="29" t="s">
        <v>11</v>
      </c>
      <c r="AE465" s="29" t="s">
        <v>2742</v>
      </c>
      <c r="AF465" s="29" t="s">
        <v>2607</v>
      </c>
      <c r="AG465" s="29">
        <v>-24</v>
      </c>
      <c r="AH465" s="29" t="s">
        <v>2607</v>
      </c>
      <c r="AI465" s="29" t="s">
        <v>7844</v>
      </c>
      <c r="AJ465" s="29">
        <v>52</v>
      </c>
      <c r="AK465" s="29" t="s">
        <v>7845</v>
      </c>
      <c r="AL465" s="29" t="s">
        <v>7846</v>
      </c>
      <c r="AM465" s="29">
        <v>21</v>
      </c>
      <c r="AN465" s="1">
        <f t="shared" si="30"/>
        <v>1</v>
      </c>
      <c r="AO465" s="1">
        <f t="shared" si="31"/>
        <v>1</v>
      </c>
      <c r="AP465" s="30">
        <f t="shared" si="32"/>
        <v>46296</v>
      </c>
      <c r="AQ465" s="1" t="str">
        <f>IF(COUNTIF('同场线路Rotas do mesmo SC'!A:A,C465)&gt;0,"Sim","Não")</f>
        <v>Não</v>
      </c>
      <c r="AR465" s="1" t="str">
        <f>IF(COUNTIF(揽收业务网点!A:A,P465)&gt;0,"Sim","Não")</f>
        <v>Não</v>
      </c>
    </row>
    <row r="466" spans="1:44">
      <c r="A466" s="29" t="s">
        <v>7847</v>
      </c>
      <c r="B466" s="29" t="s">
        <v>379</v>
      </c>
      <c r="C466" s="29" t="s">
        <v>7848</v>
      </c>
      <c r="D466" s="29" t="s">
        <v>381</v>
      </c>
      <c r="E466" s="29" t="s">
        <v>382</v>
      </c>
      <c r="F466" s="29" t="s">
        <v>383</v>
      </c>
      <c r="G466" s="29">
        <v>4</v>
      </c>
      <c r="H466" s="29" t="s">
        <v>7849</v>
      </c>
      <c r="I466" s="29" t="s">
        <v>868</v>
      </c>
      <c r="J466" s="29" t="s">
        <v>1979</v>
      </c>
      <c r="K466" s="29" t="s">
        <v>411</v>
      </c>
      <c r="L466" s="29" t="s">
        <v>1980</v>
      </c>
      <c r="M466" s="29" t="s">
        <v>7850</v>
      </c>
      <c r="N466" s="29" t="s">
        <v>7851</v>
      </c>
      <c r="O466" s="29" t="s">
        <v>653</v>
      </c>
      <c r="P466" s="29" t="s">
        <v>654</v>
      </c>
      <c r="Q466" s="29" t="s">
        <v>11</v>
      </c>
      <c r="R466" s="29" t="s">
        <v>7852</v>
      </c>
      <c r="S466" s="29" t="s">
        <v>7852</v>
      </c>
      <c r="T466" s="29" t="s">
        <v>7853</v>
      </c>
      <c r="U466" s="29" t="s">
        <v>7854</v>
      </c>
      <c r="V466" s="29">
        <v>977</v>
      </c>
      <c r="W466" s="29" t="s">
        <v>396</v>
      </c>
      <c r="X466" s="29" t="s">
        <v>7855</v>
      </c>
      <c r="Y466" s="29" t="s">
        <v>528</v>
      </c>
      <c r="Z466" s="29" t="s">
        <v>7856</v>
      </c>
      <c r="AA466" s="29" t="s">
        <v>7856</v>
      </c>
      <c r="AB466" s="29" t="s">
        <v>6107</v>
      </c>
      <c r="AC466" s="29" t="s">
        <v>6108</v>
      </c>
      <c r="AD466" s="29" t="s">
        <v>11</v>
      </c>
      <c r="AE466" s="29" t="s">
        <v>6940</v>
      </c>
      <c r="AF466" s="29" t="s">
        <v>528</v>
      </c>
      <c r="AG466" s="29">
        <v>-15</v>
      </c>
      <c r="AH466" s="29" t="s">
        <v>528</v>
      </c>
      <c r="AI466" s="29" t="s">
        <v>7857</v>
      </c>
      <c r="AJ466" s="29">
        <v>92</v>
      </c>
      <c r="AK466" s="29" t="s">
        <v>7858</v>
      </c>
      <c r="AL466" s="29" t="s">
        <v>7859</v>
      </c>
      <c r="AM466" s="29">
        <v>149</v>
      </c>
      <c r="AN466" s="1">
        <f t="shared" si="30"/>
        <v>1</v>
      </c>
      <c r="AO466" s="1">
        <f t="shared" si="31"/>
        <v>1</v>
      </c>
      <c r="AP466" s="30">
        <f t="shared" si="32"/>
        <v>46296</v>
      </c>
      <c r="AQ466" s="1" t="str">
        <f>IF(COUNTIF('同场线路Rotas do mesmo SC'!A:A,C466)&gt;0,"Sim","Não")</f>
        <v>Não</v>
      </c>
      <c r="AR466" s="1" t="str">
        <f>IF(COUNTIF(揽收业务网点!A:A,P466)&gt;0,"Sim","Não")</f>
        <v>Não</v>
      </c>
    </row>
    <row r="467" spans="1:44">
      <c r="A467" s="29" t="s">
        <v>7847</v>
      </c>
      <c r="B467" s="29" t="s">
        <v>379</v>
      </c>
      <c r="C467" s="29" t="s">
        <v>7848</v>
      </c>
      <c r="D467" s="29" t="s">
        <v>381</v>
      </c>
      <c r="E467" s="29" t="s">
        <v>382</v>
      </c>
      <c r="F467" s="29" t="s">
        <v>383</v>
      </c>
      <c r="G467" s="29">
        <v>5</v>
      </c>
      <c r="H467" s="29" t="s">
        <v>7849</v>
      </c>
      <c r="I467" s="29" t="s">
        <v>868</v>
      </c>
      <c r="J467" s="29" t="s">
        <v>1979</v>
      </c>
      <c r="K467" s="29" t="s">
        <v>411</v>
      </c>
      <c r="L467" s="29" t="s">
        <v>1980</v>
      </c>
      <c r="M467" s="29" t="s">
        <v>7850</v>
      </c>
      <c r="N467" s="29" t="s">
        <v>7851</v>
      </c>
      <c r="O467" s="29" t="s">
        <v>6107</v>
      </c>
      <c r="P467" s="29" t="s">
        <v>6108</v>
      </c>
      <c r="Q467" s="29" t="s">
        <v>11</v>
      </c>
      <c r="R467" s="29" t="s">
        <v>2536</v>
      </c>
      <c r="S467" s="29" t="s">
        <v>2536</v>
      </c>
      <c r="T467" s="29" t="s">
        <v>7860</v>
      </c>
      <c r="U467" s="29" t="s">
        <v>7861</v>
      </c>
      <c r="V467" s="29">
        <v>1</v>
      </c>
      <c r="W467" s="29" t="s">
        <v>396</v>
      </c>
      <c r="X467" s="29" t="s">
        <v>7862</v>
      </c>
      <c r="Y467" s="29" t="s">
        <v>633</v>
      </c>
      <c r="Z467" s="29" t="s">
        <v>7863</v>
      </c>
      <c r="AA467" s="29" t="s">
        <v>7863</v>
      </c>
      <c r="AB467" s="29" t="s">
        <v>7864</v>
      </c>
      <c r="AC467" s="29" t="s">
        <v>7865</v>
      </c>
      <c r="AD467" s="29" t="s">
        <v>11</v>
      </c>
      <c r="AE467" s="29" t="s">
        <v>3221</v>
      </c>
      <c r="AF467" s="29"/>
      <c r="AG467" s="29"/>
      <c r="AH467" s="29"/>
      <c r="AI467" s="29"/>
      <c r="AJ467" s="29"/>
      <c r="AK467" s="29"/>
      <c r="AL467" s="29"/>
      <c r="AM467" s="29"/>
      <c r="AN467" s="1">
        <f t="shared" si="30"/>
        <v>1</v>
      </c>
      <c r="AO467" s="1">
        <f t="shared" si="31"/>
        <v>0</v>
      </c>
      <c r="AP467" s="30">
        <f t="shared" si="32"/>
        <v>46296</v>
      </c>
      <c r="AQ467" s="1" t="str">
        <f>IF(COUNTIF('同场线路Rotas do mesmo SC'!A:A,C467)&gt;0,"Sim","Não")</f>
        <v>Não</v>
      </c>
      <c r="AR467" s="1" t="str">
        <f>IF(COUNTIF(揽收业务网点!A:A,P467)&gt;0,"Sim","Não")</f>
        <v>Não</v>
      </c>
    </row>
    <row r="468" spans="1:44">
      <c r="A468" s="29" t="s">
        <v>7866</v>
      </c>
      <c r="B468" s="29" t="s">
        <v>379</v>
      </c>
      <c r="C468" s="29" t="s">
        <v>7867</v>
      </c>
      <c r="D468" s="29" t="s">
        <v>381</v>
      </c>
      <c r="E468" s="29" t="s">
        <v>382</v>
      </c>
      <c r="F468" s="29" t="s">
        <v>383</v>
      </c>
      <c r="G468" s="29">
        <v>7</v>
      </c>
      <c r="H468" s="29" t="s">
        <v>7868</v>
      </c>
      <c r="I468" s="29" t="s">
        <v>868</v>
      </c>
      <c r="J468" s="29" t="s">
        <v>2476</v>
      </c>
      <c r="K468" s="29" t="s">
        <v>411</v>
      </c>
      <c r="L468" s="29" t="s">
        <v>2477</v>
      </c>
      <c r="M468" s="29" t="s">
        <v>7869</v>
      </c>
      <c r="N468" s="29" t="s">
        <v>7870</v>
      </c>
      <c r="O468" s="29" t="s">
        <v>653</v>
      </c>
      <c r="P468" s="29" t="s">
        <v>654</v>
      </c>
      <c r="Q468" s="29" t="s">
        <v>11</v>
      </c>
      <c r="R468" s="29" t="s">
        <v>876</v>
      </c>
      <c r="S468" s="29" t="s">
        <v>876</v>
      </c>
      <c r="T468" s="29" t="s">
        <v>7871</v>
      </c>
      <c r="U468" s="29" t="s">
        <v>7872</v>
      </c>
      <c r="V468" s="29">
        <v>728</v>
      </c>
      <c r="W468" s="29" t="s">
        <v>396</v>
      </c>
      <c r="X468" s="29" t="s">
        <v>7873</v>
      </c>
      <c r="Y468" s="29" t="s">
        <v>612</v>
      </c>
      <c r="Z468" s="29" t="s">
        <v>7874</v>
      </c>
      <c r="AA468" s="29" t="s">
        <v>7874</v>
      </c>
      <c r="AB468" s="29" t="s">
        <v>7875</v>
      </c>
      <c r="AC468" s="29" t="s">
        <v>7876</v>
      </c>
      <c r="AD468" s="29" t="s">
        <v>11</v>
      </c>
      <c r="AE468" s="29" t="s">
        <v>655</v>
      </c>
      <c r="AF468" s="29" t="s">
        <v>7877</v>
      </c>
      <c r="AG468" s="29">
        <v>102</v>
      </c>
      <c r="AH468" s="29" t="s">
        <v>7877</v>
      </c>
      <c r="AI468" s="29"/>
      <c r="AJ468" s="29">
        <v>-54</v>
      </c>
      <c r="AK468" s="29" t="s">
        <v>7878</v>
      </c>
      <c r="AL468" s="29" t="s">
        <v>7879</v>
      </c>
      <c r="AM468" s="29">
        <v>90</v>
      </c>
      <c r="AN468" s="1">
        <f t="shared" si="30"/>
        <v>1</v>
      </c>
      <c r="AO468" s="1">
        <f t="shared" si="31"/>
        <v>0</v>
      </c>
      <c r="AP468" s="30">
        <f t="shared" si="32"/>
        <v>46296</v>
      </c>
      <c r="AQ468" s="1" t="str">
        <f>IF(COUNTIF('同场线路Rotas do mesmo SC'!A:A,C468)&gt;0,"Sim","Não")</f>
        <v>Não</v>
      </c>
      <c r="AR468" s="1" t="str">
        <f>IF(COUNTIF(揽收业务网点!A:A,P468)&gt;0,"Sim","Não")</f>
        <v>Não</v>
      </c>
    </row>
    <row r="469" spans="1:44">
      <c r="A469" s="29" t="s">
        <v>7880</v>
      </c>
      <c r="B469" s="29" t="s">
        <v>379</v>
      </c>
      <c r="C469" s="29" t="s">
        <v>7881</v>
      </c>
      <c r="D469" s="29" t="s">
        <v>381</v>
      </c>
      <c r="E469" s="29" t="s">
        <v>382</v>
      </c>
      <c r="F469" s="29" t="s">
        <v>732</v>
      </c>
      <c r="G469" s="29">
        <v>30</v>
      </c>
      <c r="H469" s="29" t="s">
        <v>7882</v>
      </c>
      <c r="I469" s="29" t="s">
        <v>868</v>
      </c>
      <c r="J469" s="29" t="s">
        <v>2476</v>
      </c>
      <c r="K469" s="29" t="s">
        <v>411</v>
      </c>
      <c r="L469" s="29" t="s">
        <v>2477</v>
      </c>
      <c r="M469" s="29" t="s">
        <v>7883</v>
      </c>
      <c r="N469" s="29" t="s">
        <v>7884</v>
      </c>
      <c r="O469" s="29" t="s">
        <v>653</v>
      </c>
      <c r="P469" s="29" t="s">
        <v>654</v>
      </c>
      <c r="Q469" s="29" t="s">
        <v>11</v>
      </c>
      <c r="R469" s="29" t="s">
        <v>7885</v>
      </c>
      <c r="S469" s="29" t="s">
        <v>7886</v>
      </c>
      <c r="T469" s="29" t="s">
        <v>7887</v>
      </c>
      <c r="U469" s="29" t="s">
        <v>7888</v>
      </c>
      <c r="V469" s="29">
        <v>345</v>
      </c>
      <c r="W469" s="29" t="s">
        <v>396</v>
      </c>
      <c r="X469" s="29" t="s">
        <v>7889</v>
      </c>
      <c r="Y469" s="29" t="s">
        <v>1775</v>
      </c>
      <c r="Z469" s="29" t="s">
        <v>7890</v>
      </c>
      <c r="AA469" s="29" t="s">
        <v>7890</v>
      </c>
      <c r="AB469" s="29" t="s">
        <v>7891</v>
      </c>
      <c r="AC469" s="29" t="s">
        <v>64</v>
      </c>
      <c r="AD469" s="29" t="s">
        <v>11</v>
      </c>
      <c r="AE469" s="29" t="s">
        <v>491</v>
      </c>
      <c r="AF469" s="29" t="s">
        <v>7892</v>
      </c>
      <c r="AG469" s="29">
        <v>5</v>
      </c>
      <c r="AH469" s="29" t="s">
        <v>7892</v>
      </c>
      <c r="AI469" s="29" t="s">
        <v>7893</v>
      </c>
      <c r="AJ469" s="29">
        <v>27</v>
      </c>
      <c r="AK469" s="29" t="s">
        <v>7894</v>
      </c>
      <c r="AL469" s="29" t="s">
        <v>7895</v>
      </c>
      <c r="AM469" s="29">
        <v>60</v>
      </c>
      <c r="AN469" s="1">
        <f t="shared" si="30"/>
        <v>1</v>
      </c>
      <c r="AO469" s="1">
        <f t="shared" si="31"/>
        <v>1</v>
      </c>
      <c r="AP469" s="30">
        <f t="shared" si="32"/>
        <v>46296</v>
      </c>
      <c r="AQ469" s="1" t="str">
        <f>IF(COUNTIF('同场线路Rotas do mesmo SC'!A:A,C469)&gt;0,"Sim","Não")</f>
        <v>Não</v>
      </c>
      <c r="AR469" s="1" t="str">
        <f>IF(COUNTIF(揽收业务网点!A:A,P469)&gt;0,"Sim","Não")</f>
        <v>Não</v>
      </c>
    </row>
    <row r="470" spans="1:44">
      <c r="A470" s="29" t="s">
        <v>7896</v>
      </c>
      <c r="B470" s="29" t="s">
        <v>379</v>
      </c>
      <c r="C470" s="29" t="s">
        <v>7897</v>
      </c>
      <c r="D470" s="29" t="s">
        <v>381</v>
      </c>
      <c r="E470" s="29" t="s">
        <v>382</v>
      </c>
      <c r="F470" s="29" t="s">
        <v>383</v>
      </c>
      <c r="G470" s="29">
        <v>49</v>
      </c>
      <c r="H470" s="29" t="s">
        <v>4962</v>
      </c>
      <c r="I470" s="29" t="s">
        <v>385</v>
      </c>
      <c r="J470" s="29" t="s">
        <v>1979</v>
      </c>
      <c r="K470" s="29" t="s">
        <v>411</v>
      </c>
      <c r="L470" s="29" t="s">
        <v>1980</v>
      </c>
      <c r="M470" s="29" t="s">
        <v>7898</v>
      </c>
      <c r="N470" s="29" t="s">
        <v>7899</v>
      </c>
      <c r="O470" s="29" t="s">
        <v>653</v>
      </c>
      <c r="P470" s="29" t="s">
        <v>654</v>
      </c>
      <c r="Q470" s="29" t="s">
        <v>11</v>
      </c>
      <c r="R470" s="29" t="s">
        <v>7900</v>
      </c>
      <c r="S470" s="29" t="s">
        <v>7901</v>
      </c>
      <c r="T470" s="29" t="s">
        <v>7902</v>
      </c>
      <c r="U470" s="29" t="s">
        <v>7903</v>
      </c>
      <c r="V470" s="29">
        <v>1374</v>
      </c>
      <c r="W470" s="29" t="s">
        <v>896</v>
      </c>
      <c r="X470" s="29" t="s">
        <v>7904</v>
      </c>
      <c r="Y470" s="29" t="s">
        <v>1437</v>
      </c>
      <c r="Z470" s="29" t="s">
        <v>7905</v>
      </c>
      <c r="AA470" s="29" t="s">
        <v>7905</v>
      </c>
      <c r="AB470" s="29" t="s">
        <v>7906</v>
      </c>
      <c r="AC470" s="29" t="s">
        <v>7907</v>
      </c>
      <c r="AD470" s="29" t="s">
        <v>11</v>
      </c>
      <c r="AE470" s="29" t="s">
        <v>3493</v>
      </c>
      <c r="AF470" s="29" t="s">
        <v>7908</v>
      </c>
      <c r="AG470" s="29">
        <v>70</v>
      </c>
      <c r="AH470" s="29" t="s">
        <v>7908</v>
      </c>
      <c r="AI470" s="29" t="s">
        <v>7909</v>
      </c>
      <c r="AJ470" s="29">
        <v>49</v>
      </c>
      <c r="AK470" s="29" t="s">
        <v>7910</v>
      </c>
      <c r="AL470" s="29" t="s">
        <v>7911</v>
      </c>
      <c r="AM470" s="29">
        <v>7</v>
      </c>
      <c r="AN470" s="1">
        <f t="shared" si="30"/>
        <v>1</v>
      </c>
      <c r="AO470" s="1">
        <f t="shared" si="31"/>
        <v>1</v>
      </c>
      <c r="AP470" s="30">
        <f t="shared" si="32"/>
        <v>46296</v>
      </c>
      <c r="AQ470" s="1" t="str">
        <f>IF(COUNTIF('同场线路Rotas do mesmo SC'!A:A,C470)&gt;0,"Sim","Não")</f>
        <v>Não</v>
      </c>
      <c r="AR470" s="1" t="str">
        <f>IF(COUNTIF(揽收业务网点!A:A,P470)&gt;0,"Sim","Não")</f>
        <v>Não</v>
      </c>
    </row>
    <row r="471" spans="1:44">
      <c r="A471" s="29" t="s">
        <v>7912</v>
      </c>
      <c r="B471" s="29" t="s">
        <v>379</v>
      </c>
      <c r="C471" s="29" t="s">
        <v>7913</v>
      </c>
      <c r="D471" s="29" t="s">
        <v>381</v>
      </c>
      <c r="E471" s="29" t="s">
        <v>382</v>
      </c>
      <c r="F471" s="29" t="s">
        <v>383</v>
      </c>
      <c r="G471" s="29">
        <v>245</v>
      </c>
      <c r="H471" s="29" t="s">
        <v>7914</v>
      </c>
      <c r="I471" s="29" t="s">
        <v>385</v>
      </c>
      <c r="J471" s="29" t="s">
        <v>4292</v>
      </c>
      <c r="K471" s="29" t="s">
        <v>387</v>
      </c>
      <c r="L471" s="29" t="s">
        <v>4293</v>
      </c>
      <c r="M471" s="29" t="s">
        <v>7915</v>
      </c>
      <c r="N471" s="29" t="s">
        <v>7916</v>
      </c>
      <c r="O471" s="29" t="s">
        <v>1262</v>
      </c>
      <c r="P471" s="29" t="s">
        <v>1263</v>
      </c>
      <c r="Q471" s="29" t="s">
        <v>118</v>
      </c>
      <c r="R471" s="29" t="s">
        <v>7917</v>
      </c>
      <c r="S471" s="29" t="s">
        <v>7918</v>
      </c>
      <c r="T471" s="29" t="s">
        <v>7919</v>
      </c>
      <c r="U471" s="29" t="s">
        <v>7920</v>
      </c>
      <c r="V471" s="29">
        <v>266</v>
      </c>
      <c r="W471" s="29" t="s">
        <v>396</v>
      </c>
      <c r="X471" s="29" t="s">
        <v>7921</v>
      </c>
      <c r="Y471" s="29" t="s">
        <v>1437</v>
      </c>
      <c r="Z471" s="29" t="s">
        <v>7922</v>
      </c>
      <c r="AA471" s="29" t="s">
        <v>7922</v>
      </c>
      <c r="AB471" s="29" t="s">
        <v>7923</v>
      </c>
      <c r="AC471" s="29" t="s">
        <v>7924</v>
      </c>
      <c r="AD471" s="29" t="s">
        <v>118</v>
      </c>
      <c r="AE471" s="29" t="s">
        <v>7925</v>
      </c>
      <c r="AF471" s="29" t="s">
        <v>7926</v>
      </c>
      <c r="AG471" s="29">
        <v>22</v>
      </c>
      <c r="AH471" s="29" t="s">
        <v>7926</v>
      </c>
      <c r="AI471" s="29" t="s">
        <v>7927</v>
      </c>
      <c r="AJ471" s="29">
        <v>11</v>
      </c>
      <c r="AK471" s="29" t="s">
        <v>7928</v>
      </c>
      <c r="AL471" s="29" t="s">
        <v>7929</v>
      </c>
      <c r="AM471" s="29">
        <v>72</v>
      </c>
      <c r="AN471" s="1">
        <f t="shared" si="30"/>
        <v>1</v>
      </c>
      <c r="AO471" s="1">
        <f t="shared" si="31"/>
        <v>1</v>
      </c>
      <c r="AP471" s="30">
        <f t="shared" si="32"/>
        <v>46296</v>
      </c>
      <c r="AQ471" s="1" t="str">
        <f>IF(COUNTIF('同场线路Rotas do mesmo SC'!A:A,C471)&gt;0,"Sim","Não")</f>
        <v>Não</v>
      </c>
      <c r="AR471" s="1" t="str">
        <f>IF(COUNTIF(揽收业务网点!A:A,P471)&gt;0,"Sim","Não")</f>
        <v>Não</v>
      </c>
    </row>
    <row r="472" spans="1:44">
      <c r="A472" s="29" t="s">
        <v>7930</v>
      </c>
      <c r="B472" s="29" t="s">
        <v>379</v>
      </c>
      <c r="C472" s="29" t="s">
        <v>7931</v>
      </c>
      <c r="D472" s="29" t="s">
        <v>381</v>
      </c>
      <c r="E472" s="29" t="s">
        <v>382</v>
      </c>
      <c r="F472" s="29" t="s">
        <v>383</v>
      </c>
      <c r="G472" s="29">
        <v>90</v>
      </c>
      <c r="H472" s="29" t="s">
        <v>7932</v>
      </c>
      <c r="I472" s="29" t="s">
        <v>512</v>
      </c>
      <c r="J472" s="29" t="s">
        <v>7933</v>
      </c>
      <c r="K472" s="29" t="s">
        <v>387</v>
      </c>
      <c r="L472" s="29" t="s">
        <v>7934</v>
      </c>
      <c r="M472" s="29" t="s">
        <v>7933</v>
      </c>
      <c r="N472" s="29" t="s">
        <v>7935</v>
      </c>
      <c r="O472" s="29" t="s">
        <v>1435</v>
      </c>
      <c r="P472" s="29" t="s">
        <v>1436</v>
      </c>
      <c r="Q472" s="29" t="s">
        <v>5</v>
      </c>
      <c r="R472" s="29" t="s">
        <v>7936</v>
      </c>
      <c r="S472" s="29" t="s">
        <v>7937</v>
      </c>
      <c r="T472" s="29" t="s">
        <v>7938</v>
      </c>
      <c r="U472" s="29" t="s">
        <v>7939</v>
      </c>
      <c r="V472" s="29">
        <v>124</v>
      </c>
      <c r="W472" s="29" t="s">
        <v>396</v>
      </c>
      <c r="X472" s="29" t="s">
        <v>7940</v>
      </c>
      <c r="Y472" s="29" t="s">
        <v>633</v>
      </c>
      <c r="Z472" s="29" t="s">
        <v>2797</v>
      </c>
      <c r="AA472" s="29" t="s">
        <v>2797</v>
      </c>
      <c r="AB472" s="29" t="s">
        <v>7941</v>
      </c>
      <c r="AC472" s="29" t="s">
        <v>7942</v>
      </c>
      <c r="AD472" s="29" t="s">
        <v>5</v>
      </c>
      <c r="AE472" s="29" t="s">
        <v>2077</v>
      </c>
      <c r="AF472" s="29" t="s">
        <v>7943</v>
      </c>
      <c r="AG472" s="29">
        <v>-105</v>
      </c>
      <c r="AH472" s="29" t="s">
        <v>7943</v>
      </c>
      <c r="AI472" s="29" t="s">
        <v>7944</v>
      </c>
      <c r="AJ472" s="29">
        <v>-1</v>
      </c>
      <c r="AK472" s="29" t="s">
        <v>7945</v>
      </c>
      <c r="AL472" s="29" t="s">
        <v>7946</v>
      </c>
      <c r="AM472" s="29">
        <v>118</v>
      </c>
      <c r="AN472" s="1">
        <f t="shared" si="30"/>
        <v>1</v>
      </c>
      <c r="AO472" s="1">
        <f t="shared" si="31"/>
        <v>1</v>
      </c>
      <c r="AP472" s="30">
        <f t="shared" si="32"/>
        <v>46296</v>
      </c>
      <c r="AQ472" s="1" t="str">
        <f>IF(COUNTIF('同场线路Rotas do mesmo SC'!A:A,C472)&gt;0,"Sim","Não")</f>
        <v>Não</v>
      </c>
      <c r="AR472" s="1" t="str">
        <f>IF(COUNTIF(揽收业务网点!A:A,P472)&gt;0,"Sim","Não")</f>
        <v>Não</v>
      </c>
    </row>
    <row r="473" spans="1:44">
      <c r="A473" s="29" t="s">
        <v>7947</v>
      </c>
      <c r="B473" s="29" t="s">
        <v>379</v>
      </c>
      <c r="C473" s="29" t="s">
        <v>7948</v>
      </c>
      <c r="D473" s="29" t="s">
        <v>381</v>
      </c>
      <c r="E473" s="29" t="s">
        <v>382</v>
      </c>
      <c r="F473" s="29" t="s">
        <v>383</v>
      </c>
      <c r="G473" s="29">
        <v>34.6</v>
      </c>
      <c r="H473" s="29" t="s">
        <v>7949</v>
      </c>
      <c r="I473" s="29" t="s">
        <v>512</v>
      </c>
      <c r="J473" s="29" t="s">
        <v>3807</v>
      </c>
      <c r="K473" s="29" t="s">
        <v>387</v>
      </c>
      <c r="L473" s="29" t="s">
        <v>3808</v>
      </c>
      <c r="M473" s="29" t="s">
        <v>7950</v>
      </c>
      <c r="N473" s="29" t="s">
        <v>7951</v>
      </c>
      <c r="O473" s="29" t="s">
        <v>461</v>
      </c>
      <c r="P473" s="29" t="s">
        <v>462</v>
      </c>
      <c r="Q473" s="29" t="s">
        <v>5</v>
      </c>
      <c r="R473" s="29" t="s">
        <v>7952</v>
      </c>
      <c r="S473" s="29" t="s">
        <v>7953</v>
      </c>
      <c r="T473" s="29" t="s">
        <v>7954</v>
      </c>
      <c r="U473" s="29" t="s">
        <v>7955</v>
      </c>
      <c r="V473" s="29">
        <v>771</v>
      </c>
      <c r="W473" s="29" t="s">
        <v>396</v>
      </c>
      <c r="X473" s="29" t="s">
        <v>7956</v>
      </c>
      <c r="Y473" s="29" t="s">
        <v>422</v>
      </c>
      <c r="Z473" s="29" t="s">
        <v>7957</v>
      </c>
      <c r="AA473" s="29" t="s">
        <v>7957</v>
      </c>
      <c r="AB473" s="29" t="s">
        <v>7958</v>
      </c>
      <c r="AC473" s="29" t="s">
        <v>7959</v>
      </c>
      <c r="AD473" s="29" t="s">
        <v>5</v>
      </c>
      <c r="AE473" s="29" t="s">
        <v>948</v>
      </c>
      <c r="AF473" s="29" t="s">
        <v>7960</v>
      </c>
      <c r="AG473" s="29">
        <v>-30</v>
      </c>
      <c r="AH473" s="29" t="s">
        <v>7960</v>
      </c>
      <c r="AI473" s="29" t="s">
        <v>7961</v>
      </c>
      <c r="AJ473" s="29">
        <v>9</v>
      </c>
      <c r="AK473" s="29" t="s">
        <v>7962</v>
      </c>
      <c r="AL473" s="29" t="s">
        <v>7963</v>
      </c>
      <c r="AM473" s="29">
        <v>218</v>
      </c>
      <c r="AN473" s="1">
        <f t="shared" si="30"/>
        <v>1</v>
      </c>
      <c r="AO473" s="1">
        <f t="shared" si="31"/>
        <v>1</v>
      </c>
      <c r="AP473" s="30">
        <f t="shared" si="32"/>
        <v>46296</v>
      </c>
      <c r="AQ473" s="1" t="str">
        <f>IF(COUNTIF('同场线路Rotas do mesmo SC'!A:A,C473)&gt;0,"Sim","Não")</f>
        <v>Não</v>
      </c>
      <c r="AR473" s="1" t="str">
        <f>IF(COUNTIF(揽收业务网点!A:A,P473)&gt;0,"Sim","Não")</f>
        <v>Não</v>
      </c>
    </row>
    <row r="474" spans="1:44">
      <c r="A474" s="29" t="s">
        <v>7964</v>
      </c>
      <c r="B474" s="29" t="s">
        <v>379</v>
      </c>
      <c r="C474" s="29" t="s">
        <v>7965</v>
      </c>
      <c r="D474" s="29" t="s">
        <v>381</v>
      </c>
      <c r="E474" s="29" t="s">
        <v>382</v>
      </c>
      <c r="F474" s="29" t="s">
        <v>383</v>
      </c>
      <c r="G474" s="29">
        <v>60</v>
      </c>
      <c r="H474" s="29" t="s">
        <v>7966</v>
      </c>
      <c r="I474" s="29" t="s">
        <v>385</v>
      </c>
      <c r="J474" s="29" t="s">
        <v>2337</v>
      </c>
      <c r="K474" s="29" t="s">
        <v>387</v>
      </c>
      <c r="L474" s="29" t="s">
        <v>2338</v>
      </c>
      <c r="M474" s="29" t="s">
        <v>7967</v>
      </c>
      <c r="N474" s="29" t="s">
        <v>7968</v>
      </c>
      <c r="O474" s="29" t="s">
        <v>2341</v>
      </c>
      <c r="P474" s="29" t="s">
        <v>2342</v>
      </c>
      <c r="Q474" s="29" t="s">
        <v>5</v>
      </c>
      <c r="R474" s="29" t="s">
        <v>7969</v>
      </c>
      <c r="S474" s="29" t="s">
        <v>7970</v>
      </c>
      <c r="T474" s="29" t="s">
        <v>7971</v>
      </c>
      <c r="U474" s="29" t="s">
        <v>7972</v>
      </c>
      <c r="V474" s="29">
        <v>877</v>
      </c>
      <c r="W474" s="29" t="s">
        <v>396</v>
      </c>
      <c r="X474" s="29" t="s">
        <v>7973</v>
      </c>
      <c r="Y474" s="29" t="s">
        <v>528</v>
      </c>
      <c r="Z474" s="29" t="s">
        <v>7974</v>
      </c>
      <c r="AA474" s="29" t="s">
        <v>7974</v>
      </c>
      <c r="AB474" s="29" t="s">
        <v>7975</v>
      </c>
      <c r="AC474" s="29" t="s">
        <v>7976</v>
      </c>
      <c r="AD474" s="29" t="s">
        <v>5</v>
      </c>
      <c r="AE474" s="29" t="s">
        <v>633</v>
      </c>
      <c r="AF474" s="29" t="s">
        <v>7977</v>
      </c>
      <c r="AG474" s="29">
        <v>2</v>
      </c>
      <c r="AH474" s="29" t="s">
        <v>7977</v>
      </c>
      <c r="AI474" s="29" t="s">
        <v>7804</v>
      </c>
      <c r="AJ474" s="29">
        <v>8</v>
      </c>
      <c r="AK474" s="29" t="s">
        <v>7978</v>
      </c>
      <c r="AL474" s="29" t="s">
        <v>7836</v>
      </c>
      <c r="AM474" s="29">
        <v>179</v>
      </c>
      <c r="AN474" s="1">
        <f t="shared" si="30"/>
        <v>1</v>
      </c>
      <c r="AO474" s="1">
        <f t="shared" si="31"/>
        <v>1</v>
      </c>
      <c r="AP474" s="30">
        <f t="shared" si="32"/>
        <v>46296</v>
      </c>
      <c r="AQ474" s="1" t="str">
        <f>IF(COUNTIF('同场线路Rotas do mesmo SC'!A:A,C474)&gt;0,"Sim","Não")</f>
        <v>Não</v>
      </c>
      <c r="AR474" s="1" t="str">
        <f>IF(COUNTIF(揽收业务网点!A:A,P474)&gt;0,"Sim","Não")</f>
        <v>Não</v>
      </c>
    </row>
    <row r="475" spans="1:44">
      <c r="A475" s="29" t="s">
        <v>7979</v>
      </c>
      <c r="B475" s="29" t="s">
        <v>379</v>
      </c>
      <c r="C475" s="29" t="s">
        <v>7980</v>
      </c>
      <c r="D475" s="29" t="s">
        <v>381</v>
      </c>
      <c r="E475" s="29" t="s">
        <v>382</v>
      </c>
      <c r="F475" s="29" t="s">
        <v>383</v>
      </c>
      <c r="G475" s="29">
        <v>90</v>
      </c>
      <c r="H475" s="29" t="s">
        <v>7981</v>
      </c>
      <c r="I475" s="29" t="s">
        <v>385</v>
      </c>
      <c r="J475" s="29" t="s">
        <v>2631</v>
      </c>
      <c r="K475" s="29" t="s">
        <v>387</v>
      </c>
      <c r="L475" s="29" t="s">
        <v>2632</v>
      </c>
      <c r="M475" s="29" t="s">
        <v>7982</v>
      </c>
      <c r="N475" s="29" t="s">
        <v>7983</v>
      </c>
      <c r="O475" s="29" t="s">
        <v>1435</v>
      </c>
      <c r="P475" s="29" t="s">
        <v>1436</v>
      </c>
      <c r="Q475" s="29" t="s">
        <v>5</v>
      </c>
      <c r="R475" s="29" t="s">
        <v>7984</v>
      </c>
      <c r="S475" s="29" t="s">
        <v>7985</v>
      </c>
      <c r="T475" s="29" t="s">
        <v>7986</v>
      </c>
      <c r="U475" s="29" t="s">
        <v>7987</v>
      </c>
      <c r="V475" s="29">
        <v>117</v>
      </c>
      <c r="W475" s="29" t="s">
        <v>396</v>
      </c>
      <c r="X475" s="29" t="s">
        <v>7988</v>
      </c>
      <c r="Y475" s="29" t="s">
        <v>633</v>
      </c>
      <c r="Z475" s="29" t="s">
        <v>7989</v>
      </c>
      <c r="AA475" s="29" t="s">
        <v>7989</v>
      </c>
      <c r="AB475" s="29" t="s">
        <v>7990</v>
      </c>
      <c r="AC475" s="29" t="s">
        <v>6</v>
      </c>
      <c r="AD475" s="29" t="s">
        <v>5</v>
      </c>
      <c r="AE475" s="29" t="s">
        <v>2077</v>
      </c>
      <c r="AF475" s="29" t="s">
        <v>7991</v>
      </c>
      <c r="AG475" s="29">
        <v>-12</v>
      </c>
      <c r="AH475" s="29" t="s">
        <v>7991</v>
      </c>
      <c r="AI475" s="29" t="s">
        <v>7992</v>
      </c>
      <c r="AJ475" s="29">
        <v>60</v>
      </c>
      <c r="AK475" s="29" t="s">
        <v>7993</v>
      </c>
      <c r="AL475" s="29" t="s">
        <v>7994</v>
      </c>
      <c r="AM475" s="29">
        <v>67</v>
      </c>
      <c r="AN475" s="1">
        <f t="shared" si="30"/>
        <v>1</v>
      </c>
      <c r="AO475" s="1">
        <f t="shared" si="31"/>
        <v>1</v>
      </c>
      <c r="AP475" s="30">
        <f t="shared" si="32"/>
        <v>46296</v>
      </c>
      <c r="AQ475" s="1" t="str">
        <f>IF(COUNTIF('同场线路Rotas do mesmo SC'!A:A,C475)&gt;0,"Sim","Não")</f>
        <v>Não</v>
      </c>
      <c r="AR475" s="1" t="str">
        <f>IF(COUNTIF(揽收业务网点!A:A,P475)&gt;0,"Sim","Não")</f>
        <v>Não</v>
      </c>
    </row>
    <row r="476" spans="1:44">
      <c r="A476" s="29" t="s">
        <v>7995</v>
      </c>
      <c r="B476" s="29" t="s">
        <v>379</v>
      </c>
      <c r="C476" s="29" t="s">
        <v>7996</v>
      </c>
      <c r="D476" s="29" t="s">
        <v>381</v>
      </c>
      <c r="E476" s="29" t="s">
        <v>382</v>
      </c>
      <c r="F476" s="29" t="s">
        <v>732</v>
      </c>
      <c r="G476" s="29">
        <v>120</v>
      </c>
      <c r="H476" s="29" t="s">
        <v>7997</v>
      </c>
      <c r="I476" s="29" t="s">
        <v>385</v>
      </c>
      <c r="J476" s="29" t="s">
        <v>3874</v>
      </c>
      <c r="K476" s="29" t="s">
        <v>387</v>
      </c>
      <c r="L476" s="29" t="s">
        <v>3875</v>
      </c>
      <c r="M476" s="29" t="s">
        <v>7998</v>
      </c>
      <c r="N476" s="29" t="s">
        <v>7999</v>
      </c>
      <c r="O476" s="29" t="s">
        <v>1903</v>
      </c>
      <c r="P476" s="29" t="s">
        <v>1904</v>
      </c>
      <c r="Q476" s="29" t="s">
        <v>70</v>
      </c>
      <c r="R476" s="29" t="s">
        <v>8000</v>
      </c>
      <c r="S476" s="29" t="s">
        <v>7918</v>
      </c>
      <c r="T476" s="29" t="s">
        <v>8001</v>
      </c>
      <c r="U476" s="29" t="s">
        <v>8002</v>
      </c>
      <c r="V476" s="29">
        <v>387</v>
      </c>
      <c r="W476" s="29" t="s">
        <v>396</v>
      </c>
      <c r="X476" s="29" t="s">
        <v>8003</v>
      </c>
      <c r="Y476" s="29" t="s">
        <v>551</v>
      </c>
      <c r="Z476" s="29" t="s">
        <v>8004</v>
      </c>
      <c r="AA476" s="29" t="s">
        <v>8004</v>
      </c>
      <c r="AB476" s="29" t="s">
        <v>8005</v>
      </c>
      <c r="AC476" s="29" t="s">
        <v>8006</v>
      </c>
      <c r="AD476" s="29" t="s">
        <v>70</v>
      </c>
      <c r="AE476" s="29" t="s">
        <v>633</v>
      </c>
      <c r="AF476" s="29" t="s">
        <v>8007</v>
      </c>
      <c r="AG476" s="29">
        <v>49</v>
      </c>
      <c r="AH476" s="29" t="s">
        <v>8007</v>
      </c>
      <c r="AI476" s="29" t="s">
        <v>8008</v>
      </c>
      <c r="AJ476" s="29">
        <v>3</v>
      </c>
      <c r="AK476" s="29" t="s">
        <v>8009</v>
      </c>
      <c r="AL476" s="29" t="s">
        <v>8010</v>
      </c>
      <c r="AM476" s="29">
        <v>74</v>
      </c>
      <c r="AN476" s="1">
        <f t="shared" si="30"/>
        <v>1</v>
      </c>
      <c r="AO476" s="1">
        <f t="shared" si="31"/>
        <v>1</v>
      </c>
      <c r="AP476" s="30">
        <f t="shared" si="32"/>
        <v>46296</v>
      </c>
      <c r="AQ476" s="1" t="str">
        <f>IF(COUNTIF('同场线路Rotas do mesmo SC'!A:A,C476)&gt;0,"Sim","Não")</f>
        <v>Não</v>
      </c>
      <c r="AR476" s="1" t="str">
        <f>IF(COUNTIF(揽收业务网点!A:A,P476)&gt;0,"Sim","Não")</f>
        <v>Não</v>
      </c>
    </row>
    <row r="477" spans="1:44">
      <c r="A477" s="29" t="s">
        <v>8011</v>
      </c>
      <c r="B477" s="29" t="s">
        <v>379</v>
      </c>
      <c r="C477" s="29" t="s">
        <v>8012</v>
      </c>
      <c r="D477" s="29" t="s">
        <v>381</v>
      </c>
      <c r="E477" s="29" t="s">
        <v>382</v>
      </c>
      <c r="F477" s="29" t="s">
        <v>383</v>
      </c>
      <c r="G477" s="29">
        <v>10</v>
      </c>
      <c r="H477" s="29" t="s">
        <v>8013</v>
      </c>
      <c r="I477" s="29" t="s">
        <v>385</v>
      </c>
      <c r="J477" s="29" t="s">
        <v>8014</v>
      </c>
      <c r="K477" s="29" t="s">
        <v>387</v>
      </c>
      <c r="L477" s="29" t="s">
        <v>8015</v>
      </c>
      <c r="M477" s="29" t="s">
        <v>8014</v>
      </c>
      <c r="N477" s="29" t="s">
        <v>8016</v>
      </c>
      <c r="O477" s="29" t="s">
        <v>3195</v>
      </c>
      <c r="P477" s="29" t="s">
        <v>3196</v>
      </c>
      <c r="Q477" s="29" t="s">
        <v>5</v>
      </c>
      <c r="R477" s="29" t="s">
        <v>8017</v>
      </c>
      <c r="S477" s="29" t="s">
        <v>8018</v>
      </c>
      <c r="T477" s="29" t="s">
        <v>8019</v>
      </c>
      <c r="U477" s="29" t="s">
        <v>5856</v>
      </c>
      <c r="V477" s="29">
        <v>103</v>
      </c>
      <c r="W477" s="29" t="s">
        <v>396</v>
      </c>
      <c r="X477" s="29" t="s">
        <v>8020</v>
      </c>
      <c r="Y477" s="29" t="s">
        <v>528</v>
      </c>
      <c r="Z477" s="29" t="s">
        <v>8021</v>
      </c>
      <c r="AA477" s="29" t="s">
        <v>8021</v>
      </c>
      <c r="AB477" s="29" t="s">
        <v>8022</v>
      </c>
      <c r="AC477" s="29" t="s">
        <v>8023</v>
      </c>
      <c r="AD477" s="29" t="s">
        <v>5</v>
      </c>
      <c r="AE477" s="29" t="s">
        <v>1325</v>
      </c>
      <c r="AF477" s="29" t="s">
        <v>8024</v>
      </c>
      <c r="AG477" s="29">
        <v>-3</v>
      </c>
      <c r="AH477" s="29" t="s">
        <v>8024</v>
      </c>
      <c r="AI477" s="29" t="s">
        <v>8025</v>
      </c>
      <c r="AJ477" s="29">
        <v>26</v>
      </c>
      <c r="AK477" s="29" t="s">
        <v>8026</v>
      </c>
      <c r="AL477" s="29" t="s">
        <v>8027</v>
      </c>
      <c r="AM477" s="29">
        <v>219</v>
      </c>
      <c r="AN477" s="1">
        <f t="shared" si="30"/>
        <v>1</v>
      </c>
      <c r="AO477" s="1">
        <f t="shared" si="31"/>
        <v>1</v>
      </c>
      <c r="AP477" s="30">
        <f t="shared" si="32"/>
        <v>46296</v>
      </c>
      <c r="AQ477" s="1" t="str">
        <f>IF(COUNTIF('同场线路Rotas do mesmo SC'!A:A,C477)&gt;0,"Sim","Não")</f>
        <v>Não</v>
      </c>
      <c r="AR477" s="1" t="str">
        <f>IF(COUNTIF(揽收业务网点!A:A,P477)&gt;0,"Sim","Não")</f>
        <v>Não</v>
      </c>
    </row>
    <row r="478" spans="1:44">
      <c r="A478" s="29" t="s">
        <v>8028</v>
      </c>
      <c r="B478" s="29" t="s">
        <v>379</v>
      </c>
      <c r="C478" s="29" t="s">
        <v>1341</v>
      </c>
      <c r="D478" s="29" t="s">
        <v>381</v>
      </c>
      <c r="E478" s="29" t="s">
        <v>382</v>
      </c>
      <c r="F478" s="29" t="s">
        <v>383</v>
      </c>
      <c r="G478" s="29">
        <v>240</v>
      </c>
      <c r="H478" s="29" t="s">
        <v>1342</v>
      </c>
      <c r="I478" s="29" t="s">
        <v>385</v>
      </c>
      <c r="J478" s="29" t="s">
        <v>1343</v>
      </c>
      <c r="K478" s="29" t="s">
        <v>387</v>
      </c>
      <c r="L478" s="29" t="s">
        <v>1344</v>
      </c>
      <c r="M478" s="29" t="s">
        <v>1345</v>
      </c>
      <c r="N478" s="29" t="s">
        <v>1346</v>
      </c>
      <c r="O478" s="29" t="s">
        <v>1347</v>
      </c>
      <c r="P478" s="29" t="s">
        <v>1348</v>
      </c>
      <c r="Q478" s="29" t="s">
        <v>70</v>
      </c>
      <c r="R478" s="29" t="s">
        <v>8029</v>
      </c>
      <c r="S478" s="29" t="s">
        <v>8030</v>
      </c>
      <c r="T478" s="29" t="s">
        <v>8031</v>
      </c>
      <c r="U478" s="29" t="s">
        <v>8032</v>
      </c>
      <c r="V478" s="29">
        <v>111</v>
      </c>
      <c r="W478" s="29" t="s">
        <v>396</v>
      </c>
      <c r="X478" s="29" t="s">
        <v>8033</v>
      </c>
      <c r="Y478" s="29" t="s">
        <v>2582</v>
      </c>
      <c r="Z478" s="29" t="s">
        <v>8034</v>
      </c>
      <c r="AA478" s="29" t="s">
        <v>8034</v>
      </c>
      <c r="AB478" s="29" t="s">
        <v>1355</v>
      </c>
      <c r="AC478" s="29" t="s">
        <v>1356</v>
      </c>
      <c r="AD478" s="29" t="s">
        <v>70</v>
      </c>
      <c r="AE478" s="29" t="s">
        <v>8035</v>
      </c>
      <c r="AF478" s="29"/>
      <c r="AG478" s="29"/>
      <c r="AH478" s="29"/>
      <c r="AI478" s="29" t="s">
        <v>8036</v>
      </c>
      <c r="AJ478" s="29"/>
      <c r="AK478" s="29" t="s">
        <v>8037</v>
      </c>
      <c r="AL478" s="29" t="s">
        <v>8038</v>
      </c>
      <c r="AM478" s="29">
        <v>223</v>
      </c>
      <c r="AN478" s="1">
        <f t="shared" si="30"/>
        <v>1</v>
      </c>
      <c r="AO478" s="1">
        <f t="shared" si="31"/>
        <v>1</v>
      </c>
      <c r="AP478" s="30">
        <f t="shared" si="32"/>
        <v>46297</v>
      </c>
      <c r="AQ478" s="1" t="str">
        <f>IF(COUNTIF('同场线路Rotas do mesmo SC'!A:A,C478)&gt;0,"Sim","Não")</f>
        <v>Não</v>
      </c>
      <c r="AR478" s="1" t="str">
        <f>IF(COUNTIF(揽收业务网点!A:A,P478)&gt;0,"Sim","Não")</f>
        <v>Não</v>
      </c>
    </row>
    <row r="479" spans="1:44">
      <c r="A479" s="29" t="s">
        <v>8039</v>
      </c>
      <c r="B479" s="29" t="s">
        <v>379</v>
      </c>
      <c r="C479" s="29" t="s">
        <v>8040</v>
      </c>
      <c r="D479" s="29" t="s">
        <v>381</v>
      </c>
      <c r="E479" s="29" t="s">
        <v>640</v>
      </c>
      <c r="F479" s="29" t="s">
        <v>732</v>
      </c>
      <c r="G479" s="29">
        <v>328</v>
      </c>
      <c r="H479" s="29" t="s">
        <v>8041</v>
      </c>
      <c r="I479" s="29" t="s">
        <v>409</v>
      </c>
      <c r="J479" s="29" t="s">
        <v>642</v>
      </c>
      <c r="K479" s="29" t="s">
        <v>387</v>
      </c>
      <c r="L479" s="29" t="s">
        <v>643</v>
      </c>
      <c r="M479" s="29" t="s">
        <v>8042</v>
      </c>
      <c r="N479" s="29" t="s">
        <v>8043</v>
      </c>
      <c r="O479" s="29" t="s">
        <v>8044</v>
      </c>
      <c r="P479" s="29" t="s">
        <v>126</v>
      </c>
      <c r="Q479" s="29" t="s">
        <v>118</v>
      </c>
      <c r="R479" s="29" t="s">
        <v>8045</v>
      </c>
      <c r="S479" s="29" t="s">
        <v>8045</v>
      </c>
      <c r="T479" s="29" t="s">
        <v>8046</v>
      </c>
      <c r="U479" s="29" t="s">
        <v>8047</v>
      </c>
      <c r="V479" s="29">
        <v>480</v>
      </c>
      <c r="W479" s="29" t="s">
        <v>396</v>
      </c>
      <c r="X479" s="29" t="s">
        <v>8048</v>
      </c>
      <c r="Y479" s="29" t="s">
        <v>1954</v>
      </c>
      <c r="Z479" s="29" t="s">
        <v>8049</v>
      </c>
      <c r="AA479" s="29" t="s">
        <v>8049</v>
      </c>
      <c r="AB479" s="29" t="s">
        <v>674</v>
      </c>
      <c r="AC479" s="29" t="s">
        <v>675</v>
      </c>
      <c r="AD479" s="29" t="s">
        <v>118</v>
      </c>
      <c r="AE479" s="29" t="s">
        <v>1990</v>
      </c>
      <c r="AF479" s="29"/>
      <c r="AG479" s="29"/>
      <c r="AH479" s="29"/>
      <c r="AI479" s="29" t="s">
        <v>8050</v>
      </c>
      <c r="AJ479" s="29"/>
      <c r="AK479" s="29" t="s">
        <v>8051</v>
      </c>
      <c r="AL479" s="29" t="s">
        <v>8052</v>
      </c>
      <c r="AM479" s="29">
        <v>328</v>
      </c>
      <c r="AN479" s="1">
        <f t="shared" si="30"/>
        <v>1</v>
      </c>
      <c r="AO479" s="1">
        <f t="shared" si="31"/>
        <v>1</v>
      </c>
      <c r="AP479" s="30">
        <f t="shared" si="32"/>
        <v>46296</v>
      </c>
      <c r="AQ479" s="1" t="str">
        <f>IF(COUNTIF('同场线路Rotas do mesmo SC'!A:A,C479)&gt;0,"Sim","Não")</f>
        <v>Não</v>
      </c>
      <c r="AR479" s="1" t="str">
        <f>IF(COUNTIF(揽收业务网点!A:A,P479)&gt;0,"Sim","Não")</f>
        <v>Sim</v>
      </c>
    </row>
    <row r="480" spans="1:44">
      <c r="A480" s="29" t="s">
        <v>8053</v>
      </c>
      <c r="B480" s="29" t="s">
        <v>379</v>
      </c>
      <c r="C480" s="29" t="s">
        <v>8054</v>
      </c>
      <c r="D480" s="29" t="s">
        <v>381</v>
      </c>
      <c r="E480" s="29" t="s">
        <v>640</v>
      </c>
      <c r="F480" s="29" t="s">
        <v>811</v>
      </c>
      <c r="G480" s="29">
        <v>310</v>
      </c>
      <c r="H480" s="29" t="s">
        <v>8055</v>
      </c>
      <c r="I480" s="29" t="s">
        <v>409</v>
      </c>
      <c r="J480" s="29" t="s">
        <v>4000</v>
      </c>
      <c r="K480" s="29" t="s">
        <v>387</v>
      </c>
      <c r="L480" s="29" t="s">
        <v>4001</v>
      </c>
      <c r="M480" s="29" t="s">
        <v>8056</v>
      </c>
      <c r="N480" s="29" t="s">
        <v>8057</v>
      </c>
      <c r="O480" s="29" t="s">
        <v>8058</v>
      </c>
      <c r="P480" s="29" t="s">
        <v>123</v>
      </c>
      <c r="Q480" s="29" t="s">
        <v>118</v>
      </c>
      <c r="R480" s="29" t="s">
        <v>8059</v>
      </c>
      <c r="S480" s="29" t="s">
        <v>8059</v>
      </c>
      <c r="T480" s="29" t="s">
        <v>8060</v>
      </c>
      <c r="U480" s="29" t="s">
        <v>8061</v>
      </c>
      <c r="V480" s="29">
        <v>114</v>
      </c>
      <c r="W480" s="29" t="s">
        <v>396</v>
      </c>
      <c r="X480" s="29" t="s">
        <v>2985</v>
      </c>
      <c r="Y480" s="29" t="s">
        <v>2754</v>
      </c>
      <c r="Z480" s="29" t="s">
        <v>8062</v>
      </c>
      <c r="AA480" s="29" t="s">
        <v>8062</v>
      </c>
      <c r="AB480" s="29" t="s">
        <v>653</v>
      </c>
      <c r="AC480" s="29" t="s">
        <v>654</v>
      </c>
      <c r="AD480" s="29" t="s">
        <v>11</v>
      </c>
      <c r="AE480" s="29" t="s">
        <v>2307</v>
      </c>
      <c r="AF480" s="29" t="s">
        <v>8063</v>
      </c>
      <c r="AG480" s="29">
        <v>-7</v>
      </c>
      <c r="AH480" s="29" t="s">
        <v>8063</v>
      </c>
      <c r="AI480" s="29" t="s">
        <v>8064</v>
      </c>
      <c r="AJ480" s="29">
        <v>542</v>
      </c>
      <c r="AK480" s="29" t="s">
        <v>8065</v>
      </c>
      <c r="AL480" s="29" t="s">
        <v>8066</v>
      </c>
      <c r="AM480" s="29">
        <v>4652</v>
      </c>
      <c r="AN480" s="1">
        <f t="shared" si="30"/>
        <v>1</v>
      </c>
      <c r="AO480" s="1">
        <f t="shared" si="31"/>
        <v>1</v>
      </c>
      <c r="AP480" s="30">
        <f t="shared" si="32"/>
        <v>46296</v>
      </c>
      <c r="AQ480" s="1" t="str">
        <f>IF(COUNTIF('同场线路Rotas do mesmo SC'!A:A,C480)&gt;0,"Sim","Não")</f>
        <v>Não</v>
      </c>
      <c r="AR480" s="1" t="str">
        <f>IF(COUNTIF(揽收业务网点!A:A,P480)&gt;0,"Sim","Não")</f>
        <v>Sim</v>
      </c>
    </row>
    <row r="481" spans="1:44">
      <c r="A481" s="29" t="s">
        <v>8067</v>
      </c>
      <c r="B481" s="29" t="s">
        <v>379</v>
      </c>
      <c r="C481" s="29" t="s">
        <v>8068</v>
      </c>
      <c r="D481" s="29" t="s">
        <v>381</v>
      </c>
      <c r="E481" s="29" t="s">
        <v>382</v>
      </c>
      <c r="F481" s="29" t="s">
        <v>383</v>
      </c>
      <c r="G481" s="29">
        <v>10</v>
      </c>
      <c r="H481" s="29" t="s">
        <v>8069</v>
      </c>
      <c r="I481" s="29" t="s">
        <v>409</v>
      </c>
      <c r="J481" s="29" t="s">
        <v>1979</v>
      </c>
      <c r="K481" s="29" t="s">
        <v>411</v>
      </c>
      <c r="L481" s="29" t="s">
        <v>1980</v>
      </c>
      <c r="M481" s="29" t="s">
        <v>8070</v>
      </c>
      <c r="N481" s="29" t="s">
        <v>8071</v>
      </c>
      <c r="O481" s="29" t="s">
        <v>1229</v>
      </c>
      <c r="P481" s="29" t="s">
        <v>50</v>
      </c>
      <c r="Q481" s="29" t="s">
        <v>11</v>
      </c>
      <c r="R481" s="29" t="s">
        <v>8072</v>
      </c>
      <c r="S481" s="29" t="s">
        <v>8073</v>
      </c>
      <c r="T481" s="29" t="s">
        <v>8074</v>
      </c>
      <c r="U481" s="29" t="s">
        <v>8075</v>
      </c>
      <c r="V481" s="29">
        <v>73</v>
      </c>
      <c r="W481" s="29" t="s">
        <v>396</v>
      </c>
      <c r="X481" s="29" t="s">
        <v>8076</v>
      </c>
      <c r="Y481" s="29" t="s">
        <v>612</v>
      </c>
      <c r="Z481" s="29" t="s">
        <v>4676</v>
      </c>
      <c r="AA481" s="29" t="s">
        <v>4676</v>
      </c>
      <c r="AB481" s="29" t="s">
        <v>8077</v>
      </c>
      <c r="AC481" s="29" t="s">
        <v>8078</v>
      </c>
      <c r="AD481" s="29" t="s">
        <v>11</v>
      </c>
      <c r="AE481" s="29" t="s">
        <v>1437</v>
      </c>
      <c r="AF481" s="29" t="s">
        <v>8079</v>
      </c>
      <c r="AG481" s="29">
        <v>107</v>
      </c>
      <c r="AH481" s="29" t="s">
        <v>8079</v>
      </c>
      <c r="AI481" s="29" t="s">
        <v>8080</v>
      </c>
      <c r="AJ481" s="29">
        <v>48</v>
      </c>
      <c r="AK481" s="29" t="s">
        <v>8081</v>
      </c>
      <c r="AL481" s="29" t="s">
        <v>8082</v>
      </c>
      <c r="AM481" s="29">
        <v>141</v>
      </c>
      <c r="AN481" s="1">
        <f t="shared" si="30"/>
        <v>1</v>
      </c>
      <c r="AO481" s="1">
        <f t="shared" si="31"/>
        <v>1</v>
      </c>
      <c r="AP481" s="30">
        <f t="shared" si="32"/>
        <v>46296</v>
      </c>
      <c r="AQ481" s="1" t="str">
        <f>IF(COUNTIF('同场线路Rotas do mesmo SC'!A:A,C481)&gt;0,"Sim","Não")</f>
        <v>Não</v>
      </c>
      <c r="AR481" s="1" t="str">
        <f>IF(COUNTIF(揽收业务网点!A:A,P481)&gt;0,"Sim","Não")</f>
        <v>Sim</v>
      </c>
    </row>
    <row r="482" spans="1:44">
      <c r="A482" s="29" t="s">
        <v>8083</v>
      </c>
      <c r="B482" s="29" t="s">
        <v>379</v>
      </c>
      <c r="C482" s="29" t="s">
        <v>8084</v>
      </c>
      <c r="D482" s="29" t="s">
        <v>381</v>
      </c>
      <c r="E482" s="29" t="s">
        <v>382</v>
      </c>
      <c r="F482" s="29" t="s">
        <v>383</v>
      </c>
      <c r="G482" s="29">
        <v>60</v>
      </c>
      <c r="H482" s="29" t="s">
        <v>8085</v>
      </c>
      <c r="I482" s="29" t="s">
        <v>512</v>
      </c>
      <c r="J482" s="29" t="s">
        <v>8086</v>
      </c>
      <c r="K482" s="29" t="s">
        <v>387</v>
      </c>
      <c r="L482" s="29" t="s">
        <v>8087</v>
      </c>
      <c r="M482" s="29" t="s">
        <v>8088</v>
      </c>
      <c r="N482" s="29" t="s">
        <v>8089</v>
      </c>
      <c r="O482" s="29" t="s">
        <v>899</v>
      </c>
      <c r="P482" s="29" t="s">
        <v>900</v>
      </c>
      <c r="Q482" s="29" t="s">
        <v>70</v>
      </c>
      <c r="R482" s="29" t="s">
        <v>8090</v>
      </c>
      <c r="S482" s="29" t="s">
        <v>8091</v>
      </c>
      <c r="T482" s="29" t="s">
        <v>8092</v>
      </c>
      <c r="U482" s="29" t="s">
        <v>8093</v>
      </c>
      <c r="V482" s="29">
        <v>682</v>
      </c>
      <c r="W482" s="29" t="s">
        <v>396</v>
      </c>
      <c r="X482" s="29" t="s">
        <v>8094</v>
      </c>
      <c r="Y482" s="29" t="s">
        <v>551</v>
      </c>
      <c r="Z482" s="29" t="s">
        <v>8095</v>
      </c>
      <c r="AA482" s="29" t="s">
        <v>8095</v>
      </c>
      <c r="AB482" s="29" t="s">
        <v>8096</v>
      </c>
      <c r="AC482" s="29" t="s">
        <v>8097</v>
      </c>
      <c r="AD482" s="29" t="s">
        <v>70</v>
      </c>
      <c r="AE482" s="29" t="s">
        <v>528</v>
      </c>
      <c r="AF482" s="29" t="s">
        <v>8098</v>
      </c>
      <c r="AG482" s="29">
        <v>-16</v>
      </c>
      <c r="AH482" s="29" t="s">
        <v>8098</v>
      </c>
      <c r="AI482" s="29" t="s">
        <v>8099</v>
      </c>
      <c r="AJ482" s="29">
        <v>69</v>
      </c>
      <c r="AK482" s="29" t="s">
        <v>8100</v>
      </c>
      <c r="AL482" s="29" t="s">
        <v>7732</v>
      </c>
      <c r="AM482" s="29">
        <v>56</v>
      </c>
      <c r="AN482" s="1">
        <f t="shared" si="30"/>
        <v>1</v>
      </c>
      <c r="AO482" s="1">
        <f t="shared" si="31"/>
        <v>1</v>
      </c>
      <c r="AP482" s="30">
        <f t="shared" si="32"/>
        <v>46296</v>
      </c>
      <c r="AQ482" s="1" t="str">
        <f>IF(COUNTIF('同场线路Rotas do mesmo SC'!A:A,C482)&gt;0,"Sim","Não")</f>
        <v>Não</v>
      </c>
      <c r="AR482" s="1" t="str">
        <f>IF(COUNTIF(揽收业务网点!A:A,P482)&gt;0,"Sim","Não")</f>
        <v>Não</v>
      </c>
    </row>
    <row r="483" spans="1:44">
      <c r="A483" s="29" t="s">
        <v>8101</v>
      </c>
      <c r="B483" s="29" t="s">
        <v>379</v>
      </c>
      <c r="C483" s="29" t="s">
        <v>8102</v>
      </c>
      <c r="D483" s="29" t="s">
        <v>381</v>
      </c>
      <c r="E483" s="29" t="s">
        <v>382</v>
      </c>
      <c r="F483" s="29" t="s">
        <v>383</v>
      </c>
      <c r="G483" s="29">
        <v>20</v>
      </c>
      <c r="H483" s="29" t="s">
        <v>8103</v>
      </c>
      <c r="I483" s="29" t="s">
        <v>385</v>
      </c>
      <c r="J483" s="29" t="s">
        <v>3175</v>
      </c>
      <c r="K483" s="29" t="s">
        <v>387</v>
      </c>
      <c r="L483" s="29" t="s">
        <v>3176</v>
      </c>
      <c r="M483" s="29" t="s">
        <v>8104</v>
      </c>
      <c r="N483" s="29" t="s">
        <v>8105</v>
      </c>
      <c r="O483" s="29" t="s">
        <v>1785</v>
      </c>
      <c r="P483" s="29" t="s">
        <v>1786</v>
      </c>
      <c r="Q483" s="29" t="s">
        <v>2</v>
      </c>
      <c r="R483" s="29" t="s">
        <v>6662</v>
      </c>
      <c r="S483" s="29" t="s">
        <v>8106</v>
      </c>
      <c r="T483" s="29" t="s">
        <v>8107</v>
      </c>
      <c r="U483" s="29" t="s">
        <v>8108</v>
      </c>
      <c r="V483" s="29">
        <v>1</v>
      </c>
      <c r="W483" s="29" t="s">
        <v>396</v>
      </c>
      <c r="X483" s="29" t="s">
        <v>8109</v>
      </c>
      <c r="Y483" s="29" t="s">
        <v>1325</v>
      </c>
      <c r="Z483" s="29" t="s">
        <v>2765</v>
      </c>
      <c r="AA483" s="29" t="s">
        <v>2765</v>
      </c>
      <c r="AB483" s="29" t="s">
        <v>8110</v>
      </c>
      <c r="AC483" s="29" t="s">
        <v>8111</v>
      </c>
      <c r="AD483" s="29" t="s">
        <v>2</v>
      </c>
      <c r="AE483" s="29" t="s">
        <v>633</v>
      </c>
      <c r="AF483" s="29" t="s">
        <v>8112</v>
      </c>
      <c r="AG483" s="29">
        <v>-46</v>
      </c>
      <c r="AH483" s="29" t="s">
        <v>8112</v>
      </c>
      <c r="AI483" s="29" t="s">
        <v>7573</v>
      </c>
      <c r="AJ483" s="29">
        <v>126</v>
      </c>
      <c r="AK483" s="29" t="s">
        <v>8113</v>
      </c>
      <c r="AL483" s="29" t="s">
        <v>3852</v>
      </c>
      <c r="AM483" s="29">
        <v>203</v>
      </c>
      <c r="AN483" s="1">
        <f t="shared" si="30"/>
        <v>1</v>
      </c>
      <c r="AO483" s="1">
        <f t="shared" si="31"/>
        <v>1</v>
      </c>
      <c r="AP483" s="30">
        <f t="shared" si="32"/>
        <v>46296</v>
      </c>
      <c r="AQ483" s="1" t="str">
        <f>IF(COUNTIF('同场线路Rotas do mesmo SC'!A:A,C483)&gt;0,"Sim","Não")</f>
        <v>Não</v>
      </c>
      <c r="AR483" s="1" t="str">
        <f>IF(COUNTIF(揽收业务网点!A:A,P483)&gt;0,"Sim","Não")</f>
        <v>Não</v>
      </c>
    </row>
    <row r="484" spans="1:44">
      <c r="A484" s="29" t="s">
        <v>8114</v>
      </c>
      <c r="B484" s="29" t="s">
        <v>379</v>
      </c>
      <c r="C484" s="29" t="s">
        <v>8115</v>
      </c>
      <c r="D484" s="29" t="s">
        <v>381</v>
      </c>
      <c r="E484" s="29" t="s">
        <v>382</v>
      </c>
      <c r="F484" s="29" t="s">
        <v>383</v>
      </c>
      <c r="G484" s="29">
        <v>80</v>
      </c>
      <c r="H484" s="29" t="s">
        <v>4943</v>
      </c>
      <c r="I484" s="29" t="s">
        <v>512</v>
      </c>
      <c r="J484" s="29" t="s">
        <v>4944</v>
      </c>
      <c r="K484" s="29" t="s">
        <v>387</v>
      </c>
      <c r="L484" s="29" t="s">
        <v>4945</v>
      </c>
      <c r="M484" s="29" t="s">
        <v>8116</v>
      </c>
      <c r="N484" s="29" t="s">
        <v>8117</v>
      </c>
      <c r="O484" s="29" t="s">
        <v>4358</v>
      </c>
      <c r="P484" s="29" t="s">
        <v>4359</v>
      </c>
      <c r="Q484" s="29" t="s">
        <v>70</v>
      </c>
      <c r="R484" s="29" t="s">
        <v>8118</v>
      </c>
      <c r="S484" s="29" t="s">
        <v>8119</v>
      </c>
      <c r="T484" s="29" t="s">
        <v>8120</v>
      </c>
      <c r="U484" s="29" t="s">
        <v>8121</v>
      </c>
      <c r="V484" s="29">
        <v>3</v>
      </c>
      <c r="W484" s="29" t="s">
        <v>396</v>
      </c>
      <c r="X484" s="29" t="s">
        <v>8122</v>
      </c>
      <c r="Y484" s="29" t="s">
        <v>551</v>
      </c>
      <c r="Z484" s="29" t="s">
        <v>8123</v>
      </c>
      <c r="AA484" s="29" t="s">
        <v>8123</v>
      </c>
      <c r="AB484" s="29" t="s">
        <v>8124</v>
      </c>
      <c r="AC484" s="29" t="s">
        <v>8125</v>
      </c>
      <c r="AD484" s="29" t="s">
        <v>70</v>
      </c>
      <c r="AE484" s="29" t="s">
        <v>528</v>
      </c>
      <c r="AF484" s="29" t="s">
        <v>8126</v>
      </c>
      <c r="AG484" s="29">
        <v>-56</v>
      </c>
      <c r="AH484" s="29" t="s">
        <v>8126</v>
      </c>
      <c r="AI484" s="29" t="s">
        <v>8127</v>
      </c>
      <c r="AJ484" s="29">
        <v>60</v>
      </c>
      <c r="AK484" s="29" t="s">
        <v>8128</v>
      </c>
      <c r="AL484" s="29" t="s">
        <v>8129</v>
      </c>
      <c r="AM484" s="29">
        <v>22</v>
      </c>
      <c r="AN484" s="1">
        <f t="shared" si="30"/>
        <v>1</v>
      </c>
      <c r="AO484" s="1">
        <f t="shared" si="31"/>
        <v>1</v>
      </c>
      <c r="AP484" s="30">
        <f t="shared" si="32"/>
        <v>46296</v>
      </c>
      <c r="AQ484" s="1" t="str">
        <f>IF(COUNTIF('同场线路Rotas do mesmo SC'!A:A,C484)&gt;0,"Sim","Não")</f>
        <v>Não</v>
      </c>
      <c r="AR484" s="1" t="str">
        <f>IF(COUNTIF(揽收业务网点!A:A,P484)&gt;0,"Sim","Não")</f>
        <v>Não</v>
      </c>
    </row>
    <row r="485" spans="1:44">
      <c r="A485" s="29" t="s">
        <v>8130</v>
      </c>
      <c r="B485" s="29" t="s">
        <v>379</v>
      </c>
      <c r="C485" s="29" t="s">
        <v>8131</v>
      </c>
      <c r="D485" s="29" t="s">
        <v>381</v>
      </c>
      <c r="E485" s="29" t="s">
        <v>382</v>
      </c>
      <c r="F485" s="29" t="s">
        <v>383</v>
      </c>
      <c r="G485" s="29">
        <v>76</v>
      </c>
      <c r="H485" s="29" t="s">
        <v>8132</v>
      </c>
      <c r="I485" s="29" t="s">
        <v>385</v>
      </c>
      <c r="J485" s="29" t="s">
        <v>8133</v>
      </c>
      <c r="K485" s="29" t="s">
        <v>387</v>
      </c>
      <c r="L485" s="29" t="s">
        <v>8134</v>
      </c>
      <c r="M485" s="29" t="s">
        <v>8135</v>
      </c>
      <c r="N485" s="29" t="s">
        <v>8136</v>
      </c>
      <c r="O485" s="29" t="s">
        <v>1146</v>
      </c>
      <c r="P485" s="29" t="s">
        <v>1147</v>
      </c>
      <c r="Q485" s="29" t="s">
        <v>118</v>
      </c>
      <c r="R485" s="29" t="s">
        <v>8137</v>
      </c>
      <c r="S485" s="29" t="s">
        <v>8137</v>
      </c>
      <c r="T485" s="29" t="s">
        <v>8138</v>
      </c>
      <c r="U485" s="29" t="s">
        <v>8139</v>
      </c>
      <c r="V485" s="29">
        <v>62</v>
      </c>
      <c r="W485" s="29" t="s">
        <v>396</v>
      </c>
      <c r="X485" s="29" t="s">
        <v>8140</v>
      </c>
      <c r="Y485" s="29" t="s">
        <v>528</v>
      </c>
      <c r="Z485" s="29" t="s">
        <v>8141</v>
      </c>
      <c r="AA485" s="29" t="s">
        <v>8141</v>
      </c>
      <c r="AB485" s="29" t="s">
        <v>8142</v>
      </c>
      <c r="AC485" s="29" t="s">
        <v>8143</v>
      </c>
      <c r="AD485" s="29" t="s">
        <v>118</v>
      </c>
      <c r="AE485" s="29" t="s">
        <v>3221</v>
      </c>
      <c r="AF485" s="29" t="s">
        <v>8144</v>
      </c>
      <c r="AG485" s="29">
        <v>-17</v>
      </c>
      <c r="AH485" s="29" t="s">
        <v>8144</v>
      </c>
      <c r="AI485" s="29" t="s">
        <v>8145</v>
      </c>
      <c r="AJ485" s="29">
        <v>22</v>
      </c>
      <c r="AK485" s="29" t="s">
        <v>8146</v>
      </c>
      <c r="AL485" s="29" t="s">
        <v>8147</v>
      </c>
      <c r="AM485" s="29">
        <v>57</v>
      </c>
      <c r="AN485" s="1">
        <f t="shared" si="30"/>
        <v>1</v>
      </c>
      <c r="AO485" s="1">
        <f t="shared" si="31"/>
        <v>1</v>
      </c>
      <c r="AP485" s="30">
        <f t="shared" si="32"/>
        <v>46296</v>
      </c>
      <c r="AQ485" s="1" t="str">
        <f>IF(COUNTIF('同场线路Rotas do mesmo SC'!A:A,C485)&gt;0,"Sim","Não")</f>
        <v>Não</v>
      </c>
      <c r="AR485" s="1" t="str">
        <f>IF(COUNTIF(揽收业务网点!A:A,P485)&gt;0,"Sim","Não")</f>
        <v>Não</v>
      </c>
    </row>
    <row r="486" spans="1:44">
      <c r="A486" s="29" t="s">
        <v>8148</v>
      </c>
      <c r="B486" s="29" t="s">
        <v>379</v>
      </c>
      <c r="C486" s="29" t="s">
        <v>8149</v>
      </c>
      <c r="D486" s="29" t="s">
        <v>381</v>
      </c>
      <c r="E486" s="29" t="s">
        <v>640</v>
      </c>
      <c r="F486" s="29" t="s">
        <v>811</v>
      </c>
      <c r="G486" s="29">
        <v>30</v>
      </c>
      <c r="H486" s="29" t="s">
        <v>8150</v>
      </c>
      <c r="I486" s="29" t="s">
        <v>702</v>
      </c>
      <c r="J486" s="29" t="s">
        <v>642</v>
      </c>
      <c r="K486" s="29" t="s">
        <v>387</v>
      </c>
      <c r="L486" s="29" t="s">
        <v>643</v>
      </c>
      <c r="M486" s="29" t="s">
        <v>8151</v>
      </c>
      <c r="N486" s="29" t="s">
        <v>8152</v>
      </c>
      <c r="O486" s="29" t="s">
        <v>1158</v>
      </c>
      <c r="P486" s="29" t="s">
        <v>159</v>
      </c>
      <c r="Q486" s="29" t="s">
        <v>145</v>
      </c>
      <c r="R486" s="29" t="s">
        <v>8153</v>
      </c>
      <c r="S486" s="29" t="s">
        <v>8153</v>
      </c>
      <c r="T486" s="29" t="s">
        <v>8154</v>
      </c>
      <c r="U486" s="29" t="s">
        <v>8155</v>
      </c>
      <c r="V486" s="29">
        <v>61</v>
      </c>
      <c r="W486" s="29" t="s">
        <v>396</v>
      </c>
      <c r="X486" s="29" t="s">
        <v>8156</v>
      </c>
      <c r="Y486" s="29" t="s">
        <v>2307</v>
      </c>
      <c r="Z486" s="29" t="s">
        <v>8157</v>
      </c>
      <c r="AA486" s="29" t="s">
        <v>8157</v>
      </c>
      <c r="AB486" s="29" t="s">
        <v>1165</v>
      </c>
      <c r="AC486" s="29" t="s">
        <v>1166</v>
      </c>
      <c r="AD486" s="29" t="s">
        <v>145</v>
      </c>
      <c r="AE486" s="29" t="s">
        <v>1814</v>
      </c>
      <c r="AF486" s="29" t="s">
        <v>8158</v>
      </c>
      <c r="AG486" s="29">
        <v>-97</v>
      </c>
      <c r="AH486" s="29" t="s">
        <v>8158</v>
      </c>
      <c r="AI486" s="29" t="s">
        <v>8159</v>
      </c>
      <c r="AJ486" s="29">
        <v>10</v>
      </c>
      <c r="AK486" s="29" t="s">
        <v>8160</v>
      </c>
      <c r="AL486" s="29" t="s">
        <v>8161</v>
      </c>
      <c r="AM486" s="29">
        <v>1441</v>
      </c>
      <c r="AN486" s="1">
        <f t="shared" si="30"/>
        <v>1</v>
      </c>
      <c r="AO486" s="1">
        <f t="shared" si="31"/>
        <v>1</v>
      </c>
      <c r="AP486" s="30">
        <f t="shared" si="32"/>
        <v>46296</v>
      </c>
      <c r="AQ486" s="1" t="str">
        <f>IF(COUNTIF('同场线路Rotas do mesmo SC'!A:A,C486)&gt;0,"Sim","Não")</f>
        <v>Não</v>
      </c>
      <c r="AR486" s="1" t="str">
        <f>IF(COUNTIF(揽收业务网点!A:A,P486)&gt;0,"Sim","Não")</f>
        <v>Sim</v>
      </c>
    </row>
    <row r="487" spans="1:44">
      <c r="A487" s="29" t="s">
        <v>8162</v>
      </c>
      <c r="B487" s="29" t="s">
        <v>379</v>
      </c>
      <c r="C487" s="29" t="s">
        <v>8163</v>
      </c>
      <c r="D487" s="29" t="s">
        <v>381</v>
      </c>
      <c r="E487" s="29" t="s">
        <v>382</v>
      </c>
      <c r="F487" s="29" t="s">
        <v>829</v>
      </c>
      <c r="G487" s="29">
        <v>30</v>
      </c>
      <c r="H487" s="29" t="s">
        <v>8164</v>
      </c>
      <c r="I487" s="29" t="s">
        <v>868</v>
      </c>
      <c r="J487" s="29" t="s">
        <v>642</v>
      </c>
      <c r="K487" s="29" t="s">
        <v>387</v>
      </c>
      <c r="L487" s="29" t="s">
        <v>643</v>
      </c>
      <c r="M487" s="29" t="s">
        <v>8165</v>
      </c>
      <c r="N487" s="29" t="s">
        <v>8166</v>
      </c>
      <c r="O487" s="29" t="s">
        <v>653</v>
      </c>
      <c r="P487" s="29" t="s">
        <v>654</v>
      </c>
      <c r="Q487" s="29" t="s">
        <v>11</v>
      </c>
      <c r="R487" s="29" t="s">
        <v>8167</v>
      </c>
      <c r="S487" s="29" t="s">
        <v>3940</v>
      </c>
      <c r="T487" s="29" t="s">
        <v>8168</v>
      </c>
      <c r="U487" s="29" t="s">
        <v>8169</v>
      </c>
      <c r="V487" s="29">
        <v>240</v>
      </c>
      <c r="W487" s="29" t="s">
        <v>396</v>
      </c>
      <c r="X487" s="29" t="s">
        <v>8170</v>
      </c>
      <c r="Y487" s="29" t="s">
        <v>491</v>
      </c>
      <c r="Z487" s="29" t="s">
        <v>8171</v>
      </c>
      <c r="AA487" s="29" t="s">
        <v>8171</v>
      </c>
      <c r="AB487" s="29" t="s">
        <v>4970</v>
      </c>
      <c r="AC487" s="29" t="s">
        <v>61</v>
      </c>
      <c r="AD487" s="29" t="s">
        <v>11</v>
      </c>
      <c r="AE487" s="29" t="s">
        <v>2079</v>
      </c>
      <c r="AF487" s="29" t="s">
        <v>8172</v>
      </c>
      <c r="AG487" s="29">
        <v>-44</v>
      </c>
      <c r="AH487" s="29" t="s">
        <v>8172</v>
      </c>
      <c r="AI487" s="29" t="s">
        <v>8173</v>
      </c>
      <c r="AJ487" s="29">
        <v>6</v>
      </c>
      <c r="AK487" s="29" t="s">
        <v>8174</v>
      </c>
      <c r="AL487" s="29" t="s">
        <v>8175</v>
      </c>
      <c r="AM487" s="29">
        <v>55</v>
      </c>
      <c r="AN487" s="1">
        <f t="shared" si="30"/>
        <v>1</v>
      </c>
      <c r="AO487" s="1">
        <f t="shared" si="31"/>
        <v>1</v>
      </c>
      <c r="AP487" s="30">
        <f t="shared" si="32"/>
        <v>46296</v>
      </c>
      <c r="AQ487" s="1" t="str">
        <f>IF(COUNTIF('同场线路Rotas do mesmo SC'!A:A,C487)&gt;0,"Sim","Não")</f>
        <v>Não</v>
      </c>
      <c r="AR487" s="1" t="str">
        <f>IF(COUNTIF(揽收业务网点!A:A,P487)&gt;0,"Sim","Não")</f>
        <v>Não</v>
      </c>
    </row>
    <row r="488" spans="1:44">
      <c r="A488" s="29" t="s">
        <v>8176</v>
      </c>
      <c r="B488" s="29" t="s">
        <v>379</v>
      </c>
      <c r="C488" s="29" t="s">
        <v>8177</v>
      </c>
      <c r="D488" s="29" t="s">
        <v>381</v>
      </c>
      <c r="E488" s="29" t="s">
        <v>382</v>
      </c>
      <c r="F488" s="29" t="s">
        <v>383</v>
      </c>
      <c r="G488" s="29">
        <v>31</v>
      </c>
      <c r="H488" s="29" t="s">
        <v>7097</v>
      </c>
      <c r="I488" s="29" t="s">
        <v>868</v>
      </c>
      <c r="J488" s="29" t="s">
        <v>4239</v>
      </c>
      <c r="K488" s="29" t="s">
        <v>387</v>
      </c>
      <c r="L488" s="29" t="s">
        <v>4240</v>
      </c>
      <c r="M488" s="29" t="s">
        <v>7098</v>
      </c>
      <c r="N488" s="29" t="s">
        <v>7099</v>
      </c>
      <c r="O488" s="29" t="s">
        <v>653</v>
      </c>
      <c r="P488" s="29" t="s">
        <v>654</v>
      </c>
      <c r="Q488" s="29" t="s">
        <v>11</v>
      </c>
      <c r="R488" s="29" t="s">
        <v>8178</v>
      </c>
      <c r="S488" s="29" t="s">
        <v>4117</v>
      </c>
      <c r="T488" s="29" t="s">
        <v>8179</v>
      </c>
      <c r="U488" s="29" t="s">
        <v>8180</v>
      </c>
      <c r="V488" s="29">
        <v>1081</v>
      </c>
      <c r="W488" s="29" t="s">
        <v>396</v>
      </c>
      <c r="X488" s="29" t="s">
        <v>8181</v>
      </c>
      <c r="Y488" s="29" t="s">
        <v>3219</v>
      </c>
      <c r="Z488" s="29" t="s">
        <v>8182</v>
      </c>
      <c r="AA488" s="29" t="s">
        <v>8182</v>
      </c>
      <c r="AB488" s="29" t="s">
        <v>8183</v>
      </c>
      <c r="AC488" s="29" t="s">
        <v>8184</v>
      </c>
      <c r="AD488" s="29" t="s">
        <v>11</v>
      </c>
      <c r="AE488" s="29" t="s">
        <v>5079</v>
      </c>
      <c r="AF488" s="29" t="s">
        <v>8185</v>
      </c>
      <c r="AG488" s="29">
        <v>-29</v>
      </c>
      <c r="AH488" s="29" t="s">
        <v>8185</v>
      </c>
      <c r="AI488" s="29" t="s">
        <v>8186</v>
      </c>
      <c r="AJ488" s="29">
        <v>49</v>
      </c>
      <c r="AK488" s="29" t="s">
        <v>8187</v>
      </c>
      <c r="AL488" s="29" t="s">
        <v>8188</v>
      </c>
      <c r="AM488" s="29">
        <v>120</v>
      </c>
      <c r="AN488" s="1">
        <f t="shared" si="30"/>
        <v>1</v>
      </c>
      <c r="AO488" s="1">
        <f t="shared" si="31"/>
        <v>1</v>
      </c>
      <c r="AP488" s="30">
        <f t="shared" si="32"/>
        <v>46296</v>
      </c>
      <c r="AQ488" s="1" t="str">
        <f>IF(COUNTIF('同场线路Rotas do mesmo SC'!A:A,C488)&gt;0,"Sim","Não")</f>
        <v>Não</v>
      </c>
      <c r="AR488" s="1" t="str">
        <f>IF(COUNTIF(揽收业务网点!A:A,P488)&gt;0,"Sim","Não")</f>
        <v>Não</v>
      </c>
    </row>
    <row r="489" spans="1:44">
      <c r="A489" s="29" t="s">
        <v>8189</v>
      </c>
      <c r="B489" s="29" t="s">
        <v>379</v>
      </c>
      <c r="C489" s="29" t="s">
        <v>8190</v>
      </c>
      <c r="D489" s="29" t="s">
        <v>381</v>
      </c>
      <c r="E489" s="29" t="s">
        <v>382</v>
      </c>
      <c r="F489" s="29" t="s">
        <v>847</v>
      </c>
      <c r="G489" s="29">
        <v>129</v>
      </c>
      <c r="H489" s="29" t="s">
        <v>8191</v>
      </c>
      <c r="I489" s="29" t="s">
        <v>663</v>
      </c>
      <c r="J489" s="29" t="s">
        <v>1753</v>
      </c>
      <c r="K489" s="29" t="s">
        <v>387</v>
      </c>
      <c r="L489" s="29" t="s">
        <v>1754</v>
      </c>
      <c r="M489" s="29" t="s">
        <v>8192</v>
      </c>
      <c r="N489" s="29" t="s">
        <v>8193</v>
      </c>
      <c r="O489" s="29" t="s">
        <v>653</v>
      </c>
      <c r="P489" s="29" t="s">
        <v>654</v>
      </c>
      <c r="Q489" s="29" t="s">
        <v>11</v>
      </c>
      <c r="R489" s="29" t="s">
        <v>8194</v>
      </c>
      <c r="S489" s="29" t="s">
        <v>8195</v>
      </c>
      <c r="T489" s="29" t="s">
        <v>8196</v>
      </c>
      <c r="U489" s="29" t="s">
        <v>8197</v>
      </c>
      <c r="V489" s="29">
        <v>441</v>
      </c>
      <c r="W489" s="29" t="s">
        <v>396</v>
      </c>
      <c r="X489" s="29" t="s">
        <v>8198</v>
      </c>
      <c r="Y489" s="29" t="s">
        <v>2873</v>
      </c>
      <c r="Z489" s="29" t="s">
        <v>8199</v>
      </c>
      <c r="AA489" s="29" t="s">
        <v>8199</v>
      </c>
      <c r="AB489" s="29" t="s">
        <v>1703</v>
      </c>
      <c r="AC489" s="29" t="s">
        <v>45</v>
      </c>
      <c r="AD489" s="29" t="s">
        <v>11</v>
      </c>
      <c r="AE489" s="29" t="s">
        <v>2754</v>
      </c>
      <c r="AF489" s="29" t="s">
        <v>8200</v>
      </c>
      <c r="AG489" s="29">
        <v>-8</v>
      </c>
      <c r="AH489" s="29" t="s">
        <v>8200</v>
      </c>
      <c r="AI489" s="29"/>
      <c r="AJ489" s="29">
        <v>360</v>
      </c>
      <c r="AK489" s="29" t="s">
        <v>8201</v>
      </c>
      <c r="AL489" s="29" t="s">
        <v>8202</v>
      </c>
      <c r="AM489" s="29">
        <v>1064</v>
      </c>
      <c r="AN489" s="1">
        <f t="shared" si="30"/>
        <v>1</v>
      </c>
      <c r="AO489" s="1">
        <f t="shared" si="31"/>
        <v>0</v>
      </c>
      <c r="AP489" s="30">
        <f t="shared" si="32"/>
        <v>46296</v>
      </c>
      <c r="AQ489" s="1" t="str">
        <f>IF(COUNTIF('同场线路Rotas do mesmo SC'!A:A,C489)&gt;0,"Sim","Não")</f>
        <v>Não</v>
      </c>
      <c r="AR489" s="1" t="str">
        <f>IF(COUNTIF(揽收业务网点!A:A,P489)&gt;0,"Sim","Não")</f>
        <v>Não</v>
      </c>
    </row>
    <row r="490" spans="1:44">
      <c r="A490" s="29" t="s">
        <v>8203</v>
      </c>
      <c r="B490" s="29" t="s">
        <v>379</v>
      </c>
      <c r="C490" s="29" t="s">
        <v>8204</v>
      </c>
      <c r="D490" s="29" t="s">
        <v>381</v>
      </c>
      <c r="E490" s="29" t="s">
        <v>382</v>
      </c>
      <c r="F490" s="29" t="s">
        <v>383</v>
      </c>
      <c r="G490" s="29">
        <v>30</v>
      </c>
      <c r="H490" s="29" t="s">
        <v>4943</v>
      </c>
      <c r="I490" s="29" t="s">
        <v>512</v>
      </c>
      <c r="J490" s="29" t="s">
        <v>4944</v>
      </c>
      <c r="K490" s="29" t="s">
        <v>387</v>
      </c>
      <c r="L490" s="29" t="s">
        <v>4945</v>
      </c>
      <c r="M490" s="29" t="s">
        <v>8205</v>
      </c>
      <c r="N490" s="29" t="s">
        <v>8206</v>
      </c>
      <c r="O490" s="29" t="s">
        <v>4358</v>
      </c>
      <c r="P490" s="29" t="s">
        <v>4359</v>
      </c>
      <c r="Q490" s="29" t="s">
        <v>70</v>
      </c>
      <c r="R490" s="29" t="s">
        <v>8207</v>
      </c>
      <c r="S490" s="29" t="s">
        <v>8208</v>
      </c>
      <c r="T490" s="29" t="s">
        <v>8209</v>
      </c>
      <c r="U490" s="29" t="s">
        <v>8210</v>
      </c>
      <c r="V490" s="29">
        <v>1</v>
      </c>
      <c r="W490" s="29" t="s">
        <v>396</v>
      </c>
      <c r="X490" s="29" t="s">
        <v>8211</v>
      </c>
      <c r="Y490" s="29" t="s">
        <v>401</v>
      </c>
      <c r="Z490" s="29" t="s">
        <v>8212</v>
      </c>
      <c r="AA490" s="29" t="s">
        <v>8212</v>
      </c>
      <c r="AB490" s="29" t="s">
        <v>8213</v>
      </c>
      <c r="AC490" s="29" t="s">
        <v>8214</v>
      </c>
      <c r="AD490" s="29" t="s">
        <v>70</v>
      </c>
      <c r="AE490" s="29" t="s">
        <v>426</v>
      </c>
      <c r="AF490" s="29" t="s">
        <v>8215</v>
      </c>
      <c r="AG490" s="29">
        <v>-6</v>
      </c>
      <c r="AH490" s="29" t="s">
        <v>8215</v>
      </c>
      <c r="AI490" s="29" t="s">
        <v>8216</v>
      </c>
      <c r="AJ490" s="29">
        <v>55</v>
      </c>
      <c r="AK490" s="29" t="s">
        <v>8217</v>
      </c>
      <c r="AL490" s="29" t="s">
        <v>8218</v>
      </c>
      <c r="AM490" s="29">
        <v>30</v>
      </c>
      <c r="AN490" s="1">
        <f t="shared" si="30"/>
        <v>1</v>
      </c>
      <c r="AO490" s="1">
        <f t="shared" si="31"/>
        <v>1</v>
      </c>
      <c r="AP490" s="30">
        <f t="shared" si="32"/>
        <v>46296</v>
      </c>
      <c r="AQ490" s="1" t="str">
        <f>IF(COUNTIF('同场线路Rotas do mesmo SC'!A:A,C490)&gt;0,"Sim","Não")</f>
        <v>Não</v>
      </c>
      <c r="AR490" s="1" t="str">
        <f>IF(COUNTIF(揽收业务网点!A:A,P490)&gt;0,"Sim","Não")</f>
        <v>Não</v>
      </c>
    </row>
    <row r="491" spans="1:44">
      <c r="A491" s="29" t="s">
        <v>8219</v>
      </c>
      <c r="B491" s="29" t="s">
        <v>379</v>
      </c>
      <c r="C491" s="29" t="s">
        <v>8220</v>
      </c>
      <c r="D491" s="29" t="s">
        <v>381</v>
      </c>
      <c r="E491" s="29" t="s">
        <v>382</v>
      </c>
      <c r="F491" s="29" t="s">
        <v>383</v>
      </c>
      <c r="G491" s="29">
        <v>60</v>
      </c>
      <c r="H491" s="29" t="s">
        <v>8221</v>
      </c>
      <c r="I491" s="29" t="s">
        <v>512</v>
      </c>
      <c r="J491" s="29" t="s">
        <v>8222</v>
      </c>
      <c r="K491" s="29" t="s">
        <v>387</v>
      </c>
      <c r="L491" s="29" t="s">
        <v>8223</v>
      </c>
      <c r="M491" s="29" t="s">
        <v>8222</v>
      </c>
      <c r="N491" s="29" t="s">
        <v>8224</v>
      </c>
      <c r="O491" s="29" t="s">
        <v>899</v>
      </c>
      <c r="P491" s="29" t="s">
        <v>900</v>
      </c>
      <c r="Q491" s="29" t="s">
        <v>70</v>
      </c>
      <c r="R491" s="29" t="s">
        <v>8225</v>
      </c>
      <c r="S491" s="29" t="s">
        <v>8226</v>
      </c>
      <c r="T491" s="29" t="s">
        <v>8227</v>
      </c>
      <c r="U491" s="29" t="s">
        <v>5485</v>
      </c>
      <c r="V491" s="29">
        <v>731</v>
      </c>
      <c r="W491" s="29" t="s">
        <v>396</v>
      </c>
      <c r="X491" s="29" t="s">
        <v>8228</v>
      </c>
      <c r="Y491" s="29" t="s">
        <v>948</v>
      </c>
      <c r="Z491" s="29" t="s">
        <v>8229</v>
      </c>
      <c r="AA491" s="29" t="s">
        <v>8229</v>
      </c>
      <c r="AB491" s="29" t="s">
        <v>8230</v>
      </c>
      <c r="AC491" s="29" t="s">
        <v>8231</v>
      </c>
      <c r="AD491" s="29" t="s">
        <v>70</v>
      </c>
      <c r="AE491" s="29" t="s">
        <v>1325</v>
      </c>
      <c r="AF491" s="29" t="s">
        <v>8232</v>
      </c>
      <c r="AG491" s="29">
        <v>-36</v>
      </c>
      <c r="AH491" s="29" t="s">
        <v>8232</v>
      </c>
      <c r="AI491" s="29" t="s">
        <v>6812</v>
      </c>
      <c r="AJ491" s="29">
        <v>154</v>
      </c>
      <c r="AK491" s="29" t="s">
        <v>8233</v>
      </c>
      <c r="AL491" s="29" t="s">
        <v>8234</v>
      </c>
      <c r="AM491" s="29">
        <v>11</v>
      </c>
      <c r="AN491" s="1">
        <f t="shared" si="30"/>
        <v>1</v>
      </c>
      <c r="AO491" s="1">
        <f t="shared" si="31"/>
        <v>1</v>
      </c>
      <c r="AP491" s="30">
        <f t="shared" si="32"/>
        <v>46296</v>
      </c>
      <c r="AQ491" s="1" t="str">
        <f>IF(COUNTIF('同场线路Rotas do mesmo SC'!A:A,C491)&gt;0,"Sim","Não")</f>
        <v>Não</v>
      </c>
      <c r="AR491" s="1" t="str">
        <f>IF(COUNTIF(揽收业务网点!A:A,P491)&gt;0,"Sim","Não")</f>
        <v>Não</v>
      </c>
    </row>
    <row r="492" spans="1:44">
      <c r="A492" s="29" t="s">
        <v>8235</v>
      </c>
      <c r="B492" s="29" t="s">
        <v>379</v>
      </c>
      <c r="C492" s="29" t="s">
        <v>8236</v>
      </c>
      <c r="D492" s="29" t="s">
        <v>381</v>
      </c>
      <c r="E492" s="29" t="s">
        <v>382</v>
      </c>
      <c r="F492" s="29" t="s">
        <v>732</v>
      </c>
      <c r="G492" s="29">
        <v>23</v>
      </c>
      <c r="H492" s="29" t="s">
        <v>8237</v>
      </c>
      <c r="I492" s="29" t="s">
        <v>868</v>
      </c>
      <c r="J492" s="29" t="s">
        <v>1753</v>
      </c>
      <c r="K492" s="29" t="s">
        <v>387</v>
      </c>
      <c r="L492" s="29" t="s">
        <v>1754</v>
      </c>
      <c r="M492" s="29" t="s">
        <v>8238</v>
      </c>
      <c r="N492" s="29" t="s">
        <v>8239</v>
      </c>
      <c r="O492" s="29" t="s">
        <v>653</v>
      </c>
      <c r="P492" s="29" t="s">
        <v>654</v>
      </c>
      <c r="Q492" s="29" t="s">
        <v>11</v>
      </c>
      <c r="R492" s="29" t="s">
        <v>8240</v>
      </c>
      <c r="S492" s="29" t="s">
        <v>8241</v>
      </c>
      <c r="T492" s="29" t="s">
        <v>8242</v>
      </c>
      <c r="U492" s="29" t="s">
        <v>8243</v>
      </c>
      <c r="V492" s="29">
        <v>93</v>
      </c>
      <c r="W492" s="29" t="s">
        <v>396</v>
      </c>
      <c r="X492" s="29" t="s">
        <v>8244</v>
      </c>
      <c r="Y492" s="29" t="s">
        <v>1775</v>
      </c>
      <c r="Z492" s="29"/>
      <c r="AA492" s="29"/>
      <c r="AB492" s="29" t="s">
        <v>4935</v>
      </c>
      <c r="AC492" s="29" t="s">
        <v>4936</v>
      </c>
      <c r="AD492" s="29" t="s">
        <v>11</v>
      </c>
      <c r="AE492" s="29" t="s">
        <v>491</v>
      </c>
      <c r="AF492" s="29" t="s">
        <v>8245</v>
      </c>
      <c r="AG492" s="29">
        <v>-34</v>
      </c>
      <c r="AH492" s="29" t="s">
        <v>8245</v>
      </c>
      <c r="AI492" s="29" t="s">
        <v>8246</v>
      </c>
      <c r="AJ492" s="29">
        <v>39</v>
      </c>
      <c r="AK492" s="29" t="s">
        <v>8247</v>
      </c>
      <c r="AL492" s="29" t="s">
        <v>8248</v>
      </c>
      <c r="AM492" s="29">
        <v>23</v>
      </c>
      <c r="AN492" s="1">
        <f t="shared" si="30"/>
        <v>1</v>
      </c>
      <c r="AO492" s="1">
        <f t="shared" si="31"/>
        <v>1</v>
      </c>
      <c r="AP492" s="30">
        <f t="shared" si="32"/>
        <v>46296</v>
      </c>
      <c r="AQ492" s="1" t="str">
        <f>IF(COUNTIF('同场线路Rotas do mesmo SC'!A:A,C492)&gt;0,"Sim","Não")</f>
        <v>Não</v>
      </c>
      <c r="AR492" s="1" t="str">
        <f>IF(COUNTIF(揽收业务网点!A:A,P492)&gt;0,"Sim","Não")</f>
        <v>Não</v>
      </c>
    </row>
    <row r="493" spans="1:44">
      <c r="A493" s="29" t="s">
        <v>8249</v>
      </c>
      <c r="B493" s="29" t="s">
        <v>379</v>
      </c>
      <c r="C493" s="29" t="s">
        <v>8250</v>
      </c>
      <c r="D493" s="29" t="s">
        <v>381</v>
      </c>
      <c r="E493" s="29" t="s">
        <v>382</v>
      </c>
      <c r="F493" s="29" t="s">
        <v>383</v>
      </c>
      <c r="G493" s="29">
        <v>99</v>
      </c>
      <c r="H493" s="29" t="s">
        <v>8251</v>
      </c>
      <c r="I493" s="29" t="s">
        <v>385</v>
      </c>
      <c r="J493" s="29" t="s">
        <v>8252</v>
      </c>
      <c r="K493" s="29" t="s">
        <v>387</v>
      </c>
      <c r="L493" s="29" t="s">
        <v>8252</v>
      </c>
      <c r="M493" s="29" t="s">
        <v>8253</v>
      </c>
      <c r="N493" s="29" t="s">
        <v>8254</v>
      </c>
      <c r="O493" s="29" t="s">
        <v>1111</v>
      </c>
      <c r="P493" s="29" t="s">
        <v>1112</v>
      </c>
      <c r="Q493" s="29" t="s">
        <v>168</v>
      </c>
      <c r="R493" s="29" t="s">
        <v>8255</v>
      </c>
      <c r="S493" s="29" t="s">
        <v>8256</v>
      </c>
      <c r="T493" s="29" t="s">
        <v>8257</v>
      </c>
      <c r="U493" s="29" t="s">
        <v>8258</v>
      </c>
      <c r="V493" s="29">
        <v>207</v>
      </c>
      <c r="W493" s="29" t="s">
        <v>396</v>
      </c>
      <c r="X493" s="29" t="s">
        <v>7505</v>
      </c>
      <c r="Y493" s="29" t="s">
        <v>1674</v>
      </c>
      <c r="Z493" s="29" t="s">
        <v>8259</v>
      </c>
      <c r="AA493" s="29" t="s">
        <v>8259</v>
      </c>
      <c r="AB493" s="29" t="s">
        <v>8260</v>
      </c>
      <c r="AC493" s="29" t="s">
        <v>8261</v>
      </c>
      <c r="AD493" s="29" t="s">
        <v>168</v>
      </c>
      <c r="AE493" s="29" t="s">
        <v>3676</v>
      </c>
      <c r="AF493" s="29" t="s">
        <v>4803</v>
      </c>
      <c r="AG493" s="29">
        <v>-40</v>
      </c>
      <c r="AH493" s="29" t="s">
        <v>4803</v>
      </c>
      <c r="AI493" s="29" t="s">
        <v>8262</v>
      </c>
      <c r="AJ493" s="29">
        <v>38</v>
      </c>
      <c r="AK493" s="29" t="s">
        <v>4129</v>
      </c>
      <c r="AL493" s="29" t="s">
        <v>8263</v>
      </c>
      <c r="AM493" s="29">
        <v>79</v>
      </c>
      <c r="AN493" s="1">
        <f t="shared" si="30"/>
        <v>1</v>
      </c>
      <c r="AO493" s="1">
        <f t="shared" si="31"/>
        <v>1</v>
      </c>
      <c r="AP493" s="30">
        <f t="shared" si="32"/>
        <v>46296</v>
      </c>
      <c r="AQ493" s="1" t="str">
        <f>IF(COUNTIF('同场线路Rotas do mesmo SC'!A:A,C493)&gt;0,"Sim","Não")</f>
        <v>Não</v>
      </c>
      <c r="AR493" s="1" t="str">
        <f>IF(COUNTIF(揽收业务网点!A:A,P493)&gt;0,"Sim","Não")</f>
        <v>Não</v>
      </c>
    </row>
    <row r="494" spans="1:44">
      <c r="A494" s="29" t="s">
        <v>8264</v>
      </c>
      <c r="B494" s="29" t="s">
        <v>379</v>
      </c>
      <c r="C494" s="29" t="s">
        <v>8265</v>
      </c>
      <c r="D494" s="29" t="s">
        <v>381</v>
      </c>
      <c r="E494" s="29" t="s">
        <v>382</v>
      </c>
      <c r="F494" s="29" t="s">
        <v>383</v>
      </c>
      <c r="G494" s="29">
        <v>17</v>
      </c>
      <c r="H494" s="29" t="s">
        <v>8266</v>
      </c>
      <c r="I494" s="29" t="s">
        <v>868</v>
      </c>
      <c r="J494" s="29" t="s">
        <v>2187</v>
      </c>
      <c r="K494" s="29" t="s">
        <v>387</v>
      </c>
      <c r="L494" s="29" t="s">
        <v>2188</v>
      </c>
      <c r="M494" s="29" t="s">
        <v>8267</v>
      </c>
      <c r="N494" s="29" t="s">
        <v>8268</v>
      </c>
      <c r="O494" s="29" t="s">
        <v>1372</v>
      </c>
      <c r="P494" s="29" t="s">
        <v>34</v>
      </c>
      <c r="Q494" s="29" t="s">
        <v>11</v>
      </c>
      <c r="R494" s="29" t="s">
        <v>8269</v>
      </c>
      <c r="S494" s="29" t="s">
        <v>8270</v>
      </c>
      <c r="T494" s="29" t="s">
        <v>8271</v>
      </c>
      <c r="U494" s="29" t="s">
        <v>8272</v>
      </c>
      <c r="V494" s="29">
        <v>149</v>
      </c>
      <c r="W494" s="29" t="s">
        <v>396</v>
      </c>
      <c r="X494" s="29" t="s">
        <v>8273</v>
      </c>
      <c r="Y494" s="29" t="s">
        <v>528</v>
      </c>
      <c r="Z494" s="29" t="s">
        <v>8274</v>
      </c>
      <c r="AA494" s="29" t="s">
        <v>8274</v>
      </c>
      <c r="AB494" s="29" t="s">
        <v>8275</v>
      </c>
      <c r="AC494" s="29" t="s">
        <v>8276</v>
      </c>
      <c r="AD494" s="29" t="s">
        <v>11</v>
      </c>
      <c r="AE494" s="29" t="s">
        <v>6618</v>
      </c>
      <c r="AF494" s="29" t="s">
        <v>8277</v>
      </c>
      <c r="AG494" s="29">
        <v>55</v>
      </c>
      <c r="AH494" s="29" t="s">
        <v>8277</v>
      </c>
      <c r="AI494" s="29" t="s">
        <v>8278</v>
      </c>
      <c r="AJ494" s="29">
        <v>-2</v>
      </c>
      <c r="AK494" s="29" t="s">
        <v>8279</v>
      </c>
      <c r="AL494" s="29" t="s">
        <v>1533</v>
      </c>
      <c r="AM494" s="29">
        <v>100</v>
      </c>
      <c r="AN494" s="1">
        <f t="shared" si="30"/>
        <v>1</v>
      </c>
      <c r="AO494" s="1">
        <f t="shared" si="31"/>
        <v>1</v>
      </c>
      <c r="AP494" s="30">
        <f t="shared" si="32"/>
        <v>46296</v>
      </c>
      <c r="AQ494" s="1" t="str">
        <f>IF(COUNTIF('同场线路Rotas do mesmo SC'!A:A,C494)&gt;0,"Sim","Não")</f>
        <v>Não</v>
      </c>
      <c r="AR494" s="1" t="str">
        <f>IF(COUNTIF(揽收业务网点!A:A,P494)&gt;0,"Sim","Não")</f>
        <v>Sim</v>
      </c>
    </row>
    <row r="495" spans="1:44">
      <c r="A495" s="29" t="s">
        <v>8280</v>
      </c>
      <c r="B495" s="29" t="s">
        <v>379</v>
      </c>
      <c r="C495" s="29" t="s">
        <v>8281</v>
      </c>
      <c r="D495" s="29" t="s">
        <v>381</v>
      </c>
      <c r="E495" s="29" t="s">
        <v>382</v>
      </c>
      <c r="F495" s="29" t="s">
        <v>383</v>
      </c>
      <c r="G495" s="29">
        <v>22</v>
      </c>
      <c r="H495" s="29" t="s">
        <v>7665</v>
      </c>
      <c r="I495" s="29" t="s">
        <v>702</v>
      </c>
      <c r="J495" s="29" t="s">
        <v>642</v>
      </c>
      <c r="K495" s="29" t="s">
        <v>387</v>
      </c>
      <c r="L495" s="29" t="s">
        <v>643</v>
      </c>
      <c r="M495" s="29" t="s">
        <v>7666</v>
      </c>
      <c r="N495" s="29" t="s">
        <v>7667</v>
      </c>
      <c r="O495" s="29" t="s">
        <v>1372</v>
      </c>
      <c r="P495" s="29" t="s">
        <v>34</v>
      </c>
      <c r="Q495" s="29" t="s">
        <v>11</v>
      </c>
      <c r="R495" s="29" t="s">
        <v>8282</v>
      </c>
      <c r="S495" s="29" t="s">
        <v>8283</v>
      </c>
      <c r="T495" s="29" t="s">
        <v>8284</v>
      </c>
      <c r="U495" s="29" t="s">
        <v>8285</v>
      </c>
      <c r="V495" s="29">
        <v>117</v>
      </c>
      <c r="W495" s="29" t="s">
        <v>396</v>
      </c>
      <c r="X495" s="29" t="s">
        <v>6154</v>
      </c>
      <c r="Y495" s="29" t="s">
        <v>528</v>
      </c>
      <c r="Z495" s="29" t="s">
        <v>8286</v>
      </c>
      <c r="AA495" s="29" t="s">
        <v>8286</v>
      </c>
      <c r="AB495" s="29" t="s">
        <v>7668</v>
      </c>
      <c r="AC495" s="29" t="s">
        <v>33</v>
      </c>
      <c r="AD495" s="29" t="s">
        <v>11</v>
      </c>
      <c r="AE495" s="29" t="s">
        <v>633</v>
      </c>
      <c r="AF495" s="29" t="s">
        <v>8287</v>
      </c>
      <c r="AG495" s="29">
        <v>1</v>
      </c>
      <c r="AH495" s="29" t="s">
        <v>8287</v>
      </c>
      <c r="AI495" s="29" t="s">
        <v>4419</v>
      </c>
      <c r="AJ495" s="29">
        <v>2</v>
      </c>
      <c r="AK495" s="29" t="s">
        <v>8288</v>
      </c>
      <c r="AL495" s="29" t="s">
        <v>8289</v>
      </c>
      <c r="AM495" s="29">
        <v>399</v>
      </c>
      <c r="AN495" s="1">
        <f t="shared" si="30"/>
        <v>1</v>
      </c>
      <c r="AO495" s="1">
        <f t="shared" si="31"/>
        <v>1</v>
      </c>
      <c r="AP495" s="30">
        <f t="shared" si="32"/>
        <v>46296</v>
      </c>
      <c r="AQ495" s="1" t="str">
        <f>IF(COUNTIF('同场线路Rotas do mesmo SC'!A:A,C495)&gt;0,"Sim","Não")</f>
        <v>Não</v>
      </c>
      <c r="AR495" s="1" t="str">
        <f>IF(COUNTIF(揽收业务网点!A:A,P495)&gt;0,"Sim","Não")</f>
        <v>Sim</v>
      </c>
    </row>
    <row r="496" spans="1:44">
      <c r="A496" s="29" t="s">
        <v>8290</v>
      </c>
      <c r="B496" s="29" t="s">
        <v>379</v>
      </c>
      <c r="C496" s="29" t="s">
        <v>8291</v>
      </c>
      <c r="D496" s="29" t="s">
        <v>381</v>
      </c>
      <c r="E496" s="29" t="s">
        <v>382</v>
      </c>
      <c r="F496" s="29" t="s">
        <v>383</v>
      </c>
      <c r="G496" s="29">
        <v>120</v>
      </c>
      <c r="H496" s="29" t="s">
        <v>1824</v>
      </c>
      <c r="I496" s="29" t="s">
        <v>1289</v>
      </c>
      <c r="J496" s="29" t="s">
        <v>775</v>
      </c>
      <c r="K496" s="29" t="s">
        <v>411</v>
      </c>
      <c r="L496" s="29" t="s">
        <v>776</v>
      </c>
      <c r="M496" s="29" t="s">
        <v>8292</v>
      </c>
      <c r="N496" s="29" t="s">
        <v>8293</v>
      </c>
      <c r="O496" s="29" t="s">
        <v>461</v>
      </c>
      <c r="P496" s="29" t="s">
        <v>462</v>
      </c>
      <c r="Q496" s="29" t="s">
        <v>5</v>
      </c>
      <c r="R496" s="29" t="s">
        <v>8294</v>
      </c>
      <c r="S496" s="29" t="s">
        <v>8294</v>
      </c>
      <c r="T496" s="29" t="s">
        <v>8295</v>
      </c>
      <c r="U496" s="29" t="s">
        <v>8295</v>
      </c>
      <c r="V496" s="29">
        <v>0</v>
      </c>
      <c r="W496" s="29" t="s">
        <v>396</v>
      </c>
      <c r="X496" s="29" t="s">
        <v>8296</v>
      </c>
      <c r="Y496" s="29" t="s">
        <v>528</v>
      </c>
      <c r="Z496" s="29" t="s">
        <v>8296</v>
      </c>
      <c r="AA496" s="29" t="s">
        <v>8296</v>
      </c>
      <c r="AB496" s="29" t="s">
        <v>8297</v>
      </c>
      <c r="AC496" s="29" t="s">
        <v>8298</v>
      </c>
      <c r="AD496" s="29" t="s">
        <v>5</v>
      </c>
      <c r="AE496" s="29" t="s">
        <v>2077</v>
      </c>
      <c r="AF496" s="29" t="s">
        <v>8299</v>
      </c>
      <c r="AG496" s="29">
        <v>-107</v>
      </c>
      <c r="AH496" s="29" t="s">
        <v>8299</v>
      </c>
      <c r="AI496" s="29" t="s">
        <v>8299</v>
      </c>
      <c r="AJ496" s="29">
        <v>1</v>
      </c>
      <c r="AK496" s="29" t="s">
        <v>8300</v>
      </c>
      <c r="AL496" s="29" t="s">
        <v>8301</v>
      </c>
      <c r="AM496" s="29">
        <v>16</v>
      </c>
      <c r="AN496" s="1">
        <f t="shared" si="30"/>
        <v>1</v>
      </c>
      <c r="AO496" s="1">
        <f t="shared" si="31"/>
        <v>1</v>
      </c>
      <c r="AP496" s="30">
        <f t="shared" si="32"/>
        <v>46296</v>
      </c>
      <c r="AQ496" s="1" t="str">
        <f>IF(COUNTIF('同场线路Rotas do mesmo SC'!A:A,C496)&gt;0,"Sim","Não")</f>
        <v>Não</v>
      </c>
      <c r="AR496" s="1" t="str">
        <f>IF(COUNTIF(揽收业务网点!A:A,P496)&gt;0,"Sim","Não")</f>
        <v>Não</v>
      </c>
    </row>
    <row r="497" spans="1:44">
      <c r="A497" s="29" t="s">
        <v>8302</v>
      </c>
      <c r="B497" s="29" t="s">
        <v>379</v>
      </c>
      <c r="C497" s="29" t="s">
        <v>8303</v>
      </c>
      <c r="D497" s="29" t="s">
        <v>381</v>
      </c>
      <c r="E497" s="29" t="s">
        <v>382</v>
      </c>
      <c r="F497" s="29" t="s">
        <v>383</v>
      </c>
      <c r="G497" s="29">
        <v>342</v>
      </c>
      <c r="H497" s="29" t="s">
        <v>8304</v>
      </c>
      <c r="I497" s="29" t="s">
        <v>409</v>
      </c>
      <c r="J497" s="29" t="s">
        <v>1733</v>
      </c>
      <c r="K497" s="29" t="s">
        <v>387</v>
      </c>
      <c r="L497" s="29" t="s">
        <v>1734</v>
      </c>
      <c r="M497" s="29" t="s">
        <v>8305</v>
      </c>
      <c r="N497" s="29" t="s">
        <v>8306</v>
      </c>
      <c r="O497" s="29" t="s">
        <v>653</v>
      </c>
      <c r="P497" s="29" t="s">
        <v>654</v>
      </c>
      <c r="Q497" s="29" t="s">
        <v>11</v>
      </c>
      <c r="R497" s="29" t="s">
        <v>8307</v>
      </c>
      <c r="S497" s="29" t="s">
        <v>8308</v>
      </c>
      <c r="T497" s="29" t="s">
        <v>8309</v>
      </c>
      <c r="U497" s="29" t="s">
        <v>8310</v>
      </c>
      <c r="V497" s="29">
        <v>602</v>
      </c>
      <c r="W497" s="29" t="s">
        <v>396</v>
      </c>
      <c r="X497" s="29" t="s">
        <v>8311</v>
      </c>
      <c r="Y497" s="29" t="s">
        <v>551</v>
      </c>
      <c r="Z497" s="29" t="s">
        <v>1437</v>
      </c>
      <c r="AA497" s="29" t="s">
        <v>1437</v>
      </c>
      <c r="AB497" s="29" t="s">
        <v>2891</v>
      </c>
      <c r="AC497" s="29" t="s">
        <v>2892</v>
      </c>
      <c r="AD497" s="29" t="s">
        <v>94</v>
      </c>
      <c r="AE497" s="29" t="s">
        <v>8312</v>
      </c>
      <c r="AF497" s="29" t="s">
        <v>8313</v>
      </c>
      <c r="AG497" s="29">
        <v>478</v>
      </c>
      <c r="AH497" s="29" t="s">
        <v>8313</v>
      </c>
      <c r="AI497" s="29"/>
      <c r="AJ497" s="29">
        <v>119</v>
      </c>
      <c r="AK497" s="29" t="s">
        <v>8314</v>
      </c>
      <c r="AL497" s="29" t="s">
        <v>8315</v>
      </c>
      <c r="AM497" s="29">
        <v>470</v>
      </c>
      <c r="AN497" s="1">
        <f t="shared" si="30"/>
        <v>1</v>
      </c>
      <c r="AO497" s="1">
        <f t="shared" si="31"/>
        <v>0</v>
      </c>
      <c r="AP497" s="30">
        <f t="shared" si="32"/>
        <v>46296</v>
      </c>
      <c r="AQ497" s="1" t="str">
        <f>IF(COUNTIF('同场线路Rotas do mesmo SC'!A:A,C497)&gt;0,"Sim","Não")</f>
        <v>Não</v>
      </c>
      <c r="AR497" s="1" t="str">
        <f>IF(COUNTIF(揽收业务网点!A:A,P497)&gt;0,"Sim","Não")</f>
        <v>Não</v>
      </c>
    </row>
    <row r="498" spans="1:44">
      <c r="A498" s="29" t="s">
        <v>8316</v>
      </c>
      <c r="B498" s="29" t="s">
        <v>379</v>
      </c>
      <c r="C498" s="29" t="s">
        <v>8317</v>
      </c>
      <c r="D498" s="29" t="s">
        <v>381</v>
      </c>
      <c r="E498" s="29" t="s">
        <v>382</v>
      </c>
      <c r="F498" s="29" t="s">
        <v>383</v>
      </c>
      <c r="G498" s="29">
        <v>280</v>
      </c>
      <c r="H498" s="29" t="s">
        <v>8318</v>
      </c>
      <c r="I498" s="29" t="s">
        <v>409</v>
      </c>
      <c r="J498" s="29" t="s">
        <v>3893</v>
      </c>
      <c r="K498" s="29" t="s">
        <v>387</v>
      </c>
      <c r="L498" s="29" t="s">
        <v>3894</v>
      </c>
      <c r="M498" s="29" t="s">
        <v>8319</v>
      </c>
      <c r="N498" s="29" t="s">
        <v>8320</v>
      </c>
      <c r="O498" s="29" t="s">
        <v>1146</v>
      </c>
      <c r="P498" s="29" t="s">
        <v>1147</v>
      </c>
      <c r="Q498" s="29" t="s">
        <v>118</v>
      </c>
      <c r="R498" s="29" t="s">
        <v>8321</v>
      </c>
      <c r="S498" s="29" t="s">
        <v>8321</v>
      </c>
      <c r="T498" s="29" t="s">
        <v>8322</v>
      </c>
      <c r="U498" s="29" t="s">
        <v>8323</v>
      </c>
      <c r="V498" s="29">
        <v>65</v>
      </c>
      <c r="W498" s="29" t="s">
        <v>396</v>
      </c>
      <c r="X498" s="29" t="s">
        <v>8324</v>
      </c>
      <c r="Y498" s="29" t="s">
        <v>744</v>
      </c>
      <c r="Z498" s="29" t="s">
        <v>8325</v>
      </c>
      <c r="AA498" s="29" t="s">
        <v>8325</v>
      </c>
      <c r="AB498" s="29" t="s">
        <v>8326</v>
      </c>
      <c r="AC498" s="29" t="s">
        <v>8327</v>
      </c>
      <c r="AD498" s="29" t="s">
        <v>94</v>
      </c>
      <c r="AE498" s="29" t="s">
        <v>948</v>
      </c>
      <c r="AF498" s="29" t="s">
        <v>8328</v>
      </c>
      <c r="AG498" s="29">
        <v>6</v>
      </c>
      <c r="AH498" s="29" t="s">
        <v>8328</v>
      </c>
      <c r="AI498" s="29" t="s">
        <v>8329</v>
      </c>
      <c r="AJ498" s="29">
        <v>29</v>
      </c>
      <c r="AK498" s="29" t="s">
        <v>8330</v>
      </c>
      <c r="AL498" s="29" t="s">
        <v>8331</v>
      </c>
      <c r="AM498" s="29">
        <v>121</v>
      </c>
      <c r="AN498" s="1">
        <f t="shared" si="30"/>
        <v>1</v>
      </c>
      <c r="AO498" s="1">
        <f t="shared" si="31"/>
        <v>1</v>
      </c>
      <c r="AP498" s="30">
        <f t="shared" si="32"/>
        <v>46296</v>
      </c>
      <c r="AQ498" s="1" t="str">
        <f>IF(COUNTIF('同场线路Rotas do mesmo SC'!A:A,C498)&gt;0,"Sim","Não")</f>
        <v>Não</v>
      </c>
      <c r="AR498" s="1" t="str">
        <f>IF(COUNTIF(揽收业务网点!A:A,P498)&gt;0,"Sim","Não")</f>
        <v>Não</v>
      </c>
    </row>
    <row r="499" spans="1:44">
      <c r="A499" s="29" t="s">
        <v>8332</v>
      </c>
      <c r="B499" s="29" t="s">
        <v>379</v>
      </c>
      <c r="C499" s="29" t="s">
        <v>8333</v>
      </c>
      <c r="D499" s="29" t="s">
        <v>381</v>
      </c>
      <c r="E499" s="29" t="s">
        <v>640</v>
      </c>
      <c r="F499" s="29" t="s">
        <v>383</v>
      </c>
      <c r="G499" s="29">
        <v>18</v>
      </c>
      <c r="H499" s="29" t="s">
        <v>5232</v>
      </c>
      <c r="I499" s="29" t="s">
        <v>409</v>
      </c>
      <c r="J499" s="29" t="s">
        <v>1016</v>
      </c>
      <c r="K499" s="29" t="s">
        <v>387</v>
      </c>
      <c r="L499" s="29" t="s">
        <v>1017</v>
      </c>
      <c r="M499" s="29" t="s">
        <v>5233</v>
      </c>
      <c r="N499" s="29" t="s">
        <v>5234</v>
      </c>
      <c r="O499" s="29" t="s">
        <v>8334</v>
      </c>
      <c r="P499" s="29" t="s">
        <v>130</v>
      </c>
      <c r="Q499" s="29" t="s">
        <v>118</v>
      </c>
      <c r="R499" s="29" t="s">
        <v>8335</v>
      </c>
      <c r="S499" s="29" t="s">
        <v>8335</v>
      </c>
      <c r="T499" s="29" t="s">
        <v>8336</v>
      </c>
      <c r="U499" s="29" t="s">
        <v>8337</v>
      </c>
      <c r="V499" s="29">
        <v>168</v>
      </c>
      <c r="W499" s="29" t="s">
        <v>396</v>
      </c>
      <c r="X499" s="29" t="s">
        <v>8338</v>
      </c>
      <c r="Y499" s="29" t="s">
        <v>989</v>
      </c>
      <c r="Z499" s="29"/>
      <c r="AA499" s="29"/>
      <c r="AB499" s="29" t="s">
        <v>8339</v>
      </c>
      <c r="AC499" s="29" t="s">
        <v>8340</v>
      </c>
      <c r="AD499" s="29" t="s">
        <v>118</v>
      </c>
      <c r="AE499" s="29" t="s">
        <v>4346</v>
      </c>
      <c r="AF499" s="29" t="s">
        <v>8341</v>
      </c>
      <c r="AG499" s="29">
        <v>-114</v>
      </c>
      <c r="AH499" s="29" t="s">
        <v>8341</v>
      </c>
      <c r="AI499" s="29" t="s">
        <v>8342</v>
      </c>
      <c r="AJ499" s="29"/>
      <c r="AK499" s="29"/>
      <c r="AL499" s="29"/>
      <c r="AM499" s="29"/>
      <c r="AN499" s="1">
        <f t="shared" si="30"/>
        <v>1</v>
      </c>
      <c r="AO499" s="1">
        <f t="shared" si="31"/>
        <v>1</v>
      </c>
      <c r="AP499" s="30">
        <f t="shared" si="32"/>
        <v>46296</v>
      </c>
      <c r="AQ499" s="1" t="str">
        <f>IF(COUNTIF('同场线路Rotas do mesmo SC'!A:A,C499)&gt;0,"Sim","Não")</f>
        <v>Não</v>
      </c>
      <c r="AR499" s="1" t="str">
        <f>IF(COUNTIF(揽收业务网点!A:A,P499)&gt;0,"Sim","Não")</f>
        <v>Sim</v>
      </c>
    </row>
    <row r="500" spans="1:44">
      <c r="A500" s="29" t="s">
        <v>8332</v>
      </c>
      <c r="B500" s="29" t="s">
        <v>379</v>
      </c>
      <c r="C500" s="29" t="s">
        <v>8333</v>
      </c>
      <c r="D500" s="29" t="s">
        <v>381</v>
      </c>
      <c r="E500" s="29" t="s">
        <v>640</v>
      </c>
      <c r="F500" s="29" t="s">
        <v>383</v>
      </c>
      <c r="G500" s="29">
        <v>100</v>
      </c>
      <c r="H500" s="29" t="s">
        <v>5232</v>
      </c>
      <c r="I500" s="29" t="s">
        <v>409</v>
      </c>
      <c r="J500" s="29" t="s">
        <v>1016</v>
      </c>
      <c r="K500" s="29" t="s">
        <v>387</v>
      </c>
      <c r="L500" s="29" t="s">
        <v>1017</v>
      </c>
      <c r="M500" s="29" t="s">
        <v>5233</v>
      </c>
      <c r="N500" s="29" t="s">
        <v>5234</v>
      </c>
      <c r="O500" s="29" t="s">
        <v>5241</v>
      </c>
      <c r="P500" s="29" t="s">
        <v>127</v>
      </c>
      <c r="Q500" s="29" t="s">
        <v>118</v>
      </c>
      <c r="R500" s="29" t="s">
        <v>732</v>
      </c>
      <c r="S500" s="29" t="s">
        <v>732</v>
      </c>
      <c r="T500" s="29" t="s">
        <v>8343</v>
      </c>
      <c r="U500" s="29" t="s">
        <v>8344</v>
      </c>
      <c r="V500" s="29">
        <v>1</v>
      </c>
      <c r="W500" s="29" t="s">
        <v>396</v>
      </c>
      <c r="X500" s="29" t="s">
        <v>8345</v>
      </c>
      <c r="Y500" s="29" t="s">
        <v>2873</v>
      </c>
      <c r="Z500" s="29" t="s">
        <v>8346</v>
      </c>
      <c r="AA500" s="29" t="s">
        <v>8346</v>
      </c>
      <c r="AB500" s="29" t="s">
        <v>674</v>
      </c>
      <c r="AC500" s="29" t="s">
        <v>675</v>
      </c>
      <c r="AD500" s="29" t="s">
        <v>118</v>
      </c>
      <c r="AE500" s="29" t="s">
        <v>2427</v>
      </c>
      <c r="AF500" s="29" t="s">
        <v>8347</v>
      </c>
      <c r="AG500" s="29">
        <v>-37</v>
      </c>
      <c r="AH500" s="29" t="s">
        <v>8347</v>
      </c>
      <c r="AI500" s="29" t="s">
        <v>8348</v>
      </c>
      <c r="AJ500" s="29">
        <v>237</v>
      </c>
      <c r="AK500" s="29" t="s">
        <v>8349</v>
      </c>
      <c r="AL500" s="29" t="s">
        <v>8350</v>
      </c>
      <c r="AM500" s="29">
        <v>560</v>
      </c>
      <c r="AN500" s="1">
        <f t="shared" si="30"/>
        <v>1</v>
      </c>
      <c r="AO500" s="1">
        <f t="shared" si="31"/>
        <v>1</v>
      </c>
      <c r="AP500" s="30">
        <f t="shared" si="32"/>
        <v>46296</v>
      </c>
      <c r="AQ500" s="1" t="str">
        <f>IF(COUNTIF('同场线路Rotas do mesmo SC'!A:A,C500)&gt;0,"Sim","Não")</f>
        <v>Não</v>
      </c>
      <c r="AR500" s="1" t="str">
        <f>IF(COUNTIF(揽收业务网点!A:A,P500)&gt;0,"Sim","Não")</f>
        <v>Sim</v>
      </c>
    </row>
    <row r="501" spans="1:44">
      <c r="A501" s="29" t="s">
        <v>8351</v>
      </c>
      <c r="B501" s="29" t="s">
        <v>379</v>
      </c>
      <c r="C501" s="29" t="s">
        <v>8352</v>
      </c>
      <c r="D501" s="29" t="s">
        <v>381</v>
      </c>
      <c r="E501" s="29" t="s">
        <v>382</v>
      </c>
      <c r="F501" s="29" t="s">
        <v>383</v>
      </c>
      <c r="G501" s="29">
        <v>176</v>
      </c>
      <c r="H501" s="29" t="s">
        <v>8353</v>
      </c>
      <c r="I501" s="29" t="s">
        <v>385</v>
      </c>
      <c r="J501" s="29" t="s">
        <v>8354</v>
      </c>
      <c r="K501" s="29" t="s">
        <v>387</v>
      </c>
      <c r="L501" s="29" t="s">
        <v>8355</v>
      </c>
      <c r="M501" s="29" t="s">
        <v>8356</v>
      </c>
      <c r="N501" s="29" t="s">
        <v>8357</v>
      </c>
      <c r="O501" s="29" t="s">
        <v>1146</v>
      </c>
      <c r="P501" s="29" t="s">
        <v>1147</v>
      </c>
      <c r="Q501" s="29" t="s">
        <v>118</v>
      </c>
      <c r="R501" s="29" t="s">
        <v>8358</v>
      </c>
      <c r="S501" s="29" t="s">
        <v>8359</v>
      </c>
      <c r="T501" s="29" t="s">
        <v>8360</v>
      </c>
      <c r="U501" s="29" t="s">
        <v>8361</v>
      </c>
      <c r="V501" s="29">
        <v>81</v>
      </c>
      <c r="W501" s="29" t="s">
        <v>396</v>
      </c>
      <c r="X501" s="29" t="s">
        <v>8362</v>
      </c>
      <c r="Y501" s="29" t="s">
        <v>575</v>
      </c>
      <c r="Z501" s="29" t="s">
        <v>8363</v>
      </c>
      <c r="AA501" s="29" t="s">
        <v>8363</v>
      </c>
      <c r="AB501" s="29" t="s">
        <v>8364</v>
      </c>
      <c r="AC501" s="29" t="s">
        <v>8365</v>
      </c>
      <c r="AD501" s="29" t="s">
        <v>94</v>
      </c>
      <c r="AE501" s="29" t="s">
        <v>422</v>
      </c>
      <c r="AF501" s="29" t="s">
        <v>8366</v>
      </c>
      <c r="AG501" s="29">
        <v>25</v>
      </c>
      <c r="AH501" s="29" t="s">
        <v>8366</v>
      </c>
      <c r="AI501" s="29" t="s">
        <v>8367</v>
      </c>
      <c r="AJ501" s="29">
        <v>10</v>
      </c>
      <c r="AK501" s="29" t="s">
        <v>8368</v>
      </c>
      <c r="AL501" s="29" t="s">
        <v>8369</v>
      </c>
      <c r="AM501" s="29">
        <v>277</v>
      </c>
      <c r="AN501" s="1">
        <f t="shared" si="30"/>
        <v>1</v>
      </c>
      <c r="AO501" s="1">
        <f t="shared" si="31"/>
        <v>1</v>
      </c>
      <c r="AP501" s="30">
        <f t="shared" si="32"/>
        <v>46296</v>
      </c>
      <c r="AQ501" s="1" t="str">
        <f>IF(COUNTIF('同场线路Rotas do mesmo SC'!A:A,C501)&gt;0,"Sim","Não")</f>
        <v>Não</v>
      </c>
      <c r="AR501" s="1" t="str">
        <f>IF(COUNTIF(揽收业务网点!A:A,P501)&gt;0,"Sim","Não")</f>
        <v>Não</v>
      </c>
    </row>
    <row r="502" spans="1:44">
      <c r="A502" s="29" t="s">
        <v>8370</v>
      </c>
      <c r="B502" s="29" t="s">
        <v>379</v>
      </c>
      <c r="C502" s="29" t="s">
        <v>1362</v>
      </c>
      <c r="D502" s="29" t="s">
        <v>381</v>
      </c>
      <c r="E502" s="29" t="s">
        <v>382</v>
      </c>
      <c r="F502" s="29" t="s">
        <v>383</v>
      </c>
      <c r="G502" s="29">
        <v>61</v>
      </c>
      <c r="H502" s="29" t="s">
        <v>7757</v>
      </c>
      <c r="I502" s="29" t="s">
        <v>663</v>
      </c>
      <c r="J502" s="29" t="s">
        <v>1225</v>
      </c>
      <c r="K502" s="29" t="s">
        <v>387</v>
      </c>
      <c r="L502" s="29" t="s">
        <v>1226</v>
      </c>
      <c r="M502" s="29" t="s">
        <v>7758</v>
      </c>
      <c r="N502" s="29" t="s">
        <v>7759</v>
      </c>
      <c r="O502" s="29" t="s">
        <v>653</v>
      </c>
      <c r="P502" s="29" t="s">
        <v>654</v>
      </c>
      <c r="Q502" s="29" t="s">
        <v>11</v>
      </c>
      <c r="R502" s="29" t="s">
        <v>8371</v>
      </c>
      <c r="S502" s="29" t="s">
        <v>8372</v>
      </c>
      <c r="T502" s="29" t="s">
        <v>8373</v>
      </c>
      <c r="U502" s="29" t="s">
        <v>8374</v>
      </c>
      <c r="V502" s="29">
        <v>813</v>
      </c>
      <c r="W502" s="29" t="s">
        <v>396</v>
      </c>
      <c r="X502" s="29"/>
      <c r="Y502" s="29" t="s">
        <v>1988</v>
      </c>
      <c r="Z502" s="29" t="s">
        <v>8375</v>
      </c>
      <c r="AA502" s="29" t="s">
        <v>8375</v>
      </c>
      <c r="AB502" s="29" t="s">
        <v>1372</v>
      </c>
      <c r="AC502" s="29" t="s">
        <v>34</v>
      </c>
      <c r="AD502" s="29" t="s">
        <v>11</v>
      </c>
      <c r="AE502" s="29" t="s">
        <v>2920</v>
      </c>
      <c r="AF502" s="29" t="s">
        <v>8376</v>
      </c>
      <c r="AG502" s="29">
        <v>-424</v>
      </c>
      <c r="AH502" s="29" t="s">
        <v>8376</v>
      </c>
      <c r="AI502" s="29" t="s">
        <v>8377</v>
      </c>
      <c r="AJ502" s="29">
        <v>359</v>
      </c>
      <c r="AK502" s="29" t="s">
        <v>8378</v>
      </c>
      <c r="AL502" s="29" t="s">
        <v>8379</v>
      </c>
      <c r="AM502" s="29">
        <v>264</v>
      </c>
      <c r="AN502" s="1">
        <f t="shared" si="30"/>
        <v>0</v>
      </c>
      <c r="AO502" s="1">
        <f t="shared" si="31"/>
        <v>1</v>
      </c>
      <c r="AP502" s="30">
        <f t="shared" si="32"/>
        <v>46297</v>
      </c>
      <c r="AQ502" s="1" t="str">
        <f>IF(COUNTIF('同场线路Rotas do mesmo SC'!A:A,C502)&gt;0,"Sim","Não")</f>
        <v>Não</v>
      </c>
      <c r="AR502" s="1" t="str">
        <f>IF(COUNTIF(揽收业务网点!A:A,P502)&gt;0,"Sim","Não")</f>
        <v>Não</v>
      </c>
    </row>
    <row r="503" spans="1:44">
      <c r="A503" s="29" t="s">
        <v>8380</v>
      </c>
      <c r="B503" s="29" t="s">
        <v>379</v>
      </c>
      <c r="C503" s="29" t="s">
        <v>8381</v>
      </c>
      <c r="D503" s="29" t="s">
        <v>381</v>
      </c>
      <c r="E503" s="29" t="s">
        <v>382</v>
      </c>
      <c r="F503" s="29" t="s">
        <v>732</v>
      </c>
      <c r="G503" s="29">
        <v>61</v>
      </c>
      <c r="H503" s="29" t="s">
        <v>7757</v>
      </c>
      <c r="I503" s="29" t="s">
        <v>663</v>
      </c>
      <c r="J503" s="29" t="s">
        <v>1225</v>
      </c>
      <c r="K503" s="29" t="s">
        <v>387</v>
      </c>
      <c r="L503" s="29" t="s">
        <v>1226</v>
      </c>
      <c r="M503" s="29" t="s">
        <v>7758</v>
      </c>
      <c r="N503" s="29" t="s">
        <v>7759</v>
      </c>
      <c r="O503" s="29" t="s">
        <v>653</v>
      </c>
      <c r="P503" s="29" t="s">
        <v>654</v>
      </c>
      <c r="Q503" s="29" t="s">
        <v>11</v>
      </c>
      <c r="R503" s="29" t="s">
        <v>8382</v>
      </c>
      <c r="S503" s="29" t="s">
        <v>8383</v>
      </c>
      <c r="T503" s="29" t="s">
        <v>8384</v>
      </c>
      <c r="U503" s="29" t="s">
        <v>8385</v>
      </c>
      <c r="V503" s="29">
        <v>784</v>
      </c>
      <c r="W503" s="29" t="s">
        <v>396</v>
      </c>
      <c r="X503" s="29" t="s">
        <v>8386</v>
      </c>
      <c r="Y503" s="29" t="s">
        <v>1078</v>
      </c>
      <c r="Z503" s="29" t="s">
        <v>8387</v>
      </c>
      <c r="AA503" s="29" t="s">
        <v>8387</v>
      </c>
      <c r="AB503" s="29" t="s">
        <v>1372</v>
      </c>
      <c r="AC503" s="29" t="s">
        <v>34</v>
      </c>
      <c r="AD503" s="29" t="s">
        <v>11</v>
      </c>
      <c r="AE503" s="29" t="s">
        <v>612</v>
      </c>
      <c r="AF503" s="29" t="s">
        <v>8388</v>
      </c>
      <c r="AG503" s="29">
        <v>-154</v>
      </c>
      <c r="AH503" s="29" t="s">
        <v>8388</v>
      </c>
      <c r="AI503" s="29" t="s">
        <v>8389</v>
      </c>
      <c r="AJ503" s="29">
        <v>71</v>
      </c>
      <c r="AK503" s="29" t="s">
        <v>8390</v>
      </c>
      <c r="AL503" s="29" t="s">
        <v>8391</v>
      </c>
      <c r="AM503" s="29">
        <v>150</v>
      </c>
      <c r="AN503" s="1">
        <f t="shared" si="30"/>
        <v>1</v>
      </c>
      <c r="AO503" s="1">
        <f t="shared" si="31"/>
        <v>1</v>
      </c>
      <c r="AP503" s="30">
        <f t="shared" si="32"/>
        <v>46296</v>
      </c>
      <c r="AQ503" s="1" t="str">
        <f>IF(COUNTIF('同场线路Rotas do mesmo SC'!A:A,C503)&gt;0,"Sim","Não")</f>
        <v>Não</v>
      </c>
      <c r="AR503" s="1" t="str">
        <f>IF(COUNTIF(揽收业务网点!A:A,P503)&gt;0,"Sim","Não")</f>
        <v>Não</v>
      </c>
    </row>
    <row r="504" spans="1:44">
      <c r="A504" s="29" t="s">
        <v>8392</v>
      </c>
      <c r="B504" s="29" t="s">
        <v>379</v>
      </c>
      <c r="C504" s="29" t="s">
        <v>8393</v>
      </c>
      <c r="D504" s="29" t="s">
        <v>381</v>
      </c>
      <c r="E504" s="29" t="s">
        <v>382</v>
      </c>
      <c r="F504" s="29" t="s">
        <v>383</v>
      </c>
      <c r="G504" s="29">
        <v>64</v>
      </c>
      <c r="H504" s="29" t="s">
        <v>8394</v>
      </c>
      <c r="I504" s="29" t="s">
        <v>702</v>
      </c>
      <c r="J504" s="29" t="s">
        <v>7724</v>
      </c>
      <c r="K504" s="29" t="s">
        <v>387</v>
      </c>
      <c r="L504" s="29" t="s">
        <v>7725</v>
      </c>
      <c r="M504" s="29" t="s">
        <v>8395</v>
      </c>
      <c r="N504" s="29" t="s">
        <v>8396</v>
      </c>
      <c r="O504" s="29" t="s">
        <v>1372</v>
      </c>
      <c r="P504" s="29" t="s">
        <v>34</v>
      </c>
      <c r="Q504" s="29" t="s">
        <v>11</v>
      </c>
      <c r="R504" s="29" t="s">
        <v>8397</v>
      </c>
      <c r="S504" s="29" t="s">
        <v>8398</v>
      </c>
      <c r="T504" s="29" t="s">
        <v>8399</v>
      </c>
      <c r="U504" s="29" t="s">
        <v>8400</v>
      </c>
      <c r="V504" s="29">
        <v>77</v>
      </c>
      <c r="W504" s="29" t="s">
        <v>396</v>
      </c>
      <c r="X504" s="29" t="s">
        <v>8401</v>
      </c>
      <c r="Y504" s="29" t="s">
        <v>1325</v>
      </c>
      <c r="Z504" s="29" t="s">
        <v>8336</v>
      </c>
      <c r="AA504" s="29" t="s">
        <v>8336</v>
      </c>
      <c r="AB504" s="29" t="s">
        <v>8402</v>
      </c>
      <c r="AC504" s="29" t="s">
        <v>8403</v>
      </c>
      <c r="AD504" s="29" t="s">
        <v>145</v>
      </c>
      <c r="AE504" s="29" t="s">
        <v>401</v>
      </c>
      <c r="AF504" s="29" t="s">
        <v>8404</v>
      </c>
      <c r="AG504" s="29">
        <v>44</v>
      </c>
      <c r="AH504" s="29" t="s">
        <v>8404</v>
      </c>
      <c r="AI504" s="29" t="s">
        <v>8405</v>
      </c>
      <c r="AJ504" s="29">
        <v>-7</v>
      </c>
      <c r="AK504" s="29" t="s">
        <v>8406</v>
      </c>
      <c r="AL504" s="29" t="s">
        <v>8407</v>
      </c>
      <c r="AM504" s="29">
        <v>80</v>
      </c>
      <c r="AN504" s="1">
        <f t="shared" si="30"/>
        <v>1</v>
      </c>
      <c r="AO504" s="1">
        <f t="shared" si="31"/>
        <v>1</v>
      </c>
      <c r="AP504" s="30">
        <f t="shared" si="32"/>
        <v>46296</v>
      </c>
      <c r="AQ504" s="1" t="str">
        <f>IF(COUNTIF('同场线路Rotas do mesmo SC'!A:A,C504)&gt;0,"Sim","Não")</f>
        <v>Não</v>
      </c>
      <c r="AR504" s="1" t="str">
        <f>IF(COUNTIF(揽收业务网点!A:A,P504)&gt;0,"Sim","Não")</f>
        <v>Sim</v>
      </c>
    </row>
    <row r="505" spans="1:44">
      <c r="A505" s="29" t="s">
        <v>8408</v>
      </c>
      <c r="B505" s="29" t="s">
        <v>379</v>
      </c>
      <c r="C505" s="29" t="s">
        <v>8409</v>
      </c>
      <c r="D505" s="29" t="s">
        <v>381</v>
      </c>
      <c r="E505" s="29" t="s">
        <v>382</v>
      </c>
      <c r="F505" s="29" t="s">
        <v>383</v>
      </c>
      <c r="G505" s="29">
        <v>75</v>
      </c>
      <c r="H505" s="29" t="s">
        <v>8410</v>
      </c>
      <c r="I505" s="29" t="s">
        <v>702</v>
      </c>
      <c r="J505" s="29" t="s">
        <v>7724</v>
      </c>
      <c r="K505" s="29" t="s">
        <v>387</v>
      </c>
      <c r="L505" s="29" t="s">
        <v>7725</v>
      </c>
      <c r="M505" s="29" t="s">
        <v>8411</v>
      </c>
      <c r="N505" s="29" t="s">
        <v>8412</v>
      </c>
      <c r="O505" s="29" t="s">
        <v>1372</v>
      </c>
      <c r="P505" s="29" t="s">
        <v>34</v>
      </c>
      <c r="Q505" s="29" t="s">
        <v>11</v>
      </c>
      <c r="R505" s="29" t="s">
        <v>8413</v>
      </c>
      <c r="S505" s="29" t="s">
        <v>8414</v>
      </c>
      <c r="T505" s="29" t="s">
        <v>8415</v>
      </c>
      <c r="U505" s="29" t="s">
        <v>8416</v>
      </c>
      <c r="V505" s="29">
        <v>41</v>
      </c>
      <c r="W505" s="29" t="s">
        <v>396</v>
      </c>
      <c r="X505" s="29" t="s">
        <v>8417</v>
      </c>
      <c r="Y505" s="29" t="s">
        <v>1325</v>
      </c>
      <c r="Z505" s="29" t="s">
        <v>8418</v>
      </c>
      <c r="AA505" s="29" t="s">
        <v>8418</v>
      </c>
      <c r="AB505" s="29" t="s">
        <v>8419</v>
      </c>
      <c r="AC505" s="29" t="s">
        <v>162</v>
      </c>
      <c r="AD505" s="29" t="s">
        <v>145</v>
      </c>
      <c r="AE505" s="29" t="s">
        <v>8420</v>
      </c>
      <c r="AF505" s="29" t="s">
        <v>8421</v>
      </c>
      <c r="AG505" s="29">
        <v>62</v>
      </c>
      <c r="AH505" s="29" t="s">
        <v>8421</v>
      </c>
      <c r="AI505" s="29" t="s">
        <v>8422</v>
      </c>
      <c r="AJ505" s="29">
        <v>3</v>
      </c>
      <c r="AK505" s="29" t="s">
        <v>8423</v>
      </c>
      <c r="AL505" s="29" t="s">
        <v>8424</v>
      </c>
      <c r="AM505" s="29">
        <v>130</v>
      </c>
      <c r="AN505" s="1">
        <f t="shared" si="30"/>
        <v>1</v>
      </c>
      <c r="AO505" s="1">
        <f t="shared" si="31"/>
        <v>1</v>
      </c>
      <c r="AP505" s="30">
        <f t="shared" si="32"/>
        <v>46296</v>
      </c>
      <c r="AQ505" s="1" t="str">
        <f>IF(COUNTIF('同场线路Rotas do mesmo SC'!A:A,C505)&gt;0,"Sim","Não")</f>
        <v>Não</v>
      </c>
      <c r="AR505" s="1" t="str">
        <f>IF(COUNTIF(揽收业务网点!A:A,P505)&gt;0,"Sim","Não")</f>
        <v>Sim</v>
      </c>
    </row>
    <row r="506" spans="1:44">
      <c r="A506" s="29" t="s">
        <v>8425</v>
      </c>
      <c r="B506" s="29" t="s">
        <v>379</v>
      </c>
      <c r="C506" s="29" t="s">
        <v>8426</v>
      </c>
      <c r="D506" s="29" t="s">
        <v>381</v>
      </c>
      <c r="E506" s="29" t="s">
        <v>640</v>
      </c>
      <c r="F506" s="29" t="s">
        <v>7057</v>
      </c>
      <c r="G506" s="29">
        <v>33</v>
      </c>
      <c r="H506" s="29" t="s">
        <v>8427</v>
      </c>
      <c r="I506" s="29" t="s">
        <v>409</v>
      </c>
      <c r="J506" s="29" t="s">
        <v>4160</v>
      </c>
      <c r="K506" s="29" t="s">
        <v>387</v>
      </c>
      <c r="L506" s="29" t="s">
        <v>4161</v>
      </c>
      <c r="M506" s="29" t="s">
        <v>8428</v>
      </c>
      <c r="N506" s="29" t="s">
        <v>8429</v>
      </c>
      <c r="O506" s="29" t="s">
        <v>4164</v>
      </c>
      <c r="P506" s="29" t="s">
        <v>158</v>
      </c>
      <c r="Q506" s="29" t="s">
        <v>145</v>
      </c>
      <c r="R506" s="29" t="s">
        <v>8430</v>
      </c>
      <c r="S506" s="29" t="s">
        <v>8430</v>
      </c>
      <c r="T506" s="29" t="s">
        <v>8431</v>
      </c>
      <c r="U506" s="29" t="s">
        <v>8432</v>
      </c>
      <c r="V506" s="29">
        <v>1</v>
      </c>
      <c r="W506" s="29" t="s">
        <v>396</v>
      </c>
      <c r="X506" s="29" t="s">
        <v>8433</v>
      </c>
      <c r="Y506" s="29" t="s">
        <v>1814</v>
      </c>
      <c r="Z506" s="29" t="s">
        <v>8434</v>
      </c>
      <c r="AA506" s="29" t="s">
        <v>8434</v>
      </c>
      <c r="AB506" s="29" t="s">
        <v>1165</v>
      </c>
      <c r="AC506" s="29" t="s">
        <v>1166</v>
      </c>
      <c r="AD506" s="29" t="s">
        <v>145</v>
      </c>
      <c r="AE506" s="29" t="s">
        <v>8435</v>
      </c>
      <c r="AF506" s="29" t="s">
        <v>8436</v>
      </c>
      <c r="AG506" s="29">
        <v>-19</v>
      </c>
      <c r="AH506" s="29" t="s">
        <v>8436</v>
      </c>
      <c r="AI506" s="29" t="s">
        <v>8437</v>
      </c>
      <c r="AJ506" s="29">
        <v>148</v>
      </c>
      <c r="AK506" s="29" t="s">
        <v>8438</v>
      </c>
      <c r="AL506" s="29" t="s">
        <v>8439</v>
      </c>
      <c r="AM506" s="29">
        <v>1690</v>
      </c>
      <c r="AN506" s="1">
        <f t="shared" si="30"/>
        <v>1</v>
      </c>
      <c r="AO506" s="1">
        <f t="shared" si="31"/>
        <v>1</v>
      </c>
      <c r="AP506" s="30">
        <f t="shared" si="32"/>
        <v>46296</v>
      </c>
      <c r="AQ506" s="1" t="str">
        <f>IF(COUNTIF('同场线路Rotas do mesmo SC'!A:A,C506)&gt;0,"Sim","Não")</f>
        <v>Não</v>
      </c>
      <c r="AR506" s="1" t="str">
        <f>IF(COUNTIF(揽收业务网点!A:A,P506)&gt;0,"Sim","Não")</f>
        <v>Sim</v>
      </c>
    </row>
    <row r="507" spans="1:44">
      <c r="A507" s="29" t="s">
        <v>8440</v>
      </c>
      <c r="B507" s="29" t="s">
        <v>379</v>
      </c>
      <c r="C507" s="29" t="s">
        <v>8441</v>
      </c>
      <c r="D507" s="29" t="s">
        <v>381</v>
      </c>
      <c r="E507" s="29" t="s">
        <v>640</v>
      </c>
      <c r="F507" s="29" t="s">
        <v>1287</v>
      </c>
      <c r="G507" s="29">
        <v>33</v>
      </c>
      <c r="H507" s="29" t="s">
        <v>8442</v>
      </c>
      <c r="I507" s="29" t="s">
        <v>702</v>
      </c>
      <c r="J507" s="29" t="s">
        <v>4160</v>
      </c>
      <c r="K507" s="29" t="s">
        <v>387</v>
      </c>
      <c r="L507" s="29" t="s">
        <v>4161</v>
      </c>
      <c r="M507" s="29" t="s">
        <v>8443</v>
      </c>
      <c r="N507" s="29" t="s">
        <v>8444</v>
      </c>
      <c r="O507" s="29" t="s">
        <v>4164</v>
      </c>
      <c r="P507" s="29" t="s">
        <v>158</v>
      </c>
      <c r="Q507" s="29" t="s">
        <v>145</v>
      </c>
      <c r="R507" s="29" t="s">
        <v>4118</v>
      </c>
      <c r="S507" s="29" t="s">
        <v>4118</v>
      </c>
      <c r="T507" s="29" t="s">
        <v>8445</v>
      </c>
      <c r="U507" s="29" t="s">
        <v>8446</v>
      </c>
      <c r="V507" s="29">
        <v>28</v>
      </c>
      <c r="W507" s="29" t="s">
        <v>396</v>
      </c>
      <c r="X507" s="29" t="s">
        <v>8447</v>
      </c>
      <c r="Y507" s="29" t="s">
        <v>1988</v>
      </c>
      <c r="Z507" s="29" t="s">
        <v>8448</v>
      </c>
      <c r="AA507" s="29" t="s">
        <v>8448</v>
      </c>
      <c r="AB507" s="29" t="s">
        <v>1165</v>
      </c>
      <c r="AC507" s="29" t="s">
        <v>1166</v>
      </c>
      <c r="AD507" s="29" t="s">
        <v>145</v>
      </c>
      <c r="AE507" s="29" t="s">
        <v>2198</v>
      </c>
      <c r="AF507" s="29" t="s">
        <v>8449</v>
      </c>
      <c r="AG507" s="29">
        <v>-3</v>
      </c>
      <c r="AH507" s="29" t="s">
        <v>8449</v>
      </c>
      <c r="AI507" s="29" t="s">
        <v>8450</v>
      </c>
      <c r="AJ507" s="29">
        <v>27</v>
      </c>
      <c r="AK507" s="29" t="s">
        <v>8451</v>
      </c>
      <c r="AL507" s="29" t="s">
        <v>8452</v>
      </c>
      <c r="AM507" s="29">
        <v>251</v>
      </c>
      <c r="AN507" s="1">
        <f t="shared" si="30"/>
        <v>1</v>
      </c>
      <c r="AO507" s="1">
        <f t="shared" si="31"/>
        <v>1</v>
      </c>
      <c r="AP507" s="30">
        <f t="shared" si="32"/>
        <v>46296</v>
      </c>
      <c r="AQ507" s="1" t="str">
        <f>IF(COUNTIF('同场线路Rotas do mesmo SC'!A:A,C507)&gt;0,"Sim","Não")</f>
        <v>Não</v>
      </c>
      <c r="AR507" s="1" t="str">
        <f>IF(COUNTIF(揽收业务网点!A:A,P507)&gt;0,"Sim","Não")</f>
        <v>Sim</v>
      </c>
    </row>
    <row r="508" spans="1:44">
      <c r="A508" s="29" t="s">
        <v>8453</v>
      </c>
      <c r="B508" s="29" t="s">
        <v>379</v>
      </c>
      <c r="C508" s="29" t="s">
        <v>8454</v>
      </c>
      <c r="D508" s="29" t="s">
        <v>381</v>
      </c>
      <c r="E508" s="29" t="s">
        <v>382</v>
      </c>
      <c r="F508" s="29" t="s">
        <v>383</v>
      </c>
      <c r="G508" s="29">
        <v>85.6</v>
      </c>
      <c r="H508" s="29" t="s">
        <v>8455</v>
      </c>
      <c r="I508" s="29" t="s">
        <v>868</v>
      </c>
      <c r="J508" s="29" t="s">
        <v>3447</v>
      </c>
      <c r="K508" s="29" t="s">
        <v>387</v>
      </c>
      <c r="L508" s="29" t="s">
        <v>3448</v>
      </c>
      <c r="M508" s="29" t="s">
        <v>8456</v>
      </c>
      <c r="N508" s="29" t="s">
        <v>8457</v>
      </c>
      <c r="O508" s="29" t="s">
        <v>1262</v>
      </c>
      <c r="P508" s="29" t="s">
        <v>1263</v>
      </c>
      <c r="Q508" s="29" t="s">
        <v>118</v>
      </c>
      <c r="R508" s="29" t="s">
        <v>1051</v>
      </c>
      <c r="S508" s="29" t="s">
        <v>8458</v>
      </c>
      <c r="T508" s="29" t="s">
        <v>8459</v>
      </c>
      <c r="U508" s="29" t="s">
        <v>8460</v>
      </c>
      <c r="V508" s="29">
        <v>19</v>
      </c>
      <c r="W508" s="29" t="s">
        <v>396</v>
      </c>
      <c r="X508" s="29" t="s">
        <v>8461</v>
      </c>
      <c r="Y508" s="29" t="s">
        <v>551</v>
      </c>
      <c r="Z508" s="29" t="s">
        <v>8462</v>
      </c>
      <c r="AA508" s="29" t="s">
        <v>8462</v>
      </c>
      <c r="AB508" s="29" t="s">
        <v>8463</v>
      </c>
      <c r="AC508" s="29" t="s">
        <v>8464</v>
      </c>
      <c r="AD508" s="29" t="s">
        <v>118</v>
      </c>
      <c r="AE508" s="29" t="s">
        <v>1325</v>
      </c>
      <c r="AF508" s="29" t="s">
        <v>3306</v>
      </c>
      <c r="AG508" s="29">
        <v>-5</v>
      </c>
      <c r="AH508" s="29" t="s">
        <v>3306</v>
      </c>
      <c r="AI508" s="29" t="s">
        <v>8465</v>
      </c>
      <c r="AJ508" s="29">
        <v>16</v>
      </c>
      <c r="AK508" s="29" t="s">
        <v>8466</v>
      </c>
      <c r="AL508" s="29" t="s">
        <v>8467</v>
      </c>
      <c r="AM508" s="29">
        <v>92</v>
      </c>
      <c r="AN508" s="1">
        <f t="shared" si="30"/>
        <v>1</v>
      </c>
      <c r="AO508" s="1">
        <f t="shared" si="31"/>
        <v>1</v>
      </c>
      <c r="AP508" s="30">
        <f t="shared" si="32"/>
        <v>46296</v>
      </c>
      <c r="AQ508" s="1" t="str">
        <f>IF(COUNTIF('同场线路Rotas do mesmo SC'!A:A,C508)&gt;0,"Sim","Não")</f>
        <v>Não</v>
      </c>
      <c r="AR508" s="1" t="str">
        <f>IF(COUNTIF(揽收业务网点!A:A,P508)&gt;0,"Sim","Não")</f>
        <v>Não</v>
      </c>
    </row>
    <row r="509" spans="1:44">
      <c r="A509" s="29" t="s">
        <v>8468</v>
      </c>
      <c r="B509" s="29" t="s">
        <v>379</v>
      </c>
      <c r="C509" s="29" t="s">
        <v>8469</v>
      </c>
      <c r="D509" s="29" t="s">
        <v>381</v>
      </c>
      <c r="E509" s="29" t="s">
        <v>382</v>
      </c>
      <c r="F509" s="29" t="s">
        <v>383</v>
      </c>
      <c r="G509" s="29">
        <v>232</v>
      </c>
      <c r="H509" s="29" t="s">
        <v>8470</v>
      </c>
      <c r="I509" s="29" t="s">
        <v>409</v>
      </c>
      <c r="J509" s="29" t="s">
        <v>2401</v>
      </c>
      <c r="K509" s="29" t="s">
        <v>387</v>
      </c>
      <c r="L509" s="29" t="s">
        <v>2402</v>
      </c>
      <c r="M509" s="29" t="s">
        <v>8471</v>
      </c>
      <c r="N509" s="29" t="s">
        <v>8472</v>
      </c>
      <c r="O509" s="29" t="s">
        <v>601</v>
      </c>
      <c r="P509" s="29" t="s">
        <v>602</v>
      </c>
      <c r="Q509" s="29" t="s">
        <v>94</v>
      </c>
      <c r="R509" s="29" t="s">
        <v>8473</v>
      </c>
      <c r="S509" s="29" t="s">
        <v>8474</v>
      </c>
      <c r="T509" s="29" t="s">
        <v>8475</v>
      </c>
      <c r="U509" s="29" t="s">
        <v>8476</v>
      </c>
      <c r="V509" s="29">
        <v>521</v>
      </c>
      <c r="W509" s="29" t="s">
        <v>396</v>
      </c>
      <c r="X509" s="29" t="s">
        <v>8477</v>
      </c>
      <c r="Y509" s="29" t="s">
        <v>744</v>
      </c>
      <c r="Z509" s="29" t="s">
        <v>8478</v>
      </c>
      <c r="AA509" s="29" t="s">
        <v>8478</v>
      </c>
      <c r="AB509" s="29" t="s">
        <v>8479</v>
      </c>
      <c r="AC509" s="29" t="s">
        <v>8480</v>
      </c>
      <c r="AD509" s="29" t="s">
        <v>94</v>
      </c>
      <c r="AE509" s="29" t="s">
        <v>551</v>
      </c>
      <c r="AF509" s="29" t="s">
        <v>8481</v>
      </c>
      <c r="AG509" s="29">
        <v>-3</v>
      </c>
      <c r="AH509" s="29" t="s">
        <v>8481</v>
      </c>
      <c r="AI509" s="29" t="s">
        <v>8482</v>
      </c>
      <c r="AJ509" s="29">
        <v>135</v>
      </c>
      <c r="AK509" s="29" t="s">
        <v>8483</v>
      </c>
      <c r="AL509" s="29" t="s">
        <v>8484</v>
      </c>
      <c r="AM509" s="29">
        <v>286</v>
      </c>
      <c r="AN509" s="1">
        <f t="shared" si="30"/>
        <v>1</v>
      </c>
      <c r="AO509" s="1">
        <f t="shared" si="31"/>
        <v>1</v>
      </c>
      <c r="AP509" s="30">
        <f t="shared" si="32"/>
        <v>46296</v>
      </c>
      <c r="AQ509" s="1" t="str">
        <f>IF(COUNTIF('同场线路Rotas do mesmo SC'!A:A,C509)&gt;0,"Sim","Não")</f>
        <v>Não</v>
      </c>
      <c r="AR509" s="1" t="str">
        <f>IF(COUNTIF(揽收业务网点!A:A,P509)&gt;0,"Sim","Não")</f>
        <v>Não</v>
      </c>
    </row>
    <row r="510" spans="1:44">
      <c r="A510" s="29" t="s">
        <v>8485</v>
      </c>
      <c r="B510" s="29" t="s">
        <v>379</v>
      </c>
      <c r="C510" s="29" t="s">
        <v>8486</v>
      </c>
      <c r="D510" s="29" t="s">
        <v>381</v>
      </c>
      <c r="E510" s="29" t="s">
        <v>382</v>
      </c>
      <c r="F510" s="29" t="s">
        <v>383</v>
      </c>
      <c r="G510" s="29">
        <v>180</v>
      </c>
      <c r="H510" s="29" t="s">
        <v>8487</v>
      </c>
      <c r="I510" s="29" t="s">
        <v>512</v>
      </c>
      <c r="J510" s="29" t="s">
        <v>4463</v>
      </c>
      <c r="K510" s="29" t="s">
        <v>387</v>
      </c>
      <c r="L510" s="29" t="s">
        <v>4464</v>
      </c>
      <c r="M510" s="29" t="s">
        <v>8488</v>
      </c>
      <c r="N510" s="29" t="s">
        <v>8489</v>
      </c>
      <c r="O510" s="29" t="s">
        <v>899</v>
      </c>
      <c r="P510" s="29" t="s">
        <v>900</v>
      </c>
      <c r="Q510" s="29" t="s">
        <v>70</v>
      </c>
      <c r="R510" s="29" t="s">
        <v>7500</v>
      </c>
      <c r="S510" s="29" t="s">
        <v>8490</v>
      </c>
      <c r="T510" s="29" t="s">
        <v>8491</v>
      </c>
      <c r="U510" s="29" t="s">
        <v>8492</v>
      </c>
      <c r="V510" s="29">
        <v>248</v>
      </c>
      <c r="W510" s="29" t="s">
        <v>396</v>
      </c>
      <c r="X510" s="29" t="s">
        <v>8493</v>
      </c>
      <c r="Y510" s="29" t="s">
        <v>422</v>
      </c>
      <c r="Z510" s="29" t="s">
        <v>8494</v>
      </c>
      <c r="AA510" s="29" t="s">
        <v>8494</v>
      </c>
      <c r="AB510" s="29" t="s">
        <v>8495</v>
      </c>
      <c r="AC510" s="29" t="s">
        <v>8496</v>
      </c>
      <c r="AD510" s="29" t="s">
        <v>70</v>
      </c>
      <c r="AE510" s="29" t="s">
        <v>2351</v>
      </c>
      <c r="AF510" s="29" t="s">
        <v>8497</v>
      </c>
      <c r="AG510" s="29">
        <v>-56</v>
      </c>
      <c r="AH510" s="29" t="s">
        <v>8497</v>
      </c>
      <c r="AI510" s="29" t="s">
        <v>8498</v>
      </c>
      <c r="AJ510" s="29">
        <v>97</v>
      </c>
      <c r="AK510" s="29" t="s">
        <v>8499</v>
      </c>
      <c r="AL510" s="29" t="s">
        <v>8500</v>
      </c>
      <c r="AM510" s="29">
        <v>183</v>
      </c>
      <c r="AN510" s="1">
        <f t="shared" si="30"/>
        <v>1</v>
      </c>
      <c r="AO510" s="1">
        <f t="shared" si="31"/>
        <v>1</v>
      </c>
      <c r="AP510" s="30">
        <f t="shared" si="32"/>
        <v>46296</v>
      </c>
      <c r="AQ510" s="1" t="str">
        <f>IF(COUNTIF('同场线路Rotas do mesmo SC'!A:A,C510)&gt;0,"Sim","Não")</f>
        <v>Não</v>
      </c>
      <c r="AR510" s="1" t="str">
        <f>IF(COUNTIF(揽收业务网点!A:A,P510)&gt;0,"Sim","Não")</f>
        <v>Não</v>
      </c>
    </row>
    <row r="511" spans="1:44">
      <c r="A511" s="29" t="s">
        <v>8501</v>
      </c>
      <c r="B511" s="29" t="s">
        <v>379</v>
      </c>
      <c r="C511" s="29" t="s">
        <v>8502</v>
      </c>
      <c r="D511" s="29" t="s">
        <v>381</v>
      </c>
      <c r="E511" s="29" t="s">
        <v>382</v>
      </c>
      <c r="F511" s="29" t="s">
        <v>383</v>
      </c>
      <c r="G511" s="29">
        <v>170</v>
      </c>
      <c r="H511" s="29" t="s">
        <v>8503</v>
      </c>
      <c r="I511" s="29" t="s">
        <v>385</v>
      </c>
      <c r="J511" s="29" t="s">
        <v>1121</v>
      </c>
      <c r="K511" s="29" t="s">
        <v>387</v>
      </c>
      <c r="L511" s="29" t="s">
        <v>1122</v>
      </c>
      <c r="M511" s="29" t="s">
        <v>8504</v>
      </c>
      <c r="N511" s="29" t="s">
        <v>8505</v>
      </c>
      <c r="O511" s="29" t="s">
        <v>1111</v>
      </c>
      <c r="P511" s="29" t="s">
        <v>1112</v>
      </c>
      <c r="Q511" s="29" t="s">
        <v>168</v>
      </c>
      <c r="R511" s="29" t="s">
        <v>8506</v>
      </c>
      <c r="S511" s="29" t="s">
        <v>8507</v>
      </c>
      <c r="T511" s="29" t="s">
        <v>8508</v>
      </c>
      <c r="U511" s="29" t="s">
        <v>8509</v>
      </c>
      <c r="V511" s="29">
        <v>34</v>
      </c>
      <c r="W511" s="29" t="s">
        <v>396</v>
      </c>
      <c r="X511" s="29" t="s">
        <v>8510</v>
      </c>
      <c r="Y511" s="29" t="s">
        <v>1437</v>
      </c>
      <c r="Z511" s="29" t="s">
        <v>8511</v>
      </c>
      <c r="AA511" s="29" t="s">
        <v>8511</v>
      </c>
      <c r="AB511" s="29" t="s">
        <v>8512</v>
      </c>
      <c r="AC511" s="29" t="s">
        <v>8513</v>
      </c>
      <c r="AD511" s="29" t="s">
        <v>168</v>
      </c>
      <c r="AE511" s="29" t="s">
        <v>8514</v>
      </c>
      <c r="AF511" s="29" t="s">
        <v>8515</v>
      </c>
      <c r="AG511" s="29">
        <v>-33</v>
      </c>
      <c r="AH511" s="29" t="s">
        <v>8515</v>
      </c>
      <c r="AI511" s="29" t="s">
        <v>8516</v>
      </c>
      <c r="AJ511" s="29">
        <v>29</v>
      </c>
      <c r="AK511" s="29" t="s">
        <v>8517</v>
      </c>
      <c r="AL511" s="29" t="s">
        <v>8518</v>
      </c>
      <c r="AM511" s="29">
        <v>99</v>
      </c>
      <c r="AN511" s="1">
        <f t="shared" si="30"/>
        <v>1</v>
      </c>
      <c r="AO511" s="1">
        <f t="shared" si="31"/>
        <v>1</v>
      </c>
      <c r="AP511" s="30">
        <f t="shared" si="32"/>
        <v>46296</v>
      </c>
      <c r="AQ511" s="1" t="str">
        <f>IF(COUNTIF('同场线路Rotas do mesmo SC'!A:A,C511)&gt;0,"Sim","Não")</f>
        <v>Não</v>
      </c>
      <c r="AR511" s="1" t="str">
        <f>IF(COUNTIF(揽收业务网点!A:A,P511)&gt;0,"Sim","Não")</f>
        <v>Não</v>
      </c>
    </row>
    <row r="512" spans="1:44">
      <c r="A512" s="29" t="s">
        <v>8519</v>
      </c>
      <c r="B512" s="29" t="s">
        <v>379</v>
      </c>
      <c r="C512" s="29" t="s">
        <v>8520</v>
      </c>
      <c r="D512" s="29" t="s">
        <v>381</v>
      </c>
      <c r="E512" s="29" t="s">
        <v>382</v>
      </c>
      <c r="F512" s="29" t="s">
        <v>383</v>
      </c>
      <c r="G512" s="29">
        <v>48</v>
      </c>
      <c r="H512" s="29" t="s">
        <v>8521</v>
      </c>
      <c r="I512" s="29" t="s">
        <v>385</v>
      </c>
      <c r="J512" s="29" t="s">
        <v>7343</v>
      </c>
      <c r="K512" s="29" t="s">
        <v>387</v>
      </c>
      <c r="L512" s="29" t="s">
        <v>7344</v>
      </c>
      <c r="M512" s="29" t="s">
        <v>8522</v>
      </c>
      <c r="N512" s="29" t="s">
        <v>8523</v>
      </c>
      <c r="O512" s="29" t="s">
        <v>1111</v>
      </c>
      <c r="P512" s="29" t="s">
        <v>1112</v>
      </c>
      <c r="Q512" s="29" t="s">
        <v>168</v>
      </c>
      <c r="R512" s="29" t="s">
        <v>8524</v>
      </c>
      <c r="S512" s="29" t="s">
        <v>8525</v>
      </c>
      <c r="T512" s="29" t="s">
        <v>8526</v>
      </c>
      <c r="U512" s="29" t="s">
        <v>8527</v>
      </c>
      <c r="V512" s="29">
        <v>86</v>
      </c>
      <c r="W512" s="29" t="s">
        <v>396</v>
      </c>
      <c r="X512" s="29" t="s">
        <v>8528</v>
      </c>
      <c r="Y512" s="29" t="s">
        <v>2115</v>
      </c>
      <c r="Z512" s="29" t="s">
        <v>8529</v>
      </c>
      <c r="AA512" s="29" t="s">
        <v>8529</v>
      </c>
      <c r="AB512" s="29" t="s">
        <v>8530</v>
      </c>
      <c r="AC512" s="29" t="s">
        <v>8531</v>
      </c>
      <c r="AD512" s="29" t="s">
        <v>168</v>
      </c>
      <c r="AE512" s="29" t="s">
        <v>2119</v>
      </c>
      <c r="AF512" s="29" t="s">
        <v>8532</v>
      </c>
      <c r="AG512" s="29">
        <v>-57</v>
      </c>
      <c r="AH512" s="29" t="s">
        <v>8532</v>
      </c>
      <c r="AI512" s="29" t="s">
        <v>8533</v>
      </c>
      <c r="AJ512" s="29">
        <v>40</v>
      </c>
      <c r="AK512" s="29" t="s">
        <v>8534</v>
      </c>
      <c r="AL512" s="29" t="s">
        <v>8535</v>
      </c>
      <c r="AM512" s="29">
        <v>259</v>
      </c>
      <c r="AN512" s="1">
        <f t="shared" si="30"/>
        <v>1</v>
      </c>
      <c r="AO512" s="1">
        <f t="shared" si="31"/>
        <v>1</v>
      </c>
      <c r="AP512" s="30">
        <f t="shared" si="32"/>
        <v>46296</v>
      </c>
      <c r="AQ512" s="1" t="str">
        <f>IF(COUNTIF('同场线路Rotas do mesmo SC'!A:A,C512)&gt;0,"Sim","Não")</f>
        <v>Não</v>
      </c>
      <c r="AR512" s="1" t="str">
        <f>IF(COUNTIF(揽收业务网点!A:A,P512)&gt;0,"Sim","Não")</f>
        <v>Não</v>
      </c>
    </row>
    <row r="513" spans="1:44">
      <c r="A513" s="29" t="s">
        <v>8536</v>
      </c>
      <c r="B513" s="29" t="s">
        <v>379</v>
      </c>
      <c r="C513" s="29" t="s">
        <v>8537</v>
      </c>
      <c r="D513" s="29" t="s">
        <v>381</v>
      </c>
      <c r="E513" s="29" t="s">
        <v>640</v>
      </c>
      <c r="F513" s="29" t="s">
        <v>732</v>
      </c>
      <c r="G513" s="29">
        <v>63</v>
      </c>
      <c r="H513" s="29" t="s">
        <v>8538</v>
      </c>
      <c r="I513" s="29" t="s">
        <v>409</v>
      </c>
      <c r="J513" s="29" t="s">
        <v>7724</v>
      </c>
      <c r="K513" s="29" t="s">
        <v>387</v>
      </c>
      <c r="L513" s="29" t="s">
        <v>7725</v>
      </c>
      <c r="M513" s="29" t="s">
        <v>8539</v>
      </c>
      <c r="N513" s="29" t="s">
        <v>8540</v>
      </c>
      <c r="O513" s="29" t="s">
        <v>8541</v>
      </c>
      <c r="P513" s="29" t="s">
        <v>157</v>
      </c>
      <c r="Q513" s="29" t="s">
        <v>145</v>
      </c>
      <c r="R513" s="29" t="s">
        <v>8542</v>
      </c>
      <c r="S513" s="29" t="s">
        <v>8542</v>
      </c>
      <c r="T513" s="29" t="s">
        <v>8543</v>
      </c>
      <c r="U513" s="29" t="s">
        <v>8544</v>
      </c>
      <c r="V513" s="29">
        <v>340</v>
      </c>
      <c r="W513" s="29" t="s">
        <v>396</v>
      </c>
      <c r="X513" s="29" t="s">
        <v>8545</v>
      </c>
      <c r="Y513" s="29" t="s">
        <v>3351</v>
      </c>
      <c r="Z513" s="29" t="s">
        <v>8546</v>
      </c>
      <c r="AA513" s="29" t="s">
        <v>8546</v>
      </c>
      <c r="AB513" s="29" t="s">
        <v>1165</v>
      </c>
      <c r="AC513" s="29" t="s">
        <v>1166</v>
      </c>
      <c r="AD513" s="29" t="s">
        <v>145</v>
      </c>
      <c r="AE513" s="29" t="s">
        <v>1988</v>
      </c>
      <c r="AF513" s="29" t="s">
        <v>8547</v>
      </c>
      <c r="AG513" s="29">
        <v>-104</v>
      </c>
      <c r="AH513" s="29" t="s">
        <v>8547</v>
      </c>
      <c r="AI513" s="29" t="s">
        <v>8548</v>
      </c>
      <c r="AJ513" s="29">
        <v>27</v>
      </c>
      <c r="AK513" s="29" t="s">
        <v>8549</v>
      </c>
      <c r="AL513" s="29" t="s">
        <v>8550</v>
      </c>
      <c r="AM513" s="29">
        <v>2850</v>
      </c>
      <c r="AN513" s="1">
        <f t="shared" si="30"/>
        <v>1</v>
      </c>
      <c r="AO513" s="1">
        <f t="shared" si="31"/>
        <v>1</v>
      </c>
      <c r="AP513" s="30">
        <f t="shared" si="32"/>
        <v>46296</v>
      </c>
      <c r="AQ513" s="1" t="str">
        <f>IF(COUNTIF('同场线路Rotas do mesmo SC'!A:A,C513)&gt;0,"Sim","Não")</f>
        <v>Não</v>
      </c>
      <c r="AR513" s="1" t="str">
        <f>IF(COUNTIF(揽收业务网点!A:A,P513)&gt;0,"Sim","Não")</f>
        <v>Sim</v>
      </c>
    </row>
    <row r="514" spans="1:44">
      <c r="A514" s="29" t="s">
        <v>8551</v>
      </c>
      <c r="B514" s="29" t="s">
        <v>379</v>
      </c>
      <c r="C514" s="29" t="s">
        <v>8552</v>
      </c>
      <c r="D514" s="29" t="s">
        <v>381</v>
      </c>
      <c r="E514" s="29" t="s">
        <v>640</v>
      </c>
      <c r="F514" s="29" t="s">
        <v>732</v>
      </c>
      <c r="G514" s="29">
        <v>130</v>
      </c>
      <c r="H514" s="29" t="s">
        <v>8191</v>
      </c>
      <c r="I514" s="29" t="s">
        <v>663</v>
      </c>
      <c r="J514" s="29" t="s">
        <v>1753</v>
      </c>
      <c r="K514" s="29" t="s">
        <v>387</v>
      </c>
      <c r="L514" s="29" t="s">
        <v>1754</v>
      </c>
      <c r="M514" s="29" t="s">
        <v>8192</v>
      </c>
      <c r="N514" s="29" t="s">
        <v>8193</v>
      </c>
      <c r="O514" s="29" t="s">
        <v>1703</v>
      </c>
      <c r="P514" s="29" t="s">
        <v>45</v>
      </c>
      <c r="Q514" s="29" t="s">
        <v>11</v>
      </c>
      <c r="R514" s="29" t="s">
        <v>8553</v>
      </c>
      <c r="S514" s="29" t="s">
        <v>8553</v>
      </c>
      <c r="T514" s="29" t="s">
        <v>8554</v>
      </c>
      <c r="U514" s="29" t="s">
        <v>8555</v>
      </c>
      <c r="V514" s="29">
        <v>114</v>
      </c>
      <c r="W514" s="29" t="s">
        <v>396</v>
      </c>
      <c r="X514" s="29" t="s">
        <v>8556</v>
      </c>
      <c r="Y514" s="29" t="s">
        <v>1990</v>
      </c>
      <c r="Z514" s="29" t="s">
        <v>8557</v>
      </c>
      <c r="AA514" s="29" t="s">
        <v>8557</v>
      </c>
      <c r="AB514" s="29" t="s">
        <v>653</v>
      </c>
      <c r="AC514" s="29" t="s">
        <v>654</v>
      </c>
      <c r="AD514" s="29" t="s">
        <v>11</v>
      </c>
      <c r="AE514" s="29" t="s">
        <v>2309</v>
      </c>
      <c r="AF514" s="29" t="s">
        <v>8558</v>
      </c>
      <c r="AG514" s="29">
        <v>-55</v>
      </c>
      <c r="AH514" s="29" t="s">
        <v>8558</v>
      </c>
      <c r="AI514" s="29" t="s">
        <v>8559</v>
      </c>
      <c r="AJ514" s="29">
        <v>460</v>
      </c>
      <c r="AK514" s="29" t="s">
        <v>8560</v>
      </c>
      <c r="AL514" s="29" t="s">
        <v>8561</v>
      </c>
      <c r="AM514" s="29">
        <v>357</v>
      </c>
      <c r="AN514" s="1">
        <f t="shared" si="30"/>
        <v>1</v>
      </c>
      <c r="AO514" s="1">
        <f t="shared" si="31"/>
        <v>1</v>
      </c>
      <c r="AP514" s="30">
        <f t="shared" si="32"/>
        <v>46297</v>
      </c>
      <c r="AQ514" s="1" t="str">
        <f>IF(COUNTIF('同场线路Rotas do mesmo SC'!A:A,C514)&gt;0,"Sim","Não")</f>
        <v>Não</v>
      </c>
      <c r="AR514" s="1" t="str">
        <f>IF(COUNTIF(揽收业务网点!A:A,P514)&gt;0,"Sim","Não")</f>
        <v>Sim</v>
      </c>
    </row>
    <row r="515" spans="1:44">
      <c r="A515" s="29" t="s">
        <v>8562</v>
      </c>
      <c r="B515" s="29" t="s">
        <v>379</v>
      </c>
      <c r="C515" s="29" t="s">
        <v>8563</v>
      </c>
      <c r="D515" s="29" t="s">
        <v>381</v>
      </c>
      <c r="E515" s="29" t="s">
        <v>382</v>
      </c>
      <c r="F515" s="29" t="s">
        <v>811</v>
      </c>
      <c r="G515" s="29">
        <v>30</v>
      </c>
      <c r="H515" s="29" t="s">
        <v>8564</v>
      </c>
      <c r="I515" s="29" t="s">
        <v>868</v>
      </c>
      <c r="J515" s="29" t="s">
        <v>2476</v>
      </c>
      <c r="K515" s="29" t="s">
        <v>411</v>
      </c>
      <c r="L515" s="29" t="s">
        <v>2477</v>
      </c>
      <c r="M515" s="29" t="s">
        <v>8565</v>
      </c>
      <c r="N515" s="29" t="s">
        <v>8566</v>
      </c>
      <c r="O515" s="29" t="s">
        <v>653</v>
      </c>
      <c r="P515" s="29" t="s">
        <v>654</v>
      </c>
      <c r="Q515" s="29" t="s">
        <v>11</v>
      </c>
      <c r="R515" s="29" t="s">
        <v>8567</v>
      </c>
      <c r="S515" s="29" t="s">
        <v>8568</v>
      </c>
      <c r="T515" s="29" t="s">
        <v>8569</v>
      </c>
      <c r="U515" s="29" t="s">
        <v>8570</v>
      </c>
      <c r="V515" s="29">
        <v>524</v>
      </c>
      <c r="W515" s="29" t="s">
        <v>396</v>
      </c>
      <c r="X515" s="29" t="s">
        <v>8571</v>
      </c>
      <c r="Y515" s="29" t="s">
        <v>551</v>
      </c>
      <c r="Z515" s="29" t="s">
        <v>8572</v>
      </c>
      <c r="AA515" s="29" t="s">
        <v>8572</v>
      </c>
      <c r="AB515" s="29" t="s">
        <v>4970</v>
      </c>
      <c r="AC515" s="29" t="s">
        <v>61</v>
      </c>
      <c r="AD515" s="29" t="s">
        <v>11</v>
      </c>
      <c r="AE515" s="29" t="s">
        <v>1325</v>
      </c>
      <c r="AF515" s="29" t="s">
        <v>8573</v>
      </c>
      <c r="AG515" s="29">
        <v>-12</v>
      </c>
      <c r="AH515" s="29" t="s">
        <v>8573</v>
      </c>
      <c r="AI515" s="29" t="s">
        <v>8574</v>
      </c>
      <c r="AJ515" s="29">
        <v>54</v>
      </c>
      <c r="AK515" s="29" t="s">
        <v>2331</v>
      </c>
      <c r="AL515" s="29" t="s">
        <v>8575</v>
      </c>
      <c r="AM515" s="29">
        <v>346</v>
      </c>
      <c r="AN515" s="1">
        <f t="shared" si="30"/>
        <v>1</v>
      </c>
      <c r="AO515" s="1">
        <f t="shared" si="31"/>
        <v>1</v>
      </c>
      <c r="AP515" s="30">
        <f t="shared" si="32"/>
        <v>46296</v>
      </c>
      <c r="AQ515" s="1" t="str">
        <f>IF(COUNTIF('同场线路Rotas do mesmo SC'!A:A,C515)&gt;0,"Sim","Não")</f>
        <v>Não</v>
      </c>
      <c r="AR515" s="1" t="str">
        <f>IF(COUNTIF(揽收业务网点!A:A,P515)&gt;0,"Sim","Não")</f>
        <v>Não</v>
      </c>
    </row>
    <row r="516" spans="1:44">
      <c r="A516" s="29" t="s">
        <v>8576</v>
      </c>
      <c r="B516" s="29" t="s">
        <v>379</v>
      </c>
      <c r="C516" s="29" t="s">
        <v>8577</v>
      </c>
      <c r="D516" s="29" t="s">
        <v>381</v>
      </c>
      <c r="E516" s="29" t="s">
        <v>382</v>
      </c>
      <c r="F516" s="29" t="s">
        <v>732</v>
      </c>
      <c r="G516" s="29">
        <v>14</v>
      </c>
      <c r="H516" s="29" t="s">
        <v>8578</v>
      </c>
      <c r="I516" s="29" t="s">
        <v>868</v>
      </c>
      <c r="J516" s="29" t="s">
        <v>6468</v>
      </c>
      <c r="K516" s="29" t="s">
        <v>387</v>
      </c>
      <c r="L516" s="29" t="s">
        <v>6469</v>
      </c>
      <c r="M516" s="29" t="s">
        <v>8579</v>
      </c>
      <c r="N516" s="29" t="s">
        <v>8580</v>
      </c>
      <c r="O516" s="29" t="s">
        <v>6472</v>
      </c>
      <c r="P516" s="29" t="s">
        <v>6473</v>
      </c>
      <c r="Q516" s="29" t="s">
        <v>145</v>
      </c>
      <c r="R516" s="29" t="s">
        <v>8581</v>
      </c>
      <c r="S516" s="29" t="s">
        <v>8581</v>
      </c>
      <c r="T516" s="29" t="s">
        <v>8582</v>
      </c>
      <c r="U516" s="29" t="s">
        <v>8583</v>
      </c>
      <c r="V516" s="29">
        <v>27</v>
      </c>
      <c r="W516" s="29" t="s">
        <v>396</v>
      </c>
      <c r="X516" s="29" t="s">
        <v>8584</v>
      </c>
      <c r="Y516" s="29" t="s">
        <v>948</v>
      </c>
      <c r="Z516" s="29" t="s">
        <v>8585</v>
      </c>
      <c r="AA516" s="29" t="s">
        <v>8585</v>
      </c>
      <c r="AB516" s="29" t="s">
        <v>8586</v>
      </c>
      <c r="AC516" s="29" t="s">
        <v>8587</v>
      </c>
      <c r="AD516" s="29" t="s">
        <v>145</v>
      </c>
      <c r="AE516" s="29" t="s">
        <v>2797</v>
      </c>
      <c r="AF516" s="29" t="s">
        <v>8588</v>
      </c>
      <c r="AG516" s="29">
        <v>-8</v>
      </c>
      <c r="AH516" s="29" t="s">
        <v>8588</v>
      </c>
      <c r="AI516" s="29" t="s">
        <v>8589</v>
      </c>
      <c r="AJ516" s="29">
        <v>60</v>
      </c>
      <c r="AK516" s="29" t="s">
        <v>8590</v>
      </c>
      <c r="AL516" s="29" t="s">
        <v>8591</v>
      </c>
      <c r="AM516" s="29">
        <v>91</v>
      </c>
      <c r="AN516" s="1">
        <f t="shared" si="30"/>
        <v>1</v>
      </c>
      <c r="AO516" s="1">
        <f t="shared" si="31"/>
        <v>1</v>
      </c>
      <c r="AP516" s="30">
        <f t="shared" si="32"/>
        <v>46296</v>
      </c>
      <c r="AQ516" s="1" t="str">
        <f>IF(COUNTIF('同场线路Rotas do mesmo SC'!A:A,C516)&gt;0,"Sim","Não")</f>
        <v>Não</v>
      </c>
      <c r="AR516" s="1" t="str">
        <f>IF(COUNTIF(揽收业务网点!A:A,P516)&gt;0,"Sim","Não")</f>
        <v>Não</v>
      </c>
    </row>
    <row r="517" spans="1:44">
      <c r="A517" s="29" t="s">
        <v>8592</v>
      </c>
      <c r="B517" s="29" t="s">
        <v>379</v>
      </c>
      <c r="C517" s="29" t="s">
        <v>1378</v>
      </c>
      <c r="D517" s="29" t="s">
        <v>381</v>
      </c>
      <c r="E517" s="29" t="s">
        <v>640</v>
      </c>
      <c r="F517" s="29" t="s">
        <v>1287</v>
      </c>
      <c r="G517" s="29">
        <v>150</v>
      </c>
      <c r="H517" s="29" t="s">
        <v>1379</v>
      </c>
      <c r="I517" s="29" t="s">
        <v>663</v>
      </c>
      <c r="J517" s="29" t="s">
        <v>794</v>
      </c>
      <c r="K517" s="29" t="s">
        <v>387</v>
      </c>
      <c r="L517" s="29" t="s">
        <v>813</v>
      </c>
      <c r="M517" s="29" t="s">
        <v>1380</v>
      </c>
      <c r="N517" s="29" t="s">
        <v>1381</v>
      </c>
      <c r="O517" s="29" t="s">
        <v>798</v>
      </c>
      <c r="P517" s="29" t="s">
        <v>93</v>
      </c>
      <c r="Q517" s="29" t="s">
        <v>94</v>
      </c>
      <c r="R517" s="29" t="s">
        <v>8593</v>
      </c>
      <c r="S517" s="29" t="s">
        <v>8594</v>
      </c>
      <c r="T517" s="29" t="s">
        <v>8595</v>
      </c>
      <c r="U517" s="29" t="s">
        <v>8596</v>
      </c>
      <c r="V517" s="29">
        <v>252</v>
      </c>
      <c r="W517" s="29" t="s">
        <v>396</v>
      </c>
      <c r="X517" s="29" t="s">
        <v>8597</v>
      </c>
      <c r="Y517" s="29" t="s">
        <v>1814</v>
      </c>
      <c r="Z517" s="29" t="s">
        <v>8598</v>
      </c>
      <c r="AA517" s="29" t="s">
        <v>8598</v>
      </c>
      <c r="AB517" s="29" t="s">
        <v>653</v>
      </c>
      <c r="AC517" s="29" t="s">
        <v>654</v>
      </c>
      <c r="AD517" s="29" t="s">
        <v>11</v>
      </c>
      <c r="AE517" s="29" t="s">
        <v>2920</v>
      </c>
      <c r="AF517" s="29" t="s">
        <v>8599</v>
      </c>
      <c r="AG517" s="29">
        <v>-171</v>
      </c>
      <c r="AH517" s="29" t="s">
        <v>8599</v>
      </c>
      <c r="AI517" s="29" t="s">
        <v>8600</v>
      </c>
      <c r="AJ517" s="29">
        <v>84</v>
      </c>
      <c r="AK517" s="29" t="s">
        <v>8601</v>
      </c>
      <c r="AL517" s="29" t="s">
        <v>8602</v>
      </c>
      <c r="AM517" s="29">
        <v>2217</v>
      </c>
      <c r="AN517" s="1">
        <f t="shared" si="30"/>
        <v>1</v>
      </c>
      <c r="AO517" s="1">
        <f t="shared" si="31"/>
        <v>1</v>
      </c>
      <c r="AP517" s="30">
        <f t="shared" si="32"/>
        <v>46297</v>
      </c>
      <c r="AQ517" s="1" t="str">
        <f>IF(COUNTIF('同场线路Rotas do mesmo SC'!A:A,C517)&gt;0,"Sim","Não")</f>
        <v>Não</v>
      </c>
      <c r="AR517" s="1" t="str">
        <f>IF(COUNTIF(揽收业务网点!A:A,P517)&gt;0,"Sim","Não")</f>
        <v>Sim</v>
      </c>
    </row>
    <row r="518" spans="1:44">
      <c r="A518" s="29" t="s">
        <v>8603</v>
      </c>
      <c r="B518" s="29" t="s">
        <v>379</v>
      </c>
      <c r="C518" s="29" t="s">
        <v>8604</v>
      </c>
      <c r="D518" s="29" t="s">
        <v>381</v>
      </c>
      <c r="E518" s="29" t="s">
        <v>382</v>
      </c>
      <c r="F518" s="29" t="s">
        <v>383</v>
      </c>
      <c r="G518" s="29">
        <v>55</v>
      </c>
      <c r="H518" s="29" t="s">
        <v>8605</v>
      </c>
      <c r="I518" s="29" t="s">
        <v>385</v>
      </c>
      <c r="J518" s="29" t="s">
        <v>7724</v>
      </c>
      <c r="K518" s="29" t="s">
        <v>387</v>
      </c>
      <c r="L518" s="29" t="s">
        <v>7725</v>
      </c>
      <c r="M518" s="29" t="s">
        <v>8606</v>
      </c>
      <c r="N518" s="29" t="s">
        <v>8607</v>
      </c>
      <c r="O518" s="29" t="s">
        <v>8608</v>
      </c>
      <c r="P518" s="29" t="s">
        <v>8609</v>
      </c>
      <c r="Q518" s="29" t="s">
        <v>145</v>
      </c>
      <c r="R518" s="29" t="s">
        <v>8610</v>
      </c>
      <c r="S518" s="29" t="s">
        <v>8611</v>
      </c>
      <c r="T518" s="29" t="s">
        <v>8612</v>
      </c>
      <c r="U518" s="29" t="s">
        <v>8613</v>
      </c>
      <c r="V518" s="29">
        <v>29</v>
      </c>
      <c r="W518" s="29" t="s">
        <v>396</v>
      </c>
      <c r="X518" s="29" t="s">
        <v>8614</v>
      </c>
      <c r="Y518" s="29" t="s">
        <v>948</v>
      </c>
      <c r="Z518" s="29" t="s">
        <v>8615</v>
      </c>
      <c r="AA518" s="29" t="s">
        <v>8615</v>
      </c>
      <c r="AB518" s="29" t="s">
        <v>8541</v>
      </c>
      <c r="AC518" s="29" t="s">
        <v>157</v>
      </c>
      <c r="AD518" s="29" t="s">
        <v>145</v>
      </c>
      <c r="AE518" s="29" t="s">
        <v>633</v>
      </c>
      <c r="AF518" s="29" t="s">
        <v>8616</v>
      </c>
      <c r="AG518" s="29">
        <v>-60</v>
      </c>
      <c r="AH518" s="29" t="s">
        <v>8616</v>
      </c>
      <c r="AI518" s="29" t="s">
        <v>8617</v>
      </c>
      <c r="AJ518" s="29">
        <v>3</v>
      </c>
      <c r="AK518" s="29" t="s">
        <v>8618</v>
      </c>
      <c r="AL518" s="29" t="s">
        <v>8619</v>
      </c>
      <c r="AM518" s="29">
        <v>124</v>
      </c>
      <c r="AN518" s="1">
        <f t="shared" si="30"/>
        <v>1</v>
      </c>
      <c r="AO518" s="1">
        <f t="shared" si="31"/>
        <v>1</v>
      </c>
      <c r="AP518" s="30">
        <f t="shared" si="32"/>
        <v>46296</v>
      </c>
      <c r="AQ518" s="1" t="str">
        <f>IF(COUNTIF('同场线路Rotas do mesmo SC'!A:A,C518)&gt;0,"Sim","Não")</f>
        <v>Não</v>
      </c>
      <c r="AR518" s="1" t="str">
        <f>IF(COUNTIF(揽收业务网点!A:A,P518)&gt;0,"Sim","Não")</f>
        <v>Não</v>
      </c>
    </row>
    <row r="519" spans="1:44">
      <c r="A519" s="29" t="s">
        <v>8620</v>
      </c>
      <c r="B519" s="29" t="s">
        <v>379</v>
      </c>
      <c r="C519" s="29" t="s">
        <v>8621</v>
      </c>
      <c r="D519" s="29" t="s">
        <v>381</v>
      </c>
      <c r="E519" s="29" t="s">
        <v>382</v>
      </c>
      <c r="F519" s="29" t="s">
        <v>383</v>
      </c>
      <c r="G519" s="29">
        <v>355</v>
      </c>
      <c r="H519" s="29" t="s">
        <v>8622</v>
      </c>
      <c r="I519" s="29" t="s">
        <v>385</v>
      </c>
      <c r="J519" s="29" t="s">
        <v>3665</v>
      </c>
      <c r="K519" s="29" t="s">
        <v>387</v>
      </c>
      <c r="L519" s="29" t="s">
        <v>3666</v>
      </c>
      <c r="M519" s="29" t="s">
        <v>8623</v>
      </c>
      <c r="N519" s="29" t="s">
        <v>8624</v>
      </c>
      <c r="O519" s="29" t="s">
        <v>4275</v>
      </c>
      <c r="P519" s="29" t="s">
        <v>4276</v>
      </c>
      <c r="Q519" s="29" t="s">
        <v>142</v>
      </c>
      <c r="R519" s="29" t="s">
        <v>8625</v>
      </c>
      <c r="S519" s="29" t="s">
        <v>8626</v>
      </c>
      <c r="T519" s="29" t="s">
        <v>8627</v>
      </c>
      <c r="U519" s="29" t="s">
        <v>8628</v>
      </c>
      <c r="V519" s="29">
        <v>709</v>
      </c>
      <c r="W519" s="29" t="s">
        <v>396</v>
      </c>
      <c r="X519" s="29" t="s">
        <v>8629</v>
      </c>
      <c r="Y519" s="29" t="s">
        <v>8630</v>
      </c>
      <c r="Z519" s="29" t="s">
        <v>8631</v>
      </c>
      <c r="AA519" s="29" t="s">
        <v>8631</v>
      </c>
      <c r="AB519" s="29" t="s">
        <v>8632</v>
      </c>
      <c r="AC519" s="29" t="s">
        <v>8633</v>
      </c>
      <c r="AD519" s="29" t="s">
        <v>142</v>
      </c>
      <c r="AE519" s="29" t="s">
        <v>8634</v>
      </c>
      <c r="AF519" s="29" t="s">
        <v>8635</v>
      </c>
      <c r="AG519" s="29">
        <v>-214</v>
      </c>
      <c r="AH519" s="29" t="s">
        <v>8635</v>
      </c>
      <c r="AI519" s="29" t="s">
        <v>8636</v>
      </c>
      <c r="AJ519" s="29">
        <v>182</v>
      </c>
      <c r="AK519" s="29" t="s">
        <v>6538</v>
      </c>
      <c r="AL519" s="29" t="s">
        <v>8637</v>
      </c>
      <c r="AM519" s="29">
        <v>52</v>
      </c>
      <c r="AN519" s="1">
        <f t="shared" si="30"/>
        <v>1</v>
      </c>
      <c r="AO519" s="1">
        <f t="shared" si="31"/>
        <v>1</v>
      </c>
      <c r="AP519" s="30">
        <f t="shared" si="32"/>
        <v>46296</v>
      </c>
      <c r="AQ519" s="1" t="str">
        <f>IF(COUNTIF('同场线路Rotas do mesmo SC'!A:A,C519)&gt;0,"Sim","Não")</f>
        <v>Não</v>
      </c>
      <c r="AR519" s="1" t="str">
        <f>IF(COUNTIF(揽收业务网点!A:A,P519)&gt;0,"Sim","Não")</f>
        <v>Não</v>
      </c>
    </row>
    <row r="520" spans="1:44">
      <c r="A520" s="29" t="s">
        <v>8638</v>
      </c>
      <c r="B520" s="29" t="s">
        <v>379</v>
      </c>
      <c r="C520" s="29" t="s">
        <v>8639</v>
      </c>
      <c r="D520" s="29" t="s">
        <v>381</v>
      </c>
      <c r="E520" s="29" t="s">
        <v>382</v>
      </c>
      <c r="F520" s="29" t="s">
        <v>732</v>
      </c>
      <c r="G520" s="29">
        <v>38</v>
      </c>
      <c r="H520" s="29" t="s">
        <v>8640</v>
      </c>
      <c r="I520" s="29" t="s">
        <v>868</v>
      </c>
      <c r="J520" s="29" t="s">
        <v>5543</v>
      </c>
      <c r="K520" s="29" t="s">
        <v>411</v>
      </c>
      <c r="L520" s="29" t="s">
        <v>5544</v>
      </c>
      <c r="M520" s="29" t="s">
        <v>8641</v>
      </c>
      <c r="N520" s="29" t="s">
        <v>8642</v>
      </c>
      <c r="O520" s="29" t="s">
        <v>6179</v>
      </c>
      <c r="P520" s="29" t="s">
        <v>6180</v>
      </c>
      <c r="Q520" s="29" t="s">
        <v>168</v>
      </c>
      <c r="R520" s="29" t="s">
        <v>8643</v>
      </c>
      <c r="S520" s="29" t="s">
        <v>8644</v>
      </c>
      <c r="T520" s="29" t="s">
        <v>8645</v>
      </c>
      <c r="U520" s="29" t="s">
        <v>8646</v>
      </c>
      <c r="V520" s="29">
        <v>257</v>
      </c>
      <c r="W520" s="29" t="s">
        <v>396</v>
      </c>
      <c r="X520" s="29" t="s">
        <v>1611</v>
      </c>
      <c r="Y520" s="29" t="s">
        <v>1911</v>
      </c>
      <c r="Z520" s="29" t="s">
        <v>8647</v>
      </c>
      <c r="AA520" s="29" t="s">
        <v>8647</v>
      </c>
      <c r="AB520" s="29" t="s">
        <v>8648</v>
      </c>
      <c r="AC520" s="29" t="s">
        <v>8649</v>
      </c>
      <c r="AD520" s="29" t="s">
        <v>168</v>
      </c>
      <c r="AE520" s="29" t="s">
        <v>8650</v>
      </c>
      <c r="AF520" s="29" t="s">
        <v>8651</v>
      </c>
      <c r="AG520" s="29">
        <v>-44</v>
      </c>
      <c r="AH520" s="29" t="s">
        <v>8651</v>
      </c>
      <c r="AI520" s="29" t="s">
        <v>8025</v>
      </c>
      <c r="AJ520" s="29">
        <v>20</v>
      </c>
      <c r="AK520" s="29" t="s">
        <v>8652</v>
      </c>
      <c r="AL520" s="29" t="s">
        <v>8653</v>
      </c>
      <c r="AM520" s="29">
        <v>81</v>
      </c>
      <c r="AN520" s="1">
        <f t="shared" si="30"/>
        <v>1</v>
      </c>
      <c r="AO520" s="1">
        <f t="shared" si="31"/>
        <v>1</v>
      </c>
      <c r="AP520" s="30">
        <f t="shared" si="32"/>
        <v>46296</v>
      </c>
      <c r="AQ520" s="1" t="str">
        <f>IF(COUNTIF('同场线路Rotas do mesmo SC'!A:A,C520)&gt;0,"Sim","Não")</f>
        <v>Não</v>
      </c>
      <c r="AR520" s="1" t="str">
        <f>IF(COUNTIF(揽收业务网点!A:A,P520)&gt;0,"Sim","Não")</f>
        <v>Não</v>
      </c>
    </row>
    <row r="521" spans="1:44">
      <c r="A521" s="29" t="s">
        <v>8654</v>
      </c>
      <c r="B521" s="29" t="s">
        <v>379</v>
      </c>
      <c r="C521" s="29" t="s">
        <v>8655</v>
      </c>
      <c r="D521" s="29" t="s">
        <v>381</v>
      </c>
      <c r="E521" s="29" t="s">
        <v>640</v>
      </c>
      <c r="F521" s="29" t="s">
        <v>383</v>
      </c>
      <c r="G521" s="29">
        <v>40</v>
      </c>
      <c r="H521" s="29" t="s">
        <v>8564</v>
      </c>
      <c r="I521" s="29" t="s">
        <v>868</v>
      </c>
      <c r="J521" s="29" t="s">
        <v>2476</v>
      </c>
      <c r="K521" s="29" t="s">
        <v>411</v>
      </c>
      <c r="L521" s="29" t="s">
        <v>2477</v>
      </c>
      <c r="M521" s="29" t="s">
        <v>8656</v>
      </c>
      <c r="N521" s="29" t="s">
        <v>8657</v>
      </c>
      <c r="O521" s="29" t="s">
        <v>8658</v>
      </c>
      <c r="P521" s="29" t="s">
        <v>26</v>
      </c>
      <c r="Q521" s="29" t="s">
        <v>11</v>
      </c>
      <c r="R521" s="29" t="s">
        <v>8659</v>
      </c>
      <c r="S521" s="29" t="s">
        <v>8660</v>
      </c>
      <c r="T521" s="29" t="s">
        <v>8661</v>
      </c>
      <c r="U521" s="29" t="s">
        <v>8662</v>
      </c>
      <c r="V521" s="29">
        <v>37</v>
      </c>
      <c r="W521" s="29" t="s">
        <v>396</v>
      </c>
      <c r="X521" s="29" t="s">
        <v>8663</v>
      </c>
      <c r="Y521" s="29" t="s">
        <v>1954</v>
      </c>
      <c r="Z521" s="29" t="s">
        <v>8664</v>
      </c>
      <c r="AA521" s="29" t="s">
        <v>8664</v>
      </c>
      <c r="AB521" s="29" t="s">
        <v>653</v>
      </c>
      <c r="AC521" s="29" t="s">
        <v>654</v>
      </c>
      <c r="AD521" s="29" t="s">
        <v>11</v>
      </c>
      <c r="AE521" s="29" t="s">
        <v>2307</v>
      </c>
      <c r="AF521" s="29" t="s">
        <v>8665</v>
      </c>
      <c r="AG521" s="29">
        <v>-328</v>
      </c>
      <c r="AH521" s="29" t="s">
        <v>8665</v>
      </c>
      <c r="AI521" s="29" t="s">
        <v>8666</v>
      </c>
      <c r="AJ521" s="29">
        <v>30</v>
      </c>
      <c r="AK521" s="29" t="s">
        <v>8667</v>
      </c>
      <c r="AL521" s="29" t="s">
        <v>8668</v>
      </c>
      <c r="AM521" s="29">
        <v>2368</v>
      </c>
      <c r="AN521" s="1">
        <f t="shared" si="30"/>
        <v>1</v>
      </c>
      <c r="AO521" s="1">
        <f t="shared" si="31"/>
        <v>1</v>
      </c>
      <c r="AP521" s="30">
        <f t="shared" si="32"/>
        <v>46296</v>
      </c>
      <c r="AQ521" s="1" t="str">
        <f>IF(COUNTIF('同场线路Rotas do mesmo SC'!A:A,C521)&gt;0,"Sim","Não")</f>
        <v>Não</v>
      </c>
      <c r="AR521" s="1" t="str">
        <f>IF(COUNTIF(揽收业务网点!A:A,P521)&gt;0,"Sim","Não")</f>
        <v>Sim</v>
      </c>
    </row>
    <row r="522" spans="1:44">
      <c r="A522" s="29" t="s">
        <v>8669</v>
      </c>
      <c r="B522" s="29" t="s">
        <v>379</v>
      </c>
      <c r="C522" s="29" t="s">
        <v>8670</v>
      </c>
      <c r="D522" s="29" t="s">
        <v>381</v>
      </c>
      <c r="E522" s="29" t="s">
        <v>382</v>
      </c>
      <c r="F522" s="29" t="s">
        <v>383</v>
      </c>
      <c r="G522" s="29">
        <v>150</v>
      </c>
      <c r="H522" s="29" t="s">
        <v>8671</v>
      </c>
      <c r="I522" s="29" t="s">
        <v>385</v>
      </c>
      <c r="J522" s="29" t="s">
        <v>5116</v>
      </c>
      <c r="K522" s="29" t="s">
        <v>387</v>
      </c>
      <c r="L522" s="29" t="s">
        <v>5117</v>
      </c>
      <c r="M522" s="29" t="s">
        <v>8672</v>
      </c>
      <c r="N522" s="29" t="s">
        <v>8673</v>
      </c>
      <c r="O522" s="29" t="s">
        <v>1903</v>
      </c>
      <c r="P522" s="29" t="s">
        <v>1904</v>
      </c>
      <c r="Q522" s="29" t="s">
        <v>70</v>
      </c>
      <c r="R522" s="29" t="s">
        <v>8674</v>
      </c>
      <c r="S522" s="29" t="s">
        <v>8675</v>
      </c>
      <c r="T522" s="29" t="s">
        <v>8676</v>
      </c>
      <c r="U522" s="29" t="s">
        <v>8677</v>
      </c>
      <c r="V522" s="29">
        <v>375</v>
      </c>
      <c r="W522" s="29" t="s">
        <v>396</v>
      </c>
      <c r="X522" s="29" t="s">
        <v>8678</v>
      </c>
      <c r="Y522" s="29" t="s">
        <v>528</v>
      </c>
      <c r="Z522" s="29" t="s">
        <v>8679</v>
      </c>
      <c r="AA522" s="29" t="s">
        <v>8679</v>
      </c>
      <c r="AB522" s="29" t="s">
        <v>8680</v>
      </c>
      <c r="AC522" s="29" t="s">
        <v>8681</v>
      </c>
      <c r="AD522" s="29" t="s">
        <v>70</v>
      </c>
      <c r="AE522" s="29" t="s">
        <v>426</v>
      </c>
      <c r="AF522" s="29" t="s">
        <v>8682</v>
      </c>
      <c r="AG522" s="29">
        <v>-43</v>
      </c>
      <c r="AH522" s="29" t="s">
        <v>8682</v>
      </c>
      <c r="AI522" s="29" t="s">
        <v>8683</v>
      </c>
      <c r="AJ522" s="29">
        <v>25</v>
      </c>
      <c r="AK522" s="29" t="s">
        <v>8684</v>
      </c>
      <c r="AL522" s="29" t="s">
        <v>8685</v>
      </c>
      <c r="AM522" s="29">
        <v>258</v>
      </c>
      <c r="AN522" s="1">
        <f t="shared" si="30"/>
        <v>1</v>
      </c>
      <c r="AO522" s="1">
        <f t="shared" si="31"/>
        <v>1</v>
      </c>
      <c r="AP522" s="30">
        <f t="shared" si="32"/>
        <v>46296</v>
      </c>
      <c r="AQ522" s="1" t="str">
        <f>IF(COUNTIF('同场线路Rotas do mesmo SC'!A:A,C522)&gt;0,"Sim","Não")</f>
        <v>Não</v>
      </c>
      <c r="AR522" s="1" t="str">
        <f>IF(COUNTIF(揽收业务网点!A:A,P522)&gt;0,"Sim","Não")</f>
        <v>Não</v>
      </c>
    </row>
    <row r="523" spans="1:44">
      <c r="A523" s="29" t="s">
        <v>8686</v>
      </c>
      <c r="B523" s="29" t="s">
        <v>379</v>
      </c>
      <c r="C523" s="29" t="s">
        <v>8687</v>
      </c>
      <c r="D523" s="29" t="s">
        <v>381</v>
      </c>
      <c r="E523" s="29" t="s">
        <v>382</v>
      </c>
      <c r="F523" s="29" t="s">
        <v>383</v>
      </c>
      <c r="G523" s="29">
        <v>139</v>
      </c>
      <c r="H523" s="29" t="s">
        <v>8688</v>
      </c>
      <c r="I523" s="29" t="s">
        <v>409</v>
      </c>
      <c r="J523" s="29" t="s">
        <v>4160</v>
      </c>
      <c r="K523" s="29" t="s">
        <v>387</v>
      </c>
      <c r="L523" s="29" t="s">
        <v>4161</v>
      </c>
      <c r="M523" s="29" t="s">
        <v>8689</v>
      </c>
      <c r="N523" s="29" t="s">
        <v>8690</v>
      </c>
      <c r="O523" s="29" t="s">
        <v>8608</v>
      </c>
      <c r="P523" s="29" t="s">
        <v>8609</v>
      </c>
      <c r="Q523" s="29" t="s">
        <v>145</v>
      </c>
      <c r="R523" s="29" t="s">
        <v>4360</v>
      </c>
      <c r="S523" s="29" t="s">
        <v>8691</v>
      </c>
      <c r="T523" s="29" t="s">
        <v>8692</v>
      </c>
      <c r="U523" s="29" t="s">
        <v>8693</v>
      </c>
      <c r="V523" s="29">
        <v>18</v>
      </c>
      <c r="W523" s="29" t="s">
        <v>396</v>
      </c>
      <c r="X523" s="29" t="s">
        <v>8694</v>
      </c>
      <c r="Y523" s="29" t="s">
        <v>1437</v>
      </c>
      <c r="Z523" s="29" t="s">
        <v>8695</v>
      </c>
      <c r="AA523" s="29" t="s">
        <v>8695</v>
      </c>
      <c r="AB523" s="29" t="s">
        <v>8696</v>
      </c>
      <c r="AC523" s="29" t="s">
        <v>8697</v>
      </c>
      <c r="AD523" s="29" t="s">
        <v>145</v>
      </c>
      <c r="AE523" s="29" t="s">
        <v>426</v>
      </c>
      <c r="AF523" s="29" t="s">
        <v>8698</v>
      </c>
      <c r="AG523" s="29">
        <v>-241</v>
      </c>
      <c r="AH523" s="29" t="s">
        <v>8698</v>
      </c>
      <c r="AI523" s="29" t="s">
        <v>8699</v>
      </c>
      <c r="AJ523" s="29">
        <v>1</v>
      </c>
      <c r="AK523" s="29" t="s">
        <v>8700</v>
      </c>
      <c r="AL523" s="29" t="s">
        <v>8701</v>
      </c>
      <c r="AM523" s="29">
        <v>57</v>
      </c>
      <c r="AN523" s="1">
        <f t="shared" si="30"/>
        <v>1</v>
      </c>
      <c r="AO523" s="1">
        <f t="shared" si="31"/>
        <v>1</v>
      </c>
      <c r="AP523" s="30">
        <f t="shared" si="32"/>
        <v>46296</v>
      </c>
      <c r="AQ523" s="1" t="str">
        <f>IF(COUNTIF('同场线路Rotas do mesmo SC'!A:A,C523)&gt;0,"Sim","Não")</f>
        <v>Não</v>
      </c>
      <c r="AR523" s="1" t="str">
        <f>IF(COUNTIF(揽收业务网点!A:A,P523)&gt;0,"Sim","Não")</f>
        <v>Não</v>
      </c>
    </row>
    <row r="524" spans="1:44">
      <c r="A524" s="29" t="s">
        <v>8702</v>
      </c>
      <c r="B524" s="29" t="s">
        <v>379</v>
      </c>
      <c r="C524" s="29" t="s">
        <v>8703</v>
      </c>
      <c r="D524" s="29" t="s">
        <v>381</v>
      </c>
      <c r="E524" s="29" t="s">
        <v>382</v>
      </c>
      <c r="F524" s="29" t="s">
        <v>383</v>
      </c>
      <c r="G524" s="29">
        <v>45</v>
      </c>
      <c r="H524" s="29" t="s">
        <v>8704</v>
      </c>
      <c r="I524" s="29" t="s">
        <v>868</v>
      </c>
      <c r="J524" s="29" t="s">
        <v>2187</v>
      </c>
      <c r="K524" s="29" t="s">
        <v>387</v>
      </c>
      <c r="L524" s="29" t="s">
        <v>2188</v>
      </c>
      <c r="M524" s="29" t="s">
        <v>8705</v>
      </c>
      <c r="N524" s="29" t="s">
        <v>8706</v>
      </c>
      <c r="O524" s="29" t="s">
        <v>653</v>
      </c>
      <c r="P524" s="29" t="s">
        <v>654</v>
      </c>
      <c r="Q524" s="29" t="s">
        <v>11</v>
      </c>
      <c r="R524" s="29" t="s">
        <v>2204</v>
      </c>
      <c r="S524" s="29" t="s">
        <v>8707</v>
      </c>
      <c r="T524" s="29" t="s">
        <v>8708</v>
      </c>
      <c r="U524" s="29" t="s">
        <v>8709</v>
      </c>
      <c r="V524" s="29">
        <v>816</v>
      </c>
      <c r="W524" s="29" t="s">
        <v>396</v>
      </c>
      <c r="X524" s="29" t="s">
        <v>8710</v>
      </c>
      <c r="Y524" s="29" t="s">
        <v>422</v>
      </c>
      <c r="Z524" s="29" t="s">
        <v>8711</v>
      </c>
      <c r="AA524" s="29" t="s">
        <v>8711</v>
      </c>
      <c r="AB524" s="29" t="s">
        <v>8712</v>
      </c>
      <c r="AC524" s="29" t="s">
        <v>8713</v>
      </c>
      <c r="AD524" s="29" t="s">
        <v>11</v>
      </c>
      <c r="AE524" s="29" t="s">
        <v>528</v>
      </c>
      <c r="AF524" s="29" t="s">
        <v>8714</v>
      </c>
      <c r="AG524" s="29">
        <v>17</v>
      </c>
      <c r="AH524" s="29" t="s">
        <v>8714</v>
      </c>
      <c r="AI524" s="29" t="s">
        <v>8715</v>
      </c>
      <c r="AJ524" s="29">
        <v>-14</v>
      </c>
      <c r="AK524" s="29" t="s">
        <v>8716</v>
      </c>
      <c r="AL524" s="29" t="s">
        <v>8717</v>
      </c>
      <c r="AM524" s="29">
        <v>167</v>
      </c>
      <c r="AN524" s="1">
        <f t="shared" si="30"/>
        <v>1</v>
      </c>
      <c r="AO524" s="1">
        <f t="shared" si="31"/>
        <v>1</v>
      </c>
      <c r="AP524" s="30">
        <f t="shared" si="32"/>
        <v>46296</v>
      </c>
      <c r="AQ524" s="1" t="str">
        <f>IF(COUNTIF('同场线路Rotas do mesmo SC'!A:A,C524)&gt;0,"Sim","Não")</f>
        <v>Não</v>
      </c>
      <c r="AR524" s="1" t="str">
        <f>IF(COUNTIF(揽收业务网点!A:A,P524)&gt;0,"Sim","Não")</f>
        <v>Não</v>
      </c>
    </row>
    <row r="525" spans="1:44">
      <c r="A525" s="29" t="s">
        <v>8718</v>
      </c>
      <c r="B525" s="29" t="s">
        <v>379</v>
      </c>
      <c r="C525" s="29" t="s">
        <v>8719</v>
      </c>
      <c r="D525" s="29" t="s">
        <v>381</v>
      </c>
      <c r="E525" s="29" t="s">
        <v>382</v>
      </c>
      <c r="F525" s="29" t="s">
        <v>383</v>
      </c>
      <c r="G525" s="29">
        <v>16</v>
      </c>
      <c r="H525" s="29" t="s">
        <v>8720</v>
      </c>
      <c r="I525" s="29" t="s">
        <v>409</v>
      </c>
      <c r="J525" s="29" t="s">
        <v>5543</v>
      </c>
      <c r="K525" s="29" t="s">
        <v>411</v>
      </c>
      <c r="L525" s="29" t="s">
        <v>5544</v>
      </c>
      <c r="M525" s="29" t="s">
        <v>8721</v>
      </c>
      <c r="N525" s="29" t="s">
        <v>8722</v>
      </c>
      <c r="O525" s="29" t="s">
        <v>1111</v>
      </c>
      <c r="P525" s="29" t="s">
        <v>1112</v>
      </c>
      <c r="Q525" s="29" t="s">
        <v>168</v>
      </c>
      <c r="R525" s="29" t="s">
        <v>8723</v>
      </c>
      <c r="S525" s="29" t="s">
        <v>8724</v>
      </c>
      <c r="T525" s="29" t="s">
        <v>8725</v>
      </c>
      <c r="U525" s="29" t="s">
        <v>6900</v>
      </c>
      <c r="V525" s="29">
        <v>308</v>
      </c>
      <c r="W525" s="29" t="s">
        <v>396</v>
      </c>
      <c r="X525" s="29" t="s">
        <v>8726</v>
      </c>
      <c r="Y525" s="29" t="s">
        <v>2029</v>
      </c>
      <c r="Z525" s="29" t="s">
        <v>8727</v>
      </c>
      <c r="AA525" s="29" t="s">
        <v>8727</v>
      </c>
      <c r="AB525" s="29" t="s">
        <v>8728</v>
      </c>
      <c r="AC525" s="29" t="s">
        <v>8729</v>
      </c>
      <c r="AD525" s="29" t="s">
        <v>168</v>
      </c>
      <c r="AE525" s="29" t="s">
        <v>8730</v>
      </c>
      <c r="AF525" s="29" t="s">
        <v>8731</v>
      </c>
      <c r="AG525" s="29">
        <v>-38</v>
      </c>
      <c r="AH525" s="29" t="s">
        <v>8731</v>
      </c>
      <c r="AI525" s="29" t="s">
        <v>8732</v>
      </c>
      <c r="AJ525" s="29">
        <v>55</v>
      </c>
      <c r="AK525" s="29" t="s">
        <v>8733</v>
      </c>
      <c r="AL525" s="29" t="s">
        <v>8734</v>
      </c>
      <c r="AM525" s="29">
        <v>156</v>
      </c>
      <c r="AN525" s="1">
        <f t="shared" si="30"/>
        <v>1</v>
      </c>
      <c r="AO525" s="1">
        <f t="shared" si="31"/>
        <v>1</v>
      </c>
      <c r="AP525" s="30">
        <f t="shared" si="32"/>
        <v>46296</v>
      </c>
      <c r="AQ525" s="1" t="str">
        <f>IF(COUNTIF('同场线路Rotas do mesmo SC'!A:A,C525)&gt;0,"Sim","Não")</f>
        <v>Não</v>
      </c>
      <c r="AR525" s="1" t="str">
        <f>IF(COUNTIF(揽收业务网点!A:A,P525)&gt;0,"Sim","Não")</f>
        <v>Não</v>
      </c>
    </row>
    <row r="526" spans="1:44">
      <c r="A526" s="29" t="s">
        <v>8735</v>
      </c>
      <c r="B526" s="29" t="s">
        <v>379</v>
      </c>
      <c r="C526" s="29" t="s">
        <v>1393</v>
      </c>
      <c r="D526" s="29" t="s">
        <v>381</v>
      </c>
      <c r="E526" s="29" t="s">
        <v>382</v>
      </c>
      <c r="F526" s="29" t="s">
        <v>829</v>
      </c>
      <c r="G526" s="29">
        <v>22</v>
      </c>
      <c r="H526" s="29" t="s">
        <v>1363</v>
      </c>
      <c r="I526" s="29" t="s">
        <v>663</v>
      </c>
      <c r="J526" s="29" t="s">
        <v>1225</v>
      </c>
      <c r="K526" s="29" t="s">
        <v>387</v>
      </c>
      <c r="L526" s="29" t="s">
        <v>1226</v>
      </c>
      <c r="M526" s="29" t="s">
        <v>1364</v>
      </c>
      <c r="N526" s="29" t="s">
        <v>1365</v>
      </c>
      <c r="O526" s="29" t="s">
        <v>653</v>
      </c>
      <c r="P526" s="29" t="s">
        <v>654</v>
      </c>
      <c r="Q526" s="29" t="s">
        <v>11</v>
      </c>
      <c r="R526" s="29" t="s">
        <v>8736</v>
      </c>
      <c r="S526" s="29" t="s">
        <v>8737</v>
      </c>
      <c r="T526" s="29" t="s">
        <v>8738</v>
      </c>
      <c r="U526" s="29" t="s">
        <v>8739</v>
      </c>
      <c r="V526" s="29">
        <v>478</v>
      </c>
      <c r="W526" s="29" t="s">
        <v>396</v>
      </c>
      <c r="X526" s="29" t="s">
        <v>8740</v>
      </c>
      <c r="Y526" s="29" t="s">
        <v>1990</v>
      </c>
      <c r="Z526" s="29" t="s">
        <v>8741</v>
      </c>
      <c r="AA526" s="29" t="s">
        <v>8741</v>
      </c>
      <c r="AB526" s="29" t="s">
        <v>1403</v>
      </c>
      <c r="AC526" s="29" t="s">
        <v>53</v>
      </c>
      <c r="AD526" s="29" t="s">
        <v>11</v>
      </c>
      <c r="AE526" s="29" t="s">
        <v>2920</v>
      </c>
      <c r="AF526" s="29" t="s">
        <v>8742</v>
      </c>
      <c r="AG526" s="29">
        <v>2</v>
      </c>
      <c r="AH526" s="29" t="s">
        <v>8742</v>
      </c>
      <c r="AI526" s="29" t="s">
        <v>8743</v>
      </c>
      <c r="AJ526" s="29">
        <v>15</v>
      </c>
      <c r="AK526" s="29" t="s">
        <v>8744</v>
      </c>
      <c r="AL526" s="29" t="s">
        <v>8745</v>
      </c>
      <c r="AM526" s="29">
        <v>134</v>
      </c>
      <c r="AN526" s="1">
        <f t="shared" si="30"/>
        <v>1</v>
      </c>
      <c r="AO526" s="1">
        <f t="shared" si="31"/>
        <v>1</v>
      </c>
      <c r="AP526" s="30">
        <f t="shared" si="32"/>
        <v>46297</v>
      </c>
      <c r="AQ526" s="1" t="str">
        <f>IF(COUNTIF('同场线路Rotas do mesmo SC'!A:A,C526)&gt;0,"Sim","Não")</f>
        <v>Não</v>
      </c>
      <c r="AR526" s="1" t="str">
        <f>IF(COUNTIF(揽收业务网点!A:A,P526)&gt;0,"Sim","Não")</f>
        <v>Não</v>
      </c>
    </row>
    <row r="527" spans="1:44">
      <c r="A527" s="29" t="s">
        <v>8746</v>
      </c>
      <c r="B527" s="29" t="s">
        <v>379</v>
      </c>
      <c r="C527" s="29" t="s">
        <v>8747</v>
      </c>
      <c r="D527" s="29" t="s">
        <v>381</v>
      </c>
      <c r="E527" s="29" t="s">
        <v>382</v>
      </c>
      <c r="F527" s="29" t="s">
        <v>383</v>
      </c>
      <c r="G527" s="29">
        <v>126</v>
      </c>
      <c r="H527" s="29" t="s">
        <v>8748</v>
      </c>
      <c r="I527" s="29" t="s">
        <v>385</v>
      </c>
      <c r="J527" s="29" t="s">
        <v>8749</v>
      </c>
      <c r="K527" s="29" t="s">
        <v>387</v>
      </c>
      <c r="L527" s="29" t="s">
        <v>8750</v>
      </c>
      <c r="M527" s="29" t="s">
        <v>8749</v>
      </c>
      <c r="N527" s="29" t="s">
        <v>8751</v>
      </c>
      <c r="O527" s="29" t="s">
        <v>540</v>
      </c>
      <c r="P527" s="29" t="s">
        <v>541</v>
      </c>
      <c r="Q527" s="29" t="s">
        <v>2</v>
      </c>
      <c r="R527" s="29" t="s">
        <v>8752</v>
      </c>
      <c r="S527" s="29" t="s">
        <v>8753</v>
      </c>
      <c r="T527" s="29" t="s">
        <v>8754</v>
      </c>
      <c r="U527" s="29" t="s">
        <v>8755</v>
      </c>
      <c r="V527" s="29">
        <v>92</v>
      </c>
      <c r="W527" s="29" t="s">
        <v>396</v>
      </c>
      <c r="X527" s="29" t="s">
        <v>8756</v>
      </c>
      <c r="Y527" s="29" t="s">
        <v>655</v>
      </c>
      <c r="Z527" s="29" t="s">
        <v>8757</v>
      </c>
      <c r="AA527" s="29" t="s">
        <v>8757</v>
      </c>
      <c r="AB527" s="29" t="s">
        <v>8758</v>
      </c>
      <c r="AC527" s="29" t="s">
        <v>8759</v>
      </c>
      <c r="AD527" s="29" t="s">
        <v>2</v>
      </c>
      <c r="AE527" s="29" t="s">
        <v>528</v>
      </c>
      <c r="AF527" s="29" t="s">
        <v>8760</v>
      </c>
      <c r="AG527" s="29">
        <v>-131</v>
      </c>
      <c r="AH527" s="29" t="s">
        <v>8760</v>
      </c>
      <c r="AI527" s="29" t="s">
        <v>8761</v>
      </c>
      <c r="AJ527" s="29"/>
      <c r="AK527" s="29"/>
      <c r="AL527" s="29"/>
      <c r="AM527" s="29"/>
      <c r="AN527" s="1">
        <f t="shared" si="30"/>
        <v>1</v>
      </c>
      <c r="AO527" s="1">
        <f t="shared" si="31"/>
        <v>1</v>
      </c>
      <c r="AP527" s="30">
        <f t="shared" si="32"/>
        <v>46296</v>
      </c>
      <c r="AQ527" s="1" t="str">
        <f>IF(COUNTIF('同场线路Rotas do mesmo SC'!A:A,C527)&gt;0,"Sim","Não")</f>
        <v>Não</v>
      </c>
      <c r="AR527" s="1" t="str">
        <f>IF(COUNTIF(揽收业务网点!A:A,P527)&gt;0,"Sim","Não")</f>
        <v>Não</v>
      </c>
    </row>
    <row r="528" spans="1:44">
      <c r="A528" s="29" t="s">
        <v>8762</v>
      </c>
      <c r="B528" s="29" t="s">
        <v>379</v>
      </c>
      <c r="C528" s="29" t="s">
        <v>8763</v>
      </c>
      <c r="D528" s="29" t="s">
        <v>381</v>
      </c>
      <c r="E528" s="29" t="s">
        <v>382</v>
      </c>
      <c r="F528" s="29" t="s">
        <v>383</v>
      </c>
      <c r="G528" s="29">
        <v>10</v>
      </c>
      <c r="H528" s="29" t="s">
        <v>8764</v>
      </c>
      <c r="I528" s="29" t="s">
        <v>1289</v>
      </c>
      <c r="J528" s="29" t="s">
        <v>959</v>
      </c>
      <c r="K528" s="29" t="s">
        <v>411</v>
      </c>
      <c r="L528" s="29" t="s">
        <v>960</v>
      </c>
      <c r="M528" s="29" t="s">
        <v>8765</v>
      </c>
      <c r="N528" s="29" t="s">
        <v>8766</v>
      </c>
      <c r="O528" s="29" t="s">
        <v>1785</v>
      </c>
      <c r="P528" s="29" t="s">
        <v>1786</v>
      </c>
      <c r="Q528" s="29" t="s">
        <v>2</v>
      </c>
      <c r="R528" s="29" t="s">
        <v>2536</v>
      </c>
      <c r="S528" s="29" t="s">
        <v>2536</v>
      </c>
      <c r="T528" s="29" t="s">
        <v>8767</v>
      </c>
      <c r="U528" s="29" t="s">
        <v>8768</v>
      </c>
      <c r="V528" s="29">
        <v>1</v>
      </c>
      <c r="W528" s="29" t="s">
        <v>396</v>
      </c>
      <c r="X528" s="29" t="s">
        <v>8769</v>
      </c>
      <c r="Y528" s="29" t="s">
        <v>989</v>
      </c>
      <c r="Z528" s="29" t="s">
        <v>6443</v>
      </c>
      <c r="AA528" s="29" t="s">
        <v>6443</v>
      </c>
      <c r="AB528" s="29" t="s">
        <v>8770</v>
      </c>
      <c r="AC528" s="29" t="s">
        <v>8771</v>
      </c>
      <c r="AD528" s="29" t="s">
        <v>2</v>
      </c>
      <c r="AE528" s="29" t="s">
        <v>4346</v>
      </c>
      <c r="AF528" s="29" t="s">
        <v>8772</v>
      </c>
      <c r="AG528" s="29">
        <v>-5</v>
      </c>
      <c r="AH528" s="29" t="s">
        <v>8772</v>
      </c>
      <c r="AI528" s="29" t="s">
        <v>8773</v>
      </c>
      <c r="AJ528" s="29">
        <v>81</v>
      </c>
      <c r="AK528" s="29" t="s">
        <v>8774</v>
      </c>
      <c r="AL528" s="29" t="s">
        <v>8775</v>
      </c>
      <c r="AM528" s="29">
        <v>39</v>
      </c>
      <c r="AN528" s="1">
        <f t="shared" ref="AN528:AN591" si="33">IF(X528="",0,1)</f>
        <v>1</v>
      </c>
      <c r="AO528" s="1">
        <f t="shared" ref="AO528:AO591" si="34">IF(AI528="",0,1)</f>
        <v>1</v>
      </c>
      <c r="AP528" s="30">
        <f t="shared" ref="AP528:AP591" si="35">DATE(YEAR(AE528),MONTH(AE528),DAY(AE528))</f>
        <v>46296</v>
      </c>
      <c r="AQ528" s="1" t="str">
        <f>IF(COUNTIF('同场线路Rotas do mesmo SC'!A:A,C528)&gt;0,"Sim","Não")</f>
        <v>Não</v>
      </c>
      <c r="AR528" s="1" t="str">
        <f>IF(COUNTIF(揽收业务网点!A:A,P528)&gt;0,"Sim","Não")</f>
        <v>Não</v>
      </c>
    </row>
    <row r="529" spans="1:44">
      <c r="A529" s="29" t="s">
        <v>8776</v>
      </c>
      <c r="B529" s="29" t="s">
        <v>379</v>
      </c>
      <c r="C529" s="29" t="s">
        <v>8777</v>
      </c>
      <c r="D529" s="29" t="s">
        <v>381</v>
      </c>
      <c r="E529" s="29" t="s">
        <v>640</v>
      </c>
      <c r="F529" s="29" t="s">
        <v>732</v>
      </c>
      <c r="G529" s="29">
        <v>41</v>
      </c>
      <c r="H529" s="29" t="s">
        <v>3037</v>
      </c>
      <c r="I529" s="29" t="s">
        <v>663</v>
      </c>
      <c r="J529" s="29" t="s">
        <v>734</v>
      </c>
      <c r="K529" s="29" t="s">
        <v>387</v>
      </c>
      <c r="L529" s="29" t="s">
        <v>735</v>
      </c>
      <c r="M529" s="29" t="s">
        <v>3038</v>
      </c>
      <c r="N529" s="29" t="s">
        <v>3039</v>
      </c>
      <c r="O529" s="29" t="s">
        <v>3025</v>
      </c>
      <c r="P529" s="29" t="s">
        <v>27</v>
      </c>
      <c r="Q529" s="29" t="s">
        <v>11</v>
      </c>
      <c r="R529" s="29" t="s">
        <v>8778</v>
      </c>
      <c r="S529" s="29" t="s">
        <v>8778</v>
      </c>
      <c r="T529" s="29" t="s">
        <v>8779</v>
      </c>
      <c r="U529" s="29" t="s">
        <v>8780</v>
      </c>
      <c r="V529" s="29">
        <v>707</v>
      </c>
      <c r="W529" s="29" t="s">
        <v>396</v>
      </c>
      <c r="X529" s="29" t="s">
        <v>8781</v>
      </c>
      <c r="Y529" s="29" t="s">
        <v>2754</v>
      </c>
      <c r="Z529" s="29" t="s">
        <v>8782</v>
      </c>
      <c r="AA529" s="29" t="s">
        <v>8782</v>
      </c>
      <c r="AB529" s="29" t="s">
        <v>653</v>
      </c>
      <c r="AC529" s="29" t="s">
        <v>654</v>
      </c>
      <c r="AD529" s="29" t="s">
        <v>11</v>
      </c>
      <c r="AE529" s="29" t="s">
        <v>4988</v>
      </c>
      <c r="AF529" s="29" t="s">
        <v>8783</v>
      </c>
      <c r="AG529" s="29">
        <v>-265</v>
      </c>
      <c r="AH529" s="29" t="s">
        <v>8783</v>
      </c>
      <c r="AI529" s="29" t="s">
        <v>8784</v>
      </c>
      <c r="AJ529" s="29">
        <v>60</v>
      </c>
      <c r="AK529" s="29" t="s">
        <v>8785</v>
      </c>
      <c r="AL529" s="29" t="s">
        <v>8786</v>
      </c>
      <c r="AM529" s="29">
        <v>5921</v>
      </c>
      <c r="AN529" s="1">
        <f t="shared" si="33"/>
        <v>1</v>
      </c>
      <c r="AO529" s="1">
        <f t="shared" si="34"/>
        <v>1</v>
      </c>
      <c r="AP529" s="30">
        <f t="shared" si="35"/>
        <v>46296</v>
      </c>
      <c r="AQ529" s="1" t="str">
        <f>IF(COUNTIF('同场线路Rotas do mesmo SC'!A:A,C529)&gt;0,"Sim","Não")</f>
        <v>Não</v>
      </c>
      <c r="AR529" s="1" t="str">
        <f>IF(COUNTIF(揽收业务网点!A:A,P529)&gt;0,"Sim","Não")</f>
        <v>Sim</v>
      </c>
    </row>
    <row r="530" spans="1:44">
      <c r="A530" s="29" t="s">
        <v>8787</v>
      </c>
      <c r="B530" s="29" t="s">
        <v>379</v>
      </c>
      <c r="C530" s="29" t="s">
        <v>8788</v>
      </c>
      <c r="D530" s="29" t="s">
        <v>381</v>
      </c>
      <c r="E530" s="29" t="s">
        <v>382</v>
      </c>
      <c r="F530" s="29" t="s">
        <v>847</v>
      </c>
      <c r="G530" s="29">
        <v>35</v>
      </c>
      <c r="H530" s="29" t="s">
        <v>5098</v>
      </c>
      <c r="I530" s="29" t="s">
        <v>385</v>
      </c>
      <c r="J530" s="29" t="s">
        <v>4160</v>
      </c>
      <c r="K530" s="29" t="s">
        <v>387</v>
      </c>
      <c r="L530" s="29" t="s">
        <v>4161</v>
      </c>
      <c r="M530" s="29" t="s">
        <v>5099</v>
      </c>
      <c r="N530" s="29" t="s">
        <v>5100</v>
      </c>
      <c r="O530" s="29" t="s">
        <v>8608</v>
      </c>
      <c r="P530" s="29" t="s">
        <v>8609</v>
      </c>
      <c r="Q530" s="29" t="s">
        <v>145</v>
      </c>
      <c r="R530" s="29" t="s">
        <v>8789</v>
      </c>
      <c r="S530" s="29" t="s">
        <v>8790</v>
      </c>
      <c r="T530" s="29" t="s">
        <v>8791</v>
      </c>
      <c r="U530" s="29" t="s">
        <v>8792</v>
      </c>
      <c r="V530" s="29">
        <v>75</v>
      </c>
      <c r="W530" s="29" t="s">
        <v>396</v>
      </c>
      <c r="X530" s="29" t="s">
        <v>8793</v>
      </c>
      <c r="Y530" s="29" t="s">
        <v>551</v>
      </c>
      <c r="Z530" s="29" t="s">
        <v>8794</v>
      </c>
      <c r="AA530" s="29" t="s">
        <v>8794</v>
      </c>
      <c r="AB530" s="29" t="s">
        <v>4164</v>
      </c>
      <c r="AC530" s="29" t="s">
        <v>158</v>
      </c>
      <c r="AD530" s="29" t="s">
        <v>145</v>
      </c>
      <c r="AE530" s="29" t="s">
        <v>426</v>
      </c>
      <c r="AF530" s="29" t="s">
        <v>8795</v>
      </c>
      <c r="AG530" s="29">
        <v>-177</v>
      </c>
      <c r="AH530" s="29" t="s">
        <v>8795</v>
      </c>
      <c r="AI530" s="29" t="s">
        <v>8796</v>
      </c>
      <c r="AJ530" s="29">
        <v>100</v>
      </c>
      <c r="AK530" s="29" t="s">
        <v>8797</v>
      </c>
      <c r="AL530" s="29" t="s">
        <v>8798</v>
      </c>
      <c r="AM530" s="29">
        <v>104</v>
      </c>
      <c r="AN530" s="1">
        <f t="shared" si="33"/>
        <v>1</v>
      </c>
      <c r="AO530" s="1">
        <f t="shared" si="34"/>
        <v>1</v>
      </c>
      <c r="AP530" s="30">
        <f t="shared" si="35"/>
        <v>46296</v>
      </c>
      <c r="AQ530" s="1" t="str">
        <f>IF(COUNTIF('同场线路Rotas do mesmo SC'!A:A,C530)&gt;0,"Sim","Não")</f>
        <v>Não</v>
      </c>
      <c r="AR530" s="1" t="str">
        <f>IF(COUNTIF(揽收业务网点!A:A,P530)&gt;0,"Sim","Não")</f>
        <v>Não</v>
      </c>
    </row>
    <row r="531" spans="1:44">
      <c r="A531" s="29" t="s">
        <v>8799</v>
      </c>
      <c r="B531" s="29" t="s">
        <v>379</v>
      </c>
      <c r="C531" s="29" t="s">
        <v>8800</v>
      </c>
      <c r="D531" s="29" t="s">
        <v>381</v>
      </c>
      <c r="E531" s="29" t="s">
        <v>382</v>
      </c>
      <c r="F531" s="29" t="s">
        <v>383</v>
      </c>
      <c r="G531" s="29">
        <v>40</v>
      </c>
      <c r="H531" s="29" t="s">
        <v>8801</v>
      </c>
      <c r="I531" s="29" t="s">
        <v>385</v>
      </c>
      <c r="J531" s="29" t="s">
        <v>1753</v>
      </c>
      <c r="K531" s="29" t="s">
        <v>387</v>
      </c>
      <c r="L531" s="29" t="s">
        <v>1754</v>
      </c>
      <c r="M531" s="29" t="s">
        <v>8802</v>
      </c>
      <c r="N531" s="29" t="s">
        <v>8803</v>
      </c>
      <c r="O531" s="29" t="s">
        <v>1703</v>
      </c>
      <c r="P531" s="29" t="s">
        <v>45</v>
      </c>
      <c r="Q531" s="29" t="s">
        <v>11</v>
      </c>
      <c r="R531" s="29" t="s">
        <v>7901</v>
      </c>
      <c r="S531" s="29" t="s">
        <v>8804</v>
      </c>
      <c r="T531" s="29" t="s">
        <v>8284</v>
      </c>
      <c r="U531" s="29" t="s">
        <v>8805</v>
      </c>
      <c r="V531" s="29">
        <v>104</v>
      </c>
      <c r="W531" s="29" t="s">
        <v>396</v>
      </c>
      <c r="X531" s="29" t="s">
        <v>8806</v>
      </c>
      <c r="Y531" s="29" t="s">
        <v>6940</v>
      </c>
      <c r="Z531" s="29" t="s">
        <v>8807</v>
      </c>
      <c r="AA531" s="29" t="s">
        <v>8807</v>
      </c>
      <c r="AB531" s="29" t="s">
        <v>6661</v>
      </c>
      <c r="AC531" s="29" t="s">
        <v>41</v>
      </c>
      <c r="AD531" s="29" t="s">
        <v>11</v>
      </c>
      <c r="AE531" s="29" t="s">
        <v>8808</v>
      </c>
      <c r="AF531" s="29" t="s">
        <v>8809</v>
      </c>
      <c r="AG531" s="29">
        <v>-12</v>
      </c>
      <c r="AH531" s="29" t="s">
        <v>8809</v>
      </c>
      <c r="AI531" s="29" t="s">
        <v>5884</v>
      </c>
      <c r="AJ531" s="29">
        <v>15</v>
      </c>
      <c r="AK531" s="29" t="s">
        <v>8810</v>
      </c>
      <c r="AL531" s="29" t="s">
        <v>8811</v>
      </c>
      <c r="AM531" s="29">
        <v>371</v>
      </c>
      <c r="AN531" s="1">
        <f t="shared" si="33"/>
        <v>1</v>
      </c>
      <c r="AO531" s="1">
        <f t="shared" si="34"/>
        <v>1</v>
      </c>
      <c r="AP531" s="30">
        <f t="shared" si="35"/>
        <v>46296</v>
      </c>
      <c r="AQ531" s="1" t="str">
        <f>IF(COUNTIF('同场线路Rotas do mesmo SC'!A:A,C531)&gt;0,"Sim","Não")</f>
        <v>Não</v>
      </c>
      <c r="AR531" s="1" t="str">
        <f>IF(COUNTIF(揽收业务网点!A:A,P531)&gt;0,"Sim","Não")</f>
        <v>Sim</v>
      </c>
    </row>
    <row r="532" spans="1:44">
      <c r="A532" s="29" t="s">
        <v>8812</v>
      </c>
      <c r="B532" s="29" t="s">
        <v>379</v>
      </c>
      <c r="C532" s="29" t="s">
        <v>8813</v>
      </c>
      <c r="D532" s="29" t="s">
        <v>381</v>
      </c>
      <c r="E532" s="29" t="s">
        <v>382</v>
      </c>
      <c r="F532" s="29" t="s">
        <v>383</v>
      </c>
      <c r="G532" s="29">
        <v>35</v>
      </c>
      <c r="H532" s="29" t="s">
        <v>6099</v>
      </c>
      <c r="I532" s="29" t="s">
        <v>868</v>
      </c>
      <c r="J532" s="29" t="s">
        <v>2187</v>
      </c>
      <c r="K532" s="29" t="s">
        <v>387</v>
      </c>
      <c r="L532" s="29" t="s">
        <v>2188</v>
      </c>
      <c r="M532" s="29" t="s">
        <v>6100</v>
      </c>
      <c r="N532" s="29" t="s">
        <v>6101</v>
      </c>
      <c r="O532" s="29" t="s">
        <v>653</v>
      </c>
      <c r="P532" s="29" t="s">
        <v>654</v>
      </c>
      <c r="Q532" s="29" t="s">
        <v>11</v>
      </c>
      <c r="R532" s="29" t="s">
        <v>8644</v>
      </c>
      <c r="S532" s="29" t="s">
        <v>8814</v>
      </c>
      <c r="T532" s="29" t="s">
        <v>8815</v>
      </c>
      <c r="U532" s="29" t="s">
        <v>8816</v>
      </c>
      <c r="V532" s="29">
        <v>1205</v>
      </c>
      <c r="W532" s="29" t="s">
        <v>896</v>
      </c>
      <c r="X532" s="29" t="s">
        <v>8817</v>
      </c>
      <c r="Y532" s="29" t="s">
        <v>3219</v>
      </c>
      <c r="Z532" s="29" t="s">
        <v>8818</v>
      </c>
      <c r="AA532" s="29" t="s">
        <v>8818</v>
      </c>
      <c r="AB532" s="29" t="s">
        <v>8819</v>
      </c>
      <c r="AC532" s="29" t="s">
        <v>8820</v>
      </c>
      <c r="AD532" s="29" t="s">
        <v>11</v>
      </c>
      <c r="AE532" s="29" t="s">
        <v>4455</v>
      </c>
      <c r="AF532" s="29" t="s">
        <v>8821</v>
      </c>
      <c r="AG532" s="29">
        <v>24</v>
      </c>
      <c r="AH532" s="29" t="s">
        <v>8821</v>
      </c>
      <c r="AI532" s="29" t="s">
        <v>8822</v>
      </c>
      <c r="AJ532" s="29">
        <v>59</v>
      </c>
      <c r="AK532" s="29" t="s">
        <v>8823</v>
      </c>
      <c r="AL532" s="29" t="s">
        <v>8824</v>
      </c>
      <c r="AM532" s="29">
        <v>282</v>
      </c>
      <c r="AN532" s="1">
        <f t="shared" si="33"/>
        <v>1</v>
      </c>
      <c r="AO532" s="1">
        <f t="shared" si="34"/>
        <v>1</v>
      </c>
      <c r="AP532" s="30">
        <f t="shared" si="35"/>
        <v>46296</v>
      </c>
      <c r="AQ532" s="1" t="str">
        <f>IF(COUNTIF('同场线路Rotas do mesmo SC'!A:A,C532)&gt;0,"Sim","Não")</f>
        <v>Não</v>
      </c>
      <c r="AR532" s="1" t="str">
        <f>IF(COUNTIF(揽收业务网点!A:A,P532)&gt;0,"Sim","Não")</f>
        <v>Não</v>
      </c>
    </row>
    <row r="533" spans="1:44">
      <c r="A533" s="29" t="s">
        <v>8825</v>
      </c>
      <c r="B533" s="29" t="s">
        <v>379</v>
      </c>
      <c r="C533" s="29" t="s">
        <v>8826</v>
      </c>
      <c r="D533" s="29" t="s">
        <v>381</v>
      </c>
      <c r="E533" s="29" t="s">
        <v>640</v>
      </c>
      <c r="F533" s="29" t="s">
        <v>811</v>
      </c>
      <c r="G533" s="29">
        <v>15</v>
      </c>
      <c r="H533" s="29" t="s">
        <v>8827</v>
      </c>
      <c r="I533" s="29" t="s">
        <v>702</v>
      </c>
      <c r="J533" s="29" t="s">
        <v>8828</v>
      </c>
      <c r="K533" s="29" t="s">
        <v>411</v>
      </c>
      <c r="L533" s="29" t="s">
        <v>65</v>
      </c>
      <c r="M533" s="29" t="s">
        <v>8829</v>
      </c>
      <c r="N533" s="29" t="s">
        <v>8830</v>
      </c>
      <c r="O533" s="29" t="s">
        <v>8831</v>
      </c>
      <c r="P533" s="29" t="s">
        <v>65</v>
      </c>
      <c r="Q533" s="29" t="s">
        <v>11</v>
      </c>
      <c r="R533" s="29" t="s">
        <v>8832</v>
      </c>
      <c r="S533" s="29" t="s">
        <v>8832</v>
      </c>
      <c r="T533" s="29" t="s">
        <v>8833</v>
      </c>
      <c r="U533" s="29" t="s">
        <v>8834</v>
      </c>
      <c r="V533" s="29">
        <v>728</v>
      </c>
      <c r="W533" s="29" t="s">
        <v>396</v>
      </c>
      <c r="X533" s="29" t="s">
        <v>8835</v>
      </c>
      <c r="Y533" s="29" t="s">
        <v>1954</v>
      </c>
      <c r="Z533" s="29" t="s">
        <v>8836</v>
      </c>
      <c r="AA533" s="29" t="s">
        <v>8836</v>
      </c>
      <c r="AB533" s="29" t="s">
        <v>653</v>
      </c>
      <c r="AC533" s="29" t="s">
        <v>654</v>
      </c>
      <c r="AD533" s="29" t="s">
        <v>11</v>
      </c>
      <c r="AE533" s="29" t="s">
        <v>2307</v>
      </c>
      <c r="AF533" s="29" t="s">
        <v>8837</v>
      </c>
      <c r="AG533" s="29">
        <v>58</v>
      </c>
      <c r="AH533" s="29" t="s">
        <v>8837</v>
      </c>
      <c r="AI533" s="29" t="s">
        <v>8838</v>
      </c>
      <c r="AJ533" s="29">
        <v>225</v>
      </c>
      <c r="AK533" s="29" t="s">
        <v>8839</v>
      </c>
      <c r="AL533" s="29" t="s">
        <v>8840</v>
      </c>
      <c r="AM533" s="29">
        <v>5127</v>
      </c>
      <c r="AN533" s="1">
        <f t="shared" si="33"/>
        <v>1</v>
      </c>
      <c r="AO533" s="1">
        <f t="shared" si="34"/>
        <v>1</v>
      </c>
      <c r="AP533" s="30">
        <f t="shared" si="35"/>
        <v>46296</v>
      </c>
      <c r="AQ533" s="1" t="str">
        <f>IF(COUNTIF('同场线路Rotas do mesmo SC'!A:A,C533)&gt;0,"Sim","Não")</f>
        <v>Não</v>
      </c>
      <c r="AR533" s="1" t="str">
        <f>IF(COUNTIF(揽收业务网点!A:A,P533)&gt;0,"Sim","Não")</f>
        <v>Sim</v>
      </c>
    </row>
    <row r="534" spans="1:44">
      <c r="A534" s="29" t="s">
        <v>8841</v>
      </c>
      <c r="B534" s="29" t="s">
        <v>379</v>
      </c>
      <c r="C534" s="29" t="s">
        <v>8842</v>
      </c>
      <c r="D534" s="29" t="s">
        <v>381</v>
      </c>
      <c r="E534" s="29" t="s">
        <v>640</v>
      </c>
      <c r="F534" s="29" t="s">
        <v>811</v>
      </c>
      <c r="G534" s="29">
        <v>8</v>
      </c>
      <c r="H534" s="29" t="s">
        <v>6322</v>
      </c>
      <c r="I534" s="29" t="s">
        <v>868</v>
      </c>
      <c r="J534" s="29" t="s">
        <v>1979</v>
      </c>
      <c r="K534" s="29" t="s">
        <v>411</v>
      </c>
      <c r="L534" s="29" t="s">
        <v>1980</v>
      </c>
      <c r="M534" s="29" t="s">
        <v>8843</v>
      </c>
      <c r="N534" s="29" t="s">
        <v>8844</v>
      </c>
      <c r="O534" s="29" t="s">
        <v>3407</v>
      </c>
      <c r="P534" s="29" t="s">
        <v>68</v>
      </c>
      <c r="Q534" s="29" t="s">
        <v>11</v>
      </c>
      <c r="R534" s="29" t="s">
        <v>8845</v>
      </c>
      <c r="S534" s="29" t="s">
        <v>8846</v>
      </c>
      <c r="T534" s="29" t="s">
        <v>8847</v>
      </c>
      <c r="U534" s="29" t="s">
        <v>8848</v>
      </c>
      <c r="V534" s="29">
        <v>149</v>
      </c>
      <c r="W534" s="29" t="s">
        <v>396</v>
      </c>
      <c r="X534" s="29" t="s">
        <v>8849</v>
      </c>
      <c r="Y534" s="29" t="s">
        <v>1990</v>
      </c>
      <c r="Z534" s="29" t="s">
        <v>8850</v>
      </c>
      <c r="AA534" s="29" t="s">
        <v>8850</v>
      </c>
      <c r="AB534" s="29" t="s">
        <v>653</v>
      </c>
      <c r="AC534" s="29" t="s">
        <v>654</v>
      </c>
      <c r="AD534" s="29" t="s">
        <v>11</v>
      </c>
      <c r="AE534" s="29" t="s">
        <v>8851</v>
      </c>
      <c r="AF534" s="29" t="s">
        <v>8852</v>
      </c>
      <c r="AG534" s="29">
        <v>-64</v>
      </c>
      <c r="AH534" s="29" t="s">
        <v>8852</v>
      </c>
      <c r="AI534" s="29" t="s">
        <v>8853</v>
      </c>
      <c r="AJ534" s="29">
        <v>58</v>
      </c>
      <c r="AK534" s="29" t="s">
        <v>8854</v>
      </c>
      <c r="AL534" s="29" t="s">
        <v>8855</v>
      </c>
      <c r="AM534" s="29">
        <v>5285</v>
      </c>
      <c r="AN534" s="1">
        <f t="shared" si="33"/>
        <v>1</v>
      </c>
      <c r="AO534" s="1">
        <f t="shared" si="34"/>
        <v>1</v>
      </c>
      <c r="AP534" s="30">
        <f t="shared" si="35"/>
        <v>46296</v>
      </c>
      <c r="AQ534" s="1" t="str">
        <f>IF(COUNTIF('同场线路Rotas do mesmo SC'!A:A,C534)&gt;0,"Sim","Não")</f>
        <v>Não</v>
      </c>
      <c r="AR534" s="1" t="str">
        <f>IF(COUNTIF(揽收业务网点!A:A,P534)&gt;0,"Sim","Não")</f>
        <v>Sim</v>
      </c>
    </row>
    <row r="535" spans="1:44">
      <c r="A535" s="29" t="s">
        <v>8856</v>
      </c>
      <c r="B535" s="29" t="s">
        <v>379</v>
      </c>
      <c r="C535" s="29" t="s">
        <v>8857</v>
      </c>
      <c r="D535" s="29" t="s">
        <v>381</v>
      </c>
      <c r="E535" s="29" t="s">
        <v>382</v>
      </c>
      <c r="F535" s="29" t="s">
        <v>383</v>
      </c>
      <c r="G535" s="29">
        <v>352</v>
      </c>
      <c r="H535" s="29" t="s">
        <v>8858</v>
      </c>
      <c r="I535" s="29" t="s">
        <v>868</v>
      </c>
      <c r="J535" s="29" t="s">
        <v>1016</v>
      </c>
      <c r="K535" s="29" t="s">
        <v>387</v>
      </c>
      <c r="L535" s="29" t="s">
        <v>1017</v>
      </c>
      <c r="M535" s="29" t="s">
        <v>8859</v>
      </c>
      <c r="N535" s="29" t="s">
        <v>8860</v>
      </c>
      <c r="O535" s="29" t="s">
        <v>1262</v>
      </c>
      <c r="P535" s="29" t="s">
        <v>1263</v>
      </c>
      <c r="Q535" s="29" t="s">
        <v>118</v>
      </c>
      <c r="R535" s="29" t="s">
        <v>8861</v>
      </c>
      <c r="S535" s="29" t="s">
        <v>8861</v>
      </c>
      <c r="T535" s="29" t="s">
        <v>8862</v>
      </c>
      <c r="U535" s="29" t="s">
        <v>8863</v>
      </c>
      <c r="V535" s="29">
        <v>184</v>
      </c>
      <c r="W535" s="29" t="s">
        <v>396</v>
      </c>
      <c r="X535" s="29" t="s">
        <v>8864</v>
      </c>
      <c r="Y535" s="29" t="s">
        <v>1437</v>
      </c>
      <c r="Z535" s="29" t="s">
        <v>8865</v>
      </c>
      <c r="AA535" s="29" t="s">
        <v>8865</v>
      </c>
      <c r="AB535" s="29" t="s">
        <v>8866</v>
      </c>
      <c r="AC535" s="29" t="s">
        <v>8867</v>
      </c>
      <c r="AD535" s="29" t="s">
        <v>118</v>
      </c>
      <c r="AE535" s="29" t="s">
        <v>989</v>
      </c>
      <c r="AF535" s="29" t="s">
        <v>8868</v>
      </c>
      <c r="AG535" s="29">
        <v>-58</v>
      </c>
      <c r="AH535" s="29" t="s">
        <v>8868</v>
      </c>
      <c r="AI535" s="29" t="s">
        <v>8869</v>
      </c>
      <c r="AJ535" s="29">
        <v>4</v>
      </c>
      <c r="AK535" s="29" t="s">
        <v>8870</v>
      </c>
      <c r="AL535" s="29" t="s">
        <v>8871</v>
      </c>
      <c r="AM535" s="29">
        <v>72</v>
      </c>
      <c r="AN535" s="1">
        <f t="shared" si="33"/>
        <v>1</v>
      </c>
      <c r="AO535" s="1">
        <f t="shared" si="34"/>
        <v>1</v>
      </c>
      <c r="AP535" s="30">
        <f t="shared" si="35"/>
        <v>46296</v>
      </c>
      <c r="AQ535" s="1" t="str">
        <f>IF(COUNTIF('同场线路Rotas do mesmo SC'!A:A,C535)&gt;0,"Sim","Não")</f>
        <v>Não</v>
      </c>
      <c r="AR535" s="1" t="str">
        <f>IF(COUNTIF(揽收业务网点!A:A,P535)&gt;0,"Sim","Não")</f>
        <v>Não</v>
      </c>
    </row>
    <row r="536" spans="1:44">
      <c r="A536" s="29" t="s">
        <v>8872</v>
      </c>
      <c r="B536" s="29" t="s">
        <v>379</v>
      </c>
      <c r="C536" s="29" t="s">
        <v>8873</v>
      </c>
      <c r="D536" s="29" t="s">
        <v>381</v>
      </c>
      <c r="E536" s="29" t="s">
        <v>382</v>
      </c>
      <c r="F536" s="29" t="s">
        <v>383</v>
      </c>
      <c r="G536" s="29">
        <v>41</v>
      </c>
      <c r="H536" s="29" t="s">
        <v>8874</v>
      </c>
      <c r="I536" s="29" t="s">
        <v>868</v>
      </c>
      <c r="J536" s="29" t="s">
        <v>8875</v>
      </c>
      <c r="K536" s="29" t="s">
        <v>387</v>
      </c>
      <c r="L536" s="29" t="s">
        <v>8875</v>
      </c>
      <c r="M536" s="29" t="s">
        <v>8876</v>
      </c>
      <c r="N536" s="29" t="s">
        <v>8877</v>
      </c>
      <c r="O536" s="29" t="s">
        <v>1146</v>
      </c>
      <c r="P536" s="29" t="s">
        <v>1147</v>
      </c>
      <c r="Q536" s="29" t="s">
        <v>118</v>
      </c>
      <c r="R536" s="29" t="s">
        <v>8878</v>
      </c>
      <c r="S536" s="29" t="s">
        <v>8878</v>
      </c>
      <c r="T536" s="29" t="s">
        <v>4471</v>
      </c>
      <c r="U536" s="29" t="s">
        <v>8879</v>
      </c>
      <c r="V536" s="29">
        <v>46</v>
      </c>
      <c r="W536" s="29" t="s">
        <v>396</v>
      </c>
      <c r="X536" s="29" t="s">
        <v>8880</v>
      </c>
      <c r="Y536" s="29" t="s">
        <v>528</v>
      </c>
      <c r="Z536" s="29" t="s">
        <v>8881</v>
      </c>
      <c r="AA536" s="29" t="s">
        <v>8881</v>
      </c>
      <c r="AB536" s="29" t="s">
        <v>8882</v>
      </c>
      <c r="AC536" s="29" t="s">
        <v>8883</v>
      </c>
      <c r="AD536" s="29" t="s">
        <v>118</v>
      </c>
      <c r="AE536" s="29" t="s">
        <v>7750</v>
      </c>
      <c r="AF536" s="29" t="s">
        <v>8884</v>
      </c>
      <c r="AG536" s="29">
        <v>-24</v>
      </c>
      <c r="AH536" s="29" t="s">
        <v>8884</v>
      </c>
      <c r="AI536" s="29" t="s">
        <v>8885</v>
      </c>
      <c r="AJ536" s="29">
        <v>20</v>
      </c>
      <c r="AK536" s="29" t="s">
        <v>8886</v>
      </c>
      <c r="AL536" s="29" t="s">
        <v>8887</v>
      </c>
      <c r="AM536" s="29">
        <v>88</v>
      </c>
      <c r="AN536" s="1">
        <f t="shared" si="33"/>
        <v>1</v>
      </c>
      <c r="AO536" s="1">
        <f t="shared" si="34"/>
        <v>1</v>
      </c>
      <c r="AP536" s="30">
        <f t="shared" si="35"/>
        <v>46296</v>
      </c>
      <c r="AQ536" s="1" t="str">
        <f>IF(COUNTIF('同场线路Rotas do mesmo SC'!A:A,C536)&gt;0,"Sim","Não")</f>
        <v>Não</v>
      </c>
      <c r="AR536" s="1" t="str">
        <f>IF(COUNTIF(揽收业务网点!A:A,P536)&gt;0,"Sim","Não")</f>
        <v>Não</v>
      </c>
    </row>
    <row r="537" spans="1:44">
      <c r="A537" s="29" t="s">
        <v>8888</v>
      </c>
      <c r="B537" s="29" t="s">
        <v>379</v>
      </c>
      <c r="C537" s="29" t="s">
        <v>8889</v>
      </c>
      <c r="D537" s="29" t="s">
        <v>381</v>
      </c>
      <c r="E537" s="29" t="s">
        <v>382</v>
      </c>
      <c r="F537" s="29" t="s">
        <v>383</v>
      </c>
      <c r="G537" s="29">
        <v>60</v>
      </c>
      <c r="H537" s="29" t="s">
        <v>8890</v>
      </c>
      <c r="I537" s="29" t="s">
        <v>868</v>
      </c>
      <c r="J537" s="29" t="s">
        <v>8891</v>
      </c>
      <c r="K537" s="29" t="s">
        <v>387</v>
      </c>
      <c r="L537" s="29" t="s">
        <v>1634</v>
      </c>
      <c r="M537" s="29" t="s">
        <v>8891</v>
      </c>
      <c r="N537" s="29" t="s">
        <v>8892</v>
      </c>
      <c r="O537" s="29" t="s">
        <v>899</v>
      </c>
      <c r="P537" s="29" t="s">
        <v>900</v>
      </c>
      <c r="Q537" s="29" t="s">
        <v>70</v>
      </c>
      <c r="R537" s="29" t="s">
        <v>8893</v>
      </c>
      <c r="S537" s="29" t="s">
        <v>8894</v>
      </c>
      <c r="T537" s="29" t="s">
        <v>8895</v>
      </c>
      <c r="U537" s="29" t="s">
        <v>8896</v>
      </c>
      <c r="V537" s="29">
        <v>933</v>
      </c>
      <c r="W537" s="29" t="s">
        <v>396</v>
      </c>
      <c r="X537" s="29" t="s">
        <v>8897</v>
      </c>
      <c r="Y537" s="29" t="s">
        <v>948</v>
      </c>
      <c r="Z537" s="29" t="s">
        <v>8898</v>
      </c>
      <c r="AA537" s="29" t="s">
        <v>8898</v>
      </c>
      <c r="AB537" s="29" t="s">
        <v>8899</v>
      </c>
      <c r="AC537" s="29" t="s">
        <v>8900</v>
      </c>
      <c r="AD537" s="29" t="s">
        <v>70</v>
      </c>
      <c r="AE537" s="29" t="s">
        <v>1325</v>
      </c>
      <c r="AF537" s="29" t="s">
        <v>8901</v>
      </c>
      <c r="AG537" s="29">
        <v>-58</v>
      </c>
      <c r="AH537" s="29" t="s">
        <v>8901</v>
      </c>
      <c r="AI537" s="29" t="s">
        <v>8902</v>
      </c>
      <c r="AJ537" s="29">
        <v>174</v>
      </c>
      <c r="AK537" s="29" t="s">
        <v>8903</v>
      </c>
      <c r="AL537" s="29" t="s">
        <v>8904</v>
      </c>
      <c r="AM537" s="29">
        <v>39</v>
      </c>
      <c r="AN537" s="1">
        <f t="shared" si="33"/>
        <v>1</v>
      </c>
      <c r="AO537" s="1">
        <f t="shared" si="34"/>
        <v>1</v>
      </c>
      <c r="AP537" s="30">
        <f t="shared" si="35"/>
        <v>46296</v>
      </c>
      <c r="AQ537" s="1" t="str">
        <f>IF(COUNTIF('同场线路Rotas do mesmo SC'!A:A,C537)&gt;0,"Sim","Não")</f>
        <v>Não</v>
      </c>
      <c r="AR537" s="1" t="str">
        <f>IF(COUNTIF(揽收业务网点!A:A,P537)&gt;0,"Sim","Não")</f>
        <v>Não</v>
      </c>
    </row>
    <row r="538" spans="1:44">
      <c r="A538" s="29" t="s">
        <v>8905</v>
      </c>
      <c r="B538" s="29" t="s">
        <v>379</v>
      </c>
      <c r="C538" s="29" t="s">
        <v>8906</v>
      </c>
      <c r="D538" s="29" t="s">
        <v>381</v>
      </c>
      <c r="E538" s="29" t="s">
        <v>640</v>
      </c>
      <c r="F538" s="29" t="s">
        <v>383</v>
      </c>
      <c r="G538" s="29">
        <v>37</v>
      </c>
      <c r="H538" s="29" t="s">
        <v>8907</v>
      </c>
      <c r="I538" s="29" t="s">
        <v>868</v>
      </c>
      <c r="J538" s="29" t="s">
        <v>1979</v>
      </c>
      <c r="K538" s="29" t="s">
        <v>411</v>
      </c>
      <c r="L538" s="29" t="s">
        <v>1980</v>
      </c>
      <c r="M538" s="29" t="s">
        <v>8908</v>
      </c>
      <c r="N538" s="29" t="s">
        <v>8909</v>
      </c>
      <c r="O538" s="29" t="s">
        <v>7891</v>
      </c>
      <c r="P538" s="29" t="s">
        <v>64</v>
      </c>
      <c r="Q538" s="29" t="s">
        <v>11</v>
      </c>
      <c r="R538" s="29" t="s">
        <v>8910</v>
      </c>
      <c r="S538" s="29" t="s">
        <v>8910</v>
      </c>
      <c r="T538" s="29" t="s">
        <v>8911</v>
      </c>
      <c r="U538" s="29" t="s">
        <v>8912</v>
      </c>
      <c r="V538" s="29">
        <v>373</v>
      </c>
      <c r="W538" s="29" t="s">
        <v>396</v>
      </c>
      <c r="X538" s="29" t="s">
        <v>8913</v>
      </c>
      <c r="Y538" s="29" t="s">
        <v>1873</v>
      </c>
      <c r="Z538" s="29" t="s">
        <v>8914</v>
      </c>
      <c r="AA538" s="29" t="s">
        <v>8914</v>
      </c>
      <c r="AB538" s="29" t="s">
        <v>653</v>
      </c>
      <c r="AC538" s="29" t="s">
        <v>654</v>
      </c>
      <c r="AD538" s="29" t="s">
        <v>11</v>
      </c>
      <c r="AE538" s="29" t="s">
        <v>1988</v>
      </c>
      <c r="AF538" s="29" t="s">
        <v>8915</v>
      </c>
      <c r="AG538" s="29">
        <v>-20</v>
      </c>
      <c r="AH538" s="29" t="s">
        <v>8915</v>
      </c>
      <c r="AI538" s="29" t="s">
        <v>8916</v>
      </c>
      <c r="AJ538" s="29">
        <v>112</v>
      </c>
      <c r="AK538" s="29" t="s">
        <v>8917</v>
      </c>
      <c r="AL538" s="29" t="s">
        <v>8918</v>
      </c>
      <c r="AM538" s="29">
        <v>867</v>
      </c>
      <c r="AN538" s="1">
        <f t="shared" si="33"/>
        <v>1</v>
      </c>
      <c r="AO538" s="1">
        <f t="shared" si="34"/>
        <v>1</v>
      </c>
      <c r="AP538" s="30">
        <f t="shared" si="35"/>
        <v>46296</v>
      </c>
      <c r="AQ538" s="1" t="str">
        <f>IF(COUNTIF('同场线路Rotas do mesmo SC'!A:A,C538)&gt;0,"Sim","Não")</f>
        <v>Não</v>
      </c>
      <c r="AR538" s="1" t="str">
        <f>IF(COUNTIF(揽收业务网点!A:A,P538)&gt;0,"Sim","Não")</f>
        <v>Sim</v>
      </c>
    </row>
    <row r="539" spans="1:44">
      <c r="A539" s="29" t="s">
        <v>8919</v>
      </c>
      <c r="B539" s="29" t="s">
        <v>379</v>
      </c>
      <c r="C539" s="29" t="s">
        <v>8920</v>
      </c>
      <c r="D539" s="29" t="s">
        <v>381</v>
      </c>
      <c r="E539" s="29" t="s">
        <v>382</v>
      </c>
      <c r="F539" s="29" t="s">
        <v>383</v>
      </c>
      <c r="G539" s="29">
        <v>92</v>
      </c>
      <c r="H539" s="29" t="s">
        <v>8921</v>
      </c>
      <c r="I539" s="29" t="s">
        <v>868</v>
      </c>
      <c r="J539" s="29" t="s">
        <v>8922</v>
      </c>
      <c r="K539" s="29" t="s">
        <v>387</v>
      </c>
      <c r="L539" s="29" t="s">
        <v>8923</v>
      </c>
      <c r="M539" s="29" t="s">
        <v>8924</v>
      </c>
      <c r="N539" s="29" t="s">
        <v>8925</v>
      </c>
      <c r="O539" s="29" t="s">
        <v>517</v>
      </c>
      <c r="P539" s="29" t="s">
        <v>518</v>
      </c>
      <c r="Q539" s="29" t="s">
        <v>2</v>
      </c>
      <c r="R539" s="29" t="s">
        <v>8926</v>
      </c>
      <c r="S539" s="29" t="s">
        <v>8927</v>
      </c>
      <c r="T539" s="29" t="s">
        <v>8928</v>
      </c>
      <c r="U539" s="29" t="s">
        <v>8929</v>
      </c>
      <c r="V539" s="29">
        <v>15</v>
      </c>
      <c r="W539" s="29" t="s">
        <v>396</v>
      </c>
      <c r="X539" s="29" t="s">
        <v>8930</v>
      </c>
      <c r="Y539" s="29" t="s">
        <v>1437</v>
      </c>
      <c r="Z539" s="29" t="s">
        <v>8931</v>
      </c>
      <c r="AA539" s="29" t="s">
        <v>8931</v>
      </c>
      <c r="AB539" s="29" t="s">
        <v>8932</v>
      </c>
      <c r="AC539" s="29" t="s">
        <v>8933</v>
      </c>
      <c r="AD539" s="29" t="s">
        <v>2</v>
      </c>
      <c r="AE539" s="29" t="s">
        <v>528</v>
      </c>
      <c r="AF539" s="29" t="s">
        <v>8934</v>
      </c>
      <c r="AG539" s="29">
        <v>-121</v>
      </c>
      <c r="AH539" s="29" t="s">
        <v>8934</v>
      </c>
      <c r="AI539" s="29" t="s">
        <v>1674</v>
      </c>
      <c r="AJ539" s="29">
        <v>24</v>
      </c>
      <c r="AK539" s="29" t="s">
        <v>8935</v>
      </c>
      <c r="AL539" s="29" t="s">
        <v>8936</v>
      </c>
      <c r="AM539" s="29">
        <v>55</v>
      </c>
      <c r="AN539" s="1">
        <f t="shared" si="33"/>
        <v>1</v>
      </c>
      <c r="AO539" s="1">
        <f t="shared" si="34"/>
        <v>1</v>
      </c>
      <c r="AP539" s="30">
        <f t="shared" si="35"/>
        <v>46296</v>
      </c>
      <c r="AQ539" s="1" t="str">
        <f>IF(COUNTIF('同场线路Rotas do mesmo SC'!A:A,C539)&gt;0,"Sim","Não")</f>
        <v>Não</v>
      </c>
      <c r="AR539" s="1" t="str">
        <f>IF(COUNTIF(揽收业务网点!A:A,P539)&gt;0,"Sim","Não")</f>
        <v>Não</v>
      </c>
    </row>
    <row r="540" spans="1:44">
      <c r="A540" s="29" t="s">
        <v>8937</v>
      </c>
      <c r="B540" s="29" t="s">
        <v>379</v>
      </c>
      <c r="C540" s="29" t="s">
        <v>8938</v>
      </c>
      <c r="D540" s="29" t="s">
        <v>381</v>
      </c>
      <c r="E540" s="29" t="s">
        <v>382</v>
      </c>
      <c r="F540" s="29" t="s">
        <v>732</v>
      </c>
      <c r="G540" s="29">
        <v>18</v>
      </c>
      <c r="H540" s="29" t="s">
        <v>8939</v>
      </c>
      <c r="I540" s="29" t="s">
        <v>702</v>
      </c>
      <c r="J540" s="29" t="s">
        <v>4443</v>
      </c>
      <c r="K540" s="29" t="s">
        <v>387</v>
      </c>
      <c r="L540" s="29" t="s">
        <v>4444</v>
      </c>
      <c r="M540" s="29" t="s">
        <v>8940</v>
      </c>
      <c r="N540" s="29" t="s">
        <v>8941</v>
      </c>
      <c r="O540" s="29" t="s">
        <v>1111</v>
      </c>
      <c r="P540" s="29" t="s">
        <v>1112</v>
      </c>
      <c r="Q540" s="29" t="s">
        <v>168</v>
      </c>
      <c r="R540" s="29" t="s">
        <v>8942</v>
      </c>
      <c r="S540" s="29" t="s">
        <v>8943</v>
      </c>
      <c r="T540" s="29" t="s">
        <v>8944</v>
      </c>
      <c r="U540" s="29" t="s">
        <v>8945</v>
      </c>
      <c r="V540" s="29">
        <v>30</v>
      </c>
      <c r="W540" s="29" t="s">
        <v>396</v>
      </c>
      <c r="X540" s="29" t="s">
        <v>8946</v>
      </c>
      <c r="Y540" s="29" t="s">
        <v>528</v>
      </c>
      <c r="Z540" s="29" t="s">
        <v>8947</v>
      </c>
      <c r="AA540" s="29" t="s">
        <v>8947</v>
      </c>
      <c r="AB540" s="29" t="s">
        <v>8948</v>
      </c>
      <c r="AC540" s="29" t="s">
        <v>8949</v>
      </c>
      <c r="AD540" s="29" t="s">
        <v>168</v>
      </c>
      <c r="AE540" s="29" t="s">
        <v>5667</v>
      </c>
      <c r="AF540" s="29" t="s">
        <v>7718</v>
      </c>
      <c r="AG540" s="29">
        <v>-29</v>
      </c>
      <c r="AH540" s="29" t="s">
        <v>7718</v>
      </c>
      <c r="AI540" s="29" t="s">
        <v>5666</v>
      </c>
      <c r="AJ540" s="29">
        <v>38</v>
      </c>
      <c r="AK540" s="29" t="s">
        <v>8950</v>
      </c>
      <c r="AL540" s="29" t="s">
        <v>8951</v>
      </c>
      <c r="AM540" s="29">
        <v>64</v>
      </c>
      <c r="AN540" s="1">
        <f t="shared" si="33"/>
        <v>1</v>
      </c>
      <c r="AO540" s="1">
        <f t="shared" si="34"/>
        <v>1</v>
      </c>
      <c r="AP540" s="30">
        <f t="shared" si="35"/>
        <v>46296</v>
      </c>
      <c r="AQ540" s="1" t="str">
        <f>IF(COUNTIF('同场线路Rotas do mesmo SC'!A:A,C540)&gt;0,"Sim","Não")</f>
        <v>Não</v>
      </c>
      <c r="AR540" s="1" t="str">
        <f>IF(COUNTIF(揽收业务网点!A:A,P540)&gt;0,"Sim","Não")</f>
        <v>Não</v>
      </c>
    </row>
    <row r="541" spans="1:44">
      <c r="A541" s="29" t="s">
        <v>8952</v>
      </c>
      <c r="B541" s="29" t="s">
        <v>379</v>
      </c>
      <c r="C541" s="29" t="s">
        <v>8953</v>
      </c>
      <c r="D541" s="29" t="s">
        <v>381</v>
      </c>
      <c r="E541" s="29" t="s">
        <v>382</v>
      </c>
      <c r="F541" s="29" t="s">
        <v>383</v>
      </c>
      <c r="G541" s="29">
        <v>22</v>
      </c>
      <c r="H541" s="29" t="s">
        <v>5152</v>
      </c>
      <c r="I541" s="29" t="s">
        <v>409</v>
      </c>
      <c r="J541" s="29" t="s">
        <v>1979</v>
      </c>
      <c r="K541" s="29" t="s">
        <v>411</v>
      </c>
      <c r="L541" s="29" t="s">
        <v>1980</v>
      </c>
      <c r="M541" s="29" t="s">
        <v>8954</v>
      </c>
      <c r="N541" s="29" t="s">
        <v>8955</v>
      </c>
      <c r="O541" s="29" t="s">
        <v>653</v>
      </c>
      <c r="P541" s="29" t="s">
        <v>654</v>
      </c>
      <c r="Q541" s="29" t="s">
        <v>11</v>
      </c>
      <c r="R541" s="29" t="s">
        <v>8956</v>
      </c>
      <c r="S541" s="29" t="s">
        <v>8957</v>
      </c>
      <c r="T541" s="29" t="s">
        <v>8958</v>
      </c>
      <c r="U541" s="29" t="s">
        <v>6040</v>
      </c>
      <c r="V541" s="29">
        <v>352</v>
      </c>
      <c r="W541" s="29" t="s">
        <v>396</v>
      </c>
      <c r="X541" s="29" t="s">
        <v>8959</v>
      </c>
      <c r="Y541" s="29" t="s">
        <v>528</v>
      </c>
      <c r="Z541" s="29" t="s">
        <v>8960</v>
      </c>
      <c r="AA541" s="29" t="s">
        <v>8960</v>
      </c>
      <c r="AB541" s="29" t="s">
        <v>1403</v>
      </c>
      <c r="AC541" s="29" t="s">
        <v>53</v>
      </c>
      <c r="AD541" s="29" t="s">
        <v>11</v>
      </c>
      <c r="AE541" s="29" t="s">
        <v>633</v>
      </c>
      <c r="AF541" s="29" t="s">
        <v>8961</v>
      </c>
      <c r="AG541" s="29">
        <v>-4</v>
      </c>
      <c r="AH541" s="29" t="s">
        <v>8961</v>
      </c>
      <c r="AI541" s="29" t="s">
        <v>8962</v>
      </c>
      <c r="AJ541" s="29">
        <v>8</v>
      </c>
      <c r="AK541" s="29" t="s">
        <v>8962</v>
      </c>
      <c r="AL541" s="29" t="s">
        <v>8963</v>
      </c>
      <c r="AM541" s="29">
        <v>49</v>
      </c>
      <c r="AN541" s="1">
        <f t="shared" si="33"/>
        <v>1</v>
      </c>
      <c r="AO541" s="1">
        <f t="shared" si="34"/>
        <v>1</v>
      </c>
      <c r="AP541" s="30">
        <f t="shared" si="35"/>
        <v>46296</v>
      </c>
      <c r="AQ541" s="1" t="str">
        <f>IF(COUNTIF('同场线路Rotas do mesmo SC'!A:A,C541)&gt;0,"Sim","Não")</f>
        <v>Não</v>
      </c>
      <c r="AR541" s="1" t="str">
        <f>IF(COUNTIF(揽收业务网点!A:A,P541)&gt;0,"Sim","Não")</f>
        <v>Não</v>
      </c>
    </row>
    <row r="542" spans="1:44">
      <c r="A542" s="29" t="s">
        <v>8964</v>
      </c>
      <c r="B542" s="29" t="s">
        <v>379</v>
      </c>
      <c r="C542" s="29" t="s">
        <v>8965</v>
      </c>
      <c r="D542" s="29" t="s">
        <v>381</v>
      </c>
      <c r="E542" s="29" t="s">
        <v>382</v>
      </c>
      <c r="F542" s="29" t="s">
        <v>383</v>
      </c>
      <c r="G542" s="29">
        <v>60</v>
      </c>
      <c r="H542" s="29" t="s">
        <v>8966</v>
      </c>
      <c r="I542" s="29" t="s">
        <v>385</v>
      </c>
      <c r="J542" s="29" t="s">
        <v>8967</v>
      </c>
      <c r="K542" s="29" t="s">
        <v>387</v>
      </c>
      <c r="L542" s="29" t="s">
        <v>8968</v>
      </c>
      <c r="M542" s="29" t="s">
        <v>8969</v>
      </c>
      <c r="N542" s="29" t="s">
        <v>8970</v>
      </c>
      <c r="O542" s="29" t="s">
        <v>1347</v>
      </c>
      <c r="P542" s="29" t="s">
        <v>1348</v>
      </c>
      <c r="Q542" s="29" t="s">
        <v>70</v>
      </c>
      <c r="R542" s="29" t="s">
        <v>8971</v>
      </c>
      <c r="S542" s="29" t="s">
        <v>8972</v>
      </c>
      <c r="T542" s="29" t="s">
        <v>8973</v>
      </c>
      <c r="U542" s="29" t="s">
        <v>8974</v>
      </c>
      <c r="V542" s="29">
        <v>68</v>
      </c>
      <c r="W542" s="29" t="s">
        <v>396</v>
      </c>
      <c r="X542" s="29" t="s">
        <v>8975</v>
      </c>
      <c r="Y542" s="29" t="s">
        <v>422</v>
      </c>
      <c r="Z542" s="29" t="s">
        <v>8976</v>
      </c>
      <c r="AA542" s="29" t="s">
        <v>8976</v>
      </c>
      <c r="AB542" s="29" t="s">
        <v>8977</v>
      </c>
      <c r="AC542" s="29" t="s">
        <v>8978</v>
      </c>
      <c r="AD542" s="29" t="s">
        <v>70</v>
      </c>
      <c r="AE542" s="29" t="s">
        <v>948</v>
      </c>
      <c r="AF542" s="29" t="s">
        <v>8979</v>
      </c>
      <c r="AG542" s="29">
        <v>-82</v>
      </c>
      <c r="AH542" s="29" t="s">
        <v>8979</v>
      </c>
      <c r="AI542" s="29" t="s">
        <v>8980</v>
      </c>
      <c r="AJ542" s="29">
        <v>23</v>
      </c>
      <c r="AK542" s="29" t="s">
        <v>8981</v>
      </c>
      <c r="AL542" s="29" t="s">
        <v>8982</v>
      </c>
      <c r="AM542" s="29">
        <v>75</v>
      </c>
      <c r="AN542" s="1">
        <f t="shared" si="33"/>
        <v>1</v>
      </c>
      <c r="AO542" s="1">
        <f t="shared" si="34"/>
        <v>1</v>
      </c>
      <c r="AP542" s="30">
        <f t="shared" si="35"/>
        <v>46296</v>
      </c>
      <c r="AQ542" s="1" t="str">
        <f>IF(COUNTIF('同场线路Rotas do mesmo SC'!A:A,C542)&gt;0,"Sim","Não")</f>
        <v>Não</v>
      </c>
      <c r="AR542" s="1" t="str">
        <f>IF(COUNTIF(揽收业务网点!A:A,P542)&gt;0,"Sim","Não")</f>
        <v>Não</v>
      </c>
    </row>
    <row r="543" spans="1:44">
      <c r="A543" s="29" t="s">
        <v>8983</v>
      </c>
      <c r="B543" s="29" t="s">
        <v>379</v>
      </c>
      <c r="C543" s="29" t="s">
        <v>8984</v>
      </c>
      <c r="D543" s="29" t="s">
        <v>381</v>
      </c>
      <c r="E543" s="29" t="s">
        <v>382</v>
      </c>
      <c r="F543" s="29" t="s">
        <v>383</v>
      </c>
      <c r="G543" s="29">
        <v>67</v>
      </c>
      <c r="H543" s="29" t="s">
        <v>8985</v>
      </c>
      <c r="I543" s="29" t="s">
        <v>409</v>
      </c>
      <c r="J543" s="29" t="s">
        <v>4160</v>
      </c>
      <c r="K543" s="29" t="s">
        <v>387</v>
      </c>
      <c r="L543" s="29" t="s">
        <v>4161</v>
      </c>
      <c r="M543" s="29" t="s">
        <v>8986</v>
      </c>
      <c r="N543" s="29" t="s">
        <v>8987</v>
      </c>
      <c r="O543" s="29" t="s">
        <v>8608</v>
      </c>
      <c r="P543" s="29" t="s">
        <v>8609</v>
      </c>
      <c r="Q543" s="29" t="s">
        <v>145</v>
      </c>
      <c r="R543" s="29" t="s">
        <v>8988</v>
      </c>
      <c r="S543" s="29" t="s">
        <v>8989</v>
      </c>
      <c r="T543" s="29" t="s">
        <v>8990</v>
      </c>
      <c r="U543" s="29" t="s">
        <v>8991</v>
      </c>
      <c r="V543" s="29">
        <v>61</v>
      </c>
      <c r="W543" s="29" t="s">
        <v>396</v>
      </c>
      <c r="X543" s="29" t="s">
        <v>8992</v>
      </c>
      <c r="Y543" s="29" t="s">
        <v>422</v>
      </c>
      <c r="Z543" s="29" t="s">
        <v>8993</v>
      </c>
      <c r="AA543" s="29" t="s">
        <v>8993</v>
      </c>
      <c r="AB543" s="29" t="s">
        <v>8994</v>
      </c>
      <c r="AC543" s="29" t="s">
        <v>8995</v>
      </c>
      <c r="AD543" s="29" t="s">
        <v>145</v>
      </c>
      <c r="AE543" s="29" t="s">
        <v>528</v>
      </c>
      <c r="AF543" s="29" t="s">
        <v>8996</v>
      </c>
      <c r="AG543" s="29">
        <v>-99</v>
      </c>
      <c r="AH543" s="29" t="s">
        <v>8996</v>
      </c>
      <c r="AI543" s="29" t="s">
        <v>8997</v>
      </c>
      <c r="AJ543" s="29">
        <v>9</v>
      </c>
      <c r="AK543" s="29" t="s">
        <v>8998</v>
      </c>
      <c r="AL543" s="29" t="s">
        <v>8999</v>
      </c>
      <c r="AM543" s="29">
        <v>280</v>
      </c>
      <c r="AN543" s="1">
        <f t="shared" si="33"/>
        <v>1</v>
      </c>
      <c r="AO543" s="1">
        <f t="shared" si="34"/>
        <v>1</v>
      </c>
      <c r="AP543" s="30">
        <f t="shared" si="35"/>
        <v>46296</v>
      </c>
      <c r="AQ543" s="1" t="str">
        <f>IF(COUNTIF('同场线路Rotas do mesmo SC'!A:A,C543)&gt;0,"Sim","Não")</f>
        <v>Não</v>
      </c>
      <c r="AR543" s="1" t="str">
        <f>IF(COUNTIF(揽收业务网点!A:A,P543)&gt;0,"Sim","Não")</f>
        <v>Não</v>
      </c>
    </row>
    <row r="544" spans="1:44">
      <c r="A544" s="29" t="s">
        <v>9000</v>
      </c>
      <c r="B544" s="29" t="s">
        <v>379</v>
      </c>
      <c r="C544" s="29" t="s">
        <v>9001</v>
      </c>
      <c r="D544" s="29" t="s">
        <v>381</v>
      </c>
      <c r="E544" s="29" t="s">
        <v>382</v>
      </c>
      <c r="F544" s="29" t="s">
        <v>383</v>
      </c>
      <c r="G544" s="29">
        <v>113</v>
      </c>
      <c r="H544" s="29" t="s">
        <v>9002</v>
      </c>
      <c r="I544" s="29" t="s">
        <v>409</v>
      </c>
      <c r="J544" s="29" t="s">
        <v>4160</v>
      </c>
      <c r="K544" s="29" t="s">
        <v>387</v>
      </c>
      <c r="L544" s="29" t="s">
        <v>4161</v>
      </c>
      <c r="M544" s="29" t="s">
        <v>9003</v>
      </c>
      <c r="N544" s="29" t="s">
        <v>9004</v>
      </c>
      <c r="O544" s="29" t="s">
        <v>8608</v>
      </c>
      <c r="P544" s="29" t="s">
        <v>8609</v>
      </c>
      <c r="Q544" s="29" t="s">
        <v>145</v>
      </c>
      <c r="R544" s="29" t="s">
        <v>9005</v>
      </c>
      <c r="S544" s="29" t="s">
        <v>9006</v>
      </c>
      <c r="T544" s="29" t="s">
        <v>9007</v>
      </c>
      <c r="U544" s="29" t="s">
        <v>9008</v>
      </c>
      <c r="V544" s="29">
        <v>48</v>
      </c>
      <c r="W544" s="29" t="s">
        <v>396</v>
      </c>
      <c r="X544" s="29" t="s">
        <v>9009</v>
      </c>
      <c r="Y544" s="29" t="s">
        <v>1437</v>
      </c>
      <c r="Z544" s="29" t="s">
        <v>9010</v>
      </c>
      <c r="AA544" s="29" t="s">
        <v>9010</v>
      </c>
      <c r="AB544" s="29" t="s">
        <v>9011</v>
      </c>
      <c r="AC544" s="29" t="s">
        <v>166</v>
      </c>
      <c r="AD544" s="29" t="s">
        <v>145</v>
      </c>
      <c r="AE544" s="29" t="s">
        <v>1325</v>
      </c>
      <c r="AF544" s="29" t="s">
        <v>9012</v>
      </c>
      <c r="AG544" s="29">
        <v>-74</v>
      </c>
      <c r="AH544" s="29" t="s">
        <v>9012</v>
      </c>
      <c r="AI544" s="29" t="s">
        <v>9013</v>
      </c>
      <c r="AJ544" s="29">
        <v>4</v>
      </c>
      <c r="AK544" s="29" t="s">
        <v>9014</v>
      </c>
      <c r="AL544" s="29" t="s">
        <v>9015</v>
      </c>
      <c r="AM544" s="29">
        <v>636</v>
      </c>
      <c r="AN544" s="1">
        <f t="shared" si="33"/>
        <v>1</v>
      </c>
      <c r="AO544" s="1">
        <f t="shared" si="34"/>
        <v>1</v>
      </c>
      <c r="AP544" s="30">
        <f t="shared" si="35"/>
        <v>46296</v>
      </c>
      <c r="AQ544" s="1" t="str">
        <f>IF(COUNTIF('同场线路Rotas do mesmo SC'!A:A,C544)&gt;0,"Sim","Não")</f>
        <v>Não</v>
      </c>
      <c r="AR544" s="1" t="str">
        <f>IF(COUNTIF(揽收业务网点!A:A,P544)&gt;0,"Sim","Não")</f>
        <v>Não</v>
      </c>
    </row>
    <row r="545" spans="1:44">
      <c r="A545" s="29" t="s">
        <v>9016</v>
      </c>
      <c r="B545" s="29" t="s">
        <v>379</v>
      </c>
      <c r="C545" s="29" t="s">
        <v>9017</v>
      </c>
      <c r="D545" s="29" t="s">
        <v>381</v>
      </c>
      <c r="E545" s="29" t="s">
        <v>382</v>
      </c>
      <c r="F545" s="29" t="s">
        <v>383</v>
      </c>
      <c r="G545" s="29">
        <v>60</v>
      </c>
      <c r="H545" s="29" t="s">
        <v>9018</v>
      </c>
      <c r="I545" s="29" t="s">
        <v>512</v>
      </c>
      <c r="J545" s="29" t="s">
        <v>7237</v>
      </c>
      <c r="K545" s="29" t="s">
        <v>411</v>
      </c>
      <c r="L545" s="29" t="s">
        <v>7238</v>
      </c>
      <c r="M545" s="29" t="s">
        <v>9019</v>
      </c>
      <c r="N545" s="29" t="s">
        <v>9020</v>
      </c>
      <c r="O545" s="29" t="s">
        <v>7241</v>
      </c>
      <c r="P545" s="29" t="s">
        <v>7242</v>
      </c>
      <c r="Q545" s="29" t="s">
        <v>70</v>
      </c>
      <c r="R545" s="29" t="s">
        <v>9021</v>
      </c>
      <c r="S545" s="29" t="s">
        <v>9021</v>
      </c>
      <c r="T545" s="29" t="s">
        <v>9022</v>
      </c>
      <c r="U545" s="29" t="s">
        <v>9022</v>
      </c>
      <c r="V545" s="29">
        <v>0</v>
      </c>
      <c r="W545" s="29" t="s">
        <v>396</v>
      </c>
      <c r="X545" s="29" t="s">
        <v>9023</v>
      </c>
      <c r="Y545" s="29" t="s">
        <v>422</v>
      </c>
      <c r="Z545" s="29" t="s">
        <v>9024</v>
      </c>
      <c r="AA545" s="29" t="s">
        <v>9024</v>
      </c>
      <c r="AB545" s="29" t="s">
        <v>9025</v>
      </c>
      <c r="AC545" s="29" t="s">
        <v>9026</v>
      </c>
      <c r="AD545" s="29" t="s">
        <v>70</v>
      </c>
      <c r="AE545" s="29" t="s">
        <v>948</v>
      </c>
      <c r="AF545" s="29" t="s">
        <v>9027</v>
      </c>
      <c r="AG545" s="29">
        <v>19</v>
      </c>
      <c r="AH545" s="29" t="s">
        <v>9027</v>
      </c>
      <c r="AI545" s="29" t="s">
        <v>9028</v>
      </c>
      <c r="AJ545" s="29">
        <v>76</v>
      </c>
      <c r="AK545" s="29" t="s">
        <v>9029</v>
      </c>
      <c r="AL545" s="29" t="s">
        <v>9030</v>
      </c>
      <c r="AM545" s="29">
        <v>9</v>
      </c>
      <c r="AN545" s="1">
        <f t="shared" si="33"/>
        <v>1</v>
      </c>
      <c r="AO545" s="1">
        <f t="shared" si="34"/>
        <v>1</v>
      </c>
      <c r="AP545" s="30">
        <f t="shared" si="35"/>
        <v>46296</v>
      </c>
      <c r="AQ545" s="1" t="str">
        <f>IF(COUNTIF('同场线路Rotas do mesmo SC'!A:A,C545)&gt;0,"Sim","Não")</f>
        <v>Não</v>
      </c>
      <c r="AR545" s="1" t="str">
        <f>IF(COUNTIF(揽收业务网点!A:A,P545)&gt;0,"Sim","Não")</f>
        <v>Não</v>
      </c>
    </row>
    <row r="546" spans="1:44">
      <c r="A546" s="29" t="s">
        <v>9031</v>
      </c>
      <c r="B546" s="29" t="s">
        <v>379</v>
      </c>
      <c r="C546" s="29" t="s">
        <v>9032</v>
      </c>
      <c r="D546" s="29" t="s">
        <v>381</v>
      </c>
      <c r="E546" s="29" t="s">
        <v>640</v>
      </c>
      <c r="F546" s="29" t="s">
        <v>829</v>
      </c>
      <c r="G546" s="29">
        <v>10</v>
      </c>
      <c r="H546" s="29" t="s">
        <v>9033</v>
      </c>
      <c r="I546" s="29" t="s">
        <v>868</v>
      </c>
      <c r="J546" s="29" t="s">
        <v>1753</v>
      </c>
      <c r="K546" s="29" t="s">
        <v>387</v>
      </c>
      <c r="L546" s="29" t="s">
        <v>1754</v>
      </c>
      <c r="M546" s="29" t="s">
        <v>9034</v>
      </c>
      <c r="N546" s="29" t="s">
        <v>9035</v>
      </c>
      <c r="O546" s="29" t="s">
        <v>9036</v>
      </c>
      <c r="P546" s="29" t="s">
        <v>43</v>
      </c>
      <c r="Q546" s="29" t="s">
        <v>11</v>
      </c>
      <c r="R546" s="29" t="s">
        <v>6985</v>
      </c>
      <c r="S546" s="29" t="s">
        <v>6985</v>
      </c>
      <c r="T546" s="29" t="s">
        <v>9037</v>
      </c>
      <c r="U546" s="29" t="s">
        <v>9038</v>
      </c>
      <c r="V546" s="29">
        <v>46</v>
      </c>
      <c r="W546" s="29" t="s">
        <v>396</v>
      </c>
      <c r="X546" s="29" t="s">
        <v>9039</v>
      </c>
      <c r="Y546" s="29" t="s">
        <v>9040</v>
      </c>
      <c r="Z546" s="29" t="s">
        <v>9041</v>
      </c>
      <c r="AA546" s="29" t="s">
        <v>9041</v>
      </c>
      <c r="AB546" s="29" t="s">
        <v>1703</v>
      </c>
      <c r="AC546" s="29" t="s">
        <v>45</v>
      </c>
      <c r="AD546" s="29" t="s">
        <v>11</v>
      </c>
      <c r="AE546" s="29" t="s">
        <v>1814</v>
      </c>
      <c r="AF546" s="29" t="s">
        <v>9042</v>
      </c>
      <c r="AG546" s="29">
        <v>-89</v>
      </c>
      <c r="AH546" s="29" t="s">
        <v>9042</v>
      </c>
      <c r="AI546" s="29" t="s">
        <v>9043</v>
      </c>
      <c r="AJ546" s="29"/>
      <c r="AK546" s="29"/>
      <c r="AL546" s="29"/>
      <c r="AM546" s="29"/>
      <c r="AN546" s="1">
        <f t="shared" si="33"/>
        <v>1</v>
      </c>
      <c r="AO546" s="1">
        <f t="shared" si="34"/>
        <v>1</v>
      </c>
      <c r="AP546" s="30">
        <f t="shared" si="35"/>
        <v>46296</v>
      </c>
      <c r="AQ546" s="1" t="str">
        <f>IF(COUNTIF('同场线路Rotas do mesmo SC'!A:A,C546)&gt;0,"Sim","Não")</f>
        <v>Não</v>
      </c>
      <c r="AR546" s="1" t="str">
        <f>IF(COUNTIF(揽收业务网点!A:A,P546)&gt;0,"Sim","Não")</f>
        <v>Sim</v>
      </c>
    </row>
    <row r="547" spans="1:44">
      <c r="A547" s="29" t="s">
        <v>9044</v>
      </c>
      <c r="B547" s="29" t="s">
        <v>379</v>
      </c>
      <c r="C547" s="29" t="s">
        <v>9045</v>
      </c>
      <c r="D547" s="29" t="s">
        <v>381</v>
      </c>
      <c r="E547" s="29" t="s">
        <v>382</v>
      </c>
      <c r="F547" s="29" t="s">
        <v>383</v>
      </c>
      <c r="G547" s="29">
        <v>252</v>
      </c>
      <c r="H547" s="29" t="s">
        <v>9046</v>
      </c>
      <c r="I547" s="29" t="s">
        <v>512</v>
      </c>
      <c r="J547" s="29" t="s">
        <v>9047</v>
      </c>
      <c r="K547" s="29" t="s">
        <v>387</v>
      </c>
      <c r="L547" s="29" t="s">
        <v>9048</v>
      </c>
      <c r="M547" s="29" t="s">
        <v>9049</v>
      </c>
      <c r="N547" s="29" t="s">
        <v>9050</v>
      </c>
      <c r="O547" s="29" t="s">
        <v>517</v>
      </c>
      <c r="P547" s="29" t="s">
        <v>518</v>
      </c>
      <c r="Q547" s="29" t="s">
        <v>2</v>
      </c>
      <c r="R547" s="29" t="s">
        <v>9051</v>
      </c>
      <c r="S547" s="29" t="s">
        <v>2237</v>
      </c>
      <c r="T547" s="29" t="s">
        <v>9052</v>
      </c>
      <c r="U547" s="29" t="s">
        <v>9053</v>
      </c>
      <c r="V547" s="29">
        <v>17</v>
      </c>
      <c r="W547" s="29" t="s">
        <v>396</v>
      </c>
      <c r="X547" s="29" t="s">
        <v>9054</v>
      </c>
      <c r="Y547" s="29" t="s">
        <v>744</v>
      </c>
      <c r="Z547" s="29" t="s">
        <v>9055</v>
      </c>
      <c r="AA547" s="29" t="s">
        <v>9055</v>
      </c>
      <c r="AB547" s="29" t="s">
        <v>9056</v>
      </c>
      <c r="AC547" s="29" t="s">
        <v>9057</v>
      </c>
      <c r="AD547" s="29" t="s">
        <v>2</v>
      </c>
      <c r="AE547" s="29" t="s">
        <v>528</v>
      </c>
      <c r="AF547" s="29" t="s">
        <v>9058</v>
      </c>
      <c r="AG547" s="29">
        <v>-249</v>
      </c>
      <c r="AH547" s="29" t="s">
        <v>9058</v>
      </c>
      <c r="AI547" s="29"/>
      <c r="AJ547" s="29"/>
      <c r="AK547" s="29"/>
      <c r="AL547" s="29"/>
      <c r="AM547" s="29"/>
      <c r="AN547" s="1">
        <f t="shared" si="33"/>
        <v>1</v>
      </c>
      <c r="AO547" s="1">
        <f t="shared" si="34"/>
        <v>0</v>
      </c>
      <c r="AP547" s="30">
        <f t="shared" si="35"/>
        <v>46296</v>
      </c>
      <c r="AQ547" s="1" t="str">
        <f>IF(COUNTIF('同场线路Rotas do mesmo SC'!A:A,C547)&gt;0,"Sim","Não")</f>
        <v>Não</v>
      </c>
      <c r="AR547" s="1" t="str">
        <f>IF(COUNTIF(揽收业务网点!A:A,P547)&gt;0,"Sim","Não")</f>
        <v>Não</v>
      </c>
    </row>
    <row r="548" spans="1:44">
      <c r="A548" s="29" t="s">
        <v>9059</v>
      </c>
      <c r="B548" s="29" t="s">
        <v>379</v>
      </c>
      <c r="C548" s="29" t="s">
        <v>9060</v>
      </c>
      <c r="D548" s="29" t="s">
        <v>381</v>
      </c>
      <c r="E548" s="29" t="s">
        <v>382</v>
      </c>
      <c r="F548" s="29" t="s">
        <v>383</v>
      </c>
      <c r="G548" s="29">
        <v>26</v>
      </c>
      <c r="H548" s="29" t="s">
        <v>9061</v>
      </c>
      <c r="I548" s="29" t="s">
        <v>868</v>
      </c>
      <c r="J548" s="29" t="s">
        <v>9062</v>
      </c>
      <c r="K548" s="29" t="s">
        <v>411</v>
      </c>
      <c r="L548" s="29" t="s">
        <v>9063</v>
      </c>
      <c r="M548" s="29" t="s">
        <v>9064</v>
      </c>
      <c r="N548" s="29" t="s">
        <v>9065</v>
      </c>
      <c r="O548" s="29" t="s">
        <v>8608</v>
      </c>
      <c r="P548" s="29" t="s">
        <v>8609</v>
      </c>
      <c r="Q548" s="29" t="s">
        <v>145</v>
      </c>
      <c r="R548" s="29" t="s">
        <v>9066</v>
      </c>
      <c r="S548" s="29" t="s">
        <v>9066</v>
      </c>
      <c r="T548" s="29" t="s">
        <v>9067</v>
      </c>
      <c r="U548" s="29" t="s">
        <v>9068</v>
      </c>
      <c r="V548" s="29">
        <v>9</v>
      </c>
      <c r="W548" s="29" t="s">
        <v>396</v>
      </c>
      <c r="X548" s="29" t="s">
        <v>9069</v>
      </c>
      <c r="Y548" s="29" t="s">
        <v>528</v>
      </c>
      <c r="Z548" s="29" t="s">
        <v>6936</v>
      </c>
      <c r="AA548" s="29" t="s">
        <v>6936</v>
      </c>
      <c r="AB548" s="29" t="s">
        <v>9070</v>
      </c>
      <c r="AC548" s="29" t="s">
        <v>160</v>
      </c>
      <c r="AD548" s="29" t="s">
        <v>145</v>
      </c>
      <c r="AE548" s="29" t="s">
        <v>633</v>
      </c>
      <c r="AF548" s="29" t="s">
        <v>9071</v>
      </c>
      <c r="AG548" s="29">
        <v>-51</v>
      </c>
      <c r="AH548" s="29" t="s">
        <v>9071</v>
      </c>
      <c r="AI548" s="29" t="s">
        <v>9072</v>
      </c>
      <c r="AJ548" s="29">
        <v>30</v>
      </c>
      <c r="AK548" s="29" t="s">
        <v>9073</v>
      </c>
      <c r="AL548" s="29" t="s">
        <v>9074</v>
      </c>
      <c r="AM548" s="29">
        <v>41</v>
      </c>
      <c r="AN548" s="1">
        <f t="shared" si="33"/>
        <v>1</v>
      </c>
      <c r="AO548" s="1">
        <f t="shared" si="34"/>
        <v>1</v>
      </c>
      <c r="AP548" s="30">
        <f t="shared" si="35"/>
        <v>46296</v>
      </c>
      <c r="AQ548" s="1" t="str">
        <f>IF(COUNTIF('同场线路Rotas do mesmo SC'!A:A,C548)&gt;0,"Sim","Não")</f>
        <v>Não</v>
      </c>
      <c r="AR548" s="1" t="str">
        <f>IF(COUNTIF(揽收业务网点!A:A,P548)&gt;0,"Sim","Não")</f>
        <v>Não</v>
      </c>
    </row>
    <row r="549" spans="1:44">
      <c r="A549" s="29" t="s">
        <v>9075</v>
      </c>
      <c r="B549" s="29" t="s">
        <v>379</v>
      </c>
      <c r="C549" s="29" t="s">
        <v>9076</v>
      </c>
      <c r="D549" s="29" t="s">
        <v>381</v>
      </c>
      <c r="E549" s="29" t="s">
        <v>382</v>
      </c>
      <c r="F549" s="29" t="s">
        <v>383</v>
      </c>
      <c r="G549" s="29">
        <v>21</v>
      </c>
      <c r="H549" s="29" t="s">
        <v>8442</v>
      </c>
      <c r="I549" s="29" t="s">
        <v>702</v>
      </c>
      <c r="J549" s="29" t="s">
        <v>4160</v>
      </c>
      <c r="K549" s="29" t="s">
        <v>387</v>
      </c>
      <c r="L549" s="29" t="s">
        <v>4161</v>
      </c>
      <c r="M549" s="29" t="s">
        <v>8443</v>
      </c>
      <c r="N549" s="29" t="s">
        <v>8444</v>
      </c>
      <c r="O549" s="29" t="s">
        <v>8608</v>
      </c>
      <c r="P549" s="29" t="s">
        <v>8609</v>
      </c>
      <c r="Q549" s="29" t="s">
        <v>145</v>
      </c>
      <c r="R549" s="29" t="s">
        <v>9077</v>
      </c>
      <c r="S549" s="29" t="s">
        <v>1665</v>
      </c>
      <c r="T549" s="29" t="s">
        <v>9078</v>
      </c>
      <c r="U549" s="29" t="s">
        <v>9079</v>
      </c>
      <c r="V549" s="29">
        <v>36</v>
      </c>
      <c r="W549" s="29" t="s">
        <v>396</v>
      </c>
      <c r="X549" s="29" t="s">
        <v>9080</v>
      </c>
      <c r="Y549" s="29" t="s">
        <v>528</v>
      </c>
      <c r="Z549" s="29" t="s">
        <v>9081</v>
      </c>
      <c r="AA549" s="29" t="s">
        <v>9081</v>
      </c>
      <c r="AB549" s="29" t="s">
        <v>9082</v>
      </c>
      <c r="AC549" s="29" t="s">
        <v>148</v>
      </c>
      <c r="AD549" s="29" t="s">
        <v>145</v>
      </c>
      <c r="AE549" s="29" t="s">
        <v>633</v>
      </c>
      <c r="AF549" s="29" t="s">
        <v>9083</v>
      </c>
      <c r="AG549" s="29">
        <v>-31</v>
      </c>
      <c r="AH549" s="29" t="s">
        <v>9083</v>
      </c>
      <c r="AI549" s="29" t="s">
        <v>9084</v>
      </c>
      <c r="AJ549" s="29">
        <v>18</v>
      </c>
      <c r="AK549" s="29" t="s">
        <v>9085</v>
      </c>
      <c r="AL549" s="29" t="s">
        <v>9086</v>
      </c>
      <c r="AM549" s="29">
        <v>192</v>
      </c>
      <c r="AN549" s="1">
        <f t="shared" si="33"/>
        <v>1</v>
      </c>
      <c r="AO549" s="1">
        <f t="shared" si="34"/>
        <v>1</v>
      </c>
      <c r="AP549" s="30">
        <f t="shared" si="35"/>
        <v>46296</v>
      </c>
      <c r="AQ549" s="1" t="str">
        <f>IF(COUNTIF('同场线路Rotas do mesmo SC'!A:A,C549)&gt;0,"Sim","Não")</f>
        <v>Não</v>
      </c>
      <c r="AR549" s="1" t="str">
        <f>IF(COUNTIF(揽收业务网点!A:A,P549)&gt;0,"Sim","Não")</f>
        <v>Não</v>
      </c>
    </row>
    <row r="550" spans="1:44">
      <c r="A550" s="29" t="s">
        <v>9087</v>
      </c>
      <c r="B550" s="29" t="s">
        <v>379</v>
      </c>
      <c r="C550" s="29" t="s">
        <v>9088</v>
      </c>
      <c r="D550" s="29" t="s">
        <v>381</v>
      </c>
      <c r="E550" s="29" t="s">
        <v>382</v>
      </c>
      <c r="F550" s="29" t="s">
        <v>383</v>
      </c>
      <c r="G550" s="29">
        <v>168</v>
      </c>
      <c r="H550" s="29" t="s">
        <v>9089</v>
      </c>
      <c r="I550" s="29" t="s">
        <v>868</v>
      </c>
      <c r="J550" s="29" t="s">
        <v>7724</v>
      </c>
      <c r="K550" s="29" t="s">
        <v>387</v>
      </c>
      <c r="L550" s="29" t="s">
        <v>7725</v>
      </c>
      <c r="M550" s="29" t="s">
        <v>9090</v>
      </c>
      <c r="N550" s="29" t="s">
        <v>9091</v>
      </c>
      <c r="O550" s="29" t="s">
        <v>8608</v>
      </c>
      <c r="P550" s="29" t="s">
        <v>8609</v>
      </c>
      <c r="Q550" s="29" t="s">
        <v>145</v>
      </c>
      <c r="R550" s="29" t="s">
        <v>9092</v>
      </c>
      <c r="S550" s="29" t="s">
        <v>9093</v>
      </c>
      <c r="T550" s="29" t="s">
        <v>9094</v>
      </c>
      <c r="U550" s="29" t="s">
        <v>9095</v>
      </c>
      <c r="V550" s="29">
        <v>14</v>
      </c>
      <c r="W550" s="29" t="s">
        <v>396</v>
      </c>
      <c r="X550" s="29" t="s">
        <v>9096</v>
      </c>
      <c r="Y550" s="29" t="s">
        <v>551</v>
      </c>
      <c r="Z550" s="29" t="s">
        <v>9097</v>
      </c>
      <c r="AA550" s="29" t="s">
        <v>9097</v>
      </c>
      <c r="AB550" s="29" t="s">
        <v>9098</v>
      </c>
      <c r="AC550" s="29" t="s">
        <v>9099</v>
      </c>
      <c r="AD550" s="29" t="s">
        <v>145</v>
      </c>
      <c r="AE550" s="29" t="s">
        <v>401</v>
      </c>
      <c r="AF550" s="29" t="s">
        <v>9100</v>
      </c>
      <c r="AG550" s="29">
        <v>-91</v>
      </c>
      <c r="AH550" s="29" t="s">
        <v>9100</v>
      </c>
      <c r="AI550" s="29" t="s">
        <v>9101</v>
      </c>
      <c r="AJ550" s="29">
        <v>11</v>
      </c>
      <c r="AK550" s="29" t="s">
        <v>9102</v>
      </c>
      <c r="AL550" s="29" t="s">
        <v>9103</v>
      </c>
      <c r="AM550" s="29">
        <v>273</v>
      </c>
      <c r="AN550" s="1">
        <f t="shared" si="33"/>
        <v>1</v>
      </c>
      <c r="AO550" s="1">
        <f t="shared" si="34"/>
        <v>1</v>
      </c>
      <c r="AP550" s="30">
        <f t="shared" si="35"/>
        <v>46296</v>
      </c>
      <c r="AQ550" s="1" t="str">
        <f>IF(COUNTIF('同场线路Rotas do mesmo SC'!A:A,C550)&gt;0,"Sim","Não")</f>
        <v>Não</v>
      </c>
      <c r="AR550" s="1" t="str">
        <f>IF(COUNTIF(揽收业务网点!A:A,P550)&gt;0,"Sim","Não")</f>
        <v>Não</v>
      </c>
    </row>
    <row r="551" spans="1:44">
      <c r="A551" s="29" t="s">
        <v>9104</v>
      </c>
      <c r="B551" s="29" t="s">
        <v>379</v>
      </c>
      <c r="C551" s="29" t="s">
        <v>9105</v>
      </c>
      <c r="D551" s="29" t="s">
        <v>381</v>
      </c>
      <c r="E551" s="29" t="s">
        <v>382</v>
      </c>
      <c r="F551" s="29" t="s">
        <v>732</v>
      </c>
      <c r="G551" s="29">
        <v>24</v>
      </c>
      <c r="H551" s="29" t="s">
        <v>9106</v>
      </c>
      <c r="I551" s="29" t="s">
        <v>702</v>
      </c>
      <c r="J551" s="29" t="s">
        <v>642</v>
      </c>
      <c r="K551" s="29" t="s">
        <v>387</v>
      </c>
      <c r="L551" s="29" t="s">
        <v>643</v>
      </c>
      <c r="M551" s="29" t="s">
        <v>9107</v>
      </c>
      <c r="N551" s="29" t="s">
        <v>9108</v>
      </c>
      <c r="O551" s="29" t="s">
        <v>8608</v>
      </c>
      <c r="P551" s="29" t="s">
        <v>8609</v>
      </c>
      <c r="Q551" s="29" t="s">
        <v>145</v>
      </c>
      <c r="R551" s="29" t="s">
        <v>9109</v>
      </c>
      <c r="S551" s="29" t="s">
        <v>9110</v>
      </c>
      <c r="T551" s="29" t="s">
        <v>2984</v>
      </c>
      <c r="U551" s="29" t="s">
        <v>9111</v>
      </c>
      <c r="V551" s="29">
        <v>57</v>
      </c>
      <c r="W551" s="29" t="s">
        <v>396</v>
      </c>
      <c r="X551" s="29" t="s">
        <v>9112</v>
      </c>
      <c r="Y551" s="29" t="s">
        <v>2742</v>
      </c>
      <c r="Z551" s="29" t="s">
        <v>9113</v>
      </c>
      <c r="AA551" s="29" t="s">
        <v>9113</v>
      </c>
      <c r="AB551" s="29" t="s">
        <v>9114</v>
      </c>
      <c r="AC551" s="29" t="s">
        <v>9115</v>
      </c>
      <c r="AD551" s="29" t="s">
        <v>145</v>
      </c>
      <c r="AE551" s="29" t="s">
        <v>2427</v>
      </c>
      <c r="AF551" s="29" t="s">
        <v>9116</v>
      </c>
      <c r="AG551" s="29">
        <v>-24</v>
      </c>
      <c r="AH551" s="29" t="s">
        <v>9116</v>
      </c>
      <c r="AI551" s="29"/>
      <c r="AJ551" s="29">
        <v>991</v>
      </c>
      <c r="AK551" s="29" t="s">
        <v>9117</v>
      </c>
      <c r="AL551" s="29" t="s">
        <v>9118</v>
      </c>
      <c r="AM551" s="29">
        <v>112</v>
      </c>
      <c r="AN551" s="1">
        <f t="shared" si="33"/>
        <v>1</v>
      </c>
      <c r="AO551" s="1">
        <f t="shared" si="34"/>
        <v>0</v>
      </c>
      <c r="AP551" s="30">
        <f t="shared" si="35"/>
        <v>46296</v>
      </c>
      <c r="AQ551" s="1" t="str">
        <f>IF(COUNTIF('同场线路Rotas do mesmo SC'!A:A,C551)&gt;0,"Sim","Não")</f>
        <v>Não</v>
      </c>
      <c r="AR551" s="1" t="str">
        <f>IF(COUNTIF(揽收业务网点!A:A,P551)&gt;0,"Sim","Não")</f>
        <v>Não</v>
      </c>
    </row>
    <row r="552" spans="1:44">
      <c r="A552" s="29" t="s">
        <v>9119</v>
      </c>
      <c r="B552" s="29" t="s">
        <v>379</v>
      </c>
      <c r="C552" s="29" t="s">
        <v>9120</v>
      </c>
      <c r="D552" s="29" t="s">
        <v>381</v>
      </c>
      <c r="E552" s="29" t="s">
        <v>640</v>
      </c>
      <c r="F552" s="29" t="s">
        <v>383</v>
      </c>
      <c r="G552" s="29">
        <v>120</v>
      </c>
      <c r="H552" s="29" t="s">
        <v>9121</v>
      </c>
      <c r="I552" s="29" t="s">
        <v>702</v>
      </c>
      <c r="J552" s="29" t="s">
        <v>9122</v>
      </c>
      <c r="K552" s="29" t="s">
        <v>387</v>
      </c>
      <c r="L552" s="29" t="s">
        <v>9123</v>
      </c>
      <c r="M552" s="29" t="s">
        <v>9124</v>
      </c>
      <c r="N552" s="29" t="s">
        <v>9125</v>
      </c>
      <c r="O552" s="29" t="s">
        <v>9126</v>
      </c>
      <c r="P552" s="29" t="s">
        <v>139</v>
      </c>
      <c r="Q552" s="29" t="s">
        <v>118</v>
      </c>
      <c r="R552" s="29" t="s">
        <v>9127</v>
      </c>
      <c r="S552" s="29" t="s">
        <v>9127</v>
      </c>
      <c r="T552" s="29" t="s">
        <v>9128</v>
      </c>
      <c r="U552" s="29" t="s">
        <v>9129</v>
      </c>
      <c r="V552" s="29">
        <v>183</v>
      </c>
      <c r="W552" s="29" t="s">
        <v>396</v>
      </c>
      <c r="X552" s="29" t="s">
        <v>9130</v>
      </c>
      <c r="Y552" s="29" t="s">
        <v>3658</v>
      </c>
      <c r="Z552" s="29" t="s">
        <v>9131</v>
      </c>
      <c r="AA552" s="29" t="s">
        <v>9131</v>
      </c>
      <c r="AB552" s="29" t="s">
        <v>674</v>
      </c>
      <c r="AC552" s="29" t="s">
        <v>675</v>
      </c>
      <c r="AD552" s="29" t="s">
        <v>118</v>
      </c>
      <c r="AE552" s="29" t="s">
        <v>2742</v>
      </c>
      <c r="AF552" s="29" t="s">
        <v>9132</v>
      </c>
      <c r="AG552" s="29">
        <v>-71</v>
      </c>
      <c r="AH552" s="29" t="s">
        <v>9132</v>
      </c>
      <c r="AI552" s="29" t="s">
        <v>9133</v>
      </c>
      <c r="AJ552" s="29">
        <v>799</v>
      </c>
      <c r="AK552" s="29" t="s">
        <v>9134</v>
      </c>
      <c r="AL552" s="29" t="s">
        <v>9135</v>
      </c>
      <c r="AM552" s="29">
        <v>156</v>
      </c>
      <c r="AN552" s="1">
        <f t="shared" si="33"/>
        <v>1</v>
      </c>
      <c r="AO552" s="1">
        <f t="shared" si="34"/>
        <v>1</v>
      </c>
      <c r="AP552" s="30">
        <f t="shared" si="35"/>
        <v>46296</v>
      </c>
      <c r="AQ552" s="1" t="str">
        <f>IF(COUNTIF('同场线路Rotas do mesmo SC'!A:A,C552)&gt;0,"Sim","Não")</f>
        <v>Não</v>
      </c>
      <c r="AR552" s="1" t="str">
        <f>IF(COUNTIF(揽收业务网点!A:A,P552)&gt;0,"Sim","Não")</f>
        <v>Sim</v>
      </c>
    </row>
    <row r="553" spans="1:44">
      <c r="A553" s="29" t="s">
        <v>9136</v>
      </c>
      <c r="B553" s="29" t="s">
        <v>379</v>
      </c>
      <c r="C553" s="29" t="s">
        <v>9137</v>
      </c>
      <c r="D553" s="29" t="s">
        <v>381</v>
      </c>
      <c r="E553" s="29" t="s">
        <v>382</v>
      </c>
      <c r="F553" s="29" t="s">
        <v>383</v>
      </c>
      <c r="G553" s="29">
        <v>18</v>
      </c>
      <c r="H553" s="29" t="s">
        <v>9138</v>
      </c>
      <c r="I553" s="29" t="s">
        <v>868</v>
      </c>
      <c r="J553" s="29" t="s">
        <v>4160</v>
      </c>
      <c r="K553" s="29" t="s">
        <v>387</v>
      </c>
      <c r="L553" s="29" t="s">
        <v>4161</v>
      </c>
      <c r="M553" s="29" t="s">
        <v>9139</v>
      </c>
      <c r="N553" s="29" t="s">
        <v>9140</v>
      </c>
      <c r="O553" s="29" t="s">
        <v>1403</v>
      </c>
      <c r="P553" s="29" t="s">
        <v>53</v>
      </c>
      <c r="Q553" s="29" t="s">
        <v>11</v>
      </c>
      <c r="R553" s="29" t="s">
        <v>8542</v>
      </c>
      <c r="S553" s="29" t="s">
        <v>5316</v>
      </c>
      <c r="T553" s="29" t="s">
        <v>9141</v>
      </c>
      <c r="U553" s="29" t="s">
        <v>9142</v>
      </c>
      <c r="V553" s="29">
        <v>49</v>
      </c>
      <c r="W553" s="29" t="s">
        <v>396</v>
      </c>
      <c r="X553" s="29" t="s">
        <v>9143</v>
      </c>
      <c r="Y553" s="29" t="s">
        <v>948</v>
      </c>
      <c r="Z553" s="29" t="s">
        <v>9144</v>
      </c>
      <c r="AA553" s="29" t="s">
        <v>9144</v>
      </c>
      <c r="AB553" s="29" t="s">
        <v>9145</v>
      </c>
      <c r="AC553" s="29" t="s">
        <v>9146</v>
      </c>
      <c r="AD553" s="29" t="s">
        <v>11</v>
      </c>
      <c r="AE553" s="29" t="s">
        <v>6940</v>
      </c>
      <c r="AF553" s="29" t="s">
        <v>5859</v>
      </c>
      <c r="AG553" s="29">
        <v>40</v>
      </c>
      <c r="AH553" s="29" t="s">
        <v>5859</v>
      </c>
      <c r="AI553" s="29" t="s">
        <v>9147</v>
      </c>
      <c r="AJ553" s="29">
        <v>15</v>
      </c>
      <c r="AK553" s="29" t="s">
        <v>9148</v>
      </c>
      <c r="AL553" s="29" t="s">
        <v>9149</v>
      </c>
      <c r="AM553" s="29">
        <v>246</v>
      </c>
      <c r="AN553" s="1">
        <f t="shared" si="33"/>
        <v>1</v>
      </c>
      <c r="AO553" s="1">
        <f t="shared" si="34"/>
        <v>1</v>
      </c>
      <c r="AP553" s="30">
        <f t="shared" si="35"/>
        <v>46296</v>
      </c>
      <c r="AQ553" s="1" t="str">
        <f>IF(COUNTIF('同场线路Rotas do mesmo SC'!A:A,C553)&gt;0,"Sim","Não")</f>
        <v>Não</v>
      </c>
      <c r="AR553" s="1" t="str">
        <f>IF(COUNTIF(揽收业务网点!A:A,P553)&gt;0,"Sim","Não")</f>
        <v>Sim</v>
      </c>
    </row>
    <row r="554" spans="1:44">
      <c r="A554" s="29" t="s">
        <v>9150</v>
      </c>
      <c r="B554" s="29" t="s">
        <v>379</v>
      </c>
      <c r="C554" s="29" t="s">
        <v>1409</v>
      </c>
      <c r="D554" s="29" t="s">
        <v>381</v>
      </c>
      <c r="E554" s="29" t="s">
        <v>640</v>
      </c>
      <c r="F554" s="29" t="s">
        <v>732</v>
      </c>
      <c r="G554" s="29">
        <v>23</v>
      </c>
      <c r="H554" s="29" t="s">
        <v>1410</v>
      </c>
      <c r="I554" s="29" t="s">
        <v>702</v>
      </c>
      <c r="J554" s="29" t="s">
        <v>642</v>
      </c>
      <c r="K554" s="29" t="s">
        <v>387</v>
      </c>
      <c r="L554" s="29" t="s">
        <v>643</v>
      </c>
      <c r="M554" s="29" t="s">
        <v>1411</v>
      </c>
      <c r="N554" s="29" t="s">
        <v>1412</v>
      </c>
      <c r="O554" s="29" t="s">
        <v>1413</v>
      </c>
      <c r="P554" s="29" t="s">
        <v>20</v>
      </c>
      <c r="Q554" s="29" t="s">
        <v>11</v>
      </c>
      <c r="R554" s="29" t="s">
        <v>9151</v>
      </c>
      <c r="S554" s="29" t="s">
        <v>9151</v>
      </c>
      <c r="T554" s="29" t="s">
        <v>9152</v>
      </c>
      <c r="U554" s="29" t="s">
        <v>9153</v>
      </c>
      <c r="V554" s="29">
        <v>286</v>
      </c>
      <c r="W554" s="29" t="s">
        <v>396</v>
      </c>
      <c r="X554" s="29" t="s">
        <v>9154</v>
      </c>
      <c r="Y554" s="29" t="s">
        <v>1990</v>
      </c>
      <c r="Z554" s="29" t="s">
        <v>9155</v>
      </c>
      <c r="AA554" s="29" t="s">
        <v>9155</v>
      </c>
      <c r="AB554" s="29" t="s">
        <v>653</v>
      </c>
      <c r="AC554" s="29" t="s">
        <v>654</v>
      </c>
      <c r="AD554" s="29" t="s">
        <v>11</v>
      </c>
      <c r="AE554" s="29" t="s">
        <v>2920</v>
      </c>
      <c r="AF554" s="29" t="s">
        <v>9156</v>
      </c>
      <c r="AG554" s="29">
        <v>-24</v>
      </c>
      <c r="AH554" s="29" t="s">
        <v>9156</v>
      </c>
      <c r="AI554" s="29" t="s">
        <v>9157</v>
      </c>
      <c r="AJ554" s="29">
        <v>60</v>
      </c>
      <c r="AK554" s="29" t="s">
        <v>9158</v>
      </c>
      <c r="AL554" s="29" t="s">
        <v>9159</v>
      </c>
      <c r="AM554" s="29">
        <v>832</v>
      </c>
      <c r="AN554" s="1">
        <f t="shared" si="33"/>
        <v>1</v>
      </c>
      <c r="AO554" s="1">
        <f t="shared" si="34"/>
        <v>1</v>
      </c>
      <c r="AP554" s="30">
        <f t="shared" si="35"/>
        <v>46297</v>
      </c>
      <c r="AQ554" s="1" t="str">
        <f>IF(COUNTIF('同场线路Rotas do mesmo SC'!A:A,C554)&gt;0,"Sim","Não")</f>
        <v>Não</v>
      </c>
      <c r="AR554" s="1" t="str">
        <f>IF(COUNTIF(揽收业务网点!A:A,P554)&gt;0,"Sim","Não")</f>
        <v>Sim</v>
      </c>
    </row>
    <row r="555" spans="1:44">
      <c r="A555" s="29" t="s">
        <v>9160</v>
      </c>
      <c r="B555" s="29" t="s">
        <v>379</v>
      </c>
      <c r="C555" s="29" t="s">
        <v>9161</v>
      </c>
      <c r="D555" s="29" t="s">
        <v>381</v>
      </c>
      <c r="E555" s="29" t="s">
        <v>382</v>
      </c>
      <c r="F555" s="29" t="s">
        <v>383</v>
      </c>
      <c r="G555" s="29">
        <v>19</v>
      </c>
      <c r="H555" s="29" t="s">
        <v>9162</v>
      </c>
      <c r="I555" s="29" t="s">
        <v>868</v>
      </c>
      <c r="J555" s="29" t="s">
        <v>2476</v>
      </c>
      <c r="K555" s="29" t="s">
        <v>411</v>
      </c>
      <c r="L555" s="29" t="s">
        <v>2477</v>
      </c>
      <c r="M555" s="29" t="s">
        <v>9163</v>
      </c>
      <c r="N555" s="29" t="s">
        <v>9164</v>
      </c>
      <c r="O555" s="29" t="s">
        <v>653</v>
      </c>
      <c r="P555" s="29" t="s">
        <v>654</v>
      </c>
      <c r="Q555" s="29" t="s">
        <v>11</v>
      </c>
      <c r="R555" s="29" t="s">
        <v>9165</v>
      </c>
      <c r="S555" s="29" t="s">
        <v>9165</v>
      </c>
      <c r="T555" s="29" t="s">
        <v>9166</v>
      </c>
      <c r="U555" s="29" t="s">
        <v>9167</v>
      </c>
      <c r="V555" s="29">
        <v>986</v>
      </c>
      <c r="W555" s="29" t="s">
        <v>396</v>
      </c>
      <c r="X555" s="29" t="s">
        <v>9168</v>
      </c>
      <c r="Y555" s="29" t="s">
        <v>422</v>
      </c>
      <c r="Z555" s="29" t="s">
        <v>9169</v>
      </c>
      <c r="AA555" s="29" t="s">
        <v>9169</v>
      </c>
      <c r="AB555" s="29" t="s">
        <v>9170</v>
      </c>
      <c r="AC555" s="29" t="s">
        <v>66</v>
      </c>
      <c r="AD555" s="29" t="s">
        <v>11</v>
      </c>
      <c r="AE555" s="29" t="s">
        <v>7429</v>
      </c>
      <c r="AF555" s="29" t="s">
        <v>9171</v>
      </c>
      <c r="AG555" s="29">
        <v>-11</v>
      </c>
      <c r="AH555" s="29" t="s">
        <v>9171</v>
      </c>
      <c r="AI555" s="29" t="s">
        <v>9172</v>
      </c>
      <c r="AJ555" s="29">
        <v>64</v>
      </c>
      <c r="AK555" s="29" t="s">
        <v>9173</v>
      </c>
      <c r="AL555" s="29" t="s">
        <v>9174</v>
      </c>
      <c r="AM555" s="29">
        <v>164</v>
      </c>
      <c r="AN555" s="1">
        <f t="shared" si="33"/>
        <v>1</v>
      </c>
      <c r="AO555" s="1">
        <f t="shared" si="34"/>
        <v>1</v>
      </c>
      <c r="AP555" s="30">
        <f t="shared" si="35"/>
        <v>46296</v>
      </c>
      <c r="AQ555" s="1" t="str">
        <f>IF(COUNTIF('同场线路Rotas do mesmo SC'!A:A,C555)&gt;0,"Sim","Não")</f>
        <v>Não</v>
      </c>
      <c r="AR555" s="1" t="str">
        <f>IF(COUNTIF(揽收业务网点!A:A,P555)&gt;0,"Sim","Não")</f>
        <v>Não</v>
      </c>
    </row>
    <row r="556" spans="1:44">
      <c r="A556" s="29" t="s">
        <v>9175</v>
      </c>
      <c r="B556" s="29" t="s">
        <v>379</v>
      </c>
      <c r="C556" s="29" t="s">
        <v>9176</v>
      </c>
      <c r="D556" s="29" t="s">
        <v>381</v>
      </c>
      <c r="E556" s="29" t="s">
        <v>382</v>
      </c>
      <c r="F556" s="29" t="s">
        <v>383</v>
      </c>
      <c r="G556" s="29">
        <v>545</v>
      </c>
      <c r="H556" s="29" t="s">
        <v>9177</v>
      </c>
      <c r="I556" s="29" t="s">
        <v>409</v>
      </c>
      <c r="J556" s="29" t="s">
        <v>1940</v>
      </c>
      <c r="K556" s="29" t="s">
        <v>387</v>
      </c>
      <c r="L556" s="29" t="s">
        <v>1941</v>
      </c>
      <c r="M556" s="29" t="s">
        <v>9178</v>
      </c>
      <c r="N556" s="29" t="s">
        <v>9179</v>
      </c>
      <c r="O556" s="29" t="s">
        <v>1944</v>
      </c>
      <c r="P556" s="29" t="s">
        <v>1945</v>
      </c>
      <c r="Q556" s="29" t="s">
        <v>5</v>
      </c>
      <c r="R556" s="29" t="s">
        <v>9180</v>
      </c>
      <c r="S556" s="29" t="s">
        <v>9181</v>
      </c>
      <c r="T556" s="29" t="s">
        <v>9182</v>
      </c>
      <c r="U556" s="29" t="s">
        <v>9183</v>
      </c>
      <c r="V556" s="29">
        <v>370</v>
      </c>
      <c r="W556" s="29" t="s">
        <v>396</v>
      </c>
      <c r="X556" s="29" t="s">
        <v>9184</v>
      </c>
      <c r="Y556" s="29" t="s">
        <v>9184</v>
      </c>
      <c r="Z556" s="29" t="s">
        <v>9185</v>
      </c>
      <c r="AA556" s="29" t="s">
        <v>9185</v>
      </c>
      <c r="AB556" s="29" t="s">
        <v>9186</v>
      </c>
      <c r="AC556" s="29" t="s">
        <v>9187</v>
      </c>
      <c r="AD556" s="29" t="s">
        <v>5</v>
      </c>
      <c r="AE556" s="29" t="s">
        <v>9188</v>
      </c>
      <c r="AF556" s="29" t="s">
        <v>9189</v>
      </c>
      <c r="AG556" s="29">
        <v>202</v>
      </c>
      <c r="AH556" s="29" t="s">
        <v>9189</v>
      </c>
      <c r="AI556" s="29"/>
      <c r="AJ556" s="29">
        <v>231</v>
      </c>
      <c r="AK556" s="29" t="s">
        <v>9190</v>
      </c>
      <c r="AL556" s="29" t="s">
        <v>9191</v>
      </c>
      <c r="AM556" s="29">
        <v>869</v>
      </c>
      <c r="AN556" s="1">
        <f t="shared" si="33"/>
        <v>1</v>
      </c>
      <c r="AO556" s="1">
        <f t="shared" si="34"/>
        <v>0</v>
      </c>
      <c r="AP556" s="30">
        <f t="shared" si="35"/>
        <v>46296</v>
      </c>
      <c r="AQ556" s="1" t="str">
        <f>IF(COUNTIF('同场线路Rotas do mesmo SC'!A:A,C556)&gt;0,"Sim","Não")</f>
        <v>Não</v>
      </c>
      <c r="AR556" s="1" t="str">
        <f>IF(COUNTIF(揽收业务网点!A:A,P556)&gt;0,"Sim","Não")</f>
        <v>Não</v>
      </c>
    </row>
    <row r="557" spans="1:44">
      <c r="A557" s="29" t="s">
        <v>9192</v>
      </c>
      <c r="B557" s="29" t="s">
        <v>379</v>
      </c>
      <c r="C557" s="29" t="s">
        <v>9193</v>
      </c>
      <c r="D557" s="29" t="s">
        <v>381</v>
      </c>
      <c r="E557" s="29" t="s">
        <v>382</v>
      </c>
      <c r="F557" s="29" t="s">
        <v>383</v>
      </c>
      <c r="G557" s="29">
        <v>120</v>
      </c>
      <c r="H557" s="29" t="s">
        <v>9194</v>
      </c>
      <c r="I557" s="29" t="s">
        <v>385</v>
      </c>
      <c r="J557" s="29" t="s">
        <v>9195</v>
      </c>
      <c r="K557" s="29" t="s">
        <v>387</v>
      </c>
      <c r="L557" s="29" t="s">
        <v>9196</v>
      </c>
      <c r="M557" s="29" t="s">
        <v>9197</v>
      </c>
      <c r="N557" s="29" t="s">
        <v>9198</v>
      </c>
      <c r="O557" s="29" t="s">
        <v>5660</v>
      </c>
      <c r="P557" s="29" t="s">
        <v>169</v>
      </c>
      <c r="Q557" s="29" t="s">
        <v>168</v>
      </c>
      <c r="R557" s="29" t="s">
        <v>9199</v>
      </c>
      <c r="S557" s="29" t="s">
        <v>9200</v>
      </c>
      <c r="T557" s="29" t="s">
        <v>9201</v>
      </c>
      <c r="U557" s="29" t="s">
        <v>9202</v>
      </c>
      <c r="V557" s="29">
        <v>173</v>
      </c>
      <c r="W557" s="29" t="s">
        <v>396</v>
      </c>
      <c r="X557" s="29" t="s">
        <v>9203</v>
      </c>
      <c r="Y557" s="29" t="s">
        <v>9204</v>
      </c>
      <c r="Z557" s="29" t="s">
        <v>9205</v>
      </c>
      <c r="AA557" s="29" t="s">
        <v>9205</v>
      </c>
      <c r="AB557" s="29" t="s">
        <v>9206</v>
      </c>
      <c r="AC557" s="29" t="s">
        <v>9207</v>
      </c>
      <c r="AD557" s="29" t="s">
        <v>168</v>
      </c>
      <c r="AE557" s="29" t="s">
        <v>2181</v>
      </c>
      <c r="AF557" s="29" t="s">
        <v>9208</v>
      </c>
      <c r="AG557" s="29">
        <v>-96</v>
      </c>
      <c r="AH557" s="29" t="s">
        <v>9208</v>
      </c>
      <c r="AI557" s="29" t="s">
        <v>9209</v>
      </c>
      <c r="AJ557" s="29">
        <v>60</v>
      </c>
      <c r="AK557" s="29" t="s">
        <v>9210</v>
      </c>
      <c r="AL557" s="29" t="s">
        <v>9211</v>
      </c>
      <c r="AM557" s="29">
        <v>47</v>
      </c>
      <c r="AN557" s="1">
        <f t="shared" si="33"/>
        <v>1</v>
      </c>
      <c r="AO557" s="1">
        <f t="shared" si="34"/>
        <v>1</v>
      </c>
      <c r="AP557" s="30">
        <f t="shared" si="35"/>
        <v>46296</v>
      </c>
      <c r="AQ557" s="1" t="str">
        <f>IF(COUNTIF('同场线路Rotas do mesmo SC'!A:A,C557)&gt;0,"Sim","Não")</f>
        <v>Não</v>
      </c>
      <c r="AR557" s="1" t="str">
        <f>IF(COUNTIF(揽收业务网点!A:A,P557)&gt;0,"Sim","Não")</f>
        <v>Sim</v>
      </c>
    </row>
    <row r="558" spans="1:44">
      <c r="A558" s="29" t="s">
        <v>9212</v>
      </c>
      <c r="B558" s="29" t="s">
        <v>379</v>
      </c>
      <c r="C558" s="29" t="s">
        <v>9213</v>
      </c>
      <c r="D558" s="29" t="s">
        <v>381</v>
      </c>
      <c r="E558" s="29" t="s">
        <v>382</v>
      </c>
      <c r="F558" s="29" t="s">
        <v>383</v>
      </c>
      <c r="G558" s="29">
        <v>150</v>
      </c>
      <c r="H558" s="29" t="s">
        <v>9214</v>
      </c>
      <c r="I558" s="29" t="s">
        <v>385</v>
      </c>
      <c r="J558" s="29" t="s">
        <v>9215</v>
      </c>
      <c r="K558" s="29" t="s">
        <v>387</v>
      </c>
      <c r="L558" s="29" t="s">
        <v>9216</v>
      </c>
      <c r="M558" s="29" t="s">
        <v>9217</v>
      </c>
      <c r="N558" s="29" t="s">
        <v>9218</v>
      </c>
      <c r="O558" s="29" t="s">
        <v>899</v>
      </c>
      <c r="P558" s="29" t="s">
        <v>900</v>
      </c>
      <c r="Q558" s="29" t="s">
        <v>70</v>
      </c>
      <c r="R558" s="29" t="s">
        <v>9219</v>
      </c>
      <c r="S558" s="29" t="s">
        <v>6830</v>
      </c>
      <c r="T558" s="29" t="s">
        <v>9220</v>
      </c>
      <c r="U558" s="29" t="s">
        <v>9221</v>
      </c>
      <c r="V558" s="29">
        <v>98</v>
      </c>
      <c r="W558" s="29" t="s">
        <v>396</v>
      </c>
      <c r="X558" s="29" t="s">
        <v>9222</v>
      </c>
      <c r="Y558" s="29" t="s">
        <v>422</v>
      </c>
      <c r="Z558" s="29" t="s">
        <v>9223</v>
      </c>
      <c r="AA558" s="29" t="s">
        <v>9223</v>
      </c>
      <c r="AB558" s="29" t="s">
        <v>9224</v>
      </c>
      <c r="AC558" s="29" t="s">
        <v>9225</v>
      </c>
      <c r="AD558" s="29" t="s">
        <v>70</v>
      </c>
      <c r="AE558" s="29" t="s">
        <v>633</v>
      </c>
      <c r="AF558" s="29" t="s">
        <v>9226</v>
      </c>
      <c r="AG558" s="29">
        <v>-14</v>
      </c>
      <c r="AH558" s="29" t="s">
        <v>9226</v>
      </c>
      <c r="AI558" s="29" t="s">
        <v>9227</v>
      </c>
      <c r="AJ558" s="29">
        <v>78</v>
      </c>
      <c r="AK558" s="29" t="s">
        <v>9228</v>
      </c>
      <c r="AL558" s="29" t="s">
        <v>9229</v>
      </c>
      <c r="AM558" s="29">
        <v>108</v>
      </c>
      <c r="AN558" s="1">
        <f t="shared" si="33"/>
        <v>1</v>
      </c>
      <c r="AO558" s="1">
        <f t="shared" si="34"/>
        <v>1</v>
      </c>
      <c r="AP558" s="30">
        <f t="shared" si="35"/>
        <v>46296</v>
      </c>
      <c r="AQ558" s="1" t="str">
        <f>IF(COUNTIF('同场线路Rotas do mesmo SC'!A:A,C558)&gt;0,"Sim","Não")</f>
        <v>Não</v>
      </c>
      <c r="AR558" s="1" t="str">
        <f>IF(COUNTIF(揽收业务网点!A:A,P558)&gt;0,"Sim","Não")</f>
        <v>Não</v>
      </c>
    </row>
    <row r="559" spans="1:44">
      <c r="A559" s="29" t="s">
        <v>9230</v>
      </c>
      <c r="B559" s="29" t="s">
        <v>379</v>
      </c>
      <c r="C559" s="29" t="s">
        <v>9231</v>
      </c>
      <c r="D559" s="29" t="s">
        <v>381</v>
      </c>
      <c r="E559" s="29" t="s">
        <v>382</v>
      </c>
      <c r="F559" s="29" t="s">
        <v>383</v>
      </c>
      <c r="G559" s="29">
        <v>90</v>
      </c>
      <c r="H559" s="29" t="s">
        <v>1824</v>
      </c>
      <c r="I559" s="29" t="s">
        <v>1289</v>
      </c>
      <c r="J559" s="29" t="s">
        <v>3566</v>
      </c>
      <c r="K559" s="29" t="s">
        <v>387</v>
      </c>
      <c r="L559" s="29" t="s">
        <v>3567</v>
      </c>
      <c r="M559" s="29" t="s">
        <v>3566</v>
      </c>
      <c r="N559" s="29" t="s">
        <v>3568</v>
      </c>
      <c r="O559" s="29" t="s">
        <v>1829</v>
      </c>
      <c r="P559" s="29" t="s">
        <v>1830</v>
      </c>
      <c r="Q559" s="29" t="s">
        <v>5</v>
      </c>
      <c r="R559" s="29" t="s">
        <v>9232</v>
      </c>
      <c r="S559" s="29" t="s">
        <v>9233</v>
      </c>
      <c r="T559" s="29" t="s">
        <v>9234</v>
      </c>
      <c r="U559" s="29" t="s">
        <v>9235</v>
      </c>
      <c r="V559" s="29">
        <v>1</v>
      </c>
      <c r="W559" s="29" t="s">
        <v>396</v>
      </c>
      <c r="X559" s="29" t="s">
        <v>9236</v>
      </c>
      <c r="Y559" s="29" t="s">
        <v>633</v>
      </c>
      <c r="Z559" s="29"/>
      <c r="AA559" s="29"/>
      <c r="AB559" s="29" t="s">
        <v>9237</v>
      </c>
      <c r="AC559" s="29" t="s">
        <v>9238</v>
      </c>
      <c r="AD559" s="29" t="s">
        <v>5</v>
      </c>
      <c r="AE559" s="29" t="s">
        <v>2077</v>
      </c>
      <c r="AF559" s="29" t="s">
        <v>9239</v>
      </c>
      <c r="AG559" s="29">
        <v>-46</v>
      </c>
      <c r="AH559" s="29" t="s">
        <v>9239</v>
      </c>
      <c r="AI559" s="29" t="s">
        <v>3439</v>
      </c>
      <c r="AJ559" s="29">
        <v>11</v>
      </c>
      <c r="AK559" s="29" t="s">
        <v>9240</v>
      </c>
      <c r="AL559" s="29" t="s">
        <v>9241</v>
      </c>
      <c r="AM559" s="29">
        <v>33</v>
      </c>
      <c r="AN559" s="1">
        <f t="shared" si="33"/>
        <v>1</v>
      </c>
      <c r="AO559" s="1">
        <f t="shared" si="34"/>
        <v>1</v>
      </c>
      <c r="AP559" s="30">
        <f t="shared" si="35"/>
        <v>46296</v>
      </c>
      <c r="AQ559" s="1" t="str">
        <f>IF(COUNTIF('同场线路Rotas do mesmo SC'!A:A,C559)&gt;0,"Sim","Não")</f>
        <v>Não</v>
      </c>
      <c r="AR559" s="1" t="str">
        <f>IF(COUNTIF(揽收业务网点!A:A,P559)&gt;0,"Sim","Não")</f>
        <v>Não</v>
      </c>
    </row>
    <row r="560" spans="1:44">
      <c r="A560" s="29" t="s">
        <v>9242</v>
      </c>
      <c r="B560" s="29" t="s">
        <v>379</v>
      </c>
      <c r="C560" s="29" t="s">
        <v>9243</v>
      </c>
      <c r="D560" s="29" t="s">
        <v>381</v>
      </c>
      <c r="E560" s="29" t="s">
        <v>382</v>
      </c>
      <c r="F560" s="29" t="s">
        <v>383</v>
      </c>
      <c r="G560" s="29">
        <v>25</v>
      </c>
      <c r="H560" s="29" t="s">
        <v>9244</v>
      </c>
      <c r="I560" s="29" t="s">
        <v>385</v>
      </c>
      <c r="J560" s="29" t="s">
        <v>9245</v>
      </c>
      <c r="K560" s="29" t="s">
        <v>387</v>
      </c>
      <c r="L560" s="29" t="s">
        <v>9246</v>
      </c>
      <c r="M560" s="29" t="s">
        <v>9247</v>
      </c>
      <c r="N560" s="29" t="s">
        <v>9248</v>
      </c>
      <c r="O560" s="29" t="s">
        <v>2341</v>
      </c>
      <c r="P560" s="29" t="s">
        <v>2342</v>
      </c>
      <c r="Q560" s="29" t="s">
        <v>5</v>
      </c>
      <c r="R560" s="29" t="s">
        <v>9249</v>
      </c>
      <c r="S560" s="29" t="s">
        <v>9250</v>
      </c>
      <c r="T560" s="29" t="s">
        <v>9251</v>
      </c>
      <c r="U560" s="29" t="s">
        <v>6759</v>
      </c>
      <c r="V560" s="29">
        <v>802</v>
      </c>
      <c r="W560" s="29" t="s">
        <v>396</v>
      </c>
      <c r="X560" s="29" t="s">
        <v>9252</v>
      </c>
      <c r="Y560" s="29" t="s">
        <v>528</v>
      </c>
      <c r="Z560" s="29" t="s">
        <v>9253</v>
      </c>
      <c r="AA560" s="29" t="s">
        <v>9253</v>
      </c>
      <c r="AB560" s="29" t="s">
        <v>9254</v>
      </c>
      <c r="AC560" s="29" t="s">
        <v>9255</v>
      </c>
      <c r="AD560" s="29" t="s">
        <v>5</v>
      </c>
      <c r="AE560" s="29" t="s">
        <v>2379</v>
      </c>
      <c r="AF560" s="29" t="s">
        <v>9256</v>
      </c>
      <c r="AG560" s="29">
        <v>-2</v>
      </c>
      <c r="AH560" s="29" t="s">
        <v>9256</v>
      </c>
      <c r="AI560" s="29" t="s">
        <v>9257</v>
      </c>
      <c r="AJ560" s="29">
        <v>63</v>
      </c>
      <c r="AK560" s="29" t="s">
        <v>9258</v>
      </c>
      <c r="AL560" s="29" t="s">
        <v>9259</v>
      </c>
      <c r="AM560" s="29">
        <v>151</v>
      </c>
      <c r="AN560" s="1">
        <f t="shared" si="33"/>
        <v>1</v>
      </c>
      <c r="AO560" s="1">
        <f t="shared" si="34"/>
        <v>1</v>
      </c>
      <c r="AP560" s="30">
        <f t="shared" si="35"/>
        <v>46296</v>
      </c>
      <c r="AQ560" s="1" t="str">
        <f>IF(COUNTIF('同场线路Rotas do mesmo SC'!A:A,C560)&gt;0,"Sim","Não")</f>
        <v>Não</v>
      </c>
      <c r="AR560" s="1" t="str">
        <f>IF(COUNTIF(揽收业务网点!A:A,P560)&gt;0,"Sim","Não")</f>
        <v>Não</v>
      </c>
    </row>
    <row r="561" spans="1:44">
      <c r="A561" s="29" t="s">
        <v>9260</v>
      </c>
      <c r="B561" s="29" t="s">
        <v>379</v>
      </c>
      <c r="C561" s="29" t="s">
        <v>9261</v>
      </c>
      <c r="D561" s="29" t="s">
        <v>381</v>
      </c>
      <c r="E561" s="29" t="s">
        <v>382</v>
      </c>
      <c r="F561" s="29" t="s">
        <v>383</v>
      </c>
      <c r="G561" s="29">
        <v>50</v>
      </c>
      <c r="H561" s="29" t="s">
        <v>9262</v>
      </c>
      <c r="I561" s="29" t="s">
        <v>868</v>
      </c>
      <c r="J561" s="29" t="s">
        <v>3874</v>
      </c>
      <c r="K561" s="29" t="s">
        <v>387</v>
      </c>
      <c r="L561" s="29" t="s">
        <v>3875</v>
      </c>
      <c r="M561" s="29" t="s">
        <v>9263</v>
      </c>
      <c r="N561" s="29" t="s">
        <v>9264</v>
      </c>
      <c r="O561" s="29" t="s">
        <v>1903</v>
      </c>
      <c r="P561" s="29" t="s">
        <v>1904</v>
      </c>
      <c r="Q561" s="29" t="s">
        <v>70</v>
      </c>
      <c r="R561" s="29" t="s">
        <v>9265</v>
      </c>
      <c r="S561" s="29" t="s">
        <v>9266</v>
      </c>
      <c r="T561" s="29" t="s">
        <v>9267</v>
      </c>
      <c r="U561" s="29" t="s">
        <v>9268</v>
      </c>
      <c r="V561" s="29">
        <v>363</v>
      </c>
      <c r="W561" s="29" t="s">
        <v>396</v>
      </c>
      <c r="X561" s="29" t="s">
        <v>9269</v>
      </c>
      <c r="Y561" s="29" t="s">
        <v>948</v>
      </c>
      <c r="Z561" s="29" t="s">
        <v>9270</v>
      </c>
      <c r="AA561" s="29" t="s">
        <v>9270</v>
      </c>
      <c r="AB561" s="29" t="s">
        <v>9271</v>
      </c>
      <c r="AC561" s="29" t="s">
        <v>9272</v>
      </c>
      <c r="AD561" s="29" t="s">
        <v>70</v>
      </c>
      <c r="AE561" s="29" t="s">
        <v>5079</v>
      </c>
      <c r="AF561" s="29" t="s">
        <v>9273</v>
      </c>
      <c r="AG561" s="29">
        <v>-39</v>
      </c>
      <c r="AH561" s="29" t="s">
        <v>9273</v>
      </c>
      <c r="AI561" s="29" t="s">
        <v>6420</v>
      </c>
      <c r="AJ561" s="29">
        <v>13</v>
      </c>
      <c r="AK561" s="29" t="s">
        <v>9274</v>
      </c>
      <c r="AL561" s="29" t="s">
        <v>9275</v>
      </c>
      <c r="AM561" s="29">
        <v>9</v>
      </c>
      <c r="AN561" s="1">
        <f t="shared" si="33"/>
        <v>1</v>
      </c>
      <c r="AO561" s="1">
        <f t="shared" si="34"/>
        <v>1</v>
      </c>
      <c r="AP561" s="30">
        <f t="shared" si="35"/>
        <v>46296</v>
      </c>
      <c r="AQ561" s="1" t="str">
        <f>IF(COUNTIF('同场线路Rotas do mesmo SC'!A:A,C561)&gt;0,"Sim","Não")</f>
        <v>Não</v>
      </c>
      <c r="AR561" s="1" t="str">
        <f>IF(COUNTIF(揽收业务网点!A:A,P561)&gt;0,"Sim","Não")</f>
        <v>Não</v>
      </c>
    </row>
    <row r="562" spans="1:44">
      <c r="A562" s="29" t="s">
        <v>9276</v>
      </c>
      <c r="B562" s="29" t="s">
        <v>379</v>
      </c>
      <c r="C562" s="29" t="s">
        <v>9277</v>
      </c>
      <c r="D562" s="29" t="s">
        <v>381</v>
      </c>
      <c r="E562" s="29" t="s">
        <v>382</v>
      </c>
      <c r="F562" s="29" t="s">
        <v>383</v>
      </c>
      <c r="G562" s="29">
        <v>20</v>
      </c>
      <c r="H562" s="29" t="s">
        <v>8764</v>
      </c>
      <c r="I562" s="29" t="s">
        <v>1289</v>
      </c>
      <c r="J562" s="29" t="s">
        <v>959</v>
      </c>
      <c r="K562" s="29" t="s">
        <v>411</v>
      </c>
      <c r="L562" s="29" t="s">
        <v>960</v>
      </c>
      <c r="M562" s="29" t="s">
        <v>9278</v>
      </c>
      <c r="N562" s="29" t="s">
        <v>9279</v>
      </c>
      <c r="O562" s="29" t="s">
        <v>2499</v>
      </c>
      <c r="P562" s="29" t="s">
        <v>2500</v>
      </c>
      <c r="Q562" s="29" t="s">
        <v>2</v>
      </c>
      <c r="R562" s="29" t="s">
        <v>9280</v>
      </c>
      <c r="S562" s="29" t="s">
        <v>9281</v>
      </c>
      <c r="T562" s="29" t="s">
        <v>9282</v>
      </c>
      <c r="U562" s="29" t="s">
        <v>9283</v>
      </c>
      <c r="V562" s="29">
        <v>221</v>
      </c>
      <c r="W562" s="29" t="s">
        <v>396</v>
      </c>
      <c r="X562" s="29" t="s">
        <v>9284</v>
      </c>
      <c r="Y562" s="29" t="s">
        <v>1325</v>
      </c>
      <c r="Z562" s="29" t="s">
        <v>9285</v>
      </c>
      <c r="AA562" s="29" t="s">
        <v>9285</v>
      </c>
      <c r="AB562" s="29" t="s">
        <v>9286</v>
      </c>
      <c r="AC562" s="29" t="s">
        <v>9287</v>
      </c>
      <c r="AD562" s="29" t="s">
        <v>2</v>
      </c>
      <c r="AE562" s="29" t="s">
        <v>633</v>
      </c>
      <c r="AF562" s="29" t="s">
        <v>9288</v>
      </c>
      <c r="AG562" s="29">
        <v>-20</v>
      </c>
      <c r="AH562" s="29" t="s">
        <v>9288</v>
      </c>
      <c r="AI562" s="29" t="s">
        <v>9289</v>
      </c>
      <c r="AJ562" s="29">
        <v>141</v>
      </c>
      <c r="AK562" s="29" t="s">
        <v>9290</v>
      </c>
      <c r="AL562" s="29" t="s">
        <v>9291</v>
      </c>
      <c r="AM562" s="29">
        <v>434</v>
      </c>
      <c r="AN562" s="1">
        <f t="shared" si="33"/>
        <v>1</v>
      </c>
      <c r="AO562" s="1">
        <f t="shared" si="34"/>
        <v>1</v>
      </c>
      <c r="AP562" s="30">
        <f t="shared" si="35"/>
        <v>46296</v>
      </c>
      <c r="AQ562" s="1" t="str">
        <f>IF(COUNTIF('同场线路Rotas do mesmo SC'!A:A,C562)&gt;0,"Sim","Não")</f>
        <v>Não</v>
      </c>
      <c r="AR562" s="1" t="str">
        <f>IF(COUNTIF(揽收业务网点!A:A,P562)&gt;0,"Sim","Não")</f>
        <v>Não</v>
      </c>
    </row>
    <row r="563" spans="1:44">
      <c r="A563" s="29" t="s">
        <v>9292</v>
      </c>
      <c r="B563" s="29" t="s">
        <v>379</v>
      </c>
      <c r="C563" s="29" t="s">
        <v>9293</v>
      </c>
      <c r="D563" s="29" t="s">
        <v>381</v>
      </c>
      <c r="E563" s="29" t="s">
        <v>382</v>
      </c>
      <c r="F563" s="29" t="s">
        <v>829</v>
      </c>
      <c r="G563" s="29">
        <v>129</v>
      </c>
      <c r="H563" s="29" t="s">
        <v>9294</v>
      </c>
      <c r="I563" s="29" t="s">
        <v>663</v>
      </c>
      <c r="J563" s="29" t="s">
        <v>1699</v>
      </c>
      <c r="K563" s="29" t="s">
        <v>387</v>
      </c>
      <c r="L563" s="29" t="s">
        <v>1700</v>
      </c>
      <c r="M563" s="29" t="s">
        <v>1701</v>
      </c>
      <c r="N563" s="29" t="s">
        <v>1702</v>
      </c>
      <c r="O563" s="29" t="s">
        <v>653</v>
      </c>
      <c r="P563" s="29" t="s">
        <v>654</v>
      </c>
      <c r="Q563" s="29" t="s">
        <v>11</v>
      </c>
      <c r="R563" s="29" t="s">
        <v>9295</v>
      </c>
      <c r="S563" s="29" t="s">
        <v>9296</v>
      </c>
      <c r="T563" s="29" t="s">
        <v>9297</v>
      </c>
      <c r="U563" s="29" t="s">
        <v>9298</v>
      </c>
      <c r="V563" s="29">
        <v>200</v>
      </c>
      <c r="W563" s="29" t="s">
        <v>396</v>
      </c>
      <c r="X563" s="29" t="s">
        <v>9299</v>
      </c>
      <c r="Y563" s="29" t="s">
        <v>551</v>
      </c>
      <c r="Z563" s="29" t="s">
        <v>9300</v>
      </c>
      <c r="AA563" s="29" t="s">
        <v>9300</v>
      </c>
      <c r="AB563" s="29" t="s">
        <v>1703</v>
      </c>
      <c r="AC563" s="29" t="s">
        <v>45</v>
      </c>
      <c r="AD563" s="29" t="s">
        <v>11</v>
      </c>
      <c r="AE563" s="29" t="s">
        <v>401</v>
      </c>
      <c r="AF563" s="29" t="s">
        <v>9301</v>
      </c>
      <c r="AG563" s="29">
        <v>-70</v>
      </c>
      <c r="AH563" s="29" t="s">
        <v>9301</v>
      </c>
      <c r="AI563" s="29"/>
      <c r="AJ563" s="29">
        <v>112</v>
      </c>
      <c r="AK563" s="29" t="s">
        <v>9302</v>
      </c>
      <c r="AL563" s="29" t="s">
        <v>9303</v>
      </c>
      <c r="AM563" s="29">
        <v>1265</v>
      </c>
      <c r="AN563" s="1">
        <f t="shared" si="33"/>
        <v>1</v>
      </c>
      <c r="AO563" s="1">
        <f t="shared" si="34"/>
        <v>0</v>
      </c>
      <c r="AP563" s="30">
        <f t="shared" si="35"/>
        <v>46296</v>
      </c>
      <c r="AQ563" s="1" t="str">
        <f>IF(COUNTIF('同场线路Rotas do mesmo SC'!A:A,C563)&gt;0,"Sim","Não")</f>
        <v>Não</v>
      </c>
      <c r="AR563" s="1" t="str">
        <f>IF(COUNTIF(揽收业务网点!A:A,P563)&gt;0,"Sim","Não")</f>
        <v>Não</v>
      </c>
    </row>
    <row r="564" spans="1:44">
      <c r="A564" s="29" t="s">
        <v>9304</v>
      </c>
      <c r="B564" s="29" t="s">
        <v>379</v>
      </c>
      <c r="C564" s="29" t="s">
        <v>9305</v>
      </c>
      <c r="D564" s="29" t="s">
        <v>381</v>
      </c>
      <c r="E564" s="29" t="s">
        <v>382</v>
      </c>
      <c r="F564" s="29" t="s">
        <v>732</v>
      </c>
      <c r="G564" s="29">
        <v>27</v>
      </c>
      <c r="H564" s="29" t="s">
        <v>9306</v>
      </c>
      <c r="I564" s="29" t="s">
        <v>385</v>
      </c>
      <c r="J564" s="29" t="s">
        <v>5543</v>
      </c>
      <c r="K564" s="29" t="s">
        <v>411</v>
      </c>
      <c r="L564" s="29" t="s">
        <v>5544</v>
      </c>
      <c r="M564" s="29" t="s">
        <v>9307</v>
      </c>
      <c r="N564" s="29" t="s">
        <v>9308</v>
      </c>
      <c r="O564" s="29" t="s">
        <v>1111</v>
      </c>
      <c r="P564" s="29" t="s">
        <v>1112</v>
      </c>
      <c r="Q564" s="29" t="s">
        <v>168</v>
      </c>
      <c r="R564" s="29" t="s">
        <v>9309</v>
      </c>
      <c r="S564" s="29" t="s">
        <v>9310</v>
      </c>
      <c r="T564" s="29" t="s">
        <v>9311</v>
      </c>
      <c r="U564" s="29" t="s">
        <v>9312</v>
      </c>
      <c r="V564" s="29">
        <v>46</v>
      </c>
      <c r="W564" s="29" t="s">
        <v>396</v>
      </c>
      <c r="X564" s="29" t="s">
        <v>9313</v>
      </c>
      <c r="Y564" s="29" t="s">
        <v>9314</v>
      </c>
      <c r="Z564" s="29" t="s">
        <v>9315</v>
      </c>
      <c r="AA564" s="29" t="s">
        <v>9315</v>
      </c>
      <c r="AB564" s="29" t="s">
        <v>9316</v>
      </c>
      <c r="AC564" s="29" t="s">
        <v>9317</v>
      </c>
      <c r="AD564" s="29" t="s">
        <v>168</v>
      </c>
      <c r="AE564" s="29" t="s">
        <v>9318</v>
      </c>
      <c r="AF564" s="29" t="s">
        <v>9319</v>
      </c>
      <c r="AG564" s="29">
        <v>-35</v>
      </c>
      <c r="AH564" s="29" t="s">
        <v>9319</v>
      </c>
      <c r="AI564" s="29" t="s">
        <v>9320</v>
      </c>
      <c r="AJ564" s="29">
        <v>111</v>
      </c>
      <c r="AK564" s="29" t="s">
        <v>9321</v>
      </c>
      <c r="AL564" s="29" t="s">
        <v>9322</v>
      </c>
      <c r="AM564" s="29">
        <v>223</v>
      </c>
      <c r="AN564" s="1">
        <f t="shared" si="33"/>
        <v>1</v>
      </c>
      <c r="AO564" s="1">
        <f t="shared" si="34"/>
        <v>1</v>
      </c>
      <c r="AP564" s="30">
        <f t="shared" si="35"/>
        <v>46296</v>
      </c>
      <c r="AQ564" s="1" t="str">
        <f>IF(COUNTIF('同场线路Rotas do mesmo SC'!A:A,C564)&gt;0,"Sim","Não")</f>
        <v>Não</v>
      </c>
      <c r="AR564" s="1" t="str">
        <f>IF(COUNTIF(揽收业务网点!A:A,P564)&gt;0,"Sim","Não")</f>
        <v>Não</v>
      </c>
    </row>
    <row r="565" spans="1:44">
      <c r="A565" s="29" t="s">
        <v>9304</v>
      </c>
      <c r="B565" s="29" t="s">
        <v>379</v>
      </c>
      <c r="C565" s="29" t="s">
        <v>9305</v>
      </c>
      <c r="D565" s="29" t="s">
        <v>381</v>
      </c>
      <c r="E565" s="29" t="s">
        <v>382</v>
      </c>
      <c r="F565" s="29" t="s">
        <v>732</v>
      </c>
      <c r="G565" s="29">
        <v>15</v>
      </c>
      <c r="H565" s="29" t="s">
        <v>9306</v>
      </c>
      <c r="I565" s="29" t="s">
        <v>385</v>
      </c>
      <c r="J565" s="29" t="s">
        <v>5543</v>
      </c>
      <c r="K565" s="29" t="s">
        <v>411</v>
      </c>
      <c r="L565" s="29" t="s">
        <v>5544</v>
      </c>
      <c r="M565" s="29" t="s">
        <v>9307</v>
      </c>
      <c r="N565" s="29" t="s">
        <v>9308</v>
      </c>
      <c r="O565" s="29" t="s">
        <v>9323</v>
      </c>
      <c r="P565" s="29" t="s">
        <v>9324</v>
      </c>
      <c r="Q565" s="29" t="s">
        <v>168</v>
      </c>
      <c r="R565" s="29" t="s">
        <v>9325</v>
      </c>
      <c r="S565" s="29" t="s">
        <v>9325</v>
      </c>
      <c r="T565" s="29" t="s">
        <v>9326</v>
      </c>
      <c r="U565" s="29" t="s">
        <v>9326</v>
      </c>
      <c r="V565" s="29">
        <v>0</v>
      </c>
      <c r="W565" s="29" t="s">
        <v>396</v>
      </c>
      <c r="X565" s="29" t="s">
        <v>9327</v>
      </c>
      <c r="Y565" s="29" t="s">
        <v>2943</v>
      </c>
      <c r="Z565" s="29" t="s">
        <v>9328</v>
      </c>
      <c r="AA565" s="29" t="s">
        <v>9328</v>
      </c>
      <c r="AB565" s="29" t="s">
        <v>9329</v>
      </c>
      <c r="AC565" s="29" t="s">
        <v>9330</v>
      </c>
      <c r="AD565" s="29" t="s">
        <v>168</v>
      </c>
      <c r="AE565" s="29" t="s">
        <v>767</v>
      </c>
      <c r="AF565" s="29" t="s">
        <v>9331</v>
      </c>
      <c r="AG565" s="29">
        <v>9</v>
      </c>
      <c r="AH565" s="29" t="s">
        <v>9331</v>
      </c>
      <c r="AI565" s="29" t="s">
        <v>9332</v>
      </c>
      <c r="AJ565" s="29">
        <v>29</v>
      </c>
      <c r="AK565" s="29" t="s">
        <v>9333</v>
      </c>
      <c r="AL565" s="29" t="s">
        <v>9334</v>
      </c>
      <c r="AM565" s="29">
        <v>58</v>
      </c>
      <c r="AN565" s="1">
        <f t="shared" si="33"/>
        <v>1</v>
      </c>
      <c r="AO565" s="1">
        <f t="shared" si="34"/>
        <v>1</v>
      </c>
      <c r="AP565" s="30">
        <f t="shared" si="35"/>
        <v>46296</v>
      </c>
      <c r="AQ565" s="1" t="str">
        <f>IF(COUNTIF('同场线路Rotas do mesmo SC'!A:A,C565)&gt;0,"Sim","Não")</f>
        <v>Não</v>
      </c>
      <c r="AR565" s="1" t="str">
        <f>IF(COUNTIF(揽收业务网点!A:A,P565)&gt;0,"Sim","Não")</f>
        <v>Não</v>
      </c>
    </row>
    <row r="566" spans="1:44">
      <c r="A566" s="29" t="s">
        <v>9335</v>
      </c>
      <c r="B566" s="29" t="s">
        <v>379</v>
      </c>
      <c r="C566" s="29" t="s">
        <v>9336</v>
      </c>
      <c r="D566" s="29" t="s">
        <v>381</v>
      </c>
      <c r="E566" s="29" t="s">
        <v>382</v>
      </c>
      <c r="F566" s="29" t="s">
        <v>732</v>
      </c>
      <c r="G566" s="29">
        <v>26</v>
      </c>
      <c r="H566" s="29" t="s">
        <v>9337</v>
      </c>
      <c r="I566" s="29" t="s">
        <v>385</v>
      </c>
      <c r="J566" s="29" t="s">
        <v>9338</v>
      </c>
      <c r="K566" s="29" t="s">
        <v>387</v>
      </c>
      <c r="L566" s="29" t="s">
        <v>9339</v>
      </c>
      <c r="M566" s="29" t="s">
        <v>9340</v>
      </c>
      <c r="N566" s="29" t="s">
        <v>9341</v>
      </c>
      <c r="O566" s="29" t="s">
        <v>1111</v>
      </c>
      <c r="P566" s="29" t="s">
        <v>1112</v>
      </c>
      <c r="Q566" s="29" t="s">
        <v>168</v>
      </c>
      <c r="R566" s="29" t="s">
        <v>3333</v>
      </c>
      <c r="S566" s="29" t="s">
        <v>9342</v>
      </c>
      <c r="T566" s="29" t="s">
        <v>9343</v>
      </c>
      <c r="U566" s="29" t="s">
        <v>9344</v>
      </c>
      <c r="V566" s="29">
        <v>52</v>
      </c>
      <c r="W566" s="29" t="s">
        <v>396</v>
      </c>
      <c r="X566" s="29" t="s">
        <v>9345</v>
      </c>
      <c r="Y566" s="29" t="s">
        <v>948</v>
      </c>
      <c r="Z566" s="29" t="s">
        <v>9346</v>
      </c>
      <c r="AA566" s="29" t="s">
        <v>9346</v>
      </c>
      <c r="AB566" s="29" t="s">
        <v>9347</v>
      </c>
      <c r="AC566" s="29" t="s">
        <v>9348</v>
      </c>
      <c r="AD566" s="29" t="s">
        <v>168</v>
      </c>
      <c r="AE566" s="29" t="s">
        <v>2351</v>
      </c>
      <c r="AF566" s="29" t="s">
        <v>9349</v>
      </c>
      <c r="AG566" s="29">
        <v>-86</v>
      </c>
      <c r="AH566" s="29" t="s">
        <v>9349</v>
      </c>
      <c r="AI566" s="29" t="s">
        <v>9350</v>
      </c>
      <c r="AJ566" s="29">
        <v>42</v>
      </c>
      <c r="AK566" s="29" t="s">
        <v>9351</v>
      </c>
      <c r="AL566" s="29" t="s">
        <v>9352</v>
      </c>
      <c r="AM566" s="29">
        <v>202</v>
      </c>
      <c r="AN566" s="1">
        <f t="shared" si="33"/>
        <v>1</v>
      </c>
      <c r="AO566" s="1">
        <f t="shared" si="34"/>
        <v>1</v>
      </c>
      <c r="AP566" s="30">
        <f t="shared" si="35"/>
        <v>46296</v>
      </c>
      <c r="AQ566" s="1" t="str">
        <f>IF(COUNTIF('同场线路Rotas do mesmo SC'!A:A,C566)&gt;0,"Sim","Não")</f>
        <v>Não</v>
      </c>
      <c r="AR566" s="1" t="str">
        <f>IF(COUNTIF(揽收业务网点!A:A,P566)&gt;0,"Sim","Não")</f>
        <v>Não</v>
      </c>
    </row>
    <row r="567" spans="1:44">
      <c r="A567" s="29" t="s">
        <v>9353</v>
      </c>
      <c r="B567" s="29" t="s">
        <v>379</v>
      </c>
      <c r="C567" s="29" t="s">
        <v>9354</v>
      </c>
      <c r="D567" s="29" t="s">
        <v>381</v>
      </c>
      <c r="E567" s="29" t="s">
        <v>382</v>
      </c>
      <c r="F567" s="29" t="s">
        <v>732</v>
      </c>
      <c r="G567" s="29">
        <v>26</v>
      </c>
      <c r="H567" s="29" t="s">
        <v>9355</v>
      </c>
      <c r="I567" s="29" t="s">
        <v>385</v>
      </c>
      <c r="J567" s="29" t="s">
        <v>6050</v>
      </c>
      <c r="K567" s="29" t="s">
        <v>387</v>
      </c>
      <c r="L567" s="29" t="s">
        <v>6051</v>
      </c>
      <c r="M567" s="29" t="s">
        <v>9356</v>
      </c>
      <c r="N567" s="29" t="s">
        <v>9357</v>
      </c>
      <c r="O567" s="29" t="s">
        <v>1111</v>
      </c>
      <c r="P567" s="29" t="s">
        <v>1112</v>
      </c>
      <c r="Q567" s="29" t="s">
        <v>168</v>
      </c>
      <c r="R567" s="29" t="s">
        <v>9358</v>
      </c>
      <c r="S567" s="29" t="s">
        <v>9359</v>
      </c>
      <c r="T567" s="29" t="s">
        <v>9360</v>
      </c>
      <c r="U567" s="29" t="s">
        <v>9361</v>
      </c>
      <c r="V567" s="29">
        <v>309</v>
      </c>
      <c r="W567" s="29" t="s">
        <v>396</v>
      </c>
      <c r="X567" s="29" t="s">
        <v>9362</v>
      </c>
      <c r="Y567" s="29" t="s">
        <v>948</v>
      </c>
      <c r="Z567" s="29" t="s">
        <v>9079</v>
      </c>
      <c r="AA567" s="29" t="s">
        <v>9079</v>
      </c>
      <c r="AB567" s="29" t="s">
        <v>9363</v>
      </c>
      <c r="AC567" s="29" t="s">
        <v>9364</v>
      </c>
      <c r="AD567" s="29" t="s">
        <v>168</v>
      </c>
      <c r="AE567" s="29" t="s">
        <v>9365</v>
      </c>
      <c r="AF567" s="29" t="s">
        <v>9366</v>
      </c>
      <c r="AG567" s="29">
        <v>-16</v>
      </c>
      <c r="AH567" s="29" t="s">
        <v>9366</v>
      </c>
      <c r="AI567" s="29" t="s">
        <v>9367</v>
      </c>
      <c r="AJ567" s="29">
        <v>12</v>
      </c>
      <c r="AK567" s="29" t="s">
        <v>9368</v>
      </c>
      <c r="AL567" s="29" t="s">
        <v>9369</v>
      </c>
      <c r="AM567" s="29">
        <v>183</v>
      </c>
      <c r="AN567" s="1">
        <f t="shared" si="33"/>
        <v>1</v>
      </c>
      <c r="AO567" s="1">
        <f t="shared" si="34"/>
        <v>1</v>
      </c>
      <c r="AP567" s="30">
        <f t="shared" si="35"/>
        <v>46296</v>
      </c>
      <c r="AQ567" s="1" t="str">
        <f>IF(COUNTIF('同场线路Rotas do mesmo SC'!A:A,C567)&gt;0,"Sim","Não")</f>
        <v>Não</v>
      </c>
      <c r="AR567" s="1" t="str">
        <f>IF(COUNTIF(揽收业务网点!A:A,P567)&gt;0,"Sim","Não")</f>
        <v>Não</v>
      </c>
    </row>
    <row r="568" spans="1:44">
      <c r="A568" s="29" t="s">
        <v>9370</v>
      </c>
      <c r="B568" s="29" t="s">
        <v>379</v>
      </c>
      <c r="C568" s="29" t="s">
        <v>9371</v>
      </c>
      <c r="D568" s="29" t="s">
        <v>381</v>
      </c>
      <c r="E568" s="29" t="s">
        <v>382</v>
      </c>
      <c r="F568" s="29" t="s">
        <v>383</v>
      </c>
      <c r="G568" s="29">
        <v>22</v>
      </c>
      <c r="H568" s="29" t="s">
        <v>9372</v>
      </c>
      <c r="I568" s="29" t="s">
        <v>385</v>
      </c>
      <c r="J568" s="29" t="s">
        <v>2437</v>
      </c>
      <c r="K568" s="29" t="s">
        <v>387</v>
      </c>
      <c r="L568" s="29" t="s">
        <v>2438</v>
      </c>
      <c r="M568" s="29" t="s">
        <v>9373</v>
      </c>
      <c r="N568" s="29" t="s">
        <v>9374</v>
      </c>
      <c r="O568" s="29" t="s">
        <v>1111</v>
      </c>
      <c r="P568" s="29" t="s">
        <v>1112</v>
      </c>
      <c r="Q568" s="29" t="s">
        <v>168</v>
      </c>
      <c r="R568" s="29" t="s">
        <v>9375</v>
      </c>
      <c r="S568" s="29" t="s">
        <v>5594</v>
      </c>
      <c r="T568" s="29" t="s">
        <v>9376</v>
      </c>
      <c r="U568" s="29" t="s">
        <v>9377</v>
      </c>
      <c r="V568" s="29">
        <v>113</v>
      </c>
      <c r="W568" s="29" t="s">
        <v>396</v>
      </c>
      <c r="X568" s="29" t="s">
        <v>9378</v>
      </c>
      <c r="Y568" s="29" t="s">
        <v>948</v>
      </c>
      <c r="Z568" s="29" t="s">
        <v>9379</v>
      </c>
      <c r="AA568" s="29" t="s">
        <v>9379</v>
      </c>
      <c r="AB568" s="29" t="s">
        <v>9380</v>
      </c>
      <c r="AC568" s="29" t="s">
        <v>9381</v>
      </c>
      <c r="AD568" s="29" t="s">
        <v>168</v>
      </c>
      <c r="AE568" s="29" t="s">
        <v>9382</v>
      </c>
      <c r="AF568" s="29" t="s">
        <v>5509</v>
      </c>
      <c r="AG568" s="29">
        <v>-28</v>
      </c>
      <c r="AH568" s="29" t="s">
        <v>5509</v>
      </c>
      <c r="AI568" s="29" t="s">
        <v>9383</v>
      </c>
      <c r="AJ568" s="29">
        <v>48</v>
      </c>
      <c r="AK568" s="29" t="s">
        <v>9384</v>
      </c>
      <c r="AL568" s="29" t="s">
        <v>9385</v>
      </c>
      <c r="AM568" s="29">
        <v>221</v>
      </c>
      <c r="AN568" s="1">
        <f t="shared" si="33"/>
        <v>1</v>
      </c>
      <c r="AO568" s="1">
        <f t="shared" si="34"/>
        <v>1</v>
      </c>
      <c r="AP568" s="30">
        <f t="shared" si="35"/>
        <v>46296</v>
      </c>
      <c r="AQ568" s="1" t="str">
        <f>IF(COUNTIF('同场线路Rotas do mesmo SC'!A:A,C568)&gt;0,"Sim","Não")</f>
        <v>Não</v>
      </c>
      <c r="AR568" s="1" t="str">
        <f>IF(COUNTIF(揽收业务网点!A:A,P568)&gt;0,"Sim","Não")</f>
        <v>Não</v>
      </c>
    </row>
    <row r="569" spans="1:44">
      <c r="A569" s="29" t="s">
        <v>9386</v>
      </c>
      <c r="B569" s="29" t="s">
        <v>379</v>
      </c>
      <c r="C569" s="29" t="s">
        <v>9387</v>
      </c>
      <c r="D569" s="29" t="s">
        <v>381</v>
      </c>
      <c r="E569" s="29" t="s">
        <v>382</v>
      </c>
      <c r="F569" s="29" t="s">
        <v>383</v>
      </c>
      <c r="G569" s="29">
        <v>18</v>
      </c>
      <c r="H569" s="29" t="s">
        <v>9388</v>
      </c>
      <c r="I569" s="29" t="s">
        <v>409</v>
      </c>
      <c r="J569" s="29" t="s">
        <v>4292</v>
      </c>
      <c r="K569" s="29" t="s">
        <v>387</v>
      </c>
      <c r="L569" s="29" t="s">
        <v>4293</v>
      </c>
      <c r="M569" s="29" t="s">
        <v>9389</v>
      </c>
      <c r="N569" s="29" t="s">
        <v>9390</v>
      </c>
      <c r="O569" s="29" t="s">
        <v>1262</v>
      </c>
      <c r="P569" s="29" t="s">
        <v>1263</v>
      </c>
      <c r="Q569" s="29" t="s">
        <v>118</v>
      </c>
      <c r="R569" s="29" t="s">
        <v>9391</v>
      </c>
      <c r="S569" s="29" t="s">
        <v>9392</v>
      </c>
      <c r="T569" s="29" t="s">
        <v>9393</v>
      </c>
      <c r="U569" s="29" t="s">
        <v>9394</v>
      </c>
      <c r="V569" s="29">
        <v>242</v>
      </c>
      <c r="W569" s="29" t="s">
        <v>396</v>
      </c>
      <c r="X569" s="29" t="s">
        <v>9395</v>
      </c>
      <c r="Y569" s="29" t="s">
        <v>948</v>
      </c>
      <c r="Z569" s="29" t="s">
        <v>9396</v>
      </c>
      <c r="AA569" s="29" t="s">
        <v>9396</v>
      </c>
      <c r="AB569" s="29" t="s">
        <v>9397</v>
      </c>
      <c r="AC569" s="29" t="s">
        <v>9398</v>
      </c>
      <c r="AD569" s="29" t="s">
        <v>118</v>
      </c>
      <c r="AE569" s="29" t="s">
        <v>528</v>
      </c>
      <c r="AF569" s="29" t="s">
        <v>9399</v>
      </c>
      <c r="AG569" s="29">
        <v>-11</v>
      </c>
      <c r="AH569" s="29" t="s">
        <v>9399</v>
      </c>
      <c r="AI569" s="29" t="s">
        <v>9400</v>
      </c>
      <c r="AJ569" s="29">
        <v>6</v>
      </c>
      <c r="AK569" s="29" t="s">
        <v>9401</v>
      </c>
      <c r="AL569" s="29" t="s">
        <v>9402</v>
      </c>
      <c r="AM569" s="29">
        <v>4485</v>
      </c>
      <c r="AN569" s="1">
        <f t="shared" si="33"/>
        <v>1</v>
      </c>
      <c r="AO569" s="1">
        <f t="shared" si="34"/>
        <v>1</v>
      </c>
      <c r="AP569" s="30">
        <f t="shared" si="35"/>
        <v>46296</v>
      </c>
      <c r="AQ569" s="1" t="str">
        <f>IF(COUNTIF('同场线路Rotas do mesmo SC'!A:A,C569)&gt;0,"Sim","Não")</f>
        <v>Não</v>
      </c>
      <c r="AR569" s="1" t="str">
        <f>IF(COUNTIF(揽收业务网点!A:A,P569)&gt;0,"Sim","Não")</f>
        <v>Não</v>
      </c>
    </row>
    <row r="570" spans="1:44">
      <c r="A570" s="29" t="s">
        <v>9403</v>
      </c>
      <c r="B570" s="29" t="s">
        <v>379</v>
      </c>
      <c r="C570" s="29" t="s">
        <v>9404</v>
      </c>
      <c r="D570" s="29" t="s">
        <v>381</v>
      </c>
      <c r="E570" s="29" t="s">
        <v>382</v>
      </c>
      <c r="F570" s="29" t="s">
        <v>383</v>
      </c>
      <c r="G570" s="29">
        <v>94.72</v>
      </c>
      <c r="H570" s="29" t="s">
        <v>5329</v>
      </c>
      <c r="I570" s="29" t="s">
        <v>385</v>
      </c>
      <c r="J570" s="29" t="s">
        <v>9405</v>
      </c>
      <c r="K570" s="29" t="s">
        <v>387</v>
      </c>
      <c r="L570" s="29" t="s">
        <v>9406</v>
      </c>
      <c r="M570" s="29" t="s">
        <v>9407</v>
      </c>
      <c r="N570" s="29" t="s">
        <v>9408</v>
      </c>
      <c r="O570" s="29" t="s">
        <v>1262</v>
      </c>
      <c r="P570" s="29" t="s">
        <v>1263</v>
      </c>
      <c r="Q570" s="29" t="s">
        <v>118</v>
      </c>
      <c r="R570" s="29" t="s">
        <v>9409</v>
      </c>
      <c r="S570" s="29" t="s">
        <v>9110</v>
      </c>
      <c r="T570" s="29" t="s">
        <v>9410</v>
      </c>
      <c r="U570" s="29" t="s">
        <v>9411</v>
      </c>
      <c r="V570" s="29">
        <v>248</v>
      </c>
      <c r="W570" s="29" t="s">
        <v>396</v>
      </c>
      <c r="X570" s="29" t="s">
        <v>4817</v>
      </c>
      <c r="Y570" s="29" t="s">
        <v>551</v>
      </c>
      <c r="Z570" s="29" t="s">
        <v>9412</v>
      </c>
      <c r="AA570" s="29" t="s">
        <v>9412</v>
      </c>
      <c r="AB570" s="29" t="s">
        <v>9413</v>
      </c>
      <c r="AC570" s="29" t="s">
        <v>9414</v>
      </c>
      <c r="AD570" s="29" t="s">
        <v>118</v>
      </c>
      <c r="AE570" s="29" t="s">
        <v>633</v>
      </c>
      <c r="AF570" s="29" t="s">
        <v>9415</v>
      </c>
      <c r="AG570" s="29">
        <v>-45</v>
      </c>
      <c r="AH570" s="29" t="s">
        <v>9415</v>
      </c>
      <c r="AI570" s="29" t="s">
        <v>9416</v>
      </c>
      <c r="AJ570" s="29">
        <v>14</v>
      </c>
      <c r="AK570" s="29" t="s">
        <v>9417</v>
      </c>
      <c r="AL570" s="29" t="s">
        <v>9418</v>
      </c>
      <c r="AM570" s="29">
        <v>56</v>
      </c>
      <c r="AN570" s="1">
        <f t="shared" si="33"/>
        <v>1</v>
      </c>
      <c r="AO570" s="1">
        <f t="shared" si="34"/>
        <v>1</v>
      </c>
      <c r="AP570" s="30">
        <f t="shared" si="35"/>
        <v>46296</v>
      </c>
      <c r="AQ570" s="1" t="str">
        <f>IF(COUNTIF('同场线路Rotas do mesmo SC'!A:A,C570)&gt;0,"Sim","Não")</f>
        <v>Não</v>
      </c>
      <c r="AR570" s="1" t="str">
        <f>IF(COUNTIF(揽收业务网点!A:A,P570)&gt;0,"Sim","Não")</f>
        <v>Não</v>
      </c>
    </row>
    <row r="571" spans="1:44">
      <c r="A571" s="29" t="s">
        <v>9419</v>
      </c>
      <c r="B571" s="29" t="s">
        <v>379</v>
      </c>
      <c r="C571" s="29" t="s">
        <v>9420</v>
      </c>
      <c r="D571" s="29" t="s">
        <v>381</v>
      </c>
      <c r="E571" s="29" t="s">
        <v>382</v>
      </c>
      <c r="F571" s="29" t="s">
        <v>383</v>
      </c>
      <c r="G571" s="29">
        <v>263</v>
      </c>
      <c r="H571" s="29" t="s">
        <v>9421</v>
      </c>
      <c r="I571" s="29" t="s">
        <v>385</v>
      </c>
      <c r="J571" s="29" t="s">
        <v>9195</v>
      </c>
      <c r="K571" s="29" t="s">
        <v>387</v>
      </c>
      <c r="L571" s="29" t="s">
        <v>9196</v>
      </c>
      <c r="M571" s="29" t="s">
        <v>9422</v>
      </c>
      <c r="N571" s="29" t="s">
        <v>9423</v>
      </c>
      <c r="O571" s="29" t="s">
        <v>9424</v>
      </c>
      <c r="P571" s="29" t="s">
        <v>9425</v>
      </c>
      <c r="Q571" s="29" t="s">
        <v>168</v>
      </c>
      <c r="R571" s="29" t="s">
        <v>9426</v>
      </c>
      <c r="S571" s="29" t="s">
        <v>9426</v>
      </c>
      <c r="T571" s="29" t="s">
        <v>9427</v>
      </c>
      <c r="U571" s="29" t="s">
        <v>9428</v>
      </c>
      <c r="V571" s="29">
        <v>171</v>
      </c>
      <c r="W571" s="29" t="s">
        <v>396</v>
      </c>
      <c r="X571" s="29" t="s">
        <v>9429</v>
      </c>
      <c r="Y571" s="29" t="s">
        <v>633</v>
      </c>
      <c r="Z571" s="29" t="s">
        <v>2675</v>
      </c>
      <c r="AA571" s="29" t="s">
        <v>2675</v>
      </c>
      <c r="AB571" s="29" t="s">
        <v>5660</v>
      </c>
      <c r="AC571" s="29" t="s">
        <v>169</v>
      </c>
      <c r="AD571" s="29" t="s">
        <v>168</v>
      </c>
      <c r="AE571" s="29" t="s">
        <v>9430</v>
      </c>
      <c r="AF571" s="29" t="s">
        <v>9431</v>
      </c>
      <c r="AG571" s="29">
        <v>-248</v>
      </c>
      <c r="AH571" s="29" t="s">
        <v>9431</v>
      </c>
      <c r="AI571" s="29" t="s">
        <v>9432</v>
      </c>
      <c r="AJ571" s="29">
        <v>52</v>
      </c>
      <c r="AK571" s="29" t="s">
        <v>9433</v>
      </c>
      <c r="AL571" s="29" t="s">
        <v>7106</v>
      </c>
      <c r="AM571" s="29">
        <v>15</v>
      </c>
      <c r="AN571" s="1">
        <f t="shared" si="33"/>
        <v>1</v>
      </c>
      <c r="AO571" s="1">
        <f t="shared" si="34"/>
        <v>1</v>
      </c>
      <c r="AP571" s="30">
        <f t="shared" si="35"/>
        <v>46296</v>
      </c>
      <c r="AQ571" s="1" t="str">
        <f>IF(COUNTIF('同场线路Rotas do mesmo SC'!A:A,C571)&gt;0,"Sim","Não")</f>
        <v>Não</v>
      </c>
      <c r="AR571" s="1" t="str">
        <f>IF(COUNTIF(揽收业务网点!A:A,P571)&gt;0,"Sim","Não")</f>
        <v>Não</v>
      </c>
    </row>
    <row r="572" spans="1:44">
      <c r="A572" s="29" t="s">
        <v>9434</v>
      </c>
      <c r="B572" s="29" t="s">
        <v>379</v>
      </c>
      <c r="C572" s="29" t="s">
        <v>9435</v>
      </c>
      <c r="D572" s="29" t="s">
        <v>381</v>
      </c>
      <c r="E572" s="29" t="s">
        <v>640</v>
      </c>
      <c r="F572" s="29" t="s">
        <v>383</v>
      </c>
      <c r="G572" s="29">
        <v>263</v>
      </c>
      <c r="H572" s="29" t="s">
        <v>9421</v>
      </c>
      <c r="I572" s="29" t="s">
        <v>385</v>
      </c>
      <c r="J572" s="29" t="s">
        <v>9195</v>
      </c>
      <c r="K572" s="29" t="s">
        <v>387</v>
      </c>
      <c r="L572" s="29" t="s">
        <v>9196</v>
      </c>
      <c r="M572" s="29" t="s">
        <v>9422</v>
      </c>
      <c r="N572" s="29" t="s">
        <v>9423</v>
      </c>
      <c r="O572" s="29" t="s">
        <v>5660</v>
      </c>
      <c r="P572" s="29" t="s">
        <v>169</v>
      </c>
      <c r="Q572" s="29" t="s">
        <v>168</v>
      </c>
      <c r="R572" s="29" t="s">
        <v>9436</v>
      </c>
      <c r="S572" s="29" t="s">
        <v>9436</v>
      </c>
      <c r="T572" s="29" t="s">
        <v>9437</v>
      </c>
      <c r="U572" s="29" t="s">
        <v>9438</v>
      </c>
      <c r="V572" s="29">
        <v>1</v>
      </c>
      <c r="W572" s="29" t="s">
        <v>396</v>
      </c>
      <c r="X572" s="29" t="s">
        <v>9439</v>
      </c>
      <c r="Y572" s="29" t="s">
        <v>2754</v>
      </c>
      <c r="Z572" s="29" t="s">
        <v>9440</v>
      </c>
      <c r="AA572" s="29" t="s">
        <v>9440</v>
      </c>
      <c r="AB572" s="29" t="s">
        <v>6179</v>
      </c>
      <c r="AC572" s="29" t="s">
        <v>6180</v>
      </c>
      <c r="AD572" s="29" t="s">
        <v>168</v>
      </c>
      <c r="AE572" s="29" t="s">
        <v>9441</v>
      </c>
      <c r="AF572" s="29" t="s">
        <v>9442</v>
      </c>
      <c r="AG572" s="29">
        <v>-377</v>
      </c>
      <c r="AH572" s="29" t="s">
        <v>9442</v>
      </c>
      <c r="AI572" s="29" t="s">
        <v>9443</v>
      </c>
      <c r="AJ572" s="29">
        <v>57</v>
      </c>
      <c r="AK572" s="29" t="s">
        <v>9444</v>
      </c>
      <c r="AL572" s="29" t="s">
        <v>9445</v>
      </c>
      <c r="AM572" s="29">
        <v>25</v>
      </c>
      <c r="AN572" s="1">
        <f t="shared" si="33"/>
        <v>1</v>
      </c>
      <c r="AO572" s="1">
        <f t="shared" si="34"/>
        <v>1</v>
      </c>
      <c r="AP572" s="30">
        <f t="shared" si="35"/>
        <v>46296</v>
      </c>
      <c r="AQ572" s="1" t="str">
        <f>IF(COUNTIF('同场线路Rotas do mesmo SC'!A:A,C572)&gt;0,"Sim","Não")</f>
        <v>Não</v>
      </c>
      <c r="AR572" s="1" t="str">
        <f>IF(COUNTIF(揽收业务网点!A:A,P572)&gt;0,"Sim","Não")</f>
        <v>Sim</v>
      </c>
    </row>
    <row r="573" spans="1:44">
      <c r="A573" s="29" t="s">
        <v>9446</v>
      </c>
      <c r="B573" s="29" t="s">
        <v>379</v>
      </c>
      <c r="C573" s="29" t="s">
        <v>9447</v>
      </c>
      <c r="D573" s="29" t="s">
        <v>381</v>
      </c>
      <c r="E573" s="29" t="s">
        <v>382</v>
      </c>
      <c r="F573" s="29" t="s">
        <v>732</v>
      </c>
      <c r="G573" s="29">
        <v>72</v>
      </c>
      <c r="H573" s="29" t="s">
        <v>9448</v>
      </c>
      <c r="I573" s="29" t="s">
        <v>385</v>
      </c>
      <c r="J573" s="29" t="s">
        <v>5543</v>
      </c>
      <c r="K573" s="29" t="s">
        <v>411</v>
      </c>
      <c r="L573" s="29" t="s">
        <v>5544</v>
      </c>
      <c r="M573" s="29" t="s">
        <v>9449</v>
      </c>
      <c r="N573" s="29" t="s">
        <v>9450</v>
      </c>
      <c r="O573" s="29" t="s">
        <v>6179</v>
      </c>
      <c r="P573" s="29" t="s">
        <v>6180</v>
      </c>
      <c r="Q573" s="29" t="s">
        <v>168</v>
      </c>
      <c r="R573" s="29" t="s">
        <v>9451</v>
      </c>
      <c r="S573" s="29" t="s">
        <v>4429</v>
      </c>
      <c r="T573" s="29" t="s">
        <v>9452</v>
      </c>
      <c r="U573" s="29" t="s">
        <v>9453</v>
      </c>
      <c r="V573" s="29">
        <v>348</v>
      </c>
      <c r="W573" s="29" t="s">
        <v>396</v>
      </c>
      <c r="X573" s="29" t="s">
        <v>9454</v>
      </c>
      <c r="Y573" s="29" t="s">
        <v>551</v>
      </c>
      <c r="Z573" s="29" t="s">
        <v>9455</v>
      </c>
      <c r="AA573" s="29" t="s">
        <v>9455</v>
      </c>
      <c r="AB573" s="29" t="s">
        <v>9456</v>
      </c>
      <c r="AC573" s="29" t="s">
        <v>9457</v>
      </c>
      <c r="AD573" s="29" t="s">
        <v>168</v>
      </c>
      <c r="AE573" s="29" t="s">
        <v>9458</v>
      </c>
      <c r="AF573" s="29" t="s">
        <v>4233</v>
      </c>
      <c r="AG573" s="29">
        <v>-18</v>
      </c>
      <c r="AH573" s="29" t="s">
        <v>4233</v>
      </c>
      <c r="AI573" s="29" t="s">
        <v>9459</v>
      </c>
      <c r="AJ573" s="29">
        <v>62</v>
      </c>
      <c r="AK573" s="29" t="s">
        <v>9460</v>
      </c>
      <c r="AL573" s="29" t="s">
        <v>9461</v>
      </c>
      <c r="AM573" s="29">
        <v>126</v>
      </c>
      <c r="AN573" s="1">
        <f t="shared" si="33"/>
        <v>1</v>
      </c>
      <c r="AO573" s="1">
        <f t="shared" si="34"/>
        <v>1</v>
      </c>
      <c r="AP573" s="30">
        <f t="shared" si="35"/>
        <v>46296</v>
      </c>
      <c r="AQ573" s="1" t="str">
        <f>IF(COUNTIF('同场线路Rotas do mesmo SC'!A:A,C573)&gt;0,"Sim","Não")</f>
        <v>Não</v>
      </c>
      <c r="AR573" s="1" t="str">
        <f>IF(COUNTIF(揽收业务网点!A:A,P573)&gt;0,"Sim","Não")</f>
        <v>Não</v>
      </c>
    </row>
    <row r="574" spans="1:44">
      <c r="A574" s="29" t="s">
        <v>9462</v>
      </c>
      <c r="B574" s="29" t="s">
        <v>379</v>
      </c>
      <c r="C574" s="29" t="s">
        <v>9463</v>
      </c>
      <c r="D574" s="29" t="s">
        <v>381</v>
      </c>
      <c r="E574" s="29" t="s">
        <v>640</v>
      </c>
      <c r="F574" s="29" t="s">
        <v>383</v>
      </c>
      <c r="G574" s="29">
        <v>17</v>
      </c>
      <c r="H574" s="29" t="s">
        <v>9464</v>
      </c>
      <c r="I574" s="29" t="s">
        <v>868</v>
      </c>
      <c r="J574" s="29" t="s">
        <v>642</v>
      </c>
      <c r="K574" s="29" t="s">
        <v>387</v>
      </c>
      <c r="L574" s="29" t="s">
        <v>643</v>
      </c>
      <c r="M574" s="29" t="s">
        <v>9465</v>
      </c>
      <c r="N574" s="29" t="s">
        <v>9466</v>
      </c>
      <c r="O574" s="29" t="s">
        <v>7601</v>
      </c>
      <c r="P574" s="29" t="s">
        <v>39</v>
      </c>
      <c r="Q574" s="29" t="s">
        <v>11</v>
      </c>
      <c r="R574" s="29" t="s">
        <v>9467</v>
      </c>
      <c r="S574" s="29" t="s">
        <v>9467</v>
      </c>
      <c r="T574" s="29" t="s">
        <v>9468</v>
      </c>
      <c r="U574" s="29" t="s">
        <v>9469</v>
      </c>
      <c r="V574" s="29">
        <v>124</v>
      </c>
      <c r="W574" s="29" t="s">
        <v>396</v>
      </c>
      <c r="X574" s="29" t="s">
        <v>9470</v>
      </c>
      <c r="Y574" s="29" t="s">
        <v>2307</v>
      </c>
      <c r="Z574" s="29" t="s">
        <v>9471</v>
      </c>
      <c r="AA574" s="29" t="s">
        <v>9471</v>
      </c>
      <c r="AB574" s="29" t="s">
        <v>1703</v>
      </c>
      <c r="AC574" s="29" t="s">
        <v>45</v>
      </c>
      <c r="AD574" s="29" t="s">
        <v>11</v>
      </c>
      <c r="AE574" s="29" t="s">
        <v>3351</v>
      </c>
      <c r="AF574" s="29" t="s">
        <v>9472</v>
      </c>
      <c r="AG574" s="29">
        <v>-32</v>
      </c>
      <c r="AH574" s="29" t="s">
        <v>9472</v>
      </c>
      <c r="AI574" s="29" t="s">
        <v>9473</v>
      </c>
      <c r="AJ574" s="29"/>
      <c r="AK574" s="29"/>
      <c r="AL574" s="29"/>
      <c r="AM574" s="29"/>
      <c r="AN574" s="1">
        <f t="shared" si="33"/>
        <v>1</v>
      </c>
      <c r="AO574" s="1">
        <f t="shared" si="34"/>
        <v>1</v>
      </c>
      <c r="AP574" s="30">
        <f t="shared" si="35"/>
        <v>46296</v>
      </c>
      <c r="AQ574" s="1" t="str">
        <f>IF(COUNTIF('同场线路Rotas do mesmo SC'!A:A,C574)&gt;0,"Sim","Não")</f>
        <v>Não</v>
      </c>
      <c r="AR574" s="1" t="str">
        <f>IF(COUNTIF(揽收业务网点!A:A,P574)&gt;0,"Sim","Não")</f>
        <v>Sim</v>
      </c>
    </row>
    <row r="575" spans="1:44">
      <c r="A575" s="29" t="s">
        <v>9474</v>
      </c>
      <c r="B575" s="29" t="s">
        <v>379</v>
      </c>
      <c r="C575" s="29" t="s">
        <v>9475</v>
      </c>
      <c r="D575" s="29" t="s">
        <v>381</v>
      </c>
      <c r="E575" s="29" t="s">
        <v>640</v>
      </c>
      <c r="F575" s="29" t="s">
        <v>847</v>
      </c>
      <c r="G575" s="29">
        <v>88</v>
      </c>
      <c r="H575" s="29" t="s">
        <v>9476</v>
      </c>
      <c r="I575" s="29" t="s">
        <v>702</v>
      </c>
      <c r="J575" s="29" t="s">
        <v>642</v>
      </c>
      <c r="K575" s="29" t="s">
        <v>387</v>
      </c>
      <c r="L575" s="29" t="s">
        <v>643</v>
      </c>
      <c r="M575" s="29" t="s">
        <v>9477</v>
      </c>
      <c r="N575" s="29" t="s">
        <v>9478</v>
      </c>
      <c r="O575" s="29" t="s">
        <v>5287</v>
      </c>
      <c r="P575" s="29" t="s">
        <v>44</v>
      </c>
      <c r="Q575" s="29" t="s">
        <v>11</v>
      </c>
      <c r="R575" s="29" t="s">
        <v>9479</v>
      </c>
      <c r="S575" s="29" t="s">
        <v>9479</v>
      </c>
      <c r="T575" s="29" t="s">
        <v>9480</v>
      </c>
      <c r="U575" s="29" t="s">
        <v>9481</v>
      </c>
      <c r="V575" s="29">
        <v>1</v>
      </c>
      <c r="W575" s="29" t="s">
        <v>396</v>
      </c>
      <c r="X575" s="29" t="s">
        <v>9482</v>
      </c>
      <c r="Y575" s="29" t="s">
        <v>1873</v>
      </c>
      <c r="Z575" s="29" t="s">
        <v>9483</v>
      </c>
      <c r="AA575" s="29" t="s">
        <v>9483</v>
      </c>
      <c r="AB575" s="29" t="s">
        <v>1703</v>
      </c>
      <c r="AC575" s="29" t="s">
        <v>45</v>
      </c>
      <c r="AD575" s="29" t="s">
        <v>11</v>
      </c>
      <c r="AE575" s="29" t="s">
        <v>1988</v>
      </c>
      <c r="AF575" s="29" t="s">
        <v>9484</v>
      </c>
      <c r="AG575" s="29">
        <v>-115</v>
      </c>
      <c r="AH575" s="29" t="s">
        <v>9484</v>
      </c>
      <c r="AI575" s="29" t="s">
        <v>9485</v>
      </c>
      <c r="AJ575" s="29"/>
      <c r="AK575" s="29"/>
      <c r="AL575" s="29"/>
      <c r="AM575" s="29"/>
      <c r="AN575" s="1">
        <f t="shared" si="33"/>
        <v>1</v>
      </c>
      <c r="AO575" s="1">
        <f t="shared" si="34"/>
        <v>1</v>
      </c>
      <c r="AP575" s="30">
        <f t="shared" si="35"/>
        <v>46296</v>
      </c>
      <c r="AQ575" s="1" t="str">
        <f>IF(COUNTIF('同场线路Rotas do mesmo SC'!A:A,C575)&gt;0,"Sim","Não")</f>
        <v>Não</v>
      </c>
      <c r="AR575" s="1" t="str">
        <f>IF(COUNTIF(揽收业务网点!A:A,P575)&gt;0,"Sim","Não")</f>
        <v>Sim</v>
      </c>
    </row>
    <row r="576" spans="1:44">
      <c r="A576" s="29" t="s">
        <v>9486</v>
      </c>
      <c r="B576" s="29" t="s">
        <v>379</v>
      </c>
      <c r="C576" s="29" t="s">
        <v>9487</v>
      </c>
      <c r="D576" s="29" t="s">
        <v>381</v>
      </c>
      <c r="E576" s="29" t="s">
        <v>382</v>
      </c>
      <c r="F576" s="29" t="s">
        <v>383</v>
      </c>
      <c r="G576" s="29">
        <v>221.08</v>
      </c>
      <c r="H576" s="29" t="s">
        <v>9488</v>
      </c>
      <c r="I576" s="29" t="s">
        <v>868</v>
      </c>
      <c r="J576" s="29" t="s">
        <v>3275</v>
      </c>
      <c r="K576" s="29" t="s">
        <v>387</v>
      </c>
      <c r="L576" s="29" t="s">
        <v>3276</v>
      </c>
      <c r="M576" s="29" t="s">
        <v>9489</v>
      </c>
      <c r="N576" s="29" t="s">
        <v>9490</v>
      </c>
      <c r="O576" s="29" t="s">
        <v>1262</v>
      </c>
      <c r="P576" s="29" t="s">
        <v>1263</v>
      </c>
      <c r="Q576" s="29" t="s">
        <v>118</v>
      </c>
      <c r="R576" s="29" t="s">
        <v>9491</v>
      </c>
      <c r="S576" s="29" t="s">
        <v>9491</v>
      </c>
      <c r="T576" s="29" t="s">
        <v>9492</v>
      </c>
      <c r="U576" s="29" t="s">
        <v>9493</v>
      </c>
      <c r="V576" s="29">
        <v>202</v>
      </c>
      <c r="W576" s="29" t="s">
        <v>396</v>
      </c>
      <c r="X576" s="29" t="s">
        <v>9494</v>
      </c>
      <c r="Y576" s="29" t="s">
        <v>551</v>
      </c>
      <c r="Z576" s="29" t="s">
        <v>9495</v>
      </c>
      <c r="AA576" s="29" t="s">
        <v>9495</v>
      </c>
      <c r="AB576" s="29" t="s">
        <v>9496</v>
      </c>
      <c r="AC576" s="29" t="s">
        <v>9497</v>
      </c>
      <c r="AD576" s="29" t="s">
        <v>118</v>
      </c>
      <c r="AE576" s="29" t="s">
        <v>9498</v>
      </c>
      <c r="AF576" s="29" t="s">
        <v>9498</v>
      </c>
      <c r="AG576" s="29">
        <v>0</v>
      </c>
      <c r="AH576" s="29" t="s">
        <v>9498</v>
      </c>
      <c r="AI576" s="29" t="s">
        <v>9499</v>
      </c>
      <c r="AJ576" s="29">
        <v>5</v>
      </c>
      <c r="AK576" s="29" t="s">
        <v>9500</v>
      </c>
      <c r="AL576" s="29" t="s">
        <v>9501</v>
      </c>
      <c r="AM576" s="29">
        <v>47</v>
      </c>
      <c r="AN576" s="1">
        <f t="shared" si="33"/>
        <v>1</v>
      </c>
      <c r="AO576" s="1">
        <f t="shared" si="34"/>
        <v>1</v>
      </c>
      <c r="AP576" s="30">
        <f t="shared" si="35"/>
        <v>46296</v>
      </c>
      <c r="AQ576" s="1" t="str">
        <f>IF(COUNTIF('同场线路Rotas do mesmo SC'!A:A,C576)&gt;0,"Sim","Não")</f>
        <v>Não</v>
      </c>
      <c r="AR576" s="1" t="str">
        <f>IF(COUNTIF(揽收业务网点!A:A,P576)&gt;0,"Sim","Não")</f>
        <v>Não</v>
      </c>
    </row>
    <row r="577" spans="1:44">
      <c r="A577" s="29" t="s">
        <v>9502</v>
      </c>
      <c r="B577" s="29" t="s">
        <v>379</v>
      </c>
      <c r="C577" s="29" t="s">
        <v>9503</v>
      </c>
      <c r="D577" s="29" t="s">
        <v>381</v>
      </c>
      <c r="E577" s="29" t="s">
        <v>382</v>
      </c>
      <c r="F577" s="29" t="s">
        <v>383</v>
      </c>
      <c r="G577" s="29">
        <v>30</v>
      </c>
      <c r="H577" s="29" t="s">
        <v>9504</v>
      </c>
      <c r="I577" s="29" t="s">
        <v>385</v>
      </c>
      <c r="J577" s="29" t="s">
        <v>1979</v>
      </c>
      <c r="K577" s="29" t="s">
        <v>411</v>
      </c>
      <c r="L577" s="29" t="s">
        <v>1980</v>
      </c>
      <c r="M577" s="29" t="s">
        <v>9505</v>
      </c>
      <c r="N577" s="29" t="s">
        <v>9506</v>
      </c>
      <c r="O577" s="29" t="s">
        <v>653</v>
      </c>
      <c r="P577" s="29" t="s">
        <v>654</v>
      </c>
      <c r="Q577" s="29" t="s">
        <v>11</v>
      </c>
      <c r="R577" s="29" t="s">
        <v>9507</v>
      </c>
      <c r="S577" s="29" t="s">
        <v>9508</v>
      </c>
      <c r="T577" s="29" t="s">
        <v>9509</v>
      </c>
      <c r="U577" s="29" t="s">
        <v>9510</v>
      </c>
      <c r="V577" s="29">
        <v>933</v>
      </c>
      <c r="W577" s="29" t="s">
        <v>396</v>
      </c>
      <c r="X577" s="29" t="s">
        <v>9511</v>
      </c>
      <c r="Y577" s="29" t="s">
        <v>1167</v>
      </c>
      <c r="Z577" s="29" t="s">
        <v>6118</v>
      </c>
      <c r="AA577" s="29" t="s">
        <v>6118</v>
      </c>
      <c r="AB577" s="29" t="s">
        <v>7891</v>
      </c>
      <c r="AC577" s="29" t="s">
        <v>64</v>
      </c>
      <c r="AD577" s="29" t="s">
        <v>11</v>
      </c>
      <c r="AE577" s="29" t="s">
        <v>655</v>
      </c>
      <c r="AF577" s="29" t="s">
        <v>9512</v>
      </c>
      <c r="AG577" s="29">
        <v>192</v>
      </c>
      <c r="AH577" s="29" t="s">
        <v>9512</v>
      </c>
      <c r="AI577" s="29" t="s">
        <v>9513</v>
      </c>
      <c r="AJ577" s="29">
        <v>-149</v>
      </c>
      <c r="AK577" s="29" t="s">
        <v>9514</v>
      </c>
      <c r="AL577" s="29" t="s">
        <v>9515</v>
      </c>
      <c r="AM577" s="29">
        <v>114</v>
      </c>
      <c r="AN577" s="1">
        <f t="shared" si="33"/>
        <v>1</v>
      </c>
      <c r="AO577" s="1">
        <f t="shared" si="34"/>
        <v>1</v>
      </c>
      <c r="AP577" s="30">
        <f t="shared" si="35"/>
        <v>46296</v>
      </c>
      <c r="AQ577" s="1" t="str">
        <f>IF(COUNTIF('同场线路Rotas do mesmo SC'!A:A,C577)&gt;0,"Sim","Não")</f>
        <v>Não</v>
      </c>
      <c r="AR577" s="1" t="str">
        <f>IF(COUNTIF(揽收业务网点!A:A,P577)&gt;0,"Sim","Não")</f>
        <v>Não</v>
      </c>
    </row>
    <row r="578" spans="1:44">
      <c r="A578" s="29" t="s">
        <v>9516</v>
      </c>
      <c r="B578" s="29" t="s">
        <v>379</v>
      </c>
      <c r="C578" s="29" t="s">
        <v>9517</v>
      </c>
      <c r="D578" s="29" t="s">
        <v>381</v>
      </c>
      <c r="E578" s="29" t="s">
        <v>382</v>
      </c>
      <c r="F578" s="29" t="s">
        <v>732</v>
      </c>
      <c r="G578" s="29">
        <v>34</v>
      </c>
      <c r="H578" s="29" t="s">
        <v>9518</v>
      </c>
      <c r="I578" s="29" t="s">
        <v>868</v>
      </c>
      <c r="J578" s="29" t="s">
        <v>642</v>
      </c>
      <c r="K578" s="29" t="s">
        <v>387</v>
      </c>
      <c r="L578" s="29" t="s">
        <v>643</v>
      </c>
      <c r="M578" s="29" t="s">
        <v>9519</v>
      </c>
      <c r="N578" s="29" t="s">
        <v>9520</v>
      </c>
      <c r="O578" s="29" t="s">
        <v>653</v>
      </c>
      <c r="P578" s="29" t="s">
        <v>654</v>
      </c>
      <c r="Q578" s="29" t="s">
        <v>11</v>
      </c>
      <c r="R578" s="29" t="s">
        <v>8091</v>
      </c>
      <c r="S578" s="29" t="s">
        <v>9521</v>
      </c>
      <c r="T578" s="29" t="s">
        <v>4182</v>
      </c>
      <c r="U578" s="29" t="s">
        <v>9522</v>
      </c>
      <c r="V578" s="29">
        <v>268</v>
      </c>
      <c r="W578" s="29" t="s">
        <v>396</v>
      </c>
      <c r="X578" s="29" t="s">
        <v>9523</v>
      </c>
      <c r="Y578" s="29" t="s">
        <v>491</v>
      </c>
      <c r="Z578" s="29" t="s">
        <v>9524</v>
      </c>
      <c r="AA578" s="29" t="s">
        <v>9524</v>
      </c>
      <c r="AB578" s="29" t="s">
        <v>9525</v>
      </c>
      <c r="AC578" s="29" t="s">
        <v>9526</v>
      </c>
      <c r="AD578" s="29" t="s">
        <v>11</v>
      </c>
      <c r="AE578" s="29" t="s">
        <v>2079</v>
      </c>
      <c r="AF578" s="29" t="s">
        <v>9527</v>
      </c>
      <c r="AG578" s="29">
        <v>-18</v>
      </c>
      <c r="AH578" s="29" t="s">
        <v>9527</v>
      </c>
      <c r="AI578" s="29" t="s">
        <v>9528</v>
      </c>
      <c r="AJ578" s="29">
        <v>4</v>
      </c>
      <c r="AK578" s="29" t="s">
        <v>9529</v>
      </c>
      <c r="AL578" s="29" t="s">
        <v>9530</v>
      </c>
      <c r="AM578" s="29">
        <v>17</v>
      </c>
      <c r="AN578" s="1">
        <f t="shared" si="33"/>
        <v>1</v>
      </c>
      <c r="AO578" s="1">
        <f t="shared" si="34"/>
        <v>1</v>
      </c>
      <c r="AP578" s="30">
        <f t="shared" si="35"/>
        <v>46296</v>
      </c>
      <c r="AQ578" s="1" t="str">
        <f>IF(COUNTIF('同场线路Rotas do mesmo SC'!A:A,C578)&gt;0,"Sim","Não")</f>
        <v>Não</v>
      </c>
      <c r="AR578" s="1" t="str">
        <f>IF(COUNTIF(揽收业务网点!A:A,P578)&gt;0,"Sim","Não")</f>
        <v>Não</v>
      </c>
    </row>
    <row r="579" spans="1:44">
      <c r="A579" s="29" t="s">
        <v>9531</v>
      </c>
      <c r="B579" s="29" t="s">
        <v>379</v>
      </c>
      <c r="C579" s="29" t="s">
        <v>9532</v>
      </c>
      <c r="D579" s="29" t="s">
        <v>381</v>
      </c>
      <c r="E579" s="29" t="s">
        <v>382</v>
      </c>
      <c r="F579" s="29" t="s">
        <v>383</v>
      </c>
      <c r="G579" s="29">
        <v>20</v>
      </c>
      <c r="H579" s="29" t="s">
        <v>5001</v>
      </c>
      <c r="I579" s="29" t="s">
        <v>702</v>
      </c>
      <c r="J579" s="29" t="s">
        <v>5002</v>
      </c>
      <c r="K579" s="29" t="s">
        <v>387</v>
      </c>
      <c r="L579" s="29" t="s">
        <v>5003</v>
      </c>
      <c r="M579" s="29" t="s">
        <v>5004</v>
      </c>
      <c r="N579" s="29" t="s">
        <v>5005</v>
      </c>
      <c r="O579" s="29" t="s">
        <v>3195</v>
      </c>
      <c r="P579" s="29" t="s">
        <v>3196</v>
      </c>
      <c r="Q579" s="29" t="s">
        <v>5</v>
      </c>
      <c r="R579" s="29" t="s">
        <v>9533</v>
      </c>
      <c r="S579" s="29" t="s">
        <v>9534</v>
      </c>
      <c r="T579" s="29" t="s">
        <v>9535</v>
      </c>
      <c r="U579" s="29" t="s">
        <v>9536</v>
      </c>
      <c r="V579" s="29">
        <v>62</v>
      </c>
      <c r="W579" s="29" t="s">
        <v>396</v>
      </c>
      <c r="X579" s="29" t="s">
        <v>7304</v>
      </c>
      <c r="Y579" s="29" t="s">
        <v>528</v>
      </c>
      <c r="Z579" s="29" t="s">
        <v>9537</v>
      </c>
      <c r="AA579" s="29" t="s">
        <v>9537</v>
      </c>
      <c r="AB579" s="29" t="s">
        <v>9538</v>
      </c>
      <c r="AC579" s="29" t="s">
        <v>9539</v>
      </c>
      <c r="AD579" s="29" t="s">
        <v>5</v>
      </c>
      <c r="AE579" s="29" t="s">
        <v>574</v>
      </c>
      <c r="AF579" s="29" t="s">
        <v>9540</v>
      </c>
      <c r="AG579" s="29">
        <v>-87</v>
      </c>
      <c r="AH579" s="29" t="s">
        <v>9540</v>
      </c>
      <c r="AI579" s="29" t="s">
        <v>9541</v>
      </c>
      <c r="AJ579" s="29">
        <v>116</v>
      </c>
      <c r="AK579" s="29" t="s">
        <v>9542</v>
      </c>
      <c r="AL579" s="29" t="s">
        <v>9543</v>
      </c>
      <c r="AM579" s="29">
        <v>72</v>
      </c>
      <c r="AN579" s="1">
        <f t="shared" si="33"/>
        <v>1</v>
      </c>
      <c r="AO579" s="1">
        <f t="shared" si="34"/>
        <v>1</v>
      </c>
      <c r="AP579" s="30">
        <f t="shared" si="35"/>
        <v>46296</v>
      </c>
      <c r="AQ579" s="1" t="str">
        <f>IF(COUNTIF('同场线路Rotas do mesmo SC'!A:A,C579)&gt;0,"Sim","Não")</f>
        <v>Não</v>
      </c>
      <c r="AR579" s="1" t="str">
        <f>IF(COUNTIF(揽收业务网点!A:A,P579)&gt;0,"Sim","Não")</f>
        <v>Não</v>
      </c>
    </row>
    <row r="580" spans="1:44">
      <c r="A580" s="29" t="s">
        <v>9544</v>
      </c>
      <c r="B580" s="29" t="s">
        <v>379</v>
      </c>
      <c r="C580" s="29" t="s">
        <v>9545</v>
      </c>
      <c r="D580" s="29" t="s">
        <v>381</v>
      </c>
      <c r="E580" s="29" t="s">
        <v>382</v>
      </c>
      <c r="F580" s="29" t="s">
        <v>383</v>
      </c>
      <c r="G580" s="29">
        <v>157</v>
      </c>
      <c r="H580" s="29" t="s">
        <v>9546</v>
      </c>
      <c r="I580" s="29" t="s">
        <v>385</v>
      </c>
      <c r="J580" s="29" t="s">
        <v>9547</v>
      </c>
      <c r="K580" s="29" t="s">
        <v>387</v>
      </c>
      <c r="L580" s="29" t="s">
        <v>9548</v>
      </c>
      <c r="M580" s="29" t="s">
        <v>9549</v>
      </c>
      <c r="N580" s="29" t="s">
        <v>9550</v>
      </c>
      <c r="O580" s="29" t="s">
        <v>1111</v>
      </c>
      <c r="P580" s="29" t="s">
        <v>1112</v>
      </c>
      <c r="Q580" s="29" t="s">
        <v>168</v>
      </c>
      <c r="R580" s="29" t="s">
        <v>4361</v>
      </c>
      <c r="S580" s="29" t="s">
        <v>4981</v>
      </c>
      <c r="T580" s="29" t="s">
        <v>9551</v>
      </c>
      <c r="U580" s="29" t="s">
        <v>9552</v>
      </c>
      <c r="V580" s="29">
        <v>230</v>
      </c>
      <c r="W580" s="29" t="s">
        <v>396</v>
      </c>
      <c r="X580" s="29" t="s">
        <v>9553</v>
      </c>
      <c r="Y580" s="29" t="s">
        <v>1437</v>
      </c>
      <c r="Z580" s="29" t="s">
        <v>9554</v>
      </c>
      <c r="AA580" s="29" t="s">
        <v>9554</v>
      </c>
      <c r="AB580" s="29" t="s">
        <v>9555</v>
      </c>
      <c r="AC580" s="29" t="s">
        <v>9556</v>
      </c>
      <c r="AD580" s="29" t="s">
        <v>168</v>
      </c>
      <c r="AE580" s="29" t="s">
        <v>2998</v>
      </c>
      <c r="AF580" s="29"/>
      <c r="AG580" s="29"/>
      <c r="AH580" s="29"/>
      <c r="AI580" s="29" t="s">
        <v>8797</v>
      </c>
      <c r="AJ580" s="29"/>
      <c r="AK580" s="29" t="s">
        <v>2170</v>
      </c>
      <c r="AL580" s="29" t="s">
        <v>9557</v>
      </c>
      <c r="AM580" s="29">
        <v>118</v>
      </c>
      <c r="AN580" s="1">
        <f t="shared" si="33"/>
        <v>1</v>
      </c>
      <c r="AO580" s="1">
        <f t="shared" si="34"/>
        <v>1</v>
      </c>
      <c r="AP580" s="30">
        <f t="shared" si="35"/>
        <v>46296</v>
      </c>
      <c r="AQ580" s="1" t="str">
        <f>IF(COUNTIF('同场线路Rotas do mesmo SC'!A:A,C580)&gt;0,"Sim","Não")</f>
        <v>Não</v>
      </c>
      <c r="AR580" s="1" t="str">
        <f>IF(COUNTIF(揽收业务网点!A:A,P580)&gt;0,"Sim","Não")</f>
        <v>Não</v>
      </c>
    </row>
    <row r="581" spans="1:44">
      <c r="A581" s="29" t="s">
        <v>9558</v>
      </c>
      <c r="B581" s="29" t="s">
        <v>379</v>
      </c>
      <c r="C581" s="29" t="s">
        <v>9559</v>
      </c>
      <c r="D581" s="29" t="s">
        <v>381</v>
      </c>
      <c r="E581" s="29" t="s">
        <v>382</v>
      </c>
      <c r="F581" s="29" t="s">
        <v>383</v>
      </c>
      <c r="G581" s="29">
        <v>67.02</v>
      </c>
      <c r="H581" s="29" t="s">
        <v>9560</v>
      </c>
      <c r="I581" s="29" t="s">
        <v>512</v>
      </c>
      <c r="J581" s="29" t="s">
        <v>9561</v>
      </c>
      <c r="K581" s="29" t="s">
        <v>387</v>
      </c>
      <c r="L581" s="29" t="s">
        <v>9562</v>
      </c>
      <c r="M581" s="29" t="s">
        <v>9563</v>
      </c>
      <c r="N581" s="29" t="s">
        <v>9564</v>
      </c>
      <c r="O581" s="29" t="s">
        <v>1262</v>
      </c>
      <c r="P581" s="29" t="s">
        <v>1263</v>
      </c>
      <c r="Q581" s="29" t="s">
        <v>118</v>
      </c>
      <c r="R581" s="29" t="s">
        <v>9110</v>
      </c>
      <c r="S581" s="29" t="s">
        <v>9110</v>
      </c>
      <c r="T581" s="29" t="s">
        <v>9565</v>
      </c>
      <c r="U581" s="29" t="s">
        <v>9566</v>
      </c>
      <c r="V581" s="29">
        <v>236</v>
      </c>
      <c r="W581" s="29" t="s">
        <v>396</v>
      </c>
      <c r="X581" s="29" t="s">
        <v>9567</v>
      </c>
      <c r="Y581" s="29" t="s">
        <v>528</v>
      </c>
      <c r="Z581" s="29" t="s">
        <v>9568</v>
      </c>
      <c r="AA581" s="29" t="s">
        <v>9568</v>
      </c>
      <c r="AB581" s="29" t="s">
        <v>9569</v>
      </c>
      <c r="AC581" s="29" t="s">
        <v>9570</v>
      </c>
      <c r="AD581" s="29" t="s">
        <v>118</v>
      </c>
      <c r="AE581" s="29" t="s">
        <v>2351</v>
      </c>
      <c r="AF581" s="29" t="s">
        <v>9571</v>
      </c>
      <c r="AG581" s="29">
        <v>-51</v>
      </c>
      <c r="AH581" s="29" t="s">
        <v>9571</v>
      </c>
      <c r="AI581" s="29" t="s">
        <v>9572</v>
      </c>
      <c r="AJ581" s="29">
        <v>20</v>
      </c>
      <c r="AK581" s="29" t="s">
        <v>9573</v>
      </c>
      <c r="AL581" s="29" t="s">
        <v>9574</v>
      </c>
      <c r="AM581" s="29">
        <v>31</v>
      </c>
      <c r="AN581" s="1">
        <f t="shared" si="33"/>
        <v>1</v>
      </c>
      <c r="AO581" s="1">
        <f t="shared" si="34"/>
        <v>1</v>
      </c>
      <c r="AP581" s="30">
        <f t="shared" si="35"/>
        <v>46296</v>
      </c>
      <c r="AQ581" s="1" t="str">
        <f>IF(COUNTIF('同场线路Rotas do mesmo SC'!A:A,C581)&gt;0,"Sim","Não")</f>
        <v>Não</v>
      </c>
      <c r="AR581" s="1" t="str">
        <f>IF(COUNTIF(揽收业务网点!A:A,P581)&gt;0,"Sim","Não")</f>
        <v>Não</v>
      </c>
    </row>
    <row r="582" spans="1:44">
      <c r="A582" s="29" t="s">
        <v>9575</v>
      </c>
      <c r="B582" s="29" t="s">
        <v>379</v>
      </c>
      <c r="C582" s="29" t="s">
        <v>9576</v>
      </c>
      <c r="D582" s="29" t="s">
        <v>381</v>
      </c>
      <c r="E582" s="29" t="s">
        <v>382</v>
      </c>
      <c r="F582" s="29" t="s">
        <v>829</v>
      </c>
      <c r="G582" s="29">
        <v>101</v>
      </c>
      <c r="H582" s="29" t="s">
        <v>9577</v>
      </c>
      <c r="I582" s="29" t="s">
        <v>702</v>
      </c>
      <c r="J582" s="29" t="s">
        <v>9578</v>
      </c>
      <c r="K582" s="29" t="s">
        <v>387</v>
      </c>
      <c r="L582" s="29" t="s">
        <v>9579</v>
      </c>
      <c r="M582" s="29" t="s">
        <v>9580</v>
      </c>
      <c r="N582" s="29" t="s">
        <v>9581</v>
      </c>
      <c r="O582" s="29" t="s">
        <v>653</v>
      </c>
      <c r="P582" s="29" t="s">
        <v>654</v>
      </c>
      <c r="Q582" s="29" t="s">
        <v>11</v>
      </c>
      <c r="R582" s="29" t="s">
        <v>9582</v>
      </c>
      <c r="S582" s="29" t="s">
        <v>9583</v>
      </c>
      <c r="T582" s="29" t="s">
        <v>9584</v>
      </c>
      <c r="U582" s="29" t="s">
        <v>9585</v>
      </c>
      <c r="V582" s="29">
        <v>380</v>
      </c>
      <c r="W582" s="29" t="s">
        <v>396</v>
      </c>
      <c r="X582" s="29" t="s">
        <v>9586</v>
      </c>
      <c r="Y582" s="29" t="s">
        <v>744</v>
      </c>
      <c r="Z582" s="29" t="s">
        <v>9587</v>
      </c>
      <c r="AA582" s="29" t="s">
        <v>9587</v>
      </c>
      <c r="AB582" s="29" t="s">
        <v>9588</v>
      </c>
      <c r="AC582" s="29" t="s">
        <v>9589</v>
      </c>
      <c r="AD582" s="29" t="s">
        <v>145</v>
      </c>
      <c r="AE582" s="29" t="s">
        <v>422</v>
      </c>
      <c r="AF582" s="29" t="s">
        <v>3510</v>
      </c>
      <c r="AG582" s="29">
        <v>-51</v>
      </c>
      <c r="AH582" s="29" t="s">
        <v>3510</v>
      </c>
      <c r="AI582" s="29" t="s">
        <v>9590</v>
      </c>
      <c r="AJ582" s="29">
        <v>4</v>
      </c>
      <c r="AK582" s="29" t="s">
        <v>9591</v>
      </c>
      <c r="AL582" s="29" t="s">
        <v>2031</v>
      </c>
      <c r="AM582" s="29">
        <v>172</v>
      </c>
      <c r="AN582" s="1">
        <f t="shared" si="33"/>
        <v>1</v>
      </c>
      <c r="AO582" s="1">
        <f t="shared" si="34"/>
        <v>1</v>
      </c>
      <c r="AP582" s="30">
        <f t="shared" si="35"/>
        <v>46296</v>
      </c>
      <c r="AQ582" s="1" t="str">
        <f>IF(COUNTIF('同场线路Rotas do mesmo SC'!A:A,C582)&gt;0,"Sim","Não")</f>
        <v>Não</v>
      </c>
      <c r="AR582" s="1" t="str">
        <f>IF(COUNTIF(揽收业务网点!A:A,P582)&gt;0,"Sim","Não")</f>
        <v>Não</v>
      </c>
    </row>
    <row r="583" spans="1:44">
      <c r="A583" s="29" t="s">
        <v>9592</v>
      </c>
      <c r="B583" s="29" t="s">
        <v>379</v>
      </c>
      <c r="C583" s="29" t="s">
        <v>9593</v>
      </c>
      <c r="D583" s="29" t="s">
        <v>381</v>
      </c>
      <c r="E583" s="29" t="s">
        <v>382</v>
      </c>
      <c r="F583" s="29" t="s">
        <v>732</v>
      </c>
      <c r="G583" s="29">
        <v>20</v>
      </c>
      <c r="H583" s="29" t="s">
        <v>9594</v>
      </c>
      <c r="I583" s="29" t="s">
        <v>868</v>
      </c>
      <c r="J583" s="29" t="s">
        <v>6175</v>
      </c>
      <c r="K583" s="29" t="s">
        <v>387</v>
      </c>
      <c r="L583" s="29" t="s">
        <v>6176</v>
      </c>
      <c r="M583" s="29" t="s">
        <v>9595</v>
      </c>
      <c r="N583" s="29" t="s">
        <v>9596</v>
      </c>
      <c r="O583" s="29" t="s">
        <v>6179</v>
      </c>
      <c r="P583" s="29" t="s">
        <v>6180</v>
      </c>
      <c r="Q583" s="29" t="s">
        <v>168</v>
      </c>
      <c r="R583" s="29" t="s">
        <v>9597</v>
      </c>
      <c r="S583" s="29" t="s">
        <v>6645</v>
      </c>
      <c r="T583" s="29" t="s">
        <v>841</v>
      </c>
      <c r="U583" s="29" t="s">
        <v>9598</v>
      </c>
      <c r="V583" s="29">
        <v>338</v>
      </c>
      <c r="W583" s="29" t="s">
        <v>396</v>
      </c>
      <c r="X583" s="29" t="s">
        <v>9599</v>
      </c>
      <c r="Y583" s="29" t="s">
        <v>9600</v>
      </c>
      <c r="Z583" s="29" t="s">
        <v>9601</v>
      </c>
      <c r="AA583" s="29" t="s">
        <v>9601</v>
      </c>
      <c r="AB583" s="29" t="s">
        <v>9602</v>
      </c>
      <c r="AC583" s="29" t="s">
        <v>9603</v>
      </c>
      <c r="AD583" s="29" t="s">
        <v>168</v>
      </c>
      <c r="AE583" s="29" t="s">
        <v>9604</v>
      </c>
      <c r="AF583" s="29" t="s">
        <v>9605</v>
      </c>
      <c r="AG583" s="29">
        <v>-19</v>
      </c>
      <c r="AH583" s="29" t="s">
        <v>9605</v>
      </c>
      <c r="AI583" s="29" t="s">
        <v>9606</v>
      </c>
      <c r="AJ583" s="29">
        <v>26</v>
      </c>
      <c r="AK583" s="29" t="s">
        <v>9607</v>
      </c>
      <c r="AL583" s="29" t="s">
        <v>9608</v>
      </c>
      <c r="AM583" s="29">
        <v>120</v>
      </c>
      <c r="AN583" s="1">
        <f t="shared" si="33"/>
        <v>1</v>
      </c>
      <c r="AO583" s="1">
        <f t="shared" si="34"/>
        <v>1</v>
      </c>
      <c r="AP583" s="30">
        <f t="shared" si="35"/>
        <v>46296</v>
      </c>
      <c r="AQ583" s="1" t="str">
        <f>IF(COUNTIF('同场线路Rotas do mesmo SC'!A:A,C583)&gt;0,"Sim","Não")</f>
        <v>Não</v>
      </c>
      <c r="AR583" s="1" t="str">
        <f>IF(COUNTIF(揽收业务网点!A:A,P583)&gt;0,"Sim","Não")</f>
        <v>Não</v>
      </c>
    </row>
    <row r="584" spans="1:44">
      <c r="A584" s="29" t="s">
        <v>9609</v>
      </c>
      <c r="B584" s="29" t="s">
        <v>379</v>
      </c>
      <c r="C584" s="29" t="s">
        <v>9610</v>
      </c>
      <c r="D584" s="29" t="s">
        <v>381</v>
      </c>
      <c r="E584" s="29" t="s">
        <v>382</v>
      </c>
      <c r="F584" s="29" t="s">
        <v>732</v>
      </c>
      <c r="G584" s="29">
        <v>9</v>
      </c>
      <c r="H584" s="29" t="s">
        <v>9611</v>
      </c>
      <c r="I584" s="29" t="s">
        <v>868</v>
      </c>
      <c r="J584" s="29" t="s">
        <v>9338</v>
      </c>
      <c r="K584" s="29" t="s">
        <v>387</v>
      </c>
      <c r="L584" s="29" t="s">
        <v>9339</v>
      </c>
      <c r="M584" s="29" t="s">
        <v>9612</v>
      </c>
      <c r="N584" s="29" t="s">
        <v>9613</v>
      </c>
      <c r="O584" s="29" t="s">
        <v>1111</v>
      </c>
      <c r="P584" s="29" t="s">
        <v>1112</v>
      </c>
      <c r="Q584" s="29" t="s">
        <v>168</v>
      </c>
      <c r="R584" s="29" t="s">
        <v>9614</v>
      </c>
      <c r="S584" s="29" t="s">
        <v>9615</v>
      </c>
      <c r="T584" s="29" t="s">
        <v>9616</v>
      </c>
      <c r="U584" s="29" t="s">
        <v>9617</v>
      </c>
      <c r="V584" s="29">
        <v>12</v>
      </c>
      <c r="W584" s="29" t="s">
        <v>396</v>
      </c>
      <c r="X584" s="29" t="s">
        <v>9618</v>
      </c>
      <c r="Y584" s="29" t="s">
        <v>2029</v>
      </c>
      <c r="Z584" s="29" t="s">
        <v>9619</v>
      </c>
      <c r="AA584" s="29" t="s">
        <v>9619</v>
      </c>
      <c r="AB584" s="29" t="s">
        <v>9620</v>
      </c>
      <c r="AC584" s="29" t="s">
        <v>9621</v>
      </c>
      <c r="AD584" s="29" t="s">
        <v>168</v>
      </c>
      <c r="AE584" s="29" t="s">
        <v>5667</v>
      </c>
      <c r="AF584" s="29" t="s">
        <v>9622</v>
      </c>
      <c r="AG584" s="29">
        <v>-47</v>
      </c>
      <c r="AH584" s="29" t="s">
        <v>9622</v>
      </c>
      <c r="AI584" s="29" t="s">
        <v>9623</v>
      </c>
      <c r="AJ584" s="29">
        <v>44</v>
      </c>
      <c r="AK584" s="29" t="s">
        <v>7463</v>
      </c>
      <c r="AL584" s="29" t="s">
        <v>9624</v>
      </c>
      <c r="AM584" s="29">
        <v>70</v>
      </c>
      <c r="AN584" s="1">
        <f t="shared" si="33"/>
        <v>1</v>
      </c>
      <c r="AO584" s="1">
        <f t="shared" si="34"/>
        <v>1</v>
      </c>
      <c r="AP584" s="30">
        <f t="shared" si="35"/>
        <v>46296</v>
      </c>
      <c r="AQ584" s="1" t="str">
        <f>IF(COUNTIF('同场线路Rotas do mesmo SC'!A:A,C584)&gt;0,"Sim","Não")</f>
        <v>Não</v>
      </c>
      <c r="AR584" s="1" t="str">
        <f>IF(COUNTIF(揽收业务网点!A:A,P584)&gt;0,"Sim","Não")</f>
        <v>Não</v>
      </c>
    </row>
    <row r="585" spans="1:44">
      <c r="A585" s="29" t="s">
        <v>9625</v>
      </c>
      <c r="B585" s="29" t="s">
        <v>379</v>
      </c>
      <c r="C585" s="29" t="s">
        <v>9626</v>
      </c>
      <c r="D585" s="29" t="s">
        <v>381</v>
      </c>
      <c r="E585" s="29" t="s">
        <v>382</v>
      </c>
      <c r="F585" s="29" t="s">
        <v>732</v>
      </c>
      <c r="G585" s="29">
        <v>26</v>
      </c>
      <c r="H585" s="29" t="s">
        <v>9627</v>
      </c>
      <c r="I585" s="29" t="s">
        <v>385</v>
      </c>
      <c r="J585" s="29" t="s">
        <v>1121</v>
      </c>
      <c r="K585" s="29" t="s">
        <v>387</v>
      </c>
      <c r="L585" s="29" t="s">
        <v>1122</v>
      </c>
      <c r="M585" s="29" t="s">
        <v>9628</v>
      </c>
      <c r="N585" s="29" t="s">
        <v>9629</v>
      </c>
      <c r="O585" s="29" t="s">
        <v>1111</v>
      </c>
      <c r="P585" s="29" t="s">
        <v>1112</v>
      </c>
      <c r="Q585" s="29" t="s">
        <v>168</v>
      </c>
      <c r="R585" s="29" t="s">
        <v>7455</v>
      </c>
      <c r="S585" s="29" t="s">
        <v>6892</v>
      </c>
      <c r="T585" s="29" t="s">
        <v>9630</v>
      </c>
      <c r="U585" s="29" t="s">
        <v>9631</v>
      </c>
      <c r="V585" s="29">
        <v>22</v>
      </c>
      <c r="W585" s="29" t="s">
        <v>396</v>
      </c>
      <c r="X585" s="29" t="s">
        <v>9632</v>
      </c>
      <c r="Y585" s="29" t="s">
        <v>528</v>
      </c>
      <c r="Z585" s="29" t="s">
        <v>9633</v>
      </c>
      <c r="AA585" s="29" t="s">
        <v>9633</v>
      </c>
      <c r="AB585" s="29" t="s">
        <v>9634</v>
      </c>
      <c r="AC585" s="29" t="s">
        <v>9635</v>
      </c>
      <c r="AD585" s="29" t="s">
        <v>168</v>
      </c>
      <c r="AE585" s="29" t="s">
        <v>5666</v>
      </c>
      <c r="AF585" s="29" t="s">
        <v>9636</v>
      </c>
      <c r="AG585" s="29">
        <v>-40</v>
      </c>
      <c r="AH585" s="29" t="s">
        <v>9636</v>
      </c>
      <c r="AI585" s="29" t="s">
        <v>9637</v>
      </c>
      <c r="AJ585" s="29">
        <v>39</v>
      </c>
      <c r="AK585" s="29" t="s">
        <v>9638</v>
      </c>
      <c r="AL585" s="29" t="s">
        <v>9639</v>
      </c>
      <c r="AM585" s="29">
        <v>170</v>
      </c>
      <c r="AN585" s="1">
        <f t="shared" si="33"/>
        <v>1</v>
      </c>
      <c r="AO585" s="1">
        <f t="shared" si="34"/>
        <v>1</v>
      </c>
      <c r="AP585" s="30">
        <f t="shared" si="35"/>
        <v>46296</v>
      </c>
      <c r="AQ585" s="1" t="str">
        <f>IF(COUNTIF('同场线路Rotas do mesmo SC'!A:A,C585)&gt;0,"Sim","Não")</f>
        <v>Não</v>
      </c>
      <c r="AR585" s="1" t="str">
        <f>IF(COUNTIF(揽收业务网点!A:A,P585)&gt;0,"Sim","Não")</f>
        <v>Não</v>
      </c>
    </row>
    <row r="586" spans="1:44">
      <c r="A586" s="29" t="s">
        <v>9640</v>
      </c>
      <c r="B586" s="29" t="s">
        <v>379</v>
      </c>
      <c r="C586" s="29" t="s">
        <v>9641</v>
      </c>
      <c r="D586" s="29" t="s">
        <v>381</v>
      </c>
      <c r="E586" s="29" t="s">
        <v>382</v>
      </c>
      <c r="F586" s="29" t="s">
        <v>383</v>
      </c>
      <c r="G586" s="29">
        <v>245</v>
      </c>
      <c r="H586" s="29" t="s">
        <v>9642</v>
      </c>
      <c r="I586" s="29" t="s">
        <v>868</v>
      </c>
      <c r="J586" s="29" t="s">
        <v>9643</v>
      </c>
      <c r="K586" s="29" t="s">
        <v>387</v>
      </c>
      <c r="L586" s="29" t="s">
        <v>9644</v>
      </c>
      <c r="M586" s="29" t="s">
        <v>9643</v>
      </c>
      <c r="N586" s="29" t="s">
        <v>9645</v>
      </c>
      <c r="O586" s="29" t="s">
        <v>1146</v>
      </c>
      <c r="P586" s="29" t="s">
        <v>1147</v>
      </c>
      <c r="Q586" s="29" t="s">
        <v>118</v>
      </c>
      <c r="R586" s="29" t="s">
        <v>9646</v>
      </c>
      <c r="S586" s="29" t="s">
        <v>9646</v>
      </c>
      <c r="T586" s="29" t="s">
        <v>9647</v>
      </c>
      <c r="U586" s="29" t="s">
        <v>9648</v>
      </c>
      <c r="V586" s="29">
        <v>50</v>
      </c>
      <c r="W586" s="29" t="s">
        <v>396</v>
      </c>
      <c r="X586" s="29" t="s">
        <v>9649</v>
      </c>
      <c r="Y586" s="29" t="s">
        <v>744</v>
      </c>
      <c r="Z586" s="29" t="s">
        <v>6580</v>
      </c>
      <c r="AA586" s="29" t="s">
        <v>6580</v>
      </c>
      <c r="AB586" s="29" t="s">
        <v>9650</v>
      </c>
      <c r="AC586" s="29" t="s">
        <v>9651</v>
      </c>
      <c r="AD586" s="29" t="s">
        <v>94</v>
      </c>
      <c r="AE586" s="29" t="s">
        <v>551</v>
      </c>
      <c r="AF586" s="29" t="s">
        <v>9652</v>
      </c>
      <c r="AG586" s="29">
        <v>54</v>
      </c>
      <c r="AH586" s="29" t="s">
        <v>9652</v>
      </c>
      <c r="AI586" s="29" t="s">
        <v>6221</v>
      </c>
      <c r="AJ586" s="29">
        <v>18</v>
      </c>
      <c r="AK586" s="29" t="s">
        <v>9653</v>
      </c>
      <c r="AL586" s="29" t="s">
        <v>9654</v>
      </c>
      <c r="AM586" s="29">
        <v>87</v>
      </c>
      <c r="AN586" s="1">
        <f t="shared" si="33"/>
        <v>1</v>
      </c>
      <c r="AO586" s="1">
        <f t="shared" si="34"/>
        <v>1</v>
      </c>
      <c r="AP586" s="30">
        <f t="shared" si="35"/>
        <v>46296</v>
      </c>
      <c r="AQ586" s="1" t="str">
        <f>IF(COUNTIF('同场线路Rotas do mesmo SC'!A:A,C586)&gt;0,"Sim","Não")</f>
        <v>Não</v>
      </c>
      <c r="AR586" s="1" t="str">
        <f>IF(COUNTIF(揽收业务网点!A:A,P586)&gt;0,"Sim","Não")</f>
        <v>Não</v>
      </c>
    </row>
    <row r="587" spans="1:44">
      <c r="A587" s="29" t="s">
        <v>9655</v>
      </c>
      <c r="B587" s="29" t="s">
        <v>379</v>
      </c>
      <c r="C587" s="29" t="s">
        <v>9656</v>
      </c>
      <c r="D587" s="29" t="s">
        <v>381</v>
      </c>
      <c r="E587" s="29" t="s">
        <v>640</v>
      </c>
      <c r="F587" s="29" t="s">
        <v>811</v>
      </c>
      <c r="G587" s="29">
        <v>37</v>
      </c>
      <c r="H587" s="29" t="s">
        <v>9657</v>
      </c>
      <c r="I587" s="29" t="s">
        <v>868</v>
      </c>
      <c r="J587" s="29" t="s">
        <v>1979</v>
      </c>
      <c r="K587" s="29" t="s">
        <v>411</v>
      </c>
      <c r="L587" s="29" t="s">
        <v>1980</v>
      </c>
      <c r="M587" s="29" t="s">
        <v>9658</v>
      </c>
      <c r="N587" s="29" t="s">
        <v>9659</v>
      </c>
      <c r="O587" s="29" t="s">
        <v>7891</v>
      </c>
      <c r="P587" s="29" t="s">
        <v>64</v>
      </c>
      <c r="Q587" s="29" t="s">
        <v>11</v>
      </c>
      <c r="R587" s="29" t="s">
        <v>9660</v>
      </c>
      <c r="S587" s="29" t="s">
        <v>9660</v>
      </c>
      <c r="T587" s="29" t="s">
        <v>9661</v>
      </c>
      <c r="U587" s="29" t="s">
        <v>9662</v>
      </c>
      <c r="V587" s="29">
        <v>95</v>
      </c>
      <c r="W587" s="29" t="s">
        <v>396</v>
      </c>
      <c r="X587" s="29" t="s">
        <v>9663</v>
      </c>
      <c r="Y587" s="29" t="s">
        <v>1988</v>
      </c>
      <c r="Z587" s="29" t="s">
        <v>9664</v>
      </c>
      <c r="AA587" s="29" t="s">
        <v>9664</v>
      </c>
      <c r="AB587" s="29" t="s">
        <v>653</v>
      </c>
      <c r="AC587" s="29" t="s">
        <v>654</v>
      </c>
      <c r="AD587" s="29" t="s">
        <v>11</v>
      </c>
      <c r="AE587" s="29" t="s">
        <v>2582</v>
      </c>
      <c r="AF587" s="29" t="s">
        <v>9665</v>
      </c>
      <c r="AG587" s="29">
        <v>-16</v>
      </c>
      <c r="AH587" s="29" t="s">
        <v>9665</v>
      </c>
      <c r="AI587" s="29" t="s">
        <v>9666</v>
      </c>
      <c r="AJ587" s="29">
        <v>43</v>
      </c>
      <c r="AK587" s="29" t="s">
        <v>9667</v>
      </c>
      <c r="AL587" s="29" t="s">
        <v>9668</v>
      </c>
      <c r="AM587" s="29">
        <v>1143</v>
      </c>
      <c r="AN587" s="1">
        <f t="shared" si="33"/>
        <v>1</v>
      </c>
      <c r="AO587" s="1">
        <f t="shared" si="34"/>
        <v>1</v>
      </c>
      <c r="AP587" s="30">
        <f t="shared" si="35"/>
        <v>46296</v>
      </c>
      <c r="AQ587" s="1" t="str">
        <f>IF(COUNTIF('同场线路Rotas do mesmo SC'!A:A,C587)&gt;0,"Sim","Não")</f>
        <v>Não</v>
      </c>
      <c r="AR587" s="1" t="str">
        <f>IF(COUNTIF(揽收业务网点!A:A,P587)&gt;0,"Sim","Não")</f>
        <v>Sim</v>
      </c>
    </row>
    <row r="588" spans="1:44">
      <c r="A588" s="29" t="s">
        <v>9669</v>
      </c>
      <c r="B588" s="29" t="s">
        <v>379</v>
      </c>
      <c r="C588" s="29" t="s">
        <v>9670</v>
      </c>
      <c r="D588" s="29" t="s">
        <v>381</v>
      </c>
      <c r="E588" s="29" t="s">
        <v>382</v>
      </c>
      <c r="F588" s="29" t="s">
        <v>383</v>
      </c>
      <c r="G588" s="29">
        <v>110</v>
      </c>
      <c r="H588" s="29" t="s">
        <v>9671</v>
      </c>
      <c r="I588" s="29" t="s">
        <v>512</v>
      </c>
      <c r="J588" s="29" t="s">
        <v>9672</v>
      </c>
      <c r="K588" s="29" t="s">
        <v>387</v>
      </c>
      <c r="L588" s="29" t="s">
        <v>9673</v>
      </c>
      <c r="M588" s="29" t="s">
        <v>9674</v>
      </c>
      <c r="N588" s="29" t="s">
        <v>9675</v>
      </c>
      <c r="O588" s="29" t="s">
        <v>610</v>
      </c>
      <c r="P588" s="29" t="s">
        <v>611</v>
      </c>
      <c r="Q588" s="29" t="s">
        <v>94</v>
      </c>
      <c r="R588" s="29" t="s">
        <v>9676</v>
      </c>
      <c r="S588" s="29" t="s">
        <v>3879</v>
      </c>
      <c r="T588" s="29" t="s">
        <v>9677</v>
      </c>
      <c r="U588" s="29" t="s">
        <v>9678</v>
      </c>
      <c r="V588" s="29">
        <v>54</v>
      </c>
      <c r="W588" s="29" t="s">
        <v>396</v>
      </c>
      <c r="X588" s="29" t="s">
        <v>9679</v>
      </c>
      <c r="Y588" s="29" t="s">
        <v>9498</v>
      </c>
      <c r="Z588" s="29" t="s">
        <v>9680</v>
      </c>
      <c r="AA588" s="29" t="s">
        <v>9680</v>
      </c>
      <c r="AB588" s="29" t="s">
        <v>9681</v>
      </c>
      <c r="AC588" s="29" t="s">
        <v>9682</v>
      </c>
      <c r="AD588" s="29" t="s">
        <v>94</v>
      </c>
      <c r="AE588" s="29" t="s">
        <v>1795</v>
      </c>
      <c r="AF588" s="29" t="s">
        <v>9683</v>
      </c>
      <c r="AG588" s="29">
        <v>-162</v>
      </c>
      <c r="AH588" s="29" t="s">
        <v>9683</v>
      </c>
      <c r="AI588" s="29" t="s">
        <v>9684</v>
      </c>
      <c r="AJ588" s="29">
        <v>107</v>
      </c>
      <c r="AK588" s="29" t="s">
        <v>9685</v>
      </c>
      <c r="AL588" s="29" t="s">
        <v>9686</v>
      </c>
      <c r="AM588" s="29">
        <v>700</v>
      </c>
      <c r="AN588" s="1">
        <f t="shared" si="33"/>
        <v>1</v>
      </c>
      <c r="AO588" s="1">
        <f t="shared" si="34"/>
        <v>1</v>
      </c>
      <c r="AP588" s="30">
        <f t="shared" si="35"/>
        <v>46296</v>
      </c>
      <c r="AQ588" s="1" t="str">
        <f>IF(COUNTIF('同场线路Rotas do mesmo SC'!A:A,C588)&gt;0,"Sim","Não")</f>
        <v>Não</v>
      </c>
      <c r="AR588" s="1" t="str">
        <f>IF(COUNTIF(揽收业务网点!A:A,P588)&gt;0,"Sim","Não")</f>
        <v>Não</v>
      </c>
    </row>
    <row r="589" spans="1:44">
      <c r="A589" s="29" t="s">
        <v>9687</v>
      </c>
      <c r="B589" s="29" t="s">
        <v>379</v>
      </c>
      <c r="C589" s="29" t="s">
        <v>9688</v>
      </c>
      <c r="D589" s="29" t="s">
        <v>381</v>
      </c>
      <c r="E589" s="29" t="s">
        <v>382</v>
      </c>
      <c r="F589" s="29" t="s">
        <v>383</v>
      </c>
      <c r="G589" s="29">
        <v>172</v>
      </c>
      <c r="H589" s="29" t="s">
        <v>9689</v>
      </c>
      <c r="I589" s="29" t="s">
        <v>512</v>
      </c>
      <c r="J589" s="29" t="s">
        <v>9690</v>
      </c>
      <c r="K589" s="29" t="s">
        <v>387</v>
      </c>
      <c r="L589" s="29" t="s">
        <v>9691</v>
      </c>
      <c r="M589" s="29" t="s">
        <v>9692</v>
      </c>
      <c r="N589" s="29" t="s">
        <v>9693</v>
      </c>
      <c r="O589" s="29" t="s">
        <v>610</v>
      </c>
      <c r="P589" s="29" t="s">
        <v>611</v>
      </c>
      <c r="Q589" s="29" t="s">
        <v>94</v>
      </c>
      <c r="R589" s="29" t="s">
        <v>9694</v>
      </c>
      <c r="S589" s="29" t="s">
        <v>9695</v>
      </c>
      <c r="T589" s="29" t="s">
        <v>9696</v>
      </c>
      <c r="U589" s="29" t="s">
        <v>9697</v>
      </c>
      <c r="V589" s="29">
        <v>15</v>
      </c>
      <c r="W589" s="29" t="s">
        <v>396</v>
      </c>
      <c r="X589" s="29" t="s">
        <v>9698</v>
      </c>
      <c r="Y589" s="29" t="s">
        <v>401</v>
      </c>
      <c r="Z589" s="29" t="s">
        <v>3283</v>
      </c>
      <c r="AA589" s="29" t="s">
        <v>3283</v>
      </c>
      <c r="AB589" s="29" t="s">
        <v>9699</v>
      </c>
      <c r="AC589" s="29" t="s">
        <v>9700</v>
      </c>
      <c r="AD589" s="29" t="s">
        <v>94</v>
      </c>
      <c r="AE589" s="29" t="s">
        <v>491</v>
      </c>
      <c r="AF589" s="29" t="s">
        <v>9701</v>
      </c>
      <c r="AG589" s="29">
        <v>-178</v>
      </c>
      <c r="AH589" s="29" t="s">
        <v>9701</v>
      </c>
      <c r="AI589" s="29" t="s">
        <v>9702</v>
      </c>
      <c r="AJ589" s="29">
        <v>21</v>
      </c>
      <c r="AK589" s="29" t="s">
        <v>9703</v>
      </c>
      <c r="AL589" s="29" t="s">
        <v>9704</v>
      </c>
      <c r="AM589" s="29">
        <v>520</v>
      </c>
      <c r="AN589" s="1">
        <f t="shared" si="33"/>
        <v>1</v>
      </c>
      <c r="AO589" s="1">
        <f t="shared" si="34"/>
        <v>1</v>
      </c>
      <c r="AP589" s="30">
        <f t="shared" si="35"/>
        <v>46296</v>
      </c>
      <c r="AQ589" s="1" t="str">
        <f>IF(COUNTIF('同场线路Rotas do mesmo SC'!A:A,C589)&gt;0,"Sim","Não")</f>
        <v>Não</v>
      </c>
      <c r="AR589" s="1" t="str">
        <f>IF(COUNTIF(揽收业务网点!A:A,P589)&gt;0,"Sim","Não")</f>
        <v>Não</v>
      </c>
    </row>
    <row r="590" spans="1:44">
      <c r="A590" s="29" t="s">
        <v>9705</v>
      </c>
      <c r="B590" s="29" t="s">
        <v>379</v>
      </c>
      <c r="C590" s="29" t="s">
        <v>9706</v>
      </c>
      <c r="D590" s="29" t="s">
        <v>381</v>
      </c>
      <c r="E590" s="29" t="s">
        <v>382</v>
      </c>
      <c r="F590" s="29" t="s">
        <v>383</v>
      </c>
      <c r="G590" s="29">
        <v>395</v>
      </c>
      <c r="H590" s="29" t="s">
        <v>9707</v>
      </c>
      <c r="I590" s="29" t="s">
        <v>512</v>
      </c>
      <c r="J590" s="29" t="s">
        <v>3447</v>
      </c>
      <c r="K590" s="29" t="s">
        <v>387</v>
      </c>
      <c r="L590" s="29" t="s">
        <v>3448</v>
      </c>
      <c r="M590" s="29" t="s">
        <v>9708</v>
      </c>
      <c r="N590" s="29" t="s">
        <v>9709</v>
      </c>
      <c r="O590" s="29" t="s">
        <v>1262</v>
      </c>
      <c r="P590" s="29" t="s">
        <v>1263</v>
      </c>
      <c r="Q590" s="29" t="s">
        <v>118</v>
      </c>
      <c r="R590" s="29" t="s">
        <v>9710</v>
      </c>
      <c r="S590" s="29" t="s">
        <v>9710</v>
      </c>
      <c r="T590" s="29" t="s">
        <v>9711</v>
      </c>
      <c r="U590" s="29" t="s">
        <v>9712</v>
      </c>
      <c r="V590" s="29">
        <v>162</v>
      </c>
      <c r="W590" s="29" t="s">
        <v>396</v>
      </c>
      <c r="X590" s="29" t="s">
        <v>9713</v>
      </c>
      <c r="Y590" s="29" t="s">
        <v>1437</v>
      </c>
      <c r="Z590" s="29" t="s">
        <v>9714</v>
      </c>
      <c r="AA590" s="29" t="s">
        <v>9714</v>
      </c>
      <c r="AB590" s="29" t="s">
        <v>9715</v>
      </c>
      <c r="AC590" s="29" t="s">
        <v>9716</v>
      </c>
      <c r="AD590" s="29" t="s">
        <v>118</v>
      </c>
      <c r="AE590" s="29" t="s">
        <v>989</v>
      </c>
      <c r="AF590" s="29" t="s">
        <v>989</v>
      </c>
      <c r="AG590" s="29">
        <v>0</v>
      </c>
      <c r="AH590" s="29" t="s">
        <v>989</v>
      </c>
      <c r="AI590" s="29" t="s">
        <v>9717</v>
      </c>
      <c r="AJ590" s="29">
        <v>9</v>
      </c>
      <c r="AK590" s="29" t="s">
        <v>9718</v>
      </c>
      <c r="AL590" s="29" t="s">
        <v>9719</v>
      </c>
      <c r="AM590" s="29">
        <v>133</v>
      </c>
      <c r="AN590" s="1">
        <f t="shared" si="33"/>
        <v>1</v>
      </c>
      <c r="AO590" s="1">
        <f t="shared" si="34"/>
        <v>1</v>
      </c>
      <c r="AP590" s="30">
        <f t="shared" si="35"/>
        <v>46296</v>
      </c>
      <c r="AQ590" s="1" t="str">
        <f>IF(COUNTIF('同场线路Rotas do mesmo SC'!A:A,C590)&gt;0,"Sim","Não")</f>
        <v>Não</v>
      </c>
      <c r="AR590" s="1" t="str">
        <f>IF(COUNTIF(揽收业务网点!A:A,P590)&gt;0,"Sim","Não")</f>
        <v>Não</v>
      </c>
    </row>
    <row r="591" spans="1:44">
      <c r="A591" s="29" t="s">
        <v>9720</v>
      </c>
      <c r="B591" s="29" t="s">
        <v>379</v>
      </c>
      <c r="C591" s="29" t="s">
        <v>9721</v>
      </c>
      <c r="D591" s="29" t="s">
        <v>381</v>
      </c>
      <c r="E591" s="29" t="s">
        <v>382</v>
      </c>
      <c r="F591" s="29" t="s">
        <v>383</v>
      </c>
      <c r="G591" s="29">
        <v>52</v>
      </c>
      <c r="H591" s="29" t="s">
        <v>9722</v>
      </c>
      <c r="I591" s="29" t="s">
        <v>868</v>
      </c>
      <c r="J591" s="29" t="s">
        <v>1016</v>
      </c>
      <c r="K591" s="29" t="s">
        <v>387</v>
      </c>
      <c r="L591" s="29" t="s">
        <v>1017</v>
      </c>
      <c r="M591" s="29" t="s">
        <v>9723</v>
      </c>
      <c r="N591" s="29" t="s">
        <v>9724</v>
      </c>
      <c r="O591" s="29" t="s">
        <v>1146</v>
      </c>
      <c r="P591" s="29" t="s">
        <v>1147</v>
      </c>
      <c r="Q591" s="29" t="s">
        <v>118</v>
      </c>
      <c r="R591" s="29" t="s">
        <v>9725</v>
      </c>
      <c r="S591" s="29" t="s">
        <v>9726</v>
      </c>
      <c r="T591" s="29" t="s">
        <v>9727</v>
      </c>
      <c r="U591" s="29" t="s">
        <v>9728</v>
      </c>
      <c r="V591" s="29">
        <v>113</v>
      </c>
      <c r="W591" s="29" t="s">
        <v>396</v>
      </c>
      <c r="X591" s="29" t="s">
        <v>9729</v>
      </c>
      <c r="Y591" s="29" t="s">
        <v>551</v>
      </c>
      <c r="Z591" s="29" t="s">
        <v>9730</v>
      </c>
      <c r="AA591" s="29" t="s">
        <v>9730</v>
      </c>
      <c r="AB591" s="29" t="s">
        <v>9731</v>
      </c>
      <c r="AC591" s="29" t="s">
        <v>9732</v>
      </c>
      <c r="AD591" s="29" t="s">
        <v>118</v>
      </c>
      <c r="AE591" s="29" t="s">
        <v>5079</v>
      </c>
      <c r="AF591" s="29" t="s">
        <v>9733</v>
      </c>
      <c r="AG591" s="29">
        <v>-13</v>
      </c>
      <c r="AH591" s="29" t="s">
        <v>9733</v>
      </c>
      <c r="AI591" s="29" t="s">
        <v>9734</v>
      </c>
      <c r="AJ591" s="29">
        <v>34</v>
      </c>
      <c r="AK591" s="29" t="s">
        <v>9735</v>
      </c>
      <c r="AL591" s="29" t="s">
        <v>9736</v>
      </c>
      <c r="AM591" s="29">
        <v>15</v>
      </c>
      <c r="AN591" s="1">
        <f t="shared" si="33"/>
        <v>1</v>
      </c>
      <c r="AO591" s="1">
        <f t="shared" si="34"/>
        <v>1</v>
      </c>
      <c r="AP591" s="30">
        <f t="shared" si="35"/>
        <v>46296</v>
      </c>
      <c r="AQ591" s="1" t="str">
        <f>IF(COUNTIF('同场线路Rotas do mesmo SC'!A:A,C591)&gt;0,"Sim","Não")</f>
        <v>Não</v>
      </c>
      <c r="AR591" s="1" t="str">
        <f>IF(COUNTIF(揽收业务网点!A:A,P591)&gt;0,"Sim","Não")</f>
        <v>Não</v>
      </c>
    </row>
    <row r="592" spans="1:44">
      <c r="A592" s="29" t="s">
        <v>9737</v>
      </c>
      <c r="B592" s="29" t="s">
        <v>379</v>
      </c>
      <c r="C592" s="29" t="s">
        <v>9738</v>
      </c>
      <c r="D592" s="29" t="s">
        <v>381</v>
      </c>
      <c r="E592" s="29" t="s">
        <v>382</v>
      </c>
      <c r="F592" s="29" t="s">
        <v>383</v>
      </c>
      <c r="G592" s="29">
        <v>71</v>
      </c>
      <c r="H592" s="29" t="s">
        <v>9739</v>
      </c>
      <c r="I592" s="29" t="s">
        <v>868</v>
      </c>
      <c r="J592" s="29" t="s">
        <v>8875</v>
      </c>
      <c r="K592" s="29" t="s">
        <v>387</v>
      </c>
      <c r="L592" s="29" t="s">
        <v>8875</v>
      </c>
      <c r="M592" s="29" t="s">
        <v>9740</v>
      </c>
      <c r="N592" s="29" t="s">
        <v>9741</v>
      </c>
      <c r="O592" s="29" t="s">
        <v>1146</v>
      </c>
      <c r="P592" s="29" t="s">
        <v>1147</v>
      </c>
      <c r="Q592" s="29" t="s">
        <v>118</v>
      </c>
      <c r="R592" s="29" t="s">
        <v>9742</v>
      </c>
      <c r="S592" s="29" t="s">
        <v>9742</v>
      </c>
      <c r="T592" s="29" t="s">
        <v>9743</v>
      </c>
      <c r="U592" s="29" t="s">
        <v>9744</v>
      </c>
      <c r="V592" s="29">
        <v>37</v>
      </c>
      <c r="W592" s="29" t="s">
        <v>396</v>
      </c>
      <c r="X592" s="29" t="s">
        <v>3339</v>
      </c>
      <c r="Y592" s="29" t="s">
        <v>528</v>
      </c>
      <c r="Z592" s="29" t="s">
        <v>9745</v>
      </c>
      <c r="AA592" s="29" t="s">
        <v>9745</v>
      </c>
      <c r="AB592" s="29" t="s">
        <v>9746</v>
      </c>
      <c r="AC592" s="29" t="s">
        <v>9747</v>
      </c>
      <c r="AD592" s="29" t="s">
        <v>118</v>
      </c>
      <c r="AE592" s="29" t="s">
        <v>401</v>
      </c>
      <c r="AF592" s="29" t="s">
        <v>9748</v>
      </c>
      <c r="AG592" s="29">
        <v>-53</v>
      </c>
      <c r="AH592" s="29" t="s">
        <v>9748</v>
      </c>
      <c r="AI592" s="29" t="s">
        <v>9749</v>
      </c>
      <c r="AJ592" s="29">
        <v>18</v>
      </c>
      <c r="AK592" s="29" t="s">
        <v>9750</v>
      </c>
      <c r="AL592" s="29" t="s">
        <v>9751</v>
      </c>
      <c r="AM592" s="29">
        <v>47</v>
      </c>
      <c r="AN592" s="1">
        <f t="shared" ref="AN592:AN655" si="36">IF(X592="",0,1)</f>
        <v>1</v>
      </c>
      <c r="AO592" s="1">
        <f t="shared" ref="AO592:AO655" si="37">IF(AI592="",0,1)</f>
        <v>1</v>
      </c>
      <c r="AP592" s="30">
        <f t="shared" ref="AP592:AP655" si="38">DATE(YEAR(AE592),MONTH(AE592),DAY(AE592))</f>
        <v>46296</v>
      </c>
      <c r="AQ592" s="1" t="str">
        <f>IF(COUNTIF('同场线路Rotas do mesmo SC'!A:A,C592)&gt;0,"Sim","Não")</f>
        <v>Não</v>
      </c>
      <c r="AR592" s="1" t="str">
        <f>IF(COUNTIF(揽收业务网点!A:A,P592)&gt;0,"Sim","Não")</f>
        <v>Não</v>
      </c>
    </row>
    <row r="593" spans="1:44">
      <c r="A593" s="29" t="s">
        <v>9752</v>
      </c>
      <c r="B593" s="29" t="s">
        <v>379</v>
      </c>
      <c r="C593" s="29" t="s">
        <v>9753</v>
      </c>
      <c r="D593" s="29" t="s">
        <v>381</v>
      </c>
      <c r="E593" s="29" t="s">
        <v>382</v>
      </c>
      <c r="F593" s="29" t="s">
        <v>383</v>
      </c>
      <c r="G593" s="29">
        <v>20</v>
      </c>
      <c r="H593" s="29" t="s">
        <v>9754</v>
      </c>
      <c r="I593" s="29" t="s">
        <v>868</v>
      </c>
      <c r="J593" s="29" t="s">
        <v>9755</v>
      </c>
      <c r="K593" s="29" t="s">
        <v>387</v>
      </c>
      <c r="L593" s="29" t="s">
        <v>9756</v>
      </c>
      <c r="M593" s="29" t="s">
        <v>9757</v>
      </c>
      <c r="N593" s="29" t="s">
        <v>9758</v>
      </c>
      <c r="O593" s="29" t="s">
        <v>1146</v>
      </c>
      <c r="P593" s="29" t="s">
        <v>1147</v>
      </c>
      <c r="Q593" s="29" t="s">
        <v>118</v>
      </c>
      <c r="R593" s="29" t="s">
        <v>8059</v>
      </c>
      <c r="S593" s="29" t="s">
        <v>8059</v>
      </c>
      <c r="T593" s="29" t="s">
        <v>9759</v>
      </c>
      <c r="U593" s="29" t="s">
        <v>9760</v>
      </c>
      <c r="V593" s="29">
        <v>24</v>
      </c>
      <c r="W593" s="29" t="s">
        <v>396</v>
      </c>
      <c r="X593" s="29" t="s">
        <v>9761</v>
      </c>
      <c r="Y593" s="29" t="s">
        <v>528</v>
      </c>
      <c r="Z593" s="29" t="s">
        <v>9762</v>
      </c>
      <c r="AA593" s="29" t="s">
        <v>9762</v>
      </c>
      <c r="AB593" s="29" t="s">
        <v>9763</v>
      </c>
      <c r="AC593" s="29" t="s">
        <v>9764</v>
      </c>
      <c r="AD593" s="29" t="s">
        <v>118</v>
      </c>
      <c r="AE593" s="29" t="s">
        <v>633</v>
      </c>
      <c r="AF593" s="29" t="s">
        <v>9765</v>
      </c>
      <c r="AG593" s="29">
        <v>-32</v>
      </c>
      <c r="AH593" s="29" t="s">
        <v>9765</v>
      </c>
      <c r="AI593" s="29" t="s">
        <v>9766</v>
      </c>
      <c r="AJ593" s="29">
        <v>16</v>
      </c>
      <c r="AK593" s="29" t="s">
        <v>9767</v>
      </c>
      <c r="AL593" s="29" t="s">
        <v>9768</v>
      </c>
      <c r="AM593" s="29">
        <v>267</v>
      </c>
      <c r="AN593" s="1">
        <f t="shared" si="36"/>
        <v>1</v>
      </c>
      <c r="AO593" s="1">
        <f t="shared" si="37"/>
        <v>1</v>
      </c>
      <c r="AP593" s="30">
        <f t="shared" si="38"/>
        <v>46296</v>
      </c>
      <c r="AQ593" s="1" t="str">
        <f>IF(COUNTIF('同场线路Rotas do mesmo SC'!A:A,C593)&gt;0,"Sim","Não")</f>
        <v>Não</v>
      </c>
      <c r="AR593" s="1" t="str">
        <f>IF(COUNTIF(揽收业务网点!A:A,P593)&gt;0,"Sim","Não")</f>
        <v>Não</v>
      </c>
    </row>
    <row r="594" spans="1:44">
      <c r="A594" s="29" t="s">
        <v>9769</v>
      </c>
      <c r="B594" s="29" t="s">
        <v>379</v>
      </c>
      <c r="C594" s="29" t="s">
        <v>9770</v>
      </c>
      <c r="D594" s="29" t="s">
        <v>381</v>
      </c>
      <c r="E594" s="29" t="s">
        <v>640</v>
      </c>
      <c r="F594" s="29" t="s">
        <v>944</v>
      </c>
      <c r="G594" s="29">
        <v>9</v>
      </c>
      <c r="H594" s="29" t="s">
        <v>9771</v>
      </c>
      <c r="I594" s="29" t="s">
        <v>868</v>
      </c>
      <c r="J594" s="29" t="s">
        <v>4160</v>
      </c>
      <c r="K594" s="29" t="s">
        <v>387</v>
      </c>
      <c r="L594" s="29" t="s">
        <v>4161</v>
      </c>
      <c r="M594" s="29" t="s">
        <v>6144</v>
      </c>
      <c r="N594" s="29" t="s">
        <v>6145</v>
      </c>
      <c r="O594" s="29" t="s">
        <v>6151</v>
      </c>
      <c r="P594" s="29" t="s">
        <v>56</v>
      </c>
      <c r="Q594" s="29" t="s">
        <v>11</v>
      </c>
      <c r="R594" s="29" t="s">
        <v>9772</v>
      </c>
      <c r="S594" s="29" t="s">
        <v>9772</v>
      </c>
      <c r="T594" s="29" t="s">
        <v>9773</v>
      </c>
      <c r="U594" s="29" t="s">
        <v>9774</v>
      </c>
      <c r="V594" s="29">
        <v>1</v>
      </c>
      <c r="W594" s="29" t="s">
        <v>396</v>
      </c>
      <c r="X594" s="29" t="s">
        <v>8263</v>
      </c>
      <c r="Y594" s="29" t="s">
        <v>989</v>
      </c>
      <c r="Z594" s="29" t="s">
        <v>9775</v>
      </c>
      <c r="AA594" s="29" t="s">
        <v>9775</v>
      </c>
      <c r="AB594" s="29" t="s">
        <v>1403</v>
      </c>
      <c r="AC594" s="29" t="s">
        <v>53</v>
      </c>
      <c r="AD594" s="29" t="s">
        <v>11</v>
      </c>
      <c r="AE594" s="29" t="s">
        <v>1775</v>
      </c>
      <c r="AF594" s="29" t="s">
        <v>9776</v>
      </c>
      <c r="AG594" s="29">
        <v>-116</v>
      </c>
      <c r="AH594" s="29" t="s">
        <v>9776</v>
      </c>
      <c r="AI594" s="29" t="s">
        <v>9777</v>
      </c>
      <c r="AJ594" s="29">
        <v>12</v>
      </c>
      <c r="AK594" s="29" t="s">
        <v>9778</v>
      </c>
      <c r="AL594" s="29" t="s">
        <v>9779</v>
      </c>
      <c r="AM594" s="29">
        <v>2</v>
      </c>
      <c r="AN594" s="1">
        <f t="shared" si="36"/>
        <v>1</v>
      </c>
      <c r="AO594" s="1">
        <f t="shared" si="37"/>
        <v>1</v>
      </c>
      <c r="AP594" s="30">
        <f t="shared" si="38"/>
        <v>46296</v>
      </c>
      <c r="AQ594" s="1" t="str">
        <f>IF(COUNTIF('同场线路Rotas do mesmo SC'!A:A,C594)&gt;0,"Sim","Não")</f>
        <v>Não</v>
      </c>
      <c r="AR594" s="1" t="str">
        <f>IF(COUNTIF(揽收业务网点!A:A,P594)&gt;0,"Sim","Não")</f>
        <v>Sim</v>
      </c>
    </row>
    <row r="595" spans="1:44">
      <c r="A595" s="29" t="s">
        <v>9780</v>
      </c>
      <c r="B595" s="29" t="s">
        <v>379</v>
      </c>
      <c r="C595" s="29" t="s">
        <v>9781</v>
      </c>
      <c r="D595" s="29" t="s">
        <v>381</v>
      </c>
      <c r="E595" s="29" t="s">
        <v>382</v>
      </c>
      <c r="F595" s="29" t="s">
        <v>383</v>
      </c>
      <c r="G595" s="29">
        <v>68</v>
      </c>
      <c r="H595" s="29" t="s">
        <v>9782</v>
      </c>
      <c r="I595" s="29" t="s">
        <v>385</v>
      </c>
      <c r="J595" s="29" t="s">
        <v>8252</v>
      </c>
      <c r="K595" s="29" t="s">
        <v>387</v>
      </c>
      <c r="L595" s="29" t="s">
        <v>8252</v>
      </c>
      <c r="M595" s="29" t="s">
        <v>9783</v>
      </c>
      <c r="N595" s="29" t="s">
        <v>9784</v>
      </c>
      <c r="O595" s="29" t="s">
        <v>1111</v>
      </c>
      <c r="P595" s="29" t="s">
        <v>1112</v>
      </c>
      <c r="Q595" s="29" t="s">
        <v>168</v>
      </c>
      <c r="R595" s="29" t="s">
        <v>9785</v>
      </c>
      <c r="S595" s="29" t="s">
        <v>9786</v>
      </c>
      <c r="T595" s="29" t="s">
        <v>9787</v>
      </c>
      <c r="U595" s="29" t="s">
        <v>9395</v>
      </c>
      <c r="V595" s="29">
        <v>42</v>
      </c>
      <c r="W595" s="29" t="s">
        <v>396</v>
      </c>
      <c r="X595" s="29" t="s">
        <v>9788</v>
      </c>
      <c r="Y595" s="29" t="s">
        <v>9314</v>
      </c>
      <c r="Z595" s="29" t="s">
        <v>7299</v>
      </c>
      <c r="AA595" s="29" t="s">
        <v>7299</v>
      </c>
      <c r="AB595" s="29" t="s">
        <v>9789</v>
      </c>
      <c r="AC595" s="29" t="s">
        <v>9790</v>
      </c>
      <c r="AD595" s="29" t="s">
        <v>168</v>
      </c>
      <c r="AE595" s="29" t="s">
        <v>9791</v>
      </c>
      <c r="AF595" s="29" t="s">
        <v>9792</v>
      </c>
      <c r="AG595" s="29">
        <v>-44</v>
      </c>
      <c r="AH595" s="29" t="s">
        <v>9792</v>
      </c>
      <c r="AI595" s="29" t="s">
        <v>9793</v>
      </c>
      <c r="AJ595" s="29">
        <v>52</v>
      </c>
      <c r="AK595" s="29" t="s">
        <v>7863</v>
      </c>
      <c r="AL595" s="29" t="s">
        <v>9794</v>
      </c>
      <c r="AM595" s="29">
        <v>56</v>
      </c>
      <c r="AN595" s="1">
        <f t="shared" si="36"/>
        <v>1</v>
      </c>
      <c r="AO595" s="1">
        <f t="shared" si="37"/>
        <v>1</v>
      </c>
      <c r="AP595" s="30">
        <f t="shared" si="38"/>
        <v>46296</v>
      </c>
      <c r="AQ595" s="1" t="str">
        <f>IF(COUNTIF('同场线路Rotas do mesmo SC'!A:A,C595)&gt;0,"Sim","Não")</f>
        <v>Não</v>
      </c>
      <c r="AR595" s="1" t="str">
        <f>IF(COUNTIF(揽收业务网点!A:A,P595)&gt;0,"Sim","Não")</f>
        <v>Não</v>
      </c>
    </row>
    <row r="596" spans="1:44">
      <c r="A596" s="29" t="s">
        <v>9795</v>
      </c>
      <c r="B596" s="29" t="s">
        <v>379</v>
      </c>
      <c r="C596" s="29" t="s">
        <v>1424</v>
      </c>
      <c r="D596" s="29" t="s">
        <v>381</v>
      </c>
      <c r="E596" s="29" t="s">
        <v>640</v>
      </c>
      <c r="F596" s="29" t="s">
        <v>383</v>
      </c>
      <c r="G596" s="29">
        <v>280</v>
      </c>
      <c r="H596" s="29" t="s">
        <v>1425</v>
      </c>
      <c r="I596" s="29" t="s">
        <v>385</v>
      </c>
      <c r="J596" s="29" t="s">
        <v>1426</v>
      </c>
      <c r="K596" s="29" t="s">
        <v>387</v>
      </c>
      <c r="L596" s="29" t="s">
        <v>1427</v>
      </c>
      <c r="M596" s="29" t="s">
        <v>1428</v>
      </c>
      <c r="N596" s="29" t="s">
        <v>1429</v>
      </c>
      <c r="O596" s="29" t="s">
        <v>1430</v>
      </c>
      <c r="P596" s="29" t="s">
        <v>4</v>
      </c>
      <c r="Q596" s="29" t="s">
        <v>5</v>
      </c>
      <c r="R596" s="29" t="s">
        <v>9796</v>
      </c>
      <c r="S596" s="29" t="s">
        <v>9796</v>
      </c>
      <c r="T596" s="29" t="s">
        <v>9797</v>
      </c>
      <c r="U596" s="29" t="s">
        <v>9798</v>
      </c>
      <c r="V596" s="29">
        <v>371</v>
      </c>
      <c r="W596" s="29" t="s">
        <v>396</v>
      </c>
      <c r="X596" s="29" t="s">
        <v>9799</v>
      </c>
      <c r="Y596" s="29" t="s">
        <v>1873</v>
      </c>
      <c r="Z596" s="29"/>
      <c r="AA596" s="29"/>
      <c r="AB596" s="29" t="s">
        <v>1435</v>
      </c>
      <c r="AC596" s="29" t="s">
        <v>1436</v>
      </c>
      <c r="AD596" s="29" t="s">
        <v>5</v>
      </c>
      <c r="AE596" s="29" t="s">
        <v>2812</v>
      </c>
      <c r="AF596" s="29" t="s">
        <v>9800</v>
      </c>
      <c r="AG596" s="29">
        <v>-251</v>
      </c>
      <c r="AH596" s="29" t="s">
        <v>9800</v>
      </c>
      <c r="AI596" s="29" t="s">
        <v>9801</v>
      </c>
      <c r="AJ596" s="29">
        <v>316</v>
      </c>
      <c r="AK596" s="29" t="s">
        <v>9802</v>
      </c>
      <c r="AL596" s="29" t="s">
        <v>9803</v>
      </c>
      <c r="AM596" s="29">
        <v>56</v>
      </c>
      <c r="AN596" s="1">
        <f t="shared" si="36"/>
        <v>1</v>
      </c>
      <c r="AO596" s="1">
        <f t="shared" si="37"/>
        <v>1</v>
      </c>
      <c r="AP596" s="30">
        <f t="shared" si="38"/>
        <v>46297</v>
      </c>
      <c r="AQ596" s="1" t="str">
        <f>IF(COUNTIF('同场线路Rotas do mesmo SC'!A:A,C596)&gt;0,"Sim","Não")</f>
        <v>Não</v>
      </c>
      <c r="AR596" s="1" t="str">
        <f>IF(COUNTIF(揽收业务网点!A:A,P596)&gt;0,"Sim","Não")</f>
        <v>Sim</v>
      </c>
    </row>
    <row r="597" spans="1:44">
      <c r="A597" s="29" t="s">
        <v>9804</v>
      </c>
      <c r="B597" s="29" t="s">
        <v>379</v>
      </c>
      <c r="C597" s="29" t="s">
        <v>9805</v>
      </c>
      <c r="D597" s="29" t="s">
        <v>381</v>
      </c>
      <c r="E597" s="29" t="s">
        <v>382</v>
      </c>
      <c r="F597" s="29" t="s">
        <v>383</v>
      </c>
      <c r="G597" s="29">
        <v>5</v>
      </c>
      <c r="H597" s="29" t="s">
        <v>9806</v>
      </c>
      <c r="I597" s="29" t="s">
        <v>1289</v>
      </c>
      <c r="J597" s="29" t="s">
        <v>9807</v>
      </c>
      <c r="K597" s="29" t="s">
        <v>387</v>
      </c>
      <c r="L597" s="29" t="s">
        <v>9808</v>
      </c>
      <c r="M597" s="29" t="s">
        <v>9809</v>
      </c>
      <c r="N597" s="29" t="s">
        <v>9810</v>
      </c>
      <c r="O597" s="29" t="s">
        <v>2273</v>
      </c>
      <c r="P597" s="29" t="s">
        <v>2274</v>
      </c>
      <c r="Q597" s="29" t="s">
        <v>2</v>
      </c>
      <c r="R597" s="29" t="s">
        <v>4480</v>
      </c>
      <c r="S597" s="29" t="s">
        <v>9811</v>
      </c>
      <c r="T597" s="29" t="s">
        <v>9812</v>
      </c>
      <c r="U597" s="29" t="s">
        <v>9813</v>
      </c>
      <c r="V597" s="29">
        <v>92</v>
      </c>
      <c r="W597" s="29" t="s">
        <v>396</v>
      </c>
      <c r="X597" s="29" t="s">
        <v>9814</v>
      </c>
      <c r="Y597" s="29" t="s">
        <v>9815</v>
      </c>
      <c r="Z597" s="29" t="s">
        <v>9816</v>
      </c>
      <c r="AA597" s="29" t="s">
        <v>9816</v>
      </c>
      <c r="AB597" s="29" t="s">
        <v>9817</v>
      </c>
      <c r="AC597" s="29" t="s">
        <v>9818</v>
      </c>
      <c r="AD597" s="29" t="s">
        <v>2</v>
      </c>
      <c r="AE597" s="29" t="s">
        <v>3676</v>
      </c>
      <c r="AF597" s="29" t="s">
        <v>9819</v>
      </c>
      <c r="AG597" s="29">
        <v>-154</v>
      </c>
      <c r="AH597" s="29" t="s">
        <v>9819</v>
      </c>
      <c r="AI597" s="29" t="s">
        <v>9820</v>
      </c>
      <c r="AJ597" s="29">
        <v>141</v>
      </c>
      <c r="AK597" s="29" t="s">
        <v>9821</v>
      </c>
      <c r="AL597" s="29" t="s">
        <v>9822</v>
      </c>
      <c r="AM597" s="29">
        <v>250</v>
      </c>
      <c r="AN597" s="1">
        <f t="shared" si="36"/>
        <v>1</v>
      </c>
      <c r="AO597" s="1">
        <f t="shared" si="37"/>
        <v>1</v>
      </c>
      <c r="AP597" s="30">
        <f t="shared" si="38"/>
        <v>46296</v>
      </c>
      <c r="AQ597" s="1" t="str">
        <f>IF(COUNTIF('同场线路Rotas do mesmo SC'!A:A,C597)&gt;0,"Sim","Não")</f>
        <v>Não</v>
      </c>
      <c r="AR597" s="1" t="str">
        <f>IF(COUNTIF(揽收业务网点!A:A,P597)&gt;0,"Sim","Não")</f>
        <v>Não</v>
      </c>
    </row>
    <row r="598" spans="1:44">
      <c r="A598" s="29" t="s">
        <v>9823</v>
      </c>
      <c r="B598" s="29" t="s">
        <v>379</v>
      </c>
      <c r="C598" s="29" t="s">
        <v>9824</v>
      </c>
      <c r="D598" s="29" t="s">
        <v>381</v>
      </c>
      <c r="E598" s="29" t="s">
        <v>382</v>
      </c>
      <c r="F598" s="29" t="s">
        <v>732</v>
      </c>
      <c r="G598" s="29">
        <v>7</v>
      </c>
      <c r="H598" s="29" t="s">
        <v>9825</v>
      </c>
      <c r="I598" s="29" t="s">
        <v>868</v>
      </c>
      <c r="J598" s="29" t="s">
        <v>1699</v>
      </c>
      <c r="K598" s="29" t="s">
        <v>387</v>
      </c>
      <c r="L598" s="29" t="s">
        <v>1700</v>
      </c>
      <c r="M598" s="29" t="s">
        <v>9826</v>
      </c>
      <c r="N598" s="29" t="s">
        <v>9827</v>
      </c>
      <c r="O598" s="29" t="s">
        <v>653</v>
      </c>
      <c r="P598" s="29" t="s">
        <v>654</v>
      </c>
      <c r="Q598" s="29" t="s">
        <v>11</v>
      </c>
      <c r="R598" s="29" t="s">
        <v>1524</v>
      </c>
      <c r="S598" s="29" t="s">
        <v>1524</v>
      </c>
      <c r="T598" s="29" t="s">
        <v>9828</v>
      </c>
      <c r="U598" s="29" t="s">
        <v>9130</v>
      </c>
      <c r="V598" s="29">
        <v>325</v>
      </c>
      <c r="W598" s="29" t="s">
        <v>396</v>
      </c>
      <c r="X598" s="29" t="s">
        <v>9829</v>
      </c>
      <c r="Y598" s="29" t="s">
        <v>1775</v>
      </c>
      <c r="Z598" s="29" t="s">
        <v>9830</v>
      </c>
      <c r="AA598" s="29" t="s">
        <v>9830</v>
      </c>
      <c r="AB598" s="29" t="s">
        <v>7875</v>
      </c>
      <c r="AC598" s="29" t="s">
        <v>7876</v>
      </c>
      <c r="AD598" s="29" t="s">
        <v>11</v>
      </c>
      <c r="AE598" s="29" t="s">
        <v>4088</v>
      </c>
      <c r="AF598" s="29" t="s">
        <v>9831</v>
      </c>
      <c r="AG598" s="29">
        <v>-18</v>
      </c>
      <c r="AH598" s="29" t="s">
        <v>9831</v>
      </c>
      <c r="AI598" s="29"/>
      <c r="AJ598" s="29">
        <v>18</v>
      </c>
      <c r="AK598" s="29" t="s">
        <v>9832</v>
      </c>
      <c r="AL598" s="29" t="s">
        <v>9833</v>
      </c>
      <c r="AM598" s="29">
        <v>14</v>
      </c>
      <c r="AN598" s="1">
        <f t="shared" si="36"/>
        <v>1</v>
      </c>
      <c r="AO598" s="1">
        <f t="shared" si="37"/>
        <v>0</v>
      </c>
      <c r="AP598" s="30">
        <f t="shared" si="38"/>
        <v>46296</v>
      </c>
      <c r="AQ598" s="1" t="str">
        <f>IF(COUNTIF('同场线路Rotas do mesmo SC'!A:A,C598)&gt;0,"Sim","Não")</f>
        <v>Não</v>
      </c>
      <c r="AR598" s="1" t="str">
        <f>IF(COUNTIF(揽收业务网点!A:A,P598)&gt;0,"Sim","Não")</f>
        <v>Não</v>
      </c>
    </row>
    <row r="599" spans="1:44">
      <c r="A599" s="29" t="s">
        <v>9834</v>
      </c>
      <c r="B599" s="29" t="s">
        <v>379</v>
      </c>
      <c r="C599" s="29" t="s">
        <v>9835</v>
      </c>
      <c r="D599" s="29" t="s">
        <v>381</v>
      </c>
      <c r="E599" s="29" t="s">
        <v>382</v>
      </c>
      <c r="F599" s="29" t="s">
        <v>847</v>
      </c>
      <c r="G599" s="29">
        <v>43</v>
      </c>
      <c r="H599" s="29" t="s">
        <v>9836</v>
      </c>
      <c r="I599" s="29" t="s">
        <v>868</v>
      </c>
      <c r="J599" s="29" t="s">
        <v>642</v>
      </c>
      <c r="K599" s="29" t="s">
        <v>387</v>
      </c>
      <c r="L599" s="29" t="s">
        <v>643</v>
      </c>
      <c r="M599" s="29" t="s">
        <v>9837</v>
      </c>
      <c r="N599" s="29" t="s">
        <v>9838</v>
      </c>
      <c r="O599" s="29" t="s">
        <v>653</v>
      </c>
      <c r="P599" s="29" t="s">
        <v>654</v>
      </c>
      <c r="Q599" s="29" t="s">
        <v>11</v>
      </c>
      <c r="R599" s="29" t="s">
        <v>9839</v>
      </c>
      <c r="S599" s="29" t="s">
        <v>9839</v>
      </c>
      <c r="T599" s="29" t="s">
        <v>6295</v>
      </c>
      <c r="U599" s="29" t="s">
        <v>9840</v>
      </c>
      <c r="V599" s="29">
        <v>13</v>
      </c>
      <c r="W599" s="29" t="s">
        <v>396</v>
      </c>
      <c r="X599" s="29" t="s">
        <v>9841</v>
      </c>
      <c r="Y599" s="29" t="s">
        <v>1092</v>
      </c>
      <c r="Z599" s="29" t="s">
        <v>9842</v>
      </c>
      <c r="AA599" s="29" t="s">
        <v>9842</v>
      </c>
      <c r="AB599" s="29" t="s">
        <v>5913</v>
      </c>
      <c r="AC599" s="29" t="s">
        <v>5914</v>
      </c>
      <c r="AD599" s="29" t="s">
        <v>11</v>
      </c>
      <c r="AE599" s="29" t="s">
        <v>5079</v>
      </c>
      <c r="AF599" s="29" t="s">
        <v>9843</v>
      </c>
      <c r="AG599" s="29">
        <v>-59</v>
      </c>
      <c r="AH599" s="29" t="s">
        <v>9843</v>
      </c>
      <c r="AI599" s="29" t="s">
        <v>9844</v>
      </c>
      <c r="AJ599" s="29">
        <v>18</v>
      </c>
      <c r="AK599" s="29" t="s">
        <v>6237</v>
      </c>
      <c r="AL599" s="29" t="s">
        <v>9845</v>
      </c>
      <c r="AM599" s="29">
        <v>144</v>
      </c>
      <c r="AN599" s="1">
        <f t="shared" si="36"/>
        <v>1</v>
      </c>
      <c r="AO599" s="1">
        <f t="shared" si="37"/>
        <v>1</v>
      </c>
      <c r="AP599" s="30">
        <f t="shared" si="38"/>
        <v>46296</v>
      </c>
      <c r="AQ599" s="1" t="str">
        <f>IF(COUNTIF('同场线路Rotas do mesmo SC'!A:A,C599)&gt;0,"Sim","Não")</f>
        <v>Não</v>
      </c>
      <c r="AR599" s="1" t="str">
        <f>IF(COUNTIF(揽收业务网点!A:A,P599)&gt;0,"Sim","Não")</f>
        <v>Não</v>
      </c>
    </row>
    <row r="600" spans="1:44">
      <c r="A600" s="29" t="s">
        <v>9846</v>
      </c>
      <c r="B600" s="29" t="s">
        <v>379</v>
      </c>
      <c r="C600" s="29" t="s">
        <v>9847</v>
      </c>
      <c r="D600" s="29" t="s">
        <v>381</v>
      </c>
      <c r="E600" s="29" t="s">
        <v>382</v>
      </c>
      <c r="F600" s="29" t="s">
        <v>732</v>
      </c>
      <c r="G600" s="29">
        <v>7</v>
      </c>
      <c r="H600" s="29" t="s">
        <v>9848</v>
      </c>
      <c r="I600" s="29" t="s">
        <v>868</v>
      </c>
      <c r="J600" s="29" t="s">
        <v>4160</v>
      </c>
      <c r="K600" s="29" t="s">
        <v>387</v>
      </c>
      <c r="L600" s="29" t="s">
        <v>4161</v>
      </c>
      <c r="M600" s="29" t="s">
        <v>9849</v>
      </c>
      <c r="N600" s="29" t="s">
        <v>9850</v>
      </c>
      <c r="O600" s="29" t="s">
        <v>1403</v>
      </c>
      <c r="P600" s="29" t="s">
        <v>53</v>
      </c>
      <c r="Q600" s="29" t="s">
        <v>11</v>
      </c>
      <c r="R600" s="29" t="s">
        <v>9851</v>
      </c>
      <c r="S600" s="29" t="s">
        <v>9852</v>
      </c>
      <c r="T600" s="29" t="s">
        <v>9853</v>
      </c>
      <c r="U600" s="29" t="s">
        <v>9854</v>
      </c>
      <c r="V600" s="29">
        <v>14</v>
      </c>
      <c r="W600" s="29" t="s">
        <v>396</v>
      </c>
      <c r="X600" s="29" t="s">
        <v>9855</v>
      </c>
      <c r="Y600" s="29" t="s">
        <v>2077</v>
      </c>
      <c r="Z600" s="29" t="s">
        <v>9856</v>
      </c>
      <c r="AA600" s="29" t="s">
        <v>9856</v>
      </c>
      <c r="AB600" s="29" t="s">
        <v>9857</v>
      </c>
      <c r="AC600" s="29" t="s">
        <v>9858</v>
      </c>
      <c r="AD600" s="29" t="s">
        <v>11</v>
      </c>
      <c r="AE600" s="29" t="s">
        <v>2873</v>
      </c>
      <c r="AF600" s="29" t="s">
        <v>9859</v>
      </c>
      <c r="AG600" s="29">
        <v>-30</v>
      </c>
      <c r="AH600" s="29" t="s">
        <v>9859</v>
      </c>
      <c r="AI600" s="29" t="s">
        <v>9860</v>
      </c>
      <c r="AJ600" s="29">
        <v>0</v>
      </c>
      <c r="AK600" s="29" t="s">
        <v>9861</v>
      </c>
      <c r="AL600" s="29" t="s">
        <v>9862</v>
      </c>
      <c r="AM600" s="29">
        <v>25</v>
      </c>
      <c r="AN600" s="1">
        <f t="shared" si="36"/>
        <v>1</v>
      </c>
      <c r="AO600" s="1">
        <f t="shared" si="37"/>
        <v>1</v>
      </c>
      <c r="AP600" s="30">
        <f t="shared" si="38"/>
        <v>46296</v>
      </c>
      <c r="AQ600" s="1" t="str">
        <f>IF(COUNTIF('同场线路Rotas do mesmo SC'!A:A,C600)&gt;0,"Sim","Não")</f>
        <v>Não</v>
      </c>
      <c r="AR600" s="1" t="str">
        <f>IF(COUNTIF(揽收业务网点!A:A,P600)&gt;0,"Sim","Não")</f>
        <v>Sim</v>
      </c>
    </row>
    <row r="601" spans="1:44">
      <c r="A601" s="29" t="s">
        <v>9863</v>
      </c>
      <c r="B601" s="29" t="s">
        <v>379</v>
      </c>
      <c r="C601" s="29" t="s">
        <v>9864</v>
      </c>
      <c r="D601" s="29" t="s">
        <v>381</v>
      </c>
      <c r="E601" s="29" t="s">
        <v>640</v>
      </c>
      <c r="F601" s="29" t="s">
        <v>383</v>
      </c>
      <c r="G601" s="29">
        <v>40</v>
      </c>
      <c r="H601" s="29" t="s">
        <v>9865</v>
      </c>
      <c r="I601" s="29" t="s">
        <v>868</v>
      </c>
      <c r="J601" s="29" t="s">
        <v>4160</v>
      </c>
      <c r="K601" s="29" t="s">
        <v>387</v>
      </c>
      <c r="L601" s="29" t="s">
        <v>4161</v>
      </c>
      <c r="M601" s="29" t="s">
        <v>9866</v>
      </c>
      <c r="N601" s="29" t="s">
        <v>9867</v>
      </c>
      <c r="O601" s="29" t="s">
        <v>9070</v>
      </c>
      <c r="P601" s="29" t="s">
        <v>160</v>
      </c>
      <c r="Q601" s="29" t="s">
        <v>145</v>
      </c>
      <c r="R601" s="29" t="s">
        <v>9868</v>
      </c>
      <c r="S601" s="29" t="s">
        <v>9868</v>
      </c>
      <c r="T601" s="29" t="s">
        <v>9869</v>
      </c>
      <c r="U601" s="29" t="s">
        <v>9870</v>
      </c>
      <c r="V601" s="29">
        <v>142</v>
      </c>
      <c r="W601" s="29" t="s">
        <v>396</v>
      </c>
      <c r="X601" s="29" t="s">
        <v>9871</v>
      </c>
      <c r="Y601" s="29" t="s">
        <v>2307</v>
      </c>
      <c r="Z601" s="29" t="s">
        <v>9872</v>
      </c>
      <c r="AA601" s="29" t="s">
        <v>9872</v>
      </c>
      <c r="AB601" s="29" t="s">
        <v>1165</v>
      </c>
      <c r="AC601" s="29" t="s">
        <v>1166</v>
      </c>
      <c r="AD601" s="29" t="s">
        <v>145</v>
      </c>
      <c r="AE601" s="29" t="s">
        <v>9040</v>
      </c>
      <c r="AF601" s="29" t="s">
        <v>9873</v>
      </c>
      <c r="AG601" s="29">
        <v>-23</v>
      </c>
      <c r="AH601" s="29" t="s">
        <v>9873</v>
      </c>
      <c r="AI601" s="29" t="s">
        <v>9874</v>
      </c>
      <c r="AJ601" s="29">
        <v>23</v>
      </c>
      <c r="AK601" s="29" t="s">
        <v>9875</v>
      </c>
      <c r="AL601" s="29" t="s">
        <v>9876</v>
      </c>
      <c r="AM601" s="29">
        <v>452</v>
      </c>
      <c r="AN601" s="1">
        <f t="shared" si="36"/>
        <v>1</v>
      </c>
      <c r="AO601" s="1">
        <f t="shared" si="37"/>
        <v>1</v>
      </c>
      <c r="AP601" s="30">
        <f t="shared" si="38"/>
        <v>46296</v>
      </c>
      <c r="AQ601" s="1" t="str">
        <f>IF(COUNTIF('同场线路Rotas do mesmo SC'!A:A,C601)&gt;0,"Sim","Não")</f>
        <v>Não</v>
      </c>
      <c r="AR601" s="1" t="str">
        <f>IF(COUNTIF(揽收业务网点!A:A,P601)&gt;0,"Sim","Não")</f>
        <v>Sim</v>
      </c>
    </row>
    <row r="602" spans="1:44">
      <c r="A602" s="29" t="s">
        <v>9877</v>
      </c>
      <c r="B602" s="29" t="s">
        <v>379</v>
      </c>
      <c r="C602" s="29" t="s">
        <v>9878</v>
      </c>
      <c r="D602" s="29" t="s">
        <v>381</v>
      </c>
      <c r="E602" s="29" t="s">
        <v>640</v>
      </c>
      <c r="F602" s="29" t="s">
        <v>829</v>
      </c>
      <c r="G602" s="29">
        <v>150</v>
      </c>
      <c r="H602" s="29" t="s">
        <v>8503</v>
      </c>
      <c r="I602" s="29" t="s">
        <v>385</v>
      </c>
      <c r="J602" s="29" t="s">
        <v>1121</v>
      </c>
      <c r="K602" s="29" t="s">
        <v>387</v>
      </c>
      <c r="L602" s="29" t="s">
        <v>1122</v>
      </c>
      <c r="M602" s="29" t="s">
        <v>9879</v>
      </c>
      <c r="N602" s="29" t="s">
        <v>9880</v>
      </c>
      <c r="O602" s="29" t="s">
        <v>1104</v>
      </c>
      <c r="P602" s="29" t="s">
        <v>167</v>
      </c>
      <c r="Q602" s="29" t="s">
        <v>168</v>
      </c>
      <c r="R602" s="29" t="s">
        <v>9881</v>
      </c>
      <c r="S602" s="29" t="s">
        <v>9881</v>
      </c>
      <c r="T602" s="29" t="s">
        <v>9882</v>
      </c>
      <c r="U602" s="29" t="s">
        <v>9883</v>
      </c>
      <c r="V602" s="29">
        <v>60</v>
      </c>
      <c r="W602" s="29" t="s">
        <v>396</v>
      </c>
      <c r="X602" s="29" t="s">
        <v>9884</v>
      </c>
      <c r="Y602" s="29" t="s">
        <v>9885</v>
      </c>
      <c r="Z602" s="29" t="s">
        <v>9886</v>
      </c>
      <c r="AA602" s="29" t="s">
        <v>9886</v>
      </c>
      <c r="AB602" s="29" t="s">
        <v>1111</v>
      </c>
      <c r="AC602" s="29" t="s">
        <v>1112</v>
      </c>
      <c r="AD602" s="29" t="s">
        <v>168</v>
      </c>
      <c r="AE602" s="29" t="s">
        <v>1990</v>
      </c>
      <c r="AF602" s="29" t="s">
        <v>9887</v>
      </c>
      <c r="AG602" s="29">
        <v>-78</v>
      </c>
      <c r="AH602" s="29" t="s">
        <v>9887</v>
      </c>
      <c r="AI602" s="29" t="s">
        <v>9888</v>
      </c>
      <c r="AJ602" s="29">
        <v>71</v>
      </c>
      <c r="AK602" s="29" t="s">
        <v>9889</v>
      </c>
      <c r="AL602" s="29" t="s">
        <v>9890</v>
      </c>
      <c r="AM602" s="29">
        <v>2169</v>
      </c>
      <c r="AN602" s="1">
        <f t="shared" si="36"/>
        <v>1</v>
      </c>
      <c r="AO602" s="1">
        <f t="shared" si="37"/>
        <v>1</v>
      </c>
      <c r="AP602" s="30">
        <f t="shared" si="38"/>
        <v>46296</v>
      </c>
      <c r="AQ602" s="1" t="str">
        <f>IF(COUNTIF('同场线路Rotas do mesmo SC'!A:A,C602)&gt;0,"Sim","Não")</f>
        <v>Não</v>
      </c>
      <c r="AR602" s="1" t="str">
        <f>IF(COUNTIF(揽收业务网点!A:A,P602)&gt;0,"Sim","Não")</f>
        <v>Sim</v>
      </c>
    </row>
    <row r="603" spans="1:44">
      <c r="A603" s="29" t="s">
        <v>9891</v>
      </c>
      <c r="B603" s="29" t="s">
        <v>379</v>
      </c>
      <c r="C603" s="29" t="s">
        <v>9892</v>
      </c>
      <c r="D603" s="29" t="s">
        <v>381</v>
      </c>
      <c r="E603" s="29" t="s">
        <v>382</v>
      </c>
      <c r="F603" s="29" t="s">
        <v>383</v>
      </c>
      <c r="G603" s="29">
        <v>20</v>
      </c>
      <c r="H603" s="29" t="s">
        <v>9893</v>
      </c>
      <c r="I603" s="29" t="s">
        <v>385</v>
      </c>
      <c r="J603" s="29" t="s">
        <v>2928</v>
      </c>
      <c r="K603" s="29" t="s">
        <v>387</v>
      </c>
      <c r="L603" s="29" t="s">
        <v>2929</v>
      </c>
      <c r="M603" s="29" t="s">
        <v>9894</v>
      </c>
      <c r="N603" s="29" t="s">
        <v>9895</v>
      </c>
      <c r="O603" s="29" t="s">
        <v>2002</v>
      </c>
      <c r="P603" s="29" t="s">
        <v>2003</v>
      </c>
      <c r="Q603" s="29" t="s">
        <v>142</v>
      </c>
      <c r="R603" s="29" t="s">
        <v>9896</v>
      </c>
      <c r="S603" s="29" t="s">
        <v>1884</v>
      </c>
      <c r="T603" s="29" t="s">
        <v>9897</v>
      </c>
      <c r="U603" s="29" t="s">
        <v>9898</v>
      </c>
      <c r="V603" s="29">
        <v>10</v>
      </c>
      <c r="W603" s="29" t="s">
        <v>396</v>
      </c>
      <c r="X603" s="29" t="s">
        <v>9899</v>
      </c>
      <c r="Y603" s="29" t="s">
        <v>948</v>
      </c>
      <c r="Z603" s="29" t="s">
        <v>9900</v>
      </c>
      <c r="AA603" s="29" t="s">
        <v>9900</v>
      </c>
      <c r="AB603" s="29" t="s">
        <v>9901</v>
      </c>
      <c r="AC603" s="29" t="s">
        <v>9902</v>
      </c>
      <c r="AD603" s="29" t="s">
        <v>142</v>
      </c>
      <c r="AE603" s="29" t="s">
        <v>2351</v>
      </c>
      <c r="AF603" s="29" t="s">
        <v>9903</v>
      </c>
      <c r="AG603" s="29">
        <v>-87</v>
      </c>
      <c r="AH603" s="29" t="s">
        <v>9903</v>
      </c>
      <c r="AI603" s="29" t="s">
        <v>9904</v>
      </c>
      <c r="AJ603" s="29">
        <v>100</v>
      </c>
      <c r="AK603" s="29" t="s">
        <v>9905</v>
      </c>
      <c r="AL603" s="29" t="s">
        <v>1936</v>
      </c>
      <c r="AM603" s="29">
        <v>101</v>
      </c>
      <c r="AN603" s="1">
        <f t="shared" si="36"/>
        <v>1</v>
      </c>
      <c r="AO603" s="1">
        <f t="shared" si="37"/>
        <v>1</v>
      </c>
      <c r="AP603" s="30">
        <f t="shared" si="38"/>
        <v>46296</v>
      </c>
      <c r="AQ603" s="1" t="str">
        <f>IF(COUNTIF('同场线路Rotas do mesmo SC'!A:A,C603)&gt;0,"Sim","Não")</f>
        <v>Não</v>
      </c>
      <c r="AR603" s="1" t="str">
        <f>IF(COUNTIF(揽收业务网点!A:A,P603)&gt;0,"Sim","Não")</f>
        <v>Não</v>
      </c>
    </row>
    <row r="604" spans="1:44">
      <c r="A604" s="29" t="s">
        <v>9906</v>
      </c>
      <c r="B604" s="29" t="s">
        <v>379</v>
      </c>
      <c r="C604" s="29" t="s">
        <v>9907</v>
      </c>
      <c r="D604" s="29" t="s">
        <v>381</v>
      </c>
      <c r="E604" s="29" t="s">
        <v>640</v>
      </c>
      <c r="F604" s="29" t="s">
        <v>1287</v>
      </c>
      <c r="G604" s="29">
        <v>9</v>
      </c>
      <c r="H604" s="29" t="s">
        <v>9908</v>
      </c>
      <c r="I604" s="29" t="s">
        <v>702</v>
      </c>
      <c r="J604" s="29" t="s">
        <v>642</v>
      </c>
      <c r="K604" s="29" t="s">
        <v>387</v>
      </c>
      <c r="L604" s="29" t="s">
        <v>643</v>
      </c>
      <c r="M604" s="29" t="s">
        <v>9909</v>
      </c>
      <c r="N604" s="29" t="s">
        <v>9910</v>
      </c>
      <c r="O604" s="29" t="s">
        <v>3407</v>
      </c>
      <c r="P604" s="29" t="s">
        <v>68</v>
      </c>
      <c r="Q604" s="29" t="s">
        <v>11</v>
      </c>
      <c r="R604" s="29" t="s">
        <v>9911</v>
      </c>
      <c r="S604" s="29" t="s">
        <v>9911</v>
      </c>
      <c r="T604" s="29" t="s">
        <v>9912</v>
      </c>
      <c r="U604" s="29" t="s">
        <v>9913</v>
      </c>
      <c r="V604" s="29">
        <v>149</v>
      </c>
      <c r="W604" s="29" t="s">
        <v>396</v>
      </c>
      <c r="X604" s="29" t="s">
        <v>9914</v>
      </c>
      <c r="Y604" s="29" t="s">
        <v>9915</v>
      </c>
      <c r="Z604" s="29" t="s">
        <v>9916</v>
      </c>
      <c r="AA604" s="29" t="s">
        <v>9916</v>
      </c>
      <c r="AB604" s="29" t="s">
        <v>653</v>
      </c>
      <c r="AC604" s="29" t="s">
        <v>654</v>
      </c>
      <c r="AD604" s="29" t="s">
        <v>11</v>
      </c>
      <c r="AE604" s="29" t="s">
        <v>3903</v>
      </c>
      <c r="AF604" s="29" t="s">
        <v>9917</v>
      </c>
      <c r="AG604" s="29">
        <v>-139</v>
      </c>
      <c r="AH604" s="29" t="s">
        <v>9917</v>
      </c>
      <c r="AI604" s="29" t="s">
        <v>9918</v>
      </c>
      <c r="AJ604" s="29">
        <v>21</v>
      </c>
      <c r="AK604" s="29" t="s">
        <v>9919</v>
      </c>
      <c r="AL604" s="29" t="s">
        <v>9920</v>
      </c>
      <c r="AM604" s="29">
        <v>2675</v>
      </c>
      <c r="AN604" s="1">
        <f t="shared" si="36"/>
        <v>1</v>
      </c>
      <c r="AO604" s="1">
        <f t="shared" si="37"/>
        <v>1</v>
      </c>
      <c r="AP604" s="30">
        <f t="shared" si="38"/>
        <v>46296</v>
      </c>
      <c r="AQ604" s="1" t="str">
        <f>IF(COUNTIF('同场线路Rotas do mesmo SC'!A:A,C604)&gt;0,"Sim","Não")</f>
        <v>Não</v>
      </c>
      <c r="AR604" s="1" t="str">
        <f>IF(COUNTIF(揽收业务网点!A:A,P604)&gt;0,"Sim","Não")</f>
        <v>Sim</v>
      </c>
    </row>
    <row r="605" spans="1:44">
      <c r="A605" s="29" t="s">
        <v>9921</v>
      </c>
      <c r="B605" s="29" t="s">
        <v>379</v>
      </c>
      <c r="C605" s="29" t="s">
        <v>9922</v>
      </c>
      <c r="D605" s="29" t="s">
        <v>381</v>
      </c>
      <c r="E605" s="29" t="s">
        <v>382</v>
      </c>
      <c r="F605" s="29" t="s">
        <v>732</v>
      </c>
      <c r="G605" s="29">
        <v>25</v>
      </c>
      <c r="H605" s="29" t="s">
        <v>9923</v>
      </c>
      <c r="I605" s="29" t="s">
        <v>868</v>
      </c>
      <c r="J605" s="29" t="s">
        <v>9924</v>
      </c>
      <c r="K605" s="29" t="s">
        <v>387</v>
      </c>
      <c r="L605" s="29" t="s">
        <v>9925</v>
      </c>
      <c r="M605" s="29" t="s">
        <v>9926</v>
      </c>
      <c r="N605" s="29" t="s">
        <v>9927</v>
      </c>
      <c r="O605" s="29" t="s">
        <v>1111</v>
      </c>
      <c r="P605" s="29" t="s">
        <v>1112</v>
      </c>
      <c r="Q605" s="29" t="s">
        <v>168</v>
      </c>
      <c r="R605" s="29" t="s">
        <v>9928</v>
      </c>
      <c r="S605" s="29" t="s">
        <v>9929</v>
      </c>
      <c r="T605" s="29" t="s">
        <v>9930</v>
      </c>
      <c r="U605" s="29" t="s">
        <v>9931</v>
      </c>
      <c r="V605" s="29">
        <v>216</v>
      </c>
      <c r="W605" s="29" t="s">
        <v>396</v>
      </c>
      <c r="X605" s="29" t="s">
        <v>9932</v>
      </c>
      <c r="Y605" s="29" t="s">
        <v>551</v>
      </c>
      <c r="Z605" s="29" t="s">
        <v>9933</v>
      </c>
      <c r="AA605" s="29" t="s">
        <v>9933</v>
      </c>
      <c r="AB605" s="29" t="s">
        <v>9934</v>
      </c>
      <c r="AC605" s="29" t="s">
        <v>9935</v>
      </c>
      <c r="AD605" s="29" t="s">
        <v>168</v>
      </c>
      <c r="AE605" s="29" t="s">
        <v>9936</v>
      </c>
      <c r="AF605" s="29" t="s">
        <v>9937</v>
      </c>
      <c r="AG605" s="29">
        <v>1472</v>
      </c>
      <c r="AH605" s="29" t="s">
        <v>9937</v>
      </c>
      <c r="AI605" s="29" t="s">
        <v>9938</v>
      </c>
      <c r="AJ605" s="29">
        <v>-1357</v>
      </c>
      <c r="AK605" s="29" t="s">
        <v>9939</v>
      </c>
      <c r="AL605" s="29" t="s">
        <v>9940</v>
      </c>
      <c r="AM605" s="29">
        <v>204</v>
      </c>
      <c r="AN605" s="1">
        <f t="shared" si="36"/>
        <v>1</v>
      </c>
      <c r="AO605" s="1">
        <f t="shared" si="37"/>
        <v>1</v>
      </c>
      <c r="AP605" s="30">
        <f t="shared" si="38"/>
        <v>46296</v>
      </c>
      <c r="AQ605" s="1" t="str">
        <f>IF(COUNTIF('同场线路Rotas do mesmo SC'!A:A,C605)&gt;0,"Sim","Não")</f>
        <v>Não</v>
      </c>
      <c r="AR605" s="1" t="str">
        <f>IF(COUNTIF(揽收业务网点!A:A,P605)&gt;0,"Sim","Não")</f>
        <v>Não</v>
      </c>
    </row>
    <row r="606" spans="1:44">
      <c r="A606" s="29" t="s">
        <v>9941</v>
      </c>
      <c r="B606" s="29" t="s">
        <v>379</v>
      </c>
      <c r="C606" s="29" t="s">
        <v>454</v>
      </c>
      <c r="D606" s="29" t="s">
        <v>381</v>
      </c>
      <c r="E606" s="29" t="s">
        <v>382</v>
      </c>
      <c r="F606" s="29" t="s">
        <v>383</v>
      </c>
      <c r="G606" s="29">
        <v>800</v>
      </c>
      <c r="H606" s="29" t="s">
        <v>455</v>
      </c>
      <c r="I606" s="29" t="s">
        <v>456</v>
      </c>
      <c r="J606" s="29" t="s">
        <v>457</v>
      </c>
      <c r="K606" s="29" t="s">
        <v>387</v>
      </c>
      <c r="L606" s="29" t="s">
        <v>458</v>
      </c>
      <c r="M606" s="29" t="s">
        <v>459</v>
      </c>
      <c r="N606" s="29" t="s">
        <v>460</v>
      </c>
      <c r="O606" s="29" t="s">
        <v>461</v>
      </c>
      <c r="P606" s="29" t="s">
        <v>462</v>
      </c>
      <c r="Q606" s="29" t="s">
        <v>5</v>
      </c>
      <c r="R606" s="29" t="s">
        <v>9942</v>
      </c>
      <c r="S606" s="29" t="s">
        <v>9943</v>
      </c>
      <c r="T606" s="29" t="s">
        <v>9944</v>
      </c>
      <c r="U606" s="29" t="s">
        <v>9945</v>
      </c>
      <c r="V606" s="29">
        <v>838</v>
      </c>
      <c r="W606" s="29" t="s">
        <v>396</v>
      </c>
      <c r="X606" s="29" t="s">
        <v>9946</v>
      </c>
      <c r="Y606" s="29" t="s">
        <v>633</v>
      </c>
      <c r="Z606" s="29" t="s">
        <v>9946</v>
      </c>
      <c r="AA606" s="29" t="s">
        <v>9946</v>
      </c>
      <c r="AB606" s="29" t="s">
        <v>470</v>
      </c>
      <c r="AC606" s="29" t="s">
        <v>471</v>
      </c>
      <c r="AD606" s="29" t="s">
        <v>5</v>
      </c>
      <c r="AE606" s="29" t="s">
        <v>1774</v>
      </c>
      <c r="AF606" s="29" t="s">
        <v>9947</v>
      </c>
      <c r="AG606" s="29">
        <v>-1314</v>
      </c>
      <c r="AH606" s="29" t="s">
        <v>9947</v>
      </c>
      <c r="AI606" s="29" t="s">
        <v>9948</v>
      </c>
      <c r="AJ606" s="29">
        <v>5</v>
      </c>
      <c r="AK606" s="29" t="s">
        <v>9949</v>
      </c>
      <c r="AL606" s="29" t="s">
        <v>9950</v>
      </c>
      <c r="AM606" s="29">
        <v>1450</v>
      </c>
      <c r="AN606" s="1">
        <f t="shared" si="36"/>
        <v>1</v>
      </c>
      <c r="AO606" s="1">
        <f t="shared" si="37"/>
        <v>1</v>
      </c>
      <c r="AP606" s="30">
        <f t="shared" si="38"/>
        <v>46298</v>
      </c>
      <c r="AQ606" s="1" t="str">
        <f>IF(COUNTIF('同场线路Rotas do mesmo SC'!A:A,C606)&gt;0,"Sim","Não")</f>
        <v>Não</v>
      </c>
      <c r="AR606" s="1" t="str">
        <f>IF(COUNTIF(揽收业务网点!A:A,P606)&gt;0,"Sim","Não")</f>
        <v>Não</v>
      </c>
    </row>
    <row r="607" spans="1:44">
      <c r="A607" s="29" t="s">
        <v>9951</v>
      </c>
      <c r="B607" s="29" t="s">
        <v>2590</v>
      </c>
      <c r="C607" s="29" t="s">
        <v>9952</v>
      </c>
      <c r="D607" s="29" t="s">
        <v>381</v>
      </c>
      <c r="E607" s="29" t="s">
        <v>382</v>
      </c>
      <c r="F607" s="29" t="s">
        <v>383</v>
      </c>
      <c r="G607" s="29">
        <v>450</v>
      </c>
      <c r="H607" s="29" t="s">
        <v>1824</v>
      </c>
      <c r="I607" s="29" t="s">
        <v>1289</v>
      </c>
      <c r="J607" s="29" t="s">
        <v>1825</v>
      </c>
      <c r="K607" s="29" t="s">
        <v>411</v>
      </c>
      <c r="L607" s="29" t="s">
        <v>1826</v>
      </c>
      <c r="M607" s="29" t="s">
        <v>1827</v>
      </c>
      <c r="N607" s="29" t="s">
        <v>1828</v>
      </c>
      <c r="O607" s="29" t="s">
        <v>1944</v>
      </c>
      <c r="P607" s="29" t="s">
        <v>1945</v>
      </c>
      <c r="Q607" s="29" t="s">
        <v>5</v>
      </c>
      <c r="R607" s="29" t="s">
        <v>6923</v>
      </c>
      <c r="S607" s="29" t="s">
        <v>6923</v>
      </c>
      <c r="T607" s="29" t="s">
        <v>9953</v>
      </c>
      <c r="U607" s="29" t="s">
        <v>9954</v>
      </c>
      <c r="V607" s="29">
        <v>1</v>
      </c>
      <c r="W607" s="29" t="s">
        <v>396</v>
      </c>
      <c r="X607" s="29" t="s">
        <v>9955</v>
      </c>
      <c r="Y607" s="29" t="s">
        <v>612</v>
      </c>
      <c r="Z607" s="29" t="s">
        <v>5275</v>
      </c>
      <c r="AA607" s="29" t="s">
        <v>5275</v>
      </c>
      <c r="AB607" s="29" t="s">
        <v>9956</v>
      </c>
      <c r="AC607" s="29" t="s">
        <v>9957</v>
      </c>
      <c r="AD607" s="29" t="s">
        <v>5</v>
      </c>
      <c r="AE607" s="29" t="s">
        <v>9958</v>
      </c>
      <c r="AF607" s="29"/>
      <c r="AG607" s="29"/>
      <c r="AH607" s="29"/>
      <c r="AI607" s="29" t="s">
        <v>9959</v>
      </c>
      <c r="AJ607" s="29"/>
      <c r="AK607" s="29" t="s">
        <v>9960</v>
      </c>
      <c r="AL607" s="29" t="s">
        <v>9961</v>
      </c>
      <c r="AM607" s="29">
        <v>23</v>
      </c>
      <c r="AN607" s="1">
        <f t="shared" si="36"/>
        <v>1</v>
      </c>
      <c r="AO607" s="1">
        <f t="shared" si="37"/>
        <v>1</v>
      </c>
      <c r="AP607" s="30">
        <f t="shared" si="38"/>
        <v>46296</v>
      </c>
      <c r="AQ607" s="1" t="str">
        <f>IF(COUNTIF('同场线路Rotas do mesmo SC'!A:A,C607)&gt;0,"Sim","Não")</f>
        <v>Não</v>
      </c>
      <c r="AR607" s="1" t="str">
        <f>IF(COUNTIF(揽收业务网点!A:A,P607)&gt;0,"Sim","Não")</f>
        <v>Não</v>
      </c>
    </row>
    <row r="608" spans="1:44">
      <c r="A608" s="29" t="s">
        <v>9962</v>
      </c>
      <c r="B608" s="29" t="s">
        <v>379</v>
      </c>
      <c r="C608" s="29" t="s">
        <v>9963</v>
      </c>
      <c r="D608" s="29" t="s">
        <v>381</v>
      </c>
      <c r="E608" s="29" t="s">
        <v>382</v>
      </c>
      <c r="F608" s="29" t="s">
        <v>383</v>
      </c>
      <c r="G608" s="29">
        <v>70</v>
      </c>
      <c r="H608" s="29" t="s">
        <v>9964</v>
      </c>
      <c r="I608" s="29" t="s">
        <v>512</v>
      </c>
      <c r="J608" s="29" t="s">
        <v>775</v>
      </c>
      <c r="K608" s="29" t="s">
        <v>411</v>
      </c>
      <c r="L608" s="29" t="s">
        <v>776</v>
      </c>
      <c r="M608" s="29" t="s">
        <v>9965</v>
      </c>
      <c r="N608" s="29" t="s">
        <v>9966</v>
      </c>
      <c r="O608" s="29" t="s">
        <v>461</v>
      </c>
      <c r="P608" s="29" t="s">
        <v>462</v>
      </c>
      <c r="Q608" s="29" t="s">
        <v>5</v>
      </c>
      <c r="R608" s="29" t="s">
        <v>2817</v>
      </c>
      <c r="S608" s="29" t="s">
        <v>2817</v>
      </c>
      <c r="T608" s="29" t="s">
        <v>9967</v>
      </c>
      <c r="U608" s="29" t="s">
        <v>9968</v>
      </c>
      <c r="V608" s="29">
        <v>669</v>
      </c>
      <c r="W608" s="29" t="s">
        <v>396</v>
      </c>
      <c r="X608" s="29" t="s">
        <v>9969</v>
      </c>
      <c r="Y608" s="29" t="s">
        <v>528</v>
      </c>
      <c r="Z608" s="29" t="s">
        <v>9970</v>
      </c>
      <c r="AA608" s="29" t="s">
        <v>9970</v>
      </c>
      <c r="AB608" s="29" t="s">
        <v>9971</v>
      </c>
      <c r="AC608" s="29" t="s">
        <v>9972</v>
      </c>
      <c r="AD608" s="29" t="s">
        <v>5</v>
      </c>
      <c r="AE608" s="29" t="s">
        <v>4088</v>
      </c>
      <c r="AF608" s="29" t="s">
        <v>3660</v>
      </c>
      <c r="AG608" s="29">
        <v>-96</v>
      </c>
      <c r="AH608" s="29" t="s">
        <v>3660</v>
      </c>
      <c r="AI608" s="29" t="s">
        <v>9973</v>
      </c>
      <c r="AJ608" s="29">
        <v>13</v>
      </c>
      <c r="AK608" s="29" t="s">
        <v>4982</v>
      </c>
      <c r="AL608" s="29" t="s">
        <v>9974</v>
      </c>
      <c r="AM608" s="29">
        <v>51</v>
      </c>
      <c r="AN608" s="1">
        <f t="shared" si="36"/>
        <v>1</v>
      </c>
      <c r="AO608" s="1">
        <f t="shared" si="37"/>
        <v>1</v>
      </c>
      <c r="AP608" s="30">
        <f t="shared" si="38"/>
        <v>46296</v>
      </c>
      <c r="AQ608" s="1" t="str">
        <f>IF(COUNTIF('同场线路Rotas do mesmo SC'!A:A,C608)&gt;0,"Sim","Não")</f>
        <v>Não</v>
      </c>
      <c r="AR608" s="1" t="str">
        <f>IF(COUNTIF(揽收业务网点!A:A,P608)&gt;0,"Sim","Não")</f>
        <v>Não</v>
      </c>
    </row>
    <row r="609" spans="1:44">
      <c r="A609" s="29" t="s">
        <v>9975</v>
      </c>
      <c r="B609" s="29" t="s">
        <v>379</v>
      </c>
      <c r="C609" s="29" t="s">
        <v>9976</v>
      </c>
      <c r="D609" s="29" t="s">
        <v>381</v>
      </c>
      <c r="E609" s="29" t="s">
        <v>382</v>
      </c>
      <c r="F609" s="29" t="s">
        <v>383</v>
      </c>
      <c r="G609" s="29">
        <v>81</v>
      </c>
      <c r="H609" s="29" t="s">
        <v>9977</v>
      </c>
      <c r="I609" s="29" t="s">
        <v>512</v>
      </c>
      <c r="J609" s="29" t="s">
        <v>9978</v>
      </c>
      <c r="K609" s="29" t="s">
        <v>387</v>
      </c>
      <c r="L609" s="29" t="s">
        <v>9978</v>
      </c>
      <c r="M609" s="29" t="s">
        <v>9979</v>
      </c>
      <c r="N609" s="29" t="s">
        <v>9980</v>
      </c>
      <c r="O609" s="29" t="s">
        <v>2891</v>
      </c>
      <c r="P609" s="29" t="s">
        <v>2892</v>
      </c>
      <c r="Q609" s="29" t="s">
        <v>94</v>
      </c>
      <c r="R609" s="29" t="s">
        <v>9981</v>
      </c>
      <c r="S609" s="29" t="s">
        <v>9981</v>
      </c>
      <c r="T609" s="29" t="s">
        <v>9982</v>
      </c>
      <c r="U609" s="29" t="s">
        <v>9983</v>
      </c>
      <c r="V609" s="29">
        <v>8</v>
      </c>
      <c r="W609" s="29" t="s">
        <v>396</v>
      </c>
      <c r="X609" s="29" t="s">
        <v>9984</v>
      </c>
      <c r="Y609" s="29" t="s">
        <v>1775</v>
      </c>
      <c r="Z609" s="29" t="s">
        <v>9416</v>
      </c>
      <c r="AA609" s="29" t="s">
        <v>9416</v>
      </c>
      <c r="AB609" s="29" t="s">
        <v>9985</v>
      </c>
      <c r="AC609" s="29" t="s">
        <v>9986</v>
      </c>
      <c r="AD609" s="29" t="s">
        <v>94</v>
      </c>
      <c r="AE609" s="29" t="s">
        <v>3205</v>
      </c>
      <c r="AF609" s="29" t="s">
        <v>9987</v>
      </c>
      <c r="AG609" s="29">
        <v>-215</v>
      </c>
      <c r="AH609" s="29" t="s">
        <v>9987</v>
      </c>
      <c r="AI609" s="29" t="s">
        <v>9988</v>
      </c>
      <c r="AJ609" s="29">
        <v>67</v>
      </c>
      <c r="AK609" s="29" t="s">
        <v>9989</v>
      </c>
      <c r="AL609" s="29" t="s">
        <v>9990</v>
      </c>
      <c r="AM609" s="29">
        <v>271</v>
      </c>
      <c r="AN609" s="1">
        <f t="shared" si="36"/>
        <v>1</v>
      </c>
      <c r="AO609" s="1">
        <f t="shared" si="37"/>
        <v>1</v>
      </c>
      <c r="AP609" s="30">
        <f t="shared" si="38"/>
        <v>46296</v>
      </c>
      <c r="AQ609" s="1" t="str">
        <f>IF(COUNTIF('同场线路Rotas do mesmo SC'!A:A,C609)&gt;0,"Sim","Não")</f>
        <v>Não</v>
      </c>
      <c r="AR609" s="1" t="str">
        <f>IF(COUNTIF(揽收业务网点!A:A,P609)&gt;0,"Sim","Não")</f>
        <v>Não</v>
      </c>
    </row>
    <row r="610" spans="1:44">
      <c r="A610" s="29" t="s">
        <v>9991</v>
      </c>
      <c r="B610" s="29" t="s">
        <v>379</v>
      </c>
      <c r="C610" s="29" t="s">
        <v>9992</v>
      </c>
      <c r="D610" s="29" t="s">
        <v>381</v>
      </c>
      <c r="E610" s="29" t="s">
        <v>382</v>
      </c>
      <c r="F610" s="29" t="s">
        <v>383</v>
      </c>
      <c r="G610" s="29">
        <v>30</v>
      </c>
      <c r="H610" s="29" t="s">
        <v>9993</v>
      </c>
      <c r="I610" s="29" t="s">
        <v>385</v>
      </c>
      <c r="J610" s="29" t="s">
        <v>2106</v>
      </c>
      <c r="K610" s="29" t="s">
        <v>387</v>
      </c>
      <c r="L610" s="29" t="s">
        <v>2107</v>
      </c>
      <c r="M610" s="29" t="s">
        <v>9994</v>
      </c>
      <c r="N610" s="29" t="s">
        <v>9995</v>
      </c>
      <c r="O610" s="29" t="s">
        <v>706</v>
      </c>
      <c r="P610" s="29" t="s">
        <v>707</v>
      </c>
      <c r="Q610" s="29" t="s">
        <v>2</v>
      </c>
      <c r="R610" s="29" t="s">
        <v>9996</v>
      </c>
      <c r="S610" s="29" t="s">
        <v>9997</v>
      </c>
      <c r="T610" s="29" t="s">
        <v>9998</v>
      </c>
      <c r="U610" s="29" t="s">
        <v>9999</v>
      </c>
      <c r="V610" s="29">
        <v>43</v>
      </c>
      <c r="W610" s="29" t="s">
        <v>396</v>
      </c>
      <c r="X610" s="29" t="s">
        <v>10000</v>
      </c>
      <c r="Y610" s="29" t="s">
        <v>2115</v>
      </c>
      <c r="Z610" s="29" t="s">
        <v>10001</v>
      </c>
      <c r="AA610" s="29" t="s">
        <v>10001</v>
      </c>
      <c r="AB610" s="29" t="s">
        <v>10002</v>
      </c>
      <c r="AC610" s="29" t="s">
        <v>10003</v>
      </c>
      <c r="AD610" s="29" t="s">
        <v>2</v>
      </c>
      <c r="AE610" s="29" t="s">
        <v>10004</v>
      </c>
      <c r="AF610" s="29" t="s">
        <v>10005</v>
      </c>
      <c r="AG610" s="29">
        <v>-114</v>
      </c>
      <c r="AH610" s="29" t="s">
        <v>10005</v>
      </c>
      <c r="AI610" s="29" t="s">
        <v>4823</v>
      </c>
      <c r="AJ610" s="29">
        <v>21</v>
      </c>
      <c r="AK610" s="29" t="s">
        <v>6647</v>
      </c>
      <c r="AL610" s="29" t="s">
        <v>10006</v>
      </c>
      <c r="AM610" s="29">
        <v>1563</v>
      </c>
      <c r="AN610" s="1">
        <f t="shared" si="36"/>
        <v>1</v>
      </c>
      <c r="AO610" s="1">
        <f t="shared" si="37"/>
        <v>1</v>
      </c>
      <c r="AP610" s="30">
        <f t="shared" si="38"/>
        <v>46296</v>
      </c>
      <c r="AQ610" s="1" t="str">
        <f>IF(COUNTIF('同场线路Rotas do mesmo SC'!A:A,C610)&gt;0,"Sim","Não")</f>
        <v>Não</v>
      </c>
      <c r="AR610" s="1" t="str">
        <f>IF(COUNTIF(揽收业务网点!A:A,P610)&gt;0,"Sim","Não")</f>
        <v>Não</v>
      </c>
    </row>
    <row r="611" spans="1:44">
      <c r="A611" s="29" t="s">
        <v>9991</v>
      </c>
      <c r="B611" s="29" t="s">
        <v>379</v>
      </c>
      <c r="C611" s="29" t="s">
        <v>9992</v>
      </c>
      <c r="D611" s="29" t="s">
        <v>381</v>
      </c>
      <c r="E611" s="29" t="s">
        <v>382</v>
      </c>
      <c r="F611" s="29" t="s">
        <v>383</v>
      </c>
      <c r="G611" s="29">
        <v>10</v>
      </c>
      <c r="H611" s="29" t="s">
        <v>9993</v>
      </c>
      <c r="I611" s="29" t="s">
        <v>385</v>
      </c>
      <c r="J611" s="29" t="s">
        <v>2106</v>
      </c>
      <c r="K611" s="29" t="s">
        <v>387</v>
      </c>
      <c r="L611" s="29" t="s">
        <v>2107</v>
      </c>
      <c r="M611" s="29" t="s">
        <v>9994</v>
      </c>
      <c r="N611" s="29" t="s">
        <v>9995</v>
      </c>
      <c r="O611" s="29" t="s">
        <v>10002</v>
      </c>
      <c r="P611" s="29" t="s">
        <v>10003</v>
      </c>
      <c r="Q611" s="29" t="s">
        <v>2</v>
      </c>
      <c r="R611" s="29" t="s">
        <v>483</v>
      </c>
      <c r="S611" s="29" t="s">
        <v>7527</v>
      </c>
      <c r="T611" s="29" t="s">
        <v>10007</v>
      </c>
      <c r="U611" s="29" t="s">
        <v>10008</v>
      </c>
      <c r="V611" s="29">
        <v>1</v>
      </c>
      <c r="W611" s="29" t="s">
        <v>396</v>
      </c>
      <c r="X611" s="29" t="s">
        <v>10009</v>
      </c>
      <c r="Y611" s="29" t="s">
        <v>426</v>
      </c>
      <c r="Z611" s="29" t="s">
        <v>10010</v>
      </c>
      <c r="AA611" s="29" t="s">
        <v>10010</v>
      </c>
      <c r="AB611" s="29" t="s">
        <v>10011</v>
      </c>
      <c r="AC611" s="29" t="s">
        <v>10012</v>
      </c>
      <c r="AD611" s="29" t="s">
        <v>2</v>
      </c>
      <c r="AE611" s="29" t="s">
        <v>10013</v>
      </c>
      <c r="AF611" s="29" t="s">
        <v>10014</v>
      </c>
      <c r="AG611" s="29">
        <v>-58</v>
      </c>
      <c r="AH611" s="29" t="s">
        <v>10014</v>
      </c>
      <c r="AI611" s="29" t="s">
        <v>10015</v>
      </c>
      <c r="AJ611" s="29">
        <v>46</v>
      </c>
      <c r="AK611" s="29" t="s">
        <v>10016</v>
      </c>
      <c r="AL611" s="29" t="s">
        <v>10017</v>
      </c>
      <c r="AM611" s="29">
        <v>86</v>
      </c>
      <c r="AN611" s="1">
        <f t="shared" si="36"/>
        <v>1</v>
      </c>
      <c r="AO611" s="1">
        <f t="shared" si="37"/>
        <v>1</v>
      </c>
      <c r="AP611" s="30">
        <f t="shared" si="38"/>
        <v>46296</v>
      </c>
      <c r="AQ611" s="1" t="str">
        <f>IF(COUNTIF('同场线路Rotas do mesmo SC'!A:A,C611)&gt;0,"Sim","Não")</f>
        <v>Não</v>
      </c>
      <c r="AR611" s="1" t="str">
        <f>IF(COUNTIF(揽收业务网点!A:A,P611)&gt;0,"Sim","Não")</f>
        <v>Não</v>
      </c>
    </row>
    <row r="612" spans="1:44">
      <c r="A612" s="29" t="s">
        <v>10018</v>
      </c>
      <c r="B612" s="29" t="s">
        <v>379</v>
      </c>
      <c r="C612" s="29" t="s">
        <v>10019</v>
      </c>
      <c r="D612" s="29" t="s">
        <v>381</v>
      </c>
      <c r="E612" s="29" t="s">
        <v>382</v>
      </c>
      <c r="F612" s="29" t="s">
        <v>383</v>
      </c>
      <c r="G612" s="29">
        <v>60</v>
      </c>
      <c r="H612" s="29" t="s">
        <v>10020</v>
      </c>
      <c r="I612" s="29" t="s">
        <v>385</v>
      </c>
      <c r="J612" s="29" t="s">
        <v>2337</v>
      </c>
      <c r="K612" s="29" t="s">
        <v>387</v>
      </c>
      <c r="L612" s="29" t="s">
        <v>2338</v>
      </c>
      <c r="M612" s="29" t="s">
        <v>10021</v>
      </c>
      <c r="N612" s="29" t="s">
        <v>10022</v>
      </c>
      <c r="O612" s="29" t="s">
        <v>2341</v>
      </c>
      <c r="P612" s="29" t="s">
        <v>2342</v>
      </c>
      <c r="Q612" s="29" t="s">
        <v>5</v>
      </c>
      <c r="R612" s="29" t="s">
        <v>1443</v>
      </c>
      <c r="S612" s="29" t="s">
        <v>10023</v>
      </c>
      <c r="T612" s="29" t="s">
        <v>10024</v>
      </c>
      <c r="U612" s="29" t="s">
        <v>10025</v>
      </c>
      <c r="V612" s="29">
        <v>927</v>
      </c>
      <c r="W612" s="29" t="s">
        <v>396</v>
      </c>
      <c r="X612" s="29" t="s">
        <v>10026</v>
      </c>
      <c r="Y612" s="29" t="s">
        <v>528</v>
      </c>
      <c r="Z612" s="29" t="s">
        <v>10027</v>
      </c>
      <c r="AA612" s="29" t="s">
        <v>10027</v>
      </c>
      <c r="AB612" s="29" t="s">
        <v>10028</v>
      </c>
      <c r="AC612" s="29" t="s">
        <v>10029</v>
      </c>
      <c r="AD612" s="29" t="s">
        <v>5</v>
      </c>
      <c r="AE612" s="29" t="s">
        <v>2351</v>
      </c>
      <c r="AF612" s="29" t="s">
        <v>10030</v>
      </c>
      <c r="AG612" s="29">
        <v>-135</v>
      </c>
      <c r="AH612" s="29" t="s">
        <v>10030</v>
      </c>
      <c r="AI612" s="29" t="s">
        <v>10031</v>
      </c>
      <c r="AJ612" s="29">
        <v>137</v>
      </c>
      <c r="AK612" s="29" t="s">
        <v>10032</v>
      </c>
      <c r="AL612" s="29" t="s">
        <v>6976</v>
      </c>
      <c r="AM612" s="29">
        <v>112</v>
      </c>
      <c r="AN612" s="1">
        <f t="shared" si="36"/>
        <v>1</v>
      </c>
      <c r="AO612" s="1">
        <f t="shared" si="37"/>
        <v>1</v>
      </c>
      <c r="AP612" s="30">
        <f t="shared" si="38"/>
        <v>46296</v>
      </c>
      <c r="AQ612" s="1" t="str">
        <f>IF(COUNTIF('同场线路Rotas do mesmo SC'!A:A,C612)&gt;0,"Sim","Não")</f>
        <v>Não</v>
      </c>
      <c r="AR612" s="1" t="str">
        <f>IF(COUNTIF(揽收业务网点!A:A,P612)&gt;0,"Sim","Não")</f>
        <v>Não</v>
      </c>
    </row>
    <row r="613" spans="1:44">
      <c r="A613" s="29" t="s">
        <v>10033</v>
      </c>
      <c r="B613" s="29" t="s">
        <v>379</v>
      </c>
      <c r="C613" s="29" t="s">
        <v>10034</v>
      </c>
      <c r="D613" s="29" t="s">
        <v>381</v>
      </c>
      <c r="E613" s="29" t="s">
        <v>382</v>
      </c>
      <c r="F613" s="29" t="s">
        <v>383</v>
      </c>
      <c r="G613" s="29">
        <v>60</v>
      </c>
      <c r="H613" s="29" t="s">
        <v>10035</v>
      </c>
      <c r="I613" s="29" t="s">
        <v>385</v>
      </c>
      <c r="J613" s="29" t="s">
        <v>10036</v>
      </c>
      <c r="K613" s="29" t="s">
        <v>387</v>
      </c>
      <c r="L613" s="29" t="s">
        <v>10037</v>
      </c>
      <c r="M613" s="29" t="s">
        <v>9019</v>
      </c>
      <c r="N613" s="29" t="s">
        <v>9020</v>
      </c>
      <c r="O613" s="29" t="s">
        <v>7241</v>
      </c>
      <c r="P613" s="29" t="s">
        <v>7242</v>
      </c>
      <c r="Q613" s="29" t="s">
        <v>70</v>
      </c>
      <c r="R613" s="29" t="s">
        <v>10038</v>
      </c>
      <c r="S613" s="29" t="s">
        <v>7517</v>
      </c>
      <c r="T613" s="29" t="s">
        <v>7300</v>
      </c>
      <c r="U613" s="29" t="s">
        <v>10039</v>
      </c>
      <c r="V613" s="29">
        <v>1</v>
      </c>
      <c r="W613" s="29" t="s">
        <v>396</v>
      </c>
      <c r="X613" s="29" t="s">
        <v>10040</v>
      </c>
      <c r="Y613" s="29" t="s">
        <v>528</v>
      </c>
      <c r="Z613" s="29" t="s">
        <v>10041</v>
      </c>
      <c r="AA613" s="29" t="s">
        <v>10041</v>
      </c>
      <c r="AB613" s="29" t="s">
        <v>10042</v>
      </c>
      <c r="AC613" s="29" t="s">
        <v>10043</v>
      </c>
      <c r="AD613" s="29" t="s">
        <v>70</v>
      </c>
      <c r="AE613" s="29" t="s">
        <v>633</v>
      </c>
      <c r="AF613" s="29" t="s">
        <v>10044</v>
      </c>
      <c r="AG613" s="29">
        <v>-72</v>
      </c>
      <c r="AH613" s="29" t="s">
        <v>10044</v>
      </c>
      <c r="AI613" s="29" t="s">
        <v>10045</v>
      </c>
      <c r="AJ613" s="29">
        <v>90</v>
      </c>
      <c r="AK613" s="29" t="s">
        <v>10046</v>
      </c>
      <c r="AL613" s="29" t="s">
        <v>10047</v>
      </c>
      <c r="AM613" s="29">
        <v>109</v>
      </c>
      <c r="AN613" s="1">
        <f t="shared" si="36"/>
        <v>1</v>
      </c>
      <c r="AO613" s="1">
        <f t="shared" si="37"/>
        <v>1</v>
      </c>
      <c r="AP613" s="30">
        <f t="shared" si="38"/>
        <v>46296</v>
      </c>
      <c r="AQ613" s="1" t="str">
        <f>IF(COUNTIF('同场线路Rotas do mesmo SC'!A:A,C613)&gt;0,"Sim","Não")</f>
        <v>Não</v>
      </c>
      <c r="AR613" s="1" t="str">
        <f>IF(COUNTIF(揽收业务网点!A:A,P613)&gt;0,"Sim","Não")</f>
        <v>Não</v>
      </c>
    </row>
    <row r="614" spans="1:44">
      <c r="A614" s="29" t="s">
        <v>10048</v>
      </c>
      <c r="B614" s="29" t="s">
        <v>379</v>
      </c>
      <c r="C614" s="29" t="s">
        <v>10049</v>
      </c>
      <c r="D614" s="29" t="s">
        <v>381</v>
      </c>
      <c r="E614" s="29" t="s">
        <v>382</v>
      </c>
      <c r="F614" s="29" t="s">
        <v>383</v>
      </c>
      <c r="G614" s="29">
        <v>150</v>
      </c>
      <c r="H614" s="29" t="s">
        <v>10050</v>
      </c>
      <c r="I614" s="29" t="s">
        <v>512</v>
      </c>
      <c r="J614" s="29" t="s">
        <v>10051</v>
      </c>
      <c r="K614" s="29" t="s">
        <v>387</v>
      </c>
      <c r="L614" s="29" t="s">
        <v>10052</v>
      </c>
      <c r="M614" s="29" t="s">
        <v>10053</v>
      </c>
      <c r="N614" s="29" t="s">
        <v>10054</v>
      </c>
      <c r="O614" s="29" t="s">
        <v>4329</v>
      </c>
      <c r="P614" s="29" t="s">
        <v>4330</v>
      </c>
      <c r="Q614" s="29" t="s">
        <v>70</v>
      </c>
      <c r="R614" s="29" t="s">
        <v>10055</v>
      </c>
      <c r="S614" s="29" t="s">
        <v>10056</v>
      </c>
      <c r="T614" s="29" t="s">
        <v>10057</v>
      </c>
      <c r="U614" s="29" t="s">
        <v>10058</v>
      </c>
      <c r="V614" s="29">
        <v>1</v>
      </c>
      <c r="W614" s="29" t="s">
        <v>396</v>
      </c>
      <c r="X614" s="29" t="s">
        <v>10059</v>
      </c>
      <c r="Y614" s="29" t="s">
        <v>2077</v>
      </c>
      <c r="Z614" s="29" t="s">
        <v>4333</v>
      </c>
      <c r="AA614" s="29" t="s">
        <v>4333</v>
      </c>
      <c r="AB614" s="29" t="s">
        <v>10060</v>
      </c>
      <c r="AC614" s="29" t="s">
        <v>10061</v>
      </c>
      <c r="AD614" s="29" t="s">
        <v>70</v>
      </c>
      <c r="AE614" s="29" t="s">
        <v>2427</v>
      </c>
      <c r="AF614" s="29" t="s">
        <v>10062</v>
      </c>
      <c r="AG614" s="29">
        <v>-102</v>
      </c>
      <c r="AH614" s="29" t="s">
        <v>10062</v>
      </c>
      <c r="AI614" s="29" t="s">
        <v>10063</v>
      </c>
      <c r="AJ614" s="29">
        <v>34</v>
      </c>
      <c r="AK614" s="29" t="s">
        <v>10064</v>
      </c>
      <c r="AL614" s="29" t="s">
        <v>10065</v>
      </c>
      <c r="AM614" s="29">
        <v>157</v>
      </c>
      <c r="AN614" s="1">
        <f t="shared" si="36"/>
        <v>1</v>
      </c>
      <c r="AO614" s="1">
        <f t="shared" si="37"/>
        <v>1</v>
      </c>
      <c r="AP614" s="30">
        <f t="shared" si="38"/>
        <v>46296</v>
      </c>
      <c r="AQ614" s="1" t="str">
        <f>IF(COUNTIF('同场线路Rotas do mesmo SC'!A:A,C614)&gt;0,"Sim","Não")</f>
        <v>Não</v>
      </c>
      <c r="AR614" s="1" t="str">
        <f>IF(COUNTIF(揽收业务网点!A:A,P614)&gt;0,"Sim","Não")</f>
        <v>Não</v>
      </c>
    </row>
    <row r="615" spans="1:44">
      <c r="A615" s="29" t="s">
        <v>10066</v>
      </c>
      <c r="B615" s="29" t="s">
        <v>379</v>
      </c>
      <c r="C615" s="29" t="s">
        <v>10067</v>
      </c>
      <c r="D615" s="29" t="s">
        <v>381</v>
      </c>
      <c r="E615" s="29" t="s">
        <v>382</v>
      </c>
      <c r="F615" s="29" t="s">
        <v>383</v>
      </c>
      <c r="G615" s="29">
        <v>400</v>
      </c>
      <c r="H615" s="29" t="s">
        <v>10068</v>
      </c>
      <c r="I615" s="29" t="s">
        <v>512</v>
      </c>
      <c r="J615" s="29" t="s">
        <v>10069</v>
      </c>
      <c r="K615" s="29" t="s">
        <v>387</v>
      </c>
      <c r="L615" s="29" t="s">
        <v>10070</v>
      </c>
      <c r="M615" s="29" t="s">
        <v>10071</v>
      </c>
      <c r="N615" s="29" t="s">
        <v>10072</v>
      </c>
      <c r="O615" s="29" t="s">
        <v>4329</v>
      </c>
      <c r="P615" s="29" t="s">
        <v>4330</v>
      </c>
      <c r="Q615" s="29" t="s">
        <v>70</v>
      </c>
      <c r="R615" s="29" t="s">
        <v>10073</v>
      </c>
      <c r="S615" s="29" t="s">
        <v>10073</v>
      </c>
      <c r="T615" s="29" t="s">
        <v>10074</v>
      </c>
      <c r="U615" s="29" t="s">
        <v>10075</v>
      </c>
      <c r="V615" s="29">
        <v>1</v>
      </c>
      <c r="W615" s="29" t="s">
        <v>396</v>
      </c>
      <c r="X615" s="29" t="s">
        <v>10076</v>
      </c>
      <c r="Y615" s="29" t="s">
        <v>2077</v>
      </c>
      <c r="Z615" s="29" t="s">
        <v>6384</v>
      </c>
      <c r="AA615" s="29" t="s">
        <v>6384</v>
      </c>
      <c r="AB615" s="29" t="s">
        <v>10077</v>
      </c>
      <c r="AC615" s="29" t="s">
        <v>10078</v>
      </c>
      <c r="AD615" s="29" t="s">
        <v>70</v>
      </c>
      <c r="AE615" s="29" t="s">
        <v>3076</v>
      </c>
      <c r="AF615" s="29" t="s">
        <v>10079</v>
      </c>
      <c r="AG615" s="29">
        <v>-667</v>
      </c>
      <c r="AH615" s="29" t="s">
        <v>10079</v>
      </c>
      <c r="AI615" s="29" t="s">
        <v>10080</v>
      </c>
      <c r="AJ615" s="29">
        <v>2</v>
      </c>
      <c r="AK615" s="29" t="s">
        <v>7570</v>
      </c>
      <c r="AL615" s="29" t="s">
        <v>10081</v>
      </c>
      <c r="AM615" s="29">
        <v>238</v>
      </c>
      <c r="AN615" s="1">
        <f t="shared" si="36"/>
        <v>1</v>
      </c>
      <c r="AO615" s="1">
        <f t="shared" si="37"/>
        <v>1</v>
      </c>
      <c r="AP615" s="30">
        <f t="shared" si="38"/>
        <v>46296</v>
      </c>
      <c r="AQ615" s="1" t="str">
        <f>IF(COUNTIF('同场线路Rotas do mesmo SC'!A:A,C615)&gt;0,"Sim","Não")</f>
        <v>Não</v>
      </c>
      <c r="AR615" s="1" t="str">
        <f>IF(COUNTIF(揽收业务网点!A:A,P615)&gt;0,"Sim","Não")</f>
        <v>Não</v>
      </c>
    </row>
    <row r="616" spans="1:44">
      <c r="A616" s="29" t="s">
        <v>10082</v>
      </c>
      <c r="B616" s="29" t="s">
        <v>379</v>
      </c>
      <c r="C616" s="29" t="s">
        <v>10083</v>
      </c>
      <c r="D616" s="29" t="s">
        <v>381</v>
      </c>
      <c r="E616" s="29" t="s">
        <v>382</v>
      </c>
      <c r="F616" s="29" t="s">
        <v>383</v>
      </c>
      <c r="G616" s="29">
        <v>160</v>
      </c>
      <c r="H616" s="29" t="s">
        <v>10084</v>
      </c>
      <c r="I616" s="29" t="s">
        <v>385</v>
      </c>
      <c r="J616" s="29" t="s">
        <v>10085</v>
      </c>
      <c r="K616" s="29" t="s">
        <v>387</v>
      </c>
      <c r="L616" s="29" t="s">
        <v>10086</v>
      </c>
      <c r="M616" s="29" t="s">
        <v>10085</v>
      </c>
      <c r="N616" s="29" t="s">
        <v>10087</v>
      </c>
      <c r="O616" s="29" t="s">
        <v>1347</v>
      </c>
      <c r="P616" s="29" t="s">
        <v>1348</v>
      </c>
      <c r="Q616" s="29" t="s">
        <v>70</v>
      </c>
      <c r="R616" s="29" t="s">
        <v>10088</v>
      </c>
      <c r="S616" s="29" t="s">
        <v>10089</v>
      </c>
      <c r="T616" s="29" t="s">
        <v>10090</v>
      </c>
      <c r="U616" s="29" t="s">
        <v>4609</v>
      </c>
      <c r="V616" s="29">
        <v>229</v>
      </c>
      <c r="W616" s="29" t="s">
        <v>396</v>
      </c>
      <c r="X616" s="29" t="s">
        <v>5916</v>
      </c>
      <c r="Y616" s="29" t="s">
        <v>1167</v>
      </c>
      <c r="Z616" s="29" t="s">
        <v>10091</v>
      </c>
      <c r="AA616" s="29" t="s">
        <v>10091</v>
      </c>
      <c r="AB616" s="29" t="s">
        <v>10092</v>
      </c>
      <c r="AC616" s="29" t="s">
        <v>10093</v>
      </c>
      <c r="AD616" s="29" t="s">
        <v>70</v>
      </c>
      <c r="AE616" s="29" t="s">
        <v>4532</v>
      </c>
      <c r="AF616" s="29" t="s">
        <v>10094</v>
      </c>
      <c r="AG616" s="29">
        <v>-43</v>
      </c>
      <c r="AH616" s="29" t="s">
        <v>10094</v>
      </c>
      <c r="AI616" s="29" t="s">
        <v>10095</v>
      </c>
      <c r="AJ616" s="29">
        <v>237</v>
      </c>
      <c r="AK616" s="29" t="s">
        <v>10096</v>
      </c>
      <c r="AL616" s="29" t="s">
        <v>10097</v>
      </c>
      <c r="AM616" s="29">
        <v>1518</v>
      </c>
      <c r="AN616" s="1">
        <f t="shared" si="36"/>
        <v>1</v>
      </c>
      <c r="AO616" s="1">
        <f t="shared" si="37"/>
        <v>1</v>
      </c>
      <c r="AP616" s="30">
        <f t="shared" si="38"/>
        <v>46296</v>
      </c>
      <c r="AQ616" s="1" t="str">
        <f>IF(COUNTIF('同场线路Rotas do mesmo SC'!A:A,C616)&gt;0,"Sim","Não")</f>
        <v>Não</v>
      </c>
      <c r="AR616" s="1" t="str">
        <f>IF(COUNTIF(揽收业务网点!A:A,P616)&gt;0,"Sim","Não")</f>
        <v>Não</v>
      </c>
    </row>
    <row r="617" spans="1:44">
      <c r="A617" s="29" t="s">
        <v>10098</v>
      </c>
      <c r="B617" s="29" t="s">
        <v>379</v>
      </c>
      <c r="C617" s="29" t="s">
        <v>10099</v>
      </c>
      <c r="D617" s="29" t="s">
        <v>381</v>
      </c>
      <c r="E617" s="29" t="s">
        <v>382</v>
      </c>
      <c r="F617" s="29" t="s">
        <v>383</v>
      </c>
      <c r="G617" s="29">
        <v>11</v>
      </c>
      <c r="H617" s="29" t="s">
        <v>9033</v>
      </c>
      <c r="I617" s="29" t="s">
        <v>868</v>
      </c>
      <c r="J617" s="29" t="s">
        <v>1753</v>
      </c>
      <c r="K617" s="29" t="s">
        <v>387</v>
      </c>
      <c r="L617" s="29" t="s">
        <v>1754</v>
      </c>
      <c r="M617" s="29" t="s">
        <v>10100</v>
      </c>
      <c r="N617" s="29" t="s">
        <v>10101</v>
      </c>
      <c r="O617" s="29" t="s">
        <v>1703</v>
      </c>
      <c r="P617" s="29" t="s">
        <v>45</v>
      </c>
      <c r="Q617" s="29" t="s">
        <v>11</v>
      </c>
      <c r="R617" s="29" t="s">
        <v>3040</v>
      </c>
      <c r="S617" s="29" t="s">
        <v>3040</v>
      </c>
      <c r="T617" s="29" t="s">
        <v>10102</v>
      </c>
      <c r="U617" s="29" t="s">
        <v>10103</v>
      </c>
      <c r="V617" s="29">
        <v>62</v>
      </c>
      <c r="W617" s="29" t="s">
        <v>396</v>
      </c>
      <c r="X617" s="29" t="s">
        <v>10104</v>
      </c>
      <c r="Y617" s="29" t="s">
        <v>1325</v>
      </c>
      <c r="Z617" s="29" t="s">
        <v>10105</v>
      </c>
      <c r="AA617" s="29" t="s">
        <v>10105</v>
      </c>
      <c r="AB617" s="29" t="s">
        <v>9036</v>
      </c>
      <c r="AC617" s="29" t="s">
        <v>43</v>
      </c>
      <c r="AD617" s="29" t="s">
        <v>11</v>
      </c>
      <c r="AE617" s="29" t="s">
        <v>633</v>
      </c>
      <c r="AF617" s="29" t="s">
        <v>10106</v>
      </c>
      <c r="AG617" s="29">
        <v>-7</v>
      </c>
      <c r="AH617" s="29" t="s">
        <v>10106</v>
      </c>
      <c r="AI617" s="29" t="s">
        <v>10107</v>
      </c>
      <c r="AJ617" s="29">
        <v>1</v>
      </c>
      <c r="AK617" s="29" t="s">
        <v>10108</v>
      </c>
      <c r="AL617" s="29" t="s">
        <v>10109</v>
      </c>
      <c r="AM617" s="29">
        <v>464</v>
      </c>
      <c r="AN617" s="1">
        <f t="shared" si="36"/>
        <v>1</v>
      </c>
      <c r="AO617" s="1">
        <f t="shared" si="37"/>
        <v>1</v>
      </c>
      <c r="AP617" s="30">
        <f t="shared" si="38"/>
        <v>46296</v>
      </c>
      <c r="AQ617" s="1" t="str">
        <f>IF(COUNTIF('同场线路Rotas do mesmo SC'!A:A,C617)&gt;0,"Sim","Não")</f>
        <v>Não</v>
      </c>
      <c r="AR617" s="1" t="str">
        <f>IF(COUNTIF(揽收业务网点!A:A,P617)&gt;0,"Sim","Não")</f>
        <v>Sim</v>
      </c>
    </row>
    <row r="618" spans="1:44">
      <c r="A618" s="29" t="s">
        <v>10110</v>
      </c>
      <c r="B618" s="29" t="s">
        <v>379</v>
      </c>
      <c r="C618" s="29" t="s">
        <v>10111</v>
      </c>
      <c r="D618" s="29" t="s">
        <v>381</v>
      </c>
      <c r="E618" s="29" t="s">
        <v>382</v>
      </c>
      <c r="F618" s="29" t="s">
        <v>383</v>
      </c>
      <c r="G618" s="29">
        <v>27</v>
      </c>
      <c r="H618" s="29" t="s">
        <v>10112</v>
      </c>
      <c r="I618" s="29" t="s">
        <v>868</v>
      </c>
      <c r="J618" s="29" t="s">
        <v>642</v>
      </c>
      <c r="K618" s="29" t="s">
        <v>387</v>
      </c>
      <c r="L618" s="29" t="s">
        <v>643</v>
      </c>
      <c r="M618" s="29" t="s">
        <v>10113</v>
      </c>
      <c r="N618" s="29" t="s">
        <v>10114</v>
      </c>
      <c r="O618" s="29" t="s">
        <v>1703</v>
      </c>
      <c r="P618" s="29" t="s">
        <v>45</v>
      </c>
      <c r="Q618" s="29" t="s">
        <v>11</v>
      </c>
      <c r="R618" s="29" t="s">
        <v>10115</v>
      </c>
      <c r="S618" s="29" t="s">
        <v>10115</v>
      </c>
      <c r="T618" s="29" t="s">
        <v>10116</v>
      </c>
      <c r="U618" s="29" t="s">
        <v>10117</v>
      </c>
      <c r="V618" s="29">
        <v>46</v>
      </c>
      <c r="W618" s="29" t="s">
        <v>396</v>
      </c>
      <c r="X618" s="29" t="s">
        <v>9573</v>
      </c>
      <c r="Y618" s="29" t="s">
        <v>1325</v>
      </c>
      <c r="Z618" s="29" t="s">
        <v>10118</v>
      </c>
      <c r="AA618" s="29" t="s">
        <v>10118</v>
      </c>
      <c r="AB618" s="29" t="s">
        <v>6674</v>
      </c>
      <c r="AC618" s="29" t="s">
        <v>42</v>
      </c>
      <c r="AD618" s="29" t="s">
        <v>11</v>
      </c>
      <c r="AE618" s="29" t="s">
        <v>8808</v>
      </c>
      <c r="AF618" s="29" t="s">
        <v>10119</v>
      </c>
      <c r="AG618" s="29">
        <v>31</v>
      </c>
      <c r="AH618" s="29" t="s">
        <v>10119</v>
      </c>
      <c r="AI618" s="29" t="s">
        <v>10120</v>
      </c>
      <c r="AJ618" s="29">
        <v>41</v>
      </c>
      <c r="AK618" s="29" t="s">
        <v>10121</v>
      </c>
      <c r="AL618" s="29" t="s">
        <v>10122</v>
      </c>
      <c r="AM618" s="29">
        <v>63</v>
      </c>
      <c r="AN618" s="1">
        <f t="shared" si="36"/>
        <v>1</v>
      </c>
      <c r="AO618" s="1">
        <f t="shared" si="37"/>
        <v>1</v>
      </c>
      <c r="AP618" s="30">
        <f t="shared" si="38"/>
        <v>46296</v>
      </c>
      <c r="AQ618" s="1" t="str">
        <f>IF(COUNTIF('同场线路Rotas do mesmo SC'!A:A,C618)&gt;0,"Sim","Não")</f>
        <v>Não</v>
      </c>
      <c r="AR618" s="1" t="str">
        <f>IF(COUNTIF(揽收业务网点!A:A,P618)&gt;0,"Sim","Não")</f>
        <v>Sim</v>
      </c>
    </row>
    <row r="619" spans="1:44">
      <c r="A619" s="29" t="s">
        <v>10123</v>
      </c>
      <c r="B619" s="29" t="s">
        <v>379</v>
      </c>
      <c r="C619" s="29" t="s">
        <v>10124</v>
      </c>
      <c r="D619" s="29" t="s">
        <v>381</v>
      </c>
      <c r="E619" s="29" t="s">
        <v>382</v>
      </c>
      <c r="F619" s="29" t="s">
        <v>383</v>
      </c>
      <c r="G619" s="29">
        <v>1</v>
      </c>
      <c r="H619" s="29" t="s">
        <v>9138</v>
      </c>
      <c r="I619" s="29" t="s">
        <v>868</v>
      </c>
      <c r="J619" s="29" t="s">
        <v>4160</v>
      </c>
      <c r="K619" s="29" t="s">
        <v>387</v>
      </c>
      <c r="L619" s="29" t="s">
        <v>4161</v>
      </c>
      <c r="M619" s="29" t="s">
        <v>9139</v>
      </c>
      <c r="N619" s="29" t="s">
        <v>9140</v>
      </c>
      <c r="O619" s="29" t="s">
        <v>1403</v>
      </c>
      <c r="P619" s="29" t="s">
        <v>53</v>
      </c>
      <c r="Q619" s="29" t="s">
        <v>11</v>
      </c>
      <c r="R619" s="29" t="s">
        <v>10125</v>
      </c>
      <c r="S619" s="29" t="s">
        <v>2142</v>
      </c>
      <c r="T619" s="29" t="s">
        <v>10126</v>
      </c>
      <c r="U619" s="29" t="s">
        <v>10127</v>
      </c>
      <c r="V619" s="29">
        <v>114</v>
      </c>
      <c r="W619" s="29" t="s">
        <v>396</v>
      </c>
      <c r="X619" s="29" t="s">
        <v>10128</v>
      </c>
      <c r="Y619" s="29" t="s">
        <v>633</v>
      </c>
      <c r="Z619" s="29" t="s">
        <v>10129</v>
      </c>
      <c r="AA619" s="29" t="s">
        <v>10129</v>
      </c>
      <c r="AB619" s="29" t="s">
        <v>10130</v>
      </c>
      <c r="AC619" s="29" t="s">
        <v>52</v>
      </c>
      <c r="AD619" s="29" t="s">
        <v>11</v>
      </c>
      <c r="AE619" s="29" t="s">
        <v>8808</v>
      </c>
      <c r="AF619" s="29" t="s">
        <v>10131</v>
      </c>
      <c r="AG619" s="29">
        <v>-72</v>
      </c>
      <c r="AH619" s="29" t="s">
        <v>10131</v>
      </c>
      <c r="AI619" s="29" t="s">
        <v>10132</v>
      </c>
      <c r="AJ619" s="29">
        <v>17</v>
      </c>
      <c r="AK619" s="29" t="s">
        <v>10133</v>
      </c>
      <c r="AL619" s="29" t="s">
        <v>10134</v>
      </c>
      <c r="AM619" s="29">
        <v>130</v>
      </c>
      <c r="AN619" s="1">
        <f t="shared" si="36"/>
        <v>1</v>
      </c>
      <c r="AO619" s="1">
        <f t="shared" si="37"/>
        <v>1</v>
      </c>
      <c r="AP619" s="30">
        <f t="shared" si="38"/>
        <v>46296</v>
      </c>
      <c r="AQ619" s="1" t="str">
        <f>IF(COUNTIF('同场线路Rotas do mesmo SC'!A:A,C619)&gt;0,"Sim","Não")</f>
        <v>Não</v>
      </c>
      <c r="AR619" s="1" t="str">
        <f>IF(COUNTIF(揽收业务网点!A:A,P619)&gt;0,"Sim","Não")</f>
        <v>Sim</v>
      </c>
    </row>
    <row r="620" spans="1:44">
      <c r="A620" s="29" t="s">
        <v>10135</v>
      </c>
      <c r="B620" s="29" t="s">
        <v>379</v>
      </c>
      <c r="C620" s="29" t="s">
        <v>10136</v>
      </c>
      <c r="D620" s="29" t="s">
        <v>381</v>
      </c>
      <c r="E620" s="29" t="s">
        <v>382</v>
      </c>
      <c r="F620" s="29" t="s">
        <v>383</v>
      </c>
      <c r="G620" s="29">
        <v>300</v>
      </c>
      <c r="H620" s="29" t="s">
        <v>10137</v>
      </c>
      <c r="I620" s="29" t="s">
        <v>409</v>
      </c>
      <c r="J620" s="29" t="s">
        <v>10138</v>
      </c>
      <c r="K620" s="29" t="s">
        <v>387</v>
      </c>
      <c r="L620" s="29" t="s">
        <v>10139</v>
      </c>
      <c r="M620" s="29" t="s">
        <v>10140</v>
      </c>
      <c r="N620" s="29" t="s">
        <v>10141</v>
      </c>
      <c r="O620" s="29" t="s">
        <v>1903</v>
      </c>
      <c r="P620" s="29" t="s">
        <v>1904</v>
      </c>
      <c r="Q620" s="29" t="s">
        <v>70</v>
      </c>
      <c r="R620" s="29" t="s">
        <v>10142</v>
      </c>
      <c r="S620" s="29" t="s">
        <v>10143</v>
      </c>
      <c r="T620" s="29" t="s">
        <v>10144</v>
      </c>
      <c r="U620" s="29" t="s">
        <v>10145</v>
      </c>
      <c r="V620" s="29">
        <v>385</v>
      </c>
      <c r="W620" s="29" t="s">
        <v>396</v>
      </c>
      <c r="X620" s="29" t="s">
        <v>10146</v>
      </c>
      <c r="Y620" s="29" t="s">
        <v>551</v>
      </c>
      <c r="Z620" s="29" t="s">
        <v>10147</v>
      </c>
      <c r="AA620" s="29" t="s">
        <v>10147</v>
      </c>
      <c r="AB620" s="29" t="s">
        <v>10148</v>
      </c>
      <c r="AC620" s="29" t="s">
        <v>10149</v>
      </c>
      <c r="AD620" s="29" t="s">
        <v>70</v>
      </c>
      <c r="AE620" s="29" t="s">
        <v>1775</v>
      </c>
      <c r="AF620" s="29" t="s">
        <v>10150</v>
      </c>
      <c r="AG620" s="29">
        <v>26</v>
      </c>
      <c r="AH620" s="29" t="s">
        <v>10150</v>
      </c>
      <c r="AI620" s="29"/>
      <c r="AJ620" s="29"/>
      <c r="AK620" s="29"/>
      <c r="AL620" s="29"/>
      <c r="AM620" s="29"/>
      <c r="AN620" s="1">
        <f t="shared" si="36"/>
        <v>1</v>
      </c>
      <c r="AO620" s="1">
        <f t="shared" si="37"/>
        <v>0</v>
      </c>
      <c r="AP620" s="30">
        <f t="shared" si="38"/>
        <v>46296</v>
      </c>
      <c r="AQ620" s="1" t="str">
        <f>IF(COUNTIF('同场线路Rotas do mesmo SC'!A:A,C620)&gt;0,"Sim","Não")</f>
        <v>Não</v>
      </c>
      <c r="AR620" s="1" t="str">
        <f>IF(COUNTIF(揽收业务网点!A:A,P620)&gt;0,"Sim","Não")</f>
        <v>Não</v>
      </c>
    </row>
    <row r="621" spans="1:44">
      <c r="A621" s="29" t="s">
        <v>10151</v>
      </c>
      <c r="B621" s="29" t="s">
        <v>379</v>
      </c>
      <c r="C621" s="29" t="s">
        <v>10152</v>
      </c>
      <c r="D621" s="29" t="s">
        <v>381</v>
      </c>
      <c r="E621" s="29" t="s">
        <v>382</v>
      </c>
      <c r="F621" s="29" t="s">
        <v>383</v>
      </c>
      <c r="G621" s="29">
        <v>165</v>
      </c>
      <c r="H621" s="29" t="s">
        <v>10153</v>
      </c>
      <c r="I621" s="29" t="s">
        <v>512</v>
      </c>
      <c r="J621" s="29" t="s">
        <v>10154</v>
      </c>
      <c r="K621" s="29" t="s">
        <v>387</v>
      </c>
      <c r="L621" s="29" t="s">
        <v>10155</v>
      </c>
      <c r="M621" s="29" t="s">
        <v>10154</v>
      </c>
      <c r="N621" s="29" t="s">
        <v>10156</v>
      </c>
      <c r="O621" s="29" t="s">
        <v>610</v>
      </c>
      <c r="P621" s="29" t="s">
        <v>611</v>
      </c>
      <c r="Q621" s="29" t="s">
        <v>94</v>
      </c>
      <c r="R621" s="29" t="s">
        <v>10157</v>
      </c>
      <c r="S621" s="29" t="s">
        <v>10158</v>
      </c>
      <c r="T621" s="29" t="s">
        <v>10159</v>
      </c>
      <c r="U621" s="29" t="s">
        <v>10160</v>
      </c>
      <c r="V621" s="29">
        <v>64</v>
      </c>
      <c r="W621" s="29" t="s">
        <v>396</v>
      </c>
      <c r="X621" s="29" t="s">
        <v>4126</v>
      </c>
      <c r="Y621" s="29" t="s">
        <v>401</v>
      </c>
      <c r="Z621" s="29" t="s">
        <v>10161</v>
      </c>
      <c r="AA621" s="29" t="s">
        <v>10161</v>
      </c>
      <c r="AB621" s="29" t="s">
        <v>10162</v>
      </c>
      <c r="AC621" s="29" t="s">
        <v>10163</v>
      </c>
      <c r="AD621" s="29" t="s">
        <v>94</v>
      </c>
      <c r="AE621" s="29" t="s">
        <v>4088</v>
      </c>
      <c r="AF621" s="29" t="s">
        <v>7487</v>
      </c>
      <c r="AG621" s="29">
        <v>-121</v>
      </c>
      <c r="AH621" s="29" t="s">
        <v>7487</v>
      </c>
      <c r="AI621" s="29" t="s">
        <v>10164</v>
      </c>
      <c r="AJ621" s="29">
        <v>34</v>
      </c>
      <c r="AK621" s="29" t="s">
        <v>10165</v>
      </c>
      <c r="AL621" s="29" t="s">
        <v>10166</v>
      </c>
      <c r="AM621" s="29">
        <v>102</v>
      </c>
      <c r="AN621" s="1">
        <f t="shared" si="36"/>
        <v>1</v>
      </c>
      <c r="AO621" s="1">
        <f t="shared" si="37"/>
        <v>1</v>
      </c>
      <c r="AP621" s="30">
        <f t="shared" si="38"/>
        <v>46296</v>
      </c>
      <c r="AQ621" s="1" t="str">
        <f>IF(COUNTIF('同场线路Rotas do mesmo SC'!A:A,C621)&gt;0,"Sim","Não")</f>
        <v>Não</v>
      </c>
      <c r="AR621" s="1" t="str">
        <f>IF(COUNTIF(揽收业务网点!A:A,P621)&gt;0,"Sim","Não")</f>
        <v>Não</v>
      </c>
    </row>
    <row r="622" spans="1:44">
      <c r="A622" s="29" t="s">
        <v>10167</v>
      </c>
      <c r="B622" s="29" t="s">
        <v>379</v>
      </c>
      <c r="C622" s="29" t="s">
        <v>10168</v>
      </c>
      <c r="D622" s="29" t="s">
        <v>381</v>
      </c>
      <c r="E622" s="29" t="s">
        <v>382</v>
      </c>
      <c r="F622" s="29" t="s">
        <v>732</v>
      </c>
      <c r="G622" s="29">
        <v>84</v>
      </c>
      <c r="H622" s="29" t="s">
        <v>10169</v>
      </c>
      <c r="I622" s="29" t="s">
        <v>868</v>
      </c>
      <c r="J622" s="29" t="s">
        <v>5543</v>
      </c>
      <c r="K622" s="29" t="s">
        <v>411</v>
      </c>
      <c r="L622" s="29" t="s">
        <v>5544</v>
      </c>
      <c r="M622" s="29" t="s">
        <v>10170</v>
      </c>
      <c r="N622" s="29" t="s">
        <v>10171</v>
      </c>
      <c r="O622" s="29" t="s">
        <v>1111</v>
      </c>
      <c r="P622" s="29" t="s">
        <v>1112</v>
      </c>
      <c r="Q622" s="29" t="s">
        <v>168</v>
      </c>
      <c r="R622" s="29" t="s">
        <v>10172</v>
      </c>
      <c r="S622" s="29" t="s">
        <v>5138</v>
      </c>
      <c r="T622" s="29" t="s">
        <v>10173</v>
      </c>
      <c r="U622" s="29" t="s">
        <v>10174</v>
      </c>
      <c r="V622" s="29">
        <v>44</v>
      </c>
      <c r="W622" s="29" t="s">
        <v>396</v>
      </c>
      <c r="X622" s="29" t="s">
        <v>10175</v>
      </c>
      <c r="Y622" s="29" t="s">
        <v>2029</v>
      </c>
      <c r="Z622" s="29" t="s">
        <v>8936</v>
      </c>
      <c r="AA622" s="29" t="s">
        <v>8936</v>
      </c>
      <c r="AB622" s="29" t="s">
        <v>10176</v>
      </c>
      <c r="AC622" s="29" t="s">
        <v>10177</v>
      </c>
      <c r="AD622" s="29" t="s">
        <v>168</v>
      </c>
      <c r="AE622" s="29" t="s">
        <v>10178</v>
      </c>
      <c r="AF622" s="29" t="s">
        <v>10179</v>
      </c>
      <c r="AG622" s="29">
        <v>-97</v>
      </c>
      <c r="AH622" s="29" t="s">
        <v>10179</v>
      </c>
      <c r="AI622" s="29" t="s">
        <v>10180</v>
      </c>
      <c r="AJ622" s="29">
        <v>5</v>
      </c>
      <c r="AK622" s="29" t="s">
        <v>10181</v>
      </c>
      <c r="AL622" s="29" t="s">
        <v>8823</v>
      </c>
      <c r="AM622" s="29">
        <v>53</v>
      </c>
      <c r="AN622" s="1">
        <f t="shared" si="36"/>
        <v>1</v>
      </c>
      <c r="AO622" s="1">
        <f t="shared" si="37"/>
        <v>1</v>
      </c>
      <c r="AP622" s="30">
        <f t="shared" si="38"/>
        <v>46296</v>
      </c>
      <c r="AQ622" s="1" t="str">
        <f>IF(COUNTIF('同场线路Rotas do mesmo SC'!A:A,C622)&gt;0,"Sim","Não")</f>
        <v>Não</v>
      </c>
      <c r="AR622" s="1" t="str">
        <f>IF(COUNTIF(揽收业务网点!A:A,P622)&gt;0,"Sim","Não")</f>
        <v>Não</v>
      </c>
    </row>
    <row r="623" spans="1:44">
      <c r="A623" s="29" t="s">
        <v>10182</v>
      </c>
      <c r="B623" s="29" t="s">
        <v>379</v>
      </c>
      <c r="C623" s="29" t="s">
        <v>10183</v>
      </c>
      <c r="D623" s="29" t="s">
        <v>381</v>
      </c>
      <c r="E623" s="29" t="s">
        <v>382</v>
      </c>
      <c r="F623" s="29" t="s">
        <v>732</v>
      </c>
      <c r="G623" s="29">
        <v>293.13</v>
      </c>
      <c r="H623" s="29" t="s">
        <v>10184</v>
      </c>
      <c r="I623" s="29" t="s">
        <v>868</v>
      </c>
      <c r="J623" s="29" t="s">
        <v>3447</v>
      </c>
      <c r="K623" s="29" t="s">
        <v>387</v>
      </c>
      <c r="L623" s="29" t="s">
        <v>3448</v>
      </c>
      <c r="M623" s="29" t="s">
        <v>10185</v>
      </c>
      <c r="N623" s="29" t="s">
        <v>10186</v>
      </c>
      <c r="O623" s="29" t="s">
        <v>1262</v>
      </c>
      <c r="P623" s="29" t="s">
        <v>1263</v>
      </c>
      <c r="Q623" s="29" t="s">
        <v>118</v>
      </c>
      <c r="R623" s="29" t="s">
        <v>10187</v>
      </c>
      <c r="S623" s="29" t="s">
        <v>10187</v>
      </c>
      <c r="T623" s="29" t="s">
        <v>10188</v>
      </c>
      <c r="U623" s="29" t="s">
        <v>10189</v>
      </c>
      <c r="V623" s="29">
        <v>195</v>
      </c>
      <c r="W623" s="29" t="s">
        <v>396</v>
      </c>
      <c r="X623" s="29" t="s">
        <v>10190</v>
      </c>
      <c r="Y623" s="29" t="s">
        <v>551</v>
      </c>
      <c r="Z623" s="29" t="s">
        <v>10191</v>
      </c>
      <c r="AA623" s="29" t="s">
        <v>10191</v>
      </c>
      <c r="AB623" s="29" t="s">
        <v>10192</v>
      </c>
      <c r="AC623" s="29" t="s">
        <v>132</v>
      </c>
      <c r="AD623" s="29" t="s">
        <v>118</v>
      </c>
      <c r="AE623" s="29" t="s">
        <v>7154</v>
      </c>
      <c r="AF623" s="29" t="s">
        <v>10193</v>
      </c>
      <c r="AG623" s="29">
        <v>-5</v>
      </c>
      <c r="AH623" s="29" t="s">
        <v>10193</v>
      </c>
      <c r="AI623" s="29" t="s">
        <v>10194</v>
      </c>
      <c r="AJ623" s="29">
        <v>10</v>
      </c>
      <c r="AK623" s="29" t="s">
        <v>10195</v>
      </c>
      <c r="AL623" s="29" t="s">
        <v>10196</v>
      </c>
      <c r="AM623" s="29">
        <v>62</v>
      </c>
      <c r="AN623" s="1">
        <f t="shared" si="36"/>
        <v>1</v>
      </c>
      <c r="AO623" s="1">
        <f t="shared" si="37"/>
        <v>1</v>
      </c>
      <c r="AP623" s="30">
        <f t="shared" si="38"/>
        <v>46296</v>
      </c>
      <c r="AQ623" s="1" t="str">
        <f>IF(COUNTIF('同场线路Rotas do mesmo SC'!A:A,C623)&gt;0,"Sim","Não")</f>
        <v>Não</v>
      </c>
      <c r="AR623" s="1" t="str">
        <f>IF(COUNTIF(揽收业务网点!A:A,P623)&gt;0,"Sim","Não")</f>
        <v>Não</v>
      </c>
    </row>
    <row r="624" spans="1:44">
      <c r="A624" s="29" t="s">
        <v>10197</v>
      </c>
      <c r="B624" s="29" t="s">
        <v>379</v>
      </c>
      <c r="C624" s="29" t="s">
        <v>10198</v>
      </c>
      <c r="D624" s="29" t="s">
        <v>381</v>
      </c>
      <c r="E624" s="29" t="s">
        <v>640</v>
      </c>
      <c r="F624" s="29" t="s">
        <v>732</v>
      </c>
      <c r="G624" s="29">
        <v>294.94</v>
      </c>
      <c r="H624" s="29" t="s">
        <v>10199</v>
      </c>
      <c r="I624" s="29" t="s">
        <v>385</v>
      </c>
      <c r="J624" s="29" t="s">
        <v>10200</v>
      </c>
      <c r="K624" s="29" t="s">
        <v>387</v>
      </c>
      <c r="L624" s="29" t="s">
        <v>10201</v>
      </c>
      <c r="M624" s="29" t="s">
        <v>10202</v>
      </c>
      <c r="N624" s="29" t="s">
        <v>10203</v>
      </c>
      <c r="O624" s="29" t="s">
        <v>10192</v>
      </c>
      <c r="P624" s="29" t="s">
        <v>132</v>
      </c>
      <c r="Q624" s="29" t="s">
        <v>118</v>
      </c>
      <c r="R624" s="29" t="s">
        <v>10204</v>
      </c>
      <c r="S624" s="29" t="s">
        <v>10204</v>
      </c>
      <c r="T624" s="29" t="s">
        <v>10205</v>
      </c>
      <c r="U624" s="29" t="s">
        <v>10206</v>
      </c>
      <c r="V624" s="29">
        <v>920</v>
      </c>
      <c r="W624" s="29" t="s">
        <v>396</v>
      </c>
      <c r="X624" s="29" t="s">
        <v>10207</v>
      </c>
      <c r="Y624" s="29" t="s">
        <v>7154</v>
      </c>
      <c r="Z624" s="29" t="s">
        <v>10208</v>
      </c>
      <c r="AA624" s="29" t="s">
        <v>10208</v>
      </c>
      <c r="AB624" s="29" t="s">
        <v>1262</v>
      </c>
      <c r="AC624" s="29" t="s">
        <v>1263</v>
      </c>
      <c r="AD624" s="29" t="s">
        <v>118</v>
      </c>
      <c r="AE624" s="29" t="s">
        <v>5468</v>
      </c>
      <c r="AF624" s="29" t="s">
        <v>10209</v>
      </c>
      <c r="AG624" s="29">
        <v>-161</v>
      </c>
      <c r="AH624" s="29" t="s">
        <v>10209</v>
      </c>
      <c r="AI624" s="29" t="s">
        <v>10210</v>
      </c>
      <c r="AJ624" s="29">
        <v>100</v>
      </c>
      <c r="AK624" s="29" t="s">
        <v>10211</v>
      </c>
      <c r="AL624" s="29" t="s">
        <v>10212</v>
      </c>
      <c r="AM624" s="29">
        <v>270</v>
      </c>
      <c r="AN624" s="1">
        <f t="shared" si="36"/>
        <v>1</v>
      </c>
      <c r="AO624" s="1">
        <f t="shared" si="37"/>
        <v>1</v>
      </c>
      <c r="AP624" s="30">
        <f t="shared" si="38"/>
        <v>46296</v>
      </c>
      <c r="AQ624" s="1" t="str">
        <f>IF(COUNTIF('同场线路Rotas do mesmo SC'!A:A,C624)&gt;0,"Sim","Não")</f>
        <v>Não</v>
      </c>
      <c r="AR624" s="1" t="str">
        <f>IF(COUNTIF(揽收业务网点!A:A,P624)&gt;0,"Sim","Não")</f>
        <v>Sim</v>
      </c>
    </row>
    <row r="625" spans="1:44">
      <c r="A625" s="29" t="s">
        <v>10213</v>
      </c>
      <c r="B625" s="29" t="s">
        <v>379</v>
      </c>
      <c r="C625" s="29" t="s">
        <v>10214</v>
      </c>
      <c r="D625" s="29" t="s">
        <v>381</v>
      </c>
      <c r="E625" s="29" t="s">
        <v>382</v>
      </c>
      <c r="F625" s="29" t="s">
        <v>811</v>
      </c>
      <c r="G625" s="29">
        <v>150</v>
      </c>
      <c r="H625" s="29" t="s">
        <v>10215</v>
      </c>
      <c r="I625" s="29" t="s">
        <v>385</v>
      </c>
      <c r="J625" s="29" t="s">
        <v>4141</v>
      </c>
      <c r="K625" s="29" t="s">
        <v>387</v>
      </c>
      <c r="L625" s="29" t="s">
        <v>4142</v>
      </c>
      <c r="M625" s="29" t="s">
        <v>10216</v>
      </c>
      <c r="N625" s="29" t="s">
        <v>10217</v>
      </c>
      <c r="O625" s="29" t="s">
        <v>899</v>
      </c>
      <c r="P625" s="29" t="s">
        <v>900</v>
      </c>
      <c r="Q625" s="29" t="s">
        <v>70</v>
      </c>
      <c r="R625" s="29" t="s">
        <v>10218</v>
      </c>
      <c r="S625" s="29" t="s">
        <v>10219</v>
      </c>
      <c r="T625" s="29" t="s">
        <v>10220</v>
      </c>
      <c r="U625" s="29" t="s">
        <v>10221</v>
      </c>
      <c r="V625" s="29">
        <v>188</v>
      </c>
      <c r="W625" s="29" t="s">
        <v>396</v>
      </c>
      <c r="X625" s="29" t="s">
        <v>10222</v>
      </c>
      <c r="Y625" s="29" t="s">
        <v>422</v>
      </c>
      <c r="Z625" s="29" t="s">
        <v>10223</v>
      </c>
      <c r="AA625" s="29" t="s">
        <v>10223</v>
      </c>
      <c r="AB625" s="29" t="s">
        <v>10224</v>
      </c>
      <c r="AC625" s="29" t="s">
        <v>10225</v>
      </c>
      <c r="AD625" s="29" t="s">
        <v>70</v>
      </c>
      <c r="AE625" s="29" t="s">
        <v>633</v>
      </c>
      <c r="AF625" s="29" t="s">
        <v>10226</v>
      </c>
      <c r="AG625" s="29">
        <v>-99</v>
      </c>
      <c r="AH625" s="29" t="s">
        <v>10226</v>
      </c>
      <c r="AI625" s="29" t="s">
        <v>6057</v>
      </c>
      <c r="AJ625" s="29"/>
      <c r="AK625" s="29"/>
      <c r="AL625" s="29"/>
      <c r="AM625" s="29"/>
      <c r="AN625" s="1">
        <f t="shared" si="36"/>
        <v>1</v>
      </c>
      <c r="AO625" s="1">
        <f t="shared" si="37"/>
        <v>1</v>
      </c>
      <c r="AP625" s="30">
        <f t="shared" si="38"/>
        <v>46296</v>
      </c>
      <c r="AQ625" s="1" t="str">
        <f>IF(COUNTIF('同场线路Rotas do mesmo SC'!A:A,C625)&gt;0,"Sim","Não")</f>
        <v>Não</v>
      </c>
      <c r="AR625" s="1" t="str">
        <f>IF(COUNTIF(揽收业务网点!A:A,P625)&gt;0,"Sim","Não")</f>
        <v>Não</v>
      </c>
    </row>
    <row r="626" spans="1:44">
      <c r="A626" s="29" t="s">
        <v>10227</v>
      </c>
      <c r="B626" s="29" t="s">
        <v>379</v>
      </c>
      <c r="C626" s="29" t="s">
        <v>10228</v>
      </c>
      <c r="D626" s="29" t="s">
        <v>381</v>
      </c>
      <c r="E626" s="29" t="s">
        <v>382</v>
      </c>
      <c r="F626" s="29" t="s">
        <v>383</v>
      </c>
      <c r="G626" s="29">
        <v>100</v>
      </c>
      <c r="H626" s="29" t="s">
        <v>10229</v>
      </c>
      <c r="I626" s="29" t="s">
        <v>385</v>
      </c>
      <c r="J626" s="29" t="s">
        <v>2881</v>
      </c>
      <c r="K626" s="29" t="s">
        <v>387</v>
      </c>
      <c r="L626" s="29" t="s">
        <v>2882</v>
      </c>
      <c r="M626" s="29" t="s">
        <v>10230</v>
      </c>
      <c r="N626" s="29" t="s">
        <v>10231</v>
      </c>
      <c r="O626" s="29" t="s">
        <v>2891</v>
      </c>
      <c r="P626" s="29" t="s">
        <v>2892</v>
      </c>
      <c r="Q626" s="29" t="s">
        <v>94</v>
      </c>
      <c r="R626" s="29" t="s">
        <v>10232</v>
      </c>
      <c r="S626" s="29" t="s">
        <v>10233</v>
      </c>
      <c r="T626" s="29" t="s">
        <v>10234</v>
      </c>
      <c r="U626" s="29" t="s">
        <v>10235</v>
      </c>
      <c r="V626" s="29">
        <v>32</v>
      </c>
      <c r="W626" s="29" t="s">
        <v>396</v>
      </c>
      <c r="X626" s="29" t="s">
        <v>10236</v>
      </c>
      <c r="Y626" s="29" t="s">
        <v>528</v>
      </c>
      <c r="Z626" s="29" t="s">
        <v>10237</v>
      </c>
      <c r="AA626" s="29" t="s">
        <v>10237</v>
      </c>
      <c r="AB626" s="29" t="s">
        <v>10238</v>
      </c>
      <c r="AC626" s="29" t="s">
        <v>10239</v>
      </c>
      <c r="AD626" s="29" t="s">
        <v>94</v>
      </c>
      <c r="AE626" s="29" t="s">
        <v>5209</v>
      </c>
      <c r="AF626" s="29" t="s">
        <v>10240</v>
      </c>
      <c r="AG626" s="29">
        <v>23</v>
      </c>
      <c r="AH626" s="29" t="s">
        <v>10240</v>
      </c>
      <c r="AI626" s="29" t="s">
        <v>10241</v>
      </c>
      <c r="AJ626" s="29">
        <v>52</v>
      </c>
      <c r="AK626" s="29" t="s">
        <v>10242</v>
      </c>
      <c r="AL626" s="29" t="s">
        <v>10243</v>
      </c>
      <c r="AM626" s="29">
        <v>91</v>
      </c>
      <c r="AN626" s="1">
        <f t="shared" si="36"/>
        <v>1</v>
      </c>
      <c r="AO626" s="1">
        <f t="shared" si="37"/>
        <v>1</v>
      </c>
      <c r="AP626" s="30">
        <f t="shared" si="38"/>
        <v>46296</v>
      </c>
      <c r="AQ626" s="1" t="str">
        <f>IF(COUNTIF('同场线路Rotas do mesmo SC'!A:A,C626)&gt;0,"Sim","Não")</f>
        <v>Não</v>
      </c>
      <c r="AR626" s="1" t="str">
        <f>IF(COUNTIF(揽收业务网点!A:A,P626)&gt;0,"Sim","Não")</f>
        <v>Não</v>
      </c>
    </row>
    <row r="627" spans="1:44">
      <c r="A627" s="29" t="s">
        <v>10244</v>
      </c>
      <c r="B627" s="29" t="s">
        <v>379</v>
      </c>
      <c r="C627" s="29" t="s">
        <v>10245</v>
      </c>
      <c r="D627" s="29" t="s">
        <v>381</v>
      </c>
      <c r="E627" s="29" t="s">
        <v>640</v>
      </c>
      <c r="F627" s="29" t="s">
        <v>383</v>
      </c>
      <c r="G627" s="29">
        <v>198.11</v>
      </c>
      <c r="H627" s="29" t="s">
        <v>4291</v>
      </c>
      <c r="I627" s="29" t="s">
        <v>702</v>
      </c>
      <c r="J627" s="29" t="s">
        <v>4292</v>
      </c>
      <c r="K627" s="29" t="s">
        <v>387</v>
      </c>
      <c r="L627" s="29" t="s">
        <v>4293</v>
      </c>
      <c r="M627" s="29" t="s">
        <v>4294</v>
      </c>
      <c r="N627" s="29" t="s">
        <v>4295</v>
      </c>
      <c r="O627" s="29" t="s">
        <v>4301</v>
      </c>
      <c r="P627" s="29" t="s">
        <v>122</v>
      </c>
      <c r="Q627" s="29" t="s">
        <v>118</v>
      </c>
      <c r="R627" s="29" t="s">
        <v>847</v>
      </c>
      <c r="S627" s="29" t="s">
        <v>847</v>
      </c>
      <c r="T627" s="29" t="s">
        <v>10246</v>
      </c>
      <c r="U627" s="29" t="s">
        <v>10247</v>
      </c>
      <c r="V627" s="29">
        <v>56</v>
      </c>
      <c r="W627" s="29" t="s">
        <v>396</v>
      </c>
      <c r="X627" s="29" t="s">
        <v>10248</v>
      </c>
      <c r="Y627" s="29" t="s">
        <v>10249</v>
      </c>
      <c r="Z627" s="29" t="s">
        <v>10250</v>
      </c>
      <c r="AA627" s="29" t="s">
        <v>10250</v>
      </c>
      <c r="AB627" s="29" t="s">
        <v>1262</v>
      </c>
      <c r="AC627" s="29" t="s">
        <v>1263</v>
      </c>
      <c r="AD627" s="29" t="s">
        <v>118</v>
      </c>
      <c r="AE627" s="29" t="s">
        <v>10251</v>
      </c>
      <c r="AF627" s="29" t="s">
        <v>10252</v>
      </c>
      <c r="AG627" s="29">
        <v>524</v>
      </c>
      <c r="AH627" s="29" t="s">
        <v>10252</v>
      </c>
      <c r="AI627" s="29" t="s">
        <v>10253</v>
      </c>
      <c r="AJ627" s="29">
        <v>9</v>
      </c>
      <c r="AK627" s="29" t="s">
        <v>10254</v>
      </c>
      <c r="AL627" s="29" t="s">
        <v>10255</v>
      </c>
      <c r="AM627" s="29">
        <v>1</v>
      </c>
      <c r="AN627" s="1">
        <f t="shared" si="36"/>
        <v>1</v>
      </c>
      <c r="AO627" s="1">
        <f t="shared" si="37"/>
        <v>1</v>
      </c>
      <c r="AP627" s="30">
        <f t="shared" si="38"/>
        <v>46296</v>
      </c>
      <c r="AQ627" s="1" t="str">
        <f>IF(COUNTIF('同场线路Rotas do mesmo SC'!A:A,C627)&gt;0,"Sim","Não")</f>
        <v>Não</v>
      </c>
      <c r="AR627" s="1" t="str">
        <f>IF(COUNTIF(揽收业务网点!A:A,P627)&gt;0,"Sim","Não")</f>
        <v>Sim</v>
      </c>
    </row>
    <row r="628" spans="1:44">
      <c r="A628" s="29" t="s">
        <v>10256</v>
      </c>
      <c r="B628" s="29" t="s">
        <v>379</v>
      </c>
      <c r="C628" s="29" t="s">
        <v>10257</v>
      </c>
      <c r="D628" s="29" t="s">
        <v>381</v>
      </c>
      <c r="E628" s="29" t="s">
        <v>640</v>
      </c>
      <c r="F628" s="29" t="s">
        <v>944</v>
      </c>
      <c r="G628" s="29">
        <v>61</v>
      </c>
      <c r="H628" s="29" t="s">
        <v>7757</v>
      </c>
      <c r="I628" s="29" t="s">
        <v>663</v>
      </c>
      <c r="J628" s="29" t="s">
        <v>1225</v>
      </c>
      <c r="K628" s="29" t="s">
        <v>387</v>
      </c>
      <c r="L628" s="29" t="s">
        <v>1226</v>
      </c>
      <c r="M628" s="29" t="s">
        <v>7758</v>
      </c>
      <c r="N628" s="29" t="s">
        <v>7759</v>
      </c>
      <c r="O628" s="29" t="s">
        <v>1372</v>
      </c>
      <c r="P628" s="29" t="s">
        <v>34</v>
      </c>
      <c r="Q628" s="29" t="s">
        <v>11</v>
      </c>
      <c r="R628" s="29" t="s">
        <v>10258</v>
      </c>
      <c r="S628" s="29" t="s">
        <v>10259</v>
      </c>
      <c r="T628" s="29" t="s">
        <v>10260</v>
      </c>
      <c r="U628" s="29" t="s">
        <v>10261</v>
      </c>
      <c r="V628" s="29">
        <v>155</v>
      </c>
      <c r="W628" s="29" t="s">
        <v>396</v>
      </c>
      <c r="X628" s="29"/>
      <c r="Y628" s="29" t="s">
        <v>1873</v>
      </c>
      <c r="Z628" s="29" t="s">
        <v>10262</v>
      </c>
      <c r="AA628" s="29" t="s">
        <v>10262</v>
      </c>
      <c r="AB628" s="29" t="s">
        <v>653</v>
      </c>
      <c r="AC628" s="29" t="s">
        <v>654</v>
      </c>
      <c r="AD628" s="29" t="s">
        <v>11</v>
      </c>
      <c r="AE628" s="29" t="s">
        <v>1988</v>
      </c>
      <c r="AF628" s="29" t="s">
        <v>10263</v>
      </c>
      <c r="AG628" s="29">
        <v>-149</v>
      </c>
      <c r="AH628" s="29" t="s">
        <v>10263</v>
      </c>
      <c r="AI628" s="29" t="s">
        <v>10264</v>
      </c>
      <c r="AJ628" s="29">
        <v>533</v>
      </c>
      <c r="AK628" s="29" t="s">
        <v>10265</v>
      </c>
      <c r="AL628" s="29" t="s">
        <v>10266</v>
      </c>
      <c r="AM628" s="29">
        <v>5000</v>
      </c>
      <c r="AN628" s="1">
        <f t="shared" si="36"/>
        <v>0</v>
      </c>
      <c r="AO628" s="1">
        <f t="shared" si="37"/>
        <v>1</v>
      </c>
      <c r="AP628" s="30">
        <f t="shared" si="38"/>
        <v>46296</v>
      </c>
      <c r="AQ628" s="1" t="str">
        <f>IF(COUNTIF('同场线路Rotas do mesmo SC'!A:A,C628)&gt;0,"Sim","Não")</f>
        <v>Não</v>
      </c>
      <c r="AR628" s="1" t="str">
        <f>IF(COUNTIF(揽收业务网点!A:A,P628)&gt;0,"Sim","Não")</f>
        <v>Sim</v>
      </c>
    </row>
    <row r="629" spans="1:44">
      <c r="A629" s="29" t="s">
        <v>10267</v>
      </c>
      <c r="B629" s="29" t="s">
        <v>379</v>
      </c>
      <c r="C629" s="29" t="s">
        <v>10268</v>
      </c>
      <c r="D629" s="29" t="s">
        <v>381</v>
      </c>
      <c r="E629" s="29" t="s">
        <v>382</v>
      </c>
      <c r="F629" s="29" t="s">
        <v>732</v>
      </c>
      <c r="G629" s="29">
        <v>19</v>
      </c>
      <c r="H629" s="29" t="s">
        <v>2289</v>
      </c>
      <c r="I629" s="29" t="s">
        <v>868</v>
      </c>
      <c r="J629" s="29" t="s">
        <v>2187</v>
      </c>
      <c r="K629" s="29" t="s">
        <v>387</v>
      </c>
      <c r="L629" s="29" t="s">
        <v>2188</v>
      </c>
      <c r="M629" s="29" t="s">
        <v>2290</v>
      </c>
      <c r="N629" s="29" t="s">
        <v>2291</v>
      </c>
      <c r="O629" s="29" t="s">
        <v>653</v>
      </c>
      <c r="P629" s="29" t="s">
        <v>654</v>
      </c>
      <c r="Q629" s="29" t="s">
        <v>11</v>
      </c>
      <c r="R629" s="29" t="s">
        <v>6741</v>
      </c>
      <c r="S629" s="29" t="s">
        <v>6741</v>
      </c>
      <c r="T629" s="29" t="s">
        <v>10269</v>
      </c>
      <c r="U629" s="29" t="s">
        <v>10270</v>
      </c>
      <c r="V629" s="29">
        <v>57</v>
      </c>
      <c r="W629" s="29" t="s">
        <v>396</v>
      </c>
      <c r="X629" s="29" t="s">
        <v>10271</v>
      </c>
      <c r="Y629" s="29" t="s">
        <v>491</v>
      </c>
      <c r="Z629" s="29" t="s">
        <v>10272</v>
      </c>
      <c r="AA629" s="29" t="s">
        <v>10272</v>
      </c>
      <c r="AB629" s="29" t="s">
        <v>9170</v>
      </c>
      <c r="AC629" s="29" t="s">
        <v>66</v>
      </c>
      <c r="AD629" s="29" t="s">
        <v>11</v>
      </c>
      <c r="AE629" s="29" t="s">
        <v>3781</v>
      </c>
      <c r="AF629" s="29" t="s">
        <v>10273</v>
      </c>
      <c r="AG629" s="29">
        <v>-10</v>
      </c>
      <c r="AH629" s="29" t="s">
        <v>10273</v>
      </c>
      <c r="AI629" s="29" t="s">
        <v>10274</v>
      </c>
      <c r="AJ629" s="29">
        <v>2</v>
      </c>
      <c r="AK629" s="29" t="s">
        <v>10275</v>
      </c>
      <c r="AL629" s="29" t="s">
        <v>10276</v>
      </c>
      <c r="AM629" s="29">
        <v>151</v>
      </c>
      <c r="AN629" s="1">
        <f t="shared" si="36"/>
        <v>1</v>
      </c>
      <c r="AO629" s="1">
        <f t="shared" si="37"/>
        <v>1</v>
      </c>
      <c r="AP629" s="30">
        <f t="shared" si="38"/>
        <v>46296</v>
      </c>
      <c r="AQ629" s="1" t="str">
        <f>IF(COUNTIF('同场线路Rotas do mesmo SC'!A:A,C629)&gt;0,"Sim","Não")</f>
        <v>Não</v>
      </c>
      <c r="AR629" s="1" t="str">
        <f>IF(COUNTIF(揽收业务网点!A:A,P629)&gt;0,"Sim","Não")</f>
        <v>Não</v>
      </c>
    </row>
    <row r="630" spans="1:44">
      <c r="A630" s="29" t="s">
        <v>10277</v>
      </c>
      <c r="B630" s="29" t="s">
        <v>379</v>
      </c>
      <c r="C630" s="29" t="s">
        <v>10278</v>
      </c>
      <c r="D630" s="29" t="s">
        <v>381</v>
      </c>
      <c r="E630" s="29" t="s">
        <v>382</v>
      </c>
      <c r="F630" s="29" t="s">
        <v>732</v>
      </c>
      <c r="G630" s="29">
        <v>13</v>
      </c>
      <c r="H630" s="29" t="s">
        <v>4962</v>
      </c>
      <c r="I630" s="29" t="s">
        <v>385</v>
      </c>
      <c r="J630" s="29" t="s">
        <v>2476</v>
      </c>
      <c r="K630" s="29" t="s">
        <v>411</v>
      </c>
      <c r="L630" s="29" t="s">
        <v>2477</v>
      </c>
      <c r="M630" s="29" t="s">
        <v>7898</v>
      </c>
      <c r="N630" s="29" t="s">
        <v>7899</v>
      </c>
      <c r="O630" s="29" t="s">
        <v>653</v>
      </c>
      <c r="P630" s="29" t="s">
        <v>654</v>
      </c>
      <c r="Q630" s="29" t="s">
        <v>11</v>
      </c>
      <c r="R630" s="29" t="s">
        <v>9997</v>
      </c>
      <c r="S630" s="29" t="s">
        <v>10279</v>
      </c>
      <c r="T630" s="29" t="s">
        <v>10280</v>
      </c>
      <c r="U630" s="29" t="s">
        <v>10281</v>
      </c>
      <c r="V630" s="29">
        <v>333</v>
      </c>
      <c r="W630" s="29" t="s">
        <v>396</v>
      </c>
      <c r="X630" s="29" t="s">
        <v>10282</v>
      </c>
      <c r="Y630" s="29" t="s">
        <v>491</v>
      </c>
      <c r="Z630" s="29" t="s">
        <v>10249</v>
      </c>
      <c r="AA630" s="29" t="s">
        <v>10249</v>
      </c>
      <c r="AB630" s="29" t="s">
        <v>10283</v>
      </c>
      <c r="AC630" s="29" t="s">
        <v>10284</v>
      </c>
      <c r="AD630" s="29" t="s">
        <v>11</v>
      </c>
      <c r="AE630" s="29" t="s">
        <v>3781</v>
      </c>
      <c r="AF630" s="29" t="s">
        <v>10285</v>
      </c>
      <c r="AG630" s="29">
        <v>53</v>
      </c>
      <c r="AH630" s="29" t="s">
        <v>10285</v>
      </c>
      <c r="AI630" s="29" t="s">
        <v>10286</v>
      </c>
      <c r="AJ630" s="29">
        <v>2</v>
      </c>
      <c r="AK630" s="29" t="s">
        <v>10287</v>
      </c>
      <c r="AL630" s="29" t="s">
        <v>10288</v>
      </c>
      <c r="AM630" s="29">
        <v>74</v>
      </c>
      <c r="AN630" s="1">
        <f t="shared" si="36"/>
        <v>1</v>
      </c>
      <c r="AO630" s="1">
        <f t="shared" si="37"/>
        <v>1</v>
      </c>
      <c r="AP630" s="30">
        <f t="shared" si="38"/>
        <v>46296</v>
      </c>
      <c r="AQ630" s="1" t="str">
        <f>IF(COUNTIF('同场线路Rotas do mesmo SC'!A:A,C630)&gt;0,"Sim","Não")</f>
        <v>Não</v>
      </c>
      <c r="AR630" s="1" t="str">
        <f>IF(COUNTIF(揽收业务网点!A:A,P630)&gt;0,"Sim","Não")</f>
        <v>Não</v>
      </c>
    </row>
    <row r="631" spans="1:44">
      <c r="A631" s="29" t="s">
        <v>10289</v>
      </c>
      <c r="B631" s="29" t="s">
        <v>379</v>
      </c>
      <c r="C631" s="29" t="s">
        <v>10290</v>
      </c>
      <c r="D631" s="29" t="s">
        <v>381</v>
      </c>
      <c r="E631" s="29" t="s">
        <v>382</v>
      </c>
      <c r="F631" s="29" t="s">
        <v>732</v>
      </c>
      <c r="G631" s="29">
        <v>35</v>
      </c>
      <c r="H631" s="29" t="s">
        <v>10291</v>
      </c>
      <c r="I631" s="29" t="s">
        <v>385</v>
      </c>
      <c r="J631" s="29" t="s">
        <v>2437</v>
      </c>
      <c r="K631" s="29" t="s">
        <v>387</v>
      </c>
      <c r="L631" s="29" t="s">
        <v>2438</v>
      </c>
      <c r="M631" s="29" t="s">
        <v>10292</v>
      </c>
      <c r="N631" s="29" t="s">
        <v>10293</v>
      </c>
      <c r="O631" s="29" t="s">
        <v>1111</v>
      </c>
      <c r="P631" s="29" t="s">
        <v>1112</v>
      </c>
      <c r="Q631" s="29" t="s">
        <v>168</v>
      </c>
      <c r="R631" s="29" t="s">
        <v>10294</v>
      </c>
      <c r="S631" s="29" t="s">
        <v>10295</v>
      </c>
      <c r="T631" s="29" t="s">
        <v>10296</v>
      </c>
      <c r="U631" s="29" t="s">
        <v>10297</v>
      </c>
      <c r="V631" s="29">
        <v>313</v>
      </c>
      <c r="W631" s="29" t="s">
        <v>396</v>
      </c>
      <c r="X631" s="29" t="s">
        <v>10298</v>
      </c>
      <c r="Y631" s="29" t="s">
        <v>2029</v>
      </c>
      <c r="Z631" s="29" t="s">
        <v>8329</v>
      </c>
      <c r="AA631" s="29" t="s">
        <v>8329</v>
      </c>
      <c r="AB631" s="29" t="s">
        <v>10299</v>
      </c>
      <c r="AC631" s="29" t="s">
        <v>10300</v>
      </c>
      <c r="AD631" s="29" t="s">
        <v>168</v>
      </c>
      <c r="AE631" s="29" t="s">
        <v>10301</v>
      </c>
      <c r="AF631" s="29" t="s">
        <v>10302</v>
      </c>
      <c r="AG631" s="29">
        <v>8</v>
      </c>
      <c r="AH631" s="29" t="s">
        <v>10302</v>
      </c>
      <c r="AI631" s="29" t="s">
        <v>10303</v>
      </c>
      <c r="AJ631" s="29">
        <v>57</v>
      </c>
      <c r="AK631" s="29" t="s">
        <v>10304</v>
      </c>
      <c r="AL631" s="29" t="s">
        <v>10305</v>
      </c>
      <c r="AM631" s="29">
        <v>182</v>
      </c>
      <c r="AN631" s="1">
        <f t="shared" si="36"/>
        <v>1</v>
      </c>
      <c r="AO631" s="1">
        <f t="shared" si="37"/>
        <v>1</v>
      </c>
      <c r="AP631" s="30">
        <f t="shared" si="38"/>
        <v>46296</v>
      </c>
      <c r="AQ631" s="1" t="str">
        <f>IF(COUNTIF('同场线路Rotas do mesmo SC'!A:A,C631)&gt;0,"Sim","Não")</f>
        <v>Não</v>
      </c>
      <c r="AR631" s="1" t="str">
        <f>IF(COUNTIF(揽收业务网点!A:A,P631)&gt;0,"Sim","Não")</f>
        <v>Não</v>
      </c>
    </row>
    <row r="632" spans="1:44">
      <c r="A632" s="29" t="s">
        <v>10306</v>
      </c>
      <c r="B632" s="29" t="s">
        <v>379</v>
      </c>
      <c r="C632" s="29" t="s">
        <v>10307</v>
      </c>
      <c r="D632" s="29" t="s">
        <v>381</v>
      </c>
      <c r="E632" s="29" t="s">
        <v>382</v>
      </c>
      <c r="F632" s="29" t="s">
        <v>383</v>
      </c>
      <c r="G632" s="29">
        <v>62</v>
      </c>
      <c r="H632" s="29" t="s">
        <v>10308</v>
      </c>
      <c r="I632" s="29" t="s">
        <v>702</v>
      </c>
      <c r="J632" s="29" t="s">
        <v>1597</v>
      </c>
      <c r="K632" s="29" t="s">
        <v>387</v>
      </c>
      <c r="L632" s="29" t="s">
        <v>1598</v>
      </c>
      <c r="M632" s="29" t="s">
        <v>10309</v>
      </c>
      <c r="N632" s="29" t="s">
        <v>10310</v>
      </c>
      <c r="O632" s="29" t="s">
        <v>601</v>
      </c>
      <c r="P632" s="29" t="s">
        <v>602</v>
      </c>
      <c r="Q632" s="29" t="s">
        <v>94</v>
      </c>
      <c r="R632" s="29" t="s">
        <v>10311</v>
      </c>
      <c r="S632" s="29" t="s">
        <v>10312</v>
      </c>
      <c r="T632" s="29" t="s">
        <v>10313</v>
      </c>
      <c r="U632" s="29" t="s">
        <v>10314</v>
      </c>
      <c r="V632" s="29">
        <v>97</v>
      </c>
      <c r="W632" s="29" t="s">
        <v>396</v>
      </c>
      <c r="X632" s="29" t="s">
        <v>10315</v>
      </c>
      <c r="Y632" s="29" t="s">
        <v>612</v>
      </c>
      <c r="Z632" s="29" t="s">
        <v>10316</v>
      </c>
      <c r="AA632" s="29" t="s">
        <v>10316</v>
      </c>
      <c r="AB632" s="29" t="s">
        <v>10317</v>
      </c>
      <c r="AC632" s="29" t="s">
        <v>10318</v>
      </c>
      <c r="AD632" s="29" t="s">
        <v>94</v>
      </c>
      <c r="AE632" s="29" t="s">
        <v>422</v>
      </c>
      <c r="AF632" s="29" t="s">
        <v>4766</v>
      </c>
      <c r="AG632" s="29">
        <v>-26</v>
      </c>
      <c r="AH632" s="29" t="s">
        <v>4766</v>
      </c>
      <c r="AI632" s="29" t="s">
        <v>10319</v>
      </c>
      <c r="AJ632" s="29">
        <v>153</v>
      </c>
      <c r="AK632" s="29" t="s">
        <v>10320</v>
      </c>
      <c r="AL632" s="29" t="s">
        <v>10321</v>
      </c>
      <c r="AM632" s="29">
        <v>203</v>
      </c>
      <c r="AN632" s="1">
        <f t="shared" si="36"/>
        <v>1</v>
      </c>
      <c r="AO632" s="1">
        <f t="shared" si="37"/>
        <v>1</v>
      </c>
      <c r="AP632" s="30">
        <f t="shared" si="38"/>
        <v>46296</v>
      </c>
      <c r="AQ632" s="1" t="str">
        <f>IF(COUNTIF('同场线路Rotas do mesmo SC'!A:A,C632)&gt;0,"Sim","Não")</f>
        <v>Não</v>
      </c>
      <c r="AR632" s="1" t="str">
        <f>IF(COUNTIF(揽收业务网点!A:A,P632)&gt;0,"Sim","Não")</f>
        <v>Não</v>
      </c>
    </row>
    <row r="633" spans="1:44">
      <c r="A633" s="29" t="s">
        <v>10322</v>
      </c>
      <c r="B633" s="29" t="s">
        <v>379</v>
      </c>
      <c r="C633" s="29" t="s">
        <v>10323</v>
      </c>
      <c r="D633" s="29" t="s">
        <v>381</v>
      </c>
      <c r="E633" s="29" t="s">
        <v>382</v>
      </c>
      <c r="F633" s="29" t="s">
        <v>732</v>
      </c>
      <c r="G633" s="29">
        <v>1</v>
      </c>
      <c r="H633" s="29" t="s">
        <v>10324</v>
      </c>
      <c r="I633" s="29" t="s">
        <v>409</v>
      </c>
      <c r="J633" s="29" t="s">
        <v>642</v>
      </c>
      <c r="K633" s="29" t="s">
        <v>387</v>
      </c>
      <c r="L633" s="29" t="s">
        <v>643</v>
      </c>
      <c r="M633" s="29" t="s">
        <v>10325</v>
      </c>
      <c r="N633" s="29" t="s">
        <v>10326</v>
      </c>
      <c r="O633" s="29" t="s">
        <v>6472</v>
      </c>
      <c r="P633" s="29" t="s">
        <v>6473</v>
      </c>
      <c r="Q633" s="29" t="s">
        <v>145</v>
      </c>
      <c r="R633" s="29" t="s">
        <v>10327</v>
      </c>
      <c r="S633" s="29" t="s">
        <v>10327</v>
      </c>
      <c r="T633" s="29" t="s">
        <v>10328</v>
      </c>
      <c r="U633" s="29" t="s">
        <v>10329</v>
      </c>
      <c r="V633" s="29">
        <v>351</v>
      </c>
      <c r="W633" s="29" t="s">
        <v>396</v>
      </c>
      <c r="X633" s="29" t="s">
        <v>10330</v>
      </c>
      <c r="Y633" s="29" t="s">
        <v>551</v>
      </c>
      <c r="Z633" s="29" t="s">
        <v>10331</v>
      </c>
      <c r="AA633" s="29" t="s">
        <v>10331</v>
      </c>
      <c r="AB633" s="29" t="s">
        <v>10332</v>
      </c>
      <c r="AC633" s="29" t="s">
        <v>150</v>
      </c>
      <c r="AD633" s="29" t="s">
        <v>145</v>
      </c>
      <c r="AE633" s="29" t="s">
        <v>4263</v>
      </c>
      <c r="AF633" s="29" t="s">
        <v>10333</v>
      </c>
      <c r="AG633" s="29">
        <v>-38</v>
      </c>
      <c r="AH633" s="29" t="s">
        <v>10333</v>
      </c>
      <c r="AI633" s="29" t="s">
        <v>10334</v>
      </c>
      <c r="AJ633" s="29">
        <v>8</v>
      </c>
      <c r="AK633" s="29" t="s">
        <v>10335</v>
      </c>
      <c r="AL633" s="29" t="s">
        <v>10336</v>
      </c>
      <c r="AM633" s="29">
        <v>1739</v>
      </c>
      <c r="AN633" s="1">
        <f t="shared" si="36"/>
        <v>1</v>
      </c>
      <c r="AO633" s="1">
        <f t="shared" si="37"/>
        <v>1</v>
      </c>
      <c r="AP633" s="30">
        <f t="shared" si="38"/>
        <v>46296</v>
      </c>
      <c r="AQ633" s="1" t="str">
        <f>IF(COUNTIF('同场线路Rotas do mesmo SC'!A:A,C633)&gt;0,"Sim","Não")</f>
        <v>Não</v>
      </c>
      <c r="AR633" s="1" t="str">
        <f>IF(COUNTIF(揽收业务网点!A:A,P633)&gt;0,"Sim","Não")</f>
        <v>Não</v>
      </c>
    </row>
    <row r="634" spans="1:44">
      <c r="A634" s="29" t="s">
        <v>10337</v>
      </c>
      <c r="B634" s="29" t="s">
        <v>379</v>
      </c>
      <c r="C634" s="29" t="s">
        <v>10338</v>
      </c>
      <c r="D634" s="29" t="s">
        <v>381</v>
      </c>
      <c r="E634" s="29" t="s">
        <v>382</v>
      </c>
      <c r="F634" s="29" t="s">
        <v>383</v>
      </c>
      <c r="G634" s="29">
        <v>9</v>
      </c>
      <c r="H634" s="29" t="s">
        <v>10339</v>
      </c>
      <c r="I634" s="29" t="s">
        <v>702</v>
      </c>
      <c r="J634" s="29" t="s">
        <v>642</v>
      </c>
      <c r="K634" s="29" t="s">
        <v>387</v>
      </c>
      <c r="L634" s="29" t="s">
        <v>643</v>
      </c>
      <c r="M634" s="29" t="s">
        <v>10340</v>
      </c>
      <c r="N634" s="29" t="s">
        <v>10341</v>
      </c>
      <c r="O634" s="29" t="s">
        <v>1372</v>
      </c>
      <c r="P634" s="29" t="s">
        <v>34</v>
      </c>
      <c r="Q634" s="29" t="s">
        <v>11</v>
      </c>
      <c r="R634" s="29" t="s">
        <v>10342</v>
      </c>
      <c r="S634" s="29" t="s">
        <v>10343</v>
      </c>
      <c r="T634" s="29" t="s">
        <v>10344</v>
      </c>
      <c r="U634" s="29" t="s">
        <v>10345</v>
      </c>
      <c r="V634" s="29">
        <v>118</v>
      </c>
      <c r="W634" s="29" t="s">
        <v>396</v>
      </c>
      <c r="X634" s="29" t="s">
        <v>10346</v>
      </c>
      <c r="Y634" s="29" t="s">
        <v>528</v>
      </c>
      <c r="Z634" s="29" t="s">
        <v>10347</v>
      </c>
      <c r="AA634" s="29" t="s">
        <v>10347</v>
      </c>
      <c r="AB634" s="29" t="s">
        <v>7654</v>
      </c>
      <c r="AC634" s="29" t="s">
        <v>31</v>
      </c>
      <c r="AD634" s="29" t="s">
        <v>11</v>
      </c>
      <c r="AE634" s="29" t="s">
        <v>1325</v>
      </c>
      <c r="AF634" s="29" t="s">
        <v>10348</v>
      </c>
      <c r="AG634" s="29">
        <v>77</v>
      </c>
      <c r="AH634" s="29" t="s">
        <v>10348</v>
      </c>
      <c r="AI634" s="29" t="s">
        <v>10349</v>
      </c>
      <c r="AJ634" s="29">
        <v>4</v>
      </c>
      <c r="AK634" s="29" t="s">
        <v>10350</v>
      </c>
      <c r="AL634" s="29" t="s">
        <v>10351</v>
      </c>
      <c r="AM634" s="29">
        <v>138</v>
      </c>
      <c r="AN634" s="1">
        <f t="shared" si="36"/>
        <v>1</v>
      </c>
      <c r="AO634" s="1">
        <f t="shared" si="37"/>
        <v>1</v>
      </c>
      <c r="AP634" s="30">
        <f t="shared" si="38"/>
        <v>46296</v>
      </c>
      <c r="AQ634" s="1" t="str">
        <f>IF(COUNTIF('同场线路Rotas do mesmo SC'!A:A,C634)&gt;0,"Sim","Não")</f>
        <v>Não</v>
      </c>
      <c r="AR634" s="1" t="str">
        <f>IF(COUNTIF(揽收业务网点!A:A,P634)&gt;0,"Sim","Não")</f>
        <v>Sim</v>
      </c>
    </row>
    <row r="635" spans="1:44">
      <c r="A635" s="29" t="s">
        <v>10352</v>
      </c>
      <c r="B635" s="29" t="s">
        <v>379</v>
      </c>
      <c r="C635" s="29" t="s">
        <v>10353</v>
      </c>
      <c r="D635" s="29" t="s">
        <v>381</v>
      </c>
      <c r="E635" s="29" t="s">
        <v>382</v>
      </c>
      <c r="F635" s="29" t="s">
        <v>383</v>
      </c>
      <c r="G635" s="29">
        <v>10</v>
      </c>
      <c r="H635" s="29" t="s">
        <v>10354</v>
      </c>
      <c r="I635" s="29" t="s">
        <v>385</v>
      </c>
      <c r="J635" s="29" t="s">
        <v>10355</v>
      </c>
      <c r="K635" s="29" t="s">
        <v>387</v>
      </c>
      <c r="L635" s="29" t="s">
        <v>10356</v>
      </c>
      <c r="M635" s="29" t="s">
        <v>10357</v>
      </c>
      <c r="N635" s="29" t="s">
        <v>10358</v>
      </c>
      <c r="O635" s="29" t="s">
        <v>1807</v>
      </c>
      <c r="P635" s="29" t="s">
        <v>1808</v>
      </c>
      <c r="Q635" s="29" t="s">
        <v>2</v>
      </c>
      <c r="R635" s="29" t="s">
        <v>10359</v>
      </c>
      <c r="S635" s="29" t="s">
        <v>10360</v>
      </c>
      <c r="T635" s="29" t="s">
        <v>10361</v>
      </c>
      <c r="U635" s="29" t="s">
        <v>7121</v>
      </c>
      <c r="V635" s="29">
        <v>52</v>
      </c>
      <c r="W635" s="29" t="s">
        <v>396</v>
      </c>
      <c r="X635" s="29" t="s">
        <v>10362</v>
      </c>
      <c r="Y635" s="29" t="s">
        <v>422</v>
      </c>
      <c r="Z635" s="29" t="s">
        <v>10363</v>
      </c>
      <c r="AA635" s="29" t="s">
        <v>10363</v>
      </c>
      <c r="AB635" s="29" t="s">
        <v>10364</v>
      </c>
      <c r="AC635" s="29" t="s">
        <v>10365</v>
      </c>
      <c r="AD635" s="29" t="s">
        <v>2</v>
      </c>
      <c r="AE635" s="29" t="s">
        <v>551</v>
      </c>
      <c r="AF635" s="29" t="s">
        <v>10366</v>
      </c>
      <c r="AG635" s="29">
        <v>-6</v>
      </c>
      <c r="AH635" s="29" t="s">
        <v>10366</v>
      </c>
      <c r="AI635" s="29" t="s">
        <v>10367</v>
      </c>
      <c r="AJ635" s="29">
        <v>150</v>
      </c>
      <c r="AK635" s="29" t="s">
        <v>10368</v>
      </c>
      <c r="AL635" s="29" t="s">
        <v>10369</v>
      </c>
      <c r="AM635" s="29">
        <v>2974</v>
      </c>
      <c r="AN635" s="1">
        <f t="shared" si="36"/>
        <v>1</v>
      </c>
      <c r="AO635" s="1">
        <f t="shared" si="37"/>
        <v>1</v>
      </c>
      <c r="AP635" s="30">
        <f t="shared" si="38"/>
        <v>46296</v>
      </c>
      <c r="AQ635" s="1" t="str">
        <f>IF(COUNTIF('同场线路Rotas do mesmo SC'!A:A,C635)&gt;0,"Sim","Não")</f>
        <v>Não</v>
      </c>
      <c r="AR635" s="1" t="str">
        <f>IF(COUNTIF(揽收业务网点!A:A,P635)&gt;0,"Sim","Não")</f>
        <v>Não</v>
      </c>
    </row>
    <row r="636" spans="1:44">
      <c r="A636" s="29" t="s">
        <v>10370</v>
      </c>
      <c r="B636" s="29" t="s">
        <v>379</v>
      </c>
      <c r="C636" s="29" t="s">
        <v>10371</v>
      </c>
      <c r="D636" s="29" t="s">
        <v>381</v>
      </c>
      <c r="E636" s="29" t="s">
        <v>640</v>
      </c>
      <c r="F636" s="29" t="s">
        <v>847</v>
      </c>
      <c r="G636" s="29">
        <v>35</v>
      </c>
      <c r="H636" s="29" t="s">
        <v>10372</v>
      </c>
      <c r="I636" s="29" t="s">
        <v>868</v>
      </c>
      <c r="J636" s="29" t="s">
        <v>1979</v>
      </c>
      <c r="K636" s="29" t="s">
        <v>411</v>
      </c>
      <c r="L636" s="29" t="s">
        <v>1980</v>
      </c>
      <c r="M636" s="29" t="s">
        <v>10373</v>
      </c>
      <c r="N636" s="29" t="s">
        <v>10374</v>
      </c>
      <c r="O636" s="29" t="s">
        <v>4970</v>
      </c>
      <c r="P636" s="29" t="s">
        <v>61</v>
      </c>
      <c r="Q636" s="29" t="s">
        <v>11</v>
      </c>
      <c r="R636" s="29" t="s">
        <v>10375</v>
      </c>
      <c r="S636" s="29" t="s">
        <v>10375</v>
      </c>
      <c r="T636" s="29" t="s">
        <v>10376</v>
      </c>
      <c r="U636" s="29" t="s">
        <v>10377</v>
      </c>
      <c r="V636" s="29">
        <v>143</v>
      </c>
      <c r="W636" s="29" t="s">
        <v>396</v>
      </c>
      <c r="X636" s="29" t="s">
        <v>10378</v>
      </c>
      <c r="Y636" s="29" t="s">
        <v>1873</v>
      </c>
      <c r="Z636" s="29" t="s">
        <v>10379</v>
      </c>
      <c r="AA636" s="29" t="s">
        <v>10379</v>
      </c>
      <c r="AB636" s="29" t="s">
        <v>653</v>
      </c>
      <c r="AC636" s="29" t="s">
        <v>654</v>
      </c>
      <c r="AD636" s="29" t="s">
        <v>11</v>
      </c>
      <c r="AE636" s="29" t="s">
        <v>7006</v>
      </c>
      <c r="AF636" s="29" t="s">
        <v>10380</v>
      </c>
      <c r="AG636" s="29">
        <v>-51</v>
      </c>
      <c r="AH636" s="29" t="s">
        <v>10380</v>
      </c>
      <c r="AI636" s="29" t="s">
        <v>10381</v>
      </c>
      <c r="AJ636" s="29">
        <v>46</v>
      </c>
      <c r="AK636" s="29" t="s">
        <v>10382</v>
      </c>
      <c r="AL636" s="29" t="s">
        <v>10383</v>
      </c>
      <c r="AM636" s="29">
        <v>1570</v>
      </c>
      <c r="AN636" s="1">
        <f t="shared" si="36"/>
        <v>1</v>
      </c>
      <c r="AO636" s="1">
        <f t="shared" si="37"/>
        <v>1</v>
      </c>
      <c r="AP636" s="30">
        <f t="shared" si="38"/>
        <v>46296</v>
      </c>
      <c r="AQ636" s="1" t="str">
        <f>IF(COUNTIF('同场线路Rotas do mesmo SC'!A:A,C636)&gt;0,"Sim","Não")</f>
        <v>Não</v>
      </c>
      <c r="AR636" s="1" t="str">
        <f>IF(COUNTIF(揽收业务网点!A:A,P636)&gt;0,"Sim","Não")</f>
        <v>Sim</v>
      </c>
    </row>
    <row r="637" spans="1:44">
      <c r="A637" s="29" t="s">
        <v>10384</v>
      </c>
      <c r="B637" s="29" t="s">
        <v>379</v>
      </c>
      <c r="C637" s="29" t="s">
        <v>10385</v>
      </c>
      <c r="D637" s="29" t="s">
        <v>381</v>
      </c>
      <c r="E637" s="29" t="s">
        <v>640</v>
      </c>
      <c r="F637" s="29" t="s">
        <v>732</v>
      </c>
      <c r="G637" s="29">
        <v>50</v>
      </c>
      <c r="H637" s="29" t="s">
        <v>7882</v>
      </c>
      <c r="I637" s="29" t="s">
        <v>868</v>
      </c>
      <c r="J637" s="29" t="s">
        <v>2476</v>
      </c>
      <c r="K637" s="29" t="s">
        <v>411</v>
      </c>
      <c r="L637" s="29" t="s">
        <v>2477</v>
      </c>
      <c r="M637" s="29" t="s">
        <v>10386</v>
      </c>
      <c r="N637" s="29" t="s">
        <v>10387</v>
      </c>
      <c r="O637" s="29" t="s">
        <v>6491</v>
      </c>
      <c r="P637" s="29" t="s">
        <v>46</v>
      </c>
      <c r="Q637" s="29" t="s">
        <v>11</v>
      </c>
      <c r="R637" s="29" t="s">
        <v>10388</v>
      </c>
      <c r="S637" s="29" t="s">
        <v>10388</v>
      </c>
      <c r="T637" s="29" t="s">
        <v>10389</v>
      </c>
      <c r="U637" s="29" t="s">
        <v>10390</v>
      </c>
      <c r="V637" s="29">
        <v>343</v>
      </c>
      <c r="W637" s="29" t="s">
        <v>396</v>
      </c>
      <c r="X637" s="29" t="s">
        <v>10391</v>
      </c>
      <c r="Y637" s="29" t="s">
        <v>3351</v>
      </c>
      <c r="Z637" s="29" t="s">
        <v>10392</v>
      </c>
      <c r="AA637" s="29" t="s">
        <v>10392</v>
      </c>
      <c r="AB637" s="29" t="s">
        <v>1229</v>
      </c>
      <c r="AC637" s="29" t="s">
        <v>50</v>
      </c>
      <c r="AD637" s="29" t="s">
        <v>11</v>
      </c>
      <c r="AE637" s="29" t="s">
        <v>1814</v>
      </c>
      <c r="AF637" s="29" t="s">
        <v>10393</v>
      </c>
      <c r="AG637" s="29">
        <v>-111</v>
      </c>
      <c r="AH637" s="29" t="s">
        <v>10393</v>
      </c>
      <c r="AI637" s="29" t="s">
        <v>10394</v>
      </c>
      <c r="AJ637" s="29">
        <v>34</v>
      </c>
      <c r="AK637" s="29" t="s">
        <v>10395</v>
      </c>
      <c r="AL637" s="29" t="s">
        <v>10396</v>
      </c>
      <c r="AM637" s="29">
        <v>553</v>
      </c>
      <c r="AN637" s="1">
        <f t="shared" si="36"/>
        <v>1</v>
      </c>
      <c r="AO637" s="1">
        <f t="shared" si="37"/>
        <v>1</v>
      </c>
      <c r="AP637" s="30">
        <f t="shared" si="38"/>
        <v>46296</v>
      </c>
      <c r="AQ637" s="1" t="str">
        <f>IF(COUNTIF('同场线路Rotas do mesmo SC'!A:A,C637)&gt;0,"Sim","Não")</f>
        <v>Não</v>
      </c>
      <c r="AR637" s="1" t="str">
        <f>IF(COUNTIF(揽收业务网点!A:A,P637)&gt;0,"Sim","Não")</f>
        <v>Sim</v>
      </c>
    </row>
    <row r="638" spans="1:44">
      <c r="A638" s="29" t="s">
        <v>10397</v>
      </c>
      <c r="B638" s="29" t="s">
        <v>379</v>
      </c>
      <c r="C638" s="29" t="s">
        <v>1469</v>
      </c>
      <c r="D638" s="29" t="s">
        <v>381</v>
      </c>
      <c r="E638" s="29" t="s">
        <v>382</v>
      </c>
      <c r="F638" s="29" t="s">
        <v>383</v>
      </c>
      <c r="G638" s="29">
        <v>120</v>
      </c>
      <c r="H638" s="29" t="s">
        <v>1470</v>
      </c>
      <c r="I638" s="29" t="s">
        <v>512</v>
      </c>
      <c r="J638" s="29" t="s">
        <v>1471</v>
      </c>
      <c r="K638" s="29" t="s">
        <v>387</v>
      </c>
      <c r="L638" s="29" t="s">
        <v>1472</v>
      </c>
      <c r="M638" s="29" t="s">
        <v>1473</v>
      </c>
      <c r="N638" s="29" t="s">
        <v>1474</v>
      </c>
      <c r="O638" s="29" t="s">
        <v>929</v>
      </c>
      <c r="P638" s="29" t="s">
        <v>930</v>
      </c>
      <c r="Q638" s="29" t="s">
        <v>70</v>
      </c>
      <c r="R638" s="29" t="s">
        <v>3554</v>
      </c>
      <c r="S638" s="29" t="s">
        <v>10398</v>
      </c>
      <c r="T638" s="29" t="s">
        <v>10399</v>
      </c>
      <c r="U638" s="29" t="s">
        <v>10400</v>
      </c>
      <c r="V638" s="29">
        <v>1</v>
      </c>
      <c r="W638" s="29" t="s">
        <v>396</v>
      </c>
      <c r="X638" s="29" t="s">
        <v>10401</v>
      </c>
      <c r="Y638" s="29" t="s">
        <v>3120</v>
      </c>
      <c r="Z638" s="29" t="s">
        <v>10402</v>
      </c>
      <c r="AA638" s="29" t="s">
        <v>10402</v>
      </c>
      <c r="AB638" s="29" t="s">
        <v>1481</v>
      </c>
      <c r="AC638" s="29" t="s">
        <v>1482</v>
      </c>
      <c r="AD638" s="29" t="s">
        <v>70</v>
      </c>
      <c r="AE638" s="29" t="s">
        <v>10403</v>
      </c>
      <c r="AF638" s="29" t="s">
        <v>10404</v>
      </c>
      <c r="AG638" s="29">
        <v>-485</v>
      </c>
      <c r="AH638" s="29" t="s">
        <v>10404</v>
      </c>
      <c r="AI638" s="29" t="s">
        <v>10405</v>
      </c>
      <c r="AJ638" s="29">
        <v>5</v>
      </c>
      <c r="AK638" s="29" t="s">
        <v>10406</v>
      </c>
      <c r="AL638" s="29" t="s">
        <v>10407</v>
      </c>
      <c r="AM638" s="29">
        <v>52</v>
      </c>
      <c r="AN638" s="1">
        <f t="shared" si="36"/>
        <v>1</v>
      </c>
      <c r="AO638" s="1">
        <f t="shared" si="37"/>
        <v>1</v>
      </c>
      <c r="AP638" s="30">
        <f t="shared" si="38"/>
        <v>46297</v>
      </c>
      <c r="AQ638" s="1" t="str">
        <f>IF(COUNTIF('同场线路Rotas do mesmo SC'!A:A,C638)&gt;0,"Sim","Não")</f>
        <v>Não</v>
      </c>
      <c r="AR638" s="1" t="str">
        <f>IF(COUNTIF(揽收业务网点!A:A,P638)&gt;0,"Sim","Não")</f>
        <v>Não</v>
      </c>
    </row>
    <row r="639" spans="1:44">
      <c r="A639" s="29" t="s">
        <v>10408</v>
      </c>
      <c r="B639" s="29" t="s">
        <v>379</v>
      </c>
      <c r="C639" s="29" t="s">
        <v>10409</v>
      </c>
      <c r="D639" s="29" t="s">
        <v>381</v>
      </c>
      <c r="E639" s="29" t="s">
        <v>382</v>
      </c>
      <c r="F639" s="29" t="s">
        <v>383</v>
      </c>
      <c r="G639" s="29">
        <v>20</v>
      </c>
      <c r="H639" s="29" t="s">
        <v>10410</v>
      </c>
      <c r="I639" s="29" t="s">
        <v>1289</v>
      </c>
      <c r="J639" s="29" t="s">
        <v>3175</v>
      </c>
      <c r="K639" s="29" t="s">
        <v>387</v>
      </c>
      <c r="L639" s="29" t="s">
        <v>3176</v>
      </c>
      <c r="M639" s="29" t="s">
        <v>10411</v>
      </c>
      <c r="N639" s="29" t="s">
        <v>10412</v>
      </c>
      <c r="O639" s="29" t="s">
        <v>1816</v>
      </c>
      <c r="P639" s="29" t="s">
        <v>3</v>
      </c>
      <c r="Q639" s="29" t="s">
        <v>2</v>
      </c>
      <c r="R639" s="29" t="s">
        <v>483</v>
      </c>
      <c r="S639" s="29" t="s">
        <v>10413</v>
      </c>
      <c r="T639" s="29" t="s">
        <v>10414</v>
      </c>
      <c r="U639" s="29" t="s">
        <v>8129</v>
      </c>
      <c r="V639" s="29">
        <v>2</v>
      </c>
      <c r="W639" s="29" t="s">
        <v>396</v>
      </c>
      <c r="X639" s="29" t="s">
        <v>10415</v>
      </c>
      <c r="Y639" s="29" t="s">
        <v>1775</v>
      </c>
      <c r="Z639" s="29" t="s">
        <v>10416</v>
      </c>
      <c r="AA639" s="29" t="s">
        <v>10416</v>
      </c>
      <c r="AB639" s="29" t="s">
        <v>10417</v>
      </c>
      <c r="AC639" s="29" t="s">
        <v>10418</v>
      </c>
      <c r="AD639" s="29" t="s">
        <v>2</v>
      </c>
      <c r="AE639" s="29" t="s">
        <v>4088</v>
      </c>
      <c r="AF639" s="29" t="s">
        <v>10419</v>
      </c>
      <c r="AG639" s="29">
        <v>-215</v>
      </c>
      <c r="AH639" s="29" t="s">
        <v>10419</v>
      </c>
      <c r="AI639" s="29" t="s">
        <v>10420</v>
      </c>
      <c r="AJ639" s="29">
        <v>13</v>
      </c>
      <c r="AK639" s="29" t="s">
        <v>10421</v>
      </c>
      <c r="AL639" s="29" t="s">
        <v>10422</v>
      </c>
      <c r="AM639" s="29">
        <v>1499</v>
      </c>
      <c r="AN639" s="1">
        <f t="shared" si="36"/>
        <v>1</v>
      </c>
      <c r="AO639" s="1">
        <f t="shared" si="37"/>
        <v>1</v>
      </c>
      <c r="AP639" s="30">
        <f t="shared" si="38"/>
        <v>46296</v>
      </c>
      <c r="AQ639" s="1" t="str">
        <f>IF(COUNTIF('同场线路Rotas do mesmo SC'!A:A,C639)&gt;0,"Sim","Não")</f>
        <v>Não</v>
      </c>
      <c r="AR639" s="1" t="str">
        <f>IF(COUNTIF(揽收业务网点!A:A,P639)&gt;0,"Sim","Não")</f>
        <v>Sim</v>
      </c>
    </row>
    <row r="640" spans="1:44">
      <c r="A640" s="29" t="s">
        <v>10423</v>
      </c>
      <c r="B640" s="29" t="s">
        <v>379</v>
      </c>
      <c r="C640" s="29" t="s">
        <v>10424</v>
      </c>
      <c r="D640" s="29" t="s">
        <v>381</v>
      </c>
      <c r="E640" s="29" t="s">
        <v>382</v>
      </c>
      <c r="F640" s="29" t="s">
        <v>383</v>
      </c>
      <c r="G640" s="29">
        <v>7</v>
      </c>
      <c r="H640" s="29" t="s">
        <v>9848</v>
      </c>
      <c r="I640" s="29" t="s">
        <v>868</v>
      </c>
      <c r="J640" s="29" t="s">
        <v>4160</v>
      </c>
      <c r="K640" s="29" t="s">
        <v>387</v>
      </c>
      <c r="L640" s="29" t="s">
        <v>4161</v>
      </c>
      <c r="M640" s="29" t="s">
        <v>9849</v>
      </c>
      <c r="N640" s="29" t="s">
        <v>9850</v>
      </c>
      <c r="O640" s="29" t="s">
        <v>1403</v>
      </c>
      <c r="P640" s="29" t="s">
        <v>53</v>
      </c>
      <c r="Q640" s="29" t="s">
        <v>11</v>
      </c>
      <c r="R640" s="29" t="s">
        <v>10425</v>
      </c>
      <c r="S640" s="29" t="s">
        <v>10426</v>
      </c>
      <c r="T640" s="29" t="s">
        <v>10427</v>
      </c>
      <c r="U640" s="29" t="s">
        <v>7987</v>
      </c>
      <c r="V640" s="29">
        <v>32</v>
      </c>
      <c r="W640" s="29" t="s">
        <v>396</v>
      </c>
      <c r="X640" s="29" t="s">
        <v>10428</v>
      </c>
      <c r="Y640" s="29" t="s">
        <v>633</v>
      </c>
      <c r="Z640" s="29" t="s">
        <v>10429</v>
      </c>
      <c r="AA640" s="29" t="s">
        <v>10429</v>
      </c>
      <c r="AB640" s="29" t="s">
        <v>9857</v>
      </c>
      <c r="AC640" s="29" t="s">
        <v>9858</v>
      </c>
      <c r="AD640" s="29" t="s">
        <v>11</v>
      </c>
      <c r="AE640" s="29" t="s">
        <v>2351</v>
      </c>
      <c r="AF640" s="29" t="s">
        <v>10430</v>
      </c>
      <c r="AG640" s="29">
        <v>-58</v>
      </c>
      <c r="AH640" s="29" t="s">
        <v>10430</v>
      </c>
      <c r="AI640" s="29" t="s">
        <v>10431</v>
      </c>
      <c r="AJ640" s="29">
        <v>2</v>
      </c>
      <c r="AK640" s="29" t="s">
        <v>10432</v>
      </c>
      <c r="AL640" s="29" t="s">
        <v>10433</v>
      </c>
      <c r="AM640" s="29">
        <v>64</v>
      </c>
      <c r="AN640" s="1">
        <f t="shared" si="36"/>
        <v>1</v>
      </c>
      <c r="AO640" s="1">
        <f t="shared" si="37"/>
        <v>1</v>
      </c>
      <c r="AP640" s="30">
        <f t="shared" si="38"/>
        <v>46296</v>
      </c>
      <c r="AQ640" s="1" t="str">
        <f>IF(COUNTIF('同场线路Rotas do mesmo SC'!A:A,C640)&gt;0,"Sim","Não")</f>
        <v>Não</v>
      </c>
      <c r="AR640" s="1" t="str">
        <f>IF(COUNTIF(揽收业务网点!A:A,P640)&gt;0,"Sim","Não")</f>
        <v>Sim</v>
      </c>
    </row>
    <row r="641" spans="1:44">
      <c r="A641" s="29" t="s">
        <v>10434</v>
      </c>
      <c r="B641" s="29" t="s">
        <v>379</v>
      </c>
      <c r="C641" s="29" t="s">
        <v>10435</v>
      </c>
      <c r="D641" s="29" t="s">
        <v>381</v>
      </c>
      <c r="E641" s="29" t="s">
        <v>382</v>
      </c>
      <c r="F641" s="29" t="s">
        <v>383</v>
      </c>
      <c r="G641" s="29">
        <v>25</v>
      </c>
      <c r="H641" s="29" t="s">
        <v>10436</v>
      </c>
      <c r="I641" s="29" t="s">
        <v>512</v>
      </c>
      <c r="J641" s="29" t="s">
        <v>5427</v>
      </c>
      <c r="K641" s="29" t="s">
        <v>387</v>
      </c>
      <c r="L641" s="29" t="s">
        <v>5428</v>
      </c>
      <c r="M641" s="29" t="s">
        <v>10437</v>
      </c>
      <c r="N641" s="29" t="s">
        <v>10438</v>
      </c>
      <c r="O641" s="29" t="s">
        <v>1111</v>
      </c>
      <c r="P641" s="29" t="s">
        <v>1112</v>
      </c>
      <c r="Q641" s="29" t="s">
        <v>168</v>
      </c>
      <c r="R641" s="29" t="s">
        <v>10439</v>
      </c>
      <c r="S641" s="29" t="s">
        <v>10439</v>
      </c>
      <c r="T641" s="29" t="s">
        <v>10440</v>
      </c>
      <c r="U641" s="29" t="s">
        <v>10174</v>
      </c>
      <c r="V641" s="29">
        <v>308</v>
      </c>
      <c r="W641" s="29" t="s">
        <v>396</v>
      </c>
      <c r="X641" s="29" t="s">
        <v>10441</v>
      </c>
      <c r="Y641" s="29" t="s">
        <v>2029</v>
      </c>
      <c r="Z641" s="29" t="s">
        <v>10442</v>
      </c>
      <c r="AA641" s="29" t="s">
        <v>10442</v>
      </c>
      <c r="AB641" s="29" t="s">
        <v>10443</v>
      </c>
      <c r="AC641" s="29" t="s">
        <v>10444</v>
      </c>
      <c r="AD641" s="29" t="s">
        <v>168</v>
      </c>
      <c r="AE641" s="29" t="s">
        <v>10445</v>
      </c>
      <c r="AF641" s="29" t="s">
        <v>10446</v>
      </c>
      <c r="AG641" s="29">
        <v>-29</v>
      </c>
      <c r="AH641" s="29" t="s">
        <v>10446</v>
      </c>
      <c r="AI641" s="29" t="s">
        <v>10447</v>
      </c>
      <c r="AJ641" s="29">
        <v>99</v>
      </c>
      <c r="AK641" s="29" t="s">
        <v>10448</v>
      </c>
      <c r="AL641" s="29" t="s">
        <v>10449</v>
      </c>
      <c r="AM641" s="29">
        <v>54</v>
      </c>
      <c r="AN641" s="1">
        <f t="shared" si="36"/>
        <v>1</v>
      </c>
      <c r="AO641" s="1">
        <f t="shared" si="37"/>
        <v>1</v>
      </c>
      <c r="AP641" s="30">
        <f t="shared" si="38"/>
        <v>46296</v>
      </c>
      <c r="AQ641" s="1" t="str">
        <f>IF(COUNTIF('同场线路Rotas do mesmo SC'!A:A,C641)&gt;0,"Sim","Não")</f>
        <v>Não</v>
      </c>
      <c r="AR641" s="1" t="str">
        <f>IF(COUNTIF(揽收业务网点!A:A,P641)&gt;0,"Sim","Não")</f>
        <v>Não</v>
      </c>
    </row>
    <row r="642" spans="1:44">
      <c r="A642" s="29" t="s">
        <v>10450</v>
      </c>
      <c r="B642" s="29" t="s">
        <v>379</v>
      </c>
      <c r="C642" s="29" t="s">
        <v>10451</v>
      </c>
      <c r="D642" s="29" t="s">
        <v>381</v>
      </c>
      <c r="E642" s="29" t="s">
        <v>382</v>
      </c>
      <c r="F642" s="29" t="s">
        <v>732</v>
      </c>
      <c r="G642" s="29">
        <v>30</v>
      </c>
      <c r="H642" s="29" t="s">
        <v>7420</v>
      </c>
      <c r="I642" s="29" t="s">
        <v>2105</v>
      </c>
      <c r="J642" s="29" t="s">
        <v>7421</v>
      </c>
      <c r="K642" s="29" t="s">
        <v>387</v>
      </c>
      <c r="L642" s="29" t="s">
        <v>7422</v>
      </c>
      <c r="M642" s="29" t="s">
        <v>7423</v>
      </c>
      <c r="N642" s="29" t="s">
        <v>7424</v>
      </c>
      <c r="O642" s="29" t="s">
        <v>1347</v>
      </c>
      <c r="P642" s="29" t="s">
        <v>1348</v>
      </c>
      <c r="Q642" s="29" t="s">
        <v>70</v>
      </c>
      <c r="R642" s="29" t="s">
        <v>10452</v>
      </c>
      <c r="S642" s="29" t="s">
        <v>6724</v>
      </c>
      <c r="T642" s="29" t="s">
        <v>10453</v>
      </c>
      <c r="U642" s="29" t="s">
        <v>10454</v>
      </c>
      <c r="V642" s="29">
        <v>270</v>
      </c>
      <c r="W642" s="29" t="s">
        <v>396</v>
      </c>
      <c r="X642" s="29" t="s">
        <v>10455</v>
      </c>
      <c r="Y642" s="29" t="s">
        <v>1437</v>
      </c>
      <c r="Z642" s="29" t="s">
        <v>10456</v>
      </c>
      <c r="AA642" s="29" t="s">
        <v>10456</v>
      </c>
      <c r="AB642" s="29" t="s">
        <v>10457</v>
      </c>
      <c r="AC642" s="29" t="s">
        <v>10458</v>
      </c>
      <c r="AD642" s="29" t="s">
        <v>70</v>
      </c>
      <c r="AE642" s="29" t="s">
        <v>422</v>
      </c>
      <c r="AF642" s="29" t="s">
        <v>5175</v>
      </c>
      <c r="AG642" s="29">
        <v>-31</v>
      </c>
      <c r="AH642" s="29" t="s">
        <v>5175</v>
      </c>
      <c r="AI642" s="29"/>
      <c r="AJ642" s="29">
        <v>105</v>
      </c>
      <c r="AK642" s="29" t="s">
        <v>10459</v>
      </c>
      <c r="AL642" s="29" t="s">
        <v>10460</v>
      </c>
      <c r="AM642" s="29">
        <v>182</v>
      </c>
      <c r="AN642" s="1">
        <f t="shared" si="36"/>
        <v>1</v>
      </c>
      <c r="AO642" s="1">
        <f t="shared" si="37"/>
        <v>0</v>
      </c>
      <c r="AP642" s="30">
        <f t="shared" si="38"/>
        <v>46296</v>
      </c>
      <c r="AQ642" s="1" t="str">
        <f>IF(COUNTIF('同场线路Rotas do mesmo SC'!A:A,C642)&gt;0,"Sim","Não")</f>
        <v>Não</v>
      </c>
      <c r="AR642" s="1" t="str">
        <f>IF(COUNTIF(揽收业务网点!A:A,P642)&gt;0,"Sim","Não")</f>
        <v>Não</v>
      </c>
    </row>
    <row r="643" spans="1:44">
      <c r="A643" s="29" t="s">
        <v>10461</v>
      </c>
      <c r="B643" s="29" t="s">
        <v>379</v>
      </c>
      <c r="C643" s="29" t="s">
        <v>10462</v>
      </c>
      <c r="D643" s="29" t="s">
        <v>381</v>
      </c>
      <c r="E643" s="29" t="s">
        <v>640</v>
      </c>
      <c r="F643" s="29" t="s">
        <v>383</v>
      </c>
      <c r="G643" s="29">
        <v>28</v>
      </c>
      <c r="H643" s="29" t="s">
        <v>10463</v>
      </c>
      <c r="I643" s="29" t="s">
        <v>868</v>
      </c>
      <c r="J643" s="29" t="s">
        <v>642</v>
      </c>
      <c r="K643" s="29" t="s">
        <v>387</v>
      </c>
      <c r="L643" s="29" t="s">
        <v>643</v>
      </c>
      <c r="M643" s="29" t="s">
        <v>10464</v>
      </c>
      <c r="N643" s="29" t="s">
        <v>10465</v>
      </c>
      <c r="O643" s="29" t="s">
        <v>10466</v>
      </c>
      <c r="P643" s="29" t="s">
        <v>47</v>
      </c>
      <c r="Q643" s="29" t="s">
        <v>11</v>
      </c>
      <c r="R643" s="29" t="s">
        <v>10467</v>
      </c>
      <c r="S643" s="29" t="s">
        <v>10467</v>
      </c>
      <c r="T643" s="29" t="s">
        <v>10468</v>
      </c>
      <c r="U643" s="29" t="s">
        <v>10469</v>
      </c>
      <c r="V643" s="29">
        <v>339</v>
      </c>
      <c r="W643" s="29" t="s">
        <v>396</v>
      </c>
      <c r="X643" s="29" t="s">
        <v>10470</v>
      </c>
      <c r="Y643" s="29" t="s">
        <v>1873</v>
      </c>
      <c r="Z643" s="29" t="s">
        <v>10471</v>
      </c>
      <c r="AA643" s="29" t="s">
        <v>10471</v>
      </c>
      <c r="AB643" s="29" t="s">
        <v>1229</v>
      </c>
      <c r="AC643" s="29" t="s">
        <v>50</v>
      </c>
      <c r="AD643" s="29" t="s">
        <v>11</v>
      </c>
      <c r="AE643" s="29" t="s">
        <v>10472</v>
      </c>
      <c r="AF643" s="29" t="s">
        <v>10473</v>
      </c>
      <c r="AG643" s="29">
        <v>-137</v>
      </c>
      <c r="AH643" s="29" t="s">
        <v>10473</v>
      </c>
      <c r="AI643" s="29" t="s">
        <v>10474</v>
      </c>
      <c r="AJ643" s="29">
        <v>47</v>
      </c>
      <c r="AK643" s="29" t="s">
        <v>10475</v>
      </c>
      <c r="AL643" s="29" t="s">
        <v>10476</v>
      </c>
      <c r="AM643" s="29">
        <v>168</v>
      </c>
      <c r="AN643" s="1">
        <f t="shared" si="36"/>
        <v>1</v>
      </c>
      <c r="AO643" s="1">
        <f t="shared" si="37"/>
        <v>1</v>
      </c>
      <c r="AP643" s="30">
        <f t="shared" si="38"/>
        <v>46296</v>
      </c>
      <c r="AQ643" s="1" t="str">
        <f>IF(COUNTIF('同场线路Rotas do mesmo SC'!A:A,C643)&gt;0,"Sim","Não")</f>
        <v>Não</v>
      </c>
      <c r="AR643" s="1" t="str">
        <f>IF(COUNTIF(揽收业务网点!A:A,P643)&gt;0,"Sim","Não")</f>
        <v>Sim</v>
      </c>
    </row>
    <row r="644" spans="1:44">
      <c r="A644" s="29" t="s">
        <v>10477</v>
      </c>
      <c r="B644" s="29" t="s">
        <v>379</v>
      </c>
      <c r="C644" s="29" t="s">
        <v>10478</v>
      </c>
      <c r="D644" s="29" t="s">
        <v>381</v>
      </c>
      <c r="E644" s="29" t="s">
        <v>640</v>
      </c>
      <c r="F644" s="29" t="s">
        <v>847</v>
      </c>
      <c r="G644" s="29">
        <v>28</v>
      </c>
      <c r="H644" s="29" t="s">
        <v>10479</v>
      </c>
      <c r="I644" s="29" t="s">
        <v>409</v>
      </c>
      <c r="J644" s="29" t="s">
        <v>1979</v>
      </c>
      <c r="K644" s="29" t="s">
        <v>411</v>
      </c>
      <c r="L644" s="29" t="s">
        <v>1980</v>
      </c>
      <c r="M644" s="29" t="s">
        <v>8843</v>
      </c>
      <c r="N644" s="29" t="s">
        <v>8844</v>
      </c>
      <c r="O644" s="29" t="s">
        <v>1403</v>
      </c>
      <c r="P644" s="29" t="s">
        <v>53</v>
      </c>
      <c r="Q644" s="29" t="s">
        <v>11</v>
      </c>
      <c r="R644" s="29" t="s">
        <v>10480</v>
      </c>
      <c r="S644" s="29" t="s">
        <v>10480</v>
      </c>
      <c r="T644" s="29" t="s">
        <v>10481</v>
      </c>
      <c r="U644" s="29" t="s">
        <v>10482</v>
      </c>
      <c r="V644" s="29">
        <v>168</v>
      </c>
      <c r="W644" s="29" t="s">
        <v>396</v>
      </c>
      <c r="X644" s="29" t="s">
        <v>10483</v>
      </c>
      <c r="Y644" s="29" t="s">
        <v>2223</v>
      </c>
      <c r="Z644" s="29" t="s">
        <v>10484</v>
      </c>
      <c r="AA644" s="29" t="s">
        <v>10484</v>
      </c>
      <c r="AB644" s="29" t="s">
        <v>653</v>
      </c>
      <c r="AC644" s="29" t="s">
        <v>654</v>
      </c>
      <c r="AD644" s="29" t="s">
        <v>11</v>
      </c>
      <c r="AE644" s="29" t="s">
        <v>10485</v>
      </c>
      <c r="AF644" s="29" t="s">
        <v>10486</v>
      </c>
      <c r="AG644" s="29">
        <v>33</v>
      </c>
      <c r="AH644" s="29" t="s">
        <v>10486</v>
      </c>
      <c r="AI644" s="29" t="s">
        <v>10487</v>
      </c>
      <c r="AJ644" s="29">
        <v>798</v>
      </c>
      <c r="AK644" s="29" t="s">
        <v>10488</v>
      </c>
      <c r="AL644" s="29" t="s">
        <v>10489</v>
      </c>
      <c r="AM644" s="29">
        <v>4605</v>
      </c>
      <c r="AN644" s="1">
        <f t="shared" si="36"/>
        <v>1</v>
      </c>
      <c r="AO644" s="1">
        <f t="shared" si="37"/>
        <v>1</v>
      </c>
      <c r="AP644" s="30">
        <f t="shared" si="38"/>
        <v>46296</v>
      </c>
      <c r="AQ644" s="1" t="str">
        <f>IF(COUNTIF('同场线路Rotas do mesmo SC'!A:A,C644)&gt;0,"Sim","Não")</f>
        <v>Não</v>
      </c>
      <c r="AR644" s="1" t="str">
        <f>IF(COUNTIF(揽收业务网点!A:A,P644)&gt;0,"Sim","Não")</f>
        <v>Sim</v>
      </c>
    </row>
    <row r="645" spans="1:44">
      <c r="A645" s="29" t="s">
        <v>10490</v>
      </c>
      <c r="B645" s="29" t="s">
        <v>379</v>
      </c>
      <c r="C645" s="29" t="s">
        <v>10491</v>
      </c>
      <c r="D645" s="29" t="s">
        <v>381</v>
      </c>
      <c r="E645" s="29" t="s">
        <v>382</v>
      </c>
      <c r="F645" s="29" t="s">
        <v>383</v>
      </c>
      <c r="G645" s="29">
        <v>120</v>
      </c>
      <c r="H645" s="29" t="s">
        <v>1632</v>
      </c>
      <c r="I645" s="29" t="s">
        <v>385</v>
      </c>
      <c r="J645" s="29" t="s">
        <v>1633</v>
      </c>
      <c r="K645" s="29" t="s">
        <v>387</v>
      </c>
      <c r="L645" s="29" t="s">
        <v>1634</v>
      </c>
      <c r="M645" s="29" t="s">
        <v>1635</v>
      </c>
      <c r="N645" s="29" t="s">
        <v>1636</v>
      </c>
      <c r="O645" s="29" t="s">
        <v>1642</v>
      </c>
      <c r="P645" s="29" t="s">
        <v>1643</v>
      </c>
      <c r="Q645" s="29" t="s">
        <v>70</v>
      </c>
      <c r="R645" s="29" t="s">
        <v>8567</v>
      </c>
      <c r="S645" s="29" t="s">
        <v>10492</v>
      </c>
      <c r="T645" s="29" t="s">
        <v>10493</v>
      </c>
      <c r="U645" s="29" t="s">
        <v>9853</v>
      </c>
      <c r="V645" s="29">
        <v>198</v>
      </c>
      <c r="W645" s="29" t="s">
        <v>396</v>
      </c>
      <c r="X645" s="29"/>
      <c r="Y645" s="29" t="s">
        <v>989</v>
      </c>
      <c r="Z645" s="29" t="s">
        <v>10494</v>
      </c>
      <c r="AA645" s="29" t="s">
        <v>10494</v>
      </c>
      <c r="AB645" s="29" t="s">
        <v>4034</v>
      </c>
      <c r="AC645" s="29" t="s">
        <v>86</v>
      </c>
      <c r="AD645" s="29" t="s">
        <v>70</v>
      </c>
      <c r="AE645" s="29" t="s">
        <v>491</v>
      </c>
      <c r="AF645" s="29" t="s">
        <v>10495</v>
      </c>
      <c r="AG645" s="29">
        <v>111</v>
      </c>
      <c r="AH645" s="29" t="s">
        <v>10495</v>
      </c>
      <c r="AI645" s="29"/>
      <c r="AJ645" s="29">
        <v>-306</v>
      </c>
      <c r="AK645" s="29" t="s">
        <v>10496</v>
      </c>
      <c r="AL645" s="29" t="s">
        <v>10497</v>
      </c>
      <c r="AM645" s="29">
        <v>194</v>
      </c>
      <c r="AN645" s="1">
        <f t="shared" si="36"/>
        <v>0</v>
      </c>
      <c r="AO645" s="1">
        <f t="shared" si="37"/>
        <v>0</v>
      </c>
      <c r="AP645" s="30">
        <f t="shared" si="38"/>
        <v>46296</v>
      </c>
      <c r="AQ645" s="1" t="str">
        <f>IF(COUNTIF('同场线路Rotas do mesmo SC'!A:A,C645)&gt;0,"Sim","Não")</f>
        <v>Não</v>
      </c>
      <c r="AR645" s="1" t="str">
        <f>IF(COUNTIF(揽收业务网点!A:A,P645)&gt;0,"Sim","Não")</f>
        <v>Não</v>
      </c>
    </row>
    <row r="646" spans="1:44">
      <c r="A646" s="29" t="s">
        <v>10498</v>
      </c>
      <c r="B646" s="29" t="s">
        <v>379</v>
      </c>
      <c r="C646" s="29" t="s">
        <v>10499</v>
      </c>
      <c r="D646" s="29" t="s">
        <v>381</v>
      </c>
      <c r="E646" s="29" t="s">
        <v>640</v>
      </c>
      <c r="F646" s="29" t="s">
        <v>383</v>
      </c>
      <c r="G646" s="29">
        <v>15</v>
      </c>
      <c r="H646" s="29" t="s">
        <v>5152</v>
      </c>
      <c r="I646" s="29" t="s">
        <v>409</v>
      </c>
      <c r="J646" s="29" t="s">
        <v>1979</v>
      </c>
      <c r="K646" s="29" t="s">
        <v>411</v>
      </c>
      <c r="L646" s="29" t="s">
        <v>1980</v>
      </c>
      <c r="M646" s="29" t="s">
        <v>10500</v>
      </c>
      <c r="N646" s="29" t="s">
        <v>10501</v>
      </c>
      <c r="O646" s="29" t="s">
        <v>8831</v>
      </c>
      <c r="P646" s="29" t="s">
        <v>65</v>
      </c>
      <c r="Q646" s="29" t="s">
        <v>11</v>
      </c>
      <c r="R646" s="29" t="s">
        <v>10502</v>
      </c>
      <c r="S646" s="29" t="s">
        <v>10502</v>
      </c>
      <c r="T646" s="29" t="s">
        <v>10503</v>
      </c>
      <c r="U646" s="29" t="s">
        <v>10504</v>
      </c>
      <c r="V646" s="29">
        <v>196</v>
      </c>
      <c r="W646" s="29" t="s">
        <v>396</v>
      </c>
      <c r="X646" s="29" t="s">
        <v>10505</v>
      </c>
      <c r="Y646" s="29" t="s">
        <v>1873</v>
      </c>
      <c r="Z646" s="29" t="s">
        <v>10506</v>
      </c>
      <c r="AA646" s="29" t="s">
        <v>10506</v>
      </c>
      <c r="AB646" s="29" t="s">
        <v>653</v>
      </c>
      <c r="AC646" s="29" t="s">
        <v>654</v>
      </c>
      <c r="AD646" s="29" t="s">
        <v>11</v>
      </c>
      <c r="AE646" s="29" t="s">
        <v>1814</v>
      </c>
      <c r="AF646" s="29" t="s">
        <v>10507</v>
      </c>
      <c r="AG646" s="29">
        <v>58</v>
      </c>
      <c r="AH646" s="29" t="s">
        <v>10507</v>
      </c>
      <c r="AI646" s="29"/>
      <c r="AJ646" s="29">
        <v>36</v>
      </c>
      <c r="AK646" s="29" t="s">
        <v>10508</v>
      </c>
      <c r="AL646" s="29" t="s">
        <v>10509</v>
      </c>
      <c r="AM646" s="29">
        <v>5358</v>
      </c>
      <c r="AN646" s="1">
        <f t="shared" si="36"/>
        <v>1</v>
      </c>
      <c r="AO646" s="1">
        <f t="shared" si="37"/>
        <v>0</v>
      </c>
      <c r="AP646" s="30">
        <f t="shared" si="38"/>
        <v>46296</v>
      </c>
      <c r="AQ646" s="1" t="str">
        <f>IF(COUNTIF('同场线路Rotas do mesmo SC'!A:A,C646)&gt;0,"Sim","Não")</f>
        <v>Não</v>
      </c>
      <c r="AR646" s="1" t="str">
        <f>IF(COUNTIF(揽收业务网点!A:A,P646)&gt;0,"Sim","Não")</f>
        <v>Sim</v>
      </c>
    </row>
    <row r="647" spans="1:44">
      <c r="A647" s="29" t="s">
        <v>10510</v>
      </c>
      <c r="B647" s="29" t="s">
        <v>379</v>
      </c>
      <c r="C647" s="29" t="s">
        <v>10511</v>
      </c>
      <c r="D647" s="29" t="s">
        <v>381</v>
      </c>
      <c r="E647" s="29" t="s">
        <v>382</v>
      </c>
      <c r="F647" s="29" t="s">
        <v>383</v>
      </c>
      <c r="G647" s="29">
        <v>85</v>
      </c>
      <c r="H647" s="29" t="s">
        <v>10512</v>
      </c>
      <c r="I647" s="29" t="s">
        <v>512</v>
      </c>
      <c r="J647" s="29" t="s">
        <v>10513</v>
      </c>
      <c r="K647" s="29" t="s">
        <v>387</v>
      </c>
      <c r="L647" s="29" t="s">
        <v>10514</v>
      </c>
      <c r="M647" s="29" t="s">
        <v>10515</v>
      </c>
      <c r="N647" s="29" t="s">
        <v>10516</v>
      </c>
      <c r="O647" s="29" t="s">
        <v>10517</v>
      </c>
      <c r="P647" s="29" t="s">
        <v>10518</v>
      </c>
      <c r="Q647" s="29" t="s">
        <v>5</v>
      </c>
      <c r="R647" s="29" t="s">
        <v>10519</v>
      </c>
      <c r="S647" s="29" t="s">
        <v>10520</v>
      </c>
      <c r="T647" s="29" t="s">
        <v>10521</v>
      </c>
      <c r="U647" s="29" t="s">
        <v>10522</v>
      </c>
      <c r="V647" s="29">
        <v>331</v>
      </c>
      <c r="W647" s="29" t="s">
        <v>396</v>
      </c>
      <c r="X647" s="29" t="s">
        <v>10523</v>
      </c>
      <c r="Y647" s="29" t="s">
        <v>3074</v>
      </c>
      <c r="Z647" s="29" t="s">
        <v>10524</v>
      </c>
      <c r="AA647" s="29" t="s">
        <v>10524</v>
      </c>
      <c r="AB647" s="29" t="s">
        <v>10525</v>
      </c>
      <c r="AC647" s="29" t="s">
        <v>10526</v>
      </c>
      <c r="AD647" s="29" t="s">
        <v>5</v>
      </c>
      <c r="AE647" s="29" t="s">
        <v>4040</v>
      </c>
      <c r="AF647" s="29" t="s">
        <v>10527</v>
      </c>
      <c r="AG647" s="29">
        <v>-355</v>
      </c>
      <c r="AH647" s="29" t="s">
        <v>10527</v>
      </c>
      <c r="AI647" s="29" t="s">
        <v>10528</v>
      </c>
      <c r="AJ647" s="29">
        <v>8</v>
      </c>
      <c r="AK647" s="29" t="s">
        <v>10529</v>
      </c>
      <c r="AL647" s="29" t="s">
        <v>10530</v>
      </c>
      <c r="AM647" s="29">
        <v>36</v>
      </c>
      <c r="AN647" s="1">
        <f t="shared" si="36"/>
        <v>1</v>
      </c>
      <c r="AO647" s="1">
        <f t="shared" si="37"/>
        <v>1</v>
      </c>
      <c r="AP647" s="30">
        <f t="shared" si="38"/>
        <v>46296</v>
      </c>
      <c r="AQ647" s="1" t="str">
        <f>IF(COUNTIF('同场线路Rotas do mesmo SC'!A:A,C647)&gt;0,"Sim","Não")</f>
        <v>Não</v>
      </c>
      <c r="AR647" s="1" t="str">
        <f>IF(COUNTIF(揽收业务网点!A:A,P647)&gt;0,"Sim","Não")</f>
        <v>Não</v>
      </c>
    </row>
    <row r="648" spans="1:44">
      <c r="A648" s="29" t="s">
        <v>10531</v>
      </c>
      <c r="B648" s="29" t="s">
        <v>379</v>
      </c>
      <c r="C648" s="29" t="s">
        <v>10532</v>
      </c>
      <c r="D648" s="29" t="s">
        <v>381</v>
      </c>
      <c r="E648" s="29" t="s">
        <v>382</v>
      </c>
      <c r="F648" s="29" t="s">
        <v>732</v>
      </c>
      <c r="G648" s="29">
        <v>192</v>
      </c>
      <c r="H648" s="29" t="s">
        <v>10533</v>
      </c>
      <c r="I648" s="29" t="s">
        <v>385</v>
      </c>
      <c r="J648" s="29" t="s">
        <v>10534</v>
      </c>
      <c r="K648" s="29" t="s">
        <v>387</v>
      </c>
      <c r="L648" s="29" t="s">
        <v>10535</v>
      </c>
      <c r="M648" s="29" t="s">
        <v>10536</v>
      </c>
      <c r="N648" s="29" t="s">
        <v>10537</v>
      </c>
      <c r="O648" s="29" t="s">
        <v>6179</v>
      </c>
      <c r="P648" s="29" t="s">
        <v>6180</v>
      </c>
      <c r="Q648" s="29" t="s">
        <v>168</v>
      </c>
      <c r="R648" s="29" t="s">
        <v>10538</v>
      </c>
      <c r="S648" s="29" t="s">
        <v>10539</v>
      </c>
      <c r="T648" s="29" t="s">
        <v>10540</v>
      </c>
      <c r="U648" s="29" t="s">
        <v>10541</v>
      </c>
      <c r="V648" s="29">
        <v>61</v>
      </c>
      <c r="W648" s="29" t="s">
        <v>396</v>
      </c>
      <c r="X648" s="29" t="s">
        <v>10542</v>
      </c>
      <c r="Y648" s="29" t="s">
        <v>1437</v>
      </c>
      <c r="Z648" s="29" t="s">
        <v>10543</v>
      </c>
      <c r="AA648" s="29" t="s">
        <v>10543</v>
      </c>
      <c r="AB648" s="29" t="s">
        <v>10544</v>
      </c>
      <c r="AC648" s="29" t="s">
        <v>10545</v>
      </c>
      <c r="AD648" s="29" t="s">
        <v>168</v>
      </c>
      <c r="AE648" s="29" t="s">
        <v>10546</v>
      </c>
      <c r="AF648" s="29" t="s">
        <v>10547</v>
      </c>
      <c r="AG648" s="29">
        <v>-14</v>
      </c>
      <c r="AH648" s="29" t="s">
        <v>10547</v>
      </c>
      <c r="AI648" s="29" t="s">
        <v>10548</v>
      </c>
      <c r="AJ648" s="29">
        <v>73</v>
      </c>
      <c r="AK648" s="29" t="s">
        <v>10549</v>
      </c>
      <c r="AL648" s="29" t="s">
        <v>10550</v>
      </c>
      <c r="AM648" s="29">
        <v>60</v>
      </c>
      <c r="AN648" s="1">
        <f t="shared" si="36"/>
        <v>1</v>
      </c>
      <c r="AO648" s="1">
        <f t="shared" si="37"/>
        <v>1</v>
      </c>
      <c r="AP648" s="30">
        <f t="shared" si="38"/>
        <v>46296</v>
      </c>
      <c r="AQ648" s="1" t="str">
        <f>IF(COUNTIF('同场线路Rotas do mesmo SC'!A:A,C648)&gt;0,"Sim","Não")</f>
        <v>Não</v>
      </c>
      <c r="AR648" s="1" t="str">
        <f>IF(COUNTIF(揽收业务网点!A:A,P648)&gt;0,"Sim","Não")</f>
        <v>Não</v>
      </c>
    </row>
    <row r="649" spans="1:44">
      <c r="A649" s="29" t="s">
        <v>10551</v>
      </c>
      <c r="B649" s="29" t="s">
        <v>379</v>
      </c>
      <c r="C649" s="29" t="s">
        <v>10552</v>
      </c>
      <c r="D649" s="29" t="s">
        <v>381</v>
      </c>
      <c r="E649" s="29" t="s">
        <v>382</v>
      </c>
      <c r="F649" s="29" t="s">
        <v>383</v>
      </c>
      <c r="G649" s="29">
        <v>34</v>
      </c>
      <c r="H649" s="29" t="s">
        <v>10553</v>
      </c>
      <c r="I649" s="29" t="s">
        <v>868</v>
      </c>
      <c r="J649" s="29" t="s">
        <v>1979</v>
      </c>
      <c r="K649" s="29" t="s">
        <v>411</v>
      </c>
      <c r="L649" s="29" t="s">
        <v>1980</v>
      </c>
      <c r="M649" s="29" t="s">
        <v>10554</v>
      </c>
      <c r="N649" s="29" t="s">
        <v>10555</v>
      </c>
      <c r="O649" s="29" t="s">
        <v>653</v>
      </c>
      <c r="P649" s="29" t="s">
        <v>654</v>
      </c>
      <c r="Q649" s="29" t="s">
        <v>11</v>
      </c>
      <c r="R649" s="29" t="s">
        <v>10556</v>
      </c>
      <c r="S649" s="29" t="s">
        <v>4735</v>
      </c>
      <c r="T649" s="29" t="s">
        <v>10557</v>
      </c>
      <c r="U649" s="29" t="s">
        <v>10558</v>
      </c>
      <c r="V649" s="29">
        <v>690</v>
      </c>
      <c r="W649" s="29" t="s">
        <v>396</v>
      </c>
      <c r="X649" s="29" t="s">
        <v>10559</v>
      </c>
      <c r="Y649" s="29" t="s">
        <v>1167</v>
      </c>
      <c r="Z649" s="29" t="s">
        <v>10560</v>
      </c>
      <c r="AA649" s="29" t="s">
        <v>10560</v>
      </c>
      <c r="AB649" s="29" t="s">
        <v>9525</v>
      </c>
      <c r="AC649" s="29" t="s">
        <v>9526</v>
      </c>
      <c r="AD649" s="29" t="s">
        <v>11</v>
      </c>
      <c r="AE649" s="29" t="s">
        <v>1437</v>
      </c>
      <c r="AF649" s="29" t="s">
        <v>10561</v>
      </c>
      <c r="AG649" s="29">
        <v>-12</v>
      </c>
      <c r="AH649" s="29" t="s">
        <v>10561</v>
      </c>
      <c r="AI649" s="29" t="s">
        <v>6256</v>
      </c>
      <c r="AJ649" s="29">
        <v>25</v>
      </c>
      <c r="AK649" s="29" t="s">
        <v>10562</v>
      </c>
      <c r="AL649" s="29" t="s">
        <v>10563</v>
      </c>
      <c r="AM649" s="29">
        <v>419</v>
      </c>
      <c r="AN649" s="1">
        <f t="shared" si="36"/>
        <v>1</v>
      </c>
      <c r="AO649" s="1">
        <f t="shared" si="37"/>
        <v>1</v>
      </c>
      <c r="AP649" s="30">
        <f t="shared" si="38"/>
        <v>46296</v>
      </c>
      <c r="AQ649" s="1" t="str">
        <f>IF(COUNTIF('同场线路Rotas do mesmo SC'!A:A,C649)&gt;0,"Sim","Não")</f>
        <v>Não</v>
      </c>
      <c r="AR649" s="1" t="str">
        <f>IF(COUNTIF(揽收业务网点!A:A,P649)&gt;0,"Sim","Não")</f>
        <v>Não</v>
      </c>
    </row>
    <row r="650" spans="1:44">
      <c r="A650" s="29" t="s">
        <v>10564</v>
      </c>
      <c r="B650" s="29" t="s">
        <v>379</v>
      </c>
      <c r="C650" s="29" t="s">
        <v>10565</v>
      </c>
      <c r="D650" s="29" t="s">
        <v>381</v>
      </c>
      <c r="E650" s="29" t="s">
        <v>382</v>
      </c>
      <c r="F650" s="29" t="s">
        <v>383</v>
      </c>
      <c r="G650" s="29">
        <v>11</v>
      </c>
      <c r="H650" s="29" t="s">
        <v>7882</v>
      </c>
      <c r="I650" s="29" t="s">
        <v>868</v>
      </c>
      <c r="J650" s="29" t="s">
        <v>2476</v>
      </c>
      <c r="K650" s="29" t="s">
        <v>411</v>
      </c>
      <c r="L650" s="29" t="s">
        <v>2477</v>
      </c>
      <c r="M650" s="29" t="s">
        <v>7883</v>
      </c>
      <c r="N650" s="29" t="s">
        <v>7884</v>
      </c>
      <c r="O650" s="29" t="s">
        <v>653</v>
      </c>
      <c r="P650" s="29" t="s">
        <v>654</v>
      </c>
      <c r="Q650" s="29" t="s">
        <v>11</v>
      </c>
      <c r="R650" s="29" t="s">
        <v>10566</v>
      </c>
      <c r="S650" s="29" t="s">
        <v>10566</v>
      </c>
      <c r="T650" s="29" t="s">
        <v>10567</v>
      </c>
      <c r="U650" s="29" t="s">
        <v>10568</v>
      </c>
      <c r="V650" s="29">
        <v>1210</v>
      </c>
      <c r="W650" s="29" t="s">
        <v>896</v>
      </c>
      <c r="X650" s="29" t="s">
        <v>10569</v>
      </c>
      <c r="Y650" s="29" t="s">
        <v>528</v>
      </c>
      <c r="Z650" s="29" t="s">
        <v>10570</v>
      </c>
      <c r="AA650" s="29" t="s">
        <v>10570</v>
      </c>
      <c r="AB650" s="29" t="s">
        <v>10571</v>
      </c>
      <c r="AC650" s="29" t="s">
        <v>10572</v>
      </c>
      <c r="AD650" s="29" t="s">
        <v>11</v>
      </c>
      <c r="AE650" s="29" t="s">
        <v>1325</v>
      </c>
      <c r="AF650" s="29" t="s">
        <v>10573</v>
      </c>
      <c r="AG650" s="29">
        <v>-20</v>
      </c>
      <c r="AH650" s="29" t="s">
        <v>10573</v>
      </c>
      <c r="AI650" s="29" t="s">
        <v>10574</v>
      </c>
      <c r="AJ650" s="29">
        <v>107</v>
      </c>
      <c r="AK650" s="29" t="s">
        <v>10575</v>
      </c>
      <c r="AL650" s="29" t="s">
        <v>10576</v>
      </c>
      <c r="AM650" s="29">
        <v>96</v>
      </c>
      <c r="AN650" s="1">
        <f t="shared" si="36"/>
        <v>1</v>
      </c>
      <c r="AO650" s="1">
        <f t="shared" si="37"/>
        <v>1</v>
      </c>
      <c r="AP650" s="30">
        <f t="shared" si="38"/>
        <v>46296</v>
      </c>
      <c r="AQ650" s="1" t="str">
        <f>IF(COUNTIF('同场线路Rotas do mesmo SC'!A:A,C650)&gt;0,"Sim","Não")</f>
        <v>Não</v>
      </c>
      <c r="AR650" s="1" t="str">
        <f>IF(COUNTIF(揽收业务网点!A:A,P650)&gt;0,"Sim","Não")</f>
        <v>Não</v>
      </c>
    </row>
    <row r="651" spans="1:44">
      <c r="A651" s="29" t="s">
        <v>10577</v>
      </c>
      <c r="B651" s="29" t="s">
        <v>379</v>
      </c>
      <c r="C651" s="29" t="s">
        <v>10578</v>
      </c>
      <c r="D651" s="29" t="s">
        <v>381</v>
      </c>
      <c r="E651" s="29" t="s">
        <v>382</v>
      </c>
      <c r="F651" s="29" t="s">
        <v>383</v>
      </c>
      <c r="G651" s="29">
        <v>480</v>
      </c>
      <c r="H651" s="29" t="s">
        <v>6827</v>
      </c>
      <c r="I651" s="29" t="s">
        <v>868</v>
      </c>
      <c r="J651" s="29" t="s">
        <v>2337</v>
      </c>
      <c r="K651" s="29" t="s">
        <v>387</v>
      </c>
      <c r="L651" s="29" t="s">
        <v>2338</v>
      </c>
      <c r="M651" s="29" t="s">
        <v>6828</v>
      </c>
      <c r="N651" s="29" t="s">
        <v>6829</v>
      </c>
      <c r="O651" s="29" t="s">
        <v>2341</v>
      </c>
      <c r="P651" s="29" t="s">
        <v>2342</v>
      </c>
      <c r="Q651" s="29" t="s">
        <v>5</v>
      </c>
      <c r="R651" s="29" t="s">
        <v>10579</v>
      </c>
      <c r="S651" s="29" t="s">
        <v>10580</v>
      </c>
      <c r="T651" s="29" t="s">
        <v>10581</v>
      </c>
      <c r="U651" s="29" t="s">
        <v>10582</v>
      </c>
      <c r="V651" s="29">
        <v>571</v>
      </c>
      <c r="W651" s="29" t="s">
        <v>396</v>
      </c>
      <c r="X651" s="29" t="s">
        <v>10583</v>
      </c>
      <c r="Y651" s="29" t="s">
        <v>528</v>
      </c>
      <c r="Z651" s="29" t="s">
        <v>3709</v>
      </c>
      <c r="AA651" s="29" t="s">
        <v>3709</v>
      </c>
      <c r="AB651" s="29" t="s">
        <v>10584</v>
      </c>
      <c r="AC651" s="29" t="s">
        <v>10585</v>
      </c>
      <c r="AD651" s="29" t="s">
        <v>5</v>
      </c>
      <c r="AE651" s="29" t="s">
        <v>10251</v>
      </c>
      <c r="AF651" s="29" t="s">
        <v>10586</v>
      </c>
      <c r="AG651" s="29">
        <v>-29</v>
      </c>
      <c r="AH651" s="29" t="s">
        <v>10586</v>
      </c>
      <c r="AI651" s="29" t="s">
        <v>10587</v>
      </c>
      <c r="AJ651" s="29">
        <v>5</v>
      </c>
      <c r="AK651" s="29" t="s">
        <v>10588</v>
      </c>
      <c r="AL651" s="29" t="s">
        <v>10589</v>
      </c>
      <c r="AM651" s="29">
        <v>19</v>
      </c>
      <c r="AN651" s="1">
        <f t="shared" si="36"/>
        <v>1</v>
      </c>
      <c r="AO651" s="1">
        <f t="shared" si="37"/>
        <v>1</v>
      </c>
      <c r="AP651" s="30">
        <f t="shared" si="38"/>
        <v>46296</v>
      </c>
      <c r="AQ651" s="1" t="str">
        <f>IF(COUNTIF('同场线路Rotas do mesmo SC'!A:A,C651)&gt;0,"Sim","Não")</f>
        <v>Não</v>
      </c>
      <c r="AR651" s="1" t="str">
        <f>IF(COUNTIF(揽收业务网点!A:A,P651)&gt;0,"Sim","Não")</f>
        <v>Não</v>
      </c>
    </row>
    <row r="652" spans="1:44">
      <c r="A652" s="29" t="s">
        <v>10590</v>
      </c>
      <c r="B652" s="29" t="s">
        <v>379</v>
      </c>
      <c r="C652" s="29" t="s">
        <v>10591</v>
      </c>
      <c r="D652" s="29" t="s">
        <v>381</v>
      </c>
      <c r="E652" s="29" t="s">
        <v>382</v>
      </c>
      <c r="F652" s="29" t="s">
        <v>383</v>
      </c>
      <c r="G652" s="29">
        <v>60</v>
      </c>
      <c r="H652" s="29" t="s">
        <v>10592</v>
      </c>
      <c r="I652" s="29" t="s">
        <v>512</v>
      </c>
      <c r="J652" s="29" t="s">
        <v>10593</v>
      </c>
      <c r="K652" s="29" t="s">
        <v>387</v>
      </c>
      <c r="L652" s="29" t="s">
        <v>10594</v>
      </c>
      <c r="M652" s="29" t="s">
        <v>10595</v>
      </c>
      <c r="N652" s="29" t="s">
        <v>10596</v>
      </c>
      <c r="O652" s="29" t="s">
        <v>610</v>
      </c>
      <c r="P652" s="29" t="s">
        <v>611</v>
      </c>
      <c r="Q652" s="29" t="s">
        <v>94</v>
      </c>
      <c r="R652" s="29" t="s">
        <v>10597</v>
      </c>
      <c r="S652" s="29" t="s">
        <v>7441</v>
      </c>
      <c r="T652" s="29" t="s">
        <v>10598</v>
      </c>
      <c r="U652" s="29" t="s">
        <v>10599</v>
      </c>
      <c r="V652" s="29">
        <v>12</v>
      </c>
      <c r="W652" s="29" t="s">
        <v>396</v>
      </c>
      <c r="X652" s="29" t="s">
        <v>10600</v>
      </c>
      <c r="Y652" s="29" t="s">
        <v>528</v>
      </c>
      <c r="Z652" s="29" t="s">
        <v>10601</v>
      </c>
      <c r="AA652" s="29" t="s">
        <v>10601</v>
      </c>
      <c r="AB652" s="29" t="s">
        <v>10602</v>
      </c>
      <c r="AC652" s="29" t="s">
        <v>10603</v>
      </c>
      <c r="AD652" s="29" t="s">
        <v>94</v>
      </c>
      <c r="AE652" s="29" t="s">
        <v>5209</v>
      </c>
      <c r="AF652" s="29" t="s">
        <v>10604</v>
      </c>
      <c r="AG652" s="29">
        <v>192</v>
      </c>
      <c r="AH652" s="29" t="s">
        <v>10604</v>
      </c>
      <c r="AI652" s="29" t="s">
        <v>10605</v>
      </c>
      <c r="AJ652" s="29">
        <v>-190</v>
      </c>
      <c r="AK652" s="29" t="s">
        <v>7637</v>
      </c>
      <c r="AL652" s="29" t="s">
        <v>10606</v>
      </c>
      <c r="AM652" s="29">
        <v>197</v>
      </c>
      <c r="AN652" s="1">
        <f t="shared" si="36"/>
        <v>1</v>
      </c>
      <c r="AO652" s="1">
        <f t="shared" si="37"/>
        <v>1</v>
      </c>
      <c r="AP652" s="30">
        <f t="shared" si="38"/>
        <v>46296</v>
      </c>
      <c r="AQ652" s="1" t="str">
        <f>IF(COUNTIF('同场线路Rotas do mesmo SC'!A:A,C652)&gt;0,"Sim","Não")</f>
        <v>Não</v>
      </c>
      <c r="AR652" s="1" t="str">
        <f>IF(COUNTIF(揽收业务网点!A:A,P652)&gt;0,"Sim","Não")</f>
        <v>Não</v>
      </c>
    </row>
    <row r="653" spans="1:44">
      <c r="A653" s="29" t="s">
        <v>10607</v>
      </c>
      <c r="B653" s="29" t="s">
        <v>379</v>
      </c>
      <c r="C653" s="29" t="s">
        <v>10608</v>
      </c>
      <c r="D653" s="29" t="s">
        <v>381</v>
      </c>
      <c r="E653" s="29" t="s">
        <v>382</v>
      </c>
      <c r="F653" s="29" t="s">
        <v>383</v>
      </c>
      <c r="G653" s="29">
        <v>81</v>
      </c>
      <c r="H653" s="29" t="s">
        <v>10609</v>
      </c>
      <c r="I653" s="29" t="s">
        <v>512</v>
      </c>
      <c r="J653" s="29" t="s">
        <v>10610</v>
      </c>
      <c r="K653" s="29" t="s">
        <v>387</v>
      </c>
      <c r="L653" s="29" t="s">
        <v>10611</v>
      </c>
      <c r="M653" s="29" t="s">
        <v>10612</v>
      </c>
      <c r="N653" s="29" t="s">
        <v>10613</v>
      </c>
      <c r="O653" s="29" t="s">
        <v>2891</v>
      </c>
      <c r="P653" s="29" t="s">
        <v>2892</v>
      </c>
      <c r="Q653" s="29" t="s">
        <v>94</v>
      </c>
      <c r="R653" s="29" t="s">
        <v>10614</v>
      </c>
      <c r="S653" s="29" t="s">
        <v>10614</v>
      </c>
      <c r="T653" s="29" t="s">
        <v>10615</v>
      </c>
      <c r="U653" s="29" t="s">
        <v>4694</v>
      </c>
      <c r="V653" s="29">
        <v>12</v>
      </c>
      <c r="W653" s="29" t="s">
        <v>396</v>
      </c>
      <c r="X653" s="29" t="s">
        <v>10616</v>
      </c>
      <c r="Y653" s="29" t="s">
        <v>989</v>
      </c>
      <c r="Z653" s="29" t="s">
        <v>10617</v>
      </c>
      <c r="AA653" s="29" t="s">
        <v>10617</v>
      </c>
      <c r="AB653" s="29" t="s">
        <v>10618</v>
      </c>
      <c r="AC653" s="29" t="s">
        <v>10619</v>
      </c>
      <c r="AD653" s="29" t="s">
        <v>94</v>
      </c>
      <c r="AE653" s="29" t="s">
        <v>4088</v>
      </c>
      <c r="AF653" s="29" t="s">
        <v>10620</v>
      </c>
      <c r="AG653" s="29">
        <v>-228</v>
      </c>
      <c r="AH653" s="29" t="s">
        <v>10620</v>
      </c>
      <c r="AI653" s="29" t="s">
        <v>10621</v>
      </c>
      <c r="AJ653" s="29">
        <v>141</v>
      </c>
      <c r="AK653" s="29" t="s">
        <v>10622</v>
      </c>
      <c r="AL653" s="29" t="s">
        <v>10623</v>
      </c>
      <c r="AM653" s="29">
        <v>156</v>
      </c>
      <c r="AN653" s="1">
        <f t="shared" si="36"/>
        <v>1</v>
      </c>
      <c r="AO653" s="1">
        <f t="shared" si="37"/>
        <v>1</v>
      </c>
      <c r="AP653" s="30">
        <f t="shared" si="38"/>
        <v>46296</v>
      </c>
      <c r="AQ653" s="1" t="str">
        <f>IF(COUNTIF('同场线路Rotas do mesmo SC'!A:A,C653)&gt;0,"Sim","Não")</f>
        <v>Não</v>
      </c>
      <c r="AR653" s="1" t="str">
        <f>IF(COUNTIF(揽收业务网点!A:A,P653)&gt;0,"Sim","Não")</f>
        <v>Não</v>
      </c>
    </row>
    <row r="654" spans="1:44">
      <c r="A654" s="29" t="s">
        <v>10624</v>
      </c>
      <c r="B654" s="29" t="s">
        <v>379</v>
      </c>
      <c r="C654" s="29" t="s">
        <v>10625</v>
      </c>
      <c r="D654" s="29" t="s">
        <v>381</v>
      </c>
      <c r="E654" s="29" t="s">
        <v>382</v>
      </c>
      <c r="F654" s="29" t="s">
        <v>383</v>
      </c>
      <c r="G654" s="29">
        <v>17</v>
      </c>
      <c r="H654" s="29" t="s">
        <v>10626</v>
      </c>
      <c r="I654" s="29" t="s">
        <v>868</v>
      </c>
      <c r="J654" s="29" t="s">
        <v>1753</v>
      </c>
      <c r="K654" s="29" t="s">
        <v>387</v>
      </c>
      <c r="L654" s="29" t="s">
        <v>1754</v>
      </c>
      <c r="M654" s="29" t="s">
        <v>10627</v>
      </c>
      <c r="N654" s="29" t="s">
        <v>10628</v>
      </c>
      <c r="O654" s="29" t="s">
        <v>1403</v>
      </c>
      <c r="P654" s="29" t="s">
        <v>53</v>
      </c>
      <c r="Q654" s="29" t="s">
        <v>11</v>
      </c>
      <c r="R654" s="29" t="s">
        <v>1330</v>
      </c>
      <c r="S654" s="29" t="s">
        <v>10629</v>
      </c>
      <c r="T654" s="29" t="s">
        <v>10630</v>
      </c>
      <c r="U654" s="29" t="s">
        <v>10631</v>
      </c>
      <c r="V654" s="29">
        <v>58</v>
      </c>
      <c r="W654" s="29" t="s">
        <v>396</v>
      </c>
      <c r="X654" s="29" t="s">
        <v>10632</v>
      </c>
      <c r="Y654" s="29" t="s">
        <v>948</v>
      </c>
      <c r="Z654" s="29" t="s">
        <v>8367</v>
      </c>
      <c r="AA654" s="29" t="s">
        <v>8367</v>
      </c>
      <c r="AB654" s="29" t="s">
        <v>10633</v>
      </c>
      <c r="AC654" s="29" t="s">
        <v>10634</v>
      </c>
      <c r="AD654" s="29" t="s">
        <v>11</v>
      </c>
      <c r="AE654" s="29" t="s">
        <v>1325</v>
      </c>
      <c r="AF654" s="29" t="s">
        <v>10635</v>
      </c>
      <c r="AG654" s="29">
        <v>-52</v>
      </c>
      <c r="AH654" s="29" t="s">
        <v>10635</v>
      </c>
      <c r="AI654" s="29" t="s">
        <v>10636</v>
      </c>
      <c r="AJ654" s="29">
        <v>72</v>
      </c>
      <c r="AK654" s="29" t="s">
        <v>10637</v>
      </c>
      <c r="AL654" s="29" t="s">
        <v>10638</v>
      </c>
      <c r="AM654" s="29">
        <v>130</v>
      </c>
      <c r="AN654" s="1">
        <f t="shared" si="36"/>
        <v>1</v>
      </c>
      <c r="AO654" s="1">
        <f t="shared" si="37"/>
        <v>1</v>
      </c>
      <c r="AP654" s="30">
        <f t="shared" si="38"/>
        <v>46296</v>
      </c>
      <c r="AQ654" s="1" t="str">
        <f>IF(COUNTIF('同场线路Rotas do mesmo SC'!A:A,C654)&gt;0,"Sim","Não")</f>
        <v>Não</v>
      </c>
      <c r="AR654" s="1" t="str">
        <f>IF(COUNTIF(揽收业务网点!A:A,P654)&gt;0,"Sim","Não")</f>
        <v>Sim</v>
      </c>
    </row>
    <row r="655" spans="1:44">
      <c r="A655" s="29" t="s">
        <v>10639</v>
      </c>
      <c r="B655" s="29" t="s">
        <v>379</v>
      </c>
      <c r="C655" s="29" t="s">
        <v>10640</v>
      </c>
      <c r="D655" s="29" t="s">
        <v>381</v>
      </c>
      <c r="E655" s="29" t="s">
        <v>382</v>
      </c>
      <c r="F655" s="29" t="s">
        <v>383</v>
      </c>
      <c r="G655" s="29">
        <v>80</v>
      </c>
      <c r="H655" s="29" t="s">
        <v>10641</v>
      </c>
      <c r="I655" s="29" t="s">
        <v>385</v>
      </c>
      <c r="J655" s="29" t="s">
        <v>10642</v>
      </c>
      <c r="K655" s="29" t="s">
        <v>387</v>
      </c>
      <c r="L655" s="29" t="s">
        <v>10643</v>
      </c>
      <c r="M655" s="29" t="s">
        <v>10644</v>
      </c>
      <c r="N655" s="29" t="s">
        <v>10645</v>
      </c>
      <c r="O655" s="29" t="s">
        <v>2499</v>
      </c>
      <c r="P655" s="29" t="s">
        <v>2500</v>
      </c>
      <c r="Q655" s="29" t="s">
        <v>2</v>
      </c>
      <c r="R655" s="29" t="s">
        <v>10646</v>
      </c>
      <c r="S655" s="29" t="s">
        <v>6704</v>
      </c>
      <c r="T655" s="29" t="s">
        <v>10647</v>
      </c>
      <c r="U655" s="29" t="s">
        <v>10648</v>
      </c>
      <c r="V655" s="29">
        <v>286</v>
      </c>
      <c r="W655" s="29" t="s">
        <v>396</v>
      </c>
      <c r="X655" s="29" t="s">
        <v>10649</v>
      </c>
      <c r="Y655" s="29" t="s">
        <v>1775</v>
      </c>
      <c r="Z655" s="29" t="s">
        <v>10650</v>
      </c>
      <c r="AA655" s="29" t="s">
        <v>10650</v>
      </c>
      <c r="AB655" s="29" t="s">
        <v>10651</v>
      </c>
      <c r="AC655" s="29" t="s">
        <v>10652</v>
      </c>
      <c r="AD655" s="29" t="s">
        <v>2</v>
      </c>
      <c r="AE655" s="29" t="s">
        <v>2077</v>
      </c>
      <c r="AF655" s="29" t="s">
        <v>10653</v>
      </c>
      <c r="AG655" s="29">
        <v>-271</v>
      </c>
      <c r="AH655" s="29" t="s">
        <v>10653</v>
      </c>
      <c r="AI655" s="29" t="s">
        <v>10654</v>
      </c>
      <c r="AJ655" s="29">
        <v>86</v>
      </c>
      <c r="AK655" s="29" t="s">
        <v>10655</v>
      </c>
      <c r="AL655" s="29" t="s">
        <v>10656</v>
      </c>
      <c r="AM655" s="29">
        <v>116</v>
      </c>
      <c r="AN655" s="1">
        <f t="shared" si="36"/>
        <v>1</v>
      </c>
      <c r="AO655" s="1">
        <f t="shared" si="37"/>
        <v>1</v>
      </c>
      <c r="AP655" s="30">
        <f t="shared" si="38"/>
        <v>46296</v>
      </c>
      <c r="AQ655" s="1" t="str">
        <f>IF(COUNTIF('同场线路Rotas do mesmo SC'!A:A,C655)&gt;0,"Sim","Não")</f>
        <v>Não</v>
      </c>
      <c r="AR655" s="1" t="str">
        <f>IF(COUNTIF(揽收业务网点!A:A,P655)&gt;0,"Sim","Não")</f>
        <v>Não</v>
      </c>
    </row>
    <row r="656" spans="1:44">
      <c r="A656" s="29" t="s">
        <v>10657</v>
      </c>
      <c r="B656" s="29" t="s">
        <v>379</v>
      </c>
      <c r="C656" s="29" t="s">
        <v>10658</v>
      </c>
      <c r="D656" s="29" t="s">
        <v>381</v>
      </c>
      <c r="E656" s="29" t="s">
        <v>382</v>
      </c>
      <c r="F656" s="29" t="s">
        <v>732</v>
      </c>
      <c r="G656" s="29">
        <v>0</v>
      </c>
      <c r="H656" s="29" t="s">
        <v>10659</v>
      </c>
      <c r="I656" s="29" t="s">
        <v>1289</v>
      </c>
      <c r="J656" s="29" t="s">
        <v>2476</v>
      </c>
      <c r="K656" s="29" t="s">
        <v>411</v>
      </c>
      <c r="L656" s="29" t="s">
        <v>2477</v>
      </c>
      <c r="M656" s="29" t="s">
        <v>10660</v>
      </c>
      <c r="N656" s="29" t="s">
        <v>10661</v>
      </c>
      <c r="O656" s="29" t="s">
        <v>653</v>
      </c>
      <c r="P656" s="29" t="s">
        <v>654</v>
      </c>
      <c r="Q656" s="29" t="s">
        <v>11</v>
      </c>
      <c r="R656" s="29" t="s">
        <v>10662</v>
      </c>
      <c r="S656" s="29" t="s">
        <v>10662</v>
      </c>
      <c r="T656" s="29" t="s">
        <v>10663</v>
      </c>
      <c r="U656" s="29" t="s">
        <v>10664</v>
      </c>
      <c r="V656" s="29">
        <v>1386</v>
      </c>
      <c r="W656" s="29" t="s">
        <v>896</v>
      </c>
      <c r="X656" s="29" t="s">
        <v>10665</v>
      </c>
      <c r="Y656" s="29" t="s">
        <v>1325</v>
      </c>
      <c r="Z656" s="29" t="s">
        <v>551</v>
      </c>
      <c r="AA656" s="29" t="s">
        <v>551</v>
      </c>
      <c r="AB656" s="29" t="s">
        <v>10666</v>
      </c>
      <c r="AC656" s="29" t="s">
        <v>10667</v>
      </c>
      <c r="AD656" s="29" t="s">
        <v>11</v>
      </c>
      <c r="AE656" s="29" t="s">
        <v>2351</v>
      </c>
      <c r="AF656" s="29" t="s">
        <v>10668</v>
      </c>
      <c r="AG656" s="29">
        <v>-36</v>
      </c>
      <c r="AH656" s="29" t="s">
        <v>10668</v>
      </c>
      <c r="AI656" s="29"/>
      <c r="AJ656" s="29"/>
      <c r="AK656" s="29"/>
      <c r="AL656" s="29"/>
      <c r="AM656" s="29"/>
      <c r="AN656" s="1">
        <f t="shared" ref="AN656:AN719" si="39">IF(X656="",0,1)</f>
        <v>1</v>
      </c>
      <c r="AO656" s="1">
        <f t="shared" ref="AO656:AO719" si="40">IF(AI656="",0,1)</f>
        <v>0</v>
      </c>
      <c r="AP656" s="30">
        <f t="shared" ref="AP656:AP719" si="41">DATE(YEAR(AE656),MONTH(AE656),DAY(AE656))</f>
        <v>46296</v>
      </c>
      <c r="AQ656" s="1" t="str">
        <f>IF(COUNTIF('同场线路Rotas do mesmo SC'!A:A,C656)&gt;0,"Sim","Não")</f>
        <v>Não</v>
      </c>
      <c r="AR656" s="1" t="str">
        <f>IF(COUNTIF(揽收业务网点!A:A,P656)&gt;0,"Sim","Não")</f>
        <v>Não</v>
      </c>
    </row>
    <row r="657" spans="1:44">
      <c r="A657" s="29" t="s">
        <v>10669</v>
      </c>
      <c r="B657" s="29" t="s">
        <v>379</v>
      </c>
      <c r="C657" s="29" t="s">
        <v>10670</v>
      </c>
      <c r="D657" s="29" t="s">
        <v>381</v>
      </c>
      <c r="E657" s="29" t="s">
        <v>640</v>
      </c>
      <c r="F657" s="29" t="s">
        <v>1034</v>
      </c>
      <c r="G657" s="29">
        <v>61</v>
      </c>
      <c r="H657" s="29" t="s">
        <v>7757</v>
      </c>
      <c r="I657" s="29" t="s">
        <v>663</v>
      </c>
      <c r="J657" s="29" t="s">
        <v>1225</v>
      </c>
      <c r="K657" s="29" t="s">
        <v>387</v>
      </c>
      <c r="L657" s="29" t="s">
        <v>1226</v>
      </c>
      <c r="M657" s="29" t="s">
        <v>7758</v>
      </c>
      <c r="N657" s="29" t="s">
        <v>7759</v>
      </c>
      <c r="O657" s="29" t="s">
        <v>1372</v>
      </c>
      <c r="P657" s="29" t="s">
        <v>34</v>
      </c>
      <c r="Q657" s="29" t="s">
        <v>11</v>
      </c>
      <c r="R657" s="29" t="s">
        <v>10671</v>
      </c>
      <c r="S657" s="29" t="s">
        <v>10671</v>
      </c>
      <c r="T657" s="29" t="s">
        <v>10672</v>
      </c>
      <c r="U657" s="29" t="s">
        <v>10673</v>
      </c>
      <c r="V657" s="29">
        <v>90</v>
      </c>
      <c r="W657" s="29" t="s">
        <v>396</v>
      </c>
      <c r="X657" s="29" t="s">
        <v>10674</v>
      </c>
      <c r="Y657" s="29" t="s">
        <v>2223</v>
      </c>
      <c r="Z657" s="29" t="s">
        <v>10675</v>
      </c>
      <c r="AA657" s="29" t="s">
        <v>10675</v>
      </c>
      <c r="AB657" s="29" t="s">
        <v>653</v>
      </c>
      <c r="AC657" s="29" t="s">
        <v>654</v>
      </c>
      <c r="AD657" s="29" t="s">
        <v>11</v>
      </c>
      <c r="AE657" s="29" t="s">
        <v>2307</v>
      </c>
      <c r="AF657" s="29" t="s">
        <v>10676</v>
      </c>
      <c r="AG657" s="29">
        <v>-575</v>
      </c>
      <c r="AH657" s="29" t="s">
        <v>10676</v>
      </c>
      <c r="AI657" s="29" t="s">
        <v>10677</v>
      </c>
      <c r="AJ657" s="29">
        <v>-94</v>
      </c>
      <c r="AK657" s="29" t="s">
        <v>10678</v>
      </c>
      <c r="AL657" s="29" t="s">
        <v>10679</v>
      </c>
      <c r="AM657" s="29">
        <v>3402</v>
      </c>
      <c r="AN657" s="1">
        <f t="shared" si="39"/>
        <v>1</v>
      </c>
      <c r="AO657" s="1">
        <f t="shared" si="40"/>
        <v>1</v>
      </c>
      <c r="AP657" s="30">
        <f t="shared" si="41"/>
        <v>46296</v>
      </c>
      <c r="AQ657" s="1" t="str">
        <f>IF(COUNTIF('同场线路Rotas do mesmo SC'!A:A,C657)&gt;0,"Sim","Não")</f>
        <v>Não</v>
      </c>
      <c r="AR657" s="1" t="str">
        <f>IF(COUNTIF(揽收业务网点!A:A,P657)&gt;0,"Sim","Não")</f>
        <v>Sim</v>
      </c>
    </row>
    <row r="658" spans="1:44">
      <c r="A658" s="29" t="s">
        <v>10680</v>
      </c>
      <c r="B658" s="29" t="s">
        <v>379</v>
      </c>
      <c r="C658" s="29" t="s">
        <v>10681</v>
      </c>
      <c r="D658" s="29" t="s">
        <v>381</v>
      </c>
      <c r="E658" s="29" t="s">
        <v>640</v>
      </c>
      <c r="F658" s="29" t="s">
        <v>383</v>
      </c>
      <c r="G658" s="29">
        <v>120</v>
      </c>
      <c r="H658" s="29" t="s">
        <v>10682</v>
      </c>
      <c r="I658" s="29" t="s">
        <v>409</v>
      </c>
      <c r="J658" s="29" t="s">
        <v>10683</v>
      </c>
      <c r="K658" s="29" t="s">
        <v>387</v>
      </c>
      <c r="L658" s="29" t="s">
        <v>10684</v>
      </c>
      <c r="M658" s="29" t="s">
        <v>10683</v>
      </c>
      <c r="N658" s="29" t="s">
        <v>10685</v>
      </c>
      <c r="O658" s="29" t="s">
        <v>10686</v>
      </c>
      <c r="P658" s="29" t="s">
        <v>73</v>
      </c>
      <c r="Q658" s="29" t="s">
        <v>70</v>
      </c>
      <c r="R658" s="29" t="s">
        <v>10687</v>
      </c>
      <c r="S658" s="29" t="s">
        <v>10688</v>
      </c>
      <c r="T658" s="29" t="s">
        <v>10689</v>
      </c>
      <c r="U658" s="29" t="s">
        <v>10690</v>
      </c>
      <c r="V658" s="29">
        <v>389</v>
      </c>
      <c r="W658" s="29" t="s">
        <v>396</v>
      </c>
      <c r="X658" s="29" t="s">
        <v>10691</v>
      </c>
      <c r="Y658" s="29" t="s">
        <v>612</v>
      </c>
      <c r="Z658" s="29" t="s">
        <v>10692</v>
      </c>
      <c r="AA658" s="29" t="s">
        <v>10692</v>
      </c>
      <c r="AB658" s="29" t="s">
        <v>1076</v>
      </c>
      <c r="AC658" s="29" t="s">
        <v>1077</v>
      </c>
      <c r="AD658" s="29" t="s">
        <v>70</v>
      </c>
      <c r="AE658" s="29" t="s">
        <v>551</v>
      </c>
      <c r="AF658" s="29" t="s">
        <v>10693</v>
      </c>
      <c r="AG658" s="29">
        <v>266</v>
      </c>
      <c r="AH658" s="29" t="s">
        <v>10693</v>
      </c>
      <c r="AI658" s="29" t="s">
        <v>10694</v>
      </c>
      <c r="AJ658" s="29"/>
      <c r="AK658" s="29"/>
      <c r="AL658" s="29"/>
      <c r="AM658" s="29"/>
      <c r="AN658" s="1">
        <f t="shared" si="39"/>
        <v>1</v>
      </c>
      <c r="AO658" s="1">
        <f t="shared" si="40"/>
        <v>1</v>
      </c>
      <c r="AP658" s="30">
        <f t="shared" si="41"/>
        <v>46296</v>
      </c>
      <c r="AQ658" s="1" t="str">
        <f>IF(COUNTIF('同场线路Rotas do mesmo SC'!A:A,C658)&gt;0,"Sim","Não")</f>
        <v>Não</v>
      </c>
      <c r="AR658" s="1" t="str">
        <f>IF(COUNTIF(揽收业务网点!A:A,P658)&gt;0,"Sim","Não")</f>
        <v>Sim</v>
      </c>
    </row>
    <row r="659" spans="1:44">
      <c r="A659" s="29" t="s">
        <v>10695</v>
      </c>
      <c r="B659" s="29" t="s">
        <v>379</v>
      </c>
      <c r="C659" s="29" t="s">
        <v>10696</v>
      </c>
      <c r="D659" s="29" t="s">
        <v>381</v>
      </c>
      <c r="E659" s="29" t="s">
        <v>382</v>
      </c>
      <c r="F659" s="29" t="s">
        <v>383</v>
      </c>
      <c r="G659" s="29">
        <v>82</v>
      </c>
      <c r="H659" s="29" t="s">
        <v>10697</v>
      </c>
      <c r="I659" s="29" t="s">
        <v>385</v>
      </c>
      <c r="J659" s="29" t="s">
        <v>10698</v>
      </c>
      <c r="K659" s="29" t="s">
        <v>387</v>
      </c>
      <c r="L659" s="29" t="s">
        <v>10699</v>
      </c>
      <c r="M659" s="29" t="s">
        <v>10700</v>
      </c>
      <c r="N659" s="29" t="s">
        <v>10701</v>
      </c>
      <c r="O659" s="29" t="s">
        <v>517</v>
      </c>
      <c r="P659" s="29" t="s">
        <v>518</v>
      </c>
      <c r="Q659" s="29" t="s">
        <v>2</v>
      </c>
      <c r="R659" s="29" t="s">
        <v>10702</v>
      </c>
      <c r="S659" s="29" t="s">
        <v>10703</v>
      </c>
      <c r="T659" s="29" t="s">
        <v>10704</v>
      </c>
      <c r="U659" s="29" t="s">
        <v>10705</v>
      </c>
      <c r="V659" s="29">
        <v>35</v>
      </c>
      <c r="W659" s="29" t="s">
        <v>396</v>
      </c>
      <c r="X659" s="29" t="s">
        <v>10706</v>
      </c>
      <c r="Y659" s="29" t="s">
        <v>6460</v>
      </c>
      <c r="Z659" s="29" t="s">
        <v>10707</v>
      </c>
      <c r="AA659" s="29" t="s">
        <v>10707</v>
      </c>
      <c r="AB659" s="29" t="s">
        <v>10708</v>
      </c>
      <c r="AC659" s="29" t="s">
        <v>10709</v>
      </c>
      <c r="AD659" s="29" t="s">
        <v>2</v>
      </c>
      <c r="AE659" s="29" t="s">
        <v>551</v>
      </c>
      <c r="AF659" s="29" t="s">
        <v>10710</v>
      </c>
      <c r="AG659" s="29">
        <v>-55</v>
      </c>
      <c r="AH659" s="29" t="s">
        <v>10710</v>
      </c>
      <c r="AI659" s="29" t="s">
        <v>10711</v>
      </c>
      <c r="AJ659" s="29">
        <v>103</v>
      </c>
      <c r="AK659" s="29" t="s">
        <v>10712</v>
      </c>
      <c r="AL659" s="29" t="s">
        <v>10713</v>
      </c>
      <c r="AM659" s="29">
        <v>208</v>
      </c>
      <c r="AN659" s="1">
        <f t="shared" si="39"/>
        <v>1</v>
      </c>
      <c r="AO659" s="1">
        <f t="shared" si="40"/>
        <v>1</v>
      </c>
      <c r="AP659" s="30">
        <f t="shared" si="41"/>
        <v>46296</v>
      </c>
      <c r="AQ659" s="1" t="str">
        <f>IF(COUNTIF('同场线路Rotas do mesmo SC'!A:A,C659)&gt;0,"Sim","Não")</f>
        <v>Não</v>
      </c>
      <c r="AR659" s="1" t="str">
        <f>IF(COUNTIF(揽收业务网点!A:A,P659)&gt;0,"Sim","Não")</f>
        <v>Não</v>
      </c>
    </row>
    <row r="660" spans="1:44">
      <c r="A660" s="29" t="s">
        <v>10714</v>
      </c>
      <c r="B660" s="29" t="s">
        <v>379</v>
      </c>
      <c r="C660" s="29" t="s">
        <v>10715</v>
      </c>
      <c r="D660" s="29" t="s">
        <v>381</v>
      </c>
      <c r="E660" s="29" t="s">
        <v>382</v>
      </c>
      <c r="F660" s="29" t="s">
        <v>847</v>
      </c>
      <c r="G660" s="29">
        <v>101</v>
      </c>
      <c r="H660" s="29" t="s">
        <v>1647</v>
      </c>
      <c r="I660" s="29" t="s">
        <v>385</v>
      </c>
      <c r="J660" s="29" t="s">
        <v>1579</v>
      </c>
      <c r="K660" s="29" t="s">
        <v>387</v>
      </c>
      <c r="L660" s="29" t="s">
        <v>1580</v>
      </c>
      <c r="M660" s="29" t="s">
        <v>1648</v>
      </c>
      <c r="N660" s="29" t="s">
        <v>1649</v>
      </c>
      <c r="O660" s="29" t="s">
        <v>653</v>
      </c>
      <c r="P660" s="29" t="s">
        <v>654</v>
      </c>
      <c r="Q660" s="29" t="s">
        <v>11</v>
      </c>
      <c r="R660" s="29" t="s">
        <v>10716</v>
      </c>
      <c r="S660" s="29" t="s">
        <v>6893</v>
      </c>
      <c r="T660" s="29" t="s">
        <v>10717</v>
      </c>
      <c r="U660" s="29" t="s">
        <v>10718</v>
      </c>
      <c r="V660" s="29">
        <v>274</v>
      </c>
      <c r="W660" s="29" t="s">
        <v>396</v>
      </c>
      <c r="X660" s="29" t="s">
        <v>10719</v>
      </c>
      <c r="Y660" s="29" t="s">
        <v>1954</v>
      </c>
      <c r="Z660" s="29" t="s">
        <v>10720</v>
      </c>
      <c r="AA660" s="29" t="s">
        <v>10720</v>
      </c>
      <c r="AB660" s="29" t="s">
        <v>9588</v>
      </c>
      <c r="AC660" s="29" t="s">
        <v>9589</v>
      </c>
      <c r="AD660" s="29" t="s">
        <v>145</v>
      </c>
      <c r="AE660" s="29" t="s">
        <v>2487</v>
      </c>
      <c r="AF660" s="29" t="s">
        <v>10721</v>
      </c>
      <c r="AG660" s="29">
        <v>-27</v>
      </c>
      <c r="AH660" s="29" t="s">
        <v>10721</v>
      </c>
      <c r="AI660" s="29" t="s">
        <v>10722</v>
      </c>
      <c r="AJ660" s="29">
        <v>5</v>
      </c>
      <c r="AK660" s="29" t="s">
        <v>10723</v>
      </c>
      <c r="AL660" s="29" t="s">
        <v>10724</v>
      </c>
      <c r="AM660" s="29">
        <v>150</v>
      </c>
      <c r="AN660" s="1">
        <f t="shared" si="39"/>
        <v>1</v>
      </c>
      <c r="AO660" s="1">
        <f t="shared" si="40"/>
        <v>1</v>
      </c>
      <c r="AP660" s="30">
        <f t="shared" si="41"/>
        <v>46296</v>
      </c>
      <c r="AQ660" s="1" t="str">
        <f>IF(COUNTIF('同场线路Rotas do mesmo SC'!A:A,C660)&gt;0,"Sim","Não")</f>
        <v>Não</v>
      </c>
      <c r="AR660" s="1" t="str">
        <f>IF(COUNTIF(揽收业务网点!A:A,P660)&gt;0,"Sim","Não")</f>
        <v>Não</v>
      </c>
    </row>
    <row r="661" spans="1:44">
      <c r="A661" s="29" t="s">
        <v>10725</v>
      </c>
      <c r="B661" s="29" t="s">
        <v>379</v>
      </c>
      <c r="C661" s="29" t="s">
        <v>10726</v>
      </c>
      <c r="D661" s="29" t="s">
        <v>381</v>
      </c>
      <c r="E661" s="29" t="s">
        <v>382</v>
      </c>
      <c r="F661" s="29" t="s">
        <v>383</v>
      </c>
      <c r="G661" s="29">
        <v>60</v>
      </c>
      <c r="H661" s="29" t="s">
        <v>10727</v>
      </c>
      <c r="I661" s="29" t="s">
        <v>385</v>
      </c>
      <c r="J661" s="29" t="s">
        <v>1304</v>
      </c>
      <c r="K661" s="29" t="s">
        <v>387</v>
      </c>
      <c r="L661" s="29" t="s">
        <v>1305</v>
      </c>
      <c r="M661" s="29" t="s">
        <v>10728</v>
      </c>
      <c r="N661" s="29" t="s">
        <v>10729</v>
      </c>
      <c r="O661" s="29" t="s">
        <v>899</v>
      </c>
      <c r="P661" s="29" t="s">
        <v>900</v>
      </c>
      <c r="Q661" s="29" t="s">
        <v>70</v>
      </c>
      <c r="R661" s="29" t="s">
        <v>4949</v>
      </c>
      <c r="S661" s="29" t="s">
        <v>10730</v>
      </c>
      <c r="T661" s="29" t="s">
        <v>10731</v>
      </c>
      <c r="U661" s="29" t="s">
        <v>10732</v>
      </c>
      <c r="V661" s="29">
        <v>894</v>
      </c>
      <c r="W661" s="29" t="s">
        <v>396</v>
      </c>
      <c r="X661" s="29" t="s">
        <v>10733</v>
      </c>
      <c r="Y661" s="29" t="s">
        <v>551</v>
      </c>
      <c r="Z661" s="29" t="s">
        <v>10734</v>
      </c>
      <c r="AA661" s="29" t="s">
        <v>10734</v>
      </c>
      <c r="AB661" s="29" t="s">
        <v>10735</v>
      </c>
      <c r="AC661" s="29" t="s">
        <v>75</v>
      </c>
      <c r="AD661" s="29" t="s">
        <v>70</v>
      </c>
      <c r="AE661" s="29" t="s">
        <v>528</v>
      </c>
      <c r="AF661" s="29" t="s">
        <v>10736</v>
      </c>
      <c r="AG661" s="29">
        <v>-42</v>
      </c>
      <c r="AH661" s="29" t="s">
        <v>10736</v>
      </c>
      <c r="AI661" s="29" t="s">
        <v>10737</v>
      </c>
      <c r="AJ661" s="29">
        <v>160</v>
      </c>
      <c r="AK661" s="29" t="s">
        <v>10738</v>
      </c>
      <c r="AL661" s="29" t="s">
        <v>10739</v>
      </c>
      <c r="AM661" s="29">
        <v>372</v>
      </c>
      <c r="AN661" s="1">
        <f t="shared" si="39"/>
        <v>1</v>
      </c>
      <c r="AO661" s="1">
        <f t="shared" si="40"/>
        <v>1</v>
      </c>
      <c r="AP661" s="30">
        <f t="shared" si="41"/>
        <v>46296</v>
      </c>
      <c r="AQ661" s="1" t="str">
        <f>IF(COUNTIF('同场线路Rotas do mesmo SC'!A:A,C661)&gt;0,"Sim","Não")</f>
        <v>Não</v>
      </c>
      <c r="AR661" s="1" t="str">
        <f>IF(COUNTIF(揽收业务网点!A:A,P661)&gt;0,"Sim","Não")</f>
        <v>Não</v>
      </c>
    </row>
    <row r="662" spans="1:44">
      <c r="A662" s="29" t="s">
        <v>10740</v>
      </c>
      <c r="B662" s="29" t="s">
        <v>379</v>
      </c>
      <c r="C662" s="29" t="s">
        <v>10741</v>
      </c>
      <c r="D662" s="29" t="s">
        <v>381</v>
      </c>
      <c r="E662" s="29" t="s">
        <v>382</v>
      </c>
      <c r="F662" s="29" t="s">
        <v>383</v>
      </c>
      <c r="G662" s="29">
        <v>195</v>
      </c>
      <c r="H662" s="29" t="s">
        <v>10742</v>
      </c>
      <c r="I662" s="29" t="s">
        <v>385</v>
      </c>
      <c r="J662" s="29" t="s">
        <v>10743</v>
      </c>
      <c r="K662" s="29" t="s">
        <v>387</v>
      </c>
      <c r="L662" s="29" t="s">
        <v>10744</v>
      </c>
      <c r="M662" s="29" t="s">
        <v>10743</v>
      </c>
      <c r="N662" s="29" t="s">
        <v>10745</v>
      </c>
      <c r="O662" s="29" t="s">
        <v>2499</v>
      </c>
      <c r="P662" s="29" t="s">
        <v>2500</v>
      </c>
      <c r="Q662" s="29" t="s">
        <v>2</v>
      </c>
      <c r="R662" s="29" t="s">
        <v>10746</v>
      </c>
      <c r="S662" s="29" t="s">
        <v>10747</v>
      </c>
      <c r="T662" s="29" t="s">
        <v>10748</v>
      </c>
      <c r="U662" s="29" t="s">
        <v>5550</v>
      </c>
      <c r="V662" s="29">
        <v>171</v>
      </c>
      <c r="W662" s="29" t="s">
        <v>396</v>
      </c>
      <c r="X662" s="29" t="s">
        <v>10749</v>
      </c>
      <c r="Y662" s="29" t="s">
        <v>401</v>
      </c>
      <c r="Z662" s="29" t="s">
        <v>10750</v>
      </c>
      <c r="AA662" s="29" t="s">
        <v>10750</v>
      </c>
      <c r="AB662" s="29" t="s">
        <v>10751</v>
      </c>
      <c r="AC662" s="29" t="s">
        <v>10752</v>
      </c>
      <c r="AD662" s="29" t="s">
        <v>2</v>
      </c>
      <c r="AE662" s="29" t="s">
        <v>6651</v>
      </c>
      <c r="AF662" s="29" t="s">
        <v>10753</v>
      </c>
      <c r="AG662" s="29">
        <v>-202</v>
      </c>
      <c r="AH662" s="29" t="s">
        <v>10753</v>
      </c>
      <c r="AI662" s="29" t="s">
        <v>10754</v>
      </c>
      <c r="AJ662" s="29">
        <v>88</v>
      </c>
      <c r="AK662" s="29" t="s">
        <v>10755</v>
      </c>
      <c r="AL662" s="29" t="s">
        <v>10756</v>
      </c>
      <c r="AM662" s="29">
        <v>63</v>
      </c>
      <c r="AN662" s="1">
        <f t="shared" si="39"/>
        <v>1</v>
      </c>
      <c r="AO662" s="1">
        <f t="shared" si="40"/>
        <v>1</v>
      </c>
      <c r="AP662" s="30">
        <f t="shared" si="41"/>
        <v>46296</v>
      </c>
      <c r="AQ662" s="1" t="str">
        <f>IF(COUNTIF('同场线路Rotas do mesmo SC'!A:A,C662)&gt;0,"Sim","Não")</f>
        <v>Não</v>
      </c>
      <c r="AR662" s="1" t="str">
        <f>IF(COUNTIF(揽收业务网点!A:A,P662)&gt;0,"Sim","Não")</f>
        <v>Não</v>
      </c>
    </row>
    <row r="663" spans="1:44">
      <c r="A663" s="29" t="s">
        <v>10757</v>
      </c>
      <c r="B663" s="29" t="s">
        <v>379</v>
      </c>
      <c r="C663" s="29" t="s">
        <v>10758</v>
      </c>
      <c r="D663" s="29" t="s">
        <v>381</v>
      </c>
      <c r="E663" s="29" t="s">
        <v>382</v>
      </c>
      <c r="F663" s="29" t="s">
        <v>383</v>
      </c>
      <c r="G663" s="29">
        <v>12</v>
      </c>
      <c r="H663" s="29" t="s">
        <v>10759</v>
      </c>
      <c r="I663" s="29" t="s">
        <v>512</v>
      </c>
      <c r="J663" s="29" t="s">
        <v>10760</v>
      </c>
      <c r="K663" s="29" t="s">
        <v>387</v>
      </c>
      <c r="L663" s="29" t="s">
        <v>10761</v>
      </c>
      <c r="M663" s="29" t="s">
        <v>10760</v>
      </c>
      <c r="N663" s="29" t="s">
        <v>10762</v>
      </c>
      <c r="O663" s="29" t="s">
        <v>1007</v>
      </c>
      <c r="P663" s="29" t="s">
        <v>1008</v>
      </c>
      <c r="Q663" s="29" t="s">
        <v>2</v>
      </c>
      <c r="R663" s="29" t="s">
        <v>6561</v>
      </c>
      <c r="S663" s="29" t="s">
        <v>10763</v>
      </c>
      <c r="T663" s="29" t="s">
        <v>10764</v>
      </c>
      <c r="U663" s="29" t="s">
        <v>10765</v>
      </c>
      <c r="V663" s="29">
        <v>237</v>
      </c>
      <c r="W663" s="29" t="s">
        <v>396</v>
      </c>
      <c r="X663" s="29" t="s">
        <v>7630</v>
      </c>
      <c r="Y663" s="29" t="s">
        <v>1325</v>
      </c>
      <c r="Z663" s="29" t="s">
        <v>10766</v>
      </c>
      <c r="AA663" s="29" t="s">
        <v>10766</v>
      </c>
      <c r="AB663" s="29" t="s">
        <v>10767</v>
      </c>
      <c r="AC663" s="29" t="s">
        <v>10768</v>
      </c>
      <c r="AD663" s="29" t="s">
        <v>2</v>
      </c>
      <c r="AE663" s="29" t="s">
        <v>633</v>
      </c>
      <c r="AF663" s="29" t="s">
        <v>10769</v>
      </c>
      <c r="AG663" s="29">
        <v>-73</v>
      </c>
      <c r="AH663" s="29" t="s">
        <v>10769</v>
      </c>
      <c r="AI663" s="29" t="s">
        <v>10770</v>
      </c>
      <c r="AJ663" s="29">
        <v>104</v>
      </c>
      <c r="AK663" s="29" t="s">
        <v>6570</v>
      </c>
      <c r="AL663" s="29" t="s">
        <v>10771</v>
      </c>
      <c r="AM663" s="29">
        <v>307</v>
      </c>
      <c r="AN663" s="1">
        <f t="shared" si="39"/>
        <v>1</v>
      </c>
      <c r="AO663" s="1">
        <f t="shared" si="40"/>
        <v>1</v>
      </c>
      <c r="AP663" s="30">
        <f t="shared" si="41"/>
        <v>46296</v>
      </c>
      <c r="AQ663" s="1" t="str">
        <f>IF(COUNTIF('同场线路Rotas do mesmo SC'!A:A,C663)&gt;0,"Sim","Não")</f>
        <v>Não</v>
      </c>
      <c r="AR663" s="1" t="str">
        <f>IF(COUNTIF(揽收业务网点!A:A,P663)&gt;0,"Sim","Não")</f>
        <v>Não</v>
      </c>
    </row>
    <row r="664" spans="1:44">
      <c r="A664" s="29" t="s">
        <v>10772</v>
      </c>
      <c r="B664" s="29" t="s">
        <v>379</v>
      </c>
      <c r="C664" s="29" t="s">
        <v>10773</v>
      </c>
      <c r="D664" s="29" t="s">
        <v>381</v>
      </c>
      <c r="E664" s="29" t="s">
        <v>382</v>
      </c>
      <c r="F664" s="29" t="s">
        <v>383</v>
      </c>
      <c r="G664" s="29">
        <v>13</v>
      </c>
      <c r="H664" s="29" t="s">
        <v>2475</v>
      </c>
      <c r="I664" s="29" t="s">
        <v>385</v>
      </c>
      <c r="J664" s="29" t="s">
        <v>2476</v>
      </c>
      <c r="K664" s="29" t="s">
        <v>411</v>
      </c>
      <c r="L664" s="29" t="s">
        <v>2477</v>
      </c>
      <c r="M664" s="29" t="s">
        <v>10774</v>
      </c>
      <c r="N664" s="29" t="s">
        <v>10775</v>
      </c>
      <c r="O664" s="29" t="s">
        <v>653</v>
      </c>
      <c r="P664" s="29" t="s">
        <v>654</v>
      </c>
      <c r="Q664" s="29" t="s">
        <v>11</v>
      </c>
      <c r="R664" s="29" t="s">
        <v>10776</v>
      </c>
      <c r="S664" s="29" t="s">
        <v>10777</v>
      </c>
      <c r="T664" s="29" t="s">
        <v>10778</v>
      </c>
      <c r="U664" s="29" t="s">
        <v>10779</v>
      </c>
      <c r="V664" s="29">
        <v>938</v>
      </c>
      <c r="W664" s="29" t="s">
        <v>396</v>
      </c>
      <c r="X664" s="29" t="s">
        <v>10780</v>
      </c>
      <c r="Y664" s="29" t="s">
        <v>422</v>
      </c>
      <c r="Z664" s="29" t="s">
        <v>10781</v>
      </c>
      <c r="AA664" s="29" t="s">
        <v>10781</v>
      </c>
      <c r="AB664" s="29" t="s">
        <v>10283</v>
      </c>
      <c r="AC664" s="29" t="s">
        <v>10284</v>
      </c>
      <c r="AD664" s="29" t="s">
        <v>11</v>
      </c>
      <c r="AE664" s="29" t="s">
        <v>7429</v>
      </c>
      <c r="AF664" s="29" t="s">
        <v>10782</v>
      </c>
      <c r="AG664" s="29">
        <v>-24</v>
      </c>
      <c r="AH664" s="29" t="s">
        <v>10782</v>
      </c>
      <c r="AI664" s="29" t="s">
        <v>4566</v>
      </c>
      <c r="AJ664" s="29">
        <v>19</v>
      </c>
      <c r="AK664" s="29" t="s">
        <v>10783</v>
      </c>
      <c r="AL664" s="29" t="s">
        <v>10784</v>
      </c>
      <c r="AM664" s="29">
        <v>171</v>
      </c>
      <c r="AN664" s="1">
        <f t="shared" si="39"/>
        <v>1</v>
      </c>
      <c r="AO664" s="1">
        <f t="shared" si="40"/>
        <v>1</v>
      </c>
      <c r="AP664" s="30">
        <f t="shared" si="41"/>
        <v>46296</v>
      </c>
      <c r="AQ664" s="1" t="str">
        <f>IF(COUNTIF('同场线路Rotas do mesmo SC'!A:A,C664)&gt;0,"Sim","Não")</f>
        <v>Não</v>
      </c>
      <c r="AR664" s="1" t="str">
        <f>IF(COUNTIF(揽收业务网点!A:A,P664)&gt;0,"Sim","Não")</f>
        <v>Não</v>
      </c>
    </row>
    <row r="665" spans="1:44">
      <c r="A665" s="29" t="s">
        <v>10785</v>
      </c>
      <c r="B665" s="29" t="s">
        <v>379</v>
      </c>
      <c r="C665" s="29" t="s">
        <v>10786</v>
      </c>
      <c r="D665" s="29" t="s">
        <v>381</v>
      </c>
      <c r="E665" s="29" t="s">
        <v>382</v>
      </c>
      <c r="F665" s="29" t="s">
        <v>383</v>
      </c>
      <c r="G665" s="29">
        <v>219.81</v>
      </c>
      <c r="H665" s="29" t="s">
        <v>10787</v>
      </c>
      <c r="I665" s="29" t="s">
        <v>385</v>
      </c>
      <c r="J665" s="29" t="s">
        <v>4292</v>
      </c>
      <c r="K665" s="29" t="s">
        <v>387</v>
      </c>
      <c r="L665" s="29" t="s">
        <v>4293</v>
      </c>
      <c r="M665" s="29" t="s">
        <v>10788</v>
      </c>
      <c r="N665" s="29" t="s">
        <v>10789</v>
      </c>
      <c r="O665" s="29" t="s">
        <v>1262</v>
      </c>
      <c r="P665" s="29" t="s">
        <v>1263</v>
      </c>
      <c r="Q665" s="29" t="s">
        <v>118</v>
      </c>
      <c r="R665" s="29" t="s">
        <v>10790</v>
      </c>
      <c r="S665" s="29" t="s">
        <v>10791</v>
      </c>
      <c r="T665" s="29" t="s">
        <v>10792</v>
      </c>
      <c r="U665" s="29" t="s">
        <v>10793</v>
      </c>
      <c r="V665" s="29">
        <v>273</v>
      </c>
      <c r="W665" s="29" t="s">
        <v>396</v>
      </c>
      <c r="X665" s="29" t="s">
        <v>10794</v>
      </c>
      <c r="Y665" s="29" t="s">
        <v>1437</v>
      </c>
      <c r="Z665" s="29" t="s">
        <v>10795</v>
      </c>
      <c r="AA665" s="29" t="s">
        <v>10795</v>
      </c>
      <c r="AB665" s="29" t="s">
        <v>10796</v>
      </c>
      <c r="AC665" s="29" t="s">
        <v>10797</v>
      </c>
      <c r="AD665" s="29" t="s">
        <v>118</v>
      </c>
      <c r="AE665" s="29" t="s">
        <v>7750</v>
      </c>
      <c r="AF665" s="29" t="s">
        <v>7750</v>
      </c>
      <c r="AG665" s="29">
        <v>0</v>
      </c>
      <c r="AH665" s="29" t="s">
        <v>7750</v>
      </c>
      <c r="AI665" s="29" t="s">
        <v>10798</v>
      </c>
      <c r="AJ665" s="29">
        <v>76</v>
      </c>
      <c r="AK665" s="29" t="s">
        <v>10799</v>
      </c>
      <c r="AL665" s="29" t="s">
        <v>10800</v>
      </c>
      <c r="AM665" s="29">
        <v>144</v>
      </c>
      <c r="AN665" s="1">
        <f t="shared" si="39"/>
        <v>1</v>
      </c>
      <c r="AO665" s="1">
        <f t="shared" si="40"/>
        <v>1</v>
      </c>
      <c r="AP665" s="30">
        <f t="shared" si="41"/>
        <v>46296</v>
      </c>
      <c r="AQ665" s="1" t="str">
        <f>IF(COUNTIF('同场线路Rotas do mesmo SC'!A:A,C665)&gt;0,"Sim","Não")</f>
        <v>Não</v>
      </c>
      <c r="AR665" s="1" t="str">
        <f>IF(COUNTIF(揽收业务网点!A:A,P665)&gt;0,"Sim","Não")</f>
        <v>Não</v>
      </c>
    </row>
    <row r="666" spans="1:44">
      <c r="A666" s="29" t="s">
        <v>10801</v>
      </c>
      <c r="B666" s="29" t="s">
        <v>379</v>
      </c>
      <c r="C666" s="29" t="s">
        <v>10802</v>
      </c>
      <c r="D666" s="29" t="s">
        <v>381</v>
      </c>
      <c r="E666" s="29" t="s">
        <v>382</v>
      </c>
      <c r="F666" s="29" t="s">
        <v>383</v>
      </c>
      <c r="G666" s="29">
        <v>30</v>
      </c>
      <c r="H666" s="29" t="s">
        <v>10803</v>
      </c>
      <c r="I666" s="29" t="s">
        <v>385</v>
      </c>
      <c r="J666" s="29" t="s">
        <v>1016</v>
      </c>
      <c r="K666" s="29" t="s">
        <v>387</v>
      </c>
      <c r="L666" s="29" t="s">
        <v>1017</v>
      </c>
      <c r="M666" s="29" t="s">
        <v>10804</v>
      </c>
      <c r="N666" s="29" t="s">
        <v>10805</v>
      </c>
      <c r="O666" s="29" t="s">
        <v>1146</v>
      </c>
      <c r="P666" s="29" t="s">
        <v>1147</v>
      </c>
      <c r="Q666" s="29" t="s">
        <v>118</v>
      </c>
      <c r="R666" s="29" t="s">
        <v>10806</v>
      </c>
      <c r="S666" s="29" t="s">
        <v>5514</v>
      </c>
      <c r="T666" s="29" t="s">
        <v>7763</v>
      </c>
      <c r="U666" s="29" t="s">
        <v>10807</v>
      </c>
      <c r="V666" s="29">
        <v>134</v>
      </c>
      <c r="W666" s="29" t="s">
        <v>396</v>
      </c>
      <c r="X666" s="29" t="s">
        <v>10808</v>
      </c>
      <c r="Y666" s="29" t="s">
        <v>551</v>
      </c>
      <c r="Z666" s="29" t="s">
        <v>10809</v>
      </c>
      <c r="AA666" s="29" t="s">
        <v>10809</v>
      </c>
      <c r="AB666" s="29" t="s">
        <v>10810</v>
      </c>
      <c r="AC666" s="29" t="s">
        <v>10811</v>
      </c>
      <c r="AD666" s="29" t="s">
        <v>118</v>
      </c>
      <c r="AE666" s="29" t="s">
        <v>528</v>
      </c>
      <c r="AF666" s="29" t="s">
        <v>10812</v>
      </c>
      <c r="AG666" s="29">
        <v>-54</v>
      </c>
      <c r="AH666" s="29" t="s">
        <v>10812</v>
      </c>
      <c r="AI666" s="29" t="s">
        <v>10813</v>
      </c>
      <c r="AJ666" s="29">
        <v>69</v>
      </c>
      <c r="AK666" s="29" t="s">
        <v>10814</v>
      </c>
      <c r="AL666" s="29" t="s">
        <v>10815</v>
      </c>
      <c r="AM666" s="29">
        <v>329</v>
      </c>
      <c r="AN666" s="1">
        <f t="shared" si="39"/>
        <v>1</v>
      </c>
      <c r="AO666" s="1">
        <f t="shared" si="40"/>
        <v>1</v>
      </c>
      <c r="AP666" s="30">
        <f t="shared" si="41"/>
        <v>46296</v>
      </c>
      <c r="AQ666" s="1" t="str">
        <f>IF(COUNTIF('同场线路Rotas do mesmo SC'!A:A,C666)&gt;0,"Sim","Não")</f>
        <v>Não</v>
      </c>
      <c r="AR666" s="1" t="str">
        <f>IF(COUNTIF(揽收业务网点!A:A,P666)&gt;0,"Sim","Não")</f>
        <v>Não</v>
      </c>
    </row>
    <row r="667" spans="1:44">
      <c r="A667" s="29" t="s">
        <v>10816</v>
      </c>
      <c r="B667" s="29" t="s">
        <v>379</v>
      </c>
      <c r="C667" s="29" t="s">
        <v>10817</v>
      </c>
      <c r="D667" s="29" t="s">
        <v>381</v>
      </c>
      <c r="E667" s="29" t="s">
        <v>382</v>
      </c>
      <c r="F667" s="29" t="s">
        <v>732</v>
      </c>
      <c r="G667" s="29">
        <v>60</v>
      </c>
      <c r="H667" s="29" t="s">
        <v>10818</v>
      </c>
      <c r="I667" s="29" t="s">
        <v>512</v>
      </c>
      <c r="J667" s="29" t="s">
        <v>5311</v>
      </c>
      <c r="K667" s="29" t="s">
        <v>387</v>
      </c>
      <c r="L667" s="29" t="s">
        <v>5312</v>
      </c>
      <c r="M667" s="29" t="s">
        <v>10819</v>
      </c>
      <c r="N667" s="29" t="s">
        <v>10820</v>
      </c>
      <c r="O667" s="29" t="s">
        <v>1146</v>
      </c>
      <c r="P667" s="29" t="s">
        <v>1147</v>
      </c>
      <c r="Q667" s="29" t="s">
        <v>118</v>
      </c>
      <c r="R667" s="29" t="s">
        <v>10821</v>
      </c>
      <c r="S667" s="29" t="s">
        <v>10821</v>
      </c>
      <c r="T667" s="29" t="s">
        <v>10822</v>
      </c>
      <c r="U667" s="29" t="s">
        <v>10823</v>
      </c>
      <c r="V667" s="29">
        <v>12</v>
      </c>
      <c r="W667" s="29" t="s">
        <v>396</v>
      </c>
      <c r="X667" s="29" t="s">
        <v>10824</v>
      </c>
      <c r="Y667" s="29" t="s">
        <v>528</v>
      </c>
      <c r="Z667" s="29" t="s">
        <v>10825</v>
      </c>
      <c r="AA667" s="29" t="s">
        <v>10825</v>
      </c>
      <c r="AB667" s="29" t="s">
        <v>10826</v>
      </c>
      <c r="AC667" s="29" t="s">
        <v>10827</v>
      </c>
      <c r="AD667" s="29" t="s">
        <v>118</v>
      </c>
      <c r="AE667" s="29" t="s">
        <v>3221</v>
      </c>
      <c r="AF667" s="29" t="s">
        <v>10828</v>
      </c>
      <c r="AG667" s="29">
        <v>-32</v>
      </c>
      <c r="AH667" s="29" t="s">
        <v>10828</v>
      </c>
      <c r="AI667" s="29" t="s">
        <v>9384</v>
      </c>
      <c r="AJ667" s="29">
        <v>12</v>
      </c>
      <c r="AK667" s="29" t="s">
        <v>10829</v>
      </c>
      <c r="AL667" s="29" t="s">
        <v>10830</v>
      </c>
      <c r="AM667" s="29">
        <v>82</v>
      </c>
      <c r="AN667" s="1">
        <f t="shared" si="39"/>
        <v>1</v>
      </c>
      <c r="AO667" s="1">
        <f t="shared" si="40"/>
        <v>1</v>
      </c>
      <c r="AP667" s="30">
        <f t="shared" si="41"/>
        <v>46296</v>
      </c>
      <c r="AQ667" s="1" t="str">
        <f>IF(COUNTIF('同场线路Rotas do mesmo SC'!A:A,C667)&gt;0,"Sim","Não")</f>
        <v>Não</v>
      </c>
      <c r="AR667" s="1" t="str">
        <f>IF(COUNTIF(揽收业务网点!A:A,P667)&gt;0,"Sim","Não")</f>
        <v>Não</v>
      </c>
    </row>
    <row r="668" spans="1:44">
      <c r="A668" s="29" t="s">
        <v>10831</v>
      </c>
      <c r="B668" s="29" t="s">
        <v>379</v>
      </c>
      <c r="C668" s="29" t="s">
        <v>10832</v>
      </c>
      <c r="D668" s="29" t="s">
        <v>381</v>
      </c>
      <c r="E668" s="29" t="s">
        <v>382</v>
      </c>
      <c r="F668" s="29" t="s">
        <v>383</v>
      </c>
      <c r="G668" s="29">
        <v>104</v>
      </c>
      <c r="H668" s="29" t="s">
        <v>10833</v>
      </c>
      <c r="I668" s="29" t="s">
        <v>385</v>
      </c>
      <c r="J668" s="29" t="s">
        <v>1016</v>
      </c>
      <c r="K668" s="29" t="s">
        <v>387</v>
      </c>
      <c r="L668" s="29" t="s">
        <v>1017</v>
      </c>
      <c r="M668" s="29" t="s">
        <v>10834</v>
      </c>
      <c r="N668" s="29" t="s">
        <v>10835</v>
      </c>
      <c r="O668" s="29" t="s">
        <v>1146</v>
      </c>
      <c r="P668" s="29" t="s">
        <v>1147</v>
      </c>
      <c r="Q668" s="29" t="s">
        <v>118</v>
      </c>
      <c r="R668" s="29" t="s">
        <v>10836</v>
      </c>
      <c r="S668" s="29" t="s">
        <v>10837</v>
      </c>
      <c r="T668" s="29" t="s">
        <v>10838</v>
      </c>
      <c r="U668" s="29" t="s">
        <v>10839</v>
      </c>
      <c r="V668" s="29">
        <v>127</v>
      </c>
      <c r="W668" s="29" t="s">
        <v>396</v>
      </c>
      <c r="X668" s="29" t="s">
        <v>10840</v>
      </c>
      <c r="Y668" s="29" t="s">
        <v>1437</v>
      </c>
      <c r="Z668" s="29" t="s">
        <v>10841</v>
      </c>
      <c r="AA668" s="29" t="s">
        <v>10841</v>
      </c>
      <c r="AB668" s="29" t="s">
        <v>10842</v>
      </c>
      <c r="AC668" s="29" t="s">
        <v>10843</v>
      </c>
      <c r="AD668" s="29" t="s">
        <v>118</v>
      </c>
      <c r="AE668" s="29" t="s">
        <v>528</v>
      </c>
      <c r="AF668" s="29" t="s">
        <v>528</v>
      </c>
      <c r="AG668" s="29">
        <v>0</v>
      </c>
      <c r="AH668" s="29" t="s">
        <v>528</v>
      </c>
      <c r="AI668" s="29" t="s">
        <v>10844</v>
      </c>
      <c r="AJ668" s="29">
        <v>103</v>
      </c>
      <c r="AK668" s="29" t="s">
        <v>5181</v>
      </c>
      <c r="AL668" s="29" t="s">
        <v>10845</v>
      </c>
      <c r="AM668" s="29">
        <v>42</v>
      </c>
      <c r="AN668" s="1">
        <f t="shared" si="39"/>
        <v>1</v>
      </c>
      <c r="AO668" s="1">
        <f t="shared" si="40"/>
        <v>1</v>
      </c>
      <c r="AP668" s="30">
        <f t="shared" si="41"/>
        <v>46296</v>
      </c>
      <c r="AQ668" s="1" t="str">
        <f>IF(COUNTIF('同场线路Rotas do mesmo SC'!A:A,C668)&gt;0,"Sim","Não")</f>
        <v>Não</v>
      </c>
      <c r="AR668" s="1" t="str">
        <f>IF(COUNTIF(揽收业务网点!A:A,P668)&gt;0,"Sim","Não")</f>
        <v>Não</v>
      </c>
    </row>
    <row r="669" spans="1:44">
      <c r="A669" s="29" t="s">
        <v>10846</v>
      </c>
      <c r="B669" s="29" t="s">
        <v>379</v>
      </c>
      <c r="C669" s="29" t="s">
        <v>10847</v>
      </c>
      <c r="D669" s="29" t="s">
        <v>381</v>
      </c>
      <c r="E669" s="29" t="s">
        <v>382</v>
      </c>
      <c r="F669" s="29" t="s">
        <v>383</v>
      </c>
      <c r="G669" s="29">
        <v>32</v>
      </c>
      <c r="H669" s="29" t="s">
        <v>10848</v>
      </c>
      <c r="I669" s="29" t="s">
        <v>385</v>
      </c>
      <c r="J669" s="29" t="s">
        <v>8252</v>
      </c>
      <c r="K669" s="29" t="s">
        <v>387</v>
      </c>
      <c r="L669" s="29" t="s">
        <v>8252</v>
      </c>
      <c r="M669" s="29" t="s">
        <v>10849</v>
      </c>
      <c r="N669" s="29" t="s">
        <v>10850</v>
      </c>
      <c r="O669" s="29" t="s">
        <v>1111</v>
      </c>
      <c r="P669" s="29" t="s">
        <v>1112</v>
      </c>
      <c r="Q669" s="29" t="s">
        <v>168</v>
      </c>
      <c r="R669" s="29" t="s">
        <v>10851</v>
      </c>
      <c r="S669" s="29" t="s">
        <v>10852</v>
      </c>
      <c r="T669" s="29" t="s">
        <v>10454</v>
      </c>
      <c r="U669" s="29" t="s">
        <v>10853</v>
      </c>
      <c r="V669" s="29">
        <v>104</v>
      </c>
      <c r="W669" s="29" t="s">
        <v>396</v>
      </c>
      <c r="X669" s="29" t="s">
        <v>10854</v>
      </c>
      <c r="Y669" s="29" t="s">
        <v>948</v>
      </c>
      <c r="Z669" s="29" t="s">
        <v>6762</v>
      </c>
      <c r="AA669" s="29" t="s">
        <v>6762</v>
      </c>
      <c r="AB669" s="29" t="s">
        <v>10855</v>
      </c>
      <c r="AC669" s="29" t="s">
        <v>10856</v>
      </c>
      <c r="AD669" s="29" t="s">
        <v>168</v>
      </c>
      <c r="AE669" s="29" t="s">
        <v>5145</v>
      </c>
      <c r="AF669" s="29" t="s">
        <v>8415</v>
      </c>
      <c r="AG669" s="29">
        <v>-6</v>
      </c>
      <c r="AH669" s="29" t="s">
        <v>8415</v>
      </c>
      <c r="AI669" s="29"/>
      <c r="AJ669" s="29">
        <v>173</v>
      </c>
      <c r="AK669" s="29" t="s">
        <v>10857</v>
      </c>
      <c r="AL669" s="29" t="s">
        <v>10858</v>
      </c>
      <c r="AM669" s="29">
        <v>58</v>
      </c>
      <c r="AN669" s="1">
        <f t="shared" si="39"/>
        <v>1</v>
      </c>
      <c r="AO669" s="1">
        <f t="shared" si="40"/>
        <v>0</v>
      </c>
      <c r="AP669" s="30">
        <f t="shared" si="41"/>
        <v>46296</v>
      </c>
      <c r="AQ669" s="1" t="str">
        <f>IF(COUNTIF('同场线路Rotas do mesmo SC'!A:A,C669)&gt;0,"Sim","Não")</f>
        <v>Não</v>
      </c>
      <c r="AR669" s="1" t="str">
        <f>IF(COUNTIF(揽收业务网点!A:A,P669)&gt;0,"Sim","Não")</f>
        <v>Não</v>
      </c>
    </row>
    <row r="670" spans="1:44">
      <c r="A670" s="29" t="s">
        <v>10859</v>
      </c>
      <c r="B670" s="29" t="s">
        <v>379</v>
      </c>
      <c r="C670" s="29" t="s">
        <v>10860</v>
      </c>
      <c r="D670" s="29" t="s">
        <v>381</v>
      </c>
      <c r="E670" s="29" t="s">
        <v>640</v>
      </c>
      <c r="F670" s="29" t="s">
        <v>1034</v>
      </c>
      <c r="G670" s="29">
        <v>17</v>
      </c>
      <c r="H670" s="29" t="s">
        <v>10861</v>
      </c>
      <c r="I670" s="29" t="s">
        <v>868</v>
      </c>
      <c r="J670" s="29" t="s">
        <v>642</v>
      </c>
      <c r="K670" s="29" t="s">
        <v>387</v>
      </c>
      <c r="L670" s="29" t="s">
        <v>643</v>
      </c>
      <c r="M670" s="29" t="s">
        <v>10862</v>
      </c>
      <c r="N670" s="29" t="s">
        <v>10863</v>
      </c>
      <c r="O670" s="29" t="s">
        <v>3407</v>
      </c>
      <c r="P670" s="29" t="s">
        <v>68</v>
      </c>
      <c r="Q670" s="29" t="s">
        <v>11</v>
      </c>
      <c r="R670" s="29" t="s">
        <v>6644</v>
      </c>
      <c r="S670" s="29" t="s">
        <v>6644</v>
      </c>
      <c r="T670" s="29" t="s">
        <v>10864</v>
      </c>
      <c r="U670" s="29" t="s">
        <v>10865</v>
      </c>
      <c r="V670" s="29">
        <v>1</v>
      </c>
      <c r="W670" s="29" t="s">
        <v>396</v>
      </c>
      <c r="X670" s="29" t="s">
        <v>10866</v>
      </c>
      <c r="Y670" s="29" t="s">
        <v>3351</v>
      </c>
      <c r="Z670" s="29" t="s">
        <v>10867</v>
      </c>
      <c r="AA670" s="29" t="s">
        <v>10867</v>
      </c>
      <c r="AB670" s="29" t="s">
        <v>653</v>
      </c>
      <c r="AC670" s="29" t="s">
        <v>654</v>
      </c>
      <c r="AD670" s="29" t="s">
        <v>11</v>
      </c>
      <c r="AE670" s="29" t="s">
        <v>9040</v>
      </c>
      <c r="AF670" s="29" t="s">
        <v>10868</v>
      </c>
      <c r="AG670" s="29">
        <v>-256</v>
      </c>
      <c r="AH670" s="29" t="s">
        <v>10868</v>
      </c>
      <c r="AI670" s="29" t="s">
        <v>10869</v>
      </c>
      <c r="AJ670" s="29">
        <v>160</v>
      </c>
      <c r="AK670" s="29" t="s">
        <v>10870</v>
      </c>
      <c r="AL670" s="29" t="s">
        <v>10871</v>
      </c>
      <c r="AM670" s="29">
        <v>5200</v>
      </c>
      <c r="AN670" s="1">
        <f t="shared" si="39"/>
        <v>1</v>
      </c>
      <c r="AO670" s="1">
        <f t="shared" si="40"/>
        <v>1</v>
      </c>
      <c r="AP670" s="30">
        <f t="shared" si="41"/>
        <v>46296</v>
      </c>
      <c r="AQ670" s="1" t="str">
        <f>IF(COUNTIF('同场线路Rotas do mesmo SC'!A:A,C670)&gt;0,"Sim","Não")</f>
        <v>Não</v>
      </c>
      <c r="AR670" s="1" t="str">
        <f>IF(COUNTIF(揽收业务网点!A:A,P670)&gt;0,"Sim","Não")</f>
        <v>Sim</v>
      </c>
    </row>
    <row r="671" spans="1:44">
      <c r="A671" s="29" t="s">
        <v>10872</v>
      </c>
      <c r="B671" s="29" t="s">
        <v>379</v>
      </c>
      <c r="C671" s="29" t="s">
        <v>10873</v>
      </c>
      <c r="D671" s="29" t="s">
        <v>381</v>
      </c>
      <c r="E671" s="29" t="s">
        <v>640</v>
      </c>
      <c r="F671" s="29" t="s">
        <v>383</v>
      </c>
      <c r="G671" s="29">
        <v>58</v>
      </c>
      <c r="H671" s="29" t="s">
        <v>3399</v>
      </c>
      <c r="I671" s="29" t="s">
        <v>868</v>
      </c>
      <c r="J671" s="29" t="s">
        <v>1979</v>
      </c>
      <c r="K671" s="29" t="s">
        <v>411</v>
      </c>
      <c r="L671" s="29" t="s">
        <v>1980</v>
      </c>
      <c r="M671" s="29" t="s">
        <v>10874</v>
      </c>
      <c r="N671" s="29" t="s">
        <v>10875</v>
      </c>
      <c r="O671" s="29" t="s">
        <v>10876</v>
      </c>
      <c r="P671" s="29" t="s">
        <v>35</v>
      </c>
      <c r="Q671" s="29" t="s">
        <v>11</v>
      </c>
      <c r="R671" s="29" t="s">
        <v>10877</v>
      </c>
      <c r="S671" s="29" t="s">
        <v>10877</v>
      </c>
      <c r="T671" s="29" t="s">
        <v>10878</v>
      </c>
      <c r="U671" s="29" t="s">
        <v>10879</v>
      </c>
      <c r="V671" s="29">
        <v>30</v>
      </c>
      <c r="W671" s="29" t="s">
        <v>396</v>
      </c>
      <c r="X671" s="29" t="s">
        <v>10880</v>
      </c>
      <c r="Y671" s="29" t="s">
        <v>1954</v>
      </c>
      <c r="Z671" s="29" t="s">
        <v>10881</v>
      </c>
      <c r="AA671" s="29" t="s">
        <v>10881</v>
      </c>
      <c r="AB671" s="29" t="s">
        <v>10882</v>
      </c>
      <c r="AC671" s="29" t="s">
        <v>32</v>
      </c>
      <c r="AD671" s="29" t="s">
        <v>11</v>
      </c>
      <c r="AE671" s="29" t="s">
        <v>3351</v>
      </c>
      <c r="AF671" s="29"/>
      <c r="AG671" s="29"/>
      <c r="AH671" s="29"/>
      <c r="AI671" s="29"/>
      <c r="AJ671" s="29"/>
      <c r="AK671" s="29"/>
      <c r="AL671" s="29"/>
      <c r="AM671" s="29"/>
      <c r="AN671" s="1">
        <f t="shared" si="39"/>
        <v>1</v>
      </c>
      <c r="AO671" s="1">
        <f t="shared" si="40"/>
        <v>0</v>
      </c>
      <c r="AP671" s="30">
        <f t="shared" si="41"/>
        <v>46296</v>
      </c>
      <c r="AQ671" s="1" t="str">
        <f>IF(COUNTIF('同场线路Rotas do mesmo SC'!A:A,C671)&gt;0,"Sim","Não")</f>
        <v>Não</v>
      </c>
      <c r="AR671" s="1" t="str">
        <f>IF(COUNTIF(揽收业务网点!A:A,P671)&gt;0,"Sim","Não")</f>
        <v>Sim</v>
      </c>
    </row>
    <row r="672" spans="1:44">
      <c r="A672" s="29" t="s">
        <v>10883</v>
      </c>
      <c r="B672" s="29" t="s">
        <v>379</v>
      </c>
      <c r="C672" s="29" t="s">
        <v>10884</v>
      </c>
      <c r="D672" s="29" t="s">
        <v>381</v>
      </c>
      <c r="E672" s="29" t="s">
        <v>640</v>
      </c>
      <c r="F672" s="29" t="s">
        <v>383</v>
      </c>
      <c r="G672" s="29">
        <v>100</v>
      </c>
      <c r="H672" s="29" t="s">
        <v>10885</v>
      </c>
      <c r="I672" s="29" t="s">
        <v>385</v>
      </c>
      <c r="J672" s="29" t="s">
        <v>10886</v>
      </c>
      <c r="K672" s="29" t="s">
        <v>411</v>
      </c>
      <c r="L672" s="29" t="s">
        <v>10887</v>
      </c>
      <c r="M672" s="29" t="s">
        <v>5497</v>
      </c>
      <c r="N672" s="29" t="s">
        <v>10888</v>
      </c>
      <c r="O672" s="29" t="s">
        <v>10889</v>
      </c>
      <c r="P672" s="29" t="s">
        <v>7</v>
      </c>
      <c r="Q672" s="29" t="s">
        <v>5</v>
      </c>
      <c r="R672" s="29" t="s">
        <v>7056</v>
      </c>
      <c r="S672" s="29" t="s">
        <v>7056</v>
      </c>
      <c r="T672" s="29" t="s">
        <v>10890</v>
      </c>
      <c r="U672" s="29" t="s">
        <v>10891</v>
      </c>
      <c r="V672" s="29">
        <v>1</v>
      </c>
      <c r="W672" s="29" t="s">
        <v>396</v>
      </c>
      <c r="X672" s="29" t="s">
        <v>10892</v>
      </c>
      <c r="Y672" s="29" t="s">
        <v>2742</v>
      </c>
      <c r="Z672" s="29" t="s">
        <v>10893</v>
      </c>
      <c r="AA672" s="29" t="s">
        <v>10893</v>
      </c>
      <c r="AB672" s="29" t="s">
        <v>2341</v>
      </c>
      <c r="AC672" s="29" t="s">
        <v>2342</v>
      </c>
      <c r="AD672" s="29" t="s">
        <v>5</v>
      </c>
      <c r="AE672" s="29" t="s">
        <v>2539</v>
      </c>
      <c r="AF672" s="29" t="s">
        <v>10894</v>
      </c>
      <c r="AG672" s="29">
        <v>-392</v>
      </c>
      <c r="AH672" s="29" t="s">
        <v>10894</v>
      </c>
      <c r="AI672" s="29" t="s">
        <v>10895</v>
      </c>
      <c r="AJ672" s="29">
        <v>1742</v>
      </c>
      <c r="AK672" s="29" t="s">
        <v>10896</v>
      </c>
      <c r="AL672" s="29" t="s">
        <v>10897</v>
      </c>
      <c r="AM672" s="29">
        <v>159</v>
      </c>
      <c r="AN672" s="1">
        <f t="shared" si="39"/>
        <v>1</v>
      </c>
      <c r="AO672" s="1">
        <f t="shared" si="40"/>
        <v>1</v>
      </c>
      <c r="AP672" s="30">
        <f t="shared" si="41"/>
        <v>46296</v>
      </c>
      <c r="AQ672" s="1" t="str">
        <f>IF(COUNTIF('同场线路Rotas do mesmo SC'!A:A,C672)&gt;0,"Sim","Não")</f>
        <v>Não</v>
      </c>
      <c r="AR672" s="1" t="str">
        <f>IF(COUNTIF(揽收业务网点!A:A,P672)&gt;0,"Sim","Não")</f>
        <v>Sim</v>
      </c>
    </row>
    <row r="673" spans="1:44">
      <c r="A673" s="29" t="s">
        <v>10898</v>
      </c>
      <c r="B673" s="29" t="s">
        <v>379</v>
      </c>
      <c r="C673" s="29" t="s">
        <v>10899</v>
      </c>
      <c r="D673" s="29" t="s">
        <v>381</v>
      </c>
      <c r="E673" s="29" t="s">
        <v>382</v>
      </c>
      <c r="F673" s="29" t="s">
        <v>383</v>
      </c>
      <c r="G673" s="29">
        <v>120</v>
      </c>
      <c r="H673" s="29" t="s">
        <v>9121</v>
      </c>
      <c r="I673" s="29" t="s">
        <v>702</v>
      </c>
      <c r="J673" s="29" t="s">
        <v>9122</v>
      </c>
      <c r="K673" s="29" t="s">
        <v>387</v>
      </c>
      <c r="L673" s="29" t="s">
        <v>9123</v>
      </c>
      <c r="M673" s="29" t="s">
        <v>9124</v>
      </c>
      <c r="N673" s="29" t="s">
        <v>9125</v>
      </c>
      <c r="O673" s="29" t="s">
        <v>1146</v>
      </c>
      <c r="P673" s="29" t="s">
        <v>1147</v>
      </c>
      <c r="Q673" s="29" t="s">
        <v>118</v>
      </c>
      <c r="R673" s="29" t="s">
        <v>10900</v>
      </c>
      <c r="S673" s="29" t="s">
        <v>7184</v>
      </c>
      <c r="T673" s="29" t="s">
        <v>10901</v>
      </c>
      <c r="U673" s="29" t="s">
        <v>10902</v>
      </c>
      <c r="V673" s="29">
        <v>122</v>
      </c>
      <c r="W673" s="29" t="s">
        <v>396</v>
      </c>
      <c r="X673" s="29" t="s">
        <v>10903</v>
      </c>
      <c r="Y673" s="29" t="s">
        <v>1437</v>
      </c>
      <c r="Z673" s="29" t="s">
        <v>10904</v>
      </c>
      <c r="AA673" s="29" t="s">
        <v>10904</v>
      </c>
      <c r="AB673" s="29" t="s">
        <v>9126</v>
      </c>
      <c r="AC673" s="29" t="s">
        <v>139</v>
      </c>
      <c r="AD673" s="29" t="s">
        <v>118</v>
      </c>
      <c r="AE673" s="29" t="s">
        <v>528</v>
      </c>
      <c r="AF673" s="29" t="s">
        <v>528</v>
      </c>
      <c r="AG673" s="29">
        <v>0</v>
      </c>
      <c r="AH673" s="29" t="s">
        <v>528</v>
      </c>
      <c r="AI673" s="29" t="s">
        <v>10905</v>
      </c>
      <c r="AJ673" s="29">
        <v>152</v>
      </c>
      <c r="AK673" s="29" t="s">
        <v>10906</v>
      </c>
      <c r="AL673" s="29" t="s">
        <v>10907</v>
      </c>
      <c r="AM673" s="29">
        <v>180</v>
      </c>
      <c r="AN673" s="1">
        <f t="shared" si="39"/>
        <v>1</v>
      </c>
      <c r="AO673" s="1">
        <f t="shared" si="40"/>
        <v>1</v>
      </c>
      <c r="AP673" s="30">
        <f t="shared" si="41"/>
        <v>46296</v>
      </c>
      <c r="AQ673" s="1" t="str">
        <f>IF(COUNTIF('同场线路Rotas do mesmo SC'!A:A,C673)&gt;0,"Sim","Não")</f>
        <v>Não</v>
      </c>
      <c r="AR673" s="1" t="str">
        <f>IF(COUNTIF(揽收业务网点!A:A,P673)&gt;0,"Sim","Não")</f>
        <v>Não</v>
      </c>
    </row>
    <row r="674" spans="1:44">
      <c r="A674" s="29" t="s">
        <v>10908</v>
      </c>
      <c r="B674" s="29" t="s">
        <v>379</v>
      </c>
      <c r="C674" s="29" t="s">
        <v>10909</v>
      </c>
      <c r="D674" s="29" t="s">
        <v>381</v>
      </c>
      <c r="E674" s="29" t="s">
        <v>382</v>
      </c>
      <c r="F674" s="29" t="s">
        <v>383</v>
      </c>
      <c r="G674" s="29">
        <v>127</v>
      </c>
      <c r="H674" s="29" t="s">
        <v>10910</v>
      </c>
      <c r="I674" s="29" t="s">
        <v>512</v>
      </c>
      <c r="J674" s="29" t="s">
        <v>10911</v>
      </c>
      <c r="K674" s="29" t="s">
        <v>387</v>
      </c>
      <c r="L674" s="29" t="s">
        <v>10912</v>
      </c>
      <c r="M674" s="29" t="s">
        <v>10911</v>
      </c>
      <c r="N674" s="29" t="s">
        <v>10913</v>
      </c>
      <c r="O674" s="29" t="s">
        <v>610</v>
      </c>
      <c r="P674" s="29" t="s">
        <v>611</v>
      </c>
      <c r="Q674" s="29" t="s">
        <v>94</v>
      </c>
      <c r="R674" s="29" t="s">
        <v>10914</v>
      </c>
      <c r="S674" s="29" t="s">
        <v>5735</v>
      </c>
      <c r="T674" s="29" t="s">
        <v>10915</v>
      </c>
      <c r="U674" s="29" t="s">
        <v>10916</v>
      </c>
      <c r="V674" s="29">
        <v>122</v>
      </c>
      <c r="W674" s="29" t="s">
        <v>396</v>
      </c>
      <c r="X674" s="29" t="s">
        <v>10917</v>
      </c>
      <c r="Y674" s="29" t="s">
        <v>401</v>
      </c>
      <c r="Z674" s="29" t="s">
        <v>10918</v>
      </c>
      <c r="AA674" s="29" t="s">
        <v>10918</v>
      </c>
      <c r="AB674" s="29" t="s">
        <v>10919</v>
      </c>
      <c r="AC674" s="29" t="s">
        <v>10920</v>
      </c>
      <c r="AD674" s="29" t="s">
        <v>94</v>
      </c>
      <c r="AE674" s="29" t="s">
        <v>10921</v>
      </c>
      <c r="AF674" s="29" t="s">
        <v>10922</v>
      </c>
      <c r="AG674" s="29">
        <v>-193</v>
      </c>
      <c r="AH674" s="29" t="s">
        <v>10922</v>
      </c>
      <c r="AI674" s="29" t="s">
        <v>5518</v>
      </c>
      <c r="AJ674" s="29">
        <v>84</v>
      </c>
      <c r="AK674" s="29" t="s">
        <v>7103</v>
      </c>
      <c r="AL674" s="29" t="s">
        <v>10923</v>
      </c>
      <c r="AM674" s="29">
        <v>86</v>
      </c>
      <c r="AN674" s="1">
        <f t="shared" si="39"/>
        <v>1</v>
      </c>
      <c r="AO674" s="1">
        <f t="shared" si="40"/>
        <v>1</v>
      </c>
      <c r="AP674" s="30">
        <f t="shared" si="41"/>
        <v>46296</v>
      </c>
      <c r="AQ674" s="1" t="str">
        <f>IF(COUNTIF('同场线路Rotas do mesmo SC'!A:A,C674)&gt;0,"Sim","Não")</f>
        <v>Não</v>
      </c>
      <c r="AR674" s="1" t="str">
        <f>IF(COUNTIF(揽收业务网点!A:A,P674)&gt;0,"Sim","Não")</f>
        <v>Não</v>
      </c>
    </row>
    <row r="675" spans="1:44">
      <c r="A675" s="29" t="s">
        <v>10924</v>
      </c>
      <c r="B675" s="29" t="s">
        <v>379</v>
      </c>
      <c r="C675" s="29" t="s">
        <v>10925</v>
      </c>
      <c r="D675" s="29" t="s">
        <v>381</v>
      </c>
      <c r="E675" s="29" t="s">
        <v>382</v>
      </c>
      <c r="F675" s="29" t="s">
        <v>383</v>
      </c>
      <c r="G675" s="29">
        <v>324</v>
      </c>
      <c r="H675" s="29" t="s">
        <v>10926</v>
      </c>
      <c r="I675" s="29" t="s">
        <v>868</v>
      </c>
      <c r="J675" s="29" t="s">
        <v>10927</v>
      </c>
      <c r="K675" s="29" t="s">
        <v>387</v>
      </c>
      <c r="L675" s="29" t="s">
        <v>10928</v>
      </c>
      <c r="M675" s="29" t="s">
        <v>10927</v>
      </c>
      <c r="N675" s="29" t="s">
        <v>10929</v>
      </c>
      <c r="O675" s="29" t="s">
        <v>1146</v>
      </c>
      <c r="P675" s="29" t="s">
        <v>1147</v>
      </c>
      <c r="Q675" s="29" t="s">
        <v>118</v>
      </c>
      <c r="R675" s="29" t="s">
        <v>10930</v>
      </c>
      <c r="S675" s="29" t="s">
        <v>10930</v>
      </c>
      <c r="T675" s="29" t="s">
        <v>10931</v>
      </c>
      <c r="U675" s="29" t="s">
        <v>10932</v>
      </c>
      <c r="V675" s="29">
        <v>66</v>
      </c>
      <c r="W675" s="29" t="s">
        <v>396</v>
      </c>
      <c r="X675" s="29" t="s">
        <v>10933</v>
      </c>
      <c r="Y675" s="29" t="s">
        <v>575</v>
      </c>
      <c r="Z675" s="29" t="s">
        <v>10934</v>
      </c>
      <c r="AA675" s="29" t="s">
        <v>10934</v>
      </c>
      <c r="AB675" s="29" t="s">
        <v>10935</v>
      </c>
      <c r="AC675" s="29" t="s">
        <v>10936</v>
      </c>
      <c r="AD675" s="29" t="s">
        <v>94</v>
      </c>
      <c r="AE675" s="29" t="s">
        <v>10937</v>
      </c>
      <c r="AF675" s="29" t="s">
        <v>10938</v>
      </c>
      <c r="AG675" s="29">
        <v>-51</v>
      </c>
      <c r="AH675" s="29" t="s">
        <v>10938</v>
      </c>
      <c r="AI675" s="29" t="s">
        <v>10939</v>
      </c>
      <c r="AJ675" s="29">
        <v>5</v>
      </c>
      <c r="AK675" s="29" t="s">
        <v>4681</v>
      </c>
      <c r="AL675" s="29" t="s">
        <v>10940</v>
      </c>
      <c r="AM675" s="29">
        <v>81</v>
      </c>
      <c r="AN675" s="1">
        <f t="shared" si="39"/>
        <v>1</v>
      </c>
      <c r="AO675" s="1">
        <f t="shared" si="40"/>
        <v>1</v>
      </c>
      <c r="AP675" s="30">
        <f t="shared" si="41"/>
        <v>46296</v>
      </c>
      <c r="AQ675" s="1" t="str">
        <f>IF(COUNTIF('同场线路Rotas do mesmo SC'!A:A,C675)&gt;0,"Sim","Não")</f>
        <v>Não</v>
      </c>
      <c r="AR675" s="1" t="str">
        <f>IF(COUNTIF(揽收业务网点!A:A,P675)&gt;0,"Sim","Não")</f>
        <v>Não</v>
      </c>
    </row>
    <row r="676" spans="1:44">
      <c r="A676" s="29" t="s">
        <v>10941</v>
      </c>
      <c r="B676" s="29" t="s">
        <v>379</v>
      </c>
      <c r="C676" s="29" t="s">
        <v>10942</v>
      </c>
      <c r="D676" s="29" t="s">
        <v>381</v>
      </c>
      <c r="E676" s="29" t="s">
        <v>382</v>
      </c>
      <c r="F676" s="29" t="s">
        <v>383</v>
      </c>
      <c r="G676" s="29">
        <v>15</v>
      </c>
      <c r="H676" s="29" t="s">
        <v>9825</v>
      </c>
      <c r="I676" s="29" t="s">
        <v>868</v>
      </c>
      <c r="J676" s="29" t="s">
        <v>1699</v>
      </c>
      <c r="K676" s="29" t="s">
        <v>387</v>
      </c>
      <c r="L676" s="29" t="s">
        <v>1700</v>
      </c>
      <c r="M676" s="29" t="s">
        <v>9826</v>
      </c>
      <c r="N676" s="29" t="s">
        <v>9827</v>
      </c>
      <c r="O676" s="29" t="s">
        <v>653</v>
      </c>
      <c r="P676" s="29" t="s">
        <v>654</v>
      </c>
      <c r="Q676" s="29" t="s">
        <v>11</v>
      </c>
      <c r="R676" s="29" t="s">
        <v>10943</v>
      </c>
      <c r="S676" s="29" t="s">
        <v>10944</v>
      </c>
      <c r="T676" s="29" t="s">
        <v>10945</v>
      </c>
      <c r="U676" s="29" t="s">
        <v>10946</v>
      </c>
      <c r="V676" s="29">
        <v>998</v>
      </c>
      <c r="W676" s="29" t="s">
        <v>396</v>
      </c>
      <c r="X676" s="29" t="s">
        <v>10947</v>
      </c>
      <c r="Y676" s="29" t="s">
        <v>528</v>
      </c>
      <c r="Z676" s="29" t="s">
        <v>7686</v>
      </c>
      <c r="AA676" s="29" t="s">
        <v>7686</v>
      </c>
      <c r="AB676" s="29" t="s">
        <v>8831</v>
      </c>
      <c r="AC676" s="29" t="s">
        <v>65</v>
      </c>
      <c r="AD676" s="29" t="s">
        <v>11</v>
      </c>
      <c r="AE676" s="29" t="s">
        <v>633</v>
      </c>
      <c r="AF676" s="29" t="s">
        <v>528</v>
      </c>
      <c r="AG676" s="29">
        <v>-60</v>
      </c>
      <c r="AH676" s="29" t="s">
        <v>528</v>
      </c>
      <c r="AI676" s="29" t="s">
        <v>10948</v>
      </c>
      <c r="AJ676" s="29">
        <v>164</v>
      </c>
      <c r="AK676" s="29" t="s">
        <v>10949</v>
      </c>
      <c r="AL676" s="29" t="s">
        <v>10950</v>
      </c>
      <c r="AM676" s="29">
        <v>276</v>
      </c>
      <c r="AN676" s="1">
        <f t="shared" si="39"/>
        <v>1</v>
      </c>
      <c r="AO676" s="1">
        <f t="shared" si="40"/>
        <v>1</v>
      </c>
      <c r="AP676" s="30">
        <f t="shared" si="41"/>
        <v>46296</v>
      </c>
      <c r="AQ676" s="1" t="str">
        <f>IF(COUNTIF('同场线路Rotas do mesmo SC'!A:A,C676)&gt;0,"Sim","Não")</f>
        <v>Não</v>
      </c>
      <c r="AR676" s="1" t="str">
        <f>IF(COUNTIF(揽收业务网点!A:A,P676)&gt;0,"Sim","Não")</f>
        <v>Não</v>
      </c>
    </row>
    <row r="677" spans="1:44">
      <c r="A677" s="29" t="s">
        <v>10951</v>
      </c>
      <c r="B677" s="29" t="s">
        <v>379</v>
      </c>
      <c r="C677" s="29" t="s">
        <v>10952</v>
      </c>
      <c r="D677" s="29" t="s">
        <v>381</v>
      </c>
      <c r="E677" s="29" t="s">
        <v>382</v>
      </c>
      <c r="F677" s="29" t="s">
        <v>383</v>
      </c>
      <c r="G677" s="29">
        <v>204</v>
      </c>
      <c r="H677" s="29" t="s">
        <v>10953</v>
      </c>
      <c r="I677" s="29" t="s">
        <v>385</v>
      </c>
      <c r="J677" s="29" t="s">
        <v>10954</v>
      </c>
      <c r="K677" s="29" t="s">
        <v>387</v>
      </c>
      <c r="L677" s="29" t="s">
        <v>10955</v>
      </c>
      <c r="M677" s="29" t="s">
        <v>10956</v>
      </c>
      <c r="N677" s="29" t="s">
        <v>10957</v>
      </c>
      <c r="O677" s="29" t="s">
        <v>601</v>
      </c>
      <c r="P677" s="29" t="s">
        <v>602</v>
      </c>
      <c r="Q677" s="29" t="s">
        <v>94</v>
      </c>
      <c r="R677" s="29" t="s">
        <v>10958</v>
      </c>
      <c r="S677" s="29" t="s">
        <v>10959</v>
      </c>
      <c r="T677" s="29" t="s">
        <v>10960</v>
      </c>
      <c r="U677" s="29" t="s">
        <v>10961</v>
      </c>
      <c r="V677" s="29">
        <v>164</v>
      </c>
      <c r="W677" s="29" t="s">
        <v>396</v>
      </c>
      <c r="X677" s="29" t="s">
        <v>10962</v>
      </c>
      <c r="Y677" s="29" t="s">
        <v>1167</v>
      </c>
      <c r="Z677" s="29" t="s">
        <v>10963</v>
      </c>
      <c r="AA677" s="29" t="s">
        <v>10963</v>
      </c>
      <c r="AB677" s="29" t="s">
        <v>10964</v>
      </c>
      <c r="AC677" s="29" t="s">
        <v>10965</v>
      </c>
      <c r="AD677" s="29" t="s">
        <v>94</v>
      </c>
      <c r="AE677" s="29" t="s">
        <v>1325</v>
      </c>
      <c r="AF677" s="29" t="s">
        <v>10966</v>
      </c>
      <c r="AG677" s="29">
        <v>1</v>
      </c>
      <c r="AH677" s="29" t="s">
        <v>10966</v>
      </c>
      <c r="AI677" s="29" t="s">
        <v>10967</v>
      </c>
      <c r="AJ677" s="29">
        <v>107</v>
      </c>
      <c r="AK677" s="29" t="s">
        <v>10968</v>
      </c>
      <c r="AL677" s="29" t="s">
        <v>10969</v>
      </c>
      <c r="AM677" s="29">
        <v>266</v>
      </c>
      <c r="AN677" s="1">
        <f t="shared" si="39"/>
        <v>1</v>
      </c>
      <c r="AO677" s="1">
        <f t="shared" si="40"/>
        <v>1</v>
      </c>
      <c r="AP677" s="30">
        <f t="shared" si="41"/>
        <v>46296</v>
      </c>
      <c r="AQ677" s="1" t="str">
        <f>IF(COUNTIF('同场线路Rotas do mesmo SC'!A:A,C677)&gt;0,"Sim","Não")</f>
        <v>Não</v>
      </c>
      <c r="AR677" s="1" t="str">
        <f>IF(COUNTIF(揽收业务网点!A:A,P677)&gt;0,"Sim","Não")</f>
        <v>Não</v>
      </c>
    </row>
    <row r="678" spans="1:44">
      <c r="A678" s="29" t="s">
        <v>10970</v>
      </c>
      <c r="B678" s="29" t="s">
        <v>379</v>
      </c>
      <c r="C678" s="29" t="s">
        <v>10971</v>
      </c>
      <c r="D678" s="29" t="s">
        <v>381</v>
      </c>
      <c r="E678" s="29" t="s">
        <v>640</v>
      </c>
      <c r="F678" s="29" t="s">
        <v>944</v>
      </c>
      <c r="G678" s="29">
        <v>8</v>
      </c>
      <c r="H678" s="29" t="s">
        <v>10972</v>
      </c>
      <c r="I678" s="29" t="s">
        <v>702</v>
      </c>
      <c r="J678" s="29" t="s">
        <v>2187</v>
      </c>
      <c r="K678" s="29" t="s">
        <v>387</v>
      </c>
      <c r="L678" s="29" t="s">
        <v>2188</v>
      </c>
      <c r="M678" s="29" t="s">
        <v>10973</v>
      </c>
      <c r="N678" s="29" t="s">
        <v>10974</v>
      </c>
      <c r="O678" s="29" t="s">
        <v>3407</v>
      </c>
      <c r="P678" s="29" t="s">
        <v>68</v>
      </c>
      <c r="Q678" s="29" t="s">
        <v>11</v>
      </c>
      <c r="R678" s="29" t="s">
        <v>10975</v>
      </c>
      <c r="S678" s="29" t="s">
        <v>10975</v>
      </c>
      <c r="T678" s="29" t="s">
        <v>10976</v>
      </c>
      <c r="U678" s="29" t="s">
        <v>10977</v>
      </c>
      <c r="V678" s="29">
        <v>1</v>
      </c>
      <c r="W678" s="29" t="s">
        <v>396</v>
      </c>
      <c r="X678" s="29" t="s">
        <v>3392</v>
      </c>
      <c r="Y678" s="29" t="s">
        <v>9040</v>
      </c>
      <c r="Z678" s="29" t="s">
        <v>10978</v>
      </c>
      <c r="AA678" s="29" t="s">
        <v>10978</v>
      </c>
      <c r="AB678" s="29" t="s">
        <v>653</v>
      </c>
      <c r="AC678" s="29" t="s">
        <v>654</v>
      </c>
      <c r="AD678" s="29" t="s">
        <v>11</v>
      </c>
      <c r="AE678" s="29" t="s">
        <v>10979</v>
      </c>
      <c r="AF678" s="29" t="s">
        <v>10980</v>
      </c>
      <c r="AG678" s="29">
        <v>-143</v>
      </c>
      <c r="AH678" s="29" t="s">
        <v>10980</v>
      </c>
      <c r="AI678" s="29" t="s">
        <v>10981</v>
      </c>
      <c r="AJ678" s="29">
        <v>25</v>
      </c>
      <c r="AK678" s="29" t="s">
        <v>10982</v>
      </c>
      <c r="AL678" s="29" t="s">
        <v>10983</v>
      </c>
      <c r="AM678" s="29">
        <v>238</v>
      </c>
      <c r="AN678" s="1">
        <f t="shared" si="39"/>
        <v>1</v>
      </c>
      <c r="AO678" s="1">
        <f t="shared" si="40"/>
        <v>1</v>
      </c>
      <c r="AP678" s="30">
        <f t="shared" si="41"/>
        <v>46296</v>
      </c>
      <c r="AQ678" s="1" t="str">
        <f>IF(COUNTIF('同场线路Rotas do mesmo SC'!A:A,C678)&gt;0,"Sim","Não")</f>
        <v>Não</v>
      </c>
      <c r="AR678" s="1" t="str">
        <f>IF(COUNTIF(揽收业务网点!A:A,P678)&gt;0,"Sim","Não")</f>
        <v>Sim</v>
      </c>
    </row>
    <row r="679" spans="1:44">
      <c r="A679" s="29" t="s">
        <v>10984</v>
      </c>
      <c r="B679" s="29" t="s">
        <v>379</v>
      </c>
      <c r="C679" s="29" t="s">
        <v>10985</v>
      </c>
      <c r="D679" s="29" t="s">
        <v>381</v>
      </c>
      <c r="E679" s="29" t="s">
        <v>640</v>
      </c>
      <c r="F679" s="29" t="s">
        <v>1547</v>
      </c>
      <c r="G679" s="29">
        <v>13</v>
      </c>
      <c r="H679" s="29" t="s">
        <v>7868</v>
      </c>
      <c r="I679" s="29" t="s">
        <v>868</v>
      </c>
      <c r="J679" s="29" t="s">
        <v>2476</v>
      </c>
      <c r="K679" s="29" t="s">
        <v>411</v>
      </c>
      <c r="L679" s="29" t="s">
        <v>2477</v>
      </c>
      <c r="M679" s="29" t="s">
        <v>8656</v>
      </c>
      <c r="N679" s="29" t="s">
        <v>8657</v>
      </c>
      <c r="O679" s="29" t="s">
        <v>3407</v>
      </c>
      <c r="P679" s="29" t="s">
        <v>68</v>
      </c>
      <c r="Q679" s="29" t="s">
        <v>11</v>
      </c>
      <c r="R679" s="29" t="s">
        <v>10986</v>
      </c>
      <c r="S679" s="29" t="s">
        <v>10986</v>
      </c>
      <c r="T679" s="29" t="s">
        <v>10987</v>
      </c>
      <c r="U679" s="29" t="s">
        <v>10987</v>
      </c>
      <c r="V679" s="29">
        <v>0</v>
      </c>
      <c r="W679" s="29" t="s">
        <v>396</v>
      </c>
      <c r="X679" s="29" t="s">
        <v>10988</v>
      </c>
      <c r="Y679" s="29" t="s">
        <v>4040</v>
      </c>
      <c r="Z679" s="29" t="s">
        <v>10989</v>
      </c>
      <c r="AA679" s="29" t="s">
        <v>10989</v>
      </c>
      <c r="AB679" s="29" t="s">
        <v>653</v>
      </c>
      <c r="AC679" s="29" t="s">
        <v>654</v>
      </c>
      <c r="AD679" s="29" t="s">
        <v>11</v>
      </c>
      <c r="AE679" s="29" t="s">
        <v>1873</v>
      </c>
      <c r="AF679" s="29" t="s">
        <v>10990</v>
      </c>
      <c r="AG679" s="29">
        <v>-139</v>
      </c>
      <c r="AH679" s="29" t="s">
        <v>10990</v>
      </c>
      <c r="AI679" s="29" t="s">
        <v>10991</v>
      </c>
      <c r="AJ679" s="29">
        <v>20</v>
      </c>
      <c r="AK679" s="29" t="s">
        <v>10992</v>
      </c>
      <c r="AL679" s="29" t="s">
        <v>10993</v>
      </c>
      <c r="AM679" s="29">
        <v>47</v>
      </c>
      <c r="AN679" s="1">
        <f t="shared" si="39"/>
        <v>1</v>
      </c>
      <c r="AO679" s="1">
        <f t="shared" si="40"/>
        <v>1</v>
      </c>
      <c r="AP679" s="30">
        <f t="shared" si="41"/>
        <v>46296</v>
      </c>
      <c r="AQ679" s="1" t="str">
        <f>IF(COUNTIF('同场线路Rotas do mesmo SC'!A:A,C679)&gt;0,"Sim","Não")</f>
        <v>Não</v>
      </c>
      <c r="AR679" s="1" t="str">
        <f>IF(COUNTIF(揽收业务网点!A:A,P679)&gt;0,"Sim","Não")</f>
        <v>Sim</v>
      </c>
    </row>
    <row r="680" spans="1:44">
      <c r="A680" s="29" t="s">
        <v>10994</v>
      </c>
      <c r="B680" s="29" t="s">
        <v>379</v>
      </c>
      <c r="C680" s="29" t="s">
        <v>10995</v>
      </c>
      <c r="D680" s="29" t="s">
        <v>381</v>
      </c>
      <c r="E680" s="29" t="s">
        <v>382</v>
      </c>
      <c r="F680" s="29" t="s">
        <v>732</v>
      </c>
      <c r="G680" s="29">
        <v>30</v>
      </c>
      <c r="H680" s="29" t="s">
        <v>7809</v>
      </c>
      <c r="I680" s="29" t="s">
        <v>868</v>
      </c>
      <c r="J680" s="29" t="s">
        <v>7810</v>
      </c>
      <c r="K680" s="29" t="s">
        <v>387</v>
      </c>
      <c r="L680" s="29" t="s">
        <v>7811</v>
      </c>
      <c r="M680" s="29" t="s">
        <v>7810</v>
      </c>
      <c r="N680" s="29" t="s">
        <v>7812</v>
      </c>
      <c r="O680" s="29" t="s">
        <v>1347</v>
      </c>
      <c r="P680" s="29" t="s">
        <v>1348</v>
      </c>
      <c r="Q680" s="29" t="s">
        <v>70</v>
      </c>
      <c r="R680" s="29" t="s">
        <v>10996</v>
      </c>
      <c r="S680" s="29" t="s">
        <v>10997</v>
      </c>
      <c r="T680" s="29" t="s">
        <v>10998</v>
      </c>
      <c r="U680" s="29" t="s">
        <v>5697</v>
      </c>
      <c r="V680" s="29">
        <v>190</v>
      </c>
      <c r="W680" s="29" t="s">
        <v>396</v>
      </c>
      <c r="X680" s="29" t="s">
        <v>10999</v>
      </c>
      <c r="Y680" s="29" t="s">
        <v>1437</v>
      </c>
      <c r="Z680" s="29" t="s">
        <v>11000</v>
      </c>
      <c r="AA680" s="29" t="s">
        <v>11000</v>
      </c>
      <c r="AB680" s="29" t="s">
        <v>11001</v>
      </c>
      <c r="AC680" s="29" t="s">
        <v>11002</v>
      </c>
      <c r="AD680" s="29" t="s">
        <v>70</v>
      </c>
      <c r="AE680" s="29" t="s">
        <v>422</v>
      </c>
      <c r="AF680" s="29" t="s">
        <v>11003</v>
      </c>
      <c r="AG680" s="29">
        <v>-82</v>
      </c>
      <c r="AH680" s="29" t="s">
        <v>11003</v>
      </c>
      <c r="AI680" s="29"/>
      <c r="AJ680" s="29">
        <v>131</v>
      </c>
      <c r="AK680" s="29" t="s">
        <v>11004</v>
      </c>
      <c r="AL680" s="29" t="s">
        <v>11005</v>
      </c>
      <c r="AM680" s="29">
        <v>36</v>
      </c>
      <c r="AN680" s="1">
        <f t="shared" si="39"/>
        <v>1</v>
      </c>
      <c r="AO680" s="1">
        <f t="shared" si="40"/>
        <v>0</v>
      </c>
      <c r="AP680" s="30">
        <f t="shared" si="41"/>
        <v>46296</v>
      </c>
      <c r="AQ680" s="1" t="str">
        <f>IF(COUNTIF('同场线路Rotas do mesmo SC'!A:A,C680)&gt;0,"Sim","Não")</f>
        <v>Não</v>
      </c>
      <c r="AR680" s="1" t="str">
        <f>IF(COUNTIF(揽收业务网点!A:A,P680)&gt;0,"Sim","Não")</f>
        <v>Não</v>
      </c>
    </row>
    <row r="681" spans="1:44">
      <c r="A681" s="29" t="s">
        <v>11006</v>
      </c>
      <c r="B681" s="29" t="s">
        <v>379</v>
      </c>
      <c r="C681" s="29" t="s">
        <v>11007</v>
      </c>
      <c r="D681" s="29" t="s">
        <v>381</v>
      </c>
      <c r="E681" s="29" t="s">
        <v>382</v>
      </c>
      <c r="F681" s="29" t="s">
        <v>383</v>
      </c>
      <c r="G681" s="29">
        <v>144</v>
      </c>
      <c r="H681" s="29" t="s">
        <v>1824</v>
      </c>
      <c r="I681" s="29" t="s">
        <v>1289</v>
      </c>
      <c r="J681" s="29" t="s">
        <v>2788</v>
      </c>
      <c r="K681" s="29" t="s">
        <v>387</v>
      </c>
      <c r="L681" s="29" t="s">
        <v>2789</v>
      </c>
      <c r="M681" s="29" t="s">
        <v>11008</v>
      </c>
      <c r="N681" s="29" t="s">
        <v>11009</v>
      </c>
      <c r="O681" s="29" t="s">
        <v>1435</v>
      </c>
      <c r="P681" s="29" t="s">
        <v>1436</v>
      </c>
      <c r="Q681" s="29" t="s">
        <v>5</v>
      </c>
      <c r="R681" s="29" t="s">
        <v>11010</v>
      </c>
      <c r="S681" s="29" t="s">
        <v>11011</v>
      </c>
      <c r="T681" s="29" t="s">
        <v>6633</v>
      </c>
      <c r="U681" s="29" t="s">
        <v>11012</v>
      </c>
      <c r="V681" s="29">
        <v>151</v>
      </c>
      <c r="W681" s="29" t="s">
        <v>396</v>
      </c>
      <c r="X681" s="29" t="s">
        <v>3465</v>
      </c>
      <c r="Y681" s="29" t="s">
        <v>633</v>
      </c>
      <c r="Z681" s="29" t="s">
        <v>2998</v>
      </c>
      <c r="AA681" s="29" t="s">
        <v>2998</v>
      </c>
      <c r="AB681" s="29" t="s">
        <v>11013</v>
      </c>
      <c r="AC681" s="29" t="s">
        <v>11014</v>
      </c>
      <c r="AD681" s="29" t="s">
        <v>5</v>
      </c>
      <c r="AE681" s="29" t="s">
        <v>11015</v>
      </c>
      <c r="AF681" s="29" t="s">
        <v>11016</v>
      </c>
      <c r="AG681" s="29">
        <v>40</v>
      </c>
      <c r="AH681" s="29" t="s">
        <v>11016</v>
      </c>
      <c r="AI681" s="29" t="s">
        <v>11017</v>
      </c>
      <c r="AJ681" s="29">
        <v>19</v>
      </c>
      <c r="AK681" s="29" t="s">
        <v>11018</v>
      </c>
      <c r="AL681" s="29" t="s">
        <v>11019</v>
      </c>
      <c r="AM681" s="29">
        <v>35</v>
      </c>
      <c r="AN681" s="1">
        <f t="shared" si="39"/>
        <v>1</v>
      </c>
      <c r="AO681" s="1">
        <f t="shared" si="40"/>
        <v>1</v>
      </c>
      <c r="AP681" s="30">
        <f t="shared" si="41"/>
        <v>46296</v>
      </c>
      <c r="AQ681" s="1" t="str">
        <f>IF(COUNTIF('同场线路Rotas do mesmo SC'!A:A,C681)&gt;0,"Sim","Não")</f>
        <v>Não</v>
      </c>
      <c r="AR681" s="1" t="str">
        <f>IF(COUNTIF(揽收业务网点!A:A,P681)&gt;0,"Sim","Não")</f>
        <v>Não</v>
      </c>
    </row>
    <row r="682" spans="1:44">
      <c r="A682" s="29" t="s">
        <v>11020</v>
      </c>
      <c r="B682" s="29" t="s">
        <v>379</v>
      </c>
      <c r="C682" s="29" t="s">
        <v>11021</v>
      </c>
      <c r="D682" s="29" t="s">
        <v>381</v>
      </c>
      <c r="E682" s="29" t="s">
        <v>640</v>
      </c>
      <c r="F682" s="29" t="s">
        <v>732</v>
      </c>
      <c r="G682" s="29">
        <v>10</v>
      </c>
      <c r="H682" s="29" t="s">
        <v>6231</v>
      </c>
      <c r="I682" s="29" t="s">
        <v>702</v>
      </c>
      <c r="J682" s="29" t="s">
        <v>1753</v>
      </c>
      <c r="K682" s="29" t="s">
        <v>387</v>
      </c>
      <c r="L682" s="29" t="s">
        <v>1754</v>
      </c>
      <c r="M682" s="29" t="s">
        <v>6232</v>
      </c>
      <c r="N682" s="29" t="s">
        <v>6233</v>
      </c>
      <c r="O682" s="29" t="s">
        <v>9036</v>
      </c>
      <c r="P682" s="29" t="s">
        <v>43</v>
      </c>
      <c r="Q682" s="29" t="s">
        <v>11</v>
      </c>
      <c r="R682" s="29" t="s">
        <v>11022</v>
      </c>
      <c r="S682" s="29" t="s">
        <v>11022</v>
      </c>
      <c r="T682" s="29" t="s">
        <v>11023</v>
      </c>
      <c r="U682" s="29" t="s">
        <v>11024</v>
      </c>
      <c r="V682" s="29">
        <v>1</v>
      </c>
      <c r="W682" s="29" t="s">
        <v>396</v>
      </c>
      <c r="X682" s="29" t="s">
        <v>11025</v>
      </c>
      <c r="Y682" s="29" t="s">
        <v>9040</v>
      </c>
      <c r="Z682" s="29" t="s">
        <v>11026</v>
      </c>
      <c r="AA682" s="29" t="s">
        <v>11026</v>
      </c>
      <c r="AB682" s="29" t="s">
        <v>1703</v>
      </c>
      <c r="AC682" s="29" t="s">
        <v>45</v>
      </c>
      <c r="AD682" s="29" t="s">
        <v>11</v>
      </c>
      <c r="AE682" s="29" t="s">
        <v>1814</v>
      </c>
      <c r="AF682" s="29" t="s">
        <v>11027</v>
      </c>
      <c r="AG682" s="29">
        <v>-341</v>
      </c>
      <c r="AH682" s="29" t="s">
        <v>11027</v>
      </c>
      <c r="AI682" s="29" t="s">
        <v>11028</v>
      </c>
      <c r="AJ682" s="29"/>
      <c r="AK682" s="29"/>
      <c r="AL682" s="29"/>
      <c r="AM682" s="29"/>
      <c r="AN682" s="1">
        <f t="shared" si="39"/>
        <v>1</v>
      </c>
      <c r="AO682" s="1">
        <f t="shared" si="40"/>
        <v>1</v>
      </c>
      <c r="AP682" s="30">
        <f t="shared" si="41"/>
        <v>46296</v>
      </c>
      <c r="AQ682" s="1" t="str">
        <f>IF(COUNTIF('同场线路Rotas do mesmo SC'!A:A,C682)&gt;0,"Sim","Não")</f>
        <v>Não</v>
      </c>
      <c r="AR682" s="1" t="str">
        <f>IF(COUNTIF(揽收业务网点!A:A,P682)&gt;0,"Sim","Não")</f>
        <v>Sim</v>
      </c>
    </row>
    <row r="683" spans="1:44">
      <c r="A683" s="29" t="s">
        <v>11029</v>
      </c>
      <c r="B683" s="29" t="s">
        <v>379</v>
      </c>
      <c r="C683" s="29" t="s">
        <v>11030</v>
      </c>
      <c r="D683" s="29" t="s">
        <v>381</v>
      </c>
      <c r="E683" s="29" t="s">
        <v>640</v>
      </c>
      <c r="F683" s="29" t="s">
        <v>383</v>
      </c>
      <c r="G683" s="29">
        <v>60</v>
      </c>
      <c r="H683" s="29" t="s">
        <v>3415</v>
      </c>
      <c r="I683" s="29" t="s">
        <v>663</v>
      </c>
      <c r="J683" s="29" t="s">
        <v>734</v>
      </c>
      <c r="K683" s="29" t="s">
        <v>387</v>
      </c>
      <c r="L683" s="29" t="s">
        <v>735</v>
      </c>
      <c r="M683" s="29" t="s">
        <v>3416</v>
      </c>
      <c r="N683" s="29" t="s">
        <v>3417</v>
      </c>
      <c r="O683" s="29" t="s">
        <v>11031</v>
      </c>
      <c r="P683" s="29" t="s">
        <v>28</v>
      </c>
      <c r="Q683" s="29" t="s">
        <v>11</v>
      </c>
      <c r="R683" s="29" t="s">
        <v>11032</v>
      </c>
      <c r="S683" s="29" t="s">
        <v>11032</v>
      </c>
      <c r="T683" s="29" t="s">
        <v>11033</v>
      </c>
      <c r="U683" s="29" t="s">
        <v>11034</v>
      </c>
      <c r="V683" s="29">
        <v>720</v>
      </c>
      <c r="W683" s="29" t="s">
        <v>396</v>
      </c>
      <c r="X683" s="29" t="s">
        <v>11035</v>
      </c>
      <c r="Y683" s="29" t="s">
        <v>1988</v>
      </c>
      <c r="Z683" s="29" t="s">
        <v>11036</v>
      </c>
      <c r="AA683" s="29" t="s">
        <v>11036</v>
      </c>
      <c r="AB683" s="29" t="s">
        <v>653</v>
      </c>
      <c r="AC683" s="29" t="s">
        <v>654</v>
      </c>
      <c r="AD683" s="29" t="s">
        <v>11</v>
      </c>
      <c r="AE683" s="29" t="s">
        <v>2920</v>
      </c>
      <c r="AF683" s="29" t="s">
        <v>11037</v>
      </c>
      <c r="AG683" s="29">
        <v>-131</v>
      </c>
      <c r="AH683" s="29" t="s">
        <v>11037</v>
      </c>
      <c r="AI683" s="29"/>
      <c r="AJ683" s="29">
        <v>49</v>
      </c>
      <c r="AK683" s="29" t="s">
        <v>11038</v>
      </c>
      <c r="AL683" s="29" t="s">
        <v>11039</v>
      </c>
      <c r="AM683" s="29">
        <v>457</v>
      </c>
      <c r="AN683" s="1">
        <f t="shared" si="39"/>
        <v>1</v>
      </c>
      <c r="AO683" s="1">
        <f t="shared" si="40"/>
        <v>0</v>
      </c>
      <c r="AP683" s="30">
        <f t="shared" si="41"/>
        <v>46297</v>
      </c>
      <c r="AQ683" s="1" t="str">
        <f>IF(COUNTIF('同场线路Rotas do mesmo SC'!A:A,C683)&gt;0,"Sim","Não")</f>
        <v>Não</v>
      </c>
      <c r="AR683" s="1" t="str">
        <f>IF(COUNTIF(揽收业务网点!A:A,P683)&gt;0,"Sim","Não")</f>
        <v>Sim</v>
      </c>
    </row>
    <row r="684" spans="1:44">
      <c r="A684" s="29" t="s">
        <v>11040</v>
      </c>
      <c r="B684" s="29" t="s">
        <v>379</v>
      </c>
      <c r="C684" s="29" t="s">
        <v>11041</v>
      </c>
      <c r="D684" s="29" t="s">
        <v>381</v>
      </c>
      <c r="E684" s="29" t="s">
        <v>640</v>
      </c>
      <c r="F684" s="29" t="s">
        <v>383</v>
      </c>
      <c r="G684" s="29">
        <v>298</v>
      </c>
      <c r="H684" s="29" t="s">
        <v>11042</v>
      </c>
      <c r="I684" s="29" t="s">
        <v>409</v>
      </c>
      <c r="J684" s="29" t="s">
        <v>9547</v>
      </c>
      <c r="K684" s="29" t="s">
        <v>387</v>
      </c>
      <c r="L684" s="29" t="s">
        <v>9548</v>
      </c>
      <c r="M684" s="29" t="s">
        <v>11043</v>
      </c>
      <c r="N684" s="29" t="s">
        <v>11044</v>
      </c>
      <c r="O684" s="29" t="s">
        <v>5660</v>
      </c>
      <c r="P684" s="29" t="s">
        <v>169</v>
      </c>
      <c r="Q684" s="29" t="s">
        <v>168</v>
      </c>
      <c r="R684" s="29" t="s">
        <v>11045</v>
      </c>
      <c r="S684" s="29" t="s">
        <v>11045</v>
      </c>
      <c r="T684" s="29" t="s">
        <v>11046</v>
      </c>
      <c r="U684" s="29" t="s">
        <v>11047</v>
      </c>
      <c r="V684" s="29">
        <v>13</v>
      </c>
      <c r="W684" s="29" t="s">
        <v>396</v>
      </c>
      <c r="X684" s="29" t="s">
        <v>11048</v>
      </c>
      <c r="Y684" s="29" t="s">
        <v>2754</v>
      </c>
      <c r="Z684" s="29" t="s">
        <v>4006</v>
      </c>
      <c r="AA684" s="29" t="s">
        <v>4006</v>
      </c>
      <c r="AB684" s="29" t="s">
        <v>1111</v>
      </c>
      <c r="AC684" s="29" t="s">
        <v>1112</v>
      </c>
      <c r="AD684" s="29" t="s">
        <v>168</v>
      </c>
      <c r="AE684" s="29" t="s">
        <v>11049</v>
      </c>
      <c r="AF684" s="29" t="s">
        <v>11050</v>
      </c>
      <c r="AG684" s="29">
        <v>-438</v>
      </c>
      <c r="AH684" s="29" t="s">
        <v>11050</v>
      </c>
      <c r="AI684" s="29" t="s">
        <v>11051</v>
      </c>
      <c r="AJ684" s="29">
        <v>133</v>
      </c>
      <c r="AK684" s="29" t="s">
        <v>11052</v>
      </c>
      <c r="AL684" s="29" t="s">
        <v>11053</v>
      </c>
      <c r="AM684" s="29">
        <v>449</v>
      </c>
      <c r="AN684" s="1">
        <f t="shared" si="39"/>
        <v>1</v>
      </c>
      <c r="AO684" s="1">
        <f t="shared" si="40"/>
        <v>1</v>
      </c>
      <c r="AP684" s="30">
        <f t="shared" si="41"/>
        <v>46296</v>
      </c>
      <c r="AQ684" s="1" t="str">
        <f>IF(COUNTIF('同场线路Rotas do mesmo SC'!A:A,C684)&gt;0,"Sim","Não")</f>
        <v>Não</v>
      </c>
      <c r="AR684" s="1" t="str">
        <f>IF(COUNTIF(揽收业务网点!A:A,P684)&gt;0,"Sim","Não")</f>
        <v>Sim</v>
      </c>
    </row>
    <row r="685" spans="1:44">
      <c r="A685" s="29" t="s">
        <v>11054</v>
      </c>
      <c r="B685" s="29" t="s">
        <v>379</v>
      </c>
      <c r="C685" s="29" t="s">
        <v>11055</v>
      </c>
      <c r="D685" s="29" t="s">
        <v>381</v>
      </c>
      <c r="E685" s="29" t="s">
        <v>640</v>
      </c>
      <c r="F685" s="29" t="s">
        <v>383</v>
      </c>
      <c r="G685" s="29">
        <v>128</v>
      </c>
      <c r="H685" s="29" t="s">
        <v>10229</v>
      </c>
      <c r="I685" s="29" t="s">
        <v>385</v>
      </c>
      <c r="J685" s="29" t="s">
        <v>2881</v>
      </c>
      <c r="K685" s="29" t="s">
        <v>387</v>
      </c>
      <c r="L685" s="29" t="s">
        <v>2882</v>
      </c>
      <c r="M685" s="29" t="s">
        <v>10230</v>
      </c>
      <c r="N685" s="29" t="s">
        <v>10231</v>
      </c>
      <c r="O685" s="29" t="s">
        <v>11056</v>
      </c>
      <c r="P685" s="29" t="s">
        <v>110</v>
      </c>
      <c r="Q685" s="29" t="s">
        <v>94</v>
      </c>
      <c r="R685" s="29" t="s">
        <v>11057</v>
      </c>
      <c r="S685" s="29" t="s">
        <v>11057</v>
      </c>
      <c r="T685" s="29" t="s">
        <v>11058</v>
      </c>
      <c r="U685" s="29" t="s">
        <v>11059</v>
      </c>
      <c r="V685" s="29">
        <v>1</v>
      </c>
      <c r="W685" s="29" t="s">
        <v>396</v>
      </c>
      <c r="X685" s="29" t="s">
        <v>11060</v>
      </c>
      <c r="Y685" s="29" t="s">
        <v>5634</v>
      </c>
      <c r="Z685" s="29"/>
      <c r="AA685" s="29"/>
      <c r="AB685" s="29" t="s">
        <v>2891</v>
      </c>
      <c r="AC685" s="29" t="s">
        <v>2892</v>
      </c>
      <c r="AD685" s="29" t="s">
        <v>94</v>
      </c>
      <c r="AE685" s="29" t="s">
        <v>11061</v>
      </c>
      <c r="AF685" s="29" t="s">
        <v>11062</v>
      </c>
      <c r="AG685" s="29">
        <v>43</v>
      </c>
      <c r="AH685" s="29" t="s">
        <v>11062</v>
      </c>
      <c r="AI685" s="29" t="s">
        <v>11063</v>
      </c>
      <c r="AJ685" s="29">
        <v>0</v>
      </c>
      <c r="AK685" s="29" t="s">
        <v>11064</v>
      </c>
      <c r="AL685" s="29" t="s">
        <v>11065</v>
      </c>
      <c r="AM685" s="29">
        <v>11</v>
      </c>
      <c r="AN685" s="1">
        <f t="shared" si="39"/>
        <v>1</v>
      </c>
      <c r="AO685" s="1">
        <f t="shared" si="40"/>
        <v>1</v>
      </c>
      <c r="AP685" s="30">
        <f t="shared" si="41"/>
        <v>46296</v>
      </c>
      <c r="AQ685" s="1" t="str">
        <f>IF(COUNTIF('同场线路Rotas do mesmo SC'!A:A,C685)&gt;0,"Sim","Não")</f>
        <v>Não</v>
      </c>
      <c r="AR685" s="1" t="str">
        <f>IF(COUNTIF(揽收业务网点!A:A,P685)&gt;0,"Sim","Não")</f>
        <v>Sim</v>
      </c>
    </row>
    <row r="686" spans="1:44">
      <c r="A686" s="29" t="s">
        <v>11066</v>
      </c>
      <c r="B686" s="29" t="s">
        <v>379</v>
      </c>
      <c r="C686" s="29" t="s">
        <v>11067</v>
      </c>
      <c r="D686" s="29" t="s">
        <v>381</v>
      </c>
      <c r="E686" s="29" t="s">
        <v>382</v>
      </c>
      <c r="F686" s="29" t="s">
        <v>383</v>
      </c>
      <c r="G686" s="29">
        <v>110</v>
      </c>
      <c r="H686" s="29" t="s">
        <v>11068</v>
      </c>
      <c r="I686" s="29" t="s">
        <v>385</v>
      </c>
      <c r="J686" s="29" t="s">
        <v>775</v>
      </c>
      <c r="K686" s="29" t="s">
        <v>411</v>
      </c>
      <c r="L686" s="29" t="s">
        <v>776</v>
      </c>
      <c r="M686" s="29" t="s">
        <v>11069</v>
      </c>
      <c r="N686" s="29" t="s">
        <v>11070</v>
      </c>
      <c r="O686" s="29" t="s">
        <v>3195</v>
      </c>
      <c r="P686" s="29" t="s">
        <v>3196</v>
      </c>
      <c r="Q686" s="29" t="s">
        <v>5</v>
      </c>
      <c r="R686" s="29" t="s">
        <v>11071</v>
      </c>
      <c r="S686" s="29" t="s">
        <v>440</v>
      </c>
      <c r="T686" s="29" t="s">
        <v>7878</v>
      </c>
      <c r="U686" s="29" t="s">
        <v>11072</v>
      </c>
      <c r="V686" s="29">
        <v>82</v>
      </c>
      <c r="W686" s="29" t="s">
        <v>396</v>
      </c>
      <c r="X686" s="29" t="s">
        <v>11073</v>
      </c>
      <c r="Y686" s="29" t="s">
        <v>528</v>
      </c>
      <c r="Z686" s="29" t="s">
        <v>11074</v>
      </c>
      <c r="AA686" s="29" t="s">
        <v>11074</v>
      </c>
      <c r="AB686" s="29" t="s">
        <v>11075</v>
      </c>
      <c r="AC686" s="29" t="s">
        <v>11076</v>
      </c>
      <c r="AD686" s="29" t="s">
        <v>5</v>
      </c>
      <c r="AE686" s="29" t="s">
        <v>9498</v>
      </c>
      <c r="AF686" s="29" t="s">
        <v>11077</v>
      </c>
      <c r="AG686" s="29">
        <v>15</v>
      </c>
      <c r="AH686" s="29" t="s">
        <v>11077</v>
      </c>
      <c r="AI686" s="29" t="s">
        <v>11078</v>
      </c>
      <c r="AJ686" s="29">
        <v>7</v>
      </c>
      <c r="AK686" s="29" t="s">
        <v>11079</v>
      </c>
      <c r="AL686" s="29" t="s">
        <v>11080</v>
      </c>
      <c r="AM686" s="29">
        <v>88</v>
      </c>
      <c r="AN686" s="1">
        <f t="shared" si="39"/>
        <v>1</v>
      </c>
      <c r="AO686" s="1">
        <f t="shared" si="40"/>
        <v>1</v>
      </c>
      <c r="AP686" s="30">
        <f t="shared" si="41"/>
        <v>46296</v>
      </c>
      <c r="AQ686" s="1" t="str">
        <f>IF(COUNTIF('同场线路Rotas do mesmo SC'!A:A,C686)&gt;0,"Sim","Não")</f>
        <v>Não</v>
      </c>
      <c r="AR686" s="1" t="str">
        <f>IF(COUNTIF(揽收业务网点!A:A,P686)&gt;0,"Sim","Não")</f>
        <v>Não</v>
      </c>
    </row>
    <row r="687" spans="1:44">
      <c r="A687" s="29" t="s">
        <v>11081</v>
      </c>
      <c r="B687" s="29" t="s">
        <v>379</v>
      </c>
      <c r="C687" s="29" t="s">
        <v>11082</v>
      </c>
      <c r="D687" s="29" t="s">
        <v>381</v>
      </c>
      <c r="E687" s="29" t="s">
        <v>382</v>
      </c>
      <c r="F687" s="29" t="s">
        <v>383</v>
      </c>
      <c r="G687" s="29">
        <v>128</v>
      </c>
      <c r="H687" s="29" t="s">
        <v>3174</v>
      </c>
      <c r="I687" s="29" t="s">
        <v>409</v>
      </c>
      <c r="J687" s="29" t="s">
        <v>3175</v>
      </c>
      <c r="K687" s="29" t="s">
        <v>387</v>
      </c>
      <c r="L687" s="29" t="s">
        <v>3176</v>
      </c>
      <c r="M687" s="29" t="s">
        <v>3177</v>
      </c>
      <c r="N687" s="29" t="s">
        <v>3178</v>
      </c>
      <c r="O687" s="29" t="s">
        <v>1007</v>
      </c>
      <c r="P687" s="29" t="s">
        <v>1008</v>
      </c>
      <c r="Q687" s="29" t="s">
        <v>2</v>
      </c>
      <c r="R687" s="29" t="s">
        <v>11083</v>
      </c>
      <c r="S687" s="29" t="s">
        <v>11084</v>
      </c>
      <c r="T687" s="29" t="s">
        <v>11085</v>
      </c>
      <c r="U687" s="29" t="s">
        <v>11086</v>
      </c>
      <c r="V687" s="29">
        <v>58</v>
      </c>
      <c r="W687" s="29" t="s">
        <v>396</v>
      </c>
      <c r="X687" s="29" t="s">
        <v>11087</v>
      </c>
      <c r="Y687" s="29" t="s">
        <v>2427</v>
      </c>
      <c r="Z687" s="29" t="s">
        <v>11088</v>
      </c>
      <c r="AA687" s="29" t="s">
        <v>11088</v>
      </c>
      <c r="AB687" s="29" t="s">
        <v>1785</v>
      </c>
      <c r="AC687" s="29" t="s">
        <v>1786</v>
      </c>
      <c r="AD687" s="29" t="s">
        <v>2</v>
      </c>
      <c r="AE687" s="29" t="s">
        <v>3074</v>
      </c>
      <c r="AF687" s="29" t="s">
        <v>11089</v>
      </c>
      <c r="AG687" s="29">
        <v>-29</v>
      </c>
      <c r="AH687" s="29" t="s">
        <v>11089</v>
      </c>
      <c r="AI687" s="29" t="s">
        <v>11090</v>
      </c>
      <c r="AJ687" s="29">
        <v>395</v>
      </c>
      <c r="AK687" s="29" t="s">
        <v>11091</v>
      </c>
      <c r="AL687" s="29" t="s">
        <v>11092</v>
      </c>
      <c r="AM687" s="29">
        <v>7</v>
      </c>
      <c r="AN687" s="1">
        <f t="shared" si="39"/>
        <v>1</v>
      </c>
      <c r="AO687" s="1">
        <f t="shared" si="40"/>
        <v>1</v>
      </c>
      <c r="AP687" s="30">
        <f t="shared" si="41"/>
        <v>46296</v>
      </c>
      <c r="AQ687" s="1" t="str">
        <f>IF(COUNTIF('同场线路Rotas do mesmo SC'!A:A,C687)&gt;0,"Sim","Não")</f>
        <v>Não</v>
      </c>
      <c r="AR687" s="1" t="str">
        <f>IF(COUNTIF(揽收业务网点!A:A,P687)&gt;0,"Sim","Não")</f>
        <v>Não</v>
      </c>
    </row>
    <row r="688" spans="1:44">
      <c r="A688" s="29" t="s">
        <v>11093</v>
      </c>
      <c r="B688" s="29" t="s">
        <v>379</v>
      </c>
      <c r="C688" s="29" t="s">
        <v>11094</v>
      </c>
      <c r="D688" s="29" t="s">
        <v>381</v>
      </c>
      <c r="E688" s="29" t="s">
        <v>382</v>
      </c>
      <c r="F688" s="29" t="s">
        <v>383</v>
      </c>
      <c r="G688" s="29">
        <v>60</v>
      </c>
      <c r="H688" s="29" t="s">
        <v>11095</v>
      </c>
      <c r="I688" s="29" t="s">
        <v>385</v>
      </c>
      <c r="J688" s="29" t="s">
        <v>11096</v>
      </c>
      <c r="K688" s="29" t="s">
        <v>387</v>
      </c>
      <c r="L688" s="29" t="s">
        <v>11097</v>
      </c>
      <c r="M688" s="29" t="s">
        <v>11098</v>
      </c>
      <c r="N688" s="29" t="s">
        <v>11099</v>
      </c>
      <c r="O688" s="29" t="s">
        <v>1903</v>
      </c>
      <c r="P688" s="29" t="s">
        <v>1904</v>
      </c>
      <c r="Q688" s="29" t="s">
        <v>70</v>
      </c>
      <c r="R688" s="29" t="s">
        <v>11100</v>
      </c>
      <c r="S688" s="29" t="s">
        <v>11101</v>
      </c>
      <c r="T688" s="29" t="s">
        <v>11102</v>
      </c>
      <c r="U688" s="29" t="s">
        <v>11103</v>
      </c>
      <c r="V688" s="29">
        <v>380</v>
      </c>
      <c r="W688" s="29" t="s">
        <v>396</v>
      </c>
      <c r="X688" s="29" t="s">
        <v>11104</v>
      </c>
      <c r="Y688" s="29" t="s">
        <v>528</v>
      </c>
      <c r="Z688" s="29" t="s">
        <v>11105</v>
      </c>
      <c r="AA688" s="29" t="s">
        <v>11105</v>
      </c>
      <c r="AB688" s="29" t="s">
        <v>11106</v>
      </c>
      <c r="AC688" s="29" t="s">
        <v>11107</v>
      </c>
      <c r="AD688" s="29" t="s">
        <v>70</v>
      </c>
      <c r="AE688" s="29" t="s">
        <v>633</v>
      </c>
      <c r="AF688" s="29" t="s">
        <v>11108</v>
      </c>
      <c r="AG688" s="29">
        <v>-60</v>
      </c>
      <c r="AH688" s="29" t="s">
        <v>11108</v>
      </c>
      <c r="AI688" s="29" t="s">
        <v>11109</v>
      </c>
      <c r="AJ688" s="29">
        <v>129</v>
      </c>
      <c r="AK688" s="29" t="s">
        <v>11110</v>
      </c>
      <c r="AL688" s="29" t="s">
        <v>11111</v>
      </c>
      <c r="AM688" s="29">
        <v>279</v>
      </c>
      <c r="AN688" s="1">
        <f t="shared" si="39"/>
        <v>1</v>
      </c>
      <c r="AO688" s="1">
        <f t="shared" si="40"/>
        <v>1</v>
      </c>
      <c r="AP688" s="30">
        <f t="shared" si="41"/>
        <v>46296</v>
      </c>
      <c r="AQ688" s="1" t="str">
        <f>IF(COUNTIF('同场线路Rotas do mesmo SC'!A:A,C688)&gt;0,"Sim","Não")</f>
        <v>Não</v>
      </c>
      <c r="AR688" s="1" t="str">
        <f>IF(COUNTIF(揽收业务网点!A:A,P688)&gt;0,"Sim","Não")</f>
        <v>Não</v>
      </c>
    </row>
    <row r="689" spans="1:44">
      <c r="A689" s="29" t="s">
        <v>11112</v>
      </c>
      <c r="B689" s="29" t="s">
        <v>2590</v>
      </c>
      <c r="C689" s="29" t="s">
        <v>11113</v>
      </c>
      <c r="D689" s="29" t="s">
        <v>381</v>
      </c>
      <c r="E689" s="29" t="s">
        <v>382</v>
      </c>
      <c r="F689" s="29" t="s">
        <v>383</v>
      </c>
      <c r="G689" s="29">
        <v>20</v>
      </c>
      <c r="H689" s="29" t="s">
        <v>11114</v>
      </c>
      <c r="I689" s="29" t="s">
        <v>2105</v>
      </c>
      <c r="J689" s="29" t="s">
        <v>11115</v>
      </c>
      <c r="K689" s="29" t="s">
        <v>387</v>
      </c>
      <c r="L689" s="29" t="s">
        <v>11116</v>
      </c>
      <c r="M689" s="29" t="s">
        <v>11115</v>
      </c>
      <c r="N689" s="29" t="s">
        <v>11117</v>
      </c>
      <c r="O689" s="29" t="s">
        <v>1807</v>
      </c>
      <c r="P689" s="29" t="s">
        <v>1808</v>
      </c>
      <c r="Q689" s="29" t="s">
        <v>2</v>
      </c>
      <c r="R689" s="29" t="s">
        <v>11118</v>
      </c>
      <c r="S689" s="29" t="s">
        <v>11119</v>
      </c>
      <c r="T689" s="29" t="s">
        <v>11120</v>
      </c>
      <c r="U689" s="29" t="s">
        <v>11121</v>
      </c>
      <c r="V689" s="29">
        <v>40</v>
      </c>
      <c r="W689" s="29" t="s">
        <v>396</v>
      </c>
      <c r="X689" s="29" t="s">
        <v>11122</v>
      </c>
      <c r="Y689" s="29" t="s">
        <v>948</v>
      </c>
      <c r="Z689" s="29" t="s">
        <v>11123</v>
      </c>
      <c r="AA689" s="29" t="s">
        <v>11123</v>
      </c>
      <c r="AB689" s="29" t="s">
        <v>11124</v>
      </c>
      <c r="AC689" s="29" t="s">
        <v>11125</v>
      </c>
      <c r="AD689" s="29" t="s">
        <v>2</v>
      </c>
      <c r="AE689" s="29" t="s">
        <v>528</v>
      </c>
      <c r="AF689" s="29" t="s">
        <v>11126</v>
      </c>
      <c r="AG689" s="29">
        <v>-21</v>
      </c>
      <c r="AH689" s="29" t="s">
        <v>11126</v>
      </c>
      <c r="AI689" s="29" t="s">
        <v>11127</v>
      </c>
      <c r="AJ689" s="29">
        <v>154</v>
      </c>
      <c r="AK689" s="29" t="s">
        <v>11128</v>
      </c>
      <c r="AL689" s="29" t="s">
        <v>11129</v>
      </c>
      <c r="AM689" s="29">
        <v>417</v>
      </c>
      <c r="AN689" s="1">
        <f t="shared" si="39"/>
        <v>1</v>
      </c>
      <c r="AO689" s="1">
        <f t="shared" si="40"/>
        <v>1</v>
      </c>
      <c r="AP689" s="30">
        <f t="shared" si="41"/>
        <v>46296</v>
      </c>
      <c r="AQ689" s="1" t="str">
        <f>IF(COUNTIF('同场线路Rotas do mesmo SC'!A:A,C689)&gt;0,"Sim","Não")</f>
        <v>Não</v>
      </c>
      <c r="AR689" s="1" t="str">
        <f>IF(COUNTIF(揽收业务网点!A:A,P689)&gt;0,"Sim","Não")</f>
        <v>Não</v>
      </c>
    </row>
    <row r="690" spans="1:44">
      <c r="A690" s="29" t="s">
        <v>11130</v>
      </c>
      <c r="B690" s="29" t="s">
        <v>379</v>
      </c>
      <c r="C690" s="29" t="s">
        <v>11131</v>
      </c>
      <c r="D690" s="29" t="s">
        <v>381</v>
      </c>
      <c r="E690" s="29" t="s">
        <v>382</v>
      </c>
      <c r="F690" s="29" t="s">
        <v>383</v>
      </c>
      <c r="G690" s="29">
        <v>45</v>
      </c>
      <c r="H690" s="29" t="s">
        <v>10885</v>
      </c>
      <c r="I690" s="29" t="s">
        <v>385</v>
      </c>
      <c r="J690" s="29" t="s">
        <v>10886</v>
      </c>
      <c r="K690" s="29" t="s">
        <v>411</v>
      </c>
      <c r="L690" s="29" t="s">
        <v>10887</v>
      </c>
      <c r="M690" s="29" t="s">
        <v>5497</v>
      </c>
      <c r="N690" s="29" t="s">
        <v>10888</v>
      </c>
      <c r="O690" s="29" t="s">
        <v>2341</v>
      </c>
      <c r="P690" s="29" t="s">
        <v>2342</v>
      </c>
      <c r="Q690" s="29" t="s">
        <v>5</v>
      </c>
      <c r="R690" s="29" t="s">
        <v>11132</v>
      </c>
      <c r="S690" s="29" t="s">
        <v>11133</v>
      </c>
      <c r="T690" s="29" t="s">
        <v>11134</v>
      </c>
      <c r="U690" s="29" t="s">
        <v>11135</v>
      </c>
      <c r="V690" s="29">
        <v>844</v>
      </c>
      <c r="W690" s="29" t="s">
        <v>396</v>
      </c>
      <c r="X690" s="29" t="s">
        <v>11136</v>
      </c>
      <c r="Y690" s="29" t="s">
        <v>528</v>
      </c>
      <c r="Z690" s="29" t="s">
        <v>11137</v>
      </c>
      <c r="AA690" s="29" t="s">
        <v>11137</v>
      </c>
      <c r="AB690" s="29" t="s">
        <v>11138</v>
      </c>
      <c r="AC690" s="29" t="s">
        <v>11139</v>
      </c>
      <c r="AD690" s="29" t="s">
        <v>5</v>
      </c>
      <c r="AE690" s="29" t="s">
        <v>633</v>
      </c>
      <c r="AF690" s="29" t="s">
        <v>2639</v>
      </c>
      <c r="AG690" s="29">
        <v>-66</v>
      </c>
      <c r="AH690" s="29" t="s">
        <v>2639</v>
      </c>
      <c r="AI690" s="29" t="s">
        <v>11140</v>
      </c>
      <c r="AJ690" s="29">
        <v>86</v>
      </c>
      <c r="AK690" s="29" t="s">
        <v>11141</v>
      </c>
      <c r="AL690" s="29" t="s">
        <v>11142</v>
      </c>
      <c r="AM690" s="29">
        <v>266</v>
      </c>
      <c r="AN690" s="1">
        <f t="shared" si="39"/>
        <v>1</v>
      </c>
      <c r="AO690" s="1">
        <f t="shared" si="40"/>
        <v>1</v>
      </c>
      <c r="AP690" s="30">
        <f t="shared" si="41"/>
        <v>46296</v>
      </c>
      <c r="AQ690" s="1" t="str">
        <f>IF(COUNTIF('同场线路Rotas do mesmo SC'!A:A,C690)&gt;0,"Sim","Não")</f>
        <v>Não</v>
      </c>
      <c r="AR690" s="1" t="str">
        <f>IF(COUNTIF(揽收业务网点!A:A,P690)&gt;0,"Sim","Não")</f>
        <v>Não</v>
      </c>
    </row>
    <row r="691" spans="1:44">
      <c r="A691" s="29" t="s">
        <v>11143</v>
      </c>
      <c r="B691" s="29" t="s">
        <v>379</v>
      </c>
      <c r="C691" s="29" t="s">
        <v>11144</v>
      </c>
      <c r="D691" s="29" t="s">
        <v>381</v>
      </c>
      <c r="E691" s="29" t="s">
        <v>382</v>
      </c>
      <c r="F691" s="29" t="s">
        <v>383</v>
      </c>
      <c r="G691" s="29">
        <v>120</v>
      </c>
      <c r="H691" s="29" t="s">
        <v>11145</v>
      </c>
      <c r="I691" s="29" t="s">
        <v>1289</v>
      </c>
      <c r="J691" s="29" t="s">
        <v>11146</v>
      </c>
      <c r="K691" s="29" t="s">
        <v>387</v>
      </c>
      <c r="L691" s="29" t="s">
        <v>11147</v>
      </c>
      <c r="M691" s="29" t="s">
        <v>11148</v>
      </c>
      <c r="N691" s="29" t="s">
        <v>11149</v>
      </c>
      <c r="O691" s="29" t="s">
        <v>2341</v>
      </c>
      <c r="P691" s="29" t="s">
        <v>2342</v>
      </c>
      <c r="Q691" s="29" t="s">
        <v>5</v>
      </c>
      <c r="R691" s="29" t="s">
        <v>9521</v>
      </c>
      <c r="S691" s="29" t="s">
        <v>11150</v>
      </c>
      <c r="T691" s="29" t="s">
        <v>11151</v>
      </c>
      <c r="U691" s="29" t="s">
        <v>11152</v>
      </c>
      <c r="V691" s="29">
        <v>782</v>
      </c>
      <c r="W691" s="29" t="s">
        <v>396</v>
      </c>
      <c r="X691" s="29" t="s">
        <v>11153</v>
      </c>
      <c r="Y691" s="29" t="s">
        <v>528</v>
      </c>
      <c r="Z691" s="29" t="s">
        <v>11154</v>
      </c>
      <c r="AA691" s="29" t="s">
        <v>11154</v>
      </c>
      <c r="AB691" s="29" t="s">
        <v>11155</v>
      </c>
      <c r="AC691" s="29" t="s">
        <v>11156</v>
      </c>
      <c r="AD691" s="29" t="s">
        <v>5</v>
      </c>
      <c r="AE691" s="29" t="s">
        <v>989</v>
      </c>
      <c r="AF691" s="29" t="s">
        <v>11157</v>
      </c>
      <c r="AG691" s="29">
        <v>-196</v>
      </c>
      <c r="AH691" s="29" t="s">
        <v>11157</v>
      </c>
      <c r="AI691" s="29" t="s">
        <v>11158</v>
      </c>
      <c r="AJ691" s="29">
        <v>175</v>
      </c>
      <c r="AK691" s="29" t="s">
        <v>11159</v>
      </c>
      <c r="AL691" s="29" t="s">
        <v>11160</v>
      </c>
      <c r="AM691" s="29">
        <v>99</v>
      </c>
      <c r="AN691" s="1">
        <f t="shared" si="39"/>
        <v>1</v>
      </c>
      <c r="AO691" s="1">
        <f t="shared" si="40"/>
        <v>1</v>
      </c>
      <c r="AP691" s="30">
        <f t="shared" si="41"/>
        <v>46296</v>
      </c>
      <c r="AQ691" s="1" t="str">
        <f>IF(COUNTIF('同场线路Rotas do mesmo SC'!A:A,C691)&gt;0,"Sim","Não")</f>
        <v>Não</v>
      </c>
      <c r="AR691" s="1" t="str">
        <f>IF(COUNTIF(揽收业务网点!A:A,P691)&gt;0,"Sim","Não")</f>
        <v>Não</v>
      </c>
    </row>
    <row r="692" spans="1:44">
      <c r="A692" s="29" t="s">
        <v>11161</v>
      </c>
      <c r="B692" s="29" t="s">
        <v>379</v>
      </c>
      <c r="C692" s="29" t="s">
        <v>11162</v>
      </c>
      <c r="D692" s="29" t="s">
        <v>381</v>
      </c>
      <c r="E692" s="29" t="s">
        <v>640</v>
      </c>
      <c r="F692" s="29" t="s">
        <v>732</v>
      </c>
      <c r="G692" s="29">
        <v>15</v>
      </c>
      <c r="H692" s="29" t="s">
        <v>11163</v>
      </c>
      <c r="I692" s="29" t="s">
        <v>702</v>
      </c>
      <c r="J692" s="29" t="s">
        <v>4160</v>
      </c>
      <c r="K692" s="29" t="s">
        <v>387</v>
      </c>
      <c r="L692" s="29" t="s">
        <v>4161</v>
      </c>
      <c r="M692" s="29" t="s">
        <v>11164</v>
      </c>
      <c r="N692" s="29" t="s">
        <v>11165</v>
      </c>
      <c r="O692" s="29" t="s">
        <v>8831</v>
      </c>
      <c r="P692" s="29" t="s">
        <v>65</v>
      </c>
      <c r="Q692" s="29" t="s">
        <v>11</v>
      </c>
      <c r="R692" s="29" t="s">
        <v>11166</v>
      </c>
      <c r="S692" s="29" t="s">
        <v>11166</v>
      </c>
      <c r="T692" s="29" t="s">
        <v>11167</v>
      </c>
      <c r="U692" s="29" t="s">
        <v>11168</v>
      </c>
      <c r="V692" s="29">
        <v>268</v>
      </c>
      <c r="W692" s="29" t="s">
        <v>396</v>
      </c>
      <c r="X692" s="29" t="s">
        <v>11169</v>
      </c>
      <c r="Y692" s="29" t="s">
        <v>11170</v>
      </c>
      <c r="Z692" s="29" t="s">
        <v>11171</v>
      </c>
      <c r="AA692" s="29" t="s">
        <v>11171</v>
      </c>
      <c r="AB692" s="29" t="s">
        <v>653</v>
      </c>
      <c r="AC692" s="29" t="s">
        <v>654</v>
      </c>
      <c r="AD692" s="29" t="s">
        <v>11</v>
      </c>
      <c r="AE692" s="29" t="s">
        <v>3945</v>
      </c>
      <c r="AF692" s="29" t="s">
        <v>11172</v>
      </c>
      <c r="AG692" s="29">
        <v>-155</v>
      </c>
      <c r="AH692" s="29" t="s">
        <v>11172</v>
      </c>
      <c r="AI692" s="29" t="s">
        <v>11173</v>
      </c>
      <c r="AJ692" s="29">
        <v>85</v>
      </c>
      <c r="AK692" s="29" t="s">
        <v>11174</v>
      </c>
      <c r="AL692" s="29" t="s">
        <v>11175</v>
      </c>
      <c r="AM692" s="29">
        <v>4772</v>
      </c>
      <c r="AN692" s="1">
        <f t="shared" si="39"/>
        <v>1</v>
      </c>
      <c r="AO692" s="1">
        <f t="shared" si="40"/>
        <v>1</v>
      </c>
      <c r="AP692" s="30">
        <f t="shared" si="41"/>
        <v>46296</v>
      </c>
      <c r="AQ692" s="1" t="str">
        <f>IF(COUNTIF('同场线路Rotas do mesmo SC'!A:A,C692)&gt;0,"Sim","Não")</f>
        <v>Não</v>
      </c>
      <c r="AR692" s="1" t="str">
        <f>IF(COUNTIF(揽收业务网点!A:A,P692)&gt;0,"Sim","Não")</f>
        <v>Sim</v>
      </c>
    </row>
    <row r="693" spans="1:44">
      <c r="A693" s="29" t="s">
        <v>11176</v>
      </c>
      <c r="B693" s="29" t="s">
        <v>379</v>
      </c>
      <c r="C693" s="29" t="s">
        <v>11177</v>
      </c>
      <c r="D693" s="29" t="s">
        <v>381</v>
      </c>
      <c r="E693" s="29" t="s">
        <v>640</v>
      </c>
      <c r="F693" s="29" t="s">
        <v>847</v>
      </c>
      <c r="G693" s="29">
        <v>44</v>
      </c>
      <c r="H693" s="29" t="s">
        <v>5905</v>
      </c>
      <c r="I693" s="29" t="s">
        <v>868</v>
      </c>
      <c r="J693" s="29" t="s">
        <v>1979</v>
      </c>
      <c r="K693" s="29" t="s">
        <v>411</v>
      </c>
      <c r="L693" s="29" t="s">
        <v>1980</v>
      </c>
      <c r="M693" s="29" t="s">
        <v>11178</v>
      </c>
      <c r="N693" s="29" t="s">
        <v>11179</v>
      </c>
      <c r="O693" s="29" t="s">
        <v>2872</v>
      </c>
      <c r="P693" s="29" t="s">
        <v>60</v>
      </c>
      <c r="Q693" s="29" t="s">
        <v>11</v>
      </c>
      <c r="R693" s="29" t="s">
        <v>11180</v>
      </c>
      <c r="S693" s="29" t="s">
        <v>11180</v>
      </c>
      <c r="T693" s="29" t="s">
        <v>11181</v>
      </c>
      <c r="U693" s="29" t="s">
        <v>11182</v>
      </c>
      <c r="V693" s="29">
        <v>38</v>
      </c>
      <c r="W693" s="29" t="s">
        <v>396</v>
      </c>
      <c r="X693" s="29" t="s">
        <v>11183</v>
      </c>
      <c r="Y693" s="29" t="s">
        <v>1814</v>
      </c>
      <c r="Z693" s="29" t="s">
        <v>11184</v>
      </c>
      <c r="AA693" s="29" t="s">
        <v>11184</v>
      </c>
      <c r="AB693" s="29" t="s">
        <v>653</v>
      </c>
      <c r="AC693" s="29" t="s">
        <v>654</v>
      </c>
      <c r="AD693" s="29" t="s">
        <v>11</v>
      </c>
      <c r="AE693" s="29" t="s">
        <v>1990</v>
      </c>
      <c r="AF693" s="29" t="s">
        <v>11185</v>
      </c>
      <c r="AG693" s="29">
        <v>-22</v>
      </c>
      <c r="AH693" s="29" t="s">
        <v>11185</v>
      </c>
      <c r="AI693" s="29" t="s">
        <v>11186</v>
      </c>
      <c r="AJ693" s="29">
        <v>152</v>
      </c>
      <c r="AK693" s="29" t="s">
        <v>11187</v>
      </c>
      <c r="AL693" s="29" t="s">
        <v>11188</v>
      </c>
      <c r="AM693" s="29">
        <v>5193</v>
      </c>
      <c r="AN693" s="1">
        <f t="shared" si="39"/>
        <v>1</v>
      </c>
      <c r="AO693" s="1">
        <f t="shared" si="40"/>
        <v>1</v>
      </c>
      <c r="AP693" s="30">
        <f t="shared" si="41"/>
        <v>46296</v>
      </c>
      <c r="AQ693" s="1" t="str">
        <f>IF(COUNTIF('同场线路Rotas do mesmo SC'!A:A,C693)&gt;0,"Sim","Não")</f>
        <v>Não</v>
      </c>
      <c r="AR693" s="1" t="str">
        <f>IF(COUNTIF(揽收业务网点!A:A,P693)&gt;0,"Sim","Não")</f>
        <v>Sim</v>
      </c>
    </row>
    <row r="694" spans="1:44">
      <c r="A694" s="29" t="s">
        <v>11189</v>
      </c>
      <c r="B694" s="29" t="s">
        <v>379</v>
      </c>
      <c r="C694" s="29" t="s">
        <v>11190</v>
      </c>
      <c r="D694" s="29" t="s">
        <v>381</v>
      </c>
      <c r="E694" s="29" t="s">
        <v>382</v>
      </c>
      <c r="F694" s="29" t="s">
        <v>383</v>
      </c>
      <c r="G694" s="29">
        <v>20</v>
      </c>
      <c r="H694" s="29" t="s">
        <v>11191</v>
      </c>
      <c r="I694" s="29" t="s">
        <v>409</v>
      </c>
      <c r="J694" s="29" t="s">
        <v>4160</v>
      </c>
      <c r="K694" s="29" t="s">
        <v>387</v>
      </c>
      <c r="L694" s="29" t="s">
        <v>4161</v>
      </c>
      <c r="M694" s="29" t="s">
        <v>11192</v>
      </c>
      <c r="N694" s="29" t="s">
        <v>11193</v>
      </c>
      <c r="O694" s="29" t="s">
        <v>8608</v>
      </c>
      <c r="P694" s="29" t="s">
        <v>8609</v>
      </c>
      <c r="Q694" s="29" t="s">
        <v>145</v>
      </c>
      <c r="R694" s="29" t="s">
        <v>11194</v>
      </c>
      <c r="S694" s="29" t="s">
        <v>11195</v>
      </c>
      <c r="T694" s="29" t="s">
        <v>11196</v>
      </c>
      <c r="U694" s="29" t="s">
        <v>11197</v>
      </c>
      <c r="V694" s="29">
        <v>170</v>
      </c>
      <c r="W694" s="29" t="s">
        <v>396</v>
      </c>
      <c r="X694" s="29" t="s">
        <v>11198</v>
      </c>
      <c r="Y694" s="29" t="s">
        <v>1911</v>
      </c>
      <c r="Z694" s="29" t="s">
        <v>7524</v>
      </c>
      <c r="AA694" s="29" t="s">
        <v>7524</v>
      </c>
      <c r="AB694" s="29" t="s">
        <v>5101</v>
      </c>
      <c r="AC694" s="29" t="s">
        <v>154</v>
      </c>
      <c r="AD694" s="29" t="s">
        <v>145</v>
      </c>
      <c r="AE694" s="29" t="s">
        <v>2119</v>
      </c>
      <c r="AF694" s="29" t="s">
        <v>6153</v>
      </c>
      <c r="AG694" s="29">
        <v>-5</v>
      </c>
      <c r="AH694" s="29" t="s">
        <v>6153</v>
      </c>
      <c r="AI694" s="29" t="s">
        <v>11199</v>
      </c>
      <c r="AJ694" s="29">
        <v>22</v>
      </c>
      <c r="AK694" s="29" t="s">
        <v>11200</v>
      </c>
      <c r="AL694" s="29" t="s">
        <v>11201</v>
      </c>
      <c r="AM694" s="29">
        <v>298</v>
      </c>
      <c r="AN694" s="1">
        <f t="shared" si="39"/>
        <v>1</v>
      </c>
      <c r="AO694" s="1">
        <f t="shared" si="40"/>
        <v>1</v>
      </c>
      <c r="AP694" s="30">
        <f t="shared" si="41"/>
        <v>46296</v>
      </c>
      <c r="AQ694" s="1" t="str">
        <f>IF(COUNTIF('同场线路Rotas do mesmo SC'!A:A,C694)&gt;0,"Sim","Não")</f>
        <v>Não</v>
      </c>
      <c r="AR694" s="1" t="str">
        <f>IF(COUNTIF(揽收业务网点!A:A,P694)&gt;0,"Sim","Não")</f>
        <v>Não</v>
      </c>
    </row>
    <row r="695" spans="1:44">
      <c r="A695" s="29" t="s">
        <v>11202</v>
      </c>
      <c r="B695" s="29" t="s">
        <v>379</v>
      </c>
      <c r="C695" s="29" t="s">
        <v>11203</v>
      </c>
      <c r="D695" s="29" t="s">
        <v>381</v>
      </c>
      <c r="E695" s="29" t="s">
        <v>640</v>
      </c>
      <c r="F695" s="29" t="s">
        <v>1034</v>
      </c>
      <c r="G695" s="29">
        <v>18</v>
      </c>
      <c r="H695" s="29" t="s">
        <v>11204</v>
      </c>
      <c r="I695" s="29" t="s">
        <v>385</v>
      </c>
      <c r="J695" s="29" t="s">
        <v>8828</v>
      </c>
      <c r="K695" s="29" t="s">
        <v>411</v>
      </c>
      <c r="L695" s="29" t="s">
        <v>65</v>
      </c>
      <c r="M695" s="29" t="s">
        <v>11205</v>
      </c>
      <c r="N695" s="29" t="s">
        <v>11206</v>
      </c>
      <c r="O695" s="29" t="s">
        <v>8831</v>
      </c>
      <c r="P695" s="29" t="s">
        <v>65</v>
      </c>
      <c r="Q695" s="29" t="s">
        <v>11</v>
      </c>
      <c r="R695" s="29" t="s">
        <v>11207</v>
      </c>
      <c r="S695" s="29" t="s">
        <v>11207</v>
      </c>
      <c r="T695" s="29" t="s">
        <v>11208</v>
      </c>
      <c r="U695" s="29" t="s">
        <v>11209</v>
      </c>
      <c r="V695" s="29">
        <v>177</v>
      </c>
      <c r="W695" s="29" t="s">
        <v>396</v>
      </c>
      <c r="X695" s="29" t="s">
        <v>11210</v>
      </c>
      <c r="Y695" s="29" t="s">
        <v>11211</v>
      </c>
      <c r="Z695" s="29"/>
      <c r="AA695" s="29"/>
      <c r="AB695" s="29" t="s">
        <v>653</v>
      </c>
      <c r="AC695" s="29" t="s">
        <v>654</v>
      </c>
      <c r="AD695" s="29" t="s">
        <v>11</v>
      </c>
      <c r="AE695" s="29" t="s">
        <v>11212</v>
      </c>
      <c r="AF695" s="29" t="s">
        <v>11213</v>
      </c>
      <c r="AG695" s="29">
        <v>-276</v>
      </c>
      <c r="AH695" s="29" t="s">
        <v>11213</v>
      </c>
      <c r="AI695" s="29" t="s">
        <v>11214</v>
      </c>
      <c r="AJ695" s="29">
        <v>28</v>
      </c>
      <c r="AK695" s="29" t="s">
        <v>11215</v>
      </c>
      <c r="AL695" s="29" t="s">
        <v>11216</v>
      </c>
      <c r="AM695" s="29">
        <v>5724</v>
      </c>
      <c r="AN695" s="1">
        <f t="shared" si="39"/>
        <v>1</v>
      </c>
      <c r="AO695" s="1">
        <f t="shared" si="40"/>
        <v>1</v>
      </c>
      <c r="AP695" s="30">
        <f t="shared" si="41"/>
        <v>46296</v>
      </c>
      <c r="AQ695" s="1" t="str">
        <f>IF(COUNTIF('同场线路Rotas do mesmo SC'!A:A,C695)&gt;0,"Sim","Não")</f>
        <v>Não</v>
      </c>
      <c r="AR695" s="1" t="str">
        <f>IF(COUNTIF(揽收业务网点!A:A,P695)&gt;0,"Sim","Não")</f>
        <v>Sim</v>
      </c>
    </row>
    <row r="696" spans="1:44">
      <c r="A696" s="29" t="s">
        <v>11217</v>
      </c>
      <c r="B696" s="29" t="s">
        <v>379</v>
      </c>
      <c r="C696" s="29" t="s">
        <v>11218</v>
      </c>
      <c r="D696" s="29" t="s">
        <v>381</v>
      </c>
      <c r="E696" s="29" t="s">
        <v>640</v>
      </c>
      <c r="F696" s="29" t="s">
        <v>383</v>
      </c>
      <c r="G696" s="29">
        <v>1</v>
      </c>
      <c r="H696" s="29" t="s">
        <v>11219</v>
      </c>
      <c r="I696" s="29" t="s">
        <v>385</v>
      </c>
      <c r="J696" s="29" t="s">
        <v>2187</v>
      </c>
      <c r="K696" s="29" t="s">
        <v>387</v>
      </c>
      <c r="L696" s="29" t="s">
        <v>2188</v>
      </c>
      <c r="M696" s="29" t="s">
        <v>11220</v>
      </c>
      <c r="N696" s="29" t="s">
        <v>11221</v>
      </c>
      <c r="O696" s="29" t="s">
        <v>11222</v>
      </c>
      <c r="P696" s="29" t="s">
        <v>22</v>
      </c>
      <c r="Q696" s="29" t="s">
        <v>11</v>
      </c>
      <c r="R696" s="29" t="s">
        <v>2502</v>
      </c>
      <c r="S696" s="29" t="s">
        <v>2502</v>
      </c>
      <c r="T696" s="29" t="s">
        <v>11223</v>
      </c>
      <c r="U696" s="29" t="s">
        <v>11224</v>
      </c>
      <c r="V696" s="29">
        <v>294</v>
      </c>
      <c r="W696" s="29" t="s">
        <v>396</v>
      </c>
      <c r="X696" s="29" t="s">
        <v>11225</v>
      </c>
      <c r="Y696" s="29" t="s">
        <v>1873</v>
      </c>
      <c r="Z696" s="29" t="s">
        <v>11226</v>
      </c>
      <c r="AA696" s="29" t="s">
        <v>11226</v>
      </c>
      <c r="AB696" s="29" t="s">
        <v>11227</v>
      </c>
      <c r="AC696" s="29" t="s">
        <v>23</v>
      </c>
      <c r="AD696" s="29" t="s">
        <v>11</v>
      </c>
      <c r="AE696" s="29" t="s">
        <v>9040</v>
      </c>
      <c r="AF696" s="29" t="s">
        <v>11228</v>
      </c>
      <c r="AG696" s="29">
        <v>1196</v>
      </c>
      <c r="AH696" s="29" t="s">
        <v>11228</v>
      </c>
      <c r="AI696" s="29" t="s">
        <v>11229</v>
      </c>
      <c r="AJ696" s="29"/>
      <c r="AK696" s="29"/>
      <c r="AL696" s="29"/>
      <c r="AM696" s="29"/>
      <c r="AN696" s="1">
        <f t="shared" si="39"/>
        <v>1</v>
      </c>
      <c r="AO696" s="1">
        <f t="shared" si="40"/>
        <v>1</v>
      </c>
      <c r="AP696" s="30">
        <f t="shared" si="41"/>
        <v>46296</v>
      </c>
      <c r="AQ696" s="1" t="str">
        <f>IF(COUNTIF('同场线路Rotas do mesmo SC'!A:A,C696)&gt;0,"Sim","Não")</f>
        <v>Não</v>
      </c>
      <c r="AR696" s="1" t="str">
        <f>IF(COUNTIF(揽收业务网点!A:A,P696)&gt;0,"Sim","Não")</f>
        <v>Sim</v>
      </c>
    </row>
    <row r="697" spans="1:44">
      <c r="A697" s="29" t="s">
        <v>11217</v>
      </c>
      <c r="B697" s="29" t="s">
        <v>379</v>
      </c>
      <c r="C697" s="29" t="s">
        <v>11218</v>
      </c>
      <c r="D697" s="29" t="s">
        <v>381</v>
      </c>
      <c r="E697" s="29" t="s">
        <v>640</v>
      </c>
      <c r="F697" s="29" t="s">
        <v>383</v>
      </c>
      <c r="G697" s="29">
        <v>23</v>
      </c>
      <c r="H697" s="29" t="s">
        <v>11219</v>
      </c>
      <c r="I697" s="29" t="s">
        <v>385</v>
      </c>
      <c r="J697" s="29" t="s">
        <v>2187</v>
      </c>
      <c r="K697" s="29" t="s">
        <v>387</v>
      </c>
      <c r="L697" s="29" t="s">
        <v>2188</v>
      </c>
      <c r="M697" s="29" t="s">
        <v>11220</v>
      </c>
      <c r="N697" s="29" t="s">
        <v>11221</v>
      </c>
      <c r="O697" s="29" t="s">
        <v>11227</v>
      </c>
      <c r="P697" s="29" t="s">
        <v>23</v>
      </c>
      <c r="Q697" s="29" t="s">
        <v>11</v>
      </c>
      <c r="R697" s="29" t="s">
        <v>4372</v>
      </c>
      <c r="S697" s="29" t="s">
        <v>4372</v>
      </c>
      <c r="T697" s="29" t="s">
        <v>7364</v>
      </c>
      <c r="U697" s="29" t="s">
        <v>11230</v>
      </c>
      <c r="V697" s="29">
        <v>26</v>
      </c>
      <c r="W697" s="29" t="s">
        <v>396</v>
      </c>
      <c r="X697" s="29"/>
      <c r="Y697" s="29" t="s">
        <v>1814</v>
      </c>
      <c r="Z697" s="29" t="s">
        <v>11231</v>
      </c>
      <c r="AA697" s="29" t="s">
        <v>11231</v>
      </c>
      <c r="AB697" s="29" t="s">
        <v>653</v>
      </c>
      <c r="AC697" s="29" t="s">
        <v>654</v>
      </c>
      <c r="AD697" s="29" t="s">
        <v>11</v>
      </c>
      <c r="AE697" s="29" t="s">
        <v>1988</v>
      </c>
      <c r="AF697" s="29" t="s">
        <v>11232</v>
      </c>
      <c r="AG697" s="29">
        <v>-201</v>
      </c>
      <c r="AH697" s="29" t="s">
        <v>11232</v>
      </c>
      <c r="AI697" s="29" t="s">
        <v>11233</v>
      </c>
      <c r="AJ697" s="29">
        <v>548</v>
      </c>
      <c r="AK697" s="29" t="s">
        <v>11234</v>
      </c>
      <c r="AL697" s="29" t="s">
        <v>11235</v>
      </c>
      <c r="AM697" s="29">
        <v>927</v>
      </c>
      <c r="AN697" s="1">
        <f t="shared" si="39"/>
        <v>0</v>
      </c>
      <c r="AO697" s="1">
        <f t="shared" si="40"/>
        <v>1</v>
      </c>
      <c r="AP697" s="30">
        <f t="shared" si="41"/>
        <v>46296</v>
      </c>
      <c r="AQ697" s="1" t="str">
        <f>IF(COUNTIF('同场线路Rotas do mesmo SC'!A:A,C697)&gt;0,"Sim","Não")</f>
        <v>Não</v>
      </c>
      <c r="AR697" s="1" t="str">
        <f>IF(COUNTIF(揽收业务网点!A:A,P697)&gt;0,"Sim","Não")</f>
        <v>Sim</v>
      </c>
    </row>
    <row r="698" spans="1:44">
      <c r="A698" s="29" t="s">
        <v>11236</v>
      </c>
      <c r="B698" s="29" t="s">
        <v>379</v>
      </c>
      <c r="C698" s="29" t="s">
        <v>11237</v>
      </c>
      <c r="D698" s="29" t="s">
        <v>381</v>
      </c>
      <c r="E698" s="29" t="s">
        <v>382</v>
      </c>
      <c r="F698" s="29" t="s">
        <v>383</v>
      </c>
      <c r="G698" s="29">
        <v>10</v>
      </c>
      <c r="H698" s="29" t="s">
        <v>11238</v>
      </c>
      <c r="I698" s="29" t="s">
        <v>385</v>
      </c>
      <c r="J698" s="29" t="s">
        <v>775</v>
      </c>
      <c r="K698" s="29" t="s">
        <v>411</v>
      </c>
      <c r="L698" s="29" t="s">
        <v>776</v>
      </c>
      <c r="M698" s="29" t="s">
        <v>11239</v>
      </c>
      <c r="N698" s="29" t="s">
        <v>11240</v>
      </c>
      <c r="O698" s="29" t="s">
        <v>461</v>
      </c>
      <c r="P698" s="29" t="s">
        <v>462</v>
      </c>
      <c r="Q698" s="29" t="s">
        <v>5</v>
      </c>
      <c r="R698" s="29" t="s">
        <v>1257</v>
      </c>
      <c r="S698" s="29" t="s">
        <v>11241</v>
      </c>
      <c r="T698" s="29" t="s">
        <v>11242</v>
      </c>
      <c r="U698" s="29" t="s">
        <v>11243</v>
      </c>
      <c r="V698" s="29">
        <v>801</v>
      </c>
      <c r="W698" s="29" t="s">
        <v>396</v>
      </c>
      <c r="X698" s="29" t="s">
        <v>11244</v>
      </c>
      <c r="Y698" s="29" t="s">
        <v>422</v>
      </c>
      <c r="Z698" s="29" t="s">
        <v>11245</v>
      </c>
      <c r="AA698" s="29" t="s">
        <v>11245</v>
      </c>
      <c r="AB698" s="29" t="s">
        <v>11246</v>
      </c>
      <c r="AC698" s="29" t="s">
        <v>11247</v>
      </c>
      <c r="AD698" s="29" t="s">
        <v>5</v>
      </c>
      <c r="AE698" s="29" t="s">
        <v>551</v>
      </c>
      <c r="AF698" s="29" t="s">
        <v>11248</v>
      </c>
      <c r="AG698" s="29">
        <v>-31</v>
      </c>
      <c r="AH698" s="29" t="s">
        <v>11248</v>
      </c>
      <c r="AI698" s="29" t="s">
        <v>11249</v>
      </c>
      <c r="AJ698" s="29">
        <v>23</v>
      </c>
      <c r="AK698" s="29" t="s">
        <v>9455</v>
      </c>
      <c r="AL698" s="29" t="s">
        <v>11250</v>
      </c>
      <c r="AM698" s="29">
        <v>70</v>
      </c>
      <c r="AN698" s="1">
        <f t="shared" si="39"/>
        <v>1</v>
      </c>
      <c r="AO698" s="1">
        <f t="shared" si="40"/>
        <v>1</v>
      </c>
      <c r="AP698" s="30">
        <f t="shared" si="41"/>
        <v>46296</v>
      </c>
      <c r="AQ698" s="1" t="str">
        <f>IF(COUNTIF('同场线路Rotas do mesmo SC'!A:A,C698)&gt;0,"Sim","Não")</f>
        <v>Não</v>
      </c>
      <c r="AR698" s="1" t="str">
        <f>IF(COUNTIF(揽收业务网点!A:A,P698)&gt;0,"Sim","Não")</f>
        <v>Não</v>
      </c>
    </row>
    <row r="699" spans="1:44">
      <c r="A699" s="29" t="s">
        <v>11251</v>
      </c>
      <c r="B699" s="29" t="s">
        <v>379</v>
      </c>
      <c r="C699" s="29" t="s">
        <v>11252</v>
      </c>
      <c r="D699" s="29" t="s">
        <v>381</v>
      </c>
      <c r="E699" s="29" t="s">
        <v>640</v>
      </c>
      <c r="F699" s="29" t="s">
        <v>732</v>
      </c>
      <c r="G699" s="29">
        <v>25</v>
      </c>
      <c r="H699" s="29" t="s">
        <v>9865</v>
      </c>
      <c r="I699" s="29" t="s">
        <v>868</v>
      </c>
      <c r="J699" s="29" t="s">
        <v>4160</v>
      </c>
      <c r="K699" s="29" t="s">
        <v>387</v>
      </c>
      <c r="L699" s="29" t="s">
        <v>4161</v>
      </c>
      <c r="M699" s="29" t="s">
        <v>9866</v>
      </c>
      <c r="N699" s="29" t="s">
        <v>9867</v>
      </c>
      <c r="O699" s="29" t="s">
        <v>9070</v>
      </c>
      <c r="P699" s="29" t="s">
        <v>160</v>
      </c>
      <c r="Q699" s="29" t="s">
        <v>145</v>
      </c>
      <c r="R699" s="29" t="s">
        <v>11253</v>
      </c>
      <c r="S699" s="29" t="s">
        <v>11253</v>
      </c>
      <c r="T699" s="29" t="s">
        <v>11254</v>
      </c>
      <c r="U699" s="29" t="s">
        <v>11255</v>
      </c>
      <c r="V699" s="29">
        <v>49</v>
      </c>
      <c r="W699" s="29" t="s">
        <v>396</v>
      </c>
      <c r="X699" s="29" t="s">
        <v>11256</v>
      </c>
      <c r="Y699" s="29" t="s">
        <v>2223</v>
      </c>
      <c r="Z699" s="29" t="s">
        <v>11257</v>
      </c>
      <c r="AA699" s="29" t="s">
        <v>11257</v>
      </c>
      <c r="AB699" s="29" t="s">
        <v>1165</v>
      </c>
      <c r="AC699" s="29" t="s">
        <v>1166</v>
      </c>
      <c r="AD699" s="29" t="s">
        <v>145</v>
      </c>
      <c r="AE699" s="29" t="s">
        <v>4040</v>
      </c>
      <c r="AF699" s="29" t="s">
        <v>11258</v>
      </c>
      <c r="AG699" s="29">
        <v>-41</v>
      </c>
      <c r="AH699" s="29" t="s">
        <v>11258</v>
      </c>
      <c r="AI699" s="29" t="s">
        <v>11259</v>
      </c>
      <c r="AJ699" s="29">
        <v>10</v>
      </c>
      <c r="AK699" s="29" t="s">
        <v>11260</v>
      </c>
      <c r="AL699" s="29" t="s">
        <v>11261</v>
      </c>
      <c r="AM699" s="29">
        <v>676</v>
      </c>
      <c r="AN699" s="1">
        <f t="shared" si="39"/>
        <v>1</v>
      </c>
      <c r="AO699" s="1">
        <f t="shared" si="40"/>
        <v>1</v>
      </c>
      <c r="AP699" s="30">
        <f t="shared" si="41"/>
        <v>46296</v>
      </c>
      <c r="AQ699" s="1" t="str">
        <f>IF(COUNTIF('同场线路Rotas do mesmo SC'!A:A,C699)&gt;0,"Sim","Não")</f>
        <v>Não</v>
      </c>
      <c r="AR699" s="1" t="str">
        <f>IF(COUNTIF(揽收业务网点!A:A,P699)&gt;0,"Sim","Não")</f>
        <v>Sim</v>
      </c>
    </row>
    <row r="700" spans="1:44">
      <c r="A700" s="29" t="s">
        <v>11262</v>
      </c>
      <c r="B700" s="29" t="s">
        <v>379</v>
      </c>
      <c r="C700" s="29" t="s">
        <v>11263</v>
      </c>
      <c r="D700" s="29" t="s">
        <v>381</v>
      </c>
      <c r="E700" s="29" t="s">
        <v>382</v>
      </c>
      <c r="F700" s="29" t="s">
        <v>811</v>
      </c>
      <c r="G700" s="29">
        <v>298</v>
      </c>
      <c r="H700" s="29" t="s">
        <v>11042</v>
      </c>
      <c r="I700" s="29" t="s">
        <v>409</v>
      </c>
      <c r="J700" s="29" t="s">
        <v>9547</v>
      </c>
      <c r="K700" s="29" t="s">
        <v>387</v>
      </c>
      <c r="L700" s="29" t="s">
        <v>9548</v>
      </c>
      <c r="M700" s="29" t="s">
        <v>11043</v>
      </c>
      <c r="N700" s="29" t="s">
        <v>11044</v>
      </c>
      <c r="O700" s="29" t="s">
        <v>1111</v>
      </c>
      <c r="P700" s="29" t="s">
        <v>1112</v>
      </c>
      <c r="Q700" s="29" t="s">
        <v>168</v>
      </c>
      <c r="R700" s="29" t="s">
        <v>11264</v>
      </c>
      <c r="S700" s="29" t="s">
        <v>11264</v>
      </c>
      <c r="T700" s="29" t="s">
        <v>11265</v>
      </c>
      <c r="U700" s="29" t="s">
        <v>4674</v>
      </c>
      <c r="V700" s="29">
        <v>105</v>
      </c>
      <c r="W700" s="29" t="s">
        <v>396</v>
      </c>
      <c r="X700" s="29" t="s">
        <v>11266</v>
      </c>
      <c r="Y700" s="29" t="s">
        <v>11267</v>
      </c>
      <c r="Z700" s="29" t="s">
        <v>11268</v>
      </c>
      <c r="AA700" s="29" t="s">
        <v>11268</v>
      </c>
      <c r="AB700" s="29" t="s">
        <v>5660</v>
      </c>
      <c r="AC700" s="29" t="s">
        <v>169</v>
      </c>
      <c r="AD700" s="29" t="s">
        <v>168</v>
      </c>
      <c r="AE700" s="29" t="s">
        <v>11269</v>
      </c>
      <c r="AF700" s="29" t="s">
        <v>11270</v>
      </c>
      <c r="AG700" s="29">
        <v>-112</v>
      </c>
      <c r="AH700" s="29" t="s">
        <v>11270</v>
      </c>
      <c r="AI700" s="29" t="s">
        <v>11271</v>
      </c>
      <c r="AJ700" s="29">
        <v>82</v>
      </c>
      <c r="AK700" s="29" t="s">
        <v>11272</v>
      </c>
      <c r="AL700" s="29" t="s">
        <v>11273</v>
      </c>
      <c r="AM700" s="29">
        <v>441</v>
      </c>
      <c r="AN700" s="1">
        <f t="shared" si="39"/>
        <v>1</v>
      </c>
      <c r="AO700" s="1">
        <f t="shared" si="40"/>
        <v>1</v>
      </c>
      <c r="AP700" s="30">
        <f t="shared" si="41"/>
        <v>46296</v>
      </c>
      <c r="AQ700" s="1" t="str">
        <f>IF(COUNTIF('同场线路Rotas do mesmo SC'!A:A,C700)&gt;0,"Sim","Não")</f>
        <v>Não</v>
      </c>
      <c r="AR700" s="1" t="str">
        <f>IF(COUNTIF(揽收业务网点!A:A,P700)&gt;0,"Sim","Não")</f>
        <v>Não</v>
      </c>
    </row>
    <row r="701" spans="1:44">
      <c r="A701" s="29" t="s">
        <v>11274</v>
      </c>
      <c r="B701" s="29" t="s">
        <v>379</v>
      </c>
      <c r="C701" s="29" t="s">
        <v>11275</v>
      </c>
      <c r="D701" s="29" t="s">
        <v>381</v>
      </c>
      <c r="E701" s="29" t="s">
        <v>382</v>
      </c>
      <c r="F701" s="29" t="s">
        <v>383</v>
      </c>
      <c r="G701" s="29">
        <v>22</v>
      </c>
      <c r="H701" s="29" t="s">
        <v>11276</v>
      </c>
      <c r="I701" s="29" t="s">
        <v>385</v>
      </c>
      <c r="J701" s="29" t="s">
        <v>2437</v>
      </c>
      <c r="K701" s="29" t="s">
        <v>387</v>
      </c>
      <c r="L701" s="29" t="s">
        <v>2438</v>
      </c>
      <c r="M701" s="29" t="s">
        <v>11277</v>
      </c>
      <c r="N701" s="29" t="s">
        <v>11278</v>
      </c>
      <c r="O701" s="29" t="s">
        <v>1111</v>
      </c>
      <c r="P701" s="29" t="s">
        <v>1112</v>
      </c>
      <c r="Q701" s="29" t="s">
        <v>168</v>
      </c>
      <c r="R701" s="29" t="s">
        <v>11279</v>
      </c>
      <c r="S701" s="29" t="s">
        <v>11280</v>
      </c>
      <c r="T701" s="29" t="s">
        <v>11281</v>
      </c>
      <c r="U701" s="29" t="s">
        <v>5504</v>
      </c>
      <c r="V701" s="29">
        <v>74</v>
      </c>
      <c r="W701" s="29" t="s">
        <v>396</v>
      </c>
      <c r="X701" s="29" t="s">
        <v>11282</v>
      </c>
      <c r="Y701" s="29" t="s">
        <v>948</v>
      </c>
      <c r="Z701" s="29" t="s">
        <v>11283</v>
      </c>
      <c r="AA701" s="29" t="s">
        <v>11283</v>
      </c>
      <c r="AB701" s="29" t="s">
        <v>11284</v>
      </c>
      <c r="AC701" s="29" t="s">
        <v>11285</v>
      </c>
      <c r="AD701" s="29" t="s">
        <v>168</v>
      </c>
      <c r="AE701" s="29" t="s">
        <v>4455</v>
      </c>
      <c r="AF701" s="29" t="s">
        <v>11286</v>
      </c>
      <c r="AG701" s="29">
        <v>-35</v>
      </c>
      <c r="AH701" s="29" t="s">
        <v>11286</v>
      </c>
      <c r="AI701" s="29" t="s">
        <v>11287</v>
      </c>
      <c r="AJ701" s="29">
        <v>79</v>
      </c>
      <c r="AK701" s="29" t="s">
        <v>11288</v>
      </c>
      <c r="AL701" s="29" t="s">
        <v>11289</v>
      </c>
      <c r="AM701" s="29">
        <v>94</v>
      </c>
      <c r="AN701" s="1">
        <f t="shared" si="39"/>
        <v>1</v>
      </c>
      <c r="AO701" s="1">
        <f t="shared" si="40"/>
        <v>1</v>
      </c>
      <c r="AP701" s="30">
        <f t="shared" si="41"/>
        <v>46296</v>
      </c>
      <c r="AQ701" s="1" t="str">
        <f>IF(COUNTIF('同场线路Rotas do mesmo SC'!A:A,C701)&gt;0,"Sim","Não")</f>
        <v>Não</v>
      </c>
      <c r="AR701" s="1" t="str">
        <f>IF(COUNTIF(揽收业务网点!A:A,P701)&gt;0,"Sim","Não")</f>
        <v>Não</v>
      </c>
    </row>
    <row r="702" spans="1:44">
      <c r="A702" s="29" t="s">
        <v>11290</v>
      </c>
      <c r="B702" s="29" t="s">
        <v>379</v>
      </c>
      <c r="C702" s="29" t="s">
        <v>11291</v>
      </c>
      <c r="D702" s="29" t="s">
        <v>381</v>
      </c>
      <c r="E702" s="29" t="s">
        <v>382</v>
      </c>
      <c r="F702" s="29" t="s">
        <v>383</v>
      </c>
      <c r="G702" s="29">
        <v>64</v>
      </c>
      <c r="H702" s="29" t="s">
        <v>11292</v>
      </c>
      <c r="I702" s="29" t="s">
        <v>385</v>
      </c>
      <c r="J702" s="29" t="s">
        <v>2495</v>
      </c>
      <c r="K702" s="29" t="s">
        <v>387</v>
      </c>
      <c r="L702" s="29" t="s">
        <v>2496</v>
      </c>
      <c r="M702" s="29" t="s">
        <v>11293</v>
      </c>
      <c r="N702" s="29" t="s">
        <v>11294</v>
      </c>
      <c r="O702" s="29" t="s">
        <v>2499</v>
      </c>
      <c r="P702" s="29" t="s">
        <v>2500</v>
      </c>
      <c r="Q702" s="29" t="s">
        <v>2</v>
      </c>
      <c r="R702" s="29" t="s">
        <v>11295</v>
      </c>
      <c r="S702" s="29" t="s">
        <v>11296</v>
      </c>
      <c r="T702" s="29" t="s">
        <v>11297</v>
      </c>
      <c r="U702" s="29" t="s">
        <v>11298</v>
      </c>
      <c r="V702" s="29">
        <v>277</v>
      </c>
      <c r="W702" s="29" t="s">
        <v>396</v>
      </c>
      <c r="X702" s="29" t="s">
        <v>11299</v>
      </c>
      <c r="Y702" s="29" t="s">
        <v>633</v>
      </c>
      <c r="Z702" s="29" t="s">
        <v>11300</v>
      </c>
      <c r="AA702" s="29" t="s">
        <v>11300</v>
      </c>
      <c r="AB702" s="29" t="s">
        <v>11301</v>
      </c>
      <c r="AC702" s="29" t="s">
        <v>11302</v>
      </c>
      <c r="AD702" s="29" t="s">
        <v>2</v>
      </c>
      <c r="AE702" s="29" t="s">
        <v>10013</v>
      </c>
      <c r="AF702" s="29" t="s">
        <v>3886</v>
      </c>
      <c r="AG702" s="29">
        <v>-120</v>
      </c>
      <c r="AH702" s="29" t="s">
        <v>3886</v>
      </c>
      <c r="AI702" s="29" t="s">
        <v>11303</v>
      </c>
      <c r="AJ702" s="29">
        <v>26</v>
      </c>
      <c r="AK702" s="29" t="s">
        <v>11304</v>
      </c>
      <c r="AL702" s="29" t="s">
        <v>11305</v>
      </c>
      <c r="AM702" s="29">
        <v>68</v>
      </c>
      <c r="AN702" s="1">
        <f t="shared" si="39"/>
        <v>1</v>
      </c>
      <c r="AO702" s="1">
        <f t="shared" si="40"/>
        <v>1</v>
      </c>
      <c r="AP702" s="30">
        <f t="shared" si="41"/>
        <v>46296</v>
      </c>
      <c r="AQ702" s="1" t="str">
        <f>IF(COUNTIF('同场线路Rotas do mesmo SC'!A:A,C702)&gt;0,"Sim","Não")</f>
        <v>Não</v>
      </c>
      <c r="AR702" s="1" t="str">
        <f>IF(COUNTIF(揽收业务网点!A:A,P702)&gt;0,"Sim","Não")</f>
        <v>Não</v>
      </c>
    </row>
    <row r="703" spans="1:44">
      <c r="A703" s="29" t="s">
        <v>11306</v>
      </c>
      <c r="B703" s="29" t="s">
        <v>379</v>
      </c>
      <c r="C703" s="29" t="s">
        <v>11307</v>
      </c>
      <c r="D703" s="29" t="s">
        <v>381</v>
      </c>
      <c r="E703" s="29" t="s">
        <v>382</v>
      </c>
      <c r="F703" s="29" t="s">
        <v>383</v>
      </c>
      <c r="G703" s="29">
        <v>20</v>
      </c>
      <c r="H703" s="29" t="s">
        <v>2898</v>
      </c>
      <c r="I703" s="29" t="s">
        <v>2899</v>
      </c>
      <c r="J703" s="29" t="s">
        <v>959</v>
      </c>
      <c r="K703" s="29" t="s">
        <v>411</v>
      </c>
      <c r="L703" s="29" t="s">
        <v>960</v>
      </c>
      <c r="M703" s="29" t="s">
        <v>11308</v>
      </c>
      <c r="N703" s="29" t="s">
        <v>11309</v>
      </c>
      <c r="O703" s="29" t="s">
        <v>11310</v>
      </c>
      <c r="P703" s="29" t="s">
        <v>11311</v>
      </c>
      <c r="Q703" s="29" t="s">
        <v>2</v>
      </c>
      <c r="R703" s="29" t="s">
        <v>2536</v>
      </c>
      <c r="S703" s="29" t="s">
        <v>2536</v>
      </c>
      <c r="T703" s="29" t="s">
        <v>5325</v>
      </c>
      <c r="U703" s="29" t="s">
        <v>11312</v>
      </c>
      <c r="V703" s="29">
        <v>1</v>
      </c>
      <c r="W703" s="29" t="s">
        <v>396</v>
      </c>
      <c r="X703" s="29" t="s">
        <v>11313</v>
      </c>
      <c r="Y703" s="29" t="s">
        <v>2742</v>
      </c>
      <c r="Z703" s="29" t="s">
        <v>11314</v>
      </c>
      <c r="AA703" s="29" t="s">
        <v>11314</v>
      </c>
      <c r="AB703" s="29" t="s">
        <v>1807</v>
      </c>
      <c r="AC703" s="29" t="s">
        <v>1808</v>
      </c>
      <c r="AD703" s="29" t="s">
        <v>2</v>
      </c>
      <c r="AE703" s="29" t="s">
        <v>2427</v>
      </c>
      <c r="AF703" s="29" t="s">
        <v>11315</v>
      </c>
      <c r="AG703" s="29">
        <v>-2</v>
      </c>
      <c r="AH703" s="29" t="s">
        <v>11315</v>
      </c>
      <c r="AI703" s="29" t="s">
        <v>11316</v>
      </c>
      <c r="AJ703" s="29">
        <v>1211</v>
      </c>
      <c r="AK703" s="29" t="s">
        <v>11317</v>
      </c>
      <c r="AL703" s="29" t="s">
        <v>11318</v>
      </c>
      <c r="AM703" s="29">
        <v>340</v>
      </c>
      <c r="AN703" s="1">
        <f t="shared" si="39"/>
        <v>1</v>
      </c>
      <c r="AO703" s="1">
        <f t="shared" si="40"/>
        <v>1</v>
      </c>
      <c r="AP703" s="30">
        <f t="shared" si="41"/>
        <v>46296</v>
      </c>
      <c r="AQ703" s="1" t="str">
        <f>IF(COUNTIF('同场线路Rotas do mesmo SC'!A:A,C703)&gt;0,"Sim","Não")</f>
        <v>Não</v>
      </c>
      <c r="AR703" s="1" t="str">
        <f>IF(COUNTIF(揽收业务网点!A:A,P703)&gt;0,"Sim","Não")</f>
        <v>Não</v>
      </c>
    </row>
    <row r="704" spans="1:44">
      <c r="A704" s="29" t="s">
        <v>11319</v>
      </c>
      <c r="B704" s="29" t="s">
        <v>379</v>
      </c>
      <c r="C704" s="29" t="s">
        <v>11320</v>
      </c>
      <c r="D704" s="29" t="s">
        <v>381</v>
      </c>
      <c r="E704" s="29" t="s">
        <v>382</v>
      </c>
      <c r="F704" s="29" t="s">
        <v>383</v>
      </c>
      <c r="G704" s="29">
        <v>110</v>
      </c>
      <c r="H704" s="29" t="s">
        <v>11321</v>
      </c>
      <c r="I704" s="29" t="s">
        <v>385</v>
      </c>
      <c r="J704" s="29" t="s">
        <v>6981</v>
      </c>
      <c r="K704" s="29" t="s">
        <v>387</v>
      </c>
      <c r="L704" s="29" t="s">
        <v>6982</v>
      </c>
      <c r="M704" s="29" t="s">
        <v>11322</v>
      </c>
      <c r="N704" s="29" t="s">
        <v>11323</v>
      </c>
      <c r="O704" s="29" t="s">
        <v>6856</v>
      </c>
      <c r="P704" s="29" t="s">
        <v>6857</v>
      </c>
      <c r="Q704" s="29" t="s">
        <v>94</v>
      </c>
      <c r="R704" s="29" t="s">
        <v>11324</v>
      </c>
      <c r="S704" s="29" t="s">
        <v>9929</v>
      </c>
      <c r="T704" s="29" t="s">
        <v>11325</v>
      </c>
      <c r="U704" s="29" t="s">
        <v>11326</v>
      </c>
      <c r="V704" s="29">
        <v>17</v>
      </c>
      <c r="W704" s="29" t="s">
        <v>396</v>
      </c>
      <c r="X704" s="29" t="s">
        <v>11327</v>
      </c>
      <c r="Y704" s="29" t="s">
        <v>948</v>
      </c>
      <c r="Z704" s="29" t="s">
        <v>11328</v>
      </c>
      <c r="AA704" s="29" t="s">
        <v>11328</v>
      </c>
      <c r="AB704" s="29" t="s">
        <v>11329</v>
      </c>
      <c r="AC704" s="29" t="s">
        <v>11330</v>
      </c>
      <c r="AD704" s="29" t="s">
        <v>94</v>
      </c>
      <c r="AE704" s="29" t="s">
        <v>2351</v>
      </c>
      <c r="AF704" s="29" t="s">
        <v>11331</v>
      </c>
      <c r="AG704" s="29">
        <v>-27</v>
      </c>
      <c r="AH704" s="29" t="s">
        <v>11331</v>
      </c>
      <c r="AI704" s="29" t="s">
        <v>11332</v>
      </c>
      <c r="AJ704" s="29">
        <v>108</v>
      </c>
      <c r="AK704" s="29" t="s">
        <v>11333</v>
      </c>
      <c r="AL704" s="29" t="s">
        <v>11334</v>
      </c>
      <c r="AM704" s="29">
        <v>1791</v>
      </c>
      <c r="AN704" s="1">
        <f t="shared" si="39"/>
        <v>1</v>
      </c>
      <c r="AO704" s="1">
        <f t="shared" si="40"/>
        <v>1</v>
      </c>
      <c r="AP704" s="30">
        <f t="shared" si="41"/>
        <v>46296</v>
      </c>
      <c r="AQ704" s="1" t="str">
        <f>IF(COUNTIF('同场线路Rotas do mesmo SC'!A:A,C704)&gt;0,"Sim","Não")</f>
        <v>Não</v>
      </c>
      <c r="AR704" s="1" t="str">
        <f>IF(COUNTIF(揽收业务网点!A:A,P704)&gt;0,"Sim","Não")</f>
        <v>Não</v>
      </c>
    </row>
    <row r="705" spans="1:44">
      <c r="A705" s="29" t="s">
        <v>11335</v>
      </c>
      <c r="B705" s="29" t="s">
        <v>379</v>
      </c>
      <c r="C705" s="29" t="s">
        <v>11336</v>
      </c>
      <c r="D705" s="29" t="s">
        <v>381</v>
      </c>
      <c r="E705" s="29" t="s">
        <v>382</v>
      </c>
      <c r="F705" s="29" t="s">
        <v>383</v>
      </c>
      <c r="G705" s="29">
        <v>143</v>
      </c>
      <c r="H705" s="29" t="s">
        <v>11337</v>
      </c>
      <c r="I705" s="29" t="s">
        <v>385</v>
      </c>
      <c r="J705" s="29" t="s">
        <v>9195</v>
      </c>
      <c r="K705" s="29" t="s">
        <v>387</v>
      </c>
      <c r="L705" s="29" t="s">
        <v>9196</v>
      </c>
      <c r="M705" s="29" t="s">
        <v>11338</v>
      </c>
      <c r="N705" s="29" t="s">
        <v>11339</v>
      </c>
      <c r="O705" s="29" t="s">
        <v>6179</v>
      </c>
      <c r="P705" s="29" t="s">
        <v>6180</v>
      </c>
      <c r="Q705" s="29" t="s">
        <v>168</v>
      </c>
      <c r="R705" s="29" t="s">
        <v>9199</v>
      </c>
      <c r="S705" s="29" t="s">
        <v>10538</v>
      </c>
      <c r="T705" s="29" t="s">
        <v>11340</v>
      </c>
      <c r="U705" s="29" t="s">
        <v>9590</v>
      </c>
      <c r="V705" s="29">
        <v>67</v>
      </c>
      <c r="W705" s="29" t="s">
        <v>396</v>
      </c>
      <c r="X705" s="29" t="s">
        <v>11341</v>
      </c>
      <c r="Y705" s="29" t="s">
        <v>1674</v>
      </c>
      <c r="Z705" s="29" t="s">
        <v>11342</v>
      </c>
      <c r="AA705" s="29" t="s">
        <v>11342</v>
      </c>
      <c r="AB705" s="29" t="s">
        <v>11343</v>
      </c>
      <c r="AC705" s="29" t="s">
        <v>11344</v>
      </c>
      <c r="AD705" s="29" t="s">
        <v>168</v>
      </c>
      <c r="AE705" s="29" t="s">
        <v>11345</v>
      </c>
      <c r="AF705" s="29" t="s">
        <v>11346</v>
      </c>
      <c r="AG705" s="29">
        <v>-107</v>
      </c>
      <c r="AH705" s="29" t="s">
        <v>11346</v>
      </c>
      <c r="AI705" s="29" t="s">
        <v>11347</v>
      </c>
      <c r="AJ705" s="29">
        <v>41</v>
      </c>
      <c r="AK705" s="29" t="s">
        <v>11348</v>
      </c>
      <c r="AL705" s="29" t="s">
        <v>11349</v>
      </c>
      <c r="AM705" s="29">
        <v>32</v>
      </c>
      <c r="AN705" s="1">
        <f t="shared" si="39"/>
        <v>1</v>
      </c>
      <c r="AO705" s="1">
        <f t="shared" si="40"/>
        <v>1</v>
      </c>
      <c r="AP705" s="30">
        <f t="shared" si="41"/>
        <v>46296</v>
      </c>
      <c r="AQ705" s="1" t="str">
        <f>IF(COUNTIF('同场线路Rotas do mesmo SC'!A:A,C705)&gt;0,"Sim","Não")</f>
        <v>Não</v>
      </c>
      <c r="AR705" s="1" t="str">
        <f>IF(COUNTIF(揽收业务网点!A:A,P705)&gt;0,"Sim","Não")</f>
        <v>Não</v>
      </c>
    </row>
    <row r="706" spans="1:44">
      <c r="A706" s="29" t="s">
        <v>11350</v>
      </c>
      <c r="B706" s="29" t="s">
        <v>379</v>
      </c>
      <c r="C706" s="29" t="s">
        <v>11351</v>
      </c>
      <c r="D706" s="29" t="s">
        <v>381</v>
      </c>
      <c r="E706" s="29" t="s">
        <v>640</v>
      </c>
      <c r="F706" s="29" t="s">
        <v>811</v>
      </c>
      <c r="G706" s="29">
        <v>10</v>
      </c>
      <c r="H706" s="29" t="s">
        <v>7625</v>
      </c>
      <c r="I706" s="29" t="s">
        <v>868</v>
      </c>
      <c r="J706" s="29" t="s">
        <v>642</v>
      </c>
      <c r="K706" s="29" t="s">
        <v>387</v>
      </c>
      <c r="L706" s="29" t="s">
        <v>643</v>
      </c>
      <c r="M706" s="29" t="s">
        <v>7626</v>
      </c>
      <c r="N706" s="29" t="s">
        <v>7627</v>
      </c>
      <c r="O706" s="29" t="s">
        <v>9036</v>
      </c>
      <c r="P706" s="29" t="s">
        <v>43</v>
      </c>
      <c r="Q706" s="29" t="s">
        <v>11</v>
      </c>
      <c r="R706" s="29" t="s">
        <v>11352</v>
      </c>
      <c r="S706" s="29" t="s">
        <v>11352</v>
      </c>
      <c r="T706" s="29" t="s">
        <v>11353</v>
      </c>
      <c r="U706" s="29" t="s">
        <v>11354</v>
      </c>
      <c r="V706" s="29">
        <v>1</v>
      </c>
      <c r="W706" s="29" t="s">
        <v>396</v>
      </c>
      <c r="X706" s="29" t="s">
        <v>11355</v>
      </c>
      <c r="Y706" s="29" t="s">
        <v>9040</v>
      </c>
      <c r="Z706" s="29" t="s">
        <v>11356</v>
      </c>
      <c r="AA706" s="29" t="s">
        <v>11356</v>
      </c>
      <c r="AB706" s="29" t="s">
        <v>1703</v>
      </c>
      <c r="AC706" s="29" t="s">
        <v>45</v>
      </c>
      <c r="AD706" s="29" t="s">
        <v>11</v>
      </c>
      <c r="AE706" s="29" t="s">
        <v>1814</v>
      </c>
      <c r="AF706" s="29" t="s">
        <v>11357</v>
      </c>
      <c r="AG706" s="29">
        <v>-336</v>
      </c>
      <c r="AH706" s="29" t="s">
        <v>11357</v>
      </c>
      <c r="AI706" s="29" t="s">
        <v>11358</v>
      </c>
      <c r="AJ706" s="29"/>
      <c r="AK706" s="29"/>
      <c r="AL706" s="29"/>
      <c r="AM706" s="29"/>
      <c r="AN706" s="1">
        <f t="shared" si="39"/>
        <v>1</v>
      </c>
      <c r="AO706" s="1">
        <f t="shared" si="40"/>
        <v>1</v>
      </c>
      <c r="AP706" s="30">
        <f t="shared" si="41"/>
        <v>46296</v>
      </c>
      <c r="AQ706" s="1" t="str">
        <f>IF(COUNTIF('同场线路Rotas do mesmo SC'!A:A,C706)&gt;0,"Sim","Não")</f>
        <v>Não</v>
      </c>
      <c r="AR706" s="1" t="str">
        <f>IF(COUNTIF(揽收业务网点!A:A,P706)&gt;0,"Sim","Não")</f>
        <v>Sim</v>
      </c>
    </row>
    <row r="707" spans="1:44">
      <c r="A707" s="29" t="s">
        <v>11359</v>
      </c>
      <c r="B707" s="29" t="s">
        <v>379</v>
      </c>
      <c r="C707" s="29" t="s">
        <v>11360</v>
      </c>
      <c r="D707" s="29" t="s">
        <v>381</v>
      </c>
      <c r="E707" s="29" t="s">
        <v>640</v>
      </c>
      <c r="F707" s="29" t="s">
        <v>811</v>
      </c>
      <c r="G707" s="29">
        <v>130</v>
      </c>
      <c r="H707" s="29" t="s">
        <v>11361</v>
      </c>
      <c r="I707" s="29" t="s">
        <v>663</v>
      </c>
      <c r="J707" s="29" t="s">
        <v>734</v>
      </c>
      <c r="K707" s="29" t="s">
        <v>387</v>
      </c>
      <c r="L707" s="29" t="s">
        <v>735</v>
      </c>
      <c r="M707" s="29" t="s">
        <v>11362</v>
      </c>
      <c r="N707" s="29" t="s">
        <v>11363</v>
      </c>
      <c r="O707" s="29" t="s">
        <v>1703</v>
      </c>
      <c r="P707" s="29" t="s">
        <v>45</v>
      </c>
      <c r="Q707" s="29" t="s">
        <v>11</v>
      </c>
      <c r="R707" s="29" t="s">
        <v>11364</v>
      </c>
      <c r="S707" s="29" t="s">
        <v>11364</v>
      </c>
      <c r="T707" s="29" t="s">
        <v>11365</v>
      </c>
      <c r="U707" s="29" t="s">
        <v>11366</v>
      </c>
      <c r="V707" s="29">
        <v>162</v>
      </c>
      <c r="W707" s="29" t="s">
        <v>396</v>
      </c>
      <c r="X707" s="29" t="s">
        <v>11367</v>
      </c>
      <c r="Y707" s="29" t="s">
        <v>744</v>
      </c>
      <c r="Z707" s="29" t="s">
        <v>11368</v>
      </c>
      <c r="AA707" s="29" t="s">
        <v>11368</v>
      </c>
      <c r="AB707" s="29" t="s">
        <v>653</v>
      </c>
      <c r="AC707" s="29" t="s">
        <v>654</v>
      </c>
      <c r="AD707" s="29" t="s">
        <v>11</v>
      </c>
      <c r="AE707" s="29" t="s">
        <v>1437</v>
      </c>
      <c r="AF707" s="29" t="s">
        <v>11369</v>
      </c>
      <c r="AG707" s="29">
        <v>340</v>
      </c>
      <c r="AH707" s="29" t="s">
        <v>11369</v>
      </c>
      <c r="AI707" s="29" t="s">
        <v>11370</v>
      </c>
      <c r="AJ707" s="29">
        <v>351</v>
      </c>
      <c r="AK707" s="29" t="s">
        <v>11371</v>
      </c>
      <c r="AL707" s="29" t="s">
        <v>11372</v>
      </c>
      <c r="AM707" s="29">
        <v>1774</v>
      </c>
      <c r="AN707" s="1">
        <f t="shared" si="39"/>
        <v>1</v>
      </c>
      <c r="AO707" s="1">
        <f t="shared" si="40"/>
        <v>1</v>
      </c>
      <c r="AP707" s="30">
        <f t="shared" si="41"/>
        <v>46296</v>
      </c>
      <c r="AQ707" s="1" t="str">
        <f>IF(COUNTIF('同场线路Rotas do mesmo SC'!A:A,C707)&gt;0,"Sim","Não")</f>
        <v>Não</v>
      </c>
      <c r="AR707" s="1" t="str">
        <f>IF(COUNTIF(揽收业务网点!A:A,P707)&gt;0,"Sim","Não")</f>
        <v>Sim</v>
      </c>
    </row>
    <row r="708" spans="1:44">
      <c r="A708" s="29" t="s">
        <v>11373</v>
      </c>
      <c r="B708" s="29" t="s">
        <v>379</v>
      </c>
      <c r="C708" s="29" t="s">
        <v>11374</v>
      </c>
      <c r="D708" s="29" t="s">
        <v>381</v>
      </c>
      <c r="E708" s="29" t="s">
        <v>382</v>
      </c>
      <c r="F708" s="29" t="s">
        <v>383</v>
      </c>
      <c r="G708" s="29">
        <v>25</v>
      </c>
      <c r="H708" s="29" t="s">
        <v>11375</v>
      </c>
      <c r="I708" s="29" t="s">
        <v>868</v>
      </c>
      <c r="J708" s="29" t="s">
        <v>1753</v>
      </c>
      <c r="K708" s="29" t="s">
        <v>387</v>
      </c>
      <c r="L708" s="29" t="s">
        <v>1754</v>
      </c>
      <c r="M708" s="29" t="s">
        <v>11376</v>
      </c>
      <c r="N708" s="29" t="s">
        <v>11377</v>
      </c>
      <c r="O708" s="29" t="s">
        <v>1703</v>
      </c>
      <c r="P708" s="29" t="s">
        <v>45</v>
      </c>
      <c r="Q708" s="29" t="s">
        <v>11</v>
      </c>
      <c r="R708" s="29" t="s">
        <v>11378</v>
      </c>
      <c r="S708" s="29" t="s">
        <v>11378</v>
      </c>
      <c r="T708" s="29" t="s">
        <v>11379</v>
      </c>
      <c r="U708" s="29" t="s">
        <v>11380</v>
      </c>
      <c r="V708" s="29">
        <v>58</v>
      </c>
      <c r="W708" s="29" t="s">
        <v>396</v>
      </c>
      <c r="X708" s="29" t="s">
        <v>11381</v>
      </c>
      <c r="Y708" s="29" t="s">
        <v>1325</v>
      </c>
      <c r="Z708" s="29" t="s">
        <v>11382</v>
      </c>
      <c r="AA708" s="29" t="s">
        <v>11382</v>
      </c>
      <c r="AB708" s="29" t="s">
        <v>11383</v>
      </c>
      <c r="AC708" s="29" t="s">
        <v>11384</v>
      </c>
      <c r="AD708" s="29" t="s">
        <v>11</v>
      </c>
      <c r="AE708" s="29" t="s">
        <v>8808</v>
      </c>
      <c r="AF708" s="29" t="s">
        <v>11385</v>
      </c>
      <c r="AG708" s="29">
        <v>11</v>
      </c>
      <c r="AH708" s="29" t="s">
        <v>11385</v>
      </c>
      <c r="AI708" s="29" t="s">
        <v>6140</v>
      </c>
      <c r="AJ708" s="29">
        <v>2</v>
      </c>
      <c r="AK708" s="29" t="s">
        <v>11386</v>
      </c>
      <c r="AL708" s="29" t="s">
        <v>11387</v>
      </c>
      <c r="AM708" s="29">
        <v>87</v>
      </c>
      <c r="AN708" s="1">
        <f t="shared" si="39"/>
        <v>1</v>
      </c>
      <c r="AO708" s="1">
        <f t="shared" si="40"/>
        <v>1</v>
      </c>
      <c r="AP708" s="30">
        <f t="shared" si="41"/>
        <v>46296</v>
      </c>
      <c r="AQ708" s="1" t="str">
        <f>IF(COUNTIF('同场线路Rotas do mesmo SC'!A:A,C708)&gt;0,"Sim","Não")</f>
        <v>Não</v>
      </c>
      <c r="AR708" s="1" t="str">
        <f>IF(COUNTIF(揽收业务网点!A:A,P708)&gt;0,"Sim","Não")</f>
        <v>Sim</v>
      </c>
    </row>
    <row r="709" spans="1:44">
      <c r="A709" s="29" t="s">
        <v>11388</v>
      </c>
      <c r="B709" s="29" t="s">
        <v>379</v>
      </c>
      <c r="C709" s="29" t="s">
        <v>11389</v>
      </c>
      <c r="D709" s="29" t="s">
        <v>381</v>
      </c>
      <c r="E709" s="29" t="s">
        <v>382</v>
      </c>
      <c r="F709" s="29" t="s">
        <v>732</v>
      </c>
      <c r="G709" s="29">
        <v>42</v>
      </c>
      <c r="H709" s="29" t="s">
        <v>11390</v>
      </c>
      <c r="I709" s="29" t="s">
        <v>868</v>
      </c>
      <c r="J709" s="29" t="s">
        <v>642</v>
      </c>
      <c r="K709" s="29" t="s">
        <v>387</v>
      </c>
      <c r="L709" s="29" t="s">
        <v>643</v>
      </c>
      <c r="M709" s="29" t="s">
        <v>11391</v>
      </c>
      <c r="N709" s="29" t="s">
        <v>11392</v>
      </c>
      <c r="O709" s="29" t="s">
        <v>653</v>
      </c>
      <c r="P709" s="29" t="s">
        <v>654</v>
      </c>
      <c r="Q709" s="29" t="s">
        <v>11</v>
      </c>
      <c r="R709" s="29" t="s">
        <v>7029</v>
      </c>
      <c r="S709" s="29" t="s">
        <v>11393</v>
      </c>
      <c r="T709" s="29" t="s">
        <v>11394</v>
      </c>
      <c r="U709" s="29" t="s">
        <v>11395</v>
      </c>
      <c r="V709" s="29">
        <v>288</v>
      </c>
      <c r="W709" s="29" t="s">
        <v>396</v>
      </c>
      <c r="X709" s="29" t="s">
        <v>8591</v>
      </c>
      <c r="Y709" s="29" t="s">
        <v>1775</v>
      </c>
      <c r="Z709" s="29" t="s">
        <v>11396</v>
      </c>
      <c r="AA709" s="29" t="s">
        <v>11396</v>
      </c>
      <c r="AB709" s="29" t="s">
        <v>6297</v>
      </c>
      <c r="AC709" s="29" t="s">
        <v>6298</v>
      </c>
      <c r="AD709" s="29" t="s">
        <v>11</v>
      </c>
      <c r="AE709" s="29" t="s">
        <v>2873</v>
      </c>
      <c r="AF709" s="29" t="s">
        <v>11397</v>
      </c>
      <c r="AG709" s="29">
        <v>-41</v>
      </c>
      <c r="AH709" s="29" t="s">
        <v>11397</v>
      </c>
      <c r="AI709" s="29" t="s">
        <v>11398</v>
      </c>
      <c r="AJ709" s="29">
        <v>14</v>
      </c>
      <c r="AK709" s="29" t="s">
        <v>11399</v>
      </c>
      <c r="AL709" s="29" t="s">
        <v>11400</v>
      </c>
      <c r="AM709" s="29">
        <v>75</v>
      </c>
      <c r="AN709" s="1">
        <f t="shared" si="39"/>
        <v>1</v>
      </c>
      <c r="AO709" s="1">
        <f t="shared" si="40"/>
        <v>1</v>
      </c>
      <c r="AP709" s="30">
        <f t="shared" si="41"/>
        <v>46296</v>
      </c>
      <c r="AQ709" s="1" t="str">
        <f>IF(COUNTIF('同场线路Rotas do mesmo SC'!A:A,C709)&gt;0,"Sim","Não")</f>
        <v>Não</v>
      </c>
      <c r="AR709" s="1" t="str">
        <f>IF(COUNTIF(揽收业务网点!A:A,P709)&gt;0,"Sim","Não")</f>
        <v>Não</v>
      </c>
    </row>
    <row r="710" spans="1:44">
      <c r="A710" s="29" t="s">
        <v>11401</v>
      </c>
      <c r="B710" s="29" t="s">
        <v>379</v>
      </c>
      <c r="C710" s="29" t="s">
        <v>11402</v>
      </c>
      <c r="D710" s="29" t="s">
        <v>381</v>
      </c>
      <c r="E710" s="29" t="s">
        <v>640</v>
      </c>
      <c r="F710" s="29" t="s">
        <v>383</v>
      </c>
      <c r="G710" s="29">
        <v>38</v>
      </c>
      <c r="H710" s="29" t="s">
        <v>11403</v>
      </c>
      <c r="I710" s="29" t="s">
        <v>868</v>
      </c>
      <c r="J710" s="29" t="s">
        <v>1753</v>
      </c>
      <c r="K710" s="29" t="s">
        <v>387</v>
      </c>
      <c r="L710" s="29" t="s">
        <v>1754</v>
      </c>
      <c r="M710" s="29" t="s">
        <v>11404</v>
      </c>
      <c r="N710" s="29" t="s">
        <v>11405</v>
      </c>
      <c r="O710" s="29" t="s">
        <v>6549</v>
      </c>
      <c r="P710" s="29" t="s">
        <v>36</v>
      </c>
      <c r="Q710" s="29" t="s">
        <v>11</v>
      </c>
      <c r="R710" s="29" t="s">
        <v>11406</v>
      </c>
      <c r="S710" s="29" t="s">
        <v>11406</v>
      </c>
      <c r="T710" s="29" t="s">
        <v>11407</v>
      </c>
      <c r="U710" s="29" t="s">
        <v>11408</v>
      </c>
      <c r="V710" s="29">
        <v>71</v>
      </c>
      <c r="W710" s="29" t="s">
        <v>396</v>
      </c>
      <c r="X710" s="29" t="s">
        <v>11409</v>
      </c>
      <c r="Y710" s="29" t="s">
        <v>2307</v>
      </c>
      <c r="Z710" s="29" t="s">
        <v>11410</v>
      </c>
      <c r="AA710" s="29" t="s">
        <v>11410</v>
      </c>
      <c r="AB710" s="29" t="s">
        <v>1703</v>
      </c>
      <c r="AC710" s="29" t="s">
        <v>45</v>
      </c>
      <c r="AD710" s="29" t="s">
        <v>11</v>
      </c>
      <c r="AE710" s="29" t="s">
        <v>9040</v>
      </c>
      <c r="AF710" s="29" t="s">
        <v>11411</v>
      </c>
      <c r="AG710" s="29">
        <v>-28</v>
      </c>
      <c r="AH710" s="29" t="s">
        <v>11411</v>
      </c>
      <c r="AI710" s="29" t="s">
        <v>11412</v>
      </c>
      <c r="AJ710" s="29"/>
      <c r="AK710" s="29"/>
      <c r="AL710" s="29"/>
      <c r="AM710" s="29"/>
      <c r="AN710" s="1">
        <f t="shared" si="39"/>
        <v>1</v>
      </c>
      <c r="AO710" s="1">
        <f t="shared" si="40"/>
        <v>1</v>
      </c>
      <c r="AP710" s="30">
        <f t="shared" si="41"/>
        <v>46296</v>
      </c>
      <c r="AQ710" s="1" t="str">
        <f>IF(COUNTIF('同场线路Rotas do mesmo SC'!A:A,C710)&gt;0,"Sim","Não")</f>
        <v>Não</v>
      </c>
      <c r="AR710" s="1" t="str">
        <f>IF(COUNTIF(揽收业务网点!A:A,P710)&gt;0,"Sim","Não")</f>
        <v>Sim</v>
      </c>
    </row>
    <row r="711" spans="1:44">
      <c r="A711" s="29" t="s">
        <v>11413</v>
      </c>
      <c r="B711" s="29" t="s">
        <v>379</v>
      </c>
      <c r="C711" s="29" t="s">
        <v>11414</v>
      </c>
      <c r="D711" s="29" t="s">
        <v>381</v>
      </c>
      <c r="E711" s="29" t="s">
        <v>382</v>
      </c>
      <c r="F711" s="29" t="s">
        <v>383</v>
      </c>
      <c r="G711" s="29">
        <v>60</v>
      </c>
      <c r="H711" s="29" t="s">
        <v>11415</v>
      </c>
      <c r="I711" s="29" t="s">
        <v>409</v>
      </c>
      <c r="J711" s="29" t="s">
        <v>1899</v>
      </c>
      <c r="K711" s="29" t="s">
        <v>387</v>
      </c>
      <c r="L711" s="29" t="s">
        <v>1900</v>
      </c>
      <c r="M711" s="29" t="s">
        <v>11416</v>
      </c>
      <c r="N711" s="29" t="s">
        <v>11417</v>
      </c>
      <c r="O711" s="29" t="s">
        <v>1903</v>
      </c>
      <c r="P711" s="29" t="s">
        <v>1904</v>
      </c>
      <c r="Q711" s="29" t="s">
        <v>70</v>
      </c>
      <c r="R711" s="29" t="s">
        <v>11418</v>
      </c>
      <c r="S711" s="29" t="s">
        <v>9911</v>
      </c>
      <c r="T711" s="29" t="s">
        <v>11419</v>
      </c>
      <c r="U711" s="29" t="s">
        <v>11420</v>
      </c>
      <c r="V711" s="29">
        <v>387</v>
      </c>
      <c r="W711" s="29" t="s">
        <v>396</v>
      </c>
      <c r="X711" s="29" t="s">
        <v>11421</v>
      </c>
      <c r="Y711" s="29" t="s">
        <v>528</v>
      </c>
      <c r="Z711" s="29" t="s">
        <v>11422</v>
      </c>
      <c r="AA711" s="29" t="s">
        <v>11422</v>
      </c>
      <c r="AB711" s="29" t="s">
        <v>11423</v>
      </c>
      <c r="AC711" s="29" t="s">
        <v>11424</v>
      </c>
      <c r="AD711" s="29" t="s">
        <v>70</v>
      </c>
      <c r="AE711" s="29" t="s">
        <v>633</v>
      </c>
      <c r="AF711" s="29" t="s">
        <v>11425</v>
      </c>
      <c r="AG711" s="29">
        <v>-77</v>
      </c>
      <c r="AH711" s="29" t="s">
        <v>11425</v>
      </c>
      <c r="AI711" s="29"/>
      <c r="AJ711" s="29">
        <v>82</v>
      </c>
      <c r="AK711" s="29" t="s">
        <v>11426</v>
      </c>
      <c r="AL711" s="29" t="s">
        <v>11427</v>
      </c>
      <c r="AM711" s="29">
        <v>154</v>
      </c>
      <c r="AN711" s="1">
        <f t="shared" si="39"/>
        <v>1</v>
      </c>
      <c r="AO711" s="1">
        <f t="shared" si="40"/>
        <v>0</v>
      </c>
      <c r="AP711" s="30">
        <f t="shared" si="41"/>
        <v>46296</v>
      </c>
      <c r="AQ711" s="1" t="str">
        <f>IF(COUNTIF('同场线路Rotas do mesmo SC'!A:A,C711)&gt;0,"Sim","Não")</f>
        <v>Não</v>
      </c>
      <c r="AR711" s="1" t="str">
        <f>IF(COUNTIF(揽收业务网点!A:A,P711)&gt;0,"Sim","Não")</f>
        <v>Não</v>
      </c>
    </row>
    <row r="712" spans="1:44">
      <c r="A712" s="29" t="s">
        <v>11428</v>
      </c>
      <c r="B712" s="29" t="s">
        <v>379</v>
      </c>
      <c r="C712" s="29" t="s">
        <v>11429</v>
      </c>
      <c r="D712" s="29" t="s">
        <v>381</v>
      </c>
      <c r="E712" s="29" t="s">
        <v>382</v>
      </c>
      <c r="F712" s="29" t="s">
        <v>383</v>
      </c>
      <c r="G712" s="29">
        <v>145</v>
      </c>
      <c r="H712" s="29" t="s">
        <v>11430</v>
      </c>
      <c r="I712" s="29" t="s">
        <v>385</v>
      </c>
      <c r="J712" s="29" t="s">
        <v>1597</v>
      </c>
      <c r="K712" s="29" t="s">
        <v>387</v>
      </c>
      <c r="L712" s="29" t="s">
        <v>1598</v>
      </c>
      <c r="M712" s="29" t="s">
        <v>11431</v>
      </c>
      <c r="N712" s="29" t="s">
        <v>11432</v>
      </c>
      <c r="O712" s="29" t="s">
        <v>6856</v>
      </c>
      <c r="P712" s="29" t="s">
        <v>6857</v>
      </c>
      <c r="Q712" s="29" t="s">
        <v>94</v>
      </c>
      <c r="R712" s="29" t="s">
        <v>11433</v>
      </c>
      <c r="S712" s="29" t="s">
        <v>11433</v>
      </c>
      <c r="T712" s="29" t="s">
        <v>11434</v>
      </c>
      <c r="U712" s="29" t="s">
        <v>11435</v>
      </c>
      <c r="V712" s="29">
        <v>22</v>
      </c>
      <c r="W712" s="29" t="s">
        <v>396</v>
      </c>
      <c r="X712" s="29" t="s">
        <v>11436</v>
      </c>
      <c r="Y712" s="29" t="s">
        <v>1437</v>
      </c>
      <c r="Z712" s="29" t="s">
        <v>2621</v>
      </c>
      <c r="AA712" s="29" t="s">
        <v>2621</v>
      </c>
      <c r="AB712" s="29" t="s">
        <v>11437</v>
      </c>
      <c r="AC712" s="29" t="s">
        <v>11438</v>
      </c>
      <c r="AD712" s="29" t="s">
        <v>94</v>
      </c>
      <c r="AE712" s="29" t="s">
        <v>1325</v>
      </c>
      <c r="AF712" s="29" t="s">
        <v>11439</v>
      </c>
      <c r="AG712" s="29">
        <v>-54</v>
      </c>
      <c r="AH712" s="29" t="s">
        <v>11439</v>
      </c>
      <c r="AI712" s="29" t="s">
        <v>11440</v>
      </c>
      <c r="AJ712" s="29">
        <v>247</v>
      </c>
      <c r="AK712" s="29" t="s">
        <v>11441</v>
      </c>
      <c r="AL712" s="29" t="s">
        <v>11442</v>
      </c>
      <c r="AM712" s="29">
        <v>240</v>
      </c>
      <c r="AN712" s="1">
        <f t="shared" si="39"/>
        <v>1</v>
      </c>
      <c r="AO712" s="1">
        <f t="shared" si="40"/>
        <v>1</v>
      </c>
      <c r="AP712" s="30">
        <f t="shared" si="41"/>
        <v>46296</v>
      </c>
      <c r="AQ712" s="1" t="str">
        <f>IF(COUNTIF('同场线路Rotas do mesmo SC'!A:A,C712)&gt;0,"Sim","Não")</f>
        <v>Não</v>
      </c>
      <c r="AR712" s="1" t="str">
        <f>IF(COUNTIF(揽收业务网点!A:A,P712)&gt;0,"Sim","Não")</f>
        <v>Não</v>
      </c>
    </row>
    <row r="713" spans="1:44">
      <c r="A713" s="29" t="s">
        <v>11443</v>
      </c>
      <c r="B713" s="29" t="s">
        <v>379</v>
      </c>
      <c r="C713" s="29" t="s">
        <v>11444</v>
      </c>
      <c r="D713" s="29" t="s">
        <v>381</v>
      </c>
      <c r="E713" s="29" t="s">
        <v>382</v>
      </c>
      <c r="F713" s="29" t="s">
        <v>383</v>
      </c>
      <c r="G713" s="29">
        <v>45</v>
      </c>
      <c r="H713" s="29" t="s">
        <v>11445</v>
      </c>
      <c r="I713" s="29" t="s">
        <v>512</v>
      </c>
      <c r="J713" s="29" t="s">
        <v>11446</v>
      </c>
      <c r="K713" s="29" t="s">
        <v>387</v>
      </c>
      <c r="L713" s="29" t="s">
        <v>11447</v>
      </c>
      <c r="M713" s="29" t="s">
        <v>11448</v>
      </c>
      <c r="N713" s="29" t="s">
        <v>11449</v>
      </c>
      <c r="O713" s="29" t="s">
        <v>10517</v>
      </c>
      <c r="P713" s="29" t="s">
        <v>10518</v>
      </c>
      <c r="Q713" s="29" t="s">
        <v>5</v>
      </c>
      <c r="R713" s="29" t="s">
        <v>11450</v>
      </c>
      <c r="S713" s="29" t="s">
        <v>11451</v>
      </c>
      <c r="T713" s="29" t="s">
        <v>11452</v>
      </c>
      <c r="U713" s="29" t="s">
        <v>11453</v>
      </c>
      <c r="V713" s="29">
        <v>12</v>
      </c>
      <c r="W713" s="29" t="s">
        <v>396</v>
      </c>
      <c r="X713" s="29" t="s">
        <v>9767</v>
      </c>
      <c r="Y713" s="29" t="s">
        <v>3074</v>
      </c>
      <c r="Z713" s="29" t="s">
        <v>11454</v>
      </c>
      <c r="AA713" s="29" t="s">
        <v>11454</v>
      </c>
      <c r="AB713" s="29" t="s">
        <v>11455</v>
      </c>
      <c r="AC713" s="29" t="s">
        <v>11456</v>
      </c>
      <c r="AD713" s="29" t="s">
        <v>5</v>
      </c>
      <c r="AE713" s="29" t="s">
        <v>2223</v>
      </c>
      <c r="AF713" s="29" t="s">
        <v>11457</v>
      </c>
      <c r="AG713" s="29">
        <v>-593</v>
      </c>
      <c r="AH713" s="29" t="s">
        <v>11457</v>
      </c>
      <c r="AI713" s="29" t="s">
        <v>11458</v>
      </c>
      <c r="AJ713" s="29">
        <v>3</v>
      </c>
      <c r="AK713" s="29" t="s">
        <v>6401</v>
      </c>
      <c r="AL713" s="29" t="s">
        <v>10241</v>
      </c>
      <c r="AM713" s="29">
        <v>13</v>
      </c>
      <c r="AN713" s="1">
        <f t="shared" si="39"/>
        <v>1</v>
      </c>
      <c r="AO713" s="1">
        <f t="shared" si="40"/>
        <v>1</v>
      </c>
      <c r="AP713" s="30">
        <f t="shared" si="41"/>
        <v>46296</v>
      </c>
      <c r="AQ713" s="1" t="str">
        <f>IF(COUNTIF('同场线路Rotas do mesmo SC'!A:A,C713)&gt;0,"Sim","Não")</f>
        <v>Não</v>
      </c>
      <c r="AR713" s="1" t="str">
        <f>IF(COUNTIF(揽收业务网点!A:A,P713)&gt;0,"Sim","Não")</f>
        <v>Não</v>
      </c>
    </row>
    <row r="714" spans="1:44">
      <c r="A714" s="29" t="s">
        <v>11459</v>
      </c>
      <c r="B714" s="29" t="s">
        <v>379</v>
      </c>
      <c r="C714" s="29" t="s">
        <v>11460</v>
      </c>
      <c r="D714" s="29" t="s">
        <v>381</v>
      </c>
      <c r="E714" s="29" t="s">
        <v>382</v>
      </c>
      <c r="F714" s="29" t="s">
        <v>383</v>
      </c>
      <c r="G714" s="29">
        <v>14</v>
      </c>
      <c r="H714" s="29" t="s">
        <v>11461</v>
      </c>
      <c r="I714" s="29" t="s">
        <v>702</v>
      </c>
      <c r="J714" s="29" t="s">
        <v>11462</v>
      </c>
      <c r="K714" s="29" t="s">
        <v>387</v>
      </c>
      <c r="L714" s="29" t="s">
        <v>11463</v>
      </c>
      <c r="M714" s="29" t="s">
        <v>11464</v>
      </c>
      <c r="N714" s="29" t="s">
        <v>11465</v>
      </c>
      <c r="O714" s="29" t="s">
        <v>517</v>
      </c>
      <c r="P714" s="29" t="s">
        <v>518</v>
      </c>
      <c r="Q714" s="29" t="s">
        <v>2</v>
      </c>
      <c r="R714" s="29" t="s">
        <v>11466</v>
      </c>
      <c r="S714" s="29" t="s">
        <v>11467</v>
      </c>
      <c r="T714" s="29" t="s">
        <v>11468</v>
      </c>
      <c r="U714" s="29" t="s">
        <v>11469</v>
      </c>
      <c r="V714" s="29">
        <v>34</v>
      </c>
      <c r="W714" s="29" t="s">
        <v>396</v>
      </c>
      <c r="X714" s="29" t="s">
        <v>11470</v>
      </c>
      <c r="Y714" s="29" t="s">
        <v>551</v>
      </c>
      <c r="Z714" s="29" t="s">
        <v>11471</v>
      </c>
      <c r="AA714" s="29" t="s">
        <v>11471</v>
      </c>
      <c r="AB714" s="29" t="s">
        <v>11472</v>
      </c>
      <c r="AC714" s="29" t="s">
        <v>11473</v>
      </c>
      <c r="AD714" s="29" t="s">
        <v>2</v>
      </c>
      <c r="AE714" s="29" t="s">
        <v>528</v>
      </c>
      <c r="AF714" s="29" t="s">
        <v>11474</v>
      </c>
      <c r="AG714" s="29">
        <v>-28</v>
      </c>
      <c r="AH714" s="29" t="s">
        <v>11474</v>
      </c>
      <c r="AI714" s="29" t="s">
        <v>3993</v>
      </c>
      <c r="AJ714" s="29">
        <v>99</v>
      </c>
      <c r="AK714" s="29" t="s">
        <v>11475</v>
      </c>
      <c r="AL714" s="29" t="s">
        <v>11476</v>
      </c>
      <c r="AM714" s="29">
        <v>64</v>
      </c>
      <c r="AN714" s="1">
        <f t="shared" si="39"/>
        <v>1</v>
      </c>
      <c r="AO714" s="1">
        <f t="shared" si="40"/>
        <v>1</v>
      </c>
      <c r="AP714" s="30">
        <f t="shared" si="41"/>
        <v>46296</v>
      </c>
      <c r="AQ714" s="1" t="str">
        <f>IF(COUNTIF('同场线路Rotas do mesmo SC'!A:A,C714)&gt;0,"Sim","Não")</f>
        <v>Não</v>
      </c>
      <c r="AR714" s="1" t="str">
        <f>IF(COUNTIF(揽收业务网点!A:A,P714)&gt;0,"Sim","Não")</f>
        <v>Não</v>
      </c>
    </row>
    <row r="715" spans="1:44">
      <c r="A715" s="29" t="s">
        <v>11477</v>
      </c>
      <c r="B715" s="29" t="s">
        <v>379</v>
      </c>
      <c r="C715" s="29" t="s">
        <v>11478</v>
      </c>
      <c r="D715" s="29" t="s">
        <v>381</v>
      </c>
      <c r="E715" s="29" t="s">
        <v>382</v>
      </c>
      <c r="F715" s="29" t="s">
        <v>383</v>
      </c>
      <c r="G715" s="29">
        <v>120</v>
      </c>
      <c r="H715" s="29" t="s">
        <v>11479</v>
      </c>
      <c r="I715" s="29" t="s">
        <v>1289</v>
      </c>
      <c r="J715" s="29" t="s">
        <v>11480</v>
      </c>
      <c r="K715" s="29" t="s">
        <v>387</v>
      </c>
      <c r="L715" s="29" t="s">
        <v>11481</v>
      </c>
      <c r="M715" s="29" t="s">
        <v>11482</v>
      </c>
      <c r="N715" s="29" t="s">
        <v>11483</v>
      </c>
      <c r="O715" s="29" t="s">
        <v>461</v>
      </c>
      <c r="P715" s="29" t="s">
        <v>462</v>
      </c>
      <c r="Q715" s="29" t="s">
        <v>5</v>
      </c>
      <c r="R715" s="29" t="s">
        <v>11484</v>
      </c>
      <c r="S715" s="29" t="s">
        <v>11484</v>
      </c>
      <c r="T715" s="29" t="s">
        <v>11485</v>
      </c>
      <c r="U715" s="29" t="s">
        <v>11485</v>
      </c>
      <c r="V715" s="29">
        <v>0</v>
      </c>
      <c r="W715" s="29" t="s">
        <v>396</v>
      </c>
      <c r="X715" s="29" t="s">
        <v>11486</v>
      </c>
      <c r="Y715" s="29" t="s">
        <v>528</v>
      </c>
      <c r="Z715" s="29" t="s">
        <v>11486</v>
      </c>
      <c r="AA715" s="29" t="s">
        <v>11486</v>
      </c>
      <c r="AB715" s="29" t="s">
        <v>11487</v>
      </c>
      <c r="AC715" s="29" t="s">
        <v>11488</v>
      </c>
      <c r="AD715" s="29" t="s">
        <v>5</v>
      </c>
      <c r="AE715" s="29" t="s">
        <v>4088</v>
      </c>
      <c r="AF715" s="29" t="s">
        <v>11489</v>
      </c>
      <c r="AG715" s="29">
        <v>-115</v>
      </c>
      <c r="AH715" s="29" t="s">
        <v>11489</v>
      </c>
      <c r="AI715" s="29" t="s">
        <v>11489</v>
      </c>
      <c r="AJ715" s="29">
        <v>21</v>
      </c>
      <c r="AK715" s="29" t="s">
        <v>11490</v>
      </c>
      <c r="AL715" s="29" t="s">
        <v>11491</v>
      </c>
      <c r="AM715" s="29">
        <v>28</v>
      </c>
      <c r="AN715" s="1">
        <f t="shared" si="39"/>
        <v>1</v>
      </c>
      <c r="AO715" s="1">
        <f t="shared" si="40"/>
        <v>1</v>
      </c>
      <c r="AP715" s="30">
        <f t="shared" si="41"/>
        <v>46296</v>
      </c>
      <c r="AQ715" s="1" t="str">
        <f>IF(COUNTIF('同场线路Rotas do mesmo SC'!A:A,C715)&gt;0,"Sim","Não")</f>
        <v>Não</v>
      </c>
      <c r="AR715" s="1" t="str">
        <f>IF(COUNTIF(揽收业务网点!A:A,P715)&gt;0,"Sim","Não")</f>
        <v>Não</v>
      </c>
    </row>
    <row r="716" spans="1:44">
      <c r="A716" s="29" t="s">
        <v>11492</v>
      </c>
      <c r="B716" s="29" t="s">
        <v>379</v>
      </c>
      <c r="C716" s="29" t="s">
        <v>11493</v>
      </c>
      <c r="D716" s="29" t="s">
        <v>381</v>
      </c>
      <c r="E716" s="29" t="s">
        <v>382</v>
      </c>
      <c r="F716" s="29" t="s">
        <v>383</v>
      </c>
      <c r="G716" s="29">
        <v>41</v>
      </c>
      <c r="H716" s="29" t="s">
        <v>3484</v>
      </c>
      <c r="I716" s="29" t="s">
        <v>512</v>
      </c>
      <c r="J716" s="29" t="s">
        <v>3485</v>
      </c>
      <c r="K716" s="29" t="s">
        <v>387</v>
      </c>
      <c r="L716" s="29" t="s">
        <v>3486</v>
      </c>
      <c r="M716" s="29" t="s">
        <v>3485</v>
      </c>
      <c r="N716" s="29" t="s">
        <v>3487</v>
      </c>
      <c r="O716" s="29" t="s">
        <v>1807</v>
      </c>
      <c r="P716" s="29" t="s">
        <v>1808</v>
      </c>
      <c r="Q716" s="29" t="s">
        <v>2</v>
      </c>
      <c r="R716" s="29" t="s">
        <v>11494</v>
      </c>
      <c r="S716" s="29" t="s">
        <v>11495</v>
      </c>
      <c r="T716" s="29" t="s">
        <v>11496</v>
      </c>
      <c r="U716" s="29" t="s">
        <v>11497</v>
      </c>
      <c r="V716" s="29">
        <v>17</v>
      </c>
      <c r="W716" s="29" t="s">
        <v>396</v>
      </c>
      <c r="X716" s="29"/>
      <c r="Y716" s="29" t="s">
        <v>551</v>
      </c>
      <c r="Z716" s="29" t="s">
        <v>11498</v>
      </c>
      <c r="AA716" s="29" t="s">
        <v>11498</v>
      </c>
      <c r="AB716" s="29" t="s">
        <v>11499</v>
      </c>
      <c r="AC716" s="29" t="s">
        <v>11500</v>
      </c>
      <c r="AD716" s="29" t="s">
        <v>2</v>
      </c>
      <c r="AE716" s="29" t="s">
        <v>528</v>
      </c>
      <c r="AF716" s="29" t="s">
        <v>11501</v>
      </c>
      <c r="AG716" s="29">
        <v>0</v>
      </c>
      <c r="AH716" s="29" t="s">
        <v>11501</v>
      </c>
      <c r="AI716" s="29" t="s">
        <v>11502</v>
      </c>
      <c r="AJ716" s="29">
        <v>52</v>
      </c>
      <c r="AK716" s="29" t="s">
        <v>11503</v>
      </c>
      <c r="AL716" s="29" t="s">
        <v>11504</v>
      </c>
      <c r="AM716" s="29">
        <v>543</v>
      </c>
      <c r="AN716" s="1">
        <f t="shared" si="39"/>
        <v>0</v>
      </c>
      <c r="AO716" s="1">
        <f t="shared" si="40"/>
        <v>1</v>
      </c>
      <c r="AP716" s="30">
        <f t="shared" si="41"/>
        <v>46296</v>
      </c>
      <c r="AQ716" s="1" t="str">
        <f>IF(COUNTIF('同场线路Rotas do mesmo SC'!A:A,C716)&gt;0,"Sim","Não")</f>
        <v>Não</v>
      </c>
      <c r="AR716" s="1" t="str">
        <f>IF(COUNTIF(揽收业务网点!A:A,P716)&gt;0,"Sim","Não")</f>
        <v>Não</v>
      </c>
    </row>
    <row r="717" spans="1:44">
      <c r="A717" s="29" t="s">
        <v>11505</v>
      </c>
      <c r="B717" s="29" t="s">
        <v>379</v>
      </c>
      <c r="C717" s="29" t="s">
        <v>11506</v>
      </c>
      <c r="D717" s="29" t="s">
        <v>381</v>
      </c>
      <c r="E717" s="29" t="s">
        <v>382</v>
      </c>
      <c r="F717" s="29" t="s">
        <v>383</v>
      </c>
      <c r="G717" s="29">
        <v>90</v>
      </c>
      <c r="H717" s="29" t="s">
        <v>11507</v>
      </c>
      <c r="I717" s="29" t="s">
        <v>385</v>
      </c>
      <c r="J717" s="29" t="s">
        <v>7421</v>
      </c>
      <c r="K717" s="29" t="s">
        <v>387</v>
      </c>
      <c r="L717" s="29" t="s">
        <v>7422</v>
      </c>
      <c r="M717" s="29" t="s">
        <v>11508</v>
      </c>
      <c r="N717" s="29" t="s">
        <v>11509</v>
      </c>
      <c r="O717" s="29" t="s">
        <v>1347</v>
      </c>
      <c r="P717" s="29" t="s">
        <v>1348</v>
      </c>
      <c r="Q717" s="29" t="s">
        <v>70</v>
      </c>
      <c r="R717" s="29" t="s">
        <v>11510</v>
      </c>
      <c r="S717" s="29" t="s">
        <v>4893</v>
      </c>
      <c r="T717" s="29" t="s">
        <v>11511</v>
      </c>
      <c r="U717" s="29" t="s">
        <v>11512</v>
      </c>
      <c r="V717" s="29">
        <v>40</v>
      </c>
      <c r="W717" s="29" t="s">
        <v>396</v>
      </c>
      <c r="X717" s="29" t="s">
        <v>11513</v>
      </c>
      <c r="Y717" s="29" t="s">
        <v>422</v>
      </c>
      <c r="Z717" s="29" t="s">
        <v>11514</v>
      </c>
      <c r="AA717" s="29" t="s">
        <v>11514</v>
      </c>
      <c r="AB717" s="29" t="s">
        <v>11515</v>
      </c>
      <c r="AC717" s="29" t="s">
        <v>11516</v>
      </c>
      <c r="AD717" s="29" t="s">
        <v>70</v>
      </c>
      <c r="AE717" s="29" t="s">
        <v>528</v>
      </c>
      <c r="AF717" s="29" t="s">
        <v>10208</v>
      </c>
      <c r="AG717" s="29">
        <v>5</v>
      </c>
      <c r="AH717" s="29" t="s">
        <v>10208</v>
      </c>
      <c r="AI717" s="29" t="s">
        <v>11517</v>
      </c>
      <c r="AJ717" s="29">
        <v>116</v>
      </c>
      <c r="AK717" s="29" t="s">
        <v>11518</v>
      </c>
      <c r="AL717" s="29" t="s">
        <v>11519</v>
      </c>
      <c r="AM717" s="29">
        <v>80</v>
      </c>
      <c r="AN717" s="1">
        <f t="shared" si="39"/>
        <v>1</v>
      </c>
      <c r="AO717" s="1">
        <f t="shared" si="40"/>
        <v>1</v>
      </c>
      <c r="AP717" s="30">
        <f t="shared" si="41"/>
        <v>46296</v>
      </c>
      <c r="AQ717" s="1" t="str">
        <f>IF(COUNTIF('同场线路Rotas do mesmo SC'!A:A,C717)&gt;0,"Sim","Não")</f>
        <v>Não</v>
      </c>
      <c r="AR717" s="1" t="str">
        <f>IF(COUNTIF(揽收业务网点!A:A,P717)&gt;0,"Sim","Não")</f>
        <v>Não</v>
      </c>
    </row>
    <row r="718" spans="1:44">
      <c r="A718" s="29" t="s">
        <v>11520</v>
      </c>
      <c r="B718" s="29" t="s">
        <v>379</v>
      </c>
      <c r="C718" s="29" t="s">
        <v>11521</v>
      </c>
      <c r="D718" s="29" t="s">
        <v>381</v>
      </c>
      <c r="E718" s="29" t="s">
        <v>640</v>
      </c>
      <c r="F718" s="29" t="s">
        <v>847</v>
      </c>
      <c r="G718" s="29">
        <v>13</v>
      </c>
      <c r="H718" s="29" t="s">
        <v>11522</v>
      </c>
      <c r="I718" s="29" t="s">
        <v>702</v>
      </c>
      <c r="J718" s="29" t="s">
        <v>1979</v>
      </c>
      <c r="K718" s="29" t="s">
        <v>411</v>
      </c>
      <c r="L718" s="29" t="s">
        <v>1980</v>
      </c>
      <c r="M718" s="29" t="s">
        <v>7223</v>
      </c>
      <c r="N718" s="29" t="s">
        <v>7224</v>
      </c>
      <c r="O718" s="29" t="s">
        <v>3407</v>
      </c>
      <c r="P718" s="29" t="s">
        <v>68</v>
      </c>
      <c r="Q718" s="29" t="s">
        <v>11</v>
      </c>
      <c r="R718" s="29" t="s">
        <v>11523</v>
      </c>
      <c r="S718" s="29" t="s">
        <v>11523</v>
      </c>
      <c r="T718" s="29" t="s">
        <v>11524</v>
      </c>
      <c r="U718" s="29" t="s">
        <v>11525</v>
      </c>
      <c r="V718" s="29">
        <v>1</v>
      </c>
      <c r="W718" s="29" t="s">
        <v>396</v>
      </c>
      <c r="X718" s="29" t="s">
        <v>11526</v>
      </c>
      <c r="Y718" s="29" t="s">
        <v>11170</v>
      </c>
      <c r="Z718" s="29" t="s">
        <v>11527</v>
      </c>
      <c r="AA718" s="29" t="s">
        <v>11527</v>
      </c>
      <c r="AB718" s="29" t="s">
        <v>653</v>
      </c>
      <c r="AC718" s="29" t="s">
        <v>654</v>
      </c>
      <c r="AD718" s="29" t="s">
        <v>11</v>
      </c>
      <c r="AE718" s="29" t="s">
        <v>3945</v>
      </c>
      <c r="AF718" s="29" t="s">
        <v>11528</v>
      </c>
      <c r="AG718" s="29">
        <v>-367</v>
      </c>
      <c r="AH718" s="29" t="s">
        <v>11528</v>
      </c>
      <c r="AI718" s="29" t="s">
        <v>11529</v>
      </c>
      <c r="AJ718" s="29">
        <v>544</v>
      </c>
      <c r="AK718" s="29" t="s">
        <v>11530</v>
      </c>
      <c r="AL718" s="29" t="s">
        <v>11531</v>
      </c>
      <c r="AM718" s="29">
        <v>1146</v>
      </c>
      <c r="AN718" s="1">
        <f t="shared" si="39"/>
        <v>1</v>
      </c>
      <c r="AO718" s="1">
        <f t="shared" si="40"/>
        <v>1</v>
      </c>
      <c r="AP718" s="30">
        <f t="shared" si="41"/>
        <v>46296</v>
      </c>
      <c r="AQ718" s="1" t="str">
        <f>IF(COUNTIF('同场线路Rotas do mesmo SC'!A:A,C718)&gt;0,"Sim","Não")</f>
        <v>Não</v>
      </c>
      <c r="AR718" s="1" t="str">
        <f>IF(COUNTIF(揽收业务网点!A:A,P718)&gt;0,"Sim","Não")</f>
        <v>Sim</v>
      </c>
    </row>
    <row r="719" spans="1:44">
      <c r="A719" s="29" t="s">
        <v>11532</v>
      </c>
      <c r="B719" s="29" t="s">
        <v>379</v>
      </c>
      <c r="C719" s="29" t="s">
        <v>11533</v>
      </c>
      <c r="D719" s="29" t="s">
        <v>381</v>
      </c>
      <c r="E719" s="29" t="s">
        <v>640</v>
      </c>
      <c r="F719" s="29" t="s">
        <v>829</v>
      </c>
      <c r="G719" s="29">
        <v>1</v>
      </c>
      <c r="H719" s="29" t="s">
        <v>10626</v>
      </c>
      <c r="I719" s="29" t="s">
        <v>868</v>
      </c>
      <c r="J719" s="29" t="s">
        <v>1753</v>
      </c>
      <c r="K719" s="29" t="s">
        <v>387</v>
      </c>
      <c r="L719" s="29" t="s">
        <v>1754</v>
      </c>
      <c r="M719" s="29" t="s">
        <v>10627</v>
      </c>
      <c r="N719" s="29" t="s">
        <v>10628</v>
      </c>
      <c r="O719" s="29" t="s">
        <v>3407</v>
      </c>
      <c r="P719" s="29" t="s">
        <v>68</v>
      </c>
      <c r="Q719" s="29" t="s">
        <v>11</v>
      </c>
      <c r="R719" s="29" t="s">
        <v>11534</v>
      </c>
      <c r="S719" s="29" t="s">
        <v>11534</v>
      </c>
      <c r="T719" s="29" t="s">
        <v>11535</v>
      </c>
      <c r="U719" s="29" t="s">
        <v>11536</v>
      </c>
      <c r="V719" s="29">
        <v>20</v>
      </c>
      <c r="W719" s="29" t="s">
        <v>396</v>
      </c>
      <c r="X719" s="29" t="s">
        <v>11537</v>
      </c>
      <c r="Y719" s="29" t="s">
        <v>11538</v>
      </c>
      <c r="Z719" s="29" t="s">
        <v>11539</v>
      </c>
      <c r="AA719" s="29" t="s">
        <v>11539</v>
      </c>
      <c r="AB719" s="29" t="s">
        <v>653</v>
      </c>
      <c r="AC719" s="29" t="s">
        <v>654</v>
      </c>
      <c r="AD719" s="29" t="s">
        <v>11</v>
      </c>
      <c r="AE719" s="29" t="s">
        <v>11540</v>
      </c>
      <c r="AF719" s="29" t="s">
        <v>11541</v>
      </c>
      <c r="AG719" s="29">
        <v>-65</v>
      </c>
      <c r="AH719" s="29" t="s">
        <v>11541</v>
      </c>
      <c r="AI719" s="29" t="s">
        <v>11542</v>
      </c>
      <c r="AJ719" s="29">
        <v>30</v>
      </c>
      <c r="AK719" s="29" t="s">
        <v>3118</v>
      </c>
      <c r="AL719" s="29" t="s">
        <v>11543</v>
      </c>
      <c r="AM719" s="29">
        <v>5566</v>
      </c>
      <c r="AN719" s="1">
        <f t="shared" si="39"/>
        <v>1</v>
      </c>
      <c r="AO719" s="1">
        <f t="shared" si="40"/>
        <v>1</v>
      </c>
      <c r="AP719" s="30">
        <f t="shared" si="41"/>
        <v>46296</v>
      </c>
      <c r="AQ719" s="1" t="str">
        <f>IF(COUNTIF('同场线路Rotas do mesmo SC'!A:A,C719)&gt;0,"Sim","Não")</f>
        <v>Não</v>
      </c>
      <c r="AR719" s="1" t="str">
        <f>IF(COUNTIF(揽收业务网点!A:A,P719)&gt;0,"Sim","Não")</f>
        <v>Sim</v>
      </c>
    </row>
    <row r="720" spans="1:44">
      <c r="A720" s="29" t="s">
        <v>11544</v>
      </c>
      <c r="B720" s="29" t="s">
        <v>379</v>
      </c>
      <c r="C720" s="29" t="s">
        <v>11545</v>
      </c>
      <c r="D720" s="29" t="s">
        <v>381</v>
      </c>
      <c r="E720" s="29" t="s">
        <v>640</v>
      </c>
      <c r="F720" s="29" t="s">
        <v>383</v>
      </c>
      <c r="G720" s="29">
        <v>35</v>
      </c>
      <c r="H720" s="29" t="s">
        <v>4962</v>
      </c>
      <c r="I720" s="29" t="s">
        <v>385</v>
      </c>
      <c r="J720" s="29" t="s">
        <v>1979</v>
      </c>
      <c r="K720" s="29" t="s">
        <v>411</v>
      </c>
      <c r="L720" s="29" t="s">
        <v>1980</v>
      </c>
      <c r="M720" s="29" t="s">
        <v>4963</v>
      </c>
      <c r="N720" s="29" t="s">
        <v>4964</v>
      </c>
      <c r="O720" s="29" t="s">
        <v>4970</v>
      </c>
      <c r="P720" s="29" t="s">
        <v>61</v>
      </c>
      <c r="Q720" s="29" t="s">
        <v>11</v>
      </c>
      <c r="R720" s="29" t="s">
        <v>6893</v>
      </c>
      <c r="S720" s="29" t="s">
        <v>6893</v>
      </c>
      <c r="T720" s="29" t="s">
        <v>11546</v>
      </c>
      <c r="U720" s="29" t="s">
        <v>11547</v>
      </c>
      <c r="V720" s="29">
        <v>110</v>
      </c>
      <c r="W720" s="29" t="s">
        <v>396</v>
      </c>
      <c r="X720" s="29" t="s">
        <v>11548</v>
      </c>
      <c r="Y720" s="29" t="s">
        <v>1990</v>
      </c>
      <c r="Z720" s="29" t="s">
        <v>11549</v>
      </c>
      <c r="AA720" s="29" t="s">
        <v>11549</v>
      </c>
      <c r="AB720" s="29" t="s">
        <v>653</v>
      </c>
      <c r="AC720" s="29" t="s">
        <v>654</v>
      </c>
      <c r="AD720" s="29" t="s">
        <v>11</v>
      </c>
      <c r="AE720" s="29" t="s">
        <v>590</v>
      </c>
      <c r="AF720" s="29" t="s">
        <v>11550</v>
      </c>
      <c r="AG720" s="29">
        <v>17</v>
      </c>
      <c r="AH720" s="29" t="s">
        <v>11550</v>
      </c>
      <c r="AI720" s="29" t="s">
        <v>11551</v>
      </c>
      <c r="AJ720" s="29">
        <v>-74</v>
      </c>
      <c r="AK720" s="29" t="s">
        <v>11552</v>
      </c>
      <c r="AL720" s="29" t="s">
        <v>11553</v>
      </c>
      <c r="AM720" s="29">
        <v>4927</v>
      </c>
      <c r="AN720" s="1">
        <f t="shared" ref="AN720:AN783" si="42">IF(X720="",0,1)</f>
        <v>1</v>
      </c>
      <c r="AO720" s="1">
        <f t="shared" ref="AO720:AO783" si="43">IF(AI720="",0,1)</f>
        <v>1</v>
      </c>
      <c r="AP720" s="30">
        <f t="shared" ref="AP720:AP783" si="44">DATE(YEAR(AE720),MONTH(AE720),DAY(AE720))</f>
        <v>46296</v>
      </c>
      <c r="AQ720" s="1" t="str">
        <f>IF(COUNTIF('同场线路Rotas do mesmo SC'!A:A,C720)&gt;0,"Sim","Não")</f>
        <v>Não</v>
      </c>
      <c r="AR720" s="1" t="str">
        <f>IF(COUNTIF(揽收业务网点!A:A,P720)&gt;0,"Sim","Não")</f>
        <v>Sim</v>
      </c>
    </row>
    <row r="721" spans="1:44">
      <c r="A721" s="29" t="s">
        <v>11554</v>
      </c>
      <c r="B721" s="29" t="s">
        <v>379</v>
      </c>
      <c r="C721" s="29" t="s">
        <v>11555</v>
      </c>
      <c r="D721" s="29" t="s">
        <v>381</v>
      </c>
      <c r="E721" s="29" t="s">
        <v>382</v>
      </c>
      <c r="F721" s="29" t="s">
        <v>383</v>
      </c>
      <c r="G721" s="29">
        <v>15</v>
      </c>
      <c r="H721" s="29" t="s">
        <v>11556</v>
      </c>
      <c r="I721" s="29" t="s">
        <v>868</v>
      </c>
      <c r="J721" s="29" t="s">
        <v>2437</v>
      </c>
      <c r="K721" s="29" t="s">
        <v>387</v>
      </c>
      <c r="L721" s="29" t="s">
        <v>2438</v>
      </c>
      <c r="M721" s="29" t="s">
        <v>11557</v>
      </c>
      <c r="N721" s="29" t="s">
        <v>11558</v>
      </c>
      <c r="O721" s="29" t="s">
        <v>1111</v>
      </c>
      <c r="P721" s="29" t="s">
        <v>1112</v>
      </c>
      <c r="Q721" s="29" t="s">
        <v>168</v>
      </c>
      <c r="R721" s="29" t="s">
        <v>11559</v>
      </c>
      <c r="S721" s="29" t="s">
        <v>11560</v>
      </c>
      <c r="T721" s="29" t="s">
        <v>11561</v>
      </c>
      <c r="U721" s="29" t="s">
        <v>11562</v>
      </c>
      <c r="V721" s="29">
        <v>16</v>
      </c>
      <c r="W721" s="29" t="s">
        <v>396</v>
      </c>
      <c r="X721" s="29" t="s">
        <v>11563</v>
      </c>
      <c r="Y721" s="29" t="s">
        <v>2029</v>
      </c>
      <c r="Z721" s="29" t="s">
        <v>11564</v>
      </c>
      <c r="AA721" s="29" t="s">
        <v>11564</v>
      </c>
      <c r="AB721" s="29" t="s">
        <v>11565</v>
      </c>
      <c r="AC721" s="29" t="s">
        <v>11566</v>
      </c>
      <c r="AD721" s="29" t="s">
        <v>168</v>
      </c>
      <c r="AE721" s="29" t="s">
        <v>11567</v>
      </c>
      <c r="AF721" s="29" t="s">
        <v>11568</v>
      </c>
      <c r="AG721" s="29">
        <v>-2</v>
      </c>
      <c r="AH721" s="29" t="s">
        <v>11568</v>
      </c>
      <c r="AI721" s="29" t="s">
        <v>11569</v>
      </c>
      <c r="AJ721" s="29">
        <v>16</v>
      </c>
      <c r="AK721" s="29" t="s">
        <v>11570</v>
      </c>
      <c r="AL721" s="29" t="s">
        <v>11571</v>
      </c>
      <c r="AM721" s="29">
        <v>300</v>
      </c>
      <c r="AN721" s="1">
        <f t="shared" si="42"/>
        <v>1</v>
      </c>
      <c r="AO721" s="1">
        <f t="shared" si="43"/>
        <v>1</v>
      </c>
      <c r="AP721" s="30">
        <f t="shared" si="44"/>
        <v>46296</v>
      </c>
      <c r="AQ721" s="1" t="str">
        <f>IF(COUNTIF('同场线路Rotas do mesmo SC'!A:A,C721)&gt;0,"Sim","Não")</f>
        <v>Não</v>
      </c>
      <c r="AR721" s="1" t="str">
        <f>IF(COUNTIF(揽收业务网点!A:A,P721)&gt;0,"Sim","Não")</f>
        <v>Não</v>
      </c>
    </row>
    <row r="722" spans="1:44">
      <c r="A722" s="29" t="s">
        <v>11572</v>
      </c>
      <c r="B722" s="29" t="s">
        <v>379</v>
      </c>
      <c r="C722" s="29" t="s">
        <v>11573</v>
      </c>
      <c r="D722" s="29" t="s">
        <v>381</v>
      </c>
      <c r="E722" s="29" t="s">
        <v>382</v>
      </c>
      <c r="F722" s="29" t="s">
        <v>383</v>
      </c>
      <c r="G722" s="29">
        <v>60</v>
      </c>
      <c r="H722" s="29" t="s">
        <v>11574</v>
      </c>
      <c r="I722" s="29" t="s">
        <v>385</v>
      </c>
      <c r="J722" s="29" t="s">
        <v>11575</v>
      </c>
      <c r="K722" s="29" t="s">
        <v>387</v>
      </c>
      <c r="L722" s="29" t="s">
        <v>11576</v>
      </c>
      <c r="M722" s="29" t="s">
        <v>11577</v>
      </c>
      <c r="N722" s="29" t="s">
        <v>11578</v>
      </c>
      <c r="O722" s="29" t="s">
        <v>899</v>
      </c>
      <c r="P722" s="29" t="s">
        <v>900</v>
      </c>
      <c r="Q722" s="29" t="s">
        <v>70</v>
      </c>
      <c r="R722" s="29" t="s">
        <v>8542</v>
      </c>
      <c r="S722" s="29" t="s">
        <v>11579</v>
      </c>
      <c r="T722" s="29" t="s">
        <v>11580</v>
      </c>
      <c r="U722" s="29" t="s">
        <v>11581</v>
      </c>
      <c r="V722" s="29">
        <v>177</v>
      </c>
      <c r="W722" s="29" t="s">
        <v>396</v>
      </c>
      <c r="X722" s="29" t="s">
        <v>11582</v>
      </c>
      <c r="Y722" s="29" t="s">
        <v>948</v>
      </c>
      <c r="Z722" s="29" t="s">
        <v>11583</v>
      </c>
      <c r="AA722" s="29" t="s">
        <v>11583</v>
      </c>
      <c r="AB722" s="29" t="s">
        <v>11584</v>
      </c>
      <c r="AC722" s="29" t="s">
        <v>11585</v>
      </c>
      <c r="AD722" s="29" t="s">
        <v>70</v>
      </c>
      <c r="AE722" s="29" t="s">
        <v>1325</v>
      </c>
      <c r="AF722" s="29" t="s">
        <v>11586</v>
      </c>
      <c r="AG722" s="29">
        <v>-44</v>
      </c>
      <c r="AH722" s="29" t="s">
        <v>11586</v>
      </c>
      <c r="AI722" s="29" t="s">
        <v>11587</v>
      </c>
      <c r="AJ722" s="29">
        <v>132</v>
      </c>
      <c r="AK722" s="29" t="s">
        <v>11588</v>
      </c>
      <c r="AL722" s="29" t="s">
        <v>11589</v>
      </c>
      <c r="AM722" s="29">
        <v>131</v>
      </c>
      <c r="AN722" s="1">
        <f t="shared" si="42"/>
        <v>1</v>
      </c>
      <c r="AO722" s="1">
        <f t="shared" si="43"/>
        <v>1</v>
      </c>
      <c r="AP722" s="30">
        <f t="shared" si="44"/>
        <v>46296</v>
      </c>
      <c r="AQ722" s="1" t="str">
        <f>IF(COUNTIF('同场线路Rotas do mesmo SC'!A:A,C722)&gt;0,"Sim","Não")</f>
        <v>Não</v>
      </c>
      <c r="AR722" s="1" t="str">
        <f>IF(COUNTIF(揽收业务网点!A:A,P722)&gt;0,"Sim","Não")</f>
        <v>Não</v>
      </c>
    </row>
    <row r="723" spans="1:44">
      <c r="A723" s="29" t="s">
        <v>11590</v>
      </c>
      <c r="B723" s="29" t="s">
        <v>379</v>
      </c>
      <c r="C723" s="29" t="s">
        <v>11591</v>
      </c>
      <c r="D723" s="29" t="s">
        <v>381</v>
      </c>
      <c r="E723" s="29" t="s">
        <v>382</v>
      </c>
      <c r="F723" s="29" t="s">
        <v>383</v>
      </c>
      <c r="G723" s="29">
        <v>87</v>
      </c>
      <c r="H723" s="29" t="s">
        <v>7782</v>
      </c>
      <c r="I723" s="29" t="s">
        <v>385</v>
      </c>
      <c r="J723" s="29" t="s">
        <v>1753</v>
      </c>
      <c r="K723" s="29" t="s">
        <v>387</v>
      </c>
      <c r="L723" s="29" t="s">
        <v>1754</v>
      </c>
      <c r="M723" s="29" t="s">
        <v>7783</v>
      </c>
      <c r="N723" s="29" t="s">
        <v>7784</v>
      </c>
      <c r="O723" s="29" t="s">
        <v>1703</v>
      </c>
      <c r="P723" s="29" t="s">
        <v>45</v>
      </c>
      <c r="Q723" s="29" t="s">
        <v>11</v>
      </c>
      <c r="R723" s="29" t="s">
        <v>10763</v>
      </c>
      <c r="S723" s="29" t="s">
        <v>10763</v>
      </c>
      <c r="T723" s="29" t="s">
        <v>11592</v>
      </c>
      <c r="U723" s="29" t="s">
        <v>11593</v>
      </c>
      <c r="V723" s="29">
        <v>42</v>
      </c>
      <c r="W723" s="29" t="s">
        <v>396</v>
      </c>
      <c r="X723" s="29" t="s">
        <v>11594</v>
      </c>
      <c r="Y723" s="29" t="s">
        <v>528</v>
      </c>
      <c r="Z723" s="29" t="s">
        <v>11595</v>
      </c>
      <c r="AA723" s="29" t="s">
        <v>11595</v>
      </c>
      <c r="AB723" s="29" t="s">
        <v>11596</v>
      </c>
      <c r="AC723" s="29" t="s">
        <v>11597</v>
      </c>
      <c r="AD723" s="29" t="s">
        <v>11</v>
      </c>
      <c r="AE723" s="29" t="s">
        <v>401</v>
      </c>
      <c r="AF723" s="29" t="s">
        <v>11598</v>
      </c>
      <c r="AG723" s="29">
        <v>-18</v>
      </c>
      <c r="AH723" s="29" t="s">
        <v>11598</v>
      </c>
      <c r="AI723" s="29" t="s">
        <v>11599</v>
      </c>
      <c r="AJ723" s="29">
        <v>32</v>
      </c>
      <c r="AK723" s="29" t="s">
        <v>11600</v>
      </c>
      <c r="AL723" s="29" t="s">
        <v>11601</v>
      </c>
      <c r="AM723" s="29">
        <v>159</v>
      </c>
      <c r="AN723" s="1">
        <f t="shared" si="42"/>
        <v>1</v>
      </c>
      <c r="AO723" s="1">
        <f t="shared" si="43"/>
        <v>1</v>
      </c>
      <c r="AP723" s="30">
        <f t="shared" si="44"/>
        <v>46296</v>
      </c>
      <c r="AQ723" s="1" t="str">
        <f>IF(COUNTIF('同场线路Rotas do mesmo SC'!A:A,C723)&gt;0,"Sim","Não")</f>
        <v>Não</v>
      </c>
      <c r="AR723" s="1" t="str">
        <f>IF(COUNTIF(揽收业务网点!A:A,P723)&gt;0,"Sim","Não")</f>
        <v>Sim</v>
      </c>
    </row>
    <row r="724" spans="1:44">
      <c r="A724" s="29" t="s">
        <v>11602</v>
      </c>
      <c r="B724" s="29" t="s">
        <v>379</v>
      </c>
      <c r="C724" s="29" t="s">
        <v>11603</v>
      </c>
      <c r="D724" s="29" t="s">
        <v>381</v>
      </c>
      <c r="E724" s="29" t="s">
        <v>382</v>
      </c>
      <c r="F724" s="29" t="s">
        <v>383</v>
      </c>
      <c r="G724" s="29">
        <v>43</v>
      </c>
      <c r="H724" s="29" t="s">
        <v>6658</v>
      </c>
      <c r="I724" s="29" t="s">
        <v>868</v>
      </c>
      <c r="J724" s="29" t="s">
        <v>642</v>
      </c>
      <c r="K724" s="29" t="s">
        <v>387</v>
      </c>
      <c r="L724" s="29" t="s">
        <v>643</v>
      </c>
      <c r="M724" s="29" t="s">
        <v>6659</v>
      </c>
      <c r="N724" s="29" t="s">
        <v>6660</v>
      </c>
      <c r="O724" s="29" t="s">
        <v>1703</v>
      </c>
      <c r="P724" s="29" t="s">
        <v>45</v>
      </c>
      <c r="Q724" s="29" t="s">
        <v>11</v>
      </c>
      <c r="R724" s="29" t="s">
        <v>11604</v>
      </c>
      <c r="S724" s="29" t="s">
        <v>11605</v>
      </c>
      <c r="T724" s="29" t="s">
        <v>11606</v>
      </c>
      <c r="U724" s="29" t="s">
        <v>11607</v>
      </c>
      <c r="V724" s="29">
        <v>70</v>
      </c>
      <c r="W724" s="29" t="s">
        <v>396</v>
      </c>
      <c r="X724" s="29" t="s">
        <v>11608</v>
      </c>
      <c r="Y724" s="29" t="s">
        <v>6940</v>
      </c>
      <c r="Z724" s="29" t="s">
        <v>1323</v>
      </c>
      <c r="AA724" s="29" t="s">
        <v>1323</v>
      </c>
      <c r="AB724" s="29" t="s">
        <v>11609</v>
      </c>
      <c r="AC724" s="29" t="s">
        <v>11610</v>
      </c>
      <c r="AD724" s="29" t="s">
        <v>11</v>
      </c>
      <c r="AE724" s="29" t="s">
        <v>2553</v>
      </c>
      <c r="AF724" s="29" t="s">
        <v>9791</v>
      </c>
      <c r="AG724" s="29">
        <v>-33</v>
      </c>
      <c r="AH724" s="29" t="s">
        <v>9791</v>
      </c>
      <c r="AI724" s="29" t="s">
        <v>11611</v>
      </c>
      <c r="AJ724" s="29">
        <v>6</v>
      </c>
      <c r="AK724" s="29" t="s">
        <v>11612</v>
      </c>
      <c r="AL724" s="29" t="s">
        <v>8903</v>
      </c>
      <c r="AM724" s="29">
        <v>69</v>
      </c>
      <c r="AN724" s="1">
        <f t="shared" si="42"/>
        <v>1</v>
      </c>
      <c r="AO724" s="1">
        <f t="shared" si="43"/>
        <v>1</v>
      </c>
      <c r="AP724" s="30">
        <f t="shared" si="44"/>
        <v>46296</v>
      </c>
      <c r="AQ724" s="1" t="str">
        <f>IF(COUNTIF('同场线路Rotas do mesmo SC'!A:A,C724)&gt;0,"Sim","Não")</f>
        <v>Não</v>
      </c>
      <c r="AR724" s="1" t="str">
        <f>IF(COUNTIF(揽收业务网点!A:A,P724)&gt;0,"Sim","Não")</f>
        <v>Sim</v>
      </c>
    </row>
    <row r="725" spans="1:44">
      <c r="A725" s="29" t="s">
        <v>11613</v>
      </c>
      <c r="B725" s="29" t="s">
        <v>379</v>
      </c>
      <c r="C725" s="29" t="s">
        <v>11614</v>
      </c>
      <c r="D725" s="29" t="s">
        <v>381</v>
      </c>
      <c r="E725" s="29" t="s">
        <v>382</v>
      </c>
      <c r="F725" s="29" t="s">
        <v>732</v>
      </c>
      <c r="G725" s="29">
        <v>1</v>
      </c>
      <c r="H725" s="29" t="s">
        <v>9138</v>
      </c>
      <c r="I725" s="29" t="s">
        <v>868</v>
      </c>
      <c r="J725" s="29" t="s">
        <v>4160</v>
      </c>
      <c r="K725" s="29" t="s">
        <v>387</v>
      </c>
      <c r="L725" s="29" t="s">
        <v>4161</v>
      </c>
      <c r="M725" s="29" t="s">
        <v>9139</v>
      </c>
      <c r="N725" s="29" t="s">
        <v>9140</v>
      </c>
      <c r="O725" s="29" t="s">
        <v>1403</v>
      </c>
      <c r="P725" s="29" t="s">
        <v>53</v>
      </c>
      <c r="Q725" s="29" t="s">
        <v>11</v>
      </c>
      <c r="R725" s="29" t="s">
        <v>8241</v>
      </c>
      <c r="S725" s="29" t="s">
        <v>8241</v>
      </c>
      <c r="T725" s="29" t="s">
        <v>11615</v>
      </c>
      <c r="U725" s="29" t="s">
        <v>11616</v>
      </c>
      <c r="V725" s="29">
        <v>47</v>
      </c>
      <c r="W725" s="29" t="s">
        <v>396</v>
      </c>
      <c r="X725" s="29" t="s">
        <v>11617</v>
      </c>
      <c r="Y725" s="29" t="s">
        <v>2077</v>
      </c>
      <c r="Z725" s="29" t="s">
        <v>11618</v>
      </c>
      <c r="AA725" s="29" t="s">
        <v>11618</v>
      </c>
      <c r="AB725" s="29" t="s">
        <v>10130</v>
      </c>
      <c r="AC725" s="29" t="s">
        <v>52</v>
      </c>
      <c r="AD725" s="29" t="s">
        <v>11</v>
      </c>
      <c r="AE725" s="29" t="s">
        <v>3781</v>
      </c>
      <c r="AF725" s="29" t="s">
        <v>11619</v>
      </c>
      <c r="AG725" s="29">
        <v>-32</v>
      </c>
      <c r="AH725" s="29" t="s">
        <v>11619</v>
      </c>
      <c r="AI725" s="29" t="s">
        <v>11620</v>
      </c>
      <c r="AJ725" s="29">
        <v>9</v>
      </c>
      <c r="AK725" s="29" t="s">
        <v>7992</v>
      </c>
      <c r="AL725" s="29" t="s">
        <v>11621</v>
      </c>
      <c r="AM725" s="29">
        <v>20</v>
      </c>
      <c r="AN725" s="1">
        <f t="shared" si="42"/>
        <v>1</v>
      </c>
      <c r="AO725" s="1">
        <f t="shared" si="43"/>
        <v>1</v>
      </c>
      <c r="AP725" s="30">
        <f t="shared" si="44"/>
        <v>46296</v>
      </c>
      <c r="AQ725" s="1" t="str">
        <f>IF(COUNTIF('同场线路Rotas do mesmo SC'!A:A,C725)&gt;0,"Sim","Não")</f>
        <v>Não</v>
      </c>
      <c r="AR725" s="1" t="str">
        <f>IF(COUNTIF(揽收业务网点!A:A,P725)&gt;0,"Sim","Não")</f>
        <v>Sim</v>
      </c>
    </row>
    <row r="726" spans="1:44">
      <c r="A726" s="29" t="s">
        <v>11622</v>
      </c>
      <c r="B726" s="29" t="s">
        <v>379</v>
      </c>
      <c r="C726" s="29" t="s">
        <v>11623</v>
      </c>
      <c r="D726" s="29" t="s">
        <v>381</v>
      </c>
      <c r="E726" s="29" t="s">
        <v>382</v>
      </c>
      <c r="F726" s="29" t="s">
        <v>732</v>
      </c>
      <c r="G726" s="29">
        <v>340</v>
      </c>
      <c r="H726" s="29" t="s">
        <v>11624</v>
      </c>
      <c r="I726" s="29" t="s">
        <v>663</v>
      </c>
      <c r="J726" s="29" t="s">
        <v>794</v>
      </c>
      <c r="K726" s="29" t="s">
        <v>387</v>
      </c>
      <c r="L726" s="29" t="s">
        <v>813</v>
      </c>
      <c r="M726" s="29" t="s">
        <v>11625</v>
      </c>
      <c r="N726" s="29" t="s">
        <v>11626</v>
      </c>
      <c r="O726" s="29" t="s">
        <v>653</v>
      </c>
      <c r="P726" s="29" t="s">
        <v>654</v>
      </c>
      <c r="Q726" s="29" t="s">
        <v>11</v>
      </c>
      <c r="R726" s="29" t="s">
        <v>11627</v>
      </c>
      <c r="S726" s="29" t="s">
        <v>11628</v>
      </c>
      <c r="T726" s="29" t="s">
        <v>11629</v>
      </c>
      <c r="U726" s="29" t="s">
        <v>11630</v>
      </c>
      <c r="V726" s="29">
        <v>645</v>
      </c>
      <c r="W726" s="29" t="s">
        <v>396</v>
      </c>
      <c r="X726" s="29" t="s">
        <v>11631</v>
      </c>
      <c r="Y726" s="29" t="s">
        <v>574</v>
      </c>
      <c r="Z726" s="29" t="s">
        <v>11632</v>
      </c>
      <c r="AA726" s="29" t="s">
        <v>11632</v>
      </c>
      <c r="AB726" s="29" t="s">
        <v>2891</v>
      </c>
      <c r="AC726" s="29" t="s">
        <v>2892</v>
      </c>
      <c r="AD726" s="29" t="s">
        <v>94</v>
      </c>
      <c r="AE726" s="29" t="s">
        <v>9040</v>
      </c>
      <c r="AF726" s="29" t="s">
        <v>11633</v>
      </c>
      <c r="AG726" s="29">
        <v>298</v>
      </c>
      <c r="AH726" s="29" t="s">
        <v>11633</v>
      </c>
      <c r="AI726" s="29" t="s">
        <v>11634</v>
      </c>
      <c r="AJ726" s="29">
        <v>116</v>
      </c>
      <c r="AK726" s="29" t="s">
        <v>11635</v>
      </c>
      <c r="AL726" s="29" t="s">
        <v>11636</v>
      </c>
      <c r="AM726" s="29">
        <v>422</v>
      </c>
      <c r="AN726" s="1">
        <f t="shared" si="42"/>
        <v>1</v>
      </c>
      <c r="AO726" s="1">
        <f t="shared" si="43"/>
        <v>1</v>
      </c>
      <c r="AP726" s="30">
        <f t="shared" si="44"/>
        <v>46296</v>
      </c>
      <c r="AQ726" s="1" t="str">
        <f>IF(COUNTIF('同场线路Rotas do mesmo SC'!A:A,C726)&gt;0,"Sim","Não")</f>
        <v>Não</v>
      </c>
      <c r="AR726" s="1" t="str">
        <f>IF(COUNTIF(揽收业务网点!A:A,P726)&gt;0,"Sim","Não")</f>
        <v>Não</v>
      </c>
    </row>
    <row r="727" spans="1:44">
      <c r="A727" s="29" t="s">
        <v>11637</v>
      </c>
      <c r="B727" s="29" t="s">
        <v>379</v>
      </c>
      <c r="C727" s="29" t="s">
        <v>11638</v>
      </c>
      <c r="D727" s="29" t="s">
        <v>381</v>
      </c>
      <c r="E727" s="29" t="s">
        <v>382</v>
      </c>
      <c r="F727" s="29" t="s">
        <v>383</v>
      </c>
      <c r="G727" s="29">
        <v>80</v>
      </c>
      <c r="H727" s="29" t="s">
        <v>1824</v>
      </c>
      <c r="I727" s="29" t="s">
        <v>1289</v>
      </c>
      <c r="J727" s="29" t="s">
        <v>11639</v>
      </c>
      <c r="K727" s="29" t="s">
        <v>387</v>
      </c>
      <c r="L727" s="29" t="s">
        <v>11640</v>
      </c>
      <c r="M727" s="29" t="s">
        <v>11641</v>
      </c>
      <c r="N727" s="29" t="s">
        <v>11642</v>
      </c>
      <c r="O727" s="29" t="s">
        <v>11643</v>
      </c>
      <c r="P727" s="29" t="s">
        <v>11644</v>
      </c>
      <c r="Q727" s="29" t="s">
        <v>5</v>
      </c>
      <c r="R727" s="29" t="s">
        <v>11645</v>
      </c>
      <c r="S727" s="29" t="s">
        <v>11645</v>
      </c>
      <c r="T727" s="29" t="s">
        <v>11646</v>
      </c>
      <c r="U727" s="29" t="s">
        <v>11647</v>
      </c>
      <c r="V727" s="29">
        <v>53</v>
      </c>
      <c r="W727" s="29" t="s">
        <v>396</v>
      </c>
      <c r="X727" s="29" t="s">
        <v>11648</v>
      </c>
      <c r="Y727" s="29" t="s">
        <v>633</v>
      </c>
      <c r="Z727" s="29" t="s">
        <v>11649</v>
      </c>
      <c r="AA727" s="29" t="s">
        <v>11649</v>
      </c>
      <c r="AB727" s="29" t="s">
        <v>11650</v>
      </c>
      <c r="AC727" s="29" t="s">
        <v>11651</v>
      </c>
      <c r="AD727" s="29" t="s">
        <v>5</v>
      </c>
      <c r="AE727" s="29" t="s">
        <v>989</v>
      </c>
      <c r="AF727" s="29" t="s">
        <v>11652</v>
      </c>
      <c r="AG727" s="29">
        <v>195</v>
      </c>
      <c r="AH727" s="29" t="s">
        <v>11652</v>
      </c>
      <c r="AI727" s="29" t="s">
        <v>11653</v>
      </c>
      <c r="AJ727" s="29">
        <v>-69</v>
      </c>
      <c r="AK727" s="29" t="s">
        <v>8247</v>
      </c>
      <c r="AL727" s="29" t="s">
        <v>8247</v>
      </c>
      <c r="AM727" s="29">
        <v>0</v>
      </c>
      <c r="AN727" s="1">
        <f t="shared" si="42"/>
        <v>1</v>
      </c>
      <c r="AO727" s="1">
        <f t="shared" si="43"/>
        <v>1</v>
      </c>
      <c r="AP727" s="30">
        <f t="shared" si="44"/>
        <v>46296</v>
      </c>
      <c r="AQ727" s="1" t="str">
        <f>IF(COUNTIF('同场线路Rotas do mesmo SC'!A:A,C727)&gt;0,"Sim","Não")</f>
        <v>Não</v>
      </c>
      <c r="AR727" s="1" t="str">
        <f>IF(COUNTIF(揽收业务网点!A:A,P727)&gt;0,"Sim","Não")</f>
        <v>Não</v>
      </c>
    </row>
    <row r="728" spans="1:44">
      <c r="A728" s="29" t="s">
        <v>11637</v>
      </c>
      <c r="B728" s="29" t="s">
        <v>379</v>
      </c>
      <c r="C728" s="29" t="s">
        <v>11638</v>
      </c>
      <c r="D728" s="29" t="s">
        <v>381</v>
      </c>
      <c r="E728" s="29" t="s">
        <v>382</v>
      </c>
      <c r="F728" s="29" t="s">
        <v>383</v>
      </c>
      <c r="G728" s="29">
        <v>45</v>
      </c>
      <c r="H728" s="29" t="s">
        <v>1824</v>
      </c>
      <c r="I728" s="29" t="s">
        <v>1289</v>
      </c>
      <c r="J728" s="29" t="s">
        <v>11639</v>
      </c>
      <c r="K728" s="29" t="s">
        <v>387</v>
      </c>
      <c r="L728" s="29" t="s">
        <v>11640</v>
      </c>
      <c r="M728" s="29" t="s">
        <v>11641</v>
      </c>
      <c r="N728" s="29" t="s">
        <v>11642</v>
      </c>
      <c r="O728" s="29" t="s">
        <v>11650</v>
      </c>
      <c r="P728" s="29" t="s">
        <v>11651</v>
      </c>
      <c r="Q728" s="29" t="s">
        <v>5</v>
      </c>
      <c r="R728" s="29" t="s">
        <v>1638</v>
      </c>
      <c r="S728" s="29" t="s">
        <v>1638</v>
      </c>
      <c r="T728" s="29" t="s">
        <v>11654</v>
      </c>
      <c r="U728" s="29" t="s">
        <v>11655</v>
      </c>
      <c r="V728" s="29">
        <v>14</v>
      </c>
      <c r="W728" s="29" t="s">
        <v>396</v>
      </c>
      <c r="X728" s="29"/>
      <c r="Y728" s="29" t="s">
        <v>1775</v>
      </c>
      <c r="Z728" s="29" t="s">
        <v>11656</v>
      </c>
      <c r="AA728" s="29" t="s">
        <v>11656</v>
      </c>
      <c r="AB728" s="29" t="s">
        <v>11657</v>
      </c>
      <c r="AC728" s="29" t="s">
        <v>11658</v>
      </c>
      <c r="AD728" s="29" t="s">
        <v>5</v>
      </c>
      <c r="AE728" s="29" t="s">
        <v>491</v>
      </c>
      <c r="AF728" s="29" t="s">
        <v>11659</v>
      </c>
      <c r="AG728" s="29">
        <v>81</v>
      </c>
      <c r="AH728" s="29" t="s">
        <v>11659</v>
      </c>
      <c r="AI728" s="29" t="s">
        <v>11660</v>
      </c>
      <c r="AJ728" s="29">
        <v>-306</v>
      </c>
      <c r="AK728" s="29" t="s">
        <v>11661</v>
      </c>
      <c r="AL728" s="29" t="s">
        <v>11662</v>
      </c>
      <c r="AM728" s="29">
        <v>4</v>
      </c>
      <c r="AN728" s="1">
        <f t="shared" si="42"/>
        <v>0</v>
      </c>
      <c r="AO728" s="1">
        <f t="shared" si="43"/>
        <v>1</v>
      </c>
      <c r="AP728" s="30">
        <f t="shared" si="44"/>
        <v>46296</v>
      </c>
      <c r="AQ728" s="1" t="str">
        <f>IF(COUNTIF('同场线路Rotas do mesmo SC'!A:A,C728)&gt;0,"Sim","Não")</f>
        <v>Não</v>
      </c>
      <c r="AR728" s="1" t="str">
        <f>IF(COUNTIF(揽收业务网点!A:A,P728)&gt;0,"Sim","Não")</f>
        <v>Não</v>
      </c>
    </row>
    <row r="729" spans="1:44">
      <c r="A729" s="29" t="s">
        <v>11663</v>
      </c>
      <c r="B729" s="29" t="s">
        <v>379</v>
      </c>
      <c r="C729" s="29" t="s">
        <v>11664</v>
      </c>
      <c r="D729" s="29" t="s">
        <v>381</v>
      </c>
      <c r="E729" s="29" t="s">
        <v>382</v>
      </c>
      <c r="F729" s="29" t="s">
        <v>732</v>
      </c>
      <c r="G729" s="29">
        <v>15</v>
      </c>
      <c r="H729" s="29" t="s">
        <v>4925</v>
      </c>
      <c r="I729" s="29" t="s">
        <v>868</v>
      </c>
      <c r="J729" s="29" t="s">
        <v>1699</v>
      </c>
      <c r="K729" s="29" t="s">
        <v>387</v>
      </c>
      <c r="L729" s="29" t="s">
        <v>1700</v>
      </c>
      <c r="M729" s="29" t="s">
        <v>4926</v>
      </c>
      <c r="N729" s="29" t="s">
        <v>4927</v>
      </c>
      <c r="O729" s="29" t="s">
        <v>653</v>
      </c>
      <c r="P729" s="29" t="s">
        <v>654</v>
      </c>
      <c r="Q729" s="29" t="s">
        <v>11</v>
      </c>
      <c r="R729" s="29" t="s">
        <v>11665</v>
      </c>
      <c r="S729" s="29" t="s">
        <v>11666</v>
      </c>
      <c r="T729" s="29" t="s">
        <v>11667</v>
      </c>
      <c r="U729" s="29" t="s">
        <v>11668</v>
      </c>
      <c r="V729" s="29">
        <v>167</v>
      </c>
      <c r="W729" s="29" t="s">
        <v>396</v>
      </c>
      <c r="X729" s="29" t="s">
        <v>11669</v>
      </c>
      <c r="Y729" s="29" t="s">
        <v>491</v>
      </c>
      <c r="Z729" s="29" t="s">
        <v>11670</v>
      </c>
      <c r="AA729" s="29" t="s">
        <v>11670</v>
      </c>
      <c r="AB729" s="29" t="s">
        <v>8831</v>
      </c>
      <c r="AC729" s="29" t="s">
        <v>65</v>
      </c>
      <c r="AD729" s="29" t="s">
        <v>11</v>
      </c>
      <c r="AE729" s="29" t="s">
        <v>2873</v>
      </c>
      <c r="AF729" s="29" t="s">
        <v>11671</v>
      </c>
      <c r="AG729" s="29">
        <v>-32</v>
      </c>
      <c r="AH729" s="29" t="s">
        <v>11671</v>
      </c>
      <c r="AI729" s="29" t="s">
        <v>11672</v>
      </c>
      <c r="AJ729" s="29">
        <v>62</v>
      </c>
      <c r="AK729" s="29" t="s">
        <v>11673</v>
      </c>
      <c r="AL729" s="29" t="s">
        <v>11674</v>
      </c>
      <c r="AM729" s="29">
        <v>134</v>
      </c>
      <c r="AN729" s="1">
        <f t="shared" si="42"/>
        <v>1</v>
      </c>
      <c r="AO729" s="1">
        <f t="shared" si="43"/>
        <v>1</v>
      </c>
      <c r="AP729" s="30">
        <f t="shared" si="44"/>
        <v>46296</v>
      </c>
      <c r="AQ729" s="1" t="str">
        <f>IF(COUNTIF('同场线路Rotas do mesmo SC'!A:A,C729)&gt;0,"Sim","Não")</f>
        <v>Não</v>
      </c>
      <c r="AR729" s="1" t="str">
        <f>IF(COUNTIF(揽收业务网点!A:A,P729)&gt;0,"Sim","Não")</f>
        <v>Não</v>
      </c>
    </row>
    <row r="730" spans="1:44">
      <c r="A730" s="29" t="s">
        <v>11675</v>
      </c>
      <c r="B730" s="29" t="s">
        <v>379</v>
      </c>
      <c r="C730" s="29" t="s">
        <v>11676</v>
      </c>
      <c r="D730" s="29" t="s">
        <v>381</v>
      </c>
      <c r="E730" s="29" t="s">
        <v>382</v>
      </c>
      <c r="F730" s="29" t="s">
        <v>383</v>
      </c>
      <c r="G730" s="29">
        <v>89</v>
      </c>
      <c r="H730" s="29" t="s">
        <v>11677</v>
      </c>
      <c r="I730" s="29" t="s">
        <v>868</v>
      </c>
      <c r="J730" s="29" t="s">
        <v>5427</v>
      </c>
      <c r="K730" s="29" t="s">
        <v>387</v>
      </c>
      <c r="L730" s="29" t="s">
        <v>5428</v>
      </c>
      <c r="M730" s="29" t="s">
        <v>11678</v>
      </c>
      <c r="N730" s="29" t="s">
        <v>11679</v>
      </c>
      <c r="O730" s="29" t="s">
        <v>1111</v>
      </c>
      <c r="P730" s="29" t="s">
        <v>1112</v>
      </c>
      <c r="Q730" s="29" t="s">
        <v>168</v>
      </c>
      <c r="R730" s="29" t="s">
        <v>11680</v>
      </c>
      <c r="S730" s="29" t="s">
        <v>11119</v>
      </c>
      <c r="T730" s="29" t="s">
        <v>11681</v>
      </c>
      <c r="U730" s="29" t="s">
        <v>11682</v>
      </c>
      <c r="V730" s="29">
        <v>285</v>
      </c>
      <c r="W730" s="29" t="s">
        <v>396</v>
      </c>
      <c r="X730" s="29" t="s">
        <v>11683</v>
      </c>
      <c r="Y730" s="29" t="s">
        <v>948</v>
      </c>
      <c r="Z730" s="29" t="s">
        <v>10711</v>
      </c>
      <c r="AA730" s="29" t="s">
        <v>10711</v>
      </c>
      <c r="AB730" s="29" t="s">
        <v>11684</v>
      </c>
      <c r="AC730" s="29" t="s">
        <v>11685</v>
      </c>
      <c r="AD730" s="29" t="s">
        <v>168</v>
      </c>
      <c r="AE730" s="29" t="s">
        <v>7750</v>
      </c>
      <c r="AF730" s="29" t="s">
        <v>11686</v>
      </c>
      <c r="AG730" s="29">
        <v>-19</v>
      </c>
      <c r="AH730" s="29" t="s">
        <v>11686</v>
      </c>
      <c r="AI730" s="29" t="s">
        <v>7821</v>
      </c>
      <c r="AJ730" s="29">
        <v>14</v>
      </c>
      <c r="AK730" s="29" t="s">
        <v>4805</v>
      </c>
      <c r="AL730" s="29" t="s">
        <v>11687</v>
      </c>
      <c r="AM730" s="29">
        <v>49</v>
      </c>
      <c r="AN730" s="1">
        <f t="shared" si="42"/>
        <v>1</v>
      </c>
      <c r="AO730" s="1">
        <f t="shared" si="43"/>
        <v>1</v>
      </c>
      <c r="AP730" s="30">
        <f t="shared" si="44"/>
        <v>46296</v>
      </c>
      <c r="AQ730" s="1" t="str">
        <f>IF(COUNTIF('同场线路Rotas do mesmo SC'!A:A,C730)&gt;0,"Sim","Não")</f>
        <v>Não</v>
      </c>
      <c r="AR730" s="1" t="str">
        <f>IF(COUNTIF(揽收业务网点!A:A,P730)&gt;0,"Sim","Não")</f>
        <v>Não</v>
      </c>
    </row>
    <row r="731" spans="1:44">
      <c r="A731" s="29" t="s">
        <v>11688</v>
      </c>
      <c r="B731" s="29" t="s">
        <v>379</v>
      </c>
      <c r="C731" s="29" t="s">
        <v>11689</v>
      </c>
      <c r="D731" s="29" t="s">
        <v>381</v>
      </c>
      <c r="E731" s="29" t="s">
        <v>382</v>
      </c>
      <c r="F731" s="29" t="s">
        <v>732</v>
      </c>
      <c r="G731" s="29">
        <v>12</v>
      </c>
      <c r="H731" s="29" t="s">
        <v>11690</v>
      </c>
      <c r="I731" s="29" t="s">
        <v>868</v>
      </c>
      <c r="J731" s="29" t="s">
        <v>5427</v>
      </c>
      <c r="K731" s="29" t="s">
        <v>387</v>
      </c>
      <c r="L731" s="29" t="s">
        <v>5428</v>
      </c>
      <c r="M731" s="29" t="s">
        <v>11691</v>
      </c>
      <c r="N731" s="29" t="s">
        <v>11692</v>
      </c>
      <c r="O731" s="29" t="s">
        <v>1111</v>
      </c>
      <c r="P731" s="29" t="s">
        <v>1112</v>
      </c>
      <c r="Q731" s="29" t="s">
        <v>168</v>
      </c>
      <c r="R731" s="29" t="s">
        <v>11693</v>
      </c>
      <c r="S731" s="29" t="s">
        <v>11694</v>
      </c>
      <c r="T731" s="29" t="s">
        <v>11695</v>
      </c>
      <c r="U731" s="29" t="s">
        <v>3801</v>
      </c>
      <c r="V731" s="29">
        <v>25</v>
      </c>
      <c r="W731" s="29" t="s">
        <v>396</v>
      </c>
      <c r="X731" s="29" t="s">
        <v>11696</v>
      </c>
      <c r="Y731" s="29" t="s">
        <v>2029</v>
      </c>
      <c r="Z731" s="29" t="s">
        <v>11697</v>
      </c>
      <c r="AA731" s="29" t="s">
        <v>11697</v>
      </c>
      <c r="AB731" s="29" t="s">
        <v>11698</v>
      </c>
      <c r="AC731" s="29" t="s">
        <v>11699</v>
      </c>
      <c r="AD731" s="29" t="s">
        <v>168</v>
      </c>
      <c r="AE731" s="29" t="s">
        <v>528</v>
      </c>
      <c r="AF731" s="29" t="s">
        <v>11700</v>
      </c>
      <c r="AG731" s="29">
        <v>8</v>
      </c>
      <c r="AH731" s="29" t="s">
        <v>11700</v>
      </c>
      <c r="AI731" s="29" t="s">
        <v>5688</v>
      </c>
      <c r="AJ731" s="29">
        <v>22</v>
      </c>
      <c r="AK731" s="29" t="s">
        <v>11701</v>
      </c>
      <c r="AL731" s="29" t="s">
        <v>11702</v>
      </c>
      <c r="AM731" s="29">
        <v>132</v>
      </c>
      <c r="AN731" s="1">
        <f t="shared" si="42"/>
        <v>1</v>
      </c>
      <c r="AO731" s="1">
        <f t="shared" si="43"/>
        <v>1</v>
      </c>
      <c r="AP731" s="30">
        <f t="shared" si="44"/>
        <v>46296</v>
      </c>
      <c r="AQ731" s="1" t="str">
        <f>IF(COUNTIF('同场线路Rotas do mesmo SC'!A:A,C731)&gt;0,"Sim","Não")</f>
        <v>Não</v>
      </c>
      <c r="AR731" s="1" t="str">
        <f>IF(COUNTIF(揽收业务网点!A:A,P731)&gt;0,"Sim","Não")</f>
        <v>Não</v>
      </c>
    </row>
    <row r="732" spans="1:44">
      <c r="A732" s="29" t="s">
        <v>11703</v>
      </c>
      <c r="B732" s="29" t="s">
        <v>379</v>
      </c>
      <c r="C732" s="29" t="s">
        <v>11704</v>
      </c>
      <c r="D732" s="29" t="s">
        <v>381</v>
      </c>
      <c r="E732" s="29" t="s">
        <v>640</v>
      </c>
      <c r="F732" s="29" t="s">
        <v>847</v>
      </c>
      <c r="G732" s="29">
        <v>130</v>
      </c>
      <c r="H732" s="29" t="s">
        <v>11705</v>
      </c>
      <c r="I732" s="29" t="s">
        <v>663</v>
      </c>
      <c r="J732" s="29" t="s">
        <v>1753</v>
      </c>
      <c r="K732" s="29" t="s">
        <v>387</v>
      </c>
      <c r="L732" s="29" t="s">
        <v>1754</v>
      </c>
      <c r="M732" s="29" t="s">
        <v>11706</v>
      </c>
      <c r="N732" s="29" t="s">
        <v>11707</v>
      </c>
      <c r="O732" s="29" t="s">
        <v>1703</v>
      </c>
      <c r="P732" s="29" t="s">
        <v>45</v>
      </c>
      <c r="Q732" s="29" t="s">
        <v>11</v>
      </c>
      <c r="R732" s="29" t="s">
        <v>11708</v>
      </c>
      <c r="S732" s="29" t="s">
        <v>11708</v>
      </c>
      <c r="T732" s="29" t="s">
        <v>11709</v>
      </c>
      <c r="U732" s="29" t="s">
        <v>11710</v>
      </c>
      <c r="V732" s="29">
        <v>382</v>
      </c>
      <c r="W732" s="29" t="s">
        <v>396</v>
      </c>
      <c r="X732" s="29" t="s">
        <v>1219</v>
      </c>
      <c r="Y732" s="29" t="s">
        <v>575</v>
      </c>
      <c r="Z732" s="29" t="s">
        <v>11711</v>
      </c>
      <c r="AA732" s="29" t="s">
        <v>11711</v>
      </c>
      <c r="AB732" s="29" t="s">
        <v>653</v>
      </c>
      <c r="AC732" s="29" t="s">
        <v>654</v>
      </c>
      <c r="AD732" s="29" t="s">
        <v>11</v>
      </c>
      <c r="AE732" s="29" t="s">
        <v>551</v>
      </c>
      <c r="AF732" s="29" t="s">
        <v>11712</v>
      </c>
      <c r="AG732" s="29">
        <v>-95</v>
      </c>
      <c r="AH732" s="29" t="s">
        <v>11712</v>
      </c>
      <c r="AI732" s="29" t="s">
        <v>11713</v>
      </c>
      <c r="AJ732" s="29">
        <v>167</v>
      </c>
      <c r="AK732" s="29" t="s">
        <v>11714</v>
      </c>
      <c r="AL732" s="29" t="s">
        <v>11715</v>
      </c>
      <c r="AM732" s="29">
        <v>1788</v>
      </c>
      <c r="AN732" s="1">
        <f t="shared" si="42"/>
        <v>1</v>
      </c>
      <c r="AO732" s="1">
        <f t="shared" si="43"/>
        <v>1</v>
      </c>
      <c r="AP732" s="30">
        <f t="shared" si="44"/>
        <v>46296</v>
      </c>
      <c r="AQ732" s="1" t="str">
        <f>IF(COUNTIF('同场线路Rotas do mesmo SC'!A:A,C732)&gt;0,"Sim","Não")</f>
        <v>Não</v>
      </c>
      <c r="AR732" s="1" t="str">
        <f>IF(COUNTIF(揽收业务网点!A:A,P732)&gt;0,"Sim","Não")</f>
        <v>Sim</v>
      </c>
    </row>
    <row r="733" spans="1:44">
      <c r="A733" s="29" t="s">
        <v>11716</v>
      </c>
      <c r="B733" s="29" t="s">
        <v>379</v>
      </c>
      <c r="C733" s="29" t="s">
        <v>11717</v>
      </c>
      <c r="D733" s="29" t="s">
        <v>381</v>
      </c>
      <c r="E733" s="29" t="s">
        <v>382</v>
      </c>
      <c r="F733" s="29" t="s">
        <v>383</v>
      </c>
      <c r="G733" s="29">
        <v>615</v>
      </c>
      <c r="H733" s="29" t="s">
        <v>11718</v>
      </c>
      <c r="I733" s="29" t="s">
        <v>409</v>
      </c>
      <c r="J733" s="29" t="s">
        <v>5673</v>
      </c>
      <c r="K733" s="29" t="s">
        <v>387</v>
      </c>
      <c r="L733" s="29" t="s">
        <v>5674</v>
      </c>
      <c r="M733" s="29" t="s">
        <v>11719</v>
      </c>
      <c r="N733" s="29" t="s">
        <v>11720</v>
      </c>
      <c r="O733" s="29" t="s">
        <v>517</v>
      </c>
      <c r="P733" s="29" t="s">
        <v>518</v>
      </c>
      <c r="Q733" s="29" t="s">
        <v>2</v>
      </c>
      <c r="R733" s="29" t="s">
        <v>11721</v>
      </c>
      <c r="S733" s="29" t="s">
        <v>11722</v>
      </c>
      <c r="T733" s="29" t="s">
        <v>11723</v>
      </c>
      <c r="U733" s="29" t="s">
        <v>11724</v>
      </c>
      <c r="V733" s="29">
        <v>89</v>
      </c>
      <c r="W733" s="29" t="s">
        <v>396</v>
      </c>
      <c r="X733" s="29" t="s">
        <v>11725</v>
      </c>
      <c r="Y733" s="29" t="s">
        <v>744</v>
      </c>
      <c r="Z733" s="29" t="s">
        <v>11726</v>
      </c>
      <c r="AA733" s="29" t="s">
        <v>11726</v>
      </c>
      <c r="AB733" s="29" t="s">
        <v>540</v>
      </c>
      <c r="AC733" s="29" t="s">
        <v>541</v>
      </c>
      <c r="AD733" s="29" t="s">
        <v>2</v>
      </c>
      <c r="AE733" s="29" t="s">
        <v>2754</v>
      </c>
      <c r="AF733" s="29" t="s">
        <v>11727</v>
      </c>
      <c r="AG733" s="29">
        <v>-141</v>
      </c>
      <c r="AH733" s="29" t="s">
        <v>11727</v>
      </c>
      <c r="AI733" s="29"/>
      <c r="AJ733" s="29">
        <v>54</v>
      </c>
      <c r="AK733" s="29" t="s">
        <v>11728</v>
      </c>
      <c r="AL733" s="29" t="s">
        <v>11729</v>
      </c>
      <c r="AM733" s="29">
        <v>166</v>
      </c>
      <c r="AN733" s="1">
        <f t="shared" si="42"/>
        <v>1</v>
      </c>
      <c r="AO733" s="1">
        <f t="shared" si="43"/>
        <v>0</v>
      </c>
      <c r="AP733" s="30">
        <f t="shared" si="44"/>
        <v>46296</v>
      </c>
      <c r="AQ733" s="1" t="str">
        <f>IF(COUNTIF('同场线路Rotas do mesmo SC'!A:A,C733)&gt;0,"Sim","Não")</f>
        <v>Não</v>
      </c>
      <c r="AR733" s="1" t="str">
        <f>IF(COUNTIF(揽收业务网点!A:A,P733)&gt;0,"Sim","Não")</f>
        <v>Não</v>
      </c>
    </row>
    <row r="734" spans="1:44">
      <c r="A734" s="29" t="s">
        <v>11730</v>
      </c>
      <c r="B734" s="29" t="s">
        <v>379</v>
      </c>
      <c r="C734" s="29" t="s">
        <v>11731</v>
      </c>
      <c r="D734" s="29" t="s">
        <v>381</v>
      </c>
      <c r="E734" s="29" t="s">
        <v>382</v>
      </c>
      <c r="F734" s="29" t="s">
        <v>383</v>
      </c>
      <c r="G734" s="29">
        <v>38</v>
      </c>
      <c r="H734" s="29" t="s">
        <v>11732</v>
      </c>
      <c r="I734" s="29" t="s">
        <v>385</v>
      </c>
      <c r="J734" s="29" t="s">
        <v>1979</v>
      </c>
      <c r="K734" s="29" t="s">
        <v>411</v>
      </c>
      <c r="L734" s="29" t="s">
        <v>1980</v>
      </c>
      <c r="M734" s="29" t="s">
        <v>11733</v>
      </c>
      <c r="N734" s="29" t="s">
        <v>11734</v>
      </c>
      <c r="O734" s="29" t="s">
        <v>653</v>
      </c>
      <c r="P734" s="29" t="s">
        <v>654</v>
      </c>
      <c r="Q734" s="29" t="s">
        <v>11</v>
      </c>
      <c r="R734" s="29" t="s">
        <v>11735</v>
      </c>
      <c r="S734" s="29" t="s">
        <v>11736</v>
      </c>
      <c r="T734" s="29" t="s">
        <v>11737</v>
      </c>
      <c r="U734" s="29" t="s">
        <v>11738</v>
      </c>
      <c r="V734" s="29">
        <v>885</v>
      </c>
      <c r="W734" s="29" t="s">
        <v>396</v>
      </c>
      <c r="X734" s="29" t="s">
        <v>11739</v>
      </c>
      <c r="Y734" s="29" t="s">
        <v>422</v>
      </c>
      <c r="Z734" s="29" t="s">
        <v>11740</v>
      </c>
      <c r="AA734" s="29" t="s">
        <v>11740</v>
      </c>
      <c r="AB734" s="29" t="s">
        <v>11741</v>
      </c>
      <c r="AC734" s="29" t="s">
        <v>11742</v>
      </c>
      <c r="AD734" s="29" t="s">
        <v>11</v>
      </c>
      <c r="AE734" s="29" t="s">
        <v>1325</v>
      </c>
      <c r="AF734" s="29" t="s">
        <v>11743</v>
      </c>
      <c r="AG734" s="29">
        <v>-41</v>
      </c>
      <c r="AH734" s="29" t="s">
        <v>11743</v>
      </c>
      <c r="AI734" s="29" t="s">
        <v>11271</v>
      </c>
      <c r="AJ734" s="29">
        <v>37</v>
      </c>
      <c r="AK734" s="29" t="s">
        <v>11744</v>
      </c>
      <c r="AL734" s="29" t="s">
        <v>11745</v>
      </c>
      <c r="AM734" s="29">
        <v>264</v>
      </c>
      <c r="AN734" s="1">
        <f t="shared" si="42"/>
        <v>1</v>
      </c>
      <c r="AO734" s="1">
        <f t="shared" si="43"/>
        <v>1</v>
      </c>
      <c r="AP734" s="30">
        <f t="shared" si="44"/>
        <v>46296</v>
      </c>
      <c r="AQ734" s="1" t="str">
        <f>IF(COUNTIF('同场线路Rotas do mesmo SC'!A:A,C734)&gt;0,"Sim","Não")</f>
        <v>Não</v>
      </c>
      <c r="AR734" s="1" t="str">
        <f>IF(COUNTIF(揽收业务网点!A:A,P734)&gt;0,"Sim","Não")</f>
        <v>Não</v>
      </c>
    </row>
    <row r="735" spans="1:44">
      <c r="A735" s="29" t="s">
        <v>11746</v>
      </c>
      <c r="B735" s="29" t="s">
        <v>379</v>
      </c>
      <c r="C735" s="29" t="s">
        <v>11747</v>
      </c>
      <c r="D735" s="29" t="s">
        <v>381</v>
      </c>
      <c r="E735" s="29" t="s">
        <v>382</v>
      </c>
      <c r="F735" s="29" t="s">
        <v>732</v>
      </c>
      <c r="G735" s="29">
        <v>38</v>
      </c>
      <c r="H735" s="29" t="s">
        <v>3212</v>
      </c>
      <c r="I735" s="29" t="s">
        <v>868</v>
      </c>
      <c r="J735" s="29" t="s">
        <v>2187</v>
      </c>
      <c r="K735" s="29" t="s">
        <v>387</v>
      </c>
      <c r="L735" s="29" t="s">
        <v>2188</v>
      </c>
      <c r="M735" s="29" t="s">
        <v>3213</v>
      </c>
      <c r="N735" s="29" t="s">
        <v>3214</v>
      </c>
      <c r="O735" s="29" t="s">
        <v>653</v>
      </c>
      <c r="P735" s="29" t="s">
        <v>654</v>
      </c>
      <c r="Q735" s="29" t="s">
        <v>11</v>
      </c>
      <c r="R735" s="29" t="s">
        <v>11748</v>
      </c>
      <c r="S735" s="29" t="s">
        <v>11748</v>
      </c>
      <c r="T735" s="29" t="s">
        <v>11749</v>
      </c>
      <c r="U735" s="29" t="s">
        <v>11750</v>
      </c>
      <c r="V735" s="29">
        <v>367</v>
      </c>
      <c r="W735" s="29" t="s">
        <v>396</v>
      </c>
      <c r="X735" s="29" t="s">
        <v>11751</v>
      </c>
      <c r="Y735" s="29" t="s">
        <v>491</v>
      </c>
      <c r="Z735" s="29" t="s">
        <v>11752</v>
      </c>
      <c r="AA735" s="29" t="s">
        <v>11752</v>
      </c>
      <c r="AB735" s="29" t="s">
        <v>11741</v>
      </c>
      <c r="AC735" s="29" t="s">
        <v>11742</v>
      </c>
      <c r="AD735" s="29" t="s">
        <v>11</v>
      </c>
      <c r="AE735" s="29" t="s">
        <v>2742</v>
      </c>
      <c r="AF735" s="29" t="s">
        <v>11753</v>
      </c>
      <c r="AG735" s="29">
        <v>35</v>
      </c>
      <c r="AH735" s="29" t="s">
        <v>11753</v>
      </c>
      <c r="AI735" s="29" t="s">
        <v>11754</v>
      </c>
      <c r="AJ735" s="29">
        <v>5</v>
      </c>
      <c r="AK735" s="29" t="s">
        <v>11755</v>
      </c>
      <c r="AL735" s="29" t="s">
        <v>11756</v>
      </c>
      <c r="AM735" s="29">
        <v>132</v>
      </c>
      <c r="AN735" s="1">
        <f t="shared" si="42"/>
        <v>1</v>
      </c>
      <c r="AO735" s="1">
        <f t="shared" si="43"/>
        <v>1</v>
      </c>
      <c r="AP735" s="30">
        <f t="shared" si="44"/>
        <v>46296</v>
      </c>
      <c r="AQ735" s="1" t="str">
        <f>IF(COUNTIF('同场线路Rotas do mesmo SC'!A:A,C735)&gt;0,"Sim","Não")</f>
        <v>Não</v>
      </c>
      <c r="AR735" s="1" t="str">
        <f>IF(COUNTIF(揽收业务网点!A:A,P735)&gt;0,"Sim","Não")</f>
        <v>Não</v>
      </c>
    </row>
    <row r="736" spans="1:44">
      <c r="A736" s="29" t="s">
        <v>11757</v>
      </c>
      <c r="B736" s="29" t="s">
        <v>379</v>
      </c>
      <c r="C736" s="29" t="s">
        <v>11758</v>
      </c>
      <c r="D736" s="29" t="s">
        <v>381</v>
      </c>
      <c r="E736" s="29" t="s">
        <v>382</v>
      </c>
      <c r="F736" s="29" t="s">
        <v>383</v>
      </c>
      <c r="G736" s="29">
        <v>60</v>
      </c>
      <c r="H736" s="29" t="s">
        <v>11759</v>
      </c>
      <c r="I736" s="29" t="s">
        <v>702</v>
      </c>
      <c r="J736" s="29" t="s">
        <v>11760</v>
      </c>
      <c r="K736" s="29" t="s">
        <v>387</v>
      </c>
      <c r="L736" s="29" t="s">
        <v>11761</v>
      </c>
      <c r="M736" s="29" t="s">
        <v>11762</v>
      </c>
      <c r="N736" s="29" t="s">
        <v>11763</v>
      </c>
      <c r="O736" s="29" t="s">
        <v>1903</v>
      </c>
      <c r="P736" s="29" t="s">
        <v>1904</v>
      </c>
      <c r="Q736" s="29" t="s">
        <v>70</v>
      </c>
      <c r="R736" s="29" t="s">
        <v>11764</v>
      </c>
      <c r="S736" s="29" t="s">
        <v>11765</v>
      </c>
      <c r="T736" s="29" t="s">
        <v>11766</v>
      </c>
      <c r="U736" s="29" t="s">
        <v>11767</v>
      </c>
      <c r="V736" s="29">
        <v>373</v>
      </c>
      <c r="W736" s="29" t="s">
        <v>396</v>
      </c>
      <c r="X736" s="29" t="s">
        <v>11768</v>
      </c>
      <c r="Y736" s="29" t="s">
        <v>948</v>
      </c>
      <c r="Z736" s="29" t="s">
        <v>11769</v>
      </c>
      <c r="AA736" s="29" t="s">
        <v>11769</v>
      </c>
      <c r="AB736" s="29" t="s">
        <v>11770</v>
      </c>
      <c r="AC736" s="29" t="s">
        <v>11771</v>
      </c>
      <c r="AD736" s="29" t="s">
        <v>70</v>
      </c>
      <c r="AE736" s="29" t="s">
        <v>1325</v>
      </c>
      <c r="AF736" s="29" t="s">
        <v>8128</v>
      </c>
      <c r="AG736" s="29">
        <v>-26</v>
      </c>
      <c r="AH736" s="29" t="s">
        <v>8128</v>
      </c>
      <c r="AI736" s="29" t="s">
        <v>11772</v>
      </c>
      <c r="AJ736" s="29">
        <v>21</v>
      </c>
      <c r="AK736" s="29" t="s">
        <v>11773</v>
      </c>
      <c r="AL736" s="29" t="s">
        <v>11774</v>
      </c>
      <c r="AM736" s="29">
        <v>72</v>
      </c>
      <c r="AN736" s="1">
        <f t="shared" si="42"/>
        <v>1</v>
      </c>
      <c r="AO736" s="1">
        <f t="shared" si="43"/>
        <v>1</v>
      </c>
      <c r="AP736" s="30">
        <f t="shared" si="44"/>
        <v>46296</v>
      </c>
      <c r="AQ736" s="1" t="str">
        <f>IF(COUNTIF('同场线路Rotas do mesmo SC'!A:A,C736)&gt;0,"Sim","Não")</f>
        <v>Não</v>
      </c>
      <c r="AR736" s="1" t="str">
        <f>IF(COUNTIF(揽收业务网点!A:A,P736)&gt;0,"Sim","Não")</f>
        <v>Não</v>
      </c>
    </row>
    <row r="737" spans="1:44">
      <c r="A737" s="29" t="s">
        <v>11775</v>
      </c>
      <c r="B737" s="29" t="s">
        <v>379</v>
      </c>
      <c r="C737" s="29" t="s">
        <v>477</v>
      </c>
      <c r="D737" s="29" t="s">
        <v>381</v>
      </c>
      <c r="E737" s="29" t="s">
        <v>382</v>
      </c>
      <c r="F737" s="29" t="s">
        <v>383</v>
      </c>
      <c r="G737" s="29">
        <v>800</v>
      </c>
      <c r="H737" s="29" t="s">
        <v>578</v>
      </c>
      <c r="I737" s="29" t="s">
        <v>456</v>
      </c>
      <c r="J737" s="29" t="s">
        <v>579</v>
      </c>
      <c r="K737" s="29" t="s">
        <v>387</v>
      </c>
      <c r="L737" s="29" t="s">
        <v>580</v>
      </c>
      <c r="M737" s="29" t="s">
        <v>481</v>
      </c>
      <c r="N737" s="29" t="s">
        <v>482</v>
      </c>
      <c r="O737" s="29" t="s">
        <v>461</v>
      </c>
      <c r="P737" s="29" t="s">
        <v>462</v>
      </c>
      <c r="Q737" s="29" t="s">
        <v>5</v>
      </c>
      <c r="R737" s="29" t="s">
        <v>10520</v>
      </c>
      <c r="S737" s="29" t="s">
        <v>11776</v>
      </c>
      <c r="T737" s="29" t="s">
        <v>11777</v>
      </c>
      <c r="U737" s="29" t="s">
        <v>11778</v>
      </c>
      <c r="V737" s="29">
        <v>811</v>
      </c>
      <c r="W737" s="29" t="s">
        <v>396</v>
      </c>
      <c r="X737" s="29" t="s">
        <v>11779</v>
      </c>
      <c r="Y737" s="29" t="s">
        <v>633</v>
      </c>
      <c r="Z737" s="29" t="s">
        <v>11779</v>
      </c>
      <c r="AA737" s="29" t="s">
        <v>11779</v>
      </c>
      <c r="AB737" s="29" t="s">
        <v>489</v>
      </c>
      <c r="AC737" s="29" t="s">
        <v>490</v>
      </c>
      <c r="AD737" s="29" t="s">
        <v>5</v>
      </c>
      <c r="AE737" s="29" t="s">
        <v>11780</v>
      </c>
      <c r="AF737" s="29" t="s">
        <v>11781</v>
      </c>
      <c r="AG737" s="29">
        <v>-844</v>
      </c>
      <c r="AH737" s="29" t="s">
        <v>11781</v>
      </c>
      <c r="AI737" s="29" t="s">
        <v>11782</v>
      </c>
      <c r="AJ737" s="29">
        <v>3698</v>
      </c>
      <c r="AK737" s="29" t="s">
        <v>11783</v>
      </c>
      <c r="AL737" s="29" t="s">
        <v>11784</v>
      </c>
      <c r="AM737" s="29">
        <v>152</v>
      </c>
      <c r="AN737" s="1">
        <f t="shared" si="42"/>
        <v>1</v>
      </c>
      <c r="AO737" s="1">
        <f t="shared" si="43"/>
        <v>1</v>
      </c>
      <c r="AP737" s="30">
        <f t="shared" si="44"/>
        <v>46298</v>
      </c>
      <c r="AQ737" s="1" t="str">
        <f>IF(COUNTIF('同场线路Rotas do mesmo SC'!A:A,C737)&gt;0,"Sim","Não")</f>
        <v>Não</v>
      </c>
      <c r="AR737" s="1" t="str">
        <f>IF(COUNTIF(揽收业务网点!A:A,P737)&gt;0,"Sim","Não")</f>
        <v>Não</v>
      </c>
    </row>
    <row r="738" spans="1:44">
      <c r="A738" s="29" t="s">
        <v>11785</v>
      </c>
      <c r="B738" s="29" t="s">
        <v>379</v>
      </c>
      <c r="C738" s="29" t="s">
        <v>11786</v>
      </c>
      <c r="D738" s="29" t="s">
        <v>381</v>
      </c>
      <c r="E738" s="29" t="s">
        <v>382</v>
      </c>
      <c r="F738" s="29" t="s">
        <v>383</v>
      </c>
      <c r="G738" s="29">
        <v>55</v>
      </c>
      <c r="H738" s="29" t="s">
        <v>11787</v>
      </c>
      <c r="I738" s="29" t="s">
        <v>385</v>
      </c>
      <c r="J738" s="29" t="s">
        <v>11788</v>
      </c>
      <c r="K738" s="29" t="s">
        <v>387</v>
      </c>
      <c r="L738" s="29" t="s">
        <v>11789</v>
      </c>
      <c r="M738" s="29" t="s">
        <v>11790</v>
      </c>
      <c r="N738" s="29" t="s">
        <v>11791</v>
      </c>
      <c r="O738" s="29" t="s">
        <v>3195</v>
      </c>
      <c r="P738" s="29" t="s">
        <v>3196</v>
      </c>
      <c r="Q738" s="29" t="s">
        <v>5</v>
      </c>
      <c r="R738" s="29" t="s">
        <v>11792</v>
      </c>
      <c r="S738" s="29" t="s">
        <v>11793</v>
      </c>
      <c r="T738" s="29" t="s">
        <v>11794</v>
      </c>
      <c r="U738" s="29" t="s">
        <v>11795</v>
      </c>
      <c r="V738" s="29">
        <v>52</v>
      </c>
      <c r="W738" s="29" t="s">
        <v>396</v>
      </c>
      <c r="X738" s="29" t="s">
        <v>11796</v>
      </c>
      <c r="Y738" s="29" t="s">
        <v>528</v>
      </c>
      <c r="Z738" s="29" t="s">
        <v>11797</v>
      </c>
      <c r="AA738" s="29" t="s">
        <v>11797</v>
      </c>
      <c r="AB738" s="29" t="s">
        <v>11798</v>
      </c>
      <c r="AC738" s="29" t="s">
        <v>11799</v>
      </c>
      <c r="AD738" s="29" t="s">
        <v>5</v>
      </c>
      <c r="AE738" s="29" t="s">
        <v>7750</v>
      </c>
      <c r="AF738" s="29" t="s">
        <v>11800</v>
      </c>
      <c r="AG738" s="29">
        <v>-9</v>
      </c>
      <c r="AH738" s="29" t="s">
        <v>11800</v>
      </c>
      <c r="AI738" s="29" t="s">
        <v>11801</v>
      </c>
      <c r="AJ738" s="29">
        <v>64</v>
      </c>
      <c r="AK738" s="29" t="s">
        <v>11802</v>
      </c>
      <c r="AL738" s="29" t="s">
        <v>10858</v>
      </c>
      <c r="AM738" s="29">
        <v>115</v>
      </c>
      <c r="AN738" s="1">
        <f t="shared" si="42"/>
        <v>1</v>
      </c>
      <c r="AO738" s="1">
        <f t="shared" si="43"/>
        <v>1</v>
      </c>
      <c r="AP738" s="30">
        <f t="shared" si="44"/>
        <v>46296</v>
      </c>
      <c r="AQ738" s="1" t="str">
        <f>IF(COUNTIF('同场线路Rotas do mesmo SC'!A:A,C738)&gt;0,"Sim","Não")</f>
        <v>Não</v>
      </c>
      <c r="AR738" s="1" t="str">
        <f>IF(COUNTIF(揽收业务网点!A:A,P738)&gt;0,"Sim","Não")</f>
        <v>Não</v>
      </c>
    </row>
    <row r="739" spans="1:44">
      <c r="A739" s="29" t="s">
        <v>11803</v>
      </c>
      <c r="B739" s="29" t="s">
        <v>379</v>
      </c>
      <c r="C739" s="29" t="s">
        <v>11804</v>
      </c>
      <c r="D739" s="29" t="s">
        <v>381</v>
      </c>
      <c r="E739" s="29" t="s">
        <v>640</v>
      </c>
      <c r="F739" s="29" t="s">
        <v>732</v>
      </c>
      <c r="G739" s="29">
        <v>40</v>
      </c>
      <c r="H739" s="29" t="s">
        <v>7514</v>
      </c>
      <c r="I739" s="29" t="s">
        <v>868</v>
      </c>
      <c r="J739" s="29" t="s">
        <v>2476</v>
      </c>
      <c r="K739" s="29" t="s">
        <v>411</v>
      </c>
      <c r="L739" s="29" t="s">
        <v>2477</v>
      </c>
      <c r="M739" s="29" t="s">
        <v>11805</v>
      </c>
      <c r="N739" s="29" t="s">
        <v>11806</v>
      </c>
      <c r="O739" s="29" t="s">
        <v>11807</v>
      </c>
      <c r="P739" s="29" t="s">
        <v>48</v>
      </c>
      <c r="Q739" s="29" t="s">
        <v>11</v>
      </c>
      <c r="R739" s="29" t="s">
        <v>11808</v>
      </c>
      <c r="S739" s="29" t="s">
        <v>11808</v>
      </c>
      <c r="T739" s="29" t="s">
        <v>11809</v>
      </c>
      <c r="U739" s="29" t="s">
        <v>11810</v>
      </c>
      <c r="V739" s="29">
        <v>64</v>
      </c>
      <c r="W739" s="29" t="s">
        <v>396</v>
      </c>
      <c r="X739" s="29" t="s">
        <v>11811</v>
      </c>
      <c r="Y739" s="29" t="s">
        <v>2223</v>
      </c>
      <c r="Z739" s="29" t="s">
        <v>11812</v>
      </c>
      <c r="AA739" s="29" t="s">
        <v>11812</v>
      </c>
      <c r="AB739" s="29" t="s">
        <v>1229</v>
      </c>
      <c r="AC739" s="29" t="s">
        <v>50</v>
      </c>
      <c r="AD739" s="29" t="s">
        <v>11</v>
      </c>
      <c r="AE739" s="29" t="s">
        <v>1954</v>
      </c>
      <c r="AF739" s="29" t="s">
        <v>11813</v>
      </c>
      <c r="AG739" s="29">
        <v>-49</v>
      </c>
      <c r="AH739" s="29" t="s">
        <v>11813</v>
      </c>
      <c r="AI739" s="29" t="s">
        <v>11814</v>
      </c>
      <c r="AJ739" s="29">
        <v>69</v>
      </c>
      <c r="AK739" s="29" t="s">
        <v>11815</v>
      </c>
      <c r="AL739" s="29" t="s">
        <v>11816</v>
      </c>
      <c r="AM739" s="29">
        <v>26</v>
      </c>
      <c r="AN739" s="1">
        <f t="shared" si="42"/>
        <v>1</v>
      </c>
      <c r="AO739" s="1">
        <f t="shared" si="43"/>
        <v>1</v>
      </c>
      <c r="AP739" s="30">
        <f t="shared" si="44"/>
        <v>46296</v>
      </c>
      <c r="AQ739" s="1" t="str">
        <f>IF(COUNTIF('同场线路Rotas do mesmo SC'!A:A,C739)&gt;0,"Sim","Não")</f>
        <v>Não</v>
      </c>
      <c r="AR739" s="1" t="str">
        <f>IF(COUNTIF(揽收业务网点!A:A,P739)&gt;0,"Sim","Não")</f>
        <v>Sim</v>
      </c>
    </row>
    <row r="740" spans="1:44">
      <c r="A740" s="29" t="s">
        <v>11817</v>
      </c>
      <c r="B740" s="29" t="s">
        <v>379</v>
      </c>
      <c r="C740" s="29" t="s">
        <v>11818</v>
      </c>
      <c r="D740" s="29" t="s">
        <v>381</v>
      </c>
      <c r="E740" s="29" t="s">
        <v>382</v>
      </c>
      <c r="F740" s="29" t="s">
        <v>383</v>
      </c>
      <c r="G740" s="29">
        <v>131</v>
      </c>
      <c r="H740" s="29" t="s">
        <v>11819</v>
      </c>
      <c r="I740" s="29" t="s">
        <v>385</v>
      </c>
      <c r="J740" s="29" t="s">
        <v>5167</v>
      </c>
      <c r="K740" s="29" t="s">
        <v>387</v>
      </c>
      <c r="L740" s="29" t="s">
        <v>5168</v>
      </c>
      <c r="M740" s="29" t="s">
        <v>11820</v>
      </c>
      <c r="N740" s="29" t="s">
        <v>11821</v>
      </c>
      <c r="O740" s="29" t="s">
        <v>1146</v>
      </c>
      <c r="P740" s="29" t="s">
        <v>1147</v>
      </c>
      <c r="Q740" s="29" t="s">
        <v>118</v>
      </c>
      <c r="R740" s="29" t="s">
        <v>11822</v>
      </c>
      <c r="S740" s="29" t="s">
        <v>11822</v>
      </c>
      <c r="T740" s="29" t="s">
        <v>11823</v>
      </c>
      <c r="U740" s="29" t="s">
        <v>11824</v>
      </c>
      <c r="V740" s="29">
        <v>129</v>
      </c>
      <c r="W740" s="29" t="s">
        <v>396</v>
      </c>
      <c r="X740" s="29" t="s">
        <v>11825</v>
      </c>
      <c r="Y740" s="29" t="s">
        <v>1437</v>
      </c>
      <c r="Z740" s="29" t="s">
        <v>11826</v>
      </c>
      <c r="AA740" s="29" t="s">
        <v>11826</v>
      </c>
      <c r="AB740" s="29" t="s">
        <v>11827</v>
      </c>
      <c r="AC740" s="29" t="s">
        <v>11828</v>
      </c>
      <c r="AD740" s="29" t="s">
        <v>118</v>
      </c>
      <c r="AE740" s="29" t="s">
        <v>1325</v>
      </c>
      <c r="AF740" s="29" t="s">
        <v>11829</v>
      </c>
      <c r="AG740" s="29">
        <v>-26</v>
      </c>
      <c r="AH740" s="29" t="s">
        <v>11829</v>
      </c>
      <c r="AI740" s="29" t="s">
        <v>1893</v>
      </c>
      <c r="AJ740" s="29">
        <v>17</v>
      </c>
      <c r="AK740" s="29" t="s">
        <v>9416</v>
      </c>
      <c r="AL740" s="29" t="s">
        <v>4418</v>
      </c>
      <c r="AM740" s="29">
        <v>41</v>
      </c>
      <c r="AN740" s="1">
        <f t="shared" si="42"/>
        <v>1</v>
      </c>
      <c r="AO740" s="1">
        <f t="shared" si="43"/>
        <v>1</v>
      </c>
      <c r="AP740" s="30">
        <f t="shared" si="44"/>
        <v>46296</v>
      </c>
      <c r="AQ740" s="1" t="str">
        <f>IF(COUNTIF('同场线路Rotas do mesmo SC'!A:A,C740)&gt;0,"Sim","Não")</f>
        <v>Não</v>
      </c>
      <c r="AR740" s="1" t="str">
        <f>IF(COUNTIF(揽收业务网点!A:A,P740)&gt;0,"Sim","Não")</f>
        <v>Não</v>
      </c>
    </row>
    <row r="741" spans="1:44">
      <c r="A741" s="29" t="s">
        <v>11830</v>
      </c>
      <c r="B741" s="29" t="s">
        <v>379</v>
      </c>
      <c r="C741" s="29" t="s">
        <v>11831</v>
      </c>
      <c r="D741" s="29" t="s">
        <v>381</v>
      </c>
      <c r="E741" s="29" t="s">
        <v>382</v>
      </c>
      <c r="F741" s="29" t="s">
        <v>383</v>
      </c>
      <c r="G741" s="29">
        <v>273</v>
      </c>
      <c r="H741" s="29" t="s">
        <v>11832</v>
      </c>
      <c r="I741" s="29" t="s">
        <v>868</v>
      </c>
      <c r="J741" s="29" t="s">
        <v>11833</v>
      </c>
      <c r="K741" s="29" t="s">
        <v>387</v>
      </c>
      <c r="L741" s="29" t="s">
        <v>11834</v>
      </c>
      <c r="M741" s="29" t="s">
        <v>11833</v>
      </c>
      <c r="N741" s="29" t="s">
        <v>11835</v>
      </c>
      <c r="O741" s="29" t="s">
        <v>517</v>
      </c>
      <c r="P741" s="29" t="s">
        <v>518</v>
      </c>
      <c r="Q741" s="29" t="s">
        <v>2</v>
      </c>
      <c r="R741" s="29" t="s">
        <v>11836</v>
      </c>
      <c r="S741" s="29" t="s">
        <v>11837</v>
      </c>
      <c r="T741" s="29" t="s">
        <v>11838</v>
      </c>
      <c r="U741" s="29" t="s">
        <v>11839</v>
      </c>
      <c r="V741" s="29">
        <v>21</v>
      </c>
      <c r="W741" s="29" t="s">
        <v>396</v>
      </c>
      <c r="X741" s="29" t="s">
        <v>11840</v>
      </c>
      <c r="Y741" s="29" t="s">
        <v>744</v>
      </c>
      <c r="Z741" s="29" t="s">
        <v>11841</v>
      </c>
      <c r="AA741" s="29" t="s">
        <v>11841</v>
      </c>
      <c r="AB741" s="29" t="s">
        <v>11842</v>
      </c>
      <c r="AC741" s="29" t="s">
        <v>11843</v>
      </c>
      <c r="AD741" s="29" t="s">
        <v>2</v>
      </c>
      <c r="AE741" s="29" t="s">
        <v>528</v>
      </c>
      <c r="AF741" s="29" t="s">
        <v>11844</v>
      </c>
      <c r="AG741" s="29">
        <v>-50</v>
      </c>
      <c r="AH741" s="29" t="s">
        <v>11844</v>
      </c>
      <c r="AI741" s="29" t="s">
        <v>11845</v>
      </c>
      <c r="AJ741" s="29">
        <v>34</v>
      </c>
      <c r="AK741" s="29" t="s">
        <v>10429</v>
      </c>
      <c r="AL741" s="29" t="s">
        <v>11846</v>
      </c>
      <c r="AM741" s="29">
        <v>98</v>
      </c>
      <c r="AN741" s="1">
        <f t="shared" si="42"/>
        <v>1</v>
      </c>
      <c r="AO741" s="1">
        <f t="shared" si="43"/>
        <v>1</v>
      </c>
      <c r="AP741" s="30">
        <f t="shared" si="44"/>
        <v>46296</v>
      </c>
      <c r="AQ741" s="1" t="str">
        <f>IF(COUNTIF('同场线路Rotas do mesmo SC'!A:A,C741)&gt;0,"Sim","Não")</f>
        <v>Não</v>
      </c>
      <c r="AR741" s="1" t="str">
        <f>IF(COUNTIF(揽收业务网点!A:A,P741)&gt;0,"Sim","Não")</f>
        <v>Não</v>
      </c>
    </row>
    <row r="742" spans="1:44">
      <c r="A742" s="29" t="s">
        <v>11847</v>
      </c>
      <c r="B742" s="29" t="s">
        <v>379</v>
      </c>
      <c r="C742" s="29" t="s">
        <v>11848</v>
      </c>
      <c r="D742" s="29" t="s">
        <v>381</v>
      </c>
      <c r="E742" s="29" t="s">
        <v>382</v>
      </c>
      <c r="F742" s="29" t="s">
        <v>383</v>
      </c>
      <c r="G742" s="29">
        <v>10</v>
      </c>
      <c r="H742" s="29" t="s">
        <v>5623</v>
      </c>
      <c r="I742" s="29" t="s">
        <v>702</v>
      </c>
      <c r="J742" s="29" t="s">
        <v>642</v>
      </c>
      <c r="K742" s="29" t="s">
        <v>387</v>
      </c>
      <c r="L742" s="29" t="s">
        <v>643</v>
      </c>
      <c r="M742" s="29" t="s">
        <v>5624</v>
      </c>
      <c r="N742" s="29" t="s">
        <v>5625</v>
      </c>
      <c r="O742" s="29" t="s">
        <v>1146</v>
      </c>
      <c r="P742" s="29" t="s">
        <v>1147</v>
      </c>
      <c r="Q742" s="29" t="s">
        <v>118</v>
      </c>
      <c r="R742" s="29" t="s">
        <v>11849</v>
      </c>
      <c r="S742" s="29" t="s">
        <v>2005</v>
      </c>
      <c r="T742" s="29" t="s">
        <v>11850</v>
      </c>
      <c r="U742" s="29" t="s">
        <v>11851</v>
      </c>
      <c r="V742" s="29">
        <v>45</v>
      </c>
      <c r="W742" s="29" t="s">
        <v>396</v>
      </c>
      <c r="X742" s="29" t="s">
        <v>11852</v>
      </c>
      <c r="Y742" s="29" t="s">
        <v>528</v>
      </c>
      <c r="Z742" s="29" t="s">
        <v>11853</v>
      </c>
      <c r="AA742" s="29" t="s">
        <v>11853</v>
      </c>
      <c r="AB742" s="29" t="s">
        <v>5632</v>
      </c>
      <c r="AC742" s="29" t="s">
        <v>5633</v>
      </c>
      <c r="AD742" s="29" t="s">
        <v>118</v>
      </c>
      <c r="AE742" s="29" t="s">
        <v>4455</v>
      </c>
      <c r="AF742" s="29" t="s">
        <v>11854</v>
      </c>
      <c r="AG742" s="29">
        <v>0</v>
      </c>
      <c r="AH742" s="29" t="s">
        <v>11854</v>
      </c>
      <c r="AI742" s="29" t="s">
        <v>11855</v>
      </c>
      <c r="AJ742" s="29">
        <v>-13</v>
      </c>
      <c r="AK742" s="29" t="s">
        <v>11856</v>
      </c>
      <c r="AL742" s="29" t="s">
        <v>11857</v>
      </c>
      <c r="AM742" s="29">
        <v>94</v>
      </c>
      <c r="AN742" s="1">
        <f t="shared" si="42"/>
        <v>1</v>
      </c>
      <c r="AO742" s="1">
        <f t="shared" si="43"/>
        <v>1</v>
      </c>
      <c r="AP742" s="30">
        <f t="shared" si="44"/>
        <v>46296</v>
      </c>
      <c r="AQ742" s="1" t="str">
        <f>IF(COUNTIF('同场线路Rotas do mesmo SC'!A:A,C742)&gt;0,"Sim","Não")</f>
        <v>Não</v>
      </c>
      <c r="AR742" s="1" t="str">
        <f>IF(COUNTIF(揽收业务网点!A:A,P742)&gt;0,"Sim","Não")</f>
        <v>Não</v>
      </c>
    </row>
    <row r="743" spans="1:44">
      <c r="A743" s="29" t="s">
        <v>11858</v>
      </c>
      <c r="B743" s="29" t="s">
        <v>379</v>
      </c>
      <c r="C743" s="29" t="s">
        <v>11859</v>
      </c>
      <c r="D743" s="29" t="s">
        <v>381</v>
      </c>
      <c r="E743" s="29" t="s">
        <v>382</v>
      </c>
      <c r="F743" s="29" t="s">
        <v>383</v>
      </c>
      <c r="G743" s="29">
        <v>172.76</v>
      </c>
      <c r="H743" s="29" t="s">
        <v>11860</v>
      </c>
      <c r="I743" s="29" t="s">
        <v>385</v>
      </c>
      <c r="J743" s="29" t="s">
        <v>11861</v>
      </c>
      <c r="K743" s="29" t="s">
        <v>387</v>
      </c>
      <c r="L743" s="29" t="s">
        <v>11862</v>
      </c>
      <c r="M743" s="29" t="s">
        <v>11863</v>
      </c>
      <c r="N743" s="29" t="s">
        <v>11864</v>
      </c>
      <c r="O743" s="29" t="s">
        <v>3195</v>
      </c>
      <c r="P743" s="29" t="s">
        <v>3196</v>
      </c>
      <c r="Q743" s="29" t="s">
        <v>5</v>
      </c>
      <c r="R743" s="29" t="s">
        <v>11865</v>
      </c>
      <c r="S743" s="29" t="s">
        <v>7840</v>
      </c>
      <c r="T743" s="29" t="s">
        <v>11866</v>
      </c>
      <c r="U743" s="29" t="s">
        <v>11867</v>
      </c>
      <c r="V743" s="29">
        <v>61</v>
      </c>
      <c r="W743" s="29" t="s">
        <v>396</v>
      </c>
      <c r="X743" s="29" t="s">
        <v>11868</v>
      </c>
      <c r="Y743" s="29" t="s">
        <v>528</v>
      </c>
      <c r="Z743" s="29" t="s">
        <v>11869</v>
      </c>
      <c r="AA743" s="29" t="s">
        <v>11869</v>
      </c>
      <c r="AB743" s="29" t="s">
        <v>11870</v>
      </c>
      <c r="AC743" s="29" t="s">
        <v>11871</v>
      </c>
      <c r="AD743" s="29" t="s">
        <v>5</v>
      </c>
      <c r="AE743" s="29" t="s">
        <v>989</v>
      </c>
      <c r="AF743" s="29" t="s">
        <v>11872</v>
      </c>
      <c r="AG743" s="29">
        <v>2</v>
      </c>
      <c r="AH743" s="29" t="s">
        <v>11872</v>
      </c>
      <c r="AI743" s="29" t="s">
        <v>10165</v>
      </c>
      <c r="AJ743" s="29">
        <v>11</v>
      </c>
      <c r="AK743" s="29" t="s">
        <v>11873</v>
      </c>
      <c r="AL743" s="29" t="s">
        <v>11874</v>
      </c>
      <c r="AM743" s="29">
        <v>9</v>
      </c>
      <c r="AN743" s="1">
        <f t="shared" si="42"/>
        <v>1</v>
      </c>
      <c r="AO743" s="1">
        <f t="shared" si="43"/>
        <v>1</v>
      </c>
      <c r="AP743" s="30">
        <f t="shared" si="44"/>
        <v>46296</v>
      </c>
      <c r="AQ743" s="1" t="str">
        <f>IF(COUNTIF('同场线路Rotas do mesmo SC'!A:A,C743)&gt;0,"Sim","Não")</f>
        <v>Não</v>
      </c>
      <c r="AR743" s="1" t="str">
        <f>IF(COUNTIF(揽收业务网点!A:A,P743)&gt;0,"Sim","Não")</f>
        <v>Não</v>
      </c>
    </row>
    <row r="744" spans="1:44">
      <c r="A744" s="29" t="s">
        <v>11875</v>
      </c>
      <c r="B744" s="29" t="s">
        <v>379</v>
      </c>
      <c r="C744" s="29" t="s">
        <v>11876</v>
      </c>
      <c r="D744" s="29" t="s">
        <v>381</v>
      </c>
      <c r="E744" s="29" t="s">
        <v>382</v>
      </c>
      <c r="F744" s="29" t="s">
        <v>383</v>
      </c>
      <c r="G744" s="29">
        <v>60</v>
      </c>
      <c r="H744" s="29" t="s">
        <v>11877</v>
      </c>
      <c r="I744" s="29" t="s">
        <v>385</v>
      </c>
      <c r="J744" s="29" t="s">
        <v>2252</v>
      </c>
      <c r="K744" s="29" t="s">
        <v>387</v>
      </c>
      <c r="L744" s="29" t="s">
        <v>2253</v>
      </c>
      <c r="M744" s="29" t="s">
        <v>11878</v>
      </c>
      <c r="N744" s="29" t="s">
        <v>11879</v>
      </c>
      <c r="O744" s="29" t="s">
        <v>461</v>
      </c>
      <c r="P744" s="29" t="s">
        <v>462</v>
      </c>
      <c r="Q744" s="29" t="s">
        <v>5</v>
      </c>
      <c r="R744" s="29" t="s">
        <v>11880</v>
      </c>
      <c r="S744" s="29" t="s">
        <v>11881</v>
      </c>
      <c r="T744" s="29" t="s">
        <v>11882</v>
      </c>
      <c r="U744" s="29" t="s">
        <v>11883</v>
      </c>
      <c r="V744" s="29">
        <v>773</v>
      </c>
      <c r="W744" s="29" t="s">
        <v>396</v>
      </c>
      <c r="X744" s="29" t="s">
        <v>11884</v>
      </c>
      <c r="Y744" s="29" t="s">
        <v>422</v>
      </c>
      <c r="Z744" s="29" t="s">
        <v>11885</v>
      </c>
      <c r="AA744" s="29" t="s">
        <v>11885</v>
      </c>
      <c r="AB744" s="29" t="s">
        <v>11886</v>
      </c>
      <c r="AC744" s="29" t="s">
        <v>11887</v>
      </c>
      <c r="AD744" s="29" t="s">
        <v>5</v>
      </c>
      <c r="AE744" s="29" t="s">
        <v>4933</v>
      </c>
      <c r="AF744" s="29" t="s">
        <v>11888</v>
      </c>
      <c r="AG744" s="29">
        <v>13</v>
      </c>
      <c r="AH744" s="29" t="s">
        <v>11888</v>
      </c>
      <c r="AI744" s="29" t="s">
        <v>1933</v>
      </c>
      <c r="AJ744" s="29">
        <v>47</v>
      </c>
      <c r="AK744" s="29" t="s">
        <v>11889</v>
      </c>
      <c r="AL744" s="29" t="s">
        <v>11890</v>
      </c>
      <c r="AM744" s="29">
        <v>78</v>
      </c>
      <c r="AN744" s="1">
        <f t="shared" si="42"/>
        <v>1</v>
      </c>
      <c r="AO744" s="1">
        <f t="shared" si="43"/>
        <v>1</v>
      </c>
      <c r="AP744" s="30">
        <f t="shared" si="44"/>
        <v>46296</v>
      </c>
      <c r="AQ744" s="1" t="str">
        <f>IF(COUNTIF('同场线路Rotas do mesmo SC'!A:A,C744)&gt;0,"Sim","Não")</f>
        <v>Não</v>
      </c>
      <c r="AR744" s="1" t="str">
        <f>IF(COUNTIF(揽收业务网点!A:A,P744)&gt;0,"Sim","Não")</f>
        <v>Não</v>
      </c>
    </row>
    <row r="745" spans="1:44">
      <c r="A745" s="29" t="s">
        <v>11891</v>
      </c>
      <c r="B745" s="29" t="s">
        <v>379</v>
      </c>
      <c r="C745" s="29" t="s">
        <v>11892</v>
      </c>
      <c r="D745" s="29" t="s">
        <v>381</v>
      </c>
      <c r="E745" s="29" t="s">
        <v>382</v>
      </c>
      <c r="F745" s="29" t="s">
        <v>383</v>
      </c>
      <c r="G745" s="29">
        <v>58</v>
      </c>
      <c r="H745" s="29" t="s">
        <v>11893</v>
      </c>
      <c r="I745" s="29" t="s">
        <v>385</v>
      </c>
      <c r="J745" s="29" t="s">
        <v>11894</v>
      </c>
      <c r="K745" s="29" t="s">
        <v>387</v>
      </c>
      <c r="L745" s="29" t="s">
        <v>4585</v>
      </c>
      <c r="M745" s="29" t="s">
        <v>11895</v>
      </c>
      <c r="N745" s="29" t="s">
        <v>11896</v>
      </c>
      <c r="O745" s="29" t="s">
        <v>1146</v>
      </c>
      <c r="P745" s="29" t="s">
        <v>1147</v>
      </c>
      <c r="Q745" s="29" t="s">
        <v>118</v>
      </c>
      <c r="R745" s="29" t="s">
        <v>11897</v>
      </c>
      <c r="S745" s="29" t="s">
        <v>11897</v>
      </c>
      <c r="T745" s="29" t="s">
        <v>11898</v>
      </c>
      <c r="U745" s="29" t="s">
        <v>11899</v>
      </c>
      <c r="V745" s="29">
        <v>86</v>
      </c>
      <c r="W745" s="29" t="s">
        <v>396</v>
      </c>
      <c r="X745" s="29" t="s">
        <v>7960</v>
      </c>
      <c r="Y745" s="29" t="s">
        <v>551</v>
      </c>
      <c r="Z745" s="29" t="s">
        <v>11900</v>
      </c>
      <c r="AA745" s="29" t="s">
        <v>11900</v>
      </c>
      <c r="AB745" s="29" t="s">
        <v>11901</v>
      </c>
      <c r="AC745" s="29" t="s">
        <v>11902</v>
      </c>
      <c r="AD745" s="29" t="s">
        <v>118</v>
      </c>
      <c r="AE745" s="29" t="s">
        <v>5079</v>
      </c>
      <c r="AF745" s="29" t="s">
        <v>5397</v>
      </c>
      <c r="AG745" s="29">
        <v>-16</v>
      </c>
      <c r="AH745" s="29" t="s">
        <v>5397</v>
      </c>
      <c r="AI745" s="29" t="s">
        <v>9366</v>
      </c>
      <c r="AJ745" s="29">
        <v>20</v>
      </c>
      <c r="AK745" s="29" t="s">
        <v>11903</v>
      </c>
      <c r="AL745" s="29" t="s">
        <v>11904</v>
      </c>
      <c r="AM745" s="29">
        <v>420</v>
      </c>
      <c r="AN745" s="1">
        <f t="shared" si="42"/>
        <v>1</v>
      </c>
      <c r="AO745" s="1">
        <f t="shared" si="43"/>
        <v>1</v>
      </c>
      <c r="AP745" s="30">
        <f t="shared" si="44"/>
        <v>46296</v>
      </c>
      <c r="AQ745" s="1" t="str">
        <f>IF(COUNTIF('同场线路Rotas do mesmo SC'!A:A,C745)&gt;0,"Sim","Não")</f>
        <v>Não</v>
      </c>
      <c r="AR745" s="1" t="str">
        <f>IF(COUNTIF(揽收业务网点!A:A,P745)&gt;0,"Sim","Não")</f>
        <v>Não</v>
      </c>
    </row>
    <row r="746" spans="1:44">
      <c r="A746" s="29" t="s">
        <v>11905</v>
      </c>
      <c r="B746" s="29" t="s">
        <v>379</v>
      </c>
      <c r="C746" s="29" t="s">
        <v>11906</v>
      </c>
      <c r="D746" s="29" t="s">
        <v>381</v>
      </c>
      <c r="E746" s="29" t="s">
        <v>382</v>
      </c>
      <c r="F746" s="29" t="s">
        <v>383</v>
      </c>
      <c r="G746" s="29">
        <v>120</v>
      </c>
      <c r="H746" s="29" t="s">
        <v>11907</v>
      </c>
      <c r="I746" s="29" t="s">
        <v>385</v>
      </c>
      <c r="J746" s="29" t="s">
        <v>5607</v>
      </c>
      <c r="K746" s="29" t="s">
        <v>387</v>
      </c>
      <c r="L746" s="29" t="s">
        <v>5608</v>
      </c>
      <c r="M746" s="29" t="s">
        <v>11908</v>
      </c>
      <c r="N746" s="29" t="s">
        <v>11909</v>
      </c>
      <c r="O746" s="29" t="s">
        <v>1347</v>
      </c>
      <c r="P746" s="29" t="s">
        <v>1348</v>
      </c>
      <c r="Q746" s="29" t="s">
        <v>70</v>
      </c>
      <c r="R746" s="29" t="s">
        <v>11910</v>
      </c>
      <c r="S746" s="29" t="s">
        <v>7937</v>
      </c>
      <c r="T746" s="29" t="s">
        <v>11911</v>
      </c>
      <c r="U746" s="29" t="s">
        <v>11912</v>
      </c>
      <c r="V746" s="29">
        <v>32</v>
      </c>
      <c r="W746" s="29" t="s">
        <v>396</v>
      </c>
      <c r="X746" s="29" t="s">
        <v>11913</v>
      </c>
      <c r="Y746" s="29" t="s">
        <v>655</v>
      </c>
      <c r="Z746" s="29" t="s">
        <v>11914</v>
      </c>
      <c r="AA746" s="29" t="s">
        <v>11914</v>
      </c>
      <c r="AB746" s="29" t="s">
        <v>11915</v>
      </c>
      <c r="AC746" s="29" t="s">
        <v>11916</v>
      </c>
      <c r="AD746" s="29" t="s">
        <v>70</v>
      </c>
      <c r="AE746" s="29" t="s">
        <v>948</v>
      </c>
      <c r="AF746" s="29" t="s">
        <v>11917</v>
      </c>
      <c r="AG746" s="29">
        <v>-16</v>
      </c>
      <c r="AH746" s="29" t="s">
        <v>11917</v>
      </c>
      <c r="AI746" s="29" t="s">
        <v>11918</v>
      </c>
      <c r="AJ746" s="29">
        <v>11</v>
      </c>
      <c r="AK746" s="29" t="s">
        <v>11919</v>
      </c>
      <c r="AL746" s="29" t="s">
        <v>11920</v>
      </c>
      <c r="AM746" s="29">
        <v>35</v>
      </c>
      <c r="AN746" s="1">
        <f t="shared" si="42"/>
        <v>1</v>
      </c>
      <c r="AO746" s="1">
        <f t="shared" si="43"/>
        <v>1</v>
      </c>
      <c r="AP746" s="30">
        <f t="shared" si="44"/>
        <v>46296</v>
      </c>
      <c r="AQ746" s="1" t="str">
        <f>IF(COUNTIF('同场线路Rotas do mesmo SC'!A:A,C746)&gt;0,"Sim","Não")</f>
        <v>Não</v>
      </c>
      <c r="AR746" s="1" t="str">
        <f>IF(COUNTIF(揽收业务网点!A:A,P746)&gt;0,"Sim","Não")</f>
        <v>Não</v>
      </c>
    </row>
    <row r="747" spans="1:44">
      <c r="A747" s="29" t="s">
        <v>11921</v>
      </c>
      <c r="B747" s="29" t="s">
        <v>379</v>
      </c>
      <c r="C747" s="29" t="s">
        <v>11922</v>
      </c>
      <c r="D747" s="29" t="s">
        <v>381</v>
      </c>
      <c r="E747" s="29" t="s">
        <v>382</v>
      </c>
      <c r="F747" s="29" t="s">
        <v>383</v>
      </c>
      <c r="G747" s="29">
        <v>60</v>
      </c>
      <c r="H747" s="29" t="s">
        <v>11923</v>
      </c>
      <c r="I747" s="29" t="s">
        <v>385</v>
      </c>
      <c r="J747" s="29" t="s">
        <v>3158</v>
      </c>
      <c r="K747" s="29" t="s">
        <v>387</v>
      </c>
      <c r="L747" s="29" t="s">
        <v>3159</v>
      </c>
      <c r="M747" s="29" t="s">
        <v>11924</v>
      </c>
      <c r="N747" s="29" t="s">
        <v>11925</v>
      </c>
      <c r="O747" s="29" t="s">
        <v>2341</v>
      </c>
      <c r="P747" s="29" t="s">
        <v>2342</v>
      </c>
      <c r="Q747" s="29" t="s">
        <v>5</v>
      </c>
      <c r="R747" s="29" t="s">
        <v>11926</v>
      </c>
      <c r="S747" s="29" t="s">
        <v>10023</v>
      </c>
      <c r="T747" s="29" t="s">
        <v>11927</v>
      </c>
      <c r="U747" s="29" t="s">
        <v>11928</v>
      </c>
      <c r="V747" s="29">
        <v>934</v>
      </c>
      <c r="W747" s="29" t="s">
        <v>396</v>
      </c>
      <c r="X747" s="29" t="s">
        <v>11929</v>
      </c>
      <c r="Y747" s="29" t="s">
        <v>5873</v>
      </c>
      <c r="Z747" s="29" t="s">
        <v>11930</v>
      </c>
      <c r="AA747" s="29" t="s">
        <v>11930</v>
      </c>
      <c r="AB747" s="29" t="s">
        <v>11931</v>
      </c>
      <c r="AC747" s="29" t="s">
        <v>11932</v>
      </c>
      <c r="AD747" s="29" t="s">
        <v>5</v>
      </c>
      <c r="AE747" s="29" t="s">
        <v>9498</v>
      </c>
      <c r="AF747" s="29" t="s">
        <v>11933</v>
      </c>
      <c r="AG747" s="29">
        <v>-179</v>
      </c>
      <c r="AH747" s="29" t="s">
        <v>11933</v>
      </c>
      <c r="AI747" s="29" t="s">
        <v>3328</v>
      </c>
      <c r="AJ747" s="29">
        <v>78</v>
      </c>
      <c r="AK747" s="29" t="s">
        <v>4627</v>
      </c>
      <c r="AL747" s="29" t="s">
        <v>11934</v>
      </c>
      <c r="AM747" s="29">
        <v>333</v>
      </c>
      <c r="AN747" s="1">
        <f t="shared" si="42"/>
        <v>1</v>
      </c>
      <c r="AO747" s="1">
        <f t="shared" si="43"/>
        <v>1</v>
      </c>
      <c r="AP747" s="30">
        <f t="shared" si="44"/>
        <v>46296</v>
      </c>
      <c r="AQ747" s="1" t="str">
        <f>IF(COUNTIF('同场线路Rotas do mesmo SC'!A:A,C747)&gt;0,"Sim","Não")</f>
        <v>Não</v>
      </c>
      <c r="AR747" s="1" t="str">
        <f>IF(COUNTIF(揽收业务网点!A:A,P747)&gt;0,"Sim","Não")</f>
        <v>Não</v>
      </c>
    </row>
    <row r="748" spans="1:44">
      <c r="A748" s="29" t="s">
        <v>11935</v>
      </c>
      <c r="B748" s="29" t="s">
        <v>379</v>
      </c>
      <c r="C748" s="29" t="s">
        <v>11936</v>
      </c>
      <c r="D748" s="29" t="s">
        <v>381</v>
      </c>
      <c r="E748" s="29" t="s">
        <v>382</v>
      </c>
      <c r="F748" s="29" t="s">
        <v>383</v>
      </c>
      <c r="G748" s="29">
        <v>90</v>
      </c>
      <c r="H748" s="29" t="s">
        <v>11937</v>
      </c>
      <c r="I748" s="29" t="s">
        <v>702</v>
      </c>
      <c r="J748" s="29" t="s">
        <v>869</v>
      </c>
      <c r="K748" s="29" t="s">
        <v>387</v>
      </c>
      <c r="L748" s="29" t="s">
        <v>870</v>
      </c>
      <c r="M748" s="29" t="s">
        <v>11938</v>
      </c>
      <c r="N748" s="29" t="s">
        <v>11939</v>
      </c>
      <c r="O748" s="29" t="s">
        <v>873</v>
      </c>
      <c r="P748" s="29" t="s">
        <v>874</v>
      </c>
      <c r="Q748" s="29" t="s">
        <v>70</v>
      </c>
      <c r="R748" s="29" t="s">
        <v>11940</v>
      </c>
      <c r="S748" s="29" t="s">
        <v>11941</v>
      </c>
      <c r="T748" s="29" t="s">
        <v>11942</v>
      </c>
      <c r="U748" s="29" t="s">
        <v>11943</v>
      </c>
      <c r="V748" s="29">
        <v>351</v>
      </c>
      <c r="W748" s="29" t="s">
        <v>396</v>
      </c>
      <c r="X748" s="29" t="s">
        <v>11944</v>
      </c>
      <c r="Y748" s="29" t="s">
        <v>528</v>
      </c>
      <c r="Z748" s="29" t="s">
        <v>11945</v>
      </c>
      <c r="AA748" s="29" t="s">
        <v>11945</v>
      </c>
      <c r="AB748" s="29" t="s">
        <v>11946</v>
      </c>
      <c r="AC748" s="29" t="s">
        <v>11947</v>
      </c>
      <c r="AD748" s="29" t="s">
        <v>70</v>
      </c>
      <c r="AE748" s="29" t="s">
        <v>989</v>
      </c>
      <c r="AF748" s="29" t="s">
        <v>11948</v>
      </c>
      <c r="AG748" s="29">
        <v>54</v>
      </c>
      <c r="AH748" s="29" t="s">
        <v>11948</v>
      </c>
      <c r="AI748" s="29" t="s">
        <v>3715</v>
      </c>
      <c r="AJ748" s="29">
        <v>-140</v>
      </c>
      <c r="AK748" s="29" t="s">
        <v>11949</v>
      </c>
      <c r="AL748" s="29" t="s">
        <v>11950</v>
      </c>
      <c r="AM748" s="29">
        <v>368</v>
      </c>
      <c r="AN748" s="1">
        <f t="shared" si="42"/>
        <v>1</v>
      </c>
      <c r="AO748" s="1">
        <f t="shared" si="43"/>
        <v>1</v>
      </c>
      <c r="AP748" s="30">
        <f t="shared" si="44"/>
        <v>46296</v>
      </c>
      <c r="AQ748" s="1" t="str">
        <f>IF(COUNTIF('同场线路Rotas do mesmo SC'!A:A,C748)&gt;0,"Sim","Não")</f>
        <v>Não</v>
      </c>
      <c r="AR748" s="1" t="str">
        <f>IF(COUNTIF(揽收业务网点!A:A,P748)&gt;0,"Sim","Não")</f>
        <v>Não</v>
      </c>
    </row>
    <row r="749" spans="1:44">
      <c r="A749" s="29" t="s">
        <v>11935</v>
      </c>
      <c r="B749" s="29" t="s">
        <v>379</v>
      </c>
      <c r="C749" s="29" t="s">
        <v>11936</v>
      </c>
      <c r="D749" s="29" t="s">
        <v>381</v>
      </c>
      <c r="E749" s="29" t="s">
        <v>382</v>
      </c>
      <c r="F749" s="29" t="s">
        <v>383</v>
      </c>
      <c r="G749" s="29">
        <v>90</v>
      </c>
      <c r="H749" s="29" t="s">
        <v>11937</v>
      </c>
      <c r="I749" s="29" t="s">
        <v>702</v>
      </c>
      <c r="J749" s="29" t="s">
        <v>869</v>
      </c>
      <c r="K749" s="29" t="s">
        <v>387</v>
      </c>
      <c r="L749" s="29" t="s">
        <v>870</v>
      </c>
      <c r="M749" s="29" t="s">
        <v>11938</v>
      </c>
      <c r="N749" s="29" t="s">
        <v>11939</v>
      </c>
      <c r="O749" s="29" t="s">
        <v>11951</v>
      </c>
      <c r="P749" s="29" t="s">
        <v>11952</v>
      </c>
      <c r="Q749" s="29" t="s">
        <v>70</v>
      </c>
      <c r="R749" s="29" t="s">
        <v>11953</v>
      </c>
      <c r="S749" s="29" t="s">
        <v>11954</v>
      </c>
      <c r="T749" s="29" t="s">
        <v>11955</v>
      </c>
      <c r="U749" s="29" t="s">
        <v>6526</v>
      </c>
      <c r="V749" s="29">
        <v>1</v>
      </c>
      <c r="W749" s="29" t="s">
        <v>396</v>
      </c>
      <c r="X749" s="29"/>
      <c r="Y749" s="29" t="s">
        <v>2427</v>
      </c>
      <c r="Z749" s="29" t="s">
        <v>11956</v>
      </c>
      <c r="AA749" s="29" t="s">
        <v>11956</v>
      </c>
      <c r="AB749" s="29" t="s">
        <v>11957</v>
      </c>
      <c r="AC749" s="29" t="s">
        <v>11958</v>
      </c>
      <c r="AD749" s="29" t="s">
        <v>70</v>
      </c>
      <c r="AE749" s="29" t="s">
        <v>3074</v>
      </c>
      <c r="AF749" s="29" t="s">
        <v>11959</v>
      </c>
      <c r="AG749" s="29">
        <v>-253</v>
      </c>
      <c r="AH749" s="29" t="s">
        <v>11959</v>
      </c>
      <c r="AI749" s="29" t="s">
        <v>11960</v>
      </c>
      <c r="AJ749" s="29">
        <v>9</v>
      </c>
      <c r="AK749" s="29" t="s">
        <v>11961</v>
      </c>
      <c r="AL749" s="29" t="s">
        <v>11962</v>
      </c>
      <c r="AM749" s="29">
        <v>46</v>
      </c>
      <c r="AN749" s="1">
        <f t="shared" si="42"/>
        <v>0</v>
      </c>
      <c r="AO749" s="1">
        <f t="shared" si="43"/>
        <v>1</v>
      </c>
      <c r="AP749" s="30">
        <f t="shared" si="44"/>
        <v>46296</v>
      </c>
      <c r="AQ749" s="1" t="str">
        <f>IF(COUNTIF('同场线路Rotas do mesmo SC'!A:A,C749)&gt;0,"Sim","Não")</f>
        <v>Não</v>
      </c>
      <c r="AR749" s="1" t="str">
        <f>IF(COUNTIF(揽收业务网点!A:A,P749)&gt;0,"Sim","Não")</f>
        <v>Não</v>
      </c>
    </row>
    <row r="750" spans="1:44">
      <c r="A750" s="29" t="s">
        <v>11963</v>
      </c>
      <c r="B750" s="29" t="s">
        <v>379</v>
      </c>
      <c r="C750" s="29" t="s">
        <v>11964</v>
      </c>
      <c r="D750" s="29" t="s">
        <v>381</v>
      </c>
      <c r="E750" s="29" t="s">
        <v>382</v>
      </c>
      <c r="F750" s="29" t="s">
        <v>383</v>
      </c>
      <c r="G750" s="29">
        <v>13</v>
      </c>
      <c r="H750" s="29" t="s">
        <v>11965</v>
      </c>
      <c r="I750" s="29" t="s">
        <v>385</v>
      </c>
      <c r="J750" s="29" t="s">
        <v>9047</v>
      </c>
      <c r="K750" s="29" t="s">
        <v>387</v>
      </c>
      <c r="L750" s="29" t="s">
        <v>9048</v>
      </c>
      <c r="M750" s="29" t="s">
        <v>9047</v>
      </c>
      <c r="N750" s="29" t="s">
        <v>11966</v>
      </c>
      <c r="O750" s="29" t="s">
        <v>517</v>
      </c>
      <c r="P750" s="29" t="s">
        <v>518</v>
      </c>
      <c r="Q750" s="29" t="s">
        <v>2</v>
      </c>
      <c r="R750" s="29" t="s">
        <v>11967</v>
      </c>
      <c r="S750" s="29" t="s">
        <v>11968</v>
      </c>
      <c r="T750" s="29" t="s">
        <v>11969</v>
      </c>
      <c r="U750" s="29" t="s">
        <v>11970</v>
      </c>
      <c r="V750" s="29">
        <v>16</v>
      </c>
      <c r="W750" s="29" t="s">
        <v>396</v>
      </c>
      <c r="X750" s="29" t="s">
        <v>11971</v>
      </c>
      <c r="Y750" s="29" t="s">
        <v>948</v>
      </c>
      <c r="Z750" s="29" t="s">
        <v>11972</v>
      </c>
      <c r="AA750" s="29" t="s">
        <v>11972</v>
      </c>
      <c r="AB750" s="29" t="s">
        <v>11973</v>
      </c>
      <c r="AC750" s="29" t="s">
        <v>11974</v>
      </c>
      <c r="AD750" s="29" t="s">
        <v>2</v>
      </c>
      <c r="AE750" s="29" t="s">
        <v>528</v>
      </c>
      <c r="AF750" s="29" t="s">
        <v>11975</v>
      </c>
      <c r="AG750" s="29">
        <v>-66</v>
      </c>
      <c r="AH750" s="29" t="s">
        <v>11975</v>
      </c>
      <c r="AI750" s="29" t="s">
        <v>11976</v>
      </c>
      <c r="AJ750" s="29">
        <v>126</v>
      </c>
      <c r="AK750" s="29" t="s">
        <v>11977</v>
      </c>
      <c r="AL750" s="29" t="s">
        <v>11978</v>
      </c>
      <c r="AM750" s="29">
        <v>39</v>
      </c>
      <c r="AN750" s="1">
        <f t="shared" si="42"/>
        <v>1</v>
      </c>
      <c r="AO750" s="1">
        <f t="shared" si="43"/>
        <v>1</v>
      </c>
      <c r="AP750" s="30">
        <f t="shared" si="44"/>
        <v>46296</v>
      </c>
      <c r="AQ750" s="1" t="str">
        <f>IF(COUNTIF('同场线路Rotas do mesmo SC'!A:A,C750)&gt;0,"Sim","Não")</f>
        <v>Não</v>
      </c>
      <c r="AR750" s="1" t="str">
        <f>IF(COUNTIF(揽收业务网点!A:A,P750)&gt;0,"Sim","Não")</f>
        <v>Não</v>
      </c>
    </row>
    <row r="751" spans="1:44">
      <c r="A751" s="29" t="s">
        <v>11979</v>
      </c>
      <c r="B751" s="29" t="s">
        <v>379</v>
      </c>
      <c r="C751" s="29" t="s">
        <v>1546</v>
      </c>
      <c r="D751" s="29" t="s">
        <v>381</v>
      </c>
      <c r="E751" s="29" t="s">
        <v>640</v>
      </c>
      <c r="F751" s="29" t="s">
        <v>1547</v>
      </c>
      <c r="G751" s="29">
        <v>150</v>
      </c>
      <c r="H751" s="29" t="s">
        <v>1548</v>
      </c>
      <c r="I751" s="29" t="s">
        <v>663</v>
      </c>
      <c r="J751" s="29" t="s">
        <v>794</v>
      </c>
      <c r="K751" s="29" t="s">
        <v>387</v>
      </c>
      <c r="L751" s="29" t="s">
        <v>813</v>
      </c>
      <c r="M751" s="29" t="s">
        <v>1549</v>
      </c>
      <c r="N751" s="29" t="s">
        <v>1550</v>
      </c>
      <c r="O751" s="29" t="s">
        <v>798</v>
      </c>
      <c r="P751" s="29" t="s">
        <v>93</v>
      </c>
      <c r="Q751" s="29" t="s">
        <v>94</v>
      </c>
      <c r="R751" s="29" t="s">
        <v>11980</v>
      </c>
      <c r="S751" s="29" t="s">
        <v>11981</v>
      </c>
      <c r="T751" s="29" t="s">
        <v>11982</v>
      </c>
      <c r="U751" s="29" t="s">
        <v>11983</v>
      </c>
      <c r="V751" s="29">
        <v>145</v>
      </c>
      <c r="W751" s="29" t="s">
        <v>396</v>
      </c>
      <c r="X751" s="29" t="s">
        <v>11984</v>
      </c>
      <c r="Y751" s="29" t="s">
        <v>2487</v>
      </c>
      <c r="Z751" s="29" t="s">
        <v>11985</v>
      </c>
      <c r="AA751" s="29" t="s">
        <v>11985</v>
      </c>
      <c r="AB751" s="29" t="s">
        <v>653</v>
      </c>
      <c r="AC751" s="29" t="s">
        <v>654</v>
      </c>
      <c r="AD751" s="29" t="s">
        <v>11</v>
      </c>
      <c r="AE751" s="29" t="s">
        <v>4997</v>
      </c>
      <c r="AF751" s="29" t="s">
        <v>11986</v>
      </c>
      <c r="AG751" s="29">
        <v>152</v>
      </c>
      <c r="AH751" s="29" t="s">
        <v>11986</v>
      </c>
      <c r="AI751" s="29" t="s">
        <v>11987</v>
      </c>
      <c r="AJ751" s="29">
        <v>-78</v>
      </c>
      <c r="AK751" s="29" t="s">
        <v>11988</v>
      </c>
      <c r="AL751" s="29" t="s">
        <v>11989</v>
      </c>
      <c r="AM751" s="29">
        <v>5157</v>
      </c>
      <c r="AN751" s="1">
        <f t="shared" si="42"/>
        <v>1</v>
      </c>
      <c r="AO751" s="1">
        <f t="shared" si="43"/>
        <v>1</v>
      </c>
      <c r="AP751" s="30">
        <f t="shared" si="44"/>
        <v>46297</v>
      </c>
      <c r="AQ751" s="1" t="str">
        <f>IF(COUNTIF('同场线路Rotas do mesmo SC'!A:A,C751)&gt;0,"Sim","Não")</f>
        <v>Não</v>
      </c>
      <c r="AR751" s="1" t="str">
        <f>IF(COUNTIF(揽收业务网点!A:A,P751)&gt;0,"Sim","Não")</f>
        <v>Sim</v>
      </c>
    </row>
    <row r="752" spans="1:44">
      <c r="A752" s="29" t="s">
        <v>11990</v>
      </c>
      <c r="B752" s="29" t="s">
        <v>379</v>
      </c>
      <c r="C752" s="29" t="s">
        <v>11991</v>
      </c>
      <c r="D752" s="29" t="s">
        <v>381</v>
      </c>
      <c r="E752" s="29" t="s">
        <v>382</v>
      </c>
      <c r="F752" s="29" t="s">
        <v>732</v>
      </c>
      <c r="G752" s="29">
        <v>5</v>
      </c>
      <c r="H752" s="29" t="s">
        <v>11992</v>
      </c>
      <c r="I752" s="29" t="s">
        <v>409</v>
      </c>
      <c r="J752" s="29" t="s">
        <v>642</v>
      </c>
      <c r="K752" s="29" t="s">
        <v>387</v>
      </c>
      <c r="L752" s="29" t="s">
        <v>643</v>
      </c>
      <c r="M752" s="29" t="s">
        <v>11993</v>
      </c>
      <c r="N752" s="29" t="s">
        <v>11994</v>
      </c>
      <c r="O752" s="29" t="s">
        <v>6472</v>
      </c>
      <c r="P752" s="29" t="s">
        <v>6473</v>
      </c>
      <c r="Q752" s="29" t="s">
        <v>145</v>
      </c>
      <c r="R752" s="29" t="s">
        <v>11995</v>
      </c>
      <c r="S752" s="29" t="s">
        <v>11996</v>
      </c>
      <c r="T752" s="29" t="s">
        <v>2161</v>
      </c>
      <c r="U752" s="29" t="s">
        <v>11997</v>
      </c>
      <c r="V752" s="29">
        <v>223</v>
      </c>
      <c r="W752" s="29" t="s">
        <v>396</v>
      </c>
      <c r="X752" s="29" t="s">
        <v>11998</v>
      </c>
      <c r="Y752" s="29" t="s">
        <v>1911</v>
      </c>
      <c r="Z752" s="29" t="s">
        <v>11999</v>
      </c>
      <c r="AA752" s="29" t="s">
        <v>11999</v>
      </c>
      <c r="AB752" s="29" t="s">
        <v>12000</v>
      </c>
      <c r="AC752" s="29" t="s">
        <v>12001</v>
      </c>
      <c r="AD752" s="29" t="s">
        <v>145</v>
      </c>
      <c r="AE752" s="29" t="s">
        <v>10445</v>
      </c>
      <c r="AF752" s="29" t="s">
        <v>12002</v>
      </c>
      <c r="AG752" s="29">
        <v>-56</v>
      </c>
      <c r="AH752" s="29" t="s">
        <v>12002</v>
      </c>
      <c r="AI752" s="29" t="s">
        <v>12003</v>
      </c>
      <c r="AJ752" s="29">
        <v>13</v>
      </c>
      <c r="AK752" s="29" t="s">
        <v>8716</v>
      </c>
      <c r="AL752" s="29" t="s">
        <v>12004</v>
      </c>
      <c r="AM752" s="29">
        <v>274</v>
      </c>
      <c r="AN752" s="1">
        <f t="shared" si="42"/>
        <v>1</v>
      </c>
      <c r="AO752" s="1">
        <f t="shared" si="43"/>
        <v>1</v>
      </c>
      <c r="AP752" s="30">
        <f t="shared" si="44"/>
        <v>46296</v>
      </c>
      <c r="AQ752" s="1" t="str">
        <f>IF(COUNTIF('同场线路Rotas do mesmo SC'!A:A,C752)&gt;0,"Sim","Não")</f>
        <v>Não</v>
      </c>
      <c r="AR752" s="1" t="str">
        <f>IF(COUNTIF(揽收业务网点!A:A,P752)&gt;0,"Sim","Não")</f>
        <v>Não</v>
      </c>
    </row>
    <row r="753" spans="1:44">
      <c r="A753" s="29" t="s">
        <v>12005</v>
      </c>
      <c r="B753" s="29" t="s">
        <v>379</v>
      </c>
      <c r="C753" s="29" t="s">
        <v>12006</v>
      </c>
      <c r="D753" s="29" t="s">
        <v>381</v>
      </c>
      <c r="E753" s="29" t="s">
        <v>382</v>
      </c>
      <c r="F753" s="29" t="s">
        <v>732</v>
      </c>
      <c r="G753" s="29">
        <v>9</v>
      </c>
      <c r="H753" s="29" t="s">
        <v>12007</v>
      </c>
      <c r="I753" s="29" t="s">
        <v>702</v>
      </c>
      <c r="J753" s="29" t="s">
        <v>2437</v>
      </c>
      <c r="K753" s="29" t="s">
        <v>387</v>
      </c>
      <c r="L753" s="29" t="s">
        <v>2438</v>
      </c>
      <c r="M753" s="29" t="s">
        <v>12008</v>
      </c>
      <c r="N753" s="29" t="s">
        <v>12009</v>
      </c>
      <c r="O753" s="29" t="s">
        <v>1111</v>
      </c>
      <c r="P753" s="29" t="s">
        <v>1112</v>
      </c>
      <c r="Q753" s="29" t="s">
        <v>168</v>
      </c>
      <c r="R753" s="29" t="s">
        <v>12010</v>
      </c>
      <c r="S753" s="29" t="s">
        <v>12011</v>
      </c>
      <c r="T753" s="29" t="s">
        <v>12012</v>
      </c>
      <c r="U753" s="29" t="s">
        <v>12013</v>
      </c>
      <c r="V753" s="29">
        <v>254</v>
      </c>
      <c r="W753" s="29" t="s">
        <v>396</v>
      </c>
      <c r="X753" s="29" t="s">
        <v>12014</v>
      </c>
      <c r="Y753" s="29" t="s">
        <v>948</v>
      </c>
      <c r="Z753" s="29" t="s">
        <v>12015</v>
      </c>
      <c r="AA753" s="29" t="s">
        <v>12015</v>
      </c>
      <c r="AB753" s="29" t="s">
        <v>12016</v>
      </c>
      <c r="AC753" s="29" t="s">
        <v>12017</v>
      </c>
      <c r="AD753" s="29" t="s">
        <v>168</v>
      </c>
      <c r="AE753" s="29" t="s">
        <v>1325</v>
      </c>
      <c r="AF753" s="29" t="s">
        <v>12018</v>
      </c>
      <c r="AG753" s="29">
        <v>2</v>
      </c>
      <c r="AH753" s="29" t="s">
        <v>12018</v>
      </c>
      <c r="AI753" s="29" t="s">
        <v>12019</v>
      </c>
      <c r="AJ753" s="29">
        <v>4</v>
      </c>
      <c r="AK753" s="29" t="s">
        <v>12020</v>
      </c>
      <c r="AL753" s="29" t="s">
        <v>12021</v>
      </c>
      <c r="AM753" s="29">
        <v>171</v>
      </c>
      <c r="AN753" s="1">
        <f t="shared" si="42"/>
        <v>1</v>
      </c>
      <c r="AO753" s="1">
        <f t="shared" si="43"/>
        <v>1</v>
      </c>
      <c r="AP753" s="30">
        <f t="shared" si="44"/>
        <v>46296</v>
      </c>
      <c r="AQ753" s="1" t="str">
        <f>IF(COUNTIF('同场线路Rotas do mesmo SC'!A:A,C753)&gt;0,"Sim","Não")</f>
        <v>Não</v>
      </c>
      <c r="AR753" s="1" t="str">
        <f>IF(COUNTIF(揽收业务网点!A:A,P753)&gt;0,"Sim","Não")</f>
        <v>Não</v>
      </c>
    </row>
    <row r="754" spans="1:44">
      <c r="A754" s="29" t="s">
        <v>12022</v>
      </c>
      <c r="B754" s="29" t="s">
        <v>379</v>
      </c>
      <c r="C754" s="29" t="s">
        <v>12023</v>
      </c>
      <c r="D754" s="29" t="s">
        <v>381</v>
      </c>
      <c r="E754" s="29" t="s">
        <v>382</v>
      </c>
      <c r="F754" s="29" t="s">
        <v>383</v>
      </c>
      <c r="G754" s="29">
        <v>169</v>
      </c>
      <c r="H754" s="29" t="s">
        <v>12024</v>
      </c>
      <c r="I754" s="29" t="s">
        <v>385</v>
      </c>
      <c r="J754" s="29" t="s">
        <v>11462</v>
      </c>
      <c r="K754" s="29" t="s">
        <v>387</v>
      </c>
      <c r="L754" s="29" t="s">
        <v>11463</v>
      </c>
      <c r="M754" s="29" t="s">
        <v>12025</v>
      </c>
      <c r="N754" s="29" t="s">
        <v>12026</v>
      </c>
      <c r="O754" s="29" t="s">
        <v>517</v>
      </c>
      <c r="P754" s="29" t="s">
        <v>518</v>
      </c>
      <c r="Q754" s="29" t="s">
        <v>2</v>
      </c>
      <c r="R754" s="29" t="s">
        <v>12027</v>
      </c>
      <c r="S754" s="29" t="s">
        <v>12028</v>
      </c>
      <c r="T754" s="29" t="s">
        <v>12029</v>
      </c>
      <c r="U754" s="29" t="s">
        <v>12030</v>
      </c>
      <c r="V754" s="29">
        <v>34</v>
      </c>
      <c r="W754" s="29" t="s">
        <v>396</v>
      </c>
      <c r="X754" s="29" t="s">
        <v>1723</v>
      </c>
      <c r="Y754" s="29" t="s">
        <v>612</v>
      </c>
      <c r="Z754" s="29" t="s">
        <v>12031</v>
      </c>
      <c r="AA754" s="29" t="s">
        <v>12031</v>
      </c>
      <c r="AB754" s="29" t="s">
        <v>12032</v>
      </c>
      <c r="AC754" s="29" t="s">
        <v>12033</v>
      </c>
      <c r="AD754" s="29" t="s">
        <v>2</v>
      </c>
      <c r="AE754" s="29" t="s">
        <v>528</v>
      </c>
      <c r="AF754" s="29" t="s">
        <v>12034</v>
      </c>
      <c r="AG754" s="29">
        <v>-68</v>
      </c>
      <c r="AH754" s="29" t="s">
        <v>12034</v>
      </c>
      <c r="AI754" s="29" t="s">
        <v>7630</v>
      </c>
      <c r="AJ754" s="29">
        <v>30</v>
      </c>
      <c r="AK754" s="29" t="s">
        <v>12035</v>
      </c>
      <c r="AL754" s="29" t="s">
        <v>12036</v>
      </c>
      <c r="AM754" s="29">
        <v>273</v>
      </c>
      <c r="AN754" s="1">
        <f t="shared" si="42"/>
        <v>1</v>
      </c>
      <c r="AO754" s="1">
        <f t="shared" si="43"/>
        <v>1</v>
      </c>
      <c r="AP754" s="30">
        <f t="shared" si="44"/>
        <v>46296</v>
      </c>
      <c r="AQ754" s="1" t="str">
        <f>IF(COUNTIF('同场线路Rotas do mesmo SC'!A:A,C754)&gt;0,"Sim","Não")</f>
        <v>Não</v>
      </c>
      <c r="AR754" s="1" t="str">
        <f>IF(COUNTIF(揽收业务网点!A:A,P754)&gt;0,"Sim","Não")</f>
        <v>Não</v>
      </c>
    </row>
    <row r="755" spans="1:44">
      <c r="A755" s="29" t="s">
        <v>12037</v>
      </c>
      <c r="B755" s="29" t="s">
        <v>379</v>
      </c>
      <c r="C755" s="29" t="s">
        <v>12038</v>
      </c>
      <c r="D755" s="29" t="s">
        <v>381</v>
      </c>
      <c r="E755" s="29" t="s">
        <v>382</v>
      </c>
      <c r="F755" s="29" t="s">
        <v>383</v>
      </c>
      <c r="G755" s="29">
        <v>60</v>
      </c>
      <c r="H755" s="29" t="s">
        <v>12039</v>
      </c>
      <c r="I755" s="29" t="s">
        <v>868</v>
      </c>
      <c r="J755" s="29" t="s">
        <v>10534</v>
      </c>
      <c r="K755" s="29" t="s">
        <v>387</v>
      </c>
      <c r="L755" s="29" t="s">
        <v>10535</v>
      </c>
      <c r="M755" s="29" t="s">
        <v>12040</v>
      </c>
      <c r="N755" s="29" t="s">
        <v>12041</v>
      </c>
      <c r="O755" s="29" t="s">
        <v>5660</v>
      </c>
      <c r="P755" s="29" t="s">
        <v>169</v>
      </c>
      <c r="Q755" s="29" t="s">
        <v>168</v>
      </c>
      <c r="R755" s="29" t="s">
        <v>8430</v>
      </c>
      <c r="S755" s="29" t="s">
        <v>9851</v>
      </c>
      <c r="T755" s="29" t="s">
        <v>12042</v>
      </c>
      <c r="U755" s="29" t="s">
        <v>12043</v>
      </c>
      <c r="V755" s="29">
        <v>190</v>
      </c>
      <c r="W755" s="29" t="s">
        <v>396</v>
      </c>
      <c r="X755" s="29" t="s">
        <v>12044</v>
      </c>
      <c r="Y755" s="29" t="s">
        <v>528</v>
      </c>
      <c r="Z755" s="29" t="s">
        <v>12045</v>
      </c>
      <c r="AA755" s="29" t="s">
        <v>12045</v>
      </c>
      <c r="AB755" s="29" t="s">
        <v>12046</v>
      </c>
      <c r="AC755" s="29" t="s">
        <v>12047</v>
      </c>
      <c r="AD755" s="29" t="s">
        <v>168</v>
      </c>
      <c r="AE755" s="29" t="s">
        <v>12048</v>
      </c>
      <c r="AF755" s="29" t="s">
        <v>12049</v>
      </c>
      <c r="AG755" s="29">
        <v>-282</v>
      </c>
      <c r="AH755" s="29" t="s">
        <v>12049</v>
      </c>
      <c r="AI755" s="29" t="s">
        <v>12050</v>
      </c>
      <c r="AJ755" s="29">
        <v>203</v>
      </c>
      <c r="AK755" s="29" t="s">
        <v>12051</v>
      </c>
      <c r="AL755" s="29" t="s">
        <v>12052</v>
      </c>
      <c r="AM755" s="29">
        <v>102</v>
      </c>
      <c r="AN755" s="1">
        <f t="shared" si="42"/>
        <v>1</v>
      </c>
      <c r="AO755" s="1">
        <f t="shared" si="43"/>
        <v>1</v>
      </c>
      <c r="AP755" s="30">
        <f t="shared" si="44"/>
        <v>46296</v>
      </c>
      <c r="AQ755" s="1" t="str">
        <f>IF(COUNTIF('同场线路Rotas do mesmo SC'!A:A,C755)&gt;0,"Sim","Não")</f>
        <v>Não</v>
      </c>
      <c r="AR755" s="1" t="str">
        <f>IF(COUNTIF(揽收业务网点!A:A,P755)&gt;0,"Sim","Não")</f>
        <v>Sim</v>
      </c>
    </row>
    <row r="756" spans="1:44">
      <c r="A756" s="29" t="s">
        <v>12053</v>
      </c>
      <c r="B756" s="29" t="s">
        <v>379</v>
      </c>
      <c r="C756" s="29" t="s">
        <v>12054</v>
      </c>
      <c r="D756" s="29" t="s">
        <v>381</v>
      </c>
      <c r="E756" s="29" t="s">
        <v>382</v>
      </c>
      <c r="F756" s="29" t="s">
        <v>383</v>
      </c>
      <c r="G756" s="29">
        <v>135</v>
      </c>
      <c r="H756" s="29" t="s">
        <v>12055</v>
      </c>
      <c r="I756" s="29" t="s">
        <v>385</v>
      </c>
      <c r="J756" s="29" t="s">
        <v>12056</v>
      </c>
      <c r="K756" s="29" t="s">
        <v>387</v>
      </c>
      <c r="L756" s="29" t="s">
        <v>12057</v>
      </c>
      <c r="M756" s="29" t="s">
        <v>12058</v>
      </c>
      <c r="N756" s="29" t="s">
        <v>12059</v>
      </c>
      <c r="O756" s="29" t="s">
        <v>1807</v>
      </c>
      <c r="P756" s="29" t="s">
        <v>1808</v>
      </c>
      <c r="Q756" s="29" t="s">
        <v>2</v>
      </c>
      <c r="R756" s="29" t="s">
        <v>12060</v>
      </c>
      <c r="S756" s="29" t="s">
        <v>12061</v>
      </c>
      <c r="T756" s="29" t="s">
        <v>12062</v>
      </c>
      <c r="U756" s="29" t="s">
        <v>12063</v>
      </c>
      <c r="V756" s="29">
        <v>54</v>
      </c>
      <c r="W756" s="29" t="s">
        <v>396</v>
      </c>
      <c r="X756" s="29" t="s">
        <v>12064</v>
      </c>
      <c r="Y756" s="29" t="s">
        <v>1167</v>
      </c>
      <c r="Z756" s="29" t="s">
        <v>12065</v>
      </c>
      <c r="AA756" s="29" t="s">
        <v>12065</v>
      </c>
      <c r="AB756" s="29" t="s">
        <v>12066</v>
      </c>
      <c r="AC756" s="29" t="s">
        <v>12067</v>
      </c>
      <c r="AD756" s="29" t="s">
        <v>2</v>
      </c>
      <c r="AE756" s="29" t="s">
        <v>528</v>
      </c>
      <c r="AF756" s="29" t="s">
        <v>12068</v>
      </c>
      <c r="AG756" s="29">
        <v>-20</v>
      </c>
      <c r="AH756" s="29" t="s">
        <v>12068</v>
      </c>
      <c r="AI756" s="29" t="s">
        <v>12069</v>
      </c>
      <c r="AJ756" s="29">
        <v>89</v>
      </c>
      <c r="AK756" s="29" t="s">
        <v>12070</v>
      </c>
      <c r="AL756" s="29" t="s">
        <v>12071</v>
      </c>
      <c r="AM756" s="29">
        <v>145</v>
      </c>
      <c r="AN756" s="1">
        <f t="shared" si="42"/>
        <v>1</v>
      </c>
      <c r="AO756" s="1">
        <f t="shared" si="43"/>
        <v>1</v>
      </c>
      <c r="AP756" s="30">
        <f t="shared" si="44"/>
        <v>46296</v>
      </c>
      <c r="AQ756" s="1" t="str">
        <f>IF(COUNTIF('同场线路Rotas do mesmo SC'!A:A,C756)&gt;0,"Sim","Não")</f>
        <v>Não</v>
      </c>
      <c r="AR756" s="1" t="str">
        <f>IF(COUNTIF(揽收业务网点!A:A,P756)&gt;0,"Sim","Não")</f>
        <v>Não</v>
      </c>
    </row>
    <row r="757" spans="1:44">
      <c r="A757" s="29" t="s">
        <v>12053</v>
      </c>
      <c r="B757" s="29" t="s">
        <v>379</v>
      </c>
      <c r="C757" s="29" t="s">
        <v>12054</v>
      </c>
      <c r="D757" s="29" t="s">
        <v>381</v>
      </c>
      <c r="E757" s="29" t="s">
        <v>382</v>
      </c>
      <c r="F757" s="29" t="s">
        <v>383</v>
      </c>
      <c r="G757" s="29">
        <v>135</v>
      </c>
      <c r="H757" s="29" t="s">
        <v>12055</v>
      </c>
      <c r="I757" s="29" t="s">
        <v>385</v>
      </c>
      <c r="J757" s="29" t="s">
        <v>12056</v>
      </c>
      <c r="K757" s="29" t="s">
        <v>387</v>
      </c>
      <c r="L757" s="29" t="s">
        <v>12057</v>
      </c>
      <c r="M757" s="29" t="s">
        <v>12058</v>
      </c>
      <c r="N757" s="29" t="s">
        <v>12059</v>
      </c>
      <c r="O757" s="29" t="s">
        <v>12066</v>
      </c>
      <c r="P757" s="29" t="s">
        <v>12067</v>
      </c>
      <c r="Q757" s="29" t="s">
        <v>2</v>
      </c>
      <c r="R757" s="29" t="s">
        <v>12072</v>
      </c>
      <c r="S757" s="29" t="s">
        <v>12073</v>
      </c>
      <c r="T757" s="29" t="s">
        <v>12074</v>
      </c>
      <c r="U757" s="29" t="s">
        <v>12075</v>
      </c>
      <c r="V757" s="29">
        <v>1</v>
      </c>
      <c r="W757" s="29" t="s">
        <v>396</v>
      </c>
      <c r="X757" s="29" t="s">
        <v>12076</v>
      </c>
      <c r="Y757" s="29" t="s">
        <v>1325</v>
      </c>
      <c r="Z757" s="29" t="s">
        <v>12077</v>
      </c>
      <c r="AA757" s="29" t="s">
        <v>12077</v>
      </c>
      <c r="AB757" s="29" t="s">
        <v>12078</v>
      </c>
      <c r="AC757" s="29" t="s">
        <v>12079</v>
      </c>
      <c r="AD757" s="29" t="s">
        <v>2</v>
      </c>
      <c r="AE757" s="29" t="s">
        <v>426</v>
      </c>
      <c r="AF757" s="29" t="s">
        <v>12080</v>
      </c>
      <c r="AG757" s="29">
        <v>-36</v>
      </c>
      <c r="AH757" s="29" t="s">
        <v>12080</v>
      </c>
      <c r="AI757" s="29" t="s">
        <v>12081</v>
      </c>
      <c r="AJ757" s="29">
        <v>41</v>
      </c>
      <c r="AK757" s="29" t="s">
        <v>12082</v>
      </c>
      <c r="AL757" s="29" t="s">
        <v>12083</v>
      </c>
      <c r="AM757" s="29">
        <v>175</v>
      </c>
      <c r="AN757" s="1">
        <f t="shared" si="42"/>
        <v>1</v>
      </c>
      <c r="AO757" s="1">
        <f t="shared" si="43"/>
        <v>1</v>
      </c>
      <c r="AP757" s="30">
        <f t="shared" si="44"/>
        <v>46296</v>
      </c>
      <c r="AQ757" s="1" t="str">
        <f>IF(COUNTIF('同场线路Rotas do mesmo SC'!A:A,C757)&gt;0,"Sim","Não")</f>
        <v>Não</v>
      </c>
      <c r="AR757" s="1" t="str">
        <f>IF(COUNTIF(揽收业务网点!A:A,P757)&gt;0,"Sim","Não")</f>
        <v>Não</v>
      </c>
    </row>
    <row r="758" spans="1:44">
      <c r="A758" s="29" t="s">
        <v>12084</v>
      </c>
      <c r="B758" s="29" t="s">
        <v>379</v>
      </c>
      <c r="C758" s="29" t="s">
        <v>12085</v>
      </c>
      <c r="D758" s="29" t="s">
        <v>381</v>
      </c>
      <c r="E758" s="29" t="s">
        <v>640</v>
      </c>
      <c r="F758" s="29" t="s">
        <v>732</v>
      </c>
      <c r="G758" s="29">
        <v>8</v>
      </c>
      <c r="H758" s="29" t="s">
        <v>12086</v>
      </c>
      <c r="I758" s="29" t="s">
        <v>702</v>
      </c>
      <c r="J758" s="29" t="s">
        <v>642</v>
      </c>
      <c r="K758" s="29" t="s">
        <v>387</v>
      </c>
      <c r="L758" s="29" t="s">
        <v>643</v>
      </c>
      <c r="M758" s="29" t="s">
        <v>12087</v>
      </c>
      <c r="N758" s="29" t="s">
        <v>12088</v>
      </c>
      <c r="O758" s="29" t="s">
        <v>3407</v>
      </c>
      <c r="P758" s="29" t="s">
        <v>68</v>
      </c>
      <c r="Q758" s="29" t="s">
        <v>11</v>
      </c>
      <c r="R758" s="29" t="s">
        <v>12089</v>
      </c>
      <c r="S758" s="29" t="s">
        <v>12090</v>
      </c>
      <c r="T758" s="29" t="s">
        <v>12091</v>
      </c>
      <c r="U758" s="29" t="s">
        <v>12092</v>
      </c>
      <c r="V758" s="29">
        <v>768</v>
      </c>
      <c r="W758" s="29" t="s">
        <v>396</v>
      </c>
      <c r="X758" s="29" t="s">
        <v>12093</v>
      </c>
      <c r="Y758" s="29" t="s">
        <v>1873</v>
      </c>
      <c r="Z758" s="29" t="s">
        <v>9481</v>
      </c>
      <c r="AA758" s="29" t="s">
        <v>9481</v>
      </c>
      <c r="AB758" s="29" t="s">
        <v>653</v>
      </c>
      <c r="AC758" s="29" t="s">
        <v>654</v>
      </c>
      <c r="AD758" s="29" t="s">
        <v>11</v>
      </c>
      <c r="AE758" s="29" t="s">
        <v>7675</v>
      </c>
      <c r="AF758" s="29" t="s">
        <v>12094</v>
      </c>
      <c r="AG758" s="29">
        <v>70</v>
      </c>
      <c r="AH758" s="29" t="s">
        <v>12094</v>
      </c>
      <c r="AI758" s="29" t="s">
        <v>12095</v>
      </c>
      <c r="AJ758" s="29">
        <v>55</v>
      </c>
      <c r="AK758" s="29" t="s">
        <v>12096</v>
      </c>
      <c r="AL758" s="29" t="s">
        <v>12097</v>
      </c>
      <c r="AM758" s="29">
        <v>2097</v>
      </c>
      <c r="AN758" s="1">
        <f t="shared" si="42"/>
        <v>1</v>
      </c>
      <c r="AO758" s="1">
        <f t="shared" si="43"/>
        <v>1</v>
      </c>
      <c r="AP758" s="30">
        <f t="shared" si="44"/>
        <v>46296</v>
      </c>
      <c r="AQ758" s="1" t="str">
        <f>IF(COUNTIF('同场线路Rotas do mesmo SC'!A:A,C758)&gt;0,"Sim","Não")</f>
        <v>Não</v>
      </c>
      <c r="AR758" s="1" t="str">
        <f>IF(COUNTIF(揽收业务网点!A:A,P758)&gt;0,"Sim","Não")</f>
        <v>Sim</v>
      </c>
    </row>
    <row r="759" spans="1:44">
      <c r="A759" s="29" t="s">
        <v>12098</v>
      </c>
      <c r="B759" s="29" t="s">
        <v>379</v>
      </c>
      <c r="C759" s="29" t="s">
        <v>12099</v>
      </c>
      <c r="D759" s="29" t="s">
        <v>381</v>
      </c>
      <c r="E759" s="29" t="s">
        <v>382</v>
      </c>
      <c r="F759" s="29" t="s">
        <v>383</v>
      </c>
      <c r="G759" s="29">
        <v>197</v>
      </c>
      <c r="H759" s="29" t="s">
        <v>12100</v>
      </c>
      <c r="I759" s="29" t="s">
        <v>385</v>
      </c>
      <c r="J759" s="29" t="s">
        <v>9547</v>
      </c>
      <c r="K759" s="29" t="s">
        <v>387</v>
      </c>
      <c r="L759" s="29" t="s">
        <v>9548</v>
      </c>
      <c r="M759" s="29" t="s">
        <v>12101</v>
      </c>
      <c r="N759" s="29" t="s">
        <v>12102</v>
      </c>
      <c r="O759" s="29" t="s">
        <v>1111</v>
      </c>
      <c r="P759" s="29" t="s">
        <v>1112</v>
      </c>
      <c r="Q759" s="29" t="s">
        <v>168</v>
      </c>
      <c r="R759" s="29" t="s">
        <v>12103</v>
      </c>
      <c r="S759" s="29" t="s">
        <v>12104</v>
      </c>
      <c r="T759" s="29" t="s">
        <v>12105</v>
      </c>
      <c r="U759" s="29" t="s">
        <v>12106</v>
      </c>
      <c r="V759" s="29">
        <v>156</v>
      </c>
      <c r="W759" s="29" t="s">
        <v>396</v>
      </c>
      <c r="X759" s="29" t="s">
        <v>12107</v>
      </c>
      <c r="Y759" s="29" t="s">
        <v>1437</v>
      </c>
      <c r="Z759" s="29" t="s">
        <v>12108</v>
      </c>
      <c r="AA759" s="29" t="s">
        <v>12108</v>
      </c>
      <c r="AB759" s="29" t="s">
        <v>12109</v>
      </c>
      <c r="AC759" s="29" t="s">
        <v>12110</v>
      </c>
      <c r="AD759" s="29" t="s">
        <v>168</v>
      </c>
      <c r="AE759" s="29" t="s">
        <v>5209</v>
      </c>
      <c r="AF759" s="29" t="s">
        <v>12111</v>
      </c>
      <c r="AG759" s="29">
        <v>-69</v>
      </c>
      <c r="AH759" s="29" t="s">
        <v>12111</v>
      </c>
      <c r="AI759" s="29" t="s">
        <v>12112</v>
      </c>
      <c r="AJ759" s="29">
        <v>53</v>
      </c>
      <c r="AK759" s="29" t="s">
        <v>12113</v>
      </c>
      <c r="AL759" s="29" t="s">
        <v>12114</v>
      </c>
      <c r="AM759" s="29">
        <v>436</v>
      </c>
      <c r="AN759" s="1">
        <f t="shared" si="42"/>
        <v>1</v>
      </c>
      <c r="AO759" s="1">
        <f t="shared" si="43"/>
        <v>1</v>
      </c>
      <c r="AP759" s="30">
        <f t="shared" si="44"/>
        <v>46296</v>
      </c>
      <c r="AQ759" s="1" t="str">
        <f>IF(COUNTIF('同场线路Rotas do mesmo SC'!A:A,C759)&gt;0,"Sim","Não")</f>
        <v>Não</v>
      </c>
      <c r="AR759" s="1" t="str">
        <f>IF(COUNTIF(揽收业务网点!A:A,P759)&gt;0,"Sim","Não")</f>
        <v>Não</v>
      </c>
    </row>
    <row r="760" spans="1:44">
      <c r="A760" s="29" t="s">
        <v>12115</v>
      </c>
      <c r="B760" s="29" t="s">
        <v>379</v>
      </c>
      <c r="C760" s="29" t="s">
        <v>1563</v>
      </c>
      <c r="D760" s="29" t="s">
        <v>381</v>
      </c>
      <c r="E760" s="29" t="s">
        <v>382</v>
      </c>
      <c r="F760" s="29" t="s">
        <v>383</v>
      </c>
      <c r="G760" s="29">
        <v>150</v>
      </c>
      <c r="H760" s="29" t="s">
        <v>433</v>
      </c>
      <c r="I760" s="29" t="s">
        <v>385</v>
      </c>
      <c r="J760" s="29" t="s">
        <v>434</v>
      </c>
      <c r="K760" s="29" t="s">
        <v>387</v>
      </c>
      <c r="L760" s="29" t="s">
        <v>435</v>
      </c>
      <c r="M760" s="29" t="s">
        <v>436</v>
      </c>
      <c r="N760" s="29" t="s">
        <v>437</v>
      </c>
      <c r="O760" s="29" t="s">
        <v>438</v>
      </c>
      <c r="P760" s="29" t="s">
        <v>439</v>
      </c>
      <c r="Q760" s="29" t="s">
        <v>5</v>
      </c>
      <c r="R760" s="29" t="s">
        <v>11150</v>
      </c>
      <c r="S760" s="29" t="s">
        <v>12116</v>
      </c>
      <c r="T760" s="29" t="s">
        <v>12117</v>
      </c>
      <c r="U760" s="29" t="s">
        <v>12118</v>
      </c>
      <c r="V760" s="29">
        <v>12</v>
      </c>
      <c r="W760" s="29" t="s">
        <v>396</v>
      </c>
      <c r="X760" s="29" t="s">
        <v>12119</v>
      </c>
      <c r="Y760" s="29" t="s">
        <v>528</v>
      </c>
      <c r="Z760" s="29" t="s">
        <v>12120</v>
      </c>
      <c r="AA760" s="29" t="s">
        <v>12120</v>
      </c>
      <c r="AB760" s="29" t="s">
        <v>1570</v>
      </c>
      <c r="AC760" s="29" t="s">
        <v>1571</v>
      </c>
      <c r="AD760" s="29" t="s">
        <v>5</v>
      </c>
      <c r="AE760" s="29" t="s">
        <v>4385</v>
      </c>
      <c r="AF760" s="29" t="s">
        <v>12121</v>
      </c>
      <c r="AG760" s="29">
        <v>119</v>
      </c>
      <c r="AH760" s="29" t="s">
        <v>12121</v>
      </c>
      <c r="AI760" s="29" t="s">
        <v>12122</v>
      </c>
      <c r="AJ760" s="29">
        <v>8</v>
      </c>
      <c r="AK760" s="29" t="s">
        <v>12123</v>
      </c>
      <c r="AL760" s="29" t="s">
        <v>12124</v>
      </c>
      <c r="AM760" s="29">
        <v>32</v>
      </c>
      <c r="AN760" s="1">
        <f t="shared" si="42"/>
        <v>1</v>
      </c>
      <c r="AO760" s="1">
        <f t="shared" si="43"/>
        <v>1</v>
      </c>
      <c r="AP760" s="30">
        <f t="shared" si="44"/>
        <v>46297</v>
      </c>
      <c r="AQ760" s="1" t="str">
        <f>IF(COUNTIF('同场线路Rotas do mesmo SC'!A:A,C760)&gt;0,"Sim","Não")</f>
        <v>Não</v>
      </c>
      <c r="AR760" s="1" t="str">
        <f>IF(COUNTIF(揽收业务网点!A:A,P760)&gt;0,"Sim","Não")</f>
        <v>Não</v>
      </c>
    </row>
    <row r="761" spans="1:44">
      <c r="A761" s="29" t="s">
        <v>12125</v>
      </c>
      <c r="B761" s="29" t="s">
        <v>379</v>
      </c>
      <c r="C761" s="29" t="s">
        <v>12126</v>
      </c>
      <c r="D761" s="29" t="s">
        <v>381</v>
      </c>
      <c r="E761" s="29" t="s">
        <v>382</v>
      </c>
      <c r="F761" s="29" t="s">
        <v>383</v>
      </c>
      <c r="G761" s="29">
        <v>37</v>
      </c>
      <c r="H761" s="29" t="s">
        <v>12127</v>
      </c>
      <c r="I761" s="29" t="s">
        <v>868</v>
      </c>
      <c r="J761" s="29" t="s">
        <v>2437</v>
      </c>
      <c r="K761" s="29" t="s">
        <v>387</v>
      </c>
      <c r="L761" s="29" t="s">
        <v>2438</v>
      </c>
      <c r="M761" s="29" t="s">
        <v>12128</v>
      </c>
      <c r="N761" s="29" t="s">
        <v>12129</v>
      </c>
      <c r="O761" s="29" t="s">
        <v>1111</v>
      </c>
      <c r="P761" s="29" t="s">
        <v>1112</v>
      </c>
      <c r="Q761" s="29" t="s">
        <v>168</v>
      </c>
      <c r="R761" s="29" t="s">
        <v>12130</v>
      </c>
      <c r="S761" s="29" t="s">
        <v>12131</v>
      </c>
      <c r="T761" s="29" t="s">
        <v>12132</v>
      </c>
      <c r="U761" s="29" t="s">
        <v>12133</v>
      </c>
      <c r="V761" s="29">
        <v>28</v>
      </c>
      <c r="W761" s="29" t="s">
        <v>396</v>
      </c>
      <c r="X761" s="29" t="s">
        <v>12134</v>
      </c>
      <c r="Y761" s="29" t="s">
        <v>6712</v>
      </c>
      <c r="Z761" s="29" t="s">
        <v>2506</v>
      </c>
      <c r="AA761" s="29" t="s">
        <v>2506</v>
      </c>
      <c r="AB761" s="29" t="s">
        <v>12135</v>
      </c>
      <c r="AC761" s="29" t="s">
        <v>12136</v>
      </c>
      <c r="AD761" s="29" t="s">
        <v>168</v>
      </c>
      <c r="AE761" s="29" t="s">
        <v>3436</v>
      </c>
      <c r="AF761" s="29" t="s">
        <v>12137</v>
      </c>
      <c r="AG761" s="29">
        <v>-30</v>
      </c>
      <c r="AH761" s="29" t="s">
        <v>12137</v>
      </c>
      <c r="AI761" s="29" t="s">
        <v>12138</v>
      </c>
      <c r="AJ761" s="29">
        <v>46</v>
      </c>
      <c r="AK761" s="29" t="s">
        <v>12139</v>
      </c>
      <c r="AL761" s="29" t="s">
        <v>12140</v>
      </c>
      <c r="AM761" s="29">
        <v>167</v>
      </c>
      <c r="AN761" s="1">
        <f t="shared" si="42"/>
        <v>1</v>
      </c>
      <c r="AO761" s="1">
        <f t="shared" si="43"/>
        <v>1</v>
      </c>
      <c r="AP761" s="30">
        <f t="shared" si="44"/>
        <v>46296</v>
      </c>
      <c r="AQ761" s="1" t="str">
        <f>IF(COUNTIF('同场线路Rotas do mesmo SC'!A:A,C761)&gt;0,"Sim","Não")</f>
        <v>Não</v>
      </c>
      <c r="AR761" s="1" t="str">
        <f>IF(COUNTIF(揽收业务网点!A:A,P761)&gt;0,"Sim","Não")</f>
        <v>Não</v>
      </c>
    </row>
    <row r="762" spans="1:44">
      <c r="A762" s="29" t="s">
        <v>12141</v>
      </c>
      <c r="B762" s="29" t="s">
        <v>379</v>
      </c>
      <c r="C762" s="29" t="s">
        <v>12142</v>
      </c>
      <c r="D762" s="29" t="s">
        <v>381</v>
      </c>
      <c r="E762" s="29" t="s">
        <v>382</v>
      </c>
      <c r="F762" s="29" t="s">
        <v>383</v>
      </c>
      <c r="G762" s="29">
        <v>39</v>
      </c>
      <c r="H762" s="29" t="s">
        <v>11403</v>
      </c>
      <c r="I762" s="29" t="s">
        <v>868</v>
      </c>
      <c r="J762" s="29" t="s">
        <v>1753</v>
      </c>
      <c r="K762" s="29" t="s">
        <v>387</v>
      </c>
      <c r="L762" s="29" t="s">
        <v>1754</v>
      </c>
      <c r="M762" s="29" t="s">
        <v>11404</v>
      </c>
      <c r="N762" s="29" t="s">
        <v>11405</v>
      </c>
      <c r="O762" s="29" t="s">
        <v>1703</v>
      </c>
      <c r="P762" s="29" t="s">
        <v>45</v>
      </c>
      <c r="Q762" s="29" t="s">
        <v>11</v>
      </c>
      <c r="R762" s="29" t="s">
        <v>12143</v>
      </c>
      <c r="S762" s="29" t="s">
        <v>12144</v>
      </c>
      <c r="T762" s="29" t="s">
        <v>3828</v>
      </c>
      <c r="U762" s="29" t="s">
        <v>12145</v>
      </c>
      <c r="V762" s="29">
        <v>78</v>
      </c>
      <c r="W762" s="29" t="s">
        <v>396</v>
      </c>
      <c r="X762" s="29" t="s">
        <v>12146</v>
      </c>
      <c r="Y762" s="29" t="s">
        <v>1325</v>
      </c>
      <c r="Z762" s="29" t="s">
        <v>12147</v>
      </c>
      <c r="AA762" s="29" t="s">
        <v>12147</v>
      </c>
      <c r="AB762" s="29" t="s">
        <v>12148</v>
      </c>
      <c r="AC762" s="29" t="s">
        <v>12149</v>
      </c>
      <c r="AD762" s="29" t="s">
        <v>11</v>
      </c>
      <c r="AE762" s="29" t="s">
        <v>2351</v>
      </c>
      <c r="AF762" s="29" t="s">
        <v>12150</v>
      </c>
      <c r="AG762" s="29">
        <v>-45</v>
      </c>
      <c r="AH762" s="29" t="s">
        <v>12150</v>
      </c>
      <c r="AI762" s="29" t="s">
        <v>12151</v>
      </c>
      <c r="AJ762" s="29">
        <v>2</v>
      </c>
      <c r="AK762" s="29" t="s">
        <v>12152</v>
      </c>
      <c r="AL762" s="29" t="s">
        <v>12153</v>
      </c>
      <c r="AM762" s="29">
        <v>90</v>
      </c>
      <c r="AN762" s="1">
        <f t="shared" si="42"/>
        <v>1</v>
      </c>
      <c r="AO762" s="1">
        <f t="shared" si="43"/>
        <v>1</v>
      </c>
      <c r="AP762" s="30">
        <f t="shared" si="44"/>
        <v>46296</v>
      </c>
      <c r="AQ762" s="1" t="str">
        <f>IF(COUNTIF('同场线路Rotas do mesmo SC'!A:A,C762)&gt;0,"Sim","Não")</f>
        <v>Não</v>
      </c>
      <c r="AR762" s="1" t="str">
        <f>IF(COUNTIF(揽收业务网点!A:A,P762)&gt;0,"Sim","Não")</f>
        <v>Sim</v>
      </c>
    </row>
    <row r="763" spans="1:44">
      <c r="A763" s="29" t="s">
        <v>12154</v>
      </c>
      <c r="B763" s="29" t="s">
        <v>379</v>
      </c>
      <c r="C763" s="29" t="s">
        <v>12155</v>
      </c>
      <c r="D763" s="29" t="s">
        <v>381</v>
      </c>
      <c r="E763" s="29" t="s">
        <v>382</v>
      </c>
      <c r="F763" s="29" t="s">
        <v>383</v>
      </c>
      <c r="G763" s="29">
        <v>90</v>
      </c>
      <c r="H763" s="29" t="s">
        <v>4096</v>
      </c>
      <c r="I763" s="29" t="s">
        <v>385</v>
      </c>
      <c r="J763" s="29" t="s">
        <v>4097</v>
      </c>
      <c r="K763" s="29" t="s">
        <v>387</v>
      </c>
      <c r="L763" s="29" t="s">
        <v>4098</v>
      </c>
      <c r="M763" s="29" t="s">
        <v>4099</v>
      </c>
      <c r="N763" s="29" t="s">
        <v>4100</v>
      </c>
      <c r="O763" s="29" t="s">
        <v>873</v>
      </c>
      <c r="P763" s="29" t="s">
        <v>874</v>
      </c>
      <c r="Q763" s="29" t="s">
        <v>70</v>
      </c>
      <c r="R763" s="29" t="s">
        <v>11296</v>
      </c>
      <c r="S763" s="29" t="s">
        <v>12156</v>
      </c>
      <c r="T763" s="29" t="s">
        <v>12157</v>
      </c>
      <c r="U763" s="29" t="s">
        <v>12158</v>
      </c>
      <c r="V763" s="29">
        <v>1</v>
      </c>
      <c r="W763" s="29" t="s">
        <v>396</v>
      </c>
      <c r="X763" s="29"/>
      <c r="Y763" s="29" t="s">
        <v>633</v>
      </c>
      <c r="Z763" s="29" t="s">
        <v>12159</v>
      </c>
      <c r="AA763" s="29" t="s">
        <v>12159</v>
      </c>
      <c r="AB763" s="29" t="s">
        <v>12160</v>
      </c>
      <c r="AC763" s="29" t="s">
        <v>12161</v>
      </c>
      <c r="AD763" s="29" t="s">
        <v>70</v>
      </c>
      <c r="AE763" s="29" t="s">
        <v>426</v>
      </c>
      <c r="AF763" s="29" t="s">
        <v>12162</v>
      </c>
      <c r="AG763" s="29">
        <v>-51</v>
      </c>
      <c r="AH763" s="29" t="s">
        <v>12162</v>
      </c>
      <c r="AI763" s="29"/>
      <c r="AJ763" s="29">
        <v>159</v>
      </c>
      <c r="AK763" s="29" t="s">
        <v>12163</v>
      </c>
      <c r="AL763" s="29" t="s">
        <v>12164</v>
      </c>
      <c r="AM763" s="29">
        <v>9</v>
      </c>
      <c r="AN763" s="1">
        <f t="shared" si="42"/>
        <v>0</v>
      </c>
      <c r="AO763" s="1">
        <f t="shared" si="43"/>
        <v>0</v>
      </c>
      <c r="AP763" s="30">
        <f t="shared" si="44"/>
        <v>46296</v>
      </c>
      <c r="AQ763" s="1" t="str">
        <f>IF(COUNTIF('同场线路Rotas do mesmo SC'!A:A,C763)&gt;0,"Sim","Não")</f>
        <v>Não</v>
      </c>
      <c r="AR763" s="1" t="str">
        <f>IF(COUNTIF(揽收业务网点!A:A,P763)&gt;0,"Sim","Não")</f>
        <v>Não</v>
      </c>
    </row>
    <row r="764" spans="1:44">
      <c r="A764" s="29" t="s">
        <v>12165</v>
      </c>
      <c r="B764" s="29" t="s">
        <v>379</v>
      </c>
      <c r="C764" s="29" t="s">
        <v>12166</v>
      </c>
      <c r="D764" s="29" t="s">
        <v>381</v>
      </c>
      <c r="E764" s="29" t="s">
        <v>382</v>
      </c>
      <c r="F764" s="29" t="s">
        <v>383</v>
      </c>
      <c r="G764" s="29">
        <v>22</v>
      </c>
      <c r="H764" s="29" t="s">
        <v>3399</v>
      </c>
      <c r="I764" s="29" t="s">
        <v>868</v>
      </c>
      <c r="J764" s="29" t="s">
        <v>1979</v>
      </c>
      <c r="K764" s="29" t="s">
        <v>411</v>
      </c>
      <c r="L764" s="29" t="s">
        <v>1980</v>
      </c>
      <c r="M764" s="29" t="s">
        <v>12167</v>
      </c>
      <c r="N764" s="29" t="s">
        <v>12168</v>
      </c>
      <c r="O764" s="29" t="s">
        <v>653</v>
      </c>
      <c r="P764" s="29" t="s">
        <v>654</v>
      </c>
      <c r="Q764" s="29" t="s">
        <v>11</v>
      </c>
      <c r="R764" s="29" t="s">
        <v>12169</v>
      </c>
      <c r="S764" s="29" t="s">
        <v>12170</v>
      </c>
      <c r="T764" s="29" t="s">
        <v>12171</v>
      </c>
      <c r="U764" s="29" t="s">
        <v>12172</v>
      </c>
      <c r="V764" s="29">
        <v>1062</v>
      </c>
      <c r="W764" s="29" t="s">
        <v>396</v>
      </c>
      <c r="X764" s="29" t="s">
        <v>12173</v>
      </c>
      <c r="Y764" s="29" t="s">
        <v>528</v>
      </c>
      <c r="Z764" s="29" t="s">
        <v>12174</v>
      </c>
      <c r="AA764" s="29" t="s">
        <v>12174</v>
      </c>
      <c r="AB764" s="29" t="s">
        <v>12175</v>
      </c>
      <c r="AC764" s="29" t="s">
        <v>12176</v>
      </c>
      <c r="AD764" s="29" t="s">
        <v>11</v>
      </c>
      <c r="AE764" s="29" t="s">
        <v>633</v>
      </c>
      <c r="AF764" s="29" t="s">
        <v>12177</v>
      </c>
      <c r="AG764" s="29">
        <v>-56</v>
      </c>
      <c r="AH764" s="29" t="s">
        <v>12177</v>
      </c>
      <c r="AI764" s="29" t="s">
        <v>12178</v>
      </c>
      <c r="AJ764" s="29"/>
      <c r="AK764" s="29"/>
      <c r="AL764" s="29"/>
      <c r="AM764" s="29"/>
      <c r="AN764" s="1">
        <f t="shared" si="42"/>
        <v>1</v>
      </c>
      <c r="AO764" s="1">
        <f t="shared" si="43"/>
        <v>1</v>
      </c>
      <c r="AP764" s="30">
        <f t="shared" si="44"/>
        <v>46296</v>
      </c>
      <c r="AQ764" s="1" t="str">
        <f>IF(COUNTIF('同场线路Rotas do mesmo SC'!A:A,C764)&gt;0,"Sim","Não")</f>
        <v>Não</v>
      </c>
      <c r="AR764" s="1" t="str">
        <f>IF(COUNTIF(揽收业务网点!A:A,P764)&gt;0,"Sim","Não")</f>
        <v>Não</v>
      </c>
    </row>
    <row r="765" spans="1:44">
      <c r="A765" s="29" t="s">
        <v>12179</v>
      </c>
      <c r="B765" s="29" t="s">
        <v>379</v>
      </c>
      <c r="C765" s="29" t="s">
        <v>12180</v>
      </c>
      <c r="D765" s="29" t="s">
        <v>381</v>
      </c>
      <c r="E765" s="29" t="s">
        <v>382</v>
      </c>
      <c r="F765" s="29" t="s">
        <v>383</v>
      </c>
      <c r="G765" s="29">
        <v>12</v>
      </c>
      <c r="H765" s="29" t="s">
        <v>12181</v>
      </c>
      <c r="I765" s="29" t="s">
        <v>663</v>
      </c>
      <c r="J765" s="29" t="s">
        <v>642</v>
      </c>
      <c r="K765" s="29" t="s">
        <v>387</v>
      </c>
      <c r="L765" s="29" t="s">
        <v>643</v>
      </c>
      <c r="M765" s="29" t="s">
        <v>12182</v>
      </c>
      <c r="N765" s="29" t="s">
        <v>12183</v>
      </c>
      <c r="O765" s="29" t="s">
        <v>1165</v>
      </c>
      <c r="P765" s="29" t="s">
        <v>1166</v>
      </c>
      <c r="Q765" s="29" t="s">
        <v>145</v>
      </c>
      <c r="R765" s="29" t="s">
        <v>3250</v>
      </c>
      <c r="S765" s="29" t="s">
        <v>12184</v>
      </c>
      <c r="T765" s="29" t="s">
        <v>12185</v>
      </c>
      <c r="U765" s="29" t="s">
        <v>12186</v>
      </c>
      <c r="V765" s="29">
        <v>322</v>
      </c>
      <c r="W765" s="29" t="s">
        <v>396</v>
      </c>
      <c r="X765" s="29" t="s">
        <v>12187</v>
      </c>
      <c r="Y765" s="29" t="s">
        <v>633</v>
      </c>
      <c r="Z765" s="29" t="s">
        <v>12188</v>
      </c>
      <c r="AA765" s="29" t="s">
        <v>12188</v>
      </c>
      <c r="AB765" s="29" t="s">
        <v>8608</v>
      </c>
      <c r="AC765" s="29" t="s">
        <v>8609</v>
      </c>
      <c r="AD765" s="29" t="s">
        <v>145</v>
      </c>
      <c r="AE765" s="29" t="s">
        <v>401</v>
      </c>
      <c r="AF765" s="29" t="s">
        <v>12189</v>
      </c>
      <c r="AG765" s="29">
        <v>5</v>
      </c>
      <c r="AH765" s="29" t="s">
        <v>12189</v>
      </c>
      <c r="AI765" s="29" t="s">
        <v>12190</v>
      </c>
      <c r="AJ765" s="29">
        <v>44</v>
      </c>
      <c r="AK765" s="29" t="s">
        <v>12191</v>
      </c>
      <c r="AL765" s="29" t="s">
        <v>12192</v>
      </c>
      <c r="AM765" s="29">
        <v>339</v>
      </c>
      <c r="AN765" s="1">
        <f t="shared" si="42"/>
        <v>1</v>
      </c>
      <c r="AO765" s="1">
        <f t="shared" si="43"/>
        <v>1</v>
      </c>
      <c r="AP765" s="30">
        <f t="shared" si="44"/>
        <v>46296</v>
      </c>
      <c r="AQ765" s="1" t="str">
        <f>IF(COUNTIF('同场线路Rotas do mesmo SC'!A:A,C765)&gt;0,"Sim","Não")</f>
        <v>Não</v>
      </c>
      <c r="AR765" s="1" t="str">
        <f>IF(COUNTIF(揽收业务网点!A:A,P765)&gt;0,"Sim","Não")</f>
        <v>Não</v>
      </c>
    </row>
    <row r="766" spans="1:44">
      <c r="A766" s="29" t="s">
        <v>12193</v>
      </c>
      <c r="B766" s="29" t="s">
        <v>379</v>
      </c>
      <c r="C766" s="29" t="s">
        <v>12194</v>
      </c>
      <c r="D766" s="29" t="s">
        <v>381</v>
      </c>
      <c r="E766" s="29" t="s">
        <v>382</v>
      </c>
      <c r="F766" s="29" t="s">
        <v>383</v>
      </c>
      <c r="G766" s="29">
        <v>124</v>
      </c>
      <c r="H766" s="29" t="s">
        <v>12195</v>
      </c>
      <c r="I766" s="29" t="s">
        <v>385</v>
      </c>
      <c r="J766" s="29" t="s">
        <v>9195</v>
      </c>
      <c r="K766" s="29" t="s">
        <v>387</v>
      </c>
      <c r="L766" s="29" t="s">
        <v>9196</v>
      </c>
      <c r="M766" s="29" t="s">
        <v>12196</v>
      </c>
      <c r="N766" s="29" t="s">
        <v>12197</v>
      </c>
      <c r="O766" s="29" t="s">
        <v>5660</v>
      </c>
      <c r="P766" s="29" t="s">
        <v>169</v>
      </c>
      <c r="Q766" s="29" t="s">
        <v>168</v>
      </c>
      <c r="R766" s="29" t="s">
        <v>12198</v>
      </c>
      <c r="S766" s="29" t="s">
        <v>12199</v>
      </c>
      <c r="T766" s="29" t="s">
        <v>12200</v>
      </c>
      <c r="U766" s="29" t="s">
        <v>12201</v>
      </c>
      <c r="V766" s="29">
        <v>364</v>
      </c>
      <c r="W766" s="29" t="s">
        <v>396</v>
      </c>
      <c r="X766" s="29" t="s">
        <v>12202</v>
      </c>
      <c r="Y766" s="29" t="s">
        <v>612</v>
      </c>
      <c r="Z766" s="29" t="s">
        <v>4918</v>
      </c>
      <c r="AA766" s="29" t="s">
        <v>4918</v>
      </c>
      <c r="AB766" s="29" t="s">
        <v>12203</v>
      </c>
      <c r="AC766" s="29" t="s">
        <v>12204</v>
      </c>
      <c r="AD766" s="29" t="s">
        <v>168</v>
      </c>
      <c r="AE766" s="29" t="s">
        <v>12205</v>
      </c>
      <c r="AF766" s="29" t="s">
        <v>12206</v>
      </c>
      <c r="AG766" s="29">
        <v>-2</v>
      </c>
      <c r="AH766" s="29" t="s">
        <v>12206</v>
      </c>
      <c r="AI766" s="29" t="s">
        <v>12207</v>
      </c>
      <c r="AJ766" s="29">
        <v>71</v>
      </c>
      <c r="AK766" s="29" t="s">
        <v>12208</v>
      </c>
      <c r="AL766" s="29" t="s">
        <v>12209</v>
      </c>
      <c r="AM766" s="29">
        <v>102</v>
      </c>
      <c r="AN766" s="1">
        <f t="shared" si="42"/>
        <v>1</v>
      </c>
      <c r="AO766" s="1">
        <f t="shared" si="43"/>
        <v>1</v>
      </c>
      <c r="AP766" s="30">
        <f t="shared" si="44"/>
        <v>46296</v>
      </c>
      <c r="AQ766" s="1" t="str">
        <f>IF(COUNTIF('同场线路Rotas do mesmo SC'!A:A,C766)&gt;0,"Sim","Não")</f>
        <v>Não</v>
      </c>
      <c r="AR766" s="1" t="str">
        <f>IF(COUNTIF(揽收业务网点!A:A,P766)&gt;0,"Sim","Não")</f>
        <v>Sim</v>
      </c>
    </row>
    <row r="767" spans="1:44">
      <c r="A767" s="29" t="s">
        <v>12210</v>
      </c>
      <c r="B767" s="29" t="s">
        <v>379</v>
      </c>
      <c r="C767" s="29" t="s">
        <v>12211</v>
      </c>
      <c r="D767" s="29" t="s">
        <v>381</v>
      </c>
      <c r="E767" s="29" t="s">
        <v>640</v>
      </c>
      <c r="F767" s="29" t="s">
        <v>829</v>
      </c>
      <c r="G767" s="29">
        <v>18</v>
      </c>
      <c r="H767" s="29" t="s">
        <v>12212</v>
      </c>
      <c r="I767" s="29" t="s">
        <v>385</v>
      </c>
      <c r="J767" s="29" t="s">
        <v>8828</v>
      </c>
      <c r="K767" s="29" t="s">
        <v>411</v>
      </c>
      <c r="L767" s="29" t="s">
        <v>65</v>
      </c>
      <c r="M767" s="29" t="s">
        <v>12213</v>
      </c>
      <c r="N767" s="29" t="s">
        <v>12214</v>
      </c>
      <c r="O767" s="29" t="s">
        <v>8831</v>
      </c>
      <c r="P767" s="29" t="s">
        <v>65</v>
      </c>
      <c r="Q767" s="29" t="s">
        <v>11</v>
      </c>
      <c r="R767" s="29" t="s">
        <v>12215</v>
      </c>
      <c r="S767" s="29" t="s">
        <v>12215</v>
      </c>
      <c r="T767" s="29" t="s">
        <v>12216</v>
      </c>
      <c r="U767" s="29" t="s">
        <v>12217</v>
      </c>
      <c r="V767" s="29">
        <v>869</v>
      </c>
      <c r="W767" s="29" t="s">
        <v>396</v>
      </c>
      <c r="X767" s="29" t="s">
        <v>12218</v>
      </c>
      <c r="Y767" s="29" t="s">
        <v>11212</v>
      </c>
      <c r="Z767" s="29" t="s">
        <v>12219</v>
      </c>
      <c r="AA767" s="29" t="s">
        <v>12219</v>
      </c>
      <c r="AB767" s="29" t="s">
        <v>653</v>
      </c>
      <c r="AC767" s="29" t="s">
        <v>654</v>
      </c>
      <c r="AD767" s="29" t="s">
        <v>11</v>
      </c>
      <c r="AE767" s="29" t="s">
        <v>12220</v>
      </c>
      <c r="AF767" s="29" t="s">
        <v>12221</v>
      </c>
      <c r="AG767" s="29">
        <v>-74</v>
      </c>
      <c r="AH767" s="29" t="s">
        <v>12221</v>
      </c>
      <c r="AI767" s="29" t="s">
        <v>12222</v>
      </c>
      <c r="AJ767" s="29">
        <v>494</v>
      </c>
      <c r="AK767" s="29" t="s">
        <v>12223</v>
      </c>
      <c r="AL767" s="29" t="s">
        <v>12224</v>
      </c>
      <c r="AM767" s="29">
        <v>2294</v>
      </c>
      <c r="AN767" s="1">
        <f t="shared" si="42"/>
        <v>1</v>
      </c>
      <c r="AO767" s="1">
        <f t="shared" si="43"/>
        <v>1</v>
      </c>
      <c r="AP767" s="30">
        <f t="shared" si="44"/>
        <v>46296</v>
      </c>
      <c r="AQ767" s="1" t="str">
        <f>IF(COUNTIF('同场线路Rotas do mesmo SC'!A:A,C767)&gt;0,"Sim","Não")</f>
        <v>Não</v>
      </c>
      <c r="AR767" s="1" t="str">
        <f>IF(COUNTIF(揽收业务网点!A:A,P767)&gt;0,"Sim","Não")</f>
        <v>Sim</v>
      </c>
    </row>
    <row r="768" spans="1:44">
      <c r="A768" s="29" t="s">
        <v>12225</v>
      </c>
      <c r="B768" s="29" t="s">
        <v>379</v>
      </c>
      <c r="C768" s="29" t="s">
        <v>12226</v>
      </c>
      <c r="D768" s="29" t="s">
        <v>381</v>
      </c>
      <c r="E768" s="29" t="s">
        <v>640</v>
      </c>
      <c r="F768" s="29" t="s">
        <v>732</v>
      </c>
      <c r="G768" s="29">
        <v>10</v>
      </c>
      <c r="H768" s="29" t="s">
        <v>9162</v>
      </c>
      <c r="I768" s="29" t="s">
        <v>868</v>
      </c>
      <c r="J768" s="29" t="s">
        <v>2476</v>
      </c>
      <c r="K768" s="29" t="s">
        <v>411</v>
      </c>
      <c r="L768" s="29" t="s">
        <v>2477</v>
      </c>
      <c r="M768" s="29" t="s">
        <v>12227</v>
      </c>
      <c r="N768" s="29" t="s">
        <v>12228</v>
      </c>
      <c r="O768" s="29" t="s">
        <v>12229</v>
      </c>
      <c r="P768" s="29" t="s">
        <v>67</v>
      </c>
      <c r="Q768" s="29" t="s">
        <v>11</v>
      </c>
      <c r="R768" s="29" t="s">
        <v>12230</v>
      </c>
      <c r="S768" s="29" t="s">
        <v>12230</v>
      </c>
      <c r="T768" s="29" t="s">
        <v>12231</v>
      </c>
      <c r="U768" s="29" t="s">
        <v>12232</v>
      </c>
      <c r="V768" s="29">
        <v>1</v>
      </c>
      <c r="W768" s="29" t="s">
        <v>396</v>
      </c>
      <c r="X768" s="29" t="s">
        <v>12233</v>
      </c>
      <c r="Y768" s="29" t="s">
        <v>1873</v>
      </c>
      <c r="Z768" s="29" t="s">
        <v>12234</v>
      </c>
      <c r="AA768" s="29" t="s">
        <v>12234</v>
      </c>
      <c r="AB768" s="29" t="s">
        <v>653</v>
      </c>
      <c r="AC768" s="29" t="s">
        <v>654</v>
      </c>
      <c r="AD768" s="29" t="s">
        <v>11</v>
      </c>
      <c r="AE768" s="29" t="s">
        <v>7675</v>
      </c>
      <c r="AF768" s="29" t="s">
        <v>12235</v>
      </c>
      <c r="AG768" s="29">
        <v>-42</v>
      </c>
      <c r="AH768" s="29" t="s">
        <v>12235</v>
      </c>
      <c r="AI768" s="29" t="s">
        <v>12236</v>
      </c>
      <c r="AJ768" s="29">
        <v>125</v>
      </c>
      <c r="AK768" s="29" t="s">
        <v>12237</v>
      </c>
      <c r="AL768" s="29" t="s">
        <v>12238</v>
      </c>
      <c r="AM768" s="29">
        <v>2652</v>
      </c>
      <c r="AN768" s="1">
        <f t="shared" si="42"/>
        <v>1</v>
      </c>
      <c r="AO768" s="1">
        <f t="shared" si="43"/>
        <v>1</v>
      </c>
      <c r="AP768" s="30">
        <f t="shared" si="44"/>
        <v>46296</v>
      </c>
      <c r="AQ768" s="1" t="str">
        <f>IF(COUNTIF('同场线路Rotas do mesmo SC'!A:A,C768)&gt;0,"Sim","Não")</f>
        <v>Não</v>
      </c>
      <c r="AR768" s="1" t="str">
        <f>IF(COUNTIF(揽收业务网点!A:A,P768)&gt;0,"Sim","Não")</f>
        <v>Sim</v>
      </c>
    </row>
    <row r="769" spans="1:44">
      <c r="A769" s="29" t="s">
        <v>12239</v>
      </c>
      <c r="B769" s="29" t="s">
        <v>379</v>
      </c>
      <c r="C769" s="29" t="s">
        <v>12240</v>
      </c>
      <c r="D769" s="29" t="s">
        <v>381</v>
      </c>
      <c r="E769" s="29" t="s">
        <v>640</v>
      </c>
      <c r="F769" s="29" t="s">
        <v>383</v>
      </c>
      <c r="G769" s="29">
        <v>40</v>
      </c>
      <c r="H769" s="29" t="s">
        <v>12241</v>
      </c>
      <c r="I769" s="29" t="s">
        <v>385</v>
      </c>
      <c r="J769" s="29" t="s">
        <v>1753</v>
      </c>
      <c r="K769" s="29" t="s">
        <v>387</v>
      </c>
      <c r="L769" s="29" t="s">
        <v>1754</v>
      </c>
      <c r="M769" s="29" t="s">
        <v>12242</v>
      </c>
      <c r="N769" s="29" t="s">
        <v>12243</v>
      </c>
      <c r="O769" s="29" t="s">
        <v>7587</v>
      </c>
      <c r="P769" s="29" t="s">
        <v>37</v>
      </c>
      <c r="Q769" s="29" t="s">
        <v>11</v>
      </c>
      <c r="R769" s="29" t="s">
        <v>12244</v>
      </c>
      <c r="S769" s="29" t="s">
        <v>12244</v>
      </c>
      <c r="T769" s="29" t="s">
        <v>12245</v>
      </c>
      <c r="U769" s="29" t="s">
        <v>12246</v>
      </c>
      <c r="V769" s="29">
        <v>35</v>
      </c>
      <c r="W769" s="29" t="s">
        <v>396</v>
      </c>
      <c r="X769" s="29" t="s">
        <v>12247</v>
      </c>
      <c r="Y769" s="29" t="s">
        <v>9040</v>
      </c>
      <c r="Z769" s="29" t="s">
        <v>12248</v>
      </c>
      <c r="AA769" s="29" t="s">
        <v>12248</v>
      </c>
      <c r="AB769" s="29" t="s">
        <v>1703</v>
      </c>
      <c r="AC769" s="29" t="s">
        <v>45</v>
      </c>
      <c r="AD769" s="29" t="s">
        <v>11</v>
      </c>
      <c r="AE769" s="29" t="s">
        <v>12249</v>
      </c>
      <c r="AF769" s="29" t="s">
        <v>12250</v>
      </c>
      <c r="AG769" s="29">
        <v>87</v>
      </c>
      <c r="AH769" s="29" t="s">
        <v>12250</v>
      </c>
      <c r="AI769" s="29" t="s">
        <v>12251</v>
      </c>
      <c r="AJ769" s="29"/>
      <c r="AK769" s="29"/>
      <c r="AL769" s="29"/>
      <c r="AM769" s="29"/>
      <c r="AN769" s="1">
        <f t="shared" si="42"/>
        <v>1</v>
      </c>
      <c r="AO769" s="1">
        <f t="shared" si="43"/>
        <v>1</v>
      </c>
      <c r="AP769" s="30">
        <f t="shared" si="44"/>
        <v>46296</v>
      </c>
      <c r="AQ769" s="1" t="str">
        <f>IF(COUNTIF('同场线路Rotas do mesmo SC'!A:A,C769)&gt;0,"Sim","Não")</f>
        <v>Não</v>
      </c>
      <c r="AR769" s="1" t="str">
        <f>IF(COUNTIF(揽收业务网点!A:A,P769)&gt;0,"Sim","Não")</f>
        <v>Sim</v>
      </c>
    </row>
    <row r="770" spans="1:44">
      <c r="A770" s="29" t="s">
        <v>12252</v>
      </c>
      <c r="B770" s="29" t="s">
        <v>379</v>
      </c>
      <c r="C770" s="29" t="s">
        <v>12253</v>
      </c>
      <c r="D770" s="29" t="s">
        <v>381</v>
      </c>
      <c r="E770" s="29" t="s">
        <v>640</v>
      </c>
      <c r="F770" s="29" t="s">
        <v>383</v>
      </c>
      <c r="G770" s="29">
        <v>75.76</v>
      </c>
      <c r="H770" s="29" t="s">
        <v>10787</v>
      </c>
      <c r="I770" s="29" t="s">
        <v>385</v>
      </c>
      <c r="J770" s="29" t="s">
        <v>4292</v>
      </c>
      <c r="K770" s="29" t="s">
        <v>387</v>
      </c>
      <c r="L770" s="29" t="s">
        <v>4293</v>
      </c>
      <c r="M770" s="29" t="s">
        <v>10788</v>
      </c>
      <c r="N770" s="29" t="s">
        <v>10789</v>
      </c>
      <c r="O770" s="29" t="s">
        <v>8044</v>
      </c>
      <c r="P770" s="29" t="s">
        <v>126</v>
      </c>
      <c r="Q770" s="29" t="s">
        <v>118</v>
      </c>
      <c r="R770" s="29" t="s">
        <v>811</v>
      </c>
      <c r="S770" s="29" t="s">
        <v>811</v>
      </c>
      <c r="T770" s="29" t="s">
        <v>12254</v>
      </c>
      <c r="U770" s="29" t="s">
        <v>12255</v>
      </c>
      <c r="V770" s="29">
        <v>1</v>
      </c>
      <c r="W770" s="29" t="s">
        <v>396</v>
      </c>
      <c r="X770" s="29" t="s">
        <v>12256</v>
      </c>
      <c r="Y770" s="29" t="s">
        <v>4088</v>
      </c>
      <c r="Z770" s="29" t="s">
        <v>7154</v>
      </c>
      <c r="AA770" s="29" t="s">
        <v>7154</v>
      </c>
      <c r="AB770" s="29" t="s">
        <v>10796</v>
      </c>
      <c r="AC770" s="29" t="s">
        <v>10797</v>
      </c>
      <c r="AD770" s="29" t="s">
        <v>118</v>
      </c>
      <c r="AE770" s="29" t="s">
        <v>3458</v>
      </c>
      <c r="AF770" s="29" t="s">
        <v>12257</v>
      </c>
      <c r="AG770" s="29">
        <v>-308</v>
      </c>
      <c r="AH770" s="29" t="s">
        <v>12257</v>
      </c>
      <c r="AI770" s="29" t="s">
        <v>12258</v>
      </c>
      <c r="AJ770" s="29"/>
      <c r="AK770" s="29"/>
      <c r="AL770" s="29"/>
      <c r="AM770" s="29"/>
      <c r="AN770" s="1">
        <f t="shared" si="42"/>
        <v>1</v>
      </c>
      <c r="AO770" s="1">
        <f t="shared" si="43"/>
        <v>1</v>
      </c>
      <c r="AP770" s="30">
        <f t="shared" si="44"/>
        <v>46296</v>
      </c>
      <c r="AQ770" s="1" t="str">
        <f>IF(COUNTIF('同场线路Rotas do mesmo SC'!A:A,C770)&gt;0,"Sim","Não")</f>
        <v>Não</v>
      </c>
      <c r="AR770" s="1" t="str">
        <f>IF(COUNTIF(揽收业务网点!A:A,P770)&gt;0,"Sim","Não")</f>
        <v>Sim</v>
      </c>
    </row>
    <row r="771" spans="1:44">
      <c r="A771" s="29" t="s">
        <v>12259</v>
      </c>
      <c r="B771" s="29" t="s">
        <v>2590</v>
      </c>
      <c r="C771" s="29" t="s">
        <v>12260</v>
      </c>
      <c r="D771" s="29" t="s">
        <v>381</v>
      </c>
      <c r="E771" s="29" t="s">
        <v>382</v>
      </c>
      <c r="F771" s="29" t="s">
        <v>383</v>
      </c>
      <c r="G771" s="29">
        <v>320</v>
      </c>
      <c r="H771" s="29" t="s">
        <v>12261</v>
      </c>
      <c r="I771" s="29" t="s">
        <v>512</v>
      </c>
      <c r="J771" s="29" t="s">
        <v>2788</v>
      </c>
      <c r="K771" s="29" t="s">
        <v>387</v>
      </c>
      <c r="L771" s="29" t="s">
        <v>2789</v>
      </c>
      <c r="M771" s="29" t="s">
        <v>12262</v>
      </c>
      <c r="N771" s="29" t="s">
        <v>12263</v>
      </c>
      <c r="O771" s="29" t="s">
        <v>1435</v>
      </c>
      <c r="P771" s="29" t="s">
        <v>1436</v>
      </c>
      <c r="Q771" s="29" t="s">
        <v>5</v>
      </c>
      <c r="R771" s="29" t="s">
        <v>5718</v>
      </c>
      <c r="S771" s="29" t="s">
        <v>5718</v>
      </c>
      <c r="T771" s="29" t="s">
        <v>12264</v>
      </c>
      <c r="U771" s="29" t="s">
        <v>12265</v>
      </c>
      <c r="V771" s="29">
        <v>96</v>
      </c>
      <c r="W771" s="29" t="s">
        <v>396</v>
      </c>
      <c r="X771" s="29" t="s">
        <v>12266</v>
      </c>
      <c r="Y771" s="29" t="s">
        <v>633</v>
      </c>
      <c r="Z771" s="29" t="s">
        <v>3436</v>
      </c>
      <c r="AA771" s="29" t="s">
        <v>3436</v>
      </c>
      <c r="AB771" s="29" t="s">
        <v>12267</v>
      </c>
      <c r="AC771" s="29" t="s">
        <v>12268</v>
      </c>
      <c r="AD771" s="29" t="s">
        <v>5</v>
      </c>
      <c r="AE771" s="29" t="s">
        <v>3458</v>
      </c>
      <c r="AF771" s="29"/>
      <c r="AG771" s="29"/>
      <c r="AH771" s="29"/>
      <c r="AI771" s="29" t="s">
        <v>12269</v>
      </c>
      <c r="AJ771" s="29"/>
      <c r="AK771" s="29" t="s">
        <v>12270</v>
      </c>
      <c r="AL771" s="29" t="s">
        <v>12271</v>
      </c>
      <c r="AM771" s="29">
        <v>60</v>
      </c>
      <c r="AN771" s="1">
        <f t="shared" si="42"/>
        <v>1</v>
      </c>
      <c r="AO771" s="1">
        <f t="shared" si="43"/>
        <v>1</v>
      </c>
      <c r="AP771" s="30">
        <f t="shared" si="44"/>
        <v>46296</v>
      </c>
      <c r="AQ771" s="1" t="str">
        <f>IF(COUNTIF('同场线路Rotas do mesmo SC'!A:A,C771)&gt;0,"Sim","Não")</f>
        <v>Não</v>
      </c>
      <c r="AR771" s="1" t="str">
        <f>IF(COUNTIF(揽收业务网点!A:A,P771)&gt;0,"Sim","Não")</f>
        <v>Não</v>
      </c>
    </row>
    <row r="772" spans="1:44">
      <c r="A772" s="29" t="s">
        <v>12272</v>
      </c>
      <c r="B772" s="29" t="s">
        <v>379</v>
      </c>
      <c r="C772" s="29" t="s">
        <v>12273</v>
      </c>
      <c r="D772" s="29" t="s">
        <v>381</v>
      </c>
      <c r="E772" s="29" t="s">
        <v>382</v>
      </c>
      <c r="F772" s="29" t="s">
        <v>383</v>
      </c>
      <c r="G772" s="29">
        <v>5</v>
      </c>
      <c r="H772" s="29" t="s">
        <v>4204</v>
      </c>
      <c r="I772" s="29" t="s">
        <v>1289</v>
      </c>
      <c r="J772" s="29" t="s">
        <v>4205</v>
      </c>
      <c r="K772" s="29" t="s">
        <v>411</v>
      </c>
      <c r="L772" s="29" t="s">
        <v>4206</v>
      </c>
      <c r="M772" s="29" t="s">
        <v>12274</v>
      </c>
      <c r="N772" s="29" t="s">
        <v>12275</v>
      </c>
      <c r="O772" s="29" t="s">
        <v>12276</v>
      </c>
      <c r="P772" s="29" t="s">
        <v>12277</v>
      </c>
      <c r="Q772" s="29" t="s">
        <v>94</v>
      </c>
      <c r="R772" s="29" t="s">
        <v>8091</v>
      </c>
      <c r="S772" s="29" t="s">
        <v>8430</v>
      </c>
      <c r="T772" s="29" t="s">
        <v>12278</v>
      </c>
      <c r="U772" s="29" t="s">
        <v>2552</v>
      </c>
      <c r="V772" s="29">
        <v>90</v>
      </c>
      <c r="W772" s="29" t="s">
        <v>396</v>
      </c>
      <c r="X772" s="29" t="s">
        <v>5518</v>
      </c>
      <c r="Y772" s="29" t="s">
        <v>2351</v>
      </c>
      <c r="Z772" s="29" t="s">
        <v>4419</v>
      </c>
      <c r="AA772" s="29" t="s">
        <v>4419</v>
      </c>
      <c r="AB772" s="29" t="s">
        <v>12279</v>
      </c>
      <c r="AC772" s="29" t="s">
        <v>12280</v>
      </c>
      <c r="AD772" s="29" t="s">
        <v>94</v>
      </c>
      <c r="AE772" s="29" t="s">
        <v>12281</v>
      </c>
      <c r="AF772" s="29" t="s">
        <v>12282</v>
      </c>
      <c r="AG772" s="29">
        <v>0</v>
      </c>
      <c r="AH772" s="29" t="s">
        <v>12282</v>
      </c>
      <c r="AI772" s="29" t="s">
        <v>12283</v>
      </c>
      <c r="AJ772" s="29">
        <v>-4</v>
      </c>
      <c r="AK772" s="29" t="s">
        <v>12284</v>
      </c>
      <c r="AL772" s="29" t="s">
        <v>12285</v>
      </c>
      <c r="AM772" s="29">
        <v>92</v>
      </c>
      <c r="AN772" s="1">
        <f t="shared" si="42"/>
        <v>1</v>
      </c>
      <c r="AO772" s="1">
        <f t="shared" si="43"/>
        <v>1</v>
      </c>
      <c r="AP772" s="30">
        <f t="shared" si="44"/>
        <v>46296</v>
      </c>
      <c r="AQ772" s="1" t="str">
        <f>IF(COUNTIF('同场线路Rotas do mesmo SC'!A:A,C772)&gt;0,"Sim","Não")</f>
        <v>Não</v>
      </c>
      <c r="AR772" s="1" t="str">
        <f>IF(COUNTIF(揽收业务网点!A:A,P772)&gt;0,"Sim","Não")</f>
        <v>Não</v>
      </c>
    </row>
    <row r="773" spans="1:44">
      <c r="A773" s="29" t="s">
        <v>12286</v>
      </c>
      <c r="B773" s="29" t="s">
        <v>379</v>
      </c>
      <c r="C773" s="29" t="s">
        <v>12287</v>
      </c>
      <c r="D773" s="29" t="s">
        <v>381</v>
      </c>
      <c r="E773" s="29" t="s">
        <v>382</v>
      </c>
      <c r="F773" s="29" t="s">
        <v>383</v>
      </c>
      <c r="G773" s="29">
        <v>110</v>
      </c>
      <c r="H773" s="29" t="s">
        <v>12288</v>
      </c>
      <c r="I773" s="29" t="s">
        <v>385</v>
      </c>
      <c r="J773" s="29" t="s">
        <v>3275</v>
      </c>
      <c r="K773" s="29" t="s">
        <v>387</v>
      </c>
      <c r="L773" s="29" t="s">
        <v>3276</v>
      </c>
      <c r="M773" s="29" t="s">
        <v>12289</v>
      </c>
      <c r="N773" s="29" t="s">
        <v>12290</v>
      </c>
      <c r="O773" s="29" t="s">
        <v>1262</v>
      </c>
      <c r="P773" s="29" t="s">
        <v>1263</v>
      </c>
      <c r="Q773" s="29" t="s">
        <v>118</v>
      </c>
      <c r="R773" s="29" t="s">
        <v>12291</v>
      </c>
      <c r="S773" s="29" t="s">
        <v>12292</v>
      </c>
      <c r="T773" s="29" t="s">
        <v>12293</v>
      </c>
      <c r="U773" s="29" t="s">
        <v>12294</v>
      </c>
      <c r="V773" s="29">
        <v>314</v>
      </c>
      <c r="W773" s="29" t="s">
        <v>396</v>
      </c>
      <c r="X773" s="29" t="s">
        <v>12295</v>
      </c>
      <c r="Y773" s="29" t="s">
        <v>551</v>
      </c>
      <c r="Z773" s="29" t="s">
        <v>12296</v>
      </c>
      <c r="AA773" s="29" t="s">
        <v>12296</v>
      </c>
      <c r="AB773" s="29" t="s">
        <v>12297</v>
      </c>
      <c r="AC773" s="29" t="s">
        <v>12298</v>
      </c>
      <c r="AD773" s="29" t="s">
        <v>118</v>
      </c>
      <c r="AE773" s="29" t="s">
        <v>7750</v>
      </c>
      <c r="AF773" s="29" t="s">
        <v>12299</v>
      </c>
      <c r="AG773" s="29">
        <v>-28</v>
      </c>
      <c r="AH773" s="29" t="s">
        <v>12299</v>
      </c>
      <c r="AI773" s="29" t="s">
        <v>12300</v>
      </c>
      <c r="AJ773" s="29">
        <v>60</v>
      </c>
      <c r="AK773" s="29" t="s">
        <v>12301</v>
      </c>
      <c r="AL773" s="29" t="s">
        <v>4779</v>
      </c>
      <c r="AM773" s="29">
        <v>107</v>
      </c>
      <c r="AN773" s="1">
        <f t="shared" si="42"/>
        <v>1</v>
      </c>
      <c r="AO773" s="1">
        <f t="shared" si="43"/>
        <v>1</v>
      </c>
      <c r="AP773" s="30">
        <f t="shared" si="44"/>
        <v>46296</v>
      </c>
      <c r="AQ773" s="1" t="str">
        <f>IF(COUNTIF('同场线路Rotas do mesmo SC'!A:A,C773)&gt;0,"Sim","Não")</f>
        <v>Não</v>
      </c>
      <c r="AR773" s="1" t="str">
        <f>IF(COUNTIF(揽收业务网点!A:A,P773)&gt;0,"Sim","Não")</f>
        <v>Não</v>
      </c>
    </row>
    <row r="774" spans="1:44">
      <c r="A774" s="29" t="s">
        <v>12302</v>
      </c>
      <c r="B774" s="29" t="s">
        <v>379</v>
      </c>
      <c r="C774" s="29" t="s">
        <v>12303</v>
      </c>
      <c r="D774" s="29" t="s">
        <v>381</v>
      </c>
      <c r="E774" s="29" t="s">
        <v>382</v>
      </c>
      <c r="F774" s="29" t="s">
        <v>383</v>
      </c>
      <c r="G774" s="29">
        <v>154</v>
      </c>
      <c r="H774" s="29" t="s">
        <v>12304</v>
      </c>
      <c r="I774" s="29" t="s">
        <v>868</v>
      </c>
      <c r="J774" s="29" t="s">
        <v>12305</v>
      </c>
      <c r="K774" s="29" t="s">
        <v>387</v>
      </c>
      <c r="L774" s="29" t="s">
        <v>12306</v>
      </c>
      <c r="M774" s="29" t="s">
        <v>12305</v>
      </c>
      <c r="N774" s="29" t="s">
        <v>12307</v>
      </c>
      <c r="O774" s="29" t="s">
        <v>2273</v>
      </c>
      <c r="P774" s="29" t="s">
        <v>2274</v>
      </c>
      <c r="Q774" s="29" t="s">
        <v>2</v>
      </c>
      <c r="R774" s="29" t="s">
        <v>12308</v>
      </c>
      <c r="S774" s="29" t="s">
        <v>12309</v>
      </c>
      <c r="T774" s="29" t="s">
        <v>12310</v>
      </c>
      <c r="U774" s="29" t="s">
        <v>12311</v>
      </c>
      <c r="V774" s="29">
        <v>100</v>
      </c>
      <c r="W774" s="29" t="s">
        <v>396</v>
      </c>
      <c r="X774" s="29" t="s">
        <v>12312</v>
      </c>
      <c r="Y774" s="29" t="s">
        <v>12313</v>
      </c>
      <c r="Z774" s="29" t="s">
        <v>12314</v>
      </c>
      <c r="AA774" s="29" t="s">
        <v>12314</v>
      </c>
      <c r="AB774" s="29" t="s">
        <v>12315</v>
      </c>
      <c r="AC774" s="29" t="s">
        <v>12316</v>
      </c>
      <c r="AD774" s="29" t="s">
        <v>2</v>
      </c>
      <c r="AE774" s="29" t="s">
        <v>401</v>
      </c>
      <c r="AF774" s="29" t="s">
        <v>12317</v>
      </c>
      <c r="AG774" s="29">
        <v>-134</v>
      </c>
      <c r="AH774" s="29" t="s">
        <v>12317</v>
      </c>
      <c r="AI774" s="29" t="s">
        <v>12318</v>
      </c>
      <c r="AJ774" s="29">
        <v>113</v>
      </c>
      <c r="AK774" s="29" t="s">
        <v>12319</v>
      </c>
      <c r="AL774" s="29" t="s">
        <v>12320</v>
      </c>
      <c r="AM774" s="29">
        <v>1485</v>
      </c>
      <c r="AN774" s="1">
        <f t="shared" si="42"/>
        <v>1</v>
      </c>
      <c r="AO774" s="1">
        <f t="shared" si="43"/>
        <v>1</v>
      </c>
      <c r="AP774" s="30">
        <f t="shared" si="44"/>
        <v>46296</v>
      </c>
      <c r="AQ774" s="1" t="str">
        <f>IF(COUNTIF('同场线路Rotas do mesmo SC'!A:A,C774)&gt;0,"Sim","Não")</f>
        <v>Não</v>
      </c>
      <c r="AR774" s="1" t="str">
        <f>IF(COUNTIF(揽收业务网点!A:A,P774)&gt;0,"Sim","Não")</f>
        <v>Não</v>
      </c>
    </row>
    <row r="775" spans="1:44">
      <c r="A775" s="29" t="s">
        <v>12321</v>
      </c>
      <c r="B775" s="29" t="s">
        <v>379</v>
      </c>
      <c r="C775" s="29" t="s">
        <v>12322</v>
      </c>
      <c r="D775" s="29" t="s">
        <v>381</v>
      </c>
      <c r="E775" s="29" t="s">
        <v>382</v>
      </c>
      <c r="F775" s="29" t="s">
        <v>383</v>
      </c>
      <c r="G775" s="29">
        <v>37</v>
      </c>
      <c r="H775" s="29" t="s">
        <v>12323</v>
      </c>
      <c r="I775" s="29" t="s">
        <v>385</v>
      </c>
      <c r="J775" s="29" t="s">
        <v>5543</v>
      </c>
      <c r="K775" s="29" t="s">
        <v>411</v>
      </c>
      <c r="L775" s="29" t="s">
        <v>5544</v>
      </c>
      <c r="M775" s="29" t="s">
        <v>12324</v>
      </c>
      <c r="N775" s="29" t="s">
        <v>12325</v>
      </c>
      <c r="O775" s="29" t="s">
        <v>1111</v>
      </c>
      <c r="P775" s="29" t="s">
        <v>1112</v>
      </c>
      <c r="Q775" s="29" t="s">
        <v>168</v>
      </c>
      <c r="R775" s="29" t="s">
        <v>12326</v>
      </c>
      <c r="S775" s="29" t="s">
        <v>12327</v>
      </c>
      <c r="T775" s="29" t="s">
        <v>12328</v>
      </c>
      <c r="U775" s="29" t="s">
        <v>12329</v>
      </c>
      <c r="V775" s="29">
        <v>272</v>
      </c>
      <c r="W775" s="29" t="s">
        <v>396</v>
      </c>
      <c r="X775" s="29" t="s">
        <v>12330</v>
      </c>
      <c r="Y775" s="29" t="s">
        <v>2115</v>
      </c>
      <c r="Z775" s="29" t="s">
        <v>12331</v>
      </c>
      <c r="AA775" s="29" t="s">
        <v>12331</v>
      </c>
      <c r="AB775" s="29" t="s">
        <v>12332</v>
      </c>
      <c r="AC775" s="29" t="s">
        <v>12333</v>
      </c>
      <c r="AD775" s="29" t="s">
        <v>168</v>
      </c>
      <c r="AE775" s="29" t="s">
        <v>2370</v>
      </c>
      <c r="AF775" s="29" t="s">
        <v>12334</v>
      </c>
      <c r="AG775" s="29">
        <v>-33</v>
      </c>
      <c r="AH775" s="29" t="s">
        <v>12334</v>
      </c>
      <c r="AI775" s="29" t="s">
        <v>12335</v>
      </c>
      <c r="AJ775" s="29">
        <v>130</v>
      </c>
      <c r="AK775" s="29" t="s">
        <v>12336</v>
      </c>
      <c r="AL775" s="29" t="s">
        <v>12337</v>
      </c>
      <c r="AM775" s="29">
        <v>152</v>
      </c>
      <c r="AN775" s="1">
        <f t="shared" si="42"/>
        <v>1</v>
      </c>
      <c r="AO775" s="1">
        <f t="shared" si="43"/>
        <v>1</v>
      </c>
      <c r="AP775" s="30">
        <f t="shared" si="44"/>
        <v>46296</v>
      </c>
      <c r="AQ775" s="1" t="str">
        <f>IF(COUNTIF('同场线路Rotas do mesmo SC'!A:A,C775)&gt;0,"Sim","Não")</f>
        <v>Não</v>
      </c>
      <c r="AR775" s="1" t="str">
        <f>IF(COUNTIF(揽收业务网点!A:A,P775)&gt;0,"Sim","Não")</f>
        <v>Não</v>
      </c>
    </row>
    <row r="776" spans="1:44">
      <c r="A776" s="29" t="s">
        <v>12338</v>
      </c>
      <c r="B776" s="29" t="s">
        <v>2590</v>
      </c>
      <c r="C776" s="29" t="s">
        <v>12339</v>
      </c>
      <c r="D776" s="29" t="s">
        <v>381</v>
      </c>
      <c r="E776" s="29" t="s">
        <v>382</v>
      </c>
      <c r="F776" s="29" t="s">
        <v>383</v>
      </c>
      <c r="G776" s="29">
        <v>145</v>
      </c>
      <c r="H776" s="29" t="s">
        <v>4619</v>
      </c>
      <c r="I776" s="29" t="s">
        <v>385</v>
      </c>
      <c r="J776" s="29" t="s">
        <v>2788</v>
      </c>
      <c r="K776" s="29" t="s">
        <v>387</v>
      </c>
      <c r="L776" s="29" t="s">
        <v>2789</v>
      </c>
      <c r="M776" s="29" t="s">
        <v>4620</v>
      </c>
      <c r="N776" s="29" t="s">
        <v>12340</v>
      </c>
      <c r="O776" s="29" t="s">
        <v>1435</v>
      </c>
      <c r="P776" s="29" t="s">
        <v>1436</v>
      </c>
      <c r="Q776" s="29" t="s">
        <v>5</v>
      </c>
      <c r="R776" s="29" t="s">
        <v>12341</v>
      </c>
      <c r="S776" s="29" t="s">
        <v>6966</v>
      </c>
      <c r="T776" s="29" t="s">
        <v>12342</v>
      </c>
      <c r="U776" s="29" t="s">
        <v>12343</v>
      </c>
      <c r="V776" s="29">
        <v>148</v>
      </c>
      <c r="W776" s="29" t="s">
        <v>396</v>
      </c>
      <c r="X776" s="29" t="s">
        <v>12344</v>
      </c>
      <c r="Y776" s="29" t="s">
        <v>633</v>
      </c>
      <c r="Z776" s="29" t="s">
        <v>6913</v>
      </c>
      <c r="AA776" s="29" t="s">
        <v>6913</v>
      </c>
      <c r="AB776" s="29" t="s">
        <v>12345</v>
      </c>
      <c r="AC776" s="29" t="s">
        <v>12346</v>
      </c>
      <c r="AD776" s="29" t="s">
        <v>5</v>
      </c>
      <c r="AE776" s="29" t="s">
        <v>4346</v>
      </c>
      <c r="AF776" s="29" t="s">
        <v>12347</v>
      </c>
      <c r="AG776" s="29">
        <v>12</v>
      </c>
      <c r="AH776" s="29" t="s">
        <v>12347</v>
      </c>
      <c r="AI776" s="29" t="s">
        <v>12348</v>
      </c>
      <c r="AJ776" s="29">
        <v>146</v>
      </c>
      <c r="AK776" s="29" t="s">
        <v>12349</v>
      </c>
      <c r="AL776" s="29" t="s">
        <v>12350</v>
      </c>
      <c r="AM776" s="29">
        <v>100</v>
      </c>
      <c r="AN776" s="1">
        <f t="shared" si="42"/>
        <v>1</v>
      </c>
      <c r="AO776" s="1">
        <f t="shared" si="43"/>
        <v>1</v>
      </c>
      <c r="AP776" s="30">
        <f t="shared" si="44"/>
        <v>46296</v>
      </c>
      <c r="AQ776" s="1" t="str">
        <f>IF(COUNTIF('同场线路Rotas do mesmo SC'!A:A,C776)&gt;0,"Sim","Não")</f>
        <v>Não</v>
      </c>
      <c r="AR776" s="1" t="str">
        <f>IF(COUNTIF(揽收业务网点!A:A,P776)&gt;0,"Sim","Não")</f>
        <v>Não</v>
      </c>
    </row>
    <row r="777" spans="1:44">
      <c r="A777" s="29" t="s">
        <v>12351</v>
      </c>
      <c r="B777" s="29" t="s">
        <v>379</v>
      </c>
      <c r="C777" s="29" t="s">
        <v>12352</v>
      </c>
      <c r="D777" s="29" t="s">
        <v>381</v>
      </c>
      <c r="E777" s="29" t="s">
        <v>382</v>
      </c>
      <c r="F777" s="29" t="s">
        <v>383</v>
      </c>
      <c r="G777" s="29">
        <v>170</v>
      </c>
      <c r="H777" s="29" t="s">
        <v>12353</v>
      </c>
      <c r="I777" s="29" t="s">
        <v>409</v>
      </c>
      <c r="J777" s="29" t="s">
        <v>775</v>
      </c>
      <c r="K777" s="29" t="s">
        <v>411</v>
      </c>
      <c r="L777" s="29" t="s">
        <v>776</v>
      </c>
      <c r="M777" s="29" t="s">
        <v>12354</v>
      </c>
      <c r="N777" s="29" t="s">
        <v>12355</v>
      </c>
      <c r="O777" s="29" t="s">
        <v>3195</v>
      </c>
      <c r="P777" s="29" t="s">
        <v>3196</v>
      </c>
      <c r="Q777" s="29" t="s">
        <v>5</v>
      </c>
      <c r="R777" s="29" t="s">
        <v>4657</v>
      </c>
      <c r="S777" s="29" t="s">
        <v>12356</v>
      </c>
      <c r="T777" s="29" t="s">
        <v>12357</v>
      </c>
      <c r="U777" s="29" t="s">
        <v>12358</v>
      </c>
      <c r="V777" s="29">
        <v>200</v>
      </c>
      <c r="W777" s="29" t="s">
        <v>396</v>
      </c>
      <c r="X777" s="29" t="s">
        <v>12359</v>
      </c>
      <c r="Y777" s="29" t="s">
        <v>528</v>
      </c>
      <c r="Z777" s="29" t="s">
        <v>7299</v>
      </c>
      <c r="AA777" s="29" t="s">
        <v>7299</v>
      </c>
      <c r="AB777" s="29" t="s">
        <v>12360</v>
      </c>
      <c r="AC777" s="29" t="s">
        <v>12361</v>
      </c>
      <c r="AD777" s="29" t="s">
        <v>5</v>
      </c>
      <c r="AE777" s="29" t="s">
        <v>1775</v>
      </c>
      <c r="AF777" s="29" t="s">
        <v>12362</v>
      </c>
      <c r="AG777" s="29">
        <v>-85</v>
      </c>
      <c r="AH777" s="29" t="s">
        <v>12362</v>
      </c>
      <c r="AI777" s="29" t="s">
        <v>12363</v>
      </c>
      <c r="AJ777" s="29">
        <v>43</v>
      </c>
      <c r="AK777" s="29" t="s">
        <v>12364</v>
      </c>
      <c r="AL777" s="29" t="s">
        <v>12365</v>
      </c>
      <c r="AM777" s="29">
        <v>117</v>
      </c>
      <c r="AN777" s="1">
        <f t="shared" si="42"/>
        <v>1</v>
      </c>
      <c r="AO777" s="1">
        <f t="shared" si="43"/>
        <v>1</v>
      </c>
      <c r="AP777" s="30">
        <f t="shared" si="44"/>
        <v>46296</v>
      </c>
      <c r="AQ777" s="1" t="str">
        <f>IF(COUNTIF('同场线路Rotas do mesmo SC'!A:A,C777)&gt;0,"Sim","Não")</f>
        <v>Não</v>
      </c>
      <c r="AR777" s="1" t="str">
        <f>IF(COUNTIF(揽收业务网点!A:A,P777)&gt;0,"Sim","Não")</f>
        <v>Não</v>
      </c>
    </row>
    <row r="778" spans="1:44">
      <c r="A778" s="29" t="s">
        <v>12366</v>
      </c>
      <c r="B778" s="29" t="s">
        <v>379</v>
      </c>
      <c r="C778" s="29" t="s">
        <v>1577</v>
      </c>
      <c r="D778" s="29" t="s">
        <v>381</v>
      </c>
      <c r="E778" s="29" t="s">
        <v>640</v>
      </c>
      <c r="F778" s="29" t="s">
        <v>383</v>
      </c>
      <c r="G778" s="29">
        <v>106</v>
      </c>
      <c r="H778" s="29" t="s">
        <v>1578</v>
      </c>
      <c r="I778" s="29" t="s">
        <v>702</v>
      </c>
      <c r="J778" s="29" t="s">
        <v>1579</v>
      </c>
      <c r="K778" s="29" t="s">
        <v>387</v>
      </c>
      <c r="L778" s="29" t="s">
        <v>1580</v>
      </c>
      <c r="M778" s="29" t="s">
        <v>1581</v>
      </c>
      <c r="N778" s="29" t="s">
        <v>1582</v>
      </c>
      <c r="O778" s="29" t="s">
        <v>1583</v>
      </c>
      <c r="P778" s="29" t="s">
        <v>161</v>
      </c>
      <c r="Q778" s="29" t="s">
        <v>145</v>
      </c>
      <c r="R778" s="29" t="s">
        <v>12367</v>
      </c>
      <c r="S778" s="29" t="s">
        <v>12367</v>
      </c>
      <c r="T778" s="29" t="s">
        <v>12368</v>
      </c>
      <c r="U778" s="29" t="s">
        <v>9886</v>
      </c>
      <c r="V778" s="29">
        <v>45</v>
      </c>
      <c r="W778" s="29" t="s">
        <v>396</v>
      </c>
      <c r="X778" s="29" t="s">
        <v>12369</v>
      </c>
      <c r="Y778" s="29" t="s">
        <v>9040</v>
      </c>
      <c r="Z778" s="29" t="s">
        <v>12370</v>
      </c>
      <c r="AA778" s="29" t="s">
        <v>12370</v>
      </c>
      <c r="AB778" s="29" t="s">
        <v>1165</v>
      </c>
      <c r="AC778" s="29" t="s">
        <v>1166</v>
      </c>
      <c r="AD778" s="29" t="s">
        <v>145</v>
      </c>
      <c r="AE778" s="29" t="s">
        <v>4997</v>
      </c>
      <c r="AF778" s="29" t="s">
        <v>12371</v>
      </c>
      <c r="AG778" s="29">
        <v>-199</v>
      </c>
      <c r="AH778" s="29" t="s">
        <v>12371</v>
      </c>
      <c r="AI778" s="29" t="s">
        <v>12372</v>
      </c>
      <c r="AJ778" s="29">
        <v>104</v>
      </c>
      <c r="AK778" s="29" t="s">
        <v>12373</v>
      </c>
      <c r="AL778" s="29" t="s">
        <v>12374</v>
      </c>
      <c r="AM778" s="29">
        <v>2660</v>
      </c>
      <c r="AN778" s="1">
        <f t="shared" si="42"/>
        <v>1</v>
      </c>
      <c r="AO778" s="1">
        <f t="shared" si="43"/>
        <v>1</v>
      </c>
      <c r="AP778" s="30">
        <f t="shared" si="44"/>
        <v>46297</v>
      </c>
      <c r="AQ778" s="1" t="str">
        <f>IF(COUNTIF('同场线路Rotas do mesmo SC'!A:A,C778)&gt;0,"Sim","Não")</f>
        <v>Não</v>
      </c>
      <c r="AR778" s="1" t="str">
        <f>IF(COUNTIF(揽收业务网点!A:A,P778)&gt;0,"Sim","Não")</f>
        <v>Sim</v>
      </c>
    </row>
    <row r="779" spans="1:44">
      <c r="A779" s="29" t="s">
        <v>12375</v>
      </c>
      <c r="B779" s="29" t="s">
        <v>379</v>
      </c>
      <c r="C779" s="29" t="s">
        <v>12376</v>
      </c>
      <c r="D779" s="29" t="s">
        <v>381</v>
      </c>
      <c r="E779" s="29" t="s">
        <v>382</v>
      </c>
      <c r="F779" s="29" t="s">
        <v>383</v>
      </c>
      <c r="G779" s="29">
        <v>211</v>
      </c>
      <c r="H779" s="29" t="s">
        <v>12377</v>
      </c>
      <c r="I779" s="29" t="s">
        <v>512</v>
      </c>
      <c r="J779" s="29" t="s">
        <v>5673</v>
      </c>
      <c r="K779" s="29" t="s">
        <v>387</v>
      </c>
      <c r="L779" s="29" t="s">
        <v>5674</v>
      </c>
      <c r="M779" s="29" t="s">
        <v>12378</v>
      </c>
      <c r="N779" s="29" t="s">
        <v>12379</v>
      </c>
      <c r="O779" s="29" t="s">
        <v>517</v>
      </c>
      <c r="P779" s="29" t="s">
        <v>518</v>
      </c>
      <c r="Q779" s="29" t="s">
        <v>2</v>
      </c>
      <c r="R779" s="29" t="s">
        <v>12380</v>
      </c>
      <c r="S779" s="29" t="s">
        <v>12381</v>
      </c>
      <c r="T779" s="29" t="s">
        <v>12382</v>
      </c>
      <c r="U779" s="29" t="s">
        <v>12383</v>
      </c>
      <c r="V779" s="29">
        <v>10</v>
      </c>
      <c r="W779" s="29" t="s">
        <v>396</v>
      </c>
      <c r="X779" s="29" t="s">
        <v>12384</v>
      </c>
      <c r="Y779" s="29" t="s">
        <v>744</v>
      </c>
      <c r="Z779" s="29" t="s">
        <v>12385</v>
      </c>
      <c r="AA779" s="29" t="s">
        <v>12385</v>
      </c>
      <c r="AB779" s="29" t="s">
        <v>12386</v>
      </c>
      <c r="AC779" s="29" t="s">
        <v>12387</v>
      </c>
      <c r="AD779" s="29" t="s">
        <v>2</v>
      </c>
      <c r="AE779" s="29" t="s">
        <v>551</v>
      </c>
      <c r="AF779" s="29" t="s">
        <v>12313</v>
      </c>
      <c r="AG779" s="29">
        <v>-2</v>
      </c>
      <c r="AH779" s="29" t="s">
        <v>12313</v>
      </c>
      <c r="AI779" s="29" t="s">
        <v>12388</v>
      </c>
      <c r="AJ779" s="29">
        <v>69</v>
      </c>
      <c r="AK779" s="29" t="s">
        <v>12389</v>
      </c>
      <c r="AL779" s="29" t="s">
        <v>12390</v>
      </c>
      <c r="AM779" s="29">
        <v>336</v>
      </c>
      <c r="AN779" s="1">
        <f t="shared" si="42"/>
        <v>1</v>
      </c>
      <c r="AO779" s="1">
        <f t="shared" si="43"/>
        <v>1</v>
      </c>
      <c r="AP779" s="30">
        <f t="shared" si="44"/>
        <v>46296</v>
      </c>
      <c r="AQ779" s="1" t="str">
        <f>IF(COUNTIF('同场线路Rotas do mesmo SC'!A:A,C779)&gt;0,"Sim","Não")</f>
        <v>Não</v>
      </c>
      <c r="AR779" s="1" t="str">
        <f>IF(COUNTIF(揽收业务网点!A:A,P779)&gt;0,"Sim","Não")</f>
        <v>Não</v>
      </c>
    </row>
    <row r="780" spans="1:44">
      <c r="A780" s="29" t="s">
        <v>12391</v>
      </c>
      <c r="B780" s="29" t="s">
        <v>379</v>
      </c>
      <c r="C780" s="29" t="s">
        <v>12392</v>
      </c>
      <c r="D780" s="29" t="s">
        <v>381</v>
      </c>
      <c r="E780" s="29" t="s">
        <v>382</v>
      </c>
      <c r="F780" s="29" t="s">
        <v>383</v>
      </c>
      <c r="G780" s="29">
        <v>37</v>
      </c>
      <c r="H780" s="29" t="s">
        <v>12393</v>
      </c>
      <c r="I780" s="29" t="s">
        <v>409</v>
      </c>
      <c r="J780" s="29" t="s">
        <v>1597</v>
      </c>
      <c r="K780" s="29" t="s">
        <v>387</v>
      </c>
      <c r="L780" s="29" t="s">
        <v>1598</v>
      </c>
      <c r="M780" s="29" t="s">
        <v>12394</v>
      </c>
      <c r="N780" s="29" t="s">
        <v>12395</v>
      </c>
      <c r="O780" s="29" t="s">
        <v>12396</v>
      </c>
      <c r="P780" s="29" t="s">
        <v>12397</v>
      </c>
      <c r="Q780" s="29" t="s">
        <v>94</v>
      </c>
      <c r="R780" s="29" t="s">
        <v>12398</v>
      </c>
      <c r="S780" s="29" t="s">
        <v>12399</v>
      </c>
      <c r="T780" s="29" t="s">
        <v>12400</v>
      </c>
      <c r="U780" s="29" t="s">
        <v>716</v>
      </c>
      <c r="V780" s="29">
        <v>29</v>
      </c>
      <c r="W780" s="29" t="s">
        <v>396</v>
      </c>
      <c r="X780" s="29" t="s">
        <v>12401</v>
      </c>
      <c r="Y780" s="29" t="s">
        <v>551</v>
      </c>
      <c r="Z780" s="29" t="s">
        <v>12402</v>
      </c>
      <c r="AA780" s="29" t="s">
        <v>12402</v>
      </c>
      <c r="AB780" s="29" t="s">
        <v>12403</v>
      </c>
      <c r="AC780" s="29" t="s">
        <v>12404</v>
      </c>
      <c r="AD780" s="29" t="s">
        <v>94</v>
      </c>
      <c r="AE780" s="29" t="s">
        <v>12405</v>
      </c>
      <c r="AF780" s="29" t="s">
        <v>7962</v>
      </c>
      <c r="AG780" s="29">
        <v>-29</v>
      </c>
      <c r="AH780" s="29" t="s">
        <v>7962</v>
      </c>
      <c r="AI780" s="29" t="s">
        <v>12406</v>
      </c>
      <c r="AJ780" s="29">
        <v>127</v>
      </c>
      <c r="AK780" s="29" t="s">
        <v>12407</v>
      </c>
      <c r="AL780" s="29" t="s">
        <v>12408</v>
      </c>
      <c r="AM780" s="29">
        <v>183</v>
      </c>
      <c r="AN780" s="1">
        <f t="shared" si="42"/>
        <v>1</v>
      </c>
      <c r="AO780" s="1">
        <f t="shared" si="43"/>
        <v>1</v>
      </c>
      <c r="AP780" s="30">
        <f t="shared" si="44"/>
        <v>46296</v>
      </c>
      <c r="AQ780" s="1" t="str">
        <f>IF(COUNTIF('同场线路Rotas do mesmo SC'!A:A,C780)&gt;0,"Sim","Não")</f>
        <v>Não</v>
      </c>
      <c r="AR780" s="1" t="str">
        <f>IF(COUNTIF(揽收业务网点!A:A,P780)&gt;0,"Sim","Não")</f>
        <v>Não</v>
      </c>
    </row>
    <row r="781" spans="1:44">
      <c r="A781" s="29" t="s">
        <v>12409</v>
      </c>
      <c r="B781" s="29" t="s">
        <v>379</v>
      </c>
      <c r="C781" s="29" t="s">
        <v>12410</v>
      </c>
      <c r="D781" s="29" t="s">
        <v>381</v>
      </c>
      <c r="E781" s="29" t="s">
        <v>640</v>
      </c>
      <c r="F781" s="29" t="s">
        <v>383</v>
      </c>
      <c r="G781" s="29">
        <v>6</v>
      </c>
      <c r="H781" s="29" t="s">
        <v>12411</v>
      </c>
      <c r="I781" s="29" t="s">
        <v>409</v>
      </c>
      <c r="J781" s="29" t="s">
        <v>1597</v>
      </c>
      <c r="K781" s="29" t="s">
        <v>387</v>
      </c>
      <c r="L781" s="29" t="s">
        <v>1598</v>
      </c>
      <c r="M781" s="29" t="s">
        <v>12412</v>
      </c>
      <c r="N781" s="29" t="s">
        <v>12413</v>
      </c>
      <c r="O781" s="29" t="s">
        <v>1737</v>
      </c>
      <c r="P781" s="29" t="s">
        <v>104</v>
      </c>
      <c r="Q781" s="29" t="s">
        <v>94</v>
      </c>
      <c r="R781" s="29" t="s">
        <v>12414</v>
      </c>
      <c r="S781" s="29" t="s">
        <v>12414</v>
      </c>
      <c r="T781" s="29" t="s">
        <v>12415</v>
      </c>
      <c r="U781" s="29" t="s">
        <v>12416</v>
      </c>
      <c r="V781" s="29">
        <v>208</v>
      </c>
      <c r="W781" s="29" t="s">
        <v>396</v>
      </c>
      <c r="X781" s="29" t="s">
        <v>12417</v>
      </c>
      <c r="Y781" s="29" t="s">
        <v>633</v>
      </c>
      <c r="Z781" s="29" t="s">
        <v>633</v>
      </c>
      <c r="AA781" s="29" t="s">
        <v>633</v>
      </c>
      <c r="AB781" s="29" t="s">
        <v>12418</v>
      </c>
      <c r="AC781" s="29" t="s">
        <v>109</v>
      </c>
      <c r="AD781" s="29" t="s">
        <v>94</v>
      </c>
      <c r="AE781" s="29" t="s">
        <v>12419</v>
      </c>
      <c r="AF781" s="29" t="s">
        <v>12420</v>
      </c>
      <c r="AG781" s="29">
        <v>-10</v>
      </c>
      <c r="AH781" s="29" t="s">
        <v>12420</v>
      </c>
      <c r="AI781" s="29" t="s">
        <v>12421</v>
      </c>
      <c r="AJ781" s="29"/>
      <c r="AK781" s="29"/>
      <c r="AL781" s="29"/>
      <c r="AM781" s="29"/>
      <c r="AN781" s="1">
        <f t="shared" si="42"/>
        <v>1</v>
      </c>
      <c r="AO781" s="1">
        <f t="shared" si="43"/>
        <v>1</v>
      </c>
      <c r="AP781" s="30">
        <f t="shared" si="44"/>
        <v>46296</v>
      </c>
      <c r="AQ781" s="1" t="str">
        <f>IF(COUNTIF('同场线路Rotas do mesmo SC'!A:A,C781)&gt;0,"Sim","Não")</f>
        <v>Não</v>
      </c>
      <c r="AR781" s="1" t="str">
        <f>IF(COUNTIF(揽收业务网点!A:A,P781)&gt;0,"Sim","Não")</f>
        <v>Sim</v>
      </c>
    </row>
    <row r="782" spans="1:44">
      <c r="A782" s="29" t="s">
        <v>12409</v>
      </c>
      <c r="B782" s="29" t="s">
        <v>379</v>
      </c>
      <c r="C782" s="29" t="s">
        <v>12410</v>
      </c>
      <c r="D782" s="29" t="s">
        <v>381</v>
      </c>
      <c r="E782" s="29" t="s">
        <v>640</v>
      </c>
      <c r="F782" s="29" t="s">
        <v>383</v>
      </c>
      <c r="G782" s="29">
        <v>8</v>
      </c>
      <c r="H782" s="29" t="s">
        <v>12411</v>
      </c>
      <c r="I782" s="29" t="s">
        <v>409</v>
      </c>
      <c r="J782" s="29" t="s">
        <v>1597</v>
      </c>
      <c r="K782" s="29" t="s">
        <v>387</v>
      </c>
      <c r="L782" s="29" t="s">
        <v>1598</v>
      </c>
      <c r="M782" s="29" t="s">
        <v>12412</v>
      </c>
      <c r="N782" s="29" t="s">
        <v>12413</v>
      </c>
      <c r="O782" s="29" t="s">
        <v>12418</v>
      </c>
      <c r="P782" s="29" t="s">
        <v>109</v>
      </c>
      <c r="Q782" s="29" t="s">
        <v>94</v>
      </c>
      <c r="R782" s="29" t="s">
        <v>417</v>
      </c>
      <c r="S782" s="29" t="s">
        <v>417</v>
      </c>
      <c r="T782" s="29" t="s">
        <v>12422</v>
      </c>
      <c r="U782" s="29" t="s">
        <v>12422</v>
      </c>
      <c r="V782" s="29">
        <v>0</v>
      </c>
      <c r="W782" s="29" t="s">
        <v>396</v>
      </c>
      <c r="X782" s="29" t="s">
        <v>12423</v>
      </c>
      <c r="Y782" s="29" t="s">
        <v>2553</v>
      </c>
      <c r="Z782" s="29" t="s">
        <v>12424</v>
      </c>
      <c r="AA782" s="29" t="s">
        <v>12424</v>
      </c>
      <c r="AB782" s="29" t="s">
        <v>12425</v>
      </c>
      <c r="AC782" s="29" t="s">
        <v>12426</v>
      </c>
      <c r="AD782" s="29" t="s">
        <v>94</v>
      </c>
      <c r="AE782" s="29" t="s">
        <v>12427</v>
      </c>
      <c r="AF782" s="29" t="s">
        <v>12428</v>
      </c>
      <c r="AG782" s="29">
        <v>-10</v>
      </c>
      <c r="AH782" s="29" t="s">
        <v>12428</v>
      </c>
      <c r="AI782" s="29" t="s">
        <v>12429</v>
      </c>
      <c r="AJ782" s="29"/>
      <c r="AK782" s="29"/>
      <c r="AL782" s="29"/>
      <c r="AM782" s="29"/>
      <c r="AN782" s="1">
        <f t="shared" si="42"/>
        <v>1</v>
      </c>
      <c r="AO782" s="1">
        <f t="shared" si="43"/>
        <v>1</v>
      </c>
      <c r="AP782" s="30">
        <f t="shared" si="44"/>
        <v>46296</v>
      </c>
      <c r="AQ782" s="1" t="str">
        <f>IF(COUNTIF('同场线路Rotas do mesmo SC'!A:A,C782)&gt;0,"Sim","Não")</f>
        <v>Não</v>
      </c>
      <c r="AR782" s="1" t="str">
        <f>IF(COUNTIF(揽收业务网点!A:A,P782)&gt;0,"Sim","Não")</f>
        <v>Sim</v>
      </c>
    </row>
    <row r="783" spans="1:44">
      <c r="A783" s="29" t="s">
        <v>12430</v>
      </c>
      <c r="B783" s="29" t="s">
        <v>379</v>
      </c>
      <c r="C783" s="29" t="s">
        <v>12431</v>
      </c>
      <c r="D783" s="29" t="s">
        <v>381</v>
      </c>
      <c r="E783" s="29" t="s">
        <v>382</v>
      </c>
      <c r="F783" s="29" t="s">
        <v>383</v>
      </c>
      <c r="G783" s="29">
        <v>15</v>
      </c>
      <c r="H783" s="29" t="s">
        <v>12432</v>
      </c>
      <c r="I783" s="29" t="s">
        <v>385</v>
      </c>
      <c r="J783" s="29" t="s">
        <v>5543</v>
      </c>
      <c r="K783" s="29" t="s">
        <v>411</v>
      </c>
      <c r="L783" s="29" t="s">
        <v>5544</v>
      </c>
      <c r="M783" s="29" t="s">
        <v>12433</v>
      </c>
      <c r="N783" s="29" t="s">
        <v>12434</v>
      </c>
      <c r="O783" s="29" t="s">
        <v>1111</v>
      </c>
      <c r="P783" s="29" t="s">
        <v>1112</v>
      </c>
      <c r="Q783" s="29" t="s">
        <v>168</v>
      </c>
      <c r="R783" s="29" t="s">
        <v>12435</v>
      </c>
      <c r="S783" s="29" t="s">
        <v>12436</v>
      </c>
      <c r="T783" s="29" t="s">
        <v>12437</v>
      </c>
      <c r="U783" s="29" t="s">
        <v>12438</v>
      </c>
      <c r="V783" s="29">
        <v>273</v>
      </c>
      <c r="W783" s="29" t="s">
        <v>396</v>
      </c>
      <c r="X783" s="29" t="s">
        <v>12439</v>
      </c>
      <c r="Y783" s="29" t="s">
        <v>948</v>
      </c>
      <c r="Z783" s="29" t="s">
        <v>12440</v>
      </c>
      <c r="AA783" s="29" t="s">
        <v>12440</v>
      </c>
      <c r="AB783" s="29" t="s">
        <v>12441</v>
      </c>
      <c r="AC783" s="29" t="s">
        <v>12442</v>
      </c>
      <c r="AD783" s="29" t="s">
        <v>168</v>
      </c>
      <c r="AE783" s="29" t="s">
        <v>5873</v>
      </c>
      <c r="AF783" s="29" t="s">
        <v>12443</v>
      </c>
      <c r="AG783" s="29">
        <v>-1</v>
      </c>
      <c r="AH783" s="29" t="s">
        <v>12443</v>
      </c>
      <c r="AI783" s="29" t="s">
        <v>2330</v>
      </c>
      <c r="AJ783" s="29">
        <v>27</v>
      </c>
      <c r="AK783" s="29" t="s">
        <v>12444</v>
      </c>
      <c r="AL783" s="29" t="s">
        <v>12445</v>
      </c>
      <c r="AM783" s="29">
        <v>190</v>
      </c>
      <c r="AN783" s="1">
        <f t="shared" si="42"/>
        <v>1</v>
      </c>
      <c r="AO783" s="1">
        <f t="shared" si="43"/>
        <v>1</v>
      </c>
      <c r="AP783" s="30">
        <f t="shared" si="44"/>
        <v>46296</v>
      </c>
      <c r="AQ783" s="1" t="str">
        <f>IF(COUNTIF('同场线路Rotas do mesmo SC'!A:A,C783)&gt;0,"Sim","Não")</f>
        <v>Não</v>
      </c>
      <c r="AR783" s="1" t="str">
        <f>IF(COUNTIF(揽收业务网点!A:A,P783)&gt;0,"Sim","Não")</f>
        <v>Não</v>
      </c>
    </row>
    <row r="784" spans="1:44">
      <c r="A784" s="29" t="s">
        <v>12430</v>
      </c>
      <c r="B784" s="29" t="s">
        <v>379</v>
      </c>
      <c r="C784" s="29" t="s">
        <v>12431</v>
      </c>
      <c r="D784" s="29" t="s">
        <v>381</v>
      </c>
      <c r="E784" s="29" t="s">
        <v>382</v>
      </c>
      <c r="F784" s="29" t="s">
        <v>383</v>
      </c>
      <c r="G784" s="29">
        <v>9</v>
      </c>
      <c r="H784" s="29" t="s">
        <v>12432</v>
      </c>
      <c r="I784" s="29" t="s">
        <v>385</v>
      </c>
      <c r="J784" s="29" t="s">
        <v>5543</v>
      </c>
      <c r="K784" s="29" t="s">
        <v>411</v>
      </c>
      <c r="L784" s="29" t="s">
        <v>5544</v>
      </c>
      <c r="M784" s="29" t="s">
        <v>12433</v>
      </c>
      <c r="N784" s="29" t="s">
        <v>12434</v>
      </c>
      <c r="O784" s="29" t="s">
        <v>12441</v>
      </c>
      <c r="P784" s="29" t="s">
        <v>12442</v>
      </c>
      <c r="Q784" s="29" t="s">
        <v>168</v>
      </c>
      <c r="R784" s="29" t="s">
        <v>12446</v>
      </c>
      <c r="S784" s="29" t="s">
        <v>12446</v>
      </c>
      <c r="T784" s="29" t="s">
        <v>12447</v>
      </c>
      <c r="U784" s="29" t="s">
        <v>12448</v>
      </c>
      <c r="V784" s="29">
        <v>1</v>
      </c>
      <c r="W784" s="29" t="s">
        <v>396</v>
      </c>
      <c r="X784" s="29" t="s">
        <v>12449</v>
      </c>
      <c r="Y784" s="29" t="s">
        <v>633</v>
      </c>
      <c r="Z784" s="29" t="s">
        <v>7753</v>
      </c>
      <c r="AA784" s="29" t="s">
        <v>7753</v>
      </c>
      <c r="AB784" s="29" t="s">
        <v>12450</v>
      </c>
      <c r="AC784" s="29" t="s">
        <v>12451</v>
      </c>
      <c r="AD784" s="29" t="s">
        <v>168</v>
      </c>
      <c r="AE784" s="29" t="s">
        <v>3221</v>
      </c>
      <c r="AF784" s="29" t="s">
        <v>12452</v>
      </c>
      <c r="AG784" s="29">
        <v>1</v>
      </c>
      <c r="AH784" s="29" t="s">
        <v>12452</v>
      </c>
      <c r="AI784" s="29" t="s">
        <v>12453</v>
      </c>
      <c r="AJ784" s="29">
        <v>13</v>
      </c>
      <c r="AK784" s="29" t="s">
        <v>12454</v>
      </c>
      <c r="AL784" s="29" t="s">
        <v>12455</v>
      </c>
      <c r="AM784" s="29">
        <v>119</v>
      </c>
      <c r="AN784" s="1">
        <f t="shared" ref="AN784:AN847" si="45">IF(X784="",0,1)</f>
        <v>1</v>
      </c>
      <c r="AO784" s="1">
        <f t="shared" ref="AO784:AO847" si="46">IF(AI784="",0,1)</f>
        <v>1</v>
      </c>
      <c r="AP784" s="30">
        <f t="shared" ref="AP784:AP847" si="47">DATE(YEAR(AE784),MONTH(AE784),DAY(AE784))</f>
        <v>46296</v>
      </c>
      <c r="AQ784" s="1" t="str">
        <f>IF(COUNTIF('同场线路Rotas do mesmo SC'!A:A,C784)&gt;0,"Sim","Não")</f>
        <v>Não</v>
      </c>
      <c r="AR784" s="1" t="str">
        <f>IF(COUNTIF(揽收业务网点!A:A,P784)&gt;0,"Sim","Não")</f>
        <v>Não</v>
      </c>
    </row>
    <row r="785" spans="1:44">
      <c r="A785" s="29" t="s">
        <v>12456</v>
      </c>
      <c r="B785" s="29" t="s">
        <v>379</v>
      </c>
      <c r="C785" s="29" t="s">
        <v>12457</v>
      </c>
      <c r="D785" s="29" t="s">
        <v>381</v>
      </c>
      <c r="E785" s="29" t="s">
        <v>382</v>
      </c>
      <c r="F785" s="29" t="s">
        <v>383</v>
      </c>
      <c r="G785" s="29">
        <v>1</v>
      </c>
      <c r="H785" s="29" t="s">
        <v>4204</v>
      </c>
      <c r="I785" s="29" t="s">
        <v>1289</v>
      </c>
      <c r="J785" s="29" t="s">
        <v>4205</v>
      </c>
      <c r="K785" s="29" t="s">
        <v>411</v>
      </c>
      <c r="L785" s="29" t="s">
        <v>4206</v>
      </c>
      <c r="M785" s="29" t="s">
        <v>12458</v>
      </c>
      <c r="N785" s="29" t="s">
        <v>12459</v>
      </c>
      <c r="O785" s="29" t="s">
        <v>1607</v>
      </c>
      <c r="P785" s="29" t="s">
        <v>1608</v>
      </c>
      <c r="Q785" s="29" t="s">
        <v>94</v>
      </c>
      <c r="R785" s="29" t="s">
        <v>5935</v>
      </c>
      <c r="S785" s="29" t="s">
        <v>12460</v>
      </c>
      <c r="T785" s="29" t="s">
        <v>12461</v>
      </c>
      <c r="U785" s="29" t="s">
        <v>12462</v>
      </c>
      <c r="V785" s="29">
        <v>364</v>
      </c>
      <c r="W785" s="29" t="s">
        <v>396</v>
      </c>
      <c r="X785" s="29"/>
      <c r="Y785" s="29" t="s">
        <v>426</v>
      </c>
      <c r="Z785" s="29" t="s">
        <v>426</v>
      </c>
      <c r="AA785" s="29" t="s">
        <v>426</v>
      </c>
      <c r="AB785" s="29" t="s">
        <v>12463</v>
      </c>
      <c r="AC785" s="29" t="s">
        <v>116</v>
      </c>
      <c r="AD785" s="29" t="s">
        <v>94</v>
      </c>
      <c r="AE785" s="29" t="s">
        <v>12464</v>
      </c>
      <c r="AF785" s="29" t="s">
        <v>12464</v>
      </c>
      <c r="AG785" s="29">
        <v>0</v>
      </c>
      <c r="AH785" s="29" t="s">
        <v>12464</v>
      </c>
      <c r="AI785" s="29"/>
      <c r="AJ785" s="29">
        <v>-202</v>
      </c>
      <c r="AK785" s="29" t="s">
        <v>12465</v>
      </c>
      <c r="AL785" s="29" t="s">
        <v>12466</v>
      </c>
      <c r="AM785" s="29">
        <v>2279</v>
      </c>
      <c r="AN785" s="1">
        <f t="shared" si="45"/>
        <v>0</v>
      </c>
      <c r="AO785" s="1">
        <f t="shared" si="46"/>
        <v>0</v>
      </c>
      <c r="AP785" s="30">
        <f t="shared" si="47"/>
        <v>46296</v>
      </c>
      <c r="AQ785" s="1" t="str">
        <f>IF(COUNTIF('同场线路Rotas do mesmo SC'!A:A,C785)&gt;0,"Sim","Não")</f>
        <v>Não</v>
      </c>
      <c r="AR785" s="1" t="str">
        <f>IF(COUNTIF(揽收业务网点!A:A,P785)&gt;0,"Sim","Não")</f>
        <v>Não</v>
      </c>
    </row>
    <row r="786" spans="1:44">
      <c r="A786" s="29" t="s">
        <v>12467</v>
      </c>
      <c r="B786" s="29" t="s">
        <v>379</v>
      </c>
      <c r="C786" s="29" t="s">
        <v>12468</v>
      </c>
      <c r="D786" s="29" t="s">
        <v>381</v>
      </c>
      <c r="E786" s="29" t="s">
        <v>382</v>
      </c>
      <c r="F786" s="29" t="s">
        <v>383</v>
      </c>
      <c r="G786" s="29">
        <v>1</v>
      </c>
      <c r="H786" s="29" t="s">
        <v>4204</v>
      </c>
      <c r="I786" s="29" t="s">
        <v>1289</v>
      </c>
      <c r="J786" s="29" t="s">
        <v>4205</v>
      </c>
      <c r="K786" s="29" t="s">
        <v>411</v>
      </c>
      <c r="L786" s="29" t="s">
        <v>4206</v>
      </c>
      <c r="M786" s="29" t="s">
        <v>12458</v>
      </c>
      <c r="N786" s="29" t="s">
        <v>12459</v>
      </c>
      <c r="O786" s="29" t="s">
        <v>1624</v>
      </c>
      <c r="P786" s="29" t="s">
        <v>1625</v>
      </c>
      <c r="Q786" s="29" t="s">
        <v>94</v>
      </c>
      <c r="R786" s="29" t="s">
        <v>12469</v>
      </c>
      <c r="S786" s="29" t="s">
        <v>4428</v>
      </c>
      <c r="T786" s="29" t="s">
        <v>12470</v>
      </c>
      <c r="U786" s="29" t="s">
        <v>12471</v>
      </c>
      <c r="V786" s="29">
        <v>2</v>
      </c>
      <c r="W786" s="29" t="s">
        <v>396</v>
      </c>
      <c r="X786" s="29" t="s">
        <v>12472</v>
      </c>
      <c r="Y786" s="29" t="s">
        <v>2742</v>
      </c>
      <c r="Z786" s="29" t="s">
        <v>12473</v>
      </c>
      <c r="AA786" s="29" t="s">
        <v>12473</v>
      </c>
      <c r="AB786" s="29" t="s">
        <v>12474</v>
      </c>
      <c r="AC786" s="29" t="s">
        <v>112</v>
      </c>
      <c r="AD786" s="29" t="s">
        <v>94</v>
      </c>
      <c r="AE786" s="29" t="s">
        <v>8783</v>
      </c>
      <c r="AF786" s="29" t="s">
        <v>12475</v>
      </c>
      <c r="AG786" s="29">
        <v>-2</v>
      </c>
      <c r="AH786" s="29" t="s">
        <v>12475</v>
      </c>
      <c r="AI786" s="29" t="s">
        <v>12476</v>
      </c>
      <c r="AJ786" s="29">
        <v>-41</v>
      </c>
      <c r="AK786" s="29" t="s">
        <v>4486</v>
      </c>
      <c r="AL786" s="29" t="s">
        <v>12477</v>
      </c>
      <c r="AM786" s="29">
        <v>2948</v>
      </c>
      <c r="AN786" s="1">
        <f t="shared" si="45"/>
        <v>1</v>
      </c>
      <c r="AO786" s="1">
        <f t="shared" si="46"/>
        <v>1</v>
      </c>
      <c r="AP786" s="30">
        <f t="shared" si="47"/>
        <v>46296</v>
      </c>
      <c r="AQ786" s="1" t="str">
        <f>IF(COUNTIF('同场线路Rotas do mesmo SC'!A:A,C786)&gt;0,"Sim","Não")</f>
        <v>Não</v>
      </c>
      <c r="AR786" s="1" t="str">
        <f>IF(COUNTIF(揽收业务网点!A:A,P786)&gt;0,"Sim","Não")</f>
        <v>Não</v>
      </c>
    </row>
    <row r="787" spans="1:44">
      <c r="A787" s="29" t="s">
        <v>12478</v>
      </c>
      <c r="B787" s="29" t="s">
        <v>379</v>
      </c>
      <c r="C787" s="29" t="s">
        <v>12479</v>
      </c>
      <c r="D787" s="29" t="s">
        <v>381</v>
      </c>
      <c r="E787" s="29" t="s">
        <v>382</v>
      </c>
      <c r="F787" s="29" t="s">
        <v>383</v>
      </c>
      <c r="G787" s="29">
        <v>110</v>
      </c>
      <c r="H787" s="29" t="s">
        <v>12480</v>
      </c>
      <c r="I787" s="29" t="s">
        <v>385</v>
      </c>
      <c r="J787" s="29" t="s">
        <v>12481</v>
      </c>
      <c r="K787" s="29" t="s">
        <v>387</v>
      </c>
      <c r="L787" s="29" t="s">
        <v>12482</v>
      </c>
      <c r="M787" s="29" t="s">
        <v>12483</v>
      </c>
      <c r="N787" s="29" t="s">
        <v>12484</v>
      </c>
      <c r="O787" s="29" t="s">
        <v>1262</v>
      </c>
      <c r="P787" s="29" t="s">
        <v>1263</v>
      </c>
      <c r="Q787" s="29" t="s">
        <v>118</v>
      </c>
      <c r="R787" s="29" t="s">
        <v>12485</v>
      </c>
      <c r="S787" s="29" t="s">
        <v>12486</v>
      </c>
      <c r="T787" s="29" t="s">
        <v>12487</v>
      </c>
      <c r="U787" s="29" t="s">
        <v>12488</v>
      </c>
      <c r="V787" s="29">
        <v>271</v>
      </c>
      <c r="W787" s="29" t="s">
        <v>396</v>
      </c>
      <c r="X787" s="29" t="s">
        <v>12489</v>
      </c>
      <c r="Y787" s="29" t="s">
        <v>551</v>
      </c>
      <c r="Z787" s="29" t="s">
        <v>12490</v>
      </c>
      <c r="AA787" s="29" t="s">
        <v>12490</v>
      </c>
      <c r="AB787" s="29" t="s">
        <v>12491</v>
      </c>
      <c r="AC787" s="29" t="s">
        <v>12492</v>
      </c>
      <c r="AD787" s="29" t="s">
        <v>118</v>
      </c>
      <c r="AE787" s="29" t="s">
        <v>1325</v>
      </c>
      <c r="AF787" s="29" t="s">
        <v>12493</v>
      </c>
      <c r="AG787" s="29">
        <v>-7</v>
      </c>
      <c r="AH787" s="29" t="s">
        <v>12493</v>
      </c>
      <c r="AI787" s="29" t="s">
        <v>6812</v>
      </c>
      <c r="AJ787" s="29">
        <v>28</v>
      </c>
      <c r="AK787" s="29" t="s">
        <v>12494</v>
      </c>
      <c r="AL787" s="29" t="s">
        <v>12495</v>
      </c>
      <c r="AM787" s="29">
        <v>110</v>
      </c>
      <c r="AN787" s="1">
        <f t="shared" si="45"/>
        <v>1</v>
      </c>
      <c r="AO787" s="1">
        <f t="shared" si="46"/>
        <v>1</v>
      </c>
      <c r="AP787" s="30">
        <f t="shared" si="47"/>
        <v>46296</v>
      </c>
      <c r="AQ787" s="1" t="str">
        <f>IF(COUNTIF('同场线路Rotas do mesmo SC'!A:A,C787)&gt;0,"Sim","Não")</f>
        <v>Não</v>
      </c>
      <c r="AR787" s="1" t="str">
        <f>IF(COUNTIF(揽收业务网点!A:A,P787)&gt;0,"Sim","Não")</f>
        <v>Não</v>
      </c>
    </row>
    <row r="788" spans="1:44">
      <c r="A788" s="29" t="s">
        <v>12496</v>
      </c>
      <c r="B788" s="29" t="s">
        <v>379</v>
      </c>
      <c r="C788" s="29" t="s">
        <v>12497</v>
      </c>
      <c r="D788" s="29" t="s">
        <v>381</v>
      </c>
      <c r="E788" s="29" t="s">
        <v>382</v>
      </c>
      <c r="F788" s="29" t="s">
        <v>383</v>
      </c>
      <c r="G788" s="29">
        <v>130</v>
      </c>
      <c r="H788" s="29" t="s">
        <v>12498</v>
      </c>
      <c r="I788" s="29" t="s">
        <v>868</v>
      </c>
      <c r="J788" s="29" t="s">
        <v>12499</v>
      </c>
      <c r="K788" s="29" t="s">
        <v>387</v>
      </c>
      <c r="L788" s="29" t="s">
        <v>12500</v>
      </c>
      <c r="M788" s="29" t="s">
        <v>12499</v>
      </c>
      <c r="N788" s="29" t="s">
        <v>12501</v>
      </c>
      <c r="O788" s="29" t="s">
        <v>1146</v>
      </c>
      <c r="P788" s="29" t="s">
        <v>1147</v>
      </c>
      <c r="Q788" s="29" t="s">
        <v>118</v>
      </c>
      <c r="R788" s="29" t="s">
        <v>7442</v>
      </c>
      <c r="S788" s="29" t="s">
        <v>7442</v>
      </c>
      <c r="T788" s="29" t="s">
        <v>12502</v>
      </c>
      <c r="U788" s="29" t="s">
        <v>12503</v>
      </c>
      <c r="V788" s="29">
        <v>28</v>
      </c>
      <c r="W788" s="29" t="s">
        <v>396</v>
      </c>
      <c r="X788" s="29" t="s">
        <v>12504</v>
      </c>
      <c r="Y788" s="29" t="s">
        <v>528</v>
      </c>
      <c r="Z788" s="29" t="s">
        <v>12505</v>
      </c>
      <c r="AA788" s="29" t="s">
        <v>12505</v>
      </c>
      <c r="AB788" s="29" t="s">
        <v>12506</v>
      </c>
      <c r="AC788" s="29" t="s">
        <v>12507</v>
      </c>
      <c r="AD788" s="29" t="s">
        <v>118</v>
      </c>
      <c r="AE788" s="29" t="s">
        <v>401</v>
      </c>
      <c r="AF788" s="29" t="s">
        <v>12508</v>
      </c>
      <c r="AG788" s="29">
        <v>-12</v>
      </c>
      <c r="AH788" s="29" t="s">
        <v>12508</v>
      </c>
      <c r="AI788" s="29"/>
      <c r="AJ788" s="29">
        <v>81</v>
      </c>
      <c r="AK788" s="29" t="s">
        <v>9431</v>
      </c>
      <c r="AL788" s="29" t="s">
        <v>12509</v>
      </c>
      <c r="AM788" s="29">
        <v>60</v>
      </c>
      <c r="AN788" s="1">
        <f t="shared" si="45"/>
        <v>1</v>
      </c>
      <c r="AO788" s="1">
        <f t="shared" si="46"/>
        <v>0</v>
      </c>
      <c r="AP788" s="30">
        <f t="shared" si="47"/>
        <v>46296</v>
      </c>
      <c r="AQ788" s="1" t="str">
        <f>IF(COUNTIF('同场线路Rotas do mesmo SC'!A:A,C788)&gt;0,"Sim","Não")</f>
        <v>Não</v>
      </c>
      <c r="AR788" s="1" t="str">
        <f>IF(COUNTIF(揽收业务网点!A:A,P788)&gt;0,"Sim","Não")</f>
        <v>Não</v>
      </c>
    </row>
    <row r="789" spans="1:44">
      <c r="A789" s="29" t="s">
        <v>12510</v>
      </c>
      <c r="B789" s="29" t="s">
        <v>379</v>
      </c>
      <c r="C789" s="29" t="s">
        <v>12511</v>
      </c>
      <c r="D789" s="29" t="s">
        <v>381</v>
      </c>
      <c r="E789" s="29" t="s">
        <v>382</v>
      </c>
      <c r="F789" s="29" t="s">
        <v>383</v>
      </c>
      <c r="G789" s="29">
        <v>39</v>
      </c>
      <c r="H789" s="29" t="s">
        <v>12512</v>
      </c>
      <c r="I789" s="29" t="s">
        <v>385</v>
      </c>
      <c r="J789" s="29" t="s">
        <v>2437</v>
      </c>
      <c r="K789" s="29" t="s">
        <v>387</v>
      </c>
      <c r="L789" s="29" t="s">
        <v>2438</v>
      </c>
      <c r="M789" s="29" t="s">
        <v>12513</v>
      </c>
      <c r="N789" s="29" t="s">
        <v>12514</v>
      </c>
      <c r="O789" s="29" t="s">
        <v>1111</v>
      </c>
      <c r="P789" s="29" t="s">
        <v>1112</v>
      </c>
      <c r="Q789" s="29" t="s">
        <v>168</v>
      </c>
      <c r="R789" s="29" t="s">
        <v>12515</v>
      </c>
      <c r="S789" s="29" t="s">
        <v>12516</v>
      </c>
      <c r="T789" s="29" t="s">
        <v>12517</v>
      </c>
      <c r="U789" s="29" t="s">
        <v>12518</v>
      </c>
      <c r="V789" s="29">
        <v>58</v>
      </c>
      <c r="W789" s="29" t="s">
        <v>396</v>
      </c>
      <c r="X789" s="29" t="s">
        <v>12519</v>
      </c>
      <c r="Y789" s="29" t="s">
        <v>6712</v>
      </c>
      <c r="Z789" s="29" t="s">
        <v>5488</v>
      </c>
      <c r="AA789" s="29" t="s">
        <v>5488</v>
      </c>
      <c r="AB789" s="29" t="s">
        <v>12520</v>
      </c>
      <c r="AC789" s="29" t="s">
        <v>12521</v>
      </c>
      <c r="AD789" s="29" t="s">
        <v>168</v>
      </c>
      <c r="AE789" s="29" t="s">
        <v>8650</v>
      </c>
      <c r="AF789" s="29" t="s">
        <v>12522</v>
      </c>
      <c r="AG789" s="29">
        <v>-63</v>
      </c>
      <c r="AH789" s="29" t="s">
        <v>12522</v>
      </c>
      <c r="AI789" s="29" t="s">
        <v>12523</v>
      </c>
      <c r="AJ789" s="29">
        <v>91</v>
      </c>
      <c r="AK789" s="29" t="s">
        <v>12524</v>
      </c>
      <c r="AL789" s="29" t="s">
        <v>12525</v>
      </c>
      <c r="AM789" s="29">
        <v>156</v>
      </c>
      <c r="AN789" s="1">
        <f t="shared" si="45"/>
        <v>1</v>
      </c>
      <c r="AO789" s="1">
        <f t="shared" si="46"/>
        <v>1</v>
      </c>
      <c r="AP789" s="30">
        <f t="shared" si="47"/>
        <v>46296</v>
      </c>
      <c r="AQ789" s="1" t="str">
        <f>IF(COUNTIF('同场线路Rotas do mesmo SC'!A:A,C789)&gt;0,"Sim","Não")</f>
        <v>Não</v>
      </c>
      <c r="AR789" s="1" t="str">
        <f>IF(COUNTIF(揽收业务网点!A:A,P789)&gt;0,"Sim","Não")</f>
        <v>Não</v>
      </c>
    </row>
    <row r="790" spans="1:44">
      <c r="A790" s="29" t="s">
        <v>12526</v>
      </c>
      <c r="B790" s="29" t="s">
        <v>379</v>
      </c>
      <c r="C790" s="29" t="s">
        <v>12527</v>
      </c>
      <c r="D790" s="29" t="s">
        <v>381</v>
      </c>
      <c r="E790" s="29" t="s">
        <v>382</v>
      </c>
      <c r="F790" s="29" t="s">
        <v>732</v>
      </c>
      <c r="G790" s="29">
        <v>70</v>
      </c>
      <c r="H790" s="29" t="s">
        <v>12528</v>
      </c>
      <c r="I790" s="29" t="s">
        <v>1289</v>
      </c>
      <c r="J790" s="29" t="s">
        <v>12529</v>
      </c>
      <c r="K790" s="29" t="s">
        <v>387</v>
      </c>
      <c r="L790" s="29" t="s">
        <v>12530</v>
      </c>
      <c r="M790" s="29" t="s">
        <v>12531</v>
      </c>
      <c r="N790" s="29" t="s">
        <v>12532</v>
      </c>
      <c r="O790" s="29" t="s">
        <v>1624</v>
      </c>
      <c r="P790" s="29" t="s">
        <v>1625</v>
      </c>
      <c r="Q790" s="29" t="s">
        <v>94</v>
      </c>
      <c r="R790" s="29" t="s">
        <v>12533</v>
      </c>
      <c r="S790" s="29" t="s">
        <v>12533</v>
      </c>
      <c r="T790" s="29" t="s">
        <v>12534</v>
      </c>
      <c r="U790" s="29" t="s">
        <v>12535</v>
      </c>
      <c r="V790" s="29">
        <v>14</v>
      </c>
      <c r="W790" s="29" t="s">
        <v>396</v>
      </c>
      <c r="X790" s="29" t="s">
        <v>12536</v>
      </c>
      <c r="Y790" s="29" t="s">
        <v>528</v>
      </c>
      <c r="Z790" s="29" t="s">
        <v>12537</v>
      </c>
      <c r="AA790" s="29" t="s">
        <v>12537</v>
      </c>
      <c r="AB790" s="29" t="s">
        <v>12538</v>
      </c>
      <c r="AC790" s="29" t="s">
        <v>12539</v>
      </c>
      <c r="AD790" s="29" t="s">
        <v>94</v>
      </c>
      <c r="AE790" s="29" t="s">
        <v>8808</v>
      </c>
      <c r="AF790" s="29" t="s">
        <v>12540</v>
      </c>
      <c r="AG790" s="29">
        <v>27</v>
      </c>
      <c r="AH790" s="29" t="s">
        <v>12540</v>
      </c>
      <c r="AI790" s="29" t="s">
        <v>12282</v>
      </c>
      <c r="AJ790" s="29">
        <v>7</v>
      </c>
      <c r="AK790" s="29" t="s">
        <v>12541</v>
      </c>
      <c r="AL790" s="29" t="s">
        <v>12542</v>
      </c>
      <c r="AM790" s="29">
        <v>24</v>
      </c>
      <c r="AN790" s="1">
        <f t="shared" si="45"/>
        <v>1</v>
      </c>
      <c r="AO790" s="1">
        <f t="shared" si="46"/>
        <v>1</v>
      </c>
      <c r="AP790" s="30">
        <f t="shared" si="47"/>
        <v>46296</v>
      </c>
      <c r="AQ790" s="1" t="str">
        <f>IF(COUNTIF('同场线路Rotas do mesmo SC'!A:A,C790)&gt;0,"Sim","Não")</f>
        <v>Não</v>
      </c>
      <c r="AR790" s="1" t="str">
        <f>IF(COUNTIF(揽收业务网点!A:A,P790)&gt;0,"Sim","Não")</f>
        <v>Não</v>
      </c>
    </row>
    <row r="791" spans="1:44">
      <c r="A791" s="29" t="s">
        <v>12543</v>
      </c>
      <c r="B791" s="29" t="s">
        <v>379</v>
      </c>
      <c r="C791" s="29" t="s">
        <v>12544</v>
      </c>
      <c r="D791" s="29" t="s">
        <v>381</v>
      </c>
      <c r="E791" s="29" t="s">
        <v>382</v>
      </c>
      <c r="F791" s="29" t="s">
        <v>732</v>
      </c>
      <c r="G791" s="29">
        <v>147</v>
      </c>
      <c r="H791" s="29" t="s">
        <v>12545</v>
      </c>
      <c r="I791" s="29" t="s">
        <v>512</v>
      </c>
      <c r="J791" s="29" t="s">
        <v>12546</v>
      </c>
      <c r="K791" s="29" t="s">
        <v>387</v>
      </c>
      <c r="L791" s="29" t="s">
        <v>12547</v>
      </c>
      <c r="M791" s="29" t="s">
        <v>12546</v>
      </c>
      <c r="N791" s="29" t="s">
        <v>12548</v>
      </c>
      <c r="O791" s="29" t="s">
        <v>1624</v>
      </c>
      <c r="P791" s="29" t="s">
        <v>1625</v>
      </c>
      <c r="Q791" s="29" t="s">
        <v>94</v>
      </c>
      <c r="R791" s="29" t="s">
        <v>12549</v>
      </c>
      <c r="S791" s="29" t="s">
        <v>12550</v>
      </c>
      <c r="T791" s="29" t="s">
        <v>12551</v>
      </c>
      <c r="U791" s="29" t="s">
        <v>12552</v>
      </c>
      <c r="V791" s="29">
        <v>1</v>
      </c>
      <c r="W791" s="29" t="s">
        <v>396</v>
      </c>
      <c r="X791" s="29" t="s">
        <v>12553</v>
      </c>
      <c r="Y791" s="29" t="s">
        <v>2427</v>
      </c>
      <c r="Z791" s="29" t="s">
        <v>12554</v>
      </c>
      <c r="AA791" s="29" t="s">
        <v>12554</v>
      </c>
      <c r="AB791" s="29" t="s">
        <v>12555</v>
      </c>
      <c r="AC791" s="29" t="s">
        <v>12556</v>
      </c>
      <c r="AD791" s="29" t="s">
        <v>94</v>
      </c>
      <c r="AE791" s="29" t="s">
        <v>3074</v>
      </c>
      <c r="AF791" s="29" t="s">
        <v>12557</v>
      </c>
      <c r="AG791" s="29">
        <v>-158</v>
      </c>
      <c r="AH791" s="29" t="s">
        <v>12557</v>
      </c>
      <c r="AI791" s="29" t="s">
        <v>12558</v>
      </c>
      <c r="AJ791" s="29">
        <v>25</v>
      </c>
      <c r="AK791" s="29" t="s">
        <v>12559</v>
      </c>
      <c r="AL791" s="29" t="s">
        <v>12560</v>
      </c>
      <c r="AM791" s="29">
        <v>63</v>
      </c>
      <c r="AN791" s="1">
        <f t="shared" si="45"/>
        <v>1</v>
      </c>
      <c r="AO791" s="1">
        <f t="shared" si="46"/>
        <v>1</v>
      </c>
      <c r="AP791" s="30">
        <f t="shared" si="47"/>
        <v>46296</v>
      </c>
      <c r="AQ791" s="1" t="str">
        <f>IF(COUNTIF('同场线路Rotas do mesmo SC'!A:A,C791)&gt;0,"Sim","Não")</f>
        <v>Não</v>
      </c>
      <c r="AR791" s="1" t="str">
        <f>IF(COUNTIF(揽收业务网点!A:A,P791)&gt;0,"Sim","Não")</f>
        <v>Não</v>
      </c>
    </row>
    <row r="792" spans="1:44">
      <c r="A792" s="29" t="s">
        <v>12561</v>
      </c>
      <c r="B792" s="29" t="s">
        <v>379</v>
      </c>
      <c r="C792" s="29" t="s">
        <v>12562</v>
      </c>
      <c r="D792" s="29" t="s">
        <v>381</v>
      </c>
      <c r="E792" s="29" t="s">
        <v>382</v>
      </c>
      <c r="F792" s="29" t="s">
        <v>383</v>
      </c>
      <c r="G792" s="29">
        <v>5</v>
      </c>
      <c r="H792" s="29" t="s">
        <v>12563</v>
      </c>
      <c r="I792" s="29" t="s">
        <v>702</v>
      </c>
      <c r="J792" s="29" t="s">
        <v>1753</v>
      </c>
      <c r="K792" s="29" t="s">
        <v>387</v>
      </c>
      <c r="L792" s="29" t="s">
        <v>1754</v>
      </c>
      <c r="M792" s="29" t="s">
        <v>12564</v>
      </c>
      <c r="N792" s="29" t="s">
        <v>12565</v>
      </c>
      <c r="O792" s="29" t="s">
        <v>8608</v>
      </c>
      <c r="P792" s="29" t="s">
        <v>8609</v>
      </c>
      <c r="Q792" s="29" t="s">
        <v>145</v>
      </c>
      <c r="R792" s="29" t="s">
        <v>12566</v>
      </c>
      <c r="S792" s="29" t="s">
        <v>12566</v>
      </c>
      <c r="T792" s="29" t="s">
        <v>12567</v>
      </c>
      <c r="U792" s="29" t="s">
        <v>12568</v>
      </c>
      <c r="V792" s="29">
        <v>73</v>
      </c>
      <c r="W792" s="29" t="s">
        <v>396</v>
      </c>
      <c r="X792" s="29" t="s">
        <v>12569</v>
      </c>
      <c r="Y792" s="29" t="s">
        <v>528</v>
      </c>
      <c r="Z792" s="29" t="s">
        <v>12570</v>
      </c>
      <c r="AA792" s="29" t="s">
        <v>12570</v>
      </c>
      <c r="AB792" s="29" t="s">
        <v>12571</v>
      </c>
      <c r="AC792" s="29" t="s">
        <v>156</v>
      </c>
      <c r="AD792" s="29" t="s">
        <v>145</v>
      </c>
      <c r="AE792" s="29" t="s">
        <v>1325</v>
      </c>
      <c r="AF792" s="29" t="s">
        <v>12572</v>
      </c>
      <c r="AG792" s="29">
        <v>-24</v>
      </c>
      <c r="AH792" s="29" t="s">
        <v>12572</v>
      </c>
      <c r="AI792" s="29" t="s">
        <v>12573</v>
      </c>
      <c r="AJ792" s="29">
        <v>17</v>
      </c>
      <c r="AK792" s="29" t="s">
        <v>3170</v>
      </c>
      <c r="AL792" s="29" t="s">
        <v>12574</v>
      </c>
      <c r="AM792" s="29">
        <v>562</v>
      </c>
      <c r="AN792" s="1">
        <f t="shared" si="45"/>
        <v>1</v>
      </c>
      <c r="AO792" s="1">
        <f t="shared" si="46"/>
        <v>1</v>
      </c>
      <c r="AP792" s="30">
        <f t="shared" si="47"/>
        <v>46296</v>
      </c>
      <c r="AQ792" s="1" t="str">
        <f>IF(COUNTIF('同场线路Rotas do mesmo SC'!A:A,C792)&gt;0,"Sim","Não")</f>
        <v>Não</v>
      </c>
      <c r="AR792" s="1" t="str">
        <f>IF(COUNTIF(揽收业务网点!A:A,P792)&gt;0,"Sim","Não")</f>
        <v>Não</v>
      </c>
    </row>
    <row r="793" spans="1:44">
      <c r="A793" s="29" t="s">
        <v>12575</v>
      </c>
      <c r="B793" s="29" t="s">
        <v>379</v>
      </c>
      <c r="C793" s="29" t="s">
        <v>12576</v>
      </c>
      <c r="D793" s="29" t="s">
        <v>381</v>
      </c>
      <c r="E793" s="29" t="s">
        <v>382</v>
      </c>
      <c r="F793" s="29" t="s">
        <v>383</v>
      </c>
      <c r="G793" s="29">
        <v>47</v>
      </c>
      <c r="H793" s="29" t="s">
        <v>12577</v>
      </c>
      <c r="I793" s="29" t="s">
        <v>512</v>
      </c>
      <c r="J793" s="29" t="s">
        <v>12578</v>
      </c>
      <c r="K793" s="29" t="s">
        <v>387</v>
      </c>
      <c r="L793" s="29" t="s">
        <v>12579</v>
      </c>
      <c r="M793" s="29" t="s">
        <v>12580</v>
      </c>
      <c r="N793" s="29" t="s">
        <v>12581</v>
      </c>
      <c r="O793" s="29" t="s">
        <v>12582</v>
      </c>
      <c r="P793" s="29" t="s">
        <v>12583</v>
      </c>
      <c r="Q793" s="29" t="s">
        <v>94</v>
      </c>
      <c r="R793" s="29" t="s">
        <v>12584</v>
      </c>
      <c r="S793" s="29" t="s">
        <v>12585</v>
      </c>
      <c r="T793" s="29" t="s">
        <v>12586</v>
      </c>
      <c r="U793" s="29" t="s">
        <v>12587</v>
      </c>
      <c r="V793" s="29">
        <v>26</v>
      </c>
      <c r="W793" s="29" t="s">
        <v>396</v>
      </c>
      <c r="X793" s="29" t="s">
        <v>12588</v>
      </c>
      <c r="Y793" s="29" t="s">
        <v>528</v>
      </c>
      <c r="Z793" s="29" t="s">
        <v>12589</v>
      </c>
      <c r="AA793" s="29" t="s">
        <v>12589</v>
      </c>
      <c r="AB793" s="29" t="s">
        <v>12590</v>
      </c>
      <c r="AC793" s="29" t="s">
        <v>12591</v>
      </c>
      <c r="AD793" s="29" t="s">
        <v>94</v>
      </c>
      <c r="AE793" s="29" t="s">
        <v>4455</v>
      </c>
      <c r="AF793" s="29" t="s">
        <v>12592</v>
      </c>
      <c r="AG793" s="29">
        <v>-20</v>
      </c>
      <c r="AH793" s="29" t="s">
        <v>12592</v>
      </c>
      <c r="AI793" s="29" t="s">
        <v>12593</v>
      </c>
      <c r="AJ793" s="29">
        <v>62</v>
      </c>
      <c r="AK793" s="29" t="s">
        <v>12594</v>
      </c>
      <c r="AL793" s="29" t="s">
        <v>12595</v>
      </c>
      <c r="AM793" s="29">
        <v>50</v>
      </c>
      <c r="AN793" s="1">
        <f t="shared" si="45"/>
        <v>1</v>
      </c>
      <c r="AO793" s="1">
        <f t="shared" si="46"/>
        <v>1</v>
      </c>
      <c r="AP793" s="30">
        <f t="shared" si="47"/>
        <v>46296</v>
      </c>
      <c r="AQ793" s="1" t="str">
        <f>IF(COUNTIF('同场线路Rotas do mesmo SC'!A:A,C793)&gt;0,"Sim","Não")</f>
        <v>Não</v>
      </c>
      <c r="AR793" s="1" t="str">
        <f>IF(COUNTIF(揽收业务网点!A:A,P793)&gt;0,"Sim","Não")</f>
        <v>Não</v>
      </c>
    </row>
    <row r="794" spans="1:44">
      <c r="A794" s="29" t="s">
        <v>12596</v>
      </c>
      <c r="B794" s="29" t="s">
        <v>379</v>
      </c>
      <c r="C794" s="29" t="s">
        <v>12597</v>
      </c>
      <c r="D794" s="29" t="s">
        <v>381</v>
      </c>
      <c r="E794" s="29" t="s">
        <v>382</v>
      </c>
      <c r="F794" s="29" t="s">
        <v>383</v>
      </c>
      <c r="G794" s="29">
        <v>174</v>
      </c>
      <c r="H794" s="29" t="s">
        <v>12598</v>
      </c>
      <c r="I794" s="29" t="s">
        <v>385</v>
      </c>
      <c r="J794" s="29" t="s">
        <v>6981</v>
      </c>
      <c r="K794" s="29" t="s">
        <v>387</v>
      </c>
      <c r="L794" s="29" t="s">
        <v>6982</v>
      </c>
      <c r="M794" s="29" t="s">
        <v>12599</v>
      </c>
      <c r="N794" s="29" t="s">
        <v>12600</v>
      </c>
      <c r="O794" s="29" t="s">
        <v>6856</v>
      </c>
      <c r="P794" s="29" t="s">
        <v>6857</v>
      </c>
      <c r="Q794" s="29" t="s">
        <v>94</v>
      </c>
      <c r="R794" s="29" t="s">
        <v>12601</v>
      </c>
      <c r="S794" s="29" t="s">
        <v>12602</v>
      </c>
      <c r="T794" s="29" t="s">
        <v>12603</v>
      </c>
      <c r="U794" s="29" t="s">
        <v>12604</v>
      </c>
      <c r="V794" s="29">
        <v>55</v>
      </c>
      <c r="W794" s="29" t="s">
        <v>396</v>
      </c>
      <c r="X794" s="29" t="s">
        <v>12605</v>
      </c>
      <c r="Y794" s="29" t="s">
        <v>551</v>
      </c>
      <c r="Z794" s="29" t="s">
        <v>12606</v>
      </c>
      <c r="AA794" s="29" t="s">
        <v>12606</v>
      </c>
      <c r="AB794" s="29" t="s">
        <v>12607</v>
      </c>
      <c r="AC794" s="29" t="s">
        <v>12608</v>
      </c>
      <c r="AD794" s="29" t="s">
        <v>94</v>
      </c>
      <c r="AE794" s="29" t="s">
        <v>401</v>
      </c>
      <c r="AF794" s="29" t="s">
        <v>633</v>
      </c>
      <c r="AG794" s="29">
        <v>-60</v>
      </c>
      <c r="AH794" s="29" t="s">
        <v>633</v>
      </c>
      <c r="AI794" s="29" t="s">
        <v>12609</v>
      </c>
      <c r="AJ794" s="29">
        <v>226</v>
      </c>
      <c r="AK794" s="29" t="s">
        <v>12610</v>
      </c>
      <c r="AL794" s="29" t="s">
        <v>12611</v>
      </c>
      <c r="AM794" s="29">
        <v>92</v>
      </c>
      <c r="AN794" s="1">
        <f t="shared" si="45"/>
        <v>1</v>
      </c>
      <c r="AO794" s="1">
        <f t="shared" si="46"/>
        <v>1</v>
      </c>
      <c r="AP794" s="30">
        <f t="shared" si="47"/>
        <v>46296</v>
      </c>
      <c r="AQ794" s="1" t="str">
        <f>IF(COUNTIF('同场线路Rotas do mesmo SC'!A:A,C794)&gt;0,"Sim","Não")</f>
        <v>Não</v>
      </c>
      <c r="AR794" s="1" t="str">
        <f>IF(COUNTIF(揽收业务网点!A:A,P794)&gt;0,"Sim","Não")</f>
        <v>Não</v>
      </c>
    </row>
    <row r="795" spans="1:44">
      <c r="A795" s="29" t="s">
        <v>12612</v>
      </c>
      <c r="B795" s="29" t="s">
        <v>379</v>
      </c>
      <c r="C795" s="29" t="s">
        <v>12613</v>
      </c>
      <c r="D795" s="29" t="s">
        <v>381</v>
      </c>
      <c r="E795" s="29" t="s">
        <v>382</v>
      </c>
      <c r="F795" s="29" t="s">
        <v>383</v>
      </c>
      <c r="G795" s="29">
        <v>32</v>
      </c>
      <c r="H795" s="29" t="s">
        <v>12614</v>
      </c>
      <c r="I795" s="29" t="s">
        <v>512</v>
      </c>
      <c r="J795" s="29" t="s">
        <v>12615</v>
      </c>
      <c r="K795" s="29" t="s">
        <v>387</v>
      </c>
      <c r="L795" s="29" t="s">
        <v>12616</v>
      </c>
      <c r="M795" s="29" t="s">
        <v>12617</v>
      </c>
      <c r="N795" s="29" t="s">
        <v>12618</v>
      </c>
      <c r="O795" s="29" t="s">
        <v>970</v>
      </c>
      <c r="P795" s="29" t="s">
        <v>971</v>
      </c>
      <c r="Q795" s="29" t="s">
        <v>2</v>
      </c>
      <c r="R795" s="29" t="s">
        <v>11084</v>
      </c>
      <c r="S795" s="29" t="s">
        <v>12619</v>
      </c>
      <c r="T795" s="29" t="s">
        <v>12620</v>
      </c>
      <c r="U795" s="29" t="s">
        <v>12621</v>
      </c>
      <c r="V795" s="29">
        <v>4</v>
      </c>
      <c r="W795" s="29" t="s">
        <v>396</v>
      </c>
      <c r="X795" s="29" t="s">
        <v>12622</v>
      </c>
      <c r="Y795" s="29" t="s">
        <v>3493</v>
      </c>
      <c r="Z795" s="29" t="s">
        <v>12623</v>
      </c>
      <c r="AA795" s="29" t="s">
        <v>12623</v>
      </c>
      <c r="AB795" s="29" t="s">
        <v>12624</v>
      </c>
      <c r="AC795" s="29" t="s">
        <v>12625</v>
      </c>
      <c r="AD795" s="29" t="s">
        <v>2</v>
      </c>
      <c r="AE795" s="29" t="s">
        <v>528</v>
      </c>
      <c r="AF795" s="29" t="s">
        <v>12626</v>
      </c>
      <c r="AG795" s="29">
        <v>-32</v>
      </c>
      <c r="AH795" s="29" t="s">
        <v>12626</v>
      </c>
      <c r="AI795" s="29"/>
      <c r="AJ795" s="29">
        <v>231</v>
      </c>
      <c r="AK795" s="29" t="s">
        <v>12627</v>
      </c>
      <c r="AL795" s="29" t="s">
        <v>12628</v>
      </c>
      <c r="AM795" s="29">
        <v>337</v>
      </c>
      <c r="AN795" s="1">
        <f t="shared" si="45"/>
        <v>1</v>
      </c>
      <c r="AO795" s="1">
        <f t="shared" si="46"/>
        <v>0</v>
      </c>
      <c r="AP795" s="30">
        <f t="shared" si="47"/>
        <v>46296</v>
      </c>
      <c r="AQ795" s="1" t="str">
        <f>IF(COUNTIF('同场线路Rotas do mesmo SC'!A:A,C795)&gt;0,"Sim","Não")</f>
        <v>Não</v>
      </c>
      <c r="AR795" s="1" t="str">
        <f>IF(COUNTIF(揽收业务网点!A:A,P795)&gt;0,"Sim","Não")</f>
        <v>Não</v>
      </c>
    </row>
    <row r="796" spans="1:44">
      <c r="A796" s="29" t="s">
        <v>12629</v>
      </c>
      <c r="B796" s="29" t="s">
        <v>379</v>
      </c>
      <c r="C796" s="29" t="s">
        <v>12630</v>
      </c>
      <c r="D796" s="29" t="s">
        <v>381</v>
      </c>
      <c r="E796" s="29" t="s">
        <v>382</v>
      </c>
      <c r="F796" s="29" t="s">
        <v>383</v>
      </c>
      <c r="G796" s="29">
        <v>110</v>
      </c>
      <c r="H796" s="29" t="s">
        <v>12631</v>
      </c>
      <c r="I796" s="29" t="s">
        <v>385</v>
      </c>
      <c r="J796" s="29" t="s">
        <v>12632</v>
      </c>
      <c r="K796" s="29" t="s">
        <v>387</v>
      </c>
      <c r="L796" s="29" t="s">
        <v>12633</v>
      </c>
      <c r="M796" s="29" t="s">
        <v>12634</v>
      </c>
      <c r="N796" s="29" t="s">
        <v>12635</v>
      </c>
      <c r="O796" s="29" t="s">
        <v>6179</v>
      </c>
      <c r="P796" s="29" t="s">
        <v>6180</v>
      </c>
      <c r="Q796" s="29" t="s">
        <v>168</v>
      </c>
      <c r="R796" s="29" t="s">
        <v>8525</v>
      </c>
      <c r="S796" s="29" t="s">
        <v>12636</v>
      </c>
      <c r="T796" s="29" t="s">
        <v>12637</v>
      </c>
      <c r="U796" s="29" t="s">
        <v>12638</v>
      </c>
      <c r="V796" s="29">
        <v>46</v>
      </c>
      <c r="W796" s="29" t="s">
        <v>396</v>
      </c>
      <c r="X796" s="29" t="s">
        <v>12639</v>
      </c>
      <c r="Y796" s="29" t="s">
        <v>12640</v>
      </c>
      <c r="Z796" s="29" t="s">
        <v>12641</v>
      </c>
      <c r="AA796" s="29" t="s">
        <v>12641</v>
      </c>
      <c r="AB796" s="29" t="s">
        <v>12642</v>
      </c>
      <c r="AC796" s="29" t="s">
        <v>12643</v>
      </c>
      <c r="AD796" s="29" t="s">
        <v>168</v>
      </c>
      <c r="AE796" s="29" t="s">
        <v>7335</v>
      </c>
      <c r="AF796" s="29" t="s">
        <v>5602</v>
      </c>
      <c r="AG796" s="29">
        <v>-10</v>
      </c>
      <c r="AH796" s="29" t="s">
        <v>5602</v>
      </c>
      <c r="AI796" s="29" t="s">
        <v>12644</v>
      </c>
      <c r="AJ796" s="29">
        <v>53</v>
      </c>
      <c r="AK796" s="29" t="s">
        <v>12645</v>
      </c>
      <c r="AL796" s="29" t="s">
        <v>12646</v>
      </c>
      <c r="AM796" s="29">
        <v>332</v>
      </c>
      <c r="AN796" s="1">
        <f t="shared" si="45"/>
        <v>1</v>
      </c>
      <c r="AO796" s="1">
        <f t="shared" si="46"/>
        <v>1</v>
      </c>
      <c r="AP796" s="30">
        <f t="shared" si="47"/>
        <v>46296</v>
      </c>
      <c r="AQ796" s="1" t="str">
        <f>IF(COUNTIF('同场线路Rotas do mesmo SC'!A:A,C796)&gt;0,"Sim","Não")</f>
        <v>Não</v>
      </c>
      <c r="AR796" s="1" t="str">
        <f>IF(COUNTIF(揽收业务网点!A:A,P796)&gt;0,"Sim","Não")</f>
        <v>Não</v>
      </c>
    </row>
    <row r="797" spans="1:44">
      <c r="A797" s="29" t="s">
        <v>12647</v>
      </c>
      <c r="B797" s="29" t="s">
        <v>379</v>
      </c>
      <c r="C797" s="29" t="s">
        <v>12648</v>
      </c>
      <c r="D797" s="29" t="s">
        <v>381</v>
      </c>
      <c r="E797" s="29" t="s">
        <v>382</v>
      </c>
      <c r="F797" s="29" t="s">
        <v>383</v>
      </c>
      <c r="G797" s="29">
        <v>294</v>
      </c>
      <c r="H797" s="29" t="s">
        <v>12649</v>
      </c>
      <c r="I797" s="29" t="s">
        <v>512</v>
      </c>
      <c r="J797" s="29" t="s">
        <v>12650</v>
      </c>
      <c r="K797" s="29" t="s">
        <v>387</v>
      </c>
      <c r="L797" s="29" t="s">
        <v>12651</v>
      </c>
      <c r="M797" s="29" t="s">
        <v>12652</v>
      </c>
      <c r="N797" s="29" t="s">
        <v>12653</v>
      </c>
      <c r="O797" s="29" t="s">
        <v>2273</v>
      </c>
      <c r="P797" s="29" t="s">
        <v>2274</v>
      </c>
      <c r="Q797" s="29" t="s">
        <v>2</v>
      </c>
      <c r="R797" s="29" t="s">
        <v>12654</v>
      </c>
      <c r="S797" s="29" t="s">
        <v>11604</v>
      </c>
      <c r="T797" s="29" t="s">
        <v>12655</v>
      </c>
      <c r="U797" s="29" t="s">
        <v>12656</v>
      </c>
      <c r="V797" s="29">
        <v>117</v>
      </c>
      <c r="W797" s="29" t="s">
        <v>396</v>
      </c>
      <c r="X797" s="29" t="s">
        <v>12657</v>
      </c>
      <c r="Y797" s="29" t="s">
        <v>551</v>
      </c>
      <c r="Z797" s="29" t="s">
        <v>12658</v>
      </c>
      <c r="AA797" s="29" t="s">
        <v>12658</v>
      </c>
      <c r="AB797" s="29" t="s">
        <v>12659</v>
      </c>
      <c r="AC797" s="29" t="s">
        <v>12660</v>
      </c>
      <c r="AD797" s="29" t="s">
        <v>2</v>
      </c>
      <c r="AE797" s="29" t="s">
        <v>1775</v>
      </c>
      <c r="AF797" s="29" t="s">
        <v>12661</v>
      </c>
      <c r="AG797" s="29">
        <v>-98</v>
      </c>
      <c r="AH797" s="29" t="s">
        <v>12661</v>
      </c>
      <c r="AI797" s="29" t="s">
        <v>2333</v>
      </c>
      <c r="AJ797" s="29">
        <v>42</v>
      </c>
      <c r="AK797" s="29" t="s">
        <v>12662</v>
      </c>
      <c r="AL797" s="29" t="s">
        <v>12663</v>
      </c>
      <c r="AM797" s="29">
        <v>45</v>
      </c>
      <c r="AN797" s="1">
        <f t="shared" si="45"/>
        <v>1</v>
      </c>
      <c r="AO797" s="1">
        <f t="shared" si="46"/>
        <v>1</v>
      </c>
      <c r="AP797" s="30">
        <f t="shared" si="47"/>
        <v>46296</v>
      </c>
      <c r="AQ797" s="1" t="str">
        <f>IF(COUNTIF('同场线路Rotas do mesmo SC'!A:A,C797)&gt;0,"Sim","Não")</f>
        <v>Não</v>
      </c>
      <c r="AR797" s="1" t="str">
        <f>IF(COUNTIF(揽收业务网点!A:A,P797)&gt;0,"Sim","Não")</f>
        <v>Não</v>
      </c>
    </row>
    <row r="798" spans="1:44">
      <c r="A798" s="29" t="s">
        <v>12664</v>
      </c>
      <c r="B798" s="29" t="s">
        <v>379</v>
      </c>
      <c r="C798" s="29" t="s">
        <v>12665</v>
      </c>
      <c r="D798" s="29" t="s">
        <v>381</v>
      </c>
      <c r="E798" s="29" t="s">
        <v>382</v>
      </c>
      <c r="F798" s="29" t="s">
        <v>383</v>
      </c>
      <c r="G798" s="29">
        <v>88</v>
      </c>
      <c r="H798" s="29" t="s">
        <v>12666</v>
      </c>
      <c r="I798" s="29" t="s">
        <v>1289</v>
      </c>
      <c r="J798" s="29" t="s">
        <v>12667</v>
      </c>
      <c r="K798" s="29" t="s">
        <v>387</v>
      </c>
      <c r="L798" s="29" t="s">
        <v>12668</v>
      </c>
      <c r="M798" s="29" t="s">
        <v>12667</v>
      </c>
      <c r="N798" s="29" t="s">
        <v>12669</v>
      </c>
      <c r="O798" s="29" t="s">
        <v>610</v>
      </c>
      <c r="P798" s="29" t="s">
        <v>611</v>
      </c>
      <c r="Q798" s="29" t="s">
        <v>94</v>
      </c>
      <c r="R798" s="29" t="s">
        <v>12670</v>
      </c>
      <c r="S798" s="29" t="s">
        <v>10439</v>
      </c>
      <c r="T798" s="29" t="s">
        <v>12671</v>
      </c>
      <c r="U798" s="29" t="s">
        <v>12672</v>
      </c>
      <c r="V798" s="29">
        <v>137</v>
      </c>
      <c r="W798" s="29" t="s">
        <v>396</v>
      </c>
      <c r="X798" s="29" t="s">
        <v>6134</v>
      </c>
      <c r="Y798" s="29" t="s">
        <v>633</v>
      </c>
      <c r="Z798" s="29" t="s">
        <v>12673</v>
      </c>
      <c r="AA798" s="29" t="s">
        <v>12673</v>
      </c>
      <c r="AB798" s="29" t="s">
        <v>12674</v>
      </c>
      <c r="AC798" s="29" t="s">
        <v>12675</v>
      </c>
      <c r="AD798" s="29" t="s">
        <v>94</v>
      </c>
      <c r="AE798" s="29" t="s">
        <v>426</v>
      </c>
      <c r="AF798" s="29" t="s">
        <v>12676</v>
      </c>
      <c r="AG798" s="29">
        <v>-83</v>
      </c>
      <c r="AH798" s="29" t="s">
        <v>12676</v>
      </c>
      <c r="AI798" s="29"/>
      <c r="AJ798" s="29">
        <v>-44</v>
      </c>
      <c r="AK798" s="29" t="s">
        <v>12677</v>
      </c>
      <c r="AL798" s="29" t="s">
        <v>12678</v>
      </c>
      <c r="AM798" s="29">
        <v>27</v>
      </c>
      <c r="AN798" s="1">
        <f t="shared" si="45"/>
        <v>1</v>
      </c>
      <c r="AO798" s="1">
        <f t="shared" si="46"/>
        <v>0</v>
      </c>
      <c r="AP798" s="30">
        <f t="shared" si="47"/>
        <v>46296</v>
      </c>
      <c r="AQ798" s="1" t="str">
        <f>IF(COUNTIF('同场线路Rotas do mesmo SC'!A:A,C798)&gt;0,"Sim","Não")</f>
        <v>Não</v>
      </c>
      <c r="AR798" s="1" t="str">
        <f>IF(COUNTIF(揽收业务网点!A:A,P798)&gt;0,"Sim","Não")</f>
        <v>Não</v>
      </c>
    </row>
    <row r="799" spans="1:44">
      <c r="A799" s="29" t="s">
        <v>12679</v>
      </c>
      <c r="B799" s="29" t="s">
        <v>379</v>
      </c>
      <c r="C799" s="29" t="s">
        <v>12680</v>
      </c>
      <c r="D799" s="29" t="s">
        <v>381</v>
      </c>
      <c r="E799" s="29" t="s">
        <v>382</v>
      </c>
      <c r="F799" s="29" t="s">
        <v>383</v>
      </c>
      <c r="G799" s="29">
        <v>221</v>
      </c>
      <c r="H799" s="29" t="s">
        <v>12681</v>
      </c>
      <c r="I799" s="29" t="s">
        <v>385</v>
      </c>
      <c r="J799" s="29" t="s">
        <v>6871</v>
      </c>
      <c r="K799" s="29" t="s">
        <v>387</v>
      </c>
      <c r="L799" s="29" t="s">
        <v>6872</v>
      </c>
      <c r="M799" s="29" t="s">
        <v>12682</v>
      </c>
      <c r="N799" s="29" t="s">
        <v>12683</v>
      </c>
      <c r="O799" s="29" t="s">
        <v>4275</v>
      </c>
      <c r="P799" s="29" t="s">
        <v>4276</v>
      </c>
      <c r="Q799" s="29" t="s">
        <v>142</v>
      </c>
      <c r="R799" s="29" t="s">
        <v>12684</v>
      </c>
      <c r="S799" s="29" t="s">
        <v>12685</v>
      </c>
      <c r="T799" s="29" t="s">
        <v>12686</v>
      </c>
      <c r="U799" s="29" t="s">
        <v>12687</v>
      </c>
      <c r="V799" s="29">
        <v>386</v>
      </c>
      <c r="W799" s="29" t="s">
        <v>396</v>
      </c>
      <c r="X799" s="29" t="s">
        <v>12688</v>
      </c>
      <c r="Y799" s="29" t="s">
        <v>744</v>
      </c>
      <c r="Z799" s="29" t="s">
        <v>12689</v>
      </c>
      <c r="AA799" s="29" t="s">
        <v>12689</v>
      </c>
      <c r="AB799" s="29" t="s">
        <v>2459</v>
      </c>
      <c r="AC799" s="29" t="s">
        <v>2460</v>
      </c>
      <c r="AD799" s="29" t="s">
        <v>94</v>
      </c>
      <c r="AE799" s="29" t="s">
        <v>2506</v>
      </c>
      <c r="AF799" s="29" t="s">
        <v>12690</v>
      </c>
      <c r="AG799" s="29">
        <v>-100</v>
      </c>
      <c r="AH799" s="29" t="s">
        <v>12690</v>
      </c>
      <c r="AI799" s="29" t="s">
        <v>12691</v>
      </c>
      <c r="AJ799" s="29">
        <v>127</v>
      </c>
      <c r="AK799" s="29" t="s">
        <v>12692</v>
      </c>
      <c r="AL799" s="29" t="s">
        <v>12693</v>
      </c>
      <c r="AM799" s="29">
        <v>190</v>
      </c>
      <c r="AN799" s="1">
        <f t="shared" si="45"/>
        <v>1</v>
      </c>
      <c r="AO799" s="1">
        <f t="shared" si="46"/>
        <v>1</v>
      </c>
      <c r="AP799" s="30">
        <f t="shared" si="47"/>
        <v>46296</v>
      </c>
      <c r="AQ799" s="1" t="str">
        <f>IF(COUNTIF('同场线路Rotas do mesmo SC'!A:A,C799)&gt;0,"Sim","Não")</f>
        <v>Não</v>
      </c>
      <c r="AR799" s="1" t="str">
        <f>IF(COUNTIF(揽收业务网点!A:A,P799)&gt;0,"Sim","Não")</f>
        <v>Não</v>
      </c>
    </row>
    <row r="800" spans="1:44">
      <c r="A800" s="29" t="s">
        <v>12694</v>
      </c>
      <c r="B800" s="29" t="s">
        <v>379</v>
      </c>
      <c r="C800" s="29" t="s">
        <v>12695</v>
      </c>
      <c r="D800" s="29" t="s">
        <v>381</v>
      </c>
      <c r="E800" s="29" t="s">
        <v>640</v>
      </c>
      <c r="F800" s="29" t="s">
        <v>383</v>
      </c>
      <c r="G800" s="29">
        <v>1</v>
      </c>
      <c r="H800" s="29" t="s">
        <v>3037</v>
      </c>
      <c r="I800" s="29" t="s">
        <v>663</v>
      </c>
      <c r="J800" s="29" t="s">
        <v>734</v>
      </c>
      <c r="K800" s="29" t="s">
        <v>387</v>
      </c>
      <c r="L800" s="29" t="s">
        <v>735</v>
      </c>
      <c r="M800" s="29" t="s">
        <v>3038</v>
      </c>
      <c r="N800" s="29" t="s">
        <v>3039</v>
      </c>
      <c r="O800" s="29" t="s">
        <v>3025</v>
      </c>
      <c r="P800" s="29" t="s">
        <v>27</v>
      </c>
      <c r="Q800" s="29" t="s">
        <v>11</v>
      </c>
      <c r="R800" s="29" t="s">
        <v>12696</v>
      </c>
      <c r="S800" s="29" t="s">
        <v>12696</v>
      </c>
      <c r="T800" s="29" t="s">
        <v>12697</v>
      </c>
      <c r="U800" s="29" t="s">
        <v>12698</v>
      </c>
      <c r="V800" s="29">
        <v>477</v>
      </c>
      <c r="W800" s="29" t="s">
        <v>396</v>
      </c>
      <c r="X800" s="29" t="s">
        <v>12699</v>
      </c>
      <c r="Y800" s="29" t="s">
        <v>3059</v>
      </c>
      <c r="Z800" s="29" t="s">
        <v>12700</v>
      </c>
      <c r="AA800" s="29" t="s">
        <v>12700</v>
      </c>
      <c r="AB800" s="29" t="s">
        <v>653</v>
      </c>
      <c r="AC800" s="29" t="s">
        <v>654</v>
      </c>
      <c r="AD800" s="29" t="s">
        <v>11</v>
      </c>
      <c r="AE800" s="29" t="s">
        <v>2582</v>
      </c>
      <c r="AF800" s="29" t="s">
        <v>12701</v>
      </c>
      <c r="AG800" s="29">
        <v>6</v>
      </c>
      <c r="AH800" s="29" t="s">
        <v>12701</v>
      </c>
      <c r="AI800" s="29" t="s">
        <v>12702</v>
      </c>
      <c r="AJ800" s="29">
        <v>-255</v>
      </c>
      <c r="AK800" s="29" t="s">
        <v>12703</v>
      </c>
      <c r="AL800" s="29" t="s">
        <v>12704</v>
      </c>
      <c r="AM800" s="29">
        <v>5540</v>
      </c>
      <c r="AN800" s="1">
        <f t="shared" si="45"/>
        <v>1</v>
      </c>
      <c r="AO800" s="1">
        <f t="shared" si="46"/>
        <v>1</v>
      </c>
      <c r="AP800" s="30">
        <f t="shared" si="47"/>
        <v>46296</v>
      </c>
      <c r="AQ800" s="1" t="str">
        <f>IF(COUNTIF('同场线路Rotas do mesmo SC'!A:A,C800)&gt;0,"Sim","Não")</f>
        <v>Não</v>
      </c>
      <c r="AR800" s="1" t="str">
        <f>IF(COUNTIF(揽收业务网点!A:A,P800)&gt;0,"Sim","Não")</f>
        <v>Sim</v>
      </c>
    </row>
    <row r="801" spans="1:44">
      <c r="A801" s="29" t="s">
        <v>12705</v>
      </c>
      <c r="B801" s="29" t="s">
        <v>379</v>
      </c>
      <c r="C801" s="29" t="s">
        <v>12706</v>
      </c>
      <c r="D801" s="29" t="s">
        <v>381</v>
      </c>
      <c r="E801" s="29" t="s">
        <v>382</v>
      </c>
      <c r="F801" s="29" t="s">
        <v>383</v>
      </c>
      <c r="G801" s="29">
        <v>120</v>
      </c>
      <c r="H801" s="29" t="s">
        <v>12707</v>
      </c>
      <c r="I801" s="29" t="s">
        <v>409</v>
      </c>
      <c r="J801" s="29" t="s">
        <v>1597</v>
      </c>
      <c r="K801" s="29" t="s">
        <v>387</v>
      </c>
      <c r="L801" s="29" t="s">
        <v>1598</v>
      </c>
      <c r="M801" s="29" t="s">
        <v>12708</v>
      </c>
      <c r="N801" s="29" t="s">
        <v>12709</v>
      </c>
      <c r="O801" s="29" t="s">
        <v>2891</v>
      </c>
      <c r="P801" s="29" t="s">
        <v>2892</v>
      </c>
      <c r="Q801" s="29" t="s">
        <v>94</v>
      </c>
      <c r="R801" s="29" t="s">
        <v>12710</v>
      </c>
      <c r="S801" s="29" t="s">
        <v>12711</v>
      </c>
      <c r="T801" s="29" t="s">
        <v>12712</v>
      </c>
      <c r="U801" s="29" t="s">
        <v>12713</v>
      </c>
      <c r="V801" s="29">
        <v>132</v>
      </c>
      <c r="W801" s="29" t="s">
        <v>396</v>
      </c>
      <c r="X801" s="29" t="s">
        <v>12714</v>
      </c>
      <c r="Y801" s="29" t="s">
        <v>1990</v>
      </c>
      <c r="Z801" s="29" t="s">
        <v>12715</v>
      </c>
      <c r="AA801" s="29" t="s">
        <v>12715</v>
      </c>
      <c r="AB801" s="29" t="s">
        <v>3971</v>
      </c>
      <c r="AC801" s="29" t="s">
        <v>3972</v>
      </c>
      <c r="AD801" s="29" t="s">
        <v>94</v>
      </c>
      <c r="AE801" s="29" t="s">
        <v>1817</v>
      </c>
      <c r="AF801" s="29" t="s">
        <v>8211</v>
      </c>
      <c r="AG801" s="29">
        <v>-1392</v>
      </c>
      <c r="AH801" s="29" t="s">
        <v>8211</v>
      </c>
      <c r="AI801" s="29" t="s">
        <v>10540</v>
      </c>
      <c r="AJ801" s="29">
        <v>-16</v>
      </c>
      <c r="AK801" s="29" t="s">
        <v>12716</v>
      </c>
      <c r="AL801" s="29" t="s">
        <v>12717</v>
      </c>
      <c r="AM801" s="29">
        <v>115</v>
      </c>
      <c r="AN801" s="1">
        <f t="shared" si="45"/>
        <v>1</v>
      </c>
      <c r="AO801" s="1">
        <f t="shared" si="46"/>
        <v>1</v>
      </c>
      <c r="AP801" s="30">
        <f t="shared" si="47"/>
        <v>46297</v>
      </c>
      <c r="AQ801" s="1" t="str">
        <f>IF(COUNTIF('同场线路Rotas do mesmo SC'!A:A,C801)&gt;0,"Sim","Não")</f>
        <v>Não</v>
      </c>
      <c r="AR801" s="1" t="str">
        <f>IF(COUNTIF(揽收业务网点!A:A,P801)&gt;0,"Sim","Não")</f>
        <v>Não</v>
      </c>
    </row>
    <row r="802" spans="1:44">
      <c r="A802" s="29" t="s">
        <v>12718</v>
      </c>
      <c r="B802" s="29" t="s">
        <v>379</v>
      </c>
      <c r="C802" s="29" t="s">
        <v>1595</v>
      </c>
      <c r="D802" s="29" t="s">
        <v>381</v>
      </c>
      <c r="E802" s="29" t="s">
        <v>382</v>
      </c>
      <c r="F802" s="29" t="s">
        <v>383</v>
      </c>
      <c r="G802" s="29">
        <v>322</v>
      </c>
      <c r="H802" s="29" t="s">
        <v>1596</v>
      </c>
      <c r="I802" s="29" t="s">
        <v>409</v>
      </c>
      <c r="J802" s="29" t="s">
        <v>1597</v>
      </c>
      <c r="K802" s="29" t="s">
        <v>387</v>
      </c>
      <c r="L802" s="29" t="s">
        <v>1598</v>
      </c>
      <c r="M802" s="29" t="s">
        <v>1599</v>
      </c>
      <c r="N802" s="29" t="s">
        <v>1600</v>
      </c>
      <c r="O802" s="29" t="s">
        <v>601</v>
      </c>
      <c r="P802" s="29" t="s">
        <v>602</v>
      </c>
      <c r="Q802" s="29" t="s">
        <v>94</v>
      </c>
      <c r="R802" s="29" t="s">
        <v>10327</v>
      </c>
      <c r="S802" s="29" t="s">
        <v>12719</v>
      </c>
      <c r="T802" s="29" t="s">
        <v>12720</v>
      </c>
      <c r="U802" s="29" t="s">
        <v>12721</v>
      </c>
      <c r="V802" s="29">
        <v>273</v>
      </c>
      <c r="W802" s="29" t="s">
        <v>396</v>
      </c>
      <c r="X802" s="29" t="s">
        <v>12722</v>
      </c>
      <c r="Y802" s="29" t="s">
        <v>1988</v>
      </c>
      <c r="Z802" s="29" t="s">
        <v>12723</v>
      </c>
      <c r="AA802" s="29" t="s">
        <v>12723</v>
      </c>
      <c r="AB802" s="29" t="s">
        <v>1607</v>
      </c>
      <c r="AC802" s="29" t="s">
        <v>1608</v>
      </c>
      <c r="AD802" s="29" t="s">
        <v>94</v>
      </c>
      <c r="AE802" s="29" t="s">
        <v>723</v>
      </c>
      <c r="AF802" s="29" t="s">
        <v>12724</v>
      </c>
      <c r="AG802" s="29">
        <v>-134</v>
      </c>
      <c r="AH802" s="29" t="s">
        <v>12724</v>
      </c>
      <c r="AI802" s="29"/>
      <c r="AJ802" s="29">
        <v>150</v>
      </c>
      <c r="AK802" s="29" t="s">
        <v>12725</v>
      </c>
      <c r="AL802" s="29" t="s">
        <v>12726</v>
      </c>
      <c r="AM802" s="29">
        <v>482</v>
      </c>
      <c r="AN802" s="1">
        <f t="shared" si="45"/>
        <v>1</v>
      </c>
      <c r="AO802" s="1">
        <f t="shared" si="46"/>
        <v>0</v>
      </c>
      <c r="AP802" s="30">
        <f t="shared" si="47"/>
        <v>46297</v>
      </c>
      <c r="AQ802" s="1" t="str">
        <f>IF(COUNTIF('同场线路Rotas do mesmo SC'!A:A,C802)&gt;0,"Sim","Não")</f>
        <v>Não</v>
      </c>
      <c r="AR802" s="1" t="str">
        <f>IF(COUNTIF(揽收业务网点!A:A,P802)&gt;0,"Sim","Não")</f>
        <v>Não</v>
      </c>
    </row>
    <row r="803" spans="1:44">
      <c r="A803" s="29" t="s">
        <v>12727</v>
      </c>
      <c r="B803" s="29" t="s">
        <v>379</v>
      </c>
      <c r="C803" s="29" t="s">
        <v>1614</v>
      </c>
      <c r="D803" s="29" t="s">
        <v>381</v>
      </c>
      <c r="E803" s="29" t="s">
        <v>382</v>
      </c>
      <c r="F803" s="29" t="s">
        <v>383</v>
      </c>
      <c r="G803" s="29">
        <v>460</v>
      </c>
      <c r="H803" s="29" t="s">
        <v>12728</v>
      </c>
      <c r="I803" s="29" t="s">
        <v>409</v>
      </c>
      <c r="J803" s="29" t="s">
        <v>12729</v>
      </c>
      <c r="K803" s="29" t="s">
        <v>387</v>
      </c>
      <c r="L803" s="29" t="s">
        <v>12730</v>
      </c>
      <c r="M803" s="29" t="s">
        <v>12731</v>
      </c>
      <c r="N803" s="29" t="s">
        <v>12732</v>
      </c>
      <c r="O803" s="29" t="s">
        <v>601</v>
      </c>
      <c r="P803" s="29" t="s">
        <v>602</v>
      </c>
      <c r="Q803" s="29" t="s">
        <v>94</v>
      </c>
      <c r="R803" s="29" t="s">
        <v>12733</v>
      </c>
      <c r="S803" s="29" t="s">
        <v>12734</v>
      </c>
      <c r="T803" s="29" t="s">
        <v>12735</v>
      </c>
      <c r="U803" s="29" t="s">
        <v>12736</v>
      </c>
      <c r="V803" s="29">
        <v>370</v>
      </c>
      <c r="W803" s="29" t="s">
        <v>396</v>
      </c>
      <c r="X803" s="29" t="s">
        <v>12737</v>
      </c>
      <c r="Y803" s="29" t="s">
        <v>1988</v>
      </c>
      <c r="Z803" s="29" t="s">
        <v>12738</v>
      </c>
      <c r="AA803" s="29" t="s">
        <v>12738</v>
      </c>
      <c r="AB803" s="29" t="s">
        <v>1624</v>
      </c>
      <c r="AC803" s="29" t="s">
        <v>1625</v>
      </c>
      <c r="AD803" s="29" t="s">
        <v>94</v>
      </c>
      <c r="AE803" s="29" t="s">
        <v>4385</v>
      </c>
      <c r="AF803" s="29" t="s">
        <v>12739</v>
      </c>
      <c r="AG803" s="29">
        <v>7</v>
      </c>
      <c r="AH803" s="29" t="s">
        <v>12739</v>
      </c>
      <c r="AI803" s="29" t="s">
        <v>12740</v>
      </c>
      <c r="AJ803" s="29">
        <v>122</v>
      </c>
      <c r="AK803" s="29" t="s">
        <v>12741</v>
      </c>
      <c r="AL803" s="29" t="s">
        <v>12742</v>
      </c>
      <c r="AM803" s="29">
        <v>409</v>
      </c>
      <c r="AN803" s="1">
        <f t="shared" si="45"/>
        <v>1</v>
      </c>
      <c r="AO803" s="1">
        <f t="shared" si="46"/>
        <v>1</v>
      </c>
      <c r="AP803" s="30">
        <f t="shared" si="47"/>
        <v>46297</v>
      </c>
      <c r="AQ803" s="1" t="str">
        <f>IF(COUNTIF('同场线路Rotas do mesmo SC'!A:A,C803)&gt;0,"Sim","Não")</f>
        <v>Não</v>
      </c>
      <c r="AR803" s="1" t="str">
        <f>IF(COUNTIF(揽收业务网点!A:A,P803)&gt;0,"Sim","Não")</f>
        <v>Não</v>
      </c>
    </row>
    <row r="804" spans="1:44">
      <c r="A804" s="29" t="s">
        <v>12743</v>
      </c>
      <c r="B804" s="29" t="s">
        <v>379</v>
      </c>
      <c r="C804" s="29" t="s">
        <v>12744</v>
      </c>
      <c r="D804" s="29" t="s">
        <v>381</v>
      </c>
      <c r="E804" s="29" t="s">
        <v>640</v>
      </c>
      <c r="F804" s="29" t="s">
        <v>383</v>
      </c>
      <c r="G804" s="29">
        <v>55</v>
      </c>
      <c r="H804" s="29" t="s">
        <v>12745</v>
      </c>
      <c r="I804" s="29" t="s">
        <v>702</v>
      </c>
      <c r="J804" s="29" t="s">
        <v>7724</v>
      </c>
      <c r="K804" s="29" t="s">
        <v>387</v>
      </c>
      <c r="L804" s="29" t="s">
        <v>7725</v>
      </c>
      <c r="M804" s="29" t="s">
        <v>12746</v>
      </c>
      <c r="N804" s="29" t="s">
        <v>12747</v>
      </c>
      <c r="O804" s="29" t="s">
        <v>7734</v>
      </c>
      <c r="P804" s="29" t="s">
        <v>163</v>
      </c>
      <c r="Q804" s="29" t="s">
        <v>145</v>
      </c>
      <c r="R804" s="29" t="s">
        <v>7467</v>
      </c>
      <c r="S804" s="29" t="s">
        <v>7467</v>
      </c>
      <c r="T804" s="29" t="s">
        <v>12748</v>
      </c>
      <c r="U804" s="29" t="s">
        <v>12749</v>
      </c>
      <c r="V804" s="29">
        <v>5</v>
      </c>
      <c r="W804" s="29" t="s">
        <v>396</v>
      </c>
      <c r="X804" s="29" t="s">
        <v>12750</v>
      </c>
      <c r="Y804" s="29" t="s">
        <v>1954</v>
      </c>
      <c r="Z804" s="29" t="s">
        <v>12751</v>
      </c>
      <c r="AA804" s="29" t="s">
        <v>12751</v>
      </c>
      <c r="AB804" s="29" t="s">
        <v>1165</v>
      </c>
      <c r="AC804" s="29" t="s">
        <v>1166</v>
      </c>
      <c r="AD804" s="29" t="s">
        <v>145</v>
      </c>
      <c r="AE804" s="29" t="s">
        <v>3351</v>
      </c>
      <c r="AF804" s="29" t="s">
        <v>12752</v>
      </c>
      <c r="AG804" s="29">
        <v>10</v>
      </c>
      <c r="AH804" s="29" t="s">
        <v>12752</v>
      </c>
      <c r="AI804" s="29" t="s">
        <v>12753</v>
      </c>
      <c r="AJ804" s="29">
        <v>22</v>
      </c>
      <c r="AK804" s="29" t="s">
        <v>12754</v>
      </c>
      <c r="AL804" s="29" t="s">
        <v>12755</v>
      </c>
      <c r="AM804" s="29">
        <v>4558</v>
      </c>
      <c r="AN804" s="1">
        <f t="shared" si="45"/>
        <v>1</v>
      </c>
      <c r="AO804" s="1">
        <f t="shared" si="46"/>
        <v>1</v>
      </c>
      <c r="AP804" s="30">
        <f t="shared" si="47"/>
        <v>46296</v>
      </c>
      <c r="AQ804" s="1" t="str">
        <f>IF(COUNTIF('同场线路Rotas do mesmo SC'!A:A,C804)&gt;0,"Sim","Não")</f>
        <v>Não</v>
      </c>
      <c r="AR804" s="1" t="str">
        <f>IF(COUNTIF(揽收业务网点!A:A,P804)&gt;0,"Sim","Não")</f>
        <v>Sim</v>
      </c>
    </row>
    <row r="805" spans="1:44">
      <c r="A805" s="29" t="s">
        <v>12756</v>
      </c>
      <c r="B805" s="29" t="s">
        <v>379</v>
      </c>
      <c r="C805" s="29" t="s">
        <v>12757</v>
      </c>
      <c r="D805" s="29" t="s">
        <v>381</v>
      </c>
      <c r="E805" s="29" t="s">
        <v>640</v>
      </c>
      <c r="F805" s="29" t="s">
        <v>732</v>
      </c>
      <c r="G805" s="29">
        <v>55</v>
      </c>
      <c r="H805" s="29" t="s">
        <v>8410</v>
      </c>
      <c r="I805" s="29" t="s">
        <v>702</v>
      </c>
      <c r="J805" s="29" t="s">
        <v>7724</v>
      </c>
      <c r="K805" s="29" t="s">
        <v>387</v>
      </c>
      <c r="L805" s="29" t="s">
        <v>7725</v>
      </c>
      <c r="M805" s="29" t="s">
        <v>8411</v>
      </c>
      <c r="N805" s="29" t="s">
        <v>8412</v>
      </c>
      <c r="O805" s="29" t="s">
        <v>7734</v>
      </c>
      <c r="P805" s="29" t="s">
        <v>163</v>
      </c>
      <c r="Q805" s="29" t="s">
        <v>145</v>
      </c>
      <c r="R805" s="29" t="s">
        <v>12758</v>
      </c>
      <c r="S805" s="29" t="s">
        <v>12758</v>
      </c>
      <c r="T805" s="29" t="s">
        <v>12759</v>
      </c>
      <c r="U805" s="29" t="s">
        <v>12760</v>
      </c>
      <c r="V805" s="29">
        <v>9</v>
      </c>
      <c r="W805" s="29" t="s">
        <v>396</v>
      </c>
      <c r="X805" s="29" t="s">
        <v>12761</v>
      </c>
      <c r="Y805" s="29" t="s">
        <v>1873</v>
      </c>
      <c r="Z805" s="29" t="s">
        <v>12762</v>
      </c>
      <c r="AA805" s="29" t="s">
        <v>12762</v>
      </c>
      <c r="AB805" s="29" t="s">
        <v>1165</v>
      </c>
      <c r="AC805" s="29" t="s">
        <v>1166</v>
      </c>
      <c r="AD805" s="29" t="s">
        <v>145</v>
      </c>
      <c r="AE805" s="29" t="s">
        <v>2487</v>
      </c>
      <c r="AF805" s="29" t="s">
        <v>12763</v>
      </c>
      <c r="AG805" s="29">
        <v>-32</v>
      </c>
      <c r="AH805" s="29" t="s">
        <v>12763</v>
      </c>
      <c r="AI805" s="29" t="s">
        <v>12764</v>
      </c>
      <c r="AJ805" s="29">
        <v>114</v>
      </c>
      <c r="AK805" s="29" t="s">
        <v>12765</v>
      </c>
      <c r="AL805" s="29" t="s">
        <v>12766</v>
      </c>
      <c r="AM805" s="29">
        <v>4393</v>
      </c>
      <c r="AN805" s="1">
        <f t="shared" si="45"/>
        <v>1</v>
      </c>
      <c r="AO805" s="1">
        <f t="shared" si="46"/>
        <v>1</v>
      </c>
      <c r="AP805" s="30">
        <f t="shared" si="47"/>
        <v>46296</v>
      </c>
      <c r="AQ805" s="1" t="str">
        <f>IF(COUNTIF('同场线路Rotas do mesmo SC'!A:A,C805)&gt;0,"Sim","Não")</f>
        <v>Não</v>
      </c>
      <c r="AR805" s="1" t="str">
        <f>IF(COUNTIF(揽收业务网点!A:A,P805)&gt;0,"Sim","Não")</f>
        <v>Sim</v>
      </c>
    </row>
    <row r="806" spans="1:44">
      <c r="A806" s="29" t="s">
        <v>12767</v>
      </c>
      <c r="B806" s="29" t="s">
        <v>379</v>
      </c>
      <c r="C806" s="29" t="s">
        <v>12768</v>
      </c>
      <c r="D806" s="29" t="s">
        <v>381</v>
      </c>
      <c r="E806" s="29" t="s">
        <v>382</v>
      </c>
      <c r="F806" s="29" t="s">
        <v>383</v>
      </c>
      <c r="G806" s="29">
        <v>305</v>
      </c>
      <c r="H806" s="29" t="s">
        <v>12769</v>
      </c>
      <c r="I806" s="29" t="s">
        <v>868</v>
      </c>
      <c r="J806" s="29" t="s">
        <v>3447</v>
      </c>
      <c r="K806" s="29" t="s">
        <v>387</v>
      </c>
      <c r="L806" s="29" t="s">
        <v>3448</v>
      </c>
      <c r="M806" s="29" t="s">
        <v>12770</v>
      </c>
      <c r="N806" s="29" t="s">
        <v>12771</v>
      </c>
      <c r="O806" s="29" t="s">
        <v>1262</v>
      </c>
      <c r="P806" s="29" t="s">
        <v>1263</v>
      </c>
      <c r="Q806" s="29" t="s">
        <v>118</v>
      </c>
      <c r="R806" s="29" t="s">
        <v>12772</v>
      </c>
      <c r="S806" s="29" t="s">
        <v>12772</v>
      </c>
      <c r="T806" s="29" t="s">
        <v>12773</v>
      </c>
      <c r="U806" s="29" t="s">
        <v>12774</v>
      </c>
      <c r="V806" s="29">
        <v>346</v>
      </c>
      <c r="W806" s="29" t="s">
        <v>396</v>
      </c>
      <c r="X806" s="29" t="s">
        <v>12775</v>
      </c>
      <c r="Y806" s="29" t="s">
        <v>551</v>
      </c>
      <c r="Z806" s="29" t="s">
        <v>12776</v>
      </c>
      <c r="AA806" s="29" t="s">
        <v>12776</v>
      </c>
      <c r="AB806" s="29" t="s">
        <v>12777</v>
      </c>
      <c r="AC806" s="29" t="s">
        <v>12778</v>
      </c>
      <c r="AD806" s="29" t="s">
        <v>118</v>
      </c>
      <c r="AE806" s="29" t="s">
        <v>1932</v>
      </c>
      <c r="AF806" s="29" t="s">
        <v>401</v>
      </c>
      <c r="AG806" s="29">
        <v>-40</v>
      </c>
      <c r="AH806" s="29" t="s">
        <v>401</v>
      </c>
      <c r="AI806" s="29" t="s">
        <v>12779</v>
      </c>
      <c r="AJ806" s="29">
        <v>70</v>
      </c>
      <c r="AK806" s="29" t="s">
        <v>12780</v>
      </c>
      <c r="AL806" s="29" t="s">
        <v>12781</v>
      </c>
      <c r="AM806" s="29">
        <v>97</v>
      </c>
      <c r="AN806" s="1">
        <f t="shared" si="45"/>
        <v>1</v>
      </c>
      <c r="AO806" s="1">
        <f t="shared" si="46"/>
        <v>1</v>
      </c>
      <c r="AP806" s="30">
        <f t="shared" si="47"/>
        <v>46296</v>
      </c>
      <c r="AQ806" s="1" t="str">
        <f>IF(COUNTIF('同场线路Rotas do mesmo SC'!A:A,C806)&gt;0,"Sim","Não")</f>
        <v>Não</v>
      </c>
      <c r="AR806" s="1" t="str">
        <f>IF(COUNTIF(揽收业务网点!A:A,P806)&gt;0,"Sim","Não")</f>
        <v>Não</v>
      </c>
    </row>
    <row r="807" spans="1:44">
      <c r="A807" s="29" t="s">
        <v>12782</v>
      </c>
      <c r="B807" s="29" t="s">
        <v>379</v>
      </c>
      <c r="C807" s="29" t="s">
        <v>12783</v>
      </c>
      <c r="D807" s="29" t="s">
        <v>381</v>
      </c>
      <c r="E807" s="29" t="s">
        <v>382</v>
      </c>
      <c r="F807" s="29" t="s">
        <v>383</v>
      </c>
      <c r="G807" s="29">
        <v>122</v>
      </c>
      <c r="H807" s="29" t="s">
        <v>12784</v>
      </c>
      <c r="I807" s="29" t="s">
        <v>868</v>
      </c>
      <c r="J807" s="29" t="s">
        <v>4584</v>
      </c>
      <c r="K807" s="29" t="s">
        <v>387</v>
      </c>
      <c r="L807" s="29" t="s">
        <v>4585</v>
      </c>
      <c r="M807" s="29" t="s">
        <v>12785</v>
      </c>
      <c r="N807" s="29" t="s">
        <v>12786</v>
      </c>
      <c r="O807" s="29" t="s">
        <v>1146</v>
      </c>
      <c r="P807" s="29" t="s">
        <v>1147</v>
      </c>
      <c r="Q807" s="29" t="s">
        <v>118</v>
      </c>
      <c r="R807" s="29" t="s">
        <v>12787</v>
      </c>
      <c r="S807" s="29" t="s">
        <v>12787</v>
      </c>
      <c r="T807" s="29" t="s">
        <v>12788</v>
      </c>
      <c r="U807" s="29" t="s">
        <v>12789</v>
      </c>
      <c r="V807" s="29">
        <v>39</v>
      </c>
      <c r="W807" s="29" t="s">
        <v>396</v>
      </c>
      <c r="X807" s="29" t="s">
        <v>12790</v>
      </c>
      <c r="Y807" s="29" t="s">
        <v>528</v>
      </c>
      <c r="Z807" s="29" t="s">
        <v>2961</v>
      </c>
      <c r="AA807" s="29" t="s">
        <v>2961</v>
      </c>
      <c r="AB807" s="29" t="s">
        <v>12791</v>
      </c>
      <c r="AC807" s="29" t="s">
        <v>12792</v>
      </c>
      <c r="AD807" s="29" t="s">
        <v>118</v>
      </c>
      <c r="AE807" s="29" t="s">
        <v>401</v>
      </c>
      <c r="AF807" s="29" t="s">
        <v>401</v>
      </c>
      <c r="AG807" s="29">
        <v>0</v>
      </c>
      <c r="AH807" s="29" t="s">
        <v>401</v>
      </c>
      <c r="AI807" s="29" t="s">
        <v>12793</v>
      </c>
      <c r="AJ807" s="29">
        <v>28</v>
      </c>
      <c r="AK807" s="29" t="s">
        <v>12794</v>
      </c>
      <c r="AL807" s="29" t="s">
        <v>12795</v>
      </c>
      <c r="AM807" s="29">
        <v>214</v>
      </c>
      <c r="AN807" s="1">
        <f t="shared" si="45"/>
        <v>1</v>
      </c>
      <c r="AO807" s="1">
        <f t="shared" si="46"/>
        <v>1</v>
      </c>
      <c r="AP807" s="30">
        <f t="shared" si="47"/>
        <v>46296</v>
      </c>
      <c r="AQ807" s="1" t="str">
        <f>IF(COUNTIF('同场线路Rotas do mesmo SC'!A:A,C807)&gt;0,"Sim","Não")</f>
        <v>Não</v>
      </c>
      <c r="AR807" s="1" t="str">
        <f>IF(COUNTIF(揽收业务网点!A:A,P807)&gt;0,"Sim","Não")</f>
        <v>Não</v>
      </c>
    </row>
    <row r="808" spans="1:44">
      <c r="A808" s="29" t="s">
        <v>12796</v>
      </c>
      <c r="B808" s="29" t="s">
        <v>379</v>
      </c>
      <c r="C808" s="29" t="s">
        <v>12797</v>
      </c>
      <c r="D808" s="29" t="s">
        <v>381</v>
      </c>
      <c r="E808" s="29" t="s">
        <v>382</v>
      </c>
      <c r="F808" s="29" t="s">
        <v>383</v>
      </c>
      <c r="G808" s="29">
        <v>115</v>
      </c>
      <c r="H808" s="29" t="s">
        <v>12798</v>
      </c>
      <c r="I808" s="29" t="s">
        <v>409</v>
      </c>
      <c r="J808" s="29" t="s">
        <v>9195</v>
      </c>
      <c r="K808" s="29" t="s">
        <v>387</v>
      </c>
      <c r="L808" s="29" t="s">
        <v>9196</v>
      </c>
      <c r="M808" s="29" t="s">
        <v>12799</v>
      </c>
      <c r="N808" s="29" t="s">
        <v>12800</v>
      </c>
      <c r="O808" s="29" t="s">
        <v>5660</v>
      </c>
      <c r="P808" s="29" t="s">
        <v>169</v>
      </c>
      <c r="Q808" s="29" t="s">
        <v>168</v>
      </c>
      <c r="R808" s="29" t="s">
        <v>12801</v>
      </c>
      <c r="S808" s="29" t="s">
        <v>12802</v>
      </c>
      <c r="T808" s="29" t="s">
        <v>12803</v>
      </c>
      <c r="U808" s="29" t="s">
        <v>12804</v>
      </c>
      <c r="V808" s="29">
        <v>186</v>
      </c>
      <c r="W808" s="29" t="s">
        <v>396</v>
      </c>
      <c r="X808" s="29" t="s">
        <v>12805</v>
      </c>
      <c r="Y808" s="29" t="s">
        <v>528</v>
      </c>
      <c r="Z808" s="29" t="s">
        <v>12806</v>
      </c>
      <c r="AA808" s="29" t="s">
        <v>12806</v>
      </c>
      <c r="AB808" s="29" t="s">
        <v>12807</v>
      </c>
      <c r="AC808" s="29" t="s">
        <v>12808</v>
      </c>
      <c r="AD808" s="29" t="s">
        <v>168</v>
      </c>
      <c r="AE808" s="29" t="s">
        <v>12427</v>
      </c>
      <c r="AF808" s="29" t="s">
        <v>12809</v>
      </c>
      <c r="AG808" s="29">
        <v>-122</v>
      </c>
      <c r="AH808" s="29" t="s">
        <v>12809</v>
      </c>
      <c r="AI808" s="29" t="s">
        <v>12810</v>
      </c>
      <c r="AJ808" s="29">
        <v>36</v>
      </c>
      <c r="AK808" s="29" t="s">
        <v>12811</v>
      </c>
      <c r="AL808" s="29" t="s">
        <v>6045</v>
      </c>
      <c r="AM808" s="29">
        <v>220</v>
      </c>
      <c r="AN808" s="1">
        <f t="shared" si="45"/>
        <v>1</v>
      </c>
      <c r="AO808" s="1">
        <f t="shared" si="46"/>
        <v>1</v>
      </c>
      <c r="AP808" s="30">
        <f t="shared" si="47"/>
        <v>46296</v>
      </c>
      <c r="AQ808" s="1" t="str">
        <f>IF(COUNTIF('同场线路Rotas do mesmo SC'!A:A,C808)&gt;0,"Sim","Não")</f>
        <v>Não</v>
      </c>
      <c r="AR808" s="1" t="str">
        <f>IF(COUNTIF(揽收业务网点!A:A,P808)&gt;0,"Sim","Não")</f>
        <v>Sim</v>
      </c>
    </row>
    <row r="809" spans="1:44">
      <c r="A809" s="29" t="s">
        <v>12812</v>
      </c>
      <c r="B809" s="29" t="s">
        <v>379</v>
      </c>
      <c r="C809" s="29" t="s">
        <v>12813</v>
      </c>
      <c r="D809" s="29" t="s">
        <v>381</v>
      </c>
      <c r="E809" s="29" t="s">
        <v>382</v>
      </c>
      <c r="F809" s="29" t="s">
        <v>732</v>
      </c>
      <c r="G809" s="29">
        <v>37</v>
      </c>
      <c r="H809" s="29" t="s">
        <v>12814</v>
      </c>
      <c r="I809" s="29" t="s">
        <v>385</v>
      </c>
      <c r="J809" s="29" t="s">
        <v>2187</v>
      </c>
      <c r="K809" s="29" t="s">
        <v>387</v>
      </c>
      <c r="L809" s="29" t="s">
        <v>2188</v>
      </c>
      <c r="M809" s="29" t="s">
        <v>12815</v>
      </c>
      <c r="N809" s="29" t="s">
        <v>12816</v>
      </c>
      <c r="O809" s="29" t="s">
        <v>653</v>
      </c>
      <c r="P809" s="29" t="s">
        <v>654</v>
      </c>
      <c r="Q809" s="29" t="s">
        <v>11</v>
      </c>
      <c r="R809" s="29" t="s">
        <v>8507</v>
      </c>
      <c r="S809" s="29" t="s">
        <v>12817</v>
      </c>
      <c r="T809" s="29" t="s">
        <v>12818</v>
      </c>
      <c r="U809" s="29" t="s">
        <v>12819</v>
      </c>
      <c r="V809" s="29">
        <v>312</v>
      </c>
      <c r="W809" s="29" t="s">
        <v>396</v>
      </c>
      <c r="X809" s="29" t="s">
        <v>12820</v>
      </c>
      <c r="Y809" s="29" t="s">
        <v>989</v>
      </c>
      <c r="Z809" s="29" t="s">
        <v>12821</v>
      </c>
      <c r="AA809" s="29" t="s">
        <v>12821</v>
      </c>
      <c r="AB809" s="29" t="s">
        <v>12822</v>
      </c>
      <c r="AC809" s="29" t="s">
        <v>12823</v>
      </c>
      <c r="AD809" s="29" t="s">
        <v>145</v>
      </c>
      <c r="AE809" s="29" t="s">
        <v>4088</v>
      </c>
      <c r="AF809" s="29" t="s">
        <v>12824</v>
      </c>
      <c r="AG809" s="29">
        <v>-33</v>
      </c>
      <c r="AH809" s="29" t="s">
        <v>12824</v>
      </c>
      <c r="AI809" s="29" t="s">
        <v>12825</v>
      </c>
      <c r="AJ809" s="29">
        <v>17</v>
      </c>
      <c r="AK809" s="29" t="s">
        <v>12826</v>
      </c>
      <c r="AL809" s="29" t="s">
        <v>12827</v>
      </c>
      <c r="AM809" s="29">
        <v>76</v>
      </c>
      <c r="AN809" s="1">
        <f t="shared" si="45"/>
        <v>1</v>
      </c>
      <c r="AO809" s="1">
        <f t="shared" si="46"/>
        <v>1</v>
      </c>
      <c r="AP809" s="30">
        <f t="shared" si="47"/>
        <v>46296</v>
      </c>
      <c r="AQ809" s="1" t="str">
        <f>IF(COUNTIF('同场线路Rotas do mesmo SC'!A:A,C809)&gt;0,"Sim","Não")</f>
        <v>Não</v>
      </c>
      <c r="AR809" s="1" t="str">
        <f>IF(COUNTIF(揽收业务网点!A:A,P809)&gt;0,"Sim","Não")</f>
        <v>Não</v>
      </c>
    </row>
    <row r="810" spans="1:44">
      <c r="A810" s="29" t="s">
        <v>12828</v>
      </c>
      <c r="B810" s="29" t="s">
        <v>379</v>
      </c>
      <c r="C810" s="29" t="s">
        <v>12829</v>
      </c>
      <c r="D810" s="29" t="s">
        <v>381</v>
      </c>
      <c r="E810" s="29" t="s">
        <v>382</v>
      </c>
      <c r="F810" s="29" t="s">
        <v>811</v>
      </c>
      <c r="G810" s="29">
        <v>8</v>
      </c>
      <c r="H810" s="29" t="s">
        <v>5068</v>
      </c>
      <c r="I810" s="29" t="s">
        <v>868</v>
      </c>
      <c r="J810" s="29" t="s">
        <v>1979</v>
      </c>
      <c r="K810" s="29" t="s">
        <v>411</v>
      </c>
      <c r="L810" s="29" t="s">
        <v>1980</v>
      </c>
      <c r="M810" s="29" t="s">
        <v>12830</v>
      </c>
      <c r="N810" s="29" t="s">
        <v>12831</v>
      </c>
      <c r="O810" s="29" t="s">
        <v>653</v>
      </c>
      <c r="P810" s="29" t="s">
        <v>654</v>
      </c>
      <c r="Q810" s="29" t="s">
        <v>11</v>
      </c>
      <c r="R810" s="29" t="s">
        <v>12832</v>
      </c>
      <c r="S810" s="29" t="s">
        <v>12832</v>
      </c>
      <c r="T810" s="29" t="s">
        <v>12833</v>
      </c>
      <c r="U810" s="29" t="s">
        <v>12834</v>
      </c>
      <c r="V810" s="29">
        <v>753</v>
      </c>
      <c r="W810" s="29" t="s">
        <v>396</v>
      </c>
      <c r="X810" s="29" t="s">
        <v>12835</v>
      </c>
      <c r="Y810" s="29" t="s">
        <v>1990</v>
      </c>
      <c r="Z810" s="29" t="s">
        <v>12836</v>
      </c>
      <c r="AA810" s="29" t="s">
        <v>12836</v>
      </c>
      <c r="AB810" s="29" t="s">
        <v>3407</v>
      </c>
      <c r="AC810" s="29" t="s">
        <v>68</v>
      </c>
      <c r="AD810" s="29" t="s">
        <v>11</v>
      </c>
      <c r="AE810" s="29" t="s">
        <v>12837</v>
      </c>
      <c r="AF810" s="29" t="s">
        <v>12838</v>
      </c>
      <c r="AG810" s="29">
        <v>44</v>
      </c>
      <c r="AH810" s="29" t="s">
        <v>12838</v>
      </c>
      <c r="AI810" s="29" t="s">
        <v>12839</v>
      </c>
      <c r="AJ810" s="29">
        <v>11</v>
      </c>
      <c r="AK810" s="29" t="s">
        <v>12840</v>
      </c>
      <c r="AL810" s="29" t="s">
        <v>12841</v>
      </c>
      <c r="AM810" s="29">
        <v>101</v>
      </c>
      <c r="AN810" s="1">
        <f t="shared" si="45"/>
        <v>1</v>
      </c>
      <c r="AO810" s="1">
        <f t="shared" si="46"/>
        <v>1</v>
      </c>
      <c r="AP810" s="30">
        <f t="shared" si="47"/>
        <v>46296</v>
      </c>
      <c r="AQ810" s="1" t="str">
        <f>IF(COUNTIF('同场线路Rotas do mesmo SC'!A:A,C810)&gt;0,"Sim","Não")</f>
        <v>Não</v>
      </c>
      <c r="AR810" s="1" t="str">
        <f>IF(COUNTIF(揽收业务网点!A:A,P810)&gt;0,"Sim","Não")</f>
        <v>Não</v>
      </c>
    </row>
    <row r="811" spans="1:44">
      <c r="A811" s="29" t="s">
        <v>12842</v>
      </c>
      <c r="B811" s="29" t="s">
        <v>379</v>
      </c>
      <c r="C811" s="29" t="s">
        <v>12843</v>
      </c>
      <c r="D811" s="29" t="s">
        <v>381</v>
      </c>
      <c r="E811" s="29" t="s">
        <v>382</v>
      </c>
      <c r="F811" s="29" t="s">
        <v>383</v>
      </c>
      <c r="G811" s="29">
        <v>37</v>
      </c>
      <c r="H811" s="29" t="s">
        <v>12844</v>
      </c>
      <c r="I811" s="29" t="s">
        <v>868</v>
      </c>
      <c r="J811" s="29" t="s">
        <v>642</v>
      </c>
      <c r="K811" s="29" t="s">
        <v>387</v>
      </c>
      <c r="L811" s="29" t="s">
        <v>643</v>
      </c>
      <c r="M811" s="29" t="s">
        <v>12845</v>
      </c>
      <c r="N811" s="29" t="s">
        <v>12846</v>
      </c>
      <c r="O811" s="29" t="s">
        <v>653</v>
      </c>
      <c r="P811" s="29" t="s">
        <v>654</v>
      </c>
      <c r="Q811" s="29" t="s">
        <v>11</v>
      </c>
      <c r="R811" s="29" t="s">
        <v>12847</v>
      </c>
      <c r="S811" s="29" t="s">
        <v>10467</v>
      </c>
      <c r="T811" s="29" t="s">
        <v>12848</v>
      </c>
      <c r="U811" s="29" t="s">
        <v>12849</v>
      </c>
      <c r="V811" s="29">
        <v>1027</v>
      </c>
      <c r="W811" s="29" t="s">
        <v>396</v>
      </c>
      <c r="X811" s="29" t="s">
        <v>12850</v>
      </c>
      <c r="Y811" s="29" t="s">
        <v>422</v>
      </c>
      <c r="Z811" s="29" t="s">
        <v>12851</v>
      </c>
      <c r="AA811" s="29" t="s">
        <v>12851</v>
      </c>
      <c r="AB811" s="29" t="s">
        <v>12852</v>
      </c>
      <c r="AC811" s="29" t="s">
        <v>12853</v>
      </c>
      <c r="AD811" s="29" t="s">
        <v>11</v>
      </c>
      <c r="AE811" s="29" t="s">
        <v>528</v>
      </c>
      <c r="AF811" s="29" t="s">
        <v>12854</v>
      </c>
      <c r="AG811" s="29">
        <v>-47</v>
      </c>
      <c r="AH811" s="29" t="s">
        <v>12854</v>
      </c>
      <c r="AI811" s="29" t="s">
        <v>12855</v>
      </c>
      <c r="AJ811" s="29">
        <v>62</v>
      </c>
      <c r="AK811" s="29" t="s">
        <v>12856</v>
      </c>
      <c r="AL811" s="29" t="s">
        <v>12857</v>
      </c>
      <c r="AM811" s="29">
        <v>323</v>
      </c>
      <c r="AN811" s="1">
        <f t="shared" si="45"/>
        <v>1</v>
      </c>
      <c r="AO811" s="1">
        <f t="shared" si="46"/>
        <v>1</v>
      </c>
      <c r="AP811" s="30">
        <f t="shared" si="47"/>
        <v>46296</v>
      </c>
      <c r="AQ811" s="1" t="str">
        <f>IF(COUNTIF('同场线路Rotas do mesmo SC'!A:A,C811)&gt;0,"Sim","Não")</f>
        <v>Não</v>
      </c>
      <c r="AR811" s="1" t="str">
        <f>IF(COUNTIF(揽收业务网点!A:A,P811)&gt;0,"Sim","Não")</f>
        <v>Não</v>
      </c>
    </row>
    <row r="812" spans="1:44">
      <c r="A812" s="29" t="s">
        <v>12858</v>
      </c>
      <c r="B812" s="29" t="s">
        <v>379</v>
      </c>
      <c r="C812" s="29" t="s">
        <v>12859</v>
      </c>
      <c r="D812" s="29" t="s">
        <v>381</v>
      </c>
      <c r="E812" s="29" t="s">
        <v>640</v>
      </c>
      <c r="F812" s="29" t="s">
        <v>383</v>
      </c>
      <c r="G812" s="29">
        <v>9</v>
      </c>
      <c r="H812" s="29" t="s">
        <v>12860</v>
      </c>
      <c r="I812" s="29" t="s">
        <v>868</v>
      </c>
      <c r="J812" s="29" t="s">
        <v>9062</v>
      </c>
      <c r="K812" s="29" t="s">
        <v>411</v>
      </c>
      <c r="L812" s="29" t="s">
        <v>9063</v>
      </c>
      <c r="M812" s="29" t="s">
        <v>12861</v>
      </c>
      <c r="N812" s="29" t="s">
        <v>12862</v>
      </c>
      <c r="O812" s="29" t="s">
        <v>9082</v>
      </c>
      <c r="P812" s="29" t="s">
        <v>148</v>
      </c>
      <c r="Q812" s="29" t="s">
        <v>145</v>
      </c>
      <c r="R812" s="29" t="s">
        <v>12863</v>
      </c>
      <c r="S812" s="29" t="s">
        <v>12863</v>
      </c>
      <c r="T812" s="29" t="s">
        <v>12864</v>
      </c>
      <c r="U812" s="29" t="s">
        <v>12865</v>
      </c>
      <c r="V812" s="29">
        <v>1</v>
      </c>
      <c r="W812" s="29" t="s">
        <v>396</v>
      </c>
      <c r="X812" s="29" t="s">
        <v>12866</v>
      </c>
      <c r="Y812" s="29" t="s">
        <v>2077</v>
      </c>
      <c r="Z812" s="29" t="s">
        <v>12825</v>
      </c>
      <c r="AA812" s="29" t="s">
        <v>12825</v>
      </c>
      <c r="AB812" s="29" t="s">
        <v>12867</v>
      </c>
      <c r="AC812" s="29" t="s">
        <v>155</v>
      </c>
      <c r="AD812" s="29" t="s">
        <v>145</v>
      </c>
      <c r="AE812" s="29" t="s">
        <v>2873</v>
      </c>
      <c r="AF812" s="29" t="s">
        <v>12868</v>
      </c>
      <c r="AG812" s="29">
        <v>-79</v>
      </c>
      <c r="AH812" s="29" t="s">
        <v>12868</v>
      </c>
      <c r="AI812" s="29" t="s">
        <v>12869</v>
      </c>
      <c r="AJ812" s="29"/>
      <c r="AK812" s="29"/>
      <c r="AL812" s="29"/>
      <c r="AM812" s="29"/>
      <c r="AN812" s="1">
        <f t="shared" si="45"/>
        <v>1</v>
      </c>
      <c r="AO812" s="1">
        <f t="shared" si="46"/>
        <v>1</v>
      </c>
      <c r="AP812" s="30">
        <f t="shared" si="47"/>
        <v>46296</v>
      </c>
      <c r="AQ812" s="1" t="str">
        <f>IF(COUNTIF('同场线路Rotas do mesmo SC'!A:A,C812)&gt;0,"Sim","Não")</f>
        <v>Não</v>
      </c>
      <c r="AR812" s="1" t="str">
        <f>IF(COUNTIF(揽收业务网点!A:A,P812)&gt;0,"Sim","Não")</f>
        <v>Sim</v>
      </c>
    </row>
    <row r="813" spans="1:44">
      <c r="A813" s="29" t="s">
        <v>12858</v>
      </c>
      <c r="B813" s="29" t="s">
        <v>379</v>
      </c>
      <c r="C813" s="29" t="s">
        <v>12859</v>
      </c>
      <c r="D813" s="29" t="s">
        <v>381</v>
      </c>
      <c r="E813" s="29" t="s">
        <v>640</v>
      </c>
      <c r="F813" s="29" t="s">
        <v>383</v>
      </c>
      <c r="G813" s="29">
        <v>11</v>
      </c>
      <c r="H813" s="29" t="s">
        <v>12860</v>
      </c>
      <c r="I813" s="29" t="s">
        <v>868</v>
      </c>
      <c r="J813" s="29" t="s">
        <v>9062</v>
      </c>
      <c r="K813" s="29" t="s">
        <v>411</v>
      </c>
      <c r="L813" s="29" t="s">
        <v>9063</v>
      </c>
      <c r="M813" s="29" t="s">
        <v>12861</v>
      </c>
      <c r="N813" s="29" t="s">
        <v>12862</v>
      </c>
      <c r="O813" s="29" t="s">
        <v>12867</v>
      </c>
      <c r="P813" s="29" t="s">
        <v>155</v>
      </c>
      <c r="Q813" s="29" t="s">
        <v>145</v>
      </c>
      <c r="R813" s="29" t="s">
        <v>12870</v>
      </c>
      <c r="S813" s="29" t="s">
        <v>12871</v>
      </c>
      <c r="T813" s="29" t="s">
        <v>12872</v>
      </c>
      <c r="U813" s="29" t="s">
        <v>12873</v>
      </c>
      <c r="V813" s="29">
        <v>3</v>
      </c>
      <c r="W813" s="29" t="s">
        <v>396</v>
      </c>
      <c r="X813" s="29" t="s">
        <v>12874</v>
      </c>
      <c r="Y813" s="29" t="s">
        <v>12875</v>
      </c>
      <c r="Z813" s="29" t="s">
        <v>12876</v>
      </c>
      <c r="AA813" s="29" t="s">
        <v>12876</v>
      </c>
      <c r="AB813" s="29" t="s">
        <v>12571</v>
      </c>
      <c r="AC813" s="29" t="s">
        <v>156</v>
      </c>
      <c r="AD813" s="29" t="s">
        <v>145</v>
      </c>
      <c r="AE813" s="29" t="s">
        <v>2750</v>
      </c>
      <c r="AF813" s="29" t="s">
        <v>12877</v>
      </c>
      <c r="AG813" s="29">
        <v>-137</v>
      </c>
      <c r="AH813" s="29" t="s">
        <v>12877</v>
      </c>
      <c r="AI813" s="29" t="s">
        <v>12878</v>
      </c>
      <c r="AJ813" s="29"/>
      <c r="AK813" s="29"/>
      <c r="AL813" s="29"/>
      <c r="AM813" s="29"/>
      <c r="AN813" s="1">
        <f t="shared" si="45"/>
        <v>1</v>
      </c>
      <c r="AO813" s="1">
        <f t="shared" si="46"/>
        <v>1</v>
      </c>
      <c r="AP813" s="30">
        <f t="shared" si="47"/>
        <v>46296</v>
      </c>
      <c r="AQ813" s="1" t="str">
        <f>IF(COUNTIF('同场线路Rotas do mesmo SC'!A:A,C813)&gt;0,"Sim","Não")</f>
        <v>Não</v>
      </c>
      <c r="AR813" s="1" t="str">
        <f>IF(COUNTIF(揽收业务网点!A:A,P813)&gt;0,"Sim","Não")</f>
        <v>Sim</v>
      </c>
    </row>
    <row r="814" spans="1:44">
      <c r="A814" s="29" t="s">
        <v>12879</v>
      </c>
      <c r="B814" s="29" t="s">
        <v>379</v>
      </c>
      <c r="C814" s="29" t="s">
        <v>12880</v>
      </c>
      <c r="D814" s="29" t="s">
        <v>381</v>
      </c>
      <c r="E814" s="29" t="s">
        <v>382</v>
      </c>
      <c r="F814" s="29" t="s">
        <v>383</v>
      </c>
      <c r="G814" s="29">
        <v>112</v>
      </c>
      <c r="H814" s="29" t="s">
        <v>12881</v>
      </c>
      <c r="I814" s="29" t="s">
        <v>385</v>
      </c>
      <c r="J814" s="29" t="s">
        <v>1016</v>
      </c>
      <c r="K814" s="29" t="s">
        <v>387</v>
      </c>
      <c r="L814" s="29" t="s">
        <v>1017</v>
      </c>
      <c r="M814" s="29" t="s">
        <v>12882</v>
      </c>
      <c r="N814" s="29" t="s">
        <v>12883</v>
      </c>
      <c r="O814" s="29" t="s">
        <v>1146</v>
      </c>
      <c r="P814" s="29" t="s">
        <v>1147</v>
      </c>
      <c r="Q814" s="29" t="s">
        <v>118</v>
      </c>
      <c r="R814" s="29" t="s">
        <v>12884</v>
      </c>
      <c r="S814" s="29" t="s">
        <v>12884</v>
      </c>
      <c r="T814" s="29" t="s">
        <v>12885</v>
      </c>
      <c r="U814" s="29" t="s">
        <v>12886</v>
      </c>
      <c r="V814" s="29">
        <v>14</v>
      </c>
      <c r="W814" s="29" t="s">
        <v>396</v>
      </c>
      <c r="X814" s="29" t="s">
        <v>12887</v>
      </c>
      <c r="Y814" s="29" t="s">
        <v>528</v>
      </c>
      <c r="Z814" s="29" t="s">
        <v>12888</v>
      </c>
      <c r="AA814" s="29" t="s">
        <v>12888</v>
      </c>
      <c r="AB814" s="29" t="s">
        <v>12889</v>
      </c>
      <c r="AC814" s="29" t="s">
        <v>12890</v>
      </c>
      <c r="AD814" s="29" t="s">
        <v>118</v>
      </c>
      <c r="AE814" s="29" t="s">
        <v>401</v>
      </c>
      <c r="AF814" s="29" t="s">
        <v>633</v>
      </c>
      <c r="AG814" s="29">
        <v>-60</v>
      </c>
      <c r="AH814" s="29" t="s">
        <v>633</v>
      </c>
      <c r="AI814" s="29" t="s">
        <v>12891</v>
      </c>
      <c r="AJ814" s="29">
        <v>80</v>
      </c>
      <c r="AK814" s="29" t="s">
        <v>12892</v>
      </c>
      <c r="AL814" s="29" t="s">
        <v>12893</v>
      </c>
      <c r="AM814" s="29">
        <v>113</v>
      </c>
      <c r="AN814" s="1">
        <f t="shared" si="45"/>
        <v>1</v>
      </c>
      <c r="AO814" s="1">
        <f t="shared" si="46"/>
        <v>1</v>
      </c>
      <c r="AP814" s="30">
        <f t="shared" si="47"/>
        <v>46296</v>
      </c>
      <c r="AQ814" s="1" t="str">
        <f>IF(COUNTIF('同场线路Rotas do mesmo SC'!A:A,C814)&gt;0,"Sim","Não")</f>
        <v>Não</v>
      </c>
      <c r="AR814" s="1" t="str">
        <f>IF(COUNTIF(揽收业务网点!A:A,P814)&gt;0,"Sim","Não")</f>
        <v>Não</v>
      </c>
    </row>
    <row r="815" spans="1:44">
      <c r="A815" s="29" t="s">
        <v>12894</v>
      </c>
      <c r="B815" s="29" t="s">
        <v>379</v>
      </c>
      <c r="C815" s="29" t="s">
        <v>12895</v>
      </c>
      <c r="D815" s="29" t="s">
        <v>381</v>
      </c>
      <c r="E815" s="29" t="s">
        <v>382</v>
      </c>
      <c r="F815" s="29" t="s">
        <v>811</v>
      </c>
      <c r="G815" s="29">
        <v>37</v>
      </c>
      <c r="H815" s="29" t="s">
        <v>12896</v>
      </c>
      <c r="I815" s="29" t="s">
        <v>385</v>
      </c>
      <c r="J815" s="29" t="s">
        <v>4160</v>
      </c>
      <c r="K815" s="29" t="s">
        <v>387</v>
      </c>
      <c r="L815" s="29" t="s">
        <v>4161</v>
      </c>
      <c r="M815" s="29" t="s">
        <v>12897</v>
      </c>
      <c r="N815" s="29" t="s">
        <v>12898</v>
      </c>
      <c r="O815" s="29" t="s">
        <v>653</v>
      </c>
      <c r="P815" s="29" t="s">
        <v>654</v>
      </c>
      <c r="Q815" s="29" t="s">
        <v>11</v>
      </c>
      <c r="R815" s="29" t="s">
        <v>12899</v>
      </c>
      <c r="S815" s="29" t="s">
        <v>12900</v>
      </c>
      <c r="T815" s="29" t="s">
        <v>12901</v>
      </c>
      <c r="U815" s="29" t="s">
        <v>12902</v>
      </c>
      <c r="V815" s="29">
        <v>380</v>
      </c>
      <c r="W815" s="29" t="s">
        <v>396</v>
      </c>
      <c r="X815" s="29" t="s">
        <v>12903</v>
      </c>
      <c r="Y815" s="29" t="s">
        <v>2754</v>
      </c>
      <c r="Z815" s="29" t="s">
        <v>12904</v>
      </c>
      <c r="AA815" s="29" t="s">
        <v>12904</v>
      </c>
      <c r="AB815" s="29" t="s">
        <v>12822</v>
      </c>
      <c r="AC815" s="29" t="s">
        <v>12823</v>
      </c>
      <c r="AD815" s="29" t="s">
        <v>145</v>
      </c>
      <c r="AE815" s="29" t="s">
        <v>2541</v>
      </c>
      <c r="AF815" s="29" t="s">
        <v>12905</v>
      </c>
      <c r="AG815" s="29">
        <v>33</v>
      </c>
      <c r="AH815" s="29" t="s">
        <v>12905</v>
      </c>
      <c r="AI815" s="29" t="s">
        <v>12906</v>
      </c>
      <c r="AJ815" s="29">
        <v>6</v>
      </c>
      <c r="AK815" s="29" t="s">
        <v>12907</v>
      </c>
      <c r="AL815" s="29" t="s">
        <v>12908</v>
      </c>
      <c r="AM815" s="29">
        <v>46</v>
      </c>
      <c r="AN815" s="1">
        <f t="shared" si="45"/>
        <v>1</v>
      </c>
      <c r="AO815" s="1">
        <f t="shared" si="46"/>
        <v>1</v>
      </c>
      <c r="AP815" s="30">
        <f t="shared" si="47"/>
        <v>46296</v>
      </c>
      <c r="AQ815" s="1" t="str">
        <f>IF(COUNTIF('同场线路Rotas do mesmo SC'!A:A,C815)&gt;0,"Sim","Não")</f>
        <v>Não</v>
      </c>
      <c r="AR815" s="1" t="str">
        <f>IF(COUNTIF(揽收业务网点!A:A,P815)&gt;0,"Sim","Não")</f>
        <v>Não</v>
      </c>
    </row>
    <row r="816" spans="1:44">
      <c r="A816" s="29" t="s">
        <v>12909</v>
      </c>
      <c r="B816" s="29" t="s">
        <v>379</v>
      </c>
      <c r="C816" s="29" t="s">
        <v>12910</v>
      </c>
      <c r="D816" s="29" t="s">
        <v>381</v>
      </c>
      <c r="E816" s="29" t="s">
        <v>382</v>
      </c>
      <c r="F816" s="29" t="s">
        <v>383</v>
      </c>
      <c r="G816" s="29">
        <v>15</v>
      </c>
      <c r="H816" s="29" t="s">
        <v>12911</v>
      </c>
      <c r="I816" s="29" t="s">
        <v>702</v>
      </c>
      <c r="J816" s="29" t="s">
        <v>4443</v>
      </c>
      <c r="K816" s="29" t="s">
        <v>387</v>
      </c>
      <c r="L816" s="29" t="s">
        <v>4444</v>
      </c>
      <c r="M816" s="29" t="s">
        <v>12912</v>
      </c>
      <c r="N816" s="29" t="s">
        <v>12913</v>
      </c>
      <c r="O816" s="29" t="s">
        <v>1111</v>
      </c>
      <c r="P816" s="29" t="s">
        <v>1112</v>
      </c>
      <c r="Q816" s="29" t="s">
        <v>168</v>
      </c>
      <c r="R816" s="29" t="s">
        <v>12914</v>
      </c>
      <c r="S816" s="29" t="s">
        <v>12915</v>
      </c>
      <c r="T816" s="29" t="s">
        <v>12916</v>
      </c>
      <c r="U816" s="29" t="s">
        <v>12917</v>
      </c>
      <c r="V816" s="29">
        <v>77</v>
      </c>
      <c r="W816" s="29" t="s">
        <v>396</v>
      </c>
      <c r="X816" s="29" t="s">
        <v>12918</v>
      </c>
      <c r="Y816" s="29" t="s">
        <v>948</v>
      </c>
      <c r="Z816" s="29" t="s">
        <v>4615</v>
      </c>
      <c r="AA816" s="29" t="s">
        <v>4615</v>
      </c>
      <c r="AB816" s="29" t="s">
        <v>12919</v>
      </c>
      <c r="AC816" s="29" t="s">
        <v>12920</v>
      </c>
      <c r="AD816" s="29" t="s">
        <v>168</v>
      </c>
      <c r="AE816" s="29" t="s">
        <v>12921</v>
      </c>
      <c r="AF816" s="29" t="s">
        <v>6860</v>
      </c>
      <c r="AG816" s="29">
        <v>1</v>
      </c>
      <c r="AH816" s="29" t="s">
        <v>6860</v>
      </c>
      <c r="AI816" s="29"/>
      <c r="AJ816" s="29">
        <v>46</v>
      </c>
      <c r="AK816" s="29" t="s">
        <v>12922</v>
      </c>
      <c r="AL816" s="29" t="s">
        <v>12923</v>
      </c>
      <c r="AM816" s="29">
        <v>163</v>
      </c>
      <c r="AN816" s="1">
        <f t="shared" si="45"/>
        <v>1</v>
      </c>
      <c r="AO816" s="1">
        <f t="shared" si="46"/>
        <v>0</v>
      </c>
      <c r="AP816" s="30">
        <f t="shared" si="47"/>
        <v>46296</v>
      </c>
      <c r="AQ816" s="1" t="str">
        <f>IF(COUNTIF('同场线路Rotas do mesmo SC'!A:A,C816)&gt;0,"Sim","Não")</f>
        <v>Não</v>
      </c>
      <c r="AR816" s="1" t="str">
        <f>IF(COUNTIF(揽收业务网点!A:A,P816)&gt;0,"Sim","Não")</f>
        <v>Não</v>
      </c>
    </row>
    <row r="817" spans="1:44">
      <c r="A817" s="29" t="s">
        <v>12924</v>
      </c>
      <c r="B817" s="29" t="s">
        <v>379</v>
      </c>
      <c r="C817" s="29" t="s">
        <v>12925</v>
      </c>
      <c r="D817" s="29" t="s">
        <v>381</v>
      </c>
      <c r="E817" s="29" t="s">
        <v>382</v>
      </c>
      <c r="F817" s="29" t="s">
        <v>383</v>
      </c>
      <c r="G817" s="29">
        <v>104</v>
      </c>
      <c r="H817" s="29" t="s">
        <v>12926</v>
      </c>
      <c r="I817" s="29" t="s">
        <v>868</v>
      </c>
      <c r="J817" s="29" t="s">
        <v>2881</v>
      </c>
      <c r="K817" s="29" t="s">
        <v>387</v>
      </c>
      <c r="L817" s="29" t="s">
        <v>2882</v>
      </c>
      <c r="M817" s="29" t="s">
        <v>12927</v>
      </c>
      <c r="N817" s="29" t="s">
        <v>12928</v>
      </c>
      <c r="O817" s="29" t="s">
        <v>2891</v>
      </c>
      <c r="P817" s="29" t="s">
        <v>2892</v>
      </c>
      <c r="Q817" s="29" t="s">
        <v>94</v>
      </c>
      <c r="R817" s="29" t="s">
        <v>647</v>
      </c>
      <c r="S817" s="29" t="s">
        <v>647</v>
      </c>
      <c r="T817" s="29" t="s">
        <v>12929</v>
      </c>
      <c r="U817" s="29" t="s">
        <v>12389</v>
      </c>
      <c r="V817" s="29">
        <v>13</v>
      </c>
      <c r="W817" s="29" t="s">
        <v>396</v>
      </c>
      <c r="X817" s="29" t="s">
        <v>12930</v>
      </c>
      <c r="Y817" s="29" t="s">
        <v>528</v>
      </c>
      <c r="Z817" s="29" t="s">
        <v>12931</v>
      </c>
      <c r="AA817" s="29" t="s">
        <v>12931</v>
      </c>
      <c r="AB817" s="29" t="s">
        <v>12932</v>
      </c>
      <c r="AC817" s="29" t="s">
        <v>12933</v>
      </c>
      <c r="AD817" s="29" t="s">
        <v>94</v>
      </c>
      <c r="AE817" s="29" t="s">
        <v>5209</v>
      </c>
      <c r="AF817" s="29" t="s">
        <v>12934</v>
      </c>
      <c r="AG817" s="29">
        <v>25</v>
      </c>
      <c r="AH817" s="29" t="s">
        <v>12934</v>
      </c>
      <c r="AI817" s="29" t="s">
        <v>2133</v>
      </c>
      <c r="AJ817" s="29">
        <v>4</v>
      </c>
      <c r="AK817" s="29" t="s">
        <v>12935</v>
      </c>
      <c r="AL817" s="29" t="s">
        <v>12936</v>
      </c>
      <c r="AM817" s="29">
        <v>203</v>
      </c>
      <c r="AN817" s="1">
        <f t="shared" si="45"/>
        <v>1</v>
      </c>
      <c r="AO817" s="1">
        <f t="shared" si="46"/>
        <v>1</v>
      </c>
      <c r="AP817" s="30">
        <f t="shared" si="47"/>
        <v>46296</v>
      </c>
      <c r="AQ817" s="1" t="str">
        <f>IF(COUNTIF('同场线路Rotas do mesmo SC'!A:A,C817)&gt;0,"Sim","Não")</f>
        <v>Não</v>
      </c>
      <c r="AR817" s="1" t="str">
        <f>IF(COUNTIF(揽收业务网点!A:A,P817)&gt;0,"Sim","Não")</f>
        <v>Não</v>
      </c>
    </row>
    <row r="818" spans="1:44">
      <c r="A818" s="29" t="s">
        <v>12937</v>
      </c>
      <c r="B818" s="29" t="s">
        <v>379</v>
      </c>
      <c r="C818" s="29" t="s">
        <v>12938</v>
      </c>
      <c r="D818" s="29" t="s">
        <v>381</v>
      </c>
      <c r="E818" s="29" t="s">
        <v>382</v>
      </c>
      <c r="F818" s="29" t="s">
        <v>383</v>
      </c>
      <c r="G818" s="29">
        <v>53</v>
      </c>
      <c r="H818" s="29" t="s">
        <v>12939</v>
      </c>
      <c r="I818" s="29" t="s">
        <v>868</v>
      </c>
      <c r="J818" s="29" t="s">
        <v>642</v>
      </c>
      <c r="K818" s="29" t="s">
        <v>387</v>
      </c>
      <c r="L818" s="29" t="s">
        <v>643</v>
      </c>
      <c r="M818" s="29" t="s">
        <v>12940</v>
      </c>
      <c r="N818" s="29" t="s">
        <v>12941</v>
      </c>
      <c r="O818" s="29" t="s">
        <v>1229</v>
      </c>
      <c r="P818" s="29" t="s">
        <v>50</v>
      </c>
      <c r="Q818" s="29" t="s">
        <v>11</v>
      </c>
      <c r="R818" s="29" t="s">
        <v>12549</v>
      </c>
      <c r="S818" s="29" t="s">
        <v>12549</v>
      </c>
      <c r="T818" s="29" t="s">
        <v>12942</v>
      </c>
      <c r="U818" s="29" t="s">
        <v>12943</v>
      </c>
      <c r="V818" s="29">
        <v>49</v>
      </c>
      <c r="W818" s="29" t="s">
        <v>396</v>
      </c>
      <c r="X818" s="29" t="s">
        <v>5874</v>
      </c>
      <c r="Y818" s="29" t="s">
        <v>551</v>
      </c>
      <c r="Z818" s="29" t="s">
        <v>12944</v>
      </c>
      <c r="AA818" s="29" t="s">
        <v>12944</v>
      </c>
      <c r="AB818" s="29" t="s">
        <v>12945</v>
      </c>
      <c r="AC818" s="29" t="s">
        <v>12946</v>
      </c>
      <c r="AD818" s="29" t="s">
        <v>11</v>
      </c>
      <c r="AE818" s="29" t="s">
        <v>12177</v>
      </c>
      <c r="AF818" s="29" t="s">
        <v>12947</v>
      </c>
      <c r="AG818" s="29">
        <v>56</v>
      </c>
      <c r="AH818" s="29" t="s">
        <v>12947</v>
      </c>
      <c r="AI818" s="29" t="s">
        <v>12948</v>
      </c>
      <c r="AJ818" s="29">
        <v>50</v>
      </c>
      <c r="AK818" s="29" t="s">
        <v>12949</v>
      </c>
      <c r="AL818" s="29" t="s">
        <v>12950</v>
      </c>
      <c r="AM818" s="29">
        <v>41</v>
      </c>
      <c r="AN818" s="1">
        <f t="shared" si="45"/>
        <v>1</v>
      </c>
      <c r="AO818" s="1">
        <f t="shared" si="46"/>
        <v>1</v>
      </c>
      <c r="AP818" s="30">
        <f t="shared" si="47"/>
        <v>46296</v>
      </c>
      <c r="AQ818" s="1" t="str">
        <f>IF(COUNTIF('同场线路Rotas do mesmo SC'!A:A,C818)&gt;0,"Sim","Não")</f>
        <v>Não</v>
      </c>
      <c r="AR818" s="1" t="str">
        <f>IF(COUNTIF(揽收业务网点!A:A,P818)&gt;0,"Sim","Não")</f>
        <v>Sim</v>
      </c>
    </row>
    <row r="819" spans="1:44">
      <c r="A819" s="29" t="s">
        <v>12951</v>
      </c>
      <c r="B819" s="29" t="s">
        <v>379</v>
      </c>
      <c r="C819" s="29" t="s">
        <v>12952</v>
      </c>
      <c r="D819" s="29" t="s">
        <v>381</v>
      </c>
      <c r="E819" s="29" t="s">
        <v>640</v>
      </c>
      <c r="F819" s="29" t="s">
        <v>847</v>
      </c>
      <c r="G819" s="29">
        <v>24</v>
      </c>
      <c r="H819" s="29" t="s">
        <v>4257</v>
      </c>
      <c r="I819" s="29" t="s">
        <v>385</v>
      </c>
      <c r="J819" s="29" t="s">
        <v>642</v>
      </c>
      <c r="K819" s="29" t="s">
        <v>387</v>
      </c>
      <c r="L819" s="29" t="s">
        <v>643</v>
      </c>
      <c r="M819" s="29" t="s">
        <v>4258</v>
      </c>
      <c r="N819" s="29" t="s">
        <v>4259</v>
      </c>
      <c r="O819" s="29" t="s">
        <v>3756</v>
      </c>
      <c r="P819" s="29" t="s">
        <v>151</v>
      </c>
      <c r="Q819" s="29" t="s">
        <v>145</v>
      </c>
      <c r="R819" s="29" t="s">
        <v>12953</v>
      </c>
      <c r="S819" s="29" t="s">
        <v>12953</v>
      </c>
      <c r="T819" s="29" t="s">
        <v>1659</v>
      </c>
      <c r="U819" s="29" t="s">
        <v>12954</v>
      </c>
      <c r="V819" s="29">
        <v>178</v>
      </c>
      <c r="W819" s="29" t="s">
        <v>396</v>
      </c>
      <c r="X819" s="29" t="s">
        <v>12955</v>
      </c>
      <c r="Y819" s="29" t="s">
        <v>2307</v>
      </c>
      <c r="Z819" s="29" t="s">
        <v>12956</v>
      </c>
      <c r="AA819" s="29" t="s">
        <v>12956</v>
      </c>
      <c r="AB819" s="29" t="s">
        <v>1165</v>
      </c>
      <c r="AC819" s="29" t="s">
        <v>1166</v>
      </c>
      <c r="AD819" s="29" t="s">
        <v>145</v>
      </c>
      <c r="AE819" s="29" t="s">
        <v>1814</v>
      </c>
      <c r="AF819" s="29" t="s">
        <v>12957</v>
      </c>
      <c r="AG819" s="29">
        <v>-136</v>
      </c>
      <c r="AH819" s="29" t="s">
        <v>12957</v>
      </c>
      <c r="AI819" s="29" t="s">
        <v>12958</v>
      </c>
      <c r="AJ819" s="29">
        <v>63</v>
      </c>
      <c r="AK819" s="29" t="s">
        <v>12959</v>
      </c>
      <c r="AL819" s="29" t="s">
        <v>12960</v>
      </c>
      <c r="AM819" s="29">
        <v>991</v>
      </c>
      <c r="AN819" s="1">
        <f t="shared" si="45"/>
        <v>1</v>
      </c>
      <c r="AO819" s="1">
        <f t="shared" si="46"/>
        <v>1</v>
      </c>
      <c r="AP819" s="30">
        <f t="shared" si="47"/>
        <v>46296</v>
      </c>
      <c r="AQ819" s="1" t="str">
        <f>IF(COUNTIF('同场线路Rotas do mesmo SC'!A:A,C819)&gt;0,"Sim","Não")</f>
        <v>Não</v>
      </c>
      <c r="AR819" s="1" t="str">
        <f>IF(COUNTIF(揽收业务网点!A:A,P819)&gt;0,"Sim","Não")</f>
        <v>Sim</v>
      </c>
    </row>
    <row r="820" spans="1:44">
      <c r="A820" s="29" t="s">
        <v>12961</v>
      </c>
      <c r="B820" s="29" t="s">
        <v>379</v>
      </c>
      <c r="C820" s="29" t="s">
        <v>12962</v>
      </c>
      <c r="D820" s="29" t="s">
        <v>381</v>
      </c>
      <c r="E820" s="29" t="s">
        <v>640</v>
      </c>
      <c r="F820" s="29" t="s">
        <v>811</v>
      </c>
      <c r="G820" s="29">
        <v>100</v>
      </c>
      <c r="H820" s="29" t="s">
        <v>12963</v>
      </c>
      <c r="I820" s="29" t="s">
        <v>385</v>
      </c>
      <c r="J820" s="29" t="s">
        <v>2881</v>
      </c>
      <c r="K820" s="29" t="s">
        <v>387</v>
      </c>
      <c r="L820" s="29" t="s">
        <v>2882</v>
      </c>
      <c r="M820" s="29" t="s">
        <v>12964</v>
      </c>
      <c r="N820" s="29" t="s">
        <v>12965</v>
      </c>
      <c r="O820" s="29" t="s">
        <v>2885</v>
      </c>
      <c r="P820" s="29" t="s">
        <v>103</v>
      </c>
      <c r="Q820" s="29" t="s">
        <v>94</v>
      </c>
      <c r="R820" s="29" t="s">
        <v>12966</v>
      </c>
      <c r="S820" s="29" t="s">
        <v>12966</v>
      </c>
      <c r="T820" s="29" t="s">
        <v>12967</v>
      </c>
      <c r="U820" s="29" t="s">
        <v>12968</v>
      </c>
      <c r="V820" s="29">
        <v>207</v>
      </c>
      <c r="W820" s="29" t="s">
        <v>396</v>
      </c>
      <c r="X820" s="29" t="s">
        <v>12969</v>
      </c>
      <c r="Y820" s="29" t="s">
        <v>401</v>
      </c>
      <c r="Z820" s="29" t="s">
        <v>12970</v>
      </c>
      <c r="AA820" s="29" t="s">
        <v>12970</v>
      </c>
      <c r="AB820" s="29" t="s">
        <v>2891</v>
      </c>
      <c r="AC820" s="29" t="s">
        <v>2892</v>
      </c>
      <c r="AD820" s="29" t="s">
        <v>94</v>
      </c>
      <c r="AE820" s="29" t="s">
        <v>1775</v>
      </c>
      <c r="AF820" s="29" t="s">
        <v>12971</v>
      </c>
      <c r="AG820" s="29">
        <v>908</v>
      </c>
      <c r="AH820" s="29" t="s">
        <v>12971</v>
      </c>
      <c r="AI820" s="29"/>
      <c r="AJ820" s="29">
        <v>6</v>
      </c>
      <c r="AK820" s="29" t="s">
        <v>12972</v>
      </c>
      <c r="AL820" s="29" t="s">
        <v>12973</v>
      </c>
      <c r="AM820" s="29">
        <v>126</v>
      </c>
      <c r="AN820" s="1">
        <f t="shared" si="45"/>
        <v>1</v>
      </c>
      <c r="AO820" s="1">
        <f t="shared" si="46"/>
        <v>0</v>
      </c>
      <c r="AP820" s="30">
        <f t="shared" si="47"/>
        <v>46296</v>
      </c>
      <c r="AQ820" s="1" t="str">
        <f>IF(COUNTIF('同场线路Rotas do mesmo SC'!A:A,C820)&gt;0,"Sim","Não")</f>
        <v>Não</v>
      </c>
      <c r="AR820" s="1" t="str">
        <f>IF(COUNTIF(揽收业务网点!A:A,P820)&gt;0,"Sim","Não")</f>
        <v>Sim</v>
      </c>
    </row>
    <row r="821" spans="1:44">
      <c r="A821" s="29" t="s">
        <v>12974</v>
      </c>
      <c r="B821" s="29" t="s">
        <v>379</v>
      </c>
      <c r="C821" s="29" t="s">
        <v>12975</v>
      </c>
      <c r="D821" s="29" t="s">
        <v>381</v>
      </c>
      <c r="E821" s="29" t="s">
        <v>382</v>
      </c>
      <c r="F821" s="29" t="s">
        <v>732</v>
      </c>
      <c r="G821" s="29">
        <v>18</v>
      </c>
      <c r="H821" s="29" t="s">
        <v>12976</v>
      </c>
      <c r="I821" s="29" t="s">
        <v>868</v>
      </c>
      <c r="J821" s="29" t="s">
        <v>2187</v>
      </c>
      <c r="K821" s="29" t="s">
        <v>387</v>
      </c>
      <c r="L821" s="29" t="s">
        <v>2188</v>
      </c>
      <c r="M821" s="29" t="s">
        <v>12977</v>
      </c>
      <c r="N821" s="29" t="s">
        <v>12978</v>
      </c>
      <c r="O821" s="29" t="s">
        <v>1229</v>
      </c>
      <c r="P821" s="29" t="s">
        <v>50</v>
      </c>
      <c r="Q821" s="29" t="s">
        <v>11</v>
      </c>
      <c r="R821" s="29" t="s">
        <v>12979</v>
      </c>
      <c r="S821" s="29" t="s">
        <v>2236</v>
      </c>
      <c r="T821" s="29" t="s">
        <v>12980</v>
      </c>
      <c r="U821" s="29" t="s">
        <v>12981</v>
      </c>
      <c r="V821" s="29">
        <v>22</v>
      </c>
      <c r="W821" s="29" t="s">
        <v>396</v>
      </c>
      <c r="X821" s="29" t="s">
        <v>12982</v>
      </c>
      <c r="Y821" s="29" t="s">
        <v>2754</v>
      </c>
      <c r="Z821" s="29" t="s">
        <v>12983</v>
      </c>
      <c r="AA821" s="29" t="s">
        <v>12983</v>
      </c>
      <c r="AB821" s="29" t="s">
        <v>12984</v>
      </c>
      <c r="AC821" s="29" t="s">
        <v>12985</v>
      </c>
      <c r="AD821" s="29" t="s">
        <v>11</v>
      </c>
      <c r="AE821" s="29" t="s">
        <v>12986</v>
      </c>
      <c r="AF821" s="29" t="s">
        <v>12987</v>
      </c>
      <c r="AG821" s="29">
        <v>20</v>
      </c>
      <c r="AH821" s="29" t="s">
        <v>12987</v>
      </c>
      <c r="AI821" s="29" t="s">
        <v>12988</v>
      </c>
      <c r="AJ821" s="29"/>
      <c r="AK821" s="29"/>
      <c r="AL821" s="29"/>
      <c r="AM821" s="29"/>
      <c r="AN821" s="1">
        <f t="shared" si="45"/>
        <v>1</v>
      </c>
      <c r="AO821" s="1">
        <f t="shared" si="46"/>
        <v>1</v>
      </c>
      <c r="AP821" s="30">
        <f t="shared" si="47"/>
        <v>46296</v>
      </c>
      <c r="AQ821" s="1" t="str">
        <f>IF(COUNTIF('同场线路Rotas do mesmo SC'!A:A,C821)&gt;0,"Sim","Não")</f>
        <v>Não</v>
      </c>
      <c r="AR821" s="1" t="str">
        <f>IF(COUNTIF(揽收业务网点!A:A,P821)&gt;0,"Sim","Não")</f>
        <v>Sim</v>
      </c>
    </row>
    <row r="822" spans="1:44">
      <c r="A822" s="29" t="s">
        <v>12989</v>
      </c>
      <c r="B822" s="29" t="s">
        <v>379</v>
      </c>
      <c r="C822" s="29" t="s">
        <v>12990</v>
      </c>
      <c r="D822" s="29" t="s">
        <v>381</v>
      </c>
      <c r="E822" s="29" t="s">
        <v>382</v>
      </c>
      <c r="F822" s="29" t="s">
        <v>732</v>
      </c>
      <c r="G822" s="29">
        <v>35</v>
      </c>
      <c r="H822" s="29" t="s">
        <v>12991</v>
      </c>
      <c r="I822" s="29" t="s">
        <v>868</v>
      </c>
      <c r="J822" s="29" t="s">
        <v>5427</v>
      </c>
      <c r="K822" s="29" t="s">
        <v>387</v>
      </c>
      <c r="L822" s="29" t="s">
        <v>5428</v>
      </c>
      <c r="M822" s="29" t="s">
        <v>12992</v>
      </c>
      <c r="N822" s="29" t="s">
        <v>12993</v>
      </c>
      <c r="O822" s="29" t="s">
        <v>1111</v>
      </c>
      <c r="P822" s="29" t="s">
        <v>1112</v>
      </c>
      <c r="Q822" s="29" t="s">
        <v>168</v>
      </c>
      <c r="R822" s="29" t="s">
        <v>12994</v>
      </c>
      <c r="S822" s="29" t="s">
        <v>12995</v>
      </c>
      <c r="T822" s="29" t="s">
        <v>12996</v>
      </c>
      <c r="U822" s="29" t="s">
        <v>5261</v>
      </c>
      <c r="V822" s="29">
        <v>69</v>
      </c>
      <c r="W822" s="29" t="s">
        <v>396</v>
      </c>
      <c r="X822" s="29" t="s">
        <v>12997</v>
      </c>
      <c r="Y822" s="29" t="s">
        <v>2029</v>
      </c>
      <c r="Z822" s="29" t="s">
        <v>12998</v>
      </c>
      <c r="AA822" s="29" t="s">
        <v>12998</v>
      </c>
      <c r="AB822" s="29" t="s">
        <v>12999</v>
      </c>
      <c r="AC822" s="29" t="s">
        <v>13000</v>
      </c>
      <c r="AD822" s="29" t="s">
        <v>168</v>
      </c>
      <c r="AE822" s="29" t="s">
        <v>1325</v>
      </c>
      <c r="AF822" s="29" t="s">
        <v>13001</v>
      </c>
      <c r="AG822" s="29">
        <v>143</v>
      </c>
      <c r="AH822" s="29" t="s">
        <v>13001</v>
      </c>
      <c r="AI822" s="29" t="s">
        <v>13002</v>
      </c>
      <c r="AJ822" s="29">
        <v>5</v>
      </c>
      <c r="AK822" s="29" t="s">
        <v>13003</v>
      </c>
      <c r="AL822" s="29" t="s">
        <v>13004</v>
      </c>
      <c r="AM822" s="29">
        <v>103</v>
      </c>
      <c r="AN822" s="1">
        <f t="shared" si="45"/>
        <v>1</v>
      </c>
      <c r="AO822" s="1">
        <f t="shared" si="46"/>
        <v>1</v>
      </c>
      <c r="AP822" s="30">
        <f t="shared" si="47"/>
        <v>46296</v>
      </c>
      <c r="AQ822" s="1" t="str">
        <f>IF(COUNTIF('同场线路Rotas do mesmo SC'!A:A,C822)&gt;0,"Sim","Não")</f>
        <v>Não</v>
      </c>
      <c r="AR822" s="1" t="str">
        <f>IF(COUNTIF(揽收业务网点!A:A,P822)&gt;0,"Sim","Não")</f>
        <v>Não</v>
      </c>
    </row>
    <row r="823" spans="1:44">
      <c r="A823" s="29" t="s">
        <v>13005</v>
      </c>
      <c r="B823" s="29" t="s">
        <v>379</v>
      </c>
      <c r="C823" s="29" t="s">
        <v>13006</v>
      </c>
      <c r="D823" s="29" t="s">
        <v>381</v>
      </c>
      <c r="E823" s="29" t="s">
        <v>382</v>
      </c>
      <c r="F823" s="29" t="s">
        <v>383</v>
      </c>
      <c r="G823" s="29">
        <v>10</v>
      </c>
      <c r="H823" s="29" t="s">
        <v>13007</v>
      </c>
      <c r="I823" s="29" t="s">
        <v>868</v>
      </c>
      <c r="J823" s="29" t="s">
        <v>13008</v>
      </c>
      <c r="K823" s="29" t="s">
        <v>411</v>
      </c>
      <c r="L823" s="29" t="s">
        <v>13008</v>
      </c>
      <c r="M823" s="29" t="s">
        <v>13009</v>
      </c>
      <c r="N823" s="29" t="s">
        <v>13010</v>
      </c>
      <c r="O823" s="29" t="s">
        <v>1403</v>
      </c>
      <c r="P823" s="29" t="s">
        <v>53</v>
      </c>
      <c r="Q823" s="29" t="s">
        <v>11</v>
      </c>
      <c r="R823" s="29" t="s">
        <v>13011</v>
      </c>
      <c r="S823" s="29" t="s">
        <v>13012</v>
      </c>
      <c r="T823" s="29" t="s">
        <v>13013</v>
      </c>
      <c r="U823" s="29" t="s">
        <v>13014</v>
      </c>
      <c r="V823" s="29">
        <v>77</v>
      </c>
      <c r="W823" s="29" t="s">
        <v>396</v>
      </c>
      <c r="X823" s="29" t="s">
        <v>13015</v>
      </c>
      <c r="Y823" s="29" t="s">
        <v>948</v>
      </c>
      <c r="Z823" s="29" t="s">
        <v>13016</v>
      </c>
      <c r="AA823" s="29" t="s">
        <v>13016</v>
      </c>
      <c r="AB823" s="29" t="s">
        <v>13017</v>
      </c>
      <c r="AC823" s="29" t="s">
        <v>13018</v>
      </c>
      <c r="AD823" s="29" t="s">
        <v>11</v>
      </c>
      <c r="AE823" s="29" t="s">
        <v>9815</v>
      </c>
      <c r="AF823" s="29" t="s">
        <v>13019</v>
      </c>
      <c r="AG823" s="29">
        <v>34</v>
      </c>
      <c r="AH823" s="29" t="s">
        <v>13019</v>
      </c>
      <c r="AI823" s="29" t="s">
        <v>13020</v>
      </c>
      <c r="AJ823" s="29">
        <v>19</v>
      </c>
      <c r="AK823" s="29" t="s">
        <v>13021</v>
      </c>
      <c r="AL823" s="29" t="s">
        <v>13022</v>
      </c>
      <c r="AM823" s="29">
        <v>76</v>
      </c>
      <c r="AN823" s="1">
        <f t="shared" si="45"/>
        <v>1</v>
      </c>
      <c r="AO823" s="1">
        <f t="shared" si="46"/>
        <v>1</v>
      </c>
      <c r="AP823" s="30">
        <f t="shared" si="47"/>
        <v>46296</v>
      </c>
      <c r="AQ823" s="1" t="str">
        <f>IF(COUNTIF('同场线路Rotas do mesmo SC'!A:A,C823)&gt;0,"Sim","Não")</f>
        <v>Não</v>
      </c>
      <c r="AR823" s="1" t="str">
        <f>IF(COUNTIF(揽收业务网点!A:A,P823)&gt;0,"Sim","Não")</f>
        <v>Sim</v>
      </c>
    </row>
    <row r="824" spans="1:44">
      <c r="A824" s="29" t="s">
        <v>13023</v>
      </c>
      <c r="B824" s="29" t="s">
        <v>379</v>
      </c>
      <c r="C824" s="29" t="s">
        <v>13024</v>
      </c>
      <c r="D824" s="29" t="s">
        <v>381</v>
      </c>
      <c r="E824" s="29" t="s">
        <v>382</v>
      </c>
      <c r="F824" s="29" t="s">
        <v>732</v>
      </c>
      <c r="G824" s="29">
        <v>51</v>
      </c>
      <c r="H824" s="29" t="s">
        <v>13025</v>
      </c>
      <c r="I824" s="29" t="s">
        <v>868</v>
      </c>
      <c r="J824" s="29" t="s">
        <v>642</v>
      </c>
      <c r="K824" s="29" t="s">
        <v>387</v>
      </c>
      <c r="L824" s="29" t="s">
        <v>643</v>
      </c>
      <c r="M824" s="29" t="s">
        <v>13026</v>
      </c>
      <c r="N824" s="29" t="s">
        <v>13027</v>
      </c>
      <c r="O824" s="29" t="s">
        <v>1229</v>
      </c>
      <c r="P824" s="29" t="s">
        <v>50</v>
      </c>
      <c r="Q824" s="29" t="s">
        <v>11</v>
      </c>
      <c r="R824" s="29" t="s">
        <v>13028</v>
      </c>
      <c r="S824" s="29" t="s">
        <v>13028</v>
      </c>
      <c r="T824" s="29" t="s">
        <v>13029</v>
      </c>
      <c r="U824" s="29" t="s">
        <v>13030</v>
      </c>
      <c r="V824" s="29">
        <v>13</v>
      </c>
      <c r="W824" s="29" t="s">
        <v>396</v>
      </c>
      <c r="X824" s="29" t="s">
        <v>13031</v>
      </c>
      <c r="Y824" s="29" t="s">
        <v>2754</v>
      </c>
      <c r="Z824" s="29" t="s">
        <v>13032</v>
      </c>
      <c r="AA824" s="29" t="s">
        <v>13032</v>
      </c>
      <c r="AB824" s="29" t="s">
        <v>6491</v>
      </c>
      <c r="AC824" s="29" t="s">
        <v>46</v>
      </c>
      <c r="AD824" s="29" t="s">
        <v>11</v>
      </c>
      <c r="AE824" s="29" t="s">
        <v>574</v>
      </c>
      <c r="AF824" s="29" t="s">
        <v>13033</v>
      </c>
      <c r="AG824" s="29">
        <v>35</v>
      </c>
      <c r="AH824" s="29" t="s">
        <v>13033</v>
      </c>
      <c r="AI824" s="29"/>
      <c r="AJ824" s="29"/>
      <c r="AK824" s="29"/>
      <c r="AL824" s="29"/>
      <c r="AM824" s="29"/>
      <c r="AN824" s="1">
        <f t="shared" si="45"/>
        <v>1</v>
      </c>
      <c r="AO824" s="1">
        <f t="shared" si="46"/>
        <v>0</v>
      </c>
      <c r="AP824" s="30">
        <f t="shared" si="47"/>
        <v>46296</v>
      </c>
      <c r="AQ824" s="1" t="str">
        <f>IF(COUNTIF('同场线路Rotas do mesmo SC'!A:A,C824)&gt;0,"Sim","Não")</f>
        <v>Não</v>
      </c>
      <c r="AR824" s="1" t="str">
        <f>IF(COUNTIF(揽收业务网点!A:A,P824)&gt;0,"Sim","Não")</f>
        <v>Sim</v>
      </c>
    </row>
    <row r="825" spans="1:44">
      <c r="A825" s="29" t="s">
        <v>13034</v>
      </c>
      <c r="B825" s="29" t="s">
        <v>379</v>
      </c>
      <c r="C825" s="29" t="s">
        <v>13035</v>
      </c>
      <c r="D825" s="29" t="s">
        <v>381</v>
      </c>
      <c r="E825" s="29" t="s">
        <v>382</v>
      </c>
      <c r="F825" s="29" t="s">
        <v>829</v>
      </c>
      <c r="G825" s="29">
        <v>50</v>
      </c>
      <c r="H825" s="29" t="s">
        <v>13036</v>
      </c>
      <c r="I825" s="29" t="s">
        <v>663</v>
      </c>
      <c r="J825" s="29" t="s">
        <v>13037</v>
      </c>
      <c r="K825" s="29" t="s">
        <v>387</v>
      </c>
      <c r="L825" s="29" t="s">
        <v>13038</v>
      </c>
      <c r="M825" s="29" t="s">
        <v>13039</v>
      </c>
      <c r="N825" s="29" t="s">
        <v>13040</v>
      </c>
      <c r="O825" s="29" t="s">
        <v>653</v>
      </c>
      <c r="P825" s="29" t="s">
        <v>654</v>
      </c>
      <c r="Q825" s="29" t="s">
        <v>11</v>
      </c>
      <c r="R825" s="29" t="s">
        <v>13041</v>
      </c>
      <c r="S825" s="29" t="s">
        <v>13042</v>
      </c>
      <c r="T825" s="29" t="s">
        <v>13043</v>
      </c>
      <c r="U825" s="29" t="s">
        <v>13044</v>
      </c>
      <c r="V825" s="29">
        <v>377</v>
      </c>
      <c r="W825" s="29" t="s">
        <v>396</v>
      </c>
      <c r="X825" s="29" t="s">
        <v>13045</v>
      </c>
      <c r="Y825" s="29" t="s">
        <v>8630</v>
      </c>
      <c r="Z825" s="29" t="s">
        <v>13046</v>
      </c>
      <c r="AA825" s="29" t="s">
        <v>13046</v>
      </c>
      <c r="AB825" s="29" t="s">
        <v>6472</v>
      </c>
      <c r="AC825" s="29" t="s">
        <v>6473</v>
      </c>
      <c r="AD825" s="29" t="s">
        <v>145</v>
      </c>
      <c r="AE825" s="29" t="s">
        <v>12621</v>
      </c>
      <c r="AF825" s="29" t="s">
        <v>13047</v>
      </c>
      <c r="AG825" s="29">
        <v>5</v>
      </c>
      <c r="AH825" s="29" t="s">
        <v>13047</v>
      </c>
      <c r="AI825" s="29" t="s">
        <v>13048</v>
      </c>
      <c r="AJ825" s="29">
        <v>99</v>
      </c>
      <c r="AK825" s="29" t="s">
        <v>13049</v>
      </c>
      <c r="AL825" s="29" t="s">
        <v>13050</v>
      </c>
      <c r="AM825" s="29">
        <v>682</v>
      </c>
      <c r="AN825" s="1">
        <f t="shared" si="45"/>
        <v>1</v>
      </c>
      <c r="AO825" s="1">
        <f t="shared" si="46"/>
        <v>1</v>
      </c>
      <c r="AP825" s="30">
        <f t="shared" si="47"/>
        <v>46296</v>
      </c>
      <c r="AQ825" s="1" t="str">
        <f>IF(COUNTIF('同场线路Rotas do mesmo SC'!A:A,C825)&gt;0,"Sim","Não")</f>
        <v>Não</v>
      </c>
      <c r="AR825" s="1" t="str">
        <f>IF(COUNTIF(揽收业务网点!A:A,P825)&gt;0,"Sim","Não")</f>
        <v>Não</v>
      </c>
    </row>
    <row r="826" spans="1:44">
      <c r="A826" s="29" t="s">
        <v>13051</v>
      </c>
      <c r="B826" s="29" t="s">
        <v>379</v>
      </c>
      <c r="C826" s="29" t="s">
        <v>13052</v>
      </c>
      <c r="D826" s="29" t="s">
        <v>381</v>
      </c>
      <c r="E826" s="29" t="s">
        <v>382</v>
      </c>
      <c r="F826" s="29" t="s">
        <v>1287</v>
      </c>
      <c r="G826" s="29">
        <v>50</v>
      </c>
      <c r="H826" s="29" t="s">
        <v>13036</v>
      </c>
      <c r="I826" s="29" t="s">
        <v>663</v>
      </c>
      <c r="J826" s="29" t="s">
        <v>13037</v>
      </c>
      <c r="K826" s="29" t="s">
        <v>387</v>
      </c>
      <c r="L826" s="29" t="s">
        <v>13038</v>
      </c>
      <c r="M826" s="29" t="s">
        <v>13039</v>
      </c>
      <c r="N826" s="29" t="s">
        <v>13040</v>
      </c>
      <c r="O826" s="29" t="s">
        <v>653</v>
      </c>
      <c r="P826" s="29" t="s">
        <v>654</v>
      </c>
      <c r="Q826" s="29" t="s">
        <v>11</v>
      </c>
      <c r="R826" s="29" t="s">
        <v>13053</v>
      </c>
      <c r="S826" s="29" t="s">
        <v>13054</v>
      </c>
      <c r="T826" s="29" t="s">
        <v>13055</v>
      </c>
      <c r="U826" s="29" t="s">
        <v>13056</v>
      </c>
      <c r="V826" s="29">
        <v>529</v>
      </c>
      <c r="W826" s="29" t="s">
        <v>396</v>
      </c>
      <c r="X826" s="29" t="s">
        <v>7767</v>
      </c>
      <c r="Y826" s="29" t="s">
        <v>1775</v>
      </c>
      <c r="Z826" s="29" t="s">
        <v>13057</v>
      </c>
      <c r="AA826" s="29" t="s">
        <v>13057</v>
      </c>
      <c r="AB826" s="29" t="s">
        <v>6472</v>
      </c>
      <c r="AC826" s="29" t="s">
        <v>6473</v>
      </c>
      <c r="AD826" s="29" t="s">
        <v>145</v>
      </c>
      <c r="AE826" s="29" t="s">
        <v>5464</v>
      </c>
      <c r="AF826" s="29" t="s">
        <v>13058</v>
      </c>
      <c r="AG826" s="29">
        <v>2</v>
      </c>
      <c r="AH826" s="29" t="s">
        <v>13058</v>
      </c>
      <c r="AI826" s="29" t="s">
        <v>13059</v>
      </c>
      <c r="AJ826" s="29">
        <v>36</v>
      </c>
      <c r="AK826" s="29" t="s">
        <v>13060</v>
      </c>
      <c r="AL826" s="29" t="s">
        <v>13061</v>
      </c>
      <c r="AM826" s="29">
        <v>619</v>
      </c>
      <c r="AN826" s="1">
        <f t="shared" si="45"/>
        <v>1</v>
      </c>
      <c r="AO826" s="1">
        <f t="shared" si="46"/>
        <v>1</v>
      </c>
      <c r="AP826" s="30">
        <f t="shared" si="47"/>
        <v>46296</v>
      </c>
      <c r="AQ826" s="1" t="str">
        <f>IF(COUNTIF('同场线路Rotas do mesmo SC'!A:A,C826)&gt;0,"Sim","Não")</f>
        <v>Não</v>
      </c>
      <c r="AR826" s="1" t="str">
        <f>IF(COUNTIF(揽收业务网点!A:A,P826)&gt;0,"Sim","Não")</f>
        <v>Não</v>
      </c>
    </row>
    <row r="827" spans="1:44">
      <c r="A827" s="29" t="s">
        <v>13062</v>
      </c>
      <c r="B827" s="29" t="s">
        <v>379</v>
      </c>
      <c r="C827" s="29" t="s">
        <v>13063</v>
      </c>
      <c r="D827" s="29" t="s">
        <v>381</v>
      </c>
      <c r="E827" s="29" t="s">
        <v>382</v>
      </c>
      <c r="F827" s="29" t="s">
        <v>383</v>
      </c>
      <c r="G827" s="29">
        <v>180</v>
      </c>
      <c r="H827" s="29" t="s">
        <v>13064</v>
      </c>
      <c r="I827" s="29" t="s">
        <v>385</v>
      </c>
      <c r="J827" s="29" t="s">
        <v>1066</v>
      </c>
      <c r="K827" s="29" t="s">
        <v>387</v>
      </c>
      <c r="L827" s="29" t="s">
        <v>1067</v>
      </c>
      <c r="M827" s="29" t="s">
        <v>1068</v>
      </c>
      <c r="N827" s="29" t="s">
        <v>1069</v>
      </c>
      <c r="O827" s="29" t="s">
        <v>1347</v>
      </c>
      <c r="P827" s="29" t="s">
        <v>1348</v>
      </c>
      <c r="Q827" s="29" t="s">
        <v>70</v>
      </c>
      <c r="R827" s="29" t="s">
        <v>13065</v>
      </c>
      <c r="S827" s="29" t="s">
        <v>13066</v>
      </c>
      <c r="T827" s="29" t="s">
        <v>13067</v>
      </c>
      <c r="U827" s="29" t="s">
        <v>13068</v>
      </c>
      <c r="V827" s="29">
        <v>266</v>
      </c>
      <c r="W827" s="29" t="s">
        <v>396</v>
      </c>
      <c r="X827" s="29" t="s">
        <v>13069</v>
      </c>
      <c r="Y827" s="29" t="s">
        <v>1078</v>
      </c>
      <c r="Z827" s="29" t="s">
        <v>13070</v>
      </c>
      <c r="AA827" s="29" t="s">
        <v>13070</v>
      </c>
      <c r="AB827" s="29" t="s">
        <v>13071</v>
      </c>
      <c r="AC827" s="29" t="s">
        <v>13072</v>
      </c>
      <c r="AD827" s="29" t="s">
        <v>70</v>
      </c>
      <c r="AE827" s="29" t="s">
        <v>422</v>
      </c>
      <c r="AF827" s="29" t="s">
        <v>13073</v>
      </c>
      <c r="AG827" s="29">
        <v>-22</v>
      </c>
      <c r="AH827" s="29" t="s">
        <v>13073</v>
      </c>
      <c r="AI827" s="29" t="s">
        <v>13074</v>
      </c>
      <c r="AJ827" s="29">
        <v>72</v>
      </c>
      <c r="AK827" s="29" t="s">
        <v>13075</v>
      </c>
      <c r="AL827" s="29" t="s">
        <v>13076</v>
      </c>
      <c r="AM827" s="29">
        <v>85</v>
      </c>
      <c r="AN827" s="1">
        <f t="shared" si="45"/>
        <v>1</v>
      </c>
      <c r="AO827" s="1">
        <f t="shared" si="46"/>
        <v>1</v>
      </c>
      <c r="AP827" s="30">
        <f t="shared" si="47"/>
        <v>46296</v>
      </c>
      <c r="AQ827" s="1" t="str">
        <f>IF(COUNTIF('同场线路Rotas do mesmo SC'!A:A,C827)&gt;0,"Sim","Não")</f>
        <v>Não</v>
      </c>
      <c r="AR827" s="1" t="str">
        <f>IF(COUNTIF(揽收业务网点!A:A,P827)&gt;0,"Sim","Não")</f>
        <v>Não</v>
      </c>
    </row>
    <row r="828" spans="1:44">
      <c r="A828" s="29" t="s">
        <v>13077</v>
      </c>
      <c r="B828" s="29" t="s">
        <v>379</v>
      </c>
      <c r="C828" s="29" t="s">
        <v>1631</v>
      </c>
      <c r="D828" s="29" t="s">
        <v>381</v>
      </c>
      <c r="E828" s="29" t="s">
        <v>640</v>
      </c>
      <c r="F828" s="29" t="s">
        <v>383</v>
      </c>
      <c r="G828" s="29">
        <v>130</v>
      </c>
      <c r="H828" s="29" t="s">
        <v>1632</v>
      </c>
      <c r="I828" s="29" t="s">
        <v>385</v>
      </c>
      <c r="J828" s="29" t="s">
        <v>1633</v>
      </c>
      <c r="K828" s="29" t="s">
        <v>387</v>
      </c>
      <c r="L828" s="29" t="s">
        <v>1634</v>
      </c>
      <c r="M828" s="29" t="s">
        <v>1635</v>
      </c>
      <c r="N828" s="29" t="s">
        <v>1636</v>
      </c>
      <c r="O828" s="29" t="s">
        <v>1637</v>
      </c>
      <c r="P828" s="29" t="s">
        <v>92</v>
      </c>
      <c r="Q828" s="29" t="s">
        <v>70</v>
      </c>
      <c r="R828" s="29" t="s">
        <v>13078</v>
      </c>
      <c r="S828" s="29" t="s">
        <v>13078</v>
      </c>
      <c r="T828" s="29" t="s">
        <v>13079</v>
      </c>
      <c r="U828" s="29" t="s">
        <v>13080</v>
      </c>
      <c r="V828" s="29">
        <v>1</v>
      </c>
      <c r="W828" s="29" t="s">
        <v>396</v>
      </c>
      <c r="X828" s="29"/>
      <c r="Y828" s="29" t="s">
        <v>1990</v>
      </c>
      <c r="Z828" s="29" t="s">
        <v>13081</v>
      </c>
      <c r="AA828" s="29" t="s">
        <v>13081</v>
      </c>
      <c r="AB828" s="29" t="s">
        <v>1642</v>
      </c>
      <c r="AC828" s="29" t="s">
        <v>1643</v>
      </c>
      <c r="AD828" s="29" t="s">
        <v>70</v>
      </c>
      <c r="AE828" s="29" t="s">
        <v>10403</v>
      </c>
      <c r="AF828" s="29" t="s">
        <v>13082</v>
      </c>
      <c r="AG828" s="29">
        <v>-799</v>
      </c>
      <c r="AH828" s="29" t="s">
        <v>13082</v>
      </c>
      <c r="AI828" s="29"/>
      <c r="AJ828" s="29">
        <v>15</v>
      </c>
      <c r="AK828" s="29" t="s">
        <v>13083</v>
      </c>
      <c r="AL828" s="29" t="s">
        <v>13084</v>
      </c>
      <c r="AM828" s="29">
        <v>3</v>
      </c>
      <c r="AN828" s="1">
        <f t="shared" si="45"/>
        <v>0</v>
      </c>
      <c r="AO828" s="1">
        <f t="shared" si="46"/>
        <v>0</v>
      </c>
      <c r="AP828" s="30">
        <f t="shared" si="47"/>
        <v>46297</v>
      </c>
      <c r="AQ828" s="1" t="str">
        <f>IF(COUNTIF('同场线路Rotas do mesmo SC'!A:A,C828)&gt;0,"Sim","Não")</f>
        <v>Não</v>
      </c>
      <c r="AR828" s="1" t="str">
        <f>IF(COUNTIF(揽收业务网点!A:A,P828)&gt;0,"Sim","Não")</f>
        <v>Sim</v>
      </c>
    </row>
    <row r="829" spans="1:44">
      <c r="A829" s="29" t="s">
        <v>13085</v>
      </c>
      <c r="B829" s="29" t="s">
        <v>379</v>
      </c>
      <c r="C829" s="29" t="s">
        <v>13086</v>
      </c>
      <c r="D829" s="29" t="s">
        <v>381</v>
      </c>
      <c r="E829" s="29" t="s">
        <v>382</v>
      </c>
      <c r="F829" s="29" t="s">
        <v>383</v>
      </c>
      <c r="G829" s="29">
        <v>62</v>
      </c>
      <c r="H829" s="29" t="s">
        <v>13087</v>
      </c>
      <c r="I829" s="29" t="s">
        <v>868</v>
      </c>
      <c r="J829" s="29" t="s">
        <v>2187</v>
      </c>
      <c r="K829" s="29" t="s">
        <v>387</v>
      </c>
      <c r="L829" s="29" t="s">
        <v>2188</v>
      </c>
      <c r="M829" s="29" t="s">
        <v>13088</v>
      </c>
      <c r="N829" s="29" t="s">
        <v>13089</v>
      </c>
      <c r="O829" s="29" t="s">
        <v>1372</v>
      </c>
      <c r="P829" s="29" t="s">
        <v>34</v>
      </c>
      <c r="Q829" s="29" t="s">
        <v>11</v>
      </c>
      <c r="R829" s="29" t="s">
        <v>13090</v>
      </c>
      <c r="S829" s="29" t="s">
        <v>13091</v>
      </c>
      <c r="T829" s="29" t="s">
        <v>1201</v>
      </c>
      <c r="U829" s="29" t="s">
        <v>13092</v>
      </c>
      <c r="V829" s="29">
        <v>123</v>
      </c>
      <c r="W829" s="29" t="s">
        <v>396</v>
      </c>
      <c r="X829" s="29" t="s">
        <v>13093</v>
      </c>
      <c r="Y829" s="29" t="s">
        <v>528</v>
      </c>
      <c r="Z829" s="29" t="s">
        <v>13094</v>
      </c>
      <c r="AA829" s="29" t="s">
        <v>13094</v>
      </c>
      <c r="AB829" s="29" t="s">
        <v>13095</v>
      </c>
      <c r="AC829" s="29" t="s">
        <v>13096</v>
      </c>
      <c r="AD829" s="29" t="s">
        <v>11</v>
      </c>
      <c r="AE829" s="29" t="s">
        <v>633</v>
      </c>
      <c r="AF829" s="29" t="s">
        <v>13097</v>
      </c>
      <c r="AG829" s="29">
        <v>22</v>
      </c>
      <c r="AH829" s="29" t="s">
        <v>13097</v>
      </c>
      <c r="AI829" s="29" t="s">
        <v>7863</v>
      </c>
      <c r="AJ829" s="29">
        <v>-25</v>
      </c>
      <c r="AK829" s="29" t="s">
        <v>13098</v>
      </c>
      <c r="AL829" s="29" t="s">
        <v>13099</v>
      </c>
      <c r="AM829" s="29">
        <v>107</v>
      </c>
      <c r="AN829" s="1">
        <f t="shared" si="45"/>
        <v>1</v>
      </c>
      <c r="AO829" s="1">
        <f t="shared" si="46"/>
        <v>1</v>
      </c>
      <c r="AP829" s="30">
        <f t="shared" si="47"/>
        <v>46296</v>
      </c>
      <c r="AQ829" s="1" t="str">
        <f>IF(COUNTIF('同场线路Rotas do mesmo SC'!A:A,C829)&gt;0,"Sim","Não")</f>
        <v>Não</v>
      </c>
      <c r="AR829" s="1" t="str">
        <f>IF(COUNTIF(揽收业务网点!A:A,P829)&gt;0,"Sim","Não")</f>
        <v>Sim</v>
      </c>
    </row>
    <row r="830" spans="1:44">
      <c r="A830" s="29" t="s">
        <v>13100</v>
      </c>
      <c r="B830" s="29" t="s">
        <v>379</v>
      </c>
      <c r="C830" s="29" t="s">
        <v>13101</v>
      </c>
      <c r="D830" s="29" t="s">
        <v>381</v>
      </c>
      <c r="E830" s="29" t="s">
        <v>640</v>
      </c>
      <c r="F830" s="29" t="s">
        <v>383</v>
      </c>
      <c r="G830" s="29">
        <v>15</v>
      </c>
      <c r="H830" s="29" t="s">
        <v>7981</v>
      </c>
      <c r="I830" s="29" t="s">
        <v>385</v>
      </c>
      <c r="J830" s="29" t="s">
        <v>2631</v>
      </c>
      <c r="K830" s="29" t="s">
        <v>387</v>
      </c>
      <c r="L830" s="29" t="s">
        <v>2632</v>
      </c>
      <c r="M830" s="29" t="s">
        <v>7982</v>
      </c>
      <c r="N830" s="29" t="s">
        <v>13102</v>
      </c>
      <c r="O830" s="29" t="s">
        <v>7990</v>
      </c>
      <c r="P830" s="29" t="s">
        <v>6</v>
      </c>
      <c r="Q830" s="29" t="s">
        <v>5</v>
      </c>
      <c r="R830" s="29" t="s">
        <v>13103</v>
      </c>
      <c r="S830" s="29" t="s">
        <v>13103</v>
      </c>
      <c r="T830" s="29" t="s">
        <v>13104</v>
      </c>
      <c r="U830" s="29" t="s">
        <v>13105</v>
      </c>
      <c r="V830" s="29">
        <v>289</v>
      </c>
      <c r="W830" s="29" t="s">
        <v>396</v>
      </c>
      <c r="X830" s="29" t="s">
        <v>13106</v>
      </c>
      <c r="Y830" s="29" t="s">
        <v>1990</v>
      </c>
      <c r="Z830" s="29" t="s">
        <v>13107</v>
      </c>
      <c r="AA830" s="29" t="s">
        <v>13107</v>
      </c>
      <c r="AB830" s="29" t="s">
        <v>1435</v>
      </c>
      <c r="AC830" s="29" t="s">
        <v>1436</v>
      </c>
      <c r="AD830" s="29" t="s">
        <v>5</v>
      </c>
      <c r="AE830" s="29" t="s">
        <v>2582</v>
      </c>
      <c r="AF830" s="29" t="s">
        <v>13108</v>
      </c>
      <c r="AG830" s="29">
        <v>-156</v>
      </c>
      <c r="AH830" s="29" t="s">
        <v>13108</v>
      </c>
      <c r="AI830" s="29" t="s">
        <v>13109</v>
      </c>
      <c r="AJ830" s="29">
        <v>11</v>
      </c>
      <c r="AK830" s="29" t="s">
        <v>13110</v>
      </c>
      <c r="AL830" s="29" t="s">
        <v>13111</v>
      </c>
      <c r="AM830" s="29">
        <v>1067</v>
      </c>
      <c r="AN830" s="1">
        <f t="shared" si="45"/>
        <v>1</v>
      </c>
      <c r="AO830" s="1">
        <f t="shared" si="46"/>
        <v>1</v>
      </c>
      <c r="AP830" s="30">
        <f t="shared" si="47"/>
        <v>46296</v>
      </c>
      <c r="AQ830" s="1" t="str">
        <f>IF(COUNTIF('同场线路Rotas do mesmo SC'!A:A,C830)&gt;0,"Sim","Não")</f>
        <v>Não</v>
      </c>
      <c r="AR830" s="1" t="str">
        <f>IF(COUNTIF(揽收业务网点!A:A,P830)&gt;0,"Sim","Não")</f>
        <v>Sim</v>
      </c>
    </row>
    <row r="831" spans="1:44">
      <c r="A831" s="29" t="s">
        <v>13112</v>
      </c>
      <c r="B831" s="29" t="s">
        <v>379</v>
      </c>
      <c r="C831" s="29" t="s">
        <v>13113</v>
      </c>
      <c r="D831" s="29" t="s">
        <v>381</v>
      </c>
      <c r="E831" s="29" t="s">
        <v>382</v>
      </c>
      <c r="F831" s="29" t="s">
        <v>383</v>
      </c>
      <c r="G831" s="29">
        <v>165</v>
      </c>
      <c r="H831" s="29" t="s">
        <v>13114</v>
      </c>
      <c r="I831" s="29" t="s">
        <v>385</v>
      </c>
      <c r="J831" s="29" t="s">
        <v>2928</v>
      </c>
      <c r="K831" s="29" t="s">
        <v>387</v>
      </c>
      <c r="L831" s="29" t="s">
        <v>2929</v>
      </c>
      <c r="M831" s="29" t="s">
        <v>13115</v>
      </c>
      <c r="N831" s="29" t="s">
        <v>13116</v>
      </c>
      <c r="O831" s="29" t="s">
        <v>1922</v>
      </c>
      <c r="P831" s="29" t="s">
        <v>1923</v>
      </c>
      <c r="Q831" s="29" t="s">
        <v>142</v>
      </c>
      <c r="R831" s="29" t="s">
        <v>13117</v>
      </c>
      <c r="S831" s="29" t="s">
        <v>13118</v>
      </c>
      <c r="T831" s="29" t="s">
        <v>13119</v>
      </c>
      <c r="U831" s="29" t="s">
        <v>13120</v>
      </c>
      <c r="V831" s="29">
        <v>30</v>
      </c>
      <c r="W831" s="29" t="s">
        <v>396</v>
      </c>
      <c r="X831" s="29" t="s">
        <v>13121</v>
      </c>
      <c r="Y831" s="29" t="s">
        <v>633</v>
      </c>
      <c r="Z831" s="29" t="s">
        <v>13122</v>
      </c>
      <c r="AA831" s="29" t="s">
        <v>13122</v>
      </c>
      <c r="AB831" s="29" t="s">
        <v>13123</v>
      </c>
      <c r="AC831" s="29" t="s">
        <v>13124</v>
      </c>
      <c r="AD831" s="29" t="s">
        <v>142</v>
      </c>
      <c r="AE831" s="29" t="s">
        <v>1775</v>
      </c>
      <c r="AF831" s="29" t="s">
        <v>13125</v>
      </c>
      <c r="AG831" s="29">
        <v>-807</v>
      </c>
      <c r="AH831" s="29" t="s">
        <v>13125</v>
      </c>
      <c r="AI831" s="29" t="s">
        <v>13126</v>
      </c>
      <c r="AJ831" s="29">
        <v>618</v>
      </c>
      <c r="AK831" s="29" t="s">
        <v>13127</v>
      </c>
      <c r="AL831" s="29" t="s">
        <v>13128</v>
      </c>
      <c r="AM831" s="29">
        <v>452</v>
      </c>
      <c r="AN831" s="1">
        <f t="shared" si="45"/>
        <v>1</v>
      </c>
      <c r="AO831" s="1">
        <f t="shared" si="46"/>
        <v>1</v>
      </c>
      <c r="AP831" s="30">
        <f t="shared" si="47"/>
        <v>46296</v>
      </c>
      <c r="AQ831" s="1" t="str">
        <f>IF(COUNTIF('同场线路Rotas do mesmo SC'!A:A,C831)&gt;0,"Sim","Não")</f>
        <v>Não</v>
      </c>
      <c r="AR831" s="1" t="str">
        <f>IF(COUNTIF(揽收业务网点!A:A,P831)&gt;0,"Sim","Não")</f>
        <v>Não</v>
      </c>
    </row>
    <row r="832" spans="1:44">
      <c r="A832" s="29" t="s">
        <v>13129</v>
      </c>
      <c r="B832" s="29" t="s">
        <v>379</v>
      </c>
      <c r="C832" s="29" t="s">
        <v>13130</v>
      </c>
      <c r="D832" s="29" t="s">
        <v>381</v>
      </c>
      <c r="E832" s="29" t="s">
        <v>382</v>
      </c>
      <c r="F832" s="29" t="s">
        <v>383</v>
      </c>
      <c r="G832" s="29">
        <v>18</v>
      </c>
      <c r="H832" s="29" t="s">
        <v>12976</v>
      </c>
      <c r="I832" s="29" t="s">
        <v>868</v>
      </c>
      <c r="J832" s="29" t="s">
        <v>2187</v>
      </c>
      <c r="K832" s="29" t="s">
        <v>387</v>
      </c>
      <c r="L832" s="29" t="s">
        <v>2188</v>
      </c>
      <c r="M832" s="29" t="s">
        <v>12977</v>
      </c>
      <c r="N832" s="29" t="s">
        <v>12978</v>
      </c>
      <c r="O832" s="29" t="s">
        <v>1229</v>
      </c>
      <c r="P832" s="29" t="s">
        <v>50</v>
      </c>
      <c r="Q832" s="29" t="s">
        <v>11</v>
      </c>
      <c r="R832" s="29" t="s">
        <v>13131</v>
      </c>
      <c r="S832" s="29" t="s">
        <v>13132</v>
      </c>
      <c r="T832" s="29" t="s">
        <v>13133</v>
      </c>
      <c r="U832" s="29" t="s">
        <v>13134</v>
      </c>
      <c r="V832" s="29">
        <v>40</v>
      </c>
      <c r="W832" s="29" t="s">
        <v>396</v>
      </c>
      <c r="X832" s="29" t="s">
        <v>13135</v>
      </c>
      <c r="Y832" s="29" t="s">
        <v>528</v>
      </c>
      <c r="Z832" s="29" t="s">
        <v>13136</v>
      </c>
      <c r="AA832" s="29" t="s">
        <v>13136</v>
      </c>
      <c r="AB832" s="29" t="s">
        <v>12984</v>
      </c>
      <c r="AC832" s="29" t="s">
        <v>12985</v>
      </c>
      <c r="AD832" s="29" t="s">
        <v>11</v>
      </c>
      <c r="AE832" s="29" t="s">
        <v>6618</v>
      </c>
      <c r="AF832" s="29" t="s">
        <v>4131</v>
      </c>
      <c r="AG832" s="29">
        <v>-30</v>
      </c>
      <c r="AH832" s="29" t="s">
        <v>4131</v>
      </c>
      <c r="AI832" s="29" t="s">
        <v>13137</v>
      </c>
      <c r="AJ832" s="29">
        <v>16</v>
      </c>
      <c r="AK832" s="29" t="s">
        <v>11452</v>
      </c>
      <c r="AL832" s="29" t="s">
        <v>13138</v>
      </c>
      <c r="AM832" s="29">
        <v>59</v>
      </c>
      <c r="AN832" s="1">
        <f t="shared" si="45"/>
        <v>1</v>
      </c>
      <c r="AO832" s="1">
        <f t="shared" si="46"/>
        <v>1</v>
      </c>
      <c r="AP832" s="30">
        <f t="shared" si="47"/>
        <v>46296</v>
      </c>
      <c r="AQ832" s="1" t="str">
        <f>IF(COUNTIF('同场线路Rotas do mesmo SC'!A:A,C832)&gt;0,"Sim","Não")</f>
        <v>Não</v>
      </c>
      <c r="AR832" s="1" t="str">
        <f>IF(COUNTIF(揽收业务网点!A:A,P832)&gt;0,"Sim","Não")</f>
        <v>Sim</v>
      </c>
    </row>
    <row r="833" spans="1:44">
      <c r="A833" s="29" t="s">
        <v>13139</v>
      </c>
      <c r="B833" s="29" t="s">
        <v>379</v>
      </c>
      <c r="C833" s="29" t="s">
        <v>13140</v>
      </c>
      <c r="D833" s="29" t="s">
        <v>381</v>
      </c>
      <c r="E833" s="29" t="s">
        <v>382</v>
      </c>
      <c r="F833" s="29" t="s">
        <v>732</v>
      </c>
      <c r="G833" s="29">
        <v>35</v>
      </c>
      <c r="H833" s="29" t="s">
        <v>13141</v>
      </c>
      <c r="I833" s="29" t="s">
        <v>868</v>
      </c>
      <c r="J833" s="29" t="s">
        <v>2437</v>
      </c>
      <c r="K833" s="29" t="s">
        <v>387</v>
      </c>
      <c r="L833" s="29" t="s">
        <v>2438</v>
      </c>
      <c r="M833" s="29" t="s">
        <v>13142</v>
      </c>
      <c r="N833" s="29" t="s">
        <v>13143</v>
      </c>
      <c r="O833" s="29" t="s">
        <v>1111</v>
      </c>
      <c r="P833" s="29" t="s">
        <v>1112</v>
      </c>
      <c r="Q833" s="29" t="s">
        <v>168</v>
      </c>
      <c r="R833" s="29" t="s">
        <v>13144</v>
      </c>
      <c r="S833" s="29" t="s">
        <v>13145</v>
      </c>
      <c r="T833" s="29" t="s">
        <v>13146</v>
      </c>
      <c r="U833" s="29" t="s">
        <v>13147</v>
      </c>
      <c r="V833" s="29">
        <v>14</v>
      </c>
      <c r="W833" s="29" t="s">
        <v>396</v>
      </c>
      <c r="X833" s="29" t="s">
        <v>13148</v>
      </c>
      <c r="Y833" s="29" t="s">
        <v>948</v>
      </c>
      <c r="Z833" s="29" t="s">
        <v>13149</v>
      </c>
      <c r="AA833" s="29" t="s">
        <v>13149</v>
      </c>
      <c r="AB833" s="29" t="s">
        <v>13150</v>
      </c>
      <c r="AC833" s="29" t="s">
        <v>13151</v>
      </c>
      <c r="AD833" s="29" t="s">
        <v>168</v>
      </c>
      <c r="AE833" s="29" t="s">
        <v>2379</v>
      </c>
      <c r="AF833" s="29" t="s">
        <v>13152</v>
      </c>
      <c r="AG833" s="29">
        <v>-19</v>
      </c>
      <c r="AH833" s="29" t="s">
        <v>13152</v>
      </c>
      <c r="AI833" s="29" t="s">
        <v>13153</v>
      </c>
      <c r="AJ833" s="29">
        <v>30</v>
      </c>
      <c r="AK833" s="29" t="s">
        <v>13154</v>
      </c>
      <c r="AL833" s="29" t="s">
        <v>13155</v>
      </c>
      <c r="AM833" s="29">
        <v>190</v>
      </c>
      <c r="AN833" s="1">
        <f t="shared" si="45"/>
        <v>1</v>
      </c>
      <c r="AO833" s="1">
        <f t="shared" si="46"/>
        <v>1</v>
      </c>
      <c r="AP833" s="30">
        <f t="shared" si="47"/>
        <v>46296</v>
      </c>
      <c r="AQ833" s="1" t="str">
        <f>IF(COUNTIF('同场线路Rotas do mesmo SC'!A:A,C833)&gt;0,"Sim","Não")</f>
        <v>Não</v>
      </c>
      <c r="AR833" s="1" t="str">
        <f>IF(COUNTIF(揽收业务网点!A:A,P833)&gt;0,"Sim","Não")</f>
        <v>Não</v>
      </c>
    </row>
    <row r="834" spans="1:44">
      <c r="A834" s="29" t="s">
        <v>13156</v>
      </c>
      <c r="B834" s="29" t="s">
        <v>379</v>
      </c>
      <c r="C834" s="29" t="s">
        <v>13157</v>
      </c>
      <c r="D834" s="29" t="s">
        <v>381</v>
      </c>
      <c r="E834" s="29" t="s">
        <v>382</v>
      </c>
      <c r="F834" s="29" t="s">
        <v>732</v>
      </c>
      <c r="G834" s="29">
        <v>70</v>
      </c>
      <c r="H834" s="29" t="s">
        <v>13158</v>
      </c>
      <c r="I834" s="29" t="s">
        <v>868</v>
      </c>
      <c r="J834" s="29" t="s">
        <v>13159</v>
      </c>
      <c r="K834" s="29" t="s">
        <v>387</v>
      </c>
      <c r="L834" s="29" t="s">
        <v>13160</v>
      </c>
      <c r="M834" s="29" t="s">
        <v>13161</v>
      </c>
      <c r="N834" s="29" t="s">
        <v>13162</v>
      </c>
      <c r="O834" s="29" t="s">
        <v>6179</v>
      </c>
      <c r="P834" s="29" t="s">
        <v>6180</v>
      </c>
      <c r="Q834" s="29" t="s">
        <v>168</v>
      </c>
      <c r="R834" s="29" t="s">
        <v>13163</v>
      </c>
      <c r="S834" s="29" t="s">
        <v>13163</v>
      </c>
      <c r="T834" s="29" t="s">
        <v>13164</v>
      </c>
      <c r="U834" s="29" t="s">
        <v>6442</v>
      </c>
      <c r="V834" s="29">
        <v>43</v>
      </c>
      <c r="W834" s="29" t="s">
        <v>396</v>
      </c>
      <c r="X834" s="29" t="s">
        <v>13165</v>
      </c>
      <c r="Y834" s="29" t="s">
        <v>5952</v>
      </c>
      <c r="Z834" s="29" t="s">
        <v>13166</v>
      </c>
      <c r="AA834" s="29" t="s">
        <v>13166</v>
      </c>
      <c r="AB834" s="29" t="s">
        <v>13167</v>
      </c>
      <c r="AC834" s="29" t="s">
        <v>13168</v>
      </c>
      <c r="AD834" s="29" t="s">
        <v>168</v>
      </c>
      <c r="AE834" s="29" t="s">
        <v>9204</v>
      </c>
      <c r="AF834" s="29" t="s">
        <v>10600</v>
      </c>
      <c r="AG834" s="29">
        <v>22</v>
      </c>
      <c r="AH834" s="29" t="s">
        <v>10600</v>
      </c>
      <c r="AI834" s="29" t="s">
        <v>13169</v>
      </c>
      <c r="AJ834" s="29">
        <v>136</v>
      </c>
      <c r="AK834" s="29" t="s">
        <v>13170</v>
      </c>
      <c r="AL834" s="29" t="s">
        <v>13171</v>
      </c>
      <c r="AM834" s="29">
        <v>21</v>
      </c>
      <c r="AN834" s="1">
        <f t="shared" si="45"/>
        <v>1</v>
      </c>
      <c r="AO834" s="1">
        <f t="shared" si="46"/>
        <v>1</v>
      </c>
      <c r="AP834" s="30">
        <f t="shared" si="47"/>
        <v>46296</v>
      </c>
      <c r="AQ834" s="1" t="str">
        <f>IF(COUNTIF('同场线路Rotas do mesmo SC'!A:A,C834)&gt;0,"Sim","Não")</f>
        <v>Não</v>
      </c>
      <c r="AR834" s="1" t="str">
        <f>IF(COUNTIF(揽收业务网点!A:A,P834)&gt;0,"Sim","Não")</f>
        <v>Não</v>
      </c>
    </row>
    <row r="835" spans="1:44">
      <c r="A835" s="29" t="s">
        <v>13172</v>
      </c>
      <c r="B835" s="29" t="s">
        <v>379</v>
      </c>
      <c r="C835" s="29" t="s">
        <v>13173</v>
      </c>
      <c r="D835" s="29" t="s">
        <v>381</v>
      </c>
      <c r="E835" s="29" t="s">
        <v>382</v>
      </c>
      <c r="F835" s="29" t="s">
        <v>383</v>
      </c>
      <c r="G835" s="29">
        <v>55</v>
      </c>
      <c r="H835" s="29" t="s">
        <v>13174</v>
      </c>
      <c r="I835" s="29" t="s">
        <v>512</v>
      </c>
      <c r="J835" s="29" t="s">
        <v>13175</v>
      </c>
      <c r="K835" s="29" t="s">
        <v>387</v>
      </c>
      <c r="L835" s="29" t="s">
        <v>13176</v>
      </c>
      <c r="M835" s="29" t="s">
        <v>13177</v>
      </c>
      <c r="N835" s="29" t="s">
        <v>13178</v>
      </c>
      <c r="O835" s="29" t="s">
        <v>12582</v>
      </c>
      <c r="P835" s="29" t="s">
        <v>12583</v>
      </c>
      <c r="Q835" s="29" t="s">
        <v>94</v>
      </c>
      <c r="R835" s="29" t="s">
        <v>7384</v>
      </c>
      <c r="S835" s="29" t="s">
        <v>13179</v>
      </c>
      <c r="T835" s="29" t="s">
        <v>13180</v>
      </c>
      <c r="U835" s="29" t="s">
        <v>13181</v>
      </c>
      <c r="V835" s="29">
        <v>9</v>
      </c>
      <c r="W835" s="29" t="s">
        <v>396</v>
      </c>
      <c r="X835" s="29" t="s">
        <v>13182</v>
      </c>
      <c r="Y835" s="29" t="s">
        <v>528</v>
      </c>
      <c r="Z835" s="29" t="s">
        <v>13183</v>
      </c>
      <c r="AA835" s="29" t="s">
        <v>13183</v>
      </c>
      <c r="AB835" s="29" t="s">
        <v>13184</v>
      </c>
      <c r="AC835" s="29" t="s">
        <v>13185</v>
      </c>
      <c r="AD835" s="29" t="s">
        <v>94</v>
      </c>
      <c r="AE835" s="29" t="s">
        <v>633</v>
      </c>
      <c r="AF835" s="29" t="s">
        <v>13186</v>
      </c>
      <c r="AG835" s="29">
        <v>-23</v>
      </c>
      <c r="AH835" s="29" t="s">
        <v>13186</v>
      </c>
      <c r="AI835" s="29" t="s">
        <v>13187</v>
      </c>
      <c r="AJ835" s="29">
        <v>53</v>
      </c>
      <c r="AK835" s="29" t="s">
        <v>9574</v>
      </c>
      <c r="AL835" s="29" t="s">
        <v>13188</v>
      </c>
      <c r="AM835" s="29">
        <v>29</v>
      </c>
      <c r="AN835" s="1">
        <f t="shared" si="45"/>
        <v>1</v>
      </c>
      <c r="AO835" s="1">
        <f t="shared" si="46"/>
        <v>1</v>
      </c>
      <c r="AP835" s="30">
        <f t="shared" si="47"/>
        <v>46296</v>
      </c>
      <c r="AQ835" s="1" t="str">
        <f>IF(COUNTIF('同场线路Rotas do mesmo SC'!A:A,C835)&gt;0,"Sim","Não")</f>
        <v>Não</v>
      </c>
      <c r="AR835" s="1" t="str">
        <f>IF(COUNTIF(揽收业务网点!A:A,P835)&gt;0,"Sim","Não")</f>
        <v>Não</v>
      </c>
    </row>
    <row r="836" spans="1:44">
      <c r="A836" s="29" t="s">
        <v>13189</v>
      </c>
      <c r="B836" s="29" t="s">
        <v>379</v>
      </c>
      <c r="C836" s="29" t="s">
        <v>13190</v>
      </c>
      <c r="D836" s="29" t="s">
        <v>381</v>
      </c>
      <c r="E836" s="29" t="s">
        <v>382</v>
      </c>
      <c r="F836" s="29" t="s">
        <v>383</v>
      </c>
      <c r="G836" s="29">
        <v>150</v>
      </c>
      <c r="H836" s="29" t="s">
        <v>13191</v>
      </c>
      <c r="I836" s="29" t="s">
        <v>385</v>
      </c>
      <c r="J836" s="29" t="s">
        <v>1066</v>
      </c>
      <c r="K836" s="29" t="s">
        <v>387</v>
      </c>
      <c r="L836" s="29" t="s">
        <v>1067</v>
      </c>
      <c r="M836" s="29" t="s">
        <v>13192</v>
      </c>
      <c r="N836" s="29" t="s">
        <v>13193</v>
      </c>
      <c r="O836" s="29" t="s">
        <v>1347</v>
      </c>
      <c r="P836" s="29" t="s">
        <v>1348</v>
      </c>
      <c r="Q836" s="29" t="s">
        <v>70</v>
      </c>
      <c r="R836" s="29" t="s">
        <v>13118</v>
      </c>
      <c r="S836" s="29" t="s">
        <v>13118</v>
      </c>
      <c r="T836" s="29" t="s">
        <v>13194</v>
      </c>
      <c r="U836" s="29" t="s">
        <v>13195</v>
      </c>
      <c r="V836" s="29">
        <v>189</v>
      </c>
      <c r="W836" s="29" t="s">
        <v>396</v>
      </c>
      <c r="X836" s="29" t="s">
        <v>13196</v>
      </c>
      <c r="Y836" s="29" t="s">
        <v>575</v>
      </c>
      <c r="Z836" s="29" t="s">
        <v>13197</v>
      </c>
      <c r="AA836" s="29" t="s">
        <v>13197</v>
      </c>
      <c r="AB836" s="29" t="s">
        <v>1070</v>
      </c>
      <c r="AC836" s="29" t="s">
        <v>74</v>
      </c>
      <c r="AD836" s="29" t="s">
        <v>70</v>
      </c>
      <c r="AE836" s="29" t="s">
        <v>422</v>
      </c>
      <c r="AF836" s="29" t="s">
        <v>13198</v>
      </c>
      <c r="AG836" s="29">
        <v>-47</v>
      </c>
      <c r="AH836" s="29" t="s">
        <v>13198</v>
      </c>
      <c r="AI836" s="29" t="s">
        <v>10319</v>
      </c>
      <c r="AJ836" s="29">
        <v>174</v>
      </c>
      <c r="AK836" s="29" t="s">
        <v>13199</v>
      </c>
      <c r="AL836" s="29" t="s">
        <v>13200</v>
      </c>
      <c r="AM836" s="29">
        <v>98</v>
      </c>
      <c r="AN836" s="1">
        <f t="shared" si="45"/>
        <v>1</v>
      </c>
      <c r="AO836" s="1">
        <f t="shared" si="46"/>
        <v>1</v>
      </c>
      <c r="AP836" s="30">
        <f t="shared" si="47"/>
        <v>46296</v>
      </c>
      <c r="AQ836" s="1" t="str">
        <f>IF(COUNTIF('同场线路Rotas do mesmo SC'!A:A,C836)&gt;0,"Sim","Não")</f>
        <v>Não</v>
      </c>
      <c r="AR836" s="1" t="str">
        <f>IF(COUNTIF(揽收业务网点!A:A,P836)&gt;0,"Sim","Não")</f>
        <v>Não</v>
      </c>
    </row>
    <row r="837" spans="1:44">
      <c r="A837" s="29" t="s">
        <v>13201</v>
      </c>
      <c r="B837" s="29" t="s">
        <v>379</v>
      </c>
      <c r="C837" s="29" t="s">
        <v>13202</v>
      </c>
      <c r="D837" s="29" t="s">
        <v>381</v>
      </c>
      <c r="E837" s="29" t="s">
        <v>382</v>
      </c>
      <c r="F837" s="29" t="s">
        <v>732</v>
      </c>
      <c r="G837" s="29">
        <v>10</v>
      </c>
      <c r="H837" s="29" t="s">
        <v>13007</v>
      </c>
      <c r="I837" s="29" t="s">
        <v>868</v>
      </c>
      <c r="J837" s="29" t="s">
        <v>13008</v>
      </c>
      <c r="K837" s="29" t="s">
        <v>411</v>
      </c>
      <c r="L837" s="29" t="s">
        <v>13008</v>
      </c>
      <c r="M837" s="29" t="s">
        <v>13009</v>
      </c>
      <c r="N837" s="29" t="s">
        <v>13010</v>
      </c>
      <c r="O837" s="29" t="s">
        <v>1403</v>
      </c>
      <c r="P837" s="29" t="s">
        <v>53</v>
      </c>
      <c r="Q837" s="29" t="s">
        <v>11</v>
      </c>
      <c r="R837" s="29" t="s">
        <v>4225</v>
      </c>
      <c r="S837" s="29" t="s">
        <v>4225</v>
      </c>
      <c r="T837" s="29" t="s">
        <v>13203</v>
      </c>
      <c r="U837" s="29" t="s">
        <v>13204</v>
      </c>
      <c r="V837" s="29">
        <v>17</v>
      </c>
      <c r="W837" s="29" t="s">
        <v>396</v>
      </c>
      <c r="X837" s="29" t="s">
        <v>13205</v>
      </c>
      <c r="Y837" s="29" t="s">
        <v>491</v>
      </c>
      <c r="Z837" s="29" t="s">
        <v>13206</v>
      </c>
      <c r="AA837" s="29" t="s">
        <v>13206</v>
      </c>
      <c r="AB837" s="29" t="s">
        <v>13017</v>
      </c>
      <c r="AC837" s="29" t="s">
        <v>13018</v>
      </c>
      <c r="AD837" s="29" t="s">
        <v>11</v>
      </c>
      <c r="AE837" s="29" t="s">
        <v>13207</v>
      </c>
      <c r="AF837" s="29" t="s">
        <v>13208</v>
      </c>
      <c r="AG837" s="29">
        <v>9</v>
      </c>
      <c r="AH837" s="29" t="s">
        <v>13208</v>
      </c>
      <c r="AI837" s="29" t="s">
        <v>13209</v>
      </c>
      <c r="AJ837" s="29">
        <v>-3</v>
      </c>
      <c r="AK837" s="29" t="s">
        <v>13210</v>
      </c>
      <c r="AL837" s="29" t="s">
        <v>13211</v>
      </c>
      <c r="AM837" s="29">
        <v>35</v>
      </c>
      <c r="AN837" s="1">
        <f t="shared" si="45"/>
        <v>1</v>
      </c>
      <c r="AO837" s="1">
        <f t="shared" si="46"/>
        <v>1</v>
      </c>
      <c r="AP837" s="30">
        <f t="shared" si="47"/>
        <v>46296</v>
      </c>
      <c r="AQ837" s="1" t="str">
        <f>IF(COUNTIF('同场线路Rotas do mesmo SC'!A:A,C837)&gt;0,"Sim","Não")</f>
        <v>Não</v>
      </c>
      <c r="AR837" s="1" t="str">
        <f>IF(COUNTIF(揽收业务网点!A:A,P837)&gt;0,"Sim","Não")</f>
        <v>Sim</v>
      </c>
    </row>
    <row r="838" spans="1:44">
      <c r="A838" s="29" t="s">
        <v>13212</v>
      </c>
      <c r="B838" s="29" t="s">
        <v>379</v>
      </c>
      <c r="C838" s="29" t="s">
        <v>13213</v>
      </c>
      <c r="D838" s="29" t="s">
        <v>381</v>
      </c>
      <c r="E838" s="29" t="s">
        <v>382</v>
      </c>
      <c r="F838" s="29" t="s">
        <v>383</v>
      </c>
      <c r="G838" s="29">
        <v>107</v>
      </c>
      <c r="H838" s="29" t="s">
        <v>13214</v>
      </c>
      <c r="I838" s="29" t="s">
        <v>702</v>
      </c>
      <c r="J838" s="29" t="s">
        <v>8252</v>
      </c>
      <c r="K838" s="29" t="s">
        <v>387</v>
      </c>
      <c r="L838" s="29" t="s">
        <v>8252</v>
      </c>
      <c r="M838" s="29" t="s">
        <v>13215</v>
      </c>
      <c r="N838" s="29" t="s">
        <v>13216</v>
      </c>
      <c r="O838" s="29" t="s">
        <v>1111</v>
      </c>
      <c r="P838" s="29" t="s">
        <v>1112</v>
      </c>
      <c r="Q838" s="29" t="s">
        <v>168</v>
      </c>
      <c r="R838" s="29" t="s">
        <v>13217</v>
      </c>
      <c r="S838" s="29" t="s">
        <v>13218</v>
      </c>
      <c r="T838" s="29" t="s">
        <v>13219</v>
      </c>
      <c r="U838" s="29" t="s">
        <v>13220</v>
      </c>
      <c r="V838" s="29">
        <v>200</v>
      </c>
      <c r="W838" s="29" t="s">
        <v>396</v>
      </c>
      <c r="X838" s="29" t="s">
        <v>13221</v>
      </c>
      <c r="Y838" s="29" t="s">
        <v>1674</v>
      </c>
      <c r="Z838" s="29" t="s">
        <v>13222</v>
      </c>
      <c r="AA838" s="29" t="s">
        <v>13222</v>
      </c>
      <c r="AB838" s="29" t="s">
        <v>13223</v>
      </c>
      <c r="AC838" s="29" t="s">
        <v>13224</v>
      </c>
      <c r="AD838" s="29" t="s">
        <v>168</v>
      </c>
      <c r="AE838" s="29" t="s">
        <v>13225</v>
      </c>
      <c r="AF838" s="29" t="s">
        <v>13226</v>
      </c>
      <c r="AG838" s="29">
        <v>-17</v>
      </c>
      <c r="AH838" s="29" t="s">
        <v>13226</v>
      </c>
      <c r="AI838" s="29" t="s">
        <v>13227</v>
      </c>
      <c r="AJ838" s="29">
        <v>141</v>
      </c>
      <c r="AK838" s="29" t="s">
        <v>13228</v>
      </c>
      <c r="AL838" s="29" t="s">
        <v>13229</v>
      </c>
      <c r="AM838" s="29">
        <v>116</v>
      </c>
      <c r="AN838" s="1">
        <f t="shared" si="45"/>
        <v>1</v>
      </c>
      <c r="AO838" s="1">
        <f t="shared" si="46"/>
        <v>1</v>
      </c>
      <c r="AP838" s="30">
        <f t="shared" si="47"/>
        <v>46296</v>
      </c>
      <c r="AQ838" s="1" t="str">
        <f>IF(COUNTIF('同场线路Rotas do mesmo SC'!A:A,C838)&gt;0,"Sim","Não")</f>
        <v>Não</v>
      </c>
      <c r="AR838" s="1" t="str">
        <f>IF(COUNTIF(揽收业务网点!A:A,P838)&gt;0,"Sim","Não")</f>
        <v>Não</v>
      </c>
    </row>
    <row r="839" spans="1:44">
      <c r="A839" s="29" t="s">
        <v>13230</v>
      </c>
      <c r="B839" s="29" t="s">
        <v>379</v>
      </c>
      <c r="C839" s="29" t="s">
        <v>13231</v>
      </c>
      <c r="D839" s="29" t="s">
        <v>381</v>
      </c>
      <c r="E839" s="29" t="s">
        <v>382</v>
      </c>
      <c r="F839" s="29" t="s">
        <v>383</v>
      </c>
      <c r="G839" s="29">
        <v>8</v>
      </c>
      <c r="H839" s="29" t="s">
        <v>4204</v>
      </c>
      <c r="I839" s="29" t="s">
        <v>1289</v>
      </c>
      <c r="J839" s="29" t="s">
        <v>4205</v>
      </c>
      <c r="K839" s="29" t="s">
        <v>411</v>
      </c>
      <c r="L839" s="29" t="s">
        <v>4206</v>
      </c>
      <c r="M839" s="29" t="s">
        <v>13232</v>
      </c>
      <c r="N839" s="29" t="s">
        <v>13233</v>
      </c>
      <c r="O839" s="29" t="s">
        <v>12396</v>
      </c>
      <c r="P839" s="29" t="s">
        <v>12397</v>
      </c>
      <c r="Q839" s="29" t="s">
        <v>94</v>
      </c>
      <c r="R839" s="29" t="s">
        <v>13234</v>
      </c>
      <c r="S839" s="29" t="s">
        <v>13234</v>
      </c>
      <c r="T839" s="29" t="s">
        <v>13235</v>
      </c>
      <c r="U839" s="29" t="s">
        <v>13236</v>
      </c>
      <c r="V839" s="29">
        <v>7</v>
      </c>
      <c r="W839" s="29" t="s">
        <v>396</v>
      </c>
      <c r="X839" s="29" t="s">
        <v>13237</v>
      </c>
      <c r="Y839" s="29" t="s">
        <v>633</v>
      </c>
      <c r="Z839" s="29" t="s">
        <v>633</v>
      </c>
      <c r="AA839" s="29" t="s">
        <v>633</v>
      </c>
      <c r="AB839" s="29" t="s">
        <v>13238</v>
      </c>
      <c r="AC839" s="29" t="s">
        <v>95</v>
      </c>
      <c r="AD839" s="29" t="s">
        <v>94</v>
      </c>
      <c r="AE839" s="29" t="s">
        <v>8808</v>
      </c>
      <c r="AF839" s="29" t="s">
        <v>8808</v>
      </c>
      <c r="AG839" s="29">
        <v>0</v>
      </c>
      <c r="AH839" s="29" t="s">
        <v>8808</v>
      </c>
      <c r="AI839" s="29" t="s">
        <v>6095</v>
      </c>
      <c r="AJ839" s="29">
        <v>13</v>
      </c>
      <c r="AK839" s="29" t="s">
        <v>13239</v>
      </c>
      <c r="AL839" s="29" t="s">
        <v>2471</v>
      </c>
      <c r="AM839" s="29">
        <v>101</v>
      </c>
      <c r="AN839" s="1">
        <f t="shared" si="45"/>
        <v>1</v>
      </c>
      <c r="AO839" s="1">
        <f t="shared" si="46"/>
        <v>1</v>
      </c>
      <c r="AP839" s="30">
        <f t="shared" si="47"/>
        <v>46296</v>
      </c>
      <c r="AQ839" s="1" t="str">
        <f>IF(COUNTIF('同场线路Rotas do mesmo SC'!A:A,C839)&gt;0,"Sim","Não")</f>
        <v>Não</v>
      </c>
      <c r="AR839" s="1" t="str">
        <f>IF(COUNTIF(揽收业务网点!A:A,P839)&gt;0,"Sim","Não")</f>
        <v>Não</v>
      </c>
    </row>
    <row r="840" spans="1:44">
      <c r="A840" s="29" t="s">
        <v>13240</v>
      </c>
      <c r="B840" s="29" t="s">
        <v>379</v>
      </c>
      <c r="C840" s="29" t="s">
        <v>13241</v>
      </c>
      <c r="D840" s="29" t="s">
        <v>381</v>
      </c>
      <c r="E840" s="29" t="s">
        <v>382</v>
      </c>
      <c r="F840" s="29" t="s">
        <v>383</v>
      </c>
      <c r="G840" s="29">
        <v>25</v>
      </c>
      <c r="H840" s="29" t="s">
        <v>13242</v>
      </c>
      <c r="I840" s="29" t="s">
        <v>702</v>
      </c>
      <c r="J840" s="29" t="s">
        <v>4443</v>
      </c>
      <c r="K840" s="29" t="s">
        <v>387</v>
      </c>
      <c r="L840" s="29" t="s">
        <v>4444</v>
      </c>
      <c r="M840" s="29" t="s">
        <v>13243</v>
      </c>
      <c r="N840" s="29" t="s">
        <v>13244</v>
      </c>
      <c r="O840" s="29" t="s">
        <v>1111</v>
      </c>
      <c r="P840" s="29" t="s">
        <v>1112</v>
      </c>
      <c r="Q840" s="29" t="s">
        <v>168</v>
      </c>
      <c r="R840" s="29" t="s">
        <v>13245</v>
      </c>
      <c r="S840" s="29" t="s">
        <v>13246</v>
      </c>
      <c r="T840" s="29" t="s">
        <v>13247</v>
      </c>
      <c r="U840" s="29" t="s">
        <v>13248</v>
      </c>
      <c r="V840" s="29">
        <v>277</v>
      </c>
      <c r="W840" s="29" t="s">
        <v>396</v>
      </c>
      <c r="X840" s="29" t="s">
        <v>13249</v>
      </c>
      <c r="Y840" s="29" t="s">
        <v>6712</v>
      </c>
      <c r="Z840" s="29" t="s">
        <v>13250</v>
      </c>
      <c r="AA840" s="29" t="s">
        <v>13250</v>
      </c>
      <c r="AB840" s="29" t="s">
        <v>13251</v>
      </c>
      <c r="AC840" s="29" t="s">
        <v>13252</v>
      </c>
      <c r="AD840" s="29" t="s">
        <v>168</v>
      </c>
      <c r="AE840" s="29" t="s">
        <v>11567</v>
      </c>
      <c r="AF840" s="29" t="s">
        <v>8465</v>
      </c>
      <c r="AG840" s="29">
        <v>-8</v>
      </c>
      <c r="AH840" s="29" t="s">
        <v>8465</v>
      </c>
      <c r="AI840" s="29" t="s">
        <v>6621</v>
      </c>
      <c r="AJ840" s="29">
        <v>37</v>
      </c>
      <c r="AK840" s="29" t="s">
        <v>13253</v>
      </c>
      <c r="AL840" s="29" t="s">
        <v>13254</v>
      </c>
      <c r="AM840" s="29">
        <v>101</v>
      </c>
      <c r="AN840" s="1">
        <f t="shared" si="45"/>
        <v>1</v>
      </c>
      <c r="AO840" s="1">
        <f t="shared" si="46"/>
        <v>1</v>
      </c>
      <c r="AP840" s="30">
        <f t="shared" si="47"/>
        <v>46296</v>
      </c>
      <c r="AQ840" s="1" t="str">
        <f>IF(COUNTIF('同场线路Rotas do mesmo SC'!A:A,C840)&gt;0,"Sim","Não")</f>
        <v>Não</v>
      </c>
      <c r="AR840" s="1" t="str">
        <f>IF(COUNTIF(揽收业务网点!A:A,P840)&gt;0,"Sim","Não")</f>
        <v>Não</v>
      </c>
    </row>
    <row r="841" spans="1:44">
      <c r="A841" s="29" t="s">
        <v>13255</v>
      </c>
      <c r="B841" s="29" t="s">
        <v>379</v>
      </c>
      <c r="C841" s="29" t="s">
        <v>13256</v>
      </c>
      <c r="D841" s="29" t="s">
        <v>381</v>
      </c>
      <c r="E841" s="29" t="s">
        <v>382</v>
      </c>
      <c r="F841" s="29" t="s">
        <v>383</v>
      </c>
      <c r="G841" s="29">
        <v>19</v>
      </c>
      <c r="H841" s="29" t="s">
        <v>13257</v>
      </c>
      <c r="I841" s="29" t="s">
        <v>385</v>
      </c>
      <c r="J841" s="29" t="s">
        <v>13258</v>
      </c>
      <c r="K841" s="29" t="s">
        <v>387</v>
      </c>
      <c r="L841" s="29" t="s">
        <v>13259</v>
      </c>
      <c r="M841" s="29" t="s">
        <v>13258</v>
      </c>
      <c r="N841" s="29" t="s">
        <v>13260</v>
      </c>
      <c r="O841" s="29" t="s">
        <v>1744</v>
      </c>
      <c r="P841" s="29" t="s">
        <v>1745</v>
      </c>
      <c r="Q841" s="29" t="s">
        <v>94</v>
      </c>
      <c r="R841" s="29" t="s">
        <v>13261</v>
      </c>
      <c r="S841" s="29" t="s">
        <v>13262</v>
      </c>
      <c r="T841" s="29" t="s">
        <v>13263</v>
      </c>
      <c r="U841" s="29" t="s">
        <v>13264</v>
      </c>
      <c r="V841" s="29">
        <v>172</v>
      </c>
      <c r="W841" s="29" t="s">
        <v>396</v>
      </c>
      <c r="X841" s="29" t="s">
        <v>13265</v>
      </c>
      <c r="Y841" s="29" t="s">
        <v>422</v>
      </c>
      <c r="Z841" s="29" t="s">
        <v>13266</v>
      </c>
      <c r="AA841" s="29" t="s">
        <v>13266</v>
      </c>
      <c r="AB841" s="29" t="s">
        <v>13267</v>
      </c>
      <c r="AC841" s="29" t="s">
        <v>13268</v>
      </c>
      <c r="AD841" s="29" t="s">
        <v>94</v>
      </c>
      <c r="AE841" s="29" t="s">
        <v>3493</v>
      </c>
      <c r="AF841" s="29" t="s">
        <v>13269</v>
      </c>
      <c r="AG841" s="29">
        <v>-33</v>
      </c>
      <c r="AH841" s="29" t="s">
        <v>13269</v>
      </c>
      <c r="AI841" s="29" t="s">
        <v>13270</v>
      </c>
      <c r="AJ841" s="29">
        <v>65</v>
      </c>
      <c r="AK841" s="29" t="s">
        <v>13271</v>
      </c>
      <c r="AL841" s="29" t="s">
        <v>13272</v>
      </c>
      <c r="AM841" s="29">
        <v>439</v>
      </c>
      <c r="AN841" s="1">
        <f t="shared" si="45"/>
        <v>1</v>
      </c>
      <c r="AO841" s="1">
        <f t="shared" si="46"/>
        <v>1</v>
      </c>
      <c r="AP841" s="30">
        <f t="shared" si="47"/>
        <v>46296</v>
      </c>
      <c r="AQ841" s="1" t="str">
        <f>IF(COUNTIF('同场线路Rotas do mesmo SC'!A:A,C841)&gt;0,"Sim","Não")</f>
        <v>Não</v>
      </c>
      <c r="AR841" s="1" t="str">
        <f>IF(COUNTIF(揽收业务网点!A:A,P841)&gt;0,"Sim","Não")</f>
        <v>Não</v>
      </c>
    </row>
    <row r="842" spans="1:44">
      <c r="A842" s="29" t="s">
        <v>13255</v>
      </c>
      <c r="B842" s="29" t="s">
        <v>379</v>
      </c>
      <c r="C842" s="29" t="s">
        <v>13256</v>
      </c>
      <c r="D842" s="29" t="s">
        <v>381</v>
      </c>
      <c r="E842" s="29" t="s">
        <v>382</v>
      </c>
      <c r="F842" s="29" t="s">
        <v>383</v>
      </c>
      <c r="G842" s="29">
        <v>5</v>
      </c>
      <c r="H842" s="29" t="s">
        <v>13257</v>
      </c>
      <c r="I842" s="29" t="s">
        <v>385</v>
      </c>
      <c r="J842" s="29" t="s">
        <v>13258</v>
      </c>
      <c r="K842" s="29" t="s">
        <v>387</v>
      </c>
      <c r="L842" s="29" t="s">
        <v>13259</v>
      </c>
      <c r="M842" s="29" t="s">
        <v>13258</v>
      </c>
      <c r="N842" s="29" t="s">
        <v>13260</v>
      </c>
      <c r="O842" s="29" t="s">
        <v>13267</v>
      </c>
      <c r="P842" s="29" t="s">
        <v>13268</v>
      </c>
      <c r="Q842" s="29" t="s">
        <v>94</v>
      </c>
      <c r="R842" s="29" t="s">
        <v>944</v>
      </c>
      <c r="S842" s="29" t="s">
        <v>944</v>
      </c>
      <c r="T842" s="29" t="s">
        <v>13273</v>
      </c>
      <c r="U842" s="29" t="s">
        <v>13274</v>
      </c>
      <c r="V842" s="29">
        <v>1</v>
      </c>
      <c r="W842" s="29" t="s">
        <v>396</v>
      </c>
      <c r="X842" s="29" t="s">
        <v>13275</v>
      </c>
      <c r="Y842" s="29" t="s">
        <v>9815</v>
      </c>
      <c r="Z842" s="29" t="s">
        <v>13276</v>
      </c>
      <c r="AA842" s="29" t="s">
        <v>13276</v>
      </c>
      <c r="AB842" s="29" t="s">
        <v>13277</v>
      </c>
      <c r="AC842" s="29" t="s">
        <v>13278</v>
      </c>
      <c r="AD842" s="29" t="s">
        <v>94</v>
      </c>
      <c r="AE842" s="29" t="s">
        <v>5873</v>
      </c>
      <c r="AF842" s="29" t="s">
        <v>13279</v>
      </c>
      <c r="AG842" s="29">
        <v>23</v>
      </c>
      <c r="AH842" s="29" t="s">
        <v>13279</v>
      </c>
      <c r="AI842" s="29" t="s">
        <v>13280</v>
      </c>
      <c r="AJ842" s="29">
        <v>11</v>
      </c>
      <c r="AK842" s="29" t="s">
        <v>13281</v>
      </c>
      <c r="AL842" s="29" t="s">
        <v>13282</v>
      </c>
      <c r="AM842" s="29">
        <v>156</v>
      </c>
      <c r="AN842" s="1">
        <f t="shared" si="45"/>
        <v>1</v>
      </c>
      <c r="AO842" s="1">
        <f t="shared" si="46"/>
        <v>1</v>
      </c>
      <c r="AP842" s="30">
        <f t="shared" si="47"/>
        <v>46296</v>
      </c>
      <c r="AQ842" s="1" t="str">
        <f>IF(COUNTIF('同场线路Rotas do mesmo SC'!A:A,C842)&gt;0,"Sim","Não")</f>
        <v>Não</v>
      </c>
      <c r="AR842" s="1" t="str">
        <f>IF(COUNTIF(揽收业务网点!A:A,P842)&gt;0,"Sim","Não")</f>
        <v>Não</v>
      </c>
    </row>
    <row r="843" spans="1:44">
      <c r="A843" s="29" t="s">
        <v>13283</v>
      </c>
      <c r="B843" s="29" t="s">
        <v>379</v>
      </c>
      <c r="C843" s="29" t="s">
        <v>13284</v>
      </c>
      <c r="D843" s="29" t="s">
        <v>381</v>
      </c>
      <c r="E843" s="29" t="s">
        <v>382</v>
      </c>
      <c r="F843" s="29" t="s">
        <v>383</v>
      </c>
      <c r="G843" s="29">
        <v>15</v>
      </c>
      <c r="H843" s="29" t="s">
        <v>13285</v>
      </c>
      <c r="I843" s="29" t="s">
        <v>868</v>
      </c>
      <c r="J843" s="29" t="s">
        <v>8252</v>
      </c>
      <c r="K843" s="29" t="s">
        <v>387</v>
      </c>
      <c r="L843" s="29" t="s">
        <v>8252</v>
      </c>
      <c r="M843" s="29" t="s">
        <v>13286</v>
      </c>
      <c r="N843" s="29" t="s">
        <v>13287</v>
      </c>
      <c r="O843" s="29" t="s">
        <v>1111</v>
      </c>
      <c r="P843" s="29" t="s">
        <v>1112</v>
      </c>
      <c r="Q843" s="29" t="s">
        <v>168</v>
      </c>
      <c r="R843" s="29" t="s">
        <v>13288</v>
      </c>
      <c r="S843" s="29" t="s">
        <v>13289</v>
      </c>
      <c r="T843" s="29" t="s">
        <v>13290</v>
      </c>
      <c r="U843" s="29" t="s">
        <v>13291</v>
      </c>
      <c r="V843" s="29">
        <v>22</v>
      </c>
      <c r="W843" s="29" t="s">
        <v>396</v>
      </c>
      <c r="X843" s="29" t="s">
        <v>5686</v>
      </c>
      <c r="Y843" s="29" t="s">
        <v>6712</v>
      </c>
      <c r="Z843" s="29" t="s">
        <v>13292</v>
      </c>
      <c r="AA843" s="29" t="s">
        <v>13292</v>
      </c>
      <c r="AB843" s="29" t="s">
        <v>13293</v>
      </c>
      <c r="AC843" s="29" t="s">
        <v>13294</v>
      </c>
      <c r="AD843" s="29" t="s">
        <v>168</v>
      </c>
      <c r="AE843" s="29" t="s">
        <v>13295</v>
      </c>
      <c r="AF843" s="29" t="s">
        <v>13296</v>
      </c>
      <c r="AG843" s="29">
        <v>-31</v>
      </c>
      <c r="AH843" s="29" t="s">
        <v>13296</v>
      </c>
      <c r="AI843" s="29" t="s">
        <v>13297</v>
      </c>
      <c r="AJ843" s="29">
        <v>157</v>
      </c>
      <c r="AK843" s="29" t="s">
        <v>13298</v>
      </c>
      <c r="AL843" s="29" t="s">
        <v>13299</v>
      </c>
      <c r="AM843" s="29">
        <v>58</v>
      </c>
      <c r="AN843" s="1">
        <f t="shared" si="45"/>
        <v>1</v>
      </c>
      <c r="AO843" s="1">
        <f t="shared" si="46"/>
        <v>1</v>
      </c>
      <c r="AP843" s="30">
        <f t="shared" si="47"/>
        <v>46296</v>
      </c>
      <c r="AQ843" s="1" t="str">
        <f>IF(COUNTIF('同场线路Rotas do mesmo SC'!A:A,C843)&gt;0,"Sim","Não")</f>
        <v>Não</v>
      </c>
      <c r="AR843" s="1" t="str">
        <f>IF(COUNTIF(揽收业务网点!A:A,P843)&gt;0,"Sim","Não")</f>
        <v>Não</v>
      </c>
    </row>
    <row r="844" spans="1:44">
      <c r="A844" s="29" t="s">
        <v>13300</v>
      </c>
      <c r="B844" s="29" t="s">
        <v>379</v>
      </c>
      <c r="C844" s="29" t="s">
        <v>13301</v>
      </c>
      <c r="D844" s="29" t="s">
        <v>381</v>
      </c>
      <c r="E844" s="29" t="s">
        <v>382</v>
      </c>
      <c r="F844" s="29" t="s">
        <v>383</v>
      </c>
      <c r="G844" s="29">
        <v>7</v>
      </c>
      <c r="H844" s="29" t="s">
        <v>13302</v>
      </c>
      <c r="I844" s="29" t="s">
        <v>385</v>
      </c>
      <c r="J844" s="29" t="s">
        <v>513</v>
      </c>
      <c r="K844" s="29" t="s">
        <v>387</v>
      </c>
      <c r="L844" s="29" t="s">
        <v>514</v>
      </c>
      <c r="M844" s="29" t="s">
        <v>13303</v>
      </c>
      <c r="N844" s="29" t="s">
        <v>13304</v>
      </c>
      <c r="O844" s="29" t="s">
        <v>517</v>
      </c>
      <c r="P844" s="29" t="s">
        <v>518</v>
      </c>
      <c r="Q844" s="29" t="s">
        <v>2</v>
      </c>
      <c r="R844" s="29" t="s">
        <v>13305</v>
      </c>
      <c r="S844" s="29" t="s">
        <v>13306</v>
      </c>
      <c r="T844" s="29" t="s">
        <v>13307</v>
      </c>
      <c r="U844" s="29" t="s">
        <v>13308</v>
      </c>
      <c r="V844" s="29">
        <v>107</v>
      </c>
      <c r="W844" s="29" t="s">
        <v>396</v>
      </c>
      <c r="X844" s="29" t="s">
        <v>13309</v>
      </c>
      <c r="Y844" s="29" t="s">
        <v>948</v>
      </c>
      <c r="Z844" s="29" t="s">
        <v>13310</v>
      </c>
      <c r="AA844" s="29" t="s">
        <v>13310</v>
      </c>
      <c r="AB844" s="29" t="s">
        <v>13311</v>
      </c>
      <c r="AC844" s="29" t="s">
        <v>13312</v>
      </c>
      <c r="AD844" s="29" t="s">
        <v>2</v>
      </c>
      <c r="AE844" s="29" t="s">
        <v>528</v>
      </c>
      <c r="AF844" s="29" t="s">
        <v>13313</v>
      </c>
      <c r="AG844" s="29">
        <v>-29</v>
      </c>
      <c r="AH844" s="29" t="s">
        <v>13313</v>
      </c>
      <c r="AI844" s="29" t="s">
        <v>13314</v>
      </c>
      <c r="AJ844" s="29">
        <v>73</v>
      </c>
      <c r="AK844" s="29" t="s">
        <v>13315</v>
      </c>
      <c r="AL844" s="29" t="s">
        <v>13316</v>
      </c>
      <c r="AM844" s="29">
        <v>150</v>
      </c>
      <c r="AN844" s="1">
        <f t="shared" si="45"/>
        <v>1</v>
      </c>
      <c r="AO844" s="1">
        <f t="shared" si="46"/>
        <v>1</v>
      </c>
      <c r="AP844" s="30">
        <f t="shared" si="47"/>
        <v>46296</v>
      </c>
      <c r="AQ844" s="1" t="str">
        <f>IF(COUNTIF('同场线路Rotas do mesmo SC'!A:A,C844)&gt;0,"Sim","Não")</f>
        <v>Não</v>
      </c>
      <c r="AR844" s="1" t="str">
        <f>IF(COUNTIF(揽收业务网点!A:A,P844)&gt;0,"Sim","Não")</f>
        <v>Não</v>
      </c>
    </row>
    <row r="845" spans="1:44">
      <c r="A845" s="29" t="s">
        <v>13317</v>
      </c>
      <c r="B845" s="29" t="s">
        <v>379</v>
      </c>
      <c r="C845" s="29" t="s">
        <v>13318</v>
      </c>
      <c r="D845" s="29" t="s">
        <v>381</v>
      </c>
      <c r="E845" s="29" t="s">
        <v>382</v>
      </c>
      <c r="F845" s="29" t="s">
        <v>732</v>
      </c>
      <c r="G845" s="29">
        <v>35</v>
      </c>
      <c r="H845" s="29" t="s">
        <v>13319</v>
      </c>
      <c r="I845" s="29" t="s">
        <v>385</v>
      </c>
      <c r="J845" s="29" t="s">
        <v>7343</v>
      </c>
      <c r="K845" s="29" t="s">
        <v>387</v>
      </c>
      <c r="L845" s="29" t="s">
        <v>7344</v>
      </c>
      <c r="M845" s="29" t="s">
        <v>13320</v>
      </c>
      <c r="N845" s="29" t="s">
        <v>13321</v>
      </c>
      <c r="O845" s="29" t="s">
        <v>1111</v>
      </c>
      <c r="P845" s="29" t="s">
        <v>1112</v>
      </c>
      <c r="Q845" s="29" t="s">
        <v>168</v>
      </c>
      <c r="R845" s="29" t="s">
        <v>13322</v>
      </c>
      <c r="S845" s="29" t="s">
        <v>13323</v>
      </c>
      <c r="T845" s="29" t="s">
        <v>13324</v>
      </c>
      <c r="U845" s="29" t="s">
        <v>13325</v>
      </c>
      <c r="V845" s="29">
        <v>275</v>
      </c>
      <c r="W845" s="29" t="s">
        <v>396</v>
      </c>
      <c r="X845" s="29" t="s">
        <v>13326</v>
      </c>
      <c r="Y845" s="29" t="s">
        <v>2029</v>
      </c>
      <c r="Z845" s="29" t="s">
        <v>13327</v>
      </c>
      <c r="AA845" s="29" t="s">
        <v>13327</v>
      </c>
      <c r="AB845" s="29" t="s">
        <v>13328</v>
      </c>
      <c r="AC845" s="29" t="s">
        <v>13329</v>
      </c>
      <c r="AD845" s="29" t="s">
        <v>168</v>
      </c>
      <c r="AE845" s="29" t="s">
        <v>7338</v>
      </c>
      <c r="AF845" s="29" t="s">
        <v>13330</v>
      </c>
      <c r="AG845" s="29">
        <v>-10</v>
      </c>
      <c r="AH845" s="29" t="s">
        <v>13330</v>
      </c>
      <c r="AI845" s="29"/>
      <c r="AJ845" s="29">
        <v>4</v>
      </c>
      <c r="AK845" s="29" t="s">
        <v>13331</v>
      </c>
      <c r="AL845" s="29" t="s">
        <v>13332</v>
      </c>
      <c r="AM845" s="29">
        <v>174</v>
      </c>
      <c r="AN845" s="1">
        <f t="shared" si="45"/>
        <v>1</v>
      </c>
      <c r="AO845" s="1">
        <f t="shared" si="46"/>
        <v>0</v>
      </c>
      <c r="AP845" s="30">
        <f t="shared" si="47"/>
        <v>46296</v>
      </c>
      <c r="AQ845" s="1" t="str">
        <f>IF(COUNTIF('同场线路Rotas do mesmo SC'!A:A,C845)&gt;0,"Sim","Não")</f>
        <v>Não</v>
      </c>
      <c r="AR845" s="1" t="str">
        <f>IF(COUNTIF(揽收业务网点!A:A,P845)&gt;0,"Sim","Não")</f>
        <v>Não</v>
      </c>
    </row>
    <row r="846" spans="1:44">
      <c r="A846" s="29" t="s">
        <v>13333</v>
      </c>
      <c r="B846" s="29" t="s">
        <v>379</v>
      </c>
      <c r="C846" s="29" t="s">
        <v>13334</v>
      </c>
      <c r="D846" s="29" t="s">
        <v>381</v>
      </c>
      <c r="E846" s="29" t="s">
        <v>382</v>
      </c>
      <c r="F846" s="29" t="s">
        <v>383</v>
      </c>
      <c r="G846" s="29">
        <v>100</v>
      </c>
      <c r="H846" s="29" t="s">
        <v>13335</v>
      </c>
      <c r="I846" s="29" t="s">
        <v>385</v>
      </c>
      <c r="J846" s="29" t="s">
        <v>13336</v>
      </c>
      <c r="K846" s="29" t="s">
        <v>387</v>
      </c>
      <c r="L846" s="29" t="s">
        <v>13337</v>
      </c>
      <c r="M846" s="29" t="s">
        <v>13336</v>
      </c>
      <c r="N846" s="29" t="s">
        <v>13338</v>
      </c>
      <c r="O846" s="29" t="s">
        <v>2499</v>
      </c>
      <c r="P846" s="29" t="s">
        <v>2500</v>
      </c>
      <c r="Q846" s="29" t="s">
        <v>2</v>
      </c>
      <c r="R846" s="29" t="s">
        <v>11604</v>
      </c>
      <c r="S846" s="29" t="s">
        <v>11865</v>
      </c>
      <c r="T846" s="29" t="s">
        <v>13339</v>
      </c>
      <c r="U846" s="29" t="s">
        <v>13340</v>
      </c>
      <c r="V846" s="29">
        <v>285</v>
      </c>
      <c r="W846" s="29" t="s">
        <v>396</v>
      </c>
      <c r="X846" s="29" t="s">
        <v>3219</v>
      </c>
      <c r="Y846" s="29" t="s">
        <v>633</v>
      </c>
      <c r="Z846" s="29" t="s">
        <v>13341</v>
      </c>
      <c r="AA846" s="29" t="s">
        <v>13341</v>
      </c>
      <c r="AB846" s="29" t="s">
        <v>13342</v>
      </c>
      <c r="AC846" s="29" t="s">
        <v>13343</v>
      </c>
      <c r="AD846" s="29" t="s">
        <v>2</v>
      </c>
      <c r="AE846" s="29" t="s">
        <v>989</v>
      </c>
      <c r="AF846" s="29" t="s">
        <v>13344</v>
      </c>
      <c r="AG846" s="29">
        <v>-148</v>
      </c>
      <c r="AH846" s="29" t="s">
        <v>13344</v>
      </c>
      <c r="AI846" s="29" t="s">
        <v>13345</v>
      </c>
      <c r="AJ846" s="29">
        <v>11</v>
      </c>
      <c r="AK846" s="29" t="s">
        <v>2174</v>
      </c>
      <c r="AL846" s="29" t="s">
        <v>13346</v>
      </c>
      <c r="AM846" s="29">
        <v>116</v>
      </c>
      <c r="AN846" s="1">
        <f t="shared" si="45"/>
        <v>1</v>
      </c>
      <c r="AO846" s="1">
        <f t="shared" si="46"/>
        <v>1</v>
      </c>
      <c r="AP846" s="30">
        <f t="shared" si="47"/>
        <v>46296</v>
      </c>
      <c r="AQ846" s="1" t="str">
        <f>IF(COUNTIF('同场线路Rotas do mesmo SC'!A:A,C846)&gt;0,"Sim","Não")</f>
        <v>Não</v>
      </c>
      <c r="AR846" s="1" t="str">
        <f>IF(COUNTIF(揽收业务网点!A:A,P846)&gt;0,"Sim","Não")</f>
        <v>Não</v>
      </c>
    </row>
    <row r="847" spans="1:44">
      <c r="A847" s="29" t="s">
        <v>13333</v>
      </c>
      <c r="B847" s="29" t="s">
        <v>379</v>
      </c>
      <c r="C847" s="29" t="s">
        <v>13334</v>
      </c>
      <c r="D847" s="29" t="s">
        <v>381</v>
      </c>
      <c r="E847" s="29" t="s">
        <v>382</v>
      </c>
      <c r="F847" s="29" t="s">
        <v>383</v>
      </c>
      <c r="G847" s="29">
        <v>5</v>
      </c>
      <c r="H847" s="29" t="s">
        <v>13335</v>
      </c>
      <c r="I847" s="29" t="s">
        <v>385</v>
      </c>
      <c r="J847" s="29" t="s">
        <v>13336</v>
      </c>
      <c r="K847" s="29" t="s">
        <v>387</v>
      </c>
      <c r="L847" s="29" t="s">
        <v>13337</v>
      </c>
      <c r="M847" s="29" t="s">
        <v>13336</v>
      </c>
      <c r="N847" s="29" t="s">
        <v>13338</v>
      </c>
      <c r="O847" s="29" t="s">
        <v>13342</v>
      </c>
      <c r="P847" s="29" t="s">
        <v>13343</v>
      </c>
      <c r="Q847" s="29" t="s">
        <v>2</v>
      </c>
      <c r="R847" s="29" t="s">
        <v>13347</v>
      </c>
      <c r="S847" s="29" t="s">
        <v>13347</v>
      </c>
      <c r="T847" s="29" t="s">
        <v>13348</v>
      </c>
      <c r="U847" s="29" t="s">
        <v>13349</v>
      </c>
      <c r="V847" s="29">
        <v>3</v>
      </c>
      <c r="W847" s="29" t="s">
        <v>396</v>
      </c>
      <c r="X847" s="29" t="s">
        <v>13350</v>
      </c>
      <c r="Y847" s="29" t="s">
        <v>1775</v>
      </c>
      <c r="Z847" s="29" t="s">
        <v>13351</v>
      </c>
      <c r="AA847" s="29" t="s">
        <v>13351</v>
      </c>
      <c r="AB847" s="29" t="s">
        <v>13352</v>
      </c>
      <c r="AC847" s="29" t="s">
        <v>13353</v>
      </c>
      <c r="AD847" s="29" t="s">
        <v>2</v>
      </c>
      <c r="AE847" s="29" t="s">
        <v>6109</v>
      </c>
      <c r="AF847" s="29" t="s">
        <v>13354</v>
      </c>
      <c r="AG847" s="29">
        <v>-178</v>
      </c>
      <c r="AH847" s="29" t="s">
        <v>13354</v>
      </c>
      <c r="AI847" s="29" t="s">
        <v>13355</v>
      </c>
      <c r="AJ847" s="29">
        <v>49</v>
      </c>
      <c r="AK847" s="29" t="s">
        <v>13356</v>
      </c>
      <c r="AL847" s="29" t="s">
        <v>13357</v>
      </c>
      <c r="AM847" s="29">
        <v>74</v>
      </c>
      <c r="AN847" s="1">
        <f t="shared" si="45"/>
        <v>1</v>
      </c>
      <c r="AO847" s="1">
        <f t="shared" si="46"/>
        <v>1</v>
      </c>
      <c r="AP847" s="30">
        <f t="shared" si="47"/>
        <v>46296</v>
      </c>
      <c r="AQ847" s="1" t="str">
        <f>IF(COUNTIF('同场线路Rotas do mesmo SC'!A:A,C847)&gt;0,"Sim","Não")</f>
        <v>Não</v>
      </c>
      <c r="AR847" s="1" t="str">
        <f>IF(COUNTIF(揽收业务网点!A:A,P847)&gt;0,"Sim","Não")</f>
        <v>Não</v>
      </c>
    </row>
    <row r="848" spans="1:44">
      <c r="A848" s="29" t="s">
        <v>13358</v>
      </c>
      <c r="B848" s="29" t="s">
        <v>379</v>
      </c>
      <c r="C848" s="29" t="s">
        <v>13359</v>
      </c>
      <c r="D848" s="29" t="s">
        <v>381</v>
      </c>
      <c r="E848" s="29" t="s">
        <v>382</v>
      </c>
      <c r="F848" s="29" t="s">
        <v>383</v>
      </c>
      <c r="G848" s="29">
        <v>6</v>
      </c>
      <c r="H848" s="29" t="s">
        <v>1632</v>
      </c>
      <c r="I848" s="29" t="s">
        <v>385</v>
      </c>
      <c r="J848" s="29" t="s">
        <v>1633</v>
      </c>
      <c r="K848" s="29" t="s">
        <v>387</v>
      </c>
      <c r="L848" s="29" t="s">
        <v>1634</v>
      </c>
      <c r="M848" s="29" t="s">
        <v>1635</v>
      </c>
      <c r="N848" s="29" t="s">
        <v>1636</v>
      </c>
      <c r="O848" s="29" t="s">
        <v>1642</v>
      </c>
      <c r="P848" s="29" t="s">
        <v>1643</v>
      </c>
      <c r="Q848" s="29" t="s">
        <v>70</v>
      </c>
      <c r="R848" s="29" t="s">
        <v>12584</v>
      </c>
      <c r="S848" s="29" t="s">
        <v>11940</v>
      </c>
      <c r="T848" s="29" t="s">
        <v>13360</v>
      </c>
      <c r="U848" s="29" t="s">
        <v>9728</v>
      </c>
      <c r="V848" s="29">
        <v>1</v>
      </c>
      <c r="W848" s="29" t="s">
        <v>396</v>
      </c>
      <c r="X848" s="29" t="s">
        <v>13361</v>
      </c>
      <c r="Y848" s="29" t="s">
        <v>426</v>
      </c>
      <c r="Z848" s="29" t="s">
        <v>13362</v>
      </c>
      <c r="AA848" s="29" t="s">
        <v>13362</v>
      </c>
      <c r="AB848" s="29" t="s">
        <v>13363</v>
      </c>
      <c r="AC848" s="29" t="s">
        <v>13364</v>
      </c>
      <c r="AD848" s="29" t="s">
        <v>70</v>
      </c>
      <c r="AE848" s="29" t="s">
        <v>13365</v>
      </c>
      <c r="AF848" s="29" t="s">
        <v>13366</v>
      </c>
      <c r="AG848" s="29">
        <v>-198</v>
      </c>
      <c r="AH848" s="29" t="s">
        <v>13366</v>
      </c>
      <c r="AI848" s="29" t="s">
        <v>13367</v>
      </c>
      <c r="AJ848" s="29">
        <v>4</v>
      </c>
      <c r="AK848" s="29" t="s">
        <v>13368</v>
      </c>
      <c r="AL848" s="29" t="s">
        <v>13369</v>
      </c>
      <c r="AM848" s="29">
        <v>1700</v>
      </c>
      <c r="AN848" s="1">
        <f t="shared" ref="AN848:AN911" si="48">IF(X848="",0,1)</f>
        <v>1</v>
      </c>
      <c r="AO848" s="1">
        <f t="shared" ref="AO848:AO911" si="49">IF(AI848="",0,1)</f>
        <v>1</v>
      </c>
      <c r="AP848" s="30">
        <f t="shared" ref="AP848:AP911" si="50">DATE(YEAR(AE848),MONTH(AE848),DAY(AE848))</f>
        <v>46296</v>
      </c>
      <c r="AQ848" s="1" t="str">
        <f>IF(COUNTIF('同场线路Rotas do mesmo SC'!A:A,C848)&gt;0,"Sim","Não")</f>
        <v>Não</v>
      </c>
      <c r="AR848" s="1" t="str">
        <f>IF(COUNTIF(揽收业务网点!A:A,P848)&gt;0,"Sim","Não")</f>
        <v>Não</v>
      </c>
    </row>
    <row r="849" spans="1:44">
      <c r="A849" s="29" t="s">
        <v>13370</v>
      </c>
      <c r="B849" s="29" t="s">
        <v>379</v>
      </c>
      <c r="C849" s="29" t="s">
        <v>13371</v>
      </c>
      <c r="D849" s="29" t="s">
        <v>381</v>
      </c>
      <c r="E849" s="29" t="s">
        <v>382</v>
      </c>
      <c r="F849" s="29" t="s">
        <v>1547</v>
      </c>
      <c r="G849" s="29">
        <v>49</v>
      </c>
      <c r="H849" s="29" t="s">
        <v>13036</v>
      </c>
      <c r="I849" s="29" t="s">
        <v>663</v>
      </c>
      <c r="J849" s="29" t="s">
        <v>13037</v>
      </c>
      <c r="K849" s="29" t="s">
        <v>387</v>
      </c>
      <c r="L849" s="29" t="s">
        <v>13038</v>
      </c>
      <c r="M849" s="29" t="s">
        <v>13372</v>
      </c>
      <c r="N849" s="29" t="s">
        <v>13373</v>
      </c>
      <c r="O849" s="29" t="s">
        <v>653</v>
      </c>
      <c r="P849" s="29" t="s">
        <v>654</v>
      </c>
      <c r="Q849" s="29" t="s">
        <v>11</v>
      </c>
      <c r="R849" s="29" t="s">
        <v>13374</v>
      </c>
      <c r="S849" s="29" t="s">
        <v>13375</v>
      </c>
      <c r="T849" s="29" t="s">
        <v>13376</v>
      </c>
      <c r="U849" s="29" t="s">
        <v>13377</v>
      </c>
      <c r="V849" s="29">
        <v>502</v>
      </c>
      <c r="W849" s="29" t="s">
        <v>396</v>
      </c>
      <c r="X849" s="29" t="s">
        <v>13378</v>
      </c>
      <c r="Y849" s="29" t="s">
        <v>1954</v>
      </c>
      <c r="Z849" s="29" t="s">
        <v>13379</v>
      </c>
      <c r="AA849" s="29" t="s">
        <v>13379</v>
      </c>
      <c r="AB849" s="29" t="s">
        <v>6472</v>
      </c>
      <c r="AC849" s="29" t="s">
        <v>6473</v>
      </c>
      <c r="AD849" s="29" t="s">
        <v>145</v>
      </c>
      <c r="AE849" s="29" t="s">
        <v>1873</v>
      </c>
      <c r="AF849" s="29" t="s">
        <v>13380</v>
      </c>
      <c r="AG849" s="29">
        <v>67</v>
      </c>
      <c r="AH849" s="29" t="s">
        <v>13380</v>
      </c>
      <c r="AI849" s="29" t="s">
        <v>6346</v>
      </c>
      <c r="AJ849" s="29">
        <v>16</v>
      </c>
      <c r="AK849" s="29" t="s">
        <v>13381</v>
      </c>
      <c r="AL849" s="29" t="s">
        <v>13382</v>
      </c>
      <c r="AM849" s="29">
        <v>298</v>
      </c>
      <c r="AN849" s="1">
        <f t="shared" si="48"/>
        <v>1</v>
      </c>
      <c r="AO849" s="1">
        <f t="shared" si="49"/>
        <v>1</v>
      </c>
      <c r="AP849" s="30">
        <f t="shared" si="50"/>
        <v>46296</v>
      </c>
      <c r="AQ849" s="1" t="str">
        <f>IF(COUNTIF('同场线路Rotas do mesmo SC'!A:A,C849)&gt;0,"Sim","Não")</f>
        <v>Não</v>
      </c>
      <c r="AR849" s="1" t="str">
        <f>IF(COUNTIF(揽收业务网点!A:A,P849)&gt;0,"Sim","Não")</f>
        <v>Não</v>
      </c>
    </row>
    <row r="850" spans="1:44">
      <c r="A850" s="29" t="s">
        <v>13383</v>
      </c>
      <c r="B850" s="29" t="s">
        <v>379</v>
      </c>
      <c r="C850" s="29" t="s">
        <v>13384</v>
      </c>
      <c r="D850" s="29" t="s">
        <v>381</v>
      </c>
      <c r="E850" s="29" t="s">
        <v>382</v>
      </c>
      <c r="F850" s="29" t="s">
        <v>383</v>
      </c>
      <c r="G850" s="29">
        <v>25</v>
      </c>
      <c r="H850" s="29" t="s">
        <v>13385</v>
      </c>
      <c r="I850" s="29" t="s">
        <v>868</v>
      </c>
      <c r="J850" s="29" t="s">
        <v>5427</v>
      </c>
      <c r="K850" s="29" t="s">
        <v>387</v>
      </c>
      <c r="L850" s="29" t="s">
        <v>5428</v>
      </c>
      <c r="M850" s="29" t="s">
        <v>13386</v>
      </c>
      <c r="N850" s="29" t="s">
        <v>13387</v>
      </c>
      <c r="O850" s="29" t="s">
        <v>1111</v>
      </c>
      <c r="P850" s="29" t="s">
        <v>1112</v>
      </c>
      <c r="Q850" s="29" t="s">
        <v>168</v>
      </c>
      <c r="R850" s="29" t="s">
        <v>13388</v>
      </c>
      <c r="S850" s="29" t="s">
        <v>13389</v>
      </c>
      <c r="T850" s="29" t="s">
        <v>13390</v>
      </c>
      <c r="U850" s="29" t="s">
        <v>11739</v>
      </c>
      <c r="V850" s="29">
        <v>7</v>
      </c>
      <c r="W850" s="29" t="s">
        <v>396</v>
      </c>
      <c r="X850" s="29" t="s">
        <v>13391</v>
      </c>
      <c r="Y850" s="29" t="s">
        <v>2029</v>
      </c>
      <c r="Z850" s="29" t="s">
        <v>13392</v>
      </c>
      <c r="AA850" s="29" t="s">
        <v>13392</v>
      </c>
      <c r="AB850" s="29" t="s">
        <v>13393</v>
      </c>
      <c r="AC850" s="29" t="s">
        <v>13394</v>
      </c>
      <c r="AD850" s="29" t="s">
        <v>168</v>
      </c>
      <c r="AE850" s="29" t="s">
        <v>10445</v>
      </c>
      <c r="AF850" s="29" t="s">
        <v>13395</v>
      </c>
      <c r="AG850" s="29">
        <v>-15</v>
      </c>
      <c r="AH850" s="29" t="s">
        <v>13395</v>
      </c>
      <c r="AI850" s="29" t="s">
        <v>13396</v>
      </c>
      <c r="AJ850" s="29">
        <v>53</v>
      </c>
      <c r="AK850" s="29" t="s">
        <v>13397</v>
      </c>
      <c r="AL850" s="29" t="s">
        <v>13398</v>
      </c>
      <c r="AM850" s="29">
        <v>93</v>
      </c>
      <c r="AN850" s="1">
        <f t="shared" si="48"/>
        <v>1</v>
      </c>
      <c r="AO850" s="1">
        <f t="shared" si="49"/>
        <v>1</v>
      </c>
      <c r="AP850" s="30">
        <f t="shared" si="50"/>
        <v>46296</v>
      </c>
      <c r="AQ850" s="1" t="str">
        <f>IF(COUNTIF('同场线路Rotas do mesmo SC'!A:A,C850)&gt;0,"Sim","Não")</f>
        <v>Não</v>
      </c>
      <c r="AR850" s="1" t="str">
        <f>IF(COUNTIF(揽收业务网点!A:A,P850)&gt;0,"Sim","Não")</f>
        <v>Não</v>
      </c>
    </row>
    <row r="851" spans="1:44">
      <c r="A851" s="29" t="s">
        <v>13399</v>
      </c>
      <c r="B851" s="29" t="s">
        <v>379</v>
      </c>
      <c r="C851" s="29" t="s">
        <v>13400</v>
      </c>
      <c r="D851" s="29" t="s">
        <v>381</v>
      </c>
      <c r="E851" s="29" t="s">
        <v>382</v>
      </c>
      <c r="F851" s="29" t="s">
        <v>383</v>
      </c>
      <c r="G851" s="29">
        <v>37</v>
      </c>
      <c r="H851" s="29" t="s">
        <v>13401</v>
      </c>
      <c r="I851" s="29" t="s">
        <v>512</v>
      </c>
      <c r="J851" s="29" t="s">
        <v>13402</v>
      </c>
      <c r="K851" s="29" t="s">
        <v>387</v>
      </c>
      <c r="L851" s="29" t="s">
        <v>13403</v>
      </c>
      <c r="M851" s="29" t="s">
        <v>13402</v>
      </c>
      <c r="N851" s="29" t="s">
        <v>13404</v>
      </c>
      <c r="O851" s="29" t="s">
        <v>6856</v>
      </c>
      <c r="P851" s="29" t="s">
        <v>6857</v>
      </c>
      <c r="Q851" s="29" t="s">
        <v>94</v>
      </c>
      <c r="R851" s="29" t="s">
        <v>13405</v>
      </c>
      <c r="S851" s="29" t="s">
        <v>13406</v>
      </c>
      <c r="T851" s="29" t="s">
        <v>13407</v>
      </c>
      <c r="U851" s="29" t="s">
        <v>13408</v>
      </c>
      <c r="V851" s="29">
        <v>6</v>
      </c>
      <c r="W851" s="29" t="s">
        <v>396</v>
      </c>
      <c r="X851" s="29" t="s">
        <v>13409</v>
      </c>
      <c r="Y851" s="29" t="s">
        <v>551</v>
      </c>
      <c r="Z851" s="29" t="s">
        <v>1437</v>
      </c>
      <c r="AA851" s="29" t="s">
        <v>1437</v>
      </c>
      <c r="AB851" s="29" t="s">
        <v>13410</v>
      </c>
      <c r="AC851" s="29" t="s">
        <v>13411</v>
      </c>
      <c r="AD851" s="29" t="s">
        <v>94</v>
      </c>
      <c r="AE851" s="29" t="s">
        <v>13412</v>
      </c>
      <c r="AF851" s="29" t="s">
        <v>551</v>
      </c>
      <c r="AG851" s="29">
        <v>-35</v>
      </c>
      <c r="AH851" s="29" t="s">
        <v>551</v>
      </c>
      <c r="AI851" s="29" t="s">
        <v>13413</v>
      </c>
      <c r="AJ851" s="29">
        <v>313</v>
      </c>
      <c r="AK851" s="29" t="s">
        <v>13414</v>
      </c>
      <c r="AL851" s="29" t="s">
        <v>13415</v>
      </c>
      <c r="AM851" s="29">
        <v>83</v>
      </c>
      <c r="AN851" s="1">
        <f t="shared" si="48"/>
        <v>1</v>
      </c>
      <c r="AO851" s="1">
        <f t="shared" si="49"/>
        <v>1</v>
      </c>
      <c r="AP851" s="30">
        <f t="shared" si="50"/>
        <v>46296</v>
      </c>
      <c r="AQ851" s="1" t="str">
        <f>IF(COUNTIF('同场线路Rotas do mesmo SC'!A:A,C851)&gt;0,"Sim","Não")</f>
        <v>Não</v>
      </c>
      <c r="AR851" s="1" t="str">
        <f>IF(COUNTIF(揽收业务网点!A:A,P851)&gt;0,"Sim","Não")</f>
        <v>Não</v>
      </c>
    </row>
    <row r="852" spans="1:44">
      <c r="A852" s="29" t="s">
        <v>13416</v>
      </c>
      <c r="B852" s="29" t="s">
        <v>379</v>
      </c>
      <c r="C852" s="29" t="s">
        <v>13417</v>
      </c>
      <c r="D852" s="29" t="s">
        <v>381</v>
      </c>
      <c r="E852" s="29" t="s">
        <v>640</v>
      </c>
      <c r="F852" s="29" t="s">
        <v>383</v>
      </c>
      <c r="G852" s="29">
        <v>4</v>
      </c>
      <c r="H852" s="29" t="s">
        <v>4204</v>
      </c>
      <c r="I852" s="29" t="s">
        <v>1289</v>
      </c>
      <c r="J852" s="29" t="s">
        <v>4205</v>
      </c>
      <c r="K852" s="29" t="s">
        <v>411</v>
      </c>
      <c r="L852" s="29" t="s">
        <v>4206</v>
      </c>
      <c r="M852" s="29" t="s">
        <v>13232</v>
      </c>
      <c r="N852" s="29" t="s">
        <v>13233</v>
      </c>
      <c r="O852" s="29" t="s">
        <v>13238</v>
      </c>
      <c r="P852" s="29" t="s">
        <v>95</v>
      </c>
      <c r="Q852" s="29" t="s">
        <v>94</v>
      </c>
      <c r="R852" s="29" t="s">
        <v>13418</v>
      </c>
      <c r="S852" s="29" t="s">
        <v>13418</v>
      </c>
      <c r="T852" s="29" t="s">
        <v>13419</v>
      </c>
      <c r="U852" s="29" t="s">
        <v>13420</v>
      </c>
      <c r="V852" s="29">
        <v>700</v>
      </c>
      <c r="W852" s="29" t="s">
        <v>396</v>
      </c>
      <c r="X852" s="29"/>
      <c r="Y852" s="29" t="s">
        <v>2553</v>
      </c>
      <c r="Z852" s="29" t="s">
        <v>2553</v>
      </c>
      <c r="AA852" s="29" t="s">
        <v>2553</v>
      </c>
      <c r="AB852" s="29" t="s">
        <v>12396</v>
      </c>
      <c r="AC852" s="29" t="s">
        <v>12397</v>
      </c>
      <c r="AD852" s="29" t="s">
        <v>94</v>
      </c>
      <c r="AE852" s="29" t="s">
        <v>12427</v>
      </c>
      <c r="AF852" s="29" t="s">
        <v>12427</v>
      </c>
      <c r="AG852" s="29">
        <v>0</v>
      </c>
      <c r="AH852" s="29" t="s">
        <v>12427</v>
      </c>
      <c r="AI852" s="29"/>
      <c r="AJ852" s="29"/>
      <c r="AK852" s="29"/>
      <c r="AL852" s="29"/>
      <c r="AM852" s="29"/>
      <c r="AN852" s="1">
        <f t="shared" si="48"/>
        <v>0</v>
      </c>
      <c r="AO852" s="1">
        <f t="shared" si="49"/>
        <v>0</v>
      </c>
      <c r="AP852" s="30">
        <f t="shared" si="50"/>
        <v>46296</v>
      </c>
      <c r="AQ852" s="1" t="str">
        <f>IF(COUNTIF('同场线路Rotas do mesmo SC'!A:A,C852)&gt;0,"Sim","Não")</f>
        <v>Não</v>
      </c>
      <c r="AR852" s="1" t="str">
        <f>IF(COUNTIF(揽收业务网点!A:A,P852)&gt;0,"Sim","Não")</f>
        <v>Sim</v>
      </c>
    </row>
    <row r="853" spans="1:44">
      <c r="A853" s="29" t="s">
        <v>13421</v>
      </c>
      <c r="B853" s="29" t="s">
        <v>379</v>
      </c>
      <c r="C853" s="29" t="s">
        <v>13422</v>
      </c>
      <c r="D853" s="29" t="s">
        <v>381</v>
      </c>
      <c r="E853" s="29" t="s">
        <v>382</v>
      </c>
      <c r="F853" s="29" t="s">
        <v>383</v>
      </c>
      <c r="G853" s="29">
        <v>29</v>
      </c>
      <c r="H853" s="29" t="s">
        <v>13423</v>
      </c>
      <c r="I853" s="29" t="s">
        <v>868</v>
      </c>
      <c r="J853" s="29" t="s">
        <v>642</v>
      </c>
      <c r="K853" s="29" t="s">
        <v>387</v>
      </c>
      <c r="L853" s="29" t="s">
        <v>643</v>
      </c>
      <c r="M853" s="29" t="s">
        <v>13424</v>
      </c>
      <c r="N853" s="29" t="s">
        <v>13425</v>
      </c>
      <c r="O853" s="29" t="s">
        <v>1229</v>
      </c>
      <c r="P853" s="29" t="s">
        <v>50</v>
      </c>
      <c r="Q853" s="29" t="s">
        <v>11</v>
      </c>
      <c r="R853" s="29" t="s">
        <v>13426</v>
      </c>
      <c r="S853" s="29" t="s">
        <v>13427</v>
      </c>
      <c r="T853" s="29" t="s">
        <v>4864</v>
      </c>
      <c r="U853" s="29" t="s">
        <v>13428</v>
      </c>
      <c r="V853" s="29">
        <v>49</v>
      </c>
      <c r="W853" s="29" t="s">
        <v>396</v>
      </c>
      <c r="X853" s="29" t="s">
        <v>13429</v>
      </c>
      <c r="Y853" s="29" t="s">
        <v>528</v>
      </c>
      <c r="Z853" s="29" t="s">
        <v>13430</v>
      </c>
      <c r="AA853" s="29" t="s">
        <v>13430</v>
      </c>
      <c r="AB853" s="29" t="s">
        <v>10466</v>
      </c>
      <c r="AC853" s="29" t="s">
        <v>47</v>
      </c>
      <c r="AD853" s="29" t="s">
        <v>11</v>
      </c>
      <c r="AE853" s="29" t="s">
        <v>2379</v>
      </c>
      <c r="AF853" s="29" t="s">
        <v>13431</v>
      </c>
      <c r="AG853" s="29">
        <v>8</v>
      </c>
      <c r="AH853" s="29" t="s">
        <v>13431</v>
      </c>
      <c r="AI853" s="29" t="s">
        <v>13432</v>
      </c>
      <c r="AJ853" s="29">
        <v>27</v>
      </c>
      <c r="AK853" s="29" t="s">
        <v>13433</v>
      </c>
      <c r="AL853" s="29" t="s">
        <v>13434</v>
      </c>
      <c r="AM853" s="29">
        <v>23</v>
      </c>
      <c r="AN853" s="1">
        <f t="shared" si="48"/>
        <v>1</v>
      </c>
      <c r="AO853" s="1">
        <f t="shared" si="49"/>
        <v>1</v>
      </c>
      <c r="AP853" s="30">
        <f t="shared" si="50"/>
        <v>46296</v>
      </c>
      <c r="AQ853" s="1" t="str">
        <f>IF(COUNTIF('同场线路Rotas do mesmo SC'!A:A,C853)&gt;0,"Sim","Não")</f>
        <v>Não</v>
      </c>
      <c r="AR853" s="1" t="str">
        <f>IF(COUNTIF(揽收业务网点!A:A,P853)&gt;0,"Sim","Não")</f>
        <v>Sim</v>
      </c>
    </row>
    <row r="854" spans="1:44">
      <c r="A854" s="29" t="s">
        <v>13435</v>
      </c>
      <c r="B854" s="29" t="s">
        <v>379</v>
      </c>
      <c r="C854" s="29" t="s">
        <v>13436</v>
      </c>
      <c r="D854" s="29" t="s">
        <v>381</v>
      </c>
      <c r="E854" s="29" t="s">
        <v>640</v>
      </c>
      <c r="F854" s="29" t="s">
        <v>811</v>
      </c>
      <c r="G854" s="29">
        <v>95</v>
      </c>
      <c r="H854" s="29" t="s">
        <v>13437</v>
      </c>
      <c r="I854" s="29" t="s">
        <v>409</v>
      </c>
      <c r="J854" s="29" t="s">
        <v>7724</v>
      </c>
      <c r="K854" s="29" t="s">
        <v>387</v>
      </c>
      <c r="L854" s="29" t="s">
        <v>7725</v>
      </c>
      <c r="M854" s="29" t="s">
        <v>13438</v>
      </c>
      <c r="N854" s="29" t="s">
        <v>13439</v>
      </c>
      <c r="O854" s="29" t="s">
        <v>8419</v>
      </c>
      <c r="P854" s="29" t="s">
        <v>162</v>
      </c>
      <c r="Q854" s="29" t="s">
        <v>145</v>
      </c>
      <c r="R854" s="29" t="s">
        <v>13440</v>
      </c>
      <c r="S854" s="29" t="s">
        <v>13441</v>
      </c>
      <c r="T854" s="29" t="s">
        <v>13442</v>
      </c>
      <c r="U854" s="29" t="s">
        <v>13443</v>
      </c>
      <c r="V854" s="29">
        <v>59</v>
      </c>
      <c r="W854" s="29" t="s">
        <v>396</v>
      </c>
      <c r="X854" s="29" t="s">
        <v>11409</v>
      </c>
      <c r="Y854" s="29" t="s">
        <v>1873</v>
      </c>
      <c r="Z854" s="29" t="s">
        <v>13444</v>
      </c>
      <c r="AA854" s="29" t="s">
        <v>13444</v>
      </c>
      <c r="AB854" s="29" t="s">
        <v>1165</v>
      </c>
      <c r="AC854" s="29" t="s">
        <v>1166</v>
      </c>
      <c r="AD854" s="29" t="s">
        <v>145</v>
      </c>
      <c r="AE854" s="29" t="s">
        <v>1990</v>
      </c>
      <c r="AF854" s="29" t="s">
        <v>13445</v>
      </c>
      <c r="AG854" s="29">
        <v>-130</v>
      </c>
      <c r="AH854" s="29" t="s">
        <v>13445</v>
      </c>
      <c r="AI854" s="29" t="s">
        <v>13446</v>
      </c>
      <c r="AJ854" s="29">
        <v>96</v>
      </c>
      <c r="AK854" s="29" t="s">
        <v>13447</v>
      </c>
      <c r="AL854" s="29" t="s">
        <v>13448</v>
      </c>
      <c r="AM854" s="29">
        <v>3317</v>
      </c>
      <c r="AN854" s="1">
        <f t="shared" si="48"/>
        <v>1</v>
      </c>
      <c r="AO854" s="1">
        <f t="shared" si="49"/>
        <v>1</v>
      </c>
      <c r="AP854" s="30">
        <f t="shared" si="50"/>
        <v>46296</v>
      </c>
      <c r="AQ854" s="1" t="str">
        <f>IF(COUNTIF('同场线路Rotas do mesmo SC'!A:A,C854)&gt;0,"Sim","Não")</f>
        <v>Não</v>
      </c>
      <c r="AR854" s="1" t="str">
        <f>IF(COUNTIF(揽收业务网点!A:A,P854)&gt;0,"Sim","Não")</f>
        <v>Sim</v>
      </c>
    </row>
    <row r="855" spans="1:44">
      <c r="A855" s="29" t="s">
        <v>13449</v>
      </c>
      <c r="B855" s="29" t="s">
        <v>379</v>
      </c>
      <c r="C855" s="29" t="s">
        <v>13450</v>
      </c>
      <c r="D855" s="29" t="s">
        <v>381</v>
      </c>
      <c r="E855" s="29" t="s">
        <v>382</v>
      </c>
      <c r="F855" s="29" t="s">
        <v>383</v>
      </c>
      <c r="G855" s="29">
        <v>96</v>
      </c>
      <c r="H855" s="29" t="s">
        <v>13451</v>
      </c>
      <c r="I855" s="29" t="s">
        <v>512</v>
      </c>
      <c r="J855" s="29" t="s">
        <v>13452</v>
      </c>
      <c r="K855" s="29" t="s">
        <v>387</v>
      </c>
      <c r="L855" s="29" t="s">
        <v>13453</v>
      </c>
      <c r="M855" s="29" t="s">
        <v>13454</v>
      </c>
      <c r="N855" s="29" t="s">
        <v>13455</v>
      </c>
      <c r="O855" s="29" t="s">
        <v>1607</v>
      </c>
      <c r="P855" s="29" t="s">
        <v>1608</v>
      </c>
      <c r="Q855" s="29" t="s">
        <v>94</v>
      </c>
      <c r="R855" s="29" t="s">
        <v>12787</v>
      </c>
      <c r="S855" s="29" t="s">
        <v>13456</v>
      </c>
      <c r="T855" s="29" t="s">
        <v>13457</v>
      </c>
      <c r="U855" s="29" t="s">
        <v>13458</v>
      </c>
      <c r="V855" s="29">
        <v>1</v>
      </c>
      <c r="W855" s="29" t="s">
        <v>396</v>
      </c>
      <c r="X855" s="29" t="s">
        <v>13459</v>
      </c>
      <c r="Y855" s="29" t="s">
        <v>401</v>
      </c>
      <c r="Z855" s="29" t="s">
        <v>13460</v>
      </c>
      <c r="AA855" s="29" t="s">
        <v>13460</v>
      </c>
      <c r="AB855" s="29" t="s">
        <v>13461</v>
      </c>
      <c r="AC855" s="29" t="s">
        <v>13462</v>
      </c>
      <c r="AD855" s="29" t="s">
        <v>94</v>
      </c>
      <c r="AE855" s="29" t="s">
        <v>4346</v>
      </c>
      <c r="AF855" s="29" t="s">
        <v>13463</v>
      </c>
      <c r="AG855" s="29">
        <v>30</v>
      </c>
      <c r="AH855" s="29" t="s">
        <v>13463</v>
      </c>
      <c r="AI855" s="29" t="s">
        <v>13464</v>
      </c>
      <c r="AJ855" s="29">
        <v>143</v>
      </c>
      <c r="AK855" s="29" t="s">
        <v>13465</v>
      </c>
      <c r="AL855" s="29" t="s">
        <v>13466</v>
      </c>
      <c r="AM855" s="29">
        <v>220</v>
      </c>
      <c r="AN855" s="1">
        <f t="shared" si="48"/>
        <v>1</v>
      </c>
      <c r="AO855" s="1">
        <f t="shared" si="49"/>
        <v>1</v>
      </c>
      <c r="AP855" s="30">
        <f t="shared" si="50"/>
        <v>46296</v>
      </c>
      <c r="AQ855" s="1" t="str">
        <f>IF(COUNTIF('同场线路Rotas do mesmo SC'!A:A,C855)&gt;0,"Sim","Não")</f>
        <v>Não</v>
      </c>
      <c r="AR855" s="1" t="str">
        <f>IF(COUNTIF(揽收业务网点!A:A,P855)&gt;0,"Sim","Não")</f>
        <v>Não</v>
      </c>
    </row>
    <row r="856" spans="1:44">
      <c r="A856" s="29" t="s">
        <v>13467</v>
      </c>
      <c r="B856" s="29" t="s">
        <v>379</v>
      </c>
      <c r="C856" s="29" t="s">
        <v>13468</v>
      </c>
      <c r="D856" s="29" t="s">
        <v>381</v>
      </c>
      <c r="E856" s="29" t="s">
        <v>382</v>
      </c>
      <c r="F856" s="29" t="s">
        <v>383</v>
      </c>
      <c r="G856" s="29">
        <v>107</v>
      </c>
      <c r="H856" s="29" t="s">
        <v>13469</v>
      </c>
      <c r="I856" s="29" t="s">
        <v>385</v>
      </c>
      <c r="J856" s="29" t="s">
        <v>12729</v>
      </c>
      <c r="K856" s="29" t="s">
        <v>387</v>
      </c>
      <c r="L856" s="29" t="s">
        <v>12730</v>
      </c>
      <c r="M856" s="29" t="s">
        <v>13470</v>
      </c>
      <c r="N856" s="29" t="s">
        <v>13471</v>
      </c>
      <c r="O856" s="29" t="s">
        <v>601</v>
      </c>
      <c r="P856" s="29" t="s">
        <v>602</v>
      </c>
      <c r="Q856" s="29" t="s">
        <v>94</v>
      </c>
      <c r="R856" s="29" t="s">
        <v>13472</v>
      </c>
      <c r="S856" s="29" t="s">
        <v>13472</v>
      </c>
      <c r="T856" s="29" t="s">
        <v>13473</v>
      </c>
      <c r="U856" s="29" t="s">
        <v>13474</v>
      </c>
      <c r="V856" s="29">
        <v>144</v>
      </c>
      <c r="W856" s="29" t="s">
        <v>396</v>
      </c>
      <c r="X856" s="29" t="s">
        <v>13475</v>
      </c>
      <c r="Y856" s="29" t="s">
        <v>575</v>
      </c>
      <c r="Z856" s="29" t="s">
        <v>13476</v>
      </c>
      <c r="AA856" s="29" t="s">
        <v>13476</v>
      </c>
      <c r="AB856" s="29" t="s">
        <v>13477</v>
      </c>
      <c r="AC856" s="29" t="s">
        <v>13478</v>
      </c>
      <c r="AD856" s="29" t="s">
        <v>94</v>
      </c>
      <c r="AE856" s="29" t="s">
        <v>940</v>
      </c>
      <c r="AF856" s="29" t="s">
        <v>13479</v>
      </c>
      <c r="AG856" s="29">
        <v>-19</v>
      </c>
      <c r="AH856" s="29" t="s">
        <v>13479</v>
      </c>
      <c r="AI856" s="29" t="s">
        <v>13480</v>
      </c>
      <c r="AJ856" s="29">
        <v>88</v>
      </c>
      <c r="AK856" s="29" t="s">
        <v>13481</v>
      </c>
      <c r="AL856" s="29" t="s">
        <v>13482</v>
      </c>
      <c r="AM856" s="29">
        <v>309</v>
      </c>
      <c r="AN856" s="1">
        <f t="shared" si="48"/>
        <v>1</v>
      </c>
      <c r="AO856" s="1">
        <f t="shared" si="49"/>
        <v>1</v>
      </c>
      <c r="AP856" s="30">
        <f t="shared" si="50"/>
        <v>46296</v>
      </c>
      <c r="AQ856" s="1" t="str">
        <f>IF(COUNTIF('同场线路Rotas do mesmo SC'!A:A,C856)&gt;0,"Sim","Não")</f>
        <v>Não</v>
      </c>
      <c r="AR856" s="1" t="str">
        <f>IF(COUNTIF(揽收业务网点!A:A,P856)&gt;0,"Sim","Não")</f>
        <v>Não</v>
      </c>
    </row>
    <row r="857" spans="1:44">
      <c r="A857" s="29" t="s">
        <v>13483</v>
      </c>
      <c r="B857" s="29" t="s">
        <v>379</v>
      </c>
      <c r="C857" s="29" t="s">
        <v>13484</v>
      </c>
      <c r="D857" s="29" t="s">
        <v>381</v>
      </c>
      <c r="E857" s="29" t="s">
        <v>382</v>
      </c>
      <c r="F857" s="29" t="s">
        <v>383</v>
      </c>
      <c r="G857" s="29">
        <v>390</v>
      </c>
      <c r="H857" s="29" t="s">
        <v>13485</v>
      </c>
      <c r="I857" s="29" t="s">
        <v>868</v>
      </c>
      <c r="J857" s="29" t="s">
        <v>13486</v>
      </c>
      <c r="K857" s="29" t="s">
        <v>387</v>
      </c>
      <c r="L857" s="29" t="s">
        <v>13487</v>
      </c>
      <c r="M857" s="29" t="s">
        <v>13486</v>
      </c>
      <c r="N857" s="29" t="s">
        <v>13488</v>
      </c>
      <c r="O857" s="29" t="s">
        <v>1146</v>
      </c>
      <c r="P857" s="29" t="s">
        <v>1147</v>
      </c>
      <c r="Q857" s="29" t="s">
        <v>118</v>
      </c>
      <c r="R857" s="29" t="s">
        <v>13489</v>
      </c>
      <c r="S857" s="29" t="s">
        <v>758</v>
      </c>
      <c r="T857" s="29" t="s">
        <v>13490</v>
      </c>
      <c r="U857" s="29" t="s">
        <v>13491</v>
      </c>
      <c r="V857" s="29">
        <v>67</v>
      </c>
      <c r="W857" s="29" t="s">
        <v>396</v>
      </c>
      <c r="X857" s="29" t="s">
        <v>13492</v>
      </c>
      <c r="Y857" s="29" t="s">
        <v>744</v>
      </c>
      <c r="Z857" s="29" t="s">
        <v>13493</v>
      </c>
      <c r="AA857" s="29" t="s">
        <v>13493</v>
      </c>
      <c r="AB857" s="29" t="s">
        <v>13494</v>
      </c>
      <c r="AC857" s="29" t="s">
        <v>13495</v>
      </c>
      <c r="AD857" s="29" t="s">
        <v>94</v>
      </c>
      <c r="AE857" s="29" t="s">
        <v>3221</v>
      </c>
      <c r="AF857" s="29" t="s">
        <v>13496</v>
      </c>
      <c r="AG857" s="29">
        <v>-30</v>
      </c>
      <c r="AH857" s="29" t="s">
        <v>13496</v>
      </c>
      <c r="AI857" s="29" t="s">
        <v>11367</v>
      </c>
      <c r="AJ857" s="29">
        <v>11</v>
      </c>
      <c r="AK857" s="29" t="s">
        <v>680</v>
      </c>
      <c r="AL857" s="29" t="s">
        <v>13497</v>
      </c>
      <c r="AM857" s="29">
        <v>113</v>
      </c>
      <c r="AN857" s="1">
        <f t="shared" si="48"/>
        <v>1</v>
      </c>
      <c r="AO857" s="1">
        <f t="shared" si="49"/>
        <v>1</v>
      </c>
      <c r="AP857" s="30">
        <f t="shared" si="50"/>
        <v>46296</v>
      </c>
      <c r="AQ857" s="1" t="str">
        <f>IF(COUNTIF('同场线路Rotas do mesmo SC'!A:A,C857)&gt;0,"Sim","Não")</f>
        <v>Não</v>
      </c>
      <c r="AR857" s="1" t="str">
        <f>IF(COUNTIF(揽收业务网点!A:A,P857)&gt;0,"Sim","Não")</f>
        <v>Não</v>
      </c>
    </row>
    <row r="858" spans="1:44">
      <c r="A858" s="29" t="s">
        <v>13498</v>
      </c>
      <c r="B858" s="29" t="s">
        <v>379</v>
      </c>
      <c r="C858" s="29" t="s">
        <v>13499</v>
      </c>
      <c r="D858" s="29" t="s">
        <v>381</v>
      </c>
      <c r="E858" s="29" t="s">
        <v>382</v>
      </c>
      <c r="F858" s="29" t="s">
        <v>383</v>
      </c>
      <c r="G858" s="29">
        <v>393</v>
      </c>
      <c r="H858" s="29" t="s">
        <v>13500</v>
      </c>
      <c r="I858" s="29" t="s">
        <v>409</v>
      </c>
      <c r="J858" s="29" t="s">
        <v>1016</v>
      </c>
      <c r="K858" s="29" t="s">
        <v>387</v>
      </c>
      <c r="L858" s="29" t="s">
        <v>1017</v>
      </c>
      <c r="M858" s="29" t="s">
        <v>13501</v>
      </c>
      <c r="N858" s="29" t="s">
        <v>13502</v>
      </c>
      <c r="O858" s="29" t="s">
        <v>1146</v>
      </c>
      <c r="P858" s="29" t="s">
        <v>1147</v>
      </c>
      <c r="Q858" s="29" t="s">
        <v>118</v>
      </c>
      <c r="R858" s="29" t="s">
        <v>13503</v>
      </c>
      <c r="S858" s="29" t="s">
        <v>13503</v>
      </c>
      <c r="T858" s="29" t="s">
        <v>1721</v>
      </c>
      <c r="U858" s="29" t="s">
        <v>13504</v>
      </c>
      <c r="V858" s="29">
        <v>54</v>
      </c>
      <c r="W858" s="29" t="s">
        <v>396</v>
      </c>
      <c r="X858" s="29" t="s">
        <v>13505</v>
      </c>
      <c r="Y858" s="29" t="s">
        <v>744</v>
      </c>
      <c r="Z858" s="29" t="s">
        <v>13506</v>
      </c>
      <c r="AA858" s="29" t="s">
        <v>13506</v>
      </c>
      <c r="AB858" s="29" t="s">
        <v>13507</v>
      </c>
      <c r="AC858" s="29" t="s">
        <v>13508</v>
      </c>
      <c r="AD858" s="29" t="s">
        <v>94</v>
      </c>
      <c r="AE858" s="29" t="s">
        <v>2179</v>
      </c>
      <c r="AF858" s="29" t="s">
        <v>3306</v>
      </c>
      <c r="AG858" s="29">
        <v>-63</v>
      </c>
      <c r="AH858" s="29" t="s">
        <v>3306</v>
      </c>
      <c r="AI858" s="29" t="s">
        <v>13509</v>
      </c>
      <c r="AJ858" s="29">
        <v>281</v>
      </c>
      <c r="AK858" s="29" t="s">
        <v>13510</v>
      </c>
      <c r="AL858" s="29" t="s">
        <v>13511</v>
      </c>
      <c r="AM858" s="29">
        <v>464</v>
      </c>
      <c r="AN858" s="1">
        <f t="shared" si="48"/>
        <v>1</v>
      </c>
      <c r="AO858" s="1">
        <f t="shared" si="49"/>
        <v>1</v>
      </c>
      <c r="AP858" s="30">
        <f t="shared" si="50"/>
        <v>46296</v>
      </c>
      <c r="AQ858" s="1" t="str">
        <f>IF(COUNTIF('同场线路Rotas do mesmo SC'!A:A,C858)&gt;0,"Sim","Não")</f>
        <v>Não</v>
      </c>
      <c r="AR858" s="1" t="str">
        <f>IF(COUNTIF(揽收业务网点!A:A,P858)&gt;0,"Sim","Não")</f>
        <v>Não</v>
      </c>
    </row>
    <row r="859" spans="1:44">
      <c r="A859" s="29" t="s">
        <v>13512</v>
      </c>
      <c r="B859" s="29" t="s">
        <v>379</v>
      </c>
      <c r="C859" s="29" t="s">
        <v>13513</v>
      </c>
      <c r="D859" s="29" t="s">
        <v>381</v>
      </c>
      <c r="E859" s="29" t="s">
        <v>382</v>
      </c>
      <c r="F859" s="29" t="s">
        <v>383</v>
      </c>
      <c r="G859" s="29">
        <v>137</v>
      </c>
      <c r="H859" s="29" t="s">
        <v>13514</v>
      </c>
      <c r="I859" s="29" t="s">
        <v>385</v>
      </c>
      <c r="J859" s="29" t="s">
        <v>6871</v>
      </c>
      <c r="K859" s="29" t="s">
        <v>387</v>
      </c>
      <c r="L859" s="29" t="s">
        <v>6872</v>
      </c>
      <c r="M859" s="29" t="s">
        <v>13515</v>
      </c>
      <c r="N859" s="29" t="s">
        <v>13516</v>
      </c>
      <c r="O859" s="29" t="s">
        <v>4275</v>
      </c>
      <c r="P859" s="29" t="s">
        <v>4276</v>
      </c>
      <c r="Q859" s="29" t="s">
        <v>142</v>
      </c>
      <c r="R859" s="29" t="s">
        <v>13517</v>
      </c>
      <c r="S859" s="29" t="s">
        <v>13518</v>
      </c>
      <c r="T859" s="29" t="s">
        <v>13519</v>
      </c>
      <c r="U859" s="29" t="s">
        <v>13520</v>
      </c>
      <c r="V859" s="29">
        <v>392</v>
      </c>
      <c r="W859" s="29" t="s">
        <v>396</v>
      </c>
      <c r="X859" s="29" t="s">
        <v>13521</v>
      </c>
      <c r="Y859" s="29" t="s">
        <v>744</v>
      </c>
      <c r="Z859" s="29" t="s">
        <v>13522</v>
      </c>
      <c r="AA859" s="29" t="s">
        <v>13522</v>
      </c>
      <c r="AB859" s="29" t="s">
        <v>13523</v>
      </c>
      <c r="AC859" s="29" t="s">
        <v>13524</v>
      </c>
      <c r="AD859" s="29" t="s">
        <v>94</v>
      </c>
      <c r="AE859" s="29" t="s">
        <v>6460</v>
      </c>
      <c r="AF859" s="29" t="s">
        <v>13525</v>
      </c>
      <c r="AG859" s="29">
        <v>-62</v>
      </c>
      <c r="AH859" s="29" t="s">
        <v>13525</v>
      </c>
      <c r="AI859" s="29" t="s">
        <v>13526</v>
      </c>
      <c r="AJ859" s="29">
        <v>116</v>
      </c>
      <c r="AK859" s="29" t="s">
        <v>13527</v>
      </c>
      <c r="AL859" s="29" t="s">
        <v>13528</v>
      </c>
      <c r="AM859" s="29">
        <v>100</v>
      </c>
      <c r="AN859" s="1">
        <f t="shared" si="48"/>
        <v>1</v>
      </c>
      <c r="AO859" s="1">
        <f t="shared" si="49"/>
        <v>1</v>
      </c>
      <c r="AP859" s="30">
        <f t="shared" si="50"/>
        <v>46296</v>
      </c>
      <c r="AQ859" s="1" t="str">
        <f>IF(COUNTIF('同场线路Rotas do mesmo SC'!A:A,C859)&gt;0,"Sim","Não")</f>
        <v>Não</v>
      </c>
      <c r="AR859" s="1" t="str">
        <f>IF(COUNTIF(揽收业务网点!A:A,P859)&gt;0,"Sim","Não")</f>
        <v>Não</v>
      </c>
    </row>
    <row r="860" spans="1:44">
      <c r="A860" s="29" t="s">
        <v>13529</v>
      </c>
      <c r="B860" s="29" t="s">
        <v>379</v>
      </c>
      <c r="C860" s="29" t="s">
        <v>13530</v>
      </c>
      <c r="D860" s="29" t="s">
        <v>381</v>
      </c>
      <c r="E860" s="29" t="s">
        <v>382</v>
      </c>
      <c r="F860" s="29" t="s">
        <v>383</v>
      </c>
      <c r="G860" s="29">
        <v>122</v>
      </c>
      <c r="H860" s="29" t="s">
        <v>13531</v>
      </c>
      <c r="I860" s="29" t="s">
        <v>868</v>
      </c>
      <c r="J860" s="29" t="s">
        <v>642</v>
      </c>
      <c r="K860" s="29" t="s">
        <v>387</v>
      </c>
      <c r="L860" s="29" t="s">
        <v>643</v>
      </c>
      <c r="M860" s="29" t="s">
        <v>13532</v>
      </c>
      <c r="N860" s="29" t="s">
        <v>13533</v>
      </c>
      <c r="O860" s="29" t="s">
        <v>1146</v>
      </c>
      <c r="P860" s="29" t="s">
        <v>1147</v>
      </c>
      <c r="Q860" s="29" t="s">
        <v>118</v>
      </c>
      <c r="R860" s="29" t="s">
        <v>13534</v>
      </c>
      <c r="S860" s="29" t="s">
        <v>13534</v>
      </c>
      <c r="T860" s="29" t="s">
        <v>8795</v>
      </c>
      <c r="U860" s="29" t="s">
        <v>10128</v>
      </c>
      <c r="V860" s="29">
        <v>19</v>
      </c>
      <c r="W860" s="29" t="s">
        <v>396</v>
      </c>
      <c r="X860" s="29" t="s">
        <v>13535</v>
      </c>
      <c r="Y860" s="29" t="s">
        <v>528</v>
      </c>
      <c r="Z860" s="29" t="s">
        <v>13536</v>
      </c>
      <c r="AA860" s="29" t="s">
        <v>13536</v>
      </c>
      <c r="AB860" s="29" t="s">
        <v>13537</v>
      </c>
      <c r="AC860" s="29" t="s">
        <v>13538</v>
      </c>
      <c r="AD860" s="29" t="s">
        <v>118</v>
      </c>
      <c r="AE860" s="29" t="s">
        <v>917</v>
      </c>
      <c r="AF860" s="29" t="s">
        <v>528</v>
      </c>
      <c r="AG860" s="29">
        <v>-110</v>
      </c>
      <c r="AH860" s="29" t="s">
        <v>528</v>
      </c>
      <c r="AI860" s="29" t="s">
        <v>13539</v>
      </c>
      <c r="AJ860" s="29">
        <v>107</v>
      </c>
      <c r="AK860" s="29" t="s">
        <v>13540</v>
      </c>
      <c r="AL860" s="29" t="s">
        <v>13541</v>
      </c>
      <c r="AM860" s="29">
        <v>103</v>
      </c>
      <c r="AN860" s="1">
        <f t="shared" si="48"/>
        <v>1</v>
      </c>
      <c r="AO860" s="1">
        <f t="shared" si="49"/>
        <v>1</v>
      </c>
      <c r="AP860" s="30">
        <f t="shared" si="50"/>
        <v>46296</v>
      </c>
      <c r="AQ860" s="1" t="str">
        <f>IF(COUNTIF('同场线路Rotas do mesmo SC'!A:A,C860)&gt;0,"Sim","Não")</f>
        <v>Não</v>
      </c>
      <c r="AR860" s="1" t="str">
        <f>IF(COUNTIF(揽收业务网点!A:A,P860)&gt;0,"Sim","Não")</f>
        <v>Não</v>
      </c>
    </row>
    <row r="861" spans="1:44">
      <c r="A861" s="29" t="s">
        <v>13542</v>
      </c>
      <c r="B861" s="29" t="s">
        <v>379</v>
      </c>
      <c r="C861" s="29" t="s">
        <v>13543</v>
      </c>
      <c r="D861" s="29" t="s">
        <v>381</v>
      </c>
      <c r="E861" s="29" t="s">
        <v>382</v>
      </c>
      <c r="F861" s="29" t="s">
        <v>383</v>
      </c>
      <c r="G861" s="29">
        <v>81</v>
      </c>
      <c r="H861" s="29" t="s">
        <v>13544</v>
      </c>
      <c r="I861" s="29" t="s">
        <v>868</v>
      </c>
      <c r="J861" s="29" t="s">
        <v>8875</v>
      </c>
      <c r="K861" s="29" t="s">
        <v>387</v>
      </c>
      <c r="L861" s="29" t="s">
        <v>8875</v>
      </c>
      <c r="M861" s="29" t="s">
        <v>13545</v>
      </c>
      <c r="N861" s="29" t="s">
        <v>13546</v>
      </c>
      <c r="O861" s="29" t="s">
        <v>1146</v>
      </c>
      <c r="P861" s="29" t="s">
        <v>1147</v>
      </c>
      <c r="Q861" s="29" t="s">
        <v>118</v>
      </c>
      <c r="R861" s="29" t="s">
        <v>9646</v>
      </c>
      <c r="S861" s="29" t="s">
        <v>9646</v>
      </c>
      <c r="T861" s="29" t="s">
        <v>13547</v>
      </c>
      <c r="U861" s="29" t="s">
        <v>13548</v>
      </c>
      <c r="V861" s="29">
        <v>37</v>
      </c>
      <c r="W861" s="29" t="s">
        <v>396</v>
      </c>
      <c r="X861" s="29" t="s">
        <v>13549</v>
      </c>
      <c r="Y861" s="29" t="s">
        <v>528</v>
      </c>
      <c r="Z861" s="29" t="s">
        <v>13550</v>
      </c>
      <c r="AA861" s="29" t="s">
        <v>13550</v>
      </c>
      <c r="AB861" s="29" t="s">
        <v>13551</v>
      </c>
      <c r="AC861" s="29" t="s">
        <v>13552</v>
      </c>
      <c r="AD861" s="29" t="s">
        <v>118</v>
      </c>
      <c r="AE861" s="29" t="s">
        <v>2351</v>
      </c>
      <c r="AF861" s="29" t="s">
        <v>13553</v>
      </c>
      <c r="AG861" s="29">
        <v>-25</v>
      </c>
      <c r="AH861" s="29" t="s">
        <v>13553</v>
      </c>
      <c r="AI861" s="29" t="s">
        <v>12676</v>
      </c>
      <c r="AJ861" s="29">
        <v>13</v>
      </c>
      <c r="AK861" s="29" t="s">
        <v>13554</v>
      </c>
      <c r="AL861" s="29" t="s">
        <v>13555</v>
      </c>
      <c r="AM861" s="29">
        <v>196</v>
      </c>
      <c r="AN861" s="1">
        <f t="shared" si="48"/>
        <v>1</v>
      </c>
      <c r="AO861" s="1">
        <f t="shared" si="49"/>
        <v>1</v>
      </c>
      <c r="AP861" s="30">
        <f t="shared" si="50"/>
        <v>46296</v>
      </c>
      <c r="AQ861" s="1" t="str">
        <f>IF(COUNTIF('同场线路Rotas do mesmo SC'!A:A,C861)&gt;0,"Sim","Não")</f>
        <v>Não</v>
      </c>
      <c r="AR861" s="1" t="str">
        <f>IF(COUNTIF(揽收业务网点!A:A,P861)&gt;0,"Sim","Não")</f>
        <v>Não</v>
      </c>
    </row>
    <row r="862" spans="1:44">
      <c r="A862" s="29" t="s">
        <v>13556</v>
      </c>
      <c r="B862" s="29" t="s">
        <v>379</v>
      </c>
      <c r="C862" s="29" t="s">
        <v>13557</v>
      </c>
      <c r="D862" s="29" t="s">
        <v>381</v>
      </c>
      <c r="E862" s="29" t="s">
        <v>640</v>
      </c>
      <c r="F862" s="29" t="s">
        <v>383</v>
      </c>
      <c r="G862" s="29">
        <v>1</v>
      </c>
      <c r="H862" s="29" t="s">
        <v>4204</v>
      </c>
      <c r="I862" s="29" t="s">
        <v>1289</v>
      </c>
      <c r="J862" s="29" t="s">
        <v>4205</v>
      </c>
      <c r="K862" s="29" t="s">
        <v>411</v>
      </c>
      <c r="L862" s="29" t="s">
        <v>4206</v>
      </c>
      <c r="M862" s="29" t="s">
        <v>12458</v>
      </c>
      <c r="N862" s="29" t="s">
        <v>12459</v>
      </c>
      <c r="O862" s="29" t="s">
        <v>12474</v>
      </c>
      <c r="P862" s="29" t="s">
        <v>112</v>
      </c>
      <c r="Q862" s="29" t="s">
        <v>94</v>
      </c>
      <c r="R862" s="29" t="s">
        <v>13558</v>
      </c>
      <c r="S862" s="29" t="s">
        <v>13558</v>
      </c>
      <c r="T862" s="29" t="s">
        <v>13559</v>
      </c>
      <c r="U862" s="29" t="s">
        <v>13560</v>
      </c>
      <c r="V862" s="29">
        <v>1</v>
      </c>
      <c r="W862" s="29" t="s">
        <v>396</v>
      </c>
      <c r="X862" s="29" t="s">
        <v>13561</v>
      </c>
      <c r="Y862" s="29" t="s">
        <v>2750</v>
      </c>
      <c r="Z862" s="29" t="s">
        <v>2750</v>
      </c>
      <c r="AA862" s="29" t="s">
        <v>2750</v>
      </c>
      <c r="AB862" s="29" t="s">
        <v>1624</v>
      </c>
      <c r="AC862" s="29" t="s">
        <v>1625</v>
      </c>
      <c r="AD862" s="29" t="s">
        <v>94</v>
      </c>
      <c r="AE862" s="29" t="s">
        <v>13562</v>
      </c>
      <c r="AF862" s="29" t="s">
        <v>13562</v>
      </c>
      <c r="AG862" s="29">
        <v>0</v>
      </c>
      <c r="AH862" s="29" t="s">
        <v>13562</v>
      </c>
      <c r="AI862" s="29" t="s">
        <v>13563</v>
      </c>
      <c r="AJ862" s="29">
        <v>-99</v>
      </c>
      <c r="AK862" s="29" t="s">
        <v>13564</v>
      </c>
      <c r="AL862" s="29" t="s">
        <v>13565</v>
      </c>
      <c r="AM862" s="29">
        <v>1</v>
      </c>
      <c r="AN862" s="1">
        <f t="shared" si="48"/>
        <v>1</v>
      </c>
      <c r="AO862" s="1">
        <f t="shared" si="49"/>
        <v>1</v>
      </c>
      <c r="AP862" s="30">
        <f t="shared" si="50"/>
        <v>46296</v>
      </c>
      <c r="AQ862" s="1" t="str">
        <f>IF(COUNTIF('同场线路Rotas do mesmo SC'!A:A,C862)&gt;0,"Sim","Não")</f>
        <v>Não</v>
      </c>
      <c r="AR862" s="1" t="str">
        <f>IF(COUNTIF(揽收业务网点!A:A,P862)&gt;0,"Sim","Não")</f>
        <v>Sim</v>
      </c>
    </row>
    <row r="863" spans="1:44">
      <c r="A863" s="29" t="s">
        <v>13566</v>
      </c>
      <c r="B863" s="29" t="s">
        <v>379</v>
      </c>
      <c r="C863" s="29" t="s">
        <v>13567</v>
      </c>
      <c r="D863" s="29" t="s">
        <v>381</v>
      </c>
      <c r="E863" s="29" t="s">
        <v>382</v>
      </c>
      <c r="F863" s="29" t="s">
        <v>383</v>
      </c>
      <c r="G863" s="29">
        <v>162</v>
      </c>
      <c r="H863" s="29" t="s">
        <v>12545</v>
      </c>
      <c r="I863" s="29" t="s">
        <v>512</v>
      </c>
      <c r="J863" s="29" t="s">
        <v>12546</v>
      </c>
      <c r="K863" s="29" t="s">
        <v>387</v>
      </c>
      <c r="L863" s="29" t="s">
        <v>12547</v>
      </c>
      <c r="M863" s="29" t="s">
        <v>13568</v>
      </c>
      <c r="N863" s="29" t="s">
        <v>13569</v>
      </c>
      <c r="O863" s="29" t="s">
        <v>1624</v>
      </c>
      <c r="P863" s="29" t="s">
        <v>1625</v>
      </c>
      <c r="Q863" s="29" t="s">
        <v>94</v>
      </c>
      <c r="R863" s="29" t="s">
        <v>1524</v>
      </c>
      <c r="S863" s="29" t="s">
        <v>1524</v>
      </c>
      <c r="T863" s="29" t="s">
        <v>13570</v>
      </c>
      <c r="U863" s="29" t="s">
        <v>13571</v>
      </c>
      <c r="V863" s="29">
        <v>15</v>
      </c>
      <c r="W863" s="29" t="s">
        <v>396</v>
      </c>
      <c r="X863" s="29" t="s">
        <v>9379</v>
      </c>
      <c r="Y863" s="29" t="s">
        <v>1437</v>
      </c>
      <c r="Z863" s="29" t="s">
        <v>13572</v>
      </c>
      <c r="AA863" s="29" t="s">
        <v>13572</v>
      </c>
      <c r="AB863" s="29" t="s">
        <v>13573</v>
      </c>
      <c r="AC863" s="29" t="s">
        <v>13574</v>
      </c>
      <c r="AD863" s="29" t="s">
        <v>94</v>
      </c>
      <c r="AE863" s="29" t="s">
        <v>633</v>
      </c>
      <c r="AF863" s="29" t="s">
        <v>13575</v>
      </c>
      <c r="AG863" s="29">
        <v>-55</v>
      </c>
      <c r="AH863" s="29" t="s">
        <v>13575</v>
      </c>
      <c r="AI863" s="29" t="s">
        <v>13576</v>
      </c>
      <c r="AJ863" s="29">
        <v>48</v>
      </c>
      <c r="AK863" s="29" t="s">
        <v>13577</v>
      </c>
      <c r="AL863" s="29" t="s">
        <v>13578</v>
      </c>
      <c r="AM863" s="29">
        <v>69</v>
      </c>
      <c r="AN863" s="1">
        <f t="shared" si="48"/>
        <v>1</v>
      </c>
      <c r="AO863" s="1">
        <f t="shared" si="49"/>
        <v>1</v>
      </c>
      <c r="AP863" s="30">
        <f t="shared" si="50"/>
        <v>46296</v>
      </c>
      <c r="AQ863" s="1" t="str">
        <f>IF(COUNTIF('同场线路Rotas do mesmo SC'!A:A,C863)&gt;0,"Sim","Não")</f>
        <v>Não</v>
      </c>
      <c r="AR863" s="1" t="str">
        <f>IF(COUNTIF(揽收业务网点!A:A,P863)&gt;0,"Sim","Não")</f>
        <v>Não</v>
      </c>
    </row>
    <row r="864" spans="1:44">
      <c r="A864" s="29" t="s">
        <v>13579</v>
      </c>
      <c r="B864" s="29" t="s">
        <v>379</v>
      </c>
      <c r="C864" s="29" t="s">
        <v>13580</v>
      </c>
      <c r="D864" s="29" t="s">
        <v>381</v>
      </c>
      <c r="E864" s="29" t="s">
        <v>382</v>
      </c>
      <c r="F864" s="29" t="s">
        <v>383</v>
      </c>
      <c r="G864" s="29">
        <v>0.8</v>
      </c>
      <c r="H864" s="29" t="s">
        <v>13581</v>
      </c>
      <c r="I864" s="29" t="s">
        <v>385</v>
      </c>
      <c r="J864" s="29" t="s">
        <v>6175</v>
      </c>
      <c r="K864" s="29" t="s">
        <v>387</v>
      </c>
      <c r="L864" s="29" t="s">
        <v>6176</v>
      </c>
      <c r="M864" s="29" t="s">
        <v>13582</v>
      </c>
      <c r="N864" s="29" t="s">
        <v>13583</v>
      </c>
      <c r="O864" s="29" t="s">
        <v>6179</v>
      </c>
      <c r="P864" s="29" t="s">
        <v>6180</v>
      </c>
      <c r="Q864" s="29" t="s">
        <v>168</v>
      </c>
      <c r="R864" s="29" t="s">
        <v>13584</v>
      </c>
      <c r="S864" s="29" t="s">
        <v>5054</v>
      </c>
      <c r="T864" s="29" t="s">
        <v>13585</v>
      </c>
      <c r="U864" s="29" t="s">
        <v>13586</v>
      </c>
      <c r="V864" s="29">
        <v>428</v>
      </c>
      <c r="W864" s="29" t="s">
        <v>396</v>
      </c>
      <c r="X864" s="29" t="s">
        <v>8896</v>
      </c>
      <c r="Y864" s="29" t="s">
        <v>528</v>
      </c>
      <c r="Z864" s="29" t="s">
        <v>13587</v>
      </c>
      <c r="AA864" s="29" t="s">
        <v>13587</v>
      </c>
      <c r="AB864" s="29" t="s">
        <v>13588</v>
      </c>
      <c r="AC864" s="29" t="s">
        <v>13589</v>
      </c>
      <c r="AD864" s="29" t="s">
        <v>168</v>
      </c>
      <c r="AE864" s="29" t="s">
        <v>7989</v>
      </c>
      <c r="AF864" s="29" t="s">
        <v>13590</v>
      </c>
      <c r="AG864" s="29">
        <v>-12</v>
      </c>
      <c r="AH864" s="29" t="s">
        <v>13590</v>
      </c>
      <c r="AI864" s="29" t="s">
        <v>13591</v>
      </c>
      <c r="AJ864" s="29">
        <v>12</v>
      </c>
      <c r="AK864" s="29" t="s">
        <v>13592</v>
      </c>
      <c r="AL864" s="29" t="s">
        <v>13593</v>
      </c>
      <c r="AM864" s="29">
        <v>70</v>
      </c>
      <c r="AN864" s="1">
        <f t="shared" si="48"/>
        <v>1</v>
      </c>
      <c r="AO864" s="1">
        <f t="shared" si="49"/>
        <v>1</v>
      </c>
      <c r="AP864" s="30">
        <f t="shared" si="50"/>
        <v>46296</v>
      </c>
      <c r="AQ864" s="1" t="str">
        <f>IF(COUNTIF('同场线路Rotas do mesmo SC'!A:A,C864)&gt;0,"Sim","Não")</f>
        <v>Não</v>
      </c>
      <c r="AR864" s="1" t="str">
        <f>IF(COUNTIF(揽收业务网点!A:A,P864)&gt;0,"Sim","Não")</f>
        <v>Não</v>
      </c>
    </row>
    <row r="865" spans="1:44">
      <c r="A865" s="29" t="s">
        <v>13594</v>
      </c>
      <c r="B865" s="29" t="s">
        <v>379</v>
      </c>
      <c r="C865" s="29" t="s">
        <v>13595</v>
      </c>
      <c r="D865" s="29" t="s">
        <v>381</v>
      </c>
      <c r="E865" s="29" t="s">
        <v>382</v>
      </c>
      <c r="F865" s="29" t="s">
        <v>383</v>
      </c>
      <c r="G865" s="29">
        <v>37</v>
      </c>
      <c r="H865" s="29" t="s">
        <v>13596</v>
      </c>
      <c r="I865" s="29" t="s">
        <v>385</v>
      </c>
      <c r="J865" s="29" t="s">
        <v>2187</v>
      </c>
      <c r="K865" s="29" t="s">
        <v>387</v>
      </c>
      <c r="L865" s="29" t="s">
        <v>2188</v>
      </c>
      <c r="M865" s="29" t="s">
        <v>13597</v>
      </c>
      <c r="N865" s="29" t="s">
        <v>13598</v>
      </c>
      <c r="O865" s="29" t="s">
        <v>653</v>
      </c>
      <c r="P865" s="29" t="s">
        <v>654</v>
      </c>
      <c r="Q865" s="29" t="s">
        <v>11</v>
      </c>
      <c r="R865" s="29" t="s">
        <v>1020</v>
      </c>
      <c r="S865" s="29" t="s">
        <v>13599</v>
      </c>
      <c r="T865" s="29" t="s">
        <v>13600</v>
      </c>
      <c r="U865" s="29" t="s">
        <v>13601</v>
      </c>
      <c r="V865" s="29">
        <v>246</v>
      </c>
      <c r="W865" s="29" t="s">
        <v>396</v>
      </c>
      <c r="X865" s="29" t="s">
        <v>13602</v>
      </c>
      <c r="Y865" s="29" t="s">
        <v>1167</v>
      </c>
      <c r="Z865" s="29" t="s">
        <v>13603</v>
      </c>
      <c r="AA865" s="29" t="s">
        <v>13603</v>
      </c>
      <c r="AB865" s="29" t="s">
        <v>12822</v>
      </c>
      <c r="AC865" s="29" t="s">
        <v>12823</v>
      </c>
      <c r="AD865" s="29" t="s">
        <v>145</v>
      </c>
      <c r="AE865" s="29" t="s">
        <v>1437</v>
      </c>
      <c r="AF865" s="29" t="s">
        <v>13604</v>
      </c>
      <c r="AG865" s="29">
        <v>-29</v>
      </c>
      <c r="AH865" s="29" t="s">
        <v>13604</v>
      </c>
      <c r="AI865" s="29" t="s">
        <v>13605</v>
      </c>
      <c r="AJ865" s="29">
        <v>1</v>
      </c>
      <c r="AK865" s="29" t="s">
        <v>13606</v>
      </c>
      <c r="AL865" s="29" t="s">
        <v>13607</v>
      </c>
      <c r="AM865" s="29">
        <v>27</v>
      </c>
      <c r="AN865" s="1">
        <f t="shared" si="48"/>
        <v>1</v>
      </c>
      <c r="AO865" s="1">
        <f t="shared" si="49"/>
        <v>1</v>
      </c>
      <c r="AP865" s="30">
        <f t="shared" si="50"/>
        <v>46296</v>
      </c>
      <c r="AQ865" s="1" t="str">
        <f>IF(COUNTIF('同场线路Rotas do mesmo SC'!A:A,C865)&gt;0,"Sim","Não")</f>
        <v>Não</v>
      </c>
      <c r="AR865" s="1" t="str">
        <f>IF(COUNTIF(揽收业务网点!A:A,P865)&gt;0,"Sim","Não")</f>
        <v>Não</v>
      </c>
    </row>
    <row r="866" spans="1:44">
      <c r="A866" s="29" t="s">
        <v>13608</v>
      </c>
      <c r="B866" s="29" t="s">
        <v>379</v>
      </c>
      <c r="C866" s="29" t="s">
        <v>13609</v>
      </c>
      <c r="D866" s="29" t="s">
        <v>381</v>
      </c>
      <c r="E866" s="29" t="s">
        <v>382</v>
      </c>
      <c r="F866" s="29" t="s">
        <v>383</v>
      </c>
      <c r="G866" s="29">
        <v>20</v>
      </c>
      <c r="H866" s="29" t="s">
        <v>13610</v>
      </c>
      <c r="I866" s="29" t="s">
        <v>385</v>
      </c>
      <c r="J866" s="29" t="s">
        <v>2187</v>
      </c>
      <c r="K866" s="29" t="s">
        <v>387</v>
      </c>
      <c r="L866" s="29" t="s">
        <v>2188</v>
      </c>
      <c r="M866" s="29" t="s">
        <v>13611</v>
      </c>
      <c r="N866" s="29" t="s">
        <v>13612</v>
      </c>
      <c r="O866" s="29" t="s">
        <v>12822</v>
      </c>
      <c r="P866" s="29" t="s">
        <v>12823</v>
      </c>
      <c r="Q866" s="29" t="s">
        <v>145</v>
      </c>
      <c r="R866" s="29" t="s">
        <v>13613</v>
      </c>
      <c r="S866" s="29" t="s">
        <v>13614</v>
      </c>
      <c r="T866" s="29" t="s">
        <v>13615</v>
      </c>
      <c r="U866" s="29" t="s">
        <v>13616</v>
      </c>
      <c r="V866" s="29">
        <v>69</v>
      </c>
      <c r="W866" s="29" t="s">
        <v>396</v>
      </c>
      <c r="X866" s="29" t="s">
        <v>13617</v>
      </c>
      <c r="Y866" s="29" t="s">
        <v>551</v>
      </c>
      <c r="Z866" s="29" t="s">
        <v>13618</v>
      </c>
      <c r="AA866" s="29" t="s">
        <v>13618</v>
      </c>
      <c r="AB866" s="29" t="s">
        <v>13619</v>
      </c>
      <c r="AC866" s="29" t="s">
        <v>13620</v>
      </c>
      <c r="AD866" s="29" t="s">
        <v>145</v>
      </c>
      <c r="AE866" s="29" t="s">
        <v>528</v>
      </c>
      <c r="AF866" s="29" t="s">
        <v>3920</v>
      </c>
      <c r="AG866" s="29">
        <v>-3</v>
      </c>
      <c r="AH866" s="29" t="s">
        <v>3920</v>
      </c>
      <c r="AI866" s="29" t="s">
        <v>13621</v>
      </c>
      <c r="AJ866" s="29">
        <v>37</v>
      </c>
      <c r="AK866" s="29" t="s">
        <v>13622</v>
      </c>
      <c r="AL866" s="29" t="s">
        <v>13623</v>
      </c>
      <c r="AM866" s="29">
        <v>180</v>
      </c>
      <c r="AN866" s="1">
        <f t="shared" si="48"/>
        <v>1</v>
      </c>
      <c r="AO866" s="1">
        <f t="shared" si="49"/>
        <v>1</v>
      </c>
      <c r="AP866" s="30">
        <f t="shared" si="50"/>
        <v>46296</v>
      </c>
      <c r="AQ866" s="1" t="str">
        <f>IF(COUNTIF('同场线路Rotas do mesmo SC'!A:A,C866)&gt;0,"Sim","Não")</f>
        <v>Não</v>
      </c>
      <c r="AR866" s="1" t="str">
        <f>IF(COUNTIF(揽收业务网点!A:A,P866)&gt;0,"Sim","Não")</f>
        <v>Não</v>
      </c>
    </row>
    <row r="867" spans="1:44">
      <c r="A867" s="29" t="s">
        <v>13624</v>
      </c>
      <c r="B867" s="29" t="s">
        <v>379</v>
      </c>
      <c r="C867" s="29" t="s">
        <v>13625</v>
      </c>
      <c r="D867" s="29" t="s">
        <v>381</v>
      </c>
      <c r="E867" s="29" t="s">
        <v>382</v>
      </c>
      <c r="F867" s="29" t="s">
        <v>732</v>
      </c>
      <c r="G867" s="29">
        <v>226</v>
      </c>
      <c r="H867" s="29" t="s">
        <v>13626</v>
      </c>
      <c r="I867" s="29" t="s">
        <v>409</v>
      </c>
      <c r="J867" s="29" t="s">
        <v>1803</v>
      </c>
      <c r="K867" s="29" t="s">
        <v>387</v>
      </c>
      <c r="L867" s="29" t="s">
        <v>1804</v>
      </c>
      <c r="M867" s="29" t="s">
        <v>13627</v>
      </c>
      <c r="N867" s="29" t="s">
        <v>13628</v>
      </c>
      <c r="O867" s="29" t="s">
        <v>1807</v>
      </c>
      <c r="P867" s="29" t="s">
        <v>1808</v>
      </c>
      <c r="Q867" s="29" t="s">
        <v>2</v>
      </c>
      <c r="R867" s="29" t="s">
        <v>13629</v>
      </c>
      <c r="S867" s="29" t="s">
        <v>13630</v>
      </c>
      <c r="T867" s="29" t="s">
        <v>13631</v>
      </c>
      <c r="U867" s="29" t="s">
        <v>13632</v>
      </c>
      <c r="V867" s="29">
        <v>19</v>
      </c>
      <c r="W867" s="29" t="s">
        <v>396</v>
      </c>
      <c r="X867" s="29" t="s">
        <v>13633</v>
      </c>
      <c r="Y867" s="29" t="s">
        <v>2754</v>
      </c>
      <c r="Z867" s="29" t="s">
        <v>13634</v>
      </c>
      <c r="AA867" s="29" t="s">
        <v>13634</v>
      </c>
      <c r="AB867" s="29" t="s">
        <v>1816</v>
      </c>
      <c r="AC867" s="29" t="s">
        <v>3</v>
      </c>
      <c r="AD867" s="29" t="s">
        <v>2</v>
      </c>
      <c r="AE867" s="29" t="s">
        <v>1814</v>
      </c>
      <c r="AF867" s="29" t="s">
        <v>13635</v>
      </c>
      <c r="AG867" s="29">
        <v>-65</v>
      </c>
      <c r="AH867" s="29" t="s">
        <v>13635</v>
      </c>
      <c r="AI867" s="29" t="s">
        <v>13636</v>
      </c>
      <c r="AJ867" s="29">
        <v>19</v>
      </c>
      <c r="AK867" s="29" t="s">
        <v>13637</v>
      </c>
      <c r="AL867" s="29" t="s">
        <v>13638</v>
      </c>
      <c r="AM867" s="29">
        <v>74</v>
      </c>
      <c r="AN867" s="1">
        <f t="shared" si="48"/>
        <v>1</v>
      </c>
      <c r="AO867" s="1">
        <f t="shared" si="49"/>
        <v>1</v>
      </c>
      <c r="AP867" s="30">
        <f t="shared" si="50"/>
        <v>46296</v>
      </c>
      <c r="AQ867" s="1" t="str">
        <f>IF(COUNTIF('同场线路Rotas do mesmo SC'!A:A,C867)&gt;0,"Sim","Não")</f>
        <v>Não</v>
      </c>
      <c r="AR867" s="1" t="str">
        <f>IF(COUNTIF(揽收业务网点!A:A,P867)&gt;0,"Sim","Não")</f>
        <v>Não</v>
      </c>
    </row>
    <row r="868" spans="1:44">
      <c r="A868" s="29" t="s">
        <v>13639</v>
      </c>
      <c r="B868" s="29" t="s">
        <v>379</v>
      </c>
      <c r="C868" s="29" t="s">
        <v>13640</v>
      </c>
      <c r="D868" s="29" t="s">
        <v>381</v>
      </c>
      <c r="E868" s="29" t="s">
        <v>382</v>
      </c>
      <c r="F868" s="29" t="s">
        <v>383</v>
      </c>
      <c r="G868" s="29">
        <v>110</v>
      </c>
      <c r="H868" s="29" t="s">
        <v>13641</v>
      </c>
      <c r="I868" s="29" t="s">
        <v>409</v>
      </c>
      <c r="J868" s="29" t="s">
        <v>1597</v>
      </c>
      <c r="K868" s="29" t="s">
        <v>387</v>
      </c>
      <c r="L868" s="29" t="s">
        <v>1598</v>
      </c>
      <c r="M868" s="29" t="s">
        <v>13642</v>
      </c>
      <c r="N868" s="29" t="s">
        <v>13643</v>
      </c>
      <c r="O868" s="29" t="s">
        <v>601</v>
      </c>
      <c r="P868" s="29" t="s">
        <v>602</v>
      </c>
      <c r="Q868" s="29" t="s">
        <v>94</v>
      </c>
      <c r="R868" s="29" t="s">
        <v>13644</v>
      </c>
      <c r="S868" s="29" t="s">
        <v>13645</v>
      </c>
      <c r="T868" s="29" t="s">
        <v>13646</v>
      </c>
      <c r="U868" s="29" t="s">
        <v>13647</v>
      </c>
      <c r="V868" s="29">
        <v>299</v>
      </c>
      <c r="W868" s="29" t="s">
        <v>396</v>
      </c>
      <c r="X868" s="29" t="s">
        <v>13648</v>
      </c>
      <c r="Y868" s="29" t="s">
        <v>575</v>
      </c>
      <c r="Z868" s="29" t="s">
        <v>13649</v>
      </c>
      <c r="AA868" s="29" t="s">
        <v>13649</v>
      </c>
      <c r="AB868" s="29" t="s">
        <v>12276</v>
      </c>
      <c r="AC868" s="29" t="s">
        <v>12277</v>
      </c>
      <c r="AD868" s="29" t="s">
        <v>94</v>
      </c>
      <c r="AE868" s="29" t="s">
        <v>1437</v>
      </c>
      <c r="AF868" s="29" t="s">
        <v>13650</v>
      </c>
      <c r="AG868" s="29">
        <v>4</v>
      </c>
      <c r="AH868" s="29" t="s">
        <v>13650</v>
      </c>
      <c r="AI868" s="29" t="s">
        <v>13651</v>
      </c>
      <c r="AJ868" s="29">
        <v>33</v>
      </c>
      <c r="AK868" s="29" t="s">
        <v>13652</v>
      </c>
      <c r="AL868" s="29" t="s">
        <v>13653</v>
      </c>
      <c r="AM868" s="29">
        <v>121</v>
      </c>
      <c r="AN868" s="1">
        <f t="shared" si="48"/>
        <v>1</v>
      </c>
      <c r="AO868" s="1">
        <f t="shared" si="49"/>
        <v>1</v>
      </c>
      <c r="AP868" s="30">
        <f t="shared" si="50"/>
        <v>46296</v>
      </c>
      <c r="AQ868" s="1" t="str">
        <f>IF(COUNTIF('同场线路Rotas do mesmo SC'!A:A,C868)&gt;0,"Sim","Não")</f>
        <v>Não</v>
      </c>
      <c r="AR868" s="1" t="str">
        <f>IF(COUNTIF(揽收业务网点!A:A,P868)&gt;0,"Sim","Não")</f>
        <v>Não</v>
      </c>
    </row>
    <row r="869" spans="1:44">
      <c r="A869" s="29" t="s">
        <v>13654</v>
      </c>
      <c r="B869" s="29" t="s">
        <v>379</v>
      </c>
      <c r="C869" s="29" t="s">
        <v>13655</v>
      </c>
      <c r="D869" s="29" t="s">
        <v>381</v>
      </c>
      <c r="E869" s="29" t="s">
        <v>382</v>
      </c>
      <c r="F869" s="29" t="s">
        <v>383</v>
      </c>
      <c r="G869" s="29">
        <v>17</v>
      </c>
      <c r="H869" s="29" t="s">
        <v>13656</v>
      </c>
      <c r="I869" s="29" t="s">
        <v>868</v>
      </c>
      <c r="J869" s="29" t="s">
        <v>642</v>
      </c>
      <c r="K869" s="29" t="s">
        <v>387</v>
      </c>
      <c r="L869" s="29" t="s">
        <v>643</v>
      </c>
      <c r="M869" s="29" t="s">
        <v>13657</v>
      </c>
      <c r="N869" s="29" t="s">
        <v>13658</v>
      </c>
      <c r="O869" s="29" t="s">
        <v>1403</v>
      </c>
      <c r="P869" s="29" t="s">
        <v>53</v>
      </c>
      <c r="Q869" s="29" t="s">
        <v>11</v>
      </c>
      <c r="R869" s="29" t="s">
        <v>13659</v>
      </c>
      <c r="S869" s="29" t="s">
        <v>13660</v>
      </c>
      <c r="T869" s="29" t="s">
        <v>13661</v>
      </c>
      <c r="U869" s="29" t="s">
        <v>13133</v>
      </c>
      <c r="V869" s="29">
        <v>52</v>
      </c>
      <c r="W869" s="29" t="s">
        <v>396</v>
      </c>
      <c r="X869" s="29" t="s">
        <v>7330</v>
      </c>
      <c r="Y869" s="29" t="s">
        <v>948</v>
      </c>
      <c r="Z869" s="29" t="s">
        <v>13662</v>
      </c>
      <c r="AA869" s="29" t="s">
        <v>13662</v>
      </c>
      <c r="AB869" s="29" t="s">
        <v>13663</v>
      </c>
      <c r="AC869" s="29" t="s">
        <v>13664</v>
      </c>
      <c r="AD869" s="29" t="s">
        <v>11</v>
      </c>
      <c r="AE869" s="29" t="s">
        <v>1325</v>
      </c>
      <c r="AF869" s="29" t="s">
        <v>13665</v>
      </c>
      <c r="AG869" s="29">
        <v>-54</v>
      </c>
      <c r="AH869" s="29" t="s">
        <v>13665</v>
      </c>
      <c r="AI869" s="29" t="s">
        <v>13666</v>
      </c>
      <c r="AJ869" s="29">
        <v>140</v>
      </c>
      <c r="AK869" s="29" t="s">
        <v>13667</v>
      </c>
      <c r="AL869" s="29" t="s">
        <v>13668</v>
      </c>
      <c r="AM869" s="29">
        <v>57</v>
      </c>
      <c r="AN869" s="1">
        <f t="shared" si="48"/>
        <v>1</v>
      </c>
      <c r="AO869" s="1">
        <f t="shared" si="49"/>
        <v>1</v>
      </c>
      <c r="AP869" s="30">
        <f t="shared" si="50"/>
        <v>46296</v>
      </c>
      <c r="AQ869" s="1" t="str">
        <f>IF(COUNTIF('同场线路Rotas do mesmo SC'!A:A,C869)&gt;0,"Sim","Não")</f>
        <v>Não</v>
      </c>
      <c r="AR869" s="1" t="str">
        <f>IF(COUNTIF(揽收业务网点!A:A,P869)&gt;0,"Sim","Não")</f>
        <v>Sim</v>
      </c>
    </row>
    <row r="870" spans="1:44">
      <c r="A870" s="29" t="s">
        <v>13669</v>
      </c>
      <c r="B870" s="29" t="s">
        <v>379</v>
      </c>
      <c r="C870" s="29" t="s">
        <v>13670</v>
      </c>
      <c r="D870" s="29" t="s">
        <v>381</v>
      </c>
      <c r="E870" s="29" t="s">
        <v>382</v>
      </c>
      <c r="F870" s="29" t="s">
        <v>383</v>
      </c>
      <c r="G870" s="29">
        <v>16</v>
      </c>
      <c r="H870" s="29" t="s">
        <v>13671</v>
      </c>
      <c r="I870" s="29" t="s">
        <v>868</v>
      </c>
      <c r="J870" s="29" t="s">
        <v>642</v>
      </c>
      <c r="K870" s="29" t="s">
        <v>387</v>
      </c>
      <c r="L870" s="29" t="s">
        <v>643</v>
      </c>
      <c r="M870" s="29" t="s">
        <v>13672</v>
      </c>
      <c r="N870" s="29" t="s">
        <v>13673</v>
      </c>
      <c r="O870" s="29" t="s">
        <v>1229</v>
      </c>
      <c r="P870" s="29" t="s">
        <v>50</v>
      </c>
      <c r="Q870" s="29" t="s">
        <v>11</v>
      </c>
      <c r="R870" s="29" t="s">
        <v>5413</v>
      </c>
      <c r="S870" s="29" t="s">
        <v>13674</v>
      </c>
      <c r="T870" s="29" t="s">
        <v>13675</v>
      </c>
      <c r="U870" s="29" t="s">
        <v>13676</v>
      </c>
      <c r="V870" s="29">
        <v>33</v>
      </c>
      <c r="W870" s="29" t="s">
        <v>396</v>
      </c>
      <c r="X870" s="29" t="s">
        <v>13677</v>
      </c>
      <c r="Y870" s="29" t="s">
        <v>528</v>
      </c>
      <c r="Z870" s="29" t="s">
        <v>13678</v>
      </c>
      <c r="AA870" s="29" t="s">
        <v>13678</v>
      </c>
      <c r="AB870" s="29" t="s">
        <v>13679</v>
      </c>
      <c r="AC870" s="29" t="s">
        <v>13680</v>
      </c>
      <c r="AD870" s="29" t="s">
        <v>11</v>
      </c>
      <c r="AE870" s="29" t="s">
        <v>1325</v>
      </c>
      <c r="AF870" s="29" t="s">
        <v>13681</v>
      </c>
      <c r="AG870" s="29">
        <v>79</v>
      </c>
      <c r="AH870" s="29" t="s">
        <v>13681</v>
      </c>
      <c r="AI870" s="29" t="s">
        <v>13682</v>
      </c>
      <c r="AJ870" s="29">
        <v>-9</v>
      </c>
      <c r="AK870" s="29" t="s">
        <v>13683</v>
      </c>
      <c r="AL870" s="29" t="s">
        <v>13684</v>
      </c>
      <c r="AM870" s="29">
        <v>125</v>
      </c>
      <c r="AN870" s="1">
        <f t="shared" si="48"/>
        <v>1</v>
      </c>
      <c r="AO870" s="1">
        <f t="shared" si="49"/>
        <v>1</v>
      </c>
      <c r="AP870" s="30">
        <f t="shared" si="50"/>
        <v>46296</v>
      </c>
      <c r="AQ870" s="1" t="str">
        <f>IF(COUNTIF('同场线路Rotas do mesmo SC'!A:A,C870)&gt;0,"Sim","Não")</f>
        <v>Não</v>
      </c>
      <c r="AR870" s="1" t="str">
        <f>IF(COUNTIF(揽收业务网点!A:A,P870)&gt;0,"Sim","Não")</f>
        <v>Sim</v>
      </c>
    </row>
    <row r="871" spans="1:44">
      <c r="A871" s="29" t="s">
        <v>13685</v>
      </c>
      <c r="B871" s="29" t="s">
        <v>379</v>
      </c>
      <c r="C871" s="29" t="s">
        <v>13686</v>
      </c>
      <c r="D871" s="29" t="s">
        <v>381</v>
      </c>
      <c r="E871" s="29" t="s">
        <v>382</v>
      </c>
      <c r="F871" s="29" t="s">
        <v>383</v>
      </c>
      <c r="G871" s="29">
        <v>14</v>
      </c>
      <c r="H871" s="29" t="s">
        <v>13687</v>
      </c>
      <c r="I871" s="29" t="s">
        <v>409</v>
      </c>
      <c r="J871" s="29" t="s">
        <v>1597</v>
      </c>
      <c r="K871" s="29" t="s">
        <v>387</v>
      </c>
      <c r="L871" s="29" t="s">
        <v>1598</v>
      </c>
      <c r="M871" s="29" t="s">
        <v>13688</v>
      </c>
      <c r="N871" s="29" t="s">
        <v>13689</v>
      </c>
      <c r="O871" s="29" t="s">
        <v>601</v>
      </c>
      <c r="P871" s="29" t="s">
        <v>602</v>
      </c>
      <c r="Q871" s="29" t="s">
        <v>94</v>
      </c>
      <c r="R871" s="29" t="s">
        <v>13690</v>
      </c>
      <c r="S871" s="29" t="s">
        <v>13690</v>
      </c>
      <c r="T871" s="29" t="s">
        <v>13691</v>
      </c>
      <c r="U871" s="29" t="s">
        <v>13692</v>
      </c>
      <c r="V871" s="29">
        <v>170</v>
      </c>
      <c r="W871" s="29" t="s">
        <v>396</v>
      </c>
      <c r="X871" s="29" t="s">
        <v>13693</v>
      </c>
      <c r="Y871" s="29" t="s">
        <v>422</v>
      </c>
      <c r="Z871" s="29" t="s">
        <v>13694</v>
      </c>
      <c r="AA871" s="29" t="s">
        <v>13694</v>
      </c>
      <c r="AB871" s="29" t="s">
        <v>13695</v>
      </c>
      <c r="AC871" s="29" t="s">
        <v>13696</v>
      </c>
      <c r="AD871" s="29" t="s">
        <v>94</v>
      </c>
      <c r="AE871" s="29" t="s">
        <v>551</v>
      </c>
      <c r="AF871" s="29" t="s">
        <v>13697</v>
      </c>
      <c r="AG871" s="29">
        <v>34</v>
      </c>
      <c r="AH871" s="29" t="s">
        <v>13697</v>
      </c>
      <c r="AI871" s="29" t="s">
        <v>13698</v>
      </c>
      <c r="AJ871" s="29">
        <v>38</v>
      </c>
      <c r="AK871" s="29" t="s">
        <v>13699</v>
      </c>
      <c r="AL871" s="29" t="s">
        <v>13700</v>
      </c>
      <c r="AM871" s="29">
        <v>317</v>
      </c>
      <c r="AN871" s="1">
        <f t="shared" si="48"/>
        <v>1</v>
      </c>
      <c r="AO871" s="1">
        <f t="shared" si="49"/>
        <v>1</v>
      </c>
      <c r="AP871" s="30">
        <f t="shared" si="50"/>
        <v>46296</v>
      </c>
      <c r="AQ871" s="1" t="str">
        <f>IF(COUNTIF('同场线路Rotas do mesmo SC'!A:A,C871)&gt;0,"Sim","Não")</f>
        <v>Não</v>
      </c>
      <c r="AR871" s="1" t="str">
        <f>IF(COUNTIF(揽收业务网点!A:A,P871)&gt;0,"Sim","Não")</f>
        <v>Não</v>
      </c>
    </row>
    <row r="872" spans="1:44">
      <c r="A872" s="29" t="s">
        <v>13701</v>
      </c>
      <c r="B872" s="29" t="s">
        <v>379</v>
      </c>
      <c r="C872" s="29" t="s">
        <v>13702</v>
      </c>
      <c r="D872" s="29" t="s">
        <v>381</v>
      </c>
      <c r="E872" s="29" t="s">
        <v>382</v>
      </c>
      <c r="F872" s="29" t="s">
        <v>383</v>
      </c>
      <c r="G872" s="29">
        <v>178</v>
      </c>
      <c r="H872" s="29" t="s">
        <v>13703</v>
      </c>
      <c r="I872" s="29" t="s">
        <v>385</v>
      </c>
      <c r="J872" s="29" t="s">
        <v>4292</v>
      </c>
      <c r="K872" s="29" t="s">
        <v>387</v>
      </c>
      <c r="L872" s="29" t="s">
        <v>4293</v>
      </c>
      <c r="M872" s="29" t="s">
        <v>13704</v>
      </c>
      <c r="N872" s="29" t="s">
        <v>13705</v>
      </c>
      <c r="O872" s="29" t="s">
        <v>1262</v>
      </c>
      <c r="P872" s="29" t="s">
        <v>1263</v>
      </c>
      <c r="Q872" s="29" t="s">
        <v>118</v>
      </c>
      <c r="R872" s="29" t="s">
        <v>9851</v>
      </c>
      <c r="S872" s="29" t="s">
        <v>9851</v>
      </c>
      <c r="T872" s="29" t="s">
        <v>13706</v>
      </c>
      <c r="U872" s="29" t="s">
        <v>13707</v>
      </c>
      <c r="V872" s="29">
        <v>176</v>
      </c>
      <c r="W872" s="29" t="s">
        <v>396</v>
      </c>
      <c r="X872" s="29" t="s">
        <v>13708</v>
      </c>
      <c r="Y872" s="29" t="s">
        <v>948</v>
      </c>
      <c r="Z872" s="29" t="s">
        <v>13709</v>
      </c>
      <c r="AA872" s="29" t="s">
        <v>13709</v>
      </c>
      <c r="AB872" s="29" t="s">
        <v>13710</v>
      </c>
      <c r="AC872" s="29" t="s">
        <v>13711</v>
      </c>
      <c r="AD872" s="29" t="s">
        <v>118</v>
      </c>
      <c r="AE872" s="29" t="s">
        <v>5193</v>
      </c>
      <c r="AF872" s="29" t="s">
        <v>13712</v>
      </c>
      <c r="AG872" s="29">
        <v>-4</v>
      </c>
      <c r="AH872" s="29" t="s">
        <v>13712</v>
      </c>
      <c r="AI872" s="29" t="s">
        <v>13713</v>
      </c>
      <c r="AJ872" s="29">
        <v>42</v>
      </c>
      <c r="AK872" s="29" t="s">
        <v>13714</v>
      </c>
      <c r="AL872" s="29" t="s">
        <v>7890</v>
      </c>
      <c r="AM872" s="29">
        <v>29</v>
      </c>
      <c r="AN872" s="1">
        <f t="shared" si="48"/>
        <v>1</v>
      </c>
      <c r="AO872" s="1">
        <f t="shared" si="49"/>
        <v>1</v>
      </c>
      <c r="AP872" s="30">
        <f t="shared" si="50"/>
        <v>46296</v>
      </c>
      <c r="AQ872" s="1" t="str">
        <f>IF(COUNTIF('同场线路Rotas do mesmo SC'!A:A,C872)&gt;0,"Sim","Não")</f>
        <v>Não</v>
      </c>
      <c r="AR872" s="1" t="str">
        <f>IF(COUNTIF(揽收业务网点!A:A,P872)&gt;0,"Sim","Não")</f>
        <v>Não</v>
      </c>
    </row>
    <row r="873" spans="1:44">
      <c r="A873" s="29" t="s">
        <v>13715</v>
      </c>
      <c r="B873" s="29" t="s">
        <v>379</v>
      </c>
      <c r="C873" s="29" t="s">
        <v>13716</v>
      </c>
      <c r="D873" s="29" t="s">
        <v>381</v>
      </c>
      <c r="E873" s="29" t="s">
        <v>382</v>
      </c>
      <c r="F873" s="29" t="s">
        <v>383</v>
      </c>
      <c r="G873" s="29">
        <v>187</v>
      </c>
      <c r="H873" s="29" t="s">
        <v>13717</v>
      </c>
      <c r="I873" s="29" t="s">
        <v>385</v>
      </c>
      <c r="J873" s="29" t="s">
        <v>13718</v>
      </c>
      <c r="K873" s="29" t="s">
        <v>387</v>
      </c>
      <c r="L873" s="29" t="s">
        <v>13719</v>
      </c>
      <c r="M873" s="29" t="s">
        <v>13720</v>
      </c>
      <c r="N873" s="29" t="s">
        <v>13721</v>
      </c>
      <c r="O873" s="29" t="s">
        <v>1624</v>
      </c>
      <c r="P873" s="29" t="s">
        <v>1625</v>
      </c>
      <c r="Q873" s="29" t="s">
        <v>94</v>
      </c>
      <c r="R873" s="29" t="s">
        <v>13722</v>
      </c>
      <c r="S873" s="29" t="s">
        <v>13723</v>
      </c>
      <c r="T873" s="29" t="s">
        <v>13724</v>
      </c>
      <c r="U873" s="29" t="s">
        <v>13725</v>
      </c>
      <c r="V873" s="29">
        <v>1</v>
      </c>
      <c r="W873" s="29" t="s">
        <v>396</v>
      </c>
      <c r="X873" s="29" t="s">
        <v>13726</v>
      </c>
      <c r="Y873" s="29" t="s">
        <v>1437</v>
      </c>
      <c r="Z873" s="29" t="s">
        <v>13727</v>
      </c>
      <c r="AA873" s="29" t="s">
        <v>13727</v>
      </c>
      <c r="AB873" s="29" t="s">
        <v>13728</v>
      </c>
      <c r="AC873" s="29" t="s">
        <v>13729</v>
      </c>
      <c r="AD873" s="29" t="s">
        <v>94</v>
      </c>
      <c r="AE873" s="29" t="s">
        <v>401</v>
      </c>
      <c r="AF873" s="29" t="s">
        <v>7434</v>
      </c>
      <c r="AG873" s="29">
        <v>-116</v>
      </c>
      <c r="AH873" s="29" t="s">
        <v>7434</v>
      </c>
      <c r="AI873" s="29" t="s">
        <v>13730</v>
      </c>
      <c r="AJ873" s="29">
        <v>28</v>
      </c>
      <c r="AK873" s="29" t="s">
        <v>13731</v>
      </c>
      <c r="AL873" s="29" t="s">
        <v>11079</v>
      </c>
      <c r="AM873" s="29">
        <v>121</v>
      </c>
      <c r="AN873" s="1">
        <f t="shared" si="48"/>
        <v>1</v>
      </c>
      <c r="AO873" s="1">
        <f t="shared" si="49"/>
        <v>1</v>
      </c>
      <c r="AP873" s="30">
        <f t="shared" si="50"/>
        <v>46296</v>
      </c>
      <c r="AQ873" s="1" t="str">
        <f>IF(COUNTIF('同场线路Rotas do mesmo SC'!A:A,C873)&gt;0,"Sim","Não")</f>
        <v>Não</v>
      </c>
      <c r="AR873" s="1" t="str">
        <f>IF(COUNTIF(揽收业务网点!A:A,P873)&gt;0,"Sim","Não")</f>
        <v>Não</v>
      </c>
    </row>
    <row r="874" spans="1:44">
      <c r="A874" s="29" t="s">
        <v>13732</v>
      </c>
      <c r="B874" s="29" t="s">
        <v>379</v>
      </c>
      <c r="C874" s="29" t="s">
        <v>13733</v>
      </c>
      <c r="D874" s="29" t="s">
        <v>381</v>
      </c>
      <c r="E874" s="29" t="s">
        <v>382</v>
      </c>
      <c r="F874" s="29" t="s">
        <v>383</v>
      </c>
      <c r="G874" s="29">
        <v>28</v>
      </c>
      <c r="H874" s="29" t="s">
        <v>13734</v>
      </c>
      <c r="I874" s="29" t="s">
        <v>868</v>
      </c>
      <c r="J874" s="29" t="s">
        <v>6981</v>
      </c>
      <c r="K874" s="29" t="s">
        <v>387</v>
      </c>
      <c r="L874" s="29" t="s">
        <v>6982</v>
      </c>
      <c r="M874" s="29" t="s">
        <v>13735</v>
      </c>
      <c r="N874" s="29" t="s">
        <v>13736</v>
      </c>
      <c r="O874" s="29" t="s">
        <v>6856</v>
      </c>
      <c r="P874" s="29" t="s">
        <v>6857</v>
      </c>
      <c r="Q874" s="29" t="s">
        <v>94</v>
      </c>
      <c r="R874" s="29" t="s">
        <v>13737</v>
      </c>
      <c r="S874" s="29" t="s">
        <v>13737</v>
      </c>
      <c r="T874" s="29" t="s">
        <v>13738</v>
      </c>
      <c r="U874" s="29" t="s">
        <v>13739</v>
      </c>
      <c r="V874" s="29">
        <v>8</v>
      </c>
      <c r="W874" s="29" t="s">
        <v>396</v>
      </c>
      <c r="X874" s="29" t="s">
        <v>13740</v>
      </c>
      <c r="Y874" s="29" t="s">
        <v>551</v>
      </c>
      <c r="Z874" s="29" t="s">
        <v>13741</v>
      </c>
      <c r="AA874" s="29" t="s">
        <v>13741</v>
      </c>
      <c r="AB874" s="29" t="s">
        <v>13742</v>
      </c>
      <c r="AC874" s="29" t="s">
        <v>13743</v>
      </c>
      <c r="AD874" s="29" t="s">
        <v>94</v>
      </c>
      <c r="AE874" s="29" t="s">
        <v>12205</v>
      </c>
      <c r="AF874" s="29" t="s">
        <v>13744</v>
      </c>
      <c r="AG874" s="29">
        <v>118</v>
      </c>
      <c r="AH874" s="29" t="s">
        <v>13744</v>
      </c>
      <c r="AI874" s="29" t="s">
        <v>13745</v>
      </c>
      <c r="AJ874" s="29">
        <v>10</v>
      </c>
      <c r="AK874" s="29" t="s">
        <v>13746</v>
      </c>
      <c r="AL874" s="29" t="s">
        <v>13747</v>
      </c>
      <c r="AM874" s="29">
        <v>3</v>
      </c>
      <c r="AN874" s="1">
        <f t="shared" si="48"/>
        <v>1</v>
      </c>
      <c r="AO874" s="1">
        <f t="shared" si="49"/>
        <v>1</v>
      </c>
      <c r="AP874" s="30">
        <f t="shared" si="50"/>
        <v>46296</v>
      </c>
      <c r="AQ874" s="1" t="str">
        <f>IF(COUNTIF('同场线路Rotas do mesmo SC'!A:A,C874)&gt;0,"Sim","Não")</f>
        <v>Não</v>
      </c>
      <c r="AR874" s="1" t="str">
        <f>IF(COUNTIF(揽收业务网点!A:A,P874)&gt;0,"Sim","Não")</f>
        <v>Não</v>
      </c>
    </row>
    <row r="875" spans="1:44">
      <c r="A875" s="29" t="s">
        <v>13748</v>
      </c>
      <c r="B875" s="29" t="s">
        <v>379</v>
      </c>
      <c r="C875" s="29" t="s">
        <v>13749</v>
      </c>
      <c r="D875" s="29" t="s">
        <v>381</v>
      </c>
      <c r="E875" s="29" t="s">
        <v>382</v>
      </c>
      <c r="F875" s="29" t="s">
        <v>383</v>
      </c>
      <c r="G875" s="29">
        <v>150</v>
      </c>
      <c r="H875" s="29" t="s">
        <v>13750</v>
      </c>
      <c r="I875" s="29" t="s">
        <v>385</v>
      </c>
      <c r="J875" s="29" t="s">
        <v>12578</v>
      </c>
      <c r="K875" s="29" t="s">
        <v>387</v>
      </c>
      <c r="L875" s="29" t="s">
        <v>12579</v>
      </c>
      <c r="M875" s="29" t="s">
        <v>12578</v>
      </c>
      <c r="N875" s="29" t="s">
        <v>13751</v>
      </c>
      <c r="O875" s="29" t="s">
        <v>601</v>
      </c>
      <c r="P875" s="29" t="s">
        <v>602</v>
      </c>
      <c r="Q875" s="29" t="s">
        <v>94</v>
      </c>
      <c r="R875" s="29" t="s">
        <v>13752</v>
      </c>
      <c r="S875" s="29" t="s">
        <v>13753</v>
      </c>
      <c r="T875" s="29" t="s">
        <v>13754</v>
      </c>
      <c r="U875" s="29" t="s">
        <v>13755</v>
      </c>
      <c r="V875" s="29">
        <v>301</v>
      </c>
      <c r="W875" s="29" t="s">
        <v>396</v>
      </c>
      <c r="X875" s="29" t="s">
        <v>13756</v>
      </c>
      <c r="Y875" s="29" t="s">
        <v>744</v>
      </c>
      <c r="Z875" s="29" t="s">
        <v>13757</v>
      </c>
      <c r="AA875" s="29" t="s">
        <v>13757</v>
      </c>
      <c r="AB875" s="29" t="s">
        <v>12582</v>
      </c>
      <c r="AC875" s="29" t="s">
        <v>12583</v>
      </c>
      <c r="AD875" s="29" t="s">
        <v>94</v>
      </c>
      <c r="AE875" s="29" t="s">
        <v>612</v>
      </c>
      <c r="AF875" s="29" t="s">
        <v>13758</v>
      </c>
      <c r="AG875" s="29">
        <v>79</v>
      </c>
      <c r="AH875" s="29" t="s">
        <v>13758</v>
      </c>
      <c r="AI875" s="29" t="s">
        <v>13759</v>
      </c>
      <c r="AJ875" s="29">
        <v>-32</v>
      </c>
      <c r="AK875" s="29" t="s">
        <v>13760</v>
      </c>
      <c r="AL875" s="29" t="s">
        <v>13761</v>
      </c>
      <c r="AM875" s="29">
        <v>66</v>
      </c>
      <c r="AN875" s="1">
        <f t="shared" si="48"/>
        <v>1</v>
      </c>
      <c r="AO875" s="1">
        <f t="shared" si="49"/>
        <v>1</v>
      </c>
      <c r="AP875" s="30">
        <f t="shared" si="50"/>
        <v>46296</v>
      </c>
      <c r="AQ875" s="1" t="str">
        <f>IF(COUNTIF('同场线路Rotas do mesmo SC'!A:A,C875)&gt;0,"Sim","Não")</f>
        <v>Não</v>
      </c>
      <c r="AR875" s="1" t="str">
        <f>IF(COUNTIF(揽收业务网点!A:A,P875)&gt;0,"Sim","Não")</f>
        <v>Não</v>
      </c>
    </row>
    <row r="876" spans="1:44">
      <c r="A876" s="29" t="s">
        <v>13762</v>
      </c>
      <c r="B876" s="29" t="s">
        <v>379</v>
      </c>
      <c r="C876" s="29" t="s">
        <v>13763</v>
      </c>
      <c r="D876" s="29" t="s">
        <v>381</v>
      </c>
      <c r="E876" s="29" t="s">
        <v>382</v>
      </c>
      <c r="F876" s="29" t="s">
        <v>732</v>
      </c>
      <c r="G876" s="29">
        <v>29</v>
      </c>
      <c r="H876" s="29" t="s">
        <v>13423</v>
      </c>
      <c r="I876" s="29" t="s">
        <v>868</v>
      </c>
      <c r="J876" s="29" t="s">
        <v>642</v>
      </c>
      <c r="K876" s="29" t="s">
        <v>387</v>
      </c>
      <c r="L876" s="29" t="s">
        <v>643</v>
      </c>
      <c r="M876" s="29" t="s">
        <v>13424</v>
      </c>
      <c r="N876" s="29" t="s">
        <v>13425</v>
      </c>
      <c r="O876" s="29" t="s">
        <v>1229</v>
      </c>
      <c r="P876" s="29" t="s">
        <v>50</v>
      </c>
      <c r="Q876" s="29" t="s">
        <v>11</v>
      </c>
      <c r="R876" s="29" t="s">
        <v>1584</v>
      </c>
      <c r="S876" s="29" t="s">
        <v>2933</v>
      </c>
      <c r="T876" s="29" t="s">
        <v>13764</v>
      </c>
      <c r="U876" s="29" t="s">
        <v>13765</v>
      </c>
      <c r="V876" s="29">
        <v>32</v>
      </c>
      <c r="W876" s="29" t="s">
        <v>396</v>
      </c>
      <c r="X876" s="29" t="s">
        <v>13766</v>
      </c>
      <c r="Y876" s="29" t="s">
        <v>2754</v>
      </c>
      <c r="Z876" s="29" t="s">
        <v>13767</v>
      </c>
      <c r="AA876" s="29" t="s">
        <v>13767</v>
      </c>
      <c r="AB876" s="29" t="s">
        <v>10466</v>
      </c>
      <c r="AC876" s="29" t="s">
        <v>47</v>
      </c>
      <c r="AD876" s="29" t="s">
        <v>11</v>
      </c>
      <c r="AE876" s="29" t="s">
        <v>13768</v>
      </c>
      <c r="AF876" s="29" t="s">
        <v>13769</v>
      </c>
      <c r="AG876" s="29">
        <v>-2</v>
      </c>
      <c r="AH876" s="29" t="s">
        <v>13769</v>
      </c>
      <c r="AI876" s="29" t="s">
        <v>13770</v>
      </c>
      <c r="AJ876" s="29"/>
      <c r="AK876" s="29"/>
      <c r="AL876" s="29"/>
      <c r="AM876" s="29"/>
      <c r="AN876" s="1">
        <f t="shared" si="48"/>
        <v>1</v>
      </c>
      <c r="AO876" s="1">
        <f t="shared" si="49"/>
        <v>1</v>
      </c>
      <c r="AP876" s="30">
        <f t="shared" si="50"/>
        <v>46296</v>
      </c>
      <c r="AQ876" s="1" t="str">
        <f>IF(COUNTIF('同场线路Rotas do mesmo SC'!A:A,C876)&gt;0,"Sim","Não")</f>
        <v>Não</v>
      </c>
      <c r="AR876" s="1" t="str">
        <f>IF(COUNTIF(揽收业务网点!A:A,P876)&gt;0,"Sim","Não")</f>
        <v>Sim</v>
      </c>
    </row>
    <row r="877" spans="1:44">
      <c r="A877" s="29" t="s">
        <v>13771</v>
      </c>
      <c r="B877" s="29" t="s">
        <v>379</v>
      </c>
      <c r="C877" s="29" t="s">
        <v>13772</v>
      </c>
      <c r="D877" s="29" t="s">
        <v>381</v>
      </c>
      <c r="E877" s="29" t="s">
        <v>382</v>
      </c>
      <c r="F877" s="29" t="s">
        <v>383</v>
      </c>
      <c r="G877" s="29">
        <v>239</v>
      </c>
      <c r="H877" s="29" t="s">
        <v>13773</v>
      </c>
      <c r="I877" s="29" t="s">
        <v>512</v>
      </c>
      <c r="J877" s="29" t="s">
        <v>1189</v>
      </c>
      <c r="K877" s="29" t="s">
        <v>387</v>
      </c>
      <c r="L877" s="29" t="s">
        <v>1190</v>
      </c>
      <c r="M877" s="29" t="s">
        <v>13774</v>
      </c>
      <c r="N877" s="29" t="s">
        <v>13775</v>
      </c>
      <c r="O877" s="29" t="s">
        <v>517</v>
      </c>
      <c r="P877" s="29" t="s">
        <v>518</v>
      </c>
      <c r="Q877" s="29" t="s">
        <v>2</v>
      </c>
      <c r="R877" s="29" t="s">
        <v>13776</v>
      </c>
      <c r="S877" s="29" t="s">
        <v>13777</v>
      </c>
      <c r="T877" s="29" t="s">
        <v>13778</v>
      </c>
      <c r="U877" s="29" t="s">
        <v>13779</v>
      </c>
      <c r="V877" s="29">
        <v>26</v>
      </c>
      <c r="W877" s="29" t="s">
        <v>396</v>
      </c>
      <c r="X877" s="29" t="s">
        <v>13780</v>
      </c>
      <c r="Y877" s="29" t="s">
        <v>744</v>
      </c>
      <c r="Z877" s="29" t="s">
        <v>13781</v>
      </c>
      <c r="AA877" s="29" t="s">
        <v>13781</v>
      </c>
      <c r="AB877" s="29" t="s">
        <v>13782</v>
      </c>
      <c r="AC877" s="29" t="s">
        <v>13783</v>
      </c>
      <c r="AD877" s="29" t="s">
        <v>2</v>
      </c>
      <c r="AE877" s="29" t="s">
        <v>528</v>
      </c>
      <c r="AF877" s="29" t="s">
        <v>13784</v>
      </c>
      <c r="AG877" s="29">
        <v>-67</v>
      </c>
      <c r="AH877" s="29" t="s">
        <v>13784</v>
      </c>
      <c r="AI877" s="29" t="s">
        <v>13785</v>
      </c>
      <c r="AJ877" s="29">
        <v>36</v>
      </c>
      <c r="AK877" s="29" t="s">
        <v>13786</v>
      </c>
      <c r="AL877" s="29" t="s">
        <v>13787</v>
      </c>
      <c r="AM877" s="29">
        <v>38</v>
      </c>
      <c r="AN877" s="1">
        <f t="shared" si="48"/>
        <v>1</v>
      </c>
      <c r="AO877" s="1">
        <f t="shared" si="49"/>
        <v>1</v>
      </c>
      <c r="AP877" s="30">
        <f t="shared" si="50"/>
        <v>46296</v>
      </c>
      <c r="AQ877" s="1" t="str">
        <f>IF(COUNTIF('同场线路Rotas do mesmo SC'!A:A,C877)&gt;0,"Sim","Não")</f>
        <v>Não</v>
      </c>
      <c r="AR877" s="1" t="str">
        <f>IF(COUNTIF(揽收业务网点!A:A,P877)&gt;0,"Sim","Não")</f>
        <v>Não</v>
      </c>
    </row>
    <row r="878" spans="1:44">
      <c r="A878" s="29" t="s">
        <v>13788</v>
      </c>
      <c r="B878" s="29" t="s">
        <v>379</v>
      </c>
      <c r="C878" s="29" t="s">
        <v>13789</v>
      </c>
      <c r="D878" s="29" t="s">
        <v>381</v>
      </c>
      <c r="E878" s="29" t="s">
        <v>382</v>
      </c>
      <c r="F878" s="29" t="s">
        <v>383</v>
      </c>
      <c r="G878" s="29">
        <v>130</v>
      </c>
      <c r="H878" s="29" t="s">
        <v>13790</v>
      </c>
      <c r="I878" s="29" t="s">
        <v>663</v>
      </c>
      <c r="J878" s="29" t="s">
        <v>1597</v>
      </c>
      <c r="K878" s="29" t="s">
        <v>387</v>
      </c>
      <c r="L878" s="29" t="s">
        <v>1598</v>
      </c>
      <c r="M878" s="29" t="s">
        <v>13791</v>
      </c>
      <c r="N878" s="29" t="s">
        <v>13792</v>
      </c>
      <c r="O878" s="29" t="s">
        <v>601</v>
      </c>
      <c r="P878" s="29" t="s">
        <v>602</v>
      </c>
      <c r="Q878" s="29" t="s">
        <v>94</v>
      </c>
      <c r="R878" s="29" t="s">
        <v>13793</v>
      </c>
      <c r="S878" s="29" t="s">
        <v>13794</v>
      </c>
      <c r="T878" s="29" t="s">
        <v>13795</v>
      </c>
      <c r="U878" s="29" t="s">
        <v>13796</v>
      </c>
      <c r="V878" s="29">
        <v>762</v>
      </c>
      <c r="W878" s="29" t="s">
        <v>396</v>
      </c>
      <c r="X878" s="29" t="s">
        <v>13797</v>
      </c>
      <c r="Y878" s="29" t="s">
        <v>744</v>
      </c>
      <c r="Z878" s="29" t="s">
        <v>1401</v>
      </c>
      <c r="AA878" s="29" t="s">
        <v>1401</v>
      </c>
      <c r="AB878" s="29" t="s">
        <v>12396</v>
      </c>
      <c r="AC878" s="29" t="s">
        <v>12397</v>
      </c>
      <c r="AD878" s="29" t="s">
        <v>94</v>
      </c>
      <c r="AE878" s="29" t="s">
        <v>612</v>
      </c>
      <c r="AF878" s="29" t="s">
        <v>13798</v>
      </c>
      <c r="AG878" s="29">
        <v>4</v>
      </c>
      <c r="AH878" s="29" t="s">
        <v>13798</v>
      </c>
      <c r="AI878" s="29" t="s">
        <v>13799</v>
      </c>
      <c r="AJ878" s="29">
        <v>2</v>
      </c>
      <c r="AK878" s="29" t="s">
        <v>13800</v>
      </c>
      <c r="AL878" s="29" t="s">
        <v>6235</v>
      </c>
      <c r="AM878" s="29">
        <v>58</v>
      </c>
      <c r="AN878" s="1">
        <f t="shared" si="48"/>
        <v>1</v>
      </c>
      <c r="AO878" s="1">
        <f t="shared" si="49"/>
        <v>1</v>
      </c>
      <c r="AP878" s="30">
        <f t="shared" si="50"/>
        <v>46296</v>
      </c>
      <c r="AQ878" s="1" t="str">
        <f>IF(COUNTIF('同场线路Rotas do mesmo SC'!A:A,C878)&gt;0,"Sim","Não")</f>
        <v>Não</v>
      </c>
      <c r="AR878" s="1" t="str">
        <f>IF(COUNTIF(揽收业务网点!A:A,P878)&gt;0,"Sim","Não")</f>
        <v>Não</v>
      </c>
    </row>
    <row r="879" spans="1:44">
      <c r="A879" s="29" t="s">
        <v>13801</v>
      </c>
      <c r="B879" s="29" t="s">
        <v>379</v>
      </c>
      <c r="C879" s="29" t="s">
        <v>13802</v>
      </c>
      <c r="D879" s="29" t="s">
        <v>381</v>
      </c>
      <c r="E879" s="29" t="s">
        <v>382</v>
      </c>
      <c r="F879" s="29" t="s">
        <v>383</v>
      </c>
      <c r="G879" s="29">
        <v>200</v>
      </c>
      <c r="H879" s="29" t="s">
        <v>4943</v>
      </c>
      <c r="I879" s="29" t="s">
        <v>512</v>
      </c>
      <c r="J879" s="29" t="s">
        <v>4944</v>
      </c>
      <c r="K879" s="29" t="s">
        <v>387</v>
      </c>
      <c r="L879" s="29" t="s">
        <v>4945</v>
      </c>
      <c r="M879" s="29" t="s">
        <v>13803</v>
      </c>
      <c r="N879" s="29" t="s">
        <v>13804</v>
      </c>
      <c r="O879" s="29" t="s">
        <v>4358</v>
      </c>
      <c r="P879" s="29" t="s">
        <v>4359</v>
      </c>
      <c r="Q879" s="29" t="s">
        <v>70</v>
      </c>
      <c r="R879" s="29" t="s">
        <v>13805</v>
      </c>
      <c r="S879" s="29" t="s">
        <v>13806</v>
      </c>
      <c r="T879" s="29" t="s">
        <v>13807</v>
      </c>
      <c r="U879" s="29" t="s">
        <v>13808</v>
      </c>
      <c r="V879" s="29">
        <v>2</v>
      </c>
      <c r="W879" s="29" t="s">
        <v>396</v>
      </c>
      <c r="X879" s="29" t="s">
        <v>13809</v>
      </c>
      <c r="Y879" s="29" t="s">
        <v>1437</v>
      </c>
      <c r="Z879" s="29" t="s">
        <v>13810</v>
      </c>
      <c r="AA879" s="29" t="s">
        <v>13810</v>
      </c>
      <c r="AB879" s="29" t="s">
        <v>929</v>
      </c>
      <c r="AC879" s="29" t="s">
        <v>930</v>
      </c>
      <c r="AD879" s="29" t="s">
        <v>70</v>
      </c>
      <c r="AE879" s="29" t="s">
        <v>3221</v>
      </c>
      <c r="AF879" s="29" t="s">
        <v>13811</v>
      </c>
      <c r="AG879" s="29">
        <v>5</v>
      </c>
      <c r="AH879" s="29" t="s">
        <v>13811</v>
      </c>
      <c r="AI879" s="29" t="s">
        <v>13812</v>
      </c>
      <c r="AJ879" s="29">
        <v>122</v>
      </c>
      <c r="AK879" s="29" t="s">
        <v>13813</v>
      </c>
      <c r="AL879" s="29" t="s">
        <v>13814</v>
      </c>
      <c r="AM879" s="29">
        <v>107</v>
      </c>
      <c r="AN879" s="1">
        <f t="shared" si="48"/>
        <v>1</v>
      </c>
      <c r="AO879" s="1">
        <f t="shared" si="49"/>
        <v>1</v>
      </c>
      <c r="AP879" s="30">
        <f t="shared" si="50"/>
        <v>46296</v>
      </c>
      <c r="AQ879" s="1" t="str">
        <f>IF(COUNTIF('同场线路Rotas do mesmo SC'!A:A,C879)&gt;0,"Sim","Não")</f>
        <v>Não</v>
      </c>
      <c r="AR879" s="1" t="str">
        <f>IF(COUNTIF(揽收业务网点!A:A,P879)&gt;0,"Sim","Não")</f>
        <v>Não</v>
      </c>
    </row>
    <row r="880" spans="1:44">
      <c r="A880" s="29" t="s">
        <v>13815</v>
      </c>
      <c r="B880" s="29" t="s">
        <v>379</v>
      </c>
      <c r="C880" s="29" t="s">
        <v>13816</v>
      </c>
      <c r="D880" s="29" t="s">
        <v>381</v>
      </c>
      <c r="E880" s="29" t="s">
        <v>382</v>
      </c>
      <c r="F880" s="29" t="s">
        <v>383</v>
      </c>
      <c r="G880" s="29">
        <v>17</v>
      </c>
      <c r="H880" s="29" t="s">
        <v>12728</v>
      </c>
      <c r="I880" s="29" t="s">
        <v>409</v>
      </c>
      <c r="J880" s="29" t="s">
        <v>12729</v>
      </c>
      <c r="K880" s="29" t="s">
        <v>387</v>
      </c>
      <c r="L880" s="29" t="s">
        <v>12730</v>
      </c>
      <c r="M880" s="29" t="s">
        <v>12731</v>
      </c>
      <c r="N880" s="29" t="s">
        <v>12732</v>
      </c>
      <c r="O880" s="29" t="s">
        <v>601</v>
      </c>
      <c r="P880" s="29" t="s">
        <v>602</v>
      </c>
      <c r="Q880" s="29" t="s">
        <v>94</v>
      </c>
      <c r="R880" s="29" t="s">
        <v>13817</v>
      </c>
      <c r="S880" s="29" t="s">
        <v>13818</v>
      </c>
      <c r="T880" s="29" t="s">
        <v>13819</v>
      </c>
      <c r="U880" s="29" t="s">
        <v>13820</v>
      </c>
      <c r="V880" s="29">
        <v>191</v>
      </c>
      <c r="W880" s="29" t="s">
        <v>396</v>
      </c>
      <c r="X880" s="29" t="s">
        <v>13821</v>
      </c>
      <c r="Y880" s="29" t="s">
        <v>1437</v>
      </c>
      <c r="Z880" s="29" t="s">
        <v>13822</v>
      </c>
      <c r="AA880" s="29" t="s">
        <v>13822</v>
      </c>
      <c r="AB880" s="29" t="s">
        <v>13823</v>
      </c>
      <c r="AC880" s="29" t="s">
        <v>13824</v>
      </c>
      <c r="AD880" s="29" t="s">
        <v>94</v>
      </c>
      <c r="AE880" s="29" t="s">
        <v>13825</v>
      </c>
      <c r="AF880" s="29" t="s">
        <v>13826</v>
      </c>
      <c r="AG880" s="29">
        <v>-12</v>
      </c>
      <c r="AH880" s="29" t="s">
        <v>13826</v>
      </c>
      <c r="AI880" s="29" t="s">
        <v>13827</v>
      </c>
      <c r="AJ880" s="29">
        <v>65</v>
      </c>
      <c r="AK880" s="29" t="s">
        <v>13828</v>
      </c>
      <c r="AL880" s="29" t="s">
        <v>13829</v>
      </c>
      <c r="AM880" s="29">
        <v>118</v>
      </c>
      <c r="AN880" s="1">
        <f t="shared" si="48"/>
        <v>1</v>
      </c>
      <c r="AO880" s="1">
        <f t="shared" si="49"/>
        <v>1</v>
      </c>
      <c r="AP880" s="30">
        <f t="shared" si="50"/>
        <v>46296</v>
      </c>
      <c r="AQ880" s="1" t="str">
        <f>IF(COUNTIF('同场线路Rotas do mesmo SC'!A:A,C880)&gt;0,"Sim","Não")</f>
        <v>Não</v>
      </c>
      <c r="AR880" s="1" t="str">
        <f>IF(COUNTIF(揽收业务网点!A:A,P880)&gt;0,"Sim","Não")</f>
        <v>Não</v>
      </c>
    </row>
    <row r="881" spans="1:44">
      <c r="A881" s="29" t="s">
        <v>13830</v>
      </c>
      <c r="B881" s="29" t="s">
        <v>379</v>
      </c>
      <c r="C881" s="29" t="s">
        <v>1661</v>
      </c>
      <c r="D881" s="29" t="s">
        <v>381</v>
      </c>
      <c r="E881" s="29" t="s">
        <v>382</v>
      </c>
      <c r="F881" s="29" t="s">
        <v>383</v>
      </c>
      <c r="G881" s="29">
        <v>330</v>
      </c>
      <c r="H881" s="29" t="s">
        <v>1662</v>
      </c>
      <c r="I881" s="29" t="s">
        <v>409</v>
      </c>
      <c r="J881" s="29" t="s">
        <v>1343</v>
      </c>
      <c r="K881" s="29" t="s">
        <v>387</v>
      </c>
      <c r="L881" s="29" t="s">
        <v>1344</v>
      </c>
      <c r="M881" s="29" t="s">
        <v>13831</v>
      </c>
      <c r="N881" s="29" t="s">
        <v>13832</v>
      </c>
      <c r="O881" s="29" t="s">
        <v>1347</v>
      </c>
      <c r="P881" s="29" t="s">
        <v>1348</v>
      </c>
      <c r="Q881" s="29" t="s">
        <v>70</v>
      </c>
      <c r="R881" s="29" t="s">
        <v>13833</v>
      </c>
      <c r="S881" s="29" t="s">
        <v>13834</v>
      </c>
      <c r="T881" s="29" t="s">
        <v>13835</v>
      </c>
      <c r="U881" s="29" t="s">
        <v>13836</v>
      </c>
      <c r="V881" s="29">
        <v>115</v>
      </c>
      <c r="W881" s="29" t="s">
        <v>396</v>
      </c>
      <c r="X881" s="29" t="s">
        <v>13837</v>
      </c>
      <c r="Y881" s="29" t="s">
        <v>13838</v>
      </c>
      <c r="Z881" s="29" t="s">
        <v>13839</v>
      </c>
      <c r="AA881" s="29" t="s">
        <v>13839</v>
      </c>
      <c r="AB881" s="29" t="s">
        <v>1672</v>
      </c>
      <c r="AC881" s="29" t="s">
        <v>1673</v>
      </c>
      <c r="AD881" s="29" t="s">
        <v>70</v>
      </c>
      <c r="AE881" s="29" t="s">
        <v>13840</v>
      </c>
      <c r="AF881" s="29" t="s">
        <v>13841</v>
      </c>
      <c r="AG881" s="29">
        <v>188</v>
      </c>
      <c r="AH881" s="29" t="s">
        <v>13841</v>
      </c>
      <c r="AI881" s="29" t="s">
        <v>13842</v>
      </c>
      <c r="AJ881" s="29">
        <v>3</v>
      </c>
      <c r="AK881" s="29" t="s">
        <v>13843</v>
      </c>
      <c r="AL881" s="29" t="s">
        <v>13844</v>
      </c>
      <c r="AM881" s="29">
        <v>179</v>
      </c>
      <c r="AN881" s="1">
        <f t="shared" si="48"/>
        <v>1</v>
      </c>
      <c r="AO881" s="1">
        <f t="shared" si="49"/>
        <v>1</v>
      </c>
      <c r="AP881" s="30">
        <f t="shared" si="50"/>
        <v>46297</v>
      </c>
      <c r="AQ881" s="1" t="str">
        <f>IF(COUNTIF('同场线路Rotas do mesmo SC'!A:A,C881)&gt;0,"Sim","Não")</f>
        <v>Não</v>
      </c>
      <c r="AR881" s="1" t="str">
        <f>IF(COUNTIF(揽收业务网点!A:A,P881)&gt;0,"Sim","Não")</f>
        <v>Não</v>
      </c>
    </row>
    <row r="882" spans="1:44">
      <c r="A882" s="29" t="s">
        <v>13845</v>
      </c>
      <c r="B882" s="29" t="s">
        <v>379</v>
      </c>
      <c r="C882" s="29" t="s">
        <v>13846</v>
      </c>
      <c r="D882" s="29" t="s">
        <v>381</v>
      </c>
      <c r="E882" s="29" t="s">
        <v>382</v>
      </c>
      <c r="F882" s="29" t="s">
        <v>383</v>
      </c>
      <c r="G882" s="29">
        <v>40</v>
      </c>
      <c r="H882" s="29" t="s">
        <v>13847</v>
      </c>
      <c r="I882" s="29" t="s">
        <v>512</v>
      </c>
      <c r="J882" s="29" t="s">
        <v>2928</v>
      </c>
      <c r="K882" s="29" t="s">
        <v>387</v>
      </c>
      <c r="L882" s="29" t="s">
        <v>2929</v>
      </c>
      <c r="M882" s="29" t="s">
        <v>13848</v>
      </c>
      <c r="N882" s="29" t="s">
        <v>13849</v>
      </c>
      <c r="O882" s="29" t="s">
        <v>2002</v>
      </c>
      <c r="P882" s="29" t="s">
        <v>2003</v>
      </c>
      <c r="Q882" s="29" t="s">
        <v>142</v>
      </c>
      <c r="R882" s="29" t="s">
        <v>13850</v>
      </c>
      <c r="S882" s="29" t="s">
        <v>13851</v>
      </c>
      <c r="T882" s="29" t="s">
        <v>13852</v>
      </c>
      <c r="U882" s="29" t="s">
        <v>13853</v>
      </c>
      <c r="V882" s="29">
        <v>7</v>
      </c>
      <c r="W882" s="29" t="s">
        <v>396</v>
      </c>
      <c r="X882" s="29" t="s">
        <v>13854</v>
      </c>
      <c r="Y882" s="29" t="s">
        <v>948</v>
      </c>
      <c r="Z882" s="29" t="s">
        <v>13855</v>
      </c>
      <c r="AA882" s="29" t="s">
        <v>13855</v>
      </c>
      <c r="AB882" s="29" t="s">
        <v>13856</v>
      </c>
      <c r="AC882" s="29" t="s">
        <v>13857</v>
      </c>
      <c r="AD882" s="29" t="s">
        <v>142</v>
      </c>
      <c r="AE882" s="29" t="s">
        <v>2351</v>
      </c>
      <c r="AF882" s="29" t="s">
        <v>13858</v>
      </c>
      <c r="AG882" s="29">
        <v>-100</v>
      </c>
      <c r="AH882" s="29" t="s">
        <v>13858</v>
      </c>
      <c r="AI882" s="29" t="s">
        <v>13859</v>
      </c>
      <c r="AJ882" s="29">
        <v>120</v>
      </c>
      <c r="AK882" s="29" t="s">
        <v>13860</v>
      </c>
      <c r="AL882" s="29" t="s">
        <v>13861</v>
      </c>
      <c r="AM882" s="29">
        <v>138</v>
      </c>
      <c r="AN882" s="1">
        <f t="shared" si="48"/>
        <v>1</v>
      </c>
      <c r="AO882" s="1">
        <f t="shared" si="49"/>
        <v>1</v>
      </c>
      <c r="AP882" s="30">
        <f t="shared" si="50"/>
        <v>46296</v>
      </c>
      <c r="AQ882" s="1" t="str">
        <f>IF(COUNTIF('同场线路Rotas do mesmo SC'!A:A,C882)&gt;0,"Sim","Não")</f>
        <v>Não</v>
      </c>
      <c r="AR882" s="1" t="str">
        <f>IF(COUNTIF(揽收业务网点!A:A,P882)&gt;0,"Sim","Não")</f>
        <v>Não</v>
      </c>
    </row>
    <row r="883" spans="1:44">
      <c r="A883" s="29" t="s">
        <v>13862</v>
      </c>
      <c r="B883" s="29" t="s">
        <v>379</v>
      </c>
      <c r="C883" s="29" t="s">
        <v>13863</v>
      </c>
      <c r="D883" s="29" t="s">
        <v>381</v>
      </c>
      <c r="E883" s="29" t="s">
        <v>640</v>
      </c>
      <c r="F883" s="29" t="s">
        <v>383</v>
      </c>
      <c r="G883" s="29">
        <v>15</v>
      </c>
      <c r="H883" s="29" t="s">
        <v>13864</v>
      </c>
      <c r="I883" s="29" t="s">
        <v>868</v>
      </c>
      <c r="J883" s="29" t="s">
        <v>6468</v>
      </c>
      <c r="K883" s="29" t="s">
        <v>387</v>
      </c>
      <c r="L883" s="29" t="s">
        <v>6469</v>
      </c>
      <c r="M883" s="29" t="s">
        <v>13865</v>
      </c>
      <c r="N883" s="29" t="s">
        <v>13866</v>
      </c>
      <c r="O883" s="29" t="s">
        <v>10332</v>
      </c>
      <c r="P883" s="29" t="s">
        <v>150</v>
      </c>
      <c r="Q883" s="29" t="s">
        <v>145</v>
      </c>
      <c r="R883" s="29" t="s">
        <v>13867</v>
      </c>
      <c r="S883" s="29" t="s">
        <v>13867</v>
      </c>
      <c r="T883" s="29" t="s">
        <v>13868</v>
      </c>
      <c r="U883" s="29" t="s">
        <v>13869</v>
      </c>
      <c r="V883" s="29">
        <v>7</v>
      </c>
      <c r="W883" s="29" t="s">
        <v>396</v>
      </c>
      <c r="X883" s="29" t="s">
        <v>13870</v>
      </c>
      <c r="Y883" s="29" t="s">
        <v>2978</v>
      </c>
      <c r="Z883" s="29" t="s">
        <v>13871</v>
      </c>
      <c r="AA883" s="29" t="s">
        <v>13871</v>
      </c>
      <c r="AB883" s="29" t="s">
        <v>6472</v>
      </c>
      <c r="AC883" s="29" t="s">
        <v>6473</v>
      </c>
      <c r="AD883" s="29" t="s">
        <v>145</v>
      </c>
      <c r="AE883" s="29" t="s">
        <v>574</v>
      </c>
      <c r="AF883" s="29" t="s">
        <v>11017</v>
      </c>
      <c r="AG883" s="29">
        <v>-271</v>
      </c>
      <c r="AH883" s="29" t="s">
        <v>11017</v>
      </c>
      <c r="AI883" s="29" t="s">
        <v>13872</v>
      </c>
      <c r="AJ883" s="29">
        <v>26</v>
      </c>
      <c r="AK883" s="29" t="s">
        <v>13873</v>
      </c>
      <c r="AL883" s="29" t="s">
        <v>13874</v>
      </c>
      <c r="AM883" s="29">
        <v>162</v>
      </c>
      <c r="AN883" s="1">
        <f t="shared" si="48"/>
        <v>1</v>
      </c>
      <c r="AO883" s="1">
        <f t="shared" si="49"/>
        <v>1</v>
      </c>
      <c r="AP883" s="30">
        <f t="shared" si="50"/>
        <v>46296</v>
      </c>
      <c r="AQ883" s="1" t="str">
        <f>IF(COUNTIF('同场线路Rotas do mesmo SC'!A:A,C883)&gt;0,"Sim","Não")</f>
        <v>Não</v>
      </c>
      <c r="AR883" s="1" t="str">
        <f>IF(COUNTIF(揽收业务网点!A:A,P883)&gt;0,"Sim","Não")</f>
        <v>Sim</v>
      </c>
    </row>
    <row r="884" spans="1:44">
      <c r="A884" s="29" t="s">
        <v>13875</v>
      </c>
      <c r="B884" s="29" t="s">
        <v>379</v>
      </c>
      <c r="C884" s="29" t="s">
        <v>13876</v>
      </c>
      <c r="D884" s="29" t="s">
        <v>381</v>
      </c>
      <c r="E884" s="29" t="s">
        <v>382</v>
      </c>
      <c r="F884" s="29" t="s">
        <v>732</v>
      </c>
      <c r="G884" s="29">
        <v>120</v>
      </c>
      <c r="H884" s="29" t="s">
        <v>13877</v>
      </c>
      <c r="I884" s="29" t="s">
        <v>702</v>
      </c>
      <c r="J884" s="29" t="s">
        <v>10534</v>
      </c>
      <c r="K884" s="29" t="s">
        <v>387</v>
      </c>
      <c r="L884" s="29" t="s">
        <v>10535</v>
      </c>
      <c r="M884" s="29" t="s">
        <v>13878</v>
      </c>
      <c r="N884" s="29" t="s">
        <v>13879</v>
      </c>
      <c r="O884" s="29" t="s">
        <v>5660</v>
      </c>
      <c r="P884" s="29" t="s">
        <v>169</v>
      </c>
      <c r="Q884" s="29" t="s">
        <v>168</v>
      </c>
      <c r="R884" s="29" t="s">
        <v>13880</v>
      </c>
      <c r="S884" s="29" t="s">
        <v>13881</v>
      </c>
      <c r="T884" s="29" t="s">
        <v>13882</v>
      </c>
      <c r="U884" s="29" t="s">
        <v>1184</v>
      </c>
      <c r="V884" s="29">
        <v>356</v>
      </c>
      <c r="W884" s="29" t="s">
        <v>396</v>
      </c>
      <c r="X884" s="29" t="s">
        <v>13883</v>
      </c>
      <c r="Y884" s="29" t="s">
        <v>528</v>
      </c>
      <c r="Z884" s="29" t="s">
        <v>13884</v>
      </c>
      <c r="AA884" s="29" t="s">
        <v>13884</v>
      </c>
      <c r="AB884" s="29" t="s">
        <v>13885</v>
      </c>
      <c r="AC884" s="29" t="s">
        <v>13886</v>
      </c>
      <c r="AD884" s="29" t="s">
        <v>168</v>
      </c>
      <c r="AE884" s="29" t="s">
        <v>13887</v>
      </c>
      <c r="AF884" s="29" t="s">
        <v>13888</v>
      </c>
      <c r="AG884" s="29">
        <v>-174</v>
      </c>
      <c r="AH884" s="29" t="s">
        <v>13888</v>
      </c>
      <c r="AI884" s="29" t="s">
        <v>11272</v>
      </c>
      <c r="AJ884" s="29">
        <v>89</v>
      </c>
      <c r="AK884" s="29" t="s">
        <v>13889</v>
      </c>
      <c r="AL884" s="29" t="s">
        <v>13890</v>
      </c>
      <c r="AM884" s="29">
        <v>128</v>
      </c>
      <c r="AN884" s="1">
        <f t="shared" si="48"/>
        <v>1</v>
      </c>
      <c r="AO884" s="1">
        <f t="shared" si="49"/>
        <v>1</v>
      </c>
      <c r="AP884" s="30">
        <f t="shared" si="50"/>
        <v>46296</v>
      </c>
      <c r="AQ884" s="1" t="str">
        <f>IF(COUNTIF('同场线路Rotas do mesmo SC'!A:A,C884)&gt;0,"Sim","Não")</f>
        <v>Não</v>
      </c>
      <c r="AR884" s="1" t="str">
        <f>IF(COUNTIF(揽收业务网点!A:A,P884)&gt;0,"Sim","Não")</f>
        <v>Sim</v>
      </c>
    </row>
    <row r="885" spans="1:44">
      <c r="A885" s="29" t="s">
        <v>13891</v>
      </c>
      <c r="B885" s="29" t="s">
        <v>379</v>
      </c>
      <c r="C885" s="29" t="s">
        <v>13892</v>
      </c>
      <c r="D885" s="29" t="s">
        <v>381</v>
      </c>
      <c r="E885" s="29" t="s">
        <v>382</v>
      </c>
      <c r="F885" s="29" t="s">
        <v>1034</v>
      </c>
      <c r="G885" s="29">
        <v>303</v>
      </c>
      <c r="H885" s="29" t="s">
        <v>3246</v>
      </c>
      <c r="I885" s="29" t="s">
        <v>663</v>
      </c>
      <c r="J885" s="29" t="s">
        <v>1271</v>
      </c>
      <c r="K885" s="29" t="s">
        <v>387</v>
      </c>
      <c r="L885" s="29" t="s">
        <v>1272</v>
      </c>
      <c r="M885" s="29" t="s">
        <v>13893</v>
      </c>
      <c r="N885" s="29" t="s">
        <v>13894</v>
      </c>
      <c r="O885" s="29" t="s">
        <v>653</v>
      </c>
      <c r="P885" s="29" t="s">
        <v>654</v>
      </c>
      <c r="Q885" s="29" t="s">
        <v>11</v>
      </c>
      <c r="R885" s="29" t="s">
        <v>13895</v>
      </c>
      <c r="S885" s="29" t="s">
        <v>13896</v>
      </c>
      <c r="T885" s="29" t="s">
        <v>13897</v>
      </c>
      <c r="U885" s="29" t="s">
        <v>13898</v>
      </c>
      <c r="V885" s="29">
        <v>646</v>
      </c>
      <c r="W885" s="29" t="s">
        <v>396</v>
      </c>
      <c r="X885" s="29" t="s">
        <v>3154</v>
      </c>
      <c r="Y885" s="29" t="s">
        <v>989</v>
      </c>
      <c r="Z885" s="29" t="s">
        <v>13899</v>
      </c>
      <c r="AA885" s="29" t="s">
        <v>13899</v>
      </c>
      <c r="AB885" s="29" t="s">
        <v>1262</v>
      </c>
      <c r="AC885" s="29" t="s">
        <v>1263</v>
      </c>
      <c r="AD885" s="29" t="s">
        <v>118</v>
      </c>
      <c r="AE885" s="29" t="s">
        <v>2427</v>
      </c>
      <c r="AF885" s="29" t="s">
        <v>13900</v>
      </c>
      <c r="AG885" s="29">
        <v>142</v>
      </c>
      <c r="AH885" s="29" t="s">
        <v>13900</v>
      </c>
      <c r="AI885" s="29" t="s">
        <v>9445</v>
      </c>
      <c r="AJ885" s="29">
        <v>8</v>
      </c>
      <c r="AK885" s="29" t="s">
        <v>13901</v>
      </c>
      <c r="AL885" s="29" t="s">
        <v>13902</v>
      </c>
      <c r="AM885" s="29">
        <v>505</v>
      </c>
      <c r="AN885" s="1">
        <f t="shared" si="48"/>
        <v>1</v>
      </c>
      <c r="AO885" s="1">
        <f t="shared" si="49"/>
        <v>1</v>
      </c>
      <c r="AP885" s="30">
        <f t="shared" si="50"/>
        <v>46296</v>
      </c>
      <c r="AQ885" s="1" t="str">
        <f>IF(COUNTIF('同场线路Rotas do mesmo SC'!A:A,C885)&gt;0,"Sim","Não")</f>
        <v>Não</v>
      </c>
      <c r="AR885" s="1" t="str">
        <f>IF(COUNTIF(揽收业务网点!A:A,P885)&gt;0,"Sim","Não")</f>
        <v>Não</v>
      </c>
    </row>
    <row r="886" spans="1:44">
      <c r="A886" s="29" t="s">
        <v>13903</v>
      </c>
      <c r="B886" s="29" t="s">
        <v>379</v>
      </c>
      <c r="C886" s="29" t="s">
        <v>13904</v>
      </c>
      <c r="D886" s="29" t="s">
        <v>381</v>
      </c>
      <c r="E886" s="29" t="s">
        <v>382</v>
      </c>
      <c r="F886" s="29" t="s">
        <v>383</v>
      </c>
      <c r="G886" s="29">
        <v>60</v>
      </c>
      <c r="H886" s="29" t="s">
        <v>13905</v>
      </c>
      <c r="I886" s="29" t="s">
        <v>868</v>
      </c>
      <c r="J886" s="29" t="s">
        <v>7072</v>
      </c>
      <c r="K886" s="29" t="s">
        <v>387</v>
      </c>
      <c r="L886" s="29" t="s">
        <v>13906</v>
      </c>
      <c r="M886" s="29" t="s">
        <v>13907</v>
      </c>
      <c r="N886" s="29" t="s">
        <v>13908</v>
      </c>
      <c r="O886" s="29" t="s">
        <v>1435</v>
      </c>
      <c r="P886" s="29" t="s">
        <v>1436</v>
      </c>
      <c r="Q886" s="29" t="s">
        <v>5</v>
      </c>
      <c r="R886" s="29" t="s">
        <v>13909</v>
      </c>
      <c r="S886" s="29" t="s">
        <v>13909</v>
      </c>
      <c r="T886" s="29" t="s">
        <v>13910</v>
      </c>
      <c r="U886" s="29" t="s">
        <v>13911</v>
      </c>
      <c r="V886" s="29">
        <v>259</v>
      </c>
      <c r="W886" s="29" t="s">
        <v>396</v>
      </c>
      <c r="X886" s="29" t="s">
        <v>13912</v>
      </c>
      <c r="Y886" s="29" t="s">
        <v>633</v>
      </c>
      <c r="Z886" s="29" t="s">
        <v>13913</v>
      </c>
      <c r="AA886" s="29" t="s">
        <v>13913</v>
      </c>
      <c r="AB886" s="29" t="s">
        <v>13914</v>
      </c>
      <c r="AC886" s="29" t="s">
        <v>13915</v>
      </c>
      <c r="AD886" s="29" t="s">
        <v>5</v>
      </c>
      <c r="AE886" s="29" t="s">
        <v>491</v>
      </c>
      <c r="AF886" s="29" t="s">
        <v>2351</v>
      </c>
      <c r="AG886" s="29">
        <v>-210</v>
      </c>
      <c r="AH886" s="29" t="s">
        <v>2351</v>
      </c>
      <c r="AI886" s="29"/>
      <c r="AJ886" s="29">
        <v>38</v>
      </c>
      <c r="AK886" s="29" t="s">
        <v>11801</v>
      </c>
      <c r="AL886" s="29" t="s">
        <v>13916</v>
      </c>
      <c r="AM886" s="29">
        <v>169</v>
      </c>
      <c r="AN886" s="1">
        <f t="shared" si="48"/>
        <v>1</v>
      </c>
      <c r="AO886" s="1">
        <f t="shared" si="49"/>
        <v>0</v>
      </c>
      <c r="AP886" s="30">
        <f t="shared" si="50"/>
        <v>46296</v>
      </c>
      <c r="AQ886" s="1" t="str">
        <f>IF(COUNTIF('同场线路Rotas do mesmo SC'!A:A,C886)&gt;0,"Sim","Não")</f>
        <v>Não</v>
      </c>
      <c r="AR886" s="1" t="str">
        <f>IF(COUNTIF(揽收业务网点!A:A,P886)&gt;0,"Sim","Não")</f>
        <v>Não</v>
      </c>
    </row>
    <row r="887" spans="1:44">
      <c r="A887" s="29" t="s">
        <v>13917</v>
      </c>
      <c r="B887" s="29" t="s">
        <v>379</v>
      </c>
      <c r="C887" s="29" t="s">
        <v>13918</v>
      </c>
      <c r="D887" s="29" t="s">
        <v>381</v>
      </c>
      <c r="E887" s="29" t="s">
        <v>640</v>
      </c>
      <c r="F887" s="29" t="s">
        <v>811</v>
      </c>
      <c r="G887" s="29">
        <v>116</v>
      </c>
      <c r="H887" s="29" t="s">
        <v>7723</v>
      </c>
      <c r="I887" s="29" t="s">
        <v>409</v>
      </c>
      <c r="J887" s="29" t="s">
        <v>7724</v>
      </c>
      <c r="K887" s="29" t="s">
        <v>387</v>
      </c>
      <c r="L887" s="29" t="s">
        <v>7725</v>
      </c>
      <c r="M887" s="29" t="s">
        <v>13919</v>
      </c>
      <c r="N887" s="29" t="s">
        <v>13920</v>
      </c>
      <c r="O887" s="29" t="s">
        <v>9011</v>
      </c>
      <c r="P887" s="29" t="s">
        <v>166</v>
      </c>
      <c r="Q887" s="29" t="s">
        <v>145</v>
      </c>
      <c r="R887" s="29" t="s">
        <v>8256</v>
      </c>
      <c r="S887" s="29" t="s">
        <v>8256</v>
      </c>
      <c r="T887" s="29" t="s">
        <v>13921</v>
      </c>
      <c r="U887" s="29" t="s">
        <v>13922</v>
      </c>
      <c r="V887" s="29">
        <v>325</v>
      </c>
      <c r="W887" s="29" t="s">
        <v>396</v>
      </c>
      <c r="X887" s="29" t="s">
        <v>13923</v>
      </c>
      <c r="Y887" s="29" t="s">
        <v>2307</v>
      </c>
      <c r="Z887" s="29" t="s">
        <v>13924</v>
      </c>
      <c r="AA887" s="29" t="s">
        <v>13924</v>
      </c>
      <c r="AB887" s="29" t="s">
        <v>1165</v>
      </c>
      <c r="AC887" s="29" t="s">
        <v>1166</v>
      </c>
      <c r="AD887" s="29" t="s">
        <v>145</v>
      </c>
      <c r="AE887" s="29" t="s">
        <v>1988</v>
      </c>
      <c r="AF887" s="29" t="s">
        <v>13925</v>
      </c>
      <c r="AG887" s="29">
        <v>47</v>
      </c>
      <c r="AH887" s="29" t="s">
        <v>13925</v>
      </c>
      <c r="AI887" s="29" t="s">
        <v>13926</v>
      </c>
      <c r="AJ887" s="29">
        <v>42</v>
      </c>
      <c r="AK887" s="29" t="s">
        <v>13927</v>
      </c>
      <c r="AL887" s="29" t="s">
        <v>13928</v>
      </c>
      <c r="AM887" s="29">
        <v>4353</v>
      </c>
      <c r="AN887" s="1">
        <f t="shared" si="48"/>
        <v>1</v>
      </c>
      <c r="AO887" s="1">
        <f t="shared" si="49"/>
        <v>1</v>
      </c>
      <c r="AP887" s="30">
        <f t="shared" si="50"/>
        <v>46296</v>
      </c>
      <c r="AQ887" s="1" t="str">
        <f>IF(COUNTIF('同场线路Rotas do mesmo SC'!A:A,C887)&gt;0,"Sim","Não")</f>
        <v>Não</v>
      </c>
      <c r="AR887" s="1" t="str">
        <f>IF(COUNTIF(揽收业务网点!A:A,P887)&gt;0,"Sim","Não")</f>
        <v>Sim</v>
      </c>
    </row>
    <row r="888" spans="1:44">
      <c r="A888" s="29" t="s">
        <v>13929</v>
      </c>
      <c r="B888" s="29" t="s">
        <v>379</v>
      </c>
      <c r="C888" s="29" t="s">
        <v>13930</v>
      </c>
      <c r="D888" s="29" t="s">
        <v>381</v>
      </c>
      <c r="E888" s="29" t="s">
        <v>382</v>
      </c>
      <c r="F888" s="29" t="s">
        <v>732</v>
      </c>
      <c r="G888" s="29">
        <v>72</v>
      </c>
      <c r="H888" s="29" t="s">
        <v>13931</v>
      </c>
      <c r="I888" s="29" t="s">
        <v>385</v>
      </c>
      <c r="J888" s="29" t="s">
        <v>7343</v>
      </c>
      <c r="K888" s="29" t="s">
        <v>387</v>
      </c>
      <c r="L888" s="29" t="s">
        <v>7344</v>
      </c>
      <c r="M888" s="29" t="s">
        <v>13932</v>
      </c>
      <c r="N888" s="29" t="s">
        <v>13933</v>
      </c>
      <c r="O888" s="29" t="s">
        <v>1111</v>
      </c>
      <c r="P888" s="29" t="s">
        <v>1112</v>
      </c>
      <c r="Q888" s="29" t="s">
        <v>168</v>
      </c>
      <c r="R888" s="29" t="s">
        <v>13934</v>
      </c>
      <c r="S888" s="29" t="s">
        <v>5514</v>
      </c>
      <c r="T888" s="29" t="s">
        <v>13935</v>
      </c>
      <c r="U888" s="29" t="s">
        <v>13936</v>
      </c>
      <c r="V888" s="29">
        <v>71</v>
      </c>
      <c r="W888" s="29" t="s">
        <v>396</v>
      </c>
      <c r="X888" s="29" t="s">
        <v>5342</v>
      </c>
      <c r="Y888" s="29" t="s">
        <v>551</v>
      </c>
      <c r="Z888" s="29" t="s">
        <v>13937</v>
      </c>
      <c r="AA888" s="29" t="s">
        <v>13937</v>
      </c>
      <c r="AB888" s="29" t="s">
        <v>13938</v>
      </c>
      <c r="AC888" s="29" t="s">
        <v>13939</v>
      </c>
      <c r="AD888" s="29" t="s">
        <v>168</v>
      </c>
      <c r="AE888" s="29" t="s">
        <v>2998</v>
      </c>
      <c r="AF888" s="29" t="s">
        <v>13940</v>
      </c>
      <c r="AG888" s="29">
        <v>-73</v>
      </c>
      <c r="AH888" s="29" t="s">
        <v>13940</v>
      </c>
      <c r="AI888" s="29" t="s">
        <v>13941</v>
      </c>
      <c r="AJ888" s="29">
        <v>86</v>
      </c>
      <c r="AK888" s="29" t="s">
        <v>13942</v>
      </c>
      <c r="AL888" s="29" t="s">
        <v>13943</v>
      </c>
      <c r="AM888" s="29">
        <v>130</v>
      </c>
      <c r="AN888" s="1">
        <f t="shared" si="48"/>
        <v>1</v>
      </c>
      <c r="AO888" s="1">
        <f t="shared" si="49"/>
        <v>1</v>
      </c>
      <c r="AP888" s="30">
        <f t="shared" si="50"/>
        <v>46296</v>
      </c>
      <c r="AQ888" s="1" t="str">
        <f>IF(COUNTIF('同场线路Rotas do mesmo SC'!A:A,C888)&gt;0,"Sim","Não")</f>
        <v>Não</v>
      </c>
      <c r="AR888" s="1" t="str">
        <f>IF(COUNTIF(揽收业务网点!A:A,P888)&gt;0,"Sim","Não")</f>
        <v>Não</v>
      </c>
    </row>
    <row r="889" spans="1:44">
      <c r="A889" s="29" t="s">
        <v>13944</v>
      </c>
      <c r="B889" s="29" t="s">
        <v>379</v>
      </c>
      <c r="C889" s="29" t="s">
        <v>13945</v>
      </c>
      <c r="D889" s="29" t="s">
        <v>381</v>
      </c>
      <c r="E889" s="29" t="s">
        <v>382</v>
      </c>
      <c r="F889" s="29" t="s">
        <v>383</v>
      </c>
      <c r="G889" s="29">
        <v>51</v>
      </c>
      <c r="H889" s="29" t="s">
        <v>13946</v>
      </c>
      <c r="I889" s="29" t="s">
        <v>868</v>
      </c>
      <c r="J889" s="29" t="s">
        <v>642</v>
      </c>
      <c r="K889" s="29" t="s">
        <v>387</v>
      </c>
      <c r="L889" s="29" t="s">
        <v>643</v>
      </c>
      <c r="M889" s="29" t="s">
        <v>13947</v>
      </c>
      <c r="N889" s="29" t="s">
        <v>13948</v>
      </c>
      <c r="O889" s="29" t="s">
        <v>1229</v>
      </c>
      <c r="P889" s="29" t="s">
        <v>50</v>
      </c>
      <c r="Q889" s="29" t="s">
        <v>11</v>
      </c>
      <c r="R889" s="29" t="s">
        <v>13949</v>
      </c>
      <c r="S889" s="29" t="s">
        <v>13950</v>
      </c>
      <c r="T889" s="29" t="s">
        <v>9168</v>
      </c>
      <c r="U889" s="29" t="s">
        <v>13951</v>
      </c>
      <c r="V889" s="29">
        <v>26</v>
      </c>
      <c r="W889" s="29" t="s">
        <v>396</v>
      </c>
      <c r="X889" s="29" t="s">
        <v>13952</v>
      </c>
      <c r="Y889" s="29" t="s">
        <v>948</v>
      </c>
      <c r="Z889" s="29" t="s">
        <v>13953</v>
      </c>
      <c r="AA889" s="29" t="s">
        <v>13953</v>
      </c>
      <c r="AB889" s="29" t="s">
        <v>13954</v>
      </c>
      <c r="AC889" s="29" t="s">
        <v>13955</v>
      </c>
      <c r="AD889" s="29" t="s">
        <v>11</v>
      </c>
      <c r="AE889" s="29" t="s">
        <v>633</v>
      </c>
      <c r="AF889" s="29" t="s">
        <v>13956</v>
      </c>
      <c r="AG889" s="29">
        <v>-79</v>
      </c>
      <c r="AH889" s="29" t="s">
        <v>13956</v>
      </c>
      <c r="AI889" s="29" t="s">
        <v>13957</v>
      </c>
      <c r="AJ889" s="29">
        <v>31</v>
      </c>
      <c r="AK889" s="29" t="s">
        <v>13958</v>
      </c>
      <c r="AL889" s="29" t="s">
        <v>13959</v>
      </c>
      <c r="AM889" s="29">
        <v>86</v>
      </c>
      <c r="AN889" s="1">
        <f t="shared" si="48"/>
        <v>1</v>
      </c>
      <c r="AO889" s="1">
        <f t="shared" si="49"/>
        <v>1</v>
      </c>
      <c r="AP889" s="30">
        <f t="shared" si="50"/>
        <v>46296</v>
      </c>
      <c r="AQ889" s="1" t="str">
        <f>IF(COUNTIF('同场线路Rotas do mesmo SC'!A:A,C889)&gt;0,"Sim","Não")</f>
        <v>Não</v>
      </c>
      <c r="AR889" s="1" t="str">
        <f>IF(COUNTIF(揽收业务网点!A:A,P889)&gt;0,"Sim","Não")</f>
        <v>Sim</v>
      </c>
    </row>
    <row r="890" spans="1:44">
      <c r="A890" s="29" t="s">
        <v>13960</v>
      </c>
      <c r="B890" s="29" t="s">
        <v>379</v>
      </c>
      <c r="C890" s="29" t="s">
        <v>13961</v>
      </c>
      <c r="D890" s="29" t="s">
        <v>381</v>
      </c>
      <c r="E890" s="29" t="s">
        <v>382</v>
      </c>
      <c r="F890" s="29" t="s">
        <v>383</v>
      </c>
      <c r="G890" s="29">
        <v>37</v>
      </c>
      <c r="H890" s="29" t="s">
        <v>13962</v>
      </c>
      <c r="I890" s="29" t="s">
        <v>868</v>
      </c>
      <c r="J890" s="29" t="s">
        <v>642</v>
      </c>
      <c r="K890" s="29" t="s">
        <v>387</v>
      </c>
      <c r="L890" s="29" t="s">
        <v>643</v>
      </c>
      <c r="M890" s="29" t="s">
        <v>13963</v>
      </c>
      <c r="N890" s="29" t="s">
        <v>13964</v>
      </c>
      <c r="O890" s="29" t="s">
        <v>1229</v>
      </c>
      <c r="P890" s="29" t="s">
        <v>50</v>
      </c>
      <c r="Q890" s="29" t="s">
        <v>11</v>
      </c>
      <c r="R890" s="29" t="s">
        <v>13965</v>
      </c>
      <c r="S890" s="29" t="s">
        <v>4210</v>
      </c>
      <c r="T890" s="29" t="s">
        <v>13966</v>
      </c>
      <c r="U890" s="29" t="s">
        <v>8733</v>
      </c>
      <c r="V890" s="29">
        <v>39</v>
      </c>
      <c r="W890" s="29" t="s">
        <v>396</v>
      </c>
      <c r="X890" s="29" t="s">
        <v>13967</v>
      </c>
      <c r="Y890" s="29" t="s">
        <v>528</v>
      </c>
      <c r="Z890" s="29" t="s">
        <v>13968</v>
      </c>
      <c r="AA890" s="29" t="s">
        <v>13968</v>
      </c>
      <c r="AB890" s="29" t="s">
        <v>13969</v>
      </c>
      <c r="AC890" s="29" t="s">
        <v>13970</v>
      </c>
      <c r="AD890" s="29" t="s">
        <v>11</v>
      </c>
      <c r="AE890" s="29" t="s">
        <v>2379</v>
      </c>
      <c r="AF890" s="29" t="s">
        <v>13971</v>
      </c>
      <c r="AG890" s="29">
        <v>63</v>
      </c>
      <c r="AH890" s="29" t="s">
        <v>13971</v>
      </c>
      <c r="AI890" s="29" t="s">
        <v>13972</v>
      </c>
      <c r="AJ890" s="29">
        <v>209</v>
      </c>
      <c r="AK890" s="29" t="s">
        <v>13973</v>
      </c>
      <c r="AL890" s="29" t="s">
        <v>13974</v>
      </c>
      <c r="AM890" s="29">
        <v>47</v>
      </c>
      <c r="AN890" s="1">
        <f t="shared" si="48"/>
        <v>1</v>
      </c>
      <c r="AO890" s="1">
        <f t="shared" si="49"/>
        <v>1</v>
      </c>
      <c r="AP890" s="30">
        <f t="shared" si="50"/>
        <v>46296</v>
      </c>
      <c r="AQ890" s="1" t="str">
        <f>IF(COUNTIF('同场线路Rotas do mesmo SC'!A:A,C890)&gt;0,"Sim","Não")</f>
        <v>Não</v>
      </c>
      <c r="AR890" s="1" t="str">
        <f>IF(COUNTIF(揽收业务网点!A:A,P890)&gt;0,"Sim","Não")</f>
        <v>Sim</v>
      </c>
    </row>
    <row r="891" spans="1:44">
      <c r="A891" s="29" t="s">
        <v>13975</v>
      </c>
      <c r="B891" s="29" t="s">
        <v>379</v>
      </c>
      <c r="C891" s="29" t="s">
        <v>13976</v>
      </c>
      <c r="D891" s="29" t="s">
        <v>381</v>
      </c>
      <c r="E891" s="29" t="s">
        <v>382</v>
      </c>
      <c r="F891" s="29" t="s">
        <v>383</v>
      </c>
      <c r="G891" s="29">
        <v>70</v>
      </c>
      <c r="H891" s="29" t="s">
        <v>13977</v>
      </c>
      <c r="I891" s="29" t="s">
        <v>868</v>
      </c>
      <c r="J891" s="29" t="s">
        <v>10534</v>
      </c>
      <c r="K891" s="29" t="s">
        <v>387</v>
      </c>
      <c r="L891" s="29" t="s">
        <v>10535</v>
      </c>
      <c r="M891" s="29" t="s">
        <v>13978</v>
      </c>
      <c r="N891" s="29" t="s">
        <v>13979</v>
      </c>
      <c r="O891" s="29" t="s">
        <v>6179</v>
      </c>
      <c r="P891" s="29" t="s">
        <v>6180</v>
      </c>
      <c r="Q891" s="29" t="s">
        <v>168</v>
      </c>
      <c r="R891" s="29" t="s">
        <v>13980</v>
      </c>
      <c r="S891" s="29" t="s">
        <v>13981</v>
      </c>
      <c r="T891" s="29" t="s">
        <v>10145</v>
      </c>
      <c r="U891" s="29" t="s">
        <v>13982</v>
      </c>
      <c r="V891" s="29">
        <v>38</v>
      </c>
      <c r="W891" s="29" t="s">
        <v>396</v>
      </c>
      <c r="X891" s="29" t="s">
        <v>13983</v>
      </c>
      <c r="Y891" s="29" t="s">
        <v>1437</v>
      </c>
      <c r="Z891" s="29" t="s">
        <v>13984</v>
      </c>
      <c r="AA891" s="29" t="s">
        <v>13984</v>
      </c>
      <c r="AB891" s="29" t="s">
        <v>13985</v>
      </c>
      <c r="AC891" s="29" t="s">
        <v>13986</v>
      </c>
      <c r="AD891" s="29" t="s">
        <v>168</v>
      </c>
      <c r="AE891" s="29" t="s">
        <v>4933</v>
      </c>
      <c r="AF891" s="29" t="s">
        <v>13987</v>
      </c>
      <c r="AG891" s="29">
        <v>-47</v>
      </c>
      <c r="AH891" s="29" t="s">
        <v>13987</v>
      </c>
      <c r="AI891" s="29" t="s">
        <v>11744</v>
      </c>
      <c r="AJ891" s="29">
        <v>94</v>
      </c>
      <c r="AK891" s="29" t="s">
        <v>13988</v>
      </c>
      <c r="AL891" s="29" t="s">
        <v>13989</v>
      </c>
      <c r="AM891" s="29">
        <v>55</v>
      </c>
      <c r="AN891" s="1">
        <f t="shared" si="48"/>
        <v>1</v>
      </c>
      <c r="AO891" s="1">
        <f t="shared" si="49"/>
        <v>1</v>
      </c>
      <c r="AP891" s="30">
        <f t="shared" si="50"/>
        <v>46296</v>
      </c>
      <c r="AQ891" s="1" t="str">
        <f>IF(COUNTIF('同场线路Rotas do mesmo SC'!A:A,C891)&gt;0,"Sim","Não")</f>
        <v>Não</v>
      </c>
      <c r="AR891" s="1" t="str">
        <f>IF(COUNTIF(揽收业务网点!A:A,P891)&gt;0,"Sim","Não")</f>
        <v>Não</v>
      </c>
    </row>
    <row r="892" spans="1:44">
      <c r="A892" s="29" t="s">
        <v>13990</v>
      </c>
      <c r="B892" s="29" t="s">
        <v>379</v>
      </c>
      <c r="C892" s="29" t="s">
        <v>13991</v>
      </c>
      <c r="D892" s="29" t="s">
        <v>381</v>
      </c>
      <c r="E892" s="29" t="s">
        <v>382</v>
      </c>
      <c r="F892" s="29" t="s">
        <v>383</v>
      </c>
      <c r="G892" s="29">
        <v>53</v>
      </c>
      <c r="H892" s="29" t="s">
        <v>13992</v>
      </c>
      <c r="I892" s="29" t="s">
        <v>385</v>
      </c>
      <c r="J892" s="29" t="s">
        <v>13993</v>
      </c>
      <c r="K892" s="29" t="s">
        <v>387</v>
      </c>
      <c r="L892" s="29" t="s">
        <v>13994</v>
      </c>
      <c r="M892" s="29" t="s">
        <v>13995</v>
      </c>
      <c r="N892" s="29" t="s">
        <v>13996</v>
      </c>
      <c r="O892" s="29" t="s">
        <v>12276</v>
      </c>
      <c r="P892" s="29" t="s">
        <v>12277</v>
      </c>
      <c r="Q892" s="29" t="s">
        <v>94</v>
      </c>
      <c r="R892" s="29" t="s">
        <v>6950</v>
      </c>
      <c r="S892" s="29" t="s">
        <v>13997</v>
      </c>
      <c r="T892" s="29" t="s">
        <v>13998</v>
      </c>
      <c r="U892" s="29" t="s">
        <v>13999</v>
      </c>
      <c r="V892" s="29">
        <v>28</v>
      </c>
      <c r="W892" s="29" t="s">
        <v>396</v>
      </c>
      <c r="X892" s="29" t="s">
        <v>14000</v>
      </c>
      <c r="Y892" s="29" t="s">
        <v>948</v>
      </c>
      <c r="Z892" s="29" t="s">
        <v>14001</v>
      </c>
      <c r="AA892" s="29" t="s">
        <v>14001</v>
      </c>
      <c r="AB892" s="29" t="s">
        <v>14002</v>
      </c>
      <c r="AC892" s="29" t="s">
        <v>14003</v>
      </c>
      <c r="AD892" s="29" t="s">
        <v>94</v>
      </c>
      <c r="AE892" s="29" t="s">
        <v>4455</v>
      </c>
      <c r="AF892" s="29" t="s">
        <v>14004</v>
      </c>
      <c r="AG892" s="29">
        <v>10</v>
      </c>
      <c r="AH892" s="29" t="s">
        <v>14004</v>
      </c>
      <c r="AI892" s="29" t="s">
        <v>14005</v>
      </c>
      <c r="AJ892" s="29">
        <v>5</v>
      </c>
      <c r="AK892" s="29" t="s">
        <v>14006</v>
      </c>
      <c r="AL892" s="29" t="s">
        <v>14007</v>
      </c>
      <c r="AM892" s="29">
        <v>171</v>
      </c>
      <c r="AN892" s="1">
        <f t="shared" si="48"/>
        <v>1</v>
      </c>
      <c r="AO892" s="1">
        <f t="shared" si="49"/>
        <v>1</v>
      </c>
      <c r="AP892" s="30">
        <f t="shared" si="50"/>
        <v>46296</v>
      </c>
      <c r="AQ892" s="1" t="str">
        <f>IF(COUNTIF('同场线路Rotas do mesmo SC'!A:A,C892)&gt;0,"Sim","Não")</f>
        <v>Não</v>
      </c>
      <c r="AR892" s="1" t="str">
        <f>IF(COUNTIF(揽收业务网点!A:A,P892)&gt;0,"Sim","Não")</f>
        <v>Não</v>
      </c>
    </row>
    <row r="893" spans="1:44">
      <c r="A893" s="29" t="s">
        <v>13990</v>
      </c>
      <c r="B893" s="29" t="s">
        <v>379</v>
      </c>
      <c r="C893" s="29" t="s">
        <v>13991</v>
      </c>
      <c r="D893" s="29" t="s">
        <v>381</v>
      </c>
      <c r="E893" s="29" t="s">
        <v>382</v>
      </c>
      <c r="F893" s="29" t="s">
        <v>383</v>
      </c>
      <c r="G893" s="29">
        <v>83</v>
      </c>
      <c r="H893" s="29" t="s">
        <v>13992</v>
      </c>
      <c r="I893" s="29" t="s">
        <v>385</v>
      </c>
      <c r="J893" s="29" t="s">
        <v>13993</v>
      </c>
      <c r="K893" s="29" t="s">
        <v>387</v>
      </c>
      <c r="L893" s="29" t="s">
        <v>13994</v>
      </c>
      <c r="M893" s="29" t="s">
        <v>13995</v>
      </c>
      <c r="N893" s="29" t="s">
        <v>13996</v>
      </c>
      <c r="O893" s="29" t="s">
        <v>14002</v>
      </c>
      <c r="P893" s="29" t="s">
        <v>14003</v>
      </c>
      <c r="Q893" s="29" t="s">
        <v>94</v>
      </c>
      <c r="R893" s="29" t="s">
        <v>14008</v>
      </c>
      <c r="S893" s="29" t="s">
        <v>14008</v>
      </c>
      <c r="T893" s="29" t="s">
        <v>14009</v>
      </c>
      <c r="U893" s="29" t="s">
        <v>14010</v>
      </c>
      <c r="V893" s="29">
        <v>2</v>
      </c>
      <c r="W893" s="29" t="s">
        <v>396</v>
      </c>
      <c r="X893" s="29" t="s">
        <v>14011</v>
      </c>
      <c r="Y893" s="29" t="s">
        <v>4455</v>
      </c>
      <c r="Z893" s="29" t="s">
        <v>14012</v>
      </c>
      <c r="AA893" s="29" t="s">
        <v>14012</v>
      </c>
      <c r="AB893" s="29" t="s">
        <v>14013</v>
      </c>
      <c r="AC893" s="29" t="s">
        <v>14014</v>
      </c>
      <c r="AD893" s="29" t="s">
        <v>94</v>
      </c>
      <c r="AE893" s="29" t="s">
        <v>426</v>
      </c>
      <c r="AF893" s="29" t="s">
        <v>14015</v>
      </c>
      <c r="AG893" s="29">
        <v>62</v>
      </c>
      <c r="AH893" s="29" t="s">
        <v>14015</v>
      </c>
      <c r="AI893" s="29" t="s">
        <v>6768</v>
      </c>
      <c r="AJ893" s="29">
        <v>5</v>
      </c>
      <c r="AK893" s="29" t="s">
        <v>14016</v>
      </c>
      <c r="AL893" s="29" t="s">
        <v>14017</v>
      </c>
      <c r="AM893" s="29">
        <v>272</v>
      </c>
      <c r="AN893" s="1">
        <f t="shared" si="48"/>
        <v>1</v>
      </c>
      <c r="AO893" s="1">
        <f t="shared" si="49"/>
        <v>1</v>
      </c>
      <c r="AP893" s="30">
        <f t="shared" si="50"/>
        <v>46296</v>
      </c>
      <c r="AQ893" s="1" t="str">
        <f>IF(COUNTIF('同场线路Rotas do mesmo SC'!A:A,C893)&gt;0,"Sim","Não")</f>
        <v>Não</v>
      </c>
      <c r="AR893" s="1" t="str">
        <f>IF(COUNTIF(揽收业务网点!A:A,P893)&gt;0,"Sim","Não")</f>
        <v>Não</v>
      </c>
    </row>
    <row r="894" spans="1:44">
      <c r="A894" s="29" t="s">
        <v>14018</v>
      </c>
      <c r="B894" s="29" t="s">
        <v>379</v>
      </c>
      <c r="C894" s="29" t="s">
        <v>14019</v>
      </c>
      <c r="D894" s="29" t="s">
        <v>381</v>
      </c>
      <c r="E894" s="29" t="s">
        <v>382</v>
      </c>
      <c r="F894" s="29" t="s">
        <v>383</v>
      </c>
      <c r="G894" s="29">
        <v>5</v>
      </c>
      <c r="H894" s="29" t="s">
        <v>14020</v>
      </c>
      <c r="I894" s="29" t="s">
        <v>385</v>
      </c>
      <c r="J894" s="29" t="s">
        <v>9195</v>
      </c>
      <c r="K894" s="29" t="s">
        <v>387</v>
      </c>
      <c r="L894" s="29" t="s">
        <v>9196</v>
      </c>
      <c r="M894" s="29" t="s">
        <v>14021</v>
      </c>
      <c r="N894" s="29" t="s">
        <v>14022</v>
      </c>
      <c r="O894" s="29" t="s">
        <v>6179</v>
      </c>
      <c r="P894" s="29" t="s">
        <v>6180</v>
      </c>
      <c r="Q894" s="29" t="s">
        <v>168</v>
      </c>
      <c r="R894" s="29" t="s">
        <v>14023</v>
      </c>
      <c r="S894" s="29" t="s">
        <v>3431</v>
      </c>
      <c r="T894" s="29" t="s">
        <v>14024</v>
      </c>
      <c r="U894" s="29" t="s">
        <v>14025</v>
      </c>
      <c r="V894" s="29">
        <v>140</v>
      </c>
      <c r="W894" s="29" t="s">
        <v>396</v>
      </c>
      <c r="X894" s="29" t="s">
        <v>14026</v>
      </c>
      <c r="Y894" s="29" t="s">
        <v>1911</v>
      </c>
      <c r="Z894" s="29" t="s">
        <v>14027</v>
      </c>
      <c r="AA894" s="29" t="s">
        <v>14027</v>
      </c>
      <c r="AB894" s="29" t="s">
        <v>14028</v>
      </c>
      <c r="AC894" s="29" t="s">
        <v>14029</v>
      </c>
      <c r="AD894" s="29" t="s">
        <v>168</v>
      </c>
      <c r="AE894" s="29" t="s">
        <v>11567</v>
      </c>
      <c r="AF894" s="29" t="s">
        <v>14030</v>
      </c>
      <c r="AG894" s="29">
        <v>-28</v>
      </c>
      <c r="AH894" s="29" t="s">
        <v>14030</v>
      </c>
      <c r="AI894" s="29" t="s">
        <v>14031</v>
      </c>
      <c r="AJ894" s="29">
        <v>50</v>
      </c>
      <c r="AK894" s="29" t="s">
        <v>14032</v>
      </c>
      <c r="AL894" s="29" t="s">
        <v>14033</v>
      </c>
      <c r="AM894" s="29">
        <v>85</v>
      </c>
      <c r="AN894" s="1">
        <f t="shared" si="48"/>
        <v>1</v>
      </c>
      <c r="AO894" s="1">
        <f t="shared" si="49"/>
        <v>1</v>
      </c>
      <c r="AP894" s="30">
        <f t="shared" si="50"/>
        <v>46296</v>
      </c>
      <c r="AQ894" s="1" t="str">
        <f>IF(COUNTIF('同场线路Rotas do mesmo SC'!A:A,C894)&gt;0,"Sim","Não")</f>
        <v>Não</v>
      </c>
      <c r="AR894" s="1" t="str">
        <f>IF(COUNTIF(揽收业务网点!A:A,P894)&gt;0,"Sim","Não")</f>
        <v>Não</v>
      </c>
    </row>
    <row r="895" spans="1:44">
      <c r="A895" s="29" t="s">
        <v>14034</v>
      </c>
      <c r="B895" s="29" t="s">
        <v>379</v>
      </c>
      <c r="C895" s="29" t="s">
        <v>14035</v>
      </c>
      <c r="D895" s="29" t="s">
        <v>381</v>
      </c>
      <c r="E895" s="29" t="s">
        <v>382</v>
      </c>
      <c r="F895" s="29" t="s">
        <v>383</v>
      </c>
      <c r="G895" s="29">
        <v>21</v>
      </c>
      <c r="H895" s="29" t="s">
        <v>14036</v>
      </c>
      <c r="I895" s="29" t="s">
        <v>702</v>
      </c>
      <c r="J895" s="29" t="s">
        <v>597</v>
      </c>
      <c r="K895" s="29" t="s">
        <v>387</v>
      </c>
      <c r="L895" s="29" t="s">
        <v>598</v>
      </c>
      <c r="M895" s="29" t="s">
        <v>14037</v>
      </c>
      <c r="N895" s="29" t="s">
        <v>14038</v>
      </c>
      <c r="O895" s="29" t="s">
        <v>1744</v>
      </c>
      <c r="P895" s="29" t="s">
        <v>1745</v>
      </c>
      <c r="Q895" s="29" t="s">
        <v>94</v>
      </c>
      <c r="R895" s="29" t="s">
        <v>14039</v>
      </c>
      <c r="S895" s="29" t="s">
        <v>14040</v>
      </c>
      <c r="T895" s="29" t="s">
        <v>14041</v>
      </c>
      <c r="U895" s="29" t="s">
        <v>14042</v>
      </c>
      <c r="V895" s="29">
        <v>62</v>
      </c>
      <c r="W895" s="29" t="s">
        <v>396</v>
      </c>
      <c r="X895" s="29" t="s">
        <v>14043</v>
      </c>
      <c r="Y895" s="29" t="s">
        <v>655</v>
      </c>
      <c r="Z895" s="29" t="s">
        <v>14044</v>
      </c>
      <c r="AA895" s="29" t="s">
        <v>14044</v>
      </c>
      <c r="AB895" s="29" t="s">
        <v>14045</v>
      </c>
      <c r="AC895" s="29" t="s">
        <v>14046</v>
      </c>
      <c r="AD895" s="29" t="s">
        <v>94</v>
      </c>
      <c r="AE895" s="29" t="s">
        <v>940</v>
      </c>
      <c r="AF895" s="29" t="s">
        <v>14047</v>
      </c>
      <c r="AG895" s="29">
        <v>20</v>
      </c>
      <c r="AH895" s="29" t="s">
        <v>14047</v>
      </c>
      <c r="AI895" s="29" t="s">
        <v>7830</v>
      </c>
      <c r="AJ895" s="29">
        <v>21</v>
      </c>
      <c r="AK895" s="29" t="s">
        <v>14048</v>
      </c>
      <c r="AL895" s="29" t="s">
        <v>14049</v>
      </c>
      <c r="AM895" s="29">
        <v>73</v>
      </c>
      <c r="AN895" s="1">
        <f t="shared" si="48"/>
        <v>1</v>
      </c>
      <c r="AO895" s="1">
        <f t="shared" si="49"/>
        <v>1</v>
      </c>
      <c r="AP895" s="30">
        <f t="shared" si="50"/>
        <v>46296</v>
      </c>
      <c r="AQ895" s="1" t="str">
        <f>IF(COUNTIF('同场线路Rotas do mesmo SC'!A:A,C895)&gt;0,"Sim","Não")</f>
        <v>Não</v>
      </c>
      <c r="AR895" s="1" t="str">
        <f>IF(COUNTIF(揽收业务网点!A:A,P895)&gt;0,"Sim","Não")</f>
        <v>Não</v>
      </c>
    </row>
    <row r="896" spans="1:44">
      <c r="A896" s="29" t="s">
        <v>14050</v>
      </c>
      <c r="B896" s="29" t="s">
        <v>379</v>
      </c>
      <c r="C896" s="29" t="s">
        <v>14051</v>
      </c>
      <c r="D896" s="29" t="s">
        <v>381</v>
      </c>
      <c r="E896" s="29" t="s">
        <v>382</v>
      </c>
      <c r="F896" s="29" t="s">
        <v>383</v>
      </c>
      <c r="G896" s="29">
        <v>14</v>
      </c>
      <c r="H896" s="29" t="s">
        <v>14052</v>
      </c>
      <c r="I896" s="29" t="s">
        <v>409</v>
      </c>
      <c r="J896" s="29" t="s">
        <v>597</v>
      </c>
      <c r="K896" s="29" t="s">
        <v>387</v>
      </c>
      <c r="L896" s="29" t="s">
        <v>598</v>
      </c>
      <c r="M896" s="29" t="s">
        <v>14053</v>
      </c>
      <c r="N896" s="29" t="s">
        <v>14054</v>
      </c>
      <c r="O896" s="29" t="s">
        <v>1744</v>
      </c>
      <c r="P896" s="29" t="s">
        <v>1745</v>
      </c>
      <c r="Q896" s="29" t="s">
        <v>94</v>
      </c>
      <c r="R896" s="29" t="s">
        <v>14055</v>
      </c>
      <c r="S896" s="29" t="s">
        <v>14056</v>
      </c>
      <c r="T896" s="29" t="s">
        <v>14057</v>
      </c>
      <c r="U896" s="29" t="s">
        <v>13852</v>
      </c>
      <c r="V896" s="29">
        <v>173</v>
      </c>
      <c r="W896" s="29" t="s">
        <v>396</v>
      </c>
      <c r="X896" s="29" t="s">
        <v>14058</v>
      </c>
      <c r="Y896" s="29" t="s">
        <v>1437</v>
      </c>
      <c r="Z896" s="29" t="s">
        <v>14059</v>
      </c>
      <c r="AA896" s="29" t="s">
        <v>14059</v>
      </c>
      <c r="AB896" s="29" t="s">
        <v>14060</v>
      </c>
      <c r="AC896" s="29" t="s">
        <v>14061</v>
      </c>
      <c r="AD896" s="29" t="s">
        <v>94</v>
      </c>
      <c r="AE896" s="29" t="s">
        <v>422</v>
      </c>
      <c r="AF896" s="29" t="s">
        <v>4768</v>
      </c>
      <c r="AG896" s="29">
        <v>42</v>
      </c>
      <c r="AH896" s="29" t="s">
        <v>4768</v>
      </c>
      <c r="AI896" s="29" t="s">
        <v>14062</v>
      </c>
      <c r="AJ896" s="29">
        <v>38</v>
      </c>
      <c r="AK896" s="29" t="s">
        <v>14063</v>
      </c>
      <c r="AL896" s="29" t="s">
        <v>14064</v>
      </c>
      <c r="AM896" s="29">
        <v>474</v>
      </c>
      <c r="AN896" s="1">
        <f t="shared" si="48"/>
        <v>1</v>
      </c>
      <c r="AO896" s="1">
        <f t="shared" si="49"/>
        <v>1</v>
      </c>
      <c r="AP896" s="30">
        <f t="shared" si="50"/>
        <v>46296</v>
      </c>
      <c r="AQ896" s="1" t="str">
        <f>IF(COUNTIF('同场线路Rotas do mesmo SC'!A:A,C896)&gt;0,"Sim","Não")</f>
        <v>Não</v>
      </c>
      <c r="AR896" s="1" t="str">
        <f>IF(COUNTIF(揽收业务网点!A:A,P896)&gt;0,"Sim","Não")</f>
        <v>Não</v>
      </c>
    </row>
    <row r="897" spans="1:44">
      <c r="A897" s="29" t="s">
        <v>14065</v>
      </c>
      <c r="B897" s="29" t="s">
        <v>379</v>
      </c>
      <c r="C897" s="29" t="s">
        <v>14066</v>
      </c>
      <c r="D897" s="29" t="s">
        <v>381</v>
      </c>
      <c r="E897" s="29" t="s">
        <v>382</v>
      </c>
      <c r="F897" s="29" t="s">
        <v>383</v>
      </c>
      <c r="G897" s="29">
        <v>60</v>
      </c>
      <c r="H897" s="29" t="s">
        <v>887</v>
      </c>
      <c r="I897" s="29" t="s">
        <v>385</v>
      </c>
      <c r="J897" s="29" t="s">
        <v>888</v>
      </c>
      <c r="K897" s="29" t="s">
        <v>387</v>
      </c>
      <c r="L897" s="29" t="s">
        <v>889</v>
      </c>
      <c r="M897" s="29" t="s">
        <v>890</v>
      </c>
      <c r="N897" s="29" t="s">
        <v>891</v>
      </c>
      <c r="O897" s="29" t="s">
        <v>899</v>
      </c>
      <c r="P897" s="29" t="s">
        <v>900</v>
      </c>
      <c r="Q897" s="29" t="s">
        <v>70</v>
      </c>
      <c r="R897" s="29" t="s">
        <v>14067</v>
      </c>
      <c r="S897" s="29" t="s">
        <v>14068</v>
      </c>
      <c r="T897" s="29" t="s">
        <v>14069</v>
      </c>
      <c r="U897" s="29" t="s">
        <v>14070</v>
      </c>
      <c r="V897" s="29">
        <v>242</v>
      </c>
      <c r="W897" s="29" t="s">
        <v>396</v>
      </c>
      <c r="X897" s="29" t="s">
        <v>14071</v>
      </c>
      <c r="Y897" s="29" t="s">
        <v>551</v>
      </c>
      <c r="Z897" s="29" t="s">
        <v>14072</v>
      </c>
      <c r="AA897" s="29" t="s">
        <v>14072</v>
      </c>
      <c r="AB897" s="29" t="s">
        <v>14073</v>
      </c>
      <c r="AC897" s="29" t="s">
        <v>14074</v>
      </c>
      <c r="AD897" s="29" t="s">
        <v>70</v>
      </c>
      <c r="AE897" s="29" t="s">
        <v>528</v>
      </c>
      <c r="AF897" s="29" t="s">
        <v>6709</v>
      </c>
      <c r="AG897" s="29">
        <v>-49</v>
      </c>
      <c r="AH897" s="29" t="s">
        <v>6709</v>
      </c>
      <c r="AI897" s="29"/>
      <c r="AJ897" s="29"/>
      <c r="AK897" s="29"/>
      <c r="AL897" s="29"/>
      <c r="AM897" s="29"/>
      <c r="AN897" s="1">
        <f t="shared" si="48"/>
        <v>1</v>
      </c>
      <c r="AO897" s="1">
        <f t="shared" si="49"/>
        <v>0</v>
      </c>
      <c r="AP897" s="30">
        <f t="shared" si="50"/>
        <v>46296</v>
      </c>
      <c r="AQ897" s="1" t="str">
        <f>IF(COUNTIF('同场线路Rotas do mesmo SC'!A:A,C897)&gt;0,"Sim","Não")</f>
        <v>Não</v>
      </c>
      <c r="AR897" s="1" t="str">
        <f>IF(COUNTIF(揽收业务网点!A:A,P897)&gt;0,"Sim","Não")</f>
        <v>Não</v>
      </c>
    </row>
    <row r="898" spans="1:44">
      <c r="A898" s="29" t="s">
        <v>14075</v>
      </c>
      <c r="B898" s="29" t="s">
        <v>379</v>
      </c>
      <c r="C898" s="29" t="s">
        <v>14076</v>
      </c>
      <c r="D898" s="29" t="s">
        <v>381</v>
      </c>
      <c r="E898" s="29" t="s">
        <v>382</v>
      </c>
      <c r="F898" s="29" t="s">
        <v>732</v>
      </c>
      <c r="G898" s="29">
        <v>30</v>
      </c>
      <c r="H898" s="29" t="s">
        <v>14077</v>
      </c>
      <c r="I898" s="29" t="s">
        <v>702</v>
      </c>
      <c r="J898" s="29" t="s">
        <v>11760</v>
      </c>
      <c r="K898" s="29" t="s">
        <v>387</v>
      </c>
      <c r="L898" s="29" t="s">
        <v>11761</v>
      </c>
      <c r="M898" s="29" t="s">
        <v>14078</v>
      </c>
      <c r="N898" s="29" t="s">
        <v>14079</v>
      </c>
      <c r="O898" s="29" t="s">
        <v>1903</v>
      </c>
      <c r="P898" s="29" t="s">
        <v>1904</v>
      </c>
      <c r="Q898" s="29" t="s">
        <v>70</v>
      </c>
      <c r="R898" s="29" t="s">
        <v>14080</v>
      </c>
      <c r="S898" s="29" t="s">
        <v>14081</v>
      </c>
      <c r="T898" s="29" t="s">
        <v>14082</v>
      </c>
      <c r="U898" s="29" t="s">
        <v>14083</v>
      </c>
      <c r="V898" s="29">
        <v>383</v>
      </c>
      <c r="W898" s="29" t="s">
        <v>396</v>
      </c>
      <c r="X898" s="29" t="s">
        <v>14084</v>
      </c>
      <c r="Y898" s="29" t="s">
        <v>948</v>
      </c>
      <c r="Z898" s="29" t="s">
        <v>14085</v>
      </c>
      <c r="AA898" s="29" t="s">
        <v>14085</v>
      </c>
      <c r="AB898" s="29" t="s">
        <v>14086</v>
      </c>
      <c r="AC898" s="29" t="s">
        <v>76</v>
      </c>
      <c r="AD898" s="29" t="s">
        <v>70</v>
      </c>
      <c r="AE898" s="29" t="s">
        <v>528</v>
      </c>
      <c r="AF898" s="29" t="s">
        <v>7835</v>
      </c>
      <c r="AG898" s="29">
        <v>6</v>
      </c>
      <c r="AH898" s="29" t="s">
        <v>7835</v>
      </c>
      <c r="AI898" s="29" t="s">
        <v>14087</v>
      </c>
      <c r="AJ898" s="29">
        <v>46</v>
      </c>
      <c r="AK898" s="29" t="s">
        <v>14088</v>
      </c>
      <c r="AL898" s="29" t="s">
        <v>14089</v>
      </c>
      <c r="AM898" s="29">
        <v>106</v>
      </c>
      <c r="AN898" s="1">
        <f t="shared" si="48"/>
        <v>1</v>
      </c>
      <c r="AO898" s="1">
        <f t="shared" si="49"/>
        <v>1</v>
      </c>
      <c r="AP898" s="30">
        <f t="shared" si="50"/>
        <v>46296</v>
      </c>
      <c r="AQ898" s="1" t="str">
        <f>IF(COUNTIF('同场线路Rotas do mesmo SC'!A:A,C898)&gt;0,"Sim","Não")</f>
        <v>Não</v>
      </c>
      <c r="AR898" s="1" t="str">
        <f>IF(COUNTIF(揽收业务网点!A:A,P898)&gt;0,"Sim","Não")</f>
        <v>Não</v>
      </c>
    </row>
    <row r="899" spans="1:44">
      <c r="A899" s="29" t="s">
        <v>14090</v>
      </c>
      <c r="B899" s="29" t="s">
        <v>379</v>
      </c>
      <c r="C899" s="29" t="s">
        <v>1680</v>
      </c>
      <c r="D899" s="29" t="s">
        <v>381</v>
      </c>
      <c r="E899" s="29" t="s">
        <v>382</v>
      </c>
      <c r="F899" s="29" t="s">
        <v>383</v>
      </c>
      <c r="G899" s="29">
        <v>390</v>
      </c>
      <c r="H899" s="29" t="s">
        <v>1681</v>
      </c>
      <c r="I899" s="29" t="s">
        <v>409</v>
      </c>
      <c r="J899" s="29" t="s">
        <v>1343</v>
      </c>
      <c r="K899" s="29" t="s">
        <v>387</v>
      </c>
      <c r="L899" s="29" t="s">
        <v>1344</v>
      </c>
      <c r="M899" s="29" t="s">
        <v>1682</v>
      </c>
      <c r="N899" s="29" t="s">
        <v>1683</v>
      </c>
      <c r="O899" s="29" t="s">
        <v>1347</v>
      </c>
      <c r="P899" s="29" t="s">
        <v>1348</v>
      </c>
      <c r="Q899" s="29" t="s">
        <v>70</v>
      </c>
      <c r="R899" s="29" t="s">
        <v>14091</v>
      </c>
      <c r="S899" s="29" t="s">
        <v>14092</v>
      </c>
      <c r="T899" s="29" t="s">
        <v>14093</v>
      </c>
      <c r="U899" s="29" t="s">
        <v>14094</v>
      </c>
      <c r="V899" s="29">
        <v>97</v>
      </c>
      <c r="W899" s="29" t="s">
        <v>396</v>
      </c>
      <c r="X899" s="29" t="s">
        <v>14095</v>
      </c>
      <c r="Y899" s="29" t="s">
        <v>3059</v>
      </c>
      <c r="Z899" s="29" t="s">
        <v>14096</v>
      </c>
      <c r="AA899" s="29" t="s">
        <v>14096</v>
      </c>
      <c r="AB899" s="29" t="s">
        <v>1690</v>
      </c>
      <c r="AC899" s="29" t="s">
        <v>1691</v>
      </c>
      <c r="AD899" s="29" t="s">
        <v>70</v>
      </c>
      <c r="AE899" s="29" t="s">
        <v>7271</v>
      </c>
      <c r="AF899" s="29" t="s">
        <v>14097</v>
      </c>
      <c r="AG899" s="29">
        <v>-61</v>
      </c>
      <c r="AH899" s="29" t="s">
        <v>14097</v>
      </c>
      <c r="AI899" s="29" t="s">
        <v>14098</v>
      </c>
      <c r="AJ899" s="29">
        <v>39</v>
      </c>
      <c r="AK899" s="29" t="s">
        <v>14099</v>
      </c>
      <c r="AL899" s="29" t="s">
        <v>14100</v>
      </c>
      <c r="AM899" s="29">
        <v>302</v>
      </c>
      <c r="AN899" s="1">
        <f t="shared" si="48"/>
        <v>1</v>
      </c>
      <c r="AO899" s="1">
        <f t="shared" si="49"/>
        <v>1</v>
      </c>
      <c r="AP899" s="30">
        <f t="shared" si="50"/>
        <v>46297</v>
      </c>
      <c r="AQ899" s="1" t="str">
        <f>IF(COUNTIF('同场线路Rotas do mesmo SC'!A:A,C899)&gt;0,"Sim","Não")</f>
        <v>Não</v>
      </c>
      <c r="AR899" s="1" t="str">
        <f>IF(COUNTIF(揽收业务网点!A:A,P899)&gt;0,"Sim","Não")</f>
        <v>Não</v>
      </c>
    </row>
    <row r="900" spans="1:44">
      <c r="A900" s="29" t="s">
        <v>14101</v>
      </c>
      <c r="B900" s="29" t="s">
        <v>379</v>
      </c>
      <c r="C900" s="29" t="s">
        <v>14102</v>
      </c>
      <c r="D900" s="29" t="s">
        <v>381</v>
      </c>
      <c r="E900" s="29" t="s">
        <v>382</v>
      </c>
      <c r="F900" s="29" t="s">
        <v>732</v>
      </c>
      <c r="G900" s="29">
        <v>60</v>
      </c>
      <c r="H900" s="29" t="s">
        <v>14103</v>
      </c>
      <c r="I900" s="29" t="s">
        <v>868</v>
      </c>
      <c r="J900" s="29" t="s">
        <v>14104</v>
      </c>
      <c r="K900" s="29" t="s">
        <v>387</v>
      </c>
      <c r="L900" s="29" t="s">
        <v>14105</v>
      </c>
      <c r="M900" s="29" t="s">
        <v>14106</v>
      </c>
      <c r="N900" s="29" t="s">
        <v>14107</v>
      </c>
      <c r="O900" s="29" t="s">
        <v>899</v>
      </c>
      <c r="P900" s="29" t="s">
        <v>900</v>
      </c>
      <c r="Q900" s="29" t="s">
        <v>70</v>
      </c>
      <c r="R900" s="29" t="s">
        <v>14108</v>
      </c>
      <c r="S900" s="29" t="s">
        <v>14109</v>
      </c>
      <c r="T900" s="29" t="s">
        <v>14110</v>
      </c>
      <c r="U900" s="29" t="s">
        <v>14111</v>
      </c>
      <c r="V900" s="29">
        <v>636</v>
      </c>
      <c r="W900" s="29" t="s">
        <v>396</v>
      </c>
      <c r="X900" s="29" t="s">
        <v>14112</v>
      </c>
      <c r="Y900" s="29" t="s">
        <v>551</v>
      </c>
      <c r="Z900" s="29" t="s">
        <v>3219</v>
      </c>
      <c r="AA900" s="29" t="s">
        <v>3219</v>
      </c>
      <c r="AB900" s="29" t="s">
        <v>14113</v>
      </c>
      <c r="AC900" s="29" t="s">
        <v>14114</v>
      </c>
      <c r="AD900" s="29" t="s">
        <v>70</v>
      </c>
      <c r="AE900" s="29" t="s">
        <v>528</v>
      </c>
      <c r="AF900" s="29" t="s">
        <v>14115</v>
      </c>
      <c r="AG900" s="29">
        <v>47</v>
      </c>
      <c r="AH900" s="29" t="s">
        <v>14115</v>
      </c>
      <c r="AI900" s="29"/>
      <c r="AJ900" s="29">
        <v>1</v>
      </c>
      <c r="AK900" s="29" t="s">
        <v>14116</v>
      </c>
      <c r="AL900" s="29" t="s">
        <v>14117</v>
      </c>
      <c r="AM900" s="29">
        <v>25</v>
      </c>
      <c r="AN900" s="1">
        <f t="shared" si="48"/>
        <v>1</v>
      </c>
      <c r="AO900" s="1">
        <f t="shared" si="49"/>
        <v>0</v>
      </c>
      <c r="AP900" s="30">
        <f t="shared" si="50"/>
        <v>46296</v>
      </c>
      <c r="AQ900" s="1" t="str">
        <f>IF(COUNTIF('同场线路Rotas do mesmo SC'!A:A,C900)&gt;0,"Sim","Não")</f>
        <v>Não</v>
      </c>
      <c r="AR900" s="1" t="str">
        <f>IF(COUNTIF(揽收业务网点!A:A,P900)&gt;0,"Sim","Não")</f>
        <v>Não</v>
      </c>
    </row>
    <row r="901" spans="1:44">
      <c r="A901" s="29" t="s">
        <v>14118</v>
      </c>
      <c r="B901" s="29" t="s">
        <v>379</v>
      </c>
      <c r="C901" s="29" t="s">
        <v>14119</v>
      </c>
      <c r="D901" s="29" t="s">
        <v>381</v>
      </c>
      <c r="E901" s="29" t="s">
        <v>382</v>
      </c>
      <c r="F901" s="29" t="s">
        <v>383</v>
      </c>
      <c r="G901" s="29">
        <v>24</v>
      </c>
      <c r="H901" s="29" t="s">
        <v>14120</v>
      </c>
      <c r="I901" s="29" t="s">
        <v>868</v>
      </c>
      <c r="J901" s="29" t="s">
        <v>14121</v>
      </c>
      <c r="K901" s="29" t="s">
        <v>387</v>
      </c>
      <c r="L901" s="29" t="s">
        <v>14121</v>
      </c>
      <c r="M901" s="29" t="s">
        <v>14122</v>
      </c>
      <c r="N901" s="29" t="s">
        <v>14123</v>
      </c>
      <c r="O901" s="29" t="s">
        <v>1744</v>
      </c>
      <c r="P901" s="29" t="s">
        <v>1745</v>
      </c>
      <c r="Q901" s="29" t="s">
        <v>94</v>
      </c>
      <c r="R901" s="29" t="s">
        <v>14124</v>
      </c>
      <c r="S901" s="29" t="s">
        <v>14125</v>
      </c>
      <c r="T901" s="29" t="s">
        <v>14126</v>
      </c>
      <c r="U901" s="29" t="s">
        <v>3089</v>
      </c>
      <c r="V901" s="29">
        <v>19</v>
      </c>
      <c r="W901" s="29" t="s">
        <v>396</v>
      </c>
      <c r="X901" s="29" t="s">
        <v>8459</v>
      </c>
      <c r="Y901" s="29" t="s">
        <v>551</v>
      </c>
      <c r="Z901" s="29" t="s">
        <v>14127</v>
      </c>
      <c r="AA901" s="29" t="s">
        <v>14127</v>
      </c>
      <c r="AB901" s="29" t="s">
        <v>14128</v>
      </c>
      <c r="AC901" s="29" t="s">
        <v>14129</v>
      </c>
      <c r="AD901" s="29" t="s">
        <v>94</v>
      </c>
      <c r="AE901" s="29" t="s">
        <v>4933</v>
      </c>
      <c r="AF901" s="29" t="s">
        <v>14130</v>
      </c>
      <c r="AG901" s="29">
        <v>-34</v>
      </c>
      <c r="AH901" s="29" t="s">
        <v>14130</v>
      </c>
      <c r="AI901" s="29" t="s">
        <v>14131</v>
      </c>
      <c r="AJ901" s="29">
        <v>32</v>
      </c>
      <c r="AK901" s="29" t="s">
        <v>14132</v>
      </c>
      <c r="AL901" s="29" t="s">
        <v>14133</v>
      </c>
      <c r="AM901" s="29">
        <v>39</v>
      </c>
      <c r="AN901" s="1">
        <f t="shared" si="48"/>
        <v>1</v>
      </c>
      <c r="AO901" s="1">
        <f t="shared" si="49"/>
        <v>1</v>
      </c>
      <c r="AP901" s="30">
        <f t="shared" si="50"/>
        <v>46296</v>
      </c>
      <c r="AQ901" s="1" t="str">
        <f>IF(COUNTIF('同场线路Rotas do mesmo SC'!A:A,C901)&gt;0,"Sim","Não")</f>
        <v>Não</v>
      </c>
      <c r="AR901" s="1" t="str">
        <f>IF(COUNTIF(揽收业务网点!A:A,P901)&gt;0,"Sim","Não")</f>
        <v>Não</v>
      </c>
    </row>
    <row r="902" spans="1:44">
      <c r="A902" s="29" t="s">
        <v>14134</v>
      </c>
      <c r="B902" s="29" t="s">
        <v>379</v>
      </c>
      <c r="C902" s="29" t="s">
        <v>14135</v>
      </c>
      <c r="D902" s="29" t="s">
        <v>381</v>
      </c>
      <c r="E902" s="29" t="s">
        <v>382</v>
      </c>
      <c r="F902" s="29" t="s">
        <v>383</v>
      </c>
      <c r="G902" s="29">
        <v>10</v>
      </c>
      <c r="H902" s="29" t="s">
        <v>14136</v>
      </c>
      <c r="I902" s="29" t="s">
        <v>385</v>
      </c>
      <c r="J902" s="29" t="s">
        <v>14137</v>
      </c>
      <c r="K902" s="29" t="s">
        <v>387</v>
      </c>
      <c r="L902" s="29" t="s">
        <v>14138</v>
      </c>
      <c r="M902" s="29" t="s">
        <v>14137</v>
      </c>
      <c r="N902" s="29" t="s">
        <v>14139</v>
      </c>
      <c r="O902" s="29" t="s">
        <v>1744</v>
      </c>
      <c r="P902" s="29" t="s">
        <v>1745</v>
      </c>
      <c r="Q902" s="29" t="s">
        <v>94</v>
      </c>
      <c r="R902" s="29" t="s">
        <v>14140</v>
      </c>
      <c r="S902" s="29" t="s">
        <v>14140</v>
      </c>
      <c r="T902" s="29" t="s">
        <v>14141</v>
      </c>
      <c r="U902" s="29" t="s">
        <v>10648</v>
      </c>
      <c r="V902" s="29">
        <v>42</v>
      </c>
      <c r="W902" s="29" t="s">
        <v>396</v>
      </c>
      <c r="X902" s="29" t="s">
        <v>14142</v>
      </c>
      <c r="Y902" s="29" t="s">
        <v>528</v>
      </c>
      <c r="Z902" s="29" t="s">
        <v>14143</v>
      </c>
      <c r="AA902" s="29" t="s">
        <v>14143</v>
      </c>
      <c r="AB902" s="29" t="s">
        <v>14144</v>
      </c>
      <c r="AC902" s="29" t="s">
        <v>14145</v>
      </c>
      <c r="AD902" s="29" t="s">
        <v>94</v>
      </c>
      <c r="AE902" s="29" t="s">
        <v>2379</v>
      </c>
      <c r="AF902" s="29" t="s">
        <v>14146</v>
      </c>
      <c r="AG902" s="29">
        <v>-43</v>
      </c>
      <c r="AH902" s="29" t="s">
        <v>14146</v>
      </c>
      <c r="AI902" s="29" t="s">
        <v>14147</v>
      </c>
      <c r="AJ902" s="29">
        <v>41</v>
      </c>
      <c r="AK902" s="29" t="s">
        <v>7354</v>
      </c>
      <c r="AL902" s="29" t="s">
        <v>14148</v>
      </c>
      <c r="AM902" s="29">
        <v>629</v>
      </c>
      <c r="AN902" s="1">
        <f t="shared" si="48"/>
        <v>1</v>
      </c>
      <c r="AO902" s="1">
        <f t="shared" si="49"/>
        <v>1</v>
      </c>
      <c r="AP902" s="30">
        <f t="shared" si="50"/>
        <v>46296</v>
      </c>
      <c r="AQ902" s="1" t="str">
        <f>IF(COUNTIF('同场线路Rotas do mesmo SC'!A:A,C902)&gt;0,"Sim","Não")</f>
        <v>Não</v>
      </c>
      <c r="AR902" s="1" t="str">
        <f>IF(COUNTIF(揽收业务网点!A:A,P902)&gt;0,"Sim","Não")</f>
        <v>Não</v>
      </c>
    </row>
    <row r="903" spans="1:44">
      <c r="A903" s="29" t="s">
        <v>14149</v>
      </c>
      <c r="B903" s="29" t="s">
        <v>379</v>
      </c>
      <c r="C903" s="29" t="s">
        <v>1697</v>
      </c>
      <c r="D903" s="29" t="s">
        <v>381</v>
      </c>
      <c r="E903" s="29" t="s">
        <v>640</v>
      </c>
      <c r="F903" s="29" t="s">
        <v>383</v>
      </c>
      <c r="G903" s="29">
        <v>130</v>
      </c>
      <c r="H903" s="29" t="s">
        <v>1698</v>
      </c>
      <c r="I903" s="29" t="s">
        <v>663</v>
      </c>
      <c r="J903" s="29" t="s">
        <v>1699</v>
      </c>
      <c r="K903" s="29" t="s">
        <v>387</v>
      </c>
      <c r="L903" s="29" t="s">
        <v>1700</v>
      </c>
      <c r="M903" s="29" t="s">
        <v>1701</v>
      </c>
      <c r="N903" s="29" t="s">
        <v>1702</v>
      </c>
      <c r="O903" s="29" t="s">
        <v>1703</v>
      </c>
      <c r="P903" s="29" t="s">
        <v>45</v>
      </c>
      <c r="Q903" s="29" t="s">
        <v>11</v>
      </c>
      <c r="R903" s="29" t="s">
        <v>14150</v>
      </c>
      <c r="S903" s="29" t="s">
        <v>14150</v>
      </c>
      <c r="T903" s="29" t="s">
        <v>14151</v>
      </c>
      <c r="U903" s="29" t="s">
        <v>14152</v>
      </c>
      <c r="V903" s="29">
        <v>86</v>
      </c>
      <c r="W903" s="29" t="s">
        <v>396</v>
      </c>
      <c r="X903" s="29" t="s">
        <v>14153</v>
      </c>
      <c r="Y903" s="29" t="s">
        <v>1988</v>
      </c>
      <c r="Z903" s="29" t="s">
        <v>14154</v>
      </c>
      <c r="AA903" s="29" t="s">
        <v>14154</v>
      </c>
      <c r="AB903" s="29" t="s">
        <v>653</v>
      </c>
      <c r="AC903" s="29" t="s">
        <v>654</v>
      </c>
      <c r="AD903" s="29" t="s">
        <v>11</v>
      </c>
      <c r="AE903" s="29" t="s">
        <v>1817</v>
      </c>
      <c r="AF903" s="29"/>
      <c r="AG903" s="29"/>
      <c r="AH903" s="29"/>
      <c r="AI903" s="29" t="s">
        <v>14155</v>
      </c>
      <c r="AJ903" s="29"/>
      <c r="AK903" s="29" t="s">
        <v>14156</v>
      </c>
      <c r="AL903" s="29" t="s">
        <v>14157</v>
      </c>
      <c r="AM903" s="29">
        <v>5988</v>
      </c>
      <c r="AN903" s="1">
        <f t="shared" si="48"/>
        <v>1</v>
      </c>
      <c r="AO903" s="1">
        <f t="shared" si="49"/>
        <v>1</v>
      </c>
      <c r="AP903" s="30">
        <f t="shared" si="50"/>
        <v>46297</v>
      </c>
      <c r="AQ903" s="1" t="str">
        <f>IF(COUNTIF('同场线路Rotas do mesmo SC'!A:A,C903)&gt;0,"Sim","Não")</f>
        <v>Não</v>
      </c>
      <c r="AR903" s="1" t="str">
        <f>IF(COUNTIF(揽收业务网点!A:A,P903)&gt;0,"Sim","Não")</f>
        <v>Sim</v>
      </c>
    </row>
    <row r="904" spans="1:44">
      <c r="A904" s="29" t="s">
        <v>14158</v>
      </c>
      <c r="B904" s="29" t="s">
        <v>379</v>
      </c>
      <c r="C904" s="29" t="s">
        <v>14159</v>
      </c>
      <c r="D904" s="29" t="s">
        <v>381</v>
      </c>
      <c r="E904" s="29" t="s">
        <v>640</v>
      </c>
      <c r="F904" s="29" t="s">
        <v>383</v>
      </c>
      <c r="G904" s="29">
        <v>18</v>
      </c>
      <c r="H904" s="29" t="s">
        <v>14160</v>
      </c>
      <c r="I904" s="29" t="s">
        <v>409</v>
      </c>
      <c r="J904" s="29" t="s">
        <v>7179</v>
      </c>
      <c r="K904" s="29" t="s">
        <v>387</v>
      </c>
      <c r="L904" s="29" t="s">
        <v>7180</v>
      </c>
      <c r="M904" s="29" t="s">
        <v>14161</v>
      </c>
      <c r="N904" s="29" t="s">
        <v>14162</v>
      </c>
      <c r="O904" s="29" t="s">
        <v>14163</v>
      </c>
      <c r="P904" s="29" t="s">
        <v>111</v>
      </c>
      <c r="Q904" s="29" t="s">
        <v>94</v>
      </c>
      <c r="R904" s="29" t="s">
        <v>14164</v>
      </c>
      <c r="S904" s="29" t="s">
        <v>14164</v>
      </c>
      <c r="T904" s="29" t="s">
        <v>14165</v>
      </c>
      <c r="U904" s="29" t="s">
        <v>14166</v>
      </c>
      <c r="V904" s="29">
        <v>38</v>
      </c>
      <c r="W904" s="29" t="s">
        <v>396</v>
      </c>
      <c r="X904" s="29" t="s">
        <v>14167</v>
      </c>
      <c r="Y904" s="29" t="s">
        <v>2307</v>
      </c>
      <c r="Z904" s="29" t="s">
        <v>14168</v>
      </c>
      <c r="AA904" s="29" t="s">
        <v>14168</v>
      </c>
      <c r="AB904" s="29" t="s">
        <v>1744</v>
      </c>
      <c r="AC904" s="29" t="s">
        <v>1745</v>
      </c>
      <c r="AD904" s="29" t="s">
        <v>94</v>
      </c>
      <c r="AE904" s="29" t="s">
        <v>1873</v>
      </c>
      <c r="AF904" s="29" t="s">
        <v>14169</v>
      </c>
      <c r="AG904" s="29">
        <v>-160</v>
      </c>
      <c r="AH904" s="29" t="s">
        <v>14169</v>
      </c>
      <c r="AI904" s="29" t="s">
        <v>14170</v>
      </c>
      <c r="AJ904" s="29">
        <v>0</v>
      </c>
      <c r="AK904" s="29" t="s">
        <v>14171</v>
      </c>
      <c r="AL904" s="29" t="s">
        <v>14172</v>
      </c>
      <c r="AM904" s="29">
        <v>67</v>
      </c>
      <c r="AN904" s="1">
        <f t="shared" si="48"/>
        <v>1</v>
      </c>
      <c r="AO904" s="1">
        <f t="shared" si="49"/>
        <v>1</v>
      </c>
      <c r="AP904" s="30">
        <f t="shared" si="50"/>
        <v>46296</v>
      </c>
      <c r="AQ904" s="1" t="str">
        <f>IF(COUNTIF('同场线路Rotas do mesmo SC'!A:A,C904)&gt;0,"Sim","Não")</f>
        <v>Não</v>
      </c>
      <c r="AR904" s="1" t="str">
        <f>IF(COUNTIF(揽收业务网点!A:A,P904)&gt;0,"Sim","Não")</f>
        <v>Sim</v>
      </c>
    </row>
    <row r="905" spans="1:44">
      <c r="A905" s="29" t="s">
        <v>14173</v>
      </c>
      <c r="B905" s="29" t="s">
        <v>379</v>
      </c>
      <c r="C905" s="29" t="s">
        <v>14174</v>
      </c>
      <c r="D905" s="29" t="s">
        <v>381</v>
      </c>
      <c r="E905" s="29" t="s">
        <v>382</v>
      </c>
      <c r="F905" s="29" t="s">
        <v>7057</v>
      </c>
      <c r="G905" s="29">
        <v>129</v>
      </c>
      <c r="H905" s="29" t="s">
        <v>14175</v>
      </c>
      <c r="I905" s="29" t="s">
        <v>409</v>
      </c>
      <c r="J905" s="29" t="s">
        <v>1979</v>
      </c>
      <c r="K905" s="29" t="s">
        <v>411</v>
      </c>
      <c r="L905" s="29" t="s">
        <v>1980</v>
      </c>
      <c r="M905" s="29" t="s">
        <v>12830</v>
      </c>
      <c r="N905" s="29" t="s">
        <v>12831</v>
      </c>
      <c r="O905" s="29" t="s">
        <v>653</v>
      </c>
      <c r="P905" s="29" t="s">
        <v>654</v>
      </c>
      <c r="Q905" s="29" t="s">
        <v>11</v>
      </c>
      <c r="R905" s="29" t="s">
        <v>14176</v>
      </c>
      <c r="S905" s="29" t="s">
        <v>14177</v>
      </c>
      <c r="T905" s="29" t="s">
        <v>14178</v>
      </c>
      <c r="U905" s="29" t="s">
        <v>14179</v>
      </c>
      <c r="V905" s="29">
        <v>492</v>
      </c>
      <c r="W905" s="29" t="s">
        <v>396</v>
      </c>
      <c r="X905" s="29" t="s">
        <v>14180</v>
      </c>
      <c r="Y905" s="29" t="s">
        <v>575</v>
      </c>
      <c r="Z905" s="29" t="s">
        <v>14181</v>
      </c>
      <c r="AA905" s="29" t="s">
        <v>14181</v>
      </c>
      <c r="AB905" s="29" t="s">
        <v>1703</v>
      </c>
      <c r="AC905" s="29" t="s">
        <v>45</v>
      </c>
      <c r="AD905" s="29" t="s">
        <v>11</v>
      </c>
      <c r="AE905" s="29" t="s">
        <v>551</v>
      </c>
      <c r="AF905" s="29" t="s">
        <v>14182</v>
      </c>
      <c r="AG905" s="29">
        <v>-94</v>
      </c>
      <c r="AH905" s="29" t="s">
        <v>14182</v>
      </c>
      <c r="AI905" s="29" t="s">
        <v>14183</v>
      </c>
      <c r="AJ905" s="29">
        <v>357</v>
      </c>
      <c r="AK905" s="29" t="s">
        <v>14184</v>
      </c>
      <c r="AL905" s="29" t="s">
        <v>14185</v>
      </c>
      <c r="AM905" s="29">
        <v>828</v>
      </c>
      <c r="AN905" s="1">
        <f t="shared" si="48"/>
        <v>1</v>
      </c>
      <c r="AO905" s="1">
        <f t="shared" si="49"/>
        <v>1</v>
      </c>
      <c r="AP905" s="30">
        <f t="shared" si="50"/>
        <v>46296</v>
      </c>
      <c r="AQ905" s="1" t="str">
        <f>IF(COUNTIF('同场线路Rotas do mesmo SC'!A:A,C905)&gt;0,"Sim","Não")</f>
        <v>Não</v>
      </c>
      <c r="AR905" s="1" t="str">
        <f>IF(COUNTIF(揽收业务网点!A:A,P905)&gt;0,"Sim","Não")</f>
        <v>Não</v>
      </c>
    </row>
    <row r="906" spans="1:44">
      <c r="A906" s="29" t="s">
        <v>14186</v>
      </c>
      <c r="B906" s="29" t="s">
        <v>379</v>
      </c>
      <c r="C906" s="29" t="s">
        <v>14187</v>
      </c>
      <c r="D906" s="29" t="s">
        <v>381</v>
      </c>
      <c r="E906" s="29" t="s">
        <v>382</v>
      </c>
      <c r="F906" s="29" t="s">
        <v>383</v>
      </c>
      <c r="G906" s="29">
        <v>29</v>
      </c>
      <c r="H906" s="29" t="s">
        <v>14188</v>
      </c>
      <c r="I906" s="29" t="s">
        <v>868</v>
      </c>
      <c r="J906" s="29" t="s">
        <v>642</v>
      </c>
      <c r="K906" s="29" t="s">
        <v>387</v>
      </c>
      <c r="L906" s="29" t="s">
        <v>643</v>
      </c>
      <c r="M906" s="29" t="s">
        <v>14189</v>
      </c>
      <c r="N906" s="29" t="s">
        <v>14190</v>
      </c>
      <c r="O906" s="29" t="s">
        <v>1372</v>
      </c>
      <c r="P906" s="29" t="s">
        <v>34</v>
      </c>
      <c r="Q906" s="29" t="s">
        <v>11</v>
      </c>
      <c r="R906" s="29" t="s">
        <v>14191</v>
      </c>
      <c r="S906" s="29" t="s">
        <v>14192</v>
      </c>
      <c r="T906" s="29" t="s">
        <v>14193</v>
      </c>
      <c r="U906" s="29" t="s">
        <v>14194</v>
      </c>
      <c r="V906" s="29">
        <v>122</v>
      </c>
      <c r="W906" s="29" t="s">
        <v>396</v>
      </c>
      <c r="X906" s="29" t="s">
        <v>14195</v>
      </c>
      <c r="Y906" s="29" t="s">
        <v>528</v>
      </c>
      <c r="Z906" s="29"/>
      <c r="AA906" s="29"/>
      <c r="AB906" s="29" t="s">
        <v>14196</v>
      </c>
      <c r="AC906" s="29" t="s">
        <v>14197</v>
      </c>
      <c r="AD906" s="29" t="s">
        <v>11</v>
      </c>
      <c r="AE906" s="29" t="s">
        <v>2379</v>
      </c>
      <c r="AF906" s="29" t="s">
        <v>14198</v>
      </c>
      <c r="AG906" s="29">
        <v>38</v>
      </c>
      <c r="AH906" s="29" t="s">
        <v>14198</v>
      </c>
      <c r="AI906" s="29"/>
      <c r="AJ906" s="29">
        <v>180</v>
      </c>
      <c r="AK906" s="29" t="s">
        <v>14199</v>
      </c>
      <c r="AL906" s="29" t="s">
        <v>14200</v>
      </c>
      <c r="AM906" s="29">
        <v>74</v>
      </c>
      <c r="AN906" s="1">
        <f t="shared" si="48"/>
        <v>1</v>
      </c>
      <c r="AO906" s="1">
        <f t="shared" si="49"/>
        <v>0</v>
      </c>
      <c r="AP906" s="30">
        <f t="shared" si="50"/>
        <v>46296</v>
      </c>
      <c r="AQ906" s="1" t="str">
        <f>IF(COUNTIF('同场线路Rotas do mesmo SC'!A:A,C906)&gt;0,"Sim","Não")</f>
        <v>Não</v>
      </c>
      <c r="AR906" s="1" t="str">
        <f>IF(COUNTIF(揽收业务网点!A:A,P906)&gt;0,"Sim","Não")</f>
        <v>Sim</v>
      </c>
    </row>
    <row r="907" spans="1:44">
      <c r="A907" s="29" t="s">
        <v>14201</v>
      </c>
      <c r="B907" s="29" t="s">
        <v>379</v>
      </c>
      <c r="C907" s="29" t="s">
        <v>14202</v>
      </c>
      <c r="D907" s="29" t="s">
        <v>381</v>
      </c>
      <c r="E907" s="29" t="s">
        <v>382</v>
      </c>
      <c r="F907" s="29" t="s">
        <v>732</v>
      </c>
      <c r="G907" s="29">
        <v>17</v>
      </c>
      <c r="H907" s="29" t="s">
        <v>10626</v>
      </c>
      <c r="I907" s="29" t="s">
        <v>868</v>
      </c>
      <c r="J907" s="29" t="s">
        <v>1753</v>
      </c>
      <c r="K907" s="29" t="s">
        <v>387</v>
      </c>
      <c r="L907" s="29" t="s">
        <v>1754</v>
      </c>
      <c r="M907" s="29" t="s">
        <v>10627</v>
      </c>
      <c r="N907" s="29" t="s">
        <v>10628</v>
      </c>
      <c r="O907" s="29" t="s">
        <v>1403</v>
      </c>
      <c r="P907" s="29" t="s">
        <v>53</v>
      </c>
      <c r="Q907" s="29" t="s">
        <v>11</v>
      </c>
      <c r="R907" s="29" t="s">
        <v>14203</v>
      </c>
      <c r="S907" s="29" t="s">
        <v>14204</v>
      </c>
      <c r="T907" s="29" t="s">
        <v>5620</v>
      </c>
      <c r="U907" s="29" t="s">
        <v>14205</v>
      </c>
      <c r="V907" s="29">
        <v>36</v>
      </c>
      <c r="W907" s="29" t="s">
        <v>396</v>
      </c>
      <c r="X907" s="29" t="s">
        <v>14206</v>
      </c>
      <c r="Y907" s="29" t="s">
        <v>491</v>
      </c>
      <c r="Z907" s="29" t="s">
        <v>14207</v>
      </c>
      <c r="AA907" s="29" t="s">
        <v>14207</v>
      </c>
      <c r="AB907" s="29" t="s">
        <v>10633</v>
      </c>
      <c r="AC907" s="29" t="s">
        <v>10634</v>
      </c>
      <c r="AD907" s="29" t="s">
        <v>11</v>
      </c>
      <c r="AE907" s="29" t="s">
        <v>3781</v>
      </c>
      <c r="AF907" s="29" t="s">
        <v>14208</v>
      </c>
      <c r="AG907" s="29">
        <v>25</v>
      </c>
      <c r="AH907" s="29" t="s">
        <v>14208</v>
      </c>
      <c r="AI907" s="29"/>
      <c r="AJ907" s="29"/>
      <c r="AK907" s="29"/>
      <c r="AL907" s="29"/>
      <c r="AM907" s="29"/>
      <c r="AN907" s="1">
        <f t="shared" si="48"/>
        <v>1</v>
      </c>
      <c r="AO907" s="1">
        <f t="shared" si="49"/>
        <v>0</v>
      </c>
      <c r="AP907" s="30">
        <f t="shared" si="50"/>
        <v>46296</v>
      </c>
      <c r="AQ907" s="1" t="str">
        <f>IF(COUNTIF('同场线路Rotas do mesmo SC'!A:A,C907)&gt;0,"Sim","Não")</f>
        <v>Não</v>
      </c>
      <c r="AR907" s="1" t="str">
        <f>IF(COUNTIF(揽收业务网点!A:A,P907)&gt;0,"Sim","Não")</f>
        <v>Sim</v>
      </c>
    </row>
    <row r="908" spans="1:44">
      <c r="A908" s="29" t="s">
        <v>14209</v>
      </c>
      <c r="B908" s="29" t="s">
        <v>379</v>
      </c>
      <c r="C908" s="29" t="s">
        <v>14210</v>
      </c>
      <c r="D908" s="29" t="s">
        <v>381</v>
      </c>
      <c r="E908" s="29" t="s">
        <v>382</v>
      </c>
      <c r="F908" s="29" t="s">
        <v>383</v>
      </c>
      <c r="G908" s="29">
        <v>27</v>
      </c>
      <c r="H908" s="29" t="s">
        <v>14211</v>
      </c>
      <c r="I908" s="29" t="s">
        <v>868</v>
      </c>
      <c r="J908" s="29" t="s">
        <v>2437</v>
      </c>
      <c r="K908" s="29" t="s">
        <v>387</v>
      </c>
      <c r="L908" s="29" t="s">
        <v>2438</v>
      </c>
      <c r="M908" s="29" t="s">
        <v>14212</v>
      </c>
      <c r="N908" s="29" t="s">
        <v>14213</v>
      </c>
      <c r="O908" s="29" t="s">
        <v>1111</v>
      </c>
      <c r="P908" s="29" t="s">
        <v>1112</v>
      </c>
      <c r="Q908" s="29" t="s">
        <v>168</v>
      </c>
      <c r="R908" s="29" t="s">
        <v>14214</v>
      </c>
      <c r="S908" s="29" t="s">
        <v>14215</v>
      </c>
      <c r="T908" s="29" t="s">
        <v>14216</v>
      </c>
      <c r="U908" s="29" t="s">
        <v>14217</v>
      </c>
      <c r="V908" s="29">
        <v>29</v>
      </c>
      <c r="W908" s="29" t="s">
        <v>396</v>
      </c>
      <c r="X908" s="29" t="s">
        <v>14218</v>
      </c>
      <c r="Y908" s="29" t="s">
        <v>948</v>
      </c>
      <c r="Z908" s="29" t="s">
        <v>14219</v>
      </c>
      <c r="AA908" s="29" t="s">
        <v>14219</v>
      </c>
      <c r="AB908" s="29" t="s">
        <v>14220</v>
      </c>
      <c r="AC908" s="29" t="s">
        <v>14221</v>
      </c>
      <c r="AD908" s="29" t="s">
        <v>168</v>
      </c>
      <c r="AE908" s="29" t="s">
        <v>14222</v>
      </c>
      <c r="AF908" s="29" t="s">
        <v>14223</v>
      </c>
      <c r="AG908" s="29">
        <v>-27</v>
      </c>
      <c r="AH908" s="29" t="s">
        <v>14223</v>
      </c>
      <c r="AI908" s="29" t="s">
        <v>14224</v>
      </c>
      <c r="AJ908" s="29">
        <v>22</v>
      </c>
      <c r="AK908" s="29" t="s">
        <v>14225</v>
      </c>
      <c r="AL908" s="29" t="s">
        <v>14226</v>
      </c>
      <c r="AM908" s="29">
        <v>71</v>
      </c>
      <c r="AN908" s="1">
        <f t="shared" si="48"/>
        <v>1</v>
      </c>
      <c r="AO908" s="1">
        <f t="shared" si="49"/>
        <v>1</v>
      </c>
      <c r="AP908" s="30">
        <f t="shared" si="50"/>
        <v>46296</v>
      </c>
      <c r="AQ908" s="1" t="str">
        <f>IF(COUNTIF('同场线路Rotas do mesmo SC'!A:A,C908)&gt;0,"Sim","Não")</f>
        <v>Não</v>
      </c>
      <c r="AR908" s="1" t="str">
        <f>IF(COUNTIF(揽收业务网点!A:A,P908)&gt;0,"Sim","Não")</f>
        <v>Não</v>
      </c>
    </row>
    <row r="909" spans="1:44">
      <c r="A909" s="29" t="s">
        <v>14227</v>
      </c>
      <c r="B909" s="29" t="s">
        <v>379</v>
      </c>
      <c r="C909" s="29" t="s">
        <v>14228</v>
      </c>
      <c r="D909" s="29" t="s">
        <v>381</v>
      </c>
      <c r="E909" s="29" t="s">
        <v>382</v>
      </c>
      <c r="F909" s="29" t="s">
        <v>383</v>
      </c>
      <c r="G909" s="29">
        <v>185</v>
      </c>
      <c r="H909" s="29" t="s">
        <v>11068</v>
      </c>
      <c r="I909" s="29" t="s">
        <v>385</v>
      </c>
      <c r="J909" s="29" t="s">
        <v>775</v>
      </c>
      <c r="K909" s="29" t="s">
        <v>411</v>
      </c>
      <c r="L909" s="29" t="s">
        <v>776</v>
      </c>
      <c r="M909" s="29" t="s">
        <v>11069</v>
      </c>
      <c r="N909" s="29" t="s">
        <v>11070</v>
      </c>
      <c r="O909" s="29" t="s">
        <v>3195</v>
      </c>
      <c r="P909" s="29" t="s">
        <v>3196</v>
      </c>
      <c r="Q909" s="29" t="s">
        <v>5</v>
      </c>
      <c r="R909" s="29" t="s">
        <v>3590</v>
      </c>
      <c r="S909" s="29" t="s">
        <v>14229</v>
      </c>
      <c r="T909" s="29" t="s">
        <v>14230</v>
      </c>
      <c r="U909" s="29" t="s">
        <v>14231</v>
      </c>
      <c r="V909" s="29">
        <v>57</v>
      </c>
      <c r="W909" s="29" t="s">
        <v>396</v>
      </c>
      <c r="X909" s="29" t="s">
        <v>14232</v>
      </c>
      <c r="Y909" s="29" t="s">
        <v>528</v>
      </c>
      <c r="Z909" s="29" t="s">
        <v>5969</v>
      </c>
      <c r="AA909" s="29" t="s">
        <v>5969</v>
      </c>
      <c r="AB909" s="29" t="s">
        <v>14233</v>
      </c>
      <c r="AC909" s="29" t="s">
        <v>14234</v>
      </c>
      <c r="AD909" s="29" t="s">
        <v>5</v>
      </c>
      <c r="AE909" s="29" t="s">
        <v>5634</v>
      </c>
      <c r="AF909" s="29" t="s">
        <v>14235</v>
      </c>
      <c r="AG909" s="29">
        <v>34</v>
      </c>
      <c r="AH909" s="29" t="s">
        <v>14235</v>
      </c>
      <c r="AI909" s="29" t="s">
        <v>14236</v>
      </c>
      <c r="AJ909" s="29">
        <v>14</v>
      </c>
      <c r="AK909" s="29" t="s">
        <v>14237</v>
      </c>
      <c r="AL909" s="29" t="s">
        <v>14238</v>
      </c>
      <c r="AM909" s="29">
        <v>5</v>
      </c>
      <c r="AN909" s="1">
        <f t="shared" si="48"/>
        <v>1</v>
      </c>
      <c r="AO909" s="1">
        <f t="shared" si="49"/>
        <v>1</v>
      </c>
      <c r="AP909" s="30">
        <f t="shared" si="50"/>
        <v>46296</v>
      </c>
      <c r="AQ909" s="1" t="str">
        <f>IF(COUNTIF('同场线路Rotas do mesmo SC'!A:A,C909)&gt;0,"Sim","Não")</f>
        <v>Não</v>
      </c>
      <c r="AR909" s="1" t="str">
        <f>IF(COUNTIF(揽收业务网点!A:A,P909)&gt;0,"Sim","Não")</f>
        <v>Não</v>
      </c>
    </row>
    <row r="910" spans="1:44">
      <c r="A910" s="29" t="s">
        <v>14239</v>
      </c>
      <c r="B910" s="29" t="s">
        <v>379</v>
      </c>
      <c r="C910" s="29" t="s">
        <v>14240</v>
      </c>
      <c r="D910" s="29" t="s">
        <v>381</v>
      </c>
      <c r="E910" s="29" t="s">
        <v>382</v>
      </c>
      <c r="F910" s="29" t="s">
        <v>383</v>
      </c>
      <c r="G910" s="29">
        <v>20</v>
      </c>
      <c r="H910" s="29" t="s">
        <v>11068</v>
      </c>
      <c r="I910" s="29" t="s">
        <v>385</v>
      </c>
      <c r="J910" s="29" t="s">
        <v>14241</v>
      </c>
      <c r="K910" s="29" t="s">
        <v>387</v>
      </c>
      <c r="L910" s="29" t="s">
        <v>14242</v>
      </c>
      <c r="M910" s="29" t="s">
        <v>12354</v>
      </c>
      <c r="N910" s="29" t="s">
        <v>12355</v>
      </c>
      <c r="O910" s="29" t="s">
        <v>3195</v>
      </c>
      <c r="P910" s="29" t="s">
        <v>3196</v>
      </c>
      <c r="Q910" s="29" t="s">
        <v>5</v>
      </c>
      <c r="R910" s="29" t="s">
        <v>14243</v>
      </c>
      <c r="S910" s="29" t="s">
        <v>14244</v>
      </c>
      <c r="T910" s="29" t="s">
        <v>14245</v>
      </c>
      <c r="U910" s="29" t="s">
        <v>14246</v>
      </c>
      <c r="V910" s="29">
        <v>202</v>
      </c>
      <c r="W910" s="29" t="s">
        <v>396</v>
      </c>
      <c r="X910" s="29" t="s">
        <v>14247</v>
      </c>
      <c r="Y910" s="29" t="s">
        <v>528</v>
      </c>
      <c r="Z910" s="29" t="s">
        <v>14248</v>
      </c>
      <c r="AA910" s="29" t="s">
        <v>14248</v>
      </c>
      <c r="AB910" s="29" t="s">
        <v>14249</v>
      </c>
      <c r="AC910" s="29" t="s">
        <v>14250</v>
      </c>
      <c r="AD910" s="29" t="s">
        <v>5</v>
      </c>
      <c r="AE910" s="29" t="s">
        <v>10251</v>
      </c>
      <c r="AF910" s="29" t="s">
        <v>14251</v>
      </c>
      <c r="AG910" s="29">
        <v>96</v>
      </c>
      <c r="AH910" s="29" t="s">
        <v>14251</v>
      </c>
      <c r="AI910" s="29" t="s">
        <v>14252</v>
      </c>
      <c r="AJ910" s="29">
        <v>166</v>
      </c>
      <c r="AK910" s="29" t="s">
        <v>14253</v>
      </c>
      <c r="AL910" s="29" t="s">
        <v>14254</v>
      </c>
      <c r="AM910" s="29">
        <v>83</v>
      </c>
      <c r="AN910" s="1">
        <f t="shared" si="48"/>
        <v>1</v>
      </c>
      <c r="AO910" s="1">
        <f t="shared" si="49"/>
        <v>1</v>
      </c>
      <c r="AP910" s="30">
        <f t="shared" si="50"/>
        <v>46296</v>
      </c>
      <c r="AQ910" s="1" t="str">
        <f>IF(COUNTIF('同场线路Rotas do mesmo SC'!A:A,C910)&gt;0,"Sim","Não")</f>
        <v>Não</v>
      </c>
      <c r="AR910" s="1" t="str">
        <f>IF(COUNTIF(揽收业务网点!A:A,P910)&gt;0,"Sim","Não")</f>
        <v>Não</v>
      </c>
    </row>
    <row r="911" spans="1:44">
      <c r="A911" s="29" t="s">
        <v>14255</v>
      </c>
      <c r="B911" s="29" t="s">
        <v>2590</v>
      </c>
      <c r="C911" s="29" t="s">
        <v>14256</v>
      </c>
      <c r="D911" s="29" t="s">
        <v>381</v>
      </c>
      <c r="E911" s="29" t="s">
        <v>382</v>
      </c>
      <c r="F911" s="29" t="s">
        <v>383</v>
      </c>
      <c r="G911" s="29">
        <v>260</v>
      </c>
      <c r="H911" s="29" t="s">
        <v>13905</v>
      </c>
      <c r="I911" s="29" t="s">
        <v>868</v>
      </c>
      <c r="J911" s="29" t="s">
        <v>7072</v>
      </c>
      <c r="K911" s="29" t="s">
        <v>387</v>
      </c>
      <c r="L911" s="29" t="s">
        <v>13906</v>
      </c>
      <c r="M911" s="29" t="s">
        <v>14257</v>
      </c>
      <c r="N911" s="29" t="s">
        <v>14258</v>
      </c>
      <c r="O911" s="29" t="s">
        <v>1435</v>
      </c>
      <c r="P911" s="29" t="s">
        <v>1436</v>
      </c>
      <c r="Q911" s="29" t="s">
        <v>5</v>
      </c>
      <c r="R911" s="29" t="s">
        <v>12356</v>
      </c>
      <c r="S911" s="29" t="s">
        <v>14259</v>
      </c>
      <c r="T911" s="29" t="s">
        <v>14260</v>
      </c>
      <c r="U911" s="29" t="s">
        <v>14261</v>
      </c>
      <c r="V911" s="29">
        <v>426</v>
      </c>
      <c r="W911" s="29" t="s">
        <v>396</v>
      </c>
      <c r="X911" s="29" t="s">
        <v>14262</v>
      </c>
      <c r="Y911" s="29" t="s">
        <v>633</v>
      </c>
      <c r="Z911" s="29" t="s">
        <v>2998</v>
      </c>
      <c r="AA911" s="29" t="s">
        <v>2998</v>
      </c>
      <c r="AB911" s="29" t="s">
        <v>14263</v>
      </c>
      <c r="AC911" s="29" t="s">
        <v>14264</v>
      </c>
      <c r="AD911" s="29" t="s">
        <v>5</v>
      </c>
      <c r="AE911" s="29" t="s">
        <v>14265</v>
      </c>
      <c r="AF911" s="29"/>
      <c r="AG911" s="29"/>
      <c r="AH911" s="29"/>
      <c r="AI911" s="29" t="s">
        <v>14266</v>
      </c>
      <c r="AJ911" s="29"/>
      <c r="AK911" s="29" t="s">
        <v>14267</v>
      </c>
      <c r="AL911" s="29" t="s">
        <v>14268</v>
      </c>
      <c r="AM911" s="29">
        <v>219</v>
      </c>
      <c r="AN911" s="1">
        <f t="shared" si="48"/>
        <v>1</v>
      </c>
      <c r="AO911" s="1">
        <f t="shared" si="49"/>
        <v>1</v>
      </c>
      <c r="AP911" s="30">
        <f t="shared" si="50"/>
        <v>46296</v>
      </c>
      <c r="AQ911" s="1" t="str">
        <f>IF(COUNTIF('同场线路Rotas do mesmo SC'!A:A,C911)&gt;0,"Sim","Não")</f>
        <v>Não</v>
      </c>
      <c r="AR911" s="1" t="str">
        <f>IF(COUNTIF(揽收业务网点!A:A,P911)&gt;0,"Sim","Não")</f>
        <v>Não</v>
      </c>
    </row>
    <row r="912" spans="1:44">
      <c r="A912" s="29" t="s">
        <v>14269</v>
      </c>
      <c r="B912" s="29" t="s">
        <v>379</v>
      </c>
      <c r="C912" s="29" t="s">
        <v>14270</v>
      </c>
      <c r="D912" s="29" t="s">
        <v>381</v>
      </c>
      <c r="E912" s="29" t="s">
        <v>382</v>
      </c>
      <c r="F912" s="29" t="s">
        <v>383</v>
      </c>
      <c r="G912" s="29">
        <v>22</v>
      </c>
      <c r="H912" s="29" t="s">
        <v>14271</v>
      </c>
      <c r="I912" s="29" t="s">
        <v>385</v>
      </c>
      <c r="J912" s="29" t="s">
        <v>6175</v>
      </c>
      <c r="K912" s="29" t="s">
        <v>387</v>
      </c>
      <c r="L912" s="29" t="s">
        <v>6176</v>
      </c>
      <c r="M912" s="29" t="s">
        <v>14272</v>
      </c>
      <c r="N912" s="29" t="s">
        <v>14273</v>
      </c>
      <c r="O912" s="29" t="s">
        <v>6179</v>
      </c>
      <c r="P912" s="29" t="s">
        <v>6180</v>
      </c>
      <c r="Q912" s="29" t="s">
        <v>168</v>
      </c>
      <c r="R912" s="29" t="s">
        <v>14274</v>
      </c>
      <c r="S912" s="29" t="s">
        <v>14274</v>
      </c>
      <c r="T912" s="29" t="s">
        <v>14275</v>
      </c>
      <c r="U912" s="29" t="s">
        <v>14276</v>
      </c>
      <c r="V912" s="29">
        <v>289</v>
      </c>
      <c r="W912" s="29" t="s">
        <v>396</v>
      </c>
      <c r="X912" s="29" t="s">
        <v>14277</v>
      </c>
      <c r="Y912" s="29" t="s">
        <v>528</v>
      </c>
      <c r="Z912" s="29" t="s">
        <v>14278</v>
      </c>
      <c r="AA912" s="29" t="s">
        <v>14278</v>
      </c>
      <c r="AB912" s="29" t="s">
        <v>14279</v>
      </c>
      <c r="AC912" s="29" t="s">
        <v>14280</v>
      </c>
      <c r="AD912" s="29" t="s">
        <v>168</v>
      </c>
      <c r="AE912" s="29" t="s">
        <v>2179</v>
      </c>
      <c r="AF912" s="29" t="s">
        <v>14281</v>
      </c>
      <c r="AG912" s="29">
        <v>-52</v>
      </c>
      <c r="AH912" s="29" t="s">
        <v>14281</v>
      </c>
      <c r="AI912" s="29"/>
      <c r="AJ912" s="29">
        <v>10</v>
      </c>
      <c r="AK912" s="29" t="s">
        <v>14282</v>
      </c>
      <c r="AL912" s="29" t="s">
        <v>14283</v>
      </c>
      <c r="AM912" s="29">
        <v>47</v>
      </c>
      <c r="AN912" s="1">
        <f t="shared" ref="AN912:AN975" si="51">IF(X912="",0,1)</f>
        <v>1</v>
      </c>
      <c r="AO912" s="1">
        <f t="shared" ref="AO912:AO975" si="52">IF(AI912="",0,1)</f>
        <v>0</v>
      </c>
      <c r="AP912" s="30">
        <f t="shared" ref="AP912:AP975" si="53">DATE(YEAR(AE912),MONTH(AE912),DAY(AE912))</f>
        <v>46296</v>
      </c>
      <c r="AQ912" s="1" t="str">
        <f>IF(COUNTIF('同场线路Rotas do mesmo SC'!A:A,C912)&gt;0,"Sim","Não")</f>
        <v>Não</v>
      </c>
      <c r="AR912" s="1" t="str">
        <f>IF(COUNTIF(揽收业务网点!A:A,P912)&gt;0,"Sim","Não")</f>
        <v>Não</v>
      </c>
    </row>
    <row r="913" spans="1:44">
      <c r="A913" s="29" t="s">
        <v>14284</v>
      </c>
      <c r="B913" s="29" t="s">
        <v>379</v>
      </c>
      <c r="C913" s="29" t="s">
        <v>14285</v>
      </c>
      <c r="D913" s="29" t="s">
        <v>381</v>
      </c>
      <c r="E913" s="29" t="s">
        <v>382</v>
      </c>
      <c r="F913" s="29" t="s">
        <v>732</v>
      </c>
      <c r="G913" s="29">
        <v>18</v>
      </c>
      <c r="H913" s="29" t="s">
        <v>9138</v>
      </c>
      <c r="I913" s="29" t="s">
        <v>868</v>
      </c>
      <c r="J913" s="29" t="s">
        <v>4160</v>
      </c>
      <c r="K913" s="29" t="s">
        <v>387</v>
      </c>
      <c r="L913" s="29" t="s">
        <v>4161</v>
      </c>
      <c r="M913" s="29" t="s">
        <v>9139</v>
      </c>
      <c r="N913" s="29" t="s">
        <v>9140</v>
      </c>
      <c r="O913" s="29" t="s">
        <v>1403</v>
      </c>
      <c r="P913" s="29" t="s">
        <v>53</v>
      </c>
      <c r="Q913" s="29" t="s">
        <v>11</v>
      </c>
      <c r="R913" s="29" t="s">
        <v>14286</v>
      </c>
      <c r="S913" s="29" t="s">
        <v>14287</v>
      </c>
      <c r="T913" s="29" t="s">
        <v>14288</v>
      </c>
      <c r="U913" s="29" t="s">
        <v>14289</v>
      </c>
      <c r="V913" s="29">
        <v>8</v>
      </c>
      <c r="W913" s="29" t="s">
        <v>396</v>
      </c>
      <c r="X913" s="29" t="s">
        <v>14290</v>
      </c>
      <c r="Y913" s="29" t="s">
        <v>491</v>
      </c>
      <c r="Z913" s="29" t="s">
        <v>14291</v>
      </c>
      <c r="AA913" s="29" t="s">
        <v>14291</v>
      </c>
      <c r="AB913" s="29" t="s">
        <v>9145</v>
      </c>
      <c r="AC913" s="29" t="s">
        <v>9146</v>
      </c>
      <c r="AD913" s="29" t="s">
        <v>11</v>
      </c>
      <c r="AE913" s="29" t="s">
        <v>3781</v>
      </c>
      <c r="AF913" s="29" t="s">
        <v>14292</v>
      </c>
      <c r="AG913" s="29">
        <v>8</v>
      </c>
      <c r="AH913" s="29" t="s">
        <v>14292</v>
      </c>
      <c r="AI913" s="29" t="s">
        <v>14293</v>
      </c>
      <c r="AJ913" s="29">
        <v>9</v>
      </c>
      <c r="AK913" s="29" t="s">
        <v>14294</v>
      </c>
      <c r="AL913" s="29" t="s">
        <v>14295</v>
      </c>
      <c r="AM913" s="29">
        <v>191</v>
      </c>
      <c r="AN913" s="1">
        <f t="shared" si="51"/>
        <v>1</v>
      </c>
      <c r="AO913" s="1">
        <f t="shared" si="52"/>
        <v>1</v>
      </c>
      <c r="AP913" s="30">
        <f t="shared" si="53"/>
        <v>46296</v>
      </c>
      <c r="AQ913" s="1" t="str">
        <f>IF(COUNTIF('同场线路Rotas do mesmo SC'!A:A,C913)&gt;0,"Sim","Não")</f>
        <v>Não</v>
      </c>
      <c r="AR913" s="1" t="str">
        <f>IF(COUNTIF(揽收业务网点!A:A,P913)&gt;0,"Sim","Não")</f>
        <v>Sim</v>
      </c>
    </row>
    <row r="914" spans="1:44">
      <c r="A914" s="29" t="s">
        <v>14296</v>
      </c>
      <c r="B914" s="29" t="s">
        <v>379</v>
      </c>
      <c r="C914" s="29" t="s">
        <v>14297</v>
      </c>
      <c r="D914" s="29" t="s">
        <v>381</v>
      </c>
      <c r="E914" s="29" t="s">
        <v>382</v>
      </c>
      <c r="F914" s="29" t="s">
        <v>944</v>
      </c>
      <c r="G914" s="29">
        <v>129</v>
      </c>
      <c r="H914" s="29" t="s">
        <v>1752</v>
      </c>
      <c r="I914" s="29" t="s">
        <v>663</v>
      </c>
      <c r="J914" s="29" t="s">
        <v>1753</v>
      </c>
      <c r="K914" s="29" t="s">
        <v>387</v>
      </c>
      <c r="L914" s="29" t="s">
        <v>1754</v>
      </c>
      <c r="M914" s="29" t="s">
        <v>14298</v>
      </c>
      <c r="N914" s="29" t="s">
        <v>14299</v>
      </c>
      <c r="O914" s="29" t="s">
        <v>653</v>
      </c>
      <c r="P914" s="29" t="s">
        <v>654</v>
      </c>
      <c r="Q914" s="29" t="s">
        <v>11</v>
      </c>
      <c r="R914" s="29" t="s">
        <v>14300</v>
      </c>
      <c r="S914" s="29" t="s">
        <v>14301</v>
      </c>
      <c r="T914" s="29" t="s">
        <v>14302</v>
      </c>
      <c r="U914" s="29" t="s">
        <v>14303</v>
      </c>
      <c r="V914" s="29">
        <v>663</v>
      </c>
      <c r="W914" s="29" t="s">
        <v>396</v>
      </c>
      <c r="X914" s="29" t="s">
        <v>14304</v>
      </c>
      <c r="Y914" s="29" t="s">
        <v>1954</v>
      </c>
      <c r="Z914" s="29" t="s">
        <v>14305</v>
      </c>
      <c r="AA914" s="29" t="s">
        <v>14305</v>
      </c>
      <c r="AB914" s="29" t="s">
        <v>1703</v>
      </c>
      <c r="AC914" s="29" t="s">
        <v>45</v>
      </c>
      <c r="AD914" s="29" t="s">
        <v>11</v>
      </c>
      <c r="AE914" s="29" t="s">
        <v>1814</v>
      </c>
      <c r="AF914" s="29" t="s">
        <v>14306</v>
      </c>
      <c r="AG914" s="29">
        <v>-8</v>
      </c>
      <c r="AH914" s="29" t="s">
        <v>14306</v>
      </c>
      <c r="AI914" s="29"/>
      <c r="AJ914" s="29">
        <v>609</v>
      </c>
      <c r="AK914" s="29" t="s">
        <v>14307</v>
      </c>
      <c r="AL914" s="29" t="s">
        <v>14308</v>
      </c>
      <c r="AM914" s="29">
        <v>2798</v>
      </c>
      <c r="AN914" s="1">
        <f t="shared" si="51"/>
        <v>1</v>
      </c>
      <c r="AO914" s="1">
        <f t="shared" si="52"/>
        <v>0</v>
      </c>
      <c r="AP914" s="30">
        <f t="shared" si="53"/>
        <v>46296</v>
      </c>
      <c r="AQ914" s="1" t="str">
        <f>IF(COUNTIF('同场线路Rotas do mesmo SC'!A:A,C914)&gt;0,"Sim","Não")</f>
        <v>Não</v>
      </c>
      <c r="AR914" s="1" t="str">
        <f>IF(COUNTIF(揽收业务网点!A:A,P914)&gt;0,"Sim","Não")</f>
        <v>Não</v>
      </c>
    </row>
    <row r="915" spans="1:44">
      <c r="A915" s="29" t="s">
        <v>14309</v>
      </c>
      <c r="B915" s="29" t="s">
        <v>379</v>
      </c>
      <c r="C915" s="29" t="s">
        <v>14310</v>
      </c>
      <c r="D915" s="29" t="s">
        <v>381</v>
      </c>
      <c r="E915" s="29" t="s">
        <v>382</v>
      </c>
      <c r="F915" s="29" t="s">
        <v>383</v>
      </c>
      <c r="G915" s="29">
        <v>57</v>
      </c>
      <c r="H915" s="29" t="s">
        <v>14311</v>
      </c>
      <c r="I915" s="29" t="s">
        <v>385</v>
      </c>
      <c r="J915" s="29" t="s">
        <v>6448</v>
      </c>
      <c r="K915" s="29" t="s">
        <v>387</v>
      </c>
      <c r="L915" s="29" t="s">
        <v>6449</v>
      </c>
      <c r="M915" s="29" t="s">
        <v>14312</v>
      </c>
      <c r="N915" s="29" t="s">
        <v>14313</v>
      </c>
      <c r="O915" s="29" t="s">
        <v>12396</v>
      </c>
      <c r="P915" s="29" t="s">
        <v>12397</v>
      </c>
      <c r="Q915" s="29" t="s">
        <v>94</v>
      </c>
      <c r="R915" s="29" t="s">
        <v>14314</v>
      </c>
      <c r="S915" s="29" t="s">
        <v>14314</v>
      </c>
      <c r="T915" s="29" t="s">
        <v>14315</v>
      </c>
      <c r="U915" s="29" t="s">
        <v>14316</v>
      </c>
      <c r="V915" s="29">
        <v>57</v>
      </c>
      <c r="W915" s="29" t="s">
        <v>396</v>
      </c>
      <c r="X915" s="29" t="s">
        <v>14317</v>
      </c>
      <c r="Y915" s="29" t="s">
        <v>1437</v>
      </c>
      <c r="Z915" s="29" t="s">
        <v>14318</v>
      </c>
      <c r="AA915" s="29" t="s">
        <v>14318</v>
      </c>
      <c r="AB915" s="29" t="s">
        <v>14319</v>
      </c>
      <c r="AC915" s="29" t="s">
        <v>14320</v>
      </c>
      <c r="AD915" s="29" t="s">
        <v>94</v>
      </c>
      <c r="AE915" s="29" t="s">
        <v>2044</v>
      </c>
      <c r="AF915" s="29" t="s">
        <v>14321</v>
      </c>
      <c r="AG915" s="29">
        <v>32</v>
      </c>
      <c r="AH915" s="29" t="s">
        <v>14321</v>
      </c>
      <c r="AI915" s="29" t="s">
        <v>14322</v>
      </c>
      <c r="AJ915" s="29">
        <v>58</v>
      </c>
      <c r="AK915" s="29" t="s">
        <v>14323</v>
      </c>
      <c r="AL915" s="29" t="s">
        <v>8144</v>
      </c>
      <c r="AM915" s="29">
        <v>39</v>
      </c>
      <c r="AN915" s="1">
        <f t="shared" si="51"/>
        <v>1</v>
      </c>
      <c r="AO915" s="1">
        <f t="shared" si="52"/>
        <v>1</v>
      </c>
      <c r="AP915" s="30">
        <f t="shared" si="53"/>
        <v>46296</v>
      </c>
      <c r="AQ915" s="1" t="str">
        <f>IF(COUNTIF('同场线路Rotas do mesmo SC'!A:A,C915)&gt;0,"Sim","Não")</f>
        <v>Não</v>
      </c>
      <c r="AR915" s="1" t="str">
        <f>IF(COUNTIF(揽收业务网点!A:A,P915)&gt;0,"Sim","Não")</f>
        <v>Não</v>
      </c>
    </row>
    <row r="916" spans="1:44">
      <c r="A916" s="29" t="s">
        <v>14324</v>
      </c>
      <c r="B916" s="29" t="s">
        <v>379</v>
      </c>
      <c r="C916" s="29" t="s">
        <v>14325</v>
      </c>
      <c r="D916" s="29" t="s">
        <v>381</v>
      </c>
      <c r="E916" s="29" t="s">
        <v>382</v>
      </c>
      <c r="F916" s="29" t="s">
        <v>383</v>
      </c>
      <c r="G916" s="29">
        <v>150</v>
      </c>
      <c r="H916" s="29" t="s">
        <v>1065</v>
      </c>
      <c r="I916" s="29" t="s">
        <v>385</v>
      </c>
      <c r="J916" s="29" t="s">
        <v>1066</v>
      </c>
      <c r="K916" s="29" t="s">
        <v>387</v>
      </c>
      <c r="L916" s="29" t="s">
        <v>1067</v>
      </c>
      <c r="M916" s="29" t="s">
        <v>14326</v>
      </c>
      <c r="N916" s="29" t="s">
        <v>14327</v>
      </c>
      <c r="O916" s="29" t="s">
        <v>1347</v>
      </c>
      <c r="P916" s="29" t="s">
        <v>1348</v>
      </c>
      <c r="Q916" s="29" t="s">
        <v>70</v>
      </c>
      <c r="R916" s="29" t="s">
        <v>14328</v>
      </c>
      <c r="S916" s="29" t="s">
        <v>14329</v>
      </c>
      <c r="T916" s="29" t="s">
        <v>14330</v>
      </c>
      <c r="U916" s="29" t="s">
        <v>14331</v>
      </c>
      <c r="V916" s="29">
        <v>93</v>
      </c>
      <c r="W916" s="29" t="s">
        <v>396</v>
      </c>
      <c r="X916" s="29" t="s">
        <v>14332</v>
      </c>
      <c r="Y916" s="29" t="s">
        <v>575</v>
      </c>
      <c r="Z916" s="29" t="s">
        <v>14333</v>
      </c>
      <c r="AA916" s="29" t="s">
        <v>14333</v>
      </c>
      <c r="AB916" s="29" t="s">
        <v>14334</v>
      </c>
      <c r="AC916" s="29" t="s">
        <v>89</v>
      </c>
      <c r="AD916" s="29" t="s">
        <v>70</v>
      </c>
      <c r="AE916" s="29" t="s">
        <v>422</v>
      </c>
      <c r="AF916" s="29" t="s">
        <v>2048</v>
      </c>
      <c r="AG916" s="29">
        <v>86</v>
      </c>
      <c r="AH916" s="29" t="s">
        <v>2048</v>
      </c>
      <c r="AI916" s="29" t="s">
        <v>14335</v>
      </c>
      <c r="AJ916" s="29">
        <v>130</v>
      </c>
      <c r="AK916" s="29" t="s">
        <v>14336</v>
      </c>
      <c r="AL916" s="29" t="s">
        <v>14337</v>
      </c>
      <c r="AM916" s="29">
        <v>289</v>
      </c>
      <c r="AN916" s="1">
        <f t="shared" si="51"/>
        <v>1</v>
      </c>
      <c r="AO916" s="1">
        <f t="shared" si="52"/>
        <v>1</v>
      </c>
      <c r="AP916" s="30">
        <f t="shared" si="53"/>
        <v>46296</v>
      </c>
      <c r="AQ916" s="1" t="str">
        <f>IF(COUNTIF('同场线路Rotas do mesmo SC'!A:A,C916)&gt;0,"Sim","Não")</f>
        <v>Não</v>
      </c>
      <c r="AR916" s="1" t="str">
        <f>IF(COUNTIF(揽收业务网点!A:A,P916)&gt;0,"Sim","Não")</f>
        <v>Não</v>
      </c>
    </row>
    <row r="917" spans="1:44">
      <c r="A917" s="29" t="s">
        <v>14338</v>
      </c>
      <c r="B917" s="29" t="s">
        <v>379</v>
      </c>
      <c r="C917" s="29" t="s">
        <v>14339</v>
      </c>
      <c r="D917" s="29" t="s">
        <v>381</v>
      </c>
      <c r="E917" s="29" t="s">
        <v>382</v>
      </c>
      <c r="F917" s="29" t="s">
        <v>383</v>
      </c>
      <c r="G917" s="29">
        <v>220</v>
      </c>
      <c r="H917" s="29" t="s">
        <v>14340</v>
      </c>
      <c r="I917" s="29" t="s">
        <v>868</v>
      </c>
      <c r="J917" s="29" t="s">
        <v>7072</v>
      </c>
      <c r="K917" s="29" t="s">
        <v>387</v>
      </c>
      <c r="L917" s="29" t="s">
        <v>13906</v>
      </c>
      <c r="M917" s="29" t="s">
        <v>14341</v>
      </c>
      <c r="N917" s="29" t="s">
        <v>14342</v>
      </c>
      <c r="O917" s="29" t="s">
        <v>1435</v>
      </c>
      <c r="P917" s="29" t="s">
        <v>1436</v>
      </c>
      <c r="Q917" s="29" t="s">
        <v>5</v>
      </c>
      <c r="R917" s="29" t="s">
        <v>14343</v>
      </c>
      <c r="S917" s="29" t="s">
        <v>14343</v>
      </c>
      <c r="T917" s="29" t="s">
        <v>14344</v>
      </c>
      <c r="U917" s="29" t="s">
        <v>13135</v>
      </c>
      <c r="V917" s="29">
        <v>21</v>
      </c>
      <c r="W917" s="29" t="s">
        <v>396</v>
      </c>
      <c r="X917" s="29" t="s">
        <v>14345</v>
      </c>
      <c r="Y917" s="29" t="s">
        <v>633</v>
      </c>
      <c r="Z917" s="29" t="s">
        <v>6618</v>
      </c>
      <c r="AA917" s="29" t="s">
        <v>6618</v>
      </c>
      <c r="AB917" s="29" t="s">
        <v>14346</v>
      </c>
      <c r="AC917" s="29" t="s">
        <v>14347</v>
      </c>
      <c r="AD917" s="29" t="s">
        <v>5</v>
      </c>
      <c r="AE917" s="29" t="s">
        <v>2079</v>
      </c>
      <c r="AF917" s="29"/>
      <c r="AG917" s="29"/>
      <c r="AH917" s="29"/>
      <c r="AI917" s="29"/>
      <c r="AJ917" s="29"/>
      <c r="AK917" s="29" t="s">
        <v>14348</v>
      </c>
      <c r="AL917" s="29" t="s">
        <v>14349</v>
      </c>
      <c r="AM917" s="29">
        <v>56</v>
      </c>
      <c r="AN917" s="1">
        <f t="shared" si="51"/>
        <v>1</v>
      </c>
      <c r="AO917" s="1">
        <f t="shared" si="52"/>
        <v>0</v>
      </c>
      <c r="AP917" s="30">
        <f t="shared" si="53"/>
        <v>46296</v>
      </c>
      <c r="AQ917" s="1" t="str">
        <f>IF(COUNTIF('同场线路Rotas do mesmo SC'!A:A,C917)&gt;0,"Sim","Não")</f>
        <v>Não</v>
      </c>
      <c r="AR917" s="1" t="str">
        <f>IF(COUNTIF(揽收业务网点!A:A,P917)&gt;0,"Sim","Não")</f>
        <v>Não</v>
      </c>
    </row>
    <row r="918" spans="1:44">
      <c r="A918" s="29" t="s">
        <v>14350</v>
      </c>
      <c r="B918" s="29" t="s">
        <v>379</v>
      </c>
      <c r="C918" s="29" t="s">
        <v>14351</v>
      </c>
      <c r="D918" s="29" t="s">
        <v>381</v>
      </c>
      <c r="E918" s="29" t="s">
        <v>382</v>
      </c>
      <c r="F918" s="29" t="s">
        <v>383</v>
      </c>
      <c r="G918" s="29">
        <v>221</v>
      </c>
      <c r="H918" s="29" t="s">
        <v>14352</v>
      </c>
      <c r="I918" s="29" t="s">
        <v>512</v>
      </c>
      <c r="J918" s="29" t="s">
        <v>14353</v>
      </c>
      <c r="K918" s="29" t="s">
        <v>387</v>
      </c>
      <c r="L918" s="29" t="s">
        <v>14354</v>
      </c>
      <c r="M918" s="29" t="s">
        <v>14355</v>
      </c>
      <c r="N918" s="29" t="s">
        <v>14356</v>
      </c>
      <c r="O918" s="29" t="s">
        <v>1262</v>
      </c>
      <c r="P918" s="29" t="s">
        <v>1263</v>
      </c>
      <c r="Q918" s="29" t="s">
        <v>118</v>
      </c>
      <c r="R918" s="29" t="s">
        <v>14357</v>
      </c>
      <c r="S918" s="29" t="s">
        <v>14357</v>
      </c>
      <c r="T918" s="29" t="s">
        <v>14358</v>
      </c>
      <c r="U918" s="29" t="s">
        <v>14359</v>
      </c>
      <c r="V918" s="29">
        <v>183</v>
      </c>
      <c r="W918" s="29" t="s">
        <v>396</v>
      </c>
      <c r="X918" s="29" t="s">
        <v>11153</v>
      </c>
      <c r="Y918" s="29" t="s">
        <v>1437</v>
      </c>
      <c r="Z918" s="29" t="s">
        <v>14360</v>
      </c>
      <c r="AA918" s="29" t="s">
        <v>14360</v>
      </c>
      <c r="AB918" s="29" t="s">
        <v>14361</v>
      </c>
      <c r="AC918" s="29" t="s">
        <v>14362</v>
      </c>
      <c r="AD918" s="29" t="s">
        <v>118</v>
      </c>
      <c r="AE918" s="29" t="s">
        <v>3221</v>
      </c>
      <c r="AF918" s="29" t="s">
        <v>14363</v>
      </c>
      <c r="AG918" s="29">
        <v>-18</v>
      </c>
      <c r="AH918" s="29" t="s">
        <v>14363</v>
      </c>
      <c r="AI918" s="29" t="s">
        <v>14364</v>
      </c>
      <c r="AJ918" s="29"/>
      <c r="AK918" s="29"/>
      <c r="AL918" s="29"/>
      <c r="AM918" s="29"/>
      <c r="AN918" s="1">
        <f t="shared" si="51"/>
        <v>1</v>
      </c>
      <c r="AO918" s="1">
        <f t="shared" si="52"/>
        <v>1</v>
      </c>
      <c r="AP918" s="30">
        <f t="shared" si="53"/>
        <v>46296</v>
      </c>
      <c r="AQ918" s="1" t="str">
        <f>IF(COUNTIF('同场线路Rotas do mesmo SC'!A:A,C918)&gt;0,"Sim","Não")</f>
        <v>Não</v>
      </c>
      <c r="AR918" s="1" t="str">
        <f>IF(COUNTIF(揽收业务网点!A:A,P918)&gt;0,"Sim","Não")</f>
        <v>Não</v>
      </c>
    </row>
    <row r="919" spans="1:44">
      <c r="A919" s="29" t="s">
        <v>14365</v>
      </c>
      <c r="B919" s="29" t="s">
        <v>379</v>
      </c>
      <c r="C919" s="29" t="s">
        <v>14366</v>
      </c>
      <c r="D919" s="29" t="s">
        <v>381</v>
      </c>
      <c r="E919" s="29" t="s">
        <v>382</v>
      </c>
      <c r="F919" s="29" t="s">
        <v>383</v>
      </c>
      <c r="G919" s="29">
        <v>90</v>
      </c>
      <c r="H919" s="29" t="s">
        <v>14367</v>
      </c>
      <c r="I919" s="29" t="s">
        <v>385</v>
      </c>
      <c r="J919" s="29" t="s">
        <v>3874</v>
      </c>
      <c r="K919" s="29" t="s">
        <v>387</v>
      </c>
      <c r="L919" s="29" t="s">
        <v>3875</v>
      </c>
      <c r="M919" s="29" t="s">
        <v>14368</v>
      </c>
      <c r="N919" s="29" t="s">
        <v>14369</v>
      </c>
      <c r="O919" s="29" t="s">
        <v>1903</v>
      </c>
      <c r="P919" s="29" t="s">
        <v>1904</v>
      </c>
      <c r="Q919" s="29" t="s">
        <v>70</v>
      </c>
      <c r="R919" s="29" t="s">
        <v>14370</v>
      </c>
      <c r="S919" s="29" t="s">
        <v>14371</v>
      </c>
      <c r="T919" s="29" t="s">
        <v>14372</v>
      </c>
      <c r="U919" s="29" t="s">
        <v>14373</v>
      </c>
      <c r="V919" s="29">
        <v>379</v>
      </c>
      <c r="W919" s="29" t="s">
        <v>396</v>
      </c>
      <c r="X919" s="29" t="s">
        <v>14374</v>
      </c>
      <c r="Y919" s="29" t="s">
        <v>948</v>
      </c>
      <c r="Z919" s="29" t="s">
        <v>14375</v>
      </c>
      <c r="AA919" s="29" t="s">
        <v>14375</v>
      </c>
      <c r="AB919" s="29" t="s">
        <v>14376</v>
      </c>
      <c r="AC919" s="29" t="s">
        <v>14377</v>
      </c>
      <c r="AD919" s="29" t="s">
        <v>70</v>
      </c>
      <c r="AE919" s="29" t="s">
        <v>633</v>
      </c>
      <c r="AF919" s="29" t="s">
        <v>14378</v>
      </c>
      <c r="AG919" s="29">
        <v>8</v>
      </c>
      <c r="AH919" s="29" t="s">
        <v>14378</v>
      </c>
      <c r="AI919" s="29" t="s">
        <v>14379</v>
      </c>
      <c r="AJ919" s="29">
        <v>118</v>
      </c>
      <c r="AK919" s="29" t="s">
        <v>14380</v>
      </c>
      <c r="AL919" s="29" t="s">
        <v>14381</v>
      </c>
      <c r="AM919" s="29">
        <v>1519</v>
      </c>
      <c r="AN919" s="1">
        <f t="shared" si="51"/>
        <v>1</v>
      </c>
      <c r="AO919" s="1">
        <f t="shared" si="52"/>
        <v>1</v>
      </c>
      <c r="AP919" s="30">
        <f t="shared" si="53"/>
        <v>46296</v>
      </c>
      <c r="AQ919" s="1" t="str">
        <f>IF(COUNTIF('同场线路Rotas do mesmo SC'!A:A,C919)&gt;0,"Sim","Não")</f>
        <v>Não</v>
      </c>
      <c r="AR919" s="1" t="str">
        <f>IF(COUNTIF(揽收业务网点!A:A,P919)&gt;0,"Sim","Não")</f>
        <v>Não</v>
      </c>
    </row>
    <row r="920" spans="1:44">
      <c r="A920" s="29" t="s">
        <v>14382</v>
      </c>
      <c r="B920" s="29" t="s">
        <v>379</v>
      </c>
      <c r="C920" s="29" t="s">
        <v>14383</v>
      </c>
      <c r="D920" s="29" t="s">
        <v>381</v>
      </c>
      <c r="E920" s="29" t="s">
        <v>382</v>
      </c>
      <c r="F920" s="29" t="s">
        <v>383</v>
      </c>
      <c r="G920" s="29">
        <v>35</v>
      </c>
      <c r="H920" s="29" t="s">
        <v>14384</v>
      </c>
      <c r="I920" s="29" t="s">
        <v>868</v>
      </c>
      <c r="J920" s="29" t="s">
        <v>642</v>
      </c>
      <c r="K920" s="29" t="s">
        <v>387</v>
      </c>
      <c r="L920" s="29" t="s">
        <v>643</v>
      </c>
      <c r="M920" s="29" t="s">
        <v>14385</v>
      </c>
      <c r="N920" s="29" t="s">
        <v>14386</v>
      </c>
      <c r="O920" s="29" t="s">
        <v>1703</v>
      </c>
      <c r="P920" s="29" t="s">
        <v>45</v>
      </c>
      <c r="Q920" s="29" t="s">
        <v>11</v>
      </c>
      <c r="R920" s="29" t="s">
        <v>14387</v>
      </c>
      <c r="S920" s="29" t="s">
        <v>14387</v>
      </c>
      <c r="T920" s="29" t="s">
        <v>1609</v>
      </c>
      <c r="U920" s="29" t="s">
        <v>14388</v>
      </c>
      <c r="V920" s="29">
        <v>101</v>
      </c>
      <c r="W920" s="29" t="s">
        <v>396</v>
      </c>
      <c r="X920" s="29" t="s">
        <v>14389</v>
      </c>
      <c r="Y920" s="29" t="s">
        <v>1325</v>
      </c>
      <c r="Z920" s="29" t="s">
        <v>14390</v>
      </c>
      <c r="AA920" s="29" t="s">
        <v>14390</v>
      </c>
      <c r="AB920" s="29" t="s">
        <v>14391</v>
      </c>
      <c r="AC920" s="29" t="s">
        <v>14392</v>
      </c>
      <c r="AD920" s="29" t="s">
        <v>11</v>
      </c>
      <c r="AE920" s="29" t="s">
        <v>2351</v>
      </c>
      <c r="AF920" s="29" t="s">
        <v>14393</v>
      </c>
      <c r="AG920" s="29">
        <v>20</v>
      </c>
      <c r="AH920" s="29" t="s">
        <v>14393</v>
      </c>
      <c r="AI920" s="29" t="s">
        <v>14394</v>
      </c>
      <c r="AJ920" s="29">
        <v>11</v>
      </c>
      <c r="AK920" s="29" t="s">
        <v>14395</v>
      </c>
      <c r="AL920" s="29" t="s">
        <v>14396</v>
      </c>
      <c r="AM920" s="29">
        <v>32</v>
      </c>
      <c r="AN920" s="1">
        <f t="shared" si="51"/>
        <v>1</v>
      </c>
      <c r="AO920" s="1">
        <f t="shared" si="52"/>
        <v>1</v>
      </c>
      <c r="AP920" s="30">
        <f t="shared" si="53"/>
        <v>46296</v>
      </c>
      <c r="AQ920" s="1" t="str">
        <f>IF(COUNTIF('同场线路Rotas do mesmo SC'!A:A,C920)&gt;0,"Sim","Não")</f>
        <v>Não</v>
      </c>
      <c r="AR920" s="1" t="str">
        <f>IF(COUNTIF(揽收业务网点!A:A,P920)&gt;0,"Sim","Não")</f>
        <v>Sim</v>
      </c>
    </row>
    <row r="921" spans="1:44">
      <c r="A921" s="29" t="s">
        <v>14397</v>
      </c>
      <c r="B921" s="29" t="s">
        <v>379</v>
      </c>
      <c r="C921" s="29" t="s">
        <v>14398</v>
      </c>
      <c r="D921" s="29" t="s">
        <v>381</v>
      </c>
      <c r="E921" s="29" t="s">
        <v>382</v>
      </c>
      <c r="F921" s="29" t="s">
        <v>383</v>
      </c>
      <c r="G921" s="29">
        <v>59</v>
      </c>
      <c r="H921" s="29" t="s">
        <v>14399</v>
      </c>
      <c r="I921" s="29" t="s">
        <v>868</v>
      </c>
      <c r="J921" s="29" t="s">
        <v>642</v>
      </c>
      <c r="K921" s="29" t="s">
        <v>387</v>
      </c>
      <c r="L921" s="29" t="s">
        <v>643</v>
      </c>
      <c r="M921" s="29" t="s">
        <v>14400</v>
      </c>
      <c r="N921" s="29" t="s">
        <v>14401</v>
      </c>
      <c r="O921" s="29" t="s">
        <v>1703</v>
      </c>
      <c r="P921" s="29" t="s">
        <v>45</v>
      </c>
      <c r="Q921" s="29" t="s">
        <v>11</v>
      </c>
      <c r="R921" s="29" t="s">
        <v>12381</v>
      </c>
      <c r="S921" s="29" t="s">
        <v>12381</v>
      </c>
      <c r="T921" s="29" t="s">
        <v>14402</v>
      </c>
      <c r="U921" s="29" t="s">
        <v>14403</v>
      </c>
      <c r="V921" s="29">
        <v>54</v>
      </c>
      <c r="W921" s="29" t="s">
        <v>396</v>
      </c>
      <c r="X921" s="29" t="s">
        <v>3899</v>
      </c>
      <c r="Y921" s="29" t="s">
        <v>528</v>
      </c>
      <c r="Z921" s="29" t="s">
        <v>14404</v>
      </c>
      <c r="AA921" s="29" t="s">
        <v>14404</v>
      </c>
      <c r="AB921" s="29" t="s">
        <v>10876</v>
      </c>
      <c r="AC921" s="29" t="s">
        <v>35</v>
      </c>
      <c r="AD921" s="29" t="s">
        <v>11</v>
      </c>
      <c r="AE921" s="29" t="s">
        <v>2351</v>
      </c>
      <c r="AF921" s="29" t="s">
        <v>3601</v>
      </c>
      <c r="AG921" s="29">
        <v>-26</v>
      </c>
      <c r="AH921" s="29" t="s">
        <v>3601</v>
      </c>
      <c r="AI921" s="29" t="s">
        <v>14405</v>
      </c>
      <c r="AJ921" s="29">
        <v>9</v>
      </c>
      <c r="AK921" s="29" t="s">
        <v>14406</v>
      </c>
      <c r="AL921" s="29" t="s">
        <v>14407</v>
      </c>
      <c r="AM921" s="29">
        <v>144</v>
      </c>
      <c r="AN921" s="1">
        <f t="shared" si="51"/>
        <v>1</v>
      </c>
      <c r="AO921" s="1">
        <f t="shared" si="52"/>
        <v>1</v>
      </c>
      <c r="AP921" s="30">
        <f t="shared" si="53"/>
        <v>46296</v>
      </c>
      <c r="AQ921" s="1" t="str">
        <f>IF(COUNTIF('同场线路Rotas do mesmo SC'!A:A,C921)&gt;0,"Sim","Não")</f>
        <v>Não</v>
      </c>
      <c r="AR921" s="1" t="str">
        <f>IF(COUNTIF(揽收业务网点!A:A,P921)&gt;0,"Sim","Não")</f>
        <v>Sim</v>
      </c>
    </row>
    <row r="922" spans="1:44">
      <c r="A922" s="29" t="s">
        <v>14408</v>
      </c>
      <c r="B922" s="29" t="s">
        <v>379</v>
      </c>
      <c r="C922" s="29" t="s">
        <v>14409</v>
      </c>
      <c r="D922" s="29" t="s">
        <v>381</v>
      </c>
      <c r="E922" s="29" t="s">
        <v>640</v>
      </c>
      <c r="F922" s="29" t="s">
        <v>811</v>
      </c>
      <c r="G922" s="29">
        <v>28</v>
      </c>
      <c r="H922" s="29" t="s">
        <v>1363</v>
      </c>
      <c r="I922" s="29" t="s">
        <v>663</v>
      </c>
      <c r="J922" s="29" t="s">
        <v>1225</v>
      </c>
      <c r="K922" s="29" t="s">
        <v>387</v>
      </c>
      <c r="L922" s="29" t="s">
        <v>1226</v>
      </c>
      <c r="M922" s="29" t="s">
        <v>1364</v>
      </c>
      <c r="N922" s="29" t="s">
        <v>1365</v>
      </c>
      <c r="O922" s="29" t="s">
        <v>1403</v>
      </c>
      <c r="P922" s="29" t="s">
        <v>53</v>
      </c>
      <c r="Q922" s="29" t="s">
        <v>11</v>
      </c>
      <c r="R922" s="29" t="s">
        <v>14410</v>
      </c>
      <c r="S922" s="29" t="s">
        <v>14411</v>
      </c>
      <c r="T922" s="29" t="s">
        <v>14412</v>
      </c>
      <c r="U922" s="29" t="s">
        <v>14413</v>
      </c>
      <c r="V922" s="29">
        <v>135</v>
      </c>
      <c r="W922" s="29" t="s">
        <v>396</v>
      </c>
      <c r="X922" s="29" t="s">
        <v>14414</v>
      </c>
      <c r="Y922" s="29" t="s">
        <v>1988</v>
      </c>
      <c r="Z922" s="29" t="s">
        <v>14415</v>
      </c>
      <c r="AA922" s="29" t="s">
        <v>14415</v>
      </c>
      <c r="AB922" s="29" t="s">
        <v>653</v>
      </c>
      <c r="AC922" s="29" t="s">
        <v>654</v>
      </c>
      <c r="AD922" s="29" t="s">
        <v>11</v>
      </c>
      <c r="AE922" s="29" t="s">
        <v>14416</v>
      </c>
      <c r="AF922" s="29" t="s">
        <v>14417</v>
      </c>
      <c r="AG922" s="29">
        <v>-36</v>
      </c>
      <c r="AH922" s="29" t="s">
        <v>14417</v>
      </c>
      <c r="AI922" s="29" t="s">
        <v>14418</v>
      </c>
      <c r="AJ922" s="29">
        <v>360</v>
      </c>
      <c r="AK922" s="29" t="s">
        <v>14419</v>
      </c>
      <c r="AL922" s="29" t="s">
        <v>14420</v>
      </c>
      <c r="AM922" s="29">
        <v>4580</v>
      </c>
      <c r="AN922" s="1">
        <f t="shared" si="51"/>
        <v>1</v>
      </c>
      <c r="AO922" s="1">
        <f t="shared" si="52"/>
        <v>1</v>
      </c>
      <c r="AP922" s="30">
        <f t="shared" si="53"/>
        <v>46296</v>
      </c>
      <c r="AQ922" s="1" t="str">
        <f>IF(COUNTIF('同场线路Rotas do mesmo SC'!A:A,C922)&gt;0,"Sim","Não")</f>
        <v>Não</v>
      </c>
      <c r="AR922" s="1" t="str">
        <f>IF(COUNTIF(揽收业务网点!A:A,P922)&gt;0,"Sim","Não")</f>
        <v>Sim</v>
      </c>
    </row>
    <row r="923" spans="1:44">
      <c r="A923" s="29" t="s">
        <v>14421</v>
      </c>
      <c r="B923" s="29" t="s">
        <v>379</v>
      </c>
      <c r="C923" s="29" t="s">
        <v>14422</v>
      </c>
      <c r="D923" s="29" t="s">
        <v>381</v>
      </c>
      <c r="E923" s="29" t="s">
        <v>382</v>
      </c>
      <c r="F923" s="29" t="s">
        <v>383</v>
      </c>
      <c r="G923" s="29">
        <v>117</v>
      </c>
      <c r="H923" s="29" t="s">
        <v>14423</v>
      </c>
      <c r="I923" s="29" t="s">
        <v>702</v>
      </c>
      <c r="J923" s="29" t="s">
        <v>1597</v>
      </c>
      <c r="K923" s="29" t="s">
        <v>387</v>
      </c>
      <c r="L923" s="29" t="s">
        <v>1598</v>
      </c>
      <c r="M923" s="29" t="s">
        <v>14424</v>
      </c>
      <c r="N923" s="29" t="s">
        <v>14425</v>
      </c>
      <c r="O923" s="29" t="s">
        <v>12396</v>
      </c>
      <c r="P923" s="29" t="s">
        <v>12397</v>
      </c>
      <c r="Q923" s="29" t="s">
        <v>94</v>
      </c>
      <c r="R923" s="29" t="s">
        <v>14426</v>
      </c>
      <c r="S923" s="29" t="s">
        <v>14427</v>
      </c>
      <c r="T923" s="29" t="s">
        <v>14428</v>
      </c>
      <c r="U923" s="29" t="s">
        <v>14429</v>
      </c>
      <c r="V923" s="29">
        <v>32</v>
      </c>
      <c r="W923" s="29" t="s">
        <v>396</v>
      </c>
      <c r="X923" s="29" t="s">
        <v>14430</v>
      </c>
      <c r="Y923" s="29" t="s">
        <v>422</v>
      </c>
      <c r="Z923" s="29" t="s">
        <v>14431</v>
      </c>
      <c r="AA923" s="29" t="s">
        <v>14431</v>
      </c>
      <c r="AB923" s="29" t="s">
        <v>14432</v>
      </c>
      <c r="AC923" s="29" t="s">
        <v>14433</v>
      </c>
      <c r="AD923" s="29" t="s">
        <v>94</v>
      </c>
      <c r="AE923" s="29" t="s">
        <v>1325</v>
      </c>
      <c r="AF923" s="29" t="s">
        <v>14434</v>
      </c>
      <c r="AG923" s="29">
        <v>-3</v>
      </c>
      <c r="AH923" s="29" t="s">
        <v>14434</v>
      </c>
      <c r="AI923" s="29" t="s">
        <v>14435</v>
      </c>
      <c r="AJ923" s="29">
        <v>22</v>
      </c>
      <c r="AK923" s="29" t="s">
        <v>11889</v>
      </c>
      <c r="AL923" s="29" t="s">
        <v>14436</v>
      </c>
      <c r="AM923" s="29">
        <v>392</v>
      </c>
      <c r="AN923" s="1">
        <f t="shared" si="51"/>
        <v>1</v>
      </c>
      <c r="AO923" s="1">
        <f t="shared" si="52"/>
        <v>1</v>
      </c>
      <c r="AP923" s="30">
        <f t="shared" si="53"/>
        <v>46296</v>
      </c>
      <c r="AQ923" s="1" t="str">
        <f>IF(COUNTIF('同场线路Rotas do mesmo SC'!A:A,C923)&gt;0,"Sim","Não")</f>
        <v>Não</v>
      </c>
      <c r="AR923" s="1" t="str">
        <f>IF(COUNTIF(揽收业务网点!A:A,P923)&gt;0,"Sim","Não")</f>
        <v>Não</v>
      </c>
    </row>
    <row r="924" spans="1:44">
      <c r="A924" s="29" t="s">
        <v>14437</v>
      </c>
      <c r="B924" s="29" t="s">
        <v>379</v>
      </c>
      <c r="C924" s="29" t="s">
        <v>14438</v>
      </c>
      <c r="D924" s="29" t="s">
        <v>381</v>
      </c>
      <c r="E924" s="29" t="s">
        <v>382</v>
      </c>
      <c r="F924" s="29" t="s">
        <v>383</v>
      </c>
      <c r="G924" s="29">
        <v>21</v>
      </c>
      <c r="H924" s="29" t="s">
        <v>14439</v>
      </c>
      <c r="I924" s="29" t="s">
        <v>385</v>
      </c>
      <c r="J924" s="29" t="s">
        <v>14440</v>
      </c>
      <c r="K924" s="29" t="s">
        <v>387</v>
      </c>
      <c r="L924" s="29" t="s">
        <v>14441</v>
      </c>
      <c r="M924" s="29" t="s">
        <v>14440</v>
      </c>
      <c r="N924" s="29" t="s">
        <v>14442</v>
      </c>
      <c r="O924" s="29" t="s">
        <v>1744</v>
      </c>
      <c r="P924" s="29" t="s">
        <v>1745</v>
      </c>
      <c r="Q924" s="29" t="s">
        <v>94</v>
      </c>
      <c r="R924" s="29" t="s">
        <v>14443</v>
      </c>
      <c r="S924" s="29" t="s">
        <v>14443</v>
      </c>
      <c r="T924" s="29" t="s">
        <v>9379</v>
      </c>
      <c r="U924" s="29" t="s">
        <v>9141</v>
      </c>
      <c r="V924" s="29">
        <v>21</v>
      </c>
      <c r="W924" s="29" t="s">
        <v>396</v>
      </c>
      <c r="X924" s="29" t="s">
        <v>14444</v>
      </c>
      <c r="Y924" s="29" t="s">
        <v>551</v>
      </c>
      <c r="Z924" s="29" t="s">
        <v>14445</v>
      </c>
      <c r="AA924" s="29" t="s">
        <v>14445</v>
      </c>
      <c r="AB924" s="29" t="s">
        <v>14446</v>
      </c>
      <c r="AC924" s="29" t="s">
        <v>14447</v>
      </c>
      <c r="AD924" s="29" t="s">
        <v>94</v>
      </c>
      <c r="AE924" s="29" t="s">
        <v>4455</v>
      </c>
      <c r="AF924" s="29" t="s">
        <v>14448</v>
      </c>
      <c r="AG924" s="29">
        <v>-33</v>
      </c>
      <c r="AH924" s="29" t="s">
        <v>14448</v>
      </c>
      <c r="AI924" s="29" t="s">
        <v>14449</v>
      </c>
      <c r="AJ924" s="29">
        <v>13</v>
      </c>
      <c r="AK924" s="29" t="s">
        <v>3309</v>
      </c>
      <c r="AL924" s="29" t="s">
        <v>14450</v>
      </c>
      <c r="AM924" s="29">
        <v>323</v>
      </c>
      <c r="AN924" s="1">
        <f t="shared" si="51"/>
        <v>1</v>
      </c>
      <c r="AO924" s="1">
        <f t="shared" si="52"/>
        <v>1</v>
      </c>
      <c r="AP924" s="30">
        <f t="shared" si="53"/>
        <v>46296</v>
      </c>
      <c r="AQ924" s="1" t="str">
        <f>IF(COUNTIF('同场线路Rotas do mesmo SC'!A:A,C924)&gt;0,"Sim","Não")</f>
        <v>Não</v>
      </c>
      <c r="AR924" s="1" t="str">
        <f>IF(COUNTIF(揽收业务网点!A:A,P924)&gt;0,"Sim","Não")</f>
        <v>Não</v>
      </c>
    </row>
    <row r="925" spans="1:44">
      <c r="A925" s="29" t="s">
        <v>14451</v>
      </c>
      <c r="B925" s="29" t="s">
        <v>379</v>
      </c>
      <c r="C925" s="29" t="s">
        <v>14452</v>
      </c>
      <c r="D925" s="29" t="s">
        <v>381</v>
      </c>
      <c r="E925" s="29" t="s">
        <v>382</v>
      </c>
      <c r="F925" s="29" t="s">
        <v>383</v>
      </c>
      <c r="G925" s="29">
        <v>28</v>
      </c>
      <c r="H925" s="29" t="s">
        <v>14453</v>
      </c>
      <c r="I925" s="29" t="s">
        <v>868</v>
      </c>
      <c r="J925" s="29" t="s">
        <v>14454</v>
      </c>
      <c r="K925" s="29" t="s">
        <v>387</v>
      </c>
      <c r="L925" s="29" t="s">
        <v>14455</v>
      </c>
      <c r="M925" s="29" t="s">
        <v>14454</v>
      </c>
      <c r="N925" s="29" t="s">
        <v>14456</v>
      </c>
      <c r="O925" s="29" t="s">
        <v>1744</v>
      </c>
      <c r="P925" s="29" t="s">
        <v>1745</v>
      </c>
      <c r="Q925" s="29" t="s">
        <v>94</v>
      </c>
      <c r="R925" s="29" t="s">
        <v>14457</v>
      </c>
      <c r="S925" s="29" t="s">
        <v>14458</v>
      </c>
      <c r="T925" s="29" t="s">
        <v>14459</v>
      </c>
      <c r="U925" s="29" t="s">
        <v>14460</v>
      </c>
      <c r="V925" s="29">
        <v>36</v>
      </c>
      <c r="W925" s="29" t="s">
        <v>396</v>
      </c>
      <c r="X925" s="29" t="s">
        <v>14461</v>
      </c>
      <c r="Y925" s="29" t="s">
        <v>551</v>
      </c>
      <c r="Z925" s="29" t="s">
        <v>13884</v>
      </c>
      <c r="AA925" s="29" t="s">
        <v>13884</v>
      </c>
      <c r="AB925" s="29" t="s">
        <v>14462</v>
      </c>
      <c r="AC925" s="29" t="s">
        <v>14463</v>
      </c>
      <c r="AD925" s="29" t="s">
        <v>94</v>
      </c>
      <c r="AE925" s="29" t="s">
        <v>4933</v>
      </c>
      <c r="AF925" s="29" t="s">
        <v>14464</v>
      </c>
      <c r="AG925" s="29">
        <v>-16</v>
      </c>
      <c r="AH925" s="29" t="s">
        <v>14464</v>
      </c>
      <c r="AI925" s="29" t="s">
        <v>14465</v>
      </c>
      <c r="AJ925" s="29">
        <v>127</v>
      </c>
      <c r="AK925" s="29" t="s">
        <v>14466</v>
      </c>
      <c r="AL925" s="29" t="s">
        <v>11571</v>
      </c>
      <c r="AM925" s="29">
        <v>230</v>
      </c>
      <c r="AN925" s="1">
        <f t="shared" si="51"/>
        <v>1</v>
      </c>
      <c r="AO925" s="1">
        <f t="shared" si="52"/>
        <v>1</v>
      </c>
      <c r="AP925" s="30">
        <f t="shared" si="53"/>
        <v>46296</v>
      </c>
      <c r="AQ925" s="1" t="str">
        <f>IF(COUNTIF('同场线路Rotas do mesmo SC'!A:A,C925)&gt;0,"Sim","Não")</f>
        <v>Não</v>
      </c>
      <c r="AR925" s="1" t="str">
        <f>IF(COUNTIF(揽收业务网点!A:A,P925)&gt;0,"Sim","Não")</f>
        <v>Não</v>
      </c>
    </row>
    <row r="926" spans="1:44">
      <c r="A926" s="29" t="s">
        <v>14467</v>
      </c>
      <c r="B926" s="29" t="s">
        <v>379</v>
      </c>
      <c r="C926" s="29" t="s">
        <v>1731</v>
      </c>
      <c r="D926" s="29" t="s">
        <v>381</v>
      </c>
      <c r="E926" s="29" t="s">
        <v>640</v>
      </c>
      <c r="F926" s="29" t="s">
        <v>732</v>
      </c>
      <c r="G926" s="29">
        <v>130</v>
      </c>
      <c r="H926" s="29" t="s">
        <v>1732</v>
      </c>
      <c r="I926" s="29" t="s">
        <v>409</v>
      </c>
      <c r="J926" s="29" t="s">
        <v>1733</v>
      </c>
      <c r="K926" s="29" t="s">
        <v>387</v>
      </c>
      <c r="L926" s="29" t="s">
        <v>1734</v>
      </c>
      <c r="M926" s="29" t="s">
        <v>1735</v>
      </c>
      <c r="N926" s="29" t="s">
        <v>1736</v>
      </c>
      <c r="O926" s="29" t="s">
        <v>1737</v>
      </c>
      <c r="P926" s="29" t="s">
        <v>104</v>
      </c>
      <c r="Q926" s="29" t="s">
        <v>94</v>
      </c>
      <c r="R926" s="29" t="s">
        <v>14468</v>
      </c>
      <c r="S926" s="29" t="s">
        <v>14468</v>
      </c>
      <c r="T926" s="29" t="s">
        <v>14469</v>
      </c>
      <c r="U926" s="29" t="s">
        <v>14470</v>
      </c>
      <c r="V926" s="29">
        <v>508</v>
      </c>
      <c r="W926" s="29" t="s">
        <v>396</v>
      </c>
      <c r="X926" s="29" t="s">
        <v>14471</v>
      </c>
      <c r="Y926" s="29" t="s">
        <v>10472</v>
      </c>
      <c r="Z926" s="29" t="s">
        <v>14472</v>
      </c>
      <c r="AA926" s="29" t="s">
        <v>14472</v>
      </c>
      <c r="AB926" s="29" t="s">
        <v>1744</v>
      </c>
      <c r="AC926" s="29" t="s">
        <v>1745</v>
      </c>
      <c r="AD926" s="29" t="s">
        <v>94</v>
      </c>
      <c r="AE926" s="29" t="s">
        <v>2920</v>
      </c>
      <c r="AF926" s="29" t="s">
        <v>14473</v>
      </c>
      <c r="AG926" s="29">
        <v>-97</v>
      </c>
      <c r="AH926" s="29" t="s">
        <v>14473</v>
      </c>
      <c r="AI926" s="29" t="s">
        <v>14474</v>
      </c>
      <c r="AJ926" s="29">
        <v>16</v>
      </c>
      <c r="AK926" s="29" t="s">
        <v>14475</v>
      </c>
      <c r="AL926" s="29" t="s">
        <v>14476</v>
      </c>
      <c r="AM926" s="29">
        <v>493</v>
      </c>
      <c r="AN926" s="1">
        <f t="shared" si="51"/>
        <v>1</v>
      </c>
      <c r="AO926" s="1">
        <f t="shared" si="52"/>
        <v>1</v>
      </c>
      <c r="AP926" s="30">
        <f t="shared" si="53"/>
        <v>46297</v>
      </c>
      <c r="AQ926" s="1" t="str">
        <f>IF(COUNTIF('同场线路Rotas do mesmo SC'!A:A,C926)&gt;0,"Sim","Não")</f>
        <v>Não</v>
      </c>
      <c r="AR926" s="1" t="str">
        <f>IF(COUNTIF(揽收业务网点!A:A,P926)&gt;0,"Sim","Não")</f>
        <v>Sim</v>
      </c>
    </row>
    <row r="927" spans="1:44">
      <c r="A927" s="29" t="s">
        <v>14477</v>
      </c>
      <c r="B927" s="29" t="s">
        <v>379</v>
      </c>
      <c r="C927" s="29" t="s">
        <v>14478</v>
      </c>
      <c r="D927" s="29" t="s">
        <v>381</v>
      </c>
      <c r="E927" s="29" t="s">
        <v>382</v>
      </c>
      <c r="F927" s="29" t="s">
        <v>383</v>
      </c>
      <c r="G927" s="29">
        <v>42</v>
      </c>
      <c r="H927" s="29" t="s">
        <v>14479</v>
      </c>
      <c r="I927" s="29" t="s">
        <v>385</v>
      </c>
      <c r="J927" s="29" t="s">
        <v>1597</v>
      </c>
      <c r="K927" s="29" t="s">
        <v>387</v>
      </c>
      <c r="L927" s="29" t="s">
        <v>1598</v>
      </c>
      <c r="M927" s="29" t="s">
        <v>14480</v>
      </c>
      <c r="N927" s="29" t="s">
        <v>14481</v>
      </c>
      <c r="O927" s="29" t="s">
        <v>12396</v>
      </c>
      <c r="P927" s="29" t="s">
        <v>12397</v>
      </c>
      <c r="Q927" s="29" t="s">
        <v>94</v>
      </c>
      <c r="R927" s="29" t="s">
        <v>10426</v>
      </c>
      <c r="S927" s="29" t="s">
        <v>8611</v>
      </c>
      <c r="T927" s="29" t="s">
        <v>14482</v>
      </c>
      <c r="U927" s="29" t="s">
        <v>14483</v>
      </c>
      <c r="V927" s="29">
        <v>11</v>
      </c>
      <c r="W927" s="29" t="s">
        <v>396</v>
      </c>
      <c r="X927" s="29" t="s">
        <v>8367</v>
      </c>
      <c r="Y927" s="29" t="s">
        <v>551</v>
      </c>
      <c r="Z927" s="29" t="s">
        <v>14484</v>
      </c>
      <c r="AA927" s="29" t="s">
        <v>14484</v>
      </c>
      <c r="AB927" s="29" t="s">
        <v>14485</v>
      </c>
      <c r="AC927" s="29" t="s">
        <v>14486</v>
      </c>
      <c r="AD927" s="29" t="s">
        <v>94</v>
      </c>
      <c r="AE927" s="29" t="s">
        <v>2959</v>
      </c>
      <c r="AF927" s="29" t="s">
        <v>14487</v>
      </c>
      <c r="AG927" s="29">
        <v>6</v>
      </c>
      <c r="AH927" s="29" t="s">
        <v>14487</v>
      </c>
      <c r="AI927" s="29" t="s">
        <v>14488</v>
      </c>
      <c r="AJ927" s="29">
        <v>24</v>
      </c>
      <c r="AK927" s="29" t="s">
        <v>14489</v>
      </c>
      <c r="AL927" s="29" t="s">
        <v>14490</v>
      </c>
      <c r="AM927" s="29">
        <v>159</v>
      </c>
      <c r="AN927" s="1">
        <f t="shared" si="51"/>
        <v>1</v>
      </c>
      <c r="AO927" s="1">
        <f t="shared" si="52"/>
        <v>1</v>
      </c>
      <c r="AP927" s="30">
        <f t="shared" si="53"/>
        <v>46296</v>
      </c>
      <c r="AQ927" s="1" t="str">
        <f>IF(COUNTIF('同场线路Rotas do mesmo SC'!A:A,C927)&gt;0,"Sim","Não")</f>
        <v>Não</v>
      </c>
      <c r="AR927" s="1" t="str">
        <f>IF(COUNTIF(揽收业务网点!A:A,P927)&gt;0,"Sim","Não")</f>
        <v>Não</v>
      </c>
    </row>
    <row r="928" spans="1:44">
      <c r="A928" s="29" t="s">
        <v>14491</v>
      </c>
      <c r="B928" s="29" t="s">
        <v>379</v>
      </c>
      <c r="C928" s="29" t="s">
        <v>14492</v>
      </c>
      <c r="D928" s="29" t="s">
        <v>381</v>
      </c>
      <c r="E928" s="29" t="s">
        <v>382</v>
      </c>
      <c r="F928" s="29" t="s">
        <v>383</v>
      </c>
      <c r="G928" s="29">
        <v>1</v>
      </c>
      <c r="H928" s="29" t="s">
        <v>4204</v>
      </c>
      <c r="I928" s="29" t="s">
        <v>1289</v>
      </c>
      <c r="J928" s="29" t="s">
        <v>4205</v>
      </c>
      <c r="K928" s="29" t="s">
        <v>411</v>
      </c>
      <c r="L928" s="29" t="s">
        <v>4206</v>
      </c>
      <c r="M928" s="29" t="s">
        <v>14493</v>
      </c>
      <c r="N928" s="29" t="s">
        <v>14494</v>
      </c>
      <c r="O928" s="29" t="s">
        <v>12276</v>
      </c>
      <c r="P928" s="29" t="s">
        <v>12277</v>
      </c>
      <c r="Q928" s="29" t="s">
        <v>94</v>
      </c>
      <c r="R928" s="29" t="s">
        <v>14495</v>
      </c>
      <c r="S928" s="29" t="s">
        <v>14495</v>
      </c>
      <c r="T928" s="29" t="s">
        <v>14496</v>
      </c>
      <c r="U928" s="29" t="s">
        <v>14497</v>
      </c>
      <c r="V928" s="29">
        <v>1</v>
      </c>
      <c r="W928" s="29" t="s">
        <v>396</v>
      </c>
      <c r="X928" s="29" t="s">
        <v>14498</v>
      </c>
      <c r="Y928" s="29" t="s">
        <v>401</v>
      </c>
      <c r="Z928" s="29" t="s">
        <v>14499</v>
      </c>
      <c r="AA928" s="29" t="s">
        <v>14499</v>
      </c>
      <c r="AB928" s="29" t="s">
        <v>14500</v>
      </c>
      <c r="AC928" s="29" t="s">
        <v>14501</v>
      </c>
      <c r="AD928" s="29" t="s">
        <v>94</v>
      </c>
      <c r="AE928" s="29" t="s">
        <v>1775</v>
      </c>
      <c r="AF928" s="29" t="s">
        <v>14004</v>
      </c>
      <c r="AG928" s="29">
        <v>-180</v>
      </c>
      <c r="AH928" s="29" t="s">
        <v>14004</v>
      </c>
      <c r="AI928" s="29" t="s">
        <v>14502</v>
      </c>
      <c r="AJ928" s="29">
        <v>-2</v>
      </c>
      <c r="AK928" s="29" t="s">
        <v>14503</v>
      </c>
      <c r="AL928" s="29" t="s">
        <v>3617</v>
      </c>
      <c r="AM928" s="29">
        <v>1</v>
      </c>
      <c r="AN928" s="1">
        <f t="shared" si="51"/>
        <v>1</v>
      </c>
      <c r="AO928" s="1">
        <f t="shared" si="52"/>
        <v>1</v>
      </c>
      <c r="AP928" s="30">
        <f t="shared" si="53"/>
        <v>46296</v>
      </c>
      <c r="AQ928" s="1" t="str">
        <f>IF(COUNTIF('同场线路Rotas do mesmo SC'!A:A,C928)&gt;0,"Sim","Não")</f>
        <v>Não</v>
      </c>
      <c r="AR928" s="1" t="str">
        <f>IF(COUNTIF(揽收业务网点!A:A,P928)&gt;0,"Sim","Não")</f>
        <v>Não</v>
      </c>
    </row>
    <row r="929" spans="1:44">
      <c r="A929" s="29" t="s">
        <v>14504</v>
      </c>
      <c r="B929" s="29" t="s">
        <v>379</v>
      </c>
      <c r="C929" s="29" t="s">
        <v>14505</v>
      </c>
      <c r="D929" s="29" t="s">
        <v>381</v>
      </c>
      <c r="E929" s="29" t="s">
        <v>382</v>
      </c>
      <c r="F929" s="29" t="s">
        <v>383</v>
      </c>
      <c r="G929" s="29">
        <v>24</v>
      </c>
      <c r="H929" s="29" t="s">
        <v>14506</v>
      </c>
      <c r="I929" s="29" t="s">
        <v>385</v>
      </c>
      <c r="J929" s="29" t="s">
        <v>5543</v>
      </c>
      <c r="K929" s="29" t="s">
        <v>411</v>
      </c>
      <c r="L929" s="29" t="s">
        <v>5544</v>
      </c>
      <c r="M929" s="29" t="s">
        <v>14507</v>
      </c>
      <c r="N929" s="29" t="s">
        <v>14508</v>
      </c>
      <c r="O929" s="29" t="s">
        <v>1111</v>
      </c>
      <c r="P929" s="29" t="s">
        <v>1112</v>
      </c>
      <c r="Q929" s="29" t="s">
        <v>168</v>
      </c>
      <c r="R929" s="29" t="s">
        <v>14509</v>
      </c>
      <c r="S929" s="29" t="s">
        <v>14510</v>
      </c>
      <c r="T929" s="29" t="s">
        <v>14511</v>
      </c>
      <c r="U929" s="29" t="s">
        <v>14512</v>
      </c>
      <c r="V929" s="29">
        <v>57</v>
      </c>
      <c r="W929" s="29" t="s">
        <v>396</v>
      </c>
      <c r="X929" s="29" t="s">
        <v>14513</v>
      </c>
      <c r="Y929" s="29" t="s">
        <v>2029</v>
      </c>
      <c r="Z929" s="29" t="s">
        <v>14514</v>
      </c>
      <c r="AA929" s="29" t="s">
        <v>14514</v>
      </c>
      <c r="AB929" s="29" t="s">
        <v>14515</v>
      </c>
      <c r="AC929" s="29" t="s">
        <v>14516</v>
      </c>
      <c r="AD929" s="29" t="s">
        <v>168</v>
      </c>
      <c r="AE929" s="29" t="s">
        <v>7354</v>
      </c>
      <c r="AF929" s="29" t="s">
        <v>14517</v>
      </c>
      <c r="AG929" s="29">
        <v>-40</v>
      </c>
      <c r="AH929" s="29" t="s">
        <v>14517</v>
      </c>
      <c r="AI929" s="29" t="s">
        <v>14518</v>
      </c>
      <c r="AJ929" s="29">
        <v>35</v>
      </c>
      <c r="AK929" s="29" t="s">
        <v>14519</v>
      </c>
      <c r="AL929" s="29" t="s">
        <v>14520</v>
      </c>
      <c r="AM929" s="29">
        <v>137</v>
      </c>
      <c r="AN929" s="1">
        <f t="shared" si="51"/>
        <v>1</v>
      </c>
      <c r="AO929" s="1">
        <f t="shared" si="52"/>
        <v>1</v>
      </c>
      <c r="AP929" s="30">
        <f t="shared" si="53"/>
        <v>46296</v>
      </c>
      <c r="AQ929" s="1" t="str">
        <f>IF(COUNTIF('同场线路Rotas do mesmo SC'!A:A,C929)&gt;0,"Sim","Não")</f>
        <v>Não</v>
      </c>
      <c r="AR929" s="1" t="str">
        <f>IF(COUNTIF(揽收业务网点!A:A,P929)&gt;0,"Sim","Não")</f>
        <v>Não</v>
      </c>
    </row>
    <row r="930" spans="1:44">
      <c r="A930" s="29" t="s">
        <v>14521</v>
      </c>
      <c r="B930" s="29" t="s">
        <v>379</v>
      </c>
      <c r="C930" s="29" t="s">
        <v>14522</v>
      </c>
      <c r="D930" s="29" t="s">
        <v>381</v>
      </c>
      <c r="E930" s="29" t="s">
        <v>382</v>
      </c>
      <c r="F930" s="29" t="s">
        <v>383</v>
      </c>
      <c r="G930" s="29">
        <v>118</v>
      </c>
      <c r="H930" s="29" t="s">
        <v>14523</v>
      </c>
      <c r="I930" s="29" t="s">
        <v>385</v>
      </c>
      <c r="J930" s="29" t="s">
        <v>12632</v>
      </c>
      <c r="K930" s="29" t="s">
        <v>387</v>
      </c>
      <c r="L930" s="29" t="s">
        <v>12633</v>
      </c>
      <c r="M930" s="29" t="s">
        <v>14524</v>
      </c>
      <c r="N930" s="29" t="s">
        <v>14525</v>
      </c>
      <c r="O930" s="29" t="s">
        <v>6179</v>
      </c>
      <c r="P930" s="29" t="s">
        <v>6180</v>
      </c>
      <c r="Q930" s="29" t="s">
        <v>168</v>
      </c>
      <c r="R930" s="29" t="s">
        <v>14526</v>
      </c>
      <c r="S930" s="29" t="s">
        <v>13065</v>
      </c>
      <c r="T930" s="29" t="s">
        <v>14527</v>
      </c>
      <c r="U930" s="29" t="s">
        <v>13605</v>
      </c>
      <c r="V930" s="29">
        <v>34</v>
      </c>
      <c r="W930" s="29" t="s">
        <v>396</v>
      </c>
      <c r="X930" s="29" t="s">
        <v>14528</v>
      </c>
      <c r="Y930" s="29" t="s">
        <v>1437</v>
      </c>
      <c r="Z930" s="29" t="s">
        <v>14529</v>
      </c>
      <c r="AA930" s="29" t="s">
        <v>14529</v>
      </c>
      <c r="AB930" s="29" t="s">
        <v>14530</v>
      </c>
      <c r="AC930" s="29" t="s">
        <v>14531</v>
      </c>
      <c r="AD930" s="29" t="s">
        <v>168</v>
      </c>
      <c r="AE930" s="29" t="s">
        <v>6940</v>
      </c>
      <c r="AF930" s="29" t="s">
        <v>14532</v>
      </c>
      <c r="AG930" s="29">
        <v>-34</v>
      </c>
      <c r="AH930" s="29" t="s">
        <v>14532</v>
      </c>
      <c r="AI930" s="29" t="s">
        <v>14533</v>
      </c>
      <c r="AJ930" s="29">
        <v>116</v>
      </c>
      <c r="AK930" s="29" t="s">
        <v>14534</v>
      </c>
      <c r="AL930" s="29" t="s">
        <v>14535</v>
      </c>
      <c r="AM930" s="29">
        <v>20</v>
      </c>
      <c r="AN930" s="1">
        <f t="shared" si="51"/>
        <v>1</v>
      </c>
      <c r="AO930" s="1">
        <f t="shared" si="52"/>
        <v>1</v>
      </c>
      <c r="AP930" s="30">
        <f t="shared" si="53"/>
        <v>46296</v>
      </c>
      <c r="AQ930" s="1" t="str">
        <f>IF(COUNTIF('同场线路Rotas do mesmo SC'!A:A,C930)&gt;0,"Sim","Não")</f>
        <v>Não</v>
      </c>
      <c r="AR930" s="1" t="str">
        <f>IF(COUNTIF(揽收业务网点!A:A,P930)&gt;0,"Sim","Não")</f>
        <v>Não</v>
      </c>
    </row>
    <row r="931" spans="1:44">
      <c r="A931" s="29" t="s">
        <v>14536</v>
      </c>
      <c r="B931" s="29" t="s">
        <v>379</v>
      </c>
      <c r="C931" s="29" t="s">
        <v>14537</v>
      </c>
      <c r="D931" s="29" t="s">
        <v>381</v>
      </c>
      <c r="E931" s="29" t="s">
        <v>382</v>
      </c>
      <c r="F931" s="29" t="s">
        <v>383</v>
      </c>
      <c r="G931" s="29">
        <v>44</v>
      </c>
      <c r="H931" s="29" t="s">
        <v>14538</v>
      </c>
      <c r="I931" s="29" t="s">
        <v>385</v>
      </c>
      <c r="J931" s="29" t="s">
        <v>14539</v>
      </c>
      <c r="K931" s="29" t="s">
        <v>387</v>
      </c>
      <c r="L931" s="29" t="s">
        <v>14540</v>
      </c>
      <c r="M931" s="29" t="s">
        <v>14541</v>
      </c>
      <c r="N931" s="29" t="s">
        <v>14542</v>
      </c>
      <c r="O931" s="29" t="s">
        <v>5660</v>
      </c>
      <c r="P931" s="29" t="s">
        <v>169</v>
      </c>
      <c r="Q931" s="29" t="s">
        <v>168</v>
      </c>
      <c r="R931" s="29" t="s">
        <v>6909</v>
      </c>
      <c r="S931" s="29" t="s">
        <v>14543</v>
      </c>
      <c r="T931" s="29" t="s">
        <v>14544</v>
      </c>
      <c r="U931" s="29" t="s">
        <v>14545</v>
      </c>
      <c r="V931" s="29">
        <v>184</v>
      </c>
      <c r="W931" s="29" t="s">
        <v>396</v>
      </c>
      <c r="X931" s="29" t="s">
        <v>14546</v>
      </c>
      <c r="Y931" s="29" t="s">
        <v>1911</v>
      </c>
      <c r="Z931" s="29" t="s">
        <v>14547</v>
      </c>
      <c r="AA931" s="29" t="s">
        <v>14547</v>
      </c>
      <c r="AB931" s="29" t="s">
        <v>14548</v>
      </c>
      <c r="AC931" s="29" t="s">
        <v>14549</v>
      </c>
      <c r="AD931" s="29" t="s">
        <v>168</v>
      </c>
      <c r="AE931" s="29" t="s">
        <v>11269</v>
      </c>
      <c r="AF931" s="29" t="s">
        <v>14550</v>
      </c>
      <c r="AG931" s="29">
        <v>-164</v>
      </c>
      <c r="AH931" s="29" t="s">
        <v>14550</v>
      </c>
      <c r="AI931" s="29" t="s">
        <v>14551</v>
      </c>
      <c r="AJ931" s="29">
        <v>138</v>
      </c>
      <c r="AK931" s="29" t="s">
        <v>10416</v>
      </c>
      <c r="AL931" s="29" t="s">
        <v>14552</v>
      </c>
      <c r="AM931" s="29">
        <v>31</v>
      </c>
      <c r="AN931" s="1">
        <f t="shared" si="51"/>
        <v>1</v>
      </c>
      <c r="AO931" s="1">
        <f t="shared" si="52"/>
        <v>1</v>
      </c>
      <c r="AP931" s="30">
        <f t="shared" si="53"/>
        <v>46296</v>
      </c>
      <c r="AQ931" s="1" t="str">
        <f>IF(COUNTIF('同场线路Rotas do mesmo SC'!A:A,C931)&gt;0,"Sim","Não")</f>
        <v>Não</v>
      </c>
      <c r="AR931" s="1" t="str">
        <f>IF(COUNTIF(揽收业务网点!A:A,P931)&gt;0,"Sim","Não")</f>
        <v>Sim</v>
      </c>
    </row>
    <row r="932" spans="1:44">
      <c r="A932" s="29" t="s">
        <v>14553</v>
      </c>
      <c r="B932" s="29" t="s">
        <v>379</v>
      </c>
      <c r="C932" s="29" t="s">
        <v>14554</v>
      </c>
      <c r="D932" s="29" t="s">
        <v>381</v>
      </c>
      <c r="E932" s="29" t="s">
        <v>382</v>
      </c>
      <c r="F932" s="29" t="s">
        <v>383</v>
      </c>
      <c r="G932" s="29">
        <v>60</v>
      </c>
      <c r="H932" s="29" t="s">
        <v>14555</v>
      </c>
      <c r="I932" s="29" t="s">
        <v>385</v>
      </c>
      <c r="J932" s="29" t="s">
        <v>14556</v>
      </c>
      <c r="K932" s="29" t="s">
        <v>387</v>
      </c>
      <c r="L932" s="29" t="s">
        <v>14557</v>
      </c>
      <c r="M932" s="29" t="s">
        <v>14556</v>
      </c>
      <c r="N932" s="29" t="s">
        <v>14558</v>
      </c>
      <c r="O932" s="29" t="s">
        <v>899</v>
      </c>
      <c r="P932" s="29" t="s">
        <v>900</v>
      </c>
      <c r="Q932" s="29" t="s">
        <v>70</v>
      </c>
      <c r="R932" s="29" t="s">
        <v>14559</v>
      </c>
      <c r="S932" s="29" t="s">
        <v>14560</v>
      </c>
      <c r="T932" s="29" t="s">
        <v>14561</v>
      </c>
      <c r="U932" s="29" t="s">
        <v>14562</v>
      </c>
      <c r="V932" s="29">
        <v>910</v>
      </c>
      <c r="W932" s="29" t="s">
        <v>396</v>
      </c>
      <c r="X932" s="29" t="s">
        <v>14563</v>
      </c>
      <c r="Y932" s="29" t="s">
        <v>551</v>
      </c>
      <c r="Z932" s="29" t="s">
        <v>14564</v>
      </c>
      <c r="AA932" s="29" t="s">
        <v>14564</v>
      </c>
      <c r="AB932" s="29" t="s">
        <v>14565</v>
      </c>
      <c r="AC932" s="29" t="s">
        <v>14566</v>
      </c>
      <c r="AD932" s="29" t="s">
        <v>70</v>
      </c>
      <c r="AE932" s="29" t="s">
        <v>528</v>
      </c>
      <c r="AF932" s="29" t="s">
        <v>14567</v>
      </c>
      <c r="AG932" s="29">
        <v>-34</v>
      </c>
      <c r="AH932" s="29" t="s">
        <v>14567</v>
      </c>
      <c r="AI932" s="29" t="s">
        <v>14568</v>
      </c>
      <c r="AJ932" s="29">
        <v>72</v>
      </c>
      <c r="AK932" s="29" t="s">
        <v>14569</v>
      </c>
      <c r="AL932" s="29" t="s">
        <v>14570</v>
      </c>
      <c r="AM932" s="29">
        <v>429</v>
      </c>
      <c r="AN932" s="1">
        <f t="shared" si="51"/>
        <v>1</v>
      </c>
      <c r="AO932" s="1">
        <f t="shared" si="52"/>
        <v>1</v>
      </c>
      <c r="AP932" s="30">
        <f t="shared" si="53"/>
        <v>46296</v>
      </c>
      <c r="AQ932" s="1" t="str">
        <f>IF(COUNTIF('同场线路Rotas do mesmo SC'!A:A,C932)&gt;0,"Sim","Não")</f>
        <v>Não</v>
      </c>
      <c r="AR932" s="1" t="str">
        <f>IF(COUNTIF(揽收业务网点!A:A,P932)&gt;0,"Sim","Não")</f>
        <v>Não</v>
      </c>
    </row>
    <row r="933" spans="1:44">
      <c r="A933" s="29" t="s">
        <v>14571</v>
      </c>
      <c r="B933" s="29" t="s">
        <v>379</v>
      </c>
      <c r="C933" s="29" t="s">
        <v>14572</v>
      </c>
      <c r="D933" s="29" t="s">
        <v>381</v>
      </c>
      <c r="E933" s="29" t="s">
        <v>382</v>
      </c>
      <c r="F933" s="29" t="s">
        <v>383</v>
      </c>
      <c r="G933" s="29">
        <v>60</v>
      </c>
      <c r="H933" s="29" t="s">
        <v>14573</v>
      </c>
      <c r="I933" s="29" t="s">
        <v>868</v>
      </c>
      <c r="J933" s="29" t="s">
        <v>14574</v>
      </c>
      <c r="K933" s="29" t="s">
        <v>387</v>
      </c>
      <c r="L933" s="29" t="s">
        <v>14575</v>
      </c>
      <c r="M933" s="29" t="s">
        <v>14576</v>
      </c>
      <c r="N933" s="29" t="s">
        <v>14577</v>
      </c>
      <c r="O933" s="29" t="s">
        <v>899</v>
      </c>
      <c r="P933" s="29" t="s">
        <v>900</v>
      </c>
      <c r="Q933" s="29" t="s">
        <v>70</v>
      </c>
      <c r="R933" s="29" t="s">
        <v>14578</v>
      </c>
      <c r="S933" s="29" t="s">
        <v>11450</v>
      </c>
      <c r="T933" s="29" t="s">
        <v>14579</v>
      </c>
      <c r="U933" s="29" t="s">
        <v>14580</v>
      </c>
      <c r="V933" s="29">
        <v>224</v>
      </c>
      <c r="W933" s="29" t="s">
        <v>396</v>
      </c>
      <c r="X933" s="29" t="s">
        <v>14581</v>
      </c>
      <c r="Y933" s="29" t="s">
        <v>551</v>
      </c>
      <c r="Z933" s="29" t="s">
        <v>14582</v>
      </c>
      <c r="AA933" s="29" t="s">
        <v>14582</v>
      </c>
      <c r="AB933" s="29" t="s">
        <v>14583</v>
      </c>
      <c r="AC933" s="29" t="s">
        <v>14584</v>
      </c>
      <c r="AD933" s="29" t="s">
        <v>70</v>
      </c>
      <c r="AE933" s="29" t="s">
        <v>528</v>
      </c>
      <c r="AF933" s="29" t="s">
        <v>14585</v>
      </c>
      <c r="AG933" s="29">
        <v>-35</v>
      </c>
      <c r="AH933" s="29" t="s">
        <v>14585</v>
      </c>
      <c r="AI933" s="29" t="s">
        <v>12014</v>
      </c>
      <c r="AJ933" s="29">
        <v>43</v>
      </c>
      <c r="AK933" s="29" t="s">
        <v>14586</v>
      </c>
      <c r="AL933" s="29" t="s">
        <v>14587</v>
      </c>
      <c r="AM933" s="29">
        <v>67</v>
      </c>
      <c r="AN933" s="1">
        <f t="shared" si="51"/>
        <v>1</v>
      </c>
      <c r="AO933" s="1">
        <f t="shared" si="52"/>
        <v>1</v>
      </c>
      <c r="AP933" s="30">
        <f t="shared" si="53"/>
        <v>46296</v>
      </c>
      <c r="AQ933" s="1" t="str">
        <f>IF(COUNTIF('同场线路Rotas do mesmo SC'!A:A,C933)&gt;0,"Sim","Não")</f>
        <v>Não</v>
      </c>
      <c r="AR933" s="1" t="str">
        <f>IF(COUNTIF(揽收业务网点!A:A,P933)&gt;0,"Sim","Não")</f>
        <v>Não</v>
      </c>
    </row>
    <row r="934" spans="1:44">
      <c r="A934" s="29" t="s">
        <v>14588</v>
      </c>
      <c r="B934" s="29" t="s">
        <v>379</v>
      </c>
      <c r="C934" s="29" t="s">
        <v>14589</v>
      </c>
      <c r="D934" s="29" t="s">
        <v>381</v>
      </c>
      <c r="E934" s="29" t="s">
        <v>382</v>
      </c>
      <c r="F934" s="29" t="s">
        <v>383</v>
      </c>
      <c r="G934" s="29">
        <v>60</v>
      </c>
      <c r="H934" s="29" t="s">
        <v>14590</v>
      </c>
      <c r="I934" s="29" t="s">
        <v>512</v>
      </c>
      <c r="J934" s="29" t="s">
        <v>4506</v>
      </c>
      <c r="K934" s="29" t="s">
        <v>387</v>
      </c>
      <c r="L934" s="29" t="s">
        <v>4507</v>
      </c>
      <c r="M934" s="29" t="s">
        <v>14591</v>
      </c>
      <c r="N934" s="29" t="s">
        <v>14592</v>
      </c>
      <c r="O934" s="29" t="s">
        <v>899</v>
      </c>
      <c r="P934" s="29" t="s">
        <v>900</v>
      </c>
      <c r="Q934" s="29" t="s">
        <v>70</v>
      </c>
      <c r="R934" s="29" t="s">
        <v>14593</v>
      </c>
      <c r="S934" s="29" t="s">
        <v>14594</v>
      </c>
      <c r="T934" s="29" t="s">
        <v>14595</v>
      </c>
      <c r="U934" s="29" t="s">
        <v>14596</v>
      </c>
      <c r="V934" s="29">
        <v>3</v>
      </c>
      <c r="W934" s="29" t="s">
        <v>396</v>
      </c>
      <c r="X934" s="29" t="s">
        <v>14597</v>
      </c>
      <c r="Y934" s="29" t="s">
        <v>948</v>
      </c>
      <c r="Z934" s="29" t="s">
        <v>14598</v>
      </c>
      <c r="AA934" s="29" t="s">
        <v>14598</v>
      </c>
      <c r="AB934" s="29" t="s">
        <v>14599</v>
      </c>
      <c r="AC934" s="29" t="s">
        <v>14600</v>
      </c>
      <c r="AD934" s="29" t="s">
        <v>70</v>
      </c>
      <c r="AE934" s="29" t="s">
        <v>1325</v>
      </c>
      <c r="AF934" s="29" t="s">
        <v>8715</v>
      </c>
      <c r="AG934" s="29">
        <v>-28</v>
      </c>
      <c r="AH934" s="29" t="s">
        <v>8715</v>
      </c>
      <c r="AI934" s="29" t="s">
        <v>14601</v>
      </c>
      <c r="AJ934" s="29">
        <v>34</v>
      </c>
      <c r="AK934" s="29" t="s">
        <v>14602</v>
      </c>
      <c r="AL934" s="29" t="s">
        <v>14603</v>
      </c>
      <c r="AM934" s="29">
        <v>203</v>
      </c>
      <c r="AN934" s="1">
        <f t="shared" si="51"/>
        <v>1</v>
      </c>
      <c r="AO934" s="1">
        <f t="shared" si="52"/>
        <v>1</v>
      </c>
      <c r="AP934" s="30">
        <f t="shared" si="53"/>
        <v>46296</v>
      </c>
      <c r="AQ934" s="1" t="str">
        <f>IF(COUNTIF('同场线路Rotas do mesmo SC'!A:A,C934)&gt;0,"Sim","Não")</f>
        <v>Não</v>
      </c>
      <c r="AR934" s="1" t="str">
        <f>IF(COUNTIF(揽收业务网点!A:A,P934)&gt;0,"Sim","Não")</f>
        <v>Não</v>
      </c>
    </row>
    <row r="935" spans="1:44">
      <c r="A935" s="29" t="s">
        <v>14604</v>
      </c>
      <c r="B935" s="29" t="s">
        <v>379</v>
      </c>
      <c r="C935" s="29" t="s">
        <v>14605</v>
      </c>
      <c r="D935" s="29" t="s">
        <v>381</v>
      </c>
      <c r="E935" s="29" t="s">
        <v>382</v>
      </c>
      <c r="F935" s="29" t="s">
        <v>383</v>
      </c>
      <c r="G935" s="29">
        <v>24</v>
      </c>
      <c r="H935" s="29" t="s">
        <v>14606</v>
      </c>
      <c r="I935" s="29" t="s">
        <v>385</v>
      </c>
      <c r="J935" s="29" t="s">
        <v>13159</v>
      </c>
      <c r="K935" s="29" t="s">
        <v>387</v>
      </c>
      <c r="L935" s="29" t="s">
        <v>13160</v>
      </c>
      <c r="M935" s="29" t="s">
        <v>14607</v>
      </c>
      <c r="N935" s="29" t="s">
        <v>14608</v>
      </c>
      <c r="O935" s="29" t="s">
        <v>6179</v>
      </c>
      <c r="P935" s="29" t="s">
        <v>6180</v>
      </c>
      <c r="Q935" s="29" t="s">
        <v>168</v>
      </c>
      <c r="R935" s="29" t="s">
        <v>14609</v>
      </c>
      <c r="S935" s="29" t="s">
        <v>14609</v>
      </c>
      <c r="T935" s="29" t="s">
        <v>14610</v>
      </c>
      <c r="U935" s="29" t="s">
        <v>14611</v>
      </c>
      <c r="V935" s="29">
        <v>306</v>
      </c>
      <c r="W935" s="29" t="s">
        <v>396</v>
      </c>
      <c r="X935" s="29" t="s">
        <v>2996</v>
      </c>
      <c r="Y935" s="29" t="s">
        <v>528</v>
      </c>
      <c r="Z935" s="29" t="s">
        <v>14612</v>
      </c>
      <c r="AA935" s="29" t="s">
        <v>14612</v>
      </c>
      <c r="AB935" s="29" t="s">
        <v>14613</v>
      </c>
      <c r="AC935" s="29" t="s">
        <v>14614</v>
      </c>
      <c r="AD935" s="29" t="s">
        <v>168</v>
      </c>
      <c r="AE935" s="29" t="s">
        <v>3436</v>
      </c>
      <c r="AF935" s="29" t="s">
        <v>14615</v>
      </c>
      <c r="AG935" s="29">
        <v>-10</v>
      </c>
      <c r="AH935" s="29" t="s">
        <v>14615</v>
      </c>
      <c r="AI935" s="29" t="s">
        <v>14616</v>
      </c>
      <c r="AJ935" s="29">
        <v>41</v>
      </c>
      <c r="AK935" s="29" t="s">
        <v>14617</v>
      </c>
      <c r="AL935" s="29" t="s">
        <v>14618</v>
      </c>
      <c r="AM935" s="29">
        <v>70</v>
      </c>
      <c r="AN935" s="1">
        <f t="shared" si="51"/>
        <v>1</v>
      </c>
      <c r="AO935" s="1">
        <f t="shared" si="52"/>
        <v>1</v>
      </c>
      <c r="AP935" s="30">
        <f t="shared" si="53"/>
        <v>46296</v>
      </c>
      <c r="AQ935" s="1" t="str">
        <f>IF(COUNTIF('同场线路Rotas do mesmo SC'!A:A,C935)&gt;0,"Sim","Não")</f>
        <v>Não</v>
      </c>
      <c r="AR935" s="1" t="str">
        <f>IF(COUNTIF(揽收业务网点!A:A,P935)&gt;0,"Sim","Não")</f>
        <v>Não</v>
      </c>
    </row>
    <row r="936" spans="1:44">
      <c r="A936" s="29" t="s">
        <v>14619</v>
      </c>
      <c r="B936" s="29" t="s">
        <v>379</v>
      </c>
      <c r="C936" s="29" t="s">
        <v>14620</v>
      </c>
      <c r="D936" s="29" t="s">
        <v>381</v>
      </c>
      <c r="E936" s="29" t="s">
        <v>382</v>
      </c>
      <c r="F936" s="29" t="s">
        <v>383</v>
      </c>
      <c r="G936" s="29">
        <v>60</v>
      </c>
      <c r="H936" s="29" t="s">
        <v>14621</v>
      </c>
      <c r="I936" s="29" t="s">
        <v>868</v>
      </c>
      <c r="J936" s="29" t="s">
        <v>4463</v>
      </c>
      <c r="K936" s="29" t="s">
        <v>387</v>
      </c>
      <c r="L936" s="29" t="s">
        <v>4464</v>
      </c>
      <c r="M936" s="29" t="s">
        <v>14622</v>
      </c>
      <c r="N936" s="29" t="s">
        <v>14623</v>
      </c>
      <c r="O936" s="29" t="s">
        <v>899</v>
      </c>
      <c r="P936" s="29" t="s">
        <v>900</v>
      </c>
      <c r="Q936" s="29" t="s">
        <v>70</v>
      </c>
      <c r="R936" s="29" t="s">
        <v>2481</v>
      </c>
      <c r="S936" s="29" t="s">
        <v>14624</v>
      </c>
      <c r="T936" s="29" t="s">
        <v>14625</v>
      </c>
      <c r="U936" s="29" t="s">
        <v>14626</v>
      </c>
      <c r="V936" s="29">
        <v>124</v>
      </c>
      <c r="W936" s="29" t="s">
        <v>396</v>
      </c>
      <c r="X936" s="29" t="s">
        <v>14627</v>
      </c>
      <c r="Y936" s="29" t="s">
        <v>528</v>
      </c>
      <c r="Z936" s="29" t="s">
        <v>14628</v>
      </c>
      <c r="AA936" s="29" t="s">
        <v>14628</v>
      </c>
      <c r="AB936" s="29" t="s">
        <v>14629</v>
      </c>
      <c r="AC936" s="29" t="s">
        <v>14630</v>
      </c>
      <c r="AD936" s="29" t="s">
        <v>70</v>
      </c>
      <c r="AE936" s="29" t="s">
        <v>633</v>
      </c>
      <c r="AF936" s="29" t="s">
        <v>14631</v>
      </c>
      <c r="AG936" s="29">
        <v>-115</v>
      </c>
      <c r="AH936" s="29" t="s">
        <v>14631</v>
      </c>
      <c r="AI936" s="29" t="s">
        <v>14632</v>
      </c>
      <c r="AJ936" s="29">
        <v>63</v>
      </c>
      <c r="AK936" s="29" t="s">
        <v>8465</v>
      </c>
      <c r="AL936" s="29" t="s">
        <v>14633</v>
      </c>
      <c r="AM936" s="29">
        <v>285</v>
      </c>
      <c r="AN936" s="1">
        <f t="shared" si="51"/>
        <v>1</v>
      </c>
      <c r="AO936" s="1">
        <f t="shared" si="52"/>
        <v>1</v>
      </c>
      <c r="AP936" s="30">
        <f t="shared" si="53"/>
        <v>46296</v>
      </c>
      <c r="AQ936" s="1" t="str">
        <f>IF(COUNTIF('同场线路Rotas do mesmo SC'!A:A,C936)&gt;0,"Sim","Não")</f>
        <v>Não</v>
      </c>
      <c r="AR936" s="1" t="str">
        <f>IF(COUNTIF(揽收业务网点!A:A,P936)&gt;0,"Sim","Não")</f>
        <v>Não</v>
      </c>
    </row>
    <row r="937" spans="1:44">
      <c r="A937" s="29" t="s">
        <v>14634</v>
      </c>
      <c r="B937" s="29" t="s">
        <v>379</v>
      </c>
      <c r="C937" s="29" t="s">
        <v>14635</v>
      </c>
      <c r="D937" s="29" t="s">
        <v>381</v>
      </c>
      <c r="E937" s="29" t="s">
        <v>382</v>
      </c>
      <c r="F937" s="29" t="s">
        <v>383</v>
      </c>
      <c r="G937" s="29">
        <v>187</v>
      </c>
      <c r="H937" s="29" t="s">
        <v>14636</v>
      </c>
      <c r="I937" s="29" t="s">
        <v>868</v>
      </c>
      <c r="J937" s="29" t="s">
        <v>9561</v>
      </c>
      <c r="K937" s="29" t="s">
        <v>387</v>
      </c>
      <c r="L937" s="29" t="s">
        <v>9562</v>
      </c>
      <c r="M937" s="29" t="s">
        <v>14637</v>
      </c>
      <c r="N937" s="29" t="s">
        <v>14638</v>
      </c>
      <c r="O937" s="29" t="s">
        <v>1262</v>
      </c>
      <c r="P937" s="29" t="s">
        <v>1263</v>
      </c>
      <c r="Q937" s="29" t="s">
        <v>118</v>
      </c>
      <c r="R937" s="29" t="s">
        <v>14639</v>
      </c>
      <c r="S937" s="29" t="s">
        <v>14640</v>
      </c>
      <c r="T937" s="29" t="s">
        <v>14641</v>
      </c>
      <c r="U937" s="29" t="s">
        <v>14642</v>
      </c>
      <c r="V937" s="29">
        <v>156</v>
      </c>
      <c r="W937" s="29" t="s">
        <v>396</v>
      </c>
      <c r="X937" s="29" t="s">
        <v>14643</v>
      </c>
      <c r="Y937" s="29" t="s">
        <v>551</v>
      </c>
      <c r="Z937" s="29" t="s">
        <v>14644</v>
      </c>
      <c r="AA937" s="29" t="s">
        <v>14644</v>
      </c>
      <c r="AB937" s="29" t="s">
        <v>14645</v>
      </c>
      <c r="AC937" s="29" t="s">
        <v>14646</v>
      </c>
      <c r="AD937" s="29" t="s">
        <v>118</v>
      </c>
      <c r="AE937" s="29" t="s">
        <v>2351</v>
      </c>
      <c r="AF937" s="29" t="s">
        <v>14647</v>
      </c>
      <c r="AG937" s="29">
        <v>-34</v>
      </c>
      <c r="AH937" s="29" t="s">
        <v>14647</v>
      </c>
      <c r="AI937" s="29" t="s">
        <v>680</v>
      </c>
      <c r="AJ937" s="29">
        <v>29</v>
      </c>
      <c r="AK937" s="29" t="s">
        <v>14648</v>
      </c>
      <c r="AL937" s="29" t="s">
        <v>14649</v>
      </c>
      <c r="AM937" s="29">
        <v>296</v>
      </c>
      <c r="AN937" s="1">
        <f t="shared" si="51"/>
        <v>1</v>
      </c>
      <c r="AO937" s="1">
        <f t="shared" si="52"/>
        <v>1</v>
      </c>
      <c r="AP937" s="30">
        <f t="shared" si="53"/>
        <v>46296</v>
      </c>
      <c r="AQ937" s="1" t="str">
        <f>IF(COUNTIF('同场线路Rotas do mesmo SC'!A:A,C937)&gt;0,"Sim","Não")</f>
        <v>Não</v>
      </c>
      <c r="AR937" s="1" t="str">
        <f>IF(COUNTIF(揽收业务网点!A:A,P937)&gt;0,"Sim","Não")</f>
        <v>Não</v>
      </c>
    </row>
    <row r="938" spans="1:44">
      <c r="A938" s="29" t="s">
        <v>14650</v>
      </c>
      <c r="B938" s="29" t="s">
        <v>379</v>
      </c>
      <c r="C938" s="29" t="s">
        <v>1751</v>
      </c>
      <c r="D938" s="29" t="s">
        <v>381</v>
      </c>
      <c r="E938" s="29" t="s">
        <v>382</v>
      </c>
      <c r="F938" s="29" t="s">
        <v>1287</v>
      </c>
      <c r="G938" s="29">
        <v>129</v>
      </c>
      <c r="H938" s="29" t="s">
        <v>11705</v>
      </c>
      <c r="I938" s="29" t="s">
        <v>663</v>
      </c>
      <c r="J938" s="29" t="s">
        <v>1753</v>
      </c>
      <c r="K938" s="29" t="s">
        <v>387</v>
      </c>
      <c r="L938" s="29" t="s">
        <v>1754</v>
      </c>
      <c r="M938" s="29" t="s">
        <v>11706</v>
      </c>
      <c r="N938" s="29" t="s">
        <v>11707</v>
      </c>
      <c r="O938" s="29" t="s">
        <v>653</v>
      </c>
      <c r="P938" s="29" t="s">
        <v>654</v>
      </c>
      <c r="Q938" s="29" t="s">
        <v>11</v>
      </c>
      <c r="R938" s="29" t="s">
        <v>14651</v>
      </c>
      <c r="S938" s="29" t="s">
        <v>14652</v>
      </c>
      <c r="T938" s="29" t="s">
        <v>14653</v>
      </c>
      <c r="U938" s="29" t="s">
        <v>14654</v>
      </c>
      <c r="V938" s="29">
        <v>271</v>
      </c>
      <c r="W938" s="29" t="s">
        <v>396</v>
      </c>
      <c r="X938" s="29" t="s">
        <v>14655</v>
      </c>
      <c r="Y938" s="29" t="s">
        <v>1988</v>
      </c>
      <c r="Z938" s="29" t="s">
        <v>14656</v>
      </c>
      <c r="AA938" s="29" t="s">
        <v>14656</v>
      </c>
      <c r="AB938" s="29" t="s">
        <v>1703</v>
      </c>
      <c r="AC938" s="29" t="s">
        <v>45</v>
      </c>
      <c r="AD938" s="29" t="s">
        <v>11</v>
      </c>
      <c r="AE938" s="29" t="s">
        <v>1817</v>
      </c>
      <c r="AF938" s="29" t="s">
        <v>14657</v>
      </c>
      <c r="AG938" s="29">
        <v>269</v>
      </c>
      <c r="AH938" s="29" t="s">
        <v>14657</v>
      </c>
      <c r="AI938" s="29" t="s">
        <v>14658</v>
      </c>
      <c r="AJ938" s="29">
        <v>227</v>
      </c>
      <c r="AK938" s="29" t="s">
        <v>14659</v>
      </c>
      <c r="AL938" s="29" t="s">
        <v>14660</v>
      </c>
      <c r="AM938" s="29">
        <v>754</v>
      </c>
      <c r="AN938" s="1">
        <f t="shared" si="51"/>
        <v>1</v>
      </c>
      <c r="AO938" s="1">
        <f t="shared" si="52"/>
        <v>1</v>
      </c>
      <c r="AP938" s="30">
        <f t="shared" si="53"/>
        <v>46297</v>
      </c>
      <c r="AQ938" s="1" t="str">
        <f>IF(COUNTIF('同场线路Rotas do mesmo SC'!A:A,C938)&gt;0,"Sim","Não")</f>
        <v>Não</v>
      </c>
      <c r="AR938" s="1" t="str">
        <f>IF(COUNTIF(揽收业务网点!A:A,P938)&gt;0,"Sim","Não")</f>
        <v>Não</v>
      </c>
    </row>
    <row r="939" spans="1:44">
      <c r="A939" s="29" t="s">
        <v>14661</v>
      </c>
      <c r="B939" s="29" t="s">
        <v>379</v>
      </c>
      <c r="C939" s="29" t="s">
        <v>14662</v>
      </c>
      <c r="D939" s="29" t="s">
        <v>381</v>
      </c>
      <c r="E939" s="29" t="s">
        <v>382</v>
      </c>
      <c r="F939" s="29" t="s">
        <v>732</v>
      </c>
      <c r="G939" s="29">
        <v>192</v>
      </c>
      <c r="H939" s="29" t="s">
        <v>14663</v>
      </c>
      <c r="I939" s="29" t="s">
        <v>385</v>
      </c>
      <c r="J939" s="29" t="s">
        <v>12632</v>
      </c>
      <c r="K939" s="29" t="s">
        <v>387</v>
      </c>
      <c r="L939" s="29" t="s">
        <v>12633</v>
      </c>
      <c r="M939" s="29" t="s">
        <v>14664</v>
      </c>
      <c r="N939" s="29" t="s">
        <v>14665</v>
      </c>
      <c r="O939" s="29" t="s">
        <v>6179</v>
      </c>
      <c r="P939" s="29" t="s">
        <v>6180</v>
      </c>
      <c r="Q939" s="29" t="s">
        <v>168</v>
      </c>
      <c r="R939" s="29" t="s">
        <v>14666</v>
      </c>
      <c r="S939" s="29" t="s">
        <v>14667</v>
      </c>
      <c r="T939" s="29" t="s">
        <v>7135</v>
      </c>
      <c r="U939" s="29" t="s">
        <v>14668</v>
      </c>
      <c r="V939" s="29">
        <v>65</v>
      </c>
      <c r="W939" s="29" t="s">
        <v>396</v>
      </c>
      <c r="X939" s="29" t="s">
        <v>14669</v>
      </c>
      <c r="Y939" s="29" t="s">
        <v>5952</v>
      </c>
      <c r="Z939" s="29" t="s">
        <v>14670</v>
      </c>
      <c r="AA939" s="29" t="s">
        <v>14670</v>
      </c>
      <c r="AB939" s="29" t="s">
        <v>14671</v>
      </c>
      <c r="AC939" s="29" t="s">
        <v>14672</v>
      </c>
      <c r="AD939" s="29" t="s">
        <v>168</v>
      </c>
      <c r="AE939" s="29" t="s">
        <v>12048</v>
      </c>
      <c r="AF939" s="29" t="s">
        <v>14673</v>
      </c>
      <c r="AG939" s="29">
        <v>-55</v>
      </c>
      <c r="AH939" s="29" t="s">
        <v>14673</v>
      </c>
      <c r="AI939" s="29" t="s">
        <v>14674</v>
      </c>
      <c r="AJ939" s="29">
        <v>108</v>
      </c>
      <c r="AK939" s="29" t="s">
        <v>14675</v>
      </c>
      <c r="AL939" s="29" t="s">
        <v>14676</v>
      </c>
      <c r="AM939" s="29">
        <v>77</v>
      </c>
      <c r="AN939" s="1">
        <f t="shared" si="51"/>
        <v>1</v>
      </c>
      <c r="AO939" s="1">
        <f t="shared" si="52"/>
        <v>1</v>
      </c>
      <c r="AP939" s="30">
        <f t="shared" si="53"/>
        <v>46296</v>
      </c>
      <c r="AQ939" s="1" t="str">
        <f>IF(COUNTIF('同场线路Rotas do mesmo SC'!A:A,C939)&gt;0,"Sim","Não")</f>
        <v>Não</v>
      </c>
      <c r="AR939" s="1" t="str">
        <f>IF(COUNTIF(揽收业务网点!A:A,P939)&gt;0,"Sim","Não")</f>
        <v>Não</v>
      </c>
    </row>
    <row r="940" spans="1:44">
      <c r="A940" s="29" t="s">
        <v>14677</v>
      </c>
      <c r="B940" s="29" t="s">
        <v>379</v>
      </c>
      <c r="C940" s="29" t="s">
        <v>14678</v>
      </c>
      <c r="D940" s="29" t="s">
        <v>381</v>
      </c>
      <c r="E940" s="29" t="s">
        <v>382</v>
      </c>
      <c r="F940" s="29" t="s">
        <v>732</v>
      </c>
      <c r="G940" s="29">
        <v>22</v>
      </c>
      <c r="H940" s="29" t="s">
        <v>14679</v>
      </c>
      <c r="I940" s="29" t="s">
        <v>409</v>
      </c>
      <c r="J940" s="29" t="s">
        <v>6050</v>
      </c>
      <c r="K940" s="29" t="s">
        <v>387</v>
      </c>
      <c r="L940" s="29" t="s">
        <v>6051</v>
      </c>
      <c r="M940" s="29" t="s">
        <v>14680</v>
      </c>
      <c r="N940" s="29" t="s">
        <v>14681</v>
      </c>
      <c r="O940" s="29" t="s">
        <v>1111</v>
      </c>
      <c r="P940" s="29" t="s">
        <v>1112</v>
      </c>
      <c r="Q940" s="29" t="s">
        <v>168</v>
      </c>
      <c r="R940" s="29" t="s">
        <v>14682</v>
      </c>
      <c r="S940" s="29" t="s">
        <v>14683</v>
      </c>
      <c r="T940" s="29" t="s">
        <v>14684</v>
      </c>
      <c r="U940" s="29" t="s">
        <v>14685</v>
      </c>
      <c r="V940" s="29">
        <v>294</v>
      </c>
      <c r="W940" s="29" t="s">
        <v>396</v>
      </c>
      <c r="X940" s="29" t="s">
        <v>14686</v>
      </c>
      <c r="Y940" s="29" t="s">
        <v>948</v>
      </c>
      <c r="Z940" s="29" t="s">
        <v>2443</v>
      </c>
      <c r="AA940" s="29" t="s">
        <v>2443</v>
      </c>
      <c r="AB940" s="29" t="s">
        <v>14687</v>
      </c>
      <c r="AC940" s="29" t="s">
        <v>14688</v>
      </c>
      <c r="AD940" s="29" t="s">
        <v>168</v>
      </c>
      <c r="AE940" s="29" t="s">
        <v>14689</v>
      </c>
      <c r="AF940" s="29" t="s">
        <v>13154</v>
      </c>
      <c r="AG940" s="29">
        <v>33</v>
      </c>
      <c r="AH940" s="29" t="s">
        <v>13154</v>
      </c>
      <c r="AI940" s="29" t="s">
        <v>14690</v>
      </c>
      <c r="AJ940" s="29">
        <v>66</v>
      </c>
      <c r="AK940" s="29" t="s">
        <v>14691</v>
      </c>
      <c r="AL940" s="29" t="s">
        <v>14692</v>
      </c>
      <c r="AM940" s="29">
        <v>352</v>
      </c>
      <c r="AN940" s="1">
        <f t="shared" si="51"/>
        <v>1</v>
      </c>
      <c r="AO940" s="1">
        <f t="shared" si="52"/>
        <v>1</v>
      </c>
      <c r="AP940" s="30">
        <f t="shared" si="53"/>
        <v>46296</v>
      </c>
      <c r="AQ940" s="1" t="str">
        <f>IF(COUNTIF('同场线路Rotas do mesmo SC'!A:A,C940)&gt;0,"Sim","Não")</f>
        <v>Não</v>
      </c>
      <c r="AR940" s="1" t="str">
        <f>IF(COUNTIF(揽收业务网点!A:A,P940)&gt;0,"Sim","Não")</f>
        <v>Não</v>
      </c>
    </row>
    <row r="941" spans="1:44">
      <c r="A941" s="29" t="s">
        <v>14677</v>
      </c>
      <c r="B941" s="29" t="s">
        <v>379</v>
      </c>
      <c r="C941" s="29" t="s">
        <v>14678</v>
      </c>
      <c r="D941" s="29" t="s">
        <v>381</v>
      </c>
      <c r="E941" s="29" t="s">
        <v>382</v>
      </c>
      <c r="F941" s="29" t="s">
        <v>732</v>
      </c>
      <c r="G941" s="29">
        <v>16</v>
      </c>
      <c r="H941" s="29" t="s">
        <v>14679</v>
      </c>
      <c r="I941" s="29" t="s">
        <v>409</v>
      </c>
      <c r="J941" s="29" t="s">
        <v>6050</v>
      </c>
      <c r="K941" s="29" t="s">
        <v>387</v>
      </c>
      <c r="L941" s="29" t="s">
        <v>6051</v>
      </c>
      <c r="M941" s="29" t="s">
        <v>14680</v>
      </c>
      <c r="N941" s="29" t="s">
        <v>14681</v>
      </c>
      <c r="O941" s="29" t="s">
        <v>14687</v>
      </c>
      <c r="P941" s="29" t="s">
        <v>14688</v>
      </c>
      <c r="Q941" s="29" t="s">
        <v>168</v>
      </c>
      <c r="R941" s="29" t="s">
        <v>732</v>
      </c>
      <c r="S941" s="29" t="s">
        <v>732</v>
      </c>
      <c r="T941" s="29" t="s">
        <v>14693</v>
      </c>
      <c r="U941" s="29" t="s">
        <v>14694</v>
      </c>
      <c r="V941" s="29">
        <v>1</v>
      </c>
      <c r="W941" s="29" t="s">
        <v>396</v>
      </c>
      <c r="X941" s="29"/>
      <c r="Y941" s="29" t="s">
        <v>2351</v>
      </c>
      <c r="Z941" s="29" t="s">
        <v>14695</v>
      </c>
      <c r="AA941" s="29" t="s">
        <v>14695</v>
      </c>
      <c r="AB941" s="29" t="s">
        <v>14696</v>
      </c>
      <c r="AC941" s="29" t="s">
        <v>14697</v>
      </c>
      <c r="AD941" s="29" t="s">
        <v>168</v>
      </c>
      <c r="AE941" s="29" t="s">
        <v>14698</v>
      </c>
      <c r="AF941" s="29" t="s">
        <v>14699</v>
      </c>
      <c r="AG941" s="29">
        <v>65</v>
      </c>
      <c r="AH941" s="29" t="s">
        <v>14699</v>
      </c>
      <c r="AI941" s="29" t="s">
        <v>14700</v>
      </c>
      <c r="AJ941" s="29">
        <v>31</v>
      </c>
      <c r="AK941" s="29" t="s">
        <v>14701</v>
      </c>
      <c r="AL941" s="29" t="s">
        <v>14702</v>
      </c>
      <c r="AM941" s="29">
        <v>85</v>
      </c>
      <c r="AN941" s="1">
        <f t="shared" si="51"/>
        <v>0</v>
      </c>
      <c r="AO941" s="1">
        <f t="shared" si="52"/>
        <v>1</v>
      </c>
      <c r="AP941" s="30">
        <f t="shared" si="53"/>
        <v>46296</v>
      </c>
      <c r="AQ941" s="1" t="str">
        <f>IF(COUNTIF('同场线路Rotas do mesmo SC'!A:A,C941)&gt;0,"Sim","Não")</f>
        <v>Não</v>
      </c>
      <c r="AR941" s="1" t="str">
        <f>IF(COUNTIF(揽收业务网点!A:A,P941)&gt;0,"Sim","Não")</f>
        <v>Não</v>
      </c>
    </row>
    <row r="942" spans="1:44">
      <c r="A942" s="29" t="s">
        <v>14703</v>
      </c>
      <c r="B942" s="29" t="s">
        <v>379</v>
      </c>
      <c r="C942" s="29" t="s">
        <v>14704</v>
      </c>
      <c r="D942" s="29" t="s">
        <v>381</v>
      </c>
      <c r="E942" s="29" t="s">
        <v>382</v>
      </c>
      <c r="F942" s="29" t="s">
        <v>383</v>
      </c>
      <c r="G942" s="29">
        <v>51</v>
      </c>
      <c r="H942" s="29" t="s">
        <v>13025</v>
      </c>
      <c r="I942" s="29" t="s">
        <v>868</v>
      </c>
      <c r="J942" s="29" t="s">
        <v>642</v>
      </c>
      <c r="K942" s="29" t="s">
        <v>387</v>
      </c>
      <c r="L942" s="29" t="s">
        <v>643</v>
      </c>
      <c r="M942" s="29" t="s">
        <v>14705</v>
      </c>
      <c r="N942" s="29" t="s">
        <v>14706</v>
      </c>
      <c r="O942" s="29" t="s">
        <v>1229</v>
      </c>
      <c r="P942" s="29" t="s">
        <v>50</v>
      </c>
      <c r="Q942" s="29" t="s">
        <v>11</v>
      </c>
      <c r="R942" s="29" t="s">
        <v>2361</v>
      </c>
      <c r="S942" s="29" t="s">
        <v>14707</v>
      </c>
      <c r="T942" s="29" t="s">
        <v>8864</v>
      </c>
      <c r="U942" s="29" t="s">
        <v>14708</v>
      </c>
      <c r="V942" s="29">
        <v>47</v>
      </c>
      <c r="W942" s="29" t="s">
        <v>396</v>
      </c>
      <c r="X942" s="29" t="s">
        <v>14709</v>
      </c>
      <c r="Y942" s="29" t="s">
        <v>528</v>
      </c>
      <c r="Z942" s="29" t="s">
        <v>14710</v>
      </c>
      <c r="AA942" s="29" t="s">
        <v>14710</v>
      </c>
      <c r="AB942" s="29" t="s">
        <v>6491</v>
      </c>
      <c r="AC942" s="29" t="s">
        <v>46</v>
      </c>
      <c r="AD942" s="29" t="s">
        <v>11</v>
      </c>
      <c r="AE942" s="29" t="s">
        <v>633</v>
      </c>
      <c r="AF942" s="29" t="s">
        <v>14711</v>
      </c>
      <c r="AG942" s="29">
        <v>-84</v>
      </c>
      <c r="AH942" s="29" t="s">
        <v>14711</v>
      </c>
      <c r="AI942" s="29"/>
      <c r="AJ942" s="29"/>
      <c r="AK942" s="29"/>
      <c r="AL942" s="29"/>
      <c r="AM942" s="29"/>
      <c r="AN942" s="1">
        <f t="shared" si="51"/>
        <v>1</v>
      </c>
      <c r="AO942" s="1">
        <f t="shared" si="52"/>
        <v>0</v>
      </c>
      <c r="AP942" s="30">
        <f t="shared" si="53"/>
        <v>46296</v>
      </c>
      <c r="AQ942" s="1" t="str">
        <f>IF(COUNTIF('同场线路Rotas do mesmo SC'!A:A,C942)&gt;0,"Sim","Não")</f>
        <v>Não</v>
      </c>
      <c r="AR942" s="1" t="str">
        <f>IF(COUNTIF(揽收业务网点!A:A,P942)&gt;0,"Sim","Não")</f>
        <v>Sim</v>
      </c>
    </row>
    <row r="943" spans="1:44">
      <c r="A943" s="29" t="s">
        <v>14712</v>
      </c>
      <c r="B943" s="29" t="s">
        <v>379</v>
      </c>
      <c r="C943" s="29" t="s">
        <v>14713</v>
      </c>
      <c r="D943" s="29" t="s">
        <v>381</v>
      </c>
      <c r="E943" s="29" t="s">
        <v>382</v>
      </c>
      <c r="F943" s="29" t="s">
        <v>383</v>
      </c>
      <c r="G943" s="29">
        <v>43</v>
      </c>
      <c r="H943" s="29" t="s">
        <v>12411</v>
      </c>
      <c r="I943" s="29" t="s">
        <v>409</v>
      </c>
      <c r="J943" s="29" t="s">
        <v>1597</v>
      </c>
      <c r="K943" s="29" t="s">
        <v>387</v>
      </c>
      <c r="L943" s="29" t="s">
        <v>1598</v>
      </c>
      <c r="M943" s="29" t="s">
        <v>12412</v>
      </c>
      <c r="N943" s="29" t="s">
        <v>12413</v>
      </c>
      <c r="O943" s="29" t="s">
        <v>12396</v>
      </c>
      <c r="P943" s="29" t="s">
        <v>12397</v>
      </c>
      <c r="Q943" s="29" t="s">
        <v>94</v>
      </c>
      <c r="R943" s="29" t="s">
        <v>14714</v>
      </c>
      <c r="S943" s="29" t="s">
        <v>14715</v>
      </c>
      <c r="T943" s="29" t="s">
        <v>14716</v>
      </c>
      <c r="U943" s="29" t="s">
        <v>14717</v>
      </c>
      <c r="V943" s="29">
        <v>15</v>
      </c>
      <c r="W943" s="29" t="s">
        <v>396</v>
      </c>
      <c r="X943" s="29" t="s">
        <v>14718</v>
      </c>
      <c r="Y943" s="29" t="s">
        <v>948</v>
      </c>
      <c r="Z943" s="29" t="s">
        <v>14719</v>
      </c>
      <c r="AA943" s="29" t="s">
        <v>14719</v>
      </c>
      <c r="AB943" s="29" t="s">
        <v>1737</v>
      </c>
      <c r="AC943" s="29" t="s">
        <v>104</v>
      </c>
      <c r="AD943" s="29" t="s">
        <v>94</v>
      </c>
      <c r="AE943" s="29" t="s">
        <v>5079</v>
      </c>
      <c r="AF943" s="29" t="s">
        <v>3497</v>
      </c>
      <c r="AG943" s="29">
        <v>-24</v>
      </c>
      <c r="AH943" s="29" t="s">
        <v>3497</v>
      </c>
      <c r="AI943" s="29" t="s">
        <v>5858</v>
      </c>
      <c r="AJ943" s="29">
        <v>14</v>
      </c>
      <c r="AK943" s="29" t="s">
        <v>14720</v>
      </c>
      <c r="AL943" s="29" t="s">
        <v>14721</v>
      </c>
      <c r="AM943" s="29">
        <v>317</v>
      </c>
      <c r="AN943" s="1">
        <f t="shared" si="51"/>
        <v>1</v>
      </c>
      <c r="AO943" s="1">
        <f t="shared" si="52"/>
        <v>1</v>
      </c>
      <c r="AP943" s="30">
        <f t="shared" si="53"/>
        <v>46296</v>
      </c>
      <c r="AQ943" s="1" t="str">
        <f>IF(COUNTIF('同场线路Rotas do mesmo SC'!A:A,C943)&gt;0,"Sim","Não")</f>
        <v>Não</v>
      </c>
      <c r="AR943" s="1" t="str">
        <f>IF(COUNTIF(揽收业务网点!A:A,P943)&gt;0,"Sim","Não")</f>
        <v>Não</v>
      </c>
    </row>
    <row r="944" spans="1:44">
      <c r="A944" s="29" t="s">
        <v>14722</v>
      </c>
      <c r="B944" s="29" t="s">
        <v>379</v>
      </c>
      <c r="C944" s="29" t="s">
        <v>14723</v>
      </c>
      <c r="D944" s="29" t="s">
        <v>381</v>
      </c>
      <c r="E944" s="29" t="s">
        <v>382</v>
      </c>
      <c r="F944" s="29" t="s">
        <v>732</v>
      </c>
      <c r="G944" s="29">
        <v>11</v>
      </c>
      <c r="H944" s="29" t="s">
        <v>5390</v>
      </c>
      <c r="I944" s="29" t="s">
        <v>868</v>
      </c>
      <c r="J944" s="29" t="s">
        <v>2187</v>
      </c>
      <c r="K944" s="29" t="s">
        <v>387</v>
      </c>
      <c r="L944" s="29" t="s">
        <v>2188</v>
      </c>
      <c r="M944" s="29" t="s">
        <v>5391</v>
      </c>
      <c r="N944" s="29" t="s">
        <v>5392</v>
      </c>
      <c r="O944" s="29" t="s">
        <v>653</v>
      </c>
      <c r="P944" s="29" t="s">
        <v>654</v>
      </c>
      <c r="Q944" s="29" t="s">
        <v>11</v>
      </c>
      <c r="R944" s="29" t="s">
        <v>14724</v>
      </c>
      <c r="S944" s="29" t="s">
        <v>14724</v>
      </c>
      <c r="T944" s="29" t="s">
        <v>14725</v>
      </c>
      <c r="U944" s="29" t="s">
        <v>14726</v>
      </c>
      <c r="V944" s="29">
        <v>233</v>
      </c>
      <c r="W944" s="29" t="s">
        <v>396</v>
      </c>
      <c r="X944" s="29" t="s">
        <v>14727</v>
      </c>
      <c r="Y944" s="29" t="s">
        <v>1775</v>
      </c>
      <c r="Z944" s="29" t="s">
        <v>14728</v>
      </c>
      <c r="AA944" s="29" t="s">
        <v>14728</v>
      </c>
      <c r="AB944" s="29" t="s">
        <v>10571</v>
      </c>
      <c r="AC944" s="29" t="s">
        <v>10572</v>
      </c>
      <c r="AD944" s="29" t="s">
        <v>11</v>
      </c>
      <c r="AE944" s="29" t="s">
        <v>4088</v>
      </c>
      <c r="AF944" s="29" t="s">
        <v>14729</v>
      </c>
      <c r="AG944" s="29">
        <v>-2</v>
      </c>
      <c r="AH944" s="29" t="s">
        <v>14729</v>
      </c>
      <c r="AI944" s="29" t="s">
        <v>12869</v>
      </c>
      <c r="AJ944" s="29">
        <v>9</v>
      </c>
      <c r="AK944" s="29" t="s">
        <v>6521</v>
      </c>
      <c r="AL944" s="29" t="s">
        <v>14730</v>
      </c>
      <c r="AM944" s="29">
        <v>43</v>
      </c>
      <c r="AN944" s="1">
        <f t="shared" si="51"/>
        <v>1</v>
      </c>
      <c r="AO944" s="1">
        <f t="shared" si="52"/>
        <v>1</v>
      </c>
      <c r="AP944" s="30">
        <f t="shared" si="53"/>
        <v>46296</v>
      </c>
      <c r="AQ944" s="1" t="str">
        <f>IF(COUNTIF('同场线路Rotas do mesmo SC'!A:A,C944)&gt;0,"Sim","Não")</f>
        <v>Não</v>
      </c>
      <c r="AR944" s="1" t="str">
        <f>IF(COUNTIF(揽收业务网点!A:A,P944)&gt;0,"Sim","Não")</f>
        <v>Não</v>
      </c>
    </row>
    <row r="945" spans="1:44">
      <c r="A945" s="29" t="s">
        <v>14731</v>
      </c>
      <c r="B945" s="29" t="s">
        <v>379</v>
      </c>
      <c r="C945" s="29" t="s">
        <v>14732</v>
      </c>
      <c r="D945" s="29" t="s">
        <v>381</v>
      </c>
      <c r="E945" s="29" t="s">
        <v>382</v>
      </c>
      <c r="F945" s="29" t="s">
        <v>383</v>
      </c>
      <c r="G945" s="29">
        <v>10</v>
      </c>
      <c r="H945" s="29" t="s">
        <v>14733</v>
      </c>
      <c r="I945" s="29" t="s">
        <v>385</v>
      </c>
      <c r="J945" s="29" t="s">
        <v>6175</v>
      </c>
      <c r="K945" s="29" t="s">
        <v>387</v>
      </c>
      <c r="L945" s="29" t="s">
        <v>6176</v>
      </c>
      <c r="M945" s="29" t="s">
        <v>14734</v>
      </c>
      <c r="N945" s="29" t="s">
        <v>14735</v>
      </c>
      <c r="O945" s="29" t="s">
        <v>6179</v>
      </c>
      <c r="P945" s="29" t="s">
        <v>6180</v>
      </c>
      <c r="Q945" s="29" t="s">
        <v>168</v>
      </c>
      <c r="R945" s="29" t="s">
        <v>14736</v>
      </c>
      <c r="S945" s="29" t="s">
        <v>14736</v>
      </c>
      <c r="T945" s="29" t="s">
        <v>14737</v>
      </c>
      <c r="U945" s="29" t="s">
        <v>14738</v>
      </c>
      <c r="V945" s="29">
        <v>315</v>
      </c>
      <c r="W945" s="29" t="s">
        <v>396</v>
      </c>
      <c r="X945" s="29" t="s">
        <v>9079</v>
      </c>
      <c r="Y945" s="29" t="s">
        <v>528</v>
      </c>
      <c r="Z945" s="29" t="s">
        <v>14739</v>
      </c>
      <c r="AA945" s="29" t="s">
        <v>14739</v>
      </c>
      <c r="AB945" s="29" t="s">
        <v>14740</v>
      </c>
      <c r="AC945" s="29" t="s">
        <v>14741</v>
      </c>
      <c r="AD945" s="29" t="s">
        <v>168</v>
      </c>
      <c r="AE945" s="29" t="s">
        <v>1325</v>
      </c>
      <c r="AF945" s="29" t="s">
        <v>14742</v>
      </c>
      <c r="AG945" s="29">
        <v>-3</v>
      </c>
      <c r="AH945" s="29" t="s">
        <v>14742</v>
      </c>
      <c r="AI945" s="29" t="s">
        <v>14743</v>
      </c>
      <c r="AJ945" s="29">
        <v>66</v>
      </c>
      <c r="AK945" s="29" t="s">
        <v>14744</v>
      </c>
      <c r="AL945" s="29" t="s">
        <v>14745</v>
      </c>
      <c r="AM945" s="29">
        <v>627</v>
      </c>
      <c r="AN945" s="1">
        <f t="shared" si="51"/>
        <v>1</v>
      </c>
      <c r="AO945" s="1">
        <f t="shared" si="52"/>
        <v>1</v>
      </c>
      <c r="AP945" s="30">
        <f t="shared" si="53"/>
        <v>46296</v>
      </c>
      <c r="AQ945" s="1" t="str">
        <f>IF(COUNTIF('同场线路Rotas do mesmo SC'!A:A,C945)&gt;0,"Sim","Não")</f>
        <v>Não</v>
      </c>
      <c r="AR945" s="1" t="str">
        <f>IF(COUNTIF(揽收业务网点!A:A,P945)&gt;0,"Sim","Não")</f>
        <v>Não</v>
      </c>
    </row>
    <row r="946" spans="1:44">
      <c r="A946" s="29" t="s">
        <v>14746</v>
      </c>
      <c r="B946" s="29" t="s">
        <v>379</v>
      </c>
      <c r="C946" s="29" t="s">
        <v>14747</v>
      </c>
      <c r="D946" s="29" t="s">
        <v>381</v>
      </c>
      <c r="E946" s="29" t="s">
        <v>382</v>
      </c>
      <c r="F946" s="29" t="s">
        <v>383</v>
      </c>
      <c r="G946" s="29">
        <v>300</v>
      </c>
      <c r="H946" s="29" t="s">
        <v>10199</v>
      </c>
      <c r="I946" s="29" t="s">
        <v>385</v>
      </c>
      <c r="J946" s="29" t="s">
        <v>10200</v>
      </c>
      <c r="K946" s="29" t="s">
        <v>387</v>
      </c>
      <c r="L946" s="29" t="s">
        <v>10201</v>
      </c>
      <c r="M946" s="29" t="s">
        <v>10202</v>
      </c>
      <c r="N946" s="29" t="s">
        <v>10203</v>
      </c>
      <c r="O946" s="29" t="s">
        <v>1262</v>
      </c>
      <c r="P946" s="29" t="s">
        <v>1263</v>
      </c>
      <c r="Q946" s="29" t="s">
        <v>118</v>
      </c>
      <c r="R946" s="29" t="s">
        <v>14748</v>
      </c>
      <c r="S946" s="29" t="s">
        <v>14749</v>
      </c>
      <c r="T946" s="29" t="s">
        <v>14750</v>
      </c>
      <c r="U946" s="29" t="s">
        <v>14751</v>
      </c>
      <c r="V946" s="29">
        <v>158</v>
      </c>
      <c r="W946" s="29" t="s">
        <v>396</v>
      </c>
      <c r="X946" s="29" t="s">
        <v>14752</v>
      </c>
      <c r="Y946" s="29" t="s">
        <v>744</v>
      </c>
      <c r="Z946" s="29" t="s">
        <v>14753</v>
      </c>
      <c r="AA946" s="29" t="s">
        <v>14753</v>
      </c>
      <c r="AB946" s="29" t="s">
        <v>10192</v>
      </c>
      <c r="AC946" s="29" t="s">
        <v>132</v>
      </c>
      <c r="AD946" s="29" t="s">
        <v>118</v>
      </c>
      <c r="AE946" s="29" t="s">
        <v>551</v>
      </c>
      <c r="AF946" s="29" t="s">
        <v>551</v>
      </c>
      <c r="AG946" s="29">
        <v>0</v>
      </c>
      <c r="AH946" s="29" t="s">
        <v>551</v>
      </c>
      <c r="AI946" s="29" t="s">
        <v>14754</v>
      </c>
      <c r="AJ946" s="29">
        <v>9</v>
      </c>
      <c r="AK946" s="29" t="s">
        <v>14755</v>
      </c>
      <c r="AL946" s="29" t="s">
        <v>11846</v>
      </c>
      <c r="AM946" s="29">
        <v>133</v>
      </c>
      <c r="AN946" s="1">
        <f t="shared" si="51"/>
        <v>1</v>
      </c>
      <c r="AO946" s="1">
        <f t="shared" si="52"/>
        <v>1</v>
      </c>
      <c r="AP946" s="30">
        <f t="shared" si="53"/>
        <v>46296</v>
      </c>
      <c r="AQ946" s="1" t="str">
        <f>IF(COUNTIF('同场线路Rotas do mesmo SC'!A:A,C946)&gt;0,"Sim","Não")</f>
        <v>Não</v>
      </c>
      <c r="AR946" s="1" t="str">
        <f>IF(COUNTIF(揽收业务网点!A:A,P946)&gt;0,"Sim","Não")</f>
        <v>Não</v>
      </c>
    </row>
    <row r="947" spans="1:44">
      <c r="A947" s="29" t="s">
        <v>14756</v>
      </c>
      <c r="B947" s="29" t="s">
        <v>379</v>
      </c>
      <c r="C947" s="29" t="s">
        <v>14757</v>
      </c>
      <c r="D947" s="29" t="s">
        <v>381</v>
      </c>
      <c r="E947" s="29" t="s">
        <v>382</v>
      </c>
      <c r="F947" s="29" t="s">
        <v>383</v>
      </c>
      <c r="G947" s="29">
        <v>128</v>
      </c>
      <c r="H947" s="29" t="s">
        <v>14758</v>
      </c>
      <c r="I947" s="29" t="s">
        <v>409</v>
      </c>
      <c r="J947" s="29" t="s">
        <v>9547</v>
      </c>
      <c r="K947" s="29" t="s">
        <v>387</v>
      </c>
      <c r="L947" s="29" t="s">
        <v>9548</v>
      </c>
      <c r="M947" s="29" t="s">
        <v>14759</v>
      </c>
      <c r="N947" s="29" t="s">
        <v>14760</v>
      </c>
      <c r="O947" s="29" t="s">
        <v>1111</v>
      </c>
      <c r="P947" s="29" t="s">
        <v>1112</v>
      </c>
      <c r="Q947" s="29" t="s">
        <v>168</v>
      </c>
      <c r="R947" s="29" t="s">
        <v>14761</v>
      </c>
      <c r="S947" s="29" t="s">
        <v>14762</v>
      </c>
      <c r="T947" s="29" t="s">
        <v>14763</v>
      </c>
      <c r="U947" s="29" t="s">
        <v>14764</v>
      </c>
      <c r="V947" s="29">
        <v>195</v>
      </c>
      <c r="W947" s="29" t="s">
        <v>396</v>
      </c>
      <c r="X947" s="29" t="s">
        <v>14765</v>
      </c>
      <c r="Y947" s="29" t="s">
        <v>5952</v>
      </c>
      <c r="Z947" s="29" t="s">
        <v>14766</v>
      </c>
      <c r="AA947" s="29" t="s">
        <v>14766</v>
      </c>
      <c r="AB947" s="29" t="s">
        <v>14767</v>
      </c>
      <c r="AC947" s="29" t="s">
        <v>14768</v>
      </c>
      <c r="AD947" s="29" t="s">
        <v>168</v>
      </c>
      <c r="AE947" s="29" t="s">
        <v>13225</v>
      </c>
      <c r="AF947" s="29" t="s">
        <v>14769</v>
      </c>
      <c r="AG947" s="29">
        <v>-62</v>
      </c>
      <c r="AH947" s="29" t="s">
        <v>14769</v>
      </c>
      <c r="AI947" s="29" t="s">
        <v>14770</v>
      </c>
      <c r="AJ947" s="29">
        <v>196</v>
      </c>
      <c r="AK947" s="29" t="s">
        <v>14771</v>
      </c>
      <c r="AL947" s="29" t="s">
        <v>14772</v>
      </c>
      <c r="AM947" s="29">
        <v>47</v>
      </c>
      <c r="AN947" s="1">
        <f t="shared" si="51"/>
        <v>1</v>
      </c>
      <c r="AO947" s="1">
        <f t="shared" si="52"/>
        <v>1</v>
      </c>
      <c r="AP947" s="30">
        <f t="shared" si="53"/>
        <v>46296</v>
      </c>
      <c r="AQ947" s="1" t="str">
        <f>IF(COUNTIF('同场线路Rotas do mesmo SC'!A:A,C947)&gt;0,"Sim","Não")</f>
        <v>Não</v>
      </c>
      <c r="AR947" s="1" t="str">
        <f>IF(COUNTIF(揽收业务网点!A:A,P947)&gt;0,"Sim","Não")</f>
        <v>Não</v>
      </c>
    </row>
    <row r="948" spans="1:44">
      <c r="A948" s="29" t="s">
        <v>14773</v>
      </c>
      <c r="B948" s="29" t="s">
        <v>379</v>
      </c>
      <c r="C948" s="29" t="s">
        <v>14774</v>
      </c>
      <c r="D948" s="29" t="s">
        <v>381</v>
      </c>
      <c r="E948" s="29" t="s">
        <v>382</v>
      </c>
      <c r="F948" s="29" t="s">
        <v>383</v>
      </c>
      <c r="G948" s="29">
        <v>10</v>
      </c>
      <c r="H948" s="29" t="s">
        <v>14775</v>
      </c>
      <c r="I948" s="29" t="s">
        <v>2105</v>
      </c>
      <c r="J948" s="29" t="s">
        <v>2649</v>
      </c>
      <c r="K948" s="29" t="s">
        <v>387</v>
      </c>
      <c r="L948" s="29" t="s">
        <v>2650</v>
      </c>
      <c r="M948" s="29" t="s">
        <v>14776</v>
      </c>
      <c r="N948" s="29" t="s">
        <v>14777</v>
      </c>
      <c r="O948" s="29" t="s">
        <v>706</v>
      </c>
      <c r="P948" s="29" t="s">
        <v>707</v>
      </c>
      <c r="Q948" s="29" t="s">
        <v>2</v>
      </c>
      <c r="R948" s="29" t="s">
        <v>14778</v>
      </c>
      <c r="S948" s="29" t="s">
        <v>14779</v>
      </c>
      <c r="T948" s="29" t="s">
        <v>14780</v>
      </c>
      <c r="U948" s="29" t="s">
        <v>14781</v>
      </c>
      <c r="V948" s="29">
        <v>8</v>
      </c>
      <c r="W948" s="29" t="s">
        <v>396</v>
      </c>
      <c r="X948" s="29" t="s">
        <v>14782</v>
      </c>
      <c r="Y948" s="29" t="s">
        <v>551</v>
      </c>
      <c r="Z948" s="29" t="s">
        <v>14783</v>
      </c>
      <c r="AA948" s="29" t="s">
        <v>14783</v>
      </c>
      <c r="AB948" s="29" t="s">
        <v>14784</v>
      </c>
      <c r="AC948" s="29" t="s">
        <v>14785</v>
      </c>
      <c r="AD948" s="29" t="s">
        <v>2</v>
      </c>
      <c r="AE948" s="29" t="s">
        <v>6864</v>
      </c>
      <c r="AF948" s="29" t="s">
        <v>5079</v>
      </c>
      <c r="AG948" s="29">
        <v>-6</v>
      </c>
      <c r="AH948" s="29" t="s">
        <v>5079</v>
      </c>
      <c r="AI948" s="29" t="s">
        <v>14786</v>
      </c>
      <c r="AJ948" s="29">
        <v>56</v>
      </c>
      <c r="AK948" s="29" t="s">
        <v>14787</v>
      </c>
      <c r="AL948" s="29" t="s">
        <v>14788</v>
      </c>
      <c r="AM948" s="29">
        <v>195</v>
      </c>
      <c r="AN948" s="1">
        <f t="shared" si="51"/>
        <v>1</v>
      </c>
      <c r="AO948" s="1">
        <f t="shared" si="52"/>
        <v>1</v>
      </c>
      <c r="AP948" s="30">
        <f t="shared" si="53"/>
        <v>46296</v>
      </c>
      <c r="AQ948" s="1" t="str">
        <f>IF(COUNTIF('同场线路Rotas do mesmo SC'!A:A,C948)&gt;0,"Sim","Não")</f>
        <v>Não</v>
      </c>
      <c r="AR948" s="1" t="str">
        <f>IF(COUNTIF(揽收业务网点!A:A,P948)&gt;0,"Sim","Não")</f>
        <v>Não</v>
      </c>
    </row>
    <row r="949" spans="1:44">
      <c r="A949" s="29" t="s">
        <v>14789</v>
      </c>
      <c r="B949" s="29" t="s">
        <v>379</v>
      </c>
      <c r="C949" s="29" t="s">
        <v>14790</v>
      </c>
      <c r="D949" s="29" t="s">
        <v>381</v>
      </c>
      <c r="E949" s="29" t="s">
        <v>382</v>
      </c>
      <c r="F949" s="29" t="s">
        <v>383</v>
      </c>
      <c r="G949" s="29">
        <v>40</v>
      </c>
      <c r="H949" s="29" t="s">
        <v>10861</v>
      </c>
      <c r="I949" s="29" t="s">
        <v>868</v>
      </c>
      <c r="J949" s="29" t="s">
        <v>642</v>
      </c>
      <c r="K949" s="29" t="s">
        <v>387</v>
      </c>
      <c r="L949" s="29" t="s">
        <v>643</v>
      </c>
      <c r="M949" s="29" t="s">
        <v>10862</v>
      </c>
      <c r="N949" s="29" t="s">
        <v>10863</v>
      </c>
      <c r="O949" s="29" t="s">
        <v>653</v>
      </c>
      <c r="P949" s="29" t="s">
        <v>654</v>
      </c>
      <c r="Q949" s="29" t="s">
        <v>11</v>
      </c>
      <c r="R949" s="29" t="s">
        <v>2915</v>
      </c>
      <c r="S949" s="29" t="s">
        <v>14791</v>
      </c>
      <c r="T949" s="29" t="s">
        <v>14792</v>
      </c>
      <c r="U949" s="29" t="s">
        <v>14793</v>
      </c>
      <c r="V949" s="29">
        <v>1139</v>
      </c>
      <c r="W949" s="29" t="s">
        <v>396</v>
      </c>
      <c r="X949" s="29" t="s">
        <v>14794</v>
      </c>
      <c r="Y949" s="29" t="s">
        <v>948</v>
      </c>
      <c r="Z949" s="29" t="s">
        <v>14795</v>
      </c>
      <c r="AA949" s="29" t="s">
        <v>14795</v>
      </c>
      <c r="AB949" s="29" t="s">
        <v>14796</v>
      </c>
      <c r="AC949" s="29" t="s">
        <v>14797</v>
      </c>
      <c r="AD949" s="29" t="s">
        <v>11</v>
      </c>
      <c r="AE949" s="29" t="s">
        <v>633</v>
      </c>
      <c r="AF949" s="29" t="s">
        <v>13295</v>
      </c>
      <c r="AG949" s="29">
        <v>-42</v>
      </c>
      <c r="AH949" s="29" t="s">
        <v>13295</v>
      </c>
      <c r="AI949" s="29" t="s">
        <v>14798</v>
      </c>
      <c r="AJ949" s="29">
        <v>148</v>
      </c>
      <c r="AK949" s="29" t="s">
        <v>7737</v>
      </c>
      <c r="AL949" s="29" t="s">
        <v>14799</v>
      </c>
      <c r="AM949" s="29">
        <v>73</v>
      </c>
      <c r="AN949" s="1">
        <f t="shared" si="51"/>
        <v>1</v>
      </c>
      <c r="AO949" s="1">
        <f t="shared" si="52"/>
        <v>1</v>
      </c>
      <c r="AP949" s="30">
        <f t="shared" si="53"/>
        <v>46296</v>
      </c>
      <c r="AQ949" s="1" t="str">
        <f>IF(COUNTIF('同场线路Rotas do mesmo SC'!A:A,C949)&gt;0,"Sim","Não")</f>
        <v>Não</v>
      </c>
      <c r="AR949" s="1" t="str">
        <f>IF(COUNTIF(揽收业务网点!A:A,P949)&gt;0,"Sim","Não")</f>
        <v>Não</v>
      </c>
    </row>
    <row r="950" spans="1:44">
      <c r="A950" s="29" t="s">
        <v>14800</v>
      </c>
      <c r="B950" s="29" t="s">
        <v>379</v>
      </c>
      <c r="C950" s="29" t="s">
        <v>14801</v>
      </c>
      <c r="D950" s="29" t="s">
        <v>381</v>
      </c>
      <c r="E950" s="29" t="s">
        <v>382</v>
      </c>
      <c r="F950" s="29" t="s">
        <v>383</v>
      </c>
      <c r="G950" s="29">
        <v>19</v>
      </c>
      <c r="H950" s="29" t="s">
        <v>14802</v>
      </c>
      <c r="I950" s="29" t="s">
        <v>512</v>
      </c>
      <c r="J950" s="29" t="s">
        <v>14803</v>
      </c>
      <c r="K950" s="29" t="s">
        <v>387</v>
      </c>
      <c r="L950" s="29" t="s">
        <v>14804</v>
      </c>
      <c r="M950" s="29" t="s">
        <v>14805</v>
      </c>
      <c r="N950" s="29" t="s">
        <v>14806</v>
      </c>
      <c r="O950" s="29" t="s">
        <v>6856</v>
      </c>
      <c r="P950" s="29" t="s">
        <v>6857</v>
      </c>
      <c r="Q950" s="29" t="s">
        <v>94</v>
      </c>
      <c r="R950" s="29" t="s">
        <v>8568</v>
      </c>
      <c r="S950" s="29" t="s">
        <v>9996</v>
      </c>
      <c r="T950" s="29" t="s">
        <v>2642</v>
      </c>
      <c r="U950" s="29" t="s">
        <v>14807</v>
      </c>
      <c r="V950" s="29">
        <v>12</v>
      </c>
      <c r="W950" s="29" t="s">
        <v>396</v>
      </c>
      <c r="X950" s="29" t="s">
        <v>14808</v>
      </c>
      <c r="Y950" s="29" t="s">
        <v>2115</v>
      </c>
      <c r="Z950" s="29" t="s">
        <v>14809</v>
      </c>
      <c r="AA950" s="29" t="s">
        <v>14809</v>
      </c>
      <c r="AB950" s="29" t="s">
        <v>14810</v>
      </c>
      <c r="AC950" s="29" t="s">
        <v>106</v>
      </c>
      <c r="AD950" s="29" t="s">
        <v>94</v>
      </c>
      <c r="AE950" s="29" t="s">
        <v>2128</v>
      </c>
      <c r="AF950" s="29" t="s">
        <v>551</v>
      </c>
      <c r="AG950" s="29">
        <v>-26</v>
      </c>
      <c r="AH950" s="29" t="s">
        <v>551</v>
      </c>
      <c r="AI950" s="29" t="s">
        <v>10240</v>
      </c>
      <c r="AJ950" s="29">
        <v>198</v>
      </c>
      <c r="AK950" s="29" t="s">
        <v>14811</v>
      </c>
      <c r="AL950" s="29" t="s">
        <v>14812</v>
      </c>
      <c r="AM950" s="29">
        <v>33</v>
      </c>
      <c r="AN950" s="1">
        <f t="shared" si="51"/>
        <v>1</v>
      </c>
      <c r="AO950" s="1">
        <f t="shared" si="52"/>
        <v>1</v>
      </c>
      <c r="AP950" s="30">
        <f t="shared" si="53"/>
        <v>46296</v>
      </c>
      <c r="AQ950" s="1" t="str">
        <f>IF(COUNTIF('同场线路Rotas do mesmo SC'!A:A,C950)&gt;0,"Sim","Não")</f>
        <v>Não</v>
      </c>
      <c r="AR950" s="1" t="str">
        <f>IF(COUNTIF(揽收业务网点!A:A,P950)&gt;0,"Sim","Não")</f>
        <v>Não</v>
      </c>
    </row>
    <row r="951" spans="1:44">
      <c r="A951" s="29" t="s">
        <v>14813</v>
      </c>
      <c r="B951" s="29" t="s">
        <v>379</v>
      </c>
      <c r="C951" s="29" t="s">
        <v>14814</v>
      </c>
      <c r="D951" s="29" t="s">
        <v>381</v>
      </c>
      <c r="E951" s="29" t="s">
        <v>382</v>
      </c>
      <c r="F951" s="29" t="s">
        <v>732</v>
      </c>
      <c r="G951" s="29">
        <v>20</v>
      </c>
      <c r="H951" s="29" t="s">
        <v>14815</v>
      </c>
      <c r="I951" s="29" t="s">
        <v>385</v>
      </c>
      <c r="J951" s="29" t="s">
        <v>2187</v>
      </c>
      <c r="K951" s="29" t="s">
        <v>387</v>
      </c>
      <c r="L951" s="29" t="s">
        <v>2188</v>
      </c>
      <c r="M951" s="29" t="s">
        <v>14816</v>
      </c>
      <c r="N951" s="29" t="s">
        <v>14817</v>
      </c>
      <c r="O951" s="29" t="s">
        <v>12822</v>
      </c>
      <c r="P951" s="29" t="s">
        <v>12823</v>
      </c>
      <c r="Q951" s="29" t="s">
        <v>145</v>
      </c>
      <c r="R951" s="29" t="s">
        <v>14818</v>
      </c>
      <c r="S951" s="29" t="s">
        <v>14818</v>
      </c>
      <c r="T951" s="29" t="s">
        <v>14819</v>
      </c>
      <c r="U951" s="29" t="s">
        <v>14820</v>
      </c>
      <c r="V951" s="29">
        <v>35</v>
      </c>
      <c r="W951" s="29" t="s">
        <v>396</v>
      </c>
      <c r="X951" s="29" t="s">
        <v>14821</v>
      </c>
      <c r="Y951" s="29" t="s">
        <v>528</v>
      </c>
      <c r="Z951" s="29" t="s">
        <v>14822</v>
      </c>
      <c r="AA951" s="29" t="s">
        <v>14822</v>
      </c>
      <c r="AB951" s="29" t="s">
        <v>13619</v>
      </c>
      <c r="AC951" s="29" t="s">
        <v>13620</v>
      </c>
      <c r="AD951" s="29" t="s">
        <v>145</v>
      </c>
      <c r="AE951" s="29" t="s">
        <v>633</v>
      </c>
      <c r="AF951" s="29" t="s">
        <v>14823</v>
      </c>
      <c r="AG951" s="29">
        <v>-91</v>
      </c>
      <c r="AH951" s="29" t="s">
        <v>14823</v>
      </c>
      <c r="AI951" s="29" t="s">
        <v>14824</v>
      </c>
      <c r="AJ951" s="29">
        <v>41</v>
      </c>
      <c r="AK951" s="29" t="s">
        <v>10573</v>
      </c>
      <c r="AL951" s="29" t="s">
        <v>14825</v>
      </c>
      <c r="AM951" s="29">
        <v>340</v>
      </c>
      <c r="AN951" s="1">
        <f t="shared" si="51"/>
        <v>1</v>
      </c>
      <c r="AO951" s="1">
        <f t="shared" si="52"/>
        <v>1</v>
      </c>
      <c r="AP951" s="30">
        <f t="shared" si="53"/>
        <v>46296</v>
      </c>
      <c r="AQ951" s="1" t="str">
        <f>IF(COUNTIF('同场线路Rotas do mesmo SC'!A:A,C951)&gt;0,"Sim","Não")</f>
        <v>Não</v>
      </c>
      <c r="AR951" s="1" t="str">
        <f>IF(COUNTIF(揽收业务网点!A:A,P951)&gt;0,"Sim","Não")</f>
        <v>Não</v>
      </c>
    </row>
    <row r="952" spans="1:44">
      <c r="A952" s="29" t="s">
        <v>14826</v>
      </c>
      <c r="B952" s="29" t="s">
        <v>379</v>
      </c>
      <c r="C952" s="29" t="s">
        <v>14827</v>
      </c>
      <c r="D952" s="29" t="s">
        <v>381</v>
      </c>
      <c r="E952" s="29" t="s">
        <v>382</v>
      </c>
      <c r="F952" s="29" t="s">
        <v>383</v>
      </c>
      <c r="G952" s="29">
        <v>22</v>
      </c>
      <c r="H952" s="29" t="s">
        <v>14828</v>
      </c>
      <c r="I952" s="29" t="s">
        <v>385</v>
      </c>
      <c r="J952" s="29" t="s">
        <v>9195</v>
      </c>
      <c r="K952" s="29" t="s">
        <v>387</v>
      </c>
      <c r="L952" s="29" t="s">
        <v>9196</v>
      </c>
      <c r="M952" s="29" t="s">
        <v>14829</v>
      </c>
      <c r="N952" s="29" t="s">
        <v>14830</v>
      </c>
      <c r="O952" s="29" t="s">
        <v>6179</v>
      </c>
      <c r="P952" s="29" t="s">
        <v>6180</v>
      </c>
      <c r="Q952" s="29" t="s">
        <v>168</v>
      </c>
      <c r="R952" s="29" t="s">
        <v>14831</v>
      </c>
      <c r="S952" s="29" t="s">
        <v>3860</v>
      </c>
      <c r="T952" s="29" t="s">
        <v>14832</v>
      </c>
      <c r="U952" s="29" t="s">
        <v>14833</v>
      </c>
      <c r="V952" s="29">
        <v>354</v>
      </c>
      <c r="W952" s="29" t="s">
        <v>396</v>
      </c>
      <c r="X952" s="29" t="s">
        <v>14834</v>
      </c>
      <c r="Y952" s="29" t="s">
        <v>1437</v>
      </c>
      <c r="Z952" s="29" t="s">
        <v>14835</v>
      </c>
      <c r="AA952" s="29" t="s">
        <v>14835</v>
      </c>
      <c r="AB952" s="29" t="s">
        <v>14836</v>
      </c>
      <c r="AC952" s="29" t="s">
        <v>14837</v>
      </c>
      <c r="AD952" s="29" t="s">
        <v>168</v>
      </c>
      <c r="AE952" s="29" t="s">
        <v>14838</v>
      </c>
      <c r="AF952" s="29" t="s">
        <v>14839</v>
      </c>
      <c r="AG952" s="29">
        <v>-18</v>
      </c>
      <c r="AH952" s="29" t="s">
        <v>14839</v>
      </c>
      <c r="AI952" s="29" t="s">
        <v>14840</v>
      </c>
      <c r="AJ952" s="29">
        <v>153</v>
      </c>
      <c r="AK952" s="29" t="s">
        <v>14841</v>
      </c>
      <c r="AL952" s="29" t="s">
        <v>14842</v>
      </c>
      <c r="AM952" s="29">
        <v>120</v>
      </c>
      <c r="AN952" s="1">
        <f t="shared" si="51"/>
        <v>1</v>
      </c>
      <c r="AO952" s="1">
        <f t="shared" si="52"/>
        <v>1</v>
      </c>
      <c r="AP952" s="30">
        <f t="shared" si="53"/>
        <v>46296</v>
      </c>
      <c r="AQ952" s="1" t="str">
        <f>IF(COUNTIF('同场线路Rotas do mesmo SC'!A:A,C952)&gt;0,"Sim","Não")</f>
        <v>Não</v>
      </c>
      <c r="AR952" s="1" t="str">
        <f>IF(COUNTIF(揽收业务网点!A:A,P952)&gt;0,"Sim","Não")</f>
        <v>Não</v>
      </c>
    </row>
    <row r="953" spans="1:44">
      <c r="A953" s="29" t="s">
        <v>14843</v>
      </c>
      <c r="B953" s="29" t="s">
        <v>379</v>
      </c>
      <c r="C953" s="29" t="s">
        <v>14844</v>
      </c>
      <c r="D953" s="29" t="s">
        <v>381</v>
      </c>
      <c r="E953" s="29" t="s">
        <v>382</v>
      </c>
      <c r="F953" s="29" t="s">
        <v>732</v>
      </c>
      <c r="G953" s="29">
        <v>21</v>
      </c>
      <c r="H953" s="29" t="s">
        <v>14845</v>
      </c>
      <c r="I953" s="29" t="s">
        <v>385</v>
      </c>
      <c r="J953" s="29" t="s">
        <v>12632</v>
      </c>
      <c r="K953" s="29" t="s">
        <v>387</v>
      </c>
      <c r="L953" s="29" t="s">
        <v>12633</v>
      </c>
      <c r="M953" s="29" t="s">
        <v>14846</v>
      </c>
      <c r="N953" s="29" t="s">
        <v>14847</v>
      </c>
      <c r="O953" s="29" t="s">
        <v>6179</v>
      </c>
      <c r="P953" s="29" t="s">
        <v>6180</v>
      </c>
      <c r="Q953" s="29" t="s">
        <v>168</v>
      </c>
      <c r="R953" s="29" t="s">
        <v>14848</v>
      </c>
      <c r="S953" s="29" t="s">
        <v>14849</v>
      </c>
      <c r="T953" s="29" t="s">
        <v>14850</v>
      </c>
      <c r="U953" s="29" t="s">
        <v>1856</v>
      </c>
      <c r="V953" s="29">
        <v>111</v>
      </c>
      <c r="W953" s="29" t="s">
        <v>396</v>
      </c>
      <c r="X953" s="29" t="s">
        <v>14851</v>
      </c>
      <c r="Y953" s="29" t="s">
        <v>9600</v>
      </c>
      <c r="Z953" s="29" t="s">
        <v>14852</v>
      </c>
      <c r="AA953" s="29" t="s">
        <v>14852</v>
      </c>
      <c r="AB953" s="29" t="s">
        <v>14853</v>
      </c>
      <c r="AC953" s="29" t="s">
        <v>14854</v>
      </c>
      <c r="AD953" s="29" t="s">
        <v>168</v>
      </c>
      <c r="AE953" s="29" t="s">
        <v>10445</v>
      </c>
      <c r="AF953" s="29" t="s">
        <v>14855</v>
      </c>
      <c r="AG953" s="29">
        <v>-27</v>
      </c>
      <c r="AH953" s="29" t="s">
        <v>14855</v>
      </c>
      <c r="AI953" s="29" t="s">
        <v>14856</v>
      </c>
      <c r="AJ953" s="29">
        <v>90</v>
      </c>
      <c r="AK953" s="29" t="s">
        <v>14857</v>
      </c>
      <c r="AL953" s="29" t="s">
        <v>14858</v>
      </c>
      <c r="AM953" s="29">
        <v>68</v>
      </c>
      <c r="AN953" s="1">
        <f t="shared" si="51"/>
        <v>1</v>
      </c>
      <c r="AO953" s="1">
        <f t="shared" si="52"/>
        <v>1</v>
      </c>
      <c r="AP953" s="30">
        <f t="shared" si="53"/>
        <v>46296</v>
      </c>
      <c r="AQ953" s="1" t="str">
        <f>IF(COUNTIF('同场线路Rotas do mesmo SC'!A:A,C953)&gt;0,"Sim","Não")</f>
        <v>Não</v>
      </c>
      <c r="AR953" s="1" t="str">
        <f>IF(COUNTIF(揽收业务网点!A:A,P953)&gt;0,"Sim","Não")</f>
        <v>Não</v>
      </c>
    </row>
    <row r="954" spans="1:44">
      <c r="A954" s="29" t="s">
        <v>14859</v>
      </c>
      <c r="B954" s="29" t="s">
        <v>379</v>
      </c>
      <c r="C954" s="29" t="s">
        <v>14860</v>
      </c>
      <c r="D954" s="29" t="s">
        <v>381</v>
      </c>
      <c r="E954" s="29" t="s">
        <v>382</v>
      </c>
      <c r="F954" s="29" t="s">
        <v>383</v>
      </c>
      <c r="G954" s="29">
        <v>43</v>
      </c>
      <c r="H954" s="29" t="s">
        <v>2761</v>
      </c>
      <c r="I954" s="29" t="s">
        <v>868</v>
      </c>
      <c r="J954" s="29" t="s">
        <v>2187</v>
      </c>
      <c r="K954" s="29" t="s">
        <v>387</v>
      </c>
      <c r="L954" s="29" t="s">
        <v>2188</v>
      </c>
      <c r="M954" s="29" t="s">
        <v>2762</v>
      </c>
      <c r="N954" s="29" t="s">
        <v>2763</v>
      </c>
      <c r="O954" s="29" t="s">
        <v>1229</v>
      </c>
      <c r="P954" s="29" t="s">
        <v>50</v>
      </c>
      <c r="Q954" s="29" t="s">
        <v>11</v>
      </c>
      <c r="R954" s="29" t="s">
        <v>732</v>
      </c>
      <c r="S954" s="29" t="s">
        <v>732</v>
      </c>
      <c r="T954" s="29" t="s">
        <v>4070</v>
      </c>
      <c r="U954" s="29" t="s">
        <v>14861</v>
      </c>
      <c r="V954" s="29">
        <v>1</v>
      </c>
      <c r="W954" s="29" t="s">
        <v>396</v>
      </c>
      <c r="X954" s="29" t="s">
        <v>14862</v>
      </c>
      <c r="Y954" s="29" t="s">
        <v>551</v>
      </c>
      <c r="Z954" s="29" t="s">
        <v>14863</v>
      </c>
      <c r="AA954" s="29" t="s">
        <v>14863</v>
      </c>
      <c r="AB954" s="29" t="s">
        <v>14864</v>
      </c>
      <c r="AC954" s="29" t="s">
        <v>14865</v>
      </c>
      <c r="AD954" s="29" t="s">
        <v>11</v>
      </c>
      <c r="AE954" s="29" t="s">
        <v>4263</v>
      </c>
      <c r="AF954" s="29" t="s">
        <v>14866</v>
      </c>
      <c r="AG954" s="29">
        <v>-45</v>
      </c>
      <c r="AH954" s="29" t="s">
        <v>14866</v>
      </c>
      <c r="AI954" s="29" t="s">
        <v>7614</v>
      </c>
      <c r="AJ954" s="29">
        <v>136</v>
      </c>
      <c r="AK954" s="29" t="s">
        <v>7088</v>
      </c>
      <c r="AL954" s="29" t="s">
        <v>14867</v>
      </c>
      <c r="AM954" s="29">
        <v>300</v>
      </c>
      <c r="AN954" s="1">
        <f t="shared" si="51"/>
        <v>1</v>
      </c>
      <c r="AO954" s="1">
        <f t="shared" si="52"/>
        <v>1</v>
      </c>
      <c r="AP954" s="30">
        <f t="shared" si="53"/>
        <v>46296</v>
      </c>
      <c r="AQ954" s="1" t="str">
        <f>IF(COUNTIF('同场线路Rotas do mesmo SC'!A:A,C954)&gt;0,"Sim","Não")</f>
        <v>Não</v>
      </c>
      <c r="AR954" s="1" t="str">
        <f>IF(COUNTIF(揽收业务网点!A:A,P954)&gt;0,"Sim","Não")</f>
        <v>Sim</v>
      </c>
    </row>
    <row r="955" spans="1:44">
      <c r="A955" s="29" t="s">
        <v>14868</v>
      </c>
      <c r="B955" s="29" t="s">
        <v>379</v>
      </c>
      <c r="C955" s="29" t="s">
        <v>14869</v>
      </c>
      <c r="D955" s="29" t="s">
        <v>381</v>
      </c>
      <c r="E955" s="29" t="s">
        <v>382</v>
      </c>
      <c r="F955" s="29" t="s">
        <v>383</v>
      </c>
      <c r="G955" s="29">
        <v>22</v>
      </c>
      <c r="H955" s="29" t="s">
        <v>14870</v>
      </c>
      <c r="I955" s="29" t="s">
        <v>385</v>
      </c>
      <c r="J955" s="29" t="s">
        <v>14871</v>
      </c>
      <c r="K955" s="29" t="s">
        <v>387</v>
      </c>
      <c r="L955" s="29" t="s">
        <v>14872</v>
      </c>
      <c r="M955" s="29" t="s">
        <v>14873</v>
      </c>
      <c r="N955" s="29" t="s">
        <v>14874</v>
      </c>
      <c r="O955" s="29" t="s">
        <v>517</v>
      </c>
      <c r="P955" s="29" t="s">
        <v>518</v>
      </c>
      <c r="Q955" s="29" t="s">
        <v>2</v>
      </c>
      <c r="R955" s="29" t="s">
        <v>14875</v>
      </c>
      <c r="S955" s="29" t="s">
        <v>14876</v>
      </c>
      <c r="T955" s="29" t="s">
        <v>14877</v>
      </c>
      <c r="U955" s="29" t="s">
        <v>14878</v>
      </c>
      <c r="V955" s="29">
        <v>15</v>
      </c>
      <c r="W955" s="29" t="s">
        <v>396</v>
      </c>
      <c r="X955" s="29" t="s">
        <v>14879</v>
      </c>
      <c r="Y955" s="29" t="s">
        <v>948</v>
      </c>
      <c r="Z955" s="29" t="s">
        <v>14880</v>
      </c>
      <c r="AA955" s="29" t="s">
        <v>14880</v>
      </c>
      <c r="AB955" s="29" t="s">
        <v>14881</v>
      </c>
      <c r="AC955" s="29" t="s">
        <v>14882</v>
      </c>
      <c r="AD955" s="29" t="s">
        <v>2</v>
      </c>
      <c r="AE955" s="29" t="s">
        <v>528</v>
      </c>
      <c r="AF955" s="29" t="s">
        <v>4023</v>
      </c>
      <c r="AG955" s="29">
        <v>-50</v>
      </c>
      <c r="AH955" s="29" t="s">
        <v>4023</v>
      </c>
      <c r="AI955" s="29" t="s">
        <v>14883</v>
      </c>
      <c r="AJ955" s="29">
        <v>76</v>
      </c>
      <c r="AK955" s="29" t="s">
        <v>4681</v>
      </c>
      <c r="AL955" s="29" t="s">
        <v>14884</v>
      </c>
      <c r="AM955" s="29">
        <v>57</v>
      </c>
      <c r="AN955" s="1">
        <f t="shared" si="51"/>
        <v>1</v>
      </c>
      <c r="AO955" s="1">
        <f t="shared" si="52"/>
        <v>1</v>
      </c>
      <c r="AP955" s="30">
        <f t="shared" si="53"/>
        <v>46296</v>
      </c>
      <c r="AQ955" s="1" t="str">
        <f>IF(COUNTIF('同场线路Rotas do mesmo SC'!A:A,C955)&gt;0,"Sim","Não")</f>
        <v>Não</v>
      </c>
      <c r="AR955" s="1" t="str">
        <f>IF(COUNTIF(揽收业务网点!A:A,P955)&gt;0,"Sim","Não")</f>
        <v>Não</v>
      </c>
    </row>
    <row r="956" spans="1:44">
      <c r="A956" s="29" t="s">
        <v>14885</v>
      </c>
      <c r="B956" s="29" t="s">
        <v>379</v>
      </c>
      <c r="C956" s="29" t="s">
        <v>14886</v>
      </c>
      <c r="D956" s="29" t="s">
        <v>381</v>
      </c>
      <c r="E956" s="29" t="s">
        <v>382</v>
      </c>
      <c r="F956" s="29" t="s">
        <v>811</v>
      </c>
      <c r="G956" s="29">
        <v>134</v>
      </c>
      <c r="H956" s="29" t="s">
        <v>14887</v>
      </c>
      <c r="I956" s="29" t="s">
        <v>385</v>
      </c>
      <c r="J956" s="29" t="s">
        <v>9195</v>
      </c>
      <c r="K956" s="29" t="s">
        <v>387</v>
      </c>
      <c r="L956" s="29" t="s">
        <v>9196</v>
      </c>
      <c r="M956" s="29" t="s">
        <v>14888</v>
      </c>
      <c r="N956" s="29" t="s">
        <v>14889</v>
      </c>
      <c r="O956" s="29" t="s">
        <v>6179</v>
      </c>
      <c r="P956" s="29" t="s">
        <v>6180</v>
      </c>
      <c r="Q956" s="29" t="s">
        <v>168</v>
      </c>
      <c r="R956" s="29" t="s">
        <v>14890</v>
      </c>
      <c r="S956" s="29" t="s">
        <v>2617</v>
      </c>
      <c r="T956" s="29" t="s">
        <v>14891</v>
      </c>
      <c r="U956" s="29" t="s">
        <v>14892</v>
      </c>
      <c r="V956" s="29">
        <v>339</v>
      </c>
      <c r="W956" s="29" t="s">
        <v>396</v>
      </c>
      <c r="X956" s="29" t="s">
        <v>14893</v>
      </c>
      <c r="Y956" s="29" t="s">
        <v>1437</v>
      </c>
      <c r="Z956" s="29" t="s">
        <v>14894</v>
      </c>
      <c r="AA956" s="29" t="s">
        <v>14894</v>
      </c>
      <c r="AB956" s="29" t="s">
        <v>14895</v>
      </c>
      <c r="AC956" s="29" t="s">
        <v>14896</v>
      </c>
      <c r="AD956" s="29" t="s">
        <v>168</v>
      </c>
      <c r="AE956" s="29" t="s">
        <v>5079</v>
      </c>
      <c r="AF956" s="29" t="s">
        <v>14897</v>
      </c>
      <c r="AG956" s="29">
        <v>50</v>
      </c>
      <c r="AH956" s="29" t="s">
        <v>14897</v>
      </c>
      <c r="AI956" s="29" t="s">
        <v>14898</v>
      </c>
      <c r="AJ956" s="29">
        <v>64</v>
      </c>
      <c r="AK956" s="29" t="s">
        <v>14899</v>
      </c>
      <c r="AL956" s="29" t="s">
        <v>14900</v>
      </c>
      <c r="AM956" s="29">
        <v>80</v>
      </c>
      <c r="AN956" s="1">
        <f t="shared" si="51"/>
        <v>1</v>
      </c>
      <c r="AO956" s="1">
        <f t="shared" si="52"/>
        <v>1</v>
      </c>
      <c r="AP956" s="30">
        <f t="shared" si="53"/>
        <v>46296</v>
      </c>
      <c r="AQ956" s="1" t="str">
        <f>IF(COUNTIF('同场线路Rotas do mesmo SC'!A:A,C956)&gt;0,"Sim","Não")</f>
        <v>Não</v>
      </c>
      <c r="AR956" s="1" t="str">
        <f>IF(COUNTIF(揽收业务网点!A:A,P956)&gt;0,"Sim","Não")</f>
        <v>Não</v>
      </c>
    </row>
    <row r="957" spans="1:44">
      <c r="A957" s="29" t="s">
        <v>14901</v>
      </c>
      <c r="B957" s="29" t="s">
        <v>379</v>
      </c>
      <c r="C957" s="29" t="s">
        <v>14902</v>
      </c>
      <c r="D957" s="29" t="s">
        <v>381</v>
      </c>
      <c r="E957" s="29" t="s">
        <v>382</v>
      </c>
      <c r="F957" s="29" t="s">
        <v>383</v>
      </c>
      <c r="G957" s="29">
        <v>120</v>
      </c>
      <c r="H957" s="29" t="s">
        <v>14903</v>
      </c>
      <c r="I957" s="29" t="s">
        <v>385</v>
      </c>
      <c r="J957" s="29" t="s">
        <v>14904</v>
      </c>
      <c r="K957" s="29" t="s">
        <v>387</v>
      </c>
      <c r="L957" s="29" t="s">
        <v>14905</v>
      </c>
      <c r="M957" s="29" t="s">
        <v>14906</v>
      </c>
      <c r="N957" s="29" t="s">
        <v>14907</v>
      </c>
      <c r="O957" s="29" t="s">
        <v>6856</v>
      </c>
      <c r="P957" s="29" t="s">
        <v>6857</v>
      </c>
      <c r="Q957" s="29" t="s">
        <v>94</v>
      </c>
      <c r="R957" s="29" t="s">
        <v>14908</v>
      </c>
      <c r="S957" s="29" t="s">
        <v>14909</v>
      </c>
      <c r="T957" s="29" t="s">
        <v>14910</v>
      </c>
      <c r="U957" s="29" t="s">
        <v>14911</v>
      </c>
      <c r="V957" s="29">
        <v>40</v>
      </c>
      <c r="W957" s="29" t="s">
        <v>396</v>
      </c>
      <c r="X957" s="29" t="s">
        <v>14912</v>
      </c>
      <c r="Y957" s="29" t="s">
        <v>551</v>
      </c>
      <c r="Z957" s="29" t="s">
        <v>14913</v>
      </c>
      <c r="AA957" s="29" t="s">
        <v>14913</v>
      </c>
      <c r="AB957" s="29" t="s">
        <v>14914</v>
      </c>
      <c r="AC957" s="29" t="s">
        <v>14915</v>
      </c>
      <c r="AD957" s="29" t="s">
        <v>94</v>
      </c>
      <c r="AE957" s="29" t="s">
        <v>633</v>
      </c>
      <c r="AF957" s="29" t="s">
        <v>2167</v>
      </c>
      <c r="AG957" s="29">
        <v>-31</v>
      </c>
      <c r="AH957" s="29" t="s">
        <v>2167</v>
      </c>
      <c r="AI957" s="29" t="s">
        <v>14916</v>
      </c>
      <c r="AJ957" s="29">
        <v>191</v>
      </c>
      <c r="AK957" s="29" t="s">
        <v>14917</v>
      </c>
      <c r="AL957" s="29" t="s">
        <v>14918</v>
      </c>
      <c r="AM957" s="29">
        <v>73</v>
      </c>
      <c r="AN957" s="1">
        <f t="shared" si="51"/>
        <v>1</v>
      </c>
      <c r="AO957" s="1">
        <f t="shared" si="52"/>
        <v>1</v>
      </c>
      <c r="AP957" s="30">
        <f t="shared" si="53"/>
        <v>46296</v>
      </c>
      <c r="AQ957" s="1" t="str">
        <f>IF(COUNTIF('同场线路Rotas do mesmo SC'!A:A,C957)&gt;0,"Sim","Não")</f>
        <v>Não</v>
      </c>
      <c r="AR957" s="1" t="str">
        <f>IF(COUNTIF(揽收业务网点!A:A,P957)&gt;0,"Sim","Não")</f>
        <v>Não</v>
      </c>
    </row>
    <row r="958" spans="1:44">
      <c r="A958" s="29" t="s">
        <v>14919</v>
      </c>
      <c r="B958" s="29" t="s">
        <v>379</v>
      </c>
      <c r="C958" s="29" t="s">
        <v>14920</v>
      </c>
      <c r="D958" s="29" t="s">
        <v>381</v>
      </c>
      <c r="E958" s="29" t="s">
        <v>382</v>
      </c>
      <c r="F958" s="29" t="s">
        <v>383</v>
      </c>
      <c r="G958" s="29">
        <v>15</v>
      </c>
      <c r="H958" s="29" t="s">
        <v>4204</v>
      </c>
      <c r="I958" s="29" t="s">
        <v>1289</v>
      </c>
      <c r="J958" s="29" t="s">
        <v>4205</v>
      </c>
      <c r="K958" s="29" t="s">
        <v>411</v>
      </c>
      <c r="L958" s="29" t="s">
        <v>4206</v>
      </c>
      <c r="M958" s="29" t="s">
        <v>14921</v>
      </c>
      <c r="N958" s="29" t="s">
        <v>14922</v>
      </c>
      <c r="O958" s="29" t="s">
        <v>1744</v>
      </c>
      <c r="P958" s="29" t="s">
        <v>1745</v>
      </c>
      <c r="Q958" s="29" t="s">
        <v>94</v>
      </c>
      <c r="R958" s="29" t="s">
        <v>14923</v>
      </c>
      <c r="S958" s="29" t="s">
        <v>14924</v>
      </c>
      <c r="T958" s="29" t="s">
        <v>14925</v>
      </c>
      <c r="U958" s="29" t="s">
        <v>14926</v>
      </c>
      <c r="V958" s="29">
        <v>9</v>
      </c>
      <c r="W958" s="29" t="s">
        <v>396</v>
      </c>
      <c r="X958" s="29" t="s">
        <v>10301</v>
      </c>
      <c r="Y958" s="29" t="s">
        <v>633</v>
      </c>
      <c r="Z958" s="29" t="s">
        <v>3832</v>
      </c>
      <c r="AA958" s="29" t="s">
        <v>3832</v>
      </c>
      <c r="AB958" s="29" t="s">
        <v>14927</v>
      </c>
      <c r="AC958" s="29" t="s">
        <v>14928</v>
      </c>
      <c r="AD958" s="29" t="s">
        <v>94</v>
      </c>
      <c r="AE958" s="29" t="s">
        <v>14929</v>
      </c>
      <c r="AF958" s="29" t="s">
        <v>14930</v>
      </c>
      <c r="AG958" s="29">
        <v>-47</v>
      </c>
      <c r="AH958" s="29" t="s">
        <v>14930</v>
      </c>
      <c r="AI958" s="29" t="s">
        <v>14931</v>
      </c>
      <c r="AJ958" s="29">
        <v>8</v>
      </c>
      <c r="AK958" s="29" t="s">
        <v>14932</v>
      </c>
      <c r="AL958" s="29" t="s">
        <v>10004</v>
      </c>
      <c r="AM958" s="29">
        <v>67</v>
      </c>
      <c r="AN958" s="1">
        <f t="shared" si="51"/>
        <v>1</v>
      </c>
      <c r="AO958" s="1">
        <f t="shared" si="52"/>
        <v>1</v>
      </c>
      <c r="AP958" s="30">
        <f t="shared" si="53"/>
        <v>46296</v>
      </c>
      <c r="AQ958" s="1" t="str">
        <f>IF(COUNTIF('同场线路Rotas do mesmo SC'!A:A,C958)&gt;0,"Sim","Não")</f>
        <v>Não</v>
      </c>
      <c r="AR958" s="1" t="str">
        <f>IF(COUNTIF(揽收业务网点!A:A,P958)&gt;0,"Sim","Não")</f>
        <v>Não</v>
      </c>
    </row>
    <row r="959" spans="1:44">
      <c r="A959" s="29" t="s">
        <v>14933</v>
      </c>
      <c r="B959" s="29" t="s">
        <v>379</v>
      </c>
      <c r="C959" s="29" t="s">
        <v>14934</v>
      </c>
      <c r="D959" s="29" t="s">
        <v>381</v>
      </c>
      <c r="E959" s="29" t="s">
        <v>382</v>
      </c>
      <c r="F959" s="29" t="s">
        <v>383</v>
      </c>
      <c r="G959" s="29">
        <v>52</v>
      </c>
      <c r="H959" s="29" t="s">
        <v>14935</v>
      </c>
      <c r="I959" s="29" t="s">
        <v>385</v>
      </c>
      <c r="J959" s="29" t="s">
        <v>1597</v>
      </c>
      <c r="K959" s="29" t="s">
        <v>387</v>
      </c>
      <c r="L959" s="29" t="s">
        <v>1598</v>
      </c>
      <c r="M959" s="29" t="s">
        <v>14936</v>
      </c>
      <c r="N959" s="29" t="s">
        <v>14937</v>
      </c>
      <c r="O959" s="29" t="s">
        <v>1744</v>
      </c>
      <c r="P959" s="29" t="s">
        <v>1745</v>
      </c>
      <c r="Q959" s="29" t="s">
        <v>94</v>
      </c>
      <c r="R959" s="29" t="s">
        <v>14938</v>
      </c>
      <c r="S959" s="29" t="s">
        <v>14938</v>
      </c>
      <c r="T959" s="29" t="s">
        <v>14939</v>
      </c>
      <c r="U959" s="29" t="s">
        <v>14940</v>
      </c>
      <c r="V959" s="29">
        <v>123</v>
      </c>
      <c r="W959" s="29" t="s">
        <v>396</v>
      </c>
      <c r="X959" s="29" t="s">
        <v>6476</v>
      </c>
      <c r="Y959" s="29" t="s">
        <v>612</v>
      </c>
      <c r="Z959" s="29" t="s">
        <v>14941</v>
      </c>
      <c r="AA959" s="29" t="s">
        <v>14941</v>
      </c>
      <c r="AB959" s="29" t="s">
        <v>14942</v>
      </c>
      <c r="AC959" s="29" t="s">
        <v>14943</v>
      </c>
      <c r="AD959" s="29" t="s">
        <v>94</v>
      </c>
      <c r="AE959" s="29" t="s">
        <v>1437</v>
      </c>
      <c r="AF959" s="29" t="s">
        <v>14944</v>
      </c>
      <c r="AG959" s="29">
        <v>73</v>
      </c>
      <c r="AH959" s="29" t="s">
        <v>14944</v>
      </c>
      <c r="AI959" s="29" t="s">
        <v>14945</v>
      </c>
      <c r="AJ959" s="29">
        <v>31</v>
      </c>
      <c r="AK959" s="29" t="s">
        <v>2463</v>
      </c>
      <c r="AL959" s="29" t="s">
        <v>14946</v>
      </c>
      <c r="AM959" s="29">
        <v>84</v>
      </c>
      <c r="AN959" s="1">
        <f t="shared" si="51"/>
        <v>1</v>
      </c>
      <c r="AO959" s="1">
        <f t="shared" si="52"/>
        <v>1</v>
      </c>
      <c r="AP959" s="30">
        <f t="shared" si="53"/>
        <v>46296</v>
      </c>
      <c r="AQ959" s="1" t="str">
        <f>IF(COUNTIF('同场线路Rotas do mesmo SC'!A:A,C959)&gt;0,"Sim","Não")</f>
        <v>Não</v>
      </c>
      <c r="AR959" s="1" t="str">
        <f>IF(COUNTIF(揽收业务网点!A:A,P959)&gt;0,"Sim","Não")</f>
        <v>Não</v>
      </c>
    </row>
    <row r="960" spans="1:44">
      <c r="A960" s="29" t="s">
        <v>14947</v>
      </c>
      <c r="B960" s="29" t="s">
        <v>379</v>
      </c>
      <c r="C960" s="29" t="s">
        <v>14948</v>
      </c>
      <c r="D960" s="29" t="s">
        <v>381</v>
      </c>
      <c r="E960" s="29" t="s">
        <v>382</v>
      </c>
      <c r="F960" s="29" t="s">
        <v>383</v>
      </c>
      <c r="G960" s="29">
        <v>25</v>
      </c>
      <c r="H960" s="29" t="s">
        <v>14949</v>
      </c>
      <c r="I960" s="29" t="s">
        <v>409</v>
      </c>
      <c r="J960" s="29" t="s">
        <v>4205</v>
      </c>
      <c r="K960" s="29" t="s">
        <v>411</v>
      </c>
      <c r="L960" s="29" t="s">
        <v>4206</v>
      </c>
      <c r="M960" s="29" t="s">
        <v>14950</v>
      </c>
      <c r="N960" s="29" t="s">
        <v>14951</v>
      </c>
      <c r="O960" s="29" t="s">
        <v>1744</v>
      </c>
      <c r="P960" s="29" t="s">
        <v>1745</v>
      </c>
      <c r="Q960" s="29" t="s">
        <v>94</v>
      </c>
      <c r="R960" s="29" t="s">
        <v>14952</v>
      </c>
      <c r="S960" s="29" t="s">
        <v>14953</v>
      </c>
      <c r="T960" s="29" t="s">
        <v>14057</v>
      </c>
      <c r="U960" s="29" t="s">
        <v>14954</v>
      </c>
      <c r="V960" s="29">
        <v>185</v>
      </c>
      <c r="W960" s="29" t="s">
        <v>396</v>
      </c>
      <c r="X960" s="29" t="s">
        <v>14955</v>
      </c>
      <c r="Y960" s="29" t="s">
        <v>1437</v>
      </c>
      <c r="Z960" s="29" t="s">
        <v>13760</v>
      </c>
      <c r="AA960" s="29" t="s">
        <v>13760</v>
      </c>
      <c r="AB960" s="29" t="s">
        <v>14956</v>
      </c>
      <c r="AC960" s="29" t="s">
        <v>14957</v>
      </c>
      <c r="AD960" s="29" t="s">
        <v>94</v>
      </c>
      <c r="AE960" s="29" t="s">
        <v>13825</v>
      </c>
      <c r="AF960" s="29" t="s">
        <v>14958</v>
      </c>
      <c r="AG960" s="29">
        <v>31</v>
      </c>
      <c r="AH960" s="29" t="s">
        <v>14958</v>
      </c>
      <c r="AI960" s="29" t="s">
        <v>14959</v>
      </c>
      <c r="AJ960" s="29">
        <v>27</v>
      </c>
      <c r="AK960" s="29" t="s">
        <v>14960</v>
      </c>
      <c r="AL960" s="29" t="s">
        <v>14961</v>
      </c>
      <c r="AM960" s="29">
        <v>42</v>
      </c>
      <c r="AN960" s="1">
        <f t="shared" si="51"/>
        <v>1</v>
      </c>
      <c r="AO960" s="1">
        <f t="shared" si="52"/>
        <v>1</v>
      </c>
      <c r="AP960" s="30">
        <f t="shared" si="53"/>
        <v>46296</v>
      </c>
      <c r="AQ960" s="1" t="str">
        <f>IF(COUNTIF('同场线路Rotas do mesmo SC'!A:A,C960)&gt;0,"Sim","Não")</f>
        <v>Não</v>
      </c>
      <c r="AR960" s="1" t="str">
        <f>IF(COUNTIF(揽收业务网点!A:A,P960)&gt;0,"Sim","Não")</f>
        <v>Não</v>
      </c>
    </row>
    <row r="961" spans="1:44">
      <c r="A961" s="29" t="s">
        <v>14962</v>
      </c>
      <c r="B961" s="29" t="s">
        <v>379</v>
      </c>
      <c r="C961" s="29" t="s">
        <v>14963</v>
      </c>
      <c r="D961" s="29" t="s">
        <v>381</v>
      </c>
      <c r="E961" s="29" t="s">
        <v>640</v>
      </c>
      <c r="F961" s="29" t="s">
        <v>829</v>
      </c>
      <c r="G961" s="29">
        <v>20</v>
      </c>
      <c r="H961" s="29" t="s">
        <v>4204</v>
      </c>
      <c r="I961" s="29" t="s">
        <v>1289</v>
      </c>
      <c r="J961" s="29" t="s">
        <v>4205</v>
      </c>
      <c r="K961" s="29" t="s">
        <v>411</v>
      </c>
      <c r="L961" s="29" t="s">
        <v>4206</v>
      </c>
      <c r="M961" s="29" t="s">
        <v>14964</v>
      </c>
      <c r="N961" s="29" t="s">
        <v>14965</v>
      </c>
      <c r="O961" s="29" t="s">
        <v>14966</v>
      </c>
      <c r="P961" s="29" t="s">
        <v>97</v>
      </c>
      <c r="Q961" s="29" t="s">
        <v>94</v>
      </c>
      <c r="R961" s="29" t="s">
        <v>14967</v>
      </c>
      <c r="S961" s="29" t="s">
        <v>14967</v>
      </c>
      <c r="T961" s="29" t="s">
        <v>14968</v>
      </c>
      <c r="U961" s="29" t="s">
        <v>14969</v>
      </c>
      <c r="V961" s="29">
        <v>750</v>
      </c>
      <c r="W961" s="29" t="s">
        <v>396</v>
      </c>
      <c r="X961" s="29"/>
      <c r="Y961" s="29" t="s">
        <v>14970</v>
      </c>
      <c r="Z961" s="29" t="s">
        <v>14971</v>
      </c>
      <c r="AA961" s="29" t="s">
        <v>14971</v>
      </c>
      <c r="AB961" s="29" t="s">
        <v>1744</v>
      </c>
      <c r="AC961" s="29" t="s">
        <v>1745</v>
      </c>
      <c r="AD961" s="29" t="s">
        <v>94</v>
      </c>
      <c r="AE961" s="29" t="s">
        <v>14972</v>
      </c>
      <c r="AF961" s="29" t="s">
        <v>14973</v>
      </c>
      <c r="AG961" s="29">
        <v>147</v>
      </c>
      <c r="AH961" s="29" t="s">
        <v>14973</v>
      </c>
      <c r="AI961" s="29"/>
      <c r="AJ961" s="29">
        <v>-182</v>
      </c>
      <c r="AK961" s="29" t="s">
        <v>14974</v>
      </c>
      <c r="AL961" s="29" t="s">
        <v>14975</v>
      </c>
      <c r="AM961" s="29">
        <v>574</v>
      </c>
      <c r="AN961" s="1">
        <f t="shared" si="51"/>
        <v>0</v>
      </c>
      <c r="AO961" s="1">
        <f t="shared" si="52"/>
        <v>0</v>
      </c>
      <c r="AP961" s="30">
        <f t="shared" si="53"/>
        <v>46296</v>
      </c>
      <c r="AQ961" s="1" t="str">
        <f>IF(COUNTIF('同场线路Rotas do mesmo SC'!A:A,C961)&gt;0,"Sim","Não")</f>
        <v>Não</v>
      </c>
      <c r="AR961" s="1" t="str">
        <f>IF(COUNTIF(揽收业务网点!A:A,P961)&gt;0,"Sim","Não")</f>
        <v>Sim</v>
      </c>
    </row>
    <row r="962" spans="1:44">
      <c r="A962" s="29" t="s">
        <v>14976</v>
      </c>
      <c r="B962" s="29" t="s">
        <v>379</v>
      </c>
      <c r="C962" s="29" t="s">
        <v>14977</v>
      </c>
      <c r="D962" s="29" t="s">
        <v>381</v>
      </c>
      <c r="E962" s="29" t="s">
        <v>382</v>
      </c>
      <c r="F962" s="29" t="s">
        <v>383</v>
      </c>
      <c r="G962" s="29">
        <v>27</v>
      </c>
      <c r="H962" s="29" t="s">
        <v>14978</v>
      </c>
      <c r="I962" s="29" t="s">
        <v>385</v>
      </c>
      <c r="J962" s="29" t="s">
        <v>2437</v>
      </c>
      <c r="K962" s="29" t="s">
        <v>387</v>
      </c>
      <c r="L962" s="29" t="s">
        <v>2438</v>
      </c>
      <c r="M962" s="29" t="s">
        <v>14979</v>
      </c>
      <c r="N962" s="29" t="s">
        <v>14980</v>
      </c>
      <c r="O962" s="29" t="s">
        <v>1111</v>
      </c>
      <c r="P962" s="29" t="s">
        <v>1112</v>
      </c>
      <c r="Q962" s="29" t="s">
        <v>168</v>
      </c>
      <c r="R962" s="29" t="s">
        <v>14259</v>
      </c>
      <c r="S962" s="29" t="s">
        <v>14981</v>
      </c>
      <c r="T962" s="29" t="s">
        <v>13998</v>
      </c>
      <c r="U962" s="29" t="s">
        <v>14982</v>
      </c>
      <c r="V962" s="29">
        <v>20</v>
      </c>
      <c r="W962" s="29" t="s">
        <v>396</v>
      </c>
      <c r="X962" s="29" t="s">
        <v>14983</v>
      </c>
      <c r="Y962" s="29" t="s">
        <v>948</v>
      </c>
      <c r="Z962" s="29" t="s">
        <v>14984</v>
      </c>
      <c r="AA962" s="29" t="s">
        <v>14984</v>
      </c>
      <c r="AB962" s="29" t="s">
        <v>14985</v>
      </c>
      <c r="AC962" s="29" t="s">
        <v>14986</v>
      </c>
      <c r="AD962" s="29" t="s">
        <v>168</v>
      </c>
      <c r="AE962" s="29" t="s">
        <v>14222</v>
      </c>
      <c r="AF962" s="29" t="s">
        <v>14987</v>
      </c>
      <c r="AG962" s="29">
        <v>-43</v>
      </c>
      <c r="AH962" s="29" t="s">
        <v>14987</v>
      </c>
      <c r="AI962" s="29" t="s">
        <v>14988</v>
      </c>
      <c r="AJ962" s="29">
        <v>60</v>
      </c>
      <c r="AK962" s="29" t="s">
        <v>6239</v>
      </c>
      <c r="AL962" s="29" t="s">
        <v>14989</v>
      </c>
      <c r="AM962" s="29">
        <v>2904</v>
      </c>
      <c r="AN962" s="1">
        <f t="shared" si="51"/>
        <v>1</v>
      </c>
      <c r="AO962" s="1">
        <f t="shared" si="52"/>
        <v>1</v>
      </c>
      <c r="AP962" s="30">
        <f t="shared" si="53"/>
        <v>46296</v>
      </c>
      <c r="AQ962" s="1" t="str">
        <f>IF(COUNTIF('同场线路Rotas do mesmo SC'!A:A,C962)&gt;0,"Sim","Não")</f>
        <v>Não</v>
      </c>
      <c r="AR962" s="1" t="str">
        <f>IF(COUNTIF(揽收业务网点!A:A,P962)&gt;0,"Sim","Não")</f>
        <v>Não</v>
      </c>
    </row>
    <row r="963" spans="1:44">
      <c r="A963" s="29" t="s">
        <v>14990</v>
      </c>
      <c r="B963" s="29" t="s">
        <v>379</v>
      </c>
      <c r="C963" s="29" t="s">
        <v>14991</v>
      </c>
      <c r="D963" s="29" t="s">
        <v>381</v>
      </c>
      <c r="E963" s="29" t="s">
        <v>382</v>
      </c>
      <c r="F963" s="29" t="s">
        <v>383</v>
      </c>
      <c r="G963" s="29">
        <v>6</v>
      </c>
      <c r="H963" s="29" t="s">
        <v>14992</v>
      </c>
      <c r="I963" s="29" t="s">
        <v>385</v>
      </c>
      <c r="J963" s="29" t="s">
        <v>5543</v>
      </c>
      <c r="K963" s="29" t="s">
        <v>411</v>
      </c>
      <c r="L963" s="29" t="s">
        <v>5544</v>
      </c>
      <c r="M963" s="29" t="s">
        <v>14993</v>
      </c>
      <c r="N963" s="29" t="s">
        <v>14994</v>
      </c>
      <c r="O963" s="29" t="s">
        <v>5660</v>
      </c>
      <c r="P963" s="29" t="s">
        <v>169</v>
      </c>
      <c r="Q963" s="29" t="s">
        <v>168</v>
      </c>
      <c r="R963" s="29" t="s">
        <v>14995</v>
      </c>
      <c r="S963" s="29" t="s">
        <v>14996</v>
      </c>
      <c r="T963" s="29" t="s">
        <v>14997</v>
      </c>
      <c r="U963" s="29" t="s">
        <v>14998</v>
      </c>
      <c r="V963" s="29">
        <v>464</v>
      </c>
      <c r="W963" s="29" t="s">
        <v>396</v>
      </c>
      <c r="X963" s="29" t="s">
        <v>14999</v>
      </c>
      <c r="Y963" s="29" t="s">
        <v>1911</v>
      </c>
      <c r="Z963" s="29" t="s">
        <v>15000</v>
      </c>
      <c r="AA963" s="29" t="s">
        <v>15000</v>
      </c>
      <c r="AB963" s="29" t="s">
        <v>15001</v>
      </c>
      <c r="AC963" s="29" t="s">
        <v>15002</v>
      </c>
      <c r="AD963" s="29" t="s">
        <v>168</v>
      </c>
      <c r="AE963" s="29" t="s">
        <v>15003</v>
      </c>
      <c r="AF963" s="29" t="s">
        <v>12809</v>
      </c>
      <c r="AG963" s="29">
        <v>-28</v>
      </c>
      <c r="AH963" s="29" t="s">
        <v>12809</v>
      </c>
      <c r="AI963" s="29" t="s">
        <v>15004</v>
      </c>
      <c r="AJ963" s="29">
        <v>111</v>
      </c>
      <c r="AK963" s="29" t="s">
        <v>15005</v>
      </c>
      <c r="AL963" s="29" t="s">
        <v>15006</v>
      </c>
      <c r="AM963" s="29">
        <v>225</v>
      </c>
      <c r="AN963" s="1">
        <f t="shared" si="51"/>
        <v>1</v>
      </c>
      <c r="AO963" s="1">
        <f t="shared" si="52"/>
        <v>1</v>
      </c>
      <c r="AP963" s="30">
        <f t="shared" si="53"/>
        <v>46296</v>
      </c>
      <c r="AQ963" s="1" t="str">
        <f>IF(COUNTIF('同场线路Rotas do mesmo SC'!A:A,C963)&gt;0,"Sim","Não")</f>
        <v>Não</v>
      </c>
      <c r="AR963" s="1" t="str">
        <f>IF(COUNTIF(揽收业务网点!A:A,P963)&gt;0,"Sim","Não")</f>
        <v>Sim</v>
      </c>
    </row>
    <row r="964" spans="1:44">
      <c r="A964" s="29" t="s">
        <v>15007</v>
      </c>
      <c r="B964" s="29" t="s">
        <v>379</v>
      </c>
      <c r="C964" s="29" t="s">
        <v>15008</v>
      </c>
      <c r="D964" s="29" t="s">
        <v>381</v>
      </c>
      <c r="E964" s="29" t="s">
        <v>382</v>
      </c>
      <c r="F964" s="29" t="s">
        <v>383</v>
      </c>
      <c r="G964" s="29">
        <v>101</v>
      </c>
      <c r="H964" s="29" t="s">
        <v>15009</v>
      </c>
      <c r="I964" s="29" t="s">
        <v>868</v>
      </c>
      <c r="J964" s="29" t="s">
        <v>15010</v>
      </c>
      <c r="K964" s="29" t="s">
        <v>387</v>
      </c>
      <c r="L964" s="29" t="s">
        <v>15011</v>
      </c>
      <c r="M964" s="29" t="s">
        <v>15012</v>
      </c>
      <c r="N964" s="29" t="s">
        <v>15013</v>
      </c>
      <c r="O964" s="29" t="s">
        <v>2891</v>
      </c>
      <c r="P964" s="29" t="s">
        <v>2892</v>
      </c>
      <c r="Q964" s="29" t="s">
        <v>94</v>
      </c>
      <c r="R964" s="29" t="s">
        <v>15014</v>
      </c>
      <c r="S964" s="29" t="s">
        <v>15014</v>
      </c>
      <c r="T964" s="29" t="s">
        <v>15015</v>
      </c>
      <c r="U964" s="29" t="s">
        <v>15016</v>
      </c>
      <c r="V964" s="29">
        <v>8</v>
      </c>
      <c r="W964" s="29" t="s">
        <v>396</v>
      </c>
      <c r="X964" s="29" t="s">
        <v>15017</v>
      </c>
      <c r="Y964" s="29" t="s">
        <v>1775</v>
      </c>
      <c r="Z964" s="29" t="s">
        <v>15018</v>
      </c>
      <c r="AA964" s="29" t="s">
        <v>15018</v>
      </c>
      <c r="AB964" s="29" t="s">
        <v>15019</v>
      </c>
      <c r="AC964" s="29" t="s">
        <v>15020</v>
      </c>
      <c r="AD964" s="29" t="s">
        <v>94</v>
      </c>
      <c r="AE964" s="29" t="s">
        <v>2873</v>
      </c>
      <c r="AF964" s="29" t="s">
        <v>15021</v>
      </c>
      <c r="AG964" s="29">
        <v>-60</v>
      </c>
      <c r="AH964" s="29" t="s">
        <v>15021</v>
      </c>
      <c r="AI964" s="29" t="s">
        <v>15022</v>
      </c>
      <c r="AJ964" s="29">
        <v>32</v>
      </c>
      <c r="AK964" s="29" t="s">
        <v>15023</v>
      </c>
      <c r="AL964" s="29" t="s">
        <v>15024</v>
      </c>
      <c r="AM964" s="29">
        <v>74</v>
      </c>
      <c r="AN964" s="1">
        <f t="shared" si="51"/>
        <v>1</v>
      </c>
      <c r="AO964" s="1">
        <f t="shared" si="52"/>
        <v>1</v>
      </c>
      <c r="AP964" s="30">
        <f t="shared" si="53"/>
        <v>46296</v>
      </c>
      <c r="AQ964" s="1" t="str">
        <f>IF(COUNTIF('同场线路Rotas do mesmo SC'!A:A,C964)&gt;0,"Sim","Não")</f>
        <v>Não</v>
      </c>
      <c r="AR964" s="1" t="str">
        <f>IF(COUNTIF(揽收业务网点!A:A,P964)&gt;0,"Sim","Não")</f>
        <v>Não</v>
      </c>
    </row>
    <row r="965" spans="1:44">
      <c r="A965" s="29" t="s">
        <v>15025</v>
      </c>
      <c r="B965" s="29" t="s">
        <v>379</v>
      </c>
      <c r="C965" s="29" t="s">
        <v>15026</v>
      </c>
      <c r="D965" s="29" t="s">
        <v>381</v>
      </c>
      <c r="E965" s="29" t="s">
        <v>382</v>
      </c>
      <c r="F965" s="29" t="s">
        <v>383</v>
      </c>
      <c r="G965" s="29">
        <v>6</v>
      </c>
      <c r="H965" s="29" t="s">
        <v>15027</v>
      </c>
      <c r="I965" s="29" t="s">
        <v>385</v>
      </c>
      <c r="J965" s="29" t="s">
        <v>9195</v>
      </c>
      <c r="K965" s="29" t="s">
        <v>387</v>
      </c>
      <c r="L965" s="29" t="s">
        <v>9196</v>
      </c>
      <c r="M965" s="29" t="s">
        <v>15028</v>
      </c>
      <c r="N965" s="29" t="s">
        <v>15029</v>
      </c>
      <c r="O965" s="29" t="s">
        <v>6179</v>
      </c>
      <c r="P965" s="29" t="s">
        <v>6180</v>
      </c>
      <c r="Q965" s="29" t="s">
        <v>168</v>
      </c>
      <c r="R965" s="29" t="s">
        <v>15030</v>
      </c>
      <c r="S965" s="29" t="s">
        <v>15031</v>
      </c>
      <c r="T965" s="29" t="s">
        <v>15032</v>
      </c>
      <c r="U965" s="29" t="s">
        <v>15033</v>
      </c>
      <c r="V965" s="29">
        <v>368</v>
      </c>
      <c r="W965" s="29" t="s">
        <v>396</v>
      </c>
      <c r="X965" s="29" t="s">
        <v>15034</v>
      </c>
      <c r="Y965" s="29" t="s">
        <v>528</v>
      </c>
      <c r="Z965" s="29" t="s">
        <v>15035</v>
      </c>
      <c r="AA965" s="29" t="s">
        <v>15035</v>
      </c>
      <c r="AB965" s="29" t="s">
        <v>15036</v>
      </c>
      <c r="AC965" s="29" t="s">
        <v>15037</v>
      </c>
      <c r="AD965" s="29" t="s">
        <v>168</v>
      </c>
      <c r="AE965" s="29" t="s">
        <v>3306</v>
      </c>
      <c r="AF965" s="29" t="s">
        <v>10040</v>
      </c>
      <c r="AG965" s="29">
        <v>-49</v>
      </c>
      <c r="AH965" s="29" t="s">
        <v>10040</v>
      </c>
      <c r="AI965" s="29" t="s">
        <v>15038</v>
      </c>
      <c r="AJ965" s="29">
        <v>142</v>
      </c>
      <c r="AK965" s="29" t="s">
        <v>15039</v>
      </c>
      <c r="AL965" s="29" t="s">
        <v>15040</v>
      </c>
      <c r="AM965" s="29">
        <v>164</v>
      </c>
      <c r="AN965" s="1">
        <f t="shared" si="51"/>
        <v>1</v>
      </c>
      <c r="AO965" s="1">
        <f t="shared" si="52"/>
        <v>1</v>
      </c>
      <c r="AP965" s="30">
        <f t="shared" si="53"/>
        <v>46296</v>
      </c>
      <c r="AQ965" s="1" t="str">
        <f>IF(COUNTIF('同场线路Rotas do mesmo SC'!A:A,C965)&gt;0,"Sim","Não")</f>
        <v>Não</v>
      </c>
      <c r="AR965" s="1" t="str">
        <f>IF(COUNTIF(揽收业务网点!A:A,P965)&gt;0,"Sim","Não")</f>
        <v>Não</v>
      </c>
    </row>
    <row r="966" spans="1:44">
      <c r="A966" s="29" t="s">
        <v>15041</v>
      </c>
      <c r="B966" s="29" t="s">
        <v>379</v>
      </c>
      <c r="C966" s="29" t="s">
        <v>15042</v>
      </c>
      <c r="D966" s="29" t="s">
        <v>381</v>
      </c>
      <c r="E966" s="29" t="s">
        <v>382</v>
      </c>
      <c r="F966" s="29" t="s">
        <v>383</v>
      </c>
      <c r="G966" s="29">
        <v>62</v>
      </c>
      <c r="H966" s="29" t="s">
        <v>15043</v>
      </c>
      <c r="I966" s="29" t="s">
        <v>385</v>
      </c>
      <c r="J966" s="29" t="s">
        <v>5427</v>
      </c>
      <c r="K966" s="29" t="s">
        <v>387</v>
      </c>
      <c r="L966" s="29" t="s">
        <v>5428</v>
      </c>
      <c r="M966" s="29" t="s">
        <v>15044</v>
      </c>
      <c r="N966" s="29" t="s">
        <v>15045</v>
      </c>
      <c r="O966" s="29" t="s">
        <v>1111</v>
      </c>
      <c r="P966" s="29" t="s">
        <v>1112</v>
      </c>
      <c r="Q966" s="29" t="s">
        <v>168</v>
      </c>
      <c r="R966" s="29" t="s">
        <v>15046</v>
      </c>
      <c r="S966" s="29" t="s">
        <v>15047</v>
      </c>
      <c r="T966" s="29" t="s">
        <v>1045</v>
      </c>
      <c r="U966" s="29" t="s">
        <v>15048</v>
      </c>
      <c r="V966" s="29">
        <v>256</v>
      </c>
      <c r="W966" s="29" t="s">
        <v>396</v>
      </c>
      <c r="X966" s="29" t="s">
        <v>15049</v>
      </c>
      <c r="Y966" s="29" t="s">
        <v>551</v>
      </c>
      <c r="Z966" s="29" t="s">
        <v>15050</v>
      </c>
      <c r="AA966" s="29" t="s">
        <v>15050</v>
      </c>
      <c r="AB966" s="29" t="s">
        <v>15051</v>
      </c>
      <c r="AC966" s="29" t="s">
        <v>15052</v>
      </c>
      <c r="AD966" s="29" t="s">
        <v>168</v>
      </c>
      <c r="AE966" s="29" t="s">
        <v>8650</v>
      </c>
      <c r="AF966" s="29" t="s">
        <v>15053</v>
      </c>
      <c r="AG966" s="29">
        <v>-56</v>
      </c>
      <c r="AH966" s="29" t="s">
        <v>15053</v>
      </c>
      <c r="AI966" s="29" t="s">
        <v>10653</v>
      </c>
      <c r="AJ966" s="29">
        <v>34</v>
      </c>
      <c r="AK966" s="29" t="s">
        <v>15054</v>
      </c>
      <c r="AL966" s="29" t="s">
        <v>15055</v>
      </c>
      <c r="AM966" s="29">
        <v>48</v>
      </c>
      <c r="AN966" s="1">
        <f t="shared" si="51"/>
        <v>1</v>
      </c>
      <c r="AO966" s="1">
        <f t="shared" si="52"/>
        <v>1</v>
      </c>
      <c r="AP966" s="30">
        <f t="shared" si="53"/>
        <v>46296</v>
      </c>
      <c r="AQ966" s="1" t="str">
        <f>IF(COUNTIF('同场线路Rotas do mesmo SC'!A:A,C966)&gt;0,"Sim","Não")</f>
        <v>Não</v>
      </c>
      <c r="AR966" s="1" t="str">
        <f>IF(COUNTIF(揽收业务网点!A:A,P966)&gt;0,"Sim","Não")</f>
        <v>Não</v>
      </c>
    </row>
    <row r="967" spans="1:44">
      <c r="A967" s="29" t="s">
        <v>15056</v>
      </c>
      <c r="B967" s="29" t="s">
        <v>379</v>
      </c>
      <c r="C967" s="29" t="s">
        <v>15057</v>
      </c>
      <c r="D967" s="29" t="s">
        <v>381</v>
      </c>
      <c r="E967" s="29" t="s">
        <v>382</v>
      </c>
      <c r="F967" s="29" t="s">
        <v>383</v>
      </c>
      <c r="G967" s="29">
        <v>18</v>
      </c>
      <c r="H967" s="29" t="s">
        <v>10463</v>
      </c>
      <c r="I967" s="29" t="s">
        <v>385</v>
      </c>
      <c r="J967" s="29" t="s">
        <v>642</v>
      </c>
      <c r="K967" s="29" t="s">
        <v>387</v>
      </c>
      <c r="L967" s="29" t="s">
        <v>643</v>
      </c>
      <c r="M967" s="29" t="s">
        <v>10464</v>
      </c>
      <c r="N967" s="29" t="s">
        <v>10465</v>
      </c>
      <c r="O967" s="29" t="s">
        <v>1229</v>
      </c>
      <c r="P967" s="29" t="s">
        <v>50</v>
      </c>
      <c r="Q967" s="29" t="s">
        <v>11</v>
      </c>
      <c r="R967" s="29" t="s">
        <v>15058</v>
      </c>
      <c r="S967" s="29" t="s">
        <v>15059</v>
      </c>
      <c r="T967" s="29" t="s">
        <v>15060</v>
      </c>
      <c r="U967" s="29" t="s">
        <v>15061</v>
      </c>
      <c r="V967" s="29">
        <v>18</v>
      </c>
      <c r="W967" s="29" t="s">
        <v>396</v>
      </c>
      <c r="X967" s="29" t="s">
        <v>15062</v>
      </c>
      <c r="Y967" s="29" t="s">
        <v>528</v>
      </c>
      <c r="Z967" s="29" t="s">
        <v>15063</v>
      </c>
      <c r="AA967" s="29" t="s">
        <v>15063</v>
      </c>
      <c r="AB967" s="29" t="s">
        <v>15064</v>
      </c>
      <c r="AC967" s="29" t="s">
        <v>15065</v>
      </c>
      <c r="AD967" s="29" t="s">
        <v>11</v>
      </c>
      <c r="AE967" s="29" t="s">
        <v>5079</v>
      </c>
      <c r="AF967" s="29" t="s">
        <v>15066</v>
      </c>
      <c r="AG967" s="29">
        <v>91</v>
      </c>
      <c r="AH967" s="29" t="s">
        <v>15066</v>
      </c>
      <c r="AI967" s="29" t="s">
        <v>15067</v>
      </c>
      <c r="AJ967" s="29">
        <v>21</v>
      </c>
      <c r="AK967" s="29" t="s">
        <v>15068</v>
      </c>
      <c r="AL967" s="29" t="s">
        <v>15069</v>
      </c>
      <c r="AM967" s="29">
        <v>7</v>
      </c>
      <c r="AN967" s="1">
        <f t="shared" si="51"/>
        <v>1</v>
      </c>
      <c r="AO967" s="1">
        <f t="shared" si="52"/>
        <v>1</v>
      </c>
      <c r="AP967" s="30">
        <f t="shared" si="53"/>
        <v>46296</v>
      </c>
      <c r="AQ967" s="1" t="str">
        <f>IF(COUNTIF('同场线路Rotas do mesmo SC'!A:A,C967)&gt;0,"Sim","Não")</f>
        <v>Não</v>
      </c>
      <c r="AR967" s="1" t="str">
        <f>IF(COUNTIF(揽收业务网点!A:A,P967)&gt;0,"Sim","Não")</f>
        <v>Sim</v>
      </c>
    </row>
    <row r="968" spans="1:44">
      <c r="A968" s="29" t="s">
        <v>15070</v>
      </c>
      <c r="B968" s="29" t="s">
        <v>379</v>
      </c>
      <c r="C968" s="29" t="s">
        <v>15071</v>
      </c>
      <c r="D968" s="29" t="s">
        <v>15072</v>
      </c>
      <c r="E968" s="29" t="s">
        <v>382</v>
      </c>
      <c r="F968" s="29" t="s">
        <v>7279</v>
      </c>
      <c r="G968" s="29">
        <v>115</v>
      </c>
      <c r="H968" s="29" t="s">
        <v>15073</v>
      </c>
      <c r="I968" s="29" t="s">
        <v>512</v>
      </c>
      <c r="J968" s="29" t="s">
        <v>15074</v>
      </c>
      <c r="K968" s="29" t="s">
        <v>387</v>
      </c>
      <c r="L968" s="29" t="s">
        <v>15075</v>
      </c>
      <c r="M968" s="29" t="s">
        <v>15076</v>
      </c>
      <c r="N968" s="29" t="s">
        <v>15077</v>
      </c>
      <c r="O968" s="29" t="s">
        <v>756</v>
      </c>
      <c r="P968" s="29" t="s">
        <v>757</v>
      </c>
      <c r="Q968" s="29" t="s">
        <v>142</v>
      </c>
      <c r="R968" s="29" t="s">
        <v>15078</v>
      </c>
      <c r="S968" s="29" t="s">
        <v>15079</v>
      </c>
      <c r="T968" s="29" t="s">
        <v>15080</v>
      </c>
      <c r="U968" s="29" t="s">
        <v>15081</v>
      </c>
      <c r="V968" s="29">
        <v>455</v>
      </c>
      <c r="W968" s="29" t="s">
        <v>396</v>
      </c>
      <c r="X968" s="29" t="s">
        <v>15082</v>
      </c>
      <c r="Y968" s="29" t="s">
        <v>763</v>
      </c>
      <c r="Z968" s="29" t="s">
        <v>15083</v>
      </c>
      <c r="AA968" s="29" t="s">
        <v>15083</v>
      </c>
      <c r="AB968" s="29" t="s">
        <v>15084</v>
      </c>
      <c r="AC968" s="29" t="s">
        <v>15085</v>
      </c>
      <c r="AD968" s="29" t="s">
        <v>142</v>
      </c>
      <c r="AE968" s="29" t="s">
        <v>917</v>
      </c>
      <c r="AF968" s="29" t="s">
        <v>15086</v>
      </c>
      <c r="AG968" s="29">
        <v>-1601</v>
      </c>
      <c r="AH968" s="29" t="s">
        <v>15086</v>
      </c>
      <c r="AI968" s="29" t="s">
        <v>15087</v>
      </c>
      <c r="AJ968" s="29">
        <v>153</v>
      </c>
      <c r="AK968" s="29" t="s">
        <v>15088</v>
      </c>
      <c r="AL968" s="29" t="s">
        <v>15089</v>
      </c>
      <c r="AM968" s="29">
        <v>1798</v>
      </c>
      <c r="AN968" s="1">
        <f t="shared" si="51"/>
        <v>1</v>
      </c>
      <c r="AO968" s="1">
        <f t="shared" si="52"/>
        <v>1</v>
      </c>
      <c r="AP968" s="30">
        <f t="shared" si="53"/>
        <v>46296</v>
      </c>
      <c r="AQ968" s="1" t="str">
        <f>IF(COUNTIF('同场线路Rotas do mesmo SC'!A:A,C968)&gt;0,"Sim","Não")</f>
        <v>Não</v>
      </c>
      <c r="AR968" s="1" t="str">
        <f>IF(COUNTIF(揽收业务网点!A:A,P968)&gt;0,"Sim","Não")</f>
        <v>Não</v>
      </c>
    </row>
    <row r="969" spans="1:44">
      <c r="A969" s="29" t="s">
        <v>15090</v>
      </c>
      <c r="B969" s="29" t="s">
        <v>379</v>
      </c>
      <c r="C969" s="29" t="s">
        <v>15091</v>
      </c>
      <c r="D969" s="29" t="s">
        <v>15072</v>
      </c>
      <c r="E969" s="29" t="s">
        <v>382</v>
      </c>
      <c r="F969" s="29" t="s">
        <v>7279</v>
      </c>
      <c r="G969" s="29">
        <v>115</v>
      </c>
      <c r="H969" s="29" t="s">
        <v>6195</v>
      </c>
      <c r="I969" s="29" t="s">
        <v>512</v>
      </c>
      <c r="J969" s="29" t="s">
        <v>6196</v>
      </c>
      <c r="K969" s="29" t="s">
        <v>387</v>
      </c>
      <c r="L969" s="29" t="s">
        <v>6197</v>
      </c>
      <c r="M969" s="29" t="s">
        <v>6198</v>
      </c>
      <c r="N969" s="29" t="s">
        <v>6199</v>
      </c>
      <c r="O969" s="29" t="s">
        <v>756</v>
      </c>
      <c r="P969" s="29" t="s">
        <v>757</v>
      </c>
      <c r="Q969" s="29" t="s">
        <v>142</v>
      </c>
      <c r="R969" s="29" t="s">
        <v>15092</v>
      </c>
      <c r="S969" s="29" t="s">
        <v>15093</v>
      </c>
      <c r="T969" s="29" t="s">
        <v>15094</v>
      </c>
      <c r="U969" s="29" t="s">
        <v>15095</v>
      </c>
      <c r="V969" s="29">
        <v>456</v>
      </c>
      <c r="W969" s="29" t="s">
        <v>396</v>
      </c>
      <c r="X969" s="29" t="s">
        <v>15096</v>
      </c>
      <c r="Y969" s="29" t="s">
        <v>763</v>
      </c>
      <c r="Z969" s="29" t="s">
        <v>15097</v>
      </c>
      <c r="AA969" s="29" t="s">
        <v>15097</v>
      </c>
      <c r="AB969" s="29" t="s">
        <v>15098</v>
      </c>
      <c r="AC969" s="29" t="s">
        <v>15099</v>
      </c>
      <c r="AD969" s="29" t="s">
        <v>142</v>
      </c>
      <c r="AE969" s="29" t="s">
        <v>917</v>
      </c>
      <c r="AF969" s="29" t="s">
        <v>15100</v>
      </c>
      <c r="AG969" s="29">
        <v>-1502</v>
      </c>
      <c r="AH969" s="29" t="s">
        <v>15100</v>
      </c>
      <c r="AI969" s="29" t="s">
        <v>586</v>
      </c>
      <c r="AJ969" s="29">
        <v>51</v>
      </c>
      <c r="AK969" s="29" t="s">
        <v>15101</v>
      </c>
      <c r="AL969" s="29" t="s">
        <v>10024</v>
      </c>
      <c r="AM969" s="29">
        <v>276</v>
      </c>
      <c r="AN969" s="1">
        <f t="shared" si="51"/>
        <v>1</v>
      </c>
      <c r="AO969" s="1">
        <f t="shared" si="52"/>
        <v>1</v>
      </c>
      <c r="AP969" s="30">
        <f t="shared" si="53"/>
        <v>46296</v>
      </c>
      <c r="AQ969" s="1" t="str">
        <f>IF(COUNTIF('同场线路Rotas do mesmo SC'!A:A,C969)&gt;0,"Sim","Não")</f>
        <v>Não</v>
      </c>
      <c r="AR969" s="1" t="str">
        <f>IF(COUNTIF(揽收业务网点!A:A,P969)&gt;0,"Sim","Não")</f>
        <v>Não</v>
      </c>
    </row>
    <row r="970" spans="1:44">
      <c r="A970" s="29" t="s">
        <v>15102</v>
      </c>
      <c r="B970" s="29" t="s">
        <v>379</v>
      </c>
      <c r="C970" s="29" t="s">
        <v>15103</v>
      </c>
      <c r="D970" s="29" t="s">
        <v>15072</v>
      </c>
      <c r="E970" s="29" t="s">
        <v>382</v>
      </c>
      <c r="F970" s="29" t="s">
        <v>7279</v>
      </c>
      <c r="G970" s="29">
        <v>9</v>
      </c>
      <c r="H970" s="29" t="s">
        <v>683</v>
      </c>
      <c r="I970" s="29" t="s">
        <v>409</v>
      </c>
      <c r="J970" s="29" t="s">
        <v>684</v>
      </c>
      <c r="K970" s="29" t="s">
        <v>387</v>
      </c>
      <c r="L970" s="29" t="s">
        <v>685</v>
      </c>
      <c r="M970" s="29" t="s">
        <v>686</v>
      </c>
      <c r="N970" s="29" t="s">
        <v>687</v>
      </c>
      <c r="O970" s="29" t="s">
        <v>438</v>
      </c>
      <c r="P970" s="29" t="s">
        <v>439</v>
      </c>
      <c r="Q970" s="29" t="s">
        <v>5</v>
      </c>
      <c r="R970" s="29" t="s">
        <v>15104</v>
      </c>
      <c r="S970" s="29" t="s">
        <v>15105</v>
      </c>
      <c r="T970" s="29" t="s">
        <v>15106</v>
      </c>
      <c r="U970" s="29" t="s">
        <v>15107</v>
      </c>
      <c r="V970" s="29">
        <v>82</v>
      </c>
      <c r="W970" s="29" t="s">
        <v>396</v>
      </c>
      <c r="X970" s="29" t="s">
        <v>15108</v>
      </c>
      <c r="Y970" s="29" t="s">
        <v>15109</v>
      </c>
      <c r="Z970" s="29" t="s">
        <v>15110</v>
      </c>
      <c r="AA970" s="29" t="s">
        <v>15110</v>
      </c>
      <c r="AB970" s="29" t="s">
        <v>15111</v>
      </c>
      <c r="AC970" s="29" t="s">
        <v>15112</v>
      </c>
      <c r="AD970" s="29" t="s">
        <v>5</v>
      </c>
      <c r="AE970" s="29" t="s">
        <v>744</v>
      </c>
      <c r="AF970" s="29" t="s">
        <v>15113</v>
      </c>
      <c r="AG970" s="29">
        <v>-1070</v>
      </c>
      <c r="AH970" s="29" t="s">
        <v>15113</v>
      </c>
      <c r="AI970" s="29" t="s">
        <v>15114</v>
      </c>
      <c r="AJ970" s="29">
        <v>48</v>
      </c>
      <c r="AK970" s="29" t="s">
        <v>15115</v>
      </c>
      <c r="AL970" s="29" t="s">
        <v>15116</v>
      </c>
      <c r="AM970" s="29">
        <v>395</v>
      </c>
      <c r="AN970" s="1">
        <f t="shared" si="51"/>
        <v>1</v>
      </c>
      <c r="AO970" s="1">
        <f t="shared" si="52"/>
        <v>1</v>
      </c>
      <c r="AP970" s="30">
        <f t="shared" si="53"/>
        <v>46296</v>
      </c>
      <c r="AQ970" s="1" t="str">
        <f>IF(COUNTIF('同场线路Rotas do mesmo SC'!A:A,C970)&gt;0,"Sim","Não")</f>
        <v>Não</v>
      </c>
      <c r="AR970" s="1" t="str">
        <f>IF(COUNTIF(揽收业务网点!A:A,P970)&gt;0,"Sim","Não")</f>
        <v>Não</v>
      </c>
    </row>
    <row r="971" spans="1:44">
      <c r="A971" s="29" t="s">
        <v>15117</v>
      </c>
      <c r="B971" s="29" t="s">
        <v>379</v>
      </c>
      <c r="C971" s="29" t="s">
        <v>15118</v>
      </c>
      <c r="D971" s="29" t="s">
        <v>15072</v>
      </c>
      <c r="E971" s="29" t="s">
        <v>640</v>
      </c>
      <c r="F971" s="29" t="s">
        <v>7279</v>
      </c>
      <c r="G971" s="29">
        <v>401</v>
      </c>
      <c r="H971" s="29" t="s">
        <v>15119</v>
      </c>
      <c r="I971" s="29" t="s">
        <v>663</v>
      </c>
      <c r="J971" s="29" t="s">
        <v>642</v>
      </c>
      <c r="K971" s="29" t="s">
        <v>387</v>
      </c>
      <c r="L971" s="29" t="s">
        <v>643</v>
      </c>
      <c r="M971" s="29" t="s">
        <v>15120</v>
      </c>
      <c r="N971" s="29" t="s">
        <v>15121</v>
      </c>
      <c r="O971" s="29" t="s">
        <v>6248</v>
      </c>
      <c r="P971" s="29" t="s">
        <v>117</v>
      </c>
      <c r="Q971" s="29" t="s">
        <v>118</v>
      </c>
      <c r="R971" s="29" t="s">
        <v>15122</v>
      </c>
      <c r="S971" s="29" t="s">
        <v>15122</v>
      </c>
      <c r="T971" s="29" t="s">
        <v>15123</v>
      </c>
      <c r="U971" s="29" t="s">
        <v>15124</v>
      </c>
      <c r="V971" s="29">
        <v>244</v>
      </c>
      <c r="W971" s="29" t="s">
        <v>396</v>
      </c>
      <c r="X971" s="29" t="s">
        <v>15125</v>
      </c>
      <c r="Y971" s="29" t="s">
        <v>612</v>
      </c>
      <c r="Z971" s="29" t="s">
        <v>15126</v>
      </c>
      <c r="AA971" s="29" t="s">
        <v>15126</v>
      </c>
      <c r="AB971" s="29" t="s">
        <v>653</v>
      </c>
      <c r="AC971" s="29" t="s">
        <v>654</v>
      </c>
      <c r="AD971" s="29" t="s">
        <v>11</v>
      </c>
      <c r="AE971" s="29" t="s">
        <v>989</v>
      </c>
      <c r="AF971" s="29"/>
      <c r="AG971" s="29"/>
      <c r="AH971" s="29"/>
      <c r="AI971" s="29" t="s">
        <v>15127</v>
      </c>
      <c r="AJ971" s="29"/>
      <c r="AK971" s="29" t="s">
        <v>15128</v>
      </c>
      <c r="AL971" s="29" t="s">
        <v>15129</v>
      </c>
      <c r="AM971" s="29">
        <v>2550</v>
      </c>
      <c r="AN971" s="1">
        <f t="shared" si="51"/>
        <v>1</v>
      </c>
      <c r="AO971" s="1">
        <f t="shared" si="52"/>
        <v>1</v>
      </c>
      <c r="AP971" s="30">
        <f t="shared" si="53"/>
        <v>46296</v>
      </c>
      <c r="AQ971" s="1" t="str">
        <f>IF(COUNTIF('同场线路Rotas do mesmo SC'!A:A,C971)&gt;0,"Sim","Não")</f>
        <v>Não</v>
      </c>
      <c r="AR971" s="1" t="str">
        <f>IF(COUNTIF(揽收业务网点!A:A,P971)&gt;0,"Sim","Não")</f>
        <v>Sim</v>
      </c>
    </row>
    <row r="972" spans="1:44">
      <c r="A972" s="29" t="s">
        <v>15130</v>
      </c>
      <c r="B972" s="29" t="s">
        <v>379</v>
      </c>
      <c r="C972" s="29" t="s">
        <v>15131</v>
      </c>
      <c r="D972" s="29" t="s">
        <v>15072</v>
      </c>
      <c r="E972" s="29" t="s">
        <v>640</v>
      </c>
      <c r="F972" s="29" t="s">
        <v>7279</v>
      </c>
      <c r="G972" s="29">
        <v>90</v>
      </c>
      <c r="H972" s="29" t="s">
        <v>15132</v>
      </c>
      <c r="I972" s="29" t="s">
        <v>663</v>
      </c>
      <c r="J972" s="29" t="s">
        <v>642</v>
      </c>
      <c r="K972" s="29" t="s">
        <v>387</v>
      </c>
      <c r="L972" s="29" t="s">
        <v>643</v>
      </c>
      <c r="M972" s="29" t="s">
        <v>15133</v>
      </c>
      <c r="N972" s="29" t="s">
        <v>15134</v>
      </c>
      <c r="O972" s="29" t="s">
        <v>6248</v>
      </c>
      <c r="P972" s="29" t="s">
        <v>117</v>
      </c>
      <c r="Q972" s="29" t="s">
        <v>118</v>
      </c>
      <c r="R972" s="29" t="s">
        <v>15135</v>
      </c>
      <c r="S972" s="29" t="s">
        <v>15135</v>
      </c>
      <c r="T972" s="29" t="s">
        <v>15136</v>
      </c>
      <c r="U972" s="29" t="s">
        <v>15137</v>
      </c>
      <c r="V972" s="29">
        <v>566</v>
      </c>
      <c r="W972" s="29" t="s">
        <v>396</v>
      </c>
      <c r="X972" s="29" t="s">
        <v>15138</v>
      </c>
      <c r="Y972" s="29" t="s">
        <v>575</v>
      </c>
      <c r="Z972" s="29" t="s">
        <v>15139</v>
      </c>
      <c r="AA972" s="29" t="s">
        <v>15139</v>
      </c>
      <c r="AB972" s="29" t="s">
        <v>674</v>
      </c>
      <c r="AC972" s="29" t="s">
        <v>675</v>
      </c>
      <c r="AD972" s="29" t="s">
        <v>118</v>
      </c>
      <c r="AE972" s="29" t="s">
        <v>551</v>
      </c>
      <c r="AF972" s="29" t="s">
        <v>15140</v>
      </c>
      <c r="AG972" s="29">
        <v>70</v>
      </c>
      <c r="AH972" s="29" t="s">
        <v>15140</v>
      </c>
      <c r="AI972" s="29" t="s">
        <v>15141</v>
      </c>
      <c r="AJ972" s="29">
        <v>95</v>
      </c>
      <c r="AK972" s="29" t="s">
        <v>15142</v>
      </c>
      <c r="AL972" s="29" t="s">
        <v>15143</v>
      </c>
      <c r="AM972" s="29">
        <v>105</v>
      </c>
      <c r="AN972" s="1">
        <f t="shared" si="51"/>
        <v>1</v>
      </c>
      <c r="AO972" s="1">
        <f t="shared" si="52"/>
        <v>1</v>
      </c>
      <c r="AP972" s="30">
        <f t="shared" si="53"/>
        <v>46296</v>
      </c>
      <c r="AQ972" s="1" t="str">
        <f>IF(COUNTIF('同场线路Rotas do mesmo SC'!A:A,C972)&gt;0,"Sim","Não")</f>
        <v>Não</v>
      </c>
      <c r="AR972" s="1" t="str">
        <f>IF(COUNTIF(揽收业务网点!A:A,P972)&gt;0,"Sim","Não")</f>
        <v>Sim</v>
      </c>
    </row>
    <row r="973" spans="1:44">
      <c r="A973" s="29" t="s">
        <v>15144</v>
      </c>
      <c r="B973" s="29" t="s">
        <v>379</v>
      </c>
      <c r="C973" s="29" t="s">
        <v>15145</v>
      </c>
      <c r="D973" s="29" t="s">
        <v>15072</v>
      </c>
      <c r="E973" s="29" t="s">
        <v>640</v>
      </c>
      <c r="F973" s="29" t="s">
        <v>7279</v>
      </c>
      <c r="G973" s="29">
        <v>328</v>
      </c>
      <c r="H973" s="29" t="s">
        <v>15146</v>
      </c>
      <c r="I973" s="29" t="s">
        <v>409</v>
      </c>
      <c r="J973" s="29" t="s">
        <v>1016</v>
      </c>
      <c r="K973" s="29" t="s">
        <v>387</v>
      </c>
      <c r="L973" s="29" t="s">
        <v>1017</v>
      </c>
      <c r="M973" s="29" t="s">
        <v>15147</v>
      </c>
      <c r="N973" s="29" t="s">
        <v>15148</v>
      </c>
      <c r="O973" s="29" t="s">
        <v>4301</v>
      </c>
      <c r="P973" s="29" t="s">
        <v>122</v>
      </c>
      <c r="Q973" s="29" t="s">
        <v>118</v>
      </c>
      <c r="R973" s="29" t="s">
        <v>15149</v>
      </c>
      <c r="S973" s="29" t="s">
        <v>15149</v>
      </c>
      <c r="T973" s="29" t="s">
        <v>15150</v>
      </c>
      <c r="U973" s="29" t="s">
        <v>15151</v>
      </c>
      <c r="V973" s="29">
        <v>516</v>
      </c>
      <c r="W973" s="29" t="s">
        <v>396</v>
      </c>
      <c r="X973" s="29" t="s">
        <v>15152</v>
      </c>
      <c r="Y973" s="29" t="s">
        <v>1280</v>
      </c>
      <c r="Z973" s="29" t="s">
        <v>15153</v>
      </c>
      <c r="AA973" s="29" t="s">
        <v>15153</v>
      </c>
      <c r="AB973" s="29" t="s">
        <v>674</v>
      </c>
      <c r="AC973" s="29" t="s">
        <v>675</v>
      </c>
      <c r="AD973" s="29" t="s">
        <v>118</v>
      </c>
      <c r="AE973" s="29" t="s">
        <v>612</v>
      </c>
      <c r="AF973" s="29" t="s">
        <v>3821</v>
      </c>
      <c r="AG973" s="29">
        <v>220</v>
      </c>
      <c r="AH973" s="29" t="s">
        <v>3821</v>
      </c>
      <c r="AI973" s="29" t="s">
        <v>15154</v>
      </c>
      <c r="AJ973" s="29">
        <v>159</v>
      </c>
      <c r="AK973" s="29" t="s">
        <v>15155</v>
      </c>
      <c r="AL973" s="29" t="s">
        <v>15156</v>
      </c>
      <c r="AM973" s="29">
        <v>578</v>
      </c>
      <c r="AN973" s="1">
        <f t="shared" si="51"/>
        <v>1</v>
      </c>
      <c r="AO973" s="1">
        <f t="shared" si="52"/>
        <v>1</v>
      </c>
      <c r="AP973" s="30">
        <f t="shared" si="53"/>
        <v>46296</v>
      </c>
      <c r="AQ973" s="1" t="str">
        <f>IF(COUNTIF('同场线路Rotas do mesmo SC'!A:A,C973)&gt;0,"Sim","Não")</f>
        <v>Não</v>
      </c>
      <c r="AR973" s="1" t="str">
        <f>IF(COUNTIF(揽收业务网点!A:A,P973)&gt;0,"Sim","Não")</f>
        <v>Sim</v>
      </c>
    </row>
    <row r="974" spans="1:44">
      <c r="A974" s="29" t="s">
        <v>15157</v>
      </c>
      <c r="B974" s="29" t="s">
        <v>379</v>
      </c>
      <c r="C974" s="29" t="s">
        <v>15158</v>
      </c>
      <c r="D974" s="29" t="s">
        <v>381</v>
      </c>
      <c r="E974" s="29" t="s">
        <v>640</v>
      </c>
      <c r="F974" s="29" t="s">
        <v>732</v>
      </c>
      <c r="G974" s="29">
        <v>70</v>
      </c>
      <c r="H974" s="29" t="s">
        <v>15159</v>
      </c>
      <c r="I974" s="29" t="s">
        <v>868</v>
      </c>
      <c r="J974" s="29" t="s">
        <v>642</v>
      </c>
      <c r="K974" s="29" t="s">
        <v>387</v>
      </c>
      <c r="L974" s="29" t="s">
        <v>643</v>
      </c>
      <c r="M974" s="29" t="s">
        <v>15160</v>
      </c>
      <c r="N974" s="29" t="s">
        <v>15161</v>
      </c>
      <c r="O974" s="29" t="s">
        <v>7633</v>
      </c>
      <c r="P974" s="29" t="s">
        <v>40</v>
      </c>
      <c r="Q974" s="29" t="s">
        <v>11</v>
      </c>
      <c r="R974" s="29" t="s">
        <v>15162</v>
      </c>
      <c r="S974" s="29" t="s">
        <v>15162</v>
      </c>
      <c r="T974" s="29" t="s">
        <v>15163</v>
      </c>
      <c r="U974" s="29" t="s">
        <v>15164</v>
      </c>
      <c r="V974" s="29">
        <v>80</v>
      </c>
      <c r="W974" s="29" t="s">
        <v>396</v>
      </c>
      <c r="X974" s="29" t="s">
        <v>15165</v>
      </c>
      <c r="Y974" s="29" t="s">
        <v>1873</v>
      </c>
      <c r="Z974" s="29" t="s">
        <v>15166</v>
      </c>
      <c r="AA974" s="29" t="s">
        <v>15166</v>
      </c>
      <c r="AB974" s="29" t="s">
        <v>1703</v>
      </c>
      <c r="AC974" s="29" t="s">
        <v>45</v>
      </c>
      <c r="AD974" s="29" t="s">
        <v>11</v>
      </c>
      <c r="AE974" s="29" t="s">
        <v>2487</v>
      </c>
      <c r="AF974" s="29" t="s">
        <v>15167</v>
      </c>
      <c r="AG974" s="29">
        <v>-70</v>
      </c>
      <c r="AH974" s="29" t="s">
        <v>15167</v>
      </c>
      <c r="AI974" s="29" t="s">
        <v>15168</v>
      </c>
      <c r="AJ974" s="29"/>
      <c r="AK974" s="29"/>
      <c r="AL974" s="29"/>
      <c r="AM974" s="29"/>
      <c r="AN974" s="1">
        <f t="shared" si="51"/>
        <v>1</v>
      </c>
      <c r="AO974" s="1">
        <f t="shared" si="52"/>
        <v>1</v>
      </c>
      <c r="AP974" s="30">
        <f t="shared" si="53"/>
        <v>46296</v>
      </c>
      <c r="AQ974" s="1" t="str">
        <f>IF(COUNTIF('同场线路Rotas do mesmo SC'!A:A,C974)&gt;0,"Sim","Não")</f>
        <v>Não</v>
      </c>
      <c r="AR974" s="1" t="str">
        <f>IF(COUNTIF(揽收业务网点!A:A,P974)&gt;0,"Sim","Não")</f>
        <v>Sim</v>
      </c>
    </row>
    <row r="975" spans="1:44">
      <c r="A975" s="29" t="s">
        <v>15169</v>
      </c>
      <c r="B975" s="29" t="s">
        <v>379</v>
      </c>
      <c r="C975" s="29" t="s">
        <v>15170</v>
      </c>
      <c r="D975" s="29" t="s">
        <v>381</v>
      </c>
      <c r="E975" s="29" t="s">
        <v>640</v>
      </c>
      <c r="F975" s="29" t="s">
        <v>732</v>
      </c>
      <c r="G975" s="29">
        <v>15</v>
      </c>
      <c r="H975" s="29" t="s">
        <v>7565</v>
      </c>
      <c r="I975" s="29" t="s">
        <v>868</v>
      </c>
      <c r="J975" s="29" t="s">
        <v>642</v>
      </c>
      <c r="K975" s="29" t="s">
        <v>387</v>
      </c>
      <c r="L975" s="29" t="s">
        <v>643</v>
      </c>
      <c r="M975" s="29" t="s">
        <v>7566</v>
      </c>
      <c r="N975" s="29" t="s">
        <v>7567</v>
      </c>
      <c r="O975" s="29" t="s">
        <v>7572</v>
      </c>
      <c r="P975" s="29" t="s">
        <v>38</v>
      </c>
      <c r="Q975" s="29" t="s">
        <v>11</v>
      </c>
      <c r="R975" s="29" t="s">
        <v>15171</v>
      </c>
      <c r="S975" s="29" t="s">
        <v>15171</v>
      </c>
      <c r="T975" s="29" t="s">
        <v>15172</v>
      </c>
      <c r="U975" s="29" t="s">
        <v>15173</v>
      </c>
      <c r="V975" s="29">
        <v>97</v>
      </c>
      <c r="W975" s="29" t="s">
        <v>396</v>
      </c>
      <c r="X975" s="29" t="s">
        <v>15174</v>
      </c>
      <c r="Y975" s="29" t="s">
        <v>3351</v>
      </c>
      <c r="Z975" s="29" t="s">
        <v>15175</v>
      </c>
      <c r="AA975" s="29" t="s">
        <v>15175</v>
      </c>
      <c r="AB975" s="29" t="s">
        <v>1703</v>
      </c>
      <c r="AC975" s="29" t="s">
        <v>45</v>
      </c>
      <c r="AD975" s="29" t="s">
        <v>11</v>
      </c>
      <c r="AE975" s="29" t="s">
        <v>1873</v>
      </c>
      <c r="AF975" s="29" t="s">
        <v>15176</v>
      </c>
      <c r="AG975" s="29">
        <v>-55</v>
      </c>
      <c r="AH975" s="29" t="s">
        <v>15176</v>
      </c>
      <c r="AI975" s="29" t="s">
        <v>15177</v>
      </c>
      <c r="AJ975" s="29"/>
      <c r="AK975" s="29"/>
      <c r="AL975" s="29"/>
      <c r="AM975" s="29"/>
      <c r="AN975" s="1">
        <f t="shared" si="51"/>
        <v>1</v>
      </c>
      <c r="AO975" s="1">
        <f t="shared" si="52"/>
        <v>1</v>
      </c>
      <c r="AP975" s="30">
        <f t="shared" si="53"/>
        <v>46296</v>
      </c>
      <c r="AQ975" s="1" t="str">
        <f>IF(COUNTIF('同场线路Rotas do mesmo SC'!A:A,C975)&gt;0,"Sim","Não")</f>
        <v>Não</v>
      </c>
      <c r="AR975" s="1" t="str">
        <f>IF(COUNTIF(揽收业务网点!A:A,P975)&gt;0,"Sim","Não")</f>
        <v>Sim</v>
      </c>
    </row>
    <row r="976" spans="1:44">
      <c r="A976" s="29" t="s">
        <v>15178</v>
      </c>
      <c r="B976" s="29" t="s">
        <v>379</v>
      </c>
      <c r="C976" s="29" t="s">
        <v>1780</v>
      </c>
      <c r="D976" s="29" t="s">
        <v>381</v>
      </c>
      <c r="E976" s="29" t="s">
        <v>382</v>
      </c>
      <c r="F976" s="29" t="s">
        <v>383</v>
      </c>
      <c r="G976" s="29">
        <v>1</v>
      </c>
      <c r="H976" s="29" t="s">
        <v>1781</v>
      </c>
      <c r="I976" s="29" t="s">
        <v>868</v>
      </c>
      <c r="J976" s="29" t="s">
        <v>1782</v>
      </c>
      <c r="K976" s="29" t="s">
        <v>387</v>
      </c>
      <c r="L976" s="29" t="s">
        <v>1783</v>
      </c>
      <c r="M976" s="29" t="s">
        <v>1782</v>
      </c>
      <c r="N976" s="29" t="s">
        <v>1784</v>
      </c>
      <c r="O976" s="29" t="s">
        <v>1785</v>
      </c>
      <c r="P976" s="29" t="s">
        <v>1786</v>
      </c>
      <c r="Q976" s="29" t="s">
        <v>2</v>
      </c>
      <c r="R976" s="29" t="s">
        <v>9232</v>
      </c>
      <c r="S976" s="29" t="s">
        <v>15179</v>
      </c>
      <c r="T976" s="29" t="s">
        <v>15180</v>
      </c>
      <c r="U976" s="29" t="s">
        <v>15181</v>
      </c>
      <c r="V976" s="29">
        <v>72</v>
      </c>
      <c r="W976" s="29" t="s">
        <v>396</v>
      </c>
      <c r="X976" s="29" t="s">
        <v>15182</v>
      </c>
      <c r="Y976" s="29" t="s">
        <v>15183</v>
      </c>
      <c r="Z976" s="29" t="s">
        <v>15184</v>
      </c>
      <c r="AA976" s="29" t="s">
        <v>15184</v>
      </c>
      <c r="AB976" s="29" t="s">
        <v>1793</v>
      </c>
      <c r="AC976" s="29" t="s">
        <v>1794</v>
      </c>
      <c r="AD976" s="29" t="s">
        <v>2</v>
      </c>
      <c r="AE976" s="29" t="s">
        <v>15185</v>
      </c>
      <c r="AF976" s="29" t="s">
        <v>15186</v>
      </c>
      <c r="AG976" s="29">
        <v>-55</v>
      </c>
      <c r="AH976" s="29" t="s">
        <v>15186</v>
      </c>
      <c r="AI976" s="29" t="s">
        <v>15187</v>
      </c>
      <c r="AJ976" s="29">
        <v>20</v>
      </c>
      <c r="AK976" s="29" t="s">
        <v>15188</v>
      </c>
      <c r="AL976" s="29" t="s">
        <v>15189</v>
      </c>
      <c r="AM976" s="29">
        <v>28</v>
      </c>
      <c r="AN976" s="1">
        <f t="shared" ref="AN976:AN991" si="54">IF(X976="",0,1)</f>
        <v>1</v>
      </c>
      <c r="AO976" s="1">
        <f t="shared" ref="AO976:AO991" si="55">IF(AI976="",0,1)</f>
        <v>1</v>
      </c>
      <c r="AP976" s="30">
        <f t="shared" ref="AP976:AP991" si="56">DATE(YEAR(AE976),MONTH(AE976),DAY(AE976))</f>
        <v>46297</v>
      </c>
      <c r="AQ976" s="1" t="str">
        <f>IF(COUNTIF('同场线路Rotas do mesmo SC'!A:A,C976)&gt;0,"Sim","Não")</f>
        <v>Não</v>
      </c>
      <c r="AR976" s="1" t="str">
        <f>IF(COUNTIF(揽收业务网点!A:A,P976)&gt;0,"Sim","Não")</f>
        <v>Não</v>
      </c>
    </row>
    <row r="977" spans="1:44">
      <c r="A977" s="29" t="s">
        <v>15190</v>
      </c>
      <c r="B977" s="29" t="s">
        <v>379</v>
      </c>
      <c r="C977" s="29" t="s">
        <v>15191</v>
      </c>
      <c r="D977" s="29" t="s">
        <v>381</v>
      </c>
      <c r="E977" s="29" t="s">
        <v>382</v>
      </c>
      <c r="F977" s="29" t="s">
        <v>383</v>
      </c>
      <c r="G977" s="29">
        <v>400</v>
      </c>
      <c r="H977" s="29" t="s">
        <v>15192</v>
      </c>
      <c r="I977" s="29" t="s">
        <v>868</v>
      </c>
      <c r="J977" s="29" t="s">
        <v>15193</v>
      </c>
      <c r="K977" s="29" t="s">
        <v>387</v>
      </c>
      <c r="L977" s="29" t="s">
        <v>15194</v>
      </c>
      <c r="M977" s="29" t="s">
        <v>3541</v>
      </c>
      <c r="N977" s="29" t="s">
        <v>15195</v>
      </c>
      <c r="O977" s="29" t="s">
        <v>15196</v>
      </c>
      <c r="P977" s="29" t="s">
        <v>15197</v>
      </c>
      <c r="Q977" s="29" t="s">
        <v>5</v>
      </c>
      <c r="R977" s="29" t="s">
        <v>6131</v>
      </c>
      <c r="S977" s="29" t="s">
        <v>15198</v>
      </c>
      <c r="T977" s="29" t="s">
        <v>15199</v>
      </c>
      <c r="U977" s="29" t="s">
        <v>15200</v>
      </c>
      <c r="V977" s="29">
        <v>82</v>
      </c>
      <c r="W977" s="29" t="s">
        <v>396</v>
      </c>
      <c r="X977" s="29" t="s">
        <v>15201</v>
      </c>
      <c r="Y977" s="29" t="s">
        <v>7271</v>
      </c>
      <c r="Z977" s="29" t="s">
        <v>15202</v>
      </c>
      <c r="AA977" s="29" t="s">
        <v>15202</v>
      </c>
      <c r="AB977" s="29" t="s">
        <v>15203</v>
      </c>
      <c r="AC977" s="29" t="s">
        <v>15204</v>
      </c>
      <c r="AD977" s="29" t="s">
        <v>5</v>
      </c>
      <c r="AE977" s="29" t="s">
        <v>15205</v>
      </c>
      <c r="AF977" s="29" t="s">
        <v>15206</v>
      </c>
      <c r="AG977" s="29">
        <v>-227</v>
      </c>
      <c r="AH977" s="29" t="s">
        <v>15206</v>
      </c>
      <c r="AI977" s="29" t="s">
        <v>4744</v>
      </c>
      <c r="AJ977" s="29">
        <v>13</v>
      </c>
      <c r="AK977" s="29" t="s">
        <v>15207</v>
      </c>
      <c r="AL977" s="29" t="s">
        <v>15208</v>
      </c>
      <c r="AM977" s="29">
        <v>70</v>
      </c>
      <c r="AN977" s="1">
        <f t="shared" si="54"/>
        <v>1</v>
      </c>
      <c r="AO977" s="1">
        <f t="shared" si="55"/>
        <v>1</v>
      </c>
      <c r="AP977" s="30">
        <f t="shared" si="56"/>
        <v>46297</v>
      </c>
      <c r="AQ977" s="1" t="str">
        <f>IF(COUNTIF('同场线路Rotas do mesmo SC'!A:A,C977)&gt;0,"Sim","Não")</f>
        <v>Não</v>
      </c>
      <c r="AR977" s="1" t="str">
        <f>IF(COUNTIF(揽收业务网点!A:A,P977)&gt;0,"Sim","Não")</f>
        <v>Não</v>
      </c>
    </row>
    <row r="978" spans="1:44">
      <c r="A978" s="29" t="s">
        <v>15209</v>
      </c>
      <c r="B978" s="29" t="s">
        <v>379</v>
      </c>
      <c r="C978" s="29" t="s">
        <v>15210</v>
      </c>
      <c r="D978" s="29" t="s">
        <v>381</v>
      </c>
      <c r="E978" s="29" t="s">
        <v>382</v>
      </c>
      <c r="F978" s="29" t="s">
        <v>383</v>
      </c>
      <c r="G978" s="29">
        <v>65</v>
      </c>
      <c r="H978" s="29" t="s">
        <v>3174</v>
      </c>
      <c r="I978" s="29" t="s">
        <v>409</v>
      </c>
      <c r="J978" s="29" t="s">
        <v>3175</v>
      </c>
      <c r="K978" s="29" t="s">
        <v>387</v>
      </c>
      <c r="L978" s="29" t="s">
        <v>3176</v>
      </c>
      <c r="M978" s="29" t="s">
        <v>3177</v>
      </c>
      <c r="N978" s="29" t="s">
        <v>3178</v>
      </c>
      <c r="O978" s="29" t="s">
        <v>1785</v>
      </c>
      <c r="P978" s="29" t="s">
        <v>1786</v>
      </c>
      <c r="Q978" s="29" t="s">
        <v>2</v>
      </c>
      <c r="R978" s="29" t="s">
        <v>14560</v>
      </c>
      <c r="S978" s="29" t="s">
        <v>8971</v>
      </c>
      <c r="T978" s="29" t="s">
        <v>15211</v>
      </c>
      <c r="U978" s="29" t="s">
        <v>15212</v>
      </c>
      <c r="V978" s="29">
        <v>30</v>
      </c>
      <c r="W978" s="29" t="s">
        <v>396</v>
      </c>
      <c r="X978" s="29" t="s">
        <v>15213</v>
      </c>
      <c r="Y978" s="29" t="s">
        <v>1541</v>
      </c>
      <c r="Z978" s="29" t="s">
        <v>15214</v>
      </c>
      <c r="AA978" s="29" t="s">
        <v>15214</v>
      </c>
      <c r="AB978" s="29" t="s">
        <v>15215</v>
      </c>
      <c r="AC978" s="29" t="s">
        <v>15216</v>
      </c>
      <c r="AD978" s="29" t="s">
        <v>2</v>
      </c>
      <c r="AE978" s="29" t="s">
        <v>7473</v>
      </c>
      <c r="AF978" s="29" t="s">
        <v>15217</v>
      </c>
      <c r="AG978" s="29">
        <v>-103</v>
      </c>
      <c r="AH978" s="29" t="s">
        <v>15217</v>
      </c>
      <c r="AI978" s="29" t="s">
        <v>15218</v>
      </c>
      <c r="AJ978" s="29">
        <v>47</v>
      </c>
      <c r="AK978" s="29" t="s">
        <v>15219</v>
      </c>
      <c r="AL978" s="29" t="s">
        <v>15220</v>
      </c>
      <c r="AM978" s="29">
        <v>215</v>
      </c>
      <c r="AN978" s="1">
        <f t="shared" si="54"/>
        <v>1</v>
      </c>
      <c r="AO978" s="1">
        <f t="shared" si="55"/>
        <v>1</v>
      </c>
      <c r="AP978" s="30">
        <f t="shared" si="56"/>
        <v>46297</v>
      </c>
      <c r="AQ978" s="1" t="str">
        <f>IF(COUNTIF('同场线路Rotas do mesmo SC'!A:A,C978)&gt;0,"Sim","Não")</f>
        <v>Não</v>
      </c>
      <c r="AR978" s="1" t="str">
        <f>IF(COUNTIF(揽收业务网点!A:A,P978)&gt;0,"Sim","Não")</f>
        <v>Não</v>
      </c>
    </row>
    <row r="979" spans="1:44">
      <c r="A979" s="29" t="s">
        <v>15221</v>
      </c>
      <c r="B979" s="29" t="s">
        <v>379</v>
      </c>
      <c r="C979" s="29" t="s">
        <v>1801</v>
      </c>
      <c r="D979" s="29" t="s">
        <v>381</v>
      </c>
      <c r="E979" s="29" t="s">
        <v>382</v>
      </c>
      <c r="F979" s="29" t="s">
        <v>383</v>
      </c>
      <c r="G979" s="29">
        <v>230</v>
      </c>
      <c r="H979" s="29" t="s">
        <v>1802</v>
      </c>
      <c r="I979" s="29" t="s">
        <v>409</v>
      </c>
      <c r="J979" s="29" t="s">
        <v>1803</v>
      </c>
      <c r="K979" s="29" t="s">
        <v>387</v>
      </c>
      <c r="L979" s="29" t="s">
        <v>1804</v>
      </c>
      <c r="M979" s="29" t="s">
        <v>1805</v>
      </c>
      <c r="N979" s="29" t="s">
        <v>1806</v>
      </c>
      <c r="O979" s="29" t="s">
        <v>1807</v>
      </c>
      <c r="P979" s="29" t="s">
        <v>1808</v>
      </c>
      <c r="Q979" s="29" t="s">
        <v>2</v>
      </c>
      <c r="R979" s="29" t="s">
        <v>15222</v>
      </c>
      <c r="S979" s="29" t="s">
        <v>4657</v>
      </c>
      <c r="T979" s="29" t="s">
        <v>15223</v>
      </c>
      <c r="U979" s="29" t="s">
        <v>15224</v>
      </c>
      <c r="V979" s="29">
        <v>46</v>
      </c>
      <c r="W979" s="29" t="s">
        <v>396</v>
      </c>
      <c r="X979" s="29" t="s">
        <v>15225</v>
      </c>
      <c r="Y979" s="29" t="s">
        <v>15226</v>
      </c>
      <c r="Z979" s="29" t="s">
        <v>15227</v>
      </c>
      <c r="AA979" s="29" t="s">
        <v>15227</v>
      </c>
      <c r="AB979" s="29" t="s">
        <v>1816</v>
      </c>
      <c r="AC979" s="29" t="s">
        <v>3</v>
      </c>
      <c r="AD979" s="29" t="s">
        <v>2</v>
      </c>
      <c r="AE979" s="29" t="s">
        <v>15228</v>
      </c>
      <c r="AF979" s="29" t="s">
        <v>15229</v>
      </c>
      <c r="AG979" s="29">
        <v>-4</v>
      </c>
      <c r="AH979" s="29" t="s">
        <v>15229</v>
      </c>
      <c r="AI979" s="29" t="s">
        <v>15230</v>
      </c>
      <c r="AJ979" s="29">
        <v>52</v>
      </c>
      <c r="AK979" s="29" t="s">
        <v>15231</v>
      </c>
      <c r="AL979" s="29" t="s">
        <v>15232</v>
      </c>
      <c r="AM979" s="29">
        <v>20</v>
      </c>
      <c r="AN979" s="1">
        <f t="shared" si="54"/>
        <v>1</v>
      </c>
      <c r="AO979" s="1">
        <f t="shared" si="55"/>
        <v>1</v>
      </c>
      <c r="AP979" s="30">
        <f t="shared" si="56"/>
        <v>46298</v>
      </c>
      <c r="AQ979" s="1" t="str">
        <f>IF(COUNTIF('同场线路Rotas do mesmo SC'!A:A,C979)&gt;0,"Sim","Não")</f>
        <v>Não</v>
      </c>
      <c r="AR979" s="1" t="str">
        <f>IF(COUNTIF(揽收业务网点!A:A,P979)&gt;0,"Sim","Não")</f>
        <v>Não</v>
      </c>
    </row>
    <row r="980" spans="1:44">
      <c r="A980" s="29" t="s">
        <v>15233</v>
      </c>
      <c r="B980" s="29" t="s">
        <v>379</v>
      </c>
      <c r="C980" s="29" t="s">
        <v>15234</v>
      </c>
      <c r="D980" s="29" t="s">
        <v>381</v>
      </c>
      <c r="E980" s="29" t="s">
        <v>382</v>
      </c>
      <c r="F980" s="29" t="s">
        <v>383</v>
      </c>
      <c r="G980" s="29">
        <v>380</v>
      </c>
      <c r="H980" s="29" t="s">
        <v>15235</v>
      </c>
      <c r="I980" s="29" t="s">
        <v>868</v>
      </c>
      <c r="J980" s="29" t="s">
        <v>15236</v>
      </c>
      <c r="K980" s="29" t="s">
        <v>387</v>
      </c>
      <c r="L980" s="29" t="s">
        <v>15237</v>
      </c>
      <c r="M980" s="29" t="s">
        <v>15238</v>
      </c>
      <c r="N980" s="29" t="s">
        <v>15239</v>
      </c>
      <c r="O980" s="29" t="s">
        <v>1807</v>
      </c>
      <c r="P980" s="29" t="s">
        <v>1808</v>
      </c>
      <c r="Q980" s="29" t="s">
        <v>2</v>
      </c>
      <c r="R980" s="29" t="s">
        <v>15240</v>
      </c>
      <c r="S980" s="29" t="s">
        <v>15241</v>
      </c>
      <c r="T980" s="29" t="s">
        <v>15242</v>
      </c>
      <c r="U980" s="29" t="s">
        <v>15243</v>
      </c>
      <c r="V980" s="29">
        <v>34</v>
      </c>
      <c r="W980" s="29" t="s">
        <v>396</v>
      </c>
      <c r="X980" s="29" t="s">
        <v>15244</v>
      </c>
      <c r="Y980" s="29" t="s">
        <v>5753</v>
      </c>
      <c r="Z980" s="29" t="s">
        <v>15245</v>
      </c>
      <c r="AA980" s="29" t="s">
        <v>15245</v>
      </c>
      <c r="AB980" s="29" t="s">
        <v>15246</v>
      </c>
      <c r="AC980" s="29" t="s">
        <v>15247</v>
      </c>
      <c r="AD980" s="29" t="s">
        <v>2</v>
      </c>
      <c r="AE980" s="29" t="s">
        <v>725</v>
      </c>
      <c r="AF980" s="29" t="s">
        <v>15248</v>
      </c>
      <c r="AG980" s="29">
        <v>-236</v>
      </c>
      <c r="AH980" s="29" t="s">
        <v>15248</v>
      </c>
      <c r="AI980" s="29" t="s">
        <v>15249</v>
      </c>
      <c r="AJ980" s="29">
        <v>219</v>
      </c>
      <c r="AK980" s="29" t="s">
        <v>15250</v>
      </c>
      <c r="AL980" s="29" t="s">
        <v>15251</v>
      </c>
      <c r="AM980" s="29">
        <v>154</v>
      </c>
      <c r="AN980" s="1">
        <f t="shared" si="54"/>
        <v>1</v>
      </c>
      <c r="AO980" s="1">
        <f t="shared" si="55"/>
        <v>1</v>
      </c>
      <c r="AP980" s="30">
        <f t="shared" si="56"/>
        <v>46297</v>
      </c>
      <c r="AQ980" s="1" t="str">
        <f>IF(COUNTIF('同场线路Rotas do mesmo SC'!A:A,C980)&gt;0,"Sim","Não")</f>
        <v>Não</v>
      </c>
      <c r="AR980" s="1" t="str">
        <f>IF(COUNTIF(揽收业务网点!A:A,P980)&gt;0,"Sim","Não")</f>
        <v>Não</v>
      </c>
    </row>
    <row r="981" spans="1:44">
      <c r="A981" s="29" t="s">
        <v>15252</v>
      </c>
      <c r="B981" s="29" t="s">
        <v>379</v>
      </c>
      <c r="C981" s="29" t="s">
        <v>1845</v>
      </c>
      <c r="D981" s="29" t="s">
        <v>381</v>
      </c>
      <c r="E981" s="29" t="s">
        <v>382</v>
      </c>
      <c r="F981" s="29" t="s">
        <v>383</v>
      </c>
      <c r="G981" s="29">
        <v>30</v>
      </c>
      <c r="H981" s="29" t="s">
        <v>1846</v>
      </c>
      <c r="I981" s="29" t="s">
        <v>385</v>
      </c>
      <c r="J981" s="29" t="s">
        <v>1847</v>
      </c>
      <c r="K981" s="29" t="s">
        <v>387</v>
      </c>
      <c r="L981" s="29" t="s">
        <v>1848</v>
      </c>
      <c r="M981" s="29" t="s">
        <v>1849</v>
      </c>
      <c r="N981" s="29" t="s">
        <v>1850</v>
      </c>
      <c r="O981" s="29" t="s">
        <v>899</v>
      </c>
      <c r="P981" s="29" t="s">
        <v>900</v>
      </c>
      <c r="Q981" s="29" t="s">
        <v>70</v>
      </c>
      <c r="R981" s="29" t="s">
        <v>15253</v>
      </c>
      <c r="S981" s="29" t="s">
        <v>15254</v>
      </c>
      <c r="T981" s="29" t="s">
        <v>15255</v>
      </c>
      <c r="U981" s="29" t="s">
        <v>15256</v>
      </c>
      <c r="V981" s="29">
        <v>67</v>
      </c>
      <c r="W981" s="29" t="s">
        <v>396</v>
      </c>
      <c r="X981" s="29" t="s">
        <v>15257</v>
      </c>
      <c r="Y981" s="29" t="s">
        <v>723</v>
      </c>
      <c r="Z981" s="29" t="s">
        <v>15258</v>
      </c>
      <c r="AA981" s="29" t="s">
        <v>15258</v>
      </c>
      <c r="AB981" s="29" t="s">
        <v>1857</v>
      </c>
      <c r="AC981" s="29" t="s">
        <v>1858</v>
      </c>
      <c r="AD981" s="29" t="s">
        <v>70</v>
      </c>
      <c r="AE981" s="29" t="s">
        <v>4383</v>
      </c>
      <c r="AF981" s="29" t="s">
        <v>15259</v>
      </c>
      <c r="AG981" s="29">
        <v>6</v>
      </c>
      <c r="AH981" s="29" t="s">
        <v>15259</v>
      </c>
      <c r="AI981" s="29" t="s">
        <v>15260</v>
      </c>
      <c r="AJ981" s="29">
        <v>48</v>
      </c>
      <c r="AK981" s="29" t="s">
        <v>8834</v>
      </c>
      <c r="AL981" s="29" t="s">
        <v>15261</v>
      </c>
      <c r="AM981" s="29">
        <v>285</v>
      </c>
      <c r="AN981" s="1">
        <f t="shared" si="54"/>
        <v>1</v>
      </c>
      <c r="AO981" s="1">
        <f t="shared" si="55"/>
        <v>1</v>
      </c>
      <c r="AP981" s="30">
        <f t="shared" si="56"/>
        <v>46297</v>
      </c>
      <c r="AQ981" s="1" t="str">
        <f>IF(COUNTIF('同场线路Rotas do mesmo SC'!A:A,C981)&gt;0,"Sim","Não")</f>
        <v>Não</v>
      </c>
      <c r="AR981" s="1" t="str">
        <f>IF(COUNTIF(揽收业务网点!A:A,P981)&gt;0,"Sim","Não")</f>
        <v>Não</v>
      </c>
    </row>
    <row r="982" spans="1:44">
      <c r="A982" s="29" t="s">
        <v>15262</v>
      </c>
      <c r="B982" s="29" t="s">
        <v>379</v>
      </c>
      <c r="C982" s="29" t="s">
        <v>510</v>
      </c>
      <c r="D982" s="29" t="s">
        <v>381</v>
      </c>
      <c r="E982" s="29" t="s">
        <v>382</v>
      </c>
      <c r="F982" s="29" t="s">
        <v>383</v>
      </c>
      <c r="G982" s="29">
        <v>375</v>
      </c>
      <c r="H982" s="29" t="s">
        <v>15263</v>
      </c>
      <c r="I982" s="29" t="s">
        <v>385</v>
      </c>
      <c r="J982" s="29" t="s">
        <v>513</v>
      </c>
      <c r="K982" s="29" t="s">
        <v>387</v>
      </c>
      <c r="L982" s="29" t="s">
        <v>514</v>
      </c>
      <c r="M982" s="29" t="s">
        <v>15264</v>
      </c>
      <c r="N982" s="29" t="s">
        <v>15265</v>
      </c>
      <c r="O982" s="29" t="s">
        <v>517</v>
      </c>
      <c r="P982" s="29" t="s">
        <v>518</v>
      </c>
      <c r="Q982" s="29" t="s">
        <v>2</v>
      </c>
      <c r="R982" s="29" t="s">
        <v>14080</v>
      </c>
      <c r="S982" s="29" t="s">
        <v>15266</v>
      </c>
      <c r="T982" s="29" t="s">
        <v>15267</v>
      </c>
      <c r="U982" s="29" t="s">
        <v>15268</v>
      </c>
      <c r="V982" s="29">
        <v>667</v>
      </c>
      <c r="W982" s="29" t="s">
        <v>396</v>
      </c>
      <c r="X982" s="29" t="s">
        <v>15269</v>
      </c>
      <c r="Y982" s="29" t="s">
        <v>15270</v>
      </c>
      <c r="Z982" s="29" t="s">
        <v>15271</v>
      </c>
      <c r="AA982" s="29" t="s">
        <v>15271</v>
      </c>
      <c r="AB982" s="29" t="s">
        <v>526</v>
      </c>
      <c r="AC982" s="29" t="s">
        <v>527</v>
      </c>
      <c r="AD982" s="29" t="s">
        <v>2</v>
      </c>
      <c r="AE982" s="29" t="s">
        <v>15272</v>
      </c>
      <c r="AF982" s="29" t="s">
        <v>15273</v>
      </c>
      <c r="AG982" s="29">
        <v>-12</v>
      </c>
      <c r="AH982" s="29" t="s">
        <v>15273</v>
      </c>
      <c r="AI982" s="29" t="s">
        <v>15274</v>
      </c>
      <c r="AJ982" s="29">
        <v>125</v>
      </c>
      <c r="AK982" s="29" t="s">
        <v>15275</v>
      </c>
      <c r="AL982" s="29" t="s">
        <v>15276</v>
      </c>
      <c r="AM982" s="29">
        <v>153</v>
      </c>
      <c r="AN982" s="1">
        <f t="shared" si="54"/>
        <v>1</v>
      </c>
      <c r="AO982" s="1">
        <f t="shared" si="55"/>
        <v>1</v>
      </c>
      <c r="AP982" s="30">
        <f t="shared" si="56"/>
        <v>46298</v>
      </c>
      <c r="AQ982" s="1" t="str">
        <f>IF(COUNTIF('同场线路Rotas do mesmo SC'!A:A,C982)&gt;0,"Sim","Não")</f>
        <v>Não</v>
      </c>
      <c r="AR982" s="1" t="str">
        <f>IF(COUNTIF(揽收业务网点!A:A,P982)&gt;0,"Sim","Não")</f>
        <v>Não</v>
      </c>
    </row>
    <row r="983" spans="1:44">
      <c r="A983" s="29" t="s">
        <v>15277</v>
      </c>
      <c r="B983" s="29" t="s">
        <v>379</v>
      </c>
      <c r="C983" s="29" t="s">
        <v>15278</v>
      </c>
      <c r="D983" s="29" t="s">
        <v>381</v>
      </c>
      <c r="E983" s="29" t="s">
        <v>640</v>
      </c>
      <c r="F983" s="29" t="s">
        <v>383</v>
      </c>
      <c r="G983" s="29">
        <v>339</v>
      </c>
      <c r="H983" s="29" t="s">
        <v>1802</v>
      </c>
      <c r="I983" s="29" t="s">
        <v>409</v>
      </c>
      <c r="J983" s="29" t="s">
        <v>1803</v>
      </c>
      <c r="K983" s="29" t="s">
        <v>387</v>
      </c>
      <c r="L983" s="29" t="s">
        <v>1804</v>
      </c>
      <c r="M983" s="29" t="s">
        <v>1805</v>
      </c>
      <c r="N983" s="29" t="s">
        <v>1806</v>
      </c>
      <c r="O983" s="29" t="s">
        <v>1816</v>
      </c>
      <c r="P983" s="29" t="s">
        <v>3</v>
      </c>
      <c r="Q983" s="29" t="s">
        <v>2</v>
      </c>
      <c r="R983" s="29" t="s">
        <v>10157</v>
      </c>
      <c r="S983" s="29" t="s">
        <v>15279</v>
      </c>
      <c r="T983" s="29" t="s">
        <v>15280</v>
      </c>
      <c r="U983" s="29" t="s">
        <v>15281</v>
      </c>
      <c r="V983" s="29">
        <v>8</v>
      </c>
      <c r="W983" s="29" t="s">
        <v>396</v>
      </c>
      <c r="X983" s="29" t="s">
        <v>15282</v>
      </c>
      <c r="Y983" s="29" t="s">
        <v>15283</v>
      </c>
      <c r="Z983" s="29" t="s">
        <v>15284</v>
      </c>
      <c r="AA983" s="29" t="s">
        <v>15284</v>
      </c>
      <c r="AB983" s="29" t="s">
        <v>1807</v>
      </c>
      <c r="AC983" s="29" t="s">
        <v>1808</v>
      </c>
      <c r="AD983" s="29" t="s">
        <v>2</v>
      </c>
      <c r="AE983" s="29" t="s">
        <v>15285</v>
      </c>
      <c r="AF983" s="29" t="s">
        <v>15286</v>
      </c>
      <c r="AG983" s="29">
        <v>-2</v>
      </c>
      <c r="AH983" s="29" t="s">
        <v>15286</v>
      </c>
      <c r="AI983" s="29" t="s">
        <v>15287</v>
      </c>
      <c r="AJ983" s="29">
        <v>27</v>
      </c>
      <c r="AK983" s="29" t="s">
        <v>15288</v>
      </c>
      <c r="AL983" s="29" t="s">
        <v>15289</v>
      </c>
      <c r="AM983" s="29">
        <v>4052</v>
      </c>
      <c r="AN983" s="1">
        <f t="shared" si="54"/>
        <v>1</v>
      </c>
      <c r="AO983" s="1">
        <f t="shared" si="55"/>
        <v>1</v>
      </c>
      <c r="AP983" s="30">
        <f t="shared" si="56"/>
        <v>46297</v>
      </c>
      <c r="AQ983" s="1" t="str">
        <f>IF(COUNTIF('同场线路Rotas do mesmo SC'!A:A,C983)&gt;0,"Sim","Não")</f>
        <v>Não</v>
      </c>
      <c r="AR983" s="1" t="str">
        <f>IF(COUNTIF(揽收业务网点!A:A,P983)&gt;0,"Sim","Não")</f>
        <v>Sim</v>
      </c>
    </row>
    <row r="984" spans="1:44">
      <c r="A984" s="29" t="s">
        <v>15290</v>
      </c>
      <c r="B984" s="29" t="s">
        <v>379</v>
      </c>
      <c r="C984" s="29" t="s">
        <v>15291</v>
      </c>
      <c r="D984" s="29" t="s">
        <v>381</v>
      </c>
      <c r="E984" s="29" t="s">
        <v>382</v>
      </c>
      <c r="F984" s="29" t="s">
        <v>383</v>
      </c>
      <c r="G984" s="29">
        <v>61</v>
      </c>
      <c r="H984" s="29" t="s">
        <v>15292</v>
      </c>
      <c r="I984" s="29" t="s">
        <v>385</v>
      </c>
      <c r="J984" s="29" t="s">
        <v>15293</v>
      </c>
      <c r="K984" s="29" t="s">
        <v>387</v>
      </c>
      <c r="L984" s="29" t="s">
        <v>15294</v>
      </c>
      <c r="M984" s="29" t="s">
        <v>15295</v>
      </c>
      <c r="N984" s="29" t="s">
        <v>15296</v>
      </c>
      <c r="O984" s="29" t="s">
        <v>3971</v>
      </c>
      <c r="P984" s="29" t="s">
        <v>3972</v>
      </c>
      <c r="Q984" s="29" t="s">
        <v>94</v>
      </c>
      <c r="R984" s="29" t="s">
        <v>2092</v>
      </c>
      <c r="S984" s="29" t="s">
        <v>15297</v>
      </c>
      <c r="T984" s="29" t="s">
        <v>15298</v>
      </c>
      <c r="U984" s="29" t="s">
        <v>15299</v>
      </c>
      <c r="V984" s="29">
        <v>8</v>
      </c>
      <c r="W984" s="29" t="s">
        <v>396</v>
      </c>
      <c r="X984" s="29" t="s">
        <v>15300</v>
      </c>
      <c r="Y984" s="29" t="s">
        <v>426</v>
      </c>
      <c r="Z984" s="29" t="s">
        <v>15301</v>
      </c>
      <c r="AA984" s="29" t="s">
        <v>15301</v>
      </c>
      <c r="AB984" s="29" t="s">
        <v>15302</v>
      </c>
      <c r="AC984" s="29" t="s">
        <v>15303</v>
      </c>
      <c r="AD984" s="29" t="s">
        <v>94</v>
      </c>
      <c r="AE984" s="29" t="s">
        <v>5634</v>
      </c>
      <c r="AF984" s="29" t="s">
        <v>15304</v>
      </c>
      <c r="AG984" s="29">
        <v>-116</v>
      </c>
      <c r="AH984" s="29" t="s">
        <v>15304</v>
      </c>
      <c r="AI984" s="29" t="s">
        <v>15305</v>
      </c>
      <c r="AJ984" s="29">
        <v>48</v>
      </c>
      <c r="AK984" s="29" t="s">
        <v>15306</v>
      </c>
      <c r="AL984" s="29" t="s">
        <v>15307</v>
      </c>
      <c r="AM984" s="29">
        <v>3</v>
      </c>
      <c r="AN984" s="1">
        <f t="shared" si="54"/>
        <v>1</v>
      </c>
      <c r="AO984" s="1">
        <f t="shared" si="55"/>
        <v>1</v>
      </c>
      <c r="AP984" s="30">
        <f t="shared" si="56"/>
        <v>46296</v>
      </c>
      <c r="AQ984" s="1" t="str">
        <f>IF(COUNTIF('同场线路Rotas do mesmo SC'!A:A,C984)&gt;0,"Sim","Não")</f>
        <v>Não</v>
      </c>
      <c r="AR984" s="1" t="str">
        <f>IF(COUNTIF(揽收业务网点!A:A,P984)&gt;0,"Sim","Não")</f>
        <v>Não</v>
      </c>
    </row>
    <row r="985" spans="1:44">
      <c r="A985" s="29" t="s">
        <v>15290</v>
      </c>
      <c r="B985" s="29" t="s">
        <v>379</v>
      </c>
      <c r="C985" s="29" t="s">
        <v>15291</v>
      </c>
      <c r="D985" s="29" t="s">
        <v>381</v>
      </c>
      <c r="E985" s="29" t="s">
        <v>382</v>
      </c>
      <c r="F985" s="29" t="s">
        <v>383</v>
      </c>
      <c r="G985" s="29">
        <v>12</v>
      </c>
      <c r="H985" s="29" t="s">
        <v>15292</v>
      </c>
      <c r="I985" s="29" t="s">
        <v>385</v>
      </c>
      <c r="J985" s="29" t="s">
        <v>15293</v>
      </c>
      <c r="K985" s="29" t="s">
        <v>387</v>
      </c>
      <c r="L985" s="29" t="s">
        <v>15294</v>
      </c>
      <c r="M985" s="29" t="s">
        <v>15295</v>
      </c>
      <c r="N985" s="29" t="s">
        <v>15296</v>
      </c>
      <c r="O985" s="29" t="s">
        <v>15308</v>
      </c>
      <c r="P985" s="29" t="s">
        <v>15309</v>
      </c>
      <c r="Q985" s="29" t="s">
        <v>94</v>
      </c>
      <c r="R985" s="29" t="s">
        <v>15310</v>
      </c>
      <c r="S985" s="29" t="s">
        <v>15310</v>
      </c>
      <c r="T985" s="29" t="s">
        <v>15311</v>
      </c>
      <c r="U985" s="29" t="s">
        <v>15312</v>
      </c>
      <c r="V985" s="29">
        <v>3</v>
      </c>
      <c r="W985" s="29" t="s">
        <v>396</v>
      </c>
      <c r="X985" s="29" t="s">
        <v>15313</v>
      </c>
      <c r="Y985" s="29" t="s">
        <v>491</v>
      </c>
      <c r="Z985" s="29" t="s">
        <v>15314</v>
      </c>
      <c r="AA985" s="29" t="s">
        <v>15314</v>
      </c>
      <c r="AB985" s="29" t="s">
        <v>798</v>
      </c>
      <c r="AC985" s="29" t="s">
        <v>93</v>
      </c>
      <c r="AD985" s="29" t="s">
        <v>94</v>
      </c>
      <c r="AE985" s="29" t="s">
        <v>13207</v>
      </c>
      <c r="AF985" s="29" t="s">
        <v>15315</v>
      </c>
      <c r="AG985" s="29">
        <v>-157</v>
      </c>
      <c r="AH985" s="29" t="s">
        <v>15315</v>
      </c>
      <c r="AI985" s="29" t="s">
        <v>15316</v>
      </c>
      <c r="AJ985" s="29">
        <v>-4</v>
      </c>
      <c r="AK985" s="29" t="s">
        <v>15317</v>
      </c>
      <c r="AL985" s="29" t="s">
        <v>15318</v>
      </c>
      <c r="AM985" s="29">
        <v>111</v>
      </c>
      <c r="AN985" s="1">
        <f t="shared" si="54"/>
        <v>1</v>
      </c>
      <c r="AO985" s="1">
        <f t="shared" si="55"/>
        <v>1</v>
      </c>
      <c r="AP985" s="30">
        <f t="shared" si="56"/>
        <v>46296</v>
      </c>
      <c r="AQ985" s="1" t="str">
        <f>IF(COUNTIF('同场线路Rotas do mesmo SC'!A:A,C985)&gt;0,"Sim","Não")</f>
        <v>Não</v>
      </c>
      <c r="AR985" s="1" t="str">
        <f>IF(COUNTIF(揽收业务网点!A:A,P985)&gt;0,"Sim","Não")</f>
        <v>Não</v>
      </c>
    </row>
    <row r="986" spans="1:44">
      <c r="A986" s="29" t="s">
        <v>15319</v>
      </c>
      <c r="B986" s="29" t="s">
        <v>2590</v>
      </c>
      <c r="C986" s="29" t="s">
        <v>1880</v>
      </c>
      <c r="D986" s="29" t="s">
        <v>381</v>
      </c>
      <c r="E986" s="29" t="s">
        <v>382</v>
      </c>
      <c r="F986" s="29" t="s">
        <v>383</v>
      </c>
      <c r="G986" s="29">
        <v>160</v>
      </c>
      <c r="H986" s="29" t="s">
        <v>1881</v>
      </c>
      <c r="I986" s="29" t="s">
        <v>409</v>
      </c>
      <c r="J986" s="29" t="s">
        <v>775</v>
      </c>
      <c r="K986" s="29" t="s">
        <v>411</v>
      </c>
      <c r="L986" s="29" t="s">
        <v>776</v>
      </c>
      <c r="M986" s="29" t="s">
        <v>1962</v>
      </c>
      <c r="N986" s="29" t="s">
        <v>1963</v>
      </c>
      <c r="O986" s="29" t="s">
        <v>461</v>
      </c>
      <c r="P986" s="29" t="s">
        <v>462</v>
      </c>
      <c r="Q986" s="29" t="s">
        <v>5</v>
      </c>
      <c r="R986" s="29" t="s">
        <v>15320</v>
      </c>
      <c r="S986" s="29" t="s">
        <v>15321</v>
      </c>
      <c r="T986" s="29" t="s">
        <v>15322</v>
      </c>
      <c r="U986" s="29" t="s">
        <v>15323</v>
      </c>
      <c r="V986" s="29">
        <v>59</v>
      </c>
      <c r="W986" s="29" t="s">
        <v>396</v>
      </c>
      <c r="X986" s="29" t="s">
        <v>15324</v>
      </c>
      <c r="Y986" s="29" t="s">
        <v>8035</v>
      </c>
      <c r="Z986" s="29" t="s">
        <v>15325</v>
      </c>
      <c r="AA986" s="29" t="s">
        <v>15325</v>
      </c>
      <c r="AB986" s="29" t="s">
        <v>1890</v>
      </c>
      <c r="AC986" s="29" t="s">
        <v>1891</v>
      </c>
      <c r="AD986" s="29" t="s">
        <v>5</v>
      </c>
      <c r="AE986" s="29" t="s">
        <v>15326</v>
      </c>
      <c r="AF986" s="29" t="s">
        <v>15327</v>
      </c>
      <c r="AG986" s="29">
        <v>-132</v>
      </c>
      <c r="AH986" s="29" t="s">
        <v>15327</v>
      </c>
      <c r="AI986" s="29" t="s">
        <v>15328</v>
      </c>
      <c r="AJ986" s="29">
        <v>15</v>
      </c>
      <c r="AK986" s="29" t="s">
        <v>15329</v>
      </c>
      <c r="AL986" s="29" t="s">
        <v>15330</v>
      </c>
      <c r="AM986" s="29">
        <v>18</v>
      </c>
      <c r="AN986" s="1">
        <f t="shared" si="54"/>
        <v>1</v>
      </c>
      <c r="AO986" s="1">
        <f t="shared" si="55"/>
        <v>1</v>
      </c>
      <c r="AP986" s="30">
        <f t="shared" si="56"/>
        <v>46297</v>
      </c>
      <c r="AQ986" s="1" t="str">
        <f>IF(COUNTIF('同场线路Rotas do mesmo SC'!A:A,C986)&gt;0,"Sim","Não")</f>
        <v>Não</v>
      </c>
      <c r="AR986" s="1" t="str">
        <f>IF(COUNTIF(揽收业务网点!A:A,P986)&gt;0,"Sim","Não")</f>
        <v>Não</v>
      </c>
    </row>
    <row r="987" spans="1:44">
      <c r="A987" s="29" t="s">
        <v>15331</v>
      </c>
      <c r="B987" s="29" t="s">
        <v>379</v>
      </c>
      <c r="C987" s="29" t="s">
        <v>15332</v>
      </c>
      <c r="D987" s="29" t="s">
        <v>381</v>
      </c>
      <c r="E987" s="29" t="s">
        <v>382</v>
      </c>
      <c r="F987" s="29" t="s">
        <v>383</v>
      </c>
      <c r="G987" s="29">
        <v>10</v>
      </c>
      <c r="H987" s="29" t="s">
        <v>15333</v>
      </c>
      <c r="I987" s="29" t="s">
        <v>1289</v>
      </c>
      <c r="J987" s="29" t="s">
        <v>775</v>
      </c>
      <c r="K987" s="29" t="s">
        <v>411</v>
      </c>
      <c r="L987" s="29" t="s">
        <v>776</v>
      </c>
      <c r="M987" s="29" t="s">
        <v>15334</v>
      </c>
      <c r="N987" s="29" t="s">
        <v>15335</v>
      </c>
      <c r="O987" s="29" t="s">
        <v>15336</v>
      </c>
      <c r="P987" s="29" t="s">
        <v>15337</v>
      </c>
      <c r="Q987" s="29" t="s">
        <v>5</v>
      </c>
      <c r="R987" s="29" t="s">
        <v>15338</v>
      </c>
      <c r="S987" s="29" t="s">
        <v>15339</v>
      </c>
      <c r="T987" s="29" t="s">
        <v>15340</v>
      </c>
      <c r="U987" s="29" t="s">
        <v>15341</v>
      </c>
      <c r="V987" s="29">
        <v>1</v>
      </c>
      <c r="W987" s="29" t="s">
        <v>396</v>
      </c>
      <c r="X987" s="29" t="s">
        <v>15342</v>
      </c>
      <c r="Y987" s="29" t="s">
        <v>401</v>
      </c>
      <c r="Z987" s="29" t="s">
        <v>15343</v>
      </c>
      <c r="AA987" s="29" t="s">
        <v>15343</v>
      </c>
      <c r="AB987" s="29" t="s">
        <v>15344</v>
      </c>
      <c r="AC987" s="29" t="s">
        <v>15345</v>
      </c>
      <c r="AD987" s="29" t="s">
        <v>5</v>
      </c>
      <c r="AE987" s="29" t="s">
        <v>3902</v>
      </c>
      <c r="AF987" s="29" t="s">
        <v>15346</v>
      </c>
      <c r="AG987" s="29">
        <v>50</v>
      </c>
      <c r="AH987" s="29" t="s">
        <v>15346</v>
      </c>
      <c r="AI987" s="29" t="s">
        <v>15347</v>
      </c>
      <c r="AJ987" s="29">
        <v>-9</v>
      </c>
      <c r="AK987" s="29" t="s">
        <v>15348</v>
      </c>
      <c r="AL987" s="29" t="s">
        <v>15349</v>
      </c>
      <c r="AM987" s="29">
        <v>261</v>
      </c>
      <c r="AN987" s="1">
        <f t="shared" si="54"/>
        <v>1</v>
      </c>
      <c r="AO987" s="1">
        <f t="shared" si="55"/>
        <v>1</v>
      </c>
      <c r="AP987" s="30">
        <f t="shared" si="56"/>
        <v>46296</v>
      </c>
      <c r="AQ987" s="1" t="str">
        <f>IF(COUNTIF('同场线路Rotas do mesmo SC'!A:A,C987)&gt;0,"Sim","Não")</f>
        <v>Não</v>
      </c>
      <c r="AR987" s="1" t="str">
        <f>IF(COUNTIF(揽收业务网点!A:A,P987)&gt;0,"Sim","Não")</f>
        <v>Não</v>
      </c>
    </row>
    <row r="988" spans="1:44">
      <c r="A988" s="29" t="s">
        <v>15350</v>
      </c>
      <c r="B988" s="29" t="s">
        <v>379</v>
      </c>
      <c r="C988" s="29" t="s">
        <v>1897</v>
      </c>
      <c r="D988" s="29" t="s">
        <v>381</v>
      </c>
      <c r="E988" s="29" t="s">
        <v>382</v>
      </c>
      <c r="F988" s="29" t="s">
        <v>732</v>
      </c>
      <c r="G988" s="29">
        <v>120</v>
      </c>
      <c r="H988" s="29" t="s">
        <v>1898</v>
      </c>
      <c r="I988" s="29" t="s">
        <v>409</v>
      </c>
      <c r="J988" s="29" t="s">
        <v>1899</v>
      </c>
      <c r="K988" s="29" t="s">
        <v>387</v>
      </c>
      <c r="L988" s="29" t="s">
        <v>1900</v>
      </c>
      <c r="M988" s="29" t="s">
        <v>4032</v>
      </c>
      <c r="N988" s="29" t="s">
        <v>4033</v>
      </c>
      <c r="O988" s="29" t="s">
        <v>1903</v>
      </c>
      <c r="P988" s="29" t="s">
        <v>1904</v>
      </c>
      <c r="Q988" s="29" t="s">
        <v>70</v>
      </c>
      <c r="R988" s="29" t="s">
        <v>15351</v>
      </c>
      <c r="S988" s="29" t="s">
        <v>15352</v>
      </c>
      <c r="T988" s="29" t="s">
        <v>15353</v>
      </c>
      <c r="U988" s="29" t="s">
        <v>15354</v>
      </c>
      <c r="V988" s="29">
        <v>364</v>
      </c>
      <c r="W988" s="29" t="s">
        <v>396</v>
      </c>
      <c r="X988" s="29" t="s">
        <v>15355</v>
      </c>
      <c r="Y988" s="29" t="s">
        <v>13840</v>
      </c>
      <c r="Z988" s="29" t="s">
        <v>15356</v>
      </c>
      <c r="AA988" s="29" t="s">
        <v>15356</v>
      </c>
      <c r="AB988" s="29" t="s">
        <v>1642</v>
      </c>
      <c r="AC988" s="29" t="s">
        <v>1643</v>
      </c>
      <c r="AD988" s="29" t="s">
        <v>70</v>
      </c>
      <c r="AE988" s="29" t="s">
        <v>15357</v>
      </c>
      <c r="AF988" s="29" t="s">
        <v>15358</v>
      </c>
      <c r="AG988" s="29">
        <v>-1</v>
      </c>
      <c r="AH988" s="29" t="s">
        <v>15358</v>
      </c>
      <c r="AI988" s="29" t="s">
        <v>15359</v>
      </c>
      <c r="AJ988" s="29">
        <v>175</v>
      </c>
      <c r="AK988" s="29" t="s">
        <v>15360</v>
      </c>
      <c r="AL988" s="29" t="s">
        <v>15361</v>
      </c>
      <c r="AM988" s="29">
        <v>84</v>
      </c>
      <c r="AN988" s="1">
        <f t="shared" si="54"/>
        <v>1</v>
      </c>
      <c r="AO988" s="1">
        <f t="shared" si="55"/>
        <v>1</v>
      </c>
      <c r="AP988" s="30">
        <f t="shared" si="56"/>
        <v>46297</v>
      </c>
      <c r="AQ988" s="1" t="str">
        <f>IF(COUNTIF('同场线路Rotas do mesmo SC'!A:A,C988)&gt;0,"Sim","Não")</f>
        <v>Não</v>
      </c>
      <c r="AR988" s="1" t="str">
        <f>IF(COUNTIF(揽收业务网点!A:A,P988)&gt;0,"Sim","Não")</f>
        <v>Não</v>
      </c>
    </row>
    <row r="989" spans="1:44">
      <c r="A989" s="29" t="s">
        <v>15362</v>
      </c>
      <c r="B989" s="29" t="s">
        <v>379</v>
      </c>
      <c r="C989" s="29" t="s">
        <v>15363</v>
      </c>
      <c r="D989" s="29" t="s">
        <v>381</v>
      </c>
      <c r="E989" s="29" t="s">
        <v>382</v>
      </c>
      <c r="F989" s="29" t="s">
        <v>383</v>
      </c>
      <c r="G989" s="29">
        <v>3</v>
      </c>
      <c r="H989" s="29" t="s">
        <v>15364</v>
      </c>
      <c r="I989" s="29" t="s">
        <v>868</v>
      </c>
      <c r="J989" s="29" t="s">
        <v>15365</v>
      </c>
      <c r="K989" s="29" t="s">
        <v>387</v>
      </c>
      <c r="L989" s="29" t="s">
        <v>15366</v>
      </c>
      <c r="M989" s="29" t="s">
        <v>15367</v>
      </c>
      <c r="N989" s="29" t="s">
        <v>15368</v>
      </c>
      <c r="O989" s="29" t="s">
        <v>15336</v>
      </c>
      <c r="P989" s="29" t="s">
        <v>15337</v>
      </c>
      <c r="Q989" s="29" t="s">
        <v>5</v>
      </c>
      <c r="R989" s="29" t="s">
        <v>15369</v>
      </c>
      <c r="S989" s="29" t="s">
        <v>15370</v>
      </c>
      <c r="T989" s="29" t="s">
        <v>15371</v>
      </c>
      <c r="U989" s="29" t="s">
        <v>15372</v>
      </c>
      <c r="V989" s="29">
        <v>37</v>
      </c>
      <c r="W989" s="29" t="s">
        <v>396</v>
      </c>
      <c r="X989" s="29" t="s">
        <v>15373</v>
      </c>
      <c r="Y989" s="29" t="s">
        <v>528</v>
      </c>
      <c r="Z989" s="29" t="s">
        <v>12931</v>
      </c>
      <c r="AA989" s="29" t="s">
        <v>12931</v>
      </c>
      <c r="AB989" s="29" t="s">
        <v>15374</v>
      </c>
      <c r="AC989" s="29" t="s">
        <v>15375</v>
      </c>
      <c r="AD989" s="29" t="s">
        <v>5</v>
      </c>
      <c r="AE989" s="29" t="s">
        <v>5079</v>
      </c>
      <c r="AF989" s="29" t="s">
        <v>15376</v>
      </c>
      <c r="AG989" s="29">
        <v>-21</v>
      </c>
      <c r="AH989" s="29" t="s">
        <v>15376</v>
      </c>
      <c r="AI989" s="29" t="s">
        <v>15377</v>
      </c>
      <c r="AJ989" s="29">
        <v>64</v>
      </c>
      <c r="AK989" s="29" t="s">
        <v>8288</v>
      </c>
      <c r="AL989" s="29" t="s">
        <v>15378</v>
      </c>
      <c r="AM989" s="29">
        <v>300</v>
      </c>
      <c r="AN989" s="1">
        <f t="shared" si="54"/>
        <v>1</v>
      </c>
      <c r="AO989" s="1">
        <f t="shared" si="55"/>
        <v>1</v>
      </c>
      <c r="AP989" s="30">
        <f t="shared" si="56"/>
        <v>46296</v>
      </c>
      <c r="AQ989" s="1" t="str">
        <f>IF(COUNTIF('同场线路Rotas do mesmo SC'!A:A,C989)&gt;0,"Sim","Não")</f>
        <v>Não</v>
      </c>
      <c r="AR989" s="1" t="str">
        <f>IF(COUNTIF(揽收业务网点!A:A,P989)&gt;0,"Sim","Não")</f>
        <v>Não</v>
      </c>
    </row>
    <row r="990" spans="1:44">
      <c r="A990" s="29" t="s">
        <v>15379</v>
      </c>
      <c r="B990" s="29" t="s">
        <v>379</v>
      </c>
      <c r="C990" s="29" t="s">
        <v>15380</v>
      </c>
      <c r="D990" s="29" t="s">
        <v>381</v>
      </c>
      <c r="E990" s="29" t="s">
        <v>382</v>
      </c>
      <c r="F990" s="29" t="s">
        <v>383</v>
      </c>
      <c r="G990" s="29">
        <v>15</v>
      </c>
      <c r="H990" s="29" t="s">
        <v>384</v>
      </c>
      <c r="I990" s="29" t="s">
        <v>385</v>
      </c>
      <c r="J990" s="29" t="s">
        <v>386</v>
      </c>
      <c r="K990" s="29" t="s">
        <v>387</v>
      </c>
      <c r="L990" s="29" t="s">
        <v>388</v>
      </c>
      <c r="M990" s="29" t="s">
        <v>386</v>
      </c>
      <c r="N990" s="29" t="s">
        <v>389</v>
      </c>
      <c r="O990" s="29" t="s">
        <v>15336</v>
      </c>
      <c r="P990" s="29" t="s">
        <v>15337</v>
      </c>
      <c r="Q990" s="29" t="s">
        <v>5</v>
      </c>
      <c r="R990" s="29" t="s">
        <v>15381</v>
      </c>
      <c r="S990" s="29" t="s">
        <v>15382</v>
      </c>
      <c r="T990" s="29" t="s">
        <v>15383</v>
      </c>
      <c r="U990" s="29" t="s">
        <v>15384</v>
      </c>
      <c r="V990" s="29">
        <v>99</v>
      </c>
      <c r="W990" s="29" t="s">
        <v>396</v>
      </c>
      <c r="X990" s="29" t="s">
        <v>15385</v>
      </c>
      <c r="Y990" s="29" t="s">
        <v>5079</v>
      </c>
      <c r="Z990" s="29" t="s">
        <v>15386</v>
      </c>
      <c r="AA990" s="29" t="s">
        <v>15386</v>
      </c>
      <c r="AB990" s="29" t="s">
        <v>15387</v>
      </c>
      <c r="AC990" s="29" t="s">
        <v>15388</v>
      </c>
      <c r="AD990" s="29" t="s">
        <v>5</v>
      </c>
      <c r="AE990" s="29" t="s">
        <v>633</v>
      </c>
      <c r="AF990" s="29" t="s">
        <v>15389</v>
      </c>
      <c r="AG990" s="29">
        <v>113</v>
      </c>
      <c r="AH990" s="29" t="s">
        <v>15389</v>
      </c>
      <c r="AI990" s="29" t="s">
        <v>15390</v>
      </c>
      <c r="AJ990" s="29">
        <v>4</v>
      </c>
      <c r="AK990" s="29" t="s">
        <v>15391</v>
      </c>
      <c r="AL990" s="29" t="s">
        <v>15392</v>
      </c>
      <c r="AM990" s="29">
        <v>290</v>
      </c>
      <c r="AN990" s="1">
        <f t="shared" si="54"/>
        <v>1</v>
      </c>
      <c r="AO990" s="1">
        <f t="shared" si="55"/>
        <v>1</v>
      </c>
      <c r="AP990" s="30">
        <f t="shared" si="56"/>
        <v>46296</v>
      </c>
      <c r="AQ990" s="1" t="str">
        <f>IF(COUNTIF('同场线路Rotas do mesmo SC'!A:A,C990)&gt;0,"Sim","Não")</f>
        <v>Não</v>
      </c>
      <c r="AR990" s="1" t="str">
        <f>IF(COUNTIF(揽收业务网点!A:A,P990)&gt;0,"Sim","Não")</f>
        <v>Não</v>
      </c>
    </row>
    <row r="991" spans="1:44">
      <c r="A991" s="29" t="s">
        <v>15393</v>
      </c>
      <c r="B991" s="29" t="s">
        <v>379</v>
      </c>
      <c r="C991" s="29" t="s">
        <v>15394</v>
      </c>
      <c r="D991" s="29" t="s">
        <v>381</v>
      </c>
      <c r="E991" s="29" t="s">
        <v>382</v>
      </c>
      <c r="F991" s="29" t="s">
        <v>383</v>
      </c>
      <c r="G991" s="29">
        <v>15</v>
      </c>
      <c r="H991" s="29" t="s">
        <v>15395</v>
      </c>
      <c r="I991" s="29" t="s">
        <v>385</v>
      </c>
      <c r="J991" s="29" t="s">
        <v>15396</v>
      </c>
      <c r="K991" s="29" t="s">
        <v>387</v>
      </c>
      <c r="L991" s="29" t="s">
        <v>15397</v>
      </c>
      <c r="M991" s="29" t="s">
        <v>15396</v>
      </c>
      <c r="N991" s="29" t="s">
        <v>15398</v>
      </c>
      <c r="O991" s="29" t="s">
        <v>15336</v>
      </c>
      <c r="P991" s="29" t="s">
        <v>15337</v>
      </c>
      <c r="Q991" s="29" t="s">
        <v>5</v>
      </c>
      <c r="R991" s="29" t="s">
        <v>15399</v>
      </c>
      <c r="S991" s="29" t="s">
        <v>12104</v>
      </c>
      <c r="T991" s="29" t="s">
        <v>15400</v>
      </c>
      <c r="U991" s="29" t="s">
        <v>15401</v>
      </c>
      <c r="V991" s="29">
        <v>46</v>
      </c>
      <c r="W991" s="29" t="s">
        <v>396</v>
      </c>
      <c r="X991" s="29" t="s">
        <v>15402</v>
      </c>
      <c r="Y991" s="29" t="s">
        <v>528</v>
      </c>
      <c r="Z991" s="29" t="s">
        <v>15403</v>
      </c>
      <c r="AA991" s="29" t="s">
        <v>15403</v>
      </c>
      <c r="AB991" s="29" t="s">
        <v>15404</v>
      </c>
      <c r="AC991" s="29" t="s">
        <v>15405</v>
      </c>
      <c r="AD991" s="29" t="s">
        <v>5</v>
      </c>
      <c r="AE991" s="29" t="s">
        <v>1325</v>
      </c>
      <c r="AF991" s="29" t="s">
        <v>15406</v>
      </c>
      <c r="AG991" s="29">
        <v>-7</v>
      </c>
      <c r="AH991" s="29" t="s">
        <v>15406</v>
      </c>
      <c r="AI991" s="29" t="s">
        <v>15406</v>
      </c>
      <c r="AJ991" s="29">
        <v>5</v>
      </c>
      <c r="AK991" s="29" t="s">
        <v>15407</v>
      </c>
      <c r="AL991" s="29" t="s">
        <v>10546</v>
      </c>
      <c r="AM991" s="29">
        <v>54</v>
      </c>
      <c r="AN991" s="1">
        <f t="shared" si="54"/>
        <v>1</v>
      </c>
      <c r="AO991" s="1">
        <f t="shared" si="55"/>
        <v>1</v>
      </c>
      <c r="AP991" s="30">
        <f t="shared" si="56"/>
        <v>46296</v>
      </c>
      <c r="AQ991" s="1" t="str">
        <f>IF(COUNTIF('同场线路Rotas do mesmo SC'!A:A,C991)&gt;0,"Sim","Não")</f>
        <v>Não</v>
      </c>
      <c r="AR991" s="1" t="str">
        <f>IF(COUNTIF(揽收业务网点!A:A,P991)&gt;0,"Sim","Não")</f>
        <v>Não</v>
      </c>
    </row>
    <row r="992" spans="1:44">
      <c r="A992" s="29" t="s">
        <v>15408</v>
      </c>
      <c r="B992" s="29" t="s">
        <v>379</v>
      </c>
      <c r="C992" s="29" t="s">
        <v>1938</v>
      </c>
      <c r="D992" s="29" t="s">
        <v>381</v>
      </c>
      <c r="E992" s="29" t="s">
        <v>382</v>
      </c>
      <c r="F992" s="29" t="s">
        <v>383</v>
      </c>
      <c r="G992" s="29">
        <v>800</v>
      </c>
      <c r="H992" s="29" t="s">
        <v>2051</v>
      </c>
      <c r="I992" s="29" t="s">
        <v>409</v>
      </c>
      <c r="J992" s="29" t="s">
        <v>1825</v>
      </c>
      <c r="K992" s="29" t="s">
        <v>411</v>
      </c>
      <c r="L992" s="29" t="s">
        <v>1826</v>
      </c>
      <c r="M992" s="29" t="s">
        <v>2052</v>
      </c>
      <c r="N992" s="29" t="s">
        <v>2053</v>
      </c>
      <c r="O992" s="29" t="s">
        <v>1944</v>
      </c>
      <c r="P992" s="29" t="s">
        <v>1945</v>
      </c>
      <c r="Q992" s="29" t="s">
        <v>5</v>
      </c>
      <c r="R992" s="29" t="s">
        <v>15409</v>
      </c>
      <c r="S992" s="29" t="s">
        <v>15410</v>
      </c>
      <c r="T992" s="29" t="s">
        <v>15411</v>
      </c>
      <c r="U992" s="29" t="s">
        <v>15412</v>
      </c>
      <c r="V992" s="29">
        <v>362</v>
      </c>
      <c r="W992" s="29" t="s">
        <v>396</v>
      </c>
      <c r="X992" s="29" t="s">
        <v>15413</v>
      </c>
      <c r="Y992" s="29" t="s">
        <v>2309</v>
      </c>
      <c r="Z992" s="29" t="s">
        <v>15414</v>
      </c>
      <c r="AA992" s="29" t="s">
        <v>15414</v>
      </c>
      <c r="AB992" s="29" t="s">
        <v>1952</v>
      </c>
      <c r="AC992" s="29" t="s">
        <v>1953</v>
      </c>
      <c r="AD992" s="29" t="s">
        <v>5</v>
      </c>
      <c r="AE992" s="29" t="s">
        <v>15415</v>
      </c>
      <c r="AF992" s="29" t="s">
        <v>15416</v>
      </c>
      <c r="AG992" s="29">
        <v>-106</v>
      </c>
      <c r="AH992" s="29" t="s">
        <v>15416</v>
      </c>
      <c r="AI992" s="29" t="s">
        <v>15417</v>
      </c>
      <c r="AJ992" s="29">
        <v>42</v>
      </c>
      <c r="AK992" s="29" t="s">
        <v>15418</v>
      </c>
      <c r="AL992" s="29" t="s">
        <v>15419</v>
      </c>
      <c r="AM992" s="29">
        <v>282</v>
      </c>
      <c r="AN992" s="1">
        <f t="shared" ref="AN992:AN1055" si="57">IF(X992="",0,1)</f>
        <v>1</v>
      </c>
      <c r="AO992" s="1">
        <f t="shared" ref="AO992:AO1055" si="58">IF(AI992="",0,1)</f>
        <v>1</v>
      </c>
      <c r="AP992" s="30">
        <f t="shared" ref="AP992:AP1055" si="59">DATE(YEAR(AE992),MONTH(AE992),DAY(AE992))</f>
        <v>46297</v>
      </c>
      <c r="AQ992" s="1" t="str">
        <f>IF(COUNTIF('同场线路Rotas do mesmo SC'!A:A,C992)&gt;0,"Sim","Não")</f>
        <v>Não</v>
      </c>
      <c r="AR992" s="1" t="str">
        <f>IF(COUNTIF(揽收业务网点!A:A,P992)&gt;0,"Sim","Não")</f>
        <v>Não</v>
      </c>
    </row>
    <row r="993" spans="1:44">
      <c r="A993" s="29" t="s">
        <v>15420</v>
      </c>
      <c r="B993" s="29" t="s">
        <v>379</v>
      </c>
      <c r="C993" s="29" t="s">
        <v>15421</v>
      </c>
      <c r="D993" s="29" t="s">
        <v>381</v>
      </c>
      <c r="E993" s="29" t="s">
        <v>382</v>
      </c>
      <c r="F993" s="29" t="s">
        <v>383</v>
      </c>
      <c r="G993" s="29">
        <v>15</v>
      </c>
      <c r="H993" s="29" t="s">
        <v>384</v>
      </c>
      <c r="I993" s="29" t="s">
        <v>385</v>
      </c>
      <c r="J993" s="29" t="s">
        <v>386</v>
      </c>
      <c r="K993" s="29" t="s">
        <v>387</v>
      </c>
      <c r="L993" s="29" t="s">
        <v>388</v>
      </c>
      <c r="M993" s="29" t="s">
        <v>386</v>
      </c>
      <c r="N993" s="29" t="s">
        <v>389</v>
      </c>
      <c r="O993" s="29" t="s">
        <v>15336</v>
      </c>
      <c r="P993" s="29" t="s">
        <v>15337</v>
      </c>
      <c r="Q993" s="29" t="s">
        <v>5</v>
      </c>
      <c r="R993" s="29" t="s">
        <v>15422</v>
      </c>
      <c r="S993" s="29" t="s">
        <v>15423</v>
      </c>
      <c r="T993" s="29" t="s">
        <v>15424</v>
      </c>
      <c r="U993" s="29" t="s">
        <v>15425</v>
      </c>
      <c r="V993" s="29">
        <v>33</v>
      </c>
      <c r="W993" s="29" t="s">
        <v>396</v>
      </c>
      <c r="X993" s="29" t="s">
        <v>15426</v>
      </c>
      <c r="Y993" s="29" t="s">
        <v>528</v>
      </c>
      <c r="Z993" s="29" t="s">
        <v>15427</v>
      </c>
      <c r="AA993" s="29" t="s">
        <v>15427</v>
      </c>
      <c r="AB993" s="29" t="s">
        <v>15428</v>
      </c>
      <c r="AC993" s="29" t="s">
        <v>15429</v>
      </c>
      <c r="AD993" s="29" t="s">
        <v>5</v>
      </c>
      <c r="AE993" s="29" t="s">
        <v>2379</v>
      </c>
      <c r="AF993" s="29" t="s">
        <v>15430</v>
      </c>
      <c r="AG993" s="29">
        <v>18</v>
      </c>
      <c r="AH993" s="29" t="s">
        <v>15430</v>
      </c>
      <c r="AI993" s="29" t="s">
        <v>15431</v>
      </c>
      <c r="AJ993" s="29">
        <v>82</v>
      </c>
      <c r="AK993" s="29" t="s">
        <v>15432</v>
      </c>
      <c r="AL993" s="29" t="s">
        <v>15433</v>
      </c>
      <c r="AM993" s="29">
        <v>239</v>
      </c>
      <c r="AN993" s="1">
        <f t="shared" si="57"/>
        <v>1</v>
      </c>
      <c r="AO993" s="1">
        <f t="shared" si="58"/>
        <v>1</v>
      </c>
      <c r="AP993" s="30">
        <f t="shared" si="59"/>
        <v>46296</v>
      </c>
      <c r="AQ993" s="1" t="str">
        <f>IF(COUNTIF('同场线路Rotas do mesmo SC'!A:A,C993)&gt;0,"Sim","Não")</f>
        <v>Não</v>
      </c>
      <c r="AR993" s="1" t="str">
        <f>IF(COUNTIF(揽收业务网点!A:A,P993)&gt;0,"Sim","Não")</f>
        <v>Não</v>
      </c>
    </row>
    <row r="994" spans="1:44">
      <c r="A994" s="29" t="s">
        <v>15434</v>
      </c>
      <c r="B994" s="29" t="s">
        <v>379</v>
      </c>
      <c r="C994" s="29" t="s">
        <v>15435</v>
      </c>
      <c r="D994" s="29" t="s">
        <v>381</v>
      </c>
      <c r="E994" s="29" t="s">
        <v>382</v>
      </c>
      <c r="F994" s="29" t="s">
        <v>383</v>
      </c>
      <c r="G994" s="29">
        <v>115</v>
      </c>
      <c r="H994" s="29" t="s">
        <v>15436</v>
      </c>
      <c r="I994" s="29" t="s">
        <v>385</v>
      </c>
      <c r="J994" s="29" t="s">
        <v>3665</v>
      </c>
      <c r="K994" s="29" t="s">
        <v>387</v>
      </c>
      <c r="L994" s="29" t="s">
        <v>3666</v>
      </c>
      <c r="M994" s="29" t="s">
        <v>15437</v>
      </c>
      <c r="N994" s="29" t="s">
        <v>15438</v>
      </c>
      <c r="O994" s="29" t="s">
        <v>756</v>
      </c>
      <c r="P994" s="29" t="s">
        <v>757</v>
      </c>
      <c r="Q994" s="29" t="s">
        <v>142</v>
      </c>
      <c r="R994" s="29" t="s">
        <v>15439</v>
      </c>
      <c r="S994" s="29" t="s">
        <v>15440</v>
      </c>
      <c r="T994" s="29" t="s">
        <v>15441</v>
      </c>
      <c r="U994" s="29" t="s">
        <v>15442</v>
      </c>
      <c r="V994" s="29">
        <v>591</v>
      </c>
      <c r="W994" s="29" t="s">
        <v>396</v>
      </c>
      <c r="X994" s="29" t="s">
        <v>15443</v>
      </c>
      <c r="Y994" s="29" t="s">
        <v>2309</v>
      </c>
      <c r="Z994" s="29" t="s">
        <v>15444</v>
      </c>
      <c r="AA994" s="29" t="s">
        <v>15444</v>
      </c>
      <c r="AB994" s="29" t="s">
        <v>15445</v>
      </c>
      <c r="AC994" s="29" t="s">
        <v>15446</v>
      </c>
      <c r="AD994" s="29" t="s">
        <v>142</v>
      </c>
      <c r="AE994" s="29" t="s">
        <v>15447</v>
      </c>
      <c r="AF994" s="29" t="s">
        <v>15448</v>
      </c>
      <c r="AG994" s="29">
        <v>-1615</v>
      </c>
      <c r="AH994" s="29" t="s">
        <v>15448</v>
      </c>
      <c r="AI994" s="29" t="s">
        <v>15449</v>
      </c>
      <c r="AJ994" s="29">
        <v>169</v>
      </c>
      <c r="AK994" s="29" t="s">
        <v>15450</v>
      </c>
      <c r="AL994" s="29" t="s">
        <v>15451</v>
      </c>
      <c r="AM994" s="29">
        <v>198</v>
      </c>
      <c r="AN994" s="1">
        <f t="shared" si="57"/>
        <v>1</v>
      </c>
      <c r="AO994" s="1">
        <f t="shared" si="58"/>
        <v>1</v>
      </c>
      <c r="AP994" s="30">
        <f t="shared" si="59"/>
        <v>46298</v>
      </c>
      <c r="AQ994" s="1" t="str">
        <f>IF(COUNTIF('同场线路Rotas do mesmo SC'!A:A,C994)&gt;0,"Sim","Não")</f>
        <v>Não</v>
      </c>
      <c r="AR994" s="1" t="str">
        <f>IF(COUNTIF(揽收业务网点!A:A,P994)&gt;0,"Sim","Não")</f>
        <v>Não</v>
      </c>
    </row>
    <row r="995" spans="1:44">
      <c r="A995" s="29" t="s">
        <v>15452</v>
      </c>
      <c r="B995" s="29" t="s">
        <v>379</v>
      </c>
      <c r="C995" s="29" t="s">
        <v>15453</v>
      </c>
      <c r="D995" s="29" t="s">
        <v>381</v>
      </c>
      <c r="E995" s="29" t="s">
        <v>382</v>
      </c>
      <c r="F995" s="29" t="s">
        <v>383</v>
      </c>
      <c r="G995" s="29">
        <v>30</v>
      </c>
      <c r="H995" s="29" t="s">
        <v>15454</v>
      </c>
      <c r="I995" s="29" t="s">
        <v>385</v>
      </c>
      <c r="J995" s="29" t="s">
        <v>15455</v>
      </c>
      <c r="K995" s="29" t="s">
        <v>387</v>
      </c>
      <c r="L995" s="29" t="s">
        <v>15456</v>
      </c>
      <c r="M995" s="29" t="s">
        <v>15455</v>
      </c>
      <c r="N995" s="29" t="s">
        <v>15457</v>
      </c>
      <c r="O995" s="29" t="s">
        <v>15336</v>
      </c>
      <c r="P995" s="29" t="s">
        <v>15337</v>
      </c>
      <c r="Q995" s="29" t="s">
        <v>5</v>
      </c>
      <c r="R995" s="29" t="s">
        <v>15458</v>
      </c>
      <c r="S995" s="29" t="s">
        <v>15459</v>
      </c>
      <c r="T995" s="29" t="s">
        <v>15460</v>
      </c>
      <c r="U995" s="29" t="s">
        <v>15461</v>
      </c>
      <c r="V995" s="29">
        <v>44</v>
      </c>
      <c r="W995" s="29" t="s">
        <v>396</v>
      </c>
      <c r="X995" s="29" t="s">
        <v>15462</v>
      </c>
      <c r="Y995" s="29" t="s">
        <v>528</v>
      </c>
      <c r="Z995" s="29" t="s">
        <v>5824</v>
      </c>
      <c r="AA995" s="29" t="s">
        <v>5824</v>
      </c>
      <c r="AB995" s="29" t="s">
        <v>15463</v>
      </c>
      <c r="AC995" s="29" t="s">
        <v>15464</v>
      </c>
      <c r="AD995" s="29" t="s">
        <v>5</v>
      </c>
      <c r="AE995" s="29" t="s">
        <v>401</v>
      </c>
      <c r="AF995" s="29" t="s">
        <v>15465</v>
      </c>
      <c r="AG995" s="29">
        <v>-99</v>
      </c>
      <c r="AH995" s="29" t="s">
        <v>15465</v>
      </c>
      <c r="AI995" s="29" t="s">
        <v>14673</v>
      </c>
      <c r="AJ995" s="29">
        <v>21</v>
      </c>
      <c r="AK995" s="29" t="s">
        <v>15466</v>
      </c>
      <c r="AL995" s="29" t="s">
        <v>15467</v>
      </c>
      <c r="AM995" s="29">
        <v>275</v>
      </c>
      <c r="AN995" s="1">
        <f t="shared" si="57"/>
        <v>1</v>
      </c>
      <c r="AO995" s="1">
        <f t="shared" si="58"/>
        <v>1</v>
      </c>
      <c r="AP995" s="30">
        <f t="shared" si="59"/>
        <v>46296</v>
      </c>
      <c r="AQ995" s="1" t="str">
        <f>IF(COUNTIF('同场线路Rotas do mesmo SC'!A:A,C995)&gt;0,"Sim","Não")</f>
        <v>Não</v>
      </c>
      <c r="AR995" s="1" t="str">
        <f>IF(COUNTIF(揽收业务网点!A:A,P995)&gt;0,"Sim","Não")</f>
        <v>Não</v>
      </c>
    </row>
    <row r="996" spans="1:44">
      <c r="A996" s="29" t="s">
        <v>15468</v>
      </c>
      <c r="B996" s="29" t="s">
        <v>379</v>
      </c>
      <c r="C996" s="29" t="s">
        <v>15469</v>
      </c>
      <c r="D996" s="29" t="s">
        <v>381</v>
      </c>
      <c r="E996" s="29" t="s">
        <v>382</v>
      </c>
      <c r="F996" s="29" t="s">
        <v>383</v>
      </c>
      <c r="G996" s="29">
        <v>103</v>
      </c>
      <c r="H996" s="29" t="s">
        <v>15470</v>
      </c>
      <c r="I996" s="29" t="s">
        <v>385</v>
      </c>
      <c r="J996" s="29" t="s">
        <v>15074</v>
      </c>
      <c r="K996" s="29" t="s">
        <v>387</v>
      </c>
      <c r="L996" s="29" t="s">
        <v>15075</v>
      </c>
      <c r="M996" s="29" t="s">
        <v>15076</v>
      </c>
      <c r="N996" s="29" t="s">
        <v>15077</v>
      </c>
      <c r="O996" s="29" t="s">
        <v>756</v>
      </c>
      <c r="P996" s="29" t="s">
        <v>757</v>
      </c>
      <c r="Q996" s="29" t="s">
        <v>142</v>
      </c>
      <c r="R996" s="29" t="s">
        <v>15471</v>
      </c>
      <c r="S996" s="29" t="s">
        <v>15472</v>
      </c>
      <c r="T996" s="29" t="s">
        <v>15473</v>
      </c>
      <c r="U996" s="29" t="s">
        <v>15474</v>
      </c>
      <c r="V996" s="29">
        <v>619</v>
      </c>
      <c r="W996" s="29" t="s">
        <v>396</v>
      </c>
      <c r="X996" s="29" t="s">
        <v>15475</v>
      </c>
      <c r="Y996" s="29" t="s">
        <v>2309</v>
      </c>
      <c r="Z996" s="29" t="s">
        <v>15476</v>
      </c>
      <c r="AA996" s="29" t="s">
        <v>15476</v>
      </c>
      <c r="AB996" s="29" t="s">
        <v>15477</v>
      </c>
      <c r="AC996" s="29" t="s">
        <v>15478</v>
      </c>
      <c r="AD996" s="29" t="s">
        <v>142</v>
      </c>
      <c r="AE996" s="29" t="s">
        <v>15479</v>
      </c>
      <c r="AF996" s="29" t="s">
        <v>15480</v>
      </c>
      <c r="AG996" s="29">
        <v>-1686</v>
      </c>
      <c r="AH996" s="29" t="s">
        <v>15480</v>
      </c>
      <c r="AI996" s="29" t="s">
        <v>15481</v>
      </c>
      <c r="AJ996" s="29">
        <v>225</v>
      </c>
      <c r="AK996" s="29" t="s">
        <v>15482</v>
      </c>
      <c r="AL996" s="29" t="s">
        <v>15483</v>
      </c>
      <c r="AM996" s="29">
        <v>349</v>
      </c>
      <c r="AN996" s="1">
        <f t="shared" si="57"/>
        <v>1</v>
      </c>
      <c r="AO996" s="1">
        <f t="shared" si="58"/>
        <v>1</v>
      </c>
      <c r="AP996" s="30">
        <f t="shared" si="59"/>
        <v>46298</v>
      </c>
      <c r="AQ996" s="1" t="str">
        <f>IF(COUNTIF('同场线路Rotas do mesmo SC'!A:A,C996)&gt;0,"Sim","Não")</f>
        <v>Não</v>
      </c>
      <c r="AR996" s="1" t="str">
        <f>IF(COUNTIF(揽收业务网点!A:A,P996)&gt;0,"Sim","Não")</f>
        <v>Não</v>
      </c>
    </row>
    <row r="997" spans="1:44">
      <c r="A997" s="29" t="s">
        <v>15484</v>
      </c>
      <c r="B997" s="29" t="s">
        <v>379</v>
      </c>
      <c r="C997" s="29" t="s">
        <v>15485</v>
      </c>
      <c r="D997" s="29" t="s">
        <v>381</v>
      </c>
      <c r="E997" s="29" t="s">
        <v>382</v>
      </c>
      <c r="F997" s="29" t="s">
        <v>383</v>
      </c>
      <c r="G997" s="29">
        <v>30</v>
      </c>
      <c r="H997" s="29" t="s">
        <v>15486</v>
      </c>
      <c r="I997" s="29" t="s">
        <v>409</v>
      </c>
      <c r="J997" s="29" t="s">
        <v>15487</v>
      </c>
      <c r="K997" s="29" t="s">
        <v>387</v>
      </c>
      <c r="L997" s="29" t="s">
        <v>15488</v>
      </c>
      <c r="M997" s="29" t="s">
        <v>15489</v>
      </c>
      <c r="N997" s="29" t="s">
        <v>15490</v>
      </c>
      <c r="O997" s="29" t="s">
        <v>15336</v>
      </c>
      <c r="P997" s="29" t="s">
        <v>15337</v>
      </c>
      <c r="Q997" s="29" t="s">
        <v>5</v>
      </c>
      <c r="R997" s="29" t="s">
        <v>9943</v>
      </c>
      <c r="S997" s="29" t="s">
        <v>13722</v>
      </c>
      <c r="T997" s="29" t="s">
        <v>15491</v>
      </c>
      <c r="U997" s="29" t="s">
        <v>15492</v>
      </c>
      <c r="V997" s="29">
        <v>11</v>
      </c>
      <c r="W997" s="29" t="s">
        <v>396</v>
      </c>
      <c r="X997" s="29" t="s">
        <v>15493</v>
      </c>
      <c r="Y997" s="29" t="s">
        <v>401</v>
      </c>
      <c r="Z997" s="29" t="s">
        <v>2661</v>
      </c>
      <c r="AA997" s="29" t="s">
        <v>2661</v>
      </c>
      <c r="AB997" s="29" t="s">
        <v>15494</v>
      </c>
      <c r="AC997" s="29" t="s">
        <v>15495</v>
      </c>
      <c r="AD997" s="29" t="s">
        <v>5</v>
      </c>
      <c r="AE997" s="29" t="s">
        <v>989</v>
      </c>
      <c r="AF997" s="29" t="s">
        <v>15496</v>
      </c>
      <c r="AG997" s="29">
        <v>-150</v>
      </c>
      <c r="AH997" s="29" t="s">
        <v>15496</v>
      </c>
      <c r="AI997" s="29" t="s">
        <v>15497</v>
      </c>
      <c r="AJ997" s="29">
        <v>40</v>
      </c>
      <c r="AK997" s="29" t="s">
        <v>15498</v>
      </c>
      <c r="AL997" s="29" t="s">
        <v>13713</v>
      </c>
      <c r="AM997" s="29">
        <v>70</v>
      </c>
      <c r="AN997" s="1">
        <f t="shared" si="57"/>
        <v>1</v>
      </c>
      <c r="AO997" s="1">
        <f t="shared" si="58"/>
        <v>1</v>
      </c>
      <c r="AP997" s="30">
        <f t="shared" si="59"/>
        <v>46296</v>
      </c>
      <c r="AQ997" s="1" t="str">
        <f>IF(COUNTIF('同场线路Rotas do mesmo SC'!A:A,C997)&gt;0,"Sim","Não")</f>
        <v>Não</v>
      </c>
      <c r="AR997" s="1" t="str">
        <f>IF(COUNTIF(揽收业务网点!A:A,P997)&gt;0,"Sim","Não")</f>
        <v>Não</v>
      </c>
    </row>
    <row r="998" spans="1:44">
      <c r="A998" s="29" t="s">
        <v>15499</v>
      </c>
      <c r="B998" s="29" t="s">
        <v>379</v>
      </c>
      <c r="C998" s="29" t="s">
        <v>1960</v>
      </c>
      <c r="D998" s="29" t="s">
        <v>381</v>
      </c>
      <c r="E998" s="29" t="s">
        <v>382</v>
      </c>
      <c r="F998" s="29" t="s">
        <v>383</v>
      </c>
      <c r="G998" s="29">
        <v>6.2</v>
      </c>
      <c r="H998" s="29" t="s">
        <v>11238</v>
      </c>
      <c r="I998" s="29" t="s">
        <v>385</v>
      </c>
      <c r="J998" s="29" t="s">
        <v>775</v>
      </c>
      <c r="K998" s="29" t="s">
        <v>411</v>
      </c>
      <c r="L998" s="29" t="s">
        <v>776</v>
      </c>
      <c r="M998" s="29" t="s">
        <v>15500</v>
      </c>
      <c r="N998" s="29" t="s">
        <v>15501</v>
      </c>
      <c r="O998" s="29" t="s">
        <v>461</v>
      </c>
      <c r="P998" s="29" t="s">
        <v>462</v>
      </c>
      <c r="Q998" s="29" t="s">
        <v>5</v>
      </c>
      <c r="R998" s="29" t="s">
        <v>10614</v>
      </c>
      <c r="S998" s="29" t="s">
        <v>15502</v>
      </c>
      <c r="T998" s="29" t="s">
        <v>15503</v>
      </c>
      <c r="U998" s="29" t="s">
        <v>15504</v>
      </c>
      <c r="V998" s="29">
        <v>325</v>
      </c>
      <c r="W998" s="29" t="s">
        <v>396</v>
      </c>
      <c r="X998" s="29" t="s">
        <v>15505</v>
      </c>
      <c r="Y998" s="29" t="s">
        <v>8035</v>
      </c>
      <c r="Z998" s="29" t="s">
        <v>15506</v>
      </c>
      <c r="AA998" s="29" t="s">
        <v>15506</v>
      </c>
      <c r="AB998" s="29" t="s">
        <v>1970</v>
      </c>
      <c r="AC998" s="29" t="s">
        <v>1971</v>
      </c>
      <c r="AD998" s="29" t="s">
        <v>5</v>
      </c>
      <c r="AE998" s="29" t="s">
        <v>723</v>
      </c>
      <c r="AF998" s="29" t="s">
        <v>15507</v>
      </c>
      <c r="AG998" s="29">
        <v>-35</v>
      </c>
      <c r="AH998" s="29" t="s">
        <v>15507</v>
      </c>
      <c r="AI998" s="29" t="s">
        <v>15508</v>
      </c>
      <c r="AJ998" s="29">
        <v>29</v>
      </c>
      <c r="AK998" s="29" t="s">
        <v>15509</v>
      </c>
      <c r="AL998" s="29" t="s">
        <v>15510</v>
      </c>
      <c r="AM998" s="29">
        <v>26</v>
      </c>
      <c r="AN998" s="1">
        <f t="shared" si="57"/>
        <v>1</v>
      </c>
      <c r="AO998" s="1">
        <f t="shared" si="58"/>
        <v>1</v>
      </c>
      <c r="AP998" s="30">
        <f t="shared" si="59"/>
        <v>46297</v>
      </c>
      <c r="AQ998" s="1" t="str">
        <f>IF(COUNTIF('同场线路Rotas do mesmo SC'!A:A,C998)&gt;0,"Sim","Não")</f>
        <v>Não</v>
      </c>
      <c r="AR998" s="1" t="str">
        <f>IF(COUNTIF(揽收业务网点!A:A,P998)&gt;0,"Sim","Não")</f>
        <v>Não</v>
      </c>
    </row>
    <row r="999" spans="1:44">
      <c r="A999" s="29" t="s">
        <v>15511</v>
      </c>
      <c r="B999" s="29" t="s">
        <v>379</v>
      </c>
      <c r="C999" s="29" t="s">
        <v>1977</v>
      </c>
      <c r="D999" s="29" t="s">
        <v>381</v>
      </c>
      <c r="E999" s="29" t="s">
        <v>640</v>
      </c>
      <c r="F999" s="29" t="s">
        <v>383</v>
      </c>
      <c r="G999" s="29">
        <v>21</v>
      </c>
      <c r="H999" s="29" t="s">
        <v>11732</v>
      </c>
      <c r="I999" s="29" t="s">
        <v>385</v>
      </c>
      <c r="J999" s="29" t="s">
        <v>1979</v>
      </c>
      <c r="K999" s="29" t="s">
        <v>411</v>
      </c>
      <c r="L999" s="29" t="s">
        <v>1980</v>
      </c>
      <c r="M999" s="29" t="s">
        <v>15512</v>
      </c>
      <c r="N999" s="29" t="s">
        <v>15513</v>
      </c>
      <c r="O999" s="29" t="s">
        <v>1983</v>
      </c>
      <c r="P999" s="29" t="s">
        <v>16</v>
      </c>
      <c r="Q999" s="29" t="s">
        <v>11</v>
      </c>
      <c r="R999" s="29" t="s">
        <v>15514</v>
      </c>
      <c r="S999" s="29" t="s">
        <v>15514</v>
      </c>
      <c r="T999" s="29" t="s">
        <v>15515</v>
      </c>
      <c r="U999" s="29" t="s">
        <v>15516</v>
      </c>
      <c r="V999" s="29">
        <v>806</v>
      </c>
      <c r="W999" s="29" t="s">
        <v>396</v>
      </c>
      <c r="X999" s="29" t="s">
        <v>15517</v>
      </c>
      <c r="Y999" s="29" t="s">
        <v>15270</v>
      </c>
      <c r="Z999" s="29" t="s">
        <v>15518</v>
      </c>
      <c r="AA999" s="29" t="s">
        <v>15518</v>
      </c>
      <c r="AB999" s="29" t="s">
        <v>653</v>
      </c>
      <c r="AC999" s="29" t="s">
        <v>654</v>
      </c>
      <c r="AD999" s="29" t="s">
        <v>11</v>
      </c>
      <c r="AE999" s="29" t="s">
        <v>15519</v>
      </c>
      <c r="AF999" s="29" t="s">
        <v>15520</v>
      </c>
      <c r="AG999" s="29">
        <v>-1</v>
      </c>
      <c r="AH999" s="29" t="s">
        <v>15520</v>
      </c>
      <c r="AI999" s="29" t="s">
        <v>15521</v>
      </c>
      <c r="AJ999" s="29">
        <v>52</v>
      </c>
      <c r="AK999" s="29" t="s">
        <v>15522</v>
      </c>
      <c r="AL999" s="29" t="s">
        <v>15523</v>
      </c>
      <c r="AM999" s="29">
        <v>1297</v>
      </c>
      <c r="AN999" s="1">
        <f t="shared" si="57"/>
        <v>1</v>
      </c>
      <c r="AO999" s="1">
        <f t="shared" si="58"/>
        <v>1</v>
      </c>
      <c r="AP999" s="30">
        <f t="shared" si="59"/>
        <v>46297</v>
      </c>
      <c r="AQ999" s="1" t="str">
        <f>IF(COUNTIF('同场线路Rotas do mesmo SC'!A:A,C999)&gt;0,"Sim","Não")</f>
        <v>Não</v>
      </c>
      <c r="AR999" s="1" t="str">
        <f>IF(COUNTIF(揽收业务网点!A:A,P999)&gt;0,"Sim","Não")</f>
        <v>Sim</v>
      </c>
    </row>
    <row r="1000" spans="1:44">
      <c r="A1000" s="29" t="s">
        <v>15524</v>
      </c>
      <c r="B1000" s="29" t="s">
        <v>379</v>
      </c>
      <c r="C1000" s="29" t="s">
        <v>1996</v>
      </c>
      <c r="D1000" s="29" t="s">
        <v>381</v>
      </c>
      <c r="E1000" s="29" t="s">
        <v>382</v>
      </c>
      <c r="F1000" s="29" t="s">
        <v>383</v>
      </c>
      <c r="G1000" s="29">
        <v>268</v>
      </c>
      <c r="H1000" s="29" t="s">
        <v>15525</v>
      </c>
      <c r="I1000" s="29" t="s">
        <v>409</v>
      </c>
      <c r="J1000" s="29" t="s">
        <v>2928</v>
      </c>
      <c r="K1000" s="29" t="s">
        <v>387</v>
      </c>
      <c r="L1000" s="29" t="s">
        <v>2929</v>
      </c>
      <c r="M1000" s="29" t="s">
        <v>15526</v>
      </c>
      <c r="N1000" s="29" t="s">
        <v>15527</v>
      </c>
      <c r="O1000" s="29" t="s">
        <v>2002</v>
      </c>
      <c r="P1000" s="29" t="s">
        <v>2003</v>
      </c>
      <c r="Q1000" s="29" t="s">
        <v>142</v>
      </c>
      <c r="R1000" s="29" t="s">
        <v>15528</v>
      </c>
      <c r="S1000" s="29" t="s">
        <v>15529</v>
      </c>
      <c r="T1000" s="29" t="s">
        <v>15530</v>
      </c>
      <c r="U1000" s="29" t="s">
        <v>15531</v>
      </c>
      <c r="V1000" s="29">
        <v>37</v>
      </c>
      <c r="W1000" s="29" t="s">
        <v>396</v>
      </c>
      <c r="X1000" s="29" t="s">
        <v>15532</v>
      </c>
      <c r="Y1000" s="29" t="s">
        <v>4383</v>
      </c>
      <c r="Z1000" s="29" t="s">
        <v>15533</v>
      </c>
      <c r="AA1000" s="29" t="s">
        <v>15533</v>
      </c>
      <c r="AB1000" s="29" t="s">
        <v>1922</v>
      </c>
      <c r="AC1000" s="29" t="s">
        <v>1923</v>
      </c>
      <c r="AD1000" s="29" t="s">
        <v>142</v>
      </c>
      <c r="AE1000" s="29" t="s">
        <v>1541</v>
      </c>
      <c r="AF1000" s="29" t="s">
        <v>15534</v>
      </c>
      <c r="AG1000" s="29">
        <v>2853</v>
      </c>
      <c r="AH1000" s="29" t="s">
        <v>15534</v>
      </c>
      <c r="AI1000" s="29" t="s">
        <v>15535</v>
      </c>
      <c r="AJ1000" s="29"/>
      <c r="AK1000" s="29"/>
      <c r="AL1000" s="29"/>
      <c r="AM1000" s="29"/>
      <c r="AN1000" s="1">
        <f t="shared" si="57"/>
        <v>1</v>
      </c>
      <c r="AO1000" s="1">
        <f t="shared" si="58"/>
        <v>1</v>
      </c>
      <c r="AP1000" s="30">
        <f t="shared" si="59"/>
        <v>46297</v>
      </c>
      <c r="AQ1000" s="1" t="str">
        <f>IF(COUNTIF('同场线路Rotas do mesmo SC'!A:A,C1000)&gt;0,"Sim","Não")</f>
        <v>Não</v>
      </c>
      <c r="AR1000" s="1" t="str">
        <f>IF(COUNTIF(揽收业务网点!A:A,P1000)&gt;0,"Sim","Não")</f>
        <v>Não</v>
      </c>
    </row>
    <row r="1001" spans="1:44">
      <c r="A1001" s="29" t="s">
        <v>15536</v>
      </c>
      <c r="B1001" s="29" t="s">
        <v>379</v>
      </c>
      <c r="C1001" s="29" t="s">
        <v>2015</v>
      </c>
      <c r="D1001" s="29" t="s">
        <v>381</v>
      </c>
      <c r="E1001" s="29" t="s">
        <v>382</v>
      </c>
      <c r="F1001" s="29" t="s">
        <v>383</v>
      </c>
      <c r="G1001" s="29">
        <v>188</v>
      </c>
      <c r="H1001" s="29" t="s">
        <v>6889</v>
      </c>
      <c r="I1001" s="29" t="s">
        <v>409</v>
      </c>
      <c r="J1001" s="29" t="s">
        <v>1825</v>
      </c>
      <c r="K1001" s="29" t="s">
        <v>411</v>
      </c>
      <c r="L1001" s="29" t="s">
        <v>1826</v>
      </c>
      <c r="M1001" s="29" t="s">
        <v>6890</v>
      </c>
      <c r="N1001" s="29" t="s">
        <v>6891</v>
      </c>
      <c r="O1001" s="29" t="s">
        <v>1944</v>
      </c>
      <c r="P1001" s="29" t="s">
        <v>1945</v>
      </c>
      <c r="Q1001" s="29" t="s">
        <v>5</v>
      </c>
      <c r="R1001" s="29" t="s">
        <v>15537</v>
      </c>
      <c r="S1001" s="29" t="s">
        <v>15538</v>
      </c>
      <c r="T1001" s="29" t="s">
        <v>15539</v>
      </c>
      <c r="U1001" s="29" t="s">
        <v>15540</v>
      </c>
      <c r="V1001" s="29">
        <v>197</v>
      </c>
      <c r="W1001" s="29" t="s">
        <v>396</v>
      </c>
      <c r="X1001" s="29" t="s">
        <v>15541</v>
      </c>
      <c r="Y1001" s="29" t="s">
        <v>2309</v>
      </c>
      <c r="Z1001" s="29" t="s">
        <v>15542</v>
      </c>
      <c r="AA1001" s="29" t="s">
        <v>15542</v>
      </c>
      <c r="AB1001" s="29" t="s">
        <v>2027</v>
      </c>
      <c r="AC1001" s="29" t="s">
        <v>2028</v>
      </c>
      <c r="AD1001" s="29" t="s">
        <v>5</v>
      </c>
      <c r="AE1001" s="29" t="s">
        <v>15543</v>
      </c>
      <c r="AF1001" s="29" t="s">
        <v>15544</v>
      </c>
      <c r="AG1001" s="29">
        <v>22</v>
      </c>
      <c r="AH1001" s="29" t="s">
        <v>15544</v>
      </c>
      <c r="AI1001" s="29" t="s">
        <v>15545</v>
      </c>
      <c r="AJ1001" s="29">
        <v>52</v>
      </c>
      <c r="AK1001" s="29" t="s">
        <v>15546</v>
      </c>
      <c r="AL1001" s="29" t="s">
        <v>15547</v>
      </c>
      <c r="AM1001" s="29">
        <v>231</v>
      </c>
      <c r="AN1001" s="1">
        <f t="shared" si="57"/>
        <v>1</v>
      </c>
      <c r="AO1001" s="1">
        <f t="shared" si="58"/>
        <v>1</v>
      </c>
      <c r="AP1001" s="30">
        <f t="shared" si="59"/>
        <v>46297</v>
      </c>
      <c r="AQ1001" s="1" t="str">
        <f>IF(COUNTIF('同场线路Rotas do mesmo SC'!A:A,C1001)&gt;0,"Sim","Não")</f>
        <v>Não</v>
      </c>
      <c r="AR1001" s="1" t="str">
        <f>IF(COUNTIF(揽收业务网点!A:A,P1001)&gt;0,"Sim","Não")</f>
        <v>Não</v>
      </c>
    </row>
    <row r="1002" spans="1:44">
      <c r="A1002" s="29" t="s">
        <v>15548</v>
      </c>
      <c r="B1002" s="29" t="s">
        <v>379</v>
      </c>
      <c r="C1002" s="29" t="s">
        <v>2035</v>
      </c>
      <c r="D1002" s="29" t="s">
        <v>381</v>
      </c>
      <c r="E1002" s="29" t="s">
        <v>382</v>
      </c>
      <c r="F1002" s="29" t="s">
        <v>383</v>
      </c>
      <c r="G1002" s="29">
        <v>15</v>
      </c>
      <c r="H1002" s="29" t="s">
        <v>5200</v>
      </c>
      <c r="I1002" s="29" t="s">
        <v>385</v>
      </c>
      <c r="J1002" s="29" t="s">
        <v>775</v>
      </c>
      <c r="K1002" s="29" t="s">
        <v>411</v>
      </c>
      <c r="L1002" s="29" t="s">
        <v>776</v>
      </c>
      <c r="M1002" s="29" t="s">
        <v>5201</v>
      </c>
      <c r="N1002" s="29" t="s">
        <v>5202</v>
      </c>
      <c r="O1002" s="29" t="s">
        <v>461</v>
      </c>
      <c r="P1002" s="29" t="s">
        <v>462</v>
      </c>
      <c r="Q1002" s="29" t="s">
        <v>5</v>
      </c>
      <c r="R1002" s="29" t="s">
        <v>1476</v>
      </c>
      <c r="S1002" s="29" t="s">
        <v>15549</v>
      </c>
      <c r="T1002" s="29" t="s">
        <v>15550</v>
      </c>
      <c r="U1002" s="29" t="s">
        <v>15551</v>
      </c>
      <c r="V1002" s="29">
        <v>326</v>
      </c>
      <c r="W1002" s="29" t="s">
        <v>396</v>
      </c>
      <c r="X1002" s="29" t="s">
        <v>15552</v>
      </c>
      <c r="Y1002" s="29" t="s">
        <v>8035</v>
      </c>
      <c r="Z1002" s="29" t="s">
        <v>15553</v>
      </c>
      <c r="AA1002" s="29" t="s">
        <v>15553</v>
      </c>
      <c r="AB1002" s="29" t="s">
        <v>2042</v>
      </c>
      <c r="AC1002" s="29" t="s">
        <v>2043</v>
      </c>
      <c r="AD1002" s="29" t="s">
        <v>5</v>
      </c>
      <c r="AE1002" s="29" t="s">
        <v>15554</v>
      </c>
      <c r="AF1002" s="29" t="s">
        <v>15555</v>
      </c>
      <c r="AG1002" s="29">
        <v>7</v>
      </c>
      <c r="AH1002" s="29" t="s">
        <v>15555</v>
      </c>
      <c r="AI1002" s="29" t="s">
        <v>15556</v>
      </c>
      <c r="AJ1002" s="29">
        <v>-8</v>
      </c>
      <c r="AK1002" s="29" t="s">
        <v>15557</v>
      </c>
      <c r="AL1002" s="29" t="s">
        <v>15558</v>
      </c>
      <c r="AM1002" s="29">
        <v>1470</v>
      </c>
      <c r="AN1002" s="1">
        <f t="shared" si="57"/>
        <v>1</v>
      </c>
      <c r="AO1002" s="1">
        <f t="shared" si="58"/>
        <v>1</v>
      </c>
      <c r="AP1002" s="30">
        <f t="shared" si="59"/>
        <v>46297</v>
      </c>
      <c r="AQ1002" s="1" t="str">
        <f>IF(COUNTIF('同场线路Rotas do mesmo SC'!A:A,C1002)&gt;0,"Sim","Não")</f>
        <v>Não</v>
      </c>
      <c r="AR1002" s="1" t="str">
        <f>IF(COUNTIF(揽收业务网点!A:A,P1002)&gt;0,"Sim","Não")</f>
        <v>Não</v>
      </c>
    </row>
    <row r="1003" spans="1:44">
      <c r="A1003" s="29" t="s">
        <v>15559</v>
      </c>
      <c r="B1003" s="29" t="s">
        <v>379</v>
      </c>
      <c r="C1003" s="29" t="s">
        <v>15560</v>
      </c>
      <c r="D1003" s="29" t="s">
        <v>381</v>
      </c>
      <c r="E1003" s="29" t="s">
        <v>382</v>
      </c>
      <c r="F1003" s="29" t="s">
        <v>383</v>
      </c>
      <c r="G1003" s="29">
        <v>460</v>
      </c>
      <c r="H1003" s="29" t="s">
        <v>15561</v>
      </c>
      <c r="I1003" s="29" t="s">
        <v>385</v>
      </c>
      <c r="J1003" s="29" t="s">
        <v>15562</v>
      </c>
      <c r="K1003" s="29" t="s">
        <v>387</v>
      </c>
      <c r="L1003" s="29" t="s">
        <v>15563</v>
      </c>
      <c r="M1003" s="29" t="s">
        <v>15564</v>
      </c>
      <c r="N1003" s="29" t="s">
        <v>15565</v>
      </c>
      <c r="O1003" s="29" t="s">
        <v>1952</v>
      </c>
      <c r="P1003" s="29" t="s">
        <v>1953</v>
      </c>
      <c r="Q1003" s="29" t="s">
        <v>5</v>
      </c>
      <c r="R1003" s="29" t="s">
        <v>15566</v>
      </c>
      <c r="S1003" s="29" t="s">
        <v>15567</v>
      </c>
      <c r="T1003" s="29" t="s">
        <v>15568</v>
      </c>
      <c r="U1003" s="29" t="s">
        <v>15569</v>
      </c>
      <c r="V1003" s="29">
        <v>1</v>
      </c>
      <c r="W1003" s="29" t="s">
        <v>396</v>
      </c>
      <c r="X1003" s="29" t="s">
        <v>15570</v>
      </c>
      <c r="Y1003" s="29" t="s">
        <v>1541</v>
      </c>
      <c r="Z1003" s="29" t="s">
        <v>15571</v>
      </c>
      <c r="AA1003" s="29" t="s">
        <v>15571</v>
      </c>
      <c r="AB1003" s="29" t="s">
        <v>15572</v>
      </c>
      <c r="AC1003" s="29" t="s">
        <v>15573</v>
      </c>
      <c r="AD1003" s="29" t="s">
        <v>5</v>
      </c>
      <c r="AE1003" s="29" t="s">
        <v>15574</v>
      </c>
      <c r="AF1003" s="29" t="s">
        <v>15575</v>
      </c>
      <c r="AG1003" s="29">
        <v>-226</v>
      </c>
      <c r="AH1003" s="29" t="s">
        <v>15575</v>
      </c>
      <c r="AI1003" s="29" t="s">
        <v>15576</v>
      </c>
      <c r="AJ1003" s="29">
        <v>1256</v>
      </c>
      <c r="AK1003" s="29" t="s">
        <v>15577</v>
      </c>
      <c r="AL1003" s="29" t="s">
        <v>15578</v>
      </c>
      <c r="AM1003" s="29">
        <v>40</v>
      </c>
      <c r="AN1003" s="1">
        <f t="shared" si="57"/>
        <v>1</v>
      </c>
      <c r="AO1003" s="1">
        <f t="shared" si="58"/>
        <v>1</v>
      </c>
      <c r="AP1003" s="30">
        <f t="shared" si="59"/>
        <v>46297</v>
      </c>
      <c r="AQ1003" s="1" t="str">
        <f>IF(COUNTIF('同场线路Rotas do mesmo SC'!A:A,C1003)&gt;0,"Sim","Não")</f>
        <v>Não</v>
      </c>
      <c r="AR1003" s="1" t="str">
        <f>IF(COUNTIF(揽收业务网点!A:A,P1003)&gt;0,"Sim","Não")</f>
        <v>Não</v>
      </c>
    </row>
    <row r="1004" spans="1:44">
      <c r="A1004" s="29" t="s">
        <v>15579</v>
      </c>
      <c r="B1004" s="29" t="s">
        <v>379</v>
      </c>
      <c r="C1004" s="29" t="s">
        <v>15580</v>
      </c>
      <c r="D1004" s="29" t="s">
        <v>381</v>
      </c>
      <c r="E1004" s="29" t="s">
        <v>382</v>
      </c>
      <c r="F1004" s="29" t="s">
        <v>383</v>
      </c>
      <c r="G1004" s="29">
        <v>10</v>
      </c>
      <c r="H1004" s="29" t="s">
        <v>15486</v>
      </c>
      <c r="I1004" s="29" t="s">
        <v>409</v>
      </c>
      <c r="J1004" s="29" t="s">
        <v>15487</v>
      </c>
      <c r="K1004" s="29" t="s">
        <v>387</v>
      </c>
      <c r="L1004" s="29" t="s">
        <v>15488</v>
      </c>
      <c r="M1004" s="29" t="s">
        <v>15489</v>
      </c>
      <c r="N1004" s="29" t="s">
        <v>15490</v>
      </c>
      <c r="O1004" s="29" t="s">
        <v>15336</v>
      </c>
      <c r="P1004" s="29" t="s">
        <v>15337</v>
      </c>
      <c r="Q1004" s="29" t="s">
        <v>5</v>
      </c>
      <c r="R1004" s="29" t="s">
        <v>8017</v>
      </c>
      <c r="S1004" s="29" t="s">
        <v>5271</v>
      </c>
      <c r="T1004" s="29" t="s">
        <v>15581</v>
      </c>
      <c r="U1004" s="29" t="s">
        <v>15582</v>
      </c>
      <c r="V1004" s="29">
        <v>51</v>
      </c>
      <c r="W1004" s="29" t="s">
        <v>396</v>
      </c>
      <c r="X1004" s="29" t="s">
        <v>15583</v>
      </c>
      <c r="Y1004" s="29" t="s">
        <v>4455</v>
      </c>
      <c r="Z1004" s="29" t="s">
        <v>15584</v>
      </c>
      <c r="AA1004" s="29" t="s">
        <v>15584</v>
      </c>
      <c r="AB1004" s="29" t="s">
        <v>15585</v>
      </c>
      <c r="AC1004" s="29" t="s">
        <v>15586</v>
      </c>
      <c r="AD1004" s="29" t="s">
        <v>5</v>
      </c>
      <c r="AE1004" s="29" t="s">
        <v>2351</v>
      </c>
      <c r="AF1004" s="29" t="s">
        <v>15587</v>
      </c>
      <c r="AG1004" s="29">
        <v>-8</v>
      </c>
      <c r="AH1004" s="29" t="s">
        <v>15587</v>
      </c>
      <c r="AI1004" s="29" t="s">
        <v>15588</v>
      </c>
      <c r="AJ1004" s="29">
        <v>31</v>
      </c>
      <c r="AK1004" s="29" t="s">
        <v>8963</v>
      </c>
      <c r="AL1004" s="29" t="s">
        <v>15589</v>
      </c>
      <c r="AM1004" s="29">
        <v>327</v>
      </c>
      <c r="AN1004" s="1">
        <f t="shared" si="57"/>
        <v>1</v>
      </c>
      <c r="AO1004" s="1">
        <f t="shared" si="58"/>
        <v>1</v>
      </c>
      <c r="AP1004" s="30">
        <f t="shared" si="59"/>
        <v>46296</v>
      </c>
      <c r="AQ1004" s="1" t="str">
        <f>IF(COUNTIF('同场线路Rotas do mesmo SC'!A:A,C1004)&gt;0,"Sim","Não")</f>
        <v>Não</v>
      </c>
      <c r="AR1004" s="1" t="str">
        <f>IF(COUNTIF(揽收业务网点!A:A,P1004)&gt;0,"Sim","Não")</f>
        <v>Não</v>
      </c>
    </row>
    <row r="1005" spans="1:44">
      <c r="A1005" s="29" t="s">
        <v>15590</v>
      </c>
      <c r="B1005" s="29" t="s">
        <v>379</v>
      </c>
      <c r="C1005" s="29" t="s">
        <v>15591</v>
      </c>
      <c r="D1005" s="29" t="s">
        <v>381</v>
      </c>
      <c r="E1005" s="29" t="s">
        <v>382</v>
      </c>
      <c r="F1005" s="29" t="s">
        <v>383</v>
      </c>
      <c r="G1005" s="29">
        <v>480</v>
      </c>
      <c r="H1005" s="29" t="s">
        <v>15592</v>
      </c>
      <c r="I1005" s="29" t="s">
        <v>409</v>
      </c>
      <c r="J1005" s="29" t="s">
        <v>15487</v>
      </c>
      <c r="K1005" s="29" t="s">
        <v>387</v>
      </c>
      <c r="L1005" s="29" t="s">
        <v>15488</v>
      </c>
      <c r="M1005" s="29" t="s">
        <v>15593</v>
      </c>
      <c r="N1005" s="29" t="s">
        <v>15594</v>
      </c>
      <c r="O1005" s="29" t="s">
        <v>15336</v>
      </c>
      <c r="P1005" s="29" t="s">
        <v>15337</v>
      </c>
      <c r="Q1005" s="29" t="s">
        <v>5</v>
      </c>
      <c r="R1005" s="29" t="s">
        <v>15595</v>
      </c>
      <c r="S1005" s="29" t="s">
        <v>15596</v>
      </c>
      <c r="T1005" s="29" t="s">
        <v>15597</v>
      </c>
      <c r="U1005" s="29" t="s">
        <v>15598</v>
      </c>
      <c r="V1005" s="29">
        <v>90</v>
      </c>
      <c r="W1005" s="29" t="s">
        <v>396</v>
      </c>
      <c r="X1005" s="29" t="s">
        <v>15599</v>
      </c>
      <c r="Y1005" s="29" t="s">
        <v>401</v>
      </c>
      <c r="Z1005" s="29" t="s">
        <v>15600</v>
      </c>
      <c r="AA1005" s="29" t="s">
        <v>15600</v>
      </c>
      <c r="AB1005" s="29" t="s">
        <v>15601</v>
      </c>
      <c r="AC1005" s="29" t="s">
        <v>15602</v>
      </c>
      <c r="AD1005" s="29" t="s">
        <v>5</v>
      </c>
      <c r="AE1005" s="29" t="s">
        <v>15603</v>
      </c>
      <c r="AF1005" s="29" t="s">
        <v>15604</v>
      </c>
      <c r="AG1005" s="29">
        <v>-115</v>
      </c>
      <c r="AH1005" s="29" t="s">
        <v>15604</v>
      </c>
      <c r="AI1005" s="29" t="s">
        <v>15605</v>
      </c>
      <c r="AJ1005" s="29">
        <v>890</v>
      </c>
      <c r="AK1005" s="29" t="s">
        <v>15606</v>
      </c>
      <c r="AL1005" s="29" t="s">
        <v>15607</v>
      </c>
      <c r="AM1005" s="29">
        <v>1865</v>
      </c>
      <c r="AN1005" s="1">
        <f t="shared" si="57"/>
        <v>1</v>
      </c>
      <c r="AO1005" s="1">
        <f t="shared" si="58"/>
        <v>1</v>
      </c>
      <c r="AP1005" s="30">
        <f t="shared" si="59"/>
        <v>46296</v>
      </c>
      <c r="AQ1005" s="1" t="str">
        <f>IF(COUNTIF('同场线路Rotas do mesmo SC'!A:A,C1005)&gt;0,"Sim","Não")</f>
        <v>Não</v>
      </c>
      <c r="AR1005" s="1" t="str">
        <f>IF(COUNTIF(揽收业务网点!A:A,P1005)&gt;0,"Sim","Não")</f>
        <v>Não</v>
      </c>
    </row>
    <row r="1006" spans="1:44">
      <c r="A1006" s="29" t="s">
        <v>15608</v>
      </c>
      <c r="B1006" s="29" t="s">
        <v>379</v>
      </c>
      <c r="C1006" s="29" t="s">
        <v>15609</v>
      </c>
      <c r="D1006" s="29" t="s">
        <v>381</v>
      </c>
      <c r="E1006" s="29" t="s">
        <v>382</v>
      </c>
      <c r="F1006" s="29" t="s">
        <v>383</v>
      </c>
      <c r="G1006" s="29">
        <v>100</v>
      </c>
      <c r="H1006" s="29" t="s">
        <v>384</v>
      </c>
      <c r="I1006" s="29" t="s">
        <v>385</v>
      </c>
      <c r="J1006" s="29" t="s">
        <v>386</v>
      </c>
      <c r="K1006" s="29" t="s">
        <v>387</v>
      </c>
      <c r="L1006" s="29" t="s">
        <v>388</v>
      </c>
      <c r="M1006" s="29" t="s">
        <v>386</v>
      </c>
      <c r="N1006" s="29" t="s">
        <v>389</v>
      </c>
      <c r="O1006" s="29" t="s">
        <v>15336</v>
      </c>
      <c r="P1006" s="29" t="s">
        <v>15337</v>
      </c>
      <c r="Q1006" s="29" t="s">
        <v>5</v>
      </c>
      <c r="R1006" s="29" t="s">
        <v>15610</v>
      </c>
      <c r="S1006" s="29" t="s">
        <v>15611</v>
      </c>
      <c r="T1006" s="29" t="s">
        <v>9574</v>
      </c>
      <c r="U1006" s="29" t="s">
        <v>15612</v>
      </c>
      <c r="V1006" s="29">
        <v>1</v>
      </c>
      <c r="W1006" s="29" t="s">
        <v>396</v>
      </c>
      <c r="X1006" s="29" t="s">
        <v>2080</v>
      </c>
      <c r="Y1006" s="29" t="s">
        <v>401</v>
      </c>
      <c r="Z1006" s="29" t="s">
        <v>15613</v>
      </c>
      <c r="AA1006" s="29" t="s">
        <v>15613</v>
      </c>
      <c r="AB1006" s="29" t="s">
        <v>15614</v>
      </c>
      <c r="AC1006" s="29" t="s">
        <v>15615</v>
      </c>
      <c r="AD1006" s="29" t="s">
        <v>5</v>
      </c>
      <c r="AE1006" s="29" t="s">
        <v>15616</v>
      </c>
      <c r="AF1006" s="29" t="s">
        <v>15617</v>
      </c>
      <c r="AG1006" s="29">
        <v>2744</v>
      </c>
      <c r="AH1006" s="29" t="s">
        <v>15617</v>
      </c>
      <c r="AI1006" s="29" t="s">
        <v>15618</v>
      </c>
      <c r="AJ1006" s="29">
        <v>12</v>
      </c>
      <c r="AK1006" s="29" t="s">
        <v>15619</v>
      </c>
      <c r="AL1006" s="29" t="s">
        <v>15620</v>
      </c>
      <c r="AM1006" s="29">
        <v>28</v>
      </c>
      <c r="AN1006" s="1">
        <f t="shared" si="57"/>
        <v>1</v>
      </c>
      <c r="AO1006" s="1">
        <f t="shared" si="58"/>
        <v>1</v>
      </c>
      <c r="AP1006" s="30">
        <f t="shared" si="59"/>
        <v>46298</v>
      </c>
      <c r="AQ1006" s="1" t="str">
        <f>IF(COUNTIF('同场线路Rotas do mesmo SC'!A:A,C1006)&gt;0,"Sim","Não")</f>
        <v>Não</v>
      </c>
      <c r="AR1006" s="1" t="str">
        <f>IF(COUNTIF(揽收业务网点!A:A,P1006)&gt;0,"Sim","Não")</f>
        <v>Não</v>
      </c>
    </row>
    <row r="1007" spans="1:44">
      <c r="A1007" s="29" t="s">
        <v>15621</v>
      </c>
      <c r="B1007" s="29" t="s">
        <v>379</v>
      </c>
      <c r="C1007" s="29" t="s">
        <v>15622</v>
      </c>
      <c r="D1007" s="29" t="s">
        <v>381</v>
      </c>
      <c r="E1007" s="29" t="s">
        <v>382</v>
      </c>
      <c r="F1007" s="29" t="s">
        <v>383</v>
      </c>
      <c r="G1007" s="29">
        <v>70</v>
      </c>
      <c r="H1007" s="29" t="s">
        <v>15623</v>
      </c>
      <c r="I1007" s="29" t="s">
        <v>702</v>
      </c>
      <c r="J1007" s="29" t="s">
        <v>1825</v>
      </c>
      <c r="K1007" s="29" t="s">
        <v>411</v>
      </c>
      <c r="L1007" s="29" t="s">
        <v>1826</v>
      </c>
      <c r="M1007" s="29" t="s">
        <v>15624</v>
      </c>
      <c r="N1007" s="29" t="s">
        <v>15625</v>
      </c>
      <c r="O1007" s="29" t="s">
        <v>1944</v>
      </c>
      <c r="P1007" s="29" t="s">
        <v>1945</v>
      </c>
      <c r="Q1007" s="29" t="s">
        <v>5</v>
      </c>
      <c r="R1007" s="29" t="s">
        <v>10688</v>
      </c>
      <c r="S1007" s="29" t="s">
        <v>15626</v>
      </c>
      <c r="T1007" s="29" t="s">
        <v>15627</v>
      </c>
      <c r="U1007" s="29" t="s">
        <v>15628</v>
      </c>
      <c r="V1007" s="29">
        <v>130</v>
      </c>
      <c r="W1007" s="29" t="s">
        <v>396</v>
      </c>
      <c r="X1007" s="29" t="s">
        <v>15629</v>
      </c>
      <c r="Y1007" s="29" t="s">
        <v>2309</v>
      </c>
      <c r="Z1007" s="29"/>
      <c r="AA1007" s="29"/>
      <c r="AB1007" s="29" t="s">
        <v>2059</v>
      </c>
      <c r="AC1007" s="29" t="s">
        <v>2060</v>
      </c>
      <c r="AD1007" s="29" t="s">
        <v>5</v>
      </c>
      <c r="AE1007" s="29" t="s">
        <v>7273</v>
      </c>
      <c r="AF1007" s="29"/>
      <c r="AG1007" s="29"/>
      <c r="AH1007" s="29"/>
      <c r="AI1007" s="29" t="s">
        <v>15630</v>
      </c>
      <c r="AJ1007" s="29"/>
      <c r="AK1007" s="29" t="s">
        <v>15631</v>
      </c>
      <c r="AL1007" s="29" t="s">
        <v>15632</v>
      </c>
      <c r="AM1007" s="29">
        <v>478</v>
      </c>
      <c r="AN1007" s="1">
        <f t="shared" si="57"/>
        <v>1</v>
      </c>
      <c r="AO1007" s="1">
        <f t="shared" si="58"/>
        <v>1</v>
      </c>
      <c r="AP1007" s="30">
        <f t="shared" si="59"/>
        <v>46297</v>
      </c>
      <c r="AQ1007" s="1" t="str">
        <f>IF(COUNTIF('同场线路Rotas do mesmo SC'!A:A,C1007)&gt;0,"Sim","Não")</f>
        <v>Não</v>
      </c>
      <c r="AR1007" s="1" t="str">
        <f>IF(COUNTIF(揽收业务网点!A:A,P1007)&gt;0,"Sim","Não")</f>
        <v>Não</v>
      </c>
    </row>
    <row r="1008" spans="1:44">
      <c r="A1008" s="29" t="s">
        <v>15633</v>
      </c>
      <c r="B1008" s="29" t="s">
        <v>379</v>
      </c>
      <c r="C1008" s="29" t="s">
        <v>15634</v>
      </c>
      <c r="D1008" s="29" t="s">
        <v>381</v>
      </c>
      <c r="E1008" s="29" t="s">
        <v>382</v>
      </c>
      <c r="F1008" s="29" t="s">
        <v>383</v>
      </c>
      <c r="G1008" s="29">
        <v>15</v>
      </c>
      <c r="H1008" s="29" t="s">
        <v>15635</v>
      </c>
      <c r="I1008" s="29" t="s">
        <v>385</v>
      </c>
      <c r="J1008" s="29" t="s">
        <v>15365</v>
      </c>
      <c r="K1008" s="29" t="s">
        <v>387</v>
      </c>
      <c r="L1008" s="29" t="s">
        <v>15366</v>
      </c>
      <c r="M1008" s="29" t="s">
        <v>15367</v>
      </c>
      <c r="N1008" s="29" t="s">
        <v>15368</v>
      </c>
      <c r="O1008" s="29" t="s">
        <v>15336</v>
      </c>
      <c r="P1008" s="29" t="s">
        <v>15337</v>
      </c>
      <c r="Q1008" s="29" t="s">
        <v>5</v>
      </c>
      <c r="R1008" s="29" t="s">
        <v>5022</v>
      </c>
      <c r="S1008" s="29" t="s">
        <v>15636</v>
      </c>
      <c r="T1008" s="29" t="s">
        <v>15637</v>
      </c>
      <c r="U1008" s="29" t="s">
        <v>15638</v>
      </c>
      <c r="V1008" s="29">
        <v>48</v>
      </c>
      <c r="W1008" s="29" t="s">
        <v>396</v>
      </c>
      <c r="X1008" s="29" t="s">
        <v>15639</v>
      </c>
      <c r="Y1008" s="29" t="s">
        <v>4455</v>
      </c>
      <c r="Z1008" s="29" t="s">
        <v>15640</v>
      </c>
      <c r="AA1008" s="29" t="s">
        <v>15640</v>
      </c>
      <c r="AB1008" s="29" t="s">
        <v>15641</v>
      </c>
      <c r="AC1008" s="29" t="s">
        <v>15642</v>
      </c>
      <c r="AD1008" s="29" t="s">
        <v>5</v>
      </c>
      <c r="AE1008" s="29" t="s">
        <v>2351</v>
      </c>
      <c r="AF1008" s="29" t="s">
        <v>15643</v>
      </c>
      <c r="AG1008" s="29">
        <v>-15</v>
      </c>
      <c r="AH1008" s="29" t="s">
        <v>15643</v>
      </c>
      <c r="AI1008" s="29" t="s">
        <v>15644</v>
      </c>
      <c r="AJ1008" s="29">
        <v>17</v>
      </c>
      <c r="AK1008" s="29" t="s">
        <v>15645</v>
      </c>
      <c r="AL1008" s="29" t="s">
        <v>15646</v>
      </c>
      <c r="AM1008" s="29">
        <v>340</v>
      </c>
      <c r="AN1008" s="1">
        <f t="shared" si="57"/>
        <v>1</v>
      </c>
      <c r="AO1008" s="1">
        <f t="shared" si="58"/>
        <v>1</v>
      </c>
      <c r="AP1008" s="30">
        <f t="shared" si="59"/>
        <v>46296</v>
      </c>
      <c r="AQ1008" s="1" t="str">
        <f>IF(COUNTIF('同场线路Rotas do mesmo SC'!A:A,C1008)&gt;0,"Sim","Não")</f>
        <v>Não</v>
      </c>
      <c r="AR1008" s="1" t="str">
        <f>IF(COUNTIF(揽收业务网点!A:A,P1008)&gt;0,"Sim","Não")</f>
        <v>Não</v>
      </c>
    </row>
    <row r="1009" spans="1:44">
      <c r="A1009" s="29" t="s">
        <v>15647</v>
      </c>
      <c r="B1009" s="29" t="s">
        <v>379</v>
      </c>
      <c r="C1009" s="29" t="s">
        <v>2066</v>
      </c>
      <c r="D1009" s="29" t="s">
        <v>381</v>
      </c>
      <c r="E1009" s="29" t="s">
        <v>640</v>
      </c>
      <c r="F1009" s="29" t="s">
        <v>383</v>
      </c>
      <c r="G1009" s="29">
        <v>60</v>
      </c>
      <c r="H1009" s="29" t="s">
        <v>2067</v>
      </c>
      <c r="I1009" s="29" t="s">
        <v>702</v>
      </c>
      <c r="J1009" s="29" t="s">
        <v>2068</v>
      </c>
      <c r="K1009" s="29" t="s">
        <v>387</v>
      </c>
      <c r="L1009" s="29" t="s">
        <v>2069</v>
      </c>
      <c r="M1009" s="29" t="s">
        <v>2070</v>
      </c>
      <c r="N1009" s="29" t="s">
        <v>2071</v>
      </c>
      <c r="O1009" s="29" t="s">
        <v>2072</v>
      </c>
      <c r="P1009" s="29" t="s">
        <v>82</v>
      </c>
      <c r="Q1009" s="29" t="s">
        <v>70</v>
      </c>
      <c r="R1009" s="29" t="s">
        <v>15648</v>
      </c>
      <c r="S1009" s="29" t="s">
        <v>15648</v>
      </c>
      <c r="T1009" s="29" t="s">
        <v>15649</v>
      </c>
      <c r="U1009" s="29" t="s">
        <v>15650</v>
      </c>
      <c r="V1009" s="29">
        <v>506</v>
      </c>
      <c r="W1009" s="29" t="s">
        <v>396</v>
      </c>
      <c r="X1009" s="29" t="s">
        <v>15651</v>
      </c>
      <c r="Y1009" s="29" t="s">
        <v>15652</v>
      </c>
      <c r="Z1009" s="29" t="s">
        <v>15653</v>
      </c>
      <c r="AA1009" s="29" t="s">
        <v>15653</v>
      </c>
      <c r="AB1009" s="29" t="s">
        <v>1903</v>
      </c>
      <c r="AC1009" s="29" t="s">
        <v>1904</v>
      </c>
      <c r="AD1009" s="29" t="s">
        <v>70</v>
      </c>
      <c r="AE1009" s="29" t="s">
        <v>15654</v>
      </c>
      <c r="AF1009" s="29" t="s">
        <v>15655</v>
      </c>
      <c r="AG1009" s="29">
        <v>-281</v>
      </c>
      <c r="AH1009" s="29" t="s">
        <v>15655</v>
      </c>
      <c r="AI1009" s="29" t="s">
        <v>15656</v>
      </c>
      <c r="AJ1009" s="29">
        <v>695</v>
      </c>
      <c r="AK1009" s="29" t="s">
        <v>15657</v>
      </c>
      <c r="AL1009" s="29" t="s">
        <v>15658</v>
      </c>
      <c r="AM1009" s="29">
        <v>3883</v>
      </c>
      <c r="AN1009" s="1">
        <f t="shared" si="57"/>
        <v>1</v>
      </c>
      <c r="AO1009" s="1">
        <f t="shared" si="58"/>
        <v>1</v>
      </c>
      <c r="AP1009" s="30">
        <f t="shared" si="59"/>
        <v>46297</v>
      </c>
      <c r="AQ1009" s="1" t="str">
        <f>IF(COUNTIF('同场线路Rotas do mesmo SC'!A:A,C1009)&gt;0,"Sim","Não")</f>
        <v>Não</v>
      </c>
      <c r="AR1009" s="1" t="str">
        <f>IF(COUNTIF(揽收业务网点!A:A,P1009)&gt;0,"Sim","Não")</f>
        <v>Sim</v>
      </c>
    </row>
    <row r="1010" spans="1:44">
      <c r="A1010" s="29" t="s">
        <v>15659</v>
      </c>
      <c r="B1010" s="29" t="s">
        <v>379</v>
      </c>
      <c r="C1010" s="29" t="s">
        <v>15660</v>
      </c>
      <c r="D1010" s="29" t="s">
        <v>381</v>
      </c>
      <c r="E1010" s="29" t="s">
        <v>382</v>
      </c>
      <c r="F1010" s="29" t="s">
        <v>383</v>
      </c>
      <c r="G1010" s="29">
        <v>18</v>
      </c>
      <c r="H1010" s="29" t="s">
        <v>384</v>
      </c>
      <c r="I1010" s="29" t="s">
        <v>385</v>
      </c>
      <c r="J1010" s="29" t="s">
        <v>386</v>
      </c>
      <c r="K1010" s="29" t="s">
        <v>387</v>
      </c>
      <c r="L1010" s="29" t="s">
        <v>388</v>
      </c>
      <c r="M1010" s="29" t="s">
        <v>386</v>
      </c>
      <c r="N1010" s="29" t="s">
        <v>389</v>
      </c>
      <c r="O1010" s="29" t="s">
        <v>15336</v>
      </c>
      <c r="P1010" s="29" t="s">
        <v>15337</v>
      </c>
      <c r="Q1010" s="29" t="s">
        <v>5</v>
      </c>
      <c r="R1010" s="29" t="s">
        <v>15661</v>
      </c>
      <c r="S1010" s="29" t="s">
        <v>15662</v>
      </c>
      <c r="T1010" s="29" t="s">
        <v>15663</v>
      </c>
      <c r="U1010" s="29" t="s">
        <v>8678</v>
      </c>
      <c r="V1010" s="29">
        <v>30</v>
      </c>
      <c r="W1010" s="29" t="s">
        <v>396</v>
      </c>
      <c r="X1010" s="29" t="s">
        <v>15664</v>
      </c>
      <c r="Y1010" s="29" t="s">
        <v>2379</v>
      </c>
      <c r="Z1010" s="29" t="s">
        <v>15665</v>
      </c>
      <c r="AA1010" s="29" t="s">
        <v>15665</v>
      </c>
      <c r="AB1010" s="29" t="s">
        <v>15666</v>
      </c>
      <c r="AC1010" s="29" t="s">
        <v>15667</v>
      </c>
      <c r="AD1010" s="29" t="s">
        <v>5</v>
      </c>
      <c r="AE1010" s="29" t="s">
        <v>3221</v>
      </c>
      <c r="AF1010" s="29" t="s">
        <v>15668</v>
      </c>
      <c r="AG1010" s="29">
        <v>-4</v>
      </c>
      <c r="AH1010" s="29" t="s">
        <v>15668</v>
      </c>
      <c r="AI1010" s="29" t="s">
        <v>15669</v>
      </c>
      <c r="AJ1010" s="29">
        <v>82</v>
      </c>
      <c r="AK1010" s="29" t="s">
        <v>15670</v>
      </c>
      <c r="AL1010" s="29" t="s">
        <v>15671</v>
      </c>
      <c r="AM1010" s="29">
        <v>1482</v>
      </c>
      <c r="AN1010" s="1">
        <f t="shared" si="57"/>
        <v>1</v>
      </c>
      <c r="AO1010" s="1">
        <f t="shared" si="58"/>
        <v>1</v>
      </c>
      <c r="AP1010" s="30">
        <f t="shared" si="59"/>
        <v>46296</v>
      </c>
      <c r="AQ1010" s="1" t="str">
        <f>IF(COUNTIF('同场线路Rotas do mesmo SC'!A:A,C1010)&gt;0,"Sim","Não")</f>
        <v>Não</v>
      </c>
      <c r="AR1010" s="1" t="str">
        <f>IF(COUNTIF(揽收业务网点!A:A,P1010)&gt;0,"Sim","Não")</f>
        <v>Não</v>
      </c>
    </row>
    <row r="1011" spans="1:44">
      <c r="A1011" s="29" t="s">
        <v>15672</v>
      </c>
      <c r="B1011" s="29" t="s">
        <v>379</v>
      </c>
      <c r="C1011" s="29" t="s">
        <v>15673</v>
      </c>
      <c r="D1011" s="29" t="s">
        <v>381</v>
      </c>
      <c r="E1011" s="29" t="s">
        <v>382</v>
      </c>
      <c r="F1011" s="29" t="s">
        <v>383</v>
      </c>
      <c r="G1011" s="29">
        <v>15</v>
      </c>
      <c r="H1011" s="29" t="s">
        <v>15674</v>
      </c>
      <c r="I1011" s="29" t="s">
        <v>385</v>
      </c>
      <c r="J1011" s="29" t="s">
        <v>15675</v>
      </c>
      <c r="K1011" s="29" t="s">
        <v>387</v>
      </c>
      <c r="L1011" s="29" t="s">
        <v>15676</v>
      </c>
      <c r="M1011" s="29" t="s">
        <v>15677</v>
      </c>
      <c r="N1011" s="29" t="s">
        <v>15678</v>
      </c>
      <c r="O1011" s="29" t="s">
        <v>706</v>
      </c>
      <c r="P1011" s="29" t="s">
        <v>707</v>
      </c>
      <c r="Q1011" s="29" t="s">
        <v>2</v>
      </c>
      <c r="R1011" s="29" t="s">
        <v>15679</v>
      </c>
      <c r="S1011" s="29" t="s">
        <v>15680</v>
      </c>
      <c r="T1011" s="29" t="s">
        <v>15681</v>
      </c>
      <c r="U1011" s="29" t="s">
        <v>15682</v>
      </c>
      <c r="V1011" s="29">
        <v>176</v>
      </c>
      <c r="W1011" s="29" t="s">
        <v>396</v>
      </c>
      <c r="X1011" s="29" t="s">
        <v>15683</v>
      </c>
      <c r="Y1011" s="29" t="s">
        <v>15684</v>
      </c>
      <c r="Z1011" s="29" t="s">
        <v>15685</v>
      </c>
      <c r="AA1011" s="29" t="s">
        <v>15685</v>
      </c>
      <c r="AB1011" s="29" t="s">
        <v>2117</v>
      </c>
      <c r="AC1011" s="29" t="s">
        <v>2118</v>
      </c>
      <c r="AD1011" s="29" t="s">
        <v>2</v>
      </c>
      <c r="AE1011" s="29" t="s">
        <v>15686</v>
      </c>
      <c r="AF1011" s="29" t="s">
        <v>15687</v>
      </c>
      <c r="AG1011" s="29">
        <v>-42</v>
      </c>
      <c r="AH1011" s="29" t="s">
        <v>15687</v>
      </c>
      <c r="AI1011" s="29" t="s">
        <v>15688</v>
      </c>
      <c r="AJ1011" s="29">
        <v>45</v>
      </c>
      <c r="AK1011" s="29" t="s">
        <v>15689</v>
      </c>
      <c r="AL1011" s="29" t="s">
        <v>15690</v>
      </c>
      <c r="AM1011" s="29">
        <v>1573</v>
      </c>
      <c r="AN1011" s="1">
        <f t="shared" si="57"/>
        <v>1</v>
      </c>
      <c r="AO1011" s="1">
        <f t="shared" si="58"/>
        <v>1</v>
      </c>
      <c r="AP1011" s="30">
        <f t="shared" si="59"/>
        <v>46297</v>
      </c>
      <c r="AQ1011" s="1" t="str">
        <f>IF(COUNTIF('同场线路Rotas do mesmo SC'!A:A,C1011)&gt;0,"Sim","Não")</f>
        <v>Não</v>
      </c>
      <c r="AR1011" s="1" t="str">
        <f>IF(COUNTIF(揽收业务网点!A:A,P1011)&gt;0,"Sim","Não")</f>
        <v>Não</v>
      </c>
    </row>
    <row r="1012" spans="1:44">
      <c r="A1012" s="29" t="s">
        <v>15672</v>
      </c>
      <c r="B1012" s="29" t="s">
        <v>379</v>
      </c>
      <c r="C1012" s="29" t="s">
        <v>15673</v>
      </c>
      <c r="D1012" s="29" t="s">
        <v>381</v>
      </c>
      <c r="E1012" s="29" t="s">
        <v>382</v>
      </c>
      <c r="F1012" s="29" t="s">
        <v>383</v>
      </c>
      <c r="G1012" s="29">
        <v>15</v>
      </c>
      <c r="H1012" s="29" t="s">
        <v>15674</v>
      </c>
      <c r="I1012" s="29" t="s">
        <v>385</v>
      </c>
      <c r="J1012" s="29" t="s">
        <v>15675</v>
      </c>
      <c r="K1012" s="29" t="s">
        <v>387</v>
      </c>
      <c r="L1012" s="29" t="s">
        <v>15676</v>
      </c>
      <c r="M1012" s="29" t="s">
        <v>15677</v>
      </c>
      <c r="N1012" s="29" t="s">
        <v>15678</v>
      </c>
      <c r="O1012" s="29" t="s">
        <v>2117</v>
      </c>
      <c r="P1012" s="29" t="s">
        <v>2118</v>
      </c>
      <c r="Q1012" s="29" t="s">
        <v>2</v>
      </c>
      <c r="R1012" s="29" t="s">
        <v>15691</v>
      </c>
      <c r="S1012" s="29" t="s">
        <v>15691</v>
      </c>
      <c r="T1012" s="29" t="s">
        <v>15692</v>
      </c>
      <c r="U1012" s="29" t="s">
        <v>15692</v>
      </c>
      <c r="V1012" s="29">
        <v>0</v>
      </c>
      <c r="W1012" s="29" t="s">
        <v>396</v>
      </c>
      <c r="X1012" s="29" t="s">
        <v>15693</v>
      </c>
      <c r="Y1012" s="29" t="s">
        <v>15694</v>
      </c>
      <c r="Z1012" s="29" t="s">
        <v>15695</v>
      </c>
      <c r="AA1012" s="29" t="s">
        <v>15695</v>
      </c>
      <c r="AB1012" s="29" t="s">
        <v>15696</v>
      </c>
      <c r="AC1012" s="29" t="s">
        <v>15697</v>
      </c>
      <c r="AD1012" s="29" t="s">
        <v>2</v>
      </c>
      <c r="AE1012" s="29" t="s">
        <v>15698</v>
      </c>
      <c r="AF1012" s="29" t="s">
        <v>15699</v>
      </c>
      <c r="AG1012" s="29">
        <v>-37</v>
      </c>
      <c r="AH1012" s="29" t="s">
        <v>15699</v>
      </c>
      <c r="AI1012" s="29"/>
      <c r="AJ1012" s="29">
        <v>44</v>
      </c>
      <c r="AK1012" s="29" t="s">
        <v>15700</v>
      </c>
      <c r="AL1012" s="29" t="s">
        <v>15701</v>
      </c>
      <c r="AM1012" s="29">
        <v>152</v>
      </c>
      <c r="AN1012" s="1">
        <f t="shared" si="57"/>
        <v>1</v>
      </c>
      <c r="AO1012" s="1">
        <f t="shared" si="58"/>
        <v>0</v>
      </c>
      <c r="AP1012" s="30">
        <f t="shared" si="59"/>
        <v>46297</v>
      </c>
      <c r="AQ1012" s="1" t="str">
        <f>IF(COUNTIF('同场线路Rotas do mesmo SC'!A:A,C1012)&gt;0,"Sim","Não")</f>
        <v>Não</v>
      </c>
      <c r="AR1012" s="1" t="str">
        <f>IF(COUNTIF(揽收业务网点!A:A,P1012)&gt;0,"Sim","Não")</f>
        <v>Não</v>
      </c>
    </row>
    <row r="1013" spans="1:44">
      <c r="A1013" s="29" t="s">
        <v>15672</v>
      </c>
      <c r="B1013" s="29" t="s">
        <v>379</v>
      </c>
      <c r="C1013" s="29" t="s">
        <v>15673</v>
      </c>
      <c r="D1013" s="29" t="s">
        <v>381</v>
      </c>
      <c r="E1013" s="29" t="s">
        <v>382</v>
      </c>
      <c r="F1013" s="29" t="s">
        <v>383</v>
      </c>
      <c r="G1013" s="29">
        <v>15</v>
      </c>
      <c r="H1013" s="29" t="s">
        <v>15674</v>
      </c>
      <c r="I1013" s="29" t="s">
        <v>385</v>
      </c>
      <c r="J1013" s="29" t="s">
        <v>15675</v>
      </c>
      <c r="K1013" s="29" t="s">
        <v>387</v>
      </c>
      <c r="L1013" s="29" t="s">
        <v>15676</v>
      </c>
      <c r="M1013" s="29" t="s">
        <v>15677</v>
      </c>
      <c r="N1013" s="29" t="s">
        <v>15678</v>
      </c>
      <c r="O1013" s="29" t="s">
        <v>15696</v>
      </c>
      <c r="P1013" s="29" t="s">
        <v>15697</v>
      </c>
      <c r="Q1013" s="29" t="s">
        <v>2</v>
      </c>
      <c r="R1013" s="29" t="s">
        <v>811</v>
      </c>
      <c r="S1013" s="29" t="s">
        <v>811</v>
      </c>
      <c r="T1013" s="29" t="s">
        <v>15702</v>
      </c>
      <c r="U1013" s="29" t="s">
        <v>15702</v>
      </c>
      <c r="V1013" s="29">
        <v>0</v>
      </c>
      <c r="W1013" s="29" t="s">
        <v>396</v>
      </c>
      <c r="X1013" s="29" t="s">
        <v>15703</v>
      </c>
      <c r="Y1013" s="29" t="s">
        <v>15704</v>
      </c>
      <c r="Z1013" s="29" t="s">
        <v>15705</v>
      </c>
      <c r="AA1013" s="29" t="s">
        <v>15705</v>
      </c>
      <c r="AB1013" s="29" t="s">
        <v>15706</v>
      </c>
      <c r="AC1013" s="29" t="s">
        <v>15707</v>
      </c>
      <c r="AD1013" s="29" t="s">
        <v>2</v>
      </c>
      <c r="AE1013" s="29" t="s">
        <v>15708</v>
      </c>
      <c r="AF1013" s="29" t="s">
        <v>15709</v>
      </c>
      <c r="AG1013" s="29">
        <v>-34</v>
      </c>
      <c r="AH1013" s="29" t="s">
        <v>15709</v>
      </c>
      <c r="AI1013" s="29" t="s">
        <v>15710</v>
      </c>
      <c r="AJ1013" s="29">
        <v>5</v>
      </c>
      <c r="AK1013" s="29" t="s">
        <v>15711</v>
      </c>
      <c r="AL1013" s="29" t="s">
        <v>15712</v>
      </c>
      <c r="AM1013" s="29">
        <v>408</v>
      </c>
      <c r="AN1013" s="1">
        <f t="shared" si="57"/>
        <v>1</v>
      </c>
      <c r="AO1013" s="1">
        <f t="shared" si="58"/>
        <v>1</v>
      </c>
      <c r="AP1013" s="30">
        <f t="shared" si="59"/>
        <v>46297</v>
      </c>
      <c r="AQ1013" s="1" t="str">
        <f>IF(COUNTIF('同场线路Rotas do mesmo SC'!A:A,C1013)&gt;0,"Sim","Não")</f>
        <v>Não</v>
      </c>
      <c r="AR1013" s="1" t="str">
        <f>IF(COUNTIF(揽收业务网点!A:A,P1013)&gt;0,"Sim","Não")</f>
        <v>Não</v>
      </c>
    </row>
    <row r="1014" spans="1:44">
      <c r="A1014" s="29" t="s">
        <v>15713</v>
      </c>
      <c r="B1014" s="29" t="s">
        <v>379</v>
      </c>
      <c r="C1014" s="29" t="s">
        <v>2185</v>
      </c>
      <c r="D1014" s="29" t="s">
        <v>381</v>
      </c>
      <c r="E1014" s="29" t="s">
        <v>640</v>
      </c>
      <c r="F1014" s="29" t="s">
        <v>732</v>
      </c>
      <c r="G1014" s="29">
        <v>18</v>
      </c>
      <c r="H1014" s="29" t="s">
        <v>11219</v>
      </c>
      <c r="I1014" s="29" t="s">
        <v>385</v>
      </c>
      <c r="J1014" s="29" t="s">
        <v>642</v>
      </c>
      <c r="K1014" s="29" t="s">
        <v>387</v>
      </c>
      <c r="L1014" s="29" t="s">
        <v>643</v>
      </c>
      <c r="M1014" s="29" t="s">
        <v>11220</v>
      </c>
      <c r="N1014" s="29" t="s">
        <v>11221</v>
      </c>
      <c r="O1014" s="29" t="s">
        <v>2191</v>
      </c>
      <c r="P1014" s="29" t="s">
        <v>17</v>
      </c>
      <c r="Q1014" s="29" t="s">
        <v>11</v>
      </c>
      <c r="R1014" s="29" t="s">
        <v>15714</v>
      </c>
      <c r="S1014" s="29" t="s">
        <v>6724</v>
      </c>
      <c r="T1014" s="29" t="s">
        <v>15715</v>
      </c>
      <c r="U1014" s="29" t="s">
        <v>15716</v>
      </c>
      <c r="V1014" s="29">
        <v>228</v>
      </c>
      <c r="W1014" s="29" t="s">
        <v>396</v>
      </c>
      <c r="X1014" s="29" t="s">
        <v>15717</v>
      </c>
      <c r="Y1014" s="29" t="s">
        <v>15270</v>
      </c>
      <c r="Z1014" s="29" t="s">
        <v>15718</v>
      </c>
      <c r="AA1014" s="29" t="s">
        <v>15718</v>
      </c>
      <c r="AB1014" s="29" t="s">
        <v>653</v>
      </c>
      <c r="AC1014" s="29" t="s">
        <v>654</v>
      </c>
      <c r="AD1014" s="29" t="s">
        <v>11</v>
      </c>
      <c r="AE1014" s="29" t="s">
        <v>15719</v>
      </c>
      <c r="AF1014" s="29" t="s">
        <v>15720</v>
      </c>
      <c r="AG1014" s="29">
        <v>120</v>
      </c>
      <c r="AH1014" s="29" t="s">
        <v>15720</v>
      </c>
      <c r="AI1014" s="29" t="s">
        <v>15721</v>
      </c>
      <c r="AJ1014" s="29">
        <v>-1</v>
      </c>
      <c r="AK1014" s="29" t="s">
        <v>15722</v>
      </c>
      <c r="AL1014" s="29" t="s">
        <v>15723</v>
      </c>
      <c r="AM1014" s="29">
        <v>164</v>
      </c>
      <c r="AN1014" s="1">
        <f t="shared" si="57"/>
        <v>1</v>
      </c>
      <c r="AO1014" s="1">
        <f t="shared" si="58"/>
        <v>1</v>
      </c>
      <c r="AP1014" s="30">
        <f t="shared" si="59"/>
        <v>46297</v>
      </c>
      <c r="AQ1014" s="1" t="str">
        <f>IF(COUNTIF('同场线路Rotas do mesmo SC'!A:A,C1014)&gt;0,"Sim","Não")</f>
        <v>Não</v>
      </c>
      <c r="AR1014" s="1" t="str">
        <f>IF(COUNTIF(揽收业务网点!A:A,P1014)&gt;0,"Sim","Não")</f>
        <v>Sim</v>
      </c>
    </row>
    <row r="1015" spans="1:44">
      <c r="A1015" s="29" t="s">
        <v>15724</v>
      </c>
      <c r="B1015" s="29" t="s">
        <v>379</v>
      </c>
      <c r="C1015" s="29" t="s">
        <v>15725</v>
      </c>
      <c r="D1015" s="29" t="s">
        <v>381</v>
      </c>
      <c r="E1015" s="29" t="s">
        <v>382</v>
      </c>
      <c r="F1015" s="29" t="s">
        <v>383</v>
      </c>
      <c r="G1015" s="29">
        <v>52</v>
      </c>
      <c r="H1015" s="29" t="s">
        <v>15726</v>
      </c>
      <c r="I1015" s="29" t="s">
        <v>385</v>
      </c>
      <c r="J1015" s="29" t="s">
        <v>5543</v>
      </c>
      <c r="K1015" s="29" t="s">
        <v>411</v>
      </c>
      <c r="L1015" s="29" t="s">
        <v>5544</v>
      </c>
      <c r="M1015" s="29" t="s">
        <v>15727</v>
      </c>
      <c r="N1015" s="29" t="s">
        <v>15728</v>
      </c>
      <c r="O1015" s="29" t="s">
        <v>1111</v>
      </c>
      <c r="P1015" s="29" t="s">
        <v>1112</v>
      </c>
      <c r="Q1015" s="29" t="s">
        <v>168</v>
      </c>
      <c r="R1015" s="29" t="s">
        <v>15729</v>
      </c>
      <c r="S1015" s="29" t="s">
        <v>15730</v>
      </c>
      <c r="T1015" s="29" t="s">
        <v>15731</v>
      </c>
      <c r="U1015" s="29" t="s">
        <v>15732</v>
      </c>
      <c r="V1015" s="29">
        <v>63</v>
      </c>
      <c r="W1015" s="29" t="s">
        <v>396</v>
      </c>
      <c r="X1015" s="29" t="s">
        <v>15733</v>
      </c>
      <c r="Y1015" s="29" t="s">
        <v>551</v>
      </c>
      <c r="Z1015" s="29" t="s">
        <v>15734</v>
      </c>
      <c r="AA1015" s="29" t="s">
        <v>15734</v>
      </c>
      <c r="AB1015" s="29" t="s">
        <v>15735</v>
      </c>
      <c r="AC1015" s="29" t="s">
        <v>15736</v>
      </c>
      <c r="AD1015" s="29" t="s">
        <v>168</v>
      </c>
      <c r="AE1015" s="29" t="s">
        <v>15737</v>
      </c>
      <c r="AF1015" s="29" t="s">
        <v>8947</v>
      </c>
      <c r="AG1015" s="29">
        <v>-31</v>
      </c>
      <c r="AH1015" s="29" t="s">
        <v>8947</v>
      </c>
      <c r="AI1015" s="29" t="s">
        <v>15738</v>
      </c>
      <c r="AJ1015" s="29">
        <v>40</v>
      </c>
      <c r="AK1015" s="29" t="s">
        <v>15739</v>
      </c>
      <c r="AL1015" s="29" t="s">
        <v>15740</v>
      </c>
      <c r="AM1015" s="29">
        <v>249</v>
      </c>
      <c r="AN1015" s="1">
        <f t="shared" si="57"/>
        <v>1</v>
      </c>
      <c r="AO1015" s="1">
        <f t="shared" si="58"/>
        <v>1</v>
      </c>
      <c r="AP1015" s="30">
        <f t="shared" si="59"/>
        <v>46296</v>
      </c>
      <c r="AQ1015" s="1" t="str">
        <f>IF(COUNTIF('同场线路Rotas do mesmo SC'!A:A,C1015)&gt;0,"Sim","Não")</f>
        <v>Não</v>
      </c>
      <c r="AR1015" s="1" t="str">
        <f>IF(COUNTIF(揽收业务网点!A:A,P1015)&gt;0,"Sim","Não")</f>
        <v>Não</v>
      </c>
    </row>
    <row r="1016" spans="1:44">
      <c r="A1016" s="29" t="s">
        <v>15741</v>
      </c>
      <c r="B1016" s="29" t="s">
        <v>379</v>
      </c>
      <c r="C1016" s="29" t="s">
        <v>577</v>
      </c>
      <c r="D1016" s="29" t="s">
        <v>381</v>
      </c>
      <c r="E1016" s="29" t="s">
        <v>382</v>
      </c>
      <c r="F1016" s="29" t="s">
        <v>383</v>
      </c>
      <c r="G1016" s="29">
        <v>600</v>
      </c>
      <c r="H1016" s="29" t="s">
        <v>478</v>
      </c>
      <c r="I1016" s="29" t="s">
        <v>456</v>
      </c>
      <c r="J1016" s="29" t="s">
        <v>479</v>
      </c>
      <c r="K1016" s="29" t="s">
        <v>387</v>
      </c>
      <c r="L1016" s="29" t="s">
        <v>480</v>
      </c>
      <c r="M1016" s="29" t="s">
        <v>481</v>
      </c>
      <c r="N1016" s="29" t="s">
        <v>482</v>
      </c>
      <c r="O1016" s="29" t="s">
        <v>461</v>
      </c>
      <c r="P1016" s="29" t="s">
        <v>462</v>
      </c>
      <c r="Q1016" s="29" t="s">
        <v>5</v>
      </c>
      <c r="R1016" s="29" t="s">
        <v>15742</v>
      </c>
      <c r="S1016" s="29" t="s">
        <v>15743</v>
      </c>
      <c r="T1016" s="29" t="s">
        <v>15744</v>
      </c>
      <c r="U1016" s="29" t="s">
        <v>15745</v>
      </c>
      <c r="V1016" s="29">
        <v>343</v>
      </c>
      <c r="W1016" s="29" t="s">
        <v>396</v>
      </c>
      <c r="X1016" s="29" t="s">
        <v>15746</v>
      </c>
      <c r="Y1016" s="29" t="s">
        <v>4385</v>
      </c>
      <c r="Z1016" s="29" t="s">
        <v>15747</v>
      </c>
      <c r="AA1016" s="29" t="s">
        <v>15747</v>
      </c>
      <c r="AB1016" s="29" t="s">
        <v>588</v>
      </c>
      <c r="AC1016" s="29" t="s">
        <v>589</v>
      </c>
      <c r="AD1016" s="29" t="s">
        <v>5</v>
      </c>
      <c r="AE1016" s="29" t="s">
        <v>15748</v>
      </c>
      <c r="AF1016" s="29" t="s">
        <v>15749</v>
      </c>
      <c r="AG1016" s="29">
        <v>51</v>
      </c>
      <c r="AH1016" s="29" t="s">
        <v>15749</v>
      </c>
      <c r="AI1016" s="29" t="s">
        <v>15750</v>
      </c>
      <c r="AJ1016" s="29">
        <v>18</v>
      </c>
      <c r="AK1016" s="29" t="s">
        <v>15751</v>
      </c>
      <c r="AL1016" s="29" t="s">
        <v>15752</v>
      </c>
      <c r="AM1016" s="29">
        <v>57</v>
      </c>
      <c r="AN1016" s="1">
        <f t="shared" si="57"/>
        <v>1</v>
      </c>
      <c r="AO1016" s="1">
        <f t="shared" si="58"/>
        <v>1</v>
      </c>
      <c r="AP1016" s="30">
        <f t="shared" si="59"/>
        <v>46298</v>
      </c>
      <c r="AQ1016" s="1" t="str">
        <f>IF(COUNTIF('同场线路Rotas do mesmo SC'!A:A,C1016)&gt;0,"Sim","Não")</f>
        <v>Não</v>
      </c>
      <c r="AR1016" s="1" t="str">
        <f>IF(COUNTIF(揽收业务网点!A:A,P1016)&gt;0,"Sim","Não")</f>
        <v>Não</v>
      </c>
    </row>
    <row r="1017" spans="1:44">
      <c r="A1017" s="29" t="s">
        <v>15753</v>
      </c>
      <c r="B1017" s="29" t="s">
        <v>379</v>
      </c>
      <c r="C1017" s="29" t="s">
        <v>2214</v>
      </c>
      <c r="D1017" s="29" t="s">
        <v>381</v>
      </c>
      <c r="E1017" s="29" t="s">
        <v>640</v>
      </c>
      <c r="F1017" s="29" t="s">
        <v>383</v>
      </c>
      <c r="G1017" s="29">
        <v>18</v>
      </c>
      <c r="H1017" s="29" t="s">
        <v>2215</v>
      </c>
      <c r="I1017" s="29" t="s">
        <v>702</v>
      </c>
      <c r="J1017" s="29" t="s">
        <v>642</v>
      </c>
      <c r="K1017" s="29" t="s">
        <v>387</v>
      </c>
      <c r="L1017" s="29" t="s">
        <v>643</v>
      </c>
      <c r="M1017" s="29" t="s">
        <v>2216</v>
      </c>
      <c r="N1017" s="29" t="s">
        <v>2217</v>
      </c>
      <c r="O1017" s="29" t="s">
        <v>2191</v>
      </c>
      <c r="P1017" s="29" t="s">
        <v>17</v>
      </c>
      <c r="Q1017" s="29" t="s">
        <v>11</v>
      </c>
      <c r="R1017" s="29" t="s">
        <v>3554</v>
      </c>
      <c r="S1017" s="29" t="s">
        <v>5610</v>
      </c>
      <c r="T1017" s="29" t="s">
        <v>15754</v>
      </c>
      <c r="U1017" s="29" t="s">
        <v>15755</v>
      </c>
      <c r="V1017" s="29">
        <v>540</v>
      </c>
      <c r="W1017" s="29" t="s">
        <v>396</v>
      </c>
      <c r="X1017" s="29" t="s">
        <v>15756</v>
      </c>
      <c r="Y1017" s="29" t="s">
        <v>15757</v>
      </c>
      <c r="Z1017" s="29" t="s">
        <v>15758</v>
      </c>
      <c r="AA1017" s="29" t="s">
        <v>15758</v>
      </c>
      <c r="AB1017" s="29" t="s">
        <v>653</v>
      </c>
      <c r="AC1017" s="29" t="s">
        <v>654</v>
      </c>
      <c r="AD1017" s="29" t="s">
        <v>11</v>
      </c>
      <c r="AE1017" s="29" t="s">
        <v>15759</v>
      </c>
      <c r="AF1017" s="29" t="s">
        <v>15760</v>
      </c>
      <c r="AG1017" s="29">
        <v>-22</v>
      </c>
      <c r="AH1017" s="29" t="s">
        <v>15760</v>
      </c>
      <c r="AI1017" s="29" t="s">
        <v>15761</v>
      </c>
      <c r="AJ1017" s="29">
        <v>119</v>
      </c>
      <c r="AK1017" s="29" t="s">
        <v>15762</v>
      </c>
      <c r="AL1017" s="29" t="s">
        <v>15763</v>
      </c>
      <c r="AM1017" s="29">
        <v>662</v>
      </c>
      <c r="AN1017" s="1">
        <f t="shared" si="57"/>
        <v>1</v>
      </c>
      <c r="AO1017" s="1">
        <f t="shared" si="58"/>
        <v>1</v>
      </c>
      <c r="AP1017" s="30">
        <f t="shared" si="59"/>
        <v>46297</v>
      </c>
      <c r="AQ1017" s="1" t="str">
        <f>IF(COUNTIF('同场线路Rotas do mesmo SC'!A:A,C1017)&gt;0,"Sim","Não")</f>
        <v>Não</v>
      </c>
      <c r="AR1017" s="1" t="str">
        <f>IF(COUNTIF(揽收业务网点!A:A,P1017)&gt;0,"Sim","Não")</f>
        <v>Sim</v>
      </c>
    </row>
    <row r="1018" spans="1:44">
      <c r="A1018" s="29" t="s">
        <v>15764</v>
      </c>
      <c r="B1018" s="29" t="s">
        <v>379</v>
      </c>
      <c r="C1018" s="29" t="s">
        <v>2231</v>
      </c>
      <c r="D1018" s="29" t="s">
        <v>381</v>
      </c>
      <c r="E1018" s="29" t="s">
        <v>382</v>
      </c>
      <c r="F1018" s="29" t="s">
        <v>383</v>
      </c>
      <c r="G1018" s="29">
        <v>178</v>
      </c>
      <c r="H1018" s="29" t="s">
        <v>2232</v>
      </c>
      <c r="I1018" s="29" t="s">
        <v>512</v>
      </c>
      <c r="J1018" s="29" t="s">
        <v>2233</v>
      </c>
      <c r="K1018" s="29" t="s">
        <v>387</v>
      </c>
      <c r="L1018" s="29" t="s">
        <v>2234</v>
      </c>
      <c r="M1018" s="29" t="s">
        <v>2233</v>
      </c>
      <c r="N1018" s="29" t="s">
        <v>2235</v>
      </c>
      <c r="O1018" s="29" t="s">
        <v>610</v>
      </c>
      <c r="P1018" s="29" t="s">
        <v>611</v>
      </c>
      <c r="Q1018" s="29" t="s">
        <v>94</v>
      </c>
      <c r="R1018" s="29" t="s">
        <v>10125</v>
      </c>
      <c r="S1018" s="29" t="s">
        <v>15765</v>
      </c>
      <c r="T1018" s="29" t="s">
        <v>15766</v>
      </c>
      <c r="U1018" s="29" t="s">
        <v>15767</v>
      </c>
      <c r="V1018" s="29">
        <v>7</v>
      </c>
      <c r="W1018" s="29" t="s">
        <v>396</v>
      </c>
      <c r="X1018" s="29" t="s">
        <v>15768</v>
      </c>
      <c r="Y1018" s="29" t="s">
        <v>725</v>
      </c>
      <c r="Z1018" s="29" t="s">
        <v>15769</v>
      </c>
      <c r="AA1018" s="29" t="s">
        <v>15769</v>
      </c>
      <c r="AB1018" s="29" t="s">
        <v>2242</v>
      </c>
      <c r="AC1018" s="29" t="s">
        <v>2243</v>
      </c>
      <c r="AD1018" s="29" t="s">
        <v>94</v>
      </c>
      <c r="AE1018" s="29" t="s">
        <v>15770</v>
      </c>
      <c r="AF1018" s="29" t="s">
        <v>15771</v>
      </c>
      <c r="AG1018" s="29">
        <v>-269</v>
      </c>
      <c r="AH1018" s="29" t="s">
        <v>15771</v>
      </c>
      <c r="AI1018" s="29" t="s">
        <v>15772</v>
      </c>
      <c r="AJ1018" s="29">
        <v>31</v>
      </c>
      <c r="AK1018" s="29" t="s">
        <v>15773</v>
      </c>
      <c r="AL1018" s="29" t="s">
        <v>15774</v>
      </c>
      <c r="AM1018" s="29">
        <v>206</v>
      </c>
      <c r="AN1018" s="1">
        <f t="shared" si="57"/>
        <v>1</v>
      </c>
      <c r="AO1018" s="1">
        <f t="shared" si="58"/>
        <v>1</v>
      </c>
      <c r="AP1018" s="30">
        <f t="shared" si="59"/>
        <v>46297</v>
      </c>
      <c r="AQ1018" s="1" t="str">
        <f>IF(COUNTIF('同场线路Rotas do mesmo SC'!A:A,C1018)&gt;0,"Sim","Não")</f>
        <v>Não</v>
      </c>
      <c r="AR1018" s="1" t="str">
        <f>IF(COUNTIF(揽收业务网点!A:A,P1018)&gt;0,"Sim","Não")</f>
        <v>Não</v>
      </c>
    </row>
    <row r="1019" spans="1:44">
      <c r="A1019" s="29" t="s">
        <v>15775</v>
      </c>
      <c r="B1019" s="29" t="s">
        <v>379</v>
      </c>
      <c r="C1019" s="29" t="s">
        <v>2250</v>
      </c>
      <c r="D1019" s="29" t="s">
        <v>381</v>
      </c>
      <c r="E1019" s="29" t="s">
        <v>382</v>
      </c>
      <c r="F1019" s="29" t="s">
        <v>383</v>
      </c>
      <c r="G1019" s="29">
        <v>280</v>
      </c>
      <c r="H1019" s="29" t="s">
        <v>11877</v>
      </c>
      <c r="I1019" s="29" t="s">
        <v>385</v>
      </c>
      <c r="J1019" s="29" t="s">
        <v>2252</v>
      </c>
      <c r="K1019" s="29" t="s">
        <v>387</v>
      </c>
      <c r="L1019" s="29" t="s">
        <v>2253</v>
      </c>
      <c r="M1019" s="29" t="s">
        <v>15776</v>
      </c>
      <c r="N1019" s="29" t="s">
        <v>15777</v>
      </c>
      <c r="O1019" s="29" t="s">
        <v>461</v>
      </c>
      <c r="P1019" s="29" t="s">
        <v>462</v>
      </c>
      <c r="Q1019" s="29" t="s">
        <v>5</v>
      </c>
      <c r="R1019" s="29" t="s">
        <v>15778</v>
      </c>
      <c r="S1019" s="29" t="s">
        <v>15779</v>
      </c>
      <c r="T1019" s="29" t="s">
        <v>15780</v>
      </c>
      <c r="U1019" s="29" t="s">
        <v>15781</v>
      </c>
      <c r="V1019" s="29">
        <v>249</v>
      </c>
      <c r="W1019" s="29" t="s">
        <v>396</v>
      </c>
      <c r="X1019" s="29" t="s">
        <v>15782</v>
      </c>
      <c r="Y1019" s="29" t="s">
        <v>2812</v>
      </c>
      <c r="Z1019" s="29" t="s">
        <v>15783</v>
      </c>
      <c r="AA1019" s="29" t="s">
        <v>15783</v>
      </c>
      <c r="AB1019" s="29" t="s">
        <v>2261</v>
      </c>
      <c r="AC1019" s="29" t="s">
        <v>2262</v>
      </c>
      <c r="AD1019" s="29" t="s">
        <v>5</v>
      </c>
      <c r="AE1019" s="29" t="s">
        <v>725</v>
      </c>
      <c r="AF1019" s="29" t="s">
        <v>15784</v>
      </c>
      <c r="AG1019" s="29">
        <v>-86</v>
      </c>
      <c r="AH1019" s="29" t="s">
        <v>15784</v>
      </c>
      <c r="AI1019" s="29" t="s">
        <v>15785</v>
      </c>
      <c r="AJ1019" s="29">
        <v>12</v>
      </c>
      <c r="AK1019" s="29" t="s">
        <v>15786</v>
      </c>
      <c r="AL1019" s="29" t="s">
        <v>15787</v>
      </c>
      <c r="AM1019" s="29">
        <v>4</v>
      </c>
      <c r="AN1019" s="1">
        <f t="shared" si="57"/>
        <v>1</v>
      </c>
      <c r="AO1019" s="1">
        <f t="shared" si="58"/>
        <v>1</v>
      </c>
      <c r="AP1019" s="30">
        <f t="shared" si="59"/>
        <v>46297</v>
      </c>
      <c r="AQ1019" s="1" t="str">
        <f>IF(COUNTIF('同场线路Rotas do mesmo SC'!A:A,C1019)&gt;0,"Sim","Não")</f>
        <v>Não</v>
      </c>
      <c r="AR1019" s="1" t="str">
        <f>IF(COUNTIF(揽收业务网点!A:A,P1019)&gt;0,"Sim","Não")</f>
        <v>Não</v>
      </c>
    </row>
    <row r="1020" spans="1:44">
      <c r="A1020" s="29" t="s">
        <v>15788</v>
      </c>
      <c r="B1020" s="29" t="s">
        <v>379</v>
      </c>
      <c r="C1020" s="29" t="s">
        <v>2268</v>
      </c>
      <c r="D1020" s="29" t="s">
        <v>381</v>
      </c>
      <c r="E1020" s="29" t="s">
        <v>382</v>
      </c>
      <c r="F1020" s="29" t="s">
        <v>383</v>
      </c>
      <c r="G1020" s="29">
        <v>240</v>
      </c>
      <c r="H1020" s="29" t="s">
        <v>15789</v>
      </c>
      <c r="I1020" s="29" t="s">
        <v>385</v>
      </c>
      <c r="J1020" s="29" t="s">
        <v>15790</v>
      </c>
      <c r="K1020" s="29" t="s">
        <v>387</v>
      </c>
      <c r="L1020" s="29" t="s">
        <v>15791</v>
      </c>
      <c r="M1020" s="29" t="s">
        <v>15790</v>
      </c>
      <c r="N1020" s="29" t="s">
        <v>15792</v>
      </c>
      <c r="O1020" s="29" t="s">
        <v>2273</v>
      </c>
      <c r="P1020" s="29" t="s">
        <v>2274</v>
      </c>
      <c r="Q1020" s="29" t="s">
        <v>2</v>
      </c>
      <c r="R1020" s="29" t="s">
        <v>7028</v>
      </c>
      <c r="S1020" s="29" t="s">
        <v>5695</v>
      </c>
      <c r="T1020" s="29" t="s">
        <v>15793</v>
      </c>
      <c r="U1020" s="29" t="s">
        <v>15794</v>
      </c>
      <c r="V1020" s="29">
        <v>58</v>
      </c>
      <c r="W1020" s="29" t="s">
        <v>396</v>
      </c>
      <c r="X1020" s="29" t="s">
        <v>15795</v>
      </c>
      <c r="Y1020" s="29" t="s">
        <v>723</v>
      </c>
      <c r="Z1020" s="29" t="s">
        <v>15796</v>
      </c>
      <c r="AA1020" s="29" t="s">
        <v>15796</v>
      </c>
      <c r="AB1020" s="29" t="s">
        <v>2281</v>
      </c>
      <c r="AC1020" s="29" t="s">
        <v>2282</v>
      </c>
      <c r="AD1020" s="29" t="s">
        <v>2</v>
      </c>
      <c r="AE1020" s="29" t="s">
        <v>15183</v>
      </c>
      <c r="AF1020" s="29" t="s">
        <v>15797</v>
      </c>
      <c r="AG1020" s="29">
        <v>-104</v>
      </c>
      <c r="AH1020" s="29" t="s">
        <v>15797</v>
      </c>
      <c r="AI1020" s="29" t="s">
        <v>15798</v>
      </c>
      <c r="AJ1020" s="29">
        <v>12</v>
      </c>
      <c r="AK1020" s="29" t="s">
        <v>15799</v>
      </c>
      <c r="AL1020" s="29" t="s">
        <v>15800</v>
      </c>
      <c r="AM1020" s="29">
        <v>383</v>
      </c>
      <c r="AN1020" s="1">
        <f t="shared" si="57"/>
        <v>1</v>
      </c>
      <c r="AO1020" s="1">
        <f t="shared" si="58"/>
        <v>1</v>
      </c>
      <c r="AP1020" s="30">
        <f t="shared" si="59"/>
        <v>46297</v>
      </c>
      <c r="AQ1020" s="1" t="str">
        <f>IF(COUNTIF('同场线路Rotas do mesmo SC'!A:A,C1020)&gt;0,"Sim","Não")</f>
        <v>Não</v>
      </c>
      <c r="AR1020" s="1" t="str">
        <f>IF(COUNTIF(揽收业务网点!A:A,P1020)&gt;0,"Sim","Não")</f>
        <v>Não</v>
      </c>
    </row>
    <row r="1021" spans="1:44">
      <c r="A1021" s="29" t="s">
        <v>15801</v>
      </c>
      <c r="B1021" s="29" t="s">
        <v>379</v>
      </c>
      <c r="C1021" s="29" t="s">
        <v>2288</v>
      </c>
      <c r="D1021" s="29" t="s">
        <v>381</v>
      </c>
      <c r="E1021" s="29" t="s">
        <v>640</v>
      </c>
      <c r="F1021" s="29" t="s">
        <v>383</v>
      </c>
      <c r="G1021" s="29">
        <v>20</v>
      </c>
      <c r="H1021" s="29" t="s">
        <v>2289</v>
      </c>
      <c r="I1021" s="29" t="s">
        <v>868</v>
      </c>
      <c r="J1021" s="29" t="s">
        <v>2187</v>
      </c>
      <c r="K1021" s="29" t="s">
        <v>387</v>
      </c>
      <c r="L1021" s="29" t="s">
        <v>2188</v>
      </c>
      <c r="M1021" s="29" t="s">
        <v>2290</v>
      </c>
      <c r="N1021" s="29" t="s">
        <v>2291</v>
      </c>
      <c r="O1021" s="29" t="s">
        <v>2292</v>
      </c>
      <c r="P1021" s="29" t="s">
        <v>15</v>
      </c>
      <c r="Q1021" s="29" t="s">
        <v>11</v>
      </c>
      <c r="R1021" s="29" t="s">
        <v>15802</v>
      </c>
      <c r="S1021" s="29" t="s">
        <v>15802</v>
      </c>
      <c r="T1021" s="29" t="s">
        <v>15803</v>
      </c>
      <c r="U1021" s="29" t="s">
        <v>15804</v>
      </c>
      <c r="V1021" s="29">
        <v>295</v>
      </c>
      <c r="W1021" s="29" t="s">
        <v>396</v>
      </c>
      <c r="X1021" s="29" t="s">
        <v>15805</v>
      </c>
      <c r="Y1021" s="29" t="s">
        <v>15226</v>
      </c>
      <c r="Z1021" s="29" t="s">
        <v>15806</v>
      </c>
      <c r="AA1021" s="29" t="s">
        <v>15806</v>
      </c>
      <c r="AB1021" s="29" t="s">
        <v>653</v>
      </c>
      <c r="AC1021" s="29" t="s">
        <v>654</v>
      </c>
      <c r="AD1021" s="29" t="s">
        <v>11</v>
      </c>
      <c r="AE1021" s="29" t="s">
        <v>15270</v>
      </c>
      <c r="AF1021" s="29" t="s">
        <v>15807</v>
      </c>
      <c r="AG1021" s="29">
        <v>-299</v>
      </c>
      <c r="AH1021" s="29" t="s">
        <v>15807</v>
      </c>
      <c r="AI1021" s="29" t="s">
        <v>15808</v>
      </c>
      <c r="AJ1021" s="29">
        <v>96</v>
      </c>
      <c r="AK1021" s="29" t="s">
        <v>15809</v>
      </c>
      <c r="AL1021" s="29" t="s">
        <v>15810</v>
      </c>
      <c r="AM1021" s="29">
        <v>617</v>
      </c>
      <c r="AN1021" s="1">
        <f t="shared" si="57"/>
        <v>1</v>
      </c>
      <c r="AO1021" s="1">
        <f t="shared" si="58"/>
        <v>1</v>
      </c>
      <c r="AP1021" s="30">
        <f t="shared" si="59"/>
        <v>46297</v>
      </c>
      <c r="AQ1021" s="1" t="str">
        <f>IF(COUNTIF('同场线路Rotas do mesmo SC'!A:A,C1021)&gt;0,"Sim","Não")</f>
        <v>Não</v>
      </c>
      <c r="AR1021" s="1" t="str">
        <f>IF(COUNTIF(揽收业务网点!A:A,P1021)&gt;0,"Sim","Não")</f>
        <v>Sim</v>
      </c>
    </row>
    <row r="1022" spans="1:44">
      <c r="A1022" s="29" t="s">
        <v>15811</v>
      </c>
      <c r="B1022" s="29" t="s">
        <v>379</v>
      </c>
      <c r="C1022" s="29" t="s">
        <v>595</v>
      </c>
      <c r="D1022" s="29" t="s">
        <v>381</v>
      </c>
      <c r="E1022" s="29" t="s">
        <v>382</v>
      </c>
      <c r="F1022" s="29" t="s">
        <v>383</v>
      </c>
      <c r="G1022" s="29">
        <v>413</v>
      </c>
      <c r="H1022" s="29" t="s">
        <v>596</v>
      </c>
      <c r="I1022" s="29" t="s">
        <v>409</v>
      </c>
      <c r="J1022" s="29" t="s">
        <v>597</v>
      </c>
      <c r="K1022" s="29" t="s">
        <v>387</v>
      </c>
      <c r="L1022" s="29" t="s">
        <v>598</v>
      </c>
      <c r="M1022" s="29" t="s">
        <v>15812</v>
      </c>
      <c r="N1022" s="29" t="s">
        <v>15813</v>
      </c>
      <c r="O1022" s="29" t="s">
        <v>601</v>
      </c>
      <c r="P1022" s="29" t="s">
        <v>602</v>
      </c>
      <c r="Q1022" s="29" t="s">
        <v>94</v>
      </c>
      <c r="R1022" s="29" t="s">
        <v>15814</v>
      </c>
      <c r="S1022" s="29" t="s">
        <v>15815</v>
      </c>
      <c r="T1022" s="29" t="s">
        <v>15816</v>
      </c>
      <c r="U1022" s="29" t="s">
        <v>15817</v>
      </c>
      <c r="V1022" s="29">
        <v>274</v>
      </c>
      <c r="W1022" s="29" t="s">
        <v>396</v>
      </c>
      <c r="X1022" s="29" t="s">
        <v>15818</v>
      </c>
      <c r="Y1022" s="29" t="s">
        <v>15819</v>
      </c>
      <c r="Z1022" s="29" t="s">
        <v>15820</v>
      </c>
      <c r="AA1022" s="29" t="s">
        <v>15820</v>
      </c>
      <c r="AB1022" s="29" t="s">
        <v>610</v>
      </c>
      <c r="AC1022" s="29" t="s">
        <v>611</v>
      </c>
      <c r="AD1022" s="29" t="s">
        <v>94</v>
      </c>
      <c r="AE1022" s="29" t="s">
        <v>15821</v>
      </c>
      <c r="AF1022" s="29" t="s">
        <v>15822</v>
      </c>
      <c r="AG1022" s="29">
        <v>67</v>
      </c>
      <c r="AH1022" s="29" t="s">
        <v>15822</v>
      </c>
      <c r="AI1022" s="29"/>
      <c r="AJ1022" s="29">
        <v>78</v>
      </c>
      <c r="AK1022" s="29" t="s">
        <v>15823</v>
      </c>
      <c r="AL1022" s="29" t="s">
        <v>15824</v>
      </c>
      <c r="AM1022" s="29">
        <v>149</v>
      </c>
      <c r="AN1022" s="1">
        <f t="shared" si="57"/>
        <v>1</v>
      </c>
      <c r="AO1022" s="1">
        <f t="shared" si="58"/>
        <v>0</v>
      </c>
      <c r="AP1022" s="30">
        <f t="shared" si="59"/>
        <v>46298</v>
      </c>
      <c r="AQ1022" s="1" t="str">
        <f>IF(COUNTIF('同场线路Rotas do mesmo SC'!A:A,C1022)&gt;0,"Sim","Não")</f>
        <v>Não</v>
      </c>
      <c r="AR1022" s="1" t="str">
        <f>IF(COUNTIF(揽收业务网点!A:A,P1022)&gt;0,"Sim","Não")</f>
        <v>Não</v>
      </c>
    </row>
    <row r="1023" spans="1:44">
      <c r="A1023" s="29" t="s">
        <v>15825</v>
      </c>
      <c r="B1023" s="29" t="s">
        <v>379</v>
      </c>
      <c r="C1023" s="29" t="s">
        <v>15826</v>
      </c>
      <c r="D1023" s="29" t="s">
        <v>381</v>
      </c>
      <c r="E1023" s="29" t="s">
        <v>382</v>
      </c>
      <c r="F1023" s="29" t="s">
        <v>383</v>
      </c>
      <c r="G1023" s="29">
        <v>12</v>
      </c>
      <c r="H1023" s="29" t="s">
        <v>15827</v>
      </c>
      <c r="I1023" s="29" t="s">
        <v>868</v>
      </c>
      <c r="J1023" s="29" t="s">
        <v>15828</v>
      </c>
      <c r="K1023" s="29" t="s">
        <v>387</v>
      </c>
      <c r="L1023" s="29" t="s">
        <v>15829</v>
      </c>
      <c r="M1023" s="29" t="s">
        <v>15828</v>
      </c>
      <c r="N1023" s="29" t="s">
        <v>15830</v>
      </c>
      <c r="O1023" s="29" t="s">
        <v>1807</v>
      </c>
      <c r="P1023" s="29" t="s">
        <v>1808</v>
      </c>
      <c r="Q1023" s="29" t="s">
        <v>2</v>
      </c>
      <c r="R1023" s="29" t="s">
        <v>1810</v>
      </c>
      <c r="S1023" s="29" t="s">
        <v>15831</v>
      </c>
      <c r="T1023" s="29" t="s">
        <v>15832</v>
      </c>
      <c r="U1023" s="29" t="s">
        <v>15833</v>
      </c>
      <c r="V1023" s="29">
        <v>65</v>
      </c>
      <c r="W1023" s="29" t="s">
        <v>396</v>
      </c>
      <c r="X1023" s="29" t="s">
        <v>15834</v>
      </c>
      <c r="Y1023" s="29" t="s">
        <v>15835</v>
      </c>
      <c r="Z1023" s="29" t="s">
        <v>15836</v>
      </c>
      <c r="AA1023" s="29" t="s">
        <v>15836</v>
      </c>
      <c r="AB1023" s="29" t="s">
        <v>15837</v>
      </c>
      <c r="AC1023" s="29" t="s">
        <v>15838</v>
      </c>
      <c r="AD1023" s="29" t="s">
        <v>2</v>
      </c>
      <c r="AE1023" s="29" t="s">
        <v>723</v>
      </c>
      <c r="AF1023" s="29" t="s">
        <v>15839</v>
      </c>
      <c r="AG1023" s="29">
        <v>-1</v>
      </c>
      <c r="AH1023" s="29" t="s">
        <v>15839</v>
      </c>
      <c r="AI1023" s="29" t="s">
        <v>15840</v>
      </c>
      <c r="AJ1023" s="29">
        <v>116</v>
      </c>
      <c r="AK1023" s="29" t="s">
        <v>15841</v>
      </c>
      <c r="AL1023" s="29" t="s">
        <v>15842</v>
      </c>
      <c r="AM1023" s="29">
        <v>601</v>
      </c>
      <c r="AN1023" s="1">
        <f t="shared" si="57"/>
        <v>1</v>
      </c>
      <c r="AO1023" s="1">
        <f t="shared" si="58"/>
        <v>1</v>
      </c>
      <c r="AP1023" s="30">
        <f t="shared" si="59"/>
        <v>46297</v>
      </c>
      <c r="AQ1023" s="1" t="str">
        <f>IF(COUNTIF('同场线路Rotas do mesmo SC'!A:A,C1023)&gt;0,"Sim","Não")</f>
        <v>Não</v>
      </c>
      <c r="AR1023" s="1" t="str">
        <f>IF(COUNTIF(揽收业务网点!A:A,P1023)&gt;0,"Sim","Não")</f>
        <v>Não</v>
      </c>
    </row>
    <row r="1024" spans="1:44">
      <c r="A1024" s="29" t="s">
        <v>15825</v>
      </c>
      <c r="B1024" s="29" t="s">
        <v>379</v>
      </c>
      <c r="C1024" s="29" t="s">
        <v>15826</v>
      </c>
      <c r="D1024" s="29" t="s">
        <v>381</v>
      </c>
      <c r="E1024" s="29" t="s">
        <v>382</v>
      </c>
      <c r="F1024" s="29" t="s">
        <v>383</v>
      </c>
      <c r="G1024" s="29">
        <v>15</v>
      </c>
      <c r="H1024" s="29" t="s">
        <v>15827</v>
      </c>
      <c r="I1024" s="29" t="s">
        <v>868</v>
      </c>
      <c r="J1024" s="29" t="s">
        <v>15828</v>
      </c>
      <c r="K1024" s="29" t="s">
        <v>387</v>
      </c>
      <c r="L1024" s="29" t="s">
        <v>15829</v>
      </c>
      <c r="M1024" s="29" t="s">
        <v>15828</v>
      </c>
      <c r="N1024" s="29" t="s">
        <v>15830</v>
      </c>
      <c r="O1024" s="29" t="s">
        <v>15837</v>
      </c>
      <c r="P1024" s="29" t="s">
        <v>15838</v>
      </c>
      <c r="Q1024" s="29" t="s">
        <v>2</v>
      </c>
      <c r="R1024" s="29" t="s">
        <v>10646</v>
      </c>
      <c r="S1024" s="29" t="s">
        <v>10646</v>
      </c>
      <c r="T1024" s="29" t="s">
        <v>15843</v>
      </c>
      <c r="U1024" s="29" t="s">
        <v>15844</v>
      </c>
      <c r="V1024" s="29">
        <v>1</v>
      </c>
      <c r="W1024" s="29" t="s">
        <v>396</v>
      </c>
      <c r="X1024" s="29" t="s">
        <v>15845</v>
      </c>
      <c r="Y1024" s="29" t="s">
        <v>15846</v>
      </c>
      <c r="Z1024" s="29" t="s">
        <v>15847</v>
      </c>
      <c r="AA1024" s="29" t="s">
        <v>15847</v>
      </c>
      <c r="AB1024" s="29" t="s">
        <v>15848</v>
      </c>
      <c r="AC1024" s="29" t="s">
        <v>15849</v>
      </c>
      <c r="AD1024" s="29" t="s">
        <v>2</v>
      </c>
      <c r="AE1024" s="29" t="s">
        <v>15850</v>
      </c>
      <c r="AF1024" s="29" t="s">
        <v>15851</v>
      </c>
      <c r="AG1024" s="29">
        <v>-6</v>
      </c>
      <c r="AH1024" s="29" t="s">
        <v>15851</v>
      </c>
      <c r="AI1024" s="29" t="s">
        <v>15852</v>
      </c>
      <c r="AJ1024" s="29">
        <v>32</v>
      </c>
      <c r="AK1024" s="29" t="s">
        <v>15853</v>
      </c>
      <c r="AL1024" s="29" t="s">
        <v>15854</v>
      </c>
      <c r="AM1024" s="29">
        <v>1717</v>
      </c>
      <c r="AN1024" s="1">
        <f t="shared" si="57"/>
        <v>1</v>
      </c>
      <c r="AO1024" s="1">
        <f t="shared" si="58"/>
        <v>1</v>
      </c>
      <c r="AP1024" s="30">
        <f t="shared" si="59"/>
        <v>46297</v>
      </c>
      <c r="AQ1024" s="1" t="str">
        <f>IF(COUNTIF('同场线路Rotas do mesmo SC'!A:A,C1024)&gt;0,"Sim","Não")</f>
        <v>Não</v>
      </c>
      <c r="AR1024" s="1" t="str">
        <f>IF(COUNTIF(揽收业务网点!A:A,P1024)&gt;0,"Sim","Não")</f>
        <v>Não</v>
      </c>
    </row>
    <row r="1025" spans="1:44">
      <c r="A1025" s="29" t="s">
        <v>15855</v>
      </c>
      <c r="B1025" s="29" t="s">
        <v>379</v>
      </c>
      <c r="C1025" s="29" t="s">
        <v>2315</v>
      </c>
      <c r="D1025" s="29" t="s">
        <v>381</v>
      </c>
      <c r="E1025" s="29" t="s">
        <v>382</v>
      </c>
      <c r="F1025" s="29" t="s">
        <v>383</v>
      </c>
      <c r="G1025" s="29">
        <v>30</v>
      </c>
      <c r="H1025" s="29" t="s">
        <v>15856</v>
      </c>
      <c r="I1025" s="29" t="s">
        <v>385</v>
      </c>
      <c r="J1025" s="29" t="s">
        <v>15857</v>
      </c>
      <c r="K1025" s="29" t="s">
        <v>387</v>
      </c>
      <c r="L1025" s="29" t="s">
        <v>15858</v>
      </c>
      <c r="M1025" s="29" t="s">
        <v>15859</v>
      </c>
      <c r="N1025" s="29" t="s">
        <v>15860</v>
      </c>
      <c r="O1025" s="29" t="s">
        <v>1785</v>
      </c>
      <c r="P1025" s="29" t="s">
        <v>1786</v>
      </c>
      <c r="Q1025" s="29" t="s">
        <v>2</v>
      </c>
      <c r="R1025" s="29" t="s">
        <v>15861</v>
      </c>
      <c r="S1025" s="29" t="s">
        <v>14594</v>
      </c>
      <c r="T1025" s="29" t="s">
        <v>15862</v>
      </c>
      <c r="U1025" s="29" t="s">
        <v>15863</v>
      </c>
      <c r="V1025" s="29">
        <v>1</v>
      </c>
      <c r="W1025" s="29" t="s">
        <v>396</v>
      </c>
      <c r="X1025" s="29" t="s">
        <v>15864</v>
      </c>
      <c r="Y1025" s="29" t="s">
        <v>15183</v>
      </c>
      <c r="Z1025" s="29" t="s">
        <v>15865</v>
      </c>
      <c r="AA1025" s="29" t="s">
        <v>15865</v>
      </c>
      <c r="AB1025" s="29" t="s">
        <v>2327</v>
      </c>
      <c r="AC1025" s="29" t="s">
        <v>2328</v>
      </c>
      <c r="AD1025" s="29" t="s">
        <v>2</v>
      </c>
      <c r="AE1025" s="29" t="s">
        <v>15866</v>
      </c>
      <c r="AF1025" s="29" t="s">
        <v>15867</v>
      </c>
      <c r="AG1025" s="29">
        <v>-123</v>
      </c>
      <c r="AH1025" s="29" t="s">
        <v>15867</v>
      </c>
      <c r="AI1025" s="29" t="s">
        <v>15868</v>
      </c>
      <c r="AJ1025" s="29">
        <v>6</v>
      </c>
      <c r="AK1025" s="29" t="s">
        <v>15869</v>
      </c>
      <c r="AL1025" s="29" t="s">
        <v>15870</v>
      </c>
      <c r="AM1025" s="29">
        <v>15</v>
      </c>
      <c r="AN1025" s="1">
        <f t="shared" si="57"/>
        <v>1</v>
      </c>
      <c r="AO1025" s="1">
        <f t="shared" si="58"/>
        <v>1</v>
      </c>
      <c r="AP1025" s="30">
        <f t="shared" si="59"/>
        <v>46297</v>
      </c>
      <c r="AQ1025" s="1" t="str">
        <f>IF(COUNTIF('同场线路Rotas do mesmo SC'!A:A,C1025)&gt;0,"Sim","Não")</f>
        <v>Não</v>
      </c>
      <c r="AR1025" s="1" t="str">
        <f>IF(COUNTIF(揽收业务网点!A:A,P1025)&gt;0,"Sim","Não")</f>
        <v>Não</v>
      </c>
    </row>
    <row r="1026" spans="1:44">
      <c r="A1026" s="29" t="s">
        <v>15871</v>
      </c>
      <c r="B1026" s="29" t="s">
        <v>379</v>
      </c>
      <c r="C1026" s="29" t="s">
        <v>2335</v>
      </c>
      <c r="D1026" s="29" t="s">
        <v>381</v>
      </c>
      <c r="E1026" s="29" t="s">
        <v>382</v>
      </c>
      <c r="F1026" s="29" t="s">
        <v>383</v>
      </c>
      <c r="G1026" s="29">
        <v>214</v>
      </c>
      <c r="H1026" s="29" t="s">
        <v>7966</v>
      </c>
      <c r="I1026" s="29" t="s">
        <v>385</v>
      </c>
      <c r="J1026" s="29" t="s">
        <v>2337</v>
      </c>
      <c r="K1026" s="29" t="s">
        <v>387</v>
      </c>
      <c r="L1026" s="29" t="s">
        <v>2338</v>
      </c>
      <c r="M1026" s="29" t="s">
        <v>7967</v>
      </c>
      <c r="N1026" s="29" t="s">
        <v>7968</v>
      </c>
      <c r="O1026" s="29" t="s">
        <v>2341</v>
      </c>
      <c r="P1026" s="29" t="s">
        <v>2342</v>
      </c>
      <c r="Q1026" s="29" t="s">
        <v>5</v>
      </c>
      <c r="R1026" s="29" t="s">
        <v>10233</v>
      </c>
      <c r="S1026" s="29" t="s">
        <v>15872</v>
      </c>
      <c r="T1026" s="29" t="s">
        <v>3942</v>
      </c>
      <c r="U1026" s="29" t="s">
        <v>15873</v>
      </c>
      <c r="V1026" s="29">
        <v>382</v>
      </c>
      <c r="W1026" s="29" t="s">
        <v>396</v>
      </c>
      <c r="X1026" s="29" t="s">
        <v>15874</v>
      </c>
      <c r="Y1026" s="29" t="s">
        <v>8035</v>
      </c>
      <c r="Z1026" s="29" t="s">
        <v>15875</v>
      </c>
      <c r="AA1026" s="29" t="s">
        <v>15875</v>
      </c>
      <c r="AB1026" s="29" t="s">
        <v>2349</v>
      </c>
      <c r="AC1026" s="29" t="s">
        <v>2350</v>
      </c>
      <c r="AD1026" s="29" t="s">
        <v>94</v>
      </c>
      <c r="AE1026" s="29" t="s">
        <v>15876</v>
      </c>
      <c r="AF1026" s="29" t="s">
        <v>15877</v>
      </c>
      <c r="AG1026" s="29">
        <v>-65</v>
      </c>
      <c r="AH1026" s="29" t="s">
        <v>15877</v>
      </c>
      <c r="AI1026" s="29" t="s">
        <v>15878</v>
      </c>
      <c r="AJ1026" s="29">
        <v>117</v>
      </c>
      <c r="AK1026" s="29" t="s">
        <v>15879</v>
      </c>
      <c r="AL1026" s="29" t="s">
        <v>15880</v>
      </c>
      <c r="AM1026" s="29">
        <v>178</v>
      </c>
      <c r="AN1026" s="1">
        <f t="shared" si="57"/>
        <v>1</v>
      </c>
      <c r="AO1026" s="1">
        <f t="shared" si="58"/>
        <v>1</v>
      </c>
      <c r="AP1026" s="30">
        <f t="shared" si="59"/>
        <v>46297</v>
      </c>
      <c r="AQ1026" s="1" t="str">
        <f>IF(COUNTIF('同场线路Rotas do mesmo SC'!A:A,C1026)&gt;0,"Sim","Não")</f>
        <v>Não</v>
      </c>
      <c r="AR1026" s="1" t="str">
        <f>IF(COUNTIF(揽收业务网点!A:A,P1026)&gt;0,"Sim","Não")</f>
        <v>Não</v>
      </c>
    </row>
    <row r="1027" spans="1:44">
      <c r="A1027" s="29" t="s">
        <v>15881</v>
      </c>
      <c r="B1027" s="29" t="s">
        <v>379</v>
      </c>
      <c r="C1027" s="29" t="s">
        <v>2399</v>
      </c>
      <c r="D1027" s="29" t="s">
        <v>381</v>
      </c>
      <c r="E1027" s="29" t="s">
        <v>382</v>
      </c>
      <c r="F1027" s="29" t="s">
        <v>383</v>
      </c>
      <c r="G1027" s="29">
        <v>224</v>
      </c>
      <c r="H1027" s="29" t="s">
        <v>2400</v>
      </c>
      <c r="I1027" s="29" t="s">
        <v>702</v>
      </c>
      <c r="J1027" s="29" t="s">
        <v>2401</v>
      </c>
      <c r="K1027" s="29" t="s">
        <v>387</v>
      </c>
      <c r="L1027" s="29" t="s">
        <v>2402</v>
      </c>
      <c r="M1027" s="29" t="s">
        <v>8471</v>
      </c>
      <c r="N1027" s="29" t="s">
        <v>8472</v>
      </c>
      <c r="O1027" s="29" t="s">
        <v>601</v>
      </c>
      <c r="P1027" s="29" t="s">
        <v>602</v>
      </c>
      <c r="Q1027" s="29" t="s">
        <v>94</v>
      </c>
      <c r="R1027" s="29" t="s">
        <v>15882</v>
      </c>
      <c r="S1027" s="29" t="s">
        <v>15883</v>
      </c>
      <c r="T1027" s="29" t="s">
        <v>15884</v>
      </c>
      <c r="U1027" s="29" t="s">
        <v>15885</v>
      </c>
      <c r="V1027" s="29">
        <v>74</v>
      </c>
      <c r="W1027" s="29" t="s">
        <v>396</v>
      </c>
      <c r="X1027" s="29" t="s">
        <v>15886</v>
      </c>
      <c r="Y1027" s="29" t="s">
        <v>2920</v>
      </c>
      <c r="Z1027" s="29" t="s">
        <v>15887</v>
      </c>
      <c r="AA1027" s="29" t="s">
        <v>15887</v>
      </c>
      <c r="AB1027" s="29" t="s">
        <v>2411</v>
      </c>
      <c r="AC1027" s="29" t="s">
        <v>2412</v>
      </c>
      <c r="AD1027" s="29" t="s">
        <v>94</v>
      </c>
      <c r="AE1027" s="29" t="s">
        <v>4383</v>
      </c>
      <c r="AF1027" s="29" t="s">
        <v>15888</v>
      </c>
      <c r="AG1027" s="29">
        <v>-21</v>
      </c>
      <c r="AH1027" s="29" t="s">
        <v>15888</v>
      </c>
      <c r="AI1027" s="29" t="s">
        <v>15889</v>
      </c>
      <c r="AJ1027" s="29">
        <v>99</v>
      </c>
      <c r="AK1027" s="29" t="s">
        <v>15890</v>
      </c>
      <c r="AL1027" s="29" t="s">
        <v>15891</v>
      </c>
      <c r="AM1027" s="29">
        <v>574</v>
      </c>
      <c r="AN1027" s="1">
        <f t="shared" si="57"/>
        <v>1</v>
      </c>
      <c r="AO1027" s="1">
        <f t="shared" si="58"/>
        <v>1</v>
      </c>
      <c r="AP1027" s="30">
        <f t="shared" si="59"/>
        <v>46297</v>
      </c>
      <c r="AQ1027" s="1" t="str">
        <f>IF(COUNTIF('同场线路Rotas do mesmo SC'!A:A,C1027)&gt;0,"Sim","Não")</f>
        <v>Não</v>
      </c>
      <c r="AR1027" s="1" t="str">
        <f>IF(COUNTIF(揽收业务网点!A:A,P1027)&gt;0,"Sim","Não")</f>
        <v>Não</v>
      </c>
    </row>
    <row r="1028" spans="1:44">
      <c r="A1028" s="29" t="s">
        <v>15892</v>
      </c>
      <c r="B1028" s="29" t="s">
        <v>379</v>
      </c>
      <c r="C1028" s="29" t="s">
        <v>2418</v>
      </c>
      <c r="D1028" s="29" t="s">
        <v>381</v>
      </c>
      <c r="E1028" s="29" t="s">
        <v>640</v>
      </c>
      <c r="F1028" s="29" t="s">
        <v>383</v>
      </c>
      <c r="G1028" s="29">
        <v>467</v>
      </c>
      <c r="H1028" s="29" t="s">
        <v>2419</v>
      </c>
      <c r="I1028" s="29" t="s">
        <v>663</v>
      </c>
      <c r="J1028" s="29" t="s">
        <v>794</v>
      </c>
      <c r="K1028" s="29" t="s">
        <v>387</v>
      </c>
      <c r="L1028" s="29" t="s">
        <v>813</v>
      </c>
      <c r="M1028" s="29" t="s">
        <v>15893</v>
      </c>
      <c r="N1028" s="29" t="s">
        <v>15894</v>
      </c>
      <c r="O1028" s="29" t="s">
        <v>798</v>
      </c>
      <c r="P1028" s="29" t="s">
        <v>93</v>
      </c>
      <c r="Q1028" s="29" t="s">
        <v>94</v>
      </c>
      <c r="R1028" s="29" t="s">
        <v>15895</v>
      </c>
      <c r="S1028" s="29" t="s">
        <v>15895</v>
      </c>
      <c r="T1028" s="29" t="s">
        <v>15896</v>
      </c>
      <c r="U1028" s="29" t="s">
        <v>15897</v>
      </c>
      <c r="V1028" s="29">
        <v>242</v>
      </c>
      <c r="W1028" s="29" t="s">
        <v>396</v>
      </c>
      <c r="X1028" s="29" t="s">
        <v>15898</v>
      </c>
      <c r="Y1028" s="29" t="s">
        <v>15899</v>
      </c>
      <c r="Z1028" s="29" t="s">
        <v>15900</v>
      </c>
      <c r="AA1028" s="29" t="s">
        <v>15900</v>
      </c>
      <c r="AB1028" s="29" t="s">
        <v>1744</v>
      </c>
      <c r="AC1028" s="29" t="s">
        <v>1745</v>
      </c>
      <c r="AD1028" s="29" t="s">
        <v>94</v>
      </c>
      <c r="AE1028" s="29" t="s">
        <v>15901</v>
      </c>
      <c r="AF1028" s="29" t="s">
        <v>15902</v>
      </c>
      <c r="AG1028" s="29">
        <v>20</v>
      </c>
      <c r="AH1028" s="29" t="s">
        <v>15902</v>
      </c>
      <c r="AI1028" s="29" t="s">
        <v>15903</v>
      </c>
      <c r="AJ1028" s="29">
        <v>56</v>
      </c>
      <c r="AK1028" s="29" t="s">
        <v>15904</v>
      </c>
      <c r="AL1028" s="29" t="s">
        <v>15905</v>
      </c>
      <c r="AM1028" s="29">
        <v>64</v>
      </c>
      <c r="AN1028" s="1">
        <f t="shared" si="57"/>
        <v>1</v>
      </c>
      <c r="AO1028" s="1">
        <f t="shared" si="58"/>
        <v>1</v>
      </c>
      <c r="AP1028" s="30">
        <f t="shared" si="59"/>
        <v>46297</v>
      </c>
      <c r="AQ1028" s="1" t="str">
        <f>IF(COUNTIF('同场线路Rotas do mesmo SC'!A:A,C1028)&gt;0,"Sim","Não")</f>
        <v>Não</v>
      </c>
      <c r="AR1028" s="1" t="str">
        <f>IF(COUNTIF(揽收业务网点!A:A,P1028)&gt;0,"Sim","Não")</f>
        <v>Sim</v>
      </c>
    </row>
    <row r="1029" spans="1:44">
      <c r="A1029" s="29" t="s">
        <v>15906</v>
      </c>
      <c r="B1029" s="29" t="s">
        <v>379</v>
      </c>
      <c r="C1029" s="29" t="s">
        <v>2435</v>
      </c>
      <c r="D1029" s="29" t="s">
        <v>381</v>
      </c>
      <c r="E1029" s="29" t="s">
        <v>382</v>
      </c>
      <c r="F1029" s="29" t="s">
        <v>732</v>
      </c>
      <c r="G1029" s="29">
        <v>21</v>
      </c>
      <c r="H1029" s="29" t="s">
        <v>2436</v>
      </c>
      <c r="I1029" s="29" t="s">
        <v>702</v>
      </c>
      <c r="J1029" s="29" t="s">
        <v>2437</v>
      </c>
      <c r="K1029" s="29" t="s">
        <v>387</v>
      </c>
      <c r="L1029" s="29" t="s">
        <v>2438</v>
      </c>
      <c r="M1029" s="29" t="s">
        <v>2439</v>
      </c>
      <c r="N1029" s="29" t="s">
        <v>2440</v>
      </c>
      <c r="O1029" s="29" t="s">
        <v>1111</v>
      </c>
      <c r="P1029" s="29" t="s">
        <v>1112</v>
      </c>
      <c r="Q1029" s="29" t="s">
        <v>168</v>
      </c>
      <c r="R1029" s="29" t="s">
        <v>15907</v>
      </c>
      <c r="S1029" s="29" t="s">
        <v>15908</v>
      </c>
      <c r="T1029" s="29" t="s">
        <v>15909</v>
      </c>
      <c r="U1029" s="29" t="s">
        <v>15910</v>
      </c>
      <c r="V1029" s="29">
        <v>32</v>
      </c>
      <c r="W1029" s="29" t="s">
        <v>396</v>
      </c>
      <c r="X1029" s="29" t="s">
        <v>15911</v>
      </c>
      <c r="Y1029" s="29" t="s">
        <v>15357</v>
      </c>
      <c r="Z1029" s="29" t="s">
        <v>15912</v>
      </c>
      <c r="AA1029" s="29" t="s">
        <v>15912</v>
      </c>
      <c r="AB1029" s="29" t="s">
        <v>2447</v>
      </c>
      <c r="AC1029" s="29" t="s">
        <v>2448</v>
      </c>
      <c r="AD1029" s="29" t="s">
        <v>168</v>
      </c>
      <c r="AE1029" s="29" t="s">
        <v>15686</v>
      </c>
      <c r="AF1029" s="29" t="s">
        <v>15913</v>
      </c>
      <c r="AG1029" s="29">
        <v>42</v>
      </c>
      <c r="AH1029" s="29" t="s">
        <v>15913</v>
      </c>
      <c r="AI1029" s="29" t="s">
        <v>15914</v>
      </c>
      <c r="AJ1029" s="29">
        <v>24</v>
      </c>
      <c r="AK1029" s="29" t="s">
        <v>15915</v>
      </c>
      <c r="AL1029" s="29" t="s">
        <v>15916</v>
      </c>
      <c r="AM1029" s="29">
        <v>57</v>
      </c>
      <c r="AN1029" s="1">
        <f t="shared" si="57"/>
        <v>1</v>
      </c>
      <c r="AO1029" s="1">
        <f t="shared" si="58"/>
        <v>1</v>
      </c>
      <c r="AP1029" s="30">
        <f t="shared" si="59"/>
        <v>46297</v>
      </c>
      <c r="AQ1029" s="1" t="str">
        <f>IF(COUNTIF('同场线路Rotas do mesmo SC'!A:A,C1029)&gt;0,"Sim","Não")</f>
        <v>Não</v>
      </c>
      <c r="AR1029" s="1" t="str">
        <f>IF(COUNTIF(揽收业务网点!A:A,P1029)&gt;0,"Sim","Não")</f>
        <v>Não</v>
      </c>
    </row>
    <row r="1030" spans="1:44">
      <c r="A1030" s="29" t="s">
        <v>15917</v>
      </c>
      <c r="B1030" s="29" t="s">
        <v>379</v>
      </c>
      <c r="C1030" s="29" t="s">
        <v>2454</v>
      </c>
      <c r="D1030" s="29" t="s">
        <v>381</v>
      </c>
      <c r="E1030" s="29" t="s">
        <v>382</v>
      </c>
      <c r="F1030" s="29" t="s">
        <v>383</v>
      </c>
      <c r="G1030" s="29">
        <v>118</v>
      </c>
      <c r="H1030" s="29" t="s">
        <v>2455</v>
      </c>
      <c r="I1030" s="29" t="s">
        <v>512</v>
      </c>
      <c r="J1030" s="29" t="s">
        <v>2456</v>
      </c>
      <c r="K1030" s="29" t="s">
        <v>387</v>
      </c>
      <c r="L1030" s="29" t="s">
        <v>2457</v>
      </c>
      <c r="M1030" s="29" t="s">
        <v>2456</v>
      </c>
      <c r="N1030" s="29" t="s">
        <v>2458</v>
      </c>
      <c r="O1030" s="29" t="s">
        <v>2459</v>
      </c>
      <c r="P1030" s="29" t="s">
        <v>2460</v>
      </c>
      <c r="Q1030" s="29" t="s">
        <v>94</v>
      </c>
      <c r="R1030" s="29" t="s">
        <v>11393</v>
      </c>
      <c r="S1030" s="29" t="s">
        <v>11393</v>
      </c>
      <c r="T1030" s="29" t="s">
        <v>15918</v>
      </c>
      <c r="U1030" s="29" t="s">
        <v>15919</v>
      </c>
      <c r="V1030" s="29">
        <v>1</v>
      </c>
      <c r="W1030" s="29" t="s">
        <v>396</v>
      </c>
      <c r="X1030" s="29" t="s">
        <v>15920</v>
      </c>
      <c r="Y1030" s="29" t="s">
        <v>1541</v>
      </c>
      <c r="Z1030" s="29" t="s">
        <v>15921</v>
      </c>
      <c r="AA1030" s="29" t="s">
        <v>15921</v>
      </c>
      <c r="AB1030" s="29" t="s">
        <v>2466</v>
      </c>
      <c r="AC1030" s="29" t="s">
        <v>2467</v>
      </c>
      <c r="AD1030" s="29" t="s">
        <v>94</v>
      </c>
      <c r="AE1030" s="29" t="s">
        <v>15922</v>
      </c>
      <c r="AF1030" s="29" t="s">
        <v>15923</v>
      </c>
      <c r="AG1030" s="29">
        <v>-307</v>
      </c>
      <c r="AH1030" s="29" t="s">
        <v>15923</v>
      </c>
      <c r="AI1030" s="29" t="s">
        <v>15924</v>
      </c>
      <c r="AJ1030" s="29">
        <v>81</v>
      </c>
      <c r="AK1030" s="29" t="s">
        <v>15925</v>
      </c>
      <c r="AL1030" s="29" t="s">
        <v>15926</v>
      </c>
      <c r="AM1030" s="29">
        <v>181</v>
      </c>
      <c r="AN1030" s="1">
        <f t="shared" si="57"/>
        <v>1</v>
      </c>
      <c r="AO1030" s="1">
        <f t="shared" si="58"/>
        <v>1</v>
      </c>
      <c r="AP1030" s="30">
        <f t="shared" si="59"/>
        <v>46297</v>
      </c>
      <c r="AQ1030" s="1" t="str">
        <f>IF(COUNTIF('同场线路Rotas do mesmo SC'!A:A,C1030)&gt;0,"Sim","Não")</f>
        <v>Não</v>
      </c>
      <c r="AR1030" s="1" t="str">
        <f>IF(COUNTIF(揽收业务网点!A:A,P1030)&gt;0,"Sim","Não")</f>
        <v>Não</v>
      </c>
    </row>
    <row r="1031" spans="1:44">
      <c r="A1031" s="29" t="s">
        <v>15927</v>
      </c>
      <c r="B1031" s="29" t="s">
        <v>379</v>
      </c>
      <c r="C1031" s="29" t="s">
        <v>2474</v>
      </c>
      <c r="D1031" s="29" t="s">
        <v>381</v>
      </c>
      <c r="E1031" s="29" t="s">
        <v>640</v>
      </c>
      <c r="F1031" s="29" t="s">
        <v>383</v>
      </c>
      <c r="G1031" s="29">
        <v>25</v>
      </c>
      <c r="H1031" s="29" t="s">
        <v>9162</v>
      </c>
      <c r="I1031" s="29" t="s">
        <v>868</v>
      </c>
      <c r="J1031" s="29" t="s">
        <v>2476</v>
      </c>
      <c r="K1031" s="29" t="s">
        <v>411</v>
      </c>
      <c r="L1031" s="29" t="s">
        <v>2477</v>
      </c>
      <c r="M1031" s="29" t="s">
        <v>2478</v>
      </c>
      <c r="N1031" s="29" t="s">
        <v>2479</v>
      </c>
      <c r="O1031" s="29" t="s">
        <v>2480</v>
      </c>
      <c r="P1031" s="29" t="s">
        <v>18</v>
      </c>
      <c r="Q1031" s="29" t="s">
        <v>11</v>
      </c>
      <c r="R1031" s="29" t="s">
        <v>15928</v>
      </c>
      <c r="S1031" s="29" t="s">
        <v>2193</v>
      </c>
      <c r="T1031" s="29" t="s">
        <v>15929</v>
      </c>
      <c r="U1031" s="29" t="s">
        <v>15930</v>
      </c>
      <c r="V1031" s="29">
        <v>472</v>
      </c>
      <c r="W1031" s="29" t="s">
        <v>396</v>
      </c>
      <c r="X1031" s="29" t="s">
        <v>15931</v>
      </c>
      <c r="Y1031" s="29" t="s">
        <v>15932</v>
      </c>
      <c r="Z1031" s="29" t="s">
        <v>15933</v>
      </c>
      <c r="AA1031" s="29" t="s">
        <v>15933</v>
      </c>
      <c r="AB1031" s="29" t="s">
        <v>653</v>
      </c>
      <c r="AC1031" s="29" t="s">
        <v>654</v>
      </c>
      <c r="AD1031" s="29" t="s">
        <v>11</v>
      </c>
      <c r="AE1031" s="29" t="s">
        <v>15934</v>
      </c>
      <c r="AF1031" s="29" t="s">
        <v>15935</v>
      </c>
      <c r="AG1031" s="29">
        <v>-134</v>
      </c>
      <c r="AH1031" s="29" t="s">
        <v>15935</v>
      </c>
      <c r="AI1031" s="29" t="s">
        <v>15936</v>
      </c>
      <c r="AJ1031" s="29">
        <v>184</v>
      </c>
      <c r="AK1031" s="29" t="s">
        <v>15937</v>
      </c>
      <c r="AL1031" s="29" t="s">
        <v>15938</v>
      </c>
      <c r="AM1031" s="29">
        <v>324</v>
      </c>
      <c r="AN1031" s="1">
        <f t="shared" si="57"/>
        <v>1</v>
      </c>
      <c r="AO1031" s="1">
        <f t="shared" si="58"/>
        <v>1</v>
      </c>
      <c r="AP1031" s="30">
        <f t="shared" si="59"/>
        <v>46297</v>
      </c>
      <c r="AQ1031" s="1" t="str">
        <f>IF(COUNTIF('同场线路Rotas do mesmo SC'!A:A,C1031)&gt;0,"Sim","Não")</f>
        <v>Não</v>
      </c>
      <c r="AR1031" s="1" t="str">
        <f>IF(COUNTIF(揽收业务网点!A:A,P1031)&gt;0,"Sim","Não")</f>
        <v>Sim</v>
      </c>
    </row>
    <row r="1032" spans="1:44">
      <c r="A1032" s="29" t="s">
        <v>15939</v>
      </c>
      <c r="B1032" s="29" t="s">
        <v>379</v>
      </c>
      <c r="C1032" s="29" t="s">
        <v>15940</v>
      </c>
      <c r="D1032" s="29" t="s">
        <v>381</v>
      </c>
      <c r="E1032" s="29" t="s">
        <v>382</v>
      </c>
      <c r="F1032" s="29" t="s">
        <v>383</v>
      </c>
      <c r="G1032" s="29">
        <v>101</v>
      </c>
      <c r="H1032" s="29" t="s">
        <v>15941</v>
      </c>
      <c r="I1032" s="29" t="s">
        <v>1289</v>
      </c>
      <c r="J1032" s="29" t="s">
        <v>15942</v>
      </c>
      <c r="K1032" s="29" t="s">
        <v>387</v>
      </c>
      <c r="L1032" s="29" t="s">
        <v>15943</v>
      </c>
      <c r="M1032" s="29" t="s">
        <v>15944</v>
      </c>
      <c r="N1032" s="29" t="s">
        <v>15945</v>
      </c>
      <c r="O1032" s="29" t="s">
        <v>15946</v>
      </c>
      <c r="P1032" s="29" t="s">
        <v>15947</v>
      </c>
      <c r="Q1032" s="29" t="s">
        <v>2</v>
      </c>
      <c r="R1032" s="29" t="s">
        <v>15948</v>
      </c>
      <c r="S1032" s="29" t="s">
        <v>9426</v>
      </c>
      <c r="T1032" s="29" t="s">
        <v>15949</v>
      </c>
      <c r="U1032" s="29" t="s">
        <v>15950</v>
      </c>
      <c r="V1032" s="29">
        <v>4</v>
      </c>
      <c r="W1032" s="29" t="s">
        <v>396</v>
      </c>
      <c r="X1032" s="29" t="s">
        <v>15951</v>
      </c>
      <c r="Y1032" s="29" t="s">
        <v>4385</v>
      </c>
      <c r="Z1032" s="29" t="s">
        <v>15952</v>
      </c>
      <c r="AA1032" s="29" t="s">
        <v>15952</v>
      </c>
      <c r="AB1032" s="29" t="s">
        <v>15953</v>
      </c>
      <c r="AC1032" s="29" t="s">
        <v>15954</v>
      </c>
      <c r="AD1032" s="29" t="s">
        <v>2</v>
      </c>
      <c r="AE1032" s="29" t="s">
        <v>725</v>
      </c>
      <c r="AF1032" s="29" t="s">
        <v>15955</v>
      </c>
      <c r="AG1032" s="29">
        <v>-200</v>
      </c>
      <c r="AH1032" s="29" t="s">
        <v>15955</v>
      </c>
      <c r="AI1032" s="29" t="s">
        <v>15956</v>
      </c>
      <c r="AJ1032" s="29">
        <v>106</v>
      </c>
      <c r="AK1032" s="29" t="s">
        <v>15957</v>
      </c>
      <c r="AL1032" s="29" t="s">
        <v>15958</v>
      </c>
      <c r="AM1032" s="29">
        <v>203</v>
      </c>
      <c r="AN1032" s="1">
        <f t="shared" si="57"/>
        <v>1</v>
      </c>
      <c r="AO1032" s="1">
        <f t="shared" si="58"/>
        <v>1</v>
      </c>
      <c r="AP1032" s="30">
        <f t="shared" si="59"/>
        <v>46297</v>
      </c>
      <c r="AQ1032" s="1" t="str">
        <f>IF(COUNTIF('同场线路Rotas do mesmo SC'!A:A,C1032)&gt;0,"Sim","Não")</f>
        <v>Não</v>
      </c>
      <c r="AR1032" s="1" t="str">
        <f>IF(COUNTIF(揽收业务网点!A:A,P1032)&gt;0,"Sim","Não")</f>
        <v>Não</v>
      </c>
    </row>
    <row r="1033" spans="1:44">
      <c r="A1033" s="29" t="s">
        <v>15959</v>
      </c>
      <c r="B1033" s="29" t="s">
        <v>379</v>
      </c>
      <c r="C1033" s="29" t="s">
        <v>2493</v>
      </c>
      <c r="D1033" s="29" t="s">
        <v>381</v>
      </c>
      <c r="E1033" s="29" t="s">
        <v>382</v>
      </c>
      <c r="F1033" s="29" t="s">
        <v>383</v>
      </c>
      <c r="G1033" s="29">
        <v>187</v>
      </c>
      <c r="H1033" s="29" t="s">
        <v>2494</v>
      </c>
      <c r="I1033" s="29" t="s">
        <v>385</v>
      </c>
      <c r="J1033" s="29" t="s">
        <v>2495</v>
      </c>
      <c r="K1033" s="29" t="s">
        <v>387</v>
      </c>
      <c r="L1033" s="29" t="s">
        <v>2496</v>
      </c>
      <c r="M1033" s="29" t="s">
        <v>2497</v>
      </c>
      <c r="N1033" s="29" t="s">
        <v>2498</v>
      </c>
      <c r="O1033" s="29" t="s">
        <v>2499</v>
      </c>
      <c r="P1033" s="29" t="s">
        <v>2500</v>
      </c>
      <c r="Q1033" s="29" t="s">
        <v>2</v>
      </c>
      <c r="R1033" s="29" t="s">
        <v>7840</v>
      </c>
      <c r="S1033" s="29" t="s">
        <v>15960</v>
      </c>
      <c r="T1033" s="29" t="s">
        <v>15961</v>
      </c>
      <c r="U1033" s="29" t="s">
        <v>15962</v>
      </c>
      <c r="V1033" s="29">
        <v>412</v>
      </c>
      <c r="W1033" s="29" t="s">
        <v>396</v>
      </c>
      <c r="X1033" s="29" t="s">
        <v>15963</v>
      </c>
      <c r="Y1033" s="29" t="s">
        <v>4385</v>
      </c>
      <c r="Z1033" s="29" t="s">
        <v>15964</v>
      </c>
      <c r="AA1033" s="29" t="s">
        <v>15964</v>
      </c>
      <c r="AB1033" s="29" t="s">
        <v>2507</v>
      </c>
      <c r="AC1033" s="29" t="s">
        <v>2508</v>
      </c>
      <c r="AD1033" s="29" t="s">
        <v>2</v>
      </c>
      <c r="AE1033" s="29" t="s">
        <v>15965</v>
      </c>
      <c r="AF1033" s="29" t="s">
        <v>15966</v>
      </c>
      <c r="AG1033" s="29">
        <v>-219</v>
      </c>
      <c r="AH1033" s="29" t="s">
        <v>15966</v>
      </c>
      <c r="AI1033" s="29" t="s">
        <v>15967</v>
      </c>
      <c r="AJ1033" s="29">
        <v>95</v>
      </c>
      <c r="AK1033" s="29" t="s">
        <v>15968</v>
      </c>
      <c r="AL1033" s="29" t="s">
        <v>15969</v>
      </c>
      <c r="AM1033" s="29">
        <v>397</v>
      </c>
      <c r="AN1033" s="1">
        <f t="shared" si="57"/>
        <v>1</v>
      </c>
      <c r="AO1033" s="1">
        <f t="shared" si="58"/>
        <v>1</v>
      </c>
      <c r="AP1033" s="30">
        <f t="shared" si="59"/>
        <v>46297</v>
      </c>
      <c r="AQ1033" s="1" t="str">
        <f>IF(COUNTIF('同场线路Rotas do mesmo SC'!A:A,C1033)&gt;0,"Sim","Não")</f>
        <v>Não</v>
      </c>
      <c r="AR1033" s="1" t="str">
        <f>IF(COUNTIF(揽收业务网点!A:A,P1033)&gt;0,"Sim","Não")</f>
        <v>Não</v>
      </c>
    </row>
    <row r="1034" spans="1:44">
      <c r="A1034" s="29" t="s">
        <v>15970</v>
      </c>
      <c r="B1034" s="29" t="s">
        <v>379</v>
      </c>
      <c r="C1034" s="29" t="s">
        <v>2515</v>
      </c>
      <c r="D1034" s="29" t="s">
        <v>381</v>
      </c>
      <c r="E1034" s="29" t="s">
        <v>640</v>
      </c>
      <c r="F1034" s="29" t="s">
        <v>383</v>
      </c>
      <c r="G1034" s="29">
        <v>24</v>
      </c>
      <c r="H1034" s="29" t="s">
        <v>2516</v>
      </c>
      <c r="I1034" s="29" t="s">
        <v>409</v>
      </c>
      <c r="J1034" s="29" t="s">
        <v>734</v>
      </c>
      <c r="K1034" s="29" t="s">
        <v>387</v>
      </c>
      <c r="L1034" s="29" t="s">
        <v>735</v>
      </c>
      <c r="M1034" s="29" t="s">
        <v>2517</v>
      </c>
      <c r="N1034" s="29" t="s">
        <v>2518</v>
      </c>
      <c r="O1034" s="29" t="s">
        <v>738</v>
      </c>
      <c r="P1034" s="29" t="s">
        <v>14</v>
      </c>
      <c r="Q1034" s="29" t="s">
        <v>11</v>
      </c>
      <c r="R1034" s="29" t="s">
        <v>8707</v>
      </c>
      <c r="S1034" s="29" t="s">
        <v>8707</v>
      </c>
      <c r="T1034" s="29" t="s">
        <v>15971</v>
      </c>
      <c r="U1034" s="29" t="s">
        <v>15972</v>
      </c>
      <c r="V1034" s="29">
        <v>293</v>
      </c>
      <c r="W1034" s="29" t="s">
        <v>396</v>
      </c>
      <c r="X1034" s="29" t="s">
        <v>15973</v>
      </c>
      <c r="Y1034" s="29" t="s">
        <v>15415</v>
      </c>
      <c r="Z1034" s="29" t="s">
        <v>15974</v>
      </c>
      <c r="AA1034" s="29" t="s">
        <v>15974</v>
      </c>
      <c r="AB1034" s="29" t="s">
        <v>653</v>
      </c>
      <c r="AC1034" s="29" t="s">
        <v>654</v>
      </c>
      <c r="AD1034" s="29" t="s">
        <v>11</v>
      </c>
      <c r="AE1034" s="29" t="s">
        <v>15932</v>
      </c>
      <c r="AF1034" s="29" t="s">
        <v>15975</v>
      </c>
      <c r="AG1034" s="29">
        <v>117</v>
      </c>
      <c r="AH1034" s="29" t="s">
        <v>15975</v>
      </c>
      <c r="AI1034" s="29" t="s">
        <v>15976</v>
      </c>
      <c r="AJ1034" s="29">
        <v>57</v>
      </c>
      <c r="AK1034" s="29" t="s">
        <v>15977</v>
      </c>
      <c r="AL1034" s="29" t="s">
        <v>15978</v>
      </c>
      <c r="AM1034" s="29">
        <v>930</v>
      </c>
      <c r="AN1034" s="1">
        <f t="shared" si="57"/>
        <v>1</v>
      </c>
      <c r="AO1034" s="1">
        <f t="shared" si="58"/>
        <v>1</v>
      </c>
      <c r="AP1034" s="30">
        <f t="shared" si="59"/>
        <v>46297</v>
      </c>
      <c r="AQ1034" s="1" t="str">
        <f>IF(COUNTIF('同场线路Rotas do mesmo SC'!A:A,C1034)&gt;0,"Sim","Não")</f>
        <v>Não</v>
      </c>
      <c r="AR1034" s="1" t="str">
        <f>IF(COUNTIF(揽收业务网点!A:A,P1034)&gt;0,"Sim","Não")</f>
        <v>Sim</v>
      </c>
    </row>
    <row r="1035" spans="1:44">
      <c r="A1035" s="29" t="s">
        <v>15979</v>
      </c>
      <c r="B1035" s="29" t="s">
        <v>379</v>
      </c>
      <c r="C1035" s="29" t="s">
        <v>2547</v>
      </c>
      <c r="D1035" s="29" t="s">
        <v>381</v>
      </c>
      <c r="E1035" s="29" t="s">
        <v>640</v>
      </c>
      <c r="F1035" s="29" t="s">
        <v>811</v>
      </c>
      <c r="G1035" s="29">
        <v>18</v>
      </c>
      <c r="H1035" s="29" t="s">
        <v>2215</v>
      </c>
      <c r="I1035" s="29" t="s">
        <v>702</v>
      </c>
      <c r="J1035" s="29" t="s">
        <v>642</v>
      </c>
      <c r="K1035" s="29" t="s">
        <v>387</v>
      </c>
      <c r="L1035" s="29" t="s">
        <v>643</v>
      </c>
      <c r="M1035" s="29" t="s">
        <v>2216</v>
      </c>
      <c r="N1035" s="29" t="s">
        <v>2217</v>
      </c>
      <c r="O1035" s="29" t="s">
        <v>2191</v>
      </c>
      <c r="P1035" s="29" t="s">
        <v>17</v>
      </c>
      <c r="Q1035" s="29" t="s">
        <v>11</v>
      </c>
      <c r="R1035" s="29" t="s">
        <v>15980</v>
      </c>
      <c r="S1035" s="29" t="s">
        <v>11022</v>
      </c>
      <c r="T1035" s="29" t="s">
        <v>15981</v>
      </c>
      <c r="U1035" s="29" t="s">
        <v>15982</v>
      </c>
      <c r="V1035" s="29">
        <v>285</v>
      </c>
      <c r="W1035" s="29" t="s">
        <v>396</v>
      </c>
      <c r="X1035" s="29" t="s">
        <v>15983</v>
      </c>
      <c r="Y1035" s="29" t="s">
        <v>4385</v>
      </c>
      <c r="Z1035" s="29" t="s">
        <v>15984</v>
      </c>
      <c r="AA1035" s="29" t="s">
        <v>15984</v>
      </c>
      <c r="AB1035" s="29" t="s">
        <v>653</v>
      </c>
      <c r="AC1035" s="29" t="s">
        <v>654</v>
      </c>
      <c r="AD1035" s="29" t="s">
        <v>11</v>
      </c>
      <c r="AE1035" s="29" t="s">
        <v>15985</v>
      </c>
      <c r="AF1035" s="29" t="s">
        <v>15986</v>
      </c>
      <c r="AG1035" s="29">
        <v>-55</v>
      </c>
      <c r="AH1035" s="29" t="s">
        <v>15986</v>
      </c>
      <c r="AI1035" s="29" t="s">
        <v>15987</v>
      </c>
      <c r="AJ1035" s="29">
        <v>165</v>
      </c>
      <c r="AK1035" s="29" t="s">
        <v>15988</v>
      </c>
      <c r="AL1035" s="29" t="s">
        <v>15989</v>
      </c>
      <c r="AM1035" s="29">
        <v>20</v>
      </c>
      <c r="AN1035" s="1">
        <f t="shared" si="57"/>
        <v>1</v>
      </c>
      <c r="AO1035" s="1">
        <f t="shared" si="58"/>
        <v>1</v>
      </c>
      <c r="AP1035" s="30">
        <f t="shared" si="59"/>
        <v>46297</v>
      </c>
      <c r="AQ1035" s="1" t="str">
        <f>IF(COUNTIF('同场线路Rotas do mesmo SC'!A:A,C1035)&gt;0,"Sim","Não")</f>
        <v>Não</v>
      </c>
      <c r="AR1035" s="1" t="str">
        <f>IF(COUNTIF(揽收业务网点!A:A,P1035)&gt;0,"Sim","Não")</f>
        <v>Sim</v>
      </c>
    </row>
    <row r="1036" spans="1:44">
      <c r="A1036" s="29" t="s">
        <v>15990</v>
      </c>
      <c r="B1036" s="29" t="s">
        <v>379</v>
      </c>
      <c r="C1036" s="29" t="s">
        <v>2559</v>
      </c>
      <c r="D1036" s="29" t="s">
        <v>381</v>
      </c>
      <c r="E1036" s="29" t="s">
        <v>382</v>
      </c>
      <c r="F1036" s="29" t="s">
        <v>383</v>
      </c>
      <c r="G1036" s="29">
        <v>60</v>
      </c>
      <c r="H1036" s="29" t="s">
        <v>2560</v>
      </c>
      <c r="I1036" s="29" t="s">
        <v>702</v>
      </c>
      <c r="J1036" s="29" t="s">
        <v>2561</v>
      </c>
      <c r="K1036" s="29" t="s">
        <v>387</v>
      </c>
      <c r="L1036" s="29" t="s">
        <v>2562</v>
      </c>
      <c r="M1036" s="29" t="s">
        <v>2563</v>
      </c>
      <c r="N1036" s="29" t="s">
        <v>2564</v>
      </c>
      <c r="O1036" s="29" t="s">
        <v>1903</v>
      </c>
      <c r="P1036" s="29" t="s">
        <v>1904</v>
      </c>
      <c r="Q1036" s="29" t="s">
        <v>70</v>
      </c>
      <c r="R1036" s="29" t="s">
        <v>15991</v>
      </c>
      <c r="S1036" s="29" t="s">
        <v>15992</v>
      </c>
      <c r="T1036" s="29" t="s">
        <v>15993</v>
      </c>
      <c r="U1036" s="29" t="s">
        <v>15994</v>
      </c>
      <c r="V1036" s="29">
        <v>212</v>
      </c>
      <c r="W1036" s="29" t="s">
        <v>396</v>
      </c>
      <c r="X1036" s="29" t="s">
        <v>15995</v>
      </c>
      <c r="Y1036" s="29" t="s">
        <v>4383</v>
      </c>
      <c r="Z1036" s="29" t="s">
        <v>15996</v>
      </c>
      <c r="AA1036" s="29" t="s">
        <v>15996</v>
      </c>
      <c r="AB1036" s="29" t="s">
        <v>2571</v>
      </c>
      <c r="AC1036" s="29" t="s">
        <v>2572</v>
      </c>
      <c r="AD1036" s="29" t="s">
        <v>70</v>
      </c>
      <c r="AE1036" s="29" t="s">
        <v>7273</v>
      </c>
      <c r="AF1036" s="29" t="s">
        <v>15997</v>
      </c>
      <c r="AG1036" s="29">
        <v>-25</v>
      </c>
      <c r="AH1036" s="29" t="s">
        <v>15997</v>
      </c>
      <c r="AI1036" s="29" t="s">
        <v>15998</v>
      </c>
      <c r="AJ1036" s="29">
        <v>13</v>
      </c>
      <c r="AK1036" s="29" t="s">
        <v>15999</v>
      </c>
      <c r="AL1036" s="29" t="s">
        <v>16000</v>
      </c>
      <c r="AM1036" s="29">
        <v>101</v>
      </c>
      <c r="AN1036" s="1">
        <f t="shared" si="57"/>
        <v>1</v>
      </c>
      <c r="AO1036" s="1">
        <f t="shared" si="58"/>
        <v>1</v>
      </c>
      <c r="AP1036" s="30">
        <f t="shared" si="59"/>
        <v>46297</v>
      </c>
      <c r="AQ1036" s="1" t="str">
        <f>IF(COUNTIF('同场线路Rotas do mesmo SC'!A:A,C1036)&gt;0,"Sim","Não")</f>
        <v>Não</v>
      </c>
      <c r="AR1036" s="1" t="str">
        <f>IF(COUNTIF(揽收业务网点!A:A,P1036)&gt;0,"Sim","Não")</f>
        <v>Não</v>
      </c>
    </row>
    <row r="1037" spans="1:44">
      <c r="A1037" s="29" t="s">
        <v>16001</v>
      </c>
      <c r="B1037" s="29" t="s">
        <v>379</v>
      </c>
      <c r="C1037" s="29" t="s">
        <v>618</v>
      </c>
      <c r="D1037" s="29" t="s">
        <v>381</v>
      </c>
      <c r="E1037" s="29" t="s">
        <v>382</v>
      </c>
      <c r="F1037" s="29" t="s">
        <v>383</v>
      </c>
      <c r="G1037" s="29">
        <v>225</v>
      </c>
      <c r="H1037" s="29" t="s">
        <v>619</v>
      </c>
      <c r="I1037" s="29" t="s">
        <v>385</v>
      </c>
      <c r="J1037" s="29" t="s">
        <v>620</v>
      </c>
      <c r="K1037" s="29" t="s">
        <v>387</v>
      </c>
      <c r="L1037" s="29" t="s">
        <v>621</v>
      </c>
      <c r="M1037" s="29" t="s">
        <v>622</v>
      </c>
      <c r="N1037" s="29" t="s">
        <v>623</v>
      </c>
      <c r="O1037" s="29" t="s">
        <v>438</v>
      </c>
      <c r="P1037" s="29" t="s">
        <v>439</v>
      </c>
      <c r="Q1037" s="29" t="s">
        <v>5</v>
      </c>
      <c r="R1037" s="29" t="s">
        <v>2236</v>
      </c>
      <c r="S1037" s="29" t="s">
        <v>15198</v>
      </c>
      <c r="T1037" s="29" t="s">
        <v>16002</v>
      </c>
      <c r="U1037" s="29" t="s">
        <v>16003</v>
      </c>
      <c r="V1037" s="29">
        <v>7</v>
      </c>
      <c r="W1037" s="29" t="s">
        <v>396</v>
      </c>
      <c r="X1037" s="29" t="s">
        <v>16004</v>
      </c>
      <c r="Y1037" s="29" t="s">
        <v>15519</v>
      </c>
      <c r="Z1037" s="29" t="s">
        <v>16005</v>
      </c>
      <c r="AA1037" s="29" t="s">
        <v>16005</v>
      </c>
      <c r="AB1037" s="29" t="s">
        <v>631</v>
      </c>
      <c r="AC1037" s="29" t="s">
        <v>632</v>
      </c>
      <c r="AD1037" s="29" t="s">
        <v>5</v>
      </c>
      <c r="AE1037" s="29" t="s">
        <v>16006</v>
      </c>
      <c r="AF1037" s="29" t="s">
        <v>16007</v>
      </c>
      <c r="AG1037" s="29">
        <v>-188</v>
      </c>
      <c r="AH1037" s="29" t="s">
        <v>16007</v>
      </c>
      <c r="AI1037" s="29" t="s">
        <v>16008</v>
      </c>
      <c r="AJ1037" s="29">
        <v>302</v>
      </c>
      <c r="AK1037" s="29" t="s">
        <v>16009</v>
      </c>
      <c r="AL1037" s="29" t="s">
        <v>16010</v>
      </c>
      <c r="AM1037" s="29">
        <v>128</v>
      </c>
      <c r="AN1037" s="1">
        <f t="shared" si="57"/>
        <v>1</v>
      </c>
      <c r="AO1037" s="1">
        <f t="shared" si="58"/>
        <v>1</v>
      </c>
      <c r="AP1037" s="30">
        <f t="shared" si="59"/>
        <v>46298</v>
      </c>
      <c r="AQ1037" s="1" t="str">
        <f>IF(COUNTIF('同场线路Rotas do mesmo SC'!A:A,C1037)&gt;0,"Sim","Não")</f>
        <v>Não</v>
      </c>
      <c r="AR1037" s="1" t="str">
        <f>IF(COUNTIF(揽收业务网点!A:A,P1037)&gt;0,"Sim","Não")</f>
        <v>Não</v>
      </c>
    </row>
    <row r="1038" spans="1:44">
      <c r="A1038" s="29" t="s">
        <v>16011</v>
      </c>
      <c r="B1038" s="29" t="s">
        <v>379</v>
      </c>
      <c r="C1038" s="29" t="s">
        <v>639</v>
      </c>
      <c r="D1038" s="29" t="s">
        <v>381</v>
      </c>
      <c r="E1038" s="29" t="s">
        <v>640</v>
      </c>
      <c r="F1038" s="29" t="s">
        <v>383</v>
      </c>
      <c r="G1038" s="29">
        <v>104</v>
      </c>
      <c r="H1038" s="29" t="s">
        <v>641</v>
      </c>
      <c r="I1038" s="29" t="s">
        <v>385</v>
      </c>
      <c r="J1038" s="29" t="s">
        <v>642</v>
      </c>
      <c r="K1038" s="29" t="s">
        <v>387</v>
      </c>
      <c r="L1038" s="29" t="s">
        <v>643</v>
      </c>
      <c r="M1038" s="29" t="s">
        <v>644</v>
      </c>
      <c r="N1038" s="29" t="s">
        <v>645</v>
      </c>
      <c r="O1038" s="29" t="s">
        <v>646</v>
      </c>
      <c r="P1038" s="29" t="s">
        <v>19</v>
      </c>
      <c r="Q1038" s="29" t="s">
        <v>11</v>
      </c>
      <c r="R1038" s="29" t="s">
        <v>1831</v>
      </c>
      <c r="S1038" s="29" t="s">
        <v>1831</v>
      </c>
      <c r="T1038" s="29" t="s">
        <v>16012</v>
      </c>
      <c r="U1038" s="29" t="s">
        <v>16013</v>
      </c>
      <c r="V1038" s="29">
        <v>224</v>
      </c>
      <c r="W1038" s="29" t="s">
        <v>396</v>
      </c>
      <c r="X1038" s="29" t="s">
        <v>16014</v>
      </c>
      <c r="Y1038" s="29" t="s">
        <v>16015</v>
      </c>
      <c r="Z1038" s="29" t="s">
        <v>16016</v>
      </c>
      <c r="AA1038" s="29" t="s">
        <v>16016</v>
      </c>
      <c r="AB1038" s="29" t="s">
        <v>653</v>
      </c>
      <c r="AC1038" s="29" t="s">
        <v>654</v>
      </c>
      <c r="AD1038" s="29" t="s">
        <v>11</v>
      </c>
      <c r="AE1038" s="29" t="s">
        <v>16017</v>
      </c>
      <c r="AF1038" s="29" t="s">
        <v>16018</v>
      </c>
      <c r="AG1038" s="29">
        <v>-132</v>
      </c>
      <c r="AH1038" s="29" t="s">
        <v>16018</v>
      </c>
      <c r="AI1038" s="29" t="s">
        <v>16019</v>
      </c>
      <c r="AJ1038" s="29">
        <v>119</v>
      </c>
      <c r="AK1038" s="29" t="s">
        <v>16020</v>
      </c>
      <c r="AL1038" s="29" t="s">
        <v>16021</v>
      </c>
      <c r="AM1038" s="29">
        <v>1250</v>
      </c>
      <c r="AN1038" s="1">
        <f t="shared" si="57"/>
        <v>1</v>
      </c>
      <c r="AO1038" s="1">
        <f t="shared" si="58"/>
        <v>1</v>
      </c>
      <c r="AP1038" s="30">
        <f t="shared" si="59"/>
        <v>46298</v>
      </c>
      <c r="AQ1038" s="1" t="str">
        <f>IF(COUNTIF('同场线路Rotas do mesmo SC'!A:A,C1038)&gt;0,"Sim","Não")</f>
        <v>Não</v>
      </c>
      <c r="AR1038" s="1" t="str">
        <f>IF(COUNTIF(揽收业务网点!A:A,P1038)&gt;0,"Sim","Não")</f>
        <v>Sim</v>
      </c>
    </row>
    <row r="1039" spans="1:44">
      <c r="A1039" s="29" t="s">
        <v>16022</v>
      </c>
      <c r="B1039" s="29" t="s">
        <v>2590</v>
      </c>
      <c r="C1039" s="29" t="s">
        <v>16023</v>
      </c>
      <c r="D1039" s="29" t="s">
        <v>381</v>
      </c>
      <c r="E1039" s="29" t="s">
        <v>382</v>
      </c>
      <c r="F1039" s="29" t="s">
        <v>383</v>
      </c>
      <c r="G1039" s="29">
        <v>455</v>
      </c>
      <c r="H1039" s="29" t="s">
        <v>2592</v>
      </c>
      <c r="I1039" s="29" t="s">
        <v>663</v>
      </c>
      <c r="J1039" s="29" t="s">
        <v>2593</v>
      </c>
      <c r="K1039" s="29" t="s">
        <v>387</v>
      </c>
      <c r="L1039" s="29" t="s">
        <v>2594</v>
      </c>
      <c r="M1039" s="29" t="s">
        <v>16024</v>
      </c>
      <c r="N1039" s="29" t="s">
        <v>16025</v>
      </c>
      <c r="O1039" s="29" t="s">
        <v>1944</v>
      </c>
      <c r="P1039" s="29" t="s">
        <v>1945</v>
      </c>
      <c r="Q1039" s="29" t="s">
        <v>5</v>
      </c>
      <c r="R1039" s="29" t="s">
        <v>16026</v>
      </c>
      <c r="S1039" s="29" t="s">
        <v>6757</v>
      </c>
      <c r="T1039" s="29" t="s">
        <v>16027</v>
      </c>
      <c r="U1039" s="29" t="s">
        <v>16028</v>
      </c>
      <c r="V1039" s="29">
        <v>435</v>
      </c>
      <c r="W1039" s="29" t="s">
        <v>396</v>
      </c>
      <c r="X1039" s="29" t="s">
        <v>16029</v>
      </c>
      <c r="Y1039" s="29" t="s">
        <v>2309</v>
      </c>
      <c r="Z1039" s="29" t="s">
        <v>16030</v>
      </c>
      <c r="AA1039" s="29" t="s">
        <v>16030</v>
      </c>
      <c r="AB1039" s="29" t="s">
        <v>16031</v>
      </c>
      <c r="AC1039" s="29" t="s">
        <v>16032</v>
      </c>
      <c r="AD1039" s="29" t="s">
        <v>5</v>
      </c>
      <c r="AE1039" s="29" t="s">
        <v>16033</v>
      </c>
      <c r="AF1039" s="29"/>
      <c r="AG1039" s="29"/>
      <c r="AH1039" s="29"/>
      <c r="AI1039" s="29" t="s">
        <v>16034</v>
      </c>
      <c r="AJ1039" s="29"/>
      <c r="AK1039" s="29" t="s">
        <v>16035</v>
      </c>
      <c r="AL1039" s="29" t="s">
        <v>16036</v>
      </c>
      <c r="AM1039" s="29">
        <v>96</v>
      </c>
      <c r="AN1039" s="1">
        <f t="shared" si="57"/>
        <v>1</v>
      </c>
      <c r="AO1039" s="1">
        <f t="shared" si="58"/>
        <v>1</v>
      </c>
      <c r="AP1039" s="30">
        <f t="shared" si="59"/>
        <v>46297</v>
      </c>
      <c r="AQ1039" s="1" t="str">
        <f>IF(COUNTIF('同场线路Rotas do mesmo SC'!A:A,C1039)&gt;0,"Sim","Não")</f>
        <v>Não</v>
      </c>
      <c r="AR1039" s="1" t="str">
        <f>IF(COUNTIF(揽收业务网点!A:A,P1039)&gt;0,"Sim","Não")</f>
        <v>Não</v>
      </c>
    </row>
    <row r="1040" spans="1:44">
      <c r="A1040" s="29" t="s">
        <v>16037</v>
      </c>
      <c r="B1040" s="29" t="s">
        <v>379</v>
      </c>
      <c r="C1040" s="29" t="s">
        <v>2610</v>
      </c>
      <c r="D1040" s="29" t="s">
        <v>381</v>
      </c>
      <c r="E1040" s="29" t="s">
        <v>382</v>
      </c>
      <c r="F1040" s="29" t="s">
        <v>383</v>
      </c>
      <c r="G1040" s="29">
        <v>22</v>
      </c>
      <c r="H1040" s="29" t="s">
        <v>2611</v>
      </c>
      <c r="I1040" s="29" t="s">
        <v>385</v>
      </c>
      <c r="J1040" s="29" t="s">
        <v>2612</v>
      </c>
      <c r="K1040" s="29" t="s">
        <v>387</v>
      </c>
      <c r="L1040" s="29" t="s">
        <v>2613</v>
      </c>
      <c r="M1040" s="29" t="s">
        <v>2614</v>
      </c>
      <c r="N1040" s="29" t="s">
        <v>2615</v>
      </c>
      <c r="O1040" s="29" t="s">
        <v>601</v>
      </c>
      <c r="P1040" s="29" t="s">
        <v>602</v>
      </c>
      <c r="Q1040" s="29" t="s">
        <v>94</v>
      </c>
      <c r="R1040" s="29" t="s">
        <v>16038</v>
      </c>
      <c r="S1040" s="29" t="s">
        <v>16039</v>
      </c>
      <c r="T1040" s="29" t="s">
        <v>16040</v>
      </c>
      <c r="U1040" s="29" t="s">
        <v>16041</v>
      </c>
      <c r="V1040" s="29">
        <v>29</v>
      </c>
      <c r="W1040" s="29" t="s">
        <v>396</v>
      </c>
      <c r="X1040" s="29" t="s">
        <v>16042</v>
      </c>
      <c r="Y1040" s="29" t="s">
        <v>8035</v>
      </c>
      <c r="Z1040" s="29" t="s">
        <v>16043</v>
      </c>
      <c r="AA1040" s="29" t="s">
        <v>16043</v>
      </c>
      <c r="AB1040" s="29" t="s">
        <v>2622</v>
      </c>
      <c r="AC1040" s="29" t="s">
        <v>2623</v>
      </c>
      <c r="AD1040" s="29" t="s">
        <v>94</v>
      </c>
      <c r="AE1040" s="29" t="s">
        <v>4383</v>
      </c>
      <c r="AF1040" s="29" t="s">
        <v>16044</v>
      </c>
      <c r="AG1040" s="29">
        <v>-13</v>
      </c>
      <c r="AH1040" s="29" t="s">
        <v>16044</v>
      </c>
      <c r="AI1040" s="29" t="s">
        <v>16045</v>
      </c>
      <c r="AJ1040" s="29">
        <v>19</v>
      </c>
      <c r="AK1040" s="29" t="s">
        <v>16046</v>
      </c>
      <c r="AL1040" s="29" t="s">
        <v>16047</v>
      </c>
      <c r="AM1040" s="29">
        <v>85</v>
      </c>
      <c r="AN1040" s="1">
        <f t="shared" si="57"/>
        <v>1</v>
      </c>
      <c r="AO1040" s="1">
        <f t="shared" si="58"/>
        <v>1</v>
      </c>
      <c r="AP1040" s="30">
        <f t="shared" si="59"/>
        <v>46297</v>
      </c>
      <c r="AQ1040" s="1" t="str">
        <f>IF(COUNTIF('同场线路Rotas do mesmo SC'!A:A,C1040)&gt;0,"Sim","Não")</f>
        <v>Não</v>
      </c>
      <c r="AR1040" s="1" t="str">
        <f>IF(COUNTIF(揽收业务网点!A:A,P1040)&gt;0,"Sim","Não")</f>
        <v>Não</v>
      </c>
    </row>
    <row r="1041" spans="1:44">
      <c r="A1041" s="29" t="s">
        <v>16048</v>
      </c>
      <c r="B1041" s="29" t="s">
        <v>379</v>
      </c>
      <c r="C1041" s="29" t="s">
        <v>2629</v>
      </c>
      <c r="D1041" s="29" t="s">
        <v>381</v>
      </c>
      <c r="E1041" s="29" t="s">
        <v>382</v>
      </c>
      <c r="F1041" s="29" t="s">
        <v>383</v>
      </c>
      <c r="G1041" s="29">
        <v>45</v>
      </c>
      <c r="H1041" s="29" t="s">
        <v>2630</v>
      </c>
      <c r="I1041" s="29" t="s">
        <v>385</v>
      </c>
      <c r="J1041" s="29" t="s">
        <v>2631</v>
      </c>
      <c r="K1041" s="29" t="s">
        <v>387</v>
      </c>
      <c r="L1041" s="29" t="s">
        <v>2632</v>
      </c>
      <c r="M1041" s="29" t="s">
        <v>2633</v>
      </c>
      <c r="N1041" s="29" t="s">
        <v>2634</v>
      </c>
      <c r="O1041" s="29" t="s">
        <v>1435</v>
      </c>
      <c r="P1041" s="29" t="s">
        <v>1436</v>
      </c>
      <c r="Q1041" s="29" t="s">
        <v>5</v>
      </c>
      <c r="R1041" s="29" t="s">
        <v>2565</v>
      </c>
      <c r="S1041" s="29" t="s">
        <v>2565</v>
      </c>
      <c r="T1041" s="29" t="s">
        <v>16049</v>
      </c>
      <c r="U1041" s="29" t="s">
        <v>16050</v>
      </c>
      <c r="V1041" s="29">
        <v>114</v>
      </c>
      <c r="W1041" s="29" t="s">
        <v>396</v>
      </c>
      <c r="X1041" s="29" t="s">
        <v>16051</v>
      </c>
      <c r="Y1041" s="29" t="s">
        <v>4385</v>
      </c>
      <c r="Z1041" s="29" t="s">
        <v>16052</v>
      </c>
      <c r="AA1041" s="29" t="s">
        <v>16052</v>
      </c>
      <c r="AB1041" s="29" t="s">
        <v>2640</v>
      </c>
      <c r="AC1041" s="29" t="s">
        <v>2641</v>
      </c>
      <c r="AD1041" s="29" t="s">
        <v>5</v>
      </c>
      <c r="AE1041" s="29" t="s">
        <v>504</v>
      </c>
      <c r="AF1041" s="29" t="s">
        <v>16053</v>
      </c>
      <c r="AG1041" s="29">
        <v>-183</v>
      </c>
      <c r="AH1041" s="29" t="s">
        <v>16053</v>
      </c>
      <c r="AI1041" s="29" t="s">
        <v>16054</v>
      </c>
      <c r="AJ1041" s="29">
        <v>21</v>
      </c>
      <c r="AK1041" s="29" t="s">
        <v>16055</v>
      </c>
      <c r="AL1041" s="29" t="s">
        <v>16056</v>
      </c>
      <c r="AM1041" s="29">
        <v>78</v>
      </c>
      <c r="AN1041" s="1">
        <f t="shared" si="57"/>
        <v>1</v>
      </c>
      <c r="AO1041" s="1">
        <f t="shared" si="58"/>
        <v>1</v>
      </c>
      <c r="AP1041" s="30">
        <f t="shared" si="59"/>
        <v>46297</v>
      </c>
      <c r="AQ1041" s="1" t="str">
        <f>IF(COUNTIF('同场线路Rotas do mesmo SC'!A:A,C1041)&gt;0,"Sim","Não")</f>
        <v>Não</v>
      </c>
      <c r="AR1041" s="1" t="str">
        <f>IF(COUNTIF(揽收业务网点!A:A,P1041)&gt;0,"Sim","Não")</f>
        <v>Não</v>
      </c>
    </row>
    <row r="1042" spans="1:44">
      <c r="A1042" s="29" t="s">
        <v>16057</v>
      </c>
      <c r="B1042" s="29" t="s">
        <v>379</v>
      </c>
      <c r="C1042" s="29" t="s">
        <v>2647</v>
      </c>
      <c r="D1042" s="29" t="s">
        <v>381</v>
      </c>
      <c r="E1042" s="29" t="s">
        <v>382</v>
      </c>
      <c r="F1042" s="29" t="s">
        <v>383</v>
      </c>
      <c r="G1042" s="29">
        <v>10</v>
      </c>
      <c r="H1042" s="29" t="s">
        <v>2648</v>
      </c>
      <c r="I1042" s="29" t="s">
        <v>702</v>
      </c>
      <c r="J1042" s="29" t="s">
        <v>2649</v>
      </c>
      <c r="K1042" s="29" t="s">
        <v>387</v>
      </c>
      <c r="L1042" s="29" t="s">
        <v>2650</v>
      </c>
      <c r="M1042" s="29" t="s">
        <v>2651</v>
      </c>
      <c r="N1042" s="29" t="s">
        <v>2652</v>
      </c>
      <c r="O1042" s="29" t="s">
        <v>706</v>
      </c>
      <c r="P1042" s="29" t="s">
        <v>707</v>
      </c>
      <c r="Q1042" s="29" t="s">
        <v>2</v>
      </c>
      <c r="R1042" s="29" t="s">
        <v>9219</v>
      </c>
      <c r="S1042" s="29" t="s">
        <v>9597</v>
      </c>
      <c r="T1042" s="29" t="s">
        <v>16058</v>
      </c>
      <c r="U1042" s="29" t="s">
        <v>16059</v>
      </c>
      <c r="V1042" s="29">
        <v>300</v>
      </c>
      <c r="W1042" s="29" t="s">
        <v>396</v>
      </c>
      <c r="X1042" s="29" t="s">
        <v>16060</v>
      </c>
      <c r="Y1042" s="29" t="s">
        <v>723</v>
      </c>
      <c r="Z1042" s="29" t="s">
        <v>16061</v>
      </c>
      <c r="AA1042" s="29" t="s">
        <v>16061</v>
      </c>
      <c r="AB1042" s="29" t="s">
        <v>2658</v>
      </c>
      <c r="AC1042" s="29" t="s">
        <v>2659</v>
      </c>
      <c r="AD1042" s="29" t="s">
        <v>2</v>
      </c>
      <c r="AE1042" s="29" t="s">
        <v>504</v>
      </c>
      <c r="AF1042" s="29" t="s">
        <v>16062</v>
      </c>
      <c r="AG1042" s="29">
        <v>-141</v>
      </c>
      <c r="AH1042" s="29" t="s">
        <v>16062</v>
      </c>
      <c r="AI1042" s="29" t="s">
        <v>16063</v>
      </c>
      <c r="AJ1042" s="29">
        <v>90</v>
      </c>
      <c r="AK1042" s="29" t="s">
        <v>16064</v>
      </c>
      <c r="AL1042" s="29" t="s">
        <v>16065</v>
      </c>
      <c r="AM1042" s="29">
        <v>224</v>
      </c>
      <c r="AN1042" s="1">
        <f t="shared" si="57"/>
        <v>1</v>
      </c>
      <c r="AO1042" s="1">
        <f t="shared" si="58"/>
        <v>1</v>
      </c>
      <c r="AP1042" s="30">
        <f t="shared" si="59"/>
        <v>46297</v>
      </c>
      <c r="AQ1042" s="1" t="str">
        <f>IF(COUNTIF('同场线路Rotas do mesmo SC'!A:A,C1042)&gt;0,"Sim","Não")</f>
        <v>Não</v>
      </c>
      <c r="AR1042" s="1" t="str">
        <f>IF(COUNTIF(揽收业务网点!A:A,P1042)&gt;0,"Sim","Não")</f>
        <v>Não</v>
      </c>
    </row>
    <row r="1043" spans="1:44">
      <c r="A1043" s="29" t="s">
        <v>16066</v>
      </c>
      <c r="B1043" s="29" t="s">
        <v>379</v>
      </c>
      <c r="C1043" s="29" t="s">
        <v>2665</v>
      </c>
      <c r="D1043" s="29" t="s">
        <v>381</v>
      </c>
      <c r="E1043" s="29" t="s">
        <v>382</v>
      </c>
      <c r="F1043" s="29" t="s">
        <v>383</v>
      </c>
      <c r="G1043" s="29">
        <v>55</v>
      </c>
      <c r="H1043" s="29" t="s">
        <v>2666</v>
      </c>
      <c r="I1043" s="29" t="s">
        <v>385</v>
      </c>
      <c r="J1043" s="29" t="s">
        <v>2667</v>
      </c>
      <c r="K1043" s="29" t="s">
        <v>387</v>
      </c>
      <c r="L1043" s="29" t="s">
        <v>2668</v>
      </c>
      <c r="M1043" s="29" t="s">
        <v>2667</v>
      </c>
      <c r="N1043" s="29" t="s">
        <v>2669</v>
      </c>
      <c r="O1043" s="29" t="s">
        <v>2499</v>
      </c>
      <c r="P1043" s="29" t="s">
        <v>2500</v>
      </c>
      <c r="Q1043" s="29" t="s">
        <v>2</v>
      </c>
      <c r="R1043" s="29" t="s">
        <v>16067</v>
      </c>
      <c r="S1043" s="29" t="s">
        <v>16068</v>
      </c>
      <c r="T1043" s="29" t="s">
        <v>16069</v>
      </c>
      <c r="U1043" s="29" t="s">
        <v>16070</v>
      </c>
      <c r="V1043" s="29">
        <v>434</v>
      </c>
      <c r="W1043" s="29" t="s">
        <v>396</v>
      </c>
      <c r="X1043" s="29" t="s">
        <v>16071</v>
      </c>
      <c r="Y1043" s="29" t="s">
        <v>15876</v>
      </c>
      <c r="Z1043" s="29" t="s">
        <v>16072</v>
      </c>
      <c r="AA1043" s="29" t="s">
        <v>16072</v>
      </c>
      <c r="AB1043" s="29" t="s">
        <v>2676</v>
      </c>
      <c r="AC1043" s="29" t="s">
        <v>2677</v>
      </c>
      <c r="AD1043" s="29" t="s">
        <v>2</v>
      </c>
      <c r="AE1043" s="29" t="s">
        <v>725</v>
      </c>
      <c r="AF1043" s="29" t="s">
        <v>16073</v>
      </c>
      <c r="AG1043" s="29">
        <v>-129</v>
      </c>
      <c r="AH1043" s="29" t="s">
        <v>16073</v>
      </c>
      <c r="AI1043" s="29" t="s">
        <v>16074</v>
      </c>
      <c r="AJ1043" s="29">
        <v>47</v>
      </c>
      <c r="AK1043" s="29" t="s">
        <v>16075</v>
      </c>
      <c r="AL1043" s="29" t="s">
        <v>16076</v>
      </c>
      <c r="AM1043" s="29">
        <v>190</v>
      </c>
      <c r="AN1043" s="1">
        <f t="shared" si="57"/>
        <v>1</v>
      </c>
      <c r="AO1043" s="1">
        <f t="shared" si="58"/>
        <v>1</v>
      </c>
      <c r="AP1043" s="30">
        <f t="shared" si="59"/>
        <v>46297</v>
      </c>
      <c r="AQ1043" s="1" t="str">
        <f>IF(COUNTIF('同场线路Rotas do mesmo SC'!A:A,C1043)&gt;0,"Sim","Não")</f>
        <v>Não</v>
      </c>
      <c r="AR1043" s="1" t="str">
        <f>IF(COUNTIF(揽收业务网点!A:A,P1043)&gt;0,"Sim","Não")</f>
        <v>Não</v>
      </c>
    </row>
    <row r="1044" spans="1:44">
      <c r="A1044" s="29" t="s">
        <v>16077</v>
      </c>
      <c r="B1044" s="29" t="s">
        <v>379</v>
      </c>
      <c r="C1044" s="29" t="s">
        <v>661</v>
      </c>
      <c r="D1044" s="29" t="s">
        <v>381</v>
      </c>
      <c r="E1044" s="29" t="s">
        <v>640</v>
      </c>
      <c r="F1044" s="29" t="s">
        <v>383</v>
      </c>
      <c r="G1044" s="29">
        <v>145</v>
      </c>
      <c r="H1044" s="29" t="s">
        <v>662</v>
      </c>
      <c r="I1044" s="29" t="s">
        <v>663</v>
      </c>
      <c r="J1044" s="29" t="s">
        <v>664</v>
      </c>
      <c r="K1044" s="29" t="s">
        <v>387</v>
      </c>
      <c r="L1044" s="29" t="s">
        <v>665</v>
      </c>
      <c r="M1044" s="29" t="s">
        <v>666</v>
      </c>
      <c r="N1044" s="29" t="s">
        <v>667</v>
      </c>
      <c r="O1044" s="29" t="s">
        <v>668</v>
      </c>
      <c r="P1044" s="29" t="s">
        <v>119</v>
      </c>
      <c r="Q1044" s="29" t="s">
        <v>118</v>
      </c>
      <c r="R1044" s="29" t="s">
        <v>16078</v>
      </c>
      <c r="S1044" s="29" t="s">
        <v>16078</v>
      </c>
      <c r="T1044" s="29" t="s">
        <v>16079</v>
      </c>
      <c r="U1044" s="29" t="s">
        <v>16080</v>
      </c>
      <c r="V1044" s="29">
        <v>261</v>
      </c>
      <c r="W1044" s="29" t="s">
        <v>396</v>
      </c>
      <c r="X1044" s="29" t="s">
        <v>16081</v>
      </c>
      <c r="Y1044" s="29" t="s">
        <v>15519</v>
      </c>
      <c r="Z1044" s="29" t="s">
        <v>16082</v>
      </c>
      <c r="AA1044" s="29" t="s">
        <v>16082</v>
      </c>
      <c r="AB1044" s="29" t="s">
        <v>674</v>
      </c>
      <c r="AC1044" s="29" t="s">
        <v>675</v>
      </c>
      <c r="AD1044" s="29" t="s">
        <v>118</v>
      </c>
      <c r="AE1044" s="29" t="s">
        <v>16083</v>
      </c>
      <c r="AF1044" s="29" t="s">
        <v>16084</v>
      </c>
      <c r="AG1044" s="29">
        <v>-519</v>
      </c>
      <c r="AH1044" s="29" t="s">
        <v>16084</v>
      </c>
      <c r="AI1044" s="29" t="s">
        <v>16085</v>
      </c>
      <c r="AJ1044" s="29">
        <v>-1230</v>
      </c>
      <c r="AK1044" s="29" t="s">
        <v>16086</v>
      </c>
      <c r="AL1044" s="29" t="s">
        <v>16087</v>
      </c>
      <c r="AM1044" s="29">
        <v>217</v>
      </c>
      <c r="AN1044" s="1">
        <f t="shared" si="57"/>
        <v>1</v>
      </c>
      <c r="AO1044" s="1">
        <f t="shared" si="58"/>
        <v>1</v>
      </c>
      <c r="AP1044" s="30">
        <f t="shared" si="59"/>
        <v>46298</v>
      </c>
      <c r="AQ1044" s="1" t="str">
        <f>IF(COUNTIF('同场线路Rotas do mesmo SC'!A:A,C1044)&gt;0,"Sim","Não")</f>
        <v>Não</v>
      </c>
      <c r="AR1044" s="1" t="str">
        <f>IF(COUNTIF(揽收业务网点!A:A,P1044)&gt;0,"Sim","Não")</f>
        <v>Sim</v>
      </c>
    </row>
    <row r="1045" spans="1:44">
      <c r="A1045" s="29" t="s">
        <v>16088</v>
      </c>
      <c r="B1045" s="29" t="s">
        <v>379</v>
      </c>
      <c r="C1045" s="29" t="s">
        <v>2694</v>
      </c>
      <c r="D1045" s="29" t="s">
        <v>381</v>
      </c>
      <c r="E1045" s="29" t="s">
        <v>382</v>
      </c>
      <c r="F1045" s="29" t="s">
        <v>383</v>
      </c>
      <c r="G1045" s="29">
        <v>80</v>
      </c>
      <c r="H1045" s="29" t="s">
        <v>2695</v>
      </c>
      <c r="I1045" s="29" t="s">
        <v>702</v>
      </c>
      <c r="J1045" s="29" t="s">
        <v>2696</v>
      </c>
      <c r="K1045" s="29" t="s">
        <v>387</v>
      </c>
      <c r="L1045" s="29" t="s">
        <v>2697</v>
      </c>
      <c r="M1045" s="29" t="s">
        <v>2698</v>
      </c>
      <c r="N1045" s="29" t="s">
        <v>2699</v>
      </c>
      <c r="O1045" s="29" t="s">
        <v>1146</v>
      </c>
      <c r="P1045" s="29" t="s">
        <v>1147</v>
      </c>
      <c r="Q1045" s="29" t="s">
        <v>118</v>
      </c>
      <c r="R1045" s="29" t="s">
        <v>16089</v>
      </c>
      <c r="S1045" s="29" t="s">
        <v>16090</v>
      </c>
      <c r="T1045" s="29" t="s">
        <v>16091</v>
      </c>
      <c r="U1045" s="29" t="s">
        <v>16092</v>
      </c>
      <c r="V1045" s="29">
        <v>167</v>
      </c>
      <c r="W1045" s="29" t="s">
        <v>396</v>
      </c>
      <c r="X1045" s="29" t="s">
        <v>16093</v>
      </c>
      <c r="Y1045" s="29" t="s">
        <v>723</v>
      </c>
      <c r="Z1045" s="29" t="s">
        <v>16094</v>
      </c>
      <c r="AA1045" s="29" t="s">
        <v>16094</v>
      </c>
      <c r="AB1045" s="29" t="s">
        <v>2706</v>
      </c>
      <c r="AC1045" s="29" t="s">
        <v>2707</v>
      </c>
      <c r="AD1045" s="29" t="s">
        <v>118</v>
      </c>
      <c r="AE1045" s="29" t="s">
        <v>16095</v>
      </c>
      <c r="AF1045" s="29" t="s">
        <v>16096</v>
      </c>
      <c r="AG1045" s="29">
        <v>-2</v>
      </c>
      <c r="AH1045" s="29" t="s">
        <v>16096</v>
      </c>
      <c r="AI1045" s="29" t="s">
        <v>16097</v>
      </c>
      <c r="AJ1045" s="29">
        <v>32</v>
      </c>
      <c r="AK1045" s="29" t="s">
        <v>16098</v>
      </c>
      <c r="AL1045" s="29" t="s">
        <v>16099</v>
      </c>
      <c r="AM1045" s="29">
        <v>143</v>
      </c>
      <c r="AN1045" s="1">
        <f t="shared" si="57"/>
        <v>1</v>
      </c>
      <c r="AO1045" s="1">
        <f t="shared" si="58"/>
        <v>1</v>
      </c>
      <c r="AP1045" s="30">
        <f t="shared" si="59"/>
        <v>46297</v>
      </c>
      <c r="AQ1045" s="1" t="str">
        <f>IF(COUNTIF('同场线路Rotas do mesmo SC'!A:A,C1045)&gt;0,"Sim","Não")</f>
        <v>Não</v>
      </c>
      <c r="AR1045" s="1" t="str">
        <f>IF(COUNTIF(揽收业务网点!A:A,P1045)&gt;0,"Sim","Não")</f>
        <v>Não</v>
      </c>
    </row>
    <row r="1046" spans="1:44">
      <c r="A1046" s="29" t="s">
        <v>16100</v>
      </c>
      <c r="B1046" s="29" t="s">
        <v>379</v>
      </c>
      <c r="C1046" s="29" t="s">
        <v>2713</v>
      </c>
      <c r="D1046" s="29" t="s">
        <v>381</v>
      </c>
      <c r="E1046" s="29" t="s">
        <v>382</v>
      </c>
      <c r="F1046" s="29" t="s">
        <v>383</v>
      </c>
      <c r="G1046" s="29">
        <v>3</v>
      </c>
      <c r="H1046" s="29" t="s">
        <v>2714</v>
      </c>
      <c r="I1046" s="29" t="s">
        <v>702</v>
      </c>
      <c r="J1046" s="29" t="s">
        <v>642</v>
      </c>
      <c r="K1046" s="29" t="s">
        <v>387</v>
      </c>
      <c r="L1046" s="29" t="s">
        <v>643</v>
      </c>
      <c r="M1046" s="29" t="s">
        <v>2715</v>
      </c>
      <c r="N1046" s="29" t="s">
        <v>2716</v>
      </c>
      <c r="O1046" s="29" t="s">
        <v>1229</v>
      </c>
      <c r="P1046" s="29" t="s">
        <v>50</v>
      </c>
      <c r="Q1046" s="29" t="s">
        <v>11</v>
      </c>
      <c r="R1046" s="29" t="s">
        <v>16101</v>
      </c>
      <c r="S1046" s="29" t="s">
        <v>5431</v>
      </c>
      <c r="T1046" s="29" t="s">
        <v>16102</v>
      </c>
      <c r="U1046" s="29" t="s">
        <v>16103</v>
      </c>
      <c r="V1046" s="29">
        <v>1565</v>
      </c>
      <c r="W1046" s="29" t="s">
        <v>896</v>
      </c>
      <c r="X1046" s="29" t="s">
        <v>16104</v>
      </c>
      <c r="Y1046" s="29" t="s">
        <v>4385</v>
      </c>
      <c r="Z1046" s="29" t="s">
        <v>16105</v>
      </c>
      <c r="AA1046" s="29" t="s">
        <v>16105</v>
      </c>
      <c r="AB1046" s="29" t="s">
        <v>2723</v>
      </c>
      <c r="AC1046" s="29" t="s">
        <v>2724</v>
      </c>
      <c r="AD1046" s="29" t="s">
        <v>11</v>
      </c>
      <c r="AE1046" s="29" t="s">
        <v>15876</v>
      </c>
      <c r="AF1046" s="29" t="s">
        <v>16106</v>
      </c>
      <c r="AG1046" s="29">
        <v>7</v>
      </c>
      <c r="AH1046" s="29" t="s">
        <v>16106</v>
      </c>
      <c r="AI1046" s="29" t="s">
        <v>16107</v>
      </c>
      <c r="AJ1046" s="29">
        <v>-87</v>
      </c>
      <c r="AK1046" s="29" t="s">
        <v>16108</v>
      </c>
      <c r="AL1046" s="29" t="s">
        <v>16109</v>
      </c>
      <c r="AM1046" s="29">
        <v>1562</v>
      </c>
      <c r="AN1046" s="1">
        <f t="shared" si="57"/>
        <v>1</v>
      </c>
      <c r="AO1046" s="1">
        <f t="shared" si="58"/>
        <v>1</v>
      </c>
      <c r="AP1046" s="30">
        <f t="shared" si="59"/>
        <v>46297</v>
      </c>
      <c r="AQ1046" s="1" t="str">
        <f>IF(COUNTIF('同场线路Rotas do mesmo SC'!A:A,C1046)&gt;0,"Sim","Não")</f>
        <v>Não</v>
      </c>
      <c r="AR1046" s="1" t="str">
        <f>IF(COUNTIF(揽收业务网点!A:A,P1046)&gt;0,"Sim","Não")</f>
        <v>Sim</v>
      </c>
    </row>
    <row r="1047" spans="1:44">
      <c r="A1047" s="29" t="s">
        <v>16110</v>
      </c>
      <c r="B1047" s="29" t="s">
        <v>379</v>
      </c>
      <c r="C1047" s="29" t="s">
        <v>2730</v>
      </c>
      <c r="D1047" s="29" t="s">
        <v>381</v>
      </c>
      <c r="E1047" s="29" t="s">
        <v>382</v>
      </c>
      <c r="F1047" s="29" t="s">
        <v>383</v>
      </c>
      <c r="G1047" s="29">
        <v>183</v>
      </c>
      <c r="H1047" s="29" t="s">
        <v>16111</v>
      </c>
      <c r="I1047" s="29" t="s">
        <v>702</v>
      </c>
      <c r="J1047" s="29" t="s">
        <v>3175</v>
      </c>
      <c r="K1047" s="29" t="s">
        <v>387</v>
      </c>
      <c r="L1047" s="29" t="s">
        <v>3176</v>
      </c>
      <c r="M1047" s="29" t="s">
        <v>2732</v>
      </c>
      <c r="N1047" s="29" t="s">
        <v>2733</v>
      </c>
      <c r="O1047" s="29" t="s">
        <v>1816</v>
      </c>
      <c r="P1047" s="29" t="s">
        <v>3</v>
      </c>
      <c r="Q1047" s="29" t="s">
        <v>2</v>
      </c>
      <c r="R1047" s="29" t="s">
        <v>16112</v>
      </c>
      <c r="S1047" s="29" t="s">
        <v>16113</v>
      </c>
      <c r="T1047" s="29" t="s">
        <v>16114</v>
      </c>
      <c r="U1047" s="29" t="s">
        <v>16115</v>
      </c>
      <c r="V1047" s="29">
        <v>16</v>
      </c>
      <c r="W1047" s="29" t="s">
        <v>396</v>
      </c>
      <c r="X1047" s="29" t="s">
        <v>16116</v>
      </c>
      <c r="Y1047" s="29" t="s">
        <v>15183</v>
      </c>
      <c r="Z1047" s="29" t="s">
        <v>16117</v>
      </c>
      <c r="AA1047" s="29" t="s">
        <v>16117</v>
      </c>
      <c r="AB1047" s="29" t="s">
        <v>2740</v>
      </c>
      <c r="AC1047" s="29" t="s">
        <v>2741</v>
      </c>
      <c r="AD1047" s="29" t="s">
        <v>2</v>
      </c>
      <c r="AE1047" s="29" t="s">
        <v>16118</v>
      </c>
      <c r="AF1047" s="29" t="s">
        <v>16119</v>
      </c>
      <c r="AG1047" s="29">
        <v>-184</v>
      </c>
      <c r="AH1047" s="29" t="s">
        <v>16119</v>
      </c>
      <c r="AI1047" s="29" t="s">
        <v>16120</v>
      </c>
      <c r="AJ1047" s="29">
        <v>51</v>
      </c>
      <c r="AK1047" s="29" t="s">
        <v>16121</v>
      </c>
      <c r="AL1047" s="29" t="s">
        <v>16122</v>
      </c>
      <c r="AM1047" s="29">
        <v>387</v>
      </c>
      <c r="AN1047" s="1">
        <f t="shared" si="57"/>
        <v>1</v>
      </c>
      <c r="AO1047" s="1">
        <f t="shared" si="58"/>
        <v>1</v>
      </c>
      <c r="AP1047" s="30">
        <f t="shared" si="59"/>
        <v>46297</v>
      </c>
      <c r="AQ1047" s="1" t="str">
        <f>IF(COUNTIF('同场线路Rotas do mesmo SC'!A:A,C1047)&gt;0,"Sim","Não")</f>
        <v>Não</v>
      </c>
      <c r="AR1047" s="1" t="str">
        <f>IF(COUNTIF(揽收业务网点!A:A,P1047)&gt;0,"Sim","Não")</f>
        <v>Sim</v>
      </c>
    </row>
    <row r="1048" spans="1:44">
      <c r="A1048" s="29" t="s">
        <v>16110</v>
      </c>
      <c r="B1048" s="29" t="s">
        <v>379</v>
      </c>
      <c r="C1048" s="29" t="s">
        <v>2730</v>
      </c>
      <c r="D1048" s="29" t="s">
        <v>381</v>
      </c>
      <c r="E1048" s="29" t="s">
        <v>382</v>
      </c>
      <c r="F1048" s="29" t="s">
        <v>383</v>
      </c>
      <c r="G1048" s="29">
        <v>90</v>
      </c>
      <c r="H1048" s="29" t="s">
        <v>16111</v>
      </c>
      <c r="I1048" s="29" t="s">
        <v>702</v>
      </c>
      <c r="J1048" s="29" t="s">
        <v>3175</v>
      </c>
      <c r="K1048" s="29" t="s">
        <v>387</v>
      </c>
      <c r="L1048" s="29" t="s">
        <v>3176</v>
      </c>
      <c r="M1048" s="29" t="s">
        <v>2732</v>
      </c>
      <c r="N1048" s="29" t="s">
        <v>2733</v>
      </c>
      <c r="O1048" s="29" t="s">
        <v>2740</v>
      </c>
      <c r="P1048" s="29" t="s">
        <v>2741</v>
      </c>
      <c r="Q1048" s="29" t="s">
        <v>2</v>
      </c>
      <c r="R1048" s="29" t="s">
        <v>16123</v>
      </c>
      <c r="S1048" s="29" t="s">
        <v>16123</v>
      </c>
      <c r="T1048" s="29" t="s">
        <v>16124</v>
      </c>
      <c r="U1048" s="29" t="s">
        <v>16124</v>
      </c>
      <c r="V1048" s="29">
        <v>0</v>
      </c>
      <c r="W1048" s="29" t="s">
        <v>396</v>
      </c>
      <c r="X1048" s="29" t="s">
        <v>16125</v>
      </c>
      <c r="Y1048" s="29" t="s">
        <v>16126</v>
      </c>
      <c r="Z1048" s="29" t="s">
        <v>16127</v>
      </c>
      <c r="AA1048" s="29" t="s">
        <v>16127</v>
      </c>
      <c r="AB1048" s="29" t="s">
        <v>2752</v>
      </c>
      <c r="AC1048" s="29" t="s">
        <v>2753</v>
      </c>
      <c r="AD1048" s="29" t="s">
        <v>2</v>
      </c>
      <c r="AE1048" s="29" t="s">
        <v>16128</v>
      </c>
      <c r="AF1048" s="29" t="s">
        <v>16129</v>
      </c>
      <c r="AG1048" s="29">
        <v>-194</v>
      </c>
      <c r="AH1048" s="29" t="s">
        <v>16129</v>
      </c>
      <c r="AI1048" s="29" t="s">
        <v>16130</v>
      </c>
      <c r="AJ1048" s="29">
        <v>4</v>
      </c>
      <c r="AK1048" s="29" t="s">
        <v>16131</v>
      </c>
      <c r="AL1048" s="29" t="s">
        <v>16132</v>
      </c>
      <c r="AM1048" s="29">
        <v>1314</v>
      </c>
      <c r="AN1048" s="1">
        <f t="shared" si="57"/>
        <v>1</v>
      </c>
      <c r="AO1048" s="1">
        <f t="shared" si="58"/>
        <v>1</v>
      </c>
      <c r="AP1048" s="30">
        <f t="shared" si="59"/>
        <v>46297</v>
      </c>
      <c r="AQ1048" s="1" t="str">
        <f>IF(COUNTIF('同场线路Rotas do mesmo SC'!A:A,C1048)&gt;0,"Sim","Não")</f>
        <v>Não</v>
      </c>
      <c r="AR1048" s="1" t="str">
        <f>IF(COUNTIF(揽收业务网点!A:A,P1048)&gt;0,"Sim","Não")</f>
        <v>Não</v>
      </c>
    </row>
    <row r="1049" spans="1:44">
      <c r="A1049" s="29" t="s">
        <v>16133</v>
      </c>
      <c r="B1049" s="29" t="s">
        <v>379</v>
      </c>
      <c r="C1049" s="29" t="s">
        <v>2760</v>
      </c>
      <c r="D1049" s="29" t="s">
        <v>381</v>
      </c>
      <c r="E1049" s="29" t="s">
        <v>382</v>
      </c>
      <c r="F1049" s="29" t="s">
        <v>732</v>
      </c>
      <c r="G1049" s="29">
        <v>41</v>
      </c>
      <c r="H1049" s="29" t="s">
        <v>2761</v>
      </c>
      <c r="I1049" s="29" t="s">
        <v>868</v>
      </c>
      <c r="J1049" s="29" t="s">
        <v>2187</v>
      </c>
      <c r="K1049" s="29" t="s">
        <v>387</v>
      </c>
      <c r="L1049" s="29" t="s">
        <v>2188</v>
      </c>
      <c r="M1049" s="29" t="s">
        <v>2762</v>
      </c>
      <c r="N1049" s="29" t="s">
        <v>2763</v>
      </c>
      <c r="O1049" s="29" t="s">
        <v>653</v>
      </c>
      <c r="P1049" s="29" t="s">
        <v>654</v>
      </c>
      <c r="Q1049" s="29" t="s">
        <v>11</v>
      </c>
      <c r="R1049" s="29" t="s">
        <v>2951</v>
      </c>
      <c r="S1049" s="29" t="s">
        <v>876</v>
      </c>
      <c r="T1049" s="29" t="s">
        <v>16134</v>
      </c>
      <c r="U1049" s="29" t="s">
        <v>16135</v>
      </c>
      <c r="V1049" s="29">
        <v>267</v>
      </c>
      <c r="W1049" s="29" t="s">
        <v>396</v>
      </c>
      <c r="X1049" s="29" t="s">
        <v>16136</v>
      </c>
      <c r="Y1049" s="29" t="s">
        <v>1541</v>
      </c>
      <c r="Z1049" s="29" t="s">
        <v>16137</v>
      </c>
      <c r="AA1049" s="29" t="s">
        <v>16137</v>
      </c>
      <c r="AB1049" s="29" t="s">
        <v>2769</v>
      </c>
      <c r="AC1049" s="29" t="s">
        <v>59</v>
      </c>
      <c r="AD1049" s="29" t="s">
        <v>11</v>
      </c>
      <c r="AE1049" s="29" t="s">
        <v>16126</v>
      </c>
      <c r="AF1049" s="29" t="s">
        <v>16138</v>
      </c>
      <c r="AG1049" s="29">
        <v>-68</v>
      </c>
      <c r="AH1049" s="29" t="s">
        <v>16138</v>
      </c>
      <c r="AI1049" s="29" t="s">
        <v>16139</v>
      </c>
      <c r="AJ1049" s="29">
        <v>-11</v>
      </c>
      <c r="AK1049" s="29" t="s">
        <v>16140</v>
      </c>
      <c r="AL1049" s="29" t="s">
        <v>16141</v>
      </c>
      <c r="AM1049" s="29">
        <v>29</v>
      </c>
      <c r="AN1049" s="1">
        <f t="shared" si="57"/>
        <v>1</v>
      </c>
      <c r="AO1049" s="1">
        <f t="shared" si="58"/>
        <v>1</v>
      </c>
      <c r="AP1049" s="30">
        <f t="shared" si="59"/>
        <v>46297</v>
      </c>
      <c r="AQ1049" s="1" t="str">
        <f>IF(COUNTIF('同场线路Rotas do mesmo SC'!A:A,C1049)&gt;0,"Sim","Não")</f>
        <v>Não</v>
      </c>
      <c r="AR1049" s="1" t="str">
        <f>IF(COUNTIF(揽收业务网点!A:A,P1049)&gt;0,"Sim","Não")</f>
        <v>Não</v>
      </c>
    </row>
    <row r="1050" spans="1:44">
      <c r="A1050" s="29" t="s">
        <v>16142</v>
      </c>
      <c r="B1050" s="29" t="s">
        <v>379</v>
      </c>
      <c r="C1050" s="29" t="s">
        <v>2775</v>
      </c>
      <c r="D1050" s="29" t="s">
        <v>381</v>
      </c>
      <c r="E1050" s="29" t="s">
        <v>640</v>
      </c>
      <c r="F1050" s="29" t="s">
        <v>847</v>
      </c>
      <c r="G1050" s="29">
        <v>24</v>
      </c>
      <c r="H1050" s="29" t="s">
        <v>733</v>
      </c>
      <c r="I1050" s="29" t="s">
        <v>409</v>
      </c>
      <c r="J1050" s="29" t="s">
        <v>734</v>
      </c>
      <c r="K1050" s="29" t="s">
        <v>387</v>
      </c>
      <c r="L1050" s="29" t="s">
        <v>735</v>
      </c>
      <c r="M1050" s="29" t="s">
        <v>736</v>
      </c>
      <c r="N1050" s="29" t="s">
        <v>737</v>
      </c>
      <c r="O1050" s="29" t="s">
        <v>738</v>
      </c>
      <c r="P1050" s="29" t="s">
        <v>14</v>
      </c>
      <c r="Q1050" s="29" t="s">
        <v>11</v>
      </c>
      <c r="R1050" s="29" t="s">
        <v>16143</v>
      </c>
      <c r="S1050" s="29" t="s">
        <v>16143</v>
      </c>
      <c r="T1050" s="29" t="s">
        <v>16144</v>
      </c>
      <c r="U1050" s="29" t="s">
        <v>16145</v>
      </c>
      <c r="V1050" s="29">
        <v>148</v>
      </c>
      <c r="W1050" s="29" t="s">
        <v>396</v>
      </c>
      <c r="X1050" s="29" t="s">
        <v>16146</v>
      </c>
      <c r="Y1050" s="29" t="s">
        <v>15226</v>
      </c>
      <c r="Z1050" s="29" t="s">
        <v>16147</v>
      </c>
      <c r="AA1050" s="29" t="s">
        <v>16147</v>
      </c>
      <c r="AB1050" s="29" t="s">
        <v>653</v>
      </c>
      <c r="AC1050" s="29" t="s">
        <v>654</v>
      </c>
      <c r="AD1050" s="29" t="s">
        <v>11</v>
      </c>
      <c r="AE1050" s="29" t="s">
        <v>15519</v>
      </c>
      <c r="AF1050" s="29" t="s">
        <v>16148</v>
      </c>
      <c r="AG1050" s="29">
        <v>-95</v>
      </c>
      <c r="AH1050" s="29" t="s">
        <v>16148</v>
      </c>
      <c r="AI1050" s="29" t="s">
        <v>16149</v>
      </c>
      <c r="AJ1050" s="29">
        <v>80</v>
      </c>
      <c r="AK1050" s="29" t="s">
        <v>16150</v>
      </c>
      <c r="AL1050" s="29" t="s">
        <v>16151</v>
      </c>
      <c r="AM1050" s="29">
        <v>3358</v>
      </c>
      <c r="AN1050" s="1">
        <f t="shared" si="57"/>
        <v>1</v>
      </c>
      <c r="AO1050" s="1">
        <f t="shared" si="58"/>
        <v>1</v>
      </c>
      <c r="AP1050" s="30">
        <f t="shared" si="59"/>
        <v>46297</v>
      </c>
      <c r="AQ1050" s="1" t="str">
        <f>IF(COUNTIF('同场线路Rotas do mesmo SC'!A:A,C1050)&gt;0,"Sim","Não")</f>
        <v>Não</v>
      </c>
      <c r="AR1050" s="1" t="str">
        <f>IF(COUNTIF(揽收业务网点!A:A,P1050)&gt;0,"Sim","Não")</f>
        <v>Sim</v>
      </c>
    </row>
    <row r="1051" spans="1:44">
      <c r="A1051" s="29" t="s">
        <v>16152</v>
      </c>
      <c r="B1051" s="29" t="s">
        <v>379</v>
      </c>
      <c r="C1051" s="29" t="s">
        <v>682</v>
      </c>
      <c r="D1051" s="29" t="s">
        <v>381</v>
      </c>
      <c r="E1051" s="29" t="s">
        <v>382</v>
      </c>
      <c r="F1051" s="29" t="s">
        <v>383</v>
      </c>
      <c r="G1051" s="29">
        <v>370</v>
      </c>
      <c r="H1051" s="29" t="s">
        <v>683</v>
      </c>
      <c r="I1051" s="29" t="s">
        <v>409</v>
      </c>
      <c r="J1051" s="29" t="s">
        <v>684</v>
      </c>
      <c r="K1051" s="29" t="s">
        <v>387</v>
      </c>
      <c r="L1051" s="29" t="s">
        <v>685</v>
      </c>
      <c r="M1051" s="29" t="s">
        <v>686</v>
      </c>
      <c r="N1051" s="29" t="s">
        <v>687</v>
      </c>
      <c r="O1051" s="29" t="s">
        <v>438</v>
      </c>
      <c r="P1051" s="29" t="s">
        <v>439</v>
      </c>
      <c r="Q1051" s="29" t="s">
        <v>5</v>
      </c>
      <c r="R1051" s="29" t="s">
        <v>16153</v>
      </c>
      <c r="S1051" s="29" t="s">
        <v>5763</v>
      </c>
      <c r="T1051" s="29" t="s">
        <v>16154</v>
      </c>
      <c r="U1051" s="29" t="s">
        <v>16155</v>
      </c>
      <c r="V1051" s="29">
        <v>29</v>
      </c>
      <c r="W1051" s="29" t="s">
        <v>396</v>
      </c>
      <c r="X1051" s="29" t="s">
        <v>16156</v>
      </c>
      <c r="Y1051" s="29" t="s">
        <v>15819</v>
      </c>
      <c r="Z1051" s="29" t="s">
        <v>16157</v>
      </c>
      <c r="AA1051" s="29" t="s">
        <v>16157</v>
      </c>
      <c r="AB1051" s="29" t="s">
        <v>694</v>
      </c>
      <c r="AC1051" s="29" t="s">
        <v>695</v>
      </c>
      <c r="AD1051" s="29" t="s">
        <v>5</v>
      </c>
      <c r="AE1051" s="29" t="s">
        <v>1774</v>
      </c>
      <c r="AF1051" s="29" t="s">
        <v>16158</v>
      </c>
      <c r="AG1051" s="29">
        <v>-101</v>
      </c>
      <c r="AH1051" s="29" t="s">
        <v>16158</v>
      </c>
      <c r="AI1051" s="29" t="s">
        <v>16159</v>
      </c>
      <c r="AJ1051" s="29">
        <v>93</v>
      </c>
      <c r="AK1051" s="29" t="s">
        <v>16160</v>
      </c>
      <c r="AL1051" s="29" t="s">
        <v>16161</v>
      </c>
      <c r="AM1051" s="29">
        <v>548</v>
      </c>
      <c r="AN1051" s="1">
        <f t="shared" si="57"/>
        <v>1</v>
      </c>
      <c r="AO1051" s="1">
        <f t="shared" si="58"/>
        <v>1</v>
      </c>
      <c r="AP1051" s="30">
        <f t="shared" si="59"/>
        <v>46298</v>
      </c>
      <c r="AQ1051" s="1" t="str">
        <f>IF(COUNTIF('同场线路Rotas do mesmo SC'!A:A,C1051)&gt;0,"Sim","Não")</f>
        <v>Não</v>
      </c>
      <c r="AR1051" s="1" t="str">
        <f>IF(COUNTIF(揽收业务网点!A:A,P1051)&gt;0,"Sim","Não")</f>
        <v>Não</v>
      </c>
    </row>
    <row r="1052" spans="1:44">
      <c r="A1052" s="29" t="s">
        <v>16162</v>
      </c>
      <c r="B1052" s="29" t="s">
        <v>379</v>
      </c>
      <c r="C1052" s="29" t="s">
        <v>407</v>
      </c>
      <c r="D1052" s="29" t="s">
        <v>381</v>
      </c>
      <c r="E1052" s="29" t="s">
        <v>382</v>
      </c>
      <c r="F1052" s="29" t="s">
        <v>383</v>
      </c>
      <c r="G1052" s="29">
        <v>214</v>
      </c>
      <c r="H1052" s="29" t="s">
        <v>4702</v>
      </c>
      <c r="I1052" s="29" t="s">
        <v>409</v>
      </c>
      <c r="J1052" s="29" t="s">
        <v>4703</v>
      </c>
      <c r="K1052" s="29" t="s">
        <v>411</v>
      </c>
      <c r="L1052" s="29" t="s">
        <v>4704</v>
      </c>
      <c r="M1052" s="29" t="s">
        <v>4705</v>
      </c>
      <c r="N1052" s="29" t="s">
        <v>4706</v>
      </c>
      <c r="O1052" s="29" t="s">
        <v>706</v>
      </c>
      <c r="P1052" s="29" t="s">
        <v>707</v>
      </c>
      <c r="Q1052" s="29" t="s">
        <v>2</v>
      </c>
      <c r="R1052" s="29" t="s">
        <v>16163</v>
      </c>
      <c r="S1052" s="29" t="s">
        <v>16164</v>
      </c>
      <c r="T1052" s="29" t="s">
        <v>16165</v>
      </c>
      <c r="U1052" s="29" t="s">
        <v>16166</v>
      </c>
      <c r="V1052" s="29">
        <v>403</v>
      </c>
      <c r="W1052" s="29" t="s">
        <v>396</v>
      </c>
      <c r="X1052" s="29" t="s">
        <v>16167</v>
      </c>
      <c r="Y1052" s="29" t="s">
        <v>15270</v>
      </c>
      <c r="Z1052" s="29" t="s">
        <v>16168</v>
      </c>
      <c r="AA1052" s="29" t="s">
        <v>16168</v>
      </c>
      <c r="AB1052" s="29" t="s">
        <v>714</v>
      </c>
      <c r="AC1052" s="29" t="s">
        <v>715</v>
      </c>
      <c r="AD1052" s="29" t="s">
        <v>2</v>
      </c>
      <c r="AE1052" s="29" t="s">
        <v>16169</v>
      </c>
      <c r="AF1052" s="29" t="s">
        <v>16170</v>
      </c>
      <c r="AG1052" s="29">
        <v>-7</v>
      </c>
      <c r="AH1052" s="29" t="s">
        <v>16170</v>
      </c>
      <c r="AI1052" s="29" t="s">
        <v>16171</v>
      </c>
      <c r="AJ1052" s="29">
        <v>209</v>
      </c>
      <c r="AK1052" s="29" t="s">
        <v>16172</v>
      </c>
      <c r="AL1052" s="29" t="s">
        <v>16173</v>
      </c>
      <c r="AM1052" s="29">
        <v>385</v>
      </c>
      <c r="AN1052" s="1">
        <f t="shared" si="57"/>
        <v>1</v>
      </c>
      <c r="AO1052" s="1">
        <f t="shared" si="58"/>
        <v>1</v>
      </c>
      <c r="AP1052" s="30">
        <f t="shared" si="59"/>
        <v>46298</v>
      </c>
      <c r="AQ1052" s="1" t="str">
        <f>IF(COUNTIF('同场线路Rotas do mesmo SC'!A:A,C1052)&gt;0,"Sim","Não")</f>
        <v>Não</v>
      </c>
      <c r="AR1052" s="1" t="str">
        <f>IF(COUNTIF(揽收业务网点!A:A,P1052)&gt;0,"Sim","Não")</f>
        <v>Não</v>
      </c>
    </row>
    <row r="1053" spans="1:44">
      <c r="A1053" s="29" t="s">
        <v>16174</v>
      </c>
      <c r="B1053" s="29" t="s">
        <v>379</v>
      </c>
      <c r="C1053" s="29" t="s">
        <v>2829</v>
      </c>
      <c r="D1053" s="29" t="s">
        <v>381</v>
      </c>
      <c r="E1053" s="29" t="s">
        <v>382</v>
      </c>
      <c r="F1053" s="29" t="s">
        <v>383</v>
      </c>
      <c r="G1053" s="29">
        <v>45</v>
      </c>
      <c r="H1053" s="29" t="s">
        <v>2830</v>
      </c>
      <c r="I1053" s="29" t="s">
        <v>385</v>
      </c>
      <c r="J1053" s="29" t="s">
        <v>2337</v>
      </c>
      <c r="K1053" s="29" t="s">
        <v>387</v>
      </c>
      <c r="L1053" s="29" t="s">
        <v>2338</v>
      </c>
      <c r="M1053" s="29" t="s">
        <v>2831</v>
      </c>
      <c r="N1053" s="29" t="s">
        <v>2832</v>
      </c>
      <c r="O1053" s="29" t="s">
        <v>2341</v>
      </c>
      <c r="P1053" s="29" t="s">
        <v>2342</v>
      </c>
      <c r="Q1053" s="29" t="s">
        <v>5</v>
      </c>
      <c r="R1053" s="29" t="s">
        <v>16175</v>
      </c>
      <c r="S1053" s="29" t="s">
        <v>16176</v>
      </c>
      <c r="T1053" s="29" t="s">
        <v>16177</v>
      </c>
      <c r="U1053" s="29" t="s">
        <v>16178</v>
      </c>
      <c r="V1053" s="29">
        <v>657</v>
      </c>
      <c r="W1053" s="29" t="s">
        <v>396</v>
      </c>
      <c r="X1053" s="29" t="s">
        <v>16179</v>
      </c>
      <c r="Y1053" s="29" t="s">
        <v>7271</v>
      </c>
      <c r="Z1053" s="29" t="s">
        <v>16180</v>
      </c>
      <c r="AA1053" s="29" t="s">
        <v>16180</v>
      </c>
      <c r="AB1053" s="29" t="s">
        <v>2839</v>
      </c>
      <c r="AC1053" s="29" t="s">
        <v>2840</v>
      </c>
      <c r="AD1053" s="29" t="s">
        <v>5</v>
      </c>
      <c r="AE1053" s="29" t="s">
        <v>504</v>
      </c>
      <c r="AF1053" s="29" t="s">
        <v>16181</v>
      </c>
      <c r="AG1053" s="29">
        <v>-114</v>
      </c>
      <c r="AH1053" s="29" t="s">
        <v>16181</v>
      </c>
      <c r="AI1053" s="29" t="s">
        <v>16182</v>
      </c>
      <c r="AJ1053" s="29">
        <v>-13</v>
      </c>
      <c r="AK1053" s="29" t="s">
        <v>16183</v>
      </c>
      <c r="AL1053" s="29" t="s">
        <v>16184</v>
      </c>
      <c r="AM1053" s="29">
        <v>104</v>
      </c>
      <c r="AN1053" s="1">
        <f t="shared" si="57"/>
        <v>1</v>
      </c>
      <c r="AO1053" s="1">
        <f t="shared" si="58"/>
        <v>1</v>
      </c>
      <c r="AP1053" s="30">
        <f t="shared" si="59"/>
        <v>46297</v>
      </c>
      <c r="AQ1053" s="1" t="str">
        <f>IF(COUNTIF('同场线路Rotas do mesmo SC'!A:A,C1053)&gt;0,"Sim","Não")</f>
        <v>Não</v>
      </c>
      <c r="AR1053" s="1" t="str">
        <f>IF(COUNTIF(揽收业务网点!A:A,P1053)&gt;0,"Sim","Não")</f>
        <v>Não</v>
      </c>
    </row>
    <row r="1054" spans="1:44">
      <c r="A1054" s="29" t="s">
        <v>16185</v>
      </c>
      <c r="B1054" s="29" t="s">
        <v>2590</v>
      </c>
      <c r="C1054" s="29" t="s">
        <v>2846</v>
      </c>
      <c r="D1054" s="29" t="s">
        <v>381</v>
      </c>
      <c r="E1054" s="29" t="s">
        <v>382</v>
      </c>
      <c r="F1054" s="29" t="s">
        <v>383</v>
      </c>
      <c r="G1054" s="29">
        <v>230</v>
      </c>
      <c r="H1054" s="29" t="s">
        <v>16186</v>
      </c>
      <c r="I1054" s="29" t="s">
        <v>409</v>
      </c>
      <c r="J1054" s="29" t="s">
        <v>2593</v>
      </c>
      <c r="K1054" s="29" t="s">
        <v>387</v>
      </c>
      <c r="L1054" s="29" t="s">
        <v>2594</v>
      </c>
      <c r="M1054" s="29" t="s">
        <v>16187</v>
      </c>
      <c r="N1054" s="29" t="s">
        <v>16188</v>
      </c>
      <c r="O1054" s="29" t="s">
        <v>1944</v>
      </c>
      <c r="P1054" s="29" t="s">
        <v>1945</v>
      </c>
      <c r="Q1054" s="29" t="s">
        <v>5</v>
      </c>
      <c r="R1054" s="29" t="s">
        <v>16189</v>
      </c>
      <c r="S1054" s="29" t="s">
        <v>16190</v>
      </c>
      <c r="T1054" s="29" t="s">
        <v>16191</v>
      </c>
      <c r="U1054" s="29" t="s">
        <v>16192</v>
      </c>
      <c r="V1054" s="29">
        <v>304</v>
      </c>
      <c r="W1054" s="29" t="s">
        <v>396</v>
      </c>
      <c r="X1054" s="29" t="s">
        <v>16193</v>
      </c>
      <c r="Y1054" s="29" t="s">
        <v>2309</v>
      </c>
      <c r="Z1054" s="29" t="s">
        <v>16194</v>
      </c>
      <c r="AA1054" s="29" t="s">
        <v>16194</v>
      </c>
      <c r="AB1054" s="29" t="s">
        <v>2856</v>
      </c>
      <c r="AC1054" s="29" t="s">
        <v>2857</v>
      </c>
      <c r="AD1054" s="29" t="s">
        <v>5</v>
      </c>
      <c r="AE1054" s="29" t="s">
        <v>4385</v>
      </c>
      <c r="AF1054" s="29"/>
      <c r="AG1054" s="29"/>
      <c r="AH1054" s="29"/>
      <c r="AI1054" s="29" t="s">
        <v>16195</v>
      </c>
      <c r="AJ1054" s="29"/>
      <c r="AK1054" s="29" t="s">
        <v>16196</v>
      </c>
      <c r="AL1054" s="29" t="s">
        <v>16197</v>
      </c>
      <c r="AM1054" s="29">
        <v>6</v>
      </c>
      <c r="AN1054" s="1">
        <f t="shared" si="57"/>
        <v>1</v>
      </c>
      <c r="AO1054" s="1">
        <f t="shared" si="58"/>
        <v>1</v>
      </c>
      <c r="AP1054" s="30">
        <f t="shared" si="59"/>
        <v>46297</v>
      </c>
      <c r="AQ1054" s="1" t="str">
        <f>IF(COUNTIF('同场线路Rotas do mesmo SC'!A:A,C1054)&gt;0,"Sim","Não")</f>
        <v>Não</v>
      </c>
      <c r="AR1054" s="1" t="str">
        <f>IF(COUNTIF(揽收业务网点!A:A,P1054)&gt;0,"Sim","Não")</f>
        <v>Não</v>
      </c>
    </row>
    <row r="1055" spans="1:44">
      <c r="A1055" s="29" t="s">
        <v>16198</v>
      </c>
      <c r="B1055" s="29" t="s">
        <v>379</v>
      </c>
      <c r="C1055" s="29" t="s">
        <v>2862</v>
      </c>
      <c r="D1055" s="29" t="s">
        <v>381</v>
      </c>
      <c r="E1055" s="29" t="s">
        <v>382</v>
      </c>
      <c r="F1055" s="29" t="s">
        <v>811</v>
      </c>
      <c r="G1055" s="29">
        <v>39</v>
      </c>
      <c r="H1055" s="29" t="s">
        <v>3399</v>
      </c>
      <c r="I1055" s="29" t="s">
        <v>868</v>
      </c>
      <c r="J1055" s="29" t="s">
        <v>2476</v>
      </c>
      <c r="K1055" s="29" t="s">
        <v>411</v>
      </c>
      <c r="L1055" s="29" t="s">
        <v>2477</v>
      </c>
      <c r="M1055" s="29" t="s">
        <v>2864</v>
      </c>
      <c r="N1055" s="29" t="s">
        <v>2865</v>
      </c>
      <c r="O1055" s="29" t="s">
        <v>653</v>
      </c>
      <c r="P1055" s="29" t="s">
        <v>654</v>
      </c>
      <c r="Q1055" s="29" t="s">
        <v>11</v>
      </c>
      <c r="R1055" s="29" t="s">
        <v>16199</v>
      </c>
      <c r="S1055" s="29" t="s">
        <v>16200</v>
      </c>
      <c r="T1055" s="29" t="s">
        <v>16201</v>
      </c>
      <c r="U1055" s="29" t="s">
        <v>16202</v>
      </c>
      <c r="V1055" s="29">
        <v>308</v>
      </c>
      <c r="W1055" s="29" t="s">
        <v>396</v>
      </c>
      <c r="X1055" s="29" t="s">
        <v>16203</v>
      </c>
      <c r="Y1055" s="29" t="s">
        <v>15183</v>
      </c>
      <c r="Z1055" s="29" t="s">
        <v>16204</v>
      </c>
      <c r="AA1055" s="29" t="s">
        <v>16204</v>
      </c>
      <c r="AB1055" s="29" t="s">
        <v>2872</v>
      </c>
      <c r="AC1055" s="29" t="s">
        <v>60</v>
      </c>
      <c r="AD1055" s="29" t="s">
        <v>11</v>
      </c>
      <c r="AE1055" s="29" t="s">
        <v>7473</v>
      </c>
      <c r="AF1055" s="29" t="s">
        <v>16205</v>
      </c>
      <c r="AG1055" s="29">
        <v>-60</v>
      </c>
      <c r="AH1055" s="29" t="s">
        <v>16205</v>
      </c>
      <c r="AI1055" s="29" t="s">
        <v>16206</v>
      </c>
      <c r="AJ1055" s="29">
        <v>8</v>
      </c>
      <c r="AK1055" s="29" t="s">
        <v>16207</v>
      </c>
      <c r="AL1055" s="29" t="s">
        <v>16208</v>
      </c>
      <c r="AM1055" s="29">
        <v>4179</v>
      </c>
      <c r="AN1055" s="1">
        <f t="shared" si="57"/>
        <v>1</v>
      </c>
      <c r="AO1055" s="1">
        <f t="shared" si="58"/>
        <v>1</v>
      </c>
      <c r="AP1055" s="30">
        <f t="shared" si="59"/>
        <v>46297</v>
      </c>
      <c r="AQ1055" s="1" t="str">
        <f>IF(COUNTIF('同场线路Rotas do mesmo SC'!A:A,C1055)&gt;0,"Sim","Não")</f>
        <v>Não</v>
      </c>
      <c r="AR1055" s="1" t="str">
        <f>IF(COUNTIF(揽收业务网点!A:A,P1055)&gt;0,"Sim","Não")</f>
        <v>Não</v>
      </c>
    </row>
    <row r="1056" spans="1:44">
      <c r="A1056" s="29" t="s">
        <v>16209</v>
      </c>
      <c r="B1056" s="29" t="s">
        <v>379</v>
      </c>
      <c r="C1056" s="29" t="s">
        <v>2879</v>
      </c>
      <c r="D1056" s="29" t="s">
        <v>381</v>
      </c>
      <c r="E1056" s="29" t="s">
        <v>640</v>
      </c>
      <c r="F1056" s="29" t="s">
        <v>383</v>
      </c>
      <c r="G1056" s="29">
        <v>100</v>
      </c>
      <c r="H1056" s="29" t="s">
        <v>12963</v>
      </c>
      <c r="I1056" s="29" t="s">
        <v>385</v>
      </c>
      <c r="J1056" s="29" t="s">
        <v>2881</v>
      </c>
      <c r="K1056" s="29" t="s">
        <v>387</v>
      </c>
      <c r="L1056" s="29" t="s">
        <v>2882</v>
      </c>
      <c r="M1056" s="29" t="s">
        <v>12964</v>
      </c>
      <c r="N1056" s="29" t="s">
        <v>12965</v>
      </c>
      <c r="O1056" s="29" t="s">
        <v>2885</v>
      </c>
      <c r="P1056" s="29" t="s">
        <v>103</v>
      </c>
      <c r="Q1056" s="29" t="s">
        <v>94</v>
      </c>
      <c r="R1056" s="29" t="s">
        <v>5831</v>
      </c>
      <c r="S1056" s="29" t="s">
        <v>5831</v>
      </c>
      <c r="T1056" s="29" t="s">
        <v>16210</v>
      </c>
      <c r="U1056" s="29" t="s">
        <v>16211</v>
      </c>
      <c r="V1056" s="29">
        <v>148</v>
      </c>
      <c r="W1056" s="29" t="s">
        <v>396</v>
      </c>
      <c r="X1056" s="29" t="s">
        <v>16212</v>
      </c>
      <c r="Y1056" s="29" t="s">
        <v>725</v>
      </c>
      <c r="Z1056" s="29" t="s">
        <v>16213</v>
      </c>
      <c r="AA1056" s="29" t="s">
        <v>16213</v>
      </c>
      <c r="AB1056" s="29" t="s">
        <v>2891</v>
      </c>
      <c r="AC1056" s="29" t="s">
        <v>2892</v>
      </c>
      <c r="AD1056" s="29" t="s">
        <v>94</v>
      </c>
      <c r="AE1056" s="29" t="s">
        <v>1541</v>
      </c>
      <c r="AF1056" s="29" t="s">
        <v>16214</v>
      </c>
      <c r="AG1056" s="29">
        <v>830</v>
      </c>
      <c r="AH1056" s="29" t="s">
        <v>16214</v>
      </c>
      <c r="AI1056" s="29" t="s">
        <v>16215</v>
      </c>
      <c r="AJ1056" s="29">
        <v>-107</v>
      </c>
      <c r="AK1056" s="29" t="s">
        <v>16216</v>
      </c>
      <c r="AL1056" s="29" t="s">
        <v>16217</v>
      </c>
      <c r="AM1056" s="29">
        <v>1</v>
      </c>
      <c r="AN1056" s="1">
        <f t="shared" ref="AN1056:AN1119" si="60">IF(X1056="",0,1)</f>
        <v>1</v>
      </c>
      <c r="AO1056" s="1">
        <f t="shared" ref="AO1056:AO1119" si="61">IF(AI1056="",0,1)</f>
        <v>1</v>
      </c>
      <c r="AP1056" s="30">
        <f t="shared" ref="AP1056:AP1119" si="62">DATE(YEAR(AE1056),MONTH(AE1056),DAY(AE1056))</f>
        <v>46297</v>
      </c>
      <c r="AQ1056" s="1" t="str">
        <f>IF(COUNTIF('同场线路Rotas do mesmo SC'!A:A,C1056)&gt;0,"Sim","Não")</f>
        <v>Não</v>
      </c>
      <c r="AR1056" s="1" t="str">
        <f>IF(COUNTIF(揽收业务网点!A:A,P1056)&gt;0,"Sim","Não")</f>
        <v>Sim</v>
      </c>
    </row>
    <row r="1057" spans="1:44">
      <c r="A1057" s="29" t="s">
        <v>16218</v>
      </c>
      <c r="B1057" s="29" t="s">
        <v>379</v>
      </c>
      <c r="C1057" s="29" t="s">
        <v>731</v>
      </c>
      <c r="D1057" s="29" t="s">
        <v>381</v>
      </c>
      <c r="E1057" s="29" t="s">
        <v>640</v>
      </c>
      <c r="F1057" s="29" t="s">
        <v>732</v>
      </c>
      <c r="G1057" s="29">
        <v>24</v>
      </c>
      <c r="H1057" s="29" t="s">
        <v>16219</v>
      </c>
      <c r="I1057" s="29" t="s">
        <v>702</v>
      </c>
      <c r="J1057" s="29" t="s">
        <v>642</v>
      </c>
      <c r="K1057" s="29" t="s">
        <v>387</v>
      </c>
      <c r="L1057" s="29" t="s">
        <v>643</v>
      </c>
      <c r="M1057" s="29" t="s">
        <v>16220</v>
      </c>
      <c r="N1057" s="29" t="s">
        <v>16221</v>
      </c>
      <c r="O1057" s="29" t="s">
        <v>738</v>
      </c>
      <c r="P1057" s="29" t="s">
        <v>14</v>
      </c>
      <c r="Q1057" s="29" t="s">
        <v>11</v>
      </c>
      <c r="R1057" s="29" t="s">
        <v>16222</v>
      </c>
      <c r="S1057" s="29" t="s">
        <v>16222</v>
      </c>
      <c r="T1057" s="29" t="s">
        <v>16223</v>
      </c>
      <c r="U1057" s="29" t="s">
        <v>16224</v>
      </c>
      <c r="V1057" s="29">
        <v>99</v>
      </c>
      <c r="W1057" s="29" t="s">
        <v>396</v>
      </c>
      <c r="X1057" s="29" t="s">
        <v>16225</v>
      </c>
      <c r="Y1057" s="29" t="s">
        <v>15270</v>
      </c>
      <c r="Z1057" s="29" t="s">
        <v>16226</v>
      </c>
      <c r="AA1057" s="29" t="s">
        <v>16226</v>
      </c>
      <c r="AB1057" s="29" t="s">
        <v>653</v>
      </c>
      <c r="AC1057" s="29" t="s">
        <v>654</v>
      </c>
      <c r="AD1057" s="29" t="s">
        <v>11</v>
      </c>
      <c r="AE1057" s="29" t="s">
        <v>16227</v>
      </c>
      <c r="AF1057" s="29" t="s">
        <v>16228</v>
      </c>
      <c r="AG1057" s="29">
        <v>-80</v>
      </c>
      <c r="AH1057" s="29" t="s">
        <v>16228</v>
      </c>
      <c r="AI1057" s="29" t="s">
        <v>16229</v>
      </c>
      <c r="AJ1057" s="29">
        <v>13</v>
      </c>
      <c r="AK1057" s="29" t="s">
        <v>16230</v>
      </c>
      <c r="AL1057" s="29" t="s">
        <v>16231</v>
      </c>
      <c r="AM1057" s="29">
        <v>3877</v>
      </c>
      <c r="AN1057" s="1">
        <f t="shared" si="60"/>
        <v>1</v>
      </c>
      <c r="AO1057" s="1">
        <f t="shared" si="61"/>
        <v>1</v>
      </c>
      <c r="AP1057" s="30">
        <f t="shared" si="62"/>
        <v>46298</v>
      </c>
      <c r="AQ1057" s="1" t="str">
        <f>IF(COUNTIF('同场线路Rotas do mesmo SC'!A:A,C1057)&gt;0,"Sim","Não")</f>
        <v>Não</v>
      </c>
      <c r="AR1057" s="1" t="str">
        <f>IF(COUNTIF(揽收业务网点!A:A,P1057)&gt;0,"Sim","Não")</f>
        <v>Sim</v>
      </c>
    </row>
    <row r="1058" spans="1:44">
      <c r="A1058" s="29" t="s">
        <v>16232</v>
      </c>
      <c r="B1058" s="29" t="s">
        <v>379</v>
      </c>
      <c r="C1058" s="29" t="s">
        <v>2926</v>
      </c>
      <c r="D1058" s="29" t="s">
        <v>381</v>
      </c>
      <c r="E1058" s="29" t="s">
        <v>382</v>
      </c>
      <c r="F1058" s="29" t="s">
        <v>383</v>
      </c>
      <c r="G1058" s="29">
        <v>20</v>
      </c>
      <c r="H1058" s="29" t="s">
        <v>16233</v>
      </c>
      <c r="I1058" s="29" t="s">
        <v>385</v>
      </c>
      <c r="J1058" s="29" t="s">
        <v>2928</v>
      </c>
      <c r="K1058" s="29" t="s">
        <v>387</v>
      </c>
      <c r="L1058" s="29" t="s">
        <v>2929</v>
      </c>
      <c r="M1058" s="29" t="s">
        <v>2930</v>
      </c>
      <c r="N1058" s="29" t="s">
        <v>2931</v>
      </c>
      <c r="O1058" s="29" t="s">
        <v>2002</v>
      </c>
      <c r="P1058" s="29" t="s">
        <v>2003</v>
      </c>
      <c r="Q1058" s="29" t="s">
        <v>142</v>
      </c>
      <c r="R1058" s="29" t="s">
        <v>16234</v>
      </c>
      <c r="S1058" s="29" t="s">
        <v>16235</v>
      </c>
      <c r="T1058" s="29" t="s">
        <v>16236</v>
      </c>
      <c r="U1058" s="29" t="s">
        <v>16237</v>
      </c>
      <c r="V1058" s="29">
        <v>4</v>
      </c>
      <c r="W1058" s="29" t="s">
        <v>396</v>
      </c>
      <c r="X1058" s="29" t="s">
        <v>16238</v>
      </c>
      <c r="Y1058" s="29" t="s">
        <v>4383</v>
      </c>
      <c r="Z1058" s="29" t="s">
        <v>16239</v>
      </c>
      <c r="AA1058" s="29" t="s">
        <v>16239</v>
      </c>
      <c r="AB1058" s="29" t="s">
        <v>2938</v>
      </c>
      <c r="AC1058" s="29" t="s">
        <v>2939</v>
      </c>
      <c r="AD1058" s="29" t="s">
        <v>142</v>
      </c>
      <c r="AE1058" s="29" t="s">
        <v>15876</v>
      </c>
      <c r="AF1058" s="29" t="s">
        <v>16240</v>
      </c>
      <c r="AG1058" s="29">
        <v>-122</v>
      </c>
      <c r="AH1058" s="29" t="s">
        <v>16240</v>
      </c>
      <c r="AI1058" s="29" t="s">
        <v>16241</v>
      </c>
      <c r="AJ1058" s="29">
        <v>153</v>
      </c>
      <c r="AK1058" s="29" t="s">
        <v>16242</v>
      </c>
      <c r="AL1058" s="29" t="s">
        <v>16243</v>
      </c>
      <c r="AM1058" s="29">
        <v>1503</v>
      </c>
      <c r="AN1058" s="1">
        <f t="shared" si="60"/>
        <v>1</v>
      </c>
      <c r="AO1058" s="1">
        <f t="shared" si="61"/>
        <v>1</v>
      </c>
      <c r="AP1058" s="30">
        <f t="shared" si="62"/>
        <v>46297</v>
      </c>
      <c r="AQ1058" s="1" t="str">
        <f>IF(COUNTIF('同场线路Rotas do mesmo SC'!A:A,C1058)&gt;0,"Sim","Não")</f>
        <v>Não</v>
      </c>
      <c r="AR1058" s="1" t="str">
        <f>IF(COUNTIF(揽收业务网点!A:A,P1058)&gt;0,"Sim","Não")</f>
        <v>Não</v>
      </c>
    </row>
    <row r="1059" spans="1:44">
      <c r="A1059" s="29" t="s">
        <v>16244</v>
      </c>
      <c r="B1059" s="29" t="s">
        <v>379</v>
      </c>
      <c r="C1059" s="29" t="s">
        <v>16245</v>
      </c>
      <c r="D1059" s="29" t="s">
        <v>381</v>
      </c>
      <c r="E1059" s="29" t="s">
        <v>640</v>
      </c>
      <c r="F1059" s="29" t="s">
        <v>383</v>
      </c>
      <c r="G1059" s="29">
        <v>60</v>
      </c>
      <c r="H1059" s="29" t="s">
        <v>2530</v>
      </c>
      <c r="I1059" s="29" t="s">
        <v>385</v>
      </c>
      <c r="J1059" s="29" t="s">
        <v>2531</v>
      </c>
      <c r="K1059" s="29" t="s">
        <v>387</v>
      </c>
      <c r="L1059" s="29" t="s">
        <v>2532</v>
      </c>
      <c r="M1059" s="29" t="s">
        <v>2533</v>
      </c>
      <c r="N1059" s="29" t="s">
        <v>2534</v>
      </c>
      <c r="O1059" s="29" t="s">
        <v>2535</v>
      </c>
      <c r="P1059" s="29" t="s">
        <v>91</v>
      </c>
      <c r="Q1059" s="29" t="s">
        <v>70</v>
      </c>
      <c r="R1059" s="29" t="s">
        <v>1034</v>
      </c>
      <c r="S1059" s="29" t="s">
        <v>1034</v>
      </c>
      <c r="T1059" s="29" t="s">
        <v>16246</v>
      </c>
      <c r="U1059" s="29" t="s">
        <v>16247</v>
      </c>
      <c r="V1059" s="29">
        <v>4</v>
      </c>
      <c r="W1059" s="29" t="s">
        <v>396</v>
      </c>
      <c r="X1059" s="29" t="s">
        <v>16248</v>
      </c>
      <c r="Y1059" s="29" t="s">
        <v>15876</v>
      </c>
      <c r="Z1059" s="29" t="s">
        <v>7648</v>
      </c>
      <c r="AA1059" s="29" t="s">
        <v>7648</v>
      </c>
      <c r="AB1059" s="29" t="s">
        <v>899</v>
      </c>
      <c r="AC1059" s="29" t="s">
        <v>900</v>
      </c>
      <c r="AD1059" s="29" t="s">
        <v>70</v>
      </c>
      <c r="AE1059" s="29" t="s">
        <v>15326</v>
      </c>
      <c r="AF1059" s="29" t="s">
        <v>16249</v>
      </c>
      <c r="AG1059" s="29">
        <v>192</v>
      </c>
      <c r="AH1059" s="29" t="s">
        <v>16249</v>
      </c>
      <c r="AI1059" s="29" t="s">
        <v>16250</v>
      </c>
      <c r="AJ1059" s="29">
        <v>1196</v>
      </c>
      <c r="AK1059" s="29" t="s">
        <v>16251</v>
      </c>
      <c r="AL1059" s="29" t="s">
        <v>16252</v>
      </c>
      <c r="AM1059" s="29">
        <v>1</v>
      </c>
      <c r="AN1059" s="1">
        <f t="shared" si="60"/>
        <v>1</v>
      </c>
      <c r="AO1059" s="1">
        <f t="shared" si="61"/>
        <v>1</v>
      </c>
      <c r="AP1059" s="30">
        <f t="shared" si="62"/>
        <v>46297</v>
      </c>
      <c r="AQ1059" s="1" t="str">
        <f>IF(COUNTIF('同场线路Rotas do mesmo SC'!A:A,C1059)&gt;0,"Sim","Não")</f>
        <v>Não</v>
      </c>
      <c r="AR1059" s="1" t="str">
        <f>IF(COUNTIF(揽收业务网点!A:A,P1059)&gt;0,"Sim","Não")</f>
        <v>Sim</v>
      </c>
    </row>
    <row r="1060" spans="1:44">
      <c r="A1060" s="29" t="s">
        <v>16253</v>
      </c>
      <c r="B1060" s="29" t="s">
        <v>2590</v>
      </c>
      <c r="C1060" s="29" t="s">
        <v>16254</v>
      </c>
      <c r="D1060" s="29" t="s">
        <v>381</v>
      </c>
      <c r="E1060" s="29" t="s">
        <v>382</v>
      </c>
      <c r="F1060" s="29" t="s">
        <v>383</v>
      </c>
      <c r="G1060" s="29">
        <v>117</v>
      </c>
      <c r="H1060" s="29" t="s">
        <v>2051</v>
      </c>
      <c r="I1060" s="29" t="s">
        <v>409</v>
      </c>
      <c r="J1060" s="29" t="s">
        <v>1825</v>
      </c>
      <c r="K1060" s="29" t="s">
        <v>411</v>
      </c>
      <c r="L1060" s="29" t="s">
        <v>1826</v>
      </c>
      <c r="M1060" s="29" t="s">
        <v>2052</v>
      </c>
      <c r="N1060" s="29" t="s">
        <v>2053</v>
      </c>
      <c r="O1060" s="29" t="s">
        <v>1944</v>
      </c>
      <c r="P1060" s="29" t="s">
        <v>1945</v>
      </c>
      <c r="Q1060" s="29" t="s">
        <v>5</v>
      </c>
      <c r="R1060" s="29" t="s">
        <v>8397</v>
      </c>
      <c r="S1060" s="29" t="s">
        <v>16255</v>
      </c>
      <c r="T1060" s="29" t="s">
        <v>16256</v>
      </c>
      <c r="U1060" s="29" t="s">
        <v>16257</v>
      </c>
      <c r="V1060" s="29">
        <v>170</v>
      </c>
      <c r="W1060" s="29" t="s">
        <v>396</v>
      </c>
      <c r="X1060" s="29" t="s">
        <v>16258</v>
      </c>
      <c r="Y1060" s="29" t="s">
        <v>2309</v>
      </c>
      <c r="Z1060" s="29" t="s">
        <v>16259</v>
      </c>
      <c r="AA1060" s="29" t="s">
        <v>16259</v>
      </c>
      <c r="AB1060" s="29" t="s">
        <v>16260</v>
      </c>
      <c r="AC1060" s="29" t="s">
        <v>16261</v>
      </c>
      <c r="AD1060" s="29" t="s">
        <v>5</v>
      </c>
      <c r="AE1060" s="29" t="s">
        <v>723</v>
      </c>
      <c r="AF1060" s="29" t="s">
        <v>16262</v>
      </c>
      <c r="AG1060" s="29">
        <v>129</v>
      </c>
      <c r="AH1060" s="29" t="s">
        <v>16262</v>
      </c>
      <c r="AI1060" s="29"/>
      <c r="AJ1060" s="29">
        <v>3</v>
      </c>
      <c r="AK1060" s="29" t="s">
        <v>16263</v>
      </c>
      <c r="AL1060" s="29" t="s">
        <v>16264</v>
      </c>
      <c r="AM1060" s="29">
        <v>132</v>
      </c>
      <c r="AN1060" s="1">
        <f t="shared" si="60"/>
        <v>1</v>
      </c>
      <c r="AO1060" s="1">
        <f t="shared" si="61"/>
        <v>0</v>
      </c>
      <c r="AP1060" s="30">
        <f t="shared" si="62"/>
        <v>46297</v>
      </c>
      <c r="AQ1060" s="1" t="str">
        <f>IF(COUNTIF('同场线路Rotas do mesmo SC'!A:A,C1060)&gt;0,"Sim","Não")</f>
        <v>Não</v>
      </c>
      <c r="AR1060" s="1" t="str">
        <f>IF(COUNTIF(揽收业务网点!A:A,P1060)&gt;0,"Sim","Não")</f>
        <v>Não</v>
      </c>
    </row>
    <row r="1061" spans="1:44">
      <c r="A1061" s="29" t="s">
        <v>16265</v>
      </c>
      <c r="B1061" s="29" t="s">
        <v>379</v>
      </c>
      <c r="C1061" s="29" t="s">
        <v>2945</v>
      </c>
      <c r="D1061" s="29" t="s">
        <v>381</v>
      </c>
      <c r="E1061" s="29" t="s">
        <v>382</v>
      </c>
      <c r="F1061" s="29" t="s">
        <v>732</v>
      </c>
      <c r="G1061" s="29">
        <v>100</v>
      </c>
      <c r="H1061" s="29" t="s">
        <v>2946</v>
      </c>
      <c r="I1061" s="29" t="s">
        <v>868</v>
      </c>
      <c r="J1061" s="29" t="s">
        <v>2949</v>
      </c>
      <c r="K1061" s="29" t="s">
        <v>387</v>
      </c>
      <c r="L1061" s="29" t="s">
        <v>2948</v>
      </c>
      <c r="M1061" s="29" t="s">
        <v>2949</v>
      </c>
      <c r="N1061" s="29" t="s">
        <v>2950</v>
      </c>
      <c r="O1061" s="29" t="s">
        <v>1347</v>
      </c>
      <c r="P1061" s="29" t="s">
        <v>1348</v>
      </c>
      <c r="Q1061" s="29" t="s">
        <v>70</v>
      </c>
      <c r="R1061" s="29" t="s">
        <v>3144</v>
      </c>
      <c r="S1061" s="29" t="s">
        <v>16266</v>
      </c>
      <c r="T1061" s="29" t="s">
        <v>16267</v>
      </c>
      <c r="U1061" s="29" t="s">
        <v>16268</v>
      </c>
      <c r="V1061" s="29">
        <v>44</v>
      </c>
      <c r="W1061" s="29" t="s">
        <v>396</v>
      </c>
      <c r="X1061" s="29" t="s">
        <v>16269</v>
      </c>
      <c r="Y1061" s="29" t="s">
        <v>2812</v>
      </c>
      <c r="Z1061" s="29" t="s">
        <v>16270</v>
      </c>
      <c r="AA1061" s="29" t="s">
        <v>16270</v>
      </c>
      <c r="AB1061" s="29" t="s">
        <v>2957</v>
      </c>
      <c r="AC1061" s="29" t="s">
        <v>2958</v>
      </c>
      <c r="AD1061" s="29" t="s">
        <v>70</v>
      </c>
      <c r="AE1061" s="29" t="s">
        <v>15846</v>
      </c>
      <c r="AF1061" s="29" t="s">
        <v>16271</v>
      </c>
      <c r="AG1061" s="29">
        <v>33</v>
      </c>
      <c r="AH1061" s="29" t="s">
        <v>16271</v>
      </c>
      <c r="AI1061" s="29" t="s">
        <v>16272</v>
      </c>
      <c r="AJ1061" s="29">
        <v>39</v>
      </c>
      <c r="AK1061" s="29" t="s">
        <v>16273</v>
      </c>
      <c r="AL1061" s="29" t="s">
        <v>16274</v>
      </c>
      <c r="AM1061" s="29">
        <v>174</v>
      </c>
      <c r="AN1061" s="1">
        <f t="shared" si="60"/>
        <v>1</v>
      </c>
      <c r="AO1061" s="1">
        <f t="shared" si="61"/>
        <v>1</v>
      </c>
      <c r="AP1061" s="30">
        <f t="shared" si="62"/>
        <v>46297</v>
      </c>
      <c r="AQ1061" s="1" t="str">
        <f>IF(COUNTIF('同场线路Rotas do mesmo SC'!A:A,C1061)&gt;0,"Sim","Não")</f>
        <v>Não</v>
      </c>
      <c r="AR1061" s="1" t="str">
        <f>IF(COUNTIF(揽收业务网点!A:A,P1061)&gt;0,"Sim","Não")</f>
        <v>Não</v>
      </c>
    </row>
    <row r="1062" spans="1:44">
      <c r="A1062" s="29" t="s">
        <v>16275</v>
      </c>
      <c r="B1062" s="29" t="s">
        <v>379</v>
      </c>
      <c r="C1062" s="29" t="s">
        <v>2965</v>
      </c>
      <c r="D1062" s="29" t="s">
        <v>381</v>
      </c>
      <c r="E1062" s="29" t="s">
        <v>382</v>
      </c>
      <c r="F1062" s="29" t="s">
        <v>383</v>
      </c>
      <c r="G1062" s="29">
        <v>124</v>
      </c>
      <c r="H1062" s="29" t="s">
        <v>2966</v>
      </c>
      <c r="I1062" s="29" t="s">
        <v>385</v>
      </c>
      <c r="J1062" s="29" t="s">
        <v>2967</v>
      </c>
      <c r="K1062" s="29" t="s">
        <v>387</v>
      </c>
      <c r="L1062" s="29" t="s">
        <v>2968</v>
      </c>
      <c r="M1062" s="29" t="s">
        <v>2969</v>
      </c>
      <c r="N1062" s="29" t="s">
        <v>2970</v>
      </c>
      <c r="O1062" s="29" t="s">
        <v>2971</v>
      </c>
      <c r="P1062" s="29" t="s">
        <v>2972</v>
      </c>
      <c r="Q1062" s="29" t="s">
        <v>94</v>
      </c>
      <c r="R1062" s="29" t="s">
        <v>16276</v>
      </c>
      <c r="S1062" s="29" t="s">
        <v>16277</v>
      </c>
      <c r="T1062" s="29" t="s">
        <v>16278</v>
      </c>
      <c r="U1062" s="29" t="s">
        <v>16279</v>
      </c>
      <c r="V1062" s="29">
        <v>1</v>
      </c>
      <c r="W1062" s="29" t="s">
        <v>396</v>
      </c>
      <c r="X1062" s="29" t="s">
        <v>16280</v>
      </c>
      <c r="Y1062" s="29" t="s">
        <v>16281</v>
      </c>
      <c r="Z1062" s="29"/>
      <c r="AA1062" s="29"/>
      <c r="AB1062" s="29" t="s">
        <v>2979</v>
      </c>
      <c r="AC1062" s="29" t="s">
        <v>2980</v>
      </c>
      <c r="AD1062" s="29" t="s">
        <v>94</v>
      </c>
      <c r="AE1062" s="29" t="s">
        <v>16282</v>
      </c>
      <c r="AF1062" s="29" t="s">
        <v>16283</v>
      </c>
      <c r="AG1062" s="29">
        <v>-349</v>
      </c>
      <c r="AH1062" s="29" t="s">
        <v>16283</v>
      </c>
      <c r="AI1062" s="29" t="s">
        <v>16284</v>
      </c>
      <c r="AJ1062" s="29">
        <v>2</v>
      </c>
      <c r="AK1062" s="29" t="s">
        <v>16285</v>
      </c>
      <c r="AL1062" s="29" t="s">
        <v>16286</v>
      </c>
      <c r="AM1062" s="29">
        <v>211</v>
      </c>
      <c r="AN1062" s="1">
        <f t="shared" si="60"/>
        <v>1</v>
      </c>
      <c r="AO1062" s="1">
        <f t="shared" si="61"/>
        <v>1</v>
      </c>
      <c r="AP1062" s="30">
        <f t="shared" si="62"/>
        <v>46297</v>
      </c>
      <c r="AQ1062" s="1" t="str">
        <f>IF(COUNTIF('同场线路Rotas do mesmo SC'!A:A,C1062)&gt;0,"Sim","Não")</f>
        <v>Não</v>
      </c>
      <c r="AR1062" s="1" t="str">
        <f>IF(COUNTIF(揽收业务网点!A:A,P1062)&gt;0,"Sim","Não")</f>
        <v>Não</v>
      </c>
    </row>
    <row r="1063" spans="1:44">
      <c r="A1063" s="29" t="s">
        <v>16287</v>
      </c>
      <c r="B1063" s="29" t="s">
        <v>379</v>
      </c>
      <c r="C1063" s="29" t="s">
        <v>2987</v>
      </c>
      <c r="D1063" s="29" t="s">
        <v>381</v>
      </c>
      <c r="E1063" s="29" t="s">
        <v>382</v>
      </c>
      <c r="F1063" s="29" t="s">
        <v>383</v>
      </c>
      <c r="G1063" s="29">
        <v>60</v>
      </c>
      <c r="H1063" s="29" t="s">
        <v>2988</v>
      </c>
      <c r="I1063" s="29" t="s">
        <v>512</v>
      </c>
      <c r="J1063" s="29" t="s">
        <v>2989</v>
      </c>
      <c r="K1063" s="29" t="s">
        <v>387</v>
      </c>
      <c r="L1063" s="29" t="s">
        <v>2990</v>
      </c>
      <c r="M1063" s="29" t="s">
        <v>2991</v>
      </c>
      <c r="N1063" s="29" t="s">
        <v>2992</v>
      </c>
      <c r="O1063" s="29" t="s">
        <v>1435</v>
      </c>
      <c r="P1063" s="29" t="s">
        <v>1436</v>
      </c>
      <c r="Q1063" s="29" t="s">
        <v>5</v>
      </c>
      <c r="R1063" s="29" t="s">
        <v>16288</v>
      </c>
      <c r="S1063" s="29" t="s">
        <v>16289</v>
      </c>
      <c r="T1063" s="29" t="s">
        <v>16290</v>
      </c>
      <c r="U1063" s="29" t="s">
        <v>16291</v>
      </c>
      <c r="V1063" s="29">
        <v>106</v>
      </c>
      <c r="W1063" s="29" t="s">
        <v>396</v>
      </c>
      <c r="X1063" s="29" t="s">
        <v>16292</v>
      </c>
      <c r="Y1063" s="29" t="s">
        <v>4385</v>
      </c>
      <c r="Z1063" s="29" t="s">
        <v>16293</v>
      </c>
      <c r="AA1063" s="29" t="s">
        <v>16293</v>
      </c>
      <c r="AB1063" s="29" t="s">
        <v>2999</v>
      </c>
      <c r="AC1063" s="29" t="s">
        <v>3000</v>
      </c>
      <c r="AD1063" s="29" t="s">
        <v>5</v>
      </c>
      <c r="AE1063" s="29" t="s">
        <v>504</v>
      </c>
      <c r="AF1063" s="29" t="s">
        <v>16294</v>
      </c>
      <c r="AG1063" s="29">
        <v>16</v>
      </c>
      <c r="AH1063" s="29" t="s">
        <v>16294</v>
      </c>
      <c r="AI1063" s="29" t="s">
        <v>16295</v>
      </c>
      <c r="AJ1063" s="29">
        <v>14</v>
      </c>
      <c r="AK1063" s="29" t="s">
        <v>16296</v>
      </c>
      <c r="AL1063" s="29" t="s">
        <v>16297</v>
      </c>
      <c r="AM1063" s="29">
        <v>20</v>
      </c>
      <c r="AN1063" s="1">
        <f t="shared" si="60"/>
        <v>1</v>
      </c>
      <c r="AO1063" s="1">
        <f t="shared" si="61"/>
        <v>1</v>
      </c>
      <c r="AP1063" s="30">
        <f t="shared" si="62"/>
        <v>46297</v>
      </c>
      <c r="AQ1063" s="1" t="str">
        <f>IF(COUNTIF('同场线路Rotas do mesmo SC'!A:A,C1063)&gt;0,"Sim","Não")</f>
        <v>Não</v>
      </c>
      <c r="AR1063" s="1" t="str">
        <f>IF(COUNTIF(揽收业务网点!A:A,P1063)&gt;0,"Sim","Não")</f>
        <v>Não</v>
      </c>
    </row>
    <row r="1064" spans="1:44">
      <c r="A1064" s="29" t="s">
        <v>16298</v>
      </c>
      <c r="B1064" s="29" t="s">
        <v>379</v>
      </c>
      <c r="C1064" s="29" t="s">
        <v>3006</v>
      </c>
      <c r="D1064" s="29" t="s">
        <v>381</v>
      </c>
      <c r="E1064" s="29" t="s">
        <v>640</v>
      </c>
      <c r="F1064" s="29" t="s">
        <v>732</v>
      </c>
      <c r="G1064" s="29">
        <v>66</v>
      </c>
      <c r="H1064" s="29" t="s">
        <v>3007</v>
      </c>
      <c r="I1064" s="29" t="s">
        <v>702</v>
      </c>
      <c r="J1064" s="29" t="s">
        <v>1753</v>
      </c>
      <c r="K1064" s="29" t="s">
        <v>387</v>
      </c>
      <c r="L1064" s="29" t="s">
        <v>1754</v>
      </c>
      <c r="M1064" s="29" t="s">
        <v>3008</v>
      </c>
      <c r="N1064" s="29" t="s">
        <v>3009</v>
      </c>
      <c r="O1064" s="29" t="s">
        <v>3010</v>
      </c>
      <c r="P1064" s="29" t="s">
        <v>21</v>
      </c>
      <c r="Q1064" s="29" t="s">
        <v>11</v>
      </c>
      <c r="R1064" s="29" t="s">
        <v>7130</v>
      </c>
      <c r="S1064" s="29" t="s">
        <v>7130</v>
      </c>
      <c r="T1064" s="29" t="s">
        <v>16299</v>
      </c>
      <c r="U1064" s="29" t="s">
        <v>16300</v>
      </c>
      <c r="V1064" s="29">
        <v>657</v>
      </c>
      <c r="W1064" s="29" t="s">
        <v>396</v>
      </c>
      <c r="X1064" s="29" t="s">
        <v>16301</v>
      </c>
      <c r="Y1064" s="29" t="s">
        <v>15415</v>
      </c>
      <c r="Z1064" s="29" t="s">
        <v>16302</v>
      </c>
      <c r="AA1064" s="29" t="s">
        <v>16302</v>
      </c>
      <c r="AB1064" s="29" t="s">
        <v>653</v>
      </c>
      <c r="AC1064" s="29" t="s">
        <v>654</v>
      </c>
      <c r="AD1064" s="29" t="s">
        <v>11</v>
      </c>
      <c r="AE1064" s="29" t="s">
        <v>15519</v>
      </c>
      <c r="AF1064" s="29" t="s">
        <v>16303</v>
      </c>
      <c r="AG1064" s="29">
        <v>-261</v>
      </c>
      <c r="AH1064" s="29" t="s">
        <v>16303</v>
      </c>
      <c r="AI1064" s="29" t="s">
        <v>16304</v>
      </c>
      <c r="AJ1064" s="29">
        <v>45</v>
      </c>
      <c r="AK1064" s="29" t="s">
        <v>16305</v>
      </c>
      <c r="AL1064" s="29" t="s">
        <v>16306</v>
      </c>
      <c r="AM1064" s="29">
        <v>817</v>
      </c>
      <c r="AN1064" s="1">
        <f t="shared" si="60"/>
        <v>1</v>
      </c>
      <c r="AO1064" s="1">
        <f t="shared" si="61"/>
        <v>1</v>
      </c>
      <c r="AP1064" s="30">
        <f t="shared" si="62"/>
        <v>46297</v>
      </c>
      <c r="AQ1064" s="1" t="str">
        <f>IF(COUNTIF('同场线路Rotas do mesmo SC'!A:A,C1064)&gt;0,"Sim","Não")</f>
        <v>Não</v>
      </c>
      <c r="AR1064" s="1" t="str">
        <f>IF(COUNTIF(揽收业务网点!A:A,P1064)&gt;0,"Sim","Não")</f>
        <v>Sim</v>
      </c>
    </row>
    <row r="1065" spans="1:44">
      <c r="A1065" s="29" t="s">
        <v>16307</v>
      </c>
      <c r="B1065" s="29" t="s">
        <v>379</v>
      </c>
      <c r="C1065" s="29" t="s">
        <v>3021</v>
      </c>
      <c r="D1065" s="29" t="s">
        <v>381</v>
      </c>
      <c r="E1065" s="29" t="s">
        <v>640</v>
      </c>
      <c r="F1065" s="29" t="s">
        <v>811</v>
      </c>
      <c r="G1065" s="29">
        <v>41</v>
      </c>
      <c r="H1065" s="29" t="s">
        <v>3022</v>
      </c>
      <c r="I1065" s="29" t="s">
        <v>663</v>
      </c>
      <c r="J1065" s="29" t="s">
        <v>734</v>
      </c>
      <c r="K1065" s="29" t="s">
        <v>387</v>
      </c>
      <c r="L1065" s="29" t="s">
        <v>735</v>
      </c>
      <c r="M1065" s="29" t="s">
        <v>3023</v>
      </c>
      <c r="N1065" s="29" t="s">
        <v>3024</v>
      </c>
      <c r="O1065" s="29" t="s">
        <v>3025</v>
      </c>
      <c r="P1065" s="29" t="s">
        <v>27</v>
      </c>
      <c r="Q1065" s="29" t="s">
        <v>11</v>
      </c>
      <c r="R1065" s="29" t="s">
        <v>16308</v>
      </c>
      <c r="S1065" s="29" t="s">
        <v>16308</v>
      </c>
      <c r="T1065" s="29" t="s">
        <v>16309</v>
      </c>
      <c r="U1065" s="29" t="s">
        <v>16310</v>
      </c>
      <c r="V1065" s="29">
        <v>376</v>
      </c>
      <c r="W1065" s="29" t="s">
        <v>396</v>
      </c>
      <c r="X1065" s="29" t="s">
        <v>16311</v>
      </c>
      <c r="Y1065" s="29" t="s">
        <v>15270</v>
      </c>
      <c r="Z1065" s="29" t="s">
        <v>16312</v>
      </c>
      <c r="AA1065" s="29" t="s">
        <v>16312</v>
      </c>
      <c r="AB1065" s="29" t="s">
        <v>653</v>
      </c>
      <c r="AC1065" s="29" t="s">
        <v>654</v>
      </c>
      <c r="AD1065" s="29" t="s">
        <v>11</v>
      </c>
      <c r="AE1065" s="29" t="s">
        <v>16015</v>
      </c>
      <c r="AF1065" s="29" t="s">
        <v>16313</v>
      </c>
      <c r="AG1065" s="29">
        <v>-211</v>
      </c>
      <c r="AH1065" s="29" t="s">
        <v>16313</v>
      </c>
      <c r="AI1065" s="29" t="s">
        <v>16314</v>
      </c>
      <c r="AJ1065" s="29">
        <v>-264</v>
      </c>
      <c r="AK1065" s="29" t="s">
        <v>16315</v>
      </c>
      <c r="AL1065" s="29" t="s">
        <v>16316</v>
      </c>
      <c r="AM1065" s="29">
        <v>4160</v>
      </c>
      <c r="AN1065" s="1">
        <f t="shared" si="60"/>
        <v>1</v>
      </c>
      <c r="AO1065" s="1">
        <f t="shared" si="61"/>
        <v>1</v>
      </c>
      <c r="AP1065" s="30">
        <f t="shared" si="62"/>
        <v>46297</v>
      </c>
      <c r="AQ1065" s="1" t="str">
        <f>IF(COUNTIF('同场线路Rotas do mesmo SC'!A:A,C1065)&gt;0,"Sim","Não")</f>
        <v>Não</v>
      </c>
      <c r="AR1065" s="1" t="str">
        <f>IF(COUNTIF(揽收业务网点!A:A,P1065)&gt;0,"Sim","Não")</f>
        <v>Sim</v>
      </c>
    </row>
    <row r="1066" spans="1:44">
      <c r="A1066" s="29" t="s">
        <v>16317</v>
      </c>
      <c r="B1066" s="29" t="s">
        <v>379</v>
      </c>
      <c r="C1066" s="29" t="s">
        <v>3049</v>
      </c>
      <c r="D1066" s="29" t="s">
        <v>381</v>
      </c>
      <c r="E1066" s="29" t="s">
        <v>640</v>
      </c>
      <c r="F1066" s="29" t="s">
        <v>811</v>
      </c>
      <c r="G1066" s="29">
        <v>41</v>
      </c>
      <c r="H1066" s="29" t="s">
        <v>3050</v>
      </c>
      <c r="I1066" s="29" t="s">
        <v>663</v>
      </c>
      <c r="J1066" s="29" t="s">
        <v>734</v>
      </c>
      <c r="K1066" s="29" t="s">
        <v>387</v>
      </c>
      <c r="L1066" s="29" t="s">
        <v>735</v>
      </c>
      <c r="M1066" s="29" t="s">
        <v>3051</v>
      </c>
      <c r="N1066" s="29" t="s">
        <v>3052</v>
      </c>
      <c r="O1066" s="29" t="s">
        <v>3053</v>
      </c>
      <c r="P1066" s="29" t="s">
        <v>29</v>
      </c>
      <c r="Q1066" s="29" t="s">
        <v>11</v>
      </c>
      <c r="R1066" s="29" t="s">
        <v>16318</v>
      </c>
      <c r="S1066" s="29" t="s">
        <v>16318</v>
      </c>
      <c r="T1066" s="29" t="s">
        <v>16319</v>
      </c>
      <c r="U1066" s="29" t="s">
        <v>16320</v>
      </c>
      <c r="V1066" s="29">
        <v>608</v>
      </c>
      <c r="W1066" s="29" t="s">
        <v>396</v>
      </c>
      <c r="X1066" s="29" t="s">
        <v>16321</v>
      </c>
      <c r="Y1066" s="29" t="s">
        <v>15932</v>
      </c>
      <c r="Z1066" s="29" t="s">
        <v>16322</v>
      </c>
      <c r="AA1066" s="29" t="s">
        <v>16322</v>
      </c>
      <c r="AB1066" s="29" t="s">
        <v>653</v>
      </c>
      <c r="AC1066" s="29" t="s">
        <v>654</v>
      </c>
      <c r="AD1066" s="29" t="s">
        <v>11</v>
      </c>
      <c r="AE1066" s="29" t="s">
        <v>16323</v>
      </c>
      <c r="AF1066" s="29" t="s">
        <v>16324</v>
      </c>
      <c r="AG1066" s="29">
        <v>-239</v>
      </c>
      <c r="AH1066" s="29" t="s">
        <v>16324</v>
      </c>
      <c r="AI1066" s="29" t="s">
        <v>16325</v>
      </c>
      <c r="AJ1066" s="29">
        <v>244</v>
      </c>
      <c r="AK1066" s="29" t="s">
        <v>16326</v>
      </c>
      <c r="AL1066" s="29" t="s">
        <v>16327</v>
      </c>
      <c r="AM1066" s="29">
        <v>3720</v>
      </c>
      <c r="AN1066" s="1">
        <f t="shared" si="60"/>
        <v>1</v>
      </c>
      <c r="AO1066" s="1">
        <f t="shared" si="61"/>
        <v>1</v>
      </c>
      <c r="AP1066" s="30">
        <f t="shared" si="62"/>
        <v>46297</v>
      </c>
      <c r="AQ1066" s="1" t="str">
        <f>IF(COUNTIF('同场线路Rotas do mesmo SC'!A:A,C1066)&gt;0,"Sim","Não")</f>
        <v>Não</v>
      </c>
      <c r="AR1066" s="1" t="str">
        <f>IF(COUNTIF(揽收业务网点!A:A,P1066)&gt;0,"Sim","Não")</f>
        <v>Sim</v>
      </c>
    </row>
    <row r="1067" spans="1:44">
      <c r="A1067" s="29" t="s">
        <v>16328</v>
      </c>
      <c r="B1067" s="29" t="s">
        <v>379</v>
      </c>
      <c r="C1067" s="29" t="s">
        <v>3065</v>
      </c>
      <c r="D1067" s="29" t="s">
        <v>381</v>
      </c>
      <c r="E1067" s="29" t="s">
        <v>640</v>
      </c>
      <c r="F1067" s="29" t="s">
        <v>732</v>
      </c>
      <c r="G1067" s="29">
        <v>12</v>
      </c>
      <c r="H1067" s="29" t="s">
        <v>3066</v>
      </c>
      <c r="I1067" s="29" t="s">
        <v>663</v>
      </c>
      <c r="J1067" s="29" t="s">
        <v>734</v>
      </c>
      <c r="K1067" s="29" t="s">
        <v>387</v>
      </c>
      <c r="L1067" s="29" t="s">
        <v>735</v>
      </c>
      <c r="M1067" s="29" t="s">
        <v>3067</v>
      </c>
      <c r="N1067" s="29" t="s">
        <v>3068</v>
      </c>
      <c r="O1067" s="29" t="s">
        <v>3069</v>
      </c>
      <c r="P1067" s="29" t="s">
        <v>12</v>
      </c>
      <c r="Q1067" s="29" t="s">
        <v>11</v>
      </c>
      <c r="R1067" s="29" t="s">
        <v>16329</v>
      </c>
      <c r="S1067" s="29" t="s">
        <v>16329</v>
      </c>
      <c r="T1067" s="29" t="s">
        <v>16330</v>
      </c>
      <c r="U1067" s="29" t="s">
        <v>16331</v>
      </c>
      <c r="V1067" s="29">
        <v>528</v>
      </c>
      <c r="W1067" s="29" t="s">
        <v>396</v>
      </c>
      <c r="X1067" s="29" t="s">
        <v>16332</v>
      </c>
      <c r="Y1067" s="29" t="s">
        <v>16333</v>
      </c>
      <c r="Z1067" s="29" t="s">
        <v>16334</v>
      </c>
      <c r="AA1067" s="29" t="s">
        <v>16334</v>
      </c>
      <c r="AB1067" s="29" t="s">
        <v>653</v>
      </c>
      <c r="AC1067" s="29" t="s">
        <v>654</v>
      </c>
      <c r="AD1067" s="29" t="s">
        <v>11</v>
      </c>
      <c r="AE1067" s="29" t="s">
        <v>15808</v>
      </c>
      <c r="AF1067" s="29" t="s">
        <v>16335</v>
      </c>
      <c r="AG1067" s="29">
        <v>-34</v>
      </c>
      <c r="AH1067" s="29" t="s">
        <v>16335</v>
      </c>
      <c r="AI1067" s="29" t="s">
        <v>16336</v>
      </c>
      <c r="AJ1067" s="29">
        <v>282</v>
      </c>
      <c r="AK1067" s="29" t="s">
        <v>16337</v>
      </c>
      <c r="AL1067" s="29" t="s">
        <v>16338</v>
      </c>
      <c r="AM1067" s="29">
        <v>3901</v>
      </c>
      <c r="AN1067" s="1">
        <f t="shared" si="60"/>
        <v>1</v>
      </c>
      <c r="AO1067" s="1">
        <f t="shared" si="61"/>
        <v>1</v>
      </c>
      <c r="AP1067" s="30">
        <f t="shared" si="62"/>
        <v>46297</v>
      </c>
      <c r="AQ1067" s="1" t="str">
        <f>IF(COUNTIF('同场线路Rotas do mesmo SC'!A:A,C1067)&gt;0,"Sim","Não")</f>
        <v>Não</v>
      </c>
      <c r="AR1067" s="1" t="str">
        <f>IF(COUNTIF(揽收业务网点!A:A,P1067)&gt;0,"Sim","Não")</f>
        <v>Sim</v>
      </c>
    </row>
    <row r="1068" spans="1:44">
      <c r="A1068" s="29" t="s">
        <v>16339</v>
      </c>
      <c r="B1068" s="29" t="s">
        <v>379</v>
      </c>
      <c r="C1068" s="29" t="s">
        <v>3082</v>
      </c>
      <c r="D1068" s="29" t="s">
        <v>381</v>
      </c>
      <c r="E1068" s="29" t="s">
        <v>382</v>
      </c>
      <c r="F1068" s="29" t="s">
        <v>383</v>
      </c>
      <c r="G1068" s="29">
        <v>45</v>
      </c>
      <c r="H1068" s="29" t="s">
        <v>3083</v>
      </c>
      <c r="I1068" s="29" t="s">
        <v>385</v>
      </c>
      <c r="J1068" s="29" t="s">
        <v>3084</v>
      </c>
      <c r="K1068" s="29" t="s">
        <v>387</v>
      </c>
      <c r="L1068" s="29" t="s">
        <v>3085</v>
      </c>
      <c r="M1068" s="29" t="s">
        <v>3084</v>
      </c>
      <c r="N1068" s="29" t="s">
        <v>3086</v>
      </c>
      <c r="O1068" s="29" t="s">
        <v>1435</v>
      </c>
      <c r="P1068" s="29" t="s">
        <v>1436</v>
      </c>
      <c r="Q1068" s="29" t="s">
        <v>5</v>
      </c>
      <c r="R1068" s="29" t="s">
        <v>4528</v>
      </c>
      <c r="S1068" s="29" t="s">
        <v>4528</v>
      </c>
      <c r="T1068" s="29" t="s">
        <v>16340</v>
      </c>
      <c r="U1068" s="29" t="s">
        <v>16341</v>
      </c>
      <c r="V1068" s="29">
        <v>28</v>
      </c>
      <c r="W1068" s="29" t="s">
        <v>396</v>
      </c>
      <c r="X1068" s="29" t="s">
        <v>16342</v>
      </c>
      <c r="Y1068" s="29" t="s">
        <v>7271</v>
      </c>
      <c r="Z1068" s="29" t="s">
        <v>16343</v>
      </c>
      <c r="AA1068" s="29" t="s">
        <v>16343</v>
      </c>
      <c r="AB1068" s="29" t="s">
        <v>3092</v>
      </c>
      <c r="AC1068" s="29" t="s">
        <v>3093</v>
      </c>
      <c r="AD1068" s="29" t="s">
        <v>5</v>
      </c>
      <c r="AE1068" s="29" t="s">
        <v>4385</v>
      </c>
      <c r="AF1068" s="29" t="s">
        <v>16344</v>
      </c>
      <c r="AG1068" s="29">
        <v>-131</v>
      </c>
      <c r="AH1068" s="29" t="s">
        <v>16344</v>
      </c>
      <c r="AI1068" s="29" t="s">
        <v>16345</v>
      </c>
      <c r="AJ1068" s="29">
        <v>23</v>
      </c>
      <c r="AK1068" s="29" t="s">
        <v>16346</v>
      </c>
      <c r="AL1068" s="29" t="s">
        <v>16347</v>
      </c>
      <c r="AM1068" s="29">
        <v>141</v>
      </c>
      <c r="AN1068" s="1">
        <f t="shared" si="60"/>
        <v>1</v>
      </c>
      <c r="AO1068" s="1">
        <f t="shared" si="61"/>
        <v>1</v>
      </c>
      <c r="AP1068" s="30">
        <f t="shared" si="62"/>
        <v>46297</v>
      </c>
      <c r="AQ1068" s="1" t="str">
        <f>IF(COUNTIF('同场线路Rotas do mesmo SC'!A:A,C1068)&gt;0,"Sim","Não")</f>
        <v>Não</v>
      </c>
      <c r="AR1068" s="1" t="str">
        <f>IF(COUNTIF(揽收业务网点!A:A,P1068)&gt;0,"Sim","Não")</f>
        <v>Não</v>
      </c>
    </row>
    <row r="1069" spans="1:44">
      <c r="A1069" s="29" t="s">
        <v>16348</v>
      </c>
      <c r="B1069" s="29" t="s">
        <v>379</v>
      </c>
      <c r="C1069" s="29" t="s">
        <v>16349</v>
      </c>
      <c r="D1069" s="29" t="s">
        <v>381</v>
      </c>
      <c r="E1069" s="29" t="s">
        <v>382</v>
      </c>
      <c r="F1069" s="29" t="s">
        <v>383</v>
      </c>
      <c r="G1069" s="29">
        <v>20</v>
      </c>
      <c r="H1069" s="29" t="s">
        <v>16350</v>
      </c>
      <c r="I1069" s="29" t="s">
        <v>868</v>
      </c>
      <c r="J1069" s="29" t="s">
        <v>16351</v>
      </c>
      <c r="K1069" s="29" t="s">
        <v>387</v>
      </c>
      <c r="L1069" s="29" t="s">
        <v>16352</v>
      </c>
      <c r="M1069" s="29" t="s">
        <v>16351</v>
      </c>
      <c r="N1069" s="29" t="s">
        <v>16353</v>
      </c>
      <c r="O1069" s="29" t="s">
        <v>1807</v>
      </c>
      <c r="P1069" s="29" t="s">
        <v>1808</v>
      </c>
      <c r="Q1069" s="29" t="s">
        <v>2</v>
      </c>
      <c r="R1069" s="29" t="s">
        <v>16354</v>
      </c>
      <c r="S1069" s="29" t="s">
        <v>16355</v>
      </c>
      <c r="T1069" s="29" t="s">
        <v>16356</v>
      </c>
      <c r="U1069" s="29" t="s">
        <v>16357</v>
      </c>
      <c r="V1069" s="29">
        <v>33</v>
      </c>
      <c r="W1069" s="29" t="s">
        <v>396</v>
      </c>
      <c r="X1069" s="29" t="s">
        <v>16358</v>
      </c>
      <c r="Y1069" s="29" t="s">
        <v>16359</v>
      </c>
      <c r="Z1069" s="29" t="s">
        <v>16360</v>
      </c>
      <c r="AA1069" s="29" t="s">
        <v>16360</v>
      </c>
      <c r="AB1069" s="29" t="s">
        <v>16361</v>
      </c>
      <c r="AC1069" s="29" t="s">
        <v>16362</v>
      </c>
      <c r="AD1069" s="29" t="s">
        <v>2</v>
      </c>
      <c r="AE1069" s="29" t="s">
        <v>7271</v>
      </c>
      <c r="AF1069" s="29" t="s">
        <v>16363</v>
      </c>
      <c r="AG1069" s="29">
        <v>-6</v>
      </c>
      <c r="AH1069" s="29" t="s">
        <v>16363</v>
      </c>
      <c r="AI1069" s="29" t="s">
        <v>16364</v>
      </c>
      <c r="AJ1069" s="29">
        <v>122</v>
      </c>
      <c r="AK1069" s="29" t="s">
        <v>16365</v>
      </c>
      <c r="AL1069" s="29" t="s">
        <v>16366</v>
      </c>
      <c r="AM1069" s="29">
        <v>269</v>
      </c>
      <c r="AN1069" s="1">
        <f t="shared" si="60"/>
        <v>1</v>
      </c>
      <c r="AO1069" s="1">
        <f t="shared" si="61"/>
        <v>1</v>
      </c>
      <c r="AP1069" s="30">
        <f t="shared" si="62"/>
        <v>46297</v>
      </c>
      <c r="AQ1069" s="1" t="str">
        <f>IF(COUNTIF('同场线路Rotas do mesmo SC'!A:A,C1069)&gt;0,"Sim","Não")</f>
        <v>Não</v>
      </c>
      <c r="AR1069" s="1" t="str">
        <f>IF(COUNTIF(揽收业务网点!A:A,P1069)&gt;0,"Sim","Não")</f>
        <v>Não</v>
      </c>
    </row>
    <row r="1070" spans="1:44">
      <c r="A1070" s="29" t="s">
        <v>16367</v>
      </c>
      <c r="B1070" s="29" t="s">
        <v>379</v>
      </c>
      <c r="C1070" s="29" t="s">
        <v>750</v>
      </c>
      <c r="D1070" s="29" t="s">
        <v>381</v>
      </c>
      <c r="E1070" s="29" t="s">
        <v>382</v>
      </c>
      <c r="F1070" s="29" t="s">
        <v>383</v>
      </c>
      <c r="G1070" s="29">
        <v>103</v>
      </c>
      <c r="H1070" s="29" t="s">
        <v>16368</v>
      </c>
      <c r="I1070" s="29" t="s">
        <v>702</v>
      </c>
      <c r="J1070" s="29" t="s">
        <v>16369</v>
      </c>
      <c r="K1070" s="29" t="s">
        <v>387</v>
      </c>
      <c r="L1070" s="29" t="s">
        <v>16370</v>
      </c>
      <c r="M1070" s="29" t="s">
        <v>16371</v>
      </c>
      <c r="N1070" s="29" t="s">
        <v>16372</v>
      </c>
      <c r="O1070" s="29" t="s">
        <v>756</v>
      </c>
      <c r="P1070" s="29" t="s">
        <v>757</v>
      </c>
      <c r="Q1070" s="29" t="s">
        <v>142</v>
      </c>
      <c r="R1070" s="29" t="s">
        <v>4277</v>
      </c>
      <c r="S1070" s="29" t="s">
        <v>16373</v>
      </c>
      <c r="T1070" s="29" t="s">
        <v>16374</v>
      </c>
      <c r="U1070" s="29" t="s">
        <v>16375</v>
      </c>
      <c r="V1070" s="29">
        <v>671</v>
      </c>
      <c r="W1070" s="29" t="s">
        <v>396</v>
      </c>
      <c r="X1070" s="29" t="s">
        <v>16376</v>
      </c>
      <c r="Y1070" s="29" t="s">
        <v>2309</v>
      </c>
      <c r="Z1070" s="29" t="s">
        <v>16377</v>
      </c>
      <c r="AA1070" s="29" t="s">
        <v>16377</v>
      </c>
      <c r="AB1070" s="29" t="s">
        <v>765</v>
      </c>
      <c r="AC1070" s="29" t="s">
        <v>766</v>
      </c>
      <c r="AD1070" s="29" t="s">
        <v>142</v>
      </c>
      <c r="AE1070" s="29" t="s">
        <v>15479</v>
      </c>
      <c r="AF1070" s="29" t="s">
        <v>16378</v>
      </c>
      <c r="AG1070" s="29">
        <v>-1698</v>
      </c>
      <c r="AH1070" s="29" t="s">
        <v>16378</v>
      </c>
      <c r="AI1070" s="29" t="s">
        <v>15786</v>
      </c>
      <c r="AJ1070" s="29">
        <v>137</v>
      </c>
      <c r="AK1070" s="29" t="s">
        <v>16379</v>
      </c>
      <c r="AL1070" s="29" t="s">
        <v>16380</v>
      </c>
      <c r="AM1070" s="29">
        <v>2062</v>
      </c>
      <c r="AN1070" s="1">
        <f t="shared" si="60"/>
        <v>1</v>
      </c>
      <c r="AO1070" s="1">
        <f t="shared" si="61"/>
        <v>1</v>
      </c>
      <c r="AP1070" s="30">
        <f t="shared" si="62"/>
        <v>46298</v>
      </c>
      <c r="AQ1070" s="1" t="str">
        <f>IF(COUNTIF('同场线路Rotas do mesmo SC'!A:A,C1070)&gt;0,"Sim","Não")</f>
        <v>Não</v>
      </c>
      <c r="AR1070" s="1" t="str">
        <f>IF(COUNTIF(揽收业务网点!A:A,P1070)&gt;0,"Sim","Não")</f>
        <v>Não</v>
      </c>
    </row>
    <row r="1071" spans="1:44">
      <c r="A1071" s="29" t="s">
        <v>16381</v>
      </c>
      <c r="B1071" s="29" t="s">
        <v>379</v>
      </c>
      <c r="C1071" s="29" t="s">
        <v>3113</v>
      </c>
      <c r="D1071" s="29" t="s">
        <v>381</v>
      </c>
      <c r="E1071" s="29" t="s">
        <v>382</v>
      </c>
      <c r="F1071" s="29" t="s">
        <v>383</v>
      </c>
      <c r="G1071" s="29">
        <v>61</v>
      </c>
      <c r="H1071" s="29" t="s">
        <v>1224</v>
      </c>
      <c r="I1071" s="29" t="s">
        <v>663</v>
      </c>
      <c r="J1071" s="29" t="s">
        <v>1225</v>
      </c>
      <c r="K1071" s="29" t="s">
        <v>387</v>
      </c>
      <c r="L1071" s="29" t="s">
        <v>1226</v>
      </c>
      <c r="M1071" s="29" t="s">
        <v>1227</v>
      </c>
      <c r="N1071" s="29" t="s">
        <v>1228</v>
      </c>
      <c r="O1071" s="29" t="s">
        <v>653</v>
      </c>
      <c r="P1071" s="29" t="s">
        <v>654</v>
      </c>
      <c r="Q1071" s="29" t="s">
        <v>11</v>
      </c>
      <c r="R1071" s="29" t="s">
        <v>16382</v>
      </c>
      <c r="S1071" s="29" t="s">
        <v>16383</v>
      </c>
      <c r="T1071" s="29" t="s">
        <v>16384</v>
      </c>
      <c r="U1071" s="29" t="s">
        <v>16385</v>
      </c>
      <c r="V1071" s="29">
        <v>557</v>
      </c>
      <c r="W1071" s="29" t="s">
        <v>396</v>
      </c>
      <c r="X1071" s="29" t="s">
        <v>16386</v>
      </c>
      <c r="Y1071" s="29" t="s">
        <v>15934</v>
      </c>
      <c r="Z1071" s="29" t="s">
        <v>16387</v>
      </c>
      <c r="AA1071" s="29" t="s">
        <v>16387</v>
      </c>
      <c r="AB1071" s="29" t="s">
        <v>1229</v>
      </c>
      <c r="AC1071" s="29" t="s">
        <v>50</v>
      </c>
      <c r="AD1071" s="29" t="s">
        <v>11</v>
      </c>
      <c r="AE1071" s="29" t="s">
        <v>16388</v>
      </c>
      <c r="AF1071" s="29" t="s">
        <v>16389</v>
      </c>
      <c r="AG1071" s="29">
        <v>-194</v>
      </c>
      <c r="AH1071" s="29" t="s">
        <v>16389</v>
      </c>
      <c r="AI1071" s="29" t="s">
        <v>16390</v>
      </c>
      <c r="AJ1071" s="29">
        <v>283</v>
      </c>
      <c r="AK1071" s="29" t="s">
        <v>16391</v>
      </c>
      <c r="AL1071" s="29" t="s">
        <v>16392</v>
      </c>
      <c r="AM1071" s="29">
        <v>3614</v>
      </c>
      <c r="AN1071" s="1">
        <f t="shared" si="60"/>
        <v>1</v>
      </c>
      <c r="AO1071" s="1">
        <f t="shared" si="61"/>
        <v>1</v>
      </c>
      <c r="AP1071" s="30">
        <f t="shared" si="62"/>
        <v>46297</v>
      </c>
      <c r="AQ1071" s="1" t="str">
        <f>IF(COUNTIF('同场线路Rotas do mesmo SC'!A:A,C1071)&gt;0,"Sim","Não")</f>
        <v>Não</v>
      </c>
      <c r="AR1071" s="1" t="str">
        <f>IF(COUNTIF(揽收业务网点!A:A,P1071)&gt;0,"Sim","Não")</f>
        <v>Não</v>
      </c>
    </row>
    <row r="1072" spans="1:44">
      <c r="A1072" s="29" t="s">
        <v>16393</v>
      </c>
      <c r="B1072" s="29" t="s">
        <v>379</v>
      </c>
      <c r="C1072" s="29" t="s">
        <v>16394</v>
      </c>
      <c r="D1072" s="29" t="s">
        <v>381</v>
      </c>
      <c r="E1072" s="29" t="s">
        <v>382</v>
      </c>
      <c r="F1072" s="29" t="s">
        <v>383</v>
      </c>
      <c r="G1072" s="29">
        <v>15</v>
      </c>
      <c r="H1072" s="29" t="s">
        <v>16395</v>
      </c>
      <c r="I1072" s="29" t="s">
        <v>385</v>
      </c>
      <c r="J1072" s="29" t="s">
        <v>16396</v>
      </c>
      <c r="K1072" s="29" t="s">
        <v>387</v>
      </c>
      <c r="L1072" s="29" t="s">
        <v>16397</v>
      </c>
      <c r="M1072" s="29" t="s">
        <v>16398</v>
      </c>
      <c r="N1072" s="29" t="s">
        <v>16399</v>
      </c>
      <c r="O1072" s="29" t="s">
        <v>15196</v>
      </c>
      <c r="P1072" s="29" t="s">
        <v>15197</v>
      </c>
      <c r="Q1072" s="29" t="s">
        <v>5</v>
      </c>
      <c r="R1072" s="29" t="s">
        <v>16400</v>
      </c>
      <c r="S1072" s="29" t="s">
        <v>16401</v>
      </c>
      <c r="T1072" s="29" t="s">
        <v>16402</v>
      </c>
      <c r="U1072" s="29" t="s">
        <v>16403</v>
      </c>
      <c r="V1072" s="29">
        <v>100</v>
      </c>
      <c r="W1072" s="29" t="s">
        <v>396</v>
      </c>
      <c r="X1072" s="29" t="s">
        <v>16404</v>
      </c>
      <c r="Y1072" s="29" t="s">
        <v>7271</v>
      </c>
      <c r="Z1072" s="29" t="s">
        <v>16405</v>
      </c>
      <c r="AA1072" s="29" t="s">
        <v>16405</v>
      </c>
      <c r="AB1072" s="29" t="s">
        <v>16406</v>
      </c>
      <c r="AC1072" s="29" t="s">
        <v>16407</v>
      </c>
      <c r="AD1072" s="29" t="s">
        <v>5</v>
      </c>
      <c r="AE1072" s="29" t="s">
        <v>16408</v>
      </c>
      <c r="AF1072" s="29" t="s">
        <v>16409</v>
      </c>
      <c r="AG1072" s="29">
        <v>-21</v>
      </c>
      <c r="AH1072" s="29" t="s">
        <v>16409</v>
      </c>
      <c r="AI1072" s="29" t="s">
        <v>16410</v>
      </c>
      <c r="AJ1072" s="29">
        <v>25</v>
      </c>
      <c r="AK1072" s="29" t="s">
        <v>16411</v>
      </c>
      <c r="AL1072" s="29" t="s">
        <v>16412</v>
      </c>
      <c r="AM1072" s="29">
        <v>162</v>
      </c>
      <c r="AN1072" s="1">
        <f t="shared" si="60"/>
        <v>1</v>
      </c>
      <c r="AO1072" s="1">
        <f t="shared" si="61"/>
        <v>1</v>
      </c>
      <c r="AP1072" s="30">
        <f t="shared" si="62"/>
        <v>46297</v>
      </c>
      <c r="AQ1072" s="1" t="str">
        <f>IF(COUNTIF('同场线路Rotas do mesmo SC'!A:A,C1072)&gt;0,"Sim","Não")</f>
        <v>Não</v>
      </c>
      <c r="AR1072" s="1" t="str">
        <f>IF(COUNTIF(揽收业务网点!A:A,P1072)&gt;0,"Sim","Não")</f>
        <v>Não</v>
      </c>
    </row>
    <row r="1073" spans="1:44">
      <c r="A1073" s="29" t="s">
        <v>16413</v>
      </c>
      <c r="B1073" s="29" t="s">
        <v>379</v>
      </c>
      <c r="C1073" s="29" t="s">
        <v>3126</v>
      </c>
      <c r="D1073" s="29" t="s">
        <v>381</v>
      </c>
      <c r="E1073" s="29" t="s">
        <v>640</v>
      </c>
      <c r="F1073" s="29" t="s">
        <v>811</v>
      </c>
      <c r="G1073" s="29">
        <v>24</v>
      </c>
      <c r="H1073" s="29" t="s">
        <v>733</v>
      </c>
      <c r="I1073" s="29" t="s">
        <v>409</v>
      </c>
      <c r="J1073" s="29" t="s">
        <v>734</v>
      </c>
      <c r="K1073" s="29" t="s">
        <v>387</v>
      </c>
      <c r="L1073" s="29" t="s">
        <v>735</v>
      </c>
      <c r="M1073" s="29" t="s">
        <v>736</v>
      </c>
      <c r="N1073" s="29" t="s">
        <v>737</v>
      </c>
      <c r="O1073" s="29" t="s">
        <v>738</v>
      </c>
      <c r="P1073" s="29" t="s">
        <v>14</v>
      </c>
      <c r="Q1073" s="29" t="s">
        <v>11</v>
      </c>
      <c r="R1073" s="29" t="s">
        <v>10836</v>
      </c>
      <c r="S1073" s="29" t="s">
        <v>10836</v>
      </c>
      <c r="T1073" s="29" t="s">
        <v>16414</v>
      </c>
      <c r="U1073" s="29" t="s">
        <v>16415</v>
      </c>
      <c r="V1073" s="29">
        <v>171</v>
      </c>
      <c r="W1073" s="29" t="s">
        <v>396</v>
      </c>
      <c r="X1073" s="29" t="s">
        <v>16416</v>
      </c>
      <c r="Y1073" s="29" t="s">
        <v>16128</v>
      </c>
      <c r="Z1073" s="29" t="s">
        <v>16417</v>
      </c>
      <c r="AA1073" s="29" t="s">
        <v>16417</v>
      </c>
      <c r="AB1073" s="29" t="s">
        <v>653</v>
      </c>
      <c r="AC1073" s="29" t="s">
        <v>654</v>
      </c>
      <c r="AD1073" s="29" t="s">
        <v>11</v>
      </c>
      <c r="AE1073" s="29" t="s">
        <v>16333</v>
      </c>
      <c r="AF1073" s="29" t="s">
        <v>16418</v>
      </c>
      <c r="AG1073" s="29">
        <v>-149</v>
      </c>
      <c r="AH1073" s="29" t="s">
        <v>16418</v>
      </c>
      <c r="AI1073" s="29" t="s">
        <v>16419</v>
      </c>
      <c r="AJ1073" s="29">
        <v>54</v>
      </c>
      <c r="AK1073" s="29" t="s">
        <v>16420</v>
      </c>
      <c r="AL1073" s="29" t="s">
        <v>16421</v>
      </c>
      <c r="AM1073" s="29">
        <v>4243</v>
      </c>
      <c r="AN1073" s="1">
        <f t="shared" si="60"/>
        <v>1</v>
      </c>
      <c r="AO1073" s="1">
        <f t="shared" si="61"/>
        <v>1</v>
      </c>
      <c r="AP1073" s="30">
        <f t="shared" si="62"/>
        <v>46297</v>
      </c>
      <c r="AQ1073" s="1" t="str">
        <f>IF(COUNTIF('同场线路Rotas do mesmo SC'!A:A,C1073)&gt;0,"Sim","Não")</f>
        <v>Não</v>
      </c>
      <c r="AR1073" s="1" t="str">
        <f>IF(COUNTIF(揽收业务网点!A:A,P1073)&gt;0,"Sim","Não")</f>
        <v>Sim</v>
      </c>
    </row>
    <row r="1074" spans="1:44">
      <c r="A1074" s="29" t="s">
        <v>16422</v>
      </c>
      <c r="B1074" s="29" t="s">
        <v>379</v>
      </c>
      <c r="C1074" s="29" t="s">
        <v>3137</v>
      </c>
      <c r="D1074" s="29" t="s">
        <v>381</v>
      </c>
      <c r="E1074" s="29" t="s">
        <v>382</v>
      </c>
      <c r="F1074" s="29" t="s">
        <v>383</v>
      </c>
      <c r="G1074" s="29">
        <v>74</v>
      </c>
      <c r="H1074" s="29" t="s">
        <v>3138</v>
      </c>
      <c r="I1074" s="29" t="s">
        <v>512</v>
      </c>
      <c r="J1074" s="29" t="s">
        <v>3139</v>
      </c>
      <c r="K1074" s="29" t="s">
        <v>387</v>
      </c>
      <c r="L1074" s="29" t="s">
        <v>3140</v>
      </c>
      <c r="M1074" s="29" t="s">
        <v>3141</v>
      </c>
      <c r="N1074" s="29" t="s">
        <v>3142</v>
      </c>
      <c r="O1074" s="29" t="s">
        <v>540</v>
      </c>
      <c r="P1074" s="29" t="s">
        <v>541</v>
      </c>
      <c r="Q1074" s="29" t="s">
        <v>2</v>
      </c>
      <c r="R1074" s="29" t="s">
        <v>15661</v>
      </c>
      <c r="S1074" s="29" t="s">
        <v>16423</v>
      </c>
      <c r="T1074" s="29" t="s">
        <v>16424</v>
      </c>
      <c r="U1074" s="29" t="s">
        <v>16425</v>
      </c>
      <c r="V1074" s="29">
        <v>67</v>
      </c>
      <c r="W1074" s="29" t="s">
        <v>396</v>
      </c>
      <c r="X1074" s="29" t="s">
        <v>16426</v>
      </c>
      <c r="Y1074" s="29" t="s">
        <v>8035</v>
      </c>
      <c r="Z1074" s="29" t="s">
        <v>16427</v>
      </c>
      <c r="AA1074" s="29" t="s">
        <v>16427</v>
      </c>
      <c r="AB1074" s="29" t="s">
        <v>3149</v>
      </c>
      <c r="AC1074" s="29" t="s">
        <v>3150</v>
      </c>
      <c r="AD1074" s="29" t="s">
        <v>2</v>
      </c>
      <c r="AE1074" s="29" t="s">
        <v>7271</v>
      </c>
      <c r="AF1074" s="29" t="s">
        <v>16428</v>
      </c>
      <c r="AG1074" s="29">
        <v>-646</v>
      </c>
      <c r="AH1074" s="29" t="s">
        <v>16428</v>
      </c>
      <c r="AI1074" s="29" t="s">
        <v>16429</v>
      </c>
      <c r="AJ1074" s="29">
        <v>729</v>
      </c>
      <c r="AK1074" s="29" t="s">
        <v>16430</v>
      </c>
      <c r="AL1074" s="29" t="s">
        <v>16431</v>
      </c>
      <c r="AM1074" s="29">
        <v>56</v>
      </c>
      <c r="AN1074" s="1">
        <f t="shared" si="60"/>
        <v>1</v>
      </c>
      <c r="AO1074" s="1">
        <f t="shared" si="61"/>
        <v>1</v>
      </c>
      <c r="AP1074" s="30">
        <f t="shared" si="62"/>
        <v>46297</v>
      </c>
      <c r="AQ1074" s="1" t="str">
        <f>IF(COUNTIF('同场线路Rotas do mesmo SC'!A:A,C1074)&gt;0,"Sim","Não")</f>
        <v>Não</v>
      </c>
      <c r="AR1074" s="1" t="str">
        <f>IF(COUNTIF(揽收业务网点!A:A,P1074)&gt;0,"Sim","Não")</f>
        <v>Não</v>
      </c>
    </row>
    <row r="1075" spans="1:44">
      <c r="A1075" s="29" t="s">
        <v>16432</v>
      </c>
      <c r="B1075" s="29" t="s">
        <v>379</v>
      </c>
      <c r="C1075" s="29" t="s">
        <v>3156</v>
      </c>
      <c r="D1075" s="29" t="s">
        <v>381</v>
      </c>
      <c r="E1075" s="29" t="s">
        <v>382</v>
      </c>
      <c r="F1075" s="29" t="s">
        <v>383</v>
      </c>
      <c r="G1075" s="29">
        <v>55</v>
      </c>
      <c r="H1075" s="29" t="s">
        <v>3157</v>
      </c>
      <c r="I1075" s="29" t="s">
        <v>385</v>
      </c>
      <c r="J1075" s="29" t="s">
        <v>3158</v>
      </c>
      <c r="K1075" s="29" t="s">
        <v>387</v>
      </c>
      <c r="L1075" s="29" t="s">
        <v>3159</v>
      </c>
      <c r="M1075" s="29" t="s">
        <v>3160</v>
      </c>
      <c r="N1075" s="29" t="s">
        <v>3161</v>
      </c>
      <c r="O1075" s="29" t="s">
        <v>2341</v>
      </c>
      <c r="P1075" s="29" t="s">
        <v>2342</v>
      </c>
      <c r="Q1075" s="29" t="s">
        <v>5</v>
      </c>
      <c r="R1075" s="29" t="s">
        <v>16433</v>
      </c>
      <c r="S1075" s="29" t="s">
        <v>16434</v>
      </c>
      <c r="T1075" s="29" t="s">
        <v>16435</v>
      </c>
      <c r="U1075" s="29" t="s">
        <v>16436</v>
      </c>
      <c r="V1075" s="29">
        <v>730</v>
      </c>
      <c r="W1075" s="29" t="s">
        <v>396</v>
      </c>
      <c r="X1075" s="29" t="s">
        <v>16437</v>
      </c>
      <c r="Y1075" s="29" t="s">
        <v>7271</v>
      </c>
      <c r="Z1075" s="29" t="s">
        <v>16438</v>
      </c>
      <c r="AA1075" s="29" t="s">
        <v>16438</v>
      </c>
      <c r="AB1075" s="29" t="s">
        <v>3167</v>
      </c>
      <c r="AC1075" s="29" t="s">
        <v>3168</v>
      </c>
      <c r="AD1075" s="29" t="s">
        <v>5</v>
      </c>
      <c r="AE1075" s="29" t="s">
        <v>16439</v>
      </c>
      <c r="AF1075" s="29" t="s">
        <v>16440</v>
      </c>
      <c r="AG1075" s="29">
        <v>-203</v>
      </c>
      <c r="AH1075" s="29" t="s">
        <v>16440</v>
      </c>
      <c r="AI1075" s="29" t="s">
        <v>15997</v>
      </c>
      <c r="AJ1075" s="29">
        <v>50</v>
      </c>
      <c r="AK1075" s="29" t="s">
        <v>16441</v>
      </c>
      <c r="AL1075" s="29" t="s">
        <v>16442</v>
      </c>
      <c r="AM1075" s="29">
        <v>147</v>
      </c>
      <c r="AN1075" s="1">
        <f t="shared" si="60"/>
        <v>1</v>
      </c>
      <c r="AO1075" s="1">
        <f t="shared" si="61"/>
        <v>1</v>
      </c>
      <c r="AP1075" s="30">
        <f t="shared" si="62"/>
        <v>46297</v>
      </c>
      <c r="AQ1075" s="1" t="str">
        <f>IF(COUNTIF('同场线路Rotas do mesmo SC'!A:A,C1075)&gt;0,"Sim","Não")</f>
        <v>Não</v>
      </c>
      <c r="AR1075" s="1" t="str">
        <f>IF(COUNTIF(揽收业务网点!A:A,P1075)&gt;0,"Sim","Não")</f>
        <v>Não</v>
      </c>
    </row>
    <row r="1076" spans="1:44">
      <c r="A1076" s="29" t="s">
        <v>16443</v>
      </c>
      <c r="B1076" s="29" t="s">
        <v>379</v>
      </c>
      <c r="C1076" s="29" t="s">
        <v>16444</v>
      </c>
      <c r="D1076" s="29" t="s">
        <v>381</v>
      </c>
      <c r="E1076" s="29" t="s">
        <v>382</v>
      </c>
      <c r="F1076" s="29" t="s">
        <v>383</v>
      </c>
      <c r="G1076" s="29">
        <v>219.27</v>
      </c>
      <c r="H1076" s="29" t="s">
        <v>16445</v>
      </c>
      <c r="I1076" s="29" t="s">
        <v>385</v>
      </c>
      <c r="J1076" s="29" t="s">
        <v>16446</v>
      </c>
      <c r="K1076" s="29" t="s">
        <v>387</v>
      </c>
      <c r="L1076" s="29" t="s">
        <v>16447</v>
      </c>
      <c r="M1076" s="29" t="s">
        <v>16446</v>
      </c>
      <c r="N1076" s="29" t="s">
        <v>16448</v>
      </c>
      <c r="O1076" s="29" t="s">
        <v>15196</v>
      </c>
      <c r="P1076" s="29" t="s">
        <v>15197</v>
      </c>
      <c r="Q1076" s="29" t="s">
        <v>5</v>
      </c>
      <c r="R1076" s="29" t="s">
        <v>16449</v>
      </c>
      <c r="S1076" s="29" t="s">
        <v>5138</v>
      </c>
      <c r="T1076" s="29" t="s">
        <v>16450</v>
      </c>
      <c r="U1076" s="29" t="s">
        <v>16451</v>
      </c>
      <c r="V1076" s="29">
        <v>164</v>
      </c>
      <c r="W1076" s="29" t="s">
        <v>396</v>
      </c>
      <c r="X1076" s="29" t="s">
        <v>16452</v>
      </c>
      <c r="Y1076" s="29" t="s">
        <v>7271</v>
      </c>
      <c r="Z1076" s="29" t="s">
        <v>16453</v>
      </c>
      <c r="AA1076" s="29" t="s">
        <v>16453</v>
      </c>
      <c r="AB1076" s="29" t="s">
        <v>16454</v>
      </c>
      <c r="AC1076" s="29" t="s">
        <v>16455</v>
      </c>
      <c r="AD1076" s="29" t="s">
        <v>5</v>
      </c>
      <c r="AE1076" s="29" t="s">
        <v>16456</v>
      </c>
      <c r="AF1076" s="29" t="s">
        <v>16457</v>
      </c>
      <c r="AG1076" s="29">
        <v>-163</v>
      </c>
      <c r="AH1076" s="29" t="s">
        <v>16457</v>
      </c>
      <c r="AI1076" s="29" t="s">
        <v>16458</v>
      </c>
      <c r="AJ1076" s="29">
        <v>22</v>
      </c>
      <c r="AK1076" s="29" t="s">
        <v>16459</v>
      </c>
      <c r="AL1076" s="29" t="s">
        <v>16460</v>
      </c>
      <c r="AM1076" s="29">
        <v>212</v>
      </c>
      <c r="AN1076" s="1">
        <f t="shared" si="60"/>
        <v>1</v>
      </c>
      <c r="AO1076" s="1">
        <f t="shared" si="61"/>
        <v>1</v>
      </c>
      <c r="AP1076" s="30">
        <f t="shared" si="62"/>
        <v>46297</v>
      </c>
      <c r="AQ1076" s="1" t="str">
        <f>IF(COUNTIF('同场线路Rotas do mesmo SC'!A:A,C1076)&gt;0,"Sim","Não")</f>
        <v>Não</v>
      </c>
      <c r="AR1076" s="1" t="str">
        <f>IF(COUNTIF(揽收业务网点!A:A,P1076)&gt;0,"Sim","Não")</f>
        <v>Não</v>
      </c>
    </row>
    <row r="1077" spans="1:44">
      <c r="A1077" s="29" t="s">
        <v>16461</v>
      </c>
      <c r="B1077" s="29" t="s">
        <v>379</v>
      </c>
      <c r="C1077" s="29" t="s">
        <v>16462</v>
      </c>
      <c r="D1077" s="29" t="s">
        <v>381</v>
      </c>
      <c r="E1077" s="29" t="s">
        <v>382</v>
      </c>
      <c r="F1077" s="29" t="s">
        <v>383</v>
      </c>
      <c r="G1077" s="29">
        <v>220</v>
      </c>
      <c r="H1077" s="29" t="s">
        <v>16463</v>
      </c>
      <c r="I1077" s="29" t="s">
        <v>385</v>
      </c>
      <c r="J1077" s="29" t="s">
        <v>16464</v>
      </c>
      <c r="K1077" s="29" t="s">
        <v>387</v>
      </c>
      <c r="L1077" s="29" t="s">
        <v>16465</v>
      </c>
      <c r="M1077" s="29" t="s">
        <v>16466</v>
      </c>
      <c r="N1077" s="29" t="s">
        <v>16467</v>
      </c>
      <c r="O1077" s="29" t="s">
        <v>15196</v>
      </c>
      <c r="P1077" s="29" t="s">
        <v>15197</v>
      </c>
      <c r="Q1077" s="29" t="s">
        <v>5</v>
      </c>
      <c r="R1077" s="29" t="s">
        <v>16468</v>
      </c>
      <c r="S1077" s="29" t="s">
        <v>11940</v>
      </c>
      <c r="T1077" s="29" t="s">
        <v>16469</v>
      </c>
      <c r="U1077" s="29" t="s">
        <v>16470</v>
      </c>
      <c r="V1077" s="29">
        <v>43</v>
      </c>
      <c r="W1077" s="29" t="s">
        <v>396</v>
      </c>
      <c r="X1077" s="29" t="s">
        <v>16471</v>
      </c>
      <c r="Y1077" s="29" t="s">
        <v>7271</v>
      </c>
      <c r="Z1077" s="29" t="s">
        <v>16472</v>
      </c>
      <c r="AA1077" s="29" t="s">
        <v>16472</v>
      </c>
      <c r="AB1077" s="29" t="s">
        <v>16473</v>
      </c>
      <c r="AC1077" s="29" t="s">
        <v>16474</v>
      </c>
      <c r="AD1077" s="29" t="s">
        <v>5</v>
      </c>
      <c r="AE1077" s="29" t="s">
        <v>16456</v>
      </c>
      <c r="AF1077" s="29" t="s">
        <v>4744</v>
      </c>
      <c r="AG1077" s="29">
        <v>-128</v>
      </c>
      <c r="AH1077" s="29" t="s">
        <v>4744</v>
      </c>
      <c r="AI1077" s="29" t="s">
        <v>16475</v>
      </c>
      <c r="AJ1077" s="29">
        <v>17</v>
      </c>
      <c r="AK1077" s="29" t="s">
        <v>16476</v>
      </c>
      <c r="AL1077" s="29" t="s">
        <v>16477</v>
      </c>
      <c r="AM1077" s="29">
        <v>595</v>
      </c>
      <c r="AN1077" s="1">
        <f t="shared" si="60"/>
        <v>1</v>
      </c>
      <c r="AO1077" s="1">
        <f t="shared" si="61"/>
        <v>1</v>
      </c>
      <c r="AP1077" s="30">
        <f t="shared" si="62"/>
        <v>46297</v>
      </c>
      <c r="AQ1077" s="1" t="str">
        <f>IF(COUNTIF('同场线路Rotas do mesmo SC'!A:A,C1077)&gt;0,"Sim","Não")</f>
        <v>Não</v>
      </c>
      <c r="AR1077" s="1" t="str">
        <f>IF(COUNTIF(揽收业务网点!A:A,P1077)&gt;0,"Sim","Não")</f>
        <v>Não</v>
      </c>
    </row>
    <row r="1078" spans="1:44">
      <c r="A1078" s="29" t="s">
        <v>16478</v>
      </c>
      <c r="B1078" s="29" t="s">
        <v>379</v>
      </c>
      <c r="C1078" s="29" t="s">
        <v>16479</v>
      </c>
      <c r="D1078" s="29" t="s">
        <v>381</v>
      </c>
      <c r="E1078" s="29" t="s">
        <v>382</v>
      </c>
      <c r="F1078" s="29" t="s">
        <v>383</v>
      </c>
      <c r="G1078" s="29">
        <v>50</v>
      </c>
      <c r="H1078" s="29" t="s">
        <v>16480</v>
      </c>
      <c r="I1078" s="29" t="s">
        <v>385</v>
      </c>
      <c r="J1078" s="29" t="s">
        <v>7072</v>
      </c>
      <c r="K1078" s="29" t="s">
        <v>387</v>
      </c>
      <c r="L1078" s="29" t="s">
        <v>13906</v>
      </c>
      <c r="M1078" s="29" t="s">
        <v>16481</v>
      </c>
      <c r="N1078" s="29" t="s">
        <v>16482</v>
      </c>
      <c r="O1078" s="29" t="s">
        <v>1435</v>
      </c>
      <c r="P1078" s="29" t="s">
        <v>1436</v>
      </c>
      <c r="Q1078" s="29" t="s">
        <v>5</v>
      </c>
      <c r="R1078" s="29" t="s">
        <v>16483</v>
      </c>
      <c r="S1078" s="29" t="s">
        <v>16483</v>
      </c>
      <c r="T1078" s="29" t="s">
        <v>16484</v>
      </c>
      <c r="U1078" s="29" t="s">
        <v>16485</v>
      </c>
      <c r="V1078" s="29">
        <v>1</v>
      </c>
      <c r="W1078" s="29" t="s">
        <v>396</v>
      </c>
      <c r="X1078" s="29" t="s">
        <v>16486</v>
      </c>
      <c r="Y1078" s="29" t="s">
        <v>4385</v>
      </c>
      <c r="Z1078" s="29" t="s">
        <v>16487</v>
      </c>
      <c r="AA1078" s="29" t="s">
        <v>16487</v>
      </c>
      <c r="AB1078" s="29" t="s">
        <v>16488</v>
      </c>
      <c r="AC1078" s="29" t="s">
        <v>16489</v>
      </c>
      <c r="AD1078" s="29" t="s">
        <v>5</v>
      </c>
      <c r="AE1078" s="29" t="s">
        <v>16490</v>
      </c>
      <c r="AF1078" s="29" t="s">
        <v>15530</v>
      </c>
      <c r="AG1078" s="29">
        <v>-333</v>
      </c>
      <c r="AH1078" s="29" t="s">
        <v>15530</v>
      </c>
      <c r="AI1078" s="29" t="s">
        <v>16491</v>
      </c>
      <c r="AJ1078" s="29">
        <v>169</v>
      </c>
      <c r="AK1078" s="29" t="s">
        <v>16492</v>
      </c>
      <c r="AL1078" s="29" t="s">
        <v>16493</v>
      </c>
      <c r="AM1078" s="29">
        <v>77</v>
      </c>
      <c r="AN1078" s="1">
        <f t="shared" si="60"/>
        <v>1</v>
      </c>
      <c r="AO1078" s="1">
        <f t="shared" si="61"/>
        <v>1</v>
      </c>
      <c r="AP1078" s="30">
        <f t="shared" si="62"/>
        <v>46297</v>
      </c>
      <c r="AQ1078" s="1" t="str">
        <f>IF(COUNTIF('同场线路Rotas do mesmo SC'!A:A,C1078)&gt;0,"Sim","Não")</f>
        <v>Não</v>
      </c>
      <c r="AR1078" s="1" t="str">
        <f>IF(COUNTIF(揽收业务网点!A:A,P1078)&gt;0,"Sim","Não")</f>
        <v>Não</v>
      </c>
    </row>
    <row r="1079" spans="1:44">
      <c r="A1079" s="29" t="s">
        <v>16494</v>
      </c>
      <c r="B1079" s="29" t="s">
        <v>379</v>
      </c>
      <c r="C1079" s="29" t="s">
        <v>3190</v>
      </c>
      <c r="D1079" s="29" t="s">
        <v>381</v>
      </c>
      <c r="E1079" s="29" t="s">
        <v>382</v>
      </c>
      <c r="F1079" s="29" t="s">
        <v>383</v>
      </c>
      <c r="G1079" s="29">
        <v>290</v>
      </c>
      <c r="H1079" s="29" t="s">
        <v>16495</v>
      </c>
      <c r="I1079" s="29" t="s">
        <v>702</v>
      </c>
      <c r="J1079" s="29" t="s">
        <v>16496</v>
      </c>
      <c r="K1079" s="29" t="s">
        <v>387</v>
      </c>
      <c r="L1079" s="29" t="s">
        <v>16497</v>
      </c>
      <c r="M1079" s="29" t="s">
        <v>16496</v>
      </c>
      <c r="N1079" s="29" t="s">
        <v>16498</v>
      </c>
      <c r="O1079" s="29" t="s">
        <v>3195</v>
      </c>
      <c r="P1079" s="29" t="s">
        <v>3196</v>
      </c>
      <c r="Q1079" s="29" t="s">
        <v>5</v>
      </c>
      <c r="R1079" s="29" t="s">
        <v>16499</v>
      </c>
      <c r="S1079" s="29" t="s">
        <v>16500</v>
      </c>
      <c r="T1079" s="29" t="s">
        <v>16501</v>
      </c>
      <c r="U1079" s="29" t="s">
        <v>16502</v>
      </c>
      <c r="V1079" s="29">
        <v>108</v>
      </c>
      <c r="W1079" s="29" t="s">
        <v>396</v>
      </c>
      <c r="X1079" s="29" t="s">
        <v>16503</v>
      </c>
      <c r="Y1079" s="29" t="s">
        <v>7271</v>
      </c>
      <c r="Z1079" s="29" t="s">
        <v>16504</v>
      </c>
      <c r="AA1079" s="29" t="s">
        <v>16504</v>
      </c>
      <c r="AB1079" s="29" t="s">
        <v>3203</v>
      </c>
      <c r="AC1079" s="29" t="s">
        <v>3204</v>
      </c>
      <c r="AD1079" s="29" t="s">
        <v>5</v>
      </c>
      <c r="AE1079" s="29" t="s">
        <v>16505</v>
      </c>
      <c r="AF1079" s="29" t="s">
        <v>16506</v>
      </c>
      <c r="AG1079" s="29">
        <v>-35</v>
      </c>
      <c r="AH1079" s="29" t="s">
        <v>16506</v>
      </c>
      <c r="AI1079" s="29" t="s">
        <v>16507</v>
      </c>
      <c r="AJ1079" s="29">
        <v>135</v>
      </c>
      <c r="AK1079" s="29" t="s">
        <v>16508</v>
      </c>
      <c r="AL1079" s="29" t="s">
        <v>16509</v>
      </c>
      <c r="AM1079" s="29">
        <v>168</v>
      </c>
      <c r="AN1079" s="1">
        <f t="shared" si="60"/>
        <v>1</v>
      </c>
      <c r="AO1079" s="1">
        <f t="shared" si="61"/>
        <v>1</v>
      </c>
      <c r="AP1079" s="30">
        <f t="shared" si="62"/>
        <v>46297</v>
      </c>
      <c r="AQ1079" s="1" t="str">
        <f>IF(COUNTIF('同场线路Rotas do mesmo SC'!A:A,C1079)&gt;0,"Sim","Não")</f>
        <v>Não</v>
      </c>
      <c r="AR1079" s="1" t="str">
        <f>IF(COUNTIF(揽收业务网点!A:A,P1079)&gt;0,"Sim","Não")</f>
        <v>Não</v>
      </c>
    </row>
    <row r="1080" spans="1:44">
      <c r="A1080" s="29" t="s">
        <v>16510</v>
      </c>
      <c r="B1080" s="29" t="s">
        <v>379</v>
      </c>
      <c r="C1080" s="29" t="s">
        <v>3211</v>
      </c>
      <c r="D1080" s="29" t="s">
        <v>381</v>
      </c>
      <c r="E1080" s="29" t="s">
        <v>382</v>
      </c>
      <c r="F1080" s="29" t="s">
        <v>383</v>
      </c>
      <c r="G1080" s="29">
        <v>41</v>
      </c>
      <c r="H1080" s="29" t="s">
        <v>3212</v>
      </c>
      <c r="I1080" s="29" t="s">
        <v>868</v>
      </c>
      <c r="J1080" s="29" t="s">
        <v>2187</v>
      </c>
      <c r="K1080" s="29" t="s">
        <v>387</v>
      </c>
      <c r="L1080" s="29" t="s">
        <v>2188</v>
      </c>
      <c r="M1080" s="29" t="s">
        <v>3213</v>
      </c>
      <c r="N1080" s="29" t="s">
        <v>3214</v>
      </c>
      <c r="O1080" s="29" t="s">
        <v>653</v>
      </c>
      <c r="P1080" s="29" t="s">
        <v>654</v>
      </c>
      <c r="Q1080" s="29" t="s">
        <v>11</v>
      </c>
      <c r="R1080" s="29" t="s">
        <v>15369</v>
      </c>
      <c r="S1080" s="29" t="s">
        <v>8000</v>
      </c>
      <c r="T1080" s="29" t="s">
        <v>16511</v>
      </c>
      <c r="U1080" s="29" t="s">
        <v>16512</v>
      </c>
      <c r="V1080" s="29">
        <v>921</v>
      </c>
      <c r="W1080" s="29" t="s">
        <v>396</v>
      </c>
      <c r="X1080" s="29" t="s">
        <v>16513</v>
      </c>
      <c r="Y1080" s="29" t="s">
        <v>16514</v>
      </c>
      <c r="Z1080" s="29" t="s">
        <v>16515</v>
      </c>
      <c r="AA1080" s="29" t="s">
        <v>16515</v>
      </c>
      <c r="AB1080" s="29" t="s">
        <v>2769</v>
      </c>
      <c r="AC1080" s="29" t="s">
        <v>59</v>
      </c>
      <c r="AD1080" s="29" t="s">
        <v>11</v>
      </c>
      <c r="AE1080" s="29" t="s">
        <v>16516</v>
      </c>
      <c r="AF1080" s="29" t="s">
        <v>16517</v>
      </c>
      <c r="AG1080" s="29">
        <v>-79</v>
      </c>
      <c r="AH1080" s="29" t="s">
        <v>16517</v>
      </c>
      <c r="AI1080" s="29" t="s">
        <v>16518</v>
      </c>
      <c r="AJ1080" s="29">
        <v>72</v>
      </c>
      <c r="AK1080" s="29" t="s">
        <v>16519</v>
      </c>
      <c r="AL1080" s="29" t="s">
        <v>16520</v>
      </c>
      <c r="AM1080" s="29">
        <v>118</v>
      </c>
      <c r="AN1080" s="1">
        <f t="shared" si="60"/>
        <v>1</v>
      </c>
      <c r="AO1080" s="1">
        <f t="shared" si="61"/>
        <v>1</v>
      </c>
      <c r="AP1080" s="30">
        <f t="shared" si="62"/>
        <v>46297</v>
      </c>
      <c r="AQ1080" s="1" t="str">
        <f>IF(COUNTIF('同场线路Rotas do mesmo SC'!A:A,C1080)&gt;0,"Sim","Não")</f>
        <v>Não</v>
      </c>
      <c r="AR1080" s="1" t="str">
        <f>IF(COUNTIF(揽收业务网点!A:A,P1080)&gt;0,"Sim","Não")</f>
        <v>Não</v>
      </c>
    </row>
    <row r="1081" spans="1:44">
      <c r="A1081" s="29" t="s">
        <v>16521</v>
      </c>
      <c r="B1081" s="29" t="s">
        <v>379</v>
      </c>
      <c r="C1081" s="29" t="s">
        <v>3227</v>
      </c>
      <c r="D1081" s="29" t="s">
        <v>381</v>
      </c>
      <c r="E1081" s="29" t="s">
        <v>382</v>
      </c>
      <c r="F1081" s="29" t="s">
        <v>383</v>
      </c>
      <c r="G1081" s="29">
        <v>60</v>
      </c>
      <c r="H1081" s="29" t="s">
        <v>3228</v>
      </c>
      <c r="I1081" s="29" t="s">
        <v>385</v>
      </c>
      <c r="J1081" s="29" t="s">
        <v>3229</v>
      </c>
      <c r="K1081" s="29" t="s">
        <v>387</v>
      </c>
      <c r="L1081" s="29" t="s">
        <v>3230</v>
      </c>
      <c r="M1081" s="29" t="s">
        <v>3231</v>
      </c>
      <c r="N1081" s="29" t="s">
        <v>3232</v>
      </c>
      <c r="O1081" s="29" t="s">
        <v>2341</v>
      </c>
      <c r="P1081" s="29" t="s">
        <v>2342</v>
      </c>
      <c r="Q1081" s="29" t="s">
        <v>5</v>
      </c>
      <c r="R1081" s="29" t="s">
        <v>16522</v>
      </c>
      <c r="S1081" s="29" t="s">
        <v>16523</v>
      </c>
      <c r="T1081" s="29" t="s">
        <v>16524</v>
      </c>
      <c r="U1081" s="29" t="s">
        <v>16525</v>
      </c>
      <c r="V1081" s="29">
        <v>982</v>
      </c>
      <c r="W1081" s="29" t="s">
        <v>396</v>
      </c>
      <c r="X1081" s="29" t="s">
        <v>16526</v>
      </c>
      <c r="Y1081" s="29" t="s">
        <v>7271</v>
      </c>
      <c r="Z1081" s="29" t="s">
        <v>16527</v>
      </c>
      <c r="AA1081" s="29" t="s">
        <v>16527</v>
      </c>
      <c r="AB1081" s="29" t="s">
        <v>3239</v>
      </c>
      <c r="AC1081" s="29" t="s">
        <v>3240</v>
      </c>
      <c r="AD1081" s="29" t="s">
        <v>5</v>
      </c>
      <c r="AE1081" s="29" t="s">
        <v>4385</v>
      </c>
      <c r="AF1081" s="29"/>
      <c r="AG1081" s="29"/>
      <c r="AH1081" s="29"/>
      <c r="AI1081" s="29" t="s">
        <v>16528</v>
      </c>
      <c r="AJ1081" s="29"/>
      <c r="AK1081" s="29" t="s">
        <v>16529</v>
      </c>
      <c r="AL1081" s="29" t="s">
        <v>16530</v>
      </c>
      <c r="AM1081" s="29">
        <v>136</v>
      </c>
      <c r="AN1081" s="1">
        <f t="shared" si="60"/>
        <v>1</v>
      </c>
      <c r="AO1081" s="1">
        <f t="shared" si="61"/>
        <v>1</v>
      </c>
      <c r="AP1081" s="30">
        <f t="shared" si="62"/>
        <v>46297</v>
      </c>
      <c r="AQ1081" s="1" t="str">
        <f>IF(COUNTIF('同场线路Rotas do mesmo SC'!A:A,C1081)&gt;0,"Sim","Não")</f>
        <v>Não</v>
      </c>
      <c r="AR1081" s="1" t="str">
        <f>IF(COUNTIF(揽收业务网点!A:A,P1081)&gt;0,"Sim","Não")</f>
        <v>Não</v>
      </c>
    </row>
    <row r="1082" spans="1:44">
      <c r="A1082" s="29" t="s">
        <v>16531</v>
      </c>
      <c r="B1082" s="29" t="s">
        <v>379</v>
      </c>
      <c r="C1082" s="29" t="s">
        <v>3245</v>
      </c>
      <c r="D1082" s="29" t="s">
        <v>381</v>
      </c>
      <c r="E1082" s="29" t="s">
        <v>382</v>
      </c>
      <c r="F1082" s="29" t="s">
        <v>383</v>
      </c>
      <c r="G1082" s="29">
        <v>303</v>
      </c>
      <c r="H1082" s="29" t="s">
        <v>8055</v>
      </c>
      <c r="I1082" s="29" t="s">
        <v>409</v>
      </c>
      <c r="J1082" s="29" t="s">
        <v>4000</v>
      </c>
      <c r="K1082" s="29" t="s">
        <v>387</v>
      </c>
      <c r="L1082" s="29" t="s">
        <v>4001</v>
      </c>
      <c r="M1082" s="29" t="s">
        <v>8056</v>
      </c>
      <c r="N1082" s="29" t="s">
        <v>8057</v>
      </c>
      <c r="O1082" s="29" t="s">
        <v>653</v>
      </c>
      <c r="P1082" s="29" t="s">
        <v>654</v>
      </c>
      <c r="Q1082" s="29" t="s">
        <v>11</v>
      </c>
      <c r="R1082" s="29" t="s">
        <v>16532</v>
      </c>
      <c r="S1082" s="29" t="s">
        <v>16532</v>
      </c>
      <c r="T1082" s="29" t="s">
        <v>16533</v>
      </c>
      <c r="U1082" s="29" t="s">
        <v>16534</v>
      </c>
      <c r="V1082" s="29">
        <v>231</v>
      </c>
      <c r="W1082" s="29" t="s">
        <v>396</v>
      </c>
      <c r="X1082" s="29" t="s">
        <v>16535</v>
      </c>
      <c r="Y1082" s="29" t="s">
        <v>15415</v>
      </c>
      <c r="Z1082" s="29" t="s">
        <v>16536</v>
      </c>
      <c r="AA1082" s="29" t="s">
        <v>16536</v>
      </c>
      <c r="AB1082" s="29" t="s">
        <v>1262</v>
      </c>
      <c r="AC1082" s="29" t="s">
        <v>1263</v>
      </c>
      <c r="AD1082" s="29" t="s">
        <v>118</v>
      </c>
      <c r="AE1082" s="29" t="s">
        <v>15519</v>
      </c>
      <c r="AF1082" s="29" t="s">
        <v>16537</v>
      </c>
      <c r="AG1082" s="29">
        <v>-43</v>
      </c>
      <c r="AH1082" s="29" t="s">
        <v>16537</v>
      </c>
      <c r="AI1082" s="29" t="s">
        <v>16538</v>
      </c>
      <c r="AJ1082" s="29">
        <v>2</v>
      </c>
      <c r="AK1082" s="29" t="s">
        <v>16539</v>
      </c>
      <c r="AL1082" s="29" t="s">
        <v>16540</v>
      </c>
      <c r="AM1082" s="29">
        <v>239</v>
      </c>
      <c r="AN1082" s="1">
        <f t="shared" si="60"/>
        <v>1</v>
      </c>
      <c r="AO1082" s="1">
        <f t="shared" si="61"/>
        <v>1</v>
      </c>
      <c r="AP1082" s="30">
        <f t="shared" si="62"/>
        <v>46297</v>
      </c>
      <c r="AQ1082" s="1" t="str">
        <f>IF(COUNTIF('同场线路Rotas do mesmo SC'!A:A,C1082)&gt;0,"Sim","Não")</f>
        <v>Não</v>
      </c>
      <c r="AR1082" s="1" t="str">
        <f>IF(COUNTIF(揽收业务网点!A:A,P1082)&gt;0,"Sim","Não")</f>
        <v>Não</v>
      </c>
    </row>
    <row r="1083" spans="1:44">
      <c r="A1083" s="29" t="s">
        <v>16541</v>
      </c>
      <c r="B1083" s="29" t="s">
        <v>379</v>
      </c>
      <c r="C1083" s="29" t="s">
        <v>773</v>
      </c>
      <c r="D1083" s="29" t="s">
        <v>381</v>
      </c>
      <c r="E1083" s="29" t="s">
        <v>382</v>
      </c>
      <c r="F1083" s="29" t="s">
        <v>383</v>
      </c>
      <c r="G1083" s="29">
        <v>10</v>
      </c>
      <c r="H1083" s="29" t="s">
        <v>774</v>
      </c>
      <c r="I1083" s="29" t="s">
        <v>385</v>
      </c>
      <c r="J1083" s="29" t="s">
        <v>775</v>
      </c>
      <c r="K1083" s="29" t="s">
        <v>411</v>
      </c>
      <c r="L1083" s="29" t="s">
        <v>776</v>
      </c>
      <c r="M1083" s="29" t="s">
        <v>777</v>
      </c>
      <c r="N1083" s="29" t="s">
        <v>778</v>
      </c>
      <c r="O1083" s="29" t="s">
        <v>438</v>
      </c>
      <c r="P1083" s="29" t="s">
        <v>439</v>
      </c>
      <c r="Q1083" s="29" t="s">
        <v>5</v>
      </c>
      <c r="R1083" s="29" t="s">
        <v>2501</v>
      </c>
      <c r="S1083" s="29" t="s">
        <v>16542</v>
      </c>
      <c r="T1083" s="29" t="s">
        <v>16543</v>
      </c>
      <c r="U1083" s="29" t="s">
        <v>16544</v>
      </c>
      <c r="V1083" s="29">
        <v>1</v>
      </c>
      <c r="W1083" s="29" t="s">
        <v>396</v>
      </c>
      <c r="X1083" s="29" t="s">
        <v>16545</v>
      </c>
      <c r="Y1083" s="29" t="s">
        <v>15519</v>
      </c>
      <c r="Z1083" s="29" t="s">
        <v>16546</v>
      </c>
      <c r="AA1083" s="29" t="s">
        <v>16546</v>
      </c>
      <c r="AB1083" s="29" t="s">
        <v>785</v>
      </c>
      <c r="AC1083" s="29" t="s">
        <v>786</v>
      </c>
      <c r="AD1083" s="29" t="s">
        <v>5</v>
      </c>
      <c r="AE1083" s="29" t="s">
        <v>16547</v>
      </c>
      <c r="AF1083" s="29" t="s">
        <v>16548</v>
      </c>
      <c r="AG1083" s="29">
        <v>-865</v>
      </c>
      <c r="AH1083" s="29" t="s">
        <v>16548</v>
      </c>
      <c r="AI1083" s="29" t="s">
        <v>16549</v>
      </c>
      <c r="AJ1083" s="29">
        <v>-2</v>
      </c>
      <c r="AK1083" s="29" t="s">
        <v>16550</v>
      </c>
      <c r="AL1083" s="29" t="s">
        <v>16551</v>
      </c>
      <c r="AM1083" s="29">
        <v>40</v>
      </c>
      <c r="AN1083" s="1">
        <f t="shared" si="60"/>
        <v>1</v>
      </c>
      <c r="AO1083" s="1">
        <f t="shared" si="61"/>
        <v>1</v>
      </c>
      <c r="AP1083" s="30">
        <f t="shared" si="62"/>
        <v>46298</v>
      </c>
      <c r="AQ1083" s="1" t="str">
        <f>IF(COUNTIF('同场线路Rotas do mesmo SC'!A:A,C1083)&gt;0,"Sim","Não")</f>
        <v>Não</v>
      </c>
      <c r="AR1083" s="1" t="str">
        <f>IF(COUNTIF(揽收业务网点!A:A,P1083)&gt;0,"Sim","Não")</f>
        <v>Não</v>
      </c>
    </row>
    <row r="1084" spans="1:44">
      <c r="A1084" s="29" t="s">
        <v>16552</v>
      </c>
      <c r="B1084" s="29" t="s">
        <v>379</v>
      </c>
      <c r="C1084" s="29" t="s">
        <v>3260</v>
      </c>
      <c r="D1084" s="29" t="s">
        <v>381</v>
      </c>
      <c r="E1084" s="29" t="s">
        <v>382</v>
      </c>
      <c r="F1084" s="29" t="s">
        <v>383</v>
      </c>
      <c r="G1084" s="29">
        <v>39</v>
      </c>
      <c r="H1084" s="29" t="s">
        <v>4047</v>
      </c>
      <c r="I1084" s="29" t="s">
        <v>868</v>
      </c>
      <c r="J1084" s="29" t="s">
        <v>1979</v>
      </c>
      <c r="K1084" s="29" t="s">
        <v>411</v>
      </c>
      <c r="L1084" s="29" t="s">
        <v>1980</v>
      </c>
      <c r="M1084" s="29" t="s">
        <v>4081</v>
      </c>
      <c r="N1084" s="29" t="s">
        <v>4082</v>
      </c>
      <c r="O1084" s="29" t="s">
        <v>653</v>
      </c>
      <c r="P1084" s="29" t="s">
        <v>654</v>
      </c>
      <c r="Q1084" s="29" t="s">
        <v>11</v>
      </c>
      <c r="R1084" s="29" t="s">
        <v>16553</v>
      </c>
      <c r="S1084" s="29" t="s">
        <v>16554</v>
      </c>
      <c r="T1084" s="29" t="s">
        <v>16555</v>
      </c>
      <c r="U1084" s="29" t="s">
        <v>16556</v>
      </c>
      <c r="V1084" s="29">
        <v>664</v>
      </c>
      <c r="W1084" s="29" t="s">
        <v>396</v>
      </c>
      <c r="X1084" s="29" t="s">
        <v>16557</v>
      </c>
      <c r="Y1084" s="29" t="s">
        <v>2309</v>
      </c>
      <c r="Z1084" s="29" t="s">
        <v>16558</v>
      </c>
      <c r="AA1084" s="29" t="s">
        <v>16558</v>
      </c>
      <c r="AB1084" s="29" t="s">
        <v>2872</v>
      </c>
      <c r="AC1084" s="29" t="s">
        <v>60</v>
      </c>
      <c r="AD1084" s="29" t="s">
        <v>11</v>
      </c>
      <c r="AE1084" s="29" t="s">
        <v>723</v>
      </c>
      <c r="AF1084" s="29" t="s">
        <v>16559</v>
      </c>
      <c r="AG1084" s="29">
        <v>-77</v>
      </c>
      <c r="AH1084" s="29" t="s">
        <v>16559</v>
      </c>
      <c r="AI1084" s="29"/>
      <c r="AJ1084" s="29">
        <v>153</v>
      </c>
      <c r="AK1084" s="29" t="s">
        <v>16560</v>
      </c>
      <c r="AL1084" s="29" t="s">
        <v>16561</v>
      </c>
      <c r="AM1084" s="29">
        <v>438</v>
      </c>
      <c r="AN1084" s="1">
        <f t="shared" si="60"/>
        <v>1</v>
      </c>
      <c r="AO1084" s="1">
        <f t="shared" si="61"/>
        <v>0</v>
      </c>
      <c r="AP1084" s="30">
        <f t="shared" si="62"/>
        <v>46297</v>
      </c>
      <c r="AQ1084" s="1" t="str">
        <f>IF(COUNTIF('同场线路Rotas do mesmo SC'!A:A,C1084)&gt;0,"Sim","Não")</f>
        <v>Não</v>
      </c>
      <c r="AR1084" s="1" t="str">
        <f>IF(COUNTIF(揽收业务网点!A:A,P1084)&gt;0,"Sim","Não")</f>
        <v>Não</v>
      </c>
    </row>
    <row r="1085" spans="1:44">
      <c r="A1085" s="29" t="s">
        <v>16562</v>
      </c>
      <c r="B1085" s="29" t="s">
        <v>379</v>
      </c>
      <c r="C1085" s="29" t="s">
        <v>3273</v>
      </c>
      <c r="D1085" s="29" t="s">
        <v>381</v>
      </c>
      <c r="E1085" s="29" t="s">
        <v>382</v>
      </c>
      <c r="F1085" s="29" t="s">
        <v>383</v>
      </c>
      <c r="G1085" s="29">
        <v>199</v>
      </c>
      <c r="H1085" s="29" t="s">
        <v>14352</v>
      </c>
      <c r="I1085" s="29" t="s">
        <v>512</v>
      </c>
      <c r="J1085" s="29" t="s">
        <v>16563</v>
      </c>
      <c r="K1085" s="29" t="s">
        <v>387</v>
      </c>
      <c r="L1085" s="29" t="s">
        <v>16564</v>
      </c>
      <c r="M1085" s="29" t="s">
        <v>14355</v>
      </c>
      <c r="N1085" s="29" t="s">
        <v>14356</v>
      </c>
      <c r="O1085" s="29" t="s">
        <v>1262</v>
      </c>
      <c r="P1085" s="29" t="s">
        <v>1263</v>
      </c>
      <c r="Q1085" s="29" t="s">
        <v>118</v>
      </c>
      <c r="R1085" s="29" t="s">
        <v>6597</v>
      </c>
      <c r="S1085" s="29" t="s">
        <v>16565</v>
      </c>
      <c r="T1085" s="29" t="s">
        <v>16566</v>
      </c>
      <c r="U1085" s="29" t="s">
        <v>16567</v>
      </c>
      <c r="V1085" s="29">
        <v>270</v>
      </c>
      <c r="W1085" s="29" t="s">
        <v>396</v>
      </c>
      <c r="X1085" s="29" t="s">
        <v>16568</v>
      </c>
      <c r="Y1085" s="29" t="s">
        <v>4383</v>
      </c>
      <c r="Z1085" s="29" t="s">
        <v>16569</v>
      </c>
      <c r="AA1085" s="29" t="s">
        <v>16569</v>
      </c>
      <c r="AB1085" s="29" t="s">
        <v>3285</v>
      </c>
      <c r="AC1085" s="29" t="s">
        <v>3286</v>
      </c>
      <c r="AD1085" s="29" t="s">
        <v>118</v>
      </c>
      <c r="AE1085" s="29" t="s">
        <v>15326</v>
      </c>
      <c r="AF1085" s="29" t="s">
        <v>16570</v>
      </c>
      <c r="AG1085" s="29">
        <v>-30</v>
      </c>
      <c r="AH1085" s="29" t="s">
        <v>16570</v>
      </c>
      <c r="AI1085" s="29" t="s">
        <v>16571</v>
      </c>
      <c r="AJ1085" s="29">
        <v>9</v>
      </c>
      <c r="AK1085" s="29" t="s">
        <v>16572</v>
      </c>
      <c r="AL1085" s="29" t="s">
        <v>16573</v>
      </c>
      <c r="AM1085" s="29">
        <v>32</v>
      </c>
      <c r="AN1085" s="1">
        <f t="shared" si="60"/>
        <v>1</v>
      </c>
      <c r="AO1085" s="1">
        <f t="shared" si="61"/>
        <v>1</v>
      </c>
      <c r="AP1085" s="30">
        <f t="shared" si="62"/>
        <v>46297</v>
      </c>
      <c r="AQ1085" s="1" t="str">
        <f>IF(COUNTIF('同场线路Rotas do mesmo SC'!A:A,C1085)&gt;0,"Sim","Não")</f>
        <v>Não</v>
      </c>
      <c r="AR1085" s="1" t="str">
        <f>IF(COUNTIF(揽收业务网点!A:A,P1085)&gt;0,"Sim","Não")</f>
        <v>Não</v>
      </c>
    </row>
    <row r="1086" spans="1:44">
      <c r="A1086" s="29" t="s">
        <v>16574</v>
      </c>
      <c r="B1086" s="29" t="s">
        <v>379</v>
      </c>
      <c r="C1086" s="29" t="s">
        <v>3292</v>
      </c>
      <c r="D1086" s="29" t="s">
        <v>381</v>
      </c>
      <c r="E1086" s="29" t="s">
        <v>382</v>
      </c>
      <c r="F1086" s="29" t="s">
        <v>383</v>
      </c>
      <c r="G1086" s="29">
        <v>115</v>
      </c>
      <c r="H1086" s="29" t="s">
        <v>3293</v>
      </c>
      <c r="I1086" s="29" t="s">
        <v>385</v>
      </c>
      <c r="J1086" s="29" t="s">
        <v>3294</v>
      </c>
      <c r="K1086" s="29" t="s">
        <v>387</v>
      </c>
      <c r="L1086" s="29" t="s">
        <v>3295</v>
      </c>
      <c r="M1086" s="29" t="s">
        <v>3296</v>
      </c>
      <c r="N1086" s="29" t="s">
        <v>3297</v>
      </c>
      <c r="O1086" s="29" t="s">
        <v>899</v>
      </c>
      <c r="P1086" s="29" t="s">
        <v>900</v>
      </c>
      <c r="Q1086" s="29" t="s">
        <v>70</v>
      </c>
      <c r="R1086" s="29" t="s">
        <v>16575</v>
      </c>
      <c r="S1086" s="29" t="s">
        <v>3955</v>
      </c>
      <c r="T1086" s="29" t="s">
        <v>16576</v>
      </c>
      <c r="U1086" s="29" t="s">
        <v>16577</v>
      </c>
      <c r="V1086" s="29">
        <v>188</v>
      </c>
      <c r="W1086" s="29" t="s">
        <v>396</v>
      </c>
      <c r="X1086" s="29" t="s">
        <v>16578</v>
      </c>
      <c r="Y1086" s="29" t="s">
        <v>8035</v>
      </c>
      <c r="Z1086" s="29" t="s">
        <v>16579</v>
      </c>
      <c r="AA1086" s="29" t="s">
        <v>16579</v>
      </c>
      <c r="AB1086" s="29" t="s">
        <v>3304</v>
      </c>
      <c r="AC1086" s="29" t="s">
        <v>3305</v>
      </c>
      <c r="AD1086" s="29" t="s">
        <v>70</v>
      </c>
      <c r="AE1086" s="29" t="s">
        <v>16580</v>
      </c>
      <c r="AF1086" s="29" t="s">
        <v>16581</v>
      </c>
      <c r="AG1086" s="29">
        <v>-5</v>
      </c>
      <c r="AH1086" s="29" t="s">
        <v>16581</v>
      </c>
      <c r="AI1086" s="29" t="s">
        <v>16582</v>
      </c>
      <c r="AJ1086" s="29">
        <v>11</v>
      </c>
      <c r="AK1086" s="29" t="s">
        <v>16583</v>
      </c>
      <c r="AL1086" s="29" t="s">
        <v>16584</v>
      </c>
      <c r="AM1086" s="29">
        <v>86</v>
      </c>
      <c r="AN1086" s="1">
        <f t="shared" si="60"/>
        <v>1</v>
      </c>
      <c r="AO1086" s="1">
        <f t="shared" si="61"/>
        <v>1</v>
      </c>
      <c r="AP1086" s="30">
        <f t="shared" si="62"/>
        <v>46297</v>
      </c>
      <c r="AQ1086" s="1" t="str">
        <f>IF(COUNTIF('同场线路Rotas do mesmo SC'!A:A,C1086)&gt;0,"Sim","Não")</f>
        <v>Não</v>
      </c>
      <c r="AR1086" s="1" t="str">
        <f>IF(COUNTIF(揽收业务网点!A:A,P1086)&gt;0,"Sim","Não")</f>
        <v>Não</v>
      </c>
    </row>
    <row r="1087" spans="1:44">
      <c r="A1087" s="29" t="s">
        <v>16585</v>
      </c>
      <c r="B1087" s="29" t="s">
        <v>379</v>
      </c>
      <c r="C1087" s="29" t="s">
        <v>3312</v>
      </c>
      <c r="D1087" s="29" t="s">
        <v>381</v>
      </c>
      <c r="E1087" s="29" t="s">
        <v>382</v>
      </c>
      <c r="F1087" s="29" t="s">
        <v>383</v>
      </c>
      <c r="G1087" s="29">
        <v>115</v>
      </c>
      <c r="H1087" s="29" t="s">
        <v>3313</v>
      </c>
      <c r="I1087" s="29" t="s">
        <v>512</v>
      </c>
      <c r="J1087" s="29" t="s">
        <v>3314</v>
      </c>
      <c r="K1087" s="29" t="s">
        <v>387</v>
      </c>
      <c r="L1087" s="29" t="s">
        <v>3315</v>
      </c>
      <c r="M1087" s="29" t="s">
        <v>3316</v>
      </c>
      <c r="N1087" s="29" t="s">
        <v>3317</v>
      </c>
      <c r="O1087" s="29" t="s">
        <v>899</v>
      </c>
      <c r="P1087" s="29" t="s">
        <v>900</v>
      </c>
      <c r="Q1087" s="29" t="s">
        <v>70</v>
      </c>
      <c r="R1087" s="29" t="s">
        <v>16586</v>
      </c>
      <c r="S1087" s="29" t="s">
        <v>11057</v>
      </c>
      <c r="T1087" s="29" t="s">
        <v>16587</v>
      </c>
      <c r="U1087" s="29" t="s">
        <v>16588</v>
      </c>
      <c r="V1087" s="29">
        <v>198</v>
      </c>
      <c r="W1087" s="29" t="s">
        <v>396</v>
      </c>
      <c r="X1087" s="29" t="s">
        <v>16589</v>
      </c>
      <c r="Y1087" s="29" t="s">
        <v>8035</v>
      </c>
      <c r="Z1087" s="29" t="s">
        <v>16590</v>
      </c>
      <c r="AA1087" s="29" t="s">
        <v>16590</v>
      </c>
      <c r="AB1087" s="29" t="s">
        <v>3324</v>
      </c>
      <c r="AC1087" s="29" t="s">
        <v>3325</v>
      </c>
      <c r="AD1087" s="29" t="s">
        <v>70</v>
      </c>
      <c r="AE1087" s="29" t="s">
        <v>16580</v>
      </c>
      <c r="AF1087" s="29" t="s">
        <v>16591</v>
      </c>
      <c r="AG1087" s="29">
        <v>-83</v>
      </c>
      <c r="AH1087" s="29" t="s">
        <v>16591</v>
      </c>
      <c r="AI1087" s="29" t="s">
        <v>16592</v>
      </c>
      <c r="AJ1087" s="29">
        <v>99</v>
      </c>
      <c r="AK1087" s="29" t="s">
        <v>16593</v>
      </c>
      <c r="AL1087" s="29" t="s">
        <v>16594</v>
      </c>
      <c r="AM1087" s="29">
        <v>189</v>
      </c>
      <c r="AN1087" s="1">
        <f t="shared" si="60"/>
        <v>1</v>
      </c>
      <c r="AO1087" s="1">
        <f t="shared" si="61"/>
        <v>1</v>
      </c>
      <c r="AP1087" s="30">
        <f t="shared" si="62"/>
        <v>46297</v>
      </c>
      <c r="AQ1087" s="1" t="str">
        <f>IF(COUNTIF('同场线路Rotas do mesmo SC'!A:A,C1087)&gt;0,"Sim","Não")</f>
        <v>Não</v>
      </c>
      <c r="AR1087" s="1" t="str">
        <f>IF(COUNTIF(揽收业务网点!A:A,P1087)&gt;0,"Sim","Não")</f>
        <v>Não</v>
      </c>
    </row>
    <row r="1088" spans="1:44">
      <c r="A1088" s="29" t="s">
        <v>16595</v>
      </c>
      <c r="B1088" s="29" t="s">
        <v>379</v>
      </c>
      <c r="C1088" s="29" t="s">
        <v>3331</v>
      </c>
      <c r="D1088" s="29" t="s">
        <v>381</v>
      </c>
      <c r="E1088" s="29" t="s">
        <v>382</v>
      </c>
      <c r="F1088" s="29" t="s">
        <v>383</v>
      </c>
      <c r="G1088" s="29">
        <v>60</v>
      </c>
      <c r="H1088" s="29" t="s">
        <v>2067</v>
      </c>
      <c r="I1088" s="29" t="s">
        <v>702</v>
      </c>
      <c r="J1088" s="29" t="s">
        <v>2068</v>
      </c>
      <c r="K1088" s="29" t="s">
        <v>387</v>
      </c>
      <c r="L1088" s="29" t="s">
        <v>2069</v>
      </c>
      <c r="M1088" s="29" t="s">
        <v>2070</v>
      </c>
      <c r="N1088" s="29" t="s">
        <v>2071</v>
      </c>
      <c r="O1088" s="29" t="s">
        <v>1903</v>
      </c>
      <c r="P1088" s="29" t="s">
        <v>1904</v>
      </c>
      <c r="Q1088" s="29" t="s">
        <v>70</v>
      </c>
      <c r="R1088" s="29" t="s">
        <v>16596</v>
      </c>
      <c r="S1088" s="29" t="s">
        <v>16597</v>
      </c>
      <c r="T1088" s="29" t="s">
        <v>16598</v>
      </c>
      <c r="U1088" s="29" t="s">
        <v>16599</v>
      </c>
      <c r="V1088" s="29">
        <v>222</v>
      </c>
      <c r="W1088" s="29" t="s">
        <v>396</v>
      </c>
      <c r="X1088" s="29" t="s">
        <v>16600</v>
      </c>
      <c r="Y1088" s="29" t="s">
        <v>4383</v>
      </c>
      <c r="Z1088" s="29" t="s">
        <v>16601</v>
      </c>
      <c r="AA1088" s="29" t="s">
        <v>16601</v>
      </c>
      <c r="AB1088" s="29" t="s">
        <v>2072</v>
      </c>
      <c r="AC1088" s="29" t="s">
        <v>82</v>
      </c>
      <c r="AD1088" s="29" t="s">
        <v>70</v>
      </c>
      <c r="AE1088" s="29" t="s">
        <v>7273</v>
      </c>
      <c r="AF1088" s="29" t="s">
        <v>16602</v>
      </c>
      <c r="AG1088" s="29">
        <v>-37</v>
      </c>
      <c r="AH1088" s="29" t="s">
        <v>16602</v>
      </c>
      <c r="AI1088" s="29" t="s">
        <v>16603</v>
      </c>
      <c r="AJ1088" s="29">
        <v>31</v>
      </c>
      <c r="AK1088" s="29" t="s">
        <v>16604</v>
      </c>
      <c r="AL1088" s="29" t="s">
        <v>16605</v>
      </c>
      <c r="AM1088" s="29">
        <v>163</v>
      </c>
      <c r="AN1088" s="1">
        <f t="shared" si="60"/>
        <v>1</v>
      </c>
      <c r="AO1088" s="1">
        <f t="shared" si="61"/>
        <v>1</v>
      </c>
      <c r="AP1088" s="30">
        <f t="shared" si="62"/>
        <v>46297</v>
      </c>
      <c r="AQ1088" s="1" t="str">
        <f>IF(COUNTIF('同场线路Rotas do mesmo SC'!A:A,C1088)&gt;0,"Sim","Não")</f>
        <v>Não</v>
      </c>
      <c r="AR1088" s="1" t="str">
        <f>IF(COUNTIF(揽收业务网点!A:A,P1088)&gt;0,"Sim","Não")</f>
        <v>Não</v>
      </c>
    </row>
    <row r="1089" spans="1:44">
      <c r="A1089" s="29" t="s">
        <v>16606</v>
      </c>
      <c r="B1089" s="29" t="s">
        <v>379</v>
      </c>
      <c r="C1089" s="29" t="s">
        <v>3343</v>
      </c>
      <c r="D1089" s="29" t="s">
        <v>381</v>
      </c>
      <c r="E1089" s="29" t="s">
        <v>382</v>
      </c>
      <c r="F1089" s="29" t="s">
        <v>383</v>
      </c>
      <c r="G1089" s="29">
        <v>239</v>
      </c>
      <c r="H1089" s="29" t="s">
        <v>16607</v>
      </c>
      <c r="I1089" s="29" t="s">
        <v>409</v>
      </c>
      <c r="J1089" s="29" t="s">
        <v>1016</v>
      </c>
      <c r="K1089" s="29" t="s">
        <v>387</v>
      </c>
      <c r="L1089" s="29" t="s">
        <v>1017</v>
      </c>
      <c r="M1089" s="29" t="s">
        <v>16608</v>
      </c>
      <c r="N1089" s="29" t="s">
        <v>16609</v>
      </c>
      <c r="O1089" s="29" t="s">
        <v>674</v>
      </c>
      <c r="P1089" s="29" t="s">
        <v>675</v>
      </c>
      <c r="Q1089" s="29" t="s">
        <v>118</v>
      </c>
      <c r="R1089" s="29" t="s">
        <v>16610</v>
      </c>
      <c r="S1089" s="29" t="s">
        <v>16610</v>
      </c>
      <c r="T1089" s="29" t="s">
        <v>16611</v>
      </c>
      <c r="U1089" s="29" t="s">
        <v>16612</v>
      </c>
      <c r="V1089" s="29">
        <v>187</v>
      </c>
      <c r="W1089" s="29" t="s">
        <v>396</v>
      </c>
      <c r="X1089" s="29" t="s">
        <v>16613</v>
      </c>
      <c r="Y1089" s="29" t="s">
        <v>16614</v>
      </c>
      <c r="Z1089" s="29" t="s">
        <v>16615</v>
      </c>
      <c r="AA1089" s="29" t="s">
        <v>16615</v>
      </c>
      <c r="AB1089" s="29" t="s">
        <v>1262</v>
      </c>
      <c r="AC1089" s="29" t="s">
        <v>1263</v>
      </c>
      <c r="AD1089" s="29" t="s">
        <v>118</v>
      </c>
      <c r="AE1089" s="29" t="s">
        <v>15519</v>
      </c>
      <c r="AF1089" s="29" t="s">
        <v>15519</v>
      </c>
      <c r="AG1089" s="29">
        <v>0</v>
      </c>
      <c r="AH1089" s="29" t="s">
        <v>15519</v>
      </c>
      <c r="AI1089" s="29" t="s">
        <v>16616</v>
      </c>
      <c r="AJ1089" s="29">
        <v>18</v>
      </c>
      <c r="AK1089" s="29" t="s">
        <v>16617</v>
      </c>
      <c r="AL1089" s="29" t="s">
        <v>16618</v>
      </c>
      <c r="AM1089" s="29">
        <v>65</v>
      </c>
      <c r="AN1089" s="1">
        <f t="shared" si="60"/>
        <v>1</v>
      </c>
      <c r="AO1089" s="1">
        <f t="shared" si="61"/>
        <v>1</v>
      </c>
      <c r="AP1089" s="30">
        <f t="shared" si="62"/>
        <v>46297</v>
      </c>
      <c r="AQ1089" s="1" t="str">
        <f>IF(COUNTIF('同场线路Rotas do mesmo SC'!A:A,C1089)&gt;0,"Sim","Não")</f>
        <v>Não</v>
      </c>
      <c r="AR1089" s="1" t="str">
        <f>IF(COUNTIF(揽收业务网点!A:A,P1089)&gt;0,"Sim","Não")</f>
        <v>Não</v>
      </c>
    </row>
    <row r="1090" spans="1:44">
      <c r="A1090" s="29" t="s">
        <v>16619</v>
      </c>
      <c r="B1090" s="29" t="s">
        <v>379</v>
      </c>
      <c r="C1090" s="29" t="s">
        <v>3358</v>
      </c>
      <c r="D1090" s="29" t="s">
        <v>381</v>
      </c>
      <c r="E1090" s="29" t="s">
        <v>640</v>
      </c>
      <c r="F1090" s="29" t="s">
        <v>383</v>
      </c>
      <c r="G1090" s="29">
        <v>115</v>
      </c>
      <c r="H1090" s="29" t="s">
        <v>11705</v>
      </c>
      <c r="I1090" s="29" t="s">
        <v>663</v>
      </c>
      <c r="J1090" s="29" t="s">
        <v>1753</v>
      </c>
      <c r="K1090" s="29" t="s">
        <v>387</v>
      </c>
      <c r="L1090" s="29" t="s">
        <v>1754</v>
      </c>
      <c r="M1090" s="29" t="s">
        <v>11706</v>
      </c>
      <c r="N1090" s="29" t="s">
        <v>11707</v>
      </c>
      <c r="O1090" s="29" t="s">
        <v>3359</v>
      </c>
      <c r="P1090" s="29" t="s">
        <v>10</v>
      </c>
      <c r="Q1090" s="29" t="s">
        <v>11</v>
      </c>
      <c r="R1090" s="29" t="s">
        <v>16620</v>
      </c>
      <c r="S1090" s="29" t="s">
        <v>16620</v>
      </c>
      <c r="T1090" s="29" t="s">
        <v>16621</v>
      </c>
      <c r="U1090" s="29" t="s">
        <v>16622</v>
      </c>
      <c r="V1090" s="29">
        <v>211</v>
      </c>
      <c r="W1090" s="29" t="s">
        <v>396</v>
      </c>
      <c r="X1090" s="29" t="s">
        <v>16623</v>
      </c>
      <c r="Y1090" s="29" t="s">
        <v>16624</v>
      </c>
      <c r="Z1090" s="29" t="s">
        <v>16625</v>
      </c>
      <c r="AA1090" s="29" t="s">
        <v>16625</v>
      </c>
      <c r="AB1090" s="29" t="s">
        <v>653</v>
      </c>
      <c r="AC1090" s="29" t="s">
        <v>654</v>
      </c>
      <c r="AD1090" s="29" t="s">
        <v>11</v>
      </c>
      <c r="AE1090" s="29" t="s">
        <v>15415</v>
      </c>
      <c r="AF1090" s="29" t="s">
        <v>16626</v>
      </c>
      <c r="AG1090" s="29">
        <v>-336</v>
      </c>
      <c r="AH1090" s="29" t="s">
        <v>16626</v>
      </c>
      <c r="AI1090" s="29" t="s">
        <v>16627</v>
      </c>
      <c r="AJ1090" s="29">
        <v>146</v>
      </c>
      <c r="AK1090" s="29" t="s">
        <v>16628</v>
      </c>
      <c r="AL1090" s="29" t="s">
        <v>16629</v>
      </c>
      <c r="AM1090" s="29">
        <v>4251</v>
      </c>
      <c r="AN1090" s="1">
        <f t="shared" si="60"/>
        <v>1</v>
      </c>
      <c r="AO1090" s="1">
        <f t="shared" si="61"/>
        <v>1</v>
      </c>
      <c r="AP1090" s="30">
        <f t="shared" si="62"/>
        <v>46297</v>
      </c>
      <c r="AQ1090" s="1" t="str">
        <f>IF(COUNTIF('同场线路Rotas do mesmo SC'!A:A,C1090)&gt;0,"Sim","Não")</f>
        <v>Não</v>
      </c>
      <c r="AR1090" s="1" t="str">
        <f>IF(COUNTIF(揽收业务网点!A:A,P1090)&gt;0,"Sim","Não")</f>
        <v>Sim</v>
      </c>
    </row>
    <row r="1091" spans="1:44">
      <c r="A1091" s="29" t="s">
        <v>16630</v>
      </c>
      <c r="B1091" s="29" t="s">
        <v>379</v>
      </c>
      <c r="C1091" s="29" t="s">
        <v>3370</v>
      </c>
      <c r="D1091" s="29" t="s">
        <v>381</v>
      </c>
      <c r="E1091" s="29" t="s">
        <v>382</v>
      </c>
      <c r="F1091" s="29" t="s">
        <v>383</v>
      </c>
      <c r="G1091" s="29">
        <v>60</v>
      </c>
      <c r="H1091" s="29" t="s">
        <v>3371</v>
      </c>
      <c r="I1091" s="29" t="s">
        <v>512</v>
      </c>
      <c r="J1091" s="29" t="s">
        <v>3372</v>
      </c>
      <c r="K1091" s="29" t="s">
        <v>387</v>
      </c>
      <c r="L1091" s="29" t="s">
        <v>3373</v>
      </c>
      <c r="M1091" s="29" t="s">
        <v>3374</v>
      </c>
      <c r="N1091" s="29" t="s">
        <v>16631</v>
      </c>
      <c r="O1091" s="29" t="s">
        <v>2002</v>
      </c>
      <c r="P1091" s="29" t="s">
        <v>2003</v>
      </c>
      <c r="Q1091" s="29" t="s">
        <v>142</v>
      </c>
      <c r="R1091" s="29" t="s">
        <v>14791</v>
      </c>
      <c r="S1091" s="29" t="s">
        <v>1140</v>
      </c>
      <c r="T1091" s="29" t="s">
        <v>16632</v>
      </c>
      <c r="U1091" s="29" t="s">
        <v>16633</v>
      </c>
      <c r="V1091" s="29">
        <v>12</v>
      </c>
      <c r="W1091" s="29" t="s">
        <v>396</v>
      </c>
      <c r="X1091" s="29" t="s">
        <v>16634</v>
      </c>
      <c r="Y1091" s="29" t="s">
        <v>4383</v>
      </c>
      <c r="Z1091" s="29" t="s">
        <v>16635</v>
      </c>
      <c r="AA1091" s="29" t="s">
        <v>16635</v>
      </c>
      <c r="AB1091" s="29" t="s">
        <v>3382</v>
      </c>
      <c r="AC1091" s="29" t="s">
        <v>3383</v>
      </c>
      <c r="AD1091" s="29" t="s">
        <v>142</v>
      </c>
      <c r="AE1091" s="29" t="s">
        <v>15876</v>
      </c>
      <c r="AF1091" s="29" t="s">
        <v>16636</v>
      </c>
      <c r="AG1091" s="29">
        <v>62</v>
      </c>
      <c r="AH1091" s="29" t="s">
        <v>16636</v>
      </c>
      <c r="AI1091" s="29" t="s">
        <v>16637</v>
      </c>
      <c r="AJ1091" s="29">
        <v>-49</v>
      </c>
      <c r="AK1091" s="29" t="s">
        <v>16638</v>
      </c>
      <c r="AL1091" s="29" t="s">
        <v>16639</v>
      </c>
      <c r="AM1091" s="29">
        <v>171</v>
      </c>
      <c r="AN1091" s="1">
        <f t="shared" si="60"/>
        <v>1</v>
      </c>
      <c r="AO1091" s="1">
        <f t="shared" si="61"/>
        <v>1</v>
      </c>
      <c r="AP1091" s="30">
        <f t="shared" si="62"/>
        <v>46297</v>
      </c>
      <c r="AQ1091" s="1" t="str">
        <f>IF(COUNTIF('同场线路Rotas do mesmo SC'!A:A,C1091)&gt;0,"Sim","Não")</f>
        <v>Não</v>
      </c>
      <c r="AR1091" s="1" t="str">
        <f>IF(COUNTIF(揽收业务网点!A:A,P1091)&gt;0,"Sim","Não")</f>
        <v>Não</v>
      </c>
    </row>
    <row r="1092" spans="1:44">
      <c r="A1092" s="29" t="s">
        <v>16640</v>
      </c>
      <c r="B1092" s="29" t="s">
        <v>379</v>
      </c>
      <c r="C1092" s="29" t="s">
        <v>16641</v>
      </c>
      <c r="D1092" s="29" t="s">
        <v>381</v>
      </c>
      <c r="E1092" s="29" t="s">
        <v>382</v>
      </c>
      <c r="F1092" s="29" t="s">
        <v>732</v>
      </c>
      <c r="G1092" s="29">
        <v>10</v>
      </c>
      <c r="H1092" s="29" t="s">
        <v>2358</v>
      </c>
      <c r="I1092" s="29" t="s">
        <v>385</v>
      </c>
      <c r="J1092" s="29" t="s">
        <v>2106</v>
      </c>
      <c r="K1092" s="29" t="s">
        <v>387</v>
      </c>
      <c r="L1092" s="29" t="s">
        <v>2107</v>
      </c>
      <c r="M1092" s="29" t="s">
        <v>2359</v>
      </c>
      <c r="N1092" s="29" t="s">
        <v>2360</v>
      </c>
      <c r="O1092" s="29" t="s">
        <v>706</v>
      </c>
      <c r="P1092" s="29" t="s">
        <v>707</v>
      </c>
      <c r="Q1092" s="29" t="s">
        <v>2</v>
      </c>
      <c r="R1092" s="29" t="s">
        <v>16642</v>
      </c>
      <c r="S1092" s="29" t="s">
        <v>16643</v>
      </c>
      <c r="T1092" s="29" t="s">
        <v>16644</v>
      </c>
      <c r="U1092" s="29" t="s">
        <v>16645</v>
      </c>
      <c r="V1092" s="29">
        <v>37</v>
      </c>
      <c r="W1092" s="29" t="s">
        <v>396</v>
      </c>
      <c r="X1092" s="29" t="s">
        <v>5799</v>
      </c>
      <c r="Y1092" s="29" t="s">
        <v>15183</v>
      </c>
      <c r="Z1092" s="29" t="s">
        <v>16646</v>
      </c>
      <c r="AA1092" s="29" t="s">
        <v>16646</v>
      </c>
      <c r="AB1092" s="29" t="s">
        <v>16647</v>
      </c>
      <c r="AC1092" s="29" t="s">
        <v>16648</v>
      </c>
      <c r="AD1092" s="29" t="s">
        <v>2</v>
      </c>
      <c r="AE1092" s="29" t="s">
        <v>16649</v>
      </c>
      <c r="AF1092" s="29" t="s">
        <v>16650</v>
      </c>
      <c r="AG1092" s="29">
        <v>-40</v>
      </c>
      <c r="AH1092" s="29" t="s">
        <v>16650</v>
      </c>
      <c r="AI1092" s="29"/>
      <c r="AJ1092" s="29"/>
      <c r="AK1092" s="29"/>
      <c r="AL1092" s="29"/>
      <c r="AM1092" s="29"/>
      <c r="AN1092" s="1">
        <f t="shared" si="60"/>
        <v>1</v>
      </c>
      <c r="AO1092" s="1">
        <f t="shared" si="61"/>
        <v>0</v>
      </c>
      <c r="AP1092" s="30">
        <f t="shared" si="62"/>
        <v>46297</v>
      </c>
      <c r="AQ1092" s="1" t="str">
        <f>IF(COUNTIF('同场线路Rotas do mesmo SC'!A:A,C1092)&gt;0,"Sim","Não")</f>
        <v>Não</v>
      </c>
      <c r="AR1092" s="1" t="str">
        <f>IF(COUNTIF(揽收业务网点!A:A,P1092)&gt;0,"Sim","Não")</f>
        <v>Não</v>
      </c>
    </row>
    <row r="1093" spans="1:44">
      <c r="A1093" s="29" t="s">
        <v>16651</v>
      </c>
      <c r="B1093" s="29" t="s">
        <v>379</v>
      </c>
      <c r="C1093" s="29" t="s">
        <v>792</v>
      </c>
      <c r="D1093" s="29" t="s">
        <v>381</v>
      </c>
      <c r="E1093" s="29" t="s">
        <v>640</v>
      </c>
      <c r="F1093" s="29" t="s">
        <v>732</v>
      </c>
      <c r="G1093" s="29">
        <v>1</v>
      </c>
      <c r="H1093" s="29" t="s">
        <v>1035</v>
      </c>
      <c r="I1093" s="29" t="s">
        <v>409</v>
      </c>
      <c r="J1093" s="29" t="s">
        <v>794</v>
      </c>
      <c r="K1093" s="29" t="s">
        <v>387</v>
      </c>
      <c r="L1093" s="29" t="s">
        <v>795</v>
      </c>
      <c r="M1093" s="29" t="s">
        <v>1036</v>
      </c>
      <c r="N1093" s="29" t="s">
        <v>1037</v>
      </c>
      <c r="O1093" s="29" t="s">
        <v>798</v>
      </c>
      <c r="P1093" s="29" t="s">
        <v>93</v>
      </c>
      <c r="Q1093" s="29" t="s">
        <v>94</v>
      </c>
      <c r="R1093" s="29" t="s">
        <v>16652</v>
      </c>
      <c r="S1093" s="29" t="s">
        <v>16652</v>
      </c>
      <c r="T1093" s="29" t="s">
        <v>16653</v>
      </c>
      <c r="U1093" s="29" t="s">
        <v>16654</v>
      </c>
      <c r="V1093" s="29">
        <v>108</v>
      </c>
      <c r="W1093" s="29" t="s">
        <v>396</v>
      </c>
      <c r="X1093" s="29" t="s">
        <v>16655</v>
      </c>
      <c r="Y1093" s="29" t="s">
        <v>15519</v>
      </c>
      <c r="Z1093" s="29" t="s">
        <v>16656</v>
      </c>
      <c r="AA1093" s="29" t="s">
        <v>16656</v>
      </c>
      <c r="AB1093" s="29" t="s">
        <v>653</v>
      </c>
      <c r="AC1093" s="29" t="s">
        <v>654</v>
      </c>
      <c r="AD1093" s="29" t="s">
        <v>11</v>
      </c>
      <c r="AE1093" s="29" t="s">
        <v>16547</v>
      </c>
      <c r="AF1093" s="29" t="s">
        <v>16657</v>
      </c>
      <c r="AG1093" s="29">
        <v>-462</v>
      </c>
      <c r="AH1093" s="29" t="s">
        <v>16657</v>
      </c>
      <c r="AI1093" s="29" t="s">
        <v>16658</v>
      </c>
      <c r="AJ1093" s="29">
        <v>479</v>
      </c>
      <c r="AK1093" s="29" t="s">
        <v>16659</v>
      </c>
      <c r="AL1093" s="29" t="s">
        <v>16660</v>
      </c>
      <c r="AM1093" s="29">
        <v>3568</v>
      </c>
      <c r="AN1093" s="1">
        <f t="shared" si="60"/>
        <v>1</v>
      </c>
      <c r="AO1093" s="1">
        <f t="shared" si="61"/>
        <v>1</v>
      </c>
      <c r="AP1093" s="30">
        <f t="shared" si="62"/>
        <v>46298</v>
      </c>
      <c r="AQ1093" s="1" t="str">
        <f>IF(COUNTIF('同场线路Rotas do mesmo SC'!A:A,C1093)&gt;0,"Sim","Não")</f>
        <v>Não</v>
      </c>
      <c r="AR1093" s="1" t="str">
        <f>IF(COUNTIF(揽收业务网点!A:A,P1093)&gt;0,"Sim","Não")</f>
        <v>Sim</v>
      </c>
    </row>
    <row r="1094" spans="1:44">
      <c r="A1094" s="29" t="s">
        <v>16661</v>
      </c>
      <c r="B1094" s="29" t="s">
        <v>379</v>
      </c>
      <c r="C1094" s="29" t="s">
        <v>3398</v>
      </c>
      <c r="D1094" s="29" t="s">
        <v>381</v>
      </c>
      <c r="E1094" s="29" t="s">
        <v>382</v>
      </c>
      <c r="F1094" s="29" t="s">
        <v>383</v>
      </c>
      <c r="G1094" s="29">
        <v>8</v>
      </c>
      <c r="H1094" s="29" t="s">
        <v>7127</v>
      </c>
      <c r="I1094" s="29" t="s">
        <v>868</v>
      </c>
      <c r="J1094" s="29" t="s">
        <v>1979</v>
      </c>
      <c r="K1094" s="29" t="s">
        <v>411</v>
      </c>
      <c r="L1094" s="29" t="s">
        <v>1980</v>
      </c>
      <c r="M1094" s="29" t="s">
        <v>7128</v>
      </c>
      <c r="N1094" s="29" t="s">
        <v>7129</v>
      </c>
      <c r="O1094" s="29" t="s">
        <v>653</v>
      </c>
      <c r="P1094" s="29" t="s">
        <v>654</v>
      </c>
      <c r="Q1094" s="29" t="s">
        <v>11</v>
      </c>
      <c r="R1094" s="29" t="s">
        <v>3376</v>
      </c>
      <c r="S1094" s="29" t="s">
        <v>3376</v>
      </c>
      <c r="T1094" s="29" t="s">
        <v>16662</v>
      </c>
      <c r="U1094" s="29" t="s">
        <v>16663</v>
      </c>
      <c r="V1094" s="29">
        <v>118</v>
      </c>
      <c r="W1094" s="29" t="s">
        <v>396</v>
      </c>
      <c r="X1094" s="29" t="s">
        <v>16664</v>
      </c>
      <c r="Y1094" s="29" t="s">
        <v>2309</v>
      </c>
      <c r="Z1094" s="29" t="s">
        <v>16665</v>
      </c>
      <c r="AA1094" s="29" t="s">
        <v>16665</v>
      </c>
      <c r="AB1094" s="29" t="s">
        <v>3407</v>
      </c>
      <c r="AC1094" s="29" t="s">
        <v>68</v>
      </c>
      <c r="AD1094" s="29" t="s">
        <v>11</v>
      </c>
      <c r="AE1094" s="29" t="s">
        <v>16666</v>
      </c>
      <c r="AF1094" s="29" t="s">
        <v>16667</v>
      </c>
      <c r="AG1094" s="29">
        <v>14</v>
      </c>
      <c r="AH1094" s="29" t="s">
        <v>16667</v>
      </c>
      <c r="AI1094" s="29" t="s">
        <v>16668</v>
      </c>
      <c r="AJ1094" s="29">
        <v>11</v>
      </c>
      <c r="AK1094" s="29" t="s">
        <v>16669</v>
      </c>
      <c r="AL1094" s="29" t="s">
        <v>16670</v>
      </c>
      <c r="AM1094" s="29">
        <v>1925</v>
      </c>
      <c r="AN1094" s="1">
        <f t="shared" si="60"/>
        <v>1</v>
      </c>
      <c r="AO1094" s="1">
        <f t="shared" si="61"/>
        <v>1</v>
      </c>
      <c r="AP1094" s="30">
        <f t="shared" si="62"/>
        <v>46297</v>
      </c>
      <c r="AQ1094" s="1" t="str">
        <f>IF(COUNTIF('同场线路Rotas do mesmo SC'!A:A,C1094)&gt;0,"Sim","Não")</f>
        <v>Não</v>
      </c>
      <c r="AR1094" s="1" t="str">
        <f>IF(COUNTIF(揽收业务网点!A:A,P1094)&gt;0,"Sim","Não")</f>
        <v>Não</v>
      </c>
    </row>
    <row r="1095" spans="1:44">
      <c r="A1095" s="29" t="s">
        <v>16671</v>
      </c>
      <c r="B1095" s="29" t="s">
        <v>379</v>
      </c>
      <c r="C1095" s="29" t="s">
        <v>3414</v>
      </c>
      <c r="D1095" s="29" t="s">
        <v>381</v>
      </c>
      <c r="E1095" s="29" t="s">
        <v>640</v>
      </c>
      <c r="F1095" s="29" t="s">
        <v>383</v>
      </c>
      <c r="G1095" s="29">
        <v>41</v>
      </c>
      <c r="H1095" s="29" t="s">
        <v>3037</v>
      </c>
      <c r="I1095" s="29" t="s">
        <v>663</v>
      </c>
      <c r="J1095" s="29" t="s">
        <v>734</v>
      </c>
      <c r="K1095" s="29" t="s">
        <v>387</v>
      </c>
      <c r="L1095" s="29" t="s">
        <v>735</v>
      </c>
      <c r="M1095" s="29" t="s">
        <v>3038</v>
      </c>
      <c r="N1095" s="29" t="s">
        <v>3039</v>
      </c>
      <c r="O1095" s="29" t="s">
        <v>3025</v>
      </c>
      <c r="P1095" s="29" t="s">
        <v>27</v>
      </c>
      <c r="Q1095" s="29" t="s">
        <v>11</v>
      </c>
      <c r="R1095" s="29" t="s">
        <v>16672</v>
      </c>
      <c r="S1095" s="29" t="s">
        <v>16672</v>
      </c>
      <c r="T1095" s="29" t="s">
        <v>16673</v>
      </c>
      <c r="U1095" s="29" t="s">
        <v>16674</v>
      </c>
      <c r="V1095" s="29">
        <v>1562</v>
      </c>
      <c r="W1095" s="29" t="s">
        <v>896</v>
      </c>
      <c r="X1095" s="29" t="s">
        <v>16675</v>
      </c>
      <c r="Y1095" s="29" t="s">
        <v>16614</v>
      </c>
      <c r="Z1095" s="29" t="s">
        <v>16676</v>
      </c>
      <c r="AA1095" s="29" t="s">
        <v>16676</v>
      </c>
      <c r="AB1095" s="29" t="s">
        <v>653</v>
      </c>
      <c r="AC1095" s="29" t="s">
        <v>654</v>
      </c>
      <c r="AD1095" s="29" t="s">
        <v>11</v>
      </c>
      <c r="AE1095" s="29" t="s">
        <v>15270</v>
      </c>
      <c r="AF1095" s="29" t="s">
        <v>16677</v>
      </c>
      <c r="AG1095" s="29">
        <v>-277</v>
      </c>
      <c r="AH1095" s="29" t="s">
        <v>16677</v>
      </c>
      <c r="AI1095" s="29" t="s">
        <v>16678</v>
      </c>
      <c r="AJ1095" s="29">
        <v>-453</v>
      </c>
      <c r="AK1095" s="29" t="s">
        <v>16679</v>
      </c>
      <c r="AL1095" s="29" t="s">
        <v>16680</v>
      </c>
      <c r="AM1095" s="29">
        <v>4452</v>
      </c>
      <c r="AN1095" s="1">
        <f t="shared" si="60"/>
        <v>1</v>
      </c>
      <c r="AO1095" s="1">
        <f t="shared" si="61"/>
        <v>1</v>
      </c>
      <c r="AP1095" s="30">
        <f t="shared" si="62"/>
        <v>46297</v>
      </c>
      <c r="AQ1095" s="1" t="str">
        <f>IF(COUNTIF('同场线路Rotas do mesmo SC'!A:A,C1095)&gt;0,"Sim","Não")</f>
        <v>Não</v>
      </c>
      <c r="AR1095" s="1" t="str">
        <f>IF(COUNTIF(揽收业务网点!A:A,P1095)&gt;0,"Sim","Não")</f>
        <v>Sim</v>
      </c>
    </row>
    <row r="1096" spans="1:44">
      <c r="A1096" s="29" t="s">
        <v>16681</v>
      </c>
      <c r="B1096" s="29" t="s">
        <v>379</v>
      </c>
      <c r="C1096" s="29" t="s">
        <v>3427</v>
      </c>
      <c r="D1096" s="29" t="s">
        <v>381</v>
      </c>
      <c r="E1096" s="29" t="s">
        <v>382</v>
      </c>
      <c r="F1096" s="29" t="s">
        <v>383</v>
      </c>
      <c r="G1096" s="29">
        <v>140</v>
      </c>
      <c r="H1096" s="29" t="s">
        <v>3428</v>
      </c>
      <c r="I1096" s="29" t="s">
        <v>385</v>
      </c>
      <c r="J1096" s="29" t="s">
        <v>3229</v>
      </c>
      <c r="K1096" s="29" t="s">
        <v>387</v>
      </c>
      <c r="L1096" s="29" t="s">
        <v>3230</v>
      </c>
      <c r="M1096" s="29" t="s">
        <v>3429</v>
      </c>
      <c r="N1096" s="29" t="s">
        <v>3430</v>
      </c>
      <c r="O1096" s="29" t="s">
        <v>1435</v>
      </c>
      <c r="P1096" s="29" t="s">
        <v>1436</v>
      </c>
      <c r="Q1096" s="29" t="s">
        <v>5</v>
      </c>
      <c r="R1096" s="29" t="s">
        <v>16682</v>
      </c>
      <c r="S1096" s="29" t="s">
        <v>16683</v>
      </c>
      <c r="T1096" s="29" t="s">
        <v>16684</v>
      </c>
      <c r="U1096" s="29" t="s">
        <v>16685</v>
      </c>
      <c r="V1096" s="29">
        <v>107</v>
      </c>
      <c r="W1096" s="29" t="s">
        <v>396</v>
      </c>
      <c r="X1096" s="29" t="s">
        <v>16686</v>
      </c>
      <c r="Y1096" s="29" t="s">
        <v>4385</v>
      </c>
      <c r="Z1096" s="29" t="s">
        <v>16687</v>
      </c>
      <c r="AA1096" s="29" t="s">
        <v>16687</v>
      </c>
      <c r="AB1096" s="29" t="s">
        <v>3437</v>
      </c>
      <c r="AC1096" s="29" t="s">
        <v>3438</v>
      </c>
      <c r="AD1096" s="29" t="s">
        <v>5</v>
      </c>
      <c r="AE1096" s="29" t="s">
        <v>16688</v>
      </c>
      <c r="AF1096" s="29" t="s">
        <v>16689</v>
      </c>
      <c r="AG1096" s="29">
        <v>-177</v>
      </c>
      <c r="AH1096" s="29" t="s">
        <v>16689</v>
      </c>
      <c r="AI1096" s="29" t="s">
        <v>16690</v>
      </c>
      <c r="AJ1096" s="29">
        <v>11</v>
      </c>
      <c r="AK1096" s="29" t="s">
        <v>16691</v>
      </c>
      <c r="AL1096" s="29" t="s">
        <v>16692</v>
      </c>
      <c r="AM1096" s="29">
        <v>197</v>
      </c>
      <c r="AN1096" s="1">
        <f t="shared" si="60"/>
        <v>1</v>
      </c>
      <c r="AO1096" s="1">
        <f t="shared" si="61"/>
        <v>1</v>
      </c>
      <c r="AP1096" s="30">
        <f t="shared" si="62"/>
        <v>46297</v>
      </c>
      <c r="AQ1096" s="1" t="str">
        <f>IF(COUNTIF('同场线路Rotas do mesmo SC'!A:A,C1096)&gt;0,"Sim","Não")</f>
        <v>Não</v>
      </c>
      <c r="AR1096" s="1" t="str">
        <f>IF(COUNTIF(揽收业务网点!A:A,P1096)&gt;0,"Sim","Não")</f>
        <v>Não</v>
      </c>
    </row>
    <row r="1097" spans="1:44">
      <c r="A1097" s="29" t="s">
        <v>16693</v>
      </c>
      <c r="B1097" s="29" t="s">
        <v>379</v>
      </c>
      <c r="C1097" s="29" t="s">
        <v>3445</v>
      </c>
      <c r="D1097" s="29" t="s">
        <v>381</v>
      </c>
      <c r="E1097" s="29" t="s">
        <v>640</v>
      </c>
      <c r="F1097" s="29" t="s">
        <v>383</v>
      </c>
      <c r="G1097" s="29">
        <v>35</v>
      </c>
      <c r="H1097" s="29" t="s">
        <v>3446</v>
      </c>
      <c r="I1097" s="29" t="s">
        <v>702</v>
      </c>
      <c r="J1097" s="29" t="s">
        <v>3447</v>
      </c>
      <c r="K1097" s="29" t="s">
        <v>387</v>
      </c>
      <c r="L1097" s="29" t="s">
        <v>3448</v>
      </c>
      <c r="M1097" s="29" t="s">
        <v>3449</v>
      </c>
      <c r="N1097" s="29" t="s">
        <v>3450</v>
      </c>
      <c r="O1097" s="29" t="s">
        <v>3451</v>
      </c>
      <c r="P1097" s="29" t="s">
        <v>135</v>
      </c>
      <c r="Q1097" s="29" t="s">
        <v>118</v>
      </c>
      <c r="R1097" s="29" t="s">
        <v>3376</v>
      </c>
      <c r="S1097" s="29" t="s">
        <v>3376</v>
      </c>
      <c r="T1097" s="29" t="s">
        <v>16694</v>
      </c>
      <c r="U1097" s="29" t="s">
        <v>16695</v>
      </c>
      <c r="V1097" s="29">
        <v>1114</v>
      </c>
      <c r="W1097" s="29" t="s">
        <v>396</v>
      </c>
      <c r="X1097" s="29" t="s">
        <v>16696</v>
      </c>
      <c r="Y1097" s="29" t="s">
        <v>16505</v>
      </c>
      <c r="Z1097" s="29" t="s">
        <v>16697</v>
      </c>
      <c r="AA1097" s="29" t="s">
        <v>16697</v>
      </c>
      <c r="AB1097" s="29" t="s">
        <v>3457</v>
      </c>
      <c r="AC1097" s="29" t="s">
        <v>131</v>
      </c>
      <c r="AD1097" s="29" t="s">
        <v>118</v>
      </c>
      <c r="AE1097" s="29" t="s">
        <v>15205</v>
      </c>
      <c r="AF1097" s="29" t="s">
        <v>16698</v>
      </c>
      <c r="AG1097" s="29">
        <v>-197</v>
      </c>
      <c r="AH1097" s="29" t="s">
        <v>16698</v>
      </c>
      <c r="AI1097" s="29" t="s">
        <v>16699</v>
      </c>
      <c r="AJ1097" s="29"/>
      <c r="AK1097" s="29"/>
      <c r="AL1097" s="29"/>
      <c r="AM1097" s="29"/>
      <c r="AN1097" s="1">
        <f t="shared" si="60"/>
        <v>1</v>
      </c>
      <c r="AO1097" s="1">
        <f t="shared" si="61"/>
        <v>1</v>
      </c>
      <c r="AP1097" s="30">
        <f t="shared" si="62"/>
        <v>46297</v>
      </c>
      <c r="AQ1097" s="1" t="str">
        <f>IF(COUNTIF('同场线路Rotas do mesmo SC'!A:A,C1097)&gt;0,"Sim","Não")</f>
        <v>Não</v>
      </c>
      <c r="AR1097" s="1" t="str">
        <f>IF(COUNTIF(揽收业务网点!A:A,P1097)&gt;0,"Sim","Não")</f>
        <v>Sim</v>
      </c>
    </row>
    <row r="1098" spans="1:44">
      <c r="A1098" s="29" t="s">
        <v>16693</v>
      </c>
      <c r="B1098" s="29" t="s">
        <v>379</v>
      </c>
      <c r="C1098" s="29" t="s">
        <v>3445</v>
      </c>
      <c r="D1098" s="29" t="s">
        <v>381</v>
      </c>
      <c r="E1098" s="29" t="s">
        <v>640</v>
      </c>
      <c r="F1098" s="29" t="s">
        <v>383</v>
      </c>
      <c r="G1098" s="29">
        <v>74</v>
      </c>
      <c r="H1098" s="29" t="s">
        <v>3446</v>
      </c>
      <c r="I1098" s="29" t="s">
        <v>702</v>
      </c>
      <c r="J1098" s="29" t="s">
        <v>3447</v>
      </c>
      <c r="K1098" s="29" t="s">
        <v>387</v>
      </c>
      <c r="L1098" s="29" t="s">
        <v>3448</v>
      </c>
      <c r="M1098" s="29" t="s">
        <v>3449</v>
      </c>
      <c r="N1098" s="29" t="s">
        <v>3450</v>
      </c>
      <c r="O1098" s="29" t="s">
        <v>3457</v>
      </c>
      <c r="P1098" s="29" t="s">
        <v>131</v>
      </c>
      <c r="Q1098" s="29" t="s">
        <v>118</v>
      </c>
      <c r="R1098" s="29" t="s">
        <v>16700</v>
      </c>
      <c r="S1098" s="29" t="s">
        <v>16700</v>
      </c>
      <c r="T1098" s="29" t="s">
        <v>16701</v>
      </c>
      <c r="U1098" s="29" t="s">
        <v>16702</v>
      </c>
      <c r="V1098" s="29">
        <v>1300</v>
      </c>
      <c r="W1098" s="29" t="s">
        <v>896</v>
      </c>
      <c r="X1098" s="29" t="s">
        <v>16703</v>
      </c>
      <c r="Y1098" s="29" t="s">
        <v>16704</v>
      </c>
      <c r="Z1098" s="29" t="s">
        <v>16705</v>
      </c>
      <c r="AA1098" s="29" t="s">
        <v>16705</v>
      </c>
      <c r="AB1098" s="29" t="s">
        <v>1262</v>
      </c>
      <c r="AC1098" s="29" t="s">
        <v>1263</v>
      </c>
      <c r="AD1098" s="29" t="s">
        <v>118</v>
      </c>
      <c r="AE1098" s="29" t="s">
        <v>16706</v>
      </c>
      <c r="AF1098" s="29" t="s">
        <v>16707</v>
      </c>
      <c r="AG1098" s="29">
        <v>-194</v>
      </c>
      <c r="AH1098" s="29" t="s">
        <v>16707</v>
      </c>
      <c r="AI1098" s="29" t="s">
        <v>16708</v>
      </c>
      <c r="AJ1098" s="29">
        <v>51</v>
      </c>
      <c r="AK1098" s="29" t="s">
        <v>16709</v>
      </c>
      <c r="AL1098" s="29" t="s">
        <v>16710</v>
      </c>
      <c r="AM1098" s="29">
        <v>63</v>
      </c>
      <c r="AN1098" s="1">
        <f t="shared" si="60"/>
        <v>1</v>
      </c>
      <c r="AO1098" s="1">
        <f t="shared" si="61"/>
        <v>1</v>
      </c>
      <c r="AP1098" s="30">
        <f t="shared" si="62"/>
        <v>46297</v>
      </c>
      <c r="AQ1098" s="1" t="str">
        <f>IF(COUNTIF('同场线路Rotas do mesmo SC'!A:A,C1098)&gt;0,"Sim","Não")</f>
        <v>Não</v>
      </c>
      <c r="AR1098" s="1" t="str">
        <f>IF(COUNTIF(揽收业务网点!A:A,P1098)&gt;0,"Sim","Não")</f>
        <v>Sim</v>
      </c>
    </row>
    <row r="1099" spans="1:44">
      <c r="A1099" s="29" t="s">
        <v>16711</v>
      </c>
      <c r="B1099" s="29" t="s">
        <v>379</v>
      </c>
      <c r="C1099" s="29" t="s">
        <v>16712</v>
      </c>
      <c r="D1099" s="29" t="s">
        <v>381</v>
      </c>
      <c r="E1099" s="29" t="s">
        <v>382</v>
      </c>
      <c r="F1099" s="29" t="s">
        <v>383</v>
      </c>
      <c r="G1099" s="29">
        <v>3</v>
      </c>
      <c r="H1099" s="29" t="s">
        <v>16713</v>
      </c>
      <c r="I1099" s="29" t="s">
        <v>702</v>
      </c>
      <c r="J1099" s="29" t="s">
        <v>16714</v>
      </c>
      <c r="K1099" s="29" t="s">
        <v>387</v>
      </c>
      <c r="L1099" s="29" t="s">
        <v>16715</v>
      </c>
      <c r="M1099" s="29" t="s">
        <v>16716</v>
      </c>
      <c r="N1099" s="29" t="s">
        <v>16717</v>
      </c>
      <c r="O1099" s="29" t="s">
        <v>15196</v>
      </c>
      <c r="P1099" s="29" t="s">
        <v>15197</v>
      </c>
      <c r="Q1099" s="29" t="s">
        <v>5</v>
      </c>
      <c r="R1099" s="29" t="s">
        <v>16718</v>
      </c>
      <c r="S1099" s="29" t="s">
        <v>16719</v>
      </c>
      <c r="T1099" s="29" t="s">
        <v>16720</v>
      </c>
      <c r="U1099" s="29" t="s">
        <v>16721</v>
      </c>
      <c r="V1099" s="29">
        <v>82</v>
      </c>
      <c r="W1099" s="29" t="s">
        <v>396</v>
      </c>
      <c r="X1099" s="29" t="s">
        <v>16722</v>
      </c>
      <c r="Y1099" s="29" t="s">
        <v>7271</v>
      </c>
      <c r="Z1099" s="29" t="s">
        <v>16723</v>
      </c>
      <c r="AA1099" s="29" t="s">
        <v>16723</v>
      </c>
      <c r="AB1099" s="29" t="s">
        <v>16724</v>
      </c>
      <c r="AC1099" s="29" t="s">
        <v>16725</v>
      </c>
      <c r="AD1099" s="29" t="s">
        <v>5</v>
      </c>
      <c r="AE1099" s="29" t="s">
        <v>15850</v>
      </c>
      <c r="AF1099" s="29" t="s">
        <v>16726</v>
      </c>
      <c r="AG1099" s="29">
        <v>29</v>
      </c>
      <c r="AH1099" s="29" t="s">
        <v>16726</v>
      </c>
      <c r="AI1099" s="29" t="s">
        <v>16727</v>
      </c>
      <c r="AJ1099" s="29">
        <v>8</v>
      </c>
      <c r="AK1099" s="29" t="s">
        <v>16728</v>
      </c>
      <c r="AL1099" s="29" t="s">
        <v>16729</v>
      </c>
      <c r="AM1099" s="29">
        <v>286</v>
      </c>
      <c r="AN1099" s="1">
        <f t="shared" si="60"/>
        <v>1</v>
      </c>
      <c r="AO1099" s="1">
        <f t="shared" si="61"/>
        <v>1</v>
      </c>
      <c r="AP1099" s="30">
        <f t="shared" si="62"/>
        <v>46297</v>
      </c>
      <c r="AQ1099" s="1" t="str">
        <f>IF(COUNTIF('同场线路Rotas do mesmo SC'!A:A,C1099)&gt;0,"Sim","Não")</f>
        <v>Não</v>
      </c>
      <c r="AR1099" s="1" t="str">
        <f>IF(COUNTIF(揽收业务网点!A:A,P1099)&gt;0,"Sim","Não")</f>
        <v>Não</v>
      </c>
    </row>
    <row r="1100" spans="1:44">
      <c r="A1100" s="29" t="s">
        <v>16730</v>
      </c>
      <c r="B1100" s="29" t="s">
        <v>379</v>
      </c>
      <c r="C1100" s="29" t="s">
        <v>810</v>
      </c>
      <c r="D1100" s="29" t="s">
        <v>381</v>
      </c>
      <c r="E1100" s="29" t="s">
        <v>640</v>
      </c>
      <c r="F1100" s="29" t="s">
        <v>811</v>
      </c>
      <c r="G1100" s="29">
        <v>132</v>
      </c>
      <c r="H1100" s="29" t="s">
        <v>812</v>
      </c>
      <c r="I1100" s="29" t="s">
        <v>663</v>
      </c>
      <c r="J1100" s="29" t="s">
        <v>794</v>
      </c>
      <c r="K1100" s="29" t="s">
        <v>387</v>
      </c>
      <c r="L1100" s="29" t="s">
        <v>813</v>
      </c>
      <c r="M1100" s="29" t="s">
        <v>814</v>
      </c>
      <c r="N1100" s="29" t="s">
        <v>815</v>
      </c>
      <c r="O1100" s="29" t="s">
        <v>798</v>
      </c>
      <c r="P1100" s="29" t="s">
        <v>93</v>
      </c>
      <c r="Q1100" s="29" t="s">
        <v>94</v>
      </c>
      <c r="R1100" s="29" t="s">
        <v>16731</v>
      </c>
      <c r="S1100" s="29" t="s">
        <v>16732</v>
      </c>
      <c r="T1100" s="29" t="s">
        <v>16733</v>
      </c>
      <c r="U1100" s="29" t="s">
        <v>16734</v>
      </c>
      <c r="V1100" s="29">
        <v>235</v>
      </c>
      <c r="W1100" s="29" t="s">
        <v>396</v>
      </c>
      <c r="X1100" s="29" t="s">
        <v>16735</v>
      </c>
      <c r="Y1100" s="29" t="s">
        <v>16015</v>
      </c>
      <c r="Z1100" s="29" t="s">
        <v>16736</v>
      </c>
      <c r="AA1100" s="29" t="s">
        <v>16736</v>
      </c>
      <c r="AB1100" s="29" t="s">
        <v>653</v>
      </c>
      <c r="AC1100" s="29" t="s">
        <v>654</v>
      </c>
      <c r="AD1100" s="29" t="s">
        <v>11</v>
      </c>
      <c r="AE1100" s="29" t="s">
        <v>16737</v>
      </c>
      <c r="AF1100" s="29" t="s">
        <v>16738</v>
      </c>
      <c r="AG1100" s="29">
        <v>-629</v>
      </c>
      <c r="AH1100" s="29" t="s">
        <v>16738</v>
      </c>
      <c r="AI1100" s="29" t="s">
        <v>16739</v>
      </c>
      <c r="AJ1100" s="29">
        <v>15</v>
      </c>
      <c r="AK1100" s="29" t="s">
        <v>16740</v>
      </c>
      <c r="AL1100" s="29" t="s">
        <v>16741</v>
      </c>
      <c r="AM1100" s="29">
        <v>4274</v>
      </c>
      <c r="AN1100" s="1">
        <f t="shared" si="60"/>
        <v>1</v>
      </c>
      <c r="AO1100" s="1">
        <f t="shared" si="61"/>
        <v>1</v>
      </c>
      <c r="AP1100" s="30">
        <f t="shared" si="62"/>
        <v>46298</v>
      </c>
      <c r="AQ1100" s="1" t="str">
        <f>IF(COUNTIF('同场线路Rotas do mesmo SC'!A:A,C1100)&gt;0,"Sim","Não")</f>
        <v>Não</v>
      </c>
      <c r="AR1100" s="1" t="str">
        <f>IF(COUNTIF(揽收业务网点!A:A,P1100)&gt;0,"Sim","Não")</f>
        <v>Sim</v>
      </c>
    </row>
    <row r="1101" spans="1:44">
      <c r="A1101" s="29" t="s">
        <v>16742</v>
      </c>
      <c r="B1101" s="29" t="s">
        <v>379</v>
      </c>
      <c r="C1101" s="29" t="s">
        <v>3483</v>
      </c>
      <c r="D1101" s="29" t="s">
        <v>381</v>
      </c>
      <c r="E1101" s="29" t="s">
        <v>382</v>
      </c>
      <c r="F1101" s="29" t="s">
        <v>383</v>
      </c>
      <c r="G1101" s="29">
        <v>30</v>
      </c>
      <c r="H1101" s="29" t="s">
        <v>3484</v>
      </c>
      <c r="I1101" s="29" t="s">
        <v>512</v>
      </c>
      <c r="J1101" s="29" t="s">
        <v>3485</v>
      </c>
      <c r="K1101" s="29" t="s">
        <v>387</v>
      </c>
      <c r="L1101" s="29" t="s">
        <v>3486</v>
      </c>
      <c r="M1101" s="29" t="s">
        <v>3485</v>
      </c>
      <c r="N1101" s="29" t="s">
        <v>3487</v>
      </c>
      <c r="O1101" s="29" t="s">
        <v>1807</v>
      </c>
      <c r="P1101" s="29" t="s">
        <v>1808</v>
      </c>
      <c r="Q1101" s="29" t="s">
        <v>2</v>
      </c>
      <c r="R1101" s="29" t="s">
        <v>4859</v>
      </c>
      <c r="S1101" s="29" t="s">
        <v>16743</v>
      </c>
      <c r="T1101" s="29" t="s">
        <v>16744</v>
      </c>
      <c r="U1101" s="29" t="s">
        <v>16745</v>
      </c>
      <c r="V1101" s="29">
        <v>52</v>
      </c>
      <c r="W1101" s="29" t="s">
        <v>396</v>
      </c>
      <c r="X1101" s="29" t="s">
        <v>16746</v>
      </c>
      <c r="Y1101" s="29" t="s">
        <v>16359</v>
      </c>
      <c r="Z1101" s="29" t="s">
        <v>16747</v>
      </c>
      <c r="AA1101" s="29" t="s">
        <v>16747</v>
      </c>
      <c r="AB1101" s="29" t="s">
        <v>3495</v>
      </c>
      <c r="AC1101" s="29" t="s">
        <v>3496</v>
      </c>
      <c r="AD1101" s="29" t="s">
        <v>2</v>
      </c>
      <c r="AE1101" s="29" t="s">
        <v>7271</v>
      </c>
      <c r="AF1101" s="29" t="s">
        <v>16748</v>
      </c>
      <c r="AG1101" s="29">
        <v>-15</v>
      </c>
      <c r="AH1101" s="29" t="s">
        <v>16748</v>
      </c>
      <c r="AI1101" s="29" t="s">
        <v>16749</v>
      </c>
      <c r="AJ1101" s="29">
        <v>132</v>
      </c>
      <c r="AK1101" s="29" t="s">
        <v>16750</v>
      </c>
      <c r="AL1101" s="29" t="s">
        <v>16751</v>
      </c>
      <c r="AM1101" s="29">
        <v>225</v>
      </c>
      <c r="AN1101" s="1">
        <f t="shared" si="60"/>
        <v>1</v>
      </c>
      <c r="AO1101" s="1">
        <f t="shared" si="61"/>
        <v>1</v>
      </c>
      <c r="AP1101" s="30">
        <f t="shared" si="62"/>
        <v>46297</v>
      </c>
      <c r="AQ1101" s="1" t="str">
        <f>IF(COUNTIF('同场线路Rotas do mesmo SC'!A:A,C1101)&gt;0,"Sim","Não")</f>
        <v>Não</v>
      </c>
      <c r="AR1101" s="1" t="str">
        <f>IF(COUNTIF(揽收业务网点!A:A,P1101)&gt;0,"Sim","Não")</f>
        <v>Não</v>
      </c>
    </row>
    <row r="1102" spans="1:44">
      <c r="A1102" s="29" t="s">
        <v>16752</v>
      </c>
      <c r="B1102" s="29" t="s">
        <v>379</v>
      </c>
      <c r="C1102" s="29" t="s">
        <v>3502</v>
      </c>
      <c r="D1102" s="29" t="s">
        <v>381</v>
      </c>
      <c r="E1102" s="29" t="s">
        <v>382</v>
      </c>
      <c r="F1102" s="29" t="s">
        <v>383</v>
      </c>
      <c r="G1102" s="29">
        <v>55</v>
      </c>
      <c r="H1102" s="29" t="s">
        <v>3503</v>
      </c>
      <c r="I1102" s="29" t="s">
        <v>385</v>
      </c>
      <c r="J1102" s="29" t="s">
        <v>3504</v>
      </c>
      <c r="K1102" s="29" t="s">
        <v>387</v>
      </c>
      <c r="L1102" s="29" t="s">
        <v>3505</v>
      </c>
      <c r="M1102" s="29" t="s">
        <v>3506</v>
      </c>
      <c r="N1102" s="29" t="s">
        <v>3507</v>
      </c>
      <c r="O1102" s="29" t="s">
        <v>2002</v>
      </c>
      <c r="P1102" s="29" t="s">
        <v>2003</v>
      </c>
      <c r="Q1102" s="29" t="s">
        <v>142</v>
      </c>
      <c r="R1102" s="29" t="s">
        <v>12436</v>
      </c>
      <c r="S1102" s="29" t="s">
        <v>16753</v>
      </c>
      <c r="T1102" s="29" t="s">
        <v>16754</v>
      </c>
      <c r="U1102" s="29" t="s">
        <v>16755</v>
      </c>
      <c r="V1102" s="29">
        <v>14</v>
      </c>
      <c r="W1102" s="29" t="s">
        <v>396</v>
      </c>
      <c r="X1102" s="29" t="s">
        <v>16756</v>
      </c>
      <c r="Y1102" s="29" t="s">
        <v>4383</v>
      </c>
      <c r="Z1102" s="29" t="s">
        <v>16757</v>
      </c>
      <c r="AA1102" s="29" t="s">
        <v>16757</v>
      </c>
      <c r="AB1102" s="29" t="s">
        <v>3514</v>
      </c>
      <c r="AC1102" s="29" t="s">
        <v>3515</v>
      </c>
      <c r="AD1102" s="29" t="s">
        <v>142</v>
      </c>
      <c r="AE1102" s="29" t="s">
        <v>7273</v>
      </c>
      <c r="AF1102" s="29" t="s">
        <v>16758</v>
      </c>
      <c r="AG1102" s="29">
        <v>-69</v>
      </c>
      <c r="AH1102" s="29" t="s">
        <v>16758</v>
      </c>
      <c r="AI1102" s="29" t="s">
        <v>16759</v>
      </c>
      <c r="AJ1102" s="29">
        <v>152</v>
      </c>
      <c r="AK1102" s="29" t="s">
        <v>16760</v>
      </c>
      <c r="AL1102" s="29" t="s">
        <v>16761</v>
      </c>
      <c r="AM1102" s="29">
        <v>1557</v>
      </c>
      <c r="AN1102" s="1">
        <f t="shared" si="60"/>
        <v>1</v>
      </c>
      <c r="AO1102" s="1">
        <f t="shared" si="61"/>
        <v>1</v>
      </c>
      <c r="AP1102" s="30">
        <f t="shared" si="62"/>
        <v>46297</v>
      </c>
      <c r="AQ1102" s="1" t="str">
        <f>IF(COUNTIF('同场线路Rotas do mesmo SC'!A:A,C1102)&gt;0,"Sim","Não")</f>
        <v>Não</v>
      </c>
      <c r="AR1102" s="1" t="str">
        <f>IF(COUNTIF(揽收业务网点!A:A,P1102)&gt;0,"Sim","Não")</f>
        <v>Não</v>
      </c>
    </row>
    <row r="1103" spans="1:44">
      <c r="A1103" s="29" t="s">
        <v>16762</v>
      </c>
      <c r="B1103" s="29" t="s">
        <v>2590</v>
      </c>
      <c r="C1103" s="29" t="s">
        <v>3521</v>
      </c>
      <c r="D1103" s="29" t="s">
        <v>381</v>
      </c>
      <c r="E1103" s="29" t="s">
        <v>382</v>
      </c>
      <c r="F1103" s="29" t="s">
        <v>383</v>
      </c>
      <c r="G1103" s="29">
        <v>108</v>
      </c>
      <c r="H1103" s="29" t="s">
        <v>1824</v>
      </c>
      <c r="I1103" s="29" t="s">
        <v>1289</v>
      </c>
      <c r="J1103" s="29" t="s">
        <v>3522</v>
      </c>
      <c r="K1103" s="29" t="s">
        <v>387</v>
      </c>
      <c r="L1103" s="29" t="s">
        <v>3523</v>
      </c>
      <c r="M1103" s="29" t="s">
        <v>3524</v>
      </c>
      <c r="N1103" s="29" t="s">
        <v>3525</v>
      </c>
      <c r="O1103" s="29" t="s">
        <v>2341</v>
      </c>
      <c r="P1103" s="29" t="s">
        <v>2342</v>
      </c>
      <c r="Q1103" s="29" t="s">
        <v>5</v>
      </c>
      <c r="R1103" s="29" t="s">
        <v>16763</v>
      </c>
      <c r="S1103" s="29" t="s">
        <v>16764</v>
      </c>
      <c r="T1103" s="29" t="s">
        <v>16765</v>
      </c>
      <c r="U1103" s="29" t="s">
        <v>16766</v>
      </c>
      <c r="V1103" s="29">
        <v>485</v>
      </c>
      <c r="W1103" s="29" t="s">
        <v>396</v>
      </c>
      <c r="X1103" s="29" t="s">
        <v>16767</v>
      </c>
      <c r="Y1103" s="29" t="s">
        <v>4385</v>
      </c>
      <c r="Z1103" s="29" t="s">
        <v>16768</v>
      </c>
      <c r="AA1103" s="29" t="s">
        <v>16768</v>
      </c>
      <c r="AB1103" s="29" t="s">
        <v>3532</v>
      </c>
      <c r="AC1103" s="29" t="s">
        <v>3533</v>
      </c>
      <c r="AD1103" s="29" t="s">
        <v>5</v>
      </c>
      <c r="AE1103" s="29" t="s">
        <v>725</v>
      </c>
      <c r="AF1103" s="29" t="s">
        <v>16769</v>
      </c>
      <c r="AG1103" s="29">
        <v>989</v>
      </c>
      <c r="AH1103" s="29" t="s">
        <v>16769</v>
      </c>
      <c r="AI1103" s="29" t="s">
        <v>16770</v>
      </c>
      <c r="AJ1103" s="29">
        <v>-1024</v>
      </c>
      <c r="AK1103" s="29" t="s">
        <v>16771</v>
      </c>
      <c r="AL1103" s="29" t="s">
        <v>16772</v>
      </c>
      <c r="AM1103" s="29">
        <v>67</v>
      </c>
      <c r="AN1103" s="1">
        <f t="shared" si="60"/>
        <v>1</v>
      </c>
      <c r="AO1103" s="1">
        <f t="shared" si="61"/>
        <v>1</v>
      </c>
      <c r="AP1103" s="30">
        <f t="shared" si="62"/>
        <v>46297</v>
      </c>
      <c r="AQ1103" s="1" t="str">
        <f>IF(COUNTIF('同场线路Rotas do mesmo SC'!A:A,C1103)&gt;0,"Sim","Não")</f>
        <v>Não</v>
      </c>
      <c r="AR1103" s="1" t="str">
        <f>IF(COUNTIF(揽收业务网点!A:A,P1103)&gt;0,"Sim","Não")</f>
        <v>Não</v>
      </c>
    </row>
    <row r="1104" spans="1:44">
      <c r="A1104" s="29" t="s">
        <v>16773</v>
      </c>
      <c r="B1104" s="29" t="s">
        <v>379</v>
      </c>
      <c r="C1104" s="29" t="s">
        <v>3539</v>
      </c>
      <c r="D1104" s="29" t="s">
        <v>381</v>
      </c>
      <c r="E1104" s="29" t="s">
        <v>640</v>
      </c>
      <c r="F1104" s="29" t="s">
        <v>847</v>
      </c>
      <c r="G1104" s="29">
        <v>29</v>
      </c>
      <c r="H1104" s="29" t="s">
        <v>3540</v>
      </c>
      <c r="I1104" s="29" t="s">
        <v>409</v>
      </c>
      <c r="J1104" s="29" t="s">
        <v>642</v>
      </c>
      <c r="K1104" s="29" t="s">
        <v>387</v>
      </c>
      <c r="L1104" s="29" t="s">
        <v>643</v>
      </c>
      <c r="M1104" s="29" t="s">
        <v>3541</v>
      </c>
      <c r="N1104" s="29" t="s">
        <v>3542</v>
      </c>
      <c r="O1104" s="29" t="s">
        <v>1158</v>
      </c>
      <c r="P1104" s="29" t="s">
        <v>159</v>
      </c>
      <c r="Q1104" s="29" t="s">
        <v>145</v>
      </c>
      <c r="R1104" s="29" t="s">
        <v>16774</v>
      </c>
      <c r="S1104" s="29" t="s">
        <v>16774</v>
      </c>
      <c r="T1104" s="29" t="s">
        <v>16775</v>
      </c>
      <c r="U1104" s="29" t="s">
        <v>16776</v>
      </c>
      <c r="V1104" s="29">
        <v>20</v>
      </c>
      <c r="W1104" s="29" t="s">
        <v>396</v>
      </c>
      <c r="X1104" s="29" t="s">
        <v>16777</v>
      </c>
      <c r="Y1104" s="29" t="s">
        <v>15226</v>
      </c>
      <c r="Z1104" s="29" t="s">
        <v>16778</v>
      </c>
      <c r="AA1104" s="29" t="s">
        <v>16778</v>
      </c>
      <c r="AB1104" s="29" t="s">
        <v>1165</v>
      </c>
      <c r="AC1104" s="29" t="s">
        <v>1166</v>
      </c>
      <c r="AD1104" s="29" t="s">
        <v>145</v>
      </c>
      <c r="AE1104" s="29" t="s">
        <v>2208</v>
      </c>
      <c r="AF1104" s="29" t="s">
        <v>16779</v>
      </c>
      <c r="AG1104" s="29">
        <v>-108</v>
      </c>
      <c r="AH1104" s="29" t="s">
        <v>16779</v>
      </c>
      <c r="AI1104" s="29" t="s">
        <v>16780</v>
      </c>
      <c r="AJ1104" s="29">
        <v>74</v>
      </c>
      <c r="AK1104" s="29" t="s">
        <v>16781</v>
      </c>
      <c r="AL1104" s="29" t="s">
        <v>16782</v>
      </c>
      <c r="AM1104" s="29">
        <v>3189</v>
      </c>
      <c r="AN1104" s="1">
        <f t="shared" si="60"/>
        <v>1</v>
      </c>
      <c r="AO1104" s="1">
        <f t="shared" si="61"/>
        <v>1</v>
      </c>
      <c r="AP1104" s="30">
        <f t="shared" si="62"/>
        <v>46297</v>
      </c>
      <c r="AQ1104" s="1" t="str">
        <f>IF(COUNTIF('同场线路Rotas do mesmo SC'!A:A,C1104)&gt;0,"Sim","Não")</f>
        <v>Não</v>
      </c>
      <c r="AR1104" s="1" t="str">
        <f>IF(COUNTIF(揽收业务网点!A:A,P1104)&gt;0,"Sim","Não")</f>
        <v>Sim</v>
      </c>
    </row>
    <row r="1105" spans="1:44">
      <c r="A1105" s="29" t="s">
        <v>16783</v>
      </c>
      <c r="B1105" s="29" t="s">
        <v>379</v>
      </c>
      <c r="C1105" s="29" t="s">
        <v>3553</v>
      </c>
      <c r="D1105" s="29" t="s">
        <v>381</v>
      </c>
      <c r="E1105" s="29" t="s">
        <v>382</v>
      </c>
      <c r="F1105" s="29" t="s">
        <v>732</v>
      </c>
      <c r="G1105" s="29">
        <v>39</v>
      </c>
      <c r="H1105" s="29" t="s">
        <v>5284</v>
      </c>
      <c r="I1105" s="29" t="s">
        <v>868</v>
      </c>
      <c r="J1105" s="29" t="s">
        <v>1979</v>
      </c>
      <c r="K1105" s="29" t="s">
        <v>411</v>
      </c>
      <c r="L1105" s="29" t="s">
        <v>1980</v>
      </c>
      <c r="M1105" s="29" t="s">
        <v>2864</v>
      </c>
      <c r="N1105" s="29" t="s">
        <v>2865</v>
      </c>
      <c r="O1105" s="29" t="s">
        <v>653</v>
      </c>
      <c r="P1105" s="29" t="s">
        <v>654</v>
      </c>
      <c r="Q1105" s="29" t="s">
        <v>11</v>
      </c>
      <c r="R1105" s="29" t="s">
        <v>16784</v>
      </c>
      <c r="S1105" s="29" t="s">
        <v>16784</v>
      </c>
      <c r="T1105" s="29" t="s">
        <v>16785</v>
      </c>
      <c r="U1105" s="29" t="s">
        <v>16786</v>
      </c>
      <c r="V1105" s="29">
        <v>212</v>
      </c>
      <c r="W1105" s="29" t="s">
        <v>396</v>
      </c>
      <c r="X1105" s="29" t="s">
        <v>16787</v>
      </c>
      <c r="Y1105" s="29" t="s">
        <v>15574</v>
      </c>
      <c r="Z1105" s="29" t="s">
        <v>16788</v>
      </c>
      <c r="AA1105" s="29" t="s">
        <v>16788</v>
      </c>
      <c r="AB1105" s="29" t="s">
        <v>2872</v>
      </c>
      <c r="AC1105" s="29" t="s">
        <v>60</v>
      </c>
      <c r="AD1105" s="29" t="s">
        <v>11</v>
      </c>
      <c r="AE1105" s="29" t="s">
        <v>15415</v>
      </c>
      <c r="AF1105" s="29" t="s">
        <v>16789</v>
      </c>
      <c r="AG1105" s="29">
        <v>-96</v>
      </c>
      <c r="AH1105" s="29" t="s">
        <v>16789</v>
      </c>
      <c r="AI1105" s="29" t="s">
        <v>16790</v>
      </c>
      <c r="AJ1105" s="29">
        <v>780</v>
      </c>
      <c r="AK1105" s="29" t="s">
        <v>16791</v>
      </c>
      <c r="AL1105" s="29" t="s">
        <v>16792</v>
      </c>
      <c r="AM1105" s="29">
        <v>91</v>
      </c>
      <c r="AN1105" s="1">
        <f t="shared" si="60"/>
        <v>1</v>
      </c>
      <c r="AO1105" s="1">
        <f t="shared" si="61"/>
        <v>1</v>
      </c>
      <c r="AP1105" s="30">
        <f t="shared" si="62"/>
        <v>46297</v>
      </c>
      <c r="AQ1105" s="1" t="str">
        <f>IF(COUNTIF('同场线路Rotas do mesmo SC'!A:A,C1105)&gt;0,"Sim","Não")</f>
        <v>Não</v>
      </c>
      <c r="AR1105" s="1" t="str">
        <f>IF(COUNTIF(揽收业务网点!A:A,P1105)&gt;0,"Sim","Não")</f>
        <v>Não</v>
      </c>
    </row>
    <row r="1106" spans="1:44">
      <c r="A1106" s="29" t="s">
        <v>16793</v>
      </c>
      <c r="B1106" s="29" t="s">
        <v>379</v>
      </c>
      <c r="C1106" s="29" t="s">
        <v>3603</v>
      </c>
      <c r="D1106" s="29" t="s">
        <v>381</v>
      </c>
      <c r="E1106" s="29" t="s">
        <v>382</v>
      </c>
      <c r="F1106" s="29" t="s">
        <v>383</v>
      </c>
      <c r="G1106" s="29">
        <v>60</v>
      </c>
      <c r="H1106" s="29" t="s">
        <v>3604</v>
      </c>
      <c r="I1106" s="29" t="s">
        <v>385</v>
      </c>
      <c r="J1106" s="29" t="s">
        <v>3605</v>
      </c>
      <c r="K1106" s="29" t="s">
        <v>387</v>
      </c>
      <c r="L1106" s="29" t="s">
        <v>3606</v>
      </c>
      <c r="M1106" s="29" t="s">
        <v>3605</v>
      </c>
      <c r="N1106" s="29" t="s">
        <v>3607</v>
      </c>
      <c r="O1106" s="29" t="s">
        <v>2341</v>
      </c>
      <c r="P1106" s="29" t="s">
        <v>2342</v>
      </c>
      <c r="Q1106" s="29" t="s">
        <v>5</v>
      </c>
      <c r="R1106" s="29" t="s">
        <v>16794</v>
      </c>
      <c r="S1106" s="29" t="s">
        <v>16795</v>
      </c>
      <c r="T1106" s="29" t="s">
        <v>16796</v>
      </c>
      <c r="U1106" s="29" t="s">
        <v>16797</v>
      </c>
      <c r="V1106" s="29">
        <v>973</v>
      </c>
      <c r="W1106" s="29" t="s">
        <v>396</v>
      </c>
      <c r="X1106" s="29" t="s">
        <v>16798</v>
      </c>
      <c r="Y1106" s="29" t="s">
        <v>7271</v>
      </c>
      <c r="Z1106" s="29" t="s">
        <v>16799</v>
      </c>
      <c r="AA1106" s="29" t="s">
        <v>16799</v>
      </c>
      <c r="AB1106" s="29" t="s">
        <v>3614</v>
      </c>
      <c r="AC1106" s="29" t="s">
        <v>3615</v>
      </c>
      <c r="AD1106" s="29" t="s">
        <v>5</v>
      </c>
      <c r="AE1106" s="29" t="s">
        <v>15876</v>
      </c>
      <c r="AF1106" s="29" t="s">
        <v>16800</v>
      </c>
      <c r="AG1106" s="29">
        <v>-118</v>
      </c>
      <c r="AH1106" s="29" t="s">
        <v>16800</v>
      </c>
      <c r="AI1106" s="29" t="s">
        <v>16801</v>
      </c>
      <c r="AJ1106" s="29">
        <v>179</v>
      </c>
      <c r="AK1106" s="29" t="s">
        <v>16802</v>
      </c>
      <c r="AL1106" s="29" t="s">
        <v>16803</v>
      </c>
      <c r="AM1106" s="29">
        <v>208</v>
      </c>
      <c r="AN1106" s="1">
        <f t="shared" si="60"/>
        <v>1</v>
      </c>
      <c r="AO1106" s="1">
        <f t="shared" si="61"/>
        <v>1</v>
      </c>
      <c r="AP1106" s="30">
        <f t="shared" si="62"/>
        <v>46297</v>
      </c>
      <c r="AQ1106" s="1" t="str">
        <f>IF(COUNTIF('同场线路Rotas do mesmo SC'!A:A,C1106)&gt;0,"Sim","Não")</f>
        <v>Não</v>
      </c>
      <c r="AR1106" s="1" t="str">
        <f>IF(COUNTIF(揽收业务网点!A:A,P1106)&gt;0,"Sim","Não")</f>
        <v>Não</v>
      </c>
    </row>
    <row r="1107" spans="1:44">
      <c r="A1107" s="29" t="s">
        <v>16804</v>
      </c>
      <c r="B1107" s="29" t="s">
        <v>379</v>
      </c>
      <c r="C1107" s="29" t="s">
        <v>3621</v>
      </c>
      <c r="D1107" s="29" t="s">
        <v>381</v>
      </c>
      <c r="E1107" s="29" t="s">
        <v>640</v>
      </c>
      <c r="F1107" s="29" t="s">
        <v>732</v>
      </c>
      <c r="G1107" s="29">
        <v>42</v>
      </c>
      <c r="H1107" s="29" t="s">
        <v>3622</v>
      </c>
      <c r="I1107" s="29" t="s">
        <v>868</v>
      </c>
      <c r="J1107" s="29" t="s">
        <v>2476</v>
      </c>
      <c r="K1107" s="29" t="s">
        <v>411</v>
      </c>
      <c r="L1107" s="29" t="s">
        <v>2477</v>
      </c>
      <c r="M1107" s="29" t="s">
        <v>8656</v>
      </c>
      <c r="N1107" s="29" t="s">
        <v>8657</v>
      </c>
      <c r="O1107" s="29" t="s">
        <v>3625</v>
      </c>
      <c r="P1107" s="29" t="s">
        <v>58</v>
      </c>
      <c r="Q1107" s="29" t="s">
        <v>11</v>
      </c>
      <c r="R1107" s="29" t="s">
        <v>16805</v>
      </c>
      <c r="S1107" s="29" t="s">
        <v>16805</v>
      </c>
      <c r="T1107" s="29" t="s">
        <v>16806</v>
      </c>
      <c r="U1107" s="29" t="s">
        <v>16807</v>
      </c>
      <c r="V1107" s="29">
        <v>36</v>
      </c>
      <c r="W1107" s="29" t="s">
        <v>396</v>
      </c>
      <c r="X1107" s="29" t="s">
        <v>16808</v>
      </c>
      <c r="Y1107" s="29" t="s">
        <v>15932</v>
      </c>
      <c r="Z1107" s="29" t="s">
        <v>16809</v>
      </c>
      <c r="AA1107" s="29" t="s">
        <v>16809</v>
      </c>
      <c r="AB1107" s="29" t="s">
        <v>653</v>
      </c>
      <c r="AC1107" s="29" t="s">
        <v>654</v>
      </c>
      <c r="AD1107" s="29" t="s">
        <v>11</v>
      </c>
      <c r="AE1107" s="29" t="s">
        <v>15270</v>
      </c>
      <c r="AF1107" s="29" t="s">
        <v>16810</v>
      </c>
      <c r="AG1107" s="29">
        <v>-117</v>
      </c>
      <c r="AH1107" s="29" t="s">
        <v>16810</v>
      </c>
      <c r="AI1107" s="29" t="s">
        <v>16811</v>
      </c>
      <c r="AJ1107" s="29">
        <v>145</v>
      </c>
      <c r="AK1107" s="29" t="s">
        <v>16812</v>
      </c>
      <c r="AL1107" s="29" t="s">
        <v>16813</v>
      </c>
      <c r="AM1107" s="29">
        <v>963</v>
      </c>
      <c r="AN1107" s="1">
        <f t="shared" si="60"/>
        <v>1</v>
      </c>
      <c r="AO1107" s="1">
        <f t="shared" si="61"/>
        <v>1</v>
      </c>
      <c r="AP1107" s="30">
        <f t="shared" si="62"/>
        <v>46297</v>
      </c>
      <c r="AQ1107" s="1" t="str">
        <f>IF(COUNTIF('同场线路Rotas do mesmo SC'!A:A,C1107)&gt;0,"Sim","Não")</f>
        <v>Não</v>
      </c>
      <c r="AR1107" s="1" t="str">
        <f>IF(COUNTIF(揽收业务网点!A:A,P1107)&gt;0,"Sim","Não")</f>
        <v>Sim</v>
      </c>
    </row>
    <row r="1108" spans="1:44">
      <c r="A1108" s="29" t="s">
        <v>16814</v>
      </c>
      <c r="B1108" s="29" t="s">
        <v>379</v>
      </c>
      <c r="C1108" s="29" t="s">
        <v>3635</v>
      </c>
      <c r="D1108" s="29" t="s">
        <v>381</v>
      </c>
      <c r="E1108" s="29" t="s">
        <v>382</v>
      </c>
      <c r="F1108" s="29" t="s">
        <v>383</v>
      </c>
      <c r="G1108" s="29">
        <v>20</v>
      </c>
      <c r="H1108" s="29" t="s">
        <v>3636</v>
      </c>
      <c r="I1108" s="29" t="s">
        <v>385</v>
      </c>
      <c r="J1108" s="29" t="s">
        <v>3637</v>
      </c>
      <c r="K1108" s="29" t="s">
        <v>387</v>
      </c>
      <c r="L1108" s="29" t="s">
        <v>3638</v>
      </c>
      <c r="M1108" s="29" t="s">
        <v>3639</v>
      </c>
      <c r="N1108" s="29" t="s">
        <v>3640</v>
      </c>
      <c r="O1108" s="29" t="s">
        <v>3195</v>
      </c>
      <c r="P1108" s="29" t="s">
        <v>3196</v>
      </c>
      <c r="Q1108" s="29" t="s">
        <v>5</v>
      </c>
      <c r="R1108" s="29" t="s">
        <v>16815</v>
      </c>
      <c r="S1108" s="29" t="s">
        <v>16816</v>
      </c>
      <c r="T1108" s="29" t="s">
        <v>16817</v>
      </c>
      <c r="U1108" s="29" t="s">
        <v>16818</v>
      </c>
      <c r="V1108" s="29">
        <v>216</v>
      </c>
      <c r="W1108" s="29" t="s">
        <v>396</v>
      </c>
      <c r="X1108" s="29" t="s">
        <v>16819</v>
      </c>
      <c r="Y1108" s="29" t="s">
        <v>7271</v>
      </c>
      <c r="Z1108" s="29" t="s">
        <v>16820</v>
      </c>
      <c r="AA1108" s="29" t="s">
        <v>16820</v>
      </c>
      <c r="AB1108" s="29" t="s">
        <v>3646</v>
      </c>
      <c r="AC1108" s="29" t="s">
        <v>3647</v>
      </c>
      <c r="AD1108" s="29" t="s">
        <v>5</v>
      </c>
      <c r="AE1108" s="29" t="s">
        <v>504</v>
      </c>
      <c r="AF1108" s="29" t="s">
        <v>16821</v>
      </c>
      <c r="AG1108" s="29">
        <v>-16</v>
      </c>
      <c r="AH1108" s="29" t="s">
        <v>16821</v>
      </c>
      <c r="AI1108" s="29" t="s">
        <v>16822</v>
      </c>
      <c r="AJ1108" s="29">
        <v>40</v>
      </c>
      <c r="AK1108" s="29" t="s">
        <v>16823</v>
      </c>
      <c r="AL1108" s="29" t="s">
        <v>16824</v>
      </c>
      <c r="AM1108" s="29">
        <v>158</v>
      </c>
      <c r="AN1108" s="1">
        <f t="shared" si="60"/>
        <v>1</v>
      </c>
      <c r="AO1108" s="1">
        <f t="shared" si="61"/>
        <v>1</v>
      </c>
      <c r="AP1108" s="30">
        <f t="shared" si="62"/>
        <v>46297</v>
      </c>
      <c r="AQ1108" s="1" t="str">
        <f>IF(COUNTIF('同场线路Rotas do mesmo SC'!A:A,C1108)&gt;0,"Sim","Não")</f>
        <v>Não</v>
      </c>
      <c r="AR1108" s="1" t="str">
        <f>IF(COUNTIF(揽收业务网点!A:A,P1108)&gt;0,"Sim","Não")</f>
        <v>Não</v>
      </c>
    </row>
    <row r="1109" spans="1:44">
      <c r="A1109" s="29" t="s">
        <v>16825</v>
      </c>
      <c r="B1109" s="29" t="s">
        <v>379</v>
      </c>
      <c r="C1109" s="29" t="s">
        <v>3653</v>
      </c>
      <c r="D1109" s="29" t="s">
        <v>381</v>
      </c>
      <c r="E1109" s="29" t="s">
        <v>640</v>
      </c>
      <c r="F1109" s="29" t="s">
        <v>383</v>
      </c>
      <c r="G1109" s="29">
        <v>26</v>
      </c>
      <c r="H1109" s="29" t="s">
        <v>2695</v>
      </c>
      <c r="I1109" s="29" t="s">
        <v>702</v>
      </c>
      <c r="J1109" s="29" t="s">
        <v>2696</v>
      </c>
      <c r="K1109" s="29" t="s">
        <v>387</v>
      </c>
      <c r="L1109" s="29" t="s">
        <v>2697</v>
      </c>
      <c r="M1109" s="29" t="s">
        <v>2698</v>
      </c>
      <c r="N1109" s="29" t="s">
        <v>2699</v>
      </c>
      <c r="O1109" s="29" t="s">
        <v>3654</v>
      </c>
      <c r="P1109" s="29" t="s">
        <v>129</v>
      </c>
      <c r="Q1109" s="29" t="s">
        <v>118</v>
      </c>
      <c r="R1109" s="29" t="s">
        <v>16826</v>
      </c>
      <c r="S1109" s="29" t="s">
        <v>16826</v>
      </c>
      <c r="T1109" s="29" t="s">
        <v>16827</v>
      </c>
      <c r="U1109" s="29" t="s">
        <v>16828</v>
      </c>
      <c r="V1109" s="29">
        <v>2</v>
      </c>
      <c r="W1109" s="29" t="s">
        <v>396</v>
      </c>
      <c r="X1109" s="29" t="s">
        <v>16829</v>
      </c>
      <c r="Y1109" s="29" t="s">
        <v>16830</v>
      </c>
      <c r="Z1109" s="29" t="s">
        <v>16831</v>
      </c>
      <c r="AA1109" s="29" t="s">
        <v>16831</v>
      </c>
      <c r="AB1109" s="29" t="s">
        <v>2706</v>
      </c>
      <c r="AC1109" s="29" t="s">
        <v>2707</v>
      </c>
      <c r="AD1109" s="29" t="s">
        <v>118</v>
      </c>
      <c r="AE1109" s="29" t="s">
        <v>16505</v>
      </c>
      <c r="AF1109" s="29" t="s">
        <v>16832</v>
      </c>
      <c r="AG1109" s="29">
        <v>-154</v>
      </c>
      <c r="AH1109" s="29" t="s">
        <v>16832</v>
      </c>
      <c r="AI1109" s="29" t="s">
        <v>16833</v>
      </c>
      <c r="AJ1109" s="29"/>
      <c r="AK1109" s="29"/>
      <c r="AL1109" s="29"/>
      <c r="AM1109" s="29"/>
      <c r="AN1109" s="1">
        <f t="shared" si="60"/>
        <v>1</v>
      </c>
      <c r="AO1109" s="1">
        <f t="shared" si="61"/>
        <v>1</v>
      </c>
      <c r="AP1109" s="30">
        <f t="shared" si="62"/>
        <v>46297</v>
      </c>
      <c r="AQ1109" s="1" t="str">
        <f>IF(COUNTIF('同场线路Rotas do mesmo SC'!A:A,C1109)&gt;0,"Sim","Não")</f>
        <v>Não</v>
      </c>
      <c r="AR1109" s="1" t="str">
        <f>IF(COUNTIF(揽收业务网点!A:A,P1109)&gt;0,"Sim","Não")</f>
        <v>Sim</v>
      </c>
    </row>
    <row r="1110" spans="1:44">
      <c r="A1110" s="29" t="s">
        <v>16834</v>
      </c>
      <c r="B1110" s="29" t="s">
        <v>379</v>
      </c>
      <c r="C1110" s="29" t="s">
        <v>3663</v>
      </c>
      <c r="D1110" s="29" t="s">
        <v>381</v>
      </c>
      <c r="E1110" s="29" t="s">
        <v>382</v>
      </c>
      <c r="F1110" s="29" t="s">
        <v>383</v>
      </c>
      <c r="G1110" s="29">
        <v>130</v>
      </c>
      <c r="H1110" s="29" t="s">
        <v>16835</v>
      </c>
      <c r="I1110" s="29" t="s">
        <v>702</v>
      </c>
      <c r="J1110" s="29" t="s">
        <v>752</v>
      </c>
      <c r="K1110" s="29" t="s">
        <v>387</v>
      </c>
      <c r="L1110" s="29" t="s">
        <v>753</v>
      </c>
      <c r="M1110" s="29" t="s">
        <v>16836</v>
      </c>
      <c r="N1110" s="29" t="s">
        <v>16837</v>
      </c>
      <c r="O1110" s="29" t="s">
        <v>756</v>
      </c>
      <c r="P1110" s="29" t="s">
        <v>757</v>
      </c>
      <c r="Q1110" s="29" t="s">
        <v>142</v>
      </c>
      <c r="R1110" s="29" t="s">
        <v>16838</v>
      </c>
      <c r="S1110" s="29" t="s">
        <v>16839</v>
      </c>
      <c r="T1110" s="29" t="s">
        <v>16840</v>
      </c>
      <c r="U1110" s="29" t="s">
        <v>16841</v>
      </c>
      <c r="V1110" s="29">
        <v>594</v>
      </c>
      <c r="W1110" s="29" t="s">
        <v>396</v>
      </c>
      <c r="X1110" s="29" t="s">
        <v>16842</v>
      </c>
      <c r="Y1110" s="29" t="s">
        <v>2309</v>
      </c>
      <c r="Z1110" s="29" t="s">
        <v>16843</v>
      </c>
      <c r="AA1110" s="29" t="s">
        <v>16843</v>
      </c>
      <c r="AB1110" s="29" t="s">
        <v>3674</v>
      </c>
      <c r="AC1110" s="29" t="s">
        <v>3675</v>
      </c>
      <c r="AD1110" s="29" t="s">
        <v>142</v>
      </c>
      <c r="AE1110" s="29" t="s">
        <v>15850</v>
      </c>
      <c r="AF1110" s="29" t="s">
        <v>16844</v>
      </c>
      <c r="AG1110" s="29">
        <v>-107</v>
      </c>
      <c r="AH1110" s="29" t="s">
        <v>16844</v>
      </c>
      <c r="AI1110" s="29" t="s">
        <v>16845</v>
      </c>
      <c r="AJ1110" s="29">
        <v>260</v>
      </c>
      <c r="AK1110" s="29" t="s">
        <v>16846</v>
      </c>
      <c r="AL1110" s="29" t="s">
        <v>16847</v>
      </c>
      <c r="AM1110" s="29">
        <v>1827</v>
      </c>
      <c r="AN1110" s="1">
        <f t="shared" si="60"/>
        <v>1</v>
      </c>
      <c r="AO1110" s="1">
        <f t="shared" si="61"/>
        <v>1</v>
      </c>
      <c r="AP1110" s="30">
        <f t="shared" si="62"/>
        <v>46297</v>
      </c>
      <c r="AQ1110" s="1" t="str">
        <f>IF(COUNTIF('同场线路Rotas do mesmo SC'!A:A,C1110)&gt;0,"Sim","Não")</f>
        <v>Não</v>
      </c>
      <c r="AR1110" s="1" t="str">
        <f>IF(COUNTIF(揽收业务网点!A:A,P1110)&gt;0,"Sim","Não")</f>
        <v>Não</v>
      </c>
    </row>
    <row r="1111" spans="1:44">
      <c r="A1111" s="29" t="s">
        <v>16848</v>
      </c>
      <c r="B1111" s="29" t="s">
        <v>379</v>
      </c>
      <c r="C1111" s="29" t="s">
        <v>3682</v>
      </c>
      <c r="D1111" s="29" t="s">
        <v>381</v>
      </c>
      <c r="E1111" s="29" t="s">
        <v>382</v>
      </c>
      <c r="F1111" s="29" t="s">
        <v>383</v>
      </c>
      <c r="G1111" s="29">
        <v>180</v>
      </c>
      <c r="H1111" s="29" t="s">
        <v>3683</v>
      </c>
      <c r="I1111" s="29" t="s">
        <v>385</v>
      </c>
      <c r="J1111" s="29" t="s">
        <v>3684</v>
      </c>
      <c r="K1111" s="29" t="s">
        <v>387</v>
      </c>
      <c r="L1111" s="29" t="s">
        <v>3685</v>
      </c>
      <c r="M1111" s="29" t="s">
        <v>3686</v>
      </c>
      <c r="N1111" s="29" t="s">
        <v>3687</v>
      </c>
      <c r="O1111" s="29" t="s">
        <v>3688</v>
      </c>
      <c r="P1111" s="29" t="s">
        <v>3689</v>
      </c>
      <c r="Q1111" s="29" t="s">
        <v>70</v>
      </c>
      <c r="R1111" s="29" t="s">
        <v>1350</v>
      </c>
      <c r="S1111" s="29" t="s">
        <v>9786</v>
      </c>
      <c r="T1111" s="29" t="s">
        <v>16849</v>
      </c>
      <c r="U1111" s="29" t="s">
        <v>16850</v>
      </c>
      <c r="V1111" s="29">
        <v>2</v>
      </c>
      <c r="W1111" s="29" t="s">
        <v>396</v>
      </c>
      <c r="X1111" s="29" t="s">
        <v>16851</v>
      </c>
      <c r="Y1111" s="29" t="s">
        <v>2812</v>
      </c>
      <c r="Z1111" s="29" t="s">
        <v>16852</v>
      </c>
      <c r="AA1111" s="29" t="s">
        <v>16852</v>
      </c>
      <c r="AB1111" s="29" t="s">
        <v>3695</v>
      </c>
      <c r="AC1111" s="29" t="s">
        <v>3696</v>
      </c>
      <c r="AD1111" s="29" t="s">
        <v>70</v>
      </c>
      <c r="AE1111" s="29" t="s">
        <v>4385</v>
      </c>
      <c r="AF1111" s="29" t="s">
        <v>16853</v>
      </c>
      <c r="AG1111" s="29">
        <v>-177</v>
      </c>
      <c r="AH1111" s="29" t="s">
        <v>16853</v>
      </c>
      <c r="AI1111" s="29" t="s">
        <v>16854</v>
      </c>
      <c r="AJ1111" s="29">
        <v>206</v>
      </c>
      <c r="AK1111" s="29" t="s">
        <v>16855</v>
      </c>
      <c r="AL1111" s="29" t="s">
        <v>16856</v>
      </c>
      <c r="AM1111" s="29">
        <v>248</v>
      </c>
      <c r="AN1111" s="1">
        <f t="shared" si="60"/>
        <v>1</v>
      </c>
      <c r="AO1111" s="1">
        <f t="shared" si="61"/>
        <v>1</v>
      </c>
      <c r="AP1111" s="30">
        <f t="shared" si="62"/>
        <v>46297</v>
      </c>
      <c r="AQ1111" s="1" t="str">
        <f>IF(COUNTIF('同场线路Rotas do mesmo SC'!A:A,C1111)&gt;0,"Sim","Não")</f>
        <v>Não</v>
      </c>
      <c r="AR1111" s="1" t="str">
        <f>IF(COUNTIF(揽收业务网点!A:A,P1111)&gt;0,"Sim","Não")</f>
        <v>Não</v>
      </c>
    </row>
    <row r="1112" spans="1:44">
      <c r="A1112" s="29" t="s">
        <v>16857</v>
      </c>
      <c r="B1112" s="29" t="s">
        <v>379</v>
      </c>
      <c r="C1112" s="29" t="s">
        <v>3702</v>
      </c>
      <c r="D1112" s="29" t="s">
        <v>381</v>
      </c>
      <c r="E1112" s="29" t="s">
        <v>382</v>
      </c>
      <c r="F1112" s="29" t="s">
        <v>383</v>
      </c>
      <c r="G1112" s="29">
        <v>46</v>
      </c>
      <c r="H1112" s="29" t="s">
        <v>3703</v>
      </c>
      <c r="I1112" s="29" t="s">
        <v>702</v>
      </c>
      <c r="J1112" s="29" t="s">
        <v>642</v>
      </c>
      <c r="K1112" s="29" t="s">
        <v>387</v>
      </c>
      <c r="L1112" s="29" t="s">
        <v>643</v>
      </c>
      <c r="M1112" s="29" t="s">
        <v>3704</v>
      </c>
      <c r="N1112" s="29" t="s">
        <v>3705</v>
      </c>
      <c r="O1112" s="29" t="s">
        <v>653</v>
      </c>
      <c r="P1112" s="29" t="s">
        <v>654</v>
      </c>
      <c r="Q1112" s="29" t="s">
        <v>11</v>
      </c>
      <c r="R1112" s="29" t="s">
        <v>16858</v>
      </c>
      <c r="S1112" s="29" t="s">
        <v>16859</v>
      </c>
      <c r="T1112" s="29" t="s">
        <v>16860</v>
      </c>
      <c r="U1112" s="29" t="s">
        <v>11233</v>
      </c>
      <c r="V1112" s="29">
        <v>878</v>
      </c>
      <c r="W1112" s="29" t="s">
        <v>396</v>
      </c>
      <c r="X1112" s="29" t="s">
        <v>16861</v>
      </c>
      <c r="Y1112" s="29" t="s">
        <v>16514</v>
      </c>
      <c r="Z1112" s="29" t="s">
        <v>16862</v>
      </c>
      <c r="AA1112" s="29" t="s">
        <v>16862</v>
      </c>
      <c r="AB1112" s="29" t="s">
        <v>1158</v>
      </c>
      <c r="AC1112" s="29" t="s">
        <v>159</v>
      </c>
      <c r="AD1112" s="29" t="s">
        <v>145</v>
      </c>
      <c r="AE1112" s="29" t="s">
        <v>16863</v>
      </c>
      <c r="AF1112" s="29" t="s">
        <v>16864</v>
      </c>
      <c r="AG1112" s="29">
        <v>-67</v>
      </c>
      <c r="AH1112" s="29" t="s">
        <v>16864</v>
      </c>
      <c r="AI1112" s="29" t="s">
        <v>16865</v>
      </c>
      <c r="AJ1112" s="29">
        <v>-1</v>
      </c>
      <c r="AK1112" s="29" t="s">
        <v>16866</v>
      </c>
      <c r="AL1112" s="29" t="s">
        <v>16867</v>
      </c>
      <c r="AM1112" s="29">
        <v>119</v>
      </c>
      <c r="AN1112" s="1">
        <f t="shared" si="60"/>
        <v>1</v>
      </c>
      <c r="AO1112" s="1">
        <f t="shared" si="61"/>
        <v>1</v>
      </c>
      <c r="AP1112" s="30">
        <f t="shared" si="62"/>
        <v>46297</v>
      </c>
      <c r="AQ1112" s="1" t="str">
        <f>IF(COUNTIF('同场线路Rotas do mesmo SC'!A:A,C1112)&gt;0,"Sim","Não")</f>
        <v>Não</v>
      </c>
      <c r="AR1112" s="1" t="str">
        <f>IF(COUNTIF(揽收业务网点!A:A,P1112)&gt;0,"Sim","Não")</f>
        <v>Não</v>
      </c>
    </row>
    <row r="1113" spans="1:44">
      <c r="A1113" s="29" t="s">
        <v>16868</v>
      </c>
      <c r="B1113" s="29" t="s">
        <v>379</v>
      </c>
      <c r="C1113" s="29" t="s">
        <v>828</v>
      </c>
      <c r="D1113" s="29" t="s">
        <v>381</v>
      </c>
      <c r="E1113" s="29" t="s">
        <v>640</v>
      </c>
      <c r="F1113" s="29" t="s">
        <v>829</v>
      </c>
      <c r="G1113" s="29">
        <v>36</v>
      </c>
      <c r="H1113" s="29" t="s">
        <v>830</v>
      </c>
      <c r="I1113" s="29" t="s">
        <v>702</v>
      </c>
      <c r="J1113" s="29" t="s">
        <v>831</v>
      </c>
      <c r="K1113" s="29" t="s">
        <v>387</v>
      </c>
      <c r="L1113" s="29" t="s">
        <v>832</v>
      </c>
      <c r="M1113" s="29" t="s">
        <v>833</v>
      </c>
      <c r="N1113" s="29" t="s">
        <v>834</v>
      </c>
      <c r="O1113" s="29" t="s">
        <v>835</v>
      </c>
      <c r="P1113" s="29" t="s">
        <v>54</v>
      </c>
      <c r="Q1113" s="29" t="s">
        <v>11</v>
      </c>
      <c r="R1113" s="29" t="s">
        <v>9582</v>
      </c>
      <c r="S1113" s="29" t="s">
        <v>9582</v>
      </c>
      <c r="T1113" s="29" t="s">
        <v>16869</v>
      </c>
      <c r="U1113" s="29" t="s">
        <v>16870</v>
      </c>
      <c r="V1113" s="29">
        <v>104</v>
      </c>
      <c r="W1113" s="29" t="s">
        <v>396</v>
      </c>
      <c r="X1113" s="29" t="s">
        <v>16871</v>
      </c>
      <c r="Y1113" s="29" t="s">
        <v>15519</v>
      </c>
      <c r="Z1113" s="29" t="s">
        <v>16872</v>
      </c>
      <c r="AA1113" s="29" t="s">
        <v>16872</v>
      </c>
      <c r="AB1113" s="29" t="s">
        <v>653</v>
      </c>
      <c r="AC1113" s="29" t="s">
        <v>654</v>
      </c>
      <c r="AD1113" s="29" t="s">
        <v>11</v>
      </c>
      <c r="AE1113" s="29" t="s">
        <v>15228</v>
      </c>
      <c r="AF1113" s="29" t="s">
        <v>16873</v>
      </c>
      <c r="AG1113" s="29">
        <v>-215</v>
      </c>
      <c r="AH1113" s="29" t="s">
        <v>16873</v>
      </c>
      <c r="AI1113" s="29" t="s">
        <v>16874</v>
      </c>
      <c r="AJ1113" s="29">
        <v>36</v>
      </c>
      <c r="AK1113" s="29" t="s">
        <v>16875</v>
      </c>
      <c r="AL1113" s="29" t="s">
        <v>16876</v>
      </c>
      <c r="AM1113" s="29">
        <v>1073</v>
      </c>
      <c r="AN1113" s="1">
        <f t="shared" si="60"/>
        <v>1</v>
      </c>
      <c r="AO1113" s="1">
        <f t="shared" si="61"/>
        <v>1</v>
      </c>
      <c r="AP1113" s="30">
        <f t="shared" si="62"/>
        <v>46298</v>
      </c>
      <c r="AQ1113" s="1" t="str">
        <f>IF(COUNTIF('同场线路Rotas do mesmo SC'!A:A,C1113)&gt;0,"Sim","Não")</f>
        <v>Não</v>
      </c>
      <c r="AR1113" s="1" t="str">
        <f>IF(COUNTIF(揽收业务网点!A:A,P1113)&gt;0,"Sim","Não")</f>
        <v>Sim</v>
      </c>
    </row>
    <row r="1114" spans="1:44">
      <c r="A1114" s="29" t="s">
        <v>16877</v>
      </c>
      <c r="B1114" s="29" t="s">
        <v>379</v>
      </c>
      <c r="C1114" s="29" t="s">
        <v>846</v>
      </c>
      <c r="D1114" s="29" t="s">
        <v>381</v>
      </c>
      <c r="E1114" s="29" t="s">
        <v>640</v>
      </c>
      <c r="F1114" s="29" t="s">
        <v>847</v>
      </c>
      <c r="G1114" s="29">
        <v>132</v>
      </c>
      <c r="H1114" s="29" t="s">
        <v>793</v>
      </c>
      <c r="I1114" s="29" t="s">
        <v>409</v>
      </c>
      <c r="J1114" s="29" t="s">
        <v>794</v>
      </c>
      <c r="K1114" s="29" t="s">
        <v>387</v>
      </c>
      <c r="L1114" s="29" t="s">
        <v>813</v>
      </c>
      <c r="M1114" s="29" t="s">
        <v>796</v>
      </c>
      <c r="N1114" s="29" t="s">
        <v>797</v>
      </c>
      <c r="O1114" s="29" t="s">
        <v>798</v>
      </c>
      <c r="P1114" s="29" t="s">
        <v>93</v>
      </c>
      <c r="Q1114" s="29" t="s">
        <v>94</v>
      </c>
      <c r="R1114" s="29" t="s">
        <v>16878</v>
      </c>
      <c r="S1114" s="29" t="s">
        <v>16879</v>
      </c>
      <c r="T1114" s="29" t="s">
        <v>16880</v>
      </c>
      <c r="U1114" s="29" t="s">
        <v>16881</v>
      </c>
      <c r="V1114" s="29">
        <v>740</v>
      </c>
      <c r="W1114" s="29" t="s">
        <v>396</v>
      </c>
      <c r="X1114" s="29" t="s">
        <v>16882</v>
      </c>
      <c r="Y1114" s="29" t="s">
        <v>16883</v>
      </c>
      <c r="Z1114" s="29" t="s">
        <v>16884</v>
      </c>
      <c r="AA1114" s="29" t="s">
        <v>16884</v>
      </c>
      <c r="AB1114" s="29" t="s">
        <v>653</v>
      </c>
      <c r="AC1114" s="29" t="s">
        <v>654</v>
      </c>
      <c r="AD1114" s="29" t="s">
        <v>11</v>
      </c>
      <c r="AE1114" s="29" t="s">
        <v>16885</v>
      </c>
      <c r="AF1114" s="29" t="s">
        <v>16886</v>
      </c>
      <c r="AG1114" s="29">
        <v>-35</v>
      </c>
      <c r="AH1114" s="29" t="s">
        <v>16886</v>
      </c>
      <c r="AI1114" s="29" t="s">
        <v>16887</v>
      </c>
      <c r="AJ1114" s="29">
        <v>-1</v>
      </c>
      <c r="AK1114" s="29" t="s">
        <v>16888</v>
      </c>
      <c r="AL1114" s="29" t="s">
        <v>16889</v>
      </c>
      <c r="AM1114" s="29">
        <v>3426</v>
      </c>
      <c r="AN1114" s="1">
        <f t="shared" si="60"/>
        <v>1</v>
      </c>
      <c r="AO1114" s="1">
        <f t="shared" si="61"/>
        <v>1</v>
      </c>
      <c r="AP1114" s="30">
        <f t="shared" si="62"/>
        <v>46298</v>
      </c>
      <c r="AQ1114" s="1" t="str">
        <f>IF(COUNTIF('同场线路Rotas do mesmo SC'!A:A,C1114)&gt;0,"Sim","Não")</f>
        <v>Não</v>
      </c>
      <c r="AR1114" s="1" t="str">
        <f>IF(COUNTIF(揽收业务网点!A:A,P1114)&gt;0,"Sim","Não")</f>
        <v>Sim</v>
      </c>
    </row>
    <row r="1115" spans="1:44">
      <c r="A1115" s="29" t="s">
        <v>16890</v>
      </c>
      <c r="B1115" s="29" t="s">
        <v>379</v>
      </c>
      <c r="C1115" s="29" t="s">
        <v>16891</v>
      </c>
      <c r="D1115" s="29" t="s">
        <v>381</v>
      </c>
      <c r="E1115" s="29" t="s">
        <v>382</v>
      </c>
      <c r="F1115" s="29" t="s">
        <v>383</v>
      </c>
      <c r="G1115" s="29">
        <v>115</v>
      </c>
      <c r="H1115" s="29" t="s">
        <v>16892</v>
      </c>
      <c r="I1115" s="29" t="s">
        <v>385</v>
      </c>
      <c r="J1115" s="29" t="s">
        <v>3665</v>
      </c>
      <c r="K1115" s="29" t="s">
        <v>387</v>
      </c>
      <c r="L1115" s="29" t="s">
        <v>3666</v>
      </c>
      <c r="M1115" s="29" t="s">
        <v>16893</v>
      </c>
      <c r="N1115" s="29" t="s">
        <v>16894</v>
      </c>
      <c r="O1115" s="29" t="s">
        <v>756</v>
      </c>
      <c r="P1115" s="29" t="s">
        <v>757</v>
      </c>
      <c r="Q1115" s="29" t="s">
        <v>142</v>
      </c>
      <c r="R1115" s="29" t="s">
        <v>16895</v>
      </c>
      <c r="S1115" s="29" t="s">
        <v>16896</v>
      </c>
      <c r="T1115" s="29" t="s">
        <v>16897</v>
      </c>
      <c r="U1115" s="29" t="s">
        <v>16898</v>
      </c>
      <c r="V1115" s="29">
        <v>620</v>
      </c>
      <c r="W1115" s="29" t="s">
        <v>396</v>
      </c>
      <c r="X1115" s="29" t="s">
        <v>16899</v>
      </c>
      <c r="Y1115" s="29" t="s">
        <v>2309</v>
      </c>
      <c r="Z1115" s="29" t="s">
        <v>16900</v>
      </c>
      <c r="AA1115" s="29" t="s">
        <v>16900</v>
      </c>
      <c r="AB1115" s="29" t="s">
        <v>16901</v>
      </c>
      <c r="AC1115" s="29" t="s">
        <v>16902</v>
      </c>
      <c r="AD1115" s="29" t="s">
        <v>142</v>
      </c>
      <c r="AE1115" s="29" t="s">
        <v>1774</v>
      </c>
      <c r="AF1115" s="29" t="s">
        <v>16903</v>
      </c>
      <c r="AG1115" s="29">
        <v>-1585</v>
      </c>
      <c r="AH1115" s="29" t="s">
        <v>16903</v>
      </c>
      <c r="AI1115" s="29" t="s">
        <v>16904</v>
      </c>
      <c r="AJ1115" s="29">
        <v>130</v>
      </c>
      <c r="AK1115" s="29" t="s">
        <v>16905</v>
      </c>
      <c r="AL1115" s="29" t="s">
        <v>16906</v>
      </c>
      <c r="AM1115" s="29">
        <v>1552</v>
      </c>
      <c r="AN1115" s="1">
        <f t="shared" si="60"/>
        <v>1</v>
      </c>
      <c r="AO1115" s="1">
        <f t="shared" si="61"/>
        <v>1</v>
      </c>
      <c r="AP1115" s="30">
        <f t="shared" si="62"/>
        <v>46298</v>
      </c>
      <c r="AQ1115" s="1" t="str">
        <f>IF(COUNTIF('同场线路Rotas do mesmo SC'!A:A,C1115)&gt;0,"Sim","Não")</f>
        <v>Não</v>
      </c>
      <c r="AR1115" s="1" t="str">
        <f>IF(COUNTIF(揽收业务网点!A:A,P1115)&gt;0,"Sim","Não")</f>
        <v>Não</v>
      </c>
    </row>
    <row r="1116" spans="1:44">
      <c r="A1116" s="29" t="s">
        <v>16907</v>
      </c>
      <c r="B1116" s="29" t="s">
        <v>379</v>
      </c>
      <c r="C1116" s="29" t="s">
        <v>866</v>
      </c>
      <c r="D1116" s="29" t="s">
        <v>381</v>
      </c>
      <c r="E1116" s="29" t="s">
        <v>382</v>
      </c>
      <c r="F1116" s="29" t="s">
        <v>732</v>
      </c>
      <c r="G1116" s="29">
        <v>640</v>
      </c>
      <c r="H1116" s="29" t="s">
        <v>3740</v>
      </c>
      <c r="I1116" s="29" t="s">
        <v>868</v>
      </c>
      <c r="J1116" s="29" t="s">
        <v>869</v>
      </c>
      <c r="K1116" s="29" t="s">
        <v>387</v>
      </c>
      <c r="L1116" s="29" t="s">
        <v>870</v>
      </c>
      <c r="M1116" s="29" t="s">
        <v>871</v>
      </c>
      <c r="N1116" s="29" t="s">
        <v>872</v>
      </c>
      <c r="O1116" s="29" t="s">
        <v>873</v>
      </c>
      <c r="P1116" s="29" t="s">
        <v>874</v>
      </c>
      <c r="Q1116" s="29" t="s">
        <v>70</v>
      </c>
      <c r="R1116" s="29" t="s">
        <v>16908</v>
      </c>
      <c r="S1116" s="29" t="s">
        <v>16909</v>
      </c>
      <c r="T1116" s="29" t="s">
        <v>16910</v>
      </c>
      <c r="U1116" s="29" t="s">
        <v>16911</v>
      </c>
      <c r="V1116" s="29">
        <v>478</v>
      </c>
      <c r="W1116" s="29" t="s">
        <v>396</v>
      </c>
      <c r="X1116" s="29" t="s">
        <v>16912</v>
      </c>
      <c r="Y1116" s="29" t="s">
        <v>16128</v>
      </c>
      <c r="Z1116" s="29" t="s">
        <v>16913</v>
      </c>
      <c r="AA1116" s="29" t="s">
        <v>16913</v>
      </c>
      <c r="AB1116" s="29" t="s">
        <v>880</v>
      </c>
      <c r="AC1116" s="29" t="s">
        <v>72</v>
      </c>
      <c r="AD1116" s="29" t="s">
        <v>70</v>
      </c>
      <c r="AE1116" s="29" t="s">
        <v>16914</v>
      </c>
      <c r="AF1116" s="29" t="s">
        <v>16915</v>
      </c>
      <c r="AG1116" s="29">
        <v>-1139</v>
      </c>
      <c r="AH1116" s="29" t="s">
        <v>16915</v>
      </c>
      <c r="AI1116" s="29" t="s">
        <v>16916</v>
      </c>
      <c r="AJ1116" s="29">
        <v>21</v>
      </c>
      <c r="AK1116" s="29" t="s">
        <v>16917</v>
      </c>
      <c r="AL1116" s="29" t="s">
        <v>16918</v>
      </c>
      <c r="AM1116" s="29">
        <v>428</v>
      </c>
      <c r="AN1116" s="1">
        <f t="shared" si="60"/>
        <v>1</v>
      </c>
      <c r="AO1116" s="1">
        <f t="shared" si="61"/>
        <v>1</v>
      </c>
      <c r="AP1116" s="30">
        <f t="shared" si="62"/>
        <v>46298</v>
      </c>
      <c r="AQ1116" s="1" t="str">
        <f>IF(COUNTIF('同场线路Rotas do mesmo SC'!A:A,C1116)&gt;0,"Sim","Não")</f>
        <v>Não</v>
      </c>
      <c r="AR1116" s="1" t="str">
        <f>IF(COUNTIF(揽收业务网点!A:A,P1116)&gt;0,"Sim","Não")</f>
        <v>Não</v>
      </c>
    </row>
    <row r="1117" spans="1:44">
      <c r="A1117" s="29" t="s">
        <v>16919</v>
      </c>
      <c r="B1117" s="29" t="s">
        <v>379</v>
      </c>
      <c r="C1117" s="29" t="s">
        <v>16920</v>
      </c>
      <c r="D1117" s="29" t="s">
        <v>381</v>
      </c>
      <c r="E1117" s="29" t="s">
        <v>382</v>
      </c>
      <c r="F1117" s="29" t="s">
        <v>383</v>
      </c>
      <c r="G1117" s="29">
        <v>115</v>
      </c>
      <c r="H1117" s="29" t="s">
        <v>16921</v>
      </c>
      <c r="I1117" s="29" t="s">
        <v>385</v>
      </c>
      <c r="J1117" s="29" t="s">
        <v>15074</v>
      </c>
      <c r="K1117" s="29" t="s">
        <v>387</v>
      </c>
      <c r="L1117" s="29" t="s">
        <v>15075</v>
      </c>
      <c r="M1117" s="29" t="s">
        <v>16922</v>
      </c>
      <c r="N1117" s="29" t="s">
        <v>16923</v>
      </c>
      <c r="O1117" s="29" t="s">
        <v>756</v>
      </c>
      <c r="P1117" s="29" t="s">
        <v>757</v>
      </c>
      <c r="Q1117" s="29" t="s">
        <v>142</v>
      </c>
      <c r="R1117" s="29" t="s">
        <v>13881</v>
      </c>
      <c r="S1117" s="29" t="s">
        <v>15047</v>
      </c>
      <c r="T1117" s="29" t="s">
        <v>16924</v>
      </c>
      <c r="U1117" s="29" t="s">
        <v>16925</v>
      </c>
      <c r="V1117" s="29">
        <v>609</v>
      </c>
      <c r="W1117" s="29" t="s">
        <v>396</v>
      </c>
      <c r="X1117" s="29" t="s">
        <v>16926</v>
      </c>
      <c r="Y1117" s="29" t="s">
        <v>2309</v>
      </c>
      <c r="Z1117" s="29" t="s">
        <v>16927</v>
      </c>
      <c r="AA1117" s="29" t="s">
        <v>16927</v>
      </c>
      <c r="AB1117" s="29" t="s">
        <v>16928</v>
      </c>
      <c r="AC1117" s="29" t="s">
        <v>16929</v>
      </c>
      <c r="AD1117" s="29" t="s">
        <v>142</v>
      </c>
      <c r="AE1117" s="29" t="s">
        <v>15447</v>
      </c>
      <c r="AF1117" s="29" t="s">
        <v>16930</v>
      </c>
      <c r="AG1117" s="29">
        <v>-1640</v>
      </c>
      <c r="AH1117" s="29" t="s">
        <v>16930</v>
      </c>
      <c r="AI1117" s="29" t="s">
        <v>16931</v>
      </c>
      <c r="AJ1117" s="29">
        <v>129</v>
      </c>
      <c r="AK1117" s="29" t="s">
        <v>16932</v>
      </c>
      <c r="AL1117" s="29" t="s">
        <v>16933</v>
      </c>
      <c r="AM1117" s="29">
        <v>4537</v>
      </c>
      <c r="AN1117" s="1">
        <f t="shared" si="60"/>
        <v>1</v>
      </c>
      <c r="AO1117" s="1">
        <f t="shared" si="61"/>
        <v>1</v>
      </c>
      <c r="AP1117" s="30">
        <f t="shared" si="62"/>
        <v>46298</v>
      </c>
      <c r="AQ1117" s="1" t="str">
        <f>IF(COUNTIF('同场线路Rotas do mesmo SC'!A:A,C1117)&gt;0,"Sim","Não")</f>
        <v>Não</v>
      </c>
      <c r="AR1117" s="1" t="str">
        <f>IF(COUNTIF(揽收业务网点!A:A,P1117)&gt;0,"Sim","Não")</f>
        <v>Não</v>
      </c>
    </row>
    <row r="1118" spans="1:44">
      <c r="A1118" s="29" t="s">
        <v>16934</v>
      </c>
      <c r="B1118" s="29" t="s">
        <v>379</v>
      </c>
      <c r="C1118" s="29" t="s">
        <v>16935</v>
      </c>
      <c r="D1118" s="29" t="s">
        <v>381</v>
      </c>
      <c r="E1118" s="29" t="s">
        <v>382</v>
      </c>
      <c r="F1118" s="29" t="s">
        <v>383</v>
      </c>
      <c r="G1118" s="29">
        <v>40</v>
      </c>
      <c r="H1118" s="29" t="s">
        <v>9262</v>
      </c>
      <c r="I1118" s="29" t="s">
        <v>868</v>
      </c>
      <c r="J1118" s="29" t="s">
        <v>3874</v>
      </c>
      <c r="K1118" s="29" t="s">
        <v>387</v>
      </c>
      <c r="L1118" s="29" t="s">
        <v>3875</v>
      </c>
      <c r="M1118" s="29" t="s">
        <v>9263</v>
      </c>
      <c r="N1118" s="29" t="s">
        <v>9264</v>
      </c>
      <c r="O1118" s="29" t="s">
        <v>1903</v>
      </c>
      <c r="P1118" s="29" t="s">
        <v>1904</v>
      </c>
      <c r="Q1118" s="29" t="s">
        <v>70</v>
      </c>
      <c r="R1118" s="29" t="s">
        <v>16936</v>
      </c>
      <c r="S1118" s="29" t="s">
        <v>16937</v>
      </c>
      <c r="T1118" s="29" t="s">
        <v>16938</v>
      </c>
      <c r="U1118" s="29" t="s">
        <v>16939</v>
      </c>
      <c r="V1118" s="29">
        <v>398</v>
      </c>
      <c r="W1118" s="29" t="s">
        <v>396</v>
      </c>
      <c r="X1118" s="29" t="s">
        <v>16940</v>
      </c>
      <c r="Y1118" s="29" t="s">
        <v>7271</v>
      </c>
      <c r="Z1118" s="29" t="s">
        <v>16941</v>
      </c>
      <c r="AA1118" s="29" t="s">
        <v>16941</v>
      </c>
      <c r="AB1118" s="29" t="s">
        <v>16942</v>
      </c>
      <c r="AC1118" s="29" t="s">
        <v>16943</v>
      </c>
      <c r="AD1118" s="29" t="s">
        <v>70</v>
      </c>
      <c r="AE1118" s="29" t="s">
        <v>16649</v>
      </c>
      <c r="AF1118" s="29" t="s">
        <v>16944</v>
      </c>
      <c r="AG1118" s="29">
        <v>-273</v>
      </c>
      <c r="AH1118" s="29" t="s">
        <v>16944</v>
      </c>
      <c r="AI1118" s="29" t="s">
        <v>16945</v>
      </c>
      <c r="AJ1118" s="29">
        <v>36</v>
      </c>
      <c r="AK1118" s="29" t="s">
        <v>16946</v>
      </c>
      <c r="AL1118" s="29" t="s">
        <v>16947</v>
      </c>
      <c r="AM1118" s="29">
        <v>107</v>
      </c>
      <c r="AN1118" s="1">
        <f t="shared" si="60"/>
        <v>1</v>
      </c>
      <c r="AO1118" s="1">
        <f t="shared" si="61"/>
        <v>1</v>
      </c>
      <c r="AP1118" s="30">
        <f t="shared" si="62"/>
        <v>46297</v>
      </c>
      <c r="AQ1118" s="1" t="str">
        <f>IF(COUNTIF('同场线路Rotas do mesmo SC'!A:A,C1118)&gt;0,"Sim","Não")</f>
        <v>Não</v>
      </c>
      <c r="AR1118" s="1" t="str">
        <f>IF(COUNTIF(揽收业务网点!A:A,P1118)&gt;0,"Sim","Não")</f>
        <v>Não</v>
      </c>
    </row>
    <row r="1119" spans="1:44">
      <c r="A1119" s="29" t="s">
        <v>16948</v>
      </c>
      <c r="B1119" s="29" t="s">
        <v>2590</v>
      </c>
      <c r="C1119" s="29" t="s">
        <v>3768</v>
      </c>
      <c r="D1119" s="29" t="s">
        <v>381</v>
      </c>
      <c r="E1119" s="29" t="s">
        <v>382</v>
      </c>
      <c r="F1119" s="29" t="s">
        <v>383</v>
      </c>
      <c r="G1119" s="29">
        <v>98</v>
      </c>
      <c r="H1119" s="29" t="s">
        <v>3769</v>
      </c>
      <c r="I1119" s="29" t="s">
        <v>868</v>
      </c>
      <c r="J1119" s="29" t="s">
        <v>3770</v>
      </c>
      <c r="K1119" s="29" t="s">
        <v>387</v>
      </c>
      <c r="L1119" s="29" t="s">
        <v>3771</v>
      </c>
      <c r="M1119" s="29" t="s">
        <v>3772</v>
      </c>
      <c r="N1119" s="29" t="s">
        <v>3773</v>
      </c>
      <c r="O1119" s="29" t="s">
        <v>1435</v>
      </c>
      <c r="P1119" s="29" t="s">
        <v>1436</v>
      </c>
      <c r="Q1119" s="29" t="s">
        <v>5</v>
      </c>
      <c r="R1119" s="29" t="s">
        <v>15802</v>
      </c>
      <c r="S1119" s="29" t="s">
        <v>8090</v>
      </c>
      <c r="T1119" s="29" t="s">
        <v>16949</v>
      </c>
      <c r="U1119" s="29" t="s">
        <v>16950</v>
      </c>
      <c r="V1119" s="29">
        <v>2</v>
      </c>
      <c r="W1119" s="29" t="s">
        <v>396</v>
      </c>
      <c r="X1119" s="29" t="s">
        <v>16951</v>
      </c>
      <c r="Y1119" s="29" t="s">
        <v>4385</v>
      </c>
      <c r="Z1119" s="29" t="s">
        <v>16952</v>
      </c>
      <c r="AA1119" s="29" t="s">
        <v>16952</v>
      </c>
      <c r="AB1119" s="29" t="s">
        <v>3779</v>
      </c>
      <c r="AC1119" s="29" t="s">
        <v>3780</v>
      </c>
      <c r="AD1119" s="29" t="s">
        <v>5</v>
      </c>
      <c r="AE1119" s="29" t="s">
        <v>16953</v>
      </c>
      <c r="AF1119" s="29" t="s">
        <v>10589</v>
      </c>
      <c r="AG1119" s="29">
        <v>-1351</v>
      </c>
      <c r="AH1119" s="29" t="s">
        <v>10589</v>
      </c>
      <c r="AI1119" s="29" t="s">
        <v>16954</v>
      </c>
      <c r="AJ1119" s="29">
        <v>1151</v>
      </c>
      <c r="AK1119" s="29" t="s">
        <v>16955</v>
      </c>
      <c r="AL1119" s="29" t="s">
        <v>16956</v>
      </c>
      <c r="AM1119" s="29">
        <v>34</v>
      </c>
      <c r="AN1119" s="1">
        <f t="shared" si="60"/>
        <v>1</v>
      </c>
      <c r="AO1119" s="1">
        <f t="shared" si="61"/>
        <v>1</v>
      </c>
      <c r="AP1119" s="30">
        <f t="shared" si="62"/>
        <v>46297</v>
      </c>
      <c r="AQ1119" s="1" t="str">
        <f>IF(COUNTIF('同场线路Rotas do mesmo SC'!A:A,C1119)&gt;0,"Sim","Não")</f>
        <v>Não</v>
      </c>
      <c r="AR1119" s="1" t="str">
        <f>IF(COUNTIF(揽收业务网点!A:A,P1119)&gt;0,"Sim","Não")</f>
        <v>Não</v>
      </c>
    </row>
    <row r="1120" spans="1:44">
      <c r="A1120" s="29" t="s">
        <v>16957</v>
      </c>
      <c r="B1120" s="29" t="s">
        <v>379</v>
      </c>
      <c r="C1120" s="29" t="s">
        <v>3787</v>
      </c>
      <c r="D1120" s="29" t="s">
        <v>381</v>
      </c>
      <c r="E1120" s="29" t="s">
        <v>382</v>
      </c>
      <c r="F1120" s="29" t="s">
        <v>383</v>
      </c>
      <c r="G1120" s="29">
        <v>60</v>
      </c>
      <c r="H1120" s="29" t="s">
        <v>3788</v>
      </c>
      <c r="I1120" s="29" t="s">
        <v>385</v>
      </c>
      <c r="J1120" s="29" t="s">
        <v>3789</v>
      </c>
      <c r="K1120" s="29" t="s">
        <v>387</v>
      </c>
      <c r="L1120" s="29" t="s">
        <v>3790</v>
      </c>
      <c r="M1120" s="29" t="s">
        <v>3791</v>
      </c>
      <c r="N1120" s="29" t="s">
        <v>3792</v>
      </c>
      <c r="O1120" s="29" t="s">
        <v>899</v>
      </c>
      <c r="P1120" s="29" t="s">
        <v>900</v>
      </c>
      <c r="Q1120" s="29" t="s">
        <v>70</v>
      </c>
      <c r="R1120" s="29" t="s">
        <v>16958</v>
      </c>
      <c r="S1120" s="29" t="s">
        <v>14328</v>
      </c>
      <c r="T1120" s="29" t="s">
        <v>16959</v>
      </c>
      <c r="U1120" s="29" t="s">
        <v>16960</v>
      </c>
      <c r="V1120" s="29">
        <v>38</v>
      </c>
      <c r="W1120" s="29" t="s">
        <v>396</v>
      </c>
      <c r="X1120" s="29" t="s">
        <v>16961</v>
      </c>
      <c r="Y1120" s="29" t="s">
        <v>723</v>
      </c>
      <c r="Z1120" s="29" t="s">
        <v>16962</v>
      </c>
      <c r="AA1120" s="29" t="s">
        <v>16962</v>
      </c>
      <c r="AB1120" s="29" t="s">
        <v>3799</v>
      </c>
      <c r="AC1120" s="29" t="s">
        <v>3800</v>
      </c>
      <c r="AD1120" s="29" t="s">
        <v>70</v>
      </c>
      <c r="AE1120" s="29" t="s">
        <v>7271</v>
      </c>
      <c r="AF1120" s="29" t="s">
        <v>16963</v>
      </c>
      <c r="AG1120" s="29">
        <v>17</v>
      </c>
      <c r="AH1120" s="29" t="s">
        <v>16963</v>
      </c>
      <c r="AI1120" s="29" t="s">
        <v>16964</v>
      </c>
      <c r="AJ1120" s="29">
        <v>23</v>
      </c>
      <c r="AK1120" s="29" t="s">
        <v>16965</v>
      </c>
      <c r="AL1120" s="29" t="s">
        <v>16966</v>
      </c>
      <c r="AM1120" s="29">
        <v>181</v>
      </c>
      <c r="AN1120" s="1">
        <f t="shared" ref="AN1120:AN1183" si="63">IF(X1120="",0,1)</f>
        <v>1</v>
      </c>
      <c r="AO1120" s="1">
        <f t="shared" ref="AO1120:AO1183" si="64">IF(AI1120="",0,1)</f>
        <v>1</v>
      </c>
      <c r="AP1120" s="30">
        <f t="shared" ref="AP1120:AP1183" si="65">DATE(YEAR(AE1120),MONTH(AE1120),DAY(AE1120))</f>
        <v>46297</v>
      </c>
      <c r="AQ1120" s="1" t="str">
        <f>IF(COUNTIF('同场线路Rotas do mesmo SC'!A:A,C1120)&gt;0,"Sim","Não")</f>
        <v>Não</v>
      </c>
      <c r="AR1120" s="1" t="str">
        <f>IF(COUNTIF(揽收业务网点!A:A,P1120)&gt;0,"Sim","Não")</f>
        <v>Não</v>
      </c>
    </row>
    <row r="1121" spans="1:44">
      <c r="A1121" s="29" t="s">
        <v>16967</v>
      </c>
      <c r="B1121" s="29" t="s">
        <v>379</v>
      </c>
      <c r="C1121" s="29" t="s">
        <v>3805</v>
      </c>
      <c r="D1121" s="29" t="s">
        <v>381</v>
      </c>
      <c r="E1121" s="29" t="s">
        <v>382</v>
      </c>
      <c r="F1121" s="29" t="s">
        <v>383</v>
      </c>
      <c r="G1121" s="29">
        <v>96</v>
      </c>
      <c r="H1121" s="29" t="s">
        <v>3806</v>
      </c>
      <c r="I1121" s="29" t="s">
        <v>385</v>
      </c>
      <c r="J1121" s="29" t="s">
        <v>3807</v>
      </c>
      <c r="K1121" s="29" t="s">
        <v>387</v>
      </c>
      <c r="L1121" s="29" t="s">
        <v>3808</v>
      </c>
      <c r="M1121" s="29" t="s">
        <v>3809</v>
      </c>
      <c r="N1121" s="29" t="s">
        <v>3810</v>
      </c>
      <c r="O1121" s="29" t="s">
        <v>461</v>
      </c>
      <c r="P1121" s="29" t="s">
        <v>462</v>
      </c>
      <c r="Q1121" s="29" t="s">
        <v>5</v>
      </c>
      <c r="R1121" s="29" t="s">
        <v>7397</v>
      </c>
      <c r="S1121" s="29" t="s">
        <v>3940</v>
      </c>
      <c r="T1121" s="29" t="s">
        <v>16968</v>
      </c>
      <c r="U1121" s="29" t="s">
        <v>16969</v>
      </c>
      <c r="V1121" s="29">
        <v>212</v>
      </c>
      <c r="W1121" s="29" t="s">
        <v>396</v>
      </c>
      <c r="X1121" s="29" t="s">
        <v>16970</v>
      </c>
      <c r="Y1121" s="29" t="s">
        <v>8035</v>
      </c>
      <c r="Z1121" s="29" t="s">
        <v>16971</v>
      </c>
      <c r="AA1121" s="29" t="s">
        <v>16971</v>
      </c>
      <c r="AB1121" s="29" t="s">
        <v>3817</v>
      </c>
      <c r="AC1121" s="29" t="s">
        <v>3818</v>
      </c>
      <c r="AD1121" s="29" t="s">
        <v>5</v>
      </c>
      <c r="AE1121" s="29" t="s">
        <v>7273</v>
      </c>
      <c r="AF1121" s="29" t="s">
        <v>16972</v>
      </c>
      <c r="AG1121" s="29">
        <v>-6</v>
      </c>
      <c r="AH1121" s="29" t="s">
        <v>16972</v>
      </c>
      <c r="AI1121" s="29" t="s">
        <v>16973</v>
      </c>
      <c r="AJ1121" s="29">
        <v>5</v>
      </c>
      <c r="AK1121" s="29" t="s">
        <v>16974</v>
      </c>
      <c r="AL1121" s="29" t="s">
        <v>16975</v>
      </c>
      <c r="AM1121" s="29">
        <v>27</v>
      </c>
      <c r="AN1121" s="1">
        <f t="shared" si="63"/>
        <v>1</v>
      </c>
      <c r="AO1121" s="1">
        <f t="shared" si="64"/>
        <v>1</v>
      </c>
      <c r="AP1121" s="30">
        <f t="shared" si="65"/>
        <v>46297</v>
      </c>
      <c r="AQ1121" s="1" t="str">
        <f>IF(COUNTIF('同场线路Rotas do mesmo SC'!A:A,C1121)&gt;0,"Sim","Não")</f>
        <v>Não</v>
      </c>
      <c r="AR1121" s="1" t="str">
        <f>IF(COUNTIF(揽收业务网点!A:A,P1121)&gt;0,"Sim","Não")</f>
        <v>Não</v>
      </c>
    </row>
    <row r="1122" spans="1:44">
      <c r="A1122" s="29" t="s">
        <v>16976</v>
      </c>
      <c r="B1122" s="29" t="s">
        <v>379</v>
      </c>
      <c r="C1122" s="29" t="s">
        <v>3824</v>
      </c>
      <c r="D1122" s="29" t="s">
        <v>381</v>
      </c>
      <c r="E1122" s="29" t="s">
        <v>382</v>
      </c>
      <c r="F1122" s="29" t="s">
        <v>383</v>
      </c>
      <c r="G1122" s="29">
        <v>60</v>
      </c>
      <c r="H1122" s="29" t="s">
        <v>2530</v>
      </c>
      <c r="I1122" s="29" t="s">
        <v>385</v>
      </c>
      <c r="J1122" s="29" t="s">
        <v>2531</v>
      </c>
      <c r="K1122" s="29" t="s">
        <v>387</v>
      </c>
      <c r="L1122" s="29" t="s">
        <v>2532</v>
      </c>
      <c r="M1122" s="29" t="s">
        <v>2533</v>
      </c>
      <c r="N1122" s="29" t="s">
        <v>2534</v>
      </c>
      <c r="O1122" s="29" t="s">
        <v>899</v>
      </c>
      <c r="P1122" s="29" t="s">
        <v>900</v>
      </c>
      <c r="Q1122" s="29" t="s">
        <v>70</v>
      </c>
      <c r="R1122" s="29" t="s">
        <v>16977</v>
      </c>
      <c r="S1122" s="29" t="s">
        <v>16978</v>
      </c>
      <c r="T1122" s="29" t="s">
        <v>16979</v>
      </c>
      <c r="U1122" s="29" t="s">
        <v>16072</v>
      </c>
      <c r="V1122" s="29">
        <v>232</v>
      </c>
      <c r="W1122" s="29" t="s">
        <v>396</v>
      </c>
      <c r="X1122" s="29" t="s">
        <v>16980</v>
      </c>
      <c r="Y1122" s="29" t="s">
        <v>723</v>
      </c>
      <c r="Z1122" s="29" t="s">
        <v>16981</v>
      </c>
      <c r="AA1122" s="29" t="s">
        <v>16981</v>
      </c>
      <c r="AB1122" s="29" t="s">
        <v>2535</v>
      </c>
      <c r="AC1122" s="29" t="s">
        <v>91</v>
      </c>
      <c r="AD1122" s="29" t="s">
        <v>70</v>
      </c>
      <c r="AE1122" s="29" t="s">
        <v>7271</v>
      </c>
      <c r="AF1122" s="29" t="s">
        <v>16982</v>
      </c>
      <c r="AG1122" s="29">
        <v>-13</v>
      </c>
      <c r="AH1122" s="29" t="s">
        <v>16982</v>
      </c>
      <c r="AI1122" s="29"/>
      <c r="AJ1122" s="29">
        <v>38</v>
      </c>
      <c r="AK1122" s="29" t="s">
        <v>16983</v>
      </c>
      <c r="AL1122" s="29" t="s">
        <v>16984</v>
      </c>
      <c r="AM1122" s="29">
        <v>189</v>
      </c>
      <c r="AN1122" s="1">
        <f t="shared" si="63"/>
        <v>1</v>
      </c>
      <c r="AO1122" s="1">
        <f t="shared" si="64"/>
        <v>0</v>
      </c>
      <c r="AP1122" s="30">
        <f t="shared" si="65"/>
        <v>46297</v>
      </c>
      <c r="AQ1122" s="1" t="str">
        <f>IF(COUNTIF('同场线路Rotas do mesmo SC'!A:A,C1122)&gt;0,"Sim","Não")</f>
        <v>Não</v>
      </c>
      <c r="AR1122" s="1" t="str">
        <f>IF(COUNTIF(揽收业务网点!A:A,P1122)&gt;0,"Sim","Não")</f>
        <v>Não</v>
      </c>
    </row>
    <row r="1123" spans="1:44">
      <c r="A1123" s="29" t="s">
        <v>16985</v>
      </c>
      <c r="B1123" s="29" t="s">
        <v>379</v>
      </c>
      <c r="C1123" s="29" t="s">
        <v>3835</v>
      </c>
      <c r="D1123" s="29" t="s">
        <v>381</v>
      </c>
      <c r="E1123" s="29" t="s">
        <v>382</v>
      </c>
      <c r="F1123" s="29" t="s">
        <v>383</v>
      </c>
      <c r="G1123" s="29">
        <v>170</v>
      </c>
      <c r="H1123" s="29" t="s">
        <v>16986</v>
      </c>
      <c r="I1123" s="29" t="s">
        <v>385</v>
      </c>
      <c r="J1123" s="29" t="s">
        <v>3837</v>
      </c>
      <c r="K1123" s="29" t="s">
        <v>387</v>
      </c>
      <c r="L1123" s="29" t="s">
        <v>3838</v>
      </c>
      <c r="M1123" s="29" t="s">
        <v>5268</v>
      </c>
      <c r="N1123" s="29" t="s">
        <v>5269</v>
      </c>
      <c r="O1123" s="29" t="s">
        <v>1944</v>
      </c>
      <c r="P1123" s="29" t="s">
        <v>1945</v>
      </c>
      <c r="Q1123" s="29" t="s">
        <v>5</v>
      </c>
      <c r="R1123" s="29" t="s">
        <v>16987</v>
      </c>
      <c r="S1123" s="29" t="s">
        <v>16988</v>
      </c>
      <c r="T1123" s="29" t="s">
        <v>16989</v>
      </c>
      <c r="U1123" s="29" t="s">
        <v>16990</v>
      </c>
      <c r="V1123" s="29">
        <v>148</v>
      </c>
      <c r="W1123" s="29" t="s">
        <v>396</v>
      </c>
      <c r="X1123" s="29" t="s">
        <v>16991</v>
      </c>
      <c r="Y1123" s="29" t="s">
        <v>2309</v>
      </c>
      <c r="Z1123" s="29" t="s">
        <v>16992</v>
      </c>
      <c r="AA1123" s="29" t="s">
        <v>16992</v>
      </c>
      <c r="AB1123" s="29" t="s">
        <v>3847</v>
      </c>
      <c r="AC1123" s="29" t="s">
        <v>3848</v>
      </c>
      <c r="AD1123" s="29" t="s">
        <v>5</v>
      </c>
      <c r="AE1123" s="29" t="s">
        <v>4385</v>
      </c>
      <c r="AF1123" s="29" t="s">
        <v>16993</v>
      </c>
      <c r="AG1123" s="29">
        <v>162</v>
      </c>
      <c r="AH1123" s="29" t="s">
        <v>16993</v>
      </c>
      <c r="AI1123" s="29" t="s">
        <v>16994</v>
      </c>
      <c r="AJ1123" s="29">
        <v>26</v>
      </c>
      <c r="AK1123" s="29" t="s">
        <v>16995</v>
      </c>
      <c r="AL1123" s="29" t="s">
        <v>16996</v>
      </c>
      <c r="AM1123" s="29">
        <v>180</v>
      </c>
      <c r="AN1123" s="1">
        <f t="shared" si="63"/>
        <v>1</v>
      </c>
      <c r="AO1123" s="1">
        <f t="shared" si="64"/>
        <v>1</v>
      </c>
      <c r="AP1123" s="30">
        <f t="shared" si="65"/>
        <v>46297</v>
      </c>
      <c r="AQ1123" s="1" t="str">
        <f>IF(COUNTIF('同场线路Rotas do mesmo SC'!A:A,C1123)&gt;0,"Sim","Não")</f>
        <v>Não</v>
      </c>
      <c r="AR1123" s="1" t="str">
        <f>IF(COUNTIF(揽收业务网点!A:A,P1123)&gt;0,"Sim","Não")</f>
        <v>Não</v>
      </c>
    </row>
    <row r="1124" spans="1:44">
      <c r="A1124" s="29" t="s">
        <v>16997</v>
      </c>
      <c r="B1124" s="29" t="s">
        <v>379</v>
      </c>
      <c r="C1124" s="29" t="s">
        <v>3854</v>
      </c>
      <c r="D1124" s="29" t="s">
        <v>381</v>
      </c>
      <c r="E1124" s="29" t="s">
        <v>382</v>
      </c>
      <c r="F1124" s="29" t="s">
        <v>383</v>
      </c>
      <c r="G1124" s="29">
        <v>60</v>
      </c>
      <c r="H1124" s="29" t="s">
        <v>3855</v>
      </c>
      <c r="I1124" s="29" t="s">
        <v>385</v>
      </c>
      <c r="J1124" s="29" t="s">
        <v>3856</v>
      </c>
      <c r="K1124" s="29" t="s">
        <v>387</v>
      </c>
      <c r="L1124" s="29" t="s">
        <v>3857</v>
      </c>
      <c r="M1124" s="29" t="s">
        <v>3856</v>
      </c>
      <c r="N1124" s="29" t="s">
        <v>3858</v>
      </c>
      <c r="O1124" s="29" t="s">
        <v>1903</v>
      </c>
      <c r="P1124" s="29" t="s">
        <v>1904</v>
      </c>
      <c r="Q1124" s="29" t="s">
        <v>70</v>
      </c>
      <c r="R1124" s="29" t="s">
        <v>16998</v>
      </c>
      <c r="S1124" s="29" t="s">
        <v>16999</v>
      </c>
      <c r="T1124" s="29" t="s">
        <v>17000</v>
      </c>
      <c r="U1124" s="29" t="s">
        <v>17001</v>
      </c>
      <c r="V1124" s="29">
        <v>365</v>
      </c>
      <c r="W1124" s="29" t="s">
        <v>396</v>
      </c>
      <c r="X1124" s="29" t="s">
        <v>17002</v>
      </c>
      <c r="Y1124" s="29" t="s">
        <v>4383</v>
      </c>
      <c r="Z1124" s="29" t="s">
        <v>17003</v>
      </c>
      <c r="AA1124" s="29" t="s">
        <v>17003</v>
      </c>
      <c r="AB1124" s="29" t="s">
        <v>3865</v>
      </c>
      <c r="AC1124" s="29" t="s">
        <v>3866</v>
      </c>
      <c r="AD1124" s="29" t="s">
        <v>70</v>
      </c>
      <c r="AE1124" s="29" t="s">
        <v>7273</v>
      </c>
      <c r="AF1124" s="29" t="s">
        <v>17004</v>
      </c>
      <c r="AG1124" s="29">
        <v>-36</v>
      </c>
      <c r="AH1124" s="29" t="s">
        <v>17004</v>
      </c>
      <c r="AI1124" s="29" t="s">
        <v>17005</v>
      </c>
      <c r="AJ1124" s="29">
        <v>37</v>
      </c>
      <c r="AK1124" s="29" t="s">
        <v>17006</v>
      </c>
      <c r="AL1124" s="29" t="s">
        <v>17007</v>
      </c>
      <c r="AM1124" s="29">
        <v>170</v>
      </c>
      <c r="AN1124" s="1">
        <f t="shared" si="63"/>
        <v>1</v>
      </c>
      <c r="AO1124" s="1">
        <f t="shared" si="64"/>
        <v>1</v>
      </c>
      <c r="AP1124" s="30">
        <f t="shared" si="65"/>
        <v>46297</v>
      </c>
      <c r="AQ1124" s="1" t="str">
        <f>IF(COUNTIF('同场线路Rotas do mesmo SC'!A:A,C1124)&gt;0,"Sim","Não")</f>
        <v>Não</v>
      </c>
      <c r="AR1124" s="1" t="str">
        <f>IF(COUNTIF(揽收业务网点!A:A,P1124)&gt;0,"Sim","Não")</f>
        <v>Não</v>
      </c>
    </row>
    <row r="1125" spans="1:44">
      <c r="A1125" s="29" t="s">
        <v>17008</v>
      </c>
      <c r="B1125" s="29" t="s">
        <v>379</v>
      </c>
      <c r="C1125" s="29" t="s">
        <v>17009</v>
      </c>
      <c r="D1125" s="29" t="s">
        <v>381</v>
      </c>
      <c r="E1125" s="29" t="s">
        <v>382</v>
      </c>
      <c r="F1125" s="29" t="s">
        <v>383</v>
      </c>
      <c r="G1125" s="29">
        <v>86</v>
      </c>
      <c r="H1125" s="29" t="s">
        <v>17010</v>
      </c>
      <c r="I1125" s="29" t="s">
        <v>512</v>
      </c>
      <c r="J1125" s="29" t="s">
        <v>17011</v>
      </c>
      <c r="K1125" s="29" t="s">
        <v>387</v>
      </c>
      <c r="L1125" s="29" t="s">
        <v>17012</v>
      </c>
      <c r="M1125" s="29" t="s">
        <v>17011</v>
      </c>
      <c r="N1125" s="29" t="s">
        <v>17013</v>
      </c>
      <c r="O1125" s="29" t="s">
        <v>15946</v>
      </c>
      <c r="P1125" s="29" t="s">
        <v>15947</v>
      </c>
      <c r="Q1125" s="29" t="s">
        <v>2</v>
      </c>
      <c r="R1125" s="29" t="s">
        <v>12884</v>
      </c>
      <c r="S1125" s="29" t="s">
        <v>17014</v>
      </c>
      <c r="T1125" s="29" t="s">
        <v>17015</v>
      </c>
      <c r="U1125" s="29" t="s">
        <v>17016</v>
      </c>
      <c r="V1125" s="29">
        <v>1</v>
      </c>
      <c r="W1125" s="29" t="s">
        <v>396</v>
      </c>
      <c r="X1125" s="29" t="s">
        <v>17017</v>
      </c>
      <c r="Y1125" s="29" t="s">
        <v>4385</v>
      </c>
      <c r="Z1125" s="29" t="s">
        <v>17018</v>
      </c>
      <c r="AA1125" s="29" t="s">
        <v>17018</v>
      </c>
      <c r="AB1125" s="29" t="s">
        <v>17019</v>
      </c>
      <c r="AC1125" s="29" t="s">
        <v>17020</v>
      </c>
      <c r="AD1125" s="29" t="s">
        <v>2</v>
      </c>
      <c r="AE1125" s="29" t="s">
        <v>725</v>
      </c>
      <c r="AF1125" s="29" t="s">
        <v>17021</v>
      </c>
      <c r="AG1125" s="29">
        <v>-266</v>
      </c>
      <c r="AH1125" s="29" t="s">
        <v>17021</v>
      </c>
      <c r="AI1125" s="29" t="s">
        <v>16580</v>
      </c>
      <c r="AJ1125" s="29">
        <v>124</v>
      </c>
      <c r="AK1125" s="29" t="s">
        <v>17022</v>
      </c>
      <c r="AL1125" s="29" t="s">
        <v>17023</v>
      </c>
      <c r="AM1125" s="29">
        <v>343</v>
      </c>
      <c r="AN1125" s="1">
        <f t="shared" si="63"/>
        <v>1</v>
      </c>
      <c r="AO1125" s="1">
        <f t="shared" si="64"/>
        <v>1</v>
      </c>
      <c r="AP1125" s="30">
        <f t="shared" si="65"/>
        <v>46297</v>
      </c>
      <c r="AQ1125" s="1" t="str">
        <f>IF(COUNTIF('同场线路Rotas do mesmo SC'!A:A,C1125)&gt;0,"Sim","Não")</f>
        <v>Não</v>
      </c>
      <c r="AR1125" s="1" t="str">
        <f>IF(COUNTIF(揽收业务网点!A:A,P1125)&gt;0,"Sim","Não")</f>
        <v>Não</v>
      </c>
    </row>
    <row r="1126" spans="1:44">
      <c r="A1126" s="29" t="s">
        <v>17024</v>
      </c>
      <c r="B1126" s="29" t="s">
        <v>379</v>
      </c>
      <c r="C1126" s="29" t="s">
        <v>3872</v>
      </c>
      <c r="D1126" s="29" t="s">
        <v>381</v>
      </c>
      <c r="E1126" s="29" t="s">
        <v>382</v>
      </c>
      <c r="F1126" s="29" t="s">
        <v>383</v>
      </c>
      <c r="G1126" s="29">
        <v>120</v>
      </c>
      <c r="H1126" s="29" t="s">
        <v>3873</v>
      </c>
      <c r="I1126" s="29" t="s">
        <v>385</v>
      </c>
      <c r="J1126" s="29" t="s">
        <v>3874</v>
      </c>
      <c r="K1126" s="29" t="s">
        <v>387</v>
      </c>
      <c r="L1126" s="29" t="s">
        <v>3875</v>
      </c>
      <c r="M1126" s="29" t="s">
        <v>3876</v>
      </c>
      <c r="N1126" s="29" t="s">
        <v>3877</v>
      </c>
      <c r="O1126" s="29" t="s">
        <v>1903</v>
      </c>
      <c r="P1126" s="29" t="s">
        <v>1904</v>
      </c>
      <c r="Q1126" s="29" t="s">
        <v>70</v>
      </c>
      <c r="R1126" s="29" t="s">
        <v>10791</v>
      </c>
      <c r="S1126" s="29" t="s">
        <v>16234</v>
      </c>
      <c r="T1126" s="29" t="s">
        <v>17025</v>
      </c>
      <c r="U1126" s="29" t="s">
        <v>17026</v>
      </c>
      <c r="V1126" s="29">
        <v>365</v>
      </c>
      <c r="W1126" s="29" t="s">
        <v>396</v>
      </c>
      <c r="X1126" s="29" t="s">
        <v>17027</v>
      </c>
      <c r="Y1126" s="29" t="s">
        <v>7271</v>
      </c>
      <c r="Z1126" s="29" t="s">
        <v>17028</v>
      </c>
      <c r="AA1126" s="29" t="s">
        <v>17028</v>
      </c>
      <c r="AB1126" s="29" t="s">
        <v>3884</v>
      </c>
      <c r="AC1126" s="29" t="s">
        <v>3885</v>
      </c>
      <c r="AD1126" s="29" t="s">
        <v>70</v>
      </c>
      <c r="AE1126" s="29" t="s">
        <v>504</v>
      </c>
      <c r="AF1126" s="29" t="s">
        <v>17029</v>
      </c>
      <c r="AG1126" s="29">
        <v>-72</v>
      </c>
      <c r="AH1126" s="29" t="s">
        <v>17029</v>
      </c>
      <c r="AI1126" s="29" t="s">
        <v>17030</v>
      </c>
      <c r="AJ1126" s="29">
        <v>132</v>
      </c>
      <c r="AK1126" s="29" t="s">
        <v>17031</v>
      </c>
      <c r="AL1126" s="29" t="s">
        <v>17032</v>
      </c>
      <c r="AM1126" s="29">
        <v>201</v>
      </c>
      <c r="AN1126" s="1">
        <f t="shared" si="63"/>
        <v>1</v>
      </c>
      <c r="AO1126" s="1">
        <f t="shared" si="64"/>
        <v>1</v>
      </c>
      <c r="AP1126" s="30">
        <f t="shared" si="65"/>
        <v>46297</v>
      </c>
      <c r="AQ1126" s="1" t="str">
        <f>IF(COUNTIF('同场线路Rotas do mesmo SC'!A:A,C1126)&gt;0,"Sim","Não")</f>
        <v>Não</v>
      </c>
      <c r="AR1126" s="1" t="str">
        <f>IF(COUNTIF(揽收业务网点!A:A,P1126)&gt;0,"Sim","Não")</f>
        <v>Não</v>
      </c>
    </row>
    <row r="1127" spans="1:44">
      <c r="A1127" s="29" t="s">
        <v>17033</v>
      </c>
      <c r="B1127" s="29" t="s">
        <v>379</v>
      </c>
      <c r="C1127" s="29" t="s">
        <v>17034</v>
      </c>
      <c r="D1127" s="29" t="s">
        <v>381</v>
      </c>
      <c r="E1127" s="29" t="s">
        <v>382</v>
      </c>
      <c r="F1127" s="29" t="s">
        <v>383</v>
      </c>
      <c r="G1127" s="29">
        <v>115</v>
      </c>
      <c r="H1127" s="29" t="s">
        <v>17035</v>
      </c>
      <c r="I1127" s="29" t="s">
        <v>385</v>
      </c>
      <c r="J1127" s="29" t="s">
        <v>17036</v>
      </c>
      <c r="K1127" s="29" t="s">
        <v>387</v>
      </c>
      <c r="L1127" s="29" t="s">
        <v>17037</v>
      </c>
      <c r="M1127" s="29" t="s">
        <v>17038</v>
      </c>
      <c r="N1127" s="29" t="s">
        <v>17039</v>
      </c>
      <c r="O1127" s="29" t="s">
        <v>756</v>
      </c>
      <c r="P1127" s="29" t="s">
        <v>757</v>
      </c>
      <c r="Q1127" s="29" t="s">
        <v>142</v>
      </c>
      <c r="R1127" s="29" t="s">
        <v>16175</v>
      </c>
      <c r="S1127" s="29" t="s">
        <v>17040</v>
      </c>
      <c r="T1127" s="29" t="s">
        <v>17041</v>
      </c>
      <c r="U1127" s="29" t="s">
        <v>17042</v>
      </c>
      <c r="V1127" s="29">
        <v>618</v>
      </c>
      <c r="W1127" s="29" t="s">
        <v>396</v>
      </c>
      <c r="X1127" s="29" t="s">
        <v>17043</v>
      </c>
      <c r="Y1127" s="29" t="s">
        <v>2309</v>
      </c>
      <c r="Z1127" s="29" t="s">
        <v>17044</v>
      </c>
      <c r="AA1127" s="29" t="s">
        <v>17044</v>
      </c>
      <c r="AB1127" s="29" t="s">
        <v>17045</v>
      </c>
      <c r="AC1127" s="29" t="s">
        <v>17046</v>
      </c>
      <c r="AD1127" s="29" t="s">
        <v>142</v>
      </c>
      <c r="AE1127" s="29" t="s">
        <v>1774</v>
      </c>
      <c r="AF1127" s="29" t="s">
        <v>17047</v>
      </c>
      <c r="AG1127" s="29">
        <v>-1638</v>
      </c>
      <c r="AH1127" s="29" t="s">
        <v>17047</v>
      </c>
      <c r="AI1127" s="29" t="s">
        <v>17048</v>
      </c>
      <c r="AJ1127" s="29">
        <v>162</v>
      </c>
      <c r="AK1127" s="29" t="s">
        <v>17049</v>
      </c>
      <c r="AL1127" s="29" t="s">
        <v>17050</v>
      </c>
      <c r="AM1127" s="29">
        <v>1734</v>
      </c>
      <c r="AN1127" s="1">
        <f t="shared" si="63"/>
        <v>1</v>
      </c>
      <c r="AO1127" s="1">
        <f t="shared" si="64"/>
        <v>1</v>
      </c>
      <c r="AP1127" s="30">
        <f t="shared" si="65"/>
        <v>46298</v>
      </c>
      <c r="AQ1127" s="1" t="str">
        <f>IF(COUNTIF('同场线路Rotas do mesmo SC'!A:A,C1127)&gt;0,"Sim","Não")</f>
        <v>Não</v>
      </c>
      <c r="AR1127" s="1" t="str">
        <f>IF(COUNTIF(揽收业务网点!A:A,P1127)&gt;0,"Sim","Não")</f>
        <v>Não</v>
      </c>
    </row>
    <row r="1128" spans="1:44">
      <c r="A1128" s="29" t="s">
        <v>17051</v>
      </c>
      <c r="B1128" s="29" t="s">
        <v>379</v>
      </c>
      <c r="C1128" s="29" t="s">
        <v>3925</v>
      </c>
      <c r="D1128" s="29" t="s">
        <v>381</v>
      </c>
      <c r="E1128" s="29" t="s">
        <v>640</v>
      </c>
      <c r="F1128" s="29" t="s">
        <v>383</v>
      </c>
      <c r="G1128" s="29">
        <v>44</v>
      </c>
      <c r="H1128" s="29" t="s">
        <v>5284</v>
      </c>
      <c r="I1128" s="29" t="s">
        <v>868</v>
      </c>
      <c r="J1128" s="29" t="s">
        <v>2476</v>
      </c>
      <c r="K1128" s="29" t="s">
        <v>411</v>
      </c>
      <c r="L1128" s="29" t="s">
        <v>2477</v>
      </c>
      <c r="M1128" s="29" t="s">
        <v>2864</v>
      </c>
      <c r="N1128" s="29" t="s">
        <v>2865</v>
      </c>
      <c r="O1128" s="29" t="s">
        <v>2872</v>
      </c>
      <c r="P1128" s="29" t="s">
        <v>60</v>
      </c>
      <c r="Q1128" s="29" t="s">
        <v>11</v>
      </c>
      <c r="R1128" s="29" t="s">
        <v>17052</v>
      </c>
      <c r="S1128" s="29" t="s">
        <v>17052</v>
      </c>
      <c r="T1128" s="29" t="s">
        <v>17053</v>
      </c>
      <c r="U1128" s="29" t="s">
        <v>17054</v>
      </c>
      <c r="V1128" s="29">
        <v>77</v>
      </c>
      <c r="W1128" s="29" t="s">
        <v>396</v>
      </c>
      <c r="X1128" s="29" t="s">
        <v>17055</v>
      </c>
      <c r="Y1128" s="29" t="s">
        <v>15819</v>
      </c>
      <c r="Z1128" s="29" t="s">
        <v>17056</v>
      </c>
      <c r="AA1128" s="29" t="s">
        <v>17056</v>
      </c>
      <c r="AB1128" s="29" t="s">
        <v>653</v>
      </c>
      <c r="AC1128" s="29" t="s">
        <v>654</v>
      </c>
      <c r="AD1128" s="29" t="s">
        <v>11</v>
      </c>
      <c r="AE1128" s="29" t="s">
        <v>15226</v>
      </c>
      <c r="AF1128" s="29" t="s">
        <v>17057</v>
      </c>
      <c r="AG1128" s="29">
        <v>-103</v>
      </c>
      <c r="AH1128" s="29" t="s">
        <v>17057</v>
      </c>
      <c r="AI1128" s="29" t="s">
        <v>17058</v>
      </c>
      <c r="AJ1128" s="29">
        <v>425</v>
      </c>
      <c r="AK1128" s="29" t="s">
        <v>17059</v>
      </c>
      <c r="AL1128" s="29" t="s">
        <v>17060</v>
      </c>
      <c r="AM1128" s="29">
        <v>3553</v>
      </c>
      <c r="AN1128" s="1">
        <f t="shared" si="63"/>
        <v>1</v>
      </c>
      <c r="AO1128" s="1">
        <f t="shared" si="64"/>
        <v>1</v>
      </c>
      <c r="AP1128" s="30">
        <f t="shared" si="65"/>
        <v>46297</v>
      </c>
      <c r="AQ1128" s="1" t="str">
        <f>IF(COUNTIF('同场线路Rotas do mesmo SC'!A:A,C1128)&gt;0,"Sim","Não")</f>
        <v>Não</v>
      </c>
      <c r="AR1128" s="1" t="str">
        <f>IF(COUNTIF(揽收业务网点!A:A,P1128)&gt;0,"Sim","Não")</f>
        <v>Sim</v>
      </c>
    </row>
    <row r="1129" spans="1:44">
      <c r="A1129" s="29" t="s">
        <v>17061</v>
      </c>
      <c r="B1129" s="29" t="s">
        <v>2590</v>
      </c>
      <c r="C1129" s="29" t="s">
        <v>17062</v>
      </c>
      <c r="D1129" s="29" t="s">
        <v>381</v>
      </c>
      <c r="E1129" s="29" t="s">
        <v>382</v>
      </c>
      <c r="F1129" s="29" t="s">
        <v>383</v>
      </c>
      <c r="G1129" s="29">
        <v>30</v>
      </c>
      <c r="H1129" s="29" t="s">
        <v>17063</v>
      </c>
      <c r="I1129" s="29" t="s">
        <v>512</v>
      </c>
      <c r="J1129" s="29" t="s">
        <v>17064</v>
      </c>
      <c r="K1129" s="29" t="s">
        <v>387</v>
      </c>
      <c r="L1129" s="29" t="s">
        <v>17065</v>
      </c>
      <c r="M1129" s="29" t="s">
        <v>17066</v>
      </c>
      <c r="N1129" s="29" t="s">
        <v>17067</v>
      </c>
      <c r="O1129" s="29" t="s">
        <v>17068</v>
      </c>
      <c r="P1129" s="29" t="s">
        <v>17069</v>
      </c>
      <c r="Q1129" s="29" t="s">
        <v>5</v>
      </c>
      <c r="R1129" s="29" t="s">
        <v>7772</v>
      </c>
      <c r="S1129" s="29" t="s">
        <v>17070</v>
      </c>
      <c r="T1129" s="29" t="s">
        <v>17071</v>
      </c>
      <c r="U1129" s="29" t="s">
        <v>17072</v>
      </c>
      <c r="V1129" s="29">
        <v>118</v>
      </c>
      <c r="W1129" s="29" t="s">
        <v>396</v>
      </c>
      <c r="X1129" s="29" t="s">
        <v>17073</v>
      </c>
      <c r="Y1129" s="29" t="s">
        <v>1541</v>
      </c>
      <c r="Z1129" s="29" t="s">
        <v>17074</v>
      </c>
      <c r="AA1129" s="29" t="s">
        <v>17074</v>
      </c>
      <c r="AB1129" s="29" t="s">
        <v>17075</v>
      </c>
      <c r="AC1129" s="29" t="s">
        <v>17076</v>
      </c>
      <c r="AD1129" s="29" t="s">
        <v>5</v>
      </c>
      <c r="AE1129" s="29" t="s">
        <v>15652</v>
      </c>
      <c r="AF1129" s="29"/>
      <c r="AG1129" s="29"/>
      <c r="AH1129" s="29"/>
      <c r="AI1129" s="29"/>
      <c r="AJ1129" s="29"/>
      <c r="AK1129" s="29" t="s">
        <v>17077</v>
      </c>
      <c r="AL1129" s="29" t="s">
        <v>17078</v>
      </c>
      <c r="AM1129" s="29">
        <v>216</v>
      </c>
      <c r="AN1129" s="1">
        <f t="shared" si="63"/>
        <v>1</v>
      </c>
      <c r="AO1129" s="1">
        <f t="shared" si="64"/>
        <v>0</v>
      </c>
      <c r="AP1129" s="30">
        <f t="shared" si="65"/>
        <v>46297</v>
      </c>
      <c r="AQ1129" s="1" t="str">
        <f>IF(COUNTIF('同场线路Rotas do mesmo SC'!A:A,C1129)&gt;0,"Sim","Não")</f>
        <v>Não</v>
      </c>
      <c r="AR1129" s="1" t="str">
        <f>IF(COUNTIF(揽收业务网点!A:A,P1129)&gt;0,"Sim","Não")</f>
        <v>Não</v>
      </c>
    </row>
    <row r="1130" spans="1:44">
      <c r="A1130" s="29" t="s">
        <v>17079</v>
      </c>
      <c r="B1130" s="29" t="s">
        <v>379</v>
      </c>
      <c r="C1130" s="29" t="s">
        <v>3936</v>
      </c>
      <c r="D1130" s="29" t="s">
        <v>381</v>
      </c>
      <c r="E1130" s="29" t="s">
        <v>640</v>
      </c>
      <c r="F1130" s="29" t="s">
        <v>383</v>
      </c>
      <c r="G1130" s="29">
        <v>100</v>
      </c>
      <c r="H1130" s="29" t="s">
        <v>3937</v>
      </c>
      <c r="I1130" s="29" t="s">
        <v>702</v>
      </c>
      <c r="J1130" s="29" t="s">
        <v>664</v>
      </c>
      <c r="K1130" s="29" t="s">
        <v>387</v>
      </c>
      <c r="L1130" s="29" t="s">
        <v>665</v>
      </c>
      <c r="M1130" s="29" t="s">
        <v>3938</v>
      </c>
      <c r="N1130" s="29" t="s">
        <v>3939</v>
      </c>
      <c r="O1130" s="29" t="s">
        <v>668</v>
      </c>
      <c r="P1130" s="29" t="s">
        <v>119</v>
      </c>
      <c r="Q1130" s="29" t="s">
        <v>118</v>
      </c>
      <c r="R1130" s="29" t="s">
        <v>17080</v>
      </c>
      <c r="S1130" s="29" t="s">
        <v>17080</v>
      </c>
      <c r="T1130" s="29" t="s">
        <v>17081</v>
      </c>
      <c r="U1130" s="29" t="s">
        <v>17082</v>
      </c>
      <c r="V1130" s="29">
        <v>580</v>
      </c>
      <c r="W1130" s="29" t="s">
        <v>396</v>
      </c>
      <c r="X1130" s="29" t="s">
        <v>17083</v>
      </c>
      <c r="Y1130" s="29" t="s">
        <v>15270</v>
      </c>
      <c r="Z1130" s="29" t="s">
        <v>17084</v>
      </c>
      <c r="AA1130" s="29" t="s">
        <v>17084</v>
      </c>
      <c r="AB1130" s="29" t="s">
        <v>1262</v>
      </c>
      <c r="AC1130" s="29" t="s">
        <v>1263</v>
      </c>
      <c r="AD1130" s="29" t="s">
        <v>118</v>
      </c>
      <c r="AE1130" s="29" t="s">
        <v>17085</v>
      </c>
      <c r="AF1130" s="29" t="s">
        <v>17086</v>
      </c>
      <c r="AG1130" s="29">
        <v>-66</v>
      </c>
      <c r="AH1130" s="29" t="s">
        <v>17086</v>
      </c>
      <c r="AI1130" s="29" t="s">
        <v>17087</v>
      </c>
      <c r="AJ1130" s="29">
        <v>12</v>
      </c>
      <c r="AK1130" s="29" t="s">
        <v>17088</v>
      </c>
      <c r="AL1130" s="29" t="s">
        <v>17089</v>
      </c>
      <c r="AM1130" s="29">
        <v>75</v>
      </c>
      <c r="AN1130" s="1">
        <f t="shared" si="63"/>
        <v>1</v>
      </c>
      <c r="AO1130" s="1">
        <f t="shared" si="64"/>
        <v>1</v>
      </c>
      <c r="AP1130" s="30">
        <f t="shared" si="65"/>
        <v>46297</v>
      </c>
      <c r="AQ1130" s="1" t="str">
        <f>IF(COUNTIF('同场线路Rotas do mesmo SC'!A:A,C1130)&gt;0,"Sim","Não")</f>
        <v>Não</v>
      </c>
      <c r="AR1130" s="1" t="str">
        <f>IF(COUNTIF(揽收业务网点!A:A,P1130)&gt;0,"Sim","Não")</f>
        <v>Sim</v>
      </c>
    </row>
    <row r="1131" spans="1:44">
      <c r="A1131" s="29" t="s">
        <v>17090</v>
      </c>
      <c r="B1131" s="29" t="s">
        <v>379</v>
      </c>
      <c r="C1131" s="29" t="s">
        <v>3951</v>
      </c>
      <c r="D1131" s="29" t="s">
        <v>381</v>
      </c>
      <c r="E1131" s="29" t="s">
        <v>382</v>
      </c>
      <c r="F1131" s="29" t="s">
        <v>383</v>
      </c>
      <c r="G1131" s="29">
        <v>308</v>
      </c>
      <c r="H1131" s="29" t="s">
        <v>3952</v>
      </c>
      <c r="I1131" s="29" t="s">
        <v>868</v>
      </c>
      <c r="J1131" s="29" t="s">
        <v>1016</v>
      </c>
      <c r="K1131" s="29" t="s">
        <v>387</v>
      </c>
      <c r="L1131" s="29" t="s">
        <v>1017</v>
      </c>
      <c r="M1131" s="29" t="s">
        <v>3953</v>
      </c>
      <c r="N1131" s="29" t="s">
        <v>3954</v>
      </c>
      <c r="O1131" s="29" t="s">
        <v>1262</v>
      </c>
      <c r="P1131" s="29" t="s">
        <v>1263</v>
      </c>
      <c r="Q1131" s="29" t="s">
        <v>118</v>
      </c>
      <c r="R1131" s="29" t="s">
        <v>11793</v>
      </c>
      <c r="S1131" s="29" t="s">
        <v>11793</v>
      </c>
      <c r="T1131" s="29" t="s">
        <v>17091</v>
      </c>
      <c r="U1131" s="29" t="s">
        <v>17092</v>
      </c>
      <c r="V1131" s="29">
        <v>235</v>
      </c>
      <c r="W1131" s="29" t="s">
        <v>396</v>
      </c>
      <c r="X1131" s="29" t="s">
        <v>17093</v>
      </c>
      <c r="Y1131" s="29" t="s">
        <v>8035</v>
      </c>
      <c r="Z1131" s="29" t="s">
        <v>17094</v>
      </c>
      <c r="AA1131" s="29" t="s">
        <v>17094</v>
      </c>
      <c r="AB1131" s="29" t="s">
        <v>3958</v>
      </c>
      <c r="AC1131" s="29" t="s">
        <v>3959</v>
      </c>
      <c r="AD1131" s="29" t="s">
        <v>118</v>
      </c>
      <c r="AE1131" s="29" t="s">
        <v>15326</v>
      </c>
      <c r="AF1131" s="29" t="s">
        <v>17095</v>
      </c>
      <c r="AG1131" s="29">
        <v>-1</v>
      </c>
      <c r="AH1131" s="29" t="s">
        <v>17095</v>
      </c>
      <c r="AI1131" s="29" t="s">
        <v>17096</v>
      </c>
      <c r="AJ1131" s="29">
        <v>8</v>
      </c>
      <c r="AK1131" s="29" t="s">
        <v>17097</v>
      </c>
      <c r="AL1131" s="29" t="s">
        <v>17098</v>
      </c>
      <c r="AM1131" s="29">
        <v>16</v>
      </c>
      <c r="AN1131" s="1">
        <f t="shared" si="63"/>
        <v>1</v>
      </c>
      <c r="AO1131" s="1">
        <f t="shared" si="64"/>
        <v>1</v>
      </c>
      <c r="AP1131" s="30">
        <f t="shared" si="65"/>
        <v>46297</v>
      </c>
      <c r="AQ1131" s="1" t="str">
        <f>IF(COUNTIF('同场线路Rotas do mesmo SC'!A:A,C1131)&gt;0,"Sim","Não")</f>
        <v>Não</v>
      </c>
      <c r="AR1131" s="1" t="str">
        <f>IF(COUNTIF(揽收业务网点!A:A,P1131)&gt;0,"Sim","Não")</f>
        <v>Não</v>
      </c>
    </row>
    <row r="1132" spans="1:44">
      <c r="A1132" s="29" t="s">
        <v>17099</v>
      </c>
      <c r="B1132" s="29" t="s">
        <v>379</v>
      </c>
      <c r="C1132" s="29" t="s">
        <v>3965</v>
      </c>
      <c r="D1132" s="29" t="s">
        <v>381</v>
      </c>
      <c r="E1132" s="29" t="s">
        <v>382</v>
      </c>
      <c r="F1132" s="29" t="s">
        <v>383</v>
      </c>
      <c r="G1132" s="29">
        <v>29</v>
      </c>
      <c r="H1132" s="29" t="s">
        <v>3966</v>
      </c>
      <c r="I1132" s="29" t="s">
        <v>385</v>
      </c>
      <c r="J1132" s="29" t="s">
        <v>3967</v>
      </c>
      <c r="K1132" s="29" t="s">
        <v>387</v>
      </c>
      <c r="L1132" s="29" t="s">
        <v>3968</v>
      </c>
      <c r="M1132" s="29" t="s">
        <v>3969</v>
      </c>
      <c r="N1132" s="29" t="s">
        <v>3970</v>
      </c>
      <c r="O1132" s="29" t="s">
        <v>3971</v>
      </c>
      <c r="P1132" s="29" t="s">
        <v>3972</v>
      </c>
      <c r="Q1132" s="29" t="s">
        <v>94</v>
      </c>
      <c r="R1132" s="29" t="s">
        <v>17100</v>
      </c>
      <c r="S1132" s="29" t="s">
        <v>13472</v>
      </c>
      <c r="T1132" s="29" t="s">
        <v>17101</v>
      </c>
      <c r="U1132" s="29" t="s">
        <v>17102</v>
      </c>
      <c r="V1132" s="29">
        <v>35</v>
      </c>
      <c r="W1132" s="29" t="s">
        <v>396</v>
      </c>
      <c r="X1132" s="29" t="s">
        <v>17103</v>
      </c>
      <c r="Y1132" s="29" t="s">
        <v>15326</v>
      </c>
      <c r="Z1132" s="29" t="s">
        <v>17104</v>
      </c>
      <c r="AA1132" s="29" t="s">
        <v>17104</v>
      </c>
      <c r="AB1132" s="29" t="s">
        <v>3979</v>
      </c>
      <c r="AC1132" s="29" t="s">
        <v>3980</v>
      </c>
      <c r="AD1132" s="29" t="s">
        <v>94</v>
      </c>
      <c r="AE1132" s="29" t="s">
        <v>17105</v>
      </c>
      <c r="AF1132" s="29" t="s">
        <v>17106</v>
      </c>
      <c r="AG1132" s="29">
        <v>-157</v>
      </c>
      <c r="AH1132" s="29" t="s">
        <v>17106</v>
      </c>
      <c r="AI1132" s="29" t="s">
        <v>17107</v>
      </c>
      <c r="AJ1132" s="29">
        <v>43</v>
      </c>
      <c r="AK1132" s="29" t="s">
        <v>17108</v>
      </c>
      <c r="AL1132" s="29" t="s">
        <v>17109</v>
      </c>
      <c r="AM1132" s="29">
        <v>258</v>
      </c>
      <c r="AN1132" s="1">
        <f t="shared" si="63"/>
        <v>1</v>
      </c>
      <c r="AO1132" s="1">
        <f t="shared" si="64"/>
        <v>1</v>
      </c>
      <c r="AP1132" s="30">
        <f t="shared" si="65"/>
        <v>46297</v>
      </c>
      <c r="AQ1132" s="1" t="str">
        <f>IF(COUNTIF('同场线路Rotas do mesmo SC'!A:A,C1132)&gt;0,"Sim","Não")</f>
        <v>Não</v>
      </c>
      <c r="AR1132" s="1" t="str">
        <f>IF(COUNTIF(揽收业务网点!A:A,P1132)&gt;0,"Sim","Não")</f>
        <v>Não</v>
      </c>
    </row>
    <row r="1133" spans="1:44">
      <c r="A1133" s="29" t="s">
        <v>17110</v>
      </c>
      <c r="B1133" s="29" t="s">
        <v>379</v>
      </c>
      <c r="C1133" s="29" t="s">
        <v>3986</v>
      </c>
      <c r="D1133" s="29" t="s">
        <v>381</v>
      </c>
      <c r="E1133" s="29" t="s">
        <v>382</v>
      </c>
      <c r="F1133" s="29" t="s">
        <v>383</v>
      </c>
      <c r="G1133" s="29">
        <v>105</v>
      </c>
      <c r="H1133" s="29" t="s">
        <v>3937</v>
      </c>
      <c r="I1133" s="29" t="s">
        <v>702</v>
      </c>
      <c r="J1133" s="29" t="s">
        <v>664</v>
      </c>
      <c r="K1133" s="29" t="s">
        <v>387</v>
      </c>
      <c r="L1133" s="29" t="s">
        <v>665</v>
      </c>
      <c r="M1133" s="29" t="s">
        <v>3938</v>
      </c>
      <c r="N1133" s="29" t="s">
        <v>3939</v>
      </c>
      <c r="O1133" s="29" t="s">
        <v>1262</v>
      </c>
      <c r="P1133" s="29" t="s">
        <v>1263</v>
      </c>
      <c r="Q1133" s="29" t="s">
        <v>118</v>
      </c>
      <c r="R1133" s="29" t="s">
        <v>17111</v>
      </c>
      <c r="S1133" s="29" t="s">
        <v>11765</v>
      </c>
      <c r="T1133" s="29" t="s">
        <v>17112</v>
      </c>
      <c r="U1133" s="29" t="s">
        <v>17113</v>
      </c>
      <c r="V1133" s="29">
        <v>262</v>
      </c>
      <c r="W1133" s="29" t="s">
        <v>396</v>
      </c>
      <c r="X1133" s="29" t="s">
        <v>17114</v>
      </c>
      <c r="Y1133" s="29" t="s">
        <v>723</v>
      </c>
      <c r="Z1133" s="29" t="s">
        <v>17115</v>
      </c>
      <c r="AA1133" s="29" t="s">
        <v>17115</v>
      </c>
      <c r="AB1133" s="29" t="s">
        <v>668</v>
      </c>
      <c r="AC1133" s="29" t="s">
        <v>119</v>
      </c>
      <c r="AD1133" s="29" t="s">
        <v>118</v>
      </c>
      <c r="AE1133" s="29" t="s">
        <v>4385</v>
      </c>
      <c r="AF1133" s="29" t="s">
        <v>17116</v>
      </c>
      <c r="AG1133" s="29">
        <v>-51</v>
      </c>
      <c r="AH1133" s="29" t="s">
        <v>17116</v>
      </c>
      <c r="AI1133" s="29" t="s">
        <v>17117</v>
      </c>
      <c r="AJ1133" s="29">
        <v>31</v>
      </c>
      <c r="AK1133" s="29" t="s">
        <v>17118</v>
      </c>
      <c r="AL1133" s="29" t="s">
        <v>17119</v>
      </c>
      <c r="AM1133" s="29">
        <v>82</v>
      </c>
      <c r="AN1133" s="1">
        <f t="shared" si="63"/>
        <v>1</v>
      </c>
      <c r="AO1133" s="1">
        <f t="shared" si="64"/>
        <v>1</v>
      </c>
      <c r="AP1133" s="30">
        <f t="shared" si="65"/>
        <v>46297</v>
      </c>
      <c r="AQ1133" s="1" t="str">
        <f>IF(COUNTIF('同场线路Rotas do mesmo SC'!A:A,C1133)&gt;0,"Sim","Não")</f>
        <v>Não</v>
      </c>
      <c r="AR1133" s="1" t="str">
        <f>IF(COUNTIF(揽收业务网点!A:A,P1133)&gt;0,"Sim","Não")</f>
        <v>Não</v>
      </c>
    </row>
    <row r="1134" spans="1:44">
      <c r="A1134" s="29" t="s">
        <v>17120</v>
      </c>
      <c r="B1134" s="29" t="s">
        <v>379</v>
      </c>
      <c r="C1134" s="29" t="s">
        <v>3998</v>
      </c>
      <c r="D1134" s="29" t="s">
        <v>381</v>
      </c>
      <c r="E1134" s="29" t="s">
        <v>382</v>
      </c>
      <c r="F1134" s="29" t="s">
        <v>732</v>
      </c>
      <c r="G1134" s="29">
        <v>303</v>
      </c>
      <c r="H1134" s="29" t="s">
        <v>3246</v>
      </c>
      <c r="I1134" s="29" t="s">
        <v>663</v>
      </c>
      <c r="J1134" s="29" t="s">
        <v>1271</v>
      </c>
      <c r="K1134" s="29" t="s">
        <v>387</v>
      </c>
      <c r="L1134" s="29" t="s">
        <v>1272</v>
      </c>
      <c r="M1134" s="29" t="s">
        <v>3247</v>
      </c>
      <c r="N1134" s="29" t="s">
        <v>3248</v>
      </c>
      <c r="O1134" s="29" t="s">
        <v>653</v>
      </c>
      <c r="P1134" s="29" t="s">
        <v>654</v>
      </c>
      <c r="Q1134" s="29" t="s">
        <v>11</v>
      </c>
      <c r="R1134" s="29" t="s">
        <v>17121</v>
      </c>
      <c r="S1134" s="29" t="s">
        <v>17122</v>
      </c>
      <c r="T1134" s="29" t="s">
        <v>17123</v>
      </c>
      <c r="U1134" s="29" t="s">
        <v>17124</v>
      </c>
      <c r="V1134" s="29">
        <v>400</v>
      </c>
      <c r="W1134" s="29" t="s">
        <v>396</v>
      </c>
      <c r="X1134" s="29" t="s">
        <v>17125</v>
      </c>
      <c r="Y1134" s="29" t="s">
        <v>16128</v>
      </c>
      <c r="Z1134" s="29" t="s">
        <v>17126</v>
      </c>
      <c r="AA1134" s="29" t="s">
        <v>17126</v>
      </c>
      <c r="AB1134" s="29" t="s">
        <v>1262</v>
      </c>
      <c r="AC1134" s="29" t="s">
        <v>1263</v>
      </c>
      <c r="AD1134" s="29" t="s">
        <v>118</v>
      </c>
      <c r="AE1134" s="29" t="s">
        <v>15270</v>
      </c>
      <c r="AF1134" s="29" t="s">
        <v>17127</v>
      </c>
      <c r="AG1134" s="29">
        <v>-195</v>
      </c>
      <c r="AH1134" s="29" t="s">
        <v>17127</v>
      </c>
      <c r="AI1134" s="29" t="s">
        <v>17128</v>
      </c>
      <c r="AJ1134" s="29">
        <v>84</v>
      </c>
      <c r="AK1134" s="29" t="s">
        <v>17129</v>
      </c>
      <c r="AL1134" s="29" t="s">
        <v>17130</v>
      </c>
      <c r="AM1134" s="29">
        <v>1185</v>
      </c>
      <c r="AN1134" s="1">
        <f t="shared" si="63"/>
        <v>1</v>
      </c>
      <c r="AO1134" s="1">
        <f t="shared" si="64"/>
        <v>1</v>
      </c>
      <c r="AP1134" s="30">
        <f t="shared" si="65"/>
        <v>46297</v>
      </c>
      <c r="AQ1134" s="1" t="str">
        <f>IF(COUNTIF('同场线路Rotas do mesmo SC'!A:A,C1134)&gt;0,"Sim","Não")</f>
        <v>Não</v>
      </c>
      <c r="AR1134" s="1" t="str">
        <f>IF(COUNTIF(揽收业务网点!A:A,P1134)&gt;0,"Sim","Não")</f>
        <v>Não</v>
      </c>
    </row>
    <row r="1135" spans="1:44">
      <c r="A1135" s="29" t="s">
        <v>17131</v>
      </c>
      <c r="B1135" s="29" t="s">
        <v>379</v>
      </c>
      <c r="C1135" s="29" t="s">
        <v>4015</v>
      </c>
      <c r="D1135" s="29" t="s">
        <v>381</v>
      </c>
      <c r="E1135" s="29" t="s">
        <v>382</v>
      </c>
      <c r="F1135" s="29" t="s">
        <v>383</v>
      </c>
      <c r="G1135" s="29">
        <v>140</v>
      </c>
      <c r="H1135" s="29" t="s">
        <v>3274</v>
      </c>
      <c r="I1135" s="29" t="s">
        <v>868</v>
      </c>
      <c r="J1135" s="29" t="s">
        <v>3275</v>
      </c>
      <c r="K1135" s="29" t="s">
        <v>387</v>
      </c>
      <c r="L1135" s="29" t="s">
        <v>3276</v>
      </c>
      <c r="M1135" s="29" t="s">
        <v>3277</v>
      </c>
      <c r="N1135" s="29" t="s">
        <v>3278</v>
      </c>
      <c r="O1135" s="29" t="s">
        <v>1262</v>
      </c>
      <c r="P1135" s="29" t="s">
        <v>1263</v>
      </c>
      <c r="Q1135" s="29" t="s">
        <v>118</v>
      </c>
      <c r="R1135" s="29" t="s">
        <v>17132</v>
      </c>
      <c r="S1135" s="29" t="s">
        <v>17133</v>
      </c>
      <c r="T1135" s="29" t="s">
        <v>17134</v>
      </c>
      <c r="U1135" s="29" t="s">
        <v>17135</v>
      </c>
      <c r="V1135" s="29">
        <v>266</v>
      </c>
      <c r="W1135" s="29" t="s">
        <v>396</v>
      </c>
      <c r="X1135" s="29" t="s">
        <v>17136</v>
      </c>
      <c r="Y1135" s="29" t="s">
        <v>4383</v>
      </c>
      <c r="Z1135" s="29" t="s">
        <v>17137</v>
      </c>
      <c r="AA1135" s="29" t="s">
        <v>17137</v>
      </c>
      <c r="AB1135" s="29" t="s">
        <v>4025</v>
      </c>
      <c r="AC1135" s="29" t="s">
        <v>4026</v>
      </c>
      <c r="AD1135" s="29" t="s">
        <v>118</v>
      </c>
      <c r="AE1135" s="29" t="s">
        <v>17138</v>
      </c>
      <c r="AF1135" s="29" t="s">
        <v>17139</v>
      </c>
      <c r="AG1135" s="29">
        <v>-14</v>
      </c>
      <c r="AH1135" s="29" t="s">
        <v>17139</v>
      </c>
      <c r="AI1135" s="29" t="s">
        <v>17140</v>
      </c>
      <c r="AJ1135" s="29">
        <v>4</v>
      </c>
      <c r="AK1135" s="29" t="s">
        <v>17141</v>
      </c>
      <c r="AL1135" s="29" t="s">
        <v>17142</v>
      </c>
      <c r="AM1135" s="29">
        <v>253</v>
      </c>
      <c r="AN1135" s="1">
        <f t="shared" si="63"/>
        <v>1</v>
      </c>
      <c r="AO1135" s="1">
        <f t="shared" si="64"/>
        <v>1</v>
      </c>
      <c r="AP1135" s="30">
        <f t="shared" si="65"/>
        <v>46297</v>
      </c>
      <c r="AQ1135" s="1" t="str">
        <f>IF(COUNTIF('同场线路Rotas do mesmo SC'!A:A,C1135)&gt;0,"Sim","Não")</f>
        <v>Não</v>
      </c>
      <c r="AR1135" s="1" t="str">
        <f>IF(COUNTIF(揽收业务网点!A:A,P1135)&gt;0,"Sim","Não")</f>
        <v>Não</v>
      </c>
    </row>
    <row r="1136" spans="1:44">
      <c r="A1136" s="29" t="s">
        <v>17143</v>
      </c>
      <c r="B1136" s="29" t="s">
        <v>379</v>
      </c>
      <c r="C1136" s="29" t="s">
        <v>4031</v>
      </c>
      <c r="D1136" s="29" t="s">
        <v>381</v>
      </c>
      <c r="E1136" s="29" t="s">
        <v>640</v>
      </c>
      <c r="F1136" s="29" t="s">
        <v>383</v>
      </c>
      <c r="G1136" s="29">
        <v>150</v>
      </c>
      <c r="H1136" s="29" t="s">
        <v>17144</v>
      </c>
      <c r="I1136" s="29" t="s">
        <v>702</v>
      </c>
      <c r="J1136" s="29" t="s">
        <v>1899</v>
      </c>
      <c r="K1136" s="29" t="s">
        <v>387</v>
      </c>
      <c r="L1136" s="29" t="s">
        <v>1900</v>
      </c>
      <c r="M1136" s="29" t="s">
        <v>17145</v>
      </c>
      <c r="N1136" s="29" t="s">
        <v>17146</v>
      </c>
      <c r="O1136" s="29" t="s">
        <v>4034</v>
      </c>
      <c r="P1136" s="29" t="s">
        <v>86</v>
      </c>
      <c r="Q1136" s="29" t="s">
        <v>70</v>
      </c>
      <c r="R1136" s="29" t="s">
        <v>16234</v>
      </c>
      <c r="S1136" s="29" t="s">
        <v>17147</v>
      </c>
      <c r="T1136" s="29" t="s">
        <v>17148</v>
      </c>
      <c r="U1136" s="29" t="s">
        <v>17149</v>
      </c>
      <c r="V1136" s="29">
        <v>1</v>
      </c>
      <c r="W1136" s="29" t="s">
        <v>396</v>
      </c>
      <c r="X1136" s="29" t="s">
        <v>17150</v>
      </c>
      <c r="Y1136" s="29" t="s">
        <v>17151</v>
      </c>
      <c r="Z1136" s="29" t="s">
        <v>17152</v>
      </c>
      <c r="AA1136" s="29" t="s">
        <v>17152</v>
      </c>
      <c r="AB1136" s="29" t="s">
        <v>1903</v>
      </c>
      <c r="AC1136" s="29" t="s">
        <v>1904</v>
      </c>
      <c r="AD1136" s="29" t="s">
        <v>70</v>
      </c>
      <c r="AE1136" s="29" t="s">
        <v>15226</v>
      </c>
      <c r="AF1136" s="29" t="s">
        <v>17153</v>
      </c>
      <c r="AG1136" s="29">
        <v>49</v>
      </c>
      <c r="AH1136" s="29" t="s">
        <v>17153</v>
      </c>
      <c r="AI1136" s="29" t="s">
        <v>17154</v>
      </c>
      <c r="AJ1136" s="29">
        <v>1253</v>
      </c>
      <c r="AK1136" s="29" t="s">
        <v>17155</v>
      </c>
      <c r="AL1136" s="29" t="s">
        <v>17156</v>
      </c>
      <c r="AM1136" s="29">
        <v>2580</v>
      </c>
      <c r="AN1136" s="1">
        <f t="shared" si="63"/>
        <v>1</v>
      </c>
      <c r="AO1136" s="1">
        <f t="shared" si="64"/>
        <v>1</v>
      </c>
      <c r="AP1136" s="30">
        <f t="shared" si="65"/>
        <v>46297</v>
      </c>
      <c r="AQ1136" s="1" t="str">
        <f>IF(COUNTIF('同场线路Rotas do mesmo SC'!A:A,C1136)&gt;0,"Sim","Não")</f>
        <v>Não</v>
      </c>
      <c r="AR1136" s="1" t="str">
        <f>IF(COUNTIF(揽收业务网点!A:A,P1136)&gt;0,"Sim","Não")</f>
        <v>Sim</v>
      </c>
    </row>
    <row r="1137" spans="1:44">
      <c r="A1137" s="29" t="s">
        <v>17157</v>
      </c>
      <c r="B1137" s="29" t="s">
        <v>379</v>
      </c>
      <c r="C1137" s="29" t="s">
        <v>4046</v>
      </c>
      <c r="D1137" s="29" t="s">
        <v>381</v>
      </c>
      <c r="E1137" s="29" t="s">
        <v>382</v>
      </c>
      <c r="F1137" s="29" t="s">
        <v>383</v>
      </c>
      <c r="G1137" s="29">
        <v>52</v>
      </c>
      <c r="H1137" s="29" t="s">
        <v>1978</v>
      </c>
      <c r="I1137" s="29" t="s">
        <v>868</v>
      </c>
      <c r="J1137" s="29" t="s">
        <v>1979</v>
      </c>
      <c r="K1137" s="29" t="s">
        <v>411</v>
      </c>
      <c r="L1137" s="29" t="s">
        <v>1980</v>
      </c>
      <c r="M1137" s="29" t="s">
        <v>7850</v>
      </c>
      <c r="N1137" s="29" t="s">
        <v>7851</v>
      </c>
      <c r="O1137" s="29" t="s">
        <v>653</v>
      </c>
      <c r="P1137" s="29" t="s">
        <v>654</v>
      </c>
      <c r="Q1137" s="29" t="s">
        <v>11</v>
      </c>
      <c r="R1137" s="29" t="s">
        <v>8568</v>
      </c>
      <c r="S1137" s="29" t="s">
        <v>8568</v>
      </c>
      <c r="T1137" s="29" t="s">
        <v>17158</v>
      </c>
      <c r="U1137" s="29" t="s">
        <v>17159</v>
      </c>
      <c r="V1137" s="29">
        <v>941</v>
      </c>
      <c r="W1137" s="29" t="s">
        <v>396</v>
      </c>
      <c r="X1137" s="29" t="s">
        <v>17160</v>
      </c>
      <c r="Y1137" s="29" t="s">
        <v>2812</v>
      </c>
      <c r="Z1137" s="29" t="s">
        <v>17161</v>
      </c>
      <c r="AA1137" s="29" t="s">
        <v>17161</v>
      </c>
      <c r="AB1137" s="29" t="s">
        <v>4054</v>
      </c>
      <c r="AC1137" s="29" t="s">
        <v>4055</v>
      </c>
      <c r="AD1137" s="29" t="s">
        <v>11</v>
      </c>
      <c r="AE1137" s="29" t="s">
        <v>7271</v>
      </c>
      <c r="AF1137" s="29" t="s">
        <v>17162</v>
      </c>
      <c r="AG1137" s="29">
        <v>-53</v>
      </c>
      <c r="AH1137" s="29" t="s">
        <v>17162</v>
      </c>
      <c r="AI1137" s="29" t="s">
        <v>17163</v>
      </c>
      <c r="AJ1137" s="29">
        <v>28</v>
      </c>
      <c r="AK1137" s="29" t="s">
        <v>17164</v>
      </c>
      <c r="AL1137" s="29" t="s">
        <v>17165</v>
      </c>
      <c r="AM1137" s="29">
        <v>127</v>
      </c>
      <c r="AN1137" s="1">
        <f t="shared" si="63"/>
        <v>1</v>
      </c>
      <c r="AO1137" s="1">
        <f t="shared" si="64"/>
        <v>1</v>
      </c>
      <c r="AP1137" s="30">
        <f t="shared" si="65"/>
        <v>46297</v>
      </c>
      <c r="AQ1137" s="1" t="str">
        <f>IF(COUNTIF('同场线路Rotas do mesmo SC'!A:A,C1137)&gt;0,"Sim","Não")</f>
        <v>Não</v>
      </c>
      <c r="AR1137" s="1" t="str">
        <f>IF(COUNTIF(揽收业务网点!A:A,P1137)&gt;0,"Sim","Não")</f>
        <v>Não</v>
      </c>
    </row>
    <row r="1138" spans="1:44">
      <c r="A1138" s="29" t="s">
        <v>17166</v>
      </c>
      <c r="B1138" s="29" t="s">
        <v>379</v>
      </c>
      <c r="C1138" s="29" t="s">
        <v>4061</v>
      </c>
      <c r="D1138" s="29" t="s">
        <v>381</v>
      </c>
      <c r="E1138" s="29" t="s">
        <v>382</v>
      </c>
      <c r="F1138" s="29" t="s">
        <v>383</v>
      </c>
      <c r="G1138" s="29">
        <v>33</v>
      </c>
      <c r="H1138" s="29" t="s">
        <v>4062</v>
      </c>
      <c r="I1138" s="29" t="s">
        <v>385</v>
      </c>
      <c r="J1138" s="29" t="s">
        <v>4063</v>
      </c>
      <c r="K1138" s="29" t="s">
        <v>387</v>
      </c>
      <c r="L1138" s="29" t="s">
        <v>4064</v>
      </c>
      <c r="M1138" s="29" t="s">
        <v>4065</v>
      </c>
      <c r="N1138" s="29" t="s">
        <v>4066</v>
      </c>
      <c r="O1138" s="29" t="s">
        <v>2341</v>
      </c>
      <c r="P1138" s="29" t="s">
        <v>2342</v>
      </c>
      <c r="Q1138" s="29" t="s">
        <v>5</v>
      </c>
      <c r="R1138" s="29" t="s">
        <v>17167</v>
      </c>
      <c r="S1138" s="29" t="s">
        <v>12585</v>
      </c>
      <c r="T1138" s="29" t="s">
        <v>17168</v>
      </c>
      <c r="U1138" s="29" t="s">
        <v>17169</v>
      </c>
      <c r="V1138" s="29">
        <v>492</v>
      </c>
      <c r="W1138" s="29" t="s">
        <v>396</v>
      </c>
      <c r="X1138" s="29" t="s">
        <v>17170</v>
      </c>
      <c r="Y1138" s="29" t="s">
        <v>7271</v>
      </c>
      <c r="Z1138" s="29" t="s">
        <v>17171</v>
      </c>
      <c r="AA1138" s="29" t="s">
        <v>17171</v>
      </c>
      <c r="AB1138" s="29" t="s">
        <v>4072</v>
      </c>
      <c r="AC1138" s="29" t="s">
        <v>4073</v>
      </c>
      <c r="AD1138" s="29" t="s">
        <v>5</v>
      </c>
      <c r="AE1138" s="29" t="s">
        <v>4385</v>
      </c>
      <c r="AF1138" s="29" t="s">
        <v>17172</v>
      </c>
      <c r="AG1138" s="29">
        <v>-133</v>
      </c>
      <c r="AH1138" s="29" t="s">
        <v>17172</v>
      </c>
      <c r="AI1138" s="29" t="s">
        <v>17173</v>
      </c>
      <c r="AJ1138" s="29">
        <v>267</v>
      </c>
      <c r="AK1138" s="29" t="s">
        <v>17174</v>
      </c>
      <c r="AL1138" s="29" t="s">
        <v>17175</v>
      </c>
      <c r="AM1138" s="29">
        <v>193</v>
      </c>
      <c r="AN1138" s="1">
        <f t="shared" si="63"/>
        <v>1</v>
      </c>
      <c r="AO1138" s="1">
        <f t="shared" si="64"/>
        <v>1</v>
      </c>
      <c r="AP1138" s="30">
        <f t="shared" si="65"/>
        <v>46297</v>
      </c>
      <c r="AQ1138" s="1" t="str">
        <f>IF(COUNTIF('同场线路Rotas do mesmo SC'!A:A,C1138)&gt;0,"Sim","Não")</f>
        <v>Não</v>
      </c>
      <c r="AR1138" s="1" t="str">
        <f>IF(COUNTIF(揽收业务网点!A:A,P1138)&gt;0,"Sim","Não")</f>
        <v>Não</v>
      </c>
    </row>
    <row r="1139" spans="1:44">
      <c r="A1139" s="29" t="s">
        <v>17176</v>
      </c>
      <c r="B1139" s="29" t="s">
        <v>379</v>
      </c>
      <c r="C1139" s="29" t="s">
        <v>4079</v>
      </c>
      <c r="D1139" s="29" t="s">
        <v>381</v>
      </c>
      <c r="E1139" s="29" t="s">
        <v>382</v>
      </c>
      <c r="F1139" s="29" t="s">
        <v>811</v>
      </c>
      <c r="G1139" s="29">
        <v>61</v>
      </c>
      <c r="H1139" s="29" t="s">
        <v>11992</v>
      </c>
      <c r="I1139" s="29" t="s">
        <v>409</v>
      </c>
      <c r="J1139" s="29" t="s">
        <v>642</v>
      </c>
      <c r="K1139" s="29" t="s">
        <v>387</v>
      </c>
      <c r="L1139" s="29" t="s">
        <v>643</v>
      </c>
      <c r="M1139" s="29" t="s">
        <v>11993</v>
      </c>
      <c r="N1139" s="29" t="s">
        <v>11994</v>
      </c>
      <c r="O1139" s="29" t="s">
        <v>653</v>
      </c>
      <c r="P1139" s="29" t="s">
        <v>654</v>
      </c>
      <c r="Q1139" s="29" t="s">
        <v>11</v>
      </c>
      <c r="R1139" s="29" t="s">
        <v>17177</v>
      </c>
      <c r="S1139" s="29" t="s">
        <v>17178</v>
      </c>
      <c r="T1139" s="29" t="s">
        <v>17179</v>
      </c>
      <c r="U1139" s="29" t="s">
        <v>17180</v>
      </c>
      <c r="V1139" s="29">
        <v>421</v>
      </c>
      <c r="W1139" s="29" t="s">
        <v>396</v>
      </c>
      <c r="X1139" s="29" t="s">
        <v>17181</v>
      </c>
      <c r="Y1139" s="29" t="s">
        <v>16649</v>
      </c>
      <c r="Z1139" s="29" t="s">
        <v>17182</v>
      </c>
      <c r="AA1139" s="29" t="s">
        <v>17182</v>
      </c>
      <c r="AB1139" s="29" t="s">
        <v>1229</v>
      </c>
      <c r="AC1139" s="29" t="s">
        <v>50</v>
      </c>
      <c r="AD1139" s="29" t="s">
        <v>11</v>
      </c>
      <c r="AE1139" s="29" t="s">
        <v>17183</v>
      </c>
      <c r="AF1139" s="29" t="s">
        <v>17184</v>
      </c>
      <c r="AG1139" s="29">
        <v>-52</v>
      </c>
      <c r="AH1139" s="29" t="s">
        <v>17184</v>
      </c>
      <c r="AI1139" s="29"/>
      <c r="AJ1139" s="29">
        <v>23</v>
      </c>
      <c r="AK1139" s="29" t="s">
        <v>17185</v>
      </c>
      <c r="AL1139" s="29" t="s">
        <v>17186</v>
      </c>
      <c r="AM1139" s="29">
        <v>4379</v>
      </c>
      <c r="AN1139" s="1">
        <f t="shared" si="63"/>
        <v>1</v>
      </c>
      <c r="AO1139" s="1">
        <f t="shared" si="64"/>
        <v>0</v>
      </c>
      <c r="AP1139" s="30">
        <f t="shared" si="65"/>
        <v>46297</v>
      </c>
      <c r="AQ1139" s="1" t="str">
        <f>IF(COUNTIF('同场线路Rotas do mesmo SC'!A:A,C1139)&gt;0,"Sim","Não")</f>
        <v>Não</v>
      </c>
      <c r="AR1139" s="1" t="str">
        <f>IF(COUNTIF(揽收业务网点!A:A,P1139)&gt;0,"Sim","Não")</f>
        <v>Não</v>
      </c>
    </row>
    <row r="1140" spans="1:44">
      <c r="A1140" s="29" t="s">
        <v>17187</v>
      </c>
      <c r="B1140" s="29" t="s">
        <v>379</v>
      </c>
      <c r="C1140" s="29" t="s">
        <v>4095</v>
      </c>
      <c r="D1140" s="29" t="s">
        <v>381</v>
      </c>
      <c r="E1140" s="29" t="s">
        <v>382</v>
      </c>
      <c r="F1140" s="29" t="s">
        <v>383</v>
      </c>
      <c r="G1140" s="29">
        <v>60</v>
      </c>
      <c r="H1140" s="29" t="s">
        <v>4096</v>
      </c>
      <c r="I1140" s="29" t="s">
        <v>385</v>
      </c>
      <c r="J1140" s="29" t="s">
        <v>4097</v>
      </c>
      <c r="K1140" s="29" t="s">
        <v>387</v>
      </c>
      <c r="L1140" s="29" t="s">
        <v>4098</v>
      </c>
      <c r="M1140" s="29" t="s">
        <v>4099</v>
      </c>
      <c r="N1140" s="29" t="s">
        <v>4100</v>
      </c>
      <c r="O1140" s="29" t="s">
        <v>873</v>
      </c>
      <c r="P1140" s="29" t="s">
        <v>874</v>
      </c>
      <c r="Q1140" s="29" t="s">
        <v>70</v>
      </c>
      <c r="R1140" s="29" t="s">
        <v>17188</v>
      </c>
      <c r="S1140" s="29" t="s">
        <v>17189</v>
      </c>
      <c r="T1140" s="29" t="s">
        <v>17190</v>
      </c>
      <c r="U1140" s="29" t="s">
        <v>17191</v>
      </c>
      <c r="V1140" s="29">
        <v>2</v>
      </c>
      <c r="W1140" s="29" t="s">
        <v>396</v>
      </c>
      <c r="X1140" s="29" t="s">
        <v>17192</v>
      </c>
      <c r="Y1140" s="29" t="s">
        <v>504</v>
      </c>
      <c r="Z1140" s="29" t="s">
        <v>17193</v>
      </c>
      <c r="AA1140" s="29" t="s">
        <v>17193</v>
      </c>
      <c r="AB1140" s="29" t="s">
        <v>4107</v>
      </c>
      <c r="AC1140" s="29" t="s">
        <v>4108</v>
      </c>
      <c r="AD1140" s="29" t="s">
        <v>70</v>
      </c>
      <c r="AE1140" s="29" t="s">
        <v>725</v>
      </c>
      <c r="AF1140" s="29" t="s">
        <v>17194</v>
      </c>
      <c r="AG1140" s="29">
        <v>-141</v>
      </c>
      <c r="AH1140" s="29" t="s">
        <v>17194</v>
      </c>
      <c r="AI1140" s="29" t="s">
        <v>17195</v>
      </c>
      <c r="AJ1140" s="29">
        <v>22</v>
      </c>
      <c r="AK1140" s="29" t="s">
        <v>17196</v>
      </c>
      <c r="AL1140" s="29" t="s">
        <v>17197</v>
      </c>
      <c r="AM1140" s="29">
        <v>116</v>
      </c>
      <c r="AN1140" s="1">
        <f t="shared" si="63"/>
        <v>1</v>
      </c>
      <c r="AO1140" s="1">
        <f t="shared" si="64"/>
        <v>1</v>
      </c>
      <c r="AP1140" s="30">
        <f t="shared" si="65"/>
        <v>46297</v>
      </c>
      <c r="AQ1140" s="1" t="str">
        <f>IF(COUNTIF('同场线路Rotas do mesmo SC'!A:A,C1140)&gt;0,"Sim","Não")</f>
        <v>Não</v>
      </c>
      <c r="AR1140" s="1" t="str">
        <f>IF(COUNTIF(揽收业务网点!A:A,P1140)&gt;0,"Sim","Não")</f>
        <v>Não</v>
      </c>
    </row>
    <row r="1141" spans="1:44">
      <c r="A1141" s="29" t="s">
        <v>17198</v>
      </c>
      <c r="B1141" s="29" t="s">
        <v>379</v>
      </c>
      <c r="C1141" s="29" t="s">
        <v>17199</v>
      </c>
      <c r="D1141" s="29" t="s">
        <v>381</v>
      </c>
      <c r="E1141" s="29" t="s">
        <v>382</v>
      </c>
      <c r="F1141" s="29" t="s">
        <v>383</v>
      </c>
      <c r="G1141" s="29">
        <v>22</v>
      </c>
      <c r="H1141" s="29" t="s">
        <v>7378</v>
      </c>
      <c r="I1141" s="29" t="s">
        <v>2105</v>
      </c>
      <c r="J1141" s="29" t="s">
        <v>7379</v>
      </c>
      <c r="K1141" s="29" t="s">
        <v>387</v>
      </c>
      <c r="L1141" s="29" t="s">
        <v>7380</v>
      </c>
      <c r="M1141" s="29" t="s">
        <v>7381</v>
      </c>
      <c r="N1141" s="29" t="s">
        <v>7382</v>
      </c>
      <c r="O1141" s="29" t="s">
        <v>706</v>
      </c>
      <c r="P1141" s="29" t="s">
        <v>707</v>
      </c>
      <c r="Q1141" s="29" t="s">
        <v>2</v>
      </c>
      <c r="R1141" s="29" t="s">
        <v>17200</v>
      </c>
      <c r="S1141" s="29" t="s">
        <v>13131</v>
      </c>
      <c r="T1141" s="29" t="s">
        <v>17201</v>
      </c>
      <c r="U1141" s="29" t="s">
        <v>17202</v>
      </c>
      <c r="V1141" s="29">
        <v>3</v>
      </c>
      <c r="W1141" s="29" t="s">
        <v>396</v>
      </c>
      <c r="X1141" s="29" t="s">
        <v>17203</v>
      </c>
      <c r="Y1141" s="29" t="s">
        <v>723</v>
      </c>
      <c r="Z1141" s="29" t="s">
        <v>17204</v>
      </c>
      <c r="AA1141" s="29" t="s">
        <v>17204</v>
      </c>
      <c r="AB1141" s="29" t="s">
        <v>2165</v>
      </c>
      <c r="AC1141" s="29" t="s">
        <v>2166</v>
      </c>
      <c r="AD1141" s="29" t="s">
        <v>2</v>
      </c>
      <c r="AE1141" s="29" t="s">
        <v>7271</v>
      </c>
      <c r="AF1141" s="29" t="s">
        <v>17205</v>
      </c>
      <c r="AG1141" s="29">
        <v>-13</v>
      </c>
      <c r="AH1141" s="29" t="s">
        <v>17205</v>
      </c>
      <c r="AI1141" s="29" t="s">
        <v>17206</v>
      </c>
      <c r="AJ1141" s="29">
        <v>44</v>
      </c>
      <c r="AK1141" s="29" t="s">
        <v>16931</v>
      </c>
      <c r="AL1141" s="29" t="s">
        <v>17207</v>
      </c>
      <c r="AM1141" s="29">
        <v>206</v>
      </c>
      <c r="AN1141" s="1">
        <f t="shared" si="63"/>
        <v>1</v>
      </c>
      <c r="AO1141" s="1">
        <f t="shared" si="64"/>
        <v>1</v>
      </c>
      <c r="AP1141" s="30">
        <f t="shared" si="65"/>
        <v>46297</v>
      </c>
      <c r="AQ1141" s="1" t="str">
        <f>IF(COUNTIF('同场线路Rotas do mesmo SC'!A:A,C1141)&gt;0,"Sim","Não")</f>
        <v>Não</v>
      </c>
      <c r="AR1141" s="1" t="str">
        <f>IF(COUNTIF(揽收业务网点!A:A,P1141)&gt;0,"Sim","Não")</f>
        <v>Não</v>
      </c>
    </row>
    <row r="1142" spans="1:44">
      <c r="A1142" s="29" t="s">
        <v>17208</v>
      </c>
      <c r="B1142" s="29" t="s">
        <v>379</v>
      </c>
      <c r="C1142" s="29" t="s">
        <v>4113</v>
      </c>
      <c r="D1142" s="29" t="s">
        <v>381</v>
      </c>
      <c r="E1142" s="29" t="s">
        <v>382</v>
      </c>
      <c r="F1142" s="29" t="s">
        <v>383</v>
      </c>
      <c r="G1142" s="29">
        <v>50</v>
      </c>
      <c r="H1142" s="29" t="s">
        <v>17209</v>
      </c>
      <c r="I1142" s="29" t="s">
        <v>385</v>
      </c>
      <c r="J1142" s="29" t="s">
        <v>17210</v>
      </c>
      <c r="K1142" s="29" t="s">
        <v>387</v>
      </c>
      <c r="L1142" s="29" t="s">
        <v>17211</v>
      </c>
      <c r="M1142" s="29" t="s">
        <v>17212</v>
      </c>
      <c r="N1142" s="29" t="s">
        <v>17213</v>
      </c>
      <c r="O1142" s="29" t="s">
        <v>706</v>
      </c>
      <c r="P1142" s="29" t="s">
        <v>707</v>
      </c>
      <c r="Q1142" s="29" t="s">
        <v>2</v>
      </c>
      <c r="R1142" s="29" t="s">
        <v>17214</v>
      </c>
      <c r="S1142" s="29" t="s">
        <v>17215</v>
      </c>
      <c r="T1142" s="29" t="s">
        <v>17216</v>
      </c>
      <c r="U1142" s="29" t="s">
        <v>17217</v>
      </c>
      <c r="V1142" s="29">
        <v>319</v>
      </c>
      <c r="W1142" s="29" t="s">
        <v>396</v>
      </c>
      <c r="X1142" s="29" t="s">
        <v>17218</v>
      </c>
      <c r="Y1142" s="29" t="s">
        <v>723</v>
      </c>
      <c r="Z1142" s="29" t="s">
        <v>17219</v>
      </c>
      <c r="AA1142" s="29" t="s">
        <v>17219</v>
      </c>
      <c r="AB1142" s="29" t="s">
        <v>4123</v>
      </c>
      <c r="AC1142" s="29" t="s">
        <v>4124</v>
      </c>
      <c r="AD1142" s="29" t="s">
        <v>2</v>
      </c>
      <c r="AE1142" s="29" t="s">
        <v>7271</v>
      </c>
      <c r="AF1142" s="29" t="s">
        <v>17220</v>
      </c>
      <c r="AG1142" s="29">
        <v>-7</v>
      </c>
      <c r="AH1142" s="29" t="s">
        <v>17220</v>
      </c>
      <c r="AI1142" s="29" t="s">
        <v>17221</v>
      </c>
      <c r="AJ1142" s="29">
        <v>118</v>
      </c>
      <c r="AK1142" s="29" t="s">
        <v>7276</v>
      </c>
      <c r="AL1142" s="29" t="s">
        <v>17222</v>
      </c>
      <c r="AM1142" s="29">
        <v>169</v>
      </c>
      <c r="AN1142" s="1">
        <f t="shared" si="63"/>
        <v>1</v>
      </c>
      <c r="AO1142" s="1">
        <f t="shared" si="64"/>
        <v>1</v>
      </c>
      <c r="AP1142" s="30">
        <f t="shared" si="65"/>
        <v>46297</v>
      </c>
      <c r="AQ1142" s="1" t="str">
        <f>IF(COUNTIF('同场线路Rotas do mesmo SC'!A:A,C1142)&gt;0,"Sim","Não")</f>
        <v>Não</v>
      </c>
      <c r="AR1142" s="1" t="str">
        <f>IF(COUNTIF(揽收业务网点!A:A,P1142)&gt;0,"Sim","Não")</f>
        <v>Não</v>
      </c>
    </row>
    <row r="1143" spans="1:44">
      <c r="A1143" s="29" t="s">
        <v>17208</v>
      </c>
      <c r="B1143" s="29" t="s">
        <v>379</v>
      </c>
      <c r="C1143" s="29" t="s">
        <v>4113</v>
      </c>
      <c r="D1143" s="29" t="s">
        <v>381</v>
      </c>
      <c r="E1143" s="29" t="s">
        <v>382</v>
      </c>
      <c r="F1143" s="29" t="s">
        <v>383</v>
      </c>
      <c r="G1143" s="29">
        <v>40</v>
      </c>
      <c r="H1143" s="29" t="s">
        <v>17209</v>
      </c>
      <c r="I1143" s="29" t="s">
        <v>385</v>
      </c>
      <c r="J1143" s="29" t="s">
        <v>17210</v>
      </c>
      <c r="K1143" s="29" t="s">
        <v>387</v>
      </c>
      <c r="L1143" s="29" t="s">
        <v>17211</v>
      </c>
      <c r="M1143" s="29" t="s">
        <v>17212</v>
      </c>
      <c r="N1143" s="29" t="s">
        <v>17213</v>
      </c>
      <c r="O1143" s="29" t="s">
        <v>4123</v>
      </c>
      <c r="P1143" s="29" t="s">
        <v>4124</v>
      </c>
      <c r="Q1143" s="29" t="s">
        <v>2</v>
      </c>
      <c r="R1143" s="29" t="s">
        <v>13347</v>
      </c>
      <c r="S1143" s="29" t="s">
        <v>13347</v>
      </c>
      <c r="T1143" s="29" t="s">
        <v>17223</v>
      </c>
      <c r="U1143" s="29" t="s">
        <v>17223</v>
      </c>
      <c r="V1143" s="29">
        <v>0</v>
      </c>
      <c r="W1143" s="29" t="s">
        <v>396</v>
      </c>
      <c r="X1143" s="29" t="s">
        <v>17224</v>
      </c>
      <c r="Y1143" s="29" t="s">
        <v>7273</v>
      </c>
      <c r="Z1143" s="29" t="s">
        <v>17225</v>
      </c>
      <c r="AA1143" s="29" t="s">
        <v>17225</v>
      </c>
      <c r="AB1143" s="29" t="s">
        <v>4132</v>
      </c>
      <c r="AC1143" s="29" t="s">
        <v>4133</v>
      </c>
      <c r="AD1143" s="29" t="s">
        <v>2</v>
      </c>
      <c r="AE1143" s="29" t="s">
        <v>15876</v>
      </c>
      <c r="AF1143" s="29" t="s">
        <v>17226</v>
      </c>
      <c r="AG1143" s="29">
        <v>-4</v>
      </c>
      <c r="AH1143" s="29" t="s">
        <v>17226</v>
      </c>
      <c r="AI1143" s="29" t="s">
        <v>17227</v>
      </c>
      <c r="AJ1143" s="29">
        <v>32</v>
      </c>
      <c r="AK1143" s="29" t="s">
        <v>17228</v>
      </c>
      <c r="AL1143" s="29" t="s">
        <v>17229</v>
      </c>
      <c r="AM1143" s="29">
        <v>200</v>
      </c>
      <c r="AN1143" s="1">
        <f t="shared" si="63"/>
        <v>1</v>
      </c>
      <c r="AO1143" s="1">
        <f t="shared" si="64"/>
        <v>1</v>
      </c>
      <c r="AP1143" s="30">
        <f t="shared" si="65"/>
        <v>46297</v>
      </c>
      <c r="AQ1143" s="1" t="str">
        <f>IF(COUNTIF('同场线路Rotas do mesmo SC'!A:A,C1143)&gt;0,"Sim","Não")</f>
        <v>Não</v>
      </c>
      <c r="AR1143" s="1" t="str">
        <f>IF(COUNTIF(揽收业务网点!A:A,P1143)&gt;0,"Sim","Não")</f>
        <v>Não</v>
      </c>
    </row>
    <row r="1144" spans="1:44">
      <c r="A1144" s="29" t="s">
        <v>17230</v>
      </c>
      <c r="B1144" s="29" t="s">
        <v>379</v>
      </c>
      <c r="C1144" s="29" t="s">
        <v>17231</v>
      </c>
      <c r="D1144" s="29" t="s">
        <v>381</v>
      </c>
      <c r="E1144" s="29" t="s">
        <v>382</v>
      </c>
      <c r="F1144" s="29" t="s">
        <v>383</v>
      </c>
      <c r="G1144" s="29">
        <v>30</v>
      </c>
      <c r="H1144" s="29" t="s">
        <v>3100</v>
      </c>
      <c r="I1144" s="29" t="s">
        <v>2105</v>
      </c>
      <c r="J1144" s="29" t="s">
        <v>2106</v>
      </c>
      <c r="K1144" s="29" t="s">
        <v>387</v>
      </c>
      <c r="L1144" s="29" t="s">
        <v>2107</v>
      </c>
      <c r="M1144" s="29" t="s">
        <v>3101</v>
      </c>
      <c r="N1144" s="29" t="s">
        <v>3102</v>
      </c>
      <c r="O1144" s="29" t="s">
        <v>706</v>
      </c>
      <c r="P1144" s="29" t="s">
        <v>707</v>
      </c>
      <c r="Q1144" s="29" t="s">
        <v>2</v>
      </c>
      <c r="R1144" s="29" t="s">
        <v>17232</v>
      </c>
      <c r="S1144" s="29" t="s">
        <v>17232</v>
      </c>
      <c r="T1144" s="29" t="s">
        <v>17233</v>
      </c>
      <c r="U1144" s="29" t="s">
        <v>17234</v>
      </c>
      <c r="V1144" s="29">
        <v>1</v>
      </c>
      <c r="W1144" s="29" t="s">
        <v>396</v>
      </c>
      <c r="X1144" s="29" t="s">
        <v>17235</v>
      </c>
      <c r="Y1144" s="29" t="s">
        <v>723</v>
      </c>
      <c r="Z1144" s="29" t="s">
        <v>17236</v>
      </c>
      <c r="AA1144" s="29" t="s">
        <v>17236</v>
      </c>
      <c r="AB1144" s="29" t="s">
        <v>5882</v>
      </c>
      <c r="AC1144" s="29" t="s">
        <v>5883</v>
      </c>
      <c r="AD1144" s="29" t="s">
        <v>2</v>
      </c>
      <c r="AE1144" s="29" t="s">
        <v>7273</v>
      </c>
      <c r="AF1144" s="29" t="s">
        <v>17237</v>
      </c>
      <c r="AG1144" s="29">
        <v>-9</v>
      </c>
      <c r="AH1144" s="29" t="s">
        <v>17237</v>
      </c>
      <c r="AI1144" s="29" t="s">
        <v>17238</v>
      </c>
      <c r="AJ1144" s="29">
        <v>83</v>
      </c>
      <c r="AK1144" s="29" t="s">
        <v>17239</v>
      </c>
      <c r="AL1144" s="29" t="s">
        <v>17240</v>
      </c>
      <c r="AM1144" s="29">
        <v>165</v>
      </c>
      <c r="AN1144" s="1">
        <f t="shared" si="63"/>
        <v>1</v>
      </c>
      <c r="AO1144" s="1">
        <f t="shared" si="64"/>
        <v>1</v>
      </c>
      <c r="AP1144" s="30">
        <f t="shared" si="65"/>
        <v>46297</v>
      </c>
      <c r="AQ1144" s="1" t="str">
        <f>IF(COUNTIF('同场线路Rotas do mesmo SC'!A:A,C1144)&gt;0,"Sim","Não")</f>
        <v>Não</v>
      </c>
      <c r="AR1144" s="1" t="str">
        <f>IF(COUNTIF(揽收业务网点!A:A,P1144)&gt;0,"Sim","Não")</f>
        <v>Não</v>
      </c>
    </row>
    <row r="1145" spans="1:44">
      <c r="A1145" s="29" t="s">
        <v>17241</v>
      </c>
      <c r="B1145" s="29" t="s">
        <v>379</v>
      </c>
      <c r="C1145" s="29" t="s">
        <v>4139</v>
      </c>
      <c r="D1145" s="29" t="s">
        <v>381</v>
      </c>
      <c r="E1145" s="29" t="s">
        <v>382</v>
      </c>
      <c r="F1145" s="29" t="s">
        <v>383</v>
      </c>
      <c r="G1145" s="29">
        <v>180</v>
      </c>
      <c r="H1145" s="29" t="s">
        <v>4140</v>
      </c>
      <c r="I1145" s="29" t="s">
        <v>702</v>
      </c>
      <c r="J1145" s="29" t="s">
        <v>4141</v>
      </c>
      <c r="K1145" s="29" t="s">
        <v>387</v>
      </c>
      <c r="L1145" s="29" t="s">
        <v>4142</v>
      </c>
      <c r="M1145" s="29" t="s">
        <v>4143</v>
      </c>
      <c r="N1145" s="29" t="s">
        <v>4144</v>
      </c>
      <c r="O1145" s="29" t="s">
        <v>899</v>
      </c>
      <c r="P1145" s="29" t="s">
        <v>900</v>
      </c>
      <c r="Q1145" s="29" t="s">
        <v>70</v>
      </c>
      <c r="R1145" s="29" t="s">
        <v>17242</v>
      </c>
      <c r="S1145" s="29" t="s">
        <v>17243</v>
      </c>
      <c r="T1145" s="29" t="s">
        <v>17244</v>
      </c>
      <c r="U1145" s="29" t="s">
        <v>17245</v>
      </c>
      <c r="V1145" s="29">
        <v>339</v>
      </c>
      <c r="W1145" s="29" t="s">
        <v>396</v>
      </c>
      <c r="X1145" s="29" t="s">
        <v>17246</v>
      </c>
      <c r="Y1145" s="29" t="s">
        <v>16118</v>
      </c>
      <c r="Z1145" s="29" t="s">
        <v>17247</v>
      </c>
      <c r="AA1145" s="29" t="s">
        <v>17247</v>
      </c>
      <c r="AB1145" s="29" t="s">
        <v>4151</v>
      </c>
      <c r="AC1145" s="29" t="s">
        <v>4152</v>
      </c>
      <c r="AD1145" s="29" t="s">
        <v>70</v>
      </c>
      <c r="AE1145" s="29" t="s">
        <v>15574</v>
      </c>
      <c r="AF1145" s="29" t="s">
        <v>17248</v>
      </c>
      <c r="AG1145" s="29">
        <v>68</v>
      </c>
      <c r="AH1145" s="29" t="s">
        <v>17248</v>
      </c>
      <c r="AI1145" s="29" t="s">
        <v>17249</v>
      </c>
      <c r="AJ1145" s="29">
        <v>48</v>
      </c>
      <c r="AK1145" s="29" t="s">
        <v>17250</v>
      </c>
      <c r="AL1145" s="29" t="s">
        <v>17251</v>
      </c>
      <c r="AM1145" s="29">
        <v>279</v>
      </c>
      <c r="AN1145" s="1">
        <f t="shared" si="63"/>
        <v>1</v>
      </c>
      <c r="AO1145" s="1">
        <f t="shared" si="64"/>
        <v>1</v>
      </c>
      <c r="AP1145" s="30">
        <f t="shared" si="65"/>
        <v>46297</v>
      </c>
      <c r="AQ1145" s="1" t="str">
        <f>IF(COUNTIF('同场线路Rotas do mesmo SC'!A:A,C1145)&gt;0,"Sim","Não")</f>
        <v>Não</v>
      </c>
      <c r="AR1145" s="1" t="str">
        <f>IF(COUNTIF(揽收业务网点!A:A,P1145)&gt;0,"Sim","Não")</f>
        <v>Não</v>
      </c>
    </row>
    <row r="1146" spans="1:44">
      <c r="A1146" s="29" t="s">
        <v>17252</v>
      </c>
      <c r="B1146" s="29" t="s">
        <v>379</v>
      </c>
      <c r="C1146" s="29" t="s">
        <v>4158</v>
      </c>
      <c r="D1146" s="29" t="s">
        <v>381</v>
      </c>
      <c r="E1146" s="29" t="s">
        <v>640</v>
      </c>
      <c r="F1146" s="29" t="s">
        <v>811</v>
      </c>
      <c r="G1146" s="29">
        <v>33</v>
      </c>
      <c r="H1146" s="29" t="s">
        <v>4159</v>
      </c>
      <c r="I1146" s="29" t="s">
        <v>868</v>
      </c>
      <c r="J1146" s="29" t="s">
        <v>4160</v>
      </c>
      <c r="K1146" s="29" t="s">
        <v>387</v>
      </c>
      <c r="L1146" s="29" t="s">
        <v>4161</v>
      </c>
      <c r="M1146" s="29" t="s">
        <v>4162</v>
      </c>
      <c r="N1146" s="29" t="s">
        <v>4163</v>
      </c>
      <c r="O1146" s="29" t="s">
        <v>4164</v>
      </c>
      <c r="P1146" s="29" t="s">
        <v>158</v>
      </c>
      <c r="Q1146" s="29" t="s">
        <v>145</v>
      </c>
      <c r="R1146" s="29" t="s">
        <v>17253</v>
      </c>
      <c r="S1146" s="29" t="s">
        <v>17253</v>
      </c>
      <c r="T1146" s="29" t="s">
        <v>17254</v>
      </c>
      <c r="U1146" s="29" t="s">
        <v>17255</v>
      </c>
      <c r="V1146" s="29">
        <v>5</v>
      </c>
      <c r="W1146" s="29" t="s">
        <v>396</v>
      </c>
      <c r="X1146" s="29" t="s">
        <v>17256</v>
      </c>
      <c r="Y1146" s="29" t="s">
        <v>15819</v>
      </c>
      <c r="Z1146" s="29" t="s">
        <v>17257</v>
      </c>
      <c r="AA1146" s="29" t="s">
        <v>17257</v>
      </c>
      <c r="AB1146" s="29" t="s">
        <v>1165</v>
      </c>
      <c r="AC1146" s="29" t="s">
        <v>1166</v>
      </c>
      <c r="AD1146" s="29" t="s">
        <v>145</v>
      </c>
      <c r="AE1146" s="29" t="s">
        <v>17258</v>
      </c>
      <c r="AF1146" s="29" t="s">
        <v>17259</v>
      </c>
      <c r="AG1146" s="29">
        <v>-28</v>
      </c>
      <c r="AH1146" s="29" t="s">
        <v>17259</v>
      </c>
      <c r="AI1146" s="29" t="s">
        <v>17260</v>
      </c>
      <c r="AJ1146" s="29">
        <v>25</v>
      </c>
      <c r="AK1146" s="29" t="s">
        <v>17261</v>
      </c>
      <c r="AL1146" s="29" t="s">
        <v>17262</v>
      </c>
      <c r="AM1146" s="29">
        <v>330</v>
      </c>
      <c r="AN1146" s="1">
        <f t="shared" si="63"/>
        <v>1</v>
      </c>
      <c r="AO1146" s="1">
        <f t="shared" si="64"/>
        <v>1</v>
      </c>
      <c r="AP1146" s="30">
        <f t="shared" si="65"/>
        <v>46297</v>
      </c>
      <c r="AQ1146" s="1" t="str">
        <f>IF(COUNTIF('同场线路Rotas do mesmo SC'!A:A,C1146)&gt;0,"Sim","Não")</f>
        <v>Não</v>
      </c>
      <c r="AR1146" s="1" t="str">
        <f>IF(COUNTIF(揽收业务网点!A:A,P1146)&gt;0,"Sim","Não")</f>
        <v>Sim</v>
      </c>
    </row>
    <row r="1147" spans="1:44">
      <c r="A1147" s="29" t="s">
        <v>17263</v>
      </c>
      <c r="B1147" s="29" t="s">
        <v>379</v>
      </c>
      <c r="C1147" s="29" t="s">
        <v>886</v>
      </c>
      <c r="D1147" s="29" t="s">
        <v>381</v>
      </c>
      <c r="E1147" s="29" t="s">
        <v>640</v>
      </c>
      <c r="F1147" s="29" t="s">
        <v>732</v>
      </c>
      <c r="G1147" s="29">
        <v>30</v>
      </c>
      <c r="H1147" s="29" t="s">
        <v>887</v>
      </c>
      <c r="I1147" s="29" t="s">
        <v>385</v>
      </c>
      <c r="J1147" s="29" t="s">
        <v>888</v>
      </c>
      <c r="K1147" s="29" t="s">
        <v>387</v>
      </c>
      <c r="L1147" s="29" t="s">
        <v>889</v>
      </c>
      <c r="M1147" s="29" t="s">
        <v>890</v>
      </c>
      <c r="N1147" s="29" t="s">
        <v>891</v>
      </c>
      <c r="O1147" s="29" t="s">
        <v>892</v>
      </c>
      <c r="P1147" s="29" t="s">
        <v>71</v>
      </c>
      <c r="Q1147" s="29" t="s">
        <v>70</v>
      </c>
      <c r="R1147" s="29" t="s">
        <v>17264</v>
      </c>
      <c r="S1147" s="29" t="s">
        <v>17264</v>
      </c>
      <c r="T1147" s="29" t="s">
        <v>17265</v>
      </c>
      <c r="U1147" s="29" t="s">
        <v>17266</v>
      </c>
      <c r="V1147" s="29">
        <v>2106</v>
      </c>
      <c r="W1147" s="29" t="s">
        <v>896</v>
      </c>
      <c r="X1147" s="29" t="s">
        <v>17267</v>
      </c>
      <c r="Y1147" s="29" t="s">
        <v>16015</v>
      </c>
      <c r="Z1147" s="29" t="s">
        <v>17268</v>
      </c>
      <c r="AA1147" s="29" t="s">
        <v>17268</v>
      </c>
      <c r="AB1147" s="29" t="s">
        <v>899</v>
      </c>
      <c r="AC1147" s="29" t="s">
        <v>900</v>
      </c>
      <c r="AD1147" s="29" t="s">
        <v>70</v>
      </c>
      <c r="AE1147" s="29" t="s">
        <v>15228</v>
      </c>
      <c r="AF1147" s="29" t="s">
        <v>17269</v>
      </c>
      <c r="AG1147" s="29">
        <v>-820</v>
      </c>
      <c r="AH1147" s="29" t="s">
        <v>17269</v>
      </c>
      <c r="AI1147" s="29" t="s">
        <v>17270</v>
      </c>
      <c r="AJ1147" s="29">
        <v>-601</v>
      </c>
      <c r="AK1147" s="29" t="s">
        <v>17271</v>
      </c>
      <c r="AL1147" s="29" t="s">
        <v>17272</v>
      </c>
      <c r="AM1147" s="29">
        <v>3214</v>
      </c>
      <c r="AN1147" s="1">
        <f t="shared" si="63"/>
        <v>1</v>
      </c>
      <c r="AO1147" s="1">
        <f t="shared" si="64"/>
        <v>1</v>
      </c>
      <c r="AP1147" s="30">
        <f t="shared" si="65"/>
        <v>46298</v>
      </c>
      <c r="AQ1147" s="1" t="str">
        <f>IF(COUNTIF('同场线路Rotas do mesmo SC'!A:A,C1147)&gt;0,"Sim","Não")</f>
        <v>Não</v>
      </c>
      <c r="AR1147" s="1" t="str">
        <f>IF(COUNTIF(揽收业务网点!A:A,P1147)&gt;0,"Sim","Não")</f>
        <v>Sim</v>
      </c>
    </row>
    <row r="1148" spans="1:44">
      <c r="A1148" s="29" t="s">
        <v>17273</v>
      </c>
      <c r="B1148" s="29" t="s">
        <v>379</v>
      </c>
      <c r="C1148" s="29" t="s">
        <v>4187</v>
      </c>
      <c r="D1148" s="29" t="s">
        <v>381</v>
      </c>
      <c r="E1148" s="29" t="s">
        <v>382</v>
      </c>
      <c r="F1148" s="29" t="s">
        <v>383</v>
      </c>
      <c r="G1148" s="29">
        <v>264</v>
      </c>
      <c r="H1148" s="29" t="s">
        <v>4188</v>
      </c>
      <c r="I1148" s="29" t="s">
        <v>702</v>
      </c>
      <c r="J1148" s="29" t="s">
        <v>1426</v>
      </c>
      <c r="K1148" s="29" t="s">
        <v>387</v>
      </c>
      <c r="L1148" s="29" t="s">
        <v>1427</v>
      </c>
      <c r="M1148" s="29" t="s">
        <v>1426</v>
      </c>
      <c r="N1148" s="29" t="s">
        <v>4189</v>
      </c>
      <c r="O1148" s="29" t="s">
        <v>1435</v>
      </c>
      <c r="P1148" s="29" t="s">
        <v>1436</v>
      </c>
      <c r="Q1148" s="29" t="s">
        <v>5</v>
      </c>
      <c r="R1148" s="29" t="s">
        <v>17274</v>
      </c>
      <c r="S1148" s="29" t="s">
        <v>17275</v>
      </c>
      <c r="T1148" s="29" t="s">
        <v>17276</v>
      </c>
      <c r="U1148" s="29" t="s">
        <v>17277</v>
      </c>
      <c r="V1148" s="29">
        <v>96</v>
      </c>
      <c r="W1148" s="29" t="s">
        <v>396</v>
      </c>
      <c r="X1148" s="29" t="s">
        <v>17278</v>
      </c>
      <c r="Y1148" s="29" t="s">
        <v>4385</v>
      </c>
      <c r="Z1148" s="29" t="s">
        <v>17279</v>
      </c>
      <c r="AA1148" s="29" t="s">
        <v>17279</v>
      </c>
      <c r="AB1148" s="29" t="s">
        <v>4195</v>
      </c>
      <c r="AC1148" s="29" t="s">
        <v>4196</v>
      </c>
      <c r="AD1148" s="29" t="s">
        <v>5</v>
      </c>
      <c r="AE1148" s="29" t="s">
        <v>17280</v>
      </c>
      <c r="AF1148" s="29" t="s">
        <v>17281</v>
      </c>
      <c r="AG1148" s="29">
        <v>-183</v>
      </c>
      <c r="AH1148" s="29" t="s">
        <v>17281</v>
      </c>
      <c r="AI1148" s="29" t="s">
        <v>17282</v>
      </c>
      <c r="AJ1148" s="29">
        <v>40</v>
      </c>
      <c r="AK1148" s="29" t="s">
        <v>17283</v>
      </c>
      <c r="AL1148" s="29" t="s">
        <v>17284</v>
      </c>
      <c r="AM1148" s="29">
        <v>60</v>
      </c>
      <c r="AN1148" s="1">
        <f t="shared" si="63"/>
        <v>1</v>
      </c>
      <c r="AO1148" s="1">
        <f t="shared" si="64"/>
        <v>1</v>
      </c>
      <c r="AP1148" s="30">
        <f t="shared" si="65"/>
        <v>46297</v>
      </c>
      <c r="AQ1148" s="1" t="str">
        <f>IF(COUNTIF('同场线路Rotas do mesmo SC'!A:A,C1148)&gt;0,"Sim","Não")</f>
        <v>Não</v>
      </c>
      <c r="AR1148" s="1" t="str">
        <f>IF(COUNTIF(揽收业务网点!A:A,P1148)&gt;0,"Sim","Não")</f>
        <v>Não</v>
      </c>
    </row>
    <row r="1149" spans="1:44">
      <c r="A1149" s="29" t="s">
        <v>17285</v>
      </c>
      <c r="B1149" s="29" t="s">
        <v>379</v>
      </c>
      <c r="C1149" s="29" t="s">
        <v>4203</v>
      </c>
      <c r="D1149" s="29" t="s">
        <v>381</v>
      </c>
      <c r="E1149" s="29" t="s">
        <v>382</v>
      </c>
      <c r="F1149" s="29" t="s">
        <v>383</v>
      </c>
      <c r="G1149" s="29">
        <v>2</v>
      </c>
      <c r="H1149" s="29" t="s">
        <v>4204</v>
      </c>
      <c r="I1149" s="29" t="s">
        <v>1289</v>
      </c>
      <c r="J1149" s="29" t="s">
        <v>4205</v>
      </c>
      <c r="K1149" s="29" t="s">
        <v>411</v>
      </c>
      <c r="L1149" s="29" t="s">
        <v>4206</v>
      </c>
      <c r="M1149" s="29" t="s">
        <v>4207</v>
      </c>
      <c r="N1149" s="29" t="s">
        <v>4208</v>
      </c>
      <c r="O1149" s="29" t="s">
        <v>2971</v>
      </c>
      <c r="P1149" s="29" t="s">
        <v>2972</v>
      </c>
      <c r="Q1149" s="29" t="s">
        <v>94</v>
      </c>
      <c r="R1149" s="29" t="s">
        <v>17286</v>
      </c>
      <c r="S1149" s="29" t="s">
        <v>17287</v>
      </c>
      <c r="T1149" s="29" t="s">
        <v>17288</v>
      </c>
      <c r="U1149" s="29" t="s">
        <v>17289</v>
      </c>
      <c r="V1149" s="29">
        <v>1</v>
      </c>
      <c r="W1149" s="29" t="s">
        <v>396</v>
      </c>
      <c r="X1149" s="29" t="s">
        <v>17290</v>
      </c>
      <c r="Y1149" s="29" t="s">
        <v>1817</v>
      </c>
      <c r="Z1149" s="29" t="s">
        <v>17291</v>
      </c>
      <c r="AA1149" s="29" t="s">
        <v>17291</v>
      </c>
      <c r="AB1149" s="29" t="s">
        <v>4215</v>
      </c>
      <c r="AC1149" s="29" t="s">
        <v>114</v>
      </c>
      <c r="AD1149" s="29" t="s">
        <v>94</v>
      </c>
      <c r="AE1149" s="29" t="s">
        <v>17292</v>
      </c>
      <c r="AF1149" s="29" t="s">
        <v>17293</v>
      </c>
      <c r="AG1149" s="29">
        <v>1410</v>
      </c>
      <c r="AH1149" s="29" t="s">
        <v>17293</v>
      </c>
      <c r="AI1149" s="29" t="s">
        <v>17294</v>
      </c>
      <c r="AJ1149" s="29">
        <v>-1000</v>
      </c>
      <c r="AK1149" s="29" t="s">
        <v>17295</v>
      </c>
      <c r="AL1149" s="29" t="s">
        <v>17296</v>
      </c>
      <c r="AM1149" s="29">
        <v>1</v>
      </c>
      <c r="AN1149" s="1">
        <f t="shared" si="63"/>
        <v>1</v>
      </c>
      <c r="AO1149" s="1">
        <f t="shared" si="64"/>
        <v>1</v>
      </c>
      <c r="AP1149" s="30">
        <f t="shared" si="65"/>
        <v>46297</v>
      </c>
      <c r="AQ1149" s="1" t="str">
        <f>IF(COUNTIF('同场线路Rotas do mesmo SC'!A:A,C1149)&gt;0,"Sim","Não")</f>
        <v>Não</v>
      </c>
      <c r="AR1149" s="1" t="str">
        <f>IF(COUNTIF(揽收业务网点!A:A,P1149)&gt;0,"Sim","Não")</f>
        <v>Não</v>
      </c>
    </row>
    <row r="1150" spans="1:44">
      <c r="A1150" s="29" t="s">
        <v>17297</v>
      </c>
      <c r="B1150" s="29" t="s">
        <v>379</v>
      </c>
      <c r="C1150" s="29" t="s">
        <v>4237</v>
      </c>
      <c r="D1150" s="29" t="s">
        <v>381</v>
      </c>
      <c r="E1150" s="29" t="s">
        <v>382</v>
      </c>
      <c r="F1150" s="29" t="s">
        <v>732</v>
      </c>
      <c r="G1150" s="29">
        <v>42</v>
      </c>
      <c r="H1150" s="29" t="s">
        <v>4238</v>
      </c>
      <c r="I1150" s="29" t="s">
        <v>868</v>
      </c>
      <c r="J1150" s="29" t="s">
        <v>4239</v>
      </c>
      <c r="K1150" s="29" t="s">
        <v>387</v>
      </c>
      <c r="L1150" s="29" t="s">
        <v>4240</v>
      </c>
      <c r="M1150" s="29" t="s">
        <v>4241</v>
      </c>
      <c r="N1150" s="29" t="s">
        <v>4242</v>
      </c>
      <c r="O1150" s="29" t="s">
        <v>653</v>
      </c>
      <c r="P1150" s="29" t="s">
        <v>654</v>
      </c>
      <c r="Q1150" s="29" t="s">
        <v>11</v>
      </c>
      <c r="R1150" s="29" t="s">
        <v>17298</v>
      </c>
      <c r="S1150" s="29" t="s">
        <v>16743</v>
      </c>
      <c r="T1150" s="29" t="s">
        <v>17299</v>
      </c>
      <c r="U1150" s="29" t="s">
        <v>17300</v>
      </c>
      <c r="V1150" s="29">
        <v>837</v>
      </c>
      <c r="W1150" s="29" t="s">
        <v>396</v>
      </c>
      <c r="X1150" s="29" t="s">
        <v>17301</v>
      </c>
      <c r="Y1150" s="29" t="s">
        <v>2309</v>
      </c>
      <c r="Z1150" s="29" t="s">
        <v>17302</v>
      </c>
      <c r="AA1150" s="29" t="s">
        <v>17302</v>
      </c>
      <c r="AB1150" s="29" t="s">
        <v>4249</v>
      </c>
      <c r="AC1150" s="29" t="s">
        <v>4250</v>
      </c>
      <c r="AD1150" s="29" t="s">
        <v>11</v>
      </c>
      <c r="AE1150" s="29" t="s">
        <v>723</v>
      </c>
      <c r="AF1150" s="29" t="s">
        <v>17303</v>
      </c>
      <c r="AG1150" s="29">
        <v>30</v>
      </c>
      <c r="AH1150" s="29" t="s">
        <v>17303</v>
      </c>
      <c r="AI1150" s="29" t="s">
        <v>17304</v>
      </c>
      <c r="AJ1150" s="29">
        <v>10</v>
      </c>
      <c r="AK1150" s="29" t="s">
        <v>17305</v>
      </c>
      <c r="AL1150" s="29" t="s">
        <v>17306</v>
      </c>
      <c r="AM1150" s="29">
        <v>110</v>
      </c>
      <c r="AN1150" s="1">
        <f t="shared" si="63"/>
        <v>1</v>
      </c>
      <c r="AO1150" s="1">
        <f t="shared" si="64"/>
        <v>1</v>
      </c>
      <c r="AP1150" s="30">
        <f t="shared" si="65"/>
        <v>46297</v>
      </c>
      <c r="AQ1150" s="1" t="str">
        <f>IF(COUNTIF('同场线路Rotas do mesmo SC'!A:A,C1150)&gt;0,"Sim","Não")</f>
        <v>Não</v>
      </c>
      <c r="AR1150" s="1" t="str">
        <f>IF(COUNTIF(揽收业务网点!A:A,P1150)&gt;0,"Sim","Não")</f>
        <v>Não</v>
      </c>
    </row>
    <row r="1151" spans="1:44">
      <c r="A1151" s="29" t="s">
        <v>17307</v>
      </c>
      <c r="B1151" s="29" t="s">
        <v>379</v>
      </c>
      <c r="C1151" s="29" t="s">
        <v>4256</v>
      </c>
      <c r="D1151" s="29" t="s">
        <v>381</v>
      </c>
      <c r="E1151" s="29" t="s">
        <v>382</v>
      </c>
      <c r="F1151" s="29" t="s">
        <v>383</v>
      </c>
      <c r="G1151" s="29">
        <v>35</v>
      </c>
      <c r="H1151" s="29" t="s">
        <v>4257</v>
      </c>
      <c r="I1151" s="29" t="s">
        <v>385</v>
      </c>
      <c r="J1151" s="29" t="s">
        <v>642</v>
      </c>
      <c r="K1151" s="29" t="s">
        <v>387</v>
      </c>
      <c r="L1151" s="29" t="s">
        <v>643</v>
      </c>
      <c r="M1151" s="29" t="s">
        <v>4258</v>
      </c>
      <c r="N1151" s="29" t="s">
        <v>4259</v>
      </c>
      <c r="O1151" s="29" t="s">
        <v>653</v>
      </c>
      <c r="P1151" s="29" t="s">
        <v>654</v>
      </c>
      <c r="Q1151" s="29" t="s">
        <v>11</v>
      </c>
      <c r="R1151" s="29" t="s">
        <v>17308</v>
      </c>
      <c r="S1151" s="29" t="s">
        <v>17309</v>
      </c>
      <c r="T1151" s="29" t="s">
        <v>17310</v>
      </c>
      <c r="U1151" s="29" t="s">
        <v>17311</v>
      </c>
      <c r="V1151" s="29">
        <v>636</v>
      </c>
      <c r="W1151" s="29" t="s">
        <v>396</v>
      </c>
      <c r="X1151" s="29" t="s">
        <v>17312</v>
      </c>
      <c r="Y1151" s="29" t="s">
        <v>2812</v>
      </c>
      <c r="Z1151" s="29" t="s">
        <v>17313</v>
      </c>
      <c r="AA1151" s="29" t="s">
        <v>17313</v>
      </c>
      <c r="AB1151" s="29" t="s">
        <v>3756</v>
      </c>
      <c r="AC1151" s="29" t="s">
        <v>151</v>
      </c>
      <c r="AD1151" s="29" t="s">
        <v>145</v>
      </c>
      <c r="AE1151" s="29" t="s">
        <v>17314</v>
      </c>
      <c r="AF1151" s="29" t="s">
        <v>17315</v>
      </c>
      <c r="AG1151" s="29">
        <v>-65</v>
      </c>
      <c r="AH1151" s="29" t="s">
        <v>17315</v>
      </c>
      <c r="AI1151" s="29" t="s">
        <v>16411</v>
      </c>
      <c r="AJ1151" s="29">
        <v>129</v>
      </c>
      <c r="AK1151" s="29" t="s">
        <v>17316</v>
      </c>
      <c r="AL1151" s="29" t="s">
        <v>17317</v>
      </c>
      <c r="AM1151" s="29">
        <v>60</v>
      </c>
      <c r="AN1151" s="1">
        <f t="shared" si="63"/>
        <v>1</v>
      </c>
      <c r="AO1151" s="1">
        <f t="shared" si="64"/>
        <v>1</v>
      </c>
      <c r="AP1151" s="30">
        <f t="shared" si="65"/>
        <v>46297</v>
      </c>
      <c r="AQ1151" s="1" t="str">
        <f>IF(COUNTIF('同场线路Rotas do mesmo SC'!A:A,C1151)&gt;0,"Sim","Não")</f>
        <v>Não</v>
      </c>
      <c r="AR1151" s="1" t="str">
        <f>IF(COUNTIF(揽收业务网点!A:A,P1151)&gt;0,"Sim","Não")</f>
        <v>Não</v>
      </c>
    </row>
    <row r="1152" spans="1:44">
      <c r="A1152" s="29" t="s">
        <v>17318</v>
      </c>
      <c r="B1152" s="29" t="s">
        <v>379</v>
      </c>
      <c r="C1152" s="29" t="s">
        <v>4269</v>
      </c>
      <c r="D1152" s="29" t="s">
        <v>381</v>
      </c>
      <c r="E1152" s="29" t="s">
        <v>382</v>
      </c>
      <c r="F1152" s="29" t="s">
        <v>383</v>
      </c>
      <c r="G1152" s="29">
        <v>384</v>
      </c>
      <c r="H1152" s="29" t="s">
        <v>17319</v>
      </c>
      <c r="I1152" s="29" t="s">
        <v>385</v>
      </c>
      <c r="J1152" s="29" t="s">
        <v>17320</v>
      </c>
      <c r="K1152" s="29" t="s">
        <v>387</v>
      </c>
      <c r="L1152" s="29" t="s">
        <v>17321</v>
      </c>
      <c r="M1152" s="29" t="s">
        <v>17322</v>
      </c>
      <c r="N1152" s="29" t="s">
        <v>17323</v>
      </c>
      <c r="O1152" s="29" t="s">
        <v>4275</v>
      </c>
      <c r="P1152" s="29" t="s">
        <v>4276</v>
      </c>
      <c r="Q1152" s="29" t="s">
        <v>142</v>
      </c>
      <c r="R1152" s="29" t="s">
        <v>17324</v>
      </c>
      <c r="S1152" s="29" t="s">
        <v>9359</v>
      </c>
      <c r="T1152" s="29" t="s">
        <v>17325</v>
      </c>
      <c r="U1152" s="29" t="s">
        <v>17326</v>
      </c>
      <c r="V1152" s="29">
        <v>400</v>
      </c>
      <c r="W1152" s="29" t="s">
        <v>396</v>
      </c>
      <c r="X1152" s="29" t="s">
        <v>17327</v>
      </c>
      <c r="Y1152" s="29" t="s">
        <v>2920</v>
      </c>
      <c r="Z1152" s="29" t="s">
        <v>17328</v>
      </c>
      <c r="AA1152" s="29" t="s">
        <v>17328</v>
      </c>
      <c r="AB1152" s="29" t="s">
        <v>4283</v>
      </c>
      <c r="AC1152" s="29" t="s">
        <v>4284</v>
      </c>
      <c r="AD1152" s="29" t="s">
        <v>142</v>
      </c>
      <c r="AE1152" s="29" t="s">
        <v>4385</v>
      </c>
      <c r="AF1152" s="29" t="s">
        <v>17329</v>
      </c>
      <c r="AG1152" s="29">
        <v>464</v>
      </c>
      <c r="AH1152" s="29" t="s">
        <v>17329</v>
      </c>
      <c r="AI1152" s="29" t="s">
        <v>17330</v>
      </c>
      <c r="AJ1152" s="29">
        <v>306</v>
      </c>
      <c r="AK1152" s="29" t="s">
        <v>17331</v>
      </c>
      <c r="AL1152" s="29" t="s">
        <v>17332</v>
      </c>
      <c r="AM1152" s="29">
        <v>1</v>
      </c>
      <c r="AN1152" s="1">
        <f t="shared" si="63"/>
        <v>1</v>
      </c>
      <c r="AO1152" s="1">
        <f t="shared" si="64"/>
        <v>1</v>
      </c>
      <c r="AP1152" s="30">
        <f t="shared" si="65"/>
        <v>46297</v>
      </c>
      <c r="AQ1152" s="1" t="str">
        <f>IF(COUNTIF('同场线路Rotas do mesmo SC'!A:A,C1152)&gt;0,"Sim","Não")</f>
        <v>Não</v>
      </c>
      <c r="AR1152" s="1" t="str">
        <f>IF(COUNTIF(揽收业务网点!A:A,P1152)&gt;0,"Sim","Não")</f>
        <v>Não</v>
      </c>
    </row>
    <row r="1153" spans="1:44">
      <c r="A1153" s="29" t="s">
        <v>17333</v>
      </c>
      <c r="B1153" s="29" t="s">
        <v>379</v>
      </c>
      <c r="C1153" s="29" t="s">
        <v>4290</v>
      </c>
      <c r="D1153" s="29" t="s">
        <v>381</v>
      </c>
      <c r="E1153" s="29" t="s">
        <v>382</v>
      </c>
      <c r="F1153" s="29" t="s">
        <v>383</v>
      </c>
      <c r="G1153" s="29">
        <v>197.98</v>
      </c>
      <c r="H1153" s="29" t="s">
        <v>4291</v>
      </c>
      <c r="I1153" s="29" t="s">
        <v>702</v>
      </c>
      <c r="J1153" s="29" t="s">
        <v>4292</v>
      </c>
      <c r="K1153" s="29" t="s">
        <v>387</v>
      </c>
      <c r="L1153" s="29" t="s">
        <v>4293</v>
      </c>
      <c r="M1153" s="29" t="s">
        <v>7915</v>
      </c>
      <c r="N1153" s="29" t="s">
        <v>7916</v>
      </c>
      <c r="O1153" s="29" t="s">
        <v>1262</v>
      </c>
      <c r="P1153" s="29" t="s">
        <v>1263</v>
      </c>
      <c r="Q1153" s="29" t="s">
        <v>118</v>
      </c>
      <c r="R1153" s="29" t="s">
        <v>6892</v>
      </c>
      <c r="S1153" s="29" t="s">
        <v>6892</v>
      </c>
      <c r="T1153" s="29" t="s">
        <v>17334</v>
      </c>
      <c r="U1153" s="29" t="s">
        <v>17335</v>
      </c>
      <c r="V1153" s="29">
        <v>266</v>
      </c>
      <c r="W1153" s="29" t="s">
        <v>396</v>
      </c>
      <c r="X1153" s="29" t="s">
        <v>17336</v>
      </c>
      <c r="Y1153" s="29" t="s">
        <v>723</v>
      </c>
      <c r="Z1153" s="29" t="s">
        <v>17337</v>
      </c>
      <c r="AA1153" s="29" t="s">
        <v>17337</v>
      </c>
      <c r="AB1153" s="29" t="s">
        <v>4301</v>
      </c>
      <c r="AC1153" s="29" t="s">
        <v>122</v>
      </c>
      <c r="AD1153" s="29" t="s">
        <v>118</v>
      </c>
      <c r="AE1153" s="29" t="s">
        <v>17138</v>
      </c>
      <c r="AF1153" s="29" t="s">
        <v>17338</v>
      </c>
      <c r="AG1153" s="29">
        <v>-27</v>
      </c>
      <c r="AH1153" s="29" t="s">
        <v>17338</v>
      </c>
      <c r="AI1153" s="29" t="s">
        <v>719</v>
      </c>
      <c r="AJ1153" s="29">
        <v>7</v>
      </c>
      <c r="AK1153" s="29" t="s">
        <v>17339</v>
      </c>
      <c r="AL1153" s="29" t="s">
        <v>17340</v>
      </c>
      <c r="AM1153" s="29">
        <v>127</v>
      </c>
      <c r="AN1153" s="1">
        <f t="shared" si="63"/>
        <v>1</v>
      </c>
      <c r="AO1153" s="1">
        <f t="shared" si="64"/>
        <v>1</v>
      </c>
      <c r="AP1153" s="30">
        <f t="shared" si="65"/>
        <v>46297</v>
      </c>
      <c r="AQ1153" s="1" t="str">
        <f>IF(COUNTIF('同场线路Rotas do mesmo SC'!A:A,C1153)&gt;0,"Sim","Não")</f>
        <v>Não</v>
      </c>
      <c r="AR1153" s="1" t="str">
        <f>IF(COUNTIF(揽收业务网点!A:A,P1153)&gt;0,"Sim","Não")</f>
        <v>Não</v>
      </c>
    </row>
    <row r="1154" spans="1:44">
      <c r="A1154" s="29" t="s">
        <v>17341</v>
      </c>
      <c r="B1154" s="29" t="s">
        <v>379</v>
      </c>
      <c r="C1154" s="29" t="s">
        <v>4307</v>
      </c>
      <c r="D1154" s="29" t="s">
        <v>381</v>
      </c>
      <c r="E1154" s="29" t="s">
        <v>382</v>
      </c>
      <c r="F1154" s="29" t="s">
        <v>732</v>
      </c>
      <c r="G1154" s="29">
        <v>8</v>
      </c>
      <c r="H1154" s="29" t="s">
        <v>6946</v>
      </c>
      <c r="I1154" s="29" t="s">
        <v>868</v>
      </c>
      <c r="J1154" s="29" t="s">
        <v>1979</v>
      </c>
      <c r="K1154" s="29" t="s">
        <v>411</v>
      </c>
      <c r="L1154" s="29" t="s">
        <v>1980</v>
      </c>
      <c r="M1154" s="29" t="s">
        <v>2478</v>
      </c>
      <c r="N1154" s="29" t="s">
        <v>2479</v>
      </c>
      <c r="O1154" s="29" t="s">
        <v>653</v>
      </c>
      <c r="P1154" s="29" t="s">
        <v>654</v>
      </c>
      <c r="Q1154" s="29" t="s">
        <v>11</v>
      </c>
      <c r="R1154" s="29" t="s">
        <v>17342</v>
      </c>
      <c r="S1154" s="29" t="s">
        <v>17343</v>
      </c>
      <c r="T1154" s="29" t="s">
        <v>5726</v>
      </c>
      <c r="U1154" s="29" t="s">
        <v>17344</v>
      </c>
      <c r="V1154" s="29">
        <v>416</v>
      </c>
      <c r="W1154" s="29" t="s">
        <v>396</v>
      </c>
      <c r="X1154" s="29" t="s">
        <v>17345</v>
      </c>
      <c r="Y1154" s="29" t="s">
        <v>1541</v>
      </c>
      <c r="Z1154" s="29" t="s">
        <v>17346</v>
      </c>
      <c r="AA1154" s="29" t="s">
        <v>17346</v>
      </c>
      <c r="AB1154" s="29" t="s">
        <v>3407</v>
      </c>
      <c r="AC1154" s="29" t="s">
        <v>68</v>
      </c>
      <c r="AD1154" s="29" t="s">
        <v>11</v>
      </c>
      <c r="AE1154" s="29" t="s">
        <v>7473</v>
      </c>
      <c r="AF1154" s="29" t="s">
        <v>17347</v>
      </c>
      <c r="AG1154" s="29">
        <v>-59</v>
      </c>
      <c r="AH1154" s="29" t="s">
        <v>17347</v>
      </c>
      <c r="AI1154" s="29" t="s">
        <v>17348</v>
      </c>
      <c r="AJ1154" s="29">
        <v>802</v>
      </c>
      <c r="AK1154" s="29" t="s">
        <v>17349</v>
      </c>
      <c r="AL1154" s="29" t="s">
        <v>17350</v>
      </c>
      <c r="AM1154" s="29">
        <v>75</v>
      </c>
      <c r="AN1154" s="1">
        <f t="shared" si="63"/>
        <v>1</v>
      </c>
      <c r="AO1154" s="1">
        <f t="shared" si="64"/>
        <v>1</v>
      </c>
      <c r="AP1154" s="30">
        <f t="shared" si="65"/>
        <v>46297</v>
      </c>
      <c r="AQ1154" s="1" t="str">
        <f>IF(COUNTIF('同场线路Rotas do mesmo SC'!A:A,C1154)&gt;0,"Sim","Não")</f>
        <v>Não</v>
      </c>
      <c r="AR1154" s="1" t="str">
        <f>IF(COUNTIF(揽收业务网点!A:A,P1154)&gt;0,"Sim","Não")</f>
        <v>Não</v>
      </c>
    </row>
    <row r="1155" spans="1:44">
      <c r="A1155" s="29" t="s">
        <v>17351</v>
      </c>
      <c r="B1155" s="29" t="s">
        <v>379</v>
      </c>
      <c r="C1155" s="29" t="s">
        <v>905</v>
      </c>
      <c r="D1155" s="29" t="s">
        <v>381</v>
      </c>
      <c r="E1155" s="29" t="s">
        <v>382</v>
      </c>
      <c r="F1155" s="29" t="s">
        <v>383</v>
      </c>
      <c r="G1155" s="29">
        <v>115</v>
      </c>
      <c r="H1155" s="29" t="s">
        <v>17352</v>
      </c>
      <c r="I1155" s="29" t="s">
        <v>385</v>
      </c>
      <c r="J1155" s="29" t="s">
        <v>752</v>
      </c>
      <c r="K1155" s="29" t="s">
        <v>387</v>
      </c>
      <c r="L1155" s="29" t="s">
        <v>753</v>
      </c>
      <c r="M1155" s="29" t="s">
        <v>17353</v>
      </c>
      <c r="N1155" s="29" t="s">
        <v>17354</v>
      </c>
      <c r="O1155" s="29" t="s">
        <v>756</v>
      </c>
      <c r="P1155" s="29" t="s">
        <v>757</v>
      </c>
      <c r="Q1155" s="29" t="s">
        <v>142</v>
      </c>
      <c r="R1155" s="29" t="s">
        <v>17355</v>
      </c>
      <c r="S1155" s="29" t="s">
        <v>17356</v>
      </c>
      <c r="T1155" s="29" t="s">
        <v>17357</v>
      </c>
      <c r="U1155" s="29" t="s">
        <v>17358</v>
      </c>
      <c r="V1155" s="29">
        <v>595</v>
      </c>
      <c r="W1155" s="29" t="s">
        <v>396</v>
      </c>
      <c r="X1155" s="29" t="s">
        <v>16926</v>
      </c>
      <c r="Y1155" s="29" t="s">
        <v>2309</v>
      </c>
      <c r="Z1155" s="29" t="s">
        <v>17359</v>
      </c>
      <c r="AA1155" s="29" t="s">
        <v>17359</v>
      </c>
      <c r="AB1155" s="29" t="s">
        <v>915</v>
      </c>
      <c r="AC1155" s="29" t="s">
        <v>916</v>
      </c>
      <c r="AD1155" s="29" t="s">
        <v>142</v>
      </c>
      <c r="AE1155" s="29" t="s">
        <v>15447</v>
      </c>
      <c r="AF1155" s="29" t="s">
        <v>17360</v>
      </c>
      <c r="AG1155" s="29">
        <v>-1568</v>
      </c>
      <c r="AH1155" s="29" t="s">
        <v>17360</v>
      </c>
      <c r="AI1155" s="29" t="s">
        <v>17361</v>
      </c>
      <c r="AJ1155" s="29">
        <v>115</v>
      </c>
      <c r="AK1155" s="29" t="s">
        <v>17362</v>
      </c>
      <c r="AL1155" s="29" t="s">
        <v>17363</v>
      </c>
      <c r="AM1155" s="29">
        <v>316</v>
      </c>
      <c r="AN1155" s="1">
        <f t="shared" si="63"/>
        <v>1</v>
      </c>
      <c r="AO1155" s="1">
        <f t="shared" si="64"/>
        <v>1</v>
      </c>
      <c r="AP1155" s="30">
        <f t="shared" si="65"/>
        <v>46298</v>
      </c>
      <c r="AQ1155" s="1" t="str">
        <f>IF(COUNTIF('同场线路Rotas do mesmo SC'!A:A,C1155)&gt;0,"Sim","Não")</f>
        <v>Não</v>
      </c>
      <c r="AR1155" s="1" t="str">
        <f>IF(COUNTIF(揽收业务网点!A:A,P1155)&gt;0,"Sim","Não")</f>
        <v>Não</v>
      </c>
    </row>
    <row r="1156" spans="1:44">
      <c r="A1156" s="29" t="s">
        <v>17364</v>
      </c>
      <c r="B1156" s="29" t="s">
        <v>379</v>
      </c>
      <c r="C1156" s="29" t="s">
        <v>4319</v>
      </c>
      <c r="D1156" s="29" t="s">
        <v>381</v>
      </c>
      <c r="E1156" s="29" t="s">
        <v>382</v>
      </c>
      <c r="F1156" s="29" t="s">
        <v>383</v>
      </c>
      <c r="G1156" s="29">
        <v>350</v>
      </c>
      <c r="H1156" s="29" t="s">
        <v>17365</v>
      </c>
      <c r="I1156" s="29" t="s">
        <v>702</v>
      </c>
      <c r="J1156" s="29" t="s">
        <v>1899</v>
      </c>
      <c r="K1156" s="29" t="s">
        <v>387</v>
      </c>
      <c r="L1156" s="29" t="s">
        <v>1900</v>
      </c>
      <c r="M1156" s="29" t="s">
        <v>1901</v>
      </c>
      <c r="N1156" s="29" t="s">
        <v>1902</v>
      </c>
      <c r="O1156" s="29" t="s">
        <v>1903</v>
      </c>
      <c r="P1156" s="29" t="s">
        <v>1904</v>
      </c>
      <c r="Q1156" s="29" t="s">
        <v>70</v>
      </c>
      <c r="R1156" s="29" t="s">
        <v>17366</v>
      </c>
      <c r="S1156" s="29" t="s">
        <v>17367</v>
      </c>
      <c r="T1156" s="29" t="s">
        <v>7371</v>
      </c>
      <c r="U1156" s="29" t="s">
        <v>17368</v>
      </c>
      <c r="V1156" s="29">
        <v>378</v>
      </c>
      <c r="W1156" s="29" t="s">
        <v>396</v>
      </c>
      <c r="X1156" s="29" t="s">
        <v>17369</v>
      </c>
      <c r="Y1156" s="29" t="s">
        <v>8035</v>
      </c>
      <c r="Z1156" s="29" t="s">
        <v>17370</v>
      </c>
      <c r="AA1156" s="29" t="s">
        <v>17370</v>
      </c>
      <c r="AB1156" s="29" t="s">
        <v>4329</v>
      </c>
      <c r="AC1156" s="29" t="s">
        <v>4330</v>
      </c>
      <c r="AD1156" s="29" t="s">
        <v>70</v>
      </c>
      <c r="AE1156" s="29" t="s">
        <v>16830</v>
      </c>
      <c r="AF1156" s="29" t="s">
        <v>17371</v>
      </c>
      <c r="AG1156" s="29">
        <v>-99</v>
      </c>
      <c r="AH1156" s="29" t="s">
        <v>17371</v>
      </c>
      <c r="AI1156" s="29" t="s">
        <v>17372</v>
      </c>
      <c r="AJ1156" s="29">
        <v>116</v>
      </c>
      <c r="AK1156" s="29" t="s">
        <v>17373</v>
      </c>
      <c r="AL1156" s="29" t="s">
        <v>17374</v>
      </c>
      <c r="AM1156" s="29">
        <v>276</v>
      </c>
      <c r="AN1156" s="1">
        <f t="shared" si="63"/>
        <v>1</v>
      </c>
      <c r="AO1156" s="1">
        <f t="shared" si="64"/>
        <v>1</v>
      </c>
      <c r="AP1156" s="30">
        <f t="shared" si="65"/>
        <v>46297</v>
      </c>
      <c r="AQ1156" s="1" t="str">
        <f>IF(COUNTIF('同场线路Rotas do mesmo SC'!A:A,C1156)&gt;0,"Sim","Não")</f>
        <v>Não</v>
      </c>
      <c r="AR1156" s="1" t="str">
        <f>IF(COUNTIF(揽收业务网点!A:A,P1156)&gt;0,"Sim","Não")</f>
        <v>Não</v>
      </c>
    </row>
    <row r="1157" spans="1:44">
      <c r="A1157" s="29" t="s">
        <v>17375</v>
      </c>
      <c r="B1157" s="29" t="s">
        <v>379</v>
      </c>
      <c r="C1157" s="29" t="s">
        <v>4336</v>
      </c>
      <c r="D1157" s="29" t="s">
        <v>381</v>
      </c>
      <c r="E1157" s="29" t="s">
        <v>382</v>
      </c>
      <c r="F1157" s="29" t="s">
        <v>383</v>
      </c>
      <c r="G1157" s="29">
        <v>270</v>
      </c>
      <c r="H1157" s="29" t="s">
        <v>4337</v>
      </c>
      <c r="I1157" s="29" t="s">
        <v>409</v>
      </c>
      <c r="J1157" s="29" t="s">
        <v>1899</v>
      </c>
      <c r="K1157" s="29" t="s">
        <v>387</v>
      </c>
      <c r="L1157" s="29" t="s">
        <v>1900</v>
      </c>
      <c r="M1157" s="29" t="s">
        <v>4338</v>
      </c>
      <c r="N1157" s="29" t="s">
        <v>4339</v>
      </c>
      <c r="O1157" s="29" t="s">
        <v>1903</v>
      </c>
      <c r="P1157" s="29" t="s">
        <v>1904</v>
      </c>
      <c r="Q1157" s="29" t="s">
        <v>70</v>
      </c>
      <c r="R1157" s="29" t="s">
        <v>17376</v>
      </c>
      <c r="S1157" s="29" t="s">
        <v>17377</v>
      </c>
      <c r="T1157" s="29" t="s">
        <v>17378</v>
      </c>
      <c r="U1157" s="29" t="s">
        <v>17379</v>
      </c>
      <c r="V1157" s="29">
        <v>380</v>
      </c>
      <c r="W1157" s="29" t="s">
        <v>396</v>
      </c>
      <c r="X1157" s="29" t="s">
        <v>17380</v>
      </c>
      <c r="Y1157" s="29" t="s">
        <v>8035</v>
      </c>
      <c r="Z1157" s="29" t="s">
        <v>17381</v>
      </c>
      <c r="AA1157" s="29" t="s">
        <v>17381</v>
      </c>
      <c r="AB1157" s="29" t="s">
        <v>929</v>
      </c>
      <c r="AC1157" s="29" t="s">
        <v>930</v>
      </c>
      <c r="AD1157" s="29" t="s">
        <v>70</v>
      </c>
      <c r="AE1157" s="29" t="s">
        <v>16688</v>
      </c>
      <c r="AF1157" s="29" t="s">
        <v>17382</v>
      </c>
      <c r="AG1157" s="29">
        <v>-84</v>
      </c>
      <c r="AH1157" s="29" t="s">
        <v>17382</v>
      </c>
      <c r="AI1157" s="29" t="s">
        <v>17383</v>
      </c>
      <c r="AJ1157" s="29">
        <v>176</v>
      </c>
      <c r="AK1157" s="29" t="s">
        <v>17384</v>
      </c>
      <c r="AL1157" s="29" t="s">
        <v>17385</v>
      </c>
      <c r="AM1157" s="29">
        <v>451</v>
      </c>
      <c r="AN1157" s="1">
        <f t="shared" si="63"/>
        <v>1</v>
      </c>
      <c r="AO1157" s="1">
        <f t="shared" si="64"/>
        <v>1</v>
      </c>
      <c r="AP1157" s="30">
        <f t="shared" si="65"/>
        <v>46297</v>
      </c>
      <c r="AQ1157" s="1" t="str">
        <f>IF(COUNTIF('同场线路Rotas do mesmo SC'!A:A,C1157)&gt;0,"Sim","Não")</f>
        <v>Não</v>
      </c>
      <c r="AR1157" s="1" t="str">
        <f>IF(COUNTIF(揽收业务网点!A:A,P1157)&gt;0,"Sim","Não")</f>
        <v>Não</v>
      </c>
    </row>
    <row r="1158" spans="1:44">
      <c r="A1158" s="29" t="s">
        <v>17386</v>
      </c>
      <c r="B1158" s="29" t="s">
        <v>379</v>
      </c>
      <c r="C1158" s="29" t="s">
        <v>4352</v>
      </c>
      <c r="D1158" s="29" t="s">
        <v>381</v>
      </c>
      <c r="E1158" s="29" t="s">
        <v>382</v>
      </c>
      <c r="F1158" s="29" t="s">
        <v>383</v>
      </c>
      <c r="G1158" s="29">
        <v>150</v>
      </c>
      <c r="H1158" s="29" t="s">
        <v>4353</v>
      </c>
      <c r="I1158" s="29" t="s">
        <v>409</v>
      </c>
      <c r="J1158" s="29" t="s">
        <v>4354</v>
      </c>
      <c r="K1158" s="29" t="s">
        <v>387</v>
      </c>
      <c r="L1158" s="29" t="s">
        <v>4355</v>
      </c>
      <c r="M1158" s="29" t="s">
        <v>4356</v>
      </c>
      <c r="N1158" s="29" t="s">
        <v>4357</v>
      </c>
      <c r="O1158" s="29" t="s">
        <v>4358</v>
      </c>
      <c r="P1158" s="29" t="s">
        <v>4359</v>
      </c>
      <c r="Q1158" s="29" t="s">
        <v>70</v>
      </c>
      <c r="R1158" s="29" t="s">
        <v>14214</v>
      </c>
      <c r="S1158" s="29" t="s">
        <v>10375</v>
      </c>
      <c r="T1158" s="29" t="s">
        <v>17387</v>
      </c>
      <c r="U1158" s="29" t="s">
        <v>17388</v>
      </c>
      <c r="V1158" s="29">
        <v>70</v>
      </c>
      <c r="W1158" s="29" t="s">
        <v>396</v>
      </c>
      <c r="X1158" s="29" t="s">
        <v>17389</v>
      </c>
      <c r="Y1158" s="29" t="s">
        <v>723</v>
      </c>
      <c r="Z1158" s="29" t="s">
        <v>17390</v>
      </c>
      <c r="AA1158" s="29" t="s">
        <v>17390</v>
      </c>
      <c r="AB1158" s="29" t="s">
        <v>4366</v>
      </c>
      <c r="AC1158" s="29" t="s">
        <v>4367</v>
      </c>
      <c r="AD1158" s="29" t="s">
        <v>70</v>
      </c>
      <c r="AE1158" s="29" t="s">
        <v>15876</v>
      </c>
      <c r="AF1158" s="29" t="s">
        <v>17391</v>
      </c>
      <c r="AG1158" s="29">
        <v>-88</v>
      </c>
      <c r="AH1158" s="29" t="s">
        <v>17391</v>
      </c>
      <c r="AI1158" s="29"/>
      <c r="AJ1158" s="29">
        <v>7</v>
      </c>
      <c r="AK1158" s="29" t="s">
        <v>17392</v>
      </c>
      <c r="AL1158" s="29" t="s">
        <v>17393</v>
      </c>
      <c r="AM1158" s="29">
        <v>39</v>
      </c>
      <c r="AN1158" s="1">
        <f t="shared" si="63"/>
        <v>1</v>
      </c>
      <c r="AO1158" s="1">
        <f t="shared" si="64"/>
        <v>0</v>
      </c>
      <c r="AP1158" s="30">
        <f t="shared" si="65"/>
        <v>46297</v>
      </c>
      <c r="AQ1158" s="1" t="str">
        <f>IF(COUNTIF('同场线路Rotas do mesmo SC'!A:A,C1158)&gt;0,"Sim","Não")</f>
        <v>Não</v>
      </c>
      <c r="AR1158" s="1" t="str">
        <f>IF(COUNTIF(揽收业务网点!A:A,P1158)&gt;0,"Sim","Não")</f>
        <v>Não</v>
      </c>
    </row>
    <row r="1159" spans="1:44">
      <c r="A1159" s="29" t="s">
        <v>17394</v>
      </c>
      <c r="B1159" s="29" t="s">
        <v>379</v>
      </c>
      <c r="C1159" s="29" t="s">
        <v>923</v>
      </c>
      <c r="D1159" s="29" t="s">
        <v>381</v>
      </c>
      <c r="E1159" s="29" t="s">
        <v>382</v>
      </c>
      <c r="F1159" s="29" t="s">
        <v>383</v>
      </c>
      <c r="G1159" s="29">
        <v>240</v>
      </c>
      <c r="H1159" s="29" t="s">
        <v>924</v>
      </c>
      <c r="I1159" s="29" t="s">
        <v>385</v>
      </c>
      <c r="J1159" s="29" t="s">
        <v>925</v>
      </c>
      <c r="K1159" s="29" t="s">
        <v>387</v>
      </c>
      <c r="L1159" s="29" t="s">
        <v>926</v>
      </c>
      <c r="M1159" s="29" t="s">
        <v>17395</v>
      </c>
      <c r="N1159" s="29" t="s">
        <v>17396</v>
      </c>
      <c r="O1159" s="29" t="s">
        <v>929</v>
      </c>
      <c r="P1159" s="29" t="s">
        <v>930</v>
      </c>
      <c r="Q1159" s="29" t="s">
        <v>70</v>
      </c>
      <c r="R1159" s="29" t="s">
        <v>17397</v>
      </c>
      <c r="S1159" s="29" t="s">
        <v>17398</v>
      </c>
      <c r="T1159" s="29" t="s">
        <v>17399</v>
      </c>
      <c r="U1159" s="29" t="s">
        <v>17400</v>
      </c>
      <c r="V1159" s="29">
        <v>3</v>
      </c>
      <c r="W1159" s="29" t="s">
        <v>396</v>
      </c>
      <c r="X1159" s="29" t="s">
        <v>17401</v>
      </c>
      <c r="Y1159" s="29" t="s">
        <v>16388</v>
      </c>
      <c r="Z1159" s="29" t="s">
        <v>17402</v>
      </c>
      <c r="AA1159" s="29" t="s">
        <v>17402</v>
      </c>
      <c r="AB1159" s="29" t="s">
        <v>938</v>
      </c>
      <c r="AC1159" s="29" t="s">
        <v>939</v>
      </c>
      <c r="AD1159" s="29" t="s">
        <v>70</v>
      </c>
      <c r="AE1159" s="29" t="s">
        <v>17403</v>
      </c>
      <c r="AF1159" s="29" t="s">
        <v>17404</v>
      </c>
      <c r="AG1159" s="29">
        <v>-1449</v>
      </c>
      <c r="AH1159" s="29" t="s">
        <v>17404</v>
      </c>
      <c r="AI1159" s="29"/>
      <c r="AJ1159" s="29"/>
      <c r="AK1159" s="29"/>
      <c r="AL1159" s="29"/>
      <c r="AM1159" s="29"/>
      <c r="AN1159" s="1">
        <f t="shared" si="63"/>
        <v>1</v>
      </c>
      <c r="AO1159" s="1">
        <f t="shared" si="64"/>
        <v>0</v>
      </c>
      <c r="AP1159" s="30">
        <f t="shared" si="65"/>
        <v>46298</v>
      </c>
      <c r="AQ1159" s="1" t="str">
        <f>IF(COUNTIF('同场线路Rotas do mesmo SC'!A:A,C1159)&gt;0,"Sim","Não")</f>
        <v>Não</v>
      </c>
      <c r="AR1159" s="1" t="str">
        <f>IF(COUNTIF(揽收业务网点!A:A,P1159)&gt;0,"Sim","Não")</f>
        <v>Não</v>
      </c>
    </row>
    <row r="1160" spans="1:44">
      <c r="A1160" s="29" t="s">
        <v>17405</v>
      </c>
      <c r="B1160" s="29" t="s">
        <v>379</v>
      </c>
      <c r="C1160" s="29" t="s">
        <v>4390</v>
      </c>
      <c r="D1160" s="29" t="s">
        <v>381</v>
      </c>
      <c r="E1160" s="29" t="s">
        <v>382</v>
      </c>
      <c r="F1160" s="29" t="s">
        <v>732</v>
      </c>
      <c r="G1160" s="29">
        <v>97</v>
      </c>
      <c r="H1160" s="29" t="s">
        <v>4391</v>
      </c>
      <c r="I1160" s="29" t="s">
        <v>385</v>
      </c>
      <c r="J1160" s="29" t="s">
        <v>3275</v>
      </c>
      <c r="K1160" s="29" t="s">
        <v>387</v>
      </c>
      <c r="L1160" s="29" t="s">
        <v>3276</v>
      </c>
      <c r="M1160" s="29" t="s">
        <v>4392</v>
      </c>
      <c r="N1160" s="29" t="s">
        <v>4393</v>
      </c>
      <c r="O1160" s="29" t="s">
        <v>1262</v>
      </c>
      <c r="P1160" s="29" t="s">
        <v>1263</v>
      </c>
      <c r="Q1160" s="29" t="s">
        <v>118</v>
      </c>
      <c r="R1160" s="29" t="s">
        <v>17406</v>
      </c>
      <c r="S1160" s="29" t="s">
        <v>17406</v>
      </c>
      <c r="T1160" s="29" t="s">
        <v>17407</v>
      </c>
      <c r="U1160" s="29" t="s">
        <v>17408</v>
      </c>
      <c r="V1160" s="29">
        <v>298</v>
      </c>
      <c r="W1160" s="29" t="s">
        <v>396</v>
      </c>
      <c r="X1160" s="29" t="s">
        <v>17409</v>
      </c>
      <c r="Y1160" s="29" t="s">
        <v>723</v>
      </c>
      <c r="Z1160" s="29" t="s">
        <v>17410</v>
      </c>
      <c r="AA1160" s="29" t="s">
        <v>17410</v>
      </c>
      <c r="AB1160" s="29" t="s">
        <v>4399</v>
      </c>
      <c r="AC1160" s="29" t="s">
        <v>4400</v>
      </c>
      <c r="AD1160" s="29" t="s">
        <v>118</v>
      </c>
      <c r="AE1160" s="29" t="s">
        <v>16095</v>
      </c>
      <c r="AF1160" s="29" t="s">
        <v>17411</v>
      </c>
      <c r="AG1160" s="29">
        <v>-19</v>
      </c>
      <c r="AH1160" s="29" t="s">
        <v>17411</v>
      </c>
      <c r="AI1160" s="29" t="s">
        <v>17412</v>
      </c>
      <c r="AJ1160" s="29">
        <v>34</v>
      </c>
      <c r="AK1160" s="29" t="s">
        <v>17413</v>
      </c>
      <c r="AL1160" s="29" t="s">
        <v>17414</v>
      </c>
      <c r="AM1160" s="29">
        <v>39</v>
      </c>
      <c r="AN1160" s="1">
        <f t="shared" si="63"/>
        <v>1</v>
      </c>
      <c r="AO1160" s="1">
        <f t="shared" si="64"/>
        <v>1</v>
      </c>
      <c r="AP1160" s="30">
        <f t="shared" si="65"/>
        <v>46297</v>
      </c>
      <c r="AQ1160" s="1" t="str">
        <f>IF(COUNTIF('同场线路Rotas do mesmo SC'!A:A,C1160)&gt;0,"Sim","Não")</f>
        <v>Não</v>
      </c>
      <c r="AR1160" s="1" t="str">
        <f>IF(COUNTIF(揽收业务网点!A:A,P1160)&gt;0,"Sim","Não")</f>
        <v>Não</v>
      </c>
    </row>
    <row r="1161" spans="1:44">
      <c r="A1161" s="29" t="s">
        <v>17415</v>
      </c>
      <c r="B1161" s="29" t="s">
        <v>379</v>
      </c>
      <c r="C1161" s="29" t="s">
        <v>4406</v>
      </c>
      <c r="D1161" s="29" t="s">
        <v>381</v>
      </c>
      <c r="E1161" s="29" t="s">
        <v>382</v>
      </c>
      <c r="F1161" s="29" t="s">
        <v>383</v>
      </c>
      <c r="G1161" s="29">
        <v>180</v>
      </c>
      <c r="H1161" s="29" t="s">
        <v>1470</v>
      </c>
      <c r="I1161" s="29" t="s">
        <v>512</v>
      </c>
      <c r="J1161" s="29" t="s">
        <v>4407</v>
      </c>
      <c r="K1161" s="29" t="s">
        <v>387</v>
      </c>
      <c r="L1161" s="29" t="s">
        <v>4408</v>
      </c>
      <c r="M1161" s="29" t="s">
        <v>1473</v>
      </c>
      <c r="N1161" s="29" t="s">
        <v>1474</v>
      </c>
      <c r="O1161" s="29" t="s">
        <v>929</v>
      </c>
      <c r="P1161" s="29" t="s">
        <v>930</v>
      </c>
      <c r="Q1161" s="29" t="s">
        <v>70</v>
      </c>
      <c r="R1161" s="29" t="s">
        <v>17416</v>
      </c>
      <c r="S1161" s="29" t="s">
        <v>10662</v>
      </c>
      <c r="T1161" s="29" t="s">
        <v>17417</v>
      </c>
      <c r="U1161" s="29" t="s">
        <v>17418</v>
      </c>
      <c r="V1161" s="29">
        <v>1</v>
      </c>
      <c r="W1161" s="29" t="s">
        <v>396</v>
      </c>
      <c r="X1161" s="29" t="s">
        <v>17419</v>
      </c>
      <c r="Y1161" s="29" t="s">
        <v>15899</v>
      </c>
      <c r="Z1161" s="29" t="s">
        <v>17420</v>
      </c>
      <c r="AA1161" s="29" t="s">
        <v>17420</v>
      </c>
      <c r="AB1161" s="29" t="s">
        <v>4415</v>
      </c>
      <c r="AC1161" s="29" t="s">
        <v>4416</v>
      </c>
      <c r="AD1161" s="29" t="s">
        <v>70</v>
      </c>
      <c r="AE1161" s="29" t="s">
        <v>16333</v>
      </c>
      <c r="AF1161" s="29" t="s">
        <v>17421</v>
      </c>
      <c r="AG1161" s="29">
        <v>-4</v>
      </c>
      <c r="AH1161" s="29" t="s">
        <v>17421</v>
      </c>
      <c r="AI1161" s="29" t="s">
        <v>17422</v>
      </c>
      <c r="AJ1161" s="29">
        <v>-530</v>
      </c>
      <c r="AK1161" s="29" t="s">
        <v>17423</v>
      </c>
      <c r="AL1161" s="29" t="s">
        <v>17424</v>
      </c>
      <c r="AM1161" s="29">
        <v>588</v>
      </c>
      <c r="AN1161" s="1">
        <f t="shared" si="63"/>
        <v>1</v>
      </c>
      <c r="AO1161" s="1">
        <f t="shared" si="64"/>
        <v>1</v>
      </c>
      <c r="AP1161" s="30">
        <f t="shared" si="65"/>
        <v>46297</v>
      </c>
      <c r="AQ1161" s="1" t="str">
        <f>IF(COUNTIF('同场线路Rotas do mesmo SC'!A:A,C1161)&gt;0,"Sim","Não")</f>
        <v>Não</v>
      </c>
      <c r="AR1161" s="1" t="str">
        <f>IF(COUNTIF(揽收业务网点!A:A,P1161)&gt;0,"Sim","Não")</f>
        <v>Não</v>
      </c>
    </row>
    <row r="1162" spans="1:44">
      <c r="A1162" s="29" t="s">
        <v>17425</v>
      </c>
      <c r="B1162" s="29" t="s">
        <v>379</v>
      </c>
      <c r="C1162" s="29" t="s">
        <v>4422</v>
      </c>
      <c r="D1162" s="29" t="s">
        <v>381</v>
      </c>
      <c r="E1162" s="29" t="s">
        <v>382</v>
      </c>
      <c r="F1162" s="29" t="s">
        <v>383</v>
      </c>
      <c r="G1162" s="29">
        <v>120</v>
      </c>
      <c r="H1162" s="29" t="s">
        <v>4423</v>
      </c>
      <c r="I1162" s="29" t="s">
        <v>385</v>
      </c>
      <c r="J1162" s="29" t="s">
        <v>4424</v>
      </c>
      <c r="K1162" s="29" t="s">
        <v>387</v>
      </c>
      <c r="L1162" s="29" t="s">
        <v>4425</v>
      </c>
      <c r="M1162" s="29" t="s">
        <v>4426</v>
      </c>
      <c r="N1162" s="29" t="s">
        <v>4427</v>
      </c>
      <c r="O1162" s="29" t="s">
        <v>1347</v>
      </c>
      <c r="P1162" s="29" t="s">
        <v>1348</v>
      </c>
      <c r="Q1162" s="29" t="s">
        <v>70</v>
      </c>
      <c r="R1162" s="29" t="s">
        <v>17426</v>
      </c>
      <c r="S1162" s="29" t="s">
        <v>17427</v>
      </c>
      <c r="T1162" s="29" t="s">
        <v>17428</v>
      </c>
      <c r="U1162" s="29" t="s">
        <v>17429</v>
      </c>
      <c r="V1162" s="29">
        <v>89</v>
      </c>
      <c r="W1162" s="29" t="s">
        <v>396</v>
      </c>
      <c r="X1162" s="29" t="s">
        <v>17430</v>
      </c>
      <c r="Y1162" s="29" t="s">
        <v>2309</v>
      </c>
      <c r="Z1162" s="29" t="s">
        <v>17431</v>
      </c>
      <c r="AA1162" s="29" t="s">
        <v>17431</v>
      </c>
      <c r="AB1162" s="29" t="s">
        <v>4434</v>
      </c>
      <c r="AC1162" s="29" t="s">
        <v>4435</v>
      </c>
      <c r="AD1162" s="29" t="s">
        <v>70</v>
      </c>
      <c r="AE1162" s="29" t="s">
        <v>723</v>
      </c>
      <c r="AF1162" s="29" t="s">
        <v>17432</v>
      </c>
      <c r="AG1162" s="29">
        <v>16</v>
      </c>
      <c r="AH1162" s="29" t="s">
        <v>17432</v>
      </c>
      <c r="AI1162" s="29" t="s">
        <v>17433</v>
      </c>
      <c r="AJ1162" s="29">
        <v>36</v>
      </c>
      <c r="AK1162" s="29" t="s">
        <v>17434</v>
      </c>
      <c r="AL1162" s="29" t="s">
        <v>17435</v>
      </c>
      <c r="AM1162" s="29">
        <v>191</v>
      </c>
      <c r="AN1162" s="1">
        <f t="shared" si="63"/>
        <v>1</v>
      </c>
      <c r="AO1162" s="1">
        <f t="shared" si="64"/>
        <v>1</v>
      </c>
      <c r="AP1162" s="30">
        <f t="shared" si="65"/>
        <v>46297</v>
      </c>
      <c r="AQ1162" s="1" t="str">
        <f>IF(COUNTIF('同场线路Rotas do mesmo SC'!A:A,C1162)&gt;0,"Sim","Não")</f>
        <v>Não</v>
      </c>
      <c r="AR1162" s="1" t="str">
        <f>IF(COUNTIF(揽收业务网点!A:A,P1162)&gt;0,"Sim","Não")</f>
        <v>Não</v>
      </c>
    </row>
    <row r="1163" spans="1:44">
      <c r="A1163" s="29" t="s">
        <v>17436</v>
      </c>
      <c r="B1163" s="29" t="s">
        <v>379</v>
      </c>
      <c r="C1163" s="29" t="s">
        <v>4441</v>
      </c>
      <c r="D1163" s="29" t="s">
        <v>381</v>
      </c>
      <c r="E1163" s="29" t="s">
        <v>382</v>
      </c>
      <c r="F1163" s="29" t="s">
        <v>383</v>
      </c>
      <c r="G1163" s="29">
        <v>14</v>
      </c>
      <c r="H1163" s="29" t="s">
        <v>4442</v>
      </c>
      <c r="I1163" s="29" t="s">
        <v>385</v>
      </c>
      <c r="J1163" s="29" t="s">
        <v>4443</v>
      </c>
      <c r="K1163" s="29" t="s">
        <v>387</v>
      </c>
      <c r="L1163" s="29" t="s">
        <v>4444</v>
      </c>
      <c r="M1163" s="29" t="s">
        <v>4445</v>
      </c>
      <c r="N1163" s="29" t="s">
        <v>4446</v>
      </c>
      <c r="O1163" s="29" t="s">
        <v>1111</v>
      </c>
      <c r="P1163" s="29" t="s">
        <v>1112</v>
      </c>
      <c r="Q1163" s="29" t="s">
        <v>168</v>
      </c>
      <c r="R1163" s="29" t="s">
        <v>17437</v>
      </c>
      <c r="S1163" s="29" t="s">
        <v>17438</v>
      </c>
      <c r="T1163" s="29" t="s">
        <v>17439</v>
      </c>
      <c r="U1163" s="29" t="s">
        <v>17440</v>
      </c>
      <c r="V1163" s="29">
        <v>273</v>
      </c>
      <c r="W1163" s="29" t="s">
        <v>396</v>
      </c>
      <c r="X1163" s="29" t="s">
        <v>17234</v>
      </c>
      <c r="Y1163" s="29" t="s">
        <v>4383</v>
      </c>
      <c r="Z1163" s="29" t="s">
        <v>17441</v>
      </c>
      <c r="AA1163" s="29" t="s">
        <v>17441</v>
      </c>
      <c r="AB1163" s="29" t="s">
        <v>4453</v>
      </c>
      <c r="AC1163" s="29" t="s">
        <v>4454</v>
      </c>
      <c r="AD1163" s="29" t="s">
        <v>168</v>
      </c>
      <c r="AE1163" s="29" t="s">
        <v>17442</v>
      </c>
      <c r="AF1163" s="29" t="s">
        <v>17443</v>
      </c>
      <c r="AG1163" s="29">
        <v>-67</v>
      </c>
      <c r="AH1163" s="29" t="s">
        <v>17443</v>
      </c>
      <c r="AI1163" s="29" t="s">
        <v>17444</v>
      </c>
      <c r="AJ1163" s="29">
        <v>67</v>
      </c>
      <c r="AK1163" s="29" t="s">
        <v>17445</v>
      </c>
      <c r="AL1163" s="29" t="s">
        <v>17446</v>
      </c>
      <c r="AM1163" s="29">
        <v>73</v>
      </c>
      <c r="AN1163" s="1">
        <f t="shared" si="63"/>
        <v>1</v>
      </c>
      <c r="AO1163" s="1">
        <f t="shared" si="64"/>
        <v>1</v>
      </c>
      <c r="AP1163" s="30">
        <f t="shared" si="65"/>
        <v>46297</v>
      </c>
      <c r="AQ1163" s="1" t="str">
        <f>IF(COUNTIF('同场线路Rotas do mesmo SC'!A:A,C1163)&gt;0,"Sim","Não")</f>
        <v>Não</v>
      </c>
      <c r="AR1163" s="1" t="str">
        <f>IF(COUNTIF(揽收业务网点!A:A,P1163)&gt;0,"Sim","Não")</f>
        <v>Não</v>
      </c>
    </row>
    <row r="1164" spans="1:44">
      <c r="A1164" s="29" t="s">
        <v>17447</v>
      </c>
      <c r="B1164" s="29" t="s">
        <v>379</v>
      </c>
      <c r="C1164" s="29" t="s">
        <v>4461</v>
      </c>
      <c r="D1164" s="29" t="s">
        <v>381</v>
      </c>
      <c r="E1164" s="29" t="s">
        <v>382</v>
      </c>
      <c r="F1164" s="29" t="s">
        <v>383</v>
      </c>
      <c r="G1164" s="29">
        <v>60</v>
      </c>
      <c r="H1164" s="29" t="s">
        <v>4462</v>
      </c>
      <c r="I1164" s="29" t="s">
        <v>868</v>
      </c>
      <c r="J1164" s="29" t="s">
        <v>4463</v>
      </c>
      <c r="K1164" s="29" t="s">
        <v>387</v>
      </c>
      <c r="L1164" s="29" t="s">
        <v>4464</v>
      </c>
      <c r="M1164" s="29" t="s">
        <v>4465</v>
      </c>
      <c r="N1164" s="29" t="s">
        <v>4466</v>
      </c>
      <c r="O1164" s="29" t="s">
        <v>899</v>
      </c>
      <c r="P1164" s="29" t="s">
        <v>900</v>
      </c>
      <c r="Q1164" s="29" t="s">
        <v>70</v>
      </c>
      <c r="R1164" s="29" t="s">
        <v>17448</v>
      </c>
      <c r="S1164" s="29" t="s">
        <v>17449</v>
      </c>
      <c r="T1164" s="29" t="s">
        <v>17450</v>
      </c>
      <c r="U1164" s="29" t="s">
        <v>17451</v>
      </c>
      <c r="V1164" s="29">
        <v>248</v>
      </c>
      <c r="W1164" s="29" t="s">
        <v>396</v>
      </c>
      <c r="X1164" s="29" t="s">
        <v>17452</v>
      </c>
      <c r="Y1164" s="29" t="s">
        <v>723</v>
      </c>
      <c r="Z1164" s="29" t="s">
        <v>17453</v>
      </c>
      <c r="AA1164" s="29" t="s">
        <v>17453</v>
      </c>
      <c r="AB1164" s="29" t="s">
        <v>4472</v>
      </c>
      <c r="AC1164" s="29" t="s">
        <v>83</v>
      </c>
      <c r="AD1164" s="29" t="s">
        <v>70</v>
      </c>
      <c r="AE1164" s="29" t="s">
        <v>7271</v>
      </c>
      <c r="AF1164" s="29" t="s">
        <v>17454</v>
      </c>
      <c r="AG1164" s="29">
        <v>-49</v>
      </c>
      <c r="AH1164" s="29" t="s">
        <v>17454</v>
      </c>
      <c r="AI1164" s="29" t="s">
        <v>17455</v>
      </c>
      <c r="AJ1164" s="29">
        <v>29</v>
      </c>
      <c r="AK1164" s="29" t="s">
        <v>17456</v>
      </c>
      <c r="AL1164" s="29" t="s">
        <v>17457</v>
      </c>
      <c r="AM1164" s="29">
        <v>82</v>
      </c>
      <c r="AN1164" s="1">
        <f t="shared" si="63"/>
        <v>1</v>
      </c>
      <c r="AO1164" s="1">
        <f t="shared" si="64"/>
        <v>1</v>
      </c>
      <c r="AP1164" s="30">
        <f t="shared" si="65"/>
        <v>46297</v>
      </c>
      <c r="AQ1164" s="1" t="str">
        <f>IF(COUNTIF('同场线路Rotas do mesmo SC'!A:A,C1164)&gt;0,"Sim","Não")</f>
        <v>Não</v>
      </c>
      <c r="AR1164" s="1" t="str">
        <f>IF(COUNTIF(揽收业务网点!A:A,P1164)&gt;0,"Sim","Não")</f>
        <v>Não</v>
      </c>
    </row>
    <row r="1165" spans="1:44">
      <c r="A1165" s="29" t="s">
        <v>17458</v>
      </c>
      <c r="B1165" s="29" t="s">
        <v>379</v>
      </c>
      <c r="C1165" s="29" t="s">
        <v>4477</v>
      </c>
      <c r="D1165" s="29" t="s">
        <v>381</v>
      </c>
      <c r="E1165" s="29" t="s">
        <v>640</v>
      </c>
      <c r="F1165" s="29" t="s">
        <v>383</v>
      </c>
      <c r="G1165" s="29">
        <v>60</v>
      </c>
      <c r="H1165" s="29" t="s">
        <v>4478</v>
      </c>
      <c r="I1165" s="29" t="s">
        <v>512</v>
      </c>
      <c r="J1165" s="29" t="s">
        <v>4463</v>
      </c>
      <c r="K1165" s="29" t="s">
        <v>387</v>
      </c>
      <c r="L1165" s="29" t="s">
        <v>4464</v>
      </c>
      <c r="M1165" s="29" t="s">
        <v>4463</v>
      </c>
      <c r="N1165" s="29" t="s">
        <v>4479</v>
      </c>
      <c r="O1165" s="29" t="s">
        <v>4472</v>
      </c>
      <c r="P1165" s="29" t="s">
        <v>83</v>
      </c>
      <c r="Q1165" s="29" t="s">
        <v>70</v>
      </c>
      <c r="R1165" s="29" t="s">
        <v>7539</v>
      </c>
      <c r="S1165" s="29" t="s">
        <v>7539</v>
      </c>
      <c r="T1165" s="29" t="s">
        <v>17459</v>
      </c>
      <c r="U1165" s="29" t="s">
        <v>17460</v>
      </c>
      <c r="V1165" s="29">
        <v>1543</v>
      </c>
      <c r="W1165" s="29" t="s">
        <v>896</v>
      </c>
      <c r="X1165" s="29" t="s">
        <v>17461</v>
      </c>
      <c r="Y1165" s="29" t="s">
        <v>15270</v>
      </c>
      <c r="Z1165" s="29" t="s">
        <v>17462</v>
      </c>
      <c r="AA1165" s="29" t="s">
        <v>17462</v>
      </c>
      <c r="AB1165" s="29" t="s">
        <v>899</v>
      </c>
      <c r="AC1165" s="29" t="s">
        <v>900</v>
      </c>
      <c r="AD1165" s="29" t="s">
        <v>70</v>
      </c>
      <c r="AE1165" s="29" t="s">
        <v>17085</v>
      </c>
      <c r="AF1165" s="29" t="s">
        <v>17463</v>
      </c>
      <c r="AG1165" s="29">
        <v>-653</v>
      </c>
      <c r="AH1165" s="29" t="s">
        <v>17463</v>
      </c>
      <c r="AI1165" s="29" t="s">
        <v>17464</v>
      </c>
      <c r="AJ1165" s="29">
        <v>-952</v>
      </c>
      <c r="AK1165" s="29" t="s">
        <v>17465</v>
      </c>
      <c r="AL1165" s="29" t="s">
        <v>17466</v>
      </c>
      <c r="AM1165" s="29">
        <v>1913</v>
      </c>
      <c r="AN1165" s="1">
        <f t="shared" si="63"/>
        <v>1</v>
      </c>
      <c r="AO1165" s="1">
        <f t="shared" si="64"/>
        <v>1</v>
      </c>
      <c r="AP1165" s="30">
        <f t="shared" si="65"/>
        <v>46297</v>
      </c>
      <c r="AQ1165" s="1" t="str">
        <f>IF(COUNTIF('同场线路Rotas do mesmo SC'!A:A,C1165)&gt;0,"Sim","Não")</f>
        <v>Não</v>
      </c>
      <c r="AR1165" s="1" t="str">
        <f>IF(COUNTIF(揽收业务网点!A:A,P1165)&gt;0,"Sim","Não")</f>
        <v>Sim</v>
      </c>
    </row>
    <row r="1166" spans="1:44">
      <c r="A1166" s="29" t="s">
        <v>17467</v>
      </c>
      <c r="B1166" s="29" t="s">
        <v>379</v>
      </c>
      <c r="C1166" s="29" t="s">
        <v>4504</v>
      </c>
      <c r="D1166" s="29" t="s">
        <v>381</v>
      </c>
      <c r="E1166" s="29" t="s">
        <v>382</v>
      </c>
      <c r="F1166" s="29" t="s">
        <v>383</v>
      </c>
      <c r="G1166" s="29">
        <v>60</v>
      </c>
      <c r="H1166" s="29" t="s">
        <v>4505</v>
      </c>
      <c r="I1166" s="29" t="s">
        <v>512</v>
      </c>
      <c r="J1166" s="29" t="s">
        <v>4506</v>
      </c>
      <c r="K1166" s="29" t="s">
        <v>387</v>
      </c>
      <c r="L1166" s="29" t="s">
        <v>4507</v>
      </c>
      <c r="M1166" s="29" t="s">
        <v>4508</v>
      </c>
      <c r="N1166" s="29" t="s">
        <v>4509</v>
      </c>
      <c r="O1166" s="29" t="s">
        <v>899</v>
      </c>
      <c r="P1166" s="29" t="s">
        <v>900</v>
      </c>
      <c r="Q1166" s="29" t="s">
        <v>70</v>
      </c>
      <c r="R1166" s="29" t="s">
        <v>17468</v>
      </c>
      <c r="S1166" s="29" t="s">
        <v>10055</v>
      </c>
      <c r="T1166" s="29" t="s">
        <v>17469</v>
      </c>
      <c r="U1166" s="29" t="s">
        <v>17470</v>
      </c>
      <c r="V1166" s="29">
        <v>4</v>
      </c>
      <c r="W1166" s="29" t="s">
        <v>396</v>
      </c>
      <c r="X1166" s="29" t="s">
        <v>17471</v>
      </c>
      <c r="Y1166" s="29" t="s">
        <v>723</v>
      </c>
      <c r="Z1166" s="29" t="s">
        <v>17472</v>
      </c>
      <c r="AA1166" s="29" t="s">
        <v>17472</v>
      </c>
      <c r="AB1166" s="29" t="s">
        <v>4516</v>
      </c>
      <c r="AC1166" s="29" t="s">
        <v>4517</v>
      </c>
      <c r="AD1166" s="29" t="s">
        <v>70</v>
      </c>
      <c r="AE1166" s="29" t="s">
        <v>7271</v>
      </c>
      <c r="AF1166" s="29" t="s">
        <v>17473</v>
      </c>
      <c r="AG1166" s="29">
        <v>281</v>
      </c>
      <c r="AH1166" s="29" t="s">
        <v>17473</v>
      </c>
      <c r="AI1166" s="29" t="s">
        <v>16602</v>
      </c>
      <c r="AJ1166" s="29">
        <v>-303</v>
      </c>
      <c r="AK1166" s="29" t="s">
        <v>17474</v>
      </c>
      <c r="AL1166" s="29" t="s">
        <v>17475</v>
      </c>
      <c r="AM1166" s="29">
        <v>27</v>
      </c>
      <c r="AN1166" s="1">
        <f t="shared" si="63"/>
        <v>1</v>
      </c>
      <c r="AO1166" s="1">
        <f t="shared" si="64"/>
        <v>1</v>
      </c>
      <c r="AP1166" s="30">
        <f t="shared" si="65"/>
        <v>46297</v>
      </c>
      <c r="AQ1166" s="1" t="str">
        <f>IF(COUNTIF('同场线路Rotas do mesmo SC'!A:A,C1166)&gt;0,"Sim","Não")</f>
        <v>Não</v>
      </c>
      <c r="AR1166" s="1" t="str">
        <f>IF(COUNTIF(揽收业务网点!A:A,P1166)&gt;0,"Sim","Não")</f>
        <v>Não</v>
      </c>
    </row>
    <row r="1167" spans="1:44">
      <c r="A1167" s="29" t="s">
        <v>17476</v>
      </c>
      <c r="B1167" s="29" t="s">
        <v>379</v>
      </c>
      <c r="C1167" s="29" t="s">
        <v>957</v>
      </c>
      <c r="D1167" s="29" t="s">
        <v>381</v>
      </c>
      <c r="E1167" s="29" t="s">
        <v>382</v>
      </c>
      <c r="F1167" s="29" t="s">
        <v>383</v>
      </c>
      <c r="G1167" s="29">
        <v>370</v>
      </c>
      <c r="H1167" s="29" t="s">
        <v>17477</v>
      </c>
      <c r="I1167" s="29" t="s">
        <v>663</v>
      </c>
      <c r="J1167" s="29" t="s">
        <v>17478</v>
      </c>
      <c r="K1167" s="29" t="s">
        <v>387</v>
      </c>
      <c r="L1167" s="29" t="s">
        <v>17479</v>
      </c>
      <c r="M1167" s="29" t="s">
        <v>17480</v>
      </c>
      <c r="N1167" s="29" t="s">
        <v>17481</v>
      </c>
      <c r="O1167" s="29" t="s">
        <v>517</v>
      </c>
      <c r="P1167" s="29" t="s">
        <v>518</v>
      </c>
      <c r="Q1167" s="29" t="s">
        <v>2</v>
      </c>
      <c r="R1167" s="29" t="s">
        <v>17482</v>
      </c>
      <c r="S1167" s="29" t="s">
        <v>17483</v>
      </c>
      <c r="T1167" s="29" t="s">
        <v>17484</v>
      </c>
      <c r="U1167" s="29" t="s">
        <v>17485</v>
      </c>
      <c r="V1167" s="29">
        <v>510</v>
      </c>
      <c r="W1167" s="29" t="s">
        <v>396</v>
      </c>
      <c r="X1167" s="29" t="s">
        <v>17486</v>
      </c>
      <c r="Y1167" s="29" t="s">
        <v>15415</v>
      </c>
      <c r="Z1167" s="29" t="s">
        <v>17487</v>
      </c>
      <c r="AA1167" s="29" t="s">
        <v>17487</v>
      </c>
      <c r="AB1167" s="29" t="s">
        <v>970</v>
      </c>
      <c r="AC1167" s="29" t="s">
        <v>971</v>
      </c>
      <c r="AD1167" s="29" t="s">
        <v>2</v>
      </c>
      <c r="AE1167" s="29" t="s">
        <v>17488</v>
      </c>
      <c r="AF1167" s="29" t="s">
        <v>17489</v>
      </c>
      <c r="AG1167" s="29">
        <v>-9</v>
      </c>
      <c r="AH1167" s="29" t="s">
        <v>17489</v>
      </c>
      <c r="AI1167" s="29" t="s">
        <v>17490</v>
      </c>
      <c r="AJ1167" s="29">
        <v>33</v>
      </c>
      <c r="AK1167" s="29" t="s">
        <v>17491</v>
      </c>
      <c r="AL1167" s="29" t="s">
        <v>17492</v>
      </c>
      <c r="AM1167" s="29">
        <v>417</v>
      </c>
      <c r="AN1167" s="1">
        <f t="shared" si="63"/>
        <v>1</v>
      </c>
      <c r="AO1167" s="1">
        <f t="shared" si="64"/>
        <v>1</v>
      </c>
      <c r="AP1167" s="30">
        <f t="shared" si="65"/>
        <v>46298</v>
      </c>
      <c r="AQ1167" s="1" t="str">
        <f>IF(COUNTIF('同场线路Rotas do mesmo SC'!A:A,C1167)&gt;0,"Sim","Não")</f>
        <v>Não</v>
      </c>
      <c r="AR1167" s="1" t="str">
        <f>IF(COUNTIF(揽收业务网点!A:A,P1167)&gt;0,"Sim","Não")</f>
        <v>Não</v>
      </c>
    </row>
    <row r="1168" spans="1:44">
      <c r="A1168" s="29" t="s">
        <v>17493</v>
      </c>
      <c r="B1168" s="29" t="s">
        <v>379</v>
      </c>
      <c r="C1168" s="29" t="s">
        <v>4523</v>
      </c>
      <c r="D1168" s="29" t="s">
        <v>381</v>
      </c>
      <c r="E1168" s="29" t="s">
        <v>382</v>
      </c>
      <c r="F1168" s="29" t="s">
        <v>383</v>
      </c>
      <c r="G1168" s="29">
        <v>36</v>
      </c>
      <c r="H1168" s="29" t="s">
        <v>4524</v>
      </c>
      <c r="I1168" s="29" t="s">
        <v>385</v>
      </c>
      <c r="J1168" s="29" t="s">
        <v>642</v>
      </c>
      <c r="K1168" s="29" t="s">
        <v>387</v>
      </c>
      <c r="L1168" s="29" t="s">
        <v>643</v>
      </c>
      <c r="M1168" s="29" t="s">
        <v>4525</v>
      </c>
      <c r="N1168" s="29" t="s">
        <v>4526</v>
      </c>
      <c r="O1168" s="29" t="s">
        <v>653</v>
      </c>
      <c r="P1168" s="29" t="s">
        <v>654</v>
      </c>
      <c r="Q1168" s="29" t="s">
        <v>11</v>
      </c>
      <c r="R1168" s="29" t="s">
        <v>17494</v>
      </c>
      <c r="S1168" s="29" t="s">
        <v>17495</v>
      </c>
      <c r="T1168" s="29" t="s">
        <v>17496</v>
      </c>
      <c r="U1168" s="29" t="s">
        <v>17497</v>
      </c>
      <c r="V1168" s="29">
        <v>977</v>
      </c>
      <c r="W1168" s="29" t="s">
        <v>396</v>
      </c>
      <c r="X1168" s="29" t="s">
        <v>17498</v>
      </c>
      <c r="Y1168" s="29" t="s">
        <v>17499</v>
      </c>
      <c r="Z1168" s="29" t="s">
        <v>17500</v>
      </c>
      <c r="AA1168" s="29" t="s">
        <v>17500</v>
      </c>
      <c r="AB1168" s="29" t="s">
        <v>4534</v>
      </c>
      <c r="AC1168" s="29" t="s">
        <v>4535</v>
      </c>
      <c r="AD1168" s="29" t="s">
        <v>145</v>
      </c>
      <c r="AE1168" s="29" t="s">
        <v>17501</v>
      </c>
      <c r="AF1168" s="29" t="s">
        <v>17502</v>
      </c>
      <c r="AG1168" s="29">
        <v>-100</v>
      </c>
      <c r="AH1168" s="29" t="s">
        <v>17502</v>
      </c>
      <c r="AI1168" s="29" t="s">
        <v>17503</v>
      </c>
      <c r="AJ1168" s="29">
        <v>23</v>
      </c>
      <c r="AK1168" s="29" t="s">
        <v>17504</v>
      </c>
      <c r="AL1168" s="29" t="s">
        <v>17505</v>
      </c>
      <c r="AM1168" s="29">
        <v>39</v>
      </c>
      <c r="AN1168" s="1">
        <f t="shared" si="63"/>
        <v>1</v>
      </c>
      <c r="AO1168" s="1">
        <f t="shared" si="64"/>
        <v>1</v>
      </c>
      <c r="AP1168" s="30">
        <f t="shared" si="65"/>
        <v>46297</v>
      </c>
      <c r="AQ1168" s="1" t="str">
        <f>IF(COUNTIF('同场线路Rotas do mesmo SC'!A:A,C1168)&gt;0,"Sim","Não")</f>
        <v>Não</v>
      </c>
      <c r="AR1168" s="1" t="str">
        <f>IF(COUNTIF(揽收业务网点!A:A,P1168)&gt;0,"Sim","Não")</f>
        <v>Não</v>
      </c>
    </row>
    <row r="1169" spans="1:44">
      <c r="A1169" s="29" t="s">
        <v>17506</v>
      </c>
      <c r="B1169" s="29" t="s">
        <v>379</v>
      </c>
      <c r="C1169" s="29" t="s">
        <v>4541</v>
      </c>
      <c r="D1169" s="29" t="s">
        <v>381</v>
      </c>
      <c r="E1169" s="29" t="s">
        <v>640</v>
      </c>
      <c r="F1169" s="29" t="s">
        <v>383</v>
      </c>
      <c r="G1169" s="29">
        <v>5</v>
      </c>
      <c r="H1169" s="29" t="s">
        <v>4542</v>
      </c>
      <c r="I1169" s="29" t="s">
        <v>663</v>
      </c>
      <c r="J1169" s="29" t="s">
        <v>4543</v>
      </c>
      <c r="K1169" s="29" t="s">
        <v>387</v>
      </c>
      <c r="L1169" s="29" t="s">
        <v>4544</v>
      </c>
      <c r="M1169" s="29" t="s">
        <v>4545</v>
      </c>
      <c r="N1169" s="29" t="s">
        <v>4546</v>
      </c>
      <c r="O1169" s="29" t="s">
        <v>4547</v>
      </c>
      <c r="P1169" s="29" t="s">
        <v>24</v>
      </c>
      <c r="Q1169" s="29" t="s">
        <v>11</v>
      </c>
      <c r="R1169" s="29" t="s">
        <v>17507</v>
      </c>
      <c r="S1169" s="29" t="s">
        <v>17507</v>
      </c>
      <c r="T1169" s="29" t="s">
        <v>17508</v>
      </c>
      <c r="U1169" s="29" t="s">
        <v>17509</v>
      </c>
      <c r="V1169" s="29">
        <v>409</v>
      </c>
      <c r="W1169" s="29" t="s">
        <v>396</v>
      </c>
      <c r="X1169" s="29" t="s">
        <v>17510</v>
      </c>
      <c r="Y1169" s="29" t="s">
        <v>15819</v>
      </c>
      <c r="Z1169" s="29" t="s">
        <v>17511</v>
      </c>
      <c r="AA1169" s="29" t="s">
        <v>17511</v>
      </c>
      <c r="AB1169" s="29" t="s">
        <v>653</v>
      </c>
      <c r="AC1169" s="29" t="s">
        <v>654</v>
      </c>
      <c r="AD1169" s="29" t="s">
        <v>11</v>
      </c>
      <c r="AE1169" s="29" t="s">
        <v>16614</v>
      </c>
      <c r="AF1169" s="29" t="s">
        <v>17512</v>
      </c>
      <c r="AG1169" s="29">
        <v>-7</v>
      </c>
      <c r="AH1169" s="29" t="s">
        <v>17512</v>
      </c>
      <c r="AI1169" s="29" t="s">
        <v>17513</v>
      </c>
      <c r="AJ1169" s="29">
        <v>51</v>
      </c>
      <c r="AK1169" s="29" t="s">
        <v>17514</v>
      </c>
      <c r="AL1169" s="29" t="s">
        <v>17515</v>
      </c>
      <c r="AM1169" s="29">
        <v>3794</v>
      </c>
      <c r="AN1169" s="1">
        <f t="shared" si="63"/>
        <v>1</v>
      </c>
      <c r="AO1169" s="1">
        <f t="shared" si="64"/>
        <v>1</v>
      </c>
      <c r="AP1169" s="30">
        <f t="shared" si="65"/>
        <v>46297</v>
      </c>
      <c r="AQ1169" s="1" t="str">
        <f>IF(COUNTIF('同场线路Rotas do mesmo SC'!A:A,C1169)&gt;0,"Sim","Não")</f>
        <v>Não</v>
      </c>
      <c r="AR1169" s="1" t="str">
        <f>IF(COUNTIF(揽收业务网点!A:A,P1169)&gt;0,"Sim","Não")</f>
        <v>Sim</v>
      </c>
    </row>
    <row r="1170" spans="1:44">
      <c r="A1170" s="29" t="s">
        <v>17516</v>
      </c>
      <c r="B1170" s="29" t="s">
        <v>379</v>
      </c>
      <c r="C1170" s="29" t="s">
        <v>4558</v>
      </c>
      <c r="D1170" s="29" t="s">
        <v>381</v>
      </c>
      <c r="E1170" s="29" t="s">
        <v>382</v>
      </c>
      <c r="F1170" s="29" t="s">
        <v>383</v>
      </c>
      <c r="G1170" s="29">
        <v>280</v>
      </c>
      <c r="H1170" s="29" t="s">
        <v>8318</v>
      </c>
      <c r="I1170" s="29" t="s">
        <v>409</v>
      </c>
      <c r="J1170" s="29" t="s">
        <v>3893</v>
      </c>
      <c r="K1170" s="29" t="s">
        <v>387</v>
      </c>
      <c r="L1170" s="29" t="s">
        <v>3894</v>
      </c>
      <c r="M1170" s="29" t="s">
        <v>8319</v>
      </c>
      <c r="N1170" s="29" t="s">
        <v>8320</v>
      </c>
      <c r="O1170" s="29" t="s">
        <v>1146</v>
      </c>
      <c r="P1170" s="29" t="s">
        <v>1147</v>
      </c>
      <c r="Q1170" s="29" t="s">
        <v>118</v>
      </c>
      <c r="R1170" s="29" t="s">
        <v>17517</v>
      </c>
      <c r="S1170" s="29" t="s">
        <v>17517</v>
      </c>
      <c r="T1170" s="29" t="s">
        <v>17518</v>
      </c>
      <c r="U1170" s="29" t="s">
        <v>17519</v>
      </c>
      <c r="V1170" s="29">
        <v>58</v>
      </c>
      <c r="W1170" s="29" t="s">
        <v>396</v>
      </c>
      <c r="X1170" s="29" t="s">
        <v>17520</v>
      </c>
      <c r="Y1170" s="29" t="s">
        <v>2920</v>
      </c>
      <c r="Z1170" s="29" t="s">
        <v>17521</v>
      </c>
      <c r="AA1170" s="29" t="s">
        <v>17521</v>
      </c>
      <c r="AB1170" s="29" t="s">
        <v>4564</v>
      </c>
      <c r="AC1170" s="29" t="s">
        <v>4565</v>
      </c>
      <c r="AD1170" s="29" t="s">
        <v>94</v>
      </c>
      <c r="AE1170" s="29" t="s">
        <v>17499</v>
      </c>
      <c r="AF1170" s="29" t="s">
        <v>17522</v>
      </c>
      <c r="AG1170" s="29">
        <v>-9</v>
      </c>
      <c r="AH1170" s="29" t="s">
        <v>17522</v>
      </c>
      <c r="AI1170" s="29" t="s">
        <v>17523</v>
      </c>
      <c r="AJ1170" s="29">
        <v>5</v>
      </c>
      <c r="AK1170" s="29" t="s">
        <v>17524</v>
      </c>
      <c r="AL1170" s="29" t="s">
        <v>17525</v>
      </c>
      <c r="AM1170" s="29">
        <v>644</v>
      </c>
      <c r="AN1170" s="1">
        <f t="shared" si="63"/>
        <v>1</v>
      </c>
      <c r="AO1170" s="1">
        <f t="shared" si="64"/>
        <v>1</v>
      </c>
      <c r="AP1170" s="30">
        <f t="shared" si="65"/>
        <v>46297</v>
      </c>
      <c r="AQ1170" s="1" t="str">
        <f>IF(COUNTIF('同场线路Rotas do mesmo SC'!A:A,C1170)&gt;0,"Sim","Não")</f>
        <v>Não</v>
      </c>
      <c r="AR1170" s="1" t="str">
        <f>IF(COUNTIF(揽收业务网点!A:A,P1170)&gt;0,"Sim","Não")</f>
        <v>Não</v>
      </c>
    </row>
    <row r="1171" spans="1:44">
      <c r="A1171" s="29" t="s">
        <v>17526</v>
      </c>
      <c r="B1171" s="29" t="s">
        <v>379</v>
      </c>
      <c r="C1171" s="29" t="s">
        <v>17527</v>
      </c>
      <c r="D1171" s="29" t="s">
        <v>381</v>
      </c>
      <c r="E1171" s="29" t="s">
        <v>382</v>
      </c>
      <c r="F1171" s="29" t="s">
        <v>383</v>
      </c>
      <c r="G1171" s="29">
        <v>252</v>
      </c>
      <c r="H1171" s="29" t="s">
        <v>17528</v>
      </c>
      <c r="I1171" s="29" t="s">
        <v>702</v>
      </c>
      <c r="J1171" s="29" t="s">
        <v>17529</v>
      </c>
      <c r="K1171" s="29" t="s">
        <v>387</v>
      </c>
      <c r="L1171" s="29" t="s">
        <v>17530</v>
      </c>
      <c r="M1171" s="29" t="s">
        <v>17531</v>
      </c>
      <c r="N1171" s="29" t="s">
        <v>17532</v>
      </c>
      <c r="O1171" s="29" t="s">
        <v>1807</v>
      </c>
      <c r="P1171" s="29" t="s">
        <v>1808</v>
      </c>
      <c r="Q1171" s="29" t="s">
        <v>2</v>
      </c>
      <c r="R1171" s="29" t="s">
        <v>17533</v>
      </c>
      <c r="S1171" s="29" t="s">
        <v>17534</v>
      </c>
      <c r="T1171" s="29" t="s">
        <v>17535</v>
      </c>
      <c r="U1171" s="29" t="s">
        <v>17536</v>
      </c>
      <c r="V1171" s="29">
        <v>116</v>
      </c>
      <c r="W1171" s="29" t="s">
        <v>396</v>
      </c>
      <c r="X1171" s="29" t="s">
        <v>17537</v>
      </c>
      <c r="Y1171" s="29" t="s">
        <v>5753</v>
      </c>
      <c r="Z1171" s="29" t="s">
        <v>17538</v>
      </c>
      <c r="AA1171" s="29" t="s">
        <v>17538</v>
      </c>
      <c r="AB1171" s="29" t="s">
        <v>2902</v>
      </c>
      <c r="AC1171" s="29" t="s">
        <v>1</v>
      </c>
      <c r="AD1171" s="29" t="s">
        <v>2</v>
      </c>
      <c r="AE1171" s="29" t="s">
        <v>4385</v>
      </c>
      <c r="AF1171" s="29" t="s">
        <v>17539</v>
      </c>
      <c r="AG1171" s="29">
        <v>-2</v>
      </c>
      <c r="AH1171" s="29" t="s">
        <v>17539</v>
      </c>
      <c r="AI1171" s="29" t="s">
        <v>17540</v>
      </c>
      <c r="AJ1171" s="29">
        <v>33</v>
      </c>
      <c r="AK1171" s="29" t="s">
        <v>17541</v>
      </c>
      <c r="AL1171" s="29" t="s">
        <v>17542</v>
      </c>
      <c r="AM1171" s="29">
        <v>225</v>
      </c>
      <c r="AN1171" s="1">
        <f t="shared" si="63"/>
        <v>1</v>
      </c>
      <c r="AO1171" s="1">
        <f t="shared" si="64"/>
        <v>1</v>
      </c>
      <c r="AP1171" s="30">
        <f t="shared" si="65"/>
        <v>46297</v>
      </c>
      <c r="AQ1171" s="1" t="str">
        <f>IF(COUNTIF('同场线路Rotas do mesmo SC'!A:A,C1171)&gt;0,"Sim","Não")</f>
        <v>Não</v>
      </c>
      <c r="AR1171" s="1" t="str">
        <f>IF(COUNTIF(揽收业务网点!A:A,P1171)&gt;0,"Sim","Não")</f>
        <v>Não</v>
      </c>
    </row>
    <row r="1172" spans="1:44">
      <c r="A1172" s="29" t="s">
        <v>17526</v>
      </c>
      <c r="B1172" s="29" t="s">
        <v>379</v>
      </c>
      <c r="C1172" s="29" t="s">
        <v>17527</v>
      </c>
      <c r="D1172" s="29" t="s">
        <v>381</v>
      </c>
      <c r="E1172" s="29" t="s">
        <v>382</v>
      </c>
      <c r="F1172" s="29" t="s">
        <v>383</v>
      </c>
      <c r="G1172" s="29">
        <v>90</v>
      </c>
      <c r="H1172" s="29" t="s">
        <v>17528</v>
      </c>
      <c r="I1172" s="29" t="s">
        <v>702</v>
      </c>
      <c r="J1172" s="29" t="s">
        <v>17529</v>
      </c>
      <c r="K1172" s="29" t="s">
        <v>387</v>
      </c>
      <c r="L1172" s="29" t="s">
        <v>17530</v>
      </c>
      <c r="M1172" s="29" t="s">
        <v>17531</v>
      </c>
      <c r="N1172" s="29" t="s">
        <v>17532</v>
      </c>
      <c r="O1172" s="29" t="s">
        <v>2902</v>
      </c>
      <c r="P1172" s="29" t="s">
        <v>1</v>
      </c>
      <c r="Q1172" s="29" t="s">
        <v>2</v>
      </c>
      <c r="R1172" s="29" t="s">
        <v>17543</v>
      </c>
      <c r="S1172" s="29" t="s">
        <v>10986</v>
      </c>
      <c r="T1172" s="29" t="s">
        <v>17544</v>
      </c>
      <c r="U1172" s="29" t="s">
        <v>17544</v>
      </c>
      <c r="V1172" s="29">
        <v>0</v>
      </c>
      <c r="W1172" s="29" t="s">
        <v>396</v>
      </c>
      <c r="X1172" s="29" t="s">
        <v>17545</v>
      </c>
      <c r="Y1172" s="29" t="s">
        <v>504</v>
      </c>
      <c r="Z1172" s="29" t="s">
        <v>17546</v>
      </c>
      <c r="AA1172" s="29" t="s">
        <v>17546</v>
      </c>
      <c r="AB1172" s="29" t="s">
        <v>17547</v>
      </c>
      <c r="AC1172" s="29" t="s">
        <v>17548</v>
      </c>
      <c r="AD1172" s="29" t="s">
        <v>2</v>
      </c>
      <c r="AE1172" s="29" t="s">
        <v>15183</v>
      </c>
      <c r="AF1172" s="29" t="s">
        <v>17549</v>
      </c>
      <c r="AG1172" s="29">
        <v>-46</v>
      </c>
      <c r="AH1172" s="29" t="s">
        <v>17549</v>
      </c>
      <c r="AI1172" s="29" t="s">
        <v>17550</v>
      </c>
      <c r="AJ1172" s="29">
        <v>16</v>
      </c>
      <c r="AK1172" s="29" t="s">
        <v>17551</v>
      </c>
      <c r="AL1172" s="29" t="s">
        <v>17552</v>
      </c>
      <c r="AM1172" s="29">
        <v>169</v>
      </c>
      <c r="AN1172" s="1">
        <f t="shared" si="63"/>
        <v>1</v>
      </c>
      <c r="AO1172" s="1">
        <f t="shared" si="64"/>
        <v>1</v>
      </c>
      <c r="AP1172" s="30">
        <f t="shared" si="65"/>
        <v>46297</v>
      </c>
      <c r="AQ1172" s="1" t="str">
        <f>IF(COUNTIF('同场线路Rotas do mesmo SC'!A:A,C1172)&gt;0,"Sim","Não")</f>
        <v>Não</v>
      </c>
      <c r="AR1172" s="1" t="str">
        <f>IF(COUNTIF(揽收业务网点!A:A,P1172)&gt;0,"Sim","Não")</f>
        <v>Sim</v>
      </c>
    </row>
    <row r="1173" spans="1:44">
      <c r="A1173" s="29" t="s">
        <v>17526</v>
      </c>
      <c r="B1173" s="29" t="s">
        <v>379</v>
      </c>
      <c r="C1173" s="29" t="s">
        <v>17527</v>
      </c>
      <c r="D1173" s="29" t="s">
        <v>381</v>
      </c>
      <c r="E1173" s="29" t="s">
        <v>382</v>
      </c>
      <c r="F1173" s="29" t="s">
        <v>383</v>
      </c>
      <c r="G1173" s="29">
        <v>40</v>
      </c>
      <c r="H1173" s="29" t="s">
        <v>17528</v>
      </c>
      <c r="I1173" s="29" t="s">
        <v>702</v>
      </c>
      <c r="J1173" s="29" t="s">
        <v>17529</v>
      </c>
      <c r="K1173" s="29" t="s">
        <v>387</v>
      </c>
      <c r="L1173" s="29" t="s">
        <v>17530</v>
      </c>
      <c r="M1173" s="29" t="s">
        <v>17531</v>
      </c>
      <c r="N1173" s="29" t="s">
        <v>17532</v>
      </c>
      <c r="O1173" s="29" t="s">
        <v>17547</v>
      </c>
      <c r="P1173" s="29" t="s">
        <v>17548</v>
      </c>
      <c r="Q1173" s="29" t="s">
        <v>2</v>
      </c>
      <c r="R1173" s="29" t="s">
        <v>9436</v>
      </c>
      <c r="S1173" s="29" t="s">
        <v>17553</v>
      </c>
      <c r="T1173" s="29" t="s">
        <v>17554</v>
      </c>
      <c r="U1173" s="29" t="s">
        <v>17555</v>
      </c>
      <c r="V1173" s="29">
        <v>1</v>
      </c>
      <c r="W1173" s="29" t="s">
        <v>396</v>
      </c>
      <c r="X1173" s="29" t="s">
        <v>17556</v>
      </c>
      <c r="Y1173" s="29" t="s">
        <v>16649</v>
      </c>
      <c r="Z1173" s="29" t="s">
        <v>17557</v>
      </c>
      <c r="AA1173" s="29" t="s">
        <v>17557</v>
      </c>
      <c r="AB1173" s="29" t="s">
        <v>17558</v>
      </c>
      <c r="AC1173" s="29" t="s">
        <v>17559</v>
      </c>
      <c r="AD1173" s="29" t="s">
        <v>2</v>
      </c>
      <c r="AE1173" s="29" t="s">
        <v>15652</v>
      </c>
      <c r="AF1173" s="29" t="s">
        <v>17560</v>
      </c>
      <c r="AG1173" s="29">
        <v>-30</v>
      </c>
      <c r="AH1173" s="29" t="s">
        <v>17560</v>
      </c>
      <c r="AI1173" s="29" t="s">
        <v>17561</v>
      </c>
      <c r="AJ1173" s="29">
        <v>-12</v>
      </c>
      <c r="AK1173" s="29" t="s">
        <v>17562</v>
      </c>
      <c r="AL1173" s="29" t="s">
        <v>17563</v>
      </c>
      <c r="AM1173" s="29">
        <v>48</v>
      </c>
      <c r="AN1173" s="1">
        <f t="shared" si="63"/>
        <v>1</v>
      </c>
      <c r="AO1173" s="1">
        <f t="shared" si="64"/>
        <v>1</v>
      </c>
      <c r="AP1173" s="30">
        <f t="shared" si="65"/>
        <v>46297</v>
      </c>
      <c r="AQ1173" s="1" t="str">
        <f>IF(COUNTIF('同场线路Rotas do mesmo SC'!A:A,C1173)&gt;0,"Sim","Não")</f>
        <v>Não</v>
      </c>
      <c r="AR1173" s="1" t="str">
        <f>IF(COUNTIF(揽收业务网点!A:A,P1173)&gt;0,"Sim","Não")</f>
        <v>Não</v>
      </c>
    </row>
    <row r="1174" spans="1:44">
      <c r="A1174" s="29" t="s">
        <v>17564</v>
      </c>
      <c r="B1174" s="29" t="s">
        <v>379</v>
      </c>
      <c r="C1174" s="29" t="s">
        <v>17565</v>
      </c>
      <c r="D1174" s="29" t="s">
        <v>381</v>
      </c>
      <c r="E1174" s="29" t="s">
        <v>640</v>
      </c>
      <c r="F1174" s="29" t="s">
        <v>829</v>
      </c>
      <c r="G1174" s="29">
        <v>8</v>
      </c>
      <c r="H1174" s="29" t="s">
        <v>17566</v>
      </c>
      <c r="I1174" s="29" t="s">
        <v>868</v>
      </c>
      <c r="J1174" s="29" t="s">
        <v>4160</v>
      </c>
      <c r="K1174" s="29" t="s">
        <v>387</v>
      </c>
      <c r="L1174" s="29" t="s">
        <v>4161</v>
      </c>
      <c r="M1174" s="29" t="s">
        <v>17567</v>
      </c>
      <c r="N1174" s="29" t="s">
        <v>17568</v>
      </c>
      <c r="O1174" s="29" t="s">
        <v>5101</v>
      </c>
      <c r="P1174" s="29" t="s">
        <v>154</v>
      </c>
      <c r="Q1174" s="29" t="s">
        <v>145</v>
      </c>
      <c r="R1174" s="29" t="s">
        <v>17569</v>
      </c>
      <c r="S1174" s="29" t="s">
        <v>17569</v>
      </c>
      <c r="T1174" s="29" t="s">
        <v>17570</v>
      </c>
      <c r="U1174" s="29" t="s">
        <v>17571</v>
      </c>
      <c r="V1174" s="29">
        <v>36</v>
      </c>
      <c r="W1174" s="29" t="s">
        <v>396</v>
      </c>
      <c r="X1174" s="29" t="s">
        <v>17572</v>
      </c>
      <c r="Y1174" s="29" t="s">
        <v>2920</v>
      </c>
      <c r="Z1174" s="29" t="s">
        <v>17573</v>
      </c>
      <c r="AA1174" s="29" t="s">
        <v>17573</v>
      </c>
      <c r="AB1174" s="29" t="s">
        <v>1165</v>
      </c>
      <c r="AC1174" s="29" t="s">
        <v>1166</v>
      </c>
      <c r="AD1174" s="29" t="s">
        <v>145</v>
      </c>
      <c r="AE1174" s="29" t="s">
        <v>1817</v>
      </c>
      <c r="AF1174" s="29" t="s">
        <v>17574</v>
      </c>
      <c r="AG1174" s="29">
        <v>-101</v>
      </c>
      <c r="AH1174" s="29" t="s">
        <v>17574</v>
      </c>
      <c r="AI1174" s="29" t="s">
        <v>17575</v>
      </c>
      <c r="AJ1174" s="29">
        <v>104</v>
      </c>
      <c r="AK1174" s="29" t="s">
        <v>17576</v>
      </c>
      <c r="AL1174" s="29" t="s">
        <v>17577</v>
      </c>
      <c r="AM1174" s="29">
        <v>2520</v>
      </c>
      <c r="AN1174" s="1">
        <f t="shared" si="63"/>
        <v>1</v>
      </c>
      <c r="AO1174" s="1">
        <f t="shared" si="64"/>
        <v>1</v>
      </c>
      <c r="AP1174" s="30">
        <f t="shared" si="65"/>
        <v>46297</v>
      </c>
      <c r="AQ1174" s="1" t="str">
        <f>IF(COUNTIF('同场线路Rotas do mesmo SC'!A:A,C1174)&gt;0,"Sim","Não")</f>
        <v>Não</v>
      </c>
      <c r="AR1174" s="1" t="str">
        <f>IF(COUNTIF(揽收业务网点!A:A,P1174)&gt;0,"Sim","Não")</f>
        <v>Sim</v>
      </c>
    </row>
    <row r="1175" spans="1:44">
      <c r="A1175" s="29" t="s">
        <v>17578</v>
      </c>
      <c r="B1175" s="29" t="s">
        <v>379</v>
      </c>
      <c r="C1175" s="29" t="s">
        <v>4582</v>
      </c>
      <c r="D1175" s="29" t="s">
        <v>381</v>
      </c>
      <c r="E1175" s="29" t="s">
        <v>382</v>
      </c>
      <c r="F1175" s="29" t="s">
        <v>383</v>
      </c>
      <c r="G1175" s="29">
        <v>95</v>
      </c>
      <c r="H1175" s="29" t="s">
        <v>4583</v>
      </c>
      <c r="I1175" s="29" t="s">
        <v>702</v>
      </c>
      <c r="J1175" s="29" t="s">
        <v>4584</v>
      </c>
      <c r="K1175" s="29" t="s">
        <v>387</v>
      </c>
      <c r="L1175" s="29" t="s">
        <v>4585</v>
      </c>
      <c r="M1175" s="29" t="s">
        <v>4586</v>
      </c>
      <c r="N1175" s="29" t="s">
        <v>4587</v>
      </c>
      <c r="O1175" s="29" t="s">
        <v>1146</v>
      </c>
      <c r="P1175" s="29" t="s">
        <v>1147</v>
      </c>
      <c r="Q1175" s="29" t="s">
        <v>118</v>
      </c>
      <c r="R1175" s="29" t="s">
        <v>17579</v>
      </c>
      <c r="S1175" s="29" t="s">
        <v>17579</v>
      </c>
      <c r="T1175" s="29" t="s">
        <v>17580</v>
      </c>
      <c r="U1175" s="29" t="s">
        <v>17581</v>
      </c>
      <c r="V1175" s="29">
        <v>86</v>
      </c>
      <c r="W1175" s="29" t="s">
        <v>396</v>
      </c>
      <c r="X1175" s="29" t="s">
        <v>17500</v>
      </c>
      <c r="Y1175" s="29" t="s">
        <v>723</v>
      </c>
      <c r="Z1175" s="29" t="s">
        <v>17582</v>
      </c>
      <c r="AA1175" s="29" t="s">
        <v>17582</v>
      </c>
      <c r="AB1175" s="29" t="s">
        <v>4594</v>
      </c>
      <c r="AC1175" s="29" t="s">
        <v>4595</v>
      </c>
      <c r="AD1175" s="29" t="s">
        <v>118</v>
      </c>
      <c r="AE1175" s="29" t="s">
        <v>4385</v>
      </c>
      <c r="AF1175" s="29" t="s">
        <v>17583</v>
      </c>
      <c r="AG1175" s="29">
        <v>-31</v>
      </c>
      <c r="AH1175" s="29" t="s">
        <v>17583</v>
      </c>
      <c r="AI1175" s="29" t="s">
        <v>17584</v>
      </c>
      <c r="AJ1175" s="29">
        <v>4</v>
      </c>
      <c r="AK1175" s="29" t="s">
        <v>17585</v>
      </c>
      <c r="AL1175" s="29" t="s">
        <v>17586</v>
      </c>
      <c r="AM1175" s="29">
        <v>198</v>
      </c>
      <c r="AN1175" s="1">
        <f t="shared" si="63"/>
        <v>1</v>
      </c>
      <c r="AO1175" s="1">
        <f t="shared" si="64"/>
        <v>1</v>
      </c>
      <c r="AP1175" s="30">
        <f t="shared" si="65"/>
        <v>46297</v>
      </c>
      <c r="AQ1175" s="1" t="str">
        <f>IF(COUNTIF('同场线路Rotas do mesmo SC'!A:A,C1175)&gt;0,"Sim","Não")</f>
        <v>Não</v>
      </c>
      <c r="AR1175" s="1" t="str">
        <f>IF(COUNTIF(揽收业务网点!A:A,P1175)&gt;0,"Sim","Não")</f>
        <v>Não</v>
      </c>
    </row>
    <row r="1176" spans="1:44">
      <c r="A1176" s="29" t="s">
        <v>17587</v>
      </c>
      <c r="B1176" s="29" t="s">
        <v>379</v>
      </c>
      <c r="C1176" s="29" t="s">
        <v>4601</v>
      </c>
      <c r="D1176" s="29" t="s">
        <v>381</v>
      </c>
      <c r="E1176" s="29" t="s">
        <v>382</v>
      </c>
      <c r="F1176" s="29" t="s">
        <v>383</v>
      </c>
      <c r="G1176" s="29">
        <v>150</v>
      </c>
      <c r="H1176" s="29" t="s">
        <v>4602</v>
      </c>
      <c r="I1176" s="29" t="s">
        <v>702</v>
      </c>
      <c r="J1176" s="29" t="s">
        <v>3893</v>
      </c>
      <c r="K1176" s="29" t="s">
        <v>387</v>
      </c>
      <c r="L1176" s="29" t="s">
        <v>3894</v>
      </c>
      <c r="M1176" s="29" t="s">
        <v>3895</v>
      </c>
      <c r="N1176" s="29" t="s">
        <v>3896</v>
      </c>
      <c r="O1176" s="29" t="s">
        <v>1146</v>
      </c>
      <c r="P1176" s="29" t="s">
        <v>1147</v>
      </c>
      <c r="Q1176" s="29" t="s">
        <v>118</v>
      </c>
      <c r="R1176" s="29" t="s">
        <v>17588</v>
      </c>
      <c r="S1176" s="29" t="s">
        <v>17589</v>
      </c>
      <c r="T1176" s="29" t="s">
        <v>17590</v>
      </c>
      <c r="U1176" s="29" t="s">
        <v>17591</v>
      </c>
      <c r="V1176" s="29">
        <v>75</v>
      </c>
      <c r="W1176" s="29" t="s">
        <v>396</v>
      </c>
      <c r="X1176" s="29" t="s">
        <v>17592</v>
      </c>
      <c r="Y1176" s="29" t="s">
        <v>723</v>
      </c>
      <c r="Z1176" s="29" t="s">
        <v>17593</v>
      </c>
      <c r="AA1176" s="29" t="s">
        <v>17593</v>
      </c>
      <c r="AB1176" s="29" t="s">
        <v>4611</v>
      </c>
      <c r="AC1176" s="29" t="s">
        <v>4612</v>
      </c>
      <c r="AD1176" s="29" t="s">
        <v>94</v>
      </c>
      <c r="AE1176" s="29" t="s">
        <v>504</v>
      </c>
      <c r="AF1176" s="29" t="s">
        <v>17594</v>
      </c>
      <c r="AG1176" s="29">
        <v>-191</v>
      </c>
      <c r="AH1176" s="29" t="s">
        <v>17594</v>
      </c>
      <c r="AI1176" s="29" t="s">
        <v>17595</v>
      </c>
      <c r="AJ1176" s="29">
        <v>39</v>
      </c>
      <c r="AK1176" s="29" t="s">
        <v>17596</v>
      </c>
      <c r="AL1176" s="29" t="s">
        <v>17597</v>
      </c>
      <c r="AM1176" s="29">
        <v>609</v>
      </c>
      <c r="AN1176" s="1">
        <f t="shared" si="63"/>
        <v>1</v>
      </c>
      <c r="AO1176" s="1">
        <f t="shared" si="64"/>
        <v>1</v>
      </c>
      <c r="AP1176" s="30">
        <f t="shared" si="65"/>
        <v>46297</v>
      </c>
      <c r="AQ1176" s="1" t="str">
        <f>IF(COUNTIF('同场线路Rotas do mesmo SC'!A:A,C1176)&gt;0,"Sim","Não")</f>
        <v>Não</v>
      </c>
      <c r="AR1176" s="1" t="str">
        <f>IF(COUNTIF(揽收业务网点!A:A,P1176)&gt;0,"Sim","Não")</f>
        <v>Não</v>
      </c>
    </row>
    <row r="1177" spans="1:44">
      <c r="A1177" s="29" t="s">
        <v>17598</v>
      </c>
      <c r="B1177" s="29" t="s">
        <v>2590</v>
      </c>
      <c r="C1177" s="29" t="s">
        <v>4618</v>
      </c>
      <c r="D1177" s="29" t="s">
        <v>381</v>
      </c>
      <c r="E1177" s="29" t="s">
        <v>382</v>
      </c>
      <c r="F1177" s="29" t="s">
        <v>383</v>
      </c>
      <c r="G1177" s="29">
        <v>350</v>
      </c>
      <c r="H1177" s="29" t="s">
        <v>4619</v>
      </c>
      <c r="I1177" s="29" t="s">
        <v>385</v>
      </c>
      <c r="J1177" s="29" t="s">
        <v>2788</v>
      </c>
      <c r="K1177" s="29" t="s">
        <v>387</v>
      </c>
      <c r="L1177" s="29" t="s">
        <v>2789</v>
      </c>
      <c r="M1177" s="29" t="s">
        <v>4620</v>
      </c>
      <c r="N1177" s="29" t="s">
        <v>4621</v>
      </c>
      <c r="O1177" s="29" t="s">
        <v>1435</v>
      </c>
      <c r="P1177" s="29" t="s">
        <v>1436</v>
      </c>
      <c r="Q1177" s="29" t="s">
        <v>5</v>
      </c>
      <c r="R1177" s="29" t="s">
        <v>17599</v>
      </c>
      <c r="S1177" s="29" t="s">
        <v>17600</v>
      </c>
      <c r="T1177" s="29" t="s">
        <v>17601</v>
      </c>
      <c r="U1177" s="29" t="s">
        <v>17602</v>
      </c>
      <c r="V1177" s="29">
        <v>139</v>
      </c>
      <c r="W1177" s="29" t="s">
        <v>396</v>
      </c>
      <c r="X1177" s="29" t="s">
        <v>17603</v>
      </c>
      <c r="Y1177" s="29" t="s">
        <v>4385</v>
      </c>
      <c r="Z1177" s="29" t="s">
        <v>17604</v>
      </c>
      <c r="AA1177" s="29" t="s">
        <v>17604</v>
      </c>
      <c r="AB1177" s="29" t="s">
        <v>4628</v>
      </c>
      <c r="AC1177" s="29" t="s">
        <v>4629</v>
      </c>
      <c r="AD1177" s="29" t="s">
        <v>5</v>
      </c>
      <c r="AE1177" s="29" t="s">
        <v>16118</v>
      </c>
      <c r="AF1177" s="29" t="s">
        <v>17605</v>
      </c>
      <c r="AG1177" s="29">
        <v>-132</v>
      </c>
      <c r="AH1177" s="29" t="s">
        <v>17605</v>
      </c>
      <c r="AI1177" s="29" t="s">
        <v>17606</v>
      </c>
      <c r="AJ1177" s="29">
        <v>80</v>
      </c>
      <c r="AK1177" s="29" t="s">
        <v>17607</v>
      </c>
      <c r="AL1177" s="29" t="s">
        <v>17608</v>
      </c>
      <c r="AM1177" s="29">
        <v>147</v>
      </c>
      <c r="AN1177" s="1">
        <f t="shared" si="63"/>
        <v>1</v>
      </c>
      <c r="AO1177" s="1">
        <f t="shared" si="64"/>
        <v>1</v>
      </c>
      <c r="AP1177" s="30">
        <f t="shared" si="65"/>
        <v>46297</v>
      </c>
      <c r="AQ1177" s="1" t="str">
        <f>IF(COUNTIF('同场线路Rotas do mesmo SC'!A:A,C1177)&gt;0,"Sim","Não")</f>
        <v>Não</v>
      </c>
      <c r="AR1177" s="1" t="str">
        <f>IF(COUNTIF(揽收业务网点!A:A,P1177)&gt;0,"Sim","Não")</f>
        <v>Não</v>
      </c>
    </row>
    <row r="1178" spans="1:44">
      <c r="A1178" s="29" t="s">
        <v>17609</v>
      </c>
      <c r="B1178" s="29" t="s">
        <v>379</v>
      </c>
      <c r="C1178" s="29" t="s">
        <v>4634</v>
      </c>
      <c r="D1178" s="29" t="s">
        <v>381</v>
      </c>
      <c r="E1178" s="29" t="s">
        <v>382</v>
      </c>
      <c r="F1178" s="29" t="s">
        <v>383</v>
      </c>
      <c r="G1178" s="29">
        <v>72</v>
      </c>
      <c r="H1178" s="29" t="s">
        <v>4635</v>
      </c>
      <c r="I1178" s="29" t="s">
        <v>2105</v>
      </c>
      <c r="J1178" s="29" t="s">
        <v>4636</v>
      </c>
      <c r="K1178" s="29" t="s">
        <v>387</v>
      </c>
      <c r="L1178" s="29" t="s">
        <v>4637</v>
      </c>
      <c r="M1178" s="29" t="s">
        <v>4636</v>
      </c>
      <c r="N1178" s="29" t="s">
        <v>4638</v>
      </c>
      <c r="O1178" s="29" t="s">
        <v>1007</v>
      </c>
      <c r="P1178" s="29" t="s">
        <v>1008</v>
      </c>
      <c r="Q1178" s="29" t="s">
        <v>2</v>
      </c>
      <c r="R1178" s="29" t="s">
        <v>17610</v>
      </c>
      <c r="S1178" s="29" t="s">
        <v>17611</v>
      </c>
      <c r="T1178" s="29" t="s">
        <v>17612</v>
      </c>
      <c r="U1178" s="29" t="s">
        <v>17613</v>
      </c>
      <c r="V1178" s="29">
        <v>88</v>
      </c>
      <c r="W1178" s="29" t="s">
        <v>396</v>
      </c>
      <c r="X1178" s="29" t="s">
        <v>17614</v>
      </c>
      <c r="Y1178" s="29" t="s">
        <v>7271</v>
      </c>
      <c r="Z1178" s="29" t="s">
        <v>17615</v>
      </c>
      <c r="AA1178" s="29" t="s">
        <v>17615</v>
      </c>
      <c r="AB1178" s="29" t="s">
        <v>4645</v>
      </c>
      <c r="AC1178" s="29" t="s">
        <v>4646</v>
      </c>
      <c r="AD1178" s="29" t="s">
        <v>2</v>
      </c>
      <c r="AE1178" s="29" t="s">
        <v>15876</v>
      </c>
      <c r="AF1178" s="29" t="s">
        <v>17616</v>
      </c>
      <c r="AG1178" s="29">
        <v>-51</v>
      </c>
      <c r="AH1178" s="29" t="s">
        <v>17616</v>
      </c>
      <c r="AI1178" s="29" t="s">
        <v>17617</v>
      </c>
      <c r="AJ1178" s="29">
        <v>127</v>
      </c>
      <c r="AK1178" s="29" t="s">
        <v>17618</v>
      </c>
      <c r="AL1178" s="29" t="s">
        <v>17619</v>
      </c>
      <c r="AM1178" s="29">
        <v>687</v>
      </c>
      <c r="AN1178" s="1">
        <f t="shared" si="63"/>
        <v>1</v>
      </c>
      <c r="AO1178" s="1">
        <f t="shared" si="64"/>
        <v>1</v>
      </c>
      <c r="AP1178" s="30">
        <f t="shared" si="65"/>
        <v>46297</v>
      </c>
      <c r="AQ1178" s="1" t="str">
        <f>IF(COUNTIF('同场线路Rotas do mesmo SC'!A:A,C1178)&gt;0,"Sim","Não")</f>
        <v>Não</v>
      </c>
      <c r="AR1178" s="1" t="str">
        <f>IF(COUNTIF(揽收业务网点!A:A,P1178)&gt;0,"Sim","Não")</f>
        <v>Não</v>
      </c>
    </row>
    <row r="1179" spans="1:44">
      <c r="A1179" s="29" t="s">
        <v>17620</v>
      </c>
      <c r="B1179" s="29" t="s">
        <v>379</v>
      </c>
      <c r="C1179" s="29" t="s">
        <v>17621</v>
      </c>
      <c r="D1179" s="29" t="s">
        <v>381</v>
      </c>
      <c r="E1179" s="29" t="s">
        <v>382</v>
      </c>
      <c r="F1179" s="29" t="s">
        <v>383</v>
      </c>
      <c r="G1179" s="29">
        <v>50</v>
      </c>
      <c r="H1179" s="29" t="s">
        <v>4114</v>
      </c>
      <c r="I1179" s="29" t="s">
        <v>2105</v>
      </c>
      <c r="J1179" s="29" t="s">
        <v>2106</v>
      </c>
      <c r="K1179" s="29" t="s">
        <v>387</v>
      </c>
      <c r="L1179" s="29" t="s">
        <v>2107</v>
      </c>
      <c r="M1179" s="29" t="s">
        <v>4115</v>
      </c>
      <c r="N1179" s="29" t="s">
        <v>4116</v>
      </c>
      <c r="O1179" s="29" t="s">
        <v>706</v>
      </c>
      <c r="P1179" s="29" t="s">
        <v>707</v>
      </c>
      <c r="Q1179" s="29" t="s">
        <v>2</v>
      </c>
      <c r="R1179" s="29" t="s">
        <v>9726</v>
      </c>
      <c r="S1179" s="29" t="s">
        <v>17622</v>
      </c>
      <c r="T1179" s="29" t="s">
        <v>17623</v>
      </c>
      <c r="U1179" s="29" t="s">
        <v>17624</v>
      </c>
      <c r="V1179" s="29">
        <v>209</v>
      </c>
      <c r="W1179" s="29" t="s">
        <v>396</v>
      </c>
      <c r="X1179" s="29" t="s">
        <v>16040</v>
      </c>
      <c r="Y1179" s="29" t="s">
        <v>8035</v>
      </c>
      <c r="Z1179" s="29" t="s">
        <v>17625</v>
      </c>
      <c r="AA1179" s="29" t="s">
        <v>17625</v>
      </c>
      <c r="AB1179" s="29" t="s">
        <v>2368</v>
      </c>
      <c r="AC1179" s="29" t="s">
        <v>2369</v>
      </c>
      <c r="AD1179" s="29" t="s">
        <v>2</v>
      </c>
      <c r="AE1179" s="29" t="s">
        <v>4385</v>
      </c>
      <c r="AF1179" s="29" t="s">
        <v>17626</v>
      </c>
      <c r="AG1179" s="29">
        <v>-14</v>
      </c>
      <c r="AH1179" s="29" t="s">
        <v>17626</v>
      </c>
      <c r="AI1179" s="29" t="s">
        <v>17627</v>
      </c>
      <c r="AJ1179" s="29">
        <v>50</v>
      </c>
      <c r="AK1179" s="29" t="s">
        <v>17628</v>
      </c>
      <c r="AL1179" s="29" t="s">
        <v>17629</v>
      </c>
      <c r="AM1179" s="29">
        <v>213</v>
      </c>
      <c r="AN1179" s="1">
        <f t="shared" si="63"/>
        <v>1</v>
      </c>
      <c r="AO1179" s="1">
        <f t="shared" si="64"/>
        <v>1</v>
      </c>
      <c r="AP1179" s="30">
        <f t="shared" si="65"/>
        <v>46297</v>
      </c>
      <c r="AQ1179" s="1" t="str">
        <f>IF(COUNTIF('同场线路Rotas do mesmo SC'!A:A,C1179)&gt;0,"Sim","Não")</f>
        <v>Não</v>
      </c>
      <c r="AR1179" s="1" t="str">
        <f>IF(COUNTIF(揽收业务网点!A:A,P1179)&gt;0,"Sim","Não")</f>
        <v>Não</v>
      </c>
    </row>
    <row r="1180" spans="1:44">
      <c r="A1180" s="29" t="s">
        <v>17630</v>
      </c>
      <c r="B1180" s="29" t="s">
        <v>379</v>
      </c>
      <c r="C1180" s="29" t="s">
        <v>4652</v>
      </c>
      <c r="D1180" s="29" t="s">
        <v>381</v>
      </c>
      <c r="E1180" s="29" t="s">
        <v>382</v>
      </c>
      <c r="F1180" s="29" t="s">
        <v>383</v>
      </c>
      <c r="G1180" s="29">
        <v>202</v>
      </c>
      <c r="H1180" s="29" t="s">
        <v>17631</v>
      </c>
      <c r="I1180" s="29" t="s">
        <v>385</v>
      </c>
      <c r="J1180" s="29" t="s">
        <v>1597</v>
      </c>
      <c r="K1180" s="29" t="s">
        <v>387</v>
      </c>
      <c r="L1180" s="29" t="s">
        <v>1598</v>
      </c>
      <c r="M1180" s="29" t="s">
        <v>17632</v>
      </c>
      <c r="N1180" s="29" t="s">
        <v>17633</v>
      </c>
      <c r="O1180" s="29" t="s">
        <v>1146</v>
      </c>
      <c r="P1180" s="29" t="s">
        <v>1147</v>
      </c>
      <c r="Q1180" s="29" t="s">
        <v>118</v>
      </c>
      <c r="R1180" s="29" t="s">
        <v>17634</v>
      </c>
      <c r="S1180" s="29" t="s">
        <v>17635</v>
      </c>
      <c r="T1180" s="29" t="s">
        <v>17636</v>
      </c>
      <c r="U1180" s="29" t="s">
        <v>17637</v>
      </c>
      <c r="V1180" s="29">
        <v>70</v>
      </c>
      <c r="W1180" s="29" t="s">
        <v>396</v>
      </c>
      <c r="X1180" s="29" t="s">
        <v>17638</v>
      </c>
      <c r="Y1180" s="29" t="s">
        <v>1817</v>
      </c>
      <c r="Z1180" s="29" t="s">
        <v>17639</v>
      </c>
      <c r="AA1180" s="29" t="s">
        <v>17639</v>
      </c>
      <c r="AB1180" s="29" t="s">
        <v>4662</v>
      </c>
      <c r="AC1180" s="29" t="s">
        <v>4663</v>
      </c>
      <c r="AD1180" s="29" t="s">
        <v>94</v>
      </c>
      <c r="AE1180" s="29" t="s">
        <v>16359</v>
      </c>
      <c r="AF1180" s="29" t="s">
        <v>17640</v>
      </c>
      <c r="AG1180" s="29">
        <v>19</v>
      </c>
      <c r="AH1180" s="29" t="s">
        <v>17640</v>
      </c>
      <c r="AI1180" s="29" t="s">
        <v>17641</v>
      </c>
      <c r="AJ1180" s="29">
        <v>120</v>
      </c>
      <c r="AK1180" s="29" t="s">
        <v>17642</v>
      </c>
      <c r="AL1180" s="29" t="s">
        <v>17643</v>
      </c>
      <c r="AM1180" s="29">
        <v>193</v>
      </c>
      <c r="AN1180" s="1">
        <f t="shared" si="63"/>
        <v>1</v>
      </c>
      <c r="AO1180" s="1">
        <f t="shared" si="64"/>
        <v>1</v>
      </c>
      <c r="AP1180" s="30">
        <f t="shared" si="65"/>
        <v>46297</v>
      </c>
      <c r="AQ1180" s="1" t="str">
        <f>IF(COUNTIF('同场线路Rotas do mesmo SC'!A:A,C1180)&gt;0,"Sim","Não")</f>
        <v>Não</v>
      </c>
      <c r="AR1180" s="1" t="str">
        <f>IF(COUNTIF(揽收业务网点!A:A,P1180)&gt;0,"Sim","Não")</f>
        <v>Não</v>
      </c>
    </row>
    <row r="1181" spans="1:44">
      <c r="A1181" s="29" t="s">
        <v>17644</v>
      </c>
      <c r="B1181" s="29" t="s">
        <v>379</v>
      </c>
      <c r="C1181" s="29" t="s">
        <v>4669</v>
      </c>
      <c r="D1181" s="29" t="s">
        <v>381</v>
      </c>
      <c r="E1181" s="29" t="s">
        <v>382</v>
      </c>
      <c r="F1181" s="29" t="s">
        <v>383</v>
      </c>
      <c r="G1181" s="29">
        <v>158</v>
      </c>
      <c r="H1181" s="29" t="s">
        <v>4670</v>
      </c>
      <c r="I1181" s="29" t="s">
        <v>868</v>
      </c>
      <c r="J1181" s="29" t="s">
        <v>642</v>
      </c>
      <c r="K1181" s="29" t="s">
        <v>387</v>
      </c>
      <c r="L1181" s="29" t="s">
        <v>643</v>
      </c>
      <c r="M1181" s="29" t="s">
        <v>4671</v>
      </c>
      <c r="N1181" s="29" t="s">
        <v>4672</v>
      </c>
      <c r="O1181" s="29" t="s">
        <v>1146</v>
      </c>
      <c r="P1181" s="29" t="s">
        <v>1147</v>
      </c>
      <c r="Q1181" s="29" t="s">
        <v>118</v>
      </c>
      <c r="R1181" s="29" t="s">
        <v>17645</v>
      </c>
      <c r="S1181" s="29" t="s">
        <v>17646</v>
      </c>
      <c r="T1181" s="29" t="s">
        <v>17647</v>
      </c>
      <c r="U1181" s="29" t="s">
        <v>17648</v>
      </c>
      <c r="V1181" s="29">
        <v>15</v>
      </c>
      <c r="W1181" s="29" t="s">
        <v>396</v>
      </c>
      <c r="X1181" s="29" t="s">
        <v>17649</v>
      </c>
      <c r="Y1181" s="29" t="s">
        <v>1817</v>
      </c>
      <c r="Z1181" s="29" t="s">
        <v>17650</v>
      </c>
      <c r="AA1181" s="29" t="s">
        <v>17650</v>
      </c>
      <c r="AB1181" s="29" t="s">
        <v>4677</v>
      </c>
      <c r="AC1181" s="29" t="s">
        <v>4678</v>
      </c>
      <c r="AD1181" s="29" t="s">
        <v>94</v>
      </c>
      <c r="AE1181" s="29" t="s">
        <v>16514</v>
      </c>
      <c r="AF1181" s="29" t="s">
        <v>17651</v>
      </c>
      <c r="AG1181" s="29">
        <v>36</v>
      </c>
      <c r="AH1181" s="29" t="s">
        <v>17651</v>
      </c>
      <c r="AI1181" s="29" t="s">
        <v>17652</v>
      </c>
      <c r="AJ1181" s="29">
        <v>44</v>
      </c>
      <c r="AK1181" s="29" t="s">
        <v>17653</v>
      </c>
      <c r="AL1181" s="29" t="s">
        <v>17654</v>
      </c>
      <c r="AM1181" s="29">
        <v>71</v>
      </c>
      <c r="AN1181" s="1">
        <f t="shared" si="63"/>
        <v>1</v>
      </c>
      <c r="AO1181" s="1">
        <f t="shared" si="64"/>
        <v>1</v>
      </c>
      <c r="AP1181" s="30">
        <f t="shared" si="65"/>
        <v>46297</v>
      </c>
      <c r="AQ1181" s="1" t="str">
        <f>IF(COUNTIF('同场线路Rotas do mesmo SC'!A:A,C1181)&gt;0,"Sim","Não")</f>
        <v>Não</v>
      </c>
      <c r="AR1181" s="1" t="str">
        <f>IF(COUNTIF(揽收业务网点!A:A,P1181)&gt;0,"Sim","Não")</f>
        <v>Não</v>
      </c>
    </row>
    <row r="1182" spans="1:44">
      <c r="A1182" s="29" t="s">
        <v>17655</v>
      </c>
      <c r="B1182" s="29" t="s">
        <v>379</v>
      </c>
      <c r="C1182" s="29" t="s">
        <v>4684</v>
      </c>
      <c r="D1182" s="29" t="s">
        <v>381</v>
      </c>
      <c r="E1182" s="29" t="s">
        <v>382</v>
      </c>
      <c r="F1182" s="29" t="s">
        <v>383</v>
      </c>
      <c r="G1182" s="29">
        <v>560</v>
      </c>
      <c r="H1182" s="29" t="s">
        <v>4685</v>
      </c>
      <c r="I1182" s="29" t="s">
        <v>409</v>
      </c>
      <c r="J1182" s="29" t="s">
        <v>4686</v>
      </c>
      <c r="K1182" s="29" t="s">
        <v>387</v>
      </c>
      <c r="L1182" s="29" t="s">
        <v>4687</v>
      </c>
      <c r="M1182" s="29" t="s">
        <v>17656</v>
      </c>
      <c r="N1182" s="29" t="s">
        <v>17657</v>
      </c>
      <c r="O1182" s="29" t="s">
        <v>756</v>
      </c>
      <c r="P1182" s="29" t="s">
        <v>757</v>
      </c>
      <c r="Q1182" s="29" t="s">
        <v>142</v>
      </c>
      <c r="R1182" s="29" t="s">
        <v>17658</v>
      </c>
      <c r="S1182" s="29" t="s">
        <v>17659</v>
      </c>
      <c r="T1182" s="29" t="s">
        <v>17660</v>
      </c>
      <c r="U1182" s="29" t="s">
        <v>17661</v>
      </c>
      <c r="V1182" s="29">
        <v>789</v>
      </c>
      <c r="W1182" s="29" t="s">
        <v>396</v>
      </c>
      <c r="X1182" s="29" t="s">
        <v>17662</v>
      </c>
      <c r="Y1182" s="29" t="s">
        <v>4385</v>
      </c>
      <c r="Z1182" s="29" t="s">
        <v>4715</v>
      </c>
      <c r="AA1182" s="29" t="s">
        <v>4715</v>
      </c>
      <c r="AB1182" s="29" t="s">
        <v>4696</v>
      </c>
      <c r="AC1182" s="29" t="s">
        <v>4697</v>
      </c>
      <c r="AD1182" s="29" t="s">
        <v>142</v>
      </c>
      <c r="AE1182" s="29" t="s">
        <v>15415</v>
      </c>
      <c r="AF1182" s="29" t="s">
        <v>17663</v>
      </c>
      <c r="AG1182" s="29">
        <v>-190</v>
      </c>
      <c r="AH1182" s="29" t="s">
        <v>17663</v>
      </c>
      <c r="AI1182" s="29" t="s">
        <v>17664</v>
      </c>
      <c r="AJ1182" s="29">
        <v>122</v>
      </c>
      <c r="AK1182" s="29" t="s">
        <v>17665</v>
      </c>
      <c r="AL1182" s="29" t="s">
        <v>17666</v>
      </c>
      <c r="AM1182" s="29">
        <v>348</v>
      </c>
      <c r="AN1182" s="1">
        <f t="shared" si="63"/>
        <v>1</v>
      </c>
      <c r="AO1182" s="1">
        <f t="shared" si="64"/>
        <v>1</v>
      </c>
      <c r="AP1182" s="30">
        <f t="shared" si="65"/>
        <v>46297</v>
      </c>
      <c r="AQ1182" s="1" t="str">
        <f>IF(COUNTIF('同场线路Rotas do mesmo SC'!A:A,C1182)&gt;0,"Sim","Não")</f>
        <v>Não</v>
      </c>
      <c r="AR1182" s="1" t="str">
        <f>IF(COUNTIF(揽收业务网点!A:A,P1182)&gt;0,"Sim","Não")</f>
        <v>Não</v>
      </c>
    </row>
    <row r="1183" spans="1:44">
      <c r="A1183" s="29" t="s">
        <v>17667</v>
      </c>
      <c r="B1183" s="29" t="s">
        <v>379</v>
      </c>
      <c r="C1183" s="29" t="s">
        <v>995</v>
      </c>
      <c r="D1183" s="29" t="s">
        <v>381</v>
      </c>
      <c r="E1183" s="29" t="s">
        <v>382</v>
      </c>
      <c r="F1183" s="29" t="s">
        <v>383</v>
      </c>
      <c r="G1183" s="29">
        <v>129</v>
      </c>
      <c r="H1183" s="29" t="s">
        <v>701</v>
      </c>
      <c r="I1183" s="29" t="s">
        <v>702</v>
      </c>
      <c r="J1183" s="29" t="s">
        <v>703</v>
      </c>
      <c r="K1183" s="29" t="s">
        <v>387</v>
      </c>
      <c r="L1183" s="29" t="s">
        <v>704</v>
      </c>
      <c r="M1183" s="29" t="s">
        <v>703</v>
      </c>
      <c r="N1183" s="29" t="s">
        <v>705</v>
      </c>
      <c r="O1183" s="29" t="s">
        <v>706</v>
      </c>
      <c r="P1183" s="29" t="s">
        <v>707</v>
      </c>
      <c r="Q1183" s="29" t="s">
        <v>2</v>
      </c>
      <c r="R1183" s="29" t="s">
        <v>17668</v>
      </c>
      <c r="S1183" s="29" t="s">
        <v>17669</v>
      </c>
      <c r="T1183" s="29" t="s">
        <v>17670</v>
      </c>
      <c r="U1183" s="29" t="s">
        <v>17671</v>
      </c>
      <c r="V1183" s="29">
        <v>545</v>
      </c>
      <c r="W1183" s="29" t="s">
        <v>396</v>
      </c>
      <c r="X1183" s="29" t="s">
        <v>17672</v>
      </c>
      <c r="Y1183" s="29" t="s">
        <v>15519</v>
      </c>
      <c r="Z1183" s="29" t="s">
        <v>17673</v>
      </c>
      <c r="AA1183" s="29" t="s">
        <v>17673</v>
      </c>
      <c r="AB1183" s="29" t="s">
        <v>1007</v>
      </c>
      <c r="AC1183" s="29" t="s">
        <v>1008</v>
      </c>
      <c r="AD1183" s="29" t="s">
        <v>2</v>
      </c>
      <c r="AE1183" s="29" t="s">
        <v>15821</v>
      </c>
      <c r="AF1183" s="29" t="s">
        <v>17674</v>
      </c>
      <c r="AG1183" s="29">
        <v>-31</v>
      </c>
      <c r="AH1183" s="29" t="s">
        <v>17674</v>
      </c>
      <c r="AI1183" s="29" t="s">
        <v>17675</v>
      </c>
      <c r="AJ1183" s="29">
        <v>24</v>
      </c>
      <c r="AK1183" s="29" t="s">
        <v>17676</v>
      </c>
      <c r="AL1183" s="29" t="s">
        <v>17677</v>
      </c>
      <c r="AM1183" s="29">
        <v>5</v>
      </c>
      <c r="AN1183" s="1">
        <f t="shared" si="63"/>
        <v>1</v>
      </c>
      <c r="AO1183" s="1">
        <f t="shared" si="64"/>
        <v>1</v>
      </c>
      <c r="AP1183" s="30">
        <f t="shared" si="65"/>
        <v>46298</v>
      </c>
      <c r="AQ1183" s="1" t="str">
        <f>IF(COUNTIF('同场线路Rotas do mesmo SC'!A:A,C1183)&gt;0,"Sim","Não")</f>
        <v>Não</v>
      </c>
      <c r="AR1183" s="1" t="str">
        <f>IF(COUNTIF(揽收业务网点!A:A,P1183)&gt;0,"Sim","Não")</f>
        <v>Não</v>
      </c>
    </row>
    <row r="1184" spans="1:44">
      <c r="A1184" s="29" t="s">
        <v>17678</v>
      </c>
      <c r="B1184" s="29" t="s">
        <v>379</v>
      </c>
      <c r="C1184" s="29" t="s">
        <v>4719</v>
      </c>
      <c r="D1184" s="29" t="s">
        <v>381</v>
      </c>
      <c r="E1184" s="29" t="s">
        <v>382</v>
      </c>
      <c r="F1184" s="29" t="s">
        <v>383</v>
      </c>
      <c r="G1184" s="29">
        <v>154</v>
      </c>
      <c r="H1184" s="29" t="s">
        <v>4720</v>
      </c>
      <c r="I1184" s="29" t="s">
        <v>868</v>
      </c>
      <c r="J1184" s="29" t="s">
        <v>642</v>
      </c>
      <c r="K1184" s="29" t="s">
        <v>387</v>
      </c>
      <c r="L1184" s="29" t="s">
        <v>643</v>
      </c>
      <c r="M1184" s="29" t="s">
        <v>4721</v>
      </c>
      <c r="N1184" s="29" t="s">
        <v>4722</v>
      </c>
      <c r="O1184" s="29" t="s">
        <v>1146</v>
      </c>
      <c r="P1184" s="29" t="s">
        <v>1147</v>
      </c>
      <c r="Q1184" s="29" t="s">
        <v>118</v>
      </c>
      <c r="R1184" s="29" t="s">
        <v>17679</v>
      </c>
      <c r="S1184" s="29" t="s">
        <v>17680</v>
      </c>
      <c r="T1184" s="29" t="s">
        <v>17681</v>
      </c>
      <c r="U1184" s="29" t="s">
        <v>17682</v>
      </c>
      <c r="V1184" s="29">
        <v>30</v>
      </c>
      <c r="W1184" s="29" t="s">
        <v>396</v>
      </c>
      <c r="X1184" s="29" t="s">
        <v>17683</v>
      </c>
      <c r="Y1184" s="29" t="s">
        <v>1817</v>
      </c>
      <c r="Z1184" s="29" t="s">
        <v>17684</v>
      </c>
      <c r="AA1184" s="29" t="s">
        <v>17684</v>
      </c>
      <c r="AB1184" s="29" t="s">
        <v>4727</v>
      </c>
      <c r="AC1184" s="29" t="s">
        <v>4728</v>
      </c>
      <c r="AD1184" s="29" t="s">
        <v>94</v>
      </c>
      <c r="AE1184" s="29" t="s">
        <v>17685</v>
      </c>
      <c r="AF1184" s="29" t="s">
        <v>17686</v>
      </c>
      <c r="AG1184" s="29">
        <v>-10</v>
      </c>
      <c r="AH1184" s="29" t="s">
        <v>17686</v>
      </c>
      <c r="AI1184" s="29" t="s">
        <v>17687</v>
      </c>
      <c r="AJ1184" s="29">
        <v>152</v>
      </c>
      <c r="AK1184" s="29" t="s">
        <v>17688</v>
      </c>
      <c r="AL1184" s="29" t="s">
        <v>17689</v>
      </c>
      <c r="AM1184" s="29">
        <v>96</v>
      </c>
      <c r="AN1184" s="1">
        <f t="shared" ref="AN1184:AN1247" si="66">IF(X1184="",0,1)</f>
        <v>1</v>
      </c>
      <c r="AO1184" s="1">
        <f t="shared" ref="AO1184:AO1247" si="67">IF(AI1184="",0,1)</f>
        <v>1</v>
      </c>
      <c r="AP1184" s="30">
        <f t="shared" ref="AP1184:AP1247" si="68">DATE(YEAR(AE1184),MONTH(AE1184),DAY(AE1184))</f>
        <v>46297</v>
      </c>
      <c r="AQ1184" s="1" t="str">
        <f>IF(COUNTIF('同场线路Rotas do mesmo SC'!A:A,C1184)&gt;0,"Sim","Não")</f>
        <v>Não</v>
      </c>
      <c r="AR1184" s="1" t="str">
        <f>IF(COUNTIF(揽收业务网点!A:A,P1184)&gt;0,"Sim","Não")</f>
        <v>Não</v>
      </c>
    </row>
    <row r="1185" spans="1:44">
      <c r="A1185" s="29" t="s">
        <v>17690</v>
      </c>
      <c r="B1185" s="29" t="s">
        <v>379</v>
      </c>
      <c r="C1185" s="29" t="s">
        <v>1014</v>
      </c>
      <c r="D1185" s="29" t="s">
        <v>381</v>
      </c>
      <c r="E1185" s="29" t="s">
        <v>382</v>
      </c>
      <c r="F1185" s="29" t="s">
        <v>383</v>
      </c>
      <c r="G1185" s="29">
        <v>205</v>
      </c>
      <c r="H1185" s="29" t="s">
        <v>1015</v>
      </c>
      <c r="I1185" s="29" t="s">
        <v>385</v>
      </c>
      <c r="J1185" s="29" t="s">
        <v>1016</v>
      </c>
      <c r="K1185" s="29" t="s">
        <v>387</v>
      </c>
      <c r="L1185" s="29" t="s">
        <v>1017</v>
      </c>
      <c r="M1185" s="29" t="s">
        <v>1018</v>
      </c>
      <c r="N1185" s="29" t="s">
        <v>1019</v>
      </c>
      <c r="O1185" s="29" t="s">
        <v>674</v>
      </c>
      <c r="P1185" s="29" t="s">
        <v>675</v>
      </c>
      <c r="Q1185" s="29" t="s">
        <v>118</v>
      </c>
      <c r="R1185" s="29" t="s">
        <v>17691</v>
      </c>
      <c r="S1185" s="29" t="s">
        <v>17692</v>
      </c>
      <c r="T1185" s="29" t="s">
        <v>17693</v>
      </c>
      <c r="U1185" s="29" t="s">
        <v>17694</v>
      </c>
      <c r="V1185" s="29">
        <v>176</v>
      </c>
      <c r="W1185" s="29" t="s">
        <v>396</v>
      </c>
      <c r="X1185" s="29" t="s">
        <v>17695</v>
      </c>
      <c r="Y1185" s="29" t="s">
        <v>15519</v>
      </c>
      <c r="Z1185" s="29" t="s">
        <v>17696</v>
      </c>
      <c r="AA1185" s="29" t="s">
        <v>17696</v>
      </c>
      <c r="AB1185" s="29" t="s">
        <v>1025</v>
      </c>
      <c r="AC1185" s="29" t="s">
        <v>1026</v>
      </c>
      <c r="AD1185" s="29" t="s">
        <v>118</v>
      </c>
      <c r="AE1185" s="29" t="s">
        <v>17697</v>
      </c>
      <c r="AF1185" s="29" t="s">
        <v>17698</v>
      </c>
      <c r="AG1185" s="29">
        <v>-2</v>
      </c>
      <c r="AH1185" s="29" t="s">
        <v>17698</v>
      </c>
      <c r="AI1185" s="29" t="s">
        <v>17699</v>
      </c>
      <c r="AJ1185" s="29">
        <v>68</v>
      </c>
      <c r="AK1185" s="29" t="s">
        <v>17700</v>
      </c>
      <c r="AL1185" s="29" t="s">
        <v>17701</v>
      </c>
      <c r="AM1185" s="29">
        <v>127</v>
      </c>
      <c r="AN1185" s="1">
        <f t="shared" si="66"/>
        <v>1</v>
      </c>
      <c r="AO1185" s="1">
        <f t="shared" si="67"/>
        <v>1</v>
      </c>
      <c r="AP1185" s="30">
        <f t="shared" si="68"/>
        <v>46298</v>
      </c>
      <c r="AQ1185" s="1" t="str">
        <f>IF(COUNTIF('同场线路Rotas do mesmo SC'!A:A,C1185)&gt;0,"Sim","Não")</f>
        <v>Não</v>
      </c>
      <c r="AR1185" s="1" t="str">
        <f>IF(COUNTIF(揽收业务网点!A:A,P1185)&gt;0,"Sim","Não")</f>
        <v>Não</v>
      </c>
    </row>
    <row r="1186" spans="1:44">
      <c r="A1186" s="29" t="s">
        <v>17702</v>
      </c>
      <c r="B1186" s="29" t="s">
        <v>379</v>
      </c>
      <c r="C1186" s="29" t="s">
        <v>4746</v>
      </c>
      <c r="D1186" s="29" t="s">
        <v>381</v>
      </c>
      <c r="E1186" s="29" t="s">
        <v>640</v>
      </c>
      <c r="F1186" s="29" t="s">
        <v>383</v>
      </c>
      <c r="G1186" s="29">
        <v>115</v>
      </c>
      <c r="H1186" s="29" t="s">
        <v>10833</v>
      </c>
      <c r="I1186" s="29" t="s">
        <v>385</v>
      </c>
      <c r="J1186" s="29" t="s">
        <v>1016</v>
      </c>
      <c r="K1186" s="29" t="s">
        <v>387</v>
      </c>
      <c r="L1186" s="29" t="s">
        <v>1017</v>
      </c>
      <c r="M1186" s="29" t="s">
        <v>10834</v>
      </c>
      <c r="N1186" s="29" t="s">
        <v>10835</v>
      </c>
      <c r="O1186" s="29" t="s">
        <v>4750</v>
      </c>
      <c r="P1186" s="29" t="s">
        <v>115</v>
      </c>
      <c r="Q1186" s="29" t="s">
        <v>94</v>
      </c>
      <c r="R1186" s="29" t="s">
        <v>17703</v>
      </c>
      <c r="S1186" s="29" t="s">
        <v>17703</v>
      </c>
      <c r="T1186" s="29" t="s">
        <v>17704</v>
      </c>
      <c r="U1186" s="29" t="s">
        <v>17705</v>
      </c>
      <c r="V1186" s="29">
        <v>1526</v>
      </c>
      <c r="W1186" s="29" t="s">
        <v>896</v>
      </c>
      <c r="X1186" s="29" t="s">
        <v>17706</v>
      </c>
      <c r="Y1186" s="29" t="s">
        <v>504</v>
      </c>
      <c r="Z1186" s="29" t="s">
        <v>17707</v>
      </c>
      <c r="AA1186" s="29" t="s">
        <v>17707</v>
      </c>
      <c r="AB1186" s="29" t="s">
        <v>674</v>
      </c>
      <c r="AC1186" s="29" t="s">
        <v>675</v>
      </c>
      <c r="AD1186" s="29" t="s">
        <v>118</v>
      </c>
      <c r="AE1186" s="29" t="s">
        <v>15185</v>
      </c>
      <c r="AF1186" s="29" t="s">
        <v>17708</v>
      </c>
      <c r="AG1186" s="29">
        <v>-4</v>
      </c>
      <c r="AH1186" s="29" t="s">
        <v>17708</v>
      </c>
      <c r="AI1186" s="29" t="s">
        <v>17709</v>
      </c>
      <c r="AJ1186" s="29">
        <v>20</v>
      </c>
      <c r="AK1186" s="29" t="s">
        <v>17710</v>
      </c>
      <c r="AL1186" s="29" t="s">
        <v>17711</v>
      </c>
      <c r="AM1186" s="29">
        <v>75</v>
      </c>
      <c r="AN1186" s="1">
        <f t="shared" si="66"/>
        <v>1</v>
      </c>
      <c r="AO1186" s="1">
        <f t="shared" si="67"/>
        <v>1</v>
      </c>
      <c r="AP1186" s="30">
        <f t="shared" si="68"/>
        <v>46297</v>
      </c>
      <c r="AQ1186" s="1" t="str">
        <f>IF(COUNTIF('同场线路Rotas do mesmo SC'!A:A,C1186)&gt;0,"Sim","Não")</f>
        <v>Não</v>
      </c>
      <c r="AR1186" s="1" t="str">
        <f>IF(COUNTIF(揽收业务网点!A:A,P1186)&gt;0,"Sim","Não")</f>
        <v>Sim</v>
      </c>
    </row>
    <row r="1187" spans="1:44">
      <c r="A1187" s="29" t="s">
        <v>17712</v>
      </c>
      <c r="B1187" s="29" t="s">
        <v>379</v>
      </c>
      <c r="C1187" s="29" t="s">
        <v>4760</v>
      </c>
      <c r="D1187" s="29" t="s">
        <v>381</v>
      </c>
      <c r="E1187" s="29" t="s">
        <v>382</v>
      </c>
      <c r="F1187" s="29" t="s">
        <v>383</v>
      </c>
      <c r="G1187" s="29">
        <v>61.51</v>
      </c>
      <c r="H1187" s="29" t="s">
        <v>4761</v>
      </c>
      <c r="I1187" s="29" t="s">
        <v>868</v>
      </c>
      <c r="J1187" s="29" t="s">
        <v>3275</v>
      </c>
      <c r="K1187" s="29" t="s">
        <v>387</v>
      </c>
      <c r="L1187" s="29" t="s">
        <v>3276</v>
      </c>
      <c r="M1187" s="29" t="s">
        <v>4017</v>
      </c>
      <c r="N1187" s="29" t="s">
        <v>4018</v>
      </c>
      <c r="O1187" s="29" t="s">
        <v>1262</v>
      </c>
      <c r="P1187" s="29" t="s">
        <v>1263</v>
      </c>
      <c r="Q1187" s="29" t="s">
        <v>118</v>
      </c>
      <c r="R1187" s="29" t="s">
        <v>10204</v>
      </c>
      <c r="S1187" s="29" t="s">
        <v>16143</v>
      </c>
      <c r="T1187" s="29" t="s">
        <v>17713</v>
      </c>
      <c r="U1187" s="29" t="s">
        <v>17714</v>
      </c>
      <c r="V1187" s="29">
        <v>312</v>
      </c>
      <c r="W1187" s="29" t="s">
        <v>396</v>
      </c>
      <c r="X1187" s="29" t="s">
        <v>17715</v>
      </c>
      <c r="Y1187" s="29" t="s">
        <v>7271</v>
      </c>
      <c r="Z1187" s="29" t="s">
        <v>17716</v>
      </c>
      <c r="AA1187" s="29" t="s">
        <v>17716</v>
      </c>
      <c r="AB1187" s="29" t="s">
        <v>4770</v>
      </c>
      <c r="AC1187" s="29" t="s">
        <v>4771</v>
      </c>
      <c r="AD1187" s="29" t="s">
        <v>118</v>
      </c>
      <c r="AE1187" s="29" t="s">
        <v>16516</v>
      </c>
      <c r="AF1187" s="29" t="s">
        <v>17717</v>
      </c>
      <c r="AG1187" s="29">
        <v>-31</v>
      </c>
      <c r="AH1187" s="29" t="s">
        <v>17717</v>
      </c>
      <c r="AI1187" s="29" t="s">
        <v>17718</v>
      </c>
      <c r="AJ1187" s="29">
        <v>-5</v>
      </c>
      <c r="AK1187" s="29" t="s">
        <v>17719</v>
      </c>
      <c r="AL1187" s="29" t="s">
        <v>17720</v>
      </c>
      <c r="AM1187" s="29">
        <v>139</v>
      </c>
      <c r="AN1187" s="1">
        <f t="shared" si="66"/>
        <v>1</v>
      </c>
      <c r="AO1187" s="1">
        <f t="shared" si="67"/>
        <v>1</v>
      </c>
      <c r="AP1187" s="30">
        <f t="shared" si="68"/>
        <v>46297</v>
      </c>
      <c r="AQ1187" s="1" t="str">
        <f>IF(COUNTIF('同场线路Rotas do mesmo SC'!A:A,C1187)&gt;0,"Sim","Não")</f>
        <v>Não</v>
      </c>
      <c r="AR1187" s="1" t="str">
        <f>IF(COUNTIF(揽收业务网点!A:A,P1187)&gt;0,"Sim","Não")</f>
        <v>Não</v>
      </c>
    </row>
    <row r="1188" spans="1:44">
      <c r="A1188" s="29" t="s">
        <v>17721</v>
      </c>
      <c r="B1188" s="29" t="s">
        <v>379</v>
      </c>
      <c r="C1188" s="29" t="s">
        <v>17722</v>
      </c>
      <c r="D1188" s="29" t="s">
        <v>381</v>
      </c>
      <c r="E1188" s="29" t="s">
        <v>382</v>
      </c>
      <c r="F1188" s="29" t="s">
        <v>383</v>
      </c>
      <c r="G1188" s="29">
        <v>153</v>
      </c>
      <c r="H1188" s="29" t="s">
        <v>17723</v>
      </c>
      <c r="I1188" s="29" t="s">
        <v>385</v>
      </c>
      <c r="J1188" s="29" t="s">
        <v>17724</v>
      </c>
      <c r="K1188" s="29" t="s">
        <v>387</v>
      </c>
      <c r="L1188" s="29" t="s">
        <v>17725</v>
      </c>
      <c r="M1188" s="29" t="s">
        <v>17726</v>
      </c>
      <c r="N1188" s="29" t="s">
        <v>17727</v>
      </c>
      <c r="O1188" s="29" t="s">
        <v>1807</v>
      </c>
      <c r="P1188" s="29" t="s">
        <v>1808</v>
      </c>
      <c r="Q1188" s="29" t="s">
        <v>2</v>
      </c>
      <c r="R1188" s="29" t="s">
        <v>17728</v>
      </c>
      <c r="S1188" s="29" t="s">
        <v>17729</v>
      </c>
      <c r="T1188" s="29" t="s">
        <v>17730</v>
      </c>
      <c r="U1188" s="29" t="s">
        <v>17731</v>
      </c>
      <c r="V1188" s="29">
        <v>67</v>
      </c>
      <c r="W1188" s="29" t="s">
        <v>396</v>
      </c>
      <c r="X1188" s="29" t="s">
        <v>17732</v>
      </c>
      <c r="Y1188" s="29" t="s">
        <v>5753</v>
      </c>
      <c r="Z1188" s="29" t="s">
        <v>17733</v>
      </c>
      <c r="AA1188" s="29" t="s">
        <v>17733</v>
      </c>
      <c r="AB1188" s="29" t="s">
        <v>17734</v>
      </c>
      <c r="AC1188" s="29" t="s">
        <v>17735</v>
      </c>
      <c r="AD1188" s="29" t="s">
        <v>2</v>
      </c>
      <c r="AE1188" s="29" t="s">
        <v>7271</v>
      </c>
      <c r="AF1188" s="29" t="s">
        <v>17736</v>
      </c>
      <c r="AG1188" s="29">
        <v>-123</v>
      </c>
      <c r="AH1188" s="29" t="s">
        <v>17736</v>
      </c>
      <c r="AI1188" s="29" t="s">
        <v>17737</v>
      </c>
      <c r="AJ1188" s="29">
        <v>248</v>
      </c>
      <c r="AK1188" s="29" t="s">
        <v>17738</v>
      </c>
      <c r="AL1188" s="29" t="s">
        <v>17739</v>
      </c>
      <c r="AM1188" s="29">
        <v>95</v>
      </c>
      <c r="AN1188" s="1">
        <f t="shared" si="66"/>
        <v>1</v>
      </c>
      <c r="AO1188" s="1">
        <f t="shared" si="67"/>
        <v>1</v>
      </c>
      <c r="AP1188" s="30">
        <f t="shared" si="68"/>
        <v>46297</v>
      </c>
      <c r="AQ1188" s="1" t="str">
        <f>IF(COUNTIF('同场线路Rotas do mesmo SC'!A:A,C1188)&gt;0,"Sim","Não")</f>
        <v>Não</v>
      </c>
      <c r="AR1188" s="1" t="str">
        <f>IF(COUNTIF(揽收业务网点!A:A,P1188)&gt;0,"Sim","Não")</f>
        <v>Não</v>
      </c>
    </row>
    <row r="1189" spans="1:44">
      <c r="A1189" s="29" t="s">
        <v>17721</v>
      </c>
      <c r="B1189" s="29" t="s">
        <v>379</v>
      </c>
      <c r="C1189" s="29" t="s">
        <v>17722</v>
      </c>
      <c r="D1189" s="29" t="s">
        <v>381</v>
      </c>
      <c r="E1189" s="29" t="s">
        <v>382</v>
      </c>
      <c r="F1189" s="29" t="s">
        <v>383</v>
      </c>
      <c r="G1189" s="29">
        <v>40</v>
      </c>
      <c r="H1189" s="29" t="s">
        <v>17723</v>
      </c>
      <c r="I1189" s="29" t="s">
        <v>385</v>
      </c>
      <c r="J1189" s="29" t="s">
        <v>17724</v>
      </c>
      <c r="K1189" s="29" t="s">
        <v>387</v>
      </c>
      <c r="L1189" s="29" t="s">
        <v>17725</v>
      </c>
      <c r="M1189" s="29" t="s">
        <v>17726</v>
      </c>
      <c r="N1189" s="29" t="s">
        <v>17727</v>
      </c>
      <c r="O1189" s="29" t="s">
        <v>17734</v>
      </c>
      <c r="P1189" s="29" t="s">
        <v>17735</v>
      </c>
      <c r="Q1189" s="29" t="s">
        <v>2</v>
      </c>
      <c r="R1189" s="29" t="s">
        <v>17740</v>
      </c>
      <c r="S1189" s="29" t="s">
        <v>17740</v>
      </c>
      <c r="T1189" s="29" t="s">
        <v>17741</v>
      </c>
      <c r="U1189" s="29" t="s">
        <v>17742</v>
      </c>
      <c r="V1189" s="29">
        <v>1</v>
      </c>
      <c r="W1189" s="29" t="s">
        <v>396</v>
      </c>
      <c r="X1189" s="29" t="s">
        <v>16097</v>
      </c>
      <c r="Y1189" s="29" t="s">
        <v>4385</v>
      </c>
      <c r="Z1189" s="29" t="s">
        <v>17742</v>
      </c>
      <c r="AA1189" s="29" t="s">
        <v>17742</v>
      </c>
      <c r="AB1189" s="29" t="s">
        <v>17743</v>
      </c>
      <c r="AC1189" s="29" t="s">
        <v>17744</v>
      </c>
      <c r="AD1189" s="29" t="s">
        <v>2</v>
      </c>
      <c r="AE1189" s="29" t="s">
        <v>504</v>
      </c>
      <c r="AF1189" s="29" t="s">
        <v>17745</v>
      </c>
      <c r="AG1189" s="29">
        <v>-7</v>
      </c>
      <c r="AH1189" s="29" t="s">
        <v>17745</v>
      </c>
      <c r="AI1189" s="29" t="s">
        <v>17746</v>
      </c>
      <c r="AJ1189" s="29">
        <v>14</v>
      </c>
      <c r="AK1189" s="29" t="s">
        <v>17747</v>
      </c>
      <c r="AL1189" s="29" t="s">
        <v>17748</v>
      </c>
      <c r="AM1189" s="29">
        <v>169</v>
      </c>
      <c r="AN1189" s="1">
        <f t="shared" si="66"/>
        <v>1</v>
      </c>
      <c r="AO1189" s="1">
        <f t="shared" si="67"/>
        <v>1</v>
      </c>
      <c r="AP1189" s="30">
        <f t="shared" si="68"/>
        <v>46297</v>
      </c>
      <c r="AQ1189" s="1" t="str">
        <f>IF(COUNTIF('同场线路Rotas do mesmo SC'!A:A,C1189)&gt;0,"Sim","Não")</f>
        <v>Não</v>
      </c>
      <c r="AR1189" s="1" t="str">
        <f>IF(COUNTIF(揽收业务网点!A:A,P1189)&gt;0,"Sim","Não")</f>
        <v>Não</v>
      </c>
    </row>
    <row r="1190" spans="1:44">
      <c r="A1190" s="29" t="s">
        <v>17749</v>
      </c>
      <c r="B1190" s="29" t="s">
        <v>379</v>
      </c>
      <c r="C1190" s="29" t="s">
        <v>17750</v>
      </c>
      <c r="D1190" s="29" t="s">
        <v>381</v>
      </c>
      <c r="E1190" s="29" t="s">
        <v>382</v>
      </c>
      <c r="F1190" s="29" t="s">
        <v>383</v>
      </c>
      <c r="G1190" s="29">
        <v>255</v>
      </c>
      <c r="H1190" s="29" t="s">
        <v>17751</v>
      </c>
      <c r="I1190" s="29" t="s">
        <v>385</v>
      </c>
      <c r="J1190" s="29" t="s">
        <v>17320</v>
      </c>
      <c r="K1190" s="29" t="s">
        <v>387</v>
      </c>
      <c r="L1190" s="29" t="s">
        <v>17321</v>
      </c>
      <c r="M1190" s="29" t="s">
        <v>17752</v>
      </c>
      <c r="N1190" s="29" t="s">
        <v>17753</v>
      </c>
      <c r="O1190" s="29" t="s">
        <v>4275</v>
      </c>
      <c r="P1190" s="29" t="s">
        <v>4276</v>
      </c>
      <c r="Q1190" s="29" t="s">
        <v>142</v>
      </c>
      <c r="R1190" s="29" t="s">
        <v>17754</v>
      </c>
      <c r="S1190" s="29" t="s">
        <v>17755</v>
      </c>
      <c r="T1190" s="29" t="s">
        <v>17756</v>
      </c>
      <c r="U1190" s="29" t="s">
        <v>17757</v>
      </c>
      <c r="V1190" s="29">
        <v>349</v>
      </c>
      <c r="W1190" s="29" t="s">
        <v>396</v>
      </c>
      <c r="X1190" s="29" t="s">
        <v>17758</v>
      </c>
      <c r="Y1190" s="29" t="s">
        <v>2920</v>
      </c>
      <c r="Z1190" s="29" t="s">
        <v>17759</v>
      </c>
      <c r="AA1190" s="29" t="s">
        <v>17759</v>
      </c>
      <c r="AB1190" s="29" t="s">
        <v>17760</v>
      </c>
      <c r="AC1190" s="29" t="s">
        <v>17761</v>
      </c>
      <c r="AD1190" s="29" t="s">
        <v>142</v>
      </c>
      <c r="AE1190" s="29" t="s">
        <v>17762</v>
      </c>
      <c r="AF1190" s="29" t="s">
        <v>17763</v>
      </c>
      <c r="AG1190" s="29">
        <v>-1516</v>
      </c>
      <c r="AH1190" s="29" t="s">
        <v>17763</v>
      </c>
      <c r="AI1190" s="29" t="s">
        <v>17764</v>
      </c>
      <c r="AJ1190" s="29">
        <v>147</v>
      </c>
      <c r="AK1190" s="29" t="s">
        <v>17765</v>
      </c>
      <c r="AL1190" s="29" t="s">
        <v>17766</v>
      </c>
      <c r="AM1190" s="29">
        <v>4408</v>
      </c>
      <c r="AN1190" s="1">
        <f t="shared" si="66"/>
        <v>1</v>
      </c>
      <c r="AO1190" s="1">
        <f t="shared" si="67"/>
        <v>1</v>
      </c>
      <c r="AP1190" s="30">
        <f t="shared" si="68"/>
        <v>46298</v>
      </c>
      <c r="AQ1190" s="1" t="str">
        <f>IF(COUNTIF('同场线路Rotas do mesmo SC'!A:A,C1190)&gt;0,"Sim","Não")</f>
        <v>Não</v>
      </c>
      <c r="AR1190" s="1" t="str">
        <f>IF(COUNTIF(揽收业务网点!A:A,P1190)&gt;0,"Sim","Não")</f>
        <v>Não</v>
      </c>
    </row>
    <row r="1191" spans="1:44">
      <c r="A1191" s="29" t="s">
        <v>17767</v>
      </c>
      <c r="B1191" s="29" t="s">
        <v>379</v>
      </c>
      <c r="C1191" s="29" t="s">
        <v>1033</v>
      </c>
      <c r="D1191" s="29" t="s">
        <v>381</v>
      </c>
      <c r="E1191" s="29" t="s">
        <v>640</v>
      </c>
      <c r="F1191" s="29" t="s">
        <v>1034</v>
      </c>
      <c r="G1191" s="29">
        <v>132</v>
      </c>
      <c r="H1191" s="29" t="s">
        <v>17768</v>
      </c>
      <c r="I1191" s="29" t="s">
        <v>409</v>
      </c>
      <c r="J1191" s="29" t="s">
        <v>794</v>
      </c>
      <c r="K1191" s="29" t="s">
        <v>387</v>
      </c>
      <c r="L1191" s="29" t="s">
        <v>813</v>
      </c>
      <c r="M1191" s="29" t="s">
        <v>17769</v>
      </c>
      <c r="N1191" s="29" t="s">
        <v>17770</v>
      </c>
      <c r="O1191" s="29" t="s">
        <v>798</v>
      </c>
      <c r="P1191" s="29" t="s">
        <v>93</v>
      </c>
      <c r="Q1191" s="29" t="s">
        <v>94</v>
      </c>
      <c r="R1191" s="29" t="s">
        <v>17771</v>
      </c>
      <c r="S1191" s="29" t="s">
        <v>17772</v>
      </c>
      <c r="T1191" s="29" t="s">
        <v>17773</v>
      </c>
      <c r="U1191" s="29" t="s">
        <v>17774</v>
      </c>
      <c r="V1191" s="29">
        <v>105</v>
      </c>
      <c r="W1191" s="29" t="s">
        <v>396</v>
      </c>
      <c r="X1191" s="29" t="s">
        <v>17775</v>
      </c>
      <c r="Y1191" s="29" t="s">
        <v>17776</v>
      </c>
      <c r="Z1191" s="29" t="s">
        <v>17777</v>
      </c>
      <c r="AA1191" s="29" t="s">
        <v>17777</v>
      </c>
      <c r="AB1191" s="29" t="s">
        <v>653</v>
      </c>
      <c r="AC1191" s="29" t="s">
        <v>654</v>
      </c>
      <c r="AD1191" s="29" t="s">
        <v>11</v>
      </c>
      <c r="AE1191" s="29" t="s">
        <v>17778</v>
      </c>
      <c r="AF1191" s="29" t="s">
        <v>17779</v>
      </c>
      <c r="AG1191" s="29">
        <v>110</v>
      </c>
      <c r="AH1191" s="29" t="s">
        <v>17779</v>
      </c>
      <c r="AI1191" s="29" t="s">
        <v>17780</v>
      </c>
      <c r="AJ1191" s="29">
        <v>40</v>
      </c>
      <c r="AK1191" s="29" t="s">
        <v>17781</v>
      </c>
      <c r="AL1191" s="29" t="s">
        <v>17782</v>
      </c>
      <c r="AM1191" s="29">
        <v>3295</v>
      </c>
      <c r="AN1191" s="1">
        <f t="shared" si="66"/>
        <v>1</v>
      </c>
      <c r="AO1191" s="1">
        <f t="shared" si="67"/>
        <v>1</v>
      </c>
      <c r="AP1191" s="30">
        <f t="shared" si="68"/>
        <v>46298</v>
      </c>
      <c r="AQ1191" s="1" t="str">
        <f>IF(COUNTIF('同场线路Rotas do mesmo SC'!A:A,C1191)&gt;0,"Sim","Não")</f>
        <v>Não</v>
      </c>
      <c r="AR1191" s="1" t="str">
        <f>IF(COUNTIF(揽收业务网点!A:A,P1191)&gt;0,"Sim","Não")</f>
        <v>Sim</v>
      </c>
    </row>
    <row r="1192" spans="1:44">
      <c r="A1192" s="29" t="s">
        <v>17783</v>
      </c>
      <c r="B1192" s="29" t="s">
        <v>379</v>
      </c>
      <c r="C1192" s="29" t="s">
        <v>4790</v>
      </c>
      <c r="D1192" s="29" t="s">
        <v>381</v>
      </c>
      <c r="E1192" s="29" t="s">
        <v>382</v>
      </c>
      <c r="F1192" s="29" t="s">
        <v>383</v>
      </c>
      <c r="G1192" s="29">
        <v>60</v>
      </c>
      <c r="H1192" s="29" t="s">
        <v>4791</v>
      </c>
      <c r="I1192" s="29" t="s">
        <v>702</v>
      </c>
      <c r="J1192" s="29" t="s">
        <v>4792</v>
      </c>
      <c r="K1192" s="29" t="s">
        <v>387</v>
      </c>
      <c r="L1192" s="29" t="s">
        <v>4793</v>
      </c>
      <c r="M1192" s="29" t="s">
        <v>4792</v>
      </c>
      <c r="N1192" s="29" t="s">
        <v>4794</v>
      </c>
      <c r="O1192" s="29" t="s">
        <v>899</v>
      </c>
      <c r="P1192" s="29" t="s">
        <v>900</v>
      </c>
      <c r="Q1192" s="29" t="s">
        <v>70</v>
      </c>
      <c r="R1192" s="29" t="s">
        <v>17784</v>
      </c>
      <c r="S1192" s="29" t="s">
        <v>17785</v>
      </c>
      <c r="T1192" s="29" t="s">
        <v>17786</v>
      </c>
      <c r="U1192" s="29" t="s">
        <v>17787</v>
      </c>
      <c r="V1192" s="29">
        <v>48</v>
      </c>
      <c r="W1192" s="29" t="s">
        <v>396</v>
      </c>
      <c r="X1192" s="29" t="s">
        <v>17788</v>
      </c>
      <c r="Y1192" s="29" t="s">
        <v>4383</v>
      </c>
      <c r="Z1192" s="29" t="s">
        <v>17789</v>
      </c>
      <c r="AA1192" s="29" t="s">
        <v>17789</v>
      </c>
      <c r="AB1192" s="29" t="s">
        <v>4801</v>
      </c>
      <c r="AC1192" s="29" t="s">
        <v>4802</v>
      </c>
      <c r="AD1192" s="29" t="s">
        <v>70</v>
      </c>
      <c r="AE1192" s="29" t="s">
        <v>7273</v>
      </c>
      <c r="AF1192" s="29" t="s">
        <v>17790</v>
      </c>
      <c r="AG1192" s="29">
        <v>-63</v>
      </c>
      <c r="AH1192" s="29" t="s">
        <v>17790</v>
      </c>
      <c r="AI1192" s="29" t="s">
        <v>17791</v>
      </c>
      <c r="AJ1192" s="29">
        <v>81</v>
      </c>
      <c r="AK1192" s="29" t="s">
        <v>17792</v>
      </c>
      <c r="AL1192" s="29" t="s">
        <v>17793</v>
      </c>
      <c r="AM1192" s="29">
        <v>126</v>
      </c>
      <c r="AN1192" s="1">
        <f t="shared" si="66"/>
        <v>1</v>
      </c>
      <c r="AO1192" s="1">
        <f t="shared" si="67"/>
        <v>1</v>
      </c>
      <c r="AP1192" s="30">
        <f t="shared" si="68"/>
        <v>46297</v>
      </c>
      <c r="AQ1192" s="1" t="str">
        <f>IF(COUNTIF('同场线路Rotas do mesmo SC'!A:A,C1192)&gt;0,"Sim","Não")</f>
        <v>Não</v>
      </c>
      <c r="AR1192" s="1" t="str">
        <f>IF(COUNTIF(揽收业务网点!A:A,P1192)&gt;0,"Sim","Não")</f>
        <v>Não</v>
      </c>
    </row>
    <row r="1193" spans="1:44">
      <c r="A1193" s="29" t="s">
        <v>17794</v>
      </c>
      <c r="B1193" s="29" t="s">
        <v>379</v>
      </c>
      <c r="C1193" s="29" t="s">
        <v>4808</v>
      </c>
      <c r="D1193" s="29" t="s">
        <v>381</v>
      </c>
      <c r="E1193" s="29" t="s">
        <v>382</v>
      </c>
      <c r="F1193" s="29" t="s">
        <v>383</v>
      </c>
      <c r="G1193" s="29">
        <v>60</v>
      </c>
      <c r="H1193" s="29" t="s">
        <v>4809</v>
      </c>
      <c r="I1193" s="29" t="s">
        <v>868</v>
      </c>
      <c r="J1193" s="29" t="s">
        <v>4810</v>
      </c>
      <c r="K1193" s="29" t="s">
        <v>387</v>
      </c>
      <c r="L1193" s="29" t="s">
        <v>4811</v>
      </c>
      <c r="M1193" s="29" t="s">
        <v>4810</v>
      </c>
      <c r="N1193" s="29" t="s">
        <v>4812</v>
      </c>
      <c r="O1193" s="29" t="s">
        <v>899</v>
      </c>
      <c r="P1193" s="29" t="s">
        <v>900</v>
      </c>
      <c r="Q1193" s="29" t="s">
        <v>70</v>
      </c>
      <c r="R1193" s="29" t="s">
        <v>739</v>
      </c>
      <c r="S1193" s="29" t="s">
        <v>17795</v>
      </c>
      <c r="T1193" s="29" t="s">
        <v>17796</v>
      </c>
      <c r="U1193" s="29" t="s">
        <v>17797</v>
      </c>
      <c r="V1193" s="29">
        <v>22</v>
      </c>
      <c r="W1193" s="29" t="s">
        <v>396</v>
      </c>
      <c r="X1193" s="29" t="s">
        <v>17798</v>
      </c>
      <c r="Y1193" s="29" t="s">
        <v>4383</v>
      </c>
      <c r="Z1193" s="29" t="s">
        <v>17799</v>
      </c>
      <c r="AA1193" s="29" t="s">
        <v>17799</v>
      </c>
      <c r="AB1193" s="29" t="s">
        <v>4819</v>
      </c>
      <c r="AC1193" s="29" t="s">
        <v>4820</v>
      </c>
      <c r="AD1193" s="29" t="s">
        <v>70</v>
      </c>
      <c r="AE1193" s="29" t="s">
        <v>7273</v>
      </c>
      <c r="AF1193" s="29" t="s">
        <v>17800</v>
      </c>
      <c r="AG1193" s="29">
        <v>-28</v>
      </c>
      <c r="AH1193" s="29" t="s">
        <v>17800</v>
      </c>
      <c r="AI1193" s="29" t="s">
        <v>17801</v>
      </c>
      <c r="AJ1193" s="29">
        <v>72</v>
      </c>
      <c r="AK1193" s="29" t="s">
        <v>17802</v>
      </c>
      <c r="AL1193" s="29" t="s">
        <v>17803</v>
      </c>
      <c r="AM1193" s="29">
        <v>125</v>
      </c>
      <c r="AN1193" s="1">
        <f t="shared" si="66"/>
        <v>1</v>
      </c>
      <c r="AO1193" s="1">
        <f t="shared" si="67"/>
        <v>1</v>
      </c>
      <c r="AP1193" s="30">
        <f t="shared" si="68"/>
        <v>46297</v>
      </c>
      <c r="AQ1193" s="1" t="str">
        <f>IF(COUNTIF('同场线路Rotas do mesmo SC'!A:A,C1193)&gt;0,"Sim","Não")</f>
        <v>Não</v>
      </c>
      <c r="AR1193" s="1" t="str">
        <f>IF(COUNTIF(揽收业务网点!A:A,P1193)&gt;0,"Sim","Não")</f>
        <v>Não</v>
      </c>
    </row>
    <row r="1194" spans="1:44">
      <c r="A1194" s="29" t="s">
        <v>17804</v>
      </c>
      <c r="B1194" s="29" t="s">
        <v>379</v>
      </c>
      <c r="C1194" s="29" t="s">
        <v>4826</v>
      </c>
      <c r="D1194" s="29" t="s">
        <v>381</v>
      </c>
      <c r="E1194" s="29" t="s">
        <v>640</v>
      </c>
      <c r="F1194" s="29" t="s">
        <v>383</v>
      </c>
      <c r="G1194" s="29">
        <v>2</v>
      </c>
      <c r="H1194" s="29" t="s">
        <v>4204</v>
      </c>
      <c r="I1194" s="29" t="s">
        <v>1289</v>
      </c>
      <c r="J1194" s="29" t="s">
        <v>4205</v>
      </c>
      <c r="K1194" s="29" t="s">
        <v>411</v>
      </c>
      <c r="L1194" s="29" t="s">
        <v>4206</v>
      </c>
      <c r="M1194" s="29" t="s">
        <v>4207</v>
      </c>
      <c r="N1194" s="29" t="s">
        <v>4208</v>
      </c>
      <c r="O1194" s="29" t="s">
        <v>4215</v>
      </c>
      <c r="P1194" s="29" t="s">
        <v>114</v>
      </c>
      <c r="Q1194" s="29" t="s">
        <v>94</v>
      </c>
      <c r="R1194" s="29" t="s">
        <v>17805</v>
      </c>
      <c r="S1194" s="29" t="s">
        <v>17805</v>
      </c>
      <c r="T1194" s="29" t="s">
        <v>17806</v>
      </c>
      <c r="U1194" s="29" t="s">
        <v>17807</v>
      </c>
      <c r="V1194" s="29">
        <v>2</v>
      </c>
      <c r="W1194" s="29" t="s">
        <v>396</v>
      </c>
      <c r="X1194" s="29" t="s">
        <v>17808</v>
      </c>
      <c r="Y1194" s="29" t="s">
        <v>5753</v>
      </c>
      <c r="Z1194" s="29" t="s">
        <v>17809</v>
      </c>
      <c r="AA1194" s="29" t="s">
        <v>17809</v>
      </c>
      <c r="AB1194" s="29" t="s">
        <v>2971</v>
      </c>
      <c r="AC1194" s="29" t="s">
        <v>2972</v>
      </c>
      <c r="AD1194" s="29" t="s">
        <v>94</v>
      </c>
      <c r="AE1194" s="29" t="s">
        <v>17810</v>
      </c>
      <c r="AF1194" s="29" t="s">
        <v>17811</v>
      </c>
      <c r="AG1194" s="29">
        <v>1380</v>
      </c>
      <c r="AH1194" s="29" t="s">
        <v>17811</v>
      </c>
      <c r="AI1194" s="29" t="s">
        <v>17812</v>
      </c>
      <c r="AJ1194" s="29">
        <v>-452</v>
      </c>
      <c r="AK1194" s="29" t="s">
        <v>17813</v>
      </c>
      <c r="AL1194" s="29" t="s">
        <v>17814</v>
      </c>
      <c r="AM1194" s="29">
        <v>1</v>
      </c>
      <c r="AN1194" s="1">
        <f t="shared" si="66"/>
        <v>1</v>
      </c>
      <c r="AO1194" s="1">
        <f t="shared" si="67"/>
        <v>1</v>
      </c>
      <c r="AP1194" s="30">
        <f t="shared" si="68"/>
        <v>46297</v>
      </c>
      <c r="AQ1194" s="1" t="str">
        <f>IF(COUNTIF('同场线路Rotas do mesmo SC'!A:A,C1194)&gt;0,"Sim","Não")</f>
        <v>Não</v>
      </c>
      <c r="AR1194" s="1" t="str">
        <f>IF(COUNTIF(揽收业务网点!A:A,P1194)&gt;0,"Sim","Não")</f>
        <v>Sim</v>
      </c>
    </row>
    <row r="1195" spans="1:44">
      <c r="A1195" s="29" t="s">
        <v>17815</v>
      </c>
      <c r="B1195" s="29" t="s">
        <v>379</v>
      </c>
      <c r="C1195" s="29" t="s">
        <v>4838</v>
      </c>
      <c r="D1195" s="29" t="s">
        <v>381</v>
      </c>
      <c r="E1195" s="29" t="s">
        <v>382</v>
      </c>
      <c r="F1195" s="29" t="s">
        <v>383</v>
      </c>
      <c r="G1195" s="29">
        <v>10</v>
      </c>
      <c r="H1195" s="29" t="s">
        <v>535</v>
      </c>
      <c r="I1195" s="29" t="s">
        <v>409</v>
      </c>
      <c r="J1195" s="29" t="s">
        <v>536</v>
      </c>
      <c r="K1195" s="29" t="s">
        <v>387</v>
      </c>
      <c r="L1195" s="29" t="s">
        <v>537</v>
      </c>
      <c r="M1195" s="29" t="s">
        <v>538</v>
      </c>
      <c r="N1195" s="29" t="s">
        <v>539</v>
      </c>
      <c r="O1195" s="29" t="s">
        <v>540</v>
      </c>
      <c r="P1195" s="29" t="s">
        <v>541</v>
      </c>
      <c r="Q1195" s="29" t="s">
        <v>2</v>
      </c>
      <c r="R1195" s="29" t="s">
        <v>17816</v>
      </c>
      <c r="S1195" s="29" t="s">
        <v>17817</v>
      </c>
      <c r="T1195" s="29" t="s">
        <v>17818</v>
      </c>
      <c r="U1195" s="29" t="s">
        <v>17819</v>
      </c>
      <c r="V1195" s="29">
        <v>72</v>
      </c>
      <c r="W1195" s="29" t="s">
        <v>396</v>
      </c>
      <c r="X1195" s="29" t="s">
        <v>17820</v>
      </c>
      <c r="Y1195" s="29" t="s">
        <v>17314</v>
      </c>
      <c r="Z1195" s="29" t="s">
        <v>17821</v>
      </c>
      <c r="AA1195" s="29" t="s">
        <v>17821</v>
      </c>
      <c r="AB1195" s="29" t="s">
        <v>4844</v>
      </c>
      <c r="AC1195" s="29" t="s">
        <v>4845</v>
      </c>
      <c r="AD1195" s="29" t="s">
        <v>2</v>
      </c>
      <c r="AE1195" s="29" t="s">
        <v>7271</v>
      </c>
      <c r="AF1195" s="29" t="s">
        <v>17822</v>
      </c>
      <c r="AG1195" s="29">
        <v>-57</v>
      </c>
      <c r="AH1195" s="29" t="s">
        <v>17822</v>
      </c>
      <c r="AI1195" s="29" t="s">
        <v>17823</v>
      </c>
      <c r="AJ1195" s="29">
        <v>48</v>
      </c>
      <c r="AK1195" s="29" t="s">
        <v>17824</v>
      </c>
      <c r="AL1195" s="29" t="s">
        <v>17825</v>
      </c>
      <c r="AM1195" s="29">
        <v>66</v>
      </c>
      <c r="AN1195" s="1">
        <f t="shared" si="66"/>
        <v>1</v>
      </c>
      <c r="AO1195" s="1">
        <f t="shared" si="67"/>
        <v>1</v>
      </c>
      <c r="AP1195" s="30">
        <f t="shared" si="68"/>
        <v>46297</v>
      </c>
      <c r="AQ1195" s="1" t="str">
        <f>IF(COUNTIF('同场线路Rotas do mesmo SC'!A:A,C1195)&gt;0,"Sim","Não")</f>
        <v>Não</v>
      </c>
      <c r="AR1195" s="1" t="str">
        <f>IF(COUNTIF(揽收业务网点!A:A,P1195)&gt;0,"Sim","Não")</f>
        <v>Não</v>
      </c>
    </row>
    <row r="1196" spans="1:44">
      <c r="A1196" s="29" t="s">
        <v>17826</v>
      </c>
      <c r="B1196" s="29" t="s">
        <v>379</v>
      </c>
      <c r="C1196" s="29" t="s">
        <v>4851</v>
      </c>
      <c r="D1196" s="29" t="s">
        <v>381</v>
      </c>
      <c r="E1196" s="29" t="s">
        <v>382</v>
      </c>
      <c r="F1196" s="29" t="s">
        <v>383</v>
      </c>
      <c r="G1196" s="29">
        <v>150</v>
      </c>
      <c r="H1196" s="29" t="s">
        <v>4852</v>
      </c>
      <c r="I1196" s="29" t="s">
        <v>512</v>
      </c>
      <c r="J1196" s="29" t="s">
        <v>4853</v>
      </c>
      <c r="K1196" s="29" t="s">
        <v>387</v>
      </c>
      <c r="L1196" s="29" t="s">
        <v>4854</v>
      </c>
      <c r="M1196" s="29" t="s">
        <v>4855</v>
      </c>
      <c r="N1196" s="29" t="s">
        <v>4856</v>
      </c>
      <c r="O1196" s="29" t="s">
        <v>4857</v>
      </c>
      <c r="P1196" s="29" t="s">
        <v>4858</v>
      </c>
      <c r="Q1196" s="29" t="s">
        <v>70</v>
      </c>
      <c r="R1196" s="29" t="s">
        <v>17827</v>
      </c>
      <c r="S1196" s="29" t="s">
        <v>17828</v>
      </c>
      <c r="T1196" s="29" t="s">
        <v>17829</v>
      </c>
      <c r="U1196" s="29" t="s">
        <v>17830</v>
      </c>
      <c r="V1196" s="29">
        <v>96</v>
      </c>
      <c r="W1196" s="29" t="s">
        <v>396</v>
      </c>
      <c r="X1196" s="29" t="s">
        <v>17831</v>
      </c>
      <c r="Y1196" s="29" t="s">
        <v>723</v>
      </c>
      <c r="Z1196" s="29" t="s">
        <v>17832</v>
      </c>
      <c r="AA1196" s="29" t="s">
        <v>17832</v>
      </c>
      <c r="AB1196" s="29" t="s">
        <v>4865</v>
      </c>
      <c r="AC1196" s="29" t="s">
        <v>4866</v>
      </c>
      <c r="AD1196" s="29" t="s">
        <v>70</v>
      </c>
      <c r="AE1196" s="29" t="s">
        <v>15876</v>
      </c>
      <c r="AF1196" s="29" t="s">
        <v>17833</v>
      </c>
      <c r="AG1196" s="29">
        <v>28</v>
      </c>
      <c r="AH1196" s="29" t="s">
        <v>17833</v>
      </c>
      <c r="AI1196" s="29" t="s">
        <v>17834</v>
      </c>
      <c r="AJ1196" s="29">
        <v>74</v>
      </c>
      <c r="AK1196" s="29" t="s">
        <v>17835</v>
      </c>
      <c r="AL1196" s="29" t="s">
        <v>17836</v>
      </c>
      <c r="AM1196" s="29">
        <v>84</v>
      </c>
      <c r="AN1196" s="1">
        <f t="shared" si="66"/>
        <v>1</v>
      </c>
      <c r="AO1196" s="1">
        <f t="shared" si="67"/>
        <v>1</v>
      </c>
      <c r="AP1196" s="30">
        <f t="shared" si="68"/>
        <v>46297</v>
      </c>
      <c r="AQ1196" s="1" t="str">
        <f>IF(COUNTIF('同场线路Rotas do mesmo SC'!A:A,C1196)&gt;0,"Sim","Não")</f>
        <v>Não</v>
      </c>
      <c r="AR1196" s="1" t="str">
        <f>IF(COUNTIF(揽收业务网点!A:A,P1196)&gt;0,"Sim","Não")</f>
        <v>Não</v>
      </c>
    </row>
    <row r="1197" spans="1:44">
      <c r="A1197" s="29" t="s">
        <v>17837</v>
      </c>
      <c r="B1197" s="29" t="s">
        <v>379</v>
      </c>
      <c r="C1197" s="29" t="s">
        <v>4872</v>
      </c>
      <c r="D1197" s="29" t="s">
        <v>381</v>
      </c>
      <c r="E1197" s="29" t="s">
        <v>382</v>
      </c>
      <c r="F1197" s="29" t="s">
        <v>383</v>
      </c>
      <c r="G1197" s="29">
        <v>32.5</v>
      </c>
      <c r="H1197" s="29" t="s">
        <v>14136</v>
      </c>
      <c r="I1197" s="29" t="s">
        <v>385</v>
      </c>
      <c r="J1197" s="29" t="s">
        <v>14137</v>
      </c>
      <c r="K1197" s="29" t="s">
        <v>387</v>
      </c>
      <c r="L1197" s="29" t="s">
        <v>14138</v>
      </c>
      <c r="M1197" s="29" t="s">
        <v>14137</v>
      </c>
      <c r="N1197" s="29" t="s">
        <v>14139</v>
      </c>
      <c r="O1197" s="29" t="s">
        <v>601</v>
      </c>
      <c r="P1197" s="29" t="s">
        <v>602</v>
      </c>
      <c r="Q1197" s="29" t="s">
        <v>94</v>
      </c>
      <c r="R1197" s="29" t="s">
        <v>17838</v>
      </c>
      <c r="S1197" s="29" t="s">
        <v>17839</v>
      </c>
      <c r="T1197" s="29" t="s">
        <v>17840</v>
      </c>
      <c r="U1197" s="29" t="s">
        <v>17841</v>
      </c>
      <c r="V1197" s="29">
        <v>25</v>
      </c>
      <c r="W1197" s="29" t="s">
        <v>396</v>
      </c>
      <c r="X1197" s="29" t="s">
        <v>17842</v>
      </c>
      <c r="Y1197" s="29" t="s">
        <v>2812</v>
      </c>
      <c r="Z1197" s="29" t="s">
        <v>17843</v>
      </c>
      <c r="AA1197" s="29" t="s">
        <v>17843</v>
      </c>
      <c r="AB1197" s="29" t="s">
        <v>4882</v>
      </c>
      <c r="AC1197" s="29" t="s">
        <v>4883</v>
      </c>
      <c r="AD1197" s="29" t="s">
        <v>94</v>
      </c>
      <c r="AE1197" s="29" t="s">
        <v>16359</v>
      </c>
      <c r="AF1197" s="29" t="s">
        <v>17844</v>
      </c>
      <c r="AG1197" s="29">
        <v>348</v>
      </c>
      <c r="AH1197" s="29" t="s">
        <v>17844</v>
      </c>
      <c r="AI1197" s="29" t="s">
        <v>17845</v>
      </c>
      <c r="AJ1197" s="29">
        <v>28</v>
      </c>
      <c r="AK1197" s="29" t="s">
        <v>17846</v>
      </c>
      <c r="AL1197" s="29" t="s">
        <v>17847</v>
      </c>
      <c r="AM1197" s="29">
        <v>92</v>
      </c>
      <c r="AN1197" s="1">
        <f t="shared" si="66"/>
        <v>1</v>
      </c>
      <c r="AO1197" s="1">
        <f t="shared" si="67"/>
        <v>1</v>
      </c>
      <c r="AP1197" s="30">
        <f t="shared" si="68"/>
        <v>46297</v>
      </c>
      <c r="AQ1197" s="1" t="str">
        <f>IF(COUNTIF('同场线路Rotas do mesmo SC'!A:A,C1197)&gt;0,"Sim","Não")</f>
        <v>Não</v>
      </c>
      <c r="AR1197" s="1" t="str">
        <f>IF(COUNTIF(揽收业务网点!A:A,P1197)&gt;0,"Sim","Não")</f>
        <v>Não</v>
      </c>
    </row>
    <row r="1198" spans="1:44">
      <c r="A1198" s="29" t="s">
        <v>17848</v>
      </c>
      <c r="B1198" s="29" t="s">
        <v>379</v>
      </c>
      <c r="C1198" s="29" t="s">
        <v>1050</v>
      </c>
      <c r="D1198" s="29" t="s">
        <v>381</v>
      </c>
      <c r="E1198" s="29" t="s">
        <v>382</v>
      </c>
      <c r="F1198" s="29" t="s">
        <v>383</v>
      </c>
      <c r="G1198" s="29">
        <v>370</v>
      </c>
      <c r="H1198" s="29" t="s">
        <v>683</v>
      </c>
      <c r="I1198" s="29" t="s">
        <v>409</v>
      </c>
      <c r="J1198" s="29" t="s">
        <v>684</v>
      </c>
      <c r="K1198" s="29" t="s">
        <v>387</v>
      </c>
      <c r="L1198" s="29" t="s">
        <v>685</v>
      </c>
      <c r="M1198" s="29" t="s">
        <v>686</v>
      </c>
      <c r="N1198" s="29" t="s">
        <v>687</v>
      </c>
      <c r="O1198" s="29" t="s">
        <v>438</v>
      </c>
      <c r="P1198" s="29" t="s">
        <v>439</v>
      </c>
      <c r="Q1198" s="29" t="s">
        <v>5</v>
      </c>
      <c r="R1198" s="29" t="s">
        <v>3717</v>
      </c>
      <c r="S1198" s="29" t="s">
        <v>8167</v>
      </c>
      <c r="T1198" s="29" t="s">
        <v>17849</v>
      </c>
      <c r="U1198" s="29" t="s">
        <v>17850</v>
      </c>
      <c r="V1198" s="29">
        <v>51</v>
      </c>
      <c r="W1198" s="29" t="s">
        <v>396</v>
      </c>
      <c r="X1198" s="29" t="s">
        <v>17851</v>
      </c>
      <c r="Y1198" s="29" t="s">
        <v>15819</v>
      </c>
      <c r="Z1198" s="29" t="s">
        <v>17852</v>
      </c>
      <c r="AA1198" s="29" t="s">
        <v>17852</v>
      </c>
      <c r="AB1198" s="29" t="s">
        <v>1057</v>
      </c>
      <c r="AC1198" s="29" t="s">
        <v>1058</v>
      </c>
      <c r="AD1198" s="29" t="s">
        <v>5</v>
      </c>
      <c r="AE1198" s="29" t="s">
        <v>1774</v>
      </c>
      <c r="AF1198" s="29" t="s">
        <v>17853</v>
      </c>
      <c r="AG1198" s="29">
        <v>-38</v>
      </c>
      <c r="AH1198" s="29" t="s">
        <v>17853</v>
      </c>
      <c r="AI1198" s="29" t="s">
        <v>17854</v>
      </c>
      <c r="AJ1198" s="29">
        <v>74</v>
      </c>
      <c r="AK1198" s="29" t="s">
        <v>17855</v>
      </c>
      <c r="AL1198" s="29" t="s">
        <v>17856</v>
      </c>
      <c r="AM1198" s="29">
        <v>281</v>
      </c>
      <c r="AN1198" s="1">
        <f t="shared" si="66"/>
        <v>1</v>
      </c>
      <c r="AO1198" s="1">
        <f t="shared" si="67"/>
        <v>1</v>
      </c>
      <c r="AP1198" s="30">
        <f t="shared" si="68"/>
        <v>46298</v>
      </c>
      <c r="AQ1198" s="1" t="str">
        <f>IF(COUNTIF('同场线路Rotas do mesmo SC'!A:A,C1198)&gt;0,"Sim","Não")</f>
        <v>Não</v>
      </c>
      <c r="AR1198" s="1" t="str">
        <f>IF(COUNTIF(揽收业务网点!A:A,P1198)&gt;0,"Sim","Não")</f>
        <v>Não</v>
      </c>
    </row>
    <row r="1199" spans="1:44">
      <c r="A1199" s="29" t="s">
        <v>17857</v>
      </c>
      <c r="B1199" s="29" t="s">
        <v>379</v>
      </c>
      <c r="C1199" s="29" t="s">
        <v>4889</v>
      </c>
      <c r="D1199" s="29" t="s">
        <v>381</v>
      </c>
      <c r="E1199" s="29" t="s">
        <v>382</v>
      </c>
      <c r="F1199" s="29" t="s">
        <v>732</v>
      </c>
      <c r="G1199" s="29">
        <v>7</v>
      </c>
      <c r="H1199" s="29" t="s">
        <v>4890</v>
      </c>
      <c r="I1199" s="29" t="s">
        <v>385</v>
      </c>
      <c r="J1199" s="29" t="s">
        <v>1753</v>
      </c>
      <c r="K1199" s="29" t="s">
        <v>387</v>
      </c>
      <c r="L1199" s="29" t="s">
        <v>1754</v>
      </c>
      <c r="M1199" s="29" t="s">
        <v>4891</v>
      </c>
      <c r="N1199" s="29" t="s">
        <v>4892</v>
      </c>
      <c r="O1199" s="29" t="s">
        <v>1229</v>
      </c>
      <c r="P1199" s="29" t="s">
        <v>50</v>
      </c>
      <c r="Q1199" s="29" t="s">
        <v>11</v>
      </c>
      <c r="R1199" s="29" t="s">
        <v>17858</v>
      </c>
      <c r="S1199" s="29" t="s">
        <v>13305</v>
      </c>
      <c r="T1199" s="29" t="s">
        <v>17859</v>
      </c>
      <c r="U1199" s="29" t="s">
        <v>17860</v>
      </c>
      <c r="V1199" s="29">
        <v>33</v>
      </c>
      <c r="W1199" s="29" t="s">
        <v>396</v>
      </c>
      <c r="X1199" s="29" t="s">
        <v>17861</v>
      </c>
      <c r="Y1199" s="29" t="s">
        <v>16118</v>
      </c>
      <c r="Z1199" s="29" t="s">
        <v>17862</v>
      </c>
      <c r="AA1199" s="29" t="s">
        <v>17862</v>
      </c>
      <c r="AB1199" s="29" t="s">
        <v>4899</v>
      </c>
      <c r="AC1199" s="29" t="s">
        <v>4900</v>
      </c>
      <c r="AD1199" s="29" t="s">
        <v>11</v>
      </c>
      <c r="AE1199" s="29" t="s">
        <v>16126</v>
      </c>
      <c r="AF1199" s="29" t="s">
        <v>17863</v>
      </c>
      <c r="AG1199" s="29">
        <v>58</v>
      </c>
      <c r="AH1199" s="29" t="s">
        <v>17863</v>
      </c>
      <c r="AI1199" s="29" t="s">
        <v>17864</v>
      </c>
      <c r="AJ1199" s="29">
        <v>56</v>
      </c>
      <c r="AK1199" s="29" t="s">
        <v>17865</v>
      </c>
      <c r="AL1199" s="29" t="s">
        <v>17866</v>
      </c>
      <c r="AM1199" s="29">
        <v>927</v>
      </c>
      <c r="AN1199" s="1">
        <f t="shared" si="66"/>
        <v>1</v>
      </c>
      <c r="AO1199" s="1">
        <f t="shared" si="67"/>
        <v>1</v>
      </c>
      <c r="AP1199" s="30">
        <f t="shared" si="68"/>
        <v>46297</v>
      </c>
      <c r="AQ1199" s="1" t="str">
        <f>IF(COUNTIF('同场线路Rotas do mesmo SC'!A:A,C1199)&gt;0,"Sim","Não")</f>
        <v>Não</v>
      </c>
      <c r="AR1199" s="1" t="str">
        <f>IF(COUNTIF(揽收业务网点!A:A,P1199)&gt;0,"Sim","Não")</f>
        <v>Sim</v>
      </c>
    </row>
    <row r="1200" spans="1:44">
      <c r="A1200" s="29" t="s">
        <v>17867</v>
      </c>
      <c r="B1200" s="29" t="s">
        <v>379</v>
      </c>
      <c r="C1200" s="29" t="s">
        <v>17868</v>
      </c>
      <c r="D1200" s="29" t="s">
        <v>381</v>
      </c>
      <c r="E1200" s="29" t="s">
        <v>382</v>
      </c>
      <c r="F1200" s="29" t="s">
        <v>383</v>
      </c>
      <c r="G1200" s="29">
        <v>96</v>
      </c>
      <c r="H1200" s="29" t="s">
        <v>9993</v>
      </c>
      <c r="I1200" s="29" t="s">
        <v>385</v>
      </c>
      <c r="J1200" s="29" t="s">
        <v>2106</v>
      </c>
      <c r="K1200" s="29" t="s">
        <v>387</v>
      </c>
      <c r="L1200" s="29" t="s">
        <v>2107</v>
      </c>
      <c r="M1200" s="29" t="s">
        <v>9994</v>
      </c>
      <c r="N1200" s="29" t="s">
        <v>9995</v>
      </c>
      <c r="O1200" s="29" t="s">
        <v>706</v>
      </c>
      <c r="P1200" s="29" t="s">
        <v>707</v>
      </c>
      <c r="Q1200" s="29" t="s">
        <v>2</v>
      </c>
      <c r="R1200" s="29" t="s">
        <v>17869</v>
      </c>
      <c r="S1200" s="29" t="s">
        <v>17870</v>
      </c>
      <c r="T1200" s="29" t="s">
        <v>17871</v>
      </c>
      <c r="U1200" s="29" t="s">
        <v>17872</v>
      </c>
      <c r="V1200" s="29">
        <v>208</v>
      </c>
      <c r="W1200" s="29" t="s">
        <v>396</v>
      </c>
      <c r="X1200" s="29" t="s">
        <v>17873</v>
      </c>
      <c r="Y1200" s="29" t="s">
        <v>17874</v>
      </c>
      <c r="Z1200" s="29" t="s">
        <v>17875</v>
      </c>
      <c r="AA1200" s="29" t="s">
        <v>17875</v>
      </c>
      <c r="AB1200" s="29" t="s">
        <v>2381</v>
      </c>
      <c r="AC1200" s="29" t="s">
        <v>2382</v>
      </c>
      <c r="AD1200" s="29" t="s">
        <v>2</v>
      </c>
      <c r="AE1200" s="29" t="s">
        <v>17876</v>
      </c>
      <c r="AF1200" s="29" t="s">
        <v>17877</v>
      </c>
      <c r="AG1200" s="29">
        <v>-70</v>
      </c>
      <c r="AH1200" s="29" t="s">
        <v>17877</v>
      </c>
      <c r="AI1200" s="29" t="s">
        <v>17878</v>
      </c>
      <c r="AJ1200" s="29">
        <v>157</v>
      </c>
      <c r="AK1200" s="29" t="s">
        <v>17879</v>
      </c>
      <c r="AL1200" s="29" t="s">
        <v>17880</v>
      </c>
      <c r="AM1200" s="29">
        <v>176</v>
      </c>
      <c r="AN1200" s="1">
        <f t="shared" si="66"/>
        <v>1</v>
      </c>
      <c r="AO1200" s="1">
        <f t="shared" si="67"/>
        <v>1</v>
      </c>
      <c r="AP1200" s="30">
        <f t="shared" si="68"/>
        <v>46297</v>
      </c>
      <c r="AQ1200" s="1" t="str">
        <f>IF(COUNTIF('同场线路Rotas do mesmo SC'!A:A,C1200)&gt;0,"Sim","Não")</f>
        <v>Não</v>
      </c>
      <c r="AR1200" s="1" t="str">
        <f>IF(COUNTIF(揽收业务网点!A:A,P1200)&gt;0,"Sim","Não")</f>
        <v>Não</v>
      </c>
    </row>
    <row r="1201" spans="1:44">
      <c r="A1201" s="29" t="s">
        <v>17867</v>
      </c>
      <c r="B1201" s="29" t="s">
        <v>379</v>
      </c>
      <c r="C1201" s="29" t="s">
        <v>17868</v>
      </c>
      <c r="D1201" s="29" t="s">
        <v>381</v>
      </c>
      <c r="E1201" s="29" t="s">
        <v>382</v>
      </c>
      <c r="F1201" s="29" t="s">
        <v>383</v>
      </c>
      <c r="G1201" s="29">
        <v>26</v>
      </c>
      <c r="H1201" s="29" t="s">
        <v>9993</v>
      </c>
      <c r="I1201" s="29" t="s">
        <v>385</v>
      </c>
      <c r="J1201" s="29" t="s">
        <v>2106</v>
      </c>
      <c r="K1201" s="29" t="s">
        <v>387</v>
      </c>
      <c r="L1201" s="29" t="s">
        <v>2107</v>
      </c>
      <c r="M1201" s="29" t="s">
        <v>9994</v>
      </c>
      <c r="N1201" s="29" t="s">
        <v>9995</v>
      </c>
      <c r="O1201" s="29" t="s">
        <v>2381</v>
      </c>
      <c r="P1201" s="29" t="s">
        <v>2382</v>
      </c>
      <c r="Q1201" s="29" t="s">
        <v>2</v>
      </c>
      <c r="R1201" s="29" t="s">
        <v>9772</v>
      </c>
      <c r="S1201" s="29" t="s">
        <v>9772</v>
      </c>
      <c r="T1201" s="29" t="s">
        <v>17881</v>
      </c>
      <c r="U1201" s="29" t="s">
        <v>17882</v>
      </c>
      <c r="V1201" s="29">
        <v>1</v>
      </c>
      <c r="W1201" s="29" t="s">
        <v>396</v>
      </c>
      <c r="X1201" s="29" t="s">
        <v>17883</v>
      </c>
      <c r="Y1201" s="29" t="s">
        <v>15876</v>
      </c>
      <c r="Z1201" s="29" t="s">
        <v>17884</v>
      </c>
      <c r="AA1201" s="29" t="s">
        <v>17884</v>
      </c>
      <c r="AB1201" s="29" t="s">
        <v>2392</v>
      </c>
      <c r="AC1201" s="29" t="s">
        <v>2393</v>
      </c>
      <c r="AD1201" s="29" t="s">
        <v>2</v>
      </c>
      <c r="AE1201" s="29" t="s">
        <v>17885</v>
      </c>
      <c r="AF1201" s="29" t="s">
        <v>17886</v>
      </c>
      <c r="AG1201" s="29">
        <v>-29</v>
      </c>
      <c r="AH1201" s="29" t="s">
        <v>17886</v>
      </c>
      <c r="AI1201" s="29" t="s">
        <v>17887</v>
      </c>
      <c r="AJ1201" s="29">
        <v>4</v>
      </c>
      <c r="AK1201" s="29" t="s">
        <v>17888</v>
      </c>
      <c r="AL1201" s="29" t="s">
        <v>17889</v>
      </c>
      <c r="AM1201" s="29">
        <v>165</v>
      </c>
      <c r="AN1201" s="1">
        <f t="shared" si="66"/>
        <v>1</v>
      </c>
      <c r="AO1201" s="1">
        <f t="shared" si="67"/>
        <v>1</v>
      </c>
      <c r="AP1201" s="30">
        <f t="shared" si="68"/>
        <v>46297</v>
      </c>
      <c r="AQ1201" s="1" t="str">
        <f>IF(COUNTIF('同场线路Rotas do mesmo SC'!A:A,C1201)&gt;0,"Sim","Não")</f>
        <v>Não</v>
      </c>
      <c r="AR1201" s="1" t="str">
        <f>IF(COUNTIF(揽收业务网点!A:A,P1201)&gt;0,"Sim","Não")</f>
        <v>Não</v>
      </c>
    </row>
    <row r="1202" spans="1:44">
      <c r="A1202" s="29" t="s">
        <v>17890</v>
      </c>
      <c r="B1202" s="29" t="s">
        <v>379</v>
      </c>
      <c r="C1202" s="29" t="s">
        <v>4906</v>
      </c>
      <c r="D1202" s="29" t="s">
        <v>381</v>
      </c>
      <c r="E1202" s="29" t="s">
        <v>382</v>
      </c>
      <c r="F1202" s="29" t="s">
        <v>383</v>
      </c>
      <c r="G1202" s="29">
        <v>16</v>
      </c>
      <c r="H1202" s="29" t="s">
        <v>4907</v>
      </c>
      <c r="I1202" s="29" t="s">
        <v>702</v>
      </c>
      <c r="J1202" s="29" t="s">
        <v>597</v>
      </c>
      <c r="K1202" s="29" t="s">
        <v>387</v>
      </c>
      <c r="L1202" s="29" t="s">
        <v>598</v>
      </c>
      <c r="M1202" s="29" t="s">
        <v>17891</v>
      </c>
      <c r="N1202" s="29" t="s">
        <v>17892</v>
      </c>
      <c r="O1202" s="29" t="s">
        <v>601</v>
      </c>
      <c r="P1202" s="29" t="s">
        <v>602</v>
      </c>
      <c r="Q1202" s="29" t="s">
        <v>94</v>
      </c>
      <c r="R1202" s="29" t="s">
        <v>17893</v>
      </c>
      <c r="S1202" s="29" t="s">
        <v>17894</v>
      </c>
      <c r="T1202" s="29" t="s">
        <v>17895</v>
      </c>
      <c r="U1202" s="29" t="s">
        <v>17896</v>
      </c>
      <c r="V1202" s="29">
        <v>57</v>
      </c>
      <c r="W1202" s="29" t="s">
        <v>396</v>
      </c>
      <c r="X1202" s="29" t="s">
        <v>15552</v>
      </c>
      <c r="Y1202" s="29" t="s">
        <v>2812</v>
      </c>
      <c r="Z1202" s="29" t="s">
        <v>17897</v>
      </c>
      <c r="AA1202" s="29" t="s">
        <v>17897</v>
      </c>
      <c r="AB1202" s="29" t="s">
        <v>4916</v>
      </c>
      <c r="AC1202" s="29" t="s">
        <v>4917</v>
      </c>
      <c r="AD1202" s="29" t="s">
        <v>94</v>
      </c>
      <c r="AE1202" s="29" t="s">
        <v>17898</v>
      </c>
      <c r="AF1202" s="29" t="s">
        <v>17899</v>
      </c>
      <c r="AG1202" s="29">
        <v>-7</v>
      </c>
      <c r="AH1202" s="29" t="s">
        <v>17899</v>
      </c>
      <c r="AI1202" s="29" t="s">
        <v>17900</v>
      </c>
      <c r="AJ1202" s="29">
        <v>75</v>
      </c>
      <c r="AK1202" s="29" t="s">
        <v>17901</v>
      </c>
      <c r="AL1202" s="29" t="s">
        <v>17902</v>
      </c>
      <c r="AM1202" s="29">
        <v>127</v>
      </c>
      <c r="AN1202" s="1">
        <f t="shared" si="66"/>
        <v>1</v>
      </c>
      <c r="AO1202" s="1">
        <f t="shared" si="67"/>
        <v>1</v>
      </c>
      <c r="AP1202" s="30">
        <f t="shared" si="68"/>
        <v>46297</v>
      </c>
      <c r="AQ1202" s="1" t="str">
        <f>IF(COUNTIF('同场线路Rotas do mesmo SC'!A:A,C1202)&gt;0,"Sim","Não")</f>
        <v>Não</v>
      </c>
      <c r="AR1202" s="1" t="str">
        <f>IF(COUNTIF(揽收业务网点!A:A,P1202)&gt;0,"Sim","Não")</f>
        <v>Não</v>
      </c>
    </row>
    <row r="1203" spans="1:44">
      <c r="A1203" s="29" t="s">
        <v>17903</v>
      </c>
      <c r="B1203" s="29" t="s">
        <v>379</v>
      </c>
      <c r="C1203" s="29" t="s">
        <v>4924</v>
      </c>
      <c r="D1203" s="29" t="s">
        <v>381</v>
      </c>
      <c r="E1203" s="29" t="s">
        <v>382</v>
      </c>
      <c r="F1203" s="29" t="s">
        <v>383</v>
      </c>
      <c r="G1203" s="29">
        <v>23</v>
      </c>
      <c r="H1203" s="29" t="s">
        <v>4925</v>
      </c>
      <c r="I1203" s="29" t="s">
        <v>868</v>
      </c>
      <c r="J1203" s="29" t="s">
        <v>1699</v>
      </c>
      <c r="K1203" s="29" t="s">
        <v>387</v>
      </c>
      <c r="L1203" s="29" t="s">
        <v>1700</v>
      </c>
      <c r="M1203" s="29" t="s">
        <v>17904</v>
      </c>
      <c r="N1203" s="29" t="s">
        <v>17905</v>
      </c>
      <c r="O1203" s="29" t="s">
        <v>653</v>
      </c>
      <c r="P1203" s="29" t="s">
        <v>654</v>
      </c>
      <c r="Q1203" s="29" t="s">
        <v>11</v>
      </c>
      <c r="R1203" s="29" t="s">
        <v>17906</v>
      </c>
      <c r="S1203" s="29" t="s">
        <v>4244</v>
      </c>
      <c r="T1203" s="29" t="s">
        <v>17907</v>
      </c>
      <c r="U1203" s="29" t="s">
        <v>17908</v>
      </c>
      <c r="V1203" s="29">
        <v>941</v>
      </c>
      <c r="W1203" s="29" t="s">
        <v>396</v>
      </c>
      <c r="X1203" s="29" t="s">
        <v>17909</v>
      </c>
      <c r="Y1203" s="29" t="s">
        <v>17910</v>
      </c>
      <c r="Z1203" s="29" t="s">
        <v>17911</v>
      </c>
      <c r="AA1203" s="29" t="s">
        <v>17911</v>
      </c>
      <c r="AB1203" s="29" t="s">
        <v>4935</v>
      </c>
      <c r="AC1203" s="29" t="s">
        <v>4936</v>
      </c>
      <c r="AD1203" s="29" t="s">
        <v>11</v>
      </c>
      <c r="AE1203" s="29" t="s">
        <v>17442</v>
      </c>
      <c r="AF1203" s="29" t="s">
        <v>17912</v>
      </c>
      <c r="AG1203" s="29">
        <v>3</v>
      </c>
      <c r="AH1203" s="29" t="s">
        <v>17912</v>
      </c>
      <c r="AI1203" s="29" t="s">
        <v>17913</v>
      </c>
      <c r="AJ1203" s="29">
        <v>-12</v>
      </c>
      <c r="AK1203" s="29" t="s">
        <v>17914</v>
      </c>
      <c r="AL1203" s="29" t="s">
        <v>17915</v>
      </c>
      <c r="AM1203" s="29">
        <v>91</v>
      </c>
      <c r="AN1203" s="1">
        <f t="shared" si="66"/>
        <v>1</v>
      </c>
      <c r="AO1203" s="1">
        <f t="shared" si="67"/>
        <v>1</v>
      </c>
      <c r="AP1203" s="30">
        <f t="shared" si="68"/>
        <v>46297</v>
      </c>
      <c r="AQ1203" s="1" t="str">
        <f>IF(COUNTIF('同场线路Rotas do mesmo SC'!A:A,C1203)&gt;0,"Sim","Não")</f>
        <v>Não</v>
      </c>
      <c r="AR1203" s="1" t="str">
        <f>IF(COUNTIF(揽收业务网点!A:A,P1203)&gt;0,"Sim","Não")</f>
        <v>Não</v>
      </c>
    </row>
    <row r="1204" spans="1:44">
      <c r="A1204" s="29" t="s">
        <v>17916</v>
      </c>
      <c r="B1204" s="29" t="s">
        <v>379</v>
      </c>
      <c r="C1204" s="29" t="s">
        <v>4942</v>
      </c>
      <c r="D1204" s="29" t="s">
        <v>381</v>
      </c>
      <c r="E1204" s="29" t="s">
        <v>382</v>
      </c>
      <c r="F1204" s="29" t="s">
        <v>383</v>
      </c>
      <c r="G1204" s="29">
        <v>150</v>
      </c>
      <c r="H1204" s="29" t="s">
        <v>4943</v>
      </c>
      <c r="I1204" s="29" t="s">
        <v>512</v>
      </c>
      <c r="J1204" s="29" t="s">
        <v>4944</v>
      </c>
      <c r="K1204" s="29" t="s">
        <v>387</v>
      </c>
      <c r="L1204" s="29" t="s">
        <v>4945</v>
      </c>
      <c r="M1204" s="29" t="s">
        <v>13803</v>
      </c>
      <c r="N1204" s="29" t="s">
        <v>13804</v>
      </c>
      <c r="O1204" s="29" t="s">
        <v>4358</v>
      </c>
      <c r="P1204" s="29" t="s">
        <v>4359</v>
      </c>
      <c r="Q1204" s="29" t="s">
        <v>70</v>
      </c>
      <c r="R1204" s="29" t="s">
        <v>17917</v>
      </c>
      <c r="S1204" s="29" t="s">
        <v>17918</v>
      </c>
      <c r="T1204" s="29" t="s">
        <v>17919</v>
      </c>
      <c r="U1204" s="29" t="s">
        <v>17920</v>
      </c>
      <c r="V1204" s="29">
        <v>379</v>
      </c>
      <c r="W1204" s="29" t="s">
        <v>396</v>
      </c>
      <c r="X1204" s="29" t="s">
        <v>17921</v>
      </c>
      <c r="Y1204" s="29" t="s">
        <v>7273</v>
      </c>
      <c r="Z1204" s="29" t="s">
        <v>17922</v>
      </c>
      <c r="AA1204" s="29" t="s">
        <v>17922</v>
      </c>
      <c r="AB1204" s="29" t="s">
        <v>4954</v>
      </c>
      <c r="AC1204" s="29" t="s">
        <v>4955</v>
      </c>
      <c r="AD1204" s="29" t="s">
        <v>70</v>
      </c>
      <c r="AE1204" s="29" t="s">
        <v>725</v>
      </c>
      <c r="AF1204" s="29" t="s">
        <v>17923</v>
      </c>
      <c r="AG1204" s="29">
        <v>-147</v>
      </c>
      <c r="AH1204" s="29" t="s">
        <v>17923</v>
      </c>
      <c r="AI1204" s="29" t="s">
        <v>17924</v>
      </c>
      <c r="AJ1204" s="29">
        <v>53</v>
      </c>
      <c r="AK1204" s="29" t="s">
        <v>17925</v>
      </c>
      <c r="AL1204" s="29" t="s">
        <v>17926</v>
      </c>
      <c r="AM1204" s="29">
        <v>140</v>
      </c>
      <c r="AN1204" s="1">
        <f t="shared" si="66"/>
        <v>1</v>
      </c>
      <c r="AO1204" s="1">
        <f t="shared" si="67"/>
        <v>1</v>
      </c>
      <c r="AP1204" s="30">
        <f t="shared" si="68"/>
        <v>46297</v>
      </c>
      <c r="AQ1204" s="1" t="str">
        <f>IF(COUNTIF('同场线路Rotas do mesmo SC'!A:A,C1204)&gt;0,"Sim","Não")</f>
        <v>Não</v>
      </c>
      <c r="AR1204" s="1" t="str">
        <f>IF(COUNTIF(揽收业务网点!A:A,P1204)&gt;0,"Sim","Não")</f>
        <v>Não</v>
      </c>
    </row>
    <row r="1205" spans="1:44">
      <c r="A1205" s="29" t="s">
        <v>17927</v>
      </c>
      <c r="B1205" s="29" t="s">
        <v>379</v>
      </c>
      <c r="C1205" s="29" t="s">
        <v>4961</v>
      </c>
      <c r="D1205" s="29" t="s">
        <v>381</v>
      </c>
      <c r="E1205" s="29" t="s">
        <v>382</v>
      </c>
      <c r="F1205" s="29" t="s">
        <v>732</v>
      </c>
      <c r="G1205" s="29">
        <v>30</v>
      </c>
      <c r="H1205" s="29" t="s">
        <v>7222</v>
      </c>
      <c r="I1205" s="29" t="s">
        <v>868</v>
      </c>
      <c r="J1205" s="29" t="s">
        <v>2476</v>
      </c>
      <c r="K1205" s="29" t="s">
        <v>411</v>
      </c>
      <c r="L1205" s="29" t="s">
        <v>2477</v>
      </c>
      <c r="M1205" s="29" t="s">
        <v>4963</v>
      </c>
      <c r="N1205" s="29" t="s">
        <v>4964</v>
      </c>
      <c r="O1205" s="29" t="s">
        <v>653</v>
      </c>
      <c r="P1205" s="29" t="s">
        <v>654</v>
      </c>
      <c r="Q1205" s="29" t="s">
        <v>11</v>
      </c>
      <c r="R1205" s="29" t="s">
        <v>14639</v>
      </c>
      <c r="S1205" s="29" t="s">
        <v>17928</v>
      </c>
      <c r="T1205" s="29" t="s">
        <v>17929</v>
      </c>
      <c r="U1205" s="29" t="s">
        <v>17930</v>
      </c>
      <c r="V1205" s="29">
        <v>295</v>
      </c>
      <c r="W1205" s="29" t="s">
        <v>396</v>
      </c>
      <c r="X1205" s="29" t="s">
        <v>17931</v>
      </c>
      <c r="Y1205" s="29" t="s">
        <v>15757</v>
      </c>
      <c r="Z1205" s="29" t="s">
        <v>17932</v>
      </c>
      <c r="AA1205" s="29" t="s">
        <v>17932</v>
      </c>
      <c r="AB1205" s="29" t="s">
        <v>4970</v>
      </c>
      <c r="AC1205" s="29" t="s">
        <v>61</v>
      </c>
      <c r="AD1205" s="29" t="s">
        <v>11</v>
      </c>
      <c r="AE1205" s="29" t="s">
        <v>15819</v>
      </c>
      <c r="AF1205" s="29" t="s">
        <v>17933</v>
      </c>
      <c r="AG1205" s="29">
        <v>-127</v>
      </c>
      <c r="AH1205" s="29" t="s">
        <v>17933</v>
      </c>
      <c r="AI1205" s="29" t="s">
        <v>17934</v>
      </c>
      <c r="AJ1205" s="29">
        <v>794</v>
      </c>
      <c r="AK1205" s="29" t="s">
        <v>17935</v>
      </c>
      <c r="AL1205" s="29" t="s">
        <v>17936</v>
      </c>
      <c r="AM1205" s="29">
        <v>173</v>
      </c>
      <c r="AN1205" s="1">
        <f t="shared" si="66"/>
        <v>1</v>
      </c>
      <c r="AO1205" s="1">
        <f t="shared" si="67"/>
        <v>1</v>
      </c>
      <c r="AP1205" s="30">
        <f t="shared" si="68"/>
        <v>46297</v>
      </c>
      <c r="AQ1205" s="1" t="str">
        <f>IF(COUNTIF('同场线路Rotas do mesmo SC'!A:A,C1205)&gt;0,"Sim","Não")</f>
        <v>Não</v>
      </c>
      <c r="AR1205" s="1" t="str">
        <f>IF(COUNTIF(揽收业务网点!A:A,P1205)&gt;0,"Sim","Não")</f>
        <v>Não</v>
      </c>
    </row>
    <row r="1206" spans="1:44">
      <c r="A1206" s="29" t="s">
        <v>17937</v>
      </c>
      <c r="B1206" s="29" t="s">
        <v>379</v>
      </c>
      <c r="C1206" s="29" t="s">
        <v>4976</v>
      </c>
      <c r="D1206" s="29" t="s">
        <v>381</v>
      </c>
      <c r="E1206" s="29" t="s">
        <v>382</v>
      </c>
      <c r="F1206" s="29" t="s">
        <v>732</v>
      </c>
      <c r="G1206" s="29">
        <v>270</v>
      </c>
      <c r="H1206" s="29" t="s">
        <v>17938</v>
      </c>
      <c r="I1206" s="29" t="s">
        <v>385</v>
      </c>
      <c r="J1206" s="29" t="s">
        <v>17939</v>
      </c>
      <c r="K1206" s="29" t="s">
        <v>387</v>
      </c>
      <c r="L1206" s="29" t="s">
        <v>17940</v>
      </c>
      <c r="M1206" s="29" t="s">
        <v>17941</v>
      </c>
      <c r="N1206" s="29" t="s">
        <v>17942</v>
      </c>
      <c r="O1206" s="29" t="s">
        <v>899</v>
      </c>
      <c r="P1206" s="29" t="s">
        <v>900</v>
      </c>
      <c r="Q1206" s="29" t="s">
        <v>70</v>
      </c>
      <c r="R1206" s="29" t="s">
        <v>17943</v>
      </c>
      <c r="S1206" s="29" t="s">
        <v>17944</v>
      </c>
      <c r="T1206" s="29" t="s">
        <v>17945</v>
      </c>
      <c r="U1206" s="29" t="s">
        <v>17946</v>
      </c>
      <c r="V1206" s="29">
        <v>331</v>
      </c>
      <c r="W1206" s="29" t="s">
        <v>396</v>
      </c>
      <c r="X1206" s="29" t="s">
        <v>17947</v>
      </c>
      <c r="Y1206" s="29" t="s">
        <v>16118</v>
      </c>
      <c r="Z1206" s="29" t="s">
        <v>17948</v>
      </c>
      <c r="AA1206" s="29" t="s">
        <v>17948</v>
      </c>
      <c r="AB1206" s="29" t="s">
        <v>4986</v>
      </c>
      <c r="AC1206" s="29" t="s">
        <v>4987</v>
      </c>
      <c r="AD1206" s="29" t="s">
        <v>70</v>
      </c>
      <c r="AE1206" s="29" t="s">
        <v>17949</v>
      </c>
      <c r="AF1206" s="29" t="s">
        <v>17950</v>
      </c>
      <c r="AG1206" s="29">
        <v>-17</v>
      </c>
      <c r="AH1206" s="29" t="s">
        <v>17950</v>
      </c>
      <c r="AI1206" s="29" t="s">
        <v>17951</v>
      </c>
      <c r="AJ1206" s="29">
        <v>34</v>
      </c>
      <c r="AK1206" s="29" t="s">
        <v>17952</v>
      </c>
      <c r="AL1206" s="29" t="s">
        <v>17953</v>
      </c>
      <c r="AM1206" s="29">
        <v>44</v>
      </c>
      <c r="AN1206" s="1">
        <f t="shared" si="66"/>
        <v>1</v>
      </c>
      <c r="AO1206" s="1">
        <f t="shared" si="67"/>
        <v>1</v>
      </c>
      <c r="AP1206" s="30">
        <f t="shared" si="68"/>
        <v>46297</v>
      </c>
      <c r="AQ1206" s="1" t="str">
        <f>IF(COUNTIF('同场线路Rotas do mesmo SC'!A:A,C1206)&gt;0,"Sim","Não")</f>
        <v>Não</v>
      </c>
      <c r="AR1206" s="1" t="str">
        <f>IF(COUNTIF(揽收业务网点!A:A,P1206)&gt;0,"Sim","Não")</f>
        <v>Não</v>
      </c>
    </row>
    <row r="1207" spans="1:44">
      <c r="A1207" s="29" t="s">
        <v>17954</v>
      </c>
      <c r="B1207" s="29" t="s">
        <v>379</v>
      </c>
      <c r="C1207" s="29" t="s">
        <v>1064</v>
      </c>
      <c r="D1207" s="29" t="s">
        <v>381</v>
      </c>
      <c r="E1207" s="29" t="s">
        <v>640</v>
      </c>
      <c r="F1207" s="29" t="s">
        <v>383</v>
      </c>
      <c r="G1207" s="29">
        <v>150</v>
      </c>
      <c r="H1207" s="29" t="s">
        <v>1065</v>
      </c>
      <c r="I1207" s="29" t="s">
        <v>385</v>
      </c>
      <c r="J1207" s="29" t="s">
        <v>1066</v>
      </c>
      <c r="K1207" s="29" t="s">
        <v>387</v>
      </c>
      <c r="L1207" s="29" t="s">
        <v>1067</v>
      </c>
      <c r="M1207" s="29" t="s">
        <v>1068</v>
      </c>
      <c r="N1207" s="29" t="s">
        <v>1069</v>
      </c>
      <c r="O1207" s="29" t="s">
        <v>1070</v>
      </c>
      <c r="P1207" s="29" t="s">
        <v>74</v>
      </c>
      <c r="Q1207" s="29" t="s">
        <v>70</v>
      </c>
      <c r="R1207" s="29" t="s">
        <v>17955</v>
      </c>
      <c r="S1207" s="29" t="s">
        <v>17955</v>
      </c>
      <c r="T1207" s="29" t="s">
        <v>17956</v>
      </c>
      <c r="U1207" s="29" t="s">
        <v>17957</v>
      </c>
      <c r="V1207" s="29">
        <v>538</v>
      </c>
      <c r="W1207" s="29" t="s">
        <v>396</v>
      </c>
      <c r="X1207" s="29" t="s">
        <v>17958</v>
      </c>
      <c r="Y1207" s="29" t="s">
        <v>15270</v>
      </c>
      <c r="Z1207" s="29" t="s">
        <v>17959</v>
      </c>
      <c r="AA1207" s="29" t="s">
        <v>17959</v>
      </c>
      <c r="AB1207" s="29" t="s">
        <v>1076</v>
      </c>
      <c r="AC1207" s="29" t="s">
        <v>1077</v>
      </c>
      <c r="AD1207" s="29" t="s">
        <v>70</v>
      </c>
      <c r="AE1207" s="29" t="s">
        <v>17960</v>
      </c>
      <c r="AF1207" s="29" t="s">
        <v>17961</v>
      </c>
      <c r="AG1207" s="29">
        <v>-94</v>
      </c>
      <c r="AH1207" s="29" t="s">
        <v>17961</v>
      </c>
      <c r="AI1207" s="29"/>
      <c r="AJ1207" s="29"/>
      <c r="AK1207" s="29"/>
      <c r="AL1207" s="29"/>
      <c r="AM1207" s="29"/>
      <c r="AN1207" s="1">
        <f t="shared" si="66"/>
        <v>1</v>
      </c>
      <c r="AO1207" s="1">
        <f t="shared" si="67"/>
        <v>0</v>
      </c>
      <c r="AP1207" s="30">
        <f t="shared" si="68"/>
        <v>46298</v>
      </c>
      <c r="AQ1207" s="1" t="str">
        <f>IF(COUNTIF('同场线路Rotas do mesmo SC'!A:A,C1207)&gt;0,"Sim","Não")</f>
        <v>Não</v>
      </c>
      <c r="AR1207" s="1" t="str">
        <f>IF(COUNTIF(揽收业务网点!A:A,P1207)&gt;0,"Sim","Não")</f>
        <v>Sim</v>
      </c>
    </row>
    <row r="1208" spans="1:44">
      <c r="A1208" s="29" t="s">
        <v>17962</v>
      </c>
      <c r="B1208" s="29" t="s">
        <v>379</v>
      </c>
      <c r="C1208" s="29" t="s">
        <v>1082</v>
      </c>
      <c r="D1208" s="29" t="s">
        <v>381</v>
      </c>
      <c r="E1208" s="29" t="s">
        <v>640</v>
      </c>
      <c r="F1208" s="29" t="s">
        <v>829</v>
      </c>
      <c r="G1208" s="29">
        <v>150</v>
      </c>
      <c r="H1208" s="29" t="s">
        <v>848</v>
      </c>
      <c r="I1208" s="29" t="s">
        <v>409</v>
      </c>
      <c r="J1208" s="29" t="s">
        <v>849</v>
      </c>
      <c r="K1208" s="29" t="s">
        <v>387</v>
      </c>
      <c r="L1208" s="29" t="s">
        <v>850</v>
      </c>
      <c r="M1208" s="29" t="s">
        <v>851</v>
      </c>
      <c r="N1208" s="29" t="s">
        <v>852</v>
      </c>
      <c r="O1208" s="29" t="s">
        <v>798</v>
      </c>
      <c r="P1208" s="29" t="s">
        <v>93</v>
      </c>
      <c r="Q1208" s="29" t="s">
        <v>94</v>
      </c>
      <c r="R1208" s="29" t="s">
        <v>17963</v>
      </c>
      <c r="S1208" s="29" t="s">
        <v>17964</v>
      </c>
      <c r="T1208" s="29" t="s">
        <v>17965</v>
      </c>
      <c r="U1208" s="29" t="s">
        <v>17966</v>
      </c>
      <c r="V1208" s="29">
        <v>112</v>
      </c>
      <c r="W1208" s="29" t="s">
        <v>396</v>
      </c>
      <c r="X1208" s="29" t="s">
        <v>17967</v>
      </c>
      <c r="Y1208" s="29" t="s">
        <v>15270</v>
      </c>
      <c r="Z1208" s="29" t="s">
        <v>17968</v>
      </c>
      <c r="AA1208" s="29" t="s">
        <v>17968</v>
      </c>
      <c r="AB1208" s="29" t="s">
        <v>653</v>
      </c>
      <c r="AC1208" s="29" t="s">
        <v>654</v>
      </c>
      <c r="AD1208" s="29" t="s">
        <v>11</v>
      </c>
      <c r="AE1208" s="29" t="s">
        <v>17969</v>
      </c>
      <c r="AF1208" s="29" t="s">
        <v>17970</v>
      </c>
      <c r="AG1208" s="29">
        <v>-153</v>
      </c>
      <c r="AH1208" s="29" t="s">
        <v>17970</v>
      </c>
      <c r="AI1208" s="29" t="s">
        <v>17971</v>
      </c>
      <c r="AJ1208" s="29">
        <v>24</v>
      </c>
      <c r="AK1208" s="29" t="s">
        <v>17972</v>
      </c>
      <c r="AL1208" s="29" t="s">
        <v>17973</v>
      </c>
      <c r="AM1208" s="29">
        <v>578</v>
      </c>
      <c r="AN1208" s="1">
        <f t="shared" si="66"/>
        <v>1</v>
      </c>
      <c r="AO1208" s="1">
        <f t="shared" si="67"/>
        <v>1</v>
      </c>
      <c r="AP1208" s="30">
        <f t="shared" si="68"/>
        <v>46298</v>
      </c>
      <c r="AQ1208" s="1" t="str">
        <f>IF(COUNTIF('同场线路Rotas do mesmo SC'!A:A,C1208)&gt;0,"Sim","Não")</f>
        <v>Não</v>
      </c>
      <c r="AR1208" s="1" t="str">
        <f>IF(COUNTIF(揽收业务网点!A:A,P1208)&gt;0,"Sim","Não")</f>
        <v>Sim</v>
      </c>
    </row>
    <row r="1209" spans="1:44">
      <c r="A1209" s="29" t="s">
        <v>17974</v>
      </c>
      <c r="B1209" s="29" t="s">
        <v>379</v>
      </c>
      <c r="C1209" s="29" t="s">
        <v>5000</v>
      </c>
      <c r="D1209" s="29" t="s">
        <v>381</v>
      </c>
      <c r="E1209" s="29" t="s">
        <v>382</v>
      </c>
      <c r="F1209" s="29" t="s">
        <v>383</v>
      </c>
      <c r="G1209" s="29">
        <v>20</v>
      </c>
      <c r="H1209" s="29" t="s">
        <v>5001</v>
      </c>
      <c r="I1209" s="29" t="s">
        <v>702</v>
      </c>
      <c r="J1209" s="29" t="s">
        <v>5002</v>
      </c>
      <c r="K1209" s="29" t="s">
        <v>387</v>
      </c>
      <c r="L1209" s="29" t="s">
        <v>5003</v>
      </c>
      <c r="M1209" s="29" t="s">
        <v>5004</v>
      </c>
      <c r="N1209" s="29" t="s">
        <v>5005</v>
      </c>
      <c r="O1209" s="29" t="s">
        <v>3195</v>
      </c>
      <c r="P1209" s="29" t="s">
        <v>3196</v>
      </c>
      <c r="Q1209" s="29" t="s">
        <v>5</v>
      </c>
      <c r="R1209" s="29" t="s">
        <v>17975</v>
      </c>
      <c r="S1209" s="29" t="s">
        <v>7917</v>
      </c>
      <c r="T1209" s="29" t="s">
        <v>17976</v>
      </c>
      <c r="U1209" s="29" t="s">
        <v>17977</v>
      </c>
      <c r="V1209" s="29">
        <v>52</v>
      </c>
      <c r="W1209" s="29" t="s">
        <v>396</v>
      </c>
      <c r="X1209" s="29" t="s">
        <v>17978</v>
      </c>
      <c r="Y1209" s="29" t="s">
        <v>7271</v>
      </c>
      <c r="Z1209" s="29" t="s">
        <v>17979</v>
      </c>
      <c r="AA1209" s="29" t="s">
        <v>17979</v>
      </c>
      <c r="AB1209" s="29" t="s">
        <v>5011</v>
      </c>
      <c r="AC1209" s="29" t="s">
        <v>5012</v>
      </c>
      <c r="AD1209" s="29" t="s">
        <v>5</v>
      </c>
      <c r="AE1209" s="29" t="s">
        <v>15183</v>
      </c>
      <c r="AF1209" s="29" t="s">
        <v>17980</v>
      </c>
      <c r="AG1209" s="29">
        <v>9</v>
      </c>
      <c r="AH1209" s="29" t="s">
        <v>17980</v>
      </c>
      <c r="AI1209" s="29" t="s">
        <v>17981</v>
      </c>
      <c r="AJ1209" s="29">
        <v>-21</v>
      </c>
      <c r="AK1209" s="29" t="s">
        <v>17982</v>
      </c>
      <c r="AL1209" s="29" t="s">
        <v>17983</v>
      </c>
      <c r="AM1209" s="29">
        <v>779</v>
      </c>
      <c r="AN1209" s="1">
        <f t="shared" si="66"/>
        <v>1</v>
      </c>
      <c r="AO1209" s="1">
        <f t="shared" si="67"/>
        <v>1</v>
      </c>
      <c r="AP1209" s="30">
        <f t="shared" si="68"/>
        <v>46297</v>
      </c>
      <c r="AQ1209" s="1" t="str">
        <f>IF(COUNTIF('同场线路Rotas do mesmo SC'!A:A,C1209)&gt;0,"Sim","Não")</f>
        <v>Não</v>
      </c>
      <c r="AR1209" s="1" t="str">
        <f>IF(COUNTIF(揽收业务网点!A:A,P1209)&gt;0,"Sim","Não")</f>
        <v>Não</v>
      </c>
    </row>
    <row r="1210" spans="1:44">
      <c r="A1210" s="29" t="s">
        <v>17984</v>
      </c>
      <c r="B1210" s="29" t="s">
        <v>379</v>
      </c>
      <c r="C1210" s="29" t="s">
        <v>5018</v>
      </c>
      <c r="D1210" s="29" t="s">
        <v>381</v>
      </c>
      <c r="E1210" s="29" t="s">
        <v>382</v>
      </c>
      <c r="F1210" s="29" t="s">
        <v>383</v>
      </c>
      <c r="G1210" s="29">
        <v>80</v>
      </c>
      <c r="H1210" s="29" t="s">
        <v>5019</v>
      </c>
      <c r="I1210" s="29" t="s">
        <v>385</v>
      </c>
      <c r="J1210" s="29" t="s">
        <v>1066</v>
      </c>
      <c r="K1210" s="29" t="s">
        <v>387</v>
      </c>
      <c r="L1210" s="29" t="s">
        <v>1067</v>
      </c>
      <c r="M1210" s="29" t="s">
        <v>5020</v>
      </c>
      <c r="N1210" s="29" t="s">
        <v>5021</v>
      </c>
      <c r="O1210" s="29" t="s">
        <v>1347</v>
      </c>
      <c r="P1210" s="29" t="s">
        <v>1348</v>
      </c>
      <c r="Q1210" s="29" t="s">
        <v>70</v>
      </c>
      <c r="R1210" s="29" t="s">
        <v>7184</v>
      </c>
      <c r="S1210" s="29" t="s">
        <v>17985</v>
      </c>
      <c r="T1210" s="29" t="s">
        <v>17986</v>
      </c>
      <c r="U1210" s="29" t="s">
        <v>17987</v>
      </c>
      <c r="V1210" s="29">
        <v>53</v>
      </c>
      <c r="W1210" s="29" t="s">
        <v>396</v>
      </c>
      <c r="X1210" s="29" t="s">
        <v>17988</v>
      </c>
      <c r="Y1210" s="29" t="s">
        <v>2812</v>
      </c>
      <c r="Z1210" s="29" t="s">
        <v>17989</v>
      </c>
      <c r="AA1210" s="29" t="s">
        <v>17989</v>
      </c>
      <c r="AB1210" s="29" t="s">
        <v>5027</v>
      </c>
      <c r="AC1210" s="29" t="s">
        <v>5028</v>
      </c>
      <c r="AD1210" s="29" t="s">
        <v>70</v>
      </c>
      <c r="AE1210" s="29" t="s">
        <v>16359</v>
      </c>
      <c r="AF1210" s="29" t="s">
        <v>17990</v>
      </c>
      <c r="AG1210" s="29">
        <v>50</v>
      </c>
      <c r="AH1210" s="29" t="s">
        <v>17990</v>
      </c>
      <c r="AI1210" s="29" t="s">
        <v>17991</v>
      </c>
      <c r="AJ1210" s="29">
        <v>129</v>
      </c>
      <c r="AK1210" s="29" t="s">
        <v>17992</v>
      </c>
      <c r="AL1210" s="29" t="s">
        <v>17993</v>
      </c>
      <c r="AM1210" s="29">
        <v>310</v>
      </c>
      <c r="AN1210" s="1">
        <f t="shared" si="66"/>
        <v>1</v>
      </c>
      <c r="AO1210" s="1">
        <f t="shared" si="67"/>
        <v>1</v>
      </c>
      <c r="AP1210" s="30">
        <f t="shared" si="68"/>
        <v>46297</v>
      </c>
      <c r="AQ1210" s="1" t="str">
        <f>IF(COUNTIF('同场线路Rotas do mesmo SC'!A:A,C1210)&gt;0,"Sim","Não")</f>
        <v>Não</v>
      </c>
      <c r="AR1210" s="1" t="str">
        <f>IF(COUNTIF(揽收业务网点!A:A,P1210)&gt;0,"Sim","Não")</f>
        <v>Não</v>
      </c>
    </row>
    <row r="1211" spans="1:44">
      <c r="A1211" s="29" t="s">
        <v>17994</v>
      </c>
      <c r="B1211" s="29" t="s">
        <v>379</v>
      </c>
      <c r="C1211" s="29" t="s">
        <v>17995</v>
      </c>
      <c r="D1211" s="29" t="s">
        <v>381</v>
      </c>
      <c r="E1211" s="29" t="s">
        <v>640</v>
      </c>
      <c r="F1211" s="29" t="s">
        <v>383</v>
      </c>
      <c r="G1211" s="29">
        <v>120</v>
      </c>
      <c r="H1211" s="29" t="s">
        <v>4423</v>
      </c>
      <c r="I1211" s="29" t="s">
        <v>385</v>
      </c>
      <c r="J1211" s="29" t="s">
        <v>4424</v>
      </c>
      <c r="K1211" s="29" t="s">
        <v>387</v>
      </c>
      <c r="L1211" s="29" t="s">
        <v>4425</v>
      </c>
      <c r="M1211" s="29" t="s">
        <v>4426</v>
      </c>
      <c r="N1211" s="29" t="s">
        <v>4427</v>
      </c>
      <c r="O1211" s="29" t="s">
        <v>17996</v>
      </c>
      <c r="P1211" s="29" t="s">
        <v>80</v>
      </c>
      <c r="Q1211" s="29" t="s">
        <v>70</v>
      </c>
      <c r="R1211" s="29" t="s">
        <v>17997</v>
      </c>
      <c r="S1211" s="29" t="s">
        <v>17997</v>
      </c>
      <c r="T1211" s="29" t="s">
        <v>17998</v>
      </c>
      <c r="U1211" s="29" t="s">
        <v>17999</v>
      </c>
      <c r="V1211" s="29">
        <v>1</v>
      </c>
      <c r="W1211" s="29" t="s">
        <v>396</v>
      </c>
      <c r="X1211" s="29" t="s">
        <v>18000</v>
      </c>
      <c r="Y1211" s="29" t="s">
        <v>725</v>
      </c>
      <c r="Z1211" s="29" t="s">
        <v>18001</v>
      </c>
      <c r="AA1211" s="29" t="s">
        <v>18001</v>
      </c>
      <c r="AB1211" s="29" t="s">
        <v>18002</v>
      </c>
      <c r="AC1211" s="29" t="s">
        <v>18003</v>
      </c>
      <c r="AD1211" s="29" t="s">
        <v>70</v>
      </c>
      <c r="AE1211" s="29" t="s">
        <v>1541</v>
      </c>
      <c r="AF1211" s="29" t="s">
        <v>18004</v>
      </c>
      <c r="AG1211" s="29">
        <v>3766</v>
      </c>
      <c r="AH1211" s="29" t="s">
        <v>18004</v>
      </c>
      <c r="AI1211" s="29"/>
      <c r="AJ1211" s="29"/>
      <c r="AK1211" s="29"/>
      <c r="AL1211" s="29"/>
      <c r="AM1211" s="29"/>
      <c r="AN1211" s="1">
        <f t="shared" si="66"/>
        <v>1</v>
      </c>
      <c r="AO1211" s="1">
        <f t="shared" si="67"/>
        <v>0</v>
      </c>
      <c r="AP1211" s="30">
        <f t="shared" si="68"/>
        <v>46297</v>
      </c>
      <c r="AQ1211" s="1" t="str">
        <f>IF(COUNTIF('同场线路Rotas do mesmo SC'!A:A,C1211)&gt;0,"Sim","Não")</f>
        <v>Não</v>
      </c>
      <c r="AR1211" s="1" t="str">
        <f>IF(COUNTIF(揽收业务网点!A:A,P1211)&gt;0,"Sim","Não")</f>
        <v>Sim</v>
      </c>
    </row>
    <row r="1212" spans="1:44">
      <c r="A1212" s="29" t="s">
        <v>18005</v>
      </c>
      <c r="B1212" s="29" t="s">
        <v>379</v>
      </c>
      <c r="C1212" s="29" t="s">
        <v>18006</v>
      </c>
      <c r="D1212" s="29" t="s">
        <v>381</v>
      </c>
      <c r="E1212" s="29" t="s">
        <v>640</v>
      </c>
      <c r="F1212" s="29" t="s">
        <v>383</v>
      </c>
      <c r="G1212" s="29">
        <v>33</v>
      </c>
      <c r="H1212" s="29" t="s">
        <v>18007</v>
      </c>
      <c r="I1212" s="29" t="s">
        <v>702</v>
      </c>
      <c r="J1212" s="29" t="s">
        <v>4160</v>
      </c>
      <c r="K1212" s="29" t="s">
        <v>387</v>
      </c>
      <c r="L1212" s="29" t="s">
        <v>4161</v>
      </c>
      <c r="M1212" s="29" t="s">
        <v>18008</v>
      </c>
      <c r="N1212" s="29" t="s">
        <v>18009</v>
      </c>
      <c r="O1212" s="29" t="s">
        <v>4164</v>
      </c>
      <c r="P1212" s="29" t="s">
        <v>158</v>
      </c>
      <c r="Q1212" s="29" t="s">
        <v>145</v>
      </c>
      <c r="R1212" s="29" t="s">
        <v>18010</v>
      </c>
      <c r="S1212" s="29" t="s">
        <v>18010</v>
      </c>
      <c r="T1212" s="29" t="s">
        <v>18011</v>
      </c>
      <c r="U1212" s="29" t="s">
        <v>18012</v>
      </c>
      <c r="V1212" s="29">
        <v>6</v>
      </c>
      <c r="W1212" s="29" t="s">
        <v>396</v>
      </c>
      <c r="X1212" s="29" t="s">
        <v>18013</v>
      </c>
      <c r="Y1212" s="29" t="s">
        <v>15932</v>
      </c>
      <c r="Z1212" s="29" t="s">
        <v>18014</v>
      </c>
      <c r="AA1212" s="29" t="s">
        <v>18014</v>
      </c>
      <c r="AB1212" s="29" t="s">
        <v>1165</v>
      </c>
      <c r="AC1212" s="29" t="s">
        <v>1166</v>
      </c>
      <c r="AD1212" s="29" t="s">
        <v>145</v>
      </c>
      <c r="AE1212" s="29" t="s">
        <v>18015</v>
      </c>
      <c r="AF1212" s="29" t="s">
        <v>18016</v>
      </c>
      <c r="AG1212" s="29">
        <v>-5</v>
      </c>
      <c r="AH1212" s="29" t="s">
        <v>18016</v>
      </c>
      <c r="AI1212" s="29" t="s">
        <v>18017</v>
      </c>
      <c r="AJ1212" s="29">
        <v>101</v>
      </c>
      <c r="AK1212" s="29" t="s">
        <v>18018</v>
      </c>
      <c r="AL1212" s="29" t="s">
        <v>18019</v>
      </c>
      <c r="AM1212" s="29">
        <v>3874</v>
      </c>
      <c r="AN1212" s="1">
        <f t="shared" si="66"/>
        <v>1</v>
      </c>
      <c r="AO1212" s="1">
        <f t="shared" si="67"/>
        <v>1</v>
      </c>
      <c r="AP1212" s="30">
        <f t="shared" si="68"/>
        <v>46297</v>
      </c>
      <c r="AQ1212" s="1" t="str">
        <f>IF(COUNTIF('同场线路Rotas do mesmo SC'!A:A,C1212)&gt;0,"Sim","Não")</f>
        <v>Não</v>
      </c>
      <c r="AR1212" s="1" t="str">
        <f>IF(COUNTIF(揽收业务网点!A:A,P1212)&gt;0,"Sim","Não")</f>
        <v>Sim</v>
      </c>
    </row>
    <row r="1213" spans="1:44">
      <c r="A1213" s="29" t="s">
        <v>18020</v>
      </c>
      <c r="B1213" s="29" t="s">
        <v>379</v>
      </c>
      <c r="C1213" s="29" t="s">
        <v>5034</v>
      </c>
      <c r="D1213" s="29" t="s">
        <v>381</v>
      </c>
      <c r="E1213" s="29" t="s">
        <v>640</v>
      </c>
      <c r="F1213" s="29" t="s">
        <v>383</v>
      </c>
      <c r="G1213" s="29"/>
      <c r="H1213" s="29" t="s">
        <v>5035</v>
      </c>
      <c r="I1213" s="29" t="s">
        <v>663</v>
      </c>
      <c r="J1213" s="29" t="s">
        <v>597</v>
      </c>
      <c r="K1213" s="29" t="s">
        <v>387</v>
      </c>
      <c r="L1213" s="29" t="s">
        <v>598</v>
      </c>
      <c r="M1213" s="29" t="s">
        <v>5036</v>
      </c>
      <c r="N1213" s="29" t="s">
        <v>5037</v>
      </c>
      <c r="O1213" s="29" t="s">
        <v>5038</v>
      </c>
      <c r="P1213" s="29" t="s">
        <v>98</v>
      </c>
      <c r="Q1213" s="29" t="s">
        <v>94</v>
      </c>
      <c r="R1213" s="29" t="s">
        <v>18021</v>
      </c>
      <c r="S1213" s="29" t="s">
        <v>18021</v>
      </c>
      <c r="T1213" s="29" t="s">
        <v>18022</v>
      </c>
      <c r="U1213" s="29" t="s">
        <v>18023</v>
      </c>
      <c r="V1213" s="29">
        <v>352</v>
      </c>
      <c r="W1213" s="29" t="s">
        <v>396</v>
      </c>
      <c r="X1213" s="29" t="s">
        <v>18024</v>
      </c>
      <c r="Y1213" s="29" t="s">
        <v>16118</v>
      </c>
      <c r="Z1213" s="29" t="s">
        <v>18025</v>
      </c>
      <c r="AA1213" s="29" t="s">
        <v>18025</v>
      </c>
      <c r="AB1213" s="29" t="s">
        <v>601</v>
      </c>
      <c r="AC1213" s="29" t="s">
        <v>602</v>
      </c>
      <c r="AD1213" s="29" t="s">
        <v>94</v>
      </c>
      <c r="AE1213" s="29" t="s">
        <v>15574</v>
      </c>
      <c r="AF1213" s="29" t="s">
        <v>18026</v>
      </c>
      <c r="AG1213" s="29">
        <v>257</v>
      </c>
      <c r="AH1213" s="29" t="s">
        <v>18026</v>
      </c>
      <c r="AI1213" s="29" t="s">
        <v>18027</v>
      </c>
      <c r="AJ1213" s="29">
        <v>74</v>
      </c>
      <c r="AK1213" s="29" t="s">
        <v>18028</v>
      </c>
      <c r="AL1213" s="29" t="s">
        <v>18029</v>
      </c>
      <c r="AM1213" s="29">
        <v>3016</v>
      </c>
      <c r="AN1213" s="1">
        <f t="shared" si="66"/>
        <v>1</v>
      </c>
      <c r="AO1213" s="1">
        <f t="shared" si="67"/>
        <v>1</v>
      </c>
      <c r="AP1213" s="30">
        <f t="shared" si="68"/>
        <v>46297</v>
      </c>
      <c r="AQ1213" s="1" t="str">
        <f>IF(COUNTIF('同场线路Rotas do mesmo SC'!A:A,C1213)&gt;0,"Sim","Não")</f>
        <v>Não</v>
      </c>
      <c r="AR1213" s="1" t="str">
        <f>IF(COUNTIF(揽收业务网点!A:A,P1213)&gt;0,"Sim","Não")</f>
        <v>Sim</v>
      </c>
    </row>
    <row r="1214" spans="1:44">
      <c r="A1214" s="29" t="s">
        <v>18030</v>
      </c>
      <c r="B1214" s="29" t="s">
        <v>379</v>
      </c>
      <c r="C1214" s="29" t="s">
        <v>18031</v>
      </c>
      <c r="D1214" s="29" t="s">
        <v>381</v>
      </c>
      <c r="E1214" s="29" t="s">
        <v>382</v>
      </c>
      <c r="F1214" s="29" t="s">
        <v>383</v>
      </c>
      <c r="G1214" s="29">
        <v>32</v>
      </c>
      <c r="H1214" s="29" t="s">
        <v>18032</v>
      </c>
      <c r="I1214" s="29" t="s">
        <v>2105</v>
      </c>
      <c r="J1214" s="29" t="s">
        <v>2106</v>
      </c>
      <c r="K1214" s="29" t="s">
        <v>387</v>
      </c>
      <c r="L1214" s="29" t="s">
        <v>2107</v>
      </c>
      <c r="M1214" s="29" t="s">
        <v>18033</v>
      </c>
      <c r="N1214" s="29" t="s">
        <v>18034</v>
      </c>
      <c r="O1214" s="29" t="s">
        <v>706</v>
      </c>
      <c r="P1214" s="29" t="s">
        <v>707</v>
      </c>
      <c r="Q1214" s="29" t="s">
        <v>2</v>
      </c>
      <c r="R1214" s="29" t="s">
        <v>18035</v>
      </c>
      <c r="S1214" s="29" t="s">
        <v>18036</v>
      </c>
      <c r="T1214" s="29" t="s">
        <v>18037</v>
      </c>
      <c r="U1214" s="29" t="s">
        <v>4378</v>
      </c>
      <c r="V1214" s="29">
        <v>196</v>
      </c>
      <c r="W1214" s="29" t="s">
        <v>396</v>
      </c>
      <c r="X1214" s="29" t="s">
        <v>18038</v>
      </c>
      <c r="Y1214" s="29" t="s">
        <v>723</v>
      </c>
      <c r="Z1214" s="29" t="s">
        <v>18039</v>
      </c>
      <c r="AA1214" s="29" t="s">
        <v>18039</v>
      </c>
      <c r="AB1214" s="29" t="s">
        <v>5871</v>
      </c>
      <c r="AC1214" s="29" t="s">
        <v>5872</v>
      </c>
      <c r="AD1214" s="29" t="s">
        <v>2</v>
      </c>
      <c r="AE1214" s="29" t="s">
        <v>7271</v>
      </c>
      <c r="AF1214" s="29" t="s">
        <v>18040</v>
      </c>
      <c r="AG1214" s="29">
        <v>-1</v>
      </c>
      <c r="AH1214" s="29" t="s">
        <v>18040</v>
      </c>
      <c r="AI1214" s="29"/>
      <c r="AJ1214" s="29">
        <v>73</v>
      </c>
      <c r="AK1214" s="29" t="s">
        <v>18041</v>
      </c>
      <c r="AL1214" s="29" t="s">
        <v>18042</v>
      </c>
      <c r="AM1214" s="29">
        <v>377</v>
      </c>
      <c r="AN1214" s="1">
        <f t="shared" si="66"/>
        <v>1</v>
      </c>
      <c r="AO1214" s="1">
        <f t="shared" si="67"/>
        <v>0</v>
      </c>
      <c r="AP1214" s="30">
        <f t="shared" si="68"/>
        <v>46297</v>
      </c>
      <c r="AQ1214" s="1" t="str">
        <f>IF(COUNTIF('同场线路Rotas do mesmo SC'!A:A,C1214)&gt;0,"Sim","Não")</f>
        <v>Não</v>
      </c>
      <c r="AR1214" s="1" t="str">
        <f>IF(COUNTIF(揽收业务网点!A:A,P1214)&gt;0,"Sim","Não")</f>
        <v>Não</v>
      </c>
    </row>
    <row r="1215" spans="1:44">
      <c r="A1215" s="29" t="s">
        <v>18043</v>
      </c>
      <c r="B1215" s="29" t="s">
        <v>379</v>
      </c>
      <c r="C1215" s="29" t="s">
        <v>5049</v>
      </c>
      <c r="D1215" s="29" t="s">
        <v>381</v>
      </c>
      <c r="E1215" s="29" t="s">
        <v>382</v>
      </c>
      <c r="F1215" s="29" t="s">
        <v>383</v>
      </c>
      <c r="G1215" s="29">
        <v>60</v>
      </c>
      <c r="H1215" s="29" t="s">
        <v>5050</v>
      </c>
      <c r="I1215" s="29" t="s">
        <v>868</v>
      </c>
      <c r="J1215" s="29" t="s">
        <v>5051</v>
      </c>
      <c r="K1215" s="29" t="s">
        <v>387</v>
      </c>
      <c r="L1215" s="29" t="s">
        <v>5052</v>
      </c>
      <c r="M1215" s="29" t="s">
        <v>5051</v>
      </c>
      <c r="N1215" s="29" t="s">
        <v>5053</v>
      </c>
      <c r="O1215" s="29" t="s">
        <v>2341</v>
      </c>
      <c r="P1215" s="29" t="s">
        <v>2342</v>
      </c>
      <c r="Q1215" s="29" t="s">
        <v>5</v>
      </c>
      <c r="R1215" s="29" t="s">
        <v>18044</v>
      </c>
      <c r="S1215" s="29" t="s">
        <v>18045</v>
      </c>
      <c r="T1215" s="29" t="s">
        <v>18046</v>
      </c>
      <c r="U1215" s="29" t="s">
        <v>18047</v>
      </c>
      <c r="V1215" s="29">
        <v>976</v>
      </c>
      <c r="W1215" s="29" t="s">
        <v>396</v>
      </c>
      <c r="X1215" s="29" t="s">
        <v>18048</v>
      </c>
      <c r="Y1215" s="29" t="s">
        <v>7271</v>
      </c>
      <c r="Z1215" s="29" t="s">
        <v>18049</v>
      </c>
      <c r="AA1215" s="29" t="s">
        <v>18049</v>
      </c>
      <c r="AB1215" s="29" t="s">
        <v>5060</v>
      </c>
      <c r="AC1215" s="29" t="s">
        <v>5061</v>
      </c>
      <c r="AD1215" s="29" t="s">
        <v>5</v>
      </c>
      <c r="AE1215" s="29" t="s">
        <v>4385</v>
      </c>
      <c r="AF1215" s="29" t="s">
        <v>18050</v>
      </c>
      <c r="AG1215" s="29">
        <v>-74</v>
      </c>
      <c r="AH1215" s="29" t="s">
        <v>18050</v>
      </c>
      <c r="AI1215" s="29" t="s">
        <v>18051</v>
      </c>
      <c r="AJ1215" s="29">
        <v>118</v>
      </c>
      <c r="AK1215" s="29" t="s">
        <v>18052</v>
      </c>
      <c r="AL1215" s="29" t="s">
        <v>18053</v>
      </c>
      <c r="AM1215" s="29">
        <v>1646</v>
      </c>
      <c r="AN1215" s="1">
        <f t="shared" si="66"/>
        <v>1</v>
      </c>
      <c r="AO1215" s="1">
        <f t="shared" si="67"/>
        <v>1</v>
      </c>
      <c r="AP1215" s="30">
        <f t="shared" si="68"/>
        <v>46297</v>
      </c>
      <c r="AQ1215" s="1" t="str">
        <f>IF(COUNTIF('同场线路Rotas do mesmo SC'!A:A,C1215)&gt;0,"Sim","Não")</f>
        <v>Não</v>
      </c>
      <c r="AR1215" s="1" t="str">
        <f>IF(COUNTIF(揽收业务网点!A:A,P1215)&gt;0,"Sim","Não")</f>
        <v>Não</v>
      </c>
    </row>
    <row r="1216" spans="1:44">
      <c r="A1216" s="29" t="s">
        <v>18054</v>
      </c>
      <c r="B1216" s="29" t="s">
        <v>379</v>
      </c>
      <c r="C1216" s="29" t="s">
        <v>18055</v>
      </c>
      <c r="D1216" s="29" t="s">
        <v>381</v>
      </c>
      <c r="E1216" s="29" t="s">
        <v>382</v>
      </c>
      <c r="F1216" s="29" t="s">
        <v>383</v>
      </c>
      <c r="G1216" s="29">
        <v>43</v>
      </c>
      <c r="H1216" s="29" t="s">
        <v>10372</v>
      </c>
      <c r="I1216" s="29" t="s">
        <v>868</v>
      </c>
      <c r="J1216" s="29" t="s">
        <v>1979</v>
      </c>
      <c r="K1216" s="29" t="s">
        <v>411</v>
      </c>
      <c r="L1216" s="29" t="s">
        <v>1980</v>
      </c>
      <c r="M1216" s="29" t="s">
        <v>7223</v>
      </c>
      <c r="N1216" s="29" t="s">
        <v>7224</v>
      </c>
      <c r="O1216" s="29" t="s">
        <v>653</v>
      </c>
      <c r="P1216" s="29" t="s">
        <v>654</v>
      </c>
      <c r="Q1216" s="29" t="s">
        <v>11</v>
      </c>
      <c r="R1216" s="29" t="s">
        <v>11680</v>
      </c>
      <c r="S1216" s="29" t="s">
        <v>11680</v>
      </c>
      <c r="T1216" s="29" t="s">
        <v>18056</v>
      </c>
      <c r="U1216" s="29" t="s">
        <v>18057</v>
      </c>
      <c r="V1216" s="29">
        <v>270</v>
      </c>
      <c r="W1216" s="29" t="s">
        <v>396</v>
      </c>
      <c r="X1216" s="29" t="s">
        <v>18058</v>
      </c>
      <c r="Y1216" s="29" t="s">
        <v>15183</v>
      </c>
      <c r="Z1216" s="29" t="s">
        <v>18059</v>
      </c>
      <c r="AA1216" s="29" t="s">
        <v>18059</v>
      </c>
      <c r="AB1216" s="29" t="s">
        <v>5913</v>
      </c>
      <c r="AC1216" s="29" t="s">
        <v>5914</v>
      </c>
      <c r="AD1216" s="29" t="s">
        <v>11</v>
      </c>
      <c r="AE1216" s="29" t="s">
        <v>15654</v>
      </c>
      <c r="AF1216" s="29" t="s">
        <v>18060</v>
      </c>
      <c r="AG1216" s="29">
        <v>-66</v>
      </c>
      <c r="AH1216" s="29" t="s">
        <v>18060</v>
      </c>
      <c r="AI1216" s="29" t="s">
        <v>18061</v>
      </c>
      <c r="AJ1216" s="29">
        <v>18</v>
      </c>
      <c r="AK1216" s="29" t="s">
        <v>18062</v>
      </c>
      <c r="AL1216" s="29" t="s">
        <v>18063</v>
      </c>
      <c r="AM1216" s="29">
        <v>57</v>
      </c>
      <c r="AN1216" s="1">
        <f t="shared" si="66"/>
        <v>1</v>
      </c>
      <c r="AO1216" s="1">
        <f t="shared" si="67"/>
        <v>1</v>
      </c>
      <c r="AP1216" s="30">
        <f t="shared" si="68"/>
        <v>46297</v>
      </c>
      <c r="AQ1216" s="1" t="str">
        <f>IF(COUNTIF('同场线路Rotas do mesmo SC'!A:A,C1216)&gt;0,"Sim","Não")</f>
        <v>Não</v>
      </c>
      <c r="AR1216" s="1" t="str">
        <f>IF(COUNTIF(揽收业务网点!A:A,P1216)&gt;0,"Sim","Não")</f>
        <v>Não</v>
      </c>
    </row>
    <row r="1217" spans="1:44">
      <c r="A1217" s="29" t="s">
        <v>18064</v>
      </c>
      <c r="B1217" s="29" t="s">
        <v>379</v>
      </c>
      <c r="C1217" s="29" t="s">
        <v>5067</v>
      </c>
      <c r="D1217" s="29" t="s">
        <v>381</v>
      </c>
      <c r="E1217" s="29" t="s">
        <v>382</v>
      </c>
      <c r="F1217" s="29" t="s">
        <v>383</v>
      </c>
      <c r="G1217" s="29">
        <v>30</v>
      </c>
      <c r="H1217" s="29" t="s">
        <v>6289</v>
      </c>
      <c r="I1217" s="29" t="s">
        <v>868</v>
      </c>
      <c r="J1217" s="29" t="s">
        <v>2187</v>
      </c>
      <c r="K1217" s="29" t="s">
        <v>387</v>
      </c>
      <c r="L1217" s="29" t="s">
        <v>2188</v>
      </c>
      <c r="M1217" s="29" t="s">
        <v>6290</v>
      </c>
      <c r="N1217" s="29" t="s">
        <v>6291</v>
      </c>
      <c r="O1217" s="29" t="s">
        <v>653</v>
      </c>
      <c r="P1217" s="29" t="s">
        <v>654</v>
      </c>
      <c r="Q1217" s="29" t="s">
        <v>11</v>
      </c>
      <c r="R1217" s="29" t="s">
        <v>18065</v>
      </c>
      <c r="S1217" s="29" t="s">
        <v>18066</v>
      </c>
      <c r="T1217" s="29" t="s">
        <v>9285</v>
      </c>
      <c r="U1217" s="29" t="s">
        <v>18067</v>
      </c>
      <c r="V1217" s="29">
        <v>1354</v>
      </c>
      <c r="W1217" s="29" t="s">
        <v>896</v>
      </c>
      <c r="X1217" s="29" t="s">
        <v>18068</v>
      </c>
      <c r="Y1217" s="29" t="s">
        <v>16514</v>
      </c>
      <c r="Z1217" s="29" t="s">
        <v>18069</v>
      </c>
      <c r="AA1217" s="29" t="s">
        <v>18069</v>
      </c>
      <c r="AB1217" s="29" t="s">
        <v>5077</v>
      </c>
      <c r="AC1217" s="29" t="s">
        <v>5078</v>
      </c>
      <c r="AD1217" s="29" t="s">
        <v>11</v>
      </c>
      <c r="AE1217" s="29" t="s">
        <v>18070</v>
      </c>
      <c r="AF1217" s="29" t="s">
        <v>15918</v>
      </c>
      <c r="AG1217" s="29">
        <v>-39</v>
      </c>
      <c r="AH1217" s="29" t="s">
        <v>15918</v>
      </c>
      <c r="AI1217" s="29" t="s">
        <v>18071</v>
      </c>
      <c r="AJ1217" s="29">
        <v>114</v>
      </c>
      <c r="AK1217" s="29" t="s">
        <v>18072</v>
      </c>
      <c r="AL1217" s="29" t="s">
        <v>18073</v>
      </c>
      <c r="AM1217" s="29">
        <v>106</v>
      </c>
      <c r="AN1217" s="1">
        <f t="shared" si="66"/>
        <v>1</v>
      </c>
      <c r="AO1217" s="1">
        <f t="shared" si="67"/>
        <v>1</v>
      </c>
      <c r="AP1217" s="30">
        <f t="shared" si="68"/>
        <v>46297</v>
      </c>
      <c r="AQ1217" s="1" t="str">
        <f>IF(COUNTIF('同场线路Rotas do mesmo SC'!A:A,C1217)&gt;0,"Sim","Não")</f>
        <v>Não</v>
      </c>
      <c r="AR1217" s="1" t="str">
        <f>IF(COUNTIF(揽收业务网点!A:A,P1217)&gt;0,"Sim","Não")</f>
        <v>Não</v>
      </c>
    </row>
    <row r="1218" spans="1:44">
      <c r="A1218" s="29" t="s">
        <v>18074</v>
      </c>
      <c r="B1218" s="29" t="s">
        <v>379</v>
      </c>
      <c r="C1218" s="29" t="s">
        <v>1098</v>
      </c>
      <c r="D1218" s="29" t="s">
        <v>381</v>
      </c>
      <c r="E1218" s="29" t="s">
        <v>640</v>
      </c>
      <c r="F1218" s="29" t="s">
        <v>383</v>
      </c>
      <c r="G1218" s="29">
        <v>156</v>
      </c>
      <c r="H1218" s="29" t="s">
        <v>1099</v>
      </c>
      <c r="I1218" s="29" t="s">
        <v>702</v>
      </c>
      <c r="J1218" s="29" t="s">
        <v>1100</v>
      </c>
      <c r="K1218" s="29" t="s">
        <v>387</v>
      </c>
      <c r="L1218" s="29" t="s">
        <v>1101</v>
      </c>
      <c r="M1218" s="29" t="s">
        <v>1102</v>
      </c>
      <c r="N1218" s="29" t="s">
        <v>1103</v>
      </c>
      <c r="O1218" s="29" t="s">
        <v>1104</v>
      </c>
      <c r="P1218" s="29" t="s">
        <v>167</v>
      </c>
      <c r="Q1218" s="29" t="s">
        <v>168</v>
      </c>
      <c r="R1218" s="29" t="s">
        <v>18075</v>
      </c>
      <c r="S1218" s="29" t="s">
        <v>18075</v>
      </c>
      <c r="T1218" s="29" t="s">
        <v>18076</v>
      </c>
      <c r="U1218" s="29" t="s">
        <v>18077</v>
      </c>
      <c r="V1218" s="29">
        <v>82</v>
      </c>
      <c r="W1218" s="29" t="s">
        <v>396</v>
      </c>
      <c r="X1218" s="29" t="s">
        <v>18078</v>
      </c>
      <c r="Y1218" s="29" t="s">
        <v>17151</v>
      </c>
      <c r="Z1218" s="29" t="s">
        <v>18079</v>
      </c>
      <c r="AA1218" s="29" t="s">
        <v>18079</v>
      </c>
      <c r="AB1218" s="29" t="s">
        <v>1111</v>
      </c>
      <c r="AC1218" s="29" t="s">
        <v>1112</v>
      </c>
      <c r="AD1218" s="29" t="s">
        <v>168</v>
      </c>
      <c r="AE1218" s="29" t="s">
        <v>18080</v>
      </c>
      <c r="AF1218" s="29" t="s">
        <v>18081</v>
      </c>
      <c r="AG1218" s="29">
        <v>-142</v>
      </c>
      <c r="AH1218" s="29" t="s">
        <v>18081</v>
      </c>
      <c r="AI1218" s="29" t="s">
        <v>18082</v>
      </c>
      <c r="AJ1218" s="29">
        <v>38</v>
      </c>
      <c r="AK1218" s="29" t="s">
        <v>18083</v>
      </c>
      <c r="AL1218" s="29" t="s">
        <v>18084</v>
      </c>
      <c r="AM1218" s="29">
        <v>1811</v>
      </c>
      <c r="AN1218" s="1">
        <f t="shared" si="66"/>
        <v>1</v>
      </c>
      <c r="AO1218" s="1">
        <f t="shared" si="67"/>
        <v>1</v>
      </c>
      <c r="AP1218" s="30">
        <f t="shared" si="68"/>
        <v>46298</v>
      </c>
      <c r="AQ1218" s="1" t="str">
        <f>IF(COUNTIF('同场线路Rotas do mesmo SC'!A:A,C1218)&gt;0,"Sim","Não")</f>
        <v>Não</v>
      </c>
      <c r="AR1218" s="1" t="str">
        <f>IF(COUNTIF(揽收业务网点!A:A,P1218)&gt;0,"Sim","Não")</f>
        <v>Sim</v>
      </c>
    </row>
    <row r="1219" spans="1:44">
      <c r="A1219" s="29" t="s">
        <v>18085</v>
      </c>
      <c r="B1219" s="29" t="s">
        <v>379</v>
      </c>
      <c r="C1219" s="29" t="s">
        <v>5097</v>
      </c>
      <c r="D1219" s="29" t="s">
        <v>381</v>
      </c>
      <c r="E1219" s="29" t="s">
        <v>640</v>
      </c>
      <c r="F1219" s="29" t="s">
        <v>847</v>
      </c>
      <c r="G1219" s="29">
        <v>8</v>
      </c>
      <c r="H1219" s="29" t="s">
        <v>5098</v>
      </c>
      <c r="I1219" s="29" t="s">
        <v>385</v>
      </c>
      <c r="J1219" s="29" t="s">
        <v>4160</v>
      </c>
      <c r="K1219" s="29" t="s">
        <v>387</v>
      </c>
      <c r="L1219" s="29" t="s">
        <v>4161</v>
      </c>
      <c r="M1219" s="29" t="s">
        <v>5099</v>
      </c>
      <c r="N1219" s="29" t="s">
        <v>5100</v>
      </c>
      <c r="O1219" s="29" t="s">
        <v>5101</v>
      </c>
      <c r="P1219" s="29" t="s">
        <v>154</v>
      </c>
      <c r="Q1219" s="29" t="s">
        <v>145</v>
      </c>
      <c r="R1219" s="29" t="s">
        <v>18086</v>
      </c>
      <c r="S1219" s="29" t="s">
        <v>18086</v>
      </c>
      <c r="T1219" s="29" t="s">
        <v>18087</v>
      </c>
      <c r="U1219" s="29" t="s">
        <v>18088</v>
      </c>
      <c r="V1219" s="29">
        <v>60</v>
      </c>
      <c r="W1219" s="29" t="s">
        <v>396</v>
      </c>
      <c r="X1219" s="29" t="s">
        <v>18089</v>
      </c>
      <c r="Y1219" s="29" t="s">
        <v>18090</v>
      </c>
      <c r="Z1219" s="29" t="s">
        <v>18091</v>
      </c>
      <c r="AA1219" s="29" t="s">
        <v>18091</v>
      </c>
      <c r="AB1219" s="29" t="s">
        <v>1165</v>
      </c>
      <c r="AC1219" s="29" t="s">
        <v>1166</v>
      </c>
      <c r="AD1219" s="29" t="s">
        <v>145</v>
      </c>
      <c r="AE1219" s="29" t="s">
        <v>18092</v>
      </c>
      <c r="AF1219" s="29" t="s">
        <v>18093</v>
      </c>
      <c r="AG1219" s="29">
        <v>-12</v>
      </c>
      <c r="AH1219" s="29" t="s">
        <v>18093</v>
      </c>
      <c r="AI1219" s="29" t="s">
        <v>16810</v>
      </c>
      <c r="AJ1219" s="29">
        <v>49</v>
      </c>
      <c r="AK1219" s="29" t="s">
        <v>18094</v>
      </c>
      <c r="AL1219" s="29" t="s">
        <v>18095</v>
      </c>
      <c r="AM1219" s="29">
        <v>490</v>
      </c>
      <c r="AN1219" s="1">
        <f t="shared" si="66"/>
        <v>1</v>
      </c>
      <c r="AO1219" s="1">
        <f t="shared" si="67"/>
        <v>1</v>
      </c>
      <c r="AP1219" s="30">
        <f t="shared" si="68"/>
        <v>46297</v>
      </c>
      <c r="AQ1219" s="1" t="str">
        <f>IF(COUNTIF('同场线路Rotas do mesmo SC'!A:A,C1219)&gt;0,"Sim","Não")</f>
        <v>Não</v>
      </c>
      <c r="AR1219" s="1" t="str">
        <f>IF(COUNTIF(揽收业务网点!A:A,P1219)&gt;0,"Sim","Não")</f>
        <v>Sim</v>
      </c>
    </row>
    <row r="1220" spans="1:44">
      <c r="A1220" s="29" t="s">
        <v>18096</v>
      </c>
      <c r="B1220" s="29" t="s">
        <v>379</v>
      </c>
      <c r="C1220" s="29" t="s">
        <v>18097</v>
      </c>
      <c r="D1220" s="29" t="s">
        <v>381</v>
      </c>
      <c r="E1220" s="29" t="s">
        <v>382</v>
      </c>
      <c r="F1220" s="29" t="s">
        <v>383</v>
      </c>
      <c r="G1220" s="29">
        <v>115</v>
      </c>
      <c r="H1220" s="29" t="s">
        <v>18098</v>
      </c>
      <c r="I1220" s="29" t="s">
        <v>702</v>
      </c>
      <c r="J1220" s="29" t="s">
        <v>16369</v>
      </c>
      <c r="K1220" s="29" t="s">
        <v>387</v>
      </c>
      <c r="L1220" s="29" t="s">
        <v>16370</v>
      </c>
      <c r="M1220" s="29" t="s">
        <v>18099</v>
      </c>
      <c r="N1220" s="29" t="s">
        <v>18100</v>
      </c>
      <c r="O1220" s="29" t="s">
        <v>756</v>
      </c>
      <c r="P1220" s="29" t="s">
        <v>757</v>
      </c>
      <c r="Q1220" s="29" t="s">
        <v>142</v>
      </c>
      <c r="R1220" s="29" t="s">
        <v>6985</v>
      </c>
      <c r="S1220" s="29" t="s">
        <v>12367</v>
      </c>
      <c r="T1220" s="29" t="s">
        <v>18101</v>
      </c>
      <c r="U1220" s="29" t="s">
        <v>18102</v>
      </c>
      <c r="V1220" s="29">
        <v>608</v>
      </c>
      <c r="W1220" s="29" t="s">
        <v>396</v>
      </c>
      <c r="X1220" s="29" t="s">
        <v>18103</v>
      </c>
      <c r="Y1220" s="29" t="s">
        <v>2309</v>
      </c>
      <c r="Z1220" s="29" t="s">
        <v>18104</v>
      </c>
      <c r="AA1220" s="29" t="s">
        <v>18104</v>
      </c>
      <c r="AB1220" s="29" t="s">
        <v>18105</v>
      </c>
      <c r="AC1220" s="29" t="s">
        <v>18106</v>
      </c>
      <c r="AD1220" s="29" t="s">
        <v>142</v>
      </c>
      <c r="AE1220" s="29" t="s">
        <v>15447</v>
      </c>
      <c r="AF1220" s="29" t="s">
        <v>18107</v>
      </c>
      <c r="AG1220" s="29">
        <v>-1589</v>
      </c>
      <c r="AH1220" s="29" t="s">
        <v>18107</v>
      </c>
      <c r="AI1220" s="29" t="s">
        <v>18108</v>
      </c>
      <c r="AJ1220" s="29">
        <v>163</v>
      </c>
      <c r="AK1220" s="29" t="s">
        <v>18109</v>
      </c>
      <c r="AL1220" s="29" t="s">
        <v>18110</v>
      </c>
      <c r="AM1220" s="29">
        <v>287</v>
      </c>
      <c r="AN1220" s="1">
        <f t="shared" si="66"/>
        <v>1</v>
      </c>
      <c r="AO1220" s="1">
        <f t="shared" si="67"/>
        <v>1</v>
      </c>
      <c r="AP1220" s="30">
        <f t="shared" si="68"/>
        <v>46298</v>
      </c>
      <c r="AQ1220" s="1" t="str">
        <f>IF(COUNTIF('同场线路Rotas do mesmo SC'!A:A,C1220)&gt;0,"Sim","Não")</f>
        <v>Não</v>
      </c>
      <c r="AR1220" s="1" t="str">
        <f>IF(COUNTIF(揽收业务网点!A:A,P1220)&gt;0,"Sim","Não")</f>
        <v>Não</v>
      </c>
    </row>
    <row r="1221" spans="1:44">
      <c r="A1221" s="29" t="s">
        <v>18111</v>
      </c>
      <c r="B1221" s="29" t="s">
        <v>379</v>
      </c>
      <c r="C1221" s="29" t="s">
        <v>5114</v>
      </c>
      <c r="D1221" s="29" t="s">
        <v>381</v>
      </c>
      <c r="E1221" s="29" t="s">
        <v>382</v>
      </c>
      <c r="F1221" s="29" t="s">
        <v>383</v>
      </c>
      <c r="G1221" s="29">
        <v>60</v>
      </c>
      <c r="H1221" s="29" t="s">
        <v>5115</v>
      </c>
      <c r="I1221" s="29" t="s">
        <v>385</v>
      </c>
      <c r="J1221" s="29" t="s">
        <v>5116</v>
      </c>
      <c r="K1221" s="29" t="s">
        <v>387</v>
      </c>
      <c r="L1221" s="29" t="s">
        <v>5117</v>
      </c>
      <c r="M1221" s="29" t="s">
        <v>5118</v>
      </c>
      <c r="N1221" s="29" t="s">
        <v>5119</v>
      </c>
      <c r="O1221" s="29" t="s">
        <v>1903</v>
      </c>
      <c r="P1221" s="29" t="s">
        <v>1904</v>
      </c>
      <c r="Q1221" s="29" t="s">
        <v>70</v>
      </c>
      <c r="R1221" s="29" t="s">
        <v>18112</v>
      </c>
      <c r="S1221" s="29" t="s">
        <v>18113</v>
      </c>
      <c r="T1221" s="29" t="s">
        <v>18114</v>
      </c>
      <c r="U1221" s="29" t="s">
        <v>18115</v>
      </c>
      <c r="V1221" s="29">
        <v>382</v>
      </c>
      <c r="W1221" s="29" t="s">
        <v>396</v>
      </c>
      <c r="X1221" s="29" t="s">
        <v>18116</v>
      </c>
      <c r="Y1221" s="29" t="s">
        <v>7271</v>
      </c>
      <c r="Z1221" s="29" t="s">
        <v>18117</v>
      </c>
      <c r="AA1221" s="29" t="s">
        <v>18117</v>
      </c>
      <c r="AB1221" s="29" t="s">
        <v>5126</v>
      </c>
      <c r="AC1221" s="29" t="s">
        <v>5127</v>
      </c>
      <c r="AD1221" s="29" t="s">
        <v>70</v>
      </c>
      <c r="AE1221" s="29" t="s">
        <v>4385</v>
      </c>
      <c r="AF1221" s="29" t="s">
        <v>18118</v>
      </c>
      <c r="AG1221" s="29">
        <v>-117</v>
      </c>
      <c r="AH1221" s="29" t="s">
        <v>18118</v>
      </c>
      <c r="AI1221" s="29" t="s">
        <v>18119</v>
      </c>
      <c r="AJ1221" s="29">
        <v>178</v>
      </c>
      <c r="AK1221" s="29" t="s">
        <v>18120</v>
      </c>
      <c r="AL1221" s="29" t="s">
        <v>18121</v>
      </c>
      <c r="AM1221" s="29">
        <v>314</v>
      </c>
      <c r="AN1221" s="1">
        <f t="shared" si="66"/>
        <v>1</v>
      </c>
      <c r="AO1221" s="1">
        <f t="shared" si="67"/>
        <v>1</v>
      </c>
      <c r="AP1221" s="30">
        <f t="shared" si="68"/>
        <v>46297</v>
      </c>
      <c r="AQ1221" s="1" t="str">
        <f>IF(COUNTIF('同场线路Rotas do mesmo SC'!A:A,C1221)&gt;0,"Sim","Não")</f>
        <v>Não</v>
      </c>
      <c r="AR1221" s="1" t="str">
        <f>IF(COUNTIF(揽收业务网点!A:A,P1221)&gt;0,"Sim","Não")</f>
        <v>Não</v>
      </c>
    </row>
    <row r="1222" spans="1:44">
      <c r="A1222" s="29" t="s">
        <v>18122</v>
      </c>
      <c r="B1222" s="29" t="s">
        <v>379</v>
      </c>
      <c r="C1222" s="29" t="s">
        <v>5133</v>
      </c>
      <c r="D1222" s="29" t="s">
        <v>381</v>
      </c>
      <c r="E1222" s="29" t="s">
        <v>382</v>
      </c>
      <c r="F1222" s="29" t="s">
        <v>732</v>
      </c>
      <c r="G1222" s="29">
        <v>138</v>
      </c>
      <c r="H1222" s="29" t="s">
        <v>5134</v>
      </c>
      <c r="I1222" s="29" t="s">
        <v>868</v>
      </c>
      <c r="J1222" s="29" t="s">
        <v>2437</v>
      </c>
      <c r="K1222" s="29" t="s">
        <v>387</v>
      </c>
      <c r="L1222" s="29" t="s">
        <v>2438</v>
      </c>
      <c r="M1222" s="29" t="s">
        <v>5135</v>
      </c>
      <c r="N1222" s="29" t="s">
        <v>5136</v>
      </c>
      <c r="O1222" s="29" t="s">
        <v>1111</v>
      </c>
      <c r="P1222" s="29" t="s">
        <v>1112</v>
      </c>
      <c r="Q1222" s="29" t="s">
        <v>168</v>
      </c>
      <c r="R1222" s="29" t="s">
        <v>18123</v>
      </c>
      <c r="S1222" s="29" t="s">
        <v>10375</v>
      </c>
      <c r="T1222" s="29" t="s">
        <v>18124</v>
      </c>
      <c r="U1222" s="29" t="s">
        <v>16577</v>
      </c>
      <c r="V1222" s="29">
        <v>222</v>
      </c>
      <c r="W1222" s="29" t="s">
        <v>396</v>
      </c>
      <c r="X1222" s="29" t="s">
        <v>18125</v>
      </c>
      <c r="Y1222" s="29" t="s">
        <v>2812</v>
      </c>
      <c r="Z1222" s="29" t="s">
        <v>18126</v>
      </c>
      <c r="AA1222" s="29" t="s">
        <v>18126</v>
      </c>
      <c r="AB1222" s="29" t="s">
        <v>5143</v>
      </c>
      <c r="AC1222" s="29" t="s">
        <v>5144</v>
      </c>
      <c r="AD1222" s="29" t="s">
        <v>168</v>
      </c>
      <c r="AE1222" s="29" t="s">
        <v>18127</v>
      </c>
      <c r="AF1222" s="29" t="s">
        <v>7271</v>
      </c>
      <c r="AG1222" s="29">
        <v>-14</v>
      </c>
      <c r="AH1222" s="29" t="s">
        <v>7271</v>
      </c>
      <c r="AI1222" s="29" t="s">
        <v>18128</v>
      </c>
      <c r="AJ1222" s="29">
        <v>388</v>
      </c>
      <c r="AK1222" s="29" t="s">
        <v>18129</v>
      </c>
      <c r="AL1222" s="29" t="s">
        <v>18130</v>
      </c>
      <c r="AM1222" s="29">
        <v>50</v>
      </c>
      <c r="AN1222" s="1">
        <f t="shared" si="66"/>
        <v>1</v>
      </c>
      <c r="AO1222" s="1">
        <f t="shared" si="67"/>
        <v>1</v>
      </c>
      <c r="AP1222" s="30">
        <f t="shared" si="68"/>
        <v>46297</v>
      </c>
      <c r="AQ1222" s="1" t="str">
        <f>IF(COUNTIF('同场线路Rotas do mesmo SC'!A:A,C1222)&gt;0,"Sim","Não")</f>
        <v>Não</v>
      </c>
      <c r="AR1222" s="1" t="str">
        <f>IF(COUNTIF(揽收业务网点!A:A,P1222)&gt;0,"Sim","Não")</f>
        <v>Não</v>
      </c>
    </row>
    <row r="1223" spans="1:44">
      <c r="A1223" s="29" t="s">
        <v>18131</v>
      </c>
      <c r="B1223" s="29" t="s">
        <v>379</v>
      </c>
      <c r="C1223" s="29" t="s">
        <v>5151</v>
      </c>
      <c r="D1223" s="29" t="s">
        <v>381</v>
      </c>
      <c r="E1223" s="29" t="s">
        <v>640</v>
      </c>
      <c r="F1223" s="29" t="s">
        <v>732</v>
      </c>
      <c r="G1223" s="29">
        <v>5</v>
      </c>
      <c r="H1223" s="29" t="s">
        <v>5152</v>
      </c>
      <c r="I1223" s="29" t="s">
        <v>409</v>
      </c>
      <c r="J1223" s="29" t="s">
        <v>1979</v>
      </c>
      <c r="K1223" s="29" t="s">
        <v>411</v>
      </c>
      <c r="L1223" s="29" t="s">
        <v>1980</v>
      </c>
      <c r="M1223" s="29" t="s">
        <v>5153</v>
      </c>
      <c r="N1223" s="29" t="s">
        <v>5154</v>
      </c>
      <c r="O1223" s="29" t="s">
        <v>4547</v>
      </c>
      <c r="P1223" s="29" t="s">
        <v>24</v>
      </c>
      <c r="Q1223" s="29" t="s">
        <v>11</v>
      </c>
      <c r="R1223" s="29" t="s">
        <v>18132</v>
      </c>
      <c r="S1223" s="29" t="s">
        <v>18132</v>
      </c>
      <c r="T1223" s="29" t="s">
        <v>18133</v>
      </c>
      <c r="U1223" s="29" t="s">
        <v>18134</v>
      </c>
      <c r="V1223" s="29">
        <v>571</v>
      </c>
      <c r="W1223" s="29" t="s">
        <v>396</v>
      </c>
      <c r="X1223" s="29" t="s">
        <v>18135</v>
      </c>
      <c r="Y1223" s="29" t="s">
        <v>16118</v>
      </c>
      <c r="Z1223" s="29" t="s">
        <v>18136</v>
      </c>
      <c r="AA1223" s="29" t="s">
        <v>18136</v>
      </c>
      <c r="AB1223" s="29" t="s">
        <v>653</v>
      </c>
      <c r="AC1223" s="29" t="s">
        <v>654</v>
      </c>
      <c r="AD1223" s="29" t="s">
        <v>11</v>
      </c>
      <c r="AE1223" s="29" t="s">
        <v>16126</v>
      </c>
      <c r="AF1223" s="29" t="s">
        <v>18137</v>
      </c>
      <c r="AG1223" s="29">
        <v>9</v>
      </c>
      <c r="AH1223" s="29" t="s">
        <v>18137</v>
      </c>
      <c r="AI1223" s="29" t="s">
        <v>18138</v>
      </c>
      <c r="AJ1223" s="29">
        <v>56</v>
      </c>
      <c r="AK1223" s="29" t="s">
        <v>18139</v>
      </c>
      <c r="AL1223" s="29" t="s">
        <v>18140</v>
      </c>
      <c r="AM1223" s="29">
        <v>1166</v>
      </c>
      <c r="AN1223" s="1">
        <f t="shared" si="66"/>
        <v>1</v>
      </c>
      <c r="AO1223" s="1">
        <f t="shared" si="67"/>
        <v>1</v>
      </c>
      <c r="AP1223" s="30">
        <f t="shared" si="68"/>
        <v>46297</v>
      </c>
      <c r="AQ1223" s="1" t="str">
        <f>IF(COUNTIF('同场线路Rotas do mesmo SC'!A:A,C1223)&gt;0,"Sim","Não")</f>
        <v>Não</v>
      </c>
      <c r="AR1223" s="1" t="str">
        <f>IF(COUNTIF(揽收业务网点!A:A,P1223)&gt;0,"Sim","Não")</f>
        <v>Sim</v>
      </c>
    </row>
    <row r="1224" spans="1:44">
      <c r="A1224" s="29" t="s">
        <v>18141</v>
      </c>
      <c r="B1224" s="29" t="s">
        <v>379</v>
      </c>
      <c r="C1224" s="29" t="s">
        <v>5165</v>
      </c>
      <c r="D1224" s="29" t="s">
        <v>381</v>
      </c>
      <c r="E1224" s="29" t="s">
        <v>382</v>
      </c>
      <c r="F1224" s="29" t="s">
        <v>383</v>
      </c>
      <c r="G1224" s="29">
        <v>151</v>
      </c>
      <c r="H1224" s="29" t="s">
        <v>5166</v>
      </c>
      <c r="I1224" s="29" t="s">
        <v>385</v>
      </c>
      <c r="J1224" s="29" t="s">
        <v>5167</v>
      </c>
      <c r="K1224" s="29" t="s">
        <v>387</v>
      </c>
      <c r="L1224" s="29" t="s">
        <v>5168</v>
      </c>
      <c r="M1224" s="29" t="s">
        <v>5169</v>
      </c>
      <c r="N1224" s="29" t="s">
        <v>5170</v>
      </c>
      <c r="O1224" s="29" t="s">
        <v>1146</v>
      </c>
      <c r="P1224" s="29" t="s">
        <v>1147</v>
      </c>
      <c r="Q1224" s="29" t="s">
        <v>118</v>
      </c>
      <c r="R1224" s="29" t="s">
        <v>6757</v>
      </c>
      <c r="S1224" s="29" t="s">
        <v>18142</v>
      </c>
      <c r="T1224" s="29" t="s">
        <v>18143</v>
      </c>
      <c r="U1224" s="29" t="s">
        <v>18144</v>
      </c>
      <c r="V1224" s="29">
        <v>111</v>
      </c>
      <c r="W1224" s="29" t="s">
        <v>396</v>
      </c>
      <c r="X1224" s="29" t="s">
        <v>18145</v>
      </c>
      <c r="Y1224" s="29" t="s">
        <v>2812</v>
      </c>
      <c r="Z1224" s="29" t="s">
        <v>18146</v>
      </c>
      <c r="AA1224" s="29" t="s">
        <v>18146</v>
      </c>
      <c r="AB1224" s="29" t="s">
        <v>5177</v>
      </c>
      <c r="AC1224" s="29" t="s">
        <v>133</v>
      </c>
      <c r="AD1224" s="29" t="s">
        <v>118</v>
      </c>
      <c r="AE1224" s="29" t="s">
        <v>7273</v>
      </c>
      <c r="AF1224" s="29" t="s">
        <v>18147</v>
      </c>
      <c r="AG1224" s="29">
        <v>-3</v>
      </c>
      <c r="AH1224" s="29" t="s">
        <v>18147</v>
      </c>
      <c r="AI1224" s="29" t="s">
        <v>18148</v>
      </c>
      <c r="AJ1224" s="29">
        <v>28</v>
      </c>
      <c r="AK1224" s="29" t="s">
        <v>18149</v>
      </c>
      <c r="AL1224" s="29" t="s">
        <v>18150</v>
      </c>
      <c r="AM1224" s="29">
        <v>63</v>
      </c>
      <c r="AN1224" s="1">
        <f t="shared" si="66"/>
        <v>1</v>
      </c>
      <c r="AO1224" s="1">
        <f t="shared" si="67"/>
        <v>1</v>
      </c>
      <c r="AP1224" s="30">
        <f t="shared" si="68"/>
        <v>46297</v>
      </c>
      <c r="AQ1224" s="1" t="str">
        <f>IF(COUNTIF('同场线路Rotas do mesmo SC'!A:A,C1224)&gt;0,"Sim","Não")</f>
        <v>Não</v>
      </c>
      <c r="AR1224" s="1" t="str">
        <f>IF(COUNTIF(揽收业务网点!A:A,P1224)&gt;0,"Sim","Não")</f>
        <v>Não</v>
      </c>
    </row>
    <row r="1225" spans="1:44">
      <c r="A1225" s="29" t="s">
        <v>18151</v>
      </c>
      <c r="B1225" s="29" t="s">
        <v>379</v>
      </c>
      <c r="C1225" s="29" t="s">
        <v>5183</v>
      </c>
      <c r="D1225" s="29" t="s">
        <v>381</v>
      </c>
      <c r="E1225" s="29" t="s">
        <v>382</v>
      </c>
      <c r="F1225" s="29" t="s">
        <v>383</v>
      </c>
      <c r="G1225" s="29">
        <v>174.5</v>
      </c>
      <c r="H1225" s="29" t="s">
        <v>5184</v>
      </c>
      <c r="I1225" s="29" t="s">
        <v>702</v>
      </c>
      <c r="J1225" s="29" t="s">
        <v>3447</v>
      </c>
      <c r="K1225" s="29" t="s">
        <v>387</v>
      </c>
      <c r="L1225" s="29" t="s">
        <v>3448</v>
      </c>
      <c r="M1225" s="29" t="s">
        <v>5185</v>
      </c>
      <c r="N1225" s="29" t="s">
        <v>5186</v>
      </c>
      <c r="O1225" s="29" t="s">
        <v>1262</v>
      </c>
      <c r="P1225" s="29" t="s">
        <v>1263</v>
      </c>
      <c r="Q1225" s="29" t="s">
        <v>118</v>
      </c>
      <c r="R1225" s="29" t="s">
        <v>18152</v>
      </c>
      <c r="S1225" s="29" t="s">
        <v>18153</v>
      </c>
      <c r="T1225" s="29" t="s">
        <v>18154</v>
      </c>
      <c r="U1225" s="29" t="s">
        <v>18155</v>
      </c>
      <c r="V1225" s="29">
        <v>354</v>
      </c>
      <c r="W1225" s="29" t="s">
        <v>396</v>
      </c>
      <c r="X1225" s="29" t="s">
        <v>18156</v>
      </c>
      <c r="Y1225" s="29" t="s">
        <v>4383</v>
      </c>
      <c r="Z1225" s="29" t="s">
        <v>18157</v>
      </c>
      <c r="AA1225" s="29" t="s">
        <v>18157</v>
      </c>
      <c r="AB1225" s="29" t="s">
        <v>5191</v>
      </c>
      <c r="AC1225" s="29" t="s">
        <v>5192</v>
      </c>
      <c r="AD1225" s="29" t="s">
        <v>118</v>
      </c>
      <c r="AE1225" s="29" t="s">
        <v>18158</v>
      </c>
      <c r="AF1225" s="29" t="s">
        <v>18159</v>
      </c>
      <c r="AG1225" s="29">
        <v>-16</v>
      </c>
      <c r="AH1225" s="29" t="s">
        <v>18159</v>
      </c>
      <c r="AI1225" s="29" t="s">
        <v>18160</v>
      </c>
      <c r="AJ1225" s="29">
        <v>22</v>
      </c>
      <c r="AK1225" s="29" t="s">
        <v>18161</v>
      </c>
      <c r="AL1225" s="29" t="s">
        <v>18162</v>
      </c>
      <c r="AM1225" s="29">
        <v>129</v>
      </c>
      <c r="AN1225" s="1">
        <f t="shared" si="66"/>
        <v>1</v>
      </c>
      <c r="AO1225" s="1">
        <f t="shared" si="67"/>
        <v>1</v>
      </c>
      <c r="AP1225" s="30">
        <f t="shared" si="68"/>
        <v>46297</v>
      </c>
      <c r="AQ1225" s="1" t="str">
        <f>IF(COUNTIF('同场线路Rotas do mesmo SC'!A:A,C1225)&gt;0,"Sim","Não")</f>
        <v>Não</v>
      </c>
      <c r="AR1225" s="1" t="str">
        <f>IF(COUNTIF(揽收业务网点!A:A,P1225)&gt;0,"Sim","Não")</f>
        <v>Não</v>
      </c>
    </row>
    <row r="1226" spans="1:44">
      <c r="A1226" s="29" t="s">
        <v>18163</v>
      </c>
      <c r="B1226" s="29" t="s">
        <v>379</v>
      </c>
      <c r="C1226" s="29" t="s">
        <v>5199</v>
      </c>
      <c r="D1226" s="29" t="s">
        <v>381</v>
      </c>
      <c r="E1226" s="29" t="s">
        <v>382</v>
      </c>
      <c r="F1226" s="29" t="s">
        <v>383</v>
      </c>
      <c r="G1226" s="29">
        <v>167.32</v>
      </c>
      <c r="H1226" s="29" t="s">
        <v>7949</v>
      </c>
      <c r="I1226" s="29" t="s">
        <v>512</v>
      </c>
      <c r="J1226" s="29" t="s">
        <v>3807</v>
      </c>
      <c r="K1226" s="29" t="s">
        <v>387</v>
      </c>
      <c r="L1226" s="29" t="s">
        <v>3808</v>
      </c>
      <c r="M1226" s="29" t="s">
        <v>3807</v>
      </c>
      <c r="N1226" s="29" t="s">
        <v>18164</v>
      </c>
      <c r="O1226" s="29" t="s">
        <v>461</v>
      </c>
      <c r="P1226" s="29" t="s">
        <v>462</v>
      </c>
      <c r="Q1226" s="29" t="s">
        <v>5</v>
      </c>
      <c r="R1226" s="29" t="s">
        <v>18165</v>
      </c>
      <c r="S1226" s="29" t="s">
        <v>18166</v>
      </c>
      <c r="T1226" s="29" t="s">
        <v>18167</v>
      </c>
      <c r="U1226" s="29" t="s">
        <v>18168</v>
      </c>
      <c r="V1226" s="29">
        <v>155</v>
      </c>
      <c r="W1226" s="29" t="s">
        <v>396</v>
      </c>
      <c r="X1226" s="29" t="s">
        <v>18169</v>
      </c>
      <c r="Y1226" s="29" t="s">
        <v>8035</v>
      </c>
      <c r="Z1226" s="29" t="s">
        <v>17899</v>
      </c>
      <c r="AA1226" s="29" t="s">
        <v>17899</v>
      </c>
      <c r="AB1226" s="29" t="s">
        <v>5207</v>
      </c>
      <c r="AC1226" s="29" t="s">
        <v>5208</v>
      </c>
      <c r="AD1226" s="29" t="s">
        <v>5</v>
      </c>
      <c r="AE1226" s="29" t="s">
        <v>18170</v>
      </c>
      <c r="AF1226" s="29" t="s">
        <v>15702</v>
      </c>
      <c r="AG1226" s="29">
        <v>-15</v>
      </c>
      <c r="AH1226" s="29" t="s">
        <v>15702</v>
      </c>
      <c r="AI1226" s="29" t="s">
        <v>16638</v>
      </c>
      <c r="AJ1226" s="29">
        <v>33</v>
      </c>
      <c r="AK1226" s="29" t="s">
        <v>16827</v>
      </c>
      <c r="AL1226" s="29" t="s">
        <v>18171</v>
      </c>
      <c r="AM1226" s="29">
        <v>15</v>
      </c>
      <c r="AN1226" s="1">
        <f t="shared" si="66"/>
        <v>1</v>
      </c>
      <c r="AO1226" s="1">
        <f t="shared" si="67"/>
        <v>1</v>
      </c>
      <c r="AP1226" s="30">
        <f t="shared" si="68"/>
        <v>46297</v>
      </c>
      <c r="AQ1226" s="1" t="str">
        <f>IF(COUNTIF('同场线路Rotas do mesmo SC'!A:A,C1226)&gt;0,"Sim","Não")</f>
        <v>Não</v>
      </c>
      <c r="AR1226" s="1" t="str">
        <f>IF(COUNTIF(揽收业务网点!A:A,P1226)&gt;0,"Sim","Não")</f>
        <v>Não</v>
      </c>
    </row>
    <row r="1227" spans="1:44">
      <c r="A1227" s="29" t="s">
        <v>18172</v>
      </c>
      <c r="B1227" s="29" t="s">
        <v>379</v>
      </c>
      <c r="C1227" s="29" t="s">
        <v>5214</v>
      </c>
      <c r="D1227" s="29" t="s">
        <v>381</v>
      </c>
      <c r="E1227" s="29" t="s">
        <v>382</v>
      </c>
      <c r="F1227" s="29" t="s">
        <v>383</v>
      </c>
      <c r="G1227" s="29">
        <v>60</v>
      </c>
      <c r="H1227" s="29" t="s">
        <v>5215</v>
      </c>
      <c r="I1227" s="29" t="s">
        <v>385</v>
      </c>
      <c r="J1227" s="29" t="s">
        <v>3874</v>
      </c>
      <c r="K1227" s="29" t="s">
        <v>387</v>
      </c>
      <c r="L1227" s="29" t="s">
        <v>3875</v>
      </c>
      <c r="M1227" s="29" t="s">
        <v>5216</v>
      </c>
      <c r="N1227" s="29" t="s">
        <v>5217</v>
      </c>
      <c r="O1227" s="29" t="s">
        <v>1903</v>
      </c>
      <c r="P1227" s="29" t="s">
        <v>1904</v>
      </c>
      <c r="Q1227" s="29" t="s">
        <v>70</v>
      </c>
      <c r="R1227" s="29" t="s">
        <v>5979</v>
      </c>
      <c r="S1227" s="29" t="s">
        <v>18173</v>
      </c>
      <c r="T1227" s="29" t="s">
        <v>18174</v>
      </c>
      <c r="U1227" s="29" t="s">
        <v>18175</v>
      </c>
      <c r="V1227" s="29">
        <v>359</v>
      </c>
      <c r="W1227" s="29" t="s">
        <v>396</v>
      </c>
      <c r="X1227" s="29" t="s">
        <v>18176</v>
      </c>
      <c r="Y1227" s="29" t="s">
        <v>4383</v>
      </c>
      <c r="Z1227" s="29" t="s">
        <v>18177</v>
      </c>
      <c r="AA1227" s="29" t="s">
        <v>18177</v>
      </c>
      <c r="AB1227" s="29" t="s">
        <v>5224</v>
      </c>
      <c r="AC1227" s="29" t="s">
        <v>5225</v>
      </c>
      <c r="AD1227" s="29" t="s">
        <v>70</v>
      </c>
      <c r="AE1227" s="29" t="s">
        <v>7273</v>
      </c>
      <c r="AF1227" s="29" t="s">
        <v>18178</v>
      </c>
      <c r="AG1227" s="29">
        <v>-138</v>
      </c>
      <c r="AH1227" s="29" t="s">
        <v>18178</v>
      </c>
      <c r="AI1227" s="29"/>
      <c r="AJ1227" s="29">
        <v>128</v>
      </c>
      <c r="AK1227" s="29" t="s">
        <v>18179</v>
      </c>
      <c r="AL1227" s="29" t="s">
        <v>18180</v>
      </c>
      <c r="AM1227" s="29">
        <v>95</v>
      </c>
      <c r="AN1227" s="1">
        <f t="shared" si="66"/>
        <v>1</v>
      </c>
      <c r="AO1227" s="1">
        <f t="shared" si="67"/>
        <v>0</v>
      </c>
      <c r="AP1227" s="30">
        <f t="shared" si="68"/>
        <v>46297</v>
      </c>
      <c r="AQ1227" s="1" t="str">
        <f>IF(COUNTIF('同场线路Rotas do mesmo SC'!A:A,C1227)&gt;0,"Sim","Não")</f>
        <v>Não</v>
      </c>
      <c r="AR1227" s="1" t="str">
        <f>IF(COUNTIF(揽收业务网点!A:A,P1227)&gt;0,"Sim","Não")</f>
        <v>Não</v>
      </c>
    </row>
    <row r="1228" spans="1:44">
      <c r="A1228" s="29" t="s">
        <v>18181</v>
      </c>
      <c r="B1228" s="29" t="s">
        <v>379</v>
      </c>
      <c r="C1228" s="29" t="s">
        <v>5231</v>
      </c>
      <c r="D1228" s="29" t="s">
        <v>381</v>
      </c>
      <c r="E1228" s="29" t="s">
        <v>382</v>
      </c>
      <c r="F1228" s="29" t="s">
        <v>383</v>
      </c>
      <c r="G1228" s="29">
        <v>100</v>
      </c>
      <c r="H1228" s="29" t="s">
        <v>18182</v>
      </c>
      <c r="I1228" s="29" t="s">
        <v>409</v>
      </c>
      <c r="J1228" s="29" t="s">
        <v>642</v>
      </c>
      <c r="K1228" s="29" t="s">
        <v>387</v>
      </c>
      <c r="L1228" s="29" t="s">
        <v>643</v>
      </c>
      <c r="M1228" s="29" t="s">
        <v>18183</v>
      </c>
      <c r="N1228" s="29" t="s">
        <v>18184</v>
      </c>
      <c r="O1228" s="29" t="s">
        <v>1146</v>
      </c>
      <c r="P1228" s="29" t="s">
        <v>1147</v>
      </c>
      <c r="Q1228" s="29" t="s">
        <v>118</v>
      </c>
      <c r="R1228" s="29" t="s">
        <v>18185</v>
      </c>
      <c r="S1228" s="29" t="s">
        <v>18186</v>
      </c>
      <c r="T1228" s="29" t="s">
        <v>18187</v>
      </c>
      <c r="U1228" s="29" t="s">
        <v>18188</v>
      </c>
      <c r="V1228" s="29">
        <v>114</v>
      </c>
      <c r="W1228" s="29" t="s">
        <v>396</v>
      </c>
      <c r="X1228" s="29" t="s">
        <v>18189</v>
      </c>
      <c r="Y1228" s="29" t="s">
        <v>2812</v>
      </c>
      <c r="Z1228" s="29" t="s">
        <v>18190</v>
      </c>
      <c r="AA1228" s="29" t="s">
        <v>18190</v>
      </c>
      <c r="AB1228" s="29" t="s">
        <v>5241</v>
      </c>
      <c r="AC1228" s="29" t="s">
        <v>127</v>
      </c>
      <c r="AD1228" s="29" t="s">
        <v>118</v>
      </c>
      <c r="AE1228" s="29" t="s">
        <v>15846</v>
      </c>
      <c r="AF1228" s="29" t="s">
        <v>18191</v>
      </c>
      <c r="AG1228" s="29">
        <v>25</v>
      </c>
      <c r="AH1228" s="29" t="s">
        <v>18191</v>
      </c>
      <c r="AI1228" s="29" t="s">
        <v>18192</v>
      </c>
      <c r="AJ1228" s="29">
        <v>24</v>
      </c>
      <c r="AK1228" s="29" t="s">
        <v>14657</v>
      </c>
      <c r="AL1228" s="29" t="s">
        <v>18193</v>
      </c>
      <c r="AM1228" s="29">
        <v>205</v>
      </c>
      <c r="AN1228" s="1">
        <f t="shared" si="66"/>
        <v>1</v>
      </c>
      <c r="AO1228" s="1">
        <f t="shared" si="67"/>
        <v>1</v>
      </c>
      <c r="AP1228" s="30">
        <f t="shared" si="68"/>
        <v>46297</v>
      </c>
      <c r="AQ1228" s="1" t="str">
        <f>IF(COUNTIF('同场线路Rotas do mesmo SC'!A:A,C1228)&gt;0,"Sim","Não")</f>
        <v>Não</v>
      </c>
      <c r="AR1228" s="1" t="str">
        <f>IF(COUNTIF(揽收业务网点!A:A,P1228)&gt;0,"Sim","Não")</f>
        <v>Não</v>
      </c>
    </row>
    <row r="1229" spans="1:44">
      <c r="A1229" s="29" t="s">
        <v>18194</v>
      </c>
      <c r="B1229" s="29" t="s">
        <v>379</v>
      </c>
      <c r="C1229" s="29" t="s">
        <v>5247</v>
      </c>
      <c r="D1229" s="29" t="s">
        <v>381</v>
      </c>
      <c r="E1229" s="29" t="s">
        <v>382</v>
      </c>
      <c r="F1229" s="29" t="s">
        <v>383</v>
      </c>
      <c r="G1229" s="29">
        <v>20</v>
      </c>
      <c r="H1229" s="29" t="s">
        <v>5248</v>
      </c>
      <c r="I1229" s="29" t="s">
        <v>385</v>
      </c>
      <c r="J1229" s="29" t="s">
        <v>5249</v>
      </c>
      <c r="K1229" s="29" t="s">
        <v>387</v>
      </c>
      <c r="L1229" s="29" t="s">
        <v>5250</v>
      </c>
      <c r="M1229" s="29" t="s">
        <v>5251</v>
      </c>
      <c r="N1229" s="29" t="s">
        <v>5252</v>
      </c>
      <c r="O1229" s="29" t="s">
        <v>1007</v>
      </c>
      <c r="P1229" s="29" t="s">
        <v>1008</v>
      </c>
      <c r="Q1229" s="29" t="s">
        <v>2</v>
      </c>
      <c r="R1229" s="29" t="s">
        <v>2110</v>
      </c>
      <c r="S1229" s="29" t="s">
        <v>1193</v>
      </c>
      <c r="T1229" s="29" t="s">
        <v>18195</v>
      </c>
      <c r="U1229" s="29" t="s">
        <v>18196</v>
      </c>
      <c r="V1229" s="29">
        <v>413</v>
      </c>
      <c r="W1229" s="29" t="s">
        <v>396</v>
      </c>
      <c r="X1229" s="29" t="s">
        <v>18197</v>
      </c>
      <c r="Y1229" s="29" t="s">
        <v>18070</v>
      </c>
      <c r="Z1229" s="29" t="s">
        <v>18198</v>
      </c>
      <c r="AA1229" s="29" t="s">
        <v>18198</v>
      </c>
      <c r="AB1229" s="29" t="s">
        <v>5259</v>
      </c>
      <c r="AC1229" s="29" t="s">
        <v>5260</v>
      </c>
      <c r="AD1229" s="29" t="s">
        <v>2</v>
      </c>
      <c r="AE1229" s="29" t="s">
        <v>4385</v>
      </c>
      <c r="AF1229" s="29" t="s">
        <v>18199</v>
      </c>
      <c r="AG1229" s="29">
        <v>-70</v>
      </c>
      <c r="AH1229" s="29" t="s">
        <v>18199</v>
      </c>
      <c r="AI1229" s="29" t="s">
        <v>18200</v>
      </c>
      <c r="AJ1229" s="29">
        <v>145</v>
      </c>
      <c r="AK1229" s="29" t="s">
        <v>18201</v>
      </c>
      <c r="AL1229" s="29" t="s">
        <v>18202</v>
      </c>
      <c r="AM1229" s="29">
        <v>256</v>
      </c>
      <c r="AN1229" s="1">
        <f t="shared" si="66"/>
        <v>1</v>
      </c>
      <c r="AO1229" s="1">
        <f t="shared" si="67"/>
        <v>1</v>
      </c>
      <c r="AP1229" s="30">
        <f t="shared" si="68"/>
        <v>46297</v>
      </c>
      <c r="AQ1229" s="1" t="str">
        <f>IF(COUNTIF('同场线路Rotas do mesmo SC'!A:A,C1229)&gt;0,"Sim","Não")</f>
        <v>Não</v>
      </c>
      <c r="AR1229" s="1" t="str">
        <f>IF(COUNTIF(揽收业务网点!A:A,P1229)&gt;0,"Sim","Não")</f>
        <v>Não</v>
      </c>
    </row>
    <row r="1230" spans="1:44">
      <c r="A1230" s="29" t="s">
        <v>18203</v>
      </c>
      <c r="B1230" s="29" t="s">
        <v>379</v>
      </c>
      <c r="C1230" s="29" t="s">
        <v>18204</v>
      </c>
      <c r="D1230" s="29" t="s">
        <v>381</v>
      </c>
      <c r="E1230" s="29" t="s">
        <v>382</v>
      </c>
      <c r="F1230" s="29" t="s">
        <v>383</v>
      </c>
      <c r="G1230" s="29">
        <v>67</v>
      </c>
      <c r="H1230" s="29" t="s">
        <v>2016</v>
      </c>
      <c r="I1230" s="29" t="s">
        <v>702</v>
      </c>
      <c r="J1230" s="29" t="s">
        <v>2017</v>
      </c>
      <c r="K1230" s="29" t="s">
        <v>387</v>
      </c>
      <c r="L1230" s="29" t="s">
        <v>2018</v>
      </c>
      <c r="M1230" s="29" t="s">
        <v>2019</v>
      </c>
      <c r="N1230" s="29" t="s">
        <v>2020</v>
      </c>
      <c r="O1230" s="29" t="s">
        <v>1944</v>
      </c>
      <c r="P1230" s="29" t="s">
        <v>1945</v>
      </c>
      <c r="Q1230" s="29" t="s">
        <v>5</v>
      </c>
      <c r="R1230" s="29" t="s">
        <v>18205</v>
      </c>
      <c r="S1230" s="29" t="s">
        <v>12104</v>
      </c>
      <c r="T1230" s="29" t="s">
        <v>18206</v>
      </c>
      <c r="U1230" s="29" t="s">
        <v>18207</v>
      </c>
      <c r="V1230" s="29">
        <v>351</v>
      </c>
      <c r="W1230" s="29" t="s">
        <v>396</v>
      </c>
      <c r="X1230" s="29" t="s">
        <v>18208</v>
      </c>
      <c r="Y1230" s="29" t="s">
        <v>2309</v>
      </c>
      <c r="Z1230" s="29" t="s">
        <v>18209</v>
      </c>
      <c r="AA1230" s="29" t="s">
        <v>18209</v>
      </c>
      <c r="AB1230" s="29" t="s">
        <v>18210</v>
      </c>
      <c r="AC1230" s="29" t="s">
        <v>18211</v>
      </c>
      <c r="AD1230" s="29" t="s">
        <v>5</v>
      </c>
      <c r="AE1230" s="29" t="s">
        <v>18212</v>
      </c>
      <c r="AF1230" s="29"/>
      <c r="AG1230" s="29"/>
      <c r="AH1230" s="29"/>
      <c r="AI1230" s="29" t="s">
        <v>18213</v>
      </c>
      <c r="AJ1230" s="29"/>
      <c r="AK1230" s="29" t="s">
        <v>18214</v>
      </c>
      <c r="AL1230" s="29" t="s">
        <v>18215</v>
      </c>
      <c r="AM1230" s="29">
        <v>88</v>
      </c>
      <c r="AN1230" s="1">
        <f t="shared" si="66"/>
        <v>1</v>
      </c>
      <c r="AO1230" s="1">
        <f t="shared" si="67"/>
        <v>1</v>
      </c>
      <c r="AP1230" s="30">
        <f t="shared" si="68"/>
        <v>46297</v>
      </c>
      <c r="AQ1230" s="1" t="str">
        <f>IF(COUNTIF('同场线路Rotas do mesmo SC'!A:A,C1230)&gt;0,"Sim","Não")</f>
        <v>Não</v>
      </c>
      <c r="AR1230" s="1" t="str">
        <f>IF(COUNTIF(揽收业务网点!A:A,P1230)&gt;0,"Sim","Não")</f>
        <v>Não</v>
      </c>
    </row>
    <row r="1231" spans="1:44">
      <c r="A1231" s="29" t="s">
        <v>18216</v>
      </c>
      <c r="B1231" s="29" t="s">
        <v>379</v>
      </c>
      <c r="C1231" s="29" t="s">
        <v>5283</v>
      </c>
      <c r="D1231" s="29" t="s">
        <v>381</v>
      </c>
      <c r="E1231" s="29" t="s">
        <v>640</v>
      </c>
      <c r="F1231" s="29" t="s">
        <v>383</v>
      </c>
      <c r="G1231" s="29">
        <v>140</v>
      </c>
      <c r="H1231" s="29" t="s">
        <v>2475</v>
      </c>
      <c r="I1231" s="29" t="s">
        <v>385</v>
      </c>
      <c r="J1231" s="29" t="s">
        <v>2476</v>
      </c>
      <c r="K1231" s="29" t="s">
        <v>411</v>
      </c>
      <c r="L1231" s="29" t="s">
        <v>2477</v>
      </c>
      <c r="M1231" s="29" t="s">
        <v>5285</v>
      </c>
      <c r="N1231" s="29" t="s">
        <v>5286</v>
      </c>
      <c r="O1231" s="29" t="s">
        <v>5287</v>
      </c>
      <c r="P1231" s="29" t="s">
        <v>44</v>
      </c>
      <c r="Q1231" s="29" t="s">
        <v>11</v>
      </c>
      <c r="R1231" s="29" t="s">
        <v>18217</v>
      </c>
      <c r="S1231" s="29" t="s">
        <v>18217</v>
      </c>
      <c r="T1231" s="29" t="s">
        <v>18218</v>
      </c>
      <c r="U1231" s="29" t="s">
        <v>18219</v>
      </c>
      <c r="V1231" s="29">
        <v>235</v>
      </c>
      <c r="W1231" s="29" t="s">
        <v>396</v>
      </c>
      <c r="X1231" s="29" t="s">
        <v>8161</v>
      </c>
      <c r="Y1231" s="29" t="s">
        <v>15226</v>
      </c>
      <c r="Z1231" s="29" t="s">
        <v>18220</v>
      </c>
      <c r="AA1231" s="29" t="s">
        <v>18220</v>
      </c>
      <c r="AB1231" s="29" t="s">
        <v>653</v>
      </c>
      <c r="AC1231" s="29" t="s">
        <v>654</v>
      </c>
      <c r="AD1231" s="29" t="s">
        <v>11</v>
      </c>
      <c r="AE1231" s="29" t="s">
        <v>18221</v>
      </c>
      <c r="AF1231" s="29"/>
      <c r="AG1231" s="29"/>
      <c r="AH1231" s="29"/>
      <c r="AI1231" s="29" t="s">
        <v>18222</v>
      </c>
      <c r="AJ1231" s="29"/>
      <c r="AK1231" s="29" t="s">
        <v>18223</v>
      </c>
      <c r="AL1231" s="29" t="s">
        <v>18224</v>
      </c>
      <c r="AM1231" s="29">
        <v>654</v>
      </c>
      <c r="AN1231" s="1">
        <f t="shared" si="66"/>
        <v>1</v>
      </c>
      <c r="AO1231" s="1">
        <f t="shared" si="67"/>
        <v>1</v>
      </c>
      <c r="AP1231" s="30">
        <f t="shared" si="68"/>
        <v>46297</v>
      </c>
      <c r="AQ1231" s="1" t="str">
        <f>IF(COUNTIF('同场线路Rotas do mesmo SC'!A:A,C1231)&gt;0,"Sim","Não")</f>
        <v>Não</v>
      </c>
      <c r="AR1231" s="1" t="str">
        <f>IF(COUNTIF(揽收业务网点!A:A,P1231)&gt;0,"Sim","Não")</f>
        <v>Sim</v>
      </c>
    </row>
    <row r="1232" spans="1:44">
      <c r="A1232" s="29" t="s">
        <v>18225</v>
      </c>
      <c r="B1232" s="29" t="s">
        <v>379</v>
      </c>
      <c r="C1232" s="29" t="s">
        <v>5298</v>
      </c>
      <c r="D1232" s="29" t="s">
        <v>381</v>
      </c>
      <c r="E1232" s="29" t="s">
        <v>640</v>
      </c>
      <c r="F1232" s="29" t="s">
        <v>383</v>
      </c>
      <c r="G1232" s="29">
        <v>151</v>
      </c>
      <c r="H1232" s="29" t="s">
        <v>5166</v>
      </c>
      <c r="I1232" s="29" t="s">
        <v>385</v>
      </c>
      <c r="J1232" s="29" t="s">
        <v>5167</v>
      </c>
      <c r="K1232" s="29" t="s">
        <v>387</v>
      </c>
      <c r="L1232" s="29" t="s">
        <v>5168</v>
      </c>
      <c r="M1232" s="29" t="s">
        <v>5169</v>
      </c>
      <c r="N1232" s="29" t="s">
        <v>5170</v>
      </c>
      <c r="O1232" s="29" t="s">
        <v>5177</v>
      </c>
      <c r="P1232" s="29" t="s">
        <v>133</v>
      </c>
      <c r="Q1232" s="29" t="s">
        <v>118</v>
      </c>
      <c r="R1232" s="29" t="s">
        <v>18226</v>
      </c>
      <c r="S1232" s="29" t="s">
        <v>18226</v>
      </c>
      <c r="T1232" s="29" t="s">
        <v>18227</v>
      </c>
      <c r="U1232" s="29" t="s">
        <v>18228</v>
      </c>
      <c r="V1232" s="29">
        <v>1001</v>
      </c>
      <c r="W1232" s="29" t="s">
        <v>396</v>
      </c>
      <c r="X1232" s="29" t="s">
        <v>18229</v>
      </c>
      <c r="Y1232" s="29" t="s">
        <v>15654</v>
      </c>
      <c r="Z1232" s="29" t="s">
        <v>18230</v>
      </c>
      <c r="AA1232" s="29" t="s">
        <v>18230</v>
      </c>
      <c r="AB1232" s="29" t="s">
        <v>674</v>
      </c>
      <c r="AC1232" s="29" t="s">
        <v>675</v>
      </c>
      <c r="AD1232" s="29" t="s">
        <v>118</v>
      </c>
      <c r="AE1232" s="29" t="s">
        <v>15574</v>
      </c>
      <c r="AF1232" s="29" t="s">
        <v>18231</v>
      </c>
      <c r="AG1232" s="29">
        <v>-262</v>
      </c>
      <c r="AH1232" s="29" t="s">
        <v>18231</v>
      </c>
      <c r="AI1232" s="29" t="s">
        <v>18232</v>
      </c>
      <c r="AJ1232" s="29">
        <v>187</v>
      </c>
      <c r="AK1232" s="29" t="s">
        <v>18233</v>
      </c>
      <c r="AL1232" s="29" t="s">
        <v>18234</v>
      </c>
      <c r="AM1232" s="29">
        <v>33</v>
      </c>
      <c r="AN1232" s="1">
        <f t="shared" si="66"/>
        <v>1</v>
      </c>
      <c r="AO1232" s="1">
        <f t="shared" si="67"/>
        <v>1</v>
      </c>
      <c r="AP1232" s="30">
        <f t="shared" si="68"/>
        <v>46297</v>
      </c>
      <c r="AQ1232" s="1" t="str">
        <f>IF(COUNTIF('同场线路Rotas do mesmo SC'!A:A,C1232)&gt;0,"Sim","Não")</f>
        <v>Não</v>
      </c>
      <c r="AR1232" s="1" t="str">
        <f>IF(COUNTIF(揽收业务网点!A:A,P1232)&gt;0,"Sim","Não")</f>
        <v>Sim</v>
      </c>
    </row>
    <row r="1233" spans="1:44">
      <c r="A1233" s="29" t="s">
        <v>18235</v>
      </c>
      <c r="B1233" s="29" t="s">
        <v>379</v>
      </c>
      <c r="C1233" s="29" t="s">
        <v>5309</v>
      </c>
      <c r="D1233" s="29" t="s">
        <v>381</v>
      </c>
      <c r="E1233" s="29" t="s">
        <v>382</v>
      </c>
      <c r="F1233" s="29" t="s">
        <v>383</v>
      </c>
      <c r="G1233" s="29">
        <v>403</v>
      </c>
      <c r="H1233" s="29" t="s">
        <v>5310</v>
      </c>
      <c r="I1233" s="29" t="s">
        <v>868</v>
      </c>
      <c r="J1233" s="29" t="s">
        <v>5311</v>
      </c>
      <c r="K1233" s="29" t="s">
        <v>387</v>
      </c>
      <c r="L1233" s="29" t="s">
        <v>5312</v>
      </c>
      <c r="M1233" s="29" t="s">
        <v>5313</v>
      </c>
      <c r="N1233" s="29" t="s">
        <v>5314</v>
      </c>
      <c r="O1233" s="29" t="s">
        <v>1146</v>
      </c>
      <c r="P1233" s="29" t="s">
        <v>1147</v>
      </c>
      <c r="Q1233" s="29" t="s">
        <v>118</v>
      </c>
      <c r="R1233" s="29" t="s">
        <v>8691</v>
      </c>
      <c r="S1233" s="29" t="s">
        <v>18236</v>
      </c>
      <c r="T1233" s="29" t="s">
        <v>18237</v>
      </c>
      <c r="U1233" s="29" t="s">
        <v>18238</v>
      </c>
      <c r="V1233" s="29">
        <v>56</v>
      </c>
      <c r="W1233" s="29" t="s">
        <v>396</v>
      </c>
      <c r="X1233" s="29" t="s">
        <v>18239</v>
      </c>
      <c r="Y1233" s="29" t="s">
        <v>2920</v>
      </c>
      <c r="Z1233" s="29" t="s">
        <v>18240</v>
      </c>
      <c r="AA1233" s="29" t="s">
        <v>18240</v>
      </c>
      <c r="AB1233" s="29" t="s">
        <v>5321</v>
      </c>
      <c r="AC1233" s="29" t="s">
        <v>5322</v>
      </c>
      <c r="AD1233" s="29" t="s">
        <v>94</v>
      </c>
      <c r="AE1233" s="29" t="s">
        <v>18241</v>
      </c>
      <c r="AF1233" s="29" t="s">
        <v>18242</v>
      </c>
      <c r="AG1233" s="29">
        <v>-56</v>
      </c>
      <c r="AH1233" s="29" t="s">
        <v>18242</v>
      </c>
      <c r="AI1233" s="29" t="s">
        <v>18243</v>
      </c>
      <c r="AJ1233" s="29">
        <v>24</v>
      </c>
      <c r="AK1233" s="29" t="s">
        <v>18244</v>
      </c>
      <c r="AL1233" s="29" t="s">
        <v>18245</v>
      </c>
      <c r="AM1233" s="29">
        <v>155</v>
      </c>
      <c r="AN1233" s="1">
        <f t="shared" si="66"/>
        <v>1</v>
      </c>
      <c r="AO1233" s="1">
        <f t="shared" si="67"/>
        <v>1</v>
      </c>
      <c r="AP1233" s="30">
        <f t="shared" si="68"/>
        <v>46297</v>
      </c>
      <c r="AQ1233" s="1" t="str">
        <f>IF(COUNTIF('同场线路Rotas do mesmo SC'!A:A,C1233)&gt;0,"Sim","Não")</f>
        <v>Não</v>
      </c>
      <c r="AR1233" s="1" t="str">
        <f>IF(COUNTIF(揽收业务网点!A:A,P1233)&gt;0,"Sim","Não")</f>
        <v>Não</v>
      </c>
    </row>
    <row r="1234" spans="1:44">
      <c r="A1234" s="29" t="s">
        <v>18246</v>
      </c>
      <c r="B1234" s="29" t="s">
        <v>379</v>
      </c>
      <c r="C1234" s="29" t="s">
        <v>5328</v>
      </c>
      <c r="D1234" s="29" t="s">
        <v>381</v>
      </c>
      <c r="E1234" s="29" t="s">
        <v>382</v>
      </c>
      <c r="F1234" s="29" t="s">
        <v>383</v>
      </c>
      <c r="G1234" s="29">
        <v>214</v>
      </c>
      <c r="H1234" s="29" t="s">
        <v>5329</v>
      </c>
      <c r="I1234" s="29" t="s">
        <v>385</v>
      </c>
      <c r="J1234" s="29" t="s">
        <v>5330</v>
      </c>
      <c r="K1234" s="29" t="s">
        <v>387</v>
      </c>
      <c r="L1234" s="29" t="s">
        <v>5331</v>
      </c>
      <c r="M1234" s="29" t="s">
        <v>5332</v>
      </c>
      <c r="N1234" s="29" t="s">
        <v>5333</v>
      </c>
      <c r="O1234" s="29" t="s">
        <v>1146</v>
      </c>
      <c r="P1234" s="29" t="s">
        <v>1147</v>
      </c>
      <c r="Q1234" s="29" t="s">
        <v>118</v>
      </c>
      <c r="R1234" s="29" t="s">
        <v>9249</v>
      </c>
      <c r="S1234" s="29" t="s">
        <v>18247</v>
      </c>
      <c r="T1234" s="29" t="s">
        <v>18248</v>
      </c>
      <c r="U1234" s="29" t="s">
        <v>18249</v>
      </c>
      <c r="V1234" s="29">
        <v>57</v>
      </c>
      <c r="W1234" s="29" t="s">
        <v>396</v>
      </c>
      <c r="X1234" s="29" t="s">
        <v>18250</v>
      </c>
      <c r="Y1234" s="29" t="s">
        <v>2920</v>
      </c>
      <c r="Z1234" s="29" t="s">
        <v>18251</v>
      </c>
      <c r="AA1234" s="29" t="s">
        <v>18251</v>
      </c>
      <c r="AB1234" s="29" t="s">
        <v>5340</v>
      </c>
      <c r="AC1234" s="29" t="s">
        <v>5341</v>
      </c>
      <c r="AD1234" s="29" t="s">
        <v>94</v>
      </c>
      <c r="AE1234" s="29" t="s">
        <v>2812</v>
      </c>
      <c r="AF1234" s="29" t="s">
        <v>18252</v>
      </c>
      <c r="AG1234" s="29">
        <v>70</v>
      </c>
      <c r="AH1234" s="29" t="s">
        <v>18252</v>
      </c>
      <c r="AI1234" s="29" t="s">
        <v>18253</v>
      </c>
      <c r="AJ1234" s="29">
        <v>34</v>
      </c>
      <c r="AK1234" s="29" t="s">
        <v>18254</v>
      </c>
      <c r="AL1234" s="29" t="s">
        <v>18255</v>
      </c>
      <c r="AM1234" s="29">
        <v>158</v>
      </c>
      <c r="AN1234" s="1">
        <f t="shared" si="66"/>
        <v>1</v>
      </c>
      <c r="AO1234" s="1">
        <f t="shared" si="67"/>
        <v>1</v>
      </c>
      <c r="AP1234" s="30">
        <f t="shared" si="68"/>
        <v>46297</v>
      </c>
      <c r="AQ1234" s="1" t="str">
        <f>IF(COUNTIF('同场线路Rotas do mesmo SC'!A:A,C1234)&gt;0,"Sim","Não")</f>
        <v>Não</v>
      </c>
      <c r="AR1234" s="1" t="str">
        <f>IF(COUNTIF(揽收业务网点!A:A,P1234)&gt;0,"Sim","Não")</f>
        <v>Não</v>
      </c>
    </row>
    <row r="1235" spans="1:44">
      <c r="A1235" s="29" t="s">
        <v>18256</v>
      </c>
      <c r="B1235" s="29" t="s">
        <v>379</v>
      </c>
      <c r="C1235" s="29" t="s">
        <v>5347</v>
      </c>
      <c r="D1235" s="29" t="s">
        <v>381</v>
      </c>
      <c r="E1235" s="29" t="s">
        <v>382</v>
      </c>
      <c r="F1235" s="29" t="s">
        <v>383</v>
      </c>
      <c r="G1235" s="29">
        <v>93</v>
      </c>
      <c r="H1235" s="29" t="s">
        <v>18257</v>
      </c>
      <c r="I1235" s="29" t="s">
        <v>702</v>
      </c>
      <c r="J1235" s="29" t="s">
        <v>1579</v>
      </c>
      <c r="K1235" s="29" t="s">
        <v>387</v>
      </c>
      <c r="L1235" s="29" t="s">
        <v>1580</v>
      </c>
      <c r="M1235" s="29" t="s">
        <v>18258</v>
      </c>
      <c r="N1235" s="29" t="s">
        <v>18259</v>
      </c>
      <c r="O1235" s="29" t="s">
        <v>653</v>
      </c>
      <c r="P1235" s="29" t="s">
        <v>654</v>
      </c>
      <c r="Q1235" s="29" t="s">
        <v>11</v>
      </c>
      <c r="R1235" s="29" t="s">
        <v>18260</v>
      </c>
      <c r="S1235" s="29" t="s">
        <v>18261</v>
      </c>
      <c r="T1235" s="29" t="s">
        <v>18262</v>
      </c>
      <c r="U1235" s="29" t="s">
        <v>18263</v>
      </c>
      <c r="V1235" s="29">
        <v>764</v>
      </c>
      <c r="W1235" s="29" t="s">
        <v>396</v>
      </c>
      <c r="X1235" s="29" t="s">
        <v>18264</v>
      </c>
      <c r="Y1235" s="29" t="s">
        <v>2309</v>
      </c>
      <c r="Z1235" s="29" t="s">
        <v>18265</v>
      </c>
      <c r="AA1235" s="29" t="s">
        <v>18265</v>
      </c>
      <c r="AB1235" s="29" t="s">
        <v>1583</v>
      </c>
      <c r="AC1235" s="29" t="s">
        <v>161</v>
      </c>
      <c r="AD1235" s="29" t="s">
        <v>145</v>
      </c>
      <c r="AE1235" s="29" t="s">
        <v>16359</v>
      </c>
      <c r="AF1235" s="29" t="s">
        <v>18266</v>
      </c>
      <c r="AG1235" s="29">
        <v>-4</v>
      </c>
      <c r="AH1235" s="29" t="s">
        <v>18266</v>
      </c>
      <c r="AI1235" s="29" t="s">
        <v>18267</v>
      </c>
      <c r="AJ1235" s="29">
        <v>2</v>
      </c>
      <c r="AK1235" s="29" t="s">
        <v>18268</v>
      </c>
      <c r="AL1235" s="29" t="s">
        <v>18269</v>
      </c>
      <c r="AM1235" s="29">
        <v>190</v>
      </c>
      <c r="AN1235" s="1">
        <f t="shared" si="66"/>
        <v>1</v>
      </c>
      <c r="AO1235" s="1">
        <f t="shared" si="67"/>
        <v>1</v>
      </c>
      <c r="AP1235" s="30">
        <f t="shared" si="68"/>
        <v>46297</v>
      </c>
      <c r="AQ1235" s="1" t="str">
        <f>IF(COUNTIF('同场线路Rotas do mesmo SC'!A:A,C1235)&gt;0,"Sim","Não")</f>
        <v>Não</v>
      </c>
      <c r="AR1235" s="1" t="str">
        <f>IF(COUNTIF(揽收业务网点!A:A,P1235)&gt;0,"Sim","Não")</f>
        <v>Não</v>
      </c>
    </row>
    <row r="1236" spans="1:44">
      <c r="A1236" s="29" t="s">
        <v>18270</v>
      </c>
      <c r="B1236" s="29" t="s">
        <v>379</v>
      </c>
      <c r="C1236" s="29" t="s">
        <v>5375</v>
      </c>
      <c r="D1236" s="29" t="s">
        <v>381</v>
      </c>
      <c r="E1236" s="29" t="s">
        <v>640</v>
      </c>
      <c r="F1236" s="29" t="s">
        <v>1034</v>
      </c>
      <c r="G1236" s="29">
        <v>33</v>
      </c>
      <c r="H1236" s="29" t="s">
        <v>6998</v>
      </c>
      <c r="I1236" s="29" t="s">
        <v>385</v>
      </c>
      <c r="J1236" s="29" t="s">
        <v>4160</v>
      </c>
      <c r="K1236" s="29" t="s">
        <v>387</v>
      </c>
      <c r="L1236" s="29" t="s">
        <v>4161</v>
      </c>
      <c r="M1236" s="29" t="s">
        <v>5377</v>
      </c>
      <c r="N1236" s="29" t="s">
        <v>5378</v>
      </c>
      <c r="O1236" s="29" t="s">
        <v>4164</v>
      </c>
      <c r="P1236" s="29" t="s">
        <v>158</v>
      </c>
      <c r="Q1236" s="29" t="s">
        <v>145</v>
      </c>
      <c r="R1236" s="29" t="s">
        <v>18271</v>
      </c>
      <c r="S1236" s="29" t="s">
        <v>18271</v>
      </c>
      <c r="T1236" s="29" t="s">
        <v>18272</v>
      </c>
      <c r="U1236" s="29" t="s">
        <v>18273</v>
      </c>
      <c r="V1236" s="29">
        <v>2</v>
      </c>
      <c r="W1236" s="29" t="s">
        <v>396</v>
      </c>
      <c r="X1236" s="29" t="s">
        <v>18274</v>
      </c>
      <c r="Y1236" s="29" t="s">
        <v>16333</v>
      </c>
      <c r="Z1236" s="29" t="s">
        <v>18275</v>
      </c>
      <c r="AA1236" s="29" t="s">
        <v>18275</v>
      </c>
      <c r="AB1236" s="29" t="s">
        <v>1165</v>
      </c>
      <c r="AC1236" s="29" t="s">
        <v>1166</v>
      </c>
      <c r="AD1236" s="29" t="s">
        <v>145</v>
      </c>
      <c r="AE1236" s="29" t="s">
        <v>15415</v>
      </c>
      <c r="AF1236" s="29" t="s">
        <v>18276</v>
      </c>
      <c r="AG1236" s="29">
        <v>-81</v>
      </c>
      <c r="AH1236" s="29" t="s">
        <v>18276</v>
      </c>
      <c r="AI1236" s="29" t="s">
        <v>18277</v>
      </c>
      <c r="AJ1236" s="29">
        <v>56</v>
      </c>
      <c r="AK1236" s="29" t="s">
        <v>18278</v>
      </c>
      <c r="AL1236" s="29" t="s">
        <v>18279</v>
      </c>
      <c r="AM1236" s="29">
        <v>447</v>
      </c>
      <c r="AN1236" s="1">
        <f t="shared" si="66"/>
        <v>1</v>
      </c>
      <c r="AO1236" s="1">
        <f t="shared" si="67"/>
        <v>1</v>
      </c>
      <c r="AP1236" s="30">
        <f t="shared" si="68"/>
        <v>46297</v>
      </c>
      <c r="AQ1236" s="1" t="str">
        <f>IF(COUNTIF('同场线路Rotas do mesmo SC'!A:A,C1236)&gt;0,"Sim","Não")</f>
        <v>Não</v>
      </c>
      <c r="AR1236" s="1" t="str">
        <f>IF(COUNTIF(揽收业务网点!A:A,P1236)&gt;0,"Sim","Não")</f>
        <v>Sim</v>
      </c>
    </row>
    <row r="1237" spans="1:44">
      <c r="A1237" s="29" t="s">
        <v>18280</v>
      </c>
      <c r="B1237" s="29" t="s">
        <v>379</v>
      </c>
      <c r="C1237" s="29" t="s">
        <v>5389</v>
      </c>
      <c r="D1237" s="29" t="s">
        <v>381</v>
      </c>
      <c r="E1237" s="29" t="s">
        <v>382</v>
      </c>
      <c r="F1237" s="29" t="s">
        <v>383</v>
      </c>
      <c r="G1237" s="29">
        <v>37</v>
      </c>
      <c r="H1237" s="29" t="s">
        <v>5390</v>
      </c>
      <c r="I1237" s="29" t="s">
        <v>868</v>
      </c>
      <c r="J1237" s="29" t="s">
        <v>2187</v>
      </c>
      <c r="K1237" s="29" t="s">
        <v>387</v>
      </c>
      <c r="L1237" s="29" t="s">
        <v>2188</v>
      </c>
      <c r="M1237" s="29" t="s">
        <v>5391</v>
      </c>
      <c r="N1237" s="29" t="s">
        <v>5392</v>
      </c>
      <c r="O1237" s="29" t="s">
        <v>653</v>
      </c>
      <c r="P1237" s="29" t="s">
        <v>654</v>
      </c>
      <c r="Q1237" s="29" t="s">
        <v>11</v>
      </c>
      <c r="R1237" s="29" t="s">
        <v>18281</v>
      </c>
      <c r="S1237" s="29" t="s">
        <v>3527</v>
      </c>
      <c r="T1237" s="29" t="s">
        <v>18282</v>
      </c>
      <c r="U1237" s="29" t="s">
        <v>18283</v>
      </c>
      <c r="V1237" s="29">
        <v>1012</v>
      </c>
      <c r="W1237" s="29" t="s">
        <v>396</v>
      </c>
      <c r="X1237" s="29" t="s">
        <v>18284</v>
      </c>
      <c r="Y1237" s="29" t="s">
        <v>4383</v>
      </c>
      <c r="Z1237" s="29" t="s">
        <v>18285</v>
      </c>
      <c r="AA1237" s="29" t="s">
        <v>18285</v>
      </c>
      <c r="AB1237" s="29" t="s">
        <v>5399</v>
      </c>
      <c r="AC1237" s="29" t="s">
        <v>5400</v>
      </c>
      <c r="AD1237" s="29" t="s">
        <v>11</v>
      </c>
      <c r="AE1237" s="29" t="s">
        <v>15876</v>
      </c>
      <c r="AF1237" s="29" t="s">
        <v>18286</v>
      </c>
      <c r="AG1237" s="29">
        <v>-59</v>
      </c>
      <c r="AH1237" s="29" t="s">
        <v>18286</v>
      </c>
      <c r="AI1237" s="29" t="s">
        <v>18287</v>
      </c>
      <c r="AJ1237" s="29">
        <v>24</v>
      </c>
      <c r="AK1237" s="29" t="s">
        <v>18288</v>
      </c>
      <c r="AL1237" s="29" t="s">
        <v>18289</v>
      </c>
      <c r="AM1237" s="29">
        <v>81</v>
      </c>
      <c r="AN1237" s="1">
        <f t="shared" si="66"/>
        <v>1</v>
      </c>
      <c r="AO1237" s="1">
        <f t="shared" si="67"/>
        <v>1</v>
      </c>
      <c r="AP1237" s="30">
        <f t="shared" si="68"/>
        <v>46297</v>
      </c>
      <c r="AQ1237" s="1" t="str">
        <f>IF(COUNTIF('同场线路Rotas do mesmo SC'!A:A,C1237)&gt;0,"Sim","Não")</f>
        <v>Não</v>
      </c>
      <c r="AR1237" s="1" t="str">
        <f>IF(COUNTIF(揽收业务网点!A:A,P1237)&gt;0,"Sim","Não")</f>
        <v>Não</v>
      </c>
    </row>
    <row r="1238" spans="1:44">
      <c r="A1238" s="29" t="s">
        <v>18290</v>
      </c>
      <c r="B1238" s="29" t="s">
        <v>379</v>
      </c>
      <c r="C1238" s="29" t="s">
        <v>5406</v>
      </c>
      <c r="D1238" s="29" t="s">
        <v>381</v>
      </c>
      <c r="E1238" s="29" t="s">
        <v>382</v>
      </c>
      <c r="F1238" s="29" t="s">
        <v>383</v>
      </c>
      <c r="G1238" s="29">
        <v>60</v>
      </c>
      <c r="H1238" s="29" t="s">
        <v>5407</v>
      </c>
      <c r="I1238" s="29" t="s">
        <v>868</v>
      </c>
      <c r="J1238" s="29" t="s">
        <v>5408</v>
      </c>
      <c r="K1238" s="29" t="s">
        <v>387</v>
      </c>
      <c r="L1238" s="29" t="s">
        <v>5409</v>
      </c>
      <c r="M1238" s="29" t="s">
        <v>5410</v>
      </c>
      <c r="N1238" s="29" t="s">
        <v>5411</v>
      </c>
      <c r="O1238" s="29" t="s">
        <v>899</v>
      </c>
      <c r="P1238" s="29" t="s">
        <v>900</v>
      </c>
      <c r="Q1238" s="29" t="s">
        <v>70</v>
      </c>
      <c r="R1238" s="29" t="s">
        <v>18291</v>
      </c>
      <c r="S1238" s="29" t="s">
        <v>7164</v>
      </c>
      <c r="T1238" s="29" t="s">
        <v>18292</v>
      </c>
      <c r="U1238" s="29" t="s">
        <v>18293</v>
      </c>
      <c r="V1238" s="29">
        <v>268</v>
      </c>
      <c r="W1238" s="29" t="s">
        <v>396</v>
      </c>
      <c r="X1238" s="29" t="s">
        <v>18294</v>
      </c>
      <c r="Y1238" s="29" t="s">
        <v>723</v>
      </c>
      <c r="Z1238" s="29" t="s">
        <v>18295</v>
      </c>
      <c r="AA1238" s="29" t="s">
        <v>18295</v>
      </c>
      <c r="AB1238" s="29" t="s">
        <v>5418</v>
      </c>
      <c r="AC1238" s="29" t="s">
        <v>5419</v>
      </c>
      <c r="AD1238" s="29" t="s">
        <v>70</v>
      </c>
      <c r="AE1238" s="29" t="s">
        <v>7271</v>
      </c>
      <c r="AF1238" s="29" t="s">
        <v>18296</v>
      </c>
      <c r="AG1238" s="29">
        <v>-38</v>
      </c>
      <c r="AH1238" s="29" t="s">
        <v>18296</v>
      </c>
      <c r="AI1238" s="29" t="s">
        <v>18297</v>
      </c>
      <c r="AJ1238" s="29">
        <v>7</v>
      </c>
      <c r="AK1238" s="29" t="s">
        <v>18298</v>
      </c>
      <c r="AL1238" s="29" t="s">
        <v>18299</v>
      </c>
      <c r="AM1238" s="29">
        <v>114</v>
      </c>
      <c r="AN1238" s="1">
        <f t="shared" si="66"/>
        <v>1</v>
      </c>
      <c r="AO1238" s="1">
        <f t="shared" si="67"/>
        <v>1</v>
      </c>
      <c r="AP1238" s="30">
        <f t="shared" si="68"/>
        <v>46297</v>
      </c>
      <c r="AQ1238" s="1" t="str">
        <f>IF(COUNTIF('同场线路Rotas do mesmo SC'!A:A,C1238)&gt;0,"Sim","Não")</f>
        <v>Não</v>
      </c>
      <c r="AR1238" s="1" t="str">
        <f>IF(COUNTIF(揽收业务网点!A:A,P1238)&gt;0,"Sim","Não")</f>
        <v>Não</v>
      </c>
    </row>
    <row r="1239" spans="1:44">
      <c r="A1239" s="29" t="s">
        <v>18300</v>
      </c>
      <c r="B1239" s="29" t="s">
        <v>379</v>
      </c>
      <c r="C1239" s="29" t="s">
        <v>5425</v>
      </c>
      <c r="D1239" s="29" t="s">
        <v>381</v>
      </c>
      <c r="E1239" s="29" t="s">
        <v>382</v>
      </c>
      <c r="F1239" s="29" t="s">
        <v>383</v>
      </c>
      <c r="G1239" s="29">
        <v>70</v>
      </c>
      <c r="H1239" s="29" t="s">
        <v>5426</v>
      </c>
      <c r="I1239" s="29" t="s">
        <v>385</v>
      </c>
      <c r="J1239" s="29" t="s">
        <v>5427</v>
      </c>
      <c r="K1239" s="29" t="s">
        <v>387</v>
      </c>
      <c r="L1239" s="29" t="s">
        <v>5428</v>
      </c>
      <c r="M1239" s="29" t="s">
        <v>5429</v>
      </c>
      <c r="N1239" s="29" t="s">
        <v>5430</v>
      </c>
      <c r="O1239" s="29" t="s">
        <v>1111</v>
      </c>
      <c r="P1239" s="29" t="s">
        <v>1112</v>
      </c>
      <c r="Q1239" s="29" t="s">
        <v>168</v>
      </c>
      <c r="R1239" s="29" t="s">
        <v>18301</v>
      </c>
      <c r="S1239" s="29" t="s">
        <v>18302</v>
      </c>
      <c r="T1239" s="29" t="s">
        <v>18303</v>
      </c>
      <c r="U1239" s="29" t="s">
        <v>18304</v>
      </c>
      <c r="V1239" s="29">
        <v>273</v>
      </c>
      <c r="W1239" s="29" t="s">
        <v>396</v>
      </c>
      <c r="X1239" s="29" t="s">
        <v>18305</v>
      </c>
      <c r="Y1239" s="29" t="s">
        <v>723</v>
      </c>
      <c r="Z1239" s="29" t="s">
        <v>18306</v>
      </c>
      <c r="AA1239" s="29" t="s">
        <v>18306</v>
      </c>
      <c r="AB1239" s="29" t="s">
        <v>5437</v>
      </c>
      <c r="AC1239" s="29" t="s">
        <v>5438</v>
      </c>
      <c r="AD1239" s="29" t="s">
        <v>168</v>
      </c>
      <c r="AE1239" s="29" t="s">
        <v>18307</v>
      </c>
      <c r="AF1239" s="29" t="s">
        <v>18308</v>
      </c>
      <c r="AG1239" s="29">
        <v>-94</v>
      </c>
      <c r="AH1239" s="29" t="s">
        <v>18308</v>
      </c>
      <c r="AI1239" s="29" t="s">
        <v>18309</v>
      </c>
      <c r="AJ1239" s="29">
        <v>74</v>
      </c>
      <c r="AK1239" s="29" t="s">
        <v>719</v>
      </c>
      <c r="AL1239" s="29" t="s">
        <v>18310</v>
      </c>
      <c r="AM1239" s="29">
        <v>193</v>
      </c>
      <c r="AN1239" s="1">
        <f t="shared" si="66"/>
        <v>1</v>
      </c>
      <c r="AO1239" s="1">
        <f t="shared" si="67"/>
        <v>1</v>
      </c>
      <c r="AP1239" s="30">
        <f t="shared" si="68"/>
        <v>46297</v>
      </c>
      <c r="AQ1239" s="1" t="str">
        <f>IF(COUNTIF('同场线路Rotas do mesmo SC'!A:A,C1239)&gt;0,"Sim","Não")</f>
        <v>Não</v>
      </c>
      <c r="AR1239" s="1" t="str">
        <f>IF(COUNTIF(揽收业务网点!A:A,P1239)&gt;0,"Sim","Não")</f>
        <v>Não</v>
      </c>
    </row>
    <row r="1240" spans="1:44">
      <c r="A1240" s="29" t="s">
        <v>18311</v>
      </c>
      <c r="B1240" s="29" t="s">
        <v>379</v>
      </c>
      <c r="C1240" s="29" t="s">
        <v>5444</v>
      </c>
      <c r="D1240" s="29" t="s">
        <v>381</v>
      </c>
      <c r="E1240" s="29" t="s">
        <v>382</v>
      </c>
      <c r="F1240" s="29" t="s">
        <v>383</v>
      </c>
      <c r="G1240" s="29">
        <v>78</v>
      </c>
      <c r="H1240" s="29" t="s">
        <v>18312</v>
      </c>
      <c r="I1240" s="29" t="s">
        <v>385</v>
      </c>
      <c r="J1240" s="29" t="s">
        <v>5446</v>
      </c>
      <c r="K1240" s="29" t="s">
        <v>387</v>
      </c>
      <c r="L1240" s="29" t="s">
        <v>5447</v>
      </c>
      <c r="M1240" s="29" t="s">
        <v>5448</v>
      </c>
      <c r="N1240" s="29" t="s">
        <v>5449</v>
      </c>
      <c r="O1240" s="29" t="s">
        <v>1816</v>
      </c>
      <c r="P1240" s="29" t="s">
        <v>3</v>
      </c>
      <c r="Q1240" s="29" t="s">
        <v>2</v>
      </c>
      <c r="R1240" s="29" t="s">
        <v>18313</v>
      </c>
      <c r="S1240" s="29" t="s">
        <v>2361</v>
      </c>
      <c r="T1240" s="29" t="s">
        <v>18314</v>
      </c>
      <c r="U1240" s="29" t="s">
        <v>15695</v>
      </c>
      <c r="V1240" s="29">
        <v>12</v>
      </c>
      <c r="W1240" s="29" t="s">
        <v>396</v>
      </c>
      <c r="X1240" s="29" t="s">
        <v>18315</v>
      </c>
      <c r="Y1240" s="29" t="s">
        <v>15183</v>
      </c>
      <c r="Z1240" s="29" t="s">
        <v>18316</v>
      </c>
      <c r="AA1240" s="29" t="s">
        <v>18316</v>
      </c>
      <c r="AB1240" s="29" t="s">
        <v>5454</v>
      </c>
      <c r="AC1240" s="29" t="s">
        <v>5455</v>
      </c>
      <c r="AD1240" s="29" t="s">
        <v>2</v>
      </c>
      <c r="AE1240" s="29" t="s">
        <v>18317</v>
      </c>
      <c r="AF1240" s="29" t="s">
        <v>18318</v>
      </c>
      <c r="AG1240" s="29">
        <v>-204</v>
      </c>
      <c r="AH1240" s="29" t="s">
        <v>18318</v>
      </c>
      <c r="AI1240" s="29" t="s">
        <v>18319</v>
      </c>
      <c r="AJ1240" s="29">
        <v>44</v>
      </c>
      <c r="AK1240" s="29" t="s">
        <v>18320</v>
      </c>
      <c r="AL1240" s="29" t="s">
        <v>18321</v>
      </c>
      <c r="AM1240" s="29">
        <v>209</v>
      </c>
      <c r="AN1240" s="1">
        <f t="shared" si="66"/>
        <v>1</v>
      </c>
      <c r="AO1240" s="1">
        <f t="shared" si="67"/>
        <v>1</v>
      </c>
      <c r="AP1240" s="30">
        <f t="shared" si="68"/>
        <v>46297</v>
      </c>
      <c r="AQ1240" s="1" t="str">
        <f>IF(COUNTIF('同场线路Rotas do mesmo SC'!A:A,C1240)&gt;0,"Sim","Não")</f>
        <v>Não</v>
      </c>
      <c r="AR1240" s="1" t="str">
        <f>IF(COUNTIF(揽收业务网点!A:A,P1240)&gt;0,"Sim","Não")</f>
        <v>Sim</v>
      </c>
    </row>
    <row r="1241" spans="1:44">
      <c r="A1241" s="29" t="s">
        <v>18322</v>
      </c>
      <c r="B1241" s="29" t="s">
        <v>379</v>
      </c>
      <c r="C1241" s="29" t="s">
        <v>5474</v>
      </c>
      <c r="D1241" s="29" t="s">
        <v>381</v>
      </c>
      <c r="E1241" s="29" t="s">
        <v>382</v>
      </c>
      <c r="F1241" s="29" t="s">
        <v>383</v>
      </c>
      <c r="G1241" s="29">
        <v>20</v>
      </c>
      <c r="H1241" s="29" t="s">
        <v>5475</v>
      </c>
      <c r="I1241" s="29" t="s">
        <v>512</v>
      </c>
      <c r="J1241" s="29" t="s">
        <v>5476</v>
      </c>
      <c r="K1241" s="29" t="s">
        <v>387</v>
      </c>
      <c r="L1241" s="29" t="s">
        <v>5477</v>
      </c>
      <c r="M1241" s="29" t="s">
        <v>5478</v>
      </c>
      <c r="N1241" s="29" t="s">
        <v>5479</v>
      </c>
      <c r="O1241" s="29" t="s">
        <v>1007</v>
      </c>
      <c r="P1241" s="29" t="s">
        <v>1008</v>
      </c>
      <c r="Q1241" s="29" t="s">
        <v>2</v>
      </c>
      <c r="R1241" s="29" t="s">
        <v>758</v>
      </c>
      <c r="S1241" s="29" t="s">
        <v>18323</v>
      </c>
      <c r="T1241" s="29" t="s">
        <v>18324</v>
      </c>
      <c r="U1241" s="29" t="s">
        <v>18325</v>
      </c>
      <c r="V1241" s="29">
        <v>139</v>
      </c>
      <c r="W1241" s="29" t="s">
        <v>396</v>
      </c>
      <c r="X1241" s="29" t="s">
        <v>18326</v>
      </c>
      <c r="Y1241" s="29" t="s">
        <v>7273</v>
      </c>
      <c r="Z1241" s="29" t="s">
        <v>18327</v>
      </c>
      <c r="AA1241" s="29" t="s">
        <v>18327</v>
      </c>
      <c r="AB1241" s="29" t="s">
        <v>5486</v>
      </c>
      <c r="AC1241" s="29" t="s">
        <v>5487</v>
      </c>
      <c r="AD1241" s="29" t="s">
        <v>2</v>
      </c>
      <c r="AE1241" s="29" t="s">
        <v>4385</v>
      </c>
      <c r="AF1241" s="29" t="s">
        <v>18328</v>
      </c>
      <c r="AG1241" s="29">
        <v>-68</v>
      </c>
      <c r="AH1241" s="29" t="s">
        <v>18328</v>
      </c>
      <c r="AI1241" s="29" t="s">
        <v>18329</v>
      </c>
      <c r="AJ1241" s="29">
        <v>55</v>
      </c>
      <c r="AK1241" s="29" t="s">
        <v>18330</v>
      </c>
      <c r="AL1241" s="29" t="s">
        <v>18331</v>
      </c>
      <c r="AM1241" s="29">
        <v>163</v>
      </c>
      <c r="AN1241" s="1">
        <f t="shared" si="66"/>
        <v>1</v>
      </c>
      <c r="AO1241" s="1">
        <f t="shared" si="67"/>
        <v>1</v>
      </c>
      <c r="AP1241" s="30">
        <f t="shared" si="68"/>
        <v>46297</v>
      </c>
      <c r="AQ1241" s="1" t="str">
        <f>IF(COUNTIF('同场线路Rotas do mesmo SC'!A:A,C1241)&gt;0,"Sim","Não")</f>
        <v>Não</v>
      </c>
      <c r="AR1241" s="1" t="str">
        <f>IF(COUNTIF(揽收业务网点!A:A,P1241)&gt;0,"Sim","Não")</f>
        <v>Não</v>
      </c>
    </row>
    <row r="1242" spans="1:44">
      <c r="A1242" s="29" t="s">
        <v>18332</v>
      </c>
      <c r="B1242" s="29" t="s">
        <v>379</v>
      </c>
      <c r="C1242" s="29" t="s">
        <v>5493</v>
      </c>
      <c r="D1242" s="29" t="s">
        <v>381</v>
      </c>
      <c r="E1242" s="29" t="s">
        <v>382</v>
      </c>
      <c r="F1242" s="29" t="s">
        <v>383</v>
      </c>
      <c r="G1242" s="29">
        <v>40</v>
      </c>
      <c r="H1242" s="29" t="s">
        <v>5494</v>
      </c>
      <c r="I1242" s="29" t="s">
        <v>512</v>
      </c>
      <c r="J1242" s="29" t="s">
        <v>5495</v>
      </c>
      <c r="K1242" s="29" t="s">
        <v>387</v>
      </c>
      <c r="L1242" s="29" t="s">
        <v>5496</v>
      </c>
      <c r="M1242" s="29" t="s">
        <v>5497</v>
      </c>
      <c r="N1242" s="29" t="s">
        <v>5498</v>
      </c>
      <c r="O1242" s="29" t="s">
        <v>2341</v>
      </c>
      <c r="P1242" s="29" t="s">
        <v>2342</v>
      </c>
      <c r="Q1242" s="29" t="s">
        <v>5</v>
      </c>
      <c r="R1242" s="29" t="s">
        <v>18333</v>
      </c>
      <c r="S1242" s="29" t="s">
        <v>18334</v>
      </c>
      <c r="T1242" s="29" t="s">
        <v>18335</v>
      </c>
      <c r="U1242" s="29" t="s">
        <v>18336</v>
      </c>
      <c r="V1242" s="29">
        <v>751</v>
      </c>
      <c r="W1242" s="29" t="s">
        <v>396</v>
      </c>
      <c r="X1242" s="29" t="s">
        <v>18337</v>
      </c>
      <c r="Y1242" s="29" t="s">
        <v>7271</v>
      </c>
      <c r="Z1242" s="29" t="s">
        <v>18338</v>
      </c>
      <c r="AA1242" s="29" t="s">
        <v>18338</v>
      </c>
      <c r="AB1242" s="29" t="s">
        <v>5505</v>
      </c>
      <c r="AC1242" s="29" t="s">
        <v>5506</v>
      </c>
      <c r="AD1242" s="29" t="s">
        <v>5</v>
      </c>
      <c r="AE1242" s="29" t="s">
        <v>4385</v>
      </c>
      <c r="AF1242" s="29" t="s">
        <v>16686</v>
      </c>
      <c r="AG1242" s="29">
        <v>-88</v>
      </c>
      <c r="AH1242" s="29" t="s">
        <v>16686</v>
      </c>
      <c r="AI1242" s="29" t="s">
        <v>18339</v>
      </c>
      <c r="AJ1242" s="29">
        <v>36</v>
      </c>
      <c r="AK1242" s="29" t="s">
        <v>18340</v>
      </c>
      <c r="AL1242" s="29" t="s">
        <v>18341</v>
      </c>
      <c r="AM1242" s="29">
        <v>20</v>
      </c>
      <c r="AN1242" s="1">
        <f t="shared" si="66"/>
        <v>1</v>
      </c>
      <c r="AO1242" s="1">
        <f t="shared" si="67"/>
        <v>1</v>
      </c>
      <c r="AP1242" s="30">
        <f t="shared" si="68"/>
        <v>46297</v>
      </c>
      <c r="AQ1242" s="1" t="str">
        <f>IF(COUNTIF('同场线路Rotas do mesmo SC'!A:A,C1242)&gt;0,"Sim","Não")</f>
        <v>Não</v>
      </c>
      <c r="AR1242" s="1" t="str">
        <f>IF(COUNTIF(揽收业务网点!A:A,P1242)&gt;0,"Sim","Não")</f>
        <v>Não</v>
      </c>
    </row>
    <row r="1243" spans="1:44">
      <c r="A1243" s="29" t="s">
        <v>18342</v>
      </c>
      <c r="B1243" s="29" t="s">
        <v>2590</v>
      </c>
      <c r="C1243" s="29" t="s">
        <v>5512</v>
      </c>
      <c r="D1243" s="29" t="s">
        <v>381</v>
      </c>
      <c r="E1243" s="29" t="s">
        <v>382</v>
      </c>
      <c r="F1243" s="29" t="s">
        <v>383</v>
      </c>
      <c r="G1243" s="29">
        <v>40</v>
      </c>
      <c r="H1243" s="29" t="s">
        <v>1425</v>
      </c>
      <c r="I1243" s="29" t="s">
        <v>385</v>
      </c>
      <c r="J1243" s="29" t="s">
        <v>1426</v>
      </c>
      <c r="K1243" s="29" t="s">
        <v>387</v>
      </c>
      <c r="L1243" s="29" t="s">
        <v>1427</v>
      </c>
      <c r="M1243" s="29" t="s">
        <v>1428</v>
      </c>
      <c r="N1243" s="29" t="s">
        <v>1429</v>
      </c>
      <c r="O1243" s="29" t="s">
        <v>1435</v>
      </c>
      <c r="P1243" s="29" t="s">
        <v>1436</v>
      </c>
      <c r="Q1243" s="29" t="s">
        <v>5</v>
      </c>
      <c r="R1243" s="29" t="s">
        <v>18343</v>
      </c>
      <c r="S1243" s="29" t="s">
        <v>18344</v>
      </c>
      <c r="T1243" s="29" t="s">
        <v>18345</v>
      </c>
      <c r="U1243" s="29" t="s">
        <v>18346</v>
      </c>
      <c r="V1243" s="29">
        <v>4</v>
      </c>
      <c r="W1243" s="29" t="s">
        <v>396</v>
      </c>
      <c r="X1243" s="29" t="s">
        <v>18347</v>
      </c>
      <c r="Y1243" s="29" t="s">
        <v>4385</v>
      </c>
      <c r="Z1243" s="29" t="s">
        <v>18348</v>
      </c>
      <c r="AA1243" s="29" t="s">
        <v>18348</v>
      </c>
      <c r="AB1243" s="29" t="s">
        <v>1430</v>
      </c>
      <c r="AC1243" s="29" t="s">
        <v>4</v>
      </c>
      <c r="AD1243" s="29" t="s">
        <v>5</v>
      </c>
      <c r="AE1243" s="29" t="s">
        <v>725</v>
      </c>
      <c r="AF1243" s="29" t="s">
        <v>18349</v>
      </c>
      <c r="AG1243" s="29">
        <v>-363</v>
      </c>
      <c r="AH1243" s="29" t="s">
        <v>18349</v>
      </c>
      <c r="AI1243" s="29" t="s">
        <v>18350</v>
      </c>
      <c r="AJ1243" s="29">
        <v>270</v>
      </c>
      <c r="AK1243" s="29" t="s">
        <v>18351</v>
      </c>
      <c r="AL1243" s="29" t="s">
        <v>18352</v>
      </c>
      <c r="AM1243" s="29">
        <v>84</v>
      </c>
      <c r="AN1243" s="1">
        <f t="shared" si="66"/>
        <v>1</v>
      </c>
      <c r="AO1243" s="1">
        <f t="shared" si="67"/>
        <v>1</v>
      </c>
      <c r="AP1243" s="30">
        <f t="shared" si="68"/>
        <v>46297</v>
      </c>
      <c r="AQ1243" s="1" t="str">
        <f>IF(COUNTIF('同场线路Rotas do mesmo SC'!A:A,C1243)&gt;0,"Sim","Não")</f>
        <v>Não</v>
      </c>
      <c r="AR1243" s="1" t="str">
        <f>IF(COUNTIF(揽收业务网点!A:A,P1243)&gt;0,"Sim","Não")</f>
        <v>Não</v>
      </c>
    </row>
    <row r="1244" spans="1:44">
      <c r="A1244" s="29" t="s">
        <v>18353</v>
      </c>
      <c r="B1244" s="29" t="s">
        <v>379</v>
      </c>
      <c r="C1244" s="29" t="s">
        <v>5541</v>
      </c>
      <c r="D1244" s="29" t="s">
        <v>381</v>
      </c>
      <c r="E1244" s="29" t="s">
        <v>382</v>
      </c>
      <c r="F1244" s="29" t="s">
        <v>732</v>
      </c>
      <c r="G1244" s="29">
        <v>63</v>
      </c>
      <c r="H1244" s="29" t="s">
        <v>5542</v>
      </c>
      <c r="I1244" s="29" t="s">
        <v>385</v>
      </c>
      <c r="J1244" s="29" t="s">
        <v>5543</v>
      </c>
      <c r="K1244" s="29" t="s">
        <v>411</v>
      </c>
      <c r="L1244" s="29" t="s">
        <v>5544</v>
      </c>
      <c r="M1244" s="29" t="s">
        <v>7707</v>
      </c>
      <c r="N1244" s="29" t="s">
        <v>7708</v>
      </c>
      <c r="O1244" s="29" t="s">
        <v>1111</v>
      </c>
      <c r="P1244" s="29" t="s">
        <v>1112</v>
      </c>
      <c r="Q1244" s="29" t="s">
        <v>168</v>
      </c>
      <c r="R1244" s="29" t="s">
        <v>18354</v>
      </c>
      <c r="S1244" s="29" t="s">
        <v>18355</v>
      </c>
      <c r="T1244" s="29" t="s">
        <v>18356</v>
      </c>
      <c r="U1244" s="29" t="s">
        <v>18357</v>
      </c>
      <c r="V1244" s="29">
        <v>281</v>
      </c>
      <c r="W1244" s="29" t="s">
        <v>396</v>
      </c>
      <c r="X1244" s="29" t="s">
        <v>18358</v>
      </c>
      <c r="Y1244" s="29" t="s">
        <v>723</v>
      </c>
      <c r="Z1244" s="29" t="s">
        <v>18359</v>
      </c>
      <c r="AA1244" s="29" t="s">
        <v>18359</v>
      </c>
      <c r="AB1244" s="29" t="s">
        <v>5553</v>
      </c>
      <c r="AC1244" s="29" t="s">
        <v>5554</v>
      </c>
      <c r="AD1244" s="29" t="s">
        <v>168</v>
      </c>
      <c r="AE1244" s="29" t="s">
        <v>7271</v>
      </c>
      <c r="AF1244" s="29" t="s">
        <v>18360</v>
      </c>
      <c r="AG1244" s="29">
        <v>-2</v>
      </c>
      <c r="AH1244" s="29" t="s">
        <v>18360</v>
      </c>
      <c r="AI1244" s="29" t="s">
        <v>18361</v>
      </c>
      <c r="AJ1244" s="29">
        <v>100</v>
      </c>
      <c r="AK1244" s="29" t="s">
        <v>18362</v>
      </c>
      <c r="AL1244" s="29" t="s">
        <v>18363</v>
      </c>
      <c r="AM1244" s="29">
        <v>127</v>
      </c>
      <c r="AN1244" s="1">
        <f t="shared" si="66"/>
        <v>1</v>
      </c>
      <c r="AO1244" s="1">
        <f t="shared" si="67"/>
        <v>1</v>
      </c>
      <c r="AP1244" s="30">
        <f t="shared" si="68"/>
        <v>46297</v>
      </c>
      <c r="AQ1244" s="1" t="str">
        <f>IF(COUNTIF('同场线路Rotas do mesmo SC'!A:A,C1244)&gt;0,"Sim","Não")</f>
        <v>Não</v>
      </c>
      <c r="AR1244" s="1" t="str">
        <f>IF(COUNTIF(揽收业务网点!A:A,P1244)&gt;0,"Sim","Não")</f>
        <v>Não</v>
      </c>
    </row>
    <row r="1245" spans="1:44">
      <c r="A1245" s="29" t="s">
        <v>18353</v>
      </c>
      <c r="B1245" s="29" t="s">
        <v>379</v>
      </c>
      <c r="C1245" s="29" t="s">
        <v>5541</v>
      </c>
      <c r="D1245" s="29" t="s">
        <v>381</v>
      </c>
      <c r="E1245" s="29" t="s">
        <v>382</v>
      </c>
      <c r="F1245" s="29" t="s">
        <v>732</v>
      </c>
      <c r="G1245" s="29">
        <v>13</v>
      </c>
      <c r="H1245" s="29" t="s">
        <v>5542</v>
      </c>
      <c r="I1245" s="29" t="s">
        <v>385</v>
      </c>
      <c r="J1245" s="29" t="s">
        <v>5543</v>
      </c>
      <c r="K1245" s="29" t="s">
        <v>411</v>
      </c>
      <c r="L1245" s="29" t="s">
        <v>5544</v>
      </c>
      <c r="M1245" s="29" t="s">
        <v>7707</v>
      </c>
      <c r="N1245" s="29" t="s">
        <v>7708</v>
      </c>
      <c r="O1245" s="29" t="s">
        <v>5553</v>
      </c>
      <c r="P1245" s="29" t="s">
        <v>5554</v>
      </c>
      <c r="Q1245" s="29" t="s">
        <v>168</v>
      </c>
      <c r="R1245" s="29" t="s">
        <v>7087</v>
      </c>
      <c r="S1245" s="29" t="s">
        <v>7087</v>
      </c>
      <c r="T1245" s="29" t="s">
        <v>17306</v>
      </c>
      <c r="U1245" s="29" t="s">
        <v>18364</v>
      </c>
      <c r="V1245" s="29">
        <v>1</v>
      </c>
      <c r="W1245" s="29" t="s">
        <v>396</v>
      </c>
      <c r="X1245" s="29" t="s">
        <v>18365</v>
      </c>
      <c r="Y1245" s="29" t="s">
        <v>15326</v>
      </c>
      <c r="Z1245" s="29" t="s">
        <v>18366</v>
      </c>
      <c r="AA1245" s="29" t="s">
        <v>18366</v>
      </c>
      <c r="AB1245" s="29" t="s">
        <v>5564</v>
      </c>
      <c r="AC1245" s="29" t="s">
        <v>5565</v>
      </c>
      <c r="AD1245" s="29" t="s">
        <v>168</v>
      </c>
      <c r="AE1245" s="29" t="s">
        <v>17105</v>
      </c>
      <c r="AF1245" s="29" t="s">
        <v>18367</v>
      </c>
      <c r="AG1245" s="29">
        <v>-63</v>
      </c>
      <c r="AH1245" s="29" t="s">
        <v>18367</v>
      </c>
      <c r="AI1245" s="29" t="s">
        <v>18368</v>
      </c>
      <c r="AJ1245" s="29">
        <v>35</v>
      </c>
      <c r="AK1245" s="29" t="s">
        <v>18369</v>
      </c>
      <c r="AL1245" s="29" t="s">
        <v>18370</v>
      </c>
      <c r="AM1245" s="29">
        <v>36</v>
      </c>
      <c r="AN1245" s="1">
        <f t="shared" si="66"/>
        <v>1</v>
      </c>
      <c r="AO1245" s="1">
        <f t="shared" si="67"/>
        <v>1</v>
      </c>
      <c r="AP1245" s="30">
        <f t="shared" si="68"/>
        <v>46297</v>
      </c>
      <c r="AQ1245" s="1" t="str">
        <f>IF(COUNTIF('同场线路Rotas do mesmo SC'!A:A,C1245)&gt;0,"Sim","Não")</f>
        <v>Não</v>
      </c>
      <c r="AR1245" s="1" t="str">
        <f>IF(COUNTIF(揽收业务网点!A:A,P1245)&gt;0,"Sim","Não")</f>
        <v>Não</v>
      </c>
    </row>
    <row r="1246" spans="1:44">
      <c r="A1246" s="29" t="s">
        <v>18371</v>
      </c>
      <c r="B1246" s="29" t="s">
        <v>379</v>
      </c>
      <c r="C1246" s="29" t="s">
        <v>5571</v>
      </c>
      <c r="D1246" s="29" t="s">
        <v>381</v>
      </c>
      <c r="E1246" s="29" t="s">
        <v>382</v>
      </c>
      <c r="F1246" s="29" t="s">
        <v>383</v>
      </c>
      <c r="G1246" s="29">
        <v>40</v>
      </c>
      <c r="H1246" s="29" t="s">
        <v>5572</v>
      </c>
      <c r="I1246" s="29" t="s">
        <v>702</v>
      </c>
      <c r="J1246" s="29" t="s">
        <v>2068</v>
      </c>
      <c r="K1246" s="29" t="s">
        <v>387</v>
      </c>
      <c r="L1246" s="29" t="s">
        <v>2069</v>
      </c>
      <c r="M1246" s="29" t="s">
        <v>5573</v>
      </c>
      <c r="N1246" s="29" t="s">
        <v>5574</v>
      </c>
      <c r="O1246" s="29" t="s">
        <v>1903</v>
      </c>
      <c r="P1246" s="29" t="s">
        <v>1904</v>
      </c>
      <c r="Q1246" s="29" t="s">
        <v>70</v>
      </c>
      <c r="R1246" s="29" t="s">
        <v>18372</v>
      </c>
      <c r="S1246" s="29" t="s">
        <v>18373</v>
      </c>
      <c r="T1246" s="29" t="s">
        <v>18374</v>
      </c>
      <c r="U1246" s="29" t="s">
        <v>18375</v>
      </c>
      <c r="V1246" s="29">
        <v>362</v>
      </c>
      <c r="W1246" s="29" t="s">
        <v>396</v>
      </c>
      <c r="X1246" s="29" t="s">
        <v>18376</v>
      </c>
      <c r="Y1246" s="29" t="s">
        <v>16359</v>
      </c>
      <c r="Z1246" s="29" t="s">
        <v>18377</v>
      </c>
      <c r="AA1246" s="29" t="s">
        <v>18377</v>
      </c>
      <c r="AB1246" s="29" t="s">
        <v>5581</v>
      </c>
      <c r="AC1246" s="29" t="s">
        <v>5582</v>
      </c>
      <c r="AD1246" s="29" t="s">
        <v>70</v>
      </c>
      <c r="AE1246" s="29" t="s">
        <v>7271</v>
      </c>
      <c r="AF1246" s="29" t="s">
        <v>18378</v>
      </c>
      <c r="AG1246" s="29">
        <v>-5</v>
      </c>
      <c r="AH1246" s="29" t="s">
        <v>18378</v>
      </c>
      <c r="AI1246" s="29" t="s">
        <v>18379</v>
      </c>
      <c r="AJ1246" s="29">
        <v>32</v>
      </c>
      <c r="AK1246" s="29" t="s">
        <v>18380</v>
      </c>
      <c r="AL1246" s="29" t="s">
        <v>18381</v>
      </c>
      <c r="AM1246" s="29">
        <v>55</v>
      </c>
      <c r="AN1246" s="1">
        <f t="shared" si="66"/>
        <v>1</v>
      </c>
      <c r="AO1246" s="1">
        <f t="shared" si="67"/>
        <v>1</v>
      </c>
      <c r="AP1246" s="30">
        <f t="shared" si="68"/>
        <v>46297</v>
      </c>
      <c r="AQ1246" s="1" t="str">
        <f>IF(COUNTIF('同场线路Rotas do mesmo SC'!A:A,C1246)&gt;0,"Sim","Não")</f>
        <v>Não</v>
      </c>
      <c r="AR1246" s="1" t="str">
        <f>IF(COUNTIF(揽收业务网点!A:A,P1246)&gt;0,"Sim","Não")</f>
        <v>Não</v>
      </c>
    </row>
    <row r="1247" spans="1:44">
      <c r="A1247" s="29" t="s">
        <v>18382</v>
      </c>
      <c r="B1247" s="29" t="s">
        <v>379</v>
      </c>
      <c r="C1247" s="29" t="s">
        <v>5587</v>
      </c>
      <c r="D1247" s="29" t="s">
        <v>381</v>
      </c>
      <c r="E1247" s="29" t="s">
        <v>382</v>
      </c>
      <c r="F1247" s="29" t="s">
        <v>383</v>
      </c>
      <c r="G1247" s="29">
        <v>90</v>
      </c>
      <c r="H1247" s="29" t="s">
        <v>5588</v>
      </c>
      <c r="I1247" s="29" t="s">
        <v>385</v>
      </c>
      <c r="J1247" s="29" t="s">
        <v>5589</v>
      </c>
      <c r="K1247" s="29" t="s">
        <v>387</v>
      </c>
      <c r="L1247" s="29" t="s">
        <v>5590</v>
      </c>
      <c r="M1247" s="29" t="s">
        <v>5591</v>
      </c>
      <c r="N1247" s="29" t="s">
        <v>5592</v>
      </c>
      <c r="O1247" s="29" t="s">
        <v>1347</v>
      </c>
      <c r="P1247" s="29" t="s">
        <v>1348</v>
      </c>
      <c r="Q1247" s="29" t="s">
        <v>70</v>
      </c>
      <c r="R1247" s="29" t="s">
        <v>18383</v>
      </c>
      <c r="S1247" s="29" t="s">
        <v>18384</v>
      </c>
      <c r="T1247" s="29" t="s">
        <v>18385</v>
      </c>
      <c r="U1247" s="29" t="s">
        <v>18386</v>
      </c>
      <c r="V1247" s="29">
        <v>75</v>
      </c>
      <c r="W1247" s="29" t="s">
        <v>396</v>
      </c>
      <c r="X1247" s="29" t="s">
        <v>18387</v>
      </c>
      <c r="Y1247" s="29" t="s">
        <v>8035</v>
      </c>
      <c r="Z1247" s="29" t="s">
        <v>18388</v>
      </c>
      <c r="AA1247" s="29" t="s">
        <v>18388</v>
      </c>
      <c r="AB1247" s="29" t="s">
        <v>5599</v>
      </c>
      <c r="AC1247" s="29" t="s">
        <v>79</v>
      </c>
      <c r="AD1247" s="29" t="s">
        <v>70</v>
      </c>
      <c r="AE1247" s="29" t="s">
        <v>7271</v>
      </c>
      <c r="AF1247" s="29" t="s">
        <v>18389</v>
      </c>
      <c r="AG1247" s="29">
        <v>32</v>
      </c>
      <c r="AH1247" s="29" t="s">
        <v>18389</v>
      </c>
      <c r="AI1247" s="29" t="s">
        <v>18390</v>
      </c>
      <c r="AJ1247" s="29">
        <v>72</v>
      </c>
      <c r="AK1247" s="29" t="s">
        <v>18391</v>
      </c>
      <c r="AL1247" s="29" t="s">
        <v>18392</v>
      </c>
      <c r="AM1247" s="29">
        <v>143</v>
      </c>
      <c r="AN1247" s="1">
        <f t="shared" si="66"/>
        <v>1</v>
      </c>
      <c r="AO1247" s="1">
        <f t="shared" si="67"/>
        <v>1</v>
      </c>
      <c r="AP1247" s="30">
        <f t="shared" si="68"/>
        <v>46297</v>
      </c>
      <c r="AQ1247" s="1" t="str">
        <f>IF(COUNTIF('同场线路Rotas do mesmo SC'!A:A,C1247)&gt;0,"Sim","Não")</f>
        <v>Não</v>
      </c>
      <c r="AR1247" s="1" t="str">
        <f>IF(COUNTIF(揽收业务网点!A:A,P1247)&gt;0,"Sim","Não")</f>
        <v>Não</v>
      </c>
    </row>
    <row r="1248" spans="1:44">
      <c r="A1248" s="29" t="s">
        <v>18393</v>
      </c>
      <c r="B1248" s="29" t="s">
        <v>379</v>
      </c>
      <c r="C1248" s="29" t="s">
        <v>5605</v>
      </c>
      <c r="D1248" s="29" t="s">
        <v>381</v>
      </c>
      <c r="E1248" s="29" t="s">
        <v>382</v>
      </c>
      <c r="F1248" s="29" t="s">
        <v>383</v>
      </c>
      <c r="G1248" s="29">
        <v>60</v>
      </c>
      <c r="H1248" s="29" t="s">
        <v>5606</v>
      </c>
      <c r="I1248" s="29" t="s">
        <v>512</v>
      </c>
      <c r="J1248" s="29" t="s">
        <v>5607</v>
      </c>
      <c r="K1248" s="29" t="s">
        <v>387</v>
      </c>
      <c r="L1248" s="29" t="s">
        <v>5608</v>
      </c>
      <c r="M1248" s="29" t="s">
        <v>5607</v>
      </c>
      <c r="N1248" s="29" t="s">
        <v>5609</v>
      </c>
      <c r="O1248" s="29" t="s">
        <v>1347</v>
      </c>
      <c r="P1248" s="29" t="s">
        <v>1348</v>
      </c>
      <c r="Q1248" s="29" t="s">
        <v>70</v>
      </c>
      <c r="R1248" s="29" t="s">
        <v>15948</v>
      </c>
      <c r="S1248" s="29" t="s">
        <v>18394</v>
      </c>
      <c r="T1248" s="29" t="s">
        <v>18395</v>
      </c>
      <c r="U1248" s="29" t="s">
        <v>18396</v>
      </c>
      <c r="V1248" s="29">
        <v>40</v>
      </c>
      <c r="W1248" s="29" t="s">
        <v>396</v>
      </c>
      <c r="X1248" s="29" t="s">
        <v>18397</v>
      </c>
      <c r="Y1248" s="29" t="s">
        <v>2812</v>
      </c>
      <c r="Z1248" s="29" t="s">
        <v>18398</v>
      </c>
      <c r="AA1248" s="29" t="s">
        <v>18398</v>
      </c>
      <c r="AB1248" s="29" t="s">
        <v>5616</v>
      </c>
      <c r="AC1248" s="29" t="s">
        <v>5617</v>
      </c>
      <c r="AD1248" s="29" t="s">
        <v>70</v>
      </c>
      <c r="AE1248" s="29" t="s">
        <v>723</v>
      </c>
      <c r="AF1248" s="29" t="s">
        <v>18399</v>
      </c>
      <c r="AG1248" s="29">
        <v>45</v>
      </c>
      <c r="AH1248" s="29" t="s">
        <v>18399</v>
      </c>
      <c r="AI1248" s="29" t="s">
        <v>18400</v>
      </c>
      <c r="AJ1248" s="29">
        <v>102</v>
      </c>
      <c r="AK1248" s="29" t="s">
        <v>18401</v>
      </c>
      <c r="AL1248" s="29" t="s">
        <v>18402</v>
      </c>
      <c r="AM1248" s="29">
        <v>430</v>
      </c>
      <c r="AN1248" s="1">
        <f t="shared" ref="AN1248:AN1311" si="69">IF(X1248="",0,1)</f>
        <v>1</v>
      </c>
      <c r="AO1248" s="1">
        <f t="shared" ref="AO1248:AO1311" si="70">IF(AI1248="",0,1)</f>
        <v>1</v>
      </c>
      <c r="AP1248" s="30">
        <f t="shared" ref="AP1248:AP1311" si="71">DATE(YEAR(AE1248),MONTH(AE1248),DAY(AE1248))</f>
        <v>46297</v>
      </c>
      <c r="AQ1248" s="1" t="str">
        <f>IF(COUNTIF('同场线路Rotas do mesmo SC'!A:A,C1248)&gt;0,"Sim","Não")</f>
        <v>Não</v>
      </c>
      <c r="AR1248" s="1" t="str">
        <f>IF(COUNTIF(揽收业务网点!A:A,P1248)&gt;0,"Sim","Não")</f>
        <v>Não</v>
      </c>
    </row>
    <row r="1249" spans="1:44">
      <c r="A1249" s="29" t="s">
        <v>18403</v>
      </c>
      <c r="B1249" s="29" t="s">
        <v>379</v>
      </c>
      <c r="C1249" s="29" t="s">
        <v>5622</v>
      </c>
      <c r="D1249" s="29" t="s">
        <v>381</v>
      </c>
      <c r="E1249" s="29" t="s">
        <v>640</v>
      </c>
      <c r="F1249" s="29" t="s">
        <v>383</v>
      </c>
      <c r="G1249" s="29">
        <v>10</v>
      </c>
      <c r="H1249" s="29" t="s">
        <v>5623</v>
      </c>
      <c r="I1249" s="29" t="s">
        <v>702</v>
      </c>
      <c r="J1249" s="29" t="s">
        <v>642</v>
      </c>
      <c r="K1249" s="29" t="s">
        <v>387</v>
      </c>
      <c r="L1249" s="29" t="s">
        <v>643</v>
      </c>
      <c r="M1249" s="29" t="s">
        <v>5624</v>
      </c>
      <c r="N1249" s="29" t="s">
        <v>5625</v>
      </c>
      <c r="O1249" s="29" t="s">
        <v>5626</v>
      </c>
      <c r="P1249" s="29" t="s">
        <v>140</v>
      </c>
      <c r="Q1249" s="29" t="s">
        <v>118</v>
      </c>
      <c r="R1249" s="29" t="s">
        <v>6923</v>
      </c>
      <c r="S1249" s="29" t="s">
        <v>6923</v>
      </c>
      <c r="T1249" s="29" t="s">
        <v>18404</v>
      </c>
      <c r="U1249" s="29" t="s">
        <v>18405</v>
      </c>
      <c r="V1249" s="29">
        <v>3</v>
      </c>
      <c r="W1249" s="29" t="s">
        <v>396</v>
      </c>
      <c r="X1249" s="29" t="s">
        <v>18406</v>
      </c>
      <c r="Y1249" s="29" t="s">
        <v>725</v>
      </c>
      <c r="Z1249" s="29" t="s">
        <v>18407</v>
      </c>
      <c r="AA1249" s="29" t="s">
        <v>18407</v>
      </c>
      <c r="AB1249" s="29" t="s">
        <v>5632</v>
      </c>
      <c r="AC1249" s="29" t="s">
        <v>5633</v>
      </c>
      <c r="AD1249" s="29" t="s">
        <v>118</v>
      </c>
      <c r="AE1249" s="29" t="s">
        <v>16033</v>
      </c>
      <c r="AF1249" s="29" t="s">
        <v>18408</v>
      </c>
      <c r="AG1249" s="29">
        <v>-106</v>
      </c>
      <c r="AH1249" s="29" t="s">
        <v>18408</v>
      </c>
      <c r="AI1249" s="29" t="s">
        <v>18409</v>
      </c>
      <c r="AJ1249" s="29"/>
      <c r="AK1249" s="29"/>
      <c r="AL1249" s="29"/>
      <c r="AM1249" s="29"/>
      <c r="AN1249" s="1">
        <f t="shared" si="69"/>
        <v>1</v>
      </c>
      <c r="AO1249" s="1">
        <f t="shared" si="70"/>
        <v>1</v>
      </c>
      <c r="AP1249" s="30">
        <f t="shared" si="71"/>
        <v>46297</v>
      </c>
      <c r="AQ1249" s="1" t="str">
        <f>IF(COUNTIF('同场线路Rotas do mesmo SC'!A:A,C1249)&gt;0,"Sim","Não")</f>
        <v>Não</v>
      </c>
      <c r="AR1249" s="1" t="str">
        <f>IF(COUNTIF(揽收业务网点!A:A,P1249)&gt;0,"Sim","Não")</f>
        <v>Sim</v>
      </c>
    </row>
    <row r="1250" spans="1:44">
      <c r="A1250" s="29" t="s">
        <v>18410</v>
      </c>
      <c r="B1250" s="29" t="s">
        <v>379</v>
      </c>
      <c r="C1250" s="29" t="s">
        <v>5638</v>
      </c>
      <c r="D1250" s="29" t="s">
        <v>381</v>
      </c>
      <c r="E1250" s="29" t="s">
        <v>382</v>
      </c>
      <c r="F1250" s="29" t="s">
        <v>383</v>
      </c>
      <c r="G1250" s="29">
        <v>13</v>
      </c>
      <c r="H1250" s="29" t="s">
        <v>9046</v>
      </c>
      <c r="I1250" s="29" t="s">
        <v>512</v>
      </c>
      <c r="J1250" s="29" t="s">
        <v>9047</v>
      </c>
      <c r="K1250" s="29" t="s">
        <v>387</v>
      </c>
      <c r="L1250" s="29" t="s">
        <v>9048</v>
      </c>
      <c r="M1250" s="29" t="s">
        <v>9049</v>
      </c>
      <c r="N1250" s="29" t="s">
        <v>9050</v>
      </c>
      <c r="O1250" s="29" t="s">
        <v>517</v>
      </c>
      <c r="P1250" s="29" t="s">
        <v>518</v>
      </c>
      <c r="Q1250" s="29" t="s">
        <v>2</v>
      </c>
      <c r="R1250" s="29" t="s">
        <v>18411</v>
      </c>
      <c r="S1250" s="29" t="s">
        <v>18412</v>
      </c>
      <c r="T1250" s="29" t="s">
        <v>18413</v>
      </c>
      <c r="U1250" s="29" t="s">
        <v>18414</v>
      </c>
      <c r="V1250" s="29">
        <v>49</v>
      </c>
      <c r="W1250" s="29" t="s">
        <v>396</v>
      </c>
      <c r="X1250" s="29" t="s">
        <v>12234</v>
      </c>
      <c r="Y1250" s="29" t="s">
        <v>4383</v>
      </c>
      <c r="Z1250" s="29" t="s">
        <v>18415</v>
      </c>
      <c r="AA1250" s="29" t="s">
        <v>18415</v>
      </c>
      <c r="AB1250" s="29" t="s">
        <v>5649</v>
      </c>
      <c r="AC1250" s="29" t="s">
        <v>5650</v>
      </c>
      <c r="AD1250" s="29" t="s">
        <v>2</v>
      </c>
      <c r="AE1250" s="29" t="s">
        <v>7273</v>
      </c>
      <c r="AF1250" s="29" t="s">
        <v>18416</v>
      </c>
      <c r="AG1250" s="29">
        <v>-9</v>
      </c>
      <c r="AH1250" s="29" t="s">
        <v>18416</v>
      </c>
      <c r="AI1250" s="29" t="s">
        <v>18417</v>
      </c>
      <c r="AJ1250" s="29">
        <v>38</v>
      </c>
      <c r="AK1250" s="29" t="s">
        <v>18418</v>
      </c>
      <c r="AL1250" s="29" t="s">
        <v>18419</v>
      </c>
      <c r="AM1250" s="29">
        <v>14</v>
      </c>
      <c r="AN1250" s="1">
        <f t="shared" si="69"/>
        <v>1</v>
      </c>
      <c r="AO1250" s="1">
        <f t="shared" si="70"/>
        <v>1</v>
      </c>
      <c r="AP1250" s="30">
        <f t="shared" si="71"/>
        <v>46297</v>
      </c>
      <c r="AQ1250" s="1" t="str">
        <f>IF(COUNTIF('同场线路Rotas do mesmo SC'!A:A,C1250)&gt;0,"Sim","Não")</f>
        <v>Não</v>
      </c>
      <c r="AR1250" s="1" t="str">
        <f>IF(COUNTIF(揽收业务网点!A:A,P1250)&gt;0,"Sim","Não")</f>
        <v>Não</v>
      </c>
    </row>
    <row r="1251" spans="1:44">
      <c r="A1251" s="29" t="s">
        <v>18420</v>
      </c>
      <c r="B1251" s="29" t="s">
        <v>379</v>
      </c>
      <c r="C1251" s="29" t="s">
        <v>5656</v>
      </c>
      <c r="D1251" s="29" t="s">
        <v>381</v>
      </c>
      <c r="E1251" s="29" t="s">
        <v>382</v>
      </c>
      <c r="F1251" s="29" t="s">
        <v>383</v>
      </c>
      <c r="G1251" s="29">
        <v>5</v>
      </c>
      <c r="H1251" s="29" t="s">
        <v>5657</v>
      </c>
      <c r="I1251" s="29" t="s">
        <v>1289</v>
      </c>
      <c r="J1251" s="29" t="s">
        <v>5543</v>
      </c>
      <c r="K1251" s="29" t="s">
        <v>411</v>
      </c>
      <c r="L1251" s="29" t="s">
        <v>5544</v>
      </c>
      <c r="M1251" s="29" t="s">
        <v>5658</v>
      </c>
      <c r="N1251" s="29" t="s">
        <v>5659</v>
      </c>
      <c r="O1251" s="29" t="s">
        <v>5660</v>
      </c>
      <c r="P1251" s="29" t="s">
        <v>169</v>
      </c>
      <c r="Q1251" s="29" t="s">
        <v>168</v>
      </c>
      <c r="R1251" s="29" t="s">
        <v>18421</v>
      </c>
      <c r="S1251" s="29" t="s">
        <v>18422</v>
      </c>
      <c r="T1251" s="29" t="s">
        <v>18423</v>
      </c>
      <c r="U1251" s="29" t="s">
        <v>18424</v>
      </c>
      <c r="V1251" s="29">
        <v>5</v>
      </c>
      <c r="W1251" s="29" t="s">
        <v>396</v>
      </c>
      <c r="X1251" s="29"/>
      <c r="Y1251" s="29" t="s">
        <v>4385</v>
      </c>
      <c r="Z1251" s="29" t="s">
        <v>7271</v>
      </c>
      <c r="AA1251" s="29" t="s">
        <v>7271</v>
      </c>
      <c r="AB1251" s="29" t="s">
        <v>5664</v>
      </c>
      <c r="AC1251" s="29" t="s">
        <v>5665</v>
      </c>
      <c r="AD1251" s="29" t="s">
        <v>168</v>
      </c>
      <c r="AE1251" s="29" t="s">
        <v>18425</v>
      </c>
      <c r="AF1251" s="29" t="s">
        <v>4385</v>
      </c>
      <c r="AG1251" s="29">
        <v>-5</v>
      </c>
      <c r="AH1251" s="29" t="s">
        <v>4385</v>
      </c>
      <c r="AI1251" s="29"/>
      <c r="AJ1251" s="29">
        <v>102</v>
      </c>
      <c r="AK1251" s="29" t="s">
        <v>18426</v>
      </c>
      <c r="AL1251" s="29" t="s">
        <v>18427</v>
      </c>
      <c r="AM1251" s="29">
        <v>197</v>
      </c>
      <c r="AN1251" s="1">
        <f t="shared" si="69"/>
        <v>0</v>
      </c>
      <c r="AO1251" s="1">
        <f t="shared" si="70"/>
        <v>0</v>
      </c>
      <c r="AP1251" s="30">
        <f t="shared" si="71"/>
        <v>46297</v>
      </c>
      <c r="AQ1251" s="1" t="str">
        <f>IF(COUNTIF('同场线路Rotas do mesmo SC'!A:A,C1251)&gt;0,"Sim","Não")</f>
        <v>Não</v>
      </c>
      <c r="AR1251" s="1" t="str">
        <f>IF(COUNTIF(揽收业务网点!A:A,P1251)&gt;0,"Sim","Não")</f>
        <v>Sim</v>
      </c>
    </row>
    <row r="1252" spans="1:44">
      <c r="A1252" s="29" t="s">
        <v>18428</v>
      </c>
      <c r="B1252" s="29" t="s">
        <v>379</v>
      </c>
      <c r="C1252" s="29" t="s">
        <v>1119</v>
      </c>
      <c r="D1252" s="29" t="s">
        <v>381</v>
      </c>
      <c r="E1252" s="29" t="s">
        <v>640</v>
      </c>
      <c r="F1252" s="29" t="s">
        <v>732</v>
      </c>
      <c r="G1252" s="29">
        <v>150</v>
      </c>
      <c r="H1252" s="29" t="s">
        <v>1120</v>
      </c>
      <c r="I1252" s="29" t="s">
        <v>409</v>
      </c>
      <c r="J1252" s="29" t="s">
        <v>1121</v>
      </c>
      <c r="K1252" s="29" t="s">
        <v>387</v>
      </c>
      <c r="L1252" s="29" t="s">
        <v>1122</v>
      </c>
      <c r="M1252" s="29" t="s">
        <v>1123</v>
      </c>
      <c r="N1252" s="29" t="s">
        <v>1124</v>
      </c>
      <c r="O1252" s="29" t="s">
        <v>1104</v>
      </c>
      <c r="P1252" s="29" t="s">
        <v>167</v>
      </c>
      <c r="Q1252" s="29" t="s">
        <v>168</v>
      </c>
      <c r="R1252" s="29" t="s">
        <v>18429</v>
      </c>
      <c r="S1252" s="29" t="s">
        <v>18429</v>
      </c>
      <c r="T1252" s="29" t="s">
        <v>18430</v>
      </c>
      <c r="U1252" s="29" t="s">
        <v>18431</v>
      </c>
      <c r="V1252" s="29">
        <v>38</v>
      </c>
      <c r="W1252" s="29" t="s">
        <v>396</v>
      </c>
      <c r="X1252" s="29" t="s">
        <v>18432</v>
      </c>
      <c r="Y1252" s="29" t="s">
        <v>15932</v>
      </c>
      <c r="Z1252" s="29" t="s">
        <v>18433</v>
      </c>
      <c r="AA1252" s="29" t="s">
        <v>18433</v>
      </c>
      <c r="AB1252" s="29" t="s">
        <v>1111</v>
      </c>
      <c r="AC1252" s="29" t="s">
        <v>1112</v>
      </c>
      <c r="AD1252" s="29" t="s">
        <v>168</v>
      </c>
      <c r="AE1252" s="29" t="s">
        <v>18434</v>
      </c>
      <c r="AF1252" s="29" t="s">
        <v>18435</v>
      </c>
      <c r="AG1252" s="29">
        <v>-187</v>
      </c>
      <c r="AH1252" s="29" t="s">
        <v>18435</v>
      </c>
      <c r="AI1252" s="29" t="s">
        <v>18436</v>
      </c>
      <c r="AJ1252" s="29">
        <v>15</v>
      </c>
      <c r="AK1252" s="29" t="s">
        <v>18437</v>
      </c>
      <c r="AL1252" s="29" t="s">
        <v>18438</v>
      </c>
      <c r="AM1252" s="29">
        <v>3501</v>
      </c>
      <c r="AN1252" s="1">
        <f t="shared" si="69"/>
        <v>1</v>
      </c>
      <c r="AO1252" s="1">
        <f t="shared" si="70"/>
        <v>1</v>
      </c>
      <c r="AP1252" s="30">
        <f t="shared" si="71"/>
        <v>46298</v>
      </c>
      <c r="AQ1252" s="1" t="str">
        <f>IF(COUNTIF('同场线路Rotas do mesmo SC'!A:A,C1252)&gt;0,"Sim","Não")</f>
        <v>Não</v>
      </c>
      <c r="AR1252" s="1" t="str">
        <f>IF(COUNTIF(揽收业务网点!A:A,P1252)&gt;0,"Sim","Não")</f>
        <v>Sim</v>
      </c>
    </row>
    <row r="1253" spans="1:44">
      <c r="A1253" s="29" t="s">
        <v>18439</v>
      </c>
      <c r="B1253" s="29" t="s">
        <v>379</v>
      </c>
      <c r="C1253" s="29" t="s">
        <v>1136</v>
      </c>
      <c r="D1253" s="29" t="s">
        <v>381</v>
      </c>
      <c r="E1253" s="29" t="s">
        <v>640</v>
      </c>
      <c r="F1253" s="29" t="s">
        <v>383</v>
      </c>
      <c r="G1253" s="29">
        <v>328</v>
      </c>
      <c r="H1253" s="29" t="s">
        <v>1137</v>
      </c>
      <c r="I1253" s="29" t="s">
        <v>385</v>
      </c>
      <c r="J1253" s="29" t="s">
        <v>849</v>
      </c>
      <c r="K1253" s="29" t="s">
        <v>387</v>
      </c>
      <c r="L1253" s="29" t="s">
        <v>850</v>
      </c>
      <c r="M1253" s="29" t="s">
        <v>1138</v>
      </c>
      <c r="N1253" s="29" t="s">
        <v>1139</v>
      </c>
      <c r="O1253" s="29" t="s">
        <v>798</v>
      </c>
      <c r="P1253" s="29" t="s">
        <v>93</v>
      </c>
      <c r="Q1253" s="29" t="s">
        <v>94</v>
      </c>
      <c r="R1253" s="29" t="s">
        <v>18440</v>
      </c>
      <c r="S1253" s="29" t="s">
        <v>18440</v>
      </c>
      <c r="T1253" s="29" t="s">
        <v>18441</v>
      </c>
      <c r="U1253" s="29" t="s">
        <v>18442</v>
      </c>
      <c r="V1253" s="29">
        <v>17</v>
      </c>
      <c r="W1253" s="29" t="s">
        <v>396</v>
      </c>
      <c r="X1253" s="29" t="s">
        <v>18443</v>
      </c>
      <c r="Y1253" s="29" t="s">
        <v>15932</v>
      </c>
      <c r="Z1253" s="29" t="s">
        <v>18444</v>
      </c>
      <c r="AA1253" s="29" t="s">
        <v>18444</v>
      </c>
      <c r="AB1253" s="29" t="s">
        <v>1146</v>
      </c>
      <c r="AC1253" s="29" t="s">
        <v>1147</v>
      </c>
      <c r="AD1253" s="29" t="s">
        <v>118</v>
      </c>
      <c r="AE1253" s="29" t="s">
        <v>18445</v>
      </c>
      <c r="AF1253" s="29" t="s">
        <v>18446</v>
      </c>
      <c r="AG1253" s="29">
        <v>-64</v>
      </c>
      <c r="AH1253" s="29" t="s">
        <v>18446</v>
      </c>
      <c r="AI1253" s="29" t="s">
        <v>18447</v>
      </c>
      <c r="AJ1253" s="29">
        <v>16</v>
      </c>
      <c r="AK1253" s="29" t="s">
        <v>18448</v>
      </c>
      <c r="AL1253" s="29" t="s">
        <v>18449</v>
      </c>
      <c r="AM1253" s="29">
        <v>34</v>
      </c>
      <c r="AN1253" s="1">
        <f t="shared" si="69"/>
        <v>1</v>
      </c>
      <c r="AO1253" s="1">
        <f t="shared" si="70"/>
        <v>1</v>
      </c>
      <c r="AP1253" s="30">
        <f t="shared" si="71"/>
        <v>46298</v>
      </c>
      <c r="AQ1253" s="1" t="str">
        <f>IF(COUNTIF('同场线路Rotas do mesmo SC'!A:A,C1253)&gt;0,"Sim","Não")</f>
        <v>Não</v>
      </c>
      <c r="AR1253" s="1" t="str">
        <f>IF(COUNTIF(揽收业务网点!A:A,P1253)&gt;0,"Sim","Não")</f>
        <v>Sim</v>
      </c>
    </row>
    <row r="1254" spans="1:44">
      <c r="A1254" s="29" t="s">
        <v>18450</v>
      </c>
      <c r="B1254" s="29" t="s">
        <v>379</v>
      </c>
      <c r="C1254" s="29" t="s">
        <v>5729</v>
      </c>
      <c r="D1254" s="29" t="s">
        <v>381</v>
      </c>
      <c r="E1254" s="29" t="s">
        <v>382</v>
      </c>
      <c r="F1254" s="29" t="s">
        <v>383</v>
      </c>
      <c r="G1254" s="29">
        <v>20</v>
      </c>
      <c r="H1254" s="29" t="s">
        <v>5730</v>
      </c>
      <c r="I1254" s="29" t="s">
        <v>512</v>
      </c>
      <c r="J1254" s="29" t="s">
        <v>5731</v>
      </c>
      <c r="K1254" s="29" t="s">
        <v>387</v>
      </c>
      <c r="L1254" s="29" t="s">
        <v>5732</v>
      </c>
      <c r="M1254" s="29" t="s">
        <v>5733</v>
      </c>
      <c r="N1254" s="29" t="s">
        <v>5734</v>
      </c>
      <c r="O1254" s="29" t="s">
        <v>2002</v>
      </c>
      <c r="P1254" s="29" t="s">
        <v>2003</v>
      </c>
      <c r="Q1254" s="29" t="s">
        <v>142</v>
      </c>
      <c r="R1254" s="29" t="s">
        <v>4036</v>
      </c>
      <c r="S1254" s="29" t="s">
        <v>18451</v>
      </c>
      <c r="T1254" s="29" t="s">
        <v>18452</v>
      </c>
      <c r="U1254" s="29" t="s">
        <v>18453</v>
      </c>
      <c r="V1254" s="29">
        <v>7</v>
      </c>
      <c r="W1254" s="29" t="s">
        <v>396</v>
      </c>
      <c r="X1254" s="29" t="s">
        <v>18454</v>
      </c>
      <c r="Y1254" s="29" t="s">
        <v>4383</v>
      </c>
      <c r="Z1254" s="29" t="s">
        <v>18455</v>
      </c>
      <c r="AA1254" s="29" t="s">
        <v>18455</v>
      </c>
      <c r="AB1254" s="29" t="s">
        <v>5741</v>
      </c>
      <c r="AC1254" s="29" t="s">
        <v>5742</v>
      </c>
      <c r="AD1254" s="29" t="s">
        <v>142</v>
      </c>
      <c r="AE1254" s="29" t="s">
        <v>15876</v>
      </c>
      <c r="AF1254" s="29" t="s">
        <v>18456</v>
      </c>
      <c r="AG1254" s="29">
        <v>-108</v>
      </c>
      <c r="AH1254" s="29" t="s">
        <v>18456</v>
      </c>
      <c r="AI1254" s="29" t="s">
        <v>18457</v>
      </c>
      <c r="AJ1254" s="29">
        <v>9</v>
      </c>
      <c r="AK1254" s="29" t="s">
        <v>18458</v>
      </c>
      <c r="AL1254" s="29" t="s">
        <v>18459</v>
      </c>
      <c r="AM1254" s="29">
        <v>260</v>
      </c>
      <c r="AN1254" s="1">
        <f t="shared" si="69"/>
        <v>1</v>
      </c>
      <c r="AO1254" s="1">
        <f t="shared" si="70"/>
        <v>1</v>
      </c>
      <c r="AP1254" s="30">
        <f t="shared" si="71"/>
        <v>46297</v>
      </c>
      <c r="AQ1254" s="1" t="str">
        <f>IF(COUNTIF('同场线路Rotas do mesmo SC'!A:A,C1254)&gt;0,"Sim","Não")</f>
        <v>Não</v>
      </c>
      <c r="AR1254" s="1" t="str">
        <f>IF(COUNTIF(揽收业务网点!A:A,P1254)&gt;0,"Sim","Não")</f>
        <v>Não</v>
      </c>
    </row>
    <row r="1255" spans="1:44">
      <c r="A1255" s="29" t="s">
        <v>18460</v>
      </c>
      <c r="B1255" s="29" t="s">
        <v>379</v>
      </c>
      <c r="C1255" s="29" t="s">
        <v>1154</v>
      </c>
      <c r="D1255" s="29" t="s">
        <v>381</v>
      </c>
      <c r="E1255" s="29" t="s">
        <v>640</v>
      </c>
      <c r="F1255" s="29" t="s">
        <v>732</v>
      </c>
      <c r="G1255" s="29">
        <v>24</v>
      </c>
      <c r="H1255" s="29" t="s">
        <v>1155</v>
      </c>
      <c r="I1255" s="29" t="s">
        <v>702</v>
      </c>
      <c r="J1255" s="29" t="s">
        <v>642</v>
      </c>
      <c r="K1255" s="29" t="s">
        <v>387</v>
      </c>
      <c r="L1255" s="29" t="s">
        <v>643</v>
      </c>
      <c r="M1255" s="29" t="s">
        <v>1156</v>
      </c>
      <c r="N1255" s="29" t="s">
        <v>1157</v>
      </c>
      <c r="O1255" s="29" t="s">
        <v>1158</v>
      </c>
      <c r="P1255" s="29" t="s">
        <v>159</v>
      </c>
      <c r="Q1255" s="29" t="s">
        <v>145</v>
      </c>
      <c r="R1255" s="29" t="s">
        <v>18461</v>
      </c>
      <c r="S1255" s="29" t="s">
        <v>18462</v>
      </c>
      <c r="T1255" s="29" t="s">
        <v>18463</v>
      </c>
      <c r="U1255" s="29" t="s">
        <v>18464</v>
      </c>
      <c r="V1255" s="29">
        <v>82</v>
      </c>
      <c r="W1255" s="29" t="s">
        <v>396</v>
      </c>
      <c r="X1255" s="29" t="s">
        <v>18465</v>
      </c>
      <c r="Y1255" s="29" t="s">
        <v>16323</v>
      </c>
      <c r="Z1255" s="29" t="s">
        <v>18466</v>
      </c>
      <c r="AA1255" s="29" t="s">
        <v>18466</v>
      </c>
      <c r="AB1255" s="29" t="s">
        <v>1165</v>
      </c>
      <c r="AC1255" s="29" t="s">
        <v>1166</v>
      </c>
      <c r="AD1255" s="29" t="s">
        <v>145</v>
      </c>
      <c r="AE1255" s="29" t="s">
        <v>18467</v>
      </c>
      <c r="AF1255" s="29" t="s">
        <v>18468</v>
      </c>
      <c r="AG1255" s="29">
        <v>-138</v>
      </c>
      <c r="AH1255" s="29" t="s">
        <v>18468</v>
      </c>
      <c r="AI1255" s="29" t="s">
        <v>18469</v>
      </c>
      <c r="AJ1255" s="29">
        <v>58</v>
      </c>
      <c r="AK1255" s="29" t="s">
        <v>18470</v>
      </c>
      <c r="AL1255" s="29" t="s">
        <v>18471</v>
      </c>
      <c r="AM1255" s="29">
        <v>3818</v>
      </c>
      <c r="AN1255" s="1">
        <f t="shared" si="69"/>
        <v>1</v>
      </c>
      <c r="AO1255" s="1">
        <f t="shared" si="70"/>
        <v>1</v>
      </c>
      <c r="AP1255" s="30">
        <f t="shared" si="71"/>
        <v>46298</v>
      </c>
      <c r="AQ1255" s="1" t="str">
        <f>IF(COUNTIF('同场线路Rotas do mesmo SC'!A:A,C1255)&gt;0,"Sim","Não")</f>
        <v>Não</v>
      </c>
      <c r="AR1255" s="1" t="str">
        <f>IF(COUNTIF(揽收业务网点!A:A,P1255)&gt;0,"Sim","Não")</f>
        <v>Sim</v>
      </c>
    </row>
    <row r="1256" spans="1:44">
      <c r="A1256" s="29" t="s">
        <v>18472</v>
      </c>
      <c r="B1256" s="29" t="s">
        <v>379</v>
      </c>
      <c r="C1256" s="29" t="s">
        <v>5759</v>
      </c>
      <c r="D1256" s="29" t="s">
        <v>381</v>
      </c>
      <c r="E1256" s="29" t="s">
        <v>382</v>
      </c>
      <c r="F1256" s="29" t="s">
        <v>383</v>
      </c>
      <c r="G1256" s="29">
        <v>76</v>
      </c>
      <c r="H1256" s="29" t="s">
        <v>2475</v>
      </c>
      <c r="I1256" s="29" t="s">
        <v>385</v>
      </c>
      <c r="J1256" s="29" t="s">
        <v>2476</v>
      </c>
      <c r="K1256" s="29" t="s">
        <v>411</v>
      </c>
      <c r="L1256" s="29" t="s">
        <v>2477</v>
      </c>
      <c r="M1256" s="29" t="s">
        <v>10774</v>
      </c>
      <c r="N1256" s="29" t="s">
        <v>10775</v>
      </c>
      <c r="O1256" s="29" t="s">
        <v>1229</v>
      </c>
      <c r="P1256" s="29" t="s">
        <v>50</v>
      </c>
      <c r="Q1256" s="29" t="s">
        <v>11</v>
      </c>
      <c r="R1256" s="29" t="s">
        <v>18473</v>
      </c>
      <c r="S1256" s="29" t="s">
        <v>18474</v>
      </c>
      <c r="T1256" s="29" t="s">
        <v>18475</v>
      </c>
      <c r="U1256" s="29" t="s">
        <v>18476</v>
      </c>
      <c r="V1256" s="29">
        <v>77</v>
      </c>
      <c r="W1256" s="29" t="s">
        <v>396</v>
      </c>
      <c r="X1256" s="29" t="s">
        <v>18477</v>
      </c>
      <c r="Y1256" s="29" t="s">
        <v>723</v>
      </c>
      <c r="Z1256" s="29" t="s">
        <v>18478</v>
      </c>
      <c r="AA1256" s="29" t="s">
        <v>18478</v>
      </c>
      <c r="AB1256" s="29" t="s">
        <v>5768</v>
      </c>
      <c r="AC1256" s="29" t="s">
        <v>5769</v>
      </c>
      <c r="AD1256" s="29" t="s">
        <v>11</v>
      </c>
      <c r="AE1256" s="29" t="s">
        <v>7273</v>
      </c>
      <c r="AF1256" s="29" t="s">
        <v>18479</v>
      </c>
      <c r="AG1256" s="29">
        <v>-13</v>
      </c>
      <c r="AH1256" s="29" t="s">
        <v>18479</v>
      </c>
      <c r="AI1256" s="29"/>
      <c r="AJ1256" s="29">
        <v>71</v>
      </c>
      <c r="AK1256" s="29" t="s">
        <v>18480</v>
      </c>
      <c r="AL1256" s="29" t="s">
        <v>18481</v>
      </c>
      <c r="AM1256" s="29">
        <v>518</v>
      </c>
      <c r="AN1256" s="1">
        <f t="shared" si="69"/>
        <v>1</v>
      </c>
      <c r="AO1256" s="1">
        <f t="shared" si="70"/>
        <v>0</v>
      </c>
      <c r="AP1256" s="30">
        <f t="shared" si="71"/>
        <v>46297</v>
      </c>
      <c r="AQ1256" s="1" t="str">
        <f>IF(COUNTIF('同场线路Rotas do mesmo SC'!A:A,C1256)&gt;0,"Sim","Não")</f>
        <v>Não</v>
      </c>
      <c r="AR1256" s="1" t="str">
        <f>IF(COUNTIF(揽收业务网点!A:A,P1256)&gt;0,"Sim","Não")</f>
        <v>Sim</v>
      </c>
    </row>
    <row r="1257" spans="1:44">
      <c r="A1257" s="29" t="s">
        <v>18482</v>
      </c>
      <c r="B1257" s="29" t="s">
        <v>379</v>
      </c>
      <c r="C1257" s="29" t="s">
        <v>5775</v>
      </c>
      <c r="D1257" s="29" t="s">
        <v>381</v>
      </c>
      <c r="E1257" s="29" t="s">
        <v>382</v>
      </c>
      <c r="F1257" s="29" t="s">
        <v>383</v>
      </c>
      <c r="G1257" s="29">
        <v>110</v>
      </c>
      <c r="H1257" s="29" t="s">
        <v>10833</v>
      </c>
      <c r="I1257" s="29" t="s">
        <v>385</v>
      </c>
      <c r="J1257" s="29" t="s">
        <v>1016</v>
      </c>
      <c r="K1257" s="29" t="s">
        <v>387</v>
      </c>
      <c r="L1257" s="29" t="s">
        <v>1017</v>
      </c>
      <c r="M1257" s="29" t="s">
        <v>10834</v>
      </c>
      <c r="N1257" s="29" t="s">
        <v>10835</v>
      </c>
      <c r="O1257" s="29" t="s">
        <v>1146</v>
      </c>
      <c r="P1257" s="29" t="s">
        <v>1147</v>
      </c>
      <c r="Q1257" s="29" t="s">
        <v>118</v>
      </c>
      <c r="R1257" s="29" t="s">
        <v>18483</v>
      </c>
      <c r="S1257" s="29" t="s">
        <v>18484</v>
      </c>
      <c r="T1257" s="29" t="s">
        <v>17842</v>
      </c>
      <c r="U1257" s="29" t="s">
        <v>18485</v>
      </c>
      <c r="V1257" s="29">
        <v>54</v>
      </c>
      <c r="W1257" s="29" t="s">
        <v>396</v>
      </c>
      <c r="X1257" s="29" t="s">
        <v>18486</v>
      </c>
      <c r="Y1257" s="29" t="s">
        <v>723</v>
      </c>
      <c r="Z1257" s="29" t="s">
        <v>18487</v>
      </c>
      <c r="AA1257" s="29" t="s">
        <v>18487</v>
      </c>
      <c r="AB1257" s="29" t="s">
        <v>4750</v>
      </c>
      <c r="AC1257" s="29" t="s">
        <v>115</v>
      </c>
      <c r="AD1257" s="29" t="s">
        <v>94</v>
      </c>
      <c r="AE1257" s="29" t="s">
        <v>15876</v>
      </c>
      <c r="AF1257" s="29" t="s">
        <v>18488</v>
      </c>
      <c r="AG1257" s="29">
        <v>-38</v>
      </c>
      <c r="AH1257" s="29" t="s">
        <v>18488</v>
      </c>
      <c r="AI1257" s="29" t="s">
        <v>15784</v>
      </c>
      <c r="AJ1257" s="29">
        <v>53</v>
      </c>
      <c r="AK1257" s="29" t="s">
        <v>18489</v>
      </c>
      <c r="AL1257" s="29" t="s">
        <v>18490</v>
      </c>
      <c r="AM1257" s="29">
        <v>102</v>
      </c>
      <c r="AN1257" s="1">
        <f t="shared" si="69"/>
        <v>1</v>
      </c>
      <c r="AO1257" s="1">
        <f t="shared" si="70"/>
        <v>1</v>
      </c>
      <c r="AP1257" s="30">
        <f t="shared" si="71"/>
        <v>46297</v>
      </c>
      <c r="AQ1257" s="1" t="str">
        <f>IF(COUNTIF('同场线路Rotas do mesmo SC'!A:A,C1257)&gt;0,"Sim","Não")</f>
        <v>Não</v>
      </c>
      <c r="AR1257" s="1" t="str">
        <f>IF(COUNTIF(揽收业务网点!A:A,P1257)&gt;0,"Sim","Não")</f>
        <v>Não</v>
      </c>
    </row>
    <row r="1258" spans="1:44">
      <c r="A1258" s="29" t="s">
        <v>18491</v>
      </c>
      <c r="B1258" s="29" t="s">
        <v>379</v>
      </c>
      <c r="C1258" s="29" t="s">
        <v>18492</v>
      </c>
      <c r="D1258" s="29" t="s">
        <v>381</v>
      </c>
      <c r="E1258" s="29" t="s">
        <v>382</v>
      </c>
      <c r="F1258" s="29" t="s">
        <v>383</v>
      </c>
      <c r="G1258" s="29">
        <v>30</v>
      </c>
      <c r="H1258" s="29" t="s">
        <v>18493</v>
      </c>
      <c r="I1258" s="29" t="s">
        <v>385</v>
      </c>
      <c r="J1258" s="29" t="s">
        <v>18494</v>
      </c>
      <c r="K1258" s="29" t="s">
        <v>387</v>
      </c>
      <c r="L1258" s="29" t="s">
        <v>18495</v>
      </c>
      <c r="M1258" s="29" t="s">
        <v>18494</v>
      </c>
      <c r="N1258" s="29" t="s">
        <v>18496</v>
      </c>
      <c r="O1258" s="29" t="s">
        <v>706</v>
      </c>
      <c r="P1258" s="29" t="s">
        <v>707</v>
      </c>
      <c r="Q1258" s="29" t="s">
        <v>2</v>
      </c>
      <c r="R1258" s="29" t="s">
        <v>18497</v>
      </c>
      <c r="S1258" s="29" t="s">
        <v>18498</v>
      </c>
      <c r="T1258" s="29" t="s">
        <v>18499</v>
      </c>
      <c r="U1258" s="29" t="s">
        <v>18500</v>
      </c>
      <c r="V1258" s="29">
        <v>100</v>
      </c>
      <c r="W1258" s="29" t="s">
        <v>396</v>
      </c>
      <c r="X1258" s="29" t="s">
        <v>18501</v>
      </c>
      <c r="Y1258" s="29" t="s">
        <v>723</v>
      </c>
      <c r="Z1258" s="29" t="s">
        <v>18502</v>
      </c>
      <c r="AA1258" s="29" t="s">
        <v>18502</v>
      </c>
      <c r="AB1258" s="29" t="s">
        <v>18503</v>
      </c>
      <c r="AC1258" s="29" t="s">
        <v>18504</v>
      </c>
      <c r="AD1258" s="29" t="s">
        <v>2</v>
      </c>
      <c r="AE1258" s="29" t="s">
        <v>725</v>
      </c>
      <c r="AF1258" s="29" t="s">
        <v>17205</v>
      </c>
      <c r="AG1258" s="29">
        <v>-193</v>
      </c>
      <c r="AH1258" s="29" t="s">
        <v>17205</v>
      </c>
      <c r="AI1258" s="29" t="s">
        <v>18505</v>
      </c>
      <c r="AJ1258" s="29">
        <v>108</v>
      </c>
      <c r="AK1258" s="29" t="s">
        <v>18506</v>
      </c>
      <c r="AL1258" s="29" t="s">
        <v>17993</v>
      </c>
      <c r="AM1258" s="29">
        <v>355</v>
      </c>
      <c r="AN1258" s="1">
        <f t="shared" si="69"/>
        <v>1</v>
      </c>
      <c r="AO1258" s="1">
        <f t="shared" si="70"/>
        <v>1</v>
      </c>
      <c r="AP1258" s="30">
        <f t="shared" si="71"/>
        <v>46297</v>
      </c>
      <c r="AQ1258" s="1" t="str">
        <f>IF(COUNTIF('同场线路Rotas do mesmo SC'!A:A,C1258)&gt;0,"Sim","Não")</f>
        <v>Não</v>
      </c>
      <c r="AR1258" s="1" t="str">
        <f>IF(COUNTIF(揽收业务网点!A:A,P1258)&gt;0,"Sim","Não")</f>
        <v>Não</v>
      </c>
    </row>
    <row r="1259" spans="1:44">
      <c r="A1259" s="29" t="s">
        <v>18507</v>
      </c>
      <c r="B1259" s="29" t="s">
        <v>379</v>
      </c>
      <c r="C1259" s="29" t="s">
        <v>5786</v>
      </c>
      <c r="D1259" s="29" t="s">
        <v>381</v>
      </c>
      <c r="E1259" s="29" t="s">
        <v>382</v>
      </c>
      <c r="F1259" s="29" t="s">
        <v>383</v>
      </c>
      <c r="G1259" s="29">
        <v>665</v>
      </c>
      <c r="H1259" s="29" t="s">
        <v>18508</v>
      </c>
      <c r="I1259" s="29" t="s">
        <v>385</v>
      </c>
      <c r="J1259" s="29" t="s">
        <v>6871</v>
      </c>
      <c r="K1259" s="29" t="s">
        <v>387</v>
      </c>
      <c r="L1259" s="29" t="s">
        <v>6872</v>
      </c>
      <c r="M1259" s="29" t="s">
        <v>18509</v>
      </c>
      <c r="N1259" s="29" t="s">
        <v>18510</v>
      </c>
      <c r="O1259" s="29" t="s">
        <v>4275</v>
      </c>
      <c r="P1259" s="29" t="s">
        <v>4276</v>
      </c>
      <c r="Q1259" s="29" t="s">
        <v>142</v>
      </c>
      <c r="R1259" s="29" t="s">
        <v>18511</v>
      </c>
      <c r="S1259" s="29" t="s">
        <v>18512</v>
      </c>
      <c r="T1259" s="29" t="s">
        <v>18513</v>
      </c>
      <c r="U1259" s="29" t="s">
        <v>18514</v>
      </c>
      <c r="V1259" s="29">
        <v>163</v>
      </c>
      <c r="W1259" s="29" t="s">
        <v>396</v>
      </c>
      <c r="X1259" s="29" t="s">
        <v>18515</v>
      </c>
      <c r="Y1259" s="29" t="s">
        <v>17776</v>
      </c>
      <c r="Z1259" s="29" t="s">
        <v>18516</v>
      </c>
      <c r="AA1259" s="29" t="s">
        <v>18516</v>
      </c>
      <c r="AB1259" s="29" t="s">
        <v>5795</v>
      </c>
      <c r="AC1259" s="29" t="s">
        <v>5796</v>
      </c>
      <c r="AD1259" s="29" t="s">
        <v>142</v>
      </c>
      <c r="AE1259" s="29" t="s">
        <v>18517</v>
      </c>
      <c r="AF1259" s="29" t="s">
        <v>18518</v>
      </c>
      <c r="AG1259" s="29">
        <v>-394</v>
      </c>
      <c r="AH1259" s="29" t="s">
        <v>18518</v>
      </c>
      <c r="AI1259" s="29" t="s">
        <v>18519</v>
      </c>
      <c r="AJ1259" s="29">
        <v>95</v>
      </c>
      <c r="AK1259" s="29" t="s">
        <v>18520</v>
      </c>
      <c r="AL1259" s="29" t="s">
        <v>18521</v>
      </c>
      <c r="AM1259" s="29">
        <v>36</v>
      </c>
      <c r="AN1259" s="1">
        <f t="shared" si="69"/>
        <v>1</v>
      </c>
      <c r="AO1259" s="1">
        <f t="shared" si="70"/>
        <v>1</v>
      </c>
      <c r="AP1259" s="30">
        <f t="shared" si="71"/>
        <v>46298</v>
      </c>
      <c r="AQ1259" s="1" t="str">
        <f>IF(COUNTIF('同场线路Rotas do mesmo SC'!A:A,C1259)&gt;0,"Sim","Não")</f>
        <v>Não</v>
      </c>
      <c r="AR1259" s="1" t="str">
        <f>IF(COUNTIF(揽收业务网点!A:A,P1259)&gt;0,"Sim","Não")</f>
        <v>Não</v>
      </c>
    </row>
    <row r="1260" spans="1:44">
      <c r="A1260" s="29" t="s">
        <v>18522</v>
      </c>
      <c r="B1260" s="29" t="s">
        <v>379</v>
      </c>
      <c r="C1260" s="29" t="s">
        <v>18523</v>
      </c>
      <c r="D1260" s="29" t="s">
        <v>381</v>
      </c>
      <c r="E1260" s="29" t="s">
        <v>382</v>
      </c>
      <c r="F1260" s="29" t="s">
        <v>383</v>
      </c>
      <c r="G1260" s="29">
        <v>90</v>
      </c>
      <c r="H1260" s="29" t="s">
        <v>18524</v>
      </c>
      <c r="I1260" s="29" t="s">
        <v>702</v>
      </c>
      <c r="J1260" s="29" t="s">
        <v>869</v>
      </c>
      <c r="K1260" s="29" t="s">
        <v>387</v>
      </c>
      <c r="L1260" s="29" t="s">
        <v>870</v>
      </c>
      <c r="M1260" s="29" t="s">
        <v>18525</v>
      </c>
      <c r="N1260" s="29" t="s">
        <v>18526</v>
      </c>
      <c r="O1260" s="29" t="s">
        <v>873</v>
      </c>
      <c r="P1260" s="29" t="s">
        <v>874</v>
      </c>
      <c r="Q1260" s="29" t="s">
        <v>70</v>
      </c>
      <c r="R1260" s="29" t="s">
        <v>18527</v>
      </c>
      <c r="S1260" s="29" t="s">
        <v>12802</v>
      </c>
      <c r="T1260" s="29" t="s">
        <v>18528</v>
      </c>
      <c r="U1260" s="29" t="s">
        <v>18529</v>
      </c>
      <c r="V1260" s="29">
        <v>2</v>
      </c>
      <c r="W1260" s="29" t="s">
        <v>396</v>
      </c>
      <c r="X1260" s="29" t="s">
        <v>18530</v>
      </c>
      <c r="Y1260" s="29" t="s">
        <v>15835</v>
      </c>
      <c r="Z1260" s="29" t="s">
        <v>18531</v>
      </c>
      <c r="AA1260" s="29" t="s">
        <v>18531</v>
      </c>
      <c r="AB1260" s="29" t="s">
        <v>18532</v>
      </c>
      <c r="AC1260" s="29" t="s">
        <v>18533</v>
      </c>
      <c r="AD1260" s="29" t="s">
        <v>70</v>
      </c>
      <c r="AE1260" s="29" t="s">
        <v>18170</v>
      </c>
      <c r="AF1260" s="29" t="s">
        <v>18534</v>
      </c>
      <c r="AG1260" s="29">
        <v>60</v>
      </c>
      <c r="AH1260" s="29" t="s">
        <v>18534</v>
      </c>
      <c r="AI1260" s="29" t="s">
        <v>18535</v>
      </c>
      <c r="AJ1260" s="29">
        <v>95</v>
      </c>
      <c r="AK1260" s="29" t="s">
        <v>18536</v>
      </c>
      <c r="AL1260" s="29" t="s">
        <v>18537</v>
      </c>
      <c r="AM1260" s="29">
        <v>110</v>
      </c>
      <c r="AN1260" s="1">
        <f t="shared" si="69"/>
        <v>1</v>
      </c>
      <c r="AO1260" s="1">
        <f t="shared" si="70"/>
        <v>1</v>
      </c>
      <c r="AP1260" s="30">
        <f t="shared" si="71"/>
        <v>46297</v>
      </c>
      <c r="AQ1260" s="1" t="str">
        <f>IF(COUNTIF('同场线路Rotas do mesmo SC'!A:A,C1260)&gt;0,"Sim","Não")</f>
        <v>Não</v>
      </c>
      <c r="AR1260" s="1" t="str">
        <f>IF(COUNTIF(揽收业务网点!A:A,P1260)&gt;0,"Sim","Não")</f>
        <v>Não</v>
      </c>
    </row>
    <row r="1261" spans="1:44">
      <c r="A1261" s="29" t="s">
        <v>18538</v>
      </c>
      <c r="B1261" s="29" t="s">
        <v>379</v>
      </c>
      <c r="C1261" s="29" t="s">
        <v>5803</v>
      </c>
      <c r="D1261" s="29" t="s">
        <v>381</v>
      </c>
      <c r="E1261" s="29" t="s">
        <v>382</v>
      </c>
      <c r="F1261" s="29" t="s">
        <v>383</v>
      </c>
      <c r="G1261" s="29">
        <v>20</v>
      </c>
      <c r="H1261" s="29" t="s">
        <v>5804</v>
      </c>
      <c r="I1261" s="29" t="s">
        <v>385</v>
      </c>
      <c r="J1261" s="29" t="s">
        <v>5249</v>
      </c>
      <c r="K1261" s="29" t="s">
        <v>387</v>
      </c>
      <c r="L1261" s="29" t="s">
        <v>5250</v>
      </c>
      <c r="M1261" s="29" t="s">
        <v>5805</v>
      </c>
      <c r="N1261" s="29" t="s">
        <v>5806</v>
      </c>
      <c r="O1261" s="29" t="s">
        <v>1007</v>
      </c>
      <c r="P1261" s="29" t="s">
        <v>1008</v>
      </c>
      <c r="Q1261" s="29" t="s">
        <v>2</v>
      </c>
      <c r="R1261" s="29" t="s">
        <v>5678</v>
      </c>
      <c r="S1261" s="29" t="s">
        <v>18539</v>
      </c>
      <c r="T1261" s="29" t="s">
        <v>18540</v>
      </c>
      <c r="U1261" s="29" t="s">
        <v>18541</v>
      </c>
      <c r="V1261" s="29">
        <v>143</v>
      </c>
      <c r="W1261" s="29" t="s">
        <v>396</v>
      </c>
      <c r="X1261" s="29" t="s">
        <v>18542</v>
      </c>
      <c r="Y1261" s="29" t="s">
        <v>7273</v>
      </c>
      <c r="Z1261" s="29" t="s">
        <v>18543</v>
      </c>
      <c r="AA1261" s="29" t="s">
        <v>18543</v>
      </c>
      <c r="AB1261" s="29" t="s">
        <v>5811</v>
      </c>
      <c r="AC1261" s="29" t="s">
        <v>5812</v>
      </c>
      <c r="AD1261" s="29" t="s">
        <v>2</v>
      </c>
      <c r="AE1261" s="29" t="s">
        <v>4385</v>
      </c>
      <c r="AF1261" s="29" t="s">
        <v>18544</v>
      </c>
      <c r="AG1261" s="29">
        <v>-87</v>
      </c>
      <c r="AH1261" s="29" t="s">
        <v>18544</v>
      </c>
      <c r="AI1261" s="29" t="s">
        <v>18545</v>
      </c>
      <c r="AJ1261" s="29">
        <v>92</v>
      </c>
      <c r="AK1261" s="29" t="s">
        <v>18546</v>
      </c>
      <c r="AL1261" s="29" t="s">
        <v>18547</v>
      </c>
      <c r="AM1261" s="29">
        <v>224</v>
      </c>
      <c r="AN1261" s="1">
        <f t="shared" si="69"/>
        <v>1</v>
      </c>
      <c r="AO1261" s="1">
        <f t="shared" si="70"/>
        <v>1</v>
      </c>
      <c r="AP1261" s="30">
        <f t="shared" si="71"/>
        <v>46297</v>
      </c>
      <c r="AQ1261" s="1" t="str">
        <f>IF(COUNTIF('同场线路Rotas do mesmo SC'!A:A,C1261)&gt;0,"Sim","Não")</f>
        <v>Não</v>
      </c>
      <c r="AR1261" s="1" t="str">
        <f>IF(COUNTIF(揽收业务网点!A:A,P1261)&gt;0,"Sim","Não")</f>
        <v>Não</v>
      </c>
    </row>
    <row r="1262" spans="1:44">
      <c r="A1262" s="29" t="s">
        <v>18538</v>
      </c>
      <c r="B1262" s="29" t="s">
        <v>379</v>
      </c>
      <c r="C1262" s="29" t="s">
        <v>5803</v>
      </c>
      <c r="D1262" s="29" t="s">
        <v>381</v>
      </c>
      <c r="E1262" s="29" t="s">
        <v>382</v>
      </c>
      <c r="F1262" s="29" t="s">
        <v>383</v>
      </c>
      <c r="G1262" s="29">
        <v>20</v>
      </c>
      <c r="H1262" s="29" t="s">
        <v>5804</v>
      </c>
      <c r="I1262" s="29" t="s">
        <v>385</v>
      </c>
      <c r="J1262" s="29" t="s">
        <v>5249</v>
      </c>
      <c r="K1262" s="29" t="s">
        <v>387</v>
      </c>
      <c r="L1262" s="29" t="s">
        <v>5250</v>
      </c>
      <c r="M1262" s="29" t="s">
        <v>5805</v>
      </c>
      <c r="N1262" s="29" t="s">
        <v>5806</v>
      </c>
      <c r="O1262" s="29" t="s">
        <v>5811</v>
      </c>
      <c r="P1262" s="29" t="s">
        <v>5812</v>
      </c>
      <c r="Q1262" s="29" t="s">
        <v>2</v>
      </c>
      <c r="R1262" s="29" t="s">
        <v>18548</v>
      </c>
      <c r="S1262" s="29" t="s">
        <v>18548</v>
      </c>
      <c r="T1262" s="29" t="s">
        <v>18549</v>
      </c>
      <c r="U1262" s="29" t="s">
        <v>18549</v>
      </c>
      <c r="V1262" s="29">
        <v>0</v>
      </c>
      <c r="W1262" s="29" t="s">
        <v>396</v>
      </c>
      <c r="X1262" s="29" t="s">
        <v>18550</v>
      </c>
      <c r="Y1262" s="29" t="s">
        <v>15876</v>
      </c>
      <c r="Z1262" s="29" t="s">
        <v>18551</v>
      </c>
      <c r="AA1262" s="29" t="s">
        <v>18551</v>
      </c>
      <c r="AB1262" s="29" t="s">
        <v>5822</v>
      </c>
      <c r="AC1262" s="29" t="s">
        <v>5823</v>
      </c>
      <c r="AD1262" s="29" t="s">
        <v>2</v>
      </c>
      <c r="AE1262" s="29" t="s">
        <v>504</v>
      </c>
      <c r="AF1262" s="29" t="s">
        <v>18552</v>
      </c>
      <c r="AG1262" s="29">
        <v>-115</v>
      </c>
      <c r="AH1262" s="29" t="s">
        <v>18552</v>
      </c>
      <c r="AI1262" s="29" t="s">
        <v>18553</v>
      </c>
      <c r="AJ1262" s="29">
        <v>1</v>
      </c>
      <c r="AK1262" s="29" t="s">
        <v>18554</v>
      </c>
      <c r="AL1262" s="29" t="s">
        <v>18555</v>
      </c>
      <c r="AM1262" s="29">
        <v>187</v>
      </c>
      <c r="AN1262" s="1">
        <f t="shared" si="69"/>
        <v>1</v>
      </c>
      <c r="AO1262" s="1">
        <f t="shared" si="70"/>
        <v>1</v>
      </c>
      <c r="AP1262" s="30">
        <f t="shared" si="71"/>
        <v>46297</v>
      </c>
      <c r="AQ1262" s="1" t="str">
        <f>IF(COUNTIF('同场线路Rotas do mesmo SC'!A:A,C1262)&gt;0,"Sim","Não")</f>
        <v>Não</v>
      </c>
      <c r="AR1262" s="1" t="str">
        <f>IF(COUNTIF(揽收业务网点!A:A,P1262)&gt;0,"Sim","Não")</f>
        <v>Não</v>
      </c>
    </row>
    <row r="1263" spans="1:44">
      <c r="A1263" s="29" t="s">
        <v>18556</v>
      </c>
      <c r="B1263" s="29" t="s">
        <v>379</v>
      </c>
      <c r="C1263" s="29" t="s">
        <v>5829</v>
      </c>
      <c r="D1263" s="29" t="s">
        <v>381</v>
      </c>
      <c r="E1263" s="29" t="s">
        <v>382</v>
      </c>
      <c r="F1263" s="29" t="s">
        <v>383</v>
      </c>
      <c r="G1263" s="29">
        <v>30</v>
      </c>
      <c r="H1263" s="29" t="s">
        <v>5830</v>
      </c>
      <c r="I1263" s="29" t="s">
        <v>385</v>
      </c>
      <c r="J1263" s="29" t="s">
        <v>4853</v>
      </c>
      <c r="K1263" s="29" t="s">
        <v>387</v>
      </c>
      <c r="L1263" s="29" t="s">
        <v>4854</v>
      </c>
      <c r="M1263" s="29" t="s">
        <v>4855</v>
      </c>
      <c r="N1263" s="29" t="s">
        <v>4856</v>
      </c>
      <c r="O1263" s="29" t="s">
        <v>4857</v>
      </c>
      <c r="P1263" s="29" t="s">
        <v>4858</v>
      </c>
      <c r="Q1263" s="29" t="s">
        <v>70</v>
      </c>
      <c r="R1263" s="29" t="s">
        <v>18557</v>
      </c>
      <c r="S1263" s="29" t="s">
        <v>9996</v>
      </c>
      <c r="T1263" s="29" t="s">
        <v>18558</v>
      </c>
      <c r="U1263" s="29" t="s">
        <v>18559</v>
      </c>
      <c r="V1263" s="29">
        <v>57</v>
      </c>
      <c r="W1263" s="29" t="s">
        <v>396</v>
      </c>
      <c r="X1263" s="29"/>
      <c r="Y1263" s="29" t="s">
        <v>7271</v>
      </c>
      <c r="Z1263" s="29"/>
      <c r="AA1263" s="29"/>
      <c r="AB1263" s="29" t="s">
        <v>5836</v>
      </c>
      <c r="AC1263" s="29" t="s">
        <v>5837</v>
      </c>
      <c r="AD1263" s="29" t="s">
        <v>70</v>
      </c>
      <c r="AE1263" s="29" t="s">
        <v>7273</v>
      </c>
      <c r="AF1263" s="29" t="s">
        <v>18560</v>
      </c>
      <c r="AG1263" s="29">
        <v>-179</v>
      </c>
      <c r="AH1263" s="29" t="s">
        <v>18560</v>
      </c>
      <c r="AI1263" s="29"/>
      <c r="AJ1263" s="29">
        <v>213</v>
      </c>
      <c r="AK1263" s="29" t="s">
        <v>18561</v>
      </c>
      <c r="AL1263" s="29" t="s">
        <v>18562</v>
      </c>
      <c r="AM1263" s="29">
        <v>1</v>
      </c>
      <c r="AN1263" s="1">
        <f t="shared" si="69"/>
        <v>0</v>
      </c>
      <c r="AO1263" s="1">
        <f t="shared" si="70"/>
        <v>0</v>
      </c>
      <c r="AP1263" s="30">
        <f t="shared" si="71"/>
        <v>46297</v>
      </c>
      <c r="AQ1263" s="1" t="str">
        <f>IF(COUNTIF('同场线路Rotas do mesmo SC'!A:A,C1263)&gt;0,"Sim","Não")</f>
        <v>Não</v>
      </c>
      <c r="AR1263" s="1" t="str">
        <f>IF(COUNTIF(揽收业务网点!A:A,P1263)&gt;0,"Sim","Não")</f>
        <v>Não</v>
      </c>
    </row>
    <row r="1264" spans="1:44">
      <c r="A1264" s="29" t="s">
        <v>18563</v>
      </c>
      <c r="B1264" s="29" t="s">
        <v>379</v>
      </c>
      <c r="C1264" s="29" t="s">
        <v>5842</v>
      </c>
      <c r="D1264" s="29" t="s">
        <v>381</v>
      </c>
      <c r="E1264" s="29" t="s">
        <v>382</v>
      </c>
      <c r="F1264" s="29" t="s">
        <v>732</v>
      </c>
      <c r="G1264" s="29">
        <v>60</v>
      </c>
      <c r="H1264" s="29" t="s">
        <v>5843</v>
      </c>
      <c r="I1264" s="29" t="s">
        <v>512</v>
      </c>
      <c r="J1264" s="29" t="s">
        <v>5844</v>
      </c>
      <c r="K1264" s="29" t="s">
        <v>387</v>
      </c>
      <c r="L1264" s="29" t="s">
        <v>5845</v>
      </c>
      <c r="M1264" s="29" t="s">
        <v>5846</v>
      </c>
      <c r="N1264" s="29" t="s">
        <v>5847</v>
      </c>
      <c r="O1264" s="29" t="s">
        <v>1347</v>
      </c>
      <c r="P1264" s="29" t="s">
        <v>1348</v>
      </c>
      <c r="Q1264" s="29" t="s">
        <v>70</v>
      </c>
      <c r="R1264" s="29" t="s">
        <v>18564</v>
      </c>
      <c r="S1264" s="29" t="s">
        <v>689</v>
      </c>
      <c r="T1264" s="29" t="s">
        <v>18565</v>
      </c>
      <c r="U1264" s="29" t="s">
        <v>18566</v>
      </c>
      <c r="V1264" s="29">
        <v>27</v>
      </c>
      <c r="W1264" s="29" t="s">
        <v>396</v>
      </c>
      <c r="X1264" s="29" t="s">
        <v>18567</v>
      </c>
      <c r="Y1264" s="29" t="s">
        <v>4383</v>
      </c>
      <c r="Z1264" s="29" t="s">
        <v>18568</v>
      </c>
      <c r="AA1264" s="29" t="s">
        <v>18568</v>
      </c>
      <c r="AB1264" s="29" t="s">
        <v>5854</v>
      </c>
      <c r="AC1264" s="29" t="s">
        <v>5855</v>
      </c>
      <c r="AD1264" s="29" t="s">
        <v>70</v>
      </c>
      <c r="AE1264" s="29" t="s">
        <v>7273</v>
      </c>
      <c r="AF1264" s="29" t="s">
        <v>18569</v>
      </c>
      <c r="AG1264" s="29">
        <v>-18</v>
      </c>
      <c r="AH1264" s="29" t="s">
        <v>18569</v>
      </c>
      <c r="AI1264" s="29" t="s">
        <v>18570</v>
      </c>
      <c r="AJ1264" s="29">
        <v>2</v>
      </c>
      <c r="AK1264" s="29" t="s">
        <v>18571</v>
      </c>
      <c r="AL1264" s="29" t="s">
        <v>18572</v>
      </c>
      <c r="AM1264" s="29">
        <v>88</v>
      </c>
      <c r="AN1264" s="1">
        <f t="shared" si="69"/>
        <v>1</v>
      </c>
      <c r="AO1264" s="1">
        <f t="shared" si="70"/>
        <v>1</v>
      </c>
      <c r="AP1264" s="30">
        <f t="shared" si="71"/>
        <v>46297</v>
      </c>
      <c r="AQ1264" s="1" t="str">
        <f>IF(COUNTIF('同场线路Rotas do mesmo SC'!A:A,C1264)&gt;0,"Sim","Não")</f>
        <v>Não</v>
      </c>
      <c r="AR1264" s="1" t="str">
        <f>IF(COUNTIF(揽收业务网点!A:A,P1264)&gt;0,"Sim","Não")</f>
        <v>Não</v>
      </c>
    </row>
    <row r="1265" spans="1:44">
      <c r="A1265" s="29" t="s">
        <v>18573</v>
      </c>
      <c r="B1265" s="29" t="s">
        <v>379</v>
      </c>
      <c r="C1265" s="29" t="s">
        <v>5888</v>
      </c>
      <c r="D1265" s="29" t="s">
        <v>381</v>
      </c>
      <c r="E1265" s="29" t="s">
        <v>382</v>
      </c>
      <c r="F1265" s="29" t="s">
        <v>383</v>
      </c>
      <c r="G1265" s="29">
        <v>155</v>
      </c>
      <c r="H1265" s="29" t="s">
        <v>5889</v>
      </c>
      <c r="I1265" s="29" t="s">
        <v>2105</v>
      </c>
      <c r="J1265" s="29" t="s">
        <v>5446</v>
      </c>
      <c r="K1265" s="29" t="s">
        <v>387</v>
      </c>
      <c r="L1265" s="29" t="s">
        <v>5447</v>
      </c>
      <c r="M1265" s="29" t="s">
        <v>5890</v>
      </c>
      <c r="N1265" s="29" t="s">
        <v>5891</v>
      </c>
      <c r="O1265" s="29" t="s">
        <v>1816</v>
      </c>
      <c r="P1265" s="29" t="s">
        <v>3</v>
      </c>
      <c r="Q1265" s="29" t="s">
        <v>2</v>
      </c>
      <c r="R1265" s="29" t="s">
        <v>2160</v>
      </c>
      <c r="S1265" s="29" t="s">
        <v>15765</v>
      </c>
      <c r="T1265" s="29" t="s">
        <v>18574</v>
      </c>
      <c r="U1265" s="29" t="s">
        <v>18575</v>
      </c>
      <c r="V1265" s="29">
        <v>15</v>
      </c>
      <c r="W1265" s="29" t="s">
        <v>396</v>
      </c>
      <c r="X1265" s="29" t="s">
        <v>18576</v>
      </c>
      <c r="Y1265" s="29" t="s">
        <v>15183</v>
      </c>
      <c r="Z1265" s="29" t="s">
        <v>18577</v>
      </c>
      <c r="AA1265" s="29" t="s">
        <v>18577</v>
      </c>
      <c r="AB1265" s="29" t="s">
        <v>5897</v>
      </c>
      <c r="AC1265" s="29" t="s">
        <v>5898</v>
      </c>
      <c r="AD1265" s="29" t="s">
        <v>2</v>
      </c>
      <c r="AE1265" s="29" t="s">
        <v>16118</v>
      </c>
      <c r="AF1265" s="29" t="s">
        <v>18578</v>
      </c>
      <c r="AG1265" s="29">
        <v>-218</v>
      </c>
      <c r="AH1265" s="29" t="s">
        <v>18578</v>
      </c>
      <c r="AI1265" s="29" t="s">
        <v>18579</v>
      </c>
      <c r="AJ1265" s="29">
        <v>63</v>
      </c>
      <c r="AK1265" s="29" t="s">
        <v>18580</v>
      </c>
      <c r="AL1265" s="29" t="s">
        <v>18581</v>
      </c>
      <c r="AM1265" s="29">
        <v>402</v>
      </c>
      <c r="AN1265" s="1">
        <f t="shared" si="69"/>
        <v>1</v>
      </c>
      <c r="AO1265" s="1">
        <f t="shared" si="70"/>
        <v>1</v>
      </c>
      <c r="AP1265" s="30">
        <f t="shared" si="71"/>
        <v>46297</v>
      </c>
      <c r="AQ1265" s="1" t="str">
        <f>IF(COUNTIF('同场线路Rotas do mesmo SC'!A:A,C1265)&gt;0,"Sim","Não")</f>
        <v>Não</v>
      </c>
      <c r="AR1265" s="1" t="str">
        <f>IF(COUNTIF(揽收业务网点!A:A,P1265)&gt;0,"Sim","Não")</f>
        <v>Sim</v>
      </c>
    </row>
    <row r="1266" spans="1:44">
      <c r="A1266" s="29" t="s">
        <v>18582</v>
      </c>
      <c r="B1266" s="29" t="s">
        <v>379</v>
      </c>
      <c r="C1266" s="29" t="s">
        <v>5904</v>
      </c>
      <c r="D1266" s="29" t="s">
        <v>381</v>
      </c>
      <c r="E1266" s="29" t="s">
        <v>382</v>
      </c>
      <c r="F1266" s="29" t="s">
        <v>811</v>
      </c>
      <c r="G1266" s="29">
        <v>43</v>
      </c>
      <c r="H1266" s="29" t="s">
        <v>10372</v>
      </c>
      <c r="I1266" s="29" t="s">
        <v>868</v>
      </c>
      <c r="J1266" s="29" t="s">
        <v>1979</v>
      </c>
      <c r="K1266" s="29" t="s">
        <v>411</v>
      </c>
      <c r="L1266" s="29" t="s">
        <v>1980</v>
      </c>
      <c r="M1266" s="29" t="s">
        <v>5906</v>
      </c>
      <c r="N1266" s="29" t="s">
        <v>5907</v>
      </c>
      <c r="O1266" s="29" t="s">
        <v>653</v>
      </c>
      <c r="P1266" s="29" t="s">
        <v>654</v>
      </c>
      <c r="Q1266" s="29" t="s">
        <v>11</v>
      </c>
      <c r="R1266" s="29" t="s">
        <v>18583</v>
      </c>
      <c r="S1266" s="29" t="s">
        <v>18583</v>
      </c>
      <c r="T1266" s="29" t="s">
        <v>18584</v>
      </c>
      <c r="U1266" s="29" t="s">
        <v>18585</v>
      </c>
      <c r="V1266" s="29">
        <v>697</v>
      </c>
      <c r="W1266" s="29" t="s">
        <v>396</v>
      </c>
      <c r="X1266" s="29" t="s">
        <v>18586</v>
      </c>
      <c r="Y1266" s="29" t="s">
        <v>2920</v>
      </c>
      <c r="Z1266" s="29" t="s">
        <v>18587</v>
      </c>
      <c r="AA1266" s="29" t="s">
        <v>18587</v>
      </c>
      <c r="AB1266" s="29" t="s">
        <v>5913</v>
      </c>
      <c r="AC1266" s="29" t="s">
        <v>5914</v>
      </c>
      <c r="AD1266" s="29" t="s">
        <v>11</v>
      </c>
      <c r="AE1266" s="29" t="s">
        <v>2309</v>
      </c>
      <c r="AF1266" s="29"/>
      <c r="AG1266" s="29"/>
      <c r="AH1266" s="29"/>
      <c r="AI1266" s="29" t="s">
        <v>18588</v>
      </c>
      <c r="AJ1266" s="29"/>
      <c r="AK1266" s="29" t="s">
        <v>18589</v>
      </c>
      <c r="AL1266" s="29" t="s">
        <v>18590</v>
      </c>
      <c r="AM1266" s="29">
        <v>140</v>
      </c>
      <c r="AN1266" s="1">
        <f t="shared" si="69"/>
        <v>1</v>
      </c>
      <c r="AO1266" s="1">
        <f t="shared" si="70"/>
        <v>1</v>
      </c>
      <c r="AP1266" s="30">
        <f t="shared" si="71"/>
        <v>46297</v>
      </c>
      <c r="AQ1266" s="1" t="str">
        <f>IF(COUNTIF('同场线路Rotas do mesmo SC'!A:A,C1266)&gt;0,"Sim","Não")</f>
        <v>Não</v>
      </c>
      <c r="AR1266" s="1" t="str">
        <f>IF(COUNTIF(揽收业务网点!A:A,P1266)&gt;0,"Sim","Não")</f>
        <v>Não</v>
      </c>
    </row>
    <row r="1267" spans="1:44">
      <c r="A1267" s="29" t="s">
        <v>18591</v>
      </c>
      <c r="B1267" s="29" t="s">
        <v>379</v>
      </c>
      <c r="C1267" s="29" t="s">
        <v>5919</v>
      </c>
      <c r="D1267" s="29" t="s">
        <v>381</v>
      </c>
      <c r="E1267" s="29" t="s">
        <v>640</v>
      </c>
      <c r="F1267" s="29" t="s">
        <v>383</v>
      </c>
      <c r="G1267" s="29">
        <v>92</v>
      </c>
      <c r="H1267" s="29" t="s">
        <v>5920</v>
      </c>
      <c r="I1267" s="29" t="s">
        <v>409</v>
      </c>
      <c r="J1267" s="29" t="s">
        <v>1016</v>
      </c>
      <c r="K1267" s="29" t="s">
        <v>387</v>
      </c>
      <c r="L1267" s="29" t="s">
        <v>1017</v>
      </c>
      <c r="M1267" s="29" t="s">
        <v>5921</v>
      </c>
      <c r="N1267" s="29" t="s">
        <v>5922</v>
      </c>
      <c r="O1267" s="29" t="s">
        <v>3654</v>
      </c>
      <c r="P1267" s="29" t="s">
        <v>129</v>
      </c>
      <c r="Q1267" s="29" t="s">
        <v>118</v>
      </c>
      <c r="R1267" s="29" t="s">
        <v>18592</v>
      </c>
      <c r="S1267" s="29" t="s">
        <v>18592</v>
      </c>
      <c r="T1267" s="29" t="s">
        <v>18593</v>
      </c>
      <c r="U1267" s="29" t="s">
        <v>18594</v>
      </c>
      <c r="V1267" s="29">
        <v>149</v>
      </c>
      <c r="W1267" s="29" t="s">
        <v>396</v>
      </c>
      <c r="X1267" s="29" t="s">
        <v>16807</v>
      </c>
      <c r="Y1267" s="29" t="s">
        <v>15819</v>
      </c>
      <c r="Z1267" s="29" t="s">
        <v>18595</v>
      </c>
      <c r="AA1267" s="29" t="s">
        <v>18595</v>
      </c>
      <c r="AB1267" s="29" t="s">
        <v>674</v>
      </c>
      <c r="AC1267" s="29" t="s">
        <v>675</v>
      </c>
      <c r="AD1267" s="29" t="s">
        <v>118</v>
      </c>
      <c r="AE1267" s="29" t="s">
        <v>15934</v>
      </c>
      <c r="AF1267" s="29" t="s">
        <v>18596</v>
      </c>
      <c r="AG1267" s="29">
        <v>-55</v>
      </c>
      <c r="AH1267" s="29" t="s">
        <v>18596</v>
      </c>
      <c r="AI1267" s="29" t="s">
        <v>18597</v>
      </c>
      <c r="AJ1267" s="29">
        <v>156</v>
      </c>
      <c r="AK1267" s="29" t="s">
        <v>18598</v>
      </c>
      <c r="AL1267" s="29" t="s">
        <v>18599</v>
      </c>
      <c r="AM1267" s="29">
        <v>95</v>
      </c>
      <c r="AN1267" s="1">
        <f t="shared" si="69"/>
        <v>1</v>
      </c>
      <c r="AO1267" s="1">
        <f t="shared" si="70"/>
        <v>1</v>
      </c>
      <c r="AP1267" s="30">
        <f t="shared" si="71"/>
        <v>46297</v>
      </c>
      <c r="AQ1267" s="1" t="str">
        <f>IF(COUNTIF('同场线路Rotas do mesmo SC'!A:A,C1267)&gt;0,"Sim","Não")</f>
        <v>Não</v>
      </c>
      <c r="AR1267" s="1" t="str">
        <f>IF(COUNTIF(揽收业务网点!A:A,P1267)&gt;0,"Sim","Não")</f>
        <v>Sim</v>
      </c>
    </row>
    <row r="1268" spans="1:44">
      <c r="A1268" s="29" t="s">
        <v>18600</v>
      </c>
      <c r="B1268" s="29" t="s">
        <v>379</v>
      </c>
      <c r="C1268" s="29" t="s">
        <v>1173</v>
      </c>
      <c r="D1268" s="29" t="s">
        <v>381</v>
      </c>
      <c r="E1268" s="29" t="s">
        <v>640</v>
      </c>
      <c r="F1268" s="29" t="s">
        <v>847</v>
      </c>
      <c r="G1268" s="29">
        <v>343</v>
      </c>
      <c r="H1268" s="29" t="s">
        <v>1174</v>
      </c>
      <c r="I1268" s="29" t="s">
        <v>663</v>
      </c>
      <c r="J1268" s="29" t="s">
        <v>664</v>
      </c>
      <c r="K1268" s="29" t="s">
        <v>387</v>
      </c>
      <c r="L1268" s="29" t="s">
        <v>665</v>
      </c>
      <c r="M1268" s="29" t="s">
        <v>1175</v>
      </c>
      <c r="N1268" s="29" t="s">
        <v>1176</v>
      </c>
      <c r="O1268" s="29" t="s">
        <v>668</v>
      </c>
      <c r="P1268" s="29" t="s">
        <v>119</v>
      </c>
      <c r="Q1268" s="29" t="s">
        <v>118</v>
      </c>
      <c r="R1268" s="29" t="s">
        <v>18601</v>
      </c>
      <c r="S1268" s="29" t="s">
        <v>18601</v>
      </c>
      <c r="T1268" s="29" t="s">
        <v>18602</v>
      </c>
      <c r="U1268" s="29" t="s">
        <v>18603</v>
      </c>
      <c r="V1268" s="29">
        <v>651</v>
      </c>
      <c r="W1268" s="29" t="s">
        <v>396</v>
      </c>
      <c r="X1268" s="29" t="s">
        <v>18604</v>
      </c>
      <c r="Y1268" s="29" t="s">
        <v>16015</v>
      </c>
      <c r="Z1268" s="29" t="s">
        <v>18605</v>
      </c>
      <c r="AA1268" s="29" t="s">
        <v>18605</v>
      </c>
      <c r="AB1268" s="29" t="s">
        <v>653</v>
      </c>
      <c r="AC1268" s="29" t="s">
        <v>654</v>
      </c>
      <c r="AD1268" s="29" t="s">
        <v>11</v>
      </c>
      <c r="AE1268" s="29" t="s">
        <v>16006</v>
      </c>
      <c r="AF1268" s="29" t="s">
        <v>18606</v>
      </c>
      <c r="AG1268" s="29">
        <v>-225</v>
      </c>
      <c r="AH1268" s="29" t="s">
        <v>18606</v>
      </c>
      <c r="AI1268" s="29" t="s">
        <v>18607</v>
      </c>
      <c r="AJ1268" s="29">
        <v>276</v>
      </c>
      <c r="AK1268" s="29" t="s">
        <v>18608</v>
      </c>
      <c r="AL1268" s="29" t="s">
        <v>18609</v>
      </c>
      <c r="AM1268" s="29">
        <v>3319</v>
      </c>
      <c r="AN1268" s="1">
        <f t="shared" si="69"/>
        <v>1</v>
      </c>
      <c r="AO1268" s="1">
        <f t="shared" si="70"/>
        <v>1</v>
      </c>
      <c r="AP1268" s="30">
        <f t="shared" si="71"/>
        <v>46298</v>
      </c>
      <c r="AQ1268" s="1" t="str">
        <f>IF(COUNTIF('同场线路Rotas do mesmo SC'!A:A,C1268)&gt;0,"Sim","Não")</f>
        <v>Não</v>
      </c>
      <c r="AR1268" s="1" t="str">
        <f>IF(COUNTIF(揽收业务网点!A:A,P1268)&gt;0,"Sim","Não")</f>
        <v>Sim</v>
      </c>
    </row>
    <row r="1269" spans="1:44">
      <c r="A1269" s="29" t="s">
        <v>18610</v>
      </c>
      <c r="B1269" s="29" t="s">
        <v>379</v>
      </c>
      <c r="C1269" s="29" t="s">
        <v>18611</v>
      </c>
      <c r="D1269" s="29" t="s">
        <v>381</v>
      </c>
      <c r="E1269" s="29" t="s">
        <v>382</v>
      </c>
      <c r="F1269" s="29" t="s">
        <v>383</v>
      </c>
      <c r="G1269" s="29">
        <v>150</v>
      </c>
      <c r="H1269" s="29" t="s">
        <v>14679</v>
      </c>
      <c r="I1269" s="29" t="s">
        <v>409</v>
      </c>
      <c r="J1269" s="29" t="s">
        <v>1121</v>
      </c>
      <c r="K1269" s="29" t="s">
        <v>387</v>
      </c>
      <c r="L1269" s="29" t="s">
        <v>1122</v>
      </c>
      <c r="M1269" s="29" t="s">
        <v>18612</v>
      </c>
      <c r="N1269" s="29" t="s">
        <v>18613</v>
      </c>
      <c r="O1269" s="29" t="s">
        <v>1111</v>
      </c>
      <c r="P1269" s="29" t="s">
        <v>1112</v>
      </c>
      <c r="Q1269" s="29" t="s">
        <v>168</v>
      </c>
      <c r="R1269" s="29" t="s">
        <v>18614</v>
      </c>
      <c r="S1269" s="29" t="s">
        <v>18615</v>
      </c>
      <c r="T1269" s="29" t="s">
        <v>18616</v>
      </c>
      <c r="U1269" s="29" t="s">
        <v>18617</v>
      </c>
      <c r="V1269" s="29">
        <v>179</v>
      </c>
      <c r="W1269" s="29" t="s">
        <v>396</v>
      </c>
      <c r="X1269" s="29" t="s">
        <v>18618</v>
      </c>
      <c r="Y1269" s="29" t="s">
        <v>18619</v>
      </c>
      <c r="Z1269" s="29" t="s">
        <v>18620</v>
      </c>
      <c r="AA1269" s="29" t="s">
        <v>18620</v>
      </c>
      <c r="AB1269" s="29" t="s">
        <v>5954</v>
      </c>
      <c r="AC1269" s="29" t="s">
        <v>5955</v>
      </c>
      <c r="AD1269" s="29" t="s">
        <v>168</v>
      </c>
      <c r="AE1269" s="29" t="s">
        <v>4385</v>
      </c>
      <c r="AF1269" s="29" t="s">
        <v>18621</v>
      </c>
      <c r="AG1269" s="29">
        <v>-21</v>
      </c>
      <c r="AH1269" s="29" t="s">
        <v>18621</v>
      </c>
      <c r="AI1269" s="29" t="s">
        <v>18622</v>
      </c>
      <c r="AJ1269" s="29">
        <v>16</v>
      </c>
      <c r="AK1269" s="29" t="s">
        <v>17627</v>
      </c>
      <c r="AL1269" s="29" t="s">
        <v>18623</v>
      </c>
      <c r="AM1269" s="29">
        <v>109</v>
      </c>
      <c r="AN1269" s="1">
        <f t="shared" si="69"/>
        <v>1</v>
      </c>
      <c r="AO1269" s="1">
        <f t="shared" si="70"/>
        <v>1</v>
      </c>
      <c r="AP1269" s="30">
        <f t="shared" si="71"/>
        <v>46297</v>
      </c>
      <c r="AQ1269" s="1" t="str">
        <f>IF(COUNTIF('同场线路Rotas do mesmo SC'!A:A,C1269)&gt;0,"Sim","Não")</f>
        <v>Não</v>
      </c>
      <c r="AR1269" s="1" t="str">
        <f>IF(COUNTIF(揽收业务网点!A:A,P1269)&gt;0,"Sim","Não")</f>
        <v>Não</v>
      </c>
    </row>
    <row r="1270" spans="1:44">
      <c r="A1270" s="29" t="s">
        <v>18624</v>
      </c>
      <c r="B1270" s="29" t="s">
        <v>379</v>
      </c>
      <c r="C1270" s="29" t="s">
        <v>5961</v>
      </c>
      <c r="D1270" s="29" t="s">
        <v>381</v>
      </c>
      <c r="E1270" s="29" t="s">
        <v>382</v>
      </c>
      <c r="F1270" s="29" t="s">
        <v>383</v>
      </c>
      <c r="G1270" s="29">
        <v>31</v>
      </c>
      <c r="H1270" s="29" t="s">
        <v>2289</v>
      </c>
      <c r="I1270" s="29" t="s">
        <v>868</v>
      </c>
      <c r="J1270" s="29" t="s">
        <v>2187</v>
      </c>
      <c r="K1270" s="29" t="s">
        <v>387</v>
      </c>
      <c r="L1270" s="29" t="s">
        <v>2188</v>
      </c>
      <c r="M1270" s="29" t="s">
        <v>2290</v>
      </c>
      <c r="N1270" s="29" t="s">
        <v>2291</v>
      </c>
      <c r="O1270" s="29" t="s">
        <v>653</v>
      </c>
      <c r="P1270" s="29" t="s">
        <v>654</v>
      </c>
      <c r="Q1270" s="29" t="s">
        <v>11</v>
      </c>
      <c r="R1270" s="29" t="s">
        <v>18625</v>
      </c>
      <c r="S1270" s="29" t="s">
        <v>18625</v>
      </c>
      <c r="T1270" s="29" t="s">
        <v>18626</v>
      </c>
      <c r="U1270" s="29" t="s">
        <v>18627</v>
      </c>
      <c r="V1270" s="29">
        <v>1208</v>
      </c>
      <c r="W1270" s="29" t="s">
        <v>896</v>
      </c>
      <c r="X1270" s="29" t="s">
        <v>18628</v>
      </c>
      <c r="Y1270" s="29" t="s">
        <v>723</v>
      </c>
      <c r="Z1270" s="29" t="s">
        <v>18629</v>
      </c>
      <c r="AA1270" s="29" t="s">
        <v>18629</v>
      </c>
      <c r="AB1270" s="29" t="s">
        <v>5967</v>
      </c>
      <c r="AC1270" s="29" t="s">
        <v>5968</v>
      </c>
      <c r="AD1270" s="29" t="s">
        <v>11</v>
      </c>
      <c r="AE1270" s="29" t="s">
        <v>7271</v>
      </c>
      <c r="AF1270" s="29" t="s">
        <v>18630</v>
      </c>
      <c r="AG1270" s="29">
        <v>-24</v>
      </c>
      <c r="AH1270" s="29" t="s">
        <v>18630</v>
      </c>
      <c r="AI1270" s="29" t="s">
        <v>18631</v>
      </c>
      <c r="AJ1270" s="29">
        <v>114</v>
      </c>
      <c r="AK1270" s="29" t="s">
        <v>18632</v>
      </c>
      <c r="AL1270" s="29" t="s">
        <v>18633</v>
      </c>
      <c r="AM1270" s="29">
        <v>84</v>
      </c>
      <c r="AN1270" s="1">
        <f t="shared" si="69"/>
        <v>1</v>
      </c>
      <c r="AO1270" s="1">
        <f t="shared" si="70"/>
        <v>1</v>
      </c>
      <c r="AP1270" s="30">
        <f t="shared" si="71"/>
        <v>46297</v>
      </c>
      <c r="AQ1270" s="1" t="str">
        <f>IF(COUNTIF('同场线路Rotas do mesmo SC'!A:A,C1270)&gt;0,"Sim","Não")</f>
        <v>Não</v>
      </c>
      <c r="AR1270" s="1" t="str">
        <f>IF(COUNTIF(揽收业务网点!A:A,P1270)&gt;0,"Sim","Não")</f>
        <v>Não</v>
      </c>
    </row>
    <row r="1271" spans="1:44">
      <c r="A1271" s="29" t="s">
        <v>18634</v>
      </c>
      <c r="B1271" s="29" t="s">
        <v>379</v>
      </c>
      <c r="C1271" s="29" t="s">
        <v>5974</v>
      </c>
      <c r="D1271" s="29" t="s">
        <v>381</v>
      </c>
      <c r="E1271" s="29" t="s">
        <v>382</v>
      </c>
      <c r="F1271" s="29" t="s">
        <v>383</v>
      </c>
      <c r="G1271" s="29">
        <v>105.88</v>
      </c>
      <c r="H1271" s="29" t="s">
        <v>5975</v>
      </c>
      <c r="I1271" s="29" t="s">
        <v>385</v>
      </c>
      <c r="J1271" s="29" t="s">
        <v>3275</v>
      </c>
      <c r="K1271" s="29" t="s">
        <v>387</v>
      </c>
      <c r="L1271" s="29" t="s">
        <v>3276</v>
      </c>
      <c r="M1271" s="29" t="s">
        <v>5976</v>
      </c>
      <c r="N1271" s="29" t="s">
        <v>5977</v>
      </c>
      <c r="O1271" s="29" t="s">
        <v>1262</v>
      </c>
      <c r="P1271" s="29" t="s">
        <v>1263</v>
      </c>
      <c r="Q1271" s="29" t="s">
        <v>118</v>
      </c>
      <c r="R1271" s="29" t="s">
        <v>18635</v>
      </c>
      <c r="S1271" s="29" t="s">
        <v>18636</v>
      </c>
      <c r="T1271" s="29" t="s">
        <v>18637</v>
      </c>
      <c r="U1271" s="29" t="s">
        <v>18638</v>
      </c>
      <c r="V1271" s="29">
        <v>372</v>
      </c>
      <c r="W1271" s="29" t="s">
        <v>396</v>
      </c>
      <c r="X1271" s="29" t="s">
        <v>18639</v>
      </c>
      <c r="Y1271" s="29" t="s">
        <v>723</v>
      </c>
      <c r="Z1271" s="29" t="s">
        <v>18640</v>
      </c>
      <c r="AA1271" s="29" t="s">
        <v>18640</v>
      </c>
      <c r="AB1271" s="29" t="s">
        <v>5984</v>
      </c>
      <c r="AC1271" s="29" t="s">
        <v>5985</v>
      </c>
      <c r="AD1271" s="29" t="s">
        <v>118</v>
      </c>
      <c r="AE1271" s="29" t="s">
        <v>17442</v>
      </c>
      <c r="AF1271" s="29" t="s">
        <v>18641</v>
      </c>
      <c r="AG1271" s="29">
        <v>-37</v>
      </c>
      <c r="AH1271" s="29" t="s">
        <v>18641</v>
      </c>
      <c r="AI1271" s="29" t="s">
        <v>18642</v>
      </c>
      <c r="AJ1271" s="29">
        <v>11</v>
      </c>
      <c r="AK1271" s="29" t="s">
        <v>18643</v>
      </c>
      <c r="AL1271" s="29" t="s">
        <v>18644</v>
      </c>
      <c r="AM1271" s="29">
        <v>97</v>
      </c>
      <c r="AN1271" s="1">
        <f t="shared" si="69"/>
        <v>1</v>
      </c>
      <c r="AO1271" s="1">
        <f t="shared" si="70"/>
        <v>1</v>
      </c>
      <c r="AP1271" s="30">
        <f t="shared" si="71"/>
        <v>46297</v>
      </c>
      <c r="AQ1271" s="1" t="str">
        <f>IF(COUNTIF('同场线路Rotas do mesmo SC'!A:A,C1271)&gt;0,"Sim","Não")</f>
        <v>Não</v>
      </c>
      <c r="AR1271" s="1" t="str">
        <f>IF(COUNTIF(揽收业务网点!A:A,P1271)&gt;0,"Sim","Não")</f>
        <v>Não</v>
      </c>
    </row>
    <row r="1272" spans="1:44">
      <c r="A1272" s="29" t="s">
        <v>18645</v>
      </c>
      <c r="B1272" s="29" t="s">
        <v>379</v>
      </c>
      <c r="C1272" s="29" t="s">
        <v>5991</v>
      </c>
      <c r="D1272" s="29" t="s">
        <v>381</v>
      </c>
      <c r="E1272" s="29" t="s">
        <v>382</v>
      </c>
      <c r="F1272" s="29" t="s">
        <v>383</v>
      </c>
      <c r="G1272" s="29">
        <v>60</v>
      </c>
      <c r="H1272" s="29" t="s">
        <v>5992</v>
      </c>
      <c r="I1272" s="29" t="s">
        <v>512</v>
      </c>
      <c r="J1272" s="29" t="s">
        <v>3372</v>
      </c>
      <c r="K1272" s="29" t="s">
        <v>387</v>
      </c>
      <c r="L1272" s="29" t="s">
        <v>3373</v>
      </c>
      <c r="M1272" s="29" t="s">
        <v>5993</v>
      </c>
      <c r="N1272" s="29" t="s">
        <v>5994</v>
      </c>
      <c r="O1272" s="29" t="s">
        <v>2002</v>
      </c>
      <c r="P1272" s="29" t="s">
        <v>2003</v>
      </c>
      <c r="Q1272" s="29" t="s">
        <v>142</v>
      </c>
      <c r="R1272" s="29" t="s">
        <v>18646</v>
      </c>
      <c r="S1272" s="29" t="s">
        <v>18647</v>
      </c>
      <c r="T1272" s="29" t="s">
        <v>18648</v>
      </c>
      <c r="U1272" s="29" t="s">
        <v>18649</v>
      </c>
      <c r="V1272" s="29">
        <v>15</v>
      </c>
      <c r="W1272" s="29" t="s">
        <v>396</v>
      </c>
      <c r="X1272" s="29" t="s">
        <v>18650</v>
      </c>
      <c r="Y1272" s="29" t="s">
        <v>4383</v>
      </c>
      <c r="Z1272" s="29" t="s">
        <v>18486</v>
      </c>
      <c r="AA1272" s="29" t="s">
        <v>18486</v>
      </c>
      <c r="AB1272" s="29" t="s">
        <v>5999</v>
      </c>
      <c r="AC1272" s="29" t="s">
        <v>6000</v>
      </c>
      <c r="AD1272" s="29" t="s">
        <v>142</v>
      </c>
      <c r="AE1272" s="29" t="s">
        <v>15876</v>
      </c>
      <c r="AF1272" s="29" t="s">
        <v>18651</v>
      </c>
      <c r="AG1272" s="29">
        <v>-127</v>
      </c>
      <c r="AH1272" s="29" t="s">
        <v>18651</v>
      </c>
      <c r="AI1272" s="29"/>
      <c r="AJ1272" s="29">
        <v>183</v>
      </c>
      <c r="AK1272" s="29" t="s">
        <v>18652</v>
      </c>
      <c r="AL1272" s="29" t="s">
        <v>18653</v>
      </c>
      <c r="AM1272" s="29">
        <v>78</v>
      </c>
      <c r="AN1272" s="1">
        <f t="shared" si="69"/>
        <v>1</v>
      </c>
      <c r="AO1272" s="1">
        <f t="shared" si="70"/>
        <v>0</v>
      </c>
      <c r="AP1272" s="30">
        <f t="shared" si="71"/>
        <v>46297</v>
      </c>
      <c r="AQ1272" s="1" t="str">
        <f>IF(COUNTIF('同场线路Rotas do mesmo SC'!A:A,C1272)&gt;0,"Sim","Não")</f>
        <v>Não</v>
      </c>
      <c r="AR1272" s="1" t="str">
        <f>IF(COUNTIF(揽收业务网点!A:A,P1272)&gt;0,"Sim","Não")</f>
        <v>Não</v>
      </c>
    </row>
    <row r="1273" spans="1:44">
      <c r="A1273" s="29" t="s">
        <v>18654</v>
      </c>
      <c r="B1273" s="29" t="s">
        <v>379</v>
      </c>
      <c r="C1273" s="29" t="s">
        <v>6006</v>
      </c>
      <c r="D1273" s="29" t="s">
        <v>381</v>
      </c>
      <c r="E1273" s="29" t="s">
        <v>382</v>
      </c>
      <c r="F1273" s="29" t="s">
        <v>732</v>
      </c>
      <c r="G1273" s="29">
        <v>36</v>
      </c>
      <c r="H1273" s="29" t="s">
        <v>3622</v>
      </c>
      <c r="I1273" s="29" t="s">
        <v>868</v>
      </c>
      <c r="J1273" s="29" t="s">
        <v>1979</v>
      </c>
      <c r="K1273" s="29" t="s">
        <v>411</v>
      </c>
      <c r="L1273" s="29" t="s">
        <v>1980</v>
      </c>
      <c r="M1273" s="29" t="s">
        <v>8656</v>
      </c>
      <c r="N1273" s="29" t="s">
        <v>8657</v>
      </c>
      <c r="O1273" s="29" t="s">
        <v>653</v>
      </c>
      <c r="P1273" s="29" t="s">
        <v>654</v>
      </c>
      <c r="Q1273" s="29" t="s">
        <v>11</v>
      </c>
      <c r="R1273" s="29" t="s">
        <v>18655</v>
      </c>
      <c r="S1273" s="29" t="s">
        <v>14924</v>
      </c>
      <c r="T1273" s="29" t="s">
        <v>18656</v>
      </c>
      <c r="U1273" s="29" t="s">
        <v>18657</v>
      </c>
      <c r="V1273" s="29">
        <v>311</v>
      </c>
      <c r="W1273" s="29" t="s">
        <v>396</v>
      </c>
      <c r="X1273" s="29" t="s">
        <v>18658</v>
      </c>
      <c r="Y1273" s="29" t="s">
        <v>15574</v>
      </c>
      <c r="Z1273" s="29" t="s">
        <v>18659</v>
      </c>
      <c r="AA1273" s="29" t="s">
        <v>18659</v>
      </c>
      <c r="AB1273" s="29" t="s">
        <v>3625</v>
      </c>
      <c r="AC1273" s="29" t="s">
        <v>58</v>
      </c>
      <c r="AD1273" s="29" t="s">
        <v>11</v>
      </c>
      <c r="AE1273" s="29" t="s">
        <v>15757</v>
      </c>
      <c r="AF1273" s="29" t="s">
        <v>18660</v>
      </c>
      <c r="AG1273" s="29">
        <v>-20</v>
      </c>
      <c r="AH1273" s="29" t="s">
        <v>18660</v>
      </c>
      <c r="AI1273" s="29" t="s">
        <v>18661</v>
      </c>
      <c r="AJ1273" s="29">
        <v>745</v>
      </c>
      <c r="AK1273" s="29" t="s">
        <v>18662</v>
      </c>
      <c r="AL1273" s="29" t="s">
        <v>18663</v>
      </c>
      <c r="AM1273" s="29">
        <v>44</v>
      </c>
      <c r="AN1273" s="1">
        <f t="shared" si="69"/>
        <v>1</v>
      </c>
      <c r="AO1273" s="1">
        <f t="shared" si="70"/>
        <v>1</v>
      </c>
      <c r="AP1273" s="30">
        <f t="shared" si="71"/>
        <v>46297</v>
      </c>
      <c r="AQ1273" s="1" t="str">
        <f>IF(COUNTIF('同场线路Rotas do mesmo SC'!A:A,C1273)&gt;0,"Sim","Não")</f>
        <v>Não</v>
      </c>
      <c r="AR1273" s="1" t="str">
        <f>IF(COUNTIF(揽收业务网点!A:A,P1273)&gt;0,"Sim","Não")</f>
        <v>Não</v>
      </c>
    </row>
    <row r="1274" spans="1:44">
      <c r="A1274" s="29" t="s">
        <v>18664</v>
      </c>
      <c r="B1274" s="29" t="s">
        <v>379</v>
      </c>
      <c r="C1274" s="29" t="s">
        <v>6017</v>
      </c>
      <c r="D1274" s="29" t="s">
        <v>381</v>
      </c>
      <c r="E1274" s="29" t="s">
        <v>382</v>
      </c>
      <c r="F1274" s="29" t="s">
        <v>732</v>
      </c>
      <c r="G1274" s="29">
        <v>60</v>
      </c>
      <c r="H1274" s="29" t="s">
        <v>6018</v>
      </c>
      <c r="I1274" s="29" t="s">
        <v>385</v>
      </c>
      <c r="J1274" s="29" t="s">
        <v>6019</v>
      </c>
      <c r="K1274" s="29" t="s">
        <v>387</v>
      </c>
      <c r="L1274" s="29" t="s">
        <v>6020</v>
      </c>
      <c r="M1274" s="29" t="s">
        <v>6019</v>
      </c>
      <c r="N1274" s="29" t="s">
        <v>6021</v>
      </c>
      <c r="O1274" s="29" t="s">
        <v>1903</v>
      </c>
      <c r="P1274" s="29" t="s">
        <v>1904</v>
      </c>
      <c r="Q1274" s="29" t="s">
        <v>70</v>
      </c>
      <c r="R1274" s="29" t="s">
        <v>2073</v>
      </c>
      <c r="S1274" s="29" t="s">
        <v>18665</v>
      </c>
      <c r="T1274" s="29" t="s">
        <v>18666</v>
      </c>
      <c r="U1274" s="29" t="s">
        <v>18667</v>
      </c>
      <c r="V1274" s="29">
        <v>368</v>
      </c>
      <c r="W1274" s="29" t="s">
        <v>396</v>
      </c>
      <c r="X1274" s="29" t="s">
        <v>18668</v>
      </c>
      <c r="Y1274" s="29" t="s">
        <v>4383</v>
      </c>
      <c r="Z1274" s="29" t="s">
        <v>18669</v>
      </c>
      <c r="AA1274" s="29" t="s">
        <v>18669</v>
      </c>
      <c r="AB1274" s="29" t="s">
        <v>6027</v>
      </c>
      <c r="AC1274" s="29" t="s">
        <v>6028</v>
      </c>
      <c r="AD1274" s="29" t="s">
        <v>70</v>
      </c>
      <c r="AE1274" s="29" t="s">
        <v>7273</v>
      </c>
      <c r="AF1274" s="29" t="s">
        <v>18670</v>
      </c>
      <c r="AG1274" s="29">
        <v>-43</v>
      </c>
      <c r="AH1274" s="29" t="s">
        <v>18670</v>
      </c>
      <c r="AI1274" s="29" t="s">
        <v>18671</v>
      </c>
      <c r="AJ1274" s="29">
        <v>22</v>
      </c>
      <c r="AK1274" s="29" t="s">
        <v>18672</v>
      </c>
      <c r="AL1274" s="29" t="s">
        <v>18673</v>
      </c>
      <c r="AM1274" s="29">
        <v>46</v>
      </c>
      <c r="AN1274" s="1">
        <f t="shared" si="69"/>
        <v>1</v>
      </c>
      <c r="AO1274" s="1">
        <f t="shared" si="70"/>
        <v>1</v>
      </c>
      <c r="AP1274" s="30">
        <f t="shared" si="71"/>
        <v>46297</v>
      </c>
      <c r="AQ1274" s="1" t="str">
        <f>IF(COUNTIF('同场线路Rotas do mesmo SC'!A:A,C1274)&gt;0,"Sim","Não")</f>
        <v>Não</v>
      </c>
      <c r="AR1274" s="1" t="str">
        <f>IF(COUNTIF(揽收业务网点!A:A,P1274)&gt;0,"Sim","Não")</f>
        <v>Não</v>
      </c>
    </row>
    <row r="1275" spans="1:44">
      <c r="A1275" s="29" t="s">
        <v>18674</v>
      </c>
      <c r="B1275" s="29" t="s">
        <v>379</v>
      </c>
      <c r="C1275" s="29" t="s">
        <v>6033</v>
      </c>
      <c r="D1275" s="29" t="s">
        <v>381</v>
      </c>
      <c r="E1275" s="29" t="s">
        <v>382</v>
      </c>
      <c r="F1275" s="29" t="s">
        <v>383</v>
      </c>
      <c r="G1275" s="29">
        <v>90</v>
      </c>
      <c r="H1275" s="29" t="s">
        <v>3740</v>
      </c>
      <c r="I1275" s="29" t="s">
        <v>868</v>
      </c>
      <c r="J1275" s="29" t="s">
        <v>869</v>
      </c>
      <c r="K1275" s="29" t="s">
        <v>387</v>
      </c>
      <c r="L1275" s="29" t="s">
        <v>870</v>
      </c>
      <c r="M1275" s="29" t="s">
        <v>6035</v>
      </c>
      <c r="N1275" s="29" t="s">
        <v>6036</v>
      </c>
      <c r="O1275" s="29" t="s">
        <v>873</v>
      </c>
      <c r="P1275" s="29" t="s">
        <v>874</v>
      </c>
      <c r="Q1275" s="29" t="s">
        <v>70</v>
      </c>
      <c r="R1275" s="29" t="s">
        <v>18675</v>
      </c>
      <c r="S1275" s="29" t="s">
        <v>3143</v>
      </c>
      <c r="T1275" s="29" t="s">
        <v>18676</v>
      </c>
      <c r="U1275" s="29" t="s">
        <v>18677</v>
      </c>
      <c r="V1275" s="29">
        <v>15</v>
      </c>
      <c r="W1275" s="29" t="s">
        <v>396</v>
      </c>
      <c r="X1275" s="29"/>
      <c r="Y1275" s="29" t="s">
        <v>7273</v>
      </c>
      <c r="Z1275" s="29" t="s">
        <v>18678</v>
      </c>
      <c r="AA1275" s="29" t="s">
        <v>18678</v>
      </c>
      <c r="AB1275" s="29" t="s">
        <v>6042</v>
      </c>
      <c r="AC1275" s="29" t="s">
        <v>6043</v>
      </c>
      <c r="AD1275" s="29" t="s">
        <v>70</v>
      </c>
      <c r="AE1275" s="29" t="s">
        <v>16688</v>
      </c>
      <c r="AF1275" s="29" t="s">
        <v>18679</v>
      </c>
      <c r="AG1275" s="29">
        <v>49</v>
      </c>
      <c r="AH1275" s="29" t="s">
        <v>18679</v>
      </c>
      <c r="AI1275" s="29" t="s">
        <v>18680</v>
      </c>
      <c r="AJ1275" s="29">
        <v>61</v>
      </c>
      <c r="AK1275" s="29" t="s">
        <v>18681</v>
      </c>
      <c r="AL1275" s="29" t="s">
        <v>18682</v>
      </c>
      <c r="AM1275" s="29">
        <v>457</v>
      </c>
      <c r="AN1275" s="1">
        <f t="shared" si="69"/>
        <v>0</v>
      </c>
      <c r="AO1275" s="1">
        <f t="shared" si="70"/>
        <v>1</v>
      </c>
      <c r="AP1275" s="30">
        <f t="shared" si="71"/>
        <v>46297</v>
      </c>
      <c r="AQ1275" s="1" t="str">
        <f>IF(COUNTIF('同场线路Rotas do mesmo SC'!A:A,C1275)&gt;0,"Sim","Não")</f>
        <v>Não</v>
      </c>
      <c r="AR1275" s="1" t="str">
        <f>IF(COUNTIF(揽收业务网点!A:A,P1275)&gt;0,"Sim","Não")</f>
        <v>Não</v>
      </c>
    </row>
    <row r="1276" spans="1:44">
      <c r="A1276" s="29" t="s">
        <v>18683</v>
      </c>
      <c r="B1276" s="29" t="s">
        <v>379</v>
      </c>
      <c r="C1276" s="29" t="s">
        <v>6048</v>
      </c>
      <c r="D1276" s="29" t="s">
        <v>381</v>
      </c>
      <c r="E1276" s="29" t="s">
        <v>382</v>
      </c>
      <c r="F1276" s="29" t="s">
        <v>383</v>
      </c>
      <c r="G1276" s="29">
        <v>27</v>
      </c>
      <c r="H1276" s="29" t="s">
        <v>6049</v>
      </c>
      <c r="I1276" s="29" t="s">
        <v>385</v>
      </c>
      <c r="J1276" s="29" t="s">
        <v>6050</v>
      </c>
      <c r="K1276" s="29" t="s">
        <v>387</v>
      </c>
      <c r="L1276" s="29" t="s">
        <v>6051</v>
      </c>
      <c r="M1276" s="29" t="s">
        <v>6052</v>
      </c>
      <c r="N1276" s="29" t="s">
        <v>6053</v>
      </c>
      <c r="O1276" s="29" t="s">
        <v>1111</v>
      </c>
      <c r="P1276" s="29" t="s">
        <v>1112</v>
      </c>
      <c r="Q1276" s="29" t="s">
        <v>168</v>
      </c>
      <c r="R1276" s="29" t="s">
        <v>18684</v>
      </c>
      <c r="S1276" s="29" t="s">
        <v>18685</v>
      </c>
      <c r="T1276" s="29" t="s">
        <v>18686</v>
      </c>
      <c r="U1276" s="29" t="s">
        <v>18687</v>
      </c>
      <c r="V1276" s="29">
        <v>210</v>
      </c>
      <c r="W1276" s="29" t="s">
        <v>396</v>
      </c>
      <c r="X1276" s="29" t="s">
        <v>18688</v>
      </c>
      <c r="Y1276" s="29" t="s">
        <v>4383</v>
      </c>
      <c r="Z1276" s="29" t="s">
        <v>18689</v>
      </c>
      <c r="AA1276" s="29" t="s">
        <v>18689</v>
      </c>
      <c r="AB1276" s="29" t="s">
        <v>6060</v>
      </c>
      <c r="AC1276" s="29" t="s">
        <v>6061</v>
      </c>
      <c r="AD1276" s="29" t="s">
        <v>168</v>
      </c>
      <c r="AE1276" s="29" t="s">
        <v>18690</v>
      </c>
      <c r="AF1276" s="29" t="s">
        <v>18691</v>
      </c>
      <c r="AG1276" s="29">
        <v>-12</v>
      </c>
      <c r="AH1276" s="29" t="s">
        <v>18691</v>
      </c>
      <c r="AI1276" s="29" t="s">
        <v>18692</v>
      </c>
      <c r="AJ1276" s="29">
        <v>45</v>
      </c>
      <c r="AK1276" s="29" t="s">
        <v>18693</v>
      </c>
      <c r="AL1276" s="29" t="s">
        <v>18694</v>
      </c>
      <c r="AM1276" s="29">
        <v>213</v>
      </c>
      <c r="AN1276" s="1">
        <f t="shared" si="69"/>
        <v>1</v>
      </c>
      <c r="AO1276" s="1">
        <f t="shared" si="70"/>
        <v>1</v>
      </c>
      <c r="AP1276" s="30">
        <f t="shared" si="71"/>
        <v>46297</v>
      </c>
      <c r="AQ1276" s="1" t="str">
        <f>IF(COUNTIF('同场线路Rotas do mesmo SC'!A:A,C1276)&gt;0,"Sim","Não")</f>
        <v>Não</v>
      </c>
      <c r="AR1276" s="1" t="str">
        <f>IF(COUNTIF(揽收业务网点!A:A,P1276)&gt;0,"Sim","Não")</f>
        <v>Não</v>
      </c>
    </row>
    <row r="1277" spans="1:44">
      <c r="A1277" s="29" t="s">
        <v>18695</v>
      </c>
      <c r="B1277" s="29" t="s">
        <v>379</v>
      </c>
      <c r="C1277" s="29" t="s">
        <v>6068</v>
      </c>
      <c r="D1277" s="29" t="s">
        <v>381</v>
      </c>
      <c r="E1277" s="29" t="s">
        <v>640</v>
      </c>
      <c r="F1277" s="29" t="s">
        <v>847</v>
      </c>
      <c r="G1277" s="29">
        <v>150</v>
      </c>
      <c r="H1277" s="29" t="s">
        <v>18696</v>
      </c>
      <c r="I1277" s="29" t="s">
        <v>702</v>
      </c>
      <c r="J1277" s="29" t="s">
        <v>1100</v>
      </c>
      <c r="K1277" s="29" t="s">
        <v>387</v>
      </c>
      <c r="L1277" s="29" t="s">
        <v>1101</v>
      </c>
      <c r="M1277" s="29" t="s">
        <v>18697</v>
      </c>
      <c r="N1277" s="29" t="s">
        <v>18698</v>
      </c>
      <c r="O1277" s="29" t="s">
        <v>1104</v>
      </c>
      <c r="P1277" s="29" t="s">
        <v>167</v>
      </c>
      <c r="Q1277" s="29" t="s">
        <v>168</v>
      </c>
      <c r="R1277" s="29" t="s">
        <v>18699</v>
      </c>
      <c r="S1277" s="29" t="s">
        <v>18699</v>
      </c>
      <c r="T1277" s="29" t="s">
        <v>18700</v>
      </c>
      <c r="U1277" s="29" t="s">
        <v>18701</v>
      </c>
      <c r="V1277" s="29">
        <v>256</v>
      </c>
      <c r="W1277" s="29" t="s">
        <v>396</v>
      </c>
      <c r="X1277" s="29" t="s">
        <v>18702</v>
      </c>
      <c r="Y1277" s="29" t="s">
        <v>18703</v>
      </c>
      <c r="Z1277" s="29" t="s">
        <v>18704</v>
      </c>
      <c r="AA1277" s="29" t="s">
        <v>18704</v>
      </c>
      <c r="AB1277" s="29" t="s">
        <v>1111</v>
      </c>
      <c r="AC1277" s="29" t="s">
        <v>1112</v>
      </c>
      <c r="AD1277" s="29" t="s">
        <v>168</v>
      </c>
      <c r="AE1277" s="29" t="s">
        <v>18705</v>
      </c>
      <c r="AF1277" s="29" t="s">
        <v>18706</v>
      </c>
      <c r="AG1277" s="29">
        <v>62</v>
      </c>
      <c r="AH1277" s="29" t="s">
        <v>18706</v>
      </c>
      <c r="AI1277" s="29" t="s">
        <v>18707</v>
      </c>
      <c r="AJ1277" s="29">
        <v>82</v>
      </c>
      <c r="AK1277" s="29" t="s">
        <v>18708</v>
      </c>
      <c r="AL1277" s="29" t="s">
        <v>18709</v>
      </c>
      <c r="AM1277" s="29">
        <v>694</v>
      </c>
      <c r="AN1277" s="1">
        <f t="shared" si="69"/>
        <v>1</v>
      </c>
      <c r="AO1277" s="1">
        <f t="shared" si="70"/>
        <v>1</v>
      </c>
      <c r="AP1277" s="30">
        <f t="shared" si="71"/>
        <v>46297</v>
      </c>
      <c r="AQ1277" s="1" t="str">
        <f>IF(COUNTIF('同场线路Rotas do mesmo SC'!A:A,C1277)&gt;0,"Sim","Não")</f>
        <v>Não</v>
      </c>
      <c r="AR1277" s="1" t="str">
        <f>IF(COUNTIF(揽收业务网点!A:A,P1277)&gt;0,"Sim","Não")</f>
        <v>Sim</v>
      </c>
    </row>
    <row r="1278" spans="1:44">
      <c r="A1278" s="29" t="s">
        <v>18710</v>
      </c>
      <c r="B1278" s="29" t="s">
        <v>379</v>
      </c>
      <c r="C1278" s="29" t="s">
        <v>6084</v>
      </c>
      <c r="D1278" s="29" t="s">
        <v>381</v>
      </c>
      <c r="E1278" s="29" t="s">
        <v>382</v>
      </c>
      <c r="F1278" s="29" t="s">
        <v>383</v>
      </c>
      <c r="G1278" s="29">
        <v>16</v>
      </c>
      <c r="H1278" s="29" t="s">
        <v>6085</v>
      </c>
      <c r="I1278" s="29" t="s">
        <v>1289</v>
      </c>
      <c r="J1278" s="29" t="s">
        <v>959</v>
      </c>
      <c r="K1278" s="29" t="s">
        <v>411</v>
      </c>
      <c r="L1278" s="29" t="s">
        <v>960</v>
      </c>
      <c r="M1278" s="29" t="s">
        <v>6086</v>
      </c>
      <c r="N1278" s="29" t="s">
        <v>6087</v>
      </c>
      <c r="O1278" s="29" t="s">
        <v>540</v>
      </c>
      <c r="P1278" s="29" t="s">
        <v>541</v>
      </c>
      <c r="Q1278" s="29" t="s">
        <v>2</v>
      </c>
      <c r="R1278" s="29" t="s">
        <v>7225</v>
      </c>
      <c r="S1278" s="29" t="s">
        <v>18711</v>
      </c>
      <c r="T1278" s="29" t="s">
        <v>18712</v>
      </c>
      <c r="U1278" s="29" t="s">
        <v>18713</v>
      </c>
      <c r="V1278" s="29">
        <v>119</v>
      </c>
      <c r="W1278" s="29" t="s">
        <v>396</v>
      </c>
      <c r="X1278" s="29"/>
      <c r="Y1278" s="29" t="s">
        <v>16095</v>
      </c>
      <c r="Z1278" s="29" t="s">
        <v>18714</v>
      </c>
      <c r="AA1278" s="29" t="s">
        <v>18714</v>
      </c>
      <c r="AB1278" s="29" t="s">
        <v>6091</v>
      </c>
      <c r="AC1278" s="29" t="s">
        <v>6092</v>
      </c>
      <c r="AD1278" s="29" t="s">
        <v>2</v>
      </c>
      <c r="AE1278" s="29" t="s">
        <v>15283</v>
      </c>
      <c r="AF1278" s="29" t="s">
        <v>16116</v>
      </c>
      <c r="AG1278" s="29">
        <v>-512</v>
      </c>
      <c r="AH1278" s="29" t="s">
        <v>16116</v>
      </c>
      <c r="AI1278" s="29"/>
      <c r="AJ1278" s="29">
        <v>33</v>
      </c>
      <c r="AK1278" s="29" t="s">
        <v>18715</v>
      </c>
      <c r="AL1278" s="29" t="s">
        <v>18716</v>
      </c>
      <c r="AM1278" s="29">
        <v>40</v>
      </c>
      <c r="AN1278" s="1">
        <f t="shared" si="69"/>
        <v>0</v>
      </c>
      <c r="AO1278" s="1">
        <f t="shared" si="70"/>
        <v>0</v>
      </c>
      <c r="AP1278" s="30">
        <f t="shared" si="71"/>
        <v>46297</v>
      </c>
      <c r="AQ1278" s="1" t="str">
        <f>IF(COUNTIF('同场线路Rotas do mesmo SC'!A:A,C1278)&gt;0,"Sim","Não")</f>
        <v>Não</v>
      </c>
      <c r="AR1278" s="1" t="str">
        <f>IF(COUNTIF(揽收业务网点!A:A,P1278)&gt;0,"Sim","Não")</f>
        <v>Não</v>
      </c>
    </row>
    <row r="1279" spans="1:44">
      <c r="A1279" s="29" t="s">
        <v>18717</v>
      </c>
      <c r="B1279" s="29" t="s">
        <v>379</v>
      </c>
      <c r="C1279" s="29" t="s">
        <v>1187</v>
      </c>
      <c r="D1279" s="29" t="s">
        <v>381</v>
      </c>
      <c r="E1279" s="29" t="s">
        <v>382</v>
      </c>
      <c r="F1279" s="29" t="s">
        <v>383</v>
      </c>
      <c r="G1279" s="29">
        <v>311</v>
      </c>
      <c r="H1279" s="29" t="s">
        <v>10697</v>
      </c>
      <c r="I1279" s="29" t="s">
        <v>385</v>
      </c>
      <c r="J1279" s="29" t="s">
        <v>10698</v>
      </c>
      <c r="K1279" s="29" t="s">
        <v>387</v>
      </c>
      <c r="L1279" s="29" t="s">
        <v>10699</v>
      </c>
      <c r="M1279" s="29" t="s">
        <v>10700</v>
      </c>
      <c r="N1279" s="29" t="s">
        <v>10701</v>
      </c>
      <c r="O1279" s="29" t="s">
        <v>517</v>
      </c>
      <c r="P1279" s="29" t="s">
        <v>518</v>
      </c>
      <c r="Q1279" s="29" t="s">
        <v>2</v>
      </c>
      <c r="R1279" s="29" t="s">
        <v>18718</v>
      </c>
      <c r="S1279" s="29" t="s">
        <v>18719</v>
      </c>
      <c r="T1279" s="29" t="s">
        <v>18720</v>
      </c>
      <c r="U1279" s="29" t="s">
        <v>18721</v>
      </c>
      <c r="V1279" s="29">
        <v>647</v>
      </c>
      <c r="W1279" s="29" t="s">
        <v>396</v>
      </c>
      <c r="X1279" s="29" t="s">
        <v>18722</v>
      </c>
      <c r="Y1279" s="29" t="s">
        <v>15270</v>
      </c>
      <c r="Z1279" s="29" t="s">
        <v>18723</v>
      </c>
      <c r="AA1279" s="29" t="s">
        <v>18723</v>
      </c>
      <c r="AB1279" s="29" t="s">
        <v>1199</v>
      </c>
      <c r="AC1279" s="29" t="s">
        <v>1200</v>
      </c>
      <c r="AD1279" s="29" t="s">
        <v>2</v>
      </c>
      <c r="AE1279" s="29" t="s">
        <v>16547</v>
      </c>
      <c r="AF1279" s="29" t="s">
        <v>18724</v>
      </c>
      <c r="AG1279" s="29">
        <v>-57</v>
      </c>
      <c r="AH1279" s="29" t="s">
        <v>18724</v>
      </c>
      <c r="AI1279" s="29" t="s">
        <v>18725</v>
      </c>
      <c r="AJ1279" s="29">
        <v>131</v>
      </c>
      <c r="AK1279" s="29" t="s">
        <v>18726</v>
      </c>
      <c r="AL1279" s="29" t="s">
        <v>18727</v>
      </c>
      <c r="AM1279" s="29">
        <v>310</v>
      </c>
      <c r="AN1279" s="1">
        <f t="shared" si="69"/>
        <v>1</v>
      </c>
      <c r="AO1279" s="1">
        <f t="shared" si="70"/>
        <v>1</v>
      </c>
      <c r="AP1279" s="30">
        <f t="shared" si="71"/>
        <v>46298</v>
      </c>
      <c r="AQ1279" s="1" t="str">
        <f>IF(COUNTIF('同场线路Rotas do mesmo SC'!A:A,C1279)&gt;0,"Sim","Não")</f>
        <v>Não</v>
      </c>
      <c r="AR1279" s="1" t="str">
        <f>IF(COUNTIF(揽收业务网点!A:A,P1279)&gt;0,"Sim","Não")</f>
        <v>Não</v>
      </c>
    </row>
    <row r="1280" spans="1:44">
      <c r="A1280" s="29" t="s">
        <v>18728</v>
      </c>
      <c r="B1280" s="29" t="s">
        <v>379</v>
      </c>
      <c r="C1280" s="29" t="s">
        <v>1206</v>
      </c>
      <c r="D1280" s="29" t="s">
        <v>381</v>
      </c>
      <c r="E1280" s="29" t="s">
        <v>382</v>
      </c>
      <c r="F1280" s="29" t="s">
        <v>383</v>
      </c>
      <c r="G1280" s="29">
        <v>347</v>
      </c>
      <c r="H1280" s="29" t="s">
        <v>958</v>
      </c>
      <c r="I1280" s="29" t="s">
        <v>409</v>
      </c>
      <c r="J1280" s="29" t="s">
        <v>959</v>
      </c>
      <c r="K1280" s="29" t="s">
        <v>411</v>
      </c>
      <c r="L1280" s="29" t="s">
        <v>960</v>
      </c>
      <c r="M1280" s="29" t="s">
        <v>961</v>
      </c>
      <c r="N1280" s="29" t="s">
        <v>962</v>
      </c>
      <c r="O1280" s="29" t="s">
        <v>517</v>
      </c>
      <c r="P1280" s="29" t="s">
        <v>518</v>
      </c>
      <c r="Q1280" s="29" t="s">
        <v>2</v>
      </c>
      <c r="R1280" s="29" t="s">
        <v>18729</v>
      </c>
      <c r="S1280" s="29" t="s">
        <v>18730</v>
      </c>
      <c r="T1280" s="29" t="s">
        <v>18731</v>
      </c>
      <c r="U1280" s="29" t="s">
        <v>18732</v>
      </c>
      <c r="V1280" s="29">
        <v>479</v>
      </c>
      <c r="W1280" s="29" t="s">
        <v>396</v>
      </c>
      <c r="X1280" s="29" t="s">
        <v>18733</v>
      </c>
      <c r="Y1280" s="29" t="s">
        <v>15415</v>
      </c>
      <c r="Z1280" s="29" t="s">
        <v>18734</v>
      </c>
      <c r="AA1280" s="29" t="s">
        <v>18734</v>
      </c>
      <c r="AB1280" s="29" t="s">
        <v>1216</v>
      </c>
      <c r="AC1280" s="29" t="s">
        <v>1217</v>
      </c>
      <c r="AD1280" s="29" t="s">
        <v>2</v>
      </c>
      <c r="AE1280" s="29" t="s">
        <v>18467</v>
      </c>
      <c r="AF1280" s="29" t="s">
        <v>18735</v>
      </c>
      <c r="AG1280" s="29">
        <v>-129</v>
      </c>
      <c r="AH1280" s="29" t="s">
        <v>18735</v>
      </c>
      <c r="AI1280" s="29" t="s">
        <v>18736</v>
      </c>
      <c r="AJ1280" s="29">
        <v>64</v>
      </c>
      <c r="AK1280" s="29" t="s">
        <v>18737</v>
      </c>
      <c r="AL1280" s="29" t="s">
        <v>18738</v>
      </c>
      <c r="AM1280" s="29">
        <v>350</v>
      </c>
      <c r="AN1280" s="1">
        <f t="shared" si="69"/>
        <v>1</v>
      </c>
      <c r="AO1280" s="1">
        <f t="shared" si="70"/>
        <v>1</v>
      </c>
      <c r="AP1280" s="30">
        <f t="shared" si="71"/>
        <v>46298</v>
      </c>
      <c r="AQ1280" s="1" t="str">
        <f>IF(COUNTIF('同场线路Rotas do mesmo SC'!A:A,C1280)&gt;0,"Sim","Não")</f>
        <v>Não</v>
      </c>
      <c r="AR1280" s="1" t="str">
        <f>IF(COUNTIF(揽收业务网点!A:A,P1280)&gt;0,"Sim","Não")</f>
        <v>Não</v>
      </c>
    </row>
    <row r="1281" spans="1:44">
      <c r="A1281" s="29" t="s">
        <v>18739</v>
      </c>
      <c r="B1281" s="29" t="s">
        <v>379</v>
      </c>
      <c r="C1281" s="29" t="s">
        <v>6098</v>
      </c>
      <c r="D1281" s="29" t="s">
        <v>381</v>
      </c>
      <c r="E1281" s="29" t="s">
        <v>382</v>
      </c>
      <c r="F1281" s="29" t="s">
        <v>732</v>
      </c>
      <c r="G1281" s="29">
        <v>4</v>
      </c>
      <c r="H1281" s="29" t="s">
        <v>2289</v>
      </c>
      <c r="I1281" s="29" t="s">
        <v>868</v>
      </c>
      <c r="J1281" s="29" t="s">
        <v>2187</v>
      </c>
      <c r="K1281" s="29" t="s">
        <v>387</v>
      </c>
      <c r="L1281" s="29" t="s">
        <v>2188</v>
      </c>
      <c r="M1281" s="29" t="s">
        <v>2290</v>
      </c>
      <c r="N1281" s="29" t="s">
        <v>2291</v>
      </c>
      <c r="O1281" s="29" t="s">
        <v>653</v>
      </c>
      <c r="P1281" s="29" t="s">
        <v>654</v>
      </c>
      <c r="Q1281" s="29" t="s">
        <v>11</v>
      </c>
      <c r="R1281" s="29" t="s">
        <v>6723</v>
      </c>
      <c r="S1281" s="29" t="s">
        <v>6723</v>
      </c>
      <c r="T1281" s="29" t="s">
        <v>18740</v>
      </c>
      <c r="U1281" s="29" t="s">
        <v>18741</v>
      </c>
      <c r="V1281" s="29">
        <v>163</v>
      </c>
      <c r="W1281" s="29" t="s">
        <v>396</v>
      </c>
      <c r="X1281" s="29" t="s">
        <v>18742</v>
      </c>
      <c r="Y1281" s="29" t="s">
        <v>15183</v>
      </c>
      <c r="Z1281" s="29" t="s">
        <v>18743</v>
      </c>
      <c r="AA1281" s="29" t="s">
        <v>18743</v>
      </c>
      <c r="AB1281" s="29" t="s">
        <v>6107</v>
      </c>
      <c r="AC1281" s="29" t="s">
        <v>6108</v>
      </c>
      <c r="AD1281" s="29" t="s">
        <v>11</v>
      </c>
      <c r="AE1281" s="29" t="s">
        <v>18744</v>
      </c>
      <c r="AF1281" s="29" t="s">
        <v>18745</v>
      </c>
      <c r="AG1281" s="29">
        <v>34</v>
      </c>
      <c r="AH1281" s="29" t="s">
        <v>18745</v>
      </c>
      <c r="AI1281" s="29" t="s">
        <v>18746</v>
      </c>
      <c r="AJ1281" s="29">
        <v>8</v>
      </c>
      <c r="AK1281" s="29" t="s">
        <v>18747</v>
      </c>
      <c r="AL1281" s="29" t="s">
        <v>18748</v>
      </c>
      <c r="AM1281" s="29">
        <v>21</v>
      </c>
      <c r="AN1281" s="1">
        <f t="shared" si="69"/>
        <v>1</v>
      </c>
      <c r="AO1281" s="1">
        <f t="shared" si="70"/>
        <v>1</v>
      </c>
      <c r="AP1281" s="30">
        <f t="shared" si="71"/>
        <v>46297</v>
      </c>
      <c r="AQ1281" s="1" t="str">
        <f>IF(COUNTIF('同场线路Rotas do mesmo SC'!A:A,C1281)&gt;0,"Sim","Não")</f>
        <v>Não</v>
      </c>
      <c r="AR1281" s="1" t="str">
        <f>IF(COUNTIF(揽收业务网点!A:A,P1281)&gt;0,"Sim","Não")</f>
        <v>Não</v>
      </c>
    </row>
    <row r="1282" spans="1:44">
      <c r="A1282" s="29" t="s">
        <v>18749</v>
      </c>
      <c r="B1282" s="29" t="s">
        <v>2590</v>
      </c>
      <c r="C1282" s="29" t="s">
        <v>6115</v>
      </c>
      <c r="D1282" s="29" t="s">
        <v>381</v>
      </c>
      <c r="E1282" s="29" t="s">
        <v>382</v>
      </c>
      <c r="F1282" s="29" t="s">
        <v>383</v>
      </c>
      <c r="G1282" s="29">
        <v>400</v>
      </c>
      <c r="H1282" s="29" t="s">
        <v>1824</v>
      </c>
      <c r="I1282" s="29" t="s">
        <v>1289</v>
      </c>
      <c r="J1282" s="29" t="s">
        <v>1825</v>
      </c>
      <c r="K1282" s="29" t="s">
        <v>411</v>
      </c>
      <c r="L1282" s="29" t="s">
        <v>1826</v>
      </c>
      <c r="M1282" s="29" t="s">
        <v>1827</v>
      </c>
      <c r="N1282" s="29" t="s">
        <v>1828</v>
      </c>
      <c r="O1282" s="29" t="s">
        <v>1944</v>
      </c>
      <c r="P1282" s="29" t="s">
        <v>1945</v>
      </c>
      <c r="Q1282" s="29" t="s">
        <v>5</v>
      </c>
      <c r="R1282" s="29" t="s">
        <v>18750</v>
      </c>
      <c r="S1282" s="29" t="s">
        <v>18751</v>
      </c>
      <c r="T1282" s="29" t="s">
        <v>18752</v>
      </c>
      <c r="U1282" s="29" t="s">
        <v>18753</v>
      </c>
      <c r="V1282" s="29">
        <v>130</v>
      </c>
      <c r="W1282" s="29" t="s">
        <v>396</v>
      </c>
      <c r="X1282" s="29" t="s">
        <v>18754</v>
      </c>
      <c r="Y1282" s="29" t="s">
        <v>504</v>
      </c>
      <c r="Z1282" s="29" t="s">
        <v>18755</v>
      </c>
      <c r="AA1282" s="29" t="s">
        <v>18755</v>
      </c>
      <c r="AB1282" s="29" t="s">
        <v>6120</v>
      </c>
      <c r="AC1282" s="29" t="s">
        <v>6121</v>
      </c>
      <c r="AD1282" s="29" t="s">
        <v>5</v>
      </c>
      <c r="AE1282" s="29" t="s">
        <v>18756</v>
      </c>
      <c r="AF1282" s="29"/>
      <c r="AG1282" s="29"/>
      <c r="AH1282" s="29"/>
      <c r="AI1282" s="29" t="s">
        <v>18757</v>
      </c>
      <c r="AJ1282" s="29"/>
      <c r="AK1282" s="29" t="s">
        <v>18758</v>
      </c>
      <c r="AL1282" s="29" t="s">
        <v>18759</v>
      </c>
      <c r="AM1282" s="29">
        <v>42</v>
      </c>
      <c r="AN1282" s="1">
        <f t="shared" si="69"/>
        <v>1</v>
      </c>
      <c r="AO1282" s="1">
        <f t="shared" si="70"/>
        <v>1</v>
      </c>
      <c r="AP1282" s="30">
        <f t="shared" si="71"/>
        <v>46297</v>
      </c>
      <c r="AQ1282" s="1" t="str">
        <f>IF(COUNTIF('同场线路Rotas do mesmo SC'!A:A,C1282)&gt;0,"Sim","Não")</f>
        <v>Não</v>
      </c>
      <c r="AR1282" s="1" t="str">
        <f>IF(COUNTIF(揽收业务网点!A:A,P1282)&gt;0,"Sim","Não")</f>
        <v>Não</v>
      </c>
    </row>
    <row r="1283" spans="1:44">
      <c r="A1283" s="29" t="s">
        <v>18760</v>
      </c>
      <c r="B1283" s="29" t="s">
        <v>379</v>
      </c>
      <c r="C1283" s="29" t="s">
        <v>6126</v>
      </c>
      <c r="D1283" s="29" t="s">
        <v>381</v>
      </c>
      <c r="E1283" s="29" t="s">
        <v>382</v>
      </c>
      <c r="F1283" s="29" t="s">
        <v>383</v>
      </c>
      <c r="G1283" s="29">
        <v>5</v>
      </c>
      <c r="H1283" s="29" t="s">
        <v>6127</v>
      </c>
      <c r="I1283" s="29" t="s">
        <v>868</v>
      </c>
      <c r="J1283" s="29" t="s">
        <v>4160</v>
      </c>
      <c r="K1283" s="29" t="s">
        <v>387</v>
      </c>
      <c r="L1283" s="29" t="s">
        <v>4161</v>
      </c>
      <c r="M1283" s="29" t="s">
        <v>6128</v>
      </c>
      <c r="N1283" s="29" t="s">
        <v>6129</v>
      </c>
      <c r="O1283" s="29" t="s">
        <v>1403</v>
      </c>
      <c r="P1283" s="29" t="s">
        <v>53</v>
      </c>
      <c r="Q1283" s="29" t="s">
        <v>11</v>
      </c>
      <c r="R1283" s="29" t="s">
        <v>18761</v>
      </c>
      <c r="S1283" s="29" t="s">
        <v>18761</v>
      </c>
      <c r="T1283" s="29" t="s">
        <v>18762</v>
      </c>
      <c r="U1283" s="29" t="s">
        <v>18763</v>
      </c>
      <c r="V1283" s="29">
        <v>21</v>
      </c>
      <c r="W1283" s="29" t="s">
        <v>396</v>
      </c>
      <c r="X1283" s="29" t="s">
        <v>18764</v>
      </c>
      <c r="Y1283" s="29" t="s">
        <v>7273</v>
      </c>
      <c r="Z1283" s="29" t="s">
        <v>18765</v>
      </c>
      <c r="AA1283" s="29" t="s">
        <v>18765</v>
      </c>
      <c r="AB1283" s="29" t="s">
        <v>6136</v>
      </c>
      <c r="AC1283" s="29" t="s">
        <v>6137</v>
      </c>
      <c r="AD1283" s="29" t="s">
        <v>11</v>
      </c>
      <c r="AE1283" s="29" t="s">
        <v>4385</v>
      </c>
      <c r="AF1283" s="29" t="s">
        <v>18766</v>
      </c>
      <c r="AG1283" s="29">
        <v>-28</v>
      </c>
      <c r="AH1283" s="29" t="s">
        <v>18766</v>
      </c>
      <c r="AI1283" s="29" t="s">
        <v>18767</v>
      </c>
      <c r="AJ1283" s="29">
        <v>3</v>
      </c>
      <c r="AK1283" s="29" t="s">
        <v>18768</v>
      </c>
      <c r="AL1283" s="29" t="s">
        <v>18769</v>
      </c>
      <c r="AM1283" s="29">
        <v>28</v>
      </c>
      <c r="AN1283" s="1">
        <f t="shared" si="69"/>
        <v>1</v>
      </c>
      <c r="AO1283" s="1">
        <f t="shared" si="70"/>
        <v>1</v>
      </c>
      <c r="AP1283" s="30">
        <f t="shared" si="71"/>
        <v>46297</v>
      </c>
      <c r="AQ1283" s="1" t="str">
        <f>IF(COUNTIF('同场线路Rotas do mesmo SC'!A:A,C1283)&gt;0,"Sim","Não")</f>
        <v>Não</v>
      </c>
      <c r="AR1283" s="1" t="str">
        <f>IF(COUNTIF(揽收业务网点!A:A,P1283)&gt;0,"Sim","Não")</f>
        <v>Sim</v>
      </c>
    </row>
    <row r="1284" spans="1:44">
      <c r="A1284" s="29" t="s">
        <v>18770</v>
      </c>
      <c r="B1284" s="29" t="s">
        <v>379</v>
      </c>
      <c r="C1284" s="29" t="s">
        <v>6142</v>
      </c>
      <c r="D1284" s="29" t="s">
        <v>381</v>
      </c>
      <c r="E1284" s="29" t="s">
        <v>382</v>
      </c>
      <c r="F1284" s="29" t="s">
        <v>383</v>
      </c>
      <c r="G1284" s="29">
        <v>8</v>
      </c>
      <c r="H1284" s="29" t="s">
        <v>18771</v>
      </c>
      <c r="I1284" s="29" t="s">
        <v>868</v>
      </c>
      <c r="J1284" s="29" t="s">
        <v>4160</v>
      </c>
      <c r="K1284" s="29" t="s">
        <v>387</v>
      </c>
      <c r="L1284" s="29" t="s">
        <v>4161</v>
      </c>
      <c r="M1284" s="29" t="s">
        <v>18772</v>
      </c>
      <c r="N1284" s="29" t="s">
        <v>18773</v>
      </c>
      <c r="O1284" s="29" t="s">
        <v>1403</v>
      </c>
      <c r="P1284" s="29" t="s">
        <v>53</v>
      </c>
      <c r="Q1284" s="29" t="s">
        <v>11</v>
      </c>
      <c r="R1284" s="29" t="s">
        <v>18774</v>
      </c>
      <c r="S1284" s="29" t="s">
        <v>18775</v>
      </c>
      <c r="T1284" s="29" t="s">
        <v>18776</v>
      </c>
      <c r="U1284" s="29" t="s">
        <v>18777</v>
      </c>
      <c r="V1284" s="29">
        <v>23</v>
      </c>
      <c r="W1284" s="29" t="s">
        <v>396</v>
      </c>
      <c r="X1284" s="29" t="s">
        <v>18778</v>
      </c>
      <c r="Y1284" s="29" t="s">
        <v>4385</v>
      </c>
      <c r="Z1284" s="29" t="s">
        <v>18779</v>
      </c>
      <c r="AA1284" s="29" t="s">
        <v>18779</v>
      </c>
      <c r="AB1284" s="29" t="s">
        <v>6151</v>
      </c>
      <c r="AC1284" s="29" t="s">
        <v>56</v>
      </c>
      <c r="AD1284" s="29" t="s">
        <v>11</v>
      </c>
      <c r="AE1284" s="29" t="s">
        <v>15876</v>
      </c>
      <c r="AF1284" s="29" t="s">
        <v>18780</v>
      </c>
      <c r="AG1284" s="29">
        <v>-38</v>
      </c>
      <c r="AH1284" s="29" t="s">
        <v>18780</v>
      </c>
      <c r="AI1284" s="29" t="s">
        <v>18781</v>
      </c>
      <c r="AJ1284" s="29">
        <v>-17</v>
      </c>
      <c r="AK1284" s="29" t="s">
        <v>16904</v>
      </c>
      <c r="AL1284" s="29" t="s">
        <v>18782</v>
      </c>
      <c r="AM1284" s="29">
        <v>46</v>
      </c>
      <c r="AN1284" s="1">
        <f t="shared" si="69"/>
        <v>1</v>
      </c>
      <c r="AO1284" s="1">
        <f t="shared" si="70"/>
        <v>1</v>
      </c>
      <c r="AP1284" s="30">
        <f t="shared" si="71"/>
        <v>46297</v>
      </c>
      <c r="AQ1284" s="1" t="str">
        <f>IF(COUNTIF('同场线路Rotas do mesmo SC'!A:A,C1284)&gt;0,"Sim","Não")</f>
        <v>Não</v>
      </c>
      <c r="AR1284" s="1" t="str">
        <f>IF(COUNTIF(揽收业务网点!A:A,P1284)&gt;0,"Sim","Não")</f>
        <v>Sim</v>
      </c>
    </row>
    <row r="1285" spans="1:44">
      <c r="A1285" s="29" t="s">
        <v>18783</v>
      </c>
      <c r="B1285" s="29" t="s">
        <v>379</v>
      </c>
      <c r="C1285" s="29" t="s">
        <v>6157</v>
      </c>
      <c r="D1285" s="29" t="s">
        <v>381</v>
      </c>
      <c r="E1285" s="29" t="s">
        <v>382</v>
      </c>
      <c r="F1285" s="29" t="s">
        <v>732</v>
      </c>
      <c r="G1285" s="29">
        <v>6</v>
      </c>
      <c r="H1285" s="29" t="s">
        <v>6158</v>
      </c>
      <c r="I1285" s="29" t="s">
        <v>868</v>
      </c>
      <c r="J1285" s="29" t="s">
        <v>1753</v>
      </c>
      <c r="K1285" s="29" t="s">
        <v>387</v>
      </c>
      <c r="L1285" s="29" t="s">
        <v>1754</v>
      </c>
      <c r="M1285" s="29" t="s">
        <v>6159</v>
      </c>
      <c r="N1285" s="29" t="s">
        <v>6160</v>
      </c>
      <c r="O1285" s="29" t="s">
        <v>1403</v>
      </c>
      <c r="P1285" s="29" t="s">
        <v>53</v>
      </c>
      <c r="Q1285" s="29" t="s">
        <v>11</v>
      </c>
      <c r="R1285" s="29" t="s">
        <v>18784</v>
      </c>
      <c r="S1285" s="29" t="s">
        <v>18785</v>
      </c>
      <c r="T1285" s="29" t="s">
        <v>18786</v>
      </c>
      <c r="U1285" s="29" t="s">
        <v>18787</v>
      </c>
      <c r="V1285" s="29">
        <v>27</v>
      </c>
      <c r="W1285" s="29" t="s">
        <v>396</v>
      </c>
      <c r="X1285" s="29" t="s">
        <v>18788</v>
      </c>
      <c r="Y1285" s="29" t="s">
        <v>15652</v>
      </c>
      <c r="Z1285" s="29" t="s">
        <v>18789</v>
      </c>
      <c r="AA1285" s="29" t="s">
        <v>18789</v>
      </c>
      <c r="AB1285" s="29" t="s">
        <v>6166</v>
      </c>
      <c r="AC1285" s="29" t="s">
        <v>6167</v>
      </c>
      <c r="AD1285" s="29" t="s">
        <v>11</v>
      </c>
      <c r="AE1285" s="29" t="s">
        <v>7473</v>
      </c>
      <c r="AF1285" s="29" t="s">
        <v>18790</v>
      </c>
      <c r="AG1285" s="29">
        <v>-13</v>
      </c>
      <c r="AH1285" s="29" t="s">
        <v>18790</v>
      </c>
      <c r="AI1285" s="29" t="s">
        <v>18791</v>
      </c>
      <c r="AJ1285" s="29">
        <v>2</v>
      </c>
      <c r="AK1285" s="29" t="s">
        <v>18792</v>
      </c>
      <c r="AL1285" s="29" t="s">
        <v>18793</v>
      </c>
      <c r="AM1285" s="29">
        <v>16</v>
      </c>
      <c r="AN1285" s="1">
        <f t="shared" si="69"/>
        <v>1</v>
      </c>
      <c r="AO1285" s="1">
        <f t="shared" si="70"/>
        <v>1</v>
      </c>
      <c r="AP1285" s="30">
        <f t="shared" si="71"/>
        <v>46297</v>
      </c>
      <c r="AQ1285" s="1" t="str">
        <f>IF(COUNTIF('同场线路Rotas do mesmo SC'!A:A,C1285)&gt;0,"Sim","Não")</f>
        <v>Não</v>
      </c>
      <c r="AR1285" s="1" t="str">
        <f>IF(COUNTIF(揽收业务网点!A:A,P1285)&gt;0,"Sim","Não")</f>
        <v>Sim</v>
      </c>
    </row>
    <row r="1286" spans="1:44">
      <c r="A1286" s="29" t="s">
        <v>18794</v>
      </c>
      <c r="B1286" s="29" t="s">
        <v>379</v>
      </c>
      <c r="C1286" s="29" t="s">
        <v>6173</v>
      </c>
      <c r="D1286" s="29" t="s">
        <v>381</v>
      </c>
      <c r="E1286" s="29" t="s">
        <v>382</v>
      </c>
      <c r="F1286" s="29" t="s">
        <v>732</v>
      </c>
      <c r="G1286" s="29">
        <v>19</v>
      </c>
      <c r="H1286" s="29" t="s">
        <v>14271</v>
      </c>
      <c r="I1286" s="29" t="s">
        <v>385</v>
      </c>
      <c r="J1286" s="29" t="s">
        <v>6175</v>
      </c>
      <c r="K1286" s="29" t="s">
        <v>387</v>
      </c>
      <c r="L1286" s="29" t="s">
        <v>6176</v>
      </c>
      <c r="M1286" s="29" t="s">
        <v>14272</v>
      </c>
      <c r="N1286" s="29" t="s">
        <v>14273</v>
      </c>
      <c r="O1286" s="29" t="s">
        <v>6179</v>
      </c>
      <c r="P1286" s="29" t="s">
        <v>6180</v>
      </c>
      <c r="Q1286" s="29" t="s">
        <v>168</v>
      </c>
      <c r="R1286" s="29" t="s">
        <v>18795</v>
      </c>
      <c r="S1286" s="29" t="s">
        <v>18796</v>
      </c>
      <c r="T1286" s="29" t="s">
        <v>18797</v>
      </c>
      <c r="U1286" s="29" t="s">
        <v>18798</v>
      </c>
      <c r="V1286" s="29">
        <v>401</v>
      </c>
      <c r="W1286" s="29" t="s">
        <v>396</v>
      </c>
      <c r="X1286" s="29" t="s">
        <v>18799</v>
      </c>
      <c r="Y1286" s="29" t="s">
        <v>7271</v>
      </c>
      <c r="Z1286" s="29" t="s">
        <v>17191</v>
      </c>
      <c r="AA1286" s="29" t="s">
        <v>17191</v>
      </c>
      <c r="AB1286" s="29" t="s">
        <v>6187</v>
      </c>
      <c r="AC1286" s="29" t="s">
        <v>6188</v>
      </c>
      <c r="AD1286" s="29" t="s">
        <v>168</v>
      </c>
      <c r="AE1286" s="29" t="s">
        <v>4385</v>
      </c>
      <c r="AF1286" s="29" t="s">
        <v>18800</v>
      </c>
      <c r="AG1286" s="29">
        <v>-28</v>
      </c>
      <c r="AH1286" s="29" t="s">
        <v>18800</v>
      </c>
      <c r="AI1286" s="29" t="s">
        <v>18801</v>
      </c>
      <c r="AJ1286" s="29">
        <v>36</v>
      </c>
      <c r="AK1286" s="29" t="s">
        <v>18802</v>
      </c>
      <c r="AL1286" s="29" t="s">
        <v>18803</v>
      </c>
      <c r="AM1286" s="29">
        <v>151</v>
      </c>
      <c r="AN1286" s="1">
        <f t="shared" si="69"/>
        <v>1</v>
      </c>
      <c r="AO1286" s="1">
        <f t="shared" si="70"/>
        <v>1</v>
      </c>
      <c r="AP1286" s="30">
        <f t="shared" si="71"/>
        <v>46297</v>
      </c>
      <c r="AQ1286" s="1" t="str">
        <f>IF(COUNTIF('同场线路Rotas do mesmo SC'!A:A,C1286)&gt;0,"Sim","Não")</f>
        <v>Não</v>
      </c>
      <c r="AR1286" s="1" t="str">
        <f>IF(COUNTIF(揽收业务网点!A:A,P1286)&gt;0,"Sim","Não")</f>
        <v>Não</v>
      </c>
    </row>
    <row r="1287" spans="1:44">
      <c r="A1287" s="29" t="s">
        <v>18804</v>
      </c>
      <c r="B1287" s="29" t="s">
        <v>379</v>
      </c>
      <c r="C1287" s="29" t="s">
        <v>6214</v>
      </c>
      <c r="D1287" s="29" t="s">
        <v>381</v>
      </c>
      <c r="E1287" s="29" t="s">
        <v>382</v>
      </c>
      <c r="F1287" s="29" t="s">
        <v>383</v>
      </c>
      <c r="G1287" s="29">
        <v>18</v>
      </c>
      <c r="H1287" s="29" t="s">
        <v>6215</v>
      </c>
      <c r="I1287" s="29" t="s">
        <v>702</v>
      </c>
      <c r="J1287" s="29" t="s">
        <v>1016</v>
      </c>
      <c r="K1287" s="29" t="s">
        <v>387</v>
      </c>
      <c r="L1287" s="29" t="s">
        <v>1017</v>
      </c>
      <c r="M1287" s="29" t="s">
        <v>6216</v>
      </c>
      <c r="N1287" s="29" t="s">
        <v>6217</v>
      </c>
      <c r="O1287" s="29" t="s">
        <v>1146</v>
      </c>
      <c r="P1287" s="29" t="s">
        <v>1147</v>
      </c>
      <c r="Q1287" s="29" t="s">
        <v>118</v>
      </c>
      <c r="R1287" s="29" t="s">
        <v>18805</v>
      </c>
      <c r="S1287" s="29" t="s">
        <v>18806</v>
      </c>
      <c r="T1287" s="29" t="s">
        <v>18807</v>
      </c>
      <c r="U1287" s="29" t="s">
        <v>18808</v>
      </c>
      <c r="V1287" s="29">
        <v>33</v>
      </c>
      <c r="W1287" s="29" t="s">
        <v>396</v>
      </c>
      <c r="X1287" s="29" t="s">
        <v>18809</v>
      </c>
      <c r="Y1287" s="29" t="s">
        <v>7271</v>
      </c>
      <c r="Z1287" s="29" t="s">
        <v>18810</v>
      </c>
      <c r="AA1287" s="29" t="s">
        <v>18810</v>
      </c>
      <c r="AB1287" s="29" t="s">
        <v>6223</v>
      </c>
      <c r="AC1287" s="29" t="s">
        <v>6224</v>
      </c>
      <c r="AD1287" s="29" t="s">
        <v>118</v>
      </c>
      <c r="AE1287" s="29" t="s">
        <v>17442</v>
      </c>
      <c r="AF1287" s="29" t="s">
        <v>18811</v>
      </c>
      <c r="AG1287" s="29">
        <v>-2</v>
      </c>
      <c r="AH1287" s="29" t="s">
        <v>18811</v>
      </c>
      <c r="AI1287" s="29" t="s">
        <v>18812</v>
      </c>
      <c r="AJ1287" s="29">
        <v>94</v>
      </c>
      <c r="AK1287" s="29" t="s">
        <v>18813</v>
      </c>
      <c r="AL1287" s="29" t="s">
        <v>18814</v>
      </c>
      <c r="AM1287" s="29">
        <v>139</v>
      </c>
      <c r="AN1287" s="1">
        <f t="shared" si="69"/>
        <v>1</v>
      </c>
      <c r="AO1287" s="1">
        <f t="shared" si="70"/>
        <v>1</v>
      </c>
      <c r="AP1287" s="30">
        <f t="shared" si="71"/>
        <v>46297</v>
      </c>
      <c r="AQ1287" s="1" t="str">
        <f>IF(COUNTIF('同场线路Rotas do mesmo SC'!A:A,C1287)&gt;0,"Sim","Não")</f>
        <v>Não</v>
      </c>
      <c r="AR1287" s="1" t="str">
        <f>IF(COUNTIF(揽收业务网点!A:A,P1287)&gt;0,"Sim","Não")</f>
        <v>Não</v>
      </c>
    </row>
    <row r="1288" spans="1:44">
      <c r="A1288" s="29" t="s">
        <v>18815</v>
      </c>
      <c r="B1288" s="29" t="s">
        <v>379</v>
      </c>
      <c r="C1288" s="29" t="s">
        <v>6230</v>
      </c>
      <c r="D1288" s="29" t="s">
        <v>381</v>
      </c>
      <c r="E1288" s="29" t="s">
        <v>382</v>
      </c>
      <c r="F1288" s="29" t="s">
        <v>383</v>
      </c>
      <c r="G1288" s="29">
        <v>83</v>
      </c>
      <c r="H1288" s="29" t="s">
        <v>6231</v>
      </c>
      <c r="I1288" s="29" t="s">
        <v>702</v>
      </c>
      <c r="J1288" s="29" t="s">
        <v>1753</v>
      </c>
      <c r="K1288" s="29" t="s">
        <v>387</v>
      </c>
      <c r="L1288" s="29" t="s">
        <v>1754</v>
      </c>
      <c r="M1288" s="29" t="s">
        <v>6232</v>
      </c>
      <c r="N1288" s="29" t="s">
        <v>6233</v>
      </c>
      <c r="O1288" s="29" t="s">
        <v>1703</v>
      </c>
      <c r="P1288" s="29" t="s">
        <v>45</v>
      </c>
      <c r="Q1288" s="29" t="s">
        <v>11</v>
      </c>
      <c r="R1288" s="29" t="s">
        <v>18816</v>
      </c>
      <c r="S1288" s="29" t="s">
        <v>18817</v>
      </c>
      <c r="T1288" s="29" t="s">
        <v>18818</v>
      </c>
      <c r="U1288" s="29" t="s">
        <v>18819</v>
      </c>
      <c r="V1288" s="29">
        <v>116</v>
      </c>
      <c r="W1288" s="29" t="s">
        <v>396</v>
      </c>
      <c r="X1288" s="29" t="s">
        <v>18820</v>
      </c>
      <c r="Y1288" s="29" t="s">
        <v>4383</v>
      </c>
      <c r="Z1288" s="29" t="s">
        <v>18821</v>
      </c>
      <c r="AA1288" s="29" t="s">
        <v>18821</v>
      </c>
      <c r="AB1288" s="29" t="s">
        <v>5287</v>
      </c>
      <c r="AC1288" s="29" t="s">
        <v>44</v>
      </c>
      <c r="AD1288" s="29" t="s">
        <v>11</v>
      </c>
      <c r="AE1288" s="29" t="s">
        <v>15694</v>
      </c>
      <c r="AF1288" s="29" t="s">
        <v>18822</v>
      </c>
      <c r="AG1288" s="29">
        <v>7</v>
      </c>
      <c r="AH1288" s="29" t="s">
        <v>18822</v>
      </c>
      <c r="AI1288" s="29" t="s">
        <v>18823</v>
      </c>
      <c r="AJ1288" s="29">
        <v>24</v>
      </c>
      <c r="AK1288" s="29" t="s">
        <v>18824</v>
      </c>
      <c r="AL1288" s="29" t="s">
        <v>18825</v>
      </c>
      <c r="AM1288" s="29">
        <v>199</v>
      </c>
      <c r="AN1288" s="1">
        <f t="shared" si="69"/>
        <v>1</v>
      </c>
      <c r="AO1288" s="1">
        <f t="shared" si="70"/>
        <v>1</v>
      </c>
      <c r="AP1288" s="30">
        <f t="shared" si="71"/>
        <v>46297</v>
      </c>
      <c r="AQ1288" s="1" t="str">
        <f>IF(COUNTIF('同场线路Rotas do mesmo SC'!A:A,C1288)&gt;0,"Sim","Não")</f>
        <v>Não</v>
      </c>
      <c r="AR1288" s="1" t="str">
        <f>IF(COUNTIF(揽收业务网点!A:A,P1288)&gt;0,"Sim","Não")</f>
        <v>Sim</v>
      </c>
    </row>
    <row r="1289" spans="1:44">
      <c r="A1289" s="29" t="s">
        <v>18826</v>
      </c>
      <c r="B1289" s="29" t="s">
        <v>379</v>
      </c>
      <c r="C1289" s="29" t="s">
        <v>18827</v>
      </c>
      <c r="D1289" s="29" t="s">
        <v>381</v>
      </c>
      <c r="E1289" s="29" t="s">
        <v>382</v>
      </c>
      <c r="F1289" s="29" t="s">
        <v>383</v>
      </c>
      <c r="G1289" s="29">
        <v>370</v>
      </c>
      <c r="H1289" s="29" t="s">
        <v>18828</v>
      </c>
      <c r="I1289" s="29" t="s">
        <v>409</v>
      </c>
      <c r="J1289" s="29" t="s">
        <v>18829</v>
      </c>
      <c r="K1289" s="29" t="s">
        <v>387</v>
      </c>
      <c r="L1289" s="29" t="s">
        <v>18830</v>
      </c>
      <c r="M1289" s="29" t="s">
        <v>18829</v>
      </c>
      <c r="N1289" s="29" t="s">
        <v>18831</v>
      </c>
      <c r="O1289" s="29" t="s">
        <v>15196</v>
      </c>
      <c r="P1289" s="29" t="s">
        <v>15197</v>
      </c>
      <c r="Q1289" s="29" t="s">
        <v>5</v>
      </c>
      <c r="R1289" s="29" t="s">
        <v>18832</v>
      </c>
      <c r="S1289" s="29" t="s">
        <v>18833</v>
      </c>
      <c r="T1289" s="29" t="s">
        <v>18834</v>
      </c>
      <c r="U1289" s="29" t="s">
        <v>18835</v>
      </c>
      <c r="V1289" s="29">
        <v>58</v>
      </c>
      <c r="W1289" s="29" t="s">
        <v>396</v>
      </c>
      <c r="X1289" s="29" t="s">
        <v>18836</v>
      </c>
      <c r="Y1289" s="29" t="s">
        <v>7271</v>
      </c>
      <c r="Z1289" s="29" t="s">
        <v>18837</v>
      </c>
      <c r="AA1289" s="29" t="s">
        <v>18837</v>
      </c>
      <c r="AB1289" s="29" t="s">
        <v>18838</v>
      </c>
      <c r="AC1289" s="29" t="s">
        <v>18839</v>
      </c>
      <c r="AD1289" s="29" t="s">
        <v>5</v>
      </c>
      <c r="AE1289" s="29" t="s">
        <v>17183</v>
      </c>
      <c r="AF1289" s="29" t="s">
        <v>15183</v>
      </c>
      <c r="AG1289" s="29">
        <v>-130</v>
      </c>
      <c r="AH1289" s="29" t="s">
        <v>15183</v>
      </c>
      <c r="AI1289" s="29" t="s">
        <v>18840</v>
      </c>
      <c r="AJ1289" s="29">
        <v>-56</v>
      </c>
      <c r="AK1289" s="29" t="s">
        <v>18841</v>
      </c>
      <c r="AL1289" s="29" t="s">
        <v>18842</v>
      </c>
      <c r="AM1289" s="29">
        <v>23</v>
      </c>
      <c r="AN1289" s="1">
        <f t="shared" si="69"/>
        <v>1</v>
      </c>
      <c r="AO1289" s="1">
        <f t="shared" si="70"/>
        <v>1</v>
      </c>
      <c r="AP1289" s="30">
        <f t="shared" si="71"/>
        <v>46297</v>
      </c>
      <c r="AQ1289" s="1" t="str">
        <f>IF(COUNTIF('同场线路Rotas do mesmo SC'!A:A,C1289)&gt;0,"Sim","Não")</f>
        <v>Não</v>
      </c>
      <c r="AR1289" s="1" t="str">
        <f>IF(COUNTIF(揽收业务网点!A:A,P1289)&gt;0,"Sim","Não")</f>
        <v>Não</v>
      </c>
    </row>
    <row r="1290" spans="1:44">
      <c r="A1290" s="29" t="s">
        <v>18843</v>
      </c>
      <c r="B1290" s="29" t="s">
        <v>379</v>
      </c>
      <c r="C1290" s="29" t="s">
        <v>6259</v>
      </c>
      <c r="D1290" s="29" t="s">
        <v>381</v>
      </c>
      <c r="E1290" s="29" t="s">
        <v>640</v>
      </c>
      <c r="F1290" s="29" t="s">
        <v>732</v>
      </c>
      <c r="G1290" s="29">
        <v>80</v>
      </c>
      <c r="H1290" s="29" t="s">
        <v>6260</v>
      </c>
      <c r="I1290" s="29" t="s">
        <v>409</v>
      </c>
      <c r="J1290" s="29" t="s">
        <v>6261</v>
      </c>
      <c r="K1290" s="29" t="s">
        <v>387</v>
      </c>
      <c r="L1290" s="29" t="s">
        <v>6262</v>
      </c>
      <c r="M1290" s="29" t="s">
        <v>6263</v>
      </c>
      <c r="N1290" s="29" t="s">
        <v>6264</v>
      </c>
      <c r="O1290" s="29" t="s">
        <v>6265</v>
      </c>
      <c r="P1290" s="29" t="s">
        <v>121</v>
      </c>
      <c r="Q1290" s="29" t="s">
        <v>118</v>
      </c>
      <c r="R1290" s="29" t="s">
        <v>10056</v>
      </c>
      <c r="S1290" s="29" t="s">
        <v>10056</v>
      </c>
      <c r="T1290" s="29" t="s">
        <v>18844</v>
      </c>
      <c r="U1290" s="29" t="s">
        <v>18845</v>
      </c>
      <c r="V1290" s="29">
        <v>105</v>
      </c>
      <c r="W1290" s="29" t="s">
        <v>396</v>
      </c>
      <c r="X1290" s="29" t="s">
        <v>18846</v>
      </c>
      <c r="Y1290" s="29" t="s">
        <v>15415</v>
      </c>
      <c r="Z1290" s="29" t="s">
        <v>18847</v>
      </c>
      <c r="AA1290" s="29" t="s">
        <v>18847</v>
      </c>
      <c r="AB1290" s="29" t="s">
        <v>1025</v>
      </c>
      <c r="AC1290" s="29" t="s">
        <v>1026</v>
      </c>
      <c r="AD1290" s="29" t="s">
        <v>118</v>
      </c>
      <c r="AE1290" s="29" t="s">
        <v>15932</v>
      </c>
      <c r="AF1290" s="29" t="s">
        <v>18848</v>
      </c>
      <c r="AG1290" s="29">
        <v>-229</v>
      </c>
      <c r="AH1290" s="29" t="s">
        <v>18848</v>
      </c>
      <c r="AI1290" s="29" t="s">
        <v>18849</v>
      </c>
      <c r="AJ1290" s="29"/>
      <c r="AK1290" s="29"/>
      <c r="AL1290" s="29"/>
      <c r="AM1290" s="29"/>
      <c r="AN1290" s="1">
        <f t="shared" si="69"/>
        <v>1</v>
      </c>
      <c r="AO1290" s="1">
        <f t="shared" si="70"/>
        <v>1</v>
      </c>
      <c r="AP1290" s="30">
        <f t="shared" si="71"/>
        <v>46297</v>
      </c>
      <c r="AQ1290" s="1" t="str">
        <f>IF(COUNTIF('同场线路Rotas do mesmo SC'!A:A,C1290)&gt;0,"Sim","Não")</f>
        <v>Não</v>
      </c>
      <c r="AR1290" s="1" t="str">
        <f>IF(COUNTIF(揽收业务网点!A:A,P1290)&gt;0,"Sim","Não")</f>
        <v>Sim</v>
      </c>
    </row>
    <row r="1291" spans="1:44">
      <c r="A1291" s="29" t="s">
        <v>18850</v>
      </c>
      <c r="B1291" s="29" t="s">
        <v>379</v>
      </c>
      <c r="C1291" s="29" t="s">
        <v>1223</v>
      </c>
      <c r="D1291" s="29" t="s">
        <v>381</v>
      </c>
      <c r="E1291" s="29" t="s">
        <v>640</v>
      </c>
      <c r="F1291" s="29" t="s">
        <v>383</v>
      </c>
      <c r="G1291" s="29">
        <v>62</v>
      </c>
      <c r="H1291" s="29" t="s">
        <v>1224</v>
      </c>
      <c r="I1291" s="29" t="s">
        <v>663</v>
      </c>
      <c r="J1291" s="29" t="s">
        <v>1225</v>
      </c>
      <c r="K1291" s="29" t="s">
        <v>387</v>
      </c>
      <c r="L1291" s="29" t="s">
        <v>1226</v>
      </c>
      <c r="M1291" s="29" t="s">
        <v>1227</v>
      </c>
      <c r="N1291" s="29" t="s">
        <v>1228</v>
      </c>
      <c r="O1291" s="29" t="s">
        <v>1229</v>
      </c>
      <c r="P1291" s="29" t="s">
        <v>50</v>
      </c>
      <c r="Q1291" s="29" t="s">
        <v>11</v>
      </c>
      <c r="R1291" s="29" t="s">
        <v>18851</v>
      </c>
      <c r="S1291" s="29" t="s">
        <v>18851</v>
      </c>
      <c r="T1291" s="29" t="s">
        <v>18852</v>
      </c>
      <c r="U1291" s="29" t="s">
        <v>18853</v>
      </c>
      <c r="V1291" s="29">
        <v>236</v>
      </c>
      <c r="W1291" s="29" t="s">
        <v>396</v>
      </c>
      <c r="X1291" s="29" t="s">
        <v>18854</v>
      </c>
      <c r="Y1291" s="29" t="s">
        <v>15519</v>
      </c>
      <c r="Z1291" s="29" t="s">
        <v>18855</v>
      </c>
      <c r="AA1291" s="29" t="s">
        <v>18855</v>
      </c>
      <c r="AB1291" s="29" t="s">
        <v>653</v>
      </c>
      <c r="AC1291" s="29" t="s">
        <v>654</v>
      </c>
      <c r="AD1291" s="29" t="s">
        <v>11</v>
      </c>
      <c r="AE1291" s="29" t="s">
        <v>17960</v>
      </c>
      <c r="AF1291" s="29" t="s">
        <v>18856</v>
      </c>
      <c r="AG1291" s="29">
        <v>182</v>
      </c>
      <c r="AH1291" s="29" t="s">
        <v>18856</v>
      </c>
      <c r="AI1291" s="29" t="s">
        <v>18857</v>
      </c>
      <c r="AJ1291" s="29">
        <v>361</v>
      </c>
      <c r="AK1291" s="29" t="s">
        <v>18858</v>
      </c>
      <c r="AL1291" s="29" t="s">
        <v>18859</v>
      </c>
      <c r="AM1291" s="29">
        <v>3076</v>
      </c>
      <c r="AN1291" s="1">
        <f t="shared" si="69"/>
        <v>1</v>
      </c>
      <c r="AO1291" s="1">
        <f t="shared" si="70"/>
        <v>1</v>
      </c>
      <c r="AP1291" s="30">
        <f t="shared" si="71"/>
        <v>46298</v>
      </c>
      <c r="AQ1291" s="1" t="str">
        <f>IF(COUNTIF('同场线路Rotas do mesmo SC'!A:A,C1291)&gt;0,"Sim","Não")</f>
        <v>Não</v>
      </c>
      <c r="AR1291" s="1" t="str">
        <f>IF(COUNTIF(揽收业务网点!A:A,P1291)&gt;0,"Sim","Não")</f>
        <v>Sim</v>
      </c>
    </row>
    <row r="1292" spans="1:44">
      <c r="A1292" s="29" t="s">
        <v>18860</v>
      </c>
      <c r="B1292" s="29" t="s">
        <v>379</v>
      </c>
      <c r="C1292" s="29" t="s">
        <v>6288</v>
      </c>
      <c r="D1292" s="29" t="s">
        <v>381</v>
      </c>
      <c r="E1292" s="29" t="s">
        <v>382</v>
      </c>
      <c r="F1292" s="29" t="s">
        <v>383</v>
      </c>
      <c r="G1292" s="29">
        <v>42</v>
      </c>
      <c r="H1292" s="29" t="s">
        <v>2761</v>
      </c>
      <c r="I1292" s="29" t="s">
        <v>868</v>
      </c>
      <c r="J1292" s="29" t="s">
        <v>2187</v>
      </c>
      <c r="K1292" s="29" t="s">
        <v>387</v>
      </c>
      <c r="L1292" s="29" t="s">
        <v>2188</v>
      </c>
      <c r="M1292" s="29" t="s">
        <v>2762</v>
      </c>
      <c r="N1292" s="29" t="s">
        <v>2763</v>
      </c>
      <c r="O1292" s="29" t="s">
        <v>653</v>
      </c>
      <c r="P1292" s="29" t="s">
        <v>654</v>
      </c>
      <c r="Q1292" s="29" t="s">
        <v>11</v>
      </c>
      <c r="R1292" s="29" t="s">
        <v>18861</v>
      </c>
      <c r="S1292" s="29" t="s">
        <v>18862</v>
      </c>
      <c r="T1292" s="29" t="s">
        <v>18863</v>
      </c>
      <c r="U1292" s="29" t="s">
        <v>18864</v>
      </c>
      <c r="V1292" s="29">
        <v>1001</v>
      </c>
      <c r="W1292" s="29" t="s">
        <v>396</v>
      </c>
      <c r="X1292" s="29" t="s">
        <v>18865</v>
      </c>
      <c r="Y1292" s="29" t="s">
        <v>2812</v>
      </c>
      <c r="Z1292" s="29" t="s">
        <v>18866</v>
      </c>
      <c r="AA1292" s="29" t="s">
        <v>18866</v>
      </c>
      <c r="AB1292" s="29" t="s">
        <v>6297</v>
      </c>
      <c r="AC1292" s="29" t="s">
        <v>6298</v>
      </c>
      <c r="AD1292" s="29" t="s">
        <v>11</v>
      </c>
      <c r="AE1292" s="29" t="s">
        <v>7271</v>
      </c>
      <c r="AF1292" s="29" t="s">
        <v>18867</v>
      </c>
      <c r="AG1292" s="29">
        <v>-45</v>
      </c>
      <c r="AH1292" s="29" t="s">
        <v>18867</v>
      </c>
      <c r="AI1292" s="29" t="s">
        <v>18868</v>
      </c>
      <c r="AJ1292" s="29">
        <v>49</v>
      </c>
      <c r="AK1292" s="29" t="s">
        <v>18869</v>
      </c>
      <c r="AL1292" s="29" t="s">
        <v>18870</v>
      </c>
      <c r="AM1292" s="29">
        <v>157</v>
      </c>
      <c r="AN1292" s="1">
        <f t="shared" si="69"/>
        <v>1</v>
      </c>
      <c r="AO1292" s="1">
        <f t="shared" si="70"/>
        <v>1</v>
      </c>
      <c r="AP1292" s="30">
        <f t="shared" si="71"/>
        <v>46297</v>
      </c>
      <c r="AQ1292" s="1" t="str">
        <f>IF(COUNTIF('同场线路Rotas do mesmo SC'!A:A,C1292)&gt;0,"Sim","Não")</f>
        <v>Não</v>
      </c>
      <c r="AR1292" s="1" t="str">
        <f>IF(COUNTIF(揽收业务网点!A:A,P1292)&gt;0,"Sim","Não")</f>
        <v>Não</v>
      </c>
    </row>
    <row r="1293" spans="1:44">
      <c r="A1293" s="29" t="s">
        <v>18871</v>
      </c>
      <c r="B1293" s="29" t="s">
        <v>379</v>
      </c>
      <c r="C1293" s="29" t="s">
        <v>6321</v>
      </c>
      <c r="D1293" s="29" t="s">
        <v>381</v>
      </c>
      <c r="E1293" s="29" t="s">
        <v>382</v>
      </c>
      <c r="F1293" s="29" t="s">
        <v>811</v>
      </c>
      <c r="G1293" s="29">
        <v>31</v>
      </c>
      <c r="H1293" s="29" t="s">
        <v>2863</v>
      </c>
      <c r="I1293" s="29" t="s">
        <v>868</v>
      </c>
      <c r="J1293" s="29" t="s">
        <v>1979</v>
      </c>
      <c r="K1293" s="29" t="s">
        <v>411</v>
      </c>
      <c r="L1293" s="29" t="s">
        <v>1980</v>
      </c>
      <c r="M1293" s="29" t="s">
        <v>10554</v>
      </c>
      <c r="N1293" s="29" t="s">
        <v>10555</v>
      </c>
      <c r="O1293" s="29" t="s">
        <v>653</v>
      </c>
      <c r="P1293" s="29" t="s">
        <v>654</v>
      </c>
      <c r="Q1293" s="29" t="s">
        <v>11</v>
      </c>
      <c r="R1293" s="29" t="s">
        <v>18872</v>
      </c>
      <c r="S1293" s="29" t="s">
        <v>18873</v>
      </c>
      <c r="T1293" s="29" t="s">
        <v>18874</v>
      </c>
      <c r="U1293" s="29" t="s">
        <v>18875</v>
      </c>
      <c r="V1293" s="29">
        <v>1002</v>
      </c>
      <c r="W1293" s="29" t="s">
        <v>396</v>
      </c>
      <c r="X1293" s="29" t="s">
        <v>18876</v>
      </c>
      <c r="Y1293" s="29" t="s">
        <v>5753</v>
      </c>
      <c r="Z1293" s="29" t="s">
        <v>18877</v>
      </c>
      <c r="AA1293" s="29" t="s">
        <v>18877</v>
      </c>
      <c r="AB1293" s="29" t="s">
        <v>6331</v>
      </c>
      <c r="AC1293" s="29" t="s">
        <v>6332</v>
      </c>
      <c r="AD1293" s="29" t="s">
        <v>11</v>
      </c>
      <c r="AE1293" s="29" t="s">
        <v>5712</v>
      </c>
      <c r="AF1293" s="29" t="s">
        <v>18878</v>
      </c>
      <c r="AG1293" s="29">
        <v>-23</v>
      </c>
      <c r="AH1293" s="29" t="s">
        <v>18878</v>
      </c>
      <c r="AI1293" s="29" t="s">
        <v>18879</v>
      </c>
      <c r="AJ1293" s="29">
        <v>32</v>
      </c>
      <c r="AK1293" s="29" t="s">
        <v>18880</v>
      </c>
      <c r="AL1293" s="29" t="s">
        <v>18881</v>
      </c>
      <c r="AM1293" s="29">
        <v>257</v>
      </c>
      <c r="AN1293" s="1">
        <f t="shared" si="69"/>
        <v>1</v>
      </c>
      <c r="AO1293" s="1">
        <f t="shared" si="70"/>
        <v>1</v>
      </c>
      <c r="AP1293" s="30">
        <f t="shared" si="71"/>
        <v>46297</v>
      </c>
      <c r="AQ1293" s="1" t="str">
        <f>IF(COUNTIF('同场线路Rotas do mesmo SC'!A:A,C1293)&gt;0,"Sim","Não")</f>
        <v>Não</v>
      </c>
      <c r="AR1293" s="1" t="str">
        <f>IF(COUNTIF(揽收业务网点!A:A,P1293)&gt;0,"Sim","Não")</f>
        <v>Não</v>
      </c>
    </row>
    <row r="1294" spans="1:44">
      <c r="A1294" s="29" t="s">
        <v>18882</v>
      </c>
      <c r="B1294" s="29" t="s">
        <v>379</v>
      </c>
      <c r="C1294" s="29" t="s">
        <v>6337</v>
      </c>
      <c r="D1294" s="29" t="s">
        <v>381</v>
      </c>
      <c r="E1294" s="29" t="s">
        <v>640</v>
      </c>
      <c r="F1294" s="29" t="s">
        <v>732</v>
      </c>
      <c r="G1294" s="29">
        <v>28</v>
      </c>
      <c r="H1294" s="29" t="s">
        <v>1394</v>
      </c>
      <c r="I1294" s="29" t="s">
        <v>663</v>
      </c>
      <c r="J1294" s="29" t="s">
        <v>1225</v>
      </c>
      <c r="K1294" s="29" t="s">
        <v>387</v>
      </c>
      <c r="L1294" s="29" t="s">
        <v>1226</v>
      </c>
      <c r="M1294" s="29" t="s">
        <v>6339</v>
      </c>
      <c r="N1294" s="29" t="s">
        <v>6340</v>
      </c>
      <c r="O1294" s="29" t="s">
        <v>1403</v>
      </c>
      <c r="P1294" s="29" t="s">
        <v>53</v>
      </c>
      <c r="Q1294" s="29" t="s">
        <v>11</v>
      </c>
      <c r="R1294" s="29" t="s">
        <v>18883</v>
      </c>
      <c r="S1294" s="29" t="s">
        <v>18883</v>
      </c>
      <c r="T1294" s="29" t="s">
        <v>18884</v>
      </c>
      <c r="U1294" s="29" t="s">
        <v>18885</v>
      </c>
      <c r="V1294" s="29">
        <v>123</v>
      </c>
      <c r="W1294" s="29" t="s">
        <v>396</v>
      </c>
      <c r="X1294" s="29" t="s">
        <v>18886</v>
      </c>
      <c r="Y1294" s="29" t="s">
        <v>15932</v>
      </c>
      <c r="Z1294" s="29" t="s">
        <v>18887</v>
      </c>
      <c r="AA1294" s="29" t="s">
        <v>18887</v>
      </c>
      <c r="AB1294" s="29" t="s">
        <v>653</v>
      </c>
      <c r="AC1294" s="29" t="s">
        <v>654</v>
      </c>
      <c r="AD1294" s="29" t="s">
        <v>11</v>
      </c>
      <c r="AE1294" s="29" t="s">
        <v>18888</v>
      </c>
      <c r="AF1294" s="29" t="s">
        <v>18889</v>
      </c>
      <c r="AG1294" s="29">
        <v>-20</v>
      </c>
      <c r="AH1294" s="29" t="s">
        <v>18889</v>
      </c>
      <c r="AI1294" s="29" t="s">
        <v>18890</v>
      </c>
      <c r="AJ1294" s="29">
        <v>16</v>
      </c>
      <c r="AK1294" s="29" t="s">
        <v>18891</v>
      </c>
      <c r="AL1294" s="29" t="s">
        <v>18892</v>
      </c>
      <c r="AM1294" s="29">
        <v>3960</v>
      </c>
      <c r="AN1294" s="1">
        <f t="shared" si="69"/>
        <v>1</v>
      </c>
      <c r="AO1294" s="1">
        <f t="shared" si="70"/>
        <v>1</v>
      </c>
      <c r="AP1294" s="30">
        <f t="shared" si="71"/>
        <v>46297</v>
      </c>
      <c r="AQ1294" s="1" t="str">
        <f>IF(COUNTIF('同场线路Rotas do mesmo SC'!A:A,C1294)&gt;0,"Sim","Não")</f>
        <v>Não</v>
      </c>
      <c r="AR1294" s="1" t="str">
        <f>IF(COUNTIF(揽收业务网点!A:A,P1294)&gt;0,"Sim","Não")</f>
        <v>Sim</v>
      </c>
    </row>
    <row r="1295" spans="1:44">
      <c r="A1295" s="29" t="s">
        <v>18893</v>
      </c>
      <c r="B1295" s="29" t="s">
        <v>379</v>
      </c>
      <c r="C1295" s="29" t="s">
        <v>6352</v>
      </c>
      <c r="D1295" s="29" t="s">
        <v>381</v>
      </c>
      <c r="E1295" s="29" t="s">
        <v>382</v>
      </c>
      <c r="F1295" s="29" t="s">
        <v>383</v>
      </c>
      <c r="G1295" s="29">
        <v>242.82</v>
      </c>
      <c r="H1295" s="29" t="s">
        <v>12769</v>
      </c>
      <c r="I1295" s="29" t="s">
        <v>868</v>
      </c>
      <c r="J1295" s="29" t="s">
        <v>3447</v>
      </c>
      <c r="K1295" s="29" t="s">
        <v>387</v>
      </c>
      <c r="L1295" s="29" t="s">
        <v>3448</v>
      </c>
      <c r="M1295" s="29" t="s">
        <v>12770</v>
      </c>
      <c r="N1295" s="29" t="s">
        <v>12771</v>
      </c>
      <c r="O1295" s="29" t="s">
        <v>1262</v>
      </c>
      <c r="P1295" s="29" t="s">
        <v>1263</v>
      </c>
      <c r="Q1295" s="29" t="s">
        <v>118</v>
      </c>
      <c r="R1295" s="29" t="s">
        <v>18894</v>
      </c>
      <c r="S1295" s="29" t="s">
        <v>18894</v>
      </c>
      <c r="T1295" s="29" t="s">
        <v>18895</v>
      </c>
      <c r="U1295" s="29" t="s">
        <v>18896</v>
      </c>
      <c r="V1295" s="29">
        <v>219</v>
      </c>
      <c r="W1295" s="29" t="s">
        <v>396</v>
      </c>
      <c r="X1295" s="29" t="s">
        <v>18897</v>
      </c>
      <c r="Y1295" s="29" t="s">
        <v>2812</v>
      </c>
      <c r="Z1295" s="29" t="s">
        <v>18898</v>
      </c>
      <c r="AA1295" s="29" t="s">
        <v>18898</v>
      </c>
      <c r="AB1295" s="29" t="s">
        <v>6361</v>
      </c>
      <c r="AC1295" s="29" t="s">
        <v>6362</v>
      </c>
      <c r="AD1295" s="29" t="s">
        <v>118</v>
      </c>
      <c r="AE1295" s="29" t="s">
        <v>18170</v>
      </c>
      <c r="AF1295" s="29" t="s">
        <v>18899</v>
      </c>
      <c r="AG1295" s="29">
        <v>-7</v>
      </c>
      <c r="AH1295" s="29" t="s">
        <v>18899</v>
      </c>
      <c r="AI1295" s="29" t="s">
        <v>18900</v>
      </c>
      <c r="AJ1295" s="29">
        <v>10</v>
      </c>
      <c r="AK1295" s="29" t="s">
        <v>18901</v>
      </c>
      <c r="AL1295" s="29" t="s">
        <v>18902</v>
      </c>
      <c r="AM1295" s="29">
        <v>57</v>
      </c>
      <c r="AN1295" s="1">
        <f t="shared" si="69"/>
        <v>1</v>
      </c>
      <c r="AO1295" s="1">
        <f t="shared" si="70"/>
        <v>1</v>
      </c>
      <c r="AP1295" s="30">
        <f t="shared" si="71"/>
        <v>46297</v>
      </c>
      <c r="AQ1295" s="1" t="str">
        <f>IF(COUNTIF('同场线路Rotas do mesmo SC'!A:A,C1295)&gt;0,"Sim","Não")</f>
        <v>Não</v>
      </c>
      <c r="AR1295" s="1" t="str">
        <f>IF(COUNTIF(揽收业务网点!A:A,P1295)&gt;0,"Sim","Não")</f>
        <v>Não</v>
      </c>
    </row>
    <row r="1296" spans="1:44">
      <c r="A1296" s="29" t="s">
        <v>18903</v>
      </c>
      <c r="B1296" s="29" t="s">
        <v>379</v>
      </c>
      <c r="C1296" s="29" t="s">
        <v>6368</v>
      </c>
      <c r="D1296" s="29" t="s">
        <v>381</v>
      </c>
      <c r="E1296" s="29" t="s">
        <v>382</v>
      </c>
      <c r="F1296" s="29" t="s">
        <v>732</v>
      </c>
      <c r="G1296" s="29">
        <v>80</v>
      </c>
      <c r="H1296" s="29" t="s">
        <v>6369</v>
      </c>
      <c r="I1296" s="29" t="s">
        <v>702</v>
      </c>
      <c r="J1296" s="29" t="s">
        <v>6370</v>
      </c>
      <c r="K1296" s="29" t="s">
        <v>387</v>
      </c>
      <c r="L1296" s="29" t="s">
        <v>6371</v>
      </c>
      <c r="M1296" s="29" t="s">
        <v>6372</v>
      </c>
      <c r="N1296" s="29" t="s">
        <v>6373</v>
      </c>
      <c r="O1296" s="29" t="s">
        <v>1347</v>
      </c>
      <c r="P1296" s="29" t="s">
        <v>1348</v>
      </c>
      <c r="Q1296" s="29" t="s">
        <v>70</v>
      </c>
      <c r="R1296" s="29" t="s">
        <v>3859</v>
      </c>
      <c r="S1296" s="29" t="s">
        <v>18904</v>
      </c>
      <c r="T1296" s="29" t="s">
        <v>18905</v>
      </c>
      <c r="U1296" s="29" t="s">
        <v>18906</v>
      </c>
      <c r="V1296" s="29">
        <v>81</v>
      </c>
      <c r="W1296" s="29" t="s">
        <v>396</v>
      </c>
      <c r="X1296" s="29" t="s">
        <v>18907</v>
      </c>
      <c r="Y1296" s="29" t="s">
        <v>2812</v>
      </c>
      <c r="Z1296" s="29" t="s">
        <v>18908</v>
      </c>
      <c r="AA1296" s="29" t="s">
        <v>18908</v>
      </c>
      <c r="AB1296" s="29" t="s">
        <v>6380</v>
      </c>
      <c r="AC1296" s="29" t="s">
        <v>6381</v>
      </c>
      <c r="AD1296" s="29" t="s">
        <v>70</v>
      </c>
      <c r="AE1296" s="29" t="s">
        <v>16359</v>
      </c>
      <c r="AF1296" s="29" t="s">
        <v>9876</v>
      </c>
      <c r="AG1296" s="29">
        <v>-19</v>
      </c>
      <c r="AH1296" s="29" t="s">
        <v>9876</v>
      </c>
      <c r="AI1296" s="29" t="s">
        <v>18909</v>
      </c>
      <c r="AJ1296" s="29">
        <v>123</v>
      </c>
      <c r="AK1296" s="29" t="s">
        <v>18910</v>
      </c>
      <c r="AL1296" s="29" t="s">
        <v>18911</v>
      </c>
      <c r="AM1296" s="29">
        <v>133</v>
      </c>
      <c r="AN1296" s="1">
        <f t="shared" si="69"/>
        <v>1</v>
      </c>
      <c r="AO1296" s="1">
        <f t="shared" si="70"/>
        <v>1</v>
      </c>
      <c r="AP1296" s="30">
        <f t="shared" si="71"/>
        <v>46297</v>
      </c>
      <c r="AQ1296" s="1" t="str">
        <f>IF(COUNTIF('同场线路Rotas do mesmo SC'!A:A,C1296)&gt;0,"Sim","Não")</f>
        <v>Não</v>
      </c>
      <c r="AR1296" s="1" t="str">
        <f>IF(COUNTIF(揽收业务网点!A:A,P1296)&gt;0,"Sim","Não")</f>
        <v>Não</v>
      </c>
    </row>
    <row r="1297" spans="1:44">
      <c r="A1297" s="29" t="s">
        <v>18912</v>
      </c>
      <c r="B1297" s="29" t="s">
        <v>379</v>
      </c>
      <c r="C1297" s="29" t="s">
        <v>6387</v>
      </c>
      <c r="D1297" s="29" t="s">
        <v>381</v>
      </c>
      <c r="E1297" s="29" t="s">
        <v>382</v>
      </c>
      <c r="F1297" s="29" t="s">
        <v>732</v>
      </c>
      <c r="G1297" s="29">
        <v>90</v>
      </c>
      <c r="H1297" s="29" t="s">
        <v>6388</v>
      </c>
      <c r="I1297" s="29" t="s">
        <v>512</v>
      </c>
      <c r="J1297" s="29" t="s">
        <v>6389</v>
      </c>
      <c r="K1297" s="29" t="s">
        <v>387</v>
      </c>
      <c r="L1297" s="29" t="s">
        <v>6390</v>
      </c>
      <c r="M1297" s="29" t="s">
        <v>6389</v>
      </c>
      <c r="N1297" s="29" t="s">
        <v>6391</v>
      </c>
      <c r="O1297" s="29" t="s">
        <v>873</v>
      </c>
      <c r="P1297" s="29" t="s">
        <v>874</v>
      </c>
      <c r="Q1297" s="29" t="s">
        <v>70</v>
      </c>
      <c r="R1297" s="29" t="s">
        <v>18913</v>
      </c>
      <c r="S1297" s="29" t="s">
        <v>18914</v>
      </c>
      <c r="T1297" s="29" t="s">
        <v>18915</v>
      </c>
      <c r="U1297" s="29" t="s">
        <v>18916</v>
      </c>
      <c r="V1297" s="29">
        <v>5</v>
      </c>
      <c r="W1297" s="29" t="s">
        <v>396</v>
      </c>
      <c r="X1297" s="29" t="s">
        <v>18917</v>
      </c>
      <c r="Y1297" s="29" t="s">
        <v>504</v>
      </c>
      <c r="Z1297" s="29" t="s">
        <v>18918</v>
      </c>
      <c r="AA1297" s="29" t="s">
        <v>18918</v>
      </c>
      <c r="AB1297" s="29" t="s">
        <v>6398</v>
      </c>
      <c r="AC1297" s="29" t="s">
        <v>6399</v>
      </c>
      <c r="AD1297" s="29" t="s">
        <v>70</v>
      </c>
      <c r="AE1297" s="29" t="s">
        <v>1541</v>
      </c>
      <c r="AF1297" s="29" t="s">
        <v>18919</v>
      </c>
      <c r="AG1297" s="29">
        <v>-187</v>
      </c>
      <c r="AH1297" s="29" t="s">
        <v>18919</v>
      </c>
      <c r="AI1297" s="29" t="s">
        <v>18920</v>
      </c>
      <c r="AJ1297" s="29">
        <v>14</v>
      </c>
      <c r="AK1297" s="29" t="s">
        <v>18921</v>
      </c>
      <c r="AL1297" s="29" t="s">
        <v>18922</v>
      </c>
      <c r="AM1297" s="29">
        <v>41</v>
      </c>
      <c r="AN1297" s="1">
        <f t="shared" si="69"/>
        <v>1</v>
      </c>
      <c r="AO1297" s="1">
        <f t="shared" si="70"/>
        <v>1</v>
      </c>
      <c r="AP1297" s="30">
        <f t="shared" si="71"/>
        <v>46297</v>
      </c>
      <c r="AQ1297" s="1" t="str">
        <f>IF(COUNTIF('同场线路Rotas do mesmo SC'!A:A,C1297)&gt;0,"Sim","Não")</f>
        <v>Não</v>
      </c>
      <c r="AR1297" s="1" t="str">
        <f>IF(COUNTIF(揽收业务网点!A:A,P1297)&gt;0,"Sim","Não")</f>
        <v>Não</v>
      </c>
    </row>
    <row r="1298" spans="1:44">
      <c r="A1298" s="29" t="s">
        <v>18923</v>
      </c>
      <c r="B1298" s="29" t="s">
        <v>379</v>
      </c>
      <c r="C1298" s="29" t="s">
        <v>6405</v>
      </c>
      <c r="D1298" s="29" t="s">
        <v>381</v>
      </c>
      <c r="E1298" s="29" t="s">
        <v>640</v>
      </c>
      <c r="F1298" s="29" t="s">
        <v>383</v>
      </c>
      <c r="G1298" s="29">
        <v>28</v>
      </c>
      <c r="H1298" s="29" t="s">
        <v>6406</v>
      </c>
      <c r="I1298" s="29" t="s">
        <v>663</v>
      </c>
      <c r="J1298" s="29" t="s">
        <v>6407</v>
      </c>
      <c r="K1298" s="29" t="s">
        <v>387</v>
      </c>
      <c r="L1298" s="29" t="s">
        <v>6408</v>
      </c>
      <c r="M1298" s="29" t="s">
        <v>6409</v>
      </c>
      <c r="N1298" s="29" t="s">
        <v>6410</v>
      </c>
      <c r="O1298" s="29" t="s">
        <v>1403</v>
      </c>
      <c r="P1298" s="29" t="s">
        <v>53</v>
      </c>
      <c r="Q1298" s="29" t="s">
        <v>11</v>
      </c>
      <c r="R1298" s="29" t="s">
        <v>18924</v>
      </c>
      <c r="S1298" s="29" t="s">
        <v>18924</v>
      </c>
      <c r="T1298" s="29" t="s">
        <v>18925</v>
      </c>
      <c r="U1298" s="29" t="s">
        <v>18926</v>
      </c>
      <c r="V1298" s="29">
        <v>151</v>
      </c>
      <c r="W1298" s="29" t="s">
        <v>396</v>
      </c>
      <c r="X1298" s="29" t="s">
        <v>18927</v>
      </c>
      <c r="Y1298" s="29" t="s">
        <v>2920</v>
      </c>
      <c r="Z1298" s="29"/>
      <c r="AA1298" s="29"/>
      <c r="AB1298" s="29" t="s">
        <v>653</v>
      </c>
      <c r="AC1298" s="29" t="s">
        <v>654</v>
      </c>
      <c r="AD1298" s="29" t="s">
        <v>11</v>
      </c>
      <c r="AE1298" s="29" t="s">
        <v>18928</v>
      </c>
      <c r="AF1298" s="29" t="s">
        <v>18929</v>
      </c>
      <c r="AG1298" s="29">
        <v>32</v>
      </c>
      <c r="AH1298" s="29" t="s">
        <v>18929</v>
      </c>
      <c r="AI1298" s="29" t="s">
        <v>18930</v>
      </c>
      <c r="AJ1298" s="29">
        <v>432</v>
      </c>
      <c r="AK1298" s="29" t="s">
        <v>18931</v>
      </c>
      <c r="AL1298" s="29" t="s">
        <v>18932</v>
      </c>
      <c r="AM1298" s="29">
        <v>4550</v>
      </c>
      <c r="AN1298" s="1">
        <f t="shared" si="69"/>
        <v>1</v>
      </c>
      <c r="AO1298" s="1">
        <f t="shared" si="70"/>
        <v>1</v>
      </c>
      <c r="AP1298" s="30">
        <f t="shared" si="71"/>
        <v>46297</v>
      </c>
      <c r="AQ1298" s="1" t="str">
        <f>IF(COUNTIF('同场线路Rotas do mesmo SC'!A:A,C1298)&gt;0,"Sim","Não")</f>
        <v>Não</v>
      </c>
      <c r="AR1298" s="1" t="str">
        <f>IF(COUNTIF(揽收业务网点!A:A,P1298)&gt;0,"Sim","Não")</f>
        <v>Sim</v>
      </c>
    </row>
    <row r="1299" spans="1:44">
      <c r="A1299" s="29" t="s">
        <v>18933</v>
      </c>
      <c r="B1299" s="29" t="s">
        <v>379</v>
      </c>
      <c r="C1299" s="29" t="s">
        <v>6423</v>
      </c>
      <c r="D1299" s="29" t="s">
        <v>381</v>
      </c>
      <c r="E1299" s="29" t="s">
        <v>382</v>
      </c>
      <c r="F1299" s="29" t="s">
        <v>847</v>
      </c>
      <c r="G1299" s="29">
        <v>22</v>
      </c>
      <c r="H1299" s="29" t="s">
        <v>1363</v>
      </c>
      <c r="I1299" s="29" t="s">
        <v>663</v>
      </c>
      <c r="J1299" s="29" t="s">
        <v>1225</v>
      </c>
      <c r="K1299" s="29" t="s">
        <v>387</v>
      </c>
      <c r="L1299" s="29" t="s">
        <v>1226</v>
      </c>
      <c r="M1299" s="29" t="s">
        <v>1364</v>
      </c>
      <c r="N1299" s="29" t="s">
        <v>1365</v>
      </c>
      <c r="O1299" s="29" t="s">
        <v>653</v>
      </c>
      <c r="P1299" s="29" t="s">
        <v>654</v>
      </c>
      <c r="Q1299" s="29" t="s">
        <v>11</v>
      </c>
      <c r="R1299" s="29" t="s">
        <v>18934</v>
      </c>
      <c r="S1299" s="29" t="s">
        <v>18935</v>
      </c>
      <c r="T1299" s="29" t="s">
        <v>18936</v>
      </c>
      <c r="U1299" s="29" t="s">
        <v>18937</v>
      </c>
      <c r="V1299" s="29">
        <v>601</v>
      </c>
      <c r="W1299" s="29" t="s">
        <v>396</v>
      </c>
      <c r="X1299" s="29" t="s">
        <v>18938</v>
      </c>
      <c r="Y1299" s="29" t="s">
        <v>16333</v>
      </c>
      <c r="Z1299" s="29" t="s">
        <v>18939</v>
      </c>
      <c r="AA1299" s="29" t="s">
        <v>18939</v>
      </c>
      <c r="AB1299" s="29" t="s">
        <v>1403</v>
      </c>
      <c r="AC1299" s="29" t="s">
        <v>53</v>
      </c>
      <c r="AD1299" s="29" t="s">
        <v>11</v>
      </c>
      <c r="AE1299" s="29" t="s">
        <v>15757</v>
      </c>
      <c r="AF1299" s="29" t="s">
        <v>18940</v>
      </c>
      <c r="AG1299" s="29">
        <v>-62</v>
      </c>
      <c r="AH1299" s="29" t="s">
        <v>18940</v>
      </c>
      <c r="AI1299" s="29" t="s">
        <v>18941</v>
      </c>
      <c r="AJ1299" s="29">
        <v>50</v>
      </c>
      <c r="AK1299" s="29" t="s">
        <v>18942</v>
      </c>
      <c r="AL1299" s="29" t="s">
        <v>18943</v>
      </c>
      <c r="AM1299" s="29">
        <v>274</v>
      </c>
      <c r="AN1299" s="1">
        <f t="shared" si="69"/>
        <v>1</v>
      </c>
      <c r="AO1299" s="1">
        <f t="shared" si="70"/>
        <v>1</v>
      </c>
      <c r="AP1299" s="30">
        <f t="shared" si="71"/>
        <v>46297</v>
      </c>
      <c r="AQ1299" s="1" t="str">
        <f>IF(COUNTIF('同场线路Rotas do mesmo SC'!A:A,C1299)&gt;0,"Sim","Não")</f>
        <v>Não</v>
      </c>
      <c r="AR1299" s="1" t="str">
        <f>IF(COUNTIF(揽收业务网点!A:A,P1299)&gt;0,"Sim","Não")</f>
        <v>Não</v>
      </c>
    </row>
    <row r="1300" spans="1:44">
      <c r="A1300" s="29" t="s">
        <v>18944</v>
      </c>
      <c r="B1300" s="29" t="s">
        <v>379</v>
      </c>
      <c r="C1300" s="29" t="s">
        <v>6434</v>
      </c>
      <c r="D1300" s="29" t="s">
        <v>381</v>
      </c>
      <c r="E1300" s="29" t="s">
        <v>382</v>
      </c>
      <c r="F1300" s="29" t="s">
        <v>1034</v>
      </c>
      <c r="G1300" s="29">
        <v>61</v>
      </c>
      <c r="H1300" s="29" t="s">
        <v>7757</v>
      </c>
      <c r="I1300" s="29" t="s">
        <v>663</v>
      </c>
      <c r="J1300" s="29" t="s">
        <v>1225</v>
      </c>
      <c r="K1300" s="29" t="s">
        <v>387</v>
      </c>
      <c r="L1300" s="29" t="s">
        <v>1226</v>
      </c>
      <c r="M1300" s="29" t="s">
        <v>7758</v>
      </c>
      <c r="N1300" s="29" t="s">
        <v>7759</v>
      </c>
      <c r="O1300" s="29" t="s">
        <v>653</v>
      </c>
      <c r="P1300" s="29" t="s">
        <v>654</v>
      </c>
      <c r="Q1300" s="29" t="s">
        <v>11</v>
      </c>
      <c r="R1300" s="29" t="s">
        <v>18945</v>
      </c>
      <c r="S1300" s="29" t="s">
        <v>18946</v>
      </c>
      <c r="T1300" s="29" t="s">
        <v>18947</v>
      </c>
      <c r="U1300" s="29" t="s">
        <v>18948</v>
      </c>
      <c r="V1300" s="29">
        <v>454</v>
      </c>
      <c r="W1300" s="29" t="s">
        <v>396</v>
      </c>
      <c r="X1300" s="29" t="s">
        <v>18949</v>
      </c>
      <c r="Y1300" s="29" t="s">
        <v>5753</v>
      </c>
      <c r="Z1300" s="29" t="s">
        <v>18950</v>
      </c>
      <c r="AA1300" s="29" t="s">
        <v>18950</v>
      </c>
      <c r="AB1300" s="29" t="s">
        <v>1229</v>
      </c>
      <c r="AC1300" s="29" t="s">
        <v>50</v>
      </c>
      <c r="AD1300" s="29" t="s">
        <v>11</v>
      </c>
      <c r="AE1300" s="29" t="s">
        <v>18951</v>
      </c>
      <c r="AF1300" s="29" t="s">
        <v>18952</v>
      </c>
      <c r="AG1300" s="29">
        <v>36</v>
      </c>
      <c r="AH1300" s="29" t="s">
        <v>18952</v>
      </c>
      <c r="AI1300" s="29" t="s">
        <v>18953</v>
      </c>
      <c r="AJ1300" s="29">
        <v>-234</v>
      </c>
      <c r="AK1300" s="29" t="s">
        <v>18954</v>
      </c>
      <c r="AL1300" s="29" t="s">
        <v>18955</v>
      </c>
      <c r="AM1300" s="29">
        <v>4754</v>
      </c>
      <c r="AN1300" s="1">
        <f t="shared" si="69"/>
        <v>1</v>
      </c>
      <c r="AO1300" s="1">
        <f t="shared" si="70"/>
        <v>1</v>
      </c>
      <c r="AP1300" s="30">
        <f t="shared" si="71"/>
        <v>46297</v>
      </c>
      <c r="AQ1300" s="1" t="str">
        <f>IF(COUNTIF('同场线路Rotas do mesmo SC'!A:A,C1300)&gt;0,"Sim","Não")</f>
        <v>Não</v>
      </c>
      <c r="AR1300" s="1" t="str">
        <f>IF(COUNTIF(揽收业务网点!A:A,P1300)&gt;0,"Sim","Não")</f>
        <v>Não</v>
      </c>
    </row>
    <row r="1301" spans="1:44">
      <c r="A1301" s="29" t="s">
        <v>18956</v>
      </c>
      <c r="B1301" s="29" t="s">
        <v>379</v>
      </c>
      <c r="C1301" s="29" t="s">
        <v>6446</v>
      </c>
      <c r="D1301" s="29" t="s">
        <v>381</v>
      </c>
      <c r="E1301" s="29" t="s">
        <v>382</v>
      </c>
      <c r="F1301" s="29" t="s">
        <v>383</v>
      </c>
      <c r="G1301" s="29">
        <v>116</v>
      </c>
      <c r="H1301" s="29" t="s">
        <v>6447</v>
      </c>
      <c r="I1301" s="29" t="s">
        <v>385</v>
      </c>
      <c r="J1301" s="29" t="s">
        <v>6448</v>
      </c>
      <c r="K1301" s="29" t="s">
        <v>387</v>
      </c>
      <c r="L1301" s="29" t="s">
        <v>6449</v>
      </c>
      <c r="M1301" s="29" t="s">
        <v>18957</v>
      </c>
      <c r="N1301" s="29" t="s">
        <v>18958</v>
      </c>
      <c r="O1301" s="29" t="s">
        <v>601</v>
      </c>
      <c r="P1301" s="29" t="s">
        <v>602</v>
      </c>
      <c r="Q1301" s="29" t="s">
        <v>94</v>
      </c>
      <c r="R1301" s="29" t="s">
        <v>18959</v>
      </c>
      <c r="S1301" s="29" t="s">
        <v>18960</v>
      </c>
      <c r="T1301" s="29" t="s">
        <v>18961</v>
      </c>
      <c r="U1301" s="29" t="s">
        <v>18962</v>
      </c>
      <c r="V1301" s="29">
        <v>51</v>
      </c>
      <c r="W1301" s="29" t="s">
        <v>396</v>
      </c>
      <c r="X1301" s="29" t="s">
        <v>18963</v>
      </c>
      <c r="Y1301" s="29" t="s">
        <v>2920</v>
      </c>
      <c r="Z1301" s="29" t="s">
        <v>18964</v>
      </c>
      <c r="AA1301" s="29" t="s">
        <v>18964</v>
      </c>
      <c r="AB1301" s="29" t="s">
        <v>6458</v>
      </c>
      <c r="AC1301" s="29" t="s">
        <v>6459</v>
      </c>
      <c r="AD1301" s="29" t="s">
        <v>94</v>
      </c>
      <c r="AE1301" s="29" t="s">
        <v>18965</v>
      </c>
      <c r="AF1301" s="29" t="s">
        <v>18966</v>
      </c>
      <c r="AG1301" s="29">
        <v>1</v>
      </c>
      <c r="AH1301" s="29" t="s">
        <v>18966</v>
      </c>
      <c r="AI1301" s="29" t="s">
        <v>18967</v>
      </c>
      <c r="AJ1301" s="29">
        <v>54</v>
      </c>
      <c r="AK1301" s="29" t="s">
        <v>18968</v>
      </c>
      <c r="AL1301" s="29" t="s">
        <v>18969</v>
      </c>
      <c r="AM1301" s="29">
        <v>149</v>
      </c>
      <c r="AN1301" s="1">
        <f t="shared" si="69"/>
        <v>1</v>
      </c>
      <c r="AO1301" s="1">
        <f t="shared" si="70"/>
        <v>1</v>
      </c>
      <c r="AP1301" s="30">
        <f t="shared" si="71"/>
        <v>46297</v>
      </c>
      <c r="AQ1301" s="1" t="str">
        <f>IF(COUNTIF('同场线路Rotas do mesmo SC'!A:A,C1301)&gt;0,"Sim","Não")</f>
        <v>Não</v>
      </c>
      <c r="AR1301" s="1" t="str">
        <f>IF(COUNTIF(揽收业务网点!A:A,P1301)&gt;0,"Sim","Não")</f>
        <v>Não</v>
      </c>
    </row>
    <row r="1302" spans="1:44">
      <c r="A1302" s="29" t="s">
        <v>18970</v>
      </c>
      <c r="B1302" s="29" t="s">
        <v>379</v>
      </c>
      <c r="C1302" s="29" t="s">
        <v>6466</v>
      </c>
      <c r="D1302" s="29" t="s">
        <v>381</v>
      </c>
      <c r="E1302" s="29" t="s">
        <v>382</v>
      </c>
      <c r="F1302" s="29" t="s">
        <v>732</v>
      </c>
      <c r="G1302" s="29">
        <v>6</v>
      </c>
      <c r="H1302" s="29" t="s">
        <v>6467</v>
      </c>
      <c r="I1302" s="29" t="s">
        <v>868</v>
      </c>
      <c r="J1302" s="29" t="s">
        <v>6468</v>
      </c>
      <c r="K1302" s="29" t="s">
        <v>387</v>
      </c>
      <c r="L1302" s="29" t="s">
        <v>6469</v>
      </c>
      <c r="M1302" s="29" t="s">
        <v>6470</v>
      </c>
      <c r="N1302" s="29" t="s">
        <v>6471</v>
      </c>
      <c r="O1302" s="29" t="s">
        <v>6472</v>
      </c>
      <c r="P1302" s="29" t="s">
        <v>6473</v>
      </c>
      <c r="Q1302" s="29" t="s">
        <v>145</v>
      </c>
      <c r="R1302" s="29" t="s">
        <v>542</v>
      </c>
      <c r="S1302" s="29" t="s">
        <v>15566</v>
      </c>
      <c r="T1302" s="29" t="s">
        <v>18971</v>
      </c>
      <c r="U1302" s="29" t="s">
        <v>18972</v>
      </c>
      <c r="V1302" s="29">
        <v>25</v>
      </c>
      <c r="W1302" s="29" t="s">
        <v>396</v>
      </c>
      <c r="X1302" s="29" t="s">
        <v>18973</v>
      </c>
      <c r="Y1302" s="29" t="s">
        <v>7271</v>
      </c>
      <c r="Z1302" s="29" t="s">
        <v>18974</v>
      </c>
      <c r="AA1302" s="29" t="s">
        <v>18974</v>
      </c>
      <c r="AB1302" s="29" t="s">
        <v>6480</v>
      </c>
      <c r="AC1302" s="29" t="s">
        <v>6481</v>
      </c>
      <c r="AD1302" s="29" t="s">
        <v>145</v>
      </c>
      <c r="AE1302" s="29" t="s">
        <v>7273</v>
      </c>
      <c r="AF1302" s="29" t="s">
        <v>18975</v>
      </c>
      <c r="AG1302" s="29">
        <v>-145</v>
      </c>
      <c r="AH1302" s="29" t="s">
        <v>18975</v>
      </c>
      <c r="AI1302" s="29" t="s">
        <v>18976</v>
      </c>
      <c r="AJ1302" s="29">
        <v>134</v>
      </c>
      <c r="AK1302" s="29" t="s">
        <v>18977</v>
      </c>
      <c r="AL1302" s="29" t="s">
        <v>18978</v>
      </c>
      <c r="AM1302" s="29">
        <v>76</v>
      </c>
      <c r="AN1302" s="1">
        <f t="shared" si="69"/>
        <v>1</v>
      </c>
      <c r="AO1302" s="1">
        <f t="shared" si="70"/>
        <v>1</v>
      </c>
      <c r="AP1302" s="30">
        <f t="shared" si="71"/>
        <v>46297</v>
      </c>
      <c r="AQ1302" s="1" t="str">
        <f>IF(COUNTIF('同场线路Rotas do mesmo SC'!A:A,C1302)&gt;0,"Sim","Não")</f>
        <v>Não</v>
      </c>
      <c r="AR1302" s="1" t="str">
        <f>IF(COUNTIF(揽收业务网点!A:A,P1302)&gt;0,"Sim","Não")</f>
        <v>Não</v>
      </c>
    </row>
    <row r="1303" spans="1:44">
      <c r="A1303" s="29" t="s">
        <v>18979</v>
      </c>
      <c r="B1303" s="29" t="s">
        <v>379</v>
      </c>
      <c r="C1303" s="29" t="s">
        <v>6487</v>
      </c>
      <c r="D1303" s="29" t="s">
        <v>381</v>
      </c>
      <c r="E1303" s="29" t="s">
        <v>640</v>
      </c>
      <c r="F1303" s="29" t="s">
        <v>383</v>
      </c>
      <c r="G1303" s="29">
        <v>48</v>
      </c>
      <c r="H1303" s="29" t="s">
        <v>6274</v>
      </c>
      <c r="I1303" s="29" t="s">
        <v>663</v>
      </c>
      <c r="J1303" s="29" t="s">
        <v>642</v>
      </c>
      <c r="K1303" s="29" t="s">
        <v>387</v>
      </c>
      <c r="L1303" s="29" t="s">
        <v>643</v>
      </c>
      <c r="M1303" s="29" t="s">
        <v>6275</v>
      </c>
      <c r="N1303" s="29" t="s">
        <v>6276</v>
      </c>
      <c r="O1303" s="29" t="s">
        <v>6491</v>
      </c>
      <c r="P1303" s="29" t="s">
        <v>46</v>
      </c>
      <c r="Q1303" s="29" t="s">
        <v>11</v>
      </c>
      <c r="R1303" s="29" t="s">
        <v>18980</v>
      </c>
      <c r="S1303" s="29" t="s">
        <v>18980</v>
      </c>
      <c r="T1303" s="29" t="s">
        <v>18981</v>
      </c>
      <c r="U1303" s="29" t="s">
        <v>18982</v>
      </c>
      <c r="V1303" s="29">
        <v>291</v>
      </c>
      <c r="W1303" s="29" t="s">
        <v>396</v>
      </c>
      <c r="X1303" s="29" t="s">
        <v>18983</v>
      </c>
      <c r="Y1303" s="29" t="s">
        <v>15415</v>
      </c>
      <c r="Z1303" s="29" t="s">
        <v>18984</v>
      </c>
      <c r="AA1303" s="29" t="s">
        <v>18984</v>
      </c>
      <c r="AB1303" s="29" t="s">
        <v>1229</v>
      </c>
      <c r="AC1303" s="29" t="s">
        <v>50</v>
      </c>
      <c r="AD1303" s="29" t="s">
        <v>11</v>
      </c>
      <c r="AE1303" s="29" t="s">
        <v>16614</v>
      </c>
      <c r="AF1303" s="29" t="s">
        <v>18985</v>
      </c>
      <c r="AG1303" s="29">
        <v>60</v>
      </c>
      <c r="AH1303" s="29" t="s">
        <v>18985</v>
      </c>
      <c r="AI1303" s="29" t="s">
        <v>18986</v>
      </c>
      <c r="AJ1303" s="29">
        <v>54</v>
      </c>
      <c r="AK1303" s="29" t="s">
        <v>18987</v>
      </c>
      <c r="AL1303" s="29" t="s">
        <v>18988</v>
      </c>
      <c r="AM1303" s="29">
        <v>3813</v>
      </c>
      <c r="AN1303" s="1">
        <f t="shared" si="69"/>
        <v>1</v>
      </c>
      <c r="AO1303" s="1">
        <f t="shared" si="70"/>
        <v>1</v>
      </c>
      <c r="AP1303" s="30">
        <f t="shared" si="71"/>
        <v>46297</v>
      </c>
      <c r="AQ1303" s="1" t="str">
        <f>IF(COUNTIF('同场线路Rotas do mesmo SC'!A:A,C1303)&gt;0,"Sim","Não")</f>
        <v>Não</v>
      </c>
      <c r="AR1303" s="1" t="str">
        <f>IF(COUNTIF(揽收业务网点!A:A,P1303)&gt;0,"Sim","Não")</f>
        <v>Sim</v>
      </c>
    </row>
    <row r="1304" spans="1:44">
      <c r="A1304" s="29" t="s">
        <v>18989</v>
      </c>
      <c r="B1304" s="29" t="s">
        <v>379</v>
      </c>
      <c r="C1304" s="29" t="s">
        <v>6502</v>
      </c>
      <c r="D1304" s="29" t="s">
        <v>381</v>
      </c>
      <c r="E1304" s="29" t="s">
        <v>382</v>
      </c>
      <c r="F1304" s="29" t="s">
        <v>383</v>
      </c>
      <c r="G1304" s="29">
        <v>12</v>
      </c>
      <c r="H1304" s="29" t="s">
        <v>6503</v>
      </c>
      <c r="I1304" s="29" t="s">
        <v>868</v>
      </c>
      <c r="J1304" s="29" t="s">
        <v>4160</v>
      </c>
      <c r="K1304" s="29" t="s">
        <v>387</v>
      </c>
      <c r="L1304" s="29" t="s">
        <v>4161</v>
      </c>
      <c r="M1304" s="29" t="s">
        <v>6504</v>
      </c>
      <c r="N1304" s="29" t="s">
        <v>6505</v>
      </c>
      <c r="O1304" s="29" t="s">
        <v>1403</v>
      </c>
      <c r="P1304" s="29" t="s">
        <v>53</v>
      </c>
      <c r="Q1304" s="29" t="s">
        <v>11</v>
      </c>
      <c r="R1304" s="29" t="s">
        <v>18990</v>
      </c>
      <c r="S1304" s="29" t="s">
        <v>18990</v>
      </c>
      <c r="T1304" s="29" t="s">
        <v>18991</v>
      </c>
      <c r="U1304" s="29" t="s">
        <v>18992</v>
      </c>
      <c r="V1304" s="29">
        <v>16</v>
      </c>
      <c r="W1304" s="29" t="s">
        <v>396</v>
      </c>
      <c r="X1304" s="29" t="s">
        <v>18993</v>
      </c>
      <c r="Y1304" s="29" t="s">
        <v>7273</v>
      </c>
      <c r="Z1304" s="29" t="s">
        <v>16344</v>
      </c>
      <c r="AA1304" s="29" t="s">
        <v>16344</v>
      </c>
      <c r="AB1304" s="29" t="s">
        <v>6512</v>
      </c>
      <c r="AC1304" s="29" t="s">
        <v>6513</v>
      </c>
      <c r="AD1304" s="29" t="s">
        <v>11</v>
      </c>
      <c r="AE1304" s="29" t="s">
        <v>4385</v>
      </c>
      <c r="AF1304" s="29" t="s">
        <v>18994</v>
      </c>
      <c r="AG1304" s="29">
        <v>-43</v>
      </c>
      <c r="AH1304" s="29" t="s">
        <v>18994</v>
      </c>
      <c r="AI1304" s="29" t="s">
        <v>18995</v>
      </c>
      <c r="AJ1304" s="29">
        <v>5</v>
      </c>
      <c r="AK1304" s="29" t="s">
        <v>18996</v>
      </c>
      <c r="AL1304" s="29" t="s">
        <v>18997</v>
      </c>
      <c r="AM1304" s="29">
        <v>68</v>
      </c>
      <c r="AN1304" s="1">
        <f t="shared" si="69"/>
        <v>1</v>
      </c>
      <c r="AO1304" s="1">
        <f t="shared" si="70"/>
        <v>1</v>
      </c>
      <c r="AP1304" s="30">
        <f t="shared" si="71"/>
        <v>46297</v>
      </c>
      <c r="AQ1304" s="1" t="str">
        <f>IF(COUNTIF('同场线路Rotas do mesmo SC'!A:A,C1304)&gt;0,"Sim","Não")</f>
        <v>Não</v>
      </c>
      <c r="AR1304" s="1" t="str">
        <f>IF(COUNTIF(揽收业务网点!A:A,P1304)&gt;0,"Sim","Não")</f>
        <v>Sim</v>
      </c>
    </row>
    <row r="1305" spans="1:44">
      <c r="A1305" s="29" t="s">
        <v>18998</v>
      </c>
      <c r="B1305" s="29" t="s">
        <v>379</v>
      </c>
      <c r="C1305" s="29" t="s">
        <v>6519</v>
      </c>
      <c r="D1305" s="29" t="s">
        <v>381</v>
      </c>
      <c r="E1305" s="29" t="s">
        <v>382</v>
      </c>
      <c r="F1305" s="29" t="s">
        <v>732</v>
      </c>
      <c r="G1305" s="29">
        <v>12</v>
      </c>
      <c r="H1305" s="29" t="s">
        <v>6503</v>
      </c>
      <c r="I1305" s="29" t="s">
        <v>868</v>
      </c>
      <c r="J1305" s="29" t="s">
        <v>4160</v>
      </c>
      <c r="K1305" s="29" t="s">
        <v>387</v>
      </c>
      <c r="L1305" s="29" t="s">
        <v>4161</v>
      </c>
      <c r="M1305" s="29" t="s">
        <v>6504</v>
      </c>
      <c r="N1305" s="29" t="s">
        <v>6505</v>
      </c>
      <c r="O1305" s="29" t="s">
        <v>1403</v>
      </c>
      <c r="P1305" s="29" t="s">
        <v>53</v>
      </c>
      <c r="Q1305" s="29" t="s">
        <v>11</v>
      </c>
      <c r="R1305" s="29" t="s">
        <v>18999</v>
      </c>
      <c r="S1305" s="29" t="s">
        <v>18999</v>
      </c>
      <c r="T1305" s="29" t="s">
        <v>19000</v>
      </c>
      <c r="U1305" s="29" t="s">
        <v>19001</v>
      </c>
      <c r="V1305" s="29">
        <v>4</v>
      </c>
      <c r="W1305" s="29" t="s">
        <v>396</v>
      </c>
      <c r="X1305" s="29" t="s">
        <v>19002</v>
      </c>
      <c r="Y1305" s="29" t="s">
        <v>1541</v>
      </c>
      <c r="Z1305" s="29" t="s">
        <v>19003</v>
      </c>
      <c r="AA1305" s="29" t="s">
        <v>19003</v>
      </c>
      <c r="AB1305" s="29" t="s">
        <v>6512</v>
      </c>
      <c r="AC1305" s="29" t="s">
        <v>6513</v>
      </c>
      <c r="AD1305" s="29" t="s">
        <v>11</v>
      </c>
      <c r="AE1305" s="29" t="s">
        <v>15652</v>
      </c>
      <c r="AF1305" s="29" t="s">
        <v>19004</v>
      </c>
      <c r="AG1305" s="29">
        <v>-17</v>
      </c>
      <c r="AH1305" s="29" t="s">
        <v>19004</v>
      </c>
      <c r="AI1305" s="29" t="s">
        <v>19005</v>
      </c>
      <c r="AJ1305" s="29">
        <v>4</v>
      </c>
      <c r="AK1305" s="29" t="s">
        <v>19006</v>
      </c>
      <c r="AL1305" s="29" t="s">
        <v>19007</v>
      </c>
      <c r="AM1305" s="29">
        <v>18</v>
      </c>
      <c r="AN1305" s="1">
        <f t="shared" si="69"/>
        <v>1</v>
      </c>
      <c r="AO1305" s="1">
        <f t="shared" si="70"/>
        <v>1</v>
      </c>
      <c r="AP1305" s="30">
        <f t="shared" si="71"/>
        <v>46297</v>
      </c>
      <c r="AQ1305" s="1" t="str">
        <f>IF(COUNTIF('同场线路Rotas do mesmo SC'!A:A,C1305)&gt;0,"Sim","Não")</f>
        <v>Não</v>
      </c>
      <c r="AR1305" s="1" t="str">
        <f>IF(COUNTIF(揽收业务网点!A:A,P1305)&gt;0,"Sim","Não")</f>
        <v>Sim</v>
      </c>
    </row>
    <row r="1306" spans="1:44">
      <c r="A1306" s="29" t="s">
        <v>19008</v>
      </c>
      <c r="B1306" s="29" t="s">
        <v>379</v>
      </c>
      <c r="C1306" s="29" t="s">
        <v>6529</v>
      </c>
      <c r="D1306" s="29" t="s">
        <v>381</v>
      </c>
      <c r="E1306" s="29" t="s">
        <v>382</v>
      </c>
      <c r="F1306" s="29" t="s">
        <v>732</v>
      </c>
      <c r="G1306" s="29">
        <v>8</v>
      </c>
      <c r="H1306" s="29" t="s">
        <v>18771</v>
      </c>
      <c r="I1306" s="29" t="s">
        <v>868</v>
      </c>
      <c r="J1306" s="29" t="s">
        <v>4160</v>
      </c>
      <c r="K1306" s="29" t="s">
        <v>387</v>
      </c>
      <c r="L1306" s="29" t="s">
        <v>4161</v>
      </c>
      <c r="M1306" s="29" t="s">
        <v>18772</v>
      </c>
      <c r="N1306" s="29" t="s">
        <v>19009</v>
      </c>
      <c r="O1306" s="29" t="s">
        <v>1403</v>
      </c>
      <c r="P1306" s="29" t="s">
        <v>53</v>
      </c>
      <c r="Q1306" s="29" t="s">
        <v>11</v>
      </c>
      <c r="R1306" s="29" t="s">
        <v>19010</v>
      </c>
      <c r="S1306" s="29" t="s">
        <v>19011</v>
      </c>
      <c r="T1306" s="29" t="s">
        <v>19012</v>
      </c>
      <c r="U1306" s="29" t="s">
        <v>19013</v>
      </c>
      <c r="V1306" s="29">
        <v>8</v>
      </c>
      <c r="W1306" s="29" t="s">
        <v>396</v>
      </c>
      <c r="X1306" s="29" t="s">
        <v>19014</v>
      </c>
      <c r="Y1306" s="29" t="s">
        <v>15652</v>
      </c>
      <c r="Z1306" s="29" t="s">
        <v>19015</v>
      </c>
      <c r="AA1306" s="29" t="s">
        <v>19015</v>
      </c>
      <c r="AB1306" s="29" t="s">
        <v>6151</v>
      </c>
      <c r="AC1306" s="29" t="s">
        <v>56</v>
      </c>
      <c r="AD1306" s="29" t="s">
        <v>11</v>
      </c>
      <c r="AE1306" s="29" t="s">
        <v>7473</v>
      </c>
      <c r="AF1306" s="29" t="s">
        <v>19016</v>
      </c>
      <c r="AG1306" s="29">
        <v>32</v>
      </c>
      <c r="AH1306" s="29" t="s">
        <v>19016</v>
      </c>
      <c r="AI1306" s="29"/>
      <c r="AJ1306" s="29"/>
      <c r="AK1306" s="29"/>
      <c r="AL1306" s="29"/>
      <c r="AM1306" s="29"/>
      <c r="AN1306" s="1">
        <f t="shared" si="69"/>
        <v>1</v>
      </c>
      <c r="AO1306" s="1">
        <f t="shared" si="70"/>
        <v>0</v>
      </c>
      <c r="AP1306" s="30">
        <f t="shared" si="71"/>
        <v>46297</v>
      </c>
      <c r="AQ1306" s="1" t="str">
        <f>IF(COUNTIF('同场线路Rotas do mesmo SC'!A:A,C1306)&gt;0,"Sim","Não")</f>
        <v>Não</v>
      </c>
      <c r="AR1306" s="1" t="str">
        <f>IF(COUNTIF(揽收业务网点!A:A,P1306)&gt;0,"Sim","Não")</f>
        <v>Sim</v>
      </c>
    </row>
    <row r="1307" spans="1:44">
      <c r="A1307" s="29" t="s">
        <v>19017</v>
      </c>
      <c r="B1307" s="29" t="s">
        <v>379</v>
      </c>
      <c r="C1307" s="29" t="s">
        <v>6540</v>
      </c>
      <c r="D1307" s="29" t="s">
        <v>381</v>
      </c>
      <c r="E1307" s="29" t="s">
        <v>382</v>
      </c>
      <c r="F1307" s="29" t="s">
        <v>383</v>
      </c>
      <c r="G1307" s="29">
        <v>31</v>
      </c>
      <c r="H1307" s="29" t="s">
        <v>6541</v>
      </c>
      <c r="I1307" s="29" t="s">
        <v>868</v>
      </c>
      <c r="J1307" s="29" t="s">
        <v>1753</v>
      </c>
      <c r="K1307" s="29" t="s">
        <v>387</v>
      </c>
      <c r="L1307" s="29" t="s">
        <v>1754</v>
      </c>
      <c r="M1307" s="29" t="s">
        <v>6542</v>
      </c>
      <c r="N1307" s="29" t="s">
        <v>6543</v>
      </c>
      <c r="O1307" s="29" t="s">
        <v>1703</v>
      </c>
      <c r="P1307" s="29" t="s">
        <v>45</v>
      </c>
      <c r="Q1307" s="29" t="s">
        <v>11</v>
      </c>
      <c r="R1307" s="29" t="s">
        <v>19018</v>
      </c>
      <c r="S1307" s="29" t="s">
        <v>19018</v>
      </c>
      <c r="T1307" s="29" t="s">
        <v>19019</v>
      </c>
      <c r="U1307" s="29" t="s">
        <v>19020</v>
      </c>
      <c r="V1307" s="29">
        <v>77</v>
      </c>
      <c r="W1307" s="29" t="s">
        <v>396</v>
      </c>
      <c r="X1307" s="29" t="s">
        <v>19021</v>
      </c>
      <c r="Y1307" s="29" t="s">
        <v>7273</v>
      </c>
      <c r="Z1307" s="29" t="s">
        <v>19022</v>
      </c>
      <c r="AA1307" s="29" t="s">
        <v>19022</v>
      </c>
      <c r="AB1307" s="29" t="s">
        <v>6549</v>
      </c>
      <c r="AC1307" s="29" t="s">
        <v>36</v>
      </c>
      <c r="AD1307" s="29" t="s">
        <v>11</v>
      </c>
      <c r="AE1307" s="29" t="s">
        <v>15876</v>
      </c>
      <c r="AF1307" s="29" t="s">
        <v>19023</v>
      </c>
      <c r="AG1307" s="29">
        <v>-33</v>
      </c>
      <c r="AH1307" s="29" t="s">
        <v>19023</v>
      </c>
      <c r="AI1307" s="29" t="s">
        <v>19024</v>
      </c>
      <c r="AJ1307" s="29">
        <v>7</v>
      </c>
      <c r="AK1307" s="29" t="s">
        <v>19025</v>
      </c>
      <c r="AL1307" s="29" t="s">
        <v>19026</v>
      </c>
      <c r="AM1307" s="29">
        <v>146</v>
      </c>
      <c r="AN1307" s="1">
        <f t="shared" si="69"/>
        <v>1</v>
      </c>
      <c r="AO1307" s="1">
        <f t="shared" si="70"/>
        <v>1</v>
      </c>
      <c r="AP1307" s="30">
        <f t="shared" si="71"/>
        <v>46297</v>
      </c>
      <c r="AQ1307" s="1" t="str">
        <f>IF(COUNTIF('同场线路Rotas do mesmo SC'!A:A,C1307)&gt;0,"Sim","Não")</f>
        <v>Não</v>
      </c>
      <c r="AR1307" s="1" t="str">
        <f>IF(COUNTIF(揽收业务网点!A:A,P1307)&gt;0,"Sim","Não")</f>
        <v>Sim</v>
      </c>
    </row>
    <row r="1308" spans="1:44">
      <c r="A1308" s="29" t="s">
        <v>19027</v>
      </c>
      <c r="B1308" s="29" t="s">
        <v>379</v>
      </c>
      <c r="C1308" s="29" t="s">
        <v>6555</v>
      </c>
      <c r="D1308" s="29" t="s">
        <v>381</v>
      </c>
      <c r="E1308" s="29" t="s">
        <v>382</v>
      </c>
      <c r="F1308" s="29" t="s">
        <v>383</v>
      </c>
      <c r="G1308" s="29">
        <v>55</v>
      </c>
      <c r="H1308" s="29" t="s">
        <v>11787</v>
      </c>
      <c r="I1308" s="29" t="s">
        <v>385</v>
      </c>
      <c r="J1308" s="29" t="s">
        <v>11788</v>
      </c>
      <c r="K1308" s="29" t="s">
        <v>387</v>
      </c>
      <c r="L1308" s="29" t="s">
        <v>11789</v>
      </c>
      <c r="M1308" s="29" t="s">
        <v>11790</v>
      </c>
      <c r="N1308" s="29" t="s">
        <v>11791</v>
      </c>
      <c r="O1308" s="29" t="s">
        <v>3195</v>
      </c>
      <c r="P1308" s="29" t="s">
        <v>3196</v>
      </c>
      <c r="Q1308" s="29" t="s">
        <v>5</v>
      </c>
      <c r="R1308" s="29" t="s">
        <v>19028</v>
      </c>
      <c r="S1308" s="29" t="s">
        <v>4468</v>
      </c>
      <c r="T1308" s="29" t="s">
        <v>19029</v>
      </c>
      <c r="U1308" s="29" t="s">
        <v>19030</v>
      </c>
      <c r="V1308" s="29">
        <v>54</v>
      </c>
      <c r="W1308" s="29" t="s">
        <v>396</v>
      </c>
      <c r="X1308" s="29" t="s">
        <v>19031</v>
      </c>
      <c r="Y1308" s="29" t="s">
        <v>7271</v>
      </c>
      <c r="Z1308" s="29" t="s">
        <v>19032</v>
      </c>
      <c r="AA1308" s="29" t="s">
        <v>19032</v>
      </c>
      <c r="AB1308" s="29" t="s">
        <v>6566</v>
      </c>
      <c r="AC1308" s="29" t="s">
        <v>6567</v>
      </c>
      <c r="AD1308" s="29" t="s">
        <v>5</v>
      </c>
      <c r="AE1308" s="29" t="s">
        <v>16516</v>
      </c>
      <c r="AF1308" s="29" t="s">
        <v>19033</v>
      </c>
      <c r="AG1308" s="29">
        <v>-39</v>
      </c>
      <c r="AH1308" s="29" t="s">
        <v>19033</v>
      </c>
      <c r="AI1308" s="29" t="s">
        <v>19034</v>
      </c>
      <c r="AJ1308" s="29">
        <v>131</v>
      </c>
      <c r="AK1308" s="29" t="s">
        <v>19035</v>
      </c>
      <c r="AL1308" s="29" t="s">
        <v>19036</v>
      </c>
      <c r="AM1308" s="29">
        <v>50</v>
      </c>
      <c r="AN1308" s="1">
        <f t="shared" si="69"/>
        <v>1</v>
      </c>
      <c r="AO1308" s="1">
        <f t="shared" si="70"/>
        <v>1</v>
      </c>
      <c r="AP1308" s="30">
        <f t="shared" si="71"/>
        <v>46297</v>
      </c>
      <c r="AQ1308" s="1" t="str">
        <f>IF(COUNTIF('同场线路Rotas do mesmo SC'!A:A,C1308)&gt;0,"Sim","Não")</f>
        <v>Não</v>
      </c>
      <c r="AR1308" s="1" t="str">
        <f>IF(COUNTIF(揽收业务网点!A:A,P1308)&gt;0,"Sim","Não")</f>
        <v>Não</v>
      </c>
    </row>
    <row r="1309" spans="1:44">
      <c r="A1309" s="29" t="s">
        <v>19037</v>
      </c>
      <c r="B1309" s="29" t="s">
        <v>379</v>
      </c>
      <c r="C1309" s="29" t="s">
        <v>6573</v>
      </c>
      <c r="D1309" s="29" t="s">
        <v>381</v>
      </c>
      <c r="E1309" s="29" t="s">
        <v>382</v>
      </c>
      <c r="F1309" s="29" t="s">
        <v>383</v>
      </c>
      <c r="G1309" s="29">
        <v>40</v>
      </c>
      <c r="H1309" s="29" t="s">
        <v>7111</v>
      </c>
      <c r="I1309" s="29" t="s">
        <v>385</v>
      </c>
      <c r="J1309" s="29" t="s">
        <v>7112</v>
      </c>
      <c r="K1309" s="29" t="s">
        <v>387</v>
      </c>
      <c r="L1309" s="29" t="s">
        <v>7113</v>
      </c>
      <c r="M1309" s="29" t="s">
        <v>7112</v>
      </c>
      <c r="N1309" s="29" t="s">
        <v>7114</v>
      </c>
      <c r="O1309" s="29" t="s">
        <v>2499</v>
      </c>
      <c r="P1309" s="29" t="s">
        <v>2500</v>
      </c>
      <c r="Q1309" s="29" t="s">
        <v>2</v>
      </c>
      <c r="R1309" s="29" t="s">
        <v>5530</v>
      </c>
      <c r="S1309" s="29" t="s">
        <v>19038</v>
      </c>
      <c r="T1309" s="29" t="s">
        <v>19039</v>
      </c>
      <c r="U1309" s="29" t="s">
        <v>19040</v>
      </c>
      <c r="V1309" s="29">
        <v>329</v>
      </c>
      <c r="W1309" s="29" t="s">
        <v>396</v>
      </c>
      <c r="X1309" s="29" t="s">
        <v>19041</v>
      </c>
      <c r="Y1309" s="29" t="s">
        <v>504</v>
      </c>
      <c r="Z1309" s="29" t="s">
        <v>19042</v>
      </c>
      <c r="AA1309" s="29" t="s">
        <v>19042</v>
      </c>
      <c r="AB1309" s="29" t="s">
        <v>6584</v>
      </c>
      <c r="AC1309" s="29" t="s">
        <v>6585</v>
      </c>
      <c r="AD1309" s="29" t="s">
        <v>2</v>
      </c>
      <c r="AE1309" s="29" t="s">
        <v>725</v>
      </c>
      <c r="AF1309" s="29" t="s">
        <v>18457</v>
      </c>
      <c r="AG1309" s="29">
        <v>-186</v>
      </c>
      <c r="AH1309" s="29" t="s">
        <v>18457</v>
      </c>
      <c r="AI1309" s="29" t="s">
        <v>19043</v>
      </c>
      <c r="AJ1309" s="29">
        <v>128</v>
      </c>
      <c r="AK1309" s="29" t="s">
        <v>19044</v>
      </c>
      <c r="AL1309" s="29" t="s">
        <v>19045</v>
      </c>
      <c r="AM1309" s="29">
        <v>45</v>
      </c>
      <c r="AN1309" s="1">
        <f t="shared" si="69"/>
        <v>1</v>
      </c>
      <c r="AO1309" s="1">
        <f t="shared" si="70"/>
        <v>1</v>
      </c>
      <c r="AP1309" s="30">
        <f t="shared" si="71"/>
        <v>46297</v>
      </c>
      <c r="AQ1309" s="1" t="str">
        <f>IF(COUNTIF('同场线路Rotas do mesmo SC'!A:A,C1309)&gt;0,"Sim","Não")</f>
        <v>Não</v>
      </c>
      <c r="AR1309" s="1" t="str">
        <f>IF(COUNTIF(揽收业务网点!A:A,P1309)&gt;0,"Sim","Não")</f>
        <v>Não</v>
      </c>
    </row>
    <row r="1310" spans="1:44">
      <c r="A1310" s="29" t="s">
        <v>19046</v>
      </c>
      <c r="B1310" s="29" t="s">
        <v>379</v>
      </c>
      <c r="C1310" s="29" t="s">
        <v>6591</v>
      </c>
      <c r="D1310" s="29" t="s">
        <v>381</v>
      </c>
      <c r="E1310" s="29" t="s">
        <v>382</v>
      </c>
      <c r="F1310" s="29" t="s">
        <v>383</v>
      </c>
      <c r="G1310" s="29">
        <v>58</v>
      </c>
      <c r="H1310" s="29" t="s">
        <v>6592</v>
      </c>
      <c r="I1310" s="29" t="s">
        <v>385</v>
      </c>
      <c r="J1310" s="29" t="s">
        <v>6593</v>
      </c>
      <c r="K1310" s="29" t="s">
        <v>387</v>
      </c>
      <c r="L1310" s="29" t="s">
        <v>6594</v>
      </c>
      <c r="M1310" s="29" t="s">
        <v>6593</v>
      </c>
      <c r="N1310" s="29" t="s">
        <v>6595</v>
      </c>
      <c r="O1310" s="29" t="s">
        <v>2499</v>
      </c>
      <c r="P1310" s="29" t="s">
        <v>2500</v>
      </c>
      <c r="Q1310" s="29" t="s">
        <v>2</v>
      </c>
      <c r="R1310" s="29" t="s">
        <v>19047</v>
      </c>
      <c r="S1310" s="29" t="s">
        <v>9811</v>
      </c>
      <c r="T1310" s="29" t="s">
        <v>19048</v>
      </c>
      <c r="U1310" s="29" t="s">
        <v>19049</v>
      </c>
      <c r="V1310" s="29">
        <v>342</v>
      </c>
      <c r="W1310" s="29" t="s">
        <v>396</v>
      </c>
      <c r="X1310" s="29" t="s">
        <v>19050</v>
      </c>
      <c r="Y1310" s="29" t="s">
        <v>15876</v>
      </c>
      <c r="Z1310" s="29" t="s">
        <v>18325</v>
      </c>
      <c r="AA1310" s="29" t="s">
        <v>18325</v>
      </c>
      <c r="AB1310" s="29" t="s">
        <v>6602</v>
      </c>
      <c r="AC1310" s="29" t="s">
        <v>6603</v>
      </c>
      <c r="AD1310" s="29" t="s">
        <v>2</v>
      </c>
      <c r="AE1310" s="29" t="s">
        <v>725</v>
      </c>
      <c r="AF1310" s="29" t="s">
        <v>19051</v>
      </c>
      <c r="AG1310" s="29">
        <v>-203</v>
      </c>
      <c r="AH1310" s="29" t="s">
        <v>19051</v>
      </c>
      <c r="AI1310" s="29" t="s">
        <v>19052</v>
      </c>
      <c r="AJ1310" s="29">
        <v>131</v>
      </c>
      <c r="AK1310" s="29" t="s">
        <v>19053</v>
      </c>
      <c r="AL1310" s="29" t="s">
        <v>19054</v>
      </c>
      <c r="AM1310" s="29">
        <v>137</v>
      </c>
      <c r="AN1310" s="1">
        <f t="shared" si="69"/>
        <v>1</v>
      </c>
      <c r="AO1310" s="1">
        <f t="shared" si="70"/>
        <v>1</v>
      </c>
      <c r="AP1310" s="30">
        <f t="shared" si="71"/>
        <v>46297</v>
      </c>
      <c r="AQ1310" s="1" t="str">
        <f>IF(COUNTIF('同场线路Rotas do mesmo SC'!A:A,C1310)&gt;0,"Sim","Não")</f>
        <v>Não</v>
      </c>
      <c r="AR1310" s="1" t="str">
        <f>IF(COUNTIF(揽收业务网点!A:A,P1310)&gt;0,"Sim","Não")</f>
        <v>Não</v>
      </c>
    </row>
    <row r="1311" spans="1:44">
      <c r="A1311" s="29" t="s">
        <v>19055</v>
      </c>
      <c r="B1311" s="29" t="s">
        <v>379</v>
      </c>
      <c r="C1311" s="29" t="s">
        <v>6608</v>
      </c>
      <c r="D1311" s="29" t="s">
        <v>381</v>
      </c>
      <c r="E1311" s="29" t="s">
        <v>382</v>
      </c>
      <c r="F1311" s="29" t="s">
        <v>383</v>
      </c>
      <c r="G1311" s="29">
        <v>1</v>
      </c>
      <c r="H1311" s="29" t="s">
        <v>6609</v>
      </c>
      <c r="I1311" s="29" t="s">
        <v>385</v>
      </c>
      <c r="J1311" s="29" t="s">
        <v>642</v>
      </c>
      <c r="K1311" s="29" t="s">
        <v>387</v>
      </c>
      <c r="L1311" s="29" t="s">
        <v>643</v>
      </c>
      <c r="M1311" s="29" t="s">
        <v>6610</v>
      </c>
      <c r="N1311" s="29" t="s">
        <v>6611</v>
      </c>
      <c r="O1311" s="29" t="s">
        <v>1372</v>
      </c>
      <c r="P1311" s="29" t="s">
        <v>34</v>
      </c>
      <c r="Q1311" s="29" t="s">
        <v>11</v>
      </c>
      <c r="R1311" s="29" t="s">
        <v>19056</v>
      </c>
      <c r="S1311" s="29" t="s">
        <v>19057</v>
      </c>
      <c r="T1311" s="29" t="s">
        <v>19058</v>
      </c>
      <c r="U1311" s="29" t="s">
        <v>16865</v>
      </c>
      <c r="V1311" s="29">
        <v>283</v>
      </c>
      <c r="W1311" s="29" t="s">
        <v>396</v>
      </c>
      <c r="X1311" s="29" t="s">
        <v>19059</v>
      </c>
      <c r="Y1311" s="29" t="s">
        <v>7273</v>
      </c>
      <c r="Z1311" s="29" t="s">
        <v>19060</v>
      </c>
      <c r="AA1311" s="29" t="s">
        <v>19060</v>
      </c>
      <c r="AB1311" s="29" t="s">
        <v>6616</v>
      </c>
      <c r="AC1311" s="29" t="s">
        <v>6617</v>
      </c>
      <c r="AD1311" s="29" t="s">
        <v>11</v>
      </c>
      <c r="AE1311" s="29" t="s">
        <v>19061</v>
      </c>
      <c r="AF1311" s="29" t="s">
        <v>19062</v>
      </c>
      <c r="AG1311" s="29">
        <v>-4</v>
      </c>
      <c r="AH1311" s="29" t="s">
        <v>19062</v>
      </c>
      <c r="AI1311" s="29" t="s">
        <v>19062</v>
      </c>
      <c r="AJ1311" s="29">
        <v>30</v>
      </c>
      <c r="AK1311" s="29" t="s">
        <v>19063</v>
      </c>
      <c r="AL1311" s="29" t="s">
        <v>19064</v>
      </c>
      <c r="AM1311" s="29">
        <v>415</v>
      </c>
      <c r="AN1311" s="1">
        <f t="shared" si="69"/>
        <v>1</v>
      </c>
      <c r="AO1311" s="1">
        <f t="shared" si="70"/>
        <v>1</v>
      </c>
      <c r="AP1311" s="30">
        <f t="shared" si="71"/>
        <v>46297</v>
      </c>
      <c r="AQ1311" s="1" t="str">
        <f>IF(COUNTIF('同场线路Rotas do mesmo SC'!A:A,C1311)&gt;0,"Sim","Não")</f>
        <v>Não</v>
      </c>
      <c r="AR1311" s="1" t="str">
        <f>IF(COUNTIF(揽收业务网点!A:A,P1311)&gt;0,"Sim","Não")</f>
        <v>Sim</v>
      </c>
    </row>
    <row r="1312" spans="1:44">
      <c r="A1312" s="29" t="s">
        <v>19065</v>
      </c>
      <c r="B1312" s="29" t="s">
        <v>379</v>
      </c>
      <c r="C1312" s="29" t="s">
        <v>6624</v>
      </c>
      <c r="D1312" s="29" t="s">
        <v>381</v>
      </c>
      <c r="E1312" s="29" t="s">
        <v>382</v>
      </c>
      <c r="F1312" s="29" t="s">
        <v>383</v>
      </c>
      <c r="G1312" s="29">
        <v>10</v>
      </c>
      <c r="H1312" s="29" t="s">
        <v>6625</v>
      </c>
      <c r="I1312" s="29" t="s">
        <v>868</v>
      </c>
      <c r="J1312" s="29" t="s">
        <v>2187</v>
      </c>
      <c r="K1312" s="29" t="s">
        <v>387</v>
      </c>
      <c r="L1312" s="29" t="s">
        <v>2188</v>
      </c>
      <c r="M1312" s="29" t="s">
        <v>6626</v>
      </c>
      <c r="N1312" s="29" t="s">
        <v>6627</v>
      </c>
      <c r="O1312" s="29" t="s">
        <v>1372</v>
      </c>
      <c r="P1312" s="29" t="s">
        <v>34</v>
      </c>
      <c r="Q1312" s="29" t="s">
        <v>11</v>
      </c>
      <c r="R1312" s="29" t="s">
        <v>19066</v>
      </c>
      <c r="S1312" s="29" t="s">
        <v>19067</v>
      </c>
      <c r="T1312" s="29" t="s">
        <v>19068</v>
      </c>
      <c r="U1312" s="29" t="s">
        <v>19069</v>
      </c>
      <c r="V1312" s="29">
        <v>282</v>
      </c>
      <c r="W1312" s="29" t="s">
        <v>396</v>
      </c>
      <c r="X1312" s="29" t="s">
        <v>19070</v>
      </c>
      <c r="Y1312" s="29" t="s">
        <v>7271</v>
      </c>
      <c r="Z1312" s="29" t="s">
        <v>19071</v>
      </c>
      <c r="AA1312" s="29" t="s">
        <v>19071</v>
      </c>
      <c r="AB1312" s="29" t="s">
        <v>6634</v>
      </c>
      <c r="AC1312" s="29" t="s">
        <v>6635</v>
      </c>
      <c r="AD1312" s="29" t="s">
        <v>11</v>
      </c>
      <c r="AE1312" s="29" t="s">
        <v>4385</v>
      </c>
      <c r="AF1312" s="29" t="s">
        <v>19072</v>
      </c>
      <c r="AG1312" s="29">
        <v>2</v>
      </c>
      <c r="AH1312" s="29" t="s">
        <v>19072</v>
      </c>
      <c r="AI1312" s="29" t="s">
        <v>19073</v>
      </c>
      <c r="AJ1312" s="29">
        <v>3</v>
      </c>
      <c r="AK1312" s="29" t="s">
        <v>19074</v>
      </c>
      <c r="AL1312" s="29" t="s">
        <v>19075</v>
      </c>
      <c r="AM1312" s="29">
        <v>129</v>
      </c>
      <c r="AN1312" s="1">
        <f t="shared" ref="AN1312:AN1375" si="72">IF(X1312="",0,1)</f>
        <v>1</v>
      </c>
      <c r="AO1312" s="1">
        <f t="shared" ref="AO1312:AO1375" si="73">IF(AI1312="",0,1)</f>
        <v>1</v>
      </c>
      <c r="AP1312" s="30">
        <f t="shared" ref="AP1312:AP1375" si="74">DATE(YEAR(AE1312),MONTH(AE1312),DAY(AE1312))</f>
        <v>46297</v>
      </c>
      <c r="AQ1312" s="1" t="str">
        <f>IF(COUNTIF('同场线路Rotas do mesmo SC'!A:A,C1312)&gt;0,"Sim","Não")</f>
        <v>Não</v>
      </c>
      <c r="AR1312" s="1" t="str">
        <f>IF(COUNTIF(揽收业务网点!A:A,P1312)&gt;0,"Sim","Não")</f>
        <v>Sim</v>
      </c>
    </row>
    <row r="1313" spans="1:44">
      <c r="A1313" s="29" t="s">
        <v>19076</v>
      </c>
      <c r="B1313" s="29" t="s">
        <v>379</v>
      </c>
      <c r="C1313" s="29" t="s">
        <v>19077</v>
      </c>
      <c r="D1313" s="29" t="s">
        <v>381</v>
      </c>
      <c r="E1313" s="29" t="s">
        <v>382</v>
      </c>
      <c r="F1313" s="29" t="s">
        <v>383</v>
      </c>
      <c r="G1313" s="29">
        <v>115</v>
      </c>
      <c r="H1313" s="29" t="s">
        <v>19078</v>
      </c>
      <c r="I1313" s="29" t="s">
        <v>385</v>
      </c>
      <c r="J1313" s="29" t="s">
        <v>6196</v>
      </c>
      <c r="K1313" s="29" t="s">
        <v>387</v>
      </c>
      <c r="L1313" s="29" t="s">
        <v>6197</v>
      </c>
      <c r="M1313" s="29" t="s">
        <v>19079</v>
      </c>
      <c r="N1313" s="29" t="s">
        <v>19080</v>
      </c>
      <c r="O1313" s="29" t="s">
        <v>756</v>
      </c>
      <c r="P1313" s="29" t="s">
        <v>757</v>
      </c>
      <c r="Q1313" s="29" t="s">
        <v>142</v>
      </c>
      <c r="R1313" s="29" t="s">
        <v>19081</v>
      </c>
      <c r="S1313" s="29" t="s">
        <v>19082</v>
      </c>
      <c r="T1313" s="29" t="s">
        <v>19083</v>
      </c>
      <c r="U1313" s="29" t="s">
        <v>19084</v>
      </c>
      <c r="V1313" s="29">
        <v>600</v>
      </c>
      <c r="W1313" s="29" t="s">
        <v>396</v>
      </c>
      <c r="X1313" s="29" t="s">
        <v>19085</v>
      </c>
      <c r="Y1313" s="29" t="s">
        <v>2309</v>
      </c>
      <c r="Z1313" s="29" t="s">
        <v>19086</v>
      </c>
      <c r="AA1313" s="29" t="s">
        <v>19086</v>
      </c>
      <c r="AB1313" s="29" t="s">
        <v>15098</v>
      </c>
      <c r="AC1313" s="29" t="s">
        <v>15099</v>
      </c>
      <c r="AD1313" s="29" t="s">
        <v>142</v>
      </c>
      <c r="AE1313" s="29" t="s">
        <v>15447</v>
      </c>
      <c r="AF1313" s="29" t="s">
        <v>19087</v>
      </c>
      <c r="AG1313" s="29">
        <v>-1619</v>
      </c>
      <c r="AH1313" s="29" t="s">
        <v>19087</v>
      </c>
      <c r="AI1313" s="29" t="s">
        <v>19088</v>
      </c>
      <c r="AJ1313" s="29">
        <v>175</v>
      </c>
      <c r="AK1313" s="29" t="s">
        <v>19089</v>
      </c>
      <c r="AL1313" s="29" t="s">
        <v>19090</v>
      </c>
      <c r="AM1313" s="29">
        <v>455</v>
      </c>
      <c r="AN1313" s="1">
        <f t="shared" si="72"/>
        <v>1</v>
      </c>
      <c r="AO1313" s="1">
        <f t="shared" si="73"/>
        <v>1</v>
      </c>
      <c r="AP1313" s="30">
        <f t="shared" si="74"/>
        <v>46298</v>
      </c>
      <c r="AQ1313" s="1" t="str">
        <f>IF(COUNTIF('同场线路Rotas do mesmo SC'!A:A,C1313)&gt;0,"Sim","Não")</f>
        <v>Não</v>
      </c>
      <c r="AR1313" s="1" t="str">
        <f>IF(COUNTIF(揽收业务网点!A:A,P1313)&gt;0,"Sim","Não")</f>
        <v>Não</v>
      </c>
    </row>
    <row r="1314" spans="1:44">
      <c r="A1314" s="29" t="s">
        <v>19091</v>
      </c>
      <c r="B1314" s="29" t="s">
        <v>379</v>
      </c>
      <c r="C1314" s="29" t="s">
        <v>19092</v>
      </c>
      <c r="D1314" s="29" t="s">
        <v>381</v>
      </c>
      <c r="E1314" s="29" t="s">
        <v>382</v>
      </c>
      <c r="F1314" s="29" t="s">
        <v>383</v>
      </c>
      <c r="G1314" s="29">
        <v>220</v>
      </c>
      <c r="H1314" s="29" t="s">
        <v>4685</v>
      </c>
      <c r="I1314" s="29" t="s">
        <v>409</v>
      </c>
      <c r="J1314" s="29" t="s">
        <v>4686</v>
      </c>
      <c r="K1314" s="29" t="s">
        <v>387</v>
      </c>
      <c r="L1314" s="29" t="s">
        <v>4687</v>
      </c>
      <c r="M1314" s="29" t="s">
        <v>19093</v>
      </c>
      <c r="N1314" s="29" t="s">
        <v>19094</v>
      </c>
      <c r="O1314" s="29" t="s">
        <v>756</v>
      </c>
      <c r="P1314" s="29" t="s">
        <v>757</v>
      </c>
      <c r="Q1314" s="29" t="s">
        <v>142</v>
      </c>
      <c r="R1314" s="29" t="s">
        <v>19095</v>
      </c>
      <c r="S1314" s="29" t="s">
        <v>19096</v>
      </c>
      <c r="T1314" s="29" t="s">
        <v>19097</v>
      </c>
      <c r="U1314" s="29" t="s">
        <v>19098</v>
      </c>
      <c r="V1314" s="29">
        <v>191</v>
      </c>
      <c r="W1314" s="29" t="s">
        <v>396</v>
      </c>
      <c r="X1314" s="29" t="s">
        <v>19099</v>
      </c>
      <c r="Y1314" s="29" t="s">
        <v>2920</v>
      </c>
      <c r="Z1314" s="29" t="s">
        <v>2585</v>
      </c>
      <c r="AA1314" s="29" t="s">
        <v>2585</v>
      </c>
      <c r="AB1314" s="29" t="s">
        <v>19100</v>
      </c>
      <c r="AC1314" s="29" t="s">
        <v>19101</v>
      </c>
      <c r="AD1314" s="29" t="s">
        <v>142</v>
      </c>
      <c r="AE1314" s="29" t="s">
        <v>2812</v>
      </c>
      <c r="AF1314" s="29" t="s">
        <v>19102</v>
      </c>
      <c r="AG1314" s="29">
        <v>52</v>
      </c>
      <c r="AH1314" s="29" t="s">
        <v>19102</v>
      </c>
      <c r="AI1314" s="29" t="s">
        <v>19103</v>
      </c>
      <c r="AJ1314" s="29">
        <v>154</v>
      </c>
      <c r="AK1314" s="29" t="s">
        <v>15865</v>
      </c>
      <c r="AL1314" s="29" t="s">
        <v>19104</v>
      </c>
      <c r="AM1314" s="29">
        <v>448</v>
      </c>
      <c r="AN1314" s="1">
        <f t="shared" si="72"/>
        <v>1</v>
      </c>
      <c r="AO1314" s="1">
        <f t="shared" si="73"/>
        <v>1</v>
      </c>
      <c r="AP1314" s="30">
        <f t="shared" si="74"/>
        <v>46297</v>
      </c>
      <c r="AQ1314" s="1" t="str">
        <f>IF(COUNTIF('同场线路Rotas do mesmo SC'!A:A,C1314)&gt;0,"Sim","Não")</f>
        <v>Não</v>
      </c>
      <c r="AR1314" s="1" t="str">
        <f>IF(COUNTIF(揽收业务网点!A:A,P1314)&gt;0,"Sim","Não")</f>
        <v>Não</v>
      </c>
    </row>
    <row r="1315" spans="1:44">
      <c r="A1315" s="29" t="s">
        <v>19105</v>
      </c>
      <c r="B1315" s="29" t="s">
        <v>379</v>
      </c>
      <c r="C1315" s="29" t="s">
        <v>19106</v>
      </c>
      <c r="D1315" s="29" t="s">
        <v>381</v>
      </c>
      <c r="E1315" s="29" t="s">
        <v>382</v>
      </c>
      <c r="F1315" s="29" t="s">
        <v>383</v>
      </c>
      <c r="G1315" s="29">
        <v>30</v>
      </c>
      <c r="H1315" s="29" t="s">
        <v>16713</v>
      </c>
      <c r="I1315" s="29" t="s">
        <v>702</v>
      </c>
      <c r="J1315" s="29" t="s">
        <v>16714</v>
      </c>
      <c r="K1315" s="29" t="s">
        <v>387</v>
      </c>
      <c r="L1315" s="29" t="s">
        <v>16715</v>
      </c>
      <c r="M1315" s="29" t="s">
        <v>16716</v>
      </c>
      <c r="N1315" s="29" t="s">
        <v>16717</v>
      </c>
      <c r="O1315" s="29" t="s">
        <v>15196</v>
      </c>
      <c r="P1315" s="29" t="s">
        <v>15197</v>
      </c>
      <c r="Q1315" s="29" t="s">
        <v>5</v>
      </c>
      <c r="R1315" s="29" t="s">
        <v>19107</v>
      </c>
      <c r="S1315" s="29" t="s">
        <v>19108</v>
      </c>
      <c r="T1315" s="29" t="s">
        <v>19109</v>
      </c>
      <c r="U1315" s="29" t="s">
        <v>19110</v>
      </c>
      <c r="V1315" s="29">
        <v>98</v>
      </c>
      <c r="W1315" s="29" t="s">
        <v>396</v>
      </c>
      <c r="X1315" s="29" t="s">
        <v>19111</v>
      </c>
      <c r="Y1315" s="29" t="s">
        <v>7271</v>
      </c>
      <c r="Z1315" s="29" t="s">
        <v>19112</v>
      </c>
      <c r="AA1315" s="29" t="s">
        <v>19112</v>
      </c>
      <c r="AB1315" s="29" t="s">
        <v>19113</v>
      </c>
      <c r="AC1315" s="29" t="s">
        <v>19114</v>
      </c>
      <c r="AD1315" s="29" t="s">
        <v>5</v>
      </c>
      <c r="AE1315" s="29" t="s">
        <v>4385</v>
      </c>
      <c r="AF1315" s="29" t="s">
        <v>4385</v>
      </c>
      <c r="AG1315" s="29">
        <v>0</v>
      </c>
      <c r="AH1315" s="29" t="s">
        <v>4385</v>
      </c>
      <c r="AI1315" s="29" t="s">
        <v>19115</v>
      </c>
      <c r="AJ1315" s="29">
        <v>178</v>
      </c>
      <c r="AK1315" s="29" t="s">
        <v>19116</v>
      </c>
      <c r="AL1315" s="29" t="s">
        <v>19117</v>
      </c>
      <c r="AM1315" s="29">
        <v>10</v>
      </c>
      <c r="AN1315" s="1">
        <f t="shared" si="72"/>
        <v>1</v>
      </c>
      <c r="AO1315" s="1">
        <f t="shared" si="73"/>
        <v>1</v>
      </c>
      <c r="AP1315" s="30">
        <f t="shared" si="74"/>
        <v>46297</v>
      </c>
      <c r="AQ1315" s="1" t="str">
        <f>IF(COUNTIF('同场线路Rotas do mesmo SC'!A:A,C1315)&gt;0,"Sim","Não")</f>
        <v>Não</v>
      </c>
      <c r="AR1315" s="1" t="str">
        <f>IF(COUNTIF(揽收业务网点!A:A,P1315)&gt;0,"Sim","Não")</f>
        <v>Não</v>
      </c>
    </row>
    <row r="1316" spans="1:44">
      <c r="A1316" s="29" t="s">
        <v>19118</v>
      </c>
      <c r="B1316" s="29" t="s">
        <v>379</v>
      </c>
      <c r="C1316" s="29" t="s">
        <v>6640</v>
      </c>
      <c r="D1316" s="29" t="s">
        <v>381</v>
      </c>
      <c r="E1316" s="29" t="s">
        <v>382</v>
      </c>
      <c r="F1316" s="29" t="s">
        <v>383</v>
      </c>
      <c r="G1316" s="29">
        <v>98</v>
      </c>
      <c r="H1316" s="29" t="s">
        <v>1824</v>
      </c>
      <c r="I1316" s="29" t="s">
        <v>1289</v>
      </c>
      <c r="J1316" s="29" t="s">
        <v>19119</v>
      </c>
      <c r="K1316" s="29" t="s">
        <v>387</v>
      </c>
      <c r="L1316" s="29" t="s">
        <v>19120</v>
      </c>
      <c r="M1316" s="29" t="s">
        <v>6641</v>
      </c>
      <c r="N1316" s="29" t="s">
        <v>6643</v>
      </c>
      <c r="O1316" s="29" t="s">
        <v>1435</v>
      </c>
      <c r="P1316" s="29" t="s">
        <v>1436</v>
      </c>
      <c r="Q1316" s="29" t="s">
        <v>5</v>
      </c>
      <c r="R1316" s="29" t="s">
        <v>19121</v>
      </c>
      <c r="S1316" s="29" t="s">
        <v>9742</v>
      </c>
      <c r="T1316" s="29" t="s">
        <v>19122</v>
      </c>
      <c r="U1316" s="29" t="s">
        <v>19123</v>
      </c>
      <c r="V1316" s="29">
        <v>224</v>
      </c>
      <c r="W1316" s="29" t="s">
        <v>396</v>
      </c>
      <c r="X1316" s="29" t="s">
        <v>19124</v>
      </c>
      <c r="Y1316" s="29" t="s">
        <v>4385</v>
      </c>
      <c r="Z1316" s="29" t="s">
        <v>19125</v>
      </c>
      <c r="AA1316" s="29" t="s">
        <v>19125</v>
      </c>
      <c r="AB1316" s="29" t="s">
        <v>6649</v>
      </c>
      <c r="AC1316" s="29" t="s">
        <v>6650</v>
      </c>
      <c r="AD1316" s="29" t="s">
        <v>5</v>
      </c>
      <c r="AE1316" s="29" t="s">
        <v>19126</v>
      </c>
      <c r="AF1316" s="29" t="s">
        <v>19127</v>
      </c>
      <c r="AG1316" s="29">
        <v>-247</v>
      </c>
      <c r="AH1316" s="29" t="s">
        <v>19127</v>
      </c>
      <c r="AI1316" s="29" t="s">
        <v>19128</v>
      </c>
      <c r="AJ1316" s="29">
        <v>16</v>
      </c>
      <c r="AK1316" s="29" t="s">
        <v>19074</v>
      </c>
      <c r="AL1316" s="29" t="s">
        <v>19129</v>
      </c>
      <c r="AM1316" s="29">
        <v>27</v>
      </c>
      <c r="AN1316" s="1">
        <f t="shared" si="72"/>
        <v>1</v>
      </c>
      <c r="AO1316" s="1">
        <f t="shared" si="73"/>
        <v>1</v>
      </c>
      <c r="AP1316" s="30">
        <f t="shared" si="74"/>
        <v>46297</v>
      </c>
      <c r="AQ1316" s="1" t="str">
        <f>IF(COUNTIF('同场线路Rotas do mesmo SC'!A:A,C1316)&gt;0,"Sim","Não")</f>
        <v>Não</v>
      </c>
      <c r="AR1316" s="1" t="str">
        <f>IF(COUNTIF(揽收业务网点!A:A,P1316)&gt;0,"Sim","Não")</f>
        <v>Não</v>
      </c>
    </row>
    <row r="1317" spans="1:44">
      <c r="A1317" s="29" t="s">
        <v>19130</v>
      </c>
      <c r="B1317" s="29" t="s">
        <v>379</v>
      </c>
      <c r="C1317" s="29" t="s">
        <v>6657</v>
      </c>
      <c r="D1317" s="29" t="s">
        <v>381</v>
      </c>
      <c r="E1317" s="29" t="s">
        <v>640</v>
      </c>
      <c r="F1317" s="29" t="s">
        <v>383</v>
      </c>
      <c r="G1317" s="29">
        <v>39</v>
      </c>
      <c r="H1317" s="29" t="s">
        <v>6658</v>
      </c>
      <c r="I1317" s="29" t="s">
        <v>868</v>
      </c>
      <c r="J1317" s="29" t="s">
        <v>642</v>
      </c>
      <c r="K1317" s="29" t="s">
        <v>387</v>
      </c>
      <c r="L1317" s="29" t="s">
        <v>643</v>
      </c>
      <c r="M1317" s="29" t="s">
        <v>6659</v>
      </c>
      <c r="N1317" s="29" t="s">
        <v>6660</v>
      </c>
      <c r="O1317" s="29" t="s">
        <v>6661</v>
      </c>
      <c r="P1317" s="29" t="s">
        <v>41</v>
      </c>
      <c r="Q1317" s="29" t="s">
        <v>11</v>
      </c>
      <c r="R1317" s="29" t="s">
        <v>6909</v>
      </c>
      <c r="S1317" s="29" t="s">
        <v>6909</v>
      </c>
      <c r="T1317" s="29" t="s">
        <v>19131</v>
      </c>
      <c r="U1317" s="29" t="s">
        <v>19132</v>
      </c>
      <c r="V1317" s="29">
        <v>6</v>
      </c>
      <c r="W1317" s="29" t="s">
        <v>396</v>
      </c>
      <c r="X1317" s="29" t="s">
        <v>19133</v>
      </c>
      <c r="Y1317" s="29" t="s">
        <v>15415</v>
      </c>
      <c r="Z1317" s="29" t="s">
        <v>19134</v>
      </c>
      <c r="AA1317" s="29" t="s">
        <v>19134</v>
      </c>
      <c r="AB1317" s="29" t="s">
        <v>1703</v>
      </c>
      <c r="AC1317" s="29" t="s">
        <v>45</v>
      </c>
      <c r="AD1317" s="29" t="s">
        <v>11</v>
      </c>
      <c r="AE1317" s="29" t="s">
        <v>16614</v>
      </c>
      <c r="AF1317" s="29" t="s">
        <v>19135</v>
      </c>
      <c r="AG1317" s="29">
        <v>-39</v>
      </c>
      <c r="AH1317" s="29" t="s">
        <v>19135</v>
      </c>
      <c r="AI1317" s="29" t="s">
        <v>19136</v>
      </c>
      <c r="AJ1317" s="29"/>
      <c r="AK1317" s="29"/>
      <c r="AL1317" s="29"/>
      <c r="AM1317" s="29"/>
      <c r="AN1317" s="1">
        <f t="shared" si="72"/>
        <v>1</v>
      </c>
      <c r="AO1317" s="1">
        <f t="shared" si="73"/>
        <v>1</v>
      </c>
      <c r="AP1317" s="30">
        <f t="shared" si="74"/>
        <v>46297</v>
      </c>
      <c r="AQ1317" s="1" t="str">
        <f>IF(COUNTIF('同场线路Rotas do mesmo SC'!A:A,C1317)&gt;0,"Sim","Não")</f>
        <v>Não</v>
      </c>
      <c r="AR1317" s="1" t="str">
        <f>IF(COUNTIF(揽收业务网点!A:A,P1317)&gt;0,"Sim","Não")</f>
        <v>Sim</v>
      </c>
    </row>
    <row r="1318" spans="1:44">
      <c r="A1318" s="29" t="s">
        <v>19137</v>
      </c>
      <c r="B1318" s="29" t="s">
        <v>379</v>
      </c>
      <c r="C1318" s="29" t="s">
        <v>6670</v>
      </c>
      <c r="D1318" s="29" t="s">
        <v>381</v>
      </c>
      <c r="E1318" s="29" t="s">
        <v>640</v>
      </c>
      <c r="F1318" s="29" t="s">
        <v>383</v>
      </c>
      <c r="G1318" s="29">
        <v>17</v>
      </c>
      <c r="H1318" s="29" t="s">
        <v>6671</v>
      </c>
      <c r="I1318" s="29" t="s">
        <v>868</v>
      </c>
      <c r="J1318" s="29" t="s">
        <v>642</v>
      </c>
      <c r="K1318" s="29" t="s">
        <v>387</v>
      </c>
      <c r="L1318" s="29" t="s">
        <v>643</v>
      </c>
      <c r="M1318" s="29" t="s">
        <v>19138</v>
      </c>
      <c r="N1318" s="29" t="s">
        <v>19139</v>
      </c>
      <c r="O1318" s="29" t="s">
        <v>6674</v>
      </c>
      <c r="P1318" s="29" t="s">
        <v>42</v>
      </c>
      <c r="Q1318" s="29" t="s">
        <v>11</v>
      </c>
      <c r="R1318" s="29" t="s">
        <v>19140</v>
      </c>
      <c r="S1318" s="29" t="s">
        <v>13306</v>
      </c>
      <c r="T1318" s="29" t="s">
        <v>19141</v>
      </c>
      <c r="U1318" s="29" t="s">
        <v>19142</v>
      </c>
      <c r="V1318" s="29">
        <v>55</v>
      </c>
      <c r="W1318" s="29" t="s">
        <v>396</v>
      </c>
      <c r="X1318" s="29" t="s">
        <v>19143</v>
      </c>
      <c r="Y1318" s="29" t="s">
        <v>16614</v>
      </c>
      <c r="Z1318" s="29" t="s">
        <v>19144</v>
      </c>
      <c r="AA1318" s="29" t="s">
        <v>19144</v>
      </c>
      <c r="AB1318" s="29" t="s">
        <v>1703</v>
      </c>
      <c r="AC1318" s="29" t="s">
        <v>45</v>
      </c>
      <c r="AD1318" s="29" t="s">
        <v>11</v>
      </c>
      <c r="AE1318" s="29" t="s">
        <v>15934</v>
      </c>
      <c r="AF1318" s="29" t="s">
        <v>19145</v>
      </c>
      <c r="AG1318" s="29">
        <v>-40</v>
      </c>
      <c r="AH1318" s="29" t="s">
        <v>19145</v>
      </c>
      <c r="AI1318" s="29" t="s">
        <v>19146</v>
      </c>
      <c r="AJ1318" s="29"/>
      <c r="AK1318" s="29"/>
      <c r="AL1318" s="29"/>
      <c r="AM1318" s="29"/>
      <c r="AN1318" s="1">
        <f t="shared" si="72"/>
        <v>1</v>
      </c>
      <c r="AO1318" s="1">
        <f t="shared" si="73"/>
        <v>1</v>
      </c>
      <c r="AP1318" s="30">
        <f t="shared" si="74"/>
        <v>46297</v>
      </c>
      <c r="AQ1318" s="1" t="str">
        <f>IF(COUNTIF('同场线路Rotas do mesmo SC'!A:A,C1318)&gt;0,"Sim","Não")</f>
        <v>Não</v>
      </c>
      <c r="AR1318" s="1" t="str">
        <f>IF(COUNTIF(揽收业务网点!A:A,P1318)&gt;0,"Sim","Não")</f>
        <v>Sim</v>
      </c>
    </row>
    <row r="1319" spans="1:44">
      <c r="A1319" s="29" t="s">
        <v>19147</v>
      </c>
      <c r="B1319" s="29" t="s">
        <v>379</v>
      </c>
      <c r="C1319" s="29" t="s">
        <v>6683</v>
      </c>
      <c r="D1319" s="29" t="s">
        <v>381</v>
      </c>
      <c r="E1319" s="29" t="s">
        <v>382</v>
      </c>
      <c r="F1319" s="29" t="s">
        <v>383</v>
      </c>
      <c r="G1319" s="29">
        <v>12</v>
      </c>
      <c r="H1319" s="29" t="s">
        <v>6684</v>
      </c>
      <c r="I1319" s="29" t="s">
        <v>385</v>
      </c>
      <c r="J1319" s="29" t="s">
        <v>1121</v>
      </c>
      <c r="K1319" s="29" t="s">
        <v>387</v>
      </c>
      <c r="L1319" s="29" t="s">
        <v>1122</v>
      </c>
      <c r="M1319" s="29" t="s">
        <v>6685</v>
      </c>
      <c r="N1319" s="29" t="s">
        <v>6686</v>
      </c>
      <c r="O1319" s="29" t="s">
        <v>1111</v>
      </c>
      <c r="P1319" s="29" t="s">
        <v>1112</v>
      </c>
      <c r="Q1319" s="29" t="s">
        <v>168</v>
      </c>
      <c r="R1319" s="29" t="s">
        <v>19148</v>
      </c>
      <c r="S1319" s="29" t="s">
        <v>19149</v>
      </c>
      <c r="T1319" s="29" t="s">
        <v>19150</v>
      </c>
      <c r="U1319" s="29" t="s">
        <v>19151</v>
      </c>
      <c r="V1319" s="29">
        <v>15</v>
      </c>
      <c r="W1319" s="29" t="s">
        <v>396</v>
      </c>
      <c r="X1319" s="29" t="s">
        <v>19152</v>
      </c>
      <c r="Y1319" s="29" t="s">
        <v>4383</v>
      </c>
      <c r="Z1319" s="29" t="s">
        <v>19153</v>
      </c>
      <c r="AA1319" s="29" t="s">
        <v>19153</v>
      </c>
      <c r="AB1319" s="29" t="s">
        <v>6692</v>
      </c>
      <c r="AC1319" s="29" t="s">
        <v>6693</v>
      </c>
      <c r="AD1319" s="29" t="s">
        <v>168</v>
      </c>
      <c r="AE1319" s="29" t="s">
        <v>19154</v>
      </c>
      <c r="AF1319" s="29" t="s">
        <v>19155</v>
      </c>
      <c r="AG1319" s="29">
        <v>-21</v>
      </c>
      <c r="AH1319" s="29" t="s">
        <v>19155</v>
      </c>
      <c r="AI1319" s="29" t="s">
        <v>19156</v>
      </c>
      <c r="AJ1319" s="29">
        <v>7</v>
      </c>
      <c r="AK1319" s="29" t="s">
        <v>19157</v>
      </c>
      <c r="AL1319" s="29" t="s">
        <v>19158</v>
      </c>
      <c r="AM1319" s="29">
        <v>199</v>
      </c>
      <c r="AN1319" s="1">
        <f t="shared" si="72"/>
        <v>1</v>
      </c>
      <c r="AO1319" s="1">
        <f t="shared" si="73"/>
        <v>1</v>
      </c>
      <c r="AP1319" s="30">
        <f t="shared" si="74"/>
        <v>46297</v>
      </c>
      <c r="AQ1319" s="1" t="str">
        <f>IF(COUNTIF('同场线路Rotas do mesmo SC'!A:A,C1319)&gt;0,"Sim","Não")</f>
        <v>Não</v>
      </c>
      <c r="AR1319" s="1" t="str">
        <f>IF(COUNTIF(揽收业务网点!A:A,P1319)&gt;0,"Sim","Não")</f>
        <v>Não</v>
      </c>
    </row>
    <row r="1320" spans="1:44">
      <c r="A1320" s="29" t="s">
        <v>19159</v>
      </c>
      <c r="B1320" s="29" t="s">
        <v>379</v>
      </c>
      <c r="C1320" s="29" t="s">
        <v>6699</v>
      </c>
      <c r="D1320" s="29" t="s">
        <v>381</v>
      </c>
      <c r="E1320" s="29" t="s">
        <v>382</v>
      </c>
      <c r="F1320" s="29" t="s">
        <v>383</v>
      </c>
      <c r="G1320" s="29">
        <v>15</v>
      </c>
      <c r="H1320" s="29" t="s">
        <v>19160</v>
      </c>
      <c r="I1320" s="29" t="s">
        <v>385</v>
      </c>
      <c r="J1320" s="29" t="s">
        <v>5249</v>
      </c>
      <c r="K1320" s="29" t="s">
        <v>387</v>
      </c>
      <c r="L1320" s="29" t="s">
        <v>5250</v>
      </c>
      <c r="M1320" s="29" t="s">
        <v>19161</v>
      </c>
      <c r="N1320" s="29" t="s">
        <v>19162</v>
      </c>
      <c r="O1320" s="29" t="s">
        <v>1007</v>
      </c>
      <c r="P1320" s="29" t="s">
        <v>1008</v>
      </c>
      <c r="Q1320" s="29" t="s">
        <v>2</v>
      </c>
      <c r="R1320" s="29" t="s">
        <v>17600</v>
      </c>
      <c r="S1320" s="29" t="s">
        <v>19163</v>
      </c>
      <c r="T1320" s="29" t="s">
        <v>19164</v>
      </c>
      <c r="U1320" s="29" t="s">
        <v>19165</v>
      </c>
      <c r="V1320" s="29">
        <v>115</v>
      </c>
      <c r="W1320" s="29" t="s">
        <v>396</v>
      </c>
      <c r="X1320" s="29" t="s">
        <v>19166</v>
      </c>
      <c r="Y1320" s="29" t="s">
        <v>7273</v>
      </c>
      <c r="Z1320" s="29" t="s">
        <v>19167</v>
      </c>
      <c r="AA1320" s="29" t="s">
        <v>19167</v>
      </c>
      <c r="AB1320" s="29" t="s">
        <v>6710</v>
      </c>
      <c r="AC1320" s="29" t="s">
        <v>6711</v>
      </c>
      <c r="AD1320" s="29" t="s">
        <v>2</v>
      </c>
      <c r="AE1320" s="29" t="s">
        <v>4385</v>
      </c>
      <c r="AF1320" s="29" t="s">
        <v>19168</v>
      </c>
      <c r="AG1320" s="29">
        <v>-60</v>
      </c>
      <c r="AH1320" s="29" t="s">
        <v>19168</v>
      </c>
      <c r="AI1320" s="29" t="s">
        <v>19169</v>
      </c>
      <c r="AJ1320" s="29">
        <v>56</v>
      </c>
      <c r="AK1320" s="29" t="s">
        <v>19170</v>
      </c>
      <c r="AL1320" s="29" t="s">
        <v>19171</v>
      </c>
      <c r="AM1320" s="29">
        <v>77</v>
      </c>
      <c r="AN1320" s="1">
        <f t="shared" si="72"/>
        <v>1</v>
      </c>
      <c r="AO1320" s="1">
        <f t="shared" si="73"/>
        <v>1</v>
      </c>
      <c r="AP1320" s="30">
        <f t="shared" si="74"/>
        <v>46297</v>
      </c>
      <c r="AQ1320" s="1" t="str">
        <f>IF(COUNTIF('同场线路Rotas do mesmo SC'!A:A,C1320)&gt;0,"Sim","Não")</f>
        <v>Não</v>
      </c>
      <c r="AR1320" s="1" t="str">
        <f>IF(COUNTIF(揽收业务网点!A:A,P1320)&gt;0,"Sim","Não")</f>
        <v>Não</v>
      </c>
    </row>
    <row r="1321" spans="1:44">
      <c r="A1321" s="29" t="s">
        <v>19172</v>
      </c>
      <c r="B1321" s="29" t="s">
        <v>379</v>
      </c>
      <c r="C1321" s="29" t="s">
        <v>1239</v>
      </c>
      <c r="D1321" s="29" t="s">
        <v>381</v>
      </c>
      <c r="E1321" s="29" t="s">
        <v>382</v>
      </c>
      <c r="F1321" s="29" t="s">
        <v>383</v>
      </c>
      <c r="G1321" s="29">
        <v>370</v>
      </c>
      <c r="H1321" s="29" t="s">
        <v>683</v>
      </c>
      <c r="I1321" s="29" t="s">
        <v>409</v>
      </c>
      <c r="J1321" s="29" t="s">
        <v>684</v>
      </c>
      <c r="K1321" s="29" t="s">
        <v>387</v>
      </c>
      <c r="L1321" s="29" t="s">
        <v>685</v>
      </c>
      <c r="M1321" s="29" t="s">
        <v>686</v>
      </c>
      <c r="N1321" s="29" t="s">
        <v>687</v>
      </c>
      <c r="O1321" s="29" t="s">
        <v>438</v>
      </c>
      <c r="P1321" s="29" t="s">
        <v>439</v>
      </c>
      <c r="Q1321" s="29" t="s">
        <v>5</v>
      </c>
      <c r="R1321" s="29" t="s">
        <v>19173</v>
      </c>
      <c r="S1321" s="29" t="s">
        <v>19174</v>
      </c>
      <c r="T1321" s="29" t="s">
        <v>19175</v>
      </c>
      <c r="U1321" s="29" t="s">
        <v>19176</v>
      </c>
      <c r="V1321" s="29">
        <v>65</v>
      </c>
      <c r="W1321" s="29" t="s">
        <v>396</v>
      </c>
      <c r="X1321" s="29" t="s">
        <v>19177</v>
      </c>
      <c r="Y1321" s="29" t="s">
        <v>15819</v>
      </c>
      <c r="Z1321" s="29" t="s">
        <v>19178</v>
      </c>
      <c r="AA1321" s="29" t="s">
        <v>19178</v>
      </c>
      <c r="AB1321" s="29" t="s">
        <v>1246</v>
      </c>
      <c r="AC1321" s="29" t="s">
        <v>1247</v>
      </c>
      <c r="AD1321" s="29" t="s">
        <v>5</v>
      </c>
      <c r="AE1321" s="29" t="s">
        <v>1774</v>
      </c>
      <c r="AF1321" s="29" t="s">
        <v>19179</v>
      </c>
      <c r="AG1321" s="29">
        <v>-100</v>
      </c>
      <c r="AH1321" s="29" t="s">
        <v>19179</v>
      </c>
      <c r="AI1321" s="29" t="s">
        <v>19180</v>
      </c>
      <c r="AJ1321" s="29">
        <v>85</v>
      </c>
      <c r="AK1321" s="29" t="s">
        <v>19181</v>
      </c>
      <c r="AL1321" s="29" t="s">
        <v>19182</v>
      </c>
      <c r="AM1321" s="29">
        <v>845</v>
      </c>
      <c r="AN1321" s="1">
        <f t="shared" si="72"/>
        <v>1</v>
      </c>
      <c r="AO1321" s="1">
        <f t="shared" si="73"/>
        <v>1</v>
      </c>
      <c r="AP1321" s="30">
        <f t="shared" si="74"/>
        <v>46298</v>
      </c>
      <c r="AQ1321" s="1" t="str">
        <f>IF(COUNTIF('同场线路Rotas do mesmo SC'!A:A,C1321)&gt;0,"Sim","Não")</f>
        <v>Não</v>
      </c>
      <c r="AR1321" s="1" t="str">
        <f>IF(COUNTIF(揽收业务网点!A:A,P1321)&gt;0,"Sim","Não")</f>
        <v>Não</v>
      </c>
    </row>
    <row r="1322" spans="1:44">
      <c r="A1322" s="29" t="s">
        <v>19183</v>
      </c>
      <c r="B1322" s="29" t="s">
        <v>379</v>
      </c>
      <c r="C1322" s="29" t="s">
        <v>6717</v>
      </c>
      <c r="D1322" s="29" t="s">
        <v>381</v>
      </c>
      <c r="E1322" s="29" t="s">
        <v>382</v>
      </c>
      <c r="F1322" s="29" t="s">
        <v>383</v>
      </c>
      <c r="G1322" s="29">
        <v>158</v>
      </c>
      <c r="H1322" s="29" t="s">
        <v>6718</v>
      </c>
      <c r="I1322" s="29" t="s">
        <v>385</v>
      </c>
      <c r="J1322" s="29" t="s">
        <v>6719</v>
      </c>
      <c r="K1322" s="29" t="s">
        <v>387</v>
      </c>
      <c r="L1322" s="29" t="s">
        <v>6720</v>
      </c>
      <c r="M1322" s="29" t="s">
        <v>6719</v>
      </c>
      <c r="N1322" s="29" t="s">
        <v>19184</v>
      </c>
      <c r="O1322" s="29" t="s">
        <v>2499</v>
      </c>
      <c r="P1322" s="29" t="s">
        <v>2500</v>
      </c>
      <c r="Q1322" s="29" t="s">
        <v>2</v>
      </c>
      <c r="R1322" s="29" t="s">
        <v>4226</v>
      </c>
      <c r="S1322" s="29" t="s">
        <v>19185</v>
      </c>
      <c r="T1322" s="29" t="s">
        <v>19186</v>
      </c>
      <c r="U1322" s="29" t="s">
        <v>19187</v>
      </c>
      <c r="V1322" s="29">
        <v>427</v>
      </c>
      <c r="W1322" s="29" t="s">
        <v>396</v>
      </c>
      <c r="X1322" s="29" t="s">
        <v>19188</v>
      </c>
      <c r="Y1322" s="29" t="s">
        <v>4385</v>
      </c>
      <c r="Z1322" s="29" t="s">
        <v>17432</v>
      </c>
      <c r="AA1322" s="29" t="s">
        <v>17432</v>
      </c>
      <c r="AB1322" s="29" t="s">
        <v>6728</v>
      </c>
      <c r="AC1322" s="29" t="s">
        <v>6729</v>
      </c>
      <c r="AD1322" s="29" t="s">
        <v>2</v>
      </c>
      <c r="AE1322" s="29" t="s">
        <v>15185</v>
      </c>
      <c r="AF1322" s="29" t="s">
        <v>19189</v>
      </c>
      <c r="AG1322" s="29">
        <v>-162</v>
      </c>
      <c r="AH1322" s="29" t="s">
        <v>19189</v>
      </c>
      <c r="AI1322" s="29" t="s">
        <v>17306</v>
      </c>
      <c r="AJ1322" s="29">
        <v>37</v>
      </c>
      <c r="AK1322" s="29" t="s">
        <v>19190</v>
      </c>
      <c r="AL1322" s="29" t="s">
        <v>19191</v>
      </c>
      <c r="AM1322" s="29">
        <v>71</v>
      </c>
      <c r="AN1322" s="1">
        <f t="shared" si="72"/>
        <v>1</v>
      </c>
      <c r="AO1322" s="1">
        <f t="shared" si="73"/>
        <v>1</v>
      </c>
      <c r="AP1322" s="30">
        <f t="shared" si="74"/>
        <v>46297</v>
      </c>
      <c r="AQ1322" s="1" t="str">
        <f>IF(COUNTIF('同场线路Rotas do mesmo SC'!A:A,C1322)&gt;0,"Sim","Não")</f>
        <v>Não</v>
      </c>
      <c r="AR1322" s="1" t="str">
        <f>IF(COUNTIF(揽收业务网点!A:A,P1322)&gt;0,"Sim","Não")</f>
        <v>Não</v>
      </c>
    </row>
    <row r="1323" spans="1:44">
      <c r="A1323" s="29" t="s">
        <v>19192</v>
      </c>
      <c r="B1323" s="29" t="s">
        <v>379</v>
      </c>
      <c r="C1323" s="29" t="s">
        <v>6735</v>
      </c>
      <c r="D1323" s="29" t="s">
        <v>381</v>
      </c>
      <c r="E1323" s="29" t="s">
        <v>382</v>
      </c>
      <c r="F1323" s="29" t="s">
        <v>383</v>
      </c>
      <c r="G1323" s="29">
        <v>20</v>
      </c>
      <c r="H1323" s="29" t="s">
        <v>10742</v>
      </c>
      <c r="I1323" s="29" t="s">
        <v>385</v>
      </c>
      <c r="J1323" s="29" t="s">
        <v>10743</v>
      </c>
      <c r="K1323" s="29" t="s">
        <v>387</v>
      </c>
      <c r="L1323" s="29" t="s">
        <v>10744</v>
      </c>
      <c r="M1323" s="29" t="s">
        <v>10743</v>
      </c>
      <c r="N1323" s="29" t="s">
        <v>10745</v>
      </c>
      <c r="O1323" s="29" t="s">
        <v>2499</v>
      </c>
      <c r="P1323" s="29" t="s">
        <v>2500</v>
      </c>
      <c r="Q1323" s="29" t="s">
        <v>2</v>
      </c>
      <c r="R1323" s="29" t="s">
        <v>19193</v>
      </c>
      <c r="S1323" s="29" t="s">
        <v>19194</v>
      </c>
      <c r="T1323" s="29" t="s">
        <v>19195</v>
      </c>
      <c r="U1323" s="29" t="s">
        <v>19196</v>
      </c>
      <c r="V1323" s="29">
        <v>446</v>
      </c>
      <c r="W1323" s="29" t="s">
        <v>396</v>
      </c>
      <c r="X1323" s="29" t="s">
        <v>19197</v>
      </c>
      <c r="Y1323" s="29" t="s">
        <v>7273</v>
      </c>
      <c r="Z1323" s="29" t="s">
        <v>19198</v>
      </c>
      <c r="AA1323" s="29" t="s">
        <v>19198</v>
      </c>
      <c r="AB1323" s="29" t="s">
        <v>6746</v>
      </c>
      <c r="AC1323" s="29" t="s">
        <v>6747</v>
      </c>
      <c r="AD1323" s="29" t="s">
        <v>2</v>
      </c>
      <c r="AE1323" s="29" t="s">
        <v>4385</v>
      </c>
      <c r="AF1323" s="29" t="s">
        <v>17900</v>
      </c>
      <c r="AG1323" s="29">
        <v>-97</v>
      </c>
      <c r="AH1323" s="29" t="s">
        <v>17900</v>
      </c>
      <c r="AI1323" s="29" t="s">
        <v>18000</v>
      </c>
      <c r="AJ1323" s="29">
        <v>144</v>
      </c>
      <c r="AK1323" s="29" t="s">
        <v>19199</v>
      </c>
      <c r="AL1323" s="29" t="s">
        <v>19200</v>
      </c>
      <c r="AM1323" s="29">
        <v>624</v>
      </c>
      <c r="AN1323" s="1">
        <f t="shared" si="72"/>
        <v>1</v>
      </c>
      <c r="AO1323" s="1">
        <f t="shared" si="73"/>
        <v>1</v>
      </c>
      <c r="AP1323" s="30">
        <f t="shared" si="74"/>
        <v>46297</v>
      </c>
      <c r="AQ1323" s="1" t="str">
        <f>IF(COUNTIF('同场线路Rotas do mesmo SC'!A:A,C1323)&gt;0,"Sim","Não")</f>
        <v>Não</v>
      </c>
      <c r="AR1323" s="1" t="str">
        <f>IF(COUNTIF(揽收业务网点!A:A,P1323)&gt;0,"Sim","Não")</f>
        <v>Não</v>
      </c>
    </row>
    <row r="1324" spans="1:44">
      <c r="A1324" s="29" t="s">
        <v>19201</v>
      </c>
      <c r="B1324" s="29" t="s">
        <v>379</v>
      </c>
      <c r="C1324" s="29" t="s">
        <v>6753</v>
      </c>
      <c r="D1324" s="29" t="s">
        <v>381</v>
      </c>
      <c r="E1324" s="29" t="s">
        <v>382</v>
      </c>
      <c r="F1324" s="29" t="s">
        <v>383</v>
      </c>
      <c r="G1324" s="29">
        <v>21</v>
      </c>
      <c r="H1324" s="29" t="s">
        <v>6754</v>
      </c>
      <c r="I1324" s="29" t="s">
        <v>385</v>
      </c>
      <c r="J1324" s="29" t="s">
        <v>6050</v>
      </c>
      <c r="K1324" s="29" t="s">
        <v>387</v>
      </c>
      <c r="L1324" s="29" t="s">
        <v>6051</v>
      </c>
      <c r="M1324" s="29" t="s">
        <v>6755</v>
      </c>
      <c r="N1324" s="29" t="s">
        <v>6756</v>
      </c>
      <c r="O1324" s="29" t="s">
        <v>1111</v>
      </c>
      <c r="P1324" s="29" t="s">
        <v>1112</v>
      </c>
      <c r="Q1324" s="29" t="s">
        <v>168</v>
      </c>
      <c r="R1324" s="29" t="s">
        <v>17324</v>
      </c>
      <c r="S1324" s="29" t="s">
        <v>19202</v>
      </c>
      <c r="T1324" s="29" t="s">
        <v>19203</v>
      </c>
      <c r="U1324" s="29" t="s">
        <v>19204</v>
      </c>
      <c r="V1324" s="29">
        <v>60</v>
      </c>
      <c r="W1324" s="29" t="s">
        <v>396</v>
      </c>
      <c r="X1324" s="29" t="s">
        <v>19205</v>
      </c>
      <c r="Y1324" s="29" t="s">
        <v>4383</v>
      </c>
      <c r="Z1324" s="29" t="s">
        <v>19206</v>
      </c>
      <c r="AA1324" s="29" t="s">
        <v>19206</v>
      </c>
      <c r="AB1324" s="29" t="s">
        <v>6763</v>
      </c>
      <c r="AC1324" s="29" t="s">
        <v>6764</v>
      </c>
      <c r="AD1324" s="29" t="s">
        <v>168</v>
      </c>
      <c r="AE1324" s="29" t="s">
        <v>7273</v>
      </c>
      <c r="AF1324" s="29" t="s">
        <v>19207</v>
      </c>
      <c r="AG1324" s="29">
        <v>-19</v>
      </c>
      <c r="AH1324" s="29" t="s">
        <v>19207</v>
      </c>
      <c r="AI1324" s="29" t="s">
        <v>19208</v>
      </c>
      <c r="AJ1324" s="29">
        <v>7</v>
      </c>
      <c r="AK1324" s="29" t="s">
        <v>19209</v>
      </c>
      <c r="AL1324" s="29" t="s">
        <v>19210</v>
      </c>
      <c r="AM1324" s="29">
        <v>218</v>
      </c>
      <c r="AN1324" s="1">
        <f t="shared" si="72"/>
        <v>1</v>
      </c>
      <c r="AO1324" s="1">
        <f t="shared" si="73"/>
        <v>1</v>
      </c>
      <c r="AP1324" s="30">
        <f t="shared" si="74"/>
        <v>46297</v>
      </c>
      <c r="AQ1324" s="1" t="str">
        <f>IF(COUNTIF('同场线路Rotas do mesmo SC'!A:A,C1324)&gt;0,"Sim","Não")</f>
        <v>Não</v>
      </c>
      <c r="AR1324" s="1" t="str">
        <f>IF(COUNTIF(揽收业务网点!A:A,P1324)&gt;0,"Sim","Não")</f>
        <v>Não</v>
      </c>
    </row>
    <row r="1325" spans="1:44">
      <c r="A1325" s="29" t="s">
        <v>19211</v>
      </c>
      <c r="B1325" s="29" t="s">
        <v>379</v>
      </c>
      <c r="C1325" s="29" t="s">
        <v>6770</v>
      </c>
      <c r="D1325" s="29" t="s">
        <v>381</v>
      </c>
      <c r="E1325" s="29" t="s">
        <v>382</v>
      </c>
      <c r="F1325" s="29" t="s">
        <v>383</v>
      </c>
      <c r="G1325" s="29">
        <v>200</v>
      </c>
      <c r="H1325" s="29" t="s">
        <v>6556</v>
      </c>
      <c r="I1325" s="29" t="s">
        <v>385</v>
      </c>
      <c r="J1325" s="29" t="s">
        <v>6557</v>
      </c>
      <c r="K1325" s="29" t="s">
        <v>387</v>
      </c>
      <c r="L1325" s="29" t="s">
        <v>6558</v>
      </c>
      <c r="M1325" s="29" t="s">
        <v>6559</v>
      </c>
      <c r="N1325" s="29" t="s">
        <v>6560</v>
      </c>
      <c r="O1325" s="29" t="s">
        <v>3195</v>
      </c>
      <c r="P1325" s="29" t="s">
        <v>3196</v>
      </c>
      <c r="Q1325" s="29" t="s">
        <v>5</v>
      </c>
      <c r="R1325" s="29" t="s">
        <v>19212</v>
      </c>
      <c r="S1325" s="29" t="s">
        <v>19213</v>
      </c>
      <c r="T1325" s="29" t="s">
        <v>19214</v>
      </c>
      <c r="U1325" s="29" t="s">
        <v>19215</v>
      </c>
      <c r="V1325" s="29">
        <v>71</v>
      </c>
      <c r="W1325" s="29" t="s">
        <v>396</v>
      </c>
      <c r="X1325" s="29" t="s">
        <v>19216</v>
      </c>
      <c r="Y1325" s="29" t="s">
        <v>7271</v>
      </c>
      <c r="Z1325" s="29" t="s">
        <v>19217</v>
      </c>
      <c r="AA1325" s="29" t="s">
        <v>19217</v>
      </c>
      <c r="AB1325" s="29" t="s">
        <v>6777</v>
      </c>
      <c r="AC1325" s="29" t="s">
        <v>6778</v>
      </c>
      <c r="AD1325" s="29" t="s">
        <v>5</v>
      </c>
      <c r="AE1325" s="29" t="s">
        <v>15183</v>
      </c>
      <c r="AF1325" s="29" t="s">
        <v>19218</v>
      </c>
      <c r="AG1325" s="29">
        <v>-26</v>
      </c>
      <c r="AH1325" s="29" t="s">
        <v>19218</v>
      </c>
      <c r="AI1325" s="29" t="s">
        <v>19219</v>
      </c>
      <c r="AJ1325" s="29">
        <v>23</v>
      </c>
      <c r="AK1325" s="29" t="s">
        <v>19220</v>
      </c>
      <c r="AL1325" s="29" t="s">
        <v>19221</v>
      </c>
      <c r="AM1325" s="29">
        <v>111</v>
      </c>
      <c r="AN1325" s="1">
        <f t="shared" si="72"/>
        <v>1</v>
      </c>
      <c r="AO1325" s="1">
        <f t="shared" si="73"/>
        <v>1</v>
      </c>
      <c r="AP1325" s="30">
        <f t="shared" si="74"/>
        <v>46297</v>
      </c>
      <c r="AQ1325" s="1" t="str">
        <f>IF(COUNTIF('同场线路Rotas do mesmo SC'!A:A,C1325)&gt;0,"Sim","Não")</f>
        <v>Não</v>
      </c>
      <c r="AR1325" s="1" t="str">
        <f>IF(COUNTIF(揽收业务网点!A:A,P1325)&gt;0,"Sim","Não")</f>
        <v>Não</v>
      </c>
    </row>
    <row r="1326" spans="1:44">
      <c r="A1326" s="29" t="s">
        <v>19222</v>
      </c>
      <c r="B1326" s="29" t="s">
        <v>379</v>
      </c>
      <c r="C1326" s="29" t="s">
        <v>19223</v>
      </c>
      <c r="D1326" s="29" t="s">
        <v>381</v>
      </c>
      <c r="E1326" s="29" t="s">
        <v>382</v>
      </c>
      <c r="F1326" s="29" t="s">
        <v>383</v>
      </c>
      <c r="G1326" s="29">
        <v>109</v>
      </c>
      <c r="H1326" s="29" t="s">
        <v>2316</v>
      </c>
      <c r="I1326" s="29" t="s">
        <v>385</v>
      </c>
      <c r="J1326" s="29" t="s">
        <v>2317</v>
      </c>
      <c r="K1326" s="29" t="s">
        <v>387</v>
      </c>
      <c r="L1326" s="29" t="s">
        <v>2318</v>
      </c>
      <c r="M1326" s="29" t="s">
        <v>2319</v>
      </c>
      <c r="N1326" s="29" t="s">
        <v>2320</v>
      </c>
      <c r="O1326" s="29" t="s">
        <v>1785</v>
      </c>
      <c r="P1326" s="29" t="s">
        <v>1786</v>
      </c>
      <c r="Q1326" s="29" t="s">
        <v>2</v>
      </c>
      <c r="R1326" s="29" t="s">
        <v>19224</v>
      </c>
      <c r="S1326" s="29" t="s">
        <v>19225</v>
      </c>
      <c r="T1326" s="29" t="s">
        <v>19226</v>
      </c>
      <c r="U1326" s="29" t="s">
        <v>19227</v>
      </c>
      <c r="V1326" s="29">
        <v>1</v>
      </c>
      <c r="W1326" s="29" t="s">
        <v>396</v>
      </c>
      <c r="X1326" s="29" t="s">
        <v>19228</v>
      </c>
      <c r="Y1326" s="29" t="s">
        <v>15183</v>
      </c>
      <c r="Z1326" s="29" t="s">
        <v>19229</v>
      </c>
      <c r="AA1326" s="29" t="s">
        <v>19229</v>
      </c>
      <c r="AB1326" s="29" t="s">
        <v>19230</v>
      </c>
      <c r="AC1326" s="29" t="s">
        <v>19231</v>
      </c>
      <c r="AD1326" s="29" t="s">
        <v>2</v>
      </c>
      <c r="AE1326" s="29" t="s">
        <v>7473</v>
      </c>
      <c r="AF1326" s="29" t="s">
        <v>19232</v>
      </c>
      <c r="AG1326" s="29">
        <v>-94</v>
      </c>
      <c r="AH1326" s="29" t="s">
        <v>19232</v>
      </c>
      <c r="AI1326" s="29" t="s">
        <v>19233</v>
      </c>
      <c r="AJ1326" s="29">
        <v>38</v>
      </c>
      <c r="AK1326" s="29" t="s">
        <v>19234</v>
      </c>
      <c r="AL1326" s="29" t="s">
        <v>19235</v>
      </c>
      <c r="AM1326" s="29">
        <v>112</v>
      </c>
      <c r="AN1326" s="1">
        <f t="shared" si="72"/>
        <v>1</v>
      </c>
      <c r="AO1326" s="1">
        <f t="shared" si="73"/>
        <v>1</v>
      </c>
      <c r="AP1326" s="30">
        <f t="shared" si="74"/>
        <v>46297</v>
      </c>
      <c r="AQ1326" s="1" t="str">
        <f>IF(COUNTIF('同场线路Rotas do mesmo SC'!A:A,C1326)&gt;0,"Sim","Não")</f>
        <v>Não</v>
      </c>
      <c r="AR1326" s="1" t="str">
        <f>IF(COUNTIF(揽收业务网点!A:A,P1326)&gt;0,"Sim","Não")</f>
        <v>Não</v>
      </c>
    </row>
    <row r="1327" spans="1:44">
      <c r="A1327" s="29" t="s">
        <v>19236</v>
      </c>
      <c r="B1327" s="29" t="s">
        <v>379</v>
      </c>
      <c r="C1327" s="29" t="s">
        <v>1253</v>
      </c>
      <c r="D1327" s="29" t="s">
        <v>381</v>
      </c>
      <c r="E1327" s="29" t="s">
        <v>640</v>
      </c>
      <c r="F1327" s="29" t="s">
        <v>383</v>
      </c>
      <c r="G1327" s="29">
        <v>368</v>
      </c>
      <c r="H1327" s="29" t="s">
        <v>1254</v>
      </c>
      <c r="I1327" s="29" t="s">
        <v>385</v>
      </c>
      <c r="J1327" s="29" t="s">
        <v>849</v>
      </c>
      <c r="K1327" s="29" t="s">
        <v>387</v>
      </c>
      <c r="L1327" s="29" t="s">
        <v>850</v>
      </c>
      <c r="M1327" s="29" t="s">
        <v>1255</v>
      </c>
      <c r="N1327" s="29" t="s">
        <v>1256</v>
      </c>
      <c r="O1327" s="29" t="s">
        <v>798</v>
      </c>
      <c r="P1327" s="29" t="s">
        <v>93</v>
      </c>
      <c r="Q1327" s="29" t="s">
        <v>94</v>
      </c>
      <c r="R1327" s="29" t="s">
        <v>19237</v>
      </c>
      <c r="S1327" s="29" t="s">
        <v>19237</v>
      </c>
      <c r="T1327" s="29" t="s">
        <v>19238</v>
      </c>
      <c r="U1327" s="29" t="s">
        <v>19239</v>
      </c>
      <c r="V1327" s="29">
        <v>21</v>
      </c>
      <c r="W1327" s="29" t="s">
        <v>396</v>
      </c>
      <c r="X1327" s="29" t="s">
        <v>19240</v>
      </c>
      <c r="Y1327" s="29" t="s">
        <v>15819</v>
      </c>
      <c r="Z1327" s="29" t="s">
        <v>19241</v>
      </c>
      <c r="AA1327" s="29" t="s">
        <v>19241</v>
      </c>
      <c r="AB1327" s="29" t="s">
        <v>1262</v>
      </c>
      <c r="AC1327" s="29" t="s">
        <v>1263</v>
      </c>
      <c r="AD1327" s="29" t="s">
        <v>118</v>
      </c>
      <c r="AE1327" s="29" t="s">
        <v>17778</v>
      </c>
      <c r="AF1327" s="29" t="s">
        <v>19242</v>
      </c>
      <c r="AG1327" s="29">
        <v>-70</v>
      </c>
      <c r="AH1327" s="29" t="s">
        <v>19242</v>
      </c>
      <c r="AI1327" s="29" t="s">
        <v>19243</v>
      </c>
      <c r="AJ1327" s="29">
        <v>34</v>
      </c>
      <c r="AK1327" s="29" t="s">
        <v>19244</v>
      </c>
      <c r="AL1327" s="29" t="s">
        <v>19245</v>
      </c>
      <c r="AM1327" s="29">
        <v>31</v>
      </c>
      <c r="AN1327" s="1">
        <f t="shared" si="72"/>
        <v>1</v>
      </c>
      <c r="AO1327" s="1">
        <f t="shared" si="73"/>
        <v>1</v>
      </c>
      <c r="AP1327" s="30">
        <f t="shared" si="74"/>
        <v>46298</v>
      </c>
      <c r="AQ1327" s="1" t="str">
        <f>IF(COUNTIF('同场线路Rotas do mesmo SC'!A:A,C1327)&gt;0,"Sim","Não")</f>
        <v>Não</v>
      </c>
      <c r="AR1327" s="1" t="str">
        <f>IF(COUNTIF(揽收业务网点!A:A,P1327)&gt;0,"Sim","Não")</f>
        <v>Sim</v>
      </c>
    </row>
    <row r="1328" spans="1:44">
      <c r="A1328" s="29" t="s">
        <v>19246</v>
      </c>
      <c r="B1328" s="29" t="s">
        <v>379</v>
      </c>
      <c r="C1328" s="29" t="s">
        <v>6798</v>
      </c>
      <c r="D1328" s="29" t="s">
        <v>381</v>
      </c>
      <c r="E1328" s="29" t="s">
        <v>382</v>
      </c>
      <c r="F1328" s="29" t="s">
        <v>383</v>
      </c>
      <c r="G1328" s="29">
        <v>153</v>
      </c>
      <c r="H1328" s="29" t="s">
        <v>19247</v>
      </c>
      <c r="I1328" s="29" t="s">
        <v>385</v>
      </c>
      <c r="J1328" s="29" t="s">
        <v>6800</v>
      </c>
      <c r="K1328" s="29" t="s">
        <v>387</v>
      </c>
      <c r="L1328" s="29" t="s">
        <v>6801</v>
      </c>
      <c r="M1328" s="29" t="s">
        <v>6802</v>
      </c>
      <c r="N1328" s="29" t="s">
        <v>6803</v>
      </c>
      <c r="O1328" s="29" t="s">
        <v>1146</v>
      </c>
      <c r="P1328" s="29" t="s">
        <v>1147</v>
      </c>
      <c r="Q1328" s="29" t="s">
        <v>118</v>
      </c>
      <c r="R1328" s="29" t="s">
        <v>8335</v>
      </c>
      <c r="S1328" s="29" t="s">
        <v>8335</v>
      </c>
      <c r="T1328" s="29" t="s">
        <v>19248</v>
      </c>
      <c r="U1328" s="29" t="s">
        <v>19249</v>
      </c>
      <c r="V1328" s="29">
        <v>135</v>
      </c>
      <c r="W1328" s="29" t="s">
        <v>396</v>
      </c>
      <c r="X1328" s="29" t="s">
        <v>19250</v>
      </c>
      <c r="Y1328" s="29" t="s">
        <v>2812</v>
      </c>
      <c r="Z1328" s="29" t="s">
        <v>19251</v>
      </c>
      <c r="AA1328" s="29" t="s">
        <v>19251</v>
      </c>
      <c r="AB1328" s="29" t="s">
        <v>6808</v>
      </c>
      <c r="AC1328" s="29" t="s">
        <v>6809</v>
      </c>
      <c r="AD1328" s="29" t="s">
        <v>118</v>
      </c>
      <c r="AE1328" s="29" t="s">
        <v>16095</v>
      </c>
      <c r="AF1328" s="29" t="s">
        <v>19252</v>
      </c>
      <c r="AG1328" s="29">
        <v>-3</v>
      </c>
      <c r="AH1328" s="29" t="s">
        <v>19252</v>
      </c>
      <c r="AI1328" s="29" t="s">
        <v>19253</v>
      </c>
      <c r="AJ1328" s="29">
        <v>32</v>
      </c>
      <c r="AK1328" s="29" t="s">
        <v>19254</v>
      </c>
      <c r="AL1328" s="29" t="s">
        <v>19255</v>
      </c>
      <c r="AM1328" s="29">
        <v>27</v>
      </c>
      <c r="AN1328" s="1">
        <f t="shared" si="72"/>
        <v>1</v>
      </c>
      <c r="AO1328" s="1">
        <f t="shared" si="73"/>
        <v>1</v>
      </c>
      <c r="AP1328" s="30">
        <f t="shared" si="74"/>
        <v>46297</v>
      </c>
      <c r="AQ1328" s="1" t="str">
        <f>IF(COUNTIF('同场线路Rotas do mesmo SC'!A:A,C1328)&gt;0,"Sim","Não")</f>
        <v>Não</v>
      </c>
      <c r="AR1328" s="1" t="str">
        <f>IF(COUNTIF(揽收业务网点!A:A,P1328)&gt;0,"Sim","Não")</f>
        <v>Não</v>
      </c>
    </row>
    <row r="1329" spans="1:44">
      <c r="A1329" s="29" t="s">
        <v>19256</v>
      </c>
      <c r="B1329" s="29" t="s">
        <v>379</v>
      </c>
      <c r="C1329" s="29" t="s">
        <v>6815</v>
      </c>
      <c r="D1329" s="29" t="s">
        <v>381</v>
      </c>
      <c r="E1329" s="29" t="s">
        <v>382</v>
      </c>
      <c r="F1329" s="29" t="s">
        <v>383</v>
      </c>
      <c r="G1329" s="29">
        <v>140</v>
      </c>
      <c r="H1329" s="29" t="s">
        <v>19257</v>
      </c>
      <c r="I1329" s="29" t="s">
        <v>409</v>
      </c>
      <c r="J1329" s="29" t="s">
        <v>4703</v>
      </c>
      <c r="K1329" s="29" t="s">
        <v>411</v>
      </c>
      <c r="L1329" s="29" t="s">
        <v>4704</v>
      </c>
      <c r="M1329" s="29" t="s">
        <v>413</v>
      </c>
      <c r="N1329" s="29" t="s">
        <v>414</v>
      </c>
      <c r="O1329" s="29" t="s">
        <v>706</v>
      </c>
      <c r="P1329" s="29" t="s">
        <v>707</v>
      </c>
      <c r="Q1329" s="29" t="s">
        <v>2</v>
      </c>
      <c r="R1329" s="29" t="s">
        <v>15814</v>
      </c>
      <c r="S1329" s="29" t="s">
        <v>19258</v>
      </c>
      <c r="T1329" s="29" t="s">
        <v>19259</v>
      </c>
      <c r="U1329" s="29" t="s">
        <v>19260</v>
      </c>
      <c r="V1329" s="29">
        <v>401</v>
      </c>
      <c r="W1329" s="29" t="s">
        <v>396</v>
      </c>
      <c r="X1329" s="29" t="s">
        <v>19261</v>
      </c>
      <c r="Y1329" s="29" t="s">
        <v>2920</v>
      </c>
      <c r="Z1329" s="29" t="s">
        <v>19262</v>
      </c>
      <c r="AA1329" s="29" t="s">
        <v>19262</v>
      </c>
      <c r="AB1329" s="29" t="s">
        <v>2499</v>
      </c>
      <c r="AC1329" s="29" t="s">
        <v>2500</v>
      </c>
      <c r="AD1329" s="29" t="s">
        <v>2</v>
      </c>
      <c r="AE1329" s="29" t="s">
        <v>2812</v>
      </c>
      <c r="AF1329" s="29" t="s">
        <v>19263</v>
      </c>
      <c r="AG1329" s="29">
        <v>-45</v>
      </c>
      <c r="AH1329" s="29" t="s">
        <v>19263</v>
      </c>
      <c r="AI1329" s="29" t="s">
        <v>19264</v>
      </c>
      <c r="AJ1329" s="29">
        <v>22</v>
      </c>
      <c r="AK1329" s="29" t="s">
        <v>19265</v>
      </c>
      <c r="AL1329" s="29" t="s">
        <v>19266</v>
      </c>
      <c r="AM1329" s="29">
        <v>27</v>
      </c>
      <c r="AN1329" s="1">
        <f t="shared" si="72"/>
        <v>1</v>
      </c>
      <c r="AO1329" s="1">
        <f t="shared" si="73"/>
        <v>1</v>
      </c>
      <c r="AP1329" s="30">
        <f t="shared" si="74"/>
        <v>46297</v>
      </c>
      <c r="AQ1329" s="1" t="str">
        <f>IF(COUNTIF('同场线路Rotas do mesmo SC'!A:A,C1329)&gt;0,"Sim","Não")</f>
        <v>Não</v>
      </c>
      <c r="AR1329" s="1" t="str">
        <f>IF(COUNTIF(揽收业务网点!A:A,P1329)&gt;0,"Sim","Não")</f>
        <v>Não</v>
      </c>
    </row>
    <row r="1330" spans="1:44">
      <c r="A1330" s="29" t="s">
        <v>19267</v>
      </c>
      <c r="B1330" s="29" t="s">
        <v>2590</v>
      </c>
      <c r="C1330" s="29" t="s">
        <v>6842</v>
      </c>
      <c r="D1330" s="29" t="s">
        <v>381</v>
      </c>
      <c r="E1330" s="29" t="s">
        <v>382</v>
      </c>
      <c r="F1330" s="29" t="s">
        <v>383</v>
      </c>
      <c r="G1330" s="29">
        <v>679</v>
      </c>
      <c r="H1330" s="29" t="s">
        <v>1824</v>
      </c>
      <c r="I1330" s="29" t="s">
        <v>1289</v>
      </c>
      <c r="J1330" s="29" t="s">
        <v>1825</v>
      </c>
      <c r="K1330" s="29" t="s">
        <v>411</v>
      </c>
      <c r="L1330" s="29" t="s">
        <v>1826</v>
      </c>
      <c r="M1330" s="29" t="s">
        <v>1827</v>
      </c>
      <c r="N1330" s="29" t="s">
        <v>1828</v>
      </c>
      <c r="O1330" s="29" t="s">
        <v>1944</v>
      </c>
      <c r="P1330" s="29" t="s">
        <v>1945</v>
      </c>
      <c r="Q1330" s="29" t="s">
        <v>5</v>
      </c>
      <c r="R1330" s="29" t="s">
        <v>19268</v>
      </c>
      <c r="S1330" s="29" t="s">
        <v>19269</v>
      </c>
      <c r="T1330" s="29" t="s">
        <v>19270</v>
      </c>
      <c r="U1330" s="29" t="s">
        <v>19271</v>
      </c>
      <c r="V1330" s="29">
        <v>354</v>
      </c>
      <c r="W1330" s="29" t="s">
        <v>396</v>
      </c>
      <c r="X1330" s="29" t="s">
        <v>19272</v>
      </c>
      <c r="Y1330" s="29" t="s">
        <v>2309</v>
      </c>
      <c r="Z1330" s="29" t="s">
        <v>19273</v>
      </c>
      <c r="AA1330" s="29" t="s">
        <v>19273</v>
      </c>
      <c r="AB1330" s="29" t="s">
        <v>6847</v>
      </c>
      <c r="AC1330" s="29" t="s">
        <v>6848</v>
      </c>
      <c r="AD1330" s="29" t="s">
        <v>5</v>
      </c>
      <c r="AE1330" s="29" t="s">
        <v>19274</v>
      </c>
      <c r="AF1330" s="29"/>
      <c r="AG1330" s="29"/>
      <c r="AH1330" s="29"/>
      <c r="AI1330" s="29" t="s">
        <v>16243</v>
      </c>
      <c r="AJ1330" s="29"/>
      <c r="AK1330" s="29" t="s">
        <v>19275</v>
      </c>
      <c r="AL1330" s="29" t="s">
        <v>19276</v>
      </c>
      <c r="AM1330" s="29">
        <v>90</v>
      </c>
      <c r="AN1330" s="1">
        <f t="shared" si="72"/>
        <v>1</v>
      </c>
      <c r="AO1330" s="1">
        <f t="shared" si="73"/>
        <v>1</v>
      </c>
      <c r="AP1330" s="30">
        <f t="shared" si="74"/>
        <v>46298</v>
      </c>
      <c r="AQ1330" s="1" t="str">
        <f>IF(COUNTIF('同场线路Rotas do mesmo SC'!A:A,C1330)&gt;0,"Sim","Não")</f>
        <v>Não</v>
      </c>
      <c r="AR1330" s="1" t="str">
        <f>IF(COUNTIF(揽收业务网点!A:A,P1330)&gt;0,"Sim","Não")</f>
        <v>Não</v>
      </c>
    </row>
    <row r="1331" spans="1:44">
      <c r="A1331" s="29" t="s">
        <v>19277</v>
      </c>
      <c r="B1331" s="29" t="s">
        <v>379</v>
      </c>
      <c r="C1331" s="29" t="s">
        <v>19278</v>
      </c>
      <c r="D1331" s="29" t="s">
        <v>381</v>
      </c>
      <c r="E1331" s="29" t="s">
        <v>640</v>
      </c>
      <c r="F1331" s="29" t="s">
        <v>1287</v>
      </c>
      <c r="G1331" s="29">
        <v>36</v>
      </c>
      <c r="H1331" s="29" t="s">
        <v>1410</v>
      </c>
      <c r="I1331" s="29" t="s">
        <v>702</v>
      </c>
      <c r="J1331" s="29" t="s">
        <v>642</v>
      </c>
      <c r="K1331" s="29" t="s">
        <v>387</v>
      </c>
      <c r="L1331" s="29" t="s">
        <v>643</v>
      </c>
      <c r="M1331" s="29" t="s">
        <v>19279</v>
      </c>
      <c r="N1331" s="29" t="s">
        <v>19280</v>
      </c>
      <c r="O1331" s="29" t="s">
        <v>835</v>
      </c>
      <c r="P1331" s="29" t="s">
        <v>54</v>
      </c>
      <c r="Q1331" s="29" t="s">
        <v>11</v>
      </c>
      <c r="R1331" s="29" t="s">
        <v>10763</v>
      </c>
      <c r="S1331" s="29" t="s">
        <v>10763</v>
      </c>
      <c r="T1331" s="29" t="s">
        <v>19281</v>
      </c>
      <c r="U1331" s="29" t="s">
        <v>19282</v>
      </c>
      <c r="V1331" s="29">
        <v>43</v>
      </c>
      <c r="W1331" s="29" t="s">
        <v>396</v>
      </c>
      <c r="X1331" s="29" t="s">
        <v>19283</v>
      </c>
      <c r="Y1331" s="29" t="s">
        <v>16388</v>
      </c>
      <c r="Z1331" s="29" t="s">
        <v>19284</v>
      </c>
      <c r="AA1331" s="29" t="s">
        <v>19284</v>
      </c>
      <c r="AB1331" s="29" t="s">
        <v>653</v>
      </c>
      <c r="AC1331" s="29" t="s">
        <v>654</v>
      </c>
      <c r="AD1331" s="29" t="s">
        <v>11</v>
      </c>
      <c r="AE1331" s="29" t="s">
        <v>19285</v>
      </c>
      <c r="AF1331" s="29" t="s">
        <v>19286</v>
      </c>
      <c r="AG1331" s="29">
        <v>-87</v>
      </c>
      <c r="AH1331" s="29" t="s">
        <v>19286</v>
      </c>
      <c r="AI1331" s="29" t="s">
        <v>19287</v>
      </c>
      <c r="AJ1331" s="29">
        <v>296</v>
      </c>
      <c r="AK1331" s="29" t="s">
        <v>19288</v>
      </c>
      <c r="AL1331" s="29" t="s">
        <v>19289</v>
      </c>
      <c r="AM1331" s="29">
        <v>1028</v>
      </c>
      <c r="AN1331" s="1">
        <f t="shared" si="72"/>
        <v>1</v>
      </c>
      <c r="AO1331" s="1">
        <f t="shared" si="73"/>
        <v>1</v>
      </c>
      <c r="AP1331" s="30">
        <f t="shared" si="74"/>
        <v>46298</v>
      </c>
      <c r="AQ1331" s="1" t="str">
        <f>IF(COUNTIF('同场线路Rotas do mesmo SC'!A:A,C1331)&gt;0,"Sim","Não")</f>
        <v>Não</v>
      </c>
      <c r="AR1331" s="1" t="str">
        <f>IF(COUNTIF(揽收业务网点!A:A,P1331)&gt;0,"Sim","Não")</f>
        <v>Sim</v>
      </c>
    </row>
    <row r="1332" spans="1:44">
      <c r="A1332" s="29" t="s">
        <v>19290</v>
      </c>
      <c r="B1332" s="29" t="s">
        <v>379</v>
      </c>
      <c r="C1332" s="29" t="s">
        <v>6869</v>
      </c>
      <c r="D1332" s="29" t="s">
        <v>381</v>
      </c>
      <c r="E1332" s="29" t="s">
        <v>382</v>
      </c>
      <c r="F1332" s="29" t="s">
        <v>383</v>
      </c>
      <c r="G1332" s="29">
        <v>188</v>
      </c>
      <c r="H1332" s="29" t="s">
        <v>4204</v>
      </c>
      <c r="I1332" s="29" t="s">
        <v>1289</v>
      </c>
      <c r="J1332" s="29" t="s">
        <v>4205</v>
      </c>
      <c r="K1332" s="29" t="s">
        <v>411</v>
      </c>
      <c r="L1332" s="29" t="s">
        <v>4206</v>
      </c>
      <c r="M1332" s="29" t="s">
        <v>6873</v>
      </c>
      <c r="N1332" s="29" t="s">
        <v>6874</v>
      </c>
      <c r="O1332" s="29" t="s">
        <v>2341</v>
      </c>
      <c r="P1332" s="29" t="s">
        <v>2342</v>
      </c>
      <c r="Q1332" s="29" t="s">
        <v>5</v>
      </c>
      <c r="R1332" s="29" t="s">
        <v>13289</v>
      </c>
      <c r="S1332" s="29" t="s">
        <v>19291</v>
      </c>
      <c r="T1332" s="29" t="s">
        <v>19292</v>
      </c>
      <c r="U1332" s="29" t="s">
        <v>19293</v>
      </c>
      <c r="V1332" s="29">
        <v>379</v>
      </c>
      <c r="W1332" s="29" t="s">
        <v>396</v>
      </c>
      <c r="X1332" s="29" t="s">
        <v>19294</v>
      </c>
      <c r="Y1332" s="29" t="s">
        <v>8035</v>
      </c>
      <c r="Z1332" s="29" t="s">
        <v>19295</v>
      </c>
      <c r="AA1332" s="29" t="s">
        <v>19295</v>
      </c>
      <c r="AB1332" s="29" t="s">
        <v>6881</v>
      </c>
      <c r="AC1332" s="29" t="s">
        <v>6882</v>
      </c>
      <c r="AD1332" s="29" t="s">
        <v>94</v>
      </c>
      <c r="AE1332" s="29" t="s">
        <v>16516</v>
      </c>
      <c r="AF1332" s="29" t="s">
        <v>17990</v>
      </c>
      <c r="AG1332" s="29">
        <v>-70</v>
      </c>
      <c r="AH1332" s="29" t="s">
        <v>17990</v>
      </c>
      <c r="AI1332" s="29" t="s">
        <v>19296</v>
      </c>
      <c r="AJ1332" s="29">
        <v>40</v>
      </c>
      <c r="AK1332" s="29" t="s">
        <v>19297</v>
      </c>
      <c r="AL1332" s="29" t="s">
        <v>19298</v>
      </c>
      <c r="AM1332" s="29">
        <v>1752</v>
      </c>
      <c r="AN1332" s="1">
        <f t="shared" si="72"/>
        <v>1</v>
      </c>
      <c r="AO1332" s="1">
        <f t="shared" si="73"/>
        <v>1</v>
      </c>
      <c r="AP1332" s="30">
        <f t="shared" si="74"/>
        <v>46297</v>
      </c>
      <c r="AQ1332" s="1" t="str">
        <f>IF(COUNTIF('同场线路Rotas do mesmo SC'!A:A,C1332)&gt;0,"Sim","Não")</f>
        <v>Não</v>
      </c>
      <c r="AR1332" s="1" t="str">
        <f>IF(COUNTIF(揽收业务网点!A:A,P1332)&gt;0,"Sim","Não")</f>
        <v>Não</v>
      </c>
    </row>
    <row r="1333" spans="1:44">
      <c r="A1333" s="29" t="s">
        <v>19299</v>
      </c>
      <c r="B1333" s="29" t="s">
        <v>379</v>
      </c>
      <c r="C1333" s="29" t="s">
        <v>19300</v>
      </c>
      <c r="D1333" s="29" t="s">
        <v>381</v>
      </c>
      <c r="E1333" s="29" t="s">
        <v>382</v>
      </c>
      <c r="F1333" s="29" t="s">
        <v>383</v>
      </c>
      <c r="G1333" s="29">
        <v>93</v>
      </c>
      <c r="H1333" s="29" t="s">
        <v>19301</v>
      </c>
      <c r="I1333" s="29" t="s">
        <v>512</v>
      </c>
      <c r="J1333" s="29" t="s">
        <v>2928</v>
      </c>
      <c r="K1333" s="29" t="s">
        <v>387</v>
      </c>
      <c r="L1333" s="29" t="s">
        <v>2929</v>
      </c>
      <c r="M1333" s="29" t="s">
        <v>19302</v>
      </c>
      <c r="N1333" s="29" t="s">
        <v>19303</v>
      </c>
      <c r="O1333" s="29" t="s">
        <v>2002</v>
      </c>
      <c r="P1333" s="29" t="s">
        <v>2003</v>
      </c>
      <c r="Q1333" s="29" t="s">
        <v>142</v>
      </c>
      <c r="R1333" s="29" t="s">
        <v>543</v>
      </c>
      <c r="S1333" s="29" t="s">
        <v>3179</v>
      </c>
      <c r="T1333" s="29" t="s">
        <v>19304</v>
      </c>
      <c r="U1333" s="29" t="s">
        <v>19305</v>
      </c>
      <c r="V1333" s="29">
        <v>11</v>
      </c>
      <c r="W1333" s="29" t="s">
        <v>396</v>
      </c>
      <c r="X1333" s="29" t="s">
        <v>19306</v>
      </c>
      <c r="Y1333" s="29" t="s">
        <v>4383</v>
      </c>
      <c r="Z1333" s="29" t="s">
        <v>19307</v>
      </c>
      <c r="AA1333" s="29" t="s">
        <v>19307</v>
      </c>
      <c r="AB1333" s="29" t="s">
        <v>19308</v>
      </c>
      <c r="AC1333" s="29" t="s">
        <v>19309</v>
      </c>
      <c r="AD1333" s="29" t="s">
        <v>142</v>
      </c>
      <c r="AE1333" s="29" t="s">
        <v>504</v>
      </c>
      <c r="AF1333" s="29" t="s">
        <v>19310</v>
      </c>
      <c r="AG1333" s="29">
        <v>-54</v>
      </c>
      <c r="AH1333" s="29" t="s">
        <v>19310</v>
      </c>
      <c r="AI1333" s="29" t="s">
        <v>19311</v>
      </c>
      <c r="AJ1333" s="29">
        <v>72</v>
      </c>
      <c r="AK1333" s="29" t="s">
        <v>19312</v>
      </c>
      <c r="AL1333" s="29" t="s">
        <v>19313</v>
      </c>
      <c r="AM1333" s="29">
        <v>125</v>
      </c>
      <c r="AN1333" s="1">
        <f t="shared" si="72"/>
        <v>1</v>
      </c>
      <c r="AO1333" s="1">
        <f t="shared" si="73"/>
        <v>1</v>
      </c>
      <c r="AP1333" s="30">
        <f t="shared" si="74"/>
        <v>46297</v>
      </c>
      <c r="AQ1333" s="1" t="str">
        <f>IF(COUNTIF('同场线路Rotas do mesmo SC'!A:A,C1333)&gt;0,"Sim","Não")</f>
        <v>Não</v>
      </c>
      <c r="AR1333" s="1" t="str">
        <f>IF(COUNTIF(揽收业务网点!A:A,P1333)&gt;0,"Sim","Não")</f>
        <v>Não</v>
      </c>
    </row>
    <row r="1334" spans="1:44">
      <c r="A1334" s="29" t="s">
        <v>19314</v>
      </c>
      <c r="B1334" s="29" t="s">
        <v>379</v>
      </c>
      <c r="C1334" s="29" t="s">
        <v>6888</v>
      </c>
      <c r="D1334" s="29" t="s">
        <v>381</v>
      </c>
      <c r="E1334" s="29" t="s">
        <v>382</v>
      </c>
      <c r="F1334" s="29" t="s">
        <v>383</v>
      </c>
      <c r="G1334" s="29">
        <v>130</v>
      </c>
      <c r="H1334" s="29" t="s">
        <v>19315</v>
      </c>
      <c r="I1334" s="29" t="s">
        <v>702</v>
      </c>
      <c r="J1334" s="29" t="s">
        <v>19316</v>
      </c>
      <c r="K1334" s="29" t="s">
        <v>387</v>
      </c>
      <c r="L1334" s="29" t="s">
        <v>19317</v>
      </c>
      <c r="M1334" s="29" t="s">
        <v>19318</v>
      </c>
      <c r="N1334" s="29" t="s">
        <v>19319</v>
      </c>
      <c r="O1334" s="29" t="s">
        <v>1944</v>
      </c>
      <c r="P1334" s="29" t="s">
        <v>1945</v>
      </c>
      <c r="Q1334" s="29" t="s">
        <v>5</v>
      </c>
      <c r="R1334" s="29" t="s">
        <v>19320</v>
      </c>
      <c r="S1334" s="29" t="s">
        <v>19321</v>
      </c>
      <c r="T1334" s="29" t="s">
        <v>19322</v>
      </c>
      <c r="U1334" s="29" t="s">
        <v>19323</v>
      </c>
      <c r="V1334" s="29">
        <v>380</v>
      </c>
      <c r="W1334" s="29" t="s">
        <v>396</v>
      </c>
      <c r="X1334" s="29" t="s">
        <v>19324</v>
      </c>
      <c r="Y1334" s="29" t="s">
        <v>2309</v>
      </c>
      <c r="Z1334" s="29" t="s">
        <v>19325</v>
      </c>
      <c r="AA1334" s="29" t="s">
        <v>19325</v>
      </c>
      <c r="AB1334" s="29" t="s">
        <v>6898</v>
      </c>
      <c r="AC1334" s="29" t="s">
        <v>6899</v>
      </c>
      <c r="AD1334" s="29" t="s">
        <v>5</v>
      </c>
      <c r="AE1334" s="29" t="s">
        <v>4383</v>
      </c>
      <c r="AF1334" s="29" t="s">
        <v>19326</v>
      </c>
      <c r="AG1334" s="29">
        <v>-34</v>
      </c>
      <c r="AH1334" s="29" t="s">
        <v>19326</v>
      </c>
      <c r="AI1334" s="29" t="s">
        <v>19327</v>
      </c>
      <c r="AJ1334" s="29">
        <v>23</v>
      </c>
      <c r="AK1334" s="29" t="s">
        <v>19328</v>
      </c>
      <c r="AL1334" s="29" t="s">
        <v>19329</v>
      </c>
      <c r="AM1334" s="29">
        <v>248</v>
      </c>
      <c r="AN1334" s="1">
        <f t="shared" si="72"/>
        <v>1</v>
      </c>
      <c r="AO1334" s="1">
        <f t="shared" si="73"/>
        <v>1</v>
      </c>
      <c r="AP1334" s="30">
        <f t="shared" si="74"/>
        <v>46297</v>
      </c>
      <c r="AQ1334" s="1" t="str">
        <f>IF(COUNTIF('同场线路Rotas do mesmo SC'!A:A,C1334)&gt;0,"Sim","Não")</f>
        <v>Não</v>
      </c>
      <c r="AR1334" s="1" t="str">
        <f>IF(COUNTIF(揽收业务网点!A:A,P1334)&gt;0,"Sim","Não")</f>
        <v>Não</v>
      </c>
    </row>
    <row r="1335" spans="1:44">
      <c r="A1335" s="29" t="s">
        <v>19330</v>
      </c>
      <c r="B1335" s="29" t="s">
        <v>379</v>
      </c>
      <c r="C1335" s="29" t="s">
        <v>6904</v>
      </c>
      <c r="D1335" s="29" t="s">
        <v>381</v>
      </c>
      <c r="E1335" s="29" t="s">
        <v>382</v>
      </c>
      <c r="F1335" s="29" t="s">
        <v>383</v>
      </c>
      <c r="G1335" s="29">
        <v>200</v>
      </c>
      <c r="H1335" s="29" t="s">
        <v>6905</v>
      </c>
      <c r="I1335" s="29" t="s">
        <v>512</v>
      </c>
      <c r="J1335" s="29" t="s">
        <v>6906</v>
      </c>
      <c r="K1335" s="29" t="s">
        <v>387</v>
      </c>
      <c r="L1335" s="29" t="s">
        <v>6907</v>
      </c>
      <c r="M1335" s="29" t="s">
        <v>6906</v>
      </c>
      <c r="N1335" s="29" t="s">
        <v>6908</v>
      </c>
      <c r="O1335" s="29" t="s">
        <v>1435</v>
      </c>
      <c r="P1335" s="29" t="s">
        <v>1436</v>
      </c>
      <c r="Q1335" s="29" t="s">
        <v>5</v>
      </c>
      <c r="R1335" s="29" t="s">
        <v>19331</v>
      </c>
      <c r="S1335" s="29" t="s">
        <v>19332</v>
      </c>
      <c r="T1335" s="29" t="s">
        <v>19333</v>
      </c>
      <c r="U1335" s="29" t="s">
        <v>19334</v>
      </c>
      <c r="V1335" s="29">
        <v>98</v>
      </c>
      <c r="W1335" s="29" t="s">
        <v>396</v>
      </c>
      <c r="X1335" s="29" t="s">
        <v>19335</v>
      </c>
      <c r="Y1335" s="29" t="s">
        <v>4385</v>
      </c>
      <c r="Z1335" s="29" t="s">
        <v>19336</v>
      </c>
      <c r="AA1335" s="29" t="s">
        <v>19336</v>
      </c>
      <c r="AB1335" s="29" t="s">
        <v>6914</v>
      </c>
      <c r="AC1335" s="29" t="s">
        <v>6915</v>
      </c>
      <c r="AD1335" s="29" t="s">
        <v>5</v>
      </c>
      <c r="AE1335" s="29" t="s">
        <v>16830</v>
      </c>
      <c r="AF1335" s="29" t="s">
        <v>19337</v>
      </c>
      <c r="AG1335" s="29">
        <v>-95</v>
      </c>
      <c r="AH1335" s="29" t="s">
        <v>19337</v>
      </c>
      <c r="AI1335" s="29" t="s">
        <v>16699</v>
      </c>
      <c r="AJ1335" s="29">
        <v>49</v>
      </c>
      <c r="AK1335" s="29" t="s">
        <v>19338</v>
      </c>
      <c r="AL1335" s="29" t="s">
        <v>19339</v>
      </c>
      <c r="AM1335" s="29">
        <v>453</v>
      </c>
      <c r="AN1335" s="1">
        <f t="shared" si="72"/>
        <v>1</v>
      </c>
      <c r="AO1335" s="1">
        <f t="shared" si="73"/>
        <v>1</v>
      </c>
      <c r="AP1335" s="30">
        <f t="shared" si="74"/>
        <v>46297</v>
      </c>
      <c r="AQ1335" s="1" t="str">
        <f>IF(COUNTIF('同场线路Rotas do mesmo SC'!A:A,C1335)&gt;0,"Sim","Não")</f>
        <v>Não</v>
      </c>
      <c r="AR1335" s="1" t="str">
        <f>IF(COUNTIF(揽收业务网点!A:A,P1335)&gt;0,"Sim","Não")</f>
        <v>Não</v>
      </c>
    </row>
    <row r="1336" spans="1:44">
      <c r="A1336" s="29" t="s">
        <v>19340</v>
      </c>
      <c r="B1336" s="29" t="s">
        <v>379</v>
      </c>
      <c r="C1336" s="29" t="s">
        <v>6922</v>
      </c>
      <c r="D1336" s="29" t="s">
        <v>381</v>
      </c>
      <c r="E1336" s="29" t="s">
        <v>640</v>
      </c>
      <c r="F1336" s="29" t="s">
        <v>383</v>
      </c>
      <c r="G1336" s="29">
        <v>40</v>
      </c>
      <c r="H1336" s="29" t="s">
        <v>1425</v>
      </c>
      <c r="I1336" s="29" t="s">
        <v>385</v>
      </c>
      <c r="J1336" s="29" t="s">
        <v>1426</v>
      </c>
      <c r="K1336" s="29" t="s">
        <v>387</v>
      </c>
      <c r="L1336" s="29" t="s">
        <v>1427</v>
      </c>
      <c r="M1336" s="29" t="s">
        <v>1428</v>
      </c>
      <c r="N1336" s="29" t="s">
        <v>1429</v>
      </c>
      <c r="O1336" s="29" t="s">
        <v>1430</v>
      </c>
      <c r="P1336" s="29" t="s">
        <v>4</v>
      </c>
      <c r="Q1336" s="29" t="s">
        <v>5</v>
      </c>
      <c r="R1336" s="29" t="s">
        <v>19341</v>
      </c>
      <c r="S1336" s="29" t="s">
        <v>19341</v>
      </c>
      <c r="T1336" s="29" t="s">
        <v>19342</v>
      </c>
      <c r="U1336" s="29" t="s">
        <v>19343</v>
      </c>
      <c r="V1336" s="29">
        <v>99</v>
      </c>
      <c r="W1336" s="29" t="s">
        <v>396</v>
      </c>
      <c r="X1336" s="29"/>
      <c r="Y1336" s="29" t="s">
        <v>15270</v>
      </c>
      <c r="Z1336" s="29"/>
      <c r="AA1336" s="29"/>
      <c r="AB1336" s="29" t="s">
        <v>6926</v>
      </c>
      <c r="AC1336" s="29" t="s">
        <v>6927</v>
      </c>
      <c r="AD1336" s="29" t="s">
        <v>5</v>
      </c>
      <c r="AE1336" s="29" t="s">
        <v>16227</v>
      </c>
      <c r="AF1336" s="29"/>
      <c r="AG1336" s="29"/>
      <c r="AH1336" s="29"/>
      <c r="AI1336" s="29"/>
      <c r="AJ1336" s="29"/>
      <c r="AK1336" s="29"/>
      <c r="AL1336" s="29"/>
      <c r="AM1336" s="29"/>
      <c r="AN1336" s="1">
        <f t="shared" si="72"/>
        <v>0</v>
      </c>
      <c r="AO1336" s="1">
        <f t="shared" si="73"/>
        <v>0</v>
      </c>
      <c r="AP1336" s="30">
        <f t="shared" si="74"/>
        <v>46298</v>
      </c>
      <c r="AQ1336" s="1" t="str">
        <f>IF(COUNTIF('同场线路Rotas do mesmo SC'!A:A,C1336)&gt;0,"Sim","Não")</f>
        <v>Não</v>
      </c>
      <c r="AR1336" s="1" t="str">
        <f>IF(COUNTIF(揽收业务网点!A:A,P1336)&gt;0,"Sim","Não")</f>
        <v>Sim</v>
      </c>
    </row>
    <row r="1337" spans="1:44">
      <c r="A1337" s="29" t="s">
        <v>19344</v>
      </c>
      <c r="B1337" s="29" t="s">
        <v>379</v>
      </c>
      <c r="C1337" s="29" t="s">
        <v>6929</v>
      </c>
      <c r="D1337" s="29" t="s">
        <v>381</v>
      </c>
      <c r="E1337" s="29" t="s">
        <v>382</v>
      </c>
      <c r="F1337" s="29" t="s">
        <v>383</v>
      </c>
      <c r="G1337" s="29">
        <v>19</v>
      </c>
      <c r="H1337" s="29" t="s">
        <v>6930</v>
      </c>
      <c r="I1337" s="29" t="s">
        <v>868</v>
      </c>
      <c r="J1337" s="29" t="s">
        <v>5427</v>
      </c>
      <c r="K1337" s="29" t="s">
        <v>387</v>
      </c>
      <c r="L1337" s="29" t="s">
        <v>5428</v>
      </c>
      <c r="M1337" s="29" t="s">
        <v>6931</v>
      </c>
      <c r="N1337" s="29" t="s">
        <v>6932</v>
      </c>
      <c r="O1337" s="29" t="s">
        <v>1111</v>
      </c>
      <c r="P1337" s="29" t="s">
        <v>1112</v>
      </c>
      <c r="Q1337" s="29" t="s">
        <v>168</v>
      </c>
      <c r="R1337" s="29" t="s">
        <v>19345</v>
      </c>
      <c r="S1337" s="29" t="s">
        <v>19346</v>
      </c>
      <c r="T1337" s="29" t="s">
        <v>19347</v>
      </c>
      <c r="U1337" s="29" t="s">
        <v>19348</v>
      </c>
      <c r="V1337" s="29">
        <v>36</v>
      </c>
      <c r="W1337" s="29" t="s">
        <v>396</v>
      </c>
      <c r="X1337" s="29" t="s">
        <v>19349</v>
      </c>
      <c r="Y1337" s="29" t="s">
        <v>4383</v>
      </c>
      <c r="Z1337" s="29" t="s">
        <v>19350</v>
      </c>
      <c r="AA1337" s="29" t="s">
        <v>19350</v>
      </c>
      <c r="AB1337" s="29" t="s">
        <v>6938</v>
      </c>
      <c r="AC1337" s="29" t="s">
        <v>6939</v>
      </c>
      <c r="AD1337" s="29" t="s">
        <v>168</v>
      </c>
      <c r="AE1337" s="29" t="s">
        <v>19351</v>
      </c>
      <c r="AF1337" s="29" t="s">
        <v>19352</v>
      </c>
      <c r="AG1337" s="29">
        <v>-11</v>
      </c>
      <c r="AH1337" s="29" t="s">
        <v>19352</v>
      </c>
      <c r="AI1337" s="29" t="s">
        <v>19353</v>
      </c>
      <c r="AJ1337" s="29">
        <v>31</v>
      </c>
      <c r="AK1337" s="29" t="s">
        <v>19354</v>
      </c>
      <c r="AL1337" s="29" t="s">
        <v>19355</v>
      </c>
      <c r="AM1337" s="29">
        <v>54</v>
      </c>
      <c r="AN1337" s="1">
        <f t="shared" si="72"/>
        <v>1</v>
      </c>
      <c r="AO1337" s="1">
        <f t="shared" si="73"/>
        <v>1</v>
      </c>
      <c r="AP1337" s="30">
        <f t="shared" si="74"/>
        <v>46297</v>
      </c>
      <c r="AQ1337" s="1" t="str">
        <f>IF(COUNTIF('同场线路Rotas do mesmo SC'!A:A,C1337)&gt;0,"Sim","Não")</f>
        <v>Não</v>
      </c>
      <c r="AR1337" s="1" t="str">
        <f>IF(COUNTIF(揽收业务网点!A:A,P1337)&gt;0,"Sim","Não")</f>
        <v>Não</v>
      </c>
    </row>
    <row r="1338" spans="1:44">
      <c r="A1338" s="29" t="s">
        <v>19356</v>
      </c>
      <c r="B1338" s="29" t="s">
        <v>379</v>
      </c>
      <c r="C1338" s="29" t="s">
        <v>6945</v>
      </c>
      <c r="D1338" s="29" t="s">
        <v>381</v>
      </c>
      <c r="E1338" s="29" t="s">
        <v>382</v>
      </c>
      <c r="F1338" s="29" t="s">
        <v>383</v>
      </c>
      <c r="G1338" s="29">
        <v>186</v>
      </c>
      <c r="H1338" s="29" t="s">
        <v>7222</v>
      </c>
      <c r="I1338" s="29" t="s">
        <v>868</v>
      </c>
      <c r="J1338" s="29" t="s">
        <v>1979</v>
      </c>
      <c r="K1338" s="29" t="s">
        <v>411</v>
      </c>
      <c r="L1338" s="29" t="s">
        <v>1980</v>
      </c>
      <c r="M1338" s="29" t="s">
        <v>11733</v>
      </c>
      <c r="N1338" s="29" t="s">
        <v>11734</v>
      </c>
      <c r="O1338" s="29" t="s">
        <v>653</v>
      </c>
      <c r="P1338" s="29" t="s">
        <v>654</v>
      </c>
      <c r="Q1338" s="29" t="s">
        <v>11</v>
      </c>
      <c r="R1338" s="29" t="s">
        <v>19357</v>
      </c>
      <c r="S1338" s="29" t="s">
        <v>9249</v>
      </c>
      <c r="T1338" s="29" t="s">
        <v>19358</v>
      </c>
      <c r="U1338" s="29" t="s">
        <v>18175</v>
      </c>
      <c r="V1338" s="29">
        <v>1333</v>
      </c>
      <c r="W1338" s="29" t="s">
        <v>896</v>
      </c>
      <c r="X1338" s="29" t="s">
        <v>19359</v>
      </c>
      <c r="Y1338" s="29" t="s">
        <v>2584</v>
      </c>
      <c r="Z1338" s="29" t="s">
        <v>19360</v>
      </c>
      <c r="AA1338" s="29" t="s">
        <v>19360</v>
      </c>
      <c r="AB1338" s="29" t="s">
        <v>6955</v>
      </c>
      <c r="AC1338" s="29" t="s">
        <v>62</v>
      </c>
      <c r="AD1338" s="29" t="s">
        <v>11</v>
      </c>
      <c r="AE1338" s="29" t="s">
        <v>4385</v>
      </c>
      <c r="AF1338" s="29" t="s">
        <v>19361</v>
      </c>
      <c r="AG1338" s="29">
        <v>-16</v>
      </c>
      <c r="AH1338" s="29" t="s">
        <v>19361</v>
      </c>
      <c r="AI1338" s="29" t="s">
        <v>19362</v>
      </c>
      <c r="AJ1338" s="29">
        <v>5</v>
      </c>
      <c r="AK1338" s="29" t="s">
        <v>19363</v>
      </c>
      <c r="AL1338" s="29" t="s">
        <v>19364</v>
      </c>
      <c r="AM1338" s="29">
        <v>185</v>
      </c>
      <c r="AN1338" s="1">
        <f t="shared" si="72"/>
        <v>1</v>
      </c>
      <c r="AO1338" s="1">
        <f t="shared" si="73"/>
        <v>1</v>
      </c>
      <c r="AP1338" s="30">
        <f t="shared" si="74"/>
        <v>46297</v>
      </c>
      <c r="AQ1338" s="1" t="str">
        <f>IF(COUNTIF('同场线路Rotas do mesmo SC'!A:A,C1338)&gt;0,"Sim","Não")</f>
        <v>Não</v>
      </c>
      <c r="AR1338" s="1" t="str">
        <f>IF(COUNTIF(揽收业务网点!A:A,P1338)&gt;0,"Sim","Não")</f>
        <v>Não</v>
      </c>
    </row>
    <row r="1339" spans="1:44">
      <c r="A1339" s="29" t="s">
        <v>19365</v>
      </c>
      <c r="B1339" s="29" t="s">
        <v>379</v>
      </c>
      <c r="C1339" s="29" t="s">
        <v>6960</v>
      </c>
      <c r="D1339" s="29" t="s">
        <v>381</v>
      </c>
      <c r="E1339" s="29" t="s">
        <v>382</v>
      </c>
      <c r="F1339" s="29" t="s">
        <v>383</v>
      </c>
      <c r="G1339" s="29">
        <v>120</v>
      </c>
      <c r="H1339" s="29" t="s">
        <v>6961</v>
      </c>
      <c r="I1339" s="29" t="s">
        <v>512</v>
      </c>
      <c r="J1339" s="29" t="s">
        <v>6962</v>
      </c>
      <c r="K1339" s="29" t="s">
        <v>387</v>
      </c>
      <c r="L1339" s="29" t="s">
        <v>6963</v>
      </c>
      <c r="M1339" s="29" t="s">
        <v>6964</v>
      </c>
      <c r="N1339" s="29" t="s">
        <v>6965</v>
      </c>
      <c r="O1339" s="29" t="s">
        <v>6856</v>
      </c>
      <c r="P1339" s="29" t="s">
        <v>6857</v>
      </c>
      <c r="Q1339" s="29" t="s">
        <v>94</v>
      </c>
      <c r="R1339" s="29" t="s">
        <v>4894</v>
      </c>
      <c r="S1339" s="29" t="s">
        <v>19366</v>
      </c>
      <c r="T1339" s="29" t="s">
        <v>19367</v>
      </c>
      <c r="U1339" s="29" t="s">
        <v>19368</v>
      </c>
      <c r="V1339" s="29">
        <v>26</v>
      </c>
      <c r="W1339" s="29" t="s">
        <v>396</v>
      </c>
      <c r="X1339" s="29" t="s">
        <v>19369</v>
      </c>
      <c r="Y1339" s="29" t="s">
        <v>7271</v>
      </c>
      <c r="Z1339" s="29" t="s">
        <v>14476</v>
      </c>
      <c r="AA1339" s="29" t="s">
        <v>14476</v>
      </c>
      <c r="AB1339" s="29" t="s">
        <v>6972</v>
      </c>
      <c r="AC1339" s="29" t="s">
        <v>6973</v>
      </c>
      <c r="AD1339" s="29" t="s">
        <v>94</v>
      </c>
      <c r="AE1339" s="29" t="s">
        <v>15326</v>
      </c>
      <c r="AF1339" s="29" t="s">
        <v>19370</v>
      </c>
      <c r="AG1339" s="29">
        <v>105</v>
      </c>
      <c r="AH1339" s="29" t="s">
        <v>19370</v>
      </c>
      <c r="AI1339" s="29" t="s">
        <v>19371</v>
      </c>
      <c r="AJ1339" s="29">
        <v>4</v>
      </c>
      <c r="AK1339" s="29" t="s">
        <v>15361</v>
      </c>
      <c r="AL1339" s="29" t="s">
        <v>19372</v>
      </c>
      <c r="AM1339" s="29">
        <v>15</v>
      </c>
      <c r="AN1339" s="1">
        <f t="shared" si="72"/>
        <v>1</v>
      </c>
      <c r="AO1339" s="1">
        <f t="shared" si="73"/>
        <v>1</v>
      </c>
      <c r="AP1339" s="30">
        <f t="shared" si="74"/>
        <v>46297</v>
      </c>
      <c r="AQ1339" s="1" t="str">
        <f>IF(COUNTIF('同场线路Rotas do mesmo SC'!A:A,C1339)&gt;0,"Sim","Não")</f>
        <v>Não</v>
      </c>
      <c r="AR1339" s="1" t="str">
        <f>IF(COUNTIF(揽收业务网点!A:A,P1339)&gt;0,"Sim","Não")</f>
        <v>Não</v>
      </c>
    </row>
    <row r="1340" spans="1:44">
      <c r="A1340" s="29" t="s">
        <v>19373</v>
      </c>
      <c r="B1340" s="29" t="s">
        <v>379</v>
      </c>
      <c r="C1340" s="29" t="s">
        <v>6979</v>
      </c>
      <c r="D1340" s="29" t="s">
        <v>381</v>
      </c>
      <c r="E1340" s="29" t="s">
        <v>382</v>
      </c>
      <c r="F1340" s="29" t="s">
        <v>383</v>
      </c>
      <c r="G1340" s="29">
        <v>306</v>
      </c>
      <c r="H1340" s="29" t="s">
        <v>19374</v>
      </c>
      <c r="I1340" s="29" t="s">
        <v>868</v>
      </c>
      <c r="J1340" s="29" t="s">
        <v>10954</v>
      </c>
      <c r="K1340" s="29" t="s">
        <v>387</v>
      </c>
      <c r="L1340" s="29" t="s">
        <v>10955</v>
      </c>
      <c r="M1340" s="29" t="s">
        <v>19375</v>
      </c>
      <c r="N1340" s="29" t="s">
        <v>19376</v>
      </c>
      <c r="O1340" s="29" t="s">
        <v>601</v>
      </c>
      <c r="P1340" s="29" t="s">
        <v>602</v>
      </c>
      <c r="Q1340" s="29" t="s">
        <v>94</v>
      </c>
      <c r="R1340" s="29" t="s">
        <v>12215</v>
      </c>
      <c r="S1340" s="29" t="s">
        <v>19377</v>
      </c>
      <c r="T1340" s="29" t="s">
        <v>19378</v>
      </c>
      <c r="U1340" s="29" t="s">
        <v>19379</v>
      </c>
      <c r="V1340" s="29">
        <v>101</v>
      </c>
      <c r="W1340" s="29" t="s">
        <v>396</v>
      </c>
      <c r="X1340" s="29" t="s">
        <v>19380</v>
      </c>
      <c r="Y1340" s="29" t="s">
        <v>1817</v>
      </c>
      <c r="Z1340" s="29" t="s">
        <v>19381</v>
      </c>
      <c r="AA1340" s="29" t="s">
        <v>19381</v>
      </c>
      <c r="AB1340" s="29" t="s">
        <v>6990</v>
      </c>
      <c r="AC1340" s="29" t="s">
        <v>6991</v>
      </c>
      <c r="AD1340" s="29" t="s">
        <v>94</v>
      </c>
      <c r="AE1340" s="29" t="s">
        <v>18170</v>
      </c>
      <c r="AF1340" s="29" t="s">
        <v>15867</v>
      </c>
      <c r="AG1340" s="29">
        <v>57</v>
      </c>
      <c r="AH1340" s="29" t="s">
        <v>15867</v>
      </c>
      <c r="AI1340" s="29" t="s">
        <v>18870</v>
      </c>
      <c r="AJ1340" s="29">
        <v>14</v>
      </c>
      <c r="AK1340" s="29" t="s">
        <v>19382</v>
      </c>
      <c r="AL1340" s="29" t="s">
        <v>19383</v>
      </c>
      <c r="AM1340" s="29">
        <v>407</v>
      </c>
      <c r="AN1340" s="1">
        <f t="shared" si="72"/>
        <v>1</v>
      </c>
      <c r="AO1340" s="1">
        <f t="shared" si="73"/>
        <v>1</v>
      </c>
      <c r="AP1340" s="30">
        <f t="shared" si="74"/>
        <v>46297</v>
      </c>
      <c r="AQ1340" s="1" t="str">
        <f>IF(COUNTIF('同场线路Rotas do mesmo SC'!A:A,C1340)&gt;0,"Sim","Não")</f>
        <v>Não</v>
      </c>
      <c r="AR1340" s="1" t="str">
        <f>IF(COUNTIF(揽收业务网点!A:A,P1340)&gt;0,"Sim","Não")</f>
        <v>Não</v>
      </c>
    </row>
    <row r="1341" spans="1:44">
      <c r="A1341" s="29" t="s">
        <v>19384</v>
      </c>
      <c r="B1341" s="29" t="s">
        <v>379</v>
      </c>
      <c r="C1341" s="29" t="s">
        <v>6997</v>
      </c>
      <c r="D1341" s="29" t="s">
        <v>381</v>
      </c>
      <c r="E1341" s="29" t="s">
        <v>640</v>
      </c>
      <c r="F1341" s="29" t="s">
        <v>383</v>
      </c>
      <c r="G1341" s="29">
        <v>8</v>
      </c>
      <c r="H1341" s="29" t="s">
        <v>6998</v>
      </c>
      <c r="I1341" s="29" t="s">
        <v>385</v>
      </c>
      <c r="J1341" s="29" t="s">
        <v>4160</v>
      </c>
      <c r="K1341" s="29" t="s">
        <v>387</v>
      </c>
      <c r="L1341" s="29" t="s">
        <v>4161</v>
      </c>
      <c r="M1341" s="29" t="s">
        <v>6999</v>
      </c>
      <c r="N1341" s="29" t="s">
        <v>7000</v>
      </c>
      <c r="O1341" s="29" t="s">
        <v>5101</v>
      </c>
      <c r="P1341" s="29" t="s">
        <v>154</v>
      </c>
      <c r="Q1341" s="29" t="s">
        <v>145</v>
      </c>
      <c r="R1341" s="29" t="s">
        <v>15538</v>
      </c>
      <c r="S1341" s="29" t="s">
        <v>15538</v>
      </c>
      <c r="T1341" s="29" t="s">
        <v>19385</v>
      </c>
      <c r="U1341" s="29" t="s">
        <v>19386</v>
      </c>
      <c r="V1341" s="29">
        <v>93</v>
      </c>
      <c r="W1341" s="29" t="s">
        <v>396</v>
      </c>
      <c r="X1341" s="29" t="s">
        <v>19387</v>
      </c>
      <c r="Y1341" s="29" t="s">
        <v>15226</v>
      </c>
      <c r="Z1341" s="29" t="s">
        <v>19388</v>
      </c>
      <c r="AA1341" s="29" t="s">
        <v>19388</v>
      </c>
      <c r="AB1341" s="29" t="s">
        <v>1165</v>
      </c>
      <c r="AC1341" s="29" t="s">
        <v>1166</v>
      </c>
      <c r="AD1341" s="29" t="s">
        <v>145</v>
      </c>
      <c r="AE1341" s="29" t="s">
        <v>19389</v>
      </c>
      <c r="AF1341" s="29" t="s">
        <v>19390</v>
      </c>
      <c r="AG1341" s="29">
        <v>-5</v>
      </c>
      <c r="AH1341" s="29" t="s">
        <v>19390</v>
      </c>
      <c r="AI1341" s="29" t="s">
        <v>19391</v>
      </c>
      <c r="AJ1341" s="29">
        <v>130</v>
      </c>
      <c r="AK1341" s="29" t="s">
        <v>19392</v>
      </c>
      <c r="AL1341" s="29" t="s">
        <v>19393</v>
      </c>
      <c r="AM1341" s="29">
        <v>3790</v>
      </c>
      <c r="AN1341" s="1">
        <f t="shared" si="72"/>
        <v>1</v>
      </c>
      <c r="AO1341" s="1">
        <f t="shared" si="73"/>
        <v>1</v>
      </c>
      <c r="AP1341" s="30">
        <f t="shared" si="74"/>
        <v>46297</v>
      </c>
      <c r="AQ1341" s="1" t="str">
        <f>IF(COUNTIF('同场线路Rotas do mesmo SC'!A:A,C1341)&gt;0,"Sim","Não")</f>
        <v>Não</v>
      </c>
      <c r="AR1341" s="1" t="str">
        <f>IF(COUNTIF(揽收业务网点!A:A,P1341)&gt;0,"Sim","Não")</f>
        <v>Sim</v>
      </c>
    </row>
    <row r="1342" spans="1:44">
      <c r="A1342" s="29" t="s">
        <v>19394</v>
      </c>
      <c r="B1342" s="29" t="s">
        <v>379</v>
      </c>
      <c r="C1342" s="29" t="s">
        <v>1269</v>
      </c>
      <c r="D1342" s="29" t="s">
        <v>381</v>
      </c>
      <c r="E1342" s="29" t="s">
        <v>382</v>
      </c>
      <c r="F1342" s="29" t="s">
        <v>847</v>
      </c>
      <c r="G1342" s="29">
        <v>303</v>
      </c>
      <c r="H1342" s="29" t="s">
        <v>1270</v>
      </c>
      <c r="I1342" s="29" t="s">
        <v>663</v>
      </c>
      <c r="J1342" s="29" t="s">
        <v>1271</v>
      </c>
      <c r="K1342" s="29" t="s">
        <v>387</v>
      </c>
      <c r="L1342" s="29" t="s">
        <v>1272</v>
      </c>
      <c r="M1342" s="29" t="s">
        <v>1273</v>
      </c>
      <c r="N1342" s="29" t="s">
        <v>1274</v>
      </c>
      <c r="O1342" s="29" t="s">
        <v>653</v>
      </c>
      <c r="P1342" s="29" t="s">
        <v>654</v>
      </c>
      <c r="Q1342" s="29" t="s">
        <v>11</v>
      </c>
      <c r="R1342" s="29" t="s">
        <v>19395</v>
      </c>
      <c r="S1342" s="29" t="s">
        <v>19396</v>
      </c>
      <c r="T1342" s="29" t="s">
        <v>19397</v>
      </c>
      <c r="U1342" s="29" t="s">
        <v>19398</v>
      </c>
      <c r="V1342" s="29">
        <v>175</v>
      </c>
      <c r="W1342" s="29" t="s">
        <v>396</v>
      </c>
      <c r="X1342" s="29" t="s">
        <v>19399</v>
      </c>
      <c r="Y1342" s="29" t="s">
        <v>15226</v>
      </c>
      <c r="Z1342" s="29" t="s">
        <v>19400</v>
      </c>
      <c r="AA1342" s="29" t="s">
        <v>19400</v>
      </c>
      <c r="AB1342" s="29" t="s">
        <v>1262</v>
      </c>
      <c r="AC1342" s="29" t="s">
        <v>1263</v>
      </c>
      <c r="AD1342" s="29" t="s">
        <v>118</v>
      </c>
      <c r="AE1342" s="29" t="s">
        <v>15821</v>
      </c>
      <c r="AF1342" s="29" t="s">
        <v>19401</v>
      </c>
      <c r="AG1342" s="29">
        <v>-42</v>
      </c>
      <c r="AH1342" s="29" t="s">
        <v>19401</v>
      </c>
      <c r="AI1342" s="29" t="s">
        <v>19402</v>
      </c>
      <c r="AJ1342" s="29">
        <v>6</v>
      </c>
      <c r="AK1342" s="29" t="s">
        <v>19403</v>
      </c>
      <c r="AL1342" s="29" t="s">
        <v>19404</v>
      </c>
      <c r="AM1342" s="29">
        <v>20</v>
      </c>
      <c r="AN1342" s="1">
        <f t="shared" si="72"/>
        <v>1</v>
      </c>
      <c r="AO1342" s="1">
        <f t="shared" si="73"/>
        <v>1</v>
      </c>
      <c r="AP1342" s="30">
        <f t="shared" si="74"/>
        <v>46298</v>
      </c>
      <c r="AQ1342" s="1" t="str">
        <f>IF(COUNTIF('同场线路Rotas do mesmo SC'!A:A,C1342)&gt;0,"Sim","Não")</f>
        <v>Não</v>
      </c>
      <c r="AR1342" s="1" t="str">
        <f>IF(COUNTIF(揽收业务网点!A:A,P1342)&gt;0,"Sim","Não")</f>
        <v>Não</v>
      </c>
    </row>
    <row r="1343" spans="1:44">
      <c r="A1343" s="29" t="s">
        <v>19405</v>
      </c>
      <c r="B1343" s="29" t="s">
        <v>379</v>
      </c>
      <c r="C1343" s="29" t="s">
        <v>7023</v>
      </c>
      <c r="D1343" s="29" t="s">
        <v>381</v>
      </c>
      <c r="E1343" s="29" t="s">
        <v>382</v>
      </c>
      <c r="F1343" s="29" t="s">
        <v>383</v>
      </c>
      <c r="G1343" s="29">
        <v>20</v>
      </c>
      <c r="H1343" s="29" t="s">
        <v>19406</v>
      </c>
      <c r="I1343" s="29" t="s">
        <v>2105</v>
      </c>
      <c r="J1343" s="29" t="s">
        <v>19407</v>
      </c>
      <c r="K1343" s="29" t="s">
        <v>387</v>
      </c>
      <c r="L1343" s="29" t="s">
        <v>19408</v>
      </c>
      <c r="M1343" s="29" t="s">
        <v>19407</v>
      </c>
      <c r="N1343" s="29" t="s">
        <v>19409</v>
      </c>
      <c r="O1343" s="29" t="s">
        <v>1807</v>
      </c>
      <c r="P1343" s="29" t="s">
        <v>1808</v>
      </c>
      <c r="Q1343" s="29" t="s">
        <v>2</v>
      </c>
      <c r="R1343" s="29" t="s">
        <v>19410</v>
      </c>
      <c r="S1343" s="29" t="s">
        <v>19411</v>
      </c>
      <c r="T1343" s="29" t="s">
        <v>19412</v>
      </c>
      <c r="U1343" s="29" t="s">
        <v>19413</v>
      </c>
      <c r="V1343" s="29">
        <v>34</v>
      </c>
      <c r="W1343" s="29" t="s">
        <v>396</v>
      </c>
      <c r="X1343" s="29" t="s">
        <v>19414</v>
      </c>
      <c r="Y1343" s="29" t="s">
        <v>4383</v>
      </c>
      <c r="Z1343" s="29" t="s">
        <v>19415</v>
      </c>
      <c r="AA1343" s="29" t="s">
        <v>19415</v>
      </c>
      <c r="AB1343" s="29" t="s">
        <v>7033</v>
      </c>
      <c r="AC1343" s="29" t="s">
        <v>7034</v>
      </c>
      <c r="AD1343" s="29" t="s">
        <v>2</v>
      </c>
      <c r="AE1343" s="29" t="s">
        <v>7271</v>
      </c>
      <c r="AF1343" s="29" t="s">
        <v>19416</v>
      </c>
      <c r="AG1343" s="29">
        <v>-24</v>
      </c>
      <c r="AH1343" s="29" t="s">
        <v>19416</v>
      </c>
      <c r="AI1343" s="29" t="s">
        <v>19417</v>
      </c>
      <c r="AJ1343" s="29">
        <v>113</v>
      </c>
      <c r="AK1343" s="29" t="s">
        <v>17504</v>
      </c>
      <c r="AL1343" s="29" t="s">
        <v>19418</v>
      </c>
      <c r="AM1343" s="29">
        <v>124</v>
      </c>
      <c r="AN1343" s="1">
        <f t="shared" si="72"/>
        <v>1</v>
      </c>
      <c r="AO1343" s="1">
        <f t="shared" si="73"/>
        <v>1</v>
      </c>
      <c r="AP1343" s="30">
        <f t="shared" si="74"/>
        <v>46297</v>
      </c>
      <c r="AQ1343" s="1" t="str">
        <f>IF(COUNTIF('同场线路Rotas do mesmo SC'!A:A,C1343)&gt;0,"Sim","Não")</f>
        <v>Não</v>
      </c>
      <c r="AR1343" s="1" t="str">
        <f>IF(COUNTIF(揽收业务网点!A:A,P1343)&gt;0,"Sim","Não")</f>
        <v>Não</v>
      </c>
    </row>
    <row r="1344" spans="1:44">
      <c r="A1344" s="29" t="s">
        <v>19419</v>
      </c>
      <c r="B1344" s="29" t="s">
        <v>379</v>
      </c>
      <c r="C1344" s="29" t="s">
        <v>7040</v>
      </c>
      <c r="D1344" s="29" t="s">
        <v>381</v>
      </c>
      <c r="E1344" s="29" t="s">
        <v>382</v>
      </c>
      <c r="F1344" s="29" t="s">
        <v>383</v>
      </c>
      <c r="G1344" s="29">
        <v>250</v>
      </c>
      <c r="H1344" s="29" t="s">
        <v>7041</v>
      </c>
      <c r="I1344" s="29" t="s">
        <v>385</v>
      </c>
      <c r="J1344" s="29" t="s">
        <v>3175</v>
      </c>
      <c r="K1344" s="29" t="s">
        <v>387</v>
      </c>
      <c r="L1344" s="29" t="s">
        <v>3176</v>
      </c>
      <c r="M1344" s="29" t="s">
        <v>7042</v>
      </c>
      <c r="N1344" s="29" t="s">
        <v>7043</v>
      </c>
      <c r="O1344" s="29" t="s">
        <v>1816</v>
      </c>
      <c r="P1344" s="29" t="s">
        <v>3</v>
      </c>
      <c r="Q1344" s="29" t="s">
        <v>2</v>
      </c>
      <c r="R1344" s="29" t="s">
        <v>18512</v>
      </c>
      <c r="S1344" s="29" t="s">
        <v>19420</v>
      </c>
      <c r="T1344" s="29" t="s">
        <v>19421</v>
      </c>
      <c r="U1344" s="29" t="s">
        <v>19422</v>
      </c>
      <c r="V1344" s="29">
        <v>16</v>
      </c>
      <c r="W1344" s="29" t="s">
        <v>396</v>
      </c>
      <c r="X1344" s="29" t="s">
        <v>19423</v>
      </c>
      <c r="Y1344" s="29" t="s">
        <v>15183</v>
      </c>
      <c r="Z1344" s="29" t="s">
        <v>19424</v>
      </c>
      <c r="AA1344" s="29" t="s">
        <v>19424</v>
      </c>
      <c r="AB1344" s="29" t="s">
        <v>7050</v>
      </c>
      <c r="AC1344" s="29" t="s">
        <v>7051</v>
      </c>
      <c r="AD1344" s="29" t="s">
        <v>2</v>
      </c>
      <c r="AE1344" s="29" t="s">
        <v>16128</v>
      </c>
      <c r="AF1344" s="29" t="s">
        <v>19425</v>
      </c>
      <c r="AG1344" s="29">
        <v>-274</v>
      </c>
      <c r="AH1344" s="29" t="s">
        <v>19425</v>
      </c>
      <c r="AI1344" s="29" t="s">
        <v>19426</v>
      </c>
      <c r="AJ1344" s="29">
        <v>111</v>
      </c>
      <c r="AK1344" s="29" t="s">
        <v>19427</v>
      </c>
      <c r="AL1344" s="29" t="s">
        <v>19428</v>
      </c>
      <c r="AM1344" s="29">
        <v>105</v>
      </c>
      <c r="AN1344" s="1">
        <f t="shared" si="72"/>
        <v>1</v>
      </c>
      <c r="AO1344" s="1">
        <f t="shared" si="73"/>
        <v>1</v>
      </c>
      <c r="AP1344" s="30">
        <f t="shared" si="74"/>
        <v>46297</v>
      </c>
      <c r="AQ1344" s="1" t="str">
        <f>IF(COUNTIF('同场线路Rotas do mesmo SC'!A:A,C1344)&gt;0,"Sim","Não")</f>
        <v>Não</v>
      </c>
      <c r="AR1344" s="1" t="str">
        <f>IF(COUNTIF(揽收业务网点!A:A,P1344)&gt;0,"Sim","Não")</f>
        <v>Sim</v>
      </c>
    </row>
    <row r="1345" spans="1:44">
      <c r="A1345" s="29" t="s">
        <v>19419</v>
      </c>
      <c r="B1345" s="29" t="s">
        <v>379</v>
      </c>
      <c r="C1345" s="29" t="s">
        <v>7040</v>
      </c>
      <c r="D1345" s="29" t="s">
        <v>381</v>
      </c>
      <c r="E1345" s="29" t="s">
        <v>382</v>
      </c>
      <c r="F1345" s="29" t="s">
        <v>383</v>
      </c>
      <c r="G1345" s="29">
        <v>45</v>
      </c>
      <c r="H1345" s="29" t="s">
        <v>7041</v>
      </c>
      <c r="I1345" s="29" t="s">
        <v>385</v>
      </c>
      <c r="J1345" s="29" t="s">
        <v>3175</v>
      </c>
      <c r="K1345" s="29" t="s">
        <v>387</v>
      </c>
      <c r="L1345" s="29" t="s">
        <v>3176</v>
      </c>
      <c r="M1345" s="29" t="s">
        <v>7042</v>
      </c>
      <c r="N1345" s="29" t="s">
        <v>7043</v>
      </c>
      <c r="O1345" s="29" t="s">
        <v>7050</v>
      </c>
      <c r="P1345" s="29" t="s">
        <v>7051</v>
      </c>
      <c r="Q1345" s="29" t="s">
        <v>2</v>
      </c>
      <c r="R1345" s="29" t="s">
        <v>829</v>
      </c>
      <c r="S1345" s="29" t="s">
        <v>829</v>
      </c>
      <c r="T1345" s="29" t="s">
        <v>19429</v>
      </c>
      <c r="U1345" s="29" t="s">
        <v>19429</v>
      </c>
      <c r="V1345" s="29">
        <v>0</v>
      </c>
      <c r="W1345" s="29" t="s">
        <v>396</v>
      </c>
      <c r="X1345" s="29" t="s">
        <v>19430</v>
      </c>
      <c r="Y1345" s="29" t="s">
        <v>16624</v>
      </c>
      <c r="Z1345" s="29" t="s">
        <v>19431</v>
      </c>
      <c r="AA1345" s="29" t="s">
        <v>19431</v>
      </c>
      <c r="AB1345" s="29" t="s">
        <v>7061</v>
      </c>
      <c r="AC1345" s="29" t="s">
        <v>7062</v>
      </c>
      <c r="AD1345" s="29" t="s">
        <v>2</v>
      </c>
      <c r="AE1345" s="29" t="s">
        <v>18756</v>
      </c>
      <c r="AF1345" s="29" t="s">
        <v>19432</v>
      </c>
      <c r="AG1345" s="29">
        <v>-300</v>
      </c>
      <c r="AH1345" s="29" t="s">
        <v>19432</v>
      </c>
      <c r="AI1345" s="29" t="s">
        <v>19433</v>
      </c>
      <c r="AJ1345" s="29">
        <v>11</v>
      </c>
      <c r="AK1345" s="29" t="s">
        <v>19434</v>
      </c>
      <c r="AL1345" s="29" t="s">
        <v>19435</v>
      </c>
      <c r="AM1345" s="29">
        <v>139</v>
      </c>
      <c r="AN1345" s="1">
        <f t="shared" si="72"/>
        <v>1</v>
      </c>
      <c r="AO1345" s="1">
        <f t="shared" si="73"/>
        <v>1</v>
      </c>
      <c r="AP1345" s="30">
        <f t="shared" si="74"/>
        <v>46297</v>
      </c>
      <c r="AQ1345" s="1" t="str">
        <f>IF(COUNTIF('同场线路Rotas do mesmo SC'!A:A,C1345)&gt;0,"Sim","Não")</f>
        <v>Não</v>
      </c>
      <c r="AR1345" s="1" t="str">
        <f>IF(COUNTIF(揽收业务网点!A:A,P1345)&gt;0,"Sim","Não")</f>
        <v>Não</v>
      </c>
    </row>
    <row r="1346" spans="1:44">
      <c r="A1346" s="29" t="s">
        <v>19436</v>
      </c>
      <c r="B1346" s="29" t="s">
        <v>379</v>
      </c>
      <c r="C1346" s="29" t="s">
        <v>7068</v>
      </c>
      <c r="D1346" s="29" t="s">
        <v>381</v>
      </c>
      <c r="E1346" s="29" t="s">
        <v>382</v>
      </c>
      <c r="F1346" s="29" t="s">
        <v>383</v>
      </c>
      <c r="G1346" s="29">
        <v>40</v>
      </c>
      <c r="H1346" s="29" t="s">
        <v>7069</v>
      </c>
      <c r="I1346" s="29" t="s">
        <v>385</v>
      </c>
      <c r="J1346" s="29" t="s">
        <v>7070</v>
      </c>
      <c r="K1346" s="29" t="s">
        <v>387</v>
      </c>
      <c r="L1346" s="29" t="s">
        <v>7071</v>
      </c>
      <c r="M1346" s="29" t="s">
        <v>7072</v>
      </c>
      <c r="N1346" s="29" t="s">
        <v>7073</v>
      </c>
      <c r="O1346" s="29" t="s">
        <v>1435</v>
      </c>
      <c r="P1346" s="29" t="s">
        <v>1436</v>
      </c>
      <c r="Q1346" s="29" t="s">
        <v>5</v>
      </c>
      <c r="R1346" s="29" t="s">
        <v>19437</v>
      </c>
      <c r="S1346" s="29" t="s">
        <v>19437</v>
      </c>
      <c r="T1346" s="29" t="s">
        <v>19438</v>
      </c>
      <c r="U1346" s="29" t="s">
        <v>19439</v>
      </c>
      <c r="V1346" s="29">
        <v>1</v>
      </c>
      <c r="W1346" s="29" t="s">
        <v>396</v>
      </c>
      <c r="X1346" s="29" t="s">
        <v>19440</v>
      </c>
      <c r="Y1346" s="29" t="s">
        <v>4385</v>
      </c>
      <c r="Z1346" s="29" t="s">
        <v>19441</v>
      </c>
      <c r="AA1346" s="29" t="s">
        <v>19441</v>
      </c>
      <c r="AB1346" s="29" t="s">
        <v>7079</v>
      </c>
      <c r="AC1346" s="29" t="s">
        <v>7080</v>
      </c>
      <c r="AD1346" s="29" t="s">
        <v>5</v>
      </c>
      <c r="AE1346" s="29" t="s">
        <v>15985</v>
      </c>
      <c r="AF1346" s="29" t="s">
        <v>19442</v>
      </c>
      <c r="AG1346" s="29">
        <v>-245</v>
      </c>
      <c r="AH1346" s="29" t="s">
        <v>19442</v>
      </c>
      <c r="AI1346" s="29" t="s">
        <v>18266</v>
      </c>
      <c r="AJ1346" s="29">
        <v>102</v>
      </c>
      <c r="AK1346" s="29" t="s">
        <v>19443</v>
      </c>
      <c r="AL1346" s="29" t="s">
        <v>19444</v>
      </c>
      <c r="AM1346" s="29">
        <v>240</v>
      </c>
      <c r="AN1346" s="1">
        <f t="shared" si="72"/>
        <v>1</v>
      </c>
      <c r="AO1346" s="1">
        <f t="shared" si="73"/>
        <v>1</v>
      </c>
      <c r="AP1346" s="30">
        <f t="shared" si="74"/>
        <v>46297</v>
      </c>
      <c r="AQ1346" s="1" t="str">
        <f>IF(COUNTIF('同场线路Rotas do mesmo SC'!A:A,C1346)&gt;0,"Sim","Não")</f>
        <v>Não</v>
      </c>
      <c r="AR1346" s="1" t="str">
        <f>IF(COUNTIF(揽收业务网点!A:A,P1346)&gt;0,"Sim","Não")</f>
        <v>Não</v>
      </c>
    </row>
    <row r="1347" spans="1:44">
      <c r="A1347" s="29" t="s">
        <v>19445</v>
      </c>
      <c r="B1347" s="29" t="s">
        <v>379</v>
      </c>
      <c r="C1347" s="29" t="s">
        <v>7085</v>
      </c>
      <c r="D1347" s="29" t="s">
        <v>381</v>
      </c>
      <c r="E1347" s="29" t="s">
        <v>382</v>
      </c>
      <c r="F1347" s="29" t="s">
        <v>811</v>
      </c>
      <c r="G1347" s="29">
        <v>36</v>
      </c>
      <c r="H1347" s="29" t="s">
        <v>4238</v>
      </c>
      <c r="I1347" s="29" t="s">
        <v>868</v>
      </c>
      <c r="J1347" s="29" t="s">
        <v>4239</v>
      </c>
      <c r="K1347" s="29" t="s">
        <v>387</v>
      </c>
      <c r="L1347" s="29" t="s">
        <v>4240</v>
      </c>
      <c r="M1347" s="29" t="s">
        <v>4241</v>
      </c>
      <c r="N1347" s="29" t="s">
        <v>4242</v>
      </c>
      <c r="O1347" s="29" t="s">
        <v>653</v>
      </c>
      <c r="P1347" s="29" t="s">
        <v>654</v>
      </c>
      <c r="Q1347" s="29" t="s">
        <v>11</v>
      </c>
      <c r="R1347" s="29" t="s">
        <v>19446</v>
      </c>
      <c r="S1347" s="29" t="s">
        <v>19447</v>
      </c>
      <c r="T1347" s="29" t="s">
        <v>19448</v>
      </c>
      <c r="U1347" s="29" t="s">
        <v>19449</v>
      </c>
      <c r="V1347" s="29">
        <v>127</v>
      </c>
      <c r="W1347" s="29" t="s">
        <v>396</v>
      </c>
      <c r="X1347" s="29" t="s">
        <v>19450</v>
      </c>
      <c r="Y1347" s="29" t="s">
        <v>725</v>
      </c>
      <c r="Z1347" s="29" t="s">
        <v>19451</v>
      </c>
      <c r="AA1347" s="29" t="s">
        <v>19451</v>
      </c>
      <c r="AB1347" s="29" t="s">
        <v>3625</v>
      </c>
      <c r="AC1347" s="29" t="s">
        <v>58</v>
      </c>
      <c r="AD1347" s="29" t="s">
        <v>11</v>
      </c>
      <c r="AE1347" s="29" t="s">
        <v>1541</v>
      </c>
      <c r="AF1347" s="29" t="s">
        <v>19452</v>
      </c>
      <c r="AG1347" s="29">
        <v>-48</v>
      </c>
      <c r="AH1347" s="29" t="s">
        <v>19452</v>
      </c>
      <c r="AI1347" s="29" t="s">
        <v>19453</v>
      </c>
      <c r="AJ1347" s="29">
        <v>8</v>
      </c>
      <c r="AK1347" s="29" t="s">
        <v>19454</v>
      </c>
      <c r="AL1347" s="29" t="s">
        <v>19455</v>
      </c>
      <c r="AM1347" s="29">
        <v>33</v>
      </c>
      <c r="AN1347" s="1">
        <f t="shared" si="72"/>
        <v>1</v>
      </c>
      <c r="AO1347" s="1">
        <f t="shared" si="73"/>
        <v>1</v>
      </c>
      <c r="AP1347" s="30">
        <f t="shared" si="74"/>
        <v>46297</v>
      </c>
      <c r="AQ1347" s="1" t="str">
        <f>IF(COUNTIF('同场线路Rotas do mesmo SC'!A:A,C1347)&gt;0,"Sim","Não")</f>
        <v>Não</v>
      </c>
      <c r="AR1347" s="1" t="str">
        <f>IF(COUNTIF(揽收业务网点!A:A,P1347)&gt;0,"Sim","Não")</f>
        <v>Não</v>
      </c>
    </row>
    <row r="1348" spans="1:44">
      <c r="A1348" s="29" t="s">
        <v>19456</v>
      </c>
      <c r="B1348" s="29" t="s">
        <v>379</v>
      </c>
      <c r="C1348" s="29" t="s">
        <v>7096</v>
      </c>
      <c r="D1348" s="29" t="s">
        <v>381</v>
      </c>
      <c r="E1348" s="29" t="s">
        <v>382</v>
      </c>
      <c r="F1348" s="29" t="s">
        <v>732</v>
      </c>
      <c r="G1348" s="29">
        <v>31</v>
      </c>
      <c r="H1348" s="29" t="s">
        <v>7097</v>
      </c>
      <c r="I1348" s="29" t="s">
        <v>868</v>
      </c>
      <c r="J1348" s="29" t="s">
        <v>4239</v>
      </c>
      <c r="K1348" s="29" t="s">
        <v>387</v>
      </c>
      <c r="L1348" s="29" t="s">
        <v>4240</v>
      </c>
      <c r="M1348" s="29" t="s">
        <v>7098</v>
      </c>
      <c r="N1348" s="29" t="s">
        <v>7099</v>
      </c>
      <c r="O1348" s="29" t="s">
        <v>653</v>
      </c>
      <c r="P1348" s="29" t="s">
        <v>654</v>
      </c>
      <c r="Q1348" s="29" t="s">
        <v>11</v>
      </c>
      <c r="R1348" s="29" t="s">
        <v>19457</v>
      </c>
      <c r="S1348" s="29" t="s">
        <v>624</v>
      </c>
      <c r="T1348" s="29" t="s">
        <v>19458</v>
      </c>
      <c r="U1348" s="29" t="s">
        <v>19459</v>
      </c>
      <c r="V1348" s="29">
        <v>385</v>
      </c>
      <c r="W1348" s="29" t="s">
        <v>396</v>
      </c>
      <c r="X1348" s="29"/>
      <c r="Y1348" s="29" t="s">
        <v>725</v>
      </c>
      <c r="Z1348" s="29" t="s">
        <v>19460</v>
      </c>
      <c r="AA1348" s="29" t="s">
        <v>19460</v>
      </c>
      <c r="AB1348" s="29" t="s">
        <v>6331</v>
      </c>
      <c r="AC1348" s="29" t="s">
        <v>6332</v>
      </c>
      <c r="AD1348" s="29" t="s">
        <v>11</v>
      </c>
      <c r="AE1348" s="29" t="s">
        <v>15185</v>
      </c>
      <c r="AF1348" s="29" t="s">
        <v>19461</v>
      </c>
      <c r="AG1348" s="29">
        <v>987</v>
      </c>
      <c r="AH1348" s="29" t="s">
        <v>19461</v>
      </c>
      <c r="AI1348" s="29" t="s">
        <v>19462</v>
      </c>
      <c r="AJ1348" s="29">
        <v>-973</v>
      </c>
      <c r="AK1348" s="29" t="s">
        <v>19463</v>
      </c>
      <c r="AL1348" s="29" t="s">
        <v>19464</v>
      </c>
      <c r="AM1348" s="29">
        <v>31</v>
      </c>
      <c r="AN1348" s="1">
        <f t="shared" si="72"/>
        <v>0</v>
      </c>
      <c r="AO1348" s="1">
        <f t="shared" si="73"/>
        <v>1</v>
      </c>
      <c r="AP1348" s="30">
        <f t="shared" si="74"/>
        <v>46297</v>
      </c>
      <c r="AQ1348" s="1" t="str">
        <f>IF(COUNTIF('同场线路Rotas do mesmo SC'!A:A,C1348)&gt;0,"Sim","Não")</f>
        <v>Não</v>
      </c>
      <c r="AR1348" s="1" t="str">
        <f>IF(COUNTIF(揽收业务网点!A:A,P1348)&gt;0,"Sim","Não")</f>
        <v>Não</v>
      </c>
    </row>
    <row r="1349" spans="1:44">
      <c r="A1349" s="29" t="s">
        <v>19465</v>
      </c>
      <c r="B1349" s="29" t="s">
        <v>379</v>
      </c>
      <c r="C1349" s="29" t="s">
        <v>7110</v>
      </c>
      <c r="D1349" s="29" t="s">
        <v>381</v>
      </c>
      <c r="E1349" s="29" t="s">
        <v>382</v>
      </c>
      <c r="F1349" s="29" t="s">
        <v>383</v>
      </c>
      <c r="G1349" s="29">
        <v>15</v>
      </c>
      <c r="H1349" s="29" t="s">
        <v>6574</v>
      </c>
      <c r="I1349" s="29" t="s">
        <v>702</v>
      </c>
      <c r="J1349" s="29" t="s">
        <v>6575</v>
      </c>
      <c r="K1349" s="29" t="s">
        <v>387</v>
      </c>
      <c r="L1349" s="29" t="s">
        <v>6576</v>
      </c>
      <c r="M1349" s="29" t="s">
        <v>6575</v>
      </c>
      <c r="N1349" s="29" t="s">
        <v>6577</v>
      </c>
      <c r="O1349" s="29" t="s">
        <v>2499</v>
      </c>
      <c r="P1349" s="29" t="s">
        <v>2500</v>
      </c>
      <c r="Q1349" s="29" t="s">
        <v>2</v>
      </c>
      <c r="R1349" s="29" t="s">
        <v>15679</v>
      </c>
      <c r="S1349" s="29" t="s">
        <v>19466</v>
      </c>
      <c r="T1349" s="29" t="s">
        <v>19467</v>
      </c>
      <c r="U1349" s="29" t="s">
        <v>19468</v>
      </c>
      <c r="V1349" s="29">
        <v>456</v>
      </c>
      <c r="W1349" s="29" t="s">
        <v>396</v>
      </c>
      <c r="X1349" s="29" t="s">
        <v>19469</v>
      </c>
      <c r="Y1349" s="29" t="s">
        <v>7273</v>
      </c>
      <c r="Z1349" s="29" t="s">
        <v>19470</v>
      </c>
      <c r="AA1349" s="29" t="s">
        <v>19470</v>
      </c>
      <c r="AB1349" s="29" t="s">
        <v>7119</v>
      </c>
      <c r="AC1349" s="29" t="s">
        <v>7120</v>
      </c>
      <c r="AD1349" s="29" t="s">
        <v>2</v>
      </c>
      <c r="AE1349" s="29" t="s">
        <v>4385</v>
      </c>
      <c r="AF1349" s="29" t="s">
        <v>19471</v>
      </c>
      <c r="AG1349" s="29">
        <v>-74</v>
      </c>
      <c r="AH1349" s="29" t="s">
        <v>19471</v>
      </c>
      <c r="AI1349" s="29" t="s">
        <v>19472</v>
      </c>
      <c r="AJ1349" s="29">
        <v>109</v>
      </c>
      <c r="AK1349" s="29" t="s">
        <v>19473</v>
      </c>
      <c r="AL1349" s="29" t="s">
        <v>19474</v>
      </c>
      <c r="AM1349" s="29">
        <v>368</v>
      </c>
      <c r="AN1349" s="1">
        <f t="shared" si="72"/>
        <v>1</v>
      </c>
      <c r="AO1349" s="1">
        <f t="shared" si="73"/>
        <v>1</v>
      </c>
      <c r="AP1349" s="30">
        <f t="shared" si="74"/>
        <v>46297</v>
      </c>
      <c r="AQ1349" s="1" t="str">
        <f>IF(COUNTIF('同场线路Rotas do mesmo SC'!A:A,C1349)&gt;0,"Sim","Não")</f>
        <v>Não</v>
      </c>
      <c r="AR1349" s="1" t="str">
        <f>IF(COUNTIF(揽收业务网点!A:A,P1349)&gt;0,"Sim","Não")</f>
        <v>Não</v>
      </c>
    </row>
    <row r="1350" spans="1:44">
      <c r="A1350" s="29" t="s">
        <v>19475</v>
      </c>
      <c r="B1350" s="29" t="s">
        <v>379</v>
      </c>
      <c r="C1350" s="29" t="s">
        <v>7126</v>
      </c>
      <c r="D1350" s="29" t="s">
        <v>381</v>
      </c>
      <c r="E1350" s="29" t="s">
        <v>382</v>
      </c>
      <c r="F1350" s="29" t="s">
        <v>383</v>
      </c>
      <c r="G1350" s="29">
        <v>137</v>
      </c>
      <c r="H1350" s="29" t="s">
        <v>9504</v>
      </c>
      <c r="I1350" s="29" t="s">
        <v>385</v>
      </c>
      <c r="J1350" s="29" t="s">
        <v>1979</v>
      </c>
      <c r="K1350" s="29" t="s">
        <v>411</v>
      </c>
      <c r="L1350" s="29" t="s">
        <v>1980</v>
      </c>
      <c r="M1350" s="29" t="s">
        <v>9505</v>
      </c>
      <c r="N1350" s="29" t="s">
        <v>9506</v>
      </c>
      <c r="O1350" s="29" t="s">
        <v>653</v>
      </c>
      <c r="P1350" s="29" t="s">
        <v>654</v>
      </c>
      <c r="Q1350" s="29" t="s">
        <v>11</v>
      </c>
      <c r="R1350" s="29" t="s">
        <v>19476</v>
      </c>
      <c r="S1350" s="29" t="s">
        <v>19477</v>
      </c>
      <c r="T1350" s="29" t="s">
        <v>2058</v>
      </c>
      <c r="U1350" s="29" t="s">
        <v>19478</v>
      </c>
      <c r="V1350" s="29">
        <v>1383</v>
      </c>
      <c r="W1350" s="29" t="s">
        <v>896</v>
      </c>
      <c r="X1350" s="29" t="s">
        <v>19479</v>
      </c>
      <c r="Y1350" s="29" t="s">
        <v>5753</v>
      </c>
      <c r="Z1350" s="29" t="s">
        <v>19480</v>
      </c>
      <c r="AA1350" s="29" t="s">
        <v>19480</v>
      </c>
      <c r="AB1350" s="29" t="s">
        <v>7136</v>
      </c>
      <c r="AC1350" s="29" t="s">
        <v>63</v>
      </c>
      <c r="AD1350" s="29" t="s">
        <v>11</v>
      </c>
      <c r="AE1350" s="29" t="s">
        <v>4383</v>
      </c>
      <c r="AF1350" s="29" t="s">
        <v>18762</v>
      </c>
      <c r="AG1350" s="29">
        <v>-17</v>
      </c>
      <c r="AH1350" s="29" t="s">
        <v>18762</v>
      </c>
      <c r="AI1350" s="29" t="s">
        <v>16045</v>
      </c>
      <c r="AJ1350" s="29">
        <v>133</v>
      </c>
      <c r="AK1350" s="29" t="s">
        <v>19481</v>
      </c>
      <c r="AL1350" s="29" t="s">
        <v>19482</v>
      </c>
      <c r="AM1350" s="29">
        <v>139</v>
      </c>
      <c r="AN1350" s="1">
        <f t="shared" si="72"/>
        <v>1</v>
      </c>
      <c r="AO1350" s="1">
        <f t="shared" si="73"/>
        <v>1</v>
      </c>
      <c r="AP1350" s="30">
        <f t="shared" si="74"/>
        <v>46297</v>
      </c>
      <c r="AQ1350" s="1" t="str">
        <f>IF(COUNTIF('同场线路Rotas do mesmo SC'!A:A,C1350)&gt;0,"Sim","Não")</f>
        <v>Não</v>
      </c>
      <c r="AR1350" s="1" t="str">
        <f>IF(COUNTIF(揽收业务网点!A:A,P1350)&gt;0,"Sim","Não")</f>
        <v>Não</v>
      </c>
    </row>
    <row r="1351" spans="1:44">
      <c r="A1351" s="29" t="s">
        <v>19483</v>
      </c>
      <c r="B1351" s="29" t="s">
        <v>379</v>
      </c>
      <c r="C1351" s="29" t="s">
        <v>7142</v>
      </c>
      <c r="D1351" s="29" t="s">
        <v>381</v>
      </c>
      <c r="E1351" s="29" t="s">
        <v>382</v>
      </c>
      <c r="F1351" s="29" t="s">
        <v>383</v>
      </c>
      <c r="G1351" s="29">
        <v>73</v>
      </c>
      <c r="H1351" s="29" t="s">
        <v>7143</v>
      </c>
      <c r="I1351" s="29" t="s">
        <v>385</v>
      </c>
      <c r="J1351" s="29" t="s">
        <v>7144</v>
      </c>
      <c r="K1351" s="29" t="s">
        <v>387</v>
      </c>
      <c r="L1351" s="29" t="s">
        <v>7145</v>
      </c>
      <c r="M1351" s="29" t="s">
        <v>7146</v>
      </c>
      <c r="N1351" s="29" t="s">
        <v>7147</v>
      </c>
      <c r="O1351" s="29" t="s">
        <v>2891</v>
      </c>
      <c r="P1351" s="29" t="s">
        <v>2892</v>
      </c>
      <c r="Q1351" s="29" t="s">
        <v>94</v>
      </c>
      <c r="R1351" s="29" t="s">
        <v>19484</v>
      </c>
      <c r="S1351" s="29" t="s">
        <v>19484</v>
      </c>
      <c r="T1351" s="29" t="s">
        <v>19485</v>
      </c>
      <c r="U1351" s="29" t="s">
        <v>19486</v>
      </c>
      <c r="V1351" s="29">
        <v>37</v>
      </c>
      <c r="W1351" s="29" t="s">
        <v>396</v>
      </c>
      <c r="X1351" s="29" t="s">
        <v>19487</v>
      </c>
      <c r="Y1351" s="29" t="s">
        <v>504</v>
      </c>
      <c r="Z1351" s="29" t="s">
        <v>19488</v>
      </c>
      <c r="AA1351" s="29" t="s">
        <v>19488</v>
      </c>
      <c r="AB1351" s="29" t="s">
        <v>7152</v>
      </c>
      <c r="AC1351" s="29" t="s">
        <v>7153</v>
      </c>
      <c r="AD1351" s="29" t="s">
        <v>94</v>
      </c>
      <c r="AE1351" s="29" t="s">
        <v>19489</v>
      </c>
      <c r="AF1351" s="29"/>
      <c r="AG1351" s="29"/>
      <c r="AH1351" s="29"/>
      <c r="AI1351" s="29" t="s">
        <v>19490</v>
      </c>
      <c r="AJ1351" s="29"/>
      <c r="AK1351" s="29" t="s">
        <v>19491</v>
      </c>
      <c r="AL1351" s="29" t="s">
        <v>19492</v>
      </c>
      <c r="AM1351" s="29">
        <v>131</v>
      </c>
      <c r="AN1351" s="1">
        <f t="shared" si="72"/>
        <v>1</v>
      </c>
      <c r="AO1351" s="1">
        <f t="shared" si="73"/>
        <v>1</v>
      </c>
      <c r="AP1351" s="30">
        <f t="shared" si="74"/>
        <v>46297</v>
      </c>
      <c r="AQ1351" s="1" t="str">
        <f>IF(COUNTIF('同场线路Rotas do mesmo SC'!A:A,C1351)&gt;0,"Sim","Não")</f>
        <v>Não</v>
      </c>
      <c r="AR1351" s="1" t="str">
        <f>IF(COUNTIF(揽收业务网点!A:A,P1351)&gt;0,"Sim","Não")</f>
        <v>Não</v>
      </c>
    </row>
    <row r="1352" spans="1:44">
      <c r="A1352" s="29" t="s">
        <v>19493</v>
      </c>
      <c r="B1352" s="29" t="s">
        <v>379</v>
      </c>
      <c r="C1352" s="29" t="s">
        <v>7159</v>
      </c>
      <c r="D1352" s="29" t="s">
        <v>381</v>
      </c>
      <c r="E1352" s="29" t="s">
        <v>382</v>
      </c>
      <c r="F1352" s="29" t="s">
        <v>732</v>
      </c>
      <c r="G1352" s="29">
        <v>45</v>
      </c>
      <c r="H1352" s="29" t="s">
        <v>7160</v>
      </c>
      <c r="I1352" s="29" t="s">
        <v>868</v>
      </c>
      <c r="J1352" s="29" t="s">
        <v>5427</v>
      </c>
      <c r="K1352" s="29" t="s">
        <v>387</v>
      </c>
      <c r="L1352" s="29" t="s">
        <v>5428</v>
      </c>
      <c r="M1352" s="29" t="s">
        <v>19494</v>
      </c>
      <c r="N1352" s="29" t="s">
        <v>19495</v>
      </c>
      <c r="O1352" s="29" t="s">
        <v>1111</v>
      </c>
      <c r="P1352" s="29" t="s">
        <v>1112</v>
      </c>
      <c r="Q1352" s="29" t="s">
        <v>168</v>
      </c>
      <c r="R1352" s="29" t="s">
        <v>19496</v>
      </c>
      <c r="S1352" s="29" t="s">
        <v>4360</v>
      </c>
      <c r="T1352" s="29" t="s">
        <v>19497</v>
      </c>
      <c r="U1352" s="29" t="s">
        <v>19498</v>
      </c>
      <c r="V1352" s="29">
        <v>46</v>
      </c>
      <c r="W1352" s="29" t="s">
        <v>396</v>
      </c>
      <c r="X1352" s="29" t="s">
        <v>18565</v>
      </c>
      <c r="Y1352" s="29" t="s">
        <v>15684</v>
      </c>
      <c r="Z1352" s="29" t="s">
        <v>19499</v>
      </c>
      <c r="AA1352" s="29" t="s">
        <v>19499</v>
      </c>
      <c r="AB1352" s="29" t="s">
        <v>7169</v>
      </c>
      <c r="AC1352" s="29" t="s">
        <v>7170</v>
      </c>
      <c r="AD1352" s="29" t="s">
        <v>168</v>
      </c>
      <c r="AE1352" s="29" t="s">
        <v>19500</v>
      </c>
      <c r="AF1352" s="29" t="s">
        <v>19501</v>
      </c>
      <c r="AG1352" s="29">
        <v>-72</v>
      </c>
      <c r="AH1352" s="29" t="s">
        <v>19501</v>
      </c>
      <c r="AI1352" s="29" t="s">
        <v>19502</v>
      </c>
      <c r="AJ1352" s="29">
        <v>43</v>
      </c>
      <c r="AK1352" s="29" t="s">
        <v>19503</v>
      </c>
      <c r="AL1352" s="29" t="s">
        <v>19504</v>
      </c>
      <c r="AM1352" s="29">
        <v>291</v>
      </c>
      <c r="AN1352" s="1">
        <f t="shared" si="72"/>
        <v>1</v>
      </c>
      <c r="AO1352" s="1">
        <f t="shared" si="73"/>
        <v>1</v>
      </c>
      <c r="AP1352" s="30">
        <f t="shared" si="74"/>
        <v>46297</v>
      </c>
      <c r="AQ1352" s="1" t="str">
        <f>IF(COUNTIF('同场线路Rotas do mesmo SC'!A:A,C1352)&gt;0,"Sim","Não")</f>
        <v>Não</v>
      </c>
      <c r="AR1352" s="1" t="str">
        <f>IF(COUNTIF(揽收业务网点!A:A,P1352)&gt;0,"Sim","Não")</f>
        <v>Não</v>
      </c>
    </row>
    <row r="1353" spans="1:44">
      <c r="A1353" s="29" t="s">
        <v>19505</v>
      </c>
      <c r="B1353" s="29" t="s">
        <v>379</v>
      </c>
      <c r="C1353" s="29" t="s">
        <v>7177</v>
      </c>
      <c r="D1353" s="29" t="s">
        <v>381</v>
      </c>
      <c r="E1353" s="29" t="s">
        <v>640</v>
      </c>
      <c r="F1353" s="29" t="s">
        <v>732</v>
      </c>
      <c r="G1353" s="29">
        <v>7</v>
      </c>
      <c r="H1353" s="29" t="s">
        <v>14160</v>
      </c>
      <c r="I1353" s="29" t="s">
        <v>409</v>
      </c>
      <c r="J1353" s="29" t="s">
        <v>7179</v>
      </c>
      <c r="K1353" s="29" t="s">
        <v>387</v>
      </c>
      <c r="L1353" s="29" t="s">
        <v>7180</v>
      </c>
      <c r="M1353" s="29" t="s">
        <v>14161</v>
      </c>
      <c r="N1353" s="29" t="s">
        <v>14162</v>
      </c>
      <c r="O1353" s="29" t="s">
        <v>7183</v>
      </c>
      <c r="P1353" s="29" t="s">
        <v>108</v>
      </c>
      <c r="Q1353" s="29" t="s">
        <v>94</v>
      </c>
      <c r="R1353" s="29" t="s">
        <v>19506</v>
      </c>
      <c r="S1353" s="29" t="s">
        <v>19506</v>
      </c>
      <c r="T1353" s="29" t="s">
        <v>19507</v>
      </c>
      <c r="U1353" s="29" t="s">
        <v>19508</v>
      </c>
      <c r="V1353" s="29">
        <v>398</v>
      </c>
      <c r="W1353" s="29" t="s">
        <v>396</v>
      </c>
      <c r="X1353" s="29" t="s">
        <v>19509</v>
      </c>
      <c r="Y1353" s="29" t="s">
        <v>15415</v>
      </c>
      <c r="Z1353" s="29" t="s">
        <v>19510</v>
      </c>
      <c r="AA1353" s="29" t="s">
        <v>19510</v>
      </c>
      <c r="AB1353" s="29" t="s">
        <v>601</v>
      </c>
      <c r="AC1353" s="29" t="s">
        <v>602</v>
      </c>
      <c r="AD1353" s="29" t="s">
        <v>94</v>
      </c>
      <c r="AE1353" s="29" t="s">
        <v>19511</v>
      </c>
      <c r="AF1353" s="29" t="s">
        <v>19512</v>
      </c>
      <c r="AG1353" s="29">
        <v>-184</v>
      </c>
      <c r="AH1353" s="29" t="s">
        <v>19512</v>
      </c>
      <c r="AI1353" s="29" t="s">
        <v>19513</v>
      </c>
      <c r="AJ1353" s="29">
        <v>131</v>
      </c>
      <c r="AK1353" s="29" t="s">
        <v>19514</v>
      </c>
      <c r="AL1353" s="29" t="s">
        <v>19515</v>
      </c>
      <c r="AM1353" s="29">
        <v>381</v>
      </c>
      <c r="AN1353" s="1">
        <f t="shared" si="72"/>
        <v>1</v>
      </c>
      <c r="AO1353" s="1">
        <f t="shared" si="73"/>
        <v>1</v>
      </c>
      <c r="AP1353" s="30">
        <f t="shared" si="74"/>
        <v>46297</v>
      </c>
      <c r="AQ1353" s="1" t="str">
        <f>IF(COUNTIF('同场线路Rotas do mesmo SC'!A:A,C1353)&gt;0,"Sim","Não")</f>
        <v>Não</v>
      </c>
      <c r="AR1353" s="1" t="str">
        <f>IF(COUNTIF(揽收业务网点!A:A,P1353)&gt;0,"Sim","Não")</f>
        <v>Sim</v>
      </c>
    </row>
    <row r="1354" spans="1:44">
      <c r="A1354" s="29" t="s">
        <v>19516</v>
      </c>
      <c r="B1354" s="29" t="s">
        <v>379</v>
      </c>
      <c r="C1354" s="29" t="s">
        <v>7194</v>
      </c>
      <c r="D1354" s="29" t="s">
        <v>381</v>
      </c>
      <c r="E1354" s="29" t="s">
        <v>640</v>
      </c>
      <c r="F1354" s="29" t="s">
        <v>383</v>
      </c>
      <c r="G1354" s="29">
        <v>8</v>
      </c>
      <c r="H1354" s="29" t="s">
        <v>7195</v>
      </c>
      <c r="I1354" s="29" t="s">
        <v>663</v>
      </c>
      <c r="J1354" s="29" t="s">
        <v>7196</v>
      </c>
      <c r="K1354" s="29" t="s">
        <v>387</v>
      </c>
      <c r="L1354" s="29" t="s">
        <v>7196</v>
      </c>
      <c r="M1354" s="29" t="s">
        <v>7197</v>
      </c>
      <c r="N1354" s="29" t="s">
        <v>7198</v>
      </c>
      <c r="O1354" s="29" t="s">
        <v>7199</v>
      </c>
      <c r="P1354" s="29" t="s">
        <v>99</v>
      </c>
      <c r="Q1354" s="29" t="s">
        <v>94</v>
      </c>
      <c r="R1354" s="29" t="s">
        <v>19517</v>
      </c>
      <c r="S1354" s="29" t="s">
        <v>19517</v>
      </c>
      <c r="T1354" s="29" t="s">
        <v>19518</v>
      </c>
      <c r="U1354" s="29" t="s">
        <v>19519</v>
      </c>
      <c r="V1354" s="29">
        <v>323</v>
      </c>
      <c r="W1354" s="29" t="s">
        <v>396</v>
      </c>
      <c r="X1354" s="29" t="s">
        <v>19520</v>
      </c>
      <c r="Y1354" s="29" t="s">
        <v>16118</v>
      </c>
      <c r="Z1354" s="29" t="s">
        <v>19521</v>
      </c>
      <c r="AA1354" s="29" t="s">
        <v>19521</v>
      </c>
      <c r="AB1354" s="29" t="s">
        <v>601</v>
      </c>
      <c r="AC1354" s="29" t="s">
        <v>602</v>
      </c>
      <c r="AD1354" s="29" t="s">
        <v>94</v>
      </c>
      <c r="AE1354" s="29" t="s">
        <v>19522</v>
      </c>
      <c r="AF1354" s="29" t="s">
        <v>19523</v>
      </c>
      <c r="AG1354" s="29">
        <v>99</v>
      </c>
      <c r="AH1354" s="29" t="s">
        <v>19523</v>
      </c>
      <c r="AI1354" s="29" t="s">
        <v>19524</v>
      </c>
      <c r="AJ1354" s="29">
        <v>32</v>
      </c>
      <c r="AK1354" s="29" t="s">
        <v>19525</v>
      </c>
      <c r="AL1354" s="29" t="s">
        <v>19526</v>
      </c>
      <c r="AM1354" s="29">
        <v>2245</v>
      </c>
      <c r="AN1354" s="1">
        <f t="shared" si="72"/>
        <v>1</v>
      </c>
      <c r="AO1354" s="1">
        <f t="shared" si="73"/>
        <v>1</v>
      </c>
      <c r="AP1354" s="30">
        <f t="shared" si="74"/>
        <v>46297</v>
      </c>
      <c r="AQ1354" s="1" t="str">
        <f>IF(COUNTIF('同场线路Rotas do mesmo SC'!A:A,C1354)&gt;0,"Sim","Não")</f>
        <v>Não</v>
      </c>
      <c r="AR1354" s="1" t="str">
        <f>IF(COUNTIF(揽收业务网点!A:A,P1354)&gt;0,"Sim","Não")</f>
        <v>Sim</v>
      </c>
    </row>
    <row r="1355" spans="1:44">
      <c r="A1355" s="29" t="s">
        <v>19527</v>
      </c>
      <c r="B1355" s="29" t="s">
        <v>379</v>
      </c>
      <c r="C1355" s="29" t="s">
        <v>7211</v>
      </c>
      <c r="D1355" s="29" t="s">
        <v>381</v>
      </c>
      <c r="E1355" s="29" t="s">
        <v>382</v>
      </c>
      <c r="F1355" s="29" t="s">
        <v>732</v>
      </c>
      <c r="G1355" s="29">
        <v>37</v>
      </c>
      <c r="H1355" s="29" t="s">
        <v>3212</v>
      </c>
      <c r="I1355" s="29" t="s">
        <v>868</v>
      </c>
      <c r="J1355" s="29" t="s">
        <v>2187</v>
      </c>
      <c r="K1355" s="29" t="s">
        <v>387</v>
      </c>
      <c r="L1355" s="29" t="s">
        <v>2188</v>
      </c>
      <c r="M1355" s="29" t="s">
        <v>3213</v>
      </c>
      <c r="N1355" s="29" t="s">
        <v>3214</v>
      </c>
      <c r="O1355" s="29" t="s">
        <v>653</v>
      </c>
      <c r="P1355" s="29" t="s">
        <v>654</v>
      </c>
      <c r="Q1355" s="29" t="s">
        <v>11</v>
      </c>
      <c r="R1355" s="29" t="s">
        <v>6506</v>
      </c>
      <c r="S1355" s="29" t="s">
        <v>6506</v>
      </c>
      <c r="T1355" s="29" t="s">
        <v>19528</v>
      </c>
      <c r="U1355" s="29" t="s">
        <v>19529</v>
      </c>
      <c r="V1355" s="29">
        <v>169</v>
      </c>
      <c r="W1355" s="29" t="s">
        <v>396</v>
      </c>
      <c r="X1355" s="29" t="s">
        <v>19530</v>
      </c>
      <c r="Y1355" s="29" t="s">
        <v>15183</v>
      </c>
      <c r="Z1355" s="29" t="s">
        <v>19531</v>
      </c>
      <c r="AA1355" s="29" t="s">
        <v>19531</v>
      </c>
      <c r="AB1355" s="29" t="s">
        <v>5399</v>
      </c>
      <c r="AC1355" s="29" t="s">
        <v>5400</v>
      </c>
      <c r="AD1355" s="29" t="s">
        <v>11</v>
      </c>
      <c r="AE1355" s="29" t="s">
        <v>7473</v>
      </c>
      <c r="AF1355" s="29" t="s">
        <v>19532</v>
      </c>
      <c r="AG1355" s="29">
        <v>-74</v>
      </c>
      <c r="AH1355" s="29" t="s">
        <v>19532</v>
      </c>
      <c r="AI1355" s="29" t="s">
        <v>19533</v>
      </c>
      <c r="AJ1355" s="29">
        <v>9</v>
      </c>
      <c r="AK1355" s="29" t="s">
        <v>19534</v>
      </c>
      <c r="AL1355" s="29" t="s">
        <v>19535</v>
      </c>
      <c r="AM1355" s="29">
        <v>49</v>
      </c>
      <c r="AN1355" s="1">
        <f t="shared" si="72"/>
        <v>1</v>
      </c>
      <c r="AO1355" s="1">
        <f t="shared" si="73"/>
        <v>1</v>
      </c>
      <c r="AP1355" s="30">
        <f t="shared" si="74"/>
        <v>46297</v>
      </c>
      <c r="AQ1355" s="1" t="str">
        <f>IF(COUNTIF('同场线路Rotas do mesmo SC'!A:A,C1355)&gt;0,"Sim","Não")</f>
        <v>Não</v>
      </c>
      <c r="AR1355" s="1" t="str">
        <f>IF(COUNTIF(揽收业务网点!A:A,P1355)&gt;0,"Sim","Não")</f>
        <v>Não</v>
      </c>
    </row>
    <row r="1356" spans="1:44">
      <c r="A1356" s="29" t="s">
        <v>19536</v>
      </c>
      <c r="B1356" s="29" t="s">
        <v>379</v>
      </c>
      <c r="C1356" s="29" t="s">
        <v>19537</v>
      </c>
      <c r="D1356" s="29" t="s">
        <v>381</v>
      </c>
      <c r="E1356" s="29" t="s">
        <v>382</v>
      </c>
      <c r="F1356" s="29" t="s">
        <v>732</v>
      </c>
      <c r="G1356" s="29">
        <v>52</v>
      </c>
      <c r="H1356" s="29" t="s">
        <v>10372</v>
      </c>
      <c r="I1356" s="29" t="s">
        <v>868</v>
      </c>
      <c r="J1356" s="29" t="s">
        <v>2476</v>
      </c>
      <c r="K1356" s="29" t="s">
        <v>411</v>
      </c>
      <c r="L1356" s="29" t="s">
        <v>2477</v>
      </c>
      <c r="M1356" s="29" t="s">
        <v>7223</v>
      </c>
      <c r="N1356" s="29" t="s">
        <v>7224</v>
      </c>
      <c r="O1356" s="29" t="s">
        <v>653</v>
      </c>
      <c r="P1356" s="29" t="s">
        <v>654</v>
      </c>
      <c r="Q1356" s="29" t="s">
        <v>11</v>
      </c>
      <c r="R1356" s="29" t="s">
        <v>3279</v>
      </c>
      <c r="S1356" s="29" t="s">
        <v>3279</v>
      </c>
      <c r="T1356" s="29" t="s">
        <v>19538</v>
      </c>
      <c r="U1356" s="29" t="s">
        <v>19539</v>
      </c>
      <c r="V1356" s="29">
        <v>260</v>
      </c>
      <c r="W1356" s="29" t="s">
        <v>396</v>
      </c>
      <c r="X1356" s="29"/>
      <c r="Y1356" s="29" t="s">
        <v>15183</v>
      </c>
      <c r="Z1356" s="29" t="s">
        <v>19540</v>
      </c>
      <c r="AA1356" s="29" t="s">
        <v>19540</v>
      </c>
      <c r="AB1356" s="29" t="s">
        <v>4054</v>
      </c>
      <c r="AC1356" s="29" t="s">
        <v>4055</v>
      </c>
      <c r="AD1356" s="29" t="s">
        <v>11</v>
      </c>
      <c r="AE1356" s="29" t="s">
        <v>7473</v>
      </c>
      <c r="AF1356" s="29" t="s">
        <v>19541</v>
      </c>
      <c r="AG1356" s="29">
        <v>-36</v>
      </c>
      <c r="AH1356" s="29" t="s">
        <v>19541</v>
      </c>
      <c r="AI1356" s="29" t="s">
        <v>19542</v>
      </c>
      <c r="AJ1356" s="29">
        <v>74</v>
      </c>
      <c r="AK1356" s="29" t="s">
        <v>19543</v>
      </c>
      <c r="AL1356" s="29" t="s">
        <v>19544</v>
      </c>
      <c r="AM1356" s="29">
        <v>7</v>
      </c>
      <c r="AN1356" s="1">
        <f t="shared" si="72"/>
        <v>0</v>
      </c>
      <c r="AO1356" s="1">
        <f t="shared" si="73"/>
        <v>1</v>
      </c>
      <c r="AP1356" s="30">
        <f t="shared" si="74"/>
        <v>46297</v>
      </c>
      <c r="AQ1356" s="1" t="str">
        <f>IF(COUNTIF('同场线路Rotas do mesmo SC'!A:A,C1356)&gt;0,"Sim","Não")</f>
        <v>Não</v>
      </c>
      <c r="AR1356" s="1" t="str">
        <f>IF(COUNTIF(揽收业务网点!A:A,P1356)&gt;0,"Sim","Não")</f>
        <v>Não</v>
      </c>
    </row>
    <row r="1357" spans="1:44">
      <c r="A1357" s="29" t="s">
        <v>19545</v>
      </c>
      <c r="B1357" s="29" t="s">
        <v>379</v>
      </c>
      <c r="C1357" s="29" t="s">
        <v>19546</v>
      </c>
      <c r="D1357" s="29" t="s">
        <v>381</v>
      </c>
      <c r="E1357" s="29" t="s">
        <v>382</v>
      </c>
      <c r="F1357" s="29" t="s">
        <v>383</v>
      </c>
      <c r="G1357" s="29">
        <v>10</v>
      </c>
      <c r="H1357" s="29" t="s">
        <v>19547</v>
      </c>
      <c r="I1357" s="29" t="s">
        <v>385</v>
      </c>
      <c r="J1357" s="29" t="s">
        <v>19548</v>
      </c>
      <c r="K1357" s="29" t="s">
        <v>387</v>
      </c>
      <c r="L1357" s="29" t="s">
        <v>19549</v>
      </c>
      <c r="M1357" s="29" t="s">
        <v>19548</v>
      </c>
      <c r="N1357" s="29" t="s">
        <v>19550</v>
      </c>
      <c r="O1357" s="29" t="s">
        <v>1785</v>
      </c>
      <c r="P1357" s="29" t="s">
        <v>1786</v>
      </c>
      <c r="Q1357" s="29" t="s">
        <v>2</v>
      </c>
      <c r="R1357" s="29" t="s">
        <v>15502</v>
      </c>
      <c r="S1357" s="29" t="s">
        <v>19551</v>
      </c>
      <c r="T1357" s="29" t="s">
        <v>19552</v>
      </c>
      <c r="U1357" s="29" t="s">
        <v>19553</v>
      </c>
      <c r="V1357" s="29">
        <v>1</v>
      </c>
      <c r="W1357" s="29" t="s">
        <v>396</v>
      </c>
      <c r="X1357" s="29" t="s">
        <v>19554</v>
      </c>
      <c r="Y1357" s="29" t="s">
        <v>725</v>
      </c>
      <c r="Z1357" s="29" t="s">
        <v>19555</v>
      </c>
      <c r="AA1357" s="29" t="s">
        <v>19555</v>
      </c>
      <c r="AB1357" s="29" t="s">
        <v>19556</v>
      </c>
      <c r="AC1357" s="29" t="s">
        <v>19557</v>
      </c>
      <c r="AD1357" s="29" t="s">
        <v>2</v>
      </c>
      <c r="AE1357" s="29" t="s">
        <v>19558</v>
      </c>
      <c r="AF1357" s="29" t="s">
        <v>19559</v>
      </c>
      <c r="AG1357" s="29">
        <v>-17</v>
      </c>
      <c r="AH1357" s="29" t="s">
        <v>19559</v>
      </c>
      <c r="AI1357" s="29" t="s">
        <v>19560</v>
      </c>
      <c r="AJ1357" s="29">
        <v>58</v>
      </c>
      <c r="AK1357" s="29" t="s">
        <v>19561</v>
      </c>
      <c r="AL1357" s="29" t="s">
        <v>19562</v>
      </c>
      <c r="AM1357" s="29">
        <v>349</v>
      </c>
      <c r="AN1357" s="1">
        <f t="shared" si="72"/>
        <v>1</v>
      </c>
      <c r="AO1357" s="1">
        <f t="shared" si="73"/>
        <v>1</v>
      </c>
      <c r="AP1357" s="30">
        <f t="shared" si="74"/>
        <v>46297</v>
      </c>
      <c r="AQ1357" s="1" t="str">
        <f>IF(COUNTIF('同场线路Rotas do mesmo SC'!A:A,C1357)&gt;0,"Sim","Não")</f>
        <v>Não</v>
      </c>
      <c r="AR1357" s="1" t="str">
        <f>IF(COUNTIF(揽收业务网点!A:A,P1357)&gt;0,"Sim","Não")</f>
        <v>Não</v>
      </c>
    </row>
    <row r="1358" spans="1:44">
      <c r="A1358" s="29" t="s">
        <v>19563</v>
      </c>
      <c r="B1358" s="29" t="s">
        <v>379</v>
      </c>
      <c r="C1358" s="29" t="s">
        <v>7235</v>
      </c>
      <c r="D1358" s="29" t="s">
        <v>381</v>
      </c>
      <c r="E1358" s="29" t="s">
        <v>382</v>
      </c>
      <c r="F1358" s="29" t="s">
        <v>383</v>
      </c>
      <c r="G1358" s="29">
        <v>60</v>
      </c>
      <c r="H1358" s="29" t="s">
        <v>7236</v>
      </c>
      <c r="I1358" s="29" t="s">
        <v>385</v>
      </c>
      <c r="J1358" s="29" t="s">
        <v>7237</v>
      </c>
      <c r="K1358" s="29" t="s">
        <v>411</v>
      </c>
      <c r="L1358" s="29" t="s">
        <v>7238</v>
      </c>
      <c r="M1358" s="29" t="s">
        <v>7239</v>
      </c>
      <c r="N1358" s="29" t="s">
        <v>7240</v>
      </c>
      <c r="O1358" s="29" t="s">
        <v>7241</v>
      </c>
      <c r="P1358" s="29" t="s">
        <v>7242</v>
      </c>
      <c r="Q1358" s="29" t="s">
        <v>70</v>
      </c>
      <c r="R1358" s="29" t="s">
        <v>19564</v>
      </c>
      <c r="S1358" s="29" t="s">
        <v>19565</v>
      </c>
      <c r="T1358" s="29" t="s">
        <v>19566</v>
      </c>
      <c r="U1358" s="29" t="s">
        <v>19567</v>
      </c>
      <c r="V1358" s="29">
        <v>143</v>
      </c>
      <c r="W1358" s="29" t="s">
        <v>396</v>
      </c>
      <c r="X1358" s="29" t="s">
        <v>19568</v>
      </c>
      <c r="Y1358" s="29" t="s">
        <v>2812</v>
      </c>
      <c r="Z1358" s="29" t="s">
        <v>19569</v>
      </c>
      <c r="AA1358" s="29" t="s">
        <v>19569</v>
      </c>
      <c r="AB1358" s="29" t="s">
        <v>7248</v>
      </c>
      <c r="AC1358" s="29" t="s">
        <v>7249</v>
      </c>
      <c r="AD1358" s="29" t="s">
        <v>70</v>
      </c>
      <c r="AE1358" s="29" t="s">
        <v>723</v>
      </c>
      <c r="AF1358" s="29" t="s">
        <v>19570</v>
      </c>
      <c r="AG1358" s="29">
        <v>141</v>
      </c>
      <c r="AH1358" s="29" t="s">
        <v>19570</v>
      </c>
      <c r="AI1358" s="29"/>
      <c r="AJ1358" s="29">
        <v>68</v>
      </c>
      <c r="AK1358" s="29" t="s">
        <v>19571</v>
      </c>
      <c r="AL1358" s="29" t="s">
        <v>19572</v>
      </c>
      <c r="AM1358" s="29">
        <v>4489</v>
      </c>
      <c r="AN1358" s="1">
        <f t="shared" si="72"/>
        <v>1</v>
      </c>
      <c r="AO1358" s="1">
        <f t="shared" si="73"/>
        <v>0</v>
      </c>
      <c r="AP1358" s="30">
        <f t="shared" si="74"/>
        <v>46297</v>
      </c>
      <c r="AQ1358" s="1" t="str">
        <f>IF(COUNTIF('同场线路Rotas do mesmo SC'!A:A,C1358)&gt;0,"Sim","Não")</f>
        <v>Não</v>
      </c>
      <c r="AR1358" s="1" t="str">
        <f>IF(COUNTIF(揽收业务网点!A:A,P1358)&gt;0,"Sim","Não")</f>
        <v>Não</v>
      </c>
    </row>
    <row r="1359" spans="1:44">
      <c r="A1359" s="29" t="s">
        <v>19573</v>
      </c>
      <c r="B1359" s="29" t="s">
        <v>379</v>
      </c>
      <c r="C1359" s="29" t="s">
        <v>19574</v>
      </c>
      <c r="D1359" s="29" t="s">
        <v>381</v>
      </c>
      <c r="E1359" s="29" t="s">
        <v>382</v>
      </c>
      <c r="F1359" s="29" t="s">
        <v>383</v>
      </c>
      <c r="G1359" s="29">
        <v>30</v>
      </c>
      <c r="H1359" s="29" t="s">
        <v>19575</v>
      </c>
      <c r="I1359" s="29" t="s">
        <v>385</v>
      </c>
      <c r="J1359" s="29" t="s">
        <v>997</v>
      </c>
      <c r="K1359" s="29" t="s">
        <v>387</v>
      </c>
      <c r="L1359" s="29" t="s">
        <v>998</v>
      </c>
      <c r="M1359" s="29" t="s">
        <v>999</v>
      </c>
      <c r="N1359" s="29" t="s">
        <v>1000</v>
      </c>
      <c r="O1359" s="29" t="s">
        <v>706</v>
      </c>
      <c r="P1359" s="29" t="s">
        <v>707</v>
      </c>
      <c r="Q1359" s="29" t="s">
        <v>2</v>
      </c>
      <c r="R1359" s="29" t="s">
        <v>19576</v>
      </c>
      <c r="S1359" s="29" t="s">
        <v>17646</v>
      </c>
      <c r="T1359" s="29" t="s">
        <v>19577</v>
      </c>
      <c r="U1359" s="29" t="s">
        <v>19578</v>
      </c>
      <c r="V1359" s="29">
        <v>96</v>
      </c>
      <c r="W1359" s="29" t="s">
        <v>396</v>
      </c>
      <c r="X1359" s="29" t="s">
        <v>19579</v>
      </c>
      <c r="Y1359" s="29" t="s">
        <v>723</v>
      </c>
      <c r="Z1359" s="29" t="s">
        <v>19580</v>
      </c>
      <c r="AA1359" s="29" t="s">
        <v>19580</v>
      </c>
      <c r="AB1359" s="29" t="s">
        <v>19581</v>
      </c>
      <c r="AC1359" s="29" t="s">
        <v>19582</v>
      </c>
      <c r="AD1359" s="29" t="s">
        <v>2</v>
      </c>
      <c r="AE1359" s="29" t="s">
        <v>7271</v>
      </c>
      <c r="AF1359" s="29" t="s">
        <v>19583</v>
      </c>
      <c r="AG1359" s="29">
        <v>0</v>
      </c>
      <c r="AH1359" s="29" t="s">
        <v>19583</v>
      </c>
      <c r="AI1359" s="29" t="s">
        <v>19584</v>
      </c>
      <c r="AJ1359" s="29">
        <v>53</v>
      </c>
      <c r="AK1359" s="29" t="s">
        <v>18780</v>
      </c>
      <c r="AL1359" s="29" t="s">
        <v>19585</v>
      </c>
      <c r="AM1359" s="29">
        <v>132</v>
      </c>
      <c r="AN1359" s="1">
        <f t="shared" si="72"/>
        <v>1</v>
      </c>
      <c r="AO1359" s="1">
        <f t="shared" si="73"/>
        <v>1</v>
      </c>
      <c r="AP1359" s="30">
        <f t="shared" si="74"/>
        <v>46297</v>
      </c>
      <c r="AQ1359" s="1" t="str">
        <f>IF(COUNTIF('同场线路Rotas do mesmo SC'!A:A,C1359)&gt;0,"Sim","Não")</f>
        <v>Não</v>
      </c>
      <c r="AR1359" s="1" t="str">
        <f>IF(COUNTIF(揽收业务网点!A:A,P1359)&gt;0,"Sim","Não")</f>
        <v>Não</v>
      </c>
    </row>
    <row r="1360" spans="1:44">
      <c r="A1360" s="29" t="s">
        <v>19586</v>
      </c>
      <c r="B1360" s="29" t="s">
        <v>2590</v>
      </c>
      <c r="C1360" s="29" t="s">
        <v>7278</v>
      </c>
      <c r="D1360" s="29" t="s">
        <v>381</v>
      </c>
      <c r="E1360" s="29" t="s">
        <v>382</v>
      </c>
      <c r="F1360" s="29" t="s">
        <v>383</v>
      </c>
      <c r="G1360" s="29">
        <v>655</v>
      </c>
      <c r="H1360" s="29" t="s">
        <v>1824</v>
      </c>
      <c r="I1360" s="29" t="s">
        <v>1289</v>
      </c>
      <c r="J1360" s="29" t="s">
        <v>1825</v>
      </c>
      <c r="K1360" s="29" t="s">
        <v>411</v>
      </c>
      <c r="L1360" s="29" t="s">
        <v>1826</v>
      </c>
      <c r="M1360" s="29" t="s">
        <v>1827</v>
      </c>
      <c r="N1360" s="29" t="s">
        <v>1828</v>
      </c>
      <c r="O1360" s="29" t="s">
        <v>1944</v>
      </c>
      <c r="P1360" s="29" t="s">
        <v>1945</v>
      </c>
      <c r="Q1360" s="29" t="s">
        <v>5</v>
      </c>
      <c r="R1360" s="29" t="s">
        <v>8226</v>
      </c>
      <c r="S1360" s="29" t="s">
        <v>19587</v>
      </c>
      <c r="T1360" s="29" t="s">
        <v>19588</v>
      </c>
      <c r="U1360" s="29" t="s">
        <v>19589</v>
      </c>
      <c r="V1360" s="29">
        <v>3</v>
      </c>
      <c r="W1360" s="29" t="s">
        <v>396</v>
      </c>
      <c r="X1360" s="29" t="s">
        <v>19590</v>
      </c>
      <c r="Y1360" s="29" t="s">
        <v>2309</v>
      </c>
      <c r="Z1360" s="29" t="s">
        <v>19591</v>
      </c>
      <c r="AA1360" s="29" t="s">
        <v>19591</v>
      </c>
      <c r="AB1360" s="29" t="s">
        <v>7284</v>
      </c>
      <c r="AC1360" s="29" t="s">
        <v>7285</v>
      </c>
      <c r="AD1360" s="29" t="s">
        <v>5</v>
      </c>
      <c r="AE1360" s="29" t="s">
        <v>19592</v>
      </c>
      <c r="AF1360" s="29"/>
      <c r="AG1360" s="29"/>
      <c r="AH1360" s="29"/>
      <c r="AI1360" s="29" t="s">
        <v>19593</v>
      </c>
      <c r="AJ1360" s="29"/>
      <c r="AK1360" s="29" t="s">
        <v>19594</v>
      </c>
      <c r="AL1360" s="29" t="s">
        <v>19595</v>
      </c>
      <c r="AM1360" s="29">
        <v>2</v>
      </c>
      <c r="AN1360" s="1">
        <f t="shared" si="72"/>
        <v>1</v>
      </c>
      <c r="AO1360" s="1">
        <f t="shared" si="73"/>
        <v>1</v>
      </c>
      <c r="AP1360" s="30">
        <f t="shared" si="74"/>
        <v>46297</v>
      </c>
      <c r="AQ1360" s="1" t="str">
        <f>IF(COUNTIF('同场线路Rotas do mesmo SC'!A:A,C1360)&gt;0,"Sim","Não")</f>
        <v>Não</v>
      </c>
      <c r="AR1360" s="1" t="str">
        <f>IF(COUNTIF(揽收业务网点!A:A,P1360)&gt;0,"Sim","Não")</f>
        <v>Não</v>
      </c>
    </row>
    <row r="1361" spans="1:44">
      <c r="A1361" s="29" t="s">
        <v>19596</v>
      </c>
      <c r="B1361" s="29" t="s">
        <v>379</v>
      </c>
      <c r="C1361" s="29" t="s">
        <v>7291</v>
      </c>
      <c r="D1361" s="29" t="s">
        <v>381</v>
      </c>
      <c r="E1361" s="29" t="s">
        <v>382</v>
      </c>
      <c r="F1361" s="29" t="s">
        <v>383</v>
      </c>
      <c r="G1361" s="29">
        <v>30</v>
      </c>
      <c r="H1361" s="29" t="s">
        <v>7292</v>
      </c>
      <c r="I1361" s="29" t="s">
        <v>1289</v>
      </c>
      <c r="J1361" s="29" t="s">
        <v>4205</v>
      </c>
      <c r="K1361" s="29" t="s">
        <v>411</v>
      </c>
      <c r="L1361" s="29" t="s">
        <v>4206</v>
      </c>
      <c r="M1361" s="29" t="s">
        <v>7293</v>
      </c>
      <c r="N1361" s="29" t="s">
        <v>7294</v>
      </c>
      <c r="O1361" s="29" t="s">
        <v>610</v>
      </c>
      <c r="P1361" s="29" t="s">
        <v>611</v>
      </c>
      <c r="Q1361" s="29" t="s">
        <v>94</v>
      </c>
      <c r="R1361" s="29" t="s">
        <v>19597</v>
      </c>
      <c r="S1361" s="29" t="s">
        <v>19598</v>
      </c>
      <c r="T1361" s="29" t="s">
        <v>19599</v>
      </c>
      <c r="U1361" s="29" t="s">
        <v>19600</v>
      </c>
      <c r="V1361" s="29">
        <v>261</v>
      </c>
      <c r="W1361" s="29" t="s">
        <v>396</v>
      </c>
      <c r="X1361" s="29" t="s">
        <v>19601</v>
      </c>
      <c r="Y1361" s="29" t="s">
        <v>725</v>
      </c>
      <c r="Z1361" s="29" t="s">
        <v>19602</v>
      </c>
      <c r="AA1361" s="29" t="s">
        <v>19602</v>
      </c>
      <c r="AB1361" s="29" t="s">
        <v>7301</v>
      </c>
      <c r="AC1361" s="29" t="s">
        <v>7302</v>
      </c>
      <c r="AD1361" s="29" t="s">
        <v>94</v>
      </c>
      <c r="AE1361" s="29" t="s">
        <v>19603</v>
      </c>
      <c r="AF1361" s="29" t="s">
        <v>19604</v>
      </c>
      <c r="AG1361" s="29">
        <v>19</v>
      </c>
      <c r="AH1361" s="29" t="s">
        <v>19604</v>
      </c>
      <c r="AI1361" s="29" t="s">
        <v>19605</v>
      </c>
      <c r="AJ1361" s="29">
        <v>-193</v>
      </c>
      <c r="AK1361" s="29" t="s">
        <v>19606</v>
      </c>
      <c r="AL1361" s="29" t="s">
        <v>19607</v>
      </c>
      <c r="AM1361" s="29">
        <v>774</v>
      </c>
      <c r="AN1361" s="1">
        <f t="shared" si="72"/>
        <v>1</v>
      </c>
      <c r="AO1361" s="1">
        <f t="shared" si="73"/>
        <v>1</v>
      </c>
      <c r="AP1361" s="30">
        <f t="shared" si="74"/>
        <v>46297</v>
      </c>
      <c r="AQ1361" s="1" t="str">
        <f>IF(COUNTIF('同场线路Rotas do mesmo SC'!A:A,C1361)&gt;0,"Sim","Não")</f>
        <v>Não</v>
      </c>
      <c r="AR1361" s="1" t="str">
        <f>IF(COUNTIF(揽收业务网点!A:A,P1361)&gt;0,"Sim","Não")</f>
        <v>Não</v>
      </c>
    </row>
    <row r="1362" spans="1:44">
      <c r="A1362" s="29" t="s">
        <v>19608</v>
      </c>
      <c r="B1362" s="29" t="s">
        <v>379</v>
      </c>
      <c r="C1362" s="29" t="s">
        <v>7308</v>
      </c>
      <c r="D1362" s="29" t="s">
        <v>381</v>
      </c>
      <c r="E1362" s="29" t="s">
        <v>382</v>
      </c>
      <c r="F1362" s="29" t="s">
        <v>811</v>
      </c>
      <c r="G1362" s="29">
        <v>24</v>
      </c>
      <c r="H1362" s="29" t="s">
        <v>7309</v>
      </c>
      <c r="I1362" s="29" t="s">
        <v>385</v>
      </c>
      <c r="J1362" s="29" t="s">
        <v>6050</v>
      </c>
      <c r="K1362" s="29" t="s">
        <v>387</v>
      </c>
      <c r="L1362" s="29" t="s">
        <v>6051</v>
      </c>
      <c r="M1362" s="29" t="s">
        <v>7310</v>
      </c>
      <c r="N1362" s="29" t="s">
        <v>7311</v>
      </c>
      <c r="O1362" s="29" t="s">
        <v>1111</v>
      </c>
      <c r="P1362" s="29" t="s">
        <v>1112</v>
      </c>
      <c r="Q1362" s="29" t="s">
        <v>168</v>
      </c>
      <c r="R1362" s="29" t="s">
        <v>19609</v>
      </c>
      <c r="S1362" s="29" t="s">
        <v>12915</v>
      </c>
      <c r="T1362" s="29" t="s">
        <v>19610</v>
      </c>
      <c r="U1362" s="29" t="s">
        <v>19611</v>
      </c>
      <c r="V1362" s="29">
        <v>210</v>
      </c>
      <c r="W1362" s="29" t="s">
        <v>396</v>
      </c>
      <c r="X1362" s="29" t="s">
        <v>19612</v>
      </c>
      <c r="Y1362" s="29" t="s">
        <v>19613</v>
      </c>
      <c r="Z1362" s="29" t="s">
        <v>19614</v>
      </c>
      <c r="AA1362" s="29" t="s">
        <v>19614</v>
      </c>
      <c r="AB1362" s="29" t="s">
        <v>7318</v>
      </c>
      <c r="AC1362" s="29" t="s">
        <v>7319</v>
      </c>
      <c r="AD1362" s="29" t="s">
        <v>168</v>
      </c>
      <c r="AE1362" s="29" t="s">
        <v>18070</v>
      </c>
      <c r="AF1362" s="29" t="s">
        <v>19615</v>
      </c>
      <c r="AG1362" s="29">
        <v>-24</v>
      </c>
      <c r="AH1362" s="29" t="s">
        <v>19615</v>
      </c>
      <c r="AI1362" s="29" t="s">
        <v>17391</v>
      </c>
      <c r="AJ1362" s="29">
        <v>39</v>
      </c>
      <c r="AK1362" s="29" t="s">
        <v>19616</v>
      </c>
      <c r="AL1362" s="29" t="s">
        <v>19617</v>
      </c>
      <c r="AM1362" s="29">
        <v>132</v>
      </c>
      <c r="AN1362" s="1">
        <f t="shared" si="72"/>
        <v>1</v>
      </c>
      <c r="AO1362" s="1">
        <f t="shared" si="73"/>
        <v>1</v>
      </c>
      <c r="AP1362" s="30">
        <f t="shared" si="74"/>
        <v>46297</v>
      </c>
      <c r="AQ1362" s="1" t="str">
        <f>IF(COUNTIF('同场线路Rotas do mesmo SC'!A:A,C1362)&gt;0,"Sim","Não")</f>
        <v>Não</v>
      </c>
      <c r="AR1362" s="1" t="str">
        <f>IF(COUNTIF(揽收业务网点!A:A,P1362)&gt;0,"Sim","Não")</f>
        <v>Não</v>
      </c>
    </row>
    <row r="1363" spans="1:44">
      <c r="A1363" s="29" t="s">
        <v>19618</v>
      </c>
      <c r="B1363" s="29" t="s">
        <v>379</v>
      </c>
      <c r="C1363" s="29" t="s">
        <v>7325</v>
      </c>
      <c r="D1363" s="29" t="s">
        <v>381</v>
      </c>
      <c r="E1363" s="29" t="s">
        <v>382</v>
      </c>
      <c r="F1363" s="29" t="s">
        <v>732</v>
      </c>
      <c r="G1363" s="29">
        <v>15</v>
      </c>
      <c r="H1363" s="29" t="s">
        <v>11690</v>
      </c>
      <c r="I1363" s="29" t="s">
        <v>868</v>
      </c>
      <c r="J1363" s="29" t="s">
        <v>5427</v>
      </c>
      <c r="K1363" s="29" t="s">
        <v>387</v>
      </c>
      <c r="L1363" s="29" t="s">
        <v>5428</v>
      </c>
      <c r="M1363" s="29" t="s">
        <v>11691</v>
      </c>
      <c r="N1363" s="29" t="s">
        <v>11692</v>
      </c>
      <c r="O1363" s="29" t="s">
        <v>1111</v>
      </c>
      <c r="P1363" s="29" t="s">
        <v>1112</v>
      </c>
      <c r="Q1363" s="29" t="s">
        <v>168</v>
      </c>
      <c r="R1363" s="29" t="s">
        <v>19619</v>
      </c>
      <c r="S1363" s="29" t="s">
        <v>11466</v>
      </c>
      <c r="T1363" s="29" t="s">
        <v>19620</v>
      </c>
      <c r="U1363" s="29" t="s">
        <v>19621</v>
      </c>
      <c r="V1363" s="29">
        <v>12</v>
      </c>
      <c r="W1363" s="29" t="s">
        <v>396</v>
      </c>
      <c r="X1363" s="29" t="s">
        <v>19622</v>
      </c>
      <c r="Y1363" s="29" t="s">
        <v>15543</v>
      </c>
      <c r="Z1363" s="29" t="s">
        <v>17798</v>
      </c>
      <c r="AA1363" s="29" t="s">
        <v>17798</v>
      </c>
      <c r="AB1363" s="29" t="s">
        <v>7333</v>
      </c>
      <c r="AC1363" s="29" t="s">
        <v>7334</v>
      </c>
      <c r="AD1363" s="29" t="s">
        <v>168</v>
      </c>
      <c r="AE1363" s="29" t="s">
        <v>19351</v>
      </c>
      <c r="AF1363" s="29" t="s">
        <v>19623</v>
      </c>
      <c r="AG1363" s="29">
        <v>4</v>
      </c>
      <c r="AH1363" s="29" t="s">
        <v>19623</v>
      </c>
      <c r="AI1363" s="29" t="s">
        <v>19624</v>
      </c>
      <c r="AJ1363" s="29">
        <v>23</v>
      </c>
      <c r="AK1363" s="29" t="s">
        <v>18213</v>
      </c>
      <c r="AL1363" s="29" t="s">
        <v>19625</v>
      </c>
      <c r="AM1363" s="29">
        <v>160</v>
      </c>
      <c r="AN1363" s="1">
        <f t="shared" si="72"/>
        <v>1</v>
      </c>
      <c r="AO1363" s="1">
        <f t="shared" si="73"/>
        <v>1</v>
      </c>
      <c r="AP1363" s="30">
        <f t="shared" si="74"/>
        <v>46297</v>
      </c>
      <c r="AQ1363" s="1" t="str">
        <f>IF(COUNTIF('同场线路Rotas do mesmo SC'!A:A,C1363)&gt;0,"Sim","Não")</f>
        <v>Não</v>
      </c>
      <c r="AR1363" s="1" t="str">
        <f>IF(COUNTIF(揽收业务网点!A:A,P1363)&gt;0,"Sim","Não")</f>
        <v>Não</v>
      </c>
    </row>
    <row r="1364" spans="1:44">
      <c r="A1364" s="29" t="s">
        <v>19626</v>
      </c>
      <c r="B1364" s="29" t="s">
        <v>379</v>
      </c>
      <c r="C1364" s="29" t="s">
        <v>7341</v>
      </c>
      <c r="D1364" s="29" t="s">
        <v>381</v>
      </c>
      <c r="E1364" s="29" t="s">
        <v>382</v>
      </c>
      <c r="F1364" s="29" t="s">
        <v>732</v>
      </c>
      <c r="G1364" s="29">
        <v>45</v>
      </c>
      <c r="H1364" s="29" t="s">
        <v>13931</v>
      </c>
      <c r="I1364" s="29" t="s">
        <v>385</v>
      </c>
      <c r="J1364" s="29" t="s">
        <v>7343</v>
      </c>
      <c r="K1364" s="29" t="s">
        <v>387</v>
      </c>
      <c r="L1364" s="29" t="s">
        <v>7344</v>
      </c>
      <c r="M1364" s="29" t="s">
        <v>13932</v>
      </c>
      <c r="N1364" s="29" t="s">
        <v>13933</v>
      </c>
      <c r="O1364" s="29" t="s">
        <v>1111</v>
      </c>
      <c r="P1364" s="29" t="s">
        <v>1112</v>
      </c>
      <c r="Q1364" s="29" t="s">
        <v>168</v>
      </c>
      <c r="R1364" s="29" t="s">
        <v>19627</v>
      </c>
      <c r="S1364" s="29" t="s">
        <v>19628</v>
      </c>
      <c r="T1364" s="29" t="s">
        <v>19629</v>
      </c>
      <c r="U1364" s="29" t="s">
        <v>17908</v>
      </c>
      <c r="V1364" s="29">
        <v>30</v>
      </c>
      <c r="W1364" s="29" t="s">
        <v>396</v>
      </c>
      <c r="X1364" s="29" t="s">
        <v>19630</v>
      </c>
      <c r="Y1364" s="29" t="s">
        <v>4383</v>
      </c>
      <c r="Z1364" s="29" t="s">
        <v>19631</v>
      </c>
      <c r="AA1364" s="29" t="s">
        <v>19631</v>
      </c>
      <c r="AB1364" s="29" t="s">
        <v>7352</v>
      </c>
      <c r="AC1364" s="29" t="s">
        <v>7353</v>
      </c>
      <c r="AD1364" s="29" t="s">
        <v>168</v>
      </c>
      <c r="AE1364" s="29" t="s">
        <v>19252</v>
      </c>
      <c r="AF1364" s="29" t="s">
        <v>19632</v>
      </c>
      <c r="AG1364" s="29">
        <v>-2</v>
      </c>
      <c r="AH1364" s="29" t="s">
        <v>19632</v>
      </c>
      <c r="AI1364" s="29" t="s">
        <v>15651</v>
      </c>
      <c r="AJ1364" s="29">
        <v>41</v>
      </c>
      <c r="AK1364" s="29" t="s">
        <v>19633</v>
      </c>
      <c r="AL1364" s="29" t="s">
        <v>19634</v>
      </c>
      <c r="AM1364" s="29">
        <v>1608</v>
      </c>
      <c r="AN1364" s="1">
        <f t="shared" si="72"/>
        <v>1</v>
      </c>
      <c r="AO1364" s="1">
        <f t="shared" si="73"/>
        <v>1</v>
      </c>
      <c r="AP1364" s="30">
        <f t="shared" si="74"/>
        <v>46297</v>
      </c>
      <c r="AQ1364" s="1" t="str">
        <f>IF(COUNTIF('同场线路Rotas do mesmo SC'!A:A,C1364)&gt;0,"Sim","Não")</f>
        <v>Não</v>
      </c>
      <c r="AR1364" s="1" t="str">
        <f>IF(COUNTIF(揽收业务网点!A:A,P1364)&gt;0,"Sim","Não")</f>
        <v>Não</v>
      </c>
    </row>
    <row r="1365" spans="1:44">
      <c r="A1365" s="29" t="s">
        <v>19635</v>
      </c>
      <c r="B1365" s="29" t="s">
        <v>379</v>
      </c>
      <c r="C1365" s="29" t="s">
        <v>7360</v>
      </c>
      <c r="D1365" s="29" t="s">
        <v>381</v>
      </c>
      <c r="E1365" s="29" t="s">
        <v>640</v>
      </c>
      <c r="F1365" s="29" t="s">
        <v>383</v>
      </c>
      <c r="G1365" s="29">
        <v>116</v>
      </c>
      <c r="H1365" s="29" t="s">
        <v>2863</v>
      </c>
      <c r="I1365" s="29" t="s">
        <v>868</v>
      </c>
      <c r="J1365" s="29" t="s">
        <v>1979</v>
      </c>
      <c r="K1365" s="29" t="s">
        <v>411</v>
      </c>
      <c r="L1365" s="29" t="s">
        <v>1980</v>
      </c>
      <c r="M1365" s="29" t="s">
        <v>7361</v>
      </c>
      <c r="N1365" s="29" t="s">
        <v>7362</v>
      </c>
      <c r="O1365" s="29" t="s">
        <v>6955</v>
      </c>
      <c r="P1365" s="29" t="s">
        <v>62</v>
      </c>
      <c r="Q1365" s="29" t="s">
        <v>11</v>
      </c>
      <c r="R1365" s="29" t="s">
        <v>19636</v>
      </c>
      <c r="S1365" s="29" t="s">
        <v>19636</v>
      </c>
      <c r="T1365" s="29" t="s">
        <v>19637</v>
      </c>
      <c r="U1365" s="29" t="s">
        <v>19638</v>
      </c>
      <c r="V1365" s="29">
        <v>2</v>
      </c>
      <c r="W1365" s="29" t="s">
        <v>396</v>
      </c>
      <c r="X1365" s="29" t="s">
        <v>19639</v>
      </c>
      <c r="Y1365" s="29" t="s">
        <v>15757</v>
      </c>
      <c r="Z1365" s="29" t="s">
        <v>19640</v>
      </c>
      <c r="AA1365" s="29" t="s">
        <v>19640</v>
      </c>
      <c r="AB1365" s="29" t="s">
        <v>7136</v>
      </c>
      <c r="AC1365" s="29" t="s">
        <v>63</v>
      </c>
      <c r="AD1365" s="29" t="s">
        <v>11</v>
      </c>
      <c r="AE1365" s="29" t="s">
        <v>16614</v>
      </c>
      <c r="AF1365" s="29"/>
      <c r="AG1365" s="29"/>
      <c r="AH1365" s="29"/>
      <c r="AI1365" s="29" t="s">
        <v>19641</v>
      </c>
      <c r="AJ1365" s="29"/>
      <c r="AK1365" s="29"/>
      <c r="AL1365" s="29"/>
      <c r="AM1365" s="29"/>
      <c r="AN1365" s="1">
        <f t="shared" si="72"/>
        <v>1</v>
      </c>
      <c r="AO1365" s="1">
        <f t="shared" si="73"/>
        <v>1</v>
      </c>
      <c r="AP1365" s="30">
        <f t="shared" si="74"/>
        <v>46297</v>
      </c>
      <c r="AQ1365" s="1" t="str">
        <f>IF(COUNTIF('同场线路Rotas do mesmo SC'!A:A,C1365)&gt;0,"Sim","Não")</f>
        <v>Não</v>
      </c>
      <c r="AR1365" s="1" t="str">
        <f>IF(COUNTIF(揽收业务网点!A:A,P1365)&gt;0,"Sim","Não")</f>
        <v>Sim</v>
      </c>
    </row>
    <row r="1366" spans="1:44">
      <c r="A1366" s="29" t="s">
        <v>19635</v>
      </c>
      <c r="B1366" s="29" t="s">
        <v>379</v>
      </c>
      <c r="C1366" s="29" t="s">
        <v>7360</v>
      </c>
      <c r="D1366" s="29" t="s">
        <v>381</v>
      </c>
      <c r="E1366" s="29" t="s">
        <v>640</v>
      </c>
      <c r="F1366" s="29" t="s">
        <v>383</v>
      </c>
      <c r="G1366" s="29">
        <v>157</v>
      </c>
      <c r="H1366" s="29" t="s">
        <v>2863</v>
      </c>
      <c r="I1366" s="29" t="s">
        <v>868</v>
      </c>
      <c r="J1366" s="29" t="s">
        <v>1979</v>
      </c>
      <c r="K1366" s="29" t="s">
        <v>411</v>
      </c>
      <c r="L1366" s="29" t="s">
        <v>1980</v>
      </c>
      <c r="M1366" s="29" t="s">
        <v>7361</v>
      </c>
      <c r="N1366" s="29" t="s">
        <v>7362</v>
      </c>
      <c r="O1366" s="29" t="s">
        <v>7136</v>
      </c>
      <c r="P1366" s="29" t="s">
        <v>63</v>
      </c>
      <c r="Q1366" s="29" t="s">
        <v>11</v>
      </c>
      <c r="R1366" s="29" t="s">
        <v>19642</v>
      </c>
      <c r="S1366" s="29" t="s">
        <v>19642</v>
      </c>
      <c r="T1366" s="29" t="s">
        <v>19643</v>
      </c>
      <c r="U1366" s="29" t="s">
        <v>19644</v>
      </c>
      <c r="V1366" s="29">
        <v>17</v>
      </c>
      <c r="W1366" s="29" t="s">
        <v>396</v>
      </c>
      <c r="X1366" s="29" t="s">
        <v>19645</v>
      </c>
      <c r="Y1366" s="29" t="s">
        <v>15932</v>
      </c>
      <c r="Z1366" s="29"/>
      <c r="AA1366" s="29"/>
      <c r="AB1366" s="29" t="s">
        <v>653</v>
      </c>
      <c r="AC1366" s="29" t="s">
        <v>654</v>
      </c>
      <c r="AD1366" s="29" t="s">
        <v>11</v>
      </c>
      <c r="AE1366" s="29" t="s">
        <v>16015</v>
      </c>
      <c r="AF1366" s="29" t="s">
        <v>19646</v>
      </c>
      <c r="AG1366" s="29">
        <v>-44</v>
      </c>
      <c r="AH1366" s="29" t="s">
        <v>19646</v>
      </c>
      <c r="AI1366" s="29" t="s">
        <v>19647</v>
      </c>
      <c r="AJ1366" s="29">
        <v>46</v>
      </c>
      <c r="AK1366" s="29" t="s">
        <v>19648</v>
      </c>
      <c r="AL1366" s="29" t="s">
        <v>19649</v>
      </c>
      <c r="AM1366" s="29">
        <v>3815</v>
      </c>
      <c r="AN1366" s="1">
        <f t="shared" si="72"/>
        <v>1</v>
      </c>
      <c r="AO1366" s="1">
        <f t="shared" si="73"/>
        <v>1</v>
      </c>
      <c r="AP1366" s="30">
        <f t="shared" si="74"/>
        <v>46297</v>
      </c>
      <c r="AQ1366" s="1" t="str">
        <f>IF(COUNTIF('同场线路Rotas do mesmo SC'!A:A,C1366)&gt;0,"Sim","Não")</f>
        <v>Não</v>
      </c>
      <c r="AR1366" s="1" t="str">
        <f>IF(COUNTIF(揽收业务网点!A:A,P1366)&gt;0,"Sim","Não")</f>
        <v>Sim</v>
      </c>
    </row>
    <row r="1367" spans="1:44">
      <c r="A1367" s="29" t="s">
        <v>19650</v>
      </c>
      <c r="B1367" s="29" t="s">
        <v>379</v>
      </c>
      <c r="C1367" s="29" t="s">
        <v>19651</v>
      </c>
      <c r="D1367" s="29" t="s">
        <v>381</v>
      </c>
      <c r="E1367" s="29" t="s">
        <v>382</v>
      </c>
      <c r="F1367" s="29" t="s">
        <v>383</v>
      </c>
      <c r="G1367" s="29">
        <v>32</v>
      </c>
      <c r="H1367" s="29" t="s">
        <v>19652</v>
      </c>
      <c r="I1367" s="29" t="s">
        <v>385</v>
      </c>
      <c r="J1367" s="29" t="s">
        <v>17210</v>
      </c>
      <c r="K1367" s="29" t="s">
        <v>387</v>
      </c>
      <c r="L1367" s="29" t="s">
        <v>17211</v>
      </c>
      <c r="M1367" s="29" t="s">
        <v>19653</v>
      </c>
      <c r="N1367" s="29" t="s">
        <v>19654</v>
      </c>
      <c r="O1367" s="29" t="s">
        <v>706</v>
      </c>
      <c r="P1367" s="29" t="s">
        <v>707</v>
      </c>
      <c r="Q1367" s="29" t="s">
        <v>2</v>
      </c>
      <c r="R1367" s="29" t="s">
        <v>19655</v>
      </c>
      <c r="S1367" s="29" t="s">
        <v>19656</v>
      </c>
      <c r="T1367" s="29" t="s">
        <v>19657</v>
      </c>
      <c r="U1367" s="29" t="s">
        <v>19658</v>
      </c>
      <c r="V1367" s="29">
        <v>168</v>
      </c>
      <c r="W1367" s="29" t="s">
        <v>396</v>
      </c>
      <c r="X1367" s="29" t="s">
        <v>19659</v>
      </c>
      <c r="Y1367" s="29" t="s">
        <v>723</v>
      </c>
      <c r="Z1367" s="29" t="s">
        <v>19660</v>
      </c>
      <c r="AA1367" s="29" t="s">
        <v>19660</v>
      </c>
      <c r="AB1367" s="29" t="s">
        <v>2177</v>
      </c>
      <c r="AC1367" s="29" t="s">
        <v>2178</v>
      </c>
      <c r="AD1367" s="29" t="s">
        <v>2</v>
      </c>
      <c r="AE1367" s="29" t="s">
        <v>7271</v>
      </c>
      <c r="AF1367" s="29" t="s">
        <v>19583</v>
      </c>
      <c r="AG1367" s="29">
        <v>0</v>
      </c>
      <c r="AH1367" s="29" t="s">
        <v>19583</v>
      </c>
      <c r="AI1367" s="29" t="s">
        <v>19661</v>
      </c>
      <c r="AJ1367" s="29">
        <v>65</v>
      </c>
      <c r="AK1367" s="29" t="s">
        <v>19662</v>
      </c>
      <c r="AL1367" s="29" t="s">
        <v>19663</v>
      </c>
      <c r="AM1367" s="29">
        <v>241</v>
      </c>
      <c r="AN1367" s="1">
        <f t="shared" si="72"/>
        <v>1</v>
      </c>
      <c r="AO1367" s="1">
        <f t="shared" si="73"/>
        <v>1</v>
      </c>
      <c r="AP1367" s="30">
        <f t="shared" si="74"/>
        <v>46297</v>
      </c>
      <c r="AQ1367" s="1" t="str">
        <f>IF(COUNTIF('同场线路Rotas do mesmo SC'!A:A,C1367)&gt;0,"Sim","Não")</f>
        <v>Não</v>
      </c>
      <c r="AR1367" s="1" t="str">
        <f>IF(COUNTIF(揽收业务网点!A:A,P1367)&gt;0,"Sim","Não")</f>
        <v>Não</v>
      </c>
    </row>
    <row r="1368" spans="1:44">
      <c r="A1368" s="29" t="s">
        <v>19664</v>
      </c>
      <c r="B1368" s="29" t="s">
        <v>379</v>
      </c>
      <c r="C1368" s="29" t="s">
        <v>7377</v>
      </c>
      <c r="D1368" s="29" t="s">
        <v>381</v>
      </c>
      <c r="E1368" s="29" t="s">
        <v>382</v>
      </c>
      <c r="F1368" s="29" t="s">
        <v>383</v>
      </c>
      <c r="G1368" s="29">
        <v>18</v>
      </c>
      <c r="H1368" s="29" t="s">
        <v>19665</v>
      </c>
      <c r="I1368" s="29" t="s">
        <v>385</v>
      </c>
      <c r="J1368" s="29" t="s">
        <v>15675</v>
      </c>
      <c r="K1368" s="29" t="s">
        <v>387</v>
      </c>
      <c r="L1368" s="29" t="s">
        <v>15676</v>
      </c>
      <c r="M1368" s="29" t="s">
        <v>19666</v>
      </c>
      <c r="N1368" s="29" t="s">
        <v>19667</v>
      </c>
      <c r="O1368" s="29" t="s">
        <v>706</v>
      </c>
      <c r="P1368" s="29" t="s">
        <v>707</v>
      </c>
      <c r="Q1368" s="29" t="s">
        <v>2</v>
      </c>
      <c r="R1368" s="29" t="s">
        <v>18894</v>
      </c>
      <c r="S1368" s="29" t="s">
        <v>19668</v>
      </c>
      <c r="T1368" s="29" t="s">
        <v>19669</v>
      </c>
      <c r="U1368" s="29" t="s">
        <v>19670</v>
      </c>
      <c r="V1368" s="29">
        <v>8</v>
      </c>
      <c r="W1368" s="29" t="s">
        <v>396</v>
      </c>
      <c r="X1368" s="29" t="s">
        <v>19671</v>
      </c>
      <c r="Y1368" s="29" t="s">
        <v>723</v>
      </c>
      <c r="Z1368" s="29" t="s">
        <v>19672</v>
      </c>
      <c r="AA1368" s="29" t="s">
        <v>19672</v>
      </c>
      <c r="AB1368" s="29" t="s">
        <v>2129</v>
      </c>
      <c r="AC1368" s="29" t="s">
        <v>2130</v>
      </c>
      <c r="AD1368" s="29" t="s">
        <v>2</v>
      </c>
      <c r="AE1368" s="29" t="s">
        <v>7273</v>
      </c>
      <c r="AF1368" s="29" t="s">
        <v>19673</v>
      </c>
      <c r="AG1368" s="29">
        <v>-5</v>
      </c>
      <c r="AH1368" s="29" t="s">
        <v>19673</v>
      </c>
      <c r="AI1368" s="29" t="s">
        <v>19674</v>
      </c>
      <c r="AJ1368" s="29">
        <v>67</v>
      </c>
      <c r="AK1368" s="29" t="s">
        <v>19675</v>
      </c>
      <c r="AL1368" s="29" t="s">
        <v>19676</v>
      </c>
      <c r="AM1368" s="29">
        <v>211</v>
      </c>
      <c r="AN1368" s="1">
        <f t="shared" si="72"/>
        <v>1</v>
      </c>
      <c r="AO1368" s="1">
        <f t="shared" si="73"/>
        <v>1</v>
      </c>
      <c r="AP1368" s="30">
        <f t="shared" si="74"/>
        <v>46297</v>
      </c>
      <c r="AQ1368" s="1" t="str">
        <f>IF(COUNTIF('同场线路Rotas do mesmo SC'!A:A,C1368)&gt;0,"Sim","Não")</f>
        <v>Não</v>
      </c>
      <c r="AR1368" s="1" t="str">
        <f>IF(COUNTIF(揽收业务网点!A:A,P1368)&gt;0,"Sim","Não")</f>
        <v>Não</v>
      </c>
    </row>
    <row r="1369" spans="1:44">
      <c r="A1369" s="29" t="s">
        <v>19677</v>
      </c>
      <c r="B1369" s="29" t="s">
        <v>379</v>
      </c>
      <c r="C1369" s="29" t="s">
        <v>7393</v>
      </c>
      <c r="D1369" s="29" t="s">
        <v>381</v>
      </c>
      <c r="E1369" s="29" t="s">
        <v>382</v>
      </c>
      <c r="F1369" s="29" t="s">
        <v>383</v>
      </c>
      <c r="G1369" s="29">
        <v>36</v>
      </c>
      <c r="H1369" s="29" t="s">
        <v>7394</v>
      </c>
      <c r="I1369" s="29" t="s">
        <v>868</v>
      </c>
      <c r="J1369" s="29" t="s">
        <v>642</v>
      </c>
      <c r="K1369" s="29" t="s">
        <v>387</v>
      </c>
      <c r="L1369" s="29" t="s">
        <v>643</v>
      </c>
      <c r="M1369" s="29" t="s">
        <v>7395</v>
      </c>
      <c r="N1369" s="29" t="s">
        <v>7396</v>
      </c>
      <c r="O1369" s="29" t="s">
        <v>653</v>
      </c>
      <c r="P1369" s="29" t="s">
        <v>654</v>
      </c>
      <c r="Q1369" s="29" t="s">
        <v>11</v>
      </c>
      <c r="R1369" s="29" t="s">
        <v>15320</v>
      </c>
      <c r="S1369" s="29" t="s">
        <v>19678</v>
      </c>
      <c r="T1369" s="29" t="s">
        <v>19679</v>
      </c>
      <c r="U1369" s="29" t="s">
        <v>19680</v>
      </c>
      <c r="V1369" s="29">
        <v>837</v>
      </c>
      <c r="W1369" s="29" t="s">
        <v>396</v>
      </c>
      <c r="X1369" s="29" t="s">
        <v>19681</v>
      </c>
      <c r="Y1369" s="29" t="s">
        <v>4383</v>
      </c>
      <c r="Z1369" s="29" t="s">
        <v>19682</v>
      </c>
      <c r="AA1369" s="29" t="s">
        <v>19682</v>
      </c>
      <c r="AB1369" s="29" t="s">
        <v>3625</v>
      </c>
      <c r="AC1369" s="29" t="s">
        <v>58</v>
      </c>
      <c r="AD1369" s="29" t="s">
        <v>11</v>
      </c>
      <c r="AE1369" s="29" t="s">
        <v>4385</v>
      </c>
      <c r="AF1369" s="29" t="s">
        <v>19683</v>
      </c>
      <c r="AG1369" s="29">
        <v>-58</v>
      </c>
      <c r="AH1369" s="29" t="s">
        <v>19683</v>
      </c>
      <c r="AI1369" s="29" t="s">
        <v>19684</v>
      </c>
      <c r="AJ1369" s="29">
        <v>44</v>
      </c>
      <c r="AK1369" s="29" t="s">
        <v>19685</v>
      </c>
      <c r="AL1369" s="29" t="s">
        <v>19686</v>
      </c>
      <c r="AM1369" s="29">
        <v>85</v>
      </c>
      <c r="AN1369" s="1">
        <f t="shared" si="72"/>
        <v>1</v>
      </c>
      <c r="AO1369" s="1">
        <f t="shared" si="73"/>
        <v>1</v>
      </c>
      <c r="AP1369" s="30">
        <f t="shared" si="74"/>
        <v>46297</v>
      </c>
      <c r="AQ1369" s="1" t="str">
        <f>IF(COUNTIF('同场线路Rotas do mesmo SC'!A:A,C1369)&gt;0,"Sim","Não")</f>
        <v>Não</v>
      </c>
      <c r="AR1369" s="1" t="str">
        <f>IF(COUNTIF(揽收业务网点!A:A,P1369)&gt;0,"Sim","Não")</f>
        <v>Não</v>
      </c>
    </row>
    <row r="1370" spans="1:44">
      <c r="A1370" s="29" t="s">
        <v>19687</v>
      </c>
      <c r="B1370" s="29" t="s">
        <v>379</v>
      </c>
      <c r="C1370" s="29" t="s">
        <v>7407</v>
      </c>
      <c r="D1370" s="29" t="s">
        <v>381</v>
      </c>
      <c r="E1370" s="29" t="s">
        <v>382</v>
      </c>
      <c r="F1370" s="29" t="s">
        <v>383</v>
      </c>
      <c r="G1370" s="29">
        <v>7</v>
      </c>
      <c r="H1370" s="29" t="s">
        <v>4890</v>
      </c>
      <c r="I1370" s="29" t="s">
        <v>385</v>
      </c>
      <c r="J1370" s="29" t="s">
        <v>1753</v>
      </c>
      <c r="K1370" s="29" t="s">
        <v>387</v>
      </c>
      <c r="L1370" s="29" t="s">
        <v>1754</v>
      </c>
      <c r="M1370" s="29" t="s">
        <v>4891</v>
      </c>
      <c r="N1370" s="29" t="s">
        <v>4892</v>
      </c>
      <c r="O1370" s="29" t="s">
        <v>1229</v>
      </c>
      <c r="P1370" s="29" t="s">
        <v>50</v>
      </c>
      <c r="Q1370" s="29" t="s">
        <v>11</v>
      </c>
      <c r="R1370" s="29" t="s">
        <v>19688</v>
      </c>
      <c r="S1370" s="29" t="s">
        <v>19689</v>
      </c>
      <c r="T1370" s="29" t="s">
        <v>19690</v>
      </c>
      <c r="U1370" s="29" t="s">
        <v>19691</v>
      </c>
      <c r="V1370" s="29">
        <v>70</v>
      </c>
      <c r="W1370" s="29" t="s">
        <v>396</v>
      </c>
      <c r="X1370" s="29" t="s">
        <v>19692</v>
      </c>
      <c r="Y1370" s="29" t="s">
        <v>4385</v>
      </c>
      <c r="Z1370" s="29" t="s">
        <v>19693</v>
      </c>
      <c r="AA1370" s="29" t="s">
        <v>19693</v>
      </c>
      <c r="AB1370" s="29" t="s">
        <v>4899</v>
      </c>
      <c r="AC1370" s="29" t="s">
        <v>4900</v>
      </c>
      <c r="AD1370" s="29" t="s">
        <v>11</v>
      </c>
      <c r="AE1370" s="29" t="s">
        <v>15876</v>
      </c>
      <c r="AF1370" s="29" t="s">
        <v>19694</v>
      </c>
      <c r="AG1370" s="29">
        <v>7</v>
      </c>
      <c r="AH1370" s="29" t="s">
        <v>19694</v>
      </c>
      <c r="AI1370" s="29" t="s">
        <v>19695</v>
      </c>
      <c r="AJ1370" s="29">
        <v>5</v>
      </c>
      <c r="AK1370" s="29" t="s">
        <v>19696</v>
      </c>
      <c r="AL1370" s="29" t="s">
        <v>19697</v>
      </c>
      <c r="AM1370" s="29">
        <v>91</v>
      </c>
      <c r="AN1370" s="1">
        <f t="shared" si="72"/>
        <v>1</v>
      </c>
      <c r="AO1370" s="1">
        <f t="shared" si="73"/>
        <v>1</v>
      </c>
      <c r="AP1370" s="30">
        <f t="shared" si="74"/>
        <v>46297</v>
      </c>
      <c r="AQ1370" s="1" t="str">
        <f>IF(COUNTIF('同场线路Rotas do mesmo SC'!A:A,C1370)&gt;0,"Sim","Não")</f>
        <v>Não</v>
      </c>
      <c r="AR1370" s="1" t="str">
        <f>IF(COUNTIF(揽收业务网点!A:A,P1370)&gt;0,"Sim","Não")</f>
        <v>Sim</v>
      </c>
    </row>
    <row r="1371" spans="1:44">
      <c r="A1371" s="29" t="s">
        <v>19698</v>
      </c>
      <c r="B1371" s="29" t="s">
        <v>379</v>
      </c>
      <c r="C1371" s="29" t="s">
        <v>7419</v>
      </c>
      <c r="D1371" s="29" t="s">
        <v>381</v>
      </c>
      <c r="E1371" s="29" t="s">
        <v>382</v>
      </c>
      <c r="F1371" s="29" t="s">
        <v>732</v>
      </c>
      <c r="G1371" s="29">
        <v>45</v>
      </c>
      <c r="H1371" s="29" t="s">
        <v>7420</v>
      </c>
      <c r="I1371" s="29" t="s">
        <v>2105</v>
      </c>
      <c r="J1371" s="29" t="s">
        <v>7421</v>
      </c>
      <c r="K1371" s="29" t="s">
        <v>387</v>
      </c>
      <c r="L1371" s="29" t="s">
        <v>7422</v>
      </c>
      <c r="M1371" s="29" t="s">
        <v>7423</v>
      </c>
      <c r="N1371" s="29" t="s">
        <v>7424</v>
      </c>
      <c r="O1371" s="29" t="s">
        <v>1347</v>
      </c>
      <c r="P1371" s="29" t="s">
        <v>1348</v>
      </c>
      <c r="Q1371" s="29" t="s">
        <v>70</v>
      </c>
      <c r="R1371" s="29" t="s">
        <v>2092</v>
      </c>
      <c r="S1371" s="29" t="s">
        <v>19699</v>
      </c>
      <c r="T1371" s="29" t="s">
        <v>19700</v>
      </c>
      <c r="U1371" s="29" t="s">
        <v>19701</v>
      </c>
      <c r="V1371" s="29">
        <v>17</v>
      </c>
      <c r="W1371" s="29" t="s">
        <v>396</v>
      </c>
      <c r="X1371" s="29" t="s">
        <v>19702</v>
      </c>
      <c r="Y1371" s="29" t="s">
        <v>19703</v>
      </c>
      <c r="Z1371" s="29" t="s">
        <v>19704</v>
      </c>
      <c r="AA1371" s="29" t="s">
        <v>19704</v>
      </c>
      <c r="AB1371" s="29" t="s">
        <v>7431</v>
      </c>
      <c r="AC1371" s="29" t="s">
        <v>7432</v>
      </c>
      <c r="AD1371" s="29" t="s">
        <v>70</v>
      </c>
      <c r="AE1371" s="29" t="s">
        <v>7271</v>
      </c>
      <c r="AF1371" s="29" t="s">
        <v>19684</v>
      </c>
      <c r="AG1371" s="29">
        <v>3</v>
      </c>
      <c r="AH1371" s="29" t="s">
        <v>19684</v>
      </c>
      <c r="AI1371" s="29" t="s">
        <v>19705</v>
      </c>
      <c r="AJ1371" s="29">
        <v>82</v>
      </c>
      <c r="AK1371" s="29" t="s">
        <v>19706</v>
      </c>
      <c r="AL1371" s="29" t="s">
        <v>19707</v>
      </c>
      <c r="AM1371" s="29">
        <v>1464</v>
      </c>
      <c r="AN1371" s="1">
        <f t="shared" si="72"/>
        <v>1</v>
      </c>
      <c r="AO1371" s="1">
        <f t="shared" si="73"/>
        <v>1</v>
      </c>
      <c r="AP1371" s="30">
        <f t="shared" si="74"/>
        <v>46297</v>
      </c>
      <c r="AQ1371" s="1" t="str">
        <f>IF(COUNTIF('同场线路Rotas do mesmo SC'!A:A,C1371)&gt;0,"Sim","Não")</f>
        <v>Não</v>
      </c>
      <c r="AR1371" s="1" t="str">
        <f>IF(COUNTIF(揽收业务网点!A:A,P1371)&gt;0,"Sim","Não")</f>
        <v>Não</v>
      </c>
    </row>
    <row r="1372" spans="1:44">
      <c r="A1372" s="29" t="s">
        <v>19708</v>
      </c>
      <c r="B1372" s="29" t="s">
        <v>379</v>
      </c>
      <c r="C1372" s="29" t="s">
        <v>7438</v>
      </c>
      <c r="D1372" s="29" t="s">
        <v>381</v>
      </c>
      <c r="E1372" s="29" t="s">
        <v>382</v>
      </c>
      <c r="F1372" s="29" t="s">
        <v>383</v>
      </c>
      <c r="G1372" s="29">
        <v>130</v>
      </c>
      <c r="H1372" s="29" t="s">
        <v>19709</v>
      </c>
      <c r="I1372" s="29" t="s">
        <v>868</v>
      </c>
      <c r="J1372" s="29" t="s">
        <v>19710</v>
      </c>
      <c r="K1372" s="29" t="s">
        <v>387</v>
      </c>
      <c r="L1372" s="29" t="s">
        <v>19711</v>
      </c>
      <c r="M1372" s="29" t="s">
        <v>19712</v>
      </c>
      <c r="N1372" s="29" t="s">
        <v>19713</v>
      </c>
      <c r="O1372" s="29" t="s">
        <v>1347</v>
      </c>
      <c r="P1372" s="29" t="s">
        <v>1348</v>
      </c>
      <c r="Q1372" s="29" t="s">
        <v>70</v>
      </c>
      <c r="R1372" s="29" t="s">
        <v>19714</v>
      </c>
      <c r="S1372" s="29" t="s">
        <v>19715</v>
      </c>
      <c r="T1372" s="29" t="s">
        <v>19716</v>
      </c>
      <c r="U1372" s="29" t="s">
        <v>19717</v>
      </c>
      <c r="V1372" s="29">
        <v>39</v>
      </c>
      <c r="W1372" s="29" t="s">
        <v>396</v>
      </c>
      <c r="X1372" s="29" t="s">
        <v>19718</v>
      </c>
      <c r="Y1372" s="29" t="s">
        <v>1817</v>
      </c>
      <c r="Z1372" s="29" t="s">
        <v>19719</v>
      </c>
      <c r="AA1372" s="29" t="s">
        <v>19719</v>
      </c>
      <c r="AB1372" s="29" t="s">
        <v>7447</v>
      </c>
      <c r="AC1372" s="29" t="s">
        <v>7448</v>
      </c>
      <c r="AD1372" s="29" t="s">
        <v>70</v>
      </c>
      <c r="AE1372" s="29" t="s">
        <v>4378</v>
      </c>
      <c r="AF1372" s="29" t="s">
        <v>19720</v>
      </c>
      <c r="AG1372" s="29">
        <v>98</v>
      </c>
      <c r="AH1372" s="29" t="s">
        <v>19720</v>
      </c>
      <c r="AI1372" s="29" t="s">
        <v>19721</v>
      </c>
      <c r="AJ1372" s="29">
        <v>20</v>
      </c>
      <c r="AK1372" s="29" t="s">
        <v>19722</v>
      </c>
      <c r="AL1372" s="29" t="s">
        <v>19723</v>
      </c>
      <c r="AM1372" s="29">
        <v>525</v>
      </c>
      <c r="AN1372" s="1">
        <f t="shared" si="72"/>
        <v>1</v>
      </c>
      <c r="AO1372" s="1">
        <f t="shared" si="73"/>
        <v>1</v>
      </c>
      <c r="AP1372" s="30">
        <f t="shared" si="74"/>
        <v>46297</v>
      </c>
      <c r="AQ1372" s="1" t="str">
        <f>IF(COUNTIF('同场线路Rotas do mesmo SC'!A:A,C1372)&gt;0,"Sim","Não")</f>
        <v>Não</v>
      </c>
      <c r="AR1372" s="1" t="str">
        <f>IF(COUNTIF(揽收业务网点!A:A,P1372)&gt;0,"Sim","Não")</f>
        <v>Não</v>
      </c>
    </row>
    <row r="1373" spans="1:44">
      <c r="A1373" s="29" t="s">
        <v>19724</v>
      </c>
      <c r="B1373" s="29" t="s">
        <v>379</v>
      </c>
      <c r="C1373" s="29" t="s">
        <v>7453</v>
      </c>
      <c r="D1373" s="29" t="s">
        <v>381</v>
      </c>
      <c r="E1373" s="29" t="s">
        <v>382</v>
      </c>
      <c r="F1373" s="29" t="s">
        <v>383</v>
      </c>
      <c r="G1373" s="29">
        <v>275</v>
      </c>
      <c r="H1373" s="29" t="s">
        <v>19725</v>
      </c>
      <c r="I1373" s="29" t="s">
        <v>385</v>
      </c>
      <c r="J1373" s="29" t="s">
        <v>19726</v>
      </c>
      <c r="K1373" s="29" t="s">
        <v>387</v>
      </c>
      <c r="L1373" s="29" t="s">
        <v>19727</v>
      </c>
      <c r="M1373" s="29" t="s">
        <v>19728</v>
      </c>
      <c r="N1373" s="29" t="s">
        <v>19729</v>
      </c>
      <c r="O1373" s="29" t="s">
        <v>4275</v>
      </c>
      <c r="P1373" s="29" t="s">
        <v>4276</v>
      </c>
      <c r="Q1373" s="29" t="s">
        <v>142</v>
      </c>
      <c r="R1373" s="29" t="s">
        <v>19730</v>
      </c>
      <c r="S1373" s="29" t="s">
        <v>19731</v>
      </c>
      <c r="T1373" s="29" t="s">
        <v>19732</v>
      </c>
      <c r="U1373" s="29" t="s">
        <v>19733</v>
      </c>
      <c r="V1373" s="29">
        <v>349</v>
      </c>
      <c r="W1373" s="29" t="s">
        <v>396</v>
      </c>
      <c r="X1373" s="29" t="s">
        <v>19734</v>
      </c>
      <c r="Y1373" s="29" t="s">
        <v>2920</v>
      </c>
      <c r="Z1373" s="29" t="s">
        <v>19735</v>
      </c>
      <c r="AA1373" s="29" t="s">
        <v>19735</v>
      </c>
      <c r="AB1373" s="29" t="s">
        <v>7460</v>
      </c>
      <c r="AC1373" s="29" t="s">
        <v>7461</v>
      </c>
      <c r="AD1373" s="29" t="s">
        <v>142</v>
      </c>
      <c r="AE1373" s="29" t="s">
        <v>7271</v>
      </c>
      <c r="AF1373" s="29" t="s">
        <v>19736</v>
      </c>
      <c r="AG1373" s="29">
        <v>-8</v>
      </c>
      <c r="AH1373" s="29" t="s">
        <v>19736</v>
      </c>
      <c r="AI1373" s="29" t="s">
        <v>19737</v>
      </c>
      <c r="AJ1373" s="29">
        <v>131</v>
      </c>
      <c r="AK1373" s="29" t="s">
        <v>19738</v>
      </c>
      <c r="AL1373" s="29" t="s">
        <v>19739</v>
      </c>
      <c r="AM1373" s="29">
        <v>171</v>
      </c>
      <c r="AN1373" s="1">
        <f t="shared" si="72"/>
        <v>1</v>
      </c>
      <c r="AO1373" s="1">
        <f t="shared" si="73"/>
        <v>1</v>
      </c>
      <c r="AP1373" s="30">
        <f t="shared" si="74"/>
        <v>46297</v>
      </c>
      <c r="AQ1373" s="1" t="str">
        <f>IF(COUNTIF('同场线路Rotas do mesmo SC'!A:A,C1373)&gt;0,"Sim","Não")</f>
        <v>Não</v>
      </c>
      <c r="AR1373" s="1" t="str">
        <f>IF(COUNTIF(揽收业务网点!A:A,P1373)&gt;0,"Sim","Não")</f>
        <v>Não</v>
      </c>
    </row>
    <row r="1374" spans="1:44">
      <c r="A1374" s="29" t="s">
        <v>19740</v>
      </c>
      <c r="B1374" s="29" t="s">
        <v>379</v>
      </c>
      <c r="C1374" s="29" t="s">
        <v>19741</v>
      </c>
      <c r="D1374" s="29" t="s">
        <v>381</v>
      </c>
      <c r="E1374" s="29" t="s">
        <v>382</v>
      </c>
      <c r="F1374" s="29" t="s">
        <v>732</v>
      </c>
      <c r="G1374" s="29">
        <v>81</v>
      </c>
      <c r="H1374" s="29" t="s">
        <v>14733</v>
      </c>
      <c r="I1374" s="29" t="s">
        <v>385</v>
      </c>
      <c r="J1374" s="29" t="s">
        <v>6175</v>
      </c>
      <c r="K1374" s="29" t="s">
        <v>387</v>
      </c>
      <c r="L1374" s="29" t="s">
        <v>6176</v>
      </c>
      <c r="M1374" s="29" t="s">
        <v>14734</v>
      </c>
      <c r="N1374" s="29" t="s">
        <v>14735</v>
      </c>
      <c r="O1374" s="29" t="s">
        <v>6179</v>
      </c>
      <c r="P1374" s="29" t="s">
        <v>6180</v>
      </c>
      <c r="Q1374" s="29" t="s">
        <v>168</v>
      </c>
      <c r="R1374" s="29" t="s">
        <v>542</v>
      </c>
      <c r="S1374" s="29" t="s">
        <v>14125</v>
      </c>
      <c r="T1374" s="29" t="s">
        <v>19742</v>
      </c>
      <c r="U1374" s="29" t="s">
        <v>18056</v>
      </c>
      <c r="V1374" s="29">
        <v>322</v>
      </c>
      <c r="W1374" s="29" t="s">
        <v>396</v>
      </c>
      <c r="X1374" s="29" t="s">
        <v>19743</v>
      </c>
      <c r="Y1374" s="29" t="s">
        <v>7271</v>
      </c>
      <c r="Z1374" s="29" t="s">
        <v>19744</v>
      </c>
      <c r="AA1374" s="29" t="s">
        <v>19744</v>
      </c>
      <c r="AB1374" s="29" t="s">
        <v>19745</v>
      </c>
      <c r="AC1374" s="29" t="s">
        <v>19746</v>
      </c>
      <c r="AD1374" s="29" t="s">
        <v>168</v>
      </c>
      <c r="AE1374" s="29" t="s">
        <v>19747</v>
      </c>
      <c r="AF1374" s="29" t="s">
        <v>19748</v>
      </c>
      <c r="AG1374" s="29">
        <v>-18</v>
      </c>
      <c r="AH1374" s="29" t="s">
        <v>19748</v>
      </c>
      <c r="AI1374" s="29" t="s">
        <v>19749</v>
      </c>
      <c r="AJ1374" s="29">
        <v>25</v>
      </c>
      <c r="AK1374" s="29" t="s">
        <v>19750</v>
      </c>
      <c r="AL1374" s="29" t="s">
        <v>19751</v>
      </c>
      <c r="AM1374" s="29">
        <v>100</v>
      </c>
      <c r="AN1374" s="1">
        <f t="shared" si="72"/>
        <v>1</v>
      </c>
      <c r="AO1374" s="1">
        <f t="shared" si="73"/>
        <v>1</v>
      </c>
      <c r="AP1374" s="30">
        <f t="shared" si="74"/>
        <v>46297</v>
      </c>
      <c r="AQ1374" s="1" t="str">
        <f>IF(COUNTIF('同场线路Rotas do mesmo SC'!A:A,C1374)&gt;0,"Sim","Não")</f>
        <v>Não</v>
      </c>
      <c r="AR1374" s="1" t="str">
        <f>IF(COUNTIF(揽收业务网点!A:A,P1374)&gt;0,"Sim","Não")</f>
        <v>Não</v>
      </c>
    </row>
    <row r="1375" spans="1:44">
      <c r="A1375" s="29" t="s">
        <v>19752</v>
      </c>
      <c r="B1375" s="29" t="s">
        <v>379</v>
      </c>
      <c r="C1375" s="29" t="s">
        <v>19753</v>
      </c>
      <c r="D1375" s="29" t="s">
        <v>381</v>
      </c>
      <c r="E1375" s="29" t="s">
        <v>382</v>
      </c>
      <c r="F1375" s="29" t="s">
        <v>383</v>
      </c>
      <c r="G1375" s="29">
        <v>115</v>
      </c>
      <c r="H1375" s="29" t="s">
        <v>19754</v>
      </c>
      <c r="I1375" s="29" t="s">
        <v>385</v>
      </c>
      <c r="J1375" s="29" t="s">
        <v>19755</v>
      </c>
      <c r="K1375" s="29" t="s">
        <v>387</v>
      </c>
      <c r="L1375" s="29" t="s">
        <v>19756</v>
      </c>
      <c r="M1375" s="29" t="s">
        <v>19757</v>
      </c>
      <c r="N1375" s="29" t="s">
        <v>19758</v>
      </c>
      <c r="O1375" s="29" t="s">
        <v>756</v>
      </c>
      <c r="P1375" s="29" t="s">
        <v>757</v>
      </c>
      <c r="Q1375" s="29" t="s">
        <v>142</v>
      </c>
      <c r="R1375" s="29" t="s">
        <v>19759</v>
      </c>
      <c r="S1375" s="29" t="s">
        <v>19760</v>
      </c>
      <c r="T1375" s="29" t="s">
        <v>19761</v>
      </c>
      <c r="U1375" s="29" t="s">
        <v>19762</v>
      </c>
      <c r="V1375" s="29">
        <v>611</v>
      </c>
      <c r="W1375" s="29" t="s">
        <v>396</v>
      </c>
      <c r="X1375" s="29" t="s">
        <v>19763</v>
      </c>
      <c r="Y1375" s="29" t="s">
        <v>2309</v>
      </c>
      <c r="Z1375" s="29" t="s">
        <v>19764</v>
      </c>
      <c r="AA1375" s="29" t="s">
        <v>19764</v>
      </c>
      <c r="AB1375" s="29" t="s">
        <v>15084</v>
      </c>
      <c r="AC1375" s="29" t="s">
        <v>15085</v>
      </c>
      <c r="AD1375" s="29" t="s">
        <v>142</v>
      </c>
      <c r="AE1375" s="29" t="s">
        <v>15447</v>
      </c>
      <c r="AF1375" s="29" t="s">
        <v>19765</v>
      </c>
      <c r="AG1375" s="29">
        <v>-1613</v>
      </c>
      <c r="AH1375" s="29" t="s">
        <v>19765</v>
      </c>
      <c r="AI1375" s="29" t="s">
        <v>19766</v>
      </c>
      <c r="AJ1375" s="29">
        <v>151</v>
      </c>
      <c r="AK1375" s="29" t="s">
        <v>19767</v>
      </c>
      <c r="AL1375" s="29" t="s">
        <v>19768</v>
      </c>
      <c r="AM1375" s="29">
        <v>540</v>
      </c>
      <c r="AN1375" s="1">
        <f t="shared" si="72"/>
        <v>1</v>
      </c>
      <c r="AO1375" s="1">
        <f t="shared" si="73"/>
        <v>1</v>
      </c>
      <c r="AP1375" s="30">
        <f t="shared" si="74"/>
        <v>46298</v>
      </c>
      <c r="AQ1375" s="1" t="str">
        <f>IF(COUNTIF('同场线路Rotas do mesmo SC'!A:A,C1375)&gt;0,"Sim","Não")</f>
        <v>Não</v>
      </c>
      <c r="AR1375" s="1" t="str">
        <f>IF(COUNTIF(揽收业务网点!A:A,P1375)&gt;0,"Sim","Não")</f>
        <v>Não</v>
      </c>
    </row>
    <row r="1376" spans="1:44">
      <c r="A1376" s="29" t="s">
        <v>19769</v>
      </c>
      <c r="B1376" s="29" t="s">
        <v>379</v>
      </c>
      <c r="C1376" s="29" t="s">
        <v>7478</v>
      </c>
      <c r="D1376" s="29" t="s">
        <v>381</v>
      </c>
      <c r="E1376" s="29" t="s">
        <v>382</v>
      </c>
      <c r="F1376" s="29" t="s">
        <v>383</v>
      </c>
      <c r="G1376" s="29">
        <v>90</v>
      </c>
      <c r="H1376" s="29" t="s">
        <v>7479</v>
      </c>
      <c r="I1376" s="29" t="s">
        <v>385</v>
      </c>
      <c r="J1376" s="29" t="s">
        <v>869</v>
      </c>
      <c r="K1376" s="29" t="s">
        <v>387</v>
      </c>
      <c r="L1376" s="29" t="s">
        <v>870</v>
      </c>
      <c r="M1376" s="29" t="s">
        <v>7480</v>
      </c>
      <c r="N1376" s="29" t="s">
        <v>7481</v>
      </c>
      <c r="O1376" s="29" t="s">
        <v>873</v>
      </c>
      <c r="P1376" s="29" t="s">
        <v>874</v>
      </c>
      <c r="Q1376" s="29" t="s">
        <v>70</v>
      </c>
      <c r="R1376" s="29" t="s">
        <v>19770</v>
      </c>
      <c r="S1376" s="29" t="s">
        <v>19771</v>
      </c>
      <c r="T1376" s="29" t="s">
        <v>19772</v>
      </c>
      <c r="U1376" s="29" t="s">
        <v>19773</v>
      </c>
      <c r="V1376" s="29">
        <v>2</v>
      </c>
      <c r="W1376" s="29" t="s">
        <v>396</v>
      </c>
      <c r="X1376" s="29" t="s">
        <v>19774</v>
      </c>
      <c r="Y1376" s="29" t="s">
        <v>504</v>
      </c>
      <c r="Z1376" s="29" t="s">
        <v>19775</v>
      </c>
      <c r="AA1376" s="29" t="s">
        <v>19775</v>
      </c>
      <c r="AB1376" s="29" t="s">
        <v>7488</v>
      </c>
      <c r="AC1376" s="29" t="s">
        <v>7489</v>
      </c>
      <c r="AD1376" s="29" t="s">
        <v>70</v>
      </c>
      <c r="AE1376" s="29" t="s">
        <v>16688</v>
      </c>
      <c r="AF1376" s="29" t="s">
        <v>19776</v>
      </c>
      <c r="AG1376" s="29">
        <v>-77</v>
      </c>
      <c r="AH1376" s="29" t="s">
        <v>19776</v>
      </c>
      <c r="AI1376" s="29" t="s">
        <v>19777</v>
      </c>
      <c r="AJ1376" s="29">
        <v>58</v>
      </c>
      <c r="AK1376" s="29" t="s">
        <v>19778</v>
      </c>
      <c r="AL1376" s="29" t="s">
        <v>19779</v>
      </c>
      <c r="AM1376" s="29">
        <v>60</v>
      </c>
      <c r="AN1376" s="1">
        <f t="shared" ref="AN1376:AN1439" si="75">IF(X1376="",0,1)</f>
        <v>1</v>
      </c>
      <c r="AO1376" s="1">
        <f t="shared" ref="AO1376:AO1439" si="76">IF(AI1376="",0,1)</f>
        <v>1</v>
      </c>
      <c r="AP1376" s="30">
        <f t="shared" ref="AP1376:AP1439" si="77">DATE(YEAR(AE1376),MONTH(AE1376),DAY(AE1376))</f>
        <v>46297</v>
      </c>
      <c r="AQ1376" s="1" t="str">
        <f>IF(COUNTIF('同场线路Rotas do mesmo SC'!A:A,C1376)&gt;0,"Sim","Não")</f>
        <v>Não</v>
      </c>
      <c r="AR1376" s="1" t="str">
        <f>IF(COUNTIF(揽收业务网点!A:A,P1376)&gt;0,"Sim","Não")</f>
        <v>Não</v>
      </c>
    </row>
    <row r="1377" spans="1:44">
      <c r="A1377" s="29" t="s">
        <v>19780</v>
      </c>
      <c r="B1377" s="29" t="s">
        <v>379</v>
      </c>
      <c r="C1377" s="29" t="s">
        <v>7494</v>
      </c>
      <c r="D1377" s="29" t="s">
        <v>381</v>
      </c>
      <c r="E1377" s="29" t="s">
        <v>382</v>
      </c>
      <c r="F1377" s="29" t="s">
        <v>383</v>
      </c>
      <c r="G1377" s="29">
        <v>228</v>
      </c>
      <c r="H1377" s="29" t="s">
        <v>2269</v>
      </c>
      <c r="I1377" s="29" t="s">
        <v>1289</v>
      </c>
      <c r="J1377" s="29" t="s">
        <v>2270</v>
      </c>
      <c r="K1377" s="29" t="s">
        <v>387</v>
      </c>
      <c r="L1377" s="29" t="s">
        <v>2271</v>
      </c>
      <c r="M1377" s="29" t="s">
        <v>2270</v>
      </c>
      <c r="N1377" s="29" t="s">
        <v>2272</v>
      </c>
      <c r="O1377" s="29" t="s">
        <v>2273</v>
      </c>
      <c r="P1377" s="29" t="s">
        <v>2274</v>
      </c>
      <c r="Q1377" s="29" t="s">
        <v>2</v>
      </c>
      <c r="R1377" s="29" t="s">
        <v>11393</v>
      </c>
      <c r="S1377" s="29" t="s">
        <v>19781</v>
      </c>
      <c r="T1377" s="29" t="s">
        <v>19782</v>
      </c>
      <c r="U1377" s="29" t="s">
        <v>19783</v>
      </c>
      <c r="V1377" s="29">
        <v>69</v>
      </c>
      <c r="W1377" s="29" t="s">
        <v>396</v>
      </c>
      <c r="X1377" s="29" t="s">
        <v>19784</v>
      </c>
      <c r="Y1377" s="29" t="s">
        <v>723</v>
      </c>
      <c r="Z1377" s="29" t="s">
        <v>18639</v>
      </c>
      <c r="AA1377" s="29" t="s">
        <v>18639</v>
      </c>
      <c r="AB1377" s="29" t="s">
        <v>7506</v>
      </c>
      <c r="AC1377" s="29" t="s">
        <v>7507</v>
      </c>
      <c r="AD1377" s="29" t="s">
        <v>2</v>
      </c>
      <c r="AE1377" s="29" t="s">
        <v>16688</v>
      </c>
      <c r="AF1377" s="29" t="s">
        <v>19785</v>
      </c>
      <c r="AG1377" s="29">
        <v>-105</v>
      </c>
      <c r="AH1377" s="29" t="s">
        <v>19785</v>
      </c>
      <c r="AI1377" s="29" t="s">
        <v>17705</v>
      </c>
      <c r="AJ1377" s="29">
        <v>10</v>
      </c>
      <c r="AK1377" s="29" t="s">
        <v>19786</v>
      </c>
      <c r="AL1377" s="29" t="s">
        <v>19787</v>
      </c>
      <c r="AM1377" s="29">
        <v>104</v>
      </c>
      <c r="AN1377" s="1">
        <f t="shared" si="75"/>
        <v>1</v>
      </c>
      <c r="AO1377" s="1">
        <f t="shared" si="76"/>
        <v>1</v>
      </c>
      <c r="AP1377" s="30">
        <f t="shared" si="77"/>
        <v>46297</v>
      </c>
      <c r="AQ1377" s="1" t="str">
        <f>IF(COUNTIF('同场线路Rotas do mesmo SC'!A:A,C1377)&gt;0,"Sim","Não")</f>
        <v>Não</v>
      </c>
      <c r="AR1377" s="1" t="str">
        <f>IF(COUNTIF(揽收业务网点!A:A,P1377)&gt;0,"Sim","Não")</f>
        <v>Não</v>
      </c>
    </row>
    <row r="1378" spans="1:44">
      <c r="A1378" s="29" t="s">
        <v>19788</v>
      </c>
      <c r="B1378" s="29" t="s">
        <v>379</v>
      </c>
      <c r="C1378" s="29" t="s">
        <v>7513</v>
      </c>
      <c r="D1378" s="29" t="s">
        <v>381</v>
      </c>
      <c r="E1378" s="29" t="s">
        <v>382</v>
      </c>
      <c r="F1378" s="29" t="s">
        <v>383</v>
      </c>
      <c r="G1378" s="29">
        <v>10</v>
      </c>
      <c r="H1378" s="29" t="s">
        <v>7882</v>
      </c>
      <c r="I1378" s="29" t="s">
        <v>868</v>
      </c>
      <c r="J1378" s="29" t="s">
        <v>2476</v>
      </c>
      <c r="K1378" s="29" t="s">
        <v>411</v>
      </c>
      <c r="L1378" s="29" t="s">
        <v>2477</v>
      </c>
      <c r="M1378" s="29" t="s">
        <v>5760</v>
      </c>
      <c r="N1378" s="29" t="s">
        <v>5761</v>
      </c>
      <c r="O1378" s="29" t="s">
        <v>1229</v>
      </c>
      <c r="P1378" s="29" t="s">
        <v>50</v>
      </c>
      <c r="Q1378" s="29" t="s">
        <v>11</v>
      </c>
      <c r="R1378" s="29" t="s">
        <v>19789</v>
      </c>
      <c r="S1378" s="29" t="s">
        <v>19790</v>
      </c>
      <c r="T1378" s="29" t="s">
        <v>19791</v>
      </c>
      <c r="U1378" s="29" t="s">
        <v>19792</v>
      </c>
      <c r="V1378" s="29">
        <v>86</v>
      </c>
      <c r="W1378" s="29" t="s">
        <v>396</v>
      </c>
      <c r="X1378" s="29" t="s">
        <v>19793</v>
      </c>
      <c r="Y1378" s="29" t="s">
        <v>723</v>
      </c>
      <c r="Z1378" s="29" t="s">
        <v>19794</v>
      </c>
      <c r="AA1378" s="29" t="s">
        <v>19794</v>
      </c>
      <c r="AB1378" s="29" t="s">
        <v>7522</v>
      </c>
      <c r="AC1378" s="29" t="s">
        <v>7523</v>
      </c>
      <c r="AD1378" s="29" t="s">
        <v>11</v>
      </c>
      <c r="AE1378" s="29" t="s">
        <v>7271</v>
      </c>
      <c r="AF1378" s="29" t="s">
        <v>19795</v>
      </c>
      <c r="AG1378" s="29">
        <v>-40</v>
      </c>
      <c r="AH1378" s="29" t="s">
        <v>19795</v>
      </c>
      <c r="AI1378" s="29"/>
      <c r="AJ1378" s="29"/>
      <c r="AK1378" s="29"/>
      <c r="AL1378" s="29"/>
      <c r="AM1378" s="29"/>
      <c r="AN1378" s="1">
        <f t="shared" si="75"/>
        <v>1</v>
      </c>
      <c r="AO1378" s="1">
        <f t="shared" si="76"/>
        <v>0</v>
      </c>
      <c r="AP1378" s="30">
        <f t="shared" si="77"/>
        <v>46297</v>
      </c>
      <c r="AQ1378" s="1" t="str">
        <f>IF(COUNTIF('同场线路Rotas do mesmo SC'!A:A,C1378)&gt;0,"Sim","Não")</f>
        <v>Não</v>
      </c>
      <c r="AR1378" s="1" t="str">
        <f>IF(COUNTIF(揽收业务网点!A:A,P1378)&gt;0,"Sim","Não")</f>
        <v>Sim</v>
      </c>
    </row>
    <row r="1379" spans="1:44">
      <c r="A1379" s="29" t="s">
        <v>19796</v>
      </c>
      <c r="B1379" s="29" t="s">
        <v>379</v>
      </c>
      <c r="C1379" s="29" t="s">
        <v>7526</v>
      </c>
      <c r="D1379" s="29" t="s">
        <v>381</v>
      </c>
      <c r="E1379" s="29" t="s">
        <v>382</v>
      </c>
      <c r="F1379" s="29" t="s">
        <v>732</v>
      </c>
      <c r="G1379" s="29">
        <v>5</v>
      </c>
      <c r="H1379" s="29" t="s">
        <v>6127</v>
      </c>
      <c r="I1379" s="29" t="s">
        <v>868</v>
      </c>
      <c r="J1379" s="29" t="s">
        <v>4160</v>
      </c>
      <c r="K1379" s="29" t="s">
        <v>387</v>
      </c>
      <c r="L1379" s="29" t="s">
        <v>4161</v>
      </c>
      <c r="M1379" s="29" t="s">
        <v>6128</v>
      </c>
      <c r="N1379" s="29" t="s">
        <v>6129</v>
      </c>
      <c r="O1379" s="29" t="s">
        <v>1403</v>
      </c>
      <c r="P1379" s="29" t="s">
        <v>53</v>
      </c>
      <c r="Q1379" s="29" t="s">
        <v>11</v>
      </c>
      <c r="R1379" s="29" t="s">
        <v>1638</v>
      </c>
      <c r="S1379" s="29" t="s">
        <v>1638</v>
      </c>
      <c r="T1379" s="29" t="s">
        <v>19797</v>
      </c>
      <c r="U1379" s="29" t="s">
        <v>19798</v>
      </c>
      <c r="V1379" s="29">
        <v>4</v>
      </c>
      <c r="W1379" s="29" t="s">
        <v>396</v>
      </c>
      <c r="X1379" s="29" t="s">
        <v>19799</v>
      </c>
      <c r="Y1379" s="29" t="s">
        <v>15652</v>
      </c>
      <c r="Z1379" s="29" t="s">
        <v>19800</v>
      </c>
      <c r="AA1379" s="29" t="s">
        <v>19800</v>
      </c>
      <c r="AB1379" s="29" t="s">
        <v>6136</v>
      </c>
      <c r="AC1379" s="29" t="s">
        <v>6137</v>
      </c>
      <c r="AD1379" s="29" t="s">
        <v>11</v>
      </c>
      <c r="AE1379" s="29" t="s">
        <v>7473</v>
      </c>
      <c r="AF1379" s="29" t="s">
        <v>19801</v>
      </c>
      <c r="AG1379" s="29">
        <v>-18</v>
      </c>
      <c r="AH1379" s="29" t="s">
        <v>19801</v>
      </c>
      <c r="AI1379" s="29" t="s">
        <v>19802</v>
      </c>
      <c r="AJ1379" s="29">
        <v>21</v>
      </c>
      <c r="AK1379" s="29" t="s">
        <v>19803</v>
      </c>
      <c r="AL1379" s="29" t="s">
        <v>19804</v>
      </c>
      <c r="AM1379" s="29">
        <v>8</v>
      </c>
      <c r="AN1379" s="1">
        <f t="shared" si="75"/>
        <v>1</v>
      </c>
      <c r="AO1379" s="1">
        <f t="shared" si="76"/>
        <v>1</v>
      </c>
      <c r="AP1379" s="30">
        <f t="shared" si="77"/>
        <v>46297</v>
      </c>
      <c r="AQ1379" s="1" t="str">
        <f>IF(COUNTIF('同场线路Rotas do mesmo SC'!A:A,C1379)&gt;0,"Sim","Não")</f>
        <v>Não</v>
      </c>
      <c r="AR1379" s="1" t="str">
        <f>IF(COUNTIF(揽收业务网点!A:A,P1379)&gt;0,"Sim","Não")</f>
        <v>Sim</v>
      </c>
    </row>
    <row r="1380" spans="1:44">
      <c r="A1380" s="29" t="s">
        <v>19805</v>
      </c>
      <c r="B1380" s="29" t="s">
        <v>379</v>
      </c>
      <c r="C1380" s="29" t="s">
        <v>7537</v>
      </c>
      <c r="D1380" s="29" t="s">
        <v>381</v>
      </c>
      <c r="E1380" s="29" t="s">
        <v>382</v>
      </c>
      <c r="F1380" s="29" t="s">
        <v>383</v>
      </c>
      <c r="G1380" s="29">
        <v>6</v>
      </c>
      <c r="H1380" s="29" t="s">
        <v>6158</v>
      </c>
      <c r="I1380" s="29" t="s">
        <v>868</v>
      </c>
      <c r="J1380" s="29" t="s">
        <v>1753</v>
      </c>
      <c r="K1380" s="29" t="s">
        <v>387</v>
      </c>
      <c r="L1380" s="29" t="s">
        <v>1754</v>
      </c>
      <c r="M1380" s="29" t="s">
        <v>6159</v>
      </c>
      <c r="N1380" s="29" t="s">
        <v>6160</v>
      </c>
      <c r="O1380" s="29" t="s">
        <v>1403</v>
      </c>
      <c r="P1380" s="29" t="s">
        <v>53</v>
      </c>
      <c r="Q1380" s="29" t="s">
        <v>11</v>
      </c>
      <c r="R1380" s="29" t="s">
        <v>17080</v>
      </c>
      <c r="S1380" s="29" t="s">
        <v>17080</v>
      </c>
      <c r="T1380" s="29" t="s">
        <v>19806</v>
      </c>
      <c r="U1380" s="29" t="s">
        <v>19807</v>
      </c>
      <c r="V1380" s="29">
        <v>16</v>
      </c>
      <c r="W1380" s="29" t="s">
        <v>396</v>
      </c>
      <c r="X1380" s="29" t="s">
        <v>19808</v>
      </c>
      <c r="Y1380" s="29" t="s">
        <v>4385</v>
      </c>
      <c r="Z1380" s="29" t="s">
        <v>19809</v>
      </c>
      <c r="AA1380" s="29" t="s">
        <v>19809</v>
      </c>
      <c r="AB1380" s="29" t="s">
        <v>6166</v>
      </c>
      <c r="AC1380" s="29" t="s">
        <v>6167</v>
      </c>
      <c r="AD1380" s="29" t="s">
        <v>11</v>
      </c>
      <c r="AE1380" s="29" t="s">
        <v>15876</v>
      </c>
      <c r="AF1380" s="29" t="s">
        <v>19810</v>
      </c>
      <c r="AG1380" s="29">
        <v>255</v>
      </c>
      <c r="AH1380" s="29" t="s">
        <v>19810</v>
      </c>
      <c r="AI1380" s="29" t="s">
        <v>19811</v>
      </c>
      <c r="AJ1380" s="29">
        <v>-299</v>
      </c>
      <c r="AK1380" s="29" t="s">
        <v>19812</v>
      </c>
      <c r="AL1380" s="29" t="s">
        <v>19813</v>
      </c>
      <c r="AM1380" s="29">
        <v>81</v>
      </c>
      <c r="AN1380" s="1">
        <f t="shared" si="75"/>
        <v>1</v>
      </c>
      <c r="AO1380" s="1">
        <f t="shared" si="76"/>
        <v>1</v>
      </c>
      <c r="AP1380" s="30">
        <f t="shared" si="77"/>
        <v>46297</v>
      </c>
      <c r="AQ1380" s="1" t="str">
        <f>IF(COUNTIF('同场线路Rotas do mesmo SC'!A:A,C1380)&gt;0,"Sim","Não")</f>
        <v>Não</v>
      </c>
      <c r="AR1380" s="1" t="str">
        <f>IF(COUNTIF(揽收业务网点!A:A,P1380)&gt;0,"Sim","Não")</f>
        <v>Sim</v>
      </c>
    </row>
    <row r="1381" spans="1:44">
      <c r="A1381" s="29" t="s">
        <v>19814</v>
      </c>
      <c r="B1381" s="29" t="s">
        <v>379</v>
      </c>
      <c r="C1381" s="29" t="s">
        <v>19815</v>
      </c>
      <c r="D1381" s="29" t="s">
        <v>381</v>
      </c>
      <c r="E1381" s="29" t="s">
        <v>382</v>
      </c>
      <c r="F1381" s="29" t="s">
        <v>383</v>
      </c>
      <c r="G1381" s="29">
        <v>10</v>
      </c>
      <c r="H1381" s="29" t="s">
        <v>19816</v>
      </c>
      <c r="I1381" s="29" t="s">
        <v>385</v>
      </c>
      <c r="J1381" s="29" t="s">
        <v>19817</v>
      </c>
      <c r="K1381" s="29" t="s">
        <v>387</v>
      </c>
      <c r="L1381" s="29" t="s">
        <v>19818</v>
      </c>
      <c r="M1381" s="29" t="s">
        <v>19819</v>
      </c>
      <c r="N1381" s="29" t="s">
        <v>19820</v>
      </c>
      <c r="O1381" s="29" t="s">
        <v>706</v>
      </c>
      <c r="P1381" s="29" t="s">
        <v>707</v>
      </c>
      <c r="Q1381" s="29" t="s">
        <v>2</v>
      </c>
      <c r="R1381" s="29" t="s">
        <v>19821</v>
      </c>
      <c r="S1381" s="29" t="s">
        <v>19822</v>
      </c>
      <c r="T1381" s="29" t="s">
        <v>19823</v>
      </c>
      <c r="U1381" s="29" t="s">
        <v>19824</v>
      </c>
      <c r="V1381" s="29">
        <v>220</v>
      </c>
      <c r="W1381" s="29" t="s">
        <v>396</v>
      </c>
      <c r="X1381" s="29" t="s">
        <v>19825</v>
      </c>
      <c r="Y1381" s="29" t="s">
        <v>723</v>
      </c>
      <c r="Z1381" s="29" t="s">
        <v>19826</v>
      </c>
      <c r="AA1381" s="29" t="s">
        <v>19826</v>
      </c>
      <c r="AB1381" s="29" t="s">
        <v>16647</v>
      </c>
      <c r="AC1381" s="29" t="s">
        <v>16648</v>
      </c>
      <c r="AD1381" s="29" t="s">
        <v>2</v>
      </c>
      <c r="AE1381" s="29" t="s">
        <v>7271</v>
      </c>
      <c r="AF1381" s="29" t="s">
        <v>19827</v>
      </c>
      <c r="AG1381" s="29">
        <v>-16</v>
      </c>
      <c r="AH1381" s="29" t="s">
        <v>19827</v>
      </c>
      <c r="AI1381" s="29" t="s">
        <v>19828</v>
      </c>
      <c r="AJ1381" s="29">
        <v>24</v>
      </c>
      <c r="AK1381" s="29" t="s">
        <v>19829</v>
      </c>
      <c r="AL1381" s="29" t="s">
        <v>19830</v>
      </c>
      <c r="AM1381" s="29">
        <v>337</v>
      </c>
      <c r="AN1381" s="1">
        <f t="shared" si="75"/>
        <v>1</v>
      </c>
      <c r="AO1381" s="1">
        <f t="shared" si="76"/>
        <v>1</v>
      </c>
      <c r="AP1381" s="30">
        <f t="shared" si="77"/>
        <v>46297</v>
      </c>
      <c r="AQ1381" s="1" t="str">
        <f>IF(COUNTIF('同场线路Rotas do mesmo SC'!A:A,C1381)&gt;0,"Sim","Não")</f>
        <v>Não</v>
      </c>
      <c r="AR1381" s="1" t="str">
        <f>IF(COUNTIF(揽收业务网点!A:A,P1381)&gt;0,"Sim","Não")</f>
        <v>Não</v>
      </c>
    </row>
    <row r="1382" spans="1:44">
      <c r="A1382" s="29" t="s">
        <v>19831</v>
      </c>
      <c r="B1382" s="29" t="s">
        <v>379</v>
      </c>
      <c r="C1382" s="29" t="s">
        <v>19832</v>
      </c>
      <c r="D1382" s="29" t="s">
        <v>381</v>
      </c>
      <c r="E1382" s="29" t="s">
        <v>382</v>
      </c>
      <c r="F1382" s="29" t="s">
        <v>383</v>
      </c>
      <c r="G1382" s="29">
        <v>190</v>
      </c>
      <c r="H1382" s="29" t="s">
        <v>19833</v>
      </c>
      <c r="I1382" s="29" t="s">
        <v>868</v>
      </c>
      <c r="J1382" s="29" t="s">
        <v>1016</v>
      </c>
      <c r="K1382" s="29" t="s">
        <v>387</v>
      </c>
      <c r="L1382" s="29" t="s">
        <v>1017</v>
      </c>
      <c r="M1382" s="29" t="s">
        <v>19834</v>
      </c>
      <c r="N1382" s="29" t="s">
        <v>19835</v>
      </c>
      <c r="O1382" s="29" t="s">
        <v>1025</v>
      </c>
      <c r="P1382" s="29" t="s">
        <v>1026</v>
      </c>
      <c r="Q1382" s="29" t="s">
        <v>118</v>
      </c>
      <c r="R1382" s="29" t="s">
        <v>5735</v>
      </c>
      <c r="S1382" s="29" t="s">
        <v>19836</v>
      </c>
      <c r="T1382" s="29" t="s">
        <v>19837</v>
      </c>
      <c r="U1382" s="29" t="s">
        <v>19838</v>
      </c>
      <c r="V1382" s="29">
        <v>91</v>
      </c>
      <c r="W1382" s="29" t="s">
        <v>396</v>
      </c>
      <c r="X1382" s="29" t="s">
        <v>19839</v>
      </c>
      <c r="Y1382" s="29" t="s">
        <v>7271</v>
      </c>
      <c r="Z1382" s="29" t="s">
        <v>19840</v>
      </c>
      <c r="AA1382" s="29" t="s">
        <v>19840</v>
      </c>
      <c r="AB1382" s="29" t="s">
        <v>19841</v>
      </c>
      <c r="AC1382" s="29" t="s">
        <v>19842</v>
      </c>
      <c r="AD1382" s="29" t="s">
        <v>118</v>
      </c>
      <c r="AE1382" s="29" t="s">
        <v>19843</v>
      </c>
      <c r="AF1382" s="29" t="s">
        <v>19844</v>
      </c>
      <c r="AG1382" s="29">
        <v>-43</v>
      </c>
      <c r="AH1382" s="29" t="s">
        <v>19844</v>
      </c>
      <c r="AI1382" s="29" t="s">
        <v>19845</v>
      </c>
      <c r="AJ1382" s="29">
        <v>25</v>
      </c>
      <c r="AK1382" s="29" t="s">
        <v>19846</v>
      </c>
      <c r="AL1382" s="29" t="s">
        <v>19847</v>
      </c>
      <c r="AM1382" s="29">
        <v>188</v>
      </c>
      <c r="AN1382" s="1">
        <f t="shared" si="75"/>
        <v>1</v>
      </c>
      <c r="AO1382" s="1">
        <f t="shared" si="76"/>
        <v>1</v>
      </c>
      <c r="AP1382" s="30">
        <f t="shared" si="77"/>
        <v>46297</v>
      </c>
      <c r="AQ1382" s="1" t="str">
        <f>IF(COUNTIF('同场线路Rotas do mesmo SC'!A:A,C1382)&gt;0,"Sim","Não")</f>
        <v>Não</v>
      </c>
      <c r="AR1382" s="1" t="str">
        <f>IF(COUNTIF(揽收业务网点!A:A,P1382)&gt;0,"Sim","Não")</f>
        <v>Não</v>
      </c>
    </row>
    <row r="1383" spans="1:44">
      <c r="A1383" s="29" t="s">
        <v>19848</v>
      </c>
      <c r="B1383" s="29" t="s">
        <v>379</v>
      </c>
      <c r="C1383" s="29" t="s">
        <v>19849</v>
      </c>
      <c r="D1383" s="29" t="s">
        <v>381</v>
      </c>
      <c r="E1383" s="29" t="s">
        <v>640</v>
      </c>
      <c r="F1383" s="29" t="s">
        <v>383</v>
      </c>
      <c r="G1383" s="29">
        <v>6</v>
      </c>
      <c r="H1383" s="29" t="s">
        <v>9504</v>
      </c>
      <c r="I1383" s="29" t="s">
        <v>385</v>
      </c>
      <c r="J1383" s="29" t="s">
        <v>1979</v>
      </c>
      <c r="K1383" s="29" t="s">
        <v>411</v>
      </c>
      <c r="L1383" s="29" t="s">
        <v>1980</v>
      </c>
      <c r="M1383" s="29" t="s">
        <v>5153</v>
      </c>
      <c r="N1383" s="29" t="s">
        <v>5154</v>
      </c>
      <c r="O1383" s="29" t="s">
        <v>19850</v>
      </c>
      <c r="P1383" s="29" t="s">
        <v>25</v>
      </c>
      <c r="Q1383" s="29" t="s">
        <v>11</v>
      </c>
      <c r="R1383" s="29" t="s">
        <v>19851</v>
      </c>
      <c r="S1383" s="29" t="s">
        <v>19851</v>
      </c>
      <c r="T1383" s="29" t="s">
        <v>19852</v>
      </c>
      <c r="U1383" s="29" t="s">
        <v>19853</v>
      </c>
      <c r="V1383" s="29">
        <v>331</v>
      </c>
      <c r="W1383" s="29" t="s">
        <v>396</v>
      </c>
      <c r="X1383" s="29" t="s">
        <v>19854</v>
      </c>
      <c r="Y1383" s="29" t="s">
        <v>15757</v>
      </c>
      <c r="Z1383" s="29" t="s">
        <v>19855</v>
      </c>
      <c r="AA1383" s="29" t="s">
        <v>19855</v>
      </c>
      <c r="AB1383" s="29" t="s">
        <v>653</v>
      </c>
      <c r="AC1383" s="29" t="s">
        <v>654</v>
      </c>
      <c r="AD1383" s="29" t="s">
        <v>11</v>
      </c>
      <c r="AE1383" s="29" t="s">
        <v>19856</v>
      </c>
      <c r="AF1383" s="29" t="s">
        <v>19857</v>
      </c>
      <c r="AG1383" s="29">
        <v>-59</v>
      </c>
      <c r="AH1383" s="29" t="s">
        <v>19857</v>
      </c>
      <c r="AI1383" s="29" t="s">
        <v>19858</v>
      </c>
      <c r="AJ1383" s="29">
        <v>58</v>
      </c>
      <c r="AK1383" s="29" t="s">
        <v>19859</v>
      </c>
      <c r="AL1383" s="29" t="s">
        <v>19860</v>
      </c>
      <c r="AM1383" s="29">
        <v>1318</v>
      </c>
      <c r="AN1383" s="1">
        <f t="shared" si="75"/>
        <v>1</v>
      </c>
      <c r="AO1383" s="1">
        <f t="shared" si="76"/>
        <v>1</v>
      </c>
      <c r="AP1383" s="30">
        <f t="shared" si="77"/>
        <v>46297</v>
      </c>
      <c r="AQ1383" s="1" t="str">
        <f>IF(COUNTIF('同场线路Rotas do mesmo SC'!A:A,C1383)&gt;0,"Sim","Não")</f>
        <v>Não</v>
      </c>
      <c r="AR1383" s="1" t="str">
        <f>IF(COUNTIF(揽收业务网点!A:A,P1383)&gt;0,"Sim","Não")</f>
        <v>Sim</v>
      </c>
    </row>
    <row r="1384" spans="1:44">
      <c r="A1384" s="29" t="s">
        <v>19861</v>
      </c>
      <c r="B1384" s="29" t="s">
        <v>379</v>
      </c>
      <c r="C1384" s="29" t="s">
        <v>7548</v>
      </c>
      <c r="D1384" s="29" t="s">
        <v>381</v>
      </c>
      <c r="E1384" s="29" t="s">
        <v>382</v>
      </c>
      <c r="F1384" s="29" t="s">
        <v>383</v>
      </c>
      <c r="G1384" s="29">
        <v>39</v>
      </c>
      <c r="H1384" s="29" t="s">
        <v>7549</v>
      </c>
      <c r="I1384" s="29" t="s">
        <v>868</v>
      </c>
      <c r="J1384" s="29" t="s">
        <v>1753</v>
      </c>
      <c r="K1384" s="29" t="s">
        <v>387</v>
      </c>
      <c r="L1384" s="29" t="s">
        <v>1754</v>
      </c>
      <c r="M1384" s="29" t="s">
        <v>7550</v>
      </c>
      <c r="N1384" s="29" t="s">
        <v>7551</v>
      </c>
      <c r="O1384" s="29" t="s">
        <v>1703</v>
      </c>
      <c r="P1384" s="29" t="s">
        <v>45</v>
      </c>
      <c r="Q1384" s="29" t="s">
        <v>11</v>
      </c>
      <c r="R1384" s="29" t="s">
        <v>19862</v>
      </c>
      <c r="S1384" s="29" t="s">
        <v>19862</v>
      </c>
      <c r="T1384" s="29" t="s">
        <v>19863</v>
      </c>
      <c r="U1384" s="29" t="s">
        <v>19864</v>
      </c>
      <c r="V1384" s="29">
        <v>82</v>
      </c>
      <c r="W1384" s="29" t="s">
        <v>396</v>
      </c>
      <c r="X1384" s="29" t="s">
        <v>19865</v>
      </c>
      <c r="Y1384" s="29" t="s">
        <v>7273</v>
      </c>
      <c r="Z1384" s="29" t="s">
        <v>19866</v>
      </c>
      <c r="AA1384" s="29" t="s">
        <v>19866</v>
      </c>
      <c r="AB1384" s="29" t="s">
        <v>7557</v>
      </c>
      <c r="AC1384" s="29" t="s">
        <v>7558</v>
      </c>
      <c r="AD1384" s="29" t="s">
        <v>11</v>
      </c>
      <c r="AE1384" s="29" t="s">
        <v>15876</v>
      </c>
      <c r="AF1384" s="29" t="s">
        <v>19696</v>
      </c>
      <c r="AG1384" s="29">
        <v>12</v>
      </c>
      <c r="AH1384" s="29" t="s">
        <v>19696</v>
      </c>
      <c r="AI1384" s="29" t="s">
        <v>19867</v>
      </c>
      <c r="AJ1384" s="29">
        <v>19</v>
      </c>
      <c r="AK1384" s="29" t="s">
        <v>19868</v>
      </c>
      <c r="AL1384" s="29" t="s">
        <v>19869</v>
      </c>
      <c r="AM1384" s="29">
        <v>283</v>
      </c>
      <c r="AN1384" s="1">
        <f t="shared" si="75"/>
        <v>1</v>
      </c>
      <c r="AO1384" s="1">
        <f t="shared" si="76"/>
        <v>1</v>
      </c>
      <c r="AP1384" s="30">
        <f t="shared" si="77"/>
        <v>46297</v>
      </c>
      <c r="AQ1384" s="1" t="str">
        <f>IF(COUNTIF('同场线路Rotas do mesmo SC'!A:A,C1384)&gt;0,"Sim","Não")</f>
        <v>Não</v>
      </c>
      <c r="AR1384" s="1" t="str">
        <f>IF(COUNTIF(揽收业务网点!A:A,P1384)&gt;0,"Sim","Não")</f>
        <v>Sim</v>
      </c>
    </row>
    <row r="1385" spans="1:44">
      <c r="A1385" s="29" t="s">
        <v>19870</v>
      </c>
      <c r="B1385" s="29" t="s">
        <v>379</v>
      </c>
      <c r="C1385" s="29" t="s">
        <v>7564</v>
      </c>
      <c r="D1385" s="29" t="s">
        <v>381</v>
      </c>
      <c r="E1385" s="29" t="s">
        <v>382</v>
      </c>
      <c r="F1385" s="29" t="s">
        <v>383</v>
      </c>
      <c r="G1385" s="29">
        <v>7</v>
      </c>
      <c r="H1385" s="29" t="s">
        <v>7565</v>
      </c>
      <c r="I1385" s="29" t="s">
        <v>868</v>
      </c>
      <c r="J1385" s="29" t="s">
        <v>642</v>
      </c>
      <c r="K1385" s="29" t="s">
        <v>387</v>
      </c>
      <c r="L1385" s="29" t="s">
        <v>643</v>
      </c>
      <c r="M1385" s="29" t="s">
        <v>7566</v>
      </c>
      <c r="N1385" s="29" t="s">
        <v>7567</v>
      </c>
      <c r="O1385" s="29" t="s">
        <v>1703</v>
      </c>
      <c r="P1385" s="29" t="s">
        <v>45</v>
      </c>
      <c r="Q1385" s="29" t="s">
        <v>11</v>
      </c>
      <c r="R1385" s="29" t="s">
        <v>19871</v>
      </c>
      <c r="S1385" s="29" t="s">
        <v>5137</v>
      </c>
      <c r="T1385" s="29" t="s">
        <v>19872</v>
      </c>
      <c r="U1385" s="29" t="s">
        <v>19873</v>
      </c>
      <c r="V1385" s="29">
        <v>73</v>
      </c>
      <c r="W1385" s="29" t="s">
        <v>396</v>
      </c>
      <c r="X1385" s="29" t="s">
        <v>19874</v>
      </c>
      <c r="Y1385" s="29" t="s">
        <v>7271</v>
      </c>
      <c r="Z1385" s="29" t="s">
        <v>19875</v>
      </c>
      <c r="AA1385" s="29" t="s">
        <v>19875</v>
      </c>
      <c r="AB1385" s="29" t="s">
        <v>7572</v>
      </c>
      <c r="AC1385" s="29" t="s">
        <v>38</v>
      </c>
      <c r="AD1385" s="29" t="s">
        <v>11</v>
      </c>
      <c r="AE1385" s="29" t="s">
        <v>18212</v>
      </c>
      <c r="AF1385" s="29" t="s">
        <v>19876</v>
      </c>
      <c r="AG1385" s="29">
        <v>34</v>
      </c>
      <c r="AH1385" s="29" t="s">
        <v>19876</v>
      </c>
      <c r="AI1385" s="29" t="s">
        <v>19877</v>
      </c>
      <c r="AJ1385" s="29">
        <v>4</v>
      </c>
      <c r="AK1385" s="29" t="s">
        <v>18418</v>
      </c>
      <c r="AL1385" s="29" t="s">
        <v>19878</v>
      </c>
      <c r="AM1385" s="29">
        <v>81</v>
      </c>
      <c r="AN1385" s="1">
        <f t="shared" si="75"/>
        <v>1</v>
      </c>
      <c r="AO1385" s="1">
        <f t="shared" si="76"/>
        <v>1</v>
      </c>
      <c r="AP1385" s="30">
        <f t="shared" si="77"/>
        <v>46297</v>
      </c>
      <c r="AQ1385" s="1" t="str">
        <f>IF(COUNTIF('同场线路Rotas do mesmo SC'!A:A,C1385)&gt;0,"Sim","Não")</f>
        <v>Não</v>
      </c>
      <c r="AR1385" s="1" t="str">
        <f>IF(COUNTIF(揽收业务网点!A:A,P1385)&gt;0,"Sim","Não")</f>
        <v>Sim</v>
      </c>
    </row>
    <row r="1386" spans="1:44">
      <c r="A1386" s="29" t="s">
        <v>19879</v>
      </c>
      <c r="B1386" s="29" t="s">
        <v>379</v>
      </c>
      <c r="C1386" s="29" t="s">
        <v>7578</v>
      </c>
      <c r="D1386" s="29" t="s">
        <v>381</v>
      </c>
      <c r="E1386" s="29" t="s">
        <v>382</v>
      </c>
      <c r="F1386" s="29" t="s">
        <v>383</v>
      </c>
      <c r="G1386" s="29">
        <v>42</v>
      </c>
      <c r="H1386" s="29" t="s">
        <v>7579</v>
      </c>
      <c r="I1386" s="29" t="s">
        <v>868</v>
      </c>
      <c r="J1386" s="29" t="s">
        <v>642</v>
      </c>
      <c r="K1386" s="29" t="s">
        <v>387</v>
      </c>
      <c r="L1386" s="29" t="s">
        <v>643</v>
      </c>
      <c r="M1386" s="29" t="s">
        <v>7580</v>
      </c>
      <c r="N1386" s="29" t="s">
        <v>7581</v>
      </c>
      <c r="O1386" s="29" t="s">
        <v>1703</v>
      </c>
      <c r="P1386" s="29" t="s">
        <v>45</v>
      </c>
      <c r="Q1386" s="29" t="s">
        <v>11</v>
      </c>
      <c r="R1386" s="29" t="s">
        <v>19880</v>
      </c>
      <c r="S1386" s="29" t="s">
        <v>18816</v>
      </c>
      <c r="T1386" s="29" t="s">
        <v>19881</v>
      </c>
      <c r="U1386" s="29" t="s">
        <v>19882</v>
      </c>
      <c r="V1386" s="29">
        <v>36</v>
      </c>
      <c r="W1386" s="29" t="s">
        <v>396</v>
      </c>
      <c r="X1386" s="29" t="s">
        <v>19883</v>
      </c>
      <c r="Y1386" s="29" t="s">
        <v>7273</v>
      </c>
      <c r="Z1386" s="29" t="s">
        <v>19884</v>
      </c>
      <c r="AA1386" s="29" t="s">
        <v>19884</v>
      </c>
      <c r="AB1386" s="29" t="s">
        <v>7587</v>
      </c>
      <c r="AC1386" s="29" t="s">
        <v>37</v>
      </c>
      <c r="AD1386" s="29" t="s">
        <v>11</v>
      </c>
      <c r="AE1386" s="29" t="s">
        <v>15876</v>
      </c>
      <c r="AF1386" s="29" t="s">
        <v>19885</v>
      </c>
      <c r="AG1386" s="29">
        <v>-8</v>
      </c>
      <c r="AH1386" s="29" t="s">
        <v>19885</v>
      </c>
      <c r="AI1386" s="29" t="s">
        <v>19886</v>
      </c>
      <c r="AJ1386" s="29">
        <v>6</v>
      </c>
      <c r="AK1386" s="29" t="s">
        <v>19887</v>
      </c>
      <c r="AL1386" s="29" t="s">
        <v>19888</v>
      </c>
      <c r="AM1386" s="29">
        <v>1372</v>
      </c>
      <c r="AN1386" s="1">
        <f t="shared" si="75"/>
        <v>1</v>
      </c>
      <c r="AO1386" s="1">
        <f t="shared" si="76"/>
        <v>1</v>
      </c>
      <c r="AP1386" s="30">
        <f t="shared" si="77"/>
        <v>46297</v>
      </c>
      <c r="AQ1386" s="1" t="str">
        <f>IF(COUNTIF('同场线路Rotas do mesmo SC'!A:A,C1386)&gt;0,"Sim","Não")</f>
        <v>Não</v>
      </c>
      <c r="AR1386" s="1" t="str">
        <f>IF(COUNTIF(揽收业务网点!A:A,P1386)&gt;0,"Sim","Não")</f>
        <v>Sim</v>
      </c>
    </row>
    <row r="1387" spans="1:44">
      <c r="A1387" s="29" t="s">
        <v>19889</v>
      </c>
      <c r="B1387" s="29" t="s">
        <v>379</v>
      </c>
      <c r="C1387" s="29" t="s">
        <v>7593</v>
      </c>
      <c r="D1387" s="29" t="s">
        <v>381</v>
      </c>
      <c r="E1387" s="29" t="s">
        <v>382</v>
      </c>
      <c r="F1387" s="29" t="s">
        <v>383</v>
      </c>
      <c r="G1387" s="29">
        <v>8</v>
      </c>
      <c r="H1387" s="29" t="s">
        <v>7594</v>
      </c>
      <c r="I1387" s="29" t="s">
        <v>868</v>
      </c>
      <c r="J1387" s="29" t="s">
        <v>1753</v>
      </c>
      <c r="K1387" s="29" t="s">
        <v>387</v>
      </c>
      <c r="L1387" s="29" t="s">
        <v>1754</v>
      </c>
      <c r="M1387" s="29" t="s">
        <v>7595</v>
      </c>
      <c r="N1387" s="29" t="s">
        <v>7596</v>
      </c>
      <c r="O1387" s="29" t="s">
        <v>1703</v>
      </c>
      <c r="P1387" s="29" t="s">
        <v>45</v>
      </c>
      <c r="Q1387" s="29" t="s">
        <v>11</v>
      </c>
      <c r="R1387" s="29" t="s">
        <v>19890</v>
      </c>
      <c r="S1387" s="29" t="s">
        <v>19890</v>
      </c>
      <c r="T1387" s="29" t="s">
        <v>19891</v>
      </c>
      <c r="U1387" s="29" t="s">
        <v>19892</v>
      </c>
      <c r="V1387" s="29">
        <v>40</v>
      </c>
      <c r="W1387" s="29" t="s">
        <v>396</v>
      </c>
      <c r="X1387" s="29" t="s">
        <v>19893</v>
      </c>
      <c r="Y1387" s="29" t="s">
        <v>7273</v>
      </c>
      <c r="Z1387" s="29" t="s">
        <v>15557</v>
      </c>
      <c r="AA1387" s="29" t="s">
        <v>15557</v>
      </c>
      <c r="AB1387" s="29" t="s">
        <v>7601</v>
      </c>
      <c r="AC1387" s="29" t="s">
        <v>39</v>
      </c>
      <c r="AD1387" s="29" t="s">
        <v>11</v>
      </c>
      <c r="AE1387" s="29" t="s">
        <v>17442</v>
      </c>
      <c r="AF1387" s="29" t="s">
        <v>19894</v>
      </c>
      <c r="AG1387" s="29">
        <v>36</v>
      </c>
      <c r="AH1387" s="29" t="s">
        <v>19894</v>
      </c>
      <c r="AI1387" s="29" t="s">
        <v>19895</v>
      </c>
      <c r="AJ1387" s="29">
        <v>46</v>
      </c>
      <c r="AK1387" s="29" t="s">
        <v>19896</v>
      </c>
      <c r="AL1387" s="29" t="s">
        <v>19897</v>
      </c>
      <c r="AM1387" s="29">
        <v>268</v>
      </c>
      <c r="AN1387" s="1">
        <f t="shared" si="75"/>
        <v>1</v>
      </c>
      <c r="AO1387" s="1">
        <f t="shared" si="76"/>
        <v>1</v>
      </c>
      <c r="AP1387" s="30">
        <f t="shared" si="77"/>
        <v>46297</v>
      </c>
      <c r="AQ1387" s="1" t="str">
        <f>IF(COUNTIF('同场线路Rotas do mesmo SC'!A:A,C1387)&gt;0,"Sim","Não")</f>
        <v>Não</v>
      </c>
      <c r="AR1387" s="1" t="str">
        <f>IF(COUNTIF(揽收业务网点!A:A,P1387)&gt;0,"Sim","Não")</f>
        <v>Sim</v>
      </c>
    </row>
    <row r="1388" spans="1:44">
      <c r="A1388" s="29" t="s">
        <v>19898</v>
      </c>
      <c r="B1388" s="29" t="s">
        <v>379</v>
      </c>
      <c r="C1388" s="29" t="s">
        <v>7607</v>
      </c>
      <c r="D1388" s="29" t="s">
        <v>381</v>
      </c>
      <c r="E1388" s="29" t="s">
        <v>382</v>
      </c>
      <c r="F1388" s="29" t="s">
        <v>383</v>
      </c>
      <c r="G1388" s="29">
        <v>52</v>
      </c>
      <c r="H1388" s="29" t="s">
        <v>7608</v>
      </c>
      <c r="I1388" s="29" t="s">
        <v>868</v>
      </c>
      <c r="J1388" s="29" t="s">
        <v>7609</v>
      </c>
      <c r="K1388" s="29" t="s">
        <v>387</v>
      </c>
      <c r="L1388" s="29" t="s">
        <v>7609</v>
      </c>
      <c r="M1388" s="29" t="s">
        <v>7610</v>
      </c>
      <c r="N1388" s="29" t="s">
        <v>7611</v>
      </c>
      <c r="O1388" s="29" t="s">
        <v>3971</v>
      </c>
      <c r="P1388" s="29" t="s">
        <v>3972</v>
      </c>
      <c r="Q1388" s="29" t="s">
        <v>94</v>
      </c>
      <c r="R1388" s="29" t="s">
        <v>19899</v>
      </c>
      <c r="S1388" s="29" t="s">
        <v>19899</v>
      </c>
      <c r="T1388" s="29" t="s">
        <v>19900</v>
      </c>
      <c r="U1388" s="29" t="s">
        <v>19901</v>
      </c>
      <c r="V1388" s="29">
        <v>3</v>
      </c>
      <c r="W1388" s="29" t="s">
        <v>396</v>
      </c>
      <c r="X1388" s="29" t="s">
        <v>19902</v>
      </c>
      <c r="Y1388" s="29" t="s">
        <v>15326</v>
      </c>
      <c r="Z1388" s="29" t="s">
        <v>19903</v>
      </c>
      <c r="AA1388" s="29" t="s">
        <v>19903</v>
      </c>
      <c r="AB1388" s="29" t="s">
        <v>7618</v>
      </c>
      <c r="AC1388" s="29" t="s">
        <v>7619</v>
      </c>
      <c r="AD1388" s="29" t="s">
        <v>94</v>
      </c>
      <c r="AE1388" s="29" t="s">
        <v>15185</v>
      </c>
      <c r="AF1388" s="29" t="s">
        <v>19904</v>
      </c>
      <c r="AG1388" s="29">
        <v>1280</v>
      </c>
      <c r="AH1388" s="29" t="s">
        <v>19904</v>
      </c>
      <c r="AI1388" s="29" t="s">
        <v>19905</v>
      </c>
      <c r="AJ1388" s="29">
        <v>-1250</v>
      </c>
      <c r="AK1388" s="29" t="s">
        <v>19906</v>
      </c>
      <c r="AL1388" s="29" t="s">
        <v>19907</v>
      </c>
      <c r="AM1388" s="29">
        <v>53</v>
      </c>
      <c r="AN1388" s="1">
        <f t="shared" si="75"/>
        <v>1</v>
      </c>
      <c r="AO1388" s="1">
        <f t="shared" si="76"/>
        <v>1</v>
      </c>
      <c r="AP1388" s="30">
        <f t="shared" si="77"/>
        <v>46297</v>
      </c>
      <c r="AQ1388" s="1" t="str">
        <f>IF(COUNTIF('同场线路Rotas do mesmo SC'!A:A,C1388)&gt;0,"Sim","Não")</f>
        <v>Não</v>
      </c>
      <c r="AR1388" s="1" t="str">
        <f>IF(COUNTIF(揽收业务网点!A:A,P1388)&gt;0,"Sim","Não")</f>
        <v>Não</v>
      </c>
    </row>
    <row r="1389" spans="1:44">
      <c r="A1389" s="29" t="s">
        <v>19908</v>
      </c>
      <c r="B1389" s="29" t="s">
        <v>379</v>
      </c>
      <c r="C1389" s="29" t="s">
        <v>7624</v>
      </c>
      <c r="D1389" s="29" t="s">
        <v>381</v>
      </c>
      <c r="E1389" s="29" t="s">
        <v>382</v>
      </c>
      <c r="F1389" s="29" t="s">
        <v>383</v>
      </c>
      <c r="G1389" s="29">
        <v>69</v>
      </c>
      <c r="H1389" s="29" t="s">
        <v>7625</v>
      </c>
      <c r="I1389" s="29" t="s">
        <v>868</v>
      </c>
      <c r="J1389" s="29" t="s">
        <v>642</v>
      </c>
      <c r="K1389" s="29" t="s">
        <v>387</v>
      </c>
      <c r="L1389" s="29" t="s">
        <v>643</v>
      </c>
      <c r="M1389" s="29" t="s">
        <v>7626</v>
      </c>
      <c r="N1389" s="29" t="s">
        <v>7627</v>
      </c>
      <c r="O1389" s="29" t="s">
        <v>1703</v>
      </c>
      <c r="P1389" s="29" t="s">
        <v>45</v>
      </c>
      <c r="Q1389" s="29" t="s">
        <v>11</v>
      </c>
      <c r="R1389" s="29" t="s">
        <v>5763</v>
      </c>
      <c r="S1389" s="29" t="s">
        <v>1330</v>
      </c>
      <c r="T1389" s="29" t="s">
        <v>19909</v>
      </c>
      <c r="U1389" s="29" t="s">
        <v>19910</v>
      </c>
      <c r="V1389" s="29">
        <v>77</v>
      </c>
      <c r="W1389" s="29" t="s">
        <v>396</v>
      </c>
      <c r="X1389" s="29" t="s">
        <v>18550</v>
      </c>
      <c r="Y1389" s="29" t="s">
        <v>7271</v>
      </c>
      <c r="Z1389" s="29" t="s">
        <v>17522</v>
      </c>
      <c r="AA1389" s="29" t="s">
        <v>17522</v>
      </c>
      <c r="AB1389" s="29" t="s">
        <v>7633</v>
      </c>
      <c r="AC1389" s="29" t="s">
        <v>40</v>
      </c>
      <c r="AD1389" s="29" t="s">
        <v>11</v>
      </c>
      <c r="AE1389" s="29" t="s">
        <v>15876</v>
      </c>
      <c r="AF1389" s="29" t="s">
        <v>19911</v>
      </c>
      <c r="AG1389" s="29">
        <v>-55</v>
      </c>
      <c r="AH1389" s="29" t="s">
        <v>19911</v>
      </c>
      <c r="AI1389" s="29" t="s">
        <v>19912</v>
      </c>
      <c r="AJ1389" s="29">
        <v>14</v>
      </c>
      <c r="AK1389" s="29" t="s">
        <v>19913</v>
      </c>
      <c r="AL1389" s="29" t="s">
        <v>19914</v>
      </c>
      <c r="AM1389" s="29">
        <v>87</v>
      </c>
      <c r="AN1389" s="1">
        <f t="shared" si="75"/>
        <v>1</v>
      </c>
      <c r="AO1389" s="1">
        <f t="shared" si="76"/>
        <v>1</v>
      </c>
      <c r="AP1389" s="30">
        <f t="shared" si="77"/>
        <v>46297</v>
      </c>
      <c r="AQ1389" s="1" t="str">
        <f>IF(COUNTIF('同场线路Rotas do mesmo SC'!A:A,C1389)&gt;0,"Sim","Não")</f>
        <v>Não</v>
      </c>
      <c r="AR1389" s="1" t="str">
        <f>IF(COUNTIF(揽收业务网点!A:A,P1389)&gt;0,"Sim","Não")</f>
        <v>Sim</v>
      </c>
    </row>
    <row r="1390" spans="1:44">
      <c r="A1390" s="29" t="s">
        <v>19915</v>
      </c>
      <c r="B1390" s="29" t="s">
        <v>379</v>
      </c>
      <c r="C1390" s="29" t="s">
        <v>7639</v>
      </c>
      <c r="D1390" s="29" t="s">
        <v>381</v>
      </c>
      <c r="E1390" s="29" t="s">
        <v>640</v>
      </c>
      <c r="F1390" s="29" t="s">
        <v>847</v>
      </c>
      <c r="G1390" s="29">
        <v>33</v>
      </c>
      <c r="H1390" s="29" t="s">
        <v>4159</v>
      </c>
      <c r="I1390" s="29" t="s">
        <v>868</v>
      </c>
      <c r="J1390" s="29" t="s">
        <v>4160</v>
      </c>
      <c r="K1390" s="29" t="s">
        <v>387</v>
      </c>
      <c r="L1390" s="29" t="s">
        <v>4161</v>
      </c>
      <c r="M1390" s="29" t="s">
        <v>4162</v>
      </c>
      <c r="N1390" s="29" t="s">
        <v>4163</v>
      </c>
      <c r="O1390" s="29" t="s">
        <v>4164</v>
      </c>
      <c r="P1390" s="29" t="s">
        <v>158</v>
      </c>
      <c r="Q1390" s="29" t="s">
        <v>145</v>
      </c>
      <c r="R1390" s="29" t="s">
        <v>9996</v>
      </c>
      <c r="S1390" s="29" t="s">
        <v>19916</v>
      </c>
      <c r="T1390" s="29" t="s">
        <v>19917</v>
      </c>
      <c r="U1390" s="29" t="s">
        <v>19918</v>
      </c>
      <c r="V1390" s="29">
        <v>8</v>
      </c>
      <c r="W1390" s="29" t="s">
        <v>396</v>
      </c>
      <c r="X1390" s="29" t="s">
        <v>19919</v>
      </c>
      <c r="Y1390" s="29" t="s">
        <v>15574</v>
      </c>
      <c r="Z1390" s="29" t="s">
        <v>19920</v>
      </c>
      <c r="AA1390" s="29" t="s">
        <v>19920</v>
      </c>
      <c r="AB1390" s="29" t="s">
        <v>1165</v>
      </c>
      <c r="AC1390" s="29" t="s">
        <v>1166</v>
      </c>
      <c r="AD1390" s="29" t="s">
        <v>145</v>
      </c>
      <c r="AE1390" s="29" t="s">
        <v>19921</v>
      </c>
      <c r="AF1390" s="29" t="s">
        <v>19922</v>
      </c>
      <c r="AG1390" s="29">
        <v>-35</v>
      </c>
      <c r="AH1390" s="29" t="s">
        <v>19922</v>
      </c>
      <c r="AI1390" s="29" t="s">
        <v>19923</v>
      </c>
      <c r="AJ1390" s="29">
        <v>9</v>
      </c>
      <c r="AK1390" s="29" t="s">
        <v>19924</v>
      </c>
      <c r="AL1390" s="29" t="s">
        <v>19925</v>
      </c>
      <c r="AM1390" s="29">
        <v>4345</v>
      </c>
      <c r="AN1390" s="1">
        <f t="shared" si="75"/>
        <v>1</v>
      </c>
      <c r="AO1390" s="1">
        <f t="shared" si="76"/>
        <v>1</v>
      </c>
      <c r="AP1390" s="30">
        <f t="shared" si="77"/>
        <v>46297</v>
      </c>
      <c r="AQ1390" s="1" t="str">
        <f>IF(COUNTIF('同场线路Rotas do mesmo SC'!A:A,C1390)&gt;0,"Sim","Não")</f>
        <v>Não</v>
      </c>
      <c r="AR1390" s="1" t="str">
        <f>IF(COUNTIF(揽收业务网点!A:A,P1390)&gt;0,"Sim","Não")</f>
        <v>Sim</v>
      </c>
    </row>
    <row r="1391" spans="1:44">
      <c r="A1391" s="29" t="s">
        <v>19926</v>
      </c>
      <c r="B1391" s="29" t="s">
        <v>379</v>
      </c>
      <c r="C1391" s="29" t="s">
        <v>7664</v>
      </c>
      <c r="D1391" s="29" t="s">
        <v>381</v>
      </c>
      <c r="E1391" s="29" t="s">
        <v>640</v>
      </c>
      <c r="F1391" s="29" t="s">
        <v>383</v>
      </c>
      <c r="G1391" s="29">
        <v>26</v>
      </c>
      <c r="H1391" s="29" t="s">
        <v>7665</v>
      </c>
      <c r="I1391" s="29" t="s">
        <v>702</v>
      </c>
      <c r="J1391" s="29" t="s">
        <v>642</v>
      </c>
      <c r="K1391" s="29" t="s">
        <v>387</v>
      </c>
      <c r="L1391" s="29" t="s">
        <v>643</v>
      </c>
      <c r="M1391" s="29" t="s">
        <v>7666</v>
      </c>
      <c r="N1391" s="29" t="s">
        <v>7667</v>
      </c>
      <c r="O1391" s="29" t="s">
        <v>7668</v>
      </c>
      <c r="P1391" s="29" t="s">
        <v>33</v>
      </c>
      <c r="Q1391" s="29" t="s">
        <v>11</v>
      </c>
      <c r="R1391" s="29" t="s">
        <v>18271</v>
      </c>
      <c r="S1391" s="29" t="s">
        <v>18271</v>
      </c>
      <c r="T1391" s="29" t="s">
        <v>19927</v>
      </c>
      <c r="U1391" s="29" t="s">
        <v>19928</v>
      </c>
      <c r="V1391" s="29">
        <v>85</v>
      </c>
      <c r="W1391" s="29" t="s">
        <v>396</v>
      </c>
      <c r="X1391" s="29" t="s">
        <v>19929</v>
      </c>
      <c r="Y1391" s="29" t="s">
        <v>15819</v>
      </c>
      <c r="Z1391" s="29" t="s">
        <v>19930</v>
      </c>
      <c r="AA1391" s="29" t="s">
        <v>19930</v>
      </c>
      <c r="AB1391" s="29" t="s">
        <v>1372</v>
      </c>
      <c r="AC1391" s="29" t="s">
        <v>34</v>
      </c>
      <c r="AD1391" s="29" t="s">
        <v>11</v>
      </c>
      <c r="AE1391" s="29" t="s">
        <v>15932</v>
      </c>
      <c r="AF1391" s="29" t="s">
        <v>19931</v>
      </c>
      <c r="AG1391" s="29">
        <v>23</v>
      </c>
      <c r="AH1391" s="29" t="s">
        <v>19931</v>
      </c>
      <c r="AI1391" s="29"/>
      <c r="AJ1391" s="29"/>
      <c r="AK1391" s="29"/>
      <c r="AL1391" s="29"/>
      <c r="AM1391" s="29"/>
      <c r="AN1391" s="1">
        <f t="shared" si="75"/>
        <v>1</v>
      </c>
      <c r="AO1391" s="1">
        <f t="shared" si="76"/>
        <v>0</v>
      </c>
      <c r="AP1391" s="30">
        <f t="shared" si="77"/>
        <v>46297</v>
      </c>
      <c r="AQ1391" s="1" t="str">
        <f>IF(COUNTIF('同场线路Rotas do mesmo SC'!A:A,C1391)&gt;0,"Sim","Não")</f>
        <v>Não</v>
      </c>
      <c r="AR1391" s="1" t="str">
        <f>IF(COUNTIF(揽收业务网点!A:A,P1391)&gt;0,"Sim","Não")</f>
        <v>Sim</v>
      </c>
    </row>
    <row r="1392" spans="1:44">
      <c r="A1392" s="29" t="s">
        <v>19932</v>
      </c>
      <c r="B1392" s="29" t="s">
        <v>379</v>
      </c>
      <c r="C1392" s="29" t="s">
        <v>7678</v>
      </c>
      <c r="D1392" s="29" t="s">
        <v>381</v>
      </c>
      <c r="E1392" s="29" t="s">
        <v>382</v>
      </c>
      <c r="F1392" s="29" t="s">
        <v>383</v>
      </c>
      <c r="G1392" s="29">
        <v>60</v>
      </c>
      <c r="H1392" s="29" t="s">
        <v>7679</v>
      </c>
      <c r="I1392" s="29" t="s">
        <v>385</v>
      </c>
      <c r="J1392" s="29" t="s">
        <v>3874</v>
      </c>
      <c r="K1392" s="29" t="s">
        <v>387</v>
      </c>
      <c r="L1392" s="29" t="s">
        <v>3875</v>
      </c>
      <c r="M1392" s="29" t="s">
        <v>7680</v>
      </c>
      <c r="N1392" s="29" t="s">
        <v>7681</v>
      </c>
      <c r="O1392" s="29" t="s">
        <v>1903</v>
      </c>
      <c r="P1392" s="29" t="s">
        <v>1904</v>
      </c>
      <c r="Q1392" s="29" t="s">
        <v>70</v>
      </c>
      <c r="R1392" s="29" t="s">
        <v>9597</v>
      </c>
      <c r="S1392" s="29" t="s">
        <v>5254</v>
      </c>
      <c r="T1392" s="29" t="s">
        <v>19933</v>
      </c>
      <c r="U1392" s="29" t="s">
        <v>19934</v>
      </c>
      <c r="V1392" s="29">
        <v>108</v>
      </c>
      <c r="W1392" s="29" t="s">
        <v>396</v>
      </c>
      <c r="X1392" s="29" t="s">
        <v>19935</v>
      </c>
      <c r="Y1392" s="29" t="s">
        <v>4383</v>
      </c>
      <c r="Z1392" s="29" t="s">
        <v>19936</v>
      </c>
      <c r="AA1392" s="29" t="s">
        <v>19936</v>
      </c>
      <c r="AB1392" s="29" t="s">
        <v>7688</v>
      </c>
      <c r="AC1392" s="29" t="s">
        <v>7689</v>
      </c>
      <c r="AD1392" s="29" t="s">
        <v>70</v>
      </c>
      <c r="AE1392" s="29" t="s">
        <v>7273</v>
      </c>
      <c r="AF1392" s="29" t="s">
        <v>19937</v>
      </c>
      <c r="AG1392" s="29">
        <v>-94</v>
      </c>
      <c r="AH1392" s="29" t="s">
        <v>19937</v>
      </c>
      <c r="AI1392" s="29" t="s">
        <v>19938</v>
      </c>
      <c r="AJ1392" s="29">
        <v>99</v>
      </c>
      <c r="AK1392" s="29" t="s">
        <v>19939</v>
      </c>
      <c r="AL1392" s="29" t="s">
        <v>19940</v>
      </c>
      <c r="AM1392" s="29">
        <v>181</v>
      </c>
      <c r="AN1392" s="1">
        <f t="shared" si="75"/>
        <v>1</v>
      </c>
      <c r="AO1392" s="1">
        <f t="shared" si="76"/>
        <v>1</v>
      </c>
      <c r="AP1392" s="30">
        <f t="shared" si="77"/>
        <v>46297</v>
      </c>
      <c r="AQ1392" s="1" t="str">
        <f>IF(COUNTIF('同场线路Rotas do mesmo SC'!A:A,C1392)&gt;0,"Sim","Não")</f>
        <v>Não</v>
      </c>
      <c r="AR1392" s="1" t="str">
        <f>IF(COUNTIF(揽收业务网点!A:A,P1392)&gt;0,"Sim","Não")</f>
        <v>Não</v>
      </c>
    </row>
    <row r="1393" spans="1:44">
      <c r="A1393" s="29" t="s">
        <v>19941</v>
      </c>
      <c r="B1393" s="29" t="s">
        <v>379</v>
      </c>
      <c r="C1393" s="29" t="s">
        <v>7695</v>
      </c>
      <c r="D1393" s="29" t="s">
        <v>381</v>
      </c>
      <c r="E1393" s="29" t="s">
        <v>640</v>
      </c>
      <c r="F1393" s="29" t="s">
        <v>383</v>
      </c>
      <c r="G1393" s="29">
        <v>140</v>
      </c>
      <c r="H1393" s="29" t="s">
        <v>6231</v>
      </c>
      <c r="I1393" s="29" t="s">
        <v>702</v>
      </c>
      <c r="J1393" s="29" t="s">
        <v>1753</v>
      </c>
      <c r="K1393" s="29" t="s">
        <v>387</v>
      </c>
      <c r="L1393" s="29" t="s">
        <v>1754</v>
      </c>
      <c r="M1393" s="29" t="s">
        <v>6232</v>
      </c>
      <c r="N1393" s="29" t="s">
        <v>6233</v>
      </c>
      <c r="O1393" s="29" t="s">
        <v>5287</v>
      </c>
      <c r="P1393" s="29" t="s">
        <v>44</v>
      </c>
      <c r="Q1393" s="29" t="s">
        <v>11</v>
      </c>
      <c r="R1393" s="29" t="s">
        <v>7710</v>
      </c>
      <c r="S1393" s="29" t="s">
        <v>7710</v>
      </c>
      <c r="T1393" s="29" t="s">
        <v>19942</v>
      </c>
      <c r="U1393" s="29" t="s">
        <v>19943</v>
      </c>
      <c r="V1393" s="29">
        <v>118</v>
      </c>
      <c r="W1393" s="29" t="s">
        <v>396</v>
      </c>
      <c r="X1393" s="29" t="s">
        <v>19944</v>
      </c>
      <c r="Y1393" s="29" t="s">
        <v>19945</v>
      </c>
      <c r="Z1393" s="29" t="s">
        <v>19946</v>
      </c>
      <c r="AA1393" s="29" t="s">
        <v>19946</v>
      </c>
      <c r="AB1393" s="29" t="s">
        <v>1703</v>
      </c>
      <c r="AC1393" s="29" t="s">
        <v>45</v>
      </c>
      <c r="AD1393" s="29" t="s">
        <v>11</v>
      </c>
      <c r="AE1393" s="29" t="s">
        <v>2208</v>
      </c>
      <c r="AF1393" s="29" t="s">
        <v>19947</v>
      </c>
      <c r="AG1393" s="29">
        <v>-104</v>
      </c>
      <c r="AH1393" s="29" t="s">
        <v>19947</v>
      </c>
      <c r="AI1393" s="29" t="s">
        <v>19948</v>
      </c>
      <c r="AJ1393" s="29"/>
      <c r="AK1393" s="29"/>
      <c r="AL1393" s="29"/>
      <c r="AM1393" s="29"/>
      <c r="AN1393" s="1">
        <f t="shared" si="75"/>
        <v>1</v>
      </c>
      <c r="AO1393" s="1">
        <f t="shared" si="76"/>
        <v>1</v>
      </c>
      <c r="AP1393" s="30">
        <f t="shared" si="77"/>
        <v>46297</v>
      </c>
      <c r="AQ1393" s="1" t="str">
        <f>IF(COUNTIF('同场线路Rotas do mesmo SC'!A:A,C1393)&gt;0,"Sim","Não")</f>
        <v>Não</v>
      </c>
      <c r="AR1393" s="1" t="str">
        <f>IF(COUNTIF(揽收业务网点!A:A,P1393)&gt;0,"Sim","Não")</f>
        <v>Sim</v>
      </c>
    </row>
    <row r="1394" spans="1:44">
      <c r="A1394" s="29" t="s">
        <v>19949</v>
      </c>
      <c r="B1394" s="29" t="s">
        <v>379</v>
      </c>
      <c r="C1394" s="29" t="s">
        <v>7722</v>
      </c>
      <c r="D1394" s="29" t="s">
        <v>381</v>
      </c>
      <c r="E1394" s="29" t="s">
        <v>382</v>
      </c>
      <c r="F1394" s="29" t="s">
        <v>383</v>
      </c>
      <c r="G1394" s="29">
        <v>45</v>
      </c>
      <c r="H1394" s="29" t="s">
        <v>7723</v>
      </c>
      <c r="I1394" s="29" t="s">
        <v>409</v>
      </c>
      <c r="J1394" s="29" t="s">
        <v>7724</v>
      </c>
      <c r="K1394" s="29" t="s">
        <v>387</v>
      </c>
      <c r="L1394" s="29" t="s">
        <v>7725</v>
      </c>
      <c r="M1394" s="29" t="s">
        <v>7726</v>
      </c>
      <c r="N1394" s="29" t="s">
        <v>7727</v>
      </c>
      <c r="O1394" s="29" t="s">
        <v>1372</v>
      </c>
      <c r="P1394" s="29" t="s">
        <v>34</v>
      </c>
      <c r="Q1394" s="29" t="s">
        <v>11</v>
      </c>
      <c r="R1394" s="29" t="s">
        <v>19950</v>
      </c>
      <c r="S1394" s="29" t="s">
        <v>19951</v>
      </c>
      <c r="T1394" s="29" t="s">
        <v>19952</v>
      </c>
      <c r="U1394" s="29" t="s">
        <v>19953</v>
      </c>
      <c r="V1394" s="29">
        <v>341</v>
      </c>
      <c r="W1394" s="29" t="s">
        <v>396</v>
      </c>
      <c r="X1394" s="29" t="s">
        <v>19954</v>
      </c>
      <c r="Y1394" s="29" t="s">
        <v>7273</v>
      </c>
      <c r="Z1394" s="29" t="s">
        <v>19955</v>
      </c>
      <c r="AA1394" s="29" t="s">
        <v>19955</v>
      </c>
      <c r="AB1394" s="29" t="s">
        <v>7734</v>
      </c>
      <c r="AC1394" s="29" t="s">
        <v>163</v>
      </c>
      <c r="AD1394" s="29" t="s">
        <v>145</v>
      </c>
      <c r="AE1394" s="29" t="s">
        <v>504</v>
      </c>
      <c r="AF1394" s="29" t="s">
        <v>19956</v>
      </c>
      <c r="AG1394" s="29">
        <v>88</v>
      </c>
      <c r="AH1394" s="29" t="s">
        <v>19956</v>
      </c>
      <c r="AI1394" s="29" t="s">
        <v>19957</v>
      </c>
      <c r="AJ1394" s="29">
        <v>-42</v>
      </c>
      <c r="AK1394" s="29" t="s">
        <v>19958</v>
      </c>
      <c r="AL1394" s="29" t="s">
        <v>19959</v>
      </c>
      <c r="AM1394" s="29">
        <v>191</v>
      </c>
      <c r="AN1394" s="1">
        <f t="shared" si="75"/>
        <v>1</v>
      </c>
      <c r="AO1394" s="1">
        <f t="shared" si="76"/>
        <v>1</v>
      </c>
      <c r="AP1394" s="30">
        <f t="shared" si="77"/>
        <v>46297</v>
      </c>
      <c r="AQ1394" s="1" t="str">
        <f>IF(COUNTIF('同场线路Rotas do mesmo SC'!A:A,C1394)&gt;0,"Sim","Não")</f>
        <v>Não</v>
      </c>
      <c r="AR1394" s="1" t="str">
        <f>IF(COUNTIF(揽收业务网点!A:A,P1394)&gt;0,"Sim","Não")</f>
        <v>Sim</v>
      </c>
    </row>
    <row r="1395" spans="1:44">
      <c r="A1395" s="29" t="s">
        <v>19960</v>
      </c>
      <c r="B1395" s="29" t="s">
        <v>379</v>
      </c>
      <c r="C1395" s="29" t="s">
        <v>7740</v>
      </c>
      <c r="D1395" s="29" t="s">
        <v>381</v>
      </c>
      <c r="E1395" s="29" t="s">
        <v>382</v>
      </c>
      <c r="F1395" s="29" t="s">
        <v>383</v>
      </c>
      <c r="G1395" s="29">
        <v>35.73</v>
      </c>
      <c r="H1395" s="29" t="s">
        <v>7741</v>
      </c>
      <c r="I1395" s="29" t="s">
        <v>868</v>
      </c>
      <c r="J1395" s="29" t="s">
        <v>3275</v>
      </c>
      <c r="K1395" s="29" t="s">
        <v>387</v>
      </c>
      <c r="L1395" s="29" t="s">
        <v>3276</v>
      </c>
      <c r="M1395" s="29" t="s">
        <v>7742</v>
      </c>
      <c r="N1395" s="29" t="s">
        <v>7743</v>
      </c>
      <c r="O1395" s="29" t="s">
        <v>1262</v>
      </c>
      <c r="P1395" s="29" t="s">
        <v>1263</v>
      </c>
      <c r="Q1395" s="29" t="s">
        <v>118</v>
      </c>
      <c r="R1395" s="29" t="s">
        <v>19961</v>
      </c>
      <c r="S1395" s="29" t="s">
        <v>19212</v>
      </c>
      <c r="T1395" s="29" t="s">
        <v>19962</v>
      </c>
      <c r="U1395" s="29" t="s">
        <v>19963</v>
      </c>
      <c r="V1395" s="29">
        <v>432</v>
      </c>
      <c r="W1395" s="29" t="s">
        <v>396</v>
      </c>
      <c r="X1395" s="29" t="s">
        <v>19964</v>
      </c>
      <c r="Y1395" s="29" t="s">
        <v>7271</v>
      </c>
      <c r="Z1395" s="29" t="s">
        <v>19965</v>
      </c>
      <c r="AA1395" s="29" t="s">
        <v>19965</v>
      </c>
      <c r="AB1395" s="29" t="s">
        <v>7748</v>
      </c>
      <c r="AC1395" s="29" t="s">
        <v>7749</v>
      </c>
      <c r="AD1395" s="29" t="s">
        <v>118</v>
      </c>
      <c r="AE1395" s="29" t="s">
        <v>19966</v>
      </c>
      <c r="AF1395" s="29" t="s">
        <v>19967</v>
      </c>
      <c r="AG1395" s="29">
        <v>-47</v>
      </c>
      <c r="AH1395" s="29" t="s">
        <v>19967</v>
      </c>
      <c r="AI1395" s="29" t="s">
        <v>19968</v>
      </c>
      <c r="AJ1395" s="29">
        <v>42</v>
      </c>
      <c r="AK1395" s="29" t="s">
        <v>19969</v>
      </c>
      <c r="AL1395" s="29" t="s">
        <v>19970</v>
      </c>
      <c r="AM1395" s="29">
        <v>30</v>
      </c>
      <c r="AN1395" s="1">
        <f t="shared" si="75"/>
        <v>1</v>
      </c>
      <c r="AO1395" s="1">
        <f t="shared" si="76"/>
        <v>1</v>
      </c>
      <c r="AP1395" s="30">
        <f t="shared" si="77"/>
        <v>46297</v>
      </c>
      <c r="AQ1395" s="1" t="str">
        <f>IF(COUNTIF('同场线路Rotas do mesmo SC'!A:A,C1395)&gt;0,"Sim","Não")</f>
        <v>Não</v>
      </c>
      <c r="AR1395" s="1" t="str">
        <f>IF(COUNTIF(揽收业务网点!A:A,P1395)&gt;0,"Sim","Não")</f>
        <v>Não</v>
      </c>
    </row>
    <row r="1396" spans="1:44">
      <c r="A1396" s="29" t="s">
        <v>19971</v>
      </c>
      <c r="B1396" s="29" t="s">
        <v>379</v>
      </c>
      <c r="C1396" s="29" t="s">
        <v>7756</v>
      </c>
      <c r="D1396" s="29" t="s">
        <v>381</v>
      </c>
      <c r="E1396" s="29" t="s">
        <v>640</v>
      </c>
      <c r="F1396" s="29" t="s">
        <v>732</v>
      </c>
      <c r="G1396" s="29">
        <v>61</v>
      </c>
      <c r="H1396" s="29" t="s">
        <v>1394</v>
      </c>
      <c r="I1396" s="29" t="s">
        <v>663</v>
      </c>
      <c r="J1396" s="29" t="s">
        <v>1225</v>
      </c>
      <c r="K1396" s="29" t="s">
        <v>387</v>
      </c>
      <c r="L1396" s="29" t="s">
        <v>1226</v>
      </c>
      <c r="M1396" s="29" t="s">
        <v>1395</v>
      </c>
      <c r="N1396" s="29" t="s">
        <v>1396</v>
      </c>
      <c r="O1396" s="29" t="s">
        <v>1372</v>
      </c>
      <c r="P1396" s="29" t="s">
        <v>34</v>
      </c>
      <c r="Q1396" s="29" t="s">
        <v>11</v>
      </c>
      <c r="R1396" s="29" t="s">
        <v>19972</v>
      </c>
      <c r="S1396" s="29" t="s">
        <v>19973</v>
      </c>
      <c r="T1396" s="29" t="s">
        <v>19974</v>
      </c>
      <c r="U1396" s="29" t="s">
        <v>19975</v>
      </c>
      <c r="V1396" s="29">
        <v>377</v>
      </c>
      <c r="W1396" s="29" t="s">
        <v>396</v>
      </c>
      <c r="X1396" s="29" t="s">
        <v>19976</v>
      </c>
      <c r="Y1396" s="29" t="s">
        <v>2920</v>
      </c>
      <c r="Z1396" s="29" t="s">
        <v>19977</v>
      </c>
      <c r="AA1396" s="29" t="s">
        <v>19977</v>
      </c>
      <c r="AB1396" s="29" t="s">
        <v>653</v>
      </c>
      <c r="AC1396" s="29" t="s">
        <v>654</v>
      </c>
      <c r="AD1396" s="29" t="s">
        <v>11</v>
      </c>
      <c r="AE1396" s="29" t="s">
        <v>2309</v>
      </c>
      <c r="AF1396" s="29" t="s">
        <v>19978</v>
      </c>
      <c r="AG1396" s="29">
        <v>298</v>
      </c>
      <c r="AH1396" s="29" t="s">
        <v>19978</v>
      </c>
      <c r="AI1396" s="29" t="s">
        <v>19979</v>
      </c>
      <c r="AJ1396" s="29">
        <v>-16</v>
      </c>
      <c r="AK1396" s="29" t="s">
        <v>19980</v>
      </c>
      <c r="AL1396" s="29" t="s">
        <v>19981</v>
      </c>
      <c r="AM1396" s="29">
        <v>4864</v>
      </c>
      <c r="AN1396" s="1">
        <f t="shared" si="75"/>
        <v>1</v>
      </c>
      <c r="AO1396" s="1">
        <f t="shared" si="76"/>
        <v>1</v>
      </c>
      <c r="AP1396" s="30">
        <f t="shared" si="77"/>
        <v>46297</v>
      </c>
      <c r="AQ1396" s="1" t="str">
        <f>IF(COUNTIF('同场线路Rotas do mesmo SC'!A:A,C1396)&gt;0,"Sim","Não")</f>
        <v>Não</v>
      </c>
      <c r="AR1396" s="1" t="str">
        <f>IF(COUNTIF(揽收业务网点!A:A,P1396)&gt;0,"Sim","Não")</f>
        <v>Sim</v>
      </c>
    </row>
    <row r="1397" spans="1:44">
      <c r="A1397" s="29" t="s">
        <v>19982</v>
      </c>
      <c r="B1397" s="29" t="s">
        <v>379</v>
      </c>
      <c r="C1397" s="29" t="s">
        <v>7770</v>
      </c>
      <c r="D1397" s="29" t="s">
        <v>381</v>
      </c>
      <c r="E1397" s="29" t="s">
        <v>640</v>
      </c>
      <c r="F1397" s="29" t="s">
        <v>383</v>
      </c>
      <c r="G1397" s="29">
        <v>70</v>
      </c>
      <c r="H1397" s="29" t="s">
        <v>7579</v>
      </c>
      <c r="I1397" s="29" t="s">
        <v>868</v>
      </c>
      <c r="J1397" s="29" t="s">
        <v>642</v>
      </c>
      <c r="K1397" s="29" t="s">
        <v>387</v>
      </c>
      <c r="L1397" s="29" t="s">
        <v>643</v>
      </c>
      <c r="M1397" s="29" t="s">
        <v>7580</v>
      </c>
      <c r="N1397" s="29" t="s">
        <v>7581</v>
      </c>
      <c r="O1397" s="29" t="s">
        <v>7633</v>
      </c>
      <c r="P1397" s="29" t="s">
        <v>40</v>
      </c>
      <c r="Q1397" s="29" t="s">
        <v>11</v>
      </c>
      <c r="R1397" s="29" t="s">
        <v>3180</v>
      </c>
      <c r="S1397" s="29" t="s">
        <v>3180</v>
      </c>
      <c r="T1397" s="29" t="s">
        <v>19983</v>
      </c>
      <c r="U1397" s="29" t="s">
        <v>19984</v>
      </c>
      <c r="V1397" s="29">
        <v>118</v>
      </c>
      <c r="W1397" s="29" t="s">
        <v>396</v>
      </c>
      <c r="X1397" s="29" t="s">
        <v>19985</v>
      </c>
      <c r="Y1397" s="29" t="s">
        <v>15415</v>
      </c>
      <c r="Z1397" s="29" t="s">
        <v>19986</v>
      </c>
      <c r="AA1397" s="29" t="s">
        <v>19986</v>
      </c>
      <c r="AB1397" s="29" t="s">
        <v>1703</v>
      </c>
      <c r="AC1397" s="29" t="s">
        <v>45</v>
      </c>
      <c r="AD1397" s="29" t="s">
        <v>11</v>
      </c>
      <c r="AE1397" s="29" t="s">
        <v>16614</v>
      </c>
      <c r="AF1397" s="29" t="s">
        <v>19987</v>
      </c>
      <c r="AG1397" s="29">
        <v>-100</v>
      </c>
      <c r="AH1397" s="29" t="s">
        <v>19987</v>
      </c>
      <c r="AI1397" s="29" t="s">
        <v>19988</v>
      </c>
      <c r="AJ1397" s="29"/>
      <c r="AK1397" s="29"/>
      <c r="AL1397" s="29"/>
      <c r="AM1397" s="29"/>
      <c r="AN1397" s="1">
        <f t="shared" si="75"/>
        <v>1</v>
      </c>
      <c r="AO1397" s="1">
        <f t="shared" si="76"/>
        <v>1</v>
      </c>
      <c r="AP1397" s="30">
        <f t="shared" si="77"/>
        <v>46297</v>
      </c>
      <c r="AQ1397" s="1" t="str">
        <f>IF(COUNTIF('同场线路Rotas do mesmo SC'!A:A,C1397)&gt;0,"Sim","Não")</f>
        <v>Não</v>
      </c>
      <c r="AR1397" s="1" t="str">
        <f>IF(COUNTIF(揽收业务网点!A:A,P1397)&gt;0,"Sim","Não")</f>
        <v>Sim</v>
      </c>
    </row>
    <row r="1398" spans="1:44">
      <c r="A1398" s="29" t="s">
        <v>19989</v>
      </c>
      <c r="B1398" s="29" t="s">
        <v>379</v>
      </c>
      <c r="C1398" s="29" t="s">
        <v>7781</v>
      </c>
      <c r="D1398" s="29" t="s">
        <v>381</v>
      </c>
      <c r="E1398" s="29" t="s">
        <v>640</v>
      </c>
      <c r="F1398" s="29" t="s">
        <v>811</v>
      </c>
      <c r="G1398" s="29">
        <v>88</v>
      </c>
      <c r="H1398" s="29" t="s">
        <v>14384</v>
      </c>
      <c r="I1398" s="29" t="s">
        <v>868</v>
      </c>
      <c r="J1398" s="29" t="s">
        <v>642</v>
      </c>
      <c r="K1398" s="29" t="s">
        <v>387</v>
      </c>
      <c r="L1398" s="29" t="s">
        <v>643</v>
      </c>
      <c r="M1398" s="29" t="s">
        <v>14385</v>
      </c>
      <c r="N1398" s="29" t="s">
        <v>14386</v>
      </c>
      <c r="O1398" s="29" t="s">
        <v>5287</v>
      </c>
      <c r="P1398" s="29" t="s">
        <v>44</v>
      </c>
      <c r="Q1398" s="29" t="s">
        <v>11</v>
      </c>
      <c r="R1398" s="29" t="s">
        <v>19990</v>
      </c>
      <c r="S1398" s="29" t="s">
        <v>19990</v>
      </c>
      <c r="T1398" s="29" t="s">
        <v>19991</v>
      </c>
      <c r="U1398" s="29" t="s">
        <v>19992</v>
      </c>
      <c r="V1398" s="29">
        <v>13</v>
      </c>
      <c r="W1398" s="29" t="s">
        <v>396</v>
      </c>
      <c r="X1398" s="29" t="s">
        <v>19993</v>
      </c>
      <c r="Y1398" s="29" t="s">
        <v>15819</v>
      </c>
      <c r="Z1398" s="29" t="s">
        <v>19994</v>
      </c>
      <c r="AA1398" s="29" t="s">
        <v>19994</v>
      </c>
      <c r="AB1398" s="29" t="s">
        <v>1703</v>
      </c>
      <c r="AC1398" s="29" t="s">
        <v>45</v>
      </c>
      <c r="AD1398" s="29" t="s">
        <v>11</v>
      </c>
      <c r="AE1398" s="29" t="s">
        <v>15226</v>
      </c>
      <c r="AF1398" s="29" t="s">
        <v>17965</v>
      </c>
      <c r="AG1398" s="29">
        <v>-45</v>
      </c>
      <c r="AH1398" s="29" t="s">
        <v>17965</v>
      </c>
      <c r="AI1398" s="29" t="s">
        <v>19995</v>
      </c>
      <c r="AJ1398" s="29"/>
      <c r="AK1398" s="29"/>
      <c r="AL1398" s="29"/>
      <c r="AM1398" s="29"/>
      <c r="AN1398" s="1">
        <f t="shared" si="75"/>
        <v>1</v>
      </c>
      <c r="AO1398" s="1">
        <f t="shared" si="76"/>
        <v>1</v>
      </c>
      <c r="AP1398" s="30">
        <f t="shared" si="77"/>
        <v>46297</v>
      </c>
      <c r="AQ1398" s="1" t="str">
        <f>IF(COUNTIF('同场线路Rotas do mesmo SC'!A:A,C1398)&gt;0,"Sim","Não")</f>
        <v>Não</v>
      </c>
      <c r="AR1398" s="1" t="str">
        <f>IF(COUNTIF(揽收业务网点!A:A,P1398)&gt;0,"Sim","Não")</f>
        <v>Sim</v>
      </c>
    </row>
    <row r="1399" spans="1:44">
      <c r="A1399" s="29" t="s">
        <v>19996</v>
      </c>
      <c r="B1399" s="29" t="s">
        <v>379</v>
      </c>
      <c r="C1399" s="29" t="s">
        <v>7792</v>
      </c>
      <c r="D1399" s="29" t="s">
        <v>381</v>
      </c>
      <c r="E1399" s="29" t="s">
        <v>382</v>
      </c>
      <c r="F1399" s="29" t="s">
        <v>732</v>
      </c>
      <c r="G1399" s="29">
        <v>4</v>
      </c>
      <c r="H1399" s="29" t="s">
        <v>7793</v>
      </c>
      <c r="I1399" s="29" t="s">
        <v>385</v>
      </c>
      <c r="J1399" s="29" t="s">
        <v>6050</v>
      </c>
      <c r="K1399" s="29" t="s">
        <v>387</v>
      </c>
      <c r="L1399" s="29" t="s">
        <v>6051</v>
      </c>
      <c r="M1399" s="29" t="s">
        <v>7794</v>
      </c>
      <c r="N1399" s="29" t="s">
        <v>7795</v>
      </c>
      <c r="O1399" s="29" t="s">
        <v>1111</v>
      </c>
      <c r="P1399" s="29" t="s">
        <v>1112</v>
      </c>
      <c r="Q1399" s="29" t="s">
        <v>168</v>
      </c>
      <c r="R1399" s="29" t="s">
        <v>19997</v>
      </c>
      <c r="S1399" s="29" t="s">
        <v>19998</v>
      </c>
      <c r="T1399" s="29" t="s">
        <v>19999</v>
      </c>
      <c r="U1399" s="29" t="s">
        <v>20000</v>
      </c>
      <c r="V1399" s="29">
        <v>33</v>
      </c>
      <c r="W1399" s="29" t="s">
        <v>396</v>
      </c>
      <c r="X1399" s="29" t="s">
        <v>20001</v>
      </c>
      <c r="Y1399" s="29" t="s">
        <v>7271</v>
      </c>
      <c r="Z1399" s="29" t="s">
        <v>18545</v>
      </c>
      <c r="AA1399" s="29" t="s">
        <v>18545</v>
      </c>
      <c r="AB1399" s="29" t="s">
        <v>7801</v>
      </c>
      <c r="AC1399" s="29" t="s">
        <v>7802</v>
      </c>
      <c r="AD1399" s="29" t="s">
        <v>168</v>
      </c>
      <c r="AE1399" s="29" t="s">
        <v>18070</v>
      </c>
      <c r="AF1399" s="29" t="s">
        <v>20002</v>
      </c>
      <c r="AG1399" s="29">
        <v>1</v>
      </c>
      <c r="AH1399" s="29" t="s">
        <v>20002</v>
      </c>
      <c r="AI1399" s="29"/>
      <c r="AJ1399" s="29">
        <v>59</v>
      </c>
      <c r="AK1399" s="29" t="s">
        <v>20003</v>
      </c>
      <c r="AL1399" s="29" t="s">
        <v>20004</v>
      </c>
      <c r="AM1399" s="29">
        <v>57</v>
      </c>
      <c r="AN1399" s="1">
        <f t="shared" si="75"/>
        <v>1</v>
      </c>
      <c r="AO1399" s="1">
        <f t="shared" si="76"/>
        <v>0</v>
      </c>
      <c r="AP1399" s="30">
        <f t="shared" si="77"/>
        <v>46297</v>
      </c>
      <c r="AQ1399" s="1" t="str">
        <f>IF(COUNTIF('同场线路Rotas do mesmo SC'!A:A,C1399)&gt;0,"Sim","Não")</f>
        <v>Não</v>
      </c>
      <c r="AR1399" s="1" t="str">
        <f>IF(COUNTIF(揽收业务网点!A:A,P1399)&gt;0,"Sim","Não")</f>
        <v>Não</v>
      </c>
    </row>
    <row r="1400" spans="1:44">
      <c r="A1400" s="29" t="s">
        <v>20005</v>
      </c>
      <c r="B1400" s="29" t="s">
        <v>379</v>
      </c>
      <c r="C1400" s="29" t="s">
        <v>7808</v>
      </c>
      <c r="D1400" s="29" t="s">
        <v>381</v>
      </c>
      <c r="E1400" s="29" t="s">
        <v>382</v>
      </c>
      <c r="F1400" s="29" t="s">
        <v>732</v>
      </c>
      <c r="G1400" s="29">
        <v>30</v>
      </c>
      <c r="H1400" s="29" t="s">
        <v>7809</v>
      </c>
      <c r="I1400" s="29" t="s">
        <v>868</v>
      </c>
      <c r="J1400" s="29" t="s">
        <v>7810</v>
      </c>
      <c r="K1400" s="29" t="s">
        <v>387</v>
      </c>
      <c r="L1400" s="29" t="s">
        <v>7811</v>
      </c>
      <c r="M1400" s="29" t="s">
        <v>7810</v>
      </c>
      <c r="N1400" s="29" t="s">
        <v>7812</v>
      </c>
      <c r="O1400" s="29" t="s">
        <v>1347</v>
      </c>
      <c r="P1400" s="29" t="s">
        <v>1348</v>
      </c>
      <c r="Q1400" s="29" t="s">
        <v>70</v>
      </c>
      <c r="R1400" s="29" t="s">
        <v>20006</v>
      </c>
      <c r="S1400" s="29" t="s">
        <v>8256</v>
      </c>
      <c r="T1400" s="29" t="s">
        <v>20007</v>
      </c>
      <c r="U1400" s="29" t="s">
        <v>20008</v>
      </c>
      <c r="V1400" s="29">
        <v>57</v>
      </c>
      <c r="W1400" s="29" t="s">
        <v>396</v>
      </c>
      <c r="X1400" s="29" t="s">
        <v>20009</v>
      </c>
      <c r="Y1400" s="29" t="s">
        <v>2812</v>
      </c>
      <c r="Z1400" s="29" t="s">
        <v>20010</v>
      </c>
      <c r="AA1400" s="29" t="s">
        <v>20010</v>
      </c>
      <c r="AB1400" s="29" t="s">
        <v>7818</v>
      </c>
      <c r="AC1400" s="29" t="s">
        <v>69</v>
      </c>
      <c r="AD1400" s="29" t="s">
        <v>70</v>
      </c>
      <c r="AE1400" s="29" t="s">
        <v>8035</v>
      </c>
      <c r="AF1400" s="29" t="s">
        <v>20011</v>
      </c>
      <c r="AG1400" s="29">
        <v>60</v>
      </c>
      <c r="AH1400" s="29" t="s">
        <v>20011</v>
      </c>
      <c r="AI1400" s="29"/>
      <c r="AJ1400" s="29">
        <v>2</v>
      </c>
      <c r="AK1400" s="29" t="s">
        <v>20012</v>
      </c>
      <c r="AL1400" s="29" t="s">
        <v>20013</v>
      </c>
      <c r="AM1400" s="29">
        <v>110</v>
      </c>
      <c r="AN1400" s="1">
        <f t="shared" si="75"/>
        <v>1</v>
      </c>
      <c r="AO1400" s="1">
        <f t="shared" si="76"/>
        <v>0</v>
      </c>
      <c r="AP1400" s="30">
        <f t="shared" si="77"/>
        <v>46297</v>
      </c>
      <c r="AQ1400" s="1" t="str">
        <f>IF(COUNTIF('同场线路Rotas do mesmo SC'!A:A,C1400)&gt;0,"Sim","Não")</f>
        <v>Não</v>
      </c>
      <c r="AR1400" s="1" t="str">
        <f>IF(COUNTIF(揽收业务网点!A:A,P1400)&gt;0,"Sim","Não")</f>
        <v>Não</v>
      </c>
    </row>
    <row r="1401" spans="1:44">
      <c r="A1401" s="29" t="s">
        <v>20014</v>
      </c>
      <c r="B1401" s="29" t="s">
        <v>379</v>
      </c>
      <c r="C1401" s="29" t="s">
        <v>7823</v>
      </c>
      <c r="D1401" s="29" t="s">
        <v>381</v>
      </c>
      <c r="E1401" s="29" t="s">
        <v>640</v>
      </c>
      <c r="F1401" s="29" t="s">
        <v>383</v>
      </c>
      <c r="G1401" s="29">
        <v>30</v>
      </c>
      <c r="H1401" s="29" t="s">
        <v>5588</v>
      </c>
      <c r="I1401" s="29" t="s">
        <v>385</v>
      </c>
      <c r="J1401" s="29" t="s">
        <v>5589</v>
      </c>
      <c r="K1401" s="29" t="s">
        <v>387</v>
      </c>
      <c r="L1401" s="29" t="s">
        <v>5590</v>
      </c>
      <c r="M1401" s="29" t="s">
        <v>5591</v>
      </c>
      <c r="N1401" s="29" t="s">
        <v>5592</v>
      </c>
      <c r="O1401" s="29" t="s">
        <v>5599</v>
      </c>
      <c r="P1401" s="29" t="s">
        <v>79</v>
      </c>
      <c r="Q1401" s="29" t="s">
        <v>70</v>
      </c>
      <c r="R1401" s="29" t="s">
        <v>4165</v>
      </c>
      <c r="S1401" s="29" t="s">
        <v>4165</v>
      </c>
      <c r="T1401" s="29" t="s">
        <v>20015</v>
      </c>
      <c r="U1401" s="29" t="s">
        <v>16053</v>
      </c>
      <c r="V1401" s="29">
        <v>1</v>
      </c>
      <c r="W1401" s="29" t="s">
        <v>396</v>
      </c>
      <c r="X1401" s="29" t="s">
        <v>20016</v>
      </c>
      <c r="Y1401" s="29" t="s">
        <v>4385</v>
      </c>
      <c r="Z1401" s="29" t="s">
        <v>20017</v>
      </c>
      <c r="AA1401" s="29" t="s">
        <v>20017</v>
      </c>
      <c r="AB1401" s="29" t="s">
        <v>2957</v>
      </c>
      <c r="AC1401" s="29" t="s">
        <v>2958</v>
      </c>
      <c r="AD1401" s="29" t="s">
        <v>70</v>
      </c>
      <c r="AE1401" s="29" t="s">
        <v>15876</v>
      </c>
      <c r="AF1401" s="29" t="s">
        <v>20018</v>
      </c>
      <c r="AG1401" s="29">
        <v>-53</v>
      </c>
      <c r="AH1401" s="29" t="s">
        <v>20018</v>
      </c>
      <c r="AI1401" s="29"/>
      <c r="AJ1401" s="29"/>
      <c r="AK1401" s="29"/>
      <c r="AL1401" s="29"/>
      <c r="AM1401" s="29"/>
      <c r="AN1401" s="1">
        <f t="shared" si="75"/>
        <v>1</v>
      </c>
      <c r="AO1401" s="1">
        <f t="shared" si="76"/>
        <v>0</v>
      </c>
      <c r="AP1401" s="30">
        <f t="shared" si="77"/>
        <v>46297</v>
      </c>
      <c r="AQ1401" s="1" t="str">
        <f>IF(COUNTIF('同场线路Rotas do mesmo SC'!A:A,C1401)&gt;0,"Sim","Não")</f>
        <v>Não</v>
      </c>
      <c r="AR1401" s="1" t="str">
        <f>IF(COUNTIF(揽收业务网点!A:A,P1401)&gt;0,"Sim","Não")</f>
        <v>Sim</v>
      </c>
    </row>
    <row r="1402" spans="1:44">
      <c r="A1402" s="29" t="s">
        <v>20019</v>
      </c>
      <c r="B1402" s="29" t="s">
        <v>379</v>
      </c>
      <c r="C1402" s="29" t="s">
        <v>7827</v>
      </c>
      <c r="D1402" s="29" t="s">
        <v>381</v>
      </c>
      <c r="E1402" s="29" t="s">
        <v>382</v>
      </c>
      <c r="F1402" s="29" t="s">
        <v>383</v>
      </c>
      <c r="G1402" s="29">
        <v>69.25</v>
      </c>
      <c r="H1402" s="29" t="s">
        <v>3446</v>
      </c>
      <c r="I1402" s="29" t="s">
        <v>702</v>
      </c>
      <c r="J1402" s="29" t="s">
        <v>3447</v>
      </c>
      <c r="K1402" s="29" t="s">
        <v>387</v>
      </c>
      <c r="L1402" s="29" t="s">
        <v>3448</v>
      </c>
      <c r="M1402" s="29" t="s">
        <v>3449</v>
      </c>
      <c r="N1402" s="29" t="s">
        <v>3450</v>
      </c>
      <c r="O1402" s="29" t="s">
        <v>1262</v>
      </c>
      <c r="P1402" s="29" t="s">
        <v>1263</v>
      </c>
      <c r="Q1402" s="29" t="s">
        <v>118</v>
      </c>
      <c r="R1402" s="29" t="s">
        <v>20020</v>
      </c>
      <c r="S1402" s="29" t="s">
        <v>20021</v>
      </c>
      <c r="T1402" s="29" t="s">
        <v>20022</v>
      </c>
      <c r="U1402" s="29" t="s">
        <v>20023</v>
      </c>
      <c r="V1402" s="29">
        <v>398</v>
      </c>
      <c r="W1402" s="29" t="s">
        <v>396</v>
      </c>
      <c r="X1402" s="29" t="s">
        <v>20024</v>
      </c>
      <c r="Y1402" s="29" t="s">
        <v>723</v>
      </c>
      <c r="Z1402" s="29" t="s">
        <v>20025</v>
      </c>
      <c r="AA1402" s="29" t="s">
        <v>20025</v>
      </c>
      <c r="AB1402" s="29" t="s">
        <v>3457</v>
      </c>
      <c r="AC1402" s="29" t="s">
        <v>131</v>
      </c>
      <c r="AD1402" s="29" t="s">
        <v>118</v>
      </c>
      <c r="AE1402" s="29" t="s">
        <v>7273</v>
      </c>
      <c r="AF1402" s="29" t="s">
        <v>20026</v>
      </c>
      <c r="AG1402" s="29">
        <v>-41</v>
      </c>
      <c r="AH1402" s="29" t="s">
        <v>20026</v>
      </c>
      <c r="AI1402" s="29" t="s">
        <v>20027</v>
      </c>
      <c r="AJ1402" s="29">
        <v>5</v>
      </c>
      <c r="AK1402" s="29" t="s">
        <v>20028</v>
      </c>
      <c r="AL1402" s="29" t="s">
        <v>20029</v>
      </c>
      <c r="AM1402" s="29">
        <v>117</v>
      </c>
      <c r="AN1402" s="1">
        <f t="shared" si="75"/>
        <v>1</v>
      </c>
      <c r="AO1402" s="1">
        <f t="shared" si="76"/>
        <v>1</v>
      </c>
      <c r="AP1402" s="30">
        <f t="shared" si="77"/>
        <v>46297</v>
      </c>
      <c r="AQ1402" s="1" t="str">
        <f>IF(COUNTIF('同场线路Rotas do mesmo SC'!A:A,C1402)&gt;0,"Sim","Não")</f>
        <v>Não</v>
      </c>
      <c r="AR1402" s="1" t="str">
        <f>IF(COUNTIF(揽收业务网点!A:A,P1402)&gt;0,"Sim","Não")</f>
        <v>Não</v>
      </c>
    </row>
    <row r="1403" spans="1:44">
      <c r="A1403" s="29" t="s">
        <v>20030</v>
      </c>
      <c r="B1403" s="29" t="s">
        <v>379</v>
      </c>
      <c r="C1403" s="29" t="s">
        <v>7838</v>
      </c>
      <c r="D1403" s="29" t="s">
        <v>381</v>
      </c>
      <c r="E1403" s="29" t="s">
        <v>382</v>
      </c>
      <c r="F1403" s="29" t="s">
        <v>383</v>
      </c>
      <c r="G1403" s="29">
        <v>42</v>
      </c>
      <c r="H1403" s="29" t="s">
        <v>3261</v>
      </c>
      <c r="I1403" s="29" t="s">
        <v>868</v>
      </c>
      <c r="J1403" s="29" t="s">
        <v>2476</v>
      </c>
      <c r="K1403" s="29" t="s">
        <v>411</v>
      </c>
      <c r="L1403" s="29" t="s">
        <v>2477</v>
      </c>
      <c r="M1403" s="29" t="s">
        <v>3623</v>
      </c>
      <c r="N1403" s="29" t="s">
        <v>3624</v>
      </c>
      <c r="O1403" s="29" t="s">
        <v>653</v>
      </c>
      <c r="P1403" s="29" t="s">
        <v>654</v>
      </c>
      <c r="Q1403" s="29" t="s">
        <v>11</v>
      </c>
      <c r="R1403" s="29" t="s">
        <v>20031</v>
      </c>
      <c r="S1403" s="29" t="s">
        <v>20032</v>
      </c>
      <c r="T1403" s="29" t="s">
        <v>20033</v>
      </c>
      <c r="U1403" s="29" t="s">
        <v>20034</v>
      </c>
      <c r="V1403" s="29">
        <v>292</v>
      </c>
      <c r="W1403" s="29" t="s">
        <v>396</v>
      </c>
      <c r="X1403" s="29" t="s">
        <v>20035</v>
      </c>
      <c r="Y1403" s="29" t="s">
        <v>1541</v>
      </c>
      <c r="Z1403" s="29" t="s">
        <v>20036</v>
      </c>
      <c r="AA1403" s="29" t="s">
        <v>20036</v>
      </c>
      <c r="AB1403" s="29" t="s">
        <v>4249</v>
      </c>
      <c r="AC1403" s="29" t="s">
        <v>4250</v>
      </c>
      <c r="AD1403" s="29" t="s">
        <v>11</v>
      </c>
      <c r="AE1403" s="29" t="s">
        <v>16118</v>
      </c>
      <c r="AF1403" s="29" t="s">
        <v>20037</v>
      </c>
      <c r="AG1403" s="29">
        <v>-62</v>
      </c>
      <c r="AH1403" s="29" t="s">
        <v>20037</v>
      </c>
      <c r="AI1403" s="29" t="s">
        <v>20038</v>
      </c>
      <c r="AJ1403" s="29">
        <v>22</v>
      </c>
      <c r="AK1403" s="29" t="s">
        <v>20039</v>
      </c>
      <c r="AL1403" s="29" t="s">
        <v>20040</v>
      </c>
      <c r="AM1403" s="29">
        <v>18</v>
      </c>
      <c r="AN1403" s="1">
        <f t="shared" si="75"/>
        <v>1</v>
      </c>
      <c r="AO1403" s="1">
        <f t="shared" si="76"/>
        <v>1</v>
      </c>
      <c r="AP1403" s="30">
        <f t="shared" si="77"/>
        <v>46297</v>
      </c>
      <c r="AQ1403" s="1" t="str">
        <f>IF(COUNTIF('同场线路Rotas do mesmo SC'!A:A,C1403)&gt;0,"Sim","Não")</f>
        <v>Não</v>
      </c>
      <c r="AR1403" s="1" t="str">
        <f>IF(COUNTIF(揽收业务网点!A:A,P1403)&gt;0,"Sim","Não")</f>
        <v>Não</v>
      </c>
    </row>
    <row r="1404" spans="1:44">
      <c r="A1404" s="29" t="s">
        <v>20041</v>
      </c>
      <c r="B1404" s="29" t="s">
        <v>379</v>
      </c>
      <c r="C1404" s="29" t="s">
        <v>7867</v>
      </c>
      <c r="D1404" s="29" t="s">
        <v>381</v>
      </c>
      <c r="E1404" s="29" t="s">
        <v>382</v>
      </c>
      <c r="F1404" s="29" t="s">
        <v>383</v>
      </c>
      <c r="G1404" s="29">
        <v>7</v>
      </c>
      <c r="H1404" s="29" t="s">
        <v>3622</v>
      </c>
      <c r="I1404" s="29" t="s">
        <v>868</v>
      </c>
      <c r="J1404" s="29" t="s">
        <v>2476</v>
      </c>
      <c r="K1404" s="29" t="s">
        <v>411</v>
      </c>
      <c r="L1404" s="29" t="s">
        <v>2477</v>
      </c>
      <c r="M1404" s="29" t="s">
        <v>20042</v>
      </c>
      <c r="N1404" s="29" t="s">
        <v>20043</v>
      </c>
      <c r="O1404" s="29" t="s">
        <v>653</v>
      </c>
      <c r="P1404" s="29" t="s">
        <v>654</v>
      </c>
      <c r="Q1404" s="29" t="s">
        <v>11</v>
      </c>
      <c r="R1404" s="29" t="s">
        <v>20044</v>
      </c>
      <c r="S1404" s="29" t="s">
        <v>20044</v>
      </c>
      <c r="T1404" s="29" t="s">
        <v>20045</v>
      </c>
      <c r="U1404" s="29" t="s">
        <v>20046</v>
      </c>
      <c r="V1404" s="29">
        <v>792</v>
      </c>
      <c r="W1404" s="29" t="s">
        <v>396</v>
      </c>
      <c r="X1404" s="29" t="s">
        <v>20047</v>
      </c>
      <c r="Y1404" s="29" t="s">
        <v>2309</v>
      </c>
      <c r="Z1404" s="29" t="s">
        <v>20048</v>
      </c>
      <c r="AA1404" s="29" t="s">
        <v>20048</v>
      </c>
      <c r="AB1404" s="29" t="s">
        <v>7875</v>
      </c>
      <c r="AC1404" s="29" t="s">
        <v>7876</v>
      </c>
      <c r="AD1404" s="29" t="s">
        <v>11</v>
      </c>
      <c r="AE1404" s="29" t="s">
        <v>2584</v>
      </c>
      <c r="AF1404" s="29" t="s">
        <v>20049</v>
      </c>
      <c r="AG1404" s="29">
        <v>11</v>
      </c>
      <c r="AH1404" s="29" t="s">
        <v>20049</v>
      </c>
      <c r="AI1404" s="29"/>
      <c r="AJ1404" s="29">
        <v>64</v>
      </c>
      <c r="AK1404" s="29" t="s">
        <v>20050</v>
      </c>
      <c r="AL1404" s="29" t="s">
        <v>20051</v>
      </c>
      <c r="AM1404" s="29">
        <v>34</v>
      </c>
      <c r="AN1404" s="1">
        <f t="shared" si="75"/>
        <v>1</v>
      </c>
      <c r="AO1404" s="1">
        <f t="shared" si="76"/>
        <v>0</v>
      </c>
      <c r="AP1404" s="30">
        <f t="shared" si="77"/>
        <v>46297</v>
      </c>
      <c r="AQ1404" s="1" t="str">
        <f>IF(COUNTIF('同场线路Rotas do mesmo SC'!A:A,C1404)&gt;0,"Sim","Não")</f>
        <v>Não</v>
      </c>
      <c r="AR1404" s="1" t="str">
        <f>IF(COUNTIF(揽收业务网点!A:A,P1404)&gt;0,"Sim","Não")</f>
        <v>Não</v>
      </c>
    </row>
    <row r="1405" spans="1:44">
      <c r="A1405" s="29" t="s">
        <v>20052</v>
      </c>
      <c r="B1405" s="29" t="s">
        <v>379</v>
      </c>
      <c r="C1405" s="29" t="s">
        <v>7881</v>
      </c>
      <c r="D1405" s="29" t="s">
        <v>381</v>
      </c>
      <c r="E1405" s="29" t="s">
        <v>382</v>
      </c>
      <c r="F1405" s="29" t="s">
        <v>732</v>
      </c>
      <c r="G1405" s="29">
        <v>30</v>
      </c>
      <c r="H1405" s="29" t="s">
        <v>9162</v>
      </c>
      <c r="I1405" s="29" t="s">
        <v>868</v>
      </c>
      <c r="J1405" s="29" t="s">
        <v>2476</v>
      </c>
      <c r="K1405" s="29" t="s">
        <v>411</v>
      </c>
      <c r="L1405" s="29" t="s">
        <v>2477</v>
      </c>
      <c r="M1405" s="29" t="s">
        <v>7883</v>
      </c>
      <c r="N1405" s="29" t="s">
        <v>7884</v>
      </c>
      <c r="O1405" s="29" t="s">
        <v>653</v>
      </c>
      <c r="P1405" s="29" t="s">
        <v>654</v>
      </c>
      <c r="Q1405" s="29" t="s">
        <v>11</v>
      </c>
      <c r="R1405" s="29" t="s">
        <v>20053</v>
      </c>
      <c r="S1405" s="29" t="s">
        <v>20054</v>
      </c>
      <c r="T1405" s="29" t="s">
        <v>17433</v>
      </c>
      <c r="U1405" s="29" t="s">
        <v>20055</v>
      </c>
      <c r="V1405" s="29">
        <v>248</v>
      </c>
      <c r="W1405" s="29" t="s">
        <v>396</v>
      </c>
      <c r="X1405" s="29" t="s">
        <v>20056</v>
      </c>
      <c r="Y1405" s="29" t="s">
        <v>15183</v>
      </c>
      <c r="Z1405" s="29" t="s">
        <v>20057</v>
      </c>
      <c r="AA1405" s="29" t="s">
        <v>20057</v>
      </c>
      <c r="AB1405" s="29" t="s">
        <v>7891</v>
      </c>
      <c r="AC1405" s="29" t="s">
        <v>64</v>
      </c>
      <c r="AD1405" s="29" t="s">
        <v>11</v>
      </c>
      <c r="AE1405" s="29" t="s">
        <v>1541</v>
      </c>
      <c r="AF1405" s="29" t="s">
        <v>19013</v>
      </c>
      <c r="AG1405" s="29">
        <v>-22</v>
      </c>
      <c r="AH1405" s="29" t="s">
        <v>19013</v>
      </c>
      <c r="AI1405" s="29" t="s">
        <v>20058</v>
      </c>
      <c r="AJ1405" s="29">
        <v>9</v>
      </c>
      <c r="AK1405" s="29" t="s">
        <v>20059</v>
      </c>
      <c r="AL1405" s="29" t="s">
        <v>20060</v>
      </c>
      <c r="AM1405" s="29">
        <v>11</v>
      </c>
      <c r="AN1405" s="1">
        <f t="shared" si="75"/>
        <v>1</v>
      </c>
      <c r="AO1405" s="1">
        <f t="shared" si="76"/>
        <v>1</v>
      </c>
      <c r="AP1405" s="30">
        <f t="shared" si="77"/>
        <v>46297</v>
      </c>
      <c r="AQ1405" s="1" t="str">
        <f>IF(COUNTIF('同场线路Rotas do mesmo SC'!A:A,C1405)&gt;0,"Sim","Não")</f>
        <v>Não</v>
      </c>
      <c r="AR1405" s="1" t="str">
        <f>IF(COUNTIF(揽收业务网点!A:A,P1405)&gt;0,"Sim","Não")</f>
        <v>Não</v>
      </c>
    </row>
    <row r="1406" spans="1:44">
      <c r="A1406" s="29" t="s">
        <v>20061</v>
      </c>
      <c r="B1406" s="29" t="s">
        <v>379</v>
      </c>
      <c r="C1406" s="29" t="s">
        <v>7897</v>
      </c>
      <c r="D1406" s="29" t="s">
        <v>381</v>
      </c>
      <c r="E1406" s="29" t="s">
        <v>382</v>
      </c>
      <c r="F1406" s="29" t="s">
        <v>383</v>
      </c>
      <c r="G1406" s="29">
        <v>49</v>
      </c>
      <c r="H1406" s="29" t="s">
        <v>6322</v>
      </c>
      <c r="I1406" s="29" t="s">
        <v>868</v>
      </c>
      <c r="J1406" s="29" t="s">
        <v>1979</v>
      </c>
      <c r="K1406" s="29" t="s">
        <v>411</v>
      </c>
      <c r="L1406" s="29" t="s">
        <v>1980</v>
      </c>
      <c r="M1406" s="29" t="s">
        <v>6947</v>
      </c>
      <c r="N1406" s="29" t="s">
        <v>6948</v>
      </c>
      <c r="O1406" s="29" t="s">
        <v>653</v>
      </c>
      <c r="P1406" s="29" t="s">
        <v>654</v>
      </c>
      <c r="Q1406" s="29" t="s">
        <v>11</v>
      </c>
      <c r="R1406" s="29" t="s">
        <v>16795</v>
      </c>
      <c r="S1406" s="29" t="s">
        <v>20062</v>
      </c>
      <c r="T1406" s="29" t="s">
        <v>5209</v>
      </c>
      <c r="U1406" s="29" t="s">
        <v>20063</v>
      </c>
      <c r="V1406" s="29">
        <v>1208</v>
      </c>
      <c r="W1406" s="29" t="s">
        <v>896</v>
      </c>
      <c r="X1406" s="29" t="s">
        <v>20064</v>
      </c>
      <c r="Y1406" s="29" t="s">
        <v>2812</v>
      </c>
      <c r="Z1406" s="29" t="s">
        <v>17379</v>
      </c>
      <c r="AA1406" s="29" t="s">
        <v>17379</v>
      </c>
      <c r="AB1406" s="29" t="s">
        <v>7906</v>
      </c>
      <c r="AC1406" s="29" t="s">
        <v>7907</v>
      </c>
      <c r="AD1406" s="29" t="s">
        <v>11</v>
      </c>
      <c r="AE1406" s="29" t="s">
        <v>16359</v>
      </c>
      <c r="AF1406" s="29"/>
      <c r="AG1406" s="29"/>
      <c r="AH1406" s="29"/>
      <c r="AI1406" s="29" t="s">
        <v>20065</v>
      </c>
      <c r="AJ1406" s="29"/>
      <c r="AK1406" s="29" t="s">
        <v>20066</v>
      </c>
      <c r="AL1406" s="29" t="s">
        <v>20067</v>
      </c>
      <c r="AM1406" s="29">
        <v>100</v>
      </c>
      <c r="AN1406" s="1">
        <f t="shared" si="75"/>
        <v>1</v>
      </c>
      <c r="AO1406" s="1">
        <f t="shared" si="76"/>
        <v>1</v>
      </c>
      <c r="AP1406" s="30">
        <f t="shared" si="77"/>
        <v>46297</v>
      </c>
      <c r="AQ1406" s="1" t="str">
        <f>IF(COUNTIF('同场线路Rotas do mesmo SC'!A:A,C1406)&gt;0,"Sim","Não")</f>
        <v>Não</v>
      </c>
      <c r="AR1406" s="1" t="str">
        <f>IF(COUNTIF(揽收业务网点!A:A,P1406)&gt;0,"Sim","Não")</f>
        <v>Não</v>
      </c>
    </row>
    <row r="1407" spans="1:44">
      <c r="A1407" s="29" t="s">
        <v>20068</v>
      </c>
      <c r="B1407" s="29" t="s">
        <v>379</v>
      </c>
      <c r="C1407" s="29" t="s">
        <v>7913</v>
      </c>
      <c r="D1407" s="29" t="s">
        <v>381</v>
      </c>
      <c r="E1407" s="29" t="s">
        <v>382</v>
      </c>
      <c r="F1407" s="29" t="s">
        <v>383</v>
      </c>
      <c r="G1407" s="29">
        <v>245</v>
      </c>
      <c r="H1407" s="29" t="s">
        <v>10787</v>
      </c>
      <c r="I1407" s="29" t="s">
        <v>385</v>
      </c>
      <c r="J1407" s="29" t="s">
        <v>4292</v>
      </c>
      <c r="K1407" s="29" t="s">
        <v>387</v>
      </c>
      <c r="L1407" s="29" t="s">
        <v>4293</v>
      </c>
      <c r="M1407" s="29" t="s">
        <v>10788</v>
      </c>
      <c r="N1407" s="29" t="s">
        <v>10789</v>
      </c>
      <c r="O1407" s="29" t="s">
        <v>1262</v>
      </c>
      <c r="P1407" s="29" t="s">
        <v>1263</v>
      </c>
      <c r="Q1407" s="29" t="s">
        <v>118</v>
      </c>
      <c r="R1407" s="29" t="s">
        <v>12309</v>
      </c>
      <c r="S1407" s="29" t="s">
        <v>16355</v>
      </c>
      <c r="T1407" s="29" t="s">
        <v>20069</v>
      </c>
      <c r="U1407" s="29" t="s">
        <v>18618</v>
      </c>
      <c r="V1407" s="29">
        <v>321</v>
      </c>
      <c r="W1407" s="29" t="s">
        <v>396</v>
      </c>
      <c r="X1407" s="29" t="s">
        <v>20070</v>
      </c>
      <c r="Y1407" s="29" t="s">
        <v>2812</v>
      </c>
      <c r="Z1407" s="29" t="s">
        <v>20071</v>
      </c>
      <c r="AA1407" s="29" t="s">
        <v>20071</v>
      </c>
      <c r="AB1407" s="29" t="s">
        <v>7923</v>
      </c>
      <c r="AC1407" s="29" t="s">
        <v>7924</v>
      </c>
      <c r="AD1407" s="29" t="s">
        <v>118</v>
      </c>
      <c r="AE1407" s="29" t="s">
        <v>20072</v>
      </c>
      <c r="AF1407" s="29" t="s">
        <v>18406</v>
      </c>
      <c r="AG1407" s="29">
        <v>22</v>
      </c>
      <c r="AH1407" s="29" t="s">
        <v>18406</v>
      </c>
      <c r="AI1407" s="29" t="s">
        <v>20073</v>
      </c>
      <c r="AJ1407" s="29">
        <v>21</v>
      </c>
      <c r="AK1407" s="29" t="s">
        <v>20074</v>
      </c>
      <c r="AL1407" s="29" t="s">
        <v>20075</v>
      </c>
      <c r="AM1407" s="29">
        <v>55</v>
      </c>
      <c r="AN1407" s="1">
        <f t="shared" si="75"/>
        <v>1</v>
      </c>
      <c r="AO1407" s="1">
        <f t="shared" si="76"/>
        <v>1</v>
      </c>
      <c r="AP1407" s="30">
        <f t="shared" si="77"/>
        <v>46297</v>
      </c>
      <c r="AQ1407" s="1" t="str">
        <f>IF(COUNTIF('同场线路Rotas do mesmo SC'!A:A,C1407)&gt;0,"Sim","Não")</f>
        <v>Não</v>
      </c>
      <c r="AR1407" s="1" t="str">
        <f>IF(COUNTIF(揽收业务网点!A:A,P1407)&gt;0,"Sim","Não")</f>
        <v>Não</v>
      </c>
    </row>
    <row r="1408" spans="1:44">
      <c r="A1408" s="29" t="s">
        <v>20076</v>
      </c>
      <c r="B1408" s="29" t="s">
        <v>379</v>
      </c>
      <c r="C1408" s="29" t="s">
        <v>7931</v>
      </c>
      <c r="D1408" s="29" t="s">
        <v>381</v>
      </c>
      <c r="E1408" s="29" t="s">
        <v>382</v>
      </c>
      <c r="F1408" s="29" t="s">
        <v>383</v>
      </c>
      <c r="G1408" s="29">
        <v>45</v>
      </c>
      <c r="H1408" s="29" t="s">
        <v>7932</v>
      </c>
      <c r="I1408" s="29" t="s">
        <v>512</v>
      </c>
      <c r="J1408" s="29" t="s">
        <v>7933</v>
      </c>
      <c r="K1408" s="29" t="s">
        <v>387</v>
      </c>
      <c r="L1408" s="29" t="s">
        <v>7934</v>
      </c>
      <c r="M1408" s="29" t="s">
        <v>7933</v>
      </c>
      <c r="N1408" s="29" t="s">
        <v>7935</v>
      </c>
      <c r="O1408" s="29" t="s">
        <v>1435</v>
      </c>
      <c r="P1408" s="29" t="s">
        <v>1436</v>
      </c>
      <c r="Q1408" s="29" t="s">
        <v>5</v>
      </c>
      <c r="R1408" s="29" t="s">
        <v>20077</v>
      </c>
      <c r="S1408" s="29" t="s">
        <v>2951</v>
      </c>
      <c r="T1408" s="29" t="s">
        <v>20078</v>
      </c>
      <c r="U1408" s="29" t="s">
        <v>20079</v>
      </c>
      <c r="V1408" s="29">
        <v>43</v>
      </c>
      <c r="W1408" s="29" t="s">
        <v>396</v>
      </c>
      <c r="X1408" s="29" t="s">
        <v>20080</v>
      </c>
      <c r="Y1408" s="29" t="s">
        <v>4385</v>
      </c>
      <c r="Z1408" s="29" t="s">
        <v>20081</v>
      </c>
      <c r="AA1408" s="29" t="s">
        <v>20081</v>
      </c>
      <c r="AB1408" s="29" t="s">
        <v>7941</v>
      </c>
      <c r="AC1408" s="29" t="s">
        <v>7942</v>
      </c>
      <c r="AD1408" s="29" t="s">
        <v>5</v>
      </c>
      <c r="AE1408" s="29" t="s">
        <v>504</v>
      </c>
      <c r="AF1408" s="29"/>
      <c r="AG1408" s="29"/>
      <c r="AH1408" s="29"/>
      <c r="AI1408" s="29" t="s">
        <v>20082</v>
      </c>
      <c r="AJ1408" s="29"/>
      <c r="AK1408" s="29" t="s">
        <v>20083</v>
      </c>
      <c r="AL1408" s="29" t="s">
        <v>20084</v>
      </c>
      <c r="AM1408" s="29">
        <v>77</v>
      </c>
      <c r="AN1408" s="1">
        <f t="shared" si="75"/>
        <v>1</v>
      </c>
      <c r="AO1408" s="1">
        <f t="shared" si="76"/>
        <v>1</v>
      </c>
      <c r="AP1408" s="30">
        <f t="shared" si="77"/>
        <v>46297</v>
      </c>
      <c r="AQ1408" s="1" t="str">
        <f>IF(COUNTIF('同场线路Rotas do mesmo SC'!A:A,C1408)&gt;0,"Sim","Não")</f>
        <v>Não</v>
      </c>
      <c r="AR1408" s="1" t="str">
        <f>IF(COUNTIF(揽收业务网点!A:A,P1408)&gt;0,"Sim","Não")</f>
        <v>Não</v>
      </c>
    </row>
    <row r="1409" spans="1:44">
      <c r="A1409" s="29" t="s">
        <v>20085</v>
      </c>
      <c r="B1409" s="29" t="s">
        <v>379</v>
      </c>
      <c r="C1409" s="29" t="s">
        <v>7948</v>
      </c>
      <c r="D1409" s="29" t="s">
        <v>381</v>
      </c>
      <c r="E1409" s="29" t="s">
        <v>382</v>
      </c>
      <c r="F1409" s="29" t="s">
        <v>383</v>
      </c>
      <c r="G1409" s="29">
        <v>34.6</v>
      </c>
      <c r="H1409" s="29" t="s">
        <v>7949</v>
      </c>
      <c r="I1409" s="29" t="s">
        <v>512</v>
      </c>
      <c r="J1409" s="29" t="s">
        <v>3807</v>
      </c>
      <c r="K1409" s="29" t="s">
        <v>387</v>
      </c>
      <c r="L1409" s="29" t="s">
        <v>3808</v>
      </c>
      <c r="M1409" s="29" t="s">
        <v>7950</v>
      </c>
      <c r="N1409" s="29" t="s">
        <v>7951</v>
      </c>
      <c r="O1409" s="29" t="s">
        <v>461</v>
      </c>
      <c r="P1409" s="29" t="s">
        <v>462</v>
      </c>
      <c r="Q1409" s="29" t="s">
        <v>5</v>
      </c>
      <c r="R1409" s="29" t="s">
        <v>19121</v>
      </c>
      <c r="S1409" s="29" t="s">
        <v>14287</v>
      </c>
      <c r="T1409" s="29" t="s">
        <v>20086</v>
      </c>
      <c r="U1409" s="29" t="s">
        <v>20087</v>
      </c>
      <c r="V1409" s="29">
        <v>2</v>
      </c>
      <c r="W1409" s="29" t="s">
        <v>396</v>
      </c>
      <c r="X1409" s="29" t="s">
        <v>20088</v>
      </c>
      <c r="Y1409" s="29" t="s">
        <v>8035</v>
      </c>
      <c r="Z1409" s="29" t="s">
        <v>20089</v>
      </c>
      <c r="AA1409" s="29" t="s">
        <v>20089</v>
      </c>
      <c r="AB1409" s="29" t="s">
        <v>7958</v>
      </c>
      <c r="AC1409" s="29" t="s">
        <v>7959</v>
      </c>
      <c r="AD1409" s="29" t="s">
        <v>5</v>
      </c>
      <c r="AE1409" s="29" t="s">
        <v>4383</v>
      </c>
      <c r="AF1409" s="29" t="s">
        <v>20090</v>
      </c>
      <c r="AG1409" s="29">
        <v>-24</v>
      </c>
      <c r="AH1409" s="29" t="s">
        <v>20090</v>
      </c>
      <c r="AI1409" s="29" t="s">
        <v>20091</v>
      </c>
      <c r="AJ1409" s="29">
        <v>23</v>
      </c>
      <c r="AK1409" s="29" t="s">
        <v>20092</v>
      </c>
      <c r="AL1409" s="29" t="s">
        <v>20093</v>
      </c>
      <c r="AM1409" s="29">
        <v>1738</v>
      </c>
      <c r="AN1409" s="1">
        <f t="shared" si="75"/>
        <v>1</v>
      </c>
      <c r="AO1409" s="1">
        <f t="shared" si="76"/>
        <v>1</v>
      </c>
      <c r="AP1409" s="30">
        <f t="shared" si="77"/>
        <v>46297</v>
      </c>
      <c r="AQ1409" s="1" t="str">
        <f>IF(COUNTIF('同场线路Rotas do mesmo SC'!A:A,C1409)&gt;0,"Sim","Não")</f>
        <v>Não</v>
      </c>
      <c r="AR1409" s="1" t="str">
        <f>IF(COUNTIF(揽收业务网点!A:A,P1409)&gt;0,"Sim","Não")</f>
        <v>Não</v>
      </c>
    </row>
    <row r="1410" spans="1:44">
      <c r="A1410" s="29" t="s">
        <v>20094</v>
      </c>
      <c r="B1410" s="29" t="s">
        <v>379</v>
      </c>
      <c r="C1410" s="29" t="s">
        <v>7965</v>
      </c>
      <c r="D1410" s="29" t="s">
        <v>381</v>
      </c>
      <c r="E1410" s="29" t="s">
        <v>382</v>
      </c>
      <c r="F1410" s="29" t="s">
        <v>383</v>
      </c>
      <c r="G1410" s="29">
        <v>60</v>
      </c>
      <c r="H1410" s="29" t="s">
        <v>7966</v>
      </c>
      <c r="I1410" s="29" t="s">
        <v>385</v>
      </c>
      <c r="J1410" s="29" t="s">
        <v>2337</v>
      </c>
      <c r="K1410" s="29" t="s">
        <v>387</v>
      </c>
      <c r="L1410" s="29" t="s">
        <v>2338</v>
      </c>
      <c r="M1410" s="29" t="s">
        <v>7967</v>
      </c>
      <c r="N1410" s="29" t="s">
        <v>7968</v>
      </c>
      <c r="O1410" s="29" t="s">
        <v>2341</v>
      </c>
      <c r="P1410" s="29" t="s">
        <v>2342</v>
      </c>
      <c r="Q1410" s="29" t="s">
        <v>5</v>
      </c>
      <c r="R1410" s="29" t="s">
        <v>20095</v>
      </c>
      <c r="S1410" s="29" t="s">
        <v>20096</v>
      </c>
      <c r="T1410" s="29" t="s">
        <v>20097</v>
      </c>
      <c r="U1410" s="29" t="s">
        <v>15950</v>
      </c>
      <c r="V1410" s="29">
        <v>691</v>
      </c>
      <c r="W1410" s="29" t="s">
        <v>396</v>
      </c>
      <c r="X1410" s="29" t="s">
        <v>20098</v>
      </c>
      <c r="Y1410" s="29" t="s">
        <v>7271</v>
      </c>
      <c r="Z1410" s="29"/>
      <c r="AA1410" s="29"/>
      <c r="AB1410" s="29" t="s">
        <v>7975</v>
      </c>
      <c r="AC1410" s="29" t="s">
        <v>7976</v>
      </c>
      <c r="AD1410" s="29" t="s">
        <v>5</v>
      </c>
      <c r="AE1410" s="29" t="s">
        <v>4385</v>
      </c>
      <c r="AF1410" s="29" t="s">
        <v>20099</v>
      </c>
      <c r="AG1410" s="29">
        <v>-60</v>
      </c>
      <c r="AH1410" s="29" t="s">
        <v>20099</v>
      </c>
      <c r="AI1410" s="29" t="s">
        <v>20100</v>
      </c>
      <c r="AJ1410" s="29">
        <v>48</v>
      </c>
      <c r="AK1410" s="29" t="s">
        <v>19363</v>
      </c>
      <c r="AL1410" s="29" t="s">
        <v>20101</v>
      </c>
      <c r="AM1410" s="29">
        <v>104</v>
      </c>
      <c r="AN1410" s="1">
        <f t="shared" si="75"/>
        <v>1</v>
      </c>
      <c r="AO1410" s="1">
        <f t="shared" si="76"/>
        <v>1</v>
      </c>
      <c r="AP1410" s="30">
        <f t="shared" si="77"/>
        <v>46297</v>
      </c>
      <c r="AQ1410" s="1" t="str">
        <f>IF(COUNTIF('同场线路Rotas do mesmo SC'!A:A,C1410)&gt;0,"Sim","Não")</f>
        <v>Não</v>
      </c>
      <c r="AR1410" s="1" t="str">
        <f>IF(COUNTIF(揽收业务网点!A:A,P1410)&gt;0,"Sim","Não")</f>
        <v>Não</v>
      </c>
    </row>
    <row r="1411" spans="1:44">
      <c r="A1411" s="29" t="s">
        <v>20102</v>
      </c>
      <c r="B1411" s="29" t="s">
        <v>379</v>
      </c>
      <c r="C1411" s="29" t="s">
        <v>7996</v>
      </c>
      <c r="D1411" s="29" t="s">
        <v>381</v>
      </c>
      <c r="E1411" s="29" t="s">
        <v>382</v>
      </c>
      <c r="F1411" s="29" t="s">
        <v>732</v>
      </c>
      <c r="G1411" s="29">
        <v>120</v>
      </c>
      <c r="H1411" s="29" t="s">
        <v>7997</v>
      </c>
      <c r="I1411" s="29" t="s">
        <v>385</v>
      </c>
      <c r="J1411" s="29" t="s">
        <v>3874</v>
      </c>
      <c r="K1411" s="29" t="s">
        <v>387</v>
      </c>
      <c r="L1411" s="29" t="s">
        <v>3875</v>
      </c>
      <c r="M1411" s="29" t="s">
        <v>7998</v>
      </c>
      <c r="N1411" s="29" t="s">
        <v>7999</v>
      </c>
      <c r="O1411" s="29" t="s">
        <v>1903</v>
      </c>
      <c r="P1411" s="29" t="s">
        <v>1904</v>
      </c>
      <c r="Q1411" s="29" t="s">
        <v>70</v>
      </c>
      <c r="R1411" s="29" t="s">
        <v>11897</v>
      </c>
      <c r="S1411" s="29" t="s">
        <v>20103</v>
      </c>
      <c r="T1411" s="29" t="s">
        <v>20104</v>
      </c>
      <c r="U1411" s="29" t="s">
        <v>20105</v>
      </c>
      <c r="V1411" s="29">
        <v>358</v>
      </c>
      <c r="W1411" s="29" t="s">
        <v>396</v>
      </c>
      <c r="X1411" s="29" t="s">
        <v>20106</v>
      </c>
      <c r="Y1411" s="29" t="s">
        <v>723</v>
      </c>
      <c r="Z1411" s="29" t="s">
        <v>20107</v>
      </c>
      <c r="AA1411" s="29" t="s">
        <v>20107</v>
      </c>
      <c r="AB1411" s="29" t="s">
        <v>8005</v>
      </c>
      <c r="AC1411" s="29" t="s">
        <v>8006</v>
      </c>
      <c r="AD1411" s="29" t="s">
        <v>70</v>
      </c>
      <c r="AE1411" s="29" t="s">
        <v>4385</v>
      </c>
      <c r="AF1411" s="29" t="s">
        <v>20108</v>
      </c>
      <c r="AG1411" s="29">
        <v>-7</v>
      </c>
      <c r="AH1411" s="29" t="s">
        <v>20108</v>
      </c>
      <c r="AI1411" s="29" t="s">
        <v>20109</v>
      </c>
      <c r="AJ1411" s="29">
        <v>51</v>
      </c>
      <c r="AK1411" s="29" t="s">
        <v>20110</v>
      </c>
      <c r="AL1411" s="29" t="s">
        <v>20111</v>
      </c>
      <c r="AM1411" s="29">
        <v>117</v>
      </c>
      <c r="AN1411" s="1">
        <f t="shared" si="75"/>
        <v>1</v>
      </c>
      <c r="AO1411" s="1">
        <f t="shared" si="76"/>
        <v>1</v>
      </c>
      <c r="AP1411" s="30">
        <f t="shared" si="77"/>
        <v>46297</v>
      </c>
      <c r="AQ1411" s="1" t="str">
        <f>IF(COUNTIF('同场线路Rotas do mesmo SC'!A:A,C1411)&gt;0,"Sim","Não")</f>
        <v>Não</v>
      </c>
      <c r="AR1411" s="1" t="str">
        <f>IF(COUNTIF(揽收业务网点!A:A,P1411)&gt;0,"Sim","Não")</f>
        <v>Não</v>
      </c>
    </row>
    <row r="1412" spans="1:44">
      <c r="A1412" s="29" t="s">
        <v>20112</v>
      </c>
      <c r="B1412" s="29" t="s">
        <v>379</v>
      </c>
      <c r="C1412" s="29" t="s">
        <v>8012</v>
      </c>
      <c r="D1412" s="29" t="s">
        <v>381</v>
      </c>
      <c r="E1412" s="29" t="s">
        <v>382</v>
      </c>
      <c r="F1412" s="29" t="s">
        <v>383</v>
      </c>
      <c r="G1412" s="29">
        <v>10</v>
      </c>
      <c r="H1412" s="29" t="s">
        <v>3191</v>
      </c>
      <c r="I1412" s="29" t="s">
        <v>702</v>
      </c>
      <c r="J1412" s="29" t="s">
        <v>3192</v>
      </c>
      <c r="K1412" s="29" t="s">
        <v>387</v>
      </c>
      <c r="L1412" s="29" t="s">
        <v>3193</v>
      </c>
      <c r="M1412" s="29" t="s">
        <v>20113</v>
      </c>
      <c r="N1412" s="29" t="s">
        <v>20114</v>
      </c>
      <c r="O1412" s="29" t="s">
        <v>3195</v>
      </c>
      <c r="P1412" s="29" t="s">
        <v>3196</v>
      </c>
      <c r="Q1412" s="29" t="s">
        <v>5</v>
      </c>
      <c r="R1412" s="29" t="s">
        <v>20115</v>
      </c>
      <c r="S1412" s="29" t="s">
        <v>20116</v>
      </c>
      <c r="T1412" s="29" t="s">
        <v>20117</v>
      </c>
      <c r="U1412" s="29" t="s">
        <v>18629</v>
      </c>
      <c r="V1412" s="29">
        <v>209</v>
      </c>
      <c r="W1412" s="29" t="s">
        <v>396</v>
      </c>
      <c r="X1412" s="29" t="s">
        <v>20118</v>
      </c>
      <c r="Y1412" s="29" t="s">
        <v>7271</v>
      </c>
      <c r="Z1412" s="29" t="s">
        <v>20119</v>
      </c>
      <c r="AA1412" s="29" t="s">
        <v>20119</v>
      </c>
      <c r="AB1412" s="29" t="s">
        <v>8022</v>
      </c>
      <c r="AC1412" s="29" t="s">
        <v>8023</v>
      </c>
      <c r="AD1412" s="29" t="s">
        <v>5</v>
      </c>
      <c r="AE1412" s="29" t="s">
        <v>7273</v>
      </c>
      <c r="AF1412" s="29" t="s">
        <v>20120</v>
      </c>
      <c r="AG1412" s="29">
        <v>-9</v>
      </c>
      <c r="AH1412" s="29" t="s">
        <v>20120</v>
      </c>
      <c r="AI1412" s="29" t="s">
        <v>17737</v>
      </c>
      <c r="AJ1412" s="29">
        <v>44</v>
      </c>
      <c r="AK1412" s="29" t="s">
        <v>20121</v>
      </c>
      <c r="AL1412" s="29" t="s">
        <v>20122</v>
      </c>
      <c r="AM1412" s="29">
        <v>407</v>
      </c>
      <c r="AN1412" s="1">
        <f t="shared" si="75"/>
        <v>1</v>
      </c>
      <c r="AO1412" s="1">
        <f t="shared" si="76"/>
        <v>1</v>
      </c>
      <c r="AP1412" s="30">
        <f t="shared" si="77"/>
        <v>46297</v>
      </c>
      <c r="AQ1412" s="1" t="str">
        <f>IF(COUNTIF('同场线路Rotas do mesmo SC'!A:A,C1412)&gt;0,"Sim","Não")</f>
        <v>Não</v>
      </c>
      <c r="AR1412" s="1" t="str">
        <f>IF(COUNTIF(揽收业务网点!A:A,P1412)&gt;0,"Sim","Não")</f>
        <v>Não</v>
      </c>
    </row>
    <row r="1413" spans="1:44">
      <c r="A1413" s="29" t="s">
        <v>20123</v>
      </c>
      <c r="B1413" s="29" t="s">
        <v>379</v>
      </c>
      <c r="C1413" s="29" t="s">
        <v>1341</v>
      </c>
      <c r="D1413" s="29" t="s">
        <v>381</v>
      </c>
      <c r="E1413" s="29" t="s">
        <v>382</v>
      </c>
      <c r="F1413" s="29" t="s">
        <v>383</v>
      </c>
      <c r="G1413" s="29">
        <v>240</v>
      </c>
      <c r="H1413" s="29" t="s">
        <v>1342</v>
      </c>
      <c r="I1413" s="29" t="s">
        <v>385</v>
      </c>
      <c r="J1413" s="29" t="s">
        <v>1343</v>
      </c>
      <c r="K1413" s="29" t="s">
        <v>387</v>
      </c>
      <c r="L1413" s="29" t="s">
        <v>1344</v>
      </c>
      <c r="M1413" s="29" t="s">
        <v>1345</v>
      </c>
      <c r="N1413" s="29" t="s">
        <v>1346</v>
      </c>
      <c r="O1413" s="29" t="s">
        <v>1347</v>
      </c>
      <c r="P1413" s="29" t="s">
        <v>1348</v>
      </c>
      <c r="Q1413" s="29" t="s">
        <v>70</v>
      </c>
      <c r="R1413" s="29" t="s">
        <v>13323</v>
      </c>
      <c r="S1413" s="29" t="s">
        <v>20124</v>
      </c>
      <c r="T1413" s="29" t="s">
        <v>20125</v>
      </c>
      <c r="U1413" s="29" t="s">
        <v>20126</v>
      </c>
      <c r="V1413" s="29">
        <v>72</v>
      </c>
      <c r="W1413" s="29" t="s">
        <v>396</v>
      </c>
      <c r="X1413" s="29" t="s">
        <v>20127</v>
      </c>
      <c r="Y1413" s="29" t="s">
        <v>16015</v>
      </c>
      <c r="Z1413" s="29" t="s">
        <v>20128</v>
      </c>
      <c r="AA1413" s="29" t="s">
        <v>20128</v>
      </c>
      <c r="AB1413" s="29" t="s">
        <v>1355</v>
      </c>
      <c r="AC1413" s="29" t="s">
        <v>1356</v>
      </c>
      <c r="AD1413" s="29" t="s">
        <v>70</v>
      </c>
      <c r="AE1413" s="29" t="s">
        <v>2821</v>
      </c>
      <c r="AF1413" s="29" t="s">
        <v>20129</v>
      </c>
      <c r="AG1413" s="29">
        <v>-95</v>
      </c>
      <c r="AH1413" s="29" t="s">
        <v>20129</v>
      </c>
      <c r="AI1413" s="29" t="s">
        <v>20130</v>
      </c>
      <c r="AJ1413" s="29">
        <v>79</v>
      </c>
      <c r="AK1413" s="29" t="s">
        <v>20131</v>
      </c>
      <c r="AL1413" s="29" t="s">
        <v>20132</v>
      </c>
      <c r="AM1413" s="29">
        <v>183</v>
      </c>
      <c r="AN1413" s="1">
        <f t="shared" si="75"/>
        <v>1</v>
      </c>
      <c r="AO1413" s="1">
        <f t="shared" si="76"/>
        <v>1</v>
      </c>
      <c r="AP1413" s="30">
        <f t="shared" si="77"/>
        <v>46298</v>
      </c>
      <c r="AQ1413" s="1" t="str">
        <f>IF(COUNTIF('同场线路Rotas do mesmo SC'!A:A,C1413)&gt;0,"Sim","Não")</f>
        <v>Não</v>
      </c>
      <c r="AR1413" s="1" t="str">
        <f>IF(COUNTIF(揽收业务网点!A:A,P1413)&gt;0,"Sim","Não")</f>
        <v>Não</v>
      </c>
    </row>
    <row r="1414" spans="1:44">
      <c r="A1414" s="29" t="s">
        <v>20133</v>
      </c>
      <c r="B1414" s="29" t="s">
        <v>379</v>
      </c>
      <c r="C1414" s="29" t="s">
        <v>8040</v>
      </c>
      <c r="D1414" s="29" t="s">
        <v>381</v>
      </c>
      <c r="E1414" s="29" t="s">
        <v>640</v>
      </c>
      <c r="F1414" s="29" t="s">
        <v>732</v>
      </c>
      <c r="G1414" s="29">
        <v>328</v>
      </c>
      <c r="H1414" s="29" t="s">
        <v>20134</v>
      </c>
      <c r="I1414" s="29" t="s">
        <v>409</v>
      </c>
      <c r="J1414" s="29" t="s">
        <v>642</v>
      </c>
      <c r="K1414" s="29" t="s">
        <v>387</v>
      </c>
      <c r="L1414" s="29" t="s">
        <v>643</v>
      </c>
      <c r="M1414" s="29" t="s">
        <v>20135</v>
      </c>
      <c r="N1414" s="29" t="s">
        <v>20136</v>
      </c>
      <c r="O1414" s="29" t="s">
        <v>8044</v>
      </c>
      <c r="P1414" s="29" t="s">
        <v>126</v>
      </c>
      <c r="Q1414" s="29" t="s">
        <v>118</v>
      </c>
      <c r="R1414" s="29" t="s">
        <v>8398</v>
      </c>
      <c r="S1414" s="29" t="s">
        <v>8398</v>
      </c>
      <c r="T1414" s="29" t="s">
        <v>20137</v>
      </c>
      <c r="U1414" s="29" t="s">
        <v>20138</v>
      </c>
      <c r="V1414" s="29">
        <v>447</v>
      </c>
      <c r="W1414" s="29" t="s">
        <v>396</v>
      </c>
      <c r="X1414" s="29" t="s">
        <v>20139</v>
      </c>
      <c r="Y1414" s="29" t="s">
        <v>15415</v>
      </c>
      <c r="Z1414" s="29" t="s">
        <v>20140</v>
      </c>
      <c r="AA1414" s="29" t="s">
        <v>20140</v>
      </c>
      <c r="AB1414" s="29" t="s">
        <v>674</v>
      </c>
      <c r="AC1414" s="29" t="s">
        <v>675</v>
      </c>
      <c r="AD1414" s="29" t="s">
        <v>118</v>
      </c>
      <c r="AE1414" s="29" t="s">
        <v>15519</v>
      </c>
      <c r="AF1414" s="29" t="s">
        <v>20141</v>
      </c>
      <c r="AG1414" s="29">
        <v>-53</v>
      </c>
      <c r="AH1414" s="29" t="s">
        <v>20141</v>
      </c>
      <c r="AI1414" s="29" t="s">
        <v>20142</v>
      </c>
      <c r="AJ1414" s="29">
        <v>826</v>
      </c>
      <c r="AK1414" s="29" t="s">
        <v>20143</v>
      </c>
      <c r="AL1414" s="29" t="s">
        <v>20144</v>
      </c>
      <c r="AM1414" s="29">
        <v>274</v>
      </c>
      <c r="AN1414" s="1">
        <f t="shared" si="75"/>
        <v>1</v>
      </c>
      <c r="AO1414" s="1">
        <f t="shared" si="76"/>
        <v>1</v>
      </c>
      <c r="AP1414" s="30">
        <f t="shared" si="77"/>
        <v>46297</v>
      </c>
      <c r="AQ1414" s="1" t="str">
        <f>IF(COUNTIF('同场线路Rotas do mesmo SC'!A:A,C1414)&gt;0,"Sim","Não")</f>
        <v>Não</v>
      </c>
      <c r="AR1414" s="1" t="str">
        <f>IF(COUNTIF(揽收业务网点!A:A,P1414)&gt;0,"Sim","Não")</f>
        <v>Sim</v>
      </c>
    </row>
    <row r="1415" spans="1:44">
      <c r="A1415" s="29" t="s">
        <v>20145</v>
      </c>
      <c r="B1415" s="29" t="s">
        <v>379</v>
      </c>
      <c r="C1415" s="29" t="s">
        <v>8054</v>
      </c>
      <c r="D1415" s="29" t="s">
        <v>381</v>
      </c>
      <c r="E1415" s="29" t="s">
        <v>640</v>
      </c>
      <c r="F1415" s="29" t="s">
        <v>811</v>
      </c>
      <c r="G1415" s="29">
        <v>310</v>
      </c>
      <c r="H1415" s="29" t="s">
        <v>3999</v>
      </c>
      <c r="I1415" s="29" t="s">
        <v>409</v>
      </c>
      <c r="J1415" s="29" t="s">
        <v>4000</v>
      </c>
      <c r="K1415" s="29" t="s">
        <v>387</v>
      </c>
      <c r="L1415" s="29" t="s">
        <v>4001</v>
      </c>
      <c r="M1415" s="29" t="s">
        <v>4002</v>
      </c>
      <c r="N1415" s="29" t="s">
        <v>4003</v>
      </c>
      <c r="O1415" s="29" t="s">
        <v>8058</v>
      </c>
      <c r="P1415" s="29" t="s">
        <v>123</v>
      </c>
      <c r="Q1415" s="29" t="s">
        <v>118</v>
      </c>
      <c r="R1415" s="29" t="s">
        <v>4467</v>
      </c>
      <c r="S1415" s="29" t="s">
        <v>4467</v>
      </c>
      <c r="T1415" s="29" t="s">
        <v>20146</v>
      </c>
      <c r="U1415" s="29" t="s">
        <v>20147</v>
      </c>
      <c r="V1415" s="29">
        <v>76</v>
      </c>
      <c r="W1415" s="29" t="s">
        <v>396</v>
      </c>
      <c r="X1415" s="29" t="s">
        <v>20148</v>
      </c>
      <c r="Y1415" s="29" t="s">
        <v>16128</v>
      </c>
      <c r="Z1415" s="29" t="s">
        <v>20149</v>
      </c>
      <c r="AA1415" s="29" t="s">
        <v>20149</v>
      </c>
      <c r="AB1415" s="29" t="s">
        <v>653</v>
      </c>
      <c r="AC1415" s="29" t="s">
        <v>654</v>
      </c>
      <c r="AD1415" s="29" t="s">
        <v>11</v>
      </c>
      <c r="AE1415" s="29" t="s">
        <v>15819</v>
      </c>
      <c r="AF1415" s="29" t="s">
        <v>20150</v>
      </c>
      <c r="AG1415" s="29">
        <v>20</v>
      </c>
      <c r="AH1415" s="29" t="s">
        <v>20150</v>
      </c>
      <c r="AI1415" s="29" t="s">
        <v>20151</v>
      </c>
      <c r="AJ1415" s="29">
        <v>54</v>
      </c>
      <c r="AK1415" s="29" t="s">
        <v>20152</v>
      </c>
      <c r="AL1415" s="29" t="s">
        <v>20153</v>
      </c>
      <c r="AM1415" s="29">
        <v>280</v>
      </c>
      <c r="AN1415" s="1">
        <f t="shared" si="75"/>
        <v>1</v>
      </c>
      <c r="AO1415" s="1">
        <f t="shared" si="76"/>
        <v>1</v>
      </c>
      <c r="AP1415" s="30">
        <f t="shared" si="77"/>
        <v>46297</v>
      </c>
      <c r="AQ1415" s="1" t="str">
        <f>IF(COUNTIF('同场线路Rotas do mesmo SC'!A:A,C1415)&gt;0,"Sim","Não")</f>
        <v>Não</v>
      </c>
      <c r="AR1415" s="1" t="str">
        <f>IF(COUNTIF(揽收业务网点!A:A,P1415)&gt;0,"Sim","Não")</f>
        <v>Sim</v>
      </c>
    </row>
    <row r="1416" spans="1:44">
      <c r="A1416" s="29" t="s">
        <v>20154</v>
      </c>
      <c r="B1416" s="29" t="s">
        <v>379</v>
      </c>
      <c r="C1416" s="29" t="s">
        <v>8068</v>
      </c>
      <c r="D1416" s="29" t="s">
        <v>381</v>
      </c>
      <c r="E1416" s="29" t="s">
        <v>382</v>
      </c>
      <c r="F1416" s="29" t="s">
        <v>383</v>
      </c>
      <c r="G1416" s="29">
        <v>10</v>
      </c>
      <c r="H1416" s="29" t="s">
        <v>20155</v>
      </c>
      <c r="I1416" s="29" t="s">
        <v>409</v>
      </c>
      <c r="J1416" s="29" t="s">
        <v>1979</v>
      </c>
      <c r="K1416" s="29" t="s">
        <v>411</v>
      </c>
      <c r="L1416" s="29" t="s">
        <v>1980</v>
      </c>
      <c r="M1416" s="29" t="s">
        <v>6323</v>
      </c>
      <c r="N1416" s="29" t="s">
        <v>6324</v>
      </c>
      <c r="O1416" s="29" t="s">
        <v>1229</v>
      </c>
      <c r="P1416" s="29" t="s">
        <v>50</v>
      </c>
      <c r="Q1416" s="29" t="s">
        <v>11</v>
      </c>
      <c r="R1416" s="29" t="s">
        <v>20156</v>
      </c>
      <c r="S1416" s="29" t="s">
        <v>20157</v>
      </c>
      <c r="T1416" s="29" t="s">
        <v>20158</v>
      </c>
      <c r="U1416" s="29" t="s">
        <v>19764</v>
      </c>
      <c r="V1416" s="29">
        <v>76</v>
      </c>
      <c r="W1416" s="29" t="s">
        <v>396</v>
      </c>
      <c r="X1416" s="29" t="s">
        <v>20159</v>
      </c>
      <c r="Y1416" s="29" t="s">
        <v>2309</v>
      </c>
      <c r="Z1416" s="29" t="s">
        <v>20160</v>
      </c>
      <c r="AA1416" s="29" t="s">
        <v>20160</v>
      </c>
      <c r="AB1416" s="29" t="s">
        <v>8077</v>
      </c>
      <c r="AC1416" s="29" t="s">
        <v>8078</v>
      </c>
      <c r="AD1416" s="29" t="s">
        <v>11</v>
      </c>
      <c r="AE1416" s="29" t="s">
        <v>2812</v>
      </c>
      <c r="AF1416" s="29" t="s">
        <v>20161</v>
      </c>
      <c r="AG1416" s="29">
        <v>120</v>
      </c>
      <c r="AH1416" s="29" t="s">
        <v>20161</v>
      </c>
      <c r="AI1416" s="29" t="s">
        <v>17990</v>
      </c>
      <c r="AJ1416" s="29">
        <v>45</v>
      </c>
      <c r="AK1416" s="29" t="s">
        <v>20162</v>
      </c>
      <c r="AL1416" s="29" t="s">
        <v>20163</v>
      </c>
      <c r="AM1416" s="29">
        <v>188</v>
      </c>
      <c r="AN1416" s="1">
        <f t="shared" si="75"/>
        <v>1</v>
      </c>
      <c r="AO1416" s="1">
        <f t="shared" si="76"/>
        <v>1</v>
      </c>
      <c r="AP1416" s="30">
        <f t="shared" si="77"/>
        <v>46297</v>
      </c>
      <c r="AQ1416" s="1" t="str">
        <f>IF(COUNTIF('同场线路Rotas do mesmo SC'!A:A,C1416)&gt;0,"Sim","Não")</f>
        <v>Não</v>
      </c>
      <c r="AR1416" s="1" t="str">
        <f>IF(COUNTIF(揽收业务网点!A:A,P1416)&gt;0,"Sim","Não")</f>
        <v>Sim</v>
      </c>
    </row>
    <row r="1417" spans="1:44">
      <c r="A1417" s="29" t="s">
        <v>20164</v>
      </c>
      <c r="B1417" s="29" t="s">
        <v>379</v>
      </c>
      <c r="C1417" s="29" t="s">
        <v>8084</v>
      </c>
      <c r="D1417" s="29" t="s">
        <v>381</v>
      </c>
      <c r="E1417" s="29" t="s">
        <v>382</v>
      </c>
      <c r="F1417" s="29" t="s">
        <v>383</v>
      </c>
      <c r="G1417" s="29">
        <v>60</v>
      </c>
      <c r="H1417" s="29" t="s">
        <v>8085</v>
      </c>
      <c r="I1417" s="29" t="s">
        <v>512</v>
      </c>
      <c r="J1417" s="29" t="s">
        <v>8086</v>
      </c>
      <c r="K1417" s="29" t="s">
        <v>387</v>
      </c>
      <c r="L1417" s="29" t="s">
        <v>8087</v>
      </c>
      <c r="M1417" s="29" t="s">
        <v>8088</v>
      </c>
      <c r="N1417" s="29" t="s">
        <v>8089</v>
      </c>
      <c r="O1417" s="29" t="s">
        <v>899</v>
      </c>
      <c r="P1417" s="29" t="s">
        <v>900</v>
      </c>
      <c r="Q1417" s="29" t="s">
        <v>70</v>
      </c>
      <c r="R1417" s="29" t="s">
        <v>20165</v>
      </c>
      <c r="S1417" s="29" t="s">
        <v>20165</v>
      </c>
      <c r="T1417" s="29" t="s">
        <v>20166</v>
      </c>
      <c r="U1417" s="29" t="s">
        <v>20167</v>
      </c>
      <c r="V1417" s="29">
        <v>5</v>
      </c>
      <c r="W1417" s="29" t="s">
        <v>396</v>
      </c>
      <c r="X1417" s="29" t="s">
        <v>20168</v>
      </c>
      <c r="Y1417" s="29" t="s">
        <v>723</v>
      </c>
      <c r="Z1417" s="29" t="s">
        <v>20169</v>
      </c>
      <c r="AA1417" s="29" t="s">
        <v>20169</v>
      </c>
      <c r="AB1417" s="29" t="s">
        <v>8096</v>
      </c>
      <c r="AC1417" s="29" t="s">
        <v>8097</v>
      </c>
      <c r="AD1417" s="29" t="s">
        <v>70</v>
      </c>
      <c r="AE1417" s="29" t="s">
        <v>7271</v>
      </c>
      <c r="AF1417" s="29" t="s">
        <v>20170</v>
      </c>
      <c r="AG1417" s="29">
        <v>-10</v>
      </c>
      <c r="AH1417" s="29" t="s">
        <v>20170</v>
      </c>
      <c r="AI1417" s="29" t="s">
        <v>20171</v>
      </c>
      <c r="AJ1417" s="29">
        <v>29</v>
      </c>
      <c r="AK1417" s="29" t="s">
        <v>6014</v>
      </c>
      <c r="AL1417" s="29" t="s">
        <v>20172</v>
      </c>
      <c r="AM1417" s="29">
        <v>1490</v>
      </c>
      <c r="AN1417" s="1">
        <f t="shared" si="75"/>
        <v>1</v>
      </c>
      <c r="AO1417" s="1">
        <f t="shared" si="76"/>
        <v>1</v>
      </c>
      <c r="AP1417" s="30">
        <f t="shared" si="77"/>
        <v>46297</v>
      </c>
      <c r="AQ1417" s="1" t="str">
        <f>IF(COUNTIF('同场线路Rotas do mesmo SC'!A:A,C1417)&gt;0,"Sim","Não")</f>
        <v>Não</v>
      </c>
      <c r="AR1417" s="1" t="str">
        <f>IF(COUNTIF(揽收业务网点!A:A,P1417)&gt;0,"Sim","Não")</f>
        <v>Não</v>
      </c>
    </row>
    <row r="1418" spans="1:44">
      <c r="A1418" s="29" t="s">
        <v>20173</v>
      </c>
      <c r="B1418" s="29" t="s">
        <v>379</v>
      </c>
      <c r="C1418" s="29" t="s">
        <v>8102</v>
      </c>
      <c r="D1418" s="29" t="s">
        <v>381</v>
      </c>
      <c r="E1418" s="29" t="s">
        <v>382</v>
      </c>
      <c r="F1418" s="29" t="s">
        <v>383</v>
      </c>
      <c r="G1418" s="29">
        <v>20</v>
      </c>
      <c r="H1418" s="29" t="s">
        <v>8103</v>
      </c>
      <c r="I1418" s="29" t="s">
        <v>385</v>
      </c>
      <c r="J1418" s="29" t="s">
        <v>3175</v>
      </c>
      <c r="K1418" s="29" t="s">
        <v>387</v>
      </c>
      <c r="L1418" s="29" t="s">
        <v>3176</v>
      </c>
      <c r="M1418" s="29" t="s">
        <v>8104</v>
      </c>
      <c r="N1418" s="29" t="s">
        <v>8105</v>
      </c>
      <c r="O1418" s="29" t="s">
        <v>1785</v>
      </c>
      <c r="P1418" s="29" t="s">
        <v>1786</v>
      </c>
      <c r="Q1418" s="29" t="s">
        <v>2</v>
      </c>
      <c r="R1418" s="29" t="s">
        <v>20174</v>
      </c>
      <c r="S1418" s="29" t="s">
        <v>2322</v>
      </c>
      <c r="T1418" s="29" t="s">
        <v>20175</v>
      </c>
      <c r="U1418" s="29" t="s">
        <v>20176</v>
      </c>
      <c r="V1418" s="29">
        <v>4</v>
      </c>
      <c r="W1418" s="29" t="s">
        <v>396</v>
      </c>
      <c r="X1418" s="29" t="s">
        <v>20177</v>
      </c>
      <c r="Y1418" s="29" t="s">
        <v>7273</v>
      </c>
      <c r="Z1418" s="29" t="s">
        <v>20178</v>
      </c>
      <c r="AA1418" s="29" t="s">
        <v>20178</v>
      </c>
      <c r="AB1418" s="29" t="s">
        <v>8110</v>
      </c>
      <c r="AC1418" s="29" t="s">
        <v>8111</v>
      </c>
      <c r="AD1418" s="29" t="s">
        <v>2</v>
      </c>
      <c r="AE1418" s="29" t="s">
        <v>4385</v>
      </c>
      <c r="AF1418" s="29" t="s">
        <v>20179</v>
      </c>
      <c r="AG1418" s="29">
        <v>-9</v>
      </c>
      <c r="AH1418" s="29" t="s">
        <v>20179</v>
      </c>
      <c r="AI1418" s="29" t="s">
        <v>20180</v>
      </c>
      <c r="AJ1418" s="29">
        <v>89</v>
      </c>
      <c r="AK1418" s="29" t="s">
        <v>20181</v>
      </c>
      <c r="AL1418" s="29" t="s">
        <v>20182</v>
      </c>
      <c r="AM1418" s="29">
        <v>89</v>
      </c>
      <c r="AN1418" s="1">
        <f t="shared" si="75"/>
        <v>1</v>
      </c>
      <c r="AO1418" s="1">
        <f t="shared" si="76"/>
        <v>1</v>
      </c>
      <c r="AP1418" s="30">
        <f t="shared" si="77"/>
        <v>46297</v>
      </c>
      <c r="AQ1418" s="1" t="str">
        <f>IF(COUNTIF('同场线路Rotas do mesmo SC'!A:A,C1418)&gt;0,"Sim","Não")</f>
        <v>Não</v>
      </c>
      <c r="AR1418" s="1" t="str">
        <f>IF(COUNTIF(揽收业务网点!A:A,P1418)&gt;0,"Sim","Não")</f>
        <v>Não</v>
      </c>
    </row>
    <row r="1419" spans="1:44">
      <c r="A1419" s="29" t="s">
        <v>20183</v>
      </c>
      <c r="B1419" s="29" t="s">
        <v>379</v>
      </c>
      <c r="C1419" s="29" t="s">
        <v>8115</v>
      </c>
      <c r="D1419" s="29" t="s">
        <v>381</v>
      </c>
      <c r="E1419" s="29" t="s">
        <v>382</v>
      </c>
      <c r="F1419" s="29" t="s">
        <v>383</v>
      </c>
      <c r="G1419" s="29">
        <v>80</v>
      </c>
      <c r="H1419" s="29" t="s">
        <v>4943</v>
      </c>
      <c r="I1419" s="29" t="s">
        <v>512</v>
      </c>
      <c r="J1419" s="29" t="s">
        <v>4944</v>
      </c>
      <c r="K1419" s="29" t="s">
        <v>387</v>
      </c>
      <c r="L1419" s="29" t="s">
        <v>4945</v>
      </c>
      <c r="M1419" s="29" t="s">
        <v>8116</v>
      </c>
      <c r="N1419" s="29" t="s">
        <v>8117</v>
      </c>
      <c r="O1419" s="29" t="s">
        <v>4358</v>
      </c>
      <c r="P1419" s="29" t="s">
        <v>4359</v>
      </c>
      <c r="Q1419" s="29" t="s">
        <v>70</v>
      </c>
      <c r="R1419" s="29" t="s">
        <v>11865</v>
      </c>
      <c r="S1419" s="29" t="s">
        <v>7029</v>
      </c>
      <c r="T1419" s="29" t="s">
        <v>20184</v>
      </c>
      <c r="U1419" s="29" t="s">
        <v>17986</v>
      </c>
      <c r="V1419" s="29">
        <v>38</v>
      </c>
      <c r="W1419" s="29" t="s">
        <v>396</v>
      </c>
      <c r="X1419" s="29" t="s">
        <v>20185</v>
      </c>
      <c r="Y1419" s="29" t="s">
        <v>723</v>
      </c>
      <c r="Z1419" s="29" t="s">
        <v>20186</v>
      </c>
      <c r="AA1419" s="29" t="s">
        <v>20186</v>
      </c>
      <c r="AB1419" s="29" t="s">
        <v>8124</v>
      </c>
      <c r="AC1419" s="29" t="s">
        <v>8125</v>
      </c>
      <c r="AD1419" s="29" t="s">
        <v>70</v>
      </c>
      <c r="AE1419" s="29" t="s">
        <v>7271</v>
      </c>
      <c r="AF1419" s="29" t="s">
        <v>20187</v>
      </c>
      <c r="AG1419" s="29">
        <v>-50</v>
      </c>
      <c r="AH1419" s="29" t="s">
        <v>20187</v>
      </c>
      <c r="AI1419" s="29" t="s">
        <v>20188</v>
      </c>
      <c r="AJ1419" s="29">
        <v>64</v>
      </c>
      <c r="AK1419" s="29" t="s">
        <v>20189</v>
      </c>
      <c r="AL1419" s="29" t="s">
        <v>20190</v>
      </c>
      <c r="AM1419" s="29">
        <v>18</v>
      </c>
      <c r="AN1419" s="1">
        <f t="shared" si="75"/>
        <v>1</v>
      </c>
      <c r="AO1419" s="1">
        <f t="shared" si="76"/>
        <v>1</v>
      </c>
      <c r="AP1419" s="30">
        <f t="shared" si="77"/>
        <v>46297</v>
      </c>
      <c r="AQ1419" s="1" t="str">
        <f>IF(COUNTIF('同场线路Rotas do mesmo SC'!A:A,C1419)&gt;0,"Sim","Não")</f>
        <v>Não</v>
      </c>
      <c r="AR1419" s="1" t="str">
        <f>IF(COUNTIF(揽收业务网点!A:A,P1419)&gt;0,"Sim","Não")</f>
        <v>Não</v>
      </c>
    </row>
    <row r="1420" spans="1:44">
      <c r="A1420" s="29" t="s">
        <v>20191</v>
      </c>
      <c r="B1420" s="29" t="s">
        <v>379</v>
      </c>
      <c r="C1420" s="29" t="s">
        <v>8131</v>
      </c>
      <c r="D1420" s="29" t="s">
        <v>381</v>
      </c>
      <c r="E1420" s="29" t="s">
        <v>382</v>
      </c>
      <c r="F1420" s="29" t="s">
        <v>383</v>
      </c>
      <c r="G1420" s="29">
        <v>76</v>
      </c>
      <c r="H1420" s="29" t="s">
        <v>8132</v>
      </c>
      <c r="I1420" s="29" t="s">
        <v>385</v>
      </c>
      <c r="J1420" s="29" t="s">
        <v>8133</v>
      </c>
      <c r="K1420" s="29" t="s">
        <v>387</v>
      </c>
      <c r="L1420" s="29" t="s">
        <v>8134</v>
      </c>
      <c r="M1420" s="29" t="s">
        <v>8135</v>
      </c>
      <c r="N1420" s="29" t="s">
        <v>8136</v>
      </c>
      <c r="O1420" s="29" t="s">
        <v>1146</v>
      </c>
      <c r="P1420" s="29" t="s">
        <v>1147</v>
      </c>
      <c r="Q1420" s="29" t="s">
        <v>118</v>
      </c>
      <c r="R1420" s="29" t="s">
        <v>18647</v>
      </c>
      <c r="S1420" s="29" t="s">
        <v>20192</v>
      </c>
      <c r="T1420" s="29" t="s">
        <v>20193</v>
      </c>
      <c r="U1420" s="29" t="s">
        <v>16944</v>
      </c>
      <c r="V1420" s="29">
        <v>51</v>
      </c>
      <c r="W1420" s="29" t="s">
        <v>396</v>
      </c>
      <c r="X1420" s="29" t="s">
        <v>20194</v>
      </c>
      <c r="Y1420" s="29" t="s">
        <v>7271</v>
      </c>
      <c r="Z1420" s="29" t="s">
        <v>20195</v>
      </c>
      <c r="AA1420" s="29" t="s">
        <v>20195</v>
      </c>
      <c r="AB1420" s="29" t="s">
        <v>8142</v>
      </c>
      <c r="AC1420" s="29" t="s">
        <v>8143</v>
      </c>
      <c r="AD1420" s="29" t="s">
        <v>118</v>
      </c>
      <c r="AE1420" s="29" t="s">
        <v>16516</v>
      </c>
      <c r="AF1420" s="29" t="s">
        <v>20196</v>
      </c>
      <c r="AG1420" s="29">
        <v>-4</v>
      </c>
      <c r="AH1420" s="29" t="s">
        <v>20196</v>
      </c>
      <c r="AI1420" s="29" t="s">
        <v>20197</v>
      </c>
      <c r="AJ1420" s="29">
        <v>12</v>
      </c>
      <c r="AK1420" s="29" t="s">
        <v>20198</v>
      </c>
      <c r="AL1420" s="29" t="s">
        <v>20199</v>
      </c>
      <c r="AM1420" s="29">
        <v>48</v>
      </c>
      <c r="AN1420" s="1">
        <f t="shared" si="75"/>
        <v>1</v>
      </c>
      <c r="AO1420" s="1">
        <f t="shared" si="76"/>
        <v>1</v>
      </c>
      <c r="AP1420" s="30">
        <f t="shared" si="77"/>
        <v>46297</v>
      </c>
      <c r="AQ1420" s="1" t="str">
        <f>IF(COUNTIF('同场线路Rotas do mesmo SC'!A:A,C1420)&gt;0,"Sim","Não")</f>
        <v>Não</v>
      </c>
      <c r="AR1420" s="1" t="str">
        <f>IF(COUNTIF(揽收业务网点!A:A,P1420)&gt;0,"Sim","Não")</f>
        <v>Não</v>
      </c>
    </row>
    <row r="1421" spans="1:44">
      <c r="A1421" s="29" t="s">
        <v>20200</v>
      </c>
      <c r="B1421" s="29" t="s">
        <v>379</v>
      </c>
      <c r="C1421" s="29" t="s">
        <v>8149</v>
      </c>
      <c r="D1421" s="29" t="s">
        <v>381</v>
      </c>
      <c r="E1421" s="29" t="s">
        <v>640</v>
      </c>
      <c r="F1421" s="29" t="s">
        <v>811</v>
      </c>
      <c r="G1421" s="29">
        <v>30</v>
      </c>
      <c r="H1421" s="29" t="s">
        <v>8150</v>
      </c>
      <c r="I1421" s="29" t="s">
        <v>702</v>
      </c>
      <c r="J1421" s="29" t="s">
        <v>642</v>
      </c>
      <c r="K1421" s="29" t="s">
        <v>387</v>
      </c>
      <c r="L1421" s="29" t="s">
        <v>643</v>
      </c>
      <c r="M1421" s="29" t="s">
        <v>8151</v>
      </c>
      <c r="N1421" s="29" t="s">
        <v>8152</v>
      </c>
      <c r="O1421" s="29" t="s">
        <v>1158</v>
      </c>
      <c r="P1421" s="29" t="s">
        <v>159</v>
      </c>
      <c r="Q1421" s="29" t="s">
        <v>145</v>
      </c>
      <c r="R1421" s="29" t="s">
        <v>20201</v>
      </c>
      <c r="S1421" s="29" t="s">
        <v>20201</v>
      </c>
      <c r="T1421" s="29" t="s">
        <v>20202</v>
      </c>
      <c r="U1421" s="29" t="s">
        <v>20203</v>
      </c>
      <c r="V1421" s="29">
        <v>169</v>
      </c>
      <c r="W1421" s="29" t="s">
        <v>396</v>
      </c>
      <c r="X1421" s="29" t="s">
        <v>20204</v>
      </c>
      <c r="Y1421" s="29" t="s">
        <v>15819</v>
      </c>
      <c r="Z1421" s="29" t="s">
        <v>20205</v>
      </c>
      <c r="AA1421" s="29" t="s">
        <v>20205</v>
      </c>
      <c r="AB1421" s="29" t="s">
        <v>1165</v>
      </c>
      <c r="AC1421" s="29" t="s">
        <v>1166</v>
      </c>
      <c r="AD1421" s="29" t="s">
        <v>145</v>
      </c>
      <c r="AE1421" s="29" t="s">
        <v>15226</v>
      </c>
      <c r="AF1421" s="29" t="s">
        <v>20206</v>
      </c>
      <c r="AG1421" s="29">
        <v>-33</v>
      </c>
      <c r="AH1421" s="29" t="s">
        <v>20206</v>
      </c>
      <c r="AI1421" s="29" t="s">
        <v>20207</v>
      </c>
      <c r="AJ1421" s="29">
        <v>30</v>
      </c>
      <c r="AK1421" s="29" t="s">
        <v>20208</v>
      </c>
      <c r="AL1421" s="29" t="s">
        <v>20209</v>
      </c>
      <c r="AM1421" s="29">
        <v>166</v>
      </c>
      <c r="AN1421" s="1">
        <f t="shared" si="75"/>
        <v>1</v>
      </c>
      <c r="AO1421" s="1">
        <f t="shared" si="76"/>
        <v>1</v>
      </c>
      <c r="AP1421" s="30">
        <f t="shared" si="77"/>
        <v>46297</v>
      </c>
      <c r="AQ1421" s="1" t="str">
        <f>IF(COUNTIF('同场线路Rotas do mesmo SC'!A:A,C1421)&gt;0,"Sim","Não")</f>
        <v>Não</v>
      </c>
      <c r="AR1421" s="1" t="str">
        <f>IF(COUNTIF(揽收业务网点!A:A,P1421)&gt;0,"Sim","Não")</f>
        <v>Sim</v>
      </c>
    </row>
    <row r="1422" spans="1:44">
      <c r="A1422" s="29" t="s">
        <v>20210</v>
      </c>
      <c r="B1422" s="29" t="s">
        <v>379</v>
      </c>
      <c r="C1422" s="29" t="s">
        <v>8163</v>
      </c>
      <c r="D1422" s="29" t="s">
        <v>381</v>
      </c>
      <c r="E1422" s="29" t="s">
        <v>382</v>
      </c>
      <c r="F1422" s="29" t="s">
        <v>829</v>
      </c>
      <c r="G1422" s="29">
        <v>30</v>
      </c>
      <c r="H1422" s="29" t="s">
        <v>9836</v>
      </c>
      <c r="I1422" s="29" t="s">
        <v>868</v>
      </c>
      <c r="J1422" s="29" t="s">
        <v>642</v>
      </c>
      <c r="K1422" s="29" t="s">
        <v>387</v>
      </c>
      <c r="L1422" s="29" t="s">
        <v>643</v>
      </c>
      <c r="M1422" s="29" t="s">
        <v>8165</v>
      </c>
      <c r="N1422" s="29" t="s">
        <v>8166</v>
      </c>
      <c r="O1422" s="29" t="s">
        <v>653</v>
      </c>
      <c r="P1422" s="29" t="s">
        <v>654</v>
      </c>
      <c r="Q1422" s="29" t="s">
        <v>11</v>
      </c>
      <c r="R1422" s="29" t="s">
        <v>1194</v>
      </c>
      <c r="S1422" s="29" t="s">
        <v>20211</v>
      </c>
      <c r="T1422" s="29" t="s">
        <v>20212</v>
      </c>
      <c r="U1422" s="29" t="s">
        <v>20213</v>
      </c>
      <c r="V1422" s="29">
        <v>176</v>
      </c>
      <c r="W1422" s="29" t="s">
        <v>396</v>
      </c>
      <c r="X1422" s="29" t="s">
        <v>20214</v>
      </c>
      <c r="Y1422" s="29" t="s">
        <v>1541</v>
      </c>
      <c r="Z1422" s="29" t="s">
        <v>20215</v>
      </c>
      <c r="AA1422" s="29" t="s">
        <v>20215</v>
      </c>
      <c r="AB1422" s="29" t="s">
        <v>4970</v>
      </c>
      <c r="AC1422" s="29" t="s">
        <v>61</v>
      </c>
      <c r="AD1422" s="29" t="s">
        <v>11</v>
      </c>
      <c r="AE1422" s="29" t="s">
        <v>15654</v>
      </c>
      <c r="AF1422" s="29" t="s">
        <v>20216</v>
      </c>
      <c r="AG1422" s="29">
        <v>-69</v>
      </c>
      <c r="AH1422" s="29" t="s">
        <v>20216</v>
      </c>
      <c r="AI1422" s="29" t="s">
        <v>20217</v>
      </c>
      <c r="AJ1422" s="29">
        <v>11</v>
      </c>
      <c r="AK1422" s="29" t="s">
        <v>20218</v>
      </c>
      <c r="AL1422" s="29" t="s">
        <v>20219</v>
      </c>
      <c r="AM1422" s="29">
        <v>33</v>
      </c>
      <c r="AN1422" s="1">
        <f t="shared" si="75"/>
        <v>1</v>
      </c>
      <c r="AO1422" s="1">
        <f t="shared" si="76"/>
        <v>1</v>
      </c>
      <c r="AP1422" s="30">
        <f t="shared" si="77"/>
        <v>46297</v>
      </c>
      <c r="AQ1422" s="1" t="str">
        <f>IF(COUNTIF('同场线路Rotas do mesmo SC'!A:A,C1422)&gt;0,"Sim","Não")</f>
        <v>Não</v>
      </c>
      <c r="AR1422" s="1" t="str">
        <f>IF(COUNTIF(揽收业务网点!A:A,P1422)&gt;0,"Sim","Não")</f>
        <v>Não</v>
      </c>
    </row>
    <row r="1423" spans="1:44">
      <c r="A1423" s="29" t="s">
        <v>20220</v>
      </c>
      <c r="B1423" s="29" t="s">
        <v>379</v>
      </c>
      <c r="C1423" s="29" t="s">
        <v>8177</v>
      </c>
      <c r="D1423" s="29" t="s">
        <v>381</v>
      </c>
      <c r="E1423" s="29" t="s">
        <v>382</v>
      </c>
      <c r="F1423" s="29" t="s">
        <v>383</v>
      </c>
      <c r="G1423" s="29">
        <v>31</v>
      </c>
      <c r="H1423" s="29" t="s">
        <v>7097</v>
      </c>
      <c r="I1423" s="29" t="s">
        <v>868</v>
      </c>
      <c r="J1423" s="29" t="s">
        <v>4239</v>
      </c>
      <c r="K1423" s="29" t="s">
        <v>387</v>
      </c>
      <c r="L1423" s="29" t="s">
        <v>4240</v>
      </c>
      <c r="M1423" s="29" t="s">
        <v>7098</v>
      </c>
      <c r="N1423" s="29" t="s">
        <v>7099</v>
      </c>
      <c r="O1423" s="29" t="s">
        <v>653</v>
      </c>
      <c r="P1423" s="29" t="s">
        <v>654</v>
      </c>
      <c r="Q1423" s="29" t="s">
        <v>11</v>
      </c>
      <c r="R1423" s="29" t="s">
        <v>20221</v>
      </c>
      <c r="S1423" s="29" t="s">
        <v>20222</v>
      </c>
      <c r="T1423" s="29" t="s">
        <v>20223</v>
      </c>
      <c r="U1423" s="29" t="s">
        <v>20224</v>
      </c>
      <c r="V1423" s="29">
        <v>1381</v>
      </c>
      <c r="W1423" s="29" t="s">
        <v>896</v>
      </c>
      <c r="X1423" s="29" t="s">
        <v>20225</v>
      </c>
      <c r="Y1423" s="29" t="s">
        <v>16514</v>
      </c>
      <c r="Z1423" s="29" t="s">
        <v>20226</v>
      </c>
      <c r="AA1423" s="29" t="s">
        <v>20226</v>
      </c>
      <c r="AB1423" s="29" t="s">
        <v>8183</v>
      </c>
      <c r="AC1423" s="29" t="s">
        <v>8184</v>
      </c>
      <c r="AD1423" s="29" t="s">
        <v>11</v>
      </c>
      <c r="AE1423" s="29" t="s">
        <v>18070</v>
      </c>
      <c r="AF1423" s="29" t="s">
        <v>20227</v>
      </c>
      <c r="AG1423" s="29">
        <v>-29</v>
      </c>
      <c r="AH1423" s="29" t="s">
        <v>20227</v>
      </c>
      <c r="AI1423" s="29" t="s">
        <v>20228</v>
      </c>
      <c r="AJ1423" s="29">
        <v>51</v>
      </c>
      <c r="AK1423" s="29" t="s">
        <v>20229</v>
      </c>
      <c r="AL1423" s="29" t="s">
        <v>20230</v>
      </c>
      <c r="AM1423" s="29">
        <v>93</v>
      </c>
      <c r="AN1423" s="1">
        <f t="shared" si="75"/>
        <v>1</v>
      </c>
      <c r="AO1423" s="1">
        <f t="shared" si="76"/>
        <v>1</v>
      </c>
      <c r="AP1423" s="30">
        <f t="shared" si="77"/>
        <v>46297</v>
      </c>
      <c r="AQ1423" s="1" t="str">
        <f>IF(COUNTIF('同场线路Rotas do mesmo SC'!A:A,C1423)&gt;0,"Sim","Não")</f>
        <v>Não</v>
      </c>
      <c r="AR1423" s="1" t="str">
        <f>IF(COUNTIF(揽收业务网点!A:A,P1423)&gt;0,"Sim","Não")</f>
        <v>Não</v>
      </c>
    </row>
    <row r="1424" spans="1:44">
      <c r="A1424" s="29" t="s">
        <v>20231</v>
      </c>
      <c r="B1424" s="29" t="s">
        <v>379</v>
      </c>
      <c r="C1424" s="29" t="s">
        <v>8190</v>
      </c>
      <c r="D1424" s="29" t="s">
        <v>381</v>
      </c>
      <c r="E1424" s="29" t="s">
        <v>382</v>
      </c>
      <c r="F1424" s="29" t="s">
        <v>847</v>
      </c>
      <c r="G1424" s="29">
        <v>129</v>
      </c>
      <c r="H1424" s="29" t="s">
        <v>8191</v>
      </c>
      <c r="I1424" s="29" t="s">
        <v>663</v>
      </c>
      <c r="J1424" s="29" t="s">
        <v>1753</v>
      </c>
      <c r="K1424" s="29" t="s">
        <v>387</v>
      </c>
      <c r="L1424" s="29" t="s">
        <v>1754</v>
      </c>
      <c r="M1424" s="29" t="s">
        <v>8192</v>
      </c>
      <c r="N1424" s="29" t="s">
        <v>8193</v>
      </c>
      <c r="O1424" s="29" t="s">
        <v>653</v>
      </c>
      <c r="P1424" s="29" t="s">
        <v>654</v>
      </c>
      <c r="Q1424" s="29" t="s">
        <v>11</v>
      </c>
      <c r="R1424" s="29" t="s">
        <v>20232</v>
      </c>
      <c r="S1424" s="29" t="s">
        <v>20233</v>
      </c>
      <c r="T1424" s="29" t="s">
        <v>20234</v>
      </c>
      <c r="U1424" s="29" t="s">
        <v>20235</v>
      </c>
      <c r="V1424" s="29">
        <v>415</v>
      </c>
      <c r="W1424" s="29" t="s">
        <v>396</v>
      </c>
      <c r="X1424" s="29" t="s">
        <v>20236</v>
      </c>
      <c r="Y1424" s="29" t="s">
        <v>7473</v>
      </c>
      <c r="Z1424" s="29" t="s">
        <v>20237</v>
      </c>
      <c r="AA1424" s="29" t="s">
        <v>20237</v>
      </c>
      <c r="AB1424" s="29" t="s">
        <v>1703</v>
      </c>
      <c r="AC1424" s="29" t="s">
        <v>45</v>
      </c>
      <c r="AD1424" s="29" t="s">
        <v>11</v>
      </c>
      <c r="AE1424" s="29" t="s">
        <v>16128</v>
      </c>
      <c r="AF1424" s="29" t="s">
        <v>20238</v>
      </c>
      <c r="AG1424" s="29">
        <v>-16</v>
      </c>
      <c r="AH1424" s="29" t="s">
        <v>20238</v>
      </c>
      <c r="AI1424" s="29" t="s">
        <v>20239</v>
      </c>
      <c r="AJ1424" s="29">
        <v>111</v>
      </c>
      <c r="AK1424" s="29" t="s">
        <v>20240</v>
      </c>
      <c r="AL1424" s="29" t="s">
        <v>20241</v>
      </c>
      <c r="AM1424" s="29">
        <v>861</v>
      </c>
      <c r="AN1424" s="1">
        <f t="shared" si="75"/>
        <v>1</v>
      </c>
      <c r="AO1424" s="1">
        <f t="shared" si="76"/>
        <v>1</v>
      </c>
      <c r="AP1424" s="30">
        <f t="shared" si="77"/>
        <v>46297</v>
      </c>
      <c r="AQ1424" s="1" t="str">
        <f>IF(COUNTIF('同场线路Rotas do mesmo SC'!A:A,C1424)&gt;0,"Sim","Não")</f>
        <v>Não</v>
      </c>
      <c r="AR1424" s="1" t="str">
        <f>IF(COUNTIF(揽收业务网点!A:A,P1424)&gt;0,"Sim","Não")</f>
        <v>Não</v>
      </c>
    </row>
    <row r="1425" spans="1:44">
      <c r="A1425" s="29" t="s">
        <v>20242</v>
      </c>
      <c r="B1425" s="29" t="s">
        <v>379</v>
      </c>
      <c r="C1425" s="29" t="s">
        <v>8204</v>
      </c>
      <c r="D1425" s="29" t="s">
        <v>381</v>
      </c>
      <c r="E1425" s="29" t="s">
        <v>382</v>
      </c>
      <c r="F1425" s="29" t="s">
        <v>383</v>
      </c>
      <c r="G1425" s="29">
        <v>30</v>
      </c>
      <c r="H1425" s="29" t="s">
        <v>4943</v>
      </c>
      <c r="I1425" s="29" t="s">
        <v>512</v>
      </c>
      <c r="J1425" s="29" t="s">
        <v>4944</v>
      </c>
      <c r="K1425" s="29" t="s">
        <v>387</v>
      </c>
      <c r="L1425" s="29" t="s">
        <v>4945</v>
      </c>
      <c r="M1425" s="29" t="s">
        <v>8205</v>
      </c>
      <c r="N1425" s="29" t="s">
        <v>8206</v>
      </c>
      <c r="O1425" s="29" t="s">
        <v>4358</v>
      </c>
      <c r="P1425" s="29" t="s">
        <v>4359</v>
      </c>
      <c r="Q1425" s="29" t="s">
        <v>70</v>
      </c>
      <c r="R1425" s="29" t="s">
        <v>19332</v>
      </c>
      <c r="S1425" s="29" t="s">
        <v>20243</v>
      </c>
      <c r="T1425" s="29" t="s">
        <v>20244</v>
      </c>
      <c r="U1425" s="29" t="s">
        <v>20245</v>
      </c>
      <c r="V1425" s="29">
        <v>1</v>
      </c>
      <c r="W1425" s="29" t="s">
        <v>396</v>
      </c>
      <c r="X1425" s="29" t="s">
        <v>20246</v>
      </c>
      <c r="Y1425" s="29" t="s">
        <v>504</v>
      </c>
      <c r="Z1425" s="29" t="s">
        <v>20247</v>
      </c>
      <c r="AA1425" s="29" t="s">
        <v>20247</v>
      </c>
      <c r="AB1425" s="29" t="s">
        <v>8213</v>
      </c>
      <c r="AC1425" s="29" t="s">
        <v>8214</v>
      </c>
      <c r="AD1425" s="29" t="s">
        <v>70</v>
      </c>
      <c r="AE1425" s="29" t="s">
        <v>15326</v>
      </c>
      <c r="AF1425" s="29" t="s">
        <v>20248</v>
      </c>
      <c r="AG1425" s="29">
        <v>-78</v>
      </c>
      <c r="AH1425" s="29" t="s">
        <v>20248</v>
      </c>
      <c r="AI1425" s="29" t="s">
        <v>20249</v>
      </c>
      <c r="AJ1425" s="29">
        <v>35</v>
      </c>
      <c r="AK1425" s="29" t="s">
        <v>20250</v>
      </c>
      <c r="AL1425" s="29" t="s">
        <v>20251</v>
      </c>
      <c r="AM1425" s="29">
        <v>37</v>
      </c>
      <c r="AN1425" s="1">
        <f t="shared" si="75"/>
        <v>1</v>
      </c>
      <c r="AO1425" s="1">
        <f t="shared" si="76"/>
        <v>1</v>
      </c>
      <c r="AP1425" s="30">
        <f t="shared" si="77"/>
        <v>46297</v>
      </c>
      <c r="AQ1425" s="1" t="str">
        <f>IF(COUNTIF('同场线路Rotas do mesmo SC'!A:A,C1425)&gt;0,"Sim","Não")</f>
        <v>Não</v>
      </c>
      <c r="AR1425" s="1" t="str">
        <f>IF(COUNTIF(揽收业务网点!A:A,P1425)&gt;0,"Sim","Não")</f>
        <v>Não</v>
      </c>
    </row>
    <row r="1426" spans="1:44">
      <c r="A1426" s="29" t="s">
        <v>20252</v>
      </c>
      <c r="B1426" s="29" t="s">
        <v>379</v>
      </c>
      <c r="C1426" s="29" t="s">
        <v>8220</v>
      </c>
      <c r="D1426" s="29" t="s">
        <v>381</v>
      </c>
      <c r="E1426" s="29" t="s">
        <v>382</v>
      </c>
      <c r="F1426" s="29" t="s">
        <v>383</v>
      </c>
      <c r="G1426" s="29">
        <v>60</v>
      </c>
      <c r="H1426" s="29" t="s">
        <v>8221</v>
      </c>
      <c r="I1426" s="29" t="s">
        <v>512</v>
      </c>
      <c r="J1426" s="29" t="s">
        <v>8222</v>
      </c>
      <c r="K1426" s="29" t="s">
        <v>387</v>
      </c>
      <c r="L1426" s="29" t="s">
        <v>8223</v>
      </c>
      <c r="M1426" s="29" t="s">
        <v>8222</v>
      </c>
      <c r="N1426" s="29" t="s">
        <v>8224</v>
      </c>
      <c r="O1426" s="29" t="s">
        <v>899</v>
      </c>
      <c r="P1426" s="29" t="s">
        <v>900</v>
      </c>
      <c r="Q1426" s="29" t="s">
        <v>70</v>
      </c>
      <c r="R1426" s="29" t="s">
        <v>20253</v>
      </c>
      <c r="S1426" s="29" t="s">
        <v>20254</v>
      </c>
      <c r="T1426" s="29" t="s">
        <v>20255</v>
      </c>
      <c r="U1426" s="29" t="s">
        <v>20256</v>
      </c>
      <c r="V1426" s="29">
        <v>3</v>
      </c>
      <c r="W1426" s="29" t="s">
        <v>396</v>
      </c>
      <c r="X1426" s="29" t="s">
        <v>20257</v>
      </c>
      <c r="Y1426" s="29" t="s">
        <v>4383</v>
      </c>
      <c r="Z1426" s="29" t="s">
        <v>20258</v>
      </c>
      <c r="AA1426" s="29" t="s">
        <v>20258</v>
      </c>
      <c r="AB1426" s="29" t="s">
        <v>8230</v>
      </c>
      <c r="AC1426" s="29" t="s">
        <v>8231</v>
      </c>
      <c r="AD1426" s="29" t="s">
        <v>70</v>
      </c>
      <c r="AE1426" s="29" t="s">
        <v>7273</v>
      </c>
      <c r="AF1426" s="29" t="s">
        <v>20259</v>
      </c>
      <c r="AG1426" s="29">
        <v>9</v>
      </c>
      <c r="AH1426" s="29" t="s">
        <v>20259</v>
      </c>
      <c r="AI1426" s="29" t="s">
        <v>20260</v>
      </c>
      <c r="AJ1426" s="29"/>
      <c r="AK1426" s="29"/>
      <c r="AL1426" s="29"/>
      <c r="AM1426" s="29"/>
      <c r="AN1426" s="1">
        <f t="shared" si="75"/>
        <v>1</v>
      </c>
      <c r="AO1426" s="1">
        <f t="shared" si="76"/>
        <v>1</v>
      </c>
      <c r="AP1426" s="30">
        <f t="shared" si="77"/>
        <v>46297</v>
      </c>
      <c r="AQ1426" s="1" t="str">
        <f>IF(COUNTIF('同场线路Rotas do mesmo SC'!A:A,C1426)&gt;0,"Sim","Não")</f>
        <v>Não</v>
      </c>
      <c r="AR1426" s="1" t="str">
        <f>IF(COUNTIF(揽收业务网点!A:A,P1426)&gt;0,"Sim","Não")</f>
        <v>Não</v>
      </c>
    </row>
    <row r="1427" spans="1:44">
      <c r="A1427" s="29" t="s">
        <v>20261</v>
      </c>
      <c r="B1427" s="29" t="s">
        <v>379</v>
      </c>
      <c r="C1427" s="29" t="s">
        <v>8236</v>
      </c>
      <c r="D1427" s="29" t="s">
        <v>381</v>
      </c>
      <c r="E1427" s="29" t="s">
        <v>382</v>
      </c>
      <c r="F1427" s="29" t="s">
        <v>732</v>
      </c>
      <c r="G1427" s="29">
        <v>23</v>
      </c>
      <c r="H1427" s="29" t="s">
        <v>8237</v>
      </c>
      <c r="I1427" s="29" t="s">
        <v>868</v>
      </c>
      <c r="J1427" s="29" t="s">
        <v>1753</v>
      </c>
      <c r="K1427" s="29" t="s">
        <v>387</v>
      </c>
      <c r="L1427" s="29" t="s">
        <v>1754</v>
      </c>
      <c r="M1427" s="29" t="s">
        <v>8238</v>
      </c>
      <c r="N1427" s="29" t="s">
        <v>8239</v>
      </c>
      <c r="O1427" s="29" t="s">
        <v>653</v>
      </c>
      <c r="P1427" s="29" t="s">
        <v>654</v>
      </c>
      <c r="Q1427" s="29" t="s">
        <v>11</v>
      </c>
      <c r="R1427" s="29" t="s">
        <v>15980</v>
      </c>
      <c r="S1427" s="29" t="s">
        <v>15980</v>
      </c>
      <c r="T1427" s="29" t="s">
        <v>20262</v>
      </c>
      <c r="U1427" s="29" t="s">
        <v>20263</v>
      </c>
      <c r="V1427" s="29">
        <v>105</v>
      </c>
      <c r="W1427" s="29" t="s">
        <v>396</v>
      </c>
      <c r="X1427" s="29" t="s">
        <v>20264</v>
      </c>
      <c r="Y1427" s="29" t="s">
        <v>15183</v>
      </c>
      <c r="Z1427" s="29"/>
      <c r="AA1427" s="29"/>
      <c r="AB1427" s="29" t="s">
        <v>4935</v>
      </c>
      <c r="AC1427" s="29" t="s">
        <v>4936</v>
      </c>
      <c r="AD1427" s="29" t="s">
        <v>11</v>
      </c>
      <c r="AE1427" s="29" t="s">
        <v>1541</v>
      </c>
      <c r="AF1427" s="29" t="s">
        <v>20265</v>
      </c>
      <c r="AG1427" s="29">
        <v>-33</v>
      </c>
      <c r="AH1427" s="29" t="s">
        <v>20265</v>
      </c>
      <c r="AI1427" s="29" t="s">
        <v>20266</v>
      </c>
      <c r="AJ1427" s="29">
        <v>46</v>
      </c>
      <c r="AK1427" s="29" t="s">
        <v>20267</v>
      </c>
      <c r="AL1427" s="29" t="s">
        <v>20268</v>
      </c>
      <c r="AM1427" s="29">
        <v>18</v>
      </c>
      <c r="AN1427" s="1">
        <f t="shared" si="75"/>
        <v>1</v>
      </c>
      <c r="AO1427" s="1">
        <f t="shared" si="76"/>
        <v>1</v>
      </c>
      <c r="AP1427" s="30">
        <f t="shared" si="77"/>
        <v>46297</v>
      </c>
      <c r="AQ1427" s="1" t="str">
        <f>IF(COUNTIF('同场线路Rotas do mesmo SC'!A:A,C1427)&gt;0,"Sim","Não")</f>
        <v>Não</v>
      </c>
      <c r="AR1427" s="1" t="str">
        <f>IF(COUNTIF(揽收业务网点!A:A,P1427)&gt;0,"Sim","Não")</f>
        <v>Não</v>
      </c>
    </row>
    <row r="1428" spans="1:44">
      <c r="A1428" s="29" t="s">
        <v>20269</v>
      </c>
      <c r="B1428" s="29" t="s">
        <v>379</v>
      </c>
      <c r="C1428" s="29" t="s">
        <v>8250</v>
      </c>
      <c r="D1428" s="29" t="s">
        <v>381</v>
      </c>
      <c r="E1428" s="29" t="s">
        <v>382</v>
      </c>
      <c r="F1428" s="29" t="s">
        <v>383</v>
      </c>
      <c r="G1428" s="29">
        <v>99</v>
      </c>
      <c r="H1428" s="29" t="s">
        <v>8251</v>
      </c>
      <c r="I1428" s="29" t="s">
        <v>385</v>
      </c>
      <c r="J1428" s="29" t="s">
        <v>8252</v>
      </c>
      <c r="K1428" s="29" t="s">
        <v>387</v>
      </c>
      <c r="L1428" s="29" t="s">
        <v>8252</v>
      </c>
      <c r="M1428" s="29" t="s">
        <v>8253</v>
      </c>
      <c r="N1428" s="29" t="s">
        <v>8254</v>
      </c>
      <c r="O1428" s="29" t="s">
        <v>1111</v>
      </c>
      <c r="P1428" s="29" t="s">
        <v>1112</v>
      </c>
      <c r="Q1428" s="29" t="s">
        <v>168</v>
      </c>
      <c r="R1428" s="29" t="s">
        <v>16815</v>
      </c>
      <c r="S1428" s="29" t="s">
        <v>20270</v>
      </c>
      <c r="T1428" s="29" t="s">
        <v>20271</v>
      </c>
      <c r="U1428" s="29" t="s">
        <v>20272</v>
      </c>
      <c r="V1428" s="29">
        <v>220</v>
      </c>
      <c r="W1428" s="29" t="s">
        <v>396</v>
      </c>
      <c r="X1428" s="29" t="s">
        <v>20273</v>
      </c>
      <c r="Y1428" s="29" t="s">
        <v>13840</v>
      </c>
      <c r="Z1428" s="29" t="s">
        <v>20274</v>
      </c>
      <c r="AA1428" s="29" t="s">
        <v>20274</v>
      </c>
      <c r="AB1428" s="29" t="s">
        <v>8260</v>
      </c>
      <c r="AC1428" s="29" t="s">
        <v>8261</v>
      </c>
      <c r="AD1428" s="29" t="s">
        <v>168</v>
      </c>
      <c r="AE1428" s="29" t="s">
        <v>15850</v>
      </c>
      <c r="AF1428" s="29" t="s">
        <v>20275</v>
      </c>
      <c r="AG1428" s="29">
        <v>-30</v>
      </c>
      <c r="AH1428" s="29" t="s">
        <v>20275</v>
      </c>
      <c r="AI1428" s="29" t="s">
        <v>20276</v>
      </c>
      <c r="AJ1428" s="29">
        <v>40</v>
      </c>
      <c r="AK1428" s="29" t="s">
        <v>20277</v>
      </c>
      <c r="AL1428" s="29" t="s">
        <v>20278</v>
      </c>
      <c r="AM1428" s="29">
        <v>80</v>
      </c>
      <c r="AN1428" s="1">
        <f t="shared" si="75"/>
        <v>1</v>
      </c>
      <c r="AO1428" s="1">
        <f t="shared" si="76"/>
        <v>1</v>
      </c>
      <c r="AP1428" s="30">
        <f t="shared" si="77"/>
        <v>46297</v>
      </c>
      <c r="AQ1428" s="1" t="str">
        <f>IF(COUNTIF('同场线路Rotas do mesmo SC'!A:A,C1428)&gt;0,"Sim","Não")</f>
        <v>Não</v>
      </c>
      <c r="AR1428" s="1" t="str">
        <f>IF(COUNTIF(揽收业务网点!A:A,P1428)&gt;0,"Sim","Não")</f>
        <v>Não</v>
      </c>
    </row>
    <row r="1429" spans="1:44">
      <c r="A1429" s="29" t="s">
        <v>20279</v>
      </c>
      <c r="B1429" s="29" t="s">
        <v>379</v>
      </c>
      <c r="C1429" s="29" t="s">
        <v>8265</v>
      </c>
      <c r="D1429" s="29" t="s">
        <v>381</v>
      </c>
      <c r="E1429" s="29" t="s">
        <v>382</v>
      </c>
      <c r="F1429" s="29" t="s">
        <v>383</v>
      </c>
      <c r="G1429" s="29">
        <v>17</v>
      </c>
      <c r="H1429" s="29" t="s">
        <v>8266</v>
      </c>
      <c r="I1429" s="29" t="s">
        <v>868</v>
      </c>
      <c r="J1429" s="29" t="s">
        <v>2187</v>
      </c>
      <c r="K1429" s="29" t="s">
        <v>387</v>
      </c>
      <c r="L1429" s="29" t="s">
        <v>2188</v>
      </c>
      <c r="M1429" s="29" t="s">
        <v>8267</v>
      </c>
      <c r="N1429" s="29" t="s">
        <v>8268</v>
      </c>
      <c r="O1429" s="29" t="s">
        <v>1372</v>
      </c>
      <c r="P1429" s="29" t="s">
        <v>34</v>
      </c>
      <c r="Q1429" s="29" t="s">
        <v>11</v>
      </c>
      <c r="R1429" s="29" t="s">
        <v>20280</v>
      </c>
      <c r="S1429" s="29" t="s">
        <v>20281</v>
      </c>
      <c r="T1429" s="29" t="s">
        <v>20282</v>
      </c>
      <c r="U1429" s="29" t="s">
        <v>20283</v>
      </c>
      <c r="V1429" s="29">
        <v>272</v>
      </c>
      <c r="W1429" s="29" t="s">
        <v>396</v>
      </c>
      <c r="X1429" s="29" t="s">
        <v>20284</v>
      </c>
      <c r="Y1429" s="29" t="s">
        <v>7271</v>
      </c>
      <c r="Z1429" s="29" t="s">
        <v>20285</v>
      </c>
      <c r="AA1429" s="29" t="s">
        <v>20285</v>
      </c>
      <c r="AB1429" s="29" t="s">
        <v>8275</v>
      </c>
      <c r="AC1429" s="29" t="s">
        <v>8276</v>
      </c>
      <c r="AD1429" s="29" t="s">
        <v>11</v>
      </c>
      <c r="AE1429" s="29" t="s">
        <v>19061</v>
      </c>
      <c r="AF1429" s="29" t="s">
        <v>20286</v>
      </c>
      <c r="AG1429" s="29">
        <v>25</v>
      </c>
      <c r="AH1429" s="29" t="s">
        <v>20286</v>
      </c>
      <c r="AI1429" s="29" t="s">
        <v>20287</v>
      </c>
      <c r="AJ1429" s="29">
        <v>119</v>
      </c>
      <c r="AK1429" s="29" t="s">
        <v>20288</v>
      </c>
      <c r="AL1429" s="29" t="s">
        <v>5360</v>
      </c>
      <c r="AM1429" s="29">
        <v>166</v>
      </c>
      <c r="AN1429" s="1">
        <f t="shared" si="75"/>
        <v>1</v>
      </c>
      <c r="AO1429" s="1">
        <f t="shared" si="76"/>
        <v>1</v>
      </c>
      <c r="AP1429" s="30">
        <f t="shared" si="77"/>
        <v>46297</v>
      </c>
      <c r="AQ1429" s="1" t="str">
        <f>IF(COUNTIF('同场线路Rotas do mesmo SC'!A:A,C1429)&gt;0,"Sim","Não")</f>
        <v>Não</v>
      </c>
      <c r="AR1429" s="1" t="str">
        <f>IF(COUNTIF(揽收业务网点!A:A,P1429)&gt;0,"Sim","Não")</f>
        <v>Sim</v>
      </c>
    </row>
    <row r="1430" spans="1:44">
      <c r="A1430" s="29" t="s">
        <v>20289</v>
      </c>
      <c r="B1430" s="29" t="s">
        <v>379</v>
      </c>
      <c r="C1430" s="29" t="s">
        <v>8281</v>
      </c>
      <c r="D1430" s="29" t="s">
        <v>381</v>
      </c>
      <c r="E1430" s="29" t="s">
        <v>382</v>
      </c>
      <c r="F1430" s="29" t="s">
        <v>383</v>
      </c>
      <c r="G1430" s="29">
        <v>22</v>
      </c>
      <c r="H1430" s="29" t="s">
        <v>7665</v>
      </c>
      <c r="I1430" s="29" t="s">
        <v>702</v>
      </c>
      <c r="J1430" s="29" t="s">
        <v>642</v>
      </c>
      <c r="K1430" s="29" t="s">
        <v>387</v>
      </c>
      <c r="L1430" s="29" t="s">
        <v>643</v>
      </c>
      <c r="M1430" s="29" t="s">
        <v>7666</v>
      </c>
      <c r="N1430" s="29" t="s">
        <v>7667</v>
      </c>
      <c r="O1430" s="29" t="s">
        <v>1372</v>
      </c>
      <c r="P1430" s="29" t="s">
        <v>34</v>
      </c>
      <c r="Q1430" s="29" t="s">
        <v>11</v>
      </c>
      <c r="R1430" s="29" t="s">
        <v>20290</v>
      </c>
      <c r="S1430" s="29" t="s">
        <v>20291</v>
      </c>
      <c r="T1430" s="29" t="s">
        <v>20292</v>
      </c>
      <c r="U1430" s="29" t="s">
        <v>20293</v>
      </c>
      <c r="V1430" s="29">
        <v>291</v>
      </c>
      <c r="W1430" s="29" t="s">
        <v>396</v>
      </c>
      <c r="X1430" s="29" t="s">
        <v>20294</v>
      </c>
      <c r="Y1430" s="29" t="s">
        <v>7271</v>
      </c>
      <c r="Z1430" s="29" t="s">
        <v>20295</v>
      </c>
      <c r="AA1430" s="29" t="s">
        <v>20295</v>
      </c>
      <c r="AB1430" s="29" t="s">
        <v>7668</v>
      </c>
      <c r="AC1430" s="29" t="s">
        <v>33</v>
      </c>
      <c r="AD1430" s="29" t="s">
        <v>11</v>
      </c>
      <c r="AE1430" s="29" t="s">
        <v>4385</v>
      </c>
      <c r="AF1430" s="29" t="s">
        <v>20296</v>
      </c>
      <c r="AG1430" s="29">
        <v>14</v>
      </c>
      <c r="AH1430" s="29" t="s">
        <v>20296</v>
      </c>
      <c r="AI1430" s="29" t="s">
        <v>20297</v>
      </c>
      <c r="AJ1430" s="29">
        <v>1</v>
      </c>
      <c r="AK1430" s="29" t="s">
        <v>20298</v>
      </c>
      <c r="AL1430" s="29" t="s">
        <v>20299</v>
      </c>
      <c r="AM1430" s="29">
        <v>319</v>
      </c>
      <c r="AN1430" s="1">
        <f t="shared" si="75"/>
        <v>1</v>
      </c>
      <c r="AO1430" s="1">
        <f t="shared" si="76"/>
        <v>1</v>
      </c>
      <c r="AP1430" s="30">
        <f t="shared" si="77"/>
        <v>46297</v>
      </c>
      <c r="AQ1430" s="1" t="str">
        <f>IF(COUNTIF('同场线路Rotas do mesmo SC'!A:A,C1430)&gt;0,"Sim","Não")</f>
        <v>Não</v>
      </c>
      <c r="AR1430" s="1" t="str">
        <f>IF(COUNTIF(揽收业务网点!A:A,P1430)&gt;0,"Sim","Não")</f>
        <v>Sim</v>
      </c>
    </row>
    <row r="1431" spans="1:44">
      <c r="A1431" s="29" t="s">
        <v>20300</v>
      </c>
      <c r="B1431" s="29" t="s">
        <v>2590</v>
      </c>
      <c r="C1431" s="29" t="s">
        <v>8291</v>
      </c>
      <c r="D1431" s="29" t="s">
        <v>381</v>
      </c>
      <c r="E1431" s="29" t="s">
        <v>382</v>
      </c>
      <c r="F1431" s="29" t="s">
        <v>383</v>
      </c>
      <c r="G1431" s="29">
        <v>120</v>
      </c>
      <c r="H1431" s="29" t="s">
        <v>11479</v>
      </c>
      <c r="I1431" s="29" t="s">
        <v>1289</v>
      </c>
      <c r="J1431" s="29" t="s">
        <v>11480</v>
      </c>
      <c r="K1431" s="29" t="s">
        <v>387</v>
      </c>
      <c r="L1431" s="29" t="s">
        <v>11481</v>
      </c>
      <c r="M1431" s="29" t="s">
        <v>11482</v>
      </c>
      <c r="N1431" s="29" t="s">
        <v>11483</v>
      </c>
      <c r="O1431" s="29" t="s">
        <v>461</v>
      </c>
      <c r="P1431" s="29" t="s">
        <v>462</v>
      </c>
      <c r="Q1431" s="29" t="s">
        <v>5</v>
      </c>
      <c r="R1431" s="29" t="s">
        <v>2747</v>
      </c>
      <c r="S1431" s="29" t="s">
        <v>4827</v>
      </c>
      <c r="T1431" s="29" t="s">
        <v>20301</v>
      </c>
      <c r="U1431" s="29" t="s">
        <v>20301</v>
      </c>
      <c r="V1431" s="29">
        <v>0</v>
      </c>
      <c r="W1431" s="29" t="s">
        <v>396</v>
      </c>
      <c r="X1431" s="29" t="s">
        <v>20302</v>
      </c>
      <c r="Y1431" s="29" t="s">
        <v>7271</v>
      </c>
      <c r="Z1431" s="29" t="s">
        <v>20303</v>
      </c>
      <c r="AA1431" s="29" t="s">
        <v>20303</v>
      </c>
      <c r="AB1431" s="29" t="s">
        <v>8297</v>
      </c>
      <c r="AC1431" s="29" t="s">
        <v>8298</v>
      </c>
      <c r="AD1431" s="29" t="s">
        <v>5</v>
      </c>
      <c r="AE1431" s="29" t="s">
        <v>15652</v>
      </c>
      <c r="AF1431" s="29"/>
      <c r="AG1431" s="29"/>
      <c r="AH1431" s="29"/>
      <c r="AI1431" s="29" t="s">
        <v>20304</v>
      </c>
      <c r="AJ1431" s="29"/>
      <c r="AK1431" s="29" t="s">
        <v>20305</v>
      </c>
      <c r="AL1431" s="29" t="s">
        <v>20306</v>
      </c>
      <c r="AM1431" s="29">
        <v>5</v>
      </c>
      <c r="AN1431" s="1">
        <f t="shared" si="75"/>
        <v>1</v>
      </c>
      <c r="AO1431" s="1">
        <f t="shared" si="76"/>
        <v>1</v>
      </c>
      <c r="AP1431" s="30">
        <f t="shared" si="77"/>
        <v>46297</v>
      </c>
      <c r="AQ1431" s="1" t="str">
        <f>IF(COUNTIF('同场线路Rotas do mesmo SC'!A:A,C1431)&gt;0,"Sim","Não")</f>
        <v>Não</v>
      </c>
      <c r="AR1431" s="1" t="str">
        <f>IF(COUNTIF(揽收业务网点!A:A,P1431)&gt;0,"Sim","Não")</f>
        <v>Não</v>
      </c>
    </row>
    <row r="1432" spans="1:44">
      <c r="A1432" s="29" t="s">
        <v>20307</v>
      </c>
      <c r="B1432" s="29" t="s">
        <v>379</v>
      </c>
      <c r="C1432" s="29" t="s">
        <v>8303</v>
      </c>
      <c r="D1432" s="29" t="s">
        <v>381</v>
      </c>
      <c r="E1432" s="29" t="s">
        <v>382</v>
      </c>
      <c r="F1432" s="29" t="s">
        <v>383</v>
      </c>
      <c r="G1432" s="29">
        <v>342</v>
      </c>
      <c r="H1432" s="29" t="s">
        <v>20308</v>
      </c>
      <c r="I1432" s="29" t="s">
        <v>663</v>
      </c>
      <c r="J1432" s="29" t="s">
        <v>794</v>
      </c>
      <c r="K1432" s="29" t="s">
        <v>387</v>
      </c>
      <c r="L1432" s="29" t="s">
        <v>813</v>
      </c>
      <c r="M1432" s="29" t="s">
        <v>11625</v>
      </c>
      <c r="N1432" s="29" t="s">
        <v>11626</v>
      </c>
      <c r="O1432" s="29" t="s">
        <v>653</v>
      </c>
      <c r="P1432" s="29" t="s">
        <v>654</v>
      </c>
      <c r="Q1432" s="29" t="s">
        <v>11</v>
      </c>
      <c r="R1432" s="29" t="s">
        <v>20309</v>
      </c>
      <c r="S1432" s="29" t="s">
        <v>20310</v>
      </c>
      <c r="T1432" s="29" t="s">
        <v>20311</v>
      </c>
      <c r="U1432" s="29" t="s">
        <v>20312</v>
      </c>
      <c r="V1432" s="29">
        <v>1330</v>
      </c>
      <c r="W1432" s="29" t="s">
        <v>896</v>
      </c>
      <c r="X1432" s="29" t="s">
        <v>20313</v>
      </c>
      <c r="Y1432" s="29" t="s">
        <v>723</v>
      </c>
      <c r="Z1432" s="29" t="s">
        <v>20314</v>
      </c>
      <c r="AA1432" s="29" t="s">
        <v>20314</v>
      </c>
      <c r="AB1432" s="29" t="s">
        <v>2891</v>
      </c>
      <c r="AC1432" s="29" t="s">
        <v>2892</v>
      </c>
      <c r="AD1432" s="29" t="s">
        <v>94</v>
      </c>
      <c r="AE1432" s="29" t="s">
        <v>20315</v>
      </c>
      <c r="AF1432" s="29" t="s">
        <v>20316</v>
      </c>
      <c r="AG1432" s="29">
        <v>241</v>
      </c>
      <c r="AH1432" s="29" t="s">
        <v>20316</v>
      </c>
      <c r="AI1432" s="29" t="s">
        <v>20317</v>
      </c>
      <c r="AJ1432" s="29">
        <v>157</v>
      </c>
      <c r="AK1432" s="29" t="s">
        <v>20318</v>
      </c>
      <c r="AL1432" s="29" t="s">
        <v>20319</v>
      </c>
      <c r="AM1432" s="29">
        <v>422</v>
      </c>
      <c r="AN1432" s="1">
        <f t="shared" si="75"/>
        <v>1</v>
      </c>
      <c r="AO1432" s="1">
        <f t="shared" si="76"/>
        <v>1</v>
      </c>
      <c r="AP1432" s="30">
        <f t="shared" si="77"/>
        <v>46297</v>
      </c>
      <c r="AQ1432" s="1" t="str">
        <f>IF(COUNTIF('同场线路Rotas do mesmo SC'!A:A,C1432)&gt;0,"Sim","Não")</f>
        <v>Não</v>
      </c>
      <c r="AR1432" s="1" t="str">
        <f>IF(COUNTIF(揽收业务网点!A:A,P1432)&gt;0,"Sim","Não")</f>
        <v>Não</v>
      </c>
    </row>
    <row r="1433" spans="1:44">
      <c r="A1433" s="29" t="s">
        <v>20320</v>
      </c>
      <c r="B1433" s="29" t="s">
        <v>379</v>
      </c>
      <c r="C1433" s="29" t="s">
        <v>8317</v>
      </c>
      <c r="D1433" s="29" t="s">
        <v>381</v>
      </c>
      <c r="E1433" s="29" t="s">
        <v>382</v>
      </c>
      <c r="F1433" s="29" t="s">
        <v>383</v>
      </c>
      <c r="G1433" s="29">
        <v>280</v>
      </c>
      <c r="H1433" s="29" t="s">
        <v>20321</v>
      </c>
      <c r="I1433" s="29" t="s">
        <v>409</v>
      </c>
      <c r="J1433" s="29" t="s">
        <v>3893</v>
      </c>
      <c r="K1433" s="29" t="s">
        <v>387</v>
      </c>
      <c r="L1433" s="29" t="s">
        <v>3894</v>
      </c>
      <c r="M1433" s="29" t="s">
        <v>4603</v>
      </c>
      <c r="N1433" s="29" t="s">
        <v>4604</v>
      </c>
      <c r="O1433" s="29" t="s">
        <v>1146</v>
      </c>
      <c r="P1433" s="29" t="s">
        <v>1147</v>
      </c>
      <c r="Q1433" s="29" t="s">
        <v>118</v>
      </c>
      <c r="R1433" s="29" t="s">
        <v>20322</v>
      </c>
      <c r="S1433" s="29" t="s">
        <v>20323</v>
      </c>
      <c r="T1433" s="29" t="s">
        <v>20324</v>
      </c>
      <c r="U1433" s="29" t="s">
        <v>18238</v>
      </c>
      <c r="V1433" s="29">
        <v>28</v>
      </c>
      <c r="W1433" s="29" t="s">
        <v>396</v>
      </c>
      <c r="X1433" s="29" t="s">
        <v>20325</v>
      </c>
      <c r="Y1433" s="29" t="s">
        <v>2920</v>
      </c>
      <c r="Z1433" s="29" t="s">
        <v>20326</v>
      </c>
      <c r="AA1433" s="29" t="s">
        <v>20326</v>
      </c>
      <c r="AB1433" s="29" t="s">
        <v>8326</v>
      </c>
      <c r="AC1433" s="29" t="s">
        <v>8327</v>
      </c>
      <c r="AD1433" s="29" t="s">
        <v>94</v>
      </c>
      <c r="AE1433" s="29" t="s">
        <v>4383</v>
      </c>
      <c r="AF1433" s="29" t="s">
        <v>20327</v>
      </c>
      <c r="AG1433" s="29">
        <v>-33</v>
      </c>
      <c r="AH1433" s="29" t="s">
        <v>20327</v>
      </c>
      <c r="AI1433" s="29" t="s">
        <v>20328</v>
      </c>
      <c r="AJ1433" s="29">
        <v>57</v>
      </c>
      <c r="AK1433" s="29" t="s">
        <v>18531</v>
      </c>
      <c r="AL1433" s="29" t="s">
        <v>20329</v>
      </c>
      <c r="AM1433" s="29">
        <v>1531</v>
      </c>
      <c r="AN1433" s="1">
        <f t="shared" si="75"/>
        <v>1</v>
      </c>
      <c r="AO1433" s="1">
        <f t="shared" si="76"/>
        <v>1</v>
      </c>
      <c r="AP1433" s="30">
        <f t="shared" si="77"/>
        <v>46297</v>
      </c>
      <c r="AQ1433" s="1" t="str">
        <f>IF(COUNTIF('同场线路Rotas do mesmo SC'!A:A,C1433)&gt;0,"Sim","Não")</f>
        <v>Não</v>
      </c>
      <c r="AR1433" s="1" t="str">
        <f>IF(COUNTIF(揽收业务网点!A:A,P1433)&gt;0,"Sim","Não")</f>
        <v>Não</v>
      </c>
    </row>
    <row r="1434" spans="1:44">
      <c r="A1434" s="29" t="s">
        <v>20330</v>
      </c>
      <c r="B1434" s="29" t="s">
        <v>379</v>
      </c>
      <c r="C1434" s="29" t="s">
        <v>20331</v>
      </c>
      <c r="D1434" s="29" t="s">
        <v>381</v>
      </c>
      <c r="E1434" s="29" t="s">
        <v>640</v>
      </c>
      <c r="F1434" s="29" t="s">
        <v>732</v>
      </c>
      <c r="G1434" s="29">
        <v>215</v>
      </c>
      <c r="H1434" s="29" t="s">
        <v>20332</v>
      </c>
      <c r="I1434" s="29" t="s">
        <v>409</v>
      </c>
      <c r="J1434" s="29" t="s">
        <v>6261</v>
      </c>
      <c r="K1434" s="29" t="s">
        <v>387</v>
      </c>
      <c r="L1434" s="29" t="s">
        <v>6262</v>
      </c>
      <c r="M1434" s="29" t="s">
        <v>20333</v>
      </c>
      <c r="N1434" s="29" t="s">
        <v>20334</v>
      </c>
      <c r="O1434" s="29" t="s">
        <v>6265</v>
      </c>
      <c r="P1434" s="29" t="s">
        <v>121</v>
      </c>
      <c r="Q1434" s="29" t="s">
        <v>118</v>
      </c>
      <c r="R1434" s="29" t="s">
        <v>9839</v>
      </c>
      <c r="S1434" s="29" t="s">
        <v>9839</v>
      </c>
      <c r="T1434" s="29" t="s">
        <v>20335</v>
      </c>
      <c r="U1434" s="29" t="s">
        <v>20336</v>
      </c>
      <c r="V1434" s="29">
        <v>149</v>
      </c>
      <c r="W1434" s="29" t="s">
        <v>396</v>
      </c>
      <c r="X1434" s="29" t="s">
        <v>20337</v>
      </c>
      <c r="Y1434" s="29" t="s">
        <v>15932</v>
      </c>
      <c r="Z1434" s="29" t="s">
        <v>20338</v>
      </c>
      <c r="AA1434" s="29" t="s">
        <v>20338</v>
      </c>
      <c r="AB1434" s="29" t="s">
        <v>674</v>
      </c>
      <c r="AC1434" s="29" t="s">
        <v>675</v>
      </c>
      <c r="AD1434" s="29" t="s">
        <v>118</v>
      </c>
      <c r="AE1434" s="29" t="s">
        <v>16015</v>
      </c>
      <c r="AF1434" s="29" t="s">
        <v>20339</v>
      </c>
      <c r="AG1434" s="29">
        <v>120</v>
      </c>
      <c r="AH1434" s="29" t="s">
        <v>20339</v>
      </c>
      <c r="AI1434" s="29" t="s">
        <v>20340</v>
      </c>
      <c r="AJ1434" s="29">
        <v>835</v>
      </c>
      <c r="AK1434" s="29" t="s">
        <v>20341</v>
      </c>
      <c r="AL1434" s="29" t="s">
        <v>20342</v>
      </c>
      <c r="AM1434" s="29">
        <v>101</v>
      </c>
      <c r="AN1434" s="1">
        <f t="shared" si="75"/>
        <v>1</v>
      </c>
      <c r="AO1434" s="1">
        <f t="shared" si="76"/>
        <v>1</v>
      </c>
      <c r="AP1434" s="30">
        <f t="shared" si="77"/>
        <v>46297</v>
      </c>
      <c r="AQ1434" s="1" t="str">
        <f>IF(COUNTIF('同场线路Rotas do mesmo SC'!A:A,C1434)&gt;0,"Sim","Não")</f>
        <v>Não</v>
      </c>
      <c r="AR1434" s="1" t="str">
        <f>IF(COUNTIF(揽收业务网点!A:A,P1434)&gt;0,"Sim","Não")</f>
        <v>Sim</v>
      </c>
    </row>
    <row r="1435" spans="1:44">
      <c r="A1435" s="29" t="s">
        <v>20343</v>
      </c>
      <c r="B1435" s="29" t="s">
        <v>379</v>
      </c>
      <c r="C1435" s="29" t="s">
        <v>8333</v>
      </c>
      <c r="D1435" s="29" t="s">
        <v>381</v>
      </c>
      <c r="E1435" s="29" t="s">
        <v>382</v>
      </c>
      <c r="F1435" s="29" t="s">
        <v>383</v>
      </c>
      <c r="G1435" s="29">
        <v>18</v>
      </c>
      <c r="H1435" s="29" t="s">
        <v>20344</v>
      </c>
      <c r="I1435" s="29" t="s">
        <v>702</v>
      </c>
      <c r="J1435" s="29" t="s">
        <v>1016</v>
      </c>
      <c r="K1435" s="29" t="s">
        <v>387</v>
      </c>
      <c r="L1435" s="29" t="s">
        <v>1017</v>
      </c>
      <c r="M1435" s="29" t="s">
        <v>20345</v>
      </c>
      <c r="N1435" s="29" t="s">
        <v>20346</v>
      </c>
      <c r="O1435" s="29" t="s">
        <v>8334</v>
      </c>
      <c r="P1435" s="29" t="s">
        <v>130</v>
      </c>
      <c r="Q1435" s="29" t="s">
        <v>118</v>
      </c>
      <c r="R1435" s="29" t="s">
        <v>20347</v>
      </c>
      <c r="S1435" s="29" t="s">
        <v>20347</v>
      </c>
      <c r="T1435" s="29" t="s">
        <v>16931</v>
      </c>
      <c r="U1435" s="29" t="s">
        <v>20348</v>
      </c>
      <c r="V1435" s="29">
        <v>340</v>
      </c>
      <c r="W1435" s="29" t="s">
        <v>396</v>
      </c>
      <c r="X1435" s="29" t="s">
        <v>20349</v>
      </c>
      <c r="Y1435" s="29" t="s">
        <v>725</v>
      </c>
      <c r="Z1435" s="29" t="s">
        <v>7473</v>
      </c>
      <c r="AA1435" s="29" t="s">
        <v>7473</v>
      </c>
      <c r="AB1435" s="29" t="s">
        <v>8339</v>
      </c>
      <c r="AC1435" s="29" t="s">
        <v>8340</v>
      </c>
      <c r="AD1435" s="29" t="s">
        <v>118</v>
      </c>
      <c r="AE1435" s="29" t="s">
        <v>16688</v>
      </c>
      <c r="AF1435" s="29" t="s">
        <v>20350</v>
      </c>
      <c r="AG1435" s="29">
        <v>-130</v>
      </c>
      <c r="AH1435" s="29" t="s">
        <v>20350</v>
      </c>
      <c r="AI1435" s="29" t="s">
        <v>20351</v>
      </c>
      <c r="AJ1435" s="29"/>
      <c r="AK1435" s="29"/>
      <c r="AL1435" s="29"/>
      <c r="AM1435" s="29"/>
      <c r="AN1435" s="1">
        <f t="shared" si="75"/>
        <v>1</v>
      </c>
      <c r="AO1435" s="1">
        <f t="shared" si="76"/>
        <v>1</v>
      </c>
      <c r="AP1435" s="30">
        <f t="shared" si="77"/>
        <v>46297</v>
      </c>
      <c r="AQ1435" s="1" t="str">
        <f>IF(COUNTIF('同场线路Rotas do mesmo SC'!A:A,C1435)&gt;0,"Sim","Não")</f>
        <v>Não</v>
      </c>
      <c r="AR1435" s="1" t="str">
        <f>IF(COUNTIF(揽收业务网点!A:A,P1435)&gt;0,"Sim","Não")</f>
        <v>Sim</v>
      </c>
    </row>
    <row r="1436" spans="1:44">
      <c r="A1436" s="29" t="s">
        <v>20343</v>
      </c>
      <c r="B1436" s="29" t="s">
        <v>379</v>
      </c>
      <c r="C1436" s="29" t="s">
        <v>8333</v>
      </c>
      <c r="D1436" s="29" t="s">
        <v>381</v>
      </c>
      <c r="E1436" s="29" t="s">
        <v>382</v>
      </c>
      <c r="F1436" s="29" t="s">
        <v>383</v>
      </c>
      <c r="G1436" s="29">
        <v>73</v>
      </c>
      <c r="H1436" s="29" t="s">
        <v>20344</v>
      </c>
      <c r="I1436" s="29" t="s">
        <v>702</v>
      </c>
      <c r="J1436" s="29" t="s">
        <v>1016</v>
      </c>
      <c r="K1436" s="29" t="s">
        <v>387</v>
      </c>
      <c r="L1436" s="29" t="s">
        <v>1017</v>
      </c>
      <c r="M1436" s="29" t="s">
        <v>20345</v>
      </c>
      <c r="N1436" s="29" t="s">
        <v>20346</v>
      </c>
      <c r="O1436" s="29" t="s">
        <v>8339</v>
      </c>
      <c r="P1436" s="29" t="s">
        <v>8340</v>
      </c>
      <c r="Q1436" s="29" t="s">
        <v>118</v>
      </c>
      <c r="R1436" s="29" t="s">
        <v>1034</v>
      </c>
      <c r="S1436" s="29" t="s">
        <v>1034</v>
      </c>
      <c r="T1436" s="29" t="s">
        <v>20352</v>
      </c>
      <c r="U1436" s="29" t="s">
        <v>20352</v>
      </c>
      <c r="V1436" s="29">
        <v>0</v>
      </c>
      <c r="W1436" s="29" t="s">
        <v>396</v>
      </c>
      <c r="X1436" s="29" t="s">
        <v>20353</v>
      </c>
      <c r="Y1436" s="29" t="s">
        <v>15183</v>
      </c>
      <c r="Z1436" s="29" t="s">
        <v>20354</v>
      </c>
      <c r="AA1436" s="29" t="s">
        <v>20354</v>
      </c>
      <c r="AB1436" s="29" t="s">
        <v>5241</v>
      </c>
      <c r="AC1436" s="29" t="s">
        <v>127</v>
      </c>
      <c r="AD1436" s="29" t="s">
        <v>118</v>
      </c>
      <c r="AE1436" s="29" t="s">
        <v>15652</v>
      </c>
      <c r="AF1436" s="29" t="s">
        <v>20355</v>
      </c>
      <c r="AG1436" s="29">
        <v>165</v>
      </c>
      <c r="AH1436" s="29" t="s">
        <v>20355</v>
      </c>
      <c r="AI1436" s="29" t="s">
        <v>20356</v>
      </c>
      <c r="AJ1436" s="29"/>
      <c r="AK1436" s="29"/>
      <c r="AL1436" s="29"/>
      <c r="AM1436" s="29"/>
      <c r="AN1436" s="1">
        <f t="shared" si="75"/>
        <v>1</v>
      </c>
      <c r="AO1436" s="1">
        <f t="shared" si="76"/>
        <v>1</v>
      </c>
      <c r="AP1436" s="30">
        <f t="shared" si="77"/>
        <v>46297</v>
      </c>
      <c r="AQ1436" s="1" t="str">
        <f>IF(COUNTIF('同场线路Rotas do mesmo SC'!A:A,C1436)&gt;0,"Sim","Não")</f>
        <v>Não</v>
      </c>
      <c r="AR1436" s="1" t="str">
        <f>IF(COUNTIF(揽收业务网点!A:A,P1436)&gt;0,"Sim","Não")</f>
        <v>Não</v>
      </c>
    </row>
    <row r="1437" spans="1:44">
      <c r="A1437" s="29" t="s">
        <v>20343</v>
      </c>
      <c r="B1437" s="29" t="s">
        <v>379</v>
      </c>
      <c r="C1437" s="29" t="s">
        <v>8333</v>
      </c>
      <c r="D1437" s="29" t="s">
        <v>381</v>
      </c>
      <c r="E1437" s="29" t="s">
        <v>382</v>
      </c>
      <c r="F1437" s="29" t="s">
        <v>383</v>
      </c>
      <c r="G1437" s="29">
        <v>100</v>
      </c>
      <c r="H1437" s="29" t="s">
        <v>20344</v>
      </c>
      <c r="I1437" s="29" t="s">
        <v>702</v>
      </c>
      <c r="J1437" s="29" t="s">
        <v>1016</v>
      </c>
      <c r="K1437" s="29" t="s">
        <v>387</v>
      </c>
      <c r="L1437" s="29" t="s">
        <v>1017</v>
      </c>
      <c r="M1437" s="29" t="s">
        <v>20345</v>
      </c>
      <c r="N1437" s="29" t="s">
        <v>20346</v>
      </c>
      <c r="O1437" s="29" t="s">
        <v>5241</v>
      </c>
      <c r="P1437" s="29" t="s">
        <v>127</v>
      </c>
      <c r="Q1437" s="29" t="s">
        <v>118</v>
      </c>
      <c r="R1437" s="29" t="s">
        <v>732</v>
      </c>
      <c r="S1437" s="29" t="s">
        <v>732</v>
      </c>
      <c r="T1437" s="29" t="s">
        <v>20357</v>
      </c>
      <c r="U1437" s="29" t="s">
        <v>20358</v>
      </c>
      <c r="V1437" s="29">
        <v>1</v>
      </c>
      <c r="W1437" s="29" t="s">
        <v>396</v>
      </c>
      <c r="X1437" s="29" t="s">
        <v>20359</v>
      </c>
      <c r="Y1437" s="29" t="s">
        <v>7473</v>
      </c>
      <c r="Z1437" s="29" t="s">
        <v>20360</v>
      </c>
      <c r="AA1437" s="29" t="s">
        <v>20360</v>
      </c>
      <c r="AB1437" s="29" t="s">
        <v>674</v>
      </c>
      <c r="AC1437" s="29" t="s">
        <v>675</v>
      </c>
      <c r="AD1437" s="29" t="s">
        <v>118</v>
      </c>
      <c r="AE1437" s="29" t="s">
        <v>15899</v>
      </c>
      <c r="AF1437" s="29" t="s">
        <v>20361</v>
      </c>
      <c r="AG1437" s="29">
        <v>145</v>
      </c>
      <c r="AH1437" s="29" t="s">
        <v>20361</v>
      </c>
      <c r="AI1437" s="29" t="s">
        <v>20362</v>
      </c>
      <c r="AJ1437" s="29">
        <v>72</v>
      </c>
      <c r="AK1437" s="29" t="s">
        <v>20363</v>
      </c>
      <c r="AL1437" s="29" t="s">
        <v>20364</v>
      </c>
      <c r="AM1437" s="29">
        <v>1974</v>
      </c>
      <c r="AN1437" s="1">
        <f t="shared" si="75"/>
        <v>1</v>
      </c>
      <c r="AO1437" s="1">
        <f t="shared" si="76"/>
        <v>1</v>
      </c>
      <c r="AP1437" s="30">
        <f t="shared" si="77"/>
        <v>46297</v>
      </c>
      <c r="AQ1437" s="1" t="str">
        <f>IF(COUNTIF('同场线路Rotas do mesmo SC'!A:A,C1437)&gt;0,"Sim","Não")</f>
        <v>Não</v>
      </c>
      <c r="AR1437" s="1" t="str">
        <f>IF(COUNTIF(揽收业务网点!A:A,P1437)&gt;0,"Sim","Não")</f>
        <v>Sim</v>
      </c>
    </row>
    <row r="1438" spans="1:44">
      <c r="A1438" s="29" t="s">
        <v>20365</v>
      </c>
      <c r="B1438" s="29" t="s">
        <v>379</v>
      </c>
      <c r="C1438" s="29" t="s">
        <v>8352</v>
      </c>
      <c r="D1438" s="29" t="s">
        <v>381</v>
      </c>
      <c r="E1438" s="29" t="s">
        <v>382</v>
      </c>
      <c r="F1438" s="29" t="s">
        <v>383</v>
      </c>
      <c r="G1438" s="29">
        <v>176</v>
      </c>
      <c r="H1438" s="29" t="s">
        <v>20366</v>
      </c>
      <c r="I1438" s="29" t="s">
        <v>385</v>
      </c>
      <c r="J1438" s="29" t="s">
        <v>8354</v>
      </c>
      <c r="K1438" s="29" t="s">
        <v>387</v>
      </c>
      <c r="L1438" s="29" t="s">
        <v>8355</v>
      </c>
      <c r="M1438" s="29" t="s">
        <v>20367</v>
      </c>
      <c r="N1438" s="29" t="s">
        <v>20368</v>
      </c>
      <c r="O1438" s="29" t="s">
        <v>1146</v>
      </c>
      <c r="P1438" s="29" t="s">
        <v>1147</v>
      </c>
      <c r="Q1438" s="29" t="s">
        <v>118</v>
      </c>
      <c r="R1438" s="29" t="s">
        <v>20369</v>
      </c>
      <c r="S1438" s="29" t="s">
        <v>20370</v>
      </c>
      <c r="T1438" s="29" t="s">
        <v>18810</v>
      </c>
      <c r="U1438" s="29" t="s">
        <v>20371</v>
      </c>
      <c r="V1438" s="29">
        <v>50</v>
      </c>
      <c r="W1438" s="29" t="s">
        <v>396</v>
      </c>
      <c r="X1438" s="29" t="s">
        <v>20372</v>
      </c>
      <c r="Y1438" s="29" t="s">
        <v>1817</v>
      </c>
      <c r="Z1438" s="29" t="s">
        <v>20373</v>
      </c>
      <c r="AA1438" s="29" t="s">
        <v>20373</v>
      </c>
      <c r="AB1438" s="29" t="s">
        <v>8364</v>
      </c>
      <c r="AC1438" s="29" t="s">
        <v>8365</v>
      </c>
      <c r="AD1438" s="29" t="s">
        <v>94</v>
      </c>
      <c r="AE1438" s="29" t="s">
        <v>8035</v>
      </c>
      <c r="AF1438" s="29" t="s">
        <v>20374</v>
      </c>
      <c r="AG1438" s="29">
        <v>-5</v>
      </c>
      <c r="AH1438" s="29" t="s">
        <v>20374</v>
      </c>
      <c r="AI1438" s="29" t="s">
        <v>20375</v>
      </c>
      <c r="AJ1438" s="29">
        <v>30</v>
      </c>
      <c r="AK1438" s="29" t="s">
        <v>20376</v>
      </c>
      <c r="AL1438" s="29" t="s">
        <v>15869</v>
      </c>
      <c r="AM1438" s="29">
        <v>229</v>
      </c>
      <c r="AN1438" s="1">
        <f t="shared" si="75"/>
        <v>1</v>
      </c>
      <c r="AO1438" s="1">
        <f t="shared" si="76"/>
        <v>1</v>
      </c>
      <c r="AP1438" s="30">
        <f t="shared" si="77"/>
        <v>46297</v>
      </c>
      <c r="AQ1438" s="1" t="str">
        <f>IF(COUNTIF('同场线路Rotas do mesmo SC'!A:A,C1438)&gt;0,"Sim","Não")</f>
        <v>Não</v>
      </c>
      <c r="AR1438" s="1" t="str">
        <f>IF(COUNTIF(揽收业务网点!A:A,P1438)&gt;0,"Sim","Não")</f>
        <v>Não</v>
      </c>
    </row>
    <row r="1439" spans="1:44">
      <c r="A1439" s="29" t="s">
        <v>20377</v>
      </c>
      <c r="B1439" s="29" t="s">
        <v>379</v>
      </c>
      <c r="C1439" s="29" t="s">
        <v>1362</v>
      </c>
      <c r="D1439" s="29" t="s">
        <v>381</v>
      </c>
      <c r="E1439" s="29" t="s">
        <v>382</v>
      </c>
      <c r="F1439" s="29" t="s">
        <v>383</v>
      </c>
      <c r="G1439" s="29">
        <v>61</v>
      </c>
      <c r="H1439" s="29" t="s">
        <v>6338</v>
      </c>
      <c r="I1439" s="29" t="s">
        <v>663</v>
      </c>
      <c r="J1439" s="29" t="s">
        <v>1225</v>
      </c>
      <c r="K1439" s="29" t="s">
        <v>387</v>
      </c>
      <c r="L1439" s="29" t="s">
        <v>1226</v>
      </c>
      <c r="M1439" s="29" t="s">
        <v>20378</v>
      </c>
      <c r="N1439" s="29" t="s">
        <v>20379</v>
      </c>
      <c r="O1439" s="29" t="s">
        <v>653</v>
      </c>
      <c r="P1439" s="29" t="s">
        <v>654</v>
      </c>
      <c r="Q1439" s="29" t="s">
        <v>11</v>
      </c>
      <c r="R1439" s="29" t="s">
        <v>20380</v>
      </c>
      <c r="S1439" s="29" t="s">
        <v>20381</v>
      </c>
      <c r="T1439" s="29" t="s">
        <v>2894</v>
      </c>
      <c r="U1439" s="29" t="s">
        <v>19897</v>
      </c>
      <c r="V1439" s="29">
        <v>677</v>
      </c>
      <c r="W1439" s="29" t="s">
        <v>396</v>
      </c>
      <c r="X1439" s="29" t="s">
        <v>20382</v>
      </c>
      <c r="Y1439" s="29" t="s">
        <v>15270</v>
      </c>
      <c r="Z1439" s="29" t="s">
        <v>20383</v>
      </c>
      <c r="AA1439" s="29" t="s">
        <v>20383</v>
      </c>
      <c r="AB1439" s="29" t="s">
        <v>1372</v>
      </c>
      <c r="AC1439" s="29" t="s">
        <v>34</v>
      </c>
      <c r="AD1439" s="29" t="s">
        <v>11</v>
      </c>
      <c r="AE1439" s="29" t="s">
        <v>16227</v>
      </c>
      <c r="AF1439" s="29" t="s">
        <v>20384</v>
      </c>
      <c r="AG1439" s="29">
        <v>-591</v>
      </c>
      <c r="AH1439" s="29" t="s">
        <v>20384</v>
      </c>
      <c r="AI1439" s="29" t="s">
        <v>20385</v>
      </c>
      <c r="AJ1439" s="29">
        <v>519</v>
      </c>
      <c r="AK1439" s="29" t="s">
        <v>20386</v>
      </c>
      <c r="AL1439" s="29" t="s">
        <v>20387</v>
      </c>
      <c r="AM1439" s="29">
        <v>217</v>
      </c>
      <c r="AN1439" s="1">
        <f t="shared" si="75"/>
        <v>1</v>
      </c>
      <c r="AO1439" s="1">
        <f t="shared" si="76"/>
        <v>1</v>
      </c>
      <c r="AP1439" s="30">
        <f t="shared" si="77"/>
        <v>46298</v>
      </c>
      <c r="AQ1439" s="1" t="str">
        <f>IF(COUNTIF('同场线路Rotas do mesmo SC'!A:A,C1439)&gt;0,"Sim","Não")</f>
        <v>Não</v>
      </c>
      <c r="AR1439" s="1" t="str">
        <f>IF(COUNTIF(揽收业务网点!A:A,P1439)&gt;0,"Sim","Não")</f>
        <v>Não</v>
      </c>
    </row>
    <row r="1440" spans="1:44">
      <c r="A1440" s="29" t="s">
        <v>20388</v>
      </c>
      <c r="B1440" s="29" t="s">
        <v>379</v>
      </c>
      <c r="C1440" s="29" t="s">
        <v>8381</v>
      </c>
      <c r="D1440" s="29" t="s">
        <v>381</v>
      </c>
      <c r="E1440" s="29" t="s">
        <v>382</v>
      </c>
      <c r="F1440" s="29" t="s">
        <v>732</v>
      </c>
      <c r="G1440" s="29">
        <v>61</v>
      </c>
      <c r="H1440" s="29" t="s">
        <v>1394</v>
      </c>
      <c r="I1440" s="29" t="s">
        <v>663</v>
      </c>
      <c r="J1440" s="29" t="s">
        <v>1225</v>
      </c>
      <c r="K1440" s="29" t="s">
        <v>387</v>
      </c>
      <c r="L1440" s="29" t="s">
        <v>1226</v>
      </c>
      <c r="M1440" s="29" t="s">
        <v>1395</v>
      </c>
      <c r="N1440" s="29" t="s">
        <v>1396</v>
      </c>
      <c r="O1440" s="29" t="s">
        <v>653</v>
      </c>
      <c r="P1440" s="29" t="s">
        <v>654</v>
      </c>
      <c r="Q1440" s="29" t="s">
        <v>11</v>
      </c>
      <c r="R1440" s="29" t="s">
        <v>20389</v>
      </c>
      <c r="S1440" s="29" t="s">
        <v>20390</v>
      </c>
      <c r="T1440" s="29" t="s">
        <v>20391</v>
      </c>
      <c r="U1440" s="29" t="s">
        <v>20392</v>
      </c>
      <c r="V1440" s="29">
        <v>669</v>
      </c>
      <c r="W1440" s="29" t="s">
        <v>396</v>
      </c>
      <c r="X1440" s="29" t="s">
        <v>20393</v>
      </c>
      <c r="Y1440" s="29" t="s">
        <v>4997</v>
      </c>
      <c r="Z1440" s="29" t="s">
        <v>20394</v>
      </c>
      <c r="AA1440" s="29" t="s">
        <v>20394</v>
      </c>
      <c r="AB1440" s="29" t="s">
        <v>1372</v>
      </c>
      <c r="AC1440" s="29" t="s">
        <v>34</v>
      </c>
      <c r="AD1440" s="29" t="s">
        <v>11</v>
      </c>
      <c r="AE1440" s="29" t="s">
        <v>2309</v>
      </c>
      <c r="AF1440" s="29" t="s">
        <v>20395</v>
      </c>
      <c r="AG1440" s="29">
        <v>8</v>
      </c>
      <c r="AH1440" s="29" t="s">
        <v>20395</v>
      </c>
      <c r="AI1440" s="29" t="s">
        <v>20396</v>
      </c>
      <c r="AJ1440" s="29">
        <v>49</v>
      </c>
      <c r="AK1440" s="29" t="s">
        <v>20397</v>
      </c>
      <c r="AL1440" s="29" t="s">
        <v>20398</v>
      </c>
      <c r="AM1440" s="29">
        <v>112</v>
      </c>
      <c r="AN1440" s="1">
        <f t="shared" ref="AN1440:AN1503" si="78">IF(X1440="",0,1)</f>
        <v>1</v>
      </c>
      <c r="AO1440" s="1">
        <f t="shared" ref="AO1440:AO1503" si="79">IF(AI1440="",0,1)</f>
        <v>1</v>
      </c>
      <c r="AP1440" s="30">
        <f t="shared" ref="AP1440:AP1503" si="80">DATE(YEAR(AE1440),MONTH(AE1440),DAY(AE1440))</f>
        <v>46297</v>
      </c>
      <c r="AQ1440" s="1" t="str">
        <f>IF(COUNTIF('同场线路Rotas do mesmo SC'!A:A,C1440)&gt;0,"Sim","Não")</f>
        <v>Não</v>
      </c>
      <c r="AR1440" s="1" t="str">
        <f>IF(COUNTIF(揽收业务网点!A:A,P1440)&gt;0,"Sim","Não")</f>
        <v>Não</v>
      </c>
    </row>
    <row r="1441" spans="1:44">
      <c r="A1441" s="29" t="s">
        <v>20399</v>
      </c>
      <c r="B1441" s="29" t="s">
        <v>379</v>
      </c>
      <c r="C1441" s="29" t="s">
        <v>8393</v>
      </c>
      <c r="D1441" s="29" t="s">
        <v>381</v>
      </c>
      <c r="E1441" s="29" t="s">
        <v>382</v>
      </c>
      <c r="F1441" s="29" t="s">
        <v>383</v>
      </c>
      <c r="G1441" s="29">
        <v>64</v>
      </c>
      <c r="H1441" s="29" t="s">
        <v>8394</v>
      </c>
      <c r="I1441" s="29" t="s">
        <v>702</v>
      </c>
      <c r="J1441" s="29" t="s">
        <v>7724</v>
      </c>
      <c r="K1441" s="29" t="s">
        <v>387</v>
      </c>
      <c r="L1441" s="29" t="s">
        <v>7725</v>
      </c>
      <c r="M1441" s="29" t="s">
        <v>8395</v>
      </c>
      <c r="N1441" s="29" t="s">
        <v>8396</v>
      </c>
      <c r="O1441" s="29" t="s">
        <v>1372</v>
      </c>
      <c r="P1441" s="29" t="s">
        <v>34</v>
      </c>
      <c r="Q1441" s="29" t="s">
        <v>11</v>
      </c>
      <c r="R1441" s="29" t="s">
        <v>20400</v>
      </c>
      <c r="S1441" s="29" t="s">
        <v>20401</v>
      </c>
      <c r="T1441" s="29" t="s">
        <v>20402</v>
      </c>
      <c r="U1441" s="29" t="s">
        <v>20403</v>
      </c>
      <c r="V1441" s="29">
        <v>346</v>
      </c>
      <c r="W1441" s="29" t="s">
        <v>396</v>
      </c>
      <c r="X1441" s="29" t="s">
        <v>20404</v>
      </c>
      <c r="Y1441" s="29" t="s">
        <v>7273</v>
      </c>
      <c r="Z1441" s="29" t="s">
        <v>20405</v>
      </c>
      <c r="AA1441" s="29" t="s">
        <v>20405</v>
      </c>
      <c r="AB1441" s="29" t="s">
        <v>8402</v>
      </c>
      <c r="AC1441" s="29" t="s">
        <v>8403</v>
      </c>
      <c r="AD1441" s="29" t="s">
        <v>145</v>
      </c>
      <c r="AE1441" s="29" t="s">
        <v>504</v>
      </c>
      <c r="AF1441" s="29" t="s">
        <v>20406</v>
      </c>
      <c r="AG1441" s="29">
        <v>65</v>
      </c>
      <c r="AH1441" s="29" t="s">
        <v>20406</v>
      </c>
      <c r="AI1441" s="29" t="s">
        <v>20407</v>
      </c>
      <c r="AJ1441" s="29">
        <v>-11</v>
      </c>
      <c r="AK1441" s="29" t="s">
        <v>20408</v>
      </c>
      <c r="AL1441" s="29" t="s">
        <v>20409</v>
      </c>
      <c r="AM1441" s="29">
        <v>68</v>
      </c>
      <c r="AN1441" s="1">
        <f t="shared" si="78"/>
        <v>1</v>
      </c>
      <c r="AO1441" s="1">
        <f t="shared" si="79"/>
        <v>1</v>
      </c>
      <c r="AP1441" s="30">
        <f t="shared" si="80"/>
        <v>46297</v>
      </c>
      <c r="AQ1441" s="1" t="str">
        <f>IF(COUNTIF('同场线路Rotas do mesmo SC'!A:A,C1441)&gt;0,"Sim","Não")</f>
        <v>Não</v>
      </c>
      <c r="AR1441" s="1" t="str">
        <f>IF(COUNTIF(揽收业务网点!A:A,P1441)&gt;0,"Sim","Não")</f>
        <v>Sim</v>
      </c>
    </row>
    <row r="1442" spans="1:44">
      <c r="A1442" s="29" t="s">
        <v>20410</v>
      </c>
      <c r="B1442" s="29" t="s">
        <v>379</v>
      </c>
      <c r="C1442" s="29" t="s">
        <v>8409</v>
      </c>
      <c r="D1442" s="29" t="s">
        <v>381</v>
      </c>
      <c r="E1442" s="29" t="s">
        <v>382</v>
      </c>
      <c r="F1442" s="29" t="s">
        <v>383</v>
      </c>
      <c r="G1442" s="29">
        <v>75</v>
      </c>
      <c r="H1442" s="29" t="s">
        <v>8410</v>
      </c>
      <c r="I1442" s="29" t="s">
        <v>702</v>
      </c>
      <c r="J1442" s="29" t="s">
        <v>7724</v>
      </c>
      <c r="K1442" s="29" t="s">
        <v>387</v>
      </c>
      <c r="L1442" s="29" t="s">
        <v>7725</v>
      </c>
      <c r="M1442" s="29" t="s">
        <v>8411</v>
      </c>
      <c r="N1442" s="29" t="s">
        <v>8412</v>
      </c>
      <c r="O1442" s="29" t="s">
        <v>1372</v>
      </c>
      <c r="P1442" s="29" t="s">
        <v>34</v>
      </c>
      <c r="Q1442" s="29" t="s">
        <v>11</v>
      </c>
      <c r="R1442" s="29" t="s">
        <v>5054</v>
      </c>
      <c r="S1442" s="29" t="s">
        <v>20411</v>
      </c>
      <c r="T1442" s="29" t="s">
        <v>20412</v>
      </c>
      <c r="U1442" s="29" t="s">
        <v>20413</v>
      </c>
      <c r="V1442" s="29">
        <v>338</v>
      </c>
      <c r="W1442" s="29" t="s">
        <v>396</v>
      </c>
      <c r="X1442" s="29" t="s">
        <v>20414</v>
      </c>
      <c r="Y1442" s="29" t="s">
        <v>7273</v>
      </c>
      <c r="Z1442" s="29" t="s">
        <v>20415</v>
      </c>
      <c r="AA1442" s="29" t="s">
        <v>20415</v>
      </c>
      <c r="AB1442" s="29" t="s">
        <v>8419</v>
      </c>
      <c r="AC1442" s="29" t="s">
        <v>162</v>
      </c>
      <c r="AD1442" s="29" t="s">
        <v>145</v>
      </c>
      <c r="AE1442" s="29" t="s">
        <v>16490</v>
      </c>
      <c r="AF1442" s="29" t="s">
        <v>20416</v>
      </c>
      <c r="AG1442" s="29">
        <v>64</v>
      </c>
      <c r="AH1442" s="29" t="s">
        <v>20416</v>
      </c>
      <c r="AI1442" s="29" t="s">
        <v>20417</v>
      </c>
      <c r="AJ1442" s="29">
        <v>-3</v>
      </c>
      <c r="AK1442" s="29" t="s">
        <v>20418</v>
      </c>
      <c r="AL1442" s="29" t="s">
        <v>20419</v>
      </c>
      <c r="AM1442" s="29">
        <v>162</v>
      </c>
      <c r="AN1442" s="1">
        <f t="shared" si="78"/>
        <v>1</v>
      </c>
      <c r="AO1442" s="1">
        <f t="shared" si="79"/>
        <v>1</v>
      </c>
      <c r="AP1442" s="30">
        <f t="shared" si="80"/>
        <v>46297</v>
      </c>
      <c r="AQ1442" s="1" t="str">
        <f>IF(COUNTIF('同场线路Rotas do mesmo SC'!A:A,C1442)&gt;0,"Sim","Não")</f>
        <v>Não</v>
      </c>
      <c r="AR1442" s="1" t="str">
        <f>IF(COUNTIF(揽收业务网点!A:A,P1442)&gt;0,"Sim","Não")</f>
        <v>Sim</v>
      </c>
    </row>
    <row r="1443" spans="1:44">
      <c r="A1443" s="29" t="s">
        <v>20420</v>
      </c>
      <c r="B1443" s="29" t="s">
        <v>379</v>
      </c>
      <c r="C1443" s="29" t="s">
        <v>8426</v>
      </c>
      <c r="D1443" s="29" t="s">
        <v>381</v>
      </c>
      <c r="E1443" s="29" t="s">
        <v>640</v>
      </c>
      <c r="F1443" s="29" t="s">
        <v>7057</v>
      </c>
      <c r="G1443" s="29">
        <v>33</v>
      </c>
      <c r="H1443" s="29" t="s">
        <v>8427</v>
      </c>
      <c r="I1443" s="29" t="s">
        <v>409</v>
      </c>
      <c r="J1443" s="29" t="s">
        <v>4160</v>
      </c>
      <c r="K1443" s="29" t="s">
        <v>387</v>
      </c>
      <c r="L1443" s="29" t="s">
        <v>4161</v>
      </c>
      <c r="M1443" s="29" t="s">
        <v>8428</v>
      </c>
      <c r="N1443" s="29" t="s">
        <v>8429</v>
      </c>
      <c r="O1443" s="29" t="s">
        <v>4164</v>
      </c>
      <c r="P1443" s="29" t="s">
        <v>158</v>
      </c>
      <c r="Q1443" s="29" t="s">
        <v>145</v>
      </c>
      <c r="R1443" s="29" t="s">
        <v>20421</v>
      </c>
      <c r="S1443" s="29" t="s">
        <v>20421</v>
      </c>
      <c r="T1443" s="29" t="s">
        <v>20422</v>
      </c>
      <c r="U1443" s="29" t="s">
        <v>20423</v>
      </c>
      <c r="V1443" s="29">
        <v>1</v>
      </c>
      <c r="W1443" s="29" t="s">
        <v>396</v>
      </c>
      <c r="X1443" s="29" t="s">
        <v>20424</v>
      </c>
      <c r="Y1443" s="29" t="s">
        <v>15226</v>
      </c>
      <c r="Z1443" s="29" t="s">
        <v>20425</v>
      </c>
      <c r="AA1443" s="29" t="s">
        <v>20425</v>
      </c>
      <c r="AB1443" s="29" t="s">
        <v>1165</v>
      </c>
      <c r="AC1443" s="29" t="s">
        <v>1166</v>
      </c>
      <c r="AD1443" s="29" t="s">
        <v>145</v>
      </c>
      <c r="AE1443" s="29" t="s">
        <v>20426</v>
      </c>
      <c r="AF1443" s="29" t="s">
        <v>20427</v>
      </c>
      <c r="AG1443" s="29">
        <v>-40</v>
      </c>
      <c r="AH1443" s="29" t="s">
        <v>20427</v>
      </c>
      <c r="AI1443" s="29" t="s">
        <v>20428</v>
      </c>
      <c r="AJ1443" s="29">
        <v>29</v>
      </c>
      <c r="AK1443" s="29" t="s">
        <v>20429</v>
      </c>
      <c r="AL1443" s="29" t="s">
        <v>20430</v>
      </c>
      <c r="AM1443" s="29">
        <v>591</v>
      </c>
      <c r="AN1443" s="1">
        <f t="shared" si="78"/>
        <v>1</v>
      </c>
      <c r="AO1443" s="1">
        <f t="shared" si="79"/>
        <v>1</v>
      </c>
      <c r="AP1443" s="30">
        <f t="shared" si="80"/>
        <v>46297</v>
      </c>
      <c r="AQ1443" s="1" t="str">
        <f>IF(COUNTIF('同场线路Rotas do mesmo SC'!A:A,C1443)&gt;0,"Sim","Não")</f>
        <v>Não</v>
      </c>
      <c r="AR1443" s="1" t="str">
        <f>IF(COUNTIF(揽收业务网点!A:A,P1443)&gt;0,"Sim","Não")</f>
        <v>Sim</v>
      </c>
    </row>
    <row r="1444" spans="1:44">
      <c r="A1444" s="29" t="s">
        <v>20431</v>
      </c>
      <c r="B1444" s="29" t="s">
        <v>379</v>
      </c>
      <c r="C1444" s="29" t="s">
        <v>8441</v>
      </c>
      <c r="D1444" s="29" t="s">
        <v>381</v>
      </c>
      <c r="E1444" s="29" t="s">
        <v>640</v>
      </c>
      <c r="F1444" s="29" t="s">
        <v>1287</v>
      </c>
      <c r="G1444" s="29">
        <v>33</v>
      </c>
      <c r="H1444" s="29" t="s">
        <v>8442</v>
      </c>
      <c r="I1444" s="29" t="s">
        <v>702</v>
      </c>
      <c r="J1444" s="29" t="s">
        <v>4160</v>
      </c>
      <c r="K1444" s="29" t="s">
        <v>387</v>
      </c>
      <c r="L1444" s="29" t="s">
        <v>4161</v>
      </c>
      <c r="M1444" s="29" t="s">
        <v>8443</v>
      </c>
      <c r="N1444" s="29" t="s">
        <v>8444</v>
      </c>
      <c r="O1444" s="29" t="s">
        <v>4164</v>
      </c>
      <c r="P1444" s="29" t="s">
        <v>158</v>
      </c>
      <c r="Q1444" s="29" t="s">
        <v>145</v>
      </c>
      <c r="R1444" s="29" t="s">
        <v>20432</v>
      </c>
      <c r="S1444" s="29" t="s">
        <v>20432</v>
      </c>
      <c r="T1444" s="29" t="s">
        <v>20433</v>
      </c>
      <c r="U1444" s="29" t="s">
        <v>20434</v>
      </c>
      <c r="V1444" s="29">
        <v>82</v>
      </c>
      <c r="W1444" s="29" t="s">
        <v>396</v>
      </c>
      <c r="X1444" s="29" t="s">
        <v>20435</v>
      </c>
      <c r="Y1444" s="29" t="s">
        <v>15270</v>
      </c>
      <c r="Z1444" s="29" t="s">
        <v>20436</v>
      </c>
      <c r="AA1444" s="29" t="s">
        <v>20436</v>
      </c>
      <c r="AB1444" s="29" t="s">
        <v>1165</v>
      </c>
      <c r="AC1444" s="29" t="s">
        <v>1166</v>
      </c>
      <c r="AD1444" s="29" t="s">
        <v>145</v>
      </c>
      <c r="AE1444" s="29" t="s">
        <v>15719</v>
      </c>
      <c r="AF1444" s="29" t="s">
        <v>20437</v>
      </c>
      <c r="AG1444" s="29">
        <v>-47</v>
      </c>
      <c r="AH1444" s="29" t="s">
        <v>20437</v>
      </c>
      <c r="AI1444" s="29" t="s">
        <v>20438</v>
      </c>
      <c r="AJ1444" s="29">
        <v>71</v>
      </c>
      <c r="AK1444" s="29" t="s">
        <v>20439</v>
      </c>
      <c r="AL1444" s="29" t="s">
        <v>20440</v>
      </c>
      <c r="AM1444" s="29">
        <v>3821</v>
      </c>
      <c r="AN1444" s="1">
        <f t="shared" si="78"/>
        <v>1</v>
      </c>
      <c r="AO1444" s="1">
        <f t="shared" si="79"/>
        <v>1</v>
      </c>
      <c r="AP1444" s="30">
        <f t="shared" si="80"/>
        <v>46297</v>
      </c>
      <c r="AQ1444" s="1" t="str">
        <f>IF(COUNTIF('同场线路Rotas do mesmo SC'!A:A,C1444)&gt;0,"Sim","Não")</f>
        <v>Não</v>
      </c>
      <c r="AR1444" s="1" t="str">
        <f>IF(COUNTIF(揽收业务网点!A:A,P1444)&gt;0,"Sim","Não")</f>
        <v>Sim</v>
      </c>
    </row>
    <row r="1445" spans="1:44">
      <c r="A1445" s="29" t="s">
        <v>20441</v>
      </c>
      <c r="B1445" s="29" t="s">
        <v>379</v>
      </c>
      <c r="C1445" s="29" t="s">
        <v>8454</v>
      </c>
      <c r="D1445" s="29" t="s">
        <v>381</v>
      </c>
      <c r="E1445" s="29" t="s">
        <v>382</v>
      </c>
      <c r="F1445" s="29" t="s">
        <v>383</v>
      </c>
      <c r="G1445" s="29">
        <v>85.6</v>
      </c>
      <c r="H1445" s="29" t="s">
        <v>20442</v>
      </c>
      <c r="I1445" s="29" t="s">
        <v>512</v>
      </c>
      <c r="J1445" s="29" t="s">
        <v>20443</v>
      </c>
      <c r="K1445" s="29" t="s">
        <v>387</v>
      </c>
      <c r="L1445" s="29" t="s">
        <v>16564</v>
      </c>
      <c r="M1445" s="29" t="s">
        <v>20444</v>
      </c>
      <c r="N1445" s="29" t="s">
        <v>20445</v>
      </c>
      <c r="O1445" s="29" t="s">
        <v>1262</v>
      </c>
      <c r="P1445" s="29" t="s">
        <v>1263</v>
      </c>
      <c r="Q1445" s="29" t="s">
        <v>118</v>
      </c>
      <c r="R1445" s="29" t="s">
        <v>9521</v>
      </c>
      <c r="S1445" s="29" t="s">
        <v>20446</v>
      </c>
      <c r="T1445" s="29" t="s">
        <v>20447</v>
      </c>
      <c r="U1445" s="29" t="s">
        <v>20448</v>
      </c>
      <c r="V1445" s="29">
        <v>26</v>
      </c>
      <c r="W1445" s="29" t="s">
        <v>396</v>
      </c>
      <c r="X1445" s="29" t="s">
        <v>20449</v>
      </c>
      <c r="Y1445" s="29" t="s">
        <v>723</v>
      </c>
      <c r="Z1445" s="29" t="s">
        <v>20450</v>
      </c>
      <c r="AA1445" s="29" t="s">
        <v>20450</v>
      </c>
      <c r="AB1445" s="29" t="s">
        <v>8463</v>
      </c>
      <c r="AC1445" s="29" t="s">
        <v>8464</v>
      </c>
      <c r="AD1445" s="29" t="s">
        <v>118</v>
      </c>
      <c r="AE1445" s="29" t="s">
        <v>7273</v>
      </c>
      <c r="AF1445" s="29" t="s">
        <v>20451</v>
      </c>
      <c r="AG1445" s="29">
        <v>-28</v>
      </c>
      <c r="AH1445" s="29" t="s">
        <v>20451</v>
      </c>
      <c r="AI1445" s="29" t="s">
        <v>20452</v>
      </c>
      <c r="AJ1445" s="29">
        <v>28</v>
      </c>
      <c r="AK1445" s="29" t="s">
        <v>20453</v>
      </c>
      <c r="AL1445" s="29" t="s">
        <v>20454</v>
      </c>
      <c r="AM1445" s="29">
        <v>86</v>
      </c>
      <c r="AN1445" s="1">
        <f t="shared" si="78"/>
        <v>1</v>
      </c>
      <c r="AO1445" s="1">
        <f t="shared" si="79"/>
        <v>1</v>
      </c>
      <c r="AP1445" s="30">
        <f t="shared" si="80"/>
        <v>46297</v>
      </c>
      <c r="AQ1445" s="1" t="str">
        <f>IF(COUNTIF('同场线路Rotas do mesmo SC'!A:A,C1445)&gt;0,"Sim","Não")</f>
        <v>Não</v>
      </c>
      <c r="AR1445" s="1" t="str">
        <f>IF(COUNTIF(揽收业务网点!A:A,P1445)&gt;0,"Sim","Não")</f>
        <v>Não</v>
      </c>
    </row>
    <row r="1446" spans="1:44">
      <c r="A1446" s="29" t="s">
        <v>20455</v>
      </c>
      <c r="B1446" s="29" t="s">
        <v>379</v>
      </c>
      <c r="C1446" s="29" t="s">
        <v>8469</v>
      </c>
      <c r="D1446" s="29" t="s">
        <v>381</v>
      </c>
      <c r="E1446" s="29" t="s">
        <v>382</v>
      </c>
      <c r="F1446" s="29" t="s">
        <v>383</v>
      </c>
      <c r="G1446" s="29">
        <v>232</v>
      </c>
      <c r="H1446" s="29" t="s">
        <v>8470</v>
      </c>
      <c r="I1446" s="29" t="s">
        <v>409</v>
      </c>
      <c r="J1446" s="29" t="s">
        <v>2401</v>
      </c>
      <c r="K1446" s="29" t="s">
        <v>387</v>
      </c>
      <c r="L1446" s="29" t="s">
        <v>2402</v>
      </c>
      <c r="M1446" s="29" t="s">
        <v>20456</v>
      </c>
      <c r="N1446" s="29" t="s">
        <v>20457</v>
      </c>
      <c r="O1446" s="29" t="s">
        <v>601</v>
      </c>
      <c r="P1446" s="29" t="s">
        <v>602</v>
      </c>
      <c r="Q1446" s="29" t="s">
        <v>94</v>
      </c>
      <c r="R1446" s="29" t="s">
        <v>20458</v>
      </c>
      <c r="S1446" s="29" t="s">
        <v>20459</v>
      </c>
      <c r="T1446" s="29" t="s">
        <v>20460</v>
      </c>
      <c r="U1446" s="29" t="s">
        <v>20461</v>
      </c>
      <c r="V1446" s="29">
        <v>306</v>
      </c>
      <c r="W1446" s="29" t="s">
        <v>396</v>
      </c>
      <c r="X1446" s="29" t="s">
        <v>20462</v>
      </c>
      <c r="Y1446" s="29" t="s">
        <v>2920</v>
      </c>
      <c r="Z1446" s="29" t="s">
        <v>20463</v>
      </c>
      <c r="AA1446" s="29" t="s">
        <v>20463</v>
      </c>
      <c r="AB1446" s="29" t="s">
        <v>8479</v>
      </c>
      <c r="AC1446" s="29" t="s">
        <v>8480</v>
      </c>
      <c r="AD1446" s="29" t="s">
        <v>94</v>
      </c>
      <c r="AE1446" s="29" t="s">
        <v>723</v>
      </c>
      <c r="AF1446" s="29" t="s">
        <v>723</v>
      </c>
      <c r="AG1446" s="29">
        <v>0</v>
      </c>
      <c r="AH1446" s="29" t="s">
        <v>723</v>
      </c>
      <c r="AI1446" s="29" t="s">
        <v>20464</v>
      </c>
      <c r="AJ1446" s="29">
        <v>394</v>
      </c>
      <c r="AK1446" s="29" t="s">
        <v>20465</v>
      </c>
      <c r="AL1446" s="29" t="s">
        <v>20466</v>
      </c>
      <c r="AM1446" s="29">
        <v>219</v>
      </c>
      <c r="AN1446" s="1">
        <f t="shared" si="78"/>
        <v>1</v>
      </c>
      <c r="AO1446" s="1">
        <f t="shared" si="79"/>
        <v>1</v>
      </c>
      <c r="AP1446" s="30">
        <f t="shared" si="80"/>
        <v>46297</v>
      </c>
      <c r="AQ1446" s="1" t="str">
        <f>IF(COUNTIF('同场线路Rotas do mesmo SC'!A:A,C1446)&gt;0,"Sim","Não")</f>
        <v>Não</v>
      </c>
      <c r="AR1446" s="1" t="str">
        <f>IF(COUNTIF(揽收业务网点!A:A,P1446)&gt;0,"Sim","Não")</f>
        <v>Não</v>
      </c>
    </row>
    <row r="1447" spans="1:44">
      <c r="A1447" s="29" t="s">
        <v>20467</v>
      </c>
      <c r="B1447" s="29" t="s">
        <v>379</v>
      </c>
      <c r="C1447" s="29" t="s">
        <v>8486</v>
      </c>
      <c r="D1447" s="29" t="s">
        <v>381</v>
      </c>
      <c r="E1447" s="29" t="s">
        <v>382</v>
      </c>
      <c r="F1447" s="29" t="s">
        <v>383</v>
      </c>
      <c r="G1447" s="29">
        <v>180</v>
      </c>
      <c r="H1447" s="29" t="s">
        <v>8487</v>
      </c>
      <c r="I1447" s="29" t="s">
        <v>512</v>
      </c>
      <c r="J1447" s="29" t="s">
        <v>4463</v>
      </c>
      <c r="K1447" s="29" t="s">
        <v>387</v>
      </c>
      <c r="L1447" s="29" t="s">
        <v>4464</v>
      </c>
      <c r="M1447" s="29" t="s">
        <v>8488</v>
      </c>
      <c r="N1447" s="29" t="s">
        <v>8489</v>
      </c>
      <c r="O1447" s="29" t="s">
        <v>899</v>
      </c>
      <c r="P1447" s="29" t="s">
        <v>900</v>
      </c>
      <c r="Q1447" s="29" t="s">
        <v>70</v>
      </c>
      <c r="R1447" s="29" t="s">
        <v>20468</v>
      </c>
      <c r="S1447" s="29" t="s">
        <v>13145</v>
      </c>
      <c r="T1447" s="29" t="s">
        <v>20469</v>
      </c>
      <c r="U1447" s="29" t="s">
        <v>20470</v>
      </c>
      <c r="V1447" s="29">
        <v>46</v>
      </c>
      <c r="W1447" s="29" t="s">
        <v>396</v>
      </c>
      <c r="X1447" s="29" t="s">
        <v>20471</v>
      </c>
      <c r="Y1447" s="29" t="s">
        <v>8035</v>
      </c>
      <c r="Z1447" s="29" t="s">
        <v>20472</v>
      </c>
      <c r="AA1447" s="29" t="s">
        <v>20472</v>
      </c>
      <c r="AB1447" s="29" t="s">
        <v>8495</v>
      </c>
      <c r="AC1447" s="29" t="s">
        <v>8496</v>
      </c>
      <c r="AD1447" s="29" t="s">
        <v>70</v>
      </c>
      <c r="AE1447" s="29" t="s">
        <v>15876</v>
      </c>
      <c r="AF1447" s="29" t="s">
        <v>20473</v>
      </c>
      <c r="AG1447" s="29">
        <v>-50</v>
      </c>
      <c r="AH1447" s="29" t="s">
        <v>20473</v>
      </c>
      <c r="AI1447" s="29" t="s">
        <v>20474</v>
      </c>
      <c r="AJ1447" s="29">
        <v>96</v>
      </c>
      <c r="AK1447" s="29" t="s">
        <v>20475</v>
      </c>
      <c r="AL1447" s="29" t="s">
        <v>20476</v>
      </c>
      <c r="AM1447" s="29">
        <v>134</v>
      </c>
      <c r="AN1447" s="1">
        <f t="shared" si="78"/>
        <v>1</v>
      </c>
      <c r="AO1447" s="1">
        <f t="shared" si="79"/>
        <v>1</v>
      </c>
      <c r="AP1447" s="30">
        <f t="shared" si="80"/>
        <v>46297</v>
      </c>
      <c r="AQ1447" s="1" t="str">
        <f>IF(COUNTIF('同场线路Rotas do mesmo SC'!A:A,C1447)&gt;0,"Sim","Não")</f>
        <v>Não</v>
      </c>
      <c r="AR1447" s="1" t="str">
        <f>IF(COUNTIF(揽收业务网点!A:A,P1447)&gt;0,"Sim","Não")</f>
        <v>Não</v>
      </c>
    </row>
    <row r="1448" spans="1:44">
      <c r="A1448" s="29" t="s">
        <v>20477</v>
      </c>
      <c r="B1448" s="29" t="s">
        <v>379</v>
      </c>
      <c r="C1448" s="29" t="s">
        <v>8502</v>
      </c>
      <c r="D1448" s="29" t="s">
        <v>381</v>
      </c>
      <c r="E1448" s="29" t="s">
        <v>382</v>
      </c>
      <c r="F1448" s="29" t="s">
        <v>383</v>
      </c>
      <c r="G1448" s="29">
        <v>170</v>
      </c>
      <c r="H1448" s="29" t="s">
        <v>8503</v>
      </c>
      <c r="I1448" s="29" t="s">
        <v>385</v>
      </c>
      <c r="J1448" s="29" t="s">
        <v>1121</v>
      </c>
      <c r="K1448" s="29" t="s">
        <v>387</v>
      </c>
      <c r="L1448" s="29" t="s">
        <v>1122</v>
      </c>
      <c r="M1448" s="29" t="s">
        <v>8504</v>
      </c>
      <c r="N1448" s="29" t="s">
        <v>8505</v>
      </c>
      <c r="O1448" s="29" t="s">
        <v>1111</v>
      </c>
      <c r="P1448" s="29" t="s">
        <v>1112</v>
      </c>
      <c r="Q1448" s="29" t="s">
        <v>168</v>
      </c>
      <c r="R1448" s="29" t="s">
        <v>6876</v>
      </c>
      <c r="S1448" s="29" t="s">
        <v>19345</v>
      </c>
      <c r="T1448" s="29" t="s">
        <v>20478</v>
      </c>
      <c r="U1448" s="29" t="s">
        <v>20479</v>
      </c>
      <c r="V1448" s="29">
        <v>173</v>
      </c>
      <c r="W1448" s="29" t="s">
        <v>396</v>
      </c>
      <c r="X1448" s="29" t="s">
        <v>20480</v>
      </c>
      <c r="Y1448" s="29" t="s">
        <v>2812</v>
      </c>
      <c r="Z1448" s="29" t="s">
        <v>20481</v>
      </c>
      <c r="AA1448" s="29" t="s">
        <v>20481</v>
      </c>
      <c r="AB1448" s="29" t="s">
        <v>8512</v>
      </c>
      <c r="AC1448" s="29" t="s">
        <v>8513</v>
      </c>
      <c r="AD1448" s="29" t="s">
        <v>168</v>
      </c>
      <c r="AE1448" s="29" t="s">
        <v>20482</v>
      </c>
      <c r="AF1448" s="29" t="s">
        <v>20483</v>
      </c>
      <c r="AG1448" s="29">
        <v>-36</v>
      </c>
      <c r="AH1448" s="29" t="s">
        <v>20483</v>
      </c>
      <c r="AI1448" s="29" t="s">
        <v>20484</v>
      </c>
      <c r="AJ1448" s="29">
        <v>11</v>
      </c>
      <c r="AK1448" s="29" t="s">
        <v>20485</v>
      </c>
      <c r="AL1448" s="29" t="s">
        <v>20486</v>
      </c>
      <c r="AM1448" s="29">
        <v>327</v>
      </c>
      <c r="AN1448" s="1">
        <f t="shared" si="78"/>
        <v>1</v>
      </c>
      <c r="AO1448" s="1">
        <f t="shared" si="79"/>
        <v>1</v>
      </c>
      <c r="AP1448" s="30">
        <f t="shared" si="80"/>
        <v>46297</v>
      </c>
      <c r="AQ1448" s="1" t="str">
        <f>IF(COUNTIF('同场线路Rotas do mesmo SC'!A:A,C1448)&gt;0,"Sim","Não")</f>
        <v>Não</v>
      </c>
      <c r="AR1448" s="1" t="str">
        <f>IF(COUNTIF(揽收业务网点!A:A,P1448)&gt;0,"Sim","Não")</f>
        <v>Não</v>
      </c>
    </row>
    <row r="1449" spans="1:44">
      <c r="A1449" s="29" t="s">
        <v>20487</v>
      </c>
      <c r="B1449" s="29" t="s">
        <v>379</v>
      </c>
      <c r="C1449" s="29" t="s">
        <v>8520</v>
      </c>
      <c r="D1449" s="29" t="s">
        <v>381</v>
      </c>
      <c r="E1449" s="29" t="s">
        <v>382</v>
      </c>
      <c r="F1449" s="29" t="s">
        <v>383</v>
      </c>
      <c r="G1449" s="29">
        <v>48</v>
      </c>
      <c r="H1449" s="29" t="s">
        <v>13319</v>
      </c>
      <c r="I1449" s="29" t="s">
        <v>385</v>
      </c>
      <c r="J1449" s="29" t="s">
        <v>7343</v>
      </c>
      <c r="K1449" s="29" t="s">
        <v>387</v>
      </c>
      <c r="L1449" s="29" t="s">
        <v>7344</v>
      </c>
      <c r="M1449" s="29" t="s">
        <v>13320</v>
      </c>
      <c r="N1449" s="29" t="s">
        <v>13321</v>
      </c>
      <c r="O1449" s="29" t="s">
        <v>1111</v>
      </c>
      <c r="P1449" s="29" t="s">
        <v>1112</v>
      </c>
      <c r="Q1449" s="29" t="s">
        <v>168</v>
      </c>
      <c r="R1449" s="29" t="s">
        <v>2833</v>
      </c>
      <c r="S1449" s="29" t="s">
        <v>2834</v>
      </c>
      <c r="T1449" s="29" t="s">
        <v>20488</v>
      </c>
      <c r="U1449" s="29" t="s">
        <v>20489</v>
      </c>
      <c r="V1449" s="29">
        <v>286</v>
      </c>
      <c r="W1449" s="29" t="s">
        <v>396</v>
      </c>
      <c r="X1449" s="29" t="s">
        <v>20490</v>
      </c>
      <c r="Y1449" s="29" t="s">
        <v>15684</v>
      </c>
      <c r="Z1449" s="29" t="s">
        <v>20491</v>
      </c>
      <c r="AA1449" s="29" t="s">
        <v>20491</v>
      </c>
      <c r="AB1449" s="29" t="s">
        <v>8530</v>
      </c>
      <c r="AC1449" s="29" t="s">
        <v>8531</v>
      </c>
      <c r="AD1449" s="29" t="s">
        <v>168</v>
      </c>
      <c r="AE1449" s="29" t="s">
        <v>15686</v>
      </c>
      <c r="AF1449" s="29" t="s">
        <v>20492</v>
      </c>
      <c r="AG1449" s="29">
        <v>-45</v>
      </c>
      <c r="AH1449" s="29" t="s">
        <v>20492</v>
      </c>
      <c r="AI1449" s="29" t="s">
        <v>20493</v>
      </c>
      <c r="AJ1449" s="29">
        <v>46</v>
      </c>
      <c r="AK1449" s="29" t="s">
        <v>20494</v>
      </c>
      <c r="AL1449" s="29" t="s">
        <v>20495</v>
      </c>
      <c r="AM1449" s="29">
        <v>97</v>
      </c>
      <c r="AN1449" s="1">
        <f t="shared" si="78"/>
        <v>1</v>
      </c>
      <c r="AO1449" s="1">
        <f t="shared" si="79"/>
        <v>1</v>
      </c>
      <c r="AP1449" s="30">
        <f t="shared" si="80"/>
        <v>46297</v>
      </c>
      <c r="AQ1449" s="1" t="str">
        <f>IF(COUNTIF('同场线路Rotas do mesmo SC'!A:A,C1449)&gt;0,"Sim","Não")</f>
        <v>Não</v>
      </c>
      <c r="AR1449" s="1" t="str">
        <f>IF(COUNTIF(揽收业务网点!A:A,P1449)&gt;0,"Sim","Não")</f>
        <v>Não</v>
      </c>
    </row>
    <row r="1450" spans="1:44">
      <c r="A1450" s="29" t="s">
        <v>20496</v>
      </c>
      <c r="B1450" s="29" t="s">
        <v>379</v>
      </c>
      <c r="C1450" s="29" t="s">
        <v>8537</v>
      </c>
      <c r="D1450" s="29" t="s">
        <v>381</v>
      </c>
      <c r="E1450" s="29" t="s">
        <v>640</v>
      </c>
      <c r="F1450" s="29" t="s">
        <v>732</v>
      </c>
      <c r="G1450" s="29">
        <v>63</v>
      </c>
      <c r="H1450" s="29" t="s">
        <v>8538</v>
      </c>
      <c r="I1450" s="29" t="s">
        <v>409</v>
      </c>
      <c r="J1450" s="29" t="s">
        <v>7724</v>
      </c>
      <c r="K1450" s="29" t="s">
        <v>387</v>
      </c>
      <c r="L1450" s="29" t="s">
        <v>7725</v>
      </c>
      <c r="M1450" s="29" t="s">
        <v>8539</v>
      </c>
      <c r="N1450" s="29" t="s">
        <v>8540</v>
      </c>
      <c r="O1450" s="29" t="s">
        <v>8541</v>
      </c>
      <c r="P1450" s="29" t="s">
        <v>157</v>
      </c>
      <c r="Q1450" s="29" t="s">
        <v>145</v>
      </c>
      <c r="R1450" s="29" t="s">
        <v>20497</v>
      </c>
      <c r="S1450" s="29" t="s">
        <v>20497</v>
      </c>
      <c r="T1450" s="29" t="s">
        <v>20498</v>
      </c>
      <c r="U1450" s="29" t="s">
        <v>20499</v>
      </c>
      <c r="V1450" s="29">
        <v>334</v>
      </c>
      <c r="W1450" s="29" t="s">
        <v>396</v>
      </c>
      <c r="X1450" s="29" t="s">
        <v>20500</v>
      </c>
      <c r="Y1450" s="29" t="s">
        <v>16614</v>
      </c>
      <c r="Z1450" s="29" t="s">
        <v>20501</v>
      </c>
      <c r="AA1450" s="29" t="s">
        <v>20501</v>
      </c>
      <c r="AB1450" s="29" t="s">
        <v>1165</v>
      </c>
      <c r="AC1450" s="29" t="s">
        <v>1166</v>
      </c>
      <c r="AD1450" s="29" t="s">
        <v>145</v>
      </c>
      <c r="AE1450" s="29" t="s">
        <v>15270</v>
      </c>
      <c r="AF1450" s="29" t="s">
        <v>20502</v>
      </c>
      <c r="AG1450" s="29">
        <v>-139</v>
      </c>
      <c r="AH1450" s="29" t="s">
        <v>20502</v>
      </c>
      <c r="AI1450" s="29" t="s">
        <v>20503</v>
      </c>
      <c r="AJ1450" s="29">
        <v>32</v>
      </c>
      <c r="AK1450" s="29" t="s">
        <v>20504</v>
      </c>
      <c r="AL1450" s="29" t="s">
        <v>20505</v>
      </c>
      <c r="AM1450" s="29">
        <v>3130</v>
      </c>
      <c r="AN1450" s="1">
        <f t="shared" si="78"/>
        <v>1</v>
      </c>
      <c r="AO1450" s="1">
        <f t="shared" si="79"/>
        <v>1</v>
      </c>
      <c r="AP1450" s="30">
        <f t="shared" si="80"/>
        <v>46297</v>
      </c>
      <c r="AQ1450" s="1" t="str">
        <f>IF(COUNTIF('同场线路Rotas do mesmo SC'!A:A,C1450)&gt;0,"Sim","Não")</f>
        <v>Não</v>
      </c>
      <c r="AR1450" s="1" t="str">
        <f>IF(COUNTIF(揽收业务网点!A:A,P1450)&gt;0,"Sim","Não")</f>
        <v>Sim</v>
      </c>
    </row>
    <row r="1451" spans="1:44">
      <c r="A1451" s="29" t="s">
        <v>20506</v>
      </c>
      <c r="B1451" s="29" t="s">
        <v>379</v>
      </c>
      <c r="C1451" s="29" t="s">
        <v>8552</v>
      </c>
      <c r="D1451" s="29" t="s">
        <v>381</v>
      </c>
      <c r="E1451" s="29" t="s">
        <v>640</v>
      </c>
      <c r="F1451" s="29" t="s">
        <v>732</v>
      </c>
      <c r="G1451" s="29">
        <v>130</v>
      </c>
      <c r="H1451" s="29" t="s">
        <v>8191</v>
      </c>
      <c r="I1451" s="29" t="s">
        <v>663</v>
      </c>
      <c r="J1451" s="29" t="s">
        <v>1753</v>
      </c>
      <c r="K1451" s="29" t="s">
        <v>387</v>
      </c>
      <c r="L1451" s="29" t="s">
        <v>1754</v>
      </c>
      <c r="M1451" s="29" t="s">
        <v>8192</v>
      </c>
      <c r="N1451" s="29" t="s">
        <v>8193</v>
      </c>
      <c r="O1451" s="29" t="s">
        <v>1703</v>
      </c>
      <c r="P1451" s="29" t="s">
        <v>45</v>
      </c>
      <c r="Q1451" s="29" t="s">
        <v>11</v>
      </c>
      <c r="R1451" s="29" t="s">
        <v>20507</v>
      </c>
      <c r="S1451" s="29" t="s">
        <v>20507</v>
      </c>
      <c r="T1451" s="29" t="s">
        <v>20508</v>
      </c>
      <c r="U1451" s="29" t="s">
        <v>20509</v>
      </c>
      <c r="V1451" s="29">
        <v>395</v>
      </c>
      <c r="W1451" s="29" t="s">
        <v>396</v>
      </c>
      <c r="X1451" s="29" t="s">
        <v>20510</v>
      </c>
      <c r="Y1451" s="29" t="s">
        <v>15519</v>
      </c>
      <c r="Z1451" s="29" t="s">
        <v>20511</v>
      </c>
      <c r="AA1451" s="29" t="s">
        <v>20511</v>
      </c>
      <c r="AB1451" s="29" t="s">
        <v>653</v>
      </c>
      <c r="AC1451" s="29" t="s">
        <v>654</v>
      </c>
      <c r="AD1451" s="29" t="s">
        <v>11</v>
      </c>
      <c r="AE1451" s="29" t="s">
        <v>15821</v>
      </c>
      <c r="AF1451" s="29" t="s">
        <v>20512</v>
      </c>
      <c r="AG1451" s="29">
        <v>-65</v>
      </c>
      <c r="AH1451" s="29" t="s">
        <v>20512</v>
      </c>
      <c r="AI1451" s="29" t="s">
        <v>20513</v>
      </c>
      <c r="AJ1451" s="29">
        <v>546</v>
      </c>
      <c r="AK1451" s="29" t="s">
        <v>20514</v>
      </c>
      <c r="AL1451" s="29" t="s">
        <v>20515</v>
      </c>
      <c r="AM1451" s="29">
        <v>3160</v>
      </c>
      <c r="AN1451" s="1">
        <f t="shared" si="78"/>
        <v>1</v>
      </c>
      <c r="AO1451" s="1">
        <f t="shared" si="79"/>
        <v>1</v>
      </c>
      <c r="AP1451" s="30">
        <f t="shared" si="80"/>
        <v>46298</v>
      </c>
      <c r="AQ1451" s="1" t="str">
        <f>IF(COUNTIF('同场线路Rotas do mesmo SC'!A:A,C1451)&gt;0,"Sim","Não")</f>
        <v>Não</v>
      </c>
      <c r="AR1451" s="1" t="str">
        <f>IF(COUNTIF(揽收业务网点!A:A,P1451)&gt;0,"Sim","Não")</f>
        <v>Sim</v>
      </c>
    </row>
    <row r="1452" spans="1:44">
      <c r="A1452" s="29" t="s">
        <v>20516</v>
      </c>
      <c r="B1452" s="29" t="s">
        <v>379</v>
      </c>
      <c r="C1452" s="29" t="s">
        <v>8563</v>
      </c>
      <c r="D1452" s="29" t="s">
        <v>381</v>
      </c>
      <c r="E1452" s="29" t="s">
        <v>382</v>
      </c>
      <c r="F1452" s="29" t="s">
        <v>811</v>
      </c>
      <c r="G1452" s="29">
        <v>30</v>
      </c>
      <c r="H1452" s="29" t="s">
        <v>5284</v>
      </c>
      <c r="I1452" s="29" t="s">
        <v>868</v>
      </c>
      <c r="J1452" s="29" t="s">
        <v>2476</v>
      </c>
      <c r="K1452" s="29" t="s">
        <v>411</v>
      </c>
      <c r="L1452" s="29" t="s">
        <v>2477</v>
      </c>
      <c r="M1452" s="29" t="s">
        <v>9163</v>
      </c>
      <c r="N1452" s="29" t="s">
        <v>9164</v>
      </c>
      <c r="O1452" s="29" t="s">
        <v>653</v>
      </c>
      <c r="P1452" s="29" t="s">
        <v>654</v>
      </c>
      <c r="Q1452" s="29" t="s">
        <v>11</v>
      </c>
      <c r="R1452" s="29" t="s">
        <v>20517</v>
      </c>
      <c r="S1452" s="29" t="s">
        <v>19576</v>
      </c>
      <c r="T1452" s="29" t="s">
        <v>20518</v>
      </c>
      <c r="U1452" s="29" t="s">
        <v>20519</v>
      </c>
      <c r="V1452" s="29">
        <v>642</v>
      </c>
      <c r="W1452" s="29" t="s">
        <v>396</v>
      </c>
      <c r="X1452" s="29" t="s">
        <v>20520</v>
      </c>
      <c r="Y1452" s="29" t="s">
        <v>723</v>
      </c>
      <c r="Z1452" s="29"/>
      <c r="AA1452" s="29"/>
      <c r="AB1452" s="29" t="s">
        <v>4970</v>
      </c>
      <c r="AC1452" s="29" t="s">
        <v>61</v>
      </c>
      <c r="AD1452" s="29" t="s">
        <v>11</v>
      </c>
      <c r="AE1452" s="29" t="s">
        <v>7273</v>
      </c>
      <c r="AF1452" s="29" t="s">
        <v>19721</v>
      </c>
      <c r="AG1452" s="29">
        <v>-34</v>
      </c>
      <c r="AH1452" s="29" t="s">
        <v>19721</v>
      </c>
      <c r="AI1452" s="29" t="s">
        <v>19034</v>
      </c>
      <c r="AJ1452" s="29">
        <v>53</v>
      </c>
      <c r="AK1452" s="29" t="s">
        <v>20521</v>
      </c>
      <c r="AL1452" s="29" t="s">
        <v>20522</v>
      </c>
      <c r="AM1452" s="29">
        <v>229</v>
      </c>
      <c r="AN1452" s="1">
        <f t="shared" si="78"/>
        <v>1</v>
      </c>
      <c r="AO1452" s="1">
        <f t="shared" si="79"/>
        <v>1</v>
      </c>
      <c r="AP1452" s="30">
        <f t="shared" si="80"/>
        <v>46297</v>
      </c>
      <c r="AQ1452" s="1" t="str">
        <f>IF(COUNTIF('同场线路Rotas do mesmo SC'!A:A,C1452)&gt;0,"Sim","Não")</f>
        <v>Não</v>
      </c>
      <c r="AR1452" s="1" t="str">
        <f>IF(COUNTIF(揽收业务网点!A:A,P1452)&gt;0,"Sim","Não")</f>
        <v>Não</v>
      </c>
    </row>
    <row r="1453" spans="1:44">
      <c r="A1453" s="29" t="s">
        <v>20523</v>
      </c>
      <c r="B1453" s="29" t="s">
        <v>379</v>
      </c>
      <c r="C1453" s="29" t="s">
        <v>8577</v>
      </c>
      <c r="D1453" s="29" t="s">
        <v>381</v>
      </c>
      <c r="E1453" s="29" t="s">
        <v>382</v>
      </c>
      <c r="F1453" s="29" t="s">
        <v>732</v>
      </c>
      <c r="G1453" s="29">
        <v>14</v>
      </c>
      <c r="H1453" s="29" t="s">
        <v>8578</v>
      </c>
      <c r="I1453" s="29" t="s">
        <v>868</v>
      </c>
      <c r="J1453" s="29" t="s">
        <v>6468</v>
      </c>
      <c r="K1453" s="29" t="s">
        <v>387</v>
      </c>
      <c r="L1453" s="29" t="s">
        <v>6469</v>
      </c>
      <c r="M1453" s="29" t="s">
        <v>8579</v>
      </c>
      <c r="N1453" s="29" t="s">
        <v>8580</v>
      </c>
      <c r="O1453" s="29" t="s">
        <v>6472</v>
      </c>
      <c r="P1453" s="29" t="s">
        <v>6473</v>
      </c>
      <c r="Q1453" s="29" t="s">
        <v>145</v>
      </c>
      <c r="R1453" s="29" t="s">
        <v>16113</v>
      </c>
      <c r="S1453" s="29" t="s">
        <v>20524</v>
      </c>
      <c r="T1453" s="29" t="s">
        <v>20525</v>
      </c>
      <c r="U1453" s="29" t="s">
        <v>20526</v>
      </c>
      <c r="V1453" s="29">
        <v>37</v>
      </c>
      <c r="W1453" s="29" t="s">
        <v>396</v>
      </c>
      <c r="X1453" s="29" t="s">
        <v>20273</v>
      </c>
      <c r="Y1453" s="29" t="s">
        <v>4383</v>
      </c>
      <c r="Z1453" s="29" t="s">
        <v>20527</v>
      </c>
      <c r="AA1453" s="29" t="s">
        <v>20527</v>
      </c>
      <c r="AB1453" s="29" t="s">
        <v>8586</v>
      </c>
      <c r="AC1453" s="29" t="s">
        <v>8587</v>
      </c>
      <c r="AD1453" s="29" t="s">
        <v>145</v>
      </c>
      <c r="AE1453" s="29" t="s">
        <v>20528</v>
      </c>
      <c r="AF1453" s="29" t="s">
        <v>20529</v>
      </c>
      <c r="AG1453" s="29">
        <v>0</v>
      </c>
      <c r="AH1453" s="29" t="s">
        <v>20529</v>
      </c>
      <c r="AI1453" s="29" t="s">
        <v>20530</v>
      </c>
      <c r="AJ1453" s="29">
        <v>31</v>
      </c>
      <c r="AK1453" s="29" t="s">
        <v>20531</v>
      </c>
      <c r="AL1453" s="29" t="s">
        <v>20532</v>
      </c>
      <c r="AM1453" s="29">
        <v>105</v>
      </c>
      <c r="AN1453" s="1">
        <f t="shared" si="78"/>
        <v>1</v>
      </c>
      <c r="AO1453" s="1">
        <f t="shared" si="79"/>
        <v>1</v>
      </c>
      <c r="AP1453" s="30">
        <f t="shared" si="80"/>
        <v>46297</v>
      </c>
      <c r="AQ1453" s="1" t="str">
        <f>IF(COUNTIF('同场线路Rotas do mesmo SC'!A:A,C1453)&gt;0,"Sim","Não")</f>
        <v>Não</v>
      </c>
      <c r="AR1453" s="1" t="str">
        <f>IF(COUNTIF(揽收业务网点!A:A,P1453)&gt;0,"Sim","Não")</f>
        <v>Não</v>
      </c>
    </row>
    <row r="1454" spans="1:44">
      <c r="A1454" s="29" t="s">
        <v>20533</v>
      </c>
      <c r="B1454" s="29" t="s">
        <v>379</v>
      </c>
      <c r="C1454" s="29" t="s">
        <v>1378</v>
      </c>
      <c r="D1454" s="29" t="s">
        <v>381</v>
      </c>
      <c r="E1454" s="29" t="s">
        <v>640</v>
      </c>
      <c r="F1454" s="29" t="s">
        <v>1287</v>
      </c>
      <c r="G1454" s="29">
        <v>150</v>
      </c>
      <c r="H1454" s="29" t="s">
        <v>1379</v>
      </c>
      <c r="I1454" s="29" t="s">
        <v>663</v>
      </c>
      <c r="J1454" s="29" t="s">
        <v>794</v>
      </c>
      <c r="K1454" s="29" t="s">
        <v>387</v>
      </c>
      <c r="L1454" s="29" t="s">
        <v>813</v>
      </c>
      <c r="M1454" s="29" t="s">
        <v>1380</v>
      </c>
      <c r="N1454" s="29" t="s">
        <v>1381</v>
      </c>
      <c r="O1454" s="29" t="s">
        <v>798</v>
      </c>
      <c r="P1454" s="29" t="s">
        <v>93</v>
      </c>
      <c r="Q1454" s="29" t="s">
        <v>94</v>
      </c>
      <c r="R1454" s="29" t="s">
        <v>20534</v>
      </c>
      <c r="S1454" s="29" t="s">
        <v>20535</v>
      </c>
      <c r="T1454" s="29" t="s">
        <v>20536</v>
      </c>
      <c r="U1454" s="29" t="s">
        <v>20537</v>
      </c>
      <c r="V1454" s="29">
        <v>252</v>
      </c>
      <c r="W1454" s="29" t="s">
        <v>396</v>
      </c>
      <c r="X1454" s="29" t="s">
        <v>20538</v>
      </c>
      <c r="Y1454" s="29" t="s">
        <v>15226</v>
      </c>
      <c r="Z1454" s="29" t="s">
        <v>20539</v>
      </c>
      <c r="AA1454" s="29" t="s">
        <v>20539</v>
      </c>
      <c r="AB1454" s="29" t="s">
        <v>653</v>
      </c>
      <c r="AC1454" s="29" t="s">
        <v>654</v>
      </c>
      <c r="AD1454" s="29" t="s">
        <v>11</v>
      </c>
      <c r="AE1454" s="29" t="s">
        <v>16227</v>
      </c>
      <c r="AF1454" s="29" t="s">
        <v>20540</v>
      </c>
      <c r="AG1454" s="29">
        <v>-257</v>
      </c>
      <c r="AH1454" s="29" t="s">
        <v>20540</v>
      </c>
      <c r="AI1454" s="29" t="s">
        <v>20541</v>
      </c>
      <c r="AJ1454" s="29">
        <v>14</v>
      </c>
      <c r="AK1454" s="29" t="s">
        <v>20542</v>
      </c>
      <c r="AL1454" s="29" t="s">
        <v>20543</v>
      </c>
      <c r="AM1454" s="29">
        <v>3673</v>
      </c>
      <c r="AN1454" s="1">
        <f t="shared" si="78"/>
        <v>1</v>
      </c>
      <c r="AO1454" s="1">
        <f t="shared" si="79"/>
        <v>1</v>
      </c>
      <c r="AP1454" s="30">
        <f t="shared" si="80"/>
        <v>46298</v>
      </c>
      <c r="AQ1454" s="1" t="str">
        <f>IF(COUNTIF('同场线路Rotas do mesmo SC'!A:A,C1454)&gt;0,"Sim","Não")</f>
        <v>Não</v>
      </c>
      <c r="AR1454" s="1" t="str">
        <f>IF(COUNTIF(揽收业务网点!A:A,P1454)&gt;0,"Sim","Não")</f>
        <v>Sim</v>
      </c>
    </row>
    <row r="1455" spans="1:44">
      <c r="A1455" s="29" t="s">
        <v>20544</v>
      </c>
      <c r="B1455" s="29" t="s">
        <v>379</v>
      </c>
      <c r="C1455" s="29" t="s">
        <v>8604</v>
      </c>
      <c r="D1455" s="29" t="s">
        <v>381</v>
      </c>
      <c r="E1455" s="29" t="s">
        <v>382</v>
      </c>
      <c r="F1455" s="29" t="s">
        <v>383</v>
      </c>
      <c r="G1455" s="29">
        <v>55</v>
      </c>
      <c r="H1455" s="29" t="s">
        <v>8605</v>
      </c>
      <c r="I1455" s="29" t="s">
        <v>385</v>
      </c>
      <c r="J1455" s="29" t="s">
        <v>7724</v>
      </c>
      <c r="K1455" s="29" t="s">
        <v>387</v>
      </c>
      <c r="L1455" s="29" t="s">
        <v>7725</v>
      </c>
      <c r="M1455" s="29" t="s">
        <v>8606</v>
      </c>
      <c r="N1455" s="29" t="s">
        <v>8607</v>
      </c>
      <c r="O1455" s="29" t="s">
        <v>8608</v>
      </c>
      <c r="P1455" s="29" t="s">
        <v>8609</v>
      </c>
      <c r="Q1455" s="29" t="s">
        <v>145</v>
      </c>
      <c r="R1455" s="29" t="s">
        <v>3265</v>
      </c>
      <c r="S1455" s="29" t="s">
        <v>14357</v>
      </c>
      <c r="T1455" s="29" t="s">
        <v>20545</v>
      </c>
      <c r="U1455" s="29" t="s">
        <v>20546</v>
      </c>
      <c r="V1455" s="29">
        <v>15</v>
      </c>
      <c r="W1455" s="29" t="s">
        <v>396</v>
      </c>
      <c r="X1455" s="29" t="s">
        <v>20547</v>
      </c>
      <c r="Y1455" s="29" t="s">
        <v>4383</v>
      </c>
      <c r="Z1455" s="29" t="s">
        <v>20548</v>
      </c>
      <c r="AA1455" s="29" t="s">
        <v>20548</v>
      </c>
      <c r="AB1455" s="29" t="s">
        <v>8541</v>
      </c>
      <c r="AC1455" s="29" t="s">
        <v>157</v>
      </c>
      <c r="AD1455" s="29" t="s">
        <v>145</v>
      </c>
      <c r="AE1455" s="29" t="s">
        <v>4385</v>
      </c>
      <c r="AF1455" s="29" t="s">
        <v>20549</v>
      </c>
      <c r="AG1455" s="29">
        <v>-127</v>
      </c>
      <c r="AH1455" s="29" t="s">
        <v>20549</v>
      </c>
      <c r="AI1455" s="29" t="s">
        <v>20550</v>
      </c>
      <c r="AJ1455" s="29">
        <v>21</v>
      </c>
      <c r="AK1455" s="29" t="s">
        <v>20551</v>
      </c>
      <c r="AL1455" s="29" t="s">
        <v>20552</v>
      </c>
      <c r="AM1455" s="29">
        <v>276</v>
      </c>
      <c r="AN1455" s="1">
        <f t="shared" si="78"/>
        <v>1</v>
      </c>
      <c r="AO1455" s="1">
        <f t="shared" si="79"/>
        <v>1</v>
      </c>
      <c r="AP1455" s="30">
        <f t="shared" si="80"/>
        <v>46297</v>
      </c>
      <c r="AQ1455" s="1" t="str">
        <f>IF(COUNTIF('同场线路Rotas do mesmo SC'!A:A,C1455)&gt;0,"Sim","Não")</f>
        <v>Não</v>
      </c>
      <c r="AR1455" s="1" t="str">
        <f>IF(COUNTIF(揽收业务网点!A:A,P1455)&gt;0,"Sim","Não")</f>
        <v>Não</v>
      </c>
    </row>
    <row r="1456" spans="1:44">
      <c r="A1456" s="29" t="s">
        <v>20553</v>
      </c>
      <c r="B1456" s="29" t="s">
        <v>379</v>
      </c>
      <c r="C1456" s="29" t="s">
        <v>8621</v>
      </c>
      <c r="D1456" s="29" t="s">
        <v>381</v>
      </c>
      <c r="E1456" s="29" t="s">
        <v>382</v>
      </c>
      <c r="F1456" s="29" t="s">
        <v>383</v>
      </c>
      <c r="G1456" s="29">
        <v>355</v>
      </c>
      <c r="H1456" s="29" t="s">
        <v>20554</v>
      </c>
      <c r="I1456" s="29" t="s">
        <v>385</v>
      </c>
      <c r="J1456" s="29" t="s">
        <v>20555</v>
      </c>
      <c r="K1456" s="29" t="s">
        <v>387</v>
      </c>
      <c r="L1456" s="29" t="s">
        <v>20556</v>
      </c>
      <c r="M1456" s="29" t="s">
        <v>20557</v>
      </c>
      <c r="N1456" s="29" t="s">
        <v>20558</v>
      </c>
      <c r="O1456" s="29" t="s">
        <v>4275</v>
      </c>
      <c r="P1456" s="29" t="s">
        <v>4276</v>
      </c>
      <c r="Q1456" s="29" t="s">
        <v>142</v>
      </c>
      <c r="R1456" s="29" t="s">
        <v>20559</v>
      </c>
      <c r="S1456" s="29" t="s">
        <v>20560</v>
      </c>
      <c r="T1456" s="29" t="s">
        <v>20561</v>
      </c>
      <c r="U1456" s="29" t="s">
        <v>20562</v>
      </c>
      <c r="V1456" s="29">
        <v>402</v>
      </c>
      <c r="W1456" s="29" t="s">
        <v>396</v>
      </c>
      <c r="X1456" s="29" t="s">
        <v>20563</v>
      </c>
      <c r="Y1456" s="29" t="s">
        <v>20564</v>
      </c>
      <c r="Z1456" s="29"/>
      <c r="AA1456" s="29"/>
      <c r="AB1456" s="29" t="s">
        <v>8632</v>
      </c>
      <c r="AC1456" s="29" t="s">
        <v>8633</v>
      </c>
      <c r="AD1456" s="29" t="s">
        <v>142</v>
      </c>
      <c r="AE1456" s="29" t="s">
        <v>20565</v>
      </c>
      <c r="AF1456" s="29" t="s">
        <v>20566</v>
      </c>
      <c r="AG1456" s="29">
        <v>-23</v>
      </c>
      <c r="AH1456" s="29" t="s">
        <v>20566</v>
      </c>
      <c r="AI1456" s="29" t="s">
        <v>20037</v>
      </c>
      <c r="AJ1456" s="29">
        <v>135</v>
      </c>
      <c r="AK1456" s="29" t="s">
        <v>20567</v>
      </c>
      <c r="AL1456" s="29" t="s">
        <v>20568</v>
      </c>
      <c r="AM1456" s="29">
        <v>1199</v>
      </c>
      <c r="AN1456" s="1">
        <f t="shared" si="78"/>
        <v>1</v>
      </c>
      <c r="AO1456" s="1">
        <f t="shared" si="79"/>
        <v>1</v>
      </c>
      <c r="AP1456" s="30">
        <f t="shared" si="80"/>
        <v>46297</v>
      </c>
      <c r="AQ1456" s="1" t="str">
        <f>IF(COUNTIF('同场线路Rotas do mesmo SC'!A:A,C1456)&gt;0,"Sim","Não")</f>
        <v>Não</v>
      </c>
      <c r="AR1456" s="1" t="str">
        <f>IF(COUNTIF(揽收业务网点!A:A,P1456)&gt;0,"Sim","Não")</f>
        <v>Não</v>
      </c>
    </row>
    <row r="1457" spans="1:44">
      <c r="A1457" s="29" t="s">
        <v>20569</v>
      </c>
      <c r="B1457" s="29" t="s">
        <v>379</v>
      </c>
      <c r="C1457" s="29" t="s">
        <v>8639</v>
      </c>
      <c r="D1457" s="29" t="s">
        <v>381</v>
      </c>
      <c r="E1457" s="29" t="s">
        <v>382</v>
      </c>
      <c r="F1457" s="29" t="s">
        <v>732</v>
      </c>
      <c r="G1457" s="29">
        <v>38</v>
      </c>
      <c r="H1457" s="29" t="s">
        <v>8640</v>
      </c>
      <c r="I1457" s="29" t="s">
        <v>868</v>
      </c>
      <c r="J1457" s="29" t="s">
        <v>5543</v>
      </c>
      <c r="K1457" s="29" t="s">
        <v>411</v>
      </c>
      <c r="L1457" s="29" t="s">
        <v>5544</v>
      </c>
      <c r="M1457" s="29" t="s">
        <v>8641</v>
      </c>
      <c r="N1457" s="29" t="s">
        <v>8642</v>
      </c>
      <c r="O1457" s="29" t="s">
        <v>6179</v>
      </c>
      <c r="P1457" s="29" t="s">
        <v>6180</v>
      </c>
      <c r="Q1457" s="29" t="s">
        <v>168</v>
      </c>
      <c r="R1457" s="29" t="s">
        <v>20570</v>
      </c>
      <c r="S1457" s="29" t="s">
        <v>20571</v>
      </c>
      <c r="T1457" s="29" t="s">
        <v>20572</v>
      </c>
      <c r="U1457" s="29" t="s">
        <v>20573</v>
      </c>
      <c r="V1457" s="29">
        <v>349</v>
      </c>
      <c r="W1457" s="29" t="s">
        <v>396</v>
      </c>
      <c r="X1457" s="29" t="s">
        <v>20574</v>
      </c>
      <c r="Y1457" s="29" t="s">
        <v>15357</v>
      </c>
      <c r="Z1457" s="29" t="s">
        <v>20575</v>
      </c>
      <c r="AA1457" s="29" t="s">
        <v>20575</v>
      </c>
      <c r="AB1457" s="29" t="s">
        <v>8648</v>
      </c>
      <c r="AC1457" s="29" t="s">
        <v>8649</v>
      </c>
      <c r="AD1457" s="29" t="s">
        <v>168</v>
      </c>
      <c r="AE1457" s="29" t="s">
        <v>20576</v>
      </c>
      <c r="AF1457" s="29" t="s">
        <v>20577</v>
      </c>
      <c r="AG1457" s="29">
        <v>-42</v>
      </c>
      <c r="AH1457" s="29" t="s">
        <v>20577</v>
      </c>
      <c r="AI1457" s="29"/>
      <c r="AJ1457" s="29">
        <v>21</v>
      </c>
      <c r="AK1457" s="29" t="s">
        <v>20578</v>
      </c>
      <c r="AL1457" s="29" t="s">
        <v>20579</v>
      </c>
      <c r="AM1457" s="29">
        <v>86</v>
      </c>
      <c r="AN1457" s="1">
        <f t="shared" si="78"/>
        <v>1</v>
      </c>
      <c r="AO1457" s="1">
        <f t="shared" si="79"/>
        <v>0</v>
      </c>
      <c r="AP1457" s="30">
        <f t="shared" si="80"/>
        <v>46297</v>
      </c>
      <c r="AQ1457" s="1" t="str">
        <f>IF(COUNTIF('同场线路Rotas do mesmo SC'!A:A,C1457)&gt;0,"Sim","Não")</f>
        <v>Não</v>
      </c>
      <c r="AR1457" s="1" t="str">
        <f>IF(COUNTIF(揽收业务网点!A:A,P1457)&gt;0,"Sim","Não")</f>
        <v>Não</v>
      </c>
    </row>
    <row r="1458" spans="1:44">
      <c r="A1458" s="29" t="s">
        <v>20580</v>
      </c>
      <c r="B1458" s="29" t="s">
        <v>379</v>
      </c>
      <c r="C1458" s="29" t="s">
        <v>8655</v>
      </c>
      <c r="D1458" s="29" t="s">
        <v>381</v>
      </c>
      <c r="E1458" s="29" t="s">
        <v>640</v>
      </c>
      <c r="F1458" s="29" t="s">
        <v>383</v>
      </c>
      <c r="G1458" s="29">
        <v>40</v>
      </c>
      <c r="H1458" s="29" t="s">
        <v>7882</v>
      </c>
      <c r="I1458" s="29" t="s">
        <v>868</v>
      </c>
      <c r="J1458" s="29" t="s">
        <v>2476</v>
      </c>
      <c r="K1458" s="29" t="s">
        <v>411</v>
      </c>
      <c r="L1458" s="29" t="s">
        <v>2477</v>
      </c>
      <c r="M1458" s="29" t="s">
        <v>8656</v>
      </c>
      <c r="N1458" s="29" t="s">
        <v>8657</v>
      </c>
      <c r="O1458" s="29" t="s">
        <v>8658</v>
      </c>
      <c r="P1458" s="29" t="s">
        <v>26</v>
      </c>
      <c r="Q1458" s="29" t="s">
        <v>11</v>
      </c>
      <c r="R1458" s="29" t="s">
        <v>20581</v>
      </c>
      <c r="S1458" s="29" t="s">
        <v>20581</v>
      </c>
      <c r="T1458" s="29" t="s">
        <v>20582</v>
      </c>
      <c r="U1458" s="29" t="s">
        <v>20583</v>
      </c>
      <c r="V1458" s="29">
        <v>1</v>
      </c>
      <c r="W1458" s="29" t="s">
        <v>396</v>
      </c>
      <c r="X1458" s="29" t="s">
        <v>20584</v>
      </c>
      <c r="Y1458" s="29" t="s">
        <v>15415</v>
      </c>
      <c r="Z1458" s="29" t="s">
        <v>20585</v>
      </c>
      <c r="AA1458" s="29" t="s">
        <v>20585</v>
      </c>
      <c r="AB1458" s="29" t="s">
        <v>653</v>
      </c>
      <c r="AC1458" s="29" t="s">
        <v>654</v>
      </c>
      <c r="AD1458" s="29" t="s">
        <v>11</v>
      </c>
      <c r="AE1458" s="29" t="s">
        <v>15819</v>
      </c>
      <c r="AF1458" s="29" t="s">
        <v>20586</v>
      </c>
      <c r="AG1458" s="29">
        <v>-304</v>
      </c>
      <c r="AH1458" s="29" t="s">
        <v>20586</v>
      </c>
      <c r="AI1458" s="29" t="s">
        <v>20587</v>
      </c>
      <c r="AJ1458" s="29">
        <v>72</v>
      </c>
      <c r="AK1458" s="29" t="s">
        <v>20588</v>
      </c>
      <c r="AL1458" s="29" t="s">
        <v>20589</v>
      </c>
      <c r="AM1458" s="29">
        <v>225</v>
      </c>
      <c r="AN1458" s="1">
        <f t="shared" si="78"/>
        <v>1</v>
      </c>
      <c r="AO1458" s="1">
        <f t="shared" si="79"/>
        <v>1</v>
      </c>
      <c r="AP1458" s="30">
        <f t="shared" si="80"/>
        <v>46297</v>
      </c>
      <c r="AQ1458" s="1" t="str">
        <f>IF(COUNTIF('同场线路Rotas do mesmo SC'!A:A,C1458)&gt;0,"Sim","Não")</f>
        <v>Não</v>
      </c>
      <c r="AR1458" s="1" t="str">
        <f>IF(COUNTIF(揽收业务网点!A:A,P1458)&gt;0,"Sim","Não")</f>
        <v>Sim</v>
      </c>
    </row>
    <row r="1459" spans="1:44">
      <c r="A1459" s="29" t="s">
        <v>20590</v>
      </c>
      <c r="B1459" s="29" t="s">
        <v>379</v>
      </c>
      <c r="C1459" s="29" t="s">
        <v>8670</v>
      </c>
      <c r="D1459" s="29" t="s">
        <v>381</v>
      </c>
      <c r="E1459" s="29" t="s">
        <v>382</v>
      </c>
      <c r="F1459" s="29" t="s">
        <v>383</v>
      </c>
      <c r="G1459" s="29">
        <v>150</v>
      </c>
      <c r="H1459" s="29" t="s">
        <v>8671</v>
      </c>
      <c r="I1459" s="29" t="s">
        <v>385</v>
      </c>
      <c r="J1459" s="29" t="s">
        <v>5116</v>
      </c>
      <c r="K1459" s="29" t="s">
        <v>387</v>
      </c>
      <c r="L1459" s="29" t="s">
        <v>5117</v>
      </c>
      <c r="M1459" s="29" t="s">
        <v>8672</v>
      </c>
      <c r="N1459" s="29" t="s">
        <v>8673</v>
      </c>
      <c r="O1459" s="29" t="s">
        <v>1903</v>
      </c>
      <c r="P1459" s="29" t="s">
        <v>1904</v>
      </c>
      <c r="Q1459" s="29" t="s">
        <v>70</v>
      </c>
      <c r="R1459" s="29" t="s">
        <v>20591</v>
      </c>
      <c r="S1459" s="29" t="s">
        <v>20592</v>
      </c>
      <c r="T1459" s="29" t="s">
        <v>20593</v>
      </c>
      <c r="U1459" s="29" t="s">
        <v>20594</v>
      </c>
      <c r="V1459" s="29">
        <v>383</v>
      </c>
      <c r="W1459" s="29" t="s">
        <v>396</v>
      </c>
      <c r="X1459" s="29" t="s">
        <v>20595</v>
      </c>
      <c r="Y1459" s="29" t="s">
        <v>7271</v>
      </c>
      <c r="Z1459" s="29" t="s">
        <v>20596</v>
      </c>
      <c r="AA1459" s="29" t="s">
        <v>20596</v>
      </c>
      <c r="AB1459" s="29" t="s">
        <v>8680</v>
      </c>
      <c r="AC1459" s="29" t="s">
        <v>8681</v>
      </c>
      <c r="AD1459" s="29" t="s">
        <v>70</v>
      </c>
      <c r="AE1459" s="29" t="s">
        <v>15326</v>
      </c>
      <c r="AF1459" s="29" t="s">
        <v>20597</v>
      </c>
      <c r="AG1459" s="29">
        <v>-102</v>
      </c>
      <c r="AH1459" s="29" t="s">
        <v>20597</v>
      </c>
      <c r="AI1459" s="29" t="s">
        <v>20598</v>
      </c>
      <c r="AJ1459" s="29">
        <v>59</v>
      </c>
      <c r="AK1459" s="29" t="s">
        <v>20599</v>
      </c>
      <c r="AL1459" s="29" t="s">
        <v>20600</v>
      </c>
      <c r="AM1459" s="29">
        <v>194</v>
      </c>
      <c r="AN1459" s="1">
        <f t="shared" si="78"/>
        <v>1</v>
      </c>
      <c r="AO1459" s="1">
        <f t="shared" si="79"/>
        <v>1</v>
      </c>
      <c r="AP1459" s="30">
        <f t="shared" si="80"/>
        <v>46297</v>
      </c>
      <c r="AQ1459" s="1" t="str">
        <f>IF(COUNTIF('同场线路Rotas do mesmo SC'!A:A,C1459)&gt;0,"Sim","Não")</f>
        <v>Não</v>
      </c>
      <c r="AR1459" s="1" t="str">
        <f>IF(COUNTIF(揽收业务网点!A:A,P1459)&gt;0,"Sim","Não")</f>
        <v>Não</v>
      </c>
    </row>
    <row r="1460" spans="1:44">
      <c r="A1460" s="29" t="s">
        <v>20601</v>
      </c>
      <c r="B1460" s="29" t="s">
        <v>379</v>
      </c>
      <c r="C1460" s="29" t="s">
        <v>8687</v>
      </c>
      <c r="D1460" s="29" t="s">
        <v>381</v>
      </c>
      <c r="E1460" s="29" t="s">
        <v>382</v>
      </c>
      <c r="F1460" s="29" t="s">
        <v>383</v>
      </c>
      <c r="G1460" s="29">
        <v>139</v>
      </c>
      <c r="H1460" s="29" t="s">
        <v>8688</v>
      </c>
      <c r="I1460" s="29" t="s">
        <v>409</v>
      </c>
      <c r="J1460" s="29" t="s">
        <v>4160</v>
      </c>
      <c r="K1460" s="29" t="s">
        <v>387</v>
      </c>
      <c r="L1460" s="29" t="s">
        <v>4161</v>
      </c>
      <c r="M1460" s="29" t="s">
        <v>8689</v>
      </c>
      <c r="N1460" s="29" t="s">
        <v>8690</v>
      </c>
      <c r="O1460" s="29" t="s">
        <v>8608</v>
      </c>
      <c r="P1460" s="29" t="s">
        <v>8609</v>
      </c>
      <c r="Q1460" s="29" t="s">
        <v>145</v>
      </c>
      <c r="R1460" s="29" t="s">
        <v>20602</v>
      </c>
      <c r="S1460" s="29" t="s">
        <v>20603</v>
      </c>
      <c r="T1460" s="29" t="s">
        <v>20604</v>
      </c>
      <c r="U1460" s="29" t="s">
        <v>20605</v>
      </c>
      <c r="V1460" s="29">
        <v>20</v>
      </c>
      <c r="W1460" s="29" t="s">
        <v>396</v>
      </c>
      <c r="X1460" s="29" t="s">
        <v>20606</v>
      </c>
      <c r="Y1460" s="29" t="s">
        <v>2812</v>
      </c>
      <c r="Z1460" s="29" t="s">
        <v>20607</v>
      </c>
      <c r="AA1460" s="29" t="s">
        <v>20607</v>
      </c>
      <c r="AB1460" s="29" t="s">
        <v>8696</v>
      </c>
      <c r="AC1460" s="29" t="s">
        <v>8697</v>
      </c>
      <c r="AD1460" s="29" t="s">
        <v>145</v>
      </c>
      <c r="AE1460" s="29" t="s">
        <v>15326</v>
      </c>
      <c r="AF1460" s="29" t="s">
        <v>20608</v>
      </c>
      <c r="AG1460" s="29">
        <v>-271</v>
      </c>
      <c r="AH1460" s="29" t="s">
        <v>20608</v>
      </c>
      <c r="AI1460" s="29" t="s">
        <v>20609</v>
      </c>
      <c r="AJ1460" s="29">
        <v>22</v>
      </c>
      <c r="AK1460" s="29" t="s">
        <v>20610</v>
      </c>
      <c r="AL1460" s="29" t="s">
        <v>20611</v>
      </c>
      <c r="AM1460" s="29">
        <v>37</v>
      </c>
      <c r="AN1460" s="1">
        <f t="shared" si="78"/>
        <v>1</v>
      </c>
      <c r="AO1460" s="1">
        <f t="shared" si="79"/>
        <v>1</v>
      </c>
      <c r="AP1460" s="30">
        <f t="shared" si="80"/>
        <v>46297</v>
      </c>
      <c r="AQ1460" s="1" t="str">
        <f>IF(COUNTIF('同场线路Rotas do mesmo SC'!A:A,C1460)&gt;0,"Sim","Não")</f>
        <v>Não</v>
      </c>
      <c r="AR1460" s="1" t="str">
        <f>IF(COUNTIF(揽收业务网点!A:A,P1460)&gt;0,"Sim","Não")</f>
        <v>Não</v>
      </c>
    </row>
    <row r="1461" spans="1:44">
      <c r="A1461" s="29" t="s">
        <v>20612</v>
      </c>
      <c r="B1461" s="29" t="s">
        <v>379</v>
      </c>
      <c r="C1461" s="29" t="s">
        <v>8703</v>
      </c>
      <c r="D1461" s="29" t="s">
        <v>381</v>
      </c>
      <c r="E1461" s="29" t="s">
        <v>382</v>
      </c>
      <c r="F1461" s="29" t="s">
        <v>383</v>
      </c>
      <c r="G1461" s="29">
        <v>45</v>
      </c>
      <c r="H1461" s="29" t="s">
        <v>8704</v>
      </c>
      <c r="I1461" s="29" t="s">
        <v>868</v>
      </c>
      <c r="J1461" s="29" t="s">
        <v>2187</v>
      </c>
      <c r="K1461" s="29" t="s">
        <v>387</v>
      </c>
      <c r="L1461" s="29" t="s">
        <v>2188</v>
      </c>
      <c r="M1461" s="29" t="s">
        <v>8705</v>
      </c>
      <c r="N1461" s="29" t="s">
        <v>8706</v>
      </c>
      <c r="O1461" s="29" t="s">
        <v>653</v>
      </c>
      <c r="P1461" s="29" t="s">
        <v>654</v>
      </c>
      <c r="Q1461" s="29" t="s">
        <v>11</v>
      </c>
      <c r="R1461" s="29" t="s">
        <v>20613</v>
      </c>
      <c r="S1461" s="29" t="s">
        <v>20614</v>
      </c>
      <c r="T1461" s="29" t="s">
        <v>20615</v>
      </c>
      <c r="U1461" s="29" t="s">
        <v>20616</v>
      </c>
      <c r="V1461" s="29">
        <v>1377</v>
      </c>
      <c r="W1461" s="29" t="s">
        <v>896</v>
      </c>
      <c r="X1461" s="29" t="s">
        <v>20617</v>
      </c>
      <c r="Y1461" s="29" t="s">
        <v>8035</v>
      </c>
      <c r="Z1461" s="29" t="s">
        <v>20618</v>
      </c>
      <c r="AA1461" s="29" t="s">
        <v>20618</v>
      </c>
      <c r="AB1461" s="29" t="s">
        <v>8712</v>
      </c>
      <c r="AC1461" s="29" t="s">
        <v>8713</v>
      </c>
      <c r="AD1461" s="29" t="s">
        <v>11</v>
      </c>
      <c r="AE1461" s="29" t="s">
        <v>7271</v>
      </c>
      <c r="AF1461" s="29" t="s">
        <v>20619</v>
      </c>
      <c r="AG1461" s="29">
        <v>-34</v>
      </c>
      <c r="AH1461" s="29" t="s">
        <v>20619</v>
      </c>
      <c r="AI1461" s="29" t="s">
        <v>20620</v>
      </c>
      <c r="AJ1461" s="29">
        <v>-17</v>
      </c>
      <c r="AK1461" s="29" t="s">
        <v>20621</v>
      </c>
      <c r="AL1461" s="29" t="s">
        <v>20495</v>
      </c>
      <c r="AM1461" s="29">
        <v>181</v>
      </c>
      <c r="AN1461" s="1">
        <f t="shared" si="78"/>
        <v>1</v>
      </c>
      <c r="AO1461" s="1">
        <f t="shared" si="79"/>
        <v>1</v>
      </c>
      <c r="AP1461" s="30">
        <f t="shared" si="80"/>
        <v>46297</v>
      </c>
      <c r="AQ1461" s="1" t="str">
        <f>IF(COUNTIF('同场线路Rotas do mesmo SC'!A:A,C1461)&gt;0,"Sim","Não")</f>
        <v>Não</v>
      </c>
      <c r="AR1461" s="1" t="str">
        <f>IF(COUNTIF(揽收业务网点!A:A,P1461)&gt;0,"Sim","Não")</f>
        <v>Não</v>
      </c>
    </row>
    <row r="1462" spans="1:44">
      <c r="A1462" s="29" t="s">
        <v>20622</v>
      </c>
      <c r="B1462" s="29" t="s">
        <v>379</v>
      </c>
      <c r="C1462" s="29" t="s">
        <v>8719</v>
      </c>
      <c r="D1462" s="29" t="s">
        <v>381</v>
      </c>
      <c r="E1462" s="29" t="s">
        <v>382</v>
      </c>
      <c r="F1462" s="29" t="s">
        <v>383</v>
      </c>
      <c r="G1462" s="29">
        <v>16</v>
      </c>
      <c r="H1462" s="29" t="s">
        <v>8720</v>
      </c>
      <c r="I1462" s="29" t="s">
        <v>409</v>
      </c>
      <c r="J1462" s="29" t="s">
        <v>5543</v>
      </c>
      <c r="K1462" s="29" t="s">
        <v>411</v>
      </c>
      <c r="L1462" s="29" t="s">
        <v>5544</v>
      </c>
      <c r="M1462" s="29" t="s">
        <v>8721</v>
      </c>
      <c r="N1462" s="29" t="s">
        <v>8722</v>
      </c>
      <c r="O1462" s="29" t="s">
        <v>1111</v>
      </c>
      <c r="P1462" s="29" t="s">
        <v>1112</v>
      </c>
      <c r="Q1462" s="29" t="s">
        <v>168</v>
      </c>
      <c r="R1462" s="29" t="s">
        <v>20623</v>
      </c>
      <c r="S1462" s="29" t="s">
        <v>20624</v>
      </c>
      <c r="T1462" s="29" t="s">
        <v>20625</v>
      </c>
      <c r="U1462" s="29" t="s">
        <v>20626</v>
      </c>
      <c r="V1462" s="29">
        <v>231</v>
      </c>
      <c r="W1462" s="29" t="s">
        <v>396</v>
      </c>
      <c r="X1462" s="29" t="s">
        <v>20627</v>
      </c>
      <c r="Y1462" s="29" t="s">
        <v>15543</v>
      </c>
      <c r="Z1462" s="29" t="s">
        <v>20628</v>
      </c>
      <c r="AA1462" s="29" t="s">
        <v>20628</v>
      </c>
      <c r="AB1462" s="29" t="s">
        <v>8728</v>
      </c>
      <c r="AC1462" s="29" t="s">
        <v>8729</v>
      </c>
      <c r="AD1462" s="29" t="s">
        <v>168</v>
      </c>
      <c r="AE1462" s="29" t="s">
        <v>20629</v>
      </c>
      <c r="AF1462" s="29" t="s">
        <v>20630</v>
      </c>
      <c r="AG1462" s="29">
        <v>-42</v>
      </c>
      <c r="AH1462" s="29" t="s">
        <v>20630</v>
      </c>
      <c r="AI1462" s="29" t="s">
        <v>20631</v>
      </c>
      <c r="AJ1462" s="29">
        <v>53</v>
      </c>
      <c r="AK1462" s="29" t="s">
        <v>20632</v>
      </c>
      <c r="AL1462" s="29" t="s">
        <v>20633</v>
      </c>
      <c r="AM1462" s="29">
        <v>138</v>
      </c>
      <c r="AN1462" s="1">
        <f t="shared" si="78"/>
        <v>1</v>
      </c>
      <c r="AO1462" s="1">
        <f t="shared" si="79"/>
        <v>1</v>
      </c>
      <c r="AP1462" s="30">
        <f t="shared" si="80"/>
        <v>46297</v>
      </c>
      <c r="AQ1462" s="1" t="str">
        <f>IF(COUNTIF('同场线路Rotas do mesmo SC'!A:A,C1462)&gt;0,"Sim","Não")</f>
        <v>Não</v>
      </c>
      <c r="AR1462" s="1" t="str">
        <f>IF(COUNTIF(揽收业务网点!A:A,P1462)&gt;0,"Sim","Não")</f>
        <v>Não</v>
      </c>
    </row>
    <row r="1463" spans="1:44">
      <c r="A1463" s="29" t="s">
        <v>20634</v>
      </c>
      <c r="B1463" s="29" t="s">
        <v>379</v>
      </c>
      <c r="C1463" s="29" t="s">
        <v>1393</v>
      </c>
      <c r="D1463" s="29" t="s">
        <v>381</v>
      </c>
      <c r="E1463" s="29" t="s">
        <v>382</v>
      </c>
      <c r="F1463" s="29" t="s">
        <v>829</v>
      </c>
      <c r="G1463" s="29">
        <v>22</v>
      </c>
      <c r="H1463" s="29" t="s">
        <v>1394</v>
      </c>
      <c r="I1463" s="29" t="s">
        <v>663</v>
      </c>
      <c r="J1463" s="29" t="s">
        <v>1225</v>
      </c>
      <c r="K1463" s="29" t="s">
        <v>387</v>
      </c>
      <c r="L1463" s="29" t="s">
        <v>1226</v>
      </c>
      <c r="M1463" s="29" t="s">
        <v>1395</v>
      </c>
      <c r="N1463" s="29" t="s">
        <v>1396</v>
      </c>
      <c r="O1463" s="29" t="s">
        <v>653</v>
      </c>
      <c r="P1463" s="29" t="s">
        <v>654</v>
      </c>
      <c r="Q1463" s="29" t="s">
        <v>11</v>
      </c>
      <c r="R1463" s="29" t="s">
        <v>20635</v>
      </c>
      <c r="S1463" s="29" t="s">
        <v>20636</v>
      </c>
      <c r="T1463" s="29" t="s">
        <v>20637</v>
      </c>
      <c r="U1463" s="29" t="s">
        <v>20638</v>
      </c>
      <c r="V1463" s="29">
        <v>478</v>
      </c>
      <c r="W1463" s="29" t="s">
        <v>396</v>
      </c>
      <c r="X1463" s="29" t="s">
        <v>20639</v>
      </c>
      <c r="Y1463" s="29" t="s">
        <v>15519</v>
      </c>
      <c r="Z1463" s="29" t="s">
        <v>20640</v>
      </c>
      <c r="AA1463" s="29" t="s">
        <v>20640</v>
      </c>
      <c r="AB1463" s="29" t="s">
        <v>1403</v>
      </c>
      <c r="AC1463" s="29" t="s">
        <v>53</v>
      </c>
      <c r="AD1463" s="29" t="s">
        <v>11</v>
      </c>
      <c r="AE1463" s="29" t="s">
        <v>16227</v>
      </c>
      <c r="AF1463" s="29" t="s">
        <v>20641</v>
      </c>
      <c r="AG1463" s="29">
        <v>-21</v>
      </c>
      <c r="AH1463" s="29" t="s">
        <v>20641</v>
      </c>
      <c r="AI1463" s="29" t="s">
        <v>20642</v>
      </c>
      <c r="AJ1463" s="29">
        <v>9</v>
      </c>
      <c r="AK1463" s="29" t="s">
        <v>20643</v>
      </c>
      <c r="AL1463" s="29" t="s">
        <v>20644</v>
      </c>
      <c r="AM1463" s="29">
        <v>82</v>
      </c>
      <c r="AN1463" s="1">
        <f t="shared" si="78"/>
        <v>1</v>
      </c>
      <c r="AO1463" s="1">
        <f t="shared" si="79"/>
        <v>1</v>
      </c>
      <c r="AP1463" s="30">
        <f t="shared" si="80"/>
        <v>46298</v>
      </c>
      <c r="AQ1463" s="1" t="str">
        <f>IF(COUNTIF('同场线路Rotas do mesmo SC'!A:A,C1463)&gt;0,"Sim","Não")</f>
        <v>Não</v>
      </c>
      <c r="AR1463" s="1" t="str">
        <f>IF(COUNTIF(揽收业务网点!A:A,P1463)&gt;0,"Sim","Não")</f>
        <v>Não</v>
      </c>
    </row>
    <row r="1464" spans="1:44">
      <c r="A1464" s="29" t="s">
        <v>20645</v>
      </c>
      <c r="B1464" s="29" t="s">
        <v>379</v>
      </c>
      <c r="C1464" s="29" t="s">
        <v>8747</v>
      </c>
      <c r="D1464" s="29" t="s">
        <v>381</v>
      </c>
      <c r="E1464" s="29" t="s">
        <v>382</v>
      </c>
      <c r="F1464" s="29" t="s">
        <v>383</v>
      </c>
      <c r="G1464" s="29">
        <v>126</v>
      </c>
      <c r="H1464" s="29" t="s">
        <v>20646</v>
      </c>
      <c r="I1464" s="29" t="s">
        <v>868</v>
      </c>
      <c r="J1464" s="29" t="s">
        <v>20647</v>
      </c>
      <c r="K1464" s="29" t="s">
        <v>387</v>
      </c>
      <c r="L1464" s="29" t="s">
        <v>20648</v>
      </c>
      <c r="M1464" s="29" t="s">
        <v>20647</v>
      </c>
      <c r="N1464" s="29" t="s">
        <v>20649</v>
      </c>
      <c r="O1464" s="29" t="s">
        <v>540</v>
      </c>
      <c r="P1464" s="29" t="s">
        <v>541</v>
      </c>
      <c r="Q1464" s="29" t="s">
        <v>2</v>
      </c>
      <c r="R1464" s="29" t="s">
        <v>10158</v>
      </c>
      <c r="S1464" s="29" t="s">
        <v>1475</v>
      </c>
      <c r="T1464" s="29" t="s">
        <v>20650</v>
      </c>
      <c r="U1464" s="29" t="s">
        <v>20651</v>
      </c>
      <c r="V1464" s="29">
        <v>137</v>
      </c>
      <c r="W1464" s="29" t="s">
        <v>396</v>
      </c>
      <c r="X1464" s="29" t="s">
        <v>20652</v>
      </c>
      <c r="Y1464" s="29" t="s">
        <v>2584</v>
      </c>
      <c r="Z1464" s="29" t="s">
        <v>20653</v>
      </c>
      <c r="AA1464" s="29" t="s">
        <v>20653</v>
      </c>
      <c r="AB1464" s="29" t="s">
        <v>8758</v>
      </c>
      <c r="AC1464" s="29" t="s">
        <v>8759</v>
      </c>
      <c r="AD1464" s="29" t="s">
        <v>2</v>
      </c>
      <c r="AE1464" s="29" t="s">
        <v>7271</v>
      </c>
      <c r="AF1464" s="29" t="s">
        <v>20654</v>
      </c>
      <c r="AG1464" s="29">
        <v>-185</v>
      </c>
      <c r="AH1464" s="29" t="s">
        <v>20654</v>
      </c>
      <c r="AI1464" s="29" t="s">
        <v>20655</v>
      </c>
      <c r="AJ1464" s="29">
        <v>170</v>
      </c>
      <c r="AK1464" s="29" t="s">
        <v>20656</v>
      </c>
      <c r="AL1464" s="29" t="s">
        <v>20657</v>
      </c>
      <c r="AM1464" s="29">
        <v>323</v>
      </c>
      <c r="AN1464" s="1">
        <f t="shared" si="78"/>
        <v>1</v>
      </c>
      <c r="AO1464" s="1">
        <f t="shared" si="79"/>
        <v>1</v>
      </c>
      <c r="AP1464" s="30">
        <f t="shared" si="80"/>
        <v>46297</v>
      </c>
      <c r="AQ1464" s="1" t="str">
        <f>IF(COUNTIF('同场线路Rotas do mesmo SC'!A:A,C1464)&gt;0,"Sim","Não")</f>
        <v>Não</v>
      </c>
      <c r="AR1464" s="1" t="str">
        <f>IF(COUNTIF(揽收业务网点!A:A,P1464)&gt;0,"Sim","Não")</f>
        <v>Não</v>
      </c>
    </row>
    <row r="1465" spans="1:44">
      <c r="A1465" s="29" t="s">
        <v>20658</v>
      </c>
      <c r="B1465" s="29" t="s">
        <v>379</v>
      </c>
      <c r="C1465" s="29" t="s">
        <v>8763</v>
      </c>
      <c r="D1465" s="29" t="s">
        <v>381</v>
      </c>
      <c r="E1465" s="29" t="s">
        <v>382</v>
      </c>
      <c r="F1465" s="29" t="s">
        <v>383</v>
      </c>
      <c r="G1465" s="29">
        <v>10</v>
      </c>
      <c r="H1465" s="29" t="s">
        <v>8764</v>
      </c>
      <c r="I1465" s="29" t="s">
        <v>1289</v>
      </c>
      <c r="J1465" s="29" t="s">
        <v>959</v>
      </c>
      <c r="K1465" s="29" t="s">
        <v>411</v>
      </c>
      <c r="L1465" s="29" t="s">
        <v>960</v>
      </c>
      <c r="M1465" s="29" t="s">
        <v>8765</v>
      </c>
      <c r="N1465" s="29" t="s">
        <v>8766</v>
      </c>
      <c r="O1465" s="29" t="s">
        <v>1785</v>
      </c>
      <c r="P1465" s="29" t="s">
        <v>1786</v>
      </c>
      <c r="Q1465" s="29" t="s">
        <v>2</v>
      </c>
      <c r="R1465" s="29" t="s">
        <v>20053</v>
      </c>
      <c r="S1465" s="29" t="s">
        <v>20659</v>
      </c>
      <c r="T1465" s="29" t="s">
        <v>20660</v>
      </c>
      <c r="U1465" s="29" t="s">
        <v>15957</v>
      </c>
      <c r="V1465" s="29">
        <v>1</v>
      </c>
      <c r="W1465" s="29" t="s">
        <v>396</v>
      </c>
      <c r="X1465" s="29" t="s">
        <v>20661</v>
      </c>
      <c r="Y1465" s="29" t="s">
        <v>725</v>
      </c>
      <c r="Z1465" s="29" t="s">
        <v>20662</v>
      </c>
      <c r="AA1465" s="29" t="s">
        <v>20662</v>
      </c>
      <c r="AB1465" s="29" t="s">
        <v>8770</v>
      </c>
      <c r="AC1465" s="29" t="s">
        <v>8771</v>
      </c>
      <c r="AD1465" s="29" t="s">
        <v>2</v>
      </c>
      <c r="AE1465" s="29" t="s">
        <v>16688</v>
      </c>
      <c r="AF1465" s="29" t="s">
        <v>20663</v>
      </c>
      <c r="AG1465" s="29">
        <v>-100</v>
      </c>
      <c r="AH1465" s="29" t="s">
        <v>20663</v>
      </c>
      <c r="AI1465" s="29" t="s">
        <v>3367</v>
      </c>
      <c r="AJ1465" s="29">
        <v>84</v>
      </c>
      <c r="AK1465" s="29" t="s">
        <v>20664</v>
      </c>
      <c r="AL1465" s="29" t="s">
        <v>20665</v>
      </c>
      <c r="AM1465" s="29">
        <v>112</v>
      </c>
      <c r="AN1465" s="1">
        <f t="shared" si="78"/>
        <v>1</v>
      </c>
      <c r="AO1465" s="1">
        <f t="shared" si="79"/>
        <v>1</v>
      </c>
      <c r="AP1465" s="30">
        <f t="shared" si="80"/>
        <v>46297</v>
      </c>
      <c r="AQ1465" s="1" t="str">
        <f>IF(COUNTIF('同场线路Rotas do mesmo SC'!A:A,C1465)&gt;0,"Sim","Não")</f>
        <v>Não</v>
      </c>
      <c r="AR1465" s="1" t="str">
        <f>IF(COUNTIF(揽收业务网点!A:A,P1465)&gt;0,"Sim","Não")</f>
        <v>Não</v>
      </c>
    </row>
    <row r="1466" spans="1:44">
      <c r="A1466" s="29" t="s">
        <v>20666</v>
      </c>
      <c r="B1466" s="29" t="s">
        <v>379</v>
      </c>
      <c r="C1466" s="29" t="s">
        <v>20667</v>
      </c>
      <c r="D1466" s="29" t="s">
        <v>381</v>
      </c>
      <c r="E1466" s="29" t="s">
        <v>382</v>
      </c>
      <c r="F1466" s="29" t="s">
        <v>383</v>
      </c>
      <c r="G1466" s="29">
        <v>60</v>
      </c>
      <c r="H1466" s="29" t="s">
        <v>1824</v>
      </c>
      <c r="I1466" s="29" t="s">
        <v>1289</v>
      </c>
      <c r="J1466" s="29" t="s">
        <v>20668</v>
      </c>
      <c r="K1466" s="29" t="s">
        <v>387</v>
      </c>
      <c r="L1466" s="29" t="s">
        <v>20669</v>
      </c>
      <c r="M1466" s="29" t="s">
        <v>20668</v>
      </c>
      <c r="N1466" s="29" t="s">
        <v>20670</v>
      </c>
      <c r="O1466" s="29" t="s">
        <v>20671</v>
      </c>
      <c r="P1466" s="29" t="s">
        <v>20672</v>
      </c>
      <c r="Q1466" s="29" t="s">
        <v>5</v>
      </c>
      <c r="R1466" s="29" t="s">
        <v>20673</v>
      </c>
      <c r="S1466" s="29" t="s">
        <v>9614</v>
      </c>
      <c r="T1466" s="29" t="s">
        <v>20674</v>
      </c>
      <c r="U1466" s="29" t="s">
        <v>20675</v>
      </c>
      <c r="V1466" s="29">
        <v>48</v>
      </c>
      <c r="W1466" s="29" t="s">
        <v>396</v>
      </c>
      <c r="X1466" s="29" t="s">
        <v>20676</v>
      </c>
      <c r="Y1466" s="29" t="s">
        <v>1541</v>
      </c>
      <c r="Z1466" s="29" t="s">
        <v>20677</v>
      </c>
      <c r="AA1466" s="29" t="s">
        <v>20677</v>
      </c>
      <c r="AB1466" s="29" t="s">
        <v>20678</v>
      </c>
      <c r="AC1466" s="29" t="s">
        <v>20679</v>
      </c>
      <c r="AD1466" s="29" t="s">
        <v>5</v>
      </c>
      <c r="AE1466" s="29" t="s">
        <v>15654</v>
      </c>
      <c r="AF1466" s="29" t="s">
        <v>20680</v>
      </c>
      <c r="AG1466" s="29">
        <v>-113</v>
      </c>
      <c r="AH1466" s="29" t="s">
        <v>20680</v>
      </c>
      <c r="AI1466" s="29" t="s">
        <v>20681</v>
      </c>
      <c r="AJ1466" s="29">
        <v>46</v>
      </c>
      <c r="AK1466" s="29" t="s">
        <v>20682</v>
      </c>
      <c r="AL1466" s="29" t="s">
        <v>20683</v>
      </c>
      <c r="AM1466" s="29">
        <v>61</v>
      </c>
      <c r="AN1466" s="1">
        <f t="shared" si="78"/>
        <v>1</v>
      </c>
      <c r="AO1466" s="1">
        <f t="shared" si="79"/>
        <v>1</v>
      </c>
      <c r="AP1466" s="30">
        <f t="shared" si="80"/>
        <v>46297</v>
      </c>
      <c r="AQ1466" s="1" t="str">
        <f>IF(COUNTIF('同场线路Rotas do mesmo SC'!A:A,C1466)&gt;0,"Sim","Não")</f>
        <v>Não</v>
      </c>
      <c r="AR1466" s="1" t="str">
        <f>IF(COUNTIF(揽收业务网点!A:A,P1466)&gt;0,"Sim","Não")</f>
        <v>Não</v>
      </c>
    </row>
    <row r="1467" spans="1:44">
      <c r="A1467" s="29" t="s">
        <v>20684</v>
      </c>
      <c r="B1467" s="29" t="s">
        <v>379</v>
      </c>
      <c r="C1467" s="29" t="s">
        <v>20685</v>
      </c>
      <c r="D1467" s="29" t="s">
        <v>381</v>
      </c>
      <c r="E1467" s="29" t="s">
        <v>382</v>
      </c>
      <c r="F1467" s="29" t="s">
        <v>383</v>
      </c>
      <c r="G1467" s="29">
        <v>60</v>
      </c>
      <c r="H1467" s="29" t="s">
        <v>20686</v>
      </c>
      <c r="I1467" s="29" t="s">
        <v>512</v>
      </c>
      <c r="J1467" s="29" t="s">
        <v>20687</v>
      </c>
      <c r="K1467" s="29" t="s">
        <v>387</v>
      </c>
      <c r="L1467" s="29" t="s">
        <v>20688</v>
      </c>
      <c r="M1467" s="29" t="s">
        <v>20689</v>
      </c>
      <c r="N1467" s="29" t="s">
        <v>20690</v>
      </c>
      <c r="O1467" s="29" t="s">
        <v>20671</v>
      </c>
      <c r="P1467" s="29" t="s">
        <v>20672</v>
      </c>
      <c r="Q1467" s="29" t="s">
        <v>5</v>
      </c>
      <c r="R1467" s="29" t="s">
        <v>12435</v>
      </c>
      <c r="S1467" s="29" t="s">
        <v>20691</v>
      </c>
      <c r="T1467" s="29" t="s">
        <v>20692</v>
      </c>
      <c r="U1467" s="29" t="s">
        <v>20693</v>
      </c>
      <c r="V1467" s="29">
        <v>46</v>
      </c>
      <c r="W1467" s="29" t="s">
        <v>396</v>
      </c>
      <c r="X1467" s="29" t="s">
        <v>20694</v>
      </c>
      <c r="Y1467" s="29" t="s">
        <v>1541</v>
      </c>
      <c r="Z1467" s="29" t="s">
        <v>20695</v>
      </c>
      <c r="AA1467" s="29" t="s">
        <v>20695</v>
      </c>
      <c r="AB1467" s="29" t="s">
        <v>20696</v>
      </c>
      <c r="AC1467" s="29" t="s">
        <v>20697</v>
      </c>
      <c r="AD1467" s="29" t="s">
        <v>5</v>
      </c>
      <c r="AE1467" s="29" t="s">
        <v>7473</v>
      </c>
      <c r="AF1467" s="29" t="s">
        <v>20698</v>
      </c>
      <c r="AG1467" s="29">
        <v>2749</v>
      </c>
      <c r="AH1467" s="29" t="s">
        <v>20698</v>
      </c>
      <c r="AI1467" s="29" t="s">
        <v>20699</v>
      </c>
      <c r="AJ1467" s="29">
        <v>-2589</v>
      </c>
      <c r="AK1467" s="29" t="s">
        <v>20700</v>
      </c>
      <c r="AL1467" s="29" t="s">
        <v>20701</v>
      </c>
      <c r="AM1467" s="29">
        <v>2086</v>
      </c>
      <c r="AN1467" s="1">
        <f t="shared" si="78"/>
        <v>1</v>
      </c>
      <c r="AO1467" s="1">
        <f t="shared" si="79"/>
        <v>1</v>
      </c>
      <c r="AP1467" s="30">
        <f t="shared" si="80"/>
        <v>46297</v>
      </c>
      <c r="AQ1467" s="1" t="str">
        <f>IF(COUNTIF('同场线路Rotas do mesmo SC'!A:A,C1467)&gt;0,"Sim","Não")</f>
        <v>Não</v>
      </c>
      <c r="AR1467" s="1" t="str">
        <f>IF(COUNTIF(揽收业务网点!A:A,P1467)&gt;0,"Sim","Não")</f>
        <v>Não</v>
      </c>
    </row>
    <row r="1468" spans="1:44">
      <c r="A1468" s="29" t="s">
        <v>20702</v>
      </c>
      <c r="B1468" s="29" t="s">
        <v>379</v>
      </c>
      <c r="C1468" s="29" t="s">
        <v>8777</v>
      </c>
      <c r="D1468" s="29" t="s">
        <v>381</v>
      </c>
      <c r="E1468" s="29" t="s">
        <v>640</v>
      </c>
      <c r="F1468" s="29" t="s">
        <v>732</v>
      </c>
      <c r="G1468" s="29">
        <v>41</v>
      </c>
      <c r="H1468" s="29" t="s">
        <v>3050</v>
      </c>
      <c r="I1468" s="29" t="s">
        <v>663</v>
      </c>
      <c r="J1468" s="29" t="s">
        <v>734</v>
      </c>
      <c r="K1468" s="29" t="s">
        <v>387</v>
      </c>
      <c r="L1468" s="29" t="s">
        <v>735</v>
      </c>
      <c r="M1468" s="29" t="s">
        <v>3051</v>
      </c>
      <c r="N1468" s="29" t="s">
        <v>3052</v>
      </c>
      <c r="O1468" s="29" t="s">
        <v>3025</v>
      </c>
      <c r="P1468" s="29" t="s">
        <v>27</v>
      </c>
      <c r="Q1468" s="29" t="s">
        <v>11</v>
      </c>
      <c r="R1468" s="29" t="s">
        <v>20703</v>
      </c>
      <c r="S1468" s="29" t="s">
        <v>20703</v>
      </c>
      <c r="T1468" s="29" t="s">
        <v>20704</v>
      </c>
      <c r="U1468" s="29" t="s">
        <v>20705</v>
      </c>
      <c r="V1468" s="29">
        <v>744</v>
      </c>
      <c r="W1468" s="29" t="s">
        <v>396</v>
      </c>
      <c r="X1468" s="29" t="s">
        <v>20706</v>
      </c>
      <c r="Y1468" s="29" t="s">
        <v>16128</v>
      </c>
      <c r="Z1468" s="29" t="s">
        <v>20707</v>
      </c>
      <c r="AA1468" s="29" t="s">
        <v>20707</v>
      </c>
      <c r="AB1468" s="29" t="s">
        <v>653</v>
      </c>
      <c r="AC1468" s="29" t="s">
        <v>654</v>
      </c>
      <c r="AD1468" s="29" t="s">
        <v>11</v>
      </c>
      <c r="AE1468" s="29" t="s">
        <v>17949</v>
      </c>
      <c r="AF1468" s="29" t="s">
        <v>20708</v>
      </c>
      <c r="AG1468" s="29">
        <v>-177</v>
      </c>
      <c r="AH1468" s="29" t="s">
        <v>20708</v>
      </c>
      <c r="AI1468" s="29" t="s">
        <v>20709</v>
      </c>
      <c r="AJ1468" s="29">
        <v>91</v>
      </c>
      <c r="AK1468" s="29" t="s">
        <v>20710</v>
      </c>
      <c r="AL1468" s="29" t="s">
        <v>20711</v>
      </c>
      <c r="AM1468" s="29">
        <v>4271</v>
      </c>
      <c r="AN1468" s="1">
        <f t="shared" si="78"/>
        <v>1</v>
      </c>
      <c r="AO1468" s="1">
        <f t="shared" si="79"/>
        <v>1</v>
      </c>
      <c r="AP1468" s="30">
        <f t="shared" si="80"/>
        <v>46297</v>
      </c>
      <c r="AQ1468" s="1" t="str">
        <f>IF(COUNTIF('同场线路Rotas do mesmo SC'!A:A,C1468)&gt;0,"Sim","Não")</f>
        <v>Não</v>
      </c>
      <c r="AR1468" s="1" t="str">
        <f>IF(COUNTIF(揽收业务网点!A:A,P1468)&gt;0,"Sim","Não")</f>
        <v>Sim</v>
      </c>
    </row>
    <row r="1469" spans="1:44">
      <c r="A1469" s="29" t="s">
        <v>20712</v>
      </c>
      <c r="B1469" s="29" t="s">
        <v>379</v>
      </c>
      <c r="C1469" s="29" t="s">
        <v>8788</v>
      </c>
      <c r="D1469" s="29" t="s">
        <v>381</v>
      </c>
      <c r="E1469" s="29" t="s">
        <v>382</v>
      </c>
      <c r="F1469" s="29" t="s">
        <v>847</v>
      </c>
      <c r="G1469" s="29">
        <v>35</v>
      </c>
      <c r="H1469" s="29" t="s">
        <v>5363</v>
      </c>
      <c r="I1469" s="29" t="s">
        <v>868</v>
      </c>
      <c r="J1469" s="29" t="s">
        <v>4160</v>
      </c>
      <c r="K1469" s="29" t="s">
        <v>387</v>
      </c>
      <c r="L1469" s="29" t="s">
        <v>4161</v>
      </c>
      <c r="M1469" s="29" t="s">
        <v>5364</v>
      </c>
      <c r="N1469" s="29" t="s">
        <v>5365</v>
      </c>
      <c r="O1469" s="29" t="s">
        <v>8608</v>
      </c>
      <c r="P1469" s="29" t="s">
        <v>8609</v>
      </c>
      <c r="Q1469" s="29" t="s">
        <v>145</v>
      </c>
      <c r="R1469" s="29" t="s">
        <v>16089</v>
      </c>
      <c r="S1469" s="29" t="s">
        <v>20713</v>
      </c>
      <c r="T1469" s="29" t="s">
        <v>20714</v>
      </c>
      <c r="U1469" s="29" t="s">
        <v>20715</v>
      </c>
      <c r="V1469" s="29">
        <v>48</v>
      </c>
      <c r="W1469" s="29" t="s">
        <v>396</v>
      </c>
      <c r="X1469" s="29" t="s">
        <v>20716</v>
      </c>
      <c r="Y1469" s="29" t="s">
        <v>723</v>
      </c>
      <c r="Z1469" s="29" t="s">
        <v>20717</v>
      </c>
      <c r="AA1469" s="29" t="s">
        <v>20717</v>
      </c>
      <c r="AB1469" s="29" t="s">
        <v>4164</v>
      </c>
      <c r="AC1469" s="29" t="s">
        <v>158</v>
      </c>
      <c r="AD1469" s="29" t="s">
        <v>145</v>
      </c>
      <c r="AE1469" s="29" t="s">
        <v>15326</v>
      </c>
      <c r="AF1469" s="29" t="s">
        <v>20718</v>
      </c>
      <c r="AG1469" s="29">
        <v>-209</v>
      </c>
      <c r="AH1469" s="29" t="s">
        <v>20718</v>
      </c>
      <c r="AI1469" s="29" t="s">
        <v>20719</v>
      </c>
      <c r="AJ1469" s="29">
        <v>125</v>
      </c>
      <c r="AK1469" s="29" t="s">
        <v>20720</v>
      </c>
      <c r="AL1469" s="29" t="s">
        <v>20721</v>
      </c>
      <c r="AM1469" s="29">
        <v>67</v>
      </c>
      <c r="AN1469" s="1">
        <f t="shared" si="78"/>
        <v>1</v>
      </c>
      <c r="AO1469" s="1">
        <f t="shared" si="79"/>
        <v>1</v>
      </c>
      <c r="AP1469" s="30">
        <f t="shared" si="80"/>
        <v>46297</v>
      </c>
      <c r="AQ1469" s="1" t="str">
        <f>IF(COUNTIF('同场线路Rotas do mesmo SC'!A:A,C1469)&gt;0,"Sim","Não")</f>
        <v>Não</v>
      </c>
      <c r="AR1469" s="1" t="str">
        <f>IF(COUNTIF(揽收业务网点!A:A,P1469)&gt;0,"Sim","Não")</f>
        <v>Não</v>
      </c>
    </row>
    <row r="1470" spans="1:44">
      <c r="A1470" s="29" t="s">
        <v>20722</v>
      </c>
      <c r="B1470" s="29" t="s">
        <v>379</v>
      </c>
      <c r="C1470" s="29" t="s">
        <v>8800</v>
      </c>
      <c r="D1470" s="29" t="s">
        <v>381</v>
      </c>
      <c r="E1470" s="29" t="s">
        <v>382</v>
      </c>
      <c r="F1470" s="29" t="s">
        <v>383</v>
      </c>
      <c r="G1470" s="29">
        <v>40</v>
      </c>
      <c r="H1470" s="29" t="s">
        <v>8801</v>
      </c>
      <c r="I1470" s="29" t="s">
        <v>385</v>
      </c>
      <c r="J1470" s="29" t="s">
        <v>1753</v>
      </c>
      <c r="K1470" s="29" t="s">
        <v>387</v>
      </c>
      <c r="L1470" s="29" t="s">
        <v>1754</v>
      </c>
      <c r="M1470" s="29" t="s">
        <v>8802</v>
      </c>
      <c r="N1470" s="29" t="s">
        <v>8803</v>
      </c>
      <c r="O1470" s="29" t="s">
        <v>1703</v>
      </c>
      <c r="P1470" s="29" t="s">
        <v>45</v>
      </c>
      <c r="Q1470" s="29" t="s">
        <v>11</v>
      </c>
      <c r="R1470" s="29" t="s">
        <v>20723</v>
      </c>
      <c r="S1470" s="29" t="s">
        <v>20724</v>
      </c>
      <c r="T1470" s="29" t="s">
        <v>20725</v>
      </c>
      <c r="U1470" s="29" t="s">
        <v>17201</v>
      </c>
      <c r="V1470" s="29">
        <v>83</v>
      </c>
      <c r="W1470" s="29" t="s">
        <v>396</v>
      </c>
      <c r="X1470" s="29" t="s">
        <v>19622</v>
      </c>
      <c r="Y1470" s="29" t="s">
        <v>20726</v>
      </c>
      <c r="Z1470" s="29" t="s">
        <v>20727</v>
      </c>
      <c r="AA1470" s="29" t="s">
        <v>20727</v>
      </c>
      <c r="AB1470" s="29" t="s">
        <v>6661</v>
      </c>
      <c r="AC1470" s="29" t="s">
        <v>41</v>
      </c>
      <c r="AD1470" s="29" t="s">
        <v>11</v>
      </c>
      <c r="AE1470" s="29" t="s">
        <v>20728</v>
      </c>
      <c r="AF1470" s="29" t="s">
        <v>20729</v>
      </c>
      <c r="AG1470" s="29">
        <v>-76</v>
      </c>
      <c r="AH1470" s="29" t="s">
        <v>20729</v>
      </c>
      <c r="AI1470" s="29" t="s">
        <v>20730</v>
      </c>
      <c r="AJ1470" s="29">
        <v>30</v>
      </c>
      <c r="AK1470" s="29" t="s">
        <v>20731</v>
      </c>
      <c r="AL1470" s="29" t="s">
        <v>20732</v>
      </c>
      <c r="AM1470" s="29">
        <v>300</v>
      </c>
      <c r="AN1470" s="1">
        <f t="shared" si="78"/>
        <v>1</v>
      </c>
      <c r="AO1470" s="1">
        <f t="shared" si="79"/>
        <v>1</v>
      </c>
      <c r="AP1470" s="30">
        <f t="shared" si="80"/>
        <v>46297</v>
      </c>
      <c r="AQ1470" s="1" t="str">
        <f>IF(COUNTIF('同场线路Rotas do mesmo SC'!A:A,C1470)&gt;0,"Sim","Não")</f>
        <v>Não</v>
      </c>
      <c r="AR1470" s="1" t="str">
        <f>IF(COUNTIF(揽收业务网点!A:A,P1470)&gt;0,"Sim","Não")</f>
        <v>Sim</v>
      </c>
    </row>
    <row r="1471" spans="1:44">
      <c r="A1471" s="29" t="s">
        <v>20733</v>
      </c>
      <c r="B1471" s="29" t="s">
        <v>379</v>
      </c>
      <c r="C1471" s="29" t="s">
        <v>8813</v>
      </c>
      <c r="D1471" s="29" t="s">
        <v>381</v>
      </c>
      <c r="E1471" s="29" t="s">
        <v>382</v>
      </c>
      <c r="F1471" s="29" t="s">
        <v>383</v>
      </c>
      <c r="G1471" s="29">
        <v>35</v>
      </c>
      <c r="H1471" s="29" t="s">
        <v>6099</v>
      </c>
      <c r="I1471" s="29" t="s">
        <v>868</v>
      </c>
      <c r="J1471" s="29" t="s">
        <v>2187</v>
      </c>
      <c r="K1471" s="29" t="s">
        <v>387</v>
      </c>
      <c r="L1471" s="29" t="s">
        <v>2188</v>
      </c>
      <c r="M1471" s="29" t="s">
        <v>6100</v>
      </c>
      <c r="N1471" s="29" t="s">
        <v>6101</v>
      </c>
      <c r="O1471" s="29" t="s">
        <v>653</v>
      </c>
      <c r="P1471" s="29" t="s">
        <v>654</v>
      </c>
      <c r="Q1471" s="29" t="s">
        <v>11</v>
      </c>
      <c r="R1471" s="29" t="s">
        <v>20734</v>
      </c>
      <c r="S1471" s="29" t="s">
        <v>20735</v>
      </c>
      <c r="T1471" s="29" t="s">
        <v>20736</v>
      </c>
      <c r="U1471" s="29" t="s">
        <v>20737</v>
      </c>
      <c r="V1471" s="29">
        <v>1337</v>
      </c>
      <c r="W1471" s="29" t="s">
        <v>896</v>
      </c>
      <c r="X1471" s="29" t="s">
        <v>20738</v>
      </c>
      <c r="Y1471" s="29" t="s">
        <v>16514</v>
      </c>
      <c r="Z1471" s="29" t="s">
        <v>20739</v>
      </c>
      <c r="AA1471" s="29" t="s">
        <v>20739</v>
      </c>
      <c r="AB1471" s="29" t="s">
        <v>8819</v>
      </c>
      <c r="AC1471" s="29" t="s">
        <v>8820</v>
      </c>
      <c r="AD1471" s="29" t="s">
        <v>11</v>
      </c>
      <c r="AE1471" s="29" t="s">
        <v>17442</v>
      </c>
      <c r="AF1471" s="29" t="s">
        <v>20740</v>
      </c>
      <c r="AG1471" s="29">
        <v>-50</v>
      </c>
      <c r="AH1471" s="29" t="s">
        <v>20740</v>
      </c>
      <c r="AI1471" s="29" t="s">
        <v>20741</v>
      </c>
      <c r="AJ1471" s="29">
        <v>203</v>
      </c>
      <c r="AK1471" s="29" t="s">
        <v>20742</v>
      </c>
      <c r="AL1471" s="29" t="s">
        <v>20743</v>
      </c>
      <c r="AM1471" s="29">
        <v>42</v>
      </c>
      <c r="AN1471" s="1">
        <f t="shared" si="78"/>
        <v>1</v>
      </c>
      <c r="AO1471" s="1">
        <f t="shared" si="79"/>
        <v>1</v>
      </c>
      <c r="AP1471" s="30">
        <f t="shared" si="80"/>
        <v>46297</v>
      </c>
      <c r="AQ1471" s="1" t="str">
        <f>IF(COUNTIF('同场线路Rotas do mesmo SC'!A:A,C1471)&gt;0,"Sim","Não")</f>
        <v>Não</v>
      </c>
      <c r="AR1471" s="1" t="str">
        <f>IF(COUNTIF(揽收业务网点!A:A,P1471)&gt;0,"Sim","Não")</f>
        <v>Não</v>
      </c>
    </row>
    <row r="1472" spans="1:44">
      <c r="A1472" s="29" t="s">
        <v>20744</v>
      </c>
      <c r="B1472" s="29" t="s">
        <v>379</v>
      </c>
      <c r="C1472" s="29" t="s">
        <v>8842</v>
      </c>
      <c r="D1472" s="29" t="s">
        <v>381</v>
      </c>
      <c r="E1472" s="29" t="s">
        <v>640</v>
      </c>
      <c r="F1472" s="29" t="s">
        <v>811</v>
      </c>
      <c r="G1472" s="29">
        <v>8</v>
      </c>
      <c r="H1472" s="29" t="s">
        <v>7849</v>
      </c>
      <c r="I1472" s="29" t="s">
        <v>868</v>
      </c>
      <c r="J1472" s="29" t="s">
        <v>1979</v>
      </c>
      <c r="K1472" s="29" t="s">
        <v>411</v>
      </c>
      <c r="L1472" s="29" t="s">
        <v>1980</v>
      </c>
      <c r="M1472" s="29" t="s">
        <v>20745</v>
      </c>
      <c r="N1472" s="29" t="s">
        <v>20746</v>
      </c>
      <c r="O1472" s="29" t="s">
        <v>3407</v>
      </c>
      <c r="P1472" s="29" t="s">
        <v>68</v>
      </c>
      <c r="Q1472" s="29" t="s">
        <v>11</v>
      </c>
      <c r="R1472" s="29" t="s">
        <v>20747</v>
      </c>
      <c r="S1472" s="29" t="s">
        <v>20747</v>
      </c>
      <c r="T1472" s="29" t="s">
        <v>20748</v>
      </c>
      <c r="U1472" s="29" t="s">
        <v>20749</v>
      </c>
      <c r="V1472" s="29">
        <v>187</v>
      </c>
      <c r="W1472" s="29" t="s">
        <v>396</v>
      </c>
      <c r="X1472" s="29" t="s">
        <v>20750</v>
      </c>
      <c r="Y1472" s="29" t="s">
        <v>15519</v>
      </c>
      <c r="Z1472" s="29" t="s">
        <v>20751</v>
      </c>
      <c r="AA1472" s="29" t="s">
        <v>20751</v>
      </c>
      <c r="AB1472" s="29" t="s">
        <v>653</v>
      </c>
      <c r="AC1472" s="29" t="s">
        <v>654</v>
      </c>
      <c r="AD1472" s="29" t="s">
        <v>11</v>
      </c>
      <c r="AE1472" s="29" t="s">
        <v>20752</v>
      </c>
      <c r="AF1472" s="29" t="s">
        <v>20753</v>
      </c>
      <c r="AG1472" s="29">
        <v>-64</v>
      </c>
      <c r="AH1472" s="29" t="s">
        <v>20753</v>
      </c>
      <c r="AI1472" s="29" t="s">
        <v>20754</v>
      </c>
      <c r="AJ1472" s="29">
        <v>13</v>
      </c>
      <c r="AK1472" s="29" t="s">
        <v>20755</v>
      </c>
      <c r="AL1472" s="29" t="s">
        <v>20756</v>
      </c>
      <c r="AM1472" s="29">
        <v>981</v>
      </c>
      <c r="AN1472" s="1">
        <f t="shared" si="78"/>
        <v>1</v>
      </c>
      <c r="AO1472" s="1">
        <f t="shared" si="79"/>
        <v>1</v>
      </c>
      <c r="AP1472" s="30">
        <f t="shared" si="80"/>
        <v>46297</v>
      </c>
      <c r="AQ1472" s="1" t="str">
        <f>IF(COUNTIF('同场线路Rotas do mesmo SC'!A:A,C1472)&gt;0,"Sim","Não")</f>
        <v>Não</v>
      </c>
      <c r="AR1472" s="1" t="str">
        <f>IF(COUNTIF(揽收业务网点!A:A,P1472)&gt;0,"Sim","Não")</f>
        <v>Sim</v>
      </c>
    </row>
    <row r="1473" spans="1:44">
      <c r="A1473" s="29" t="s">
        <v>20757</v>
      </c>
      <c r="B1473" s="29" t="s">
        <v>379</v>
      </c>
      <c r="C1473" s="29" t="s">
        <v>8857</v>
      </c>
      <c r="D1473" s="29" t="s">
        <v>381</v>
      </c>
      <c r="E1473" s="29" t="s">
        <v>382</v>
      </c>
      <c r="F1473" s="29" t="s">
        <v>383</v>
      </c>
      <c r="G1473" s="29">
        <v>352</v>
      </c>
      <c r="H1473" s="29" t="s">
        <v>20758</v>
      </c>
      <c r="I1473" s="29" t="s">
        <v>512</v>
      </c>
      <c r="J1473" s="29" t="s">
        <v>16563</v>
      </c>
      <c r="K1473" s="29" t="s">
        <v>387</v>
      </c>
      <c r="L1473" s="29" t="s">
        <v>16564</v>
      </c>
      <c r="M1473" s="29" t="s">
        <v>20759</v>
      </c>
      <c r="N1473" s="29" t="s">
        <v>20760</v>
      </c>
      <c r="O1473" s="29" t="s">
        <v>1262</v>
      </c>
      <c r="P1473" s="29" t="s">
        <v>1263</v>
      </c>
      <c r="Q1473" s="29" t="s">
        <v>118</v>
      </c>
      <c r="R1473" s="29" t="s">
        <v>9409</v>
      </c>
      <c r="S1473" s="29" t="s">
        <v>8927</v>
      </c>
      <c r="T1473" s="29" t="s">
        <v>20761</v>
      </c>
      <c r="U1473" s="29" t="s">
        <v>20762</v>
      </c>
      <c r="V1473" s="29">
        <v>190</v>
      </c>
      <c r="W1473" s="29" t="s">
        <v>396</v>
      </c>
      <c r="X1473" s="29" t="s">
        <v>20763</v>
      </c>
      <c r="Y1473" s="29" t="s">
        <v>2812</v>
      </c>
      <c r="Z1473" s="29" t="s">
        <v>20764</v>
      </c>
      <c r="AA1473" s="29" t="s">
        <v>20764</v>
      </c>
      <c r="AB1473" s="29" t="s">
        <v>8866</v>
      </c>
      <c r="AC1473" s="29" t="s">
        <v>8867</v>
      </c>
      <c r="AD1473" s="29" t="s">
        <v>118</v>
      </c>
      <c r="AE1473" s="29" t="s">
        <v>725</v>
      </c>
      <c r="AF1473" s="29" t="s">
        <v>20765</v>
      </c>
      <c r="AG1473" s="29">
        <v>-78</v>
      </c>
      <c r="AH1473" s="29" t="s">
        <v>20765</v>
      </c>
      <c r="AI1473" s="29" t="s">
        <v>20766</v>
      </c>
      <c r="AJ1473" s="29">
        <v>6</v>
      </c>
      <c r="AK1473" s="29" t="s">
        <v>20767</v>
      </c>
      <c r="AL1473" s="29" t="s">
        <v>20768</v>
      </c>
      <c r="AM1473" s="29">
        <v>74</v>
      </c>
      <c r="AN1473" s="1">
        <f t="shared" si="78"/>
        <v>1</v>
      </c>
      <c r="AO1473" s="1">
        <f t="shared" si="79"/>
        <v>1</v>
      </c>
      <c r="AP1473" s="30">
        <f t="shared" si="80"/>
        <v>46297</v>
      </c>
      <c r="AQ1473" s="1" t="str">
        <f>IF(COUNTIF('同场线路Rotas do mesmo SC'!A:A,C1473)&gt;0,"Sim","Não")</f>
        <v>Não</v>
      </c>
      <c r="AR1473" s="1" t="str">
        <f>IF(COUNTIF(揽收业务网点!A:A,P1473)&gt;0,"Sim","Não")</f>
        <v>Não</v>
      </c>
    </row>
    <row r="1474" spans="1:44">
      <c r="A1474" s="29" t="s">
        <v>20769</v>
      </c>
      <c r="B1474" s="29" t="s">
        <v>379</v>
      </c>
      <c r="C1474" s="29" t="s">
        <v>8873</v>
      </c>
      <c r="D1474" s="29" t="s">
        <v>381</v>
      </c>
      <c r="E1474" s="29" t="s">
        <v>382</v>
      </c>
      <c r="F1474" s="29" t="s">
        <v>383</v>
      </c>
      <c r="G1474" s="29">
        <v>41</v>
      </c>
      <c r="H1474" s="29" t="s">
        <v>8874</v>
      </c>
      <c r="I1474" s="29" t="s">
        <v>868</v>
      </c>
      <c r="J1474" s="29" t="s">
        <v>8875</v>
      </c>
      <c r="K1474" s="29" t="s">
        <v>387</v>
      </c>
      <c r="L1474" s="29" t="s">
        <v>8875</v>
      </c>
      <c r="M1474" s="29" t="s">
        <v>8876</v>
      </c>
      <c r="N1474" s="29" t="s">
        <v>8877</v>
      </c>
      <c r="O1474" s="29" t="s">
        <v>1146</v>
      </c>
      <c r="P1474" s="29" t="s">
        <v>1147</v>
      </c>
      <c r="Q1474" s="29" t="s">
        <v>118</v>
      </c>
      <c r="R1474" s="29" t="s">
        <v>20770</v>
      </c>
      <c r="S1474" s="29" t="s">
        <v>20770</v>
      </c>
      <c r="T1474" s="29" t="s">
        <v>20771</v>
      </c>
      <c r="U1474" s="29" t="s">
        <v>20772</v>
      </c>
      <c r="V1474" s="29">
        <v>53</v>
      </c>
      <c r="W1474" s="29" t="s">
        <v>396</v>
      </c>
      <c r="X1474" s="29" t="s">
        <v>20773</v>
      </c>
      <c r="Y1474" s="29" t="s">
        <v>7271</v>
      </c>
      <c r="Z1474" s="29" t="s">
        <v>20774</v>
      </c>
      <c r="AA1474" s="29" t="s">
        <v>20774</v>
      </c>
      <c r="AB1474" s="29" t="s">
        <v>8882</v>
      </c>
      <c r="AC1474" s="29" t="s">
        <v>8883</v>
      </c>
      <c r="AD1474" s="29" t="s">
        <v>118</v>
      </c>
      <c r="AE1474" s="29" t="s">
        <v>19966</v>
      </c>
      <c r="AF1474" s="29" t="s">
        <v>20775</v>
      </c>
      <c r="AG1474" s="29">
        <v>-20</v>
      </c>
      <c r="AH1474" s="29" t="s">
        <v>20775</v>
      </c>
      <c r="AI1474" s="29" t="s">
        <v>20776</v>
      </c>
      <c r="AJ1474" s="29">
        <v>13</v>
      </c>
      <c r="AK1474" s="29" t="s">
        <v>20777</v>
      </c>
      <c r="AL1474" s="29" t="s">
        <v>20778</v>
      </c>
      <c r="AM1474" s="29">
        <v>93</v>
      </c>
      <c r="AN1474" s="1">
        <f t="shared" si="78"/>
        <v>1</v>
      </c>
      <c r="AO1474" s="1">
        <f t="shared" si="79"/>
        <v>1</v>
      </c>
      <c r="AP1474" s="30">
        <f t="shared" si="80"/>
        <v>46297</v>
      </c>
      <c r="AQ1474" s="1" t="str">
        <f>IF(COUNTIF('同场线路Rotas do mesmo SC'!A:A,C1474)&gt;0,"Sim","Não")</f>
        <v>Não</v>
      </c>
      <c r="AR1474" s="1" t="str">
        <f>IF(COUNTIF(揽收业务网点!A:A,P1474)&gt;0,"Sim","Não")</f>
        <v>Não</v>
      </c>
    </row>
    <row r="1475" spans="1:44">
      <c r="A1475" s="29" t="s">
        <v>20779</v>
      </c>
      <c r="B1475" s="29" t="s">
        <v>379</v>
      </c>
      <c r="C1475" s="29" t="s">
        <v>8889</v>
      </c>
      <c r="D1475" s="29" t="s">
        <v>381</v>
      </c>
      <c r="E1475" s="29" t="s">
        <v>382</v>
      </c>
      <c r="F1475" s="29" t="s">
        <v>383</v>
      </c>
      <c r="G1475" s="29">
        <v>60</v>
      </c>
      <c r="H1475" s="29" t="s">
        <v>8890</v>
      </c>
      <c r="I1475" s="29" t="s">
        <v>868</v>
      </c>
      <c r="J1475" s="29" t="s">
        <v>8891</v>
      </c>
      <c r="K1475" s="29" t="s">
        <v>387</v>
      </c>
      <c r="L1475" s="29" t="s">
        <v>1634</v>
      </c>
      <c r="M1475" s="29" t="s">
        <v>8891</v>
      </c>
      <c r="N1475" s="29" t="s">
        <v>8892</v>
      </c>
      <c r="O1475" s="29" t="s">
        <v>899</v>
      </c>
      <c r="P1475" s="29" t="s">
        <v>900</v>
      </c>
      <c r="Q1475" s="29" t="s">
        <v>70</v>
      </c>
      <c r="R1475" s="29" t="s">
        <v>20780</v>
      </c>
      <c r="S1475" s="29" t="s">
        <v>543</v>
      </c>
      <c r="T1475" s="29" t="s">
        <v>20781</v>
      </c>
      <c r="U1475" s="29" t="s">
        <v>20782</v>
      </c>
      <c r="V1475" s="29">
        <v>131</v>
      </c>
      <c r="W1475" s="29" t="s">
        <v>396</v>
      </c>
      <c r="X1475" s="29" t="s">
        <v>20783</v>
      </c>
      <c r="Y1475" s="29" t="s">
        <v>4383</v>
      </c>
      <c r="Z1475" s="29" t="s">
        <v>20784</v>
      </c>
      <c r="AA1475" s="29" t="s">
        <v>20784</v>
      </c>
      <c r="AB1475" s="29" t="s">
        <v>8899</v>
      </c>
      <c r="AC1475" s="29" t="s">
        <v>8900</v>
      </c>
      <c r="AD1475" s="29" t="s">
        <v>70</v>
      </c>
      <c r="AE1475" s="29" t="s">
        <v>7273</v>
      </c>
      <c r="AF1475" s="29" t="s">
        <v>20785</v>
      </c>
      <c r="AG1475" s="29">
        <v>-48</v>
      </c>
      <c r="AH1475" s="29" t="s">
        <v>20785</v>
      </c>
      <c r="AI1475" s="29" t="s">
        <v>20786</v>
      </c>
      <c r="AJ1475" s="29">
        <v>159</v>
      </c>
      <c r="AK1475" s="29" t="s">
        <v>18255</v>
      </c>
      <c r="AL1475" s="29" t="s">
        <v>20787</v>
      </c>
      <c r="AM1475" s="29">
        <v>263</v>
      </c>
      <c r="AN1475" s="1">
        <f t="shared" si="78"/>
        <v>1</v>
      </c>
      <c r="AO1475" s="1">
        <f t="shared" si="79"/>
        <v>1</v>
      </c>
      <c r="AP1475" s="30">
        <f t="shared" si="80"/>
        <v>46297</v>
      </c>
      <c r="AQ1475" s="1" t="str">
        <f>IF(COUNTIF('同场线路Rotas do mesmo SC'!A:A,C1475)&gt;0,"Sim","Não")</f>
        <v>Não</v>
      </c>
      <c r="AR1475" s="1" t="str">
        <f>IF(COUNTIF(揽收业务网点!A:A,P1475)&gt;0,"Sim","Não")</f>
        <v>Não</v>
      </c>
    </row>
    <row r="1476" spans="1:44">
      <c r="A1476" s="29" t="s">
        <v>20788</v>
      </c>
      <c r="B1476" s="29" t="s">
        <v>379</v>
      </c>
      <c r="C1476" s="29" t="s">
        <v>20789</v>
      </c>
      <c r="D1476" s="29" t="s">
        <v>381</v>
      </c>
      <c r="E1476" s="29" t="s">
        <v>640</v>
      </c>
      <c r="F1476" s="29" t="s">
        <v>383</v>
      </c>
      <c r="G1476" s="29">
        <v>37</v>
      </c>
      <c r="H1476" s="29" t="s">
        <v>10372</v>
      </c>
      <c r="I1476" s="29" t="s">
        <v>868</v>
      </c>
      <c r="J1476" s="29" t="s">
        <v>1979</v>
      </c>
      <c r="K1476" s="29" t="s">
        <v>411</v>
      </c>
      <c r="L1476" s="29" t="s">
        <v>1980</v>
      </c>
      <c r="M1476" s="29" t="s">
        <v>8908</v>
      </c>
      <c r="N1476" s="29" t="s">
        <v>8909</v>
      </c>
      <c r="O1476" s="29" t="s">
        <v>7891</v>
      </c>
      <c r="P1476" s="29" t="s">
        <v>64</v>
      </c>
      <c r="Q1476" s="29" t="s">
        <v>11</v>
      </c>
      <c r="R1476" s="29" t="s">
        <v>11693</v>
      </c>
      <c r="S1476" s="29" t="s">
        <v>11693</v>
      </c>
      <c r="T1476" s="29" t="s">
        <v>20790</v>
      </c>
      <c r="U1476" s="29" t="s">
        <v>20791</v>
      </c>
      <c r="V1476" s="29">
        <v>333</v>
      </c>
      <c r="W1476" s="29" t="s">
        <v>396</v>
      </c>
      <c r="X1476" s="29" t="s">
        <v>20792</v>
      </c>
      <c r="Y1476" s="29" t="s">
        <v>20793</v>
      </c>
      <c r="Z1476" s="29" t="s">
        <v>20794</v>
      </c>
      <c r="AA1476" s="29" t="s">
        <v>20794</v>
      </c>
      <c r="AB1476" s="29" t="s">
        <v>653</v>
      </c>
      <c r="AC1476" s="29" t="s">
        <v>654</v>
      </c>
      <c r="AD1476" s="29" t="s">
        <v>11</v>
      </c>
      <c r="AE1476" s="29" t="s">
        <v>16323</v>
      </c>
      <c r="AF1476" s="29" t="s">
        <v>20795</v>
      </c>
      <c r="AG1476" s="29">
        <v>-98</v>
      </c>
      <c r="AH1476" s="29" t="s">
        <v>20795</v>
      </c>
      <c r="AI1476" s="29" t="s">
        <v>20796</v>
      </c>
      <c r="AJ1476" s="29">
        <v>717</v>
      </c>
      <c r="AK1476" s="29" t="s">
        <v>20797</v>
      </c>
      <c r="AL1476" s="29" t="s">
        <v>20798</v>
      </c>
      <c r="AM1476" s="29">
        <v>803</v>
      </c>
      <c r="AN1476" s="1">
        <f t="shared" si="78"/>
        <v>1</v>
      </c>
      <c r="AO1476" s="1">
        <f t="shared" si="79"/>
        <v>1</v>
      </c>
      <c r="AP1476" s="30">
        <f t="shared" si="80"/>
        <v>46297</v>
      </c>
      <c r="AQ1476" s="1" t="str">
        <f>IF(COUNTIF('同场线路Rotas do mesmo SC'!A:A,C1476)&gt;0,"Sim","Não")</f>
        <v>Não</v>
      </c>
      <c r="AR1476" s="1" t="str">
        <f>IF(COUNTIF(揽收业务网点!A:A,P1476)&gt;0,"Sim","Não")</f>
        <v>Sim</v>
      </c>
    </row>
    <row r="1477" spans="1:44">
      <c r="A1477" s="29" t="s">
        <v>20799</v>
      </c>
      <c r="B1477" s="29" t="s">
        <v>379</v>
      </c>
      <c r="C1477" s="29" t="s">
        <v>8938</v>
      </c>
      <c r="D1477" s="29" t="s">
        <v>381</v>
      </c>
      <c r="E1477" s="29" t="s">
        <v>382</v>
      </c>
      <c r="F1477" s="29" t="s">
        <v>732</v>
      </c>
      <c r="G1477" s="29">
        <v>18</v>
      </c>
      <c r="H1477" s="29" t="s">
        <v>8939</v>
      </c>
      <c r="I1477" s="29" t="s">
        <v>702</v>
      </c>
      <c r="J1477" s="29" t="s">
        <v>4443</v>
      </c>
      <c r="K1477" s="29" t="s">
        <v>387</v>
      </c>
      <c r="L1477" s="29" t="s">
        <v>4444</v>
      </c>
      <c r="M1477" s="29" t="s">
        <v>8940</v>
      </c>
      <c r="N1477" s="29" t="s">
        <v>8941</v>
      </c>
      <c r="O1477" s="29" t="s">
        <v>1111</v>
      </c>
      <c r="P1477" s="29" t="s">
        <v>1112</v>
      </c>
      <c r="Q1477" s="29" t="s">
        <v>168</v>
      </c>
      <c r="R1477" s="29" t="s">
        <v>20800</v>
      </c>
      <c r="S1477" s="29" t="s">
        <v>20801</v>
      </c>
      <c r="T1477" s="29" t="s">
        <v>20802</v>
      </c>
      <c r="U1477" s="29" t="s">
        <v>20803</v>
      </c>
      <c r="V1477" s="29">
        <v>21</v>
      </c>
      <c r="W1477" s="29" t="s">
        <v>396</v>
      </c>
      <c r="X1477" s="29" t="s">
        <v>15845</v>
      </c>
      <c r="Y1477" s="29" t="s">
        <v>7271</v>
      </c>
      <c r="Z1477" s="29" t="s">
        <v>20804</v>
      </c>
      <c r="AA1477" s="29" t="s">
        <v>20804</v>
      </c>
      <c r="AB1477" s="29" t="s">
        <v>8948</v>
      </c>
      <c r="AC1477" s="29" t="s">
        <v>8949</v>
      </c>
      <c r="AD1477" s="29" t="s">
        <v>168</v>
      </c>
      <c r="AE1477" s="29" t="s">
        <v>20805</v>
      </c>
      <c r="AF1477" s="29" t="s">
        <v>20806</v>
      </c>
      <c r="AG1477" s="29">
        <v>-22</v>
      </c>
      <c r="AH1477" s="29" t="s">
        <v>20806</v>
      </c>
      <c r="AI1477" s="29" t="s">
        <v>20807</v>
      </c>
      <c r="AJ1477" s="29">
        <v>12</v>
      </c>
      <c r="AK1477" s="29" t="s">
        <v>20808</v>
      </c>
      <c r="AL1477" s="29" t="s">
        <v>20809</v>
      </c>
      <c r="AM1477" s="29">
        <v>216</v>
      </c>
      <c r="AN1477" s="1">
        <f t="shared" si="78"/>
        <v>1</v>
      </c>
      <c r="AO1477" s="1">
        <f t="shared" si="79"/>
        <v>1</v>
      </c>
      <c r="AP1477" s="30">
        <f t="shared" si="80"/>
        <v>46297</v>
      </c>
      <c r="AQ1477" s="1" t="str">
        <f>IF(COUNTIF('同场线路Rotas do mesmo SC'!A:A,C1477)&gt;0,"Sim","Não")</f>
        <v>Não</v>
      </c>
      <c r="AR1477" s="1" t="str">
        <f>IF(COUNTIF(揽收业务网点!A:A,P1477)&gt;0,"Sim","Não")</f>
        <v>Não</v>
      </c>
    </row>
    <row r="1478" spans="1:44">
      <c r="A1478" s="29" t="s">
        <v>20810</v>
      </c>
      <c r="B1478" s="29" t="s">
        <v>379</v>
      </c>
      <c r="C1478" s="29" t="s">
        <v>8953</v>
      </c>
      <c r="D1478" s="29" t="s">
        <v>381</v>
      </c>
      <c r="E1478" s="29" t="s">
        <v>382</v>
      </c>
      <c r="F1478" s="29" t="s">
        <v>383</v>
      </c>
      <c r="G1478" s="29">
        <v>22</v>
      </c>
      <c r="H1478" s="29" t="s">
        <v>4080</v>
      </c>
      <c r="I1478" s="29" t="s">
        <v>409</v>
      </c>
      <c r="J1478" s="29" t="s">
        <v>1979</v>
      </c>
      <c r="K1478" s="29" t="s">
        <v>411</v>
      </c>
      <c r="L1478" s="29" t="s">
        <v>1980</v>
      </c>
      <c r="M1478" s="29" t="s">
        <v>12167</v>
      </c>
      <c r="N1478" s="29" t="s">
        <v>12168</v>
      </c>
      <c r="O1478" s="29" t="s">
        <v>653</v>
      </c>
      <c r="P1478" s="29" t="s">
        <v>654</v>
      </c>
      <c r="Q1478" s="29" t="s">
        <v>11</v>
      </c>
      <c r="R1478" s="29" t="s">
        <v>20811</v>
      </c>
      <c r="S1478" s="29" t="s">
        <v>20812</v>
      </c>
      <c r="T1478" s="29" t="s">
        <v>20813</v>
      </c>
      <c r="U1478" s="29" t="s">
        <v>20814</v>
      </c>
      <c r="V1478" s="29">
        <v>357</v>
      </c>
      <c r="W1478" s="29" t="s">
        <v>396</v>
      </c>
      <c r="X1478" s="29" t="s">
        <v>20815</v>
      </c>
      <c r="Y1478" s="29" t="s">
        <v>7271</v>
      </c>
      <c r="Z1478" s="29" t="s">
        <v>20816</v>
      </c>
      <c r="AA1478" s="29" t="s">
        <v>20816</v>
      </c>
      <c r="AB1478" s="29" t="s">
        <v>1403</v>
      </c>
      <c r="AC1478" s="29" t="s">
        <v>53</v>
      </c>
      <c r="AD1478" s="29" t="s">
        <v>11</v>
      </c>
      <c r="AE1478" s="29" t="s">
        <v>4385</v>
      </c>
      <c r="AF1478" s="29"/>
      <c r="AG1478" s="29"/>
      <c r="AH1478" s="29"/>
      <c r="AI1478" s="29" t="s">
        <v>20817</v>
      </c>
      <c r="AJ1478" s="29"/>
      <c r="AK1478" s="29" t="s">
        <v>20818</v>
      </c>
      <c r="AL1478" s="29" t="s">
        <v>20819</v>
      </c>
      <c r="AM1478" s="29">
        <v>63</v>
      </c>
      <c r="AN1478" s="1">
        <f t="shared" si="78"/>
        <v>1</v>
      </c>
      <c r="AO1478" s="1">
        <f t="shared" si="79"/>
        <v>1</v>
      </c>
      <c r="AP1478" s="30">
        <f t="shared" si="80"/>
        <v>46297</v>
      </c>
      <c r="AQ1478" s="1" t="str">
        <f>IF(COUNTIF('同场线路Rotas do mesmo SC'!A:A,C1478)&gt;0,"Sim","Não")</f>
        <v>Não</v>
      </c>
      <c r="AR1478" s="1" t="str">
        <f>IF(COUNTIF(揽收业务网点!A:A,P1478)&gt;0,"Sim","Não")</f>
        <v>Não</v>
      </c>
    </row>
    <row r="1479" spans="1:44">
      <c r="A1479" s="29" t="s">
        <v>20820</v>
      </c>
      <c r="B1479" s="29" t="s">
        <v>379</v>
      </c>
      <c r="C1479" s="29" t="s">
        <v>8965</v>
      </c>
      <c r="D1479" s="29" t="s">
        <v>381</v>
      </c>
      <c r="E1479" s="29" t="s">
        <v>382</v>
      </c>
      <c r="F1479" s="29" t="s">
        <v>383</v>
      </c>
      <c r="G1479" s="29">
        <v>60</v>
      </c>
      <c r="H1479" s="29" t="s">
        <v>8966</v>
      </c>
      <c r="I1479" s="29" t="s">
        <v>385</v>
      </c>
      <c r="J1479" s="29" t="s">
        <v>8967</v>
      </c>
      <c r="K1479" s="29" t="s">
        <v>387</v>
      </c>
      <c r="L1479" s="29" t="s">
        <v>8968</v>
      </c>
      <c r="M1479" s="29" t="s">
        <v>8969</v>
      </c>
      <c r="N1479" s="29" t="s">
        <v>8970</v>
      </c>
      <c r="O1479" s="29" t="s">
        <v>1347</v>
      </c>
      <c r="P1479" s="29" t="s">
        <v>1348</v>
      </c>
      <c r="Q1479" s="29" t="s">
        <v>70</v>
      </c>
      <c r="R1479" s="29" t="s">
        <v>18226</v>
      </c>
      <c r="S1479" s="29" t="s">
        <v>20821</v>
      </c>
      <c r="T1479" s="29" t="s">
        <v>20822</v>
      </c>
      <c r="U1479" s="29" t="s">
        <v>20823</v>
      </c>
      <c r="V1479" s="29">
        <v>38</v>
      </c>
      <c r="W1479" s="29" t="s">
        <v>396</v>
      </c>
      <c r="X1479" s="29" t="s">
        <v>20824</v>
      </c>
      <c r="Y1479" s="29" t="s">
        <v>8035</v>
      </c>
      <c r="Z1479" s="29" t="s">
        <v>20825</v>
      </c>
      <c r="AA1479" s="29" t="s">
        <v>20825</v>
      </c>
      <c r="AB1479" s="29" t="s">
        <v>8977</v>
      </c>
      <c r="AC1479" s="29" t="s">
        <v>8978</v>
      </c>
      <c r="AD1479" s="29" t="s">
        <v>70</v>
      </c>
      <c r="AE1479" s="29" t="s">
        <v>4383</v>
      </c>
      <c r="AF1479" s="29" t="s">
        <v>20826</v>
      </c>
      <c r="AG1479" s="29">
        <v>-56</v>
      </c>
      <c r="AH1479" s="29" t="s">
        <v>20826</v>
      </c>
      <c r="AI1479" s="29" t="s">
        <v>20827</v>
      </c>
      <c r="AJ1479" s="29">
        <v>20</v>
      </c>
      <c r="AK1479" s="29" t="s">
        <v>20828</v>
      </c>
      <c r="AL1479" s="29" t="s">
        <v>20829</v>
      </c>
      <c r="AM1479" s="29">
        <v>62</v>
      </c>
      <c r="AN1479" s="1">
        <f t="shared" si="78"/>
        <v>1</v>
      </c>
      <c r="AO1479" s="1">
        <f t="shared" si="79"/>
        <v>1</v>
      </c>
      <c r="AP1479" s="30">
        <f t="shared" si="80"/>
        <v>46297</v>
      </c>
      <c r="AQ1479" s="1" t="str">
        <f>IF(COUNTIF('同场线路Rotas do mesmo SC'!A:A,C1479)&gt;0,"Sim","Não")</f>
        <v>Não</v>
      </c>
      <c r="AR1479" s="1" t="str">
        <f>IF(COUNTIF(揽收业务网点!A:A,P1479)&gt;0,"Sim","Não")</f>
        <v>Não</v>
      </c>
    </row>
    <row r="1480" spans="1:44">
      <c r="A1480" s="29" t="s">
        <v>20830</v>
      </c>
      <c r="B1480" s="29" t="s">
        <v>379</v>
      </c>
      <c r="C1480" s="29" t="s">
        <v>8984</v>
      </c>
      <c r="D1480" s="29" t="s">
        <v>381</v>
      </c>
      <c r="E1480" s="29" t="s">
        <v>382</v>
      </c>
      <c r="F1480" s="29" t="s">
        <v>383</v>
      </c>
      <c r="G1480" s="29">
        <v>67</v>
      </c>
      <c r="H1480" s="29" t="s">
        <v>8985</v>
      </c>
      <c r="I1480" s="29" t="s">
        <v>409</v>
      </c>
      <c r="J1480" s="29" t="s">
        <v>4160</v>
      </c>
      <c r="K1480" s="29" t="s">
        <v>387</v>
      </c>
      <c r="L1480" s="29" t="s">
        <v>4161</v>
      </c>
      <c r="M1480" s="29" t="s">
        <v>8986</v>
      </c>
      <c r="N1480" s="29" t="s">
        <v>8987</v>
      </c>
      <c r="O1480" s="29" t="s">
        <v>8608</v>
      </c>
      <c r="P1480" s="29" t="s">
        <v>8609</v>
      </c>
      <c r="Q1480" s="29" t="s">
        <v>145</v>
      </c>
      <c r="R1480" s="29" t="s">
        <v>20831</v>
      </c>
      <c r="S1480" s="29" t="s">
        <v>20832</v>
      </c>
      <c r="T1480" s="29" t="s">
        <v>20833</v>
      </c>
      <c r="U1480" s="29" t="s">
        <v>20834</v>
      </c>
      <c r="V1480" s="29">
        <v>52</v>
      </c>
      <c r="W1480" s="29" t="s">
        <v>396</v>
      </c>
      <c r="X1480" s="29" t="s">
        <v>20835</v>
      </c>
      <c r="Y1480" s="29" t="s">
        <v>8035</v>
      </c>
      <c r="Z1480" s="29" t="s">
        <v>20836</v>
      </c>
      <c r="AA1480" s="29" t="s">
        <v>20836</v>
      </c>
      <c r="AB1480" s="29" t="s">
        <v>8994</v>
      </c>
      <c r="AC1480" s="29" t="s">
        <v>8995</v>
      </c>
      <c r="AD1480" s="29" t="s">
        <v>145</v>
      </c>
      <c r="AE1480" s="29" t="s">
        <v>7271</v>
      </c>
      <c r="AF1480" s="29" t="s">
        <v>20837</v>
      </c>
      <c r="AG1480" s="29">
        <v>-107</v>
      </c>
      <c r="AH1480" s="29" t="s">
        <v>20837</v>
      </c>
      <c r="AI1480" s="29" t="s">
        <v>20838</v>
      </c>
      <c r="AJ1480" s="29">
        <v>19</v>
      </c>
      <c r="AK1480" s="29" t="s">
        <v>20839</v>
      </c>
      <c r="AL1480" s="29" t="s">
        <v>20840</v>
      </c>
      <c r="AM1480" s="29">
        <v>286</v>
      </c>
      <c r="AN1480" s="1">
        <f t="shared" si="78"/>
        <v>1</v>
      </c>
      <c r="AO1480" s="1">
        <f t="shared" si="79"/>
        <v>1</v>
      </c>
      <c r="AP1480" s="30">
        <f t="shared" si="80"/>
        <v>46297</v>
      </c>
      <c r="AQ1480" s="1" t="str">
        <f>IF(COUNTIF('同场线路Rotas do mesmo SC'!A:A,C1480)&gt;0,"Sim","Não")</f>
        <v>Não</v>
      </c>
      <c r="AR1480" s="1" t="str">
        <f>IF(COUNTIF(揽收业务网点!A:A,P1480)&gt;0,"Sim","Não")</f>
        <v>Não</v>
      </c>
    </row>
    <row r="1481" spans="1:44">
      <c r="A1481" s="29" t="s">
        <v>20841</v>
      </c>
      <c r="B1481" s="29" t="s">
        <v>379</v>
      </c>
      <c r="C1481" s="29" t="s">
        <v>9001</v>
      </c>
      <c r="D1481" s="29" t="s">
        <v>381</v>
      </c>
      <c r="E1481" s="29" t="s">
        <v>382</v>
      </c>
      <c r="F1481" s="29" t="s">
        <v>383</v>
      </c>
      <c r="G1481" s="29">
        <v>113</v>
      </c>
      <c r="H1481" s="29" t="s">
        <v>9002</v>
      </c>
      <c r="I1481" s="29" t="s">
        <v>409</v>
      </c>
      <c r="J1481" s="29" t="s">
        <v>4160</v>
      </c>
      <c r="K1481" s="29" t="s">
        <v>387</v>
      </c>
      <c r="L1481" s="29" t="s">
        <v>4161</v>
      </c>
      <c r="M1481" s="29" t="s">
        <v>20842</v>
      </c>
      <c r="N1481" s="29" t="s">
        <v>20843</v>
      </c>
      <c r="O1481" s="29" t="s">
        <v>8608</v>
      </c>
      <c r="P1481" s="29" t="s">
        <v>8609</v>
      </c>
      <c r="Q1481" s="29" t="s">
        <v>145</v>
      </c>
      <c r="R1481" s="29" t="s">
        <v>19565</v>
      </c>
      <c r="S1481" s="29" t="s">
        <v>20844</v>
      </c>
      <c r="T1481" s="29" t="s">
        <v>20845</v>
      </c>
      <c r="U1481" s="29" t="s">
        <v>20846</v>
      </c>
      <c r="V1481" s="29">
        <v>27</v>
      </c>
      <c r="W1481" s="29" t="s">
        <v>396</v>
      </c>
      <c r="X1481" s="29" t="s">
        <v>20847</v>
      </c>
      <c r="Y1481" s="29" t="s">
        <v>2812</v>
      </c>
      <c r="Z1481" s="29" t="s">
        <v>20848</v>
      </c>
      <c r="AA1481" s="29" t="s">
        <v>20848</v>
      </c>
      <c r="AB1481" s="29" t="s">
        <v>9011</v>
      </c>
      <c r="AC1481" s="29" t="s">
        <v>166</v>
      </c>
      <c r="AD1481" s="29" t="s">
        <v>145</v>
      </c>
      <c r="AE1481" s="29" t="s">
        <v>7273</v>
      </c>
      <c r="AF1481" s="29" t="s">
        <v>20849</v>
      </c>
      <c r="AG1481" s="29">
        <v>-138</v>
      </c>
      <c r="AH1481" s="29" t="s">
        <v>20849</v>
      </c>
      <c r="AI1481" s="29" t="s">
        <v>20850</v>
      </c>
      <c r="AJ1481" s="29">
        <v>1</v>
      </c>
      <c r="AK1481" s="29" t="s">
        <v>20851</v>
      </c>
      <c r="AL1481" s="29" t="s">
        <v>20852</v>
      </c>
      <c r="AM1481" s="29">
        <v>1569</v>
      </c>
      <c r="AN1481" s="1">
        <f t="shared" si="78"/>
        <v>1</v>
      </c>
      <c r="AO1481" s="1">
        <f t="shared" si="79"/>
        <v>1</v>
      </c>
      <c r="AP1481" s="30">
        <f t="shared" si="80"/>
        <v>46297</v>
      </c>
      <c r="AQ1481" s="1" t="str">
        <f>IF(COUNTIF('同场线路Rotas do mesmo SC'!A:A,C1481)&gt;0,"Sim","Não")</f>
        <v>Não</v>
      </c>
      <c r="AR1481" s="1" t="str">
        <f>IF(COUNTIF(揽收业务网点!A:A,P1481)&gt;0,"Sim","Não")</f>
        <v>Não</v>
      </c>
    </row>
    <row r="1482" spans="1:44">
      <c r="A1482" s="29" t="s">
        <v>20853</v>
      </c>
      <c r="B1482" s="29" t="s">
        <v>379</v>
      </c>
      <c r="C1482" s="29" t="s">
        <v>20854</v>
      </c>
      <c r="D1482" s="29" t="s">
        <v>381</v>
      </c>
      <c r="E1482" s="29" t="s">
        <v>382</v>
      </c>
      <c r="F1482" s="29" t="s">
        <v>383</v>
      </c>
      <c r="G1482" s="29">
        <v>17</v>
      </c>
      <c r="H1482" s="29" t="s">
        <v>20855</v>
      </c>
      <c r="I1482" s="29" t="s">
        <v>868</v>
      </c>
      <c r="J1482" s="29" t="s">
        <v>9062</v>
      </c>
      <c r="K1482" s="29" t="s">
        <v>411</v>
      </c>
      <c r="L1482" s="29" t="s">
        <v>9063</v>
      </c>
      <c r="M1482" s="29" t="s">
        <v>20856</v>
      </c>
      <c r="N1482" s="29" t="s">
        <v>20857</v>
      </c>
      <c r="O1482" s="29" t="s">
        <v>8608</v>
      </c>
      <c r="P1482" s="29" t="s">
        <v>8609</v>
      </c>
      <c r="Q1482" s="29" t="s">
        <v>145</v>
      </c>
      <c r="R1482" s="29" t="s">
        <v>20858</v>
      </c>
      <c r="S1482" s="29" t="s">
        <v>20858</v>
      </c>
      <c r="T1482" s="29" t="s">
        <v>20859</v>
      </c>
      <c r="U1482" s="29" t="s">
        <v>20860</v>
      </c>
      <c r="V1482" s="29">
        <v>106</v>
      </c>
      <c r="W1482" s="29" t="s">
        <v>396</v>
      </c>
      <c r="X1482" s="29" t="s">
        <v>20861</v>
      </c>
      <c r="Y1482" s="29" t="s">
        <v>7271</v>
      </c>
      <c r="Z1482" s="29" t="s">
        <v>20862</v>
      </c>
      <c r="AA1482" s="29" t="s">
        <v>20862</v>
      </c>
      <c r="AB1482" s="29" t="s">
        <v>12867</v>
      </c>
      <c r="AC1482" s="29" t="s">
        <v>155</v>
      </c>
      <c r="AD1482" s="29" t="s">
        <v>145</v>
      </c>
      <c r="AE1482" s="29" t="s">
        <v>7273</v>
      </c>
      <c r="AF1482" s="29" t="s">
        <v>20283</v>
      </c>
      <c r="AG1482" s="29">
        <v>-13</v>
      </c>
      <c r="AH1482" s="29" t="s">
        <v>20283</v>
      </c>
      <c r="AI1482" s="29" t="s">
        <v>20863</v>
      </c>
      <c r="AJ1482" s="29">
        <v>8</v>
      </c>
      <c r="AK1482" s="29" t="s">
        <v>20864</v>
      </c>
      <c r="AL1482" s="29" t="s">
        <v>20865</v>
      </c>
      <c r="AM1482" s="29">
        <v>90</v>
      </c>
      <c r="AN1482" s="1">
        <f t="shared" si="78"/>
        <v>1</v>
      </c>
      <c r="AO1482" s="1">
        <f t="shared" si="79"/>
        <v>1</v>
      </c>
      <c r="AP1482" s="30">
        <f t="shared" si="80"/>
        <v>46297</v>
      </c>
      <c r="AQ1482" s="1" t="str">
        <f>IF(COUNTIF('同场线路Rotas do mesmo SC'!A:A,C1482)&gt;0,"Sim","Não")</f>
        <v>Não</v>
      </c>
      <c r="AR1482" s="1" t="str">
        <f>IF(COUNTIF(揽收业务网点!A:A,P1482)&gt;0,"Sim","Não")</f>
        <v>Não</v>
      </c>
    </row>
    <row r="1483" spans="1:44">
      <c r="A1483" s="29" t="s">
        <v>20866</v>
      </c>
      <c r="B1483" s="29" t="s">
        <v>379</v>
      </c>
      <c r="C1483" s="29" t="s">
        <v>9017</v>
      </c>
      <c r="D1483" s="29" t="s">
        <v>381</v>
      </c>
      <c r="E1483" s="29" t="s">
        <v>382</v>
      </c>
      <c r="F1483" s="29" t="s">
        <v>383</v>
      </c>
      <c r="G1483" s="29">
        <v>60</v>
      </c>
      <c r="H1483" s="29" t="s">
        <v>9018</v>
      </c>
      <c r="I1483" s="29" t="s">
        <v>512</v>
      </c>
      <c r="J1483" s="29" t="s">
        <v>7237</v>
      </c>
      <c r="K1483" s="29" t="s">
        <v>411</v>
      </c>
      <c r="L1483" s="29" t="s">
        <v>7238</v>
      </c>
      <c r="M1483" s="29" t="s">
        <v>9019</v>
      </c>
      <c r="N1483" s="29" t="s">
        <v>9020</v>
      </c>
      <c r="O1483" s="29" t="s">
        <v>7241</v>
      </c>
      <c r="P1483" s="29" t="s">
        <v>7242</v>
      </c>
      <c r="Q1483" s="29" t="s">
        <v>70</v>
      </c>
      <c r="R1483" s="29" t="s">
        <v>20867</v>
      </c>
      <c r="S1483" s="29" t="s">
        <v>20867</v>
      </c>
      <c r="T1483" s="29" t="s">
        <v>20868</v>
      </c>
      <c r="U1483" s="29" t="s">
        <v>20869</v>
      </c>
      <c r="V1483" s="29">
        <v>8</v>
      </c>
      <c r="W1483" s="29" t="s">
        <v>396</v>
      </c>
      <c r="X1483" s="29" t="s">
        <v>11986</v>
      </c>
      <c r="Y1483" s="29" t="s">
        <v>8035</v>
      </c>
      <c r="Z1483" s="29" t="s">
        <v>19335</v>
      </c>
      <c r="AA1483" s="29" t="s">
        <v>19335</v>
      </c>
      <c r="AB1483" s="29" t="s">
        <v>9025</v>
      </c>
      <c r="AC1483" s="29" t="s">
        <v>9026</v>
      </c>
      <c r="AD1483" s="29" t="s">
        <v>70</v>
      </c>
      <c r="AE1483" s="29" t="s">
        <v>4383</v>
      </c>
      <c r="AF1483" s="29" t="s">
        <v>20870</v>
      </c>
      <c r="AG1483" s="29">
        <v>27</v>
      </c>
      <c r="AH1483" s="29" t="s">
        <v>20870</v>
      </c>
      <c r="AI1483" s="29" t="s">
        <v>20871</v>
      </c>
      <c r="AJ1483" s="29">
        <v>29</v>
      </c>
      <c r="AK1483" s="29" t="s">
        <v>20872</v>
      </c>
      <c r="AL1483" s="29" t="s">
        <v>20873</v>
      </c>
      <c r="AM1483" s="29">
        <v>159</v>
      </c>
      <c r="AN1483" s="1">
        <f t="shared" si="78"/>
        <v>1</v>
      </c>
      <c r="AO1483" s="1">
        <f t="shared" si="79"/>
        <v>1</v>
      </c>
      <c r="AP1483" s="30">
        <f t="shared" si="80"/>
        <v>46297</v>
      </c>
      <c r="AQ1483" s="1" t="str">
        <f>IF(COUNTIF('同场线路Rotas do mesmo SC'!A:A,C1483)&gt;0,"Sim","Não")</f>
        <v>Não</v>
      </c>
      <c r="AR1483" s="1" t="str">
        <f>IF(COUNTIF(揽收业务网点!A:A,P1483)&gt;0,"Sim","Não")</f>
        <v>Não</v>
      </c>
    </row>
    <row r="1484" spans="1:44">
      <c r="A1484" s="29" t="s">
        <v>20874</v>
      </c>
      <c r="B1484" s="29" t="s">
        <v>379</v>
      </c>
      <c r="C1484" s="29" t="s">
        <v>9032</v>
      </c>
      <c r="D1484" s="29" t="s">
        <v>381</v>
      </c>
      <c r="E1484" s="29" t="s">
        <v>640</v>
      </c>
      <c r="F1484" s="29" t="s">
        <v>829</v>
      </c>
      <c r="G1484" s="29">
        <v>10</v>
      </c>
      <c r="H1484" s="29" t="s">
        <v>9033</v>
      </c>
      <c r="I1484" s="29" t="s">
        <v>868</v>
      </c>
      <c r="J1484" s="29" t="s">
        <v>1753</v>
      </c>
      <c r="K1484" s="29" t="s">
        <v>387</v>
      </c>
      <c r="L1484" s="29" t="s">
        <v>1754</v>
      </c>
      <c r="M1484" s="29" t="s">
        <v>9034</v>
      </c>
      <c r="N1484" s="29" t="s">
        <v>9035</v>
      </c>
      <c r="O1484" s="29" t="s">
        <v>9036</v>
      </c>
      <c r="P1484" s="29" t="s">
        <v>43</v>
      </c>
      <c r="Q1484" s="29" t="s">
        <v>11</v>
      </c>
      <c r="R1484" s="29" t="s">
        <v>20875</v>
      </c>
      <c r="S1484" s="29" t="s">
        <v>20875</v>
      </c>
      <c r="T1484" s="29" t="s">
        <v>20876</v>
      </c>
      <c r="U1484" s="29" t="s">
        <v>20877</v>
      </c>
      <c r="V1484" s="29">
        <v>14</v>
      </c>
      <c r="W1484" s="29" t="s">
        <v>396</v>
      </c>
      <c r="X1484" s="29" t="s">
        <v>20878</v>
      </c>
      <c r="Y1484" s="29" t="s">
        <v>20793</v>
      </c>
      <c r="Z1484" s="29" t="s">
        <v>20879</v>
      </c>
      <c r="AA1484" s="29" t="s">
        <v>20879</v>
      </c>
      <c r="AB1484" s="29" t="s">
        <v>1703</v>
      </c>
      <c r="AC1484" s="29" t="s">
        <v>45</v>
      </c>
      <c r="AD1484" s="29" t="s">
        <v>11</v>
      </c>
      <c r="AE1484" s="29" t="s">
        <v>15226</v>
      </c>
      <c r="AF1484" s="29" t="s">
        <v>20880</v>
      </c>
      <c r="AG1484" s="29">
        <v>-231</v>
      </c>
      <c r="AH1484" s="29" t="s">
        <v>20880</v>
      </c>
      <c r="AI1484" s="29" t="s">
        <v>20881</v>
      </c>
      <c r="AJ1484" s="29"/>
      <c r="AK1484" s="29"/>
      <c r="AL1484" s="29"/>
      <c r="AM1484" s="29"/>
      <c r="AN1484" s="1">
        <f t="shared" si="78"/>
        <v>1</v>
      </c>
      <c r="AO1484" s="1">
        <f t="shared" si="79"/>
        <v>1</v>
      </c>
      <c r="AP1484" s="30">
        <f t="shared" si="80"/>
        <v>46297</v>
      </c>
      <c r="AQ1484" s="1" t="str">
        <f>IF(COUNTIF('同场线路Rotas do mesmo SC'!A:A,C1484)&gt;0,"Sim","Não")</f>
        <v>Não</v>
      </c>
      <c r="AR1484" s="1" t="str">
        <f>IF(COUNTIF(揽收业务网点!A:A,P1484)&gt;0,"Sim","Não")</f>
        <v>Sim</v>
      </c>
    </row>
    <row r="1485" spans="1:44">
      <c r="A1485" s="29" t="s">
        <v>20882</v>
      </c>
      <c r="B1485" s="29" t="s">
        <v>379</v>
      </c>
      <c r="C1485" s="29" t="s">
        <v>9060</v>
      </c>
      <c r="D1485" s="29" t="s">
        <v>381</v>
      </c>
      <c r="E1485" s="29" t="s">
        <v>382</v>
      </c>
      <c r="F1485" s="29" t="s">
        <v>383</v>
      </c>
      <c r="G1485" s="29">
        <v>26</v>
      </c>
      <c r="H1485" s="29" t="s">
        <v>6998</v>
      </c>
      <c r="I1485" s="29" t="s">
        <v>385</v>
      </c>
      <c r="J1485" s="29" t="s">
        <v>4160</v>
      </c>
      <c r="K1485" s="29" t="s">
        <v>387</v>
      </c>
      <c r="L1485" s="29" t="s">
        <v>4161</v>
      </c>
      <c r="M1485" s="29" t="s">
        <v>5377</v>
      </c>
      <c r="N1485" s="29" t="s">
        <v>5378</v>
      </c>
      <c r="O1485" s="29" t="s">
        <v>8608</v>
      </c>
      <c r="P1485" s="29" t="s">
        <v>8609</v>
      </c>
      <c r="Q1485" s="29" t="s">
        <v>145</v>
      </c>
      <c r="R1485" s="29" t="s">
        <v>20883</v>
      </c>
      <c r="S1485" s="29" t="s">
        <v>20883</v>
      </c>
      <c r="T1485" s="29" t="s">
        <v>20884</v>
      </c>
      <c r="U1485" s="29" t="s">
        <v>20885</v>
      </c>
      <c r="V1485" s="29">
        <v>13</v>
      </c>
      <c r="W1485" s="29" t="s">
        <v>396</v>
      </c>
      <c r="X1485" s="29" t="s">
        <v>20886</v>
      </c>
      <c r="Y1485" s="29" t="s">
        <v>7271</v>
      </c>
      <c r="Z1485" s="29" t="s">
        <v>20887</v>
      </c>
      <c r="AA1485" s="29" t="s">
        <v>20887</v>
      </c>
      <c r="AB1485" s="29" t="s">
        <v>9070</v>
      </c>
      <c r="AC1485" s="29" t="s">
        <v>160</v>
      </c>
      <c r="AD1485" s="29" t="s">
        <v>145</v>
      </c>
      <c r="AE1485" s="29" t="s">
        <v>4385</v>
      </c>
      <c r="AF1485" s="29" t="s">
        <v>20888</v>
      </c>
      <c r="AG1485" s="29">
        <v>-145</v>
      </c>
      <c r="AH1485" s="29" t="s">
        <v>20888</v>
      </c>
      <c r="AI1485" s="29" t="s">
        <v>20889</v>
      </c>
      <c r="AJ1485" s="29">
        <v>131</v>
      </c>
      <c r="AK1485" s="29" t="s">
        <v>20890</v>
      </c>
      <c r="AL1485" s="29" t="s">
        <v>20891</v>
      </c>
      <c r="AM1485" s="29">
        <v>133</v>
      </c>
      <c r="AN1485" s="1">
        <f t="shared" si="78"/>
        <v>1</v>
      </c>
      <c r="AO1485" s="1">
        <f t="shared" si="79"/>
        <v>1</v>
      </c>
      <c r="AP1485" s="30">
        <f t="shared" si="80"/>
        <v>46297</v>
      </c>
      <c r="AQ1485" s="1" t="str">
        <f>IF(COUNTIF('同场线路Rotas do mesmo SC'!A:A,C1485)&gt;0,"Sim","Não")</f>
        <v>Não</v>
      </c>
      <c r="AR1485" s="1" t="str">
        <f>IF(COUNTIF(揽收业务网点!A:A,P1485)&gt;0,"Sim","Não")</f>
        <v>Não</v>
      </c>
    </row>
    <row r="1486" spans="1:44">
      <c r="A1486" s="29" t="s">
        <v>20892</v>
      </c>
      <c r="B1486" s="29" t="s">
        <v>379</v>
      </c>
      <c r="C1486" s="29" t="s">
        <v>9076</v>
      </c>
      <c r="D1486" s="29" t="s">
        <v>381</v>
      </c>
      <c r="E1486" s="29" t="s">
        <v>382</v>
      </c>
      <c r="F1486" s="29" t="s">
        <v>383</v>
      </c>
      <c r="G1486" s="29">
        <v>21</v>
      </c>
      <c r="H1486" s="29" t="s">
        <v>8442</v>
      </c>
      <c r="I1486" s="29" t="s">
        <v>702</v>
      </c>
      <c r="J1486" s="29" t="s">
        <v>4160</v>
      </c>
      <c r="K1486" s="29" t="s">
        <v>387</v>
      </c>
      <c r="L1486" s="29" t="s">
        <v>4161</v>
      </c>
      <c r="M1486" s="29" t="s">
        <v>8443</v>
      </c>
      <c r="N1486" s="29" t="s">
        <v>8444</v>
      </c>
      <c r="O1486" s="29" t="s">
        <v>8608</v>
      </c>
      <c r="P1486" s="29" t="s">
        <v>8609</v>
      </c>
      <c r="Q1486" s="29" t="s">
        <v>145</v>
      </c>
      <c r="R1486" s="29" t="s">
        <v>15162</v>
      </c>
      <c r="S1486" s="29" t="s">
        <v>2915</v>
      </c>
      <c r="T1486" s="29" t="s">
        <v>1876</v>
      </c>
      <c r="U1486" s="29" t="s">
        <v>20893</v>
      </c>
      <c r="V1486" s="29">
        <v>12</v>
      </c>
      <c r="W1486" s="29" t="s">
        <v>396</v>
      </c>
      <c r="X1486" s="29" t="s">
        <v>20894</v>
      </c>
      <c r="Y1486" s="29" t="s">
        <v>7271</v>
      </c>
      <c r="Z1486" s="29" t="s">
        <v>20895</v>
      </c>
      <c r="AA1486" s="29" t="s">
        <v>20895</v>
      </c>
      <c r="AB1486" s="29" t="s">
        <v>9082</v>
      </c>
      <c r="AC1486" s="29" t="s">
        <v>148</v>
      </c>
      <c r="AD1486" s="29" t="s">
        <v>145</v>
      </c>
      <c r="AE1486" s="29" t="s">
        <v>4385</v>
      </c>
      <c r="AF1486" s="29" t="s">
        <v>17913</v>
      </c>
      <c r="AG1486" s="29">
        <v>-20</v>
      </c>
      <c r="AH1486" s="29" t="s">
        <v>17913</v>
      </c>
      <c r="AI1486" s="29" t="s">
        <v>20896</v>
      </c>
      <c r="AJ1486" s="29">
        <v>30</v>
      </c>
      <c r="AK1486" s="29" t="s">
        <v>20897</v>
      </c>
      <c r="AL1486" s="29" t="s">
        <v>20898</v>
      </c>
      <c r="AM1486" s="29">
        <v>57</v>
      </c>
      <c r="AN1486" s="1">
        <f t="shared" si="78"/>
        <v>1</v>
      </c>
      <c r="AO1486" s="1">
        <f t="shared" si="79"/>
        <v>1</v>
      </c>
      <c r="AP1486" s="30">
        <f t="shared" si="80"/>
        <v>46297</v>
      </c>
      <c r="AQ1486" s="1" t="str">
        <f>IF(COUNTIF('同场线路Rotas do mesmo SC'!A:A,C1486)&gt;0,"Sim","Não")</f>
        <v>Não</v>
      </c>
      <c r="AR1486" s="1" t="str">
        <f>IF(COUNTIF(揽收业务网点!A:A,P1486)&gt;0,"Sim","Não")</f>
        <v>Não</v>
      </c>
    </row>
    <row r="1487" spans="1:44">
      <c r="A1487" s="29" t="s">
        <v>20899</v>
      </c>
      <c r="B1487" s="29" t="s">
        <v>379</v>
      </c>
      <c r="C1487" s="29" t="s">
        <v>20900</v>
      </c>
      <c r="D1487" s="29" t="s">
        <v>381</v>
      </c>
      <c r="E1487" s="29" t="s">
        <v>382</v>
      </c>
      <c r="F1487" s="29" t="s">
        <v>811</v>
      </c>
      <c r="G1487" s="29">
        <v>153</v>
      </c>
      <c r="H1487" s="29" t="s">
        <v>20901</v>
      </c>
      <c r="I1487" s="29" t="s">
        <v>702</v>
      </c>
      <c r="J1487" s="29" t="s">
        <v>1579</v>
      </c>
      <c r="K1487" s="29" t="s">
        <v>387</v>
      </c>
      <c r="L1487" s="29" t="s">
        <v>1580</v>
      </c>
      <c r="M1487" s="29" t="s">
        <v>20902</v>
      </c>
      <c r="N1487" s="29" t="s">
        <v>20903</v>
      </c>
      <c r="O1487" s="29" t="s">
        <v>8608</v>
      </c>
      <c r="P1487" s="29" t="s">
        <v>8609</v>
      </c>
      <c r="Q1487" s="29" t="s">
        <v>145</v>
      </c>
      <c r="R1487" s="29" t="s">
        <v>20904</v>
      </c>
      <c r="S1487" s="29" t="s">
        <v>7347</v>
      </c>
      <c r="T1487" s="29" t="s">
        <v>20905</v>
      </c>
      <c r="U1487" s="29" t="s">
        <v>20906</v>
      </c>
      <c r="V1487" s="29">
        <v>52</v>
      </c>
      <c r="W1487" s="29" t="s">
        <v>396</v>
      </c>
      <c r="X1487" s="29" t="s">
        <v>20907</v>
      </c>
      <c r="Y1487" s="29" t="s">
        <v>2812</v>
      </c>
      <c r="Z1487" s="29" t="s">
        <v>20908</v>
      </c>
      <c r="AA1487" s="29" t="s">
        <v>20908</v>
      </c>
      <c r="AB1487" s="29" t="s">
        <v>20909</v>
      </c>
      <c r="AC1487" s="29" t="s">
        <v>20910</v>
      </c>
      <c r="AD1487" s="29" t="s">
        <v>145</v>
      </c>
      <c r="AE1487" s="29" t="s">
        <v>4385</v>
      </c>
      <c r="AF1487" s="29" t="s">
        <v>20911</v>
      </c>
      <c r="AG1487" s="29">
        <v>-95</v>
      </c>
      <c r="AH1487" s="29" t="s">
        <v>20911</v>
      </c>
      <c r="AI1487" s="29" t="s">
        <v>20912</v>
      </c>
      <c r="AJ1487" s="29">
        <v>14</v>
      </c>
      <c r="AK1487" s="29" t="s">
        <v>20913</v>
      </c>
      <c r="AL1487" s="29" t="s">
        <v>20914</v>
      </c>
      <c r="AM1487" s="29">
        <v>203</v>
      </c>
      <c r="AN1487" s="1">
        <f t="shared" si="78"/>
        <v>1</v>
      </c>
      <c r="AO1487" s="1">
        <f t="shared" si="79"/>
        <v>1</v>
      </c>
      <c r="AP1487" s="30">
        <f t="shared" si="80"/>
        <v>46297</v>
      </c>
      <c r="AQ1487" s="1" t="str">
        <f>IF(COUNTIF('同场线路Rotas do mesmo SC'!A:A,C1487)&gt;0,"Sim","Não")</f>
        <v>Não</v>
      </c>
      <c r="AR1487" s="1" t="str">
        <f>IF(COUNTIF(揽收业务网点!A:A,P1487)&gt;0,"Sim","Não")</f>
        <v>Não</v>
      </c>
    </row>
    <row r="1488" spans="1:44">
      <c r="A1488" s="29" t="s">
        <v>20915</v>
      </c>
      <c r="B1488" s="29" t="s">
        <v>379</v>
      </c>
      <c r="C1488" s="29" t="s">
        <v>9105</v>
      </c>
      <c r="D1488" s="29" t="s">
        <v>381</v>
      </c>
      <c r="E1488" s="29" t="s">
        <v>382</v>
      </c>
      <c r="F1488" s="29" t="s">
        <v>732</v>
      </c>
      <c r="G1488" s="29">
        <v>24</v>
      </c>
      <c r="H1488" s="29" t="s">
        <v>9106</v>
      </c>
      <c r="I1488" s="29" t="s">
        <v>702</v>
      </c>
      <c r="J1488" s="29" t="s">
        <v>642</v>
      </c>
      <c r="K1488" s="29" t="s">
        <v>387</v>
      </c>
      <c r="L1488" s="29" t="s">
        <v>643</v>
      </c>
      <c r="M1488" s="29" t="s">
        <v>9107</v>
      </c>
      <c r="N1488" s="29" t="s">
        <v>9108</v>
      </c>
      <c r="O1488" s="29" t="s">
        <v>8608</v>
      </c>
      <c r="P1488" s="29" t="s">
        <v>8609</v>
      </c>
      <c r="Q1488" s="29" t="s">
        <v>145</v>
      </c>
      <c r="R1488" s="29" t="s">
        <v>1651</v>
      </c>
      <c r="S1488" s="29" t="s">
        <v>9219</v>
      </c>
      <c r="T1488" s="29" t="s">
        <v>20916</v>
      </c>
      <c r="U1488" s="29" t="s">
        <v>20917</v>
      </c>
      <c r="V1488" s="29">
        <v>72</v>
      </c>
      <c r="W1488" s="29" t="s">
        <v>396</v>
      </c>
      <c r="X1488" s="29" t="s">
        <v>20918</v>
      </c>
      <c r="Y1488" s="29" t="s">
        <v>16118</v>
      </c>
      <c r="Z1488" s="29" t="s">
        <v>20919</v>
      </c>
      <c r="AA1488" s="29" t="s">
        <v>20919</v>
      </c>
      <c r="AB1488" s="29" t="s">
        <v>9114</v>
      </c>
      <c r="AC1488" s="29" t="s">
        <v>9115</v>
      </c>
      <c r="AD1488" s="29" t="s">
        <v>145</v>
      </c>
      <c r="AE1488" s="29" t="s">
        <v>15899</v>
      </c>
      <c r="AF1488" s="29" t="s">
        <v>20920</v>
      </c>
      <c r="AG1488" s="29">
        <v>-5</v>
      </c>
      <c r="AH1488" s="29" t="s">
        <v>20920</v>
      </c>
      <c r="AI1488" s="29"/>
      <c r="AJ1488" s="29">
        <v>974</v>
      </c>
      <c r="AK1488" s="29" t="s">
        <v>20921</v>
      </c>
      <c r="AL1488" s="29" t="s">
        <v>20922</v>
      </c>
      <c r="AM1488" s="29">
        <v>83</v>
      </c>
      <c r="AN1488" s="1">
        <f t="shared" si="78"/>
        <v>1</v>
      </c>
      <c r="AO1488" s="1">
        <f t="shared" si="79"/>
        <v>0</v>
      </c>
      <c r="AP1488" s="30">
        <f t="shared" si="80"/>
        <v>46297</v>
      </c>
      <c r="AQ1488" s="1" t="str">
        <f>IF(COUNTIF('同场线路Rotas do mesmo SC'!A:A,C1488)&gt;0,"Sim","Não")</f>
        <v>Não</v>
      </c>
      <c r="AR1488" s="1" t="str">
        <f>IF(COUNTIF(揽收业务网点!A:A,P1488)&gt;0,"Sim","Não")</f>
        <v>Não</v>
      </c>
    </row>
    <row r="1489" spans="1:44">
      <c r="A1489" s="29" t="s">
        <v>20923</v>
      </c>
      <c r="B1489" s="29" t="s">
        <v>379</v>
      </c>
      <c r="C1489" s="29" t="s">
        <v>9120</v>
      </c>
      <c r="D1489" s="29" t="s">
        <v>381</v>
      </c>
      <c r="E1489" s="29" t="s">
        <v>640</v>
      </c>
      <c r="F1489" s="29" t="s">
        <v>383</v>
      </c>
      <c r="G1489" s="29">
        <v>120</v>
      </c>
      <c r="H1489" s="29" t="s">
        <v>6799</v>
      </c>
      <c r="I1489" s="29" t="s">
        <v>702</v>
      </c>
      <c r="J1489" s="29" t="s">
        <v>6800</v>
      </c>
      <c r="K1489" s="29" t="s">
        <v>387</v>
      </c>
      <c r="L1489" s="29" t="s">
        <v>6801</v>
      </c>
      <c r="M1489" s="29" t="s">
        <v>9124</v>
      </c>
      <c r="N1489" s="29" t="s">
        <v>9125</v>
      </c>
      <c r="O1489" s="29" t="s">
        <v>9126</v>
      </c>
      <c r="P1489" s="29" t="s">
        <v>139</v>
      </c>
      <c r="Q1489" s="29" t="s">
        <v>118</v>
      </c>
      <c r="R1489" s="29" t="s">
        <v>20924</v>
      </c>
      <c r="S1489" s="29" t="s">
        <v>20924</v>
      </c>
      <c r="T1489" s="29" t="s">
        <v>20925</v>
      </c>
      <c r="U1489" s="29" t="s">
        <v>20926</v>
      </c>
      <c r="V1489" s="29">
        <v>95</v>
      </c>
      <c r="W1489" s="29" t="s">
        <v>396</v>
      </c>
      <c r="X1489" s="29" t="s">
        <v>20927</v>
      </c>
      <c r="Y1489" s="29" t="s">
        <v>16830</v>
      </c>
      <c r="Z1489" s="29" t="s">
        <v>20928</v>
      </c>
      <c r="AA1489" s="29" t="s">
        <v>20928</v>
      </c>
      <c r="AB1489" s="29" t="s">
        <v>674</v>
      </c>
      <c r="AC1489" s="29" t="s">
        <v>675</v>
      </c>
      <c r="AD1489" s="29" t="s">
        <v>118</v>
      </c>
      <c r="AE1489" s="29" t="s">
        <v>16118</v>
      </c>
      <c r="AF1489" s="29" t="s">
        <v>20929</v>
      </c>
      <c r="AG1489" s="29">
        <v>-129</v>
      </c>
      <c r="AH1489" s="29" t="s">
        <v>20929</v>
      </c>
      <c r="AI1489" s="29" t="s">
        <v>20930</v>
      </c>
      <c r="AJ1489" s="29">
        <v>326</v>
      </c>
      <c r="AK1489" s="29" t="s">
        <v>20931</v>
      </c>
      <c r="AL1489" s="29" t="s">
        <v>20932</v>
      </c>
      <c r="AM1489" s="29">
        <v>78</v>
      </c>
      <c r="AN1489" s="1">
        <f t="shared" si="78"/>
        <v>1</v>
      </c>
      <c r="AO1489" s="1">
        <f t="shared" si="79"/>
        <v>1</v>
      </c>
      <c r="AP1489" s="30">
        <f t="shared" si="80"/>
        <v>46297</v>
      </c>
      <c r="AQ1489" s="1" t="str">
        <f>IF(COUNTIF('同场线路Rotas do mesmo SC'!A:A,C1489)&gt;0,"Sim","Não")</f>
        <v>Não</v>
      </c>
      <c r="AR1489" s="1" t="str">
        <f>IF(COUNTIF(揽收业务网点!A:A,P1489)&gt;0,"Sim","Não")</f>
        <v>Sim</v>
      </c>
    </row>
    <row r="1490" spans="1:44">
      <c r="A1490" s="29" t="s">
        <v>20933</v>
      </c>
      <c r="B1490" s="29" t="s">
        <v>379</v>
      </c>
      <c r="C1490" s="29" t="s">
        <v>9137</v>
      </c>
      <c r="D1490" s="29" t="s">
        <v>381</v>
      </c>
      <c r="E1490" s="29" t="s">
        <v>382</v>
      </c>
      <c r="F1490" s="29" t="s">
        <v>383</v>
      </c>
      <c r="G1490" s="29">
        <v>18</v>
      </c>
      <c r="H1490" s="29" t="s">
        <v>20934</v>
      </c>
      <c r="I1490" s="29" t="s">
        <v>868</v>
      </c>
      <c r="J1490" s="29" t="s">
        <v>4160</v>
      </c>
      <c r="K1490" s="29" t="s">
        <v>387</v>
      </c>
      <c r="L1490" s="29" t="s">
        <v>4161</v>
      </c>
      <c r="M1490" s="29" t="s">
        <v>20935</v>
      </c>
      <c r="N1490" s="29" t="s">
        <v>20936</v>
      </c>
      <c r="O1490" s="29" t="s">
        <v>1403</v>
      </c>
      <c r="P1490" s="29" t="s">
        <v>53</v>
      </c>
      <c r="Q1490" s="29" t="s">
        <v>11</v>
      </c>
      <c r="R1490" s="29" t="s">
        <v>6830</v>
      </c>
      <c r="S1490" s="29" t="s">
        <v>20937</v>
      </c>
      <c r="T1490" s="29" t="s">
        <v>20938</v>
      </c>
      <c r="U1490" s="29" t="s">
        <v>20939</v>
      </c>
      <c r="V1490" s="29">
        <v>26</v>
      </c>
      <c r="W1490" s="29" t="s">
        <v>396</v>
      </c>
      <c r="X1490" s="29" t="s">
        <v>20940</v>
      </c>
      <c r="Y1490" s="29" t="s">
        <v>4383</v>
      </c>
      <c r="Z1490" s="29" t="s">
        <v>20941</v>
      </c>
      <c r="AA1490" s="29" t="s">
        <v>20941</v>
      </c>
      <c r="AB1490" s="29" t="s">
        <v>9145</v>
      </c>
      <c r="AC1490" s="29" t="s">
        <v>9146</v>
      </c>
      <c r="AD1490" s="29" t="s">
        <v>11</v>
      </c>
      <c r="AE1490" s="29" t="s">
        <v>20726</v>
      </c>
      <c r="AF1490" s="29" t="s">
        <v>20942</v>
      </c>
      <c r="AG1490" s="29">
        <v>30</v>
      </c>
      <c r="AH1490" s="29" t="s">
        <v>20942</v>
      </c>
      <c r="AI1490" s="29" t="s">
        <v>20943</v>
      </c>
      <c r="AJ1490" s="29">
        <v>13</v>
      </c>
      <c r="AK1490" s="29" t="s">
        <v>17221</v>
      </c>
      <c r="AL1490" s="29" t="s">
        <v>20944</v>
      </c>
      <c r="AM1490" s="29">
        <v>216</v>
      </c>
      <c r="AN1490" s="1">
        <f t="shared" si="78"/>
        <v>1</v>
      </c>
      <c r="AO1490" s="1">
        <f t="shared" si="79"/>
        <v>1</v>
      </c>
      <c r="AP1490" s="30">
        <f t="shared" si="80"/>
        <v>46297</v>
      </c>
      <c r="AQ1490" s="1" t="str">
        <f>IF(COUNTIF('同场线路Rotas do mesmo SC'!A:A,C1490)&gt;0,"Sim","Não")</f>
        <v>Não</v>
      </c>
      <c r="AR1490" s="1" t="str">
        <f>IF(COUNTIF(揽收业务网点!A:A,P1490)&gt;0,"Sim","Não")</f>
        <v>Sim</v>
      </c>
    </row>
    <row r="1491" spans="1:44">
      <c r="A1491" s="29" t="s">
        <v>20945</v>
      </c>
      <c r="B1491" s="29" t="s">
        <v>379</v>
      </c>
      <c r="C1491" s="29" t="s">
        <v>1409</v>
      </c>
      <c r="D1491" s="29" t="s">
        <v>381</v>
      </c>
      <c r="E1491" s="29" t="s">
        <v>640</v>
      </c>
      <c r="F1491" s="29" t="s">
        <v>732</v>
      </c>
      <c r="G1491" s="29">
        <v>23</v>
      </c>
      <c r="H1491" s="29" t="s">
        <v>20946</v>
      </c>
      <c r="I1491" s="29" t="s">
        <v>702</v>
      </c>
      <c r="J1491" s="29" t="s">
        <v>642</v>
      </c>
      <c r="K1491" s="29" t="s">
        <v>387</v>
      </c>
      <c r="L1491" s="29" t="s">
        <v>643</v>
      </c>
      <c r="M1491" s="29" t="s">
        <v>20947</v>
      </c>
      <c r="N1491" s="29" t="s">
        <v>20948</v>
      </c>
      <c r="O1491" s="29" t="s">
        <v>1413</v>
      </c>
      <c r="P1491" s="29" t="s">
        <v>20</v>
      </c>
      <c r="Q1491" s="29" t="s">
        <v>11</v>
      </c>
      <c r="R1491" s="29" t="s">
        <v>18675</v>
      </c>
      <c r="S1491" s="29" t="s">
        <v>18675</v>
      </c>
      <c r="T1491" s="29" t="s">
        <v>20949</v>
      </c>
      <c r="U1491" s="29" t="s">
        <v>20950</v>
      </c>
      <c r="V1491" s="29">
        <v>354</v>
      </c>
      <c r="W1491" s="29" t="s">
        <v>396</v>
      </c>
      <c r="X1491" s="29" t="s">
        <v>20951</v>
      </c>
      <c r="Y1491" s="29" t="s">
        <v>15519</v>
      </c>
      <c r="Z1491" s="29" t="s">
        <v>20952</v>
      </c>
      <c r="AA1491" s="29" t="s">
        <v>20952</v>
      </c>
      <c r="AB1491" s="29" t="s">
        <v>653</v>
      </c>
      <c r="AC1491" s="29" t="s">
        <v>654</v>
      </c>
      <c r="AD1491" s="29" t="s">
        <v>11</v>
      </c>
      <c r="AE1491" s="29" t="s">
        <v>16227</v>
      </c>
      <c r="AF1491" s="29" t="s">
        <v>20953</v>
      </c>
      <c r="AG1491" s="29">
        <v>-43</v>
      </c>
      <c r="AH1491" s="29" t="s">
        <v>20953</v>
      </c>
      <c r="AI1491" s="29" t="s">
        <v>20954</v>
      </c>
      <c r="AJ1491" s="29">
        <v>84</v>
      </c>
      <c r="AK1491" s="29" t="s">
        <v>20955</v>
      </c>
      <c r="AL1491" s="29" t="s">
        <v>20956</v>
      </c>
      <c r="AM1491" s="29">
        <v>3416</v>
      </c>
      <c r="AN1491" s="1">
        <f t="shared" si="78"/>
        <v>1</v>
      </c>
      <c r="AO1491" s="1">
        <f t="shared" si="79"/>
        <v>1</v>
      </c>
      <c r="AP1491" s="30">
        <f t="shared" si="80"/>
        <v>46298</v>
      </c>
      <c r="AQ1491" s="1" t="str">
        <f>IF(COUNTIF('同场线路Rotas do mesmo SC'!A:A,C1491)&gt;0,"Sim","Não")</f>
        <v>Não</v>
      </c>
      <c r="AR1491" s="1" t="str">
        <f>IF(COUNTIF(揽收业务网点!A:A,P1491)&gt;0,"Sim","Não")</f>
        <v>Sim</v>
      </c>
    </row>
    <row r="1492" spans="1:44">
      <c r="A1492" s="29" t="s">
        <v>20957</v>
      </c>
      <c r="B1492" s="29" t="s">
        <v>379</v>
      </c>
      <c r="C1492" s="29" t="s">
        <v>9161</v>
      </c>
      <c r="D1492" s="29" t="s">
        <v>381</v>
      </c>
      <c r="E1492" s="29" t="s">
        <v>382</v>
      </c>
      <c r="F1492" s="29" t="s">
        <v>383</v>
      </c>
      <c r="G1492" s="29">
        <v>19</v>
      </c>
      <c r="H1492" s="29" t="s">
        <v>7514</v>
      </c>
      <c r="I1492" s="29" t="s">
        <v>868</v>
      </c>
      <c r="J1492" s="29" t="s">
        <v>2476</v>
      </c>
      <c r="K1492" s="29" t="s">
        <v>411</v>
      </c>
      <c r="L1492" s="29" t="s">
        <v>2477</v>
      </c>
      <c r="M1492" s="29" t="s">
        <v>7515</v>
      </c>
      <c r="N1492" s="29" t="s">
        <v>7516</v>
      </c>
      <c r="O1492" s="29" t="s">
        <v>653</v>
      </c>
      <c r="P1492" s="29" t="s">
        <v>654</v>
      </c>
      <c r="Q1492" s="29" t="s">
        <v>11</v>
      </c>
      <c r="R1492" s="29" t="s">
        <v>20958</v>
      </c>
      <c r="S1492" s="29" t="s">
        <v>20958</v>
      </c>
      <c r="T1492" s="29" t="s">
        <v>20959</v>
      </c>
      <c r="U1492" s="29" t="s">
        <v>20960</v>
      </c>
      <c r="V1492" s="29">
        <v>897</v>
      </c>
      <c r="W1492" s="29" t="s">
        <v>396</v>
      </c>
      <c r="X1492" s="29" t="s">
        <v>20961</v>
      </c>
      <c r="Y1492" s="29" t="s">
        <v>8035</v>
      </c>
      <c r="Z1492" s="29" t="s">
        <v>19087</v>
      </c>
      <c r="AA1492" s="29" t="s">
        <v>19087</v>
      </c>
      <c r="AB1492" s="29" t="s">
        <v>9170</v>
      </c>
      <c r="AC1492" s="29" t="s">
        <v>66</v>
      </c>
      <c r="AD1492" s="29" t="s">
        <v>11</v>
      </c>
      <c r="AE1492" s="29" t="s">
        <v>19703</v>
      </c>
      <c r="AF1492" s="29" t="s">
        <v>20962</v>
      </c>
      <c r="AG1492" s="29">
        <v>-13</v>
      </c>
      <c r="AH1492" s="29" t="s">
        <v>20962</v>
      </c>
      <c r="AI1492" s="29" t="s">
        <v>20963</v>
      </c>
      <c r="AJ1492" s="29">
        <v>63</v>
      </c>
      <c r="AK1492" s="29" t="s">
        <v>20964</v>
      </c>
      <c r="AL1492" s="29" t="s">
        <v>20965</v>
      </c>
      <c r="AM1492" s="29">
        <v>225</v>
      </c>
      <c r="AN1492" s="1">
        <f t="shared" si="78"/>
        <v>1</v>
      </c>
      <c r="AO1492" s="1">
        <f t="shared" si="79"/>
        <v>1</v>
      </c>
      <c r="AP1492" s="30">
        <f t="shared" si="80"/>
        <v>46297</v>
      </c>
      <c r="AQ1492" s="1" t="str">
        <f>IF(COUNTIF('同场线路Rotas do mesmo SC'!A:A,C1492)&gt;0,"Sim","Não")</f>
        <v>Não</v>
      </c>
      <c r="AR1492" s="1" t="str">
        <f>IF(COUNTIF(揽收业务网点!A:A,P1492)&gt;0,"Sim","Não")</f>
        <v>Não</v>
      </c>
    </row>
    <row r="1493" spans="1:44">
      <c r="A1493" s="29" t="s">
        <v>20966</v>
      </c>
      <c r="B1493" s="29" t="s">
        <v>379</v>
      </c>
      <c r="C1493" s="29" t="s">
        <v>9176</v>
      </c>
      <c r="D1493" s="29" t="s">
        <v>381</v>
      </c>
      <c r="E1493" s="29" t="s">
        <v>382</v>
      </c>
      <c r="F1493" s="29" t="s">
        <v>383</v>
      </c>
      <c r="G1493" s="29">
        <v>545</v>
      </c>
      <c r="H1493" s="29" t="s">
        <v>20967</v>
      </c>
      <c r="I1493" s="29" t="s">
        <v>409</v>
      </c>
      <c r="J1493" s="29" t="s">
        <v>1940</v>
      </c>
      <c r="K1493" s="29" t="s">
        <v>387</v>
      </c>
      <c r="L1493" s="29" t="s">
        <v>1941</v>
      </c>
      <c r="M1493" s="29" t="s">
        <v>20968</v>
      </c>
      <c r="N1493" s="29" t="s">
        <v>20969</v>
      </c>
      <c r="O1493" s="29" t="s">
        <v>1944</v>
      </c>
      <c r="P1493" s="29" t="s">
        <v>1945</v>
      </c>
      <c r="Q1493" s="29" t="s">
        <v>5</v>
      </c>
      <c r="R1493" s="29" t="s">
        <v>16839</v>
      </c>
      <c r="S1493" s="29" t="s">
        <v>20970</v>
      </c>
      <c r="T1493" s="29" t="s">
        <v>20971</v>
      </c>
      <c r="U1493" s="29" t="s">
        <v>20972</v>
      </c>
      <c r="V1493" s="29">
        <v>377</v>
      </c>
      <c r="W1493" s="29" t="s">
        <v>396</v>
      </c>
      <c r="X1493" s="29" t="s">
        <v>18208</v>
      </c>
      <c r="Y1493" s="29" t="s">
        <v>20973</v>
      </c>
      <c r="Z1493" s="29" t="s">
        <v>20274</v>
      </c>
      <c r="AA1493" s="29" t="s">
        <v>20274</v>
      </c>
      <c r="AB1493" s="29" t="s">
        <v>9186</v>
      </c>
      <c r="AC1493" s="29" t="s">
        <v>9187</v>
      </c>
      <c r="AD1493" s="29" t="s">
        <v>5</v>
      </c>
      <c r="AE1493" s="29" t="s">
        <v>20974</v>
      </c>
      <c r="AF1493" s="29" t="s">
        <v>20975</v>
      </c>
      <c r="AG1493" s="29">
        <v>237</v>
      </c>
      <c r="AH1493" s="29" t="s">
        <v>20975</v>
      </c>
      <c r="AI1493" s="29"/>
      <c r="AJ1493" s="29">
        <v>985</v>
      </c>
      <c r="AK1493" s="29" t="s">
        <v>20976</v>
      </c>
      <c r="AL1493" s="29" t="s">
        <v>20977</v>
      </c>
      <c r="AM1493" s="29">
        <v>3</v>
      </c>
      <c r="AN1493" s="1">
        <f t="shared" si="78"/>
        <v>1</v>
      </c>
      <c r="AO1493" s="1">
        <f t="shared" si="79"/>
        <v>0</v>
      </c>
      <c r="AP1493" s="30">
        <f t="shared" si="80"/>
        <v>46297</v>
      </c>
      <c r="AQ1493" s="1" t="str">
        <f>IF(COUNTIF('同场线路Rotas do mesmo SC'!A:A,C1493)&gt;0,"Sim","Não")</f>
        <v>Não</v>
      </c>
      <c r="AR1493" s="1" t="str">
        <f>IF(COUNTIF(揽收业务网点!A:A,P1493)&gt;0,"Sim","Não")</f>
        <v>Não</v>
      </c>
    </row>
    <row r="1494" spans="1:44">
      <c r="A1494" s="29" t="s">
        <v>20978</v>
      </c>
      <c r="B1494" s="29" t="s">
        <v>379</v>
      </c>
      <c r="C1494" s="29" t="s">
        <v>9193</v>
      </c>
      <c r="D1494" s="29" t="s">
        <v>381</v>
      </c>
      <c r="E1494" s="29" t="s">
        <v>382</v>
      </c>
      <c r="F1494" s="29" t="s">
        <v>383</v>
      </c>
      <c r="G1494" s="29">
        <v>120</v>
      </c>
      <c r="H1494" s="29" t="s">
        <v>9194</v>
      </c>
      <c r="I1494" s="29" t="s">
        <v>385</v>
      </c>
      <c r="J1494" s="29" t="s">
        <v>9195</v>
      </c>
      <c r="K1494" s="29" t="s">
        <v>387</v>
      </c>
      <c r="L1494" s="29" t="s">
        <v>9196</v>
      </c>
      <c r="M1494" s="29" t="s">
        <v>9197</v>
      </c>
      <c r="N1494" s="29" t="s">
        <v>9198</v>
      </c>
      <c r="O1494" s="29" t="s">
        <v>5660</v>
      </c>
      <c r="P1494" s="29" t="s">
        <v>169</v>
      </c>
      <c r="Q1494" s="29" t="s">
        <v>168</v>
      </c>
      <c r="R1494" s="29" t="s">
        <v>20979</v>
      </c>
      <c r="S1494" s="29" t="s">
        <v>20980</v>
      </c>
      <c r="T1494" s="29" t="s">
        <v>20981</v>
      </c>
      <c r="U1494" s="29" t="s">
        <v>20982</v>
      </c>
      <c r="V1494" s="29">
        <v>274</v>
      </c>
      <c r="W1494" s="29" t="s">
        <v>396</v>
      </c>
      <c r="X1494" s="29" t="s">
        <v>20983</v>
      </c>
      <c r="Y1494" s="29" t="s">
        <v>20984</v>
      </c>
      <c r="Z1494" s="29" t="s">
        <v>20274</v>
      </c>
      <c r="AA1494" s="29" t="s">
        <v>20274</v>
      </c>
      <c r="AB1494" s="29" t="s">
        <v>9206</v>
      </c>
      <c r="AC1494" s="29" t="s">
        <v>9207</v>
      </c>
      <c r="AD1494" s="29" t="s">
        <v>168</v>
      </c>
      <c r="AE1494" s="29" t="s">
        <v>20985</v>
      </c>
      <c r="AF1494" s="29" t="s">
        <v>20986</v>
      </c>
      <c r="AG1494" s="29">
        <v>-38</v>
      </c>
      <c r="AH1494" s="29" t="s">
        <v>20986</v>
      </c>
      <c r="AI1494" s="29" t="s">
        <v>20987</v>
      </c>
      <c r="AJ1494" s="29">
        <v>-2</v>
      </c>
      <c r="AK1494" s="29" t="s">
        <v>20988</v>
      </c>
      <c r="AL1494" s="29" t="s">
        <v>20989</v>
      </c>
      <c r="AM1494" s="29">
        <v>100</v>
      </c>
      <c r="AN1494" s="1">
        <f t="shared" si="78"/>
        <v>1</v>
      </c>
      <c r="AO1494" s="1">
        <f t="shared" si="79"/>
        <v>1</v>
      </c>
      <c r="AP1494" s="30">
        <f t="shared" si="80"/>
        <v>46297</v>
      </c>
      <c r="AQ1494" s="1" t="str">
        <f>IF(COUNTIF('同场线路Rotas do mesmo SC'!A:A,C1494)&gt;0,"Sim","Não")</f>
        <v>Não</v>
      </c>
      <c r="AR1494" s="1" t="str">
        <f>IF(COUNTIF(揽收业务网点!A:A,P1494)&gt;0,"Sim","Não")</f>
        <v>Sim</v>
      </c>
    </row>
    <row r="1495" spans="1:44">
      <c r="A1495" s="29" t="s">
        <v>20990</v>
      </c>
      <c r="B1495" s="29" t="s">
        <v>379</v>
      </c>
      <c r="C1495" s="29" t="s">
        <v>9213</v>
      </c>
      <c r="D1495" s="29" t="s">
        <v>381</v>
      </c>
      <c r="E1495" s="29" t="s">
        <v>382</v>
      </c>
      <c r="F1495" s="29" t="s">
        <v>383</v>
      </c>
      <c r="G1495" s="29">
        <v>150</v>
      </c>
      <c r="H1495" s="29" t="s">
        <v>9214</v>
      </c>
      <c r="I1495" s="29" t="s">
        <v>385</v>
      </c>
      <c r="J1495" s="29" t="s">
        <v>9215</v>
      </c>
      <c r="K1495" s="29" t="s">
        <v>387</v>
      </c>
      <c r="L1495" s="29" t="s">
        <v>9216</v>
      </c>
      <c r="M1495" s="29" t="s">
        <v>9217</v>
      </c>
      <c r="N1495" s="29" t="s">
        <v>9218</v>
      </c>
      <c r="O1495" s="29" t="s">
        <v>899</v>
      </c>
      <c r="P1495" s="29" t="s">
        <v>900</v>
      </c>
      <c r="Q1495" s="29" t="s">
        <v>70</v>
      </c>
      <c r="R1495" s="29" t="s">
        <v>20991</v>
      </c>
      <c r="S1495" s="29" t="s">
        <v>20991</v>
      </c>
      <c r="T1495" s="29" t="s">
        <v>20992</v>
      </c>
      <c r="U1495" s="29" t="s">
        <v>20993</v>
      </c>
      <c r="V1495" s="29">
        <v>23</v>
      </c>
      <c r="W1495" s="29" t="s">
        <v>396</v>
      </c>
      <c r="X1495" s="29" t="s">
        <v>20994</v>
      </c>
      <c r="Y1495" s="29" t="s">
        <v>8035</v>
      </c>
      <c r="Z1495" s="29" t="s">
        <v>20995</v>
      </c>
      <c r="AA1495" s="29" t="s">
        <v>20995</v>
      </c>
      <c r="AB1495" s="29" t="s">
        <v>9224</v>
      </c>
      <c r="AC1495" s="29" t="s">
        <v>9225</v>
      </c>
      <c r="AD1495" s="29" t="s">
        <v>70</v>
      </c>
      <c r="AE1495" s="29" t="s">
        <v>4385</v>
      </c>
      <c r="AF1495" s="29" t="s">
        <v>20996</v>
      </c>
      <c r="AG1495" s="29">
        <v>-1</v>
      </c>
      <c r="AH1495" s="29" t="s">
        <v>20996</v>
      </c>
      <c r="AI1495" s="29" t="s">
        <v>20997</v>
      </c>
      <c r="AJ1495" s="29">
        <v>40</v>
      </c>
      <c r="AK1495" s="29" t="s">
        <v>20998</v>
      </c>
      <c r="AL1495" s="29" t="s">
        <v>20999</v>
      </c>
      <c r="AM1495" s="29">
        <v>48</v>
      </c>
      <c r="AN1495" s="1">
        <f t="shared" si="78"/>
        <v>1</v>
      </c>
      <c r="AO1495" s="1">
        <f t="shared" si="79"/>
        <v>1</v>
      </c>
      <c r="AP1495" s="30">
        <f t="shared" si="80"/>
        <v>46297</v>
      </c>
      <c r="AQ1495" s="1" t="str">
        <f>IF(COUNTIF('同场线路Rotas do mesmo SC'!A:A,C1495)&gt;0,"Sim","Não")</f>
        <v>Não</v>
      </c>
      <c r="AR1495" s="1" t="str">
        <f>IF(COUNTIF(揽收业务网点!A:A,P1495)&gt;0,"Sim","Não")</f>
        <v>Não</v>
      </c>
    </row>
    <row r="1496" spans="1:44">
      <c r="A1496" s="29" t="s">
        <v>21000</v>
      </c>
      <c r="B1496" s="29" t="s">
        <v>379</v>
      </c>
      <c r="C1496" s="29" t="s">
        <v>9243</v>
      </c>
      <c r="D1496" s="29" t="s">
        <v>381</v>
      </c>
      <c r="E1496" s="29" t="s">
        <v>382</v>
      </c>
      <c r="F1496" s="29" t="s">
        <v>383</v>
      </c>
      <c r="G1496" s="29">
        <v>25</v>
      </c>
      <c r="H1496" s="29" t="s">
        <v>9244</v>
      </c>
      <c r="I1496" s="29" t="s">
        <v>385</v>
      </c>
      <c r="J1496" s="29" t="s">
        <v>9245</v>
      </c>
      <c r="K1496" s="29" t="s">
        <v>387</v>
      </c>
      <c r="L1496" s="29" t="s">
        <v>9246</v>
      </c>
      <c r="M1496" s="29" t="s">
        <v>9247</v>
      </c>
      <c r="N1496" s="29" t="s">
        <v>9248</v>
      </c>
      <c r="O1496" s="29" t="s">
        <v>2341</v>
      </c>
      <c r="P1496" s="29" t="s">
        <v>2342</v>
      </c>
      <c r="Q1496" s="29" t="s">
        <v>5</v>
      </c>
      <c r="R1496" s="29" t="s">
        <v>21001</v>
      </c>
      <c r="S1496" s="29" t="s">
        <v>21002</v>
      </c>
      <c r="T1496" s="29" t="s">
        <v>21003</v>
      </c>
      <c r="U1496" s="29" t="s">
        <v>21004</v>
      </c>
      <c r="V1496" s="29">
        <v>636</v>
      </c>
      <c r="W1496" s="29" t="s">
        <v>396</v>
      </c>
      <c r="X1496" s="29" t="s">
        <v>19360</v>
      </c>
      <c r="Y1496" s="29" t="s">
        <v>7271</v>
      </c>
      <c r="Z1496" s="29" t="s">
        <v>21005</v>
      </c>
      <c r="AA1496" s="29" t="s">
        <v>21005</v>
      </c>
      <c r="AB1496" s="29" t="s">
        <v>9254</v>
      </c>
      <c r="AC1496" s="29" t="s">
        <v>9255</v>
      </c>
      <c r="AD1496" s="29" t="s">
        <v>5</v>
      </c>
      <c r="AE1496" s="29" t="s">
        <v>16095</v>
      </c>
      <c r="AF1496" s="29" t="s">
        <v>21006</v>
      </c>
      <c r="AG1496" s="29">
        <v>-27</v>
      </c>
      <c r="AH1496" s="29" t="s">
        <v>21006</v>
      </c>
      <c r="AI1496" s="29" t="s">
        <v>3356</v>
      </c>
      <c r="AJ1496" s="29">
        <v>83</v>
      </c>
      <c r="AK1496" s="29" t="s">
        <v>21007</v>
      </c>
      <c r="AL1496" s="29" t="s">
        <v>21008</v>
      </c>
      <c r="AM1496" s="29">
        <v>142</v>
      </c>
      <c r="AN1496" s="1">
        <f t="shared" si="78"/>
        <v>1</v>
      </c>
      <c r="AO1496" s="1">
        <f t="shared" si="79"/>
        <v>1</v>
      </c>
      <c r="AP1496" s="30">
        <f t="shared" si="80"/>
        <v>46297</v>
      </c>
      <c r="AQ1496" s="1" t="str">
        <f>IF(COUNTIF('同场线路Rotas do mesmo SC'!A:A,C1496)&gt;0,"Sim","Não")</f>
        <v>Não</v>
      </c>
      <c r="AR1496" s="1" t="str">
        <f>IF(COUNTIF(揽收业务网点!A:A,P1496)&gt;0,"Sim","Não")</f>
        <v>Não</v>
      </c>
    </row>
    <row r="1497" spans="1:44">
      <c r="A1497" s="29" t="s">
        <v>21009</v>
      </c>
      <c r="B1497" s="29" t="s">
        <v>379</v>
      </c>
      <c r="C1497" s="29" t="s">
        <v>21010</v>
      </c>
      <c r="D1497" s="29" t="s">
        <v>381</v>
      </c>
      <c r="E1497" s="29" t="s">
        <v>382</v>
      </c>
      <c r="F1497" s="29" t="s">
        <v>383</v>
      </c>
      <c r="G1497" s="29">
        <v>90</v>
      </c>
      <c r="H1497" s="29" t="s">
        <v>21011</v>
      </c>
      <c r="I1497" s="29" t="s">
        <v>2105</v>
      </c>
      <c r="J1497" s="29" t="s">
        <v>21012</v>
      </c>
      <c r="K1497" s="29" t="s">
        <v>387</v>
      </c>
      <c r="L1497" s="29" t="s">
        <v>21013</v>
      </c>
      <c r="M1497" s="29" t="s">
        <v>21012</v>
      </c>
      <c r="N1497" s="29" t="s">
        <v>21014</v>
      </c>
      <c r="O1497" s="29" t="s">
        <v>1903</v>
      </c>
      <c r="P1497" s="29" t="s">
        <v>1904</v>
      </c>
      <c r="Q1497" s="29" t="s">
        <v>70</v>
      </c>
      <c r="R1497" s="29" t="s">
        <v>21015</v>
      </c>
      <c r="S1497" s="29" t="s">
        <v>21016</v>
      </c>
      <c r="T1497" s="29" t="s">
        <v>21017</v>
      </c>
      <c r="U1497" s="29" t="s">
        <v>21018</v>
      </c>
      <c r="V1497" s="29">
        <v>374</v>
      </c>
      <c r="W1497" s="29" t="s">
        <v>396</v>
      </c>
      <c r="X1497" s="29" t="s">
        <v>21019</v>
      </c>
      <c r="Y1497" s="29" t="s">
        <v>4383</v>
      </c>
      <c r="Z1497" s="29" t="s">
        <v>21020</v>
      </c>
      <c r="AA1497" s="29" t="s">
        <v>21020</v>
      </c>
      <c r="AB1497" s="29" t="s">
        <v>16942</v>
      </c>
      <c r="AC1497" s="29" t="s">
        <v>16943</v>
      </c>
      <c r="AD1497" s="29" t="s">
        <v>70</v>
      </c>
      <c r="AE1497" s="29" t="s">
        <v>15326</v>
      </c>
      <c r="AF1497" s="29" t="s">
        <v>21021</v>
      </c>
      <c r="AG1497" s="29">
        <v>-120</v>
      </c>
      <c r="AH1497" s="29" t="s">
        <v>21021</v>
      </c>
      <c r="AI1497" s="29" t="s">
        <v>21022</v>
      </c>
      <c r="AJ1497" s="29">
        <v>38</v>
      </c>
      <c r="AK1497" s="29" t="s">
        <v>21023</v>
      </c>
      <c r="AL1497" s="29" t="s">
        <v>21024</v>
      </c>
      <c r="AM1497" s="29">
        <v>31</v>
      </c>
      <c r="AN1497" s="1">
        <f t="shared" si="78"/>
        <v>1</v>
      </c>
      <c r="AO1497" s="1">
        <f t="shared" si="79"/>
        <v>1</v>
      </c>
      <c r="AP1497" s="30">
        <f t="shared" si="80"/>
        <v>46297</v>
      </c>
      <c r="AQ1497" s="1" t="str">
        <f>IF(COUNTIF('同场线路Rotas do mesmo SC'!A:A,C1497)&gt;0,"Sim","Não")</f>
        <v>Não</v>
      </c>
      <c r="AR1497" s="1" t="str">
        <f>IF(COUNTIF(揽收业务网点!A:A,P1497)&gt;0,"Sim","Não")</f>
        <v>Não</v>
      </c>
    </row>
    <row r="1498" spans="1:44">
      <c r="A1498" s="29" t="s">
        <v>21025</v>
      </c>
      <c r="B1498" s="29" t="s">
        <v>379</v>
      </c>
      <c r="C1498" s="29" t="s">
        <v>9277</v>
      </c>
      <c r="D1498" s="29" t="s">
        <v>381</v>
      </c>
      <c r="E1498" s="29" t="s">
        <v>382</v>
      </c>
      <c r="F1498" s="29" t="s">
        <v>383</v>
      </c>
      <c r="G1498" s="29">
        <v>20</v>
      </c>
      <c r="H1498" s="29" t="s">
        <v>8764</v>
      </c>
      <c r="I1498" s="29" t="s">
        <v>1289</v>
      </c>
      <c r="J1498" s="29" t="s">
        <v>959</v>
      </c>
      <c r="K1498" s="29" t="s">
        <v>411</v>
      </c>
      <c r="L1498" s="29" t="s">
        <v>960</v>
      </c>
      <c r="M1498" s="29" t="s">
        <v>9278</v>
      </c>
      <c r="N1498" s="29" t="s">
        <v>9279</v>
      </c>
      <c r="O1498" s="29" t="s">
        <v>2499</v>
      </c>
      <c r="P1498" s="29" t="s">
        <v>2500</v>
      </c>
      <c r="Q1498" s="29" t="s">
        <v>2</v>
      </c>
      <c r="R1498" s="29" t="s">
        <v>21026</v>
      </c>
      <c r="S1498" s="29" t="s">
        <v>21027</v>
      </c>
      <c r="T1498" s="29" t="s">
        <v>21028</v>
      </c>
      <c r="U1498" s="29" t="s">
        <v>21029</v>
      </c>
      <c r="V1498" s="29">
        <v>454</v>
      </c>
      <c r="W1498" s="29" t="s">
        <v>396</v>
      </c>
      <c r="X1498" s="29" t="s">
        <v>21030</v>
      </c>
      <c r="Y1498" s="29" t="s">
        <v>7273</v>
      </c>
      <c r="Z1498" s="29" t="s">
        <v>21031</v>
      </c>
      <c r="AA1498" s="29" t="s">
        <v>21031</v>
      </c>
      <c r="AB1498" s="29" t="s">
        <v>9286</v>
      </c>
      <c r="AC1498" s="29" t="s">
        <v>9287</v>
      </c>
      <c r="AD1498" s="29" t="s">
        <v>2</v>
      </c>
      <c r="AE1498" s="29" t="s">
        <v>4385</v>
      </c>
      <c r="AF1498" s="29" t="s">
        <v>21032</v>
      </c>
      <c r="AG1498" s="29">
        <v>-71</v>
      </c>
      <c r="AH1498" s="29" t="s">
        <v>21032</v>
      </c>
      <c r="AI1498" s="29" t="s">
        <v>21033</v>
      </c>
      <c r="AJ1498" s="29">
        <v>73</v>
      </c>
      <c r="AK1498" s="29" t="s">
        <v>21034</v>
      </c>
      <c r="AL1498" s="29" t="s">
        <v>21035</v>
      </c>
      <c r="AM1498" s="29">
        <v>721</v>
      </c>
      <c r="AN1498" s="1">
        <f t="shared" si="78"/>
        <v>1</v>
      </c>
      <c r="AO1498" s="1">
        <f t="shared" si="79"/>
        <v>1</v>
      </c>
      <c r="AP1498" s="30">
        <f t="shared" si="80"/>
        <v>46297</v>
      </c>
      <c r="AQ1498" s="1" t="str">
        <f>IF(COUNTIF('同场线路Rotas do mesmo SC'!A:A,C1498)&gt;0,"Sim","Não")</f>
        <v>Não</v>
      </c>
      <c r="AR1498" s="1" t="str">
        <f>IF(COUNTIF(揽收业务网点!A:A,P1498)&gt;0,"Sim","Não")</f>
        <v>Não</v>
      </c>
    </row>
    <row r="1499" spans="1:44">
      <c r="A1499" s="29" t="s">
        <v>21036</v>
      </c>
      <c r="B1499" s="29" t="s">
        <v>379</v>
      </c>
      <c r="C1499" s="29" t="s">
        <v>9305</v>
      </c>
      <c r="D1499" s="29" t="s">
        <v>381</v>
      </c>
      <c r="E1499" s="29" t="s">
        <v>382</v>
      </c>
      <c r="F1499" s="29" t="s">
        <v>732</v>
      </c>
      <c r="G1499" s="29">
        <v>27</v>
      </c>
      <c r="H1499" s="29" t="s">
        <v>9306</v>
      </c>
      <c r="I1499" s="29" t="s">
        <v>385</v>
      </c>
      <c r="J1499" s="29" t="s">
        <v>5543</v>
      </c>
      <c r="K1499" s="29" t="s">
        <v>411</v>
      </c>
      <c r="L1499" s="29" t="s">
        <v>5544</v>
      </c>
      <c r="M1499" s="29" t="s">
        <v>12433</v>
      </c>
      <c r="N1499" s="29" t="s">
        <v>12434</v>
      </c>
      <c r="O1499" s="29" t="s">
        <v>1111</v>
      </c>
      <c r="P1499" s="29" t="s">
        <v>1112</v>
      </c>
      <c r="Q1499" s="29" t="s">
        <v>168</v>
      </c>
      <c r="R1499" s="29" t="s">
        <v>21037</v>
      </c>
      <c r="S1499" s="29" t="s">
        <v>8398</v>
      </c>
      <c r="T1499" s="29" t="s">
        <v>21038</v>
      </c>
      <c r="U1499" s="29" t="s">
        <v>21039</v>
      </c>
      <c r="V1499" s="29">
        <v>235</v>
      </c>
      <c r="W1499" s="29" t="s">
        <v>396</v>
      </c>
      <c r="X1499" s="29" t="s">
        <v>21040</v>
      </c>
      <c r="Y1499" s="29" t="s">
        <v>21041</v>
      </c>
      <c r="Z1499" s="29" t="s">
        <v>16862</v>
      </c>
      <c r="AA1499" s="29" t="s">
        <v>16862</v>
      </c>
      <c r="AB1499" s="29" t="s">
        <v>9316</v>
      </c>
      <c r="AC1499" s="29" t="s">
        <v>9317</v>
      </c>
      <c r="AD1499" s="29" t="s">
        <v>168</v>
      </c>
      <c r="AE1499" s="29" t="s">
        <v>21042</v>
      </c>
      <c r="AF1499" s="29" t="s">
        <v>21043</v>
      </c>
      <c r="AG1499" s="29">
        <v>-33</v>
      </c>
      <c r="AH1499" s="29" t="s">
        <v>21043</v>
      </c>
      <c r="AI1499" s="29" t="s">
        <v>21044</v>
      </c>
      <c r="AJ1499" s="29">
        <v>24</v>
      </c>
      <c r="AK1499" s="29" t="s">
        <v>21045</v>
      </c>
      <c r="AL1499" s="29" t="s">
        <v>21046</v>
      </c>
      <c r="AM1499" s="29">
        <v>208</v>
      </c>
      <c r="AN1499" s="1">
        <f t="shared" si="78"/>
        <v>1</v>
      </c>
      <c r="AO1499" s="1">
        <f t="shared" si="79"/>
        <v>1</v>
      </c>
      <c r="AP1499" s="30">
        <f t="shared" si="80"/>
        <v>46297</v>
      </c>
      <c r="AQ1499" s="1" t="str">
        <f>IF(COUNTIF('同场线路Rotas do mesmo SC'!A:A,C1499)&gt;0,"Sim","Não")</f>
        <v>Não</v>
      </c>
      <c r="AR1499" s="1" t="str">
        <f>IF(COUNTIF(揽收业务网点!A:A,P1499)&gt;0,"Sim","Não")</f>
        <v>Não</v>
      </c>
    </row>
    <row r="1500" spans="1:44">
      <c r="A1500" s="29" t="s">
        <v>21047</v>
      </c>
      <c r="B1500" s="29" t="s">
        <v>379</v>
      </c>
      <c r="C1500" s="29" t="s">
        <v>9336</v>
      </c>
      <c r="D1500" s="29" t="s">
        <v>381</v>
      </c>
      <c r="E1500" s="29" t="s">
        <v>382</v>
      </c>
      <c r="F1500" s="29" t="s">
        <v>732</v>
      </c>
      <c r="G1500" s="29">
        <v>26</v>
      </c>
      <c r="H1500" s="29" t="s">
        <v>9337</v>
      </c>
      <c r="I1500" s="29" t="s">
        <v>385</v>
      </c>
      <c r="J1500" s="29" t="s">
        <v>9338</v>
      </c>
      <c r="K1500" s="29" t="s">
        <v>387</v>
      </c>
      <c r="L1500" s="29" t="s">
        <v>9339</v>
      </c>
      <c r="M1500" s="29" t="s">
        <v>9340</v>
      </c>
      <c r="N1500" s="29" t="s">
        <v>9341</v>
      </c>
      <c r="O1500" s="29" t="s">
        <v>1111</v>
      </c>
      <c r="P1500" s="29" t="s">
        <v>1112</v>
      </c>
      <c r="Q1500" s="29" t="s">
        <v>168</v>
      </c>
      <c r="R1500" s="29" t="s">
        <v>21048</v>
      </c>
      <c r="S1500" s="29" t="s">
        <v>20844</v>
      </c>
      <c r="T1500" s="29" t="s">
        <v>21049</v>
      </c>
      <c r="U1500" s="29" t="s">
        <v>21050</v>
      </c>
      <c r="V1500" s="29">
        <v>54</v>
      </c>
      <c r="W1500" s="29" t="s">
        <v>396</v>
      </c>
      <c r="X1500" s="29" t="s">
        <v>21051</v>
      </c>
      <c r="Y1500" s="29" t="s">
        <v>4383</v>
      </c>
      <c r="Z1500" s="29" t="s">
        <v>21052</v>
      </c>
      <c r="AA1500" s="29" t="s">
        <v>21052</v>
      </c>
      <c r="AB1500" s="29" t="s">
        <v>9347</v>
      </c>
      <c r="AC1500" s="29" t="s">
        <v>9348</v>
      </c>
      <c r="AD1500" s="29" t="s">
        <v>168</v>
      </c>
      <c r="AE1500" s="29" t="s">
        <v>15876</v>
      </c>
      <c r="AF1500" s="29" t="s">
        <v>21053</v>
      </c>
      <c r="AG1500" s="29">
        <v>-88</v>
      </c>
      <c r="AH1500" s="29" t="s">
        <v>21053</v>
      </c>
      <c r="AI1500" s="29" t="s">
        <v>17029</v>
      </c>
      <c r="AJ1500" s="29">
        <v>55</v>
      </c>
      <c r="AK1500" s="29" t="s">
        <v>18576</v>
      </c>
      <c r="AL1500" s="29" t="s">
        <v>21054</v>
      </c>
      <c r="AM1500" s="29">
        <v>163</v>
      </c>
      <c r="AN1500" s="1">
        <f t="shared" si="78"/>
        <v>1</v>
      </c>
      <c r="AO1500" s="1">
        <f t="shared" si="79"/>
        <v>1</v>
      </c>
      <c r="AP1500" s="30">
        <f t="shared" si="80"/>
        <v>46297</v>
      </c>
      <c r="AQ1500" s="1" t="str">
        <f>IF(COUNTIF('同场线路Rotas do mesmo SC'!A:A,C1500)&gt;0,"Sim","Não")</f>
        <v>Não</v>
      </c>
      <c r="AR1500" s="1" t="str">
        <f>IF(COUNTIF(揽收业务网点!A:A,P1500)&gt;0,"Sim","Não")</f>
        <v>Não</v>
      </c>
    </row>
    <row r="1501" spans="1:44">
      <c r="A1501" s="29" t="s">
        <v>21055</v>
      </c>
      <c r="B1501" s="29" t="s">
        <v>379</v>
      </c>
      <c r="C1501" s="29" t="s">
        <v>9354</v>
      </c>
      <c r="D1501" s="29" t="s">
        <v>381</v>
      </c>
      <c r="E1501" s="29" t="s">
        <v>382</v>
      </c>
      <c r="F1501" s="29" t="s">
        <v>732</v>
      </c>
      <c r="G1501" s="29">
        <v>26</v>
      </c>
      <c r="H1501" s="29" t="s">
        <v>9355</v>
      </c>
      <c r="I1501" s="29" t="s">
        <v>385</v>
      </c>
      <c r="J1501" s="29" t="s">
        <v>6050</v>
      </c>
      <c r="K1501" s="29" t="s">
        <v>387</v>
      </c>
      <c r="L1501" s="29" t="s">
        <v>6051</v>
      </c>
      <c r="M1501" s="29" t="s">
        <v>9356</v>
      </c>
      <c r="N1501" s="29" t="s">
        <v>9357</v>
      </c>
      <c r="O1501" s="29" t="s">
        <v>1111</v>
      </c>
      <c r="P1501" s="29" t="s">
        <v>1112</v>
      </c>
      <c r="Q1501" s="29" t="s">
        <v>168</v>
      </c>
      <c r="R1501" s="29" t="s">
        <v>16838</v>
      </c>
      <c r="S1501" s="29" t="s">
        <v>21056</v>
      </c>
      <c r="T1501" s="29" t="s">
        <v>21057</v>
      </c>
      <c r="U1501" s="29" t="s">
        <v>21058</v>
      </c>
      <c r="V1501" s="29">
        <v>43</v>
      </c>
      <c r="W1501" s="29" t="s">
        <v>396</v>
      </c>
      <c r="X1501" s="29" t="s">
        <v>21059</v>
      </c>
      <c r="Y1501" s="29" t="s">
        <v>4383</v>
      </c>
      <c r="Z1501" s="29" t="s">
        <v>21060</v>
      </c>
      <c r="AA1501" s="29" t="s">
        <v>21060</v>
      </c>
      <c r="AB1501" s="29" t="s">
        <v>9363</v>
      </c>
      <c r="AC1501" s="29" t="s">
        <v>9364</v>
      </c>
      <c r="AD1501" s="29" t="s">
        <v>168</v>
      </c>
      <c r="AE1501" s="29" t="s">
        <v>16408</v>
      </c>
      <c r="AF1501" s="29" t="s">
        <v>20284</v>
      </c>
      <c r="AG1501" s="29">
        <v>-13</v>
      </c>
      <c r="AH1501" s="29" t="s">
        <v>20284</v>
      </c>
      <c r="AI1501" s="29" t="s">
        <v>21061</v>
      </c>
      <c r="AJ1501" s="29">
        <v>6</v>
      </c>
      <c r="AK1501" s="29" t="s">
        <v>21062</v>
      </c>
      <c r="AL1501" s="29" t="s">
        <v>21063</v>
      </c>
      <c r="AM1501" s="29">
        <v>327</v>
      </c>
      <c r="AN1501" s="1">
        <f t="shared" si="78"/>
        <v>1</v>
      </c>
      <c r="AO1501" s="1">
        <f t="shared" si="79"/>
        <v>1</v>
      </c>
      <c r="AP1501" s="30">
        <f t="shared" si="80"/>
        <v>46297</v>
      </c>
      <c r="AQ1501" s="1" t="str">
        <f>IF(COUNTIF('同场线路Rotas do mesmo SC'!A:A,C1501)&gt;0,"Sim","Não")</f>
        <v>Não</v>
      </c>
      <c r="AR1501" s="1" t="str">
        <f>IF(COUNTIF(揽收业务网点!A:A,P1501)&gt;0,"Sim","Não")</f>
        <v>Não</v>
      </c>
    </row>
    <row r="1502" spans="1:44">
      <c r="A1502" s="29" t="s">
        <v>21064</v>
      </c>
      <c r="B1502" s="29" t="s">
        <v>379</v>
      </c>
      <c r="C1502" s="29" t="s">
        <v>9371</v>
      </c>
      <c r="D1502" s="29" t="s">
        <v>381</v>
      </c>
      <c r="E1502" s="29" t="s">
        <v>382</v>
      </c>
      <c r="F1502" s="29" t="s">
        <v>383</v>
      </c>
      <c r="G1502" s="29">
        <v>22</v>
      </c>
      <c r="H1502" s="29" t="s">
        <v>9372</v>
      </c>
      <c r="I1502" s="29" t="s">
        <v>385</v>
      </c>
      <c r="J1502" s="29" t="s">
        <v>2437</v>
      </c>
      <c r="K1502" s="29" t="s">
        <v>387</v>
      </c>
      <c r="L1502" s="29" t="s">
        <v>2438</v>
      </c>
      <c r="M1502" s="29" t="s">
        <v>9373</v>
      </c>
      <c r="N1502" s="29" t="s">
        <v>9374</v>
      </c>
      <c r="O1502" s="29" t="s">
        <v>1111</v>
      </c>
      <c r="P1502" s="29" t="s">
        <v>1112</v>
      </c>
      <c r="Q1502" s="29" t="s">
        <v>168</v>
      </c>
      <c r="R1502" s="29" t="s">
        <v>3527</v>
      </c>
      <c r="S1502" s="29" t="s">
        <v>21065</v>
      </c>
      <c r="T1502" s="29" t="s">
        <v>21066</v>
      </c>
      <c r="U1502" s="29" t="s">
        <v>21067</v>
      </c>
      <c r="V1502" s="29">
        <v>71</v>
      </c>
      <c r="W1502" s="29" t="s">
        <v>396</v>
      </c>
      <c r="X1502" s="29" t="s">
        <v>21068</v>
      </c>
      <c r="Y1502" s="29" t="s">
        <v>4383</v>
      </c>
      <c r="Z1502" s="29" t="s">
        <v>21069</v>
      </c>
      <c r="AA1502" s="29" t="s">
        <v>21069</v>
      </c>
      <c r="AB1502" s="29" t="s">
        <v>9380</v>
      </c>
      <c r="AC1502" s="29" t="s">
        <v>9381</v>
      </c>
      <c r="AD1502" s="29" t="s">
        <v>168</v>
      </c>
      <c r="AE1502" s="29" t="s">
        <v>21070</v>
      </c>
      <c r="AF1502" s="29" t="s">
        <v>21071</v>
      </c>
      <c r="AG1502" s="29">
        <v>-30</v>
      </c>
      <c r="AH1502" s="29" t="s">
        <v>21071</v>
      </c>
      <c r="AI1502" s="29" t="s">
        <v>21072</v>
      </c>
      <c r="AJ1502" s="29">
        <v>35</v>
      </c>
      <c r="AK1502" s="29" t="s">
        <v>21073</v>
      </c>
      <c r="AL1502" s="29" t="s">
        <v>21074</v>
      </c>
      <c r="AM1502" s="29">
        <v>233</v>
      </c>
      <c r="AN1502" s="1">
        <f t="shared" si="78"/>
        <v>1</v>
      </c>
      <c r="AO1502" s="1">
        <f t="shared" si="79"/>
        <v>1</v>
      </c>
      <c r="AP1502" s="30">
        <f t="shared" si="80"/>
        <v>46297</v>
      </c>
      <c r="AQ1502" s="1" t="str">
        <f>IF(COUNTIF('同场线路Rotas do mesmo SC'!A:A,C1502)&gt;0,"Sim","Não")</f>
        <v>Não</v>
      </c>
      <c r="AR1502" s="1" t="str">
        <f>IF(COUNTIF(揽收业务网点!A:A,P1502)&gt;0,"Sim","Não")</f>
        <v>Não</v>
      </c>
    </row>
    <row r="1503" spans="1:44">
      <c r="A1503" s="29" t="s">
        <v>21075</v>
      </c>
      <c r="B1503" s="29" t="s">
        <v>379</v>
      </c>
      <c r="C1503" s="29" t="s">
        <v>9387</v>
      </c>
      <c r="D1503" s="29" t="s">
        <v>381</v>
      </c>
      <c r="E1503" s="29" t="s">
        <v>382</v>
      </c>
      <c r="F1503" s="29" t="s">
        <v>383</v>
      </c>
      <c r="G1503" s="29">
        <v>18</v>
      </c>
      <c r="H1503" s="29" t="s">
        <v>9388</v>
      </c>
      <c r="I1503" s="29" t="s">
        <v>409</v>
      </c>
      <c r="J1503" s="29" t="s">
        <v>4292</v>
      </c>
      <c r="K1503" s="29" t="s">
        <v>387</v>
      </c>
      <c r="L1503" s="29" t="s">
        <v>4293</v>
      </c>
      <c r="M1503" s="29" t="s">
        <v>4294</v>
      </c>
      <c r="N1503" s="29" t="s">
        <v>4295</v>
      </c>
      <c r="O1503" s="29" t="s">
        <v>1262</v>
      </c>
      <c r="P1503" s="29" t="s">
        <v>1263</v>
      </c>
      <c r="Q1503" s="29" t="s">
        <v>118</v>
      </c>
      <c r="R1503" s="29" t="s">
        <v>21076</v>
      </c>
      <c r="S1503" s="29" t="s">
        <v>21077</v>
      </c>
      <c r="T1503" s="29" t="s">
        <v>21078</v>
      </c>
      <c r="U1503" s="29" t="s">
        <v>21079</v>
      </c>
      <c r="V1503" s="29">
        <v>246</v>
      </c>
      <c r="W1503" s="29" t="s">
        <v>396</v>
      </c>
      <c r="X1503" s="29" t="s">
        <v>8036</v>
      </c>
      <c r="Y1503" s="29" t="s">
        <v>4383</v>
      </c>
      <c r="Z1503" s="29" t="s">
        <v>21080</v>
      </c>
      <c r="AA1503" s="29" t="s">
        <v>21080</v>
      </c>
      <c r="AB1503" s="29" t="s">
        <v>9397</v>
      </c>
      <c r="AC1503" s="29" t="s">
        <v>9398</v>
      </c>
      <c r="AD1503" s="29" t="s">
        <v>118</v>
      </c>
      <c r="AE1503" s="29" t="s">
        <v>7271</v>
      </c>
      <c r="AF1503" s="29" t="s">
        <v>16800</v>
      </c>
      <c r="AG1503" s="29">
        <v>-28</v>
      </c>
      <c r="AH1503" s="29" t="s">
        <v>16800</v>
      </c>
      <c r="AI1503" s="29" t="s">
        <v>21081</v>
      </c>
      <c r="AJ1503" s="29">
        <v>13</v>
      </c>
      <c r="AK1503" s="29" t="s">
        <v>13842</v>
      </c>
      <c r="AL1503" s="29" t="s">
        <v>21082</v>
      </c>
      <c r="AM1503" s="29">
        <v>183</v>
      </c>
      <c r="AN1503" s="1">
        <f t="shared" si="78"/>
        <v>1</v>
      </c>
      <c r="AO1503" s="1">
        <f t="shared" si="79"/>
        <v>1</v>
      </c>
      <c r="AP1503" s="30">
        <f t="shared" si="80"/>
        <v>46297</v>
      </c>
      <c r="AQ1503" s="1" t="str">
        <f>IF(COUNTIF('同场线路Rotas do mesmo SC'!A:A,C1503)&gt;0,"Sim","Não")</f>
        <v>Não</v>
      </c>
      <c r="AR1503" s="1" t="str">
        <f>IF(COUNTIF(揽收业务网点!A:A,P1503)&gt;0,"Sim","Não")</f>
        <v>Não</v>
      </c>
    </row>
    <row r="1504" spans="1:44">
      <c r="A1504" s="29" t="s">
        <v>21083</v>
      </c>
      <c r="B1504" s="29" t="s">
        <v>379</v>
      </c>
      <c r="C1504" s="29" t="s">
        <v>9404</v>
      </c>
      <c r="D1504" s="29" t="s">
        <v>381</v>
      </c>
      <c r="E1504" s="29" t="s">
        <v>382</v>
      </c>
      <c r="F1504" s="29" t="s">
        <v>383</v>
      </c>
      <c r="G1504" s="29">
        <v>94.72</v>
      </c>
      <c r="H1504" s="29" t="s">
        <v>21084</v>
      </c>
      <c r="I1504" s="29" t="s">
        <v>512</v>
      </c>
      <c r="J1504" s="29" t="s">
        <v>9405</v>
      </c>
      <c r="K1504" s="29" t="s">
        <v>387</v>
      </c>
      <c r="L1504" s="29" t="s">
        <v>9406</v>
      </c>
      <c r="M1504" s="29" t="s">
        <v>21085</v>
      </c>
      <c r="N1504" s="29" t="s">
        <v>21086</v>
      </c>
      <c r="O1504" s="29" t="s">
        <v>1262</v>
      </c>
      <c r="P1504" s="29" t="s">
        <v>1263</v>
      </c>
      <c r="Q1504" s="29" t="s">
        <v>118</v>
      </c>
      <c r="R1504" s="29" t="s">
        <v>1523</v>
      </c>
      <c r="S1504" s="29" t="s">
        <v>13949</v>
      </c>
      <c r="T1504" s="29" t="s">
        <v>21087</v>
      </c>
      <c r="U1504" s="29" t="s">
        <v>21088</v>
      </c>
      <c r="V1504" s="29">
        <v>218</v>
      </c>
      <c r="W1504" s="29" t="s">
        <v>396</v>
      </c>
      <c r="X1504" s="29" t="s">
        <v>21089</v>
      </c>
      <c r="Y1504" s="29" t="s">
        <v>723</v>
      </c>
      <c r="Z1504" s="29" t="s">
        <v>21090</v>
      </c>
      <c r="AA1504" s="29" t="s">
        <v>21090</v>
      </c>
      <c r="AB1504" s="29" t="s">
        <v>9413</v>
      </c>
      <c r="AC1504" s="29" t="s">
        <v>9414</v>
      </c>
      <c r="AD1504" s="29" t="s">
        <v>118</v>
      </c>
      <c r="AE1504" s="29" t="s">
        <v>4385</v>
      </c>
      <c r="AF1504" s="29" t="s">
        <v>21091</v>
      </c>
      <c r="AG1504" s="29">
        <v>-58</v>
      </c>
      <c r="AH1504" s="29" t="s">
        <v>21091</v>
      </c>
      <c r="AI1504" s="29" t="s">
        <v>21092</v>
      </c>
      <c r="AJ1504" s="29">
        <v>12</v>
      </c>
      <c r="AK1504" s="29" t="s">
        <v>21093</v>
      </c>
      <c r="AL1504" s="29" t="s">
        <v>19073</v>
      </c>
      <c r="AM1504" s="29">
        <v>51</v>
      </c>
      <c r="AN1504" s="1">
        <f t="shared" ref="AN1504:AN1567" si="81">IF(X1504="",0,1)</f>
        <v>1</v>
      </c>
      <c r="AO1504" s="1">
        <f t="shared" ref="AO1504:AO1567" si="82">IF(AI1504="",0,1)</f>
        <v>1</v>
      </c>
      <c r="AP1504" s="30">
        <f t="shared" ref="AP1504:AP1567" si="83">DATE(YEAR(AE1504),MONTH(AE1504),DAY(AE1504))</f>
        <v>46297</v>
      </c>
      <c r="AQ1504" s="1" t="str">
        <f>IF(COUNTIF('同场线路Rotas do mesmo SC'!A:A,C1504)&gt;0,"Sim","Não")</f>
        <v>Não</v>
      </c>
      <c r="AR1504" s="1" t="str">
        <f>IF(COUNTIF(揽收业务网点!A:A,P1504)&gt;0,"Sim","Não")</f>
        <v>Não</v>
      </c>
    </row>
    <row r="1505" spans="1:44">
      <c r="A1505" s="29" t="s">
        <v>21094</v>
      </c>
      <c r="B1505" s="29" t="s">
        <v>379</v>
      </c>
      <c r="C1505" s="29" t="s">
        <v>9420</v>
      </c>
      <c r="D1505" s="29" t="s">
        <v>381</v>
      </c>
      <c r="E1505" s="29" t="s">
        <v>382</v>
      </c>
      <c r="F1505" s="29" t="s">
        <v>383</v>
      </c>
      <c r="G1505" s="29">
        <v>263</v>
      </c>
      <c r="H1505" s="29" t="s">
        <v>9421</v>
      </c>
      <c r="I1505" s="29" t="s">
        <v>385</v>
      </c>
      <c r="J1505" s="29" t="s">
        <v>9195</v>
      </c>
      <c r="K1505" s="29" t="s">
        <v>387</v>
      </c>
      <c r="L1505" s="29" t="s">
        <v>9196</v>
      </c>
      <c r="M1505" s="29" t="s">
        <v>9422</v>
      </c>
      <c r="N1505" s="29" t="s">
        <v>9423</v>
      </c>
      <c r="O1505" s="29" t="s">
        <v>9424</v>
      </c>
      <c r="P1505" s="29" t="s">
        <v>9425</v>
      </c>
      <c r="Q1505" s="29" t="s">
        <v>168</v>
      </c>
      <c r="R1505" s="29" t="s">
        <v>13558</v>
      </c>
      <c r="S1505" s="29" t="s">
        <v>13558</v>
      </c>
      <c r="T1505" s="29" t="s">
        <v>21095</v>
      </c>
      <c r="U1505" s="29" t="s">
        <v>21040</v>
      </c>
      <c r="V1505" s="29">
        <v>49</v>
      </c>
      <c r="W1505" s="29" t="s">
        <v>396</v>
      </c>
      <c r="X1505" s="29" t="s">
        <v>21096</v>
      </c>
      <c r="Y1505" s="29" t="s">
        <v>4385</v>
      </c>
      <c r="Z1505" s="29" t="s">
        <v>21097</v>
      </c>
      <c r="AA1505" s="29" t="s">
        <v>21097</v>
      </c>
      <c r="AB1505" s="29" t="s">
        <v>5660</v>
      </c>
      <c r="AC1505" s="29" t="s">
        <v>169</v>
      </c>
      <c r="AD1505" s="29" t="s">
        <v>168</v>
      </c>
      <c r="AE1505" s="29" t="s">
        <v>21098</v>
      </c>
      <c r="AF1505" s="29" t="s">
        <v>21099</v>
      </c>
      <c r="AG1505" s="29">
        <v>-225</v>
      </c>
      <c r="AH1505" s="29" t="s">
        <v>21099</v>
      </c>
      <c r="AI1505" s="29" t="s">
        <v>21100</v>
      </c>
      <c r="AJ1505" s="29">
        <v>40</v>
      </c>
      <c r="AK1505" s="29" t="s">
        <v>21101</v>
      </c>
      <c r="AL1505" s="29" t="s">
        <v>21102</v>
      </c>
      <c r="AM1505" s="29">
        <v>29</v>
      </c>
      <c r="AN1505" s="1">
        <f t="shared" si="81"/>
        <v>1</v>
      </c>
      <c r="AO1505" s="1">
        <f t="shared" si="82"/>
        <v>1</v>
      </c>
      <c r="AP1505" s="30">
        <f t="shared" si="83"/>
        <v>46297</v>
      </c>
      <c r="AQ1505" s="1" t="str">
        <f>IF(COUNTIF('同场线路Rotas do mesmo SC'!A:A,C1505)&gt;0,"Sim","Não")</f>
        <v>Não</v>
      </c>
      <c r="AR1505" s="1" t="str">
        <f>IF(COUNTIF(揽收业务网点!A:A,P1505)&gt;0,"Sim","Não")</f>
        <v>Não</v>
      </c>
    </row>
    <row r="1506" spans="1:44">
      <c r="A1506" s="29" t="s">
        <v>21103</v>
      </c>
      <c r="B1506" s="29" t="s">
        <v>379</v>
      </c>
      <c r="C1506" s="29" t="s">
        <v>9435</v>
      </c>
      <c r="D1506" s="29" t="s">
        <v>381</v>
      </c>
      <c r="E1506" s="29" t="s">
        <v>640</v>
      </c>
      <c r="F1506" s="29" t="s">
        <v>383</v>
      </c>
      <c r="G1506" s="29">
        <v>263</v>
      </c>
      <c r="H1506" s="29" t="s">
        <v>9421</v>
      </c>
      <c r="I1506" s="29" t="s">
        <v>385</v>
      </c>
      <c r="J1506" s="29" t="s">
        <v>9195</v>
      </c>
      <c r="K1506" s="29" t="s">
        <v>387</v>
      </c>
      <c r="L1506" s="29" t="s">
        <v>9196</v>
      </c>
      <c r="M1506" s="29" t="s">
        <v>9422</v>
      </c>
      <c r="N1506" s="29" t="s">
        <v>9423</v>
      </c>
      <c r="O1506" s="29" t="s">
        <v>5660</v>
      </c>
      <c r="P1506" s="29" t="s">
        <v>169</v>
      </c>
      <c r="Q1506" s="29" t="s">
        <v>168</v>
      </c>
      <c r="R1506" s="29" t="s">
        <v>21104</v>
      </c>
      <c r="S1506" s="29" t="s">
        <v>21104</v>
      </c>
      <c r="T1506" s="29" t="s">
        <v>21105</v>
      </c>
      <c r="U1506" s="29" t="s">
        <v>21106</v>
      </c>
      <c r="V1506" s="29">
        <v>4</v>
      </c>
      <c r="W1506" s="29" t="s">
        <v>396</v>
      </c>
      <c r="X1506" s="29" t="s">
        <v>21107</v>
      </c>
      <c r="Y1506" s="29" t="s">
        <v>16128</v>
      </c>
      <c r="Z1506" s="29" t="s">
        <v>21108</v>
      </c>
      <c r="AA1506" s="29" t="s">
        <v>21108</v>
      </c>
      <c r="AB1506" s="29" t="s">
        <v>6179</v>
      </c>
      <c r="AC1506" s="29" t="s">
        <v>6180</v>
      </c>
      <c r="AD1506" s="29" t="s">
        <v>168</v>
      </c>
      <c r="AE1506" s="29" t="s">
        <v>21109</v>
      </c>
      <c r="AF1506" s="29" t="s">
        <v>21110</v>
      </c>
      <c r="AG1506" s="29">
        <v>-315</v>
      </c>
      <c r="AH1506" s="29" t="s">
        <v>21110</v>
      </c>
      <c r="AI1506" s="29" t="s">
        <v>21111</v>
      </c>
      <c r="AJ1506" s="29">
        <v>1056</v>
      </c>
      <c r="AK1506" s="29" t="s">
        <v>21112</v>
      </c>
      <c r="AL1506" s="29" t="s">
        <v>21113</v>
      </c>
      <c r="AM1506" s="29">
        <v>29</v>
      </c>
      <c r="AN1506" s="1">
        <f t="shared" si="81"/>
        <v>1</v>
      </c>
      <c r="AO1506" s="1">
        <f t="shared" si="82"/>
        <v>1</v>
      </c>
      <c r="AP1506" s="30">
        <f t="shared" si="83"/>
        <v>46297</v>
      </c>
      <c r="AQ1506" s="1" t="str">
        <f>IF(COUNTIF('同场线路Rotas do mesmo SC'!A:A,C1506)&gt;0,"Sim","Não")</f>
        <v>Não</v>
      </c>
      <c r="AR1506" s="1" t="str">
        <f>IF(COUNTIF(揽收业务网点!A:A,P1506)&gt;0,"Sim","Não")</f>
        <v>Sim</v>
      </c>
    </row>
    <row r="1507" spans="1:44">
      <c r="A1507" s="29" t="s">
        <v>21114</v>
      </c>
      <c r="B1507" s="29" t="s">
        <v>379</v>
      </c>
      <c r="C1507" s="29" t="s">
        <v>21115</v>
      </c>
      <c r="D1507" s="29" t="s">
        <v>381</v>
      </c>
      <c r="E1507" s="29" t="s">
        <v>640</v>
      </c>
      <c r="F1507" s="29" t="s">
        <v>811</v>
      </c>
      <c r="G1507" s="29">
        <v>19</v>
      </c>
      <c r="H1507" s="29" t="s">
        <v>7514</v>
      </c>
      <c r="I1507" s="29" t="s">
        <v>868</v>
      </c>
      <c r="J1507" s="29" t="s">
        <v>2476</v>
      </c>
      <c r="K1507" s="29" t="s">
        <v>411</v>
      </c>
      <c r="L1507" s="29" t="s">
        <v>2477</v>
      </c>
      <c r="M1507" s="29" t="s">
        <v>7515</v>
      </c>
      <c r="N1507" s="29" t="s">
        <v>7516</v>
      </c>
      <c r="O1507" s="29" t="s">
        <v>9170</v>
      </c>
      <c r="P1507" s="29" t="s">
        <v>66</v>
      </c>
      <c r="Q1507" s="29" t="s">
        <v>11</v>
      </c>
      <c r="R1507" s="29" t="s">
        <v>15310</v>
      </c>
      <c r="S1507" s="29" t="s">
        <v>15310</v>
      </c>
      <c r="T1507" s="29" t="s">
        <v>21116</v>
      </c>
      <c r="U1507" s="29" t="s">
        <v>21117</v>
      </c>
      <c r="V1507" s="29">
        <v>1</v>
      </c>
      <c r="W1507" s="29" t="s">
        <v>396</v>
      </c>
      <c r="X1507" s="29" t="s">
        <v>18404</v>
      </c>
      <c r="Y1507" s="29" t="s">
        <v>725</v>
      </c>
      <c r="Z1507" s="29" t="s">
        <v>21118</v>
      </c>
      <c r="AA1507" s="29" t="s">
        <v>21118</v>
      </c>
      <c r="AB1507" s="29" t="s">
        <v>653</v>
      </c>
      <c r="AC1507" s="29" t="s">
        <v>654</v>
      </c>
      <c r="AD1507" s="29" t="s">
        <v>11</v>
      </c>
      <c r="AE1507" s="29" t="s">
        <v>15183</v>
      </c>
      <c r="AF1507" s="29" t="s">
        <v>21119</v>
      </c>
      <c r="AG1507" s="29">
        <v>-60</v>
      </c>
      <c r="AH1507" s="29" t="s">
        <v>21119</v>
      </c>
      <c r="AI1507" s="29" t="s">
        <v>21120</v>
      </c>
      <c r="AJ1507" s="29">
        <v>279</v>
      </c>
      <c r="AK1507" s="29" t="s">
        <v>21121</v>
      </c>
      <c r="AL1507" s="29" t="s">
        <v>21122</v>
      </c>
      <c r="AM1507" s="29">
        <v>605</v>
      </c>
      <c r="AN1507" s="1">
        <f t="shared" si="81"/>
        <v>1</v>
      </c>
      <c r="AO1507" s="1">
        <f t="shared" si="82"/>
        <v>1</v>
      </c>
      <c r="AP1507" s="30">
        <f t="shared" si="83"/>
        <v>46297</v>
      </c>
      <c r="AQ1507" s="1" t="str">
        <f>IF(COUNTIF('同场线路Rotas do mesmo SC'!A:A,C1507)&gt;0,"Sim","Não")</f>
        <v>Não</v>
      </c>
      <c r="AR1507" s="1" t="str">
        <f>IF(COUNTIF(揽收业务网点!A:A,P1507)&gt;0,"Sim","Não")</f>
        <v>Sim</v>
      </c>
    </row>
    <row r="1508" spans="1:44">
      <c r="A1508" s="29" t="s">
        <v>21123</v>
      </c>
      <c r="B1508" s="29" t="s">
        <v>379</v>
      </c>
      <c r="C1508" s="29" t="s">
        <v>9447</v>
      </c>
      <c r="D1508" s="29" t="s">
        <v>381</v>
      </c>
      <c r="E1508" s="29" t="s">
        <v>382</v>
      </c>
      <c r="F1508" s="29" t="s">
        <v>732</v>
      </c>
      <c r="G1508" s="29">
        <v>72</v>
      </c>
      <c r="H1508" s="29" t="s">
        <v>9448</v>
      </c>
      <c r="I1508" s="29" t="s">
        <v>385</v>
      </c>
      <c r="J1508" s="29" t="s">
        <v>5543</v>
      </c>
      <c r="K1508" s="29" t="s">
        <v>411</v>
      </c>
      <c r="L1508" s="29" t="s">
        <v>5544</v>
      </c>
      <c r="M1508" s="29" t="s">
        <v>9449</v>
      </c>
      <c r="N1508" s="29" t="s">
        <v>9450</v>
      </c>
      <c r="O1508" s="29" t="s">
        <v>6179</v>
      </c>
      <c r="P1508" s="29" t="s">
        <v>6180</v>
      </c>
      <c r="Q1508" s="29" t="s">
        <v>168</v>
      </c>
      <c r="R1508" s="29" t="s">
        <v>10088</v>
      </c>
      <c r="S1508" s="29" t="s">
        <v>13262</v>
      </c>
      <c r="T1508" s="29" t="s">
        <v>21124</v>
      </c>
      <c r="U1508" s="29" t="s">
        <v>21125</v>
      </c>
      <c r="V1508" s="29">
        <v>324</v>
      </c>
      <c r="W1508" s="29" t="s">
        <v>396</v>
      </c>
      <c r="X1508" s="29" t="s">
        <v>21126</v>
      </c>
      <c r="Y1508" s="29" t="s">
        <v>723</v>
      </c>
      <c r="Z1508" s="29" t="s">
        <v>16980</v>
      </c>
      <c r="AA1508" s="29" t="s">
        <v>16980</v>
      </c>
      <c r="AB1508" s="29" t="s">
        <v>9456</v>
      </c>
      <c r="AC1508" s="29" t="s">
        <v>9457</v>
      </c>
      <c r="AD1508" s="29" t="s">
        <v>168</v>
      </c>
      <c r="AE1508" s="29" t="s">
        <v>21127</v>
      </c>
      <c r="AF1508" s="29" t="s">
        <v>21128</v>
      </c>
      <c r="AG1508" s="29">
        <v>-20</v>
      </c>
      <c r="AH1508" s="29" t="s">
        <v>21128</v>
      </c>
      <c r="AI1508" s="29" t="s">
        <v>21129</v>
      </c>
      <c r="AJ1508" s="29">
        <v>30</v>
      </c>
      <c r="AK1508" s="29" t="s">
        <v>21130</v>
      </c>
      <c r="AL1508" s="29" t="s">
        <v>20354</v>
      </c>
      <c r="AM1508" s="29">
        <v>68</v>
      </c>
      <c r="AN1508" s="1">
        <f t="shared" si="81"/>
        <v>1</v>
      </c>
      <c r="AO1508" s="1">
        <f t="shared" si="82"/>
        <v>1</v>
      </c>
      <c r="AP1508" s="30">
        <f t="shared" si="83"/>
        <v>46297</v>
      </c>
      <c r="AQ1508" s="1" t="str">
        <f>IF(COUNTIF('同场线路Rotas do mesmo SC'!A:A,C1508)&gt;0,"Sim","Não")</f>
        <v>Não</v>
      </c>
      <c r="AR1508" s="1" t="str">
        <f>IF(COUNTIF(揽收业务网点!A:A,P1508)&gt;0,"Sim","Não")</f>
        <v>Não</v>
      </c>
    </row>
    <row r="1509" spans="1:44">
      <c r="A1509" s="29" t="s">
        <v>21131</v>
      </c>
      <c r="B1509" s="29" t="s">
        <v>379</v>
      </c>
      <c r="C1509" s="29" t="s">
        <v>9463</v>
      </c>
      <c r="D1509" s="29" t="s">
        <v>381</v>
      </c>
      <c r="E1509" s="29" t="s">
        <v>640</v>
      </c>
      <c r="F1509" s="29" t="s">
        <v>383</v>
      </c>
      <c r="G1509" s="29">
        <v>17</v>
      </c>
      <c r="H1509" s="29" t="s">
        <v>9464</v>
      </c>
      <c r="I1509" s="29" t="s">
        <v>868</v>
      </c>
      <c r="J1509" s="29" t="s">
        <v>642</v>
      </c>
      <c r="K1509" s="29" t="s">
        <v>387</v>
      </c>
      <c r="L1509" s="29" t="s">
        <v>643</v>
      </c>
      <c r="M1509" s="29" t="s">
        <v>9465</v>
      </c>
      <c r="N1509" s="29" t="s">
        <v>9466</v>
      </c>
      <c r="O1509" s="29" t="s">
        <v>7601</v>
      </c>
      <c r="P1509" s="29" t="s">
        <v>39</v>
      </c>
      <c r="Q1509" s="29" t="s">
        <v>11</v>
      </c>
      <c r="R1509" s="29" t="s">
        <v>21132</v>
      </c>
      <c r="S1509" s="29" t="s">
        <v>21132</v>
      </c>
      <c r="T1509" s="29" t="s">
        <v>21133</v>
      </c>
      <c r="U1509" s="29" t="s">
        <v>21134</v>
      </c>
      <c r="V1509" s="29">
        <v>121</v>
      </c>
      <c r="W1509" s="29" t="s">
        <v>396</v>
      </c>
      <c r="X1509" s="29" t="s">
        <v>21135</v>
      </c>
      <c r="Y1509" s="29" t="s">
        <v>15819</v>
      </c>
      <c r="Z1509" s="29" t="s">
        <v>21136</v>
      </c>
      <c r="AA1509" s="29" t="s">
        <v>21136</v>
      </c>
      <c r="AB1509" s="29" t="s">
        <v>1703</v>
      </c>
      <c r="AC1509" s="29" t="s">
        <v>45</v>
      </c>
      <c r="AD1509" s="29" t="s">
        <v>11</v>
      </c>
      <c r="AE1509" s="29" t="s">
        <v>16614</v>
      </c>
      <c r="AF1509" s="29" t="s">
        <v>21137</v>
      </c>
      <c r="AG1509" s="29">
        <v>-46</v>
      </c>
      <c r="AH1509" s="29" t="s">
        <v>21137</v>
      </c>
      <c r="AI1509" s="29" t="s">
        <v>21138</v>
      </c>
      <c r="AJ1509" s="29"/>
      <c r="AK1509" s="29"/>
      <c r="AL1509" s="29"/>
      <c r="AM1509" s="29"/>
      <c r="AN1509" s="1">
        <f t="shared" si="81"/>
        <v>1</v>
      </c>
      <c r="AO1509" s="1">
        <f t="shared" si="82"/>
        <v>1</v>
      </c>
      <c r="AP1509" s="30">
        <f t="shared" si="83"/>
        <v>46297</v>
      </c>
      <c r="AQ1509" s="1" t="str">
        <f>IF(COUNTIF('同场线路Rotas do mesmo SC'!A:A,C1509)&gt;0,"Sim","Não")</f>
        <v>Não</v>
      </c>
      <c r="AR1509" s="1" t="str">
        <f>IF(COUNTIF(揽收业务网点!A:A,P1509)&gt;0,"Sim","Não")</f>
        <v>Sim</v>
      </c>
    </row>
    <row r="1510" spans="1:44">
      <c r="A1510" s="29" t="s">
        <v>21139</v>
      </c>
      <c r="B1510" s="29" t="s">
        <v>379</v>
      </c>
      <c r="C1510" s="29" t="s">
        <v>9475</v>
      </c>
      <c r="D1510" s="29" t="s">
        <v>381</v>
      </c>
      <c r="E1510" s="29" t="s">
        <v>640</v>
      </c>
      <c r="F1510" s="29" t="s">
        <v>847</v>
      </c>
      <c r="G1510" s="29">
        <v>88</v>
      </c>
      <c r="H1510" s="29" t="s">
        <v>9476</v>
      </c>
      <c r="I1510" s="29" t="s">
        <v>702</v>
      </c>
      <c r="J1510" s="29" t="s">
        <v>642</v>
      </c>
      <c r="K1510" s="29" t="s">
        <v>387</v>
      </c>
      <c r="L1510" s="29" t="s">
        <v>643</v>
      </c>
      <c r="M1510" s="29" t="s">
        <v>9477</v>
      </c>
      <c r="N1510" s="29" t="s">
        <v>9478</v>
      </c>
      <c r="O1510" s="29" t="s">
        <v>5287</v>
      </c>
      <c r="P1510" s="29" t="s">
        <v>44</v>
      </c>
      <c r="Q1510" s="29" t="s">
        <v>11</v>
      </c>
      <c r="R1510" s="29" t="s">
        <v>21140</v>
      </c>
      <c r="S1510" s="29" t="s">
        <v>21140</v>
      </c>
      <c r="T1510" s="29" t="s">
        <v>21141</v>
      </c>
      <c r="U1510" s="29" t="s">
        <v>21142</v>
      </c>
      <c r="V1510" s="29">
        <v>1</v>
      </c>
      <c r="W1510" s="29" t="s">
        <v>396</v>
      </c>
      <c r="X1510" s="29" t="s">
        <v>21143</v>
      </c>
      <c r="Y1510" s="29" t="s">
        <v>15932</v>
      </c>
      <c r="Z1510" s="29" t="s">
        <v>21144</v>
      </c>
      <c r="AA1510" s="29" t="s">
        <v>21144</v>
      </c>
      <c r="AB1510" s="29" t="s">
        <v>1703</v>
      </c>
      <c r="AC1510" s="29" t="s">
        <v>45</v>
      </c>
      <c r="AD1510" s="29" t="s">
        <v>11</v>
      </c>
      <c r="AE1510" s="29" t="s">
        <v>15270</v>
      </c>
      <c r="AF1510" s="29" t="s">
        <v>21145</v>
      </c>
      <c r="AG1510" s="29">
        <v>-166</v>
      </c>
      <c r="AH1510" s="29" t="s">
        <v>21145</v>
      </c>
      <c r="AI1510" s="29" t="s">
        <v>21146</v>
      </c>
      <c r="AJ1510" s="29"/>
      <c r="AK1510" s="29"/>
      <c r="AL1510" s="29"/>
      <c r="AM1510" s="29"/>
      <c r="AN1510" s="1">
        <f t="shared" si="81"/>
        <v>1</v>
      </c>
      <c r="AO1510" s="1">
        <f t="shared" si="82"/>
        <v>1</v>
      </c>
      <c r="AP1510" s="30">
        <f t="shared" si="83"/>
        <v>46297</v>
      </c>
      <c r="AQ1510" s="1" t="str">
        <f>IF(COUNTIF('同场线路Rotas do mesmo SC'!A:A,C1510)&gt;0,"Sim","Não")</f>
        <v>Não</v>
      </c>
      <c r="AR1510" s="1" t="str">
        <f>IF(COUNTIF(揽收业务网点!A:A,P1510)&gt;0,"Sim","Não")</f>
        <v>Sim</v>
      </c>
    </row>
    <row r="1511" spans="1:44">
      <c r="A1511" s="29" t="s">
        <v>21147</v>
      </c>
      <c r="B1511" s="29" t="s">
        <v>379</v>
      </c>
      <c r="C1511" s="29" t="s">
        <v>9487</v>
      </c>
      <c r="D1511" s="29" t="s">
        <v>381</v>
      </c>
      <c r="E1511" s="29" t="s">
        <v>382</v>
      </c>
      <c r="F1511" s="29" t="s">
        <v>383</v>
      </c>
      <c r="G1511" s="29">
        <v>221.08</v>
      </c>
      <c r="H1511" s="29" t="s">
        <v>9488</v>
      </c>
      <c r="I1511" s="29" t="s">
        <v>868</v>
      </c>
      <c r="J1511" s="29" t="s">
        <v>3275</v>
      </c>
      <c r="K1511" s="29" t="s">
        <v>387</v>
      </c>
      <c r="L1511" s="29" t="s">
        <v>3276</v>
      </c>
      <c r="M1511" s="29" t="s">
        <v>9489</v>
      </c>
      <c r="N1511" s="29" t="s">
        <v>9490</v>
      </c>
      <c r="O1511" s="29" t="s">
        <v>1262</v>
      </c>
      <c r="P1511" s="29" t="s">
        <v>1263</v>
      </c>
      <c r="Q1511" s="29" t="s">
        <v>118</v>
      </c>
      <c r="R1511" s="29" t="s">
        <v>876</v>
      </c>
      <c r="S1511" s="29" t="s">
        <v>876</v>
      </c>
      <c r="T1511" s="29" t="s">
        <v>21148</v>
      </c>
      <c r="U1511" s="29" t="s">
        <v>21149</v>
      </c>
      <c r="V1511" s="29">
        <v>234</v>
      </c>
      <c r="W1511" s="29" t="s">
        <v>396</v>
      </c>
      <c r="X1511" s="29" t="s">
        <v>21150</v>
      </c>
      <c r="Y1511" s="29" t="s">
        <v>723</v>
      </c>
      <c r="Z1511" s="29" t="s">
        <v>21151</v>
      </c>
      <c r="AA1511" s="29" t="s">
        <v>21151</v>
      </c>
      <c r="AB1511" s="29" t="s">
        <v>9496</v>
      </c>
      <c r="AC1511" s="29" t="s">
        <v>9497</v>
      </c>
      <c r="AD1511" s="29" t="s">
        <v>118</v>
      </c>
      <c r="AE1511" s="29" t="s">
        <v>17885</v>
      </c>
      <c r="AF1511" s="29" t="s">
        <v>21152</v>
      </c>
      <c r="AG1511" s="29">
        <v>-36</v>
      </c>
      <c r="AH1511" s="29" t="s">
        <v>21152</v>
      </c>
      <c r="AI1511" s="29" t="s">
        <v>21153</v>
      </c>
      <c r="AJ1511" s="29">
        <v>24</v>
      </c>
      <c r="AK1511" s="29" t="s">
        <v>21154</v>
      </c>
      <c r="AL1511" s="29" t="s">
        <v>21155</v>
      </c>
      <c r="AM1511" s="29">
        <v>61</v>
      </c>
      <c r="AN1511" s="1">
        <f t="shared" si="81"/>
        <v>1</v>
      </c>
      <c r="AO1511" s="1">
        <f t="shared" si="82"/>
        <v>1</v>
      </c>
      <c r="AP1511" s="30">
        <f t="shared" si="83"/>
        <v>46297</v>
      </c>
      <c r="AQ1511" s="1" t="str">
        <f>IF(COUNTIF('同场线路Rotas do mesmo SC'!A:A,C1511)&gt;0,"Sim","Não")</f>
        <v>Não</v>
      </c>
      <c r="AR1511" s="1" t="str">
        <f>IF(COUNTIF(揽收业务网点!A:A,P1511)&gt;0,"Sim","Não")</f>
        <v>Não</v>
      </c>
    </row>
    <row r="1512" spans="1:44">
      <c r="A1512" s="29" t="s">
        <v>21156</v>
      </c>
      <c r="B1512" s="29" t="s">
        <v>379</v>
      </c>
      <c r="C1512" s="29" t="s">
        <v>9517</v>
      </c>
      <c r="D1512" s="29" t="s">
        <v>381</v>
      </c>
      <c r="E1512" s="29" t="s">
        <v>382</v>
      </c>
      <c r="F1512" s="29" t="s">
        <v>732</v>
      </c>
      <c r="G1512" s="29">
        <v>34</v>
      </c>
      <c r="H1512" s="29" t="s">
        <v>9518</v>
      </c>
      <c r="I1512" s="29" t="s">
        <v>868</v>
      </c>
      <c r="J1512" s="29" t="s">
        <v>642</v>
      </c>
      <c r="K1512" s="29" t="s">
        <v>387</v>
      </c>
      <c r="L1512" s="29" t="s">
        <v>643</v>
      </c>
      <c r="M1512" s="29" t="s">
        <v>9519</v>
      </c>
      <c r="N1512" s="29" t="s">
        <v>9520</v>
      </c>
      <c r="O1512" s="29" t="s">
        <v>653</v>
      </c>
      <c r="P1512" s="29" t="s">
        <v>654</v>
      </c>
      <c r="Q1512" s="29" t="s">
        <v>11</v>
      </c>
      <c r="R1512" s="29" t="s">
        <v>6130</v>
      </c>
      <c r="S1512" s="29" t="s">
        <v>2256</v>
      </c>
      <c r="T1512" s="29" t="s">
        <v>15324</v>
      </c>
      <c r="U1512" s="29" t="s">
        <v>21157</v>
      </c>
      <c r="V1512" s="29">
        <v>430</v>
      </c>
      <c r="W1512" s="29" t="s">
        <v>396</v>
      </c>
      <c r="X1512" s="29" t="s">
        <v>21158</v>
      </c>
      <c r="Y1512" s="29" t="s">
        <v>1541</v>
      </c>
      <c r="Z1512" s="29" t="s">
        <v>21159</v>
      </c>
      <c r="AA1512" s="29" t="s">
        <v>21159</v>
      </c>
      <c r="AB1512" s="29" t="s">
        <v>9525</v>
      </c>
      <c r="AC1512" s="29" t="s">
        <v>9526</v>
      </c>
      <c r="AD1512" s="29" t="s">
        <v>11</v>
      </c>
      <c r="AE1512" s="29" t="s">
        <v>15654</v>
      </c>
      <c r="AF1512" s="29" t="s">
        <v>21160</v>
      </c>
      <c r="AG1512" s="29">
        <v>-24</v>
      </c>
      <c r="AH1512" s="29" t="s">
        <v>21160</v>
      </c>
      <c r="AI1512" s="29" t="s">
        <v>21161</v>
      </c>
      <c r="AJ1512" s="29">
        <v>5</v>
      </c>
      <c r="AK1512" s="29" t="s">
        <v>21162</v>
      </c>
      <c r="AL1512" s="29" t="s">
        <v>21163</v>
      </c>
      <c r="AM1512" s="29">
        <v>24</v>
      </c>
      <c r="AN1512" s="1">
        <f t="shared" si="81"/>
        <v>1</v>
      </c>
      <c r="AO1512" s="1">
        <f t="shared" si="82"/>
        <v>1</v>
      </c>
      <c r="AP1512" s="30">
        <f t="shared" si="83"/>
        <v>46297</v>
      </c>
      <c r="AQ1512" s="1" t="str">
        <f>IF(COUNTIF('同场线路Rotas do mesmo SC'!A:A,C1512)&gt;0,"Sim","Não")</f>
        <v>Não</v>
      </c>
      <c r="AR1512" s="1" t="str">
        <f>IF(COUNTIF(揽收业务网点!A:A,P1512)&gt;0,"Sim","Não")</f>
        <v>Não</v>
      </c>
    </row>
    <row r="1513" spans="1:44">
      <c r="A1513" s="29" t="s">
        <v>21164</v>
      </c>
      <c r="B1513" s="29" t="s">
        <v>379</v>
      </c>
      <c r="C1513" s="29" t="s">
        <v>9532</v>
      </c>
      <c r="D1513" s="29" t="s">
        <v>381</v>
      </c>
      <c r="E1513" s="29" t="s">
        <v>382</v>
      </c>
      <c r="F1513" s="29" t="s">
        <v>383</v>
      </c>
      <c r="G1513" s="29">
        <v>20</v>
      </c>
      <c r="H1513" s="29" t="s">
        <v>5001</v>
      </c>
      <c r="I1513" s="29" t="s">
        <v>702</v>
      </c>
      <c r="J1513" s="29" t="s">
        <v>5002</v>
      </c>
      <c r="K1513" s="29" t="s">
        <v>387</v>
      </c>
      <c r="L1513" s="29" t="s">
        <v>5003</v>
      </c>
      <c r="M1513" s="29" t="s">
        <v>5004</v>
      </c>
      <c r="N1513" s="29" t="s">
        <v>5005</v>
      </c>
      <c r="O1513" s="29" t="s">
        <v>3195</v>
      </c>
      <c r="P1513" s="29" t="s">
        <v>3196</v>
      </c>
      <c r="Q1513" s="29" t="s">
        <v>5</v>
      </c>
      <c r="R1513" s="29" t="s">
        <v>21165</v>
      </c>
      <c r="S1513" s="29" t="s">
        <v>21166</v>
      </c>
      <c r="T1513" s="29" t="s">
        <v>21167</v>
      </c>
      <c r="U1513" s="29" t="s">
        <v>21168</v>
      </c>
      <c r="V1513" s="29">
        <v>68</v>
      </c>
      <c r="W1513" s="29" t="s">
        <v>396</v>
      </c>
      <c r="X1513" s="29" t="s">
        <v>21169</v>
      </c>
      <c r="Y1513" s="29" t="s">
        <v>7271</v>
      </c>
      <c r="Z1513" s="29" t="s">
        <v>21170</v>
      </c>
      <c r="AA1513" s="29" t="s">
        <v>21170</v>
      </c>
      <c r="AB1513" s="29" t="s">
        <v>9538</v>
      </c>
      <c r="AC1513" s="29" t="s">
        <v>9539</v>
      </c>
      <c r="AD1513" s="29" t="s">
        <v>5</v>
      </c>
      <c r="AE1513" s="29" t="s">
        <v>15574</v>
      </c>
      <c r="AF1513" s="29" t="s">
        <v>21171</v>
      </c>
      <c r="AG1513" s="29">
        <v>-256</v>
      </c>
      <c r="AH1513" s="29" t="s">
        <v>21171</v>
      </c>
      <c r="AI1513" s="29" t="s">
        <v>21172</v>
      </c>
      <c r="AJ1513" s="29">
        <v>230</v>
      </c>
      <c r="AK1513" s="29" t="s">
        <v>21173</v>
      </c>
      <c r="AL1513" s="29" t="s">
        <v>21174</v>
      </c>
      <c r="AM1513" s="29">
        <v>251</v>
      </c>
      <c r="AN1513" s="1">
        <f t="shared" si="81"/>
        <v>1</v>
      </c>
      <c r="AO1513" s="1">
        <f t="shared" si="82"/>
        <v>1</v>
      </c>
      <c r="AP1513" s="30">
        <f t="shared" si="83"/>
        <v>46297</v>
      </c>
      <c r="AQ1513" s="1" t="str">
        <f>IF(COUNTIF('同场线路Rotas do mesmo SC'!A:A,C1513)&gt;0,"Sim","Não")</f>
        <v>Não</v>
      </c>
      <c r="AR1513" s="1" t="str">
        <f>IF(COUNTIF(揽收业务网点!A:A,P1513)&gt;0,"Sim","Não")</f>
        <v>Não</v>
      </c>
    </row>
    <row r="1514" spans="1:44">
      <c r="A1514" s="29" t="s">
        <v>21175</v>
      </c>
      <c r="B1514" s="29" t="s">
        <v>379</v>
      </c>
      <c r="C1514" s="29" t="s">
        <v>9545</v>
      </c>
      <c r="D1514" s="29" t="s">
        <v>381</v>
      </c>
      <c r="E1514" s="29" t="s">
        <v>382</v>
      </c>
      <c r="F1514" s="29" t="s">
        <v>383</v>
      </c>
      <c r="G1514" s="29">
        <v>157</v>
      </c>
      <c r="H1514" s="29" t="s">
        <v>9546</v>
      </c>
      <c r="I1514" s="29" t="s">
        <v>385</v>
      </c>
      <c r="J1514" s="29" t="s">
        <v>9547</v>
      </c>
      <c r="K1514" s="29" t="s">
        <v>387</v>
      </c>
      <c r="L1514" s="29" t="s">
        <v>9548</v>
      </c>
      <c r="M1514" s="29" t="s">
        <v>9549</v>
      </c>
      <c r="N1514" s="29" t="s">
        <v>9550</v>
      </c>
      <c r="O1514" s="29" t="s">
        <v>1111</v>
      </c>
      <c r="P1514" s="29" t="s">
        <v>1112</v>
      </c>
      <c r="Q1514" s="29" t="s">
        <v>168</v>
      </c>
      <c r="R1514" s="29" t="s">
        <v>12685</v>
      </c>
      <c r="S1514" s="29" t="s">
        <v>21176</v>
      </c>
      <c r="T1514" s="29" t="s">
        <v>21177</v>
      </c>
      <c r="U1514" s="29" t="s">
        <v>21178</v>
      </c>
      <c r="V1514" s="29">
        <v>232</v>
      </c>
      <c r="W1514" s="29" t="s">
        <v>396</v>
      </c>
      <c r="X1514" s="29" t="s">
        <v>21179</v>
      </c>
      <c r="Y1514" s="29" t="s">
        <v>2812</v>
      </c>
      <c r="Z1514" s="29" t="s">
        <v>21180</v>
      </c>
      <c r="AA1514" s="29" t="s">
        <v>21180</v>
      </c>
      <c r="AB1514" s="29" t="s">
        <v>9555</v>
      </c>
      <c r="AC1514" s="29" t="s">
        <v>9556</v>
      </c>
      <c r="AD1514" s="29" t="s">
        <v>168</v>
      </c>
      <c r="AE1514" s="29" t="s">
        <v>21181</v>
      </c>
      <c r="AF1514" s="29"/>
      <c r="AG1514" s="29"/>
      <c r="AH1514" s="29"/>
      <c r="AI1514" s="29" t="s">
        <v>21182</v>
      </c>
      <c r="AJ1514" s="29"/>
      <c r="AK1514" s="29" t="s">
        <v>21183</v>
      </c>
      <c r="AL1514" s="29" t="s">
        <v>21184</v>
      </c>
      <c r="AM1514" s="29">
        <v>128</v>
      </c>
      <c r="AN1514" s="1">
        <f t="shared" si="81"/>
        <v>1</v>
      </c>
      <c r="AO1514" s="1">
        <f t="shared" si="82"/>
        <v>1</v>
      </c>
      <c r="AP1514" s="30">
        <f t="shared" si="83"/>
        <v>46297</v>
      </c>
      <c r="AQ1514" s="1" t="str">
        <f>IF(COUNTIF('同场线路Rotas do mesmo SC'!A:A,C1514)&gt;0,"Sim","Não")</f>
        <v>Não</v>
      </c>
      <c r="AR1514" s="1" t="str">
        <f>IF(COUNTIF(揽收业务网点!A:A,P1514)&gt;0,"Sim","Não")</f>
        <v>Não</v>
      </c>
    </row>
    <row r="1515" spans="1:44">
      <c r="A1515" s="29" t="s">
        <v>21185</v>
      </c>
      <c r="B1515" s="29" t="s">
        <v>379</v>
      </c>
      <c r="C1515" s="29" t="s">
        <v>9559</v>
      </c>
      <c r="D1515" s="29" t="s">
        <v>381</v>
      </c>
      <c r="E1515" s="29" t="s">
        <v>382</v>
      </c>
      <c r="F1515" s="29" t="s">
        <v>383</v>
      </c>
      <c r="G1515" s="29">
        <v>67.02</v>
      </c>
      <c r="H1515" s="29" t="s">
        <v>9560</v>
      </c>
      <c r="I1515" s="29" t="s">
        <v>512</v>
      </c>
      <c r="J1515" s="29" t="s">
        <v>9561</v>
      </c>
      <c r="K1515" s="29" t="s">
        <v>387</v>
      </c>
      <c r="L1515" s="29" t="s">
        <v>9562</v>
      </c>
      <c r="M1515" s="29" t="s">
        <v>9563</v>
      </c>
      <c r="N1515" s="29" t="s">
        <v>9564</v>
      </c>
      <c r="O1515" s="29" t="s">
        <v>1262</v>
      </c>
      <c r="P1515" s="29" t="s">
        <v>1263</v>
      </c>
      <c r="Q1515" s="29" t="s">
        <v>118</v>
      </c>
      <c r="R1515" s="29" t="s">
        <v>6675</v>
      </c>
      <c r="S1515" s="29" t="s">
        <v>4480</v>
      </c>
      <c r="T1515" s="29" t="s">
        <v>21186</v>
      </c>
      <c r="U1515" s="29" t="s">
        <v>15846</v>
      </c>
      <c r="V1515" s="29">
        <v>303</v>
      </c>
      <c r="W1515" s="29" t="s">
        <v>396</v>
      </c>
      <c r="X1515" s="29" t="s">
        <v>21187</v>
      </c>
      <c r="Y1515" s="29" t="s">
        <v>7271</v>
      </c>
      <c r="Z1515" s="29" t="s">
        <v>21188</v>
      </c>
      <c r="AA1515" s="29" t="s">
        <v>21188</v>
      </c>
      <c r="AB1515" s="29" t="s">
        <v>9569</v>
      </c>
      <c r="AC1515" s="29" t="s">
        <v>9570</v>
      </c>
      <c r="AD1515" s="29" t="s">
        <v>118</v>
      </c>
      <c r="AE1515" s="29" t="s">
        <v>15876</v>
      </c>
      <c r="AF1515" s="29" t="s">
        <v>21189</v>
      </c>
      <c r="AG1515" s="29">
        <v>-41</v>
      </c>
      <c r="AH1515" s="29" t="s">
        <v>21189</v>
      </c>
      <c r="AI1515" s="29" t="s">
        <v>21190</v>
      </c>
      <c r="AJ1515" s="29">
        <v>2</v>
      </c>
      <c r="AK1515" s="29" t="s">
        <v>21191</v>
      </c>
      <c r="AL1515" s="29" t="s">
        <v>21192</v>
      </c>
      <c r="AM1515" s="29">
        <v>34</v>
      </c>
      <c r="AN1515" s="1">
        <f t="shared" si="81"/>
        <v>1</v>
      </c>
      <c r="AO1515" s="1">
        <f t="shared" si="82"/>
        <v>1</v>
      </c>
      <c r="AP1515" s="30">
        <f t="shared" si="83"/>
        <v>46297</v>
      </c>
      <c r="AQ1515" s="1" t="str">
        <f>IF(COUNTIF('同场线路Rotas do mesmo SC'!A:A,C1515)&gt;0,"Sim","Não")</f>
        <v>Não</v>
      </c>
      <c r="AR1515" s="1" t="str">
        <f>IF(COUNTIF(揽收业务网点!A:A,P1515)&gt;0,"Sim","Não")</f>
        <v>Não</v>
      </c>
    </row>
    <row r="1516" spans="1:44">
      <c r="A1516" s="29" t="s">
        <v>21193</v>
      </c>
      <c r="B1516" s="29" t="s">
        <v>379</v>
      </c>
      <c r="C1516" s="29" t="s">
        <v>9576</v>
      </c>
      <c r="D1516" s="29" t="s">
        <v>381</v>
      </c>
      <c r="E1516" s="29" t="s">
        <v>382</v>
      </c>
      <c r="F1516" s="29" t="s">
        <v>829</v>
      </c>
      <c r="G1516" s="29">
        <v>101</v>
      </c>
      <c r="H1516" s="29" t="s">
        <v>9577</v>
      </c>
      <c r="I1516" s="29" t="s">
        <v>702</v>
      </c>
      <c r="J1516" s="29" t="s">
        <v>9578</v>
      </c>
      <c r="K1516" s="29" t="s">
        <v>387</v>
      </c>
      <c r="L1516" s="29" t="s">
        <v>9579</v>
      </c>
      <c r="M1516" s="29" t="s">
        <v>9580</v>
      </c>
      <c r="N1516" s="29" t="s">
        <v>9581</v>
      </c>
      <c r="O1516" s="29" t="s">
        <v>653</v>
      </c>
      <c r="P1516" s="29" t="s">
        <v>654</v>
      </c>
      <c r="Q1516" s="29" t="s">
        <v>11</v>
      </c>
      <c r="R1516" s="29" t="s">
        <v>21194</v>
      </c>
      <c r="S1516" s="29" t="s">
        <v>21195</v>
      </c>
      <c r="T1516" s="29" t="s">
        <v>21196</v>
      </c>
      <c r="U1516" s="29" t="s">
        <v>21197</v>
      </c>
      <c r="V1516" s="29">
        <v>395</v>
      </c>
      <c r="W1516" s="29" t="s">
        <v>396</v>
      </c>
      <c r="X1516" s="29" t="s">
        <v>21198</v>
      </c>
      <c r="Y1516" s="29" t="s">
        <v>2920</v>
      </c>
      <c r="Z1516" s="29" t="s">
        <v>21199</v>
      </c>
      <c r="AA1516" s="29" t="s">
        <v>21199</v>
      </c>
      <c r="AB1516" s="29" t="s">
        <v>9588</v>
      </c>
      <c r="AC1516" s="29" t="s">
        <v>9589</v>
      </c>
      <c r="AD1516" s="29" t="s">
        <v>145</v>
      </c>
      <c r="AE1516" s="29" t="s">
        <v>8035</v>
      </c>
      <c r="AF1516" s="29" t="s">
        <v>21200</v>
      </c>
      <c r="AG1516" s="29">
        <v>-51</v>
      </c>
      <c r="AH1516" s="29" t="s">
        <v>21200</v>
      </c>
      <c r="AI1516" s="29" t="s">
        <v>21201</v>
      </c>
      <c r="AJ1516" s="29">
        <v>3</v>
      </c>
      <c r="AK1516" s="29" t="s">
        <v>21202</v>
      </c>
      <c r="AL1516" s="29" t="s">
        <v>18288</v>
      </c>
      <c r="AM1516" s="29">
        <v>193</v>
      </c>
      <c r="AN1516" s="1">
        <f t="shared" si="81"/>
        <v>1</v>
      </c>
      <c r="AO1516" s="1">
        <f t="shared" si="82"/>
        <v>1</v>
      </c>
      <c r="AP1516" s="30">
        <f t="shared" si="83"/>
        <v>46297</v>
      </c>
      <c r="AQ1516" s="1" t="str">
        <f>IF(COUNTIF('同场线路Rotas do mesmo SC'!A:A,C1516)&gt;0,"Sim","Não")</f>
        <v>Não</v>
      </c>
      <c r="AR1516" s="1" t="str">
        <f>IF(COUNTIF(揽收业务网点!A:A,P1516)&gt;0,"Sim","Não")</f>
        <v>Não</v>
      </c>
    </row>
    <row r="1517" spans="1:44">
      <c r="A1517" s="29" t="s">
        <v>21203</v>
      </c>
      <c r="B1517" s="29" t="s">
        <v>379</v>
      </c>
      <c r="C1517" s="29" t="s">
        <v>9610</v>
      </c>
      <c r="D1517" s="29" t="s">
        <v>381</v>
      </c>
      <c r="E1517" s="29" t="s">
        <v>382</v>
      </c>
      <c r="F1517" s="29" t="s">
        <v>732</v>
      </c>
      <c r="G1517" s="29">
        <v>9</v>
      </c>
      <c r="H1517" s="29" t="s">
        <v>9611</v>
      </c>
      <c r="I1517" s="29" t="s">
        <v>868</v>
      </c>
      <c r="J1517" s="29" t="s">
        <v>9338</v>
      </c>
      <c r="K1517" s="29" t="s">
        <v>387</v>
      </c>
      <c r="L1517" s="29" t="s">
        <v>9339</v>
      </c>
      <c r="M1517" s="29" t="s">
        <v>9612</v>
      </c>
      <c r="N1517" s="29" t="s">
        <v>9613</v>
      </c>
      <c r="O1517" s="29" t="s">
        <v>1111</v>
      </c>
      <c r="P1517" s="29" t="s">
        <v>1112</v>
      </c>
      <c r="Q1517" s="29" t="s">
        <v>168</v>
      </c>
      <c r="R1517" s="29" t="s">
        <v>21204</v>
      </c>
      <c r="S1517" s="29" t="s">
        <v>14876</v>
      </c>
      <c r="T1517" s="29" t="s">
        <v>21205</v>
      </c>
      <c r="U1517" s="29" t="s">
        <v>21206</v>
      </c>
      <c r="V1517" s="29">
        <v>16</v>
      </c>
      <c r="W1517" s="29" t="s">
        <v>396</v>
      </c>
      <c r="X1517" s="29" t="s">
        <v>21207</v>
      </c>
      <c r="Y1517" s="29" t="s">
        <v>15543</v>
      </c>
      <c r="Z1517" s="29" t="s">
        <v>21208</v>
      </c>
      <c r="AA1517" s="29" t="s">
        <v>21208</v>
      </c>
      <c r="AB1517" s="29" t="s">
        <v>9620</v>
      </c>
      <c r="AC1517" s="29" t="s">
        <v>9621</v>
      </c>
      <c r="AD1517" s="29" t="s">
        <v>168</v>
      </c>
      <c r="AE1517" s="29" t="s">
        <v>20805</v>
      </c>
      <c r="AF1517" s="29" t="s">
        <v>21209</v>
      </c>
      <c r="AG1517" s="29">
        <v>-60</v>
      </c>
      <c r="AH1517" s="29" t="s">
        <v>21209</v>
      </c>
      <c r="AI1517" s="29" t="s">
        <v>21210</v>
      </c>
      <c r="AJ1517" s="29">
        <v>45</v>
      </c>
      <c r="AK1517" s="29" t="s">
        <v>21211</v>
      </c>
      <c r="AL1517" s="29" t="s">
        <v>21212</v>
      </c>
      <c r="AM1517" s="29">
        <v>95</v>
      </c>
      <c r="AN1517" s="1">
        <f t="shared" si="81"/>
        <v>1</v>
      </c>
      <c r="AO1517" s="1">
        <f t="shared" si="82"/>
        <v>1</v>
      </c>
      <c r="AP1517" s="30">
        <f t="shared" si="83"/>
        <v>46297</v>
      </c>
      <c r="AQ1517" s="1" t="str">
        <f>IF(COUNTIF('同场线路Rotas do mesmo SC'!A:A,C1517)&gt;0,"Sim","Não")</f>
        <v>Não</v>
      </c>
      <c r="AR1517" s="1" t="str">
        <f>IF(COUNTIF(揽收业务网点!A:A,P1517)&gt;0,"Sim","Não")</f>
        <v>Não</v>
      </c>
    </row>
    <row r="1518" spans="1:44">
      <c r="A1518" s="29" t="s">
        <v>21213</v>
      </c>
      <c r="B1518" s="29" t="s">
        <v>379</v>
      </c>
      <c r="C1518" s="29" t="s">
        <v>9626</v>
      </c>
      <c r="D1518" s="29" t="s">
        <v>381</v>
      </c>
      <c r="E1518" s="29" t="s">
        <v>382</v>
      </c>
      <c r="F1518" s="29" t="s">
        <v>732</v>
      </c>
      <c r="G1518" s="29">
        <v>26</v>
      </c>
      <c r="H1518" s="29" t="s">
        <v>9627</v>
      </c>
      <c r="I1518" s="29" t="s">
        <v>385</v>
      </c>
      <c r="J1518" s="29" t="s">
        <v>1121</v>
      </c>
      <c r="K1518" s="29" t="s">
        <v>387</v>
      </c>
      <c r="L1518" s="29" t="s">
        <v>1122</v>
      </c>
      <c r="M1518" s="29" t="s">
        <v>21214</v>
      </c>
      <c r="N1518" s="29" t="s">
        <v>21215</v>
      </c>
      <c r="O1518" s="29" t="s">
        <v>1111</v>
      </c>
      <c r="P1518" s="29" t="s">
        <v>1112</v>
      </c>
      <c r="Q1518" s="29" t="s">
        <v>168</v>
      </c>
      <c r="R1518" s="29" t="s">
        <v>10088</v>
      </c>
      <c r="S1518" s="29" t="s">
        <v>21216</v>
      </c>
      <c r="T1518" s="29" t="s">
        <v>21217</v>
      </c>
      <c r="U1518" s="29" t="s">
        <v>21218</v>
      </c>
      <c r="V1518" s="29">
        <v>14</v>
      </c>
      <c r="W1518" s="29" t="s">
        <v>396</v>
      </c>
      <c r="X1518" s="29" t="s">
        <v>21219</v>
      </c>
      <c r="Y1518" s="29" t="s">
        <v>7271</v>
      </c>
      <c r="Z1518" s="29" t="s">
        <v>21220</v>
      </c>
      <c r="AA1518" s="29" t="s">
        <v>21220</v>
      </c>
      <c r="AB1518" s="29" t="s">
        <v>9634</v>
      </c>
      <c r="AC1518" s="29" t="s">
        <v>9635</v>
      </c>
      <c r="AD1518" s="29" t="s">
        <v>168</v>
      </c>
      <c r="AE1518" s="29" t="s">
        <v>18425</v>
      </c>
      <c r="AF1518" s="29" t="s">
        <v>21221</v>
      </c>
      <c r="AG1518" s="29">
        <v>-2</v>
      </c>
      <c r="AH1518" s="29" t="s">
        <v>21221</v>
      </c>
      <c r="AI1518" s="29" t="s">
        <v>21222</v>
      </c>
      <c r="AJ1518" s="29">
        <v>36</v>
      </c>
      <c r="AK1518" s="29" t="s">
        <v>20998</v>
      </c>
      <c r="AL1518" s="29" t="s">
        <v>21223</v>
      </c>
      <c r="AM1518" s="29">
        <v>84</v>
      </c>
      <c r="AN1518" s="1">
        <f t="shared" si="81"/>
        <v>1</v>
      </c>
      <c r="AO1518" s="1">
        <f t="shared" si="82"/>
        <v>1</v>
      </c>
      <c r="AP1518" s="30">
        <f t="shared" si="83"/>
        <v>46297</v>
      </c>
      <c r="AQ1518" s="1" t="str">
        <f>IF(COUNTIF('同场线路Rotas do mesmo SC'!A:A,C1518)&gt;0,"Sim","Não")</f>
        <v>Não</v>
      </c>
      <c r="AR1518" s="1" t="str">
        <f>IF(COUNTIF(揽收业务网点!A:A,P1518)&gt;0,"Sim","Não")</f>
        <v>Não</v>
      </c>
    </row>
    <row r="1519" spans="1:44">
      <c r="A1519" s="29" t="s">
        <v>21224</v>
      </c>
      <c r="B1519" s="29" t="s">
        <v>379</v>
      </c>
      <c r="C1519" s="29" t="s">
        <v>9641</v>
      </c>
      <c r="D1519" s="29" t="s">
        <v>381</v>
      </c>
      <c r="E1519" s="29" t="s">
        <v>382</v>
      </c>
      <c r="F1519" s="29" t="s">
        <v>383</v>
      </c>
      <c r="G1519" s="29">
        <v>245</v>
      </c>
      <c r="H1519" s="29" t="s">
        <v>9642</v>
      </c>
      <c r="I1519" s="29" t="s">
        <v>868</v>
      </c>
      <c r="J1519" s="29" t="s">
        <v>9643</v>
      </c>
      <c r="K1519" s="29" t="s">
        <v>387</v>
      </c>
      <c r="L1519" s="29" t="s">
        <v>9644</v>
      </c>
      <c r="M1519" s="29" t="s">
        <v>9643</v>
      </c>
      <c r="N1519" s="29" t="s">
        <v>9645</v>
      </c>
      <c r="O1519" s="29" t="s">
        <v>1146</v>
      </c>
      <c r="P1519" s="29" t="s">
        <v>1147</v>
      </c>
      <c r="Q1519" s="29" t="s">
        <v>118</v>
      </c>
      <c r="R1519" s="29" t="s">
        <v>21225</v>
      </c>
      <c r="S1519" s="29" t="s">
        <v>19331</v>
      </c>
      <c r="T1519" s="29" t="s">
        <v>21226</v>
      </c>
      <c r="U1519" s="29" t="s">
        <v>21227</v>
      </c>
      <c r="V1519" s="29">
        <v>4</v>
      </c>
      <c r="W1519" s="29" t="s">
        <v>396</v>
      </c>
      <c r="X1519" s="29" t="s">
        <v>21228</v>
      </c>
      <c r="Y1519" s="29" t="s">
        <v>2920</v>
      </c>
      <c r="Z1519" s="29" t="s">
        <v>21229</v>
      </c>
      <c r="AA1519" s="29" t="s">
        <v>21229</v>
      </c>
      <c r="AB1519" s="29" t="s">
        <v>9650</v>
      </c>
      <c r="AC1519" s="29" t="s">
        <v>9651</v>
      </c>
      <c r="AD1519" s="29" t="s">
        <v>94</v>
      </c>
      <c r="AE1519" s="29" t="s">
        <v>723</v>
      </c>
      <c r="AF1519" s="29" t="s">
        <v>21230</v>
      </c>
      <c r="AG1519" s="29">
        <v>90</v>
      </c>
      <c r="AH1519" s="29" t="s">
        <v>21230</v>
      </c>
      <c r="AI1519" s="29" t="s">
        <v>21231</v>
      </c>
      <c r="AJ1519" s="29">
        <v>25</v>
      </c>
      <c r="AK1519" s="29" t="s">
        <v>18071</v>
      </c>
      <c r="AL1519" s="29" t="s">
        <v>21232</v>
      </c>
      <c r="AM1519" s="29">
        <v>68</v>
      </c>
      <c r="AN1519" s="1">
        <f t="shared" si="81"/>
        <v>1</v>
      </c>
      <c r="AO1519" s="1">
        <f t="shared" si="82"/>
        <v>1</v>
      </c>
      <c r="AP1519" s="30">
        <f t="shared" si="83"/>
        <v>46297</v>
      </c>
      <c r="AQ1519" s="1" t="str">
        <f>IF(COUNTIF('同场线路Rotas do mesmo SC'!A:A,C1519)&gt;0,"Sim","Não")</f>
        <v>Não</v>
      </c>
      <c r="AR1519" s="1" t="str">
        <f>IF(COUNTIF(揽收业务网点!A:A,P1519)&gt;0,"Sim","Não")</f>
        <v>Não</v>
      </c>
    </row>
    <row r="1520" spans="1:44">
      <c r="A1520" s="29" t="s">
        <v>21233</v>
      </c>
      <c r="B1520" s="29" t="s">
        <v>379</v>
      </c>
      <c r="C1520" s="29" t="s">
        <v>21234</v>
      </c>
      <c r="D1520" s="29" t="s">
        <v>381</v>
      </c>
      <c r="E1520" s="29" t="s">
        <v>640</v>
      </c>
      <c r="F1520" s="29" t="s">
        <v>811</v>
      </c>
      <c r="G1520" s="29">
        <v>37</v>
      </c>
      <c r="H1520" s="29" t="s">
        <v>8907</v>
      </c>
      <c r="I1520" s="29" t="s">
        <v>868</v>
      </c>
      <c r="J1520" s="29" t="s">
        <v>1979</v>
      </c>
      <c r="K1520" s="29" t="s">
        <v>411</v>
      </c>
      <c r="L1520" s="29" t="s">
        <v>1980</v>
      </c>
      <c r="M1520" s="29" t="s">
        <v>9658</v>
      </c>
      <c r="N1520" s="29" t="s">
        <v>9659</v>
      </c>
      <c r="O1520" s="29" t="s">
        <v>7891</v>
      </c>
      <c r="P1520" s="29" t="s">
        <v>64</v>
      </c>
      <c r="Q1520" s="29" t="s">
        <v>11</v>
      </c>
      <c r="R1520" s="29" t="s">
        <v>21235</v>
      </c>
      <c r="S1520" s="29" t="s">
        <v>21235</v>
      </c>
      <c r="T1520" s="29" t="s">
        <v>21236</v>
      </c>
      <c r="U1520" s="29" t="s">
        <v>18081</v>
      </c>
      <c r="V1520" s="29">
        <v>168</v>
      </c>
      <c r="W1520" s="29" t="s">
        <v>396</v>
      </c>
      <c r="X1520" s="29" t="s">
        <v>21237</v>
      </c>
      <c r="Y1520" s="29" t="s">
        <v>16323</v>
      </c>
      <c r="Z1520" s="29" t="s">
        <v>21238</v>
      </c>
      <c r="AA1520" s="29" t="s">
        <v>21238</v>
      </c>
      <c r="AB1520" s="29" t="s">
        <v>653</v>
      </c>
      <c r="AC1520" s="29" t="s">
        <v>654</v>
      </c>
      <c r="AD1520" s="29" t="s">
        <v>11</v>
      </c>
      <c r="AE1520" s="29" t="s">
        <v>16227</v>
      </c>
      <c r="AF1520" s="29" t="s">
        <v>21239</v>
      </c>
      <c r="AG1520" s="29">
        <v>-35</v>
      </c>
      <c r="AH1520" s="29" t="s">
        <v>21239</v>
      </c>
      <c r="AI1520" s="29" t="s">
        <v>21240</v>
      </c>
      <c r="AJ1520" s="29">
        <v>99</v>
      </c>
      <c r="AK1520" s="29" t="s">
        <v>21241</v>
      </c>
      <c r="AL1520" s="29" t="s">
        <v>21242</v>
      </c>
      <c r="AM1520" s="29">
        <v>938</v>
      </c>
      <c r="AN1520" s="1">
        <f t="shared" si="81"/>
        <v>1</v>
      </c>
      <c r="AO1520" s="1">
        <f t="shared" si="82"/>
        <v>1</v>
      </c>
      <c r="AP1520" s="30">
        <f t="shared" si="83"/>
        <v>46298</v>
      </c>
      <c r="AQ1520" s="1" t="str">
        <f>IF(COUNTIF('同场线路Rotas do mesmo SC'!A:A,C1520)&gt;0,"Sim","Não")</f>
        <v>Não</v>
      </c>
      <c r="AR1520" s="1" t="str">
        <f>IF(COUNTIF(揽收业务网点!A:A,P1520)&gt;0,"Sim","Não")</f>
        <v>Sim</v>
      </c>
    </row>
    <row r="1521" spans="1:44">
      <c r="A1521" s="29" t="s">
        <v>21243</v>
      </c>
      <c r="B1521" s="29" t="s">
        <v>379</v>
      </c>
      <c r="C1521" s="29" t="s">
        <v>9670</v>
      </c>
      <c r="D1521" s="29" t="s">
        <v>381</v>
      </c>
      <c r="E1521" s="29" t="s">
        <v>382</v>
      </c>
      <c r="F1521" s="29" t="s">
        <v>383</v>
      </c>
      <c r="G1521" s="29">
        <v>110</v>
      </c>
      <c r="H1521" s="29" t="s">
        <v>9671</v>
      </c>
      <c r="I1521" s="29" t="s">
        <v>512</v>
      </c>
      <c r="J1521" s="29" t="s">
        <v>9672</v>
      </c>
      <c r="K1521" s="29" t="s">
        <v>387</v>
      </c>
      <c r="L1521" s="29" t="s">
        <v>9673</v>
      </c>
      <c r="M1521" s="29" t="s">
        <v>9674</v>
      </c>
      <c r="N1521" s="29" t="s">
        <v>9675</v>
      </c>
      <c r="O1521" s="29" t="s">
        <v>610</v>
      </c>
      <c r="P1521" s="29" t="s">
        <v>611</v>
      </c>
      <c r="Q1521" s="29" t="s">
        <v>94</v>
      </c>
      <c r="R1521" s="29" t="s">
        <v>14543</v>
      </c>
      <c r="S1521" s="29" t="s">
        <v>21244</v>
      </c>
      <c r="T1521" s="29" t="s">
        <v>21245</v>
      </c>
      <c r="U1521" s="29" t="s">
        <v>21246</v>
      </c>
      <c r="V1521" s="29">
        <v>6</v>
      </c>
      <c r="W1521" s="29" t="s">
        <v>396</v>
      </c>
      <c r="X1521" s="29" t="s">
        <v>21247</v>
      </c>
      <c r="Y1521" s="29" t="s">
        <v>17885</v>
      </c>
      <c r="Z1521" s="29" t="s">
        <v>21248</v>
      </c>
      <c r="AA1521" s="29" t="s">
        <v>21248</v>
      </c>
      <c r="AB1521" s="29" t="s">
        <v>9681</v>
      </c>
      <c r="AC1521" s="29" t="s">
        <v>9682</v>
      </c>
      <c r="AD1521" s="29" t="s">
        <v>94</v>
      </c>
      <c r="AE1521" s="29" t="s">
        <v>15185</v>
      </c>
      <c r="AF1521" s="29" t="s">
        <v>21249</v>
      </c>
      <c r="AG1521" s="29">
        <v>-114</v>
      </c>
      <c r="AH1521" s="29" t="s">
        <v>21249</v>
      </c>
      <c r="AI1521" s="29" t="s">
        <v>21250</v>
      </c>
      <c r="AJ1521" s="29">
        <v>80</v>
      </c>
      <c r="AK1521" s="29" t="s">
        <v>21251</v>
      </c>
      <c r="AL1521" s="29" t="s">
        <v>21252</v>
      </c>
      <c r="AM1521" s="29">
        <v>248</v>
      </c>
      <c r="AN1521" s="1">
        <f t="shared" si="81"/>
        <v>1</v>
      </c>
      <c r="AO1521" s="1">
        <f t="shared" si="82"/>
        <v>1</v>
      </c>
      <c r="AP1521" s="30">
        <f t="shared" si="83"/>
        <v>46297</v>
      </c>
      <c r="AQ1521" s="1" t="str">
        <f>IF(COUNTIF('同场线路Rotas do mesmo SC'!A:A,C1521)&gt;0,"Sim","Não")</f>
        <v>Não</v>
      </c>
      <c r="AR1521" s="1" t="str">
        <f>IF(COUNTIF(揽收业务网点!A:A,P1521)&gt;0,"Sim","Não")</f>
        <v>Não</v>
      </c>
    </row>
    <row r="1522" spans="1:44">
      <c r="A1522" s="29" t="s">
        <v>21253</v>
      </c>
      <c r="B1522" s="29" t="s">
        <v>379</v>
      </c>
      <c r="C1522" s="29" t="s">
        <v>9688</v>
      </c>
      <c r="D1522" s="29" t="s">
        <v>381</v>
      </c>
      <c r="E1522" s="29" t="s">
        <v>382</v>
      </c>
      <c r="F1522" s="29" t="s">
        <v>383</v>
      </c>
      <c r="G1522" s="29">
        <v>172</v>
      </c>
      <c r="H1522" s="29" t="s">
        <v>10153</v>
      </c>
      <c r="I1522" s="29" t="s">
        <v>512</v>
      </c>
      <c r="J1522" s="29" t="s">
        <v>10154</v>
      </c>
      <c r="K1522" s="29" t="s">
        <v>387</v>
      </c>
      <c r="L1522" s="29" t="s">
        <v>10155</v>
      </c>
      <c r="M1522" s="29" t="s">
        <v>10154</v>
      </c>
      <c r="N1522" s="29" t="s">
        <v>10156</v>
      </c>
      <c r="O1522" s="29" t="s">
        <v>610</v>
      </c>
      <c r="P1522" s="29" t="s">
        <v>611</v>
      </c>
      <c r="Q1522" s="29" t="s">
        <v>94</v>
      </c>
      <c r="R1522" s="29" t="s">
        <v>6843</v>
      </c>
      <c r="S1522" s="29" t="s">
        <v>20770</v>
      </c>
      <c r="T1522" s="29" t="s">
        <v>21254</v>
      </c>
      <c r="U1522" s="29" t="s">
        <v>21255</v>
      </c>
      <c r="V1522" s="29">
        <v>6</v>
      </c>
      <c r="W1522" s="29" t="s">
        <v>396</v>
      </c>
      <c r="X1522" s="29" t="s">
        <v>21256</v>
      </c>
      <c r="Y1522" s="29" t="s">
        <v>504</v>
      </c>
      <c r="Z1522" s="29" t="s">
        <v>21257</v>
      </c>
      <c r="AA1522" s="29" t="s">
        <v>21257</v>
      </c>
      <c r="AB1522" s="29" t="s">
        <v>9699</v>
      </c>
      <c r="AC1522" s="29" t="s">
        <v>9700</v>
      </c>
      <c r="AD1522" s="29" t="s">
        <v>94</v>
      </c>
      <c r="AE1522" s="29" t="s">
        <v>1541</v>
      </c>
      <c r="AF1522" s="29" t="s">
        <v>21258</v>
      </c>
      <c r="AG1522" s="29">
        <v>-138</v>
      </c>
      <c r="AH1522" s="29" t="s">
        <v>21258</v>
      </c>
      <c r="AI1522" s="29" t="s">
        <v>21259</v>
      </c>
      <c r="AJ1522" s="29">
        <v>18</v>
      </c>
      <c r="AK1522" s="29" t="s">
        <v>21260</v>
      </c>
      <c r="AL1522" s="29" t="s">
        <v>21261</v>
      </c>
      <c r="AM1522" s="29">
        <v>401</v>
      </c>
      <c r="AN1522" s="1">
        <f t="shared" si="81"/>
        <v>1</v>
      </c>
      <c r="AO1522" s="1">
        <f t="shared" si="82"/>
        <v>1</v>
      </c>
      <c r="AP1522" s="30">
        <f t="shared" si="83"/>
        <v>46297</v>
      </c>
      <c r="AQ1522" s="1" t="str">
        <f>IF(COUNTIF('同场线路Rotas do mesmo SC'!A:A,C1522)&gt;0,"Sim","Não")</f>
        <v>Não</v>
      </c>
      <c r="AR1522" s="1" t="str">
        <f>IF(COUNTIF(揽收业务网点!A:A,P1522)&gt;0,"Sim","Não")</f>
        <v>Não</v>
      </c>
    </row>
    <row r="1523" spans="1:44">
      <c r="A1523" s="29" t="s">
        <v>21262</v>
      </c>
      <c r="B1523" s="29" t="s">
        <v>379</v>
      </c>
      <c r="C1523" s="29" t="s">
        <v>9706</v>
      </c>
      <c r="D1523" s="29" t="s">
        <v>381</v>
      </c>
      <c r="E1523" s="29" t="s">
        <v>382</v>
      </c>
      <c r="F1523" s="29" t="s">
        <v>383</v>
      </c>
      <c r="G1523" s="29">
        <v>395</v>
      </c>
      <c r="H1523" s="29" t="s">
        <v>9707</v>
      </c>
      <c r="I1523" s="29" t="s">
        <v>512</v>
      </c>
      <c r="J1523" s="29" t="s">
        <v>3447</v>
      </c>
      <c r="K1523" s="29" t="s">
        <v>387</v>
      </c>
      <c r="L1523" s="29" t="s">
        <v>3448</v>
      </c>
      <c r="M1523" s="29" t="s">
        <v>9708</v>
      </c>
      <c r="N1523" s="29" t="s">
        <v>9709</v>
      </c>
      <c r="O1523" s="29" t="s">
        <v>1262</v>
      </c>
      <c r="P1523" s="29" t="s">
        <v>1263</v>
      </c>
      <c r="Q1523" s="29" t="s">
        <v>118</v>
      </c>
      <c r="R1523" s="29" t="s">
        <v>13949</v>
      </c>
      <c r="S1523" s="29" t="s">
        <v>13949</v>
      </c>
      <c r="T1523" s="29" t="s">
        <v>21263</v>
      </c>
      <c r="U1523" s="29" t="s">
        <v>21264</v>
      </c>
      <c r="V1523" s="29">
        <v>30</v>
      </c>
      <c r="W1523" s="29" t="s">
        <v>396</v>
      </c>
      <c r="X1523" s="29" t="s">
        <v>21265</v>
      </c>
      <c r="Y1523" s="29" t="s">
        <v>2812</v>
      </c>
      <c r="Z1523" s="29" t="s">
        <v>21266</v>
      </c>
      <c r="AA1523" s="29" t="s">
        <v>21266</v>
      </c>
      <c r="AB1523" s="29" t="s">
        <v>9715</v>
      </c>
      <c r="AC1523" s="29" t="s">
        <v>9716</v>
      </c>
      <c r="AD1523" s="29" t="s">
        <v>118</v>
      </c>
      <c r="AE1523" s="29" t="s">
        <v>725</v>
      </c>
      <c r="AF1523" s="29" t="s">
        <v>21267</v>
      </c>
      <c r="AG1523" s="29">
        <v>-8</v>
      </c>
      <c r="AH1523" s="29" t="s">
        <v>21267</v>
      </c>
      <c r="AI1523" s="29" t="s">
        <v>21268</v>
      </c>
      <c r="AJ1523" s="29">
        <v>75</v>
      </c>
      <c r="AK1523" s="29" t="s">
        <v>21269</v>
      </c>
      <c r="AL1523" s="29" t="s">
        <v>21270</v>
      </c>
      <c r="AM1523" s="29">
        <v>91</v>
      </c>
      <c r="AN1523" s="1">
        <f t="shared" si="81"/>
        <v>1</v>
      </c>
      <c r="AO1523" s="1">
        <f t="shared" si="82"/>
        <v>1</v>
      </c>
      <c r="AP1523" s="30">
        <f t="shared" si="83"/>
        <v>46297</v>
      </c>
      <c r="AQ1523" s="1" t="str">
        <f>IF(COUNTIF('同场线路Rotas do mesmo SC'!A:A,C1523)&gt;0,"Sim","Não")</f>
        <v>Não</v>
      </c>
      <c r="AR1523" s="1" t="str">
        <f>IF(COUNTIF(揽收业务网点!A:A,P1523)&gt;0,"Sim","Não")</f>
        <v>Não</v>
      </c>
    </row>
    <row r="1524" spans="1:44">
      <c r="A1524" s="29" t="s">
        <v>21271</v>
      </c>
      <c r="B1524" s="29" t="s">
        <v>379</v>
      </c>
      <c r="C1524" s="29" t="s">
        <v>9721</v>
      </c>
      <c r="D1524" s="29" t="s">
        <v>381</v>
      </c>
      <c r="E1524" s="29" t="s">
        <v>382</v>
      </c>
      <c r="F1524" s="29" t="s">
        <v>383</v>
      </c>
      <c r="G1524" s="29">
        <v>52</v>
      </c>
      <c r="H1524" s="29" t="s">
        <v>9722</v>
      </c>
      <c r="I1524" s="29" t="s">
        <v>868</v>
      </c>
      <c r="J1524" s="29" t="s">
        <v>1016</v>
      </c>
      <c r="K1524" s="29" t="s">
        <v>387</v>
      </c>
      <c r="L1524" s="29" t="s">
        <v>1017</v>
      </c>
      <c r="M1524" s="29" t="s">
        <v>9723</v>
      </c>
      <c r="N1524" s="29" t="s">
        <v>9724</v>
      </c>
      <c r="O1524" s="29" t="s">
        <v>1146</v>
      </c>
      <c r="P1524" s="29" t="s">
        <v>1147</v>
      </c>
      <c r="Q1524" s="29" t="s">
        <v>118</v>
      </c>
      <c r="R1524" s="29" t="s">
        <v>9199</v>
      </c>
      <c r="S1524" s="29" t="s">
        <v>21272</v>
      </c>
      <c r="T1524" s="29" t="s">
        <v>21273</v>
      </c>
      <c r="U1524" s="29" t="s">
        <v>21274</v>
      </c>
      <c r="V1524" s="29">
        <v>40</v>
      </c>
      <c r="W1524" s="29" t="s">
        <v>396</v>
      </c>
      <c r="X1524" s="29" t="s">
        <v>21275</v>
      </c>
      <c r="Y1524" s="29" t="s">
        <v>723</v>
      </c>
      <c r="Z1524" s="29" t="s">
        <v>21276</v>
      </c>
      <c r="AA1524" s="29" t="s">
        <v>21276</v>
      </c>
      <c r="AB1524" s="29" t="s">
        <v>9731</v>
      </c>
      <c r="AC1524" s="29" t="s">
        <v>9732</v>
      </c>
      <c r="AD1524" s="29" t="s">
        <v>118</v>
      </c>
      <c r="AE1524" s="29" t="s">
        <v>18070</v>
      </c>
      <c r="AF1524" s="29" t="s">
        <v>21277</v>
      </c>
      <c r="AG1524" s="29">
        <v>-11</v>
      </c>
      <c r="AH1524" s="29" t="s">
        <v>21277</v>
      </c>
      <c r="AI1524" s="29" t="s">
        <v>21277</v>
      </c>
      <c r="AJ1524" s="29">
        <v>49</v>
      </c>
      <c r="AK1524" s="29" t="s">
        <v>21278</v>
      </c>
      <c r="AL1524" s="29" t="s">
        <v>21279</v>
      </c>
      <c r="AM1524" s="29">
        <v>79</v>
      </c>
      <c r="AN1524" s="1">
        <f t="shared" si="81"/>
        <v>1</v>
      </c>
      <c r="AO1524" s="1">
        <f t="shared" si="82"/>
        <v>1</v>
      </c>
      <c r="AP1524" s="30">
        <f t="shared" si="83"/>
        <v>46297</v>
      </c>
      <c r="AQ1524" s="1" t="str">
        <f>IF(COUNTIF('同场线路Rotas do mesmo SC'!A:A,C1524)&gt;0,"Sim","Não")</f>
        <v>Não</v>
      </c>
      <c r="AR1524" s="1" t="str">
        <f>IF(COUNTIF(揽收业务网点!A:A,P1524)&gt;0,"Sim","Não")</f>
        <v>Não</v>
      </c>
    </row>
    <row r="1525" spans="1:44">
      <c r="A1525" s="29" t="s">
        <v>21280</v>
      </c>
      <c r="B1525" s="29" t="s">
        <v>379</v>
      </c>
      <c r="C1525" s="29" t="s">
        <v>9738</v>
      </c>
      <c r="D1525" s="29" t="s">
        <v>381</v>
      </c>
      <c r="E1525" s="29" t="s">
        <v>382</v>
      </c>
      <c r="F1525" s="29" t="s">
        <v>383</v>
      </c>
      <c r="G1525" s="29">
        <v>71</v>
      </c>
      <c r="H1525" s="29" t="s">
        <v>9739</v>
      </c>
      <c r="I1525" s="29" t="s">
        <v>868</v>
      </c>
      <c r="J1525" s="29" t="s">
        <v>8875</v>
      </c>
      <c r="K1525" s="29" t="s">
        <v>387</v>
      </c>
      <c r="L1525" s="29" t="s">
        <v>8875</v>
      </c>
      <c r="M1525" s="29" t="s">
        <v>9740</v>
      </c>
      <c r="N1525" s="29" t="s">
        <v>9741</v>
      </c>
      <c r="O1525" s="29" t="s">
        <v>1146</v>
      </c>
      <c r="P1525" s="29" t="s">
        <v>1147</v>
      </c>
      <c r="Q1525" s="29" t="s">
        <v>118</v>
      </c>
      <c r="R1525" s="29" t="s">
        <v>875</v>
      </c>
      <c r="S1525" s="29" t="s">
        <v>875</v>
      </c>
      <c r="T1525" s="29" t="s">
        <v>21281</v>
      </c>
      <c r="U1525" s="29" t="s">
        <v>21282</v>
      </c>
      <c r="V1525" s="29">
        <v>19</v>
      </c>
      <c r="W1525" s="29" t="s">
        <v>396</v>
      </c>
      <c r="X1525" s="29" t="s">
        <v>21283</v>
      </c>
      <c r="Y1525" s="29" t="s">
        <v>7271</v>
      </c>
      <c r="Z1525" s="29" t="s">
        <v>6348</v>
      </c>
      <c r="AA1525" s="29" t="s">
        <v>6348</v>
      </c>
      <c r="AB1525" s="29" t="s">
        <v>9746</v>
      </c>
      <c r="AC1525" s="29" t="s">
        <v>9747</v>
      </c>
      <c r="AD1525" s="29" t="s">
        <v>118</v>
      </c>
      <c r="AE1525" s="29" t="s">
        <v>504</v>
      </c>
      <c r="AF1525" s="29" t="s">
        <v>21284</v>
      </c>
      <c r="AG1525" s="29">
        <v>-52</v>
      </c>
      <c r="AH1525" s="29" t="s">
        <v>21284</v>
      </c>
      <c r="AI1525" s="29" t="s">
        <v>21285</v>
      </c>
      <c r="AJ1525" s="29">
        <v>18</v>
      </c>
      <c r="AK1525" s="29" t="s">
        <v>21286</v>
      </c>
      <c r="AL1525" s="29" t="s">
        <v>21287</v>
      </c>
      <c r="AM1525" s="29">
        <v>57</v>
      </c>
      <c r="AN1525" s="1">
        <f t="shared" si="81"/>
        <v>1</v>
      </c>
      <c r="AO1525" s="1">
        <f t="shared" si="82"/>
        <v>1</v>
      </c>
      <c r="AP1525" s="30">
        <f t="shared" si="83"/>
        <v>46297</v>
      </c>
      <c r="AQ1525" s="1" t="str">
        <f>IF(COUNTIF('同场线路Rotas do mesmo SC'!A:A,C1525)&gt;0,"Sim","Não")</f>
        <v>Não</v>
      </c>
      <c r="AR1525" s="1" t="str">
        <f>IF(COUNTIF(揽收业务网点!A:A,P1525)&gt;0,"Sim","Não")</f>
        <v>Não</v>
      </c>
    </row>
    <row r="1526" spans="1:44">
      <c r="A1526" s="29" t="s">
        <v>21288</v>
      </c>
      <c r="B1526" s="29" t="s">
        <v>379</v>
      </c>
      <c r="C1526" s="29" t="s">
        <v>9753</v>
      </c>
      <c r="D1526" s="29" t="s">
        <v>381</v>
      </c>
      <c r="E1526" s="29" t="s">
        <v>382</v>
      </c>
      <c r="F1526" s="29" t="s">
        <v>383</v>
      </c>
      <c r="G1526" s="29">
        <v>20</v>
      </c>
      <c r="H1526" s="29" t="s">
        <v>9754</v>
      </c>
      <c r="I1526" s="29" t="s">
        <v>868</v>
      </c>
      <c r="J1526" s="29" t="s">
        <v>9755</v>
      </c>
      <c r="K1526" s="29" t="s">
        <v>387</v>
      </c>
      <c r="L1526" s="29" t="s">
        <v>9756</v>
      </c>
      <c r="M1526" s="29" t="s">
        <v>9757</v>
      </c>
      <c r="N1526" s="29" t="s">
        <v>9758</v>
      </c>
      <c r="O1526" s="29" t="s">
        <v>1146</v>
      </c>
      <c r="P1526" s="29" t="s">
        <v>1147</v>
      </c>
      <c r="Q1526" s="29" t="s">
        <v>118</v>
      </c>
      <c r="R1526" s="29" t="s">
        <v>6787</v>
      </c>
      <c r="S1526" s="29" t="s">
        <v>6787</v>
      </c>
      <c r="T1526" s="29" t="s">
        <v>21289</v>
      </c>
      <c r="U1526" s="29" t="s">
        <v>21290</v>
      </c>
      <c r="V1526" s="29">
        <v>10</v>
      </c>
      <c r="W1526" s="29" t="s">
        <v>396</v>
      </c>
      <c r="X1526" s="29" t="s">
        <v>21291</v>
      </c>
      <c r="Y1526" s="29" t="s">
        <v>7271</v>
      </c>
      <c r="Z1526" s="29" t="s">
        <v>21292</v>
      </c>
      <c r="AA1526" s="29" t="s">
        <v>21292</v>
      </c>
      <c r="AB1526" s="29" t="s">
        <v>9763</v>
      </c>
      <c r="AC1526" s="29" t="s">
        <v>9764</v>
      </c>
      <c r="AD1526" s="29" t="s">
        <v>118</v>
      </c>
      <c r="AE1526" s="29" t="s">
        <v>4385</v>
      </c>
      <c r="AF1526" s="29" t="s">
        <v>21293</v>
      </c>
      <c r="AG1526" s="29">
        <v>-20</v>
      </c>
      <c r="AH1526" s="29" t="s">
        <v>21293</v>
      </c>
      <c r="AI1526" s="29" t="s">
        <v>21294</v>
      </c>
      <c r="AJ1526" s="29">
        <v>-1</v>
      </c>
      <c r="AK1526" s="29" t="s">
        <v>21295</v>
      </c>
      <c r="AL1526" s="29" t="s">
        <v>21296</v>
      </c>
      <c r="AM1526" s="29">
        <v>72</v>
      </c>
      <c r="AN1526" s="1">
        <f t="shared" si="81"/>
        <v>1</v>
      </c>
      <c r="AO1526" s="1">
        <f t="shared" si="82"/>
        <v>1</v>
      </c>
      <c r="AP1526" s="30">
        <f t="shared" si="83"/>
        <v>46297</v>
      </c>
      <c r="AQ1526" s="1" t="str">
        <f>IF(COUNTIF('同场线路Rotas do mesmo SC'!A:A,C1526)&gt;0,"Sim","Não")</f>
        <v>Não</v>
      </c>
      <c r="AR1526" s="1" t="str">
        <f>IF(COUNTIF(揽收业务网点!A:A,P1526)&gt;0,"Sim","Não")</f>
        <v>Não</v>
      </c>
    </row>
    <row r="1527" spans="1:44">
      <c r="A1527" s="29" t="s">
        <v>21297</v>
      </c>
      <c r="B1527" s="29" t="s">
        <v>379</v>
      </c>
      <c r="C1527" s="29" t="s">
        <v>9770</v>
      </c>
      <c r="D1527" s="29" t="s">
        <v>381</v>
      </c>
      <c r="E1527" s="29" t="s">
        <v>640</v>
      </c>
      <c r="F1527" s="29" t="s">
        <v>944</v>
      </c>
      <c r="G1527" s="29">
        <v>9</v>
      </c>
      <c r="H1527" s="29" t="s">
        <v>18771</v>
      </c>
      <c r="I1527" s="29" t="s">
        <v>868</v>
      </c>
      <c r="J1527" s="29" t="s">
        <v>4160</v>
      </c>
      <c r="K1527" s="29" t="s">
        <v>387</v>
      </c>
      <c r="L1527" s="29" t="s">
        <v>4161</v>
      </c>
      <c r="M1527" s="29" t="s">
        <v>18772</v>
      </c>
      <c r="N1527" s="29" t="s">
        <v>19009</v>
      </c>
      <c r="O1527" s="29" t="s">
        <v>6151</v>
      </c>
      <c r="P1527" s="29" t="s">
        <v>56</v>
      </c>
      <c r="Q1527" s="29" t="s">
        <v>11</v>
      </c>
      <c r="R1527" s="29" t="s">
        <v>2818</v>
      </c>
      <c r="S1527" s="29" t="s">
        <v>2818</v>
      </c>
      <c r="T1527" s="29" t="s">
        <v>21298</v>
      </c>
      <c r="U1527" s="29" t="s">
        <v>21299</v>
      </c>
      <c r="V1527" s="29">
        <v>1</v>
      </c>
      <c r="W1527" s="29" t="s">
        <v>396</v>
      </c>
      <c r="X1527" s="29" t="s">
        <v>21300</v>
      </c>
      <c r="Y1527" s="29" t="s">
        <v>725</v>
      </c>
      <c r="Z1527" s="29" t="s">
        <v>18480</v>
      </c>
      <c r="AA1527" s="29" t="s">
        <v>18480</v>
      </c>
      <c r="AB1527" s="29" t="s">
        <v>1403</v>
      </c>
      <c r="AC1527" s="29" t="s">
        <v>53</v>
      </c>
      <c r="AD1527" s="29" t="s">
        <v>11</v>
      </c>
      <c r="AE1527" s="29" t="s">
        <v>15183</v>
      </c>
      <c r="AF1527" s="29" t="s">
        <v>21301</v>
      </c>
      <c r="AG1527" s="29">
        <v>-122</v>
      </c>
      <c r="AH1527" s="29" t="s">
        <v>21301</v>
      </c>
      <c r="AI1527" s="29" t="s">
        <v>21302</v>
      </c>
      <c r="AJ1527" s="29">
        <v>50</v>
      </c>
      <c r="AK1527" s="29" t="s">
        <v>21303</v>
      </c>
      <c r="AL1527" s="29" t="s">
        <v>21304</v>
      </c>
      <c r="AM1527" s="29">
        <v>7</v>
      </c>
      <c r="AN1527" s="1">
        <f t="shared" si="81"/>
        <v>1</v>
      </c>
      <c r="AO1527" s="1">
        <f t="shared" si="82"/>
        <v>1</v>
      </c>
      <c r="AP1527" s="30">
        <f t="shared" si="83"/>
        <v>46297</v>
      </c>
      <c r="AQ1527" s="1" t="str">
        <f>IF(COUNTIF('同场线路Rotas do mesmo SC'!A:A,C1527)&gt;0,"Sim","Não")</f>
        <v>Não</v>
      </c>
      <c r="AR1527" s="1" t="str">
        <f>IF(COUNTIF(揽收业务网点!A:A,P1527)&gt;0,"Sim","Não")</f>
        <v>Sim</v>
      </c>
    </row>
    <row r="1528" spans="1:44">
      <c r="A1528" s="29" t="s">
        <v>21305</v>
      </c>
      <c r="B1528" s="29" t="s">
        <v>379</v>
      </c>
      <c r="C1528" s="29" t="s">
        <v>21306</v>
      </c>
      <c r="D1528" s="29" t="s">
        <v>381</v>
      </c>
      <c r="E1528" s="29" t="s">
        <v>382</v>
      </c>
      <c r="F1528" s="29" t="s">
        <v>383</v>
      </c>
      <c r="G1528" s="29">
        <v>55</v>
      </c>
      <c r="H1528" s="29" t="s">
        <v>21307</v>
      </c>
      <c r="I1528" s="29" t="s">
        <v>512</v>
      </c>
      <c r="J1528" s="29" t="s">
        <v>21308</v>
      </c>
      <c r="K1528" s="29" t="s">
        <v>387</v>
      </c>
      <c r="L1528" s="29" t="s">
        <v>21309</v>
      </c>
      <c r="M1528" s="29" t="s">
        <v>21310</v>
      </c>
      <c r="N1528" s="29" t="s">
        <v>21311</v>
      </c>
      <c r="O1528" s="29" t="s">
        <v>2002</v>
      </c>
      <c r="P1528" s="29" t="s">
        <v>2003</v>
      </c>
      <c r="Q1528" s="29" t="s">
        <v>142</v>
      </c>
      <c r="R1528" s="29" t="s">
        <v>21312</v>
      </c>
      <c r="S1528" s="29" t="s">
        <v>21313</v>
      </c>
      <c r="T1528" s="29" t="s">
        <v>20397</v>
      </c>
      <c r="U1528" s="29" t="s">
        <v>21314</v>
      </c>
      <c r="V1528" s="29">
        <v>3</v>
      </c>
      <c r="W1528" s="29" t="s">
        <v>396</v>
      </c>
      <c r="X1528" s="29" t="s">
        <v>21315</v>
      </c>
      <c r="Y1528" s="29" t="s">
        <v>4383</v>
      </c>
      <c r="Z1528" s="29" t="s">
        <v>21316</v>
      </c>
      <c r="AA1528" s="29" t="s">
        <v>21316</v>
      </c>
      <c r="AB1528" s="29" t="s">
        <v>21317</v>
      </c>
      <c r="AC1528" s="29" t="s">
        <v>21318</v>
      </c>
      <c r="AD1528" s="29" t="s">
        <v>142</v>
      </c>
      <c r="AE1528" s="29" t="s">
        <v>4385</v>
      </c>
      <c r="AF1528" s="29" t="s">
        <v>21319</v>
      </c>
      <c r="AG1528" s="29">
        <v>-81</v>
      </c>
      <c r="AH1528" s="29" t="s">
        <v>21319</v>
      </c>
      <c r="AI1528" s="29" t="s">
        <v>21320</v>
      </c>
      <c r="AJ1528" s="29">
        <v>100</v>
      </c>
      <c r="AK1528" s="29" t="s">
        <v>19555</v>
      </c>
      <c r="AL1528" s="29" t="s">
        <v>21321</v>
      </c>
      <c r="AM1528" s="29">
        <v>196</v>
      </c>
      <c r="AN1528" s="1">
        <f t="shared" si="81"/>
        <v>1</v>
      </c>
      <c r="AO1528" s="1">
        <f t="shared" si="82"/>
        <v>1</v>
      </c>
      <c r="AP1528" s="30">
        <f t="shared" si="83"/>
        <v>46297</v>
      </c>
      <c r="AQ1528" s="1" t="str">
        <f>IF(COUNTIF('同场线路Rotas do mesmo SC'!A:A,C1528)&gt;0,"Sim","Não")</f>
        <v>Não</v>
      </c>
      <c r="AR1528" s="1" t="str">
        <f>IF(COUNTIF(揽收业务网点!A:A,P1528)&gt;0,"Sim","Não")</f>
        <v>Não</v>
      </c>
    </row>
    <row r="1529" spans="1:44">
      <c r="A1529" s="29" t="s">
        <v>21322</v>
      </c>
      <c r="B1529" s="29" t="s">
        <v>379</v>
      </c>
      <c r="C1529" s="29" t="s">
        <v>9781</v>
      </c>
      <c r="D1529" s="29" t="s">
        <v>381</v>
      </c>
      <c r="E1529" s="29" t="s">
        <v>382</v>
      </c>
      <c r="F1529" s="29" t="s">
        <v>383</v>
      </c>
      <c r="G1529" s="29">
        <v>68</v>
      </c>
      <c r="H1529" s="29" t="s">
        <v>9782</v>
      </c>
      <c r="I1529" s="29" t="s">
        <v>385</v>
      </c>
      <c r="J1529" s="29" t="s">
        <v>8252</v>
      </c>
      <c r="K1529" s="29" t="s">
        <v>387</v>
      </c>
      <c r="L1529" s="29" t="s">
        <v>8252</v>
      </c>
      <c r="M1529" s="29" t="s">
        <v>9783</v>
      </c>
      <c r="N1529" s="29" t="s">
        <v>9784</v>
      </c>
      <c r="O1529" s="29" t="s">
        <v>1111</v>
      </c>
      <c r="P1529" s="29" t="s">
        <v>1112</v>
      </c>
      <c r="Q1529" s="29" t="s">
        <v>168</v>
      </c>
      <c r="R1529" s="29" t="s">
        <v>21323</v>
      </c>
      <c r="S1529" s="29" t="s">
        <v>21324</v>
      </c>
      <c r="T1529" s="29" t="s">
        <v>21325</v>
      </c>
      <c r="U1529" s="29" t="s">
        <v>21326</v>
      </c>
      <c r="V1529" s="29">
        <v>70</v>
      </c>
      <c r="W1529" s="29" t="s">
        <v>396</v>
      </c>
      <c r="X1529" s="29" t="s">
        <v>21327</v>
      </c>
      <c r="Y1529" s="29" t="s">
        <v>21041</v>
      </c>
      <c r="Z1529" s="29" t="s">
        <v>18973</v>
      </c>
      <c r="AA1529" s="29" t="s">
        <v>18973</v>
      </c>
      <c r="AB1529" s="29" t="s">
        <v>9789</v>
      </c>
      <c r="AC1529" s="29" t="s">
        <v>9790</v>
      </c>
      <c r="AD1529" s="29" t="s">
        <v>168</v>
      </c>
      <c r="AE1529" s="29" t="s">
        <v>21328</v>
      </c>
      <c r="AF1529" s="29" t="s">
        <v>21329</v>
      </c>
      <c r="AG1529" s="29">
        <v>-47</v>
      </c>
      <c r="AH1529" s="29" t="s">
        <v>21329</v>
      </c>
      <c r="AI1529" s="29" t="s">
        <v>6015</v>
      </c>
      <c r="AJ1529" s="29">
        <v>28</v>
      </c>
      <c r="AK1529" s="29" t="s">
        <v>21330</v>
      </c>
      <c r="AL1529" s="29" t="s">
        <v>21331</v>
      </c>
      <c r="AM1529" s="29">
        <v>89</v>
      </c>
      <c r="AN1529" s="1">
        <f t="shared" si="81"/>
        <v>1</v>
      </c>
      <c r="AO1529" s="1">
        <f t="shared" si="82"/>
        <v>1</v>
      </c>
      <c r="AP1529" s="30">
        <f t="shared" si="83"/>
        <v>46297</v>
      </c>
      <c r="AQ1529" s="1" t="str">
        <f>IF(COUNTIF('同场线路Rotas do mesmo SC'!A:A,C1529)&gt;0,"Sim","Não")</f>
        <v>Não</v>
      </c>
      <c r="AR1529" s="1" t="str">
        <f>IF(COUNTIF(揽收业务网点!A:A,P1529)&gt;0,"Sim","Não")</f>
        <v>Não</v>
      </c>
    </row>
    <row r="1530" spans="1:44">
      <c r="A1530" s="29" t="s">
        <v>21332</v>
      </c>
      <c r="B1530" s="29" t="s">
        <v>379</v>
      </c>
      <c r="C1530" s="29" t="s">
        <v>1424</v>
      </c>
      <c r="D1530" s="29" t="s">
        <v>381</v>
      </c>
      <c r="E1530" s="29" t="s">
        <v>640</v>
      </c>
      <c r="F1530" s="29" t="s">
        <v>383</v>
      </c>
      <c r="G1530" s="29">
        <v>280</v>
      </c>
      <c r="H1530" s="29" t="s">
        <v>1425</v>
      </c>
      <c r="I1530" s="29" t="s">
        <v>385</v>
      </c>
      <c r="J1530" s="29" t="s">
        <v>1426</v>
      </c>
      <c r="K1530" s="29" t="s">
        <v>387</v>
      </c>
      <c r="L1530" s="29" t="s">
        <v>1427</v>
      </c>
      <c r="M1530" s="29" t="s">
        <v>1428</v>
      </c>
      <c r="N1530" s="29" t="s">
        <v>1429</v>
      </c>
      <c r="O1530" s="29" t="s">
        <v>1430</v>
      </c>
      <c r="P1530" s="29" t="s">
        <v>4</v>
      </c>
      <c r="Q1530" s="29" t="s">
        <v>5</v>
      </c>
      <c r="R1530" s="29" t="s">
        <v>5935</v>
      </c>
      <c r="S1530" s="29" t="s">
        <v>5935</v>
      </c>
      <c r="T1530" s="29" t="s">
        <v>21333</v>
      </c>
      <c r="U1530" s="29" t="s">
        <v>21334</v>
      </c>
      <c r="V1530" s="29">
        <v>343</v>
      </c>
      <c r="W1530" s="29" t="s">
        <v>396</v>
      </c>
      <c r="X1530" s="29" t="s">
        <v>21335</v>
      </c>
      <c r="Y1530" s="29" t="s">
        <v>15932</v>
      </c>
      <c r="Z1530" s="29"/>
      <c r="AA1530" s="29"/>
      <c r="AB1530" s="29" t="s">
        <v>1435</v>
      </c>
      <c r="AC1530" s="29" t="s">
        <v>1436</v>
      </c>
      <c r="AD1530" s="29" t="s">
        <v>5</v>
      </c>
      <c r="AE1530" s="29" t="s">
        <v>21336</v>
      </c>
      <c r="AF1530" s="29" t="s">
        <v>21337</v>
      </c>
      <c r="AG1530" s="29">
        <v>-230</v>
      </c>
      <c r="AH1530" s="29" t="s">
        <v>21337</v>
      </c>
      <c r="AI1530" s="29" t="s">
        <v>21338</v>
      </c>
      <c r="AJ1530" s="29">
        <v>210</v>
      </c>
      <c r="AK1530" s="29" t="s">
        <v>21339</v>
      </c>
      <c r="AL1530" s="29" t="s">
        <v>21340</v>
      </c>
      <c r="AM1530" s="29">
        <v>295</v>
      </c>
      <c r="AN1530" s="1">
        <f t="shared" si="81"/>
        <v>1</v>
      </c>
      <c r="AO1530" s="1">
        <f t="shared" si="82"/>
        <v>1</v>
      </c>
      <c r="AP1530" s="30">
        <f t="shared" si="83"/>
        <v>46298</v>
      </c>
      <c r="AQ1530" s="1" t="str">
        <f>IF(COUNTIF('同场线路Rotas do mesmo SC'!A:A,C1530)&gt;0,"Sim","Não")</f>
        <v>Não</v>
      </c>
      <c r="AR1530" s="1" t="str">
        <f>IF(COUNTIF(揽收业务网点!A:A,P1530)&gt;0,"Sim","Não")</f>
        <v>Sim</v>
      </c>
    </row>
    <row r="1531" spans="1:44">
      <c r="A1531" s="29" t="s">
        <v>21341</v>
      </c>
      <c r="B1531" s="29" t="s">
        <v>379</v>
      </c>
      <c r="C1531" s="29" t="s">
        <v>9805</v>
      </c>
      <c r="D1531" s="29" t="s">
        <v>381</v>
      </c>
      <c r="E1531" s="29" t="s">
        <v>382</v>
      </c>
      <c r="F1531" s="29" t="s">
        <v>383</v>
      </c>
      <c r="G1531" s="29">
        <v>5</v>
      </c>
      <c r="H1531" s="29" t="s">
        <v>9806</v>
      </c>
      <c r="I1531" s="29" t="s">
        <v>1289</v>
      </c>
      <c r="J1531" s="29" t="s">
        <v>9807</v>
      </c>
      <c r="K1531" s="29" t="s">
        <v>387</v>
      </c>
      <c r="L1531" s="29" t="s">
        <v>9808</v>
      </c>
      <c r="M1531" s="29" t="s">
        <v>9809</v>
      </c>
      <c r="N1531" s="29" t="s">
        <v>9810</v>
      </c>
      <c r="O1531" s="29" t="s">
        <v>2273</v>
      </c>
      <c r="P1531" s="29" t="s">
        <v>2274</v>
      </c>
      <c r="Q1531" s="29" t="s">
        <v>2</v>
      </c>
      <c r="R1531" s="29" t="s">
        <v>21342</v>
      </c>
      <c r="S1531" s="29" t="s">
        <v>21343</v>
      </c>
      <c r="T1531" s="29" t="s">
        <v>17016</v>
      </c>
      <c r="U1531" s="29" t="s">
        <v>21344</v>
      </c>
      <c r="V1531" s="29">
        <v>35</v>
      </c>
      <c r="W1531" s="29" t="s">
        <v>396</v>
      </c>
      <c r="X1531" s="29" t="s">
        <v>21345</v>
      </c>
      <c r="Y1531" s="29" t="s">
        <v>21346</v>
      </c>
      <c r="Z1531" s="29" t="s">
        <v>21347</v>
      </c>
      <c r="AA1531" s="29" t="s">
        <v>21347</v>
      </c>
      <c r="AB1531" s="29" t="s">
        <v>9817</v>
      </c>
      <c r="AC1531" s="29" t="s">
        <v>9818</v>
      </c>
      <c r="AD1531" s="29" t="s">
        <v>2</v>
      </c>
      <c r="AE1531" s="29" t="s">
        <v>15850</v>
      </c>
      <c r="AF1531" s="29" t="s">
        <v>20772</v>
      </c>
      <c r="AG1531" s="29">
        <v>-7</v>
      </c>
      <c r="AH1531" s="29" t="s">
        <v>20772</v>
      </c>
      <c r="AI1531" s="29" t="s">
        <v>21348</v>
      </c>
      <c r="AJ1531" s="29">
        <v>-3</v>
      </c>
      <c r="AK1531" s="29" t="s">
        <v>21349</v>
      </c>
      <c r="AL1531" s="29" t="s">
        <v>21350</v>
      </c>
      <c r="AM1531" s="29">
        <v>363</v>
      </c>
      <c r="AN1531" s="1">
        <f t="shared" si="81"/>
        <v>1</v>
      </c>
      <c r="AO1531" s="1">
        <f t="shared" si="82"/>
        <v>1</v>
      </c>
      <c r="AP1531" s="30">
        <f t="shared" si="83"/>
        <v>46297</v>
      </c>
      <c r="AQ1531" s="1" t="str">
        <f>IF(COUNTIF('同场线路Rotas do mesmo SC'!A:A,C1531)&gt;0,"Sim","Não")</f>
        <v>Não</v>
      </c>
      <c r="AR1531" s="1" t="str">
        <f>IF(COUNTIF(揽收业务网点!A:A,P1531)&gt;0,"Sim","Não")</f>
        <v>Não</v>
      </c>
    </row>
    <row r="1532" spans="1:44">
      <c r="A1532" s="29" t="s">
        <v>21351</v>
      </c>
      <c r="B1532" s="29" t="s">
        <v>379</v>
      </c>
      <c r="C1532" s="29" t="s">
        <v>9824</v>
      </c>
      <c r="D1532" s="29" t="s">
        <v>381</v>
      </c>
      <c r="E1532" s="29" t="s">
        <v>382</v>
      </c>
      <c r="F1532" s="29" t="s">
        <v>732</v>
      </c>
      <c r="G1532" s="29">
        <v>7</v>
      </c>
      <c r="H1532" s="29" t="s">
        <v>9825</v>
      </c>
      <c r="I1532" s="29" t="s">
        <v>868</v>
      </c>
      <c r="J1532" s="29" t="s">
        <v>1699</v>
      </c>
      <c r="K1532" s="29" t="s">
        <v>387</v>
      </c>
      <c r="L1532" s="29" t="s">
        <v>1700</v>
      </c>
      <c r="M1532" s="29" t="s">
        <v>9826</v>
      </c>
      <c r="N1532" s="29" t="s">
        <v>9827</v>
      </c>
      <c r="O1532" s="29" t="s">
        <v>653</v>
      </c>
      <c r="P1532" s="29" t="s">
        <v>654</v>
      </c>
      <c r="Q1532" s="29" t="s">
        <v>11</v>
      </c>
      <c r="R1532" s="29" t="s">
        <v>21352</v>
      </c>
      <c r="S1532" s="29" t="s">
        <v>21352</v>
      </c>
      <c r="T1532" s="29" t="s">
        <v>21353</v>
      </c>
      <c r="U1532" s="29" t="s">
        <v>21354</v>
      </c>
      <c r="V1532" s="29">
        <v>364</v>
      </c>
      <c r="W1532" s="29" t="s">
        <v>396</v>
      </c>
      <c r="X1532" s="29" t="s">
        <v>21355</v>
      </c>
      <c r="Y1532" s="29" t="s">
        <v>15183</v>
      </c>
      <c r="Z1532" s="29" t="s">
        <v>21356</v>
      </c>
      <c r="AA1532" s="29" t="s">
        <v>21356</v>
      </c>
      <c r="AB1532" s="29" t="s">
        <v>7875</v>
      </c>
      <c r="AC1532" s="29" t="s">
        <v>7876</v>
      </c>
      <c r="AD1532" s="29" t="s">
        <v>11</v>
      </c>
      <c r="AE1532" s="29" t="s">
        <v>16649</v>
      </c>
      <c r="AF1532" s="29" t="s">
        <v>21357</v>
      </c>
      <c r="AG1532" s="29">
        <v>-8</v>
      </c>
      <c r="AH1532" s="29" t="s">
        <v>21357</v>
      </c>
      <c r="AI1532" s="29"/>
      <c r="AJ1532" s="29">
        <v>20</v>
      </c>
      <c r="AK1532" s="29" t="s">
        <v>21358</v>
      </c>
      <c r="AL1532" s="29" t="s">
        <v>21359</v>
      </c>
      <c r="AM1532" s="29">
        <v>12</v>
      </c>
      <c r="AN1532" s="1">
        <f t="shared" si="81"/>
        <v>1</v>
      </c>
      <c r="AO1532" s="1">
        <f t="shared" si="82"/>
        <v>0</v>
      </c>
      <c r="AP1532" s="30">
        <f t="shared" si="83"/>
        <v>46297</v>
      </c>
      <c r="AQ1532" s="1" t="str">
        <f>IF(COUNTIF('同场线路Rotas do mesmo SC'!A:A,C1532)&gt;0,"Sim","Não")</f>
        <v>Não</v>
      </c>
      <c r="AR1532" s="1" t="str">
        <f>IF(COUNTIF(揽收业务网点!A:A,P1532)&gt;0,"Sim","Não")</f>
        <v>Não</v>
      </c>
    </row>
    <row r="1533" spans="1:44">
      <c r="A1533" s="29" t="s">
        <v>21360</v>
      </c>
      <c r="B1533" s="29" t="s">
        <v>379</v>
      </c>
      <c r="C1533" s="29" t="s">
        <v>9835</v>
      </c>
      <c r="D1533" s="29" t="s">
        <v>381</v>
      </c>
      <c r="E1533" s="29" t="s">
        <v>382</v>
      </c>
      <c r="F1533" s="29" t="s">
        <v>847</v>
      </c>
      <c r="G1533" s="29">
        <v>43</v>
      </c>
      <c r="H1533" s="29" t="s">
        <v>9836</v>
      </c>
      <c r="I1533" s="29" t="s">
        <v>868</v>
      </c>
      <c r="J1533" s="29" t="s">
        <v>642</v>
      </c>
      <c r="K1533" s="29" t="s">
        <v>387</v>
      </c>
      <c r="L1533" s="29" t="s">
        <v>643</v>
      </c>
      <c r="M1533" s="29" t="s">
        <v>9837</v>
      </c>
      <c r="N1533" s="29" t="s">
        <v>9838</v>
      </c>
      <c r="O1533" s="29" t="s">
        <v>653</v>
      </c>
      <c r="P1533" s="29" t="s">
        <v>654</v>
      </c>
      <c r="Q1533" s="29" t="s">
        <v>11</v>
      </c>
      <c r="R1533" s="29" t="s">
        <v>21361</v>
      </c>
      <c r="S1533" s="29" t="s">
        <v>21361</v>
      </c>
      <c r="T1533" s="29" t="s">
        <v>9134</v>
      </c>
      <c r="U1533" s="29" t="s">
        <v>21362</v>
      </c>
      <c r="V1533" s="29">
        <v>148</v>
      </c>
      <c r="W1533" s="29" t="s">
        <v>396</v>
      </c>
      <c r="X1533" s="29" t="s">
        <v>21363</v>
      </c>
      <c r="Y1533" s="29" t="s">
        <v>20596</v>
      </c>
      <c r="Z1533" s="29"/>
      <c r="AA1533" s="29"/>
      <c r="AB1533" s="29" t="s">
        <v>5913</v>
      </c>
      <c r="AC1533" s="29" t="s">
        <v>5914</v>
      </c>
      <c r="AD1533" s="29" t="s">
        <v>11</v>
      </c>
      <c r="AE1533" s="29" t="s">
        <v>18070</v>
      </c>
      <c r="AF1533" s="29" t="s">
        <v>21364</v>
      </c>
      <c r="AG1533" s="29">
        <v>-91</v>
      </c>
      <c r="AH1533" s="29" t="s">
        <v>21364</v>
      </c>
      <c r="AI1533" s="29" t="s">
        <v>21365</v>
      </c>
      <c r="AJ1533" s="29">
        <v>14</v>
      </c>
      <c r="AK1533" s="29" t="s">
        <v>21366</v>
      </c>
      <c r="AL1533" s="29" t="s">
        <v>21367</v>
      </c>
      <c r="AM1533" s="29">
        <v>86</v>
      </c>
      <c r="AN1533" s="1">
        <f t="shared" si="81"/>
        <v>1</v>
      </c>
      <c r="AO1533" s="1">
        <f t="shared" si="82"/>
        <v>1</v>
      </c>
      <c r="AP1533" s="30">
        <f t="shared" si="83"/>
        <v>46297</v>
      </c>
      <c r="AQ1533" s="1" t="str">
        <f>IF(COUNTIF('同场线路Rotas do mesmo SC'!A:A,C1533)&gt;0,"Sim","Não")</f>
        <v>Não</v>
      </c>
      <c r="AR1533" s="1" t="str">
        <f>IF(COUNTIF(揽收业务网点!A:A,P1533)&gt;0,"Sim","Não")</f>
        <v>Não</v>
      </c>
    </row>
    <row r="1534" spans="1:44">
      <c r="A1534" s="29" t="s">
        <v>21368</v>
      </c>
      <c r="B1534" s="29" t="s">
        <v>379</v>
      </c>
      <c r="C1534" s="29" t="s">
        <v>9847</v>
      </c>
      <c r="D1534" s="29" t="s">
        <v>381</v>
      </c>
      <c r="E1534" s="29" t="s">
        <v>382</v>
      </c>
      <c r="F1534" s="29" t="s">
        <v>732</v>
      </c>
      <c r="G1534" s="29">
        <v>7</v>
      </c>
      <c r="H1534" s="29" t="s">
        <v>9848</v>
      </c>
      <c r="I1534" s="29" t="s">
        <v>868</v>
      </c>
      <c r="J1534" s="29" t="s">
        <v>4160</v>
      </c>
      <c r="K1534" s="29" t="s">
        <v>387</v>
      </c>
      <c r="L1534" s="29" t="s">
        <v>4161</v>
      </c>
      <c r="M1534" s="29" t="s">
        <v>9849</v>
      </c>
      <c r="N1534" s="29" t="s">
        <v>9850</v>
      </c>
      <c r="O1534" s="29" t="s">
        <v>1403</v>
      </c>
      <c r="P1534" s="29" t="s">
        <v>53</v>
      </c>
      <c r="Q1534" s="29" t="s">
        <v>11</v>
      </c>
      <c r="R1534" s="29" t="s">
        <v>19899</v>
      </c>
      <c r="S1534" s="29" t="s">
        <v>13722</v>
      </c>
      <c r="T1534" s="29" t="s">
        <v>21369</v>
      </c>
      <c r="U1534" s="29" t="s">
        <v>21370</v>
      </c>
      <c r="V1534" s="29">
        <v>8</v>
      </c>
      <c r="W1534" s="29" t="s">
        <v>396</v>
      </c>
      <c r="X1534" s="29" t="s">
        <v>18746</v>
      </c>
      <c r="Y1534" s="29" t="s">
        <v>15652</v>
      </c>
      <c r="Z1534" s="29" t="s">
        <v>21371</v>
      </c>
      <c r="AA1534" s="29" t="s">
        <v>21371</v>
      </c>
      <c r="AB1534" s="29" t="s">
        <v>9857</v>
      </c>
      <c r="AC1534" s="29" t="s">
        <v>9858</v>
      </c>
      <c r="AD1534" s="29" t="s">
        <v>11</v>
      </c>
      <c r="AE1534" s="29" t="s">
        <v>7473</v>
      </c>
      <c r="AF1534" s="29" t="s">
        <v>21372</v>
      </c>
      <c r="AG1534" s="29">
        <v>-34</v>
      </c>
      <c r="AH1534" s="29" t="s">
        <v>21372</v>
      </c>
      <c r="AI1534" s="29" t="s">
        <v>17109</v>
      </c>
      <c r="AJ1534" s="29">
        <v>2</v>
      </c>
      <c r="AK1534" s="29" t="s">
        <v>21373</v>
      </c>
      <c r="AL1534" s="29" t="s">
        <v>21374</v>
      </c>
      <c r="AM1534" s="29">
        <v>22</v>
      </c>
      <c r="AN1534" s="1">
        <f t="shared" si="81"/>
        <v>1</v>
      </c>
      <c r="AO1534" s="1">
        <f t="shared" si="82"/>
        <v>1</v>
      </c>
      <c r="AP1534" s="30">
        <f t="shared" si="83"/>
        <v>46297</v>
      </c>
      <c r="AQ1534" s="1" t="str">
        <f>IF(COUNTIF('同场线路Rotas do mesmo SC'!A:A,C1534)&gt;0,"Sim","Não")</f>
        <v>Não</v>
      </c>
      <c r="AR1534" s="1" t="str">
        <f>IF(COUNTIF(揽收业务网点!A:A,P1534)&gt;0,"Sim","Não")</f>
        <v>Sim</v>
      </c>
    </row>
    <row r="1535" spans="1:44">
      <c r="A1535" s="29" t="s">
        <v>21375</v>
      </c>
      <c r="B1535" s="29" t="s">
        <v>379</v>
      </c>
      <c r="C1535" s="29" t="s">
        <v>9864</v>
      </c>
      <c r="D1535" s="29" t="s">
        <v>381</v>
      </c>
      <c r="E1535" s="29" t="s">
        <v>640</v>
      </c>
      <c r="F1535" s="29" t="s">
        <v>383</v>
      </c>
      <c r="G1535" s="29">
        <v>40</v>
      </c>
      <c r="H1535" s="29" t="s">
        <v>9865</v>
      </c>
      <c r="I1535" s="29" t="s">
        <v>868</v>
      </c>
      <c r="J1535" s="29" t="s">
        <v>4160</v>
      </c>
      <c r="K1535" s="29" t="s">
        <v>387</v>
      </c>
      <c r="L1535" s="29" t="s">
        <v>4161</v>
      </c>
      <c r="M1535" s="29" t="s">
        <v>9866</v>
      </c>
      <c r="N1535" s="29" t="s">
        <v>9867</v>
      </c>
      <c r="O1535" s="29" t="s">
        <v>9070</v>
      </c>
      <c r="P1535" s="29" t="s">
        <v>160</v>
      </c>
      <c r="Q1535" s="29" t="s">
        <v>145</v>
      </c>
      <c r="R1535" s="29" t="s">
        <v>21376</v>
      </c>
      <c r="S1535" s="29" t="s">
        <v>21376</v>
      </c>
      <c r="T1535" s="29" t="s">
        <v>21377</v>
      </c>
      <c r="U1535" s="29" t="s">
        <v>21378</v>
      </c>
      <c r="V1535" s="29">
        <v>156</v>
      </c>
      <c r="W1535" s="29" t="s">
        <v>396</v>
      </c>
      <c r="X1535" s="29" t="s">
        <v>21379</v>
      </c>
      <c r="Y1535" s="29" t="s">
        <v>15819</v>
      </c>
      <c r="Z1535" s="29" t="s">
        <v>21380</v>
      </c>
      <c r="AA1535" s="29" t="s">
        <v>21380</v>
      </c>
      <c r="AB1535" s="29" t="s">
        <v>1165</v>
      </c>
      <c r="AC1535" s="29" t="s">
        <v>1166</v>
      </c>
      <c r="AD1535" s="29" t="s">
        <v>145</v>
      </c>
      <c r="AE1535" s="29" t="s">
        <v>20793</v>
      </c>
      <c r="AF1535" s="29" t="s">
        <v>21109</v>
      </c>
      <c r="AG1535" s="29">
        <v>-14</v>
      </c>
      <c r="AH1535" s="29" t="s">
        <v>21109</v>
      </c>
      <c r="AI1535" s="29" t="s">
        <v>21381</v>
      </c>
      <c r="AJ1535" s="29">
        <v>42</v>
      </c>
      <c r="AK1535" s="29" t="s">
        <v>21382</v>
      </c>
      <c r="AL1535" s="29" t="s">
        <v>21383</v>
      </c>
      <c r="AM1535" s="29">
        <v>3994</v>
      </c>
      <c r="AN1535" s="1">
        <f t="shared" si="81"/>
        <v>1</v>
      </c>
      <c r="AO1535" s="1">
        <f t="shared" si="82"/>
        <v>1</v>
      </c>
      <c r="AP1535" s="30">
        <f t="shared" si="83"/>
        <v>46297</v>
      </c>
      <c r="AQ1535" s="1" t="str">
        <f>IF(COUNTIF('同场线路Rotas do mesmo SC'!A:A,C1535)&gt;0,"Sim","Não")</f>
        <v>Não</v>
      </c>
      <c r="AR1535" s="1" t="str">
        <f>IF(COUNTIF(揽收业务网点!A:A,P1535)&gt;0,"Sim","Não")</f>
        <v>Sim</v>
      </c>
    </row>
    <row r="1536" spans="1:44">
      <c r="A1536" s="29" t="s">
        <v>21384</v>
      </c>
      <c r="B1536" s="29" t="s">
        <v>379</v>
      </c>
      <c r="C1536" s="29" t="s">
        <v>9878</v>
      </c>
      <c r="D1536" s="29" t="s">
        <v>381</v>
      </c>
      <c r="E1536" s="29" t="s">
        <v>640</v>
      </c>
      <c r="F1536" s="29" t="s">
        <v>829</v>
      </c>
      <c r="G1536" s="29">
        <v>150</v>
      </c>
      <c r="H1536" s="29" t="s">
        <v>8503</v>
      </c>
      <c r="I1536" s="29" t="s">
        <v>385</v>
      </c>
      <c r="J1536" s="29" t="s">
        <v>1121</v>
      </c>
      <c r="K1536" s="29" t="s">
        <v>387</v>
      </c>
      <c r="L1536" s="29" t="s">
        <v>1122</v>
      </c>
      <c r="M1536" s="29" t="s">
        <v>9879</v>
      </c>
      <c r="N1536" s="29" t="s">
        <v>9880</v>
      </c>
      <c r="O1536" s="29" t="s">
        <v>1104</v>
      </c>
      <c r="P1536" s="29" t="s">
        <v>167</v>
      </c>
      <c r="Q1536" s="29" t="s">
        <v>168</v>
      </c>
      <c r="R1536" s="29" t="s">
        <v>21385</v>
      </c>
      <c r="S1536" s="29" t="s">
        <v>21385</v>
      </c>
      <c r="T1536" s="29" t="s">
        <v>21386</v>
      </c>
      <c r="U1536" s="29" t="s">
        <v>21387</v>
      </c>
      <c r="V1536" s="29">
        <v>92</v>
      </c>
      <c r="W1536" s="29" t="s">
        <v>396</v>
      </c>
      <c r="X1536" s="29"/>
      <c r="Y1536" s="29" t="s">
        <v>21388</v>
      </c>
      <c r="Z1536" s="29" t="s">
        <v>21389</v>
      </c>
      <c r="AA1536" s="29" t="s">
        <v>21389</v>
      </c>
      <c r="AB1536" s="29" t="s">
        <v>1111</v>
      </c>
      <c r="AC1536" s="29" t="s">
        <v>1112</v>
      </c>
      <c r="AD1536" s="29" t="s">
        <v>168</v>
      </c>
      <c r="AE1536" s="29" t="s">
        <v>15519</v>
      </c>
      <c r="AF1536" s="29" t="s">
        <v>21390</v>
      </c>
      <c r="AG1536" s="29">
        <v>24</v>
      </c>
      <c r="AH1536" s="29" t="s">
        <v>21390</v>
      </c>
      <c r="AI1536" s="29" t="s">
        <v>21391</v>
      </c>
      <c r="AJ1536" s="29">
        <v>-37</v>
      </c>
      <c r="AK1536" s="29" t="s">
        <v>21392</v>
      </c>
      <c r="AL1536" s="29" t="s">
        <v>21393</v>
      </c>
      <c r="AM1536" s="29">
        <v>331</v>
      </c>
      <c r="AN1536" s="1">
        <f t="shared" si="81"/>
        <v>0</v>
      </c>
      <c r="AO1536" s="1">
        <f t="shared" si="82"/>
        <v>1</v>
      </c>
      <c r="AP1536" s="30">
        <f t="shared" si="83"/>
        <v>46297</v>
      </c>
      <c r="AQ1536" s="1" t="str">
        <f>IF(COUNTIF('同场线路Rotas do mesmo SC'!A:A,C1536)&gt;0,"Sim","Não")</f>
        <v>Não</v>
      </c>
      <c r="AR1536" s="1" t="str">
        <f>IF(COUNTIF(揽收业务网点!A:A,P1536)&gt;0,"Sim","Não")</f>
        <v>Sim</v>
      </c>
    </row>
    <row r="1537" spans="1:44">
      <c r="A1537" s="29" t="s">
        <v>21394</v>
      </c>
      <c r="B1537" s="29" t="s">
        <v>379</v>
      </c>
      <c r="C1537" s="29" t="s">
        <v>9892</v>
      </c>
      <c r="D1537" s="29" t="s">
        <v>381</v>
      </c>
      <c r="E1537" s="29" t="s">
        <v>382</v>
      </c>
      <c r="F1537" s="29" t="s">
        <v>383</v>
      </c>
      <c r="G1537" s="29">
        <v>20</v>
      </c>
      <c r="H1537" s="29" t="s">
        <v>9893</v>
      </c>
      <c r="I1537" s="29" t="s">
        <v>385</v>
      </c>
      <c r="J1537" s="29" t="s">
        <v>2928</v>
      </c>
      <c r="K1537" s="29" t="s">
        <v>387</v>
      </c>
      <c r="L1537" s="29" t="s">
        <v>2929</v>
      </c>
      <c r="M1537" s="29" t="s">
        <v>9894</v>
      </c>
      <c r="N1537" s="29" t="s">
        <v>9895</v>
      </c>
      <c r="O1537" s="29" t="s">
        <v>2002</v>
      </c>
      <c r="P1537" s="29" t="s">
        <v>2003</v>
      </c>
      <c r="Q1537" s="29" t="s">
        <v>142</v>
      </c>
      <c r="R1537" s="29" t="s">
        <v>21395</v>
      </c>
      <c r="S1537" s="29" t="s">
        <v>15680</v>
      </c>
      <c r="T1537" s="29" t="s">
        <v>21396</v>
      </c>
      <c r="U1537" s="29" t="s">
        <v>21397</v>
      </c>
      <c r="V1537" s="29">
        <v>7</v>
      </c>
      <c r="W1537" s="29" t="s">
        <v>396</v>
      </c>
      <c r="X1537" s="29" t="s">
        <v>21398</v>
      </c>
      <c r="Y1537" s="29" t="s">
        <v>4383</v>
      </c>
      <c r="Z1537" s="29" t="s">
        <v>21399</v>
      </c>
      <c r="AA1537" s="29" t="s">
        <v>21399</v>
      </c>
      <c r="AB1537" s="29" t="s">
        <v>9901</v>
      </c>
      <c r="AC1537" s="29" t="s">
        <v>9902</v>
      </c>
      <c r="AD1537" s="29" t="s">
        <v>142</v>
      </c>
      <c r="AE1537" s="29" t="s">
        <v>15876</v>
      </c>
      <c r="AF1537" s="29" t="s">
        <v>21400</v>
      </c>
      <c r="AG1537" s="29">
        <v>-92</v>
      </c>
      <c r="AH1537" s="29" t="s">
        <v>21400</v>
      </c>
      <c r="AI1537" s="29" t="s">
        <v>21401</v>
      </c>
      <c r="AJ1537" s="29">
        <v>100</v>
      </c>
      <c r="AK1537" s="29" t="s">
        <v>21402</v>
      </c>
      <c r="AL1537" s="29" t="s">
        <v>21403</v>
      </c>
      <c r="AM1537" s="29">
        <v>153</v>
      </c>
      <c r="AN1537" s="1">
        <f t="shared" si="81"/>
        <v>1</v>
      </c>
      <c r="AO1537" s="1">
        <f t="shared" si="82"/>
        <v>1</v>
      </c>
      <c r="AP1537" s="30">
        <f t="shared" si="83"/>
        <v>46297</v>
      </c>
      <c r="AQ1537" s="1" t="str">
        <f>IF(COUNTIF('同场线路Rotas do mesmo SC'!A:A,C1537)&gt;0,"Sim","Não")</f>
        <v>Não</v>
      </c>
      <c r="AR1537" s="1" t="str">
        <f>IF(COUNTIF(揽收业务网点!A:A,P1537)&gt;0,"Sim","Não")</f>
        <v>Não</v>
      </c>
    </row>
    <row r="1538" spans="1:44">
      <c r="A1538" s="29" t="s">
        <v>21404</v>
      </c>
      <c r="B1538" s="29" t="s">
        <v>379</v>
      </c>
      <c r="C1538" s="29" t="s">
        <v>21405</v>
      </c>
      <c r="D1538" s="29" t="s">
        <v>381</v>
      </c>
      <c r="E1538" s="29" t="s">
        <v>382</v>
      </c>
      <c r="F1538" s="29" t="s">
        <v>383</v>
      </c>
      <c r="G1538" s="29">
        <v>10</v>
      </c>
      <c r="H1538" s="29" t="s">
        <v>21406</v>
      </c>
      <c r="I1538" s="29" t="s">
        <v>868</v>
      </c>
      <c r="J1538" s="29" t="s">
        <v>21407</v>
      </c>
      <c r="K1538" s="29" t="s">
        <v>387</v>
      </c>
      <c r="L1538" s="29" t="s">
        <v>21408</v>
      </c>
      <c r="M1538" s="29" t="s">
        <v>21409</v>
      </c>
      <c r="N1538" s="29" t="s">
        <v>21410</v>
      </c>
      <c r="O1538" s="29" t="s">
        <v>1025</v>
      </c>
      <c r="P1538" s="29" t="s">
        <v>1026</v>
      </c>
      <c r="Q1538" s="29" t="s">
        <v>118</v>
      </c>
      <c r="R1538" s="29" t="s">
        <v>21411</v>
      </c>
      <c r="S1538" s="29" t="s">
        <v>11118</v>
      </c>
      <c r="T1538" s="29" t="s">
        <v>21412</v>
      </c>
      <c r="U1538" s="29" t="s">
        <v>21413</v>
      </c>
      <c r="V1538" s="29">
        <v>26</v>
      </c>
      <c r="W1538" s="29" t="s">
        <v>396</v>
      </c>
      <c r="X1538" s="29" t="s">
        <v>21414</v>
      </c>
      <c r="Y1538" s="29" t="s">
        <v>15876</v>
      </c>
      <c r="Z1538" s="29" t="s">
        <v>21415</v>
      </c>
      <c r="AA1538" s="29" t="s">
        <v>21415</v>
      </c>
      <c r="AB1538" s="29" t="s">
        <v>21416</v>
      </c>
      <c r="AC1538" s="29" t="s">
        <v>21417</v>
      </c>
      <c r="AD1538" s="29" t="s">
        <v>118</v>
      </c>
      <c r="AE1538" s="29" t="s">
        <v>504</v>
      </c>
      <c r="AF1538" s="29" t="s">
        <v>21418</v>
      </c>
      <c r="AG1538" s="29">
        <v>-36</v>
      </c>
      <c r="AH1538" s="29" t="s">
        <v>21418</v>
      </c>
      <c r="AI1538" s="29" t="s">
        <v>20576</v>
      </c>
      <c r="AJ1538" s="29">
        <v>38</v>
      </c>
      <c r="AK1538" s="29" t="s">
        <v>15966</v>
      </c>
      <c r="AL1538" s="29" t="s">
        <v>21419</v>
      </c>
      <c r="AM1538" s="29">
        <v>117</v>
      </c>
      <c r="AN1538" s="1">
        <f t="shared" si="81"/>
        <v>1</v>
      </c>
      <c r="AO1538" s="1">
        <f t="shared" si="82"/>
        <v>1</v>
      </c>
      <c r="AP1538" s="30">
        <f t="shared" si="83"/>
        <v>46297</v>
      </c>
      <c r="AQ1538" s="1" t="str">
        <f>IF(COUNTIF('同场线路Rotas do mesmo SC'!A:A,C1538)&gt;0,"Sim","Não")</f>
        <v>Não</v>
      </c>
      <c r="AR1538" s="1" t="str">
        <f>IF(COUNTIF(揽收业务网点!A:A,P1538)&gt;0,"Sim","Não")</f>
        <v>Não</v>
      </c>
    </row>
    <row r="1539" spans="1:44">
      <c r="A1539" s="29" t="s">
        <v>21420</v>
      </c>
      <c r="B1539" s="29" t="s">
        <v>379</v>
      </c>
      <c r="C1539" s="29" t="s">
        <v>21421</v>
      </c>
      <c r="D1539" s="29" t="s">
        <v>381</v>
      </c>
      <c r="E1539" s="29" t="s">
        <v>382</v>
      </c>
      <c r="F1539" s="29" t="s">
        <v>383</v>
      </c>
      <c r="G1539" s="29">
        <v>400</v>
      </c>
      <c r="H1539" s="29" t="s">
        <v>6827</v>
      </c>
      <c r="I1539" s="29" t="s">
        <v>868</v>
      </c>
      <c r="J1539" s="29" t="s">
        <v>2337</v>
      </c>
      <c r="K1539" s="29" t="s">
        <v>387</v>
      </c>
      <c r="L1539" s="29" t="s">
        <v>2338</v>
      </c>
      <c r="M1539" s="29" t="s">
        <v>6828</v>
      </c>
      <c r="N1539" s="29" t="s">
        <v>6829</v>
      </c>
      <c r="O1539" s="29" t="s">
        <v>2341</v>
      </c>
      <c r="P1539" s="29" t="s">
        <v>2342</v>
      </c>
      <c r="Q1539" s="29" t="s">
        <v>5</v>
      </c>
      <c r="R1539" s="29" t="s">
        <v>21422</v>
      </c>
      <c r="S1539" s="29" t="s">
        <v>21423</v>
      </c>
      <c r="T1539" s="29" t="s">
        <v>21424</v>
      </c>
      <c r="U1539" s="29" t="s">
        <v>21425</v>
      </c>
      <c r="V1539" s="29">
        <v>727</v>
      </c>
      <c r="W1539" s="29" t="s">
        <v>396</v>
      </c>
      <c r="X1539" s="29" t="s">
        <v>21426</v>
      </c>
      <c r="Y1539" s="29" t="s">
        <v>7271</v>
      </c>
      <c r="Z1539" s="29" t="s">
        <v>21427</v>
      </c>
      <c r="AA1539" s="29" t="s">
        <v>21427</v>
      </c>
      <c r="AB1539" s="29" t="s">
        <v>6835</v>
      </c>
      <c r="AC1539" s="29" t="s">
        <v>6836</v>
      </c>
      <c r="AD1539" s="29" t="s">
        <v>5</v>
      </c>
      <c r="AE1539" s="29" t="s">
        <v>21428</v>
      </c>
      <c r="AF1539" s="29" t="s">
        <v>21429</v>
      </c>
      <c r="AG1539" s="29">
        <v>-200</v>
      </c>
      <c r="AH1539" s="29" t="s">
        <v>21429</v>
      </c>
      <c r="AI1539" s="29" t="s">
        <v>21430</v>
      </c>
      <c r="AJ1539" s="29">
        <v>8</v>
      </c>
      <c r="AK1539" s="29" t="s">
        <v>21431</v>
      </c>
      <c r="AL1539" s="29" t="s">
        <v>21432</v>
      </c>
      <c r="AM1539" s="29">
        <v>51</v>
      </c>
      <c r="AN1539" s="1">
        <f t="shared" si="81"/>
        <v>1</v>
      </c>
      <c r="AO1539" s="1">
        <f t="shared" si="82"/>
        <v>1</v>
      </c>
      <c r="AP1539" s="30">
        <f t="shared" si="83"/>
        <v>46297</v>
      </c>
      <c r="AQ1539" s="1" t="str">
        <f>IF(COUNTIF('同场线路Rotas do mesmo SC'!A:A,C1539)&gt;0,"Sim","Não")</f>
        <v>Não</v>
      </c>
      <c r="AR1539" s="1" t="str">
        <f>IF(COUNTIF(揽收业务网点!A:A,P1539)&gt;0,"Sim","Não")</f>
        <v>Não</v>
      </c>
    </row>
    <row r="1540" spans="1:44">
      <c r="A1540" s="29" t="s">
        <v>21433</v>
      </c>
      <c r="B1540" s="29" t="s">
        <v>379</v>
      </c>
      <c r="C1540" s="29" t="s">
        <v>21434</v>
      </c>
      <c r="D1540" s="29" t="s">
        <v>381</v>
      </c>
      <c r="E1540" s="29" t="s">
        <v>382</v>
      </c>
      <c r="F1540" s="29" t="s">
        <v>383</v>
      </c>
      <c r="G1540" s="29">
        <v>20</v>
      </c>
      <c r="H1540" s="29" t="s">
        <v>21435</v>
      </c>
      <c r="I1540" s="29" t="s">
        <v>512</v>
      </c>
      <c r="J1540" s="29" t="s">
        <v>5731</v>
      </c>
      <c r="K1540" s="29" t="s">
        <v>387</v>
      </c>
      <c r="L1540" s="29" t="s">
        <v>5732</v>
      </c>
      <c r="M1540" s="29" t="s">
        <v>21436</v>
      </c>
      <c r="N1540" s="29" t="s">
        <v>21437</v>
      </c>
      <c r="O1540" s="29" t="s">
        <v>2002</v>
      </c>
      <c r="P1540" s="29" t="s">
        <v>2003</v>
      </c>
      <c r="Q1540" s="29" t="s">
        <v>142</v>
      </c>
      <c r="R1540" s="29" t="s">
        <v>21438</v>
      </c>
      <c r="S1540" s="29" t="s">
        <v>21439</v>
      </c>
      <c r="T1540" s="29" t="s">
        <v>21440</v>
      </c>
      <c r="U1540" s="29" t="s">
        <v>21441</v>
      </c>
      <c r="V1540" s="29">
        <v>2</v>
      </c>
      <c r="W1540" s="29" t="s">
        <v>396</v>
      </c>
      <c r="X1540" s="29" t="s">
        <v>21442</v>
      </c>
      <c r="Y1540" s="29" t="s">
        <v>4383</v>
      </c>
      <c r="Z1540" s="29" t="s">
        <v>21443</v>
      </c>
      <c r="AA1540" s="29" t="s">
        <v>21443</v>
      </c>
      <c r="AB1540" s="29" t="s">
        <v>21444</v>
      </c>
      <c r="AC1540" s="29" t="s">
        <v>21445</v>
      </c>
      <c r="AD1540" s="29" t="s">
        <v>142</v>
      </c>
      <c r="AE1540" s="29" t="s">
        <v>15876</v>
      </c>
      <c r="AF1540" s="29" t="s">
        <v>21446</v>
      </c>
      <c r="AG1540" s="29">
        <v>-63</v>
      </c>
      <c r="AH1540" s="29" t="s">
        <v>21446</v>
      </c>
      <c r="AI1540" s="29" t="s">
        <v>21447</v>
      </c>
      <c r="AJ1540" s="29">
        <v>41</v>
      </c>
      <c r="AK1540" s="29" t="s">
        <v>16379</v>
      </c>
      <c r="AL1540" s="29" t="s">
        <v>21448</v>
      </c>
      <c r="AM1540" s="29">
        <v>61</v>
      </c>
      <c r="AN1540" s="1">
        <f t="shared" si="81"/>
        <v>1</v>
      </c>
      <c r="AO1540" s="1">
        <f t="shared" si="82"/>
        <v>1</v>
      </c>
      <c r="AP1540" s="30">
        <f t="shared" si="83"/>
        <v>46297</v>
      </c>
      <c r="AQ1540" s="1" t="str">
        <f>IF(COUNTIF('同场线路Rotas do mesmo SC'!A:A,C1540)&gt;0,"Sim","Não")</f>
        <v>Não</v>
      </c>
      <c r="AR1540" s="1" t="str">
        <f>IF(COUNTIF(揽收业务网点!A:A,P1540)&gt;0,"Sim","Não")</f>
        <v>Não</v>
      </c>
    </row>
    <row r="1541" spans="1:44">
      <c r="A1541" s="29" t="s">
        <v>21449</v>
      </c>
      <c r="B1541" s="29" t="s">
        <v>379</v>
      </c>
      <c r="C1541" s="29" t="s">
        <v>9907</v>
      </c>
      <c r="D1541" s="29" t="s">
        <v>381</v>
      </c>
      <c r="E1541" s="29" t="s">
        <v>640</v>
      </c>
      <c r="F1541" s="29" t="s">
        <v>1287</v>
      </c>
      <c r="G1541" s="29">
        <v>9</v>
      </c>
      <c r="H1541" s="29" t="s">
        <v>9908</v>
      </c>
      <c r="I1541" s="29" t="s">
        <v>702</v>
      </c>
      <c r="J1541" s="29" t="s">
        <v>642</v>
      </c>
      <c r="K1541" s="29" t="s">
        <v>387</v>
      </c>
      <c r="L1541" s="29" t="s">
        <v>643</v>
      </c>
      <c r="M1541" s="29" t="s">
        <v>9909</v>
      </c>
      <c r="N1541" s="29" t="s">
        <v>9910</v>
      </c>
      <c r="O1541" s="29" t="s">
        <v>3407</v>
      </c>
      <c r="P1541" s="29" t="s">
        <v>68</v>
      </c>
      <c r="Q1541" s="29" t="s">
        <v>11</v>
      </c>
      <c r="R1541" s="29" t="s">
        <v>21450</v>
      </c>
      <c r="S1541" s="29" t="s">
        <v>21450</v>
      </c>
      <c r="T1541" s="29" t="s">
        <v>21451</v>
      </c>
      <c r="U1541" s="29" t="s">
        <v>21452</v>
      </c>
      <c r="V1541" s="29">
        <v>94</v>
      </c>
      <c r="W1541" s="29" t="s">
        <v>396</v>
      </c>
      <c r="X1541" s="29" t="s">
        <v>15758</v>
      </c>
      <c r="Y1541" s="29" t="s">
        <v>21381</v>
      </c>
      <c r="Z1541" s="29" t="s">
        <v>21453</v>
      </c>
      <c r="AA1541" s="29" t="s">
        <v>21453</v>
      </c>
      <c r="AB1541" s="29" t="s">
        <v>653</v>
      </c>
      <c r="AC1541" s="29" t="s">
        <v>654</v>
      </c>
      <c r="AD1541" s="29" t="s">
        <v>11</v>
      </c>
      <c r="AE1541" s="29" t="s">
        <v>21454</v>
      </c>
      <c r="AF1541" s="29" t="s">
        <v>21455</v>
      </c>
      <c r="AG1541" s="29">
        <v>-186</v>
      </c>
      <c r="AH1541" s="29" t="s">
        <v>21455</v>
      </c>
      <c r="AI1541" s="29" t="s">
        <v>21456</v>
      </c>
      <c r="AJ1541" s="29">
        <v>29</v>
      </c>
      <c r="AK1541" s="29" t="s">
        <v>21457</v>
      </c>
      <c r="AL1541" s="29" t="s">
        <v>21458</v>
      </c>
      <c r="AM1541" s="29">
        <v>3957</v>
      </c>
      <c r="AN1541" s="1">
        <f t="shared" si="81"/>
        <v>1</v>
      </c>
      <c r="AO1541" s="1">
        <f t="shared" si="82"/>
        <v>1</v>
      </c>
      <c r="AP1541" s="30">
        <f t="shared" si="83"/>
        <v>46297</v>
      </c>
      <c r="AQ1541" s="1" t="str">
        <f>IF(COUNTIF('同场线路Rotas do mesmo SC'!A:A,C1541)&gt;0,"Sim","Não")</f>
        <v>Não</v>
      </c>
      <c r="AR1541" s="1" t="str">
        <f>IF(COUNTIF(揽收业务网点!A:A,P1541)&gt;0,"Sim","Não")</f>
        <v>Sim</v>
      </c>
    </row>
    <row r="1542" spans="1:44">
      <c r="A1542" s="29" t="s">
        <v>21459</v>
      </c>
      <c r="B1542" s="29" t="s">
        <v>379</v>
      </c>
      <c r="C1542" s="29" t="s">
        <v>9922</v>
      </c>
      <c r="D1542" s="29" t="s">
        <v>381</v>
      </c>
      <c r="E1542" s="29" t="s">
        <v>382</v>
      </c>
      <c r="F1542" s="29" t="s">
        <v>732</v>
      </c>
      <c r="G1542" s="29">
        <v>25</v>
      </c>
      <c r="H1542" s="29" t="s">
        <v>9923</v>
      </c>
      <c r="I1542" s="29" t="s">
        <v>868</v>
      </c>
      <c r="J1542" s="29" t="s">
        <v>9924</v>
      </c>
      <c r="K1542" s="29" t="s">
        <v>387</v>
      </c>
      <c r="L1542" s="29" t="s">
        <v>9925</v>
      </c>
      <c r="M1542" s="29" t="s">
        <v>9926</v>
      </c>
      <c r="N1542" s="29" t="s">
        <v>9927</v>
      </c>
      <c r="O1542" s="29" t="s">
        <v>1111</v>
      </c>
      <c r="P1542" s="29" t="s">
        <v>1112</v>
      </c>
      <c r="Q1542" s="29" t="s">
        <v>168</v>
      </c>
      <c r="R1542" s="29" t="s">
        <v>21460</v>
      </c>
      <c r="S1542" s="29" t="s">
        <v>8568</v>
      </c>
      <c r="T1542" s="29" t="s">
        <v>21461</v>
      </c>
      <c r="U1542" s="29" t="s">
        <v>21462</v>
      </c>
      <c r="V1542" s="29">
        <v>29</v>
      </c>
      <c r="W1542" s="29" t="s">
        <v>396</v>
      </c>
      <c r="X1542" s="29" t="s">
        <v>21463</v>
      </c>
      <c r="Y1542" s="29" t="s">
        <v>723</v>
      </c>
      <c r="Z1542" s="29" t="s">
        <v>21464</v>
      </c>
      <c r="AA1542" s="29" t="s">
        <v>21464</v>
      </c>
      <c r="AB1542" s="29" t="s">
        <v>9934</v>
      </c>
      <c r="AC1542" s="29" t="s">
        <v>9935</v>
      </c>
      <c r="AD1542" s="29" t="s">
        <v>168</v>
      </c>
      <c r="AE1542" s="29" t="s">
        <v>21465</v>
      </c>
      <c r="AF1542" s="29" t="s">
        <v>21466</v>
      </c>
      <c r="AG1542" s="29">
        <v>30</v>
      </c>
      <c r="AH1542" s="29" t="s">
        <v>21466</v>
      </c>
      <c r="AI1542" s="29" t="s">
        <v>21467</v>
      </c>
      <c r="AJ1542" s="29">
        <v>20</v>
      </c>
      <c r="AK1542" s="29" t="s">
        <v>21468</v>
      </c>
      <c r="AL1542" s="29" t="s">
        <v>21469</v>
      </c>
      <c r="AM1542" s="29">
        <v>411</v>
      </c>
      <c r="AN1542" s="1">
        <f t="shared" si="81"/>
        <v>1</v>
      </c>
      <c r="AO1542" s="1">
        <f t="shared" si="82"/>
        <v>1</v>
      </c>
      <c r="AP1542" s="30">
        <f t="shared" si="83"/>
        <v>46297</v>
      </c>
      <c r="AQ1542" s="1" t="str">
        <f>IF(COUNTIF('同场线路Rotas do mesmo SC'!A:A,C1542)&gt;0,"Sim","Não")</f>
        <v>Não</v>
      </c>
      <c r="AR1542" s="1" t="str">
        <f>IF(COUNTIF(揽收业务网点!A:A,P1542)&gt;0,"Sim","Não")</f>
        <v>Não</v>
      </c>
    </row>
    <row r="1543" spans="1:44">
      <c r="A1543" s="29" t="s">
        <v>21470</v>
      </c>
      <c r="B1543" s="29" t="s">
        <v>2590</v>
      </c>
      <c r="C1543" s="29" t="s">
        <v>9952</v>
      </c>
      <c r="D1543" s="29" t="s">
        <v>381</v>
      </c>
      <c r="E1543" s="29" t="s">
        <v>382</v>
      </c>
      <c r="F1543" s="29" t="s">
        <v>383</v>
      </c>
      <c r="G1543" s="29">
        <v>400</v>
      </c>
      <c r="H1543" s="29" t="s">
        <v>1824</v>
      </c>
      <c r="I1543" s="29" t="s">
        <v>1289</v>
      </c>
      <c r="J1543" s="29" t="s">
        <v>1825</v>
      </c>
      <c r="K1543" s="29" t="s">
        <v>411</v>
      </c>
      <c r="L1543" s="29" t="s">
        <v>1826</v>
      </c>
      <c r="M1543" s="29" t="s">
        <v>1827</v>
      </c>
      <c r="N1543" s="29" t="s">
        <v>1828</v>
      </c>
      <c r="O1543" s="29" t="s">
        <v>1944</v>
      </c>
      <c r="P1543" s="29" t="s">
        <v>1945</v>
      </c>
      <c r="Q1543" s="29" t="s">
        <v>5</v>
      </c>
      <c r="R1543" s="29" t="s">
        <v>21471</v>
      </c>
      <c r="S1543" s="29" t="s">
        <v>20253</v>
      </c>
      <c r="T1543" s="29" t="s">
        <v>21472</v>
      </c>
      <c r="U1543" s="29" t="s">
        <v>21473</v>
      </c>
      <c r="V1543" s="29">
        <v>3</v>
      </c>
      <c r="W1543" s="29" t="s">
        <v>396</v>
      </c>
      <c r="X1543" s="29" t="s">
        <v>21474</v>
      </c>
      <c r="Y1543" s="29" t="s">
        <v>2309</v>
      </c>
      <c r="Z1543" s="29" t="s">
        <v>21475</v>
      </c>
      <c r="AA1543" s="29" t="s">
        <v>21475</v>
      </c>
      <c r="AB1543" s="29" t="s">
        <v>9956</v>
      </c>
      <c r="AC1543" s="29" t="s">
        <v>9957</v>
      </c>
      <c r="AD1543" s="29" t="s">
        <v>5</v>
      </c>
      <c r="AE1543" s="29" t="s">
        <v>1541</v>
      </c>
      <c r="AF1543" s="29"/>
      <c r="AG1543" s="29"/>
      <c r="AH1543" s="29"/>
      <c r="AI1543" s="29" t="s">
        <v>21476</v>
      </c>
      <c r="AJ1543" s="29"/>
      <c r="AK1543" s="29" t="s">
        <v>21477</v>
      </c>
      <c r="AL1543" s="29" t="s">
        <v>20036</v>
      </c>
      <c r="AM1543" s="29">
        <v>7</v>
      </c>
      <c r="AN1543" s="1">
        <f t="shared" si="81"/>
        <v>1</v>
      </c>
      <c r="AO1543" s="1">
        <f t="shared" si="82"/>
        <v>1</v>
      </c>
      <c r="AP1543" s="30">
        <f t="shared" si="83"/>
        <v>46297</v>
      </c>
      <c r="AQ1543" s="1" t="str">
        <f>IF(COUNTIF('同场线路Rotas do mesmo SC'!A:A,C1543)&gt;0,"Sim","Não")</f>
        <v>Não</v>
      </c>
      <c r="AR1543" s="1" t="str">
        <f>IF(COUNTIF(揽收业务网点!A:A,P1543)&gt;0,"Sim","Não")</f>
        <v>Não</v>
      </c>
    </row>
    <row r="1544" spans="1:44">
      <c r="A1544" s="29" t="s">
        <v>21478</v>
      </c>
      <c r="B1544" s="29" t="s">
        <v>379</v>
      </c>
      <c r="C1544" s="29" t="s">
        <v>9963</v>
      </c>
      <c r="D1544" s="29" t="s">
        <v>381</v>
      </c>
      <c r="E1544" s="29" t="s">
        <v>382</v>
      </c>
      <c r="F1544" s="29" t="s">
        <v>383</v>
      </c>
      <c r="G1544" s="29">
        <v>70</v>
      </c>
      <c r="H1544" s="29" t="s">
        <v>9964</v>
      </c>
      <c r="I1544" s="29" t="s">
        <v>512</v>
      </c>
      <c r="J1544" s="29" t="s">
        <v>775</v>
      </c>
      <c r="K1544" s="29" t="s">
        <v>411</v>
      </c>
      <c r="L1544" s="29" t="s">
        <v>776</v>
      </c>
      <c r="M1544" s="29" t="s">
        <v>9965</v>
      </c>
      <c r="N1544" s="29" t="s">
        <v>9966</v>
      </c>
      <c r="O1544" s="29" t="s">
        <v>461</v>
      </c>
      <c r="P1544" s="29" t="s">
        <v>462</v>
      </c>
      <c r="Q1544" s="29" t="s">
        <v>5</v>
      </c>
      <c r="R1544" s="29" t="s">
        <v>16826</v>
      </c>
      <c r="S1544" s="29" t="s">
        <v>16826</v>
      </c>
      <c r="T1544" s="29" t="s">
        <v>21479</v>
      </c>
      <c r="U1544" s="29" t="s">
        <v>21479</v>
      </c>
      <c r="V1544" s="29">
        <v>0</v>
      </c>
      <c r="W1544" s="29" t="s">
        <v>396</v>
      </c>
      <c r="X1544" s="29" t="s">
        <v>21480</v>
      </c>
      <c r="Y1544" s="29" t="s">
        <v>7271</v>
      </c>
      <c r="Z1544" s="29" t="s">
        <v>21481</v>
      </c>
      <c r="AA1544" s="29" t="s">
        <v>21481</v>
      </c>
      <c r="AB1544" s="29" t="s">
        <v>9971</v>
      </c>
      <c r="AC1544" s="29" t="s">
        <v>9972</v>
      </c>
      <c r="AD1544" s="29" t="s">
        <v>5</v>
      </c>
      <c r="AE1544" s="29" t="s">
        <v>16649</v>
      </c>
      <c r="AF1544" s="29" t="s">
        <v>21482</v>
      </c>
      <c r="AG1544" s="29">
        <v>3</v>
      </c>
      <c r="AH1544" s="29" t="s">
        <v>21482</v>
      </c>
      <c r="AI1544" s="29" t="s">
        <v>21483</v>
      </c>
      <c r="AJ1544" s="29">
        <v>10</v>
      </c>
      <c r="AK1544" s="29" t="s">
        <v>21484</v>
      </c>
      <c r="AL1544" s="29" t="s">
        <v>21485</v>
      </c>
      <c r="AM1544" s="29">
        <v>23</v>
      </c>
      <c r="AN1544" s="1">
        <f t="shared" si="81"/>
        <v>1</v>
      </c>
      <c r="AO1544" s="1">
        <f t="shared" si="82"/>
        <v>1</v>
      </c>
      <c r="AP1544" s="30">
        <f t="shared" si="83"/>
        <v>46297</v>
      </c>
      <c r="AQ1544" s="1" t="str">
        <f>IF(COUNTIF('同场线路Rotas do mesmo SC'!A:A,C1544)&gt;0,"Sim","Não")</f>
        <v>Não</v>
      </c>
      <c r="AR1544" s="1" t="str">
        <f>IF(COUNTIF(揽收业务网点!A:A,P1544)&gt;0,"Sim","Não")</f>
        <v>Não</v>
      </c>
    </row>
    <row r="1545" spans="1:44">
      <c r="A1545" s="29" t="s">
        <v>21486</v>
      </c>
      <c r="B1545" s="29" t="s">
        <v>379</v>
      </c>
      <c r="C1545" s="29" t="s">
        <v>9976</v>
      </c>
      <c r="D1545" s="29" t="s">
        <v>381</v>
      </c>
      <c r="E1545" s="29" t="s">
        <v>382</v>
      </c>
      <c r="F1545" s="29" t="s">
        <v>383</v>
      </c>
      <c r="G1545" s="29">
        <v>81</v>
      </c>
      <c r="H1545" s="29" t="s">
        <v>9977</v>
      </c>
      <c r="I1545" s="29" t="s">
        <v>512</v>
      </c>
      <c r="J1545" s="29" t="s">
        <v>9978</v>
      </c>
      <c r="K1545" s="29" t="s">
        <v>387</v>
      </c>
      <c r="L1545" s="29" t="s">
        <v>9978</v>
      </c>
      <c r="M1545" s="29" t="s">
        <v>9979</v>
      </c>
      <c r="N1545" s="29" t="s">
        <v>9980</v>
      </c>
      <c r="O1545" s="29" t="s">
        <v>2891</v>
      </c>
      <c r="P1545" s="29" t="s">
        <v>2892</v>
      </c>
      <c r="Q1545" s="29" t="s">
        <v>94</v>
      </c>
      <c r="R1545" s="29" t="s">
        <v>21487</v>
      </c>
      <c r="S1545" s="29" t="s">
        <v>21487</v>
      </c>
      <c r="T1545" s="29" t="s">
        <v>21488</v>
      </c>
      <c r="U1545" s="29" t="s">
        <v>20996</v>
      </c>
      <c r="V1545" s="29">
        <v>4</v>
      </c>
      <c r="W1545" s="29" t="s">
        <v>396</v>
      </c>
      <c r="X1545" s="29" t="s">
        <v>21489</v>
      </c>
      <c r="Y1545" s="29" t="s">
        <v>15183</v>
      </c>
      <c r="Z1545" s="29" t="s">
        <v>21490</v>
      </c>
      <c r="AA1545" s="29" t="s">
        <v>21490</v>
      </c>
      <c r="AB1545" s="29" t="s">
        <v>9985</v>
      </c>
      <c r="AC1545" s="29" t="s">
        <v>9986</v>
      </c>
      <c r="AD1545" s="29" t="s">
        <v>94</v>
      </c>
      <c r="AE1545" s="29" t="s">
        <v>16505</v>
      </c>
      <c r="AF1545" s="29" t="s">
        <v>21491</v>
      </c>
      <c r="AG1545" s="29">
        <v>-147</v>
      </c>
      <c r="AH1545" s="29" t="s">
        <v>21491</v>
      </c>
      <c r="AI1545" s="29" t="s">
        <v>21492</v>
      </c>
      <c r="AJ1545" s="29">
        <v>46</v>
      </c>
      <c r="AK1545" s="29" t="s">
        <v>21493</v>
      </c>
      <c r="AL1545" s="29" t="s">
        <v>21494</v>
      </c>
      <c r="AM1545" s="29">
        <v>39</v>
      </c>
      <c r="AN1545" s="1">
        <f t="shared" si="81"/>
        <v>1</v>
      </c>
      <c r="AO1545" s="1">
        <f t="shared" si="82"/>
        <v>1</v>
      </c>
      <c r="AP1545" s="30">
        <f t="shared" si="83"/>
        <v>46297</v>
      </c>
      <c r="AQ1545" s="1" t="str">
        <f>IF(COUNTIF('同场线路Rotas do mesmo SC'!A:A,C1545)&gt;0,"Sim","Não")</f>
        <v>Não</v>
      </c>
      <c r="AR1545" s="1" t="str">
        <f>IF(COUNTIF(揽收业务网点!A:A,P1545)&gt;0,"Sim","Não")</f>
        <v>Não</v>
      </c>
    </row>
    <row r="1546" spans="1:44">
      <c r="A1546" s="29" t="s">
        <v>21495</v>
      </c>
      <c r="B1546" s="29" t="s">
        <v>379</v>
      </c>
      <c r="C1546" s="29" t="s">
        <v>9992</v>
      </c>
      <c r="D1546" s="29" t="s">
        <v>381</v>
      </c>
      <c r="E1546" s="29" t="s">
        <v>382</v>
      </c>
      <c r="F1546" s="29" t="s">
        <v>383</v>
      </c>
      <c r="G1546" s="29">
        <v>20</v>
      </c>
      <c r="H1546" s="29" t="s">
        <v>21496</v>
      </c>
      <c r="I1546" s="29" t="s">
        <v>385</v>
      </c>
      <c r="J1546" s="29" t="s">
        <v>18494</v>
      </c>
      <c r="K1546" s="29" t="s">
        <v>387</v>
      </c>
      <c r="L1546" s="29" t="s">
        <v>18495</v>
      </c>
      <c r="M1546" s="29" t="s">
        <v>21497</v>
      </c>
      <c r="N1546" s="29" t="s">
        <v>21498</v>
      </c>
      <c r="O1546" s="29" t="s">
        <v>706</v>
      </c>
      <c r="P1546" s="29" t="s">
        <v>707</v>
      </c>
      <c r="Q1546" s="29" t="s">
        <v>2</v>
      </c>
      <c r="R1546" s="29" t="s">
        <v>21499</v>
      </c>
      <c r="S1546" s="29" t="s">
        <v>15369</v>
      </c>
      <c r="T1546" s="29" t="s">
        <v>21500</v>
      </c>
      <c r="U1546" s="29" t="s">
        <v>21501</v>
      </c>
      <c r="V1546" s="29">
        <v>231</v>
      </c>
      <c r="W1546" s="29" t="s">
        <v>396</v>
      </c>
      <c r="X1546" s="29" t="s">
        <v>21502</v>
      </c>
      <c r="Y1546" s="29" t="s">
        <v>15684</v>
      </c>
      <c r="Z1546" s="29" t="s">
        <v>21503</v>
      </c>
      <c r="AA1546" s="29" t="s">
        <v>21503</v>
      </c>
      <c r="AB1546" s="29" t="s">
        <v>10002</v>
      </c>
      <c r="AC1546" s="29" t="s">
        <v>10003</v>
      </c>
      <c r="AD1546" s="29" t="s">
        <v>2</v>
      </c>
      <c r="AE1546" s="29" t="s">
        <v>15357</v>
      </c>
      <c r="AF1546" s="29" t="s">
        <v>21504</v>
      </c>
      <c r="AG1546" s="29">
        <v>-33</v>
      </c>
      <c r="AH1546" s="29" t="s">
        <v>21504</v>
      </c>
      <c r="AI1546" s="29" t="s">
        <v>21505</v>
      </c>
      <c r="AJ1546" s="29">
        <v>69</v>
      </c>
      <c r="AK1546" s="29" t="s">
        <v>21127</v>
      </c>
      <c r="AL1546" s="29" t="s">
        <v>21506</v>
      </c>
      <c r="AM1546" s="29">
        <v>115</v>
      </c>
      <c r="AN1546" s="1">
        <f t="shared" si="81"/>
        <v>1</v>
      </c>
      <c r="AO1546" s="1">
        <f t="shared" si="82"/>
        <v>1</v>
      </c>
      <c r="AP1546" s="30">
        <f t="shared" si="83"/>
        <v>46297</v>
      </c>
      <c r="AQ1546" s="1" t="str">
        <f>IF(COUNTIF('同场线路Rotas do mesmo SC'!A:A,C1546)&gt;0,"Sim","Não")</f>
        <v>Não</v>
      </c>
      <c r="AR1546" s="1" t="str">
        <f>IF(COUNTIF(揽收业务网点!A:A,P1546)&gt;0,"Sim","Não")</f>
        <v>Não</v>
      </c>
    </row>
    <row r="1547" spans="1:44">
      <c r="A1547" s="29" t="s">
        <v>21495</v>
      </c>
      <c r="B1547" s="29" t="s">
        <v>379</v>
      </c>
      <c r="C1547" s="29" t="s">
        <v>9992</v>
      </c>
      <c r="D1547" s="29" t="s">
        <v>381</v>
      </c>
      <c r="E1547" s="29" t="s">
        <v>382</v>
      </c>
      <c r="F1547" s="29" t="s">
        <v>383</v>
      </c>
      <c r="G1547" s="29">
        <v>40</v>
      </c>
      <c r="H1547" s="29" t="s">
        <v>21496</v>
      </c>
      <c r="I1547" s="29" t="s">
        <v>385</v>
      </c>
      <c r="J1547" s="29" t="s">
        <v>18494</v>
      </c>
      <c r="K1547" s="29" t="s">
        <v>387</v>
      </c>
      <c r="L1547" s="29" t="s">
        <v>18495</v>
      </c>
      <c r="M1547" s="29" t="s">
        <v>21497</v>
      </c>
      <c r="N1547" s="29" t="s">
        <v>21498</v>
      </c>
      <c r="O1547" s="29" t="s">
        <v>10002</v>
      </c>
      <c r="P1547" s="29" t="s">
        <v>10003</v>
      </c>
      <c r="Q1547" s="29" t="s">
        <v>2</v>
      </c>
      <c r="R1547" s="29" t="s">
        <v>21507</v>
      </c>
      <c r="S1547" s="29" t="s">
        <v>21508</v>
      </c>
      <c r="T1547" s="29" t="s">
        <v>21509</v>
      </c>
      <c r="U1547" s="29" t="s">
        <v>21510</v>
      </c>
      <c r="V1547" s="29">
        <v>1</v>
      </c>
      <c r="W1547" s="29" t="s">
        <v>396</v>
      </c>
      <c r="X1547" s="29" t="s">
        <v>21511</v>
      </c>
      <c r="Y1547" s="29" t="s">
        <v>7273</v>
      </c>
      <c r="Z1547" s="29" t="s">
        <v>21512</v>
      </c>
      <c r="AA1547" s="29" t="s">
        <v>21512</v>
      </c>
      <c r="AB1547" s="29" t="s">
        <v>10011</v>
      </c>
      <c r="AC1547" s="29" t="s">
        <v>10012</v>
      </c>
      <c r="AD1547" s="29" t="s">
        <v>2</v>
      </c>
      <c r="AE1547" s="29" t="s">
        <v>504</v>
      </c>
      <c r="AF1547" s="29" t="s">
        <v>21513</v>
      </c>
      <c r="AG1547" s="29">
        <v>-43</v>
      </c>
      <c r="AH1547" s="29" t="s">
        <v>21513</v>
      </c>
      <c r="AI1547" s="29" t="s">
        <v>14307</v>
      </c>
      <c r="AJ1547" s="29">
        <v>105</v>
      </c>
      <c r="AK1547" s="29" t="s">
        <v>21514</v>
      </c>
      <c r="AL1547" s="29" t="s">
        <v>21515</v>
      </c>
      <c r="AM1547" s="29">
        <v>155</v>
      </c>
      <c r="AN1547" s="1">
        <f t="shared" si="81"/>
        <v>1</v>
      </c>
      <c r="AO1547" s="1">
        <f t="shared" si="82"/>
        <v>1</v>
      </c>
      <c r="AP1547" s="30">
        <f t="shared" si="83"/>
        <v>46297</v>
      </c>
      <c r="AQ1547" s="1" t="str">
        <f>IF(COUNTIF('同场线路Rotas do mesmo SC'!A:A,C1547)&gt;0,"Sim","Não")</f>
        <v>Não</v>
      </c>
      <c r="AR1547" s="1" t="str">
        <f>IF(COUNTIF(揽收业务网点!A:A,P1547)&gt;0,"Sim","Não")</f>
        <v>Não</v>
      </c>
    </row>
    <row r="1548" spans="1:44">
      <c r="A1548" s="29" t="s">
        <v>21516</v>
      </c>
      <c r="B1548" s="29" t="s">
        <v>379</v>
      </c>
      <c r="C1548" s="29" t="s">
        <v>10034</v>
      </c>
      <c r="D1548" s="29" t="s">
        <v>381</v>
      </c>
      <c r="E1548" s="29" t="s">
        <v>382</v>
      </c>
      <c r="F1548" s="29" t="s">
        <v>383</v>
      </c>
      <c r="G1548" s="29">
        <v>60</v>
      </c>
      <c r="H1548" s="29" t="s">
        <v>10035</v>
      </c>
      <c r="I1548" s="29" t="s">
        <v>385</v>
      </c>
      <c r="J1548" s="29" t="s">
        <v>10036</v>
      </c>
      <c r="K1548" s="29" t="s">
        <v>387</v>
      </c>
      <c r="L1548" s="29" t="s">
        <v>10037</v>
      </c>
      <c r="M1548" s="29" t="s">
        <v>9019</v>
      </c>
      <c r="N1548" s="29" t="s">
        <v>9020</v>
      </c>
      <c r="O1548" s="29" t="s">
        <v>7241</v>
      </c>
      <c r="P1548" s="29" t="s">
        <v>7242</v>
      </c>
      <c r="Q1548" s="29" t="s">
        <v>70</v>
      </c>
      <c r="R1548" s="29" t="s">
        <v>7163</v>
      </c>
      <c r="S1548" s="29" t="s">
        <v>21517</v>
      </c>
      <c r="T1548" s="29" t="s">
        <v>21518</v>
      </c>
      <c r="U1548" s="29" t="s">
        <v>21519</v>
      </c>
      <c r="V1548" s="29">
        <v>1</v>
      </c>
      <c r="W1548" s="29" t="s">
        <v>396</v>
      </c>
      <c r="X1548" s="29" t="s">
        <v>21520</v>
      </c>
      <c r="Y1548" s="29" t="s">
        <v>7271</v>
      </c>
      <c r="Z1548" s="29" t="s">
        <v>21521</v>
      </c>
      <c r="AA1548" s="29" t="s">
        <v>21521</v>
      </c>
      <c r="AB1548" s="29" t="s">
        <v>10042</v>
      </c>
      <c r="AC1548" s="29" t="s">
        <v>10043</v>
      </c>
      <c r="AD1548" s="29" t="s">
        <v>70</v>
      </c>
      <c r="AE1548" s="29" t="s">
        <v>4385</v>
      </c>
      <c r="AF1548" s="29" t="s">
        <v>21522</v>
      </c>
      <c r="AG1548" s="29">
        <v>-66</v>
      </c>
      <c r="AH1548" s="29" t="s">
        <v>21522</v>
      </c>
      <c r="AI1548" s="29" t="s">
        <v>16102</v>
      </c>
      <c r="AJ1548" s="29">
        <v>89</v>
      </c>
      <c r="AK1548" s="29" t="s">
        <v>21523</v>
      </c>
      <c r="AL1548" s="29" t="s">
        <v>21524</v>
      </c>
      <c r="AM1548" s="29">
        <v>112</v>
      </c>
      <c r="AN1548" s="1">
        <f t="shared" si="81"/>
        <v>1</v>
      </c>
      <c r="AO1548" s="1">
        <f t="shared" si="82"/>
        <v>1</v>
      </c>
      <c r="AP1548" s="30">
        <f t="shared" si="83"/>
        <v>46297</v>
      </c>
      <c r="AQ1548" s="1" t="str">
        <f>IF(COUNTIF('同场线路Rotas do mesmo SC'!A:A,C1548)&gt;0,"Sim","Não")</f>
        <v>Não</v>
      </c>
      <c r="AR1548" s="1" t="str">
        <f>IF(COUNTIF(揽收业务网点!A:A,P1548)&gt;0,"Sim","Não")</f>
        <v>Não</v>
      </c>
    </row>
    <row r="1549" spans="1:44">
      <c r="A1549" s="29" t="s">
        <v>21525</v>
      </c>
      <c r="B1549" s="29" t="s">
        <v>379</v>
      </c>
      <c r="C1549" s="29" t="s">
        <v>21526</v>
      </c>
      <c r="D1549" s="29" t="s">
        <v>381</v>
      </c>
      <c r="E1549" s="29" t="s">
        <v>382</v>
      </c>
      <c r="F1549" s="29" t="s">
        <v>383</v>
      </c>
      <c r="G1549" s="29">
        <v>115</v>
      </c>
      <c r="H1549" s="29" t="s">
        <v>21527</v>
      </c>
      <c r="I1549" s="29" t="s">
        <v>385</v>
      </c>
      <c r="J1549" s="29" t="s">
        <v>6196</v>
      </c>
      <c r="K1549" s="29" t="s">
        <v>387</v>
      </c>
      <c r="L1549" s="29" t="s">
        <v>6197</v>
      </c>
      <c r="M1549" s="29" t="s">
        <v>21528</v>
      </c>
      <c r="N1549" s="29" t="s">
        <v>21529</v>
      </c>
      <c r="O1549" s="29" t="s">
        <v>756</v>
      </c>
      <c r="P1549" s="29" t="s">
        <v>757</v>
      </c>
      <c r="Q1549" s="29" t="s">
        <v>142</v>
      </c>
      <c r="R1549" s="29" t="s">
        <v>21530</v>
      </c>
      <c r="S1549" s="29" t="s">
        <v>18271</v>
      </c>
      <c r="T1549" s="29" t="s">
        <v>21531</v>
      </c>
      <c r="U1549" s="29" t="s">
        <v>21532</v>
      </c>
      <c r="V1549" s="29">
        <v>605</v>
      </c>
      <c r="W1549" s="29" t="s">
        <v>396</v>
      </c>
      <c r="X1549" s="29" t="s">
        <v>21533</v>
      </c>
      <c r="Y1549" s="29" t="s">
        <v>2309</v>
      </c>
      <c r="Z1549" s="29" t="s">
        <v>21534</v>
      </c>
      <c r="AA1549" s="29" t="s">
        <v>21534</v>
      </c>
      <c r="AB1549" s="29" t="s">
        <v>21535</v>
      </c>
      <c r="AC1549" s="29" t="s">
        <v>21536</v>
      </c>
      <c r="AD1549" s="29" t="s">
        <v>142</v>
      </c>
      <c r="AE1549" s="29" t="s">
        <v>21537</v>
      </c>
      <c r="AF1549" s="29" t="s">
        <v>21538</v>
      </c>
      <c r="AG1549" s="29">
        <v>-265</v>
      </c>
      <c r="AH1549" s="29" t="s">
        <v>21538</v>
      </c>
      <c r="AI1549" s="29" t="s">
        <v>21539</v>
      </c>
      <c r="AJ1549" s="29">
        <v>168</v>
      </c>
      <c r="AK1549" s="29" t="s">
        <v>21540</v>
      </c>
      <c r="AL1549" s="29" t="s">
        <v>21541</v>
      </c>
      <c r="AM1549" s="29">
        <v>259</v>
      </c>
      <c r="AN1549" s="1">
        <f t="shared" si="81"/>
        <v>1</v>
      </c>
      <c r="AO1549" s="1">
        <f t="shared" si="82"/>
        <v>1</v>
      </c>
      <c r="AP1549" s="30">
        <f t="shared" si="83"/>
        <v>46297</v>
      </c>
      <c r="AQ1549" s="1" t="str">
        <f>IF(COUNTIF('同场线路Rotas do mesmo SC'!A:A,C1549)&gt;0,"Sim","Não")</f>
        <v>Não</v>
      </c>
      <c r="AR1549" s="1" t="str">
        <f>IF(COUNTIF(揽收业务网点!A:A,P1549)&gt;0,"Sim","Não")</f>
        <v>Não</v>
      </c>
    </row>
    <row r="1550" spans="1:44">
      <c r="A1550" s="29" t="s">
        <v>21542</v>
      </c>
      <c r="B1550" s="29" t="s">
        <v>379</v>
      </c>
      <c r="C1550" s="29" t="s">
        <v>10049</v>
      </c>
      <c r="D1550" s="29" t="s">
        <v>381</v>
      </c>
      <c r="E1550" s="29" t="s">
        <v>382</v>
      </c>
      <c r="F1550" s="29" t="s">
        <v>383</v>
      </c>
      <c r="G1550" s="29">
        <v>150</v>
      </c>
      <c r="H1550" s="29" t="s">
        <v>10050</v>
      </c>
      <c r="I1550" s="29" t="s">
        <v>512</v>
      </c>
      <c r="J1550" s="29" t="s">
        <v>10051</v>
      </c>
      <c r="K1550" s="29" t="s">
        <v>387</v>
      </c>
      <c r="L1550" s="29" t="s">
        <v>10052</v>
      </c>
      <c r="M1550" s="29" t="s">
        <v>10053</v>
      </c>
      <c r="N1550" s="29" t="s">
        <v>10054</v>
      </c>
      <c r="O1550" s="29" t="s">
        <v>4329</v>
      </c>
      <c r="P1550" s="29" t="s">
        <v>4330</v>
      </c>
      <c r="Q1550" s="29" t="s">
        <v>70</v>
      </c>
      <c r="R1550" s="29" t="s">
        <v>14924</v>
      </c>
      <c r="S1550" s="29" t="s">
        <v>21543</v>
      </c>
      <c r="T1550" s="29" t="s">
        <v>21544</v>
      </c>
      <c r="U1550" s="29" t="s">
        <v>21545</v>
      </c>
      <c r="V1550" s="29">
        <v>1</v>
      </c>
      <c r="W1550" s="29" t="s">
        <v>396</v>
      </c>
      <c r="X1550" s="29" t="s">
        <v>21546</v>
      </c>
      <c r="Y1550" s="29" t="s">
        <v>15652</v>
      </c>
      <c r="Z1550" s="29" t="s">
        <v>21547</v>
      </c>
      <c r="AA1550" s="29" t="s">
        <v>21547</v>
      </c>
      <c r="AB1550" s="29" t="s">
        <v>10060</v>
      </c>
      <c r="AC1550" s="29" t="s">
        <v>10061</v>
      </c>
      <c r="AD1550" s="29" t="s">
        <v>70</v>
      </c>
      <c r="AE1550" s="29" t="s">
        <v>15899</v>
      </c>
      <c r="AF1550" s="29" t="s">
        <v>21548</v>
      </c>
      <c r="AG1550" s="29">
        <v>-95</v>
      </c>
      <c r="AH1550" s="29" t="s">
        <v>21548</v>
      </c>
      <c r="AI1550" s="29" t="s">
        <v>21549</v>
      </c>
      <c r="AJ1550" s="29">
        <v>109</v>
      </c>
      <c r="AK1550" s="29" t="s">
        <v>21550</v>
      </c>
      <c r="AL1550" s="29" t="s">
        <v>21551</v>
      </c>
      <c r="AM1550" s="29">
        <v>175</v>
      </c>
      <c r="AN1550" s="1">
        <f t="shared" si="81"/>
        <v>1</v>
      </c>
      <c r="AO1550" s="1">
        <f t="shared" si="82"/>
        <v>1</v>
      </c>
      <c r="AP1550" s="30">
        <f t="shared" si="83"/>
        <v>46297</v>
      </c>
      <c r="AQ1550" s="1" t="str">
        <f>IF(COUNTIF('同场线路Rotas do mesmo SC'!A:A,C1550)&gt;0,"Sim","Não")</f>
        <v>Não</v>
      </c>
      <c r="AR1550" s="1" t="str">
        <f>IF(COUNTIF(揽收业务网点!A:A,P1550)&gt;0,"Sim","Não")</f>
        <v>Não</v>
      </c>
    </row>
    <row r="1551" spans="1:44">
      <c r="A1551" s="29" t="s">
        <v>21552</v>
      </c>
      <c r="B1551" s="29" t="s">
        <v>379</v>
      </c>
      <c r="C1551" s="29" t="s">
        <v>10067</v>
      </c>
      <c r="D1551" s="29" t="s">
        <v>381</v>
      </c>
      <c r="E1551" s="29" t="s">
        <v>382</v>
      </c>
      <c r="F1551" s="29" t="s">
        <v>383</v>
      </c>
      <c r="G1551" s="29">
        <v>400</v>
      </c>
      <c r="H1551" s="29" t="s">
        <v>10068</v>
      </c>
      <c r="I1551" s="29" t="s">
        <v>512</v>
      </c>
      <c r="J1551" s="29" t="s">
        <v>10069</v>
      </c>
      <c r="K1551" s="29" t="s">
        <v>387</v>
      </c>
      <c r="L1551" s="29" t="s">
        <v>10070</v>
      </c>
      <c r="M1551" s="29" t="s">
        <v>10071</v>
      </c>
      <c r="N1551" s="29" t="s">
        <v>10072</v>
      </c>
      <c r="O1551" s="29" t="s">
        <v>4329</v>
      </c>
      <c r="P1551" s="29" t="s">
        <v>4330</v>
      </c>
      <c r="Q1551" s="29" t="s">
        <v>70</v>
      </c>
      <c r="R1551" s="29" t="s">
        <v>758</v>
      </c>
      <c r="S1551" s="29" t="s">
        <v>21553</v>
      </c>
      <c r="T1551" s="29" t="s">
        <v>21554</v>
      </c>
      <c r="U1551" s="29" t="s">
        <v>21555</v>
      </c>
      <c r="V1551" s="29">
        <v>1</v>
      </c>
      <c r="W1551" s="29" t="s">
        <v>396</v>
      </c>
      <c r="X1551" s="29" t="s">
        <v>21556</v>
      </c>
      <c r="Y1551" s="29" t="s">
        <v>15652</v>
      </c>
      <c r="Z1551" s="29" t="s">
        <v>21557</v>
      </c>
      <c r="AA1551" s="29" t="s">
        <v>21557</v>
      </c>
      <c r="AB1551" s="29" t="s">
        <v>10077</v>
      </c>
      <c r="AC1551" s="29" t="s">
        <v>10078</v>
      </c>
      <c r="AD1551" s="29" t="s">
        <v>70</v>
      </c>
      <c r="AE1551" s="29" t="s">
        <v>15808</v>
      </c>
      <c r="AF1551" s="29" t="s">
        <v>21558</v>
      </c>
      <c r="AG1551" s="29">
        <v>-566</v>
      </c>
      <c r="AH1551" s="29" t="s">
        <v>21558</v>
      </c>
      <c r="AI1551" s="29" t="s">
        <v>21559</v>
      </c>
      <c r="AJ1551" s="29">
        <v>2</v>
      </c>
      <c r="AK1551" s="29" t="s">
        <v>21560</v>
      </c>
      <c r="AL1551" s="29" t="s">
        <v>21561</v>
      </c>
      <c r="AM1551" s="29">
        <v>212</v>
      </c>
      <c r="AN1551" s="1">
        <f t="shared" si="81"/>
        <v>1</v>
      </c>
      <c r="AO1551" s="1">
        <f t="shared" si="82"/>
        <v>1</v>
      </c>
      <c r="AP1551" s="30">
        <f t="shared" si="83"/>
        <v>46297</v>
      </c>
      <c r="AQ1551" s="1" t="str">
        <f>IF(COUNTIF('同场线路Rotas do mesmo SC'!A:A,C1551)&gt;0,"Sim","Não")</f>
        <v>Não</v>
      </c>
      <c r="AR1551" s="1" t="str">
        <f>IF(COUNTIF(揽收业务网点!A:A,P1551)&gt;0,"Sim","Não")</f>
        <v>Não</v>
      </c>
    </row>
    <row r="1552" spans="1:44">
      <c r="A1552" s="29" t="s">
        <v>21562</v>
      </c>
      <c r="B1552" s="29" t="s">
        <v>379</v>
      </c>
      <c r="C1552" s="29" t="s">
        <v>10083</v>
      </c>
      <c r="D1552" s="29" t="s">
        <v>381</v>
      </c>
      <c r="E1552" s="29" t="s">
        <v>382</v>
      </c>
      <c r="F1552" s="29" t="s">
        <v>383</v>
      </c>
      <c r="G1552" s="29">
        <v>160</v>
      </c>
      <c r="H1552" s="29" t="s">
        <v>10084</v>
      </c>
      <c r="I1552" s="29" t="s">
        <v>385</v>
      </c>
      <c r="J1552" s="29" t="s">
        <v>10085</v>
      </c>
      <c r="K1552" s="29" t="s">
        <v>387</v>
      </c>
      <c r="L1552" s="29" t="s">
        <v>10086</v>
      </c>
      <c r="M1552" s="29" t="s">
        <v>10085</v>
      </c>
      <c r="N1552" s="29" t="s">
        <v>10087</v>
      </c>
      <c r="O1552" s="29" t="s">
        <v>1347</v>
      </c>
      <c r="P1552" s="29" t="s">
        <v>1348</v>
      </c>
      <c r="Q1552" s="29" t="s">
        <v>70</v>
      </c>
      <c r="R1552" s="29" t="s">
        <v>21563</v>
      </c>
      <c r="S1552" s="29" t="s">
        <v>21564</v>
      </c>
      <c r="T1552" s="29" t="s">
        <v>21565</v>
      </c>
      <c r="U1552" s="29" t="s">
        <v>21566</v>
      </c>
      <c r="V1552" s="29">
        <v>71</v>
      </c>
      <c r="W1552" s="29" t="s">
        <v>396</v>
      </c>
      <c r="X1552" s="29" t="s">
        <v>21567</v>
      </c>
      <c r="Y1552" s="29" t="s">
        <v>5753</v>
      </c>
      <c r="Z1552" s="29" t="s">
        <v>21568</v>
      </c>
      <c r="AA1552" s="29" t="s">
        <v>21568</v>
      </c>
      <c r="AB1552" s="29" t="s">
        <v>10092</v>
      </c>
      <c r="AC1552" s="29" t="s">
        <v>10093</v>
      </c>
      <c r="AD1552" s="29" t="s">
        <v>70</v>
      </c>
      <c r="AE1552" s="29" t="s">
        <v>17499</v>
      </c>
      <c r="AF1552" s="29" t="s">
        <v>21569</v>
      </c>
      <c r="AG1552" s="29">
        <v>13</v>
      </c>
      <c r="AH1552" s="29" t="s">
        <v>21569</v>
      </c>
      <c r="AI1552" s="29" t="s">
        <v>21570</v>
      </c>
      <c r="AJ1552" s="29">
        <v>167</v>
      </c>
      <c r="AK1552" s="29" t="s">
        <v>21571</v>
      </c>
      <c r="AL1552" s="29" t="s">
        <v>21432</v>
      </c>
      <c r="AM1552" s="29">
        <v>129</v>
      </c>
      <c r="AN1552" s="1">
        <f t="shared" si="81"/>
        <v>1</v>
      </c>
      <c r="AO1552" s="1">
        <f t="shared" si="82"/>
        <v>1</v>
      </c>
      <c r="AP1552" s="30">
        <f t="shared" si="83"/>
        <v>46297</v>
      </c>
      <c r="AQ1552" s="1" t="str">
        <f>IF(COUNTIF('同场线路Rotas do mesmo SC'!A:A,C1552)&gt;0,"Sim","Não")</f>
        <v>Não</v>
      </c>
      <c r="AR1552" s="1" t="str">
        <f>IF(COUNTIF(揽收业务网点!A:A,P1552)&gt;0,"Sim","Não")</f>
        <v>Não</v>
      </c>
    </row>
    <row r="1553" spans="1:44">
      <c r="A1553" s="29" t="s">
        <v>21572</v>
      </c>
      <c r="B1553" s="29" t="s">
        <v>379</v>
      </c>
      <c r="C1553" s="29" t="s">
        <v>10099</v>
      </c>
      <c r="D1553" s="29" t="s">
        <v>381</v>
      </c>
      <c r="E1553" s="29" t="s">
        <v>382</v>
      </c>
      <c r="F1553" s="29" t="s">
        <v>383</v>
      </c>
      <c r="G1553" s="29">
        <v>11</v>
      </c>
      <c r="H1553" s="29" t="s">
        <v>9033</v>
      </c>
      <c r="I1553" s="29" t="s">
        <v>868</v>
      </c>
      <c r="J1553" s="29" t="s">
        <v>1753</v>
      </c>
      <c r="K1553" s="29" t="s">
        <v>387</v>
      </c>
      <c r="L1553" s="29" t="s">
        <v>1754</v>
      </c>
      <c r="M1553" s="29" t="s">
        <v>10100</v>
      </c>
      <c r="N1553" s="29" t="s">
        <v>10101</v>
      </c>
      <c r="O1553" s="29" t="s">
        <v>1703</v>
      </c>
      <c r="P1553" s="29" t="s">
        <v>45</v>
      </c>
      <c r="Q1553" s="29" t="s">
        <v>11</v>
      </c>
      <c r="R1553" s="29" t="s">
        <v>21573</v>
      </c>
      <c r="S1553" s="29" t="s">
        <v>21573</v>
      </c>
      <c r="T1553" s="29" t="s">
        <v>19620</v>
      </c>
      <c r="U1553" s="29" t="s">
        <v>21574</v>
      </c>
      <c r="V1553" s="29">
        <v>102</v>
      </c>
      <c r="W1553" s="29" t="s">
        <v>396</v>
      </c>
      <c r="X1553" s="29" t="s">
        <v>4973</v>
      </c>
      <c r="Y1553" s="29" t="s">
        <v>7273</v>
      </c>
      <c r="Z1553" s="29" t="s">
        <v>21575</v>
      </c>
      <c r="AA1553" s="29" t="s">
        <v>21575</v>
      </c>
      <c r="AB1553" s="29" t="s">
        <v>9036</v>
      </c>
      <c r="AC1553" s="29" t="s">
        <v>43</v>
      </c>
      <c r="AD1553" s="29" t="s">
        <v>11</v>
      </c>
      <c r="AE1553" s="29" t="s">
        <v>4385</v>
      </c>
      <c r="AF1553" s="29" t="s">
        <v>21576</v>
      </c>
      <c r="AG1553" s="29">
        <v>17</v>
      </c>
      <c r="AH1553" s="29" t="s">
        <v>21576</v>
      </c>
      <c r="AI1553" s="29" t="s">
        <v>21577</v>
      </c>
      <c r="AJ1553" s="29">
        <v>1</v>
      </c>
      <c r="AK1553" s="29" t="s">
        <v>21578</v>
      </c>
      <c r="AL1553" s="29" t="s">
        <v>21579</v>
      </c>
      <c r="AM1553" s="29">
        <v>149</v>
      </c>
      <c r="AN1553" s="1">
        <f t="shared" si="81"/>
        <v>1</v>
      </c>
      <c r="AO1553" s="1">
        <f t="shared" si="82"/>
        <v>1</v>
      </c>
      <c r="AP1553" s="30">
        <f t="shared" si="83"/>
        <v>46297</v>
      </c>
      <c r="AQ1553" s="1" t="str">
        <f>IF(COUNTIF('同场线路Rotas do mesmo SC'!A:A,C1553)&gt;0,"Sim","Não")</f>
        <v>Não</v>
      </c>
      <c r="AR1553" s="1" t="str">
        <f>IF(COUNTIF(揽收业务网点!A:A,P1553)&gt;0,"Sim","Não")</f>
        <v>Sim</v>
      </c>
    </row>
    <row r="1554" spans="1:44">
      <c r="A1554" s="29" t="s">
        <v>21580</v>
      </c>
      <c r="B1554" s="29" t="s">
        <v>379</v>
      </c>
      <c r="C1554" s="29" t="s">
        <v>10111</v>
      </c>
      <c r="D1554" s="29" t="s">
        <v>381</v>
      </c>
      <c r="E1554" s="29" t="s">
        <v>382</v>
      </c>
      <c r="F1554" s="29" t="s">
        <v>383</v>
      </c>
      <c r="G1554" s="29">
        <v>27</v>
      </c>
      <c r="H1554" s="29" t="s">
        <v>10112</v>
      </c>
      <c r="I1554" s="29" t="s">
        <v>868</v>
      </c>
      <c r="J1554" s="29" t="s">
        <v>642</v>
      </c>
      <c r="K1554" s="29" t="s">
        <v>387</v>
      </c>
      <c r="L1554" s="29" t="s">
        <v>643</v>
      </c>
      <c r="M1554" s="29" t="s">
        <v>10113</v>
      </c>
      <c r="N1554" s="29" t="s">
        <v>10114</v>
      </c>
      <c r="O1554" s="29" t="s">
        <v>1703</v>
      </c>
      <c r="P1554" s="29" t="s">
        <v>45</v>
      </c>
      <c r="Q1554" s="29" t="s">
        <v>11</v>
      </c>
      <c r="R1554" s="29" t="s">
        <v>21581</v>
      </c>
      <c r="S1554" s="29" t="s">
        <v>21582</v>
      </c>
      <c r="T1554" s="29" t="s">
        <v>21583</v>
      </c>
      <c r="U1554" s="29" t="s">
        <v>21584</v>
      </c>
      <c r="V1554" s="29">
        <v>114</v>
      </c>
      <c r="W1554" s="29" t="s">
        <v>396</v>
      </c>
      <c r="X1554" s="29" t="s">
        <v>20161</v>
      </c>
      <c r="Y1554" s="29" t="s">
        <v>7273</v>
      </c>
      <c r="Z1554" s="29" t="s">
        <v>21585</v>
      </c>
      <c r="AA1554" s="29" t="s">
        <v>21585</v>
      </c>
      <c r="AB1554" s="29" t="s">
        <v>6674</v>
      </c>
      <c r="AC1554" s="29" t="s">
        <v>42</v>
      </c>
      <c r="AD1554" s="29" t="s">
        <v>11</v>
      </c>
      <c r="AE1554" s="29" t="s">
        <v>20728</v>
      </c>
      <c r="AF1554" s="29" t="s">
        <v>21586</v>
      </c>
      <c r="AG1554" s="29">
        <v>-14</v>
      </c>
      <c r="AH1554" s="29" t="s">
        <v>21586</v>
      </c>
      <c r="AI1554" s="29" t="s">
        <v>21587</v>
      </c>
      <c r="AJ1554" s="29">
        <v>0</v>
      </c>
      <c r="AK1554" s="29" t="s">
        <v>21588</v>
      </c>
      <c r="AL1554" s="29" t="s">
        <v>21589</v>
      </c>
      <c r="AM1554" s="29">
        <v>156</v>
      </c>
      <c r="AN1554" s="1">
        <f t="shared" si="81"/>
        <v>1</v>
      </c>
      <c r="AO1554" s="1">
        <f t="shared" si="82"/>
        <v>1</v>
      </c>
      <c r="AP1554" s="30">
        <f t="shared" si="83"/>
        <v>46297</v>
      </c>
      <c r="AQ1554" s="1" t="str">
        <f>IF(COUNTIF('同场线路Rotas do mesmo SC'!A:A,C1554)&gt;0,"Sim","Não")</f>
        <v>Não</v>
      </c>
      <c r="AR1554" s="1" t="str">
        <f>IF(COUNTIF(揽收业务网点!A:A,P1554)&gt;0,"Sim","Não")</f>
        <v>Sim</v>
      </c>
    </row>
    <row r="1555" spans="1:44">
      <c r="A1555" s="29" t="s">
        <v>21590</v>
      </c>
      <c r="B1555" s="29" t="s">
        <v>379</v>
      </c>
      <c r="C1555" s="29" t="s">
        <v>10124</v>
      </c>
      <c r="D1555" s="29" t="s">
        <v>381</v>
      </c>
      <c r="E1555" s="29" t="s">
        <v>382</v>
      </c>
      <c r="F1555" s="29" t="s">
        <v>383</v>
      </c>
      <c r="G1555" s="29">
        <v>1</v>
      </c>
      <c r="H1555" s="29" t="s">
        <v>9138</v>
      </c>
      <c r="I1555" s="29" t="s">
        <v>868</v>
      </c>
      <c r="J1555" s="29" t="s">
        <v>4160</v>
      </c>
      <c r="K1555" s="29" t="s">
        <v>387</v>
      </c>
      <c r="L1555" s="29" t="s">
        <v>4161</v>
      </c>
      <c r="M1555" s="29" t="s">
        <v>9139</v>
      </c>
      <c r="N1555" s="29" t="s">
        <v>9140</v>
      </c>
      <c r="O1555" s="29" t="s">
        <v>1403</v>
      </c>
      <c r="P1555" s="29" t="s">
        <v>53</v>
      </c>
      <c r="Q1555" s="29" t="s">
        <v>11</v>
      </c>
      <c r="R1555" s="29" t="s">
        <v>21342</v>
      </c>
      <c r="S1555" s="29" t="s">
        <v>21591</v>
      </c>
      <c r="T1555" s="29" t="s">
        <v>21592</v>
      </c>
      <c r="U1555" s="29" t="s">
        <v>21593</v>
      </c>
      <c r="V1555" s="29">
        <v>152</v>
      </c>
      <c r="W1555" s="29" t="s">
        <v>396</v>
      </c>
      <c r="X1555" s="29" t="s">
        <v>21594</v>
      </c>
      <c r="Y1555" s="29" t="s">
        <v>4385</v>
      </c>
      <c r="Z1555" s="29" t="s">
        <v>21595</v>
      </c>
      <c r="AA1555" s="29" t="s">
        <v>21595</v>
      </c>
      <c r="AB1555" s="29" t="s">
        <v>10130</v>
      </c>
      <c r="AC1555" s="29" t="s">
        <v>52</v>
      </c>
      <c r="AD1555" s="29" t="s">
        <v>11</v>
      </c>
      <c r="AE1555" s="29" t="s">
        <v>20728</v>
      </c>
      <c r="AF1555" s="29" t="s">
        <v>21596</v>
      </c>
      <c r="AG1555" s="29">
        <v>-70</v>
      </c>
      <c r="AH1555" s="29" t="s">
        <v>21596</v>
      </c>
      <c r="AI1555" s="29" t="s">
        <v>20178</v>
      </c>
      <c r="AJ1555" s="29">
        <v>21</v>
      </c>
      <c r="AK1555" s="29" t="s">
        <v>21597</v>
      </c>
      <c r="AL1555" s="29" t="s">
        <v>21598</v>
      </c>
      <c r="AM1555" s="29">
        <v>88</v>
      </c>
      <c r="AN1555" s="1">
        <f t="shared" si="81"/>
        <v>1</v>
      </c>
      <c r="AO1555" s="1">
        <f t="shared" si="82"/>
        <v>1</v>
      </c>
      <c r="AP1555" s="30">
        <f t="shared" si="83"/>
        <v>46297</v>
      </c>
      <c r="AQ1555" s="1" t="str">
        <f>IF(COUNTIF('同场线路Rotas do mesmo SC'!A:A,C1555)&gt;0,"Sim","Não")</f>
        <v>Não</v>
      </c>
      <c r="AR1555" s="1" t="str">
        <f>IF(COUNTIF(揽收业务网点!A:A,P1555)&gt;0,"Sim","Não")</f>
        <v>Sim</v>
      </c>
    </row>
    <row r="1556" spans="1:44">
      <c r="A1556" s="29" t="s">
        <v>21599</v>
      </c>
      <c r="B1556" s="29" t="s">
        <v>379</v>
      </c>
      <c r="C1556" s="29" t="s">
        <v>21600</v>
      </c>
      <c r="D1556" s="29" t="s">
        <v>381</v>
      </c>
      <c r="E1556" s="29" t="s">
        <v>640</v>
      </c>
      <c r="F1556" s="29" t="s">
        <v>383</v>
      </c>
      <c r="G1556" s="29">
        <v>60</v>
      </c>
      <c r="H1556" s="29" t="s">
        <v>5407</v>
      </c>
      <c r="I1556" s="29" t="s">
        <v>868</v>
      </c>
      <c r="J1556" s="29" t="s">
        <v>5408</v>
      </c>
      <c r="K1556" s="29" t="s">
        <v>387</v>
      </c>
      <c r="L1556" s="29" t="s">
        <v>5409</v>
      </c>
      <c r="M1556" s="29" t="s">
        <v>5410</v>
      </c>
      <c r="N1556" s="29" t="s">
        <v>5411</v>
      </c>
      <c r="O1556" s="29" t="s">
        <v>10735</v>
      </c>
      <c r="P1556" s="29" t="s">
        <v>75</v>
      </c>
      <c r="Q1556" s="29" t="s">
        <v>70</v>
      </c>
      <c r="R1556" s="29" t="s">
        <v>2817</v>
      </c>
      <c r="S1556" s="29" t="s">
        <v>21601</v>
      </c>
      <c r="T1556" s="29" t="s">
        <v>21602</v>
      </c>
      <c r="U1556" s="29" t="s">
        <v>21602</v>
      </c>
      <c r="V1556" s="29">
        <v>0</v>
      </c>
      <c r="W1556" s="29" t="s">
        <v>396</v>
      </c>
      <c r="X1556" s="29" t="s">
        <v>21603</v>
      </c>
      <c r="Y1556" s="29" t="s">
        <v>16015</v>
      </c>
      <c r="Z1556" s="29" t="s">
        <v>21604</v>
      </c>
      <c r="AA1556" s="29" t="s">
        <v>21604</v>
      </c>
      <c r="AB1556" s="29" t="s">
        <v>899</v>
      </c>
      <c r="AC1556" s="29" t="s">
        <v>900</v>
      </c>
      <c r="AD1556" s="29" t="s">
        <v>70</v>
      </c>
      <c r="AE1556" s="29" t="s">
        <v>17960</v>
      </c>
      <c r="AF1556" s="29" t="s">
        <v>21605</v>
      </c>
      <c r="AG1556" s="29">
        <v>-457</v>
      </c>
      <c r="AH1556" s="29" t="s">
        <v>21605</v>
      </c>
      <c r="AI1556" s="29" t="s">
        <v>21606</v>
      </c>
      <c r="AJ1556" s="29">
        <v>233</v>
      </c>
      <c r="AK1556" s="29" t="s">
        <v>21607</v>
      </c>
      <c r="AL1556" s="29" t="s">
        <v>21608</v>
      </c>
      <c r="AM1556" s="29">
        <v>601</v>
      </c>
      <c r="AN1556" s="1">
        <f t="shared" si="81"/>
        <v>1</v>
      </c>
      <c r="AO1556" s="1">
        <f t="shared" si="82"/>
        <v>1</v>
      </c>
      <c r="AP1556" s="30">
        <f t="shared" si="83"/>
        <v>46298</v>
      </c>
      <c r="AQ1556" s="1" t="str">
        <f>IF(COUNTIF('同场线路Rotas do mesmo SC'!A:A,C1556)&gt;0,"Sim","Não")</f>
        <v>Não</v>
      </c>
      <c r="AR1556" s="1" t="str">
        <f>IF(COUNTIF(揽收业务网点!A:A,P1556)&gt;0,"Sim","Não")</f>
        <v>Sim</v>
      </c>
    </row>
    <row r="1557" spans="1:44">
      <c r="A1557" s="29" t="s">
        <v>21609</v>
      </c>
      <c r="B1557" s="29" t="s">
        <v>379</v>
      </c>
      <c r="C1557" s="29" t="s">
        <v>10136</v>
      </c>
      <c r="D1557" s="29" t="s">
        <v>381</v>
      </c>
      <c r="E1557" s="29" t="s">
        <v>382</v>
      </c>
      <c r="F1557" s="29" t="s">
        <v>383</v>
      </c>
      <c r="G1557" s="29">
        <v>300</v>
      </c>
      <c r="H1557" s="29" t="s">
        <v>10137</v>
      </c>
      <c r="I1557" s="29" t="s">
        <v>409</v>
      </c>
      <c r="J1557" s="29" t="s">
        <v>10138</v>
      </c>
      <c r="K1557" s="29" t="s">
        <v>387</v>
      </c>
      <c r="L1557" s="29" t="s">
        <v>10139</v>
      </c>
      <c r="M1557" s="29" t="s">
        <v>10140</v>
      </c>
      <c r="N1557" s="29" t="s">
        <v>10141</v>
      </c>
      <c r="O1557" s="29" t="s">
        <v>1903</v>
      </c>
      <c r="P1557" s="29" t="s">
        <v>1904</v>
      </c>
      <c r="Q1557" s="29" t="s">
        <v>70</v>
      </c>
      <c r="R1557" s="29" t="s">
        <v>21610</v>
      </c>
      <c r="S1557" s="29" t="s">
        <v>21611</v>
      </c>
      <c r="T1557" s="29" t="s">
        <v>21612</v>
      </c>
      <c r="U1557" s="29" t="s">
        <v>21613</v>
      </c>
      <c r="V1557" s="29">
        <v>370</v>
      </c>
      <c r="W1557" s="29" t="s">
        <v>396</v>
      </c>
      <c r="X1557" s="29" t="s">
        <v>21614</v>
      </c>
      <c r="Y1557" s="29" t="s">
        <v>723</v>
      </c>
      <c r="Z1557" s="29" t="s">
        <v>21615</v>
      </c>
      <c r="AA1557" s="29" t="s">
        <v>21615</v>
      </c>
      <c r="AB1557" s="29" t="s">
        <v>10148</v>
      </c>
      <c r="AC1557" s="29" t="s">
        <v>10149</v>
      </c>
      <c r="AD1557" s="29" t="s">
        <v>70</v>
      </c>
      <c r="AE1557" s="29" t="s">
        <v>15183</v>
      </c>
      <c r="AF1557" s="29" t="s">
        <v>21616</v>
      </c>
      <c r="AG1557" s="29">
        <v>-69</v>
      </c>
      <c r="AH1557" s="29" t="s">
        <v>21616</v>
      </c>
      <c r="AI1557" s="29" t="s">
        <v>16475</v>
      </c>
      <c r="AJ1557" s="29">
        <v>7</v>
      </c>
      <c r="AK1557" s="29" t="s">
        <v>21617</v>
      </c>
      <c r="AL1557" s="29" t="s">
        <v>21618</v>
      </c>
      <c r="AM1557" s="29">
        <v>81</v>
      </c>
      <c r="AN1557" s="1">
        <f t="shared" si="81"/>
        <v>1</v>
      </c>
      <c r="AO1557" s="1">
        <f t="shared" si="82"/>
        <v>1</v>
      </c>
      <c r="AP1557" s="30">
        <f t="shared" si="83"/>
        <v>46297</v>
      </c>
      <c r="AQ1557" s="1" t="str">
        <f>IF(COUNTIF('同场线路Rotas do mesmo SC'!A:A,C1557)&gt;0,"Sim","Não")</f>
        <v>Não</v>
      </c>
      <c r="AR1557" s="1" t="str">
        <f>IF(COUNTIF(揽收业务网点!A:A,P1557)&gt;0,"Sim","Não")</f>
        <v>Não</v>
      </c>
    </row>
    <row r="1558" spans="1:44">
      <c r="A1558" s="29" t="s">
        <v>21619</v>
      </c>
      <c r="B1558" s="29" t="s">
        <v>379</v>
      </c>
      <c r="C1558" s="29" t="s">
        <v>1454</v>
      </c>
      <c r="D1558" s="29" t="s">
        <v>381</v>
      </c>
      <c r="E1558" s="29" t="s">
        <v>640</v>
      </c>
      <c r="F1558" s="29" t="s">
        <v>944</v>
      </c>
      <c r="G1558" s="29">
        <v>145</v>
      </c>
      <c r="H1558" s="29" t="s">
        <v>1455</v>
      </c>
      <c r="I1558" s="29" t="s">
        <v>1456</v>
      </c>
      <c r="J1558" s="29" t="s">
        <v>664</v>
      </c>
      <c r="K1558" s="29" t="s">
        <v>387</v>
      </c>
      <c r="L1558" s="29" t="s">
        <v>665</v>
      </c>
      <c r="M1558" s="29" t="s">
        <v>1457</v>
      </c>
      <c r="N1558" s="29" t="s">
        <v>1458</v>
      </c>
      <c r="O1558" s="29" t="s">
        <v>668</v>
      </c>
      <c r="P1558" s="29" t="s">
        <v>119</v>
      </c>
      <c r="Q1558" s="29" t="s">
        <v>118</v>
      </c>
      <c r="R1558" s="29" t="s">
        <v>21620</v>
      </c>
      <c r="S1558" s="29" t="s">
        <v>21620</v>
      </c>
      <c r="T1558" s="29" t="s">
        <v>21621</v>
      </c>
      <c r="U1558" s="29" t="s">
        <v>21622</v>
      </c>
      <c r="V1558" s="29">
        <v>234</v>
      </c>
      <c r="W1558" s="29" t="s">
        <v>396</v>
      </c>
      <c r="X1558" s="29" t="s">
        <v>21623</v>
      </c>
      <c r="Y1558" s="29" t="s">
        <v>16015</v>
      </c>
      <c r="Z1558" s="29" t="s">
        <v>21624</v>
      </c>
      <c r="AA1558" s="29" t="s">
        <v>21624</v>
      </c>
      <c r="AB1558" s="29" t="s">
        <v>674</v>
      </c>
      <c r="AC1558" s="29" t="s">
        <v>675</v>
      </c>
      <c r="AD1558" s="29" t="s">
        <v>118</v>
      </c>
      <c r="AE1558" s="29" t="s">
        <v>16547</v>
      </c>
      <c r="AF1558" s="29" t="s">
        <v>21625</v>
      </c>
      <c r="AG1558" s="29">
        <v>-418</v>
      </c>
      <c r="AH1558" s="29" t="s">
        <v>21625</v>
      </c>
      <c r="AI1558" s="29" t="s">
        <v>21626</v>
      </c>
      <c r="AJ1558" s="29">
        <v>114</v>
      </c>
      <c r="AK1558" s="29" t="s">
        <v>21627</v>
      </c>
      <c r="AL1558" s="29" t="s">
        <v>21628</v>
      </c>
      <c r="AM1558" s="29">
        <v>387</v>
      </c>
      <c r="AN1558" s="1">
        <f t="shared" si="81"/>
        <v>1</v>
      </c>
      <c r="AO1558" s="1">
        <f t="shared" si="82"/>
        <v>1</v>
      </c>
      <c r="AP1558" s="30">
        <f t="shared" si="83"/>
        <v>46298</v>
      </c>
      <c r="AQ1558" s="1" t="str">
        <f>IF(COUNTIF('同场线路Rotas do mesmo SC'!A:A,C1558)&gt;0,"Sim","Não")</f>
        <v>Não</v>
      </c>
      <c r="AR1558" s="1" t="str">
        <f>IF(COUNTIF(揽收业务网点!A:A,P1558)&gt;0,"Sim","Não")</f>
        <v>Sim</v>
      </c>
    </row>
    <row r="1559" spans="1:44">
      <c r="A1559" s="29" t="s">
        <v>21629</v>
      </c>
      <c r="B1559" s="29" t="s">
        <v>379</v>
      </c>
      <c r="C1559" s="29" t="s">
        <v>10152</v>
      </c>
      <c r="D1559" s="29" t="s">
        <v>381</v>
      </c>
      <c r="E1559" s="29" t="s">
        <v>382</v>
      </c>
      <c r="F1559" s="29" t="s">
        <v>383</v>
      </c>
      <c r="G1559" s="29">
        <v>165</v>
      </c>
      <c r="H1559" s="29" t="s">
        <v>10910</v>
      </c>
      <c r="I1559" s="29" t="s">
        <v>512</v>
      </c>
      <c r="J1559" s="29" t="s">
        <v>10911</v>
      </c>
      <c r="K1559" s="29" t="s">
        <v>387</v>
      </c>
      <c r="L1559" s="29" t="s">
        <v>10912</v>
      </c>
      <c r="M1559" s="29" t="s">
        <v>10911</v>
      </c>
      <c r="N1559" s="29" t="s">
        <v>10913</v>
      </c>
      <c r="O1559" s="29" t="s">
        <v>610</v>
      </c>
      <c r="P1559" s="29" t="s">
        <v>611</v>
      </c>
      <c r="Q1559" s="29" t="s">
        <v>94</v>
      </c>
      <c r="R1559" s="29" t="s">
        <v>9943</v>
      </c>
      <c r="S1559" s="29" t="s">
        <v>21630</v>
      </c>
      <c r="T1559" s="29" t="s">
        <v>21631</v>
      </c>
      <c r="U1559" s="29" t="s">
        <v>21632</v>
      </c>
      <c r="V1559" s="29">
        <v>15</v>
      </c>
      <c r="W1559" s="29" t="s">
        <v>396</v>
      </c>
      <c r="X1559" s="29" t="s">
        <v>21633</v>
      </c>
      <c r="Y1559" s="29" t="s">
        <v>504</v>
      </c>
      <c r="Z1559" s="29" t="s">
        <v>21634</v>
      </c>
      <c r="AA1559" s="29" t="s">
        <v>21634</v>
      </c>
      <c r="AB1559" s="29" t="s">
        <v>10162</v>
      </c>
      <c r="AC1559" s="29" t="s">
        <v>10163</v>
      </c>
      <c r="AD1559" s="29" t="s">
        <v>94</v>
      </c>
      <c r="AE1559" s="29" t="s">
        <v>16649</v>
      </c>
      <c r="AF1559" s="29" t="s">
        <v>21635</v>
      </c>
      <c r="AG1559" s="29">
        <v>-110</v>
      </c>
      <c r="AH1559" s="29" t="s">
        <v>21635</v>
      </c>
      <c r="AI1559" s="29" t="s">
        <v>21636</v>
      </c>
      <c r="AJ1559" s="29">
        <v>21</v>
      </c>
      <c r="AK1559" s="29" t="s">
        <v>21637</v>
      </c>
      <c r="AL1559" s="29" t="s">
        <v>21638</v>
      </c>
      <c r="AM1559" s="29">
        <v>203</v>
      </c>
      <c r="AN1559" s="1">
        <f t="shared" si="81"/>
        <v>1</v>
      </c>
      <c r="AO1559" s="1">
        <f t="shared" si="82"/>
        <v>1</v>
      </c>
      <c r="AP1559" s="30">
        <f t="shared" si="83"/>
        <v>46297</v>
      </c>
      <c r="AQ1559" s="1" t="str">
        <f>IF(COUNTIF('同场线路Rotas do mesmo SC'!A:A,C1559)&gt;0,"Sim","Não")</f>
        <v>Não</v>
      </c>
      <c r="AR1559" s="1" t="str">
        <f>IF(COUNTIF(揽收业务网点!A:A,P1559)&gt;0,"Sim","Não")</f>
        <v>Não</v>
      </c>
    </row>
    <row r="1560" spans="1:44">
      <c r="A1560" s="29" t="s">
        <v>21639</v>
      </c>
      <c r="B1560" s="29" t="s">
        <v>379</v>
      </c>
      <c r="C1560" s="29" t="s">
        <v>10168</v>
      </c>
      <c r="D1560" s="29" t="s">
        <v>381</v>
      </c>
      <c r="E1560" s="29" t="s">
        <v>382</v>
      </c>
      <c r="F1560" s="29" t="s">
        <v>732</v>
      </c>
      <c r="G1560" s="29">
        <v>85</v>
      </c>
      <c r="H1560" s="29" t="s">
        <v>10169</v>
      </c>
      <c r="I1560" s="29" t="s">
        <v>868</v>
      </c>
      <c r="J1560" s="29" t="s">
        <v>5543</v>
      </c>
      <c r="K1560" s="29" t="s">
        <v>411</v>
      </c>
      <c r="L1560" s="29" t="s">
        <v>5544</v>
      </c>
      <c r="M1560" s="29" t="s">
        <v>15727</v>
      </c>
      <c r="N1560" s="29" t="s">
        <v>15728</v>
      </c>
      <c r="O1560" s="29" t="s">
        <v>1111</v>
      </c>
      <c r="P1560" s="29" t="s">
        <v>1112</v>
      </c>
      <c r="Q1560" s="29" t="s">
        <v>168</v>
      </c>
      <c r="R1560" s="29" t="s">
        <v>21640</v>
      </c>
      <c r="S1560" s="29" t="s">
        <v>21641</v>
      </c>
      <c r="T1560" s="29" t="s">
        <v>21642</v>
      </c>
      <c r="U1560" s="29" t="s">
        <v>21643</v>
      </c>
      <c r="V1560" s="29">
        <v>30</v>
      </c>
      <c r="W1560" s="29" t="s">
        <v>396</v>
      </c>
      <c r="X1560" s="29" t="s">
        <v>21644</v>
      </c>
      <c r="Y1560" s="29" t="s">
        <v>15543</v>
      </c>
      <c r="Z1560" s="29" t="s">
        <v>21645</v>
      </c>
      <c r="AA1560" s="29" t="s">
        <v>21645</v>
      </c>
      <c r="AB1560" s="29" t="s">
        <v>10176</v>
      </c>
      <c r="AC1560" s="29" t="s">
        <v>10177</v>
      </c>
      <c r="AD1560" s="29" t="s">
        <v>168</v>
      </c>
      <c r="AE1560" s="29" t="s">
        <v>21646</v>
      </c>
      <c r="AF1560" s="29" t="s">
        <v>20660</v>
      </c>
      <c r="AG1560" s="29">
        <v>-89</v>
      </c>
      <c r="AH1560" s="29" t="s">
        <v>20660</v>
      </c>
      <c r="AI1560" s="29" t="s">
        <v>21647</v>
      </c>
      <c r="AJ1560" s="29">
        <v>1</v>
      </c>
      <c r="AK1560" s="29" t="s">
        <v>18401</v>
      </c>
      <c r="AL1560" s="29" t="s">
        <v>21648</v>
      </c>
      <c r="AM1560" s="29">
        <v>49</v>
      </c>
      <c r="AN1560" s="1">
        <f t="shared" si="81"/>
        <v>1</v>
      </c>
      <c r="AO1560" s="1">
        <f t="shared" si="82"/>
        <v>1</v>
      </c>
      <c r="AP1560" s="30">
        <f t="shared" si="83"/>
        <v>46297</v>
      </c>
      <c r="AQ1560" s="1" t="str">
        <f>IF(COUNTIF('同场线路Rotas do mesmo SC'!A:A,C1560)&gt;0,"Sim","Não")</f>
        <v>Não</v>
      </c>
      <c r="AR1560" s="1" t="str">
        <f>IF(COUNTIF(揽收业务网点!A:A,P1560)&gt;0,"Sim","Não")</f>
        <v>Não</v>
      </c>
    </row>
    <row r="1561" spans="1:44">
      <c r="A1561" s="29" t="s">
        <v>21649</v>
      </c>
      <c r="B1561" s="29" t="s">
        <v>379</v>
      </c>
      <c r="C1561" s="29" t="s">
        <v>10183</v>
      </c>
      <c r="D1561" s="29" t="s">
        <v>381</v>
      </c>
      <c r="E1561" s="29" t="s">
        <v>382</v>
      </c>
      <c r="F1561" s="29" t="s">
        <v>732</v>
      </c>
      <c r="G1561" s="29">
        <v>293.13</v>
      </c>
      <c r="H1561" s="29" t="s">
        <v>6353</v>
      </c>
      <c r="I1561" s="29" t="s">
        <v>385</v>
      </c>
      <c r="J1561" s="29" t="s">
        <v>3447</v>
      </c>
      <c r="K1561" s="29" t="s">
        <v>387</v>
      </c>
      <c r="L1561" s="29" t="s">
        <v>3448</v>
      </c>
      <c r="M1561" s="29" t="s">
        <v>6354</v>
      </c>
      <c r="N1561" s="29" t="s">
        <v>6355</v>
      </c>
      <c r="O1561" s="29" t="s">
        <v>1262</v>
      </c>
      <c r="P1561" s="29" t="s">
        <v>1263</v>
      </c>
      <c r="Q1561" s="29" t="s">
        <v>118</v>
      </c>
      <c r="R1561" s="29" t="s">
        <v>21507</v>
      </c>
      <c r="S1561" s="29" t="s">
        <v>21507</v>
      </c>
      <c r="T1561" s="29" t="s">
        <v>17896</v>
      </c>
      <c r="U1561" s="29" t="s">
        <v>21650</v>
      </c>
      <c r="V1561" s="29">
        <v>70</v>
      </c>
      <c r="W1561" s="29" t="s">
        <v>396</v>
      </c>
      <c r="X1561" s="29" t="s">
        <v>21651</v>
      </c>
      <c r="Y1561" s="29" t="s">
        <v>723</v>
      </c>
      <c r="Z1561" s="29" t="s">
        <v>21652</v>
      </c>
      <c r="AA1561" s="29" t="s">
        <v>21652</v>
      </c>
      <c r="AB1561" s="29" t="s">
        <v>10192</v>
      </c>
      <c r="AC1561" s="29" t="s">
        <v>132</v>
      </c>
      <c r="AD1561" s="29" t="s">
        <v>118</v>
      </c>
      <c r="AE1561" s="29" t="s">
        <v>19489</v>
      </c>
      <c r="AF1561" s="29" t="s">
        <v>21653</v>
      </c>
      <c r="AG1561" s="29">
        <v>-40</v>
      </c>
      <c r="AH1561" s="29" t="s">
        <v>21653</v>
      </c>
      <c r="AI1561" s="29" t="s">
        <v>21654</v>
      </c>
      <c r="AJ1561" s="29">
        <v>7</v>
      </c>
      <c r="AK1561" s="29" t="s">
        <v>21082</v>
      </c>
      <c r="AL1561" s="29" t="s">
        <v>21655</v>
      </c>
      <c r="AM1561" s="29">
        <v>46</v>
      </c>
      <c r="AN1561" s="1">
        <f t="shared" si="81"/>
        <v>1</v>
      </c>
      <c r="AO1561" s="1">
        <f t="shared" si="82"/>
        <v>1</v>
      </c>
      <c r="AP1561" s="30">
        <f t="shared" si="83"/>
        <v>46297</v>
      </c>
      <c r="AQ1561" s="1" t="str">
        <f>IF(COUNTIF('同场线路Rotas do mesmo SC'!A:A,C1561)&gt;0,"Sim","Não")</f>
        <v>Não</v>
      </c>
      <c r="AR1561" s="1" t="str">
        <f>IF(COUNTIF(揽收业务网点!A:A,P1561)&gt;0,"Sim","Não")</f>
        <v>Não</v>
      </c>
    </row>
    <row r="1562" spans="1:44">
      <c r="A1562" s="29" t="s">
        <v>21656</v>
      </c>
      <c r="B1562" s="29" t="s">
        <v>379</v>
      </c>
      <c r="C1562" s="29" t="s">
        <v>10198</v>
      </c>
      <c r="D1562" s="29" t="s">
        <v>381</v>
      </c>
      <c r="E1562" s="29" t="s">
        <v>640</v>
      </c>
      <c r="F1562" s="29" t="s">
        <v>732</v>
      </c>
      <c r="G1562" s="29">
        <v>294.94</v>
      </c>
      <c r="H1562" s="29" t="s">
        <v>10199</v>
      </c>
      <c r="I1562" s="29" t="s">
        <v>385</v>
      </c>
      <c r="J1562" s="29" t="s">
        <v>10200</v>
      </c>
      <c r="K1562" s="29" t="s">
        <v>387</v>
      </c>
      <c r="L1562" s="29" t="s">
        <v>10201</v>
      </c>
      <c r="M1562" s="29" t="s">
        <v>10202</v>
      </c>
      <c r="N1562" s="29" t="s">
        <v>10203</v>
      </c>
      <c r="O1562" s="29" t="s">
        <v>10192</v>
      </c>
      <c r="P1562" s="29" t="s">
        <v>132</v>
      </c>
      <c r="Q1562" s="29" t="s">
        <v>118</v>
      </c>
      <c r="R1562" s="29" t="s">
        <v>21657</v>
      </c>
      <c r="S1562" s="29" t="s">
        <v>21657</v>
      </c>
      <c r="T1562" s="29" t="s">
        <v>21658</v>
      </c>
      <c r="U1562" s="29" t="s">
        <v>21659</v>
      </c>
      <c r="V1562" s="29">
        <v>907</v>
      </c>
      <c r="W1562" s="29" t="s">
        <v>396</v>
      </c>
      <c r="X1562" s="29" t="s">
        <v>21660</v>
      </c>
      <c r="Y1562" s="29" t="s">
        <v>19489</v>
      </c>
      <c r="Z1562" s="29" t="s">
        <v>21661</v>
      </c>
      <c r="AA1562" s="29" t="s">
        <v>21661</v>
      </c>
      <c r="AB1562" s="29" t="s">
        <v>1262</v>
      </c>
      <c r="AC1562" s="29" t="s">
        <v>1263</v>
      </c>
      <c r="AD1562" s="29" t="s">
        <v>118</v>
      </c>
      <c r="AE1562" s="29" t="s">
        <v>21662</v>
      </c>
      <c r="AF1562" s="29" t="s">
        <v>21663</v>
      </c>
      <c r="AG1562" s="29">
        <v>-175</v>
      </c>
      <c r="AH1562" s="29" t="s">
        <v>21663</v>
      </c>
      <c r="AI1562" s="29" t="s">
        <v>21664</v>
      </c>
      <c r="AJ1562" s="29">
        <v>300</v>
      </c>
      <c r="AK1562" s="29" t="s">
        <v>21665</v>
      </c>
      <c r="AL1562" s="29" t="s">
        <v>21666</v>
      </c>
      <c r="AM1562" s="29">
        <v>78</v>
      </c>
      <c r="AN1562" s="1">
        <f t="shared" si="81"/>
        <v>1</v>
      </c>
      <c r="AO1562" s="1">
        <f t="shared" si="82"/>
        <v>1</v>
      </c>
      <c r="AP1562" s="30">
        <f t="shared" si="83"/>
        <v>46297</v>
      </c>
      <c r="AQ1562" s="1" t="str">
        <f>IF(COUNTIF('同场线路Rotas do mesmo SC'!A:A,C1562)&gt;0,"Sim","Não")</f>
        <v>Não</v>
      </c>
      <c r="AR1562" s="1" t="str">
        <f>IF(COUNTIF(揽收业务网点!A:A,P1562)&gt;0,"Sim","Não")</f>
        <v>Sim</v>
      </c>
    </row>
    <row r="1563" spans="1:44">
      <c r="A1563" s="29" t="s">
        <v>21667</v>
      </c>
      <c r="B1563" s="29" t="s">
        <v>379</v>
      </c>
      <c r="C1563" s="29" t="s">
        <v>10214</v>
      </c>
      <c r="D1563" s="29" t="s">
        <v>381</v>
      </c>
      <c r="E1563" s="29" t="s">
        <v>382</v>
      </c>
      <c r="F1563" s="29" t="s">
        <v>811</v>
      </c>
      <c r="G1563" s="29">
        <v>150</v>
      </c>
      <c r="H1563" s="29" t="s">
        <v>10215</v>
      </c>
      <c r="I1563" s="29" t="s">
        <v>385</v>
      </c>
      <c r="J1563" s="29" t="s">
        <v>4141</v>
      </c>
      <c r="K1563" s="29" t="s">
        <v>387</v>
      </c>
      <c r="L1563" s="29" t="s">
        <v>4142</v>
      </c>
      <c r="M1563" s="29" t="s">
        <v>10216</v>
      </c>
      <c r="N1563" s="29" t="s">
        <v>10217</v>
      </c>
      <c r="O1563" s="29" t="s">
        <v>899</v>
      </c>
      <c r="P1563" s="29" t="s">
        <v>900</v>
      </c>
      <c r="Q1563" s="29" t="s">
        <v>70</v>
      </c>
      <c r="R1563" s="29" t="s">
        <v>21668</v>
      </c>
      <c r="S1563" s="29" t="s">
        <v>21669</v>
      </c>
      <c r="T1563" s="29" t="s">
        <v>21670</v>
      </c>
      <c r="U1563" s="29" t="s">
        <v>7020</v>
      </c>
      <c r="V1563" s="29">
        <v>179</v>
      </c>
      <c r="W1563" s="29" t="s">
        <v>396</v>
      </c>
      <c r="X1563" s="29" t="s">
        <v>21671</v>
      </c>
      <c r="Y1563" s="29" t="s">
        <v>8035</v>
      </c>
      <c r="Z1563" s="29" t="s">
        <v>21672</v>
      </c>
      <c r="AA1563" s="29" t="s">
        <v>21672</v>
      </c>
      <c r="AB1563" s="29" t="s">
        <v>10224</v>
      </c>
      <c r="AC1563" s="29" t="s">
        <v>10225</v>
      </c>
      <c r="AD1563" s="29" t="s">
        <v>70</v>
      </c>
      <c r="AE1563" s="29" t="s">
        <v>4385</v>
      </c>
      <c r="AF1563" s="29" t="s">
        <v>21673</v>
      </c>
      <c r="AG1563" s="29">
        <v>-99</v>
      </c>
      <c r="AH1563" s="29" t="s">
        <v>21673</v>
      </c>
      <c r="AI1563" s="29" t="s">
        <v>21674</v>
      </c>
      <c r="AJ1563" s="29"/>
      <c r="AK1563" s="29"/>
      <c r="AL1563" s="29"/>
      <c r="AM1563" s="29"/>
      <c r="AN1563" s="1">
        <f t="shared" si="81"/>
        <v>1</v>
      </c>
      <c r="AO1563" s="1">
        <f t="shared" si="82"/>
        <v>1</v>
      </c>
      <c r="AP1563" s="30">
        <f t="shared" si="83"/>
        <v>46297</v>
      </c>
      <c r="AQ1563" s="1" t="str">
        <f>IF(COUNTIF('同场线路Rotas do mesmo SC'!A:A,C1563)&gt;0,"Sim","Não")</f>
        <v>Não</v>
      </c>
      <c r="AR1563" s="1" t="str">
        <f>IF(COUNTIF(揽收业务网点!A:A,P1563)&gt;0,"Sim","Não")</f>
        <v>Não</v>
      </c>
    </row>
    <row r="1564" spans="1:44">
      <c r="A1564" s="29" t="s">
        <v>21675</v>
      </c>
      <c r="B1564" s="29" t="s">
        <v>379</v>
      </c>
      <c r="C1564" s="29" t="s">
        <v>10228</v>
      </c>
      <c r="D1564" s="29" t="s">
        <v>381</v>
      </c>
      <c r="E1564" s="29" t="s">
        <v>382</v>
      </c>
      <c r="F1564" s="29" t="s">
        <v>383</v>
      </c>
      <c r="G1564" s="29">
        <v>100</v>
      </c>
      <c r="H1564" s="29" t="s">
        <v>10229</v>
      </c>
      <c r="I1564" s="29" t="s">
        <v>385</v>
      </c>
      <c r="J1564" s="29" t="s">
        <v>2881</v>
      </c>
      <c r="K1564" s="29" t="s">
        <v>387</v>
      </c>
      <c r="L1564" s="29" t="s">
        <v>2882</v>
      </c>
      <c r="M1564" s="29" t="s">
        <v>10230</v>
      </c>
      <c r="N1564" s="29" t="s">
        <v>10231</v>
      </c>
      <c r="O1564" s="29" t="s">
        <v>2891</v>
      </c>
      <c r="P1564" s="29" t="s">
        <v>2892</v>
      </c>
      <c r="Q1564" s="29" t="s">
        <v>94</v>
      </c>
      <c r="R1564" s="29" t="s">
        <v>13456</v>
      </c>
      <c r="S1564" s="29" t="s">
        <v>21676</v>
      </c>
      <c r="T1564" s="29" t="s">
        <v>17432</v>
      </c>
      <c r="U1564" s="29" t="s">
        <v>21677</v>
      </c>
      <c r="V1564" s="29">
        <v>25</v>
      </c>
      <c r="W1564" s="29" t="s">
        <v>396</v>
      </c>
      <c r="X1564" s="29" t="s">
        <v>21678</v>
      </c>
      <c r="Y1564" s="29" t="s">
        <v>7271</v>
      </c>
      <c r="Z1564" s="29" t="s">
        <v>21679</v>
      </c>
      <c r="AA1564" s="29" t="s">
        <v>21679</v>
      </c>
      <c r="AB1564" s="29" t="s">
        <v>10238</v>
      </c>
      <c r="AC1564" s="29" t="s">
        <v>10239</v>
      </c>
      <c r="AD1564" s="29" t="s">
        <v>94</v>
      </c>
      <c r="AE1564" s="29" t="s">
        <v>18170</v>
      </c>
      <c r="AF1564" s="29" t="s">
        <v>21680</v>
      </c>
      <c r="AG1564" s="29">
        <v>-15</v>
      </c>
      <c r="AH1564" s="29" t="s">
        <v>21680</v>
      </c>
      <c r="AI1564" s="29" t="s">
        <v>21681</v>
      </c>
      <c r="AJ1564" s="29">
        <v>106</v>
      </c>
      <c r="AK1564" s="29" t="s">
        <v>21682</v>
      </c>
      <c r="AL1564" s="29" t="s">
        <v>21683</v>
      </c>
      <c r="AM1564" s="29">
        <v>68</v>
      </c>
      <c r="AN1564" s="1">
        <f t="shared" si="81"/>
        <v>1</v>
      </c>
      <c r="AO1564" s="1">
        <f t="shared" si="82"/>
        <v>1</v>
      </c>
      <c r="AP1564" s="30">
        <f t="shared" si="83"/>
        <v>46297</v>
      </c>
      <c r="AQ1564" s="1" t="str">
        <f>IF(COUNTIF('同场线路Rotas do mesmo SC'!A:A,C1564)&gt;0,"Sim","Não")</f>
        <v>Não</v>
      </c>
      <c r="AR1564" s="1" t="str">
        <f>IF(COUNTIF(揽收业务网点!A:A,P1564)&gt;0,"Sim","Não")</f>
        <v>Não</v>
      </c>
    </row>
    <row r="1565" spans="1:44">
      <c r="A1565" s="29" t="s">
        <v>21684</v>
      </c>
      <c r="B1565" s="29" t="s">
        <v>379</v>
      </c>
      <c r="C1565" s="29" t="s">
        <v>10245</v>
      </c>
      <c r="D1565" s="29" t="s">
        <v>381</v>
      </c>
      <c r="E1565" s="29" t="s">
        <v>640</v>
      </c>
      <c r="F1565" s="29" t="s">
        <v>383</v>
      </c>
      <c r="G1565" s="29">
        <v>18</v>
      </c>
      <c r="H1565" s="29" t="s">
        <v>4291</v>
      </c>
      <c r="I1565" s="29" t="s">
        <v>702</v>
      </c>
      <c r="J1565" s="29" t="s">
        <v>4292</v>
      </c>
      <c r="K1565" s="29" t="s">
        <v>387</v>
      </c>
      <c r="L1565" s="29" t="s">
        <v>4293</v>
      </c>
      <c r="M1565" s="29" t="s">
        <v>7915</v>
      </c>
      <c r="N1565" s="29" t="s">
        <v>7916</v>
      </c>
      <c r="O1565" s="29" t="s">
        <v>21685</v>
      </c>
      <c r="P1565" s="29" t="s">
        <v>125</v>
      </c>
      <c r="Q1565" s="29" t="s">
        <v>118</v>
      </c>
      <c r="R1565" s="29" t="s">
        <v>1034</v>
      </c>
      <c r="S1565" s="29" t="s">
        <v>1034</v>
      </c>
      <c r="T1565" s="29" t="s">
        <v>21686</v>
      </c>
      <c r="U1565" s="29" t="s">
        <v>21687</v>
      </c>
      <c r="V1565" s="29">
        <v>1</v>
      </c>
      <c r="W1565" s="29" t="s">
        <v>396</v>
      </c>
      <c r="X1565" s="29" t="s">
        <v>21688</v>
      </c>
      <c r="Y1565" s="29" t="s">
        <v>19603</v>
      </c>
      <c r="Z1565" s="29" t="s">
        <v>16736</v>
      </c>
      <c r="AA1565" s="29" t="s">
        <v>16736</v>
      </c>
      <c r="AB1565" s="29" t="s">
        <v>4301</v>
      </c>
      <c r="AC1565" s="29" t="s">
        <v>122</v>
      </c>
      <c r="AD1565" s="29" t="s">
        <v>118</v>
      </c>
      <c r="AE1565" s="29" t="s">
        <v>16830</v>
      </c>
      <c r="AF1565" s="29" t="s">
        <v>21689</v>
      </c>
      <c r="AG1565" s="29">
        <v>-92</v>
      </c>
      <c r="AH1565" s="29" t="s">
        <v>21689</v>
      </c>
      <c r="AI1565" s="29" t="s">
        <v>21690</v>
      </c>
      <c r="AJ1565" s="29"/>
      <c r="AK1565" s="29"/>
      <c r="AL1565" s="29"/>
      <c r="AM1565" s="29"/>
      <c r="AN1565" s="1">
        <f t="shared" si="81"/>
        <v>1</v>
      </c>
      <c r="AO1565" s="1">
        <f t="shared" si="82"/>
        <v>1</v>
      </c>
      <c r="AP1565" s="30">
        <f t="shared" si="83"/>
        <v>46297</v>
      </c>
      <c r="AQ1565" s="1" t="str">
        <f>IF(COUNTIF('同场线路Rotas do mesmo SC'!A:A,C1565)&gt;0,"Sim","Não")</f>
        <v>Não</v>
      </c>
      <c r="AR1565" s="1" t="str">
        <f>IF(COUNTIF(揽收业务网点!A:A,P1565)&gt;0,"Sim","Não")</f>
        <v>Sim</v>
      </c>
    </row>
    <row r="1566" spans="1:44">
      <c r="A1566" s="29" t="s">
        <v>21684</v>
      </c>
      <c r="B1566" s="29" t="s">
        <v>379</v>
      </c>
      <c r="C1566" s="29" t="s">
        <v>10245</v>
      </c>
      <c r="D1566" s="29" t="s">
        <v>381</v>
      </c>
      <c r="E1566" s="29" t="s">
        <v>640</v>
      </c>
      <c r="F1566" s="29" t="s">
        <v>383</v>
      </c>
      <c r="G1566" s="29">
        <v>198.11</v>
      </c>
      <c r="H1566" s="29" t="s">
        <v>4291</v>
      </c>
      <c r="I1566" s="29" t="s">
        <v>702</v>
      </c>
      <c r="J1566" s="29" t="s">
        <v>4292</v>
      </c>
      <c r="K1566" s="29" t="s">
        <v>387</v>
      </c>
      <c r="L1566" s="29" t="s">
        <v>4293</v>
      </c>
      <c r="M1566" s="29" t="s">
        <v>7915</v>
      </c>
      <c r="N1566" s="29" t="s">
        <v>7916</v>
      </c>
      <c r="O1566" s="29" t="s">
        <v>4301</v>
      </c>
      <c r="P1566" s="29" t="s">
        <v>122</v>
      </c>
      <c r="Q1566" s="29" t="s">
        <v>118</v>
      </c>
      <c r="R1566" s="29" t="s">
        <v>7057</v>
      </c>
      <c r="S1566" s="29" t="s">
        <v>7057</v>
      </c>
      <c r="T1566" s="29" t="s">
        <v>21691</v>
      </c>
      <c r="U1566" s="29" t="s">
        <v>21692</v>
      </c>
      <c r="V1566" s="29">
        <v>1</v>
      </c>
      <c r="W1566" s="29" t="s">
        <v>396</v>
      </c>
      <c r="X1566" s="29" t="s">
        <v>21693</v>
      </c>
      <c r="Y1566" s="29" t="s">
        <v>16456</v>
      </c>
      <c r="Z1566" s="29" t="s">
        <v>21694</v>
      </c>
      <c r="AA1566" s="29" t="s">
        <v>21694</v>
      </c>
      <c r="AB1566" s="29" t="s">
        <v>1262</v>
      </c>
      <c r="AC1566" s="29" t="s">
        <v>1263</v>
      </c>
      <c r="AD1566" s="29" t="s">
        <v>118</v>
      </c>
      <c r="AE1566" s="29" t="s">
        <v>21428</v>
      </c>
      <c r="AF1566" s="29" t="s">
        <v>21695</v>
      </c>
      <c r="AG1566" s="29">
        <v>516</v>
      </c>
      <c r="AH1566" s="29" t="s">
        <v>21695</v>
      </c>
      <c r="AI1566" s="29" t="s">
        <v>21696</v>
      </c>
      <c r="AJ1566" s="29">
        <v>14</v>
      </c>
      <c r="AK1566" s="29" t="s">
        <v>21697</v>
      </c>
      <c r="AL1566" s="29" t="s">
        <v>21698</v>
      </c>
      <c r="AM1566" s="29">
        <v>5</v>
      </c>
      <c r="AN1566" s="1">
        <f t="shared" si="81"/>
        <v>1</v>
      </c>
      <c r="AO1566" s="1">
        <f t="shared" si="82"/>
        <v>1</v>
      </c>
      <c r="AP1566" s="30">
        <f t="shared" si="83"/>
        <v>46297</v>
      </c>
      <c r="AQ1566" s="1" t="str">
        <f>IF(COUNTIF('同场线路Rotas do mesmo SC'!A:A,C1566)&gt;0,"Sim","Não")</f>
        <v>Não</v>
      </c>
      <c r="AR1566" s="1" t="str">
        <f>IF(COUNTIF(揽收业务网点!A:A,P1566)&gt;0,"Sim","Não")</f>
        <v>Sim</v>
      </c>
    </row>
    <row r="1567" spans="1:44">
      <c r="A1567" s="29" t="s">
        <v>21699</v>
      </c>
      <c r="B1567" s="29" t="s">
        <v>379</v>
      </c>
      <c r="C1567" s="29" t="s">
        <v>10257</v>
      </c>
      <c r="D1567" s="29" t="s">
        <v>381</v>
      </c>
      <c r="E1567" s="29" t="s">
        <v>640</v>
      </c>
      <c r="F1567" s="29" t="s">
        <v>944</v>
      </c>
      <c r="G1567" s="29">
        <v>61</v>
      </c>
      <c r="H1567" s="29" t="s">
        <v>21700</v>
      </c>
      <c r="I1567" s="29" t="s">
        <v>868</v>
      </c>
      <c r="J1567" s="29" t="s">
        <v>1979</v>
      </c>
      <c r="K1567" s="29" t="s">
        <v>411</v>
      </c>
      <c r="L1567" s="29" t="s">
        <v>1980</v>
      </c>
      <c r="M1567" s="29" t="s">
        <v>21701</v>
      </c>
      <c r="N1567" s="29" t="s">
        <v>21702</v>
      </c>
      <c r="O1567" s="29" t="s">
        <v>1372</v>
      </c>
      <c r="P1567" s="29" t="s">
        <v>34</v>
      </c>
      <c r="Q1567" s="29" t="s">
        <v>11</v>
      </c>
      <c r="R1567" s="29" t="s">
        <v>21703</v>
      </c>
      <c r="S1567" s="29" t="s">
        <v>21703</v>
      </c>
      <c r="T1567" s="29" t="s">
        <v>21704</v>
      </c>
      <c r="U1567" s="29" t="s">
        <v>21705</v>
      </c>
      <c r="V1567" s="29">
        <v>396</v>
      </c>
      <c r="W1567" s="29" t="s">
        <v>396</v>
      </c>
      <c r="X1567" s="29" t="s">
        <v>21706</v>
      </c>
      <c r="Y1567" s="29" t="s">
        <v>15932</v>
      </c>
      <c r="Z1567" s="29" t="s">
        <v>21707</v>
      </c>
      <c r="AA1567" s="29" t="s">
        <v>21707</v>
      </c>
      <c r="AB1567" s="29" t="s">
        <v>653</v>
      </c>
      <c r="AC1567" s="29" t="s">
        <v>654</v>
      </c>
      <c r="AD1567" s="29" t="s">
        <v>11</v>
      </c>
      <c r="AE1567" s="29" t="s">
        <v>15270</v>
      </c>
      <c r="AF1567" s="29"/>
      <c r="AG1567" s="29"/>
      <c r="AH1567" s="29"/>
      <c r="AI1567" s="29" t="s">
        <v>21708</v>
      </c>
      <c r="AJ1567" s="29"/>
      <c r="AK1567" s="29" t="s">
        <v>21709</v>
      </c>
      <c r="AL1567" s="29" t="s">
        <v>21710</v>
      </c>
      <c r="AM1567" s="29">
        <v>191</v>
      </c>
      <c r="AN1567" s="1">
        <f t="shared" si="81"/>
        <v>1</v>
      </c>
      <c r="AO1567" s="1">
        <f t="shared" si="82"/>
        <v>1</v>
      </c>
      <c r="AP1567" s="30">
        <f t="shared" si="83"/>
        <v>46297</v>
      </c>
      <c r="AQ1567" s="1" t="str">
        <f>IF(COUNTIF('同场线路Rotas do mesmo SC'!A:A,C1567)&gt;0,"Sim","Não")</f>
        <v>Não</v>
      </c>
      <c r="AR1567" s="1" t="str">
        <f>IF(COUNTIF(揽收业务网点!A:A,P1567)&gt;0,"Sim","Não")</f>
        <v>Sim</v>
      </c>
    </row>
    <row r="1568" spans="1:44">
      <c r="A1568" s="29" t="s">
        <v>21711</v>
      </c>
      <c r="B1568" s="29" t="s">
        <v>379</v>
      </c>
      <c r="C1568" s="29" t="s">
        <v>10268</v>
      </c>
      <c r="D1568" s="29" t="s">
        <v>381</v>
      </c>
      <c r="E1568" s="29" t="s">
        <v>382</v>
      </c>
      <c r="F1568" s="29" t="s">
        <v>732</v>
      </c>
      <c r="G1568" s="29">
        <v>19</v>
      </c>
      <c r="H1568" s="29" t="s">
        <v>6289</v>
      </c>
      <c r="I1568" s="29" t="s">
        <v>868</v>
      </c>
      <c r="J1568" s="29" t="s">
        <v>2187</v>
      </c>
      <c r="K1568" s="29" t="s">
        <v>387</v>
      </c>
      <c r="L1568" s="29" t="s">
        <v>2188</v>
      </c>
      <c r="M1568" s="29" t="s">
        <v>6290</v>
      </c>
      <c r="N1568" s="29" t="s">
        <v>6291</v>
      </c>
      <c r="O1568" s="29" t="s">
        <v>653</v>
      </c>
      <c r="P1568" s="29" t="s">
        <v>654</v>
      </c>
      <c r="Q1568" s="29" t="s">
        <v>11</v>
      </c>
      <c r="R1568" s="29" t="s">
        <v>21712</v>
      </c>
      <c r="S1568" s="29" t="s">
        <v>4410</v>
      </c>
      <c r="T1568" s="29" t="s">
        <v>16527</v>
      </c>
      <c r="U1568" s="29" t="s">
        <v>21713</v>
      </c>
      <c r="V1568" s="29">
        <v>454</v>
      </c>
      <c r="W1568" s="29" t="s">
        <v>396</v>
      </c>
      <c r="X1568" s="29" t="s">
        <v>21714</v>
      </c>
      <c r="Y1568" s="29" t="s">
        <v>1541</v>
      </c>
      <c r="Z1568" s="29" t="s">
        <v>21715</v>
      </c>
      <c r="AA1568" s="29" t="s">
        <v>21715</v>
      </c>
      <c r="AB1568" s="29" t="s">
        <v>9170</v>
      </c>
      <c r="AC1568" s="29" t="s">
        <v>66</v>
      </c>
      <c r="AD1568" s="29" t="s">
        <v>11</v>
      </c>
      <c r="AE1568" s="29" t="s">
        <v>21716</v>
      </c>
      <c r="AF1568" s="29" t="s">
        <v>21717</v>
      </c>
      <c r="AG1568" s="29">
        <v>10</v>
      </c>
      <c r="AH1568" s="29" t="s">
        <v>21717</v>
      </c>
      <c r="AI1568" s="29" t="s">
        <v>21718</v>
      </c>
      <c r="AJ1568" s="29">
        <v>-25</v>
      </c>
      <c r="AK1568" s="29" t="s">
        <v>21719</v>
      </c>
      <c r="AL1568" s="29" t="s">
        <v>21720</v>
      </c>
      <c r="AM1568" s="29">
        <v>17</v>
      </c>
      <c r="AN1568" s="1">
        <f t="shared" ref="AN1568:AN1631" si="84">IF(X1568="",0,1)</f>
        <v>1</v>
      </c>
      <c r="AO1568" s="1">
        <f t="shared" ref="AO1568:AO1631" si="85">IF(AI1568="",0,1)</f>
        <v>1</v>
      </c>
      <c r="AP1568" s="30">
        <f t="shared" ref="AP1568:AP1631" si="86">DATE(YEAR(AE1568),MONTH(AE1568),DAY(AE1568))</f>
        <v>46297</v>
      </c>
      <c r="AQ1568" s="1" t="str">
        <f>IF(COUNTIF('同场线路Rotas do mesmo SC'!A:A,C1568)&gt;0,"Sim","Não")</f>
        <v>Não</v>
      </c>
      <c r="AR1568" s="1" t="str">
        <f>IF(COUNTIF(揽收业务网点!A:A,P1568)&gt;0,"Sim","Não")</f>
        <v>Não</v>
      </c>
    </row>
    <row r="1569" spans="1:44">
      <c r="A1569" s="29" t="s">
        <v>21721</v>
      </c>
      <c r="B1569" s="29" t="s">
        <v>379</v>
      </c>
      <c r="C1569" s="29" t="s">
        <v>10278</v>
      </c>
      <c r="D1569" s="29" t="s">
        <v>381</v>
      </c>
      <c r="E1569" s="29" t="s">
        <v>382</v>
      </c>
      <c r="F1569" s="29" t="s">
        <v>732</v>
      </c>
      <c r="G1569" s="29">
        <v>13</v>
      </c>
      <c r="H1569" s="29" t="s">
        <v>5284</v>
      </c>
      <c r="I1569" s="29" t="s">
        <v>868</v>
      </c>
      <c r="J1569" s="29" t="s">
        <v>2476</v>
      </c>
      <c r="K1569" s="29" t="s">
        <v>411</v>
      </c>
      <c r="L1569" s="29" t="s">
        <v>2477</v>
      </c>
      <c r="M1569" s="29" t="s">
        <v>9163</v>
      </c>
      <c r="N1569" s="29" t="s">
        <v>9164</v>
      </c>
      <c r="O1569" s="29" t="s">
        <v>653</v>
      </c>
      <c r="P1569" s="29" t="s">
        <v>654</v>
      </c>
      <c r="Q1569" s="29" t="s">
        <v>11</v>
      </c>
      <c r="R1569" s="29" t="s">
        <v>7148</v>
      </c>
      <c r="S1569" s="29" t="s">
        <v>21722</v>
      </c>
      <c r="T1569" s="29" t="s">
        <v>21723</v>
      </c>
      <c r="U1569" s="29" t="s">
        <v>21724</v>
      </c>
      <c r="V1569" s="29">
        <v>370</v>
      </c>
      <c r="W1569" s="29" t="s">
        <v>396</v>
      </c>
      <c r="X1569" s="29" t="s">
        <v>21725</v>
      </c>
      <c r="Y1569" s="29" t="s">
        <v>1541</v>
      </c>
      <c r="Z1569" s="29" t="s">
        <v>21726</v>
      </c>
      <c r="AA1569" s="29" t="s">
        <v>21726</v>
      </c>
      <c r="AB1569" s="29" t="s">
        <v>10283</v>
      </c>
      <c r="AC1569" s="29" t="s">
        <v>10284</v>
      </c>
      <c r="AD1569" s="29" t="s">
        <v>11</v>
      </c>
      <c r="AE1569" s="29" t="s">
        <v>21716</v>
      </c>
      <c r="AF1569" s="29" t="s">
        <v>21727</v>
      </c>
      <c r="AG1569" s="29">
        <v>1047</v>
      </c>
      <c r="AH1569" s="29" t="s">
        <v>21727</v>
      </c>
      <c r="AI1569" s="29" t="s">
        <v>21728</v>
      </c>
      <c r="AJ1569" s="29">
        <v>-1073</v>
      </c>
      <c r="AK1569" s="29" t="s">
        <v>21729</v>
      </c>
      <c r="AL1569" s="29" t="s">
        <v>21730</v>
      </c>
      <c r="AM1569" s="29">
        <v>38</v>
      </c>
      <c r="AN1569" s="1">
        <f t="shared" si="84"/>
        <v>1</v>
      </c>
      <c r="AO1569" s="1">
        <f t="shared" si="85"/>
        <v>1</v>
      </c>
      <c r="AP1569" s="30">
        <f t="shared" si="86"/>
        <v>46297</v>
      </c>
      <c r="AQ1569" s="1" t="str">
        <f>IF(COUNTIF('同场线路Rotas do mesmo SC'!A:A,C1569)&gt;0,"Sim","Não")</f>
        <v>Não</v>
      </c>
      <c r="AR1569" s="1" t="str">
        <f>IF(COUNTIF(揽收业务网点!A:A,P1569)&gt;0,"Sim","Não")</f>
        <v>Não</v>
      </c>
    </row>
    <row r="1570" spans="1:44">
      <c r="A1570" s="29" t="s">
        <v>21731</v>
      </c>
      <c r="B1570" s="29" t="s">
        <v>379</v>
      </c>
      <c r="C1570" s="29" t="s">
        <v>15158</v>
      </c>
      <c r="D1570" s="29" t="s">
        <v>381</v>
      </c>
      <c r="E1570" s="29" t="s">
        <v>640</v>
      </c>
      <c r="F1570" s="29" t="s">
        <v>732</v>
      </c>
      <c r="G1570" s="29">
        <v>70</v>
      </c>
      <c r="H1570" s="29" t="s">
        <v>15159</v>
      </c>
      <c r="I1570" s="29" t="s">
        <v>868</v>
      </c>
      <c r="J1570" s="29" t="s">
        <v>642</v>
      </c>
      <c r="K1570" s="29" t="s">
        <v>387</v>
      </c>
      <c r="L1570" s="29" t="s">
        <v>643</v>
      </c>
      <c r="M1570" s="29" t="s">
        <v>15160</v>
      </c>
      <c r="N1570" s="29" t="s">
        <v>15161</v>
      </c>
      <c r="O1570" s="29" t="s">
        <v>7633</v>
      </c>
      <c r="P1570" s="29" t="s">
        <v>40</v>
      </c>
      <c r="Q1570" s="29" t="s">
        <v>11</v>
      </c>
      <c r="R1570" s="29" t="s">
        <v>10538</v>
      </c>
      <c r="S1570" s="29" t="s">
        <v>10538</v>
      </c>
      <c r="T1570" s="29" t="s">
        <v>21732</v>
      </c>
      <c r="U1570" s="29" t="s">
        <v>21733</v>
      </c>
      <c r="V1570" s="29">
        <v>55</v>
      </c>
      <c r="W1570" s="29" t="s">
        <v>396</v>
      </c>
      <c r="X1570" s="29" t="s">
        <v>21734</v>
      </c>
      <c r="Y1570" s="29" t="s">
        <v>15932</v>
      </c>
      <c r="Z1570" s="29" t="s">
        <v>21735</v>
      </c>
      <c r="AA1570" s="29" t="s">
        <v>21735</v>
      </c>
      <c r="AB1570" s="29" t="s">
        <v>1703</v>
      </c>
      <c r="AC1570" s="29" t="s">
        <v>45</v>
      </c>
      <c r="AD1570" s="29" t="s">
        <v>11</v>
      </c>
      <c r="AE1570" s="29" t="s">
        <v>15934</v>
      </c>
      <c r="AF1570" s="29" t="s">
        <v>21736</v>
      </c>
      <c r="AG1570" s="29">
        <v>-106</v>
      </c>
      <c r="AH1570" s="29" t="s">
        <v>21736</v>
      </c>
      <c r="AI1570" s="29" t="s">
        <v>21737</v>
      </c>
      <c r="AJ1570" s="29"/>
      <c r="AK1570" s="29"/>
      <c r="AL1570" s="29"/>
      <c r="AM1570" s="29"/>
      <c r="AN1570" s="1">
        <f t="shared" si="84"/>
        <v>1</v>
      </c>
      <c r="AO1570" s="1">
        <f t="shared" si="85"/>
        <v>1</v>
      </c>
      <c r="AP1570" s="30">
        <f t="shared" si="86"/>
        <v>46297</v>
      </c>
      <c r="AQ1570" s="1" t="str">
        <f>IF(COUNTIF('同场线路Rotas do mesmo SC'!A:A,C1570)&gt;0,"Sim","Não")</f>
        <v>Não</v>
      </c>
      <c r="AR1570" s="1" t="str">
        <f>IF(COUNTIF(揽收业务网点!A:A,P1570)&gt;0,"Sim","Não")</f>
        <v>Sim</v>
      </c>
    </row>
    <row r="1571" spans="1:44">
      <c r="A1571" s="29" t="s">
        <v>21738</v>
      </c>
      <c r="B1571" s="29" t="s">
        <v>379</v>
      </c>
      <c r="C1571" s="29" t="s">
        <v>10290</v>
      </c>
      <c r="D1571" s="29" t="s">
        <v>381</v>
      </c>
      <c r="E1571" s="29" t="s">
        <v>382</v>
      </c>
      <c r="F1571" s="29" t="s">
        <v>732</v>
      </c>
      <c r="G1571" s="29">
        <v>35</v>
      </c>
      <c r="H1571" s="29" t="s">
        <v>10291</v>
      </c>
      <c r="I1571" s="29" t="s">
        <v>385</v>
      </c>
      <c r="J1571" s="29" t="s">
        <v>2437</v>
      </c>
      <c r="K1571" s="29" t="s">
        <v>387</v>
      </c>
      <c r="L1571" s="29" t="s">
        <v>2438</v>
      </c>
      <c r="M1571" s="29" t="s">
        <v>10292</v>
      </c>
      <c r="N1571" s="29" t="s">
        <v>10293</v>
      </c>
      <c r="O1571" s="29" t="s">
        <v>1111</v>
      </c>
      <c r="P1571" s="29" t="s">
        <v>1112</v>
      </c>
      <c r="Q1571" s="29" t="s">
        <v>168</v>
      </c>
      <c r="R1571" s="29" t="s">
        <v>21739</v>
      </c>
      <c r="S1571" s="29" t="s">
        <v>21740</v>
      </c>
      <c r="T1571" s="29" t="s">
        <v>21741</v>
      </c>
      <c r="U1571" s="29" t="s">
        <v>21742</v>
      </c>
      <c r="V1571" s="29">
        <v>80</v>
      </c>
      <c r="W1571" s="29" t="s">
        <v>396</v>
      </c>
      <c r="X1571" s="29" t="s">
        <v>21743</v>
      </c>
      <c r="Y1571" s="29" t="s">
        <v>15543</v>
      </c>
      <c r="Z1571" s="29" t="s">
        <v>21744</v>
      </c>
      <c r="AA1571" s="29" t="s">
        <v>21744</v>
      </c>
      <c r="AB1571" s="29" t="s">
        <v>10299</v>
      </c>
      <c r="AC1571" s="29" t="s">
        <v>10300</v>
      </c>
      <c r="AD1571" s="29" t="s">
        <v>168</v>
      </c>
      <c r="AE1571" s="29" t="s">
        <v>21745</v>
      </c>
      <c r="AF1571" s="29" t="s">
        <v>21746</v>
      </c>
      <c r="AG1571" s="29">
        <v>-11</v>
      </c>
      <c r="AH1571" s="29" t="s">
        <v>21746</v>
      </c>
      <c r="AI1571" s="29" t="s">
        <v>21747</v>
      </c>
      <c r="AJ1571" s="29">
        <v>37</v>
      </c>
      <c r="AK1571" s="29" t="s">
        <v>19361</v>
      </c>
      <c r="AL1571" s="29" t="s">
        <v>21748</v>
      </c>
      <c r="AM1571" s="29">
        <v>266</v>
      </c>
      <c r="AN1571" s="1">
        <f t="shared" si="84"/>
        <v>1</v>
      </c>
      <c r="AO1571" s="1">
        <f t="shared" si="85"/>
        <v>1</v>
      </c>
      <c r="AP1571" s="30">
        <f t="shared" si="86"/>
        <v>46297</v>
      </c>
      <c r="AQ1571" s="1" t="str">
        <f>IF(COUNTIF('同场线路Rotas do mesmo SC'!A:A,C1571)&gt;0,"Sim","Não")</f>
        <v>Não</v>
      </c>
      <c r="AR1571" s="1" t="str">
        <f>IF(COUNTIF(揽收业务网点!A:A,P1571)&gt;0,"Sim","Não")</f>
        <v>Não</v>
      </c>
    </row>
    <row r="1572" spans="1:44">
      <c r="A1572" s="29" t="s">
        <v>21749</v>
      </c>
      <c r="B1572" s="29" t="s">
        <v>379</v>
      </c>
      <c r="C1572" s="29" t="s">
        <v>10307</v>
      </c>
      <c r="D1572" s="29" t="s">
        <v>381</v>
      </c>
      <c r="E1572" s="29" t="s">
        <v>382</v>
      </c>
      <c r="F1572" s="29" t="s">
        <v>383</v>
      </c>
      <c r="G1572" s="29">
        <v>62</v>
      </c>
      <c r="H1572" s="29" t="s">
        <v>10308</v>
      </c>
      <c r="I1572" s="29" t="s">
        <v>702</v>
      </c>
      <c r="J1572" s="29" t="s">
        <v>1597</v>
      </c>
      <c r="K1572" s="29" t="s">
        <v>387</v>
      </c>
      <c r="L1572" s="29" t="s">
        <v>1598</v>
      </c>
      <c r="M1572" s="29" t="s">
        <v>10309</v>
      </c>
      <c r="N1572" s="29" t="s">
        <v>10310</v>
      </c>
      <c r="O1572" s="29" t="s">
        <v>601</v>
      </c>
      <c r="P1572" s="29" t="s">
        <v>602</v>
      </c>
      <c r="Q1572" s="29" t="s">
        <v>94</v>
      </c>
      <c r="R1572" s="29" t="s">
        <v>21750</v>
      </c>
      <c r="S1572" s="29" t="s">
        <v>21751</v>
      </c>
      <c r="T1572" s="29" t="s">
        <v>21752</v>
      </c>
      <c r="U1572" s="29" t="s">
        <v>21753</v>
      </c>
      <c r="V1572" s="29">
        <v>82</v>
      </c>
      <c r="W1572" s="29" t="s">
        <v>396</v>
      </c>
      <c r="X1572" s="29" t="s">
        <v>21754</v>
      </c>
      <c r="Y1572" s="29" t="s">
        <v>2309</v>
      </c>
      <c r="Z1572" s="29" t="s">
        <v>21755</v>
      </c>
      <c r="AA1572" s="29" t="s">
        <v>21755</v>
      </c>
      <c r="AB1572" s="29" t="s">
        <v>10317</v>
      </c>
      <c r="AC1572" s="29" t="s">
        <v>10318</v>
      </c>
      <c r="AD1572" s="29" t="s">
        <v>94</v>
      </c>
      <c r="AE1572" s="29" t="s">
        <v>8035</v>
      </c>
      <c r="AF1572" s="29" t="s">
        <v>21756</v>
      </c>
      <c r="AG1572" s="29">
        <v>-8</v>
      </c>
      <c r="AH1572" s="29" t="s">
        <v>21756</v>
      </c>
      <c r="AI1572" s="29" t="s">
        <v>21757</v>
      </c>
      <c r="AJ1572" s="29">
        <v>104</v>
      </c>
      <c r="AK1572" s="29" t="s">
        <v>21758</v>
      </c>
      <c r="AL1572" s="29" t="s">
        <v>21759</v>
      </c>
      <c r="AM1572" s="29">
        <v>262</v>
      </c>
      <c r="AN1572" s="1">
        <f t="shared" si="84"/>
        <v>1</v>
      </c>
      <c r="AO1572" s="1">
        <f t="shared" si="85"/>
        <v>1</v>
      </c>
      <c r="AP1572" s="30">
        <f t="shared" si="86"/>
        <v>46297</v>
      </c>
      <c r="AQ1572" s="1" t="str">
        <f>IF(COUNTIF('同场线路Rotas do mesmo SC'!A:A,C1572)&gt;0,"Sim","Não")</f>
        <v>Não</v>
      </c>
      <c r="AR1572" s="1" t="str">
        <f>IF(COUNTIF(揽收业务网点!A:A,P1572)&gt;0,"Sim","Não")</f>
        <v>Não</v>
      </c>
    </row>
    <row r="1573" spans="1:44">
      <c r="A1573" s="29" t="s">
        <v>21760</v>
      </c>
      <c r="B1573" s="29" t="s">
        <v>379</v>
      </c>
      <c r="C1573" s="29" t="s">
        <v>21761</v>
      </c>
      <c r="D1573" s="29" t="s">
        <v>381</v>
      </c>
      <c r="E1573" s="29" t="s">
        <v>640</v>
      </c>
      <c r="F1573" s="29" t="s">
        <v>383</v>
      </c>
      <c r="G1573" s="29">
        <v>15</v>
      </c>
      <c r="H1573" s="29" t="s">
        <v>6260</v>
      </c>
      <c r="I1573" s="29" t="s">
        <v>409</v>
      </c>
      <c r="J1573" s="29" t="s">
        <v>6261</v>
      </c>
      <c r="K1573" s="29" t="s">
        <v>387</v>
      </c>
      <c r="L1573" s="29" t="s">
        <v>6262</v>
      </c>
      <c r="M1573" s="29" t="s">
        <v>21762</v>
      </c>
      <c r="N1573" s="29" t="s">
        <v>21763</v>
      </c>
      <c r="O1573" s="29" t="s">
        <v>21764</v>
      </c>
      <c r="P1573" s="29" t="s">
        <v>136</v>
      </c>
      <c r="Q1573" s="29" t="s">
        <v>118</v>
      </c>
      <c r="R1573" s="29" t="s">
        <v>14667</v>
      </c>
      <c r="S1573" s="29" t="s">
        <v>14667</v>
      </c>
      <c r="T1573" s="29" t="s">
        <v>21765</v>
      </c>
      <c r="U1573" s="29" t="s">
        <v>21766</v>
      </c>
      <c r="V1573" s="29">
        <v>584</v>
      </c>
      <c r="W1573" s="29" t="s">
        <v>396</v>
      </c>
      <c r="X1573" s="29" t="s">
        <v>21767</v>
      </c>
      <c r="Y1573" s="29" t="s">
        <v>19843</v>
      </c>
      <c r="Z1573" s="29" t="s">
        <v>20407</v>
      </c>
      <c r="AA1573" s="29" t="s">
        <v>20407</v>
      </c>
      <c r="AB1573" s="29" t="s">
        <v>1025</v>
      </c>
      <c r="AC1573" s="29" t="s">
        <v>1026</v>
      </c>
      <c r="AD1573" s="29" t="s">
        <v>118</v>
      </c>
      <c r="AE1573" s="29" t="s">
        <v>19603</v>
      </c>
      <c r="AF1573" s="29" t="s">
        <v>21768</v>
      </c>
      <c r="AG1573" s="29">
        <v>-14</v>
      </c>
      <c r="AH1573" s="29" t="s">
        <v>21768</v>
      </c>
      <c r="AI1573" s="29" t="s">
        <v>17920</v>
      </c>
      <c r="AJ1573" s="29">
        <v>17</v>
      </c>
      <c r="AK1573" s="29" t="s">
        <v>21769</v>
      </c>
      <c r="AL1573" s="29" t="s">
        <v>21770</v>
      </c>
      <c r="AM1573" s="29">
        <v>422</v>
      </c>
      <c r="AN1573" s="1">
        <f t="shared" si="84"/>
        <v>1</v>
      </c>
      <c r="AO1573" s="1">
        <f t="shared" si="85"/>
        <v>1</v>
      </c>
      <c r="AP1573" s="30">
        <f t="shared" si="86"/>
        <v>46297</v>
      </c>
      <c r="AQ1573" s="1" t="str">
        <f>IF(COUNTIF('同场线路Rotas do mesmo SC'!A:A,C1573)&gt;0,"Sim","Não")</f>
        <v>Não</v>
      </c>
      <c r="AR1573" s="1" t="str">
        <f>IF(COUNTIF(揽收业务网点!A:A,P1573)&gt;0,"Sim","Não")</f>
        <v>Sim</v>
      </c>
    </row>
    <row r="1574" spans="1:44">
      <c r="A1574" s="29" t="s">
        <v>21771</v>
      </c>
      <c r="B1574" s="29" t="s">
        <v>379</v>
      </c>
      <c r="C1574" s="29" t="s">
        <v>10323</v>
      </c>
      <c r="D1574" s="29" t="s">
        <v>381</v>
      </c>
      <c r="E1574" s="29" t="s">
        <v>382</v>
      </c>
      <c r="F1574" s="29" t="s">
        <v>732</v>
      </c>
      <c r="G1574" s="29">
        <v>1</v>
      </c>
      <c r="H1574" s="29" t="s">
        <v>21772</v>
      </c>
      <c r="I1574" s="29" t="s">
        <v>409</v>
      </c>
      <c r="J1574" s="29" t="s">
        <v>642</v>
      </c>
      <c r="K1574" s="29" t="s">
        <v>387</v>
      </c>
      <c r="L1574" s="29" t="s">
        <v>643</v>
      </c>
      <c r="M1574" s="29" t="s">
        <v>21773</v>
      </c>
      <c r="N1574" s="29" t="s">
        <v>21774</v>
      </c>
      <c r="O1574" s="29" t="s">
        <v>6472</v>
      </c>
      <c r="P1574" s="29" t="s">
        <v>6473</v>
      </c>
      <c r="Q1574" s="29" t="s">
        <v>145</v>
      </c>
      <c r="R1574" s="29" t="s">
        <v>21775</v>
      </c>
      <c r="S1574" s="29" t="s">
        <v>21775</v>
      </c>
      <c r="T1574" s="29" t="s">
        <v>20714</v>
      </c>
      <c r="U1574" s="29" t="s">
        <v>21776</v>
      </c>
      <c r="V1574" s="29">
        <v>336</v>
      </c>
      <c r="W1574" s="29" t="s">
        <v>396</v>
      </c>
      <c r="X1574" s="29" t="s">
        <v>16969</v>
      </c>
      <c r="Y1574" s="29" t="s">
        <v>723</v>
      </c>
      <c r="Z1574" s="29" t="s">
        <v>21777</v>
      </c>
      <c r="AA1574" s="29" t="s">
        <v>21777</v>
      </c>
      <c r="AB1574" s="29" t="s">
        <v>10332</v>
      </c>
      <c r="AC1574" s="29" t="s">
        <v>150</v>
      </c>
      <c r="AD1574" s="29" t="s">
        <v>145</v>
      </c>
      <c r="AE1574" s="29" t="s">
        <v>17314</v>
      </c>
      <c r="AF1574" s="29" t="s">
        <v>21778</v>
      </c>
      <c r="AG1574" s="29">
        <v>-87</v>
      </c>
      <c r="AH1574" s="29" t="s">
        <v>21778</v>
      </c>
      <c r="AI1574" s="29" t="s">
        <v>21779</v>
      </c>
      <c r="AJ1574" s="29">
        <v>44</v>
      </c>
      <c r="AK1574" s="29" t="s">
        <v>21780</v>
      </c>
      <c r="AL1574" s="29" t="s">
        <v>21781</v>
      </c>
      <c r="AM1574" s="29">
        <v>266</v>
      </c>
      <c r="AN1574" s="1">
        <f t="shared" si="84"/>
        <v>1</v>
      </c>
      <c r="AO1574" s="1">
        <f t="shared" si="85"/>
        <v>1</v>
      </c>
      <c r="AP1574" s="30">
        <f t="shared" si="86"/>
        <v>46297</v>
      </c>
      <c r="AQ1574" s="1" t="str">
        <f>IF(COUNTIF('同场线路Rotas do mesmo SC'!A:A,C1574)&gt;0,"Sim","Não")</f>
        <v>Não</v>
      </c>
      <c r="AR1574" s="1" t="str">
        <f>IF(COUNTIF(揽收业务网点!A:A,P1574)&gt;0,"Sim","Não")</f>
        <v>Não</v>
      </c>
    </row>
    <row r="1575" spans="1:44">
      <c r="A1575" s="29" t="s">
        <v>21782</v>
      </c>
      <c r="B1575" s="29" t="s">
        <v>379</v>
      </c>
      <c r="C1575" s="29" t="s">
        <v>10338</v>
      </c>
      <c r="D1575" s="29" t="s">
        <v>381</v>
      </c>
      <c r="E1575" s="29" t="s">
        <v>382</v>
      </c>
      <c r="F1575" s="29" t="s">
        <v>383</v>
      </c>
      <c r="G1575" s="29">
        <v>9</v>
      </c>
      <c r="H1575" s="29" t="s">
        <v>10339</v>
      </c>
      <c r="I1575" s="29" t="s">
        <v>702</v>
      </c>
      <c r="J1575" s="29" t="s">
        <v>642</v>
      </c>
      <c r="K1575" s="29" t="s">
        <v>387</v>
      </c>
      <c r="L1575" s="29" t="s">
        <v>643</v>
      </c>
      <c r="M1575" s="29" t="s">
        <v>10340</v>
      </c>
      <c r="N1575" s="29" t="s">
        <v>10341</v>
      </c>
      <c r="O1575" s="29" t="s">
        <v>1372</v>
      </c>
      <c r="P1575" s="29" t="s">
        <v>34</v>
      </c>
      <c r="Q1575" s="29" t="s">
        <v>11</v>
      </c>
      <c r="R1575" s="29" t="s">
        <v>21783</v>
      </c>
      <c r="S1575" s="29" t="s">
        <v>21784</v>
      </c>
      <c r="T1575" s="29" t="s">
        <v>21785</v>
      </c>
      <c r="U1575" s="29" t="s">
        <v>21786</v>
      </c>
      <c r="V1575" s="29">
        <v>283</v>
      </c>
      <c r="W1575" s="29" t="s">
        <v>396</v>
      </c>
      <c r="X1575" s="29" t="s">
        <v>21787</v>
      </c>
      <c r="Y1575" s="29" t="s">
        <v>7271</v>
      </c>
      <c r="Z1575" s="29" t="s">
        <v>21788</v>
      </c>
      <c r="AA1575" s="29" t="s">
        <v>21788</v>
      </c>
      <c r="AB1575" s="29" t="s">
        <v>7654</v>
      </c>
      <c r="AC1575" s="29" t="s">
        <v>31</v>
      </c>
      <c r="AD1575" s="29" t="s">
        <v>11</v>
      </c>
      <c r="AE1575" s="29" t="s">
        <v>7273</v>
      </c>
      <c r="AF1575" s="29" t="s">
        <v>21789</v>
      </c>
      <c r="AG1575" s="29">
        <v>46</v>
      </c>
      <c r="AH1575" s="29" t="s">
        <v>21789</v>
      </c>
      <c r="AI1575" s="29" t="s">
        <v>20197</v>
      </c>
      <c r="AJ1575" s="29">
        <v>4</v>
      </c>
      <c r="AK1575" s="29" t="s">
        <v>21790</v>
      </c>
      <c r="AL1575" s="29" t="s">
        <v>21791</v>
      </c>
      <c r="AM1575" s="29">
        <v>116</v>
      </c>
      <c r="AN1575" s="1">
        <f t="shared" si="84"/>
        <v>1</v>
      </c>
      <c r="AO1575" s="1">
        <f t="shared" si="85"/>
        <v>1</v>
      </c>
      <c r="AP1575" s="30">
        <f t="shared" si="86"/>
        <v>46297</v>
      </c>
      <c r="AQ1575" s="1" t="str">
        <f>IF(COUNTIF('同场线路Rotas do mesmo SC'!A:A,C1575)&gt;0,"Sim","Não")</f>
        <v>Não</v>
      </c>
      <c r="AR1575" s="1" t="str">
        <f>IF(COUNTIF(揽收业务网点!A:A,P1575)&gt;0,"Sim","Não")</f>
        <v>Sim</v>
      </c>
    </row>
    <row r="1576" spans="1:44">
      <c r="A1576" s="29" t="s">
        <v>21792</v>
      </c>
      <c r="B1576" s="29" t="s">
        <v>379</v>
      </c>
      <c r="C1576" s="29" t="s">
        <v>10353</v>
      </c>
      <c r="D1576" s="29" t="s">
        <v>381</v>
      </c>
      <c r="E1576" s="29" t="s">
        <v>382</v>
      </c>
      <c r="F1576" s="29" t="s">
        <v>383</v>
      </c>
      <c r="G1576" s="29">
        <v>10</v>
      </c>
      <c r="H1576" s="29" t="s">
        <v>7024</v>
      </c>
      <c r="I1576" s="29" t="s">
        <v>868</v>
      </c>
      <c r="J1576" s="29" t="s">
        <v>7025</v>
      </c>
      <c r="K1576" s="29" t="s">
        <v>387</v>
      </c>
      <c r="L1576" s="29" t="s">
        <v>7026</v>
      </c>
      <c r="M1576" s="29" t="s">
        <v>7025</v>
      </c>
      <c r="N1576" s="29" t="s">
        <v>7027</v>
      </c>
      <c r="O1576" s="29" t="s">
        <v>1807</v>
      </c>
      <c r="P1576" s="29" t="s">
        <v>1808</v>
      </c>
      <c r="Q1576" s="29" t="s">
        <v>2</v>
      </c>
      <c r="R1576" s="29" t="s">
        <v>11941</v>
      </c>
      <c r="S1576" s="29" t="s">
        <v>19851</v>
      </c>
      <c r="T1576" s="29" t="s">
        <v>21793</v>
      </c>
      <c r="U1576" s="29" t="s">
        <v>21794</v>
      </c>
      <c r="V1576" s="29">
        <v>44</v>
      </c>
      <c r="W1576" s="29" t="s">
        <v>396</v>
      </c>
      <c r="X1576" s="29" t="s">
        <v>19631</v>
      </c>
      <c r="Y1576" s="29" t="s">
        <v>8035</v>
      </c>
      <c r="Z1576" s="29" t="s">
        <v>21795</v>
      </c>
      <c r="AA1576" s="29" t="s">
        <v>21795</v>
      </c>
      <c r="AB1576" s="29" t="s">
        <v>10364</v>
      </c>
      <c r="AC1576" s="29" t="s">
        <v>10365</v>
      </c>
      <c r="AD1576" s="29" t="s">
        <v>2</v>
      </c>
      <c r="AE1576" s="29" t="s">
        <v>723</v>
      </c>
      <c r="AF1576" s="29" t="s">
        <v>21796</v>
      </c>
      <c r="AG1576" s="29">
        <v>-9</v>
      </c>
      <c r="AH1576" s="29" t="s">
        <v>21796</v>
      </c>
      <c r="AI1576" s="29" t="s">
        <v>2819</v>
      </c>
      <c r="AJ1576" s="29">
        <v>173</v>
      </c>
      <c r="AK1576" s="29" t="s">
        <v>18052</v>
      </c>
      <c r="AL1576" s="29" t="s">
        <v>21797</v>
      </c>
      <c r="AM1576" s="29">
        <v>111</v>
      </c>
      <c r="AN1576" s="1">
        <f t="shared" si="84"/>
        <v>1</v>
      </c>
      <c r="AO1576" s="1">
        <f t="shared" si="85"/>
        <v>1</v>
      </c>
      <c r="AP1576" s="30">
        <f t="shared" si="86"/>
        <v>46297</v>
      </c>
      <c r="AQ1576" s="1" t="str">
        <f>IF(COUNTIF('同场线路Rotas do mesmo SC'!A:A,C1576)&gt;0,"Sim","Não")</f>
        <v>Não</v>
      </c>
      <c r="AR1576" s="1" t="str">
        <f>IF(COUNTIF(揽收业务网点!A:A,P1576)&gt;0,"Sim","Não")</f>
        <v>Não</v>
      </c>
    </row>
    <row r="1577" spans="1:44">
      <c r="A1577" s="29" t="s">
        <v>21798</v>
      </c>
      <c r="B1577" s="29" t="s">
        <v>379</v>
      </c>
      <c r="C1577" s="29" t="s">
        <v>10371</v>
      </c>
      <c r="D1577" s="29" t="s">
        <v>381</v>
      </c>
      <c r="E1577" s="29" t="s">
        <v>640</v>
      </c>
      <c r="F1577" s="29" t="s">
        <v>847</v>
      </c>
      <c r="G1577" s="29">
        <v>35</v>
      </c>
      <c r="H1577" s="29" t="s">
        <v>6322</v>
      </c>
      <c r="I1577" s="29" t="s">
        <v>868</v>
      </c>
      <c r="J1577" s="29" t="s">
        <v>1979</v>
      </c>
      <c r="K1577" s="29" t="s">
        <v>411</v>
      </c>
      <c r="L1577" s="29" t="s">
        <v>1980</v>
      </c>
      <c r="M1577" s="29" t="s">
        <v>10373</v>
      </c>
      <c r="N1577" s="29" t="s">
        <v>10374</v>
      </c>
      <c r="O1577" s="29" t="s">
        <v>4970</v>
      </c>
      <c r="P1577" s="29" t="s">
        <v>61</v>
      </c>
      <c r="Q1577" s="29" t="s">
        <v>11</v>
      </c>
      <c r="R1577" s="29" t="s">
        <v>13305</v>
      </c>
      <c r="S1577" s="29" t="s">
        <v>13305</v>
      </c>
      <c r="T1577" s="29" t="s">
        <v>21799</v>
      </c>
      <c r="U1577" s="29" t="s">
        <v>21800</v>
      </c>
      <c r="V1577" s="29">
        <v>186</v>
      </c>
      <c r="W1577" s="29" t="s">
        <v>396</v>
      </c>
      <c r="X1577" s="29" t="s">
        <v>21801</v>
      </c>
      <c r="Y1577" s="29" t="s">
        <v>15932</v>
      </c>
      <c r="Z1577" s="29" t="s">
        <v>21802</v>
      </c>
      <c r="AA1577" s="29" t="s">
        <v>21802</v>
      </c>
      <c r="AB1577" s="29" t="s">
        <v>653</v>
      </c>
      <c r="AC1577" s="29" t="s">
        <v>654</v>
      </c>
      <c r="AD1577" s="29" t="s">
        <v>11</v>
      </c>
      <c r="AE1577" s="29" t="s">
        <v>19389</v>
      </c>
      <c r="AF1577" s="29" t="s">
        <v>21803</v>
      </c>
      <c r="AG1577" s="29">
        <v>-66</v>
      </c>
      <c r="AH1577" s="29" t="s">
        <v>21803</v>
      </c>
      <c r="AI1577" s="29" t="s">
        <v>21804</v>
      </c>
      <c r="AJ1577" s="29">
        <v>42</v>
      </c>
      <c r="AK1577" s="29" t="s">
        <v>21805</v>
      </c>
      <c r="AL1577" s="29" t="s">
        <v>21806</v>
      </c>
      <c r="AM1577" s="29">
        <v>1905</v>
      </c>
      <c r="AN1577" s="1">
        <f t="shared" si="84"/>
        <v>1</v>
      </c>
      <c r="AO1577" s="1">
        <f t="shared" si="85"/>
        <v>1</v>
      </c>
      <c r="AP1577" s="30">
        <f t="shared" si="86"/>
        <v>46297</v>
      </c>
      <c r="AQ1577" s="1" t="str">
        <f>IF(COUNTIF('同场线路Rotas do mesmo SC'!A:A,C1577)&gt;0,"Sim","Não")</f>
        <v>Não</v>
      </c>
      <c r="AR1577" s="1" t="str">
        <f>IF(COUNTIF(揽收业务网点!A:A,P1577)&gt;0,"Sim","Não")</f>
        <v>Sim</v>
      </c>
    </row>
    <row r="1578" spans="1:44">
      <c r="A1578" s="29" t="s">
        <v>21807</v>
      </c>
      <c r="B1578" s="29" t="s">
        <v>379</v>
      </c>
      <c r="C1578" s="29" t="s">
        <v>10385</v>
      </c>
      <c r="D1578" s="29" t="s">
        <v>381</v>
      </c>
      <c r="E1578" s="29" t="s">
        <v>640</v>
      </c>
      <c r="F1578" s="29" t="s">
        <v>732</v>
      </c>
      <c r="G1578" s="29">
        <v>50</v>
      </c>
      <c r="H1578" s="29" t="s">
        <v>8564</v>
      </c>
      <c r="I1578" s="29" t="s">
        <v>868</v>
      </c>
      <c r="J1578" s="29" t="s">
        <v>2476</v>
      </c>
      <c r="K1578" s="29" t="s">
        <v>411</v>
      </c>
      <c r="L1578" s="29" t="s">
        <v>2477</v>
      </c>
      <c r="M1578" s="29" t="s">
        <v>10386</v>
      </c>
      <c r="N1578" s="29" t="s">
        <v>10387</v>
      </c>
      <c r="O1578" s="29" t="s">
        <v>6491</v>
      </c>
      <c r="P1578" s="29" t="s">
        <v>46</v>
      </c>
      <c r="Q1578" s="29" t="s">
        <v>11</v>
      </c>
      <c r="R1578" s="29" t="s">
        <v>17406</v>
      </c>
      <c r="S1578" s="29" t="s">
        <v>17406</v>
      </c>
      <c r="T1578" s="29" t="s">
        <v>21808</v>
      </c>
      <c r="U1578" s="29" t="s">
        <v>21809</v>
      </c>
      <c r="V1578" s="29">
        <v>328</v>
      </c>
      <c r="W1578" s="29" t="s">
        <v>396</v>
      </c>
      <c r="X1578" s="29" t="s">
        <v>21810</v>
      </c>
      <c r="Y1578" s="29" t="s">
        <v>16614</v>
      </c>
      <c r="Z1578" s="29" t="s">
        <v>21811</v>
      </c>
      <c r="AA1578" s="29" t="s">
        <v>21811</v>
      </c>
      <c r="AB1578" s="29" t="s">
        <v>1229</v>
      </c>
      <c r="AC1578" s="29" t="s">
        <v>50</v>
      </c>
      <c r="AD1578" s="29" t="s">
        <v>11</v>
      </c>
      <c r="AE1578" s="29" t="s">
        <v>15226</v>
      </c>
      <c r="AF1578" s="29" t="s">
        <v>21812</v>
      </c>
      <c r="AG1578" s="29">
        <v>-101</v>
      </c>
      <c r="AH1578" s="29" t="s">
        <v>21812</v>
      </c>
      <c r="AI1578" s="29" t="s">
        <v>21813</v>
      </c>
      <c r="AJ1578" s="29">
        <v>61</v>
      </c>
      <c r="AK1578" s="29" t="s">
        <v>21814</v>
      </c>
      <c r="AL1578" s="29" t="s">
        <v>21815</v>
      </c>
      <c r="AM1578" s="29">
        <v>231</v>
      </c>
      <c r="AN1578" s="1">
        <f t="shared" si="84"/>
        <v>1</v>
      </c>
      <c r="AO1578" s="1">
        <f t="shared" si="85"/>
        <v>1</v>
      </c>
      <c r="AP1578" s="30">
        <f t="shared" si="86"/>
        <v>46297</v>
      </c>
      <c r="AQ1578" s="1" t="str">
        <f>IF(COUNTIF('同场线路Rotas do mesmo SC'!A:A,C1578)&gt;0,"Sim","Não")</f>
        <v>Não</v>
      </c>
      <c r="AR1578" s="1" t="str">
        <f>IF(COUNTIF(揽收业务网点!A:A,P1578)&gt;0,"Sim","Não")</f>
        <v>Sim</v>
      </c>
    </row>
    <row r="1579" spans="1:44">
      <c r="A1579" s="29" t="s">
        <v>21816</v>
      </c>
      <c r="B1579" s="29" t="s">
        <v>379</v>
      </c>
      <c r="C1579" s="29" t="s">
        <v>21817</v>
      </c>
      <c r="D1579" s="29" t="s">
        <v>381</v>
      </c>
      <c r="E1579" s="29" t="s">
        <v>382</v>
      </c>
      <c r="F1579" s="29" t="s">
        <v>383</v>
      </c>
      <c r="G1579" s="29">
        <v>100</v>
      </c>
      <c r="H1579" s="29" t="s">
        <v>1470</v>
      </c>
      <c r="I1579" s="29" t="s">
        <v>512</v>
      </c>
      <c r="J1579" s="29" t="s">
        <v>1471</v>
      </c>
      <c r="K1579" s="29" t="s">
        <v>387</v>
      </c>
      <c r="L1579" s="29" t="s">
        <v>1472</v>
      </c>
      <c r="M1579" s="29" t="s">
        <v>1473</v>
      </c>
      <c r="N1579" s="29" t="s">
        <v>1474</v>
      </c>
      <c r="O1579" s="29" t="s">
        <v>929</v>
      </c>
      <c r="P1579" s="29" t="s">
        <v>930</v>
      </c>
      <c r="Q1579" s="29" t="s">
        <v>70</v>
      </c>
      <c r="R1579" s="29" t="s">
        <v>7501</v>
      </c>
      <c r="S1579" s="29" t="s">
        <v>20201</v>
      </c>
      <c r="T1579" s="29" t="s">
        <v>21818</v>
      </c>
      <c r="U1579" s="29" t="s">
        <v>18581</v>
      </c>
      <c r="V1579" s="29">
        <v>1</v>
      </c>
      <c r="W1579" s="29" t="s">
        <v>396</v>
      </c>
      <c r="X1579" s="29" t="s">
        <v>21819</v>
      </c>
      <c r="Y1579" s="29" t="s">
        <v>16388</v>
      </c>
      <c r="Z1579" s="29" t="s">
        <v>21820</v>
      </c>
      <c r="AA1579" s="29" t="s">
        <v>21820</v>
      </c>
      <c r="AB1579" s="29" t="s">
        <v>1481</v>
      </c>
      <c r="AC1579" s="29" t="s">
        <v>1482</v>
      </c>
      <c r="AD1579" s="29" t="s">
        <v>70</v>
      </c>
      <c r="AE1579" s="29" t="s">
        <v>21821</v>
      </c>
      <c r="AF1579" s="29" t="s">
        <v>21822</v>
      </c>
      <c r="AG1579" s="29">
        <v>-470</v>
      </c>
      <c r="AH1579" s="29" t="s">
        <v>21822</v>
      </c>
      <c r="AI1579" s="29" t="s">
        <v>21823</v>
      </c>
      <c r="AJ1579" s="29">
        <v>3</v>
      </c>
      <c r="AK1579" s="29" t="s">
        <v>21824</v>
      </c>
      <c r="AL1579" s="29" t="s">
        <v>21825</v>
      </c>
      <c r="AM1579" s="29">
        <v>52</v>
      </c>
      <c r="AN1579" s="1">
        <f t="shared" si="84"/>
        <v>1</v>
      </c>
      <c r="AO1579" s="1">
        <f t="shared" si="85"/>
        <v>1</v>
      </c>
      <c r="AP1579" s="30">
        <f t="shared" si="86"/>
        <v>46298</v>
      </c>
      <c r="AQ1579" s="1" t="str">
        <f>IF(COUNTIF('同场线路Rotas do mesmo SC'!A:A,C1579)&gt;0,"Sim","Não")</f>
        <v>Não</v>
      </c>
      <c r="AR1579" s="1" t="str">
        <f>IF(COUNTIF(揽收业务网点!A:A,P1579)&gt;0,"Sim","Não")</f>
        <v>Não</v>
      </c>
    </row>
    <row r="1580" spans="1:44">
      <c r="A1580" s="29" t="s">
        <v>21826</v>
      </c>
      <c r="B1580" s="29" t="s">
        <v>379</v>
      </c>
      <c r="C1580" s="29" t="s">
        <v>10409</v>
      </c>
      <c r="D1580" s="29" t="s">
        <v>381</v>
      </c>
      <c r="E1580" s="29" t="s">
        <v>382</v>
      </c>
      <c r="F1580" s="29" t="s">
        <v>383</v>
      </c>
      <c r="G1580" s="29">
        <v>20</v>
      </c>
      <c r="H1580" s="29" t="s">
        <v>10410</v>
      </c>
      <c r="I1580" s="29" t="s">
        <v>1289</v>
      </c>
      <c r="J1580" s="29" t="s">
        <v>3175</v>
      </c>
      <c r="K1580" s="29" t="s">
        <v>387</v>
      </c>
      <c r="L1580" s="29" t="s">
        <v>3176</v>
      </c>
      <c r="M1580" s="29" t="s">
        <v>10411</v>
      </c>
      <c r="N1580" s="29" t="s">
        <v>10412</v>
      </c>
      <c r="O1580" s="29" t="s">
        <v>1816</v>
      </c>
      <c r="P1580" s="29" t="s">
        <v>3</v>
      </c>
      <c r="Q1580" s="29" t="s">
        <v>2</v>
      </c>
      <c r="R1580" s="29" t="s">
        <v>21827</v>
      </c>
      <c r="S1580" s="29" t="s">
        <v>21828</v>
      </c>
      <c r="T1580" s="29" t="s">
        <v>19737</v>
      </c>
      <c r="U1580" s="29" t="s">
        <v>21829</v>
      </c>
      <c r="V1580" s="29">
        <v>2</v>
      </c>
      <c r="W1580" s="29" t="s">
        <v>396</v>
      </c>
      <c r="X1580" s="29" t="s">
        <v>21830</v>
      </c>
      <c r="Y1580" s="29" t="s">
        <v>15183</v>
      </c>
      <c r="Z1580" s="29" t="s">
        <v>21831</v>
      </c>
      <c r="AA1580" s="29" t="s">
        <v>21831</v>
      </c>
      <c r="AB1580" s="29" t="s">
        <v>10417</v>
      </c>
      <c r="AC1580" s="29" t="s">
        <v>10418</v>
      </c>
      <c r="AD1580" s="29" t="s">
        <v>2</v>
      </c>
      <c r="AE1580" s="29" t="s">
        <v>16649</v>
      </c>
      <c r="AF1580" s="29" t="s">
        <v>21832</v>
      </c>
      <c r="AG1580" s="29">
        <v>-185</v>
      </c>
      <c r="AH1580" s="29" t="s">
        <v>21832</v>
      </c>
      <c r="AI1580" s="29" t="s">
        <v>21833</v>
      </c>
      <c r="AJ1580" s="29">
        <v>70</v>
      </c>
      <c r="AK1580" s="29" t="s">
        <v>21834</v>
      </c>
      <c r="AL1580" s="29" t="s">
        <v>21835</v>
      </c>
      <c r="AM1580" s="29">
        <v>128</v>
      </c>
      <c r="AN1580" s="1">
        <f t="shared" si="84"/>
        <v>1</v>
      </c>
      <c r="AO1580" s="1">
        <f t="shared" si="85"/>
        <v>1</v>
      </c>
      <c r="AP1580" s="30">
        <f t="shared" si="86"/>
        <v>46297</v>
      </c>
      <c r="AQ1580" s="1" t="str">
        <f>IF(COUNTIF('同场线路Rotas do mesmo SC'!A:A,C1580)&gt;0,"Sim","Não")</f>
        <v>Não</v>
      </c>
      <c r="AR1580" s="1" t="str">
        <f>IF(COUNTIF(揽收业务网点!A:A,P1580)&gt;0,"Sim","Não")</f>
        <v>Sim</v>
      </c>
    </row>
    <row r="1581" spans="1:44">
      <c r="A1581" s="29" t="s">
        <v>21836</v>
      </c>
      <c r="B1581" s="29" t="s">
        <v>379</v>
      </c>
      <c r="C1581" s="29" t="s">
        <v>10424</v>
      </c>
      <c r="D1581" s="29" t="s">
        <v>381</v>
      </c>
      <c r="E1581" s="29" t="s">
        <v>382</v>
      </c>
      <c r="F1581" s="29" t="s">
        <v>383</v>
      </c>
      <c r="G1581" s="29">
        <v>7</v>
      </c>
      <c r="H1581" s="29" t="s">
        <v>9848</v>
      </c>
      <c r="I1581" s="29" t="s">
        <v>868</v>
      </c>
      <c r="J1581" s="29" t="s">
        <v>4160</v>
      </c>
      <c r="K1581" s="29" t="s">
        <v>387</v>
      </c>
      <c r="L1581" s="29" t="s">
        <v>4161</v>
      </c>
      <c r="M1581" s="29" t="s">
        <v>9849</v>
      </c>
      <c r="N1581" s="29" t="s">
        <v>9850</v>
      </c>
      <c r="O1581" s="29" t="s">
        <v>1403</v>
      </c>
      <c r="P1581" s="29" t="s">
        <v>53</v>
      </c>
      <c r="Q1581" s="29" t="s">
        <v>11</v>
      </c>
      <c r="R1581" s="29" t="s">
        <v>21376</v>
      </c>
      <c r="S1581" s="29" t="s">
        <v>21837</v>
      </c>
      <c r="T1581" s="29" t="s">
        <v>21838</v>
      </c>
      <c r="U1581" s="29" t="s">
        <v>21839</v>
      </c>
      <c r="V1581" s="29">
        <v>29</v>
      </c>
      <c r="W1581" s="29" t="s">
        <v>396</v>
      </c>
      <c r="X1581" s="29" t="s">
        <v>20773</v>
      </c>
      <c r="Y1581" s="29" t="s">
        <v>4385</v>
      </c>
      <c r="Z1581" s="29" t="s">
        <v>21840</v>
      </c>
      <c r="AA1581" s="29" t="s">
        <v>21840</v>
      </c>
      <c r="AB1581" s="29" t="s">
        <v>9857</v>
      </c>
      <c r="AC1581" s="29" t="s">
        <v>9858</v>
      </c>
      <c r="AD1581" s="29" t="s">
        <v>11</v>
      </c>
      <c r="AE1581" s="29" t="s">
        <v>15876</v>
      </c>
      <c r="AF1581" s="29" t="s">
        <v>21841</v>
      </c>
      <c r="AG1581" s="29">
        <v>-75</v>
      </c>
      <c r="AH1581" s="29" t="s">
        <v>21841</v>
      </c>
      <c r="AI1581" s="29" t="s">
        <v>21842</v>
      </c>
      <c r="AJ1581" s="29">
        <v>19</v>
      </c>
      <c r="AK1581" s="29" t="s">
        <v>21843</v>
      </c>
      <c r="AL1581" s="29" t="s">
        <v>21844</v>
      </c>
      <c r="AM1581" s="29">
        <v>131</v>
      </c>
      <c r="AN1581" s="1">
        <f t="shared" si="84"/>
        <v>1</v>
      </c>
      <c r="AO1581" s="1">
        <f t="shared" si="85"/>
        <v>1</v>
      </c>
      <c r="AP1581" s="30">
        <f t="shared" si="86"/>
        <v>46297</v>
      </c>
      <c r="AQ1581" s="1" t="str">
        <f>IF(COUNTIF('同场线路Rotas do mesmo SC'!A:A,C1581)&gt;0,"Sim","Não")</f>
        <v>Não</v>
      </c>
      <c r="AR1581" s="1" t="str">
        <f>IF(COUNTIF(揽收业务网点!A:A,P1581)&gt;0,"Sim","Não")</f>
        <v>Sim</v>
      </c>
    </row>
    <row r="1582" spans="1:44">
      <c r="A1582" s="29" t="s">
        <v>21845</v>
      </c>
      <c r="B1582" s="29" t="s">
        <v>379</v>
      </c>
      <c r="C1582" s="29" t="s">
        <v>10451</v>
      </c>
      <c r="D1582" s="29" t="s">
        <v>381</v>
      </c>
      <c r="E1582" s="29" t="s">
        <v>382</v>
      </c>
      <c r="F1582" s="29" t="s">
        <v>732</v>
      </c>
      <c r="G1582" s="29">
        <v>30</v>
      </c>
      <c r="H1582" s="29" t="s">
        <v>7420</v>
      </c>
      <c r="I1582" s="29" t="s">
        <v>2105</v>
      </c>
      <c r="J1582" s="29" t="s">
        <v>7421</v>
      </c>
      <c r="K1582" s="29" t="s">
        <v>387</v>
      </c>
      <c r="L1582" s="29" t="s">
        <v>7422</v>
      </c>
      <c r="M1582" s="29" t="s">
        <v>7423</v>
      </c>
      <c r="N1582" s="29" t="s">
        <v>7424</v>
      </c>
      <c r="O1582" s="29" t="s">
        <v>1347</v>
      </c>
      <c r="P1582" s="29" t="s">
        <v>1348</v>
      </c>
      <c r="Q1582" s="29" t="s">
        <v>70</v>
      </c>
      <c r="R1582" s="29" t="s">
        <v>9710</v>
      </c>
      <c r="S1582" s="29" t="s">
        <v>21846</v>
      </c>
      <c r="T1582" s="29" t="s">
        <v>21847</v>
      </c>
      <c r="U1582" s="29" t="s">
        <v>21848</v>
      </c>
      <c r="V1582" s="29">
        <v>9</v>
      </c>
      <c r="W1582" s="29" t="s">
        <v>396</v>
      </c>
      <c r="X1582" s="29" t="s">
        <v>21849</v>
      </c>
      <c r="Y1582" s="29" t="s">
        <v>2812</v>
      </c>
      <c r="Z1582" s="29" t="s">
        <v>21850</v>
      </c>
      <c r="AA1582" s="29" t="s">
        <v>21850</v>
      </c>
      <c r="AB1582" s="29" t="s">
        <v>10457</v>
      </c>
      <c r="AC1582" s="29" t="s">
        <v>10458</v>
      </c>
      <c r="AD1582" s="29" t="s">
        <v>70</v>
      </c>
      <c r="AE1582" s="29" t="s">
        <v>8035</v>
      </c>
      <c r="AF1582" s="29" t="s">
        <v>21851</v>
      </c>
      <c r="AG1582" s="29">
        <v>37</v>
      </c>
      <c r="AH1582" s="29" t="s">
        <v>21851</v>
      </c>
      <c r="AI1582" s="29" t="s">
        <v>21079</v>
      </c>
      <c r="AJ1582" s="29">
        <v>9</v>
      </c>
      <c r="AK1582" s="29" t="s">
        <v>21852</v>
      </c>
      <c r="AL1582" s="29" t="s">
        <v>21853</v>
      </c>
      <c r="AM1582" s="29">
        <v>312</v>
      </c>
      <c r="AN1582" s="1">
        <f t="shared" si="84"/>
        <v>1</v>
      </c>
      <c r="AO1582" s="1">
        <f t="shared" si="85"/>
        <v>1</v>
      </c>
      <c r="AP1582" s="30">
        <f t="shared" si="86"/>
        <v>46297</v>
      </c>
      <c r="AQ1582" s="1" t="str">
        <f>IF(COUNTIF('同场线路Rotas do mesmo SC'!A:A,C1582)&gt;0,"Sim","Não")</f>
        <v>Não</v>
      </c>
      <c r="AR1582" s="1" t="str">
        <f>IF(COUNTIF(揽收业务网点!A:A,P1582)&gt;0,"Sim","Não")</f>
        <v>Não</v>
      </c>
    </row>
    <row r="1583" spans="1:44">
      <c r="A1583" s="29" t="s">
        <v>21854</v>
      </c>
      <c r="B1583" s="29" t="s">
        <v>379</v>
      </c>
      <c r="C1583" s="29" t="s">
        <v>10462</v>
      </c>
      <c r="D1583" s="29" t="s">
        <v>381</v>
      </c>
      <c r="E1583" s="29" t="s">
        <v>640</v>
      </c>
      <c r="F1583" s="29" t="s">
        <v>383</v>
      </c>
      <c r="G1583" s="29">
        <v>28</v>
      </c>
      <c r="H1583" s="29" t="s">
        <v>10463</v>
      </c>
      <c r="I1583" s="29" t="s">
        <v>868</v>
      </c>
      <c r="J1583" s="29" t="s">
        <v>642</v>
      </c>
      <c r="K1583" s="29" t="s">
        <v>387</v>
      </c>
      <c r="L1583" s="29" t="s">
        <v>643</v>
      </c>
      <c r="M1583" s="29" t="s">
        <v>10464</v>
      </c>
      <c r="N1583" s="29" t="s">
        <v>10465</v>
      </c>
      <c r="O1583" s="29" t="s">
        <v>10466</v>
      </c>
      <c r="P1583" s="29" t="s">
        <v>47</v>
      </c>
      <c r="Q1583" s="29" t="s">
        <v>11</v>
      </c>
      <c r="R1583" s="29" t="s">
        <v>21855</v>
      </c>
      <c r="S1583" s="29" t="s">
        <v>21855</v>
      </c>
      <c r="T1583" s="29" t="s">
        <v>20536</v>
      </c>
      <c r="U1583" s="29" t="s">
        <v>21856</v>
      </c>
      <c r="V1583" s="29">
        <v>381</v>
      </c>
      <c r="W1583" s="29" t="s">
        <v>396</v>
      </c>
      <c r="X1583" s="29" t="s">
        <v>21857</v>
      </c>
      <c r="Y1583" s="29" t="s">
        <v>15932</v>
      </c>
      <c r="Z1583" s="29" t="s">
        <v>21858</v>
      </c>
      <c r="AA1583" s="29" t="s">
        <v>21858</v>
      </c>
      <c r="AB1583" s="29" t="s">
        <v>1229</v>
      </c>
      <c r="AC1583" s="29" t="s">
        <v>50</v>
      </c>
      <c r="AD1583" s="29" t="s">
        <v>11</v>
      </c>
      <c r="AE1583" s="29" t="s">
        <v>21859</v>
      </c>
      <c r="AF1583" s="29" t="s">
        <v>21860</v>
      </c>
      <c r="AG1583" s="29">
        <v>-126</v>
      </c>
      <c r="AH1583" s="29" t="s">
        <v>21860</v>
      </c>
      <c r="AI1583" s="29" t="s">
        <v>21861</v>
      </c>
      <c r="AJ1583" s="29">
        <v>47</v>
      </c>
      <c r="AK1583" s="29" t="s">
        <v>21862</v>
      </c>
      <c r="AL1583" s="29" t="s">
        <v>21863</v>
      </c>
      <c r="AM1583" s="29">
        <v>3904</v>
      </c>
      <c r="AN1583" s="1">
        <f t="shared" si="84"/>
        <v>1</v>
      </c>
      <c r="AO1583" s="1">
        <f t="shared" si="85"/>
        <v>1</v>
      </c>
      <c r="AP1583" s="30">
        <f t="shared" si="86"/>
        <v>46297</v>
      </c>
      <c r="AQ1583" s="1" t="str">
        <f>IF(COUNTIF('同场线路Rotas do mesmo SC'!A:A,C1583)&gt;0,"Sim","Não")</f>
        <v>Não</v>
      </c>
      <c r="AR1583" s="1" t="str">
        <f>IF(COUNTIF(揽收业务网点!A:A,P1583)&gt;0,"Sim","Não")</f>
        <v>Sim</v>
      </c>
    </row>
    <row r="1584" spans="1:44">
      <c r="A1584" s="29" t="s">
        <v>21864</v>
      </c>
      <c r="B1584" s="29" t="s">
        <v>379</v>
      </c>
      <c r="C1584" s="29" t="s">
        <v>10478</v>
      </c>
      <c r="D1584" s="29" t="s">
        <v>381</v>
      </c>
      <c r="E1584" s="29" t="s">
        <v>640</v>
      </c>
      <c r="F1584" s="29" t="s">
        <v>847</v>
      </c>
      <c r="G1584" s="29">
        <v>28</v>
      </c>
      <c r="H1584" s="29" t="s">
        <v>4080</v>
      </c>
      <c r="I1584" s="29" t="s">
        <v>409</v>
      </c>
      <c r="J1584" s="29" t="s">
        <v>1979</v>
      </c>
      <c r="K1584" s="29" t="s">
        <v>411</v>
      </c>
      <c r="L1584" s="29" t="s">
        <v>1980</v>
      </c>
      <c r="M1584" s="29" t="s">
        <v>8843</v>
      </c>
      <c r="N1584" s="29" t="s">
        <v>8844</v>
      </c>
      <c r="O1584" s="29" t="s">
        <v>1403</v>
      </c>
      <c r="P1584" s="29" t="s">
        <v>53</v>
      </c>
      <c r="Q1584" s="29" t="s">
        <v>11</v>
      </c>
      <c r="R1584" s="29" t="s">
        <v>21865</v>
      </c>
      <c r="S1584" s="29" t="s">
        <v>21866</v>
      </c>
      <c r="T1584" s="29" t="s">
        <v>21867</v>
      </c>
      <c r="U1584" s="29" t="s">
        <v>21868</v>
      </c>
      <c r="V1584" s="29">
        <v>173</v>
      </c>
      <c r="W1584" s="29" t="s">
        <v>396</v>
      </c>
      <c r="X1584" s="29" t="s">
        <v>21869</v>
      </c>
      <c r="Y1584" s="29" t="s">
        <v>15757</v>
      </c>
      <c r="Z1584" s="29" t="s">
        <v>21870</v>
      </c>
      <c r="AA1584" s="29" t="s">
        <v>21870</v>
      </c>
      <c r="AB1584" s="29" t="s">
        <v>653</v>
      </c>
      <c r="AC1584" s="29" t="s">
        <v>654</v>
      </c>
      <c r="AD1584" s="29" t="s">
        <v>11</v>
      </c>
      <c r="AE1584" s="29" t="s">
        <v>21871</v>
      </c>
      <c r="AF1584" s="29" t="s">
        <v>21872</v>
      </c>
      <c r="AG1584" s="29">
        <v>12</v>
      </c>
      <c r="AH1584" s="29" t="s">
        <v>21872</v>
      </c>
      <c r="AI1584" s="29" t="s">
        <v>21873</v>
      </c>
      <c r="AJ1584" s="29">
        <v>97</v>
      </c>
      <c r="AK1584" s="29" t="s">
        <v>21874</v>
      </c>
      <c r="AL1584" s="29" t="s">
        <v>21875</v>
      </c>
      <c r="AM1584" s="29">
        <v>1489</v>
      </c>
      <c r="AN1584" s="1">
        <f t="shared" si="84"/>
        <v>1</v>
      </c>
      <c r="AO1584" s="1">
        <f t="shared" si="85"/>
        <v>1</v>
      </c>
      <c r="AP1584" s="30">
        <f t="shared" si="86"/>
        <v>46297</v>
      </c>
      <c r="AQ1584" s="1" t="str">
        <f>IF(COUNTIF('同场线路Rotas do mesmo SC'!A:A,C1584)&gt;0,"Sim","Não")</f>
        <v>Não</v>
      </c>
      <c r="AR1584" s="1" t="str">
        <f>IF(COUNTIF(揽收业务网点!A:A,P1584)&gt;0,"Sim","Não")</f>
        <v>Sim</v>
      </c>
    </row>
    <row r="1585" spans="1:44">
      <c r="A1585" s="29" t="s">
        <v>21876</v>
      </c>
      <c r="B1585" s="29" t="s">
        <v>379</v>
      </c>
      <c r="C1585" s="29" t="s">
        <v>15170</v>
      </c>
      <c r="D1585" s="29" t="s">
        <v>381</v>
      </c>
      <c r="E1585" s="29" t="s">
        <v>640</v>
      </c>
      <c r="F1585" s="29" t="s">
        <v>732</v>
      </c>
      <c r="G1585" s="29">
        <v>15</v>
      </c>
      <c r="H1585" s="29" t="s">
        <v>7565</v>
      </c>
      <c r="I1585" s="29" t="s">
        <v>868</v>
      </c>
      <c r="J1585" s="29" t="s">
        <v>642</v>
      </c>
      <c r="K1585" s="29" t="s">
        <v>387</v>
      </c>
      <c r="L1585" s="29" t="s">
        <v>643</v>
      </c>
      <c r="M1585" s="29" t="s">
        <v>7566</v>
      </c>
      <c r="N1585" s="29" t="s">
        <v>7567</v>
      </c>
      <c r="O1585" s="29" t="s">
        <v>7572</v>
      </c>
      <c r="P1585" s="29" t="s">
        <v>38</v>
      </c>
      <c r="Q1585" s="29" t="s">
        <v>11</v>
      </c>
      <c r="R1585" s="29" t="s">
        <v>21877</v>
      </c>
      <c r="S1585" s="29" t="s">
        <v>21877</v>
      </c>
      <c r="T1585" s="29" t="s">
        <v>21878</v>
      </c>
      <c r="U1585" s="29" t="s">
        <v>21879</v>
      </c>
      <c r="V1585" s="29">
        <v>62</v>
      </c>
      <c r="W1585" s="29" t="s">
        <v>396</v>
      </c>
      <c r="X1585" s="29" t="s">
        <v>21880</v>
      </c>
      <c r="Y1585" s="29" t="s">
        <v>16614</v>
      </c>
      <c r="Z1585" s="29" t="s">
        <v>21881</v>
      </c>
      <c r="AA1585" s="29" t="s">
        <v>21881</v>
      </c>
      <c r="AB1585" s="29" t="s">
        <v>1703</v>
      </c>
      <c r="AC1585" s="29" t="s">
        <v>45</v>
      </c>
      <c r="AD1585" s="29" t="s">
        <v>11</v>
      </c>
      <c r="AE1585" s="29" t="s">
        <v>15932</v>
      </c>
      <c r="AF1585" s="29" t="s">
        <v>21882</v>
      </c>
      <c r="AG1585" s="29">
        <v>-88</v>
      </c>
      <c r="AH1585" s="29" t="s">
        <v>21882</v>
      </c>
      <c r="AI1585" s="29" t="s">
        <v>21883</v>
      </c>
      <c r="AJ1585" s="29"/>
      <c r="AK1585" s="29"/>
      <c r="AL1585" s="29"/>
      <c r="AM1585" s="29"/>
      <c r="AN1585" s="1">
        <f t="shared" si="84"/>
        <v>1</v>
      </c>
      <c r="AO1585" s="1">
        <f t="shared" si="85"/>
        <v>1</v>
      </c>
      <c r="AP1585" s="30">
        <f t="shared" si="86"/>
        <v>46297</v>
      </c>
      <c r="AQ1585" s="1" t="str">
        <f>IF(COUNTIF('同场线路Rotas do mesmo SC'!A:A,C1585)&gt;0,"Sim","Não")</f>
        <v>Não</v>
      </c>
      <c r="AR1585" s="1" t="str">
        <f>IF(COUNTIF(揽收业务网点!A:A,P1585)&gt;0,"Sim","Não")</f>
        <v>Sim</v>
      </c>
    </row>
    <row r="1586" spans="1:44">
      <c r="A1586" s="29" t="s">
        <v>21884</v>
      </c>
      <c r="B1586" s="29" t="s">
        <v>379</v>
      </c>
      <c r="C1586" s="29" t="s">
        <v>21885</v>
      </c>
      <c r="D1586" s="29" t="s">
        <v>381</v>
      </c>
      <c r="E1586" s="29" t="s">
        <v>382</v>
      </c>
      <c r="F1586" s="29" t="s">
        <v>383</v>
      </c>
      <c r="G1586" s="29">
        <v>240</v>
      </c>
      <c r="H1586" s="29" t="s">
        <v>1470</v>
      </c>
      <c r="I1586" s="29" t="s">
        <v>512</v>
      </c>
      <c r="J1586" s="29" t="s">
        <v>1471</v>
      </c>
      <c r="K1586" s="29" t="s">
        <v>387</v>
      </c>
      <c r="L1586" s="29" t="s">
        <v>1472</v>
      </c>
      <c r="M1586" s="29" t="s">
        <v>1473</v>
      </c>
      <c r="N1586" s="29" t="s">
        <v>1474</v>
      </c>
      <c r="O1586" s="29" t="s">
        <v>929</v>
      </c>
      <c r="P1586" s="29" t="s">
        <v>930</v>
      </c>
      <c r="Q1586" s="29" t="s">
        <v>70</v>
      </c>
      <c r="R1586" s="29" t="s">
        <v>2375</v>
      </c>
      <c r="S1586" s="29" t="s">
        <v>2375</v>
      </c>
      <c r="T1586" s="29" t="s">
        <v>21886</v>
      </c>
      <c r="U1586" s="29" t="s">
        <v>21887</v>
      </c>
      <c r="V1586" s="29">
        <v>1</v>
      </c>
      <c r="W1586" s="29" t="s">
        <v>396</v>
      </c>
      <c r="X1586" s="29" t="s">
        <v>21888</v>
      </c>
      <c r="Y1586" s="29" t="s">
        <v>16388</v>
      </c>
      <c r="Z1586" s="29" t="s">
        <v>21889</v>
      </c>
      <c r="AA1586" s="29" t="s">
        <v>21889</v>
      </c>
      <c r="AB1586" s="29" t="s">
        <v>1493</v>
      </c>
      <c r="AC1586" s="29" t="s">
        <v>1494</v>
      </c>
      <c r="AD1586" s="29" t="s">
        <v>70</v>
      </c>
      <c r="AE1586" s="29" t="s">
        <v>17403</v>
      </c>
      <c r="AF1586" s="29" t="s">
        <v>21890</v>
      </c>
      <c r="AG1586" s="29">
        <v>-515</v>
      </c>
      <c r="AH1586" s="29" t="s">
        <v>21890</v>
      </c>
      <c r="AI1586" s="29" t="s">
        <v>21891</v>
      </c>
      <c r="AJ1586" s="29">
        <v>2</v>
      </c>
      <c r="AK1586" s="29" t="s">
        <v>21892</v>
      </c>
      <c r="AL1586" s="29" t="s">
        <v>21893</v>
      </c>
      <c r="AM1586" s="29">
        <v>48</v>
      </c>
      <c r="AN1586" s="1">
        <f t="shared" si="84"/>
        <v>1</v>
      </c>
      <c r="AO1586" s="1">
        <f t="shared" si="85"/>
        <v>1</v>
      </c>
      <c r="AP1586" s="30">
        <f t="shared" si="86"/>
        <v>46298</v>
      </c>
      <c r="AQ1586" s="1" t="str">
        <f>IF(COUNTIF('同场线路Rotas do mesmo SC'!A:A,C1586)&gt;0,"Sim","Não")</f>
        <v>Não</v>
      </c>
      <c r="AR1586" s="1" t="str">
        <f>IF(COUNTIF(揽收业务网点!A:A,P1586)&gt;0,"Sim","Não")</f>
        <v>Não</v>
      </c>
    </row>
    <row r="1587" spans="1:44">
      <c r="A1587" s="29" t="s">
        <v>21894</v>
      </c>
      <c r="B1587" s="29" t="s">
        <v>379</v>
      </c>
      <c r="C1587" s="29" t="s">
        <v>10491</v>
      </c>
      <c r="D1587" s="29" t="s">
        <v>381</v>
      </c>
      <c r="E1587" s="29" t="s">
        <v>382</v>
      </c>
      <c r="F1587" s="29" t="s">
        <v>383</v>
      </c>
      <c r="G1587" s="29">
        <v>120</v>
      </c>
      <c r="H1587" s="29" t="s">
        <v>1632</v>
      </c>
      <c r="I1587" s="29" t="s">
        <v>385</v>
      </c>
      <c r="J1587" s="29" t="s">
        <v>1633</v>
      </c>
      <c r="K1587" s="29" t="s">
        <v>387</v>
      </c>
      <c r="L1587" s="29" t="s">
        <v>1634</v>
      </c>
      <c r="M1587" s="29" t="s">
        <v>1635</v>
      </c>
      <c r="N1587" s="29" t="s">
        <v>1636</v>
      </c>
      <c r="O1587" s="29" t="s">
        <v>1642</v>
      </c>
      <c r="P1587" s="29" t="s">
        <v>1643</v>
      </c>
      <c r="Q1587" s="29" t="s">
        <v>70</v>
      </c>
      <c r="R1587" s="29" t="s">
        <v>20497</v>
      </c>
      <c r="S1587" s="29" t="s">
        <v>21895</v>
      </c>
      <c r="T1587" s="29" t="s">
        <v>21896</v>
      </c>
      <c r="U1587" s="29" t="s">
        <v>21897</v>
      </c>
      <c r="V1587" s="29">
        <v>1395</v>
      </c>
      <c r="W1587" s="29" t="s">
        <v>896</v>
      </c>
      <c r="X1587" s="29"/>
      <c r="Y1587" s="29" t="s">
        <v>725</v>
      </c>
      <c r="Z1587" s="29" t="s">
        <v>21898</v>
      </c>
      <c r="AA1587" s="29" t="s">
        <v>21898</v>
      </c>
      <c r="AB1587" s="29" t="s">
        <v>4034</v>
      </c>
      <c r="AC1587" s="29" t="s">
        <v>86</v>
      </c>
      <c r="AD1587" s="29" t="s">
        <v>70</v>
      </c>
      <c r="AE1587" s="29" t="s">
        <v>1541</v>
      </c>
      <c r="AF1587" s="29" t="s">
        <v>21899</v>
      </c>
      <c r="AG1587" s="29">
        <v>1677</v>
      </c>
      <c r="AH1587" s="29" t="s">
        <v>21899</v>
      </c>
      <c r="AI1587" s="29"/>
      <c r="AJ1587" s="29">
        <v>-1798</v>
      </c>
      <c r="AK1587" s="29" t="s">
        <v>21900</v>
      </c>
      <c r="AL1587" s="29" t="s">
        <v>21901</v>
      </c>
      <c r="AM1587" s="29">
        <v>1391</v>
      </c>
      <c r="AN1587" s="1">
        <f t="shared" si="84"/>
        <v>0</v>
      </c>
      <c r="AO1587" s="1">
        <f t="shared" si="85"/>
        <v>0</v>
      </c>
      <c r="AP1587" s="30">
        <f t="shared" si="86"/>
        <v>46297</v>
      </c>
      <c r="AQ1587" s="1" t="str">
        <f>IF(COUNTIF('同场线路Rotas do mesmo SC'!A:A,C1587)&gt;0,"Sim","Não")</f>
        <v>Não</v>
      </c>
      <c r="AR1587" s="1" t="str">
        <f>IF(COUNTIF(揽收业务网点!A:A,P1587)&gt;0,"Sim","Não")</f>
        <v>Não</v>
      </c>
    </row>
    <row r="1588" spans="1:44">
      <c r="A1588" s="29" t="s">
        <v>21902</v>
      </c>
      <c r="B1588" s="29" t="s">
        <v>379</v>
      </c>
      <c r="C1588" s="29" t="s">
        <v>10499</v>
      </c>
      <c r="D1588" s="29" t="s">
        <v>381</v>
      </c>
      <c r="E1588" s="29" t="s">
        <v>640</v>
      </c>
      <c r="F1588" s="29" t="s">
        <v>383</v>
      </c>
      <c r="G1588" s="29">
        <v>15</v>
      </c>
      <c r="H1588" s="29" t="s">
        <v>10479</v>
      </c>
      <c r="I1588" s="29" t="s">
        <v>409</v>
      </c>
      <c r="J1588" s="29" t="s">
        <v>1979</v>
      </c>
      <c r="K1588" s="29" t="s">
        <v>411</v>
      </c>
      <c r="L1588" s="29" t="s">
        <v>1980</v>
      </c>
      <c r="M1588" s="29" t="s">
        <v>1981</v>
      </c>
      <c r="N1588" s="29" t="s">
        <v>1982</v>
      </c>
      <c r="O1588" s="29" t="s">
        <v>8831</v>
      </c>
      <c r="P1588" s="29" t="s">
        <v>65</v>
      </c>
      <c r="Q1588" s="29" t="s">
        <v>11</v>
      </c>
      <c r="R1588" s="29" t="s">
        <v>21903</v>
      </c>
      <c r="S1588" s="29" t="s">
        <v>21904</v>
      </c>
      <c r="T1588" s="29" t="s">
        <v>21905</v>
      </c>
      <c r="U1588" s="29" t="s">
        <v>21906</v>
      </c>
      <c r="V1588" s="29">
        <v>112</v>
      </c>
      <c r="W1588" s="29" t="s">
        <v>396</v>
      </c>
      <c r="X1588" s="29" t="s">
        <v>21907</v>
      </c>
      <c r="Y1588" s="29" t="s">
        <v>15932</v>
      </c>
      <c r="Z1588" s="29" t="s">
        <v>21908</v>
      </c>
      <c r="AA1588" s="29" t="s">
        <v>21908</v>
      </c>
      <c r="AB1588" s="29" t="s">
        <v>653</v>
      </c>
      <c r="AC1588" s="29" t="s">
        <v>654</v>
      </c>
      <c r="AD1588" s="29" t="s">
        <v>11</v>
      </c>
      <c r="AE1588" s="29" t="s">
        <v>15226</v>
      </c>
      <c r="AF1588" s="29" t="s">
        <v>21909</v>
      </c>
      <c r="AG1588" s="29">
        <v>4</v>
      </c>
      <c r="AH1588" s="29" t="s">
        <v>21909</v>
      </c>
      <c r="AI1588" s="29" t="s">
        <v>21910</v>
      </c>
      <c r="AJ1588" s="29">
        <v>470</v>
      </c>
      <c r="AK1588" s="29" t="s">
        <v>21911</v>
      </c>
      <c r="AL1588" s="29" t="s">
        <v>21912</v>
      </c>
      <c r="AM1588" s="29">
        <v>3136</v>
      </c>
      <c r="AN1588" s="1">
        <f t="shared" si="84"/>
        <v>1</v>
      </c>
      <c r="AO1588" s="1">
        <f t="shared" si="85"/>
        <v>1</v>
      </c>
      <c r="AP1588" s="30">
        <f t="shared" si="86"/>
        <v>46297</v>
      </c>
      <c r="AQ1588" s="1" t="str">
        <f>IF(COUNTIF('同场线路Rotas do mesmo SC'!A:A,C1588)&gt;0,"Sim","Não")</f>
        <v>Não</v>
      </c>
      <c r="AR1588" s="1" t="str">
        <f>IF(COUNTIF(揽收业务网点!A:A,P1588)&gt;0,"Sim","Não")</f>
        <v>Sim</v>
      </c>
    </row>
    <row r="1589" spans="1:44">
      <c r="A1589" s="29" t="s">
        <v>21913</v>
      </c>
      <c r="B1589" s="29" t="s">
        <v>379</v>
      </c>
      <c r="C1589" s="29" t="s">
        <v>10511</v>
      </c>
      <c r="D1589" s="29" t="s">
        <v>381</v>
      </c>
      <c r="E1589" s="29" t="s">
        <v>382</v>
      </c>
      <c r="F1589" s="29" t="s">
        <v>383</v>
      </c>
      <c r="G1589" s="29">
        <v>85</v>
      </c>
      <c r="H1589" s="29" t="s">
        <v>10512</v>
      </c>
      <c r="I1589" s="29" t="s">
        <v>512</v>
      </c>
      <c r="J1589" s="29" t="s">
        <v>10513</v>
      </c>
      <c r="K1589" s="29" t="s">
        <v>387</v>
      </c>
      <c r="L1589" s="29" t="s">
        <v>10514</v>
      </c>
      <c r="M1589" s="29" t="s">
        <v>10515</v>
      </c>
      <c r="N1589" s="29" t="s">
        <v>10516</v>
      </c>
      <c r="O1589" s="29" t="s">
        <v>10517</v>
      </c>
      <c r="P1589" s="29" t="s">
        <v>10518</v>
      </c>
      <c r="Q1589" s="29" t="s">
        <v>5</v>
      </c>
      <c r="R1589" s="29" t="s">
        <v>21914</v>
      </c>
      <c r="S1589" s="29" t="s">
        <v>21915</v>
      </c>
      <c r="T1589" s="29" t="s">
        <v>21916</v>
      </c>
      <c r="U1589" s="29" t="s">
        <v>21917</v>
      </c>
      <c r="V1589" s="29">
        <v>31</v>
      </c>
      <c r="W1589" s="29" t="s">
        <v>396</v>
      </c>
      <c r="X1589" s="29" t="s">
        <v>21918</v>
      </c>
      <c r="Y1589" s="29" t="s">
        <v>16333</v>
      </c>
      <c r="Z1589" s="29" t="s">
        <v>21919</v>
      </c>
      <c r="AA1589" s="29" t="s">
        <v>21919</v>
      </c>
      <c r="AB1589" s="29" t="s">
        <v>10525</v>
      </c>
      <c r="AC1589" s="29" t="s">
        <v>10526</v>
      </c>
      <c r="AD1589" s="29" t="s">
        <v>5</v>
      </c>
      <c r="AE1589" s="29" t="s">
        <v>17151</v>
      </c>
      <c r="AF1589" s="29" t="s">
        <v>21920</v>
      </c>
      <c r="AG1589" s="29">
        <v>-137</v>
      </c>
      <c r="AH1589" s="29" t="s">
        <v>21920</v>
      </c>
      <c r="AI1589" s="29" t="s">
        <v>21921</v>
      </c>
      <c r="AJ1589" s="29">
        <v>6</v>
      </c>
      <c r="AK1589" s="29" t="s">
        <v>21922</v>
      </c>
      <c r="AL1589" s="29" t="s">
        <v>21923</v>
      </c>
      <c r="AM1589" s="29">
        <v>39</v>
      </c>
      <c r="AN1589" s="1">
        <f t="shared" si="84"/>
        <v>1</v>
      </c>
      <c r="AO1589" s="1">
        <f t="shared" si="85"/>
        <v>1</v>
      </c>
      <c r="AP1589" s="30">
        <f t="shared" si="86"/>
        <v>46297</v>
      </c>
      <c r="AQ1589" s="1" t="str">
        <f>IF(COUNTIF('同场线路Rotas do mesmo SC'!A:A,C1589)&gt;0,"Sim","Não")</f>
        <v>Não</v>
      </c>
      <c r="AR1589" s="1" t="str">
        <f>IF(COUNTIF(揽收业务网点!A:A,P1589)&gt;0,"Sim","Não")</f>
        <v>Não</v>
      </c>
    </row>
    <row r="1590" spans="1:44">
      <c r="A1590" s="29" t="s">
        <v>21924</v>
      </c>
      <c r="B1590" s="29" t="s">
        <v>379</v>
      </c>
      <c r="C1590" s="29" t="s">
        <v>10532</v>
      </c>
      <c r="D1590" s="29" t="s">
        <v>381</v>
      </c>
      <c r="E1590" s="29" t="s">
        <v>382</v>
      </c>
      <c r="F1590" s="29" t="s">
        <v>732</v>
      </c>
      <c r="G1590" s="29">
        <v>192</v>
      </c>
      <c r="H1590" s="29" t="s">
        <v>10533</v>
      </c>
      <c r="I1590" s="29" t="s">
        <v>385</v>
      </c>
      <c r="J1590" s="29" t="s">
        <v>10534</v>
      </c>
      <c r="K1590" s="29" t="s">
        <v>387</v>
      </c>
      <c r="L1590" s="29" t="s">
        <v>10535</v>
      </c>
      <c r="M1590" s="29" t="s">
        <v>10536</v>
      </c>
      <c r="N1590" s="29" t="s">
        <v>10537</v>
      </c>
      <c r="O1590" s="29" t="s">
        <v>6179</v>
      </c>
      <c r="P1590" s="29" t="s">
        <v>6180</v>
      </c>
      <c r="Q1590" s="29" t="s">
        <v>168</v>
      </c>
      <c r="R1590" s="29" t="s">
        <v>4980</v>
      </c>
      <c r="S1590" s="29" t="s">
        <v>21925</v>
      </c>
      <c r="T1590" s="29" t="s">
        <v>21926</v>
      </c>
      <c r="U1590" s="29" t="s">
        <v>21927</v>
      </c>
      <c r="V1590" s="29">
        <v>66</v>
      </c>
      <c r="W1590" s="29" t="s">
        <v>396</v>
      </c>
      <c r="X1590" s="29" t="s">
        <v>21928</v>
      </c>
      <c r="Y1590" s="29" t="s">
        <v>2812</v>
      </c>
      <c r="Z1590" s="29" t="s">
        <v>21929</v>
      </c>
      <c r="AA1590" s="29" t="s">
        <v>21929</v>
      </c>
      <c r="AB1590" s="29" t="s">
        <v>10544</v>
      </c>
      <c r="AC1590" s="29" t="s">
        <v>10545</v>
      </c>
      <c r="AD1590" s="29" t="s">
        <v>168</v>
      </c>
      <c r="AE1590" s="29" t="s">
        <v>21930</v>
      </c>
      <c r="AF1590" s="29" t="s">
        <v>21931</v>
      </c>
      <c r="AG1590" s="29">
        <v>-2</v>
      </c>
      <c r="AH1590" s="29" t="s">
        <v>21931</v>
      </c>
      <c r="AI1590" s="29" t="s">
        <v>21152</v>
      </c>
      <c r="AJ1590" s="29">
        <v>42</v>
      </c>
      <c r="AK1590" s="29" t="s">
        <v>21932</v>
      </c>
      <c r="AL1590" s="29" t="s">
        <v>21933</v>
      </c>
      <c r="AM1590" s="29">
        <v>84</v>
      </c>
      <c r="AN1590" s="1">
        <f t="shared" si="84"/>
        <v>1</v>
      </c>
      <c r="AO1590" s="1">
        <f t="shared" si="85"/>
        <v>1</v>
      </c>
      <c r="AP1590" s="30">
        <f t="shared" si="86"/>
        <v>46297</v>
      </c>
      <c r="AQ1590" s="1" t="str">
        <f>IF(COUNTIF('同场线路Rotas do mesmo SC'!A:A,C1590)&gt;0,"Sim","Não")</f>
        <v>Não</v>
      </c>
      <c r="AR1590" s="1" t="str">
        <f>IF(COUNTIF(揽收业务网点!A:A,P1590)&gt;0,"Sim","Não")</f>
        <v>Não</v>
      </c>
    </row>
    <row r="1591" spans="1:44">
      <c r="A1591" s="29" t="s">
        <v>21934</v>
      </c>
      <c r="B1591" s="29" t="s">
        <v>379</v>
      </c>
      <c r="C1591" s="29" t="s">
        <v>21935</v>
      </c>
      <c r="D1591" s="29" t="s">
        <v>381</v>
      </c>
      <c r="E1591" s="29" t="s">
        <v>382</v>
      </c>
      <c r="F1591" s="29" t="s">
        <v>383</v>
      </c>
      <c r="G1591" s="29">
        <v>18</v>
      </c>
      <c r="H1591" s="29" t="s">
        <v>21936</v>
      </c>
      <c r="I1591" s="29" t="s">
        <v>868</v>
      </c>
      <c r="J1591" s="29" t="s">
        <v>21937</v>
      </c>
      <c r="K1591" s="29" t="s">
        <v>387</v>
      </c>
      <c r="L1591" s="29" t="s">
        <v>21938</v>
      </c>
      <c r="M1591" s="29" t="s">
        <v>21939</v>
      </c>
      <c r="N1591" s="29" t="s">
        <v>21940</v>
      </c>
      <c r="O1591" s="29" t="s">
        <v>1025</v>
      </c>
      <c r="P1591" s="29" t="s">
        <v>1026</v>
      </c>
      <c r="Q1591" s="29" t="s">
        <v>118</v>
      </c>
      <c r="R1591" s="29" t="s">
        <v>21941</v>
      </c>
      <c r="S1591" s="29" t="s">
        <v>21942</v>
      </c>
      <c r="T1591" s="29" t="s">
        <v>21672</v>
      </c>
      <c r="U1591" s="29" t="s">
        <v>21943</v>
      </c>
      <c r="V1591" s="29">
        <v>209</v>
      </c>
      <c r="W1591" s="29" t="s">
        <v>396</v>
      </c>
      <c r="X1591" s="29" t="s">
        <v>21944</v>
      </c>
      <c r="Y1591" s="29" t="s">
        <v>4385</v>
      </c>
      <c r="Z1591" s="29" t="s">
        <v>21945</v>
      </c>
      <c r="AA1591" s="29" t="s">
        <v>21945</v>
      </c>
      <c r="AB1591" s="29" t="s">
        <v>21946</v>
      </c>
      <c r="AC1591" s="29" t="s">
        <v>138</v>
      </c>
      <c r="AD1591" s="29" t="s">
        <v>118</v>
      </c>
      <c r="AE1591" s="29" t="s">
        <v>15876</v>
      </c>
      <c r="AF1591" s="29" t="s">
        <v>21947</v>
      </c>
      <c r="AG1591" s="29">
        <v>-11</v>
      </c>
      <c r="AH1591" s="29" t="s">
        <v>21947</v>
      </c>
      <c r="AI1591" s="29" t="s">
        <v>21948</v>
      </c>
      <c r="AJ1591" s="29">
        <v>46</v>
      </c>
      <c r="AK1591" s="29" t="s">
        <v>21949</v>
      </c>
      <c r="AL1591" s="29" t="s">
        <v>21950</v>
      </c>
      <c r="AM1591" s="29">
        <v>65</v>
      </c>
      <c r="AN1591" s="1">
        <f t="shared" si="84"/>
        <v>1</v>
      </c>
      <c r="AO1591" s="1">
        <f t="shared" si="85"/>
        <v>1</v>
      </c>
      <c r="AP1591" s="30">
        <f t="shared" si="86"/>
        <v>46297</v>
      </c>
      <c r="AQ1591" s="1" t="str">
        <f>IF(COUNTIF('同场线路Rotas do mesmo SC'!A:A,C1591)&gt;0,"Sim","Não")</f>
        <v>Não</v>
      </c>
      <c r="AR1591" s="1" t="str">
        <f>IF(COUNTIF(揽收业务网点!A:A,P1591)&gt;0,"Sim","Não")</f>
        <v>Não</v>
      </c>
    </row>
    <row r="1592" spans="1:44">
      <c r="A1592" s="29" t="s">
        <v>21951</v>
      </c>
      <c r="B1592" s="29" t="s">
        <v>379</v>
      </c>
      <c r="C1592" s="29" t="s">
        <v>10552</v>
      </c>
      <c r="D1592" s="29" t="s">
        <v>381</v>
      </c>
      <c r="E1592" s="29" t="s">
        <v>382</v>
      </c>
      <c r="F1592" s="29" t="s">
        <v>383</v>
      </c>
      <c r="G1592" s="29">
        <v>34</v>
      </c>
      <c r="H1592" s="29" t="s">
        <v>7849</v>
      </c>
      <c r="I1592" s="29" t="s">
        <v>868</v>
      </c>
      <c r="J1592" s="29" t="s">
        <v>1979</v>
      </c>
      <c r="K1592" s="29" t="s">
        <v>411</v>
      </c>
      <c r="L1592" s="29" t="s">
        <v>1980</v>
      </c>
      <c r="M1592" s="29" t="s">
        <v>8070</v>
      </c>
      <c r="N1592" s="29" t="s">
        <v>8071</v>
      </c>
      <c r="O1592" s="29" t="s">
        <v>653</v>
      </c>
      <c r="P1592" s="29" t="s">
        <v>654</v>
      </c>
      <c r="Q1592" s="29" t="s">
        <v>11</v>
      </c>
      <c r="R1592" s="29" t="s">
        <v>20883</v>
      </c>
      <c r="S1592" s="29" t="s">
        <v>21952</v>
      </c>
      <c r="T1592" s="29" t="s">
        <v>21953</v>
      </c>
      <c r="U1592" s="29" t="s">
        <v>21954</v>
      </c>
      <c r="V1592" s="29">
        <v>789</v>
      </c>
      <c r="W1592" s="29" t="s">
        <v>396</v>
      </c>
      <c r="X1592" s="29" t="s">
        <v>21955</v>
      </c>
      <c r="Y1592" s="29" t="s">
        <v>5753</v>
      </c>
      <c r="Z1592" s="29" t="s">
        <v>21956</v>
      </c>
      <c r="AA1592" s="29" t="s">
        <v>21956</v>
      </c>
      <c r="AB1592" s="29" t="s">
        <v>9525</v>
      </c>
      <c r="AC1592" s="29" t="s">
        <v>9526</v>
      </c>
      <c r="AD1592" s="29" t="s">
        <v>11</v>
      </c>
      <c r="AE1592" s="29" t="s">
        <v>2812</v>
      </c>
      <c r="AF1592" s="29" t="s">
        <v>21957</v>
      </c>
      <c r="AG1592" s="29">
        <v>-9</v>
      </c>
      <c r="AH1592" s="29" t="s">
        <v>21957</v>
      </c>
      <c r="AI1592" s="29" t="s">
        <v>21958</v>
      </c>
      <c r="AJ1592" s="29">
        <v>13</v>
      </c>
      <c r="AK1592" s="29" t="s">
        <v>21959</v>
      </c>
      <c r="AL1592" s="29" t="s">
        <v>21960</v>
      </c>
      <c r="AM1592" s="29">
        <v>195</v>
      </c>
      <c r="AN1592" s="1">
        <f t="shared" si="84"/>
        <v>1</v>
      </c>
      <c r="AO1592" s="1">
        <f t="shared" si="85"/>
        <v>1</v>
      </c>
      <c r="AP1592" s="30">
        <f t="shared" si="86"/>
        <v>46297</v>
      </c>
      <c r="AQ1592" s="1" t="str">
        <f>IF(COUNTIF('同场线路Rotas do mesmo SC'!A:A,C1592)&gt;0,"Sim","Não")</f>
        <v>Não</v>
      </c>
      <c r="AR1592" s="1" t="str">
        <f>IF(COUNTIF(揽收业务网点!A:A,P1592)&gt;0,"Sim","Não")</f>
        <v>Não</v>
      </c>
    </row>
    <row r="1593" spans="1:44">
      <c r="A1593" s="29" t="s">
        <v>21961</v>
      </c>
      <c r="B1593" s="29" t="s">
        <v>379</v>
      </c>
      <c r="C1593" s="29" t="s">
        <v>10565</v>
      </c>
      <c r="D1593" s="29" t="s">
        <v>381</v>
      </c>
      <c r="E1593" s="29" t="s">
        <v>382</v>
      </c>
      <c r="F1593" s="29" t="s">
        <v>383</v>
      </c>
      <c r="G1593" s="29">
        <v>11</v>
      </c>
      <c r="H1593" s="29" t="s">
        <v>4962</v>
      </c>
      <c r="I1593" s="29" t="s">
        <v>385</v>
      </c>
      <c r="J1593" s="29" t="s">
        <v>2476</v>
      </c>
      <c r="K1593" s="29" t="s">
        <v>411</v>
      </c>
      <c r="L1593" s="29" t="s">
        <v>2477</v>
      </c>
      <c r="M1593" s="29" t="s">
        <v>8565</v>
      </c>
      <c r="N1593" s="29" t="s">
        <v>8566</v>
      </c>
      <c r="O1593" s="29" t="s">
        <v>653</v>
      </c>
      <c r="P1593" s="29" t="s">
        <v>654</v>
      </c>
      <c r="Q1593" s="29" t="s">
        <v>11</v>
      </c>
      <c r="R1593" s="29" t="s">
        <v>21962</v>
      </c>
      <c r="S1593" s="29" t="s">
        <v>21963</v>
      </c>
      <c r="T1593" s="29" t="s">
        <v>21964</v>
      </c>
      <c r="U1593" s="29" t="s">
        <v>21965</v>
      </c>
      <c r="V1593" s="29">
        <v>1096</v>
      </c>
      <c r="W1593" s="29" t="s">
        <v>396</v>
      </c>
      <c r="X1593" s="29" t="s">
        <v>21966</v>
      </c>
      <c r="Y1593" s="29" t="s">
        <v>7271</v>
      </c>
      <c r="Z1593" s="29" t="s">
        <v>21967</v>
      </c>
      <c r="AA1593" s="29" t="s">
        <v>21967</v>
      </c>
      <c r="AB1593" s="29" t="s">
        <v>10571</v>
      </c>
      <c r="AC1593" s="29" t="s">
        <v>10572</v>
      </c>
      <c r="AD1593" s="29" t="s">
        <v>11</v>
      </c>
      <c r="AE1593" s="29" t="s">
        <v>7273</v>
      </c>
      <c r="AF1593" s="29" t="s">
        <v>21968</v>
      </c>
      <c r="AG1593" s="29">
        <v>16</v>
      </c>
      <c r="AH1593" s="29" t="s">
        <v>21968</v>
      </c>
      <c r="AI1593" s="29" t="s">
        <v>21969</v>
      </c>
      <c r="AJ1593" s="29">
        <v>15</v>
      </c>
      <c r="AK1593" s="29" t="s">
        <v>21970</v>
      </c>
      <c r="AL1593" s="29" t="s">
        <v>21971</v>
      </c>
      <c r="AM1593" s="29">
        <v>101</v>
      </c>
      <c r="AN1593" s="1">
        <f t="shared" si="84"/>
        <v>1</v>
      </c>
      <c r="AO1593" s="1">
        <f t="shared" si="85"/>
        <v>1</v>
      </c>
      <c r="AP1593" s="30">
        <f t="shared" si="86"/>
        <v>46297</v>
      </c>
      <c r="AQ1593" s="1" t="str">
        <f>IF(COUNTIF('同场线路Rotas do mesmo SC'!A:A,C1593)&gt;0,"Sim","Não")</f>
        <v>Não</v>
      </c>
      <c r="AR1593" s="1" t="str">
        <f>IF(COUNTIF(揽收业务网点!A:A,P1593)&gt;0,"Sim","Não")</f>
        <v>Não</v>
      </c>
    </row>
    <row r="1594" spans="1:44">
      <c r="A1594" s="29" t="s">
        <v>21972</v>
      </c>
      <c r="B1594" s="29" t="s">
        <v>379</v>
      </c>
      <c r="C1594" s="29" t="s">
        <v>10591</v>
      </c>
      <c r="D1594" s="29" t="s">
        <v>381</v>
      </c>
      <c r="E1594" s="29" t="s">
        <v>382</v>
      </c>
      <c r="F1594" s="29" t="s">
        <v>383</v>
      </c>
      <c r="G1594" s="29">
        <v>60</v>
      </c>
      <c r="H1594" s="29" t="s">
        <v>10592</v>
      </c>
      <c r="I1594" s="29" t="s">
        <v>512</v>
      </c>
      <c r="J1594" s="29" t="s">
        <v>10593</v>
      </c>
      <c r="K1594" s="29" t="s">
        <v>387</v>
      </c>
      <c r="L1594" s="29" t="s">
        <v>10594</v>
      </c>
      <c r="M1594" s="29" t="s">
        <v>10595</v>
      </c>
      <c r="N1594" s="29" t="s">
        <v>10596</v>
      </c>
      <c r="O1594" s="29" t="s">
        <v>610</v>
      </c>
      <c r="P1594" s="29" t="s">
        <v>611</v>
      </c>
      <c r="Q1594" s="29" t="s">
        <v>94</v>
      </c>
      <c r="R1594" s="29" t="s">
        <v>21973</v>
      </c>
      <c r="S1594" s="29" t="s">
        <v>21973</v>
      </c>
      <c r="T1594" s="29" t="s">
        <v>21974</v>
      </c>
      <c r="U1594" s="29" t="s">
        <v>21975</v>
      </c>
      <c r="V1594" s="29">
        <v>2</v>
      </c>
      <c r="W1594" s="29" t="s">
        <v>396</v>
      </c>
      <c r="X1594" s="29" t="s">
        <v>21976</v>
      </c>
      <c r="Y1594" s="29" t="s">
        <v>7271</v>
      </c>
      <c r="Z1594" s="29" t="s">
        <v>21977</v>
      </c>
      <c r="AA1594" s="29" t="s">
        <v>21977</v>
      </c>
      <c r="AB1594" s="29" t="s">
        <v>10602</v>
      </c>
      <c r="AC1594" s="29" t="s">
        <v>10603</v>
      </c>
      <c r="AD1594" s="29" t="s">
        <v>94</v>
      </c>
      <c r="AE1594" s="29" t="s">
        <v>18170</v>
      </c>
      <c r="AF1594" s="29" t="s">
        <v>21978</v>
      </c>
      <c r="AG1594" s="29">
        <v>-7</v>
      </c>
      <c r="AH1594" s="29" t="s">
        <v>21978</v>
      </c>
      <c r="AI1594" s="29" t="s">
        <v>21979</v>
      </c>
      <c r="AJ1594" s="29">
        <v>61</v>
      </c>
      <c r="AK1594" s="29" t="s">
        <v>21980</v>
      </c>
      <c r="AL1594" s="29" t="s">
        <v>8049</v>
      </c>
      <c r="AM1594" s="29">
        <v>14</v>
      </c>
      <c r="AN1594" s="1">
        <f t="shared" si="84"/>
        <v>1</v>
      </c>
      <c r="AO1594" s="1">
        <f t="shared" si="85"/>
        <v>1</v>
      </c>
      <c r="AP1594" s="30">
        <f t="shared" si="86"/>
        <v>46297</v>
      </c>
      <c r="AQ1594" s="1" t="str">
        <f>IF(COUNTIF('同场线路Rotas do mesmo SC'!A:A,C1594)&gt;0,"Sim","Não")</f>
        <v>Não</v>
      </c>
      <c r="AR1594" s="1" t="str">
        <f>IF(COUNTIF(揽收业务网点!A:A,P1594)&gt;0,"Sim","Não")</f>
        <v>Não</v>
      </c>
    </row>
    <row r="1595" spans="1:44">
      <c r="A1595" s="29" t="s">
        <v>21981</v>
      </c>
      <c r="B1595" s="29" t="s">
        <v>379</v>
      </c>
      <c r="C1595" s="29" t="s">
        <v>10608</v>
      </c>
      <c r="D1595" s="29" t="s">
        <v>381</v>
      </c>
      <c r="E1595" s="29" t="s">
        <v>382</v>
      </c>
      <c r="F1595" s="29" t="s">
        <v>383</v>
      </c>
      <c r="G1595" s="29">
        <v>81</v>
      </c>
      <c r="H1595" s="29" t="s">
        <v>10609</v>
      </c>
      <c r="I1595" s="29" t="s">
        <v>512</v>
      </c>
      <c r="J1595" s="29" t="s">
        <v>10610</v>
      </c>
      <c r="K1595" s="29" t="s">
        <v>387</v>
      </c>
      <c r="L1595" s="29" t="s">
        <v>10611</v>
      </c>
      <c r="M1595" s="29" t="s">
        <v>10612</v>
      </c>
      <c r="N1595" s="29" t="s">
        <v>10613</v>
      </c>
      <c r="O1595" s="29" t="s">
        <v>2891</v>
      </c>
      <c r="P1595" s="29" t="s">
        <v>2892</v>
      </c>
      <c r="Q1595" s="29" t="s">
        <v>94</v>
      </c>
      <c r="R1595" s="29" t="s">
        <v>21982</v>
      </c>
      <c r="S1595" s="29" t="s">
        <v>21982</v>
      </c>
      <c r="T1595" s="29" t="s">
        <v>21983</v>
      </c>
      <c r="U1595" s="29" t="s">
        <v>21245</v>
      </c>
      <c r="V1595" s="29">
        <v>12</v>
      </c>
      <c r="W1595" s="29" t="s">
        <v>396</v>
      </c>
      <c r="X1595" s="29" t="s">
        <v>16567</v>
      </c>
      <c r="Y1595" s="29" t="s">
        <v>725</v>
      </c>
      <c r="Z1595" s="29" t="s">
        <v>21984</v>
      </c>
      <c r="AA1595" s="29" t="s">
        <v>21984</v>
      </c>
      <c r="AB1595" s="29" t="s">
        <v>10618</v>
      </c>
      <c r="AC1595" s="29" t="s">
        <v>10619</v>
      </c>
      <c r="AD1595" s="29" t="s">
        <v>94</v>
      </c>
      <c r="AE1595" s="29" t="s">
        <v>16649</v>
      </c>
      <c r="AF1595" s="29" t="s">
        <v>21985</v>
      </c>
      <c r="AG1595" s="29">
        <v>-238</v>
      </c>
      <c r="AH1595" s="29" t="s">
        <v>21985</v>
      </c>
      <c r="AI1595" s="29" t="s">
        <v>21557</v>
      </c>
      <c r="AJ1595" s="29">
        <v>131</v>
      </c>
      <c r="AK1595" s="29" t="s">
        <v>21986</v>
      </c>
      <c r="AL1595" s="29" t="s">
        <v>21987</v>
      </c>
      <c r="AM1595" s="29">
        <v>71</v>
      </c>
      <c r="AN1595" s="1">
        <f t="shared" si="84"/>
        <v>1</v>
      </c>
      <c r="AO1595" s="1">
        <f t="shared" si="85"/>
        <v>1</v>
      </c>
      <c r="AP1595" s="30">
        <f t="shared" si="86"/>
        <v>46297</v>
      </c>
      <c r="AQ1595" s="1" t="str">
        <f>IF(COUNTIF('同场线路Rotas do mesmo SC'!A:A,C1595)&gt;0,"Sim","Não")</f>
        <v>Não</v>
      </c>
      <c r="AR1595" s="1" t="str">
        <f>IF(COUNTIF(揽收业务网点!A:A,P1595)&gt;0,"Sim","Não")</f>
        <v>Não</v>
      </c>
    </row>
    <row r="1596" spans="1:44">
      <c r="A1596" s="29" t="s">
        <v>21988</v>
      </c>
      <c r="B1596" s="29" t="s">
        <v>379</v>
      </c>
      <c r="C1596" s="29" t="s">
        <v>10625</v>
      </c>
      <c r="D1596" s="29" t="s">
        <v>381</v>
      </c>
      <c r="E1596" s="29" t="s">
        <v>382</v>
      </c>
      <c r="F1596" s="29" t="s">
        <v>383</v>
      </c>
      <c r="G1596" s="29">
        <v>17</v>
      </c>
      <c r="H1596" s="29" t="s">
        <v>10626</v>
      </c>
      <c r="I1596" s="29" t="s">
        <v>868</v>
      </c>
      <c r="J1596" s="29" t="s">
        <v>1753</v>
      </c>
      <c r="K1596" s="29" t="s">
        <v>387</v>
      </c>
      <c r="L1596" s="29" t="s">
        <v>1754</v>
      </c>
      <c r="M1596" s="29" t="s">
        <v>10627</v>
      </c>
      <c r="N1596" s="29" t="s">
        <v>10628</v>
      </c>
      <c r="O1596" s="29" t="s">
        <v>1403</v>
      </c>
      <c r="P1596" s="29" t="s">
        <v>53</v>
      </c>
      <c r="Q1596" s="29" t="s">
        <v>11</v>
      </c>
      <c r="R1596" s="29" t="s">
        <v>21989</v>
      </c>
      <c r="S1596" s="29" t="s">
        <v>21990</v>
      </c>
      <c r="T1596" s="29" t="s">
        <v>21991</v>
      </c>
      <c r="U1596" s="29" t="s">
        <v>21992</v>
      </c>
      <c r="V1596" s="29">
        <v>29</v>
      </c>
      <c r="W1596" s="29" t="s">
        <v>396</v>
      </c>
      <c r="X1596" s="29" t="s">
        <v>21993</v>
      </c>
      <c r="Y1596" s="29" t="s">
        <v>4383</v>
      </c>
      <c r="Z1596" s="29" t="s">
        <v>21994</v>
      </c>
      <c r="AA1596" s="29" t="s">
        <v>21994</v>
      </c>
      <c r="AB1596" s="29" t="s">
        <v>10633</v>
      </c>
      <c r="AC1596" s="29" t="s">
        <v>10634</v>
      </c>
      <c r="AD1596" s="29" t="s">
        <v>11</v>
      </c>
      <c r="AE1596" s="29" t="s">
        <v>7273</v>
      </c>
      <c r="AF1596" s="29" t="s">
        <v>21995</v>
      </c>
      <c r="AG1596" s="29">
        <v>-31</v>
      </c>
      <c r="AH1596" s="29" t="s">
        <v>21995</v>
      </c>
      <c r="AI1596" s="29" t="s">
        <v>21996</v>
      </c>
      <c r="AJ1596" s="29">
        <v>34</v>
      </c>
      <c r="AK1596" s="29" t="s">
        <v>21997</v>
      </c>
      <c r="AL1596" s="29" t="s">
        <v>21998</v>
      </c>
      <c r="AM1596" s="29">
        <v>116</v>
      </c>
      <c r="AN1596" s="1">
        <f t="shared" si="84"/>
        <v>1</v>
      </c>
      <c r="AO1596" s="1">
        <f t="shared" si="85"/>
        <v>1</v>
      </c>
      <c r="AP1596" s="30">
        <f t="shared" si="86"/>
        <v>46297</v>
      </c>
      <c r="AQ1596" s="1" t="str">
        <f>IF(COUNTIF('同场线路Rotas do mesmo SC'!A:A,C1596)&gt;0,"Sim","Não")</f>
        <v>Não</v>
      </c>
      <c r="AR1596" s="1" t="str">
        <f>IF(COUNTIF(揽收业务网点!A:A,P1596)&gt;0,"Sim","Não")</f>
        <v>Sim</v>
      </c>
    </row>
    <row r="1597" spans="1:44">
      <c r="A1597" s="29" t="s">
        <v>21999</v>
      </c>
      <c r="B1597" s="29" t="s">
        <v>379</v>
      </c>
      <c r="C1597" s="29" t="s">
        <v>22000</v>
      </c>
      <c r="D1597" s="29" t="s">
        <v>381</v>
      </c>
      <c r="E1597" s="29" t="s">
        <v>382</v>
      </c>
      <c r="F1597" s="29" t="s">
        <v>383</v>
      </c>
      <c r="G1597" s="29">
        <v>35</v>
      </c>
      <c r="H1597" s="29" t="s">
        <v>22001</v>
      </c>
      <c r="I1597" s="29" t="s">
        <v>868</v>
      </c>
      <c r="J1597" s="29" t="s">
        <v>642</v>
      </c>
      <c r="K1597" s="29" t="s">
        <v>387</v>
      </c>
      <c r="L1597" s="29" t="s">
        <v>643</v>
      </c>
      <c r="M1597" s="29" t="s">
        <v>22002</v>
      </c>
      <c r="N1597" s="29" t="s">
        <v>22003</v>
      </c>
      <c r="O1597" s="29" t="s">
        <v>1025</v>
      </c>
      <c r="P1597" s="29" t="s">
        <v>1026</v>
      </c>
      <c r="Q1597" s="29" t="s">
        <v>118</v>
      </c>
      <c r="R1597" s="29" t="s">
        <v>5299</v>
      </c>
      <c r="S1597" s="29" t="s">
        <v>9051</v>
      </c>
      <c r="T1597" s="29" t="s">
        <v>22004</v>
      </c>
      <c r="U1597" s="29" t="s">
        <v>22005</v>
      </c>
      <c r="V1597" s="29">
        <v>68</v>
      </c>
      <c r="W1597" s="29" t="s">
        <v>396</v>
      </c>
      <c r="X1597" s="29" t="s">
        <v>22006</v>
      </c>
      <c r="Y1597" s="29" t="s">
        <v>4385</v>
      </c>
      <c r="Z1597" s="29" t="s">
        <v>18821</v>
      </c>
      <c r="AA1597" s="29" t="s">
        <v>18821</v>
      </c>
      <c r="AB1597" s="29" t="s">
        <v>22007</v>
      </c>
      <c r="AC1597" s="29" t="s">
        <v>22008</v>
      </c>
      <c r="AD1597" s="29" t="s">
        <v>118</v>
      </c>
      <c r="AE1597" s="29" t="s">
        <v>15326</v>
      </c>
      <c r="AF1597" s="29" t="s">
        <v>22009</v>
      </c>
      <c r="AG1597" s="29">
        <v>-89</v>
      </c>
      <c r="AH1597" s="29" t="s">
        <v>22009</v>
      </c>
      <c r="AI1597" s="29" t="s">
        <v>22010</v>
      </c>
      <c r="AJ1597" s="29">
        <v>70</v>
      </c>
      <c r="AK1597" s="29" t="s">
        <v>22011</v>
      </c>
      <c r="AL1597" s="29" t="s">
        <v>22012</v>
      </c>
      <c r="AM1597" s="29">
        <v>62</v>
      </c>
      <c r="AN1597" s="1">
        <f t="shared" si="84"/>
        <v>1</v>
      </c>
      <c r="AO1597" s="1">
        <f t="shared" si="85"/>
        <v>1</v>
      </c>
      <c r="AP1597" s="30">
        <f t="shared" si="86"/>
        <v>46297</v>
      </c>
      <c r="AQ1597" s="1" t="str">
        <f>IF(COUNTIF('同场线路Rotas do mesmo SC'!A:A,C1597)&gt;0,"Sim","Não")</f>
        <v>Não</v>
      </c>
      <c r="AR1597" s="1" t="str">
        <f>IF(COUNTIF(揽收业务网点!A:A,P1597)&gt;0,"Sim","Não")</f>
        <v>Não</v>
      </c>
    </row>
    <row r="1598" spans="1:44">
      <c r="A1598" s="29" t="s">
        <v>22013</v>
      </c>
      <c r="B1598" s="29" t="s">
        <v>379</v>
      </c>
      <c r="C1598" s="29" t="s">
        <v>10640</v>
      </c>
      <c r="D1598" s="29" t="s">
        <v>381</v>
      </c>
      <c r="E1598" s="29" t="s">
        <v>382</v>
      </c>
      <c r="F1598" s="29" t="s">
        <v>383</v>
      </c>
      <c r="G1598" s="29">
        <v>80</v>
      </c>
      <c r="H1598" s="29" t="s">
        <v>10641</v>
      </c>
      <c r="I1598" s="29" t="s">
        <v>385</v>
      </c>
      <c r="J1598" s="29" t="s">
        <v>10642</v>
      </c>
      <c r="K1598" s="29" t="s">
        <v>387</v>
      </c>
      <c r="L1598" s="29" t="s">
        <v>10643</v>
      </c>
      <c r="M1598" s="29" t="s">
        <v>10644</v>
      </c>
      <c r="N1598" s="29" t="s">
        <v>10645</v>
      </c>
      <c r="O1598" s="29" t="s">
        <v>2499</v>
      </c>
      <c r="P1598" s="29" t="s">
        <v>2500</v>
      </c>
      <c r="Q1598" s="29" t="s">
        <v>2</v>
      </c>
      <c r="R1598" s="29" t="s">
        <v>22014</v>
      </c>
      <c r="S1598" s="29" t="s">
        <v>22015</v>
      </c>
      <c r="T1598" s="29" t="s">
        <v>22016</v>
      </c>
      <c r="U1598" s="29" t="s">
        <v>22017</v>
      </c>
      <c r="V1598" s="29">
        <v>430</v>
      </c>
      <c r="W1598" s="29" t="s">
        <v>396</v>
      </c>
      <c r="X1598" s="29" t="s">
        <v>22018</v>
      </c>
      <c r="Y1598" s="29" t="s">
        <v>15183</v>
      </c>
      <c r="Z1598" s="29" t="s">
        <v>22019</v>
      </c>
      <c r="AA1598" s="29" t="s">
        <v>22019</v>
      </c>
      <c r="AB1598" s="29" t="s">
        <v>10651</v>
      </c>
      <c r="AC1598" s="29" t="s">
        <v>10652</v>
      </c>
      <c r="AD1598" s="29" t="s">
        <v>2</v>
      </c>
      <c r="AE1598" s="29" t="s">
        <v>15652</v>
      </c>
      <c r="AF1598" s="29" t="s">
        <v>22020</v>
      </c>
      <c r="AG1598" s="29">
        <v>-289</v>
      </c>
      <c r="AH1598" s="29" t="s">
        <v>22020</v>
      </c>
      <c r="AI1598" s="29" t="s">
        <v>22021</v>
      </c>
      <c r="AJ1598" s="29">
        <v>119</v>
      </c>
      <c r="AK1598" s="29" t="s">
        <v>22022</v>
      </c>
      <c r="AL1598" s="29" t="s">
        <v>22023</v>
      </c>
      <c r="AM1598" s="29">
        <v>70</v>
      </c>
      <c r="AN1598" s="1">
        <f t="shared" si="84"/>
        <v>1</v>
      </c>
      <c r="AO1598" s="1">
        <f t="shared" si="85"/>
        <v>1</v>
      </c>
      <c r="AP1598" s="30">
        <f t="shared" si="86"/>
        <v>46297</v>
      </c>
      <c r="AQ1598" s="1" t="str">
        <f>IF(COUNTIF('同场线路Rotas do mesmo SC'!A:A,C1598)&gt;0,"Sim","Não")</f>
        <v>Não</v>
      </c>
      <c r="AR1598" s="1" t="str">
        <f>IF(COUNTIF(揽收业务网点!A:A,P1598)&gt;0,"Sim","Não")</f>
        <v>Não</v>
      </c>
    </row>
    <row r="1599" spans="1:44">
      <c r="A1599" s="29" t="s">
        <v>22024</v>
      </c>
      <c r="B1599" s="29" t="s">
        <v>379</v>
      </c>
      <c r="C1599" s="29" t="s">
        <v>10670</v>
      </c>
      <c r="D1599" s="29" t="s">
        <v>381</v>
      </c>
      <c r="E1599" s="29" t="s">
        <v>640</v>
      </c>
      <c r="F1599" s="29" t="s">
        <v>1034</v>
      </c>
      <c r="G1599" s="29">
        <v>61</v>
      </c>
      <c r="H1599" s="29" t="s">
        <v>6338</v>
      </c>
      <c r="I1599" s="29" t="s">
        <v>663</v>
      </c>
      <c r="J1599" s="29" t="s">
        <v>1225</v>
      </c>
      <c r="K1599" s="29" t="s">
        <v>387</v>
      </c>
      <c r="L1599" s="29" t="s">
        <v>1226</v>
      </c>
      <c r="M1599" s="29" t="s">
        <v>20378</v>
      </c>
      <c r="N1599" s="29" t="s">
        <v>20379</v>
      </c>
      <c r="O1599" s="29" t="s">
        <v>1372</v>
      </c>
      <c r="P1599" s="29" t="s">
        <v>34</v>
      </c>
      <c r="Q1599" s="29" t="s">
        <v>11</v>
      </c>
      <c r="R1599" s="29" t="s">
        <v>22025</v>
      </c>
      <c r="S1599" s="29" t="s">
        <v>22026</v>
      </c>
      <c r="T1599" s="29" t="s">
        <v>22027</v>
      </c>
      <c r="U1599" s="29" t="s">
        <v>22028</v>
      </c>
      <c r="V1599" s="29">
        <v>633</v>
      </c>
      <c r="W1599" s="29" t="s">
        <v>396</v>
      </c>
      <c r="X1599" s="29" t="s">
        <v>22029</v>
      </c>
      <c r="Y1599" s="29" t="s">
        <v>15757</v>
      </c>
      <c r="Z1599" s="29" t="s">
        <v>22030</v>
      </c>
      <c r="AA1599" s="29" t="s">
        <v>22030</v>
      </c>
      <c r="AB1599" s="29" t="s">
        <v>653</v>
      </c>
      <c r="AC1599" s="29" t="s">
        <v>654</v>
      </c>
      <c r="AD1599" s="29" t="s">
        <v>11</v>
      </c>
      <c r="AE1599" s="29" t="s">
        <v>15819</v>
      </c>
      <c r="AF1599" s="29" t="s">
        <v>22031</v>
      </c>
      <c r="AG1599" s="29">
        <v>130</v>
      </c>
      <c r="AH1599" s="29" t="s">
        <v>22031</v>
      </c>
      <c r="AI1599" s="29" t="s">
        <v>22032</v>
      </c>
      <c r="AJ1599" s="29">
        <v>187</v>
      </c>
      <c r="AK1599" s="29" t="s">
        <v>22033</v>
      </c>
      <c r="AL1599" s="29" t="s">
        <v>22034</v>
      </c>
      <c r="AM1599" s="29">
        <v>3676</v>
      </c>
      <c r="AN1599" s="1">
        <f t="shared" si="84"/>
        <v>1</v>
      </c>
      <c r="AO1599" s="1">
        <f t="shared" si="85"/>
        <v>1</v>
      </c>
      <c r="AP1599" s="30">
        <f t="shared" si="86"/>
        <v>46297</v>
      </c>
      <c r="AQ1599" s="1" t="str">
        <f>IF(COUNTIF('同场线路Rotas do mesmo SC'!A:A,C1599)&gt;0,"Sim","Não")</f>
        <v>Não</v>
      </c>
      <c r="AR1599" s="1" t="str">
        <f>IF(COUNTIF(揽收业务网点!A:A,P1599)&gt;0,"Sim","Não")</f>
        <v>Sim</v>
      </c>
    </row>
    <row r="1600" spans="1:44">
      <c r="A1600" s="29" t="s">
        <v>22035</v>
      </c>
      <c r="B1600" s="29" t="s">
        <v>379</v>
      </c>
      <c r="C1600" s="29" t="s">
        <v>10681</v>
      </c>
      <c r="D1600" s="29" t="s">
        <v>381</v>
      </c>
      <c r="E1600" s="29" t="s">
        <v>640</v>
      </c>
      <c r="F1600" s="29" t="s">
        <v>383</v>
      </c>
      <c r="G1600" s="29">
        <v>120</v>
      </c>
      <c r="H1600" s="29" t="s">
        <v>10682</v>
      </c>
      <c r="I1600" s="29" t="s">
        <v>409</v>
      </c>
      <c r="J1600" s="29" t="s">
        <v>10683</v>
      </c>
      <c r="K1600" s="29" t="s">
        <v>387</v>
      </c>
      <c r="L1600" s="29" t="s">
        <v>10684</v>
      </c>
      <c r="M1600" s="29" t="s">
        <v>10683</v>
      </c>
      <c r="N1600" s="29" t="s">
        <v>10685</v>
      </c>
      <c r="O1600" s="29" t="s">
        <v>10686</v>
      </c>
      <c r="P1600" s="29" t="s">
        <v>73</v>
      </c>
      <c r="Q1600" s="29" t="s">
        <v>70</v>
      </c>
      <c r="R1600" s="29" t="s">
        <v>22036</v>
      </c>
      <c r="S1600" s="29" t="s">
        <v>22036</v>
      </c>
      <c r="T1600" s="29" t="s">
        <v>22037</v>
      </c>
      <c r="U1600" s="29" t="s">
        <v>22038</v>
      </c>
      <c r="V1600" s="29">
        <v>391</v>
      </c>
      <c r="W1600" s="29" t="s">
        <v>396</v>
      </c>
      <c r="X1600" s="29" t="s">
        <v>22039</v>
      </c>
      <c r="Y1600" s="29" t="s">
        <v>2309</v>
      </c>
      <c r="Z1600" s="29" t="s">
        <v>22040</v>
      </c>
      <c r="AA1600" s="29" t="s">
        <v>22040</v>
      </c>
      <c r="AB1600" s="29" t="s">
        <v>1076</v>
      </c>
      <c r="AC1600" s="29" t="s">
        <v>1077</v>
      </c>
      <c r="AD1600" s="29" t="s">
        <v>70</v>
      </c>
      <c r="AE1600" s="29" t="s">
        <v>723</v>
      </c>
      <c r="AF1600" s="29" t="s">
        <v>22041</v>
      </c>
      <c r="AG1600" s="29">
        <v>-326</v>
      </c>
      <c r="AH1600" s="29" t="s">
        <v>22041</v>
      </c>
      <c r="AI1600" s="29" t="s">
        <v>22042</v>
      </c>
      <c r="AJ1600" s="29"/>
      <c r="AK1600" s="29"/>
      <c r="AL1600" s="29"/>
      <c r="AM1600" s="29"/>
      <c r="AN1600" s="1">
        <f t="shared" si="84"/>
        <v>1</v>
      </c>
      <c r="AO1600" s="1">
        <f t="shared" si="85"/>
        <v>1</v>
      </c>
      <c r="AP1600" s="30">
        <f t="shared" si="86"/>
        <v>46297</v>
      </c>
      <c r="AQ1600" s="1" t="str">
        <f>IF(COUNTIF('同场线路Rotas do mesmo SC'!A:A,C1600)&gt;0,"Sim","Não")</f>
        <v>Não</v>
      </c>
      <c r="AR1600" s="1" t="str">
        <f>IF(COUNTIF(揽收业务网点!A:A,P1600)&gt;0,"Sim","Não")</f>
        <v>Sim</v>
      </c>
    </row>
    <row r="1601" spans="1:44">
      <c r="A1601" s="29" t="s">
        <v>22043</v>
      </c>
      <c r="B1601" s="29" t="s">
        <v>379</v>
      </c>
      <c r="C1601" s="29" t="s">
        <v>22044</v>
      </c>
      <c r="D1601" s="29" t="s">
        <v>381</v>
      </c>
      <c r="E1601" s="29" t="s">
        <v>382</v>
      </c>
      <c r="F1601" s="29" t="s">
        <v>383</v>
      </c>
      <c r="G1601" s="29">
        <v>125</v>
      </c>
      <c r="H1601" s="29" t="s">
        <v>22045</v>
      </c>
      <c r="I1601" s="29" t="s">
        <v>512</v>
      </c>
      <c r="J1601" s="29" t="s">
        <v>2928</v>
      </c>
      <c r="K1601" s="29" t="s">
        <v>387</v>
      </c>
      <c r="L1601" s="29" t="s">
        <v>2929</v>
      </c>
      <c r="M1601" s="29" t="s">
        <v>22046</v>
      </c>
      <c r="N1601" s="29" t="s">
        <v>22047</v>
      </c>
      <c r="O1601" s="29" t="s">
        <v>2002</v>
      </c>
      <c r="P1601" s="29" t="s">
        <v>2003</v>
      </c>
      <c r="Q1601" s="29" t="s">
        <v>142</v>
      </c>
      <c r="R1601" s="29" t="s">
        <v>22048</v>
      </c>
      <c r="S1601" s="29" t="s">
        <v>8753</v>
      </c>
      <c r="T1601" s="29" t="s">
        <v>22049</v>
      </c>
      <c r="U1601" s="29" t="s">
        <v>22050</v>
      </c>
      <c r="V1601" s="29">
        <v>14</v>
      </c>
      <c r="W1601" s="29" t="s">
        <v>396</v>
      </c>
      <c r="X1601" s="29" t="s">
        <v>22051</v>
      </c>
      <c r="Y1601" s="29" t="s">
        <v>4383</v>
      </c>
      <c r="Z1601" s="29" t="s">
        <v>22052</v>
      </c>
      <c r="AA1601" s="29" t="s">
        <v>22052</v>
      </c>
      <c r="AB1601" s="29" t="s">
        <v>22053</v>
      </c>
      <c r="AC1601" s="29" t="s">
        <v>22054</v>
      </c>
      <c r="AD1601" s="29" t="s">
        <v>142</v>
      </c>
      <c r="AE1601" s="29" t="s">
        <v>16688</v>
      </c>
      <c r="AF1601" s="29" t="s">
        <v>22055</v>
      </c>
      <c r="AG1601" s="29">
        <v>-118</v>
      </c>
      <c r="AH1601" s="29" t="s">
        <v>22055</v>
      </c>
      <c r="AI1601" s="29" t="s">
        <v>22056</v>
      </c>
      <c r="AJ1601" s="29">
        <v>57</v>
      </c>
      <c r="AK1601" s="29" t="s">
        <v>22057</v>
      </c>
      <c r="AL1601" s="29" t="s">
        <v>22058</v>
      </c>
      <c r="AM1601" s="29">
        <v>113</v>
      </c>
      <c r="AN1601" s="1">
        <f t="shared" si="84"/>
        <v>1</v>
      </c>
      <c r="AO1601" s="1">
        <f t="shared" si="85"/>
        <v>1</v>
      </c>
      <c r="AP1601" s="30">
        <f t="shared" si="86"/>
        <v>46297</v>
      </c>
      <c r="AQ1601" s="1" t="str">
        <f>IF(COUNTIF('同场线路Rotas do mesmo SC'!A:A,C1601)&gt;0,"Sim","Não")</f>
        <v>Não</v>
      </c>
      <c r="AR1601" s="1" t="str">
        <f>IF(COUNTIF(揽收业务网点!A:A,P1601)&gt;0,"Sim","Não")</f>
        <v>Não</v>
      </c>
    </row>
    <row r="1602" spans="1:44">
      <c r="A1602" s="29" t="s">
        <v>22059</v>
      </c>
      <c r="B1602" s="29" t="s">
        <v>379</v>
      </c>
      <c r="C1602" s="29" t="s">
        <v>10715</v>
      </c>
      <c r="D1602" s="29" t="s">
        <v>381</v>
      </c>
      <c r="E1602" s="29" t="s">
        <v>382</v>
      </c>
      <c r="F1602" s="29" t="s">
        <v>847</v>
      </c>
      <c r="G1602" s="29">
        <v>101</v>
      </c>
      <c r="H1602" s="29" t="s">
        <v>1647</v>
      </c>
      <c r="I1602" s="29" t="s">
        <v>385</v>
      </c>
      <c r="J1602" s="29" t="s">
        <v>1579</v>
      </c>
      <c r="K1602" s="29" t="s">
        <v>387</v>
      </c>
      <c r="L1602" s="29" t="s">
        <v>1580</v>
      </c>
      <c r="M1602" s="29" t="s">
        <v>1648</v>
      </c>
      <c r="N1602" s="29" t="s">
        <v>1649</v>
      </c>
      <c r="O1602" s="29" t="s">
        <v>653</v>
      </c>
      <c r="P1602" s="29" t="s">
        <v>654</v>
      </c>
      <c r="Q1602" s="29" t="s">
        <v>11</v>
      </c>
      <c r="R1602" s="29" t="s">
        <v>22060</v>
      </c>
      <c r="S1602" s="29" t="s">
        <v>22061</v>
      </c>
      <c r="T1602" s="29" t="s">
        <v>22062</v>
      </c>
      <c r="U1602" s="29" t="s">
        <v>22063</v>
      </c>
      <c r="V1602" s="29">
        <v>367</v>
      </c>
      <c r="W1602" s="29" t="s">
        <v>396</v>
      </c>
      <c r="X1602" s="29" t="s">
        <v>22064</v>
      </c>
      <c r="Y1602" s="29" t="s">
        <v>15415</v>
      </c>
      <c r="Z1602" s="29" t="s">
        <v>22065</v>
      </c>
      <c r="AA1602" s="29" t="s">
        <v>22065</v>
      </c>
      <c r="AB1602" s="29" t="s">
        <v>9588</v>
      </c>
      <c r="AC1602" s="29" t="s">
        <v>9589</v>
      </c>
      <c r="AD1602" s="29" t="s">
        <v>145</v>
      </c>
      <c r="AE1602" s="29" t="s">
        <v>15934</v>
      </c>
      <c r="AF1602" s="29" t="s">
        <v>22066</v>
      </c>
      <c r="AG1602" s="29">
        <v>-97</v>
      </c>
      <c r="AH1602" s="29" t="s">
        <v>22066</v>
      </c>
      <c r="AI1602" s="29" t="s">
        <v>22067</v>
      </c>
      <c r="AJ1602" s="29">
        <v>36</v>
      </c>
      <c r="AK1602" s="29" t="s">
        <v>22068</v>
      </c>
      <c r="AL1602" s="29" t="s">
        <v>22069</v>
      </c>
      <c r="AM1602" s="29">
        <v>104</v>
      </c>
      <c r="AN1602" s="1">
        <f t="shared" si="84"/>
        <v>1</v>
      </c>
      <c r="AO1602" s="1">
        <f t="shared" si="85"/>
        <v>1</v>
      </c>
      <c r="AP1602" s="30">
        <f t="shared" si="86"/>
        <v>46297</v>
      </c>
      <c r="AQ1602" s="1" t="str">
        <f>IF(COUNTIF('同场线路Rotas do mesmo SC'!A:A,C1602)&gt;0,"Sim","Não")</f>
        <v>Não</v>
      </c>
      <c r="AR1602" s="1" t="str">
        <f>IF(COUNTIF(揽收业务网点!A:A,P1602)&gt;0,"Sim","Não")</f>
        <v>Não</v>
      </c>
    </row>
    <row r="1603" spans="1:44">
      <c r="A1603" s="29" t="s">
        <v>22070</v>
      </c>
      <c r="B1603" s="29" t="s">
        <v>379</v>
      </c>
      <c r="C1603" s="29" t="s">
        <v>10726</v>
      </c>
      <c r="D1603" s="29" t="s">
        <v>381</v>
      </c>
      <c r="E1603" s="29" t="s">
        <v>382</v>
      </c>
      <c r="F1603" s="29" t="s">
        <v>383</v>
      </c>
      <c r="G1603" s="29">
        <v>60</v>
      </c>
      <c r="H1603" s="29" t="s">
        <v>10727</v>
      </c>
      <c r="I1603" s="29" t="s">
        <v>385</v>
      </c>
      <c r="J1603" s="29" t="s">
        <v>1304</v>
      </c>
      <c r="K1603" s="29" t="s">
        <v>387</v>
      </c>
      <c r="L1603" s="29" t="s">
        <v>1305</v>
      </c>
      <c r="M1603" s="29" t="s">
        <v>10728</v>
      </c>
      <c r="N1603" s="29" t="s">
        <v>10729</v>
      </c>
      <c r="O1603" s="29" t="s">
        <v>899</v>
      </c>
      <c r="P1603" s="29" t="s">
        <v>900</v>
      </c>
      <c r="Q1603" s="29" t="s">
        <v>70</v>
      </c>
      <c r="R1603" s="29" t="s">
        <v>12900</v>
      </c>
      <c r="S1603" s="29" t="s">
        <v>22071</v>
      </c>
      <c r="T1603" s="29" t="s">
        <v>22072</v>
      </c>
      <c r="U1603" s="29" t="s">
        <v>22073</v>
      </c>
      <c r="V1603" s="29">
        <v>79</v>
      </c>
      <c r="W1603" s="29" t="s">
        <v>396</v>
      </c>
      <c r="X1603" s="29" t="s">
        <v>22074</v>
      </c>
      <c r="Y1603" s="29" t="s">
        <v>723</v>
      </c>
      <c r="Z1603" s="29" t="s">
        <v>22075</v>
      </c>
      <c r="AA1603" s="29" t="s">
        <v>22075</v>
      </c>
      <c r="AB1603" s="29" t="s">
        <v>10735</v>
      </c>
      <c r="AC1603" s="29" t="s">
        <v>75</v>
      </c>
      <c r="AD1603" s="29" t="s">
        <v>70</v>
      </c>
      <c r="AE1603" s="29" t="s">
        <v>7271</v>
      </c>
      <c r="AF1603" s="29" t="s">
        <v>22076</v>
      </c>
      <c r="AG1603" s="29">
        <v>-18</v>
      </c>
      <c r="AH1603" s="29" t="s">
        <v>22076</v>
      </c>
      <c r="AI1603" s="29" t="s">
        <v>19155</v>
      </c>
      <c r="AJ1603" s="29">
        <v>61</v>
      </c>
      <c r="AK1603" s="29" t="s">
        <v>22077</v>
      </c>
      <c r="AL1603" s="29" t="s">
        <v>22078</v>
      </c>
      <c r="AM1603" s="29">
        <v>246</v>
      </c>
      <c r="AN1603" s="1">
        <f t="shared" si="84"/>
        <v>1</v>
      </c>
      <c r="AO1603" s="1">
        <f t="shared" si="85"/>
        <v>1</v>
      </c>
      <c r="AP1603" s="30">
        <f t="shared" si="86"/>
        <v>46297</v>
      </c>
      <c r="AQ1603" s="1" t="str">
        <f>IF(COUNTIF('同场线路Rotas do mesmo SC'!A:A,C1603)&gt;0,"Sim","Não")</f>
        <v>Não</v>
      </c>
      <c r="AR1603" s="1" t="str">
        <f>IF(COUNTIF(揽收业务网点!A:A,P1603)&gt;0,"Sim","Não")</f>
        <v>Não</v>
      </c>
    </row>
    <row r="1604" spans="1:44">
      <c r="A1604" s="29" t="s">
        <v>22070</v>
      </c>
      <c r="B1604" s="29" t="s">
        <v>379</v>
      </c>
      <c r="C1604" s="29" t="s">
        <v>10726</v>
      </c>
      <c r="D1604" s="29" t="s">
        <v>381</v>
      </c>
      <c r="E1604" s="29" t="s">
        <v>382</v>
      </c>
      <c r="F1604" s="29" t="s">
        <v>383</v>
      </c>
      <c r="G1604" s="29">
        <v>60</v>
      </c>
      <c r="H1604" s="29" t="s">
        <v>10727</v>
      </c>
      <c r="I1604" s="29" t="s">
        <v>385</v>
      </c>
      <c r="J1604" s="29" t="s">
        <v>1304</v>
      </c>
      <c r="K1604" s="29" t="s">
        <v>387</v>
      </c>
      <c r="L1604" s="29" t="s">
        <v>1305</v>
      </c>
      <c r="M1604" s="29" t="s">
        <v>10728</v>
      </c>
      <c r="N1604" s="29" t="s">
        <v>10729</v>
      </c>
      <c r="O1604" s="29" t="s">
        <v>10735</v>
      </c>
      <c r="P1604" s="29" t="s">
        <v>75</v>
      </c>
      <c r="Q1604" s="29" t="s">
        <v>70</v>
      </c>
      <c r="R1604" s="29" t="s">
        <v>17232</v>
      </c>
      <c r="S1604" s="29" t="s">
        <v>17232</v>
      </c>
      <c r="T1604" s="29" t="s">
        <v>22079</v>
      </c>
      <c r="U1604" s="29" t="s">
        <v>22080</v>
      </c>
      <c r="V1604" s="29">
        <v>1</v>
      </c>
      <c r="W1604" s="29" t="s">
        <v>396</v>
      </c>
      <c r="X1604" s="29"/>
      <c r="Y1604" s="29" t="s">
        <v>7273</v>
      </c>
      <c r="Z1604" s="29"/>
      <c r="AA1604" s="29"/>
      <c r="AB1604" s="29" t="s">
        <v>22081</v>
      </c>
      <c r="AC1604" s="29" t="s">
        <v>22082</v>
      </c>
      <c r="AD1604" s="29" t="s">
        <v>70</v>
      </c>
      <c r="AE1604" s="29" t="s">
        <v>15876</v>
      </c>
      <c r="AF1604" s="29" t="s">
        <v>22083</v>
      </c>
      <c r="AG1604" s="29">
        <v>1453</v>
      </c>
      <c r="AH1604" s="29" t="s">
        <v>22083</v>
      </c>
      <c r="AI1604" s="29" t="s">
        <v>20896</v>
      </c>
      <c r="AJ1604" s="29">
        <v>-1460</v>
      </c>
      <c r="AK1604" s="29" t="s">
        <v>22084</v>
      </c>
      <c r="AL1604" s="29" t="s">
        <v>22085</v>
      </c>
      <c r="AM1604" s="29">
        <v>48</v>
      </c>
      <c r="AN1604" s="1">
        <f t="shared" si="84"/>
        <v>0</v>
      </c>
      <c r="AO1604" s="1">
        <f t="shared" si="85"/>
        <v>1</v>
      </c>
      <c r="AP1604" s="30">
        <f t="shared" si="86"/>
        <v>46297</v>
      </c>
      <c r="AQ1604" s="1" t="str">
        <f>IF(COUNTIF('同场线路Rotas do mesmo SC'!A:A,C1604)&gt;0,"Sim","Não")</f>
        <v>Não</v>
      </c>
      <c r="AR1604" s="1" t="str">
        <f>IF(COUNTIF(揽收业务网点!A:A,P1604)&gt;0,"Sim","Não")</f>
        <v>Sim</v>
      </c>
    </row>
    <row r="1605" spans="1:44">
      <c r="A1605" s="29" t="s">
        <v>22086</v>
      </c>
      <c r="B1605" s="29" t="s">
        <v>379</v>
      </c>
      <c r="C1605" s="29" t="s">
        <v>10741</v>
      </c>
      <c r="D1605" s="29" t="s">
        <v>381</v>
      </c>
      <c r="E1605" s="29" t="s">
        <v>382</v>
      </c>
      <c r="F1605" s="29" t="s">
        <v>383</v>
      </c>
      <c r="G1605" s="29">
        <v>195</v>
      </c>
      <c r="H1605" s="29" t="s">
        <v>6736</v>
      </c>
      <c r="I1605" s="29" t="s">
        <v>512</v>
      </c>
      <c r="J1605" s="29" t="s">
        <v>6737</v>
      </c>
      <c r="K1605" s="29" t="s">
        <v>387</v>
      </c>
      <c r="L1605" s="29" t="s">
        <v>6738</v>
      </c>
      <c r="M1605" s="29" t="s">
        <v>6737</v>
      </c>
      <c r="N1605" s="29" t="s">
        <v>6739</v>
      </c>
      <c r="O1605" s="29" t="s">
        <v>2499</v>
      </c>
      <c r="P1605" s="29" t="s">
        <v>2500</v>
      </c>
      <c r="Q1605" s="29" t="s">
        <v>2</v>
      </c>
      <c r="R1605" s="29" t="s">
        <v>7384</v>
      </c>
      <c r="S1605" s="29" t="s">
        <v>22087</v>
      </c>
      <c r="T1605" s="29" t="s">
        <v>22088</v>
      </c>
      <c r="U1605" s="29" t="s">
        <v>22089</v>
      </c>
      <c r="V1605" s="29">
        <v>161</v>
      </c>
      <c r="W1605" s="29" t="s">
        <v>396</v>
      </c>
      <c r="X1605" s="29" t="s">
        <v>22090</v>
      </c>
      <c r="Y1605" s="29" t="s">
        <v>504</v>
      </c>
      <c r="Z1605" s="29" t="s">
        <v>22091</v>
      </c>
      <c r="AA1605" s="29" t="s">
        <v>22091</v>
      </c>
      <c r="AB1605" s="29" t="s">
        <v>10751</v>
      </c>
      <c r="AC1605" s="29" t="s">
        <v>10752</v>
      </c>
      <c r="AD1605" s="29" t="s">
        <v>2</v>
      </c>
      <c r="AE1605" s="29" t="s">
        <v>22092</v>
      </c>
      <c r="AF1605" s="29" t="s">
        <v>22093</v>
      </c>
      <c r="AG1605" s="29">
        <v>-269</v>
      </c>
      <c r="AH1605" s="29" t="s">
        <v>22093</v>
      </c>
      <c r="AI1605" s="29" t="s">
        <v>22094</v>
      </c>
      <c r="AJ1605" s="29">
        <v>102</v>
      </c>
      <c r="AK1605" s="29" t="s">
        <v>22095</v>
      </c>
      <c r="AL1605" s="29" t="s">
        <v>22096</v>
      </c>
      <c r="AM1605" s="29">
        <v>68</v>
      </c>
      <c r="AN1605" s="1">
        <f t="shared" si="84"/>
        <v>1</v>
      </c>
      <c r="AO1605" s="1">
        <f t="shared" si="85"/>
        <v>1</v>
      </c>
      <c r="AP1605" s="30">
        <f t="shared" si="86"/>
        <v>46297</v>
      </c>
      <c r="AQ1605" s="1" t="str">
        <f>IF(COUNTIF('同场线路Rotas do mesmo SC'!A:A,C1605)&gt;0,"Sim","Não")</f>
        <v>Não</v>
      </c>
      <c r="AR1605" s="1" t="str">
        <f>IF(COUNTIF(揽收业务网点!A:A,P1605)&gt;0,"Sim","Não")</f>
        <v>Não</v>
      </c>
    </row>
    <row r="1606" spans="1:44">
      <c r="A1606" s="29" t="s">
        <v>22097</v>
      </c>
      <c r="B1606" s="29" t="s">
        <v>379</v>
      </c>
      <c r="C1606" s="29" t="s">
        <v>10758</v>
      </c>
      <c r="D1606" s="29" t="s">
        <v>381</v>
      </c>
      <c r="E1606" s="29" t="s">
        <v>382</v>
      </c>
      <c r="F1606" s="29" t="s">
        <v>383</v>
      </c>
      <c r="G1606" s="29">
        <v>12</v>
      </c>
      <c r="H1606" s="29" t="s">
        <v>6700</v>
      </c>
      <c r="I1606" s="29" t="s">
        <v>512</v>
      </c>
      <c r="J1606" s="29" t="s">
        <v>6701</v>
      </c>
      <c r="K1606" s="29" t="s">
        <v>387</v>
      </c>
      <c r="L1606" s="29" t="s">
        <v>6702</v>
      </c>
      <c r="M1606" s="29" t="s">
        <v>6701</v>
      </c>
      <c r="N1606" s="29" t="s">
        <v>6703</v>
      </c>
      <c r="O1606" s="29" t="s">
        <v>1007</v>
      </c>
      <c r="P1606" s="29" t="s">
        <v>1008</v>
      </c>
      <c r="Q1606" s="29" t="s">
        <v>2</v>
      </c>
      <c r="R1606" s="29" t="s">
        <v>18592</v>
      </c>
      <c r="S1606" s="29" t="s">
        <v>22098</v>
      </c>
      <c r="T1606" s="29" t="s">
        <v>22099</v>
      </c>
      <c r="U1606" s="29" t="s">
        <v>22100</v>
      </c>
      <c r="V1606" s="29">
        <v>141</v>
      </c>
      <c r="W1606" s="29" t="s">
        <v>396</v>
      </c>
      <c r="X1606" s="29" t="s">
        <v>22101</v>
      </c>
      <c r="Y1606" s="29" t="s">
        <v>7273</v>
      </c>
      <c r="Z1606" s="29" t="s">
        <v>22102</v>
      </c>
      <c r="AA1606" s="29" t="s">
        <v>22102</v>
      </c>
      <c r="AB1606" s="29" t="s">
        <v>10767</v>
      </c>
      <c r="AC1606" s="29" t="s">
        <v>10768</v>
      </c>
      <c r="AD1606" s="29" t="s">
        <v>2</v>
      </c>
      <c r="AE1606" s="29" t="s">
        <v>4385</v>
      </c>
      <c r="AF1606" s="29" t="s">
        <v>22103</v>
      </c>
      <c r="AG1606" s="29">
        <v>-54</v>
      </c>
      <c r="AH1606" s="29" t="s">
        <v>22103</v>
      </c>
      <c r="AI1606" s="29" t="s">
        <v>22104</v>
      </c>
      <c r="AJ1606" s="29">
        <v>100</v>
      </c>
      <c r="AK1606" s="29" t="s">
        <v>22105</v>
      </c>
      <c r="AL1606" s="29" t="s">
        <v>22106</v>
      </c>
      <c r="AM1606" s="29">
        <v>1520</v>
      </c>
      <c r="AN1606" s="1">
        <f t="shared" si="84"/>
        <v>1</v>
      </c>
      <c r="AO1606" s="1">
        <f t="shared" si="85"/>
        <v>1</v>
      </c>
      <c r="AP1606" s="30">
        <f t="shared" si="86"/>
        <v>46297</v>
      </c>
      <c r="AQ1606" s="1" t="str">
        <f>IF(COUNTIF('同场线路Rotas do mesmo SC'!A:A,C1606)&gt;0,"Sim","Não")</f>
        <v>Não</v>
      </c>
      <c r="AR1606" s="1" t="str">
        <f>IF(COUNTIF(揽收业务网点!A:A,P1606)&gt;0,"Sim","Não")</f>
        <v>Não</v>
      </c>
    </row>
    <row r="1607" spans="1:44">
      <c r="A1607" s="29" t="s">
        <v>22107</v>
      </c>
      <c r="B1607" s="29" t="s">
        <v>379</v>
      </c>
      <c r="C1607" s="29" t="s">
        <v>10773</v>
      </c>
      <c r="D1607" s="29" t="s">
        <v>381</v>
      </c>
      <c r="E1607" s="29" t="s">
        <v>382</v>
      </c>
      <c r="F1607" s="29" t="s">
        <v>383</v>
      </c>
      <c r="G1607" s="29">
        <v>13</v>
      </c>
      <c r="H1607" s="29" t="s">
        <v>9162</v>
      </c>
      <c r="I1607" s="29" t="s">
        <v>868</v>
      </c>
      <c r="J1607" s="29" t="s">
        <v>2476</v>
      </c>
      <c r="K1607" s="29" t="s">
        <v>411</v>
      </c>
      <c r="L1607" s="29" t="s">
        <v>2477</v>
      </c>
      <c r="M1607" s="29" t="s">
        <v>7869</v>
      </c>
      <c r="N1607" s="29" t="s">
        <v>7870</v>
      </c>
      <c r="O1607" s="29" t="s">
        <v>653</v>
      </c>
      <c r="P1607" s="29" t="s">
        <v>654</v>
      </c>
      <c r="Q1607" s="29" t="s">
        <v>11</v>
      </c>
      <c r="R1607" s="29" t="s">
        <v>22108</v>
      </c>
      <c r="S1607" s="29" t="s">
        <v>22109</v>
      </c>
      <c r="T1607" s="29" t="s">
        <v>22110</v>
      </c>
      <c r="U1607" s="29" t="s">
        <v>22111</v>
      </c>
      <c r="V1607" s="29">
        <v>816</v>
      </c>
      <c r="W1607" s="29" t="s">
        <v>396</v>
      </c>
      <c r="X1607" s="29" t="s">
        <v>20850</v>
      </c>
      <c r="Y1607" s="29" t="s">
        <v>8035</v>
      </c>
      <c r="Z1607" s="29" t="s">
        <v>22112</v>
      </c>
      <c r="AA1607" s="29" t="s">
        <v>22112</v>
      </c>
      <c r="AB1607" s="29" t="s">
        <v>10283</v>
      </c>
      <c r="AC1607" s="29" t="s">
        <v>10284</v>
      </c>
      <c r="AD1607" s="29" t="s">
        <v>11</v>
      </c>
      <c r="AE1607" s="29" t="s">
        <v>19703</v>
      </c>
      <c r="AF1607" s="29" t="s">
        <v>22113</v>
      </c>
      <c r="AG1607" s="29">
        <v>14</v>
      </c>
      <c r="AH1607" s="29" t="s">
        <v>22113</v>
      </c>
      <c r="AI1607" s="29" t="s">
        <v>17454</v>
      </c>
      <c r="AJ1607" s="29">
        <v>-17</v>
      </c>
      <c r="AK1607" s="29" t="s">
        <v>22114</v>
      </c>
      <c r="AL1607" s="29" t="s">
        <v>22115</v>
      </c>
      <c r="AM1607" s="29">
        <v>304</v>
      </c>
      <c r="AN1607" s="1">
        <f t="shared" si="84"/>
        <v>1</v>
      </c>
      <c r="AO1607" s="1">
        <f t="shared" si="85"/>
        <v>1</v>
      </c>
      <c r="AP1607" s="30">
        <f t="shared" si="86"/>
        <v>46297</v>
      </c>
      <c r="AQ1607" s="1" t="str">
        <f>IF(COUNTIF('同场线路Rotas do mesmo SC'!A:A,C1607)&gt;0,"Sim","Não")</f>
        <v>Não</v>
      </c>
      <c r="AR1607" s="1" t="str">
        <f>IF(COUNTIF(揽收业务网点!A:A,P1607)&gt;0,"Sim","Não")</f>
        <v>Não</v>
      </c>
    </row>
    <row r="1608" spans="1:44">
      <c r="A1608" s="29" t="s">
        <v>22116</v>
      </c>
      <c r="B1608" s="29" t="s">
        <v>379</v>
      </c>
      <c r="C1608" s="29" t="s">
        <v>10786</v>
      </c>
      <c r="D1608" s="29" t="s">
        <v>381</v>
      </c>
      <c r="E1608" s="29" t="s">
        <v>382</v>
      </c>
      <c r="F1608" s="29" t="s">
        <v>383</v>
      </c>
      <c r="G1608" s="29">
        <v>219.81</v>
      </c>
      <c r="H1608" s="29" t="s">
        <v>13703</v>
      </c>
      <c r="I1608" s="29" t="s">
        <v>385</v>
      </c>
      <c r="J1608" s="29" t="s">
        <v>4292</v>
      </c>
      <c r="K1608" s="29" t="s">
        <v>387</v>
      </c>
      <c r="L1608" s="29" t="s">
        <v>4293</v>
      </c>
      <c r="M1608" s="29" t="s">
        <v>13704</v>
      </c>
      <c r="N1608" s="29" t="s">
        <v>13705</v>
      </c>
      <c r="O1608" s="29" t="s">
        <v>1262</v>
      </c>
      <c r="P1608" s="29" t="s">
        <v>1263</v>
      </c>
      <c r="Q1608" s="29" t="s">
        <v>118</v>
      </c>
      <c r="R1608" s="29" t="s">
        <v>3569</v>
      </c>
      <c r="S1608" s="29" t="s">
        <v>22117</v>
      </c>
      <c r="T1608" s="29" t="s">
        <v>22118</v>
      </c>
      <c r="U1608" s="29" t="s">
        <v>22119</v>
      </c>
      <c r="V1608" s="29">
        <v>142</v>
      </c>
      <c r="W1608" s="29" t="s">
        <v>396</v>
      </c>
      <c r="X1608" s="29" t="s">
        <v>22120</v>
      </c>
      <c r="Y1608" s="29" t="s">
        <v>2812</v>
      </c>
      <c r="Z1608" s="29" t="s">
        <v>22121</v>
      </c>
      <c r="AA1608" s="29" t="s">
        <v>22121</v>
      </c>
      <c r="AB1608" s="29" t="s">
        <v>10796</v>
      </c>
      <c r="AC1608" s="29" t="s">
        <v>10797</v>
      </c>
      <c r="AD1608" s="29" t="s">
        <v>118</v>
      </c>
      <c r="AE1608" s="29" t="s">
        <v>19966</v>
      </c>
      <c r="AF1608" s="29" t="s">
        <v>19966</v>
      </c>
      <c r="AG1608" s="29">
        <v>0</v>
      </c>
      <c r="AH1608" s="29" t="s">
        <v>19966</v>
      </c>
      <c r="AI1608" s="29" t="s">
        <v>22122</v>
      </c>
      <c r="AJ1608" s="29">
        <v>27</v>
      </c>
      <c r="AK1608" s="29" t="s">
        <v>22123</v>
      </c>
      <c r="AL1608" s="29" t="s">
        <v>22124</v>
      </c>
      <c r="AM1608" s="29">
        <v>180</v>
      </c>
      <c r="AN1608" s="1">
        <f t="shared" si="84"/>
        <v>1</v>
      </c>
      <c r="AO1608" s="1">
        <f t="shared" si="85"/>
        <v>1</v>
      </c>
      <c r="AP1608" s="30">
        <f t="shared" si="86"/>
        <v>46297</v>
      </c>
      <c r="AQ1608" s="1" t="str">
        <f>IF(COUNTIF('同场线路Rotas do mesmo SC'!A:A,C1608)&gt;0,"Sim","Não")</f>
        <v>Não</v>
      </c>
      <c r="AR1608" s="1" t="str">
        <f>IF(COUNTIF(揽收业务网点!A:A,P1608)&gt;0,"Sim","Não")</f>
        <v>Não</v>
      </c>
    </row>
    <row r="1609" spans="1:44">
      <c r="A1609" s="29" t="s">
        <v>22125</v>
      </c>
      <c r="B1609" s="29" t="s">
        <v>379</v>
      </c>
      <c r="C1609" s="29" t="s">
        <v>10802</v>
      </c>
      <c r="D1609" s="29" t="s">
        <v>381</v>
      </c>
      <c r="E1609" s="29" t="s">
        <v>382</v>
      </c>
      <c r="F1609" s="29" t="s">
        <v>383</v>
      </c>
      <c r="G1609" s="29">
        <v>30</v>
      </c>
      <c r="H1609" s="29" t="s">
        <v>22126</v>
      </c>
      <c r="I1609" s="29" t="s">
        <v>385</v>
      </c>
      <c r="J1609" s="29" t="s">
        <v>22127</v>
      </c>
      <c r="K1609" s="29" t="s">
        <v>387</v>
      </c>
      <c r="L1609" s="29" t="s">
        <v>22128</v>
      </c>
      <c r="M1609" s="29" t="s">
        <v>22129</v>
      </c>
      <c r="N1609" s="29" t="s">
        <v>22130</v>
      </c>
      <c r="O1609" s="29" t="s">
        <v>1146</v>
      </c>
      <c r="P1609" s="29" t="s">
        <v>1147</v>
      </c>
      <c r="Q1609" s="29" t="s">
        <v>118</v>
      </c>
      <c r="R1609" s="29" t="s">
        <v>22131</v>
      </c>
      <c r="S1609" s="29" t="s">
        <v>22132</v>
      </c>
      <c r="T1609" s="29" t="s">
        <v>22133</v>
      </c>
      <c r="U1609" s="29" t="s">
        <v>22134</v>
      </c>
      <c r="V1609" s="29">
        <v>41</v>
      </c>
      <c r="W1609" s="29" t="s">
        <v>396</v>
      </c>
      <c r="X1609" s="29" t="s">
        <v>22135</v>
      </c>
      <c r="Y1609" s="29" t="s">
        <v>723</v>
      </c>
      <c r="Z1609" s="29" t="s">
        <v>22136</v>
      </c>
      <c r="AA1609" s="29" t="s">
        <v>22136</v>
      </c>
      <c r="AB1609" s="29" t="s">
        <v>10810</v>
      </c>
      <c r="AC1609" s="29" t="s">
        <v>10811</v>
      </c>
      <c r="AD1609" s="29" t="s">
        <v>118</v>
      </c>
      <c r="AE1609" s="29" t="s">
        <v>7271</v>
      </c>
      <c r="AF1609" s="29" t="s">
        <v>7271</v>
      </c>
      <c r="AG1609" s="29">
        <v>0</v>
      </c>
      <c r="AH1609" s="29" t="s">
        <v>7271</v>
      </c>
      <c r="AI1609" s="29" t="s">
        <v>22137</v>
      </c>
      <c r="AJ1609" s="29">
        <v>3</v>
      </c>
      <c r="AK1609" s="29" t="s">
        <v>22138</v>
      </c>
      <c r="AL1609" s="29" t="s">
        <v>22139</v>
      </c>
      <c r="AM1609" s="29">
        <v>183</v>
      </c>
      <c r="AN1609" s="1">
        <f t="shared" si="84"/>
        <v>1</v>
      </c>
      <c r="AO1609" s="1">
        <f t="shared" si="85"/>
        <v>1</v>
      </c>
      <c r="AP1609" s="30">
        <f t="shared" si="86"/>
        <v>46297</v>
      </c>
      <c r="AQ1609" s="1" t="str">
        <f>IF(COUNTIF('同场线路Rotas do mesmo SC'!A:A,C1609)&gt;0,"Sim","Não")</f>
        <v>Não</v>
      </c>
      <c r="AR1609" s="1" t="str">
        <f>IF(COUNTIF(揽收业务网点!A:A,P1609)&gt;0,"Sim","Não")</f>
        <v>Não</v>
      </c>
    </row>
    <row r="1610" spans="1:44">
      <c r="A1610" s="29" t="s">
        <v>22140</v>
      </c>
      <c r="B1610" s="29" t="s">
        <v>379</v>
      </c>
      <c r="C1610" s="29" t="s">
        <v>10832</v>
      </c>
      <c r="D1610" s="29" t="s">
        <v>381</v>
      </c>
      <c r="E1610" s="29" t="s">
        <v>382</v>
      </c>
      <c r="F1610" s="29" t="s">
        <v>383</v>
      </c>
      <c r="G1610" s="29">
        <v>104</v>
      </c>
      <c r="H1610" s="29" t="s">
        <v>4747</v>
      </c>
      <c r="I1610" s="29" t="s">
        <v>868</v>
      </c>
      <c r="J1610" s="29" t="s">
        <v>1016</v>
      </c>
      <c r="K1610" s="29" t="s">
        <v>387</v>
      </c>
      <c r="L1610" s="29" t="s">
        <v>1017</v>
      </c>
      <c r="M1610" s="29" t="s">
        <v>4748</v>
      </c>
      <c r="N1610" s="29" t="s">
        <v>4749</v>
      </c>
      <c r="O1610" s="29" t="s">
        <v>1146</v>
      </c>
      <c r="P1610" s="29" t="s">
        <v>1147</v>
      </c>
      <c r="Q1610" s="29" t="s">
        <v>118</v>
      </c>
      <c r="R1610" s="29" t="s">
        <v>19396</v>
      </c>
      <c r="S1610" s="29" t="s">
        <v>17188</v>
      </c>
      <c r="T1610" s="29" t="s">
        <v>22141</v>
      </c>
      <c r="U1610" s="29" t="s">
        <v>22142</v>
      </c>
      <c r="V1610" s="29">
        <v>98</v>
      </c>
      <c r="W1610" s="29" t="s">
        <v>396</v>
      </c>
      <c r="X1610" s="29" t="s">
        <v>22143</v>
      </c>
      <c r="Y1610" s="29" t="s">
        <v>2812</v>
      </c>
      <c r="Z1610" s="29" t="s">
        <v>22144</v>
      </c>
      <c r="AA1610" s="29" t="s">
        <v>22144</v>
      </c>
      <c r="AB1610" s="29" t="s">
        <v>10842</v>
      </c>
      <c r="AC1610" s="29" t="s">
        <v>10843</v>
      </c>
      <c r="AD1610" s="29" t="s">
        <v>118</v>
      </c>
      <c r="AE1610" s="29" t="s">
        <v>7271</v>
      </c>
      <c r="AF1610" s="29" t="s">
        <v>22145</v>
      </c>
      <c r="AG1610" s="29">
        <v>-23</v>
      </c>
      <c r="AH1610" s="29" t="s">
        <v>22145</v>
      </c>
      <c r="AI1610" s="29" t="s">
        <v>22146</v>
      </c>
      <c r="AJ1610" s="29">
        <v>109</v>
      </c>
      <c r="AK1610" s="29" t="s">
        <v>22147</v>
      </c>
      <c r="AL1610" s="29" t="s">
        <v>22148</v>
      </c>
      <c r="AM1610" s="29">
        <v>65</v>
      </c>
      <c r="AN1610" s="1">
        <f t="shared" si="84"/>
        <v>1</v>
      </c>
      <c r="AO1610" s="1">
        <f t="shared" si="85"/>
        <v>1</v>
      </c>
      <c r="AP1610" s="30">
        <f t="shared" si="86"/>
        <v>46297</v>
      </c>
      <c r="AQ1610" s="1" t="str">
        <f>IF(COUNTIF('同场线路Rotas do mesmo SC'!A:A,C1610)&gt;0,"Sim","Não")</f>
        <v>Não</v>
      </c>
      <c r="AR1610" s="1" t="str">
        <f>IF(COUNTIF(揽收业务网点!A:A,P1610)&gt;0,"Sim","Não")</f>
        <v>Não</v>
      </c>
    </row>
    <row r="1611" spans="1:44">
      <c r="A1611" s="29" t="s">
        <v>22149</v>
      </c>
      <c r="B1611" s="29" t="s">
        <v>379</v>
      </c>
      <c r="C1611" s="29" t="s">
        <v>10847</v>
      </c>
      <c r="D1611" s="29" t="s">
        <v>381</v>
      </c>
      <c r="E1611" s="29" t="s">
        <v>382</v>
      </c>
      <c r="F1611" s="29" t="s">
        <v>383</v>
      </c>
      <c r="G1611" s="29">
        <v>32</v>
      </c>
      <c r="H1611" s="29" t="s">
        <v>10848</v>
      </c>
      <c r="I1611" s="29" t="s">
        <v>385</v>
      </c>
      <c r="J1611" s="29" t="s">
        <v>8252</v>
      </c>
      <c r="K1611" s="29" t="s">
        <v>387</v>
      </c>
      <c r="L1611" s="29" t="s">
        <v>8252</v>
      </c>
      <c r="M1611" s="29" t="s">
        <v>10849</v>
      </c>
      <c r="N1611" s="29" t="s">
        <v>10850</v>
      </c>
      <c r="O1611" s="29" t="s">
        <v>1111</v>
      </c>
      <c r="P1611" s="29" t="s">
        <v>1112</v>
      </c>
      <c r="Q1611" s="29" t="s">
        <v>168</v>
      </c>
      <c r="R1611" s="29" t="s">
        <v>22150</v>
      </c>
      <c r="S1611" s="29" t="s">
        <v>22151</v>
      </c>
      <c r="T1611" s="29" t="s">
        <v>22152</v>
      </c>
      <c r="U1611" s="29" t="s">
        <v>22153</v>
      </c>
      <c r="V1611" s="29">
        <v>236</v>
      </c>
      <c r="W1611" s="29" t="s">
        <v>396</v>
      </c>
      <c r="X1611" s="29" t="s">
        <v>22154</v>
      </c>
      <c r="Y1611" s="29" t="s">
        <v>4383</v>
      </c>
      <c r="Z1611" s="29" t="s">
        <v>22155</v>
      </c>
      <c r="AA1611" s="29" t="s">
        <v>22155</v>
      </c>
      <c r="AB1611" s="29" t="s">
        <v>10855</v>
      </c>
      <c r="AC1611" s="29" t="s">
        <v>10856</v>
      </c>
      <c r="AD1611" s="29" t="s">
        <v>168</v>
      </c>
      <c r="AE1611" s="29" t="s">
        <v>18127</v>
      </c>
      <c r="AF1611" s="29" t="s">
        <v>22156</v>
      </c>
      <c r="AG1611" s="29">
        <v>-10</v>
      </c>
      <c r="AH1611" s="29" t="s">
        <v>22156</v>
      </c>
      <c r="AI1611" s="29" t="s">
        <v>22157</v>
      </c>
      <c r="AJ1611" s="29">
        <v>62</v>
      </c>
      <c r="AK1611" s="29" t="s">
        <v>22158</v>
      </c>
      <c r="AL1611" s="29" t="s">
        <v>22159</v>
      </c>
      <c r="AM1611" s="29">
        <v>111</v>
      </c>
      <c r="AN1611" s="1">
        <f t="shared" si="84"/>
        <v>1</v>
      </c>
      <c r="AO1611" s="1">
        <f t="shared" si="85"/>
        <v>1</v>
      </c>
      <c r="AP1611" s="30">
        <f t="shared" si="86"/>
        <v>46297</v>
      </c>
      <c r="AQ1611" s="1" t="str">
        <f>IF(COUNTIF('同场线路Rotas do mesmo SC'!A:A,C1611)&gt;0,"Sim","Não")</f>
        <v>Não</v>
      </c>
      <c r="AR1611" s="1" t="str">
        <f>IF(COUNTIF(揽收业务网点!A:A,P1611)&gt;0,"Sim","Não")</f>
        <v>Não</v>
      </c>
    </row>
    <row r="1612" spans="1:44">
      <c r="A1612" s="29" t="s">
        <v>22160</v>
      </c>
      <c r="B1612" s="29" t="s">
        <v>379</v>
      </c>
      <c r="C1612" s="29" t="s">
        <v>10860</v>
      </c>
      <c r="D1612" s="29" t="s">
        <v>381</v>
      </c>
      <c r="E1612" s="29" t="s">
        <v>640</v>
      </c>
      <c r="F1612" s="29" t="s">
        <v>1034</v>
      </c>
      <c r="G1612" s="29">
        <v>17</v>
      </c>
      <c r="H1612" s="29" t="s">
        <v>10861</v>
      </c>
      <c r="I1612" s="29" t="s">
        <v>868</v>
      </c>
      <c r="J1612" s="29" t="s">
        <v>642</v>
      </c>
      <c r="K1612" s="29" t="s">
        <v>387</v>
      </c>
      <c r="L1612" s="29" t="s">
        <v>643</v>
      </c>
      <c r="M1612" s="29" t="s">
        <v>10862</v>
      </c>
      <c r="N1612" s="29" t="s">
        <v>10863</v>
      </c>
      <c r="O1612" s="29" t="s">
        <v>3407</v>
      </c>
      <c r="P1612" s="29" t="s">
        <v>68</v>
      </c>
      <c r="Q1612" s="29" t="s">
        <v>11</v>
      </c>
      <c r="R1612" s="29" t="s">
        <v>17680</v>
      </c>
      <c r="S1612" s="29" t="s">
        <v>17680</v>
      </c>
      <c r="T1612" s="29" t="s">
        <v>22161</v>
      </c>
      <c r="U1612" s="29" t="s">
        <v>22162</v>
      </c>
      <c r="V1612" s="29">
        <v>1</v>
      </c>
      <c r="W1612" s="29" t="s">
        <v>396</v>
      </c>
      <c r="X1612" s="29" t="s">
        <v>22163</v>
      </c>
      <c r="Y1612" s="29" t="s">
        <v>16614</v>
      </c>
      <c r="Z1612" s="29" t="s">
        <v>22164</v>
      </c>
      <c r="AA1612" s="29" t="s">
        <v>22164</v>
      </c>
      <c r="AB1612" s="29" t="s">
        <v>653</v>
      </c>
      <c r="AC1612" s="29" t="s">
        <v>654</v>
      </c>
      <c r="AD1612" s="29" t="s">
        <v>11</v>
      </c>
      <c r="AE1612" s="29" t="s">
        <v>20793</v>
      </c>
      <c r="AF1612" s="29" t="s">
        <v>22165</v>
      </c>
      <c r="AG1612" s="29">
        <v>-243</v>
      </c>
      <c r="AH1612" s="29" t="s">
        <v>22165</v>
      </c>
      <c r="AI1612" s="29" t="s">
        <v>22166</v>
      </c>
      <c r="AJ1612" s="29">
        <v>158</v>
      </c>
      <c r="AK1612" s="29" t="s">
        <v>22167</v>
      </c>
      <c r="AL1612" s="29" t="s">
        <v>22168</v>
      </c>
      <c r="AM1612" s="29">
        <v>3955</v>
      </c>
      <c r="AN1612" s="1">
        <f t="shared" si="84"/>
        <v>1</v>
      </c>
      <c r="AO1612" s="1">
        <f t="shared" si="85"/>
        <v>1</v>
      </c>
      <c r="AP1612" s="30">
        <f t="shared" si="86"/>
        <v>46297</v>
      </c>
      <c r="AQ1612" s="1" t="str">
        <f>IF(COUNTIF('同场线路Rotas do mesmo SC'!A:A,C1612)&gt;0,"Sim","Não")</f>
        <v>Não</v>
      </c>
      <c r="AR1612" s="1" t="str">
        <f>IF(COUNTIF(揽收业务网点!A:A,P1612)&gt;0,"Sim","Não")</f>
        <v>Sim</v>
      </c>
    </row>
    <row r="1613" spans="1:44">
      <c r="A1613" s="29" t="s">
        <v>22169</v>
      </c>
      <c r="B1613" s="29" t="s">
        <v>379</v>
      </c>
      <c r="C1613" s="29" t="s">
        <v>10873</v>
      </c>
      <c r="D1613" s="29" t="s">
        <v>381</v>
      </c>
      <c r="E1613" s="29" t="s">
        <v>640</v>
      </c>
      <c r="F1613" s="29" t="s">
        <v>383</v>
      </c>
      <c r="G1613" s="29">
        <v>58</v>
      </c>
      <c r="H1613" s="29" t="s">
        <v>1978</v>
      </c>
      <c r="I1613" s="29" t="s">
        <v>868</v>
      </c>
      <c r="J1613" s="29" t="s">
        <v>1979</v>
      </c>
      <c r="K1613" s="29" t="s">
        <v>411</v>
      </c>
      <c r="L1613" s="29" t="s">
        <v>1980</v>
      </c>
      <c r="M1613" s="29" t="s">
        <v>10874</v>
      </c>
      <c r="N1613" s="29" t="s">
        <v>10875</v>
      </c>
      <c r="O1613" s="29" t="s">
        <v>10876</v>
      </c>
      <c r="P1613" s="29" t="s">
        <v>35</v>
      </c>
      <c r="Q1613" s="29" t="s">
        <v>11</v>
      </c>
      <c r="R1613" s="29" t="s">
        <v>6161</v>
      </c>
      <c r="S1613" s="29" t="s">
        <v>6161</v>
      </c>
      <c r="T1613" s="29" t="s">
        <v>22170</v>
      </c>
      <c r="U1613" s="29" t="s">
        <v>22171</v>
      </c>
      <c r="V1613" s="29">
        <v>19</v>
      </c>
      <c r="W1613" s="29" t="s">
        <v>396</v>
      </c>
      <c r="X1613" s="29" t="s">
        <v>22172</v>
      </c>
      <c r="Y1613" s="29" t="s">
        <v>15415</v>
      </c>
      <c r="Z1613" s="29" t="s">
        <v>22173</v>
      </c>
      <c r="AA1613" s="29" t="s">
        <v>22173</v>
      </c>
      <c r="AB1613" s="29" t="s">
        <v>10882</v>
      </c>
      <c r="AC1613" s="29" t="s">
        <v>32</v>
      </c>
      <c r="AD1613" s="29" t="s">
        <v>11</v>
      </c>
      <c r="AE1613" s="29" t="s">
        <v>16614</v>
      </c>
      <c r="AF1613" s="29"/>
      <c r="AG1613" s="29"/>
      <c r="AH1613" s="29"/>
      <c r="AI1613" s="29"/>
      <c r="AJ1613" s="29"/>
      <c r="AK1613" s="29"/>
      <c r="AL1613" s="29"/>
      <c r="AM1613" s="29"/>
      <c r="AN1613" s="1">
        <f t="shared" si="84"/>
        <v>1</v>
      </c>
      <c r="AO1613" s="1">
        <f t="shared" si="85"/>
        <v>0</v>
      </c>
      <c r="AP1613" s="30">
        <f t="shared" si="86"/>
        <v>46297</v>
      </c>
      <c r="AQ1613" s="1" t="str">
        <f>IF(COUNTIF('同场线路Rotas do mesmo SC'!A:A,C1613)&gt;0,"Sim","Não")</f>
        <v>Não</v>
      </c>
      <c r="AR1613" s="1" t="str">
        <f>IF(COUNTIF(揽收业务网点!A:A,P1613)&gt;0,"Sim","Não")</f>
        <v>Sim</v>
      </c>
    </row>
    <row r="1614" spans="1:44">
      <c r="A1614" s="29" t="s">
        <v>22174</v>
      </c>
      <c r="B1614" s="29" t="s">
        <v>379</v>
      </c>
      <c r="C1614" s="29" t="s">
        <v>10884</v>
      </c>
      <c r="D1614" s="29" t="s">
        <v>381</v>
      </c>
      <c r="E1614" s="29" t="s">
        <v>640</v>
      </c>
      <c r="F1614" s="29" t="s">
        <v>383</v>
      </c>
      <c r="G1614" s="29">
        <v>100</v>
      </c>
      <c r="H1614" s="29" t="s">
        <v>10885</v>
      </c>
      <c r="I1614" s="29" t="s">
        <v>385</v>
      </c>
      <c r="J1614" s="29" t="s">
        <v>10886</v>
      </c>
      <c r="K1614" s="29" t="s">
        <v>411</v>
      </c>
      <c r="L1614" s="29" t="s">
        <v>10887</v>
      </c>
      <c r="M1614" s="29" t="s">
        <v>5497</v>
      </c>
      <c r="N1614" s="29" t="s">
        <v>10888</v>
      </c>
      <c r="O1614" s="29" t="s">
        <v>10889</v>
      </c>
      <c r="P1614" s="29" t="s">
        <v>7</v>
      </c>
      <c r="Q1614" s="29" t="s">
        <v>5</v>
      </c>
      <c r="R1614" s="29" t="s">
        <v>17740</v>
      </c>
      <c r="S1614" s="29" t="s">
        <v>17740</v>
      </c>
      <c r="T1614" s="29" t="s">
        <v>22175</v>
      </c>
      <c r="U1614" s="29" t="s">
        <v>22176</v>
      </c>
      <c r="V1614" s="29">
        <v>1</v>
      </c>
      <c r="W1614" s="29" t="s">
        <v>396</v>
      </c>
      <c r="X1614" s="29" t="s">
        <v>20865</v>
      </c>
      <c r="Y1614" s="29" t="s">
        <v>16118</v>
      </c>
      <c r="Z1614" s="29" t="s">
        <v>22177</v>
      </c>
      <c r="AA1614" s="29" t="s">
        <v>22177</v>
      </c>
      <c r="AB1614" s="29" t="s">
        <v>2341</v>
      </c>
      <c r="AC1614" s="29" t="s">
        <v>2342</v>
      </c>
      <c r="AD1614" s="29" t="s">
        <v>5</v>
      </c>
      <c r="AE1614" s="29" t="s">
        <v>16624</v>
      </c>
      <c r="AF1614" s="29" t="s">
        <v>22178</v>
      </c>
      <c r="AG1614" s="29">
        <v>-408</v>
      </c>
      <c r="AH1614" s="29" t="s">
        <v>22178</v>
      </c>
      <c r="AI1614" s="29" t="s">
        <v>22179</v>
      </c>
      <c r="AJ1614" s="29">
        <v>446</v>
      </c>
      <c r="AK1614" s="29" t="s">
        <v>22180</v>
      </c>
      <c r="AL1614" s="29" t="s">
        <v>22181</v>
      </c>
      <c r="AM1614" s="29">
        <v>187</v>
      </c>
      <c r="AN1614" s="1">
        <f t="shared" si="84"/>
        <v>1</v>
      </c>
      <c r="AO1614" s="1">
        <f t="shared" si="85"/>
        <v>1</v>
      </c>
      <c r="AP1614" s="30">
        <f t="shared" si="86"/>
        <v>46297</v>
      </c>
      <c r="AQ1614" s="1" t="str">
        <f>IF(COUNTIF('同场线路Rotas do mesmo SC'!A:A,C1614)&gt;0,"Sim","Não")</f>
        <v>Não</v>
      </c>
      <c r="AR1614" s="1" t="str">
        <f>IF(COUNTIF(揽收业务网点!A:A,P1614)&gt;0,"Sim","Não")</f>
        <v>Sim</v>
      </c>
    </row>
    <row r="1615" spans="1:44">
      <c r="A1615" s="29" t="s">
        <v>22182</v>
      </c>
      <c r="B1615" s="29" t="s">
        <v>379</v>
      </c>
      <c r="C1615" s="29" t="s">
        <v>10899</v>
      </c>
      <c r="D1615" s="29" t="s">
        <v>381</v>
      </c>
      <c r="E1615" s="29" t="s">
        <v>382</v>
      </c>
      <c r="F1615" s="29" t="s">
        <v>383</v>
      </c>
      <c r="G1615" s="29">
        <v>120</v>
      </c>
      <c r="H1615" s="29" t="s">
        <v>6799</v>
      </c>
      <c r="I1615" s="29" t="s">
        <v>702</v>
      </c>
      <c r="J1615" s="29" t="s">
        <v>6800</v>
      </c>
      <c r="K1615" s="29" t="s">
        <v>387</v>
      </c>
      <c r="L1615" s="29" t="s">
        <v>6801</v>
      </c>
      <c r="M1615" s="29" t="s">
        <v>9124</v>
      </c>
      <c r="N1615" s="29" t="s">
        <v>9125</v>
      </c>
      <c r="O1615" s="29" t="s">
        <v>1146</v>
      </c>
      <c r="P1615" s="29" t="s">
        <v>1147</v>
      </c>
      <c r="Q1615" s="29" t="s">
        <v>118</v>
      </c>
      <c r="R1615" s="29" t="s">
        <v>12244</v>
      </c>
      <c r="S1615" s="29" t="s">
        <v>22183</v>
      </c>
      <c r="T1615" s="29" t="s">
        <v>22184</v>
      </c>
      <c r="U1615" s="29" t="s">
        <v>22185</v>
      </c>
      <c r="V1615" s="29">
        <v>77</v>
      </c>
      <c r="W1615" s="29" t="s">
        <v>396</v>
      </c>
      <c r="X1615" s="29" t="s">
        <v>22186</v>
      </c>
      <c r="Y1615" s="29" t="s">
        <v>2812</v>
      </c>
      <c r="Z1615" s="29" t="s">
        <v>22187</v>
      </c>
      <c r="AA1615" s="29" t="s">
        <v>22187</v>
      </c>
      <c r="AB1615" s="29" t="s">
        <v>9126</v>
      </c>
      <c r="AC1615" s="29" t="s">
        <v>139</v>
      </c>
      <c r="AD1615" s="29" t="s">
        <v>118</v>
      </c>
      <c r="AE1615" s="29" t="s">
        <v>7271</v>
      </c>
      <c r="AF1615" s="29" t="s">
        <v>7271</v>
      </c>
      <c r="AG1615" s="29">
        <v>0</v>
      </c>
      <c r="AH1615" s="29" t="s">
        <v>7271</v>
      </c>
      <c r="AI1615" s="29" t="s">
        <v>22188</v>
      </c>
      <c r="AJ1615" s="29">
        <v>89</v>
      </c>
      <c r="AK1615" s="29" t="s">
        <v>17504</v>
      </c>
      <c r="AL1615" s="29" t="s">
        <v>22189</v>
      </c>
      <c r="AM1615" s="29">
        <v>74</v>
      </c>
      <c r="AN1615" s="1">
        <f t="shared" si="84"/>
        <v>1</v>
      </c>
      <c r="AO1615" s="1">
        <f t="shared" si="85"/>
        <v>1</v>
      </c>
      <c r="AP1615" s="30">
        <f t="shared" si="86"/>
        <v>46297</v>
      </c>
      <c r="AQ1615" s="1" t="str">
        <f>IF(COUNTIF('同场线路Rotas do mesmo SC'!A:A,C1615)&gt;0,"Sim","Não")</f>
        <v>Não</v>
      </c>
      <c r="AR1615" s="1" t="str">
        <f>IF(COUNTIF(揽收业务网点!A:A,P1615)&gt;0,"Sim","Não")</f>
        <v>Não</v>
      </c>
    </row>
    <row r="1616" spans="1:44">
      <c r="A1616" s="29" t="s">
        <v>22190</v>
      </c>
      <c r="B1616" s="29" t="s">
        <v>379</v>
      </c>
      <c r="C1616" s="29" t="s">
        <v>10909</v>
      </c>
      <c r="D1616" s="29" t="s">
        <v>381</v>
      </c>
      <c r="E1616" s="29" t="s">
        <v>382</v>
      </c>
      <c r="F1616" s="29" t="s">
        <v>383</v>
      </c>
      <c r="G1616" s="29">
        <v>127</v>
      </c>
      <c r="H1616" s="29" t="s">
        <v>9689</v>
      </c>
      <c r="I1616" s="29" t="s">
        <v>512</v>
      </c>
      <c r="J1616" s="29" t="s">
        <v>9690</v>
      </c>
      <c r="K1616" s="29" t="s">
        <v>387</v>
      </c>
      <c r="L1616" s="29" t="s">
        <v>9691</v>
      </c>
      <c r="M1616" s="29" t="s">
        <v>9692</v>
      </c>
      <c r="N1616" s="29" t="s">
        <v>9693</v>
      </c>
      <c r="O1616" s="29" t="s">
        <v>610</v>
      </c>
      <c r="P1616" s="29" t="s">
        <v>611</v>
      </c>
      <c r="Q1616" s="29" t="s">
        <v>94</v>
      </c>
      <c r="R1616" s="29" t="s">
        <v>19437</v>
      </c>
      <c r="S1616" s="29" t="s">
        <v>22191</v>
      </c>
      <c r="T1616" s="29" t="s">
        <v>22192</v>
      </c>
      <c r="U1616" s="29" t="s">
        <v>22193</v>
      </c>
      <c r="V1616" s="29">
        <v>25</v>
      </c>
      <c r="W1616" s="29" t="s">
        <v>396</v>
      </c>
      <c r="X1616" s="29" t="s">
        <v>22137</v>
      </c>
      <c r="Y1616" s="29" t="s">
        <v>504</v>
      </c>
      <c r="Z1616" s="29" t="s">
        <v>22194</v>
      </c>
      <c r="AA1616" s="29" t="s">
        <v>22194</v>
      </c>
      <c r="AB1616" s="29" t="s">
        <v>10919</v>
      </c>
      <c r="AC1616" s="29" t="s">
        <v>10920</v>
      </c>
      <c r="AD1616" s="29" t="s">
        <v>94</v>
      </c>
      <c r="AE1616" s="29" t="s">
        <v>22195</v>
      </c>
      <c r="AF1616" s="29" t="s">
        <v>22196</v>
      </c>
      <c r="AG1616" s="29">
        <v>-144</v>
      </c>
      <c r="AH1616" s="29" t="s">
        <v>22196</v>
      </c>
      <c r="AI1616" s="29" t="s">
        <v>22197</v>
      </c>
      <c r="AJ1616" s="29">
        <v>58</v>
      </c>
      <c r="AK1616" s="29" t="s">
        <v>22198</v>
      </c>
      <c r="AL1616" s="29" t="s">
        <v>22199</v>
      </c>
      <c r="AM1616" s="29">
        <v>166</v>
      </c>
      <c r="AN1616" s="1">
        <f t="shared" si="84"/>
        <v>1</v>
      </c>
      <c r="AO1616" s="1">
        <f t="shared" si="85"/>
        <v>1</v>
      </c>
      <c r="AP1616" s="30">
        <f t="shared" si="86"/>
        <v>46297</v>
      </c>
      <c r="AQ1616" s="1" t="str">
        <f>IF(COUNTIF('同场线路Rotas do mesmo SC'!A:A,C1616)&gt;0,"Sim","Não")</f>
        <v>Não</v>
      </c>
      <c r="AR1616" s="1" t="str">
        <f>IF(COUNTIF(揽收业务网点!A:A,P1616)&gt;0,"Sim","Não")</f>
        <v>Não</v>
      </c>
    </row>
    <row r="1617" spans="1:44">
      <c r="A1617" s="29" t="s">
        <v>22200</v>
      </c>
      <c r="B1617" s="29" t="s">
        <v>379</v>
      </c>
      <c r="C1617" s="29" t="s">
        <v>10925</v>
      </c>
      <c r="D1617" s="29" t="s">
        <v>381</v>
      </c>
      <c r="E1617" s="29" t="s">
        <v>382</v>
      </c>
      <c r="F1617" s="29" t="s">
        <v>383</v>
      </c>
      <c r="G1617" s="29">
        <v>324</v>
      </c>
      <c r="H1617" s="29" t="s">
        <v>10926</v>
      </c>
      <c r="I1617" s="29" t="s">
        <v>868</v>
      </c>
      <c r="J1617" s="29" t="s">
        <v>10927</v>
      </c>
      <c r="K1617" s="29" t="s">
        <v>387</v>
      </c>
      <c r="L1617" s="29" t="s">
        <v>10928</v>
      </c>
      <c r="M1617" s="29" t="s">
        <v>10927</v>
      </c>
      <c r="N1617" s="29" t="s">
        <v>10929</v>
      </c>
      <c r="O1617" s="29" t="s">
        <v>1146</v>
      </c>
      <c r="P1617" s="29" t="s">
        <v>1147</v>
      </c>
      <c r="Q1617" s="29" t="s">
        <v>118</v>
      </c>
      <c r="R1617" s="29" t="s">
        <v>4035</v>
      </c>
      <c r="S1617" s="29" t="s">
        <v>4036</v>
      </c>
      <c r="T1617" s="29" t="s">
        <v>22201</v>
      </c>
      <c r="U1617" s="29" t="s">
        <v>22202</v>
      </c>
      <c r="V1617" s="29">
        <v>26</v>
      </c>
      <c r="W1617" s="29" t="s">
        <v>396</v>
      </c>
      <c r="X1617" s="29" t="s">
        <v>22203</v>
      </c>
      <c r="Y1617" s="29" t="s">
        <v>1817</v>
      </c>
      <c r="Z1617" s="29" t="s">
        <v>22204</v>
      </c>
      <c r="AA1617" s="29" t="s">
        <v>22204</v>
      </c>
      <c r="AB1617" s="29" t="s">
        <v>10935</v>
      </c>
      <c r="AC1617" s="29" t="s">
        <v>10936</v>
      </c>
      <c r="AD1617" s="29" t="s">
        <v>94</v>
      </c>
      <c r="AE1617" s="29" t="s">
        <v>22205</v>
      </c>
      <c r="AF1617" s="29" t="s">
        <v>22206</v>
      </c>
      <c r="AG1617" s="29">
        <v>-51</v>
      </c>
      <c r="AH1617" s="29" t="s">
        <v>22206</v>
      </c>
      <c r="AI1617" s="29" t="s">
        <v>20177</v>
      </c>
      <c r="AJ1617" s="29">
        <v>26</v>
      </c>
      <c r="AK1617" s="29" t="s">
        <v>22207</v>
      </c>
      <c r="AL1617" s="29" t="s">
        <v>22208</v>
      </c>
      <c r="AM1617" s="29">
        <v>54</v>
      </c>
      <c r="AN1617" s="1">
        <f t="shared" si="84"/>
        <v>1</v>
      </c>
      <c r="AO1617" s="1">
        <f t="shared" si="85"/>
        <v>1</v>
      </c>
      <c r="AP1617" s="30">
        <f t="shared" si="86"/>
        <v>46297</v>
      </c>
      <c r="AQ1617" s="1" t="str">
        <f>IF(COUNTIF('同场线路Rotas do mesmo SC'!A:A,C1617)&gt;0,"Sim","Não")</f>
        <v>Não</v>
      </c>
      <c r="AR1617" s="1" t="str">
        <f>IF(COUNTIF(揽收业务网点!A:A,P1617)&gt;0,"Sim","Não")</f>
        <v>Não</v>
      </c>
    </row>
    <row r="1618" spans="1:44">
      <c r="A1618" s="29" t="s">
        <v>22209</v>
      </c>
      <c r="B1618" s="29" t="s">
        <v>379</v>
      </c>
      <c r="C1618" s="29" t="s">
        <v>22210</v>
      </c>
      <c r="D1618" s="29" t="s">
        <v>381</v>
      </c>
      <c r="E1618" s="29" t="s">
        <v>382</v>
      </c>
      <c r="F1618" s="29" t="s">
        <v>383</v>
      </c>
      <c r="G1618" s="29">
        <v>15</v>
      </c>
      <c r="H1618" s="29" t="s">
        <v>6260</v>
      </c>
      <c r="I1618" s="29" t="s">
        <v>409</v>
      </c>
      <c r="J1618" s="29" t="s">
        <v>6261</v>
      </c>
      <c r="K1618" s="29" t="s">
        <v>387</v>
      </c>
      <c r="L1618" s="29" t="s">
        <v>6262</v>
      </c>
      <c r="M1618" s="29" t="s">
        <v>21762</v>
      </c>
      <c r="N1618" s="29" t="s">
        <v>21763</v>
      </c>
      <c r="O1618" s="29" t="s">
        <v>1025</v>
      </c>
      <c r="P1618" s="29" t="s">
        <v>1026</v>
      </c>
      <c r="Q1618" s="29" t="s">
        <v>118</v>
      </c>
      <c r="R1618" s="29" t="s">
        <v>10467</v>
      </c>
      <c r="S1618" s="29" t="s">
        <v>22211</v>
      </c>
      <c r="T1618" s="29" t="s">
        <v>22212</v>
      </c>
      <c r="U1618" s="29" t="s">
        <v>22213</v>
      </c>
      <c r="V1618" s="29">
        <v>113</v>
      </c>
      <c r="W1618" s="29" t="s">
        <v>396</v>
      </c>
      <c r="X1618" s="29" t="s">
        <v>22214</v>
      </c>
      <c r="Y1618" s="29" t="s">
        <v>4385</v>
      </c>
      <c r="Z1618" s="29" t="s">
        <v>22215</v>
      </c>
      <c r="AA1618" s="29" t="s">
        <v>22215</v>
      </c>
      <c r="AB1618" s="29" t="s">
        <v>21764</v>
      </c>
      <c r="AC1618" s="29" t="s">
        <v>136</v>
      </c>
      <c r="AD1618" s="29" t="s">
        <v>118</v>
      </c>
      <c r="AE1618" s="29" t="s">
        <v>17138</v>
      </c>
      <c r="AF1618" s="29" t="s">
        <v>22216</v>
      </c>
      <c r="AG1618" s="29">
        <v>-31</v>
      </c>
      <c r="AH1618" s="29" t="s">
        <v>22216</v>
      </c>
      <c r="AI1618" s="29" t="s">
        <v>22217</v>
      </c>
      <c r="AJ1618" s="29">
        <v>5</v>
      </c>
      <c r="AK1618" s="29" t="s">
        <v>22218</v>
      </c>
      <c r="AL1618" s="29" t="s">
        <v>22219</v>
      </c>
      <c r="AM1618" s="29">
        <v>274</v>
      </c>
      <c r="AN1618" s="1">
        <f t="shared" si="84"/>
        <v>1</v>
      </c>
      <c r="AO1618" s="1">
        <f t="shared" si="85"/>
        <v>1</v>
      </c>
      <c r="AP1618" s="30">
        <f t="shared" si="86"/>
        <v>46297</v>
      </c>
      <c r="AQ1618" s="1" t="str">
        <f>IF(COUNTIF('同场线路Rotas do mesmo SC'!A:A,C1618)&gt;0,"Sim","Não")</f>
        <v>Não</v>
      </c>
      <c r="AR1618" s="1" t="str">
        <f>IF(COUNTIF(揽收业务网点!A:A,P1618)&gt;0,"Sim","Não")</f>
        <v>Não</v>
      </c>
    </row>
    <row r="1619" spans="1:44">
      <c r="A1619" s="29" t="s">
        <v>22220</v>
      </c>
      <c r="B1619" s="29" t="s">
        <v>379</v>
      </c>
      <c r="C1619" s="29" t="s">
        <v>10942</v>
      </c>
      <c r="D1619" s="29" t="s">
        <v>381</v>
      </c>
      <c r="E1619" s="29" t="s">
        <v>382</v>
      </c>
      <c r="F1619" s="29" t="s">
        <v>383</v>
      </c>
      <c r="G1619" s="29">
        <v>15</v>
      </c>
      <c r="H1619" s="29" t="s">
        <v>9825</v>
      </c>
      <c r="I1619" s="29" t="s">
        <v>868</v>
      </c>
      <c r="J1619" s="29" t="s">
        <v>1699</v>
      </c>
      <c r="K1619" s="29" t="s">
        <v>387</v>
      </c>
      <c r="L1619" s="29" t="s">
        <v>1700</v>
      </c>
      <c r="M1619" s="29" t="s">
        <v>9826</v>
      </c>
      <c r="N1619" s="29" t="s">
        <v>9827</v>
      </c>
      <c r="O1619" s="29" t="s">
        <v>653</v>
      </c>
      <c r="P1619" s="29" t="s">
        <v>654</v>
      </c>
      <c r="Q1619" s="29" t="s">
        <v>11</v>
      </c>
      <c r="R1619" s="29" t="s">
        <v>22221</v>
      </c>
      <c r="S1619" s="29" t="s">
        <v>22222</v>
      </c>
      <c r="T1619" s="29" t="s">
        <v>22223</v>
      </c>
      <c r="U1619" s="29" t="s">
        <v>22224</v>
      </c>
      <c r="V1619" s="29">
        <v>962</v>
      </c>
      <c r="W1619" s="29" t="s">
        <v>396</v>
      </c>
      <c r="X1619" s="29" t="s">
        <v>22225</v>
      </c>
      <c r="Y1619" s="29" t="s">
        <v>7271</v>
      </c>
      <c r="Z1619" s="29" t="s">
        <v>22226</v>
      </c>
      <c r="AA1619" s="29" t="s">
        <v>22226</v>
      </c>
      <c r="AB1619" s="29" t="s">
        <v>8831</v>
      </c>
      <c r="AC1619" s="29" t="s">
        <v>65</v>
      </c>
      <c r="AD1619" s="29" t="s">
        <v>11</v>
      </c>
      <c r="AE1619" s="29" t="s">
        <v>4385</v>
      </c>
      <c r="AF1619" s="29" t="s">
        <v>22227</v>
      </c>
      <c r="AG1619" s="29">
        <v>-11</v>
      </c>
      <c r="AH1619" s="29" t="s">
        <v>22227</v>
      </c>
      <c r="AI1619" s="29" t="s">
        <v>22228</v>
      </c>
      <c r="AJ1619" s="29">
        <v>124</v>
      </c>
      <c r="AK1619" s="29" t="s">
        <v>22229</v>
      </c>
      <c r="AL1619" s="29" t="s">
        <v>22230</v>
      </c>
      <c r="AM1619" s="29">
        <v>144</v>
      </c>
      <c r="AN1619" s="1">
        <f t="shared" si="84"/>
        <v>1</v>
      </c>
      <c r="AO1619" s="1">
        <f t="shared" si="85"/>
        <v>1</v>
      </c>
      <c r="AP1619" s="30">
        <f t="shared" si="86"/>
        <v>46297</v>
      </c>
      <c r="AQ1619" s="1" t="str">
        <f>IF(COUNTIF('同场线路Rotas do mesmo SC'!A:A,C1619)&gt;0,"Sim","Não")</f>
        <v>Não</v>
      </c>
      <c r="AR1619" s="1" t="str">
        <f>IF(COUNTIF(揽收业务网点!A:A,P1619)&gt;0,"Sim","Não")</f>
        <v>Não</v>
      </c>
    </row>
    <row r="1620" spans="1:44">
      <c r="A1620" s="29" t="s">
        <v>22231</v>
      </c>
      <c r="B1620" s="29" t="s">
        <v>379</v>
      </c>
      <c r="C1620" s="29" t="s">
        <v>10952</v>
      </c>
      <c r="D1620" s="29" t="s">
        <v>381</v>
      </c>
      <c r="E1620" s="29" t="s">
        <v>382</v>
      </c>
      <c r="F1620" s="29" t="s">
        <v>383</v>
      </c>
      <c r="G1620" s="29">
        <v>204</v>
      </c>
      <c r="H1620" s="29" t="s">
        <v>10953</v>
      </c>
      <c r="I1620" s="29" t="s">
        <v>385</v>
      </c>
      <c r="J1620" s="29" t="s">
        <v>10954</v>
      </c>
      <c r="K1620" s="29" t="s">
        <v>387</v>
      </c>
      <c r="L1620" s="29" t="s">
        <v>10955</v>
      </c>
      <c r="M1620" s="29" t="s">
        <v>10956</v>
      </c>
      <c r="N1620" s="29" t="s">
        <v>10957</v>
      </c>
      <c r="O1620" s="29" t="s">
        <v>601</v>
      </c>
      <c r="P1620" s="29" t="s">
        <v>602</v>
      </c>
      <c r="Q1620" s="29" t="s">
        <v>94</v>
      </c>
      <c r="R1620" s="29" t="s">
        <v>17215</v>
      </c>
      <c r="S1620" s="29" t="s">
        <v>8018</v>
      </c>
      <c r="T1620" s="29" t="s">
        <v>22232</v>
      </c>
      <c r="U1620" s="29" t="s">
        <v>22233</v>
      </c>
      <c r="V1620" s="29">
        <v>57</v>
      </c>
      <c r="W1620" s="29" t="s">
        <v>396</v>
      </c>
      <c r="X1620" s="29" t="s">
        <v>22234</v>
      </c>
      <c r="Y1620" s="29" t="s">
        <v>5753</v>
      </c>
      <c r="Z1620" s="29" t="s">
        <v>22235</v>
      </c>
      <c r="AA1620" s="29" t="s">
        <v>22235</v>
      </c>
      <c r="AB1620" s="29" t="s">
        <v>10964</v>
      </c>
      <c r="AC1620" s="29" t="s">
        <v>10965</v>
      </c>
      <c r="AD1620" s="29" t="s">
        <v>94</v>
      </c>
      <c r="AE1620" s="29" t="s">
        <v>7273</v>
      </c>
      <c r="AF1620" s="29" t="s">
        <v>22236</v>
      </c>
      <c r="AG1620" s="29">
        <v>-24</v>
      </c>
      <c r="AH1620" s="29" t="s">
        <v>22236</v>
      </c>
      <c r="AI1620" s="29" t="s">
        <v>22237</v>
      </c>
      <c r="AJ1620" s="29">
        <v>166</v>
      </c>
      <c r="AK1620" s="29" t="s">
        <v>22238</v>
      </c>
      <c r="AL1620" s="29" t="s">
        <v>22239</v>
      </c>
      <c r="AM1620" s="29">
        <v>285</v>
      </c>
      <c r="AN1620" s="1">
        <f t="shared" si="84"/>
        <v>1</v>
      </c>
      <c r="AO1620" s="1">
        <f t="shared" si="85"/>
        <v>1</v>
      </c>
      <c r="AP1620" s="30">
        <f t="shared" si="86"/>
        <v>46297</v>
      </c>
      <c r="AQ1620" s="1" t="str">
        <f>IF(COUNTIF('同场线路Rotas do mesmo SC'!A:A,C1620)&gt;0,"Sim","Não")</f>
        <v>Não</v>
      </c>
      <c r="AR1620" s="1" t="str">
        <f>IF(COUNTIF(揽收业务网点!A:A,P1620)&gt;0,"Sim","Não")</f>
        <v>Não</v>
      </c>
    </row>
    <row r="1621" spans="1:44">
      <c r="A1621" s="29" t="s">
        <v>22240</v>
      </c>
      <c r="B1621" s="29" t="s">
        <v>379</v>
      </c>
      <c r="C1621" s="29" t="s">
        <v>10985</v>
      </c>
      <c r="D1621" s="29" t="s">
        <v>381</v>
      </c>
      <c r="E1621" s="29" t="s">
        <v>640</v>
      </c>
      <c r="F1621" s="29" t="s">
        <v>1547</v>
      </c>
      <c r="G1621" s="29">
        <v>13</v>
      </c>
      <c r="H1621" s="29" t="s">
        <v>7868</v>
      </c>
      <c r="I1621" s="29" t="s">
        <v>868</v>
      </c>
      <c r="J1621" s="29" t="s">
        <v>2476</v>
      </c>
      <c r="K1621" s="29" t="s">
        <v>411</v>
      </c>
      <c r="L1621" s="29" t="s">
        <v>2477</v>
      </c>
      <c r="M1621" s="29" t="s">
        <v>3623</v>
      </c>
      <c r="N1621" s="29" t="s">
        <v>3624</v>
      </c>
      <c r="O1621" s="29" t="s">
        <v>3407</v>
      </c>
      <c r="P1621" s="29" t="s">
        <v>68</v>
      </c>
      <c r="Q1621" s="29" t="s">
        <v>11</v>
      </c>
      <c r="R1621" s="29" t="s">
        <v>22241</v>
      </c>
      <c r="S1621" s="29" t="s">
        <v>22241</v>
      </c>
      <c r="T1621" s="29" t="s">
        <v>22242</v>
      </c>
      <c r="U1621" s="29" t="s">
        <v>22243</v>
      </c>
      <c r="V1621" s="29">
        <v>1</v>
      </c>
      <c r="W1621" s="29" t="s">
        <v>396</v>
      </c>
      <c r="X1621" s="29" t="s">
        <v>22244</v>
      </c>
      <c r="Y1621" s="29" t="s">
        <v>17151</v>
      </c>
      <c r="Z1621" s="29" t="s">
        <v>22245</v>
      </c>
      <c r="AA1621" s="29" t="s">
        <v>22245</v>
      </c>
      <c r="AB1621" s="29" t="s">
        <v>653</v>
      </c>
      <c r="AC1621" s="29" t="s">
        <v>654</v>
      </c>
      <c r="AD1621" s="29" t="s">
        <v>11</v>
      </c>
      <c r="AE1621" s="29" t="s">
        <v>15932</v>
      </c>
      <c r="AF1621" s="29" t="s">
        <v>22246</v>
      </c>
      <c r="AG1621" s="29">
        <v>-155</v>
      </c>
      <c r="AH1621" s="29" t="s">
        <v>22246</v>
      </c>
      <c r="AI1621" s="29" t="s">
        <v>22247</v>
      </c>
      <c r="AJ1621" s="29">
        <v>61</v>
      </c>
      <c r="AK1621" s="29" t="s">
        <v>19141</v>
      </c>
      <c r="AL1621" s="29" t="s">
        <v>22248</v>
      </c>
      <c r="AM1621" s="29">
        <v>533</v>
      </c>
      <c r="AN1621" s="1">
        <f t="shared" si="84"/>
        <v>1</v>
      </c>
      <c r="AO1621" s="1">
        <f t="shared" si="85"/>
        <v>1</v>
      </c>
      <c r="AP1621" s="30">
        <f t="shared" si="86"/>
        <v>46297</v>
      </c>
      <c r="AQ1621" s="1" t="str">
        <f>IF(COUNTIF('同场线路Rotas do mesmo SC'!A:A,C1621)&gt;0,"Sim","Não")</f>
        <v>Não</v>
      </c>
      <c r="AR1621" s="1" t="str">
        <f>IF(COUNTIF(揽收业务网点!A:A,P1621)&gt;0,"Sim","Não")</f>
        <v>Sim</v>
      </c>
    </row>
    <row r="1622" spans="1:44">
      <c r="A1622" s="29" t="s">
        <v>22249</v>
      </c>
      <c r="B1622" s="29" t="s">
        <v>379</v>
      </c>
      <c r="C1622" s="29" t="s">
        <v>10995</v>
      </c>
      <c r="D1622" s="29" t="s">
        <v>381</v>
      </c>
      <c r="E1622" s="29" t="s">
        <v>382</v>
      </c>
      <c r="F1622" s="29" t="s">
        <v>732</v>
      </c>
      <c r="G1622" s="29">
        <v>30</v>
      </c>
      <c r="H1622" s="29" t="s">
        <v>7809</v>
      </c>
      <c r="I1622" s="29" t="s">
        <v>868</v>
      </c>
      <c r="J1622" s="29" t="s">
        <v>7810</v>
      </c>
      <c r="K1622" s="29" t="s">
        <v>387</v>
      </c>
      <c r="L1622" s="29" t="s">
        <v>7811</v>
      </c>
      <c r="M1622" s="29" t="s">
        <v>7810</v>
      </c>
      <c r="N1622" s="29" t="s">
        <v>7812</v>
      </c>
      <c r="O1622" s="29" t="s">
        <v>1347</v>
      </c>
      <c r="P1622" s="29" t="s">
        <v>1348</v>
      </c>
      <c r="Q1622" s="29" t="s">
        <v>70</v>
      </c>
      <c r="R1622" s="29" t="s">
        <v>6393</v>
      </c>
      <c r="S1622" s="29" t="s">
        <v>20780</v>
      </c>
      <c r="T1622" s="29" t="s">
        <v>22250</v>
      </c>
      <c r="U1622" s="29" t="s">
        <v>22251</v>
      </c>
      <c r="V1622" s="29">
        <v>28</v>
      </c>
      <c r="W1622" s="29" t="s">
        <v>396</v>
      </c>
      <c r="X1622" s="29" t="s">
        <v>22252</v>
      </c>
      <c r="Y1622" s="29" t="s">
        <v>2812</v>
      </c>
      <c r="Z1622" s="29" t="s">
        <v>22253</v>
      </c>
      <c r="AA1622" s="29" t="s">
        <v>22253</v>
      </c>
      <c r="AB1622" s="29" t="s">
        <v>11001</v>
      </c>
      <c r="AC1622" s="29" t="s">
        <v>11002</v>
      </c>
      <c r="AD1622" s="29" t="s">
        <v>70</v>
      </c>
      <c r="AE1622" s="29" t="s">
        <v>8035</v>
      </c>
      <c r="AF1622" s="29" t="s">
        <v>21202</v>
      </c>
      <c r="AG1622" s="29">
        <v>-49</v>
      </c>
      <c r="AH1622" s="29" t="s">
        <v>21202</v>
      </c>
      <c r="AI1622" s="29"/>
      <c r="AJ1622" s="29">
        <v>88</v>
      </c>
      <c r="AK1622" s="29" t="s">
        <v>22254</v>
      </c>
      <c r="AL1622" s="29" t="s">
        <v>22255</v>
      </c>
      <c r="AM1622" s="29">
        <v>74</v>
      </c>
      <c r="AN1622" s="1">
        <f t="shared" si="84"/>
        <v>1</v>
      </c>
      <c r="AO1622" s="1">
        <f t="shared" si="85"/>
        <v>0</v>
      </c>
      <c r="AP1622" s="30">
        <f t="shared" si="86"/>
        <v>46297</v>
      </c>
      <c r="AQ1622" s="1" t="str">
        <f>IF(COUNTIF('同场线路Rotas do mesmo SC'!A:A,C1622)&gt;0,"Sim","Não")</f>
        <v>Não</v>
      </c>
      <c r="AR1622" s="1" t="str">
        <f>IF(COUNTIF(揽收业务网点!A:A,P1622)&gt;0,"Sim","Não")</f>
        <v>Não</v>
      </c>
    </row>
    <row r="1623" spans="1:44">
      <c r="A1623" s="29" t="s">
        <v>22256</v>
      </c>
      <c r="B1623" s="29" t="s">
        <v>379</v>
      </c>
      <c r="C1623" s="29" t="s">
        <v>22257</v>
      </c>
      <c r="D1623" s="29" t="s">
        <v>381</v>
      </c>
      <c r="E1623" s="29" t="s">
        <v>382</v>
      </c>
      <c r="F1623" s="29" t="s">
        <v>383</v>
      </c>
      <c r="G1623" s="29">
        <v>120</v>
      </c>
      <c r="H1623" s="29" t="s">
        <v>3428</v>
      </c>
      <c r="I1623" s="29" t="s">
        <v>385</v>
      </c>
      <c r="J1623" s="29" t="s">
        <v>3229</v>
      </c>
      <c r="K1623" s="29" t="s">
        <v>387</v>
      </c>
      <c r="L1623" s="29" t="s">
        <v>3230</v>
      </c>
      <c r="M1623" s="29" t="s">
        <v>11008</v>
      </c>
      <c r="N1623" s="29" t="s">
        <v>11009</v>
      </c>
      <c r="O1623" s="29" t="s">
        <v>1435</v>
      </c>
      <c r="P1623" s="29" t="s">
        <v>1436</v>
      </c>
      <c r="Q1623" s="29" t="s">
        <v>5</v>
      </c>
      <c r="R1623" s="29" t="s">
        <v>22258</v>
      </c>
      <c r="S1623" s="29" t="s">
        <v>759</v>
      </c>
      <c r="T1623" s="29" t="s">
        <v>22259</v>
      </c>
      <c r="U1623" s="29" t="s">
        <v>22260</v>
      </c>
      <c r="V1623" s="29">
        <v>149</v>
      </c>
      <c r="W1623" s="29" t="s">
        <v>396</v>
      </c>
      <c r="X1623" s="29" t="s">
        <v>20212</v>
      </c>
      <c r="Y1623" s="29" t="s">
        <v>4385</v>
      </c>
      <c r="Z1623" s="29" t="s">
        <v>22261</v>
      </c>
      <c r="AA1623" s="29" t="s">
        <v>22261</v>
      </c>
      <c r="AB1623" s="29" t="s">
        <v>11013</v>
      </c>
      <c r="AC1623" s="29" t="s">
        <v>11014</v>
      </c>
      <c r="AD1623" s="29" t="s">
        <v>5</v>
      </c>
      <c r="AE1623" s="29" t="s">
        <v>16688</v>
      </c>
      <c r="AF1623" s="29" t="s">
        <v>18631</v>
      </c>
      <c r="AG1623" s="29">
        <v>-129</v>
      </c>
      <c r="AH1623" s="29" t="s">
        <v>18631</v>
      </c>
      <c r="AI1623" s="29" t="s">
        <v>22262</v>
      </c>
      <c r="AJ1623" s="29">
        <v>40</v>
      </c>
      <c r="AK1623" s="29" t="s">
        <v>15710</v>
      </c>
      <c r="AL1623" s="29" t="s">
        <v>22263</v>
      </c>
      <c r="AM1623" s="29">
        <v>155</v>
      </c>
      <c r="AN1623" s="1">
        <f t="shared" si="84"/>
        <v>1</v>
      </c>
      <c r="AO1623" s="1">
        <f t="shared" si="85"/>
        <v>1</v>
      </c>
      <c r="AP1623" s="30">
        <f t="shared" si="86"/>
        <v>46297</v>
      </c>
      <c r="AQ1623" s="1" t="str">
        <f>IF(COUNTIF('同场线路Rotas do mesmo SC'!A:A,C1623)&gt;0,"Sim","Não")</f>
        <v>Não</v>
      </c>
      <c r="AR1623" s="1" t="str">
        <f>IF(COUNTIF(揽收业务网点!A:A,P1623)&gt;0,"Sim","Não")</f>
        <v>Não</v>
      </c>
    </row>
    <row r="1624" spans="1:44">
      <c r="A1624" s="29" t="s">
        <v>22264</v>
      </c>
      <c r="B1624" s="29" t="s">
        <v>379</v>
      </c>
      <c r="C1624" s="29" t="s">
        <v>11021</v>
      </c>
      <c r="D1624" s="29" t="s">
        <v>381</v>
      </c>
      <c r="E1624" s="29" t="s">
        <v>640</v>
      </c>
      <c r="F1624" s="29" t="s">
        <v>732</v>
      </c>
      <c r="G1624" s="29">
        <v>10</v>
      </c>
      <c r="H1624" s="29" t="s">
        <v>6231</v>
      </c>
      <c r="I1624" s="29" t="s">
        <v>702</v>
      </c>
      <c r="J1624" s="29" t="s">
        <v>1753</v>
      </c>
      <c r="K1624" s="29" t="s">
        <v>387</v>
      </c>
      <c r="L1624" s="29" t="s">
        <v>1754</v>
      </c>
      <c r="M1624" s="29" t="s">
        <v>6232</v>
      </c>
      <c r="N1624" s="29" t="s">
        <v>6233</v>
      </c>
      <c r="O1624" s="29" t="s">
        <v>9036</v>
      </c>
      <c r="P1624" s="29" t="s">
        <v>43</v>
      </c>
      <c r="Q1624" s="29" t="s">
        <v>11</v>
      </c>
      <c r="R1624" s="29" t="s">
        <v>22265</v>
      </c>
      <c r="S1624" s="29" t="s">
        <v>22265</v>
      </c>
      <c r="T1624" s="29" t="s">
        <v>22266</v>
      </c>
      <c r="U1624" s="29" t="s">
        <v>22267</v>
      </c>
      <c r="V1624" s="29">
        <v>1</v>
      </c>
      <c r="W1624" s="29" t="s">
        <v>396</v>
      </c>
      <c r="X1624" s="29" t="s">
        <v>22268</v>
      </c>
      <c r="Y1624" s="29" t="s">
        <v>20793</v>
      </c>
      <c r="Z1624" s="29"/>
      <c r="AA1624" s="29"/>
      <c r="AB1624" s="29" t="s">
        <v>1703</v>
      </c>
      <c r="AC1624" s="29" t="s">
        <v>45</v>
      </c>
      <c r="AD1624" s="29" t="s">
        <v>11</v>
      </c>
      <c r="AE1624" s="29" t="s">
        <v>15226</v>
      </c>
      <c r="AF1624" s="29" t="s">
        <v>22269</v>
      </c>
      <c r="AG1624" s="29">
        <v>-386</v>
      </c>
      <c r="AH1624" s="29" t="s">
        <v>22269</v>
      </c>
      <c r="AI1624" s="29" t="s">
        <v>22270</v>
      </c>
      <c r="AJ1624" s="29"/>
      <c r="AK1624" s="29"/>
      <c r="AL1624" s="29"/>
      <c r="AM1624" s="29"/>
      <c r="AN1624" s="1">
        <f t="shared" si="84"/>
        <v>1</v>
      </c>
      <c r="AO1624" s="1">
        <f t="shared" si="85"/>
        <v>1</v>
      </c>
      <c r="AP1624" s="30">
        <f t="shared" si="86"/>
        <v>46297</v>
      </c>
      <c r="AQ1624" s="1" t="str">
        <f>IF(COUNTIF('同场线路Rotas do mesmo SC'!A:A,C1624)&gt;0,"Sim","Não")</f>
        <v>Não</v>
      </c>
      <c r="AR1624" s="1" t="str">
        <f>IF(COUNTIF(揽收业务网点!A:A,P1624)&gt;0,"Sim","Não")</f>
        <v>Sim</v>
      </c>
    </row>
    <row r="1625" spans="1:44">
      <c r="A1625" s="29" t="s">
        <v>22271</v>
      </c>
      <c r="B1625" s="29" t="s">
        <v>379</v>
      </c>
      <c r="C1625" s="29" t="s">
        <v>11030</v>
      </c>
      <c r="D1625" s="29" t="s">
        <v>381</v>
      </c>
      <c r="E1625" s="29" t="s">
        <v>640</v>
      </c>
      <c r="F1625" s="29" t="s">
        <v>383</v>
      </c>
      <c r="G1625" s="29">
        <v>60</v>
      </c>
      <c r="H1625" s="29" t="s">
        <v>3415</v>
      </c>
      <c r="I1625" s="29" t="s">
        <v>663</v>
      </c>
      <c r="J1625" s="29" t="s">
        <v>734</v>
      </c>
      <c r="K1625" s="29" t="s">
        <v>387</v>
      </c>
      <c r="L1625" s="29" t="s">
        <v>735</v>
      </c>
      <c r="M1625" s="29" t="s">
        <v>3416</v>
      </c>
      <c r="N1625" s="29" t="s">
        <v>3417</v>
      </c>
      <c r="O1625" s="29" t="s">
        <v>11031</v>
      </c>
      <c r="P1625" s="29" t="s">
        <v>28</v>
      </c>
      <c r="Q1625" s="29" t="s">
        <v>11</v>
      </c>
      <c r="R1625" s="29" t="s">
        <v>22272</v>
      </c>
      <c r="S1625" s="29" t="s">
        <v>22272</v>
      </c>
      <c r="T1625" s="29" t="s">
        <v>22273</v>
      </c>
      <c r="U1625" s="29" t="s">
        <v>22274</v>
      </c>
      <c r="V1625" s="29">
        <v>756</v>
      </c>
      <c r="W1625" s="29" t="s">
        <v>396</v>
      </c>
      <c r="X1625" s="29" t="s">
        <v>22275</v>
      </c>
      <c r="Y1625" s="29" t="s">
        <v>15270</v>
      </c>
      <c r="Z1625" s="29" t="s">
        <v>22276</v>
      </c>
      <c r="AA1625" s="29" t="s">
        <v>22276</v>
      </c>
      <c r="AB1625" s="29" t="s">
        <v>653</v>
      </c>
      <c r="AC1625" s="29" t="s">
        <v>654</v>
      </c>
      <c r="AD1625" s="29" t="s">
        <v>11</v>
      </c>
      <c r="AE1625" s="29" t="s">
        <v>16227</v>
      </c>
      <c r="AF1625" s="29" t="s">
        <v>22277</v>
      </c>
      <c r="AG1625" s="29">
        <v>-147</v>
      </c>
      <c r="AH1625" s="29" t="s">
        <v>22277</v>
      </c>
      <c r="AI1625" s="29" t="s">
        <v>22278</v>
      </c>
      <c r="AJ1625" s="29"/>
      <c r="AK1625" s="29"/>
      <c r="AL1625" s="29"/>
      <c r="AM1625" s="29"/>
      <c r="AN1625" s="1">
        <f t="shared" si="84"/>
        <v>1</v>
      </c>
      <c r="AO1625" s="1">
        <f t="shared" si="85"/>
        <v>1</v>
      </c>
      <c r="AP1625" s="30">
        <f t="shared" si="86"/>
        <v>46298</v>
      </c>
      <c r="AQ1625" s="1" t="str">
        <f>IF(COUNTIF('同场线路Rotas do mesmo SC'!A:A,C1625)&gt;0,"Sim","Não")</f>
        <v>Não</v>
      </c>
      <c r="AR1625" s="1" t="str">
        <f>IF(COUNTIF(揽收业务网点!A:A,P1625)&gt;0,"Sim","Não")</f>
        <v>Sim</v>
      </c>
    </row>
    <row r="1626" spans="1:44">
      <c r="A1626" s="29" t="s">
        <v>22279</v>
      </c>
      <c r="B1626" s="29" t="s">
        <v>379</v>
      </c>
      <c r="C1626" s="29" t="s">
        <v>11041</v>
      </c>
      <c r="D1626" s="29" t="s">
        <v>381</v>
      </c>
      <c r="E1626" s="29" t="s">
        <v>640</v>
      </c>
      <c r="F1626" s="29" t="s">
        <v>383</v>
      </c>
      <c r="G1626" s="29">
        <v>298</v>
      </c>
      <c r="H1626" s="29" t="s">
        <v>11042</v>
      </c>
      <c r="I1626" s="29" t="s">
        <v>409</v>
      </c>
      <c r="J1626" s="29" t="s">
        <v>9547</v>
      </c>
      <c r="K1626" s="29" t="s">
        <v>387</v>
      </c>
      <c r="L1626" s="29" t="s">
        <v>9548</v>
      </c>
      <c r="M1626" s="29" t="s">
        <v>22280</v>
      </c>
      <c r="N1626" s="29" t="s">
        <v>22281</v>
      </c>
      <c r="O1626" s="29" t="s">
        <v>5660</v>
      </c>
      <c r="P1626" s="29" t="s">
        <v>169</v>
      </c>
      <c r="Q1626" s="29" t="s">
        <v>168</v>
      </c>
      <c r="R1626" s="29" t="s">
        <v>22282</v>
      </c>
      <c r="S1626" s="29" t="s">
        <v>22282</v>
      </c>
      <c r="T1626" s="29" t="s">
        <v>22283</v>
      </c>
      <c r="U1626" s="29" t="s">
        <v>22284</v>
      </c>
      <c r="V1626" s="29">
        <v>51</v>
      </c>
      <c r="W1626" s="29" t="s">
        <v>396</v>
      </c>
      <c r="X1626" s="29" t="s">
        <v>22285</v>
      </c>
      <c r="Y1626" s="29" t="s">
        <v>16128</v>
      </c>
      <c r="Z1626" s="29" t="s">
        <v>22286</v>
      </c>
      <c r="AA1626" s="29" t="s">
        <v>22286</v>
      </c>
      <c r="AB1626" s="29" t="s">
        <v>1111</v>
      </c>
      <c r="AC1626" s="29" t="s">
        <v>1112</v>
      </c>
      <c r="AD1626" s="29" t="s">
        <v>168</v>
      </c>
      <c r="AE1626" s="29" t="s">
        <v>22287</v>
      </c>
      <c r="AF1626" s="29" t="s">
        <v>22288</v>
      </c>
      <c r="AG1626" s="29">
        <v>-436</v>
      </c>
      <c r="AH1626" s="29" t="s">
        <v>22288</v>
      </c>
      <c r="AI1626" s="29" t="s">
        <v>22289</v>
      </c>
      <c r="AJ1626" s="29">
        <v>76</v>
      </c>
      <c r="AK1626" s="29" t="s">
        <v>22290</v>
      </c>
      <c r="AL1626" s="29" t="s">
        <v>22291</v>
      </c>
      <c r="AM1626" s="29">
        <v>261</v>
      </c>
      <c r="AN1626" s="1">
        <f t="shared" si="84"/>
        <v>1</v>
      </c>
      <c r="AO1626" s="1">
        <f t="shared" si="85"/>
        <v>1</v>
      </c>
      <c r="AP1626" s="30">
        <f t="shared" si="86"/>
        <v>46297</v>
      </c>
      <c r="AQ1626" s="1" t="str">
        <f>IF(COUNTIF('同场线路Rotas do mesmo SC'!A:A,C1626)&gt;0,"Sim","Não")</f>
        <v>Não</v>
      </c>
      <c r="AR1626" s="1" t="str">
        <f>IF(COUNTIF(揽收业务网点!A:A,P1626)&gt;0,"Sim","Não")</f>
        <v>Sim</v>
      </c>
    </row>
    <row r="1627" spans="1:44">
      <c r="A1627" s="29" t="s">
        <v>22292</v>
      </c>
      <c r="B1627" s="29" t="s">
        <v>379</v>
      </c>
      <c r="C1627" s="29" t="s">
        <v>11055</v>
      </c>
      <c r="D1627" s="29" t="s">
        <v>381</v>
      </c>
      <c r="E1627" s="29" t="s">
        <v>640</v>
      </c>
      <c r="F1627" s="29" t="s">
        <v>383</v>
      </c>
      <c r="G1627" s="29">
        <v>128</v>
      </c>
      <c r="H1627" s="29" t="s">
        <v>10229</v>
      </c>
      <c r="I1627" s="29" t="s">
        <v>385</v>
      </c>
      <c r="J1627" s="29" t="s">
        <v>2881</v>
      </c>
      <c r="K1627" s="29" t="s">
        <v>387</v>
      </c>
      <c r="L1627" s="29" t="s">
        <v>2882</v>
      </c>
      <c r="M1627" s="29" t="s">
        <v>10230</v>
      </c>
      <c r="N1627" s="29" t="s">
        <v>10231</v>
      </c>
      <c r="O1627" s="29" t="s">
        <v>11056</v>
      </c>
      <c r="P1627" s="29" t="s">
        <v>110</v>
      </c>
      <c r="Q1627" s="29" t="s">
        <v>94</v>
      </c>
      <c r="R1627" s="29" t="s">
        <v>2236</v>
      </c>
      <c r="S1627" s="29" t="s">
        <v>22293</v>
      </c>
      <c r="T1627" s="29" t="s">
        <v>21024</v>
      </c>
      <c r="U1627" s="29" t="s">
        <v>22294</v>
      </c>
      <c r="V1627" s="29">
        <v>50</v>
      </c>
      <c r="W1627" s="29" t="s">
        <v>396</v>
      </c>
      <c r="X1627" s="29" t="s">
        <v>22295</v>
      </c>
      <c r="Y1627" s="29" t="s">
        <v>16033</v>
      </c>
      <c r="Z1627" s="29"/>
      <c r="AA1627" s="29"/>
      <c r="AB1627" s="29" t="s">
        <v>2891</v>
      </c>
      <c r="AC1627" s="29" t="s">
        <v>2892</v>
      </c>
      <c r="AD1627" s="29" t="s">
        <v>94</v>
      </c>
      <c r="AE1627" s="29" t="s">
        <v>22296</v>
      </c>
      <c r="AF1627" s="29" t="s">
        <v>22297</v>
      </c>
      <c r="AG1627" s="29">
        <v>70</v>
      </c>
      <c r="AH1627" s="29" t="s">
        <v>22297</v>
      </c>
      <c r="AI1627" s="29" t="s">
        <v>22298</v>
      </c>
      <c r="AJ1627" s="29">
        <v>1</v>
      </c>
      <c r="AK1627" s="29" t="s">
        <v>22299</v>
      </c>
      <c r="AL1627" s="29" t="s">
        <v>22300</v>
      </c>
      <c r="AM1627" s="29">
        <v>13</v>
      </c>
      <c r="AN1627" s="1">
        <f t="shared" si="84"/>
        <v>1</v>
      </c>
      <c r="AO1627" s="1">
        <f t="shared" si="85"/>
        <v>1</v>
      </c>
      <c r="AP1627" s="30">
        <f t="shared" si="86"/>
        <v>46297</v>
      </c>
      <c r="AQ1627" s="1" t="str">
        <f>IF(COUNTIF('同场线路Rotas do mesmo SC'!A:A,C1627)&gt;0,"Sim","Não")</f>
        <v>Não</v>
      </c>
      <c r="AR1627" s="1" t="str">
        <f>IF(COUNTIF(揽收业务网点!A:A,P1627)&gt;0,"Sim","Não")</f>
        <v>Sim</v>
      </c>
    </row>
    <row r="1628" spans="1:44">
      <c r="A1628" s="29" t="s">
        <v>22301</v>
      </c>
      <c r="B1628" s="29" t="s">
        <v>379</v>
      </c>
      <c r="C1628" s="29" t="s">
        <v>11067</v>
      </c>
      <c r="D1628" s="29" t="s">
        <v>381</v>
      </c>
      <c r="E1628" s="29" t="s">
        <v>382</v>
      </c>
      <c r="F1628" s="29" t="s">
        <v>383</v>
      </c>
      <c r="G1628" s="29">
        <v>110</v>
      </c>
      <c r="H1628" s="29" t="s">
        <v>8013</v>
      </c>
      <c r="I1628" s="29" t="s">
        <v>385</v>
      </c>
      <c r="J1628" s="29" t="s">
        <v>8014</v>
      </c>
      <c r="K1628" s="29" t="s">
        <v>387</v>
      </c>
      <c r="L1628" s="29" t="s">
        <v>8015</v>
      </c>
      <c r="M1628" s="29" t="s">
        <v>8014</v>
      </c>
      <c r="N1628" s="29" t="s">
        <v>8016</v>
      </c>
      <c r="O1628" s="29" t="s">
        <v>3195</v>
      </c>
      <c r="P1628" s="29" t="s">
        <v>3196</v>
      </c>
      <c r="Q1628" s="29" t="s">
        <v>5</v>
      </c>
      <c r="R1628" s="29" t="s">
        <v>22302</v>
      </c>
      <c r="S1628" s="29" t="s">
        <v>22303</v>
      </c>
      <c r="T1628" s="29" t="s">
        <v>22304</v>
      </c>
      <c r="U1628" s="29" t="s">
        <v>22305</v>
      </c>
      <c r="V1628" s="29">
        <v>90</v>
      </c>
      <c r="W1628" s="29" t="s">
        <v>396</v>
      </c>
      <c r="X1628" s="29" t="s">
        <v>22306</v>
      </c>
      <c r="Y1628" s="29" t="s">
        <v>7271</v>
      </c>
      <c r="Z1628" s="29" t="s">
        <v>22307</v>
      </c>
      <c r="AA1628" s="29" t="s">
        <v>22307</v>
      </c>
      <c r="AB1628" s="29" t="s">
        <v>11075</v>
      </c>
      <c r="AC1628" s="29" t="s">
        <v>11076</v>
      </c>
      <c r="AD1628" s="29" t="s">
        <v>5</v>
      </c>
      <c r="AE1628" s="29" t="s">
        <v>17885</v>
      </c>
      <c r="AF1628" s="29" t="s">
        <v>22308</v>
      </c>
      <c r="AG1628" s="29">
        <v>7</v>
      </c>
      <c r="AH1628" s="29" t="s">
        <v>22308</v>
      </c>
      <c r="AI1628" s="29" t="s">
        <v>22309</v>
      </c>
      <c r="AJ1628" s="29">
        <v>17</v>
      </c>
      <c r="AK1628" s="29" t="s">
        <v>22310</v>
      </c>
      <c r="AL1628" s="29" t="s">
        <v>22311</v>
      </c>
      <c r="AM1628" s="29">
        <v>111</v>
      </c>
      <c r="AN1628" s="1">
        <f t="shared" si="84"/>
        <v>1</v>
      </c>
      <c r="AO1628" s="1">
        <f t="shared" si="85"/>
        <v>1</v>
      </c>
      <c r="AP1628" s="30">
        <f t="shared" si="86"/>
        <v>46297</v>
      </c>
      <c r="AQ1628" s="1" t="str">
        <f>IF(COUNTIF('同场线路Rotas do mesmo SC'!A:A,C1628)&gt;0,"Sim","Não")</f>
        <v>Não</v>
      </c>
      <c r="AR1628" s="1" t="str">
        <f>IF(COUNTIF(揽收业务网点!A:A,P1628)&gt;0,"Sim","Não")</f>
        <v>Não</v>
      </c>
    </row>
    <row r="1629" spans="1:44">
      <c r="A1629" s="29" t="s">
        <v>22312</v>
      </c>
      <c r="B1629" s="29" t="s">
        <v>379</v>
      </c>
      <c r="C1629" s="29" t="s">
        <v>11082</v>
      </c>
      <c r="D1629" s="29" t="s">
        <v>381</v>
      </c>
      <c r="E1629" s="29" t="s">
        <v>382</v>
      </c>
      <c r="F1629" s="29" t="s">
        <v>383</v>
      </c>
      <c r="G1629" s="29">
        <v>128</v>
      </c>
      <c r="H1629" s="29" t="s">
        <v>3174</v>
      </c>
      <c r="I1629" s="29" t="s">
        <v>409</v>
      </c>
      <c r="J1629" s="29" t="s">
        <v>3175</v>
      </c>
      <c r="K1629" s="29" t="s">
        <v>387</v>
      </c>
      <c r="L1629" s="29" t="s">
        <v>3176</v>
      </c>
      <c r="M1629" s="29" t="s">
        <v>3177</v>
      </c>
      <c r="N1629" s="29" t="s">
        <v>3178</v>
      </c>
      <c r="O1629" s="29" t="s">
        <v>1007</v>
      </c>
      <c r="P1629" s="29" t="s">
        <v>1008</v>
      </c>
      <c r="Q1629" s="29" t="s">
        <v>2</v>
      </c>
      <c r="R1629" s="29" t="s">
        <v>8894</v>
      </c>
      <c r="S1629" s="29" t="s">
        <v>393</v>
      </c>
      <c r="T1629" s="29" t="s">
        <v>22313</v>
      </c>
      <c r="U1629" s="29" t="s">
        <v>22314</v>
      </c>
      <c r="V1629" s="29">
        <v>6</v>
      </c>
      <c r="W1629" s="29" t="s">
        <v>396</v>
      </c>
      <c r="X1629" s="29" t="s">
        <v>22315</v>
      </c>
      <c r="Y1629" s="29" t="s">
        <v>15899</v>
      </c>
      <c r="Z1629" s="29" t="s">
        <v>22316</v>
      </c>
      <c r="AA1629" s="29" t="s">
        <v>22316</v>
      </c>
      <c r="AB1629" s="29" t="s">
        <v>1785</v>
      </c>
      <c r="AC1629" s="29" t="s">
        <v>1786</v>
      </c>
      <c r="AD1629" s="29" t="s">
        <v>2</v>
      </c>
      <c r="AE1629" s="29" t="s">
        <v>16333</v>
      </c>
      <c r="AF1629" s="29" t="s">
        <v>22317</v>
      </c>
      <c r="AG1629" s="29">
        <v>-3</v>
      </c>
      <c r="AH1629" s="29" t="s">
        <v>22317</v>
      </c>
      <c r="AI1629" s="29" t="s">
        <v>22318</v>
      </c>
      <c r="AJ1629" s="29">
        <v>376</v>
      </c>
      <c r="AK1629" s="29" t="s">
        <v>22319</v>
      </c>
      <c r="AL1629" s="29" t="s">
        <v>22320</v>
      </c>
      <c r="AM1629" s="29">
        <v>17</v>
      </c>
      <c r="AN1629" s="1">
        <f t="shared" si="84"/>
        <v>1</v>
      </c>
      <c r="AO1629" s="1">
        <f t="shared" si="85"/>
        <v>1</v>
      </c>
      <c r="AP1629" s="30">
        <f t="shared" si="86"/>
        <v>46297</v>
      </c>
      <c r="AQ1629" s="1" t="str">
        <f>IF(COUNTIF('同场线路Rotas do mesmo SC'!A:A,C1629)&gt;0,"Sim","Não")</f>
        <v>Não</v>
      </c>
      <c r="AR1629" s="1" t="str">
        <f>IF(COUNTIF(揽收业务网点!A:A,P1629)&gt;0,"Sim","Não")</f>
        <v>Não</v>
      </c>
    </row>
    <row r="1630" spans="1:44">
      <c r="A1630" s="29" t="s">
        <v>22321</v>
      </c>
      <c r="B1630" s="29" t="s">
        <v>379</v>
      </c>
      <c r="C1630" s="29" t="s">
        <v>11094</v>
      </c>
      <c r="D1630" s="29" t="s">
        <v>381</v>
      </c>
      <c r="E1630" s="29" t="s">
        <v>382</v>
      </c>
      <c r="F1630" s="29" t="s">
        <v>383</v>
      </c>
      <c r="G1630" s="29">
        <v>60</v>
      </c>
      <c r="H1630" s="29" t="s">
        <v>11095</v>
      </c>
      <c r="I1630" s="29" t="s">
        <v>385</v>
      </c>
      <c r="J1630" s="29" t="s">
        <v>11096</v>
      </c>
      <c r="K1630" s="29" t="s">
        <v>387</v>
      </c>
      <c r="L1630" s="29" t="s">
        <v>11097</v>
      </c>
      <c r="M1630" s="29" t="s">
        <v>11098</v>
      </c>
      <c r="N1630" s="29" t="s">
        <v>11099</v>
      </c>
      <c r="O1630" s="29" t="s">
        <v>1903</v>
      </c>
      <c r="P1630" s="29" t="s">
        <v>1904</v>
      </c>
      <c r="Q1630" s="29" t="s">
        <v>70</v>
      </c>
      <c r="R1630" s="29" t="s">
        <v>22322</v>
      </c>
      <c r="S1630" s="29" t="s">
        <v>15266</v>
      </c>
      <c r="T1630" s="29" t="s">
        <v>22323</v>
      </c>
      <c r="U1630" s="29" t="s">
        <v>21167</v>
      </c>
      <c r="V1630" s="29">
        <v>361</v>
      </c>
      <c r="W1630" s="29" t="s">
        <v>396</v>
      </c>
      <c r="X1630" s="29" t="s">
        <v>22324</v>
      </c>
      <c r="Y1630" s="29" t="s">
        <v>7271</v>
      </c>
      <c r="Z1630" s="29" t="s">
        <v>22325</v>
      </c>
      <c r="AA1630" s="29" t="s">
        <v>22325</v>
      </c>
      <c r="AB1630" s="29" t="s">
        <v>11106</v>
      </c>
      <c r="AC1630" s="29" t="s">
        <v>11107</v>
      </c>
      <c r="AD1630" s="29" t="s">
        <v>70</v>
      </c>
      <c r="AE1630" s="29" t="s">
        <v>4385</v>
      </c>
      <c r="AF1630" s="29" t="s">
        <v>22326</v>
      </c>
      <c r="AG1630" s="29">
        <v>-61</v>
      </c>
      <c r="AH1630" s="29" t="s">
        <v>22326</v>
      </c>
      <c r="AI1630" s="29" t="s">
        <v>22327</v>
      </c>
      <c r="AJ1630" s="29">
        <v>144</v>
      </c>
      <c r="AK1630" s="29" t="s">
        <v>22328</v>
      </c>
      <c r="AL1630" s="29" t="s">
        <v>22329</v>
      </c>
      <c r="AM1630" s="29">
        <v>162</v>
      </c>
      <c r="AN1630" s="1">
        <f t="shared" si="84"/>
        <v>1</v>
      </c>
      <c r="AO1630" s="1">
        <f t="shared" si="85"/>
        <v>1</v>
      </c>
      <c r="AP1630" s="30">
        <f t="shared" si="86"/>
        <v>46297</v>
      </c>
      <c r="AQ1630" s="1" t="str">
        <f>IF(COUNTIF('同场线路Rotas do mesmo SC'!A:A,C1630)&gt;0,"Sim","Não")</f>
        <v>Não</v>
      </c>
      <c r="AR1630" s="1" t="str">
        <f>IF(COUNTIF(揽收业务网点!A:A,P1630)&gt;0,"Sim","Não")</f>
        <v>Não</v>
      </c>
    </row>
    <row r="1631" spans="1:44">
      <c r="A1631" s="29" t="s">
        <v>22330</v>
      </c>
      <c r="B1631" s="29" t="s">
        <v>379</v>
      </c>
      <c r="C1631" s="29" t="s">
        <v>11113</v>
      </c>
      <c r="D1631" s="29" t="s">
        <v>381</v>
      </c>
      <c r="E1631" s="29" t="s">
        <v>382</v>
      </c>
      <c r="F1631" s="29" t="s">
        <v>383</v>
      </c>
      <c r="G1631" s="29">
        <v>20</v>
      </c>
      <c r="H1631" s="29" t="s">
        <v>11114</v>
      </c>
      <c r="I1631" s="29" t="s">
        <v>2105</v>
      </c>
      <c r="J1631" s="29" t="s">
        <v>11115</v>
      </c>
      <c r="K1631" s="29" t="s">
        <v>387</v>
      </c>
      <c r="L1631" s="29" t="s">
        <v>11116</v>
      </c>
      <c r="M1631" s="29" t="s">
        <v>11115</v>
      </c>
      <c r="N1631" s="29" t="s">
        <v>11117</v>
      </c>
      <c r="O1631" s="29" t="s">
        <v>1807</v>
      </c>
      <c r="P1631" s="29" t="s">
        <v>1808</v>
      </c>
      <c r="Q1631" s="29" t="s">
        <v>2</v>
      </c>
      <c r="R1631" s="29" t="s">
        <v>11467</v>
      </c>
      <c r="S1631" s="29" t="s">
        <v>3179</v>
      </c>
      <c r="T1631" s="29" t="s">
        <v>20490</v>
      </c>
      <c r="U1631" s="29" t="s">
        <v>22331</v>
      </c>
      <c r="V1631" s="29">
        <v>25</v>
      </c>
      <c r="W1631" s="29" t="s">
        <v>396</v>
      </c>
      <c r="X1631" s="29" t="s">
        <v>22332</v>
      </c>
      <c r="Y1631" s="29" t="s">
        <v>4383</v>
      </c>
      <c r="Z1631" s="29" t="s">
        <v>22333</v>
      </c>
      <c r="AA1631" s="29" t="s">
        <v>22333</v>
      </c>
      <c r="AB1631" s="29" t="s">
        <v>11124</v>
      </c>
      <c r="AC1631" s="29" t="s">
        <v>11125</v>
      </c>
      <c r="AD1631" s="29" t="s">
        <v>2</v>
      </c>
      <c r="AE1631" s="29" t="s">
        <v>7271</v>
      </c>
      <c r="AF1631" s="29" t="s">
        <v>22334</v>
      </c>
      <c r="AG1631" s="29">
        <v>-8</v>
      </c>
      <c r="AH1631" s="29" t="s">
        <v>22334</v>
      </c>
      <c r="AI1631" s="29" t="s">
        <v>22335</v>
      </c>
      <c r="AJ1631" s="29">
        <v>139</v>
      </c>
      <c r="AK1631" s="29" t="s">
        <v>22336</v>
      </c>
      <c r="AL1631" s="29" t="s">
        <v>22337</v>
      </c>
      <c r="AM1631" s="29">
        <v>75</v>
      </c>
      <c r="AN1631" s="1">
        <f t="shared" si="84"/>
        <v>1</v>
      </c>
      <c r="AO1631" s="1">
        <f t="shared" si="85"/>
        <v>1</v>
      </c>
      <c r="AP1631" s="30">
        <f t="shared" si="86"/>
        <v>46297</v>
      </c>
      <c r="AQ1631" s="1" t="str">
        <f>IF(COUNTIF('同场线路Rotas do mesmo SC'!A:A,C1631)&gt;0,"Sim","Não")</f>
        <v>Não</v>
      </c>
      <c r="AR1631" s="1" t="str">
        <f>IF(COUNTIF(揽收业务网点!A:A,P1631)&gt;0,"Sim","Não")</f>
        <v>Não</v>
      </c>
    </row>
    <row r="1632" spans="1:44">
      <c r="A1632" s="29" t="s">
        <v>22338</v>
      </c>
      <c r="B1632" s="29" t="s">
        <v>379</v>
      </c>
      <c r="C1632" s="29" t="s">
        <v>11131</v>
      </c>
      <c r="D1632" s="29" t="s">
        <v>381</v>
      </c>
      <c r="E1632" s="29" t="s">
        <v>382</v>
      </c>
      <c r="F1632" s="29" t="s">
        <v>383</v>
      </c>
      <c r="G1632" s="29">
        <v>45</v>
      </c>
      <c r="H1632" s="29" t="s">
        <v>10885</v>
      </c>
      <c r="I1632" s="29" t="s">
        <v>385</v>
      </c>
      <c r="J1632" s="29" t="s">
        <v>10886</v>
      </c>
      <c r="K1632" s="29" t="s">
        <v>411</v>
      </c>
      <c r="L1632" s="29" t="s">
        <v>10887</v>
      </c>
      <c r="M1632" s="29" t="s">
        <v>5497</v>
      </c>
      <c r="N1632" s="29" t="s">
        <v>10888</v>
      </c>
      <c r="O1632" s="29" t="s">
        <v>2341</v>
      </c>
      <c r="P1632" s="29" t="s">
        <v>2342</v>
      </c>
      <c r="Q1632" s="29" t="s">
        <v>5</v>
      </c>
      <c r="R1632" s="29" t="s">
        <v>22339</v>
      </c>
      <c r="S1632" s="29" t="s">
        <v>22340</v>
      </c>
      <c r="T1632" s="29" t="s">
        <v>22341</v>
      </c>
      <c r="U1632" s="29" t="s">
        <v>22342</v>
      </c>
      <c r="V1632" s="29">
        <v>715</v>
      </c>
      <c r="W1632" s="29" t="s">
        <v>396</v>
      </c>
      <c r="X1632" s="29" t="s">
        <v>22343</v>
      </c>
      <c r="Y1632" s="29" t="s">
        <v>7271</v>
      </c>
      <c r="Z1632" s="29" t="s">
        <v>22344</v>
      </c>
      <c r="AA1632" s="29" t="s">
        <v>22344</v>
      </c>
      <c r="AB1632" s="29" t="s">
        <v>11138</v>
      </c>
      <c r="AC1632" s="29" t="s">
        <v>11139</v>
      </c>
      <c r="AD1632" s="29" t="s">
        <v>5</v>
      </c>
      <c r="AE1632" s="29" t="s">
        <v>4385</v>
      </c>
      <c r="AF1632" s="29" t="s">
        <v>22345</v>
      </c>
      <c r="AG1632" s="29">
        <v>-64</v>
      </c>
      <c r="AH1632" s="29" t="s">
        <v>22345</v>
      </c>
      <c r="AI1632" s="29" t="s">
        <v>22346</v>
      </c>
      <c r="AJ1632" s="29">
        <v>45</v>
      </c>
      <c r="AK1632" s="29" t="s">
        <v>22347</v>
      </c>
      <c r="AL1632" s="29" t="s">
        <v>22348</v>
      </c>
      <c r="AM1632" s="29">
        <v>150</v>
      </c>
      <c r="AN1632" s="1">
        <f t="shared" ref="AN1632:AN1695" si="87">IF(X1632="",0,1)</f>
        <v>1</v>
      </c>
      <c r="AO1632" s="1">
        <f t="shared" ref="AO1632:AO1695" si="88">IF(AI1632="",0,1)</f>
        <v>1</v>
      </c>
      <c r="AP1632" s="30">
        <f t="shared" ref="AP1632:AP1695" si="89">DATE(YEAR(AE1632),MONTH(AE1632),DAY(AE1632))</f>
        <v>46297</v>
      </c>
      <c r="AQ1632" s="1" t="str">
        <f>IF(COUNTIF('同场线路Rotas do mesmo SC'!A:A,C1632)&gt;0,"Sim","Não")</f>
        <v>Não</v>
      </c>
      <c r="AR1632" s="1" t="str">
        <f>IF(COUNTIF(揽收业务网点!A:A,P1632)&gt;0,"Sim","Não")</f>
        <v>Não</v>
      </c>
    </row>
    <row r="1633" spans="1:44">
      <c r="A1633" s="29" t="s">
        <v>22349</v>
      </c>
      <c r="B1633" s="29" t="s">
        <v>379</v>
      </c>
      <c r="C1633" s="29" t="s">
        <v>11144</v>
      </c>
      <c r="D1633" s="29" t="s">
        <v>381</v>
      </c>
      <c r="E1633" s="29" t="s">
        <v>382</v>
      </c>
      <c r="F1633" s="29" t="s">
        <v>383</v>
      </c>
      <c r="G1633" s="29">
        <v>120</v>
      </c>
      <c r="H1633" s="29" t="s">
        <v>11145</v>
      </c>
      <c r="I1633" s="29" t="s">
        <v>1289</v>
      </c>
      <c r="J1633" s="29" t="s">
        <v>11146</v>
      </c>
      <c r="K1633" s="29" t="s">
        <v>387</v>
      </c>
      <c r="L1633" s="29" t="s">
        <v>11147</v>
      </c>
      <c r="M1633" s="29" t="s">
        <v>11148</v>
      </c>
      <c r="N1633" s="29" t="s">
        <v>11149</v>
      </c>
      <c r="O1633" s="29" t="s">
        <v>2341</v>
      </c>
      <c r="P1633" s="29" t="s">
        <v>2342</v>
      </c>
      <c r="Q1633" s="29" t="s">
        <v>5</v>
      </c>
      <c r="R1633" s="29" t="s">
        <v>22350</v>
      </c>
      <c r="S1633" s="29" t="s">
        <v>15714</v>
      </c>
      <c r="T1633" s="29" t="s">
        <v>22351</v>
      </c>
      <c r="U1633" s="29" t="s">
        <v>22352</v>
      </c>
      <c r="V1633" s="29">
        <v>617</v>
      </c>
      <c r="W1633" s="29" t="s">
        <v>396</v>
      </c>
      <c r="X1633" s="29" t="s">
        <v>22353</v>
      </c>
      <c r="Y1633" s="29" t="s">
        <v>7271</v>
      </c>
      <c r="Z1633" s="29" t="s">
        <v>22354</v>
      </c>
      <c r="AA1633" s="29" t="s">
        <v>22354</v>
      </c>
      <c r="AB1633" s="29" t="s">
        <v>11155</v>
      </c>
      <c r="AC1633" s="29" t="s">
        <v>11156</v>
      </c>
      <c r="AD1633" s="29" t="s">
        <v>5</v>
      </c>
      <c r="AE1633" s="29" t="s">
        <v>725</v>
      </c>
      <c r="AF1633" s="29" t="s">
        <v>22355</v>
      </c>
      <c r="AG1633" s="29">
        <v>-248</v>
      </c>
      <c r="AH1633" s="29" t="s">
        <v>22355</v>
      </c>
      <c r="AI1633" s="29" t="s">
        <v>22356</v>
      </c>
      <c r="AJ1633" s="29">
        <v>115</v>
      </c>
      <c r="AK1633" s="29" t="s">
        <v>20890</v>
      </c>
      <c r="AL1633" s="29" t="s">
        <v>22357</v>
      </c>
      <c r="AM1633" s="29">
        <v>120</v>
      </c>
      <c r="AN1633" s="1">
        <f t="shared" si="87"/>
        <v>1</v>
      </c>
      <c r="AO1633" s="1">
        <f t="shared" si="88"/>
        <v>1</v>
      </c>
      <c r="AP1633" s="30">
        <f t="shared" si="89"/>
        <v>46297</v>
      </c>
      <c r="AQ1633" s="1" t="str">
        <f>IF(COUNTIF('同场线路Rotas do mesmo SC'!A:A,C1633)&gt;0,"Sim","Não")</f>
        <v>Não</v>
      </c>
      <c r="AR1633" s="1" t="str">
        <f>IF(COUNTIF(揽收业务网点!A:A,P1633)&gt;0,"Sim","Não")</f>
        <v>Não</v>
      </c>
    </row>
    <row r="1634" spans="1:44">
      <c r="A1634" s="29" t="s">
        <v>22358</v>
      </c>
      <c r="B1634" s="29" t="s">
        <v>379</v>
      </c>
      <c r="C1634" s="29" t="s">
        <v>11162</v>
      </c>
      <c r="D1634" s="29" t="s">
        <v>381</v>
      </c>
      <c r="E1634" s="29" t="s">
        <v>640</v>
      </c>
      <c r="F1634" s="29" t="s">
        <v>732</v>
      </c>
      <c r="G1634" s="29">
        <v>15</v>
      </c>
      <c r="H1634" s="29" t="s">
        <v>11163</v>
      </c>
      <c r="I1634" s="29" t="s">
        <v>702</v>
      </c>
      <c r="J1634" s="29" t="s">
        <v>4160</v>
      </c>
      <c r="K1634" s="29" t="s">
        <v>387</v>
      </c>
      <c r="L1634" s="29" t="s">
        <v>4161</v>
      </c>
      <c r="M1634" s="29" t="s">
        <v>11164</v>
      </c>
      <c r="N1634" s="29" t="s">
        <v>11165</v>
      </c>
      <c r="O1634" s="29" t="s">
        <v>8831</v>
      </c>
      <c r="P1634" s="29" t="s">
        <v>65</v>
      </c>
      <c r="Q1634" s="29" t="s">
        <v>11</v>
      </c>
      <c r="R1634" s="29" t="s">
        <v>22359</v>
      </c>
      <c r="S1634" s="29" t="s">
        <v>1475</v>
      </c>
      <c r="T1634" s="29" t="s">
        <v>22360</v>
      </c>
      <c r="U1634" s="29" t="s">
        <v>22361</v>
      </c>
      <c r="V1634" s="29">
        <v>40</v>
      </c>
      <c r="W1634" s="29" t="s">
        <v>396</v>
      </c>
      <c r="X1634" s="29" t="s">
        <v>22362</v>
      </c>
      <c r="Y1634" s="29" t="s">
        <v>22363</v>
      </c>
      <c r="Z1634" s="29" t="s">
        <v>22364</v>
      </c>
      <c r="AA1634" s="29" t="s">
        <v>22364</v>
      </c>
      <c r="AB1634" s="29" t="s">
        <v>653</v>
      </c>
      <c r="AC1634" s="29" t="s">
        <v>654</v>
      </c>
      <c r="AD1634" s="29" t="s">
        <v>11</v>
      </c>
      <c r="AE1634" s="29" t="s">
        <v>17085</v>
      </c>
      <c r="AF1634" s="29"/>
      <c r="AG1634" s="29"/>
      <c r="AH1634" s="29"/>
      <c r="AI1634" s="29" t="s">
        <v>22365</v>
      </c>
      <c r="AJ1634" s="29"/>
      <c r="AK1634" s="29" t="s">
        <v>22366</v>
      </c>
      <c r="AL1634" s="29" t="s">
        <v>22367</v>
      </c>
      <c r="AM1634" s="29">
        <v>207</v>
      </c>
      <c r="AN1634" s="1">
        <f t="shared" si="87"/>
        <v>1</v>
      </c>
      <c r="AO1634" s="1">
        <f t="shared" si="88"/>
        <v>1</v>
      </c>
      <c r="AP1634" s="30">
        <f t="shared" si="89"/>
        <v>46297</v>
      </c>
      <c r="AQ1634" s="1" t="str">
        <f>IF(COUNTIF('同场线路Rotas do mesmo SC'!A:A,C1634)&gt;0,"Sim","Não")</f>
        <v>Não</v>
      </c>
      <c r="AR1634" s="1" t="str">
        <f>IF(COUNTIF(揽收业务网点!A:A,P1634)&gt;0,"Sim","Não")</f>
        <v>Sim</v>
      </c>
    </row>
    <row r="1635" spans="1:44">
      <c r="A1635" s="29" t="s">
        <v>22368</v>
      </c>
      <c r="B1635" s="29" t="s">
        <v>379</v>
      </c>
      <c r="C1635" s="29" t="s">
        <v>11177</v>
      </c>
      <c r="D1635" s="29" t="s">
        <v>381</v>
      </c>
      <c r="E1635" s="29" t="s">
        <v>640</v>
      </c>
      <c r="F1635" s="29" t="s">
        <v>847</v>
      </c>
      <c r="G1635" s="29">
        <v>44</v>
      </c>
      <c r="H1635" s="29" t="s">
        <v>4047</v>
      </c>
      <c r="I1635" s="29" t="s">
        <v>868</v>
      </c>
      <c r="J1635" s="29" t="s">
        <v>1979</v>
      </c>
      <c r="K1635" s="29" t="s">
        <v>411</v>
      </c>
      <c r="L1635" s="29" t="s">
        <v>1980</v>
      </c>
      <c r="M1635" s="29" t="s">
        <v>11178</v>
      </c>
      <c r="N1635" s="29" t="s">
        <v>11179</v>
      </c>
      <c r="O1635" s="29" t="s">
        <v>2872</v>
      </c>
      <c r="P1635" s="29" t="s">
        <v>60</v>
      </c>
      <c r="Q1635" s="29" t="s">
        <v>11</v>
      </c>
      <c r="R1635" s="29" t="s">
        <v>22369</v>
      </c>
      <c r="S1635" s="29" t="s">
        <v>22369</v>
      </c>
      <c r="T1635" s="29" t="s">
        <v>22370</v>
      </c>
      <c r="U1635" s="29" t="s">
        <v>22371</v>
      </c>
      <c r="V1635" s="29">
        <v>109</v>
      </c>
      <c r="W1635" s="29" t="s">
        <v>396</v>
      </c>
      <c r="X1635" s="29" t="s">
        <v>22372</v>
      </c>
      <c r="Y1635" s="29" t="s">
        <v>15226</v>
      </c>
      <c r="Z1635" s="29" t="s">
        <v>22373</v>
      </c>
      <c r="AA1635" s="29" t="s">
        <v>22373</v>
      </c>
      <c r="AB1635" s="29" t="s">
        <v>653</v>
      </c>
      <c r="AC1635" s="29" t="s">
        <v>654</v>
      </c>
      <c r="AD1635" s="29" t="s">
        <v>11</v>
      </c>
      <c r="AE1635" s="29" t="s">
        <v>15519</v>
      </c>
      <c r="AF1635" s="29" t="s">
        <v>22374</v>
      </c>
      <c r="AG1635" s="29">
        <v>-45</v>
      </c>
      <c r="AH1635" s="29" t="s">
        <v>22374</v>
      </c>
      <c r="AI1635" s="29" t="s">
        <v>22375</v>
      </c>
      <c r="AJ1635" s="29">
        <v>66</v>
      </c>
      <c r="AK1635" s="29" t="s">
        <v>22376</v>
      </c>
      <c r="AL1635" s="29" t="s">
        <v>22377</v>
      </c>
      <c r="AM1635" s="29">
        <v>3869</v>
      </c>
      <c r="AN1635" s="1">
        <f t="shared" si="87"/>
        <v>1</v>
      </c>
      <c r="AO1635" s="1">
        <f t="shared" si="88"/>
        <v>1</v>
      </c>
      <c r="AP1635" s="30">
        <f t="shared" si="89"/>
        <v>46297</v>
      </c>
      <c r="AQ1635" s="1" t="str">
        <f>IF(COUNTIF('同场线路Rotas do mesmo SC'!A:A,C1635)&gt;0,"Sim","Não")</f>
        <v>Não</v>
      </c>
      <c r="AR1635" s="1" t="str">
        <f>IF(COUNTIF(揽收业务网点!A:A,P1635)&gt;0,"Sim","Não")</f>
        <v>Sim</v>
      </c>
    </row>
    <row r="1636" spans="1:44">
      <c r="A1636" s="29" t="s">
        <v>22378</v>
      </c>
      <c r="B1636" s="29" t="s">
        <v>379</v>
      </c>
      <c r="C1636" s="29" t="s">
        <v>11190</v>
      </c>
      <c r="D1636" s="29" t="s">
        <v>381</v>
      </c>
      <c r="E1636" s="29" t="s">
        <v>382</v>
      </c>
      <c r="F1636" s="29" t="s">
        <v>383</v>
      </c>
      <c r="G1636" s="29">
        <v>20</v>
      </c>
      <c r="H1636" s="29" t="s">
        <v>11191</v>
      </c>
      <c r="I1636" s="29" t="s">
        <v>409</v>
      </c>
      <c r="J1636" s="29" t="s">
        <v>4160</v>
      </c>
      <c r="K1636" s="29" t="s">
        <v>387</v>
      </c>
      <c r="L1636" s="29" t="s">
        <v>4161</v>
      </c>
      <c r="M1636" s="29" t="s">
        <v>22379</v>
      </c>
      <c r="N1636" s="29" t="s">
        <v>22380</v>
      </c>
      <c r="O1636" s="29" t="s">
        <v>8608</v>
      </c>
      <c r="P1636" s="29" t="s">
        <v>8609</v>
      </c>
      <c r="Q1636" s="29" t="s">
        <v>145</v>
      </c>
      <c r="R1636" s="29" t="s">
        <v>22381</v>
      </c>
      <c r="S1636" s="29" t="s">
        <v>22382</v>
      </c>
      <c r="T1636" s="29" t="s">
        <v>22352</v>
      </c>
      <c r="U1636" s="29" t="s">
        <v>22383</v>
      </c>
      <c r="V1636" s="29">
        <v>35</v>
      </c>
      <c r="W1636" s="29" t="s">
        <v>396</v>
      </c>
      <c r="X1636" s="29" t="s">
        <v>22384</v>
      </c>
      <c r="Y1636" s="29" t="s">
        <v>15357</v>
      </c>
      <c r="Z1636" s="29" t="s">
        <v>22385</v>
      </c>
      <c r="AA1636" s="29" t="s">
        <v>22385</v>
      </c>
      <c r="AB1636" s="29" t="s">
        <v>5101</v>
      </c>
      <c r="AC1636" s="29" t="s">
        <v>154</v>
      </c>
      <c r="AD1636" s="29" t="s">
        <v>145</v>
      </c>
      <c r="AE1636" s="29" t="s">
        <v>15686</v>
      </c>
      <c r="AF1636" s="29" t="s">
        <v>22386</v>
      </c>
      <c r="AG1636" s="29">
        <v>-32</v>
      </c>
      <c r="AH1636" s="29" t="s">
        <v>22386</v>
      </c>
      <c r="AI1636" s="29" t="s">
        <v>22387</v>
      </c>
      <c r="AJ1636" s="29">
        <v>11</v>
      </c>
      <c r="AK1636" s="29" t="s">
        <v>16912</v>
      </c>
      <c r="AL1636" s="29" t="s">
        <v>22388</v>
      </c>
      <c r="AM1636" s="29">
        <v>151</v>
      </c>
      <c r="AN1636" s="1">
        <f t="shared" si="87"/>
        <v>1</v>
      </c>
      <c r="AO1636" s="1">
        <f t="shared" si="88"/>
        <v>1</v>
      </c>
      <c r="AP1636" s="30">
        <f t="shared" si="89"/>
        <v>46297</v>
      </c>
      <c r="AQ1636" s="1" t="str">
        <f>IF(COUNTIF('同场线路Rotas do mesmo SC'!A:A,C1636)&gt;0,"Sim","Não")</f>
        <v>Não</v>
      </c>
      <c r="AR1636" s="1" t="str">
        <f>IF(COUNTIF(揽收业务网点!A:A,P1636)&gt;0,"Sim","Não")</f>
        <v>Não</v>
      </c>
    </row>
    <row r="1637" spans="1:44">
      <c r="A1637" s="29" t="s">
        <v>22389</v>
      </c>
      <c r="B1637" s="29" t="s">
        <v>379</v>
      </c>
      <c r="C1637" s="29" t="s">
        <v>22390</v>
      </c>
      <c r="D1637" s="29" t="s">
        <v>381</v>
      </c>
      <c r="E1637" s="29" t="s">
        <v>382</v>
      </c>
      <c r="F1637" s="29" t="s">
        <v>383</v>
      </c>
      <c r="G1637" s="29">
        <v>34.97</v>
      </c>
      <c r="H1637" s="29" t="s">
        <v>22391</v>
      </c>
      <c r="I1637" s="29" t="s">
        <v>868</v>
      </c>
      <c r="J1637" s="29" t="s">
        <v>642</v>
      </c>
      <c r="K1637" s="29" t="s">
        <v>387</v>
      </c>
      <c r="L1637" s="29" t="s">
        <v>643</v>
      </c>
      <c r="M1637" s="29" t="s">
        <v>22392</v>
      </c>
      <c r="N1637" s="29" t="s">
        <v>22393</v>
      </c>
      <c r="O1637" s="29" t="s">
        <v>1025</v>
      </c>
      <c r="P1637" s="29" t="s">
        <v>1026</v>
      </c>
      <c r="Q1637" s="29" t="s">
        <v>118</v>
      </c>
      <c r="R1637" s="29" t="s">
        <v>22394</v>
      </c>
      <c r="S1637" s="29" t="s">
        <v>22395</v>
      </c>
      <c r="T1637" s="29" t="s">
        <v>19296</v>
      </c>
      <c r="U1637" s="29" t="s">
        <v>21766</v>
      </c>
      <c r="V1637" s="29">
        <v>28</v>
      </c>
      <c r="W1637" s="29" t="s">
        <v>396</v>
      </c>
      <c r="X1637" s="29" t="s">
        <v>18782</v>
      </c>
      <c r="Y1637" s="29" t="s">
        <v>15876</v>
      </c>
      <c r="Z1637" s="29" t="s">
        <v>18628</v>
      </c>
      <c r="AA1637" s="29" t="s">
        <v>18628</v>
      </c>
      <c r="AB1637" s="29" t="s">
        <v>22396</v>
      </c>
      <c r="AC1637" s="29" t="s">
        <v>22397</v>
      </c>
      <c r="AD1637" s="29" t="s">
        <v>118</v>
      </c>
      <c r="AE1637" s="29" t="s">
        <v>21537</v>
      </c>
      <c r="AF1637" s="29" t="s">
        <v>22398</v>
      </c>
      <c r="AG1637" s="29">
        <v>-44</v>
      </c>
      <c r="AH1637" s="29" t="s">
        <v>22398</v>
      </c>
      <c r="AI1637" s="29" t="s">
        <v>22399</v>
      </c>
      <c r="AJ1637" s="29">
        <v>17</v>
      </c>
      <c r="AK1637" s="29" t="s">
        <v>22400</v>
      </c>
      <c r="AL1637" s="29" t="s">
        <v>22401</v>
      </c>
      <c r="AM1637" s="29">
        <v>200</v>
      </c>
      <c r="AN1637" s="1">
        <f t="shared" si="87"/>
        <v>1</v>
      </c>
      <c r="AO1637" s="1">
        <f t="shared" si="88"/>
        <v>1</v>
      </c>
      <c r="AP1637" s="30">
        <f t="shared" si="89"/>
        <v>46297</v>
      </c>
      <c r="AQ1637" s="1" t="str">
        <f>IF(COUNTIF('同场线路Rotas do mesmo SC'!A:A,C1637)&gt;0,"Sim","Não")</f>
        <v>Não</v>
      </c>
      <c r="AR1637" s="1" t="str">
        <f>IF(COUNTIF(揽收业务网点!A:A,P1637)&gt;0,"Sim","Não")</f>
        <v>Não</v>
      </c>
    </row>
    <row r="1638" spans="1:44">
      <c r="A1638" s="29" t="s">
        <v>22402</v>
      </c>
      <c r="B1638" s="29" t="s">
        <v>379</v>
      </c>
      <c r="C1638" s="29" t="s">
        <v>11203</v>
      </c>
      <c r="D1638" s="29" t="s">
        <v>381</v>
      </c>
      <c r="E1638" s="29" t="s">
        <v>640</v>
      </c>
      <c r="F1638" s="29" t="s">
        <v>1034</v>
      </c>
      <c r="G1638" s="29">
        <v>18</v>
      </c>
      <c r="H1638" s="29" t="s">
        <v>8827</v>
      </c>
      <c r="I1638" s="29" t="s">
        <v>702</v>
      </c>
      <c r="J1638" s="29" t="s">
        <v>8828</v>
      </c>
      <c r="K1638" s="29" t="s">
        <v>411</v>
      </c>
      <c r="L1638" s="29" t="s">
        <v>65</v>
      </c>
      <c r="M1638" s="29" t="s">
        <v>22403</v>
      </c>
      <c r="N1638" s="29" t="s">
        <v>22404</v>
      </c>
      <c r="O1638" s="29" t="s">
        <v>8831</v>
      </c>
      <c r="P1638" s="29" t="s">
        <v>65</v>
      </c>
      <c r="Q1638" s="29" t="s">
        <v>11</v>
      </c>
      <c r="R1638" s="29" t="s">
        <v>22405</v>
      </c>
      <c r="S1638" s="29" t="s">
        <v>22405</v>
      </c>
      <c r="T1638" s="29" t="s">
        <v>22406</v>
      </c>
      <c r="U1638" s="29" t="s">
        <v>22407</v>
      </c>
      <c r="V1638" s="29">
        <v>308</v>
      </c>
      <c r="W1638" s="29" t="s">
        <v>396</v>
      </c>
      <c r="X1638" s="29" t="s">
        <v>22408</v>
      </c>
      <c r="Y1638" s="29" t="s">
        <v>22409</v>
      </c>
      <c r="Z1638" s="29" t="s">
        <v>22410</v>
      </c>
      <c r="AA1638" s="29" t="s">
        <v>22410</v>
      </c>
      <c r="AB1638" s="29" t="s">
        <v>653</v>
      </c>
      <c r="AC1638" s="29" t="s">
        <v>654</v>
      </c>
      <c r="AD1638" s="29" t="s">
        <v>11</v>
      </c>
      <c r="AE1638" s="29" t="s">
        <v>22411</v>
      </c>
      <c r="AF1638" s="29" t="s">
        <v>22412</v>
      </c>
      <c r="AG1638" s="29">
        <v>-367</v>
      </c>
      <c r="AH1638" s="29" t="s">
        <v>22412</v>
      </c>
      <c r="AI1638" s="29" t="s">
        <v>22413</v>
      </c>
      <c r="AJ1638" s="29">
        <v>42</v>
      </c>
      <c r="AK1638" s="29" t="s">
        <v>22414</v>
      </c>
      <c r="AL1638" s="29" t="s">
        <v>22415</v>
      </c>
      <c r="AM1638" s="29">
        <v>4316</v>
      </c>
      <c r="AN1638" s="1">
        <f t="shared" si="87"/>
        <v>1</v>
      </c>
      <c r="AO1638" s="1">
        <f t="shared" si="88"/>
        <v>1</v>
      </c>
      <c r="AP1638" s="30">
        <f t="shared" si="89"/>
        <v>46297</v>
      </c>
      <c r="AQ1638" s="1" t="str">
        <f>IF(COUNTIF('同场线路Rotas do mesmo SC'!A:A,C1638)&gt;0,"Sim","Não")</f>
        <v>Não</v>
      </c>
      <c r="AR1638" s="1" t="str">
        <f>IF(COUNTIF(揽收业务网点!A:A,P1638)&gt;0,"Sim","Não")</f>
        <v>Sim</v>
      </c>
    </row>
    <row r="1639" spans="1:44">
      <c r="A1639" s="29" t="s">
        <v>22416</v>
      </c>
      <c r="B1639" s="29" t="s">
        <v>379</v>
      </c>
      <c r="C1639" s="29" t="s">
        <v>11218</v>
      </c>
      <c r="D1639" s="29" t="s">
        <v>381</v>
      </c>
      <c r="E1639" s="29" t="s">
        <v>640</v>
      </c>
      <c r="F1639" s="29" t="s">
        <v>383</v>
      </c>
      <c r="G1639" s="29">
        <v>1</v>
      </c>
      <c r="H1639" s="29" t="s">
        <v>22417</v>
      </c>
      <c r="I1639" s="29" t="s">
        <v>385</v>
      </c>
      <c r="J1639" s="29" t="s">
        <v>2187</v>
      </c>
      <c r="K1639" s="29" t="s">
        <v>387</v>
      </c>
      <c r="L1639" s="29" t="s">
        <v>2188</v>
      </c>
      <c r="M1639" s="29" t="s">
        <v>22418</v>
      </c>
      <c r="N1639" s="29" t="s">
        <v>22419</v>
      </c>
      <c r="O1639" s="29" t="s">
        <v>11222</v>
      </c>
      <c r="P1639" s="29" t="s">
        <v>22</v>
      </c>
      <c r="Q1639" s="29" t="s">
        <v>11</v>
      </c>
      <c r="R1639" s="29" t="s">
        <v>2951</v>
      </c>
      <c r="S1639" s="29" t="s">
        <v>2951</v>
      </c>
      <c r="T1639" s="29" t="s">
        <v>22420</v>
      </c>
      <c r="U1639" s="29" t="s">
        <v>22421</v>
      </c>
      <c r="V1639" s="29">
        <v>383</v>
      </c>
      <c r="W1639" s="29" t="s">
        <v>396</v>
      </c>
      <c r="X1639" s="29" t="s">
        <v>22422</v>
      </c>
      <c r="Y1639" s="29" t="s">
        <v>15932</v>
      </c>
      <c r="Z1639" s="29" t="s">
        <v>22423</v>
      </c>
      <c r="AA1639" s="29" t="s">
        <v>22423</v>
      </c>
      <c r="AB1639" s="29" t="s">
        <v>11227</v>
      </c>
      <c r="AC1639" s="29" t="s">
        <v>23</v>
      </c>
      <c r="AD1639" s="29" t="s">
        <v>11</v>
      </c>
      <c r="AE1639" s="29" t="s">
        <v>20793</v>
      </c>
      <c r="AF1639" s="29" t="s">
        <v>22424</v>
      </c>
      <c r="AG1639" s="29">
        <v>-284</v>
      </c>
      <c r="AH1639" s="29" t="s">
        <v>22424</v>
      </c>
      <c r="AI1639" s="29" t="s">
        <v>22425</v>
      </c>
      <c r="AJ1639" s="29"/>
      <c r="AK1639" s="29"/>
      <c r="AL1639" s="29"/>
      <c r="AM1639" s="29"/>
      <c r="AN1639" s="1">
        <f t="shared" si="87"/>
        <v>1</v>
      </c>
      <c r="AO1639" s="1">
        <f t="shared" si="88"/>
        <v>1</v>
      </c>
      <c r="AP1639" s="30">
        <f t="shared" si="89"/>
        <v>46297</v>
      </c>
      <c r="AQ1639" s="1" t="str">
        <f>IF(COUNTIF('同场线路Rotas do mesmo SC'!A:A,C1639)&gt;0,"Sim","Não")</f>
        <v>Não</v>
      </c>
      <c r="AR1639" s="1" t="str">
        <f>IF(COUNTIF(揽收业务网点!A:A,P1639)&gt;0,"Sim","Não")</f>
        <v>Sim</v>
      </c>
    </row>
    <row r="1640" spans="1:44">
      <c r="A1640" s="29" t="s">
        <v>22416</v>
      </c>
      <c r="B1640" s="29" t="s">
        <v>379</v>
      </c>
      <c r="C1640" s="29" t="s">
        <v>11218</v>
      </c>
      <c r="D1640" s="29" t="s">
        <v>381</v>
      </c>
      <c r="E1640" s="29" t="s">
        <v>640</v>
      </c>
      <c r="F1640" s="29" t="s">
        <v>383</v>
      </c>
      <c r="G1640" s="29">
        <v>23</v>
      </c>
      <c r="H1640" s="29" t="s">
        <v>22417</v>
      </c>
      <c r="I1640" s="29" t="s">
        <v>385</v>
      </c>
      <c r="J1640" s="29" t="s">
        <v>2187</v>
      </c>
      <c r="K1640" s="29" t="s">
        <v>387</v>
      </c>
      <c r="L1640" s="29" t="s">
        <v>2188</v>
      </c>
      <c r="M1640" s="29" t="s">
        <v>22418</v>
      </c>
      <c r="N1640" s="29" t="s">
        <v>22419</v>
      </c>
      <c r="O1640" s="29" t="s">
        <v>11227</v>
      </c>
      <c r="P1640" s="29" t="s">
        <v>23</v>
      </c>
      <c r="Q1640" s="29" t="s">
        <v>11</v>
      </c>
      <c r="R1640" s="29" t="s">
        <v>22426</v>
      </c>
      <c r="S1640" s="29" t="s">
        <v>22426</v>
      </c>
      <c r="T1640" s="29" t="s">
        <v>22427</v>
      </c>
      <c r="U1640" s="29" t="s">
        <v>22428</v>
      </c>
      <c r="V1640" s="29">
        <v>32</v>
      </c>
      <c r="W1640" s="29" t="s">
        <v>396</v>
      </c>
      <c r="X1640" s="29" t="s">
        <v>22429</v>
      </c>
      <c r="Y1640" s="29" t="s">
        <v>15226</v>
      </c>
      <c r="Z1640" s="29" t="s">
        <v>22430</v>
      </c>
      <c r="AA1640" s="29" t="s">
        <v>22430</v>
      </c>
      <c r="AB1640" s="29" t="s">
        <v>653</v>
      </c>
      <c r="AC1640" s="29" t="s">
        <v>654</v>
      </c>
      <c r="AD1640" s="29" t="s">
        <v>11</v>
      </c>
      <c r="AE1640" s="29" t="s">
        <v>15270</v>
      </c>
      <c r="AF1640" s="29" t="s">
        <v>22431</v>
      </c>
      <c r="AG1640" s="29">
        <v>-151</v>
      </c>
      <c r="AH1640" s="29" t="s">
        <v>22431</v>
      </c>
      <c r="AI1640" s="29" t="s">
        <v>22409</v>
      </c>
      <c r="AJ1640" s="29">
        <v>69</v>
      </c>
      <c r="AK1640" s="29" t="s">
        <v>22432</v>
      </c>
      <c r="AL1640" s="29" t="s">
        <v>22433</v>
      </c>
      <c r="AM1640" s="29">
        <v>1113</v>
      </c>
      <c r="AN1640" s="1">
        <f t="shared" si="87"/>
        <v>1</v>
      </c>
      <c r="AO1640" s="1">
        <f t="shared" si="88"/>
        <v>1</v>
      </c>
      <c r="AP1640" s="30">
        <f t="shared" si="89"/>
        <v>46297</v>
      </c>
      <c r="AQ1640" s="1" t="str">
        <f>IF(COUNTIF('同场线路Rotas do mesmo SC'!A:A,C1640)&gt;0,"Sim","Não")</f>
        <v>Não</v>
      </c>
      <c r="AR1640" s="1" t="str">
        <f>IF(COUNTIF(揽收业务网点!A:A,P1640)&gt;0,"Sim","Não")</f>
        <v>Sim</v>
      </c>
    </row>
    <row r="1641" spans="1:44">
      <c r="A1641" s="29" t="s">
        <v>22434</v>
      </c>
      <c r="B1641" s="29" t="s">
        <v>379</v>
      </c>
      <c r="C1641" s="29" t="s">
        <v>11237</v>
      </c>
      <c r="D1641" s="29" t="s">
        <v>381</v>
      </c>
      <c r="E1641" s="29" t="s">
        <v>382</v>
      </c>
      <c r="F1641" s="29" t="s">
        <v>383</v>
      </c>
      <c r="G1641" s="29">
        <v>10</v>
      </c>
      <c r="H1641" s="29" t="s">
        <v>1961</v>
      </c>
      <c r="I1641" s="29" t="s">
        <v>409</v>
      </c>
      <c r="J1641" s="29" t="s">
        <v>775</v>
      </c>
      <c r="K1641" s="29" t="s">
        <v>411</v>
      </c>
      <c r="L1641" s="29" t="s">
        <v>776</v>
      </c>
      <c r="M1641" s="29" t="s">
        <v>1882</v>
      </c>
      <c r="N1641" s="29" t="s">
        <v>1883</v>
      </c>
      <c r="O1641" s="29" t="s">
        <v>461</v>
      </c>
      <c r="P1641" s="29" t="s">
        <v>462</v>
      </c>
      <c r="Q1641" s="29" t="s">
        <v>5</v>
      </c>
      <c r="R1641" s="29" t="s">
        <v>22435</v>
      </c>
      <c r="S1641" s="29" t="s">
        <v>22436</v>
      </c>
      <c r="T1641" s="29" t="s">
        <v>22437</v>
      </c>
      <c r="U1641" s="29" t="s">
        <v>22438</v>
      </c>
      <c r="V1641" s="29">
        <v>318</v>
      </c>
      <c r="W1641" s="29" t="s">
        <v>396</v>
      </c>
      <c r="X1641" s="29" t="s">
        <v>22439</v>
      </c>
      <c r="Y1641" s="29" t="s">
        <v>8035</v>
      </c>
      <c r="Z1641" s="29" t="s">
        <v>22440</v>
      </c>
      <c r="AA1641" s="29" t="s">
        <v>22440</v>
      </c>
      <c r="AB1641" s="29" t="s">
        <v>11246</v>
      </c>
      <c r="AC1641" s="29" t="s">
        <v>11247</v>
      </c>
      <c r="AD1641" s="29" t="s">
        <v>5</v>
      </c>
      <c r="AE1641" s="29" t="s">
        <v>723</v>
      </c>
      <c r="AF1641" s="29" t="s">
        <v>22441</v>
      </c>
      <c r="AG1641" s="29">
        <v>-33</v>
      </c>
      <c r="AH1641" s="29" t="s">
        <v>22441</v>
      </c>
      <c r="AI1641" s="29" t="s">
        <v>22442</v>
      </c>
      <c r="AJ1641" s="29">
        <v>48</v>
      </c>
      <c r="AK1641" s="29" t="s">
        <v>22443</v>
      </c>
      <c r="AL1641" s="29" t="s">
        <v>22444</v>
      </c>
      <c r="AM1641" s="29">
        <v>27</v>
      </c>
      <c r="AN1641" s="1">
        <f t="shared" si="87"/>
        <v>1</v>
      </c>
      <c r="AO1641" s="1">
        <f t="shared" si="88"/>
        <v>1</v>
      </c>
      <c r="AP1641" s="30">
        <f t="shared" si="89"/>
        <v>46297</v>
      </c>
      <c r="AQ1641" s="1" t="str">
        <f>IF(COUNTIF('同场线路Rotas do mesmo SC'!A:A,C1641)&gt;0,"Sim","Não")</f>
        <v>Não</v>
      </c>
      <c r="AR1641" s="1" t="str">
        <f>IF(COUNTIF(揽收业务网点!A:A,P1641)&gt;0,"Sim","Não")</f>
        <v>Não</v>
      </c>
    </row>
    <row r="1642" spans="1:44">
      <c r="A1642" s="29" t="s">
        <v>22445</v>
      </c>
      <c r="B1642" s="29" t="s">
        <v>379</v>
      </c>
      <c r="C1642" s="29" t="s">
        <v>11252</v>
      </c>
      <c r="D1642" s="29" t="s">
        <v>381</v>
      </c>
      <c r="E1642" s="29" t="s">
        <v>640</v>
      </c>
      <c r="F1642" s="29" t="s">
        <v>732</v>
      </c>
      <c r="G1642" s="29">
        <v>25</v>
      </c>
      <c r="H1642" s="29" t="s">
        <v>9865</v>
      </c>
      <c r="I1642" s="29" t="s">
        <v>868</v>
      </c>
      <c r="J1642" s="29" t="s">
        <v>4160</v>
      </c>
      <c r="K1642" s="29" t="s">
        <v>387</v>
      </c>
      <c r="L1642" s="29" t="s">
        <v>4161</v>
      </c>
      <c r="M1642" s="29" t="s">
        <v>9866</v>
      </c>
      <c r="N1642" s="29" t="s">
        <v>9867</v>
      </c>
      <c r="O1642" s="29" t="s">
        <v>9070</v>
      </c>
      <c r="P1642" s="29" t="s">
        <v>160</v>
      </c>
      <c r="Q1642" s="29" t="s">
        <v>145</v>
      </c>
      <c r="R1642" s="29" t="s">
        <v>22446</v>
      </c>
      <c r="S1642" s="29" t="s">
        <v>22446</v>
      </c>
      <c r="T1642" s="29" t="s">
        <v>22447</v>
      </c>
      <c r="U1642" s="29" t="s">
        <v>22448</v>
      </c>
      <c r="V1642" s="29">
        <v>270</v>
      </c>
      <c r="W1642" s="29" t="s">
        <v>396</v>
      </c>
      <c r="X1642" s="29" t="s">
        <v>22449</v>
      </c>
      <c r="Y1642" s="29" t="s">
        <v>15757</v>
      </c>
      <c r="Z1642" s="29" t="s">
        <v>22450</v>
      </c>
      <c r="AA1642" s="29" t="s">
        <v>22450</v>
      </c>
      <c r="AB1642" s="29" t="s">
        <v>1165</v>
      </c>
      <c r="AC1642" s="29" t="s">
        <v>1166</v>
      </c>
      <c r="AD1642" s="29" t="s">
        <v>145</v>
      </c>
      <c r="AE1642" s="29" t="s">
        <v>17151</v>
      </c>
      <c r="AF1642" s="29" t="s">
        <v>22451</v>
      </c>
      <c r="AG1642" s="29">
        <v>-54</v>
      </c>
      <c r="AH1642" s="29" t="s">
        <v>22451</v>
      </c>
      <c r="AI1642" s="29" t="s">
        <v>22452</v>
      </c>
      <c r="AJ1642" s="29">
        <v>20</v>
      </c>
      <c r="AK1642" s="29" t="s">
        <v>22453</v>
      </c>
      <c r="AL1642" s="29" t="s">
        <v>22454</v>
      </c>
      <c r="AM1642" s="29">
        <v>714</v>
      </c>
      <c r="AN1642" s="1">
        <f t="shared" si="87"/>
        <v>1</v>
      </c>
      <c r="AO1642" s="1">
        <f t="shared" si="88"/>
        <v>1</v>
      </c>
      <c r="AP1642" s="30">
        <f t="shared" si="89"/>
        <v>46297</v>
      </c>
      <c r="AQ1642" s="1" t="str">
        <f>IF(COUNTIF('同场线路Rotas do mesmo SC'!A:A,C1642)&gt;0,"Sim","Não")</f>
        <v>Não</v>
      </c>
      <c r="AR1642" s="1" t="str">
        <f>IF(COUNTIF(揽收业务网点!A:A,P1642)&gt;0,"Sim","Não")</f>
        <v>Sim</v>
      </c>
    </row>
    <row r="1643" spans="1:44">
      <c r="A1643" s="29" t="s">
        <v>22455</v>
      </c>
      <c r="B1643" s="29" t="s">
        <v>379</v>
      </c>
      <c r="C1643" s="29" t="s">
        <v>11263</v>
      </c>
      <c r="D1643" s="29" t="s">
        <v>381</v>
      </c>
      <c r="E1643" s="29" t="s">
        <v>382</v>
      </c>
      <c r="F1643" s="29" t="s">
        <v>811</v>
      </c>
      <c r="G1643" s="29">
        <v>298</v>
      </c>
      <c r="H1643" s="29" t="s">
        <v>11042</v>
      </c>
      <c r="I1643" s="29" t="s">
        <v>409</v>
      </c>
      <c r="J1643" s="29" t="s">
        <v>9547</v>
      </c>
      <c r="K1643" s="29" t="s">
        <v>387</v>
      </c>
      <c r="L1643" s="29" t="s">
        <v>9548</v>
      </c>
      <c r="M1643" s="29" t="s">
        <v>22280</v>
      </c>
      <c r="N1643" s="29" t="s">
        <v>22281</v>
      </c>
      <c r="O1643" s="29" t="s">
        <v>1111</v>
      </c>
      <c r="P1643" s="29" t="s">
        <v>1112</v>
      </c>
      <c r="Q1643" s="29" t="s">
        <v>168</v>
      </c>
      <c r="R1643" s="29" t="s">
        <v>22456</v>
      </c>
      <c r="S1643" s="29" t="s">
        <v>22457</v>
      </c>
      <c r="T1643" s="29" t="s">
        <v>22458</v>
      </c>
      <c r="U1643" s="29" t="s">
        <v>22459</v>
      </c>
      <c r="V1643" s="29">
        <v>100</v>
      </c>
      <c r="W1643" s="29" t="s">
        <v>396</v>
      </c>
      <c r="X1643" s="29" t="s">
        <v>22460</v>
      </c>
      <c r="Y1643" s="29" t="s">
        <v>22461</v>
      </c>
      <c r="Z1643" s="29" t="s">
        <v>22462</v>
      </c>
      <c r="AA1643" s="29" t="s">
        <v>22462</v>
      </c>
      <c r="AB1643" s="29" t="s">
        <v>5660</v>
      </c>
      <c r="AC1643" s="29" t="s">
        <v>169</v>
      </c>
      <c r="AD1643" s="29" t="s">
        <v>168</v>
      </c>
      <c r="AE1643" s="29" t="s">
        <v>22463</v>
      </c>
      <c r="AF1643" s="29" t="s">
        <v>22464</v>
      </c>
      <c r="AG1643" s="29">
        <v>-113</v>
      </c>
      <c r="AH1643" s="29" t="s">
        <v>22464</v>
      </c>
      <c r="AI1643" s="29" t="s">
        <v>22465</v>
      </c>
      <c r="AJ1643" s="29">
        <v>69</v>
      </c>
      <c r="AK1643" s="29" t="s">
        <v>22466</v>
      </c>
      <c r="AL1643" s="29" t="s">
        <v>22467</v>
      </c>
      <c r="AM1643" s="29">
        <v>577</v>
      </c>
      <c r="AN1643" s="1">
        <f t="shared" si="87"/>
        <v>1</v>
      </c>
      <c r="AO1643" s="1">
        <f t="shared" si="88"/>
        <v>1</v>
      </c>
      <c r="AP1643" s="30">
        <f t="shared" si="89"/>
        <v>46297</v>
      </c>
      <c r="AQ1643" s="1" t="str">
        <f>IF(COUNTIF('同场线路Rotas do mesmo SC'!A:A,C1643)&gt;0,"Sim","Não")</f>
        <v>Não</v>
      </c>
      <c r="AR1643" s="1" t="str">
        <f>IF(COUNTIF(揽收业务网点!A:A,P1643)&gt;0,"Sim","Não")</f>
        <v>Não</v>
      </c>
    </row>
    <row r="1644" spans="1:44">
      <c r="A1644" s="29" t="s">
        <v>22468</v>
      </c>
      <c r="B1644" s="29" t="s">
        <v>379</v>
      </c>
      <c r="C1644" s="29" t="s">
        <v>11275</v>
      </c>
      <c r="D1644" s="29" t="s">
        <v>381</v>
      </c>
      <c r="E1644" s="29" t="s">
        <v>382</v>
      </c>
      <c r="F1644" s="29" t="s">
        <v>383</v>
      </c>
      <c r="G1644" s="29">
        <v>22</v>
      </c>
      <c r="H1644" s="29" t="s">
        <v>11276</v>
      </c>
      <c r="I1644" s="29" t="s">
        <v>385</v>
      </c>
      <c r="J1644" s="29" t="s">
        <v>2437</v>
      </c>
      <c r="K1644" s="29" t="s">
        <v>387</v>
      </c>
      <c r="L1644" s="29" t="s">
        <v>2438</v>
      </c>
      <c r="M1644" s="29" t="s">
        <v>11277</v>
      </c>
      <c r="N1644" s="29" t="s">
        <v>11278</v>
      </c>
      <c r="O1644" s="29" t="s">
        <v>1111</v>
      </c>
      <c r="P1644" s="29" t="s">
        <v>1112</v>
      </c>
      <c r="Q1644" s="29" t="s">
        <v>168</v>
      </c>
      <c r="R1644" s="29" t="s">
        <v>22469</v>
      </c>
      <c r="S1644" s="29" t="s">
        <v>22470</v>
      </c>
      <c r="T1644" s="29" t="s">
        <v>22471</v>
      </c>
      <c r="U1644" s="29" t="s">
        <v>22472</v>
      </c>
      <c r="V1644" s="29">
        <v>309</v>
      </c>
      <c r="W1644" s="29" t="s">
        <v>396</v>
      </c>
      <c r="X1644" s="29" t="s">
        <v>22473</v>
      </c>
      <c r="Y1644" s="29" t="s">
        <v>4383</v>
      </c>
      <c r="Z1644" s="29" t="s">
        <v>22474</v>
      </c>
      <c r="AA1644" s="29" t="s">
        <v>22474</v>
      </c>
      <c r="AB1644" s="29" t="s">
        <v>11284</v>
      </c>
      <c r="AC1644" s="29" t="s">
        <v>11285</v>
      </c>
      <c r="AD1644" s="29" t="s">
        <v>168</v>
      </c>
      <c r="AE1644" s="29" t="s">
        <v>17442</v>
      </c>
      <c r="AF1644" s="29" t="s">
        <v>22475</v>
      </c>
      <c r="AG1644" s="29">
        <v>-31</v>
      </c>
      <c r="AH1644" s="29" t="s">
        <v>22475</v>
      </c>
      <c r="AI1644" s="29" t="s">
        <v>22476</v>
      </c>
      <c r="AJ1644" s="29">
        <v>69</v>
      </c>
      <c r="AK1644" s="29" t="s">
        <v>22477</v>
      </c>
      <c r="AL1644" s="29" t="s">
        <v>22478</v>
      </c>
      <c r="AM1644" s="29">
        <v>103</v>
      </c>
      <c r="AN1644" s="1">
        <f t="shared" si="87"/>
        <v>1</v>
      </c>
      <c r="AO1644" s="1">
        <f t="shared" si="88"/>
        <v>1</v>
      </c>
      <c r="AP1644" s="30">
        <f t="shared" si="89"/>
        <v>46297</v>
      </c>
      <c r="AQ1644" s="1" t="str">
        <f>IF(COUNTIF('同场线路Rotas do mesmo SC'!A:A,C1644)&gt;0,"Sim","Não")</f>
        <v>Não</v>
      </c>
      <c r="AR1644" s="1" t="str">
        <f>IF(COUNTIF(揽收业务网点!A:A,P1644)&gt;0,"Sim","Não")</f>
        <v>Não</v>
      </c>
    </row>
    <row r="1645" spans="1:44">
      <c r="A1645" s="29" t="s">
        <v>22479</v>
      </c>
      <c r="B1645" s="29" t="s">
        <v>379</v>
      </c>
      <c r="C1645" s="29" t="s">
        <v>11291</v>
      </c>
      <c r="D1645" s="29" t="s">
        <v>381</v>
      </c>
      <c r="E1645" s="29" t="s">
        <v>382</v>
      </c>
      <c r="F1645" s="29" t="s">
        <v>383</v>
      </c>
      <c r="G1645" s="29">
        <v>64</v>
      </c>
      <c r="H1645" s="29" t="s">
        <v>11292</v>
      </c>
      <c r="I1645" s="29" t="s">
        <v>385</v>
      </c>
      <c r="J1645" s="29" t="s">
        <v>2495</v>
      </c>
      <c r="K1645" s="29" t="s">
        <v>387</v>
      </c>
      <c r="L1645" s="29" t="s">
        <v>2496</v>
      </c>
      <c r="M1645" s="29" t="s">
        <v>11293</v>
      </c>
      <c r="N1645" s="29" t="s">
        <v>11294</v>
      </c>
      <c r="O1645" s="29" t="s">
        <v>2499</v>
      </c>
      <c r="P1645" s="29" t="s">
        <v>2500</v>
      </c>
      <c r="Q1645" s="29" t="s">
        <v>2</v>
      </c>
      <c r="R1645" s="29" t="s">
        <v>22480</v>
      </c>
      <c r="S1645" s="29" t="s">
        <v>22014</v>
      </c>
      <c r="T1645" s="29" t="s">
        <v>22481</v>
      </c>
      <c r="U1645" s="29" t="s">
        <v>22482</v>
      </c>
      <c r="V1645" s="29">
        <v>415</v>
      </c>
      <c r="W1645" s="29" t="s">
        <v>396</v>
      </c>
      <c r="X1645" s="29" t="s">
        <v>22483</v>
      </c>
      <c r="Y1645" s="29" t="s">
        <v>4385</v>
      </c>
      <c r="Z1645" s="29" t="s">
        <v>22484</v>
      </c>
      <c r="AA1645" s="29" t="s">
        <v>22484</v>
      </c>
      <c r="AB1645" s="29" t="s">
        <v>11301</v>
      </c>
      <c r="AC1645" s="29" t="s">
        <v>11302</v>
      </c>
      <c r="AD1645" s="29" t="s">
        <v>2</v>
      </c>
      <c r="AE1645" s="29" t="s">
        <v>22485</v>
      </c>
      <c r="AF1645" s="29" t="s">
        <v>22486</v>
      </c>
      <c r="AG1645" s="29">
        <v>-135</v>
      </c>
      <c r="AH1645" s="29" t="s">
        <v>22486</v>
      </c>
      <c r="AI1645" s="29" t="s">
        <v>22487</v>
      </c>
      <c r="AJ1645" s="29">
        <v>28</v>
      </c>
      <c r="AK1645" s="29" t="s">
        <v>22488</v>
      </c>
      <c r="AL1645" s="29" t="s">
        <v>22489</v>
      </c>
      <c r="AM1645" s="29">
        <v>50</v>
      </c>
      <c r="AN1645" s="1">
        <f t="shared" si="87"/>
        <v>1</v>
      </c>
      <c r="AO1645" s="1">
        <f t="shared" si="88"/>
        <v>1</v>
      </c>
      <c r="AP1645" s="30">
        <f t="shared" si="89"/>
        <v>46297</v>
      </c>
      <c r="AQ1645" s="1" t="str">
        <f>IF(COUNTIF('同场线路Rotas do mesmo SC'!A:A,C1645)&gt;0,"Sim","Não")</f>
        <v>Não</v>
      </c>
      <c r="AR1645" s="1" t="str">
        <f>IF(COUNTIF(揽收业务网点!A:A,P1645)&gt;0,"Sim","Não")</f>
        <v>Não</v>
      </c>
    </row>
    <row r="1646" spans="1:44">
      <c r="A1646" s="29" t="s">
        <v>22490</v>
      </c>
      <c r="B1646" s="29" t="s">
        <v>379</v>
      </c>
      <c r="C1646" s="29" t="s">
        <v>11307</v>
      </c>
      <c r="D1646" s="29" t="s">
        <v>381</v>
      </c>
      <c r="E1646" s="29" t="s">
        <v>382</v>
      </c>
      <c r="F1646" s="29" t="s">
        <v>383</v>
      </c>
      <c r="G1646" s="29">
        <v>20</v>
      </c>
      <c r="H1646" s="29" t="s">
        <v>2898</v>
      </c>
      <c r="I1646" s="29" t="s">
        <v>2899</v>
      </c>
      <c r="J1646" s="29" t="s">
        <v>959</v>
      </c>
      <c r="K1646" s="29" t="s">
        <v>411</v>
      </c>
      <c r="L1646" s="29" t="s">
        <v>960</v>
      </c>
      <c r="M1646" s="29" t="s">
        <v>11308</v>
      </c>
      <c r="N1646" s="29" t="s">
        <v>11309</v>
      </c>
      <c r="O1646" s="29" t="s">
        <v>11310</v>
      </c>
      <c r="P1646" s="29" t="s">
        <v>11311</v>
      </c>
      <c r="Q1646" s="29" t="s">
        <v>2</v>
      </c>
      <c r="R1646" s="29" t="s">
        <v>21471</v>
      </c>
      <c r="S1646" s="29" t="s">
        <v>21471</v>
      </c>
      <c r="T1646" s="29" t="s">
        <v>21248</v>
      </c>
      <c r="U1646" s="29" t="s">
        <v>22491</v>
      </c>
      <c r="V1646" s="29">
        <v>1</v>
      </c>
      <c r="W1646" s="29" t="s">
        <v>396</v>
      </c>
      <c r="X1646" s="29" t="s">
        <v>22492</v>
      </c>
      <c r="Y1646" s="29" t="s">
        <v>16118</v>
      </c>
      <c r="Z1646" s="29" t="s">
        <v>17029</v>
      </c>
      <c r="AA1646" s="29" t="s">
        <v>17029</v>
      </c>
      <c r="AB1646" s="29" t="s">
        <v>1807</v>
      </c>
      <c r="AC1646" s="29" t="s">
        <v>1808</v>
      </c>
      <c r="AD1646" s="29" t="s">
        <v>2</v>
      </c>
      <c r="AE1646" s="29" t="s">
        <v>15899</v>
      </c>
      <c r="AF1646" s="29" t="s">
        <v>22493</v>
      </c>
      <c r="AG1646" s="29">
        <v>0</v>
      </c>
      <c r="AH1646" s="29" t="s">
        <v>22493</v>
      </c>
      <c r="AI1646" s="29" t="s">
        <v>22494</v>
      </c>
      <c r="AJ1646" s="29">
        <v>1465</v>
      </c>
      <c r="AK1646" s="29" t="s">
        <v>22495</v>
      </c>
      <c r="AL1646" s="29" t="s">
        <v>22496</v>
      </c>
      <c r="AM1646" s="29">
        <v>40</v>
      </c>
      <c r="AN1646" s="1">
        <f t="shared" si="87"/>
        <v>1</v>
      </c>
      <c r="AO1646" s="1">
        <f t="shared" si="88"/>
        <v>1</v>
      </c>
      <c r="AP1646" s="30">
        <f t="shared" si="89"/>
        <v>46297</v>
      </c>
      <c r="AQ1646" s="1" t="str">
        <f>IF(COUNTIF('同场线路Rotas do mesmo SC'!A:A,C1646)&gt;0,"Sim","Não")</f>
        <v>Não</v>
      </c>
      <c r="AR1646" s="1" t="str">
        <f>IF(COUNTIF(揽收业务网点!A:A,P1646)&gt;0,"Sim","Não")</f>
        <v>Não</v>
      </c>
    </row>
    <row r="1647" spans="1:44">
      <c r="A1647" s="29" t="s">
        <v>22497</v>
      </c>
      <c r="B1647" s="29" t="s">
        <v>379</v>
      </c>
      <c r="C1647" s="29" t="s">
        <v>11320</v>
      </c>
      <c r="D1647" s="29" t="s">
        <v>381</v>
      </c>
      <c r="E1647" s="29" t="s">
        <v>382</v>
      </c>
      <c r="F1647" s="29" t="s">
        <v>383</v>
      </c>
      <c r="G1647" s="29">
        <v>110</v>
      </c>
      <c r="H1647" s="29" t="s">
        <v>11321</v>
      </c>
      <c r="I1647" s="29" t="s">
        <v>385</v>
      </c>
      <c r="J1647" s="29" t="s">
        <v>6981</v>
      </c>
      <c r="K1647" s="29" t="s">
        <v>387</v>
      </c>
      <c r="L1647" s="29" t="s">
        <v>6982</v>
      </c>
      <c r="M1647" s="29" t="s">
        <v>11322</v>
      </c>
      <c r="N1647" s="29" t="s">
        <v>11323</v>
      </c>
      <c r="O1647" s="29" t="s">
        <v>6856</v>
      </c>
      <c r="P1647" s="29" t="s">
        <v>6857</v>
      </c>
      <c r="Q1647" s="29" t="s">
        <v>94</v>
      </c>
      <c r="R1647" s="29" t="s">
        <v>22498</v>
      </c>
      <c r="S1647" s="29" t="s">
        <v>11011</v>
      </c>
      <c r="T1647" s="29" t="s">
        <v>22499</v>
      </c>
      <c r="U1647" s="29" t="s">
        <v>22500</v>
      </c>
      <c r="V1647" s="29">
        <v>25</v>
      </c>
      <c r="W1647" s="29" t="s">
        <v>396</v>
      </c>
      <c r="X1647" s="29" t="s">
        <v>20767</v>
      </c>
      <c r="Y1647" s="29" t="s">
        <v>4383</v>
      </c>
      <c r="Z1647" s="29" t="s">
        <v>22501</v>
      </c>
      <c r="AA1647" s="29" t="s">
        <v>22501</v>
      </c>
      <c r="AB1647" s="29" t="s">
        <v>11329</v>
      </c>
      <c r="AC1647" s="29" t="s">
        <v>11330</v>
      </c>
      <c r="AD1647" s="29" t="s">
        <v>94</v>
      </c>
      <c r="AE1647" s="29" t="s">
        <v>15876</v>
      </c>
      <c r="AF1647" s="29" t="s">
        <v>22502</v>
      </c>
      <c r="AG1647" s="29">
        <v>133</v>
      </c>
      <c r="AH1647" s="29" t="s">
        <v>22502</v>
      </c>
      <c r="AI1647" s="29" t="s">
        <v>22503</v>
      </c>
      <c r="AJ1647" s="29">
        <v>4</v>
      </c>
      <c r="AK1647" s="29" t="s">
        <v>22504</v>
      </c>
      <c r="AL1647" s="29" t="s">
        <v>22505</v>
      </c>
      <c r="AM1647" s="29">
        <v>388</v>
      </c>
      <c r="AN1647" s="1">
        <f t="shared" si="87"/>
        <v>1</v>
      </c>
      <c r="AO1647" s="1">
        <f t="shared" si="88"/>
        <v>1</v>
      </c>
      <c r="AP1647" s="30">
        <f t="shared" si="89"/>
        <v>46297</v>
      </c>
      <c r="AQ1647" s="1" t="str">
        <f>IF(COUNTIF('同场线路Rotas do mesmo SC'!A:A,C1647)&gt;0,"Sim","Não")</f>
        <v>Não</v>
      </c>
      <c r="AR1647" s="1" t="str">
        <f>IF(COUNTIF(揽收业务网点!A:A,P1647)&gt;0,"Sim","Não")</f>
        <v>Não</v>
      </c>
    </row>
    <row r="1648" spans="1:44">
      <c r="A1648" s="29" t="s">
        <v>22506</v>
      </c>
      <c r="B1648" s="29" t="s">
        <v>379</v>
      </c>
      <c r="C1648" s="29" t="s">
        <v>11351</v>
      </c>
      <c r="D1648" s="29" t="s">
        <v>381</v>
      </c>
      <c r="E1648" s="29" t="s">
        <v>640</v>
      </c>
      <c r="F1648" s="29" t="s">
        <v>811</v>
      </c>
      <c r="G1648" s="29">
        <v>10</v>
      </c>
      <c r="H1648" s="29" t="s">
        <v>7625</v>
      </c>
      <c r="I1648" s="29" t="s">
        <v>868</v>
      </c>
      <c r="J1648" s="29" t="s">
        <v>642</v>
      </c>
      <c r="K1648" s="29" t="s">
        <v>387</v>
      </c>
      <c r="L1648" s="29" t="s">
        <v>643</v>
      </c>
      <c r="M1648" s="29" t="s">
        <v>7626</v>
      </c>
      <c r="N1648" s="29" t="s">
        <v>7627</v>
      </c>
      <c r="O1648" s="29" t="s">
        <v>9036</v>
      </c>
      <c r="P1648" s="29" t="s">
        <v>43</v>
      </c>
      <c r="Q1648" s="29" t="s">
        <v>11</v>
      </c>
      <c r="R1648" s="29" t="s">
        <v>6724</v>
      </c>
      <c r="S1648" s="29" t="s">
        <v>6724</v>
      </c>
      <c r="T1648" s="29" t="s">
        <v>22507</v>
      </c>
      <c r="U1648" s="29" t="s">
        <v>22508</v>
      </c>
      <c r="V1648" s="29">
        <v>1</v>
      </c>
      <c r="W1648" s="29" t="s">
        <v>396</v>
      </c>
      <c r="X1648" s="29" t="s">
        <v>22509</v>
      </c>
      <c r="Y1648" s="29" t="s">
        <v>20793</v>
      </c>
      <c r="Z1648" s="29"/>
      <c r="AA1648" s="29"/>
      <c r="AB1648" s="29" t="s">
        <v>1703</v>
      </c>
      <c r="AC1648" s="29" t="s">
        <v>45</v>
      </c>
      <c r="AD1648" s="29" t="s">
        <v>11</v>
      </c>
      <c r="AE1648" s="29" t="s">
        <v>15226</v>
      </c>
      <c r="AF1648" s="29" t="s">
        <v>22510</v>
      </c>
      <c r="AG1648" s="29">
        <v>-345</v>
      </c>
      <c r="AH1648" s="29" t="s">
        <v>22510</v>
      </c>
      <c r="AI1648" s="29" t="s">
        <v>22511</v>
      </c>
      <c r="AJ1648" s="29"/>
      <c r="AK1648" s="29"/>
      <c r="AL1648" s="29"/>
      <c r="AM1648" s="29"/>
      <c r="AN1648" s="1">
        <f t="shared" si="87"/>
        <v>1</v>
      </c>
      <c r="AO1648" s="1">
        <f t="shared" si="88"/>
        <v>1</v>
      </c>
      <c r="AP1648" s="30">
        <f t="shared" si="89"/>
        <v>46297</v>
      </c>
      <c r="AQ1648" s="1" t="str">
        <f>IF(COUNTIF('同场线路Rotas do mesmo SC'!A:A,C1648)&gt;0,"Sim","Não")</f>
        <v>Não</v>
      </c>
      <c r="AR1648" s="1" t="str">
        <f>IF(COUNTIF(揽收业务网点!A:A,P1648)&gt;0,"Sim","Não")</f>
        <v>Sim</v>
      </c>
    </row>
    <row r="1649" spans="1:44">
      <c r="A1649" s="29" t="s">
        <v>22512</v>
      </c>
      <c r="B1649" s="29" t="s">
        <v>379</v>
      </c>
      <c r="C1649" s="29" t="s">
        <v>11360</v>
      </c>
      <c r="D1649" s="29" t="s">
        <v>381</v>
      </c>
      <c r="E1649" s="29" t="s">
        <v>640</v>
      </c>
      <c r="F1649" s="29" t="s">
        <v>811</v>
      </c>
      <c r="G1649" s="29">
        <v>130</v>
      </c>
      <c r="H1649" s="29" t="s">
        <v>11361</v>
      </c>
      <c r="I1649" s="29" t="s">
        <v>663</v>
      </c>
      <c r="J1649" s="29" t="s">
        <v>734</v>
      </c>
      <c r="K1649" s="29" t="s">
        <v>387</v>
      </c>
      <c r="L1649" s="29" t="s">
        <v>735</v>
      </c>
      <c r="M1649" s="29" t="s">
        <v>11362</v>
      </c>
      <c r="N1649" s="29" t="s">
        <v>11363</v>
      </c>
      <c r="O1649" s="29" t="s">
        <v>1703</v>
      </c>
      <c r="P1649" s="29" t="s">
        <v>45</v>
      </c>
      <c r="Q1649" s="29" t="s">
        <v>11</v>
      </c>
      <c r="R1649" s="29" t="s">
        <v>22513</v>
      </c>
      <c r="S1649" s="29" t="s">
        <v>22514</v>
      </c>
      <c r="T1649" s="29" t="s">
        <v>22515</v>
      </c>
      <c r="U1649" s="29" t="s">
        <v>22516</v>
      </c>
      <c r="V1649" s="29">
        <v>90</v>
      </c>
      <c r="W1649" s="29" t="s">
        <v>396</v>
      </c>
      <c r="X1649" s="29" t="s">
        <v>22517</v>
      </c>
      <c r="Y1649" s="29" t="s">
        <v>2920</v>
      </c>
      <c r="Z1649" s="29" t="s">
        <v>22518</v>
      </c>
      <c r="AA1649" s="29" t="s">
        <v>22518</v>
      </c>
      <c r="AB1649" s="29" t="s">
        <v>653</v>
      </c>
      <c r="AC1649" s="29" t="s">
        <v>654</v>
      </c>
      <c r="AD1649" s="29" t="s">
        <v>11</v>
      </c>
      <c r="AE1649" s="29" t="s">
        <v>2812</v>
      </c>
      <c r="AF1649" s="29" t="s">
        <v>22519</v>
      </c>
      <c r="AG1649" s="29">
        <v>85</v>
      </c>
      <c r="AH1649" s="29" t="s">
        <v>22519</v>
      </c>
      <c r="AI1649" s="29" t="s">
        <v>22520</v>
      </c>
      <c r="AJ1649" s="29">
        <v>508</v>
      </c>
      <c r="AK1649" s="29" t="s">
        <v>22521</v>
      </c>
      <c r="AL1649" s="29" t="s">
        <v>22522</v>
      </c>
      <c r="AM1649" s="29">
        <v>4091</v>
      </c>
      <c r="AN1649" s="1">
        <f t="shared" si="87"/>
        <v>1</v>
      </c>
      <c r="AO1649" s="1">
        <f t="shared" si="88"/>
        <v>1</v>
      </c>
      <c r="AP1649" s="30">
        <f t="shared" si="89"/>
        <v>46297</v>
      </c>
      <c r="AQ1649" s="1" t="str">
        <f>IF(COUNTIF('同场线路Rotas do mesmo SC'!A:A,C1649)&gt;0,"Sim","Não")</f>
        <v>Não</v>
      </c>
      <c r="AR1649" s="1" t="str">
        <f>IF(COUNTIF(揽收业务网点!A:A,P1649)&gt;0,"Sim","Não")</f>
        <v>Sim</v>
      </c>
    </row>
    <row r="1650" spans="1:44">
      <c r="A1650" s="29" t="s">
        <v>22523</v>
      </c>
      <c r="B1650" s="29" t="s">
        <v>379</v>
      </c>
      <c r="C1650" s="29" t="s">
        <v>11374</v>
      </c>
      <c r="D1650" s="29" t="s">
        <v>381</v>
      </c>
      <c r="E1650" s="29" t="s">
        <v>382</v>
      </c>
      <c r="F1650" s="29" t="s">
        <v>383</v>
      </c>
      <c r="G1650" s="29">
        <v>25</v>
      </c>
      <c r="H1650" s="29" t="s">
        <v>22524</v>
      </c>
      <c r="I1650" s="29" t="s">
        <v>868</v>
      </c>
      <c r="J1650" s="29" t="s">
        <v>1753</v>
      </c>
      <c r="K1650" s="29" t="s">
        <v>387</v>
      </c>
      <c r="L1650" s="29" t="s">
        <v>1754</v>
      </c>
      <c r="M1650" s="29" t="s">
        <v>22525</v>
      </c>
      <c r="N1650" s="29" t="s">
        <v>22526</v>
      </c>
      <c r="O1650" s="29" t="s">
        <v>1703</v>
      </c>
      <c r="P1650" s="29" t="s">
        <v>45</v>
      </c>
      <c r="Q1650" s="29" t="s">
        <v>11</v>
      </c>
      <c r="R1650" s="29" t="s">
        <v>22527</v>
      </c>
      <c r="S1650" s="29" t="s">
        <v>22527</v>
      </c>
      <c r="T1650" s="29" t="s">
        <v>22528</v>
      </c>
      <c r="U1650" s="29" t="s">
        <v>22529</v>
      </c>
      <c r="V1650" s="29">
        <v>51</v>
      </c>
      <c r="W1650" s="29" t="s">
        <v>396</v>
      </c>
      <c r="X1650" s="29" t="s">
        <v>15695</v>
      </c>
      <c r="Y1650" s="29" t="s">
        <v>7273</v>
      </c>
      <c r="Z1650" s="29" t="s">
        <v>22530</v>
      </c>
      <c r="AA1650" s="29" t="s">
        <v>22530</v>
      </c>
      <c r="AB1650" s="29" t="s">
        <v>11383</v>
      </c>
      <c r="AC1650" s="29" t="s">
        <v>11384</v>
      </c>
      <c r="AD1650" s="29" t="s">
        <v>11</v>
      </c>
      <c r="AE1650" s="29" t="s">
        <v>20728</v>
      </c>
      <c r="AF1650" s="29" t="s">
        <v>22531</v>
      </c>
      <c r="AG1650" s="29">
        <v>13</v>
      </c>
      <c r="AH1650" s="29" t="s">
        <v>22531</v>
      </c>
      <c r="AI1650" s="29" t="s">
        <v>22532</v>
      </c>
      <c r="AJ1650" s="29">
        <v>1</v>
      </c>
      <c r="AK1650" s="29" t="s">
        <v>22533</v>
      </c>
      <c r="AL1650" s="29" t="s">
        <v>22534</v>
      </c>
      <c r="AM1650" s="29">
        <v>61</v>
      </c>
      <c r="AN1650" s="1">
        <f t="shared" si="87"/>
        <v>1</v>
      </c>
      <c r="AO1650" s="1">
        <f t="shared" si="88"/>
        <v>1</v>
      </c>
      <c r="AP1650" s="30">
        <f t="shared" si="89"/>
        <v>46297</v>
      </c>
      <c r="AQ1650" s="1" t="str">
        <f>IF(COUNTIF('同场线路Rotas do mesmo SC'!A:A,C1650)&gt;0,"Sim","Não")</f>
        <v>Não</v>
      </c>
      <c r="AR1650" s="1" t="str">
        <f>IF(COUNTIF(揽收业务网点!A:A,P1650)&gt;0,"Sim","Não")</f>
        <v>Sim</v>
      </c>
    </row>
    <row r="1651" spans="1:44">
      <c r="A1651" s="29" t="s">
        <v>22535</v>
      </c>
      <c r="B1651" s="29" t="s">
        <v>379</v>
      </c>
      <c r="C1651" s="29" t="s">
        <v>11389</v>
      </c>
      <c r="D1651" s="29" t="s">
        <v>381</v>
      </c>
      <c r="E1651" s="29" t="s">
        <v>382</v>
      </c>
      <c r="F1651" s="29" t="s">
        <v>732</v>
      </c>
      <c r="G1651" s="29">
        <v>42</v>
      </c>
      <c r="H1651" s="29" t="s">
        <v>7394</v>
      </c>
      <c r="I1651" s="29" t="s">
        <v>868</v>
      </c>
      <c r="J1651" s="29" t="s">
        <v>642</v>
      </c>
      <c r="K1651" s="29" t="s">
        <v>387</v>
      </c>
      <c r="L1651" s="29" t="s">
        <v>643</v>
      </c>
      <c r="M1651" s="29" t="s">
        <v>7395</v>
      </c>
      <c r="N1651" s="29" t="s">
        <v>7396</v>
      </c>
      <c r="O1651" s="29" t="s">
        <v>653</v>
      </c>
      <c r="P1651" s="29" t="s">
        <v>654</v>
      </c>
      <c r="Q1651" s="29" t="s">
        <v>11</v>
      </c>
      <c r="R1651" s="29" t="s">
        <v>22536</v>
      </c>
      <c r="S1651" s="29" t="s">
        <v>19174</v>
      </c>
      <c r="T1651" s="29" t="s">
        <v>22537</v>
      </c>
      <c r="U1651" s="29" t="s">
        <v>22538</v>
      </c>
      <c r="V1651" s="29">
        <v>247</v>
      </c>
      <c r="W1651" s="29" t="s">
        <v>396</v>
      </c>
      <c r="X1651" s="29" t="s">
        <v>22539</v>
      </c>
      <c r="Y1651" s="29" t="s">
        <v>15183</v>
      </c>
      <c r="Z1651" s="29" t="s">
        <v>22540</v>
      </c>
      <c r="AA1651" s="29" t="s">
        <v>22540</v>
      </c>
      <c r="AB1651" s="29" t="s">
        <v>6297</v>
      </c>
      <c r="AC1651" s="29" t="s">
        <v>6298</v>
      </c>
      <c r="AD1651" s="29" t="s">
        <v>11</v>
      </c>
      <c r="AE1651" s="29" t="s">
        <v>7473</v>
      </c>
      <c r="AF1651" s="29" t="s">
        <v>22541</v>
      </c>
      <c r="AG1651" s="29">
        <v>-76</v>
      </c>
      <c r="AH1651" s="29" t="s">
        <v>22541</v>
      </c>
      <c r="AI1651" s="29" t="s">
        <v>22542</v>
      </c>
      <c r="AJ1651" s="29">
        <v>1</v>
      </c>
      <c r="AK1651" s="29" t="s">
        <v>22543</v>
      </c>
      <c r="AL1651" s="29" t="s">
        <v>22544</v>
      </c>
      <c r="AM1651" s="29">
        <v>66</v>
      </c>
      <c r="AN1651" s="1">
        <f t="shared" si="87"/>
        <v>1</v>
      </c>
      <c r="AO1651" s="1">
        <f t="shared" si="88"/>
        <v>1</v>
      </c>
      <c r="AP1651" s="30">
        <f t="shared" si="89"/>
        <v>46297</v>
      </c>
      <c r="AQ1651" s="1" t="str">
        <f>IF(COUNTIF('同场线路Rotas do mesmo SC'!A:A,C1651)&gt;0,"Sim","Não")</f>
        <v>Não</v>
      </c>
      <c r="AR1651" s="1" t="str">
        <f>IF(COUNTIF(揽收业务网点!A:A,P1651)&gt;0,"Sim","Não")</f>
        <v>Não</v>
      </c>
    </row>
    <row r="1652" spans="1:44">
      <c r="A1652" s="29" t="s">
        <v>22545</v>
      </c>
      <c r="B1652" s="29" t="s">
        <v>379</v>
      </c>
      <c r="C1652" s="29" t="s">
        <v>22546</v>
      </c>
      <c r="D1652" s="29" t="s">
        <v>381</v>
      </c>
      <c r="E1652" s="29" t="s">
        <v>382</v>
      </c>
      <c r="F1652" s="29" t="s">
        <v>383</v>
      </c>
      <c r="G1652" s="29">
        <v>155</v>
      </c>
      <c r="H1652" s="29" t="s">
        <v>22547</v>
      </c>
      <c r="I1652" s="29" t="s">
        <v>385</v>
      </c>
      <c r="J1652" s="29" t="s">
        <v>19755</v>
      </c>
      <c r="K1652" s="29" t="s">
        <v>387</v>
      </c>
      <c r="L1652" s="29" t="s">
        <v>19756</v>
      </c>
      <c r="M1652" s="29" t="s">
        <v>22548</v>
      </c>
      <c r="N1652" s="29" t="s">
        <v>22549</v>
      </c>
      <c r="O1652" s="29" t="s">
        <v>756</v>
      </c>
      <c r="P1652" s="29" t="s">
        <v>757</v>
      </c>
      <c r="Q1652" s="29" t="s">
        <v>142</v>
      </c>
      <c r="R1652" s="29" t="s">
        <v>16839</v>
      </c>
      <c r="S1652" s="29" t="s">
        <v>8674</v>
      </c>
      <c r="T1652" s="29" t="s">
        <v>22550</v>
      </c>
      <c r="U1652" s="29" t="s">
        <v>22551</v>
      </c>
      <c r="V1652" s="29">
        <v>608</v>
      </c>
      <c r="W1652" s="29" t="s">
        <v>396</v>
      </c>
      <c r="X1652" s="29" t="s">
        <v>22552</v>
      </c>
      <c r="Y1652" s="29" t="s">
        <v>2309</v>
      </c>
      <c r="Z1652" s="29" t="s">
        <v>22553</v>
      </c>
      <c r="AA1652" s="29" t="s">
        <v>22553</v>
      </c>
      <c r="AB1652" s="29" t="s">
        <v>22554</v>
      </c>
      <c r="AC1652" s="29" t="s">
        <v>22555</v>
      </c>
      <c r="AD1652" s="29" t="s">
        <v>142</v>
      </c>
      <c r="AE1652" s="29" t="s">
        <v>725</v>
      </c>
      <c r="AF1652" s="29" t="s">
        <v>22556</v>
      </c>
      <c r="AG1652" s="29">
        <v>-292</v>
      </c>
      <c r="AH1652" s="29" t="s">
        <v>22556</v>
      </c>
      <c r="AI1652" s="29" t="s">
        <v>22557</v>
      </c>
      <c r="AJ1652" s="29">
        <v>146</v>
      </c>
      <c r="AK1652" s="29" t="s">
        <v>20629</v>
      </c>
      <c r="AL1652" s="29" t="s">
        <v>22558</v>
      </c>
      <c r="AM1652" s="29">
        <v>309</v>
      </c>
      <c r="AN1652" s="1">
        <f t="shared" si="87"/>
        <v>1</v>
      </c>
      <c r="AO1652" s="1">
        <f t="shared" si="88"/>
        <v>1</v>
      </c>
      <c r="AP1652" s="30">
        <f t="shared" si="89"/>
        <v>46297</v>
      </c>
      <c r="AQ1652" s="1" t="str">
        <f>IF(COUNTIF('同场线路Rotas do mesmo SC'!A:A,C1652)&gt;0,"Sim","Não")</f>
        <v>Não</v>
      </c>
      <c r="AR1652" s="1" t="str">
        <f>IF(COUNTIF(揽收业务网点!A:A,P1652)&gt;0,"Sim","Não")</f>
        <v>Não</v>
      </c>
    </row>
    <row r="1653" spans="1:44">
      <c r="A1653" s="29" t="s">
        <v>22559</v>
      </c>
      <c r="B1653" s="29" t="s">
        <v>379</v>
      </c>
      <c r="C1653" s="29" t="s">
        <v>11402</v>
      </c>
      <c r="D1653" s="29" t="s">
        <v>381</v>
      </c>
      <c r="E1653" s="29" t="s">
        <v>640</v>
      </c>
      <c r="F1653" s="29" t="s">
        <v>383</v>
      </c>
      <c r="G1653" s="29">
        <v>38</v>
      </c>
      <c r="H1653" s="29" t="s">
        <v>11403</v>
      </c>
      <c r="I1653" s="29" t="s">
        <v>868</v>
      </c>
      <c r="J1653" s="29" t="s">
        <v>1753</v>
      </c>
      <c r="K1653" s="29" t="s">
        <v>387</v>
      </c>
      <c r="L1653" s="29" t="s">
        <v>1754</v>
      </c>
      <c r="M1653" s="29" t="s">
        <v>11404</v>
      </c>
      <c r="N1653" s="29" t="s">
        <v>11405</v>
      </c>
      <c r="O1653" s="29" t="s">
        <v>6549</v>
      </c>
      <c r="P1653" s="29" t="s">
        <v>36</v>
      </c>
      <c r="Q1653" s="29" t="s">
        <v>11</v>
      </c>
      <c r="R1653" s="29" t="s">
        <v>12061</v>
      </c>
      <c r="S1653" s="29" t="s">
        <v>12061</v>
      </c>
      <c r="T1653" s="29" t="s">
        <v>22560</v>
      </c>
      <c r="U1653" s="29" t="s">
        <v>22561</v>
      </c>
      <c r="V1653" s="29">
        <v>24</v>
      </c>
      <c r="W1653" s="29" t="s">
        <v>396</v>
      </c>
      <c r="X1653" s="29" t="s">
        <v>22562</v>
      </c>
      <c r="Y1653" s="29" t="s">
        <v>15819</v>
      </c>
      <c r="Z1653" s="29" t="s">
        <v>22563</v>
      </c>
      <c r="AA1653" s="29" t="s">
        <v>22563</v>
      </c>
      <c r="AB1653" s="29" t="s">
        <v>1703</v>
      </c>
      <c r="AC1653" s="29" t="s">
        <v>45</v>
      </c>
      <c r="AD1653" s="29" t="s">
        <v>11</v>
      </c>
      <c r="AE1653" s="29" t="s">
        <v>20793</v>
      </c>
      <c r="AF1653" s="29" t="s">
        <v>22564</v>
      </c>
      <c r="AG1653" s="29">
        <v>-110</v>
      </c>
      <c r="AH1653" s="29" t="s">
        <v>22564</v>
      </c>
      <c r="AI1653" s="29" t="s">
        <v>22565</v>
      </c>
      <c r="AJ1653" s="29"/>
      <c r="AK1653" s="29"/>
      <c r="AL1653" s="29"/>
      <c r="AM1653" s="29"/>
      <c r="AN1653" s="1">
        <f t="shared" si="87"/>
        <v>1</v>
      </c>
      <c r="AO1653" s="1">
        <f t="shared" si="88"/>
        <v>1</v>
      </c>
      <c r="AP1653" s="30">
        <f t="shared" si="89"/>
        <v>46297</v>
      </c>
      <c r="AQ1653" s="1" t="str">
        <f>IF(COUNTIF('同场线路Rotas do mesmo SC'!A:A,C1653)&gt;0,"Sim","Não")</f>
        <v>Não</v>
      </c>
      <c r="AR1653" s="1" t="str">
        <f>IF(COUNTIF(揽收业务网点!A:A,P1653)&gt;0,"Sim","Não")</f>
        <v>Sim</v>
      </c>
    </row>
    <row r="1654" spans="1:44">
      <c r="A1654" s="29" t="s">
        <v>22566</v>
      </c>
      <c r="B1654" s="29" t="s">
        <v>379</v>
      </c>
      <c r="C1654" s="29" t="s">
        <v>11414</v>
      </c>
      <c r="D1654" s="29" t="s">
        <v>381</v>
      </c>
      <c r="E1654" s="29" t="s">
        <v>382</v>
      </c>
      <c r="F1654" s="29" t="s">
        <v>383</v>
      </c>
      <c r="G1654" s="29">
        <v>60</v>
      </c>
      <c r="H1654" s="29" t="s">
        <v>11415</v>
      </c>
      <c r="I1654" s="29" t="s">
        <v>409</v>
      </c>
      <c r="J1654" s="29" t="s">
        <v>1899</v>
      </c>
      <c r="K1654" s="29" t="s">
        <v>387</v>
      </c>
      <c r="L1654" s="29" t="s">
        <v>1900</v>
      </c>
      <c r="M1654" s="29" t="s">
        <v>11416</v>
      </c>
      <c r="N1654" s="29" t="s">
        <v>11417</v>
      </c>
      <c r="O1654" s="29" t="s">
        <v>1903</v>
      </c>
      <c r="P1654" s="29" t="s">
        <v>1904</v>
      </c>
      <c r="Q1654" s="29" t="s">
        <v>70</v>
      </c>
      <c r="R1654" s="29" t="s">
        <v>22567</v>
      </c>
      <c r="S1654" s="29" t="s">
        <v>22568</v>
      </c>
      <c r="T1654" s="29" t="s">
        <v>22569</v>
      </c>
      <c r="U1654" s="29" t="s">
        <v>22570</v>
      </c>
      <c r="V1654" s="29">
        <v>361</v>
      </c>
      <c r="W1654" s="29" t="s">
        <v>396</v>
      </c>
      <c r="X1654" s="29" t="s">
        <v>22571</v>
      </c>
      <c r="Y1654" s="29" t="s">
        <v>7271</v>
      </c>
      <c r="Z1654" s="29" t="s">
        <v>22572</v>
      </c>
      <c r="AA1654" s="29" t="s">
        <v>22572</v>
      </c>
      <c r="AB1654" s="29" t="s">
        <v>11423</v>
      </c>
      <c r="AC1654" s="29" t="s">
        <v>11424</v>
      </c>
      <c r="AD1654" s="29" t="s">
        <v>70</v>
      </c>
      <c r="AE1654" s="29" t="s">
        <v>4385</v>
      </c>
      <c r="AF1654" s="29" t="s">
        <v>22573</v>
      </c>
      <c r="AG1654" s="29">
        <v>-88</v>
      </c>
      <c r="AH1654" s="29" t="s">
        <v>22573</v>
      </c>
      <c r="AI1654" s="29"/>
      <c r="AJ1654" s="29">
        <v>52</v>
      </c>
      <c r="AK1654" s="29" t="s">
        <v>22574</v>
      </c>
      <c r="AL1654" s="29" t="s">
        <v>22575</v>
      </c>
      <c r="AM1654" s="29">
        <v>144</v>
      </c>
      <c r="AN1654" s="1">
        <f t="shared" si="87"/>
        <v>1</v>
      </c>
      <c r="AO1654" s="1">
        <f t="shared" si="88"/>
        <v>0</v>
      </c>
      <c r="AP1654" s="30">
        <f t="shared" si="89"/>
        <v>46297</v>
      </c>
      <c r="AQ1654" s="1" t="str">
        <f>IF(COUNTIF('同场线路Rotas do mesmo SC'!A:A,C1654)&gt;0,"Sim","Não")</f>
        <v>Não</v>
      </c>
      <c r="AR1654" s="1" t="str">
        <f>IF(COUNTIF(揽收业务网点!A:A,P1654)&gt;0,"Sim","Não")</f>
        <v>Não</v>
      </c>
    </row>
    <row r="1655" spans="1:44">
      <c r="A1655" s="29" t="s">
        <v>22576</v>
      </c>
      <c r="B1655" s="29" t="s">
        <v>379</v>
      </c>
      <c r="C1655" s="29" t="s">
        <v>11429</v>
      </c>
      <c r="D1655" s="29" t="s">
        <v>381</v>
      </c>
      <c r="E1655" s="29" t="s">
        <v>382</v>
      </c>
      <c r="F1655" s="29" t="s">
        <v>383</v>
      </c>
      <c r="G1655" s="29">
        <v>145</v>
      </c>
      <c r="H1655" s="29" t="s">
        <v>11430</v>
      </c>
      <c r="I1655" s="29" t="s">
        <v>385</v>
      </c>
      <c r="J1655" s="29" t="s">
        <v>1597</v>
      </c>
      <c r="K1655" s="29" t="s">
        <v>387</v>
      </c>
      <c r="L1655" s="29" t="s">
        <v>1598</v>
      </c>
      <c r="M1655" s="29" t="s">
        <v>11431</v>
      </c>
      <c r="N1655" s="29" t="s">
        <v>11432</v>
      </c>
      <c r="O1655" s="29" t="s">
        <v>6856</v>
      </c>
      <c r="P1655" s="29" t="s">
        <v>6857</v>
      </c>
      <c r="Q1655" s="29" t="s">
        <v>94</v>
      </c>
      <c r="R1655" s="29" t="s">
        <v>22577</v>
      </c>
      <c r="S1655" s="29" t="s">
        <v>9896</v>
      </c>
      <c r="T1655" s="29" t="s">
        <v>22578</v>
      </c>
      <c r="U1655" s="29" t="s">
        <v>21680</v>
      </c>
      <c r="V1655" s="29">
        <v>16</v>
      </c>
      <c r="W1655" s="29" t="s">
        <v>396</v>
      </c>
      <c r="X1655" s="29" t="s">
        <v>19980</v>
      </c>
      <c r="Y1655" s="29" t="s">
        <v>2812</v>
      </c>
      <c r="Z1655" s="29" t="s">
        <v>22579</v>
      </c>
      <c r="AA1655" s="29" t="s">
        <v>22579</v>
      </c>
      <c r="AB1655" s="29" t="s">
        <v>11437</v>
      </c>
      <c r="AC1655" s="29" t="s">
        <v>11438</v>
      </c>
      <c r="AD1655" s="29" t="s">
        <v>94</v>
      </c>
      <c r="AE1655" s="29" t="s">
        <v>7273</v>
      </c>
      <c r="AF1655" s="29" t="s">
        <v>22580</v>
      </c>
      <c r="AG1655" s="29">
        <v>248</v>
      </c>
      <c r="AH1655" s="29" t="s">
        <v>22580</v>
      </c>
      <c r="AI1655" s="29" t="s">
        <v>22581</v>
      </c>
      <c r="AJ1655" s="29">
        <v>10</v>
      </c>
      <c r="AK1655" s="29" t="s">
        <v>22582</v>
      </c>
      <c r="AL1655" s="29" t="s">
        <v>22583</v>
      </c>
      <c r="AM1655" s="29">
        <v>76</v>
      </c>
      <c r="AN1655" s="1">
        <f t="shared" si="87"/>
        <v>1</v>
      </c>
      <c r="AO1655" s="1">
        <f t="shared" si="88"/>
        <v>1</v>
      </c>
      <c r="AP1655" s="30">
        <f t="shared" si="89"/>
        <v>46297</v>
      </c>
      <c r="AQ1655" s="1" t="str">
        <f>IF(COUNTIF('同场线路Rotas do mesmo SC'!A:A,C1655)&gt;0,"Sim","Não")</f>
        <v>Não</v>
      </c>
      <c r="AR1655" s="1" t="str">
        <f>IF(COUNTIF(揽收业务网点!A:A,P1655)&gt;0,"Sim","Não")</f>
        <v>Não</v>
      </c>
    </row>
    <row r="1656" spans="1:44">
      <c r="A1656" s="29" t="s">
        <v>22584</v>
      </c>
      <c r="B1656" s="29" t="s">
        <v>379</v>
      </c>
      <c r="C1656" s="29" t="s">
        <v>11444</v>
      </c>
      <c r="D1656" s="29" t="s">
        <v>381</v>
      </c>
      <c r="E1656" s="29" t="s">
        <v>382</v>
      </c>
      <c r="F1656" s="29" t="s">
        <v>383</v>
      </c>
      <c r="G1656" s="29">
        <v>45</v>
      </c>
      <c r="H1656" s="29" t="s">
        <v>11445</v>
      </c>
      <c r="I1656" s="29" t="s">
        <v>512</v>
      </c>
      <c r="J1656" s="29" t="s">
        <v>11446</v>
      </c>
      <c r="K1656" s="29" t="s">
        <v>387</v>
      </c>
      <c r="L1656" s="29" t="s">
        <v>11447</v>
      </c>
      <c r="M1656" s="29" t="s">
        <v>11448</v>
      </c>
      <c r="N1656" s="29" t="s">
        <v>11449</v>
      </c>
      <c r="O1656" s="29" t="s">
        <v>10517</v>
      </c>
      <c r="P1656" s="29" t="s">
        <v>10518</v>
      </c>
      <c r="Q1656" s="29" t="s">
        <v>5</v>
      </c>
      <c r="R1656" s="29" t="s">
        <v>22585</v>
      </c>
      <c r="S1656" s="29" t="s">
        <v>22586</v>
      </c>
      <c r="T1656" s="29" t="s">
        <v>22587</v>
      </c>
      <c r="U1656" s="29" t="s">
        <v>22588</v>
      </c>
      <c r="V1656" s="29">
        <v>40</v>
      </c>
      <c r="W1656" s="29" t="s">
        <v>396</v>
      </c>
      <c r="X1656" s="29" t="s">
        <v>22589</v>
      </c>
      <c r="Y1656" s="29" t="s">
        <v>16333</v>
      </c>
      <c r="Z1656" s="29" t="s">
        <v>22590</v>
      </c>
      <c r="AA1656" s="29" t="s">
        <v>22590</v>
      </c>
      <c r="AB1656" s="29" t="s">
        <v>11455</v>
      </c>
      <c r="AC1656" s="29" t="s">
        <v>11456</v>
      </c>
      <c r="AD1656" s="29" t="s">
        <v>5</v>
      </c>
      <c r="AE1656" s="29" t="s">
        <v>15757</v>
      </c>
      <c r="AF1656" s="29" t="s">
        <v>22591</v>
      </c>
      <c r="AG1656" s="29">
        <v>-537</v>
      </c>
      <c r="AH1656" s="29" t="s">
        <v>22591</v>
      </c>
      <c r="AI1656" s="29" t="s">
        <v>22592</v>
      </c>
      <c r="AJ1656" s="29">
        <v>2</v>
      </c>
      <c r="AK1656" s="29" t="s">
        <v>22593</v>
      </c>
      <c r="AL1656" s="29" t="s">
        <v>22594</v>
      </c>
      <c r="AM1656" s="29">
        <v>50</v>
      </c>
      <c r="AN1656" s="1">
        <f t="shared" si="87"/>
        <v>1</v>
      </c>
      <c r="AO1656" s="1">
        <f t="shared" si="88"/>
        <v>1</v>
      </c>
      <c r="AP1656" s="30">
        <f t="shared" si="89"/>
        <v>46297</v>
      </c>
      <c r="AQ1656" s="1" t="str">
        <f>IF(COUNTIF('同场线路Rotas do mesmo SC'!A:A,C1656)&gt;0,"Sim","Não")</f>
        <v>Não</v>
      </c>
      <c r="AR1656" s="1" t="str">
        <f>IF(COUNTIF(揽收业务网点!A:A,P1656)&gt;0,"Sim","Não")</f>
        <v>Não</v>
      </c>
    </row>
    <row r="1657" spans="1:44">
      <c r="A1657" s="29" t="s">
        <v>22595</v>
      </c>
      <c r="B1657" s="29" t="s">
        <v>379</v>
      </c>
      <c r="C1657" s="29" t="s">
        <v>11460</v>
      </c>
      <c r="D1657" s="29" t="s">
        <v>381</v>
      </c>
      <c r="E1657" s="29" t="s">
        <v>382</v>
      </c>
      <c r="F1657" s="29" t="s">
        <v>383</v>
      </c>
      <c r="G1657" s="29">
        <v>14</v>
      </c>
      <c r="H1657" s="29" t="s">
        <v>12024</v>
      </c>
      <c r="I1657" s="29" t="s">
        <v>385</v>
      </c>
      <c r="J1657" s="29" t="s">
        <v>11462</v>
      </c>
      <c r="K1657" s="29" t="s">
        <v>387</v>
      </c>
      <c r="L1657" s="29" t="s">
        <v>11463</v>
      </c>
      <c r="M1657" s="29" t="s">
        <v>11464</v>
      </c>
      <c r="N1657" s="29" t="s">
        <v>11465</v>
      </c>
      <c r="O1657" s="29" t="s">
        <v>517</v>
      </c>
      <c r="P1657" s="29" t="s">
        <v>518</v>
      </c>
      <c r="Q1657" s="29" t="s">
        <v>2</v>
      </c>
      <c r="R1657" s="29" t="s">
        <v>22596</v>
      </c>
      <c r="S1657" s="29" t="s">
        <v>22597</v>
      </c>
      <c r="T1657" s="29" t="s">
        <v>22598</v>
      </c>
      <c r="U1657" s="29" t="s">
        <v>22599</v>
      </c>
      <c r="V1657" s="29">
        <v>30</v>
      </c>
      <c r="W1657" s="29" t="s">
        <v>396</v>
      </c>
      <c r="X1657" s="29" t="s">
        <v>22600</v>
      </c>
      <c r="Y1657" s="29" t="s">
        <v>723</v>
      </c>
      <c r="Z1657" s="29" t="s">
        <v>22601</v>
      </c>
      <c r="AA1657" s="29" t="s">
        <v>22601</v>
      </c>
      <c r="AB1657" s="29" t="s">
        <v>11472</v>
      </c>
      <c r="AC1657" s="29" t="s">
        <v>11473</v>
      </c>
      <c r="AD1657" s="29" t="s">
        <v>2</v>
      </c>
      <c r="AE1657" s="29" t="s">
        <v>7271</v>
      </c>
      <c r="AF1657" s="29" t="s">
        <v>22602</v>
      </c>
      <c r="AG1657" s="29">
        <v>-27</v>
      </c>
      <c r="AH1657" s="29" t="s">
        <v>22602</v>
      </c>
      <c r="AI1657" s="29" t="s">
        <v>18314</v>
      </c>
      <c r="AJ1657" s="29">
        <v>87</v>
      </c>
      <c r="AK1657" s="29" t="s">
        <v>22603</v>
      </c>
      <c r="AL1657" s="29" t="s">
        <v>22604</v>
      </c>
      <c r="AM1657" s="29">
        <v>47</v>
      </c>
      <c r="AN1657" s="1">
        <f t="shared" si="87"/>
        <v>1</v>
      </c>
      <c r="AO1657" s="1">
        <f t="shared" si="88"/>
        <v>1</v>
      </c>
      <c r="AP1657" s="30">
        <f t="shared" si="89"/>
        <v>46297</v>
      </c>
      <c r="AQ1657" s="1" t="str">
        <f>IF(COUNTIF('同场线路Rotas do mesmo SC'!A:A,C1657)&gt;0,"Sim","Não")</f>
        <v>Não</v>
      </c>
      <c r="AR1657" s="1" t="str">
        <f>IF(COUNTIF(揽收业务网点!A:A,P1657)&gt;0,"Sim","Não")</f>
        <v>Não</v>
      </c>
    </row>
    <row r="1658" spans="1:44">
      <c r="A1658" s="29" t="s">
        <v>22605</v>
      </c>
      <c r="B1658" s="29" t="s">
        <v>2590</v>
      </c>
      <c r="C1658" s="29" t="s">
        <v>11478</v>
      </c>
      <c r="D1658" s="29" t="s">
        <v>381</v>
      </c>
      <c r="E1658" s="29" t="s">
        <v>382</v>
      </c>
      <c r="F1658" s="29" t="s">
        <v>383</v>
      </c>
      <c r="G1658" s="29">
        <v>120</v>
      </c>
      <c r="H1658" s="29" t="s">
        <v>11479</v>
      </c>
      <c r="I1658" s="29" t="s">
        <v>1289</v>
      </c>
      <c r="J1658" s="29" t="s">
        <v>11480</v>
      </c>
      <c r="K1658" s="29" t="s">
        <v>387</v>
      </c>
      <c r="L1658" s="29" t="s">
        <v>11481</v>
      </c>
      <c r="M1658" s="29" t="s">
        <v>8292</v>
      </c>
      <c r="N1658" s="29" t="s">
        <v>8293</v>
      </c>
      <c r="O1658" s="29" t="s">
        <v>461</v>
      </c>
      <c r="P1658" s="29" t="s">
        <v>462</v>
      </c>
      <c r="Q1658" s="29" t="s">
        <v>5</v>
      </c>
      <c r="R1658" s="29" t="s">
        <v>7056</v>
      </c>
      <c r="S1658" s="29" t="s">
        <v>7056</v>
      </c>
      <c r="T1658" s="29" t="s">
        <v>22606</v>
      </c>
      <c r="U1658" s="29" t="s">
        <v>22606</v>
      </c>
      <c r="V1658" s="29">
        <v>0</v>
      </c>
      <c r="W1658" s="29" t="s">
        <v>396</v>
      </c>
      <c r="X1658" s="29" t="s">
        <v>22607</v>
      </c>
      <c r="Y1658" s="29" t="s">
        <v>7271</v>
      </c>
      <c r="Z1658" s="29" t="s">
        <v>21518</v>
      </c>
      <c r="AA1658" s="29" t="s">
        <v>21518</v>
      </c>
      <c r="AB1658" s="29" t="s">
        <v>11487</v>
      </c>
      <c r="AC1658" s="29" t="s">
        <v>11488</v>
      </c>
      <c r="AD1658" s="29" t="s">
        <v>5</v>
      </c>
      <c r="AE1658" s="29" t="s">
        <v>16649</v>
      </c>
      <c r="AF1658" s="29"/>
      <c r="AG1658" s="29"/>
      <c r="AH1658" s="29"/>
      <c r="AI1658" s="29" t="s">
        <v>22608</v>
      </c>
      <c r="AJ1658" s="29"/>
      <c r="AK1658" s="29" t="s">
        <v>22609</v>
      </c>
      <c r="AL1658" s="29" t="s">
        <v>22610</v>
      </c>
      <c r="AM1658" s="29">
        <v>3</v>
      </c>
      <c r="AN1658" s="1">
        <f t="shared" si="87"/>
        <v>1</v>
      </c>
      <c r="AO1658" s="1">
        <f t="shared" si="88"/>
        <v>1</v>
      </c>
      <c r="AP1658" s="30">
        <f t="shared" si="89"/>
        <v>46297</v>
      </c>
      <c r="AQ1658" s="1" t="str">
        <f>IF(COUNTIF('同场线路Rotas do mesmo SC'!A:A,C1658)&gt;0,"Sim","Não")</f>
        <v>Não</v>
      </c>
      <c r="AR1658" s="1" t="str">
        <f>IF(COUNTIF(揽收业务网点!A:A,P1658)&gt;0,"Sim","Não")</f>
        <v>Não</v>
      </c>
    </row>
    <row r="1659" spans="1:44">
      <c r="A1659" s="29" t="s">
        <v>22611</v>
      </c>
      <c r="B1659" s="29" t="s">
        <v>379</v>
      </c>
      <c r="C1659" s="29" t="s">
        <v>11506</v>
      </c>
      <c r="D1659" s="29" t="s">
        <v>381</v>
      </c>
      <c r="E1659" s="29" t="s">
        <v>382</v>
      </c>
      <c r="F1659" s="29" t="s">
        <v>383</v>
      </c>
      <c r="G1659" s="29">
        <v>90</v>
      </c>
      <c r="H1659" s="29" t="s">
        <v>11507</v>
      </c>
      <c r="I1659" s="29" t="s">
        <v>385</v>
      </c>
      <c r="J1659" s="29" t="s">
        <v>7421</v>
      </c>
      <c r="K1659" s="29" t="s">
        <v>387</v>
      </c>
      <c r="L1659" s="29" t="s">
        <v>7422</v>
      </c>
      <c r="M1659" s="29" t="s">
        <v>11508</v>
      </c>
      <c r="N1659" s="29" t="s">
        <v>11509</v>
      </c>
      <c r="O1659" s="29" t="s">
        <v>1347</v>
      </c>
      <c r="P1659" s="29" t="s">
        <v>1348</v>
      </c>
      <c r="Q1659" s="29" t="s">
        <v>70</v>
      </c>
      <c r="R1659" s="29" t="s">
        <v>22612</v>
      </c>
      <c r="S1659" s="29" t="s">
        <v>22613</v>
      </c>
      <c r="T1659" s="29" t="s">
        <v>22614</v>
      </c>
      <c r="U1659" s="29" t="s">
        <v>22615</v>
      </c>
      <c r="V1659" s="29">
        <v>61</v>
      </c>
      <c r="W1659" s="29" t="s">
        <v>396</v>
      </c>
      <c r="X1659" s="29" t="s">
        <v>22616</v>
      </c>
      <c r="Y1659" s="29" t="s">
        <v>8035</v>
      </c>
      <c r="Z1659" s="29" t="s">
        <v>22617</v>
      </c>
      <c r="AA1659" s="29" t="s">
        <v>22617</v>
      </c>
      <c r="AB1659" s="29" t="s">
        <v>11515</v>
      </c>
      <c r="AC1659" s="29" t="s">
        <v>11516</v>
      </c>
      <c r="AD1659" s="29" t="s">
        <v>70</v>
      </c>
      <c r="AE1659" s="29" t="s">
        <v>7271</v>
      </c>
      <c r="AF1659" s="29" t="s">
        <v>22618</v>
      </c>
      <c r="AG1659" s="29">
        <v>32</v>
      </c>
      <c r="AH1659" s="29" t="s">
        <v>22618</v>
      </c>
      <c r="AI1659" s="29" t="s">
        <v>22619</v>
      </c>
      <c r="AJ1659" s="29">
        <v>105</v>
      </c>
      <c r="AK1659" s="29" t="s">
        <v>22620</v>
      </c>
      <c r="AL1659" s="29" t="s">
        <v>22621</v>
      </c>
      <c r="AM1659" s="29">
        <v>178</v>
      </c>
      <c r="AN1659" s="1">
        <f t="shared" si="87"/>
        <v>1</v>
      </c>
      <c r="AO1659" s="1">
        <f t="shared" si="88"/>
        <v>1</v>
      </c>
      <c r="AP1659" s="30">
        <f t="shared" si="89"/>
        <v>46297</v>
      </c>
      <c r="AQ1659" s="1" t="str">
        <f>IF(COUNTIF('同场线路Rotas do mesmo SC'!A:A,C1659)&gt;0,"Sim","Não")</f>
        <v>Não</v>
      </c>
      <c r="AR1659" s="1" t="str">
        <f>IF(COUNTIF(揽收业务网点!A:A,P1659)&gt;0,"Sim","Não")</f>
        <v>Não</v>
      </c>
    </row>
    <row r="1660" spans="1:44">
      <c r="A1660" s="29" t="s">
        <v>22622</v>
      </c>
      <c r="B1660" s="29" t="s">
        <v>379</v>
      </c>
      <c r="C1660" s="29" t="s">
        <v>11521</v>
      </c>
      <c r="D1660" s="29" t="s">
        <v>381</v>
      </c>
      <c r="E1660" s="29" t="s">
        <v>640</v>
      </c>
      <c r="F1660" s="29" t="s">
        <v>847</v>
      </c>
      <c r="G1660" s="29">
        <v>13</v>
      </c>
      <c r="H1660" s="29" t="s">
        <v>11522</v>
      </c>
      <c r="I1660" s="29" t="s">
        <v>702</v>
      </c>
      <c r="J1660" s="29" t="s">
        <v>1979</v>
      </c>
      <c r="K1660" s="29" t="s">
        <v>411</v>
      </c>
      <c r="L1660" s="29" t="s">
        <v>1980</v>
      </c>
      <c r="M1660" s="29" t="s">
        <v>7223</v>
      </c>
      <c r="N1660" s="29" t="s">
        <v>7224</v>
      </c>
      <c r="O1660" s="29" t="s">
        <v>3407</v>
      </c>
      <c r="P1660" s="29" t="s">
        <v>68</v>
      </c>
      <c r="Q1660" s="29" t="s">
        <v>11</v>
      </c>
      <c r="R1660" s="29" t="s">
        <v>22623</v>
      </c>
      <c r="S1660" s="29" t="s">
        <v>22623</v>
      </c>
      <c r="T1660" s="29" t="s">
        <v>22624</v>
      </c>
      <c r="U1660" s="29" t="s">
        <v>22625</v>
      </c>
      <c r="V1660" s="29">
        <v>1</v>
      </c>
      <c r="W1660" s="29" t="s">
        <v>396</v>
      </c>
      <c r="X1660" s="29" t="s">
        <v>22626</v>
      </c>
      <c r="Y1660" s="29" t="s">
        <v>22363</v>
      </c>
      <c r="Z1660" s="29" t="s">
        <v>22627</v>
      </c>
      <c r="AA1660" s="29" t="s">
        <v>22627</v>
      </c>
      <c r="AB1660" s="29" t="s">
        <v>653</v>
      </c>
      <c r="AC1660" s="29" t="s">
        <v>654</v>
      </c>
      <c r="AD1660" s="29" t="s">
        <v>11</v>
      </c>
      <c r="AE1660" s="29" t="s">
        <v>17085</v>
      </c>
      <c r="AF1660" s="29" t="s">
        <v>22628</v>
      </c>
      <c r="AG1660" s="29">
        <v>-346</v>
      </c>
      <c r="AH1660" s="29" t="s">
        <v>22628</v>
      </c>
      <c r="AI1660" s="29" t="s">
        <v>22629</v>
      </c>
      <c r="AJ1660" s="29">
        <v>109</v>
      </c>
      <c r="AK1660" s="29" t="s">
        <v>22630</v>
      </c>
      <c r="AL1660" s="29" t="s">
        <v>22631</v>
      </c>
      <c r="AM1660" s="29">
        <v>299</v>
      </c>
      <c r="AN1660" s="1">
        <f t="shared" si="87"/>
        <v>1</v>
      </c>
      <c r="AO1660" s="1">
        <f t="shared" si="88"/>
        <v>1</v>
      </c>
      <c r="AP1660" s="30">
        <f t="shared" si="89"/>
        <v>46297</v>
      </c>
      <c r="AQ1660" s="1" t="str">
        <f>IF(COUNTIF('同场线路Rotas do mesmo SC'!A:A,C1660)&gt;0,"Sim","Não")</f>
        <v>Não</v>
      </c>
      <c r="AR1660" s="1" t="str">
        <f>IF(COUNTIF(揽收业务网点!A:A,P1660)&gt;0,"Sim","Não")</f>
        <v>Sim</v>
      </c>
    </row>
    <row r="1661" spans="1:44">
      <c r="A1661" s="29" t="s">
        <v>22632</v>
      </c>
      <c r="B1661" s="29" t="s">
        <v>379</v>
      </c>
      <c r="C1661" s="29" t="s">
        <v>11533</v>
      </c>
      <c r="D1661" s="29" t="s">
        <v>381</v>
      </c>
      <c r="E1661" s="29" t="s">
        <v>640</v>
      </c>
      <c r="F1661" s="29" t="s">
        <v>829</v>
      </c>
      <c r="G1661" s="29">
        <v>1</v>
      </c>
      <c r="H1661" s="29" t="s">
        <v>10626</v>
      </c>
      <c r="I1661" s="29" t="s">
        <v>868</v>
      </c>
      <c r="J1661" s="29" t="s">
        <v>1753</v>
      </c>
      <c r="K1661" s="29" t="s">
        <v>387</v>
      </c>
      <c r="L1661" s="29" t="s">
        <v>1754</v>
      </c>
      <c r="M1661" s="29" t="s">
        <v>10627</v>
      </c>
      <c r="N1661" s="29" t="s">
        <v>10628</v>
      </c>
      <c r="O1661" s="29" t="s">
        <v>3407</v>
      </c>
      <c r="P1661" s="29" t="s">
        <v>68</v>
      </c>
      <c r="Q1661" s="29" t="s">
        <v>11</v>
      </c>
      <c r="R1661" s="29" t="s">
        <v>22633</v>
      </c>
      <c r="S1661" s="29" t="s">
        <v>22633</v>
      </c>
      <c r="T1661" s="29" t="s">
        <v>22634</v>
      </c>
      <c r="U1661" s="29" t="s">
        <v>22635</v>
      </c>
      <c r="V1661" s="29">
        <v>2</v>
      </c>
      <c r="W1661" s="29" t="s">
        <v>396</v>
      </c>
      <c r="X1661" s="29" t="s">
        <v>22636</v>
      </c>
      <c r="Y1661" s="29" t="s">
        <v>22637</v>
      </c>
      <c r="Z1661" s="29" t="s">
        <v>22638</v>
      </c>
      <c r="AA1661" s="29" t="s">
        <v>22638</v>
      </c>
      <c r="AB1661" s="29" t="s">
        <v>653</v>
      </c>
      <c r="AC1661" s="29" t="s">
        <v>654</v>
      </c>
      <c r="AD1661" s="29" t="s">
        <v>11</v>
      </c>
      <c r="AE1661" s="29" t="s">
        <v>22639</v>
      </c>
      <c r="AF1661" s="29" t="s">
        <v>22640</v>
      </c>
      <c r="AG1661" s="29">
        <v>-26</v>
      </c>
      <c r="AH1661" s="29" t="s">
        <v>22640</v>
      </c>
      <c r="AI1661" s="29" t="s">
        <v>22641</v>
      </c>
      <c r="AJ1661" s="29">
        <v>90</v>
      </c>
      <c r="AK1661" s="29" t="s">
        <v>22642</v>
      </c>
      <c r="AL1661" s="29" t="s">
        <v>22643</v>
      </c>
      <c r="AM1661" s="29">
        <v>3499</v>
      </c>
      <c r="AN1661" s="1">
        <f t="shared" si="87"/>
        <v>1</v>
      </c>
      <c r="AO1661" s="1">
        <f t="shared" si="88"/>
        <v>1</v>
      </c>
      <c r="AP1661" s="30">
        <f t="shared" si="89"/>
        <v>46297</v>
      </c>
      <c r="AQ1661" s="1" t="str">
        <f>IF(COUNTIF('同场线路Rotas do mesmo SC'!A:A,C1661)&gt;0,"Sim","Não")</f>
        <v>Não</v>
      </c>
      <c r="AR1661" s="1" t="str">
        <f>IF(COUNTIF(揽收业务网点!A:A,P1661)&gt;0,"Sim","Não")</f>
        <v>Sim</v>
      </c>
    </row>
    <row r="1662" spans="1:44">
      <c r="A1662" s="29" t="s">
        <v>22644</v>
      </c>
      <c r="B1662" s="29" t="s">
        <v>379</v>
      </c>
      <c r="C1662" s="29" t="s">
        <v>11545</v>
      </c>
      <c r="D1662" s="29" t="s">
        <v>381</v>
      </c>
      <c r="E1662" s="29" t="s">
        <v>640</v>
      </c>
      <c r="F1662" s="29" t="s">
        <v>383</v>
      </c>
      <c r="G1662" s="29">
        <v>35</v>
      </c>
      <c r="H1662" s="29" t="s">
        <v>7222</v>
      </c>
      <c r="I1662" s="29" t="s">
        <v>868</v>
      </c>
      <c r="J1662" s="29" t="s">
        <v>1979</v>
      </c>
      <c r="K1662" s="29" t="s">
        <v>411</v>
      </c>
      <c r="L1662" s="29" t="s">
        <v>1980</v>
      </c>
      <c r="M1662" s="29" t="s">
        <v>4963</v>
      </c>
      <c r="N1662" s="29" t="s">
        <v>4964</v>
      </c>
      <c r="O1662" s="29" t="s">
        <v>4970</v>
      </c>
      <c r="P1662" s="29" t="s">
        <v>61</v>
      </c>
      <c r="Q1662" s="29" t="s">
        <v>11</v>
      </c>
      <c r="R1662" s="29" t="s">
        <v>581</v>
      </c>
      <c r="S1662" s="29" t="s">
        <v>581</v>
      </c>
      <c r="T1662" s="29" t="s">
        <v>22645</v>
      </c>
      <c r="U1662" s="29" t="s">
        <v>22646</v>
      </c>
      <c r="V1662" s="29">
        <v>160</v>
      </c>
      <c r="W1662" s="29" t="s">
        <v>396</v>
      </c>
      <c r="X1662" s="29" t="s">
        <v>22647</v>
      </c>
      <c r="Y1662" s="29" t="s">
        <v>15519</v>
      </c>
      <c r="Z1662" s="29" t="s">
        <v>22648</v>
      </c>
      <c r="AA1662" s="29" t="s">
        <v>22648</v>
      </c>
      <c r="AB1662" s="29" t="s">
        <v>653</v>
      </c>
      <c r="AC1662" s="29" t="s">
        <v>654</v>
      </c>
      <c r="AD1662" s="29" t="s">
        <v>11</v>
      </c>
      <c r="AE1662" s="29" t="s">
        <v>2208</v>
      </c>
      <c r="AF1662" s="29" t="s">
        <v>22649</v>
      </c>
      <c r="AG1662" s="29">
        <v>16</v>
      </c>
      <c r="AH1662" s="29" t="s">
        <v>22649</v>
      </c>
      <c r="AI1662" s="29" t="s">
        <v>22650</v>
      </c>
      <c r="AJ1662" s="29">
        <v>59</v>
      </c>
      <c r="AK1662" s="29" t="s">
        <v>22651</v>
      </c>
      <c r="AL1662" s="29" t="s">
        <v>22652</v>
      </c>
      <c r="AM1662" s="29">
        <v>945</v>
      </c>
      <c r="AN1662" s="1">
        <f t="shared" si="87"/>
        <v>1</v>
      </c>
      <c r="AO1662" s="1">
        <f t="shared" si="88"/>
        <v>1</v>
      </c>
      <c r="AP1662" s="30">
        <f t="shared" si="89"/>
        <v>46297</v>
      </c>
      <c r="AQ1662" s="1" t="str">
        <f>IF(COUNTIF('同场线路Rotas do mesmo SC'!A:A,C1662)&gt;0,"Sim","Não")</f>
        <v>Não</v>
      </c>
      <c r="AR1662" s="1" t="str">
        <f>IF(COUNTIF(揽收业务网点!A:A,P1662)&gt;0,"Sim","Não")</f>
        <v>Sim</v>
      </c>
    </row>
    <row r="1663" spans="1:44">
      <c r="A1663" s="29" t="s">
        <v>22653</v>
      </c>
      <c r="B1663" s="29" t="s">
        <v>379</v>
      </c>
      <c r="C1663" s="29" t="s">
        <v>22654</v>
      </c>
      <c r="D1663" s="29" t="s">
        <v>381</v>
      </c>
      <c r="E1663" s="29" t="s">
        <v>382</v>
      </c>
      <c r="F1663" s="29" t="s">
        <v>383</v>
      </c>
      <c r="G1663" s="29">
        <v>15</v>
      </c>
      <c r="H1663" s="29" t="s">
        <v>13385</v>
      </c>
      <c r="I1663" s="29" t="s">
        <v>868</v>
      </c>
      <c r="J1663" s="29" t="s">
        <v>5427</v>
      </c>
      <c r="K1663" s="29" t="s">
        <v>387</v>
      </c>
      <c r="L1663" s="29" t="s">
        <v>5428</v>
      </c>
      <c r="M1663" s="29" t="s">
        <v>13386</v>
      </c>
      <c r="N1663" s="29" t="s">
        <v>13387</v>
      </c>
      <c r="O1663" s="29" t="s">
        <v>1111</v>
      </c>
      <c r="P1663" s="29" t="s">
        <v>1112</v>
      </c>
      <c r="Q1663" s="29" t="s">
        <v>168</v>
      </c>
      <c r="R1663" s="29" t="s">
        <v>22655</v>
      </c>
      <c r="S1663" s="29" t="s">
        <v>2519</v>
      </c>
      <c r="T1663" s="29" t="s">
        <v>22656</v>
      </c>
      <c r="U1663" s="29" t="s">
        <v>22657</v>
      </c>
      <c r="V1663" s="29">
        <v>14</v>
      </c>
      <c r="W1663" s="29" t="s">
        <v>396</v>
      </c>
      <c r="X1663" s="29" t="s">
        <v>21326</v>
      </c>
      <c r="Y1663" s="29" t="s">
        <v>15543</v>
      </c>
      <c r="Z1663" s="29" t="s">
        <v>18266</v>
      </c>
      <c r="AA1663" s="29" t="s">
        <v>18266</v>
      </c>
      <c r="AB1663" s="29" t="s">
        <v>11698</v>
      </c>
      <c r="AC1663" s="29" t="s">
        <v>11699</v>
      </c>
      <c r="AD1663" s="29" t="s">
        <v>168</v>
      </c>
      <c r="AE1663" s="29" t="s">
        <v>22658</v>
      </c>
      <c r="AF1663" s="29" t="s">
        <v>22659</v>
      </c>
      <c r="AG1663" s="29">
        <v>8</v>
      </c>
      <c r="AH1663" s="29" t="s">
        <v>22659</v>
      </c>
      <c r="AI1663" s="29" t="s">
        <v>22660</v>
      </c>
      <c r="AJ1663" s="29">
        <v>3</v>
      </c>
      <c r="AK1663" s="29" t="s">
        <v>22661</v>
      </c>
      <c r="AL1663" s="29" t="s">
        <v>22662</v>
      </c>
      <c r="AM1663" s="29">
        <v>128</v>
      </c>
      <c r="AN1663" s="1">
        <f t="shared" si="87"/>
        <v>1</v>
      </c>
      <c r="AO1663" s="1">
        <f t="shared" si="88"/>
        <v>1</v>
      </c>
      <c r="AP1663" s="30">
        <f t="shared" si="89"/>
        <v>46297</v>
      </c>
      <c r="AQ1663" s="1" t="str">
        <f>IF(COUNTIF('同场线路Rotas do mesmo SC'!A:A,C1663)&gt;0,"Sim","Não")</f>
        <v>Não</v>
      </c>
      <c r="AR1663" s="1" t="str">
        <f>IF(COUNTIF(揽收业务网点!A:A,P1663)&gt;0,"Sim","Não")</f>
        <v>Não</v>
      </c>
    </row>
    <row r="1664" spans="1:44">
      <c r="A1664" s="29" t="s">
        <v>22663</v>
      </c>
      <c r="B1664" s="29" t="s">
        <v>379</v>
      </c>
      <c r="C1664" s="29" t="s">
        <v>11573</v>
      </c>
      <c r="D1664" s="29" t="s">
        <v>381</v>
      </c>
      <c r="E1664" s="29" t="s">
        <v>382</v>
      </c>
      <c r="F1664" s="29" t="s">
        <v>383</v>
      </c>
      <c r="G1664" s="29">
        <v>60</v>
      </c>
      <c r="H1664" s="29" t="s">
        <v>11574</v>
      </c>
      <c r="I1664" s="29" t="s">
        <v>385</v>
      </c>
      <c r="J1664" s="29" t="s">
        <v>11575</v>
      </c>
      <c r="K1664" s="29" t="s">
        <v>387</v>
      </c>
      <c r="L1664" s="29" t="s">
        <v>11576</v>
      </c>
      <c r="M1664" s="29" t="s">
        <v>11577</v>
      </c>
      <c r="N1664" s="29" t="s">
        <v>11578</v>
      </c>
      <c r="O1664" s="29" t="s">
        <v>899</v>
      </c>
      <c r="P1664" s="29" t="s">
        <v>900</v>
      </c>
      <c r="Q1664" s="29" t="s">
        <v>70</v>
      </c>
      <c r="R1664" s="29" t="s">
        <v>12309</v>
      </c>
      <c r="S1664" s="29" t="s">
        <v>22664</v>
      </c>
      <c r="T1664" s="29" t="s">
        <v>22665</v>
      </c>
      <c r="U1664" s="29" t="s">
        <v>22666</v>
      </c>
      <c r="V1664" s="29">
        <v>24</v>
      </c>
      <c r="W1664" s="29" t="s">
        <v>396</v>
      </c>
      <c r="X1664" s="29" t="s">
        <v>22667</v>
      </c>
      <c r="Y1664" s="29" t="s">
        <v>4383</v>
      </c>
      <c r="Z1664" s="29" t="s">
        <v>22668</v>
      </c>
      <c r="AA1664" s="29" t="s">
        <v>22668</v>
      </c>
      <c r="AB1664" s="29" t="s">
        <v>11584</v>
      </c>
      <c r="AC1664" s="29" t="s">
        <v>11585</v>
      </c>
      <c r="AD1664" s="29" t="s">
        <v>70</v>
      </c>
      <c r="AE1664" s="29" t="s">
        <v>7273</v>
      </c>
      <c r="AF1664" s="29" t="s">
        <v>22669</v>
      </c>
      <c r="AG1664" s="29">
        <v>-35</v>
      </c>
      <c r="AH1664" s="29" t="s">
        <v>22669</v>
      </c>
      <c r="AI1664" s="29" t="s">
        <v>9803</v>
      </c>
      <c r="AJ1664" s="29">
        <v>69</v>
      </c>
      <c r="AK1664" s="29" t="s">
        <v>22670</v>
      </c>
      <c r="AL1664" s="29" t="s">
        <v>22671</v>
      </c>
      <c r="AM1664" s="29">
        <v>218</v>
      </c>
      <c r="AN1664" s="1">
        <f t="shared" si="87"/>
        <v>1</v>
      </c>
      <c r="AO1664" s="1">
        <f t="shared" si="88"/>
        <v>1</v>
      </c>
      <c r="AP1664" s="30">
        <f t="shared" si="89"/>
        <v>46297</v>
      </c>
      <c r="AQ1664" s="1" t="str">
        <f>IF(COUNTIF('同场线路Rotas do mesmo SC'!A:A,C1664)&gt;0,"Sim","Não")</f>
        <v>Não</v>
      </c>
      <c r="AR1664" s="1" t="str">
        <f>IF(COUNTIF(揽收业务网点!A:A,P1664)&gt;0,"Sim","Não")</f>
        <v>Não</v>
      </c>
    </row>
    <row r="1665" spans="1:44">
      <c r="A1665" s="29" t="s">
        <v>22672</v>
      </c>
      <c r="B1665" s="29" t="s">
        <v>379</v>
      </c>
      <c r="C1665" s="29" t="s">
        <v>11591</v>
      </c>
      <c r="D1665" s="29" t="s">
        <v>381</v>
      </c>
      <c r="E1665" s="29" t="s">
        <v>382</v>
      </c>
      <c r="F1665" s="29" t="s">
        <v>383</v>
      </c>
      <c r="G1665" s="29">
        <v>87</v>
      </c>
      <c r="H1665" s="29" t="s">
        <v>7782</v>
      </c>
      <c r="I1665" s="29" t="s">
        <v>385</v>
      </c>
      <c r="J1665" s="29" t="s">
        <v>1753</v>
      </c>
      <c r="K1665" s="29" t="s">
        <v>387</v>
      </c>
      <c r="L1665" s="29" t="s">
        <v>1754</v>
      </c>
      <c r="M1665" s="29" t="s">
        <v>7783</v>
      </c>
      <c r="N1665" s="29" t="s">
        <v>7784</v>
      </c>
      <c r="O1665" s="29" t="s">
        <v>1703</v>
      </c>
      <c r="P1665" s="29" t="s">
        <v>45</v>
      </c>
      <c r="Q1665" s="29" t="s">
        <v>11</v>
      </c>
      <c r="R1665" s="29" t="s">
        <v>13489</v>
      </c>
      <c r="S1665" s="29" t="s">
        <v>13489</v>
      </c>
      <c r="T1665" s="29" t="s">
        <v>22673</v>
      </c>
      <c r="U1665" s="29" t="s">
        <v>22674</v>
      </c>
      <c r="V1665" s="29">
        <v>77</v>
      </c>
      <c r="W1665" s="29" t="s">
        <v>396</v>
      </c>
      <c r="X1665" s="29" t="s">
        <v>22675</v>
      </c>
      <c r="Y1665" s="29" t="s">
        <v>7271</v>
      </c>
      <c r="Z1665" s="29" t="s">
        <v>22676</v>
      </c>
      <c r="AA1665" s="29" t="s">
        <v>22676</v>
      </c>
      <c r="AB1665" s="29" t="s">
        <v>11596</v>
      </c>
      <c r="AC1665" s="29" t="s">
        <v>11597</v>
      </c>
      <c r="AD1665" s="29" t="s">
        <v>11</v>
      </c>
      <c r="AE1665" s="29" t="s">
        <v>504</v>
      </c>
      <c r="AF1665" s="29" t="s">
        <v>22677</v>
      </c>
      <c r="AG1665" s="29">
        <v>-15</v>
      </c>
      <c r="AH1665" s="29" t="s">
        <v>22677</v>
      </c>
      <c r="AI1665" s="29" t="s">
        <v>22678</v>
      </c>
      <c r="AJ1665" s="29">
        <v>24</v>
      </c>
      <c r="AK1665" s="29" t="s">
        <v>22679</v>
      </c>
      <c r="AL1665" s="29" t="s">
        <v>22680</v>
      </c>
      <c r="AM1665" s="29">
        <v>110</v>
      </c>
      <c r="AN1665" s="1">
        <f t="shared" si="87"/>
        <v>1</v>
      </c>
      <c r="AO1665" s="1">
        <f t="shared" si="88"/>
        <v>1</v>
      </c>
      <c r="AP1665" s="30">
        <f t="shared" si="89"/>
        <v>46297</v>
      </c>
      <c r="AQ1665" s="1" t="str">
        <f>IF(COUNTIF('同场线路Rotas do mesmo SC'!A:A,C1665)&gt;0,"Sim","Não")</f>
        <v>Não</v>
      </c>
      <c r="AR1665" s="1" t="str">
        <f>IF(COUNTIF(揽收业务网点!A:A,P1665)&gt;0,"Sim","Não")</f>
        <v>Sim</v>
      </c>
    </row>
    <row r="1666" spans="1:44">
      <c r="A1666" s="29" t="s">
        <v>22681</v>
      </c>
      <c r="B1666" s="29" t="s">
        <v>379</v>
      </c>
      <c r="C1666" s="29" t="s">
        <v>11603</v>
      </c>
      <c r="D1666" s="29" t="s">
        <v>381</v>
      </c>
      <c r="E1666" s="29" t="s">
        <v>382</v>
      </c>
      <c r="F1666" s="29" t="s">
        <v>383</v>
      </c>
      <c r="G1666" s="29">
        <v>43</v>
      </c>
      <c r="H1666" s="29" t="s">
        <v>6658</v>
      </c>
      <c r="I1666" s="29" t="s">
        <v>868</v>
      </c>
      <c r="J1666" s="29" t="s">
        <v>642</v>
      </c>
      <c r="K1666" s="29" t="s">
        <v>387</v>
      </c>
      <c r="L1666" s="29" t="s">
        <v>643</v>
      </c>
      <c r="M1666" s="29" t="s">
        <v>6659</v>
      </c>
      <c r="N1666" s="29" t="s">
        <v>6660</v>
      </c>
      <c r="O1666" s="29" t="s">
        <v>1703</v>
      </c>
      <c r="P1666" s="29" t="s">
        <v>45</v>
      </c>
      <c r="Q1666" s="29" t="s">
        <v>11</v>
      </c>
      <c r="R1666" s="29" t="s">
        <v>22682</v>
      </c>
      <c r="S1666" s="29" t="s">
        <v>22683</v>
      </c>
      <c r="T1666" s="29" t="s">
        <v>16767</v>
      </c>
      <c r="U1666" s="29" t="s">
        <v>22684</v>
      </c>
      <c r="V1666" s="29">
        <v>83</v>
      </c>
      <c r="W1666" s="29" t="s">
        <v>396</v>
      </c>
      <c r="X1666" s="29" t="s">
        <v>16102</v>
      </c>
      <c r="Y1666" s="29" t="s">
        <v>20726</v>
      </c>
      <c r="Z1666" s="29" t="s">
        <v>22685</v>
      </c>
      <c r="AA1666" s="29" t="s">
        <v>22685</v>
      </c>
      <c r="AB1666" s="29" t="s">
        <v>11609</v>
      </c>
      <c r="AC1666" s="29" t="s">
        <v>11610</v>
      </c>
      <c r="AD1666" s="29" t="s">
        <v>11</v>
      </c>
      <c r="AE1666" s="29" t="s">
        <v>15985</v>
      </c>
      <c r="AF1666" s="29" t="s">
        <v>22686</v>
      </c>
      <c r="AG1666" s="29">
        <v>-43</v>
      </c>
      <c r="AH1666" s="29" t="s">
        <v>22686</v>
      </c>
      <c r="AI1666" s="29" t="s">
        <v>22687</v>
      </c>
      <c r="AJ1666" s="29">
        <v>13</v>
      </c>
      <c r="AK1666" s="29" t="s">
        <v>22688</v>
      </c>
      <c r="AL1666" s="29" t="s">
        <v>22689</v>
      </c>
      <c r="AM1666" s="29">
        <v>151</v>
      </c>
      <c r="AN1666" s="1">
        <f t="shared" si="87"/>
        <v>1</v>
      </c>
      <c r="AO1666" s="1">
        <f t="shared" si="88"/>
        <v>1</v>
      </c>
      <c r="AP1666" s="30">
        <f t="shared" si="89"/>
        <v>46297</v>
      </c>
      <c r="AQ1666" s="1" t="str">
        <f>IF(COUNTIF('同场线路Rotas do mesmo SC'!A:A,C1666)&gt;0,"Sim","Não")</f>
        <v>Não</v>
      </c>
      <c r="AR1666" s="1" t="str">
        <f>IF(COUNTIF(揽收业务网点!A:A,P1666)&gt;0,"Sim","Não")</f>
        <v>Sim</v>
      </c>
    </row>
    <row r="1667" spans="1:44">
      <c r="A1667" s="29" t="s">
        <v>22690</v>
      </c>
      <c r="B1667" s="29" t="s">
        <v>379</v>
      </c>
      <c r="C1667" s="29" t="s">
        <v>11614</v>
      </c>
      <c r="D1667" s="29" t="s">
        <v>381</v>
      </c>
      <c r="E1667" s="29" t="s">
        <v>382</v>
      </c>
      <c r="F1667" s="29" t="s">
        <v>732</v>
      </c>
      <c r="G1667" s="29">
        <v>1</v>
      </c>
      <c r="H1667" s="29" t="s">
        <v>9138</v>
      </c>
      <c r="I1667" s="29" t="s">
        <v>868</v>
      </c>
      <c r="J1667" s="29" t="s">
        <v>4160</v>
      </c>
      <c r="K1667" s="29" t="s">
        <v>387</v>
      </c>
      <c r="L1667" s="29" t="s">
        <v>4161</v>
      </c>
      <c r="M1667" s="29" t="s">
        <v>9139</v>
      </c>
      <c r="N1667" s="29" t="s">
        <v>9140</v>
      </c>
      <c r="O1667" s="29" t="s">
        <v>1403</v>
      </c>
      <c r="P1667" s="29" t="s">
        <v>53</v>
      </c>
      <c r="Q1667" s="29" t="s">
        <v>11</v>
      </c>
      <c r="R1667" s="29" t="s">
        <v>22691</v>
      </c>
      <c r="S1667" s="29" t="s">
        <v>22692</v>
      </c>
      <c r="T1667" s="29" t="s">
        <v>22693</v>
      </c>
      <c r="U1667" s="29" t="s">
        <v>22694</v>
      </c>
      <c r="V1667" s="29">
        <v>61</v>
      </c>
      <c r="W1667" s="29" t="s">
        <v>396</v>
      </c>
      <c r="X1667" s="29" t="s">
        <v>22695</v>
      </c>
      <c r="Y1667" s="29" t="s">
        <v>15652</v>
      </c>
      <c r="Z1667" s="29" t="s">
        <v>22696</v>
      </c>
      <c r="AA1667" s="29" t="s">
        <v>22696</v>
      </c>
      <c r="AB1667" s="29" t="s">
        <v>10130</v>
      </c>
      <c r="AC1667" s="29" t="s">
        <v>52</v>
      </c>
      <c r="AD1667" s="29" t="s">
        <v>11</v>
      </c>
      <c r="AE1667" s="29" t="s">
        <v>21716</v>
      </c>
      <c r="AF1667" s="29" t="s">
        <v>22697</v>
      </c>
      <c r="AG1667" s="29">
        <v>-25</v>
      </c>
      <c r="AH1667" s="29" t="s">
        <v>22697</v>
      </c>
      <c r="AI1667" s="29" t="s">
        <v>22698</v>
      </c>
      <c r="AJ1667" s="29">
        <v>5</v>
      </c>
      <c r="AK1667" s="29" t="s">
        <v>22699</v>
      </c>
      <c r="AL1667" s="29" t="s">
        <v>22700</v>
      </c>
      <c r="AM1667" s="29">
        <v>13</v>
      </c>
      <c r="AN1667" s="1">
        <f t="shared" si="87"/>
        <v>1</v>
      </c>
      <c r="AO1667" s="1">
        <f t="shared" si="88"/>
        <v>1</v>
      </c>
      <c r="AP1667" s="30">
        <f t="shared" si="89"/>
        <v>46297</v>
      </c>
      <c r="AQ1667" s="1" t="str">
        <f>IF(COUNTIF('同场线路Rotas do mesmo SC'!A:A,C1667)&gt;0,"Sim","Não")</f>
        <v>Não</v>
      </c>
      <c r="AR1667" s="1" t="str">
        <f>IF(COUNTIF(揽收业务网点!A:A,P1667)&gt;0,"Sim","Não")</f>
        <v>Sim</v>
      </c>
    </row>
    <row r="1668" spans="1:44">
      <c r="A1668" s="29" t="s">
        <v>22701</v>
      </c>
      <c r="B1668" s="29" t="s">
        <v>379</v>
      </c>
      <c r="C1668" s="29" t="s">
        <v>1517</v>
      </c>
      <c r="D1668" s="29" t="s">
        <v>381</v>
      </c>
      <c r="E1668" s="29" t="s">
        <v>382</v>
      </c>
      <c r="F1668" s="29" t="s">
        <v>383</v>
      </c>
      <c r="G1668" s="29">
        <v>124</v>
      </c>
      <c r="H1668" s="29" t="s">
        <v>1518</v>
      </c>
      <c r="I1668" s="29" t="s">
        <v>512</v>
      </c>
      <c r="J1668" s="29" t="s">
        <v>1519</v>
      </c>
      <c r="K1668" s="29" t="s">
        <v>387</v>
      </c>
      <c r="L1668" s="29" t="s">
        <v>1520</v>
      </c>
      <c r="M1668" s="29" t="s">
        <v>1521</v>
      </c>
      <c r="N1668" s="29" t="s">
        <v>1522</v>
      </c>
      <c r="O1668" s="29" t="s">
        <v>438</v>
      </c>
      <c r="P1668" s="29" t="s">
        <v>439</v>
      </c>
      <c r="Q1668" s="29" t="s">
        <v>5</v>
      </c>
      <c r="R1668" s="29" t="s">
        <v>22702</v>
      </c>
      <c r="S1668" s="29" t="s">
        <v>22703</v>
      </c>
      <c r="T1668" s="29" t="s">
        <v>22704</v>
      </c>
      <c r="U1668" s="29" t="s">
        <v>22705</v>
      </c>
      <c r="V1668" s="29">
        <v>27</v>
      </c>
      <c r="W1668" s="29" t="s">
        <v>396</v>
      </c>
      <c r="X1668" s="29" t="s">
        <v>22706</v>
      </c>
      <c r="Y1668" s="29" t="s">
        <v>15819</v>
      </c>
      <c r="Z1668" s="29" t="s">
        <v>22707</v>
      </c>
      <c r="AA1668" s="29" t="s">
        <v>22707</v>
      </c>
      <c r="AB1668" s="29" t="s">
        <v>1529</v>
      </c>
      <c r="AC1668" s="29" t="s">
        <v>1530</v>
      </c>
      <c r="AD1668" s="29" t="s">
        <v>5</v>
      </c>
      <c r="AE1668" s="29" t="s">
        <v>1774</v>
      </c>
      <c r="AF1668" s="29" t="s">
        <v>22708</v>
      </c>
      <c r="AG1668" s="29">
        <v>-5</v>
      </c>
      <c r="AH1668" s="29" t="s">
        <v>22708</v>
      </c>
      <c r="AI1668" s="29" t="s">
        <v>22709</v>
      </c>
      <c r="AJ1668" s="29">
        <v>73</v>
      </c>
      <c r="AK1668" s="29" t="s">
        <v>22710</v>
      </c>
      <c r="AL1668" s="29" t="s">
        <v>22711</v>
      </c>
      <c r="AM1668" s="29">
        <v>131</v>
      </c>
      <c r="AN1668" s="1">
        <f t="shared" si="87"/>
        <v>1</v>
      </c>
      <c r="AO1668" s="1">
        <f t="shared" si="88"/>
        <v>1</v>
      </c>
      <c r="AP1668" s="30">
        <f t="shared" si="89"/>
        <v>46298</v>
      </c>
      <c r="AQ1668" s="1" t="str">
        <f>IF(COUNTIF('同场线路Rotas do mesmo SC'!A:A,C1668)&gt;0,"Sim","Não")</f>
        <v>Não</v>
      </c>
      <c r="AR1668" s="1" t="str">
        <f>IF(COUNTIF(揽收业务网点!A:A,P1668)&gt;0,"Sim","Não")</f>
        <v>Não</v>
      </c>
    </row>
    <row r="1669" spans="1:44">
      <c r="A1669" s="29" t="s">
        <v>22712</v>
      </c>
      <c r="B1669" s="29" t="s">
        <v>379</v>
      </c>
      <c r="C1669" s="29" t="s">
        <v>11623</v>
      </c>
      <c r="D1669" s="29" t="s">
        <v>381</v>
      </c>
      <c r="E1669" s="29" t="s">
        <v>382</v>
      </c>
      <c r="F1669" s="29" t="s">
        <v>732</v>
      </c>
      <c r="G1669" s="29">
        <v>340</v>
      </c>
      <c r="H1669" s="29" t="s">
        <v>8304</v>
      </c>
      <c r="I1669" s="29" t="s">
        <v>409</v>
      </c>
      <c r="J1669" s="29" t="s">
        <v>1733</v>
      </c>
      <c r="K1669" s="29" t="s">
        <v>387</v>
      </c>
      <c r="L1669" s="29" t="s">
        <v>1734</v>
      </c>
      <c r="M1669" s="29" t="s">
        <v>8305</v>
      </c>
      <c r="N1669" s="29" t="s">
        <v>8306</v>
      </c>
      <c r="O1669" s="29" t="s">
        <v>653</v>
      </c>
      <c r="P1669" s="29" t="s">
        <v>654</v>
      </c>
      <c r="Q1669" s="29" t="s">
        <v>11</v>
      </c>
      <c r="R1669" s="29" t="s">
        <v>22713</v>
      </c>
      <c r="S1669" s="29" t="s">
        <v>22714</v>
      </c>
      <c r="T1669" s="29" t="s">
        <v>22715</v>
      </c>
      <c r="U1669" s="29" t="s">
        <v>22716</v>
      </c>
      <c r="V1669" s="29">
        <v>581</v>
      </c>
      <c r="W1669" s="29" t="s">
        <v>396</v>
      </c>
      <c r="X1669" s="29" t="s">
        <v>21665</v>
      </c>
      <c r="Y1669" s="29" t="s">
        <v>15574</v>
      </c>
      <c r="Z1669" s="29" t="s">
        <v>22717</v>
      </c>
      <c r="AA1669" s="29" t="s">
        <v>22717</v>
      </c>
      <c r="AB1669" s="29" t="s">
        <v>2891</v>
      </c>
      <c r="AC1669" s="29" t="s">
        <v>2892</v>
      </c>
      <c r="AD1669" s="29" t="s">
        <v>94</v>
      </c>
      <c r="AE1669" s="29" t="s">
        <v>20793</v>
      </c>
      <c r="AF1669" s="29" t="s">
        <v>22718</v>
      </c>
      <c r="AG1669" s="29">
        <v>34</v>
      </c>
      <c r="AH1669" s="29" t="s">
        <v>22718</v>
      </c>
      <c r="AI1669" s="29" t="s">
        <v>22719</v>
      </c>
      <c r="AJ1669" s="29">
        <v>142</v>
      </c>
      <c r="AK1669" s="29" t="s">
        <v>22720</v>
      </c>
      <c r="AL1669" s="29" t="s">
        <v>22721</v>
      </c>
      <c r="AM1669" s="29">
        <v>457</v>
      </c>
      <c r="AN1669" s="1">
        <f t="shared" si="87"/>
        <v>1</v>
      </c>
      <c r="AO1669" s="1">
        <f t="shared" si="88"/>
        <v>1</v>
      </c>
      <c r="AP1669" s="30">
        <f t="shared" si="89"/>
        <v>46297</v>
      </c>
      <c r="AQ1669" s="1" t="str">
        <f>IF(COUNTIF('同场线路Rotas do mesmo SC'!A:A,C1669)&gt;0,"Sim","Não")</f>
        <v>Não</v>
      </c>
      <c r="AR1669" s="1" t="str">
        <f>IF(COUNTIF(揽收业务网点!A:A,P1669)&gt;0,"Sim","Não")</f>
        <v>Não</v>
      </c>
    </row>
    <row r="1670" spans="1:44">
      <c r="A1670" s="29" t="s">
        <v>22722</v>
      </c>
      <c r="B1670" s="29" t="s">
        <v>379</v>
      </c>
      <c r="C1670" s="29" t="s">
        <v>22723</v>
      </c>
      <c r="D1670" s="29" t="s">
        <v>381</v>
      </c>
      <c r="E1670" s="29" t="s">
        <v>640</v>
      </c>
      <c r="F1670" s="29" t="s">
        <v>829</v>
      </c>
      <c r="G1670" s="29">
        <v>88</v>
      </c>
      <c r="H1670" s="29" t="s">
        <v>8801</v>
      </c>
      <c r="I1670" s="29" t="s">
        <v>385</v>
      </c>
      <c r="J1670" s="29" t="s">
        <v>1753</v>
      </c>
      <c r="K1670" s="29" t="s">
        <v>387</v>
      </c>
      <c r="L1670" s="29" t="s">
        <v>1754</v>
      </c>
      <c r="M1670" s="29" t="s">
        <v>8802</v>
      </c>
      <c r="N1670" s="29" t="s">
        <v>8803</v>
      </c>
      <c r="O1670" s="29" t="s">
        <v>5287</v>
      </c>
      <c r="P1670" s="29" t="s">
        <v>44</v>
      </c>
      <c r="Q1670" s="29" t="s">
        <v>11</v>
      </c>
      <c r="R1670" s="29" t="s">
        <v>1868</v>
      </c>
      <c r="S1670" s="29" t="s">
        <v>1868</v>
      </c>
      <c r="T1670" s="29" t="s">
        <v>19927</v>
      </c>
      <c r="U1670" s="29" t="s">
        <v>22724</v>
      </c>
      <c r="V1670" s="29">
        <v>2</v>
      </c>
      <c r="W1670" s="29" t="s">
        <v>396</v>
      </c>
      <c r="X1670" s="29" t="s">
        <v>22725</v>
      </c>
      <c r="Y1670" s="29" t="s">
        <v>22637</v>
      </c>
      <c r="Z1670" s="29" t="s">
        <v>22726</v>
      </c>
      <c r="AA1670" s="29" t="s">
        <v>22726</v>
      </c>
      <c r="AB1670" s="29" t="s">
        <v>1703</v>
      </c>
      <c r="AC1670" s="29" t="s">
        <v>45</v>
      </c>
      <c r="AD1670" s="29" t="s">
        <v>11</v>
      </c>
      <c r="AE1670" s="29" t="s">
        <v>18888</v>
      </c>
      <c r="AF1670" s="29" t="s">
        <v>22727</v>
      </c>
      <c r="AG1670" s="29">
        <v>-103</v>
      </c>
      <c r="AH1670" s="29" t="s">
        <v>22727</v>
      </c>
      <c r="AI1670" s="29" t="s">
        <v>22728</v>
      </c>
      <c r="AJ1670" s="29"/>
      <c r="AK1670" s="29"/>
      <c r="AL1670" s="29"/>
      <c r="AM1670" s="29"/>
      <c r="AN1670" s="1">
        <f t="shared" si="87"/>
        <v>1</v>
      </c>
      <c r="AO1670" s="1">
        <f t="shared" si="88"/>
        <v>1</v>
      </c>
      <c r="AP1670" s="30">
        <f t="shared" si="89"/>
        <v>46297</v>
      </c>
      <c r="AQ1670" s="1" t="str">
        <f>IF(COUNTIF('同场线路Rotas do mesmo SC'!A:A,C1670)&gt;0,"Sim","Não")</f>
        <v>Não</v>
      </c>
      <c r="AR1670" s="1" t="str">
        <f>IF(COUNTIF(揽收业务网点!A:A,P1670)&gt;0,"Sim","Não")</f>
        <v>Sim</v>
      </c>
    </row>
    <row r="1671" spans="1:44">
      <c r="A1671" s="29" t="s">
        <v>22729</v>
      </c>
      <c r="B1671" s="29" t="s">
        <v>379</v>
      </c>
      <c r="C1671" s="29" t="s">
        <v>11664</v>
      </c>
      <c r="D1671" s="29" t="s">
        <v>381</v>
      </c>
      <c r="E1671" s="29" t="s">
        <v>382</v>
      </c>
      <c r="F1671" s="29" t="s">
        <v>732</v>
      </c>
      <c r="G1671" s="29">
        <v>15</v>
      </c>
      <c r="H1671" s="29" t="s">
        <v>4925</v>
      </c>
      <c r="I1671" s="29" t="s">
        <v>868</v>
      </c>
      <c r="J1671" s="29" t="s">
        <v>1699</v>
      </c>
      <c r="K1671" s="29" t="s">
        <v>387</v>
      </c>
      <c r="L1671" s="29" t="s">
        <v>1700</v>
      </c>
      <c r="M1671" s="29" t="s">
        <v>17904</v>
      </c>
      <c r="N1671" s="29" t="s">
        <v>17905</v>
      </c>
      <c r="O1671" s="29" t="s">
        <v>653</v>
      </c>
      <c r="P1671" s="29" t="s">
        <v>654</v>
      </c>
      <c r="Q1671" s="29" t="s">
        <v>11</v>
      </c>
      <c r="R1671" s="29" t="s">
        <v>17600</v>
      </c>
      <c r="S1671" s="29" t="s">
        <v>22730</v>
      </c>
      <c r="T1671" s="29" t="s">
        <v>22731</v>
      </c>
      <c r="U1671" s="29" t="s">
        <v>22732</v>
      </c>
      <c r="V1671" s="29">
        <v>162</v>
      </c>
      <c r="W1671" s="29" t="s">
        <v>396</v>
      </c>
      <c r="X1671" s="29" t="s">
        <v>22733</v>
      </c>
      <c r="Y1671" s="29" t="s">
        <v>1541</v>
      </c>
      <c r="Z1671" s="29" t="s">
        <v>22734</v>
      </c>
      <c r="AA1671" s="29" t="s">
        <v>22734</v>
      </c>
      <c r="AB1671" s="29" t="s">
        <v>8831</v>
      </c>
      <c r="AC1671" s="29" t="s">
        <v>65</v>
      </c>
      <c r="AD1671" s="29" t="s">
        <v>11</v>
      </c>
      <c r="AE1671" s="29" t="s">
        <v>7473</v>
      </c>
      <c r="AF1671" s="29" t="s">
        <v>22735</v>
      </c>
      <c r="AG1671" s="29">
        <v>-2</v>
      </c>
      <c r="AH1671" s="29" t="s">
        <v>22735</v>
      </c>
      <c r="AI1671" s="29" t="s">
        <v>22736</v>
      </c>
      <c r="AJ1671" s="29">
        <v>93</v>
      </c>
      <c r="AK1671" s="29" t="s">
        <v>22737</v>
      </c>
      <c r="AL1671" s="29" t="s">
        <v>22738</v>
      </c>
      <c r="AM1671" s="29">
        <v>112</v>
      </c>
      <c r="AN1671" s="1">
        <f t="shared" si="87"/>
        <v>1</v>
      </c>
      <c r="AO1671" s="1">
        <f t="shared" si="88"/>
        <v>1</v>
      </c>
      <c r="AP1671" s="30">
        <f t="shared" si="89"/>
        <v>46297</v>
      </c>
      <c r="AQ1671" s="1" t="str">
        <f>IF(COUNTIF('同场线路Rotas do mesmo SC'!A:A,C1671)&gt;0,"Sim","Não")</f>
        <v>Não</v>
      </c>
      <c r="AR1671" s="1" t="str">
        <f>IF(COUNTIF(揽收业务网点!A:A,P1671)&gt;0,"Sim","Não")</f>
        <v>Não</v>
      </c>
    </row>
    <row r="1672" spans="1:44">
      <c r="A1672" s="29" t="s">
        <v>22739</v>
      </c>
      <c r="B1672" s="29" t="s">
        <v>379</v>
      </c>
      <c r="C1672" s="29" t="s">
        <v>11676</v>
      </c>
      <c r="D1672" s="29" t="s">
        <v>381</v>
      </c>
      <c r="E1672" s="29" t="s">
        <v>382</v>
      </c>
      <c r="F1672" s="29" t="s">
        <v>383</v>
      </c>
      <c r="G1672" s="29">
        <v>89</v>
      </c>
      <c r="H1672" s="29" t="s">
        <v>11677</v>
      </c>
      <c r="I1672" s="29" t="s">
        <v>868</v>
      </c>
      <c r="J1672" s="29" t="s">
        <v>5427</v>
      </c>
      <c r="K1672" s="29" t="s">
        <v>387</v>
      </c>
      <c r="L1672" s="29" t="s">
        <v>5428</v>
      </c>
      <c r="M1672" s="29" t="s">
        <v>7161</v>
      </c>
      <c r="N1672" s="29" t="s">
        <v>7162</v>
      </c>
      <c r="O1672" s="29" t="s">
        <v>1111</v>
      </c>
      <c r="P1672" s="29" t="s">
        <v>1112</v>
      </c>
      <c r="Q1672" s="29" t="s">
        <v>168</v>
      </c>
      <c r="R1672" s="29" t="s">
        <v>18564</v>
      </c>
      <c r="S1672" s="29" t="s">
        <v>15297</v>
      </c>
      <c r="T1672" s="29" t="s">
        <v>22740</v>
      </c>
      <c r="U1672" s="29" t="s">
        <v>17979</v>
      </c>
      <c r="V1672" s="29">
        <v>22</v>
      </c>
      <c r="W1672" s="29" t="s">
        <v>396</v>
      </c>
      <c r="X1672" s="29" t="s">
        <v>22741</v>
      </c>
      <c r="Y1672" s="29" t="s">
        <v>4383</v>
      </c>
      <c r="Z1672" s="29" t="s">
        <v>22742</v>
      </c>
      <c r="AA1672" s="29" t="s">
        <v>22742</v>
      </c>
      <c r="AB1672" s="29" t="s">
        <v>11684</v>
      </c>
      <c r="AC1672" s="29" t="s">
        <v>11685</v>
      </c>
      <c r="AD1672" s="29" t="s">
        <v>168</v>
      </c>
      <c r="AE1672" s="29" t="s">
        <v>19966</v>
      </c>
      <c r="AF1672" s="29" t="s">
        <v>22743</v>
      </c>
      <c r="AG1672" s="29">
        <v>-29</v>
      </c>
      <c r="AH1672" s="29" t="s">
        <v>22743</v>
      </c>
      <c r="AI1672" s="29" t="s">
        <v>22744</v>
      </c>
      <c r="AJ1672" s="29">
        <v>18</v>
      </c>
      <c r="AK1672" s="29" t="s">
        <v>4742</v>
      </c>
      <c r="AL1672" s="29" t="s">
        <v>22745</v>
      </c>
      <c r="AM1672" s="29">
        <v>37</v>
      </c>
      <c r="AN1672" s="1">
        <f t="shared" si="87"/>
        <v>1</v>
      </c>
      <c r="AO1672" s="1">
        <f t="shared" si="88"/>
        <v>1</v>
      </c>
      <c r="AP1672" s="30">
        <f t="shared" si="89"/>
        <v>46297</v>
      </c>
      <c r="AQ1672" s="1" t="str">
        <f>IF(COUNTIF('同场线路Rotas do mesmo SC'!A:A,C1672)&gt;0,"Sim","Não")</f>
        <v>Não</v>
      </c>
      <c r="AR1672" s="1" t="str">
        <f>IF(COUNTIF(揽收业务网点!A:A,P1672)&gt;0,"Sim","Não")</f>
        <v>Não</v>
      </c>
    </row>
    <row r="1673" spans="1:44">
      <c r="A1673" s="29" t="s">
        <v>22746</v>
      </c>
      <c r="B1673" s="29" t="s">
        <v>379</v>
      </c>
      <c r="C1673" s="29" t="s">
        <v>22747</v>
      </c>
      <c r="D1673" s="29" t="s">
        <v>381</v>
      </c>
      <c r="E1673" s="29" t="s">
        <v>382</v>
      </c>
      <c r="F1673" s="29" t="s">
        <v>732</v>
      </c>
      <c r="G1673" s="29">
        <v>15</v>
      </c>
      <c r="H1673" s="29" t="s">
        <v>11556</v>
      </c>
      <c r="I1673" s="29" t="s">
        <v>868</v>
      </c>
      <c r="J1673" s="29" t="s">
        <v>2437</v>
      </c>
      <c r="K1673" s="29" t="s">
        <v>387</v>
      </c>
      <c r="L1673" s="29" t="s">
        <v>2438</v>
      </c>
      <c r="M1673" s="29" t="s">
        <v>11557</v>
      </c>
      <c r="N1673" s="29" t="s">
        <v>11558</v>
      </c>
      <c r="O1673" s="29" t="s">
        <v>1111</v>
      </c>
      <c r="P1673" s="29" t="s">
        <v>1112</v>
      </c>
      <c r="Q1673" s="29" t="s">
        <v>168</v>
      </c>
      <c r="R1673" s="29" t="s">
        <v>22748</v>
      </c>
      <c r="S1673" s="29" t="s">
        <v>22749</v>
      </c>
      <c r="T1673" s="29" t="s">
        <v>22750</v>
      </c>
      <c r="U1673" s="29" t="s">
        <v>22751</v>
      </c>
      <c r="V1673" s="29">
        <v>8</v>
      </c>
      <c r="W1673" s="29" t="s">
        <v>396</v>
      </c>
      <c r="X1673" s="29" t="s">
        <v>22752</v>
      </c>
      <c r="Y1673" s="29" t="s">
        <v>15543</v>
      </c>
      <c r="Z1673" s="29" t="s">
        <v>22753</v>
      </c>
      <c r="AA1673" s="29" t="s">
        <v>22753</v>
      </c>
      <c r="AB1673" s="29" t="s">
        <v>11565</v>
      </c>
      <c r="AC1673" s="29" t="s">
        <v>11566</v>
      </c>
      <c r="AD1673" s="29" t="s">
        <v>168</v>
      </c>
      <c r="AE1673" s="29" t="s">
        <v>22658</v>
      </c>
      <c r="AF1673" s="29" t="s">
        <v>22754</v>
      </c>
      <c r="AG1673" s="29">
        <v>14</v>
      </c>
      <c r="AH1673" s="29" t="s">
        <v>22754</v>
      </c>
      <c r="AI1673" s="29" t="s">
        <v>22755</v>
      </c>
      <c r="AJ1673" s="29">
        <v>5</v>
      </c>
      <c r="AK1673" s="29" t="s">
        <v>20889</v>
      </c>
      <c r="AL1673" s="29" t="s">
        <v>22756</v>
      </c>
      <c r="AM1673" s="29">
        <v>203</v>
      </c>
      <c r="AN1673" s="1">
        <f t="shared" si="87"/>
        <v>1</v>
      </c>
      <c r="AO1673" s="1">
        <f t="shared" si="88"/>
        <v>1</v>
      </c>
      <c r="AP1673" s="30">
        <f t="shared" si="89"/>
        <v>46297</v>
      </c>
      <c r="AQ1673" s="1" t="str">
        <f>IF(COUNTIF('同场线路Rotas do mesmo SC'!A:A,C1673)&gt;0,"Sim","Não")</f>
        <v>Não</v>
      </c>
      <c r="AR1673" s="1" t="str">
        <f>IF(COUNTIF(揽收业务网点!A:A,P1673)&gt;0,"Sim","Não")</f>
        <v>Não</v>
      </c>
    </row>
    <row r="1674" spans="1:44">
      <c r="A1674" s="29" t="s">
        <v>22757</v>
      </c>
      <c r="B1674" s="29" t="s">
        <v>379</v>
      </c>
      <c r="C1674" s="29" t="s">
        <v>11704</v>
      </c>
      <c r="D1674" s="29" t="s">
        <v>381</v>
      </c>
      <c r="E1674" s="29" t="s">
        <v>640</v>
      </c>
      <c r="F1674" s="29" t="s">
        <v>847</v>
      </c>
      <c r="G1674" s="29">
        <v>130</v>
      </c>
      <c r="H1674" s="29" t="s">
        <v>1752</v>
      </c>
      <c r="I1674" s="29" t="s">
        <v>663</v>
      </c>
      <c r="J1674" s="29" t="s">
        <v>1753</v>
      </c>
      <c r="K1674" s="29" t="s">
        <v>387</v>
      </c>
      <c r="L1674" s="29" t="s">
        <v>1754</v>
      </c>
      <c r="M1674" s="29" t="s">
        <v>14298</v>
      </c>
      <c r="N1674" s="29" t="s">
        <v>14299</v>
      </c>
      <c r="O1674" s="29" t="s">
        <v>1703</v>
      </c>
      <c r="P1674" s="29" t="s">
        <v>45</v>
      </c>
      <c r="Q1674" s="29" t="s">
        <v>11</v>
      </c>
      <c r="R1674" s="29" t="s">
        <v>22758</v>
      </c>
      <c r="S1674" s="29" t="s">
        <v>22759</v>
      </c>
      <c r="T1674" s="29" t="s">
        <v>22760</v>
      </c>
      <c r="U1674" s="29" t="s">
        <v>22761</v>
      </c>
      <c r="V1674" s="29">
        <v>376</v>
      </c>
      <c r="W1674" s="29" t="s">
        <v>396</v>
      </c>
      <c r="X1674" s="29" t="s">
        <v>22762</v>
      </c>
      <c r="Y1674" s="29" t="s">
        <v>1817</v>
      </c>
      <c r="Z1674" s="29" t="s">
        <v>22763</v>
      </c>
      <c r="AA1674" s="29" t="s">
        <v>22763</v>
      </c>
      <c r="AB1674" s="29" t="s">
        <v>653</v>
      </c>
      <c r="AC1674" s="29" t="s">
        <v>654</v>
      </c>
      <c r="AD1674" s="29" t="s">
        <v>11</v>
      </c>
      <c r="AE1674" s="29" t="s">
        <v>723</v>
      </c>
      <c r="AF1674" s="29" t="s">
        <v>22764</v>
      </c>
      <c r="AG1674" s="29">
        <v>-169</v>
      </c>
      <c r="AH1674" s="29" t="s">
        <v>22764</v>
      </c>
      <c r="AI1674" s="29" t="s">
        <v>22765</v>
      </c>
      <c r="AJ1674" s="29">
        <v>401</v>
      </c>
      <c r="AK1674" s="29" t="s">
        <v>22766</v>
      </c>
      <c r="AL1674" s="29" t="s">
        <v>22767</v>
      </c>
      <c r="AM1674" s="29">
        <v>4777</v>
      </c>
      <c r="AN1674" s="1">
        <f t="shared" si="87"/>
        <v>1</v>
      </c>
      <c r="AO1674" s="1">
        <f t="shared" si="88"/>
        <v>1</v>
      </c>
      <c r="AP1674" s="30">
        <f t="shared" si="89"/>
        <v>46297</v>
      </c>
      <c r="AQ1674" s="1" t="str">
        <f>IF(COUNTIF('同场线路Rotas do mesmo SC'!A:A,C1674)&gt;0,"Sim","Não")</f>
        <v>Não</v>
      </c>
      <c r="AR1674" s="1" t="str">
        <f>IF(COUNTIF(揽收业务网点!A:A,P1674)&gt;0,"Sim","Não")</f>
        <v>Sim</v>
      </c>
    </row>
    <row r="1675" spans="1:44">
      <c r="A1675" s="29" t="s">
        <v>22768</v>
      </c>
      <c r="B1675" s="29" t="s">
        <v>379</v>
      </c>
      <c r="C1675" s="29" t="s">
        <v>11731</v>
      </c>
      <c r="D1675" s="29" t="s">
        <v>381</v>
      </c>
      <c r="E1675" s="29" t="s">
        <v>382</v>
      </c>
      <c r="F1675" s="29" t="s">
        <v>383</v>
      </c>
      <c r="G1675" s="29">
        <v>38</v>
      </c>
      <c r="H1675" s="29" t="s">
        <v>11732</v>
      </c>
      <c r="I1675" s="29" t="s">
        <v>385</v>
      </c>
      <c r="J1675" s="29" t="s">
        <v>1979</v>
      </c>
      <c r="K1675" s="29" t="s">
        <v>411</v>
      </c>
      <c r="L1675" s="29" t="s">
        <v>1980</v>
      </c>
      <c r="M1675" s="29" t="s">
        <v>5069</v>
      </c>
      <c r="N1675" s="29" t="s">
        <v>5070</v>
      </c>
      <c r="O1675" s="29" t="s">
        <v>653</v>
      </c>
      <c r="P1675" s="29" t="s">
        <v>654</v>
      </c>
      <c r="Q1675" s="29" t="s">
        <v>11</v>
      </c>
      <c r="R1675" s="29" t="s">
        <v>22769</v>
      </c>
      <c r="S1675" s="29" t="s">
        <v>22770</v>
      </c>
      <c r="T1675" s="29" t="s">
        <v>22771</v>
      </c>
      <c r="U1675" s="29" t="s">
        <v>22772</v>
      </c>
      <c r="V1675" s="29">
        <v>907</v>
      </c>
      <c r="W1675" s="29" t="s">
        <v>396</v>
      </c>
      <c r="X1675" s="29" t="s">
        <v>22773</v>
      </c>
      <c r="Y1675" s="29" t="s">
        <v>8035</v>
      </c>
      <c r="Z1675" s="29" t="s">
        <v>22774</v>
      </c>
      <c r="AA1675" s="29" t="s">
        <v>22774</v>
      </c>
      <c r="AB1675" s="29" t="s">
        <v>11741</v>
      </c>
      <c r="AC1675" s="29" t="s">
        <v>11742</v>
      </c>
      <c r="AD1675" s="29" t="s">
        <v>11</v>
      </c>
      <c r="AE1675" s="29" t="s">
        <v>7273</v>
      </c>
      <c r="AF1675" s="29" t="s">
        <v>22775</v>
      </c>
      <c r="AG1675" s="29">
        <v>-24</v>
      </c>
      <c r="AH1675" s="29" t="s">
        <v>22775</v>
      </c>
      <c r="AI1675" s="29" t="s">
        <v>22776</v>
      </c>
      <c r="AJ1675" s="29">
        <v>18</v>
      </c>
      <c r="AK1675" s="29" t="s">
        <v>22777</v>
      </c>
      <c r="AL1675" s="29" t="s">
        <v>22778</v>
      </c>
      <c r="AM1675" s="29">
        <v>245</v>
      </c>
      <c r="AN1675" s="1">
        <f t="shared" si="87"/>
        <v>1</v>
      </c>
      <c r="AO1675" s="1">
        <f t="shared" si="88"/>
        <v>1</v>
      </c>
      <c r="AP1675" s="30">
        <f t="shared" si="89"/>
        <v>46297</v>
      </c>
      <c r="AQ1675" s="1" t="str">
        <f>IF(COUNTIF('同场线路Rotas do mesmo SC'!A:A,C1675)&gt;0,"Sim","Não")</f>
        <v>Não</v>
      </c>
      <c r="AR1675" s="1" t="str">
        <f>IF(COUNTIF(揽收业务网点!A:A,P1675)&gt;0,"Sim","Não")</f>
        <v>Não</v>
      </c>
    </row>
    <row r="1676" spans="1:44">
      <c r="A1676" s="29" t="s">
        <v>22779</v>
      </c>
      <c r="B1676" s="29" t="s">
        <v>379</v>
      </c>
      <c r="C1676" s="29" t="s">
        <v>11747</v>
      </c>
      <c r="D1676" s="29" t="s">
        <v>381</v>
      </c>
      <c r="E1676" s="29" t="s">
        <v>382</v>
      </c>
      <c r="F1676" s="29" t="s">
        <v>732</v>
      </c>
      <c r="G1676" s="29">
        <v>38</v>
      </c>
      <c r="H1676" s="29" t="s">
        <v>22780</v>
      </c>
      <c r="I1676" s="29" t="s">
        <v>868</v>
      </c>
      <c r="J1676" s="29" t="s">
        <v>2187</v>
      </c>
      <c r="K1676" s="29" t="s">
        <v>387</v>
      </c>
      <c r="L1676" s="29" t="s">
        <v>2188</v>
      </c>
      <c r="M1676" s="29" t="s">
        <v>22781</v>
      </c>
      <c r="N1676" s="29" t="s">
        <v>22782</v>
      </c>
      <c r="O1676" s="29" t="s">
        <v>653</v>
      </c>
      <c r="P1676" s="29" t="s">
        <v>654</v>
      </c>
      <c r="Q1676" s="29" t="s">
        <v>11</v>
      </c>
      <c r="R1676" s="29" t="s">
        <v>15948</v>
      </c>
      <c r="S1676" s="29" t="s">
        <v>22783</v>
      </c>
      <c r="T1676" s="29" t="s">
        <v>22784</v>
      </c>
      <c r="U1676" s="29" t="s">
        <v>19430</v>
      </c>
      <c r="V1676" s="29">
        <v>386</v>
      </c>
      <c r="W1676" s="29" t="s">
        <v>396</v>
      </c>
      <c r="X1676" s="29" t="s">
        <v>22785</v>
      </c>
      <c r="Y1676" s="29" t="s">
        <v>1541</v>
      </c>
      <c r="Z1676" s="29" t="s">
        <v>22786</v>
      </c>
      <c r="AA1676" s="29" t="s">
        <v>22786</v>
      </c>
      <c r="AB1676" s="29" t="s">
        <v>11741</v>
      </c>
      <c r="AC1676" s="29" t="s">
        <v>11742</v>
      </c>
      <c r="AD1676" s="29" t="s">
        <v>11</v>
      </c>
      <c r="AE1676" s="29" t="s">
        <v>16118</v>
      </c>
      <c r="AF1676" s="29" t="s">
        <v>22787</v>
      </c>
      <c r="AG1676" s="29">
        <v>-64</v>
      </c>
      <c r="AH1676" s="29" t="s">
        <v>22787</v>
      </c>
      <c r="AI1676" s="29" t="s">
        <v>22788</v>
      </c>
      <c r="AJ1676" s="29">
        <v>8</v>
      </c>
      <c r="AK1676" s="29" t="s">
        <v>22789</v>
      </c>
      <c r="AL1676" s="29" t="s">
        <v>22790</v>
      </c>
      <c r="AM1676" s="29">
        <v>119</v>
      </c>
      <c r="AN1676" s="1">
        <f t="shared" si="87"/>
        <v>1</v>
      </c>
      <c r="AO1676" s="1">
        <f t="shared" si="88"/>
        <v>1</v>
      </c>
      <c r="AP1676" s="30">
        <f t="shared" si="89"/>
        <v>46297</v>
      </c>
      <c r="AQ1676" s="1" t="str">
        <f>IF(COUNTIF('同场线路Rotas do mesmo SC'!A:A,C1676)&gt;0,"Sim","Não")</f>
        <v>Não</v>
      </c>
      <c r="AR1676" s="1" t="str">
        <f>IF(COUNTIF(揽收业务网点!A:A,P1676)&gt;0,"Sim","Não")</f>
        <v>Não</v>
      </c>
    </row>
    <row r="1677" spans="1:44">
      <c r="A1677" s="29" t="s">
        <v>22791</v>
      </c>
      <c r="B1677" s="29" t="s">
        <v>379</v>
      </c>
      <c r="C1677" s="29" t="s">
        <v>22792</v>
      </c>
      <c r="D1677" s="29" t="s">
        <v>381</v>
      </c>
      <c r="E1677" s="29" t="s">
        <v>640</v>
      </c>
      <c r="F1677" s="29" t="s">
        <v>811</v>
      </c>
      <c r="G1677" s="29">
        <v>60</v>
      </c>
      <c r="H1677" s="29" t="s">
        <v>10727</v>
      </c>
      <c r="I1677" s="29" t="s">
        <v>385</v>
      </c>
      <c r="J1677" s="29" t="s">
        <v>1304</v>
      </c>
      <c r="K1677" s="29" t="s">
        <v>387</v>
      </c>
      <c r="L1677" s="29" t="s">
        <v>1305</v>
      </c>
      <c r="M1677" s="29" t="s">
        <v>10728</v>
      </c>
      <c r="N1677" s="29" t="s">
        <v>10729</v>
      </c>
      <c r="O1677" s="29" t="s">
        <v>10735</v>
      </c>
      <c r="P1677" s="29" t="s">
        <v>75</v>
      </c>
      <c r="Q1677" s="29" t="s">
        <v>70</v>
      </c>
      <c r="R1677" s="29" t="s">
        <v>17232</v>
      </c>
      <c r="S1677" s="29" t="s">
        <v>17232</v>
      </c>
      <c r="T1677" s="29" t="s">
        <v>22793</v>
      </c>
      <c r="U1677" s="29" t="s">
        <v>22006</v>
      </c>
      <c r="V1677" s="29">
        <v>1</v>
      </c>
      <c r="W1677" s="29" t="s">
        <v>396</v>
      </c>
      <c r="X1677" s="29" t="s">
        <v>16845</v>
      </c>
      <c r="Y1677" s="29" t="s">
        <v>16281</v>
      </c>
      <c r="Z1677" s="29" t="s">
        <v>16281</v>
      </c>
      <c r="AA1677" s="29" t="s">
        <v>16281</v>
      </c>
      <c r="AB1677" s="29" t="s">
        <v>899</v>
      </c>
      <c r="AC1677" s="29" t="s">
        <v>900</v>
      </c>
      <c r="AD1677" s="29" t="s">
        <v>70</v>
      </c>
      <c r="AE1677" s="29" t="s">
        <v>16624</v>
      </c>
      <c r="AF1677" s="29" t="s">
        <v>22794</v>
      </c>
      <c r="AG1677" s="29">
        <v>2159</v>
      </c>
      <c r="AH1677" s="29" t="s">
        <v>22794</v>
      </c>
      <c r="AI1677" s="29" t="s">
        <v>22795</v>
      </c>
      <c r="AJ1677" s="29">
        <v>-667</v>
      </c>
      <c r="AK1677" s="29" t="s">
        <v>22796</v>
      </c>
      <c r="AL1677" s="29" t="s">
        <v>22797</v>
      </c>
      <c r="AM1677" s="29">
        <v>424</v>
      </c>
      <c r="AN1677" s="1">
        <f t="shared" si="87"/>
        <v>1</v>
      </c>
      <c r="AO1677" s="1">
        <f t="shared" si="88"/>
        <v>1</v>
      </c>
      <c r="AP1677" s="30">
        <f t="shared" si="89"/>
        <v>46297</v>
      </c>
      <c r="AQ1677" s="1" t="str">
        <f>IF(COUNTIF('同场线路Rotas do mesmo SC'!A:A,C1677)&gt;0,"Sim","Não")</f>
        <v>Não</v>
      </c>
      <c r="AR1677" s="1" t="str">
        <f>IF(COUNTIF(揽收业务网点!A:A,P1677)&gt;0,"Sim","Não")</f>
        <v>Sim</v>
      </c>
    </row>
    <row r="1678" spans="1:44">
      <c r="A1678" s="29" t="s">
        <v>22798</v>
      </c>
      <c r="B1678" s="29" t="s">
        <v>379</v>
      </c>
      <c r="C1678" s="29" t="s">
        <v>22799</v>
      </c>
      <c r="D1678" s="29" t="s">
        <v>381</v>
      </c>
      <c r="E1678" s="29" t="s">
        <v>382</v>
      </c>
      <c r="F1678" s="29" t="s">
        <v>383</v>
      </c>
      <c r="G1678" s="29">
        <v>84</v>
      </c>
      <c r="H1678" s="29" t="s">
        <v>22800</v>
      </c>
      <c r="I1678" s="29" t="s">
        <v>702</v>
      </c>
      <c r="J1678" s="29" t="s">
        <v>642</v>
      </c>
      <c r="K1678" s="29" t="s">
        <v>387</v>
      </c>
      <c r="L1678" s="29" t="s">
        <v>643</v>
      </c>
      <c r="M1678" s="29" t="s">
        <v>22801</v>
      </c>
      <c r="N1678" s="29" t="s">
        <v>22802</v>
      </c>
      <c r="O1678" s="29" t="s">
        <v>1025</v>
      </c>
      <c r="P1678" s="29" t="s">
        <v>1026</v>
      </c>
      <c r="Q1678" s="29" t="s">
        <v>118</v>
      </c>
      <c r="R1678" s="29" t="s">
        <v>8567</v>
      </c>
      <c r="S1678" s="29" t="s">
        <v>22803</v>
      </c>
      <c r="T1678" s="29" t="s">
        <v>22804</v>
      </c>
      <c r="U1678" s="29" t="s">
        <v>22805</v>
      </c>
      <c r="V1678" s="29">
        <v>91</v>
      </c>
      <c r="W1678" s="29" t="s">
        <v>396</v>
      </c>
      <c r="X1678" s="29" t="s">
        <v>22806</v>
      </c>
      <c r="Y1678" s="29" t="s">
        <v>4385</v>
      </c>
      <c r="Z1678" s="29" t="s">
        <v>22807</v>
      </c>
      <c r="AA1678" s="29" t="s">
        <v>22807</v>
      </c>
      <c r="AB1678" s="29" t="s">
        <v>22808</v>
      </c>
      <c r="AC1678" s="29" t="s">
        <v>137</v>
      </c>
      <c r="AD1678" s="29" t="s">
        <v>118</v>
      </c>
      <c r="AE1678" s="29" t="s">
        <v>15326</v>
      </c>
      <c r="AF1678" s="29" t="s">
        <v>22809</v>
      </c>
      <c r="AG1678" s="29">
        <v>-15</v>
      </c>
      <c r="AH1678" s="29" t="s">
        <v>22809</v>
      </c>
      <c r="AI1678" s="29" t="s">
        <v>22810</v>
      </c>
      <c r="AJ1678" s="29">
        <v>29</v>
      </c>
      <c r="AK1678" s="29" t="s">
        <v>22811</v>
      </c>
      <c r="AL1678" s="29" t="s">
        <v>22812</v>
      </c>
      <c r="AM1678" s="29">
        <v>144</v>
      </c>
      <c r="AN1678" s="1">
        <f t="shared" si="87"/>
        <v>1</v>
      </c>
      <c r="AO1678" s="1">
        <f t="shared" si="88"/>
        <v>1</v>
      </c>
      <c r="AP1678" s="30">
        <f t="shared" si="89"/>
        <v>46297</v>
      </c>
      <c r="AQ1678" s="1" t="str">
        <f>IF(COUNTIF('同场线路Rotas do mesmo SC'!A:A,C1678)&gt;0,"Sim","Não")</f>
        <v>Não</v>
      </c>
      <c r="AR1678" s="1" t="str">
        <f>IF(COUNTIF(揽收业务网点!A:A,P1678)&gt;0,"Sim","Não")</f>
        <v>Não</v>
      </c>
    </row>
    <row r="1679" spans="1:44">
      <c r="A1679" s="29" t="s">
        <v>22813</v>
      </c>
      <c r="B1679" s="29" t="s">
        <v>379</v>
      </c>
      <c r="C1679" s="29" t="s">
        <v>11758</v>
      </c>
      <c r="D1679" s="29" t="s">
        <v>381</v>
      </c>
      <c r="E1679" s="29" t="s">
        <v>382</v>
      </c>
      <c r="F1679" s="29" t="s">
        <v>383</v>
      </c>
      <c r="G1679" s="29">
        <v>60</v>
      </c>
      <c r="H1679" s="29" t="s">
        <v>11759</v>
      </c>
      <c r="I1679" s="29" t="s">
        <v>702</v>
      </c>
      <c r="J1679" s="29" t="s">
        <v>11760</v>
      </c>
      <c r="K1679" s="29" t="s">
        <v>387</v>
      </c>
      <c r="L1679" s="29" t="s">
        <v>11761</v>
      </c>
      <c r="M1679" s="29" t="s">
        <v>11762</v>
      </c>
      <c r="N1679" s="29" t="s">
        <v>11763</v>
      </c>
      <c r="O1679" s="29" t="s">
        <v>1903</v>
      </c>
      <c r="P1679" s="29" t="s">
        <v>1904</v>
      </c>
      <c r="Q1679" s="29" t="s">
        <v>70</v>
      </c>
      <c r="R1679" s="29" t="s">
        <v>17147</v>
      </c>
      <c r="S1679" s="29" t="s">
        <v>11523</v>
      </c>
      <c r="T1679" s="29" t="s">
        <v>22814</v>
      </c>
      <c r="U1679" s="29" t="s">
        <v>22815</v>
      </c>
      <c r="V1679" s="29">
        <v>354</v>
      </c>
      <c r="W1679" s="29" t="s">
        <v>396</v>
      </c>
      <c r="X1679" s="29" t="s">
        <v>22816</v>
      </c>
      <c r="Y1679" s="29" t="s">
        <v>4383</v>
      </c>
      <c r="Z1679" s="29" t="s">
        <v>22817</v>
      </c>
      <c r="AA1679" s="29" t="s">
        <v>22817</v>
      </c>
      <c r="AB1679" s="29" t="s">
        <v>11770</v>
      </c>
      <c r="AC1679" s="29" t="s">
        <v>11771</v>
      </c>
      <c r="AD1679" s="29" t="s">
        <v>70</v>
      </c>
      <c r="AE1679" s="29" t="s">
        <v>7273</v>
      </c>
      <c r="AF1679" s="29" t="s">
        <v>22818</v>
      </c>
      <c r="AG1679" s="29">
        <v>-35</v>
      </c>
      <c r="AH1679" s="29" t="s">
        <v>22818</v>
      </c>
      <c r="AI1679" s="29" t="s">
        <v>22819</v>
      </c>
      <c r="AJ1679" s="29">
        <v>41</v>
      </c>
      <c r="AK1679" s="29" t="s">
        <v>22820</v>
      </c>
      <c r="AL1679" s="29" t="s">
        <v>22821</v>
      </c>
      <c r="AM1679" s="29">
        <v>73</v>
      </c>
      <c r="AN1679" s="1">
        <f t="shared" si="87"/>
        <v>1</v>
      </c>
      <c r="AO1679" s="1">
        <f t="shared" si="88"/>
        <v>1</v>
      </c>
      <c r="AP1679" s="30">
        <f t="shared" si="89"/>
        <v>46297</v>
      </c>
      <c r="AQ1679" s="1" t="str">
        <f>IF(COUNTIF('同场线路Rotas do mesmo SC'!A:A,C1679)&gt;0,"Sim","Não")</f>
        <v>Não</v>
      </c>
      <c r="AR1679" s="1" t="str">
        <f>IF(COUNTIF(揽收业务网点!A:A,P1679)&gt;0,"Sim","Não")</f>
        <v>Não</v>
      </c>
    </row>
    <row r="1680" spans="1:44">
      <c r="A1680" s="29" t="s">
        <v>22822</v>
      </c>
      <c r="B1680" s="29" t="s">
        <v>379</v>
      </c>
      <c r="C1680" s="29" t="s">
        <v>11786</v>
      </c>
      <c r="D1680" s="29" t="s">
        <v>381</v>
      </c>
      <c r="E1680" s="29" t="s">
        <v>382</v>
      </c>
      <c r="F1680" s="29" t="s">
        <v>383</v>
      </c>
      <c r="G1680" s="29">
        <v>55</v>
      </c>
      <c r="H1680" s="29" t="s">
        <v>22823</v>
      </c>
      <c r="I1680" s="29" t="s">
        <v>385</v>
      </c>
      <c r="J1680" s="29" t="s">
        <v>22824</v>
      </c>
      <c r="K1680" s="29" t="s">
        <v>387</v>
      </c>
      <c r="L1680" s="29" t="s">
        <v>22825</v>
      </c>
      <c r="M1680" s="29" t="s">
        <v>22826</v>
      </c>
      <c r="N1680" s="29" t="s">
        <v>22827</v>
      </c>
      <c r="O1680" s="29" t="s">
        <v>3195</v>
      </c>
      <c r="P1680" s="29" t="s">
        <v>3196</v>
      </c>
      <c r="Q1680" s="29" t="s">
        <v>5</v>
      </c>
      <c r="R1680" s="29" t="s">
        <v>19173</v>
      </c>
      <c r="S1680" s="29" t="s">
        <v>16683</v>
      </c>
      <c r="T1680" s="29" t="s">
        <v>22828</v>
      </c>
      <c r="U1680" s="29" t="s">
        <v>22829</v>
      </c>
      <c r="V1680" s="29">
        <v>170</v>
      </c>
      <c r="W1680" s="29" t="s">
        <v>396</v>
      </c>
      <c r="X1680" s="29" t="s">
        <v>22830</v>
      </c>
      <c r="Y1680" s="29" t="s">
        <v>7271</v>
      </c>
      <c r="Z1680" s="29" t="s">
        <v>21347</v>
      </c>
      <c r="AA1680" s="29" t="s">
        <v>21347</v>
      </c>
      <c r="AB1680" s="29" t="s">
        <v>11798</v>
      </c>
      <c r="AC1680" s="29" t="s">
        <v>11799</v>
      </c>
      <c r="AD1680" s="29" t="s">
        <v>5</v>
      </c>
      <c r="AE1680" s="29" t="s">
        <v>19966</v>
      </c>
      <c r="AF1680" s="29" t="s">
        <v>22831</v>
      </c>
      <c r="AG1680" s="29">
        <v>-22</v>
      </c>
      <c r="AH1680" s="29" t="s">
        <v>22831</v>
      </c>
      <c r="AI1680" s="29" t="s">
        <v>20898</v>
      </c>
      <c r="AJ1680" s="29">
        <v>74</v>
      </c>
      <c r="AK1680" s="29" t="s">
        <v>18367</v>
      </c>
      <c r="AL1680" s="29" t="s">
        <v>19927</v>
      </c>
      <c r="AM1680" s="29">
        <v>642</v>
      </c>
      <c r="AN1680" s="1">
        <f t="shared" si="87"/>
        <v>1</v>
      </c>
      <c r="AO1680" s="1">
        <f t="shared" si="88"/>
        <v>1</v>
      </c>
      <c r="AP1680" s="30">
        <f t="shared" si="89"/>
        <v>46297</v>
      </c>
      <c r="AQ1680" s="1" t="str">
        <f>IF(COUNTIF('同场线路Rotas do mesmo SC'!A:A,C1680)&gt;0,"Sim","Não")</f>
        <v>Não</v>
      </c>
      <c r="AR1680" s="1" t="str">
        <f>IF(COUNTIF(揽收业务网点!A:A,P1680)&gt;0,"Sim","Não")</f>
        <v>Não</v>
      </c>
    </row>
    <row r="1681" spans="1:44">
      <c r="A1681" s="29" t="s">
        <v>22832</v>
      </c>
      <c r="B1681" s="29" t="s">
        <v>379</v>
      </c>
      <c r="C1681" s="29" t="s">
        <v>11804</v>
      </c>
      <c r="D1681" s="29" t="s">
        <v>381</v>
      </c>
      <c r="E1681" s="29" t="s">
        <v>640</v>
      </c>
      <c r="F1681" s="29" t="s">
        <v>732</v>
      </c>
      <c r="G1681" s="29">
        <v>40</v>
      </c>
      <c r="H1681" s="29" t="s">
        <v>7514</v>
      </c>
      <c r="I1681" s="29" t="s">
        <v>868</v>
      </c>
      <c r="J1681" s="29" t="s">
        <v>2476</v>
      </c>
      <c r="K1681" s="29" t="s">
        <v>411</v>
      </c>
      <c r="L1681" s="29" t="s">
        <v>2477</v>
      </c>
      <c r="M1681" s="29" t="s">
        <v>11805</v>
      </c>
      <c r="N1681" s="29" t="s">
        <v>11806</v>
      </c>
      <c r="O1681" s="29" t="s">
        <v>11807</v>
      </c>
      <c r="P1681" s="29" t="s">
        <v>48</v>
      </c>
      <c r="Q1681" s="29" t="s">
        <v>11</v>
      </c>
      <c r="R1681" s="29" t="s">
        <v>22833</v>
      </c>
      <c r="S1681" s="29" t="s">
        <v>22833</v>
      </c>
      <c r="T1681" s="29" t="s">
        <v>22834</v>
      </c>
      <c r="U1681" s="29" t="s">
        <v>22835</v>
      </c>
      <c r="V1681" s="29">
        <v>53</v>
      </c>
      <c r="W1681" s="29" t="s">
        <v>396</v>
      </c>
      <c r="X1681" s="29" t="s">
        <v>22836</v>
      </c>
      <c r="Y1681" s="29" t="s">
        <v>15757</v>
      </c>
      <c r="Z1681" s="29"/>
      <c r="AA1681" s="29"/>
      <c r="AB1681" s="29" t="s">
        <v>1229</v>
      </c>
      <c r="AC1681" s="29" t="s">
        <v>50</v>
      </c>
      <c r="AD1681" s="29" t="s">
        <v>11</v>
      </c>
      <c r="AE1681" s="29" t="s">
        <v>15415</v>
      </c>
      <c r="AF1681" s="29" t="s">
        <v>22837</v>
      </c>
      <c r="AG1681" s="29">
        <v>-73</v>
      </c>
      <c r="AH1681" s="29" t="s">
        <v>22837</v>
      </c>
      <c r="AI1681" s="29" t="s">
        <v>22838</v>
      </c>
      <c r="AJ1681" s="29">
        <v>98</v>
      </c>
      <c r="AK1681" s="29" t="s">
        <v>22839</v>
      </c>
      <c r="AL1681" s="29" t="s">
        <v>22840</v>
      </c>
      <c r="AM1681" s="29">
        <v>49</v>
      </c>
      <c r="AN1681" s="1">
        <f t="shared" si="87"/>
        <v>1</v>
      </c>
      <c r="AO1681" s="1">
        <f t="shared" si="88"/>
        <v>1</v>
      </c>
      <c r="AP1681" s="30">
        <f t="shared" si="89"/>
        <v>46297</v>
      </c>
      <c r="AQ1681" s="1" t="str">
        <f>IF(COUNTIF('同场线路Rotas do mesmo SC'!A:A,C1681)&gt;0,"Sim","Não")</f>
        <v>Não</v>
      </c>
      <c r="AR1681" s="1" t="str">
        <f>IF(COUNTIF(揽收业务网点!A:A,P1681)&gt;0,"Sim","Não")</f>
        <v>Sim</v>
      </c>
    </row>
    <row r="1682" spans="1:44">
      <c r="A1682" s="29" t="s">
        <v>22841</v>
      </c>
      <c r="B1682" s="29" t="s">
        <v>379</v>
      </c>
      <c r="C1682" s="29" t="s">
        <v>11818</v>
      </c>
      <c r="D1682" s="29" t="s">
        <v>381</v>
      </c>
      <c r="E1682" s="29" t="s">
        <v>382</v>
      </c>
      <c r="F1682" s="29" t="s">
        <v>383</v>
      </c>
      <c r="G1682" s="29">
        <v>131</v>
      </c>
      <c r="H1682" s="29" t="s">
        <v>11819</v>
      </c>
      <c r="I1682" s="29" t="s">
        <v>385</v>
      </c>
      <c r="J1682" s="29" t="s">
        <v>5167</v>
      </c>
      <c r="K1682" s="29" t="s">
        <v>387</v>
      </c>
      <c r="L1682" s="29" t="s">
        <v>5168</v>
      </c>
      <c r="M1682" s="29" t="s">
        <v>11820</v>
      </c>
      <c r="N1682" s="29" t="s">
        <v>11821</v>
      </c>
      <c r="O1682" s="29" t="s">
        <v>1146</v>
      </c>
      <c r="P1682" s="29" t="s">
        <v>1147</v>
      </c>
      <c r="Q1682" s="29" t="s">
        <v>118</v>
      </c>
      <c r="R1682" s="29" t="s">
        <v>22842</v>
      </c>
      <c r="S1682" s="29" t="s">
        <v>22842</v>
      </c>
      <c r="T1682" s="29" t="s">
        <v>22843</v>
      </c>
      <c r="U1682" s="29" t="s">
        <v>22844</v>
      </c>
      <c r="V1682" s="29">
        <v>125</v>
      </c>
      <c r="W1682" s="29" t="s">
        <v>396</v>
      </c>
      <c r="X1682" s="29" t="s">
        <v>22845</v>
      </c>
      <c r="Y1682" s="29" t="s">
        <v>2812</v>
      </c>
      <c r="Z1682" s="29" t="s">
        <v>22846</v>
      </c>
      <c r="AA1682" s="29" t="s">
        <v>22846</v>
      </c>
      <c r="AB1682" s="29" t="s">
        <v>11827</v>
      </c>
      <c r="AC1682" s="29" t="s">
        <v>11828</v>
      </c>
      <c r="AD1682" s="29" t="s">
        <v>118</v>
      </c>
      <c r="AE1682" s="29" t="s">
        <v>7273</v>
      </c>
      <c r="AF1682" s="29" t="s">
        <v>22847</v>
      </c>
      <c r="AG1682" s="29">
        <v>-29</v>
      </c>
      <c r="AH1682" s="29" t="s">
        <v>22847</v>
      </c>
      <c r="AI1682" s="29" t="s">
        <v>22848</v>
      </c>
      <c r="AJ1682" s="29">
        <v>21</v>
      </c>
      <c r="AK1682" s="29" t="s">
        <v>22849</v>
      </c>
      <c r="AL1682" s="29" t="s">
        <v>22850</v>
      </c>
      <c r="AM1682" s="29">
        <v>42</v>
      </c>
      <c r="AN1682" s="1">
        <f t="shared" si="87"/>
        <v>1</v>
      </c>
      <c r="AO1682" s="1">
        <f t="shared" si="88"/>
        <v>1</v>
      </c>
      <c r="AP1682" s="30">
        <f t="shared" si="89"/>
        <v>46297</v>
      </c>
      <c r="AQ1682" s="1" t="str">
        <f>IF(COUNTIF('同场线路Rotas do mesmo SC'!A:A,C1682)&gt;0,"Sim","Não")</f>
        <v>Não</v>
      </c>
      <c r="AR1682" s="1" t="str">
        <f>IF(COUNTIF(揽收业务网点!A:A,P1682)&gt;0,"Sim","Não")</f>
        <v>Não</v>
      </c>
    </row>
    <row r="1683" spans="1:44">
      <c r="A1683" s="29" t="s">
        <v>22851</v>
      </c>
      <c r="B1683" s="29" t="s">
        <v>379</v>
      </c>
      <c r="C1683" s="29" t="s">
        <v>22852</v>
      </c>
      <c r="D1683" s="29" t="s">
        <v>381</v>
      </c>
      <c r="E1683" s="29" t="s">
        <v>382</v>
      </c>
      <c r="F1683" s="29" t="s">
        <v>383</v>
      </c>
      <c r="G1683" s="29">
        <v>40</v>
      </c>
      <c r="H1683" s="29" t="s">
        <v>2358</v>
      </c>
      <c r="I1683" s="29" t="s">
        <v>385</v>
      </c>
      <c r="J1683" s="29" t="s">
        <v>2106</v>
      </c>
      <c r="K1683" s="29" t="s">
        <v>387</v>
      </c>
      <c r="L1683" s="29" t="s">
        <v>2107</v>
      </c>
      <c r="M1683" s="29" t="s">
        <v>2359</v>
      </c>
      <c r="N1683" s="29" t="s">
        <v>2360</v>
      </c>
      <c r="O1683" s="29" t="s">
        <v>706</v>
      </c>
      <c r="P1683" s="29" t="s">
        <v>707</v>
      </c>
      <c r="Q1683" s="29" t="s">
        <v>2</v>
      </c>
      <c r="R1683" s="29" t="s">
        <v>22842</v>
      </c>
      <c r="S1683" s="29" t="s">
        <v>3489</v>
      </c>
      <c r="T1683" s="29" t="s">
        <v>22853</v>
      </c>
      <c r="U1683" s="29" t="s">
        <v>22854</v>
      </c>
      <c r="V1683" s="29">
        <v>240</v>
      </c>
      <c r="W1683" s="29" t="s">
        <v>396</v>
      </c>
      <c r="X1683" s="29" t="s">
        <v>22855</v>
      </c>
      <c r="Y1683" s="29" t="s">
        <v>723</v>
      </c>
      <c r="Z1683" s="29" t="s">
        <v>22856</v>
      </c>
      <c r="AA1683" s="29" t="s">
        <v>22856</v>
      </c>
      <c r="AB1683" s="29" t="s">
        <v>22857</v>
      </c>
      <c r="AC1683" s="29" t="s">
        <v>22858</v>
      </c>
      <c r="AD1683" s="29" t="s">
        <v>2</v>
      </c>
      <c r="AE1683" s="29" t="s">
        <v>7271</v>
      </c>
      <c r="AF1683" s="29" t="s">
        <v>19336</v>
      </c>
      <c r="AG1683" s="29">
        <v>-19</v>
      </c>
      <c r="AH1683" s="29" t="s">
        <v>19336</v>
      </c>
      <c r="AI1683" s="29" t="s">
        <v>22859</v>
      </c>
      <c r="AJ1683" s="29">
        <v>154</v>
      </c>
      <c r="AK1683" s="29" t="s">
        <v>22860</v>
      </c>
      <c r="AL1683" s="29" t="s">
        <v>22861</v>
      </c>
      <c r="AM1683" s="29">
        <v>325</v>
      </c>
      <c r="AN1683" s="1">
        <f t="shared" si="87"/>
        <v>1</v>
      </c>
      <c r="AO1683" s="1">
        <f t="shared" si="88"/>
        <v>1</v>
      </c>
      <c r="AP1683" s="30">
        <f t="shared" si="89"/>
        <v>46297</v>
      </c>
      <c r="AQ1683" s="1" t="str">
        <f>IF(COUNTIF('同场线路Rotas do mesmo SC'!A:A,C1683)&gt;0,"Sim","Não")</f>
        <v>Não</v>
      </c>
      <c r="AR1683" s="1" t="str">
        <f>IF(COUNTIF(揽收业务网点!A:A,P1683)&gt;0,"Sim","Não")</f>
        <v>Não</v>
      </c>
    </row>
    <row r="1684" spans="1:44">
      <c r="A1684" s="29" t="s">
        <v>22862</v>
      </c>
      <c r="B1684" s="29" t="s">
        <v>379</v>
      </c>
      <c r="C1684" s="29" t="s">
        <v>22863</v>
      </c>
      <c r="D1684" s="29" t="s">
        <v>381</v>
      </c>
      <c r="E1684" s="29" t="s">
        <v>640</v>
      </c>
      <c r="F1684" s="29" t="s">
        <v>383</v>
      </c>
      <c r="G1684" s="29">
        <v>20</v>
      </c>
      <c r="H1684" s="29" t="s">
        <v>21936</v>
      </c>
      <c r="I1684" s="29" t="s">
        <v>868</v>
      </c>
      <c r="J1684" s="29" t="s">
        <v>21937</v>
      </c>
      <c r="K1684" s="29" t="s">
        <v>387</v>
      </c>
      <c r="L1684" s="29" t="s">
        <v>21938</v>
      </c>
      <c r="M1684" s="29" t="s">
        <v>21939</v>
      </c>
      <c r="N1684" s="29" t="s">
        <v>21940</v>
      </c>
      <c r="O1684" s="29" t="s">
        <v>21946</v>
      </c>
      <c r="P1684" s="29" t="s">
        <v>138</v>
      </c>
      <c r="Q1684" s="29" t="s">
        <v>118</v>
      </c>
      <c r="R1684" s="29" t="s">
        <v>847</v>
      </c>
      <c r="S1684" s="29" t="s">
        <v>847</v>
      </c>
      <c r="T1684" s="29" t="s">
        <v>22864</v>
      </c>
      <c r="U1684" s="29" t="s">
        <v>22865</v>
      </c>
      <c r="V1684" s="29">
        <v>2</v>
      </c>
      <c r="W1684" s="29" t="s">
        <v>396</v>
      </c>
      <c r="X1684" s="29"/>
      <c r="Y1684" s="29" t="s">
        <v>15652</v>
      </c>
      <c r="Z1684" s="29"/>
      <c r="AA1684" s="29"/>
      <c r="AB1684" s="29" t="s">
        <v>1025</v>
      </c>
      <c r="AC1684" s="29" t="s">
        <v>1026</v>
      </c>
      <c r="AD1684" s="29" t="s">
        <v>118</v>
      </c>
      <c r="AE1684" s="29" t="s">
        <v>17183</v>
      </c>
      <c r="AF1684" s="29" t="s">
        <v>22866</v>
      </c>
      <c r="AG1684" s="29">
        <v>-86</v>
      </c>
      <c r="AH1684" s="29" t="s">
        <v>22866</v>
      </c>
      <c r="AI1684" s="29" t="s">
        <v>17185</v>
      </c>
      <c r="AJ1684" s="29">
        <v>60</v>
      </c>
      <c r="AK1684" s="29" t="s">
        <v>22867</v>
      </c>
      <c r="AL1684" s="29" t="s">
        <v>22868</v>
      </c>
      <c r="AM1684" s="29">
        <v>263</v>
      </c>
      <c r="AN1684" s="1">
        <f t="shared" si="87"/>
        <v>0</v>
      </c>
      <c r="AO1684" s="1">
        <f t="shared" si="88"/>
        <v>1</v>
      </c>
      <c r="AP1684" s="30">
        <f t="shared" si="89"/>
        <v>46297</v>
      </c>
      <c r="AQ1684" s="1" t="str">
        <f>IF(COUNTIF('同场线路Rotas do mesmo SC'!A:A,C1684)&gt;0,"Sim","Não")</f>
        <v>Não</v>
      </c>
      <c r="AR1684" s="1" t="str">
        <f>IF(COUNTIF(揽收业务网点!A:A,P1684)&gt;0,"Sim","Não")</f>
        <v>Sim</v>
      </c>
    </row>
    <row r="1685" spans="1:44">
      <c r="A1685" s="29" t="s">
        <v>22869</v>
      </c>
      <c r="B1685" s="29" t="s">
        <v>379</v>
      </c>
      <c r="C1685" s="29" t="s">
        <v>11848</v>
      </c>
      <c r="D1685" s="29" t="s">
        <v>381</v>
      </c>
      <c r="E1685" s="29" t="s">
        <v>382</v>
      </c>
      <c r="F1685" s="29" t="s">
        <v>383</v>
      </c>
      <c r="G1685" s="29">
        <v>10</v>
      </c>
      <c r="H1685" s="29" t="s">
        <v>5623</v>
      </c>
      <c r="I1685" s="29" t="s">
        <v>702</v>
      </c>
      <c r="J1685" s="29" t="s">
        <v>642</v>
      </c>
      <c r="K1685" s="29" t="s">
        <v>387</v>
      </c>
      <c r="L1685" s="29" t="s">
        <v>643</v>
      </c>
      <c r="M1685" s="29" t="s">
        <v>5624</v>
      </c>
      <c r="N1685" s="29" t="s">
        <v>5625</v>
      </c>
      <c r="O1685" s="29" t="s">
        <v>1146</v>
      </c>
      <c r="P1685" s="29" t="s">
        <v>1147</v>
      </c>
      <c r="Q1685" s="29" t="s">
        <v>118</v>
      </c>
      <c r="R1685" s="29" t="s">
        <v>22870</v>
      </c>
      <c r="S1685" s="29" t="s">
        <v>22871</v>
      </c>
      <c r="T1685" s="29" t="s">
        <v>22872</v>
      </c>
      <c r="U1685" s="29" t="s">
        <v>22873</v>
      </c>
      <c r="V1685" s="29">
        <v>17</v>
      </c>
      <c r="W1685" s="29" t="s">
        <v>396</v>
      </c>
      <c r="X1685" s="29" t="s">
        <v>22874</v>
      </c>
      <c r="Y1685" s="29" t="s">
        <v>7271</v>
      </c>
      <c r="Z1685" s="29" t="s">
        <v>22875</v>
      </c>
      <c r="AA1685" s="29" t="s">
        <v>22875</v>
      </c>
      <c r="AB1685" s="29" t="s">
        <v>5632</v>
      </c>
      <c r="AC1685" s="29" t="s">
        <v>5633</v>
      </c>
      <c r="AD1685" s="29" t="s">
        <v>118</v>
      </c>
      <c r="AE1685" s="29" t="s">
        <v>17442</v>
      </c>
      <c r="AF1685" s="29" t="s">
        <v>17442</v>
      </c>
      <c r="AG1685" s="29">
        <v>0</v>
      </c>
      <c r="AH1685" s="29" t="s">
        <v>17442</v>
      </c>
      <c r="AI1685" s="29" t="s">
        <v>22876</v>
      </c>
      <c r="AJ1685" s="29">
        <v>8</v>
      </c>
      <c r="AK1685" s="29" t="s">
        <v>22877</v>
      </c>
      <c r="AL1685" s="29" t="s">
        <v>20074</v>
      </c>
      <c r="AM1685" s="29">
        <v>68</v>
      </c>
      <c r="AN1685" s="1">
        <f t="shared" si="87"/>
        <v>1</v>
      </c>
      <c r="AO1685" s="1">
        <f t="shared" si="88"/>
        <v>1</v>
      </c>
      <c r="AP1685" s="30">
        <f t="shared" si="89"/>
        <v>46297</v>
      </c>
      <c r="AQ1685" s="1" t="str">
        <f>IF(COUNTIF('同场线路Rotas do mesmo SC'!A:A,C1685)&gt;0,"Sim","Não")</f>
        <v>Não</v>
      </c>
      <c r="AR1685" s="1" t="str">
        <f>IF(COUNTIF(揽收业务网点!A:A,P1685)&gt;0,"Sim","Não")</f>
        <v>Não</v>
      </c>
    </row>
    <row r="1686" spans="1:44">
      <c r="A1686" s="29" t="s">
        <v>22878</v>
      </c>
      <c r="B1686" s="29" t="s">
        <v>379</v>
      </c>
      <c r="C1686" s="29" t="s">
        <v>11859</v>
      </c>
      <c r="D1686" s="29" t="s">
        <v>381</v>
      </c>
      <c r="E1686" s="29" t="s">
        <v>382</v>
      </c>
      <c r="F1686" s="29" t="s">
        <v>383</v>
      </c>
      <c r="G1686" s="29">
        <v>172.76</v>
      </c>
      <c r="H1686" s="29" t="s">
        <v>11860</v>
      </c>
      <c r="I1686" s="29" t="s">
        <v>385</v>
      </c>
      <c r="J1686" s="29" t="s">
        <v>11861</v>
      </c>
      <c r="K1686" s="29" t="s">
        <v>387</v>
      </c>
      <c r="L1686" s="29" t="s">
        <v>11862</v>
      </c>
      <c r="M1686" s="29" t="s">
        <v>11863</v>
      </c>
      <c r="N1686" s="29" t="s">
        <v>11864</v>
      </c>
      <c r="O1686" s="29" t="s">
        <v>3195</v>
      </c>
      <c r="P1686" s="29" t="s">
        <v>3196</v>
      </c>
      <c r="Q1686" s="29" t="s">
        <v>5</v>
      </c>
      <c r="R1686" s="29" t="s">
        <v>22879</v>
      </c>
      <c r="S1686" s="29" t="s">
        <v>10629</v>
      </c>
      <c r="T1686" s="29" t="s">
        <v>22880</v>
      </c>
      <c r="U1686" s="29" t="s">
        <v>22881</v>
      </c>
      <c r="V1686" s="29">
        <v>217</v>
      </c>
      <c r="W1686" s="29" t="s">
        <v>396</v>
      </c>
      <c r="X1686" s="29" t="s">
        <v>22882</v>
      </c>
      <c r="Y1686" s="29" t="s">
        <v>7271</v>
      </c>
      <c r="Z1686" s="29" t="s">
        <v>22883</v>
      </c>
      <c r="AA1686" s="29" t="s">
        <v>22883</v>
      </c>
      <c r="AB1686" s="29" t="s">
        <v>11870</v>
      </c>
      <c r="AC1686" s="29" t="s">
        <v>11871</v>
      </c>
      <c r="AD1686" s="29" t="s">
        <v>5</v>
      </c>
      <c r="AE1686" s="29" t="s">
        <v>725</v>
      </c>
      <c r="AF1686" s="29" t="s">
        <v>22884</v>
      </c>
      <c r="AG1686" s="29">
        <v>-8</v>
      </c>
      <c r="AH1686" s="29" t="s">
        <v>22884</v>
      </c>
      <c r="AI1686" s="29" t="s">
        <v>22885</v>
      </c>
      <c r="AJ1686" s="29">
        <v>-1</v>
      </c>
      <c r="AK1686" s="29" t="s">
        <v>22886</v>
      </c>
      <c r="AL1686" s="29" t="s">
        <v>22887</v>
      </c>
      <c r="AM1686" s="29">
        <v>16</v>
      </c>
      <c r="AN1686" s="1">
        <f t="shared" si="87"/>
        <v>1</v>
      </c>
      <c r="AO1686" s="1">
        <f t="shared" si="88"/>
        <v>1</v>
      </c>
      <c r="AP1686" s="30">
        <f t="shared" si="89"/>
        <v>46297</v>
      </c>
      <c r="AQ1686" s="1" t="str">
        <f>IF(COUNTIF('同场线路Rotas do mesmo SC'!A:A,C1686)&gt;0,"Sim","Não")</f>
        <v>Não</v>
      </c>
      <c r="AR1686" s="1" t="str">
        <f>IF(COUNTIF(揽收业务网点!A:A,P1686)&gt;0,"Sim","Não")</f>
        <v>Não</v>
      </c>
    </row>
    <row r="1687" spans="1:44">
      <c r="A1687" s="29" t="s">
        <v>22888</v>
      </c>
      <c r="B1687" s="29" t="s">
        <v>379</v>
      </c>
      <c r="C1687" s="29" t="s">
        <v>11876</v>
      </c>
      <c r="D1687" s="29" t="s">
        <v>381</v>
      </c>
      <c r="E1687" s="29" t="s">
        <v>382</v>
      </c>
      <c r="F1687" s="29" t="s">
        <v>383</v>
      </c>
      <c r="G1687" s="29">
        <v>60</v>
      </c>
      <c r="H1687" s="29" t="s">
        <v>2251</v>
      </c>
      <c r="I1687" s="29" t="s">
        <v>385</v>
      </c>
      <c r="J1687" s="29" t="s">
        <v>2252</v>
      </c>
      <c r="K1687" s="29" t="s">
        <v>387</v>
      </c>
      <c r="L1687" s="29" t="s">
        <v>2253</v>
      </c>
      <c r="M1687" s="29" t="s">
        <v>2254</v>
      </c>
      <c r="N1687" s="29" t="s">
        <v>2255</v>
      </c>
      <c r="O1687" s="29" t="s">
        <v>461</v>
      </c>
      <c r="P1687" s="29" t="s">
        <v>462</v>
      </c>
      <c r="Q1687" s="29" t="s">
        <v>5</v>
      </c>
      <c r="R1687" s="29" t="s">
        <v>22692</v>
      </c>
      <c r="S1687" s="29" t="s">
        <v>22889</v>
      </c>
      <c r="T1687" s="29" t="s">
        <v>22890</v>
      </c>
      <c r="U1687" s="29" t="s">
        <v>22891</v>
      </c>
      <c r="V1687" s="29">
        <v>151</v>
      </c>
      <c r="W1687" s="29" t="s">
        <v>396</v>
      </c>
      <c r="X1687" s="29" t="s">
        <v>22892</v>
      </c>
      <c r="Y1687" s="29" t="s">
        <v>8035</v>
      </c>
      <c r="Z1687" s="29" t="s">
        <v>22893</v>
      </c>
      <c r="AA1687" s="29" t="s">
        <v>22893</v>
      </c>
      <c r="AB1687" s="29" t="s">
        <v>11886</v>
      </c>
      <c r="AC1687" s="29" t="s">
        <v>11887</v>
      </c>
      <c r="AD1687" s="29" t="s">
        <v>5</v>
      </c>
      <c r="AE1687" s="29" t="s">
        <v>17910</v>
      </c>
      <c r="AF1687" s="29" t="s">
        <v>22894</v>
      </c>
      <c r="AG1687" s="29">
        <v>-30</v>
      </c>
      <c r="AH1687" s="29" t="s">
        <v>22894</v>
      </c>
      <c r="AI1687" s="29" t="s">
        <v>22895</v>
      </c>
      <c r="AJ1687" s="29">
        <v>39</v>
      </c>
      <c r="AK1687" s="29" t="s">
        <v>22896</v>
      </c>
      <c r="AL1687" s="29" t="s">
        <v>22897</v>
      </c>
      <c r="AM1687" s="29">
        <v>218</v>
      </c>
      <c r="AN1687" s="1">
        <f t="shared" si="87"/>
        <v>1</v>
      </c>
      <c r="AO1687" s="1">
        <f t="shared" si="88"/>
        <v>1</v>
      </c>
      <c r="AP1687" s="30">
        <f t="shared" si="89"/>
        <v>46297</v>
      </c>
      <c r="AQ1687" s="1" t="str">
        <f>IF(COUNTIF('同场线路Rotas do mesmo SC'!A:A,C1687)&gt;0,"Sim","Não")</f>
        <v>Não</v>
      </c>
      <c r="AR1687" s="1" t="str">
        <f>IF(COUNTIF(揽收业务网点!A:A,P1687)&gt;0,"Sim","Não")</f>
        <v>Não</v>
      </c>
    </row>
    <row r="1688" spans="1:44">
      <c r="A1688" s="29" t="s">
        <v>22898</v>
      </c>
      <c r="B1688" s="29" t="s">
        <v>379</v>
      </c>
      <c r="C1688" s="29" t="s">
        <v>11892</v>
      </c>
      <c r="D1688" s="29" t="s">
        <v>381</v>
      </c>
      <c r="E1688" s="29" t="s">
        <v>382</v>
      </c>
      <c r="F1688" s="29" t="s">
        <v>383</v>
      </c>
      <c r="G1688" s="29">
        <v>58</v>
      </c>
      <c r="H1688" s="29" t="s">
        <v>11893</v>
      </c>
      <c r="I1688" s="29" t="s">
        <v>385</v>
      </c>
      <c r="J1688" s="29" t="s">
        <v>11894</v>
      </c>
      <c r="K1688" s="29" t="s">
        <v>387</v>
      </c>
      <c r="L1688" s="29" t="s">
        <v>4585</v>
      </c>
      <c r="M1688" s="29" t="s">
        <v>11895</v>
      </c>
      <c r="N1688" s="29" t="s">
        <v>11896</v>
      </c>
      <c r="O1688" s="29" t="s">
        <v>1146</v>
      </c>
      <c r="P1688" s="29" t="s">
        <v>1147</v>
      </c>
      <c r="Q1688" s="29" t="s">
        <v>118</v>
      </c>
      <c r="R1688" s="29" t="s">
        <v>22899</v>
      </c>
      <c r="S1688" s="29" t="s">
        <v>22899</v>
      </c>
      <c r="T1688" s="29" t="s">
        <v>20470</v>
      </c>
      <c r="U1688" s="29" t="s">
        <v>22900</v>
      </c>
      <c r="V1688" s="29">
        <v>79</v>
      </c>
      <c r="W1688" s="29" t="s">
        <v>396</v>
      </c>
      <c r="X1688" s="29" t="s">
        <v>22901</v>
      </c>
      <c r="Y1688" s="29" t="s">
        <v>723</v>
      </c>
      <c r="Z1688" s="29" t="s">
        <v>22902</v>
      </c>
      <c r="AA1688" s="29" t="s">
        <v>22902</v>
      </c>
      <c r="AB1688" s="29" t="s">
        <v>11901</v>
      </c>
      <c r="AC1688" s="29" t="s">
        <v>11902</v>
      </c>
      <c r="AD1688" s="29" t="s">
        <v>118</v>
      </c>
      <c r="AE1688" s="29" t="s">
        <v>18070</v>
      </c>
      <c r="AF1688" s="29" t="s">
        <v>22903</v>
      </c>
      <c r="AG1688" s="29">
        <v>-15</v>
      </c>
      <c r="AH1688" s="29" t="s">
        <v>22903</v>
      </c>
      <c r="AI1688" s="29" t="s">
        <v>19021</v>
      </c>
      <c r="AJ1688" s="29">
        <v>31</v>
      </c>
      <c r="AK1688" s="29" t="s">
        <v>22904</v>
      </c>
      <c r="AL1688" s="29" t="s">
        <v>22905</v>
      </c>
      <c r="AM1688" s="29">
        <v>236</v>
      </c>
      <c r="AN1688" s="1">
        <f t="shared" si="87"/>
        <v>1</v>
      </c>
      <c r="AO1688" s="1">
        <f t="shared" si="88"/>
        <v>1</v>
      </c>
      <c r="AP1688" s="30">
        <f t="shared" si="89"/>
        <v>46297</v>
      </c>
      <c r="AQ1688" s="1" t="str">
        <f>IF(COUNTIF('同场线路Rotas do mesmo SC'!A:A,C1688)&gt;0,"Sim","Não")</f>
        <v>Não</v>
      </c>
      <c r="AR1688" s="1" t="str">
        <f>IF(COUNTIF(揽收业务网点!A:A,P1688)&gt;0,"Sim","Não")</f>
        <v>Não</v>
      </c>
    </row>
    <row r="1689" spans="1:44">
      <c r="A1689" s="29" t="s">
        <v>22906</v>
      </c>
      <c r="B1689" s="29" t="s">
        <v>379</v>
      </c>
      <c r="C1689" s="29" t="s">
        <v>11906</v>
      </c>
      <c r="D1689" s="29" t="s">
        <v>381</v>
      </c>
      <c r="E1689" s="29" t="s">
        <v>382</v>
      </c>
      <c r="F1689" s="29" t="s">
        <v>383</v>
      </c>
      <c r="G1689" s="29">
        <v>120</v>
      </c>
      <c r="H1689" s="29" t="s">
        <v>11907</v>
      </c>
      <c r="I1689" s="29" t="s">
        <v>385</v>
      </c>
      <c r="J1689" s="29" t="s">
        <v>5607</v>
      </c>
      <c r="K1689" s="29" t="s">
        <v>387</v>
      </c>
      <c r="L1689" s="29" t="s">
        <v>5608</v>
      </c>
      <c r="M1689" s="29" t="s">
        <v>11908</v>
      </c>
      <c r="N1689" s="29" t="s">
        <v>11909</v>
      </c>
      <c r="O1689" s="29" t="s">
        <v>1347</v>
      </c>
      <c r="P1689" s="29" t="s">
        <v>1348</v>
      </c>
      <c r="Q1689" s="29" t="s">
        <v>70</v>
      </c>
      <c r="R1689" s="29" t="s">
        <v>1809</v>
      </c>
      <c r="S1689" s="29" t="s">
        <v>22907</v>
      </c>
      <c r="T1689" s="29" t="s">
        <v>22908</v>
      </c>
      <c r="U1689" s="29" t="s">
        <v>22909</v>
      </c>
      <c r="V1689" s="29">
        <v>59</v>
      </c>
      <c r="W1689" s="29" t="s">
        <v>396</v>
      </c>
      <c r="X1689" s="29" t="s">
        <v>22910</v>
      </c>
      <c r="Y1689" s="29" t="s">
        <v>2584</v>
      </c>
      <c r="Z1689" s="29" t="s">
        <v>22911</v>
      </c>
      <c r="AA1689" s="29" t="s">
        <v>22911</v>
      </c>
      <c r="AB1689" s="29" t="s">
        <v>11915</v>
      </c>
      <c r="AC1689" s="29" t="s">
        <v>11916</v>
      </c>
      <c r="AD1689" s="29" t="s">
        <v>70</v>
      </c>
      <c r="AE1689" s="29" t="s">
        <v>4383</v>
      </c>
      <c r="AF1689" s="29" t="s">
        <v>22912</v>
      </c>
      <c r="AG1689" s="29">
        <v>25</v>
      </c>
      <c r="AH1689" s="29" t="s">
        <v>22912</v>
      </c>
      <c r="AI1689" s="29" t="s">
        <v>22913</v>
      </c>
      <c r="AJ1689" s="29">
        <v>11</v>
      </c>
      <c r="AK1689" s="29" t="s">
        <v>22914</v>
      </c>
      <c r="AL1689" s="29" t="s">
        <v>22915</v>
      </c>
      <c r="AM1689" s="29">
        <v>53</v>
      </c>
      <c r="AN1689" s="1">
        <f t="shared" si="87"/>
        <v>1</v>
      </c>
      <c r="AO1689" s="1">
        <f t="shared" si="88"/>
        <v>1</v>
      </c>
      <c r="AP1689" s="30">
        <f t="shared" si="89"/>
        <v>46297</v>
      </c>
      <c r="AQ1689" s="1" t="str">
        <f>IF(COUNTIF('同场线路Rotas do mesmo SC'!A:A,C1689)&gt;0,"Sim","Não")</f>
        <v>Não</v>
      </c>
      <c r="AR1689" s="1" t="str">
        <f>IF(COUNTIF(揽收业务网点!A:A,P1689)&gt;0,"Sim","Não")</f>
        <v>Não</v>
      </c>
    </row>
    <row r="1690" spans="1:44">
      <c r="A1690" s="29" t="s">
        <v>22916</v>
      </c>
      <c r="B1690" s="29" t="s">
        <v>379</v>
      </c>
      <c r="C1690" s="29" t="s">
        <v>11922</v>
      </c>
      <c r="D1690" s="29" t="s">
        <v>381</v>
      </c>
      <c r="E1690" s="29" t="s">
        <v>382</v>
      </c>
      <c r="F1690" s="29" t="s">
        <v>383</v>
      </c>
      <c r="G1690" s="29">
        <v>60</v>
      </c>
      <c r="H1690" s="29" t="s">
        <v>11923</v>
      </c>
      <c r="I1690" s="29" t="s">
        <v>385</v>
      </c>
      <c r="J1690" s="29" t="s">
        <v>3158</v>
      </c>
      <c r="K1690" s="29" t="s">
        <v>387</v>
      </c>
      <c r="L1690" s="29" t="s">
        <v>3159</v>
      </c>
      <c r="M1690" s="29" t="s">
        <v>11924</v>
      </c>
      <c r="N1690" s="29" t="s">
        <v>11925</v>
      </c>
      <c r="O1690" s="29" t="s">
        <v>2341</v>
      </c>
      <c r="P1690" s="29" t="s">
        <v>2342</v>
      </c>
      <c r="Q1690" s="29" t="s">
        <v>5</v>
      </c>
      <c r="R1690" s="29" t="s">
        <v>22917</v>
      </c>
      <c r="S1690" s="29" t="s">
        <v>22918</v>
      </c>
      <c r="T1690" s="29" t="s">
        <v>22919</v>
      </c>
      <c r="U1690" s="29" t="s">
        <v>22920</v>
      </c>
      <c r="V1690" s="29">
        <v>700</v>
      </c>
      <c r="W1690" s="29" t="s">
        <v>396</v>
      </c>
      <c r="X1690" s="29" t="s">
        <v>22921</v>
      </c>
      <c r="Y1690" s="29" t="s">
        <v>19154</v>
      </c>
      <c r="Z1690" s="29" t="s">
        <v>22922</v>
      </c>
      <c r="AA1690" s="29" t="s">
        <v>22922</v>
      </c>
      <c r="AB1690" s="29" t="s">
        <v>11931</v>
      </c>
      <c r="AC1690" s="29" t="s">
        <v>11932</v>
      </c>
      <c r="AD1690" s="29" t="s">
        <v>5</v>
      </c>
      <c r="AE1690" s="29" t="s">
        <v>17885</v>
      </c>
      <c r="AF1690" s="29" t="s">
        <v>22923</v>
      </c>
      <c r="AG1690" s="29">
        <v>-162</v>
      </c>
      <c r="AH1690" s="29" t="s">
        <v>22923</v>
      </c>
      <c r="AI1690" s="29" t="s">
        <v>22924</v>
      </c>
      <c r="AJ1690" s="29">
        <v>63</v>
      </c>
      <c r="AK1690" s="29" t="s">
        <v>22925</v>
      </c>
      <c r="AL1690" s="29" t="s">
        <v>20137</v>
      </c>
      <c r="AM1690" s="29">
        <v>241</v>
      </c>
      <c r="AN1690" s="1">
        <f t="shared" si="87"/>
        <v>1</v>
      </c>
      <c r="AO1690" s="1">
        <f t="shared" si="88"/>
        <v>1</v>
      </c>
      <c r="AP1690" s="30">
        <f t="shared" si="89"/>
        <v>46297</v>
      </c>
      <c r="AQ1690" s="1" t="str">
        <f>IF(COUNTIF('同场线路Rotas do mesmo SC'!A:A,C1690)&gt;0,"Sim","Não")</f>
        <v>Não</v>
      </c>
      <c r="AR1690" s="1" t="str">
        <f>IF(COUNTIF(揽收业务网点!A:A,P1690)&gt;0,"Sim","Não")</f>
        <v>Não</v>
      </c>
    </row>
    <row r="1691" spans="1:44">
      <c r="A1691" s="29" t="s">
        <v>22926</v>
      </c>
      <c r="B1691" s="29" t="s">
        <v>379</v>
      </c>
      <c r="C1691" s="29" t="s">
        <v>11936</v>
      </c>
      <c r="D1691" s="29" t="s">
        <v>381</v>
      </c>
      <c r="E1691" s="29" t="s">
        <v>382</v>
      </c>
      <c r="F1691" s="29" t="s">
        <v>383</v>
      </c>
      <c r="G1691" s="29">
        <v>90</v>
      </c>
      <c r="H1691" s="29" t="s">
        <v>11937</v>
      </c>
      <c r="I1691" s="29" t="s">
        <v>702</v>
      </c>
      <c r="J1691" s="29" t="s">
        <v>869</v>
      </c>
      <c r="K1691" s="29" t="s">
        <v>387</v>
      </c>
      <c r="L1691" s="29" t="s">
        <v>870</v>
      </c>
      <c r="M1691" s="29" t="s">
        <v>11938</v>
      </c>
      <c r="N1691" s="29" t="s">
        <v>11939</v>
      </c>
      <c r="O1691" s="29" t="s">
        <v>873</v>
      </c>
      <c r="P1691" s="29" t="s">
        <v>874</v>
      </c>
      <c r="Q1691" s="29" t="s">
        <v>70</v>
      </c>
      <c r="R1691" s="29" t="s">
        <v>17784</v>
      </c>
      <c r="S1691" s="29" t="s">
        <v>18498</v>
      </c>
      <c r="T1691" s="29" t="s">
        <v>22927</v>
      </c>
      <c r="U1691" s="29" t="s">
        <v>22928</v>
      </c>
      <c r="V1691" s="29">
        <v>5</v>
      </c>
      <c r="W1691" s="29" t="s">
        <v>396</v>
      </c>
      <c r="X1691" s="29" t="s">
        <v>22929</v>
      </c>
      <c r="Y1691" s="29" t="s">
        <v>7271</v>
      </c>
      <c r="Z1691" s="29" t="s">
        <v>22930</v>
      </c>
      <c r="AA1691" s="29" t="s">
        <v>22930</v>
      </c>
      <c r="AB1691" s="29" t="s">
        <v>11946</v>
      </c>
      <c r="AC1691" s="29" t="s">
        <v>11947</v>
      </c>
      <c r="AD1691" s="29" t="s">
        <v>70</v>
      </c>
      <c r="AE1691" s="29" t="s">
        <v>725</v>
      </c>
      <c r="AF1691" s="29" t="s">
        <v>22931</v>
      </c>
      <c r="AG1691" s="29">
        <v>-93</v>
      </c>
      <c r="AH1691" s="29" t="s">
        <v>22931</v>
      </c>
      <c r="AI1691" s="29" t="s">
        <v>22932</v>
      </c>
      <c r="AJ1691" s="29">
        <v>123</v>
      </c>
      <c r="AK1691" s="29" t="s">
        <v>22933</v>
      </c>
      <c r="AL1691" s="29" t="s">
        <v>22934</v>
      </c>
      <c r="AM1691" s="29">
        <v>226</v>
      </c>
      <c r="AN1691" s="1">
        <f t="shared" si="87"/>
        <v>1</v>
      </c>
      <c r="AO1691" s="1">
        <f t="shared" si="88"/>
        <v>1</v>
      </c>
      <c r="AP1691" s="30">
        <f t="shared" si="89"/>
        <v>46297</v>
      </c>
      <c r="AQ1691" s="1" t="str">
        <f>IF(COUNTIF('同场线路Rotas do mesmo SC'!A:A,C1691)&gt;0,"Sim","Não")</f>
        <v>Não</v>
      </c>
      <c r="AR1691" s="1" t="str">
        <f>IF(COUNTIF(揽收业务网点!A:A,P1691)&gt;0,"Sim","Não")</f>
        <v>Não</v>
      </c>
    </row>
    <row r="1692" spans="1:44">
      <c r="A1692" s="29" t="s">
        <v>22926</v>
      </c>
      <c r="B1692" s="29" t="s">
        <v>379</v>
      </c>
      <c r="C1692" s="29" t="s">
        <v>11936</v>
      </c>
      <c r="D1692" s="29" t="s">
        <v>381</v>
      </c>
      <c r="E1692" s="29" t="s">
        <v>382</v>
      </c>
      <c r="F1692" s="29" t="s">
        <v>383</v>
      </c>
      <c r="G1692" s="29">
        <v>90</v>
      </c>
      <c r="H1692" s="29" t="s">
        <v>11937</v>
      </c>
      <c r="I1692" s="29" t="s">
        <v>702</v>
      </c>
      <c r="J1692" s="29" t="s">
        <v>869</v>
      </c>
      <c r="K1692" s="29" t="s">
        <v>387</v>
      </c>
      <c r="L1692" s="29" t="s">
        <v>870</v>
      </c>
      <c r="M1692" s="29" t="s">
        <v>11938</v>
      </c>
      <c r="N1692" s="29" t="s">
        <v>11939</v>
      </c>
      <c r="O1692" s="29" t="s">
        <v>11951</v>
      </c>
      <c r="P1692" s="29" t="s">
        <v>11952</v>
      </c>
      <c r="Q1692" s="29" t="s">
        <v>70</v>
      </c>
      <c r="R1692" s="29" t="s">
        <v>13132</v>
      </c>
      <c r="S1692" s="29" t="s">
        <v>22935</v>
      </c>
      <c r="T1692" s="29" t="s">
        <v>22936</v>
      </c>
      <c r="U1692" s="29" t="s">
        <v>22937</v>
      </c>
      <c r="V1692" s="29">
        <v>1</v>
      </c>
      <c r="W1692" s="29" t="s">
        <v>396</v>
      </c>
      <c r="X1692" s="29"/>
      <c r="Y1692" s="29" t="s">
        <v>15899</v>
      </c>
      <c r="Z1692" s="29" t="s">
        <v>22938</v>
      </c>
      <c r="AA1692" s="29" t="s">
        <v>22938</v>
      </c>
      <c r="AB1692" s="29" t="s">
        <v>11957</v>
      </c>
      <c r="AC1692" s="29" t="s">
        <v>11958</v>
      </c>
      <c r="AD1692" s="29" t="s">
        <v>70</v>
      </c>
      <c r="AE1692" s="29" t="s">
        <v>16333</v>
      </c>
      <c r="AF1692" s="29" t="s">
        <v>22939</v>
      </c>
      <c r="AG1692" s="29">
        <v>-417</v>
      </c>
      <c r="AH1692" s="29" t="s">
        <v>22939</v>
      </c>
      <c r="AI1692" s="29" t="s">
        <v>22940</v>
      </c>
      <c r="AJ1692" s="29">
        <v>10</v>
      </c>
      <c r="AK1692" s="29" t="s">
        <v>22941</v>
      </c>
      <c r="AL1692" s="29" t="s">
        <v>22942</v>
      </c>
      <c r="AM1692" s="29">
        <v>47</v>
      </c>
      <c r="AN1692" s="1">
        <f t="shared" si="87"/>
        <v>0</v>
      </c>
      <c r="AO1692" s="1">
        <f t="shared" si="88"/>
        <v>1</v>
      </c>
      <c r="AP1692" s="30">
        <f t="shared" si="89"/>
        <v>46297</v>
      </c>
      <c r="AQ1692" s="1" t="str">
        <f>IF(COUNTIF('同场线路Rotas do mesmo SC'!A:A,C1692)&gt;0,"Sim","Não")</f>
        <v>Não</v>
      </c>
      <c r="AR1692" s="1" t="str">
        <f>IF(COUNTIF(揽收业务网点!A:A,P1692)&gt;0,"Sim","Não")</f>
        <v>Não</v>
      </c>
    </row>
    <row r="1693" spans="1:44">
      <c r="A1693" s="29" t="s">
        <v>22943</v>
      </c>
      <c r="B1693" s="29" t="s">
        <v>379</v>
      </c>
      <c r="C1693" s="29" t="s">
        <v>11964</v>
      </c>
      <c r="D1693" s="29" t="s">
        <v>381</v>
      </c>
      <c r="E1693" s="29" t="s">
        <v>382</v>
      </c>
      <c r="F1693" s="29" t="s">
        <v>383</v>
      </c>
      <c r="G1693" s="29">
        <v>13</v>
      </c>
      <c r="H1693" s="29" t="s">
        <v>12377</v>
      </c>
      <c r="I1693" s="29" t="s">
        <v>512</v>
      </c>
      <c r="J1693" s="29" t="s">
        <v>5673</v>
      </c>
      <c r="K1693" s="29" t="s">
        <v>387</v>
      </c>
      <c r="L1693" s="29" t="s">
        <v>5674</v>
      </c>
      <c r="M1693" s="29" t="s">
        <v>12378</v>
      </c>
      <c r="N1693" s="29" t="s">
        <v>12379</v>
      </c>
      <c r="O1693" s="29" t="s">
        <v>517</v>
      </c>
      <c r="P1693" s="29" t="s">
        <v>518</v>
      </c>
      <c r="Q1693" s="29" t="s">
        <v>2</v>
      </c>
      <c r="R1693" s="29" t="s">
        <v>22944</v>
      </c>
      <c r="S1693" s="29" t="s">
        <v>2461</v>
      </c>
      <c r="T1693" s="29" t="s">
        <v>22945</v>
      </c>
      <c r="U1693" s="29" t="s">
        <v>22946</v>
      </c>
      <c r="V1693" s="29">
        <v>63</v>
      </c>
      <c r="W1693" s="29" t="s">
        <v>396</v>
      </c>
      <c r="X1693" s="29" t="s">
        <v>22947</v>
      </c>
      <c r="Y1693" s="29" t="s">
        <v>4383</v>
      </c>
      <c r="Z1693" s="29" t="s">
        <v>22948</v>
      </c>
      <c r="AA1693" s="29" t="s">
        <v>22948</v>
      </c>
      <c r="AB1693" s="29" t="s">
        <v>11973</v>
      </c>
      <c r="AC1693" s="29" t="s">
        <v>11974</v>
      </c>
      <c r="AD1693" s="29" t="s">
        <v>2</v>
      </c>
      <c r="AE1693" s="29" t="s">
        <v>7271</v>
      </c>
      <c r="AF1693" s="29" t="s">
        <v>22949</v>
      </c>
      <c r="AG1693" s="29">
        <v>-26</v>
      </c>
      <c r="AH1693" s="29" t="s">
        <v>22949</v>
      </c>
      <c r="AI1693" s="29" t="s">
        <v>22950</v>
      </c>
      <c r="AJ1693" s="29">
        <v>72</v>
      </c>
      <c r="AK1693" s="29" t="s">
        <v>22951</v>
      </c>
      <c r="AL1693" s="29" t="s">
        <v>15956</v>
      </c>
      <c r="AM1693" s="29">
        <v>44</v>
      </c>
      <c r="AN1693" s="1">
        <f t="shared" si="87"/>
        <v>1</v>
      </c>
      <c r="AO1693" s="1">
        <f t="shared" si="88"/>
        <v>1</v>
      </c>
      <c r="AP1693" s="30">
        <f t="shared" si="89"/>
        <v>46297</v>
      </c>
      <c r="AQ1693" s="1" t="str">
        <f>IF(COUNTIF('同场线路Rotas do mesmo SC'!A:A,C1693)&gt;0,"Sim","Não")</f>
        <v>Não</v>
      </c>
      <c r="AR1693" s="1" t="str">
        <f>IF(COUNTIF(揽收业务网点!A:A,P1693)&gt;0,"Sim","Não")</f>
        <v>Não</v>
      </c>
    </row>
    <row r="1694" spans="1:44">
      <c r="A1694" s="29" t="s">
        <v>22952</v>
      </c>
      <c r="B1694" s="29" t="s">
        <v>379</v>
      </c>
      <c r="C1694" s="29" t="s">
        <v>1546</v>
      </c>
      <c r="D1694" s="29" t="s">
        <v>381</v>
      </c>
      <c r="E1694" s="29" t="s">
        <v>640</v>
      </c>
      <c r="F1694" s="29" t="s">
        <v>1547</v>
      </c>
      <c r="G1694" s="29">
        <v>150</v>
      </c>
      <c r="H1694" s="29" t="s">
        <v>1548</v>
      </c>
      <c r="I1694" s="29" t="s">
        <v>663</v>
      </c>
      <c r="J1694" s="29" t="s">
        <v>794</v>
      </c>
      <c r="K1694" s="29" t="s">
        <v>387</v>
      </c>
      <c r="L1694" s="29" t="s">
        <v>813</v>
      </c>
      <c r="M1694" s="29" t="s">
        <v>22953</v>
      </c>
      <c r="N1694" s="29" t="s">
        <v>22954</v>
      </c>
      <c r="O1694" s="29" t="s">
        <v>798</v>
      </c>
      <c r="P1694" s="29" t="s">
        <v>93</v>
      </c>
      <c r="Q1694" s="29" t="s">
        <v>94</v>
      </c>
      <c r="R1694" s="29" t="s">
        <v>22955</v>
      </c>
      <c r="S1694" s="29" t="s">
        <v>22956</v>
      </c>
      <c r="T1694" s="29" t="s">
        <v>22957</v>
      </c>
      <c r="U1694" s="29" t="s">
        <v>22958</v>
      </c>
      <c r="V1694" s="29">
        <v>153</v>
      </c>
      <c r="W1694" s="29" t="s">
        <v>396</v>
      </c>
      <c r="X1694" s="29" t="s">
        <v>22959</v>
      </c>
      <c r="Y1694" s="29" t="s">
        <v>15934</v>
      </c>
      <c r="Z1694" s="29" t="s">
        <v>22960</v>
      </c>
      <c r="AA1694" s="29" t="s">
        <v>22960</v>
      </c>
      <c r="AB1694" s="29" t="s">
        <v>653</v>
      </c>
      <c r="AC1694" s="29" t="s">
        <v>654</v>
      </c>
      <c r="AD1694" s="29" t="s">
        <v>11</v>
      </c>
      <c r="AE1694" s="29" t="s">
        <v>17960</v>
      </c>
      <c r="AF1694" s="29" t="s">
        <v>22961</v>
      </c>
      <c r="AG1694" s="29">
        <v>-101</v>
      </c>
      <c r="AH1694" s="29" t="s">
        <v>22961</v>
      </c>
      <c r="AI1694" s="29" t="s">
        <v>22962</v>
      </c>
      <c r="AJ1694" s="29">
        <v>-90</v>
      </c>
      <c r="AK1694" s="29" t="s">
        <v>22963</v>
      </c>
      <c r="AL1694" s="29" t="s">
        <v>22964</v>
      </c>
      <c r="AM1694" s="29">
        <v>3982</v>
      </c>
      <c r="AN1694" s="1">
        <f t="shared" si="87"/>
        <v>1</v>
      </c>
      <c r="AO1694" s="1">
        <f t="shared" si="88"/>
        <v>1</v>
      </c>
      <c r="AP1694" s="30">
        <f t="shared" si="89"/>
        <v>46298</v>
      </c>
      <c r="AQ1694" s="1" t="str">
        <f>IF(COUNTIF('同场线路Rotas do mesmo SC'!A:A,C1694)&gt;0,"Sim","Não")</f>
        <v>Não</v>
      </c>
      <c r="AR1694" s="1" t="str">
        <f>IF(COUNTIF(揽收业务网点!A:A,P1694)&gt;0,"Sim","Não")</f>
        <v>Sim</v>
      </c>
    </row>
    <row r="1695" spans="1:44">
      <c r="A1695" s="29" t="s">
        <v>22965</v>
      </c>
      <c r="B1695" s="29" t="s">
        <v>379</v>
      </c>
      <c r="C1695" s="29" t="s">
        <v>22966</v>
      </c>
      <c r="D1695" s="29" t="s">
        <v>381</v>
      </c>
      <c r="E1695" s="29" t="s">
        <v>382</v>
      </c>
      <c r="F1695" s="29" t="s">
        <v>383</v>
      </c>
      <c r="G1695" s="29">
        <v>152</v>
      </c>
      <c r="H1695" s="29" t="s">
        <v>22967</v>
      </c>
      <c r="I1695" s="29" t="s">
        <v>868</v>
      </c>
      <c r="J1695" s="29" t="s">
        <v>22968</v>
      </c>
      <c r="K1695" s="29" t="s">
        <v>387</v>
      </c>
      <c r="L1695" s="29" t="s">
        <v>22969</v>
      </c>
      <c r="M1695" s="29" t="s">
        <v>22970</v>
      </c>
      <c r="N1695" s="29" t="s">
        <v>22971</v>
      </c>
      <c r="O1695" s="29" t="s">
        <v>1807</v>
      </c>
      <c r="P1695" s="29" t="s">
        <v>1808</v>
      </c>
      <c r="Q1695" s="29" t="s">
        <v>2</v>
      </c>
      <c r="R1695" s="29" t="s">
        <v>22972</v>
      </c>
      <c r="S1695" s="29" t="s">
        <v>22973</v>
      </c>
      <c r="T1695" s="29" t="s">
        <v>22974</v>
      </c>
      <c r="U1695" s="29" t="s">
        <v>22975</v>
      </c>
      <c r="V1695" s="29">
        <v>77</v>
      </c>
      <c r="W1695" s="29" t="s">
        <v>396</v>
      </c>
      <c r="X1695" s="29" t="s">
        <v>22976</v>
      </c>
      <c r="Y1695" s="29" t="s">
        <v>2584</v>
      </c>
      <c r="Z1695" s="29" t="s">
        <v>22977</v>
      </c>
      <c r="AA1695" s="29" t="s">
        <v>22977</v>
      </c>
      <c r="AB1695" s="29" t="s">
        <v>22978</v>
      </c>
      <c r="AC1695" s="29" t="s">
        <v>22979</v>
      </c>
      <c r="AD1695" s="29" t="s">
        <v>2</v>
      </c>
      <c r="AE1695" s="29" t="s">
        <v>7271</v>
      </c>
      <c r="AF1695" s="29" t="s">
        <v>22980</v>
      </c>
      <c r="AG1695" s="29">
        <v>-26</v>
      </c>
      <c r="AH1695" s="29" t="s">
        <v>22980</v>
      </c>
      <c r="AI1695" s="29" t="s">
        <v>22981</v>
      </c>
      <c r="AJ1695" s="29">
        <v>113</v>
      </c>
      <c r="AK1695" s="29" t="s">
        <v>22982</v>
      </c>
      <c r="AL1695" s="29" t="s">
        <v>22983</v>
      </c>
      <c r="AM1695" s="29">
        <v>464</v>
      </c>
      <c r="AN1695" s="1">
        <f t="shared" si="87"/>
        <v>1</v>
      </c>
      <c r="AO1695" s="1">
        <f t="shared" si="88"/>
        <v>1</v>
      </c>
      <c r="AP1695" s="30">
        <f t="shared" si="89"/>
        <v>46297</v>
      </c>
      <c r="AQ1695" s="1" t="str">
        <f>IF(COUNTIF('同场线路Rotas do mesmo SC'!A:A,C1695)&gt;0,"Sim","Não")</f>
        <v>Não</v>
      </c>
      <c r="AR1695" s="1" t="str">
        <f>IF(COUNTIF(揽收业务网点!A:A,P1695)&gt;0,"Sim","Não")</f>
        <v>Não</v>
      </c>
    </row>
    <row r="1696" spans="1:44">
      <c r="A1696" s="29" t="s">
        <v>22965</v>
      </c>
      <c r="B1696" s="29" t="s">
        <v>379</v>
      </c>
      <c r="C1696" s="29" t="s">
        <v>22966</v>
      </c>
      <c r="D1696" s="29" t="s">
        <v>381</v>
      </c>
      <c r="E1696" s="29" t="s">
        <v>382</v>
      </c>
      <c r="F1696" s="29" t="s">
        <v>383</v>
      </c>
      <c r="G1696" s="29">
        <v>109</v>
      </c>
      <c r="H1696" s="29" t="s">
        <v>22967</v>
      </c>
      <c r="I1696" s="29" t="s">
        <v>868</v>
      </c>
      <c r="J1696" s="29" t="s">
        <v>22968</v>
      </c>
      <c r="K1696" s="29" t="s">
        <v>387</v>
      </c>
      <c r="L1696" s="29" t="s">
        <v>22969</v>
      </c>
      <c r="M1696" s="29" t="s">
        <v>22970</v>
      </c>
      <c r="N1696" s="29" t="s">
        <v>22971</v>
      </c>
      <c r="O1696" s="29" t="s">
        <v>22978</v>
      </c>
      <c r="P1696" s="29" t="s">
        <v>22979</v>
      </c>
      <c r="Q1696" s="29" t="s">
        <v>2</v>
      </c>
      <c r="R1696" s="29" t="s">
        <v>1547</v>
      </c>
      <c r="S1696" s="29" t="s">
        <v>829</v>
      </c>
      <c r="T1696" s="29" t="s">
        <v>22984</v>
      </c>
      <c r="U1696" s="29" t="s">
        <v>22984</v>
      </c>
      <c r="V1696" s="29">
        <v>0</v>
      </c>
      <c r="W1696" s="29" t="s">
        <v>396</v>
      </c>
      <c r="X1696" s="29" t="s">
        <v>22985</v>
      </c>
      <c r="Y1696" s="29" t="s">
        <v>7273</v>
      </c>
      <c r="Z1696" s="29" t="s">
        <v>22986</v>
      </c>
      <c r="AA1696" s="29" t="s">
        <v>22986</v>
      </c>
      <c r="AB1696" s="29" t="s">
        <v>22987</v>
      </c>
      <c r="AC1696" s="29" t="s">
        <v>22988</v>
      </c>
      <c r="AD1696" s="29" t="s">
        <v>2</v>
      </c>
      <c r="AE1696" s="29" t="s">
        <v>15326</v>
      </c>
      <c r="AF1696" s="29" t="s">
        <v>22989</v>
      </c>
      <c r="AG1696" s="29">
        <v>-43</v>
      </c>
      <c r="AH1696" s="29" t="s">
        <v>22989</v>
      </c>
      <c r="AI1696" s="29" t="s">
        <v>22990</v>
      </c>
      <c r="AJ1696" s="29">
        <v>93</v>
      </c>
      <c r="AK1696" s="29" t="s">
        <v>22991</v>
      </c>
      <c r="AL1696" s="29" t="s">
        <v>22992</v>
      </c>
      <c r="AM1696" s="29">
        <v>528</v>
      </c>
      <c r="AN1696" s="1">
        <f t="shared" ref="AN1696:AN1759" si="90">IF(X1696="",0,1)</f>
        <v>1</v>
      </c>
      <c r="AO1696" s="1">
        <f t="shared" ref="AO1696:AO1759" si="91">IF(AI1696="",0,1)</f>
        <v>1</v>
      </c>
      <c r="AP1696" s="30">
        <f t="shared" ref="AP1696:AP1759" si="92">DATE(YEAR(AE1696),MONTH(AE1696),DAY(AE1696))</f>
        <v>46297</v>
      </c>
      <c r="AQ1696" s="1" t="str">
        <f>IF(COUNTIF('同场线路Rotas do mesmo SC'!A:A,C1696)&gt;0,"Sim","Não")</f>
        <v>Não</v>
      </c>
      <c r="AR1696" s="1" t="str">
        <f>IF(COUNTIF(揽收业务网点!A:A,P1696)&gt;0,"Sim","Não")</f>
        <v>Não</v>
      </c>
    </row>
    <row r="1697" spans="1:44">
      <c r="A1697" s="29" t="s">
        <v>22993</v>
      </c>
      <c r="B1697" s="29" t="s">
        <v>379</v>
      </c>
      <c r="C1697" s="29" t="s">
        <v>11991</v>
      </c>
      <c r="D1697" s="29" t="s">
        <v>381</v>
      </c>
      <c r="E1697" s="29" t="s">
        <v>382</v>
      </c>
      <c r="F1697" s="29" t="s">
        <v>732</v>
      </c>
      <c r="G1697" s="29">
        <v>5</v>
      </c>
      <c r="H1697" s="29" t="s">
        <v>10324</v>
      </c>
      <c r="I1697" s="29" t="s">
        <v>409</v>
      </c>
      <c r="J1697" s="29" t="s">
        <v>642</v>
      </c>
      <c r="K1697" s="29" t="s">
        <v>387</v>
      </c>
      <c r="L1697" s="29" t="s">
        <v>643</v>
      </c>
      <c r="M1697" s="29" t="s">
        <v>10325</v>
      </c>
      <c r="N1697" s="29" t="s">
        <v>10326</v>
      </c>
      <c r="O1697" s="29" t="s">
        <v>6472</v>
      </c>
      <c r="P1697" s="29" t="s">
        <v>6473</v>
      </c>
      <c r="Q1697" s="29" t="s">
        <v>145</v>
      </c>
      <c r="R1697" s="29" t="s">
        <v>22994</v>
      </c>
      <c r="S1697" s="29" t="s">
        <v>22995</v>
      </c>
      <c r="T1697" s="29" t="s">
        <v>22996</v>
      </c>
      <c r="U1697" s="29" t="s">
        <v>22997</v>
      </c>
      <c r="V1697" s="29">
        <v>103</v>
      </c>
      <c r="W1697" s="29" t="s">
        <v>396</v>
      </c>
      <c r="X1697" s="29" t="s">
        <v>22998</v>
      </c>
      <c r="Y1697" s="29" t="s">
        <v>15357</v>
      </c>
      <c r="Z1697" s="29" t="s">
        <v>22572</v>
      </c>
      <c r="AA1697" s="29" t="s">
        <v>22572</v>
      </c>
      <c r="AB1697" s="29" t="s">
        <v>12000</v>
      </c>
      <c r="AC1697" s="29" t="s">
        <v>12001</v>
      </c>
      <c r="AD1697" s="29" t="s">
        <v>145</v>
      </c>
      <c r="AE1697" s="29" t="s">
        <v>22999</v>
      </c>
      <c r="AF1697" s="29" t="s">
        <v>23000</v>
      </c>
      <c r="AG1697" s="29">
        <v>-47</v>
      </c>
      <c r="AH1697" s="29" t="s">
        <v>23000</v>
      </c>
      <c r="AI1697" s="29" t="s">
        <v>23001</v>
      </c>
      <c r="AJ1697" s="29">
        <v>9</v>
      </c>
      <c r="AK1697" s="29" t="s">
        <v>23002</v>
      </c>
      <c r="AL1697" s="29" t="s">
        <v>23003</v>
      </c>
      <c r="AM1697" s="29">
        <v>1559</v>
      </c>
      <c r="AN1697" s="1">
        <f t="shared" si="90"/>
        <v>1</v>
      </c>
      <c r="AO1697" s="1">
        <f t="shared" si="91"/>
        <v>1</v>
      </c>
      <c r="AP1697" s="30">
        <f t="shared" si="92"/>
        <v>46297</v>
      </c>
      <c r="AQ1697" s="1" t="str">
        <f>IF(COUNTIF('同场线路Rotas do mesmo SC'!A:A,C1697)&gt;0,"Sim","Não")</f>
        <v>Não</v>
      </c>
      <c r="AR1697" s="1" t="str">
        <f>IF(COUNTIF(揽收业务网点!A:A,P1697)&gt;0,"Sim","Não")</f>
        <v>Não</v>
      </c>
    </row>
    <row r="1698" spans="1:44">
      <c r="A1698" s="29" t="s">
        <v>23004</v>
      </c>
      <c r="B1698" s="29" t="s">
        <v>379</v>
      </c>
      <c r="C1698" s="29" t="s">
        <v>12006</v>
      </c>
      <c r="D1698" s="29" t="s">
        <v>381</v>
      </c>
      <c r="E1698" s="29" t="s">
        <v>382</v>
      </c>
      <c r="F1698" s="29" t="s">
        <v>732</v>
      </c>
      <c r="G1698" s="29">
        <v>9</v>
      </c>
      <c r="H1698" s="29" t="s">
        <v>12007</v>
      </c>
      <c r="I1698" s="29" t="s">
        <v>702</v>
      </c>
      <c r="J1698" s="29" t="s">
        <v>2437</v>
      </c>
      <c r="K1698" s="29" t="s">
        <v>387</v>
      </c>
      <c r="L1698" s="29" t="s">
        <v>2438</v>
      </c>
      <c r="M1698" s="29" t="s">
        <v>12008</v>
      </c>
      <c r="N1698" s="29" t="s">
        <v>12009</v>
      </c>
      <c r="O1698" s="29" t="s">
        <v>1111</v>
      </c>
      <c r="P1698" s="29" t="s">
        <v>1112</v>
      </c>
      <c r="Q1698" s="29" t="s">
        <v>168</v>
      </c>
      <c r="R1698" s="29" t="s">
        <v>17366</v>
      </c>
      <c r="S1698" s="29" t="s">
        <v>23005</v>
      </c>
      <c r="T1698" s="29" t="s">
        <v>23006</v>
      </c>
      <c r="U1698" s="29" t="s">
        <v>19681</v>
      </c>
      <c r="V1698" s="29">
        <v>84</v>
      </c>
      <c r="W1698" s="29" t="s">
        <v>396</v>
      </c>
      <c r="X1698" s="29" t="s">
        <v>23007</v>
      </c>
      <c r="Y1698" s="29" t="s">
        <v>4383</v>
      </c>
      <c r="Z1698" s="29" t="s">
        <v>23008</v>
      </c>
      <c r="AA1698" s="29" t="s">
        <v>23008</v>
      </c>
      <c r="AB1698" s="29" t="s">
        <v>12016</v>
      </c>
      <c r="AC1698" s="29" t="s">
        <v>12017</v>
      </c>
      <c r="AD1698" s="29" t="s">
        <v>168</v>
      </c>
      <c r="AE1698" s="29" t="s">
        <v>7273</v>
      </c>
      <c r="AF1698" s="29" t="s">
        <v>18378</v>
      </c>
      <c r="AG1698" s="29">
        <v>-35</v>
      </c>
      <c r="AH1698" s="29" t="s">
        <v>18378</v>
      </c>
      <c r="AI1698" s="29" t="s">
        <v>22618</v>
      </c>
      <c r="AJ1698" s="29">
        <v>38</v>
      </c>
      <c r="AK1698" s="29" t="s">
        <v>15329</v>
      </c>
      <c r="AL1698" s="29" t="s">
        <v>23009</v>
      </c>
      <c r="AM1698" s="29">
        <v>202</v>
      </c>
      <c r="AN1698" s="1">
        <f t="shared" si="90"/>
        <v>1</v>
      </c>
      <c r="AO1698" s="1">
        <f t="shared" si="91"/>
        <v>1</v>
      </c>
      <c r="AP1698" s="30">
        <f t="shared" si="92"/>
        <v>46297</v>
      </c>
      <c r="AQ1698" s="1" t="str">
        <f>IF(COUNTIF('同场线路Rotas do mesmo SC'!A:A,C1698)&gt;0,"Sim","Não")</f>
        <v>Não</v>
      </c>
      <c r="AR1698" s="1" t="str">
        <f>IF(COUNTIF(揽收业务网点!A:A,P1698)&gt;0,"Sim","Não")</f>
        <v>Não</v>
      </c>
    </row>
    <row r="1699" spans="1:44">
      <c r="A1699" s="29" t="s">
        <v>23010</v>
      </c>
      <c r="B1699" s="29" t="s">
        <v>379</v>
      </c>
      <c r="C1699" s="29" t="s">
        <v>12038</v>
      </c>
      <c r="D1699" s="29" t="s">
        <v>381</v>
      </c>
      <c r="E1699" s="29" t="s">
        <v>382</v>
      </c>
      <c r="F1699" s="29" t="s">
        <v>383</v>
      </c>
      <c r="G1699" s="29">
        <v>60</v>
      </c>
      <c r="H1699" s="29" t="s">
        <v>14538</v>
      </c>
      <c r="I1699" s="29" t="s">
        <v>385</v>
      </c>
      <c r="J1699" s="29" t="s">
        <v>14539</v>
      </c>
      <c r="K1699" s="29" t="s">
        <v>387</v>
      </c>
      <c r="L1699" s="29" t="s">
        <v>14540</v>
      </c>
      <c r="M1699" s="29" t="s">
        <v>14541</v>
      </c>
      <c r="N1699" s="29" t="s">
        <v>14542</v>
      </c>
      <c r="O1699" s="29" t="s">
        <v>5660</v>
      </c>
      <c r="P1699" s="29" t="s">
        <v>169</v>
      </c>
      <c r="Q1699" s="29" t="s">
        <v>168</v>
      </c>
      <c r="R1699" s="29" t="s">
        <v>758</v>
      </c>
      <c r="S1699" s="29" t="s">
        <v>23011</v>
      </c>
      <c r="T1699" s="29" t="s">
        <v>23012</v>
      </c>
      <c r="U1699" s="29" t="s">
        <v>23013</v>
      </c>
      <c r="V1699" s="29">
        <v>89</v>
      </c>
      <c r="W1699" s="29" t="s">
        <v>396</v>
      </c>
      <c r="X1699" s="29" t="s">
        <v>23014</v>
      </c>
      <c r="Y1699" s="29" t="s">
        <v>7271</v>
      </c>
      <c r="Z1699" s="29" t="s">
        <v>23015</v>
      </c>
      <c r="AA1699" s="29" t="s">
        <v>23015</v>
      </c>
      <c r="AB1699" s="29" t="s">
        <v>12046</v>
      </c>
      <c r="AC1699" s="29" t="s">
        <v>12047</v>
      </c>
      <c r="AD1699" s="29" t="s">
        <v>168</v>
      </c>
      <c r="AE1699" s="29" t="s">
        <v>23016</v>
      </c>
      <c r="AF1699" s="29" t="s">
        <v>23017</v>
      </c>
      <c r="AG1699" s="29">
        <v>-293</v>
      </c>
      <c r="AH1699" s="29" t="s">
        <v>23017</v>
      </c>
      <c r="AI1699" s="29" t="s">
        <v>23018</v>
      </c>
      <c r="AJ1699" s="29">
        <v>226</v>
      </c>
      <c r="AK1699" s="29" t="s">
        <v>23019</v>
      </c>
      <c r="AL1699" s="29" t="s">
        <v>16638</v>
      </c>
      <c r="AM1699" s="29">
        <v>74</v>
      </c>
      <c r="AN1699" s="1">
        <f t="shared" si="90"/>
        <v>1</v>
      </c>
      <c r="AO1699" s="1">
        <f t="shared" si="91"/>
        <v>1</v>
      </c>
      <c r="AP1699" s="30">
        <f t="shared" si="92"/>
        <v>46297</v>
      </c>
      <c r="AQ1699" s="1" t="str">
        <f>IF(COUNTIF('同场线路Rotas do mesmo SC'!A:A,C1699)&gt;0,"Sim","Não")</f>
        <v>Não</v>
      </c>
      <c r="AR1699" s="1" t="str">
        <f>IF(COUNTIF(揽收业务网点!A:A,P1699)&gt;0,"Sim","Não")</f>
        <v>Sim</v>
      </c>
    </row>
    <row r="1700" spans="1:44">
      <c r="A1700" s="29" t="s">
        <v>23020</v>
      </c>
      <c r="B1700" s="29" t="s">
        <v>379</v>
      </c>
      <c r="C1700" s="29" t="s">
        <v>12054</v>
      </c>
      <c r="D1700" s="29" t="s">
        <v>381</v>
      </c>
      <c r="E1700" s="29" t="s">
        <v>382</v>
      </c>
      <c r="F1700" s="29" t="s">
        <v>383</v>
      </c>
      <c r="G1700" s="29">
        <v>135</v>
      </c>
      <c r="H1700" s="29" t="s">
        <v>23021</v>
      </c>
      <c r="I1700" s="29" t="s">
        <v>385</v>
      </c>
      <c r="J1700" s="29" t="s">
        <v>12056</v>
      </c>
      <c r="K1700" s="29" t="s">
        <v>387</v>
      </c>
      <c r="L1700" s="29" t="s">
        <v>12057</v>
      </c>
      <c r="M1700" s="29" t="s">
        <v>2900</v>
      </c>
      <c r="N1700" s="29" t="s">
        <v>2901</v>
      </c>
      <c r="O1700" s="29" t="s">
        <v>1807</v>
      </c>
      <c r="P1700" s="29" t="s">
        <v>1808</v>
      </c>
      <c r="Q1700" s="29" t="s">
        <v>2</v>
      </c>
      <c r="R1700" s="29" t="s">
        <v>13261</v>
      </c>
      <c r="S1700" s="29" t="s">
        <v>23022</v>
      </c>
      <c r="T1700" s="29" t="s">
        <v>23023</v>
      </c>
      <c r="U1700" s="29" t="s">
        <v>23024</v>
      </c>
      <c r="V1700" s="29">
        <v>60</v>
      </c>
      <c r="W1700" s="29" t="s">
        <v>396</v>
      </c>
      <c r="X1700" s="29" t="s">
        <v>16968</v>
      </c>
      <c r="Y1700" s="29" t="s">
        <v>5753</v>
      </c>
      <c r="Z1700" s="29" t="s">
        <v>23025</v>
      </c>
      <c r="AA1700" s="29" t="s">
        <v>23025</v>
      </c>
      <c r="AB1700" s="29" t="s">
        <v>12066</v>
      </c>
      <c r="AC1700" s="29" t="s">
        <v>12067</v>
      </c>
      <c r="AD1700" s="29" t="s">
        <v>2</v>
      </c>
      <c r="AE1700" s="29" t="s">
        <v>7271</v>
      </c>
      <c r="AF1700" s="29" t="s">
        <v>14655</v>
      </c>
      <c r="AG1700" s="29">
        <v>-139</v>
      </c>
      <c r="AH1700" s="29" t="s">
        <v>14655</v>
      </c>
      <c r="AI1700" s="29" t="s">
        <v>23026</v>
      </c>
      <c r="AJ1700" s="29">
        <v>163</v>
      </c>
      <c r="AK1700" s="29" t="s">
        <v>23027</v>
      </c>
      <c r="AL1700" s="29" t="s">
        <v>23028</v>
      </c>
      <c r="AM1700" s="29">
        <v>280</v>
      </c>
      <c r="AN1700" s="1">
        <f t="shared" si="90"/>
        <v>1</v>
      </c>
      <c r="AO1700" s="1">
        <f t="shared" si="91"/>
        <v>1</v>
      </c>
      <c r="AP1700" s="30">
        <f t="shared" si="92"/>
        <v>46297</v>
      </c>
      <c r="AQ1700" s="1" t="str">
        <f>IF(COUNTIF('同场线路Rotas do mesmo SC'!A:A,C1700)&gt;0,"Sim","Não")</f>
        <v>Não</v>
      </c>
      <c r="AR1700" s="1" t="str">
        <f>IF(COUNTIF(揽收业务网点!A:A,P1700)&gt;0,"Sim","Não")</f>
        <v>Não</v>
      </c>
    </row>
    <row r="1701" spans="1:44">
      <c r="A1701" s="29" t="s">
        <v>23020</v>
      </c>
      <c r="B1701" s="29" t="s">
        <v>379</v>
      </c>
      <c r="C1701" s="29" t="s">
        <v>12054</v>
      </c>
      <c r="D1701" s="29" t="s">
        <v>381</v>
      </c>
      <c r="E1701" s="29" t="s">
        <v>382</v>
      </c>
      <c r="F1701" s="29" t="s">
        <v>383</v>
      </c>
      <c r="G1701" s="29">
        <v>135</v>
      </c>
      <c r="H1701" s="29" t="s">
        <v>23021</v>
      </c>
      <c r="I1701" s="29" t="s">
        <v>385</v>
      </c>
      <c r="J1701" s="29" t="s">
        <v>12056</v>
      </c>
      <c r="K1701" s="29" t="s">
        <v>387</v>
      </c>
      <c r="L1701" s="29" t="s">
        <v>12057</v>
      </c>
      <c r="M1701" s="29" t="s">
        <v>2900</v>
      </c>
      <c r="N1701" s="29" t="s">
        <v>2901</v>
      </c>
      <c r="O1701" s="29" t="s">
        <v>12066</v>
      </c>
      <c r="P1701" s="29" t="s">
        <v>12067</v>
      </c>
      <c r="Q1701" s="29" t="s">
        <v>2</v>
      </c>
      <c r="R1701" s="29" t="s">
        <v>14343</v>
      </c>
      <c r="S1701" s="29" t="s">
        <v>23029</v>
      </c>
      <c r="T1701" s="29" t="s">
        <v>23030</v>
      </c>
      <c r="U1701" s="29" t="s">
        <v>23030</v>
      </c>
      <c r="V1701" s="29">
        <v>0</v>
      </c>
      <c r="W1701" s="29" t="s">
        <v>396</v>
      </c>
      <c r="X1701" s="29" t="s">
        <v>23031</v>
      </c>
      <c r="Y1701" s="29" t="s">
        <v>7273</v>
      </c>
      <c r="Z1701" s="29" t="s">
        <v>23032</v>
      </c>
      <c r="AA1701" s="29" t="s">
        <v>23032</v>
      </c>
      <c r="AB1701" s="29" t="s">
        <v>12078</v>
      </c>
      <c r="AC1701" s="29" t="s">
        <v>12079</v>
      </c>
      <c r="AD1701" s="29" t="s">
        <v>2</v>
      </c>
      <c r="AE1701" s="29" t="s">
        <v>15326</v>
      </c>
      <c r="AF1701" s="29" t="s">
        <v>23033</v>
      </c>
      <c r="AG1701" s="29">
        <v>-6</v>
      </c>
      <c r="AH1701" s="29" t="s">
        <v>23033</v>
      </c>
      <c r="AI1701" s="29" t="s">
        <v>23034</v>
      </c>
      <c r="AJ1701" s="29">
        <v>19</v>
      </c>
      <c r="AK1701" s="29" t="s">
        <v>23035</v>
      </c>
      <c r="AL1701" s="29" t="s">
        <v>23036</v>
      </c>
      <c r="AM1701" s="29">
        <v>105</v>
      </c>
      <c r="AN1701" s="1">
        <f t="shared" si="90"/>
        <v>1</v>
      </c>
      <c r="AO1701" s="1">
        <f t="shared" si="91"/>
        <v>1</v>
      </c>
      <c r="AP1701" s="30">
        <f t="shared" si="92"/>
        <v>46297</v>
      </c>
      <c r="AQ1701" s="1" t="str">
        <f>IF(COUNTIF('同场线路Rotas do mesmo SC'!A:A,C1701)&gt;0,"Sim","Não")</f>
        <v>Não</v>
      </c>
      <c r="AR1701" s="1" t="str">
        <f>IF(COUNTIF(揽收业务网点!A:A,P1701)&gt;0,"Sim","Não")</f>
        <v>Não</v>
      </c>
    </row>
    <row r="1702" spans="1:44">
      <c r="A1702" s="29" t="s">
        <v>23037</v>
      </c>
      <c r="B1702" s="29" t="s">
        <v>379</v>
      </c>
      <c r="C1702" s="29" t="s">
        <v>12085</v>
      </c>
      <c r="D1702" s="29" t="s">
        <v>381</v>
      </c>
      <c r="E1702" s="29" t="s">
        <v>640</v>
      </c>
      <c r="F1702" s="29" t="s">
        <v>732</v>
      </c>
      <c r="G1702" s="29">
        <v>8</v>
      </c>
      <c r="H1702" s="29" t="s">
        <v>12086</v>
      </c>
      <c r="I1702" s="29" t="s">
        <v>702</v>
      </c>
      <c r="J1702" s="29" t="s">
        <v>642</v>
      </c>
      <c r="K1702" s="29" t="s">
        <v>387</v>
      </c>
      <c r="L1702" s="29" t="s">
        <v>643</v>
      </c>
      <c r="M1702" s="29" t="s">
        <v>12087</v>
      </c>
      <c r="N1702" s="29" t="s">
        <v>12088</v>
      </c>
      <c r="O1702" s="29" t="s">
        <v>3407</v>
      </c>
      <c r="P1702" s="29" t="s">
        <v>68</v>
      </c>
      <c r="Q1702" s="29" t="s">
        <v>11</v>
      </c>
      <c r="R1702" s="29" t="s">
        <v>23038</v>
      </c>
      <c r="S1702" s="29" t="s">
        <v>23039</v>
      </c>
      <c r="T1702" s="29" t="s">
        <v>23040</v>
      </c>
      <c r="U1702" s="29" t="s">
        <v>23041</v>
      </c>
      <c r="V1702" s="29">
        <v>391</v>
      </c>
      <c r="W1702" s="29" t="s">
        <v>396</v>
      </c>
      <c r="X1702" s="29" t="s">
        <v>23042</v>
      </c>
      <c r="Y1702" s="29" t="s">
        <v>15932</v>
      </c>
      <c r="Z1702" s="29" t="s">
        <v>23043</v>
      </c>
      <c r="AA1702" s="29" t="s">
        <v>23043</v>
      </c>
      <c r="AB1702" s="29" t="s">
        <v>653</v>
      </c>
      <c r="AC1702" s="29" t="s">
        <v>654</v>
      </c>
      <c r="AD1702" s="29" t="s">
        <v>11</v>
      </c>
      <c r="AE1702" s="29" t="s">
        <v>18015</v>
      </c>
      <c r="AF1702" s="29" t="s">
        <v>23044</v>
      </c>
      <c r="AG1702" s="29">
        <v>67</v>
      </c>
      <c r="AH1702" s="29" t="s">
        <v>23044</v>
      </c>
      <c r="AI1702" s="29" t="s">
        <v>23045</v>
      </c>
      <c r="AJ1702" s="29">
        <v>55</v>
      </c>
      <c r="AK1702" s="29" t="s">
        <v>23046</v>
      </c>
      <c r="AL1702" s="29" t="s">
        <v>23047</v>
      </c>
      <c r="AM1702" s="29">
        <v>3367</v>
      </c>
      <c r="AN1702" s="1">
        <f t="shared" si="90"/>
        <v>1</v>
      </c>
      <c r="AO1702" s="1">
        <f t="shared" si="91"/>
        <v>1</v>
      </c>
      <c r="AP1702" s="30">
        <f t="shared" si="92"/>
        <v>46297</v>
      </c>
      <c r="AQ1702" s="1" t="str">
        <f>IF(COUNTIF('同场线路Rotas do mesmo SC'!A:A,C1702)&gt;0,"Sim","Não")</f>
        <v>Não</v>
      </c>
      <c r="AR1702" s="1" t="str">
        <f>IF(COUNTIF(揽收业务网点!A:A,P1702)&gt;0,"Sim","Não")</f>
        <v>Sim</v>
      </c>
    </row>
    <row r="1703" spans="1:44">
      <c r="A1703" s="29" t="s">
        <v>23048</v>
      </c>
      <c r="B1703" s="29" t="s">
        <v>379</v>
      </c>
      <c r="C1703" s="29" t="s">
        <v>12099</v>
      </c>
      <c r="D1703" s="29" t="s">
        <v>381</v>
      </c>
      <c r="E1703" s="29" t="s">
        <v>382</v>
      </c>
      <c r="F1703" s="29" t="s">
        <v>383</v>
      </c>
      <c r="G1703" s="29">
        <v>197</v>
      </c>
      <c r="H1703" s="29" t="s">
        <v>12100</v>
      </c>
      <c r="I1703" s="29" t="s">
        <v>385</v>
      </c>
      <c r="J1703" s="29" t="s">
        <v>9547</v>
      </c>
      <c r="K1703" s="29" t="s">
        <v>387</v>
      </c>
      <c r="L1703" s="29" t="s">
        <v>9548</v>
      </c>
      <c r="M1703" s="29" t="s">
        <v>12101</v>
      </c>
      <c r="N1703" s="29" t="s">
        <v>12102</v>
      </c>
      <c r="O1703" s="29" t="s">
        <v>1111</v>
      </c>
      <c r="P1703" s="29" t="s">
        <v>1112</v>
      </c>
      <c r="Q1703" s="29" t="s">
        <v>168</v>
      </c>
      <c r="R1703" s="29" t="s">
        <v>7243</v>
      </c>
      <c r="S1703" s="29" t="s">
        <v>23049</v>
      </c>
      <c r="T1703" s="29" t="s">
        <v>23050</v>
      </c>
      <c r="U1703" s="29" t="s">
        <v>23051</v>
      </c>
      <c r="V1703" s="29">
        <v>205</v>
      </c>
      <c r="W1703" s="29" t="s">
        <v>396</v>
      </c>
      <c r="X1703" s="29" t="s">
        <v>23052</v>
      </c>
      <c r="Y1703" s="29" t="s">
        <v>2812</v>
      </c>
      <c r="Z1703" s="29" t="s">
        <v>21461</v>
      </c>
      <c r="AA1703" s="29" t="s">
        <v>21461</v>
      </c>
      <c r="AB1703" s="29" t="s">
        <v>12109</v>
      </c>
      <c r="AC1703" s="29" t="s">
        <v>12110</v>
      </c>
      <c r="AD1703" s="29" t="s">
        <v>168</v>
      </c>
      <c r="AE1703" s="29" t="s">
        <v>18170</v>
      </c>
      <c r="AF1703" s="29" t="s">
        <v>23053</v>
      </c>
      <c r="AG1703" s="29">
        <v>-57</v>
      </c>
      <c r="AH1703" s="29" t="s">
        <v>23053</v>
      </c>
      <c r="AI1703" s="29" t="s">
        <v>23054</v>
      </c>
      <c r="AJ1703" s="29">
        <v>65</v>
      </c>
      <c r="AK1703" s="29" t="s">
        <v>6122</v>
      </c>
      <c r="AL1703" s="29" t="s">
        <v>23055</v>
      </c>
      <c r="AM1703" s="29">
        <v>223</v>
      </c>
      <c r="AN1703" s="1">
        <f t="shared" si="90"/>
        <v>1</v>
      </c>
      <c r="AO1703" s="1">
        <f t="shared" si="91"/>
        <v>1</v>
      </c>
      <c r="AP1703" s="30">
        <f t="shared" si="92"/>
        <v>46297</v>
      </c>
      <c r="AQ1703" s="1" t="str">
        <f>IF(COUNTIF('同场线路Rotas do mesmo SC'!A:A,C1703)&gt;0,"Sim","Não")</f>
        <v>Não</v>
      </c>
      <c r="AR1703" s="1" t="str">
        <f>IF(COUNTIF(揽收业务网点!A:A,P1703)&gt;0,"Sim","Não")</f>
        <v>Não</v>
      </c>
    </row>
    <row r="1704" spans="1:44">
      <c r="A1704" s="29" t="s">
        <v>23056</v>
      </c>
      <c r="B1704" s="29" t="s">
        <v>379</v>
      </c>
      <c r="C1704" s="29" t="s">
        <v>12126</v>
      </c>
      <c r="D1704" s="29" t="s">
        <v>381</v>
      </c>
      <c r="E1704" s="29" t="s">
        <v>382</v>
      </c>
      <c r="F1704" s="29" t="s">
        <v>383</v>
      </c>
      <c r="G1704" s="29">
        <v>37</v>
      </c>
      <c r="H1704" s="29" t="s">
        <v>12127</v>
      </c>
      <c r="I1704" s="29" t="s">
        <v>868</v>
      </c>
      <c r="J1704" s="29" t="s">
        <v>2437</v>
      </c>
      <c r="K1704" s="29" t="s">
        <v>387</v>
      </c>
      <c r="L1704" s="29" t="s">
        <v>2438</v>
      </c>
      <c r="M1704" s="29" t="s">
        <v>12128</v>
      </c>
      <c r="N1704" s="29" t="s">
        <v>12129</v>
      </c>
      <c r="O1704" s="29" t="s">
        <v>1111</v>
      </c>
      <c r="P1704" s="29" t="s">
        <v>1112</v>
      </c>
      <c r="Q1704" s="29" t="s">
        <v>168</v>
      </c>
      <c r="R1704" s="29" t="s">
        <v>23057</v>
      </c>
      <c r="S1704" s="29" t="s">
        <v>6182</v>
      </c>
      <c r="T1704" s="29" t="s">
        <v>23058</v>
      </c>
      <c r="U1704" s="29" t="s">
        <v>23059</v>
      </c>
      <c r="V1704" s="29">
        <v>26</v>
      </c>
      <c r="W1704" s="29" t="s">
        <v>396</v>
      </c>
      <c r="X1704" s="29" t="s">
        <v>23060</v>
      </c>
      <c r="Y1704" s="29" t="s">
        <v>19613</v>
      </c>
      <c r="Z1704" s="29" t="s">
        <v>23061</v>
      </c>
      <c r="AA1704" s="29" t="s">
        <v>23061</v>
      </c>
      <c r="AB1704" s="29" t="s">
        <v>12135</v>
      </c>
      <c r="AC1704" s="29" t="s">
        <v>12136</v>
      </c>
      <c r="AD1704" s="29" t="s">
        <v>168</v>
      </c>
      <c r="AE1704" s="29" t="s">
        <v>16952</v>
      </c>
      <c r="AF1704" s="29" t="s">
        <v>21510</v>
      </c>
      <c r="AG1704" s="29">
        <v>-30</v>
      </c>
      <c r="AH1704" s="29" t="s">
        <v>21510</v>
      </c>
      <c r="AI1704" s="29" t="s">
        <v>23062</v>
      </c>
      <c r="AJ1704" s="29">
        <v>42</v>
      </c>
      <c r="AK1704" s="29" t="s">
        <v>23063</v>
      </c>
      <c r="AL1704" s="29" t="s">
        <v>23064</v>
      </c>
      <c r="AM1704" s="29">
        <v>1602</v>
      </c>
      <c r="AN1704" s="1">
        <f t="shared" si="90"/>
        <v>1</v>
      </c>
      <c r="AO1704" s="1">
        <f t="shared" si="91"/>
        <v>1</v>
      </c>
      <c r="AP1704" s="30">
        <f t="shared" si="92"/>
        <v>46297</v>
      </c>
      <c r="AQ1704" s="1" t="str">
        <f>IF(COUNTIF('同场线路Rotas do mesmo SC'!A:A,C1704)&gt;0,"Sim","Não")</f>
        <v>Não</v>
      </c>
      <c r="AR1704" s="1" t="str">
        <f>IF(COUNTIF(揽收业务网点!A:A,P1704)&gt;0,"Sim","Não")</f>
        <v>Não</v>
      </c>
    </row>
    <row r="1705" spans="1:44">
      <c r="A1705" s="29" t="s">
        <v>23065</v>
      </c>
      <c r="B1705" s="29" t="s">
        <v>379</v>
      </c>
      <c r="C1705" s="29" t="s">
        <v>12142</v>
      </c>
      <c r="D1705" s="29" t="s">
        <v>381</v>
      </c>
      <c r="E1705" s="29" t="s">
        <v>382</v>
      </c>
      <c r="F1705" s="29" t="s">
        <v>383</v>
      </c>
      <c r="G1705" s="29">
        <v>39</v>
      </c>
      <c r="H1705" s="29" t="s">
        <v>11403</v>
      </c>
      <c r="I1705" s="29" t="s">
        <v>868</v>
      </c>
      <c r="J1705" s="29" t="s">
        <v>1753</v>
      </c>
      <c r="K1705" s="29" t="s">
        <v>387</v>
      </c>
      <c r="L1705" s="29" t="s">
        <v>1754</v>
      </c>
      <c r="M1705" s="29" t="s">
        <v>11404</v>
      </c>
      <c r="N1705" s="29" t="s">
        <v>11405</v>
      </c>
      <c r="O1705" s="29" t="s">
        <v>1703</v>
      </c>
      <c r="P1705" s="29" t="s">
        <v>45</v>
      </c>
      <c r="Q1705" s="29" t="s">
        <v>11</v>
      </c>
      <c r="R1705" s="29" t="s">
        <v>23066</v>
      </c>
      <c r="S1705" s="29" t="s">
        <v>23066</v>
      </c>
      <c r="T1705" s="29" t="s">
        <v>23067</v>
      </c>
      <c r="U1705" s="29" t="s">
        <v>23068</v>
      </c>
      <c r="V1705" s="29">
        <v>54</v>
      </c>
      <c r="W1705" s="29" t="s">
        <v>396</v>
      </c>
      <c r="X1705" s="29" t="s">
        <v>23069</v>
      </c>
      <c r="Y1705" s="29" t="s">
        <v>7273</v>
      </c>
      <c r="Z1705" s="29" t="s">
        <v>23070</v>
      </c>
      <c r="AA1705" s="29" t="s">
        <v>23070</v>
      </c>
      <c r="AB1705" s="29" t="s">
        <v>12148</v>
      </c>
      <c r="AC1705" s="29" t="s">
        <v>12149</v>
      </c>
      <c r="AD1705" s="29" t="s">
        <v>11</v>
      </c>
      <c r="AE1705" s="29" t="s">
        <v>15876</v>
      </c>
      <c r="AF1705" s="29" t="s">
        <v>23071</v>
      </c>
      <c r="AG1705" s="29">
        <v>-96</v>
      </c>
      <c r="AH1705" s="29" t="s">
        <v>23071</v>
      </c>
      <c r="AI1705" s="29" t="s">
        <v>23072</v>
      </c>
      <c r="AJ1705" s="29">
        <v>15</v>
      </c>
      <c r="AK1705" s="29" t="s">
        <v>23073</v>
      </c>
      <c r="AL1705" s="29" t="s">
        <v>23074</v>
      </c>
      <c r="AM1705" s="29">
        <v>71</v>
      </c>
      <c r="AN1705" s="1">
        <f t="shared" si="90"/>
        <v>1</v>
      </c>
      <c r="AO1705" s="1">
        <f t="shared" si="91"/>
        <v>1</v>
      </c>
      <c r="AP1705" s="30">
        <f t="shared" si="92"/>
        <v>46297</v>
      </c>
      <c r="AQ1705" s="1" t="str">
        <f>IF(COUNTIF('同场线路Rotas do mesmo SC'!A:A,C1705)&gt;0,"Sim","Não")</f>
        <v>Não</v>
      </c>
      <c r="AR1705" s="1" t="str">
        <f>IF(COUNTIF(揽收业务网点!A:A,P1705)&gt;0,"Sim","Não")</f>
        <v>Sim</v>
      </c>
    </row>
    <row r="1706" spans="1:44">
      <c r="A1706" s="29" t="s">
        <v>23075</v>
      </c>
      <c r="B1706" s="29" t="s">
        <v>379</v>
      </c>
      <c r="C1706" s="29" t="s">
        <v>12166</v>
      </c>
      <c r="D1706" s="29" t="s">
        <v>381</v>
      </c>
      <c r="E1706" s="29" t="s">
        <v>382</v>
      </c>
      <c r="F1706" s="29" t="s">
        <v>383</v>
      </c>
      <c r="G1706" s="29">
        <v>22</v>
      </c>
      <c r="H1706" s="29" t="s">
        <v>9657</v>
      </c>
      <c r="I1706" s="29" t="s">
        <v>868</v>
      </c>
      <c r="J1706" s="29" t="s">
        <v>1979</v>
      </c>
      <c r="K1706" s="29" t="s">
        <v>411</v>
      </c>
      <c r="L1706" s="29" t="s">
        <v>1980</v>
      </c>
      <c r="M1706" s="29" t="s">
        <v>7898</v>
      </c>
      <c r="N1706" s="29" t="s">
        <v>7899</v>
      </c>
      <c r="O1706" s="29" t="s">
        <v>653</v>
      </c>
      <c r="P1706" s="29" t="s">
        <v>654</v>
      </c>
      <c r="Q1706" s="29" t="s">
        <v>11</v>
      </c>
      <c r="R1706" s="29" t="s">
        <v>22211</v>
      </c>
      <c r="S1706" s="29" t="s">
        <v>23076</v>
      </c>
      <c r="T1706" s="29" t="s">
        <v>23077</v>
      </c>
      <c r="U1706" s="29" t="s">
        <v>23078</v>
      </c>
      <c r="V1706" s="29">
        <v>1248</v>
      </c>
      <c r="W1706" s="29" t="s">
        <v>896</v>
      </c>
      <c r="X1706" s="29" t="s">
        <v>23079</v>
      </c>
      <c r="Y1706" s="29" t="s">
        <v>7271</v>
      </c>
      <c r="Z1706" s="29" t="s">
        <v>23080</v>
      </c>
      <c r="AA1706" s="29" t="s">
        <v>23080</v>
      </c>
      <c r="AB1706" s="29" t="s">
        <v>12175</v>
      </c>
      <c r="AC1706" s="29" t="s">
        <v>12176</v>
      </c>
      <c r="AD1706" s="29" t="s">
        <v>11</v>
      </c>
      <c r="AE1706" s="29" t="s">
        <v>4385</v>
      </c>
      <c r="AF1706" s="29" t="s">
        <v>23081</v>
      </c>
      <c r="AG1706" s="29">
        <v>29</v>
      </c>
      <c r="AH1706" s="29" t="s">
        <v>23081</v>
      </c>
      <c r="AI1706" s="29" t="s">
        <v>23082</v>
      </c>
      <c r="AJ1706" s="29"/>
      <c r="AK1706" s="29"/>
      <c r="AL1706" s="29"/>
      <c r="AM1706" s="29"/>
      <c r="AN1706" s="1">
        <f t="shared" si="90"/>
        <v>1</v>
      </c>
      <c r="AO1706" s="1">
        <f t="shared" si="91"/>
        <v>1</v>
      </c>
      <c r="AP1706" s="30">
        <f t="shared" si="92"/>
        <v>46297</v>
      </c>
      <c r="AQ1706" s="1" t="str">
        <f>IF(COUNTIF('同场线路Rotas do mesmo SC'!A:A,C1706)&gt;0,"Sim","Não")</f>
        <v>Não</v>
      </c>
      <c r="AR1706" s="1" t="str">
        <f>IF(COUNTIF(揽收业务网点!A:A,P1706)&gt;0,"Sim","Não")</f>
        <v>Não</v>
      </c>
    </row>
    <row r="1707" spans="1:44">
      <c r="A1707" s="29" t="s">
        <v>23083</v>
      </c>
      <c r="B1707" s="29" t="s">
        <v>379</v>
      </c>
      <c r="C1707" s="29" t="s">
        <v>12194</v>
      </c>
      <c r="D1707" s="29" t="s">
        <v>381</v>
      </c>
      <c r="E1707" s="29" t="s">
        <v>382</v>
      </c>
      <c r="F1707" s="29" t="s">
        <v>383</v>
      </c>
      <c r="G1707" s="29">
        <v>124</v>
      </c>
      <c r="H1707" s="29" t="s">
        <v>12195</v>
      </c>
      <c r="I1707" s="29" t="s">
        <v>385</v>
      </c>
      <c r="J1707" s="29" t="s">
        <v>9195</v>
      </c>
      <c r="K1707" s="29" t="s">
        <v>387</v>
      </c>
      <c r="L1707" s="29" t="s">
        <v>9196</v>
      </c>
      <c r="M1707" s="29" t="s">
        <v>12196</v>
      </c>
      <c r="N1707" s="29" t="s">
        <v>12197</v>
      </c>
      <c r="O1707" s="29" t="s">
        <v>5660</v>
      </c>
      <c r="P1707" s="29" t="s">
        <v>169</v>
      </c>
      <c r="Q1707" s="29" t="s">
        <v>168</v>
      </c>
      <c r="R1707" s="29" t="s">
        <v>8072</v>
      </c>
      <c r="S1707" s="29" t="s">
        <v>23084</v>
      </c>
      <c r="T1707" s="29" t="s">
        <v>23085</v>
      </c>
      <c r="U1707" s="29" t="s">
        <v>23086</v>
      </c>
      <c r="V1707" s="29">
        <v>229</v>
      </c>
      <c r="W1707" s="29" t="s">
        <v>396</v>
      </c>
      <c r="X1707" s="29" t="s">
        <v>23087</v>
      </c>
      <c r="Y1707" s="29" t="s">
        <v>2309</v>
      </c>
      <c r="Z1707" s="29" t="s">
        <v>21425</v>
      </c>
      <c r="AA1707" s="29" t="s">
        <v>21425</v>
      </c>
      <c r="AB1707" s="29" t="s">
        <v>12203</v>
      </c>
      <c r="AC1707" s="29" t="s">
        <v>12204</v>
      </c>
      <c r="AD1707" s="29" t="s">
        <v>168</v>
      </c>
      <c r="AE1707" s="29" t="s">
        <v>23088</v>
      </c>
      <c r="AF1707" s="29" t="s">
        <v>23089</v>
      </c>
      <c r="AG1707" s="29">
        <v>12</v>
      </c>
      <c r="AH1707" s="29" t="s">
        <v>23089</v>
      </c>
      <c r="AI1707" s="29" t="s">
        <v>23090</v>
      </c>
      <c r="AJ1707" s="29">
        <v>59</v>
      </c>
      <c r="AK1707" s="29" t="s">
        <v>23091</v>
      </c>
      <c r="AL1707" s="29" t="s">
        <v>23092</v>
      </c>
      <c r="AM1707" s="29">
        <v>149</v>
      </c>
      <c r="AN1707" s="1">
        <f t="shared" si="90"/>
        <v>1</v>
      </c>
      <c r="AO1707" s="1">
        <f t="shared" si="91"/>
        <v>1</v>
      </c>
      <c r="AP1707" s="30">
        <f t="shared" si="92"/>
        <v>46297</v>
      </c>
      <c r="AQ1707" s="1" t="str">
        <f>IF(COUNTIF('同场线路Rotas do mesmo SC'!A:A,C1707)&gt;0,"Sim","Não")</f>
        <v>Não</v>
      </c>
      <c r="AR1707" s="1" t="str">
        <f>IF(COUNTIF(揽收业务网点!A:A,P1707)&gt;0,"Sim","Não")</f>
        <v>Sim</v>
      </c>
    </row>
    <row r="1708" spans="1:44">
      <c r="A1708" s="29" t="s">
        <v>23093</v>
      </c>
      <c r="B1708" s="29" t="s">
        <v>379</v>
      </c>
      <c r="C1708" s="29" t="s">
        <v>12226</v>
      </c>
      <c r="D1708" s="29" t="s">
        <v>381</v>
      </c>
      <c r="E1708" s="29" t="s">
        <v>640</v>
      </c>
      <c r="F1708" s="29" t="s">
        <v>732</v>
      </c>
      <c r="G1708" s="29">
        <v>10</v>
      </c>
      <c r="H1708" s="29" t="s">
        <v>5068</v>
      </c>
      <c r="I1708" s="29" t="s">
        <v>868</v>
      </c>
      <c r="J1708" s="29" t="s">
        <v>1979</v>
      </c>
      <c r="K1708" s="29" t="s">
        <v>411</v>
      </c>
      <c r="L1708" s="29" t="s">
        <v>1980</v>
      </c>
      <c r="M1708" s="29" t="s">
        <v>12227</v>
      </c>
      <c r="N1708" s="29" t="s">
        <v>12228</v>
      </c>
      <c r="O1708" s="29" t="s">
        <v>12229</v>
      </c>
      <c r="P1708" s="29" t="s">
        <v>67</v>
      </c>
      <c r="Q1708" s="29" t="s">
        <v>11</v>
      </c>
      <c r="R1708" s="29" t="s">
        <v>21963</v>
      </c>
      <c r="S1708" s="29" t="s">
        <v>21963</v>
      </c>
      <c r="T1708" s="29" t="s">
        <v>23094</v>
      </c>
      <c r="U1708" s="29" t="s">
        <v>23095</v>
      </c>
      <c r="V1708" s="29">
        <v>1</v>
      </c>
      <c r="W1708" s="29" t="s">
        <v>396</v>
      </c>
      <c r="X1708" s="29" t="s">
        <v>23096</v>
      </c>
      <c r="Y1708" s="29" t="s">
        <v>15932</v>
      </c>
      <c r="Z1708" s="29" t="s">
        <v>23097</v>
      </c>
      <c r="AA1708" s="29" t="s">
        <v>23097</v>
      </c>
      <c r="AB1708" s="29" t="s">
        <v>653</v>
      </c>
      <c r="AC1708" s="29" t="s">
        <v>654</v>
      </c>
      <c r="AD1708" s="29" t="s">
        <v>11</v>
      </c>
      <c r="AE1708" s="29" t="s">
        <v>18015</v>
      </c>
      <c r="AF1708" s="29" t="s">
        <v>23098</v>
      </c>
      <c r="AG1708" s="29">
        <v>-23</v>
      </c>
      <c r="AH1708" s="29" t="s">
        <v>23098</v>
      </c>
      <c r="AI1708" s="29" t="s">
        <v>23099</v>
      </c>
      <c r="AJ1708" s="29">
        <v>85</v>
      </c>
      <c r="AK1708" s="29" t="s">
        <v>23100</v>
      </c>
      <c r="AL1708" s="29" t="s">
        <v>23101</v>
      </c>
      <c r="AM1708" s="29">
        <v>3788</v>
      </c>
      <c r="AN1708" s="1">
        <f t="shared" si="90"/>
        <v>1</v>
      </c>
      <c r="AO1708" s="1">
        <f t="shared" si="91"/>
        <v>1</v>
      </c>
      <c r="AP1708" s="30">
        <f t="shared" si="92"/>
        <v>46297</v>
      </c>
      <c r="AQ1708" s="1" t="str">
        <f>IF(COUNTIF('同场线路Rotas do mesmo SC'!A:A,C1708)&gt;0,"Sim","Não")</f>
        <v>Não</v>
      </c>
      <c r="AR1708" s="1" t="str">
        <f>IF(COUNTIF(揽收业务网点!A:A,P1708)&gt;0,"Sim","Não")</f>
        <v>Sim</v>
      </c>
    </row>
    <row r="1709" spans="1:44">
      <c r="A1709" s="29" t="s">
        <v>23102</v>
      </c>
      <c r="B1709" s="29" t="s">
        <v>379</v>
      </c>
      <c r="C1709" s="29" t="s">
        <v>12240</v>
      </c>
      <c r="D1709" s="29" t="s">
        <v>381</v>
      </c>
      <c r="E1709" s="29" t="s">
        <v>640</v>
      </c>
      <c r="F1709" s="29" t="s">
        <v>383</v>
      </c>
      <c r="G1709" s="29">
        <v>40</v>
      </c>
      <c r="H1709" s="29" t="s">
        <v>12241</v>
      </c>
      <c r="I1709" s="29" t="s">
        <v>385</v>
      </c>
      <c r="J1709" s="29" t="s">
        <v>1753</v>
      </c>
      <c r="K1709" s="29" t="s">
        <v>387</v>
      </c>
      <c r="L1709" s="29" t="s">
        <v>1754</v>
      </c>
      <c r="M1709" s="29" t="s">
        <v>12242</v>
      </c>
      <c r="N1709" s="29" t="s">
        <v>12243</v>
      </c>
      <c r="O1709" s="29" t="s">
        <v>7587</v>
      </c>
      <c r="P1709" s="29" t="s">
        <v>37</v>
      </c>
      <c r="Q1709" s="29" t="s">
        <v>11</v>
      </c>
      <c r="R1709" s="29" t="s">
        <v>23103</v>
      </c>
      <c r="S1709" s="29" t="s">
        <v>23103</v>
      </c>
      <c r="T1709" s="29" t="s">
        <v>23104</v>
      </c>
      <c r="U1709" s="29" t="s">
        <v>23105</v>
      </c>
      <c r="V1709" s="29">
        <v>27</v>
      </c>
      <c r="W1709" s="29" t="s">
        <v>396</v>
      </c>
      <c r="X1709" s="29" t="s">
        <v>23106</v>
      </c>
      <c r="Y1709" s="29" t="s">
        <v>20793</v>
      </c>
      <c r="Z1709" s="29" t="s">
        <v>23107</v>
      </c>
      <c r="AA1709" s="29" t="s">
        <v>23107</v>
      </c>
      <c r="AB1709" s="29" t="s">
        <v>1703</v>
      </c>
      <c r="AC1709" s="29" t="s">
        <v>45</v>
      </c>
      <c r="AD1709" s="29" t="s">
        <v>11</v>
      </c>
      <c r="AE1709" s="29" t="s">
        <v>23108</v>
      </c>
      <c r="AF1709" s="29" t="s">
        <v>23109</v>
      </c>
      <c r="AG1709" s="29">
        <v>59</v>
      </c>
      <c r="AH1709" s="29" t="s">
        <v>23109</v>
      </c>
      <c r="AI1709" s="29" t="s">
        <v>23110</v>
      </c>
      <c r="AJ1709" s="29"/>
      <c r="AK1709" s="29"/>
      <c r="AL1709" s="29"/>
      <c r="AM1709" s="29"/>
      <c r="AN1709" s="1">
        <f t="shared" si="90"/>
        <v>1</v>
      </c>
      <c r="AO1709" s="1">
        <f t="shared" si="91"/>
        <v>1</v>
      </c>
      <c r="AP1709" s="30">
        <f t="shared" si="92"/>
        <v>46297</v>
      </c>
      <c r="AQ1709" s="1" t="str">
        <f>IF(COUNTIF('同场线路Rotas do mesmo SC'!A:A,C1709)&gt;0,"Sim","Não")</f>
        <v>Não</v>
      </c>
      <c r="AR1709" s="1" t="str">
        <f>IF(COUNTIF(揽收业务网点!A:A,P1709)&gt;0,"Sim","Não")</f>
        <v>Sim</v>
      </c>
    </row>
    <row r="1710" spans="1:44">
      <c r="A1710" s="29" t="s">
        <v>23111</v>
      </c>
      <c r="B1710" s="29" t="s">
        <v>379</v>
      </c>
      <c r="C1710" s="29" t="s">
        <v>23112</v>
      </c>
      <c r="D1710" s="29" t="s">
        <v>381</v>
      </c>
      <c r="E1710" s="29" t="s">
        <v>382</v>
      </c>
      <c r="F1710" s="29" t="s">
        <v>383</v>
      </c>
      <c r="G1710" s="29">
        <v>30</v>
      </c>
      <c r="H1710" s="29" t="s">
        <v>23113</v>
      </c>
      <c r="I1710" s="29" t="s">
        <v>385</v>
      </c>
      <c r="J1710" s="29" t="s">
        <v>23114</v>
      </c>
      <c r="K1710" s="29" t="s">
        <v>411</v>
      </c>
      <c r="L1710" s="29" t="s">
        <v>23115</v>
      </c>
      <c r="M1710" s="29" t="s">
        <v>23114</v>
      </c>
      <c r="N1710" s="29" t="s">
        <v>23116</v>
      </c>
      <c r="O1710" s="29" t="s">
        <v>706</v>
      </c>
      <c r="P1710" s="29" t="s">
        <v>707</v>
      </c>
      <c r="Q1710" s="29" t="s">
        <v>2</v>
      </c>
      <c r="R1710" s="29" t="s">
        <v>22498</v>
      </c>
      <c r="S1710" s="29" t="s">
        <v>23117</v>
      </c>
      <c r="T1710" s="29" t="s">
        <v>23118</v>
      </c>
      <c r="U1710" s="29" t="s">
        <v>23119</v>
      </c>
      <c r="V1710" s="29">
        <v>230</v>
      </c>
      <c r="W1710" s="29" t="s">
        <v>396</v>
      </c>
      <c r="X1710" s="29" t="s">
        <v>23120</v>
      </c>
      <c r="Y1710" s="29" t="s">
        <v>723</v>
      </c>
      <c r="Z1710" s="29" t="s">
        <v>19413</v>
      </c>
      <c r="AA1710" s="29" t="s">
        <v>19413</v>
      </c>
      <c r="AB1710" s="29" t="s">
        <v>23121</v>
      </c>
      <c r="AC1710" s="29" t="s">
        <v>23122</v>
      </c>
      <c r="AD1710" s="29" t="s">
        <v>2</v>
      </c>
      <c r="AE1710" s="29" t="s">
        <v>7271</v>
      </c>
      <c r="AF1710" s="29" t="s">
        <v>23123</v>
      </c>
      <c r="AG1710" s="29">
        <v>-51</v>
      </c>
      <c r="AH1710" s="29" t="s">
        <v>23123</v>
      </c>
      <c r="AI1710" s="29"/>
      <c r="AJ1710" s="29">
        <v>59</v>
      </c>
      <c r="AK1710" s="29" t="s">
        <v>22658</v>
      </c>
      <c r="AL1710" s="29" t="s">
        <v>11636</v>
      </c>
      <c r="AM1710" s="29">
        <v>318</v>
      </c>
      <c r="AN1710" s="1">
        <f t="shared" si="90"/>
        <v>1</v>
      </c>
      <c r="AO1710" s="1">
        <f t="shared" si="91"/>
        <v>0</v>
      </c>
      <c r="AP1710" s="30">
        <f t="shared" si="92"/>
        <v>46297</v>
      </c>
      <c r="AQ1710" s="1" t="str">
        <f>IF(COUNTIF('同场线路Rotas do mesmo SC'!A:A,C1710)&gt;0,"Sim","Não")</f>
        <v>Não</v>
      </c>
      <c r="AR1710" s="1" t="str">
        <f>IF(COUNTIF(揽收业务网点!A:A,P1710)&gt;0,"Sim","Não")</f>
        <v>Não</v>
      </c>
    </row>
    <row r="1711" spans="1:44">
      <c r="A1711" s="29" t="s">
        <v>23124</v>
      </c>
      <c r="B1711" s="29" t="s">
        <v>379</v>
      </c>
      <c r="C1711" s="29" t="s">
        <v>12253</v>
      </c>
      <c r="D1711" s="29" t="s">
        <v>381</v>
      </c>
      <c r="E1711" s="29" t="s">
        <v>640</v>
      </c>
      <c r="F1711" s="29" t="s">
        <v>383</v>
      </c>
      <c r="G1711" s="29">
        <v>75.76</v>
      </c>
      <c r="H1711" s="29" t="s">
        <v>13703</v>
      </c>
      <c r="I1711" s="29" t="s">
        <v>385</v>
      </c>
      <c r="J1711" s="29" t="s">
        <v>4293</v>
      </c>
      <c r="K1711" s="29" t="s">
        <v>387</v>
      </c>
      <c r="L1711" s="29" t="s">
        <v>4293</v>
      </c>
      <c r="M1711" s="29" t="s">
        <v>13704</v>
      </c>
      <c r="N1711" s="29" t="s">
        <v>13705</v>
      </c>
      <c r="O1711" s="29" t="s">
        <v>8044</v>
      </c>
      <c r="P1711" s="29" t="s">
        <v>126</v>
      </c>
      <c r="Q1711" s="29" t="s">
        <v>118</v>
      </c>
      <c r="R1711" s="29" t="s">
        <v>2817</v>
      </c>
      <c r="S1711" s="29" t="s">
        <v>2817</v>
      </c>
      <c r="T1711" s="29" t="s">
        <v>23125</v>
      </c>
      <c r="U1711" s="29" t="s">
        <v>23126</v>
      </c>
      <c r="V1711" s="29">
        <v>5</v>
      </c>
      <c r="W1711" s="29" t="s">
        <v>396</v>
      </c>
      <c r="X1711" s="29" t="s">
        <v>23127</v>
      </c>
      <c r="Y1711" s="29" t="s">
        <v>16649</v>
      </c>
      <c r="Z1711" s="29" t="s">
        <v>23128</v>
      </c>
      <c r="AA1711" s="29" t="s">
        <v>23128</v>
      </c>
      <c r="AB1711" s="29" t="s">
        <v>10796</v>
      </c>
      <c r="AC1711" s="29" t="s">
        <v>10797</v>
      </c>
      <c r="AD1711" s="29" t="s">
        <v>118</v>
      </c>
      <c r="AE1711" s="29" t="s">
        <v>15205</v>
      </c>
      <c r="AF1711" s="29" t="s">
        <v>23129</v>
      </c>
      <c r="AG1711" s="29">
        <v>-56</v>
      </c>
      <c r="AH1711" s="29" t="s">
        <v>23129</v>
      </c>
      <c r="AI1711" s="29" t="s">
        <v>23130</v>
      </c>
      <c r="AJ1711" s="29"/>
      <c r="AK1711" s="29"/>
      <c r="AL1711" s="29"/>
      <c r="AM1711" s="29"/>
      <c r="AN1711" s="1">
        <f t="shared" si="90"/>
        <v>1</v>
      </c>
      <c r="AO1711" s="1">
        <f t="shared" si="91"/>
        <v>1</v>
      </c>
      <c r="AP1711" s="30">
        <f t="shared" si="92"/>
        <v>46297</v>
      </c>
      <c r="AQ1711" s="1" t="str">
        <f>IF(COUNTIF('同场线路Rotas do mesmo SC'!A:A,C1711)&gt;0,"Sim","Não")</f>
        <v>Não</v>
      </c>
      <c r="AR1711" s="1" t="str">
        <f>IF(COUNTIF(揽收业务网点!A:A,P1711)&gt;0,"Sim","Não")</f>
        <v>Sim</v>
      </c>
    </row>
    <row r="1712" spans="1:44">
      <c r="A1712" s="29" t="s">
        <v>23131</v>
      </c>
      <c r="B1712" s="29" t="s">
        <v>379</v>
      </c>
      <c r="C1712" s="29" t="s">
        <v>23132</v>
      </c>
      <c r="D1712" s="29" t="s">
        <v>381</v>
      </c>
      <c r="E1712" s="29" t="s">
        <v>382</v>
      </c>
      <c r="F1712" s="29" t="s">
        <v>383</v>
      </c>
      <c r="G1712" s="29">
        <v>240</v>
      </c>
      <c r="H1712" s="29" t="s">
        <v>1470</v>
      </c>
      <c r="I1712" s="29" t="s">
        <v>512</v>
      </c>
      <c r="J1712" s="29" t="s">
        <v>1471</v>
      </c>
      <c r="K1712" s="29" t="s">
        <v>387</v>
      </c>
      <c r="L1712" s="29" t="s">
        <v>1472</v>
      </c>
      <c r="M1712" s="29" t="s">
        <v>1473</v>
      </c>
      <c r="N1712" s="29" t="s">
        <v>1474</v>
      </c>
      <c r="O1712" s="29" t="s">
        <v>929</v>
      </c>
      <c r="P1712" s="29" t="s">
        <v>930</v>
      </c>
      <c r="Q1712" s="29" t="s">
        <v>70</v>
      </c>
      <c r="R1712" s="29" t="s">
        <v>23133</v>
      </c>
      <c r="S1712" s="29" t="s">
        <v>23134</v>
      </c>
      <c r="T1712" s="29" t="s">
        <v>23135</v>
      </c>
      <c r="U1712" s="29" t="s">
        <v>23136</v>
      </c>
      <c r="V1712" s="29">
        <v>1</v>
      </c>
      <c r="W1712" s="29" t="s">
        <v>396</v>
      </c>
      <c r="X1712" s="29" t="s">
        <v>23137</v>
      </c>
      <c r="Y1712" s="29" t="s">
        <v>16388</v>
      </c>
      <c r="Z1712" s="29" t="s">
        <v>23138</v>
      </c>
      <c r="AA1712" s="29" t="s">
        <v>23138</v>
      </c>
      <c r="AB1712" s="29" t="s">
        <v>938</v>
      </c>
      <c r="AC1712" s="29" t="s">
        <v>939</v>
      </c>
      <c r="AD1712" s="29" t="s">
        <v>70</v>
      </c>
      <c r="AE1712" s="29" t="s">
        <v>17403</v>
      </c>
      <c r="AF1712" s="29" t="s">
        <v>23139</v>
      </c>
      <c r="AG1712" s="29">
        <v>-1388</v>
      </c>
      <c r="AH1712" s="29" t="s">
        <v>23139</v>
      </c>
      <c r="AI1712" s="29" t="s">
        <v>23140</v>
      </c>
      <c r="AJ1712" s="29">
        <v>143</v>
      </c>
      <c r="AK1712" s="29" t="s">
        <v>23141</v>
      </c>
      <c r="AL1712" s="29" t="s">
        <v>21482</v>
      </c>
      <c r="AM1712" s="29">
        <v>189</v>
      </c>
      <c r="AN1712" s="1">
        <f t="shared" si="90"/>
        <v>1</v>
      </c>
      <c r="AO1712" s="1">
        <f t="shared" si="91"/>
        <v>1</v>
      </c>
      <c r="AP1712" s="30">
        <f t="shared" si="92"/>
        <v>46298</v>
      </c>
      <c r="AQ1712" s="1" t="str">
        <f>IF(COUNTIF('同场线路Rotas do mesmo SC'!A:A,C1712)&gt;0,"Sim","Não")</f>
        <v>Não</v>
      </c>
      <c r="AR1712" s="1" t="str">
        <f>IF(COUNTIF(揽收业务网点!A:A,P1712)&gt;0,"Sim","Não")</f>
        <v>Não</v>
      </c>
    </row>
    <row r="1713" spans="1:44">
      <c r="A1713" s="29" t="s">
        <v>23142</v>
      </c>
      <c r="B1713" s="29" t="s">
        <v>2590</v>
      </c>
      <c r="C1713" s="29" t="s">
        <v>12260</v>
      </c>
      <c r="D1713" s="29" t="s">
        <v>381</v>
      </c>
      <c r="E1713" s="29" t="s">
        <v>382</v>
      </c>
      <c r="F1713" s="29" t="s">
        <v>383</v>
      </c>
      <c r="G1713" s="29">
        <v>220</v>
      </c>
      <c r="H1713" s="29" t="s">
        <v>12261</v>
      </c>
      <c r="I1713" s="29" t="s">
        <v>512</v>
      </c>
      <c r="J1713" s="29" t="s">
        <v>2788</v>
      </c>
      <c r="K1713" s="29" t="s">
        <v>387</v>
      </c>
      <c r="L1713" s="29" t="s">
        <v>2789</v>
      </c>
      <c r="M1713" s="29" t="s">
        <v>12262</v>
      </c>
      <c r="N1713" s="29" t="s">
        <v>12263</v>
      </c>
      <c r="O1713" s="29" t="s">
        <v>1435</v>
      </c>
      <c r="P1713" s="29" t="s">
        <v>1436</v>
      </c>
      <c r="Q1713" s="29" t="s">
        <v>5</v>
      </c>
      <c r="R1713" s="29" t="s">
        <v>23143</v>
      </c>
      <c r="S1713" s="29" t="s">
        <v>23144</v>
      </c>
      <c r="T1713" s="29" t="s">
        <v>18168</v>
      </c>
      <c r="U1713" s="29" t="s">
        <v>23145</v>
      </c>
      <c r="V1713" s="29">
        <v>102</v>
      </c>
      <c r="W1713" s="29" t="s">
        <v>396</v>
      </c>
      <c r="X1713" s="29" t="s">
        <v>23146</v>
      </c>
      <c r="Y1713" s="29" t="s">
        <v>4385</v>
      </c>
      <c r="Z1713" s="29" t="s">
        <v>23147</v>
      </c>
      <c r="AA1713" s="29" t="s">
        <v>23147</v>
      </c>
      <c r="AB1713" s="29" t="s">
        <v>12267</v>
      </c>
      <c r="AC1713" s="29" t="s">
        <v>12268</v>
      </c>
      <c r="AD1713" s="29" t="s">
        <v>5</v>
      </c>
      <c r="AE1713" s="29" t="s">
        <v>15866</v>
      </c>
      <c r="AF1713" s="29"/>
      <c r="AG1713" s="29"/>
      <c r="AH1713" s="29"/>
      <c r="AI1713" s="29" t="s">
        <v>23148</v>
      </c>
      <c r="AJ1713" s="29"/>
      <c r="AK1713" s="29" t="s">
        <v>23149</v>
      </c>
      <c r="AL1713" s="29" t="s">
        <v>23150</v>
      </c>
      <c r="AM1713" s="29">
        <v>53</v>
      </c>
      <c r="AN1713" s="1">
        <f t="shared" si="90"/>
        <v>1</v>
      </c>
      <c r="AO1713" s="1">
        <f t="shared" si="91"/>
        <v>1</v>
      </c>
      <c r="AP1713" s="30">
        <f t="shared" si="92"/>
        <v>46297</v>
      </c>
      <c r="AQ1713" s="1" t="str">
        <f>IF(COUNTIF('同场线路Rotas do mesmo SC'!A:A,C1713)&gt;0,"Sim","Não")</f>
        <v>Não</v>
      </c>
      <c r="AR1713" s="1" t="str">
        <f>IF(COUNTIF(揽收业务网点!A:A,P1713)&gt;0,"Sim","Não")</f>
        <v>Não</v>
      </c>
    </row>
    <row r="1714" spans="1:44">
      <c r="A1714" s="29" t="s">
        <v>23151</v>
      </c>
      <c r="B1714" s="29" t="s">
        <v>379</v>
      </c>
      <c r="C1714" s="29" t="s">
        <v>23152</v>
      </c>
      <c r="D1714" s="29" t="s">
        <v>381</v>
      </c>
      <c r="E1714" s="29" t="s">
        <v>382</v>
      </c>
      <c r="F1714" s="29" t="s">
        <v>383</v>
      </c>
      <c r="G1714" s="29">
        <v>56</v>
      </c>
      <c r="H1714" s="29" t="s">
        <v>23153</v>
      </c>
      <c r="I1714" s="29" t="s">
        <v>2105</v>
      </c>
      <c r="J1714" s="29" t="s">
        <v>23154</v>
      </c>
      <c r="K1714" s="29" t="s">
        <v>387</v>
      </c>
      <c r="L1714" s="29" t="s">
        <v>23155</v>
      </c>
      <c r="M1714" s="29" t="s">
        <v>23156</v>
      </c>
      <c r="N1714" s="29" t="s">
        <v>23157</v>
      </c>
      <c r="O1714" s="29" t="s">
        <v>23158</v>
      </c>
      <c r="P1714" s="29" t="s">
        <v>23159</v>
      </c>
      <c r="Q1714" s="29" t="s">
        <v>2</v>
      </c>
      <c r="R1714" s="29" t="s">
        <v>6772</v>
      </c>
      <c r="S1714" s="29" t="s">
        <v>23160</v>
      </c>
      <c r="T1714" s="29" t="s">
        <v>23119</v>
      </c>
      <c r="U1714" s="29" t="s">
        <v>23161</v>
      </c>
      <c r="V1714" s="29">
        <v>1</v>
      </c>
      <c r="W1714" s="29" t="s">
        <v>396</v>
      </c>
      <c r="X1714" s="29" t="s">
        <v>23162</v>
      </c>
      <c r="Y1714" s="29" t="s">
        <v>15876</v>
      </c>
      <c r="Z1714" s="29" t="s">
        <v>21365</v>
      </c>
      <c r="AA1714" s="29" t="s">
        <v>21365</v>
      </c>
      <c r="AB1714" s="29" t="s">
        <v>23163</v>
      </c>
      <c r="AC1714" s="29" t="s">
        <v>23164</v>
      </c>
      <c r="AD1714" s="29" t="s">
        <v>2</v>
      </c>
      <c r="AE1714" s="29" t="s">
        <v>725</v>
      </c>
      <c r="AF1714" s="29" t="s">
        <v>23165</v>
      </c>
      <c r="AG1714" s="29">
        <v>-126</v>
      </c>
      <c r="AH1714" s="29" t="s">
        <v>23165</v>
      </c>
      <c r="AI1714" s="29" t="s">
        <v>23166</v>
      </c>
      <c r="AJ1714" s="29">
        <v>43</v>
      </c>
      <c r="AK1714" s="29" t="s">
        <v>23167</v>
      </c>
      <c r="AL1714" s="29" t="s">
        <v>23168</v>
      </c>
      <c r="AM1714" s="29">
        <v>4873</v>
      </c>
      <c r="AN1714" s="1">
        <f t="shared" si="90"/>
        <v>1</v>
      </c>
      <c r="AO1714" s="1">
        <f t="shared" si="91"/>
        <v>1</v>
      </c>
      <c r="AP1714" s="30">
        <f t="shared" si="92"/>
        <v>46297</v>
      </c>
      <c r="AQ1714" s="1" t="str">
        <f>IF(COUNTIF('同场线路Rotas do mesmo SC'!A:A,C1714)&gt;0,"Sim","Não")</f>
        <v>Não</v>
      </c>
      <c r="AR1714" s="1" t="str">
        <f>IF(COUNTIF(揽收业务网点!A:A,P1714)&gt;0,"Sim","Não")</f>
        <v>Não</v>
      </c>
    </row>
    <row r="1715" spans="1:44">
      <c r="A1715" s="29" t="s">
        <v>23169</v>
      </c>
      <c r="B1715" s="29" t="s">
        <v>379</v>
      </c>
      <c r="C1715" s="29" t="s">
        <v>12273</v>
      </c>
      <c r="D1715" s="29" t="s">
        <v>381</v>
      </c>
      <c r="E1715" s="29" t="s">
        <v>382</v>
      </c>
      <c r="F1715" s="29" t="s">
        <v>383</v>
      </c>
      <c r="G1715" s="29">
        <v>5</v>
      </c>
      <c r="H1715" s="29" t="s">
        <v>4204</v>
      </c>
      <c r="I1715" s="29" t="s">
        <v>1289</v>
      </c>
      <c r="J1715" s="29" t="s">
        <v>4205</v>
      </c>
      <c r="K1715" s="29" t="s">
        <v>411</v>
      </c>
      <c r="L1715" s="29" t="s">
        <v>4206</v>
      </c>
      <c r="M1715" s="29" t="s">
        <v>12274</v>
      </c>
      <c r="N1715" s="29" t="s">
        <v>12275</v>
      </c>
      <c r="O1715" s="29" t="s">
        <v>12276</v>
      </c>
      <c r="P1715" s="29" t="s">
        <v>12277</v>
      </c>
      <c r="Q1715" s="29" t="s">
        <v>94</v>
      </c>
      <c r="R1715" s="29" t="s">
        <v>1564</v>
      </c>
      <c r="S1715" s="29" t="s">
        <v>2886</v>
      </c>
      <c r="T1715" s="29" t="s">
        <v>23170</v>
      </c>
      <c r="U1715" s="29" t="s">
        <v>23171</v>
      </c>
      <c r="V1715" s="29">
        <v>91</v>
      </c>
      <c r="W1715" s="29" t="s">
        <v>396</v>
      </c>
      <c r="X1715" s="29" t="s">
        <v>23172</v>
      </c>
      <c r="Y1715" s="29" t="s">
        <v>15876</v>
      </c>
      <c r="Z1715" s="29" t="s">
        <v>23173</v>
      </c>
      <c r="AA1715" s="29" t="s">
        <v>23173</v>
      </c>
      <c r="AB1715" s="29" t="s">
        <v>12279</v>
      </c>
      <c r="AC1715" s="29" t="s">
        <v>12280</v>
      </c>
      <c r="AD1715" s="29" t="s">
        <v>94</v>
      </c>
      <c r="AE1715" s="29" t="s">
        <v>23174</v>
      </c>
      <c r="AF1715" s="29" t="s">
        <v>23175</v>
      </c>
      <c r="AG1715" s="29">
        <v>37</v>
      </c>
      <c r="AH1715" s="29" t="s">
        <v>23175</v>
      </c>
      <c r="AI1715" s="29" t="s">
        <v>23176</v>
      </c>
      <c r="AJ1715" s="29">
        <v>-12</v>
      </c>
      <c r="AK1715" s="29" t="s">
        <v>20819</v>
      </c>
      <c r="AL1715" s="29" t="s">
        <v>23177</v>
      </c>
      <c r="AM1715" s="29">
        <v>109</v>
      </c>
      <c r="AN1715" s="1">
        <f t="shared" si="90"/>
        <v>1</v>
      </c>
      <c r="AO1715" s="1">
        <f t="shared" si="91"/>
        <v>1</v>
      </c>
      <c r="AP1715" s="30">
        <f t="shared" si="92"/>
        <v>46297</v>
      </c>
      <c r="AQ1715" s="1" t="str">
        <f>IF(COUNTIF('同场线路Rotas do mesmo SC'!A:A,C1715)&gt;0,"Sim","Não")</f>
        <v>Não</v>
      </c>
      <c r="AR1715" s="1" t="str">
        <f>IF(COUNTIF(揽收业务网点!A:A,P1715)&gt;0,"Sim","Não")</f>
        <v>Não</v>
      </c>
    </row>
    <row r="1716" spans="1:44">
      <c r="A1716" s="29" t="s">
        <v>23178</v>
      </c>
      <c r="B1716" s="29" t="s">
        <v>379</v>
      </c>
      <c r="C1716" s="29" t="s">
        <v>12287</v>
      </c>
      <c r="D1716" s="29" t="s">
        <v>381</v>
      </c>
      <c r="E1716" s="29" t="s">
        <v>382</v>
      </c>
      <c r="F1716" s="29" t="s">
        <v>383</v>
      </c>
      <c r="G1716" s="29">
        <v>110</v>
      </c>
      <c r="H1716" s="29" t="s">
        <v>12288</v>
      </c>
      <c r="I1716" s="29" t="s">
        <v>385</v>
      </c>
      <c r="J1716" s="29" t="s">
        <v>3275</v>
      </c>
      <c r="K1716" s="29" t="s">
        <v>387</v>
      </c>
      <c r="L1716" s="29" t="s">
        <v>3276</v>
      </c>
      <c r="M1716" s="29" t="s">
        <v>12289</v>
      </c>
      <c r="N1716" s="29" t="s">
        <v>12290</v>
      </c>
      <c r="O1716" s="29" t="s">
        <v>1262</v>
      </c>
      <c r="P1716" s="29" t="s">
        <v>1263</v>
      </c>
      <c r="Q1716" s="29" t="s">
        <v>118</v>
      </c>
      <c r="R1716" s="29" t="s">
        <v>23179</v>
      </c>
      <c r="S1716" s="29" t="s">
        <v>21915</v>
      </c>
      <c r="T1716" s="29" t="s">
        <v>23180</v>
      </c>
      <c r="U1716" s="29" t="s">
        <v>23181</v>
      </c>
      <c r="V1716" s="29">
        <v>363</v>
      </c>
      <c r="W1716" s="29" t="s">
        <v>396</v>
      </c>
      <c r="X1716" s="29" t="s">
        <v>23182</v>
      </c>
      <c r="Y1716" s="29" t="s">
        <v>723</v>
      </c>
      <c r="Z1716" s="29" t="s">
        <v>23183</v>
      </c>
      <c r="AA1716" s="29" t="s">
        <v>23183</v>
      </c>
      <c r="AB1716" s="29" t="s">
        <v>12297</v>
      </c>
      <c r="AC1716" s="29" t="s">
        <v>12298</v>
      </c>
      <c r="AD1716" s="29" t="s">
        <v>118</v>
      </c>
      <c r="AE1716" s="29" t="s">
        <v>19966</v>
      </c>
      <c r="AF1716" s="29" t="s">
        <v>23184</v>
      </c>
      <c r="AG1716" s="29">
        <v>-34</v>
      </c>
      <c r="AH1716" s="29" t="s">
        <v>23184</v>
      </c>
      <c r="AI1716" s="29" t="s">
        <v>23185</v>
      </c>
      <c r="AJ1716" s="29">
        <v>56</v>
      </c>
      <c r="AK1716" s="29" t="s">
        <v>23186</v>
      </c>
      <c r="AL1716" s="29" t="s">
        <v>23187</v>
      </c>
      <c r="AM1716" s="29">
        <v>155</v>
      </c>
      <c r="AN1716" s="1">
        <f t="shared" si="90"/>
        <v>1</v>
      </c>
      <c r="AO1716" s="1">
        <f t="shared" si="91"/>
        <v>1</v>
      </c>
      <c r="AP1716" s="30">
        <f t="shared" si="92"/>
        <v>46297</v>
      </c>
      <c r="AQ1716" s="1" t="str">
        <f>IF(COUNTIF('同场线路Rotas do mesmo SC'!A:A,C1716)&gt;0,"Sim","Não")</f>
        <v>Não</v>
      </c>
      <c r="AR1716" s="1" t="str">
        <f>IF(COUNTIF(揽收业务网点!A:A,P1716)&gt;0,"Sim","Não")</f>
        <v>Não</v>
      </c>
    </row>
    <row r="1717" spans="1:44">
      <c r="A1717" s="29" t="s">
        <v>23188</v>
      </c>
      <c r="B1717" s="29" t="s">
        <v>379</v>
      </c>
      <c r="C1717" s="29" t="s">
        <v>12303</v>
      </c>
      <c r="D1717" s="29" t="s">
        <v>381</v>
      </c>
      <c r="E1717" s="29" t="s">
        <v>382</v>
      </c>
      <c r="F1717" s="29" t="s">
        <v>383</v>
      </c>
      <c r="G1717" s="29">
        <v>154</v>
      </c>
      <c r="H1717" s="29" t="s">
        <v>12304</v>
      </c>
      <c r="I1717" s="29" t="s">
        <v>868</v>
      </c>
      <c r="J1717" s="29" t="s">
        <v>12305</v>
      </c>
      <c r="K1717" s="29" t="s">
        <v>387</v>
      </c>
      <c r="L1717" s="29" t="s">
        <v>12306</v>
      </c>
      <c r="M1717" s="29" t="s">
        <v>23189</v>
      </c>
      <c r="N1717" s="29" t="s">
        <v>23190</v>
      </c>
      <c r="O1717" s="29" t="s">
        <v>2273</v>
      </c>
      <c r="P1717" s="29" t="s">
        <v>2274</v>
      </c>
      <c r="Q1717" s="29" t="s">
        <v>2</v>
      </c>
      <c r="R1717" s="29" t="s">
        <v>21272</v>
      </c>
      <c r="S1717" s="29" t="s">
        <v>23191</v>
      </c>
      <c r="T1717" s="29" t="s">
        <v>23192</v>
      </c>
      <c r="U1717" s="29" t="s">
        <v>23193</v>
      </c>
      <c r="V1717" s="29">
        <v>79</v>
      </c>
      <c r="W1717" s="29" t="s">
        <v>396</v>
      </c>
      <c r="X1717" s="29" t="s">
        <v>23194</v>
      </c>
      <c r="Y1717" s="29" t="s">
        <v>23195</v>
      </c>
      <c r="Z1717" s="29" t="s">
        <v>23196</v>
      </c>
      <c r="AA1717" s="29" t="s">
        <v>23196</v>
      </c>
      <c r="AB1717" s="29" t="s">
        <v>12315</v>
      </c>
      <c r="AC1717" s="29" t="s">
        <v>12316</v>
      </c>
      <c r="AD1717" s="29" t="s">
        <v>2</v>
      </c>
      <c r="AE1717" s="29" t="s">
        <v>504</v>
      </c>
      <c r="AF1717" s="29" t="s">
        <v>23197</v>
      </c>
      <c r="AG1717" s="29">
        <v>-57</v>
      </c>
      <c r="AH1717" s="29" t="s">
        <v>23197</v>
      </c>
      <c r="AI1717" s="29" t="s">
        <v>23198</v>
      </c>
      <c r="AJ1717" s="29">
        <v>28</v>
      </c>
      <c r="AK1717" s="29" t="s">
        <v>23199</v>
      </c>
      <c r="AL1717" s="29" t="s">
        <v>23200</v>
      </c>
      <c r="AM1717" s="29">
        <v>37</v>
      </c>
      <c r="AN1717" s="1">
        <f t="shared" si="90"/>
        <v>1</v>
      </c>
      <c r="AO1717" s="1">
        <f t="shared" si="91"/>
        <v>1</v>
      </c>
      <c r="AP1717" s="30">
        <f t="shared" si="92"/>
        <v>46297</v>
      </c>
      <c r="AQ1717" s="1" t="str">
        <f>IF(COUNTIF('同场线路Rotas do mesmo SC'!A:A,C1717)&gt;0,"Sim","Não")</f>
        <v>Não</v>
      </c>
      <c r="AR1717" s="1" t="str">
        <f>IF(COUNTIF(揽收业务网点!A:A,P1717)&gt;0,"Sim","Não")</f>
        <v>Não</v>
      </c>
    </row>
    <row r="1718" spans="1:44">
      <c r="A1718" s="29" t="s">
        <v>23201</v>
      </c>
      <c r="B1718" s="29" t="s">
        <v>379</v>
      </c>
      <c r="C1718" s="29" t="s">
        <v>12322</v>
      </c>
      <c r="D1718" s="29" t="s">
        <v>381</v>
      </c>
      <c r="E1718" s="29" t="s">
        <v>382</v>
      </c>
      <c r="F1718" s="29" t="s">
        <v>383</v>
      </c>
      <c r="G1718" s="29">
        <v>37</v>
      </c>
      <c r="H1718" s="29" t="s">
        <v>12323</v>
      </c>
      <c r="I1718" s="29" t="s">
        <v>385</v>
      </c>
      <c r="J1718" s="29" t="s">
        <v>5543</v>
      </c>
      <c r="K1718" s="29" t="s">
        <v>411</v>
      </c>
      <c r="L1718" s="29" t="s">
        <v>5544</v>
      </c>
      <c r="M1718" s="29" t="s">
        <v>5545</v>
      </c>
      <c r="N1718" s="29" t="s">
        <v>5546</v>
      </c>
      <c r="O1718" s="29" t="s">
        <v>1111</v>
      </c>
      <c r="P1718" s="29" t="s">
        <v>1112</v>
      </c>
      <c r="Q1718" s="29" t="s">
        <v>168</v>
      </c>
      <c r="R1718" s="29" t="s">
        <v>20021</v>
      </c>
      <c r="S1718" s="29" t="s">
        <v>12326</v>
      </c>
      <c r="T1718" s="29" t="s">
        <v>23202</v>
      </c>
      <c r="U1718" s="29" t="s">
        <v>19863</v>
      </c>
      <c r="V1718" s="29">
        <v>274</v>
      </c>
      <c r="W1718" s="29" t="s">
        <v>396</v>
      </c>
      <c r="X1718" s="29" t="s">
        <v>23203</v>
      </c>
      <c r="Y1718" s="29" t="s">
        <v>15684</v>
      </c>
      <c r="Z1718" s="29" t="s">
        <v>19150</v>
      </c>
      <c r="AA1718" s="29" t="s">
        <v>19150</v>
      </c>
      <c r="AB1718" s="29" t="s">
        <v>12332</v>
      </c>
      <c r="AC1718" s="29" t="s">
        <v>12333</v>
      </c>
      <c r="AD1718" s="29" t="s">
        <v>168</v>
      </c>
      <c r="AE1718" s="29" t="s">
        <v>21509</v>
      </c>
      <c r="AF1718" s="29" t="s">
        <v>23204</v>
      </c>
      <c r="AG1718" s="29">
        <v>-39</v>
      </c>
      <c r="AH1718" s="29" t="s">
        <v>23204</v>
      </c>
      <c r="AI1718" s="29" t="s">
        <v>23205</v>
      </c>
      <c r="AJ1718" s="29">
        <v>152</v>
      </c>
      <c r="AK1718" s="29" t="s">
        <v>23206</v>
      </c>
      <c r="AL1718" s="29" t="s">
        <v>23207</v>
      </c>
      <c r="AM1718" s="29">
        <v>187</v>
      </c>
      <c r="AN1718" s="1">
        <f t="shared" si="90"/>
        <v>1</v>
      </c>
      <c r="AO1718" s="1">
        <f t="shared" si="91"/>
        <v>1</v>
      </c>
      <c r="AP1718" s="30">
        <f t="shared" si="92"/>
        <v>46297</v>
      </c>
      <c r="AQ1718" s="1" t="str">
        <f>IF(COUNTIF('同场线路Rotas do mesmo SC'!A:A,C1718)&gt;0,"Sim","Não")</f>
        <v>Não</v>
      </c>
      <c r="AR1718" s="1" t="str">
        <f>IF(COUNTIF(揽收业务网点!A:A,P1718)&gt;0,"Sim","Não")</f>
        <v>Não</v>
      </c>
    </row>
    <row r="1719" spans="1:44">
      <c r="A1719" s="29" t="s">
        <v>23208</v>
      </c>
      <c r="B1719" s="29" t="s">
        <v>379</v>
      </c>
      <c r="C1719" s="29" t="s">
        <v>23209</v>
      </c>
      <c r="D1719" s="29" t="s">
        <v>381</v>
      </c>
      <c r="E1719" s="29" t="s">
        <v>382</v>
      </c>
      <c r="F1719" s="29" t="s">
        <v>383</v>
      </c>
      <c r="G1719" s="29">
        <v>62</v>
      </c>
      <c r="H1719" s="29" t="s">
        <v>23210</v>
      </c>
      <c r="I1719" s="29" t="s">
        <v>385</v>
      </c>
      <c r="J1719" s="29" t="s">
        <v>23211</v>
      </c>
      <c r="K1719" s="29" t="s">
        <v>387</v>
      </c>
      <c r="L1719" s="29" t="s">
        <v>23212</v>
      </c>
      <c r="M1719" s="29" t="s">
        <v>23213</v>
      </c>
      <c r="N1719" s="29" t="s">
        <v>23214</v>
      </c>
      <c r="O1719" s="29" t="s">
        <v>23215</v>
      </c>
      <c r="P1719" s="29" t="s">
        <v>23216</v>
      </c>
      <c r="Q1719" s="29" t="s">
        <v>2</v>
      </c>
      <c r="R1719" s="29" t="s">
        <v>2387</v>
      </c>
      <c r="S1719" s="29" t="s">
        <v>18785</v>
      </c>
      <c r="T1719" s="29" t="s">
        <v>23217</v>
      </c>
      <c r="U1719" s="29" t="s">
        <v>23218</v>
      </c>
      <c r="V1719" s="29">
        <v>564</v>
      </c>
      <c r="W1719" s="29" t="s">
        <v>396</v>
      </c>
      <c r="X1719" s="29" t="s">
        <v>23219</v>
      </c>
      <c r="Y1719" s="29" t="s">
        <v>723</v>
      </c>
      <c r="Z1719" s="29" t="s">
        <v>23068</v>
      </c>
      <c r="AA1719" s="29" t="s">
        <v>23068</v>
      </c>
      <c r="AB1719" s="29" t="s">
        <v>23220</v>
      </c>
      <c r="AC1719" s="29" t="s">
        <v>23221</v>
      </c>
      <c r="AD1719" s="29" t="s">
        <v>2</v>
      </c>
      <c r="AE1719" s="29" t="s">
        <v>7273</v>
      </c>
      <c r="AF1719" s="29" t="s">
        <v>23222</v>
      </c>
      <c r="AG1719" s="29">
        <v>-33</v>
      </c>
      <c r="AH1719" s="29" t="s">
        <v>23222</v>
      </c>
      <c r="AI1719" s="29" t="s">
        <v>15863</v>
      </c>
      <c r="AJ1719" s="29">
        <v>152</v>
      </c>
      <c r="AK1719" s="29" t="s">
        <v>23223</v>
      </c>
      <c r="AL1719" s="29" t="s">
        <v>23224</v>
      </c>
      <c r="AM1719" s="29">
        <v>87</v>
      </c>
      <c r="AN1719" s="1">
        <f t="shared" si="90"/>
        <v>1</v>
      </c>
      <c r="AO1719" s="1">
        <f t="shared" si="91"/>
        <v>1</v>
      </c>
      <c r="AP1719" s="30">
        <f t="shared" si="92"/>
        <v>46297</v>
      </c>
      <c r="AQ1719" s="1" t="str">
        <f>IF(COUNTIF('同场线路Rotas do mesmo SC'!A:A,C1719)&gt;0,"Sim","Não")</f>
        <v>Não</v>
      </c>
      <c r="AR1719" s="1" t="str">
        <f>IF(COUNTIF(揽收业务网点!A:A,P1719)&gt;0,"Sim","Não")</f>
        <v>Não</v>
      </c>
    </row>
    <row r="1720" spans="1:44">
      <c r="A1720" s="29" t="s">
        <v>23225</v>
      </c>
      <c r="B1720" s="29" t="s">
        <v>2590</v>
      </c>
      <c r="C1720" s="29" t="s">
        <v>12339</v>
      </c>
      <c r="D1720" s="29" t="s">
        <v>381</v>
      </c>
      <c r="E1720" s="29" t="s">
        <v>382</v>
      </c>
      <c r="F1720" s="29" t="s">
        <v>383</v>
      </c>
      <c r="G1720" s="29">
        <v>145</v>
      </c>
      <c r="H1720" s="29" t="s">
        <v>4619</v>
      </c>
      <c r="I1720" s="29" t="s">
        <v>385</v>
      </c>
      <c r="J1720" s="29" t="s">
        <v>2788</v>
      </c>
      <c r="K1720" s="29" t="s">
        <v>387</v>
      </c>
      <c r="L1720" s="29" t="s">
        <v>2789</v>
      </c>
      <c r="M1720" s="29" t="s">
        <v>4620</v>
      </c>
      <c r="N1720" s="29" t="s">
        <v>12340</v>
      </c>
      <c r="O1720" s="29" t="s">
        <v>1435</v>
      </c>
      <c r="P1720" s="29" t="s">
        <v>1436</v>
      </c>
      <c r="Q1720" s="29" t="s">
        <v>5</v>
      </c>
      <c r="R1720" s="29" t="s">
        <v>23226</v>
      </c>
      <c r="S1720" s="29" t="s">
        <v>11393</v>
      </c>
      <c r="T1720" s="29" t="s">
        <v>23227</v>
      </c>
      <c r="U1720" s="29" t="s">
        <v>23228</v>
      </c>
      <c r="V1720" s="29">
        <v>131</v>
      </c>
      <c r="W1720" s="29" t="s">
        <v>396</v>
      </c>
      <c r="X1720" s="29" t="s">
        <v>5940</v>
      </c>
      <c r="Y1720" s="29" t="s">
        <v>4385</v>
      </c>
      <c r="Z1720" s="29" t="s">
        <v>23229</v>
      </c>
      <c r="AA1720" s="29" t="s">
        <v>23229</v>
      </c>
      <c r="AB1720" s="29" t="s">
        <v>12345</v>
      </c>
      <c r="AC1720" s="29" t="s">
        <v>12346</v>
      </c>
      <c r="AD1720" s="29" t="s">
        <v>5</v>
      </c>
      <c r="AE1720" s="29" t="s">
        <v>16688</v>
      </c>
      <c r="AF1720" s="29" t="s">
        <v>23230</v>
      </c>
      <c r="AG1720" s="29">
        <v>-136</v>
      </c>
      <c r="AH1720" s="29" t="s">
        <v>23230</v>
      </c>
      <c r="AI1720" s="29" t="s">
        <v>23231</v>
      </c>
      <c r="AJ1720" s="29">
        <v>4</v>
      </c>
      <c r="AK1720" s="29" t="s">
        <v>23232</v>
      </c>
      <c r="AL1720" s="29" t="s">
        <v>23233</v>
      </c>
      <c r="AM1720" s="29">
        <v>181</v>
      </c>
      <c r="AN1720" s="1">
        <f t="shared" si="90"/>
        <v>1</v>
      </c>
      <c r="AO1720" s="1">
        <f t="shared" si="91"/>
        <v>1</v>
      </c>
      <c r="AP1720" s="30">
        <f t="shared" si="92"/>
        <v>46297</v>
      </c>
      <c r="AQ1720" s="1" t="str">
        <f>IF(COUNTIF('同场线路Rotas do mesmo SC'!A:A,C1720)&gt;0,"Sim","Não")</f>
        <v>Não</v>
      </c>
      <c r="AR1720" s="1" t="str">
        <f>IF(COUNTIF(揽收业务网点!A:A,P1720)&gt;0,"Sim","Não")</f>
        <v>Não</v>
      </c>
    </row>
    <row r="1721" spans="1:44">
      <c r="A1721" s="29" t="s">
        <v>23234</v>
      </c>
      <c r="B1721" s="29" t="s">
        <v>379</v>
      </c>
      <c r="C1721" s="29" t="s">
        <v>12352</v>
      </c>
      <c r="D1721" s="29" t="s">
        <v>381</v>
      </c>
      <c r="E1721" s="29" t="s">
        <v>382</v>
      </c>
      <c r="F1721" s="29" t="s">
        <v>383</v>
      </c>
      <c r="G1721" s="29">
        <v>170</v>
      </c>
      <c r="H1721" s="29" t="s">
        <v>12353</v>
      </c>
      <c r="I1721" s="29" t="s">
        <v>409</v>
      </c>
      <c r="J1721" s="29" t="s">
        <v>775</v>
      </c>
      <c r="K1721" s="29" t="s">
        <v>411</v>
      </c>
      <c r="L1721" s="29" t="s">
        <v>776</v>
      </c>
      <c r="M1721" s="29" t="s">
        <v>11069</v>
      </c>
      <c r="N1721" s="29" t="s">
        <v>11070</v>
      </c>
      <c r="O1721" s="29" t="s">
        <v>3195</v>
      </c>
      <c r="P1721" s="29" t="s">
        <v>3196</v>
      </c>
      <c r="Q1721" s="29" t="s">
        <v>5</v>
      </c>
      <c r="R1721" s="29" t="s">
        <v>23235</v>
      </c>
      <c r="S1721" s="29" t="s">
        <v>23236</v>
      </c>
      <c r="T1721" s="29" t="s">
        <v>7003</v>
      </c>
      <c r="U1721" s="29" t="s">
        <v>23237</v>
      </c>
      <c r="V1721" s="29">
        <v>354</v>
      </c>
      <c r="W1721" s="29" t="s">
        <v>396</v>
      </c>
      <c r="X1721" s="29" t="s">
        <v>23238</v>
      </c>
      <c r="Y1721" s="29" t="s">
        <v>7271</v>
      </c>
      <c r="Z1721" s="29" t="s">
        <v>18567</v>
      </c>
      <c r="AA1721" s="29" t="s">
        <v>18567</v>
      </c>
      <c r="AB1721" s="29" t="s">
        <v>12360</v>
      </c>
      <c r="AC1721" s="29" t="s">
        <v>12361</v>
      </c>
      <c r="AD1721" s="29" t="s">
        <v>5</v>
      </c>
      <c r="AE1721" s="29" t="s">
        <v>15183</v>
      </c>
      <c r="AF1721" s="29" t="s">
        <v>23239</v>
      </c>
      <c r="AG1721" s="29">
        <v>-75</v>
      </c>
      <c r="AH1721" s="29" t="s">
        <v>23239</v>
      </c>
      <c r="AI1721" s="29" t="s">
        <v>19603</v>
      </c>
      <c r="AJ1721" s="29">
        <v>68</v>
      </c>
      <c r="AK1721" s="29" t="s">
        <v>23240</v>
      </c>
      <c r="AL1721" s="29" t="s">
        <v>23241</v>
      </c>
      <c r="AM1721" s="29">
        <v>217</v>
      </c>
      <c r="AN1721" s="1">
        <f t="shared" si="90"/>
        <v>1</v>
      </c>
      <c r="AO1721" s="1">
        <f t="shared" si="91"/>
        <v>1</v>
      </c>
      <c r="AP1721" s="30">
        <f t="shared" si="92"/>
        <v>46297</v>
      </c>
      <c r="AQ1721" s="1" t="str">
        <f>IF(COUNTIF('同场线路Rotas do mesmo SC'!A:A,C1721)&gt;0,"Sim","Não")</f>
        <v>Não</v>
      </c>
      <c r="AR1721" s="1" t="str">
        <f>IF(COUNTIF(揽收业务网点!A:A,P1721)&gt;0,"Sim","Não")</f>
        <v>Não</v>
      </c>
    </row>
    <row r="1722" spans="1:44">
      <c r="A1722" s="29" t="s">
        <v>23242</v>
      </c>
      <c r="B1722" s="29" t="s">
        <v>379</v>
      </c>
      <c r="C1722" s="29" t="s">
        <v>23243</v>
      </c>
      <c r="D1722" s="29" t="s">
        <v>381</v>
      </c>
      <c r="E1722" s="29" t="s">
        <v>382</v>
      </c>
      <c r="F1722" s="29" t="s">
        <v>383</v>
      </c>
      <c r="G1722" s="29">
        <v>18</v>
      </c>
      <c r="H1722" s="29" t="s">
        <v>23244</v>
      </c>
      <c r="I1722" s="29" t="s">
        <v>702</v>
      </c>
      <c r="J1722" s="29" t="s">
        <v>642</v>
      </c>
      <c r="K1722" s="29" t="s">
        <v>387</v>
      </c>
      <c r="L1722" s="29" t="s">
        <v>643</v>
      </c>
      <c r="M1722" s="29" t="s">
        <v>23245</v>
      </c>
      <c r="N1722" s="29" t="s">
        <v>23246</v>
      </c>
      <c r="O1722" s="29" t="s">
        <v>1025</v>
      </c>
      <c r="P1722" s="29" t="s">
        <v>1026</v>
      </c>
      <c r="Q1722" s="29" t="s">
        <v>118</v>
      </c>
      <c r="R1722" s="29" t="s">
        <v>23247</v>
      </c>
      <c r="S1722" s="29" t="s">
        <v>23248</v>
      </c>
      <c r="T1722" s="29" t="s">
        <v>23249</v>
      </c>
      <c r="U1722" s="29" t="s">
        <v>23250</v>
      </c>
      <c r="V1722" s="29">
        <v>138</v>
      </c>
      <c r="W1722" s="29" t="s">
        <v>396</v>
      </c>
      <c r="X1722" s="29" t="s">
        <v>23251</v>
      </c>
      <c r="Y1722" s="29" t="s">
        <v>4385</v>
      </c>
      <c r="Z1722" s="29" t="s">
        <v>17500</v>
      </c>
      <c r="AA1722" s="29" t="s">
        <v>17500</v>
      </c>
      <c r="AB1722" s="29" t="s">
        <v>6265</v>
      </c>
      <c r="AC1722" s="29" t="s">
        <v>121</v>
      </c>
      <c r="AD1722" s="29" t="s">
        <v>118</v>
      </c>
      <c r="AE1722" s="29" t="s">
        <v>15876</v>
      </c>
      <c r="AF1722" s="29" t="s">
        <v>21944</v>
      </c>
      <c r="AG1722" s="29">
        <v>-28</v>
      </c>
      <c r="AH1722" s="29" t="s">
        <v>21944</v>
      </c>
      <c r="AI1722" s="29" t="s">
        <v>23252</v>
      </c>
      <c r="AJ1722" s="29">
        <v>47</v>
      </c>
      <c r="AK1722" s="29" t="s">
        <v>18953</v>
      </c>
      <c r="AL1722" s="29" t="s">
        <v>23253</v>
      </c>
      <c r="AM1722" s="29">
        <v>1529</v>
      </c>
      <c r="AN1722" s="1">
        <f t="shared" si="90"/>
        <v>1</v>
      </c>
      <c r="AO1722" s="1">
        <f t="shared" si="91"/>
        <v>1</v>
      </c>
      <c r="AP1722" s="30">
        <f t="shared" si="92"/>
        <v>46297</v>
      </c>
      <c r="AQ1722" s="1" t="str">
        <f>IF(COUNTIF('同场线路Rotas do mesmo SC'!A:A,C1722)&gt;0,"Sim","Não")</f>
        <v>Não</v>
      </c>
      <c r="AR1722" s="1" t="str">
        <f>IF(COUNTIF(揽收业务网点!A:A,P1722)&gt;0,"Sim","Não")</f>
        <v>Não</v>
      </c>
    </row>
    <row r="1723" spans="1:44">
      <c r="A1723" s="29" t="s">
        <v>23254</v>
      </c>
      <c r="B1723" s="29" t="s">
        <v>379</v>
      </c>
      <c r="C1723" s="29" t="s">
        <v>12392</v>
      </c>
      <c r="D1723" s="29" t="s">
        <v>381</v>
      </c>
      <c r="E1723" s="29" t="s">
        <v>382</v>
      </c>
      <c r="F1723" s="29" t="s">
        <v>383</v>
      </c>
      <c r="G1723" s="29">
        <v>37</v>
      </c>
      <c r="H1723" s="29" t="s">
        <v>12393</v>
      </c>
      <c r="I1723" s="29" t="s">
        <v>409</v>
      </c>
      <c r="J1723" s="29" t="s">
        <v>1597</v>
      </c>
      <c r="K1723" s="29" t="s">
        <v>387</v>
      </c>
      <c r="L1723" s="29" t="s">
        <v>1598</v>
      </c>
      <c r="M1723" s="29" t="s">
        <v>12394</v>
      </c>
      <c r="N1723" s="29" t="s">
        <v>12395</v>
      </c>
      <c r="O1723" s="29" t="s">
        <v>12396</v>
      </c>
      <c r="P1723" s="29" t="s">
        <v>12397</v>
      </c>
      <c r="Q1723" s="29" t="s">
        <v>94</v>
      </c>
      <c r="R1723" s="29" t="s">
        <v>4795</v>
      </c>
      <c r="S1723" s="29" t="s">
        <v>10538</v>
      </c>
      <c r="T1723" s="29" t="s">
        <v>23255</v>
      </c>
      <c r="U1723" s="29" t="s">
        <v>23256</v>
      </c>
      <c r="V1723" s="29">
        <v>49</v>
      </c>
      <c r="W1723" s="29" t="s">
        <v>396</v>
      </c>
      <c r="X1723" s="29" t="s">
        <v>23257</v>
      </c>
      <c r="Y1723" s="29" t="s">
        <v>723</v>
      </c>
      <c r="Z1723" s="29" t="s">
        <v>23258</v>
      </c>
      <c r="AA1723" s="29" t="s">
        <v>23258</v>
      </c>
      <c r="AB1723" s="29" t="s">
        <v>12403</v>
      </c>
      <c r="AC1723" s="29" t="s">
        <v>12404</v>
      </c>
      <c r="AD1723" s="29" t="s">
        <v>94</v>
      </c>
      <c r="AE1723" s="29" t="s">
        <v>17279</v>
      </c>
      <c r="AF1723" s="29" t="s">
        <v>23259</v>
      </c>
      <c r="AG1723" s="29">
        <v>-3</v>
      </c>
      <c r="AH1723" s="29" t="s">
        <v>23259</v>
      </c>
      <c r="AI1723" s="29" t="s">
        <v>23260</v>
      </c>
      <c r="AJ1723" s="29">
        <v>117</v>
      </c>
      <c r="AK1723" s="29" t="s">
        <v>23261</v>
      </c>
      <c r="AL1723" s="29" t="s">
        <v>23262</v>
      </c>
      <c r="AM1723" s="29">
        <v>182</v>
      </c>
      <c r="AN1723" s="1">
        <f t="shared" si="90"/>
        <v>1</v>
      </c>
      <c r="AO1723" s="1">
        <f t="shared" si="91"/>
        <v>1</v>
      </c>
      <c r="AP1723" s="30">
        <f t="shared" si="92"/>
        <v>46297</v>
      </c>
      <c r="AQ1723" s="1" t="str">
        <f>IF(COUNTIF('同场线路Rotas do mesmo SC'!A:A,C1723)&gt;0,"Sim","Não")</f>
        <v>Não</v>
      </c>
      <c r="AR1723" s="1" t="str">
        <f>IF(COUNTIF(揽收业务网点!A:A,P1723)&gt;0,"Sim","Não")</f>
        <v>Não</v>
      </c>
    </row>
    <row r="1724" spans="1:44">
      <c r="A1724" s="29" t="s">
        <v>23263</v>
      </c>
      <c r="B1724" s="29" t="s">
        <v>379</v>
      </c>
      <c r="C1724" s="29" t="s">
        <v>12410</v>
      </c>
      <c r="D1724" s="29" t="s">
        <v>381</v>
      </c>
      <c r="E1724" s="29" t="s">
        <v>640</v>
      </c>
      <c r="F1724" s="29" t="s">
        <v>383</v>
      </c>
      <c r="G1724" s="29">
        <v>6</v>
      </c>
      <c r="H1724" s="29" t="s">
        <v>12411</v>
      </c>
      <c r="I1724" s="29" t="s">
        <v>409</v>
      </c>
      <c r="J1724" s="29" t="s">
        <v>1597</v>
      </c>
      <c r="K1724" s="29" t="s">
        <v>387</v>
      </c>
      <c r="L1724" s="29" t="s">
        <v>1598</v>
      </c>
      <c r="M1724" s="29" t="s">
        <v>12412</v>
      </c>
      <c r="N1724" s="29" t="s">
        <v>12413</v>
      </c>
      <c r="O1724" s="29" t="s">
        <v>1737</v>
      </c>
      <c r="P1724" s="29" t="s">
        <v>104</v>
      </c>
      <c r="Q1724" s="29" t="s">
        <v>94</v>
      </c>
      <c r="R1724" s="29" t="s">
        <v>2792</v>
      </c>
      <c r="S1724" s="29" t="s">
        <v>2792</v>
      </c>
      <c r="T1724" s="29" t="s">
        <v>23264</v>
      </c>
      <c r="U1724" s="29" t="s">
        <v>21604</v>
      </c>
      <c r="V1724" s="29">
        <v>227</v>
      </c>
      <c r="W1724" s="29" t="s">
        <v>396</v>
      </c>
      <c r="X1724" s="29" t="s">
        <v>23265</v>
      </c>
      <c r="Y1724" s="29" t="s">
        <v>4385</v>
      </c>
      <c r="Z1724" s="29"/>
      <c r="AA1724" s="29"/>
      <c r="AB1724" s="29" t="s">
        <v>12418</v>
      </c>
      <c r="AC1724" s="29" t="s">
        <v>109</v>
      </c>
      <c r="AD1724" s="29" t="s">
        <v>94</v>
      </c>
      <c r="AE1724" s="29" t="s">
        <v>23266</v>
      </c>
      <c r="AF1724" s="29" t="s">
        <v>23267</v>
      </c>
      <c r="AG1724" s="29">
        <v>-15</v>
      </c>
      <c r="AH1724" s="29" t="s">
        <v>23267</v>
      </c>
      <c r="AI1724" s="29" t="s">
        <v>23268</v>
      </c>
      <c r="AJ1724" s="29"/>
      <c r="AK1724" s="29"/>
      <c r="AL1724" s="29"/>
      <c r="AM1724" s="29"/>
      <c r="AN1724" s="1">
        <f t="shared" si="90"/>
        <v>1</v>
      </c>
      <c r="AO1724" s="1">
        <f t="shared" si="91"/>
        <v>1</v>
      </c>
      <c r="AP1724" s="30">
        <f t="shared" si="92"/>
        <v>46297</v>
      </c>
      <c r="AQ1724" s="1" t="str">
        <f>IF(COUNTIF('同场线路Rotas do mesmo SC'!A:A,C1724)&gt;0,"Sim","Não")</f>
        <v>Não</v>
      </c>
      <c r="AR1724" s="1" t="str">
        <f>IF(COUNTIF(揽收业务网点!A:A,P1724)&gt;0,"Sim","Não")</f>
        <v>Sim</v>
      </c>
    </row>
    <row r="1725" spans="1:44">
      <c r="A1725" s="29" t="s">
        <v>23263</v>
      </c>
      <c r="B1725" s="29" t="s">
        <v>379</v>
      </c>
      <c r="C1725" s="29" t="s">
        <v>12410</v>
      </c>
      <c r="D1725" s="29" t="s">
        <v>381</v>
      </c>
      <c r="E1725" s="29" t="s">
        <v>640</v>
      </c>
      <c r="F1725" s="29" t="s">
        <v>383</v>
      </c>
      <c r="G1725" s="29">
        <v>8</v>
      </c>
      <c r="H1725" s="29" t="s">
        <v>12411</v>
      </c>
      <c r="I1725" s="29" t="s">
        <v>409</v>
      </c>
      <c r="J1725" s="29" t="s">
        <v>1597</v>
      </c>
      <c r="K1725" s="29" t="s">
        <v>387</v>
      </c>
      <c r="L1725" s="29" t="s">
        <v>1598</v>
      </c>
      <c r="M1725" s="29" t="s">
        <v>12412</v>
      </c>
      <c r="N1725" s="29" t="s">
        <v>12413</v>
      </c>
      <c r="O1725" s="29" t="s">
        <v>12418</v>
      </c>
      <c r="P1725" s="29" t="s">
        <v>109</v>
      </c>
      <c r="Q1725" s="29" t="s">
        <v>94</v>
      </c>
      <c r="R1725" s="29" t="s">
        <v>1320</v>
      </c>
      <c r="S1725" s="29" t="s">
        <v>1320</v>
      </c>
      <c r="T1725" s="29" t="s">
        <v>23269</v>
      </c>
      <c r="U1725" s="29" t="s">
        <v>23269</v>
      </c>
      <c r="V1725" s="29">
        <v>0</v>
      </c>
      <c r="W1725" s="29" t="s">
        <v>396</v>
      </c>
      <c r="X1725" s="29" t="s">
        <v>23270</v>
      </c>
      <c r="Y1725" s="29" t="s">
        <v>15985</v>
      </c>
      <c r="Z1725" s="29" t="s">
        <v>23271</v>
      </c>
      <c r="AA1725" s="29" t="s">
        <v>23271</v>
      </c>
      <c r="AB1725" s="29" t="s">
        <v>12425</v>
      </c>
      <c r="AC1725" s="29" t="s">
        <v>12426</v>
      </c>
      <c r="AD1725" s="29" t="s">
        <v>94</v>
      </c>
      <c r="AE1725" s="29" t="s">
        <v>6208</v>
      </c>
      <c r="AF1725" s="29" t="s">
        <v>23272</v>
      </c>
      <c r="AG1725" s="29">
        <v>-4</v>
      </c>
      <c r="AH1725" s="29" t="s">
        <v>23272</v>
      </c>
      <c r="AI1725" s="29" t="s">
        <v>23273</v>
      </c>
      <c r="AJ1725" s="29"/>
      <c r="AK1725" s="29"/>
      <c r="AL1725" s="29"/>
      <c r="AM1725" s="29"/>
      <c r="AN1725" s="1">
        <f t="shared" si="90"/>
        <v>1</v>
      </c>
      <c r="AO1725" s="1">
        <f t="shared" si="91"/>
        <v>1</v>
      </c>
      <c r="AP1725" s="30">
        <f t="shared" si="92"/>
        <v>46297</v>
      </c>
      <c r="AQ1725" s="1" t="str">
        <f>IF(COUNTIF('同场线路Rotas do mesmo SC'!A:A,C1725)&gt;0,"Sim","Não")</f>
        <v>Não</v>
      </c>
      <c r="AR1725" s="1" t="str">
        <f>IF(COUNTIF(揽收业务网点!A:A,P1725)&gt;0,"Sim","Não")</f>
        <v>Sim</v>
      </c>
    </row>
    <row r="1726" spans="1:44">
      <c r="A1726" s="29" t="s">
        <v>23274</v>
      </c>
      <c r="B1726" s="29" t="s">
        <v>379</v>
      </c>
      <c r="C1726" s="29" t="s">
        <v>12431</v>
      </c>
      <c r="D1726" s="29" t="s">
        <v>381</v>
      </c>
      <c r="E1726" s="29" t="s">
        <v>382</v>
      </c>
      <c r="F1726" s="29" t="s">
        <v>383</v>
      </c>
      <c r="G1726" s="29">
        <v>15</v>
      </c>
      <c r="H1726" s="29" t="s">
        <v>12432</v>
      </c>
      <c r="I1726" s="29" t="s">
        <v>385</v>
      </c>
      <c r="J1726" s="29" t="s">
        <v>5543</v>
      </c>
      <c r="K1726" s="29" t="s">
        <v>411</v>
      </c>
      <c r="L1726" s="29" t="s">
        <v>5544</v>
      </c>
      <c r="M1726" s="29" t="s">
        <v>14507</v>
      </c>
      <c r="N1726" s="29" t="s">
        <v>14508</v>
      </c>
      <c r="O1726" s="29" t="s">
        <v>1111</v>
      </c>
      <c r="P1726" s="29" t="s">
        <v>1112</v>
      </c>
      <c r="Q1726" s="29" t="s">
        <v>168</v>
      </c>
      <c r="R1726" s="29" t="s">
        <v>23275</v>
      </c>
      <c r="S1726" s="29" t="s">
        <v>3690</v>
      </c>
      <c r="T1726" s="29" t="s">
        <v>23276</v>
      </c>
      <c r="U1726" s="29" t="s">
        <v>23277</v>
      </c>
      <c r="V1726" s="29">
        <v>238</v>
      </c>
      <c r="W1726" s="29" t="s">
        <v>396</v>
      </c>
      <c r="X1726" s="29" t="s">
        <v>23278</v>
      </c>
      <c r="Y1726" s="29" t="s">
        <v>4383</v>
      </c>
      <c r="Z1726" s="29" t="s">
        <v>18543</v>
      </c>
      <c r="AA1726" s="29" t="s">
        <v>18543</v>
      </c>
      <c r="AB1726" s="29" t="s">
        <v>12441</v>
      </c>
      <c r="AC1726" s="29" t="s">
        <v>12442</v>
      </c>
      <c r="AD1726" s="29" t="s">
        <v>168</v>
      </c>
      <c r="AE1726" s="29" t="s">
        <v>19154</v>
      </c>
      <c r="AF1726" s="29" t="s">
        <v>23279</v>
      </c>
      <c r="AG1726" s="29">
        <v>10</v>
      </c>
      <c r="AH1726" s="29" t="s">
        <v>23279</v>
      </c>
      <c r="AI1726" s="29" t="s">
        <v>23280</v>
      </c>
      <c r="AJ1726" s="29">
        <v>13</v>
      </c>
      <c r="AK1726" s="29" t="s">
        <v>23281</v>
      </c>
      <c r="AL1726" s="29" t="s">
        <v>23282</v>
      </c>
      <c r="AM1726" s="29">
        <v>222</v>
      </c>
      <c r="AN1726" s="1">
        <f t="shared" si="90"/>
        <v>1</v>
      </c>
      <c r="AO1726" s="1">
        <f t="shared" si="91"/>
        <v>1</v>
      </c>
      <c r="AP1726" s="30">
        <f t="shared" si="92"/>
        <v>46297</v>
      </c>
      <c r="AQ1726" s="1" t="str">
        <f>IF(COUNTIF('同场线路Rotas do mesmo SC'!A:A,C1726)&gt;0,"Sim","Não")</f>
        <v>Não</v>
      </c>
      <c r="AR1726" s="1" t="str">
        <f>IF(COUNTIF(揽收业务网点!A:A,P1726)&gt;0,"Sim","Não")</f>
        <v>Não</v>
      </c>
    </row>
    <row r="1727" spans="1:44">
      <c r="A1727" s="29" t="s">
        <v>23283</v>
      </c>
      <c r="B1727" s="29" t="s">
        <v>379</v>
      </c>
      <c r="C1727" s="29" t="s">
        <v>12468</v>
      </c>
      <c r="D1727" s="29" t="s">
        <v>381</v>
      </c>
      <c r="E1727" s="29" t="s">
        <v>382</v>
      </c>
      <c r="F1727" s="29" t="s">
        <v>383</v>
      </c>
      <c r="G1727" s="29">
        <v>1</v>
      </c>
      <c r="H1727" s="29" t="s">
        <v>4204</v>
      </c>
      <c r="I1727" s="29" t="s">
        <v>1289</v>
      </c>
      <c r="J1727" s="29" t="s">
        <v>4205</v>
      </c>
      <c r="K1727" s="29" t="s">
        <v>411</v>
      </c>
      <c r="L1727" s="29" t="s">
        <v>4206</v>
      </c>
      <c r="M1727" s="29" t="s">
        <v>12458</v>
      </c>
      <c r="N1727" s="29" t="s">
        <v>12459</v>
      </c>
      <c r="O1727" s="29" t="s">
        <v>1624</v>
      </c>
      <c r="P1727" s="29" t="s">
        <v>1625</v>
      </c>
      <c r="Q1727" s="29" t="s">
        <v>94</v>
      </c>
      <c r="R1727" s="29" t="s">
        <v>23284</v>
      </c>
      <c r="S1727" s="29" t="s">
        <v>23285</v>
      </c>
      <c r="T1727" s="29" t="s">
        <v>23286</v>
      </c>
      <c r="U1727" s="29" t="s">
        <v>23287</v>
      </c>
      <c r="V1727" s="29">
        <v>1</v>
      </c>
      <c r="W1727" s="29" t="s">
        <v>396</v>
      </c>
      <c r="X1727" s="29" t="s">
        <v>20585</v>
      </c>
      <c r="Y1727" s="29" t="s">
        <v>16118</v>
      </c>
      <c r="Z1727" s="29" t="s">
        <v>23288</v>
      </c>
      <c r="AA1727" s="29" t="s">
        <v>23288</v>
      </c>
      <c r="AB1727" s="29" t="s">
        <v>12474</v>
      </c>
      <c r="AC1727" s="29" t="s">
        <v>112</v>
      </c>
      <c r="AD1727" s="29" t="s">
        <v>94</v>
      </c>
      <c r="AE1727" s="29" t="s">
        <v>23289</v>
      </c>
      <c r="AF1727" s="29" t="s">
        <v>16118</v>
      </c>
      <c r="AG1727" s="29">
        <v>-5</v>
      </c>
      <c r="AH1727" s="29" t="s">
        <v>16118</v>
      </c>
      <c r="AI1727" s="29" t="s">
        <v>23290</v>
      </c>
      <c r="AJ1727" s="29">
        <v>-89</v>
      </c>
      <c r="AK1727" s="29" t="s">
        <v>23291</v>
      </c>
      <c r="AL1727" s="29" t="s">
        <v>23292</v>
      </c>
      <c r="AM1727" s="29">
        <v>169</v>
      </c>
      <c r="AN1727" s="1">
        <f t="shared" si="90"/>
        <v>1</v>
      </c>
      <c r="AO1727" s="1">
        <f t="shared" si="91"/>
        <v>1</v>
      </c>
      <c r="AP1727" s="30">
        <f t="shared" si="92"/>
        <v>46297</v>
      </c>
      <c r="AQ1727" s="1" t="str">
        <f>IF(COUNTIF('同场线路Rotas do mesmo SC'!A:A,C1727)&gt;0,"Sim","Não")</f>
        <v>Não</v>
      </c>
      <c r="AR1727" s="1" t="str">
        <f>IF(COUNTIF(揽收业务网点!A:A,P1727)&gt;0,"Sim","Não")</f>
        <v>Não</v>
      </c>
    </row>
    <row r="1728" spans="1:44">
      <c r="A1728" s="29" t="s">
        <v>23293</v>
      </c>
      <c r="B1728" s="29" t="s">
        <v>379</v>
      </c>
      <c r="C1728" s="29" t="s">
        <v>12479</v>
      </c>
      <c r="D1728" s="29" t="s">
        <v>381</v>
      </c>
      <c r="E1728" s="29" t="s">
        <v>382</v>
      </c>
      <c r="F1728" s="29" t="s">
        <v>383</v>
      </c>
      <c r="G1728" s="29">
        <v>110</v>
      </c>
      <c r="H1728" s="29" t="s">
        <v>12480</v>
      </c>
      <c r="I1728" s="29" t="s">
        <v>385</v>
      </c>
      <c r="J1728" s="29" t="s">
        <v>12481</v>
      </c>
      <c r="K1728" s="29" t="s">
        <v>387</v>
      </c>
      <c r="L1728" s="29" t="s">
        <v>12482</v>
      </c>
      <c r="M1728" s="29" t="s">
        <v>12483</v>
      </c>
      <c r="N1728" s="29" t="s">
        <v>12484</v>
      </c>
      <c r="O1728" s="29" t="s">
        <v>1262</v>
      </c>
      <c r="P1728" s="29" t="s">
        <v>1263</v>
      </c>
      <c r="Q1728" s="29" t="s">
        <v>118</v>
      </c>
      <c r="R1728" s="29" t="s">
        <v>23294</v>
      </c>
      <c r="S1728" s="29" t="s">
        <v>5315</v>
      </c>
      <c r="T1728" s="29" t="s">
        <v>23295</v>
      </c>
      <c r="U1728" s="29" t="s">
        <v>18325</v>
      </c>
      <c r="V1728" s="29">
        <v>248</v>
      </c>
      <c r="W1728" s="29" t="s">
        <v>396</v>
      </c>
      <c r="X1728" s="29" t="s">
        <v>23296</v>
      </c>
      <c r="Y1728" s="29" t="s">
        <v>723</v>
      </c>
      <c r="Z1728" s="29" t="s">
        <v>23297</v>
      </c>
      <c r="AA1728" s="29" t="s">
        <v>23297</v>
      </c>
      <c r="AB1728" s="29" t="s">
        <v>12491</v>
      </c>
      <c r="AC1728" s="29" t="s">
        <v>12492</v>
      </c>
      <c r="AD1728" s="29" t="s">
        <v>118</v>
      </c>
      <c r="AE1728" s="29" t="s">
        <v>7273</v>
      </c>
      <c r="AF1728" s="29" t="s">
        <v>23298</v>
      </c>
      <c r="AG1728" s="29">
        <v>-7</v>
      </c>
      <c r="AH1728" s="29" t="s">
        <v>23298</v>
      </c>
      <c r="AI1728" s="29" t="s">
        <v>17583</v>
      </c>
      <c r="AJ1728" s="29">
        <v>9</v>
      </c>
      <c r="AK1728" s="29" t="s">
        <v>23299</v>
      </c>
      <c r="AL1728" s="29" t="s">
        <v>23300</v>
      </c>
      <c r="AM1728" s="29">
        <v>60</v>
      </c>
      <c r="AN1728" s="1">
        <f t="shared" si="90"/>
        <v>1</v>
      </c>
      <c r="AO1728" s="1">
        <f t="shared" si="91"/>
        <v>1</v>
      </c>
      <c r="AP1728" s="30">
        <f t="shared" si="92"/>
        <v>46297</v>
      </c>
      <c r="AQ1728" s="1" t="str">
        <f>IF(COUNTIF('同场线路Rotas do mesmo SC'!A:A,C1728)&gt;0,"Sim","Não")</f>
        <v>Não</v>
      </c>
      <c r="AR1728" s="1" t="str">
        <f>IF(COUNTIF(揽收业务网点!A:A,P1728)&gt;0,"Sim","Não")</f>
        <v>Não</v>
      </c>
    </row>
    <row r="1729" spans="1:44">
      <c r="A1729" s="29" t="s">
        <v>23301</v>
      </c>
      <c r="B1729" s="29" t="s">
        <v>379</v>
      </c>
      <c r="C1729" s="29" t="s">
        <v>12497</v>
      </c>
      <c r="D1729" s="29" t="s">
        <v>381</v>
      </c>
      <c r="E1729" s="29" t="s">
        <v>382</v>
      </c>
      <c r="F1729" s="29" t="s">
        <v>383</v>
      </c>
      <c r="G1729" s="29">
        <v>130</v>
      </c>
      <c r="H1729" s="29" t="s">
        <v>12498</v>
      </c>
      <c r="I1729" s="29" t="s">
        <v>868</v>
      </c>
      <c r="J1729" s="29" t="s">
        <v>12499</v>
      </c>
      <c r="K1729" s="29" t="s">
        <v>387</v>
      </c>
      <c r="L1729" s="29" t="s">
        <v>12500</v>
      </c>
      <c r="M1729" s="29" t="s">
        <v>12499</v>
      </c>
      <c r="N1729" s="29" t="s">
        <v>12501</v>
      </c>
      <c r="O1729" s="29" t="s">
        <v>1146</v>
      </c>
      <c r="P1729" s="29" t="s">
        <v>1147</v>
      </c>
      <c r="Q1729" s="29" t="s">
        <v>118</v>
      </c>
      <c r="R1729" s="29" t="s">
        <v>23302</v>
      </c>
      <c r="S1729" s="29" t="s">
        <v>23302</v>
      </c>
      <c r="T1729" s="29" t="s">
        <v>23303</v>
      </c>
      <c r="U1729" s="29" t="s">
        <v>23304</v>
      </c>
      <c r="V1729" s="29">
        <v>6</v>
      </c>
      <c r="W1729" s="29" t="s">
        <v>396</v>
      </c>
      <c r="X1729" s="29" t="s">
        <v>23305</v>
      </c>
      <c r="Y1729" s="29" t="s">
        <v>7271</v>
      </c>
      <c r="Z1729" s="29" t="s">
        <v>23306</v>
      </c>
      <c r="AA1729" s="29" t="s">
        <v>23306</v>
      </c>
      <c r="AB1729" s="29" t="s">
        <v>12506</v>
      </c>
      <c r="AC1729" s="29" t="s">
        <v>12507</v>
      </c>
      <c r="AD1729" s="29" t="s">
        <v>118</v>
      </c>
      <c r="AE1729" s="29" t="s">
        <v>504</v>
      </c>
      <c r="AF1729" s="29" t="s">
        <v>23307</v>
      </c>
      <c r="AG1729" s="29">
        <v>-3</v>
      </c>
      <c r="AH1729" s="29" t="s">
        <v>23307</v>
      </c>
      <c r="AI1729" s="29"/>
      <c r="AJ1729" s="29">
        <v>53</v>
      </c>
      <c r="AK1729" s="29" t="s">
        <v>23308</v>
      </c>
      <c r="AL1729" s="29" t="s">
        <v>23309</v>
      </c>
      <c r="AM1729" s="29">
        <v>50</v>
      </c>
      <c r="AN1729" s="1">
        <f t="shared" si="90"/>
        <v>1</v>
      </c>
      <c r="AO1729" s="1">
        <f t="shared" si="91"/>
        <v>0</v>
      </c>
      <c r="AP1729" s="30">
        <f t="shared" si="92"/>
        <v>46297</v>
      </c>
      <c r="AQ1729" s="1" t="str">
        <f>IF(COUNTIF('同场线路Rotas do mesmo SC'!A:A,C1729)&gt;0,"Sim","Não")</f>
        <v>Não</v>
      </c>
      <c r="AR1729" s="1" t="str">
        <f>IF(COUNTIF(揽收业务网点!A:A,P1729)&gt;0,"Sim","Não")</f>
        <v>Não</v>
      </c>
    </row>
    <row r="1730" spans="1:44">
      <c r="A1730" s="29" t="s">
        <v>23310</v>
      </c>
      <c r="B1730" s="29" t="s">
        <v>379</v>
      </c>
      <c r="C1730" s="29" t="s">
        <v>23311</v>
      </c>
      <c r="D1730" s="29" t="s">
        <v>381</v>
      </c>
      <c r="E1730" s="29" t="s">
        <v>382</v>
      </c>
      <c r="F1730" s="29" t="s">
        <v>383</v>
      </c>
      <c r="G1730" s="29">
        <v>152</v>
      </c>
      <c r="H1730" s="29" t="s">
        <v>23312</v>
      </c>
      <c r="I1730" s="29" t="s">
        <v>385</v>
      </c>
      <c r="J1730" s="29" t="s">
        <v>21407</v>
      </c>
      <c r="K1730" s="29" t="s">
        <v>387</v>
      </c>
      <c r="L1730" s="29" t="s">
        <v>21408</v>
      </c>
      <c r="M1730" s="29" t="s">
        <v>21407</v>
      </c>
      <c r="N1730" s="29" t="s">
        <v>23313</v>
      </c>
      <c r="O1730" s="29" t="s">
        <v>1025</v>
      </c>
      <c r="P1730" s="29" t="s">
        <v>1026</v>
      </c>
      <c r="Q1730" s="29" t="s">
        <v>118</v>
      </c>
      <c r="R1730" s="29" t="s">
        <v>23314</v>
      </c>
      <c r="S1730" s="29" t="s">
        <v>23314</v>
      </c>
      <c r="T1730" s="29" t="s">
        <v>23315</v>
      </c>
      <c r="U1730" s="29" t="s">
        <v>15852</v>
      </c>
      <c r="V1730" s="29">
        <v>50</v>
      </c>
      <c r="W1730" s="29" t="s">
        <v>396</v>
      </c>
      <c r="X1730" s="29" t="s">
        <v>23316</v>
      </c>
      <c r="Y1730" s="29" t="s">
        <v>4385</v>
      </c>
      <c r="Z1730" s="29" t="s">
        <v>23317</v>
      </c>
      <c r="AA1730" s="29" t="s">
        <v>23317</v>
      </c>
      <c r="AB1730" s="29" t="s">
        <v>23318</v>
      </c>
      <c r="AC1730" s="29" t="s">
        <v>23319</v>
      </c>
      <c r="AD1730" s="29" t="s">
        <v>118</v>
      </c>
      <c r="AE1730" s="29" t="s">
        <v>19558</v>
      </c>
      <c r="AF1730" s="29" t="s">
        <v>23320</v>
      </c>
      <c r="AG1730" s="29">
        <v>-66</v>
      </c>
      <c r="AH1730" s="29" t="s">
        <v>23320</v>
      </c>
      <c r="AI1730" s="29" t="s">
        <v>23321</v>
      </c>
      <c r="AJ1730" s="29">
        <v>14</v>
      </c>
      <c r="AK1730" s="29" t="s">
        <v>16431</v>
      </c>
      <c r="AL1730" s="29" t="s">
        <v>23322</v>
      </c>
      <c r="AM1730" s="29">
        <v>29</v>
      </c>
      <c r="AN1730" s="1">
        <f t="shared" si="90"/>
        <v>1</v>
      </c>
      <c r="AO1730" s="1">
        <f t="shared" si="91"/>
        <v>1</v>
      </c>
      <c r="AP1730" s="30">
        <f t="shared" si="92"/>
        <v>46297</v>
      </c>
      <c r="AQ1730" s="1" t="str">
        <f>IF(COUNTIF('同场线路Rotas do mesmo SC'!A:A,C1730)&gt;0,"Sim","Não")</f>
        <v>Não</v>
      </c>
      <c r="AR1730" s="1" t="str">
        <f>IF(COUNTIF(揽收业务网点!A:A,P1730)&gt;0,"Sim","Não")</f>
        <v>Não</v>
      </c>
    </row>
    <row r="1731" spans="1:44">
      <c r="A1731" s="29" t="s">
        <v>23323</v>
      </c>
      <c r="B1731" s="29" t="s">
        <v>379</v>
      </c>
      <c r="C1731" s="29" t="s">
        <v>12527</v>
      </c>
      <c r="D1731" s="29" t="s">
        <v>381</v>
      </c>
      <c r="E1731" s="29" t="s">
        <v>382</v>
      </c>
      <c r="F1731" s="29" t="s">
        <v>732</v>
      </c>
      <c r="G1731" s="29">
        <v>70</v>
      </c>
      <c r="H1731" s="29" t="s">
        <v>12528</v>
      </c>
      <c r="I1731" s="29" t="s">
        <v>1289</v>
      </c>
      <c r="J1731" s="29" t="s">
        <v>12529</v>
      </c>
      <c r="K1731" s="29" t="s">
        <v>387</v>
      </c>
      <c r="L1731" s="29" t="s">
        <v>12530</v>
      </c>
      <c r="M1731" s="29" t="s">
        <v>12531</v>
      </c>
      <c r="N1731" s="29" t="s">
        <v>12532</v>
      </c>
      <c r="O1731" s="29" t="s">
        <v>1624</v>
      </c>
      <c r="P1731" s="29" t="s">
        <v>1625</v>
      </c>
      <c r="Q1731" s="29" t="s">
        <v>94</v>
      </c>
      <c r="R1731" s="29" t="s">
        <v>18711</v>
      </c>
      <c r="S1731" s="29" t="s">
        <v>16288</v>
      </c>
      <c r="T1731" s="29" t="s">
        <v>23324</v>
      </c>
      <c r="U1731" s="29" t="s">
        <v>23325</v>
      </c>
      <c r="V1731" s="29">
        <v>1</v>
      </c>
      <c r="W1731" s="29" t="s">
        <v>396</v>
      </c>
      <c r="X1731" s="29" t="s">
        <v>23326</v>
      </c>
      <c r="Y1731" s="29" t="s">
        <v>7271</v>
      </c>
      <c r="Z1731" s="29" t="s">
        <v>23327</v>
      </c>
      <c r="AA1731" s="29" t="s">
        <v>23327</v>
      </c>
      <c r="AB1731" s="29" t="s">
        <v>12538</v>
      </c>
      <c r="AC1731" s="29" t="s">
        <v>12539</v>
      </c>
      <c r="AD1731" s="29" t="s">
        <v>94</v>
      </c>
      <c r="AE1731" s="29" t="s">
        <v>20728</v>
      </c>
      <c r="AF1731" s="29" t="s">
        <v>23328</v>
      </c>
      <c r="AG1731" s="29">
        <v>16</v>
      </c>
      <c r="AH1731" s="29" t="s">
        <v>23328</v>
      </c>
      <c r="AI1731" s="29" t="s">
        <v>23329</v>
      </c>
      <c r="AJ1731" s="29">
        <v>22</v>
      </c>
      <c r="AK1731" s="29" t="s">
        <v>23330</v>
      </c>
      <c r="AL1731" s="29" t="s">
        <v>23331</v>
      </c>
      <c r="AM1731" s="29">
        <v>105</v>
      </c>
      <c r="AN1731" s="1">
        <f t="shared" si="90"/>
        <v>1</v>
      </c>
      <c r="AO1731" s="1">
        <f t="shared" si="91"/>
        <v>1</v>
      </c>
      <c r="AP1731" s="30">
        <f t="shared" si="92"/>
        <v>46297</v>
      </c>
      <c r="AQ1731" s="1" t="str">
        <f>IF(COUNTIF('同场线路Rotas do mesmo SC'!A:A,C1731)&gt;0,"Sim","Não")</f>
        <v>Não</v>
      </c>
      <c r="AR1731" s="1" t="str">
        <f>IF(COUNTIF(揽收业务网点!A:A,P1731)&gt;0,"Sim","Não")</f>
        <v>Não</v>
      </c>
    </row>
    <row r="1732" spans="1:44">
      <c r="A1732" s="29" t="s">
        <v>23332</v>
      </c>
      <c r="B1732" s="29" t="s">
        <v>379</v>
      </c>
      <c r="C1732" s="29" t="s">
        <v>12544</v>
      </c>
      <c r="D1732" s="29" t="s">
        <v>381</v>
      </c>
      <c r="E1732" s="29" t="s">
        <v>382</v>
      </c>
      <c r="F1732" s="29" t="s">
        <v>732</v>
      </c>
      <c r="G1732" s="29">
        <v>147</v>
      </c>
      <c r="H1732" s="29" t="s">
        <v>12545</v>
      </c>
      <c r="I1732" s="29" t="s">
        <v>512</v>
      </c>
      <c r="J1732" s="29" t="s">
        <v>12546</v>
      </c>
      <c r="K1732" s="29" t="s">
        <v>387</v>
      </c>
      <c r="L1732" s="29" t="s">
        <v>12547</v>
      </c>
      <c r="M1732" s="29" t="s">
        <v>12546</v>
      </c>
      <c r="N1732" s="29" t="s">
        <v>12548</v>
      </c>
      <c r="O1732" s="29" t="s">
        <v>1624</v>
      </c>
      <c r="P1732" s="29" t="s">
        <v>1625</v>
      </c>
      <c r="Q1732" s="29" t="s">
        <v>94</v>
      </c>
      <c r="R1732" s="29" t="s">
        <v>12292</v>
      </c>
      <c r="S1732" s="29" t="s">
        <v>23333</v>
      </c>
      <c r="T1732" s="29" t="s">
        <v>23334</v>
      </c>
      <c r="U1732" s="29" t="s">
        <v>23335</v>
      </c>
      <c r="V1732" s="29">
        <v>1</v>
      </c>
      <c r="W1732" s="29" t="s">
        <v>396</v>
      </c>
      <c r="X1732" s="29" t="s">
        <v>23336</v>
      </c>
      <c r="Y1732" s="29" t="s">
        <v>15899</v>
      </c>
      <c r="Z1732" s="29" t="s">
        <v>23337</v>
      </c>
      <c r="AA1732" s="29" t="s">
        <v>23337</v>
      </c>
      <c r="AB1732" s="29" t="s">
        <v>12555</v>
      </c>
      <c r="AC1732" s="29" t="s">
        <v>12556</v>
      </c>
      <c r="AD1732" s="29" t="s">
        <v>94</v>
      </c>
      <c r="AE1732" s="29" t="s">
        <v>16333</v>
      </c>
      <c r="AF1732" s="29" t="s">
        <v>23338</v>
      </c>
      <c r="AG1732" s="29">
        <v>-138</v>
      </c>
      <c r="AH1732" s="29" t="s">
        <v>23338</v>
      </c>
      <c r="AI1732" s="29" t="s">
        <v>23339</v>
      </c>
      <c r="AJ1732" s="29">
        <v>12</v>
      </c>
      <c r="AK1732" s="29" t="s">
        <v>23340</v>
      </c>
      <c r="AL1732" s="29" t="s">
        <v>23341</v>
      </c>
      <c r="AM1732" s="29">
        <v>239</v>
      </c>
      <c r="AN1732" s="1">
        <f t="shared" si="90"/>
        <v>1</v>
      </c>
      <c r="AO1732" s="1">
        <f t="shared" si="91"/>
        <v>1</v>
      </c>
      <c r="AP1732" s="30">
        <f t="shared" si="92"/>
        <v>46297</v>
      </c>
      <c r="AQ1732" s="1" t="str">
        <f>IF(COUNTIF('同场线路Rotas do mesmo SC'!A:A,C1732)&gt;0,"Sim","Não")</f>
        <v>Não</v>
      </c>
      <c r="AR1732" s="1" t="str">
        <f>IF(COUNTIF(揽收业务网点!A:A,P1732)&gt;0,"Sim","Não")</f>
        <v>Não</v>
      </c>
    </row>
    <row r="1733" spans="1:44">
      <c r="A1733" s="29" t="s">
        <v>23342</v>
      </c>
      <c r="B1733" s="29" t="s">
        <v>379</v>
      </c>
      <c r="C1733" s="29" t="s">
        <v>12562</v>
      </c>
      <c r="D1733" s="29" t="s">
        <v>381</v>
      </c>
      <c r="E1733" s="29" t="s">
        <v>382</v>
      </c>
      <c r="F1733" s="29" t="s">
        <v>383</v>
      </c>
      <c r="G1733" s="29">
        <v>5</v>
      </c>
      <c r="H1733" s="29" t="s">
        <v>8427</v>
      </c>
      <c r="I1733" s="29" t="s">
        <v>409</v>
      </c>
      <c r="J1733" s="29" t="s">
        <v>1753</v>
      </c>
      <c r="K1733" s="29" t="s">
        <v>387</v>
      </c>
      <c r="L1733" s="29" t="s">
        <v>1754</v>
      </c>
      <c r="M1733" s="29" t="s">
        <v>8428</v>
      </c>
      <c r="N1733" s="29" t="s">
        <v>8429</v>
      </c>
      <c r="O1733" s="29" t="s">
        <v>8608</v>
      </c>
      <c r="P1733" s="29" t="s">
        <v>8609</v>
      </c>
      <c r="Q1733" s="29" t="s">
        <v>145</v>
      </c>
      <c r="R1733" s="29" t="s">
        <v>23343</v>
      </c>
      <c r="S1733" s="29" t="s">
        <v>23344</v>
      </c>
      <c r="T1733" s="29" t="s">
        <v>23345</v>
      </c>
      <c r="U1733" s="29" t="s">
        <v>23346</v>
      </c>
      <c r="V1733" s="29">
        <v>301</v>
      </c>
      <c r="W1733" s="29" t="s">
        <v>396</v>
      </c>
      <c r="X1733" s="29" t="s">
        <v>23347</v>
      </c>
      <c r="Y1733" s="29" t="s">
        <v>7271</v>
      </c>
      <c r="Z1733" s="29" t="s">
        <v>23348</v>
      </c>
      <c r="AA1733" s="29" t="s">
        <v>23348</v>
      </c>
      <c r="AB1733" s="29" t="s">
        <v>12571</v>
      </c>
      <c r="AC1733" s="29" t="s">
        <v>156</v>
      </c>
      <c r="AD1733" s="29" t="s">
        <v>145</v>
      </c>
      <c r="AE1733" s="29" t="s">
        <v>7273</v>
      </c>
      <c r="AF1733" s="29" t="s">
        <v>17206</v>
      </c>
      <c r="AG1733" s="29">
        <v>-18</v>
      </c>
      <c r="AH1733" s="29" t="s">
        <v>17206</v>
      </c>
      <c r="AI1733" s="29" t="s">
        <v>23349</v>
      </c>
      <c r="AJ1733" s="29">
        <v>23</v>
      </c>
      <c r="AK1733" s="29" t="s">
        <v>23350</v>
      </c>
      <c r="AL1733" s="29" t="s">
        <v>23351</v>
      </c>
      <c r="AM1733" s="29">
        <v>292</v>
      </c>
      <c r="AN1733" s="1">
        <f t="shared" si="90"/>
        <v>1</v>
      </c>
      <c r="AO1733" s="1">
        <f t="shared" si="91"/>
        <v>1</v>
      </c>
      <c r="AP1733" s="30">
        <f t="shared" si="92"/>
        <v>46297</v>
      </c>
      <c r="AQ1733" s="1" t="str">
        <f>IF(COUNTIF('同场线路Rotas do mesmo SC'!A:A,C1733)&gt;0,"Sim","Não")</f>
        <v>Não</v>
      </c>
      <c r="AR1733" s="1" t="str">
        <f>IF(COUNTIF(揽收业务网点!A:A,P1733)&gt;0,"Sim","Não")</f>
        <v>Não</v>
      </c>
    </row>
    <row r="1734" spans="1:44">
      <c r="A1734" s="29" t="s">
        <v>23352</v>
      </c>
      <c r="B1734" s="29" t="s">
        <v>379</v>
      </c>
      <c r="C1734" s="29" t="s">
        <v>12576</v>
      </c>
      <c r="D1734" s="29" t="s">
        <v>381</v>
      </c>
      <c r="E1734" s="29" t="s">
        <v>382</v>
      </c>
      <c r="F1734" s="29" t="s">
        <v>383</v>
      </c>
      <c r="G1734" s="29">
        <v>47</v>
      </c>
      <c r="H1734" s="29" t="s">
        <v>12577</v>
      </c>
      <c r="I1734" s="29" t="s">
        <v>512</v>
      </c>
      <c r="J1734" s="29" t="s">
        <v>12578</v>
      </c>
      <c r="K1734" s="29" t="s">
        <v>387</v>
      </c>
      <c r="L1734" s="29" t="s">
        <v>12579</v>
      </c>
      <c r="M1734" s="29" t="s">
        <v>12580</v>
      </c>
      <c r="N1734" s="29" t="s">
        <v>12581</v>
      </c>
      <c r="O1734" s="29" t="s">
        <v>12582</v>
      </c>
      <c r="P1734" s="29" t="s">
        <v>12583</v>
      </c>
      <c r="Q1734" s="29" t="s">
        <v>94</v>
      </c>
      <c r="R1734" s="29" t="s">
        <v>23353</v>
      </c>
      <c r="S1734" s="29" t="s">
        <v>12399</v>
      </c>
      <c r="T1734" s="29" t="s">
        <v>23354</v>
      </c>
      <c r="U1734" s="29" t="s">
        <v>23355</v>
      </c>
      <c r="V1734" s="29">
        <v>41</v>
      </c>
      <c r="W1734" s="29" t="s">
        <v>396</v>
      </c>
      <c r="X1734" s="29" t="s">
        <v>23356</v>
      </c>
      <c r="Y1734" s="29" t="s">
        <v>7271</v>
      </c>
      <c r="Z1734" s="29" t="s">
        <v>23357</v>
      </c>
      <c r="AA1734" s="29" t="s">
        <v>23357</v>
      </c>
      <c r="AB1734" s="29" t="s">
        <v>12590</v>
      </c>
      <c r="AC1734" s="29" t="s">
        <v>12591</v>
      </c>
      <c r="AD1734" s="29" t="s">
        <v>94</v>
      </c>
      <c r="AE1734" s="29" t="s">
        <v>17442</v>
      </c>
      <c r="AF1734" s="29" t="s">
        <v>23358</v>
      </c>
      <c r="AG1734" s="29">
        <v>-2</v>
      </c>
      <c r="AH1734" s="29" t="s">
        <v>23358</v>
      </c>
      <c r="AI1734" s="29" t="s">
        <v>17504</v>
      </c>
      <c r="AJ1734" s="29">
        <v>60</v>
      </c>
      <c r="AK1734" s="29" t="s">
        <v>23359</v>
      </c>
      <c r="AL1734" s="29" t="s">
        <v>23360</v>
      </c>
      <c r="AM1734" s="29">
        <v>42</v>
      </c>
      <c r="AN1734" s="1">
        <f t="shared" si="90"/>
        <v>1</v>
      </c>
      <c r="AO1734" s="1">
        <f t="shared" si="91"/>
        <v>1</v>
      </c>
      <c r="AP1734" s="30">
        <f t="shared" si="92"/>
        <v>46297</v>
      </c>
      <c r="AQ1734" s="1" t="str">
        <f>IF(COUNTIF('同场线路Rotas do mesmo SC'!A:A,C1734)&gt;0,"Sim","Não")</f>
        <v>Não</v>
      </c>
      <c r="AR1734" s="1" t="str">
        <f>IF(COUNTIF(揽收业务网点!A:A,P1734)&gt;0,"Sim","Não")</f>
        <v>Não</v>
      </c>
    </row>
    <row r="1735" spans="1:44">
      <c r="A1735" s="29" t="s">
        <v>23361</v>
      </c>
      <c r="B1735" s="29" t="s">
        <v>379</v>
      </c>
      <c r="C1735" s="29" t="s">
        <v>12597</v>
      </c>
      <c r="D1735" s="29" t="s">
        <v>381</v>
      </c>
      <c r="E1735" s="29" t="s">
        <v>382</v>
      </c>
      <c r="F1735" s="29" t="s">
        <v>383</v>
      </c>
      <c r="G1735" s="29">
        <v>174</v>
      </c>
      <c r="H1735" s="29" t="s">
        <v>12598</v>
      </c>
      <c r="I1735" s="29" t="s">
        <v>385</v>
      </c>
      <c r="J1735" s="29" t="s">
        <v>6981</v>
      </c>
      <c r="K1735" s="29" t="s">
        <v>387</v>
      </c>
      <c r="L1735" s="29" t="s">
        <v>6982</v>
      </c>
      <c r="M1735" s="29" t="s">
        <v>12599</v>
      </c>
      <c r="N1735" s="29" t="s">
        <v>12600</v>
      </c>
      <c r="O1735" s="29" t="s">
        <v>6856</v>
      </c>
      <c r="P1735" s="29" t="s">
        <v>6857</v>
      </c>
      <c r="Q1735" s="29" t="s">
        <v>94</v>
      </c>
      <c r="R1735" s="29" t="s">
        <v>23362</v>
      </c>
      <c r="S1735" s="29" t="s">
        <v>23363</v>
      </c>
      <c r="T1735" s="29" t="s">
        <v>23364</v>
      </c>
      <c r="U1735" s="29" t="s">
        <v>23365</v>
      </c>
      <c r="V1735" s="29">
        <v>30</v>
      </c>
      <c r="W1735" s="29" t="s">
        <v>396</v>
      </c>
      <c r="X1735" s="29" t="s">
        <v>23366</v>
      </c>
      <c r="Y1735" s="29" t="s">
        <v>723</v>
      </c>
      <c r="Z1735" s="29" t="s">
        <v>23367</v>
      </c>
      <c r="AA1735" s="29" t="s">
        <v>23367</v>
      </c>
      <c r="AB1735" s="29" t="s">
        <v>12607</v>
      </c>
      <c r="AC1735" s="29" t="s">
        <v>12608</v>
      </c>
      <c r="AD1735" s="29" t="s">
        <v>94</v>
      </c>
      <c r="AE1735" s="29" t="s">
        <v>504</v>
      </c>
      <c r="AF1735" s="29" t="s">
        <v>23368</v>
      </c>
      <c r="AG1735" s="29">
        <v>159</v>
      </c>
      <c r="AH1735" s="29" t="s">
        <v>23368</v>
      </c>
      <c r="AI1735" s="29" t="s">
        <v>23369</v>
      </c>
      <c r="AJ1735" s="29">
        <v>25</v>
      </c>
      <c r="AK1735" s="29" t="s">
        <v>23370</v>
      </c>
      <c r="AL1735" s="29" t="s">
        <v>23371</v>
      </c>
      <c r="AM1735" s="29">
        <v>76</v>
      </c>
      <c r="AN1735" s="1">
        <f t="shared" si="90"/>
        <v>1</v>
      </c>
      <c r="AO1735" s="1">
        <f t="shared" si="91"/>
        <v>1</v>
      </c>
      <c r="AP1735" s="30">
        <f t="shared" si="92"/>
        <v>46297</v>
      </c>
      <c r="AQ1735" s="1" t="str">
        <f>IF(COUNTIF('同场线路Rotas do mesmo SC'!A:A,C1735)&gt;0,"Sim","Não")</f>
        <v>Não</v>
      </c>
      <c r="AR1735" s="1" t="str">
        <f>IF(COUNTIF(揽收业务网点!A:A,P1735)&gt;0,"Sim","Não")</f>
        <v>Não</v>
      </c>
    </row>
    <row r="1736" spans="1:44">
      <c r="A1736" s="29" t="s">
        <v>23372</v>
      </c>
      <c r="B1736" s="29" t="s">
        <v>379</v>
      </c>
      <c r="C1736" s="29" t="s">
        <v>23373</v>
      </c>
      <c r="D1736" s="29" t="s">
        <v>381</v>
      </c>
      <c r="E1736" s="29" t="s">
        <v>382</v>
      </c>
      <c r="F1736" s="29" t="s">
        <v>383</v>
      </c>
      <c r="G1736" s="29">
        <v>75</v>
      </c>
      <c r="H1736" s="29" t="s">
        <v>23374</v>
      </c>
      <c r="I1736" s="29" t="s">
        <v>512</v>
      </c>
      <c r="J1736" s="29" t="s">
        <v>23211</v>
      </c>
      <c r="K1736" s="29" t="s">
        <v>387</v>
      </c>
      <c r="L1736" s="29" t="s">
        <v>23212</v>
      </c>
      <c r="M1736" s="29" t="s">
        <v>23375</v>
      </c>
      <c r="N1736" s="29" t="s">
        <v>23376</v>
      </c>
      <c r="O1736" s="29" t="s">
        <v>23215</v>
      </c>
      <c r="P1736" s="29" t="s">
        <v>23216</v>
      </c>
      <c r="Q1736" s="29" t="s">
        <v>2</v>
      </c>
      <c r="R1736" s="29" t="s">
        <v>1925</v>
      </c>
      <c r="S1736" s="29" t="s">
        <v>23377</v>
      </c>
      <c r="T1736" s="29" t="s">
        <v>23378</v>
      </c>
      <c r="U1736" s="29" t="s">
        <v>23379</v>
      </c>
      <c r="V1736" s="29">
        <v>434</v>
      </c>
      <c r="W1736" s="29" t="s">
        <v>396</v>
      </c>
      <c r="X1736" s="29" t="s">
        <v>23380</v>
      </c>
      <c r="Y1736" s="29" t="s">
        <v>723</v>
      </c>
      <c r="Z1736" s="29" t="s">
        <v>23381</v>
      </c>
      <c r="AA1736" s="29" t="s">
        <v>23381</v>
      </c>
      <c r="AB1736" s="29" t="s">
        <v>23382</v>
      </c>
      <c r="AC1736" s="29" t="s">
        <v>23383</v>
      </c>
      <c r="AD1736" s="29" t="s">
        <v>2</v>
      </c>
      <c r="AE1736" s="29" t="s">
        <v>7273</v>
      </c>
      <c r="AF1736" s="29" t="s">
        <v>23384</v>
      </c>
      <c r="AG1736" s="29">
        <v>-23</v>
      </c>
      <c r="AH1736" s="29" t="s">
        <v>23384</v>
      </c>
      <c r="AI1736" s="29" t="s">
        <v>23385</v>
      </c>
      <c r="AJ1736" s="29">
        <v>63</v>
      </c>
      <c r="AK1736" s="29" t="s">
        <v>23386</v>
      </c>
      <c r="AL1736" s="29" t="s">
        <v>23387</v>
      </c>
      <c r="AM1736" s="29">
        <v>65</v>
      </c>
      <c r="AN1736" s="1">
        <f t="shared" si="90"/>
        <v>1</v>
      </c>
      <c r="AO1736" s="1">
        <f t="shared" si="91"/>
        <v>1</v>
      </c>
      <c r="AP1736" s="30">
        <f t="shared" si="92"/>
        <v>46297</v>
      </c>
      <c r="AQ1736" s="1" t="str">
        <f>IF(COUNTIF('同场线路Rotas do mesmo SC'!A:A,C1736)&gt;0,"Sim","Não")</f>
        <v>Não</v>
      </c>
      <c r="AR1736" s="1" t="str">
        <f>IF(COUNTIF(揽收业务网点!A:A,P1736)&gt;0,"Sim","Não")</f>
        <v>Não</v>
      </c>
    </row>
    <row r="1737" spans="1:44">
      <c r="A1737" s="29" t="s">
        <v>23388</v>
      </c>
      <c r="B1737" s="29" t="s">
        <v>379</v>
      </c>
      <c r="C1737" s="29" t="s">
        <v>23389</v>
      </c>
      <c r="D1737" s="29" t="s">
        <v>381</v>
      </c>
      <c r="E1737" s="29" t="s">
        <v>382</v>
      </c>
      <c r="F1737" s="29" t="s">
        <v>383</v>
      </c>
      <c r="G1737" s="29">
        <v>215</v>
      </c>
      <c r="H1737" s="29" t="s">
        <v>23390</v>
      </c>
      <c r="I1737" s="29" t="s">
        <v>512</v>
      </c>
      <c r="J1737" s="29" t="s">
        <v>23211</v>
      </c>
      <c r="K1737" s="29" t="s">
        <v>387</v>
      </c>
      <c r="L1737" s="29" t="s">
        <v>23212</v>
      </c>
      <c r="M1737" s="29" t="s">
        <v>23391</v>
      </c>
      <c r="N1737" s="29" t="s">
        <v>23392</v>
      </c>
      <c r="O1737" s="29" t="s">
        <v>23215</v>
      </c>
      <c r="P1737" s="29" t="s">
        <v>23216</v>
      </c>
      <c r="Q1737" s="29" t="s">
        <v>2</v>
      </c>
      <c r="R1737" s="29" t="s">
        <v>23393</v>
      </c>
      <c r="S1737" s="29" t="s">
        <v>23394</v>
      </c>
      <c r="T1737" s="29" t="s">
        <v>23395</v>
      </c>
      <c r="U1737" s="29" t="s">
        <v>23396</v>
      </c>
      <c r="V1737" s="29">
        <v>424</v>
      </c>
      <c r="W1737" s="29" t="s">
        <v>396</v>
      </c>
      <c r="X1737" s="29" t="s">
        <v>23397</v>
      </c>
      <c r="Y1737" s="29" t="s">
        <v>7271</v>
      </c>
      <c r="Z1737" s="29" t="s">
        <v>23398</v>
      </c>
      <c r="AA1737" s="29" t="s">
        <v>23398</v>
      </c>
      <c r="AB1737" s="29" t="s">
        <v>23399</v>
      </c>
      <c r="AC1737" s="29" t="s">
        <v>23400</v>
      </c>
      <c r="AD1737" s="29" t="s">
        <v>2</v>
      </c>
      <c r="AE1737" s="29" t="s">
        <v>1541</v>
      </c>
      <c r="AF1737" s="29" t="s">
        <v>23401</v>
      </c>
      <c r="AG1737" s="29">
        <v>-64</v>
      </c>
      <c r="AH1737" s="29" t="s">
        <v>23401</v>
      </c>
      <c r="AI1737" s="29" t="s">
        <v>23402</v>
      </c>
      <c r="AJ1737" s="29">
        <v>39</v>
      </c>
      <c r="AK1737" s="29" t="s">
        <v>23403</v>
      </c>
      <c r="AL1737" s="29" t="s">
        <v>23404</v>
      </c>
      <c r="AM1737" s="29">
        <v>132</v>
      </c>
      <c r="AN1737" s="1">
        <f t="shared" si="90"/>
        <v>1</v>
      </c>
      <c r="AO1737" s="1">
        <f t="shared" si="91"/>
        <v>1</v>
      </c>
      <c r="AP1737" s="30">
        <f t="shared" si="92"/>
        <v>46297</v>
      </c>
      <c r="AQ1737" s="1" t="str">
        <f>IF(COUNTIF('同场线路Rotas do mesmo SC'!A:A,C1737)&gt;0,"Sim","Não")</f>
        <v>Não</v>
      </c>
      <c r="AR1737" s="1" t="str">
        <f>IF(COUNTIF(揽收业务网点!A:A,P1737)&gt;0,"Sim","Não")</f>
        <v>Não</v>
      </c>
    </row>
    <row r="1738" spans="1:44">
      <c r="A1738" s="29" t="s">
        <v>23405</v>
      </c>
      <c r="B1738" s="29" t="s">
        <v>379</v>
      </c>
      <c r="C1738" s="29" t="s">
        <v>23406</v>
      </c>
      <c r="D1738" s="29" t="s">
        <v>381</v>
      </c>
      <c r="E1738" s="29" t="s">
        <v>382</v>
      </c>
      <c r="F1738" s="29" t="s">
        <v>383</v>
      </c>
      <c r="G1738" s="29">
        <v>250</v>
      </c>
      <c r="H1738" s="29" t="s">
        <v>23407</v>
      </c>
      <c r="I1738" s="29" t="s">
        <v>385</v>
      </c>
      <c r="J1738" s="29" t="s">
        <v>23408</v>
      </c>
      <c r="K1738" s="29" t="s">
        <v>411</v>
      </c>
      <c r="L1738" s="29" t="s">
        <v>23409</v>
      </c>
      <c r="M1738" s="29" t="s">
        <v>23408</v>
      </c>
      <c r="N1738" s="29" t="s">
        <v>23410</v>
      </c>
      <c r="O1738" s="29" t="s">
        <v>23215</v>
      </c>
      <c r="P1738" s="29" t="s">
        <v>23216</v>
      </c>
      <c r="Q1738" s="29" t="s">
        <v>2</v>
      </c>
      <c r="R1738" s="29" t="s">
        <v>23411</v>
      </c>
      <c r="S1738" s="29" t="s">
        <v>23412</v>
      </c>
      <c r="T1738" s="29" t="s">
        <v>23413</v>
      </c>
      <c r="U1738" s="29" t="s">
        <v>23414</v>
      </c>
      <c r="V1738" s="29">
        <v>446</v>
      </c>
      <c r="W1738" s="29" t="s">
        <v>396</v>
      </c>
      <c r="X1738" s="29" t="s">
        <v>23415</v>
      </c>
      <c r="Y1738" s="29" t="s">
        <v>7271</v>
      </c>
      <c r="Z1738" s="29" t="s">
        <v>23416</v>
      </c>
      <c r="AA1738" s="29" t="s">
        <v>23416</v>
      </c>
      <c r="AB1738" s="29" t="s">
        <v>23417</v>
      </c>
      <c r="AC1738" s="29" t="s">
        <v>23418</v>
      </c>
      <c r="AD1738" s="29" t="s">
        <v>2</v>
      </c>
      <c r="AE1738" s="29" t="s">
        <v>16649</v>
      </c>
      <c r="AF1738" s="29" t="s">
        <v>17240</v>
      </c>
      <c r="AG1738" s="29">
        <v>-3</v>
      </c>
      <c r="AH1738" s="29" t="s">
        <v>17240</v>
      </c>
      <c r="AI1738" s="29" t="s">
        <v>23419</v>
      </c>
      <c r="AJ1738" s="29">
        <v>-36</v>
      </c>
      <c r="AK1738" s="29" t="s">
        <v>23420</v>
      </c>
      <c r="AL1738" s="29" t="s">
        <v>23421</v>
      </c>
      <c r="AM1738" s="29">
        <v>88</v>
      </c>
      <c r="AN1738" s="1">
        <f t="shared" si="90"/>
        <v>1</v>
      </c>
      <c r="AO1738" s="1">
        <f t="shared" si="91"/>
        <v>1</v>
      </c>
      <c r="AP1738" s="30">
        <f t="shared" si="92"/>
        <v>46297</v>
      </c>
      <c r="AQ1738" s="1" t="str">
        <f>IF(COUNTIF('同场线路Rotas do mesmo SC'!A:A,C1738)&gt;0,"Sim","Não")</f>
        <v>Não</v>
      </c>
      <c r="AR1738" s="1" t="str">
        <f>IF(COUNTIF(揽收业务网点!A:A,P1738)&gt;0,"Sim","Não")</f>
        <v>Não</v>
      </c>
    </row>
    <row r="1739" spans="1:44">
      <c r="A1739" s="29" t="s">
        <v>23405</v>
      </c>
      <c r="B1739" s="29" t="s">
        <v>379</v>
      </c>
      <c r="C1739" s="29" t="s">
        <v>23406</v>
      </c>
      <c r="D1739" s="29" t="s">
        <v>381</v>
      </c>
      <c r="E1739" s="29" t="s">
        <v>382</v>
      </c>
      <c r="F1739" s="29" t="s">
        <v>383</v>
      </c>
      <c r="G1739" s="29">
        <v>5</v>
      </c>
      <c r="H1739" s="29" t="s">
        <v>23407</v>
      </c>
      <c r="I1739" s="29" t="s">
        <v>385</v>
      </c>
      <c r="J1739" s="29" t="s">
        <v>23408</v>
      </c>
      <c r="K1739" s="29" t="s">
        <v>411</v>
      </c>
      <c r="L1739" s="29" t="s">
        <v>23409</v>
      </c>
      <c r="M1739" s="29" t="s">
        <v>23408</v>
      </c>
      <c r="N1739" s="29" t="s">
        <v>23410</v>
      </c>
      <c r="O1739" s="29" t="s">
        <v>23417</v>
      </c>
      <c r="P1739" s="29" t="s">
        <v>23418</v>
      </c>
      <c r="Q1739" s="29" t="s">
        <v>2</v>
      </c>
      <c r="R1739" s="29" t="s">
        <v>1488</v>
      </c>
      <c r="S1739" s="29" t="s">
        <v>23422</v>
      </c>
      <c r="T1739" s="29" t="s">
        <v>23423</v>
      </c>
      <c r="U1739" s="29" t="s">
        <v>23423</v>
      </c>
      <c r="V1739" s="29">
        <v>0</v>
      </c>
      <c r="W1739" s="29" t="s">
        <v>396</v>
      </c>
      <c r="X1739" s="29" t="s">
        <v>23424</v>
      </c>
      <c r="Y1739" s="29" t="s">
        <v>1541</v>
      </c>
      <c r="Z1739" s="29" t="s">
        <v>23425</v>
      </c>
      <c r="AA1739" s="29" t="s">
        <v>23425</v>
      </c>
      <c r="AB1739" s="29" t="s">
        <v>23426</v>
      </c>
      <c r="AC1739" s="29" t="s">
        <v>23427</v>
      </c>
      <c r="AD1739" s="29" t="s">
        <v>2</v>
      </c>
      <c r="AE1739" s="29" t="s">
        <v>16953</v>
      </c>
      <c r="AF1739" s="29" t="s">
        <v>23428</v>
      </c>
      <c r="AG1739" s="29">
        <v>-332</v>
      </c>
      <c r="AH1739" s="29" t="s">
        <v>23428</v>
      </c>
      <c r="AI1739" s="29" t="s">
        <v>23429</v>
      </c>
      <c r="AJ1739" s="29">
        <v>270</v>
      </c>
      <c r="AK1739" s="29" t="s">
        <v>23430</v>
      </c>
      <c r="AL1739" s="29" t="s">
        <v>23431</v>
      </c>
      <c r="AM1739" s="29">
        <v>331</v>
      </c>
      <c r="AN1739" s="1">
        <f t="shared" si="90"/>
        <v>1</v>
      </c>
      <c r="AO1739" s="1">
        <f t="shared" si="91"/>
        <v>1</v>
      </c>
      <c r="AP1739" s="30">
        <f t="shared" si="92"/>
        <v>46297</v>
      </c>
      <c r="AQ1739" s="1" t="str">
        <f>IF(COUNTIF('同场线路Rotas do mesmo SC'!A:A,C1739)&gt;0,"Sim","Não")</f>
        <v>Não</v>
      </c>
      <c r="AR1739" s="1" t="str">
        <f>IF(COUNTIF(揽收业务网点!A:A,P1739)&gt;0,"Sim","Não")</f>
        <v>Não</v>
      </c>
    </row>
    <row r="1740" spans="1:44">
      <c r="A1740" s="29" t="s">
        <v>23405</v>
      </c>
      <c r="B1740" s="29" t="s">
        <v>379</v>
      </c>
      <c r="C1740" s="29" t="s">
        <v>23406</v>
      </c>
      <c r="D1740" s="29" t="s">
        <v>381</v>
      </c>
      <c r="E1740" s="29" t="s">
        <v>382</v>
      </c>
      <c r="F1740" s="29" t="s">
        <v>383</v>
      </c>
      <c r="G1740" s="29">
        <v>250</v>
      </c>
      <c r="H1740" s="29" t="s">
        <v>23407</v>
      </c>
      <c r="I1740" s="29" t="s">
        <v>385</v>
      </c>
      <c r="J1740" s="29" t="s">
        <v>23408</v>
      </c>
      <c r="K1740" s="29" t="s">
        <v>411</v>
      </c>
      <c r="L1740" s="29" t="s">
        <v>23409</v>
      </c>
      <c r="M1740" s="29" t="s">
        <v>23408</v>
      </c>
      <c r="N1740" s="29" t="s">
        <v>23410</v>
      </c>
      <c r="O1740" s="29" t="s">
        <v>23426</v>
      </c>
      <c r="P1740" s="29" t="s">
        <v>23427</v>
      </c>
      <c r="Q1740" s="29" t="s">
        <v>2</v>
      </c>
      <c r="R1740" s="29" t="s">
        <v>23432</v>
      </c>
      <c r="S1740" s="29" t="s">
        <v>14109</v>
      </c>
      <c r="T1740" s="29" t="s">
        <v>23433</v>
      </c>
      <c r="U1740" s="29" t="s">
        <v>23434</v>
      </c>
      <c r="V1740" s="29">
        <v>1</v>
      </c>
      <c r="W1740" s="29" t="s">
        <v>396</v>
      </c>
      <c r="X1740" s="29" t="s">
        <v>23435</v>
      </c>
      <c r="Y1740" s="29" t="s">
        <v>16505</v>
      </c>
      <c r="Z1740" s="29" t="s">
        <v>23436</v>
      </c>
      <c r="AA1740" s="29" t="s">
        <v>23436</v>
      </c>
      <c r="AB1740" s="29" t="s">
        <v>23437</v>
      </c>
      <c r="AC1740" s="29" t="s">
        <v>23438</v>
      </c>
      <c r="AD1740" s="29" t="s">
        <v>2</v>
      </c>
      <c r="AE1740" s="29" t="s">
        <v>23439</v>
      </c>
      <c r="AF1740" s="29" t="s">
        <v>23440</v>
      </c>
      <c r="AG1740" s="29">
        <v>-337</v>
      </c>
      <c r="AH1740" s="29" t="s">
        <v>23440</v>
      </c>
      <c r="AI1740" s="29" t="s">
        <v>23441</v>
      </c>
      <c r="AJ1740" s="29">
        <v>35</v>
      </c>
      <c r="AK1740" s="29" t="s">
        <v>23442</v>
      </c>
      <c r="AL1740" s="29" t="s">
        <v>23443</v>
      </c>
      <c r="AM1740" s="29">
        <v>663</v>
      </c>
      <c r="AN1740" s="1">
        <f t="shared" si="90"/>
        <v>1</v>
      </c>
      <c r="AO1740" s="1">
        <f t="shared" si="91"/>
        <v>1</v>
      </c>
      <c r="AP1740" s="30">
        <f t="shared" si="92"/>
        <v>46297</v>
      </c>
      <c r="AQ1740" s="1" t="str">
        <f>IF(COUNTIF('同场线路Rotas do mesmo SC'!A:A,C1740)&gt;0,"Sim","Não")</f>
        <v>Não</v>
      </c>
      <c r="AR1740" s="1" t="str">
        <f>IF(COUNTIF(揽收业务网点!A:A,P1740)&gt;0,"Sim","Não")</f>
        <v>Não</v>
      </c>
    </row>
    <row r="1741" spans="1:44">
      <c r="A1741" s="29" t="s">
        <v>23444</v>
      </c>
      <c r="B1741" s="29" t="s">
        <v>379</v>
      </c>
      <c r="C1741" s="29" t="s">
        <v>23445</v>
      </c>
      <c r="D1741" s="29" t="s">
        <v>381</v>
      </c>
      <c r="E1741" s="29" t="s">
        <v>382</v>
      </c>
      <c r="F1741" s="29" t="s">
        <v>383</v>
      </c>
      <c r="G1741" s="29">
        <v>280</v>
      </c>
      <c r="H1741" s="29" t="s">
        <v>23446</v>
      </c>
      <c r="I1741" s="29" t="s">
        <v>409</v>
      </c>
      <c r="J1741" s="29" t="s">
        <v>7255</v>
      </c>
      <c r="K1741" s="29" t="s">
        <v>387</v>
      </c>
      <c r="L1741" s="29" t="s">
        <v>7256</v>
      </c>
      <c r="M1741" s="29" t="s">
        <v>7257</v>
      </c>
      <c r="N1741" s="29" t="s">
        <v>7258</v>
      </c>
      <c r="O1741" s="29" t="s">
        <v>899</v>
      </c>
      <c r="P1741" s="29" t="s">
        <v>900</v>
      </c>
      <c r="Q1741" s="29" t="s">
        <v>70</v>
      </c>
      <c r="R1741" s="29" t="s">
        <v>23447</v>
      </c>
      <c r="S1741" s="29" t="s">
        <v>23448</v>
      </c>
      <c r="T1741" s="29" t="s">
        <v>23449</v>
      </c>
      <c r="U1741" s="29" t="s">
        <v>23450</v>
      </c>
      <c r="V1741" s="29">
        <v>351</v>
      </c>
      <c r="W1741" s="29" t="s">
        <v>396</v>
      </c>
      <c r="X1741" s="29" t="s">
        <v>17078</v>
      </c>
      <c r="Y1741" s="29" t="s">
        <v>16118</v>
      </c>
      <c r="Z1741" s="29" t="s">
        <v>23451</v>
      </c>
      <c r="AA1741" s="29" t="s">
        <v>23451</v>
      </c>
      <c r="AB1741" s="29" t="s">
        <v>3688</v>
      </c>
      <c r="AC1741" s="29" t="s">
        <v>3689</v>
      </c>
      <c r="AD1741" s="29" t="s">
        <v>70</v>
      </c>
      <c r="AE1741" s="29" t="s">
        <v>23452</v>
      </c>
      <c r="AF1741" s="29" t="s">
        <v>23453</v>
      </c>
      <c r="AG1741" s="29">
        <v>49</v>
      </c>
      <c r="AH1741" s="29" t="s">
        <v>23453</v>
      </c>
      <c r="AI1741" s="29" t="s">
        <v>23454</v>
      </c>
      <c r="AJ1741" s="29"/>
      <c r="AK1741" s="29"/>
      <c r="AL1741" s="29"/>
      <c r="AM1741" s="29"/>
      <c r="AN1741" s="1">
        <f t="shared" si="90"/>
        <v>1</v>
      </c>
      <c r="AO1741" s="1">
        <f t="shared" si="91"/>
        <v>1</v>
      </c>
      <c r="AP1741" s="30">
        <f t="shared" si="92"/>
        <v>46297</v>
      </c>
      <c r="AQ1741" s="1" t="str">
        <f>IF(COUNTIF('同场线路Rotas do mesmo SC'!A:A,C1741)&gt;0,"Sim","Não")</f>
        <v>Não</v>
      </c>
      <c r="AR1741" s="1" t="str">
        <f>IF(COUNTIF(揽收业务网点!A:A,P1741)&gt;0,"Sim","Não")</f>
        <v>Não</v>
      </c>
    </row>
    <row r="1742" spans="1:44">
      <c r="A1742" s="29" t="s">
        <v>23444</v>
      </c>
      <c r="B1742" s="29" t="s">
        <v>379</v>
      </c>
      <c r="C1742" s="29" t="s">
        <v>23445</v>
      </c>
      <c r="D1742" s="29" t="s">
        <v>381</v>
      </c>
      <c r="E1742" s="29" t="s">
        <v>382</v>
      </c>
      <c r="F1742" s="29" t="s">
        <v>383</v>
      </c>
      <c r="G1742" s="29">
        <v>250</v>
      </c>
      <c r="H1742" s="29" t="s">
        <v>23446</v>
      </c>
      <c r="I1742" s="29" t="s">
        <v>409</v>
      </c>
      <c r="J1742" s="29" t="s">
        <v>7255</v>
      </c>
      <c r="K1742" s="29" t="s">
        <v>387</v>
      </c>
      <c r="L1742" s="29" t="s">
        <v>7256</v>
      </c>
      <c r="M1742" s="29" t="s">
        <v>7257</v>
      </c>
      <c r="N1742" s="29" t="s">
        <v>7258</v>
      </c>
      <c r="O1742" s="29" t="s">
        <v>3688</v>
      </c>
      <c r="P1742" s="29" t="s">
        <v>3689</v>
      </c>
      <c r="Q1742" s="29" t="s">
        <v>70</v>
      </c>
      <c r="R1742" s="29" t="s">
        <v>23455</v>
      </c>
      <c r="S1742" s="29" t="s">
        <v>23455</v>
      </c>
      <c r="T1742" s="29" t="s">
        <v>23456</v>
      </c>
      <c r="U1742" s="29" t="s">
        <v>23457</v>
      </c>
      <c r="V1742" s="29">
        <v>1</v>
      </c>
      <c r="W1742" s="29" t="s">
        <v>396</v>
      </c>
      <c r="X1742" s="29" t="s">
        <v>23458</v>
      </c>
      <c r="Y1742" s="29" t="s">
        <v>23459</v>
      </c>
      <c r="Z1742" s="29"/>
      <c r="AA1742" s="29"/>
      <c r="AB1742" s="29" t="s">
        <v>7241</v>
      </c>
      <c r="AC1742" s="29" t="s">
        <v>7242</v>
      </c>
      <c r="AD1742" s="29" t="s">
        <v>70</v>
      </c>
      <c r="AE1742" s="29" t="s">
        <v>23460</v>
      </c>
      <c r="AF1742" s="29" t="s">
        <v>23461</v>
      </c>
      <c r="AG1742" s="29">
        <v>37</v>
      </c>
      <c r="AH1742" s="29" t="s">
        <v>23461</v>
      </c>
      <c r="AI1742" s="29" t="s">
        <v>23462</v>
      </c>
      <c r="AJ1742" s="29">
        <v>201</v>
      </c>
      <c r="AK1742" s="29" t="s">
        <v>23463</v>
      </c>
      <c r="AL1742" s="29" t="s">
        <v>23464</v>
      </c>
      <c r="AM1742" s="29">
        <v>179</v>
      </c>
      <c r="AN1742" s="1">
        <f t="shared" si="90"/>
        <v>1</v>
      </c>
      <c r="AO1742" s="1">
        <f t="shared" si="91"/>
        <v>1</v>
      </c>
      <c r="AP1742" s="30">
        <f t="shared" si="92"/>
        <v>46297</v>
      </c>
      <c r="AQ1742" s="1" t="str">
        <f>IF(COUNTIF('同场线路Rotas do mesmo SC'!A:A,C1742)&gt;0,"Sim","Não")</f>
        <v>Não</v>
      </c>
      <c r="AR1742" s="1" t="str">
        <f>IF(COUNTIF(揽收业务网点!A:A,P1742)&gt;0,"Sim","Não")</f>
        <v>Não</v>
      </c>
    </row>
    <row r="1743" spans="1:44">
      <c r="A1743" s="29" t="s">
        <v>23465</v>
      </c>
      <c r="B1743" s="29" t="s">
        <v>379</v>
      </c>
      <c r="C1743" s="29" t="s">
        <v>23466</v>
      </c>
      <c r="D1743" s="29" t="s">
        <v>381</v>
      </c>
      <c r="E1743" s="29" t="s">
        <v>382</v>
      </c>
      <c r="F1743" s="29" t="s">
        <v>383</v>
      </c>
      <c r="G1743" s="29">
        <v>13</v>
      </c>
      <c r="H1743" s="29" t="s">
        <v>23467</v>
      </c>
      <c r="I1743" s="29" t="s">
        <v>868</v>
      </c>
      <c r="J1743" s="29" t="s">
        <v>23468</v>
      </c>
      <c r="K1743" s="29" t="s">
        <v>387</v>
      </c>
      <c r="L1743" s="29" t="s">
        <v>23469</v>
      </c>
      <c r="M1743" s="29" t="s">
        <v>23470</v>
      </c>
      <c r="N1743" s="29" t="s">
        <v>23471</v>
      </c>
      <c r="O1743" s="29" t="s">
        <v>23158</v>
      </c>
      <c r="P1743" s="29" t="s">
        <v>23159</v>
      </c>
      <c r="Q1743" s="29" t="s">
        <v>2</v>
      </c>
      <c r="R1743" s="29" t="s">
        <v>23472</v>
      </c>
      <c r="S1743" s="29" t="s">
        <v>18236</v>
      </c>
      <c r="T1743" s="29" t="s">
        <v>23473</v>
      </c>
      <c r="U1743" s="29" t="s">
        <v>23474</v>
      </c>
      <c r="V1743" s="29">
        <v>2</v>
      </c>
      <c r="W1743" s="29" t="s">
        <v>396</v>
      </c>
      <c r="X1743" s="29" t="s">
        <v>23475</v>
      </c>
      <c r="Y1743" s="29" t="s">
        <v>15846</v>
      </c>
      <c r="Z1743" s="29" t="s">
        <v>23476</v>
      </c>
      <c r="AA1743" s="29" t="s">
        <v>23476</v>
      </c>
      <c r="AB1743" s="29" t="s">
        <v>23477</v>
      </c>
      <c r="AC1743" s="29" t="s">
        <v>23478</v>
      </c>
      <c r="AD1743" s="29" t="s">
        <v>2</v>
      </c>
      <c r="AE1743" s="29" t="s">
        <v>7271</v>
      </c>
      <c r="AF1743" s="29" t="s">
        <v>23479</v>
      </c>
      <c r="AG1743" s="29">
        <v>-26</v>
      </c>
      <c r="AH1743" s="29" t="s">
        <v>23479</v>
      </c>
      <c r="AI1743" s="29" t="s">
        <v>18800</v>
      </c>
      <c r="AJ1743" s="29">
        <v>118</v>
      </c>
      <c r="AK1743" s="29" t="s">
        <v>23480</v>
      </c>
      <c r="AL1743" s="29" t="s">
        <v>23481</v>
      </c>
      <c r="AM1743" s="29">
        <v>321</v>
      </c>
      <c r="AN1743" s="1">
        <f t="shared" si="90"/>
        <v>1</v>
      </c>
      <c r="AO1743" s="1">
        <f t="shared" si="91"/>
        <v>1</v>
      </c>
      <c r="AP1743" s="30">
        <f t="shared" si="92"/>
        <v>46297</v>
      </c>
      <c r="AQ1743" s="1" t="str">
        <f>IF(COUNTIF('同场线路Rotas do mesmo SC'!A:A,C1743)&gt;0,"Sim","Não")</f>
        <v>Não</v>
      </c>
      <c r="AR1743" s="1" t="str">
        <f>IF(COUNTIF(揽收业务网点!A:A,P1743)&gt;0,"Sim","Não")</f>
        <v>Não</v>
      </c>
    </row>
    <row r="1744" spans="1:44">
      <c r="A1744" s="29" t="s">
        <v>23482</v>
      </c>
      <c r="B1744" s="29" t="s">
        <v>379</v>
      </c>
      <c r="C1744" s="29" t="s">
        <v>12630</v>
      </c>
      <c r="D1744" s="29" t="s">
        <v>381</v>
      </c>
      <c r="E1744" s="29" t="s">
        <v>382</v>
      </c>
      <c r="F1744" s="29" t="s">
        <v>383</v>
      </c>
      <c r="G1744" s="29">
        <v>110</v>
      </c>
      <c r="H1744" s="29" t="s">
        <v>23483</v>
      </c>
      <c r="I1744" s="29" t="s">
        <v>702</v>
      </c>
      <c r="J1744" s="29" t="s">
        <v>12632</v>
      </c>
      <c r="K1744" s="29" t="s">
        <v>387</v>
      </c>
      <c r="L1744" s="29" t="s">
        <v>12633</v>
      </c>
      <c r="M1744" s="29" t="s">
        <v>12634</v>
      </c>
      <c r="N1744" s="29" t="s">
        <v>12635</v>
      </c>
      <c r="O1744" s="29" t="s">
        <v>6179</v>
      </c>
      <c r="P1744" s="29" t="s">
        <v>6180</v>
      </c>
      <c r="Q1744" s="29" t="s">
        <v>168</v>
      </c>
      <c r="R1744" s="29" t="s">
        <v>23484</v>
      </c>
      <c r="S1744" s="29" t="s">
        <v>7696</v>
      </c>
      <c r="T1744" s="29" t="s">
        <v>23485</v>
      </c>
      <c r="U1744" s="29" t="s">
        <v>23486</v>
      </c>
      <c r="V1744" s="29">
        <v>294</v>
      </c>
      <c r="W1744" s="29" t="s">
        <v>396</v>
      </c>
      <c r="X1744" s="29" t="s">
        <v>23487</v>
      </c>
      <c r="Y1744" s="29" t="s">
        <v>23488</v>
      </c>
      <c r="Z1744" s="29" t="s">
        <v>23489</v>
      </c>
      <c r="AA1744" s="29" t="s">
        <v>23489</v>
      </c>
      <c r="AB1744" s="29" t="s">
        <v>12642</v>
      </c>
      <c r="AC1744" s="29" t="s">
        <v>12643</v>
      </c>
      <c r="AD1744" s="29" t="s">
        <v>168</v>
      </c>
      <c r="AE1744" s="29" t="s">
        <v>21466</v>
      </c>
      <c r="AF1744" s="29" t="s">
        <v>23490</v>
      </c>
      <c r="AG1744" s="29">
        <v>0</v>
      </c>
      <c r="AH1744" s="29" t="s">
        <v>23490</v>
      </c>
      <c r="AI1744" s="29" t="s">
        <v>23491</v>
      </c>
      <c r="AJ1744" s="29">
        <v>30</v>
      </c>
      <c r="AK1744" s="29" t="s">
        <v>22077</v>
      </c>
      <c r="AL1744" s="29" t="s">
        <v>23492</v>
      </c>
      <c r="AM1744" s="29">
        <v>203</v>
      </c>
      <c r="AN1744" s="1">
        <f t="shared" si="90"/>
        <v>1</v>
      </c>
      <c r="AO1744" s="1">
        <f t="shared" si="91"/>
        <v>1</v>
      </c>
      <c r="AP1744" s="30">
        <f t="shared" si="92"/>
        <v>46297</v>
      </c>
      <c r="AQ1744" s="1" t="str">
        <f>IF(COUNTIF('同场线路Rotas do mesmo SC'!A:A,C1744)&gt;0,"Sim","Não")</f>
        <v>Não</v>
      </c>
      <c r="AR1744" s="1" t="str">
        <f>IF(COUNTIF(揽收业务网点!A:A,P1744)&gt;0,"Sim","Não")</f>
        <v>Não</v>
      </c>
    </row>
    <row r="1745" spans="1:44">
      <c r="A1745" s="29" t="s">
        <v>23493</v>
      </c>
      <c r="B1745" s="29" t="s">
        <v>379</v>
      </c>
      <c r="C1745" s="29" t="s">
        <v>12648</v>
      </c>
      <c r="D1745" s="29" t="s">
        <v>381</v>
      </c>
      <c r="E1745" s="29" t="s">
        <v>382</v>
      </c>
      <c r="F1745" s="29" t="s">
        <v>383</v>
      </c>
      <c r="G1745" s="29">
        <v>294</v>
      </c>
      <c r="H1745" s="29" t="s">
        <v>12649</v>
      </c>
      <c r="I1745" s="29" t="s">
        <v>512</v>
      </c>
      <c r="J1745" s="29" t="s">
        <v>12650</v>
      </c>
      <c r="K1745" s="29" t="s">
        <v>387</v>
      </c>
      <c r="L1745" s="29" t="s">
        <v>12651</v>
      </c>
      <c r="M1745" s="29" t="s">
        <v>12652</v>
      </c>
      <c r="N1745" s="29" t="s">
        <v>12653</v>
      </c>
      <c r="O1745" s="29" t="s">
        <v>2273</v>
      </c>
      <c r="P1745" s="29" t="s">
        <v>2274</v>
      </c>
      <c r="Q1745" s="29" t="s">
        <v>2</v>
      </c>
      <c r="R1745" s="29" t="s">
        <v>689</v>
      </c>
      <c r="S1745" s="29" t="s">
        <v>23494</v>
      </c>
      <c r="T1745" s="29" t="s">
        <v>23495</v>
      </c>
      <c r="U1745" s="29" t="s">
        <v>23496</v>
      </c>
      <c r="V1745" s="29">
        <v>91</v>
      </c>
      <c r="W1745" s="29" t="s">
        <v>396</v>
      </c>
      <c r="X1745" s="29" t="s">
        <v>23497</v>
      </c>
      <c r="Y1745" s="29" t="s">
        <v>723</v>
      </c>
      <c r="Z1745" s="29" t="s">
        <v>23498</v>
      </c>
      <c r="AA1745" s="29" t="s">
        <v>23498</v>
      </c>
      <c r="AB1745" s="29" t="s">
        <v>12659</v>
      </c>
      <c r="AC1745" s="29" t="s">
        <v>12660</v>
      </c>
      <c r="AD1745" s="29" t="s">
        <v>2</v>
      </c>
      <c r="AE1745" s="29" t="s">
        <v>15183</v>
      </c>
      <c r="AF1745" s="29" t="s">
        <v>23499</v>
      </c>
      <c r="AG1745" s="29">
        <v>-54</v>
      </c>
      <c r="AH1745" s="29" t="s">
        <v>23499</v>
      </c>
      <c r="AI1745" s="29" t="s">
        <v>23500</v>
      </c>
      <c r="AJ1745" s="29">
        <v>17</v>
      </c>
      <c r="AK1745" s="29" t="s">
        <v>23501</v>
      </c>
      <c r="AL1745" s="29" t="s">
        <v>23502</v>
      </c>
      <c r="AM1745" s="29">
        <v>57</v>
      </c>
      <c r="AN1745" s="1">
        <f t="shared" si="90"/>
        <v>1</v>
      </c>
      <c r="AO1745" s="1">
        <f t="shared" si="91"/>
        <v>1</v>
      </c>
      <c r="AP1745" s="30">
        <f t="shared" si="92"/>
        <v>46297</v>
      </c>
      <c r="AQ1745" s="1" t="str">
        <f>IF(COUNTIF('同场线路Rotas do mesmo SC'!A:A,C1745)&gt;0,"Sim","Não")</f>
        <v>Não</v>
      </c>
      <c r="AR1745" s="1" t="str">
        <f>IF(COUNTIF(揽收业务网点!A:A,P1745)&gt;0,"Sim","Não")</f>
        <v>Não</v>
      </c>
    </row>
    <row r="1746" spans="1:44">
      <c r="A1746" s="29" t="s">
        <v>23503</v>
      </c>
      <c r="B1746" s="29" t="s">
        <v>379</v>
      </c>
      <c r="C1746" s="29" t="s">
        <v>12665</v>
      </c>
      <c r="D1746" s="29" t="s">
        <v>381</v>
      </c>
      <c r="E1746" s="29" t="s">
        <v>382</v>
      </c>
      <c r="F1746" s="29" t="s">
        <v>383</v>
      </c>
      <c r="G1746" s="29">
        <v>88</v>
      </c>
      <c r="H1746" s="29" t="s">
        <v>12666</v>
      </c>
      <c r="I1746" s="29" t="s">
        <v>1289</v>
      </c>
      <c r="J1746" s="29" t="s">
        <v>12667</v>
      </c>
      <c r="K1746" s="29" t="s">
        <v>387</v>
      </c>
      <c r="L1746" s="29" t="s">
        <v>12668</v>
      </c>
      <c r="M1746" s="29" t="s">
        <v>12667</v>
      </c>
      <c r="N1746" s="29" t="s">
        <v>12669</v>
      </c>
      <c r="O1746" s="29" t="s">
        <v>610</v>
      </c>
      <c r="P1746" s="29" t="s">
        <v>611</v>
      </c>
      <c r="Q1746" s="29" t="s">
        <v>94</v>
      </c>
      <c r="R1746" s="29" t="s">
        <v>10413</v>
      </c>
      <c r="S1746" s="29" t="s">
        <v>10413</v>
      </c>
      <c r="T1746" s="29" t="s">
        <v>23504</v>
      </c>
      <c r="U1746" s="29" t="s">
        <v>23505</v>
      </c>
      <c r="V1746" s="29">
        <v>2</v>
      </c>
      <c r="W1746" s="29" t="s">
        <v>396</v>
      </c>
      <c r="X1746" s="29" t="s">
        <v>23506</v>
      </c>
      <c r="Y1746" s="29" t="s">
        <v>4385</v>
      </c>
      <c r="Z1746" s="29" t="s">
        <v>23507</v>
      </c>
      <c r="AA1746" s="29" t="s">
        <v>23507</v>
      </c>
      <c r="AB1746" s="29" t="s">
        <v>12674</v>
      </c>
      <c r="AC1746" s="29" t="s">
        <v>12675</v>
      </c>
      <c r="AD1746" s="29" t="s">
        <v>94</v>
      </c>
      <c r="AE1746" s="29" t="s">
        <v>15326</v>
      </c>
      <c r="AF1746" s="29" t="s">
        <v>23508</v>
      </c>
      <c r="AG1746" s="29">
        <v>-105</v>
      </c>
      <c r="AH1746" s="29" t="s">
        <v>23508</v>
      </c>
      <c r="AI1746" s="29" t="s">
        <v>18212</v>
      </c>
      <c r="AJ1746" s="29">
        <v>-18</v>
      </c>
      <c r="AK1746" s="29" t="s">
        <v>23509</v>
      </c>
      <c r="AL1746" s="29" t="s">
        <v>23510</v>
      </c>
      <c r="AM1746" s="29">
        <v>50</v>
      </c>
      <c r="AN1746" s="1">
        <f t="shared" si="90"/>
        <v>1</v>
      </c>
      <c r="AO1746" s="1">
        <f t="shared" si="91"/>
        <v>1</v>
      </c>
      <c r="AP1746" s="30">
        <f t="shared" si="92"/>
        <v>46297</v>
      </c>
      <c r="AQ1746" s="1" t="str">
        <f>IF(COUNTIF('同场线路Rotas do mesmo SC'!A:A,C1746)&gt;0,"Sim","Não")</f>
        <v>Não</v>
      </c>
      <c r="AR1746" s="1" t="str">
        <f>IF(COUNTIF(揽收业务网点!A:A,P1746)&gt;0,"Sim","Não")</f>
        <v>Não</v>
      </c>
    </row>
    <row r="1747" spans="1:44">
      <c r="A1747" s="29" t="s">
        <v>23511</v>
      </c>
      <c r="B1747" s="29" t="s">
        <v>379</v>
      </c>
      <c r="C1747" s="29" t="s">
        <v>12680</v>
      </c>
      <c r="D1747" s="29" t="s">
        <v>381</v>
      </c>
      <c r="E1747" s="29" t="s">
        <v>382</v>
      </c>
      <c r="F1747" s="29" t="s">
        <v>383</v>
      </c>
      <c r="G1747" s="29">
        <v>221</v>
      </c>
      <c r="H1747" s="29" t="s">
        <v>13514</v>
      </c>
      <c r="I1747" s="29" t="s">
        <v>385</v>
      </c>
      <c r="J1747" s="29" t="s">
        <v>6871</v>
      </c>
      <c r="K1747" s="29" t="s">
        <v>387</v>
      </c>
      <c r="L1747" s="29" t="s">
        <v>6872</v>
      </c>
      <c r="M1747" s="29" t="s">
        <v>13515</v>
      </c>
      <c r="N1747" s="29" t="s">
        <v>13516</v>
      </c>
      <c r="O1747" s="29" t="s">
        <v>4275</v>
      </c>
      <c r="P1747" s="29" t="s">
        <v>4276</v>
      </c>
      <c r="Q1747" s="29" t="s">
        <v>142</v>
      </c>
      <c r="R1747" s="29" t="s">
        <v>23512</v>
      </c>
      <c r="S1747" s="29" t="s">
        <v>23513</v>
      </c>
      <c r="T1747" s="29" t="s">
        <v>23514</v>
      </c>
      <c r="U1747" s="29" t="s">
        <v>23515</v>
      </c>
      <c r="V1747" s="29">
        <v>349</v>
      </c>
      <c r="W1747" s="29" t="s">
        <v>396</v>
      </c>
      <c r="X1747" s="29" t="s">
        <v>23516</v>
      </c>
      <c r="Y1747" s="29" t="s">
        <v>2920</v>
      </c>
      <c r="Z1747" s="29" t="s">
        <v>23517</v>
      </c>
      <c r="AA1747" s="29" t="s">
        <v>23517</v>
      </c>
      <c r="AB1747" s="29" t="s">
        <v>2459</v>
      </c>
      <c r="AC1747" s="29" t="s">
        <v>2460</v>
      </c>
      <c r="AD1747" s="29" t="s">
        <v>94</v>
      </c>
      <c r="AE1747" s="29" t="s">
        <v>20962</v>
      </c>
      <c r="AF1747" s="29" t="s">
        <v>20885</v>
      </c>
      <c r="AG1747" s="29">
        <v>-101</v>
      </c>
      <c r="AH1747" s="29" t="s">
        <v>20885</v>
      </c>
      <c r="AI1747" s="29" t="s">
        <v>23518</v>
      </c>
      <c r="AJ1747" s="29">
        <v>140</v>
      </c>
      <c r="AK1747" s="29" t="s">
        <v>17456</v>
      </c>
      <c r="AL1747" s="29" t="s">
        <v>23519</v>
      </c>
      <c r="AM1747" s="29">
        <v>204</v>
      </c>
      <c r="AN1747" s="1">
        <f t="shared" si="90"/>
        <v>1</v>
      </c>
      <c r="AO1747" s="1">
        <f t="shared" si="91"/>
        <v>1</v>
      </c>
      <c r="AP1747" s="30">
        <f t="shared" si="92"/>
        <v>46297</v>
      </c>
      <c r="AQ1747" s="1" t="str">
        <f>IF(COUNTIF('同场线路Rotas do mesmo SC'!A:A,C1747)&gt;0,"Sim","Não")</f>
        <v>Não</v>
      </c>
      <c r="AR1747" s="1" t="str">
        <f>IF(COUNTIF(揽收业务网点!A:A,P1747)&gt;0,"Sim","Não")</f>
        <v>Não</v>
      </c>
    </row>
    <row r="1748" spans="1:44">
      <c r="A1748" s="29" t="s">
        <v>23520</v>
      </c>
      <c r="B1748" s="29" t="s">
        <v>379</v>
      </c>
      <c r="C1748" s="29" t="s">
        <v>12695</v>
      </c>
      <c r="D1748" s="29" t="s">
        <v>381</v>
      </c>
      <c r="E1748" s="29" t="s">
        <v>640</v>
      </c>
      <c r="F1748" s="29" t="s">
        <v>383</v>
      </c>
      <c r="G1748" s="29">
        <v>34</v>
      </c>
      <c r="H1748" s="29" t="s">
        <v>3066</v>
      </c>
      <c r="I1748" s="29" t="s">
        <v>663</v>
      </c>
      <c r="J1748" s="29" t="s">
        <v>734</v>
      </c>
      <c r="K1748" s="29" t="s">
        <v>387</v>
      </c>
      <c r="L1748" s="29" t="s">
        <v>735</v>
      </c>
      <c r="M1748" s="29" t="s">
        <v>3067</v>
      </c>
      <c r="N1748" s="29" t="s">
        <v>3068</v>
      </c>
      <c r="O1748" s="29" t="s">
        <v>3025</v>
      </c>
      <c r="P1748" s="29" t="s">
        <v>27</v>
      </c>
      <c r="Q1748" s="29" t="s">
        <v>11</v>
      </c>
      <c r="R1748" s="29" t="s">
        <v>21582</v>
      </c>
      <c r="S1748" s="29" t="s">
        <v>21582</v>
      </c>
      <c r="T1748" s="29" t="s">
        <v>23521</v>
      </c>
      <c r="U1748" s="29" t="s">
        <v>23522</v>
      </c>
      <c r="V1748" s="29">
        <v>1095</v>
      </c>
      <c r="W1748" s="29" t="s">
        <v>396</v>
      </c>
      <c r="X1748" s="29" t="s">
        <v>23523</v>
      </c>
      <c r="Y1748" s="29" t="s">
        <v>16323</v>
      </c>
      <c r="Z1748" s="29" t="s">
        <v>23524</v>
      </c>
      <c r="AA1748" s="29" t="s">
        <v>23524</v>
      </c>
      <c r="AB1748" s="29" t="s">
        <v>653</v>
      </c>
      <c r="AC1748" s="29" t="s">
        <v>654</v>
      </c>
      <c r="AD1748" s="29" t="s">
        <v>11</v>
      </c>
      <c r="AE1748" s="29" t="s">
        <v>23525</v>
      </c>
      <c r="AF1748" s="29" t="s">
        <v>23526</v>
      </c>
      <c r="AG1748" s="29">
        <v>-112</v>
      </c>
      <c r="AH1748" s="29" t="s">
        <v>23526</v>
      </c>
      <c r="AI1748" s="29" t="s">
        <v>16674</v>
      </c>
      <c r="AJ1748" s="29">
        <v>119</v>
      </c>
      <c r="AK1748" s="29" t="s">
        <v>18447</v>
      </c>
      <c r="AL1748" s="29" t="s">
        <v>23527</v>
      </c>
      <c r="AM1748" s="29">
        <v>311</v>
      </c>
      <c r="AN1748" s="1">
        <f t="shared" si="90"/>
        <v>1</v>
      </c>
      <c r="AO1748" s="1">
        <f t="shared" si="91"/>
        <v>1</v>
      </c>
      <c r="AP1748" s="30">
        <f t="shared" si="92"/>
        <v>46297</v>
      </c>
      <c r="AQ1748" s="1" t="str">
        <f>IF(COUNTIF('同场线路Rotas do mesmo SC'!A:A,C1748)&gt;0,"Sim","Não")</f>
        <v>Não</v>
      </c>
      <c r="AR1748" s="1" t="str">
        <f>IF(COUNTIF(揽收业务网点!A:A,P1748)&gt;0,"Sim","Não")</f>
        <v>Sim</v>
      </c>
    </row>
    <row r="1749" spans="1:44">
      <c r="A1749" s="29" t="s">
        <v>23528</v>
      </c>
      <c r="B1749" s="29" t="s">
        <v>379</v>
      </c>
      <c r="C1749" s="29" t="s">
        <v>1595</v>
      </c>
      <c r="D1749" s="29" t="s">
        <v>381</v>
      </c>
      <c r="E1749" s="29" t="s">
        <v>382</v>
      </c>
      <c r="F1749" s="29" t="s">
        <v>383</v>
      </c>
      <c r="G1749" s="29">
        <v>322</v>
      </c>
      <c r="H1749" s="29" t="s">
        <v>23529</v>
      </c>
      <c r="I1749" s="29" t="s">
        <v>409</v>
      </c>
      <c r="J1749" s="29" t="s">
        <v>1597</v>
      </c>
      <c r="K1749" s="29" t="s">
        <v>387</v>
      </c>
      <c r="L1749" s="29" t="s">
        <v>1598</v>
      </c>
      <c r="M1749" s="29" t="s">
        <v>23530</v>
      </c>
      <c r="N1749" s="29" t="s">
        <v>23531</v>
      </c>
      <c r="O1749" s="29" t="s">
        <v>601</v>
      </c>
      <c r="P1749" s="29" t="s">
        <v>602</v>
      </c>
      <c r="Q1749" s="29" t="s">
        <v>94</v>
      </c>
      <c r="R1749" s="29" t="s">
        <v>23532</v>
      </c>
      <c r="S1749" s="29" t="s">
        <v>23533</v>
      </c>
      <c r="T1749" s="29" t="s">
        <v>23534</v>
      </c>
      <c r="U1749" s="29" t="s">
        <v>23535</v>
      </c>
      <c r="V1749" s="29">
        <v>112</v>
      </c>
      <c r="W1749" s="29" t="s">
        <v>396</v>
      </c>
      <c r="X1749" s="29" t="s">
        <v>23536</v>
      </c>
      <c r="Y1749" s="29" t="s">
        <v>15270</v>
      </c>
      <c r="Z1749" s="29" t="s">
        <v>23537</v>
      </c>
      <c r="AA1749" s="29" t="s">
        <v>23537</v>
      </c>
      <c r="AB1749" s="29" t="s">
        <v>1607</v>
      </c>
      <c r="AC1749" s="29" t="s">
        <v>1608</v>
      </c>
      <c r="AD1749" s="29" t="s">
        <v>94</v>
      </c>
      <c r="AE1749" s="29" t="s">
        <v>16547</v>
      </c>
      <c r="AF1749" s="29" t="s">
        <v>23538</v>
      </c>
      <c r="AG1749" s="29">
        <v>29</v>
      </c>
      <c r="AH1749" s="29" t="s">
        <v>23538</v>
      </c>
      <c r="AI1749" s="29" t="s">
        <v>23539</v>
      </c>
      <c r="AJ1749" s="29">
        <v>8</v>
      </c>
      <c r="AK1749" s="29" t="s">
        <v>23540</v>
      </c>
      <c r="AL1749" s="29" t="s">
        <v>23541</v>
      </c>
      <c r="AM1749" s="29">
        <v>345</v>
      </c>
      <c r="AN1749" s="1">
        <f t="shared" si="90"/>
        <v>1</v>
      </c>
      <c r="AO1749" s="1">
        <f t="shared" si="91"/>
        <v>1</v>
      </c>
      <c r="AP1749" s="30">
        <f t="shared" si="92"/>
        <v>46298</v>
      </c>
      <c r="AQ1749" s="1" t="str">
        <f>IF(COUNTIF('同场线路Rotas do mesmo SC'!A:A,C1749)&gt;0,"Sim","Não")</f>
        <v>Não</v>
      </c>
      <c r="AR1749" s="1" t="str">
        <f>IF(COUNTIF(揽收业务网点!A:A,P1749)&gt;0,"Sim","Não")</f>
        <v>Não</v>
      </c>
    </row>
    <row r="1750" spans="1:44">
      <c r="A1750" s="29" t="s">
        <v>23542</v>
      </c>
      <c r="B1750" s="29" t="s">
        <v>379</v>
      </c>
      <c r="C1750" s="29" t="s">
        <v>1614</v>
      </c>
      <c r="D1750" s="29" t="s">
        <v>381</v>
      </c>
      <c r="E1750" s="29" t="s">
        <v>382</v>
      </c>
      <c r="F1750" s="29" t="s">
        <v>383</v>
      </c>
      <c r="G1750" s="29">
        <v>460</v>
      </c>
      <c r="H1750" s="29" t="s">
        <v>1615</v>
      </c>
      <c r="I1750" s="29" t="s">
        <v>409</v>
      </c>
      <c r="J1750" s="29" t="s">
        <v>597</v>
      </c>
      <c r="K1750" s="29" t="s">
        <v>387</v>
      </c>
      <c r="L1750" s="29" t="s">
        <v>598</v>
      </c>
      <c r="M1750" s="29" t="s">
        <v>1616</v>
      </c>
      <c r="N1750" s="29" t="s">
        <v>1617</v>
      </c>
      <c r="O1750" s="29" t="s">
        <v>601</v>
      </c>
      <c r="P1750" s="29" t="s">
        <v>602</v>
      </c>
      <c r="Q1750" s="29" t="s">
        <v>94</v>
      </c>
      <c r="R1750" s="29" t="s">
        <v>23543</v>
      </c>
      <c r="S1750" s="29" t="s">
        <v>23544</v>
      </c>
      <c r="T1750" s="29" t="s">
        <v>23545</v>
      </c>
      <c r="U1750" s="29" t="s">
        <v>23546</v>
      </c>
      <c r="V1750" s="29">
        <v>406</v>
      </c>
      <c r="W1750" s="29" t="s">
        <v>396</v>
      </c>
      <c r="X1750" s="29" t="s">
        <v>23547</v>
      </c>
      <c r="Y1750" s="29" t="s">
        <v>15270</v>
      </c>
      <c r="Z1750" s="29" t="s">
        <v>23548</v>
      </c>
      <c r="AA1750" s="29" t="s">
        <v>23548</v>
      </c>
      <c r="AB1750" s="29" t="s">
        <v>1624</v>
      </c>
      <c r="AC1750" s="29" t="s">
        <v>1625</v>
      </c>
      <c r="AD1750" s="29" t="s">
        <v>94</v>
      </c>
      <c r="AE1750" s="29" t="s">
        <v>16006</v>
      </c>
      <c r="AF1750" s="29" t="s">
        <v>23549</v>
      </c>
      <c r="AG1750" s="29">
        <v>-20</v>
      </c>
      <c r="AH1750" s="29" t="s">
        <v>23549</v>
      </c>
      <c r="AI1750" s="29" t="s">
        <v>23550</v>
      </c>
      <c r="AJ1750" s="29">
        <v>127</v>
      </c>
      <c r="AK1750" s="29" t="s">
        <v>23551</v>
      </c>
      <c r="AL1750" s="29" t="s">
        <v>23552</v>
      </c>
      <c r="AM1750" s="29">
        <v>343</v>
      </c>
      <c r="AN1750" s="1">
        <f t="shared" si="90"/>
        <v>1</v>
      </c>
      <c r="AO1750" s="1">
        <f t="shared" si="91"/>
        <v>1</v>
      </c>
      <c r="AP1750" s="30">
        <f t="shared" si="92"/>
        <v>46298</v>
      </c>
      <c r="AQ1750" s="1" t="str">
        <f>IF(COUNTIF('同场线路Rotas do mesmo SC'!A:A,C1750)&gt;0,"Sim","Não")</f>
        <v>Não</v>
      </c>
      <c r="AR1750" s="1" t="str">
        <f>IF(COUNTIF(揽收业务网点!A:A,P1750)&gt;0,"Sim","Não")</f>
        <v>Não</v>
      </c>
    </row>
    <row r="1751" spans="1:44">
      <c r="A1751" s="29" t="s">
        <v>23553</v>
      </c>
      <c r="B1751" s="29" t="s">
        <v>379</v>
      </c>
      <c r="C1751" s="29" t="s">
        <v>12744</v>
      </c>
      <c r="D1751" s="29" t="s">
        <v>381</v>
      </c>
      <c r="E1751" s="29" t="s">
        <v>640</v>
      </c>
      <c r="F1751" s="29" t="s">
        <v>383</v>
      </c>
      <c r="G1751" s="29">
        <v>55</v>
      </c>
      <c r="H1751" s="29" t="s">
        <v>12745</v>
      </c>
      <c r="I1751" s="29" t="s">
        <v>702</v>
      </c>
      <c r="J1751" s="29" t="s">
        <v>7724</v>
      </c>
      <c r="K1751" s="29" t="s">
        <v>387</v>
      </c>
      <c r="L1751" s="29" t="s">
        <v>7725</v>
      </c>
      <c r="M1751" s="29" t="s">
        <v>12746</v>
      </c>
      <c r="N1751" s="29" t="s">
        <v>12747</v>
      </c>
      <c r="O1751" s="29" t="s">
        <v>7734</v>
      </c>
      <c r="P1751" s="29" t="s">
        <v>163</v>
      </c>
      <c r="Q1751" s="29" t="s">
        <v>145</v>
      </c>
      <c r="R1751" s="29" t="s">
        <v>23554</v>
      </c>
      <c r="S1751" s="29" t="s">
        <v>23554</v>
      </c>
      <c r="T1751" s="29" t="s">
        <v>23555</v>
      </c>
      <c r="U1751" s="29" t="s">
        <v>23556</v>
      </c>
      <c r="V1751" s="29">
        <v>13</v>
      </c>
      <c r="W1751" s="29" t="s">
        <v>396</v>
      </c>
      <c r="X1751" s="29" t="s">
        <v>23557</v>
      </c>
      <c r="Y1751" s="29" t="s">
        <v>15415</v>
      </c>
      <c r="Z1751" s="29" t="s">
        <v>23558</v>
      </c>
      <c r="AA1751" s="29" t="s">
        <v>23558</v>
      </c>
      <c r="AB1751" s="29" t="s">
        <v>1165</v>
      </c>
      <c r="AC1751" s="29" t="s">
        <v>1166</v>
      </c>
      <c r="AD1751" s="29" t="s">
        <v>145</v>
      </c>
      <c r="AE1751" s="29" t="s">
        <v>16614</v>
      </c>
      <c r="AF1751" s="29" t="s">
        <v>23559</v>
      </c>
      <c r="AG1751" s="29">
        <v>-1</v>
      </c>
      <c r="AH1751" s="29" t="s">
        <v>23559</v>
      </c>
      <c r="AI1751" s="29" t="s">
        <v>23560</v>
      </c>
      <c r="AJ1751" s="29">
        <v>3</v>
      </c>
      <c r="AK1751" s="29" t="s">
        <v>23561</v>
      </c>
      <c r="AL1751" s="29" t="s">
        <v>23562</v>
      </c>
      <c r="AM1751" s="29">
        <v>2981</v>
      </c>
      <c r="AN1751" s="1">
        <f t="shared" si="90"/>
        <v>1</v>
      </c>
      <c r="AO1751" s="1">
        <f t="shared" si="91"/>
        <v>1</v>
      </c>
      <c r="AP1751" s="30">
        <f t="shared" si="92"/>
        <v>46297</v>
      </c>
      <c r="AQ1751" s="1" t="str">
        <f>IF(COUNTIF('同场线路Rotas do mesmo SC'!A:A,C1751)&gt;0,"Sim","Não")</f>
        <v>Não</v>
      </c>
      <c r="AR1751" s="1" t="str">
        <f>IF(COUNTIF(揽收业务网点!A:A,P1751)&gt;0,"Sim","Não")</f>
        <v>Sim</v>
      </c>
    </row>
    <row r="1752" spans="1:44">
      <c r="A1752" s="29" t="s">
        <v>23563</v>
      </c>
      <c r="B1752" s="29" t="s">
        <v>379</v>
      </c>
      <c r="C1752" s="29" t="s">
        <v>12757</v>
      </c>
      <c r="D1752" s="29" t="s">
        <v>381</v>
      </c>
      <c r="E1752" s="29" t="s">
        <v>640</v>
      </c>
      <c r="F1752" s="29" t="s">
        <v>732</v>
      </c>
      <c r="G1752" s="29">
        <v>55</v>
      </c>
      <c r="H1752" s="29" t="s">
        <v>8410</v>
      </c>
      <c r="I1752" s="29" t="s">
        <v>702</v>
      </c>
      <c r="J1752" s="29" t="s">
        <v>7724</v>
      </c>
      <c r="K1752" s="29" t="s">
        <v>387</v>
      </c>
      <c r="L1752" s="29" t="s">
        <v>7725</v>
      </c>
      <c r="M1752" s="29" t="s">
        <v>8411</v>
      </c>
      <c r="N1752" s="29" t="s">
        <v>8412</v>
      </c>
      <c r="O1752" s="29" t="s">
        <v>7734</v>
      </c>
      <c r="P1752" s="29" t="s">
        <v>163</v>
      </c>
      <c r="Q1752" s="29" t="s">
        <v>145</v>
      </c>
      <c r="R1752" s="29" t="s">
        <v>23564</v>
      </c>
      <c r="S1752" s="29" t="s">
        <v>23564</v>
      </c>
      <c r="T1752" s="29" t="s">
        <v>23565</v>
      </c>
      <c r="U1752" s="29" t="s">
        <v>23566</v>
      </c>
      <c r="V1752" s="29">
        <v>22</v>
      </c>
      <c r="W1752" s="29" t="s">
        <v>396</v>
      </c>
      <c r="X1752" s="29" t="s">
        <v>23567</v>
      </c>
      <c r="Y1752" s="29" t="s">
        <v>15932</v>
      </c>
      <c r="Z1752" s="29" t="s">
        <v>23568</v>
      </c>
      <c r="AA1752" s="29" t="s">
        <v>23568</v>
      </c>
      <c r="AB1752" s="29" t="s">
        <v>1165</v>
      </c>
      <c r="AC1752" s="29" t="s">
        <v>1166</v>
      </c>
      <c r="AD1752" s="29" t="s">
        <v>145</v>
      </c>
      <c r="AE1752" s="29" t="s">
        <v>15934</v>
      </c>
      <c r="AF1752" s="29" t="s">
        <v>16002</v>
      </c>
      <c r="AG1752" s="29">
        <v>-58</v>
      </c>
      <c r="AH1752" s="29" t="s">
        <v>16002</v>
      </c>
      <c r="AI1752" s="29" t="s">
        <v>23569</v>
      </c>
      <c r="AJ1752" s="29">
        <v>42</v>
      </c>
      <c r="AK1752" s="29" t="s">
        <v>23570</v>
      </c>
      <c r="AL1752" s="29" t="s">
        <v>23571</v>
      </c>
      <c r="AM1752" s="29">
        <v>3914</v>
      </c>
      <c r="AN1752" s="1">
        <f t="shared" si="90"/>
        <v>1</v>
      </c>
      <c r="AO1752" s="1">
        <f t="shared" si="91"/>
        <v>1</v>
      </c>
      <c r="AP1752" s="30">
        <f t="shared" si="92"/>
        <v>46297</v>
      </c>
      <c r="AQ1752" s="1" t="str">
        <f>IF(COUNTIF('同场线路Rotas do mesmo SC'!A:A,C1752)&gt;0,"Sim","Não")</f>
        <v>Não</v>
      </c>
      <c r="AR1752" s="1" t="str">
        <f>IF(COUNTIF(揽收业务网点!A:A,P1752)&gt;0,"Sim","Não")</f>
        <v>Sim</v>
      </c>
    </row>
    <row r="1753" spans="1:44">
      <c r="A1753" s="29" t="s">
        <v>23572</v>
      </c>
      <c r="B1753" s="29" t="s">
        <v>379</v>
      </c>
      <c r="C1753" s="29" t="s">
        <v>23573</v>
      </c>
      <c r="D1753" s="29" t="s">
        <v>381</v>
      </c>
      <c r="E1753" s="29" t="s">
        <v>382</v>
      </c>
      <c r="F1753" s="29" t="s">
        <v>383</v>
      </c>
      <c r="G1753" s="29">
        <v>116</v>
      </c>
      <c r="H1753" s="29" t="s">
        <v>23574</v>
      </c>
      <c r="I1753" s="29" t="s">
        <v>385</v>
      </c>
      <c r="J1753" s="29" t="s">
        <v>1016</v>
      </c>
      <c r="K1753" s="29" t="s">
        <v>387</v>
      </c>
      <c r="L1753" s="29" t="s">
        <v>1017</v>
      </c>
      <c r="M1753" s="29" t="s">
        <v>23575</v>
      </c>
      <c r="N1753" s="29" t="s">
        <v>23576</v>
      </c>
      <c r="O1753" s="29" t="s">
        <v>1025</v>
      </c>
      <c r="P1753" s="29" t="s">
        <v>1026</v>
      </c>
      <c r="Q1753" s="29" t="s">
        <v>118</v>
      </c>
      <c r="R1753" s="29" t="s">
        <v>23577</v>
      </c>
      <c r="S1753" s="29" t="s">
        <v>23578</v>
      </c>
      <c r="T1753" s="29" t="s">
        <v>23579</v>
      </c>
      <c r="U1753" s="29" t="s">
        <v>23580</v>
      </c>
      <c r="V1753" s="29">
        <v>197</v>
      </c>
      <c r="W1753" s="29" t="s">
        <v>396</v>
      </c>
      <c r="X1753" s="29" t="s">
        <v>23581</v>
      </c>
      <c r="Y1753" s="29" t="s">
        <v>4385</v>
      </c>
      <c r="Z1753" s="29" t="s">
        <v>23582</v>
      </c>
      <c r="AA1753" s="29" t="s">
        <v>23582</v>
      </c>
      <c r="AB1753" s="29" t="s">
        <v>23583</v>
      </c>
      <c r="AC1753" s="29" t="s">
        <v>134</v>
      </c>
      <c r="AD1753" s="29" t="s">
        <v>118</v>
      </c>
      <c r="AE1753" s="29" t="s">
        <v>725</v>
      </c>
      <c r="AF1753" s="29" t="s">
        <v>23584</v>
      </c>
      <c r="AG1753" s="29">
        <v>-54</v>
      </c>
      <c r="AH1753" s="29" t="s">
        <v>23584</v>
      </c>
      <c r="AI1753" s="29" t="s">
        <v>23585</v>
      </c>
      <c r="AJ1753" s="29">
        <v>5</v>
      </c>
      <c r="AK1753" s="29" t="s">
        <v>23586</v>
      </c>
      <c r="AL1753" s="29" t="s">
        <v>23587</v>
      </c>
      <c r="AM1753" s="29">
        <v>41</v>
      </c>
      <c r="AN1753" s="1">
        <f t="shared" si="90"/>
        <v>1</v>
      </c>
      <c r="AO1753" s="1">
        <f t="shared" si="91"/>
        <v>1</v>
      </c>
      <c r="AP1753" s="30">
        <f t="shared" si="92"/>
        <v>46297</v>
      </c>
      <c r="AQ1753" s="1" t="str">
        <f>IF(COUNTIF('同场线路Rotas do mesmo SC'!A:A,C1753)&gt;0,"Sim","Não")</f>
        <v>Não</v>
      </c>
      <c r="AR1753" s="1" t="str">
        <f>IF(COUNTIF(揽收业务网点!A:A,P1753)&gt;0,"Sim","Não")</f>
        <v>Não</v>
      </c>
    </row>
    <row r="1754" spans="1:44">
      <c r="A1754" s="29" t="s">
        <v>23588</v>
      </c>
      <c r="B1754" s="29" t="s">
        <v>379</v>
      </c>
      <c r="C1754" s="29" t="s">
        <v>12768</v>
      </c>
      <c r="D1754" s="29" t="s">
        <v>381</v>
      </c>
      <c r="E1754" s="29" t="s">
        <v>382</v>
      </c>
      <c r="F1754" s="29" t="s">
        <v>383</v>
      </c>
      <c r="G1754" s="29">
        <v>305</v>
      </c>
      <c r="H1754" s="29" t="s">
        <v>8858</v>
      </c>
      <c r="I1754" s="29" t="s">
        <v>868</v>
      </c>
      <c r="J1754" s="29" t="s">
        <v>1016</v>
      </c>
      <c r="K1754" s="29" t="s">
        <v>387</v>
      </c>
      <c r="L1754" s="29" t="s">
        <v>1017</v>
      </c>
      <c r="M1754" s="29" t="s">
        <v>8859</v>
      </c>
      <c r="N1754" s="29" t="s">
        <v>8860</v>
      </c>
      <c r="O1754" s="29" t="s">
        <v>1262</v>
      </c>
      <c r="P1754" s="29" t="s">
        <v>1263</v>
      </c>
      <c r="Q1754" s="29" t="s">
        <v>118</v>
      </c>
      <c r="R1754" s="29" t="s">
        <v>23589</v>
      </c>
      <c r="S1754" s="29" t="s">
        <v>23589</v>
      </c>
      <c r="T1754" s="29" t="s">
        <v>23590</v>
      </c>
      <c r="U1754" s="29" t="s">
        <v>23591</v>
      </c>
      <c r="V1754" s="29">
        <v>249</v>
      </c>
      <c r="W1754" s="29" t="s">
        <v>396</v>
      </c>
      <c r="X1754" s="29" t="s">
        <v>23592</v>
      </c>
      <c r="Y1754" s="29" t="s">
        <v>723</v>
      </c>
      <c r="Z1754" s="29" t="s">
        <v>23593</v>
      </c>
      <c r="AA1754" s="29" t="s">
        <v>23593</v>
      </c>
      <c r="AB1754" s="29" t="s">
        <v>12777</v>
      </c>
      <c r="AC1754" s="29" t="s">
        <v>12778</v>
      </c>
      <c r="AD1754" s="29" t="s">
        <v>118</v>
      </c>
      <c r="AE1754" s="29" t="s">
        <v>21537</v>
      </c>
      <c r="AF1754" s="29" t="s">
        <v>23594</v>
      </c>
      <c r="AG1754" s="29">
        <v>-33</v>
      </c>
      <c r="AH1754" s="29" t="s">
        <v>23594</v>
      </c>
      <c r="AI1754" s="29" t="s">
        <v>23595</v>
      </c>
      <c r="AJ1754" s="29">
        <v>64</v>
      </c>
      <c r="AK1754" s="29" t="s">
        <v>23596</v>
      </c>
      <c r="AL1754" s="29" t="s">
        <v>23597</v>
      </c>
      <c r="AM1754" s="29">
        <v>102</v>
      </c>
      <c r="AN1754" s="1">
        <f t="shared" si="90"/>
        <v>1</v>
      </c>
      <c r="AO1754" s="1">
        <f t="shared" si="91"/>
        <v>1</v>
      </c>
      <c r="AP1754" s="30">
        <f t="shared" si="92"/>
        <v>46297</v>
      </c>
      <c r="AQ1754" s="1" t="str">
        <f>IF(COUNTIF('同场线路Rotas do mesmo SC'!A:A,C1754)&gt;0,"Sim","Não")</f>
        <v>Não</v>
      </c>
      <c r="AR1754" s="1" t="str">
        <f>IF(COUNTIF(揽收业务网点!A:A,P1754)&gt;0,"Sim","Não")</f>
        <v>Não</v>
      </c>
    </row>
    <row r="1755" spans="1:44">
      <c r="A1755" s="29" t="s">
        <v>23598</v>
      </c>
      <c r="B1755" s="29" t="s">
        <v>379</v>
      </c>
      <c r="C1755" s="29" t="s">
        <v>12783</v>
      </c>
      <c r="D1755" s="29" t="s">
        <v>381</v>
      </c>
      <c r="E1755" s="29" t="s">
        <v>382</v>
      </c>
      <c r="F1755" s="29" t="s">
        <v>383</v>
      </c>
      <c r="G1755" s="29">
        <v>122</v>
      </c>
      <c r="H1755" s="29" t="s">
        <v>23599</v>
      </c>
      <c r="I1755" s="29" t="s">
        <v>868</v>
      </c>
      <c r="J1755" s="29" t="s">
        <v>642</v>
      </c>
      <c r="K1755" s="29" t="s">
        <v>387</v>
      </c>
      <c r="L1755" s="29" t="s">
        <v>643</v>
      </c>
      <c r="M1755" s="29" t="s">
        <v>23600</v>
      </c>
      <c r="N1755" s="29" t="s">
        <v>23601</v>
      </c>
      <c r="O1755" s="29" t="s">
        <v>1146</v>
      </c>
      <c r="P1755" s="29" t="s">
        <v>1147</v>
      </c>
      <c r="Q1755" s="29" t="s">
        <v>118</v>
      </c>
      <c r="R1755" s="29" t="s">
        <v>23602</v>
      </c>
      <c r="S1755" s="29" t="s">
        <v>23603</v>
      </c>
      <c r="T1755" s="29" t="s">
        <v>23604</v>
      </c>
      <c r="U1755" s="29" t="s">
        <v>23605</v>
      </c>
      <c r="V1755" s="29">
        <v>50</v>
      </c>
      <c r="W1755" s="29" t="s">
        <v>396</v>
      </c>
      <c r="X1755" s="29" t="s">
        <v>23606</v>
      </c>
      <c r="Y1755" s="29" t="s">
        <v>7271</v>
      </c>
      <c r="Z1755" s="29" t="s">
        <v>23607</v>
      </c>
      <c r="AA1755" s="29" t="s">
        <v>23607</v>
      </c>
      <c r="AB1755" s="29" t="s">
        <v>12791</v>
      </c>
      <c r="AC1755" s="29" t="s">
        <v>12792</v>
      </c>
      <c r="AD1755" s="29" t="s">
        <v>118</v>
      </c>
      <c r="AE1755" s="29" t="s">
        <v>504</v>
      </c>
      <c r="AF1755" s="29" t="s">
        <v>19694</v>
      </c>
      <c r="AG1755" s="29">
        <v>-23</v>
      </c>
      <c r="AH1755" s="29" t="s">
        <v>19694</v>
      </c>
      <c r="AI1755" s="29" t="s">
        <v>23608</v>
      </c>
      <c r="AJ1755" s="29">
        <v>31</v>
      </c>
      <c r="AK1755" s="29" t="s">
        <v>23609</v>
      </c>
      <c r="AL1755" s="29" t="s">
        <v>23610</v>
      </c>
      <c r="AM1755" s="29">
        <v>125</v>
      </c>
      <c r="AN1755" s="1">
        <f t="shared" si="90"/>
        <v>1</v>
      </c>
      <c r="AO1755" s="1">
        <f t="shared" si="91"/>
        <v>1</v>
      </c>
      <c r="AP1755" s="30">
        <f t="shared" si="92"/>
        <v>46297</v>
      </c>
      <c r="AQ1755" s="1" t="str">
        <f>IF(COUNTIF('同场线路Rotas do mesmo SC'!A:A,C1755)&gt;0,"Sim","Não")</f>
        <v>Não</v>
      </c>
      <c r="AR1755" s="1" t="str">
        <f>IF(COUNTIF(揽收业务网点!A:A,P1755)&gt;0,"Sim","Não")</f>
        <v>Não</v>
      </c>
    </row>
    <row r="1756" spans="1:44">
      <c r="A1756" s="29" t="s">
        <v>23611</v>
      </c>
      <c r="B1756" s="29" t="s">
        <v>379</v>
      </c>
      <c r="C1756" s="29" t="s">
        <v>12797</v>
      </c>
      <c r="D1756" s="29" t="s">
        <v>381</v>
      </c>
      <c r="E1756" s="29" t="s">
        <v>382</v>
      </c>
      <c r="F1756" s="29" t="s">
        <v>383</v>
      </c>
      <c r="G1756" s="29">
        <v>115</v>
      </c>
      <c r="H1756" s="29" t="s">
        <v>12798</v>
      </c>
      <c r="I1756" s="29" t="s">
        <v>409</v>
      </c>
      <c r="J1756" s="29" t="s">
        <v>9195</v>
      </c>
      <c r="K1756" s="29" t="s">
        <v>387</v>
      </c>
      <c r="L1756" s="29" t="s">
        <v>9196</v>
      </c>
      <c r="M1756" s="29" t="s">
        <v>12799</v>
      </c>
      <c r="N1756" s="29" t="s">
        <v>12800</v>
      </c>
      <c r="O1756" s="29" t="s">
        <v>5660</v>
      </c>
      <c r="P1756" s="29" t="s">
        <v>169</v>
      </c>
      <c r="Q1756" s="29" t="s">
        <v>168</v>
      </c>
      <c r="R1756" s="29" t="s">
        <v>23612</v>
      </c>
      <c r="S1756" s="29" t="s">
        <v>23613</v>
      </c>
      <c r="T1756" s="29" t="s">
        <v>23614</v>
      </c>
      <c r="U1756" s="29" t="s">
        <v>23615</v>
      </c>
      <c r="V1756" s="29">
        <v>259</v>
      </c>
      <c r="W1756" s="29" t="s">
        <v>396</v>
      </c>
      <c r="X1756" s="29" t="s">
        <v>23616</v>
      </c>
      <c r="Y1756" s="29" t="s">
        <v>7271</v>
      </c>
      <c r="Z1756" s="29" t="s">
        <v>23617</v>
      </c>
      <c r="AA1756" s="29" t="s">
        <v>23617</v>
      </c>
      <c r="AB1756" s="29" t="s">
        <v>12807</v>
      </c>
      <c r="AC1756" s="29" t="s">
        <v>12808</v>
      </c>
      <c r="AD1756" s="29" t="s">
        <v>168</v>
      </c>
      <c r="AE1756" s="29" t="s">
        <v>6208</v>
      </c>
      <c r="AF1756" s="29" t="s">
        <v>23091</v>
      </c>
      <c r="AG1756" s="29">
        <v>-79</v>
      </c>
      <c r="AH1756" s="29" t="s">
        <v>23091</v>
      </c>
      <c r="AI1756" s="29" t="s">
        <v>23618</v>
      </c>
      <c r="AJ1756" s="29">
        <v>34</v>
      </c>
      <c r="AK1756" s="29" t="s">
        <v>23619</v>
      </c>
      <c r="AL1756" s="29" t="s">
        <v>23620</v>
      </c>
      <c r="AM1756" s="29">
        <v>135</v>
      </c>
      <c r="AN1756" s="1">
        <f t="shared" si="90"/>
        <v>1</v>
      </c>
      <c r="AO1756" s="1">
        <f t="shared" si="91"/>
        <v>1</v>
      </c>
      <c r="AP1756" s="30">
        <f t="shared" si="92"/>
        <v>46297</v>
      </c>
      <c r="AQ1756" s="1" t="str">
        <f>IF(COUNTIF('同场线路Rotas do mesmo SC'!A:A,C1756)&gt;0,"Sim","Não")</f>
        <v>Não</v>
      </c>
      <c r="AR1756" s="1" t="str">
        <f>IF(COUNTIF(揽收业务网点!A:A,P1756)&gt;0,"Sim","Não")</f>
        <v>Sim</v>
      </c>
    </row>
    <row r="1757" spans="1:44">
      <c r="A1757" s="29" t="s">
        <v>23621</v>
      </c>
      <c r="B1757" s="29" t="s">
        <v>379</v>
      </c>
      <c r="C1757" s="29" t="s">
        <v>12813</v>
      </c>
      <c r="D1757" s="29" t="s">
        <v>381</v>
      </c>
      <c r="E1757" s="29" t="s">
        <v>382</v>
      </c>
      <c r="F1757" s="29" t="s">
        <v>732</v>
      </c>
      <c r="G1757" s="29">
        <v>37</v>
      </c>
      <c r="H1757" s="29" t="s">
        <v>12896</v>
      </c>
      <c r="I1757" s="29" t="s">
        <v>385</v>
      </c>
      <c r="J1757" s="29" t="s">
        <v>4160</v>
      </c>
      <c r="K1757" s="29" t="s">
        <v>387</v>
      </c>
      <c r="L1757" s="29" t="s">
        <v>4161</v>
      </c>
      <c r="M1757" s="29" t="s">
        <v>12897</v>
      </c>
      <c r="N1757" s="29" t="s">
        <v>12898</v>
      </c>
      <c r="O1757" s="29" t="s">
        <v>653</v>
      </c>
      <c r="P1757" s="29" t="s">
        <v>654</v>
      </c>
      <c r="Q1757" s="29" t="s">
        <v>11</v>
      </c>
      <c r="R1757" s="29" t="s">
        <v>23622</v>
      </c>
      <c r="S1757" s="29" t="s">
        <v>23623</v>
      </c>
      <c r="T1757" s="29" t="s">
        <v>23624</v>
      </c>
      <c r="U1757" s="29" t="s">
        <v>23625</v>
      </c>
      <c r="V1757" s="29">
        <v>388</v>
      </c>
      <c r="W1757" s="29" t="s">
        <v>396</v>
      </c>
      <c r="X1757" s="29" t="s">
        <v>23626</v>
      </c>
      <c r="Y1757" s="29" t="s">
        <v>725</v>
      </c>
      <c r="Z1757" s="29" t="s">
        <v>20398</v>
      </c>
      <c r="AA1757" s="29" t="s">
        <v>20398</v>
      </c>
      <c r="AB1757" s="29" t="s">
        <v>12822</v>
      </c>
      <c r="AC1757" s="29" t="s">
        <v>12823</v>
      </c>
      <c r="AD1757" s="29" t="s">
        <v>145</v>
      </c>
      <c r="AE1757" s="29" t="s">
        <v>16649</v>
      </c>
      <c r="AF1757" s="29" t="s">
        <v>23627</v>
      </c>
      <c r="AG1757" s="29">
        <v>-7</v>
      </c>
      <c r="AH1757" s="29" t="s">
        <v>23627</v>
      </c>
      <c r="AI1757" s="29" t="s">
        <v>20929</v>
      </c>
      <c r="AJ1757" s="29">
        <v>31</v>
      </c>
      <c r="AK1757" s="29" t="s">
        <v>23628</v>
      </c>
      <c r="AL1757" s="29" t="s">
        <v>23629</v>
      </c>
      <c r="AM1757" s="29">
        <v>172</v>
      </c>
      <c r="AN1757" s="1">
        <f t="shared" si="90"/>
        <v>1</v>
      </c>
      <c r="AO1757" s="1">
        <f t="shared" si="91"/>
        <v>1</v>
      </c>
      <c r="AP1757" s="30">
        <f t="shared" si="92"/>
        <v>46297</v>
      </c>
      <c r="AQ1757" s="1" t="str">
        <f>IF(COUNTIF('同场线路Rotas do mesmo SC'!A:A,C1757)&gt;0,"Sim","Não")</f>
        <v>Não</v>
      </c>
      <c r="AR1757" s="1" t="str">
        <f>IF(COUNTIF(揽收业务网点!A:A,P1757)&gt;0,"Sim","Não")</f>
        <v>Não</v>
      </c>
    </row>
    <row r="1758" spans="1:44">
      <c r="A1758" s="29" t="s">
        <v>23630</v>
      </c>
      <c r="B1758" s="29" t="s">
        <v>379</v>
      </c>
      <c r="C1758" s="29" t="s">
        <v>12829</v>
      </c>
      <c r="D1758" s="29" t="s">
        <v>381</v>
      </c>
      <c r="E1758" s="29" t="s">
        <v>382</v>
      </c>
      <c r="F1758" s="29" t="s">
        <v>811</v>
      </c>
      <c r="G1758" s="29">
        <v>8</v>
      </c>
      <c r="H1758" s="29" t="s">
        <v>9504</v>
      </c>
      <c r="I1758" s="29" t="s">
        <v>385</v>
      </c>
      <c r="J1758" s="29" t="s">
        <v>1979</v>
      </c>
      <c r="K1758" s="29" t="s">
        <v>411</v>
      </c>
      <c r="L1758" s="29" t="s">
        <v>1980</v>
      </c>
      <c r="M1758" s="29" t="s">
        <v>6323</v>
      </c>
      <c r="N1758" s="29" t="s">
        <v>6324</v>
      </c>
      <c r="O1758" s="29" t="s">
        <v>653</v>
      </c>
      <c r="P1758" s="29" t="s">
        <v>654</v>
      </c>
      <c r="Q1758" s="29" t="s">
        <v>11</v>
      </c>
      <c r="R1758" s="29" t="s">
        <v>5935</v>
      </c>
      <c r="S1758" s="29" t="s">
        <v>5935</v>
      </c>
      <c r="T1758" s="29" t="s">
        <v>23631</v>
      </c>
      <c r="U1758" s="29" t="s">
        <v>23632</v>
      </c>
      <c r="V1758" s="29">
        <v>621</v>
      </c>
      <c r="W1758" s="29" t="s">
        <v>396</v>
      </c>
      <c r="X1758" s="29" t="s">
        <v>23633</v>
      </c>
      <c r="Y1758" s="29" t="s">
        <v>15519</v>
      </c>
      <c r="Z1758" s="29" t="s">
        <v>23634</v>
      </c>
      <c r="AA1758" s="29" t="s">
        <v>23634</v>
      </c>
      <c r="AB1758" s="29" t="s">
        <v>3407</v>
      </c>
      <c r="AC1758" s="29" t="s">
        <v>68</v>
      </c>
      <c r="AD1758" s="29" t="s">
        <v>11</v>
      </c>
      <c r="AE1758" s="29" t="s">
        <v>23635</v>
      </c>
      <c r="AF1758" s="29" t="s">
        <v>23636</v>
      </c>
      <c r="AG1758" s="29">
        <v>45</v>
      </c>
      <c r="AH1758" s="29" t="s">
        <v>23636</v>
      </c>
      <c r="AI1758" s="29" t="s">
        <v>23637</v>
      </c>
      <c r="AJ1758" s="29">
        <v>56</v>
      </c>
      <c r="AK1758" s="29" t="s">
        <v>23638</v>
      </c>
      <c r="AL1758" s="29" t="s">
        <v>23639</v>
      </c>
      <c r="AM1758" s="29">
        <v>220</v>
      </c>
      <c r="AN1758" s="1">
        <f t="shared" si="90"/>
        <v>1</v>
      </c>
      <c r="AO1758" s="1">
        <f t="shared" si="91"/>
        <v>1</v>
      </c>
      <c r="AP1758" s="30">
        <f t="shared" si="92"/>
        <v>46297</v>
      </c>
      <c r="AQ1758" s="1" t="str">
        <f>IF(COUNTIF('同场线路Rotas do mesmo SC'!A:A,C1758)&gt;0,"Sim","Não")</f>
        <v>Não</v>
      </c>
      <c r="AR1758" s="1" t="str">
        <f>IF(COUNTIF(揽收业务网点!A:A,P1758)&gt;0,"Sim","Não")</f>
        <v>Não</v>
      </c>
    </row>
    <row r="1759" spans="1:44">
      <c r="A1759" s="29" t="s">
        <v>23640</v>
      </c>
      <c r="B1759" s="29" t="s">
        <v>379</v>
      </c>
      <c r="C1759" s="29" t="s">
        <v>12843</v>
      </c>
      <c r="D1759" s="29" t="s">
        <v>381</v>
      </c>
      <c r="E1759" s="29" t="s">
        <v>382</v>
      </c>
      <c r="F1759" s="29" t="s">
        <v>383</v>
      </c>
      <c r="G1759" s="29">
        <v>37</v>
      </c>
      <c r="H1759" s="29" t="s">
        <v>12844</v>
      </c>
      <c r="I1759" s="29" t="s">
        <v>868</v>
      </c>
      <c r="J1759" s="29" t="s">
        <v>642</v>
      </c>
      <c r="K1759" s="29" t="s">
        <v>387</v>
      </c>
      <c r="L1759" s="29" t="s">
        <v>643</v>
      </c>
      <c r="M1759" s="29" t="s">
        <v>12845</v>
      </c>
      <c r="N1759" s="29" t="s">
        <v>12846</v>
      </c>
      <c r="O1759" s="29" t="s">
        <v>653</v>
      </c>
      <c r="P1759" s="29" t="s">
        <v>654</v>
      </c>
      <c r="Q1759" s="29" t="s">
        <v>11</v>
      </c>
      <c r="R1759" s="29" t="s">
        <v>21989</v>
      </c>
      <c r="S1759" s="29" t="s">
        <v>21990</v>
      </c>
      <c r="T1759" s="29" t="s">
        <v>23641</v>
      </c>
      <c r="U1759" s="29" t="s">
        <v>21325</v>
      </c>
      <c r="V1759" s="29">
        <v>1107</v>
      </c>
      <c r="W1759" s="29" t="s">
        <v>396</v>
      </c>
      <c r="X1759" s="29" t="s">
        <v>23642</v>
      </c>
      <c r="Y1759" s="29" t="s">
        <v>8035</v>
      </c>
      <c r="Z1759" s="29" t="s">
        <v>23643</v>
      </c>
      <c r="AA1759" s="29" t="s">
        <v>23643</v>
      </c>
      <c r="AB1759" s="29" t="s">
        <v>12852</v>
      </c>
      <c r="AC1759" s="29" t="s">
        <v>12853</v>
      </c>
      <c r="AD1759" s="29" t="s">
        <v>11</v>
      </c>
      <c r="AE1759" s="29" t="s">
        <v>7271</v>
      </c>
      <c r="AF1759" s="29" t="s">
        <v>17454</v>
      </c>
      <c r="AG1759" s="29">
        <v>-49</v>
      </c>
      <c r="AH1759" s="29" t="s">
        <v>17454</v>
      </c>
      <c r="AI1759" s="29" t="s">
        <v>23644</v>
      </c>
      <c r="AJ1759" s="29">
        <v>63</v>
      </c>
      <c r="AK1759" s="29" t="s">
        <v>23645</v>
      </c>
      <c r="AL1759" s="29" t="s">
        <v>23646</v>
      </c>
      <c r="AM1759" s="29">
        <v>291</v>
      </c>
      <c r="AN1759" s="1">
        <f t="shared" si="90"/>
        <v>1</v>
      </c>
      <c r="AO1759" s="1">
        <f t="shared" si="91"/>
        <v>1</v>
      </c>
      <c r="AP1759" s="30">
        <f t="shared" si="92"/>
        <v>46297</v>
      </c>
      <c r="AQ1759" s="1" t="str">
        <f>IF(COUNTIF('同场线路Rotas do mesmo SC'!A:A,C1759)&gt;0,"Sim","Não")</f>
        <v>Não</v>
      </c>
      <c r="AR1759" s="1" t="str">
        <f>IF(COUNTIF(揽收业务网点!A:A,P1759)&gt;0,"Sim","Não")</f>
        <v>Não</v>
      </c>
    </row>
    <row r="1760" spans="1:44">
      <c r="A1760" s="29" t="s">
        <v>23647</v>
      </c>
      <c r="B1760" s="29" t="s">
        <v>379</v>
      </c>
      <c r="C1760" s="29" t="s">
        <v>12859</v>
      </c>
      <c r="D1760" s="29" t="s">
        <v>381</v>
      </c>
      <c r="E1760" s="29" t="s">
        <v>640</v>
      </c>
      <c r="F1760" s="29" t="s">
        <v>383</v>
      </c>
      <c r="G1760" s="29">
        <v>9</v>
      </c>
      <c r="H1760" s="29" t="s">
        <v>9061</v>
      </c>
      <c r="I1760" s="29" t="s">
        <v>868</v>
      </c>
      <c r="J1760" s="29" t="s">
        <v>9062</v>
      </c>
      <c r="K1760" s="29" t="s">
        <v>411</v>
      </c>
      <c r="L1760" s="29" t="s">
        <v>9063</v>
      </c>
      <c r="M1760" s="29" t="s">
        <v>23648</v>
      </c>
      <c r="N1760" s="29" t="s">
        <v>23649</v>
      </c>
      <c r="O1760" s="29" t="s">
        <v>9082</v>
      </c>
      <c r="P1760" s="29" t="s">
        <v>148</v>
      </c>
      <c r="Q1760" s="29" t="s">
        <v>145</v>
      </c>
      <c r="R1760" s="29" t="s">
        <v>21471</v>
      </c>
      <c r="S1760" s="29" t="s">
        <v>23650</v>
      </c>
      <c r="T1760" s="29" t="s">
        <v>23651</v>
      </c>
      <c r="U1760" s="29" t="s">
        <v>23652</v>
      </c>
      <c r="V1760" s="29">
        <v>1</v>
      </c>
      <c r="W1760" s="29" t="s">
        <v>396</v>
      </c>
      <c r="X1760" s="29" t="s">
        <v>23653</v>
      </c>
      <c r="Y1760" s="29" t="s">
        <v>15652</v>
      </c>
      <c r="Z1760" s="29"/>
      <c r="AA1760" s="29"/>
      <c r="AB1760" s="29" t="s">
        <v>12867</v>
      </c>
      <c r="AC1760" s="29" t="s">
        <v>155</v>
      </c>
      <c r="AD1760" s="29" t="s">
        <v>145</v>
      </c>
      <c r="AE1760" s="29" t="s">
        <v>7473</v>
      </c>
      <c r="AF1760" s="29" t="s">
        <v>23654</v>
      </c>
      <c r="AG1760" s="29">
        <v>-20</v>
      </c>
      <c r="AH1760" s="29" t="s">
        <v>23654</v>
      </c>
      <c r="AI1760" s="29" t="s">
        <v>23655</v>
      </c>
      <c r="AJ1760" s="29"/>
      <c r="AK1760" s="29"/>
      <c r="AL1760" s="29"/>
      <c r="AM1760" s="29"/>
      <c r="AN1760" s="1">
        <f t="shared" ref="AN1760:AN1823" si="93">IF(X1760="",0,1)</f>
        <v>1</v>
      </c>
      <c r="AO1760" s="1">
        <f t="shared" ref="AO1760:AO1823" si="94">IF(AI1760="",0,1)</f>
        <v>1</v>
      </c>
      <c r="AP1760" s="30">
        <f t="shared" ref="AP1760:AP1823" si="95">DATE(YEAR(AE1760),MONTH(AE1760),DAY(AE1760))</f>
        <v>46297</v>
      </c>
      <c r="AQ1760" s="1" t="str">
        <f>IF(COUNTIF('同场线路Rotas do mesmo SC'!A:A,C1760)&gt;0,"Sim","Não")</f>
        <v>Não</v>
      </c>
      <c r="AR1760" s="1" t="str">
        <f>IF(COUNTIF(揽收业务网点!A:A,P1760)&gt;0,"Sim","Não")</f>
        <v>Sim</v>
      </c>
    </row>
    <row r="1761" spans="1:44">
      <c r="A1761" s="29" t="s">
        <v>23647</v>
      </c>
      <c r="B1761" s="29" t="s">
        <v>379</v>
      </c>
      <c r="C1761" s="29" t="s">
        <v>12859</v>
      </c>
      <c r="D1761" s="29" t="s">
        <v>381</v>
      </c>
      <c r="E1761" s="29" t="s">
        <v>640</v>
      </c>
      <c r="F1761" s="29" t="s">
        <v>383</v>
      </c>
      <c r="G1761" s="29">
        <v>11</v>
      </c>
      <c r="H1761" s="29" t="s">
        <v>9061</v>
      </c>
      <c r="I1761" s="29" t="s">
        <v>868</v>
      </c>
      <c r="J1761" s="29" t="s">
        <v>9062</v>
      </c>
      <c r="K1761" s="29" t="s">
        <v>411</v>
      </c>
      <c r="L1761" s="29" t="s">
        <v>9063</v>
      </c>
      <c r="M1761" s="29" t="s">
        <v>23648</v>
      </c>
      <c r="N1761" s="29" t="s">
        <v>23649</v>
      </c>
      <c r="O1761" s="29" t="s">
        <v>12867</v>
      </c>
      <c r="P1761" s="29" t="s">
        <v>155</v>
      </c>
      <c r="Q1761" s="29" t="s">
        <v>145</v>
      </c>
      <c r="R1761" s="29" t="s">
        <v>23656</v>
      </c>
      <c r="S1761" s="29" t="s">
        <v>23656</v>
      </c>
      <c r="T1761" s="29" t="s">
        <v>23657</v>
      </c>
      <c r="U1761" s="29" t="s">
        <v>23658</v>
      </c>
      <c r="V1761" s="29">
        <v>147</v>
      </c>
      <c r="W1761" s="29" t="s">
        <v>396</v>
      </c>
      <c r="X1761" s="29" t="s">
        <v>23659</v>
      </c>
      <c r="Y1761" s="29" t="s">
        <v>23660</v>
      </c>
      <c r="Z1761" s="29" t="s">
        <v>23661</v>
      </c>
      <c r="AA1761" s="29" t="s">
        <v>23661</v>
      </c>
      <c r="AB1761" s="29" t="s">
        <v>12571</v>
      </c>
      <c r="AC1761" s="29" t="s">
        <v>156</v>
      </c>
      <c r="AD1761" s="29" t="s">
        <v>145</v>
      </c>
      <c r="AE1761" s="29" t="s">
        <v>16126</v>
      </c>
      <c r="AF1761" s="29" t="s">
        <v>23662</v>
      </c>
      <c r="AG1761" s="29">
        <v>-75</v>
      </c>
      <c r="AH1761" s="29" t="s">
        <v>23662</v>
      </c>
      <c r="AI1761" s="29" t="s">
        <v>23663</v>
      </c>
      <c r="AJ1761" s="29"/>
      <c r="AK1761" s="29"/>
      <c r="AL1761" s="29"/>
      <c r="AM1761" s="29"/>
      <c r="AN1761" s="1">
        <f t="shared" si="93"/>
        <v>1</v>
      </c>
      <c r="AO1761" s="1">
        <f t="shared" si="94"/>
        <v>1</v>
      </c>
      <c r="AP1761" s="30">
        <f t="shared" si="95"/>
        <v>46297</v>
      </c>
      <c r="AQ1761" s="1" t="str">
        <f>IF(COUNTIF('同场线路Rotas do mesmo SC'!A:A,C1761)&gt;0,"Sim","Não")</f>
        <v>Não</v>
      </c>
      <c r="AR1761" s="1" t="str">
        <f>IF(COUNTIF(揽收业务网点!A:A,P1761)&gt;0,"Sim","Não")</f>
        <v>Sim</v>
      </c>
    </row>
    <row r="1762" spans="1:44">
      <c r="A1762" s="29" t="s">
        <v>23647</v>
      </c>
      <c r="B1762" s="29" t="s">
        <v>379</v>
      </c>
      <c r="C1762" s="29" t="s">
        <v>12859</v>
      </c>
      <c r="D1762" s="29" t="s">
        <v>381</v>
      </c>
      <c r="E1762" s="29" t="s">
        <v>640</v>
      </c>
      <c r="F1762" s="29" t="s">
        <v>383</v>
      </c>
      <c r="G1762" s="29">
        <v>4</v>
      </c>
      <c r="H1762" s="29" t="s">
        <v>9061</v>
      </c>
      <c r="I1762" s="29" t="s">
        <v>868</v>
      </c>
      <c r="J1762" s="29" t="s">
        <v>9062</v>
      </c>
      <c r="K1762" s="29" t="s">
        <v>411</v>
      </c>
      <c r="L1762" s="29" t="s">
        <v>9063</v>
      </c>
      <c r="M1762" s="29" t="s">
        <v>23648</v>
      </c>
      <c r="N1762" s="29" t="s">
        <v>23649</v>
      </c>
      <c r="O1762" s="29" t="s">
        <v>12571</v>
      </c>
      <c r="P1762" s="29" t="s">
        <v>156</v>
      </c>
      <c r="Q1762" s="29" t="s">
        <v>145</v>
      </c>
      <c r="R1762" s="29" t="s">
        <v>23664</v>
      </c>
      <c r="S1762" s="29" t="s">
        <v>23664</v>
      </c>
      <c r="T1762" s="29" t="s">
        <v>23665</v>
      </c>
      <c r="U1762" s="29" t="s">
        <v>23666</v>
      </c>
      <c r="V1762" s="29">
        <v>1</v>
      </c>
      <c r="W1762" s="29" t="s">
        <v>396</v>
      </c>
      <c r="X1762" s="29" t="s">
        <v>23667</v>
      </c>
      <c r="Y1762" s="29" t="s">
        <v>23668</v>
      </c>
      <c r="Z1762" s="29" t="s">
        <v>23669</v>
      </c>
      <c r="AA1762" s="29" t="s">
        <v>23669</v>
      </c>
      <c r="AB1762" s="29" t="s">
        <v>1165</v>
      </c>
      <c r="AC1762" s="29" t="s">
        <v>1166</v>
      </c>
      <c r="AD1762" s="29" t="s">
        <v>145</v>
      </c>
      <c r="AE1762" s="29" t="s">
        <v>23670</v>
      </c>
      <c r="AF1762" s="29" t="s">
        <v>23671</v>
      </c>
      <c r="AG1762" s="29">
        <v>-66</v>
      </c>
      <c r="AH1762" s="29" t="s">
        <v>23671</v>
      </c>
      <c r="AI1762" s="29" t="s">
        <v>23672</v>
      </c>
      <c r="AJ1762" s="29">
        <v>27</v>
      </c>
      <c r="AK1762" s="29" t="s">
        <v>23673</v>
      </c>
      <c r="AL1762" s="29" t="s">
        <v>23674</v>
      </c>
      <c r="AM1762" s="29">
        <v>1436</v>
      </c>
      <c r="AN1762" s="1">
        <f t="shared" si="93"/>
        <v>1</v>
      </c>
      <c r="AO1762" s="1">
        <f t="shared" si="94"/>
        <v>1</v>
      </c>
      <c r="AP1762" s="30">
        <f t="shared" si="95"/>
        <v>46297</v>
      </c>
      <c r="AQ1762" s="1" t="str">
        <f>IF(COUNTIF('同场线路Rotas do mesmo SC'!A:A,C1762)&gt;0,"Sim","Não")</f>
        <v>Não</v>
      </c>
      <c r="AR1762" s="1" t="str">
        <f>IF(COUNTIF(揽收业务网点!A:A,P1762)&gt;0,"Sim","Não")</f>
        <v>Sim</v>
      </c>
    </row>
    <row r="1763" spans="1:44">
      <c r="A1763" s="29" t="s">
        <v>23675</v>
      </c>
      <c r="B1763" s="29" t="s">
        <v>379</v>
      </c>
      <c r="C1763" s="29" t="s">
        <v>12880</v>
      </c>
      <c r="D1763" s="29" t="s">
        <v>381</v>
      </c>
      <c r="E1763" s="29" t="s">
        <v>382</v>
      </c>
      <c r="F1763" s="29" t="s">
        <v>383</v>
      </c>
      <c r="G1763" s="29">
        <v>112</v>
      </c>
      <c r="H1763" s="29" t="s">
        <v>23676</v>
      </c>
      <c r="I1763" s="29" t="s">
        <v>385</v>
      </c>
      <c r="J1763" s="29" t="s">
        <v>23677</v>
      </c>
      <c r="K1763" s="29" t="s">
        <v>387</v>
      </c>
      <c r="L1763" s="29" t="s">
        <v>23678</v>
      </c>
      <c r="M1763" s="29" t="s">
        <v>23679</v>
      </c>
      <c r="N1763" s="29" t="s">
        <v>23680</v>
      </c>
      <c r="O1763" s="29" t="s">
        <v>1146</v>
      </c>
      <c r="P1763" s="29" t="s">
        <v>1147</v>
      </c>
      <c r="Q1763" s="29" t="s">
        <v>118</v>
      </c>
      <c r="R1763" s="29" t="s">
        <v>10157</v>
      </c>
      <c r="S1763" s="29" t="s">
        <v>10157</v>
      </c>
      <c r="T1763" s="29" t="s">
        <v>23681</v>
      </c>
      <c r="U1763" s="29" t="s">
        <v>23682</v>
      </c>
      <c r="V1763" s="29">
        <v>40</v>
      </c>
      <c r="W1763" s="29" t="s">
        <v>396</v>
      </c>
      <c r="X1763" s="29" t="s">
        <v>23683</v>
      </c>
      <c r="Y1763" s="29" t="s">
        <v>7271</v>
      </c>
      <c r="Z1763" s="29" t="s">
        <v>23684</v>
      </c>
      <c r="AA1763" s="29" t="s">
        <v>23684</v>
      </c>
      <c r="AB1763" s="29" t="s">
        <v>12889</v>
      </c>
      <c r="AC1763" s="29" t="s">
        <v>12890</v>
      </c>
      <c r="AD1763" s="29" t="s">
        <v>118</v>
      </c>
      <c r="AE1763" s="29" t="s">
        <v>504</v>
      </c>
      <c r="AF1763" s="29" t="s">
        <v>504</v>
      </c>
      <c r="AG1763" s="29">
        <v>0</v>
      </c>
      <c r="AH1763" s="29" t="s">
        <v>504</v>
      </c>
      <c r="AI1763" s="29" t="s">
        <v>23685</v>
      </c>
      <c r="AJ1763" s="29">
        <v>38</v>
      </c>
      <c r="AK1763" s="29" t="s">
        <v>23686</v>
      </c>
      <c r="AL1763" s="29" t="s">
        <v>9949</v>
      </c>
      <c r="AM1763" s="29">
        <v>93</v>
      </c>
      <c r="AN1763" s="1">
        <f t="shared" si="93"/>
        <v>1</v>
      </c>
      <c r="AO1763" s="1">
        <f t="shared" si="94"/>
        <v>1</v>
      </c>
      <c r="AP1763" s="30">
        <f t="shared" si="95"/>
        <v>46297</v>
      </c>
      <c r="AQ1763" s="1" t="str">
        <f>IF(COUNTIF('同场线路Rotas do mesmo SC'!A:A,C1763)&gt;0,"Sim","Não")</f>
        <v>Não</v>
      </c>
      <c r="AR1763" s="1" t="str">
        <f>IF(COUNTIF(揽收业务网点!A:A,P1763)&gt;0,"Sim","Não")</f>
        <v>Não</v>
      </c>
    </row>
    <row r="1764" spans="1:44">
      <c r="A1764" s="29" t="s">
        <v>23687</v>
      </c>
      <c r="B1764" s="29" t="s">
        <v>379</v>
      </c>
      <c r="C1764" s="29" t="s">
        <v>12895</v>
      </c>
      <c r="D1764" s="29" t="s">
        <v>381</v>
      </c>
      <c r="E1764" s="29" t="s">
        <v>382</v>
      </c>
      <c r="F1764" s="29" t="s">
        <v>811</v>
      </c>
      <c r="G1764" s="29">
        <v>37</v>
      </c>
      <c r="H1764" s="29" t="s">
        <v>11219</v>
      </c>
      <c r="I1764" s="29" t="s">
        <v>385</v>
      </c>
      <c r="J1764" s="29" t="s">
        <v>642</v>
      </c>
      <c r="K1764" s="29" t="s">
        <v>387</v>
      </c>
      <c r="L1764" s="29" t="s">
        <v>643</v>
      </c>
      <c r="M1764" s="29" t="s">
        <v>11220</v>
      </c>
      <c r="N1764" s="29" t="s">
        <v>11221</v>
      </c>
      <c r="O1764" s="29" t="s">
        <v>653</v>
      </c>
      <c r="P1764" s="29" t="s">
        <v>654</v>
      </c>
      <c r="Q1764" s="29" t="s">
        <v>11</v>
      </c>
      <c r="R1764" s="29" t="s">
        <v>23688</v>
      </c>
      <c r="S1764" s="29" t="s">
        <v>23689</v>
      </c>
      <c r="T1764" s="29" t="s">
        <v>2758</v>
      </c>
      <c r="U1764" s="29" t="s">
        <v>23690</v>
      </c>
      <c r="V1764" s="29">
        <v>346</v>
      </c>
      <c r="W1764" s="29" t="s">
        <v>396</v>
      </c>
      <c r="X1764" s="29" t="s">
        <v>23691</v>
      </c>
      <c r="Y1764" s="29" t="s">
        <v>16128</v>
      </c>
      <c r="Z1764" s="29" t="s">
        <v>23692</v>
      </c>
      <c r="AA1764" s="29" t="s">
        <v>23692</v>
      </c>
      <c r="AB1764" s="29" t="s">
        <v>12822</v>
      </c>
      <c r="AC1764" s="29" t="s">
        <v>12823</v>
      </c>
      <c r="AD1764" s="29" t="s">
        <v>145</v>
      </c>
      <c r="AE1764" s="29" t="s">
        <v>18756</v>
      </c>
      <c r="AF1764" s="29" t="s">
        <v>23693</v>
      </c>
      <c r="AG1764" s="29">
        <v>6</v>
      </c>
      <c r="AH1764" s="29" t="s">
        <v>23693</v>
      </c>
      <c r="AI1764" s="29" t="s">
        <v>21858</v>
      </c>
      <c r="AJ1764" s="29">
        <v>18</v>
      </c>
      <c r="AK1764" s="29" t="s">
        <v>23694</v>
      </c>
      <c r="AL1764" s="29" t="s">
        <v>23695</v>
      </c>
      <c r="AM1764" s="29">
        <v>56</v>
      </c>
      <c r="AN1764" s="1">
        <f t="shared" si="93"/>
        <v>1</v>
      </c>
      <c r="AO1764" s="1">
        <f t="shared" si="94"/>
        <v>1</v>
      </c>
      <c r="AP1764" s="30">
        <f t="shared" si="95"/>
        <v>46297</v>
      </c>
      <c r="AQ1764" s="1" t="str">
        <f>IF(COUNTIF('同场线路Rotas do mesmo SC'!A:A,C1764)&gt;0,"Sim","Não")</f>
        <v>Não</v>
      </c>
      <c r="AR1764" s="1" t="str">
        <f>IF(COUNTIF(揽收业务网点!A:A,P1764)&gt;0,"Sim","Não")</f>
        <v>Não</v>
      </c>
    </row>
    <row r="1765" spans="1:44">
      <c r="A1765" s="29" t="s">
        <v>23696</v>
      </c>
      <c r="B1765" s="29" t="s">
        <v>379</v>
      </c>
      <c r="C1765" s="29" t="s">
        <v>12910</v>
      </c>
      <c r="D1765" s="29" t="s">
        <v>381</v>
      </c>
      <c r="E1765" s="29" t="s">
        <v>382</v>
      </c>
      <c r="F1765" s="29" t="s">
        <v>383</v>
      </c>
      <c r="G1765" s="29">
        <v>15</v>
      </c>
      <c r="H1765" s="29" t="s">
        <v>12911</v>
      </c>
      <c r="I1765" s="29" t="s">
        <v>702</v>
      </c>
      <c r="J1765" s="29" t="s">
        <v>4443</v>
      </c>
      <c r="K1765" s="29" t="s">
        <v>387</v>
      </c>
      <c r="L1765" s="29" t="s">
        <v>4444</v>
      </c>
      <c r="M1765" s="29" t="s">
        <v>12912</v>
      </c>
      <c r="N1765" s="29" t="s">
        <v>12913</v>
      </c>
      <c r="O1765" s="29" t="s">
        <v>1111</v>
      </c>
      <c r="P1765" s="29" t="s">
        <v>1112</v>
      </c>
      <c r="Q1765" s="29" t="s">
        <v>168</v>
      </c>
      <c r="R1765" s="29" t="s">
        <v>19056</v>
      </c>
      <c r="S1765" s="29" t="s">
        <v>23697</v>
      </c>
      <c r="T1765" s="29" t="s">
        <v>18396</v>
      </c>
      <c r="U1765" s="29" t="s">
        <v>23698</v>
      </c>
      <c r="V1765" s="29">
        <v>57</v>
      </c>
      <c r="W1765" s="29" t="s">
        <v>396</v>
      </c>
      <c r="X1765" s="29" t="s">
        <v>23699</v>
      </c>
      <c r="Y1765" s="29" t="s">
        <v>4383</v>
      </c>
      <c r="Z1765" s="29" t="s">
        <v>23700</v>
      </c>
      <c r="AA1765" s="29" t="s">
        <v>23700</v>
      </c>
      <c r="AB1765" s="29" t="s">
        <v>12919</v>
      </c>
      <c r="AC1765" s="29" t="s">
        <v>12920</v>
      </c>
      <c r="AD1765" s="29" t="s">
        <v>168</v>
      </c>
      <c r="AE1765" s="29" t="s">
        <v>22658</v>
      </c>
      <c r="AF1765" s="29" t="s">
        <v>23701</v>
      </c>
      <c r="AG1765" s="29">
        <v>0</v>
      </c>
      <c r="AH1765" s="29" t="s">
        <v>23701</v>
      </c>
      <c r="AI1765" s="29" t="s">
        <v>21767</v>
      </c>
      <c r="AJ1765" s="29">
        <v>53</v>
      </c>
      <c r="AK1765" s="29" t="s">
        <v>23702</v>
      </c>
      <c r="AL1765" s="29" t="s">
        <v>23703</v>
      </c>
      <c r="AM1765" s="29">
        <v>156</v>
      </c>
      <c r="AN1765" s="1">
        <f t="shared" si="93"/>
        <v>1</v>
      </c>
      <c r="AO1765" s="1">
        <f t="shared" si="94"/>
        <v>1</v>
      </c>
      <c r="AP1765" s="30">
        <f t="shared" si="95"/>
        <v>46297</v>
      </c>
      <c r="AQ1765" s="1" t="str">
        <f>IF(COUNTIF('同场线路Rotas do mesmo SC'!A:A,C1765)&gt;0,"Sim","Não")</f>
        <v>Não</v>
      </c>
      <c r="AR1765" s="1" t="str">
        <f>IF(COUNTIF(揽收业务网点!A:A,P1765)&gt;0,"Sim","Não")</f>
        <v>Não</v>
      </c>
    </row>
    <row r="1766" spans="1:44">
      <c r="A1766" s="29" t="s">
        <v>23704</v>
      </c>
      <c r="B1766" s="29" t="s">
        <v>379</v>
      </c>
      <c r="C1766" s="29" t="s">
        <v>12925</v>
      </c>
      <c r="D1766" s="29" t="s">
        <v>381</v>
      </c>
      <c r="E1766" s="29" t="s">
        <v>382</v>
      </c>
      <c r="F1766" s="29" t="s">
        <v>383</v>
      </c>
      <c r="G1766" s="29">
        <v>104</v>
      </c>
      <c r="H1766" s="29" t="s">
        <v>12926</v>
      </c>
      <c r="I1766" s="29" t="s">
        <v>868</v>
      </c>
      <c r="J1766" s="29" t="s">
        <v>1597</v>
      </c>
      <c r="K1766" s="29" t="s">
        <v>387</v>
      </c>
      <c r="L1766" s="29" t="s">
        <v>1598</v>
      </c>
      <c r="M1766" s="29" t="s">
        <v>12927</v>
      </c>
      <c r="N1766" s="29" t="s">
        <v>12928</v>
      </c>
      <c r="O1766" s="29" t="s">
        <v>2891</v>
      </c>
      <c r="P1766" s="29" t="s">
        <v>2892</v>
      </c>
      <c r="Q1766" s="29" t="s">
        <v>94</v>
      </c>
      <c r="R1766" s="29" t="s">
        <v>3879</v>
      </c>
      <c r="S1766" s="29" t="s">
        <v>3879</v>
      </c>
      <c r="T1766" s="29" t="s">
        <v>17235</v>
      </c>
      <c r="U1766" s="29" t="s">
        <v>23705</v>
      </c>
      <c r="V1766" s="29">
        <v>16</v>
      </c>
      <c r="W1766" s="29" t="s">
        <v>396</v>
      </c>
      <c r="X1766" s="29" t="s">
        <v>21290</v>
      </c>
      <c r="Y1766" s="29" t="s">
        <v>7271</v>
      </c>
      <c r="Z1766" s="29" t="s">
        <v>21254</v>
      </c>
      <c r="AA1766" s="29" t="s">
        <v>21254</v>
      </c>
      <c r="AB1766" s="29" t="s">
        <v>12932</v>
      </c>
      <c r="AC1766" s="29" t="s">
        <v>12933</v>
      </c>
      <c r="AD1766" s="29" t="s">
        <v>94</v>
      </c>
      <c r="AE1766" s="29" t="s">
        <v>18170</v>
      </c>
      <c r="AF1766" s="29" t="s">
        <v>23706</v>
      </c>
      <c r="AG1766" s="29">
        <v>-22</v>
      </c>
      <c r="AH1766" s="29" t="s">
        <v>23706</v>
      </c>
      <c r="AI1766" s="29" t="s">
        <v>23707</v>
      </c>
      <c r="AJ1766" s="29">
        <v>-25</v>
      </c>
      <c r="AK1766" s="29" t="s">
        <v>23708</v>
      </c>
      <c r="AL1766" s="29" t="s">
        <v>23709</v>
      </c>
      <c r="AM1766" s="29">
        <v>258</v>
      </c>
      <c r="AN1766" s="1">
        <f t="shared" si="93"/>
        <v>1</v>
      </c>
      <c r="AO1766" s="1">
        <f t="shared" si="94"/>
        <v>1</v>
      </c>
      <c r="AP1766" s="30">
        <f t="shared" si="95"/>
        <v>46297</v>
      </c>
      <c r="AQ1766" s="1" t="str">
        <f>IF(COUNTIF('同场线路Rotas do mesmo SC'!A:A,C1766)&gt;0,"Sim","Não")</f>
        <v>Não</v>
      </c>
      <c r="AR1766" s="1" t="str">
        <f>IF(COUNTIF(揽收业务网点!A:A,P1766)&gt;0,"Sim","Não")</f>
        <v>Não</v>
      </c>
    </row>
    <row r="1767" spans="1:44">
      <c r="A1767" s="29" t="s">
        <v>23710</v>
      </c>
      <c r="B1767" s="29" t="s">
        <v>379</v>
      </c>
      <c r="C1767" s="29" t="s">
        <v>12938</v>
      </c>
      <c r="D1767" s="29" t="s">
        <v>381</v>
      </c>
      <c r="E1767" s="29" t="s">
        <v>382</v>
      </c>
      <c r="F1767" s="29" t="s">
        <v>383</v>
      </c>
      <c r="G1767" s="29">
        <v>53</v>
      </c>
      <c r="H1767" s="29" t="s">
        <v>12939</v>
      </c>
      <c r="I1767" s="29" t="s">
        <v>868</v>
      </c>
      <c r="J1767" s="29" t="s">
        <v>642</v>
      </c>
      <c r="K1767" s="29" t="s">
        <v>387</v>
      </c>
      <c r="L1767" s="29" t="s">
        <v>643</v>
      </c>
      <c r="M1767" s="29" t="s">
        <v>12940</v>
      </c>
      <c r="N1767" s="29" t="s">
        <v>12941</v>
      </c>
      <c r="O1767" s="29" t="s">
        <v>1229</v>
      </c>
      <c r="P1767" s="29" t="s">
        <v>50</v>
      </c>
      <c r="Q1767" s="29" t="s">
        <v>11</v>
      </c>
      <c r="R1767" s="29" t="s">
        <v>23711</v>
      </c>
      <c r="S1767" s="29" t="s">
        <v>23712</v>
      </c>
      <c r="T1767" s="29" t="s">
        <v>23713</v>
      </c>
      <c r="U1767" s="29" t="s">
        <v>23714</v>
      </c>
      <c r="V1767" s="29">
        <v>115</v>
      </c>
      <c r="W1767" s="29" t="s">
        <v>396</v>
      </c>
      <c r="X1767" s="29" t="s">
        <v>20225</v>
      </c>
      <c r="Y1767" s="29" t="s">
        <v>723</v>
      </c>
      <c r="Z1767" s="29" t="s">
        <v>23715</v>
      </c>
      <c r="AA1767" s="29" t="s">
        <v>23715</v>
      </c>
      <c r="AB1767" s="29" t="s">
        <v>12945</v>
      </c>
      <c r="AC1767" s="29" t="s">
        <v>12946</v>
      </c>
      <c r="AD1767" s="29" t="s">
        <v>11</v>
      </c>
      <c r="AE1767" s="29" t="s">
        <v>23716</v>
      </c>
      <c r="AF1767" s="29" t="s">
        <v>20740</v>
      </c>
      <c r="AG1767" s="29">
        <v>-4</v>
      </c>
      <c r="AH1767" s="29" t="s">
        <v>20740</v>
      </c>
      <c r="AI1767" s="29" t="s">
        <v>18350</v>
      </c>
      <c r="AJ1767" s="29">
        <v>69</v>
      </c>
      <c r="AK1767" s="29" t="s">
        <v>23717</v>
      </c>
      <c r="AL1767" s="29" t="s">
        <v>23718</v>
      </c>
      <c r="AM1767" s="29">
        <v>4493</v>
      </c>
      <c r="AN1767" s="1">
        <f t="shared" si="93"/>
        <v>1</v>
      </c>
      <c r="AO1767" s="1">
        <f t="shared" si="94"/>
        <v>1</v>
      </c>
      <c r="AP1767" s="30">
        <f t="shared" si="95"/>
        <v>46297</v>
      </c>
      <c r="AQ1767" s="1" t="str">
        <f>IF(COUNTIF('同场线路Rotas do mesmo SC'!A:A,C1767)&gt;0,"Sim","Não")</f>
        <v>Não</v>
      </c>
      <c r="AR1767" s="1" t="str">
        <f>IF(COUNTIF(揽收业务网点!A:A,P1767)&gt;0,"Sim","Não")</f>
        <v>Sim</v>
      </c>
    </row>
    <row r="1768" spans="1:44">
      <c r="A1768" s="29" t="s">
        <v>23719</v>
      </c>
      <c r="B1768" s="29" t="s">
        <v>379</v>
      </c>
      <c r="C1768" s="29" t="s">
        <v>12952</v>
      </c>
      <c r="D1768" s="29" t="s">
        <v>381</v>
      </c>
      <c r="E1768" s="29" t="s">
        <v>640</v>
      </c>
      <c r="F1768" s="29" t="s">
        <v>847</v>
      </c>
      <c r="G1768" s="29">
        <v>24</v>
      </c>
      <c r="H1768" s="29" t="s">
        <v>4257</v>
      </c>
      <c r="I1768" s="29" t="s">
        <v>385</v>
      </c>
      <c r="J1768" s="29" t="s">
        <v>642</v>
      </c>
      <c r="K1768" s="29" t="s">
        <v>387</v>
      </c>
      <c r="L1768" s="29" t="s">
        <v>643</v>
      </c>
      <c r="M1768" s="29" t="s">
        <v>4258</v>
      </c>
      <c r="N1768" s="29" t="s">
        <v>4259</v>
      </c>
      <c r="O1768" s="29" t="s">
        <v>3756</v>
      </c>
      <c r="P1768" s="29" t="s">
        <v>151</v>
      </c>
      <c r="Q1768" s="29" t="s">
        <v>145</v>
      </c>
      <c r="R1768" s="29" t="s">
        <v>23720</v>
      </c>
      <c r="S1768" s="29" t="s">
        <v>23720</v>
      </c>
      <c r="T1768" s="29" t="s">
        <v>23721</v>
      </c>
      <c r="U1768" s="29" t="s">
        <v>23722</v>
      </c>
      <c r="V1768" s="29">
        <v>143</v>
      </c>
      <c r="W1768" s="29" t="s">
        <v>396</v>
      </c>
      <c r="X1768" s="29" t="s">
        <v>23723</v>
      </c>
      <c r="Y1768" s="29" t="s">
        <v>15819</v>
      </c>
      <c r="Z1768" s="29" t="s">
        <v>23724</v>
      </c>
      <c r="AA1768" s="29" t="s">
        <v>23724</v>
      </c>
      <c r="AB1768" s="29" t="s">
        <v>1165</v>
      </c>
      <c r="AC1768" s="29" t="s">
        <v>1166</v>
      </c>
      <c r="AD1768" s="29" t="s">
        <v>145</v>
      </c>
      <c r="AE1768" s="29" t="s">
        <v>15226</v>
      </c>
      <c r="AF1768" s="29" t="s">
        <v>23725</v>
      </c>
      <c r="AG1768" s="29">
        <v>-66</v>
      </c>
      <c r="AH1768" s="29" t="s">
        <v>23725</v>
      </c>
      <c r="AI1768" s="29" t="s">
        <v>23726</v>
      </c>
      <c r="AJ1768" s="29">
        <v>41</v>
      </c>
      <c r="AK1768" s="29" t="s">
        <v>23727</v>
      </c>
      <c r="AL1768" s="29" t="s">
        <v>23728</v>
      </c>
      <c r="AM1768" s="29">
        <v>1957</v>
      </c>
      <c r="AN1768" s="1">
        <f t="shared" si="93"/>
        <v>1</v>
      </c>
      <c r="AO1768" s="1">
        <f t="shared" si="94"/>
        <v>1</v>
      </c>
      <c r="AP1768" s="30">
        <f t="shared" si="95"/>
        <v>46297</v>
      </c>
      <c r="AQ1768" s="1" t="str">
        <f>IF(COUNTIF('同场线路Rotas do mesmo SC'!A:A,C1768)&gt;0,"Sim","Não")</f>
        <v>Não</v>
      </c>
      <c r="AR1768" s="1" t="str">
        <f>IF(COUNTIF(揽收业务网点!A:A,P1768)&gt;0,"Sim","Não")</f>
        <v>Sim</v>
      </c>
    </row>
    <row r="1769" spans="1:44">
      <c r="A1769" s="29" t="s">
        <v>23729</v>
      </c>
      <c r="B1769" s="29" t="s">
        <v>379</v>
      </c>
      <c r="C1769" s="29" t="s">
        <v>12975</v>
      </c>
      <c r="D1769" s="29" t="s">
        <v>381</v>
      </c>
      <c r="E1769" s="29" t="s">
        <v>382</v>
      </c>
      <c r="F1769" s="29" t="s">
        <v>732</v>
      </c>
      <c r="G1769" s="29">
        <v>18</v>
      </c>
      <c r="H1769" s="29" t="s">
        <v>12976</v>
      </c>
      <c r="I1769" s="29" t="s">
        <v>868</v>
      </c>
      <c r="J1769" s="29" t="s">
        <v>2187</v>
      </c>
      <c r="K1769" s="29" t="s">
        <v>387</v>
      </c>
      <c r="L1769" s="29" t="s">
        <v>2188</v>
      </c>
      <c r="M1769" s="29" t="s">
        <v>12977</v>
      </c>
      <c r="N1769" s="29" t="s">
        <v>12978</v>
      </c>
      <c r="O1769" s="29" t="s">
        <v>1229</v>
      </c>
      <c r="P1769" s="29" t="s">
        <v>50</v>
      </c>
      <c r="Q1769" s="29" t="s">
        <v>11</v>
      </c>
      <c r="R1769" s="29" t="s">
        <v>7538</v>
      </c>
      <c r="S1769" s="29" t="s">
        <v>23730</v>
      </c>
      <c r="T1769" s="29" t="s">
        <v>23731</v>
      </c>
      <c r="U1769" s="29" t="s">
        <v>23732</v>
      </c>
      <c r="V1769" s="29">
        <v>10</v>
      </c>
      <c r="W1769" s="29" t="s">
        <v>396</v>
      </c>
      <c r="X1769" s="29" t="s">
        <v>23733</v>
      </c>
      <c r="Y1769" s="29" t="s">
        <v>16128</v>
      </c>
      <c r="Z1769" s="29" t="s">
        <v>23734</v>
      </c>
      <c r="AA1769" s="29" t="s">
        <v>23734</v>
      </c>
      <c r="AB1769" s="29" t="s">
        <v>12984</v>
      </c>
      <c r="AC1769" s="29" t="s">
        <v>12985</v>
      </c>
      <c r="AD1769" s="29" t="s">
        <v>11</v>
      </c>
      <c r="AE1769" s="29" t="s">
        <v>23735</v>
      </c>
      <c r="AF1769" s="29" t="s">
        <v>23431</v>
      </c>
      <c r="AG1769" s="29">
        <v>-12</v>
      </c>
      <c r="AH1769" s="29" t="s">
        <v>23431</v>
      </c>
      <c r="AI1769" s="29" t="s">
        <v>23736</v>
      </c>
      <c r="AJ1769" s="29"/>
      <c r="AK1769" s="29"/>
      <c r="AL1769" s="29"/>
      <c r="AM1769" s="29"/>
      <c r="AN1769" s="1">
        <f t="shared" si="93"/>
        <v>1</v>
      </c>
      <c r="AO1769" s="1">
        <f t="shared" si="94"/>
        <v>1</v>
      </c>
      <c r="AP1769" s="30">
        <f t="shared" si="95"/>
        <v>46297</v>
      </c>
      <c r="AQ1769" s="1" t="str">
        <f>IF(COUNTIF('同场线路Rotas do mesmo SC'!A:A,C1769)&gt;0,"Sim","Não")</f>
        <v>Não</v>
      </c>
      <c r="AR1769" s="1" t="str">
        <f>IF(COUNTIF(揽收业务网点!A:A,P1769)&gt;0,"Sim","Não")</f>
        <v>Sim</v>
      </c>
    </row>
    <row r="1770" spans="1:44">
      <c r="A1770" s="29" t="s">
        <v>23737</v>
      </c>
      <c r="B1770" s="29" t="s">
        <v>379</v>
      </c>
      <c r="C1770" s="29" t="s">
        <v>12990</v>
      </c>
      <c r="D1770" s="29" t="s">
        <v>381</v>
      </c>
      <c r="E1770" s="29" t="s">
        <v>382</v>
      </c>
      <c r="F1770" s="29" t="s">
        <v>732</v>
      </c>
      <c r="G1770" s="29">
        <v>35</v>
      </c>
      <c r="H1770" s="29" t="s">
        <v>7326</v>
      </c>
      <c r="I1770" s="29" t="s">
        <v>868</v>
      </c>
      <c r="J1770" s="29" t="s">
        <v>5427</v>
      </c>
      <c r="K1770" s="29" t="s">
        <v>387</v>
      </c>
      <c r="L1770" s="29" t="s">
        <v>5428</v>
      </c>
      <c r="M1770" s="29" t="s">
        <v>12992</v>
      </c>
      <c r="N1770" s="29" t="s">
        <v>12993</v>
      </c>
      <c r="O1770" s="29" t="s">
        <v>1111</v>
      </c>
      <c r="P1770" s="29" t="s">
        <v>1112</v>
      </c>
      <c r="Q1770" s="29" t="s">
        <v>168</v>
      </c>
      <c r="R1770" s="29" t="s">
        <v>23738</v>
      </c>
      <c r="S1770" s="29" t="s">
        <v>23739</v>
      </c>
      <c r="T1770" s="29" t="s">
        <v>18590</v>
      </c>
      <c r="U1770" s="29" t="s">
        <v>23740</v>
      </c>
      <c r="V1770" s="29">
        <v>12</v>
      </c>
      <c r="W1770" s="29" t="s">
        <v>396</v>
      </c>
      <c r="X1770" s="29" t="s">
        <v>23741</v>
      </c>
      <c r="Y1770" s="29" t="s">
        <v>15543</v>
      </c>
      <c r="Z1770" s="29" t="s">
        <v>23742</v>
      </c>
      <c r="AA1770" s="29" t="s">
        <v>23742</v>
      </c>
      <c r="AB1770" s="29" t="s">
        <v>12999</v>
      </c>
      <c r="AC1770" s="29" t="s">
        <v>13000</v>
      </c>
      <c r="AD1770" s="29" t="s">
        <v>168</v>
      </c>
      <c r="AE1770" s="29" t="s">
        <v>7273</v>
      </c>
      <c r="AF1770" s="29" t="s">
        <v>23743</v>
      </c>
      <c r="AG1770" s="29">
        <v>20</v>
      </c>
      <c r="AH1770" s="29" t="s">
        <v>23743</v>
      </c>
      <c r="AI1770" s="29" t="s">
        <v>23744</v>
      </c>
      <c r="AJ1770" s="29">
        <v>82</v>
      </c>
      <c r="AK1770" s="29" t="s">
        <v>23745</v>
      </c>
      <c r="AL1770" s="29" t="s">
        <v>23746</v>
      </c>
      <c r="AM1770" s="29">
        <v>183</v>
      </c>
      <c r="AN1770" s="1">
        <f t="shared" si="93"/>
        <v>1</v>
      </c>
      <c r="AO1770" s="1">
        <f t="shared" si="94"/>
        <v>1</v>
      </c>
      <c r="AP1770" s="30">
        <f t="shared" si="95"/>
        <v>46297</v>
      </c>
      <c r="AQ1770" s="1" t="str">
        <f>IF(COUNTIF('同场线路Rotas do mesmo SC'!A:A,C1770)&gt;0,"Sim","Não")</f>
        <v>Não</v>
      </c>
      <c r="AR1770" s="1" t="str">
        <f>IF(COUNTIF(揽收业务网点!A:A,P1770)&gt;0,"Sim","Não")</f>
        <v>Não</v>
      </c>
    </row>
    <row r="1771" spans="1:44">
      <c r="A1771" s="29" t="s">
        <v>23747</v>
      </c>
      <c r="B1771" s="29" t="s">
        <v>379</v>
      </c>
      <c r="C1771" s="29" t="s">
        <v>13006</v>
      </c>
      <c r="D1771" s="29" t="s">
        <v>381</v>
      </c>
      <c r="E1771" s="29" t="s">
        <v>382</v>
      </c>
      <c r="F1771" s="29" t="s">
        <v>383</v>
      </c>
      <c r="G1771" s="29">
        <v>10</v>
      </c>
      <c r="H1771" s="29" t="s">
        <v>13007</v>
      </c>
      <c r="I1771" s="29" t="s">
        <v>868</v>
      </c>
      <c r="J1771" s="29" t="s">
        <v>13008</v>
      </c>
      <c r="K1771" s="29" t="s">
        <v>411</v>
      </c>
      <c r="L1771" s="29" t="s">
        <v>13008</v>
      </c>
      <c r="M1771" s="29" t="s">
        <v>13009</v>
      </c>
      <c r="N1771" s="29" t="s">
        <v>13010</v>
      </c>
      <c r="O1771" s="29" t="s">
        <v>1403</v>
      </c>
      <c r="P1771" s="29" t="s">
        <v>53</v>
      </c>
      <c r="Q1771" s="29" t="s">
        <v>11</v>
      </c>
      <c r="R1771" s="29" t="s">
        <v>10959</v>
      </c>
      <c r="S1771" s="29" t="s">
        <v>23748</v>
      </c>
      <c r="T1771" s="29" t="s">
        <v>23749</v>
      </c>
      <c r="U1771" s="29" t="s">
        <v>23750</v>
      </c>
      <c r="V1771" s="29">
        <v>72</v>
      </c>
      <c r="W1771" s="29" t="s">
        <v>396</v>
      </c>
      <c r="X1771" s="29" t="s">
        <v>23751</v>
      </c>
      <c r="Y1771" s="29" t="s">
        <v>4383</v>
      </c>
      <c r="Z1771" s="29" t="s">
        <v>23752</v>
      </c>
      <c r="AA1771" s="29" t="s">
        <v>23752</v>
      </c>
      <c r="AB1771" s="29" t="s">
        <v>13017</v>
      </c>
      <c r="AC1771" s="29" t="s">
        <v>13018</v>
      </c>
      <c r="AD1771" s="29" t="s">
        <v>11</v>
      </c>
      <c r="AE1771" s="29" t="s">
        <v>21346</v>
      </c>
      <c r="AF1771" s="29" t="s">
        <v>23683</v>
      </c>
      <c r="AG1771" s="29">
        <v>5</v>
      </c>
      <c r="AH1771" s="29" t="s">
        <v>23683</v>
      </c>
      <c r="AI1771" s="29" t="s">
        <v>23753</v>
      </c>
      <c r="AJ1771" s="29">
        <v>38</v>
      </c>
      <c r="AK1771" s="29" t="s">
        <v>23754</v>
      </c>
      <c r="AL1771" s="29" t="s">
        <v>19738</v>
      </c>
      <c r="AM1771" s="29">
        <v>85</v>
      </c>
      <c r="AN1771" s="1">
        <f t="shared" si="93"/>
        <v>1</v>
      </c>
      <c r="AO1771" s="1">
        <f t="shared" si="94"/>
        <v>1</v>
      </c>
      <c r="AP1771" s="30">
        <f t="shared" si="95"/>
        <v>46297</v>
      </c>
      <c r="AQ1771" s="1" t="str">
        <f>IF(COUNTIF('同场线路Rotas do mesmo SC'!A:A,C1771)&gt;0,"Sim","Não")</f>
        <v>Não</v>
      </c>
      <c r="AR1771" s="1" t="str">
        <f>IF(COUNTIF(揽收业务网点!A:A,P1771)&gt;0,"Sim","Não")</f>
        <v>Sim</v>
      </c>
    </row>
    <row r="1772" spans="1:44">
      <c r="A1772" s="29" t="s">
        <v>23755</v>
      </c>
      <c r="B1772" s="29" t="s">
        <v>379</v>
      </c>
      <c r="C1772" s="29" t="s">
        <v>13024</v>
      </c>
      <c r="D1772" s="29" t="s">
        <v>381</v>
      </c>
      <c r="E1772" s="29" t="s">
        <v>382</v>
      </c>
      <c r="F1772" s="29" t="s">
        <v>732</v>
      </c>
      <c r="G1772" s="29">
        <v>51</v>
      </c>
      <c r="H1772" s="29" t="s">
        <v>13025</v>
      </c>
      <c r="I1772" s="29" t="s">
        <v>868</v>
      </c>
      <c r="J1772" s="29" t="s">
        <v>642</v>
      </c>
      <c r="K1772" s="29" t="s">
        <v>387</v>
      </c>
      <c r="L1772" s="29" t="s">
        <v>643</v>
      </c>
      <c r="M1772" s="29" t="s">
        <v>13026</v>
      </c>
      <c r="N1772" s="29" t="s">
        <v>13027</v>
      </c>
      <c r="O1772" s="29" t="s">
        <v>1229</v>
      </c>
      <c r="P1772" s="29" t="s">
        <v>50</v>
      </c>
      <c r="Q1772" s="29" t="s">
        <v>11</v>
      </c>
      <c r="R1772" s="29" t="s">
        <v>23756</v>
      </c>
      <c r="S1772" s="29" t="s">
        <v>23756</v>
      </c>
      <c r="T1772" s="29" t="s">
        <v>23757</v>
      </c>
      <c r="U1772" s="29" t="s">
        <v>23758</v>
      </c>
      <c r="V1772" s="29">
        <v>13</v>
      </c>
      <c r="W1772" s="29" t="s">
        <v>396</v>
      </c>
      <c r="X1772" s="29" t="s">
        <v>23759</v>
      </c>
      <c r="Y1772" s="29" t="s">
        <v>16128</v>
      </c>
      <c r="Z1772" s="29" t="s">
        <v>23760</v>
      </c>
      <c r="AA1772" s="29" t="s">
        <v>23760</v>
      </c>
      <c r="AB1772" s="29" t="s">
        <v>6491</v>
      </c>
      <c r="AC1772" s="29" t="s">
        <v>46</v>
      </c>
      <c r="AD1772" s="29" t="s">
        <v>11</v>
      </c>
      <c r="AE1772" s="29" t="s">
        <v>15574</v>
      </c>
      <c r="AF1772" s="29" t="s">
        <v>23761</v>
      </c>
      <c r="AG1772" s="29">
        <v>-15</v>
      </c>
      <c r="AH1772" s="29" t="s">
        <v>23761</v>
      </c>
      <c r="AI1772" s="29"/>
      <c r="AJ1772" s="29"/>
      <c r="AK1772" s="29"/>
      <c r="AL1772" s="29"/>
      <c r="AM1772" s="29"/>
      <c r="AN1772" s="1">
        <f t="shared" si="93"/>
        <v>1</v>
      </c>
      <c r="AO1772" s="1">
        <f t="shared" si="94"/>
        <v>0</v>
      </c>
      <c r="AP1772" s="30">
        <f t="shared" si="95"/>
        <v>46297</v>
      </c>
      <c r="AQ1772" s="1" t="str">
        <f>IF(COUNTIF('同场线路Rotas do mesmo SC'!A:A,C1772)&gt;0,"Sim","Não")</f>
        <v>Não</v>
      </c>
      <c r="AR1772" s="1" t="str">
        <f>IF(COUNTIF(揽收业务网点!A:A,P1772)&gt;0,"Sim","Não")</f>
        <v>Sim</v>
      </c>
    </row>
    <row r="1773" spans="1:44">
      <c r="A1773" s="29" t="s">
        <v>23762</v>
      </c>
      <c r="B1773" s="29" t="s">
        <v>379</v>
      </c>
      <c r="C1773" s="29" t="s">
        <v>15291</v>
      </c>
      <c r="D1773" s="29" t="s">
        <v>381</v>
      </c>
      <c r="E1773" s="29" t="s">
        <v>382</v>
      </c>
      <c r="F1773" s="29" t="s">
        <v>383</v>
      </c>
      <c r="G1773" s="29">
        <v>61</v>
      </c>
      <c r="H1773" s="29" t="s">
        <v>15292</v>
      </c>
      <c r="I1773" s="29" t="s">
        <v>385</v>
      </c>
      <c r="J1773" s="29" t="s">
        <v>15293</v>
      </c>
      <c r="K1773" s="29" t="s">
        <v>387</v>
      </c>
      <c r="L1773" s="29" t="s">
        <v>15294</v>
      </c>
      <c r="M1773" s="29" t="s">
        <v>15295</v>
      </c>
      <c r="N1773" s="29" t="s">
        <v>15296</v>
      </c>
      <c r="O1773" s="29" t="s">
        <v>3971</v>
      </c>
      <c r="P1773" s="29" t="s">
        <v>3972</v>
      </c>
      <c r="Q1773" s="29" t="s">
        <v>94</v>
      </c>
      <c r="R1773" s="29" t="s">
        <v>23763</v>
      </c>
      <c r="S1773" s="29" t="s">
        <v>23764</v>
      </c>
      <c r="T1773" s="29" t="s">
        <v>20804</v>
      </c>
      <c r="U1773" s="29" t="s">
        <v>23071</v>
      </c>
      <c r="V1773" s="29">
        <v>4</v>
      </c>
      <c r="W1773" s="29" t="s">
        <v>396</v>
      </c>
      <c r="X1773" s="29" t="s">
        <v>23765</v>
      </c>
      <c r="Y1773" s="29" t="s">
        <v>15326</v>
      </c>
      <c r="Z1773" s="29" t="s">
        <v>23766</v>
      </c>
      <c r="AA1773" s="29" t="s">
        <v>23766</v>
      </c>
      <c r="AB1773" s="29" t="s">
        <v>15302</v>
      </c>
      <c r="AC1773" s="29" t="s">
        <v>15303</v>
      </c>
      <c r="AD1773" s="29" t="s">
        <v>94</v>
      </c>
      <c r="AE1773" s="29" t="s">
        <v>16033</v>
      </c>
      <c r="AF1773" s="29" t="s">
        <v>23767</v>
      </c>
      <c r="AG1773" s="29">
        <v>-133</v>
      </c>
      <c r="AH1773" s="29" t="s">
        <v>23767</v>
      </c>
      <c r="AI1773" s="29" t="s">
        <v>23768</v>
      </c>
      <c r="AJ1773" s="29">
        <v>51</v>
      </c>
      <c r="AK1773" s="29" t="s">
        <v>19312</v>
      </c>
      <c r="AL1773" s="29" t="s">
        <v>23769</v>
      </c>
      <c r="AM1773" s="29">
        <v>5</v>
      </c>
      <c r="AN1773" s="1">
        <f t="shared" si="93"/>
        <v>1</v>
      </c>
      <c r="AO1773" s="1">
        <f t="shared" si="94"/>
        <v>1</v>
      </c>
      <c r="AP1773" s="30">
        <f t="shared" si="95"/>
        <v>46297</v>
      </c>
      <c r="AQ1773" s="1" t="str">
        <f>IF(COUNTIF('同场线路Rotas do mesmo SC'!A:A,C1773)&gt;0,"Sim","Não")</f>
        <v>Não</v>
      </c>
      <c r="AR1773" s="1" t="str">
        <f>IF(COUNTIF(揽收业务网点!A:A,P1773)&gt;0,"Sim","Não")</f>
        <v>Não</v>
      </c>
    </row>
    <row r="1774" spans="1:44">
      <c r="A1774" s="29" t="s">
        <v>23762</v>
      </c>
      <c r="B1774" s="29" t="s">
        <v>379</v>
      </c>
      <c r="C1774" s="29" t="s">
        <v>15291</v>
      </c>
      <c r="D1774" s="29" t="s">
        <v>381</v>
      </c>
      <c r="E1774" s="29" t="s">
        <v>382</v>
      </c>
      <c r="F1774" s="29" t="s">
        <v>383</v>
      </c>
      <c r="G1774" s="29">
        <v>12</v>
      </c>
      <c r="H1774" s="29" t="s">
        <v>15292</v>
      </c>
      <c r="I1774" s="29" t="s">
        <v>385</v>
      </c>
      <c r="J1774" s="29" t="s">
        <v>15293</v>
      </c>
      <c r="K1774" s="29" t="s">
        <v>387</v>
      </c>
      <c r="L1774" s="29" t="s">
        <v>15294</v>
      </c>
      <c r="M1774" s="29" t="s">
        <v>15295</v>
      </c>
      <c r="N1774" s="29" t="s">
        <v>15296</v>
      </c>
      <c r="O1774" s="29" t="s">
        <v>15308</v>
      </c>
      <c r="P1774" s="29" t="s">
        <v>15309</v>
      </c>
      <c r="Q1774" s="29" t="s">
        <v>94</v>
      </c>
      <c r="R1774" s="29" t="s">
        <v>23770</v>
      </c>
      <c r="S1774" s="29" t="s">
        <v>23770</v>
      </c>
      <c r="T1774" s="29" t="s">
        <v>23771</v>
      </c>
      <c r="U1774" s="29" t="s">
        <v>23772</v>
      </c>
      <c r="V1774" s="29">
        <v>2</v>
      </c>
      <c r="W1774" s="29" t="s">
        <v>396</v>
      </c>
      <c r="X1774" s="29" t="s">
        <v>23773</v>
      </c>
      <c r="Y1774" s="29" t="s">
        <v>1541</v>
      </c>
      <c r="Z1774" s="29" t="s">
        <v>23774</v>
      </c>
      <c r="AA1774" s="29" t="s">
        <v>23774</v>
      </c>
      <c r="AB1774" s="29" t="s">
        <v>798</v>
      </c>
      <c r="AC1774" s="29" t="s">
        <v>93</v>
      </c>
      <c r="AD1774" s="29" t="s">
        <v>94</v>
      </c>
      <c r="AE1774" s="29" t="s">
        <v>23775</v>
      </c>
      <c r="AF1774" s="29" t="s">
        <v>23776</v>
      </c>
      <c r="AG1774" s="29">
        <v>-179</v>
      </c>
      <c r="AH1774" s="29" t="s">
        <v>23776</v>
      </c>
      <c r="AI1774" s="29" t="s">
        <v>23777</v>
      </c>
      <c r="AJ1774" s="29">
        <v>-3</v>
      </c>
      <c r="AK1774" s="29" t="s">
        <v>23778</v>
      </c>
      <c r="AL1774" s="29" t="s">
        <v>23779</v>
      </c>
      <c r="AM1774" s="29">
        <v>182</v>
      </c>
      <c r="AN1774" s="1">
        <f t="shared" si="93"/>
        <v>1</v>
      </c>
      <c r="AO1774" s="1">
        <f t="shared" si="94"/>
        <v>1</v>
      </c>
      <c r="AP1774" s="30">
        <f t="shared" si="95"/>
        <v>46297</v>
      </c>
      <c r="AQ1774" s="1" t="str">
        <f>IF(COUNTIF('同场线路Rotas do mesmo SC'!A:A,C1774)&gt;0,"Sim","Não")</f>
        <v>Não</v>
      </c>
      <c r="AR1774" s="1" t="str">
        <f>IF(COUNTIF(揽收业务网点!A:A,P1774)&gt;0,"Sim","Não")</f>
        <v>Não</v>
      </c>
    </row>
    <row r="1775" spans="1:44">
      <c r="A1775" s="29" t="s">
        <v>23780</v>
      </c>
      <c r="B1775" s="29" t="s">
        <v>379</v>
      </c>
      <c r="C1775" s="29" t="s">
        <v>13035</v>
      </c>
      <c r="D1775" s="29" t="s">
        <v>381</v>
      </c>
      <c r="E1775" s="29" t="s">
        <v>382</v>
      </c>
      <c r="F1775" s="29" t="s">
        <v>829</v>
      </c>
      <c r="G1775" s="29">
        <v>50</v>
      </c>
      <c r="H1775" s="29" t="s">
        <v>23781</v>
      </c>
      <c r="I1775" s="29" t="s">
        <v>663</v>
      </c>
      <c r="J1775" s="29" t="s">
        <v>13037</v>
      </c>
      <c r="K1775" s="29" t="s">
        <v>387</v>
      </c>
      <c r="L1775" s="29" t="s">
        <v>13038</v>
      </c>
      <c r="M1775" s="29" t="s">
        <v>13372</v>
      </c>
      <c r="N1775" s="29" t="s">
        <v>13373</v>
      </c>
      <c r="O1775" s="29" t="s">
        <v>653</v>
      </c>
      <c r="P1775" s="29" t="s">
        <v>654</v>
      </c>
      <c r="Q1775" s="29" t="s">
        <v>11</v>
      </c>
      <c r="R1775" s="29" t="s">
        <v>23782</v>
      </c>
      <c r="S1775" s="29" t="s">
        <v>23783</v>
      </c>
      <c r="T1775" s="29" t="s">
        <v>23784</v>
      </c>
      <c r="U1775" s="29" t="s">
        <v>23785</v>
      </c>
      <c r="V1775" s="29">
        <v>401</v>
      </c>
      <c r="W1775" s="29" t="s">
        <v>396</v>
      </c>
      <c r="X1775" s="29" t="s">
        <v>23786</v>
      </c>
      <c r="Y1775" s="29" t="s">
        <v>20564</v>
      </c>
      <c r="Z1775" s="29" t="s">
        <v>23787</v>
      </c>
      <c r="AA1775" s="29" t="s">
        <v>23787</v>
      </c>
      <c r="AB1775" s="29" t="s">
        <v>6472</v>
      </c>
      <c r="AC1775" s="29" t="s">
        <v>6473</v>
      </c>
      <c r="AD1775" s="29" t="s">
        <v>145</v>
      </c>
      <c r="AE1775" s="29" t="s">
        <v>18549</v>
      </c>
      <c r="AF1775" s="29" t="s">
        <v>23788</v>
      </c>
      <c r="AG1775" s="29">
        <v>-35</v>
      </c>
      <c r="AH1775" s="29" t="s">
        <v>23788</v>
      </c>
      <c r="AI1775" s="29" t="s">
        <v>23789</v>
      </c>
      <c r="AJ1775" s="29">
        <v>25</v>
      </c>
      <c r="AK1775" s="29" t="s">
        <v>23790</v>
      </c>
      <c r="AL1775" s="29" t="s">
        <v>23791</v>
      </c>
      <c r="AM1775" s="29">
        <v>303</v>
      </c>
      <c r="AN1775" s="1">
        <f t="shared" si="93"/>
        <v>1</v>
      </c>
      <c r="AO1775" s="1">
        <f t="shared" si="94"/>
        <v>1</v>
      </c>
      <c r="AP1775" s="30">
        <f t="shared" si="95"/>
        <v>46297</v>
      </c>
      <c r="AQ1775" s="1" t="str">
        <f>IF(COUNTIF('同场线路Rotas do mesmo SC'!A:A,C1775)&gt;0,"Sim","Não")</f>
        <v>Não</v>
      </c>
      <c r="AR1775" s="1" t="str">
        <f>IF(COUNTIF(揽收业务网点!A:A,P1775)&gt;0,"Sim","Não")</f>
        <v>Não</v>
      </c>
    </row>
    <row r="1776" spans="1:44">
      <c r="A1776" s="29" t="s">
        <v>23792</v>
      </c>
      <c r="B1776" s="29" t="s">
        <v>379</v>
      </c>
      <c r="C1776" s="29" t="s">
        <v>13052</v>
      </c>
      <c r="D1776" s="29" t="s">
        <v>381</v>
      </c>
      <c r="E1776" s="29" t="s">
        <v>382</v>
      </c>
      <c r="F1776" s="29" t="s">
        <v>1287</v>
      </c>
      <c r="G1776" s="29">
        <v>60</v>
      </c>
      <c r="H1776" s="29" t="s">
        <v>23781</v>
      </c>
      <c r="I1776" s="29" t="s">
        <v>663</v>
      </c>
      <c r="J1776" s="29" t="s">
        <v>13037</v>
      </c>
      <c r="K1776" s="29" t="s">
        <v>387</v>
      </c>
      <c r="L1776" s="29" t="s">
        <v>13038</v>
      </c>
      <c r="M1776" s="29" t="s">
        <v>13372</v>
      </c>
      <c r="N1776" s="29" t="s">
        <v>23793</v>
      </c>
      <c r="O1776" s="29" t="s">
        <v>653</v>
      </c>
      <c r="P1776" s="29" t="s">
        <v>654</v>
      </c>
      <c r="Q1776" s="29" t="s">
        <v>11</v>
      </c>
      <c r="R1776" s="29" t="s">
        <v>23794</v>
      </c>
      <c r="S1776" s="29" t="s">
        <v>23795</v>
      </c>
      <c r="T1776" s="29" t="s">
        <v>23796</v>
      </c>
      <c r="U1776" s="29" t="s">
        <v>23797</v>
      </c>
      <c r="V1776" s="29">
        <v>663</v>
      </c>
      <c r="W1776" s="29" t="s">
        <v>396</v>
      </c>
      <c r="X1776" s="29" t="s">
        <v>23798</v>
      </c>
      <c r="Y1776" s="29" t="s">
        <v>15183</v>
      </c>
      <c r="Z1776" s="29" t="s">
        <v>23799</v>
      </c>
      <c r="AA1776" s="29" t="s">
        <v>23799</v>
      </c>
      <c r="AB1776" s="29" t="s">
        <v>6472</v>
      </c>
      <c r="AC1776" s="29" t="s">
        <v>6473</v>
      </c>
      <c r="AD1776" s="29" t="s">
        <v>145</v>
      </c>
      <c r="AE1776" s="29" t="s">
        <v>7473</v>
      </c>
      <c r="AF1776" s="29" t="s">
        <v>23800</v>
      </c>
      <c r="AG1776" s="29">
        <v>-3</v>
      </c>
      <c r="AH1776" s="29" t="s">
        <v>23800</v>
      </c>
      <c r="AI1776" s="29" t="s">
        <v>23801</v>
      </c>
      <c r="AJ1776" s="29">
        <v>31</v>
      </c>
      <c r="AK1776" s="29" t="s">
        <v>23802</v>
      </c>
      <c r="AL1776" s="29" t="s">
        <v>23803</v>
      </c>
      <c r="AM1776" s="29">
        <v>180</v>
      </c>
      <c r="AN1776" s="1">
        <f t="shared" si="93"/>
        <v>1</v>
      </c>
      <c r="AO1776" s="1">
        <f t="shared" si="94"/>
        <v>1</v>
      </c>
      <c r="AP1776" s="30">
        <f t="shared" si="95"/>
        <v>46297</v>
      </c>
      <c r="AQ1776" s="1" t="str">
        <f>IF(COUNTIF('同场线路Rotas do mesmo SC'!A:A,C1776)&gt;0,"Sim","Não")</f>
        <v>Não</v>
      </c>
      <c r="AR1776" s="1" t="str">
        <f>IF(COUNTIF(揽收业务网点!A:A,P1776)&gt;0,"Sim","Não")</f>
        <v>Não</v>
      </c>
    </row>
    <row r="1777" spans="1:44">
      <c r="A1777" s="29" t="s">
        <v>23804</v>
      </c>
      <c r="B1777" s="29" t="s">
        <v>379</v>
      </c>
      <c r="C1777" s="29" t="s">
        <v>23805</v>
      </c>
      <c r="D1777" s="29" t="s">
        <v>381</v>
      </c>
      <c r="E1777" s="29" t="s">
        <v>382</v>
      </c>
      <c r="F1777" s="29" t="s">
        <v>383</v>
      </c>
      <c r="G1777" s="29">
        <v>206</v>
      </c>
      <c r="H1777" s="29" t="s">
        <v>23806</v>
      </c>
      <c r="I1777" s="29" t="s">
        <v>512</v>
      </c>
      <c r="J1777" s="29" t="s">
        <v>23807</v>
      </c>
      <c r="K1777" s="29" t="s">
        <v>387</v>
      </c>
      <c r="L1777" s="29" t="s">
        <v>23808</v>
      </c>
      <c r="M1777" s="29" t="s">
        <v>23807</v>
      </c>
      <c r="N1777" s="29" t="s">
        <v>23809</v>
      </c>
      <c r="O1777" s="29" t="s">
        <v>23215</v>
      </c>
      <c r="P1777" s="29" t="s">
        <v>23216</v>
      </c>
      <c r="Q1777" s="29" t="s">
        <v>2</v>
      </c>
      <c r="R1777" s="29" t="s">
        <v>3180</v>
      </c>
      <c r="S1777" s="29" t="s">
        <v>23810</v>
      </c>
      <c r="T1777" s="29" t="s">
        <v>23811</v>
      </c>
      <c r="U1777" s="29" t="s">
        <v>23812</v>
      </c>
      <c r="V1777" s="29">
        <v>547</v>
      </c>
      <c r="W1777" s="29" t="s">
        <v>396</v>
      </c>
      <c r="X1777" s="29" t="s">
        <v>23813</v>
      </c>
      <c r="Y1777" s="29" t="s">
        <v>7271</v>
      </c>
      <c r="Z1777" s="29" t="s">
        <v>23814</v>
      </c>
      <c r="AA1777" s="29" t="s">
        <v>23814</v>
      </c>
      <c r="AB1777" s="29" t="s">
        <v>23815</v>
      </c>
      <c r="AC1777" s="29" t="s">
        <v>23816</v>
      </c>
      <c r="AD1777" s="29" t="s">
        <v>2</v>
      </c>
      <c r="AE1777" s="29" t="s">
        <v>1541</v>
      </c>
      <c r="AF1777" s="29" t="s">
        <v>19775</v>
      </c>
      <c r="AG1777" s="29">
        <v>-262</v>
      </c>
      <c r="AH1777" s="29" t="s">
        <v>19775</v>
      </c>
      <c r="AI1777" s="29" t="s">
        <v>23817</v>
      </c>
      <c r="AJ1777" s="29">
        <v>79</v>
      </c>
      <c r="AK1777" s="29" t="s">
        <v>23818</v>
      </c>
      <c r="AL1777" s="29" t="s">
        <v>23819</v>
      </c>
      <c r="AM1777" s="29">
        <v>164</v>
      </c>
      <c r="AN1777" s="1">
        <f t="shared" si="93"/>
        <v>1</v>
      </c>
      <c r="AO1777" s="1">
        <f t="shared" si="94"/>
        <v>1</v>
      </c>
      <c r="AP1777" s="30">
        <f t="shared" si="95"/>
        <v>46297</v>
      </c>
      <c r="AQ1777" s="1" t="str">
        <f>IF(COUNTIF('同场线路Rotas do mesmo SC'!A:A,C1777)&gt;0,"Sim","Não")</f>
        <v>Não</v>
      </c>
      <c r="AR1777" s="1" t="str">
        <f>IF(COUNTIF(揽收业务网点!A:A,P1777)&gt;0,"Sim","Não")</f>
        <v>Não</v>
      </c>
    </row>
    <row r="1778" spans="1:44">
      <c r="A1778" s="29" t="s">
        <v>23820</v>
      </c>
      <c r="B1778" s="29" t="s">
        <v>379</v>
      </c>
      <c r="C1778" s="29" t="s">
        <v>23821</v>
      </c>
      <c r="D1778" s="29" t="s">
        <v>381</v>
      </c>
      <c r="E1778" s="29" t="s">
        <v>382</v>
      </c>
      <c r="F1778" s="29" t="s">
        <v>383</v>
      </c>
      <c r="G1778" s="29">
        <v>191</v>
      </c>
      <c r="H1778" s="29" t="s">
        <v>23822</v>
      </c>
      <c r="I1778" s="29" t="s">
        <v>512</v>
      </c>
      <c r="J1778" s="29" t="s">
        <v>23211</v>
      </c>
      <c r="K1778" s="29" t="s">
        <v>387</v>
      </c>
      <c r="L1778" s="29" t="s">
        <v>23212</v>
      </c>
      <c r="M1778" s="29" t="s">
        <v>23823</v>
      </c>
      <c r="N1778" s="29" t="s">
        <v>23824</v>
      </c>
      <c r="O1778" s="29" t="s">
        <v>23215</v>
      </c>
      <c r="P1778" s="29" t="s">
        <v>23216</v>
      </c>
      <c r="Q1778" s="29" t="s">
        <v>2</v>
      </c>
      <c r="R1778" s="29" t="s">
        <v>23825</v>
      </c>
      <c r="S1778" s="29" t="s">
        <v>21855</v>
      </c>
      <c r="T1778" s="29" t="s">
        <v>23826</v>
      </c>
      <c r="U1778" s="29" t="s">
        <v>23827</v>
      </c>
      <c r="V1778" s="29">
        <v>554</v>
      </c>
      <c r="W1778" s="29" t="s">
        <v>396</v>
      </c>
      <c r="X1778" s="29" t="s">
        <v>23828</v>
      </c>
      <c r="Y1778" s="29" t="s">
        <v>7271</v>
      </c>
      <c r="Z1778" s="29" t="s">
        <v>23829</v>
      </c>
      <c r="AA1778" s="29" t="s">
        <v>23829</v>
      </c>
      <c r="AB1778" s="29" t="s">
        <v>23830</v>
      </c>
      <c r="AC1778" s="29" t="s">
        <v>23831</v>
      </c>
      <c r="AD1778" s="29" t="s">
        <v>2</v>
      </c>
      <c r="AE1778" s="29" t="s">
        <v>16688</v>
      </c>
      <c r="AF1778" s="29" t="s">
        <v>23832</v>
      </c>
      <c r="AG1778" s="29">
        <v>-117</v>
      </c>
      <c r="AH1778" s="29" t="s">
        <v>23832</v>
      </c>
      <c r="AI1778" s="29" t="s">
        <v>23329</v>
      </c>
      <c r="AJ1778" s="29">
        <v>59</v>
      </c>
      <c r="AK1778" s="29" t="s">
        <v>23833</v>
      </c>
      <c r="AL1778" s="29" t="s">
        <v>23834</v>
      </c>
      <c r="AM1778" s="29">
        <v>462</v>
      </c>
      <c r="AN1778" s="1">
        <f t="shared" si="93"/>
        <v>1</v>
      </c>
      <c r="AO1778" s="1">
        <f t="shared" si="94"/>
        <v>1</v>
      </c>
      <c r="AP1778" s="30">
        <f t="shared" si="95"/>
        <v>46297</v>
      </c>
      <c r="AQ1778" s="1" t="str">
        <f>IF(COUNTIF('同场线路Rotas do mesmo SC'!A:A,C1778)&gt;0,"Sim","Não")</f>
        <v>Não</v>
      </c>
      <c r="AR1778" s="1" t="str">
        <f>IF(COUNTIF(揽收业务网点!A:A,P1778)&gt;0,"Sim","Não")</f>
        <v>Não</v>
      </c>
    </row>
    <row r="1779" spans="1:44">
      <c r="A1779" s="29" t="s">
        <v>23835</v>
      </c>
      <c r="B1779" s="29" t="s">
        <v>379</v>
      </c>
      <c r="C1779" s="29" t="s">
        <v>23836</v>
      </c>
      <c r="D1779" s="29" t="s">
        <v>381</v>
      </c>
      <c r="E1779" s="29" t="s">
        <v>382</v>
      </c>
      <c r="F1779" s="29" t="s">
        <v>383</v>
      </c>
      <c r="G1779" s="29">
        <v>1</v>
      </c>
      <c r="H1779" s="29" t="s">
        <v>8764</v>
      </c>
      <c r="I1779" s="29" t="s">
        <v>1289</v>
      </c>
      <c r="J1779" s="29" t="s">
        <v>959</v>
      </c>
      <c r="K1779" s="29" t="s">
        <v>411</v>
      </c>
      <c r="L1779" s="29" t="s">
        <v>960</v>
      </c>
      <c r="M1779" s="29" t="s">
        <v>23837</v>
      </c>
      <c r="N1779" s="29" t="s">
        <v>23838</v>
      </c>
      <c r="O1779" s="29" t="s">
        <v>23215</v>
      </c>
      <c r="P1779" s="29" t="s">
        <v>23216</v>
      </c>
      <c r="Q1779" s="29" t="s">
        <v>2</v>
      </c>
      <c r="R1779" s="29" t="s">
        <v>3299</v>
      </c>
      <c r="S1779" s="29" t="s">
        <v>22597</v>
      </c>
      <c r="T1779" s="29" t="s">
        <v>11630</v>
      </c>
      <c r="U1779" s="29" t="s">
        <v>23839</v>
      </c>
      <c r="V1779" s="29">
        <v>576</v>
      </c>
      <c r="W1779" s="29" t="s">
        <v>396</v>
      </c>
      <c r="X1779" s="29" t="s">
        <v>23840</v>
      </c>
      <c r="Y1779" s="29" t="s">
        <v>7473</v>
      </c>
      <c r="Z1779" s="29" t="s">
        <v>23841</v>
      </c>
      <c r="AA1779" s="29" t="s">
        <v>23841</v>
      </c>
      <c r="AB1779" s="29" t="s">
        <v>23842</v>
      </c>
      <c r="AC1779" s="29" t="s">
        <v>23843</v>
      </c>
      <c r="AD1779" s="29" t="s">
        <v>2</v>
      </c>
      <c r="AE1779" s="29" t="s">
        <v>23844</v>
      </c>
      <c r="AF1779" s="29" t="s">
        <v>23845</v>
      </c>
      <c r="AG1779" s="29">
        <v>-54</v>
      </c>
      <c r="AH1779" s="29" t="s">
        <v>23845</v>
      </c>
      <c r="AI1779" s="29"/>
      <c r="AJ1779" s="29">
        <v>-151</v>
      </c>
      <c r="AK1779" s="29" t="s">
        <v>23846</v>
      </c>
      <c r="AL1779" s="29" t="s">
        <v>23847</v>
      </c>
      <c r="AM1779" s="29">
        <v>154</v>
      </c>
      <c r="AN1779" s="1">
        <f t="shared" si="93"/>
        <v>1</v>
      </c>
      <c r="AO1779" s="1">
        <f t="shared" si="94"/>
        <v>0</v>
      </c>
      <c r="AP1779" s="30">
        <f t="shared" si="95"/>
        <v>46297</v>
      </c>
      <c r="AQ1779" s="1" t="str">
        <f>IF(COUNTIF('同场线路Rotas do mesmo SC'!A:A,C1779)&gt;0,"Sim","Não")</f>
        <v>Não</v>
      </c>
      <c r="AR1779" s="1" t="str">
        <f>IF(COUNTIF(揽收业务网点!A:A,P1779)&gt;0,"Sim","Não")</f>
        <v>Não</v>
      </c>
    </row>
    <row r="1780" spans="1:44">
      <c r="A1780" s="29" t="s">
        <v>23848</v>
      </c>
      <c r="B1780" s="29" t="s">
        <v>379</v>
      </c>
      <c r="C1780" s="29" t="s">
        <v>23849</v>
      </c>
      <c r="D1780" s="29" t="s">
        <v>381</v>
      </c>
      <c r="E1780" s="29" t="s">
        <v>382</v>
      </c>
      <c r="F1780" s="29" t="s">
        <v>383</v>
      </c>
      <c r="G1780" s="29">
        <v>67</v>
      </c>
      <c r="H1780" s="29" t="s">
        <v>23850</v>
      </c>
      <c r="I1780" s="29" t="s">
        <v>512</v>
      </c>
      <c r="J1780" s="29" t="s">
        <v>23211</v>
      </c>
      <c r="K1780" s="29" t="s">
        <v>387</v>
      </c>
      <c r="L1780" s="29" t="s">
        <v>23212</v>
      </c>
      <c r="M1780" s="29" t="s">
        <v>23211</v>
      </c>
      <c r="N1780" s="29" t="s">
        <v>23851</v>
      </c>
      <c r="O1780" s="29" t="s">
        <v>23215</v>
      </c>
      <c r="P1780" s="29" t="s">
        <v>23216</v>
      </c>
      <c r="Q1780" s="29" t="s">
        <v>2</v>
      </c>
      <c r="R1780" s="29" t="s">
        <v>21508</v>
      </c>
      <c r="S1780" s="29" t="s">
        <v>11450</v>
      </c>
      <c r="T1780" s="29" t="s">
        <v>23852</v>
      </c>
      <c r="U1780" s="29" t="s">
        <v>17302</v>
      </c>
      <c r="V1780" s="29">
        <v>554</v>
      </c>
      <c r="W1780" s="29" t="s">
        <v>396</v>
      </c>
      <c r="X1780" s="29" t="s">
        <v>5091</v>
      </c>
      <c r="Y1780" s="29" t="s">
        <v>15183</v>
      </c>
      <c r="Z1780" s="29" t="s">
        <v>23853</v>
      </c>
      <c r="AA1780" s="29" t="s">
        <v>23853</v>
      </c>
      <c r="AB1780" s="29" t="s">
        <v>23854</v>
      </c>
      <c r="AC1780" s="29" t="s">
        <v>23855</v>
      </c>
      <c r="AD1780" s="29" t="s">
        <v>2</v>
      </c>
      <c r="AE1780" s="29" t="s">
        <v>18317</v>
      </c>
      <c r="AF1780" s="29" t="s">
        <v>23856</v>
      </c>
      <c r="AG1780" s="29">
        <v>-323</v>
      </c>
      <c r="AH1780" s="29" t="s">
        <v>23856</v>
      </c>
      <c r="AI1780" s="29" t="s">
        <v>21692</v>
      </c>
      <c r="AJ1780" s="29">
        <v>61</v>
      </c>
      <c r="AK1780" s="29" t="s">
        <v>23857</v>
      </c>
      <c r="AL1780" s="29" t="s">
        <v>23858</v>
      </c>
      <c r="AM1780" s="29">
        <v>69</v>
      </c>
      <c r="AN1780" s="1">
        <f t="shared" si="93"/>
        <v>1</v>
      </c>
      <c r="AO1780" s="1">
        <f t="shared" si="94"/>
        <v>1</v>
      </c>
      <c r="AP1780" s="30">
        <f t="shared" si="95"/>
        <v>46297</v>
      </c>
      <c r="AQ1780" s="1" t="str">
        <f>IF(COUNTIF('同场线路Rotas do mesmo SC'!A:A,C1780)&gt;0,"Sim","Não")</f>
        <v>Não</v>
      </c>
      <c r="AR1780" s="1" t="str">
        <f>IF(COUNTIF(揽收业务网点!A:A,P1780)&gt;0,"Sim","Não")</f>
        <v>Não</v>
      </c>
    </row>
    <row r="1781" spans="1:44">
      <c r="A1781" s="29" t="s">
        <v>23859</v>
      </c>
      <c r="B1781" s="29" t="s">
        <v>379</v>
      </c>
      <c r="C1781" s="29" t="s">
        <v>23860</v>
      </c>
      <c r="D1781" s="29" t="s">
        <v>381</v>
      </c>
      <c r="E1781" s="29" t="s">
        <v>382</v>
      </c>
      <c r="F1781" s="29" t="s">
        <v>383</v>
      </c>
      <c r="G1781" s="29">
        <v>113</v>
      </c>
      <c r="H1781" s="29" t="s">
        <v>23861</v>
      </c>
      <c r="I1781" s="29" t="s">
        <v>512</v>
      </c>
      <c r="J1781" s="29" t="s">
        <v>23211</v>
      </c>
      <c r="K1781" s="29" t="s">
        <v>387</v>
      </c>
      <c r="L1781" s="29" t="s">
        <v>23212</v>
      </c>
      <c r="M1781" s="29" t="s">
        <v>23862</v>
      </c>
      <c r="N1781" s="29" t="s">
        <v>23863</v>
      </c>
      <c r="O1781" s="29" t="s">
        <v>23215</v>
      </c>
      <c r="P1781" s="29" t="s">
        <v>23216</v>
      </c>
      <c r="Q1781" s="29" t="s">
        <v>2</v>
      </c>
      <c r="R1781" s="29" t="s">
        <v>10662</v>
      </c>
      <c r="S1781" s="29" t="s">
        <v>23864</v>
      </c>
      <c r="T1781" s="29" t="s">
        <v>23865</v>
      </c>
      <c r="U1781" s="29" t="s">
        <v>23866</v>
      </c>
      <c r="V1781" s="29">
        <v>590</v>
      </c>
      <c r="W1781" s="29" t="s">
        <v>396</v>
      </c>
      <c r="X1781" s="29" t="s">
        <v>23867</v>
      </c>
      <c r="Y1781" s="29" t="s">
        <v>504</v>
      </c>
      <c r="Z1781" s="29" t="s">
        <v>11986</v>
      </c>
      <c r="AA1781" s="29" t="s">
        <v>11986</v>
      </c>
      <c r="AB1781" s="29" t="s">
        <v>23868</v>
      </c>
      <c r="AC1781" s="29" t="s">
        <v>23869</v>
      </c>
      <c r="AD1781" s="29" t="s">
        <v>2</v>
      </c>
      <c r="AE1781" s="29" t="s">
        <v>15183</v>
      </c>
      <c r="AF1781" s="29" t="s">
        <v>23870</v>
      </c>
      <c r="AG1781" s="29">
        <v>-228</v>
      </c>
      <c r="AH1781" s="29" t="s">
        <v>23870</v>
      </c>
      <c r="AI1781" s="29" t="s">
        <v>23871</v>
      </c>
      <c r="AJ1781" s="29">
        <v>142</v>
      </c>
      <c r="AK1781" s="29" t="s">
        <v>23872</v>
      </c>
      <c r="AL1781" s="29" t="s">
        <v>23873</v>
      </c>
      <c r="AM1781" s="29">
        <v>126</v>
      </c>
      <c r="AN1781" s="1">
        <f t="shared" si="93"/>
        <v>1</v>
      </c>
      <c r="AO1781" s="1">
        <f t="shared" si="94"/>
        <v>1</v>
      </c>
      <c r="AP1781" s="30">
        <f t="shared" si="95"/>
        <v>46297</v>
      </c>
      <c r="AQ1781" s="1" t="str">
        <f>IF(COUNTIF('同场线路Rotas do mesmo SC'!A:A,C1781)&gt;0,"Sim","Não")</f>
        <v>Não</v>
      </c>
      <c r="AR1781" s="1" t="str">
        <f>IF(COUNTIF(揽收业务网点!A:A,P1781)&gt;0,"Sim","Não")</f>
        <v>Não</v>
      </c>
    </row>
    <row r="1782" spans="1:44">
      <c r="A1782" s="29" t="s">
        <v>23859</v>
      </c>
      <c r="B1782" s="29" t="s">
        <v>379</v>
      </c>
      <c r="C1782" s="29" t="s">
        <v>23860</v>
      </c>
      <c r="D1782" s="29" t="s">
        <v>381</v>
      </c>
      <c r="E1782" s="29" t="s">
        <v>382</v>
      </c>
      <c r="F1782" s="29" t="s">
        <v>383</v>
      </c>
      <c r="G1782" s="29">
        <v>60</v>
      </c>
      <c r="H1782" s="29" t="s">
        <v>23861</v>
      </c>
      <c r="I1782" s="29" t="s">
        <v>512</v>
      </c>
      <c r="J1782" s="29" t="s">
        <v>23211</v>
      </c>
      <c r="K1782" s="29" t="s">
        <v>387</v>
      </c>
      <c r="L1782" s="29" t="s">
        <v>23212</v>
      </c>
      <c r="M1782" s="29" t="s">
        <v>23862</v>
      </c>
      <c r="N1782" s="29" t="s">
        <v>23863</v>
      </c>
      <c r="O1782" s="29" t="s">
        <v>23868</v>
      </c>
      <c r="P1782" s="29" t="s">
        <v>23869</v>
      </c>
      <c r="Q1782" s="29" t="s">
        <v>2</v>
      </c>
      <c r="R1782" s="29" t="s">
        <v>15310</v>
      </c>
      <c r="S1782" s="29" t="s">
        <v>15310</v>
      </c>
      <c r="T1782" s="29" t="s">
        <v>23874</v>
      </c>
      <c r="U1782" s="29" t="s">
        <v>23874</v>
      </c>
      <c r="V1782" s="29">
        <v>0</v>
      </c>
      <c r="W1782" s="29" t="s">
        <v>396</v>
      </c>
      <c r="X1782" s="29" t="s">
        <v>23875</v>
      </c>
      <c r="Y1782" s="29" t="s">
        <v>1541</v>
      </c>
      <c r="Z1782" s="29" t="s">
        <v>19874</v>
      </c>
      <c r="AA1782" s="29" t="s">
        <v>19874</v>
      </c>
      <c r="AB1782" s="29" t="s">
        <v>23876</v>
      </c>
      <c r="AC1782" s="29" t="s">
        <v>23877</v>
      </c>
      <c r="AD1782" s="29" t="s">
        <v>2</v>
      </c>
      <c r="AE1782" s="29" t="s">
        <v>15205</v>
      </c>
      <c r="AF1782" s="29" t="s">
        <v>23878</v>
      </c>
      <c r="AG1782" s="29">
        <v>-287</v>
      </c>
      <c r="AH1782" s="29" t="s">
        <v>23878</v>
      </c>
      <c r="AI1782" s="29" t="s">
        <v>23879</v>
      </c>
      <c r="AJ1782" s="29">
        <v>15</v>
      </c>
      <c r="AK1782" s="29" t="s">
        <v>23880</v>
      </c>
      <c r="AL1782" s="29" t="s">
        <v>23881</v>
      </c>
      <c r="AM1782" s="29">
        <v>478</v>
      </c>
      <c r="AN1782" s="1">
        <f t="shared" si="93"/>
        <v>1</v>
      </c>
      <c r="AO1782" s="1">
        <f t="shared" si="94"/>
        <v>1</v>
      </c>
      <c r="AP1782" s="30">
        <f t="shared" si="95"/>
        <v>46297</v>
      </c>
      <c r="AQ1782" s="1" t="str">
        <f>IF(COUNTIF('同场线路Rotas do mesmo SC'!A:A,C1782)&gt;0,"Sim","Não")</f>
        <v>Não</v>
      </c>
      <c r="AR1782" s="1" t="str">
        <f>IF(COUNTIF(揽收业务网点!A:A,P1782)&gt;0,"Sim","Não")</f>
        <v>Não</v>
      </c>
    </row>
    <row r="1783" spans="1:44">
      <c r="A1783" s="29" t="s">
        <v>23882</v>
      </c>
      <c r="B1783" s="29" t="s">
        <v>379</v>
      </c>
      <c r="C1783" s="29" t="s">
        <v>13063</v>
      </c>
      <c r="D1783" s="29" t="s">
        <v>381</v>
      </c>
      <c r="E1783" s="29" t="s">
        <v>382</v>
      </c>
      <c r="F1783" s="29" t="s">
        <v>383</v>
      </c>
      <c r="G1783" s="29">
        <v>180</v>
      </c>
      <c r="H1783" s="29" t="s">
        <v>13064</v>
      </c>
      <c r="I1783" s="29" t="s">
        <v>385</v>
      </c>
      <c r="J1783" s="29" t="s">
        <v>1066</v>
      </c>
      <c r="K1783" s="29" t="s">
        <v>387</v>
      </c>
      <c r="L1783" s="29" t="s">
        <v>1067</v>
      </c>
      <c r="M1783" s="29" t="s">
        <v>1068</v>
      </c>
      <c r="N1783" s="29" t="s">
        <v>1069</v>
      </c>
      <c r="O1783" s="29" t="s">
        <v>1347</v>
      </c>
      <c r="P1783" s="29" t="s">
        <v>1348</v>
      </c>
      <c r="Q1783" s="29" t="s">
        <v>70</v>
      </c>
      <c r="R1783" s="29" t="s">
        <v>23883</v>
      </c>
      <c r="S1783" s="29" t="s">
        <v>18796</v>
      </c>
      <c r="T1783" s="29" t="s">
        <v>23884</v>
      </c>
      <c r="U1783" s="29" t="s">
        <v>23885</v>
      </c>
      <c r="V1783" s="29">
        <v>83</v>
      </c>
      <c r="W1783" s="29" t="s">
        <v>396</v>
      </c>
      <c r="X1783" s="29" t="s">
        <v>23886</v>
      </c>
      <c r="Y1783" s="29" t="s">
        <v>4997</v>
      </c>
      <c r="Z1783" s="29" t="s">
        <v>23887</v>
      </c>
      <c r="AA1783" s="29" t="s">
        <v>23887</v>
      </c>
      <c r="AB1783" s="29" t="s">
        <v>13071</v>
      </c>
      <c r="AC1783" s="29" t="s">
        <v>13072</v>
      </c>
      <c r="AD1783" s="29" t="s">
        <v>70</v>
      </c>
      <c r="AE1783" s="29" t="s">
        <v>8035</v>
      </c>
      <c r="AF1783" s="29" t="s">
        <v>17313</v>
      </c>
      <c r="AG1783" s="29">
        <v>-37</v>
      </c>
      <c r="AH1783" s="29" t="s">
        <v>17313</v>
      </c>
      <c r="AI1783" s="29" t="s">
        <v>23888</v>
      </c>
      <c r="AJ1783" s="29">
        <v>129</v>
      </c>
      <c r="AK1783" s="29" t="s">
        <v>23889</v>
      </c>
      <c r="AL1783" s="29" t="s">
        <v>23890</v>
      </c>
      <c r="AM1783" s="29">
        <v>150</v>
      </c>
      <c r="AN1783" s="1">
        <f t="shared" si="93"/>
        <v>1</v>
      </c>
      <c r="AO1783" s="1">
        <f t="shared" si="94"/>
        <v>1</v>
      </c>
      <c r="AP1783" s="30">
        <f t="shared" si="95"/>
        <v>46297</v>
      </c>
      <c r="AQ1783" s="1" t="str">
        <f>IF(COUNTIF('同场线路Rotas do mesmo SC'!A:A,C1783)&gt;0,"Sim","Não")</f>
        <v>Não</v>
      </c>
      <c r="AR1783" s="1" t="str">
        <f>IF(COUNTIF(揽收业务网点!A:A,P1783)&gt;0,"Sim","Não")</f>
        <v>Não</v>
      </c>
    </row>
    <row r="1784" spans="1:44">
      <c r="A1784" s="29" t="s">
        <v>23891</v>
      </c>
      <c r="B1784" s="29" t="s">
        <v>379</v>
      </c>
      <c r="C1784" s="29" t="s">
        <v>23892</v>
      </c>
      <c r="D1784" s="29" t="s">
        <v>381</v>
      </c>
      <c r="E1784" s="29" t="s">
        <v>382</v>
      </c>
      <c r="F1784" s="29" t="s">
        <v>732</v>
      </c>
      <c r="G1784" s="29">
        <v>40</v>
      </c>
      <c r="H1784" s="29" t="s">
        <v>23893</v>
      </c>
      <c r="I1784" s="29" t="s">
        <v>868</v>
      </c>
      <c r="J1784" s="29" t="s">
        <v>642</v>
      </c>
      <c r="K1784" s="29" t="s">
        <v>387</v>
      </c>
      <c r="L1784" s="29" t="s">
        <v>643</v>
      </c>
      <c r="M1784" s="29" t="s">
        <v>23894</v>
      </c>
      <c r="N1784" s="29" t="s">
        <v>23895</v>
      </c>
      <c r="O1784" s="29" t="s">
        <v>653</v>
      </c>
      <c r="P1784" s="29" t="s">
        <v>654</v>
      </c>
      <c r="Q1784" s="29" t="s">
        <v>11</v>
      </c>
      <c r="R1784" s="29" t="s">
        <v>7280</v>
      </c>
      <c r="S1784" s="29" t="s">
        <v>7280</v>
      </c>
      <c r="T1784" s="29" t="s">
        <v>23896</v>
      </c>
      <c r="U1784" s="29" t="s">
        <v>23897</v>
      </c>
      <c r="V1784" s="29">
        <v>121</v>
      </c>
      <c r="W1784" s="29" t="s">
        <v>396</v>
      </c>
      <c r="X1784" s="29" t="s">
        <v>23898</v>
      </c>
      <c r="Y1784" s="29" t="s">
        <v>15183</v>
      </c>
      <c r="Z1784" s="29" t="s">
        <v>23899</v>
      </c>
      <c r="AA1784" s="29" t="s">
        <v>23899</v>
      </c>
      <c r="AB1784" s="29" t="s">
        <v>14796</v>
      </c>
      <c r="AC1784" s="29" t="s">
        <v>14797</v>
      </c>
      <c r="AD1784" s="29" t="s">
        <v>11</v>
      </c>
      <c r="AE1784" s="29" t="s">
        <v>15652</v>
      </c>
      <c r="AF1784" s="29" t="s">
        <v>23900</v>
      </c>
      <c r="AG1784" s="29">
        <v>-28</v>
      </c>
      <c r="AH1784" s="29" t="s">
        <v>23900</v>
      </c>
      <c r="AI1784" s="29" t="s">
        <v>23901</v>
      </c>
      <c r="AJ1784" s="29">
        <v>0</v>
      </c>
      <c r="AK1784" s="29" t="s">
        <v>23900</v>
      </c>
      <c r="AL1784" s="29" t="s">
        <v>23646</v>
      </c>
      <c r="AM1784" s="29">
        <v>2</v>
      </c>
      <c r="AN1784" s="1">
        <f t="shared" si="93"/>
        <v>1</v>
      </c>
      <c r="AO1784" s="1">
        <f t="shared" si="94"/>
        <v>1</v>
      </c>
      <c r="AP1784" s="30">
        <f t="shared" si="95"/>
        <v>46297</v>
      </c>
      <c r="AQ1784" s="1" t="str">
        <f>IF(COUNTIF('同场线路Rotas do mesmo SC'!A:A,C1784)&gt;0,"Sim","Não")</f>
        <v>Não</v>
      </c>
      <c r="AR1784" s="1" t="str">
        <f>IF(COUNTIF(揽收业务网点!A:A,P1784)&gt;0,"Sim","Não")</f>
        <v>Não</v>
      </c>
    </row>
    <row r="1785" spans="1:44">
      <c r="A1785" s="29" t="s">
        <v>23902</v>
      </c>
      <c r="B1785" s="29" t="s">
        <v>379</v>
      </c>
      <c r="C1785" s="29" t="s">
        <v>1631</v>
      </c>
      <c r="D1785" s="29" t="s">
        <v>381</v>
      </c>
      <c r="E1785" s="29" t="s">
        <v>640</v>
      </c>
      <c r="F1785" s="29" t="s">
        <v>383</v>
      </c>
      <c r="G1785" s="29">
        <v>130</v>
      </c>
      <c r="H1785" s="29" t="s">
        <v>1632</v>
      </c>
      <c r="I1785" s="29" t="s">
        <v>385</v>
      </c>
      <c r="J1785" s="29" t="s">
        <v>1633</v>
      </c>
      <c r="K1785" s="29" t="s">
        <v>387</v>
      </c>
      <c r="L1785" s="29" t="s">
        <v>1634</v>
      </c>
      <c r="M1785" s="29" t="s">
        <v>1635</v>
      </c>
      <c r="N1785" s="29" t="s">
        <v>1636</v>
      </c>
      <c r="O1785" s="29" t="s">
        <v>1637</v>
      </c>
      <c r="P1785" s="29" t="s">
        <v>92</v>
      </c>
      <c r="Q1785" s="29" t="s">
        <v>70</v>
      </c>
      <c r="R1785" s="29" t="s">
        <v>23903</v>
      </c>
      <c r="S1785" s="29" t="s">
        <v>23903</v>
      </c>
      <c r="T1785" s="29" t="s">
        <v>23904</v>
      </c>
      <c r="U1785" s="29" t="s">
        <v>23905</v>
      </c>
      <c r="V1785" s="29">
        <v>1</v>
      </c>
      <c r="W1785" s="29" t="s">
        <v>396</v>
      </c>
      <c r="X1785" s="29"/>
      <c r="Y1785" s="29" t="s">
        <v>15519</v>
      </c>
      <c r="Z1785" s="29" t="s">
        <v>18922</v>
      </c>
      <c r="AA1785" s="29" t="s">
        <v>18922</v>
      </c>
      <c r="AB1785" s="29" t="s">
        <v>1642</v>
      </c>
      <c r="AC1785" s="29" t="s">
        <v>1643</v>
      </c>
      <c r="AD1785" s="29" t="s">
        <v>70</v>
      </c>
      <c r="AE1785" s="29" t="s">
        <v>19285</v>
      </c>
      <c r="AF1785" s="29" t="s">
        <v>23906</v>
      </c>
      <c r="AG1785" s="29">
        <v>-752</v>
      </c>
      <c r="AH1785" s="29" t="s">
        <v>23906</v>
      </c>
      <c r="AI1785" s="29"/>
      <c r="AJ1785" s="29">
        <v>5</v>
      </c>
      <c r="AK1785" s="29" t="s">
        <v>23907</v>
      </c>
      <c r="AL1785" s="29" t="s">
        <v>23908</v>
      </c>
      <c r="AM1785" s="29">
        <v>1</v>
      </c>
      <c r="AN1785" s="1">
        <f t="shared" si="93"/>
        <v>0</v>
      </c>
      <c r="AO1785" s="1">
        <f t="shared" si="94"/>
        <v>0</v>
      </c>
      <c r="AP1785" s="30">
        <f t="shared" si="95"/>
        <v>46298</v>
      </c>
      <c r="AQ1785" s="1" t="str">
        <f>IF(COUNTIF('同场线路Rotas do mesmo SC'!A:A,C1785)&gt;0,"Sim","Não")</f>
        <v>Não</v>
      </c>
      <c r="AR1785" s="1" t="str">
        <f>IF(COUNTIF(揽收业务网点!A:A,P1785)&gt;0,"Sim","Não")</f>
        <v>Sim</v>
      </c>
    </row>
    <row r="1786" spans="1:44">
      <c r="A1786" s="29" t="s">
        <v>23909</v>
      </c>
      <c r="B1786" s="29" t="s">
        <v>379</v>
      </c>
      <c r="C1786" s="29" t="s">
        <v>13086</v>
      </c>
      <c r="D1786" s="29" t="s">
        <v>381</v>
      </c>
      <c r="E1786" s="29" t="s">
        <v>382</v>
      </c>
      <c r="F1786" s="29" t="s">
        <v>383</v>
      </c>
      <c r="G1786" s="29">
        <v>62</v>
      </c>
      <c r="H1786" s="29" t="s">
        <v>13087</v>
      </c>
      <c r="I1786" s="29" t="s">
        <v>868</v>
      </c>
      <c r="J1786" s="29" t="s">
        <v>2187</v>
      </c>
      <c r="K1786" s="29" t="s">
        <v>387</v>
      </c>
      <c r="L1786" s="29" t="s">
        <v>2188</v>
      </c>
      <c r="M1786" s="29" t="s">
        <v>13088</v>
      </c>
      <c r="N1786" s="29" t="s">
        <v>13089</v>
      </c>
      <c r="O1786" s="29" t="s">
        <v>1372</v>
      </c>
      <c r="P1786" s="29" t="s">
        <v>34</v>
      </c>
      <c r="Q1786" s="29" t="s">
        <v>11</v>
      </c>
      <c r="R1786" s="29" t="s">
        <v>4373</v>
      </c>
      <c r="S1786" s="29" t="s">
        <v>4373</v>
      </c>
      <c r="T1786" s="29" t="s">
        <v>23910</v>
      </c>
      <c r="U1786" s="29" t="s">
        <v>23911</v>
      </c>
      <c r="V1786" s="29">
        <v>273</v>
      </c>
      <c r="W1786" s="29" t="s">
        <v>396</v>
      </c>
      <c r="X1786" s="29" t="s">
        <v>16604</v>
      </c>
      <c r="Y1786" s="29" t="s">
        <v>7271</v>
      </c>
      <c r="Z1786" s="29" t="s">
        <v>23912</v>
      </c>
      <c r="AA1786" s="29" t="s">
        <v>23912</v>
      </c>
      <c r="AB1786" s="29" t="s">
        <v>13095</v>
      </c>
      <c r="AC1786" s="29" t="s">
        <v>13096</v>
      </c>
      <c r="AD1786" s="29" t="s">
        <v>11</v>
      </c>
      <c r="AE1786" s="29" t="s">
        <v>4385</v>
      </c>
      <c r="AF1786" s="29" t="s">
        <v>23913</v>
      </c>
      <c r="AG1786" s="29">
        <v>5</v>
      </c>
      <c r="AH1786" s="29" t="s">
        <v>23913</v>
      </c>
      <c r="AI1786" s="29" t="s">
        <v>23914</v>
      </c>
      <c r="AJ1786" s="29">
        <v>0</v>
      </c>
      <c r="AK1786" s="29" t="s">
        <v>20121</v>
      </c>
      <c r="AL1786" s="29" t="s">
        <v>21986</v>
      </c>
      <c r="AM1786" s="29">
        <v>98</v>
      </c>
      <c r="AN1786" s="1">
        <f t="shared" si="93"/>
        <v>1</v>
      </c>
      <c r="AO1786" s="1">
        <f t="shared" si="94"/>
        <v>1</v>
      </c>
      <c r="AP1786" s="30">
        <f t="shared" si="95"/>
        <v>46297</v>
      </c>
      <c r="AQ1786" s="1" t="str">
        <f>IF(COUNTIF('同场线路Rotas do mesmo SC'!A:A,C1786)&gt;0,"Sim","Não")</f>
        <v>Não</v>
      </c>
      <c r="AR1786" s="1" t="str">
        <f>IF(COUNTIF(揽收业务网点!A:A,P1786)&gt;0,"Sim","Não")</f>
        <v>Sim</v>
      </c>
    </row>
    <row r="1787" spans="1:44">
      <c r="A1787" s="29" t="s">
        <v>23915</v>
      </c>
      <c r="B1787" s="29" t="s">
        <v>379</v>
      </c>
      <c r="C1787" s="29" t="s">
        <v>13101</v>
      </c>
      <c r="D1787" s="29" t="s">
        <v>381</v>
      </c>
      <c r="E1787" s="29" t="s">
        <v>640</v>
      </c>
      <c r="F1787" s="29" t="s">
        <v>383</v>
      </c>
      <c r="G1787" s="29">
        <v>15</v>
      </c>
      <c r="H1787" s="29" t="s">
        <v>7981</v>
      </c>
      <c r="I1787" s="29" t="s">
        <v>385</v>
      </c>
      <c r="J1787" s="29" t="s">
        <v>2631</v>
      </c>
      <c r="K1787" s="29" t="s">
        <v>387</v>
      </c>
      <c r="L1787" s="29" t="s">
        <v>2632</v>
      </c>
      <c r="M1787" s="29" t="s">
        <v>7982</v>
      </c>
      <c r="N1787" s="29" t="s">
        <v>13102</v>
      </c>
      <c r="O1787" s="29" t="s">
        <v>7990</v>
      </c>
      <c r="P1787" s="29" t="s">
        <v>6</v>
      </c>
      <c r="Q1787" s="29" t="s">
        <v>5</v>
      </c>
      <c r="R1787" s="29" t="s">
        <v>6966</v>
      </c>
      <c r="S1787" s="29" t="s">
        <v>6966</v>
      </c>
      <c r="T1787" s="29" t="s">
        <v>23916</v>
      </c>
      <c r="U1787" s="29" t="s">
        <v>23917</v>
      </c>
      <c r="V1787" s="29">
        <v>351</v>
      </c>
      <c r="W1787" s="29" t="s">
        <v>396</v>
      </c>
      <c r="X1787" s="29" t="s">
        <v>23918</v>
      </c>
      <c r="Y1787" s="29" t="s">
        <v>15519</v>
      </c>
      <c r="Z1787" s="29" t="s">
        <v>23919</v>
      </c>
      <c r="AA1787" s="29" t="s">
        <v>23919</v>
      </c>
      <c r="AB1787" s="29" t="s">
        <v>1435</v>
      </c>
      <c r="AC1787" s="29" t="s">
        <v>1436</v>
      </c>
      <c r="AD1787" s="29" t="s">
        <v>5</v>
      </c>
      <c r="AE1787" s="29" t="s">
        <v>16015</v>
      </c>
      <c r="AF1787" s="29" t="s">
        <v>23920</v>
      </c>
      <c r="AG1787" s="29">
        <v>-127</v>
      </c>
      <c r="AH1787" s="29" t="s">
        <v>23920</v>
      </c>
      <c r="AI1787" s="29" t="s">
        <v>23921</v>
      </c>
      <c r="AJ1787" s="29">
        <v>157</v>
      </c>
      <c r="AK1787" s="29" t="s">
        <v>23922</v>
      </c>
      <c r="AL1787" s="29" t="s">
        <v>23923</v>
      </c>
      <c r="AM1787" s="29">
        <v>663</v>
      </c>
      <c r="AN1787" s="1">
        <f t="shared" si="93"/>
        <v>1</v>
      </c>
      <c r="AO1787" s="1">
        <f t="shared" si="94"/>
        <v>1</v>
      </c>
      <c r="AP1787" s="30">
        <f t="shared" si="95"/>
        <v>46297</v>
      </c>
      <c r="AQ1787" s="1" t="str">
        <f>IF(COUNTIF('同场线路Rotas do mesmo SC'!A:A,C1787)&gt;0,"Sim","Não")</f>
        <v>Não</v>
      </c>
      <c r="AR1787" s="1" t="str">
        <f>IF(COUNTIF(揽收业务网点!A:A,P1787)&gt;0,"Sim","Não")</f>
        <v>Sim</v>
      </c>
    </row>
    <row r="1788" spans="1:44">
      <c r="A1788" s="29" t="s">
        <v>23924</v>
      </c>
      <c r="B1788" s="29" t="s">
        <v>379</v>
      </c>
      <c r="C1788" s="29" t="s">
        <v>13113</v>
      </c>
      <c r="D1788" s="29" t="s">
        <v>381</v>
      </c>
      <c r="E1788" s="29" t="s">
        <v>382</v>
      </c>
      <c r="F1788" s="29" t="s">
        <v>383</v>
      </c>
      <c r="G1788" s="29">
        <v>165</v>
      </c>
      <c r="H1788" s="29" t="s">
        <v>23925</v>
      </c>
      <c r="I1788" s="29" t="s">
        <v>702</v>
      </c>
      <c r="J1788" s="29" t="s">
        <v>2928</v>
      </c>
      <c r="K1788" s="29" t="s">
        <v>387</v>
      </c>
      <c r="L1788" s="29" t="s">
        <v>2929</v>
      </c>
      <c r="M1788" s="29" t="s">
        <v>13115</v>
      </c>
      <c r="N1788" s="29" t="s">
        <v>13116</v>
      </c>
      <c r="O1788" s="29" t="s">
        <v>1922</v>
      </c>
      <c r="P1788" s="29" t="s">
        <v>1923</v>
      </c>
      <c r="Q1788" s="29" t="s">
        <v>142</v>
      </c>
      <c r="R1788" s="29" t="s">
        <v>23926</v>
      </c>
      <c r="S1788" s="29" t="s">
        <v>20734</v>
      </c>
      <c r="T1788" s="29" t="s">
        <v>23927</v>
      </c>
      <c r="U1788" s="29" t="s">
        <v>23928</v>
      </c>
      <c r="V1788" s="29">
        <v>2</v>
      </c>
      <c r="W1788" s="29" t="s">
        <v>396</v>
      </c>
      <c r="X1788" s="29" t="s">
        <v>23929</v>
      </c>
      <c r="Y1788" s="29" t="s">
        <v>4385</v>
      </c>
      <c r="Z1788" s="29" t="s">
        <v>23930</v>
      </c>
      <c r="AA1788" s="29" t="s">
        <v>23930</v>
      </c>
      <c r="AB1788" s="29" t="s">
        <v>13123</v>
      </c>
      <c r="AC1788" s="29" t="s">
        <v>13124</v>
      </c>
      <c r="AD1788" s="29" t="s">
        <v>142</v>
      </c>
      <c r="AE1788" s="29" t="s">
        <v>15183</v>
      </c>
      <c r="AF1788" s="29" t="s">
        <v>23931</v>
      </c>
      <c r="AG1788" s="29">
        <v>-752</v>
      </c>
      <c r="AH1788" s="29" t="s">
        <v>23931</v>
      </c>
      <c r="AI1788" s="29" t="s">
        <v>23932</v>
      </c>
      <c r="AJ1788" s="29">
        <v>583</v>
      </c>
      <c r="AK1788" s="29" t="s">
        <v>23933</v>
      </c>
      <c r="AL1788" s="29" t="s">
        <v>23934</v>
      </c>
      <c r="AM1788" s="29">
        <v>109</v>
      </c>
      <c r="AN1788" s="1">
        <f t="shared" si="93"/>
        <v>1</v>
      </c>
      <c r="AO1788" s="1">
        <f t="shared" si="94"/>
        <v>1</v>
      </c>
      <c r="AP1788" s="30">
        <f t="shared" si="95"/>
        <v>46297</v>
      </c>
      <c r="AQ1788" s="1" t="str">
        <f>IF(COUNTIF('同场线路Rotas do mesmo SC'!A:A,C1788)&gt;0,"Sim","Não")</f>
        <v>Não</v>
      </c>
      <c r="AR1788" s="1" t="str">
        <f>IF(COUNTIF(揽收业务网点!A:A,P1788)&gt;0,"Sim","Não")</f>
        <v>Não</v>
      </c>
    </row>
    <row r="1789" spans="1:44">
      <c r="A1789" s="29" t="s">
        <v>23935</v>
      </c>
      <c r="B1789" s="29" t="s">
        <v>379</v>
      </c>
      <c r="C1789" s="29" t="s">
        <v>13130</v>
      </c>
      <c r="D1789" s="29" t="s">
        <v>381</v>
      </c>
      <c r="E1789" s="29" t="s">
        <v>382</v>
      </c>
      <c r="F1789" s="29" t="s">
        <v>383</v>
      </c>
      <c r="G1789" s="29">
        <v>18</v>
      </c>
      <c r="H1789" s="29" t="s">
        <v>12976</v>
      </c>
      <c r="I1789" s="29" t="s">
        <v>868</v>
      </c>
      <c r="J1789" s="29" t="s">
        <v>2187</v>
      </c>
      <c r="K1789" s="29" t="s">
        <v>387</v>
      </c>
      <c r="L1789" s="29" t="s">
        <v>2188</v>
      </c>
      <c r="M1789" s="29" t="s">
        <v>12977</v>
      </c>
      <c r="N1789" s="29" t="s">
        <v>12978</v>
      </c>
      <c r="O1789" s="29" t="s">
        <v>1229</v>
      </c>
      <c r="P1789" s="29" t="s">
        <v>50</v>
      </c>
      <c r="Q1789" s="29" t="s">
        <v>11</v>
      </c>
      <c r="R1789" s="29" t="s">
        <v>23936</v>
      </c>
      <c r="S1789" s="29" t="s">
        <v>8927</v>
      </c>
      <c r="T1789" s="29" t="s">
        <v>23937</v>
      </c>
      <c r="U1789" s="29" t="s">
        <v>23938</v>
      </c>
      <c r="V1789" s="29">
        <v>102</v>
      </c>
      <c r="W1789" s="29" t="s">
        <v>396</v>
      </c>
      <c r="X1789" s="29" t="s">
        <v>23939</v>
      </c>
      <c r="Y1789" s="29" t="s">
        <v>7271</v>
      </c>
      <c r="Z1789" s="29" t="s">
        <v>23940</v>
      </c>
      <c r="AA1789" s="29" t="s">
        <v>23940</v>
      </c>
      <c r="AB1789" s="29" t="s">
        <v>12984</v>
      </c>
      <c r="AC1789" s="29" t="s">
        <v>12985</v>
      </c>
      <c r="AD1789" s="29" t="s">
        <v>11</v>
      </c>
      <c r="AE1789" s="29" t="s">
        <v>19061</v>
      </c>
      <c r="AF1789" s="29" t="s">
        <v>20574</v>
      </c>
      <c r="AG1789" s="29">
        <v>-58</v>
      </c>
      <c r="AH1789" s="29" t="s">
        <v>20574</v>
      </c>
      <c r="AI1789" s="29" t="s">
        <v>18808</v>
      </c>
      <c r="AJ1789" s="29">
        <v>42</v>
      </c>
      <c r="AK1789" s="29" t="s">
        <v>14657</v>
      </c>
      <c r="AL1789" s="29" t="s">
        <v>23941</v>
      </c>
      <c r="AM1789" s="29">
        <v>136</v>
      </c>
      <c r="AN1789" s="1">
        <f t="shared" si="93"/>
        <v>1</v>
      </c>
      <c r="AO1789" s="1">
        <f t="shared" si="94"/>
        <v>1</v>
      </c>
      <c r="AP1789" s="30">
        <f t="shared" si="95"/>
        <v>46297</v>
      </c>
      <c r="AQ1789" s="1" t="str">
        <f>IF(COUNTIF('同场线路Rotas do mesmo SC'!A:A,C1789)&gt;0,"Sim","Não")</f>
        <v>Não</v>
      </c>
      <c r="AR1789" s="1" t="str">
        <f>IF(COUNTIF(揽收业务网点!A:A,P1789)&gt;0,"Sim","Não")</f>
        <v>Sim</v>
      </c>
    </row>
    <row r="1790" spans="1:44">
      <c r="A1790" s="29" t="s">
        <v>23942</v>
      </c>
      <c r="B1790" s="29" t="s">
        <v>379</v>
      </c>
      <c r="C1790" s="29" t="s">
        <v>13140</v>
      </c>
      <c r="D1790" s="29" t="s">
        <v>381</v>
      </c>
      <c r="E1790" s="29" t="s">
        <v>382</v>
      </c>
      <c r="F1790" s="29" t="s">
        <v>732</v>
      </c>
      <c r="G1790" s="29">
        <v>35</v>
      </c>
      <c r="H1790" s="29" t="s">
        <v>13141</v>
      </c>
      <c r="I1790" s="29" t="s">
        <v>868</v>
      </c>
      <c r="J1790" s="29" t="s">
        <v>2437</v>
      </c>
      <c r="K1790" s="29" t="s">
        <v>387</v>
      </c>
      <c r="L1790" s="29" t="s">
        <v>2438</v>
      </c>
      <c r="M1790" s="29" t="s">
        <v>13142</v>
      </c>
      <c r="N1790" s="29" t="s">
        <v>13143</v>
      </c>
      <c r="O1790" s="29" t="s">
        <v>1111</v>
      </c>
      <c r="P1790" s="29" t="s">
        <v>1112</v>
      </c>
      <c r="Q1790" s="29" t="s">
        <v>168</v>
      </c>
      <c r="R1790" s="29" t="s">
        <v>23943</v>
      </c>
      <c r="S1790" s="29" t="s">
        <v>23944</v>
      </c>
      <c r="T1790" s="29" t="s">
        <v>16512</v>
      </c>
      <c r="U1790" s="29" t="s">
        <v>23945</v>
      </c>
      <c r="V1790" s="29">
        <v>19</v>
      </c>
      <c r="W1790" s="29" t="s">
        <v>396</v>
      </c>
      <c r="X1790" s="29" t="s">
        <v>23946</v>
      </c>
      <c r="Y1790" s="29" t="s">
        <v>4383</v>
      </c>
      <c r="Z1790" s="29" t="s">
        <v>23947</v>
      </c>
      <c r="AA1790" s="29" t="s">
        <v>23947</v>
      </c>
      <c r="AB1790" s="29" t="s">
        <v>13150</v>
      </c>
      <c r="AC1790" s="29" t="s">
        <v>13151</v>
      </c>
      <c r="AD1790" s="29" t="s">
        <v>168</v>
      </c>
      <c r="AE1790" s="29" t="s">
        <v>20528</v>
      </c>
      <c r="AF1790" s="29" t="s">
        <v>23948</v>
      </c>
      <c r="AG1790" s="29">
        <v>-23</v>
      </c>
      <c r="AH1790" s="29" t="s">
        <v>23948</v>
      </c>
      <c r="AI1790" s="29" t="s">
        <v>23949</v>
      </c>
      <c r="AJ1790" s="29">
        <v>38</v>
      </c>
      <c r="AK1790" s="29" t="s">
        <v>23950</v>
      </c>
      <c r="AL1790" s="29" t="s">
        <v>23951</v>
      </c>
      <c r="AM1790" s="29">
        <v>317</v>
      </c>
      <c r="AN1790" s="1">
        <f t="shared" si="93"/>
        <v>1</v>
      </c>
      <c r="AO1790" s="1">
        <f t="shared" si="94"/>
        <v>1</v>
      </c>
      <c r="AP1790" s="30">
        <f t="shared" si="95"/>
        <v>46297</v>
      </c>
      <c r="AQ1790" s="1" t="str">
        <f>IF(COUNTIF('同场线路Rotas do mesmo SC'!A:A,C1790)&gt;0,"Sim","Não")</f>
        <v>Não</v>
      </c>
      <c r="AR1790" s="1" t="str">
        <f>IF(COUNTIF(揽收业务网点!A:A,P1790)&gt;0,"Sim","Não")</f>
        <v>Não</v>
      </c>
    </row>
    <row r="1791" spans="1:44">
      <c r="A1791" s="29" t="s">
        <v>23952</v>
      </c>
      <c r="B1791" s="29" t="s">
        <v>379</v>
      </c>
      <c r="C1791" s="29" t="s">
        <v>13157</v>
      </c>
      <c r="D1791" s="29" t="s">
        <v>381</v>
      </c>
      <c r="E1791" s="29" t="s">
        <v>382</v>
      </c>
      <c r="F1791" s="29" t="s">
        <v>732</v>
      </c>
      <c r="G1791" s="29">
        <v>70</v>
      </c>
      <c r="H1791" s="29" t="s">
        <v>13977</v>
      </c>
      <c r="I1791" s="29" t="s">
        <v>868</v>
      </c>
      <c r="J1791" s="29" t="s">
        <v>10534</v>
      </c>
      <c r="K1791" s="29" t="s">
        <v>387</v>
      </c>
      <c r="L1791" s="29" t="s">
        <v>10535</v>
      </c>
      <c r="M1791" s="29" t="s">
        <v>13978</v>
      </c>
      <c r="N1791" s="29" t="s">
        <v>13979</v>
      </c>
      <c r="O1791" s="29" t="s">
        <v>6179</v>
      </c>
      <c r="P1791" s="29" t="s">
        <v>6180</v>
      </c>
      <c r="Q1791" s="29" t="s">
        <v>168</v>
      </c>
      <c r="R1791" s="29" t="s">
        <v>3955</v>
      </c>
      <c r="S1791" s="29" t="s">
        <v>1241</v>
      </c>
      <c r="T1791" s="29" t="s">
        <v>23953</v>
      </c>
      <c r="U1791" s="29" t="s">
        <v>23954</v>
      </c>
      <c r="V1791" s="29">
        <v>37</v>
      </c>
      <c r="W1791" s="29" t="s">
        <v>396</v>
      </c>
      <c r="X1791" s="29" t="s">
        <v>23955</v>
      </c>
      <c r="Y1791" s="29" t="s">
        <v>18619</v>
      </c>
      <c r="Z1791" s="29" t="s">
        <v>23956</v>
      </c>
      <c r="AA1791" s="29" t="s">
        <v>23956</v>
      </c>
      <c r="AB1791" s="29" t="s">
        <v>13167</v>
      </c>
      <c r="AC1791" s="29" t="s">
        <v>13168</v>
      </c>
      <c r="AD1791" s="29" t="s">
        <v>168</v>
      </c>
      <c r="AE1791" s="29" t="s">
        <v>20984</v>
      </c>
      <c r="AF1791" s="29" t="s">
        <v>23957</v>
      </c>
      <c r="AG1791" s="29">
        <v>-56</v>
      </c>
      <c r="AH1791" s="29" t="s">
        <v>23957</v>
      </c>
      <c r="AI1791" s="29" t="s">
        <v>15651</v>
      </c>
      <c r="AJ1791" s="29">
        <v>151</v>
      </c>
      <c r="AK1791" s="29" t="s">
        <v>23958</v>
      </c>
      <c r="AL1791" s="29" t="s">
        <v>23959</v>
      </c>
      <c r="AM1791" s="29">
        <v>474</v>
      </c>
      <c r="AN1791" s="1">
        <f t="shared" si="93"/>
        <v>1</v>
      </c>
      <c r="AO1791" s="1">
        <f t="shared" si="94"/>
        <v>1</v>
      </c>
      <c r="AP1791" s="30">
        <f t="shared" si="95"/>
        <v>46297</v>
      </c>
      <c r="AQ1791" s="1" t="str">
        <f>IF(COUNTIF('同场线路Rotas do mesmo SC'!A:A,C1791)&gt;0,"Sim","Não")</f>
        <v>Não</v>
      </c>
      <c r="AR1791" s="1" t="str">
        <f>IF(COUNTIF(揽收业务网点!A:A,P1791)&gt;0,"Sim","Não")</f>
        <v>Não</v>
      </c>
    </row>
    <row r="1792" spans="1:44">
      <c r="A1792" s="29" t="s">
        <v>23960</v>
      </c>
      <c r="B1792" s="29" t="s">
        <v>379</v>
      </c>
      <c r="C1792" s="29" t="s">
        <v>15332</v>
      </c>
      <c r="D1792" s="29" t="s">
        <v>381</v>
      </c>
      <c r="E1792" s="29" t="s">
        <v>382</v>
      </c>
      <c r="F1792" s="29" t="s">
        <v>383</v>
      </c>
      <c r="G1792" s="29">
        <v>10</v>
      </c>
      <c r="H1792" s="29" t="s">
        <v>15333</v>
      </c>
      <c r="I1792" s="29" t="s">
        <v>1289</v>
      </c>
      <c r="J1792" s="29" t="s">
        <v>775</v>
      </c>
      <c r="K1792" s="29" t="s">
        <v>411</v>
      </c>
      <c r="L1792" s="29" t="s">
        <v>776</v>
      </c>
      <c r="M1792" s="29" t="s">
        <v>15334</v>
      </c>
      <c r="N1792" s="29" t="s">
        <v>15335</v>
      </c>
      <c r="O1792" s="29" t="s">
        <v>15336</v>
      </c>
      <c r="P1792" s="29" t="s">
        <v>15337</v>
      </c>
      <c r="Q1792" s="29" t="s">
        <v>5</v>
      </c>
      <c r="R1792" s="29" t="s">
        <v>23961</v>
      </c>
      <c r="S1792" s="29" t="s">
        <v>3691</v>
      </c>
      <c r="T1792" s="29" t="s">
        <v>23962</v>
      </c>
      <c r="U1792" s="29" t="s">
        <v>23963</v>
      </c>
      <c r="V1792" s="29">
        <v>4</v>
      </c>
      <c r="W1792" s="29" t="s">
        <v>396</v>
      </c>
      <c r="X1792" s="29" t="s">
        <v>23964</v>
      </c>
      <c r="Y1792" s="29" t="s">
        <v>504</v>
      </c>
      <c r="Z1792" s="29" t="s">
        <v>23965</v>
      </c>
      <c r="AA1792" s="29" t="s">
        <v>23965</v>
      </c>
      <c r="AB1792" s="29" t="s">
        <v>15344</v>
      </c>
      <c r="AC1792" s="29" t="s">
        <v>15345</v>
      </c>
      <c r="AD1792" s="29" t="s">
        <v>5</v>
      </c>
      <c r="AE1792" s="29" t="s">
        <v>19843</v>
      </c>
      <c r="AF1792" s="29" t="s">
        <v>23966</v>
      </c>
      <c r="AG1792" s="29">
        <v>-7</v>
      </c>
      <c r="AH1792" s="29" t="s">
        <v>23966</v>
      </c>
      <c r="AI1792" s="29" t="s">
        <v>23967</v>
      </c>
      <c r="AJ1792" s="29">
        <v>45</v>
      </c>
      <c r="AK1792" s="29" t="s">
        <v>23968</v>
      </c>
      <c r="AL1792" s="29" t="s">
        <v>23969</v>
      </c>
      <c r="AM1792" s="29">
        <v>1521</v>
      </c>
      <c r="AN1792" s="1">
        <f t="shared" si="93"/>
        <v>1</v>
      </c>
      <c r="AO1792" s="1">
        <f t="shared" si="94"/>
        <v>1</v>
      </c>
      <c r="AP1792" s="30">
        <f t="shared" si="95"/>
        <v>46297</v>
      </c>
      <c r="AQ1792" s="1" t="str">
        <f>IF(COUNTIF('同场线路Rotas do mesmo SC'!A:A,C1792)&gt;0,"Sim","Não")</f>
        <v>Não</v>
      </c>
      <c r="AR1792" s="1" t="str">
        <f>IF(COUNTIF(揽收业务网点!A:A,P1792)&gt;0,"Sim","Não")</f>
        <v>Não</v>
      </c>
    </row>
    <row r="1793" spans="1:44">
      <c r="A1793" s="29" t="s">
        <v>23970</v>
      </c>
      <c r="B1793" s="29" t="s">
        <v>379</v>
      </c>
      <c r="C1793" s="29" t="s">
        <v>15363</v>
      </c>
      <c r="D1793" s="29" t="s">
        <v>381</v>
      </c>
      <c r="E1793" s="29" t="s">
        <v>382</v>
      </c>
      <c r="F1793" s="29" t="s">
        <v>383</v>
      </c>
      <c r="G1793" s="29">
        <v>3</v>
      </c>
      <c r="H1793" s="29" t="s">
        <v>23971</v>
      </c>
      <c r="I1793" s="29" t="s">
        <v>385</v>
      </c>
      <c r="J1793" s="29" t="s">
        <v>15365</v>
      </c>
      <c r="K1793" s="29" t="s">
        <v>387</v>
      </c>
      <c r="L1793" s="29" t="s">
        <v>15366</v>
      </c>
      <c r="M1793" s="29" t="s">
        <v>15367</v>
      </c>
      <c r="N1793" s="29" t="s">
        <v>15368</v>
      </c>
      <c r="O1793" s="29" t="s">
        <v>15336</v>
      </c>
      <c r="P1793" s="29" t="s">
        <v>15337</v>
      </c>
      <c r="Q1793" s="29" t="s">
        <v>5</v>
      </c>
      <c r="R1793" s="29" t="s">
        <v>5121</v>
      </c>
      <c r="S1793" s="29" t="s">
        <v>23972</v>
      </c>
      <c r="T1793" s="29" t="s">
        <v>23973</v>
      </c>
      <c r="U1793" s="29" t="s">
        <v>20490</v>
      </c>
      <c r="V1793" s="29">
        <v>70</v>
      </c>
      <c r="W1793" s="29" t="s">
        <v>396</v>
      </c>
      <c r="X1793" s="29" t="s">
        <v>23974</v>
      </c>
      <c r="Y1793" s="29" t="s">
        <v>7271</v>
      </c>
      <c r="Z1793" s="29" t="s">
        <v>23975</v>
      </c>
      <c r="AA1793" s="29" t="s">
        <v>23975</v>
      </c>
      <c r="AB1793" s="29" t="s">
        <v>15374</v>
      </c>
      <c r="AC1793" s="29" t="s">
        <v>15375</v>
      </c>
      <c r="AD1793" s="29" t="s">
        <v>5</v>
      </c>
      <c r="AE1793" s="29" t="s">
        <v>18070</v>
      </c>
      <c r="AF1793" s="29" t="s">
        <v>23976</v>
      </c>
      <c r="AG1793" s="29">
        <v>-21</v>
      </c>
      <c r="AH1793" s="29" t="s">
        <v>23976</v>
      </c>
      <c r="AI1793" s="29" t="s">
        <v>23977</v>
      </c>
      <c r="AJ1793" s="29">
        <v>38</v>
      </c>
      <c r="AK1793" s="29" t="s">
        <v>23978</v>
      </c>
      <c r="AL1793" s="29" t="s">
        <v>23979</v>
      </c>
      <c r="AM1793" s="29">
        <v>182</v>
      </c>
      <c r="AN1793" s="1">
        <f t="shared" si="93"/>
        <v>1</v>
      </c>
      <c r="AO1793" s="1">
        <f t="shared" si="94"/>
        <v>1</v>
      </c>
      <c r="AP1793" s="30">
        <f t="shared" si="95"/>
        <v>46297</v>
      </c>
      <c r="AQ1793" s="1" t="str">
        <f>IF(COUNTIF('同场线路Rotas do mesmo SC'!A:A,C1793)&gt;0,"Sim","Não")</f>
        <v>Não</v>
      </c>
      <c r="AR1793" s="1" t="str">
        <f>IF(COUNTIF(揽收业务网点!A:A,P1793)&gt;0,"Sim","Não")</f>
        <v>Não</v>
      </c>
    </row>
    <row r="1794" spans="1:44">
      <c r="A1794" s="29" t="s">
        <v>23980</v>
      </c>
      <c r="B1794" s="29" t="s">
        <v>379</v>
      </c>
      <c r="C1794" s="29" t="s">
        <v>15380</v>
      </c>
      <c r="D1794" s="29" t="s">
        <v>381</v>
      </c>
      <c r="E1794" s="29" t="s">
        <v>382</v>
      </c>
      <c r="F1794" s="29" t="s">
        <v>383</v>
      </c>
      <c r="G1794" s="29">
        <v>15</v>
      </c>
      <c r="H1794" s="29" t="s">
        <v>384</v>
      </c>
      <c r="I1794" s="29" t="s">
        <v>385</v>
      </c>
      <c r="J1794" s="29" t="s">
        <v>386</v>
      </c>
      <c r="K1794" s="29" t="s">
        <v>387</v>
      </c>
      <c r="L1794" s="29" t="s">
        <v>388</v>
      </c>
      <c r="M1794" s="29" t="s">
        <v>386</v>
      </c>
      <c r="N1794" s="29" t="s">
        <v>389</v>
      </c>
      <c r="O1794" s="29" t="s">
        <v>15336</v>
      </c>
      <c r="P1794" s="29" t="s">
        <v>15337</v>
      </c>
      <c r="Q1794" s="29" t="s">
        <v>5</v>
      </c>
      <c r="R1794" s="29" t="s">
        <v>23981</v>
      </c>
      <c r="S1794" s="29" t="s">
        <v>5481</v>
      </c>
      <c r="T1794" s="29" t="s">
        <v>23982</v>
      </c>
      <c r="U1794" s="29" t="s">
        <v>23983</v>
      </c>
      <c r="V1794" s="29">
        <v>12</v>
      </c>
      <c r="W1794" s="29" t="s">
        <v>396</v>
      </c>
      <c r="X1794" s="29" t="s">
        <v>23984</v>
      </c>
      <c r="Y1794" s="29" t="s">
        <v>18070</v>
      </c>
      <c r="Z1794" s="29" t="s">
        <v>23985</v>
      </c>
      <c r="AA1794" s="29" t="s">
        <v>23985</v>
      </c>
      <c r="AB1794" s="29" t="s">
        <v>15387</v>
      </c>
      <c r="AC1794" s="29" t="s">
        <v>15388</v>
      </c>
      <c r="AD1794" s="29" t="s">
        <v>5</v>
      </c>
      <c r="AE1794" s="29" t="s">
        <v>4385</v>
      </c>
      <c r="AF1794" s="29" t="s">
        <v>23986</v>
      </c>
      <c r="AG1794" s="29">
        <v>-31</v>
      </c>
      <c r="AH1794" s="29" t="s">
        <v>23986</v>
      </c>
      <c r="AI1794" s="29" t="s">
        <v>23987</v>
      </c>
      <c r="AJ1794" s="29">
        <v>140</v>
      </c>
      <c r="AK1794" s="29" t="s">
        <v>23988</v>
      </c>
      <c r="AL1794" s="29" t="s">
        <v>23989</v>
      </c>
      <c r="AM1794" s="29">
        <v>289</v>
      </c>
      <c r="AN1794" s="1">
        <f t="shared" si="93"/>
        <v>1</v>
      </c>
      <c r="AO1794" s="1">
        <f t="shared" si="94"/>
        <v>1</v>
      </c>
      <c r="AP1794" s="30">
        <f t="shared" si="95"/>
        <v>46297</v>
      </c>
      <c r="AQ1794" s="1" t="str">
        <f>IF(COUNTIF('同场线路Rotas do mesmo SC'!A:A,C1794)&gt;0,"Sim","Não")</f>
        <v>Não</v>
      </c>
      <c r="AR1794" s="1" t="str">
        <f>IF(COUNTIF(揽收业务网点!A:A,P1794)&gt;0,"Sim","Não")</f>
        <v>Não</v>
      </c>
    </row>
    <row r="1795" spans="1:44">
      <c r="A1795" s="29" t="s">
        <v>23990</v>
      </c>
      <c r="B1795" s="29" t="s">
        <v>379</v>
      </c>
      <c r="C1795" s="29" t="s">
        <v>15394</v>
      </c>
      <c r="D1795" s="29" t="s">
        <v>381</v>
      </c>
      <c r="E1795" s="29" t="s">
        <v>382</v>
      </c>
      <c r="F1795" s="29" t="s">
        <v>383</v>
      </c>
      <c r="G1795" s="29">
        <v>15</v>
      </c>
      <c r="H1795" s="29" t="s">
        <v>15395</v>
      </c>
      <c r="I1795" s="29" t="s">
        <v>385</v>
      </c>
      <c r="J1795" s="29" t="s">
        <v>15396</v>
      </c>
      <c r="K1795" s="29" t="s">
        <v>387</v>
      </c>
      <c r="L1795" s="29" t="s">
        <v>15397</v>
      </c>
      <c r="M1795" s="29" t="s">
        <v>15396</v>
      </c>
      <c r="N1795" s="29" t="s">
        <v>15398</v>
      </c>
      <c r="O1795" s="29" t="s">
        <v>15336</v>
      </c>
      <c r="P1795" s="29" t="s">
        <v>15337</v>
      </c>
      <c r="Q1795" s="29" t="s">
        <v>5</v>
      </c>
      <c r="R1795" s="29" t="s">
        <v>23991</v>
      </c>
      <c r="S1795" s="29" t="s">
        <v>23992</v>
      </c>
      <c r="T1795" s="29" t="s">
        <v>23993</v>
      </c>
      <c r="U1795" s="29" t="s">
        <v>23994</v>
      </c>
      <c r="V1795" s="29">
        <v>69</v>
      </c>
      <c r="W1795" s="29" t="s">
        <v>396</v>
      </c>
      <c r="X1795" s="29" t="s">
        <v>23995</v>
      </c>
      <c r="Y1795" s="29" t="s">
        <v>7271</v>
      </c>
      <c r="Z1795" s="29" t="s">
        <v>23996</v>
      </c>
      <c r="AA1795" s="29" t="s">
        <v>23996</v>
      </c>
      <c r="AB1795" s="29" t="s">
        <v>15404</v>
      </c>
      <c r="AC1795" s="29" t="s">
        <v>15405</v>
      </c>
      <c r="AD1795" s="29" t="s">
        <v>5</v>
      </c>
      <c r="AE1795" s="29" t="s">
        <v>7273</v>
      </c>
      <c r="AF1795" s="29" t="s">
        <v>23997</v>
      </c>
      <c r="AG1795" s="29">
        <v>-29</v>
      </c>
      <c r="AH1795" s="29" t="s">
        <v>23997</v>
      </c>
      <c r="AI1795" s="29" t="s">
        <v>23998</v>
      </c>
      <c r="AJ1795" s="29">
        <v>27</v>
      </c>
      <c r="AK1795" s="29" t="s">
        <v>23999</v>
      </c>
      <c r="AL1795" s="29" t="s">
        <v>24000</v>
      </c>
      <c r="AM1795" s="29">
        <v>193</v>
      </c>
      <c r="AN1795" s="1">
        <f t="shared" si="93"/>
        <v>1</v>
      </c>
      <c r="AO1795" s="1">
        <f t="shared" si="94"/>
        <v>1</v>
      </c>
      <c r="AP1795" s="30">
        <f t="shared" si="95"/>
        <v>46297</v>
      </c>
      <c r="AQ1795" s="1" t="str">
        <f>IF(COUNTIF('同场线路Rotas do mesmo SC'!A:A,C1795)&gt;0,"Sim","Não")</f>
        <v>Não</v>
      </c>
      <c r="AR1795" s="1" t="str">
        <f>IF(COUNTIF(揽收业务网点!A:A,P1795)&gt;0,"Sim","Não")</f>
        <v>Não</v>
      </c>
    </row>
    <row r="1796" spans="1:44">
      <c r="A1796" s="29" t="s">
        <v>24001</v>
      </c>
      <c r="B1796" s="29" t="s">
        <v>379</v>
      </c>
      <c r="C1796" s="29" t="s">
        <v>15421</v>
      </c>
      <c r="D1796" s="29" t="s">
        <v>381</v>
      </c>
      <c r="E1796" s="29" t="s">
        <v>382</v>
      </c>
      <c r="F1796" s="29" t="s">
        <v>383</v>
      </c>
      <c r="G1796" s="29">
        <v>15</v>
      </c>
      <c r="H1796" s="29" t="s">
        <v>384</v>
      </c>
      <c r="I1796" s="29" t="s">
        <v>385</v>
      </c>
      <c r="J1796" s="29" t="s">
        <v>386</v>
      </c>
      <c r="K1796" s="29" t="s">
        <v>387</v>
      </c>
      <c r="L1796" s="29" t="s">
        <v>388</v>
      </c>
      <c r="M1796" s="29" t="s">
        <v>386</v>
      </c>
      <c r="N1796" s="29" t="s">
        <v>389</v>
      </c>
      <c r="O1796" s="29" t="s">
        <v>15336</v>
      </c>
      <c r="P1796" s="29" t="s">
        <v>15337</v>
      </c>
      <c r="Q1796" s="29" t="s">
        <v>5</v>
      </c>
      <c r="R1796" s="29" t="s">
        <v>24002</v>
      </c>
      <c r="S1796" s="29" t="s">
        <v>11604</v>
      </c>
      <c r="T1796" s="29" t="s">
        <v>24003</v>
      </c>
      <c r="U1796" s="29" t="s">
        <v>24004</v>
      </c>
      <c r="V1796" s="29">
        <v>28</v>
      </c>
      <c r="W1796" s="29" t="s">
        <v>396</v>
      </c>
      <c r="X1796" s="29" t="s">
        <v>24005</v>
      </c>
      <c r="Y1796" s="29" t="s">
        <v>7271</v>
      </c>
      <c r="Z1796" s="29" t="s">
        <v>24006</v>
      </c>
      <c r="AA1796" s="29" t="s">
        <v>24006</v>
      </c>
      <c r="AB1796" s="29" t="s">
        <v>15428</v>
      </c>
      <c r="AC1796" s="29" t="s">
        <v>15429</v>
      </c>
      <c r="AD1796" s="29" t="s">
        <v>5</v>
      </c>
      <c r="AE1796" s="29" t="s">
        <v>16095</v>
      </c>
      <c r="AF1796" s="29" t="s">
        <v>24007</v>
      </c>
      <c r="AG1796" s="29">
        <v>8</v>
      </c>
      <c r="AH1796" s="29" t="s">
        <v>24007</v>
      </c>
      <c r="AI1796" s="29" t="s">
        <v>24008</v>
      </c>
      <c r="AJ1796" s="29">
        <v>80</v>
      </c>
      <c r="AK1796" s="29" t="s">
        <v>24009</v>
      </c>
      <c r="AL1796" s="29" t="s">
        <v>24010</v>
      </c>
      <c r="AM1796" s="29">
        <v>206</v>
      </c>
      <c r="AN1796" s="1">
        <f t="shared" si="93"/>
        <v>1</v>
      </c>
      <c r="AO1796" s="1">
        <f t="shared" si="94"/>
        <v>1</v>
      </c>
      <c r="AP1796" s="30">
        <f t="shared" si="95"/>
        <v>46297</v>
      </c>
      <c r="AQ1796" s="1" t="str">
        <f>IF(COUNTIF('同场线路Rotas do mesmo SC'!A:A,C1796)&gt;0,"Sim","Não")</f>
        <v>Não</v>
      </c>
      <c r="AR1796" s="1" t="str">
        <f>IF(COUNTIF(揽收业务网点!A:A,P1796)&gt;0,"Sim","Não")</f>
        <v>Não</v>
      </c>
    </row>
    <row r="1797" spans="1:44">
      <c r="A1797" s="29" t="s">
        <v>24011</v>
      </c>
      <c r="B1797" s="29" t="s">
        <v>379</v>
      </c>
      <c r="C1797" s="29" t="s">
        <v>15453</v>
      </c>
      <c r="D1797" s="29" t="s">
        <v>381</v>
      </c>
      <c r="E1797" s="29" t="s">
        <v>382</v>
      </c>
      <c r="F1797" s="29" t="s">
        <v>383</v>
      </c>
      <c r="G1797" s="29">
        <v>30</v>
      </c>
      <c r="H1797" s="29" t="s">
        <v>15454</v>
      </c>
      <c r="I1797" s="29" t="s">
        <v>385</v>
      </c>
      <c r="J1797" s="29" t="s">
        <v>15455</v>
      </c>
      <c r="K1797" s="29" t="s">
        <v>387</v>
      </c>
      <c r="L1797" s="29" t="s">
        <v>15456</v>
      </c>
      <c r="M1797" s="29" t="s">
        <v>15455</v>
      </c>
      <c r="N1797" s="29" t="s">
        <v>15457</v>
      </c>
      <c r="O1797" s="29" t="s">
        <v>15336</v>
      </c>
      <c r="P1797" s="29" t="s">
        <v>15337</v>
      </c>
      <c r="Q1797" s="29" t="s">
        <v>5</v>
      </c>
      <c r="R1797" s="29" t="s">
        <v>24012</v>
      </c>
      <c r="S1797" s="29" t="s">
        <v>24013</v>
      </c>
      <c r="T1797" s="29" t="s">
        <v>24014</v>
      </c>
      <c r="U1797" s="29" t="s">
        <v>24015</v>
      </c>
      <c r="V1797" s="29">
        <v>7</v>
      </c>
      <c r="W1797" s="29" t="s">
        <v>396</v>
      </c>
      <c r="X1797" s="29" t="s">
        <v>19336</v>
      </c>
      <c r="Y1797" s="29" t="s">
        <v>7271</v>
      </c>
      <c r="Z1797" s="29" t="s">
        <v>24016</v>
      </c>
      <c r="AA1797" s="29" t="s">
        <v>24016</v>
      </c>
      <c r="AB1797" s="29" t="s">
        <v>15463</v>
      </c>
      <c r="AC1797" s="29" t="s">
        <v>15464</v>
      </c>
      <c r="AD1797" s="29" t="s">
        <v>5</v>
      </c>
      <c r="AE1797" s="29" t="s">
        <v>504</v>
      </c>
      <c r="AF1797" s="29" t="s">
        <v>24017</v>
      </c>
      <c r="AG1797" s="29">
        <v>-113</v>
      </c>
      <c r="AH1797" s="29" t="s">
        <v>24017</v>
      </c>
      <c r="AI1797" s="29" t="s">
        <v>24018</v>
      </c>
      <c r="AJ1797" s="29">
        <v>24</v>
      </c>
      <c r="AK1797" s="29" t="s">
        <v>18692</v>
      </c>
      <c r="AL1797" s="29" t="s">
        <v>24019</v>
      </c>
      <c r="AM1797" s="29">
        <v>127</v>
      </c>
      <c r="AN1797" s="1">
        <f t="shared" si="93"/>
        <v>1</v>
      </c>
      <c r="AO1797" s="1">
        <f t="shared" si="94"/>
        <v>1</v>
      </c>
      <c r="AP1797" s="30">
        <f t="shared" si="95"/>
        <v>46297</v>
      </c>
      <c r="AQ1797" s="1" t="str">
        <f>IF(COUNTIF('同场线路Rotas do mesmo SC'!A:A,C1797)&gt;0,"Sim","Não")</f>
        <v>Não</v>
      </c>
      <c r="AR1797" s="1" t="str">
        <f>IF(COUNTIF(揽收业务网点!A:A,P1797)&gt;0,"Sim","Não")</f>
        <v>Não</v>
      </c>
    </row>
    <row r="1798" spans="1:44">
      <c r="A1798" s="29" t="s">
        <v>24020</v>
      </c>
      <c r="B1798" s="29" t="s">
        <v>379</v>
      </c>
      <c r="C1798" s="29" t="s">
        <v>15485</v>
      </c>
      <c r="D1798" s="29" t="s">
        <v>381</v>
      </c>
      <c r="E1798" s="29" t="s">
        <v>382</v>
      </c>
      <c r="F1798" s="29" t="s">
        <v>383</v>
      </c>
      <c r="G1798" s="29">
        <v>30</v>
      </c>
      <c r="H1798" s="29" t="s">
        <v>15486</v>
      </c>
      <c r="I1798" s="29" t="s">
        <v>409</v>
      </c>
      <c r="J1798" s="29" t="s">
        <v>15487</v>
      </c>
      <c r="K1798" s="29" t="s">
        <v>387</v>
      </c>
      <c r="L1798" s="29" t="s">
        <v>15488</v>
      </c>
      <c r="M1798" s="29" t="s">
        <v>15489</v>
      </c>
      <c r="N1798" s="29" t="s">
        <v>15490</v>
      </c>
      <c r="O1798" s="29" t="s">
        <v>15336</v>
      </c>
      <c r="P1798" s="29" t="s">
        <v>15337</v>
      </c>
      <c r="Q1798" s="29" t="s">
        <v>5</v>
      </c>
      <c r="R1798" s="29" t="s">
        <v>10439</v>
      </c>
      <c r="S1798" s="29" t="s">
        <v>10439</v>
      </c>
      <c r="T1798" s="29" t="s">
        <v>24021</v>
      </c>
      <c r="U1798" s="29" t="s">
        <v>24022</v>
      </c>
      <c r="V1798" s="29">
        <v>5</v>
      </c>
      <c r="W1798" s="29" t="s">
        <v>396</v>
      </c>
      <c r="X1798" s="29"/>
      <c r="Y1798" s="29" t="s">
        <v>504</v>
      </c>
      <c r="Z1798" s="29" t="s">
        <v>24023</v>
      </c>
      <c r="AA1798" s="29" t="s">
        <v>24023</v>
      </c>
      <c r="AB1798" s="29" t="s">
        <v>15494</v>
      </c>
      <c r="AC1798" s="29" t="s">
        <v>15495</v>
      </c>
      <c r="AD1798" s="29" t="s">
        <v>5</v>
      </c>
      <c r="AE1798" s="29" t="s">
        <v>725</v>
      </c>
      <c r="AF1798" s="29" t="s">
        <v>21367</v>
      </c>
      <c r="AG1798" s="29">
        <v>-152</v>
      </c>
      <c r="AH1798" s="29" t="s">
        <v>21367</v>
      </c>
      <c r="AI1798" s="29" t="s">
        <v>24024</v>
      </c>
      <c r="AJ1798" s="29">
        <v>13</v>
      </c>
      <c r="AK1798" s="29" t="s">
        <v>24025</v>
      </c>
      <c r="AL1798" s="29" t="s">
        <v>24026</v>
      </c>
      <c r="AM1798" s="29">
        <v>20</v>
      </c>
      <c r="AN1798" s="1">
        <f t="shared" si="93"/>
        <v>0</v>
      </c>
      <c r="AO1798" s="1">
        <f t="shared" si="94"/>
        <v>1</v>
      </c>
      <c r="AP1798" s="30">
        <f t="shared" si="95"/>
        <v>46297</v>
      </c>
      <c r="AQ1798" s="1" t="str">
        <f>IF(COUNTIF('同场线路Rotas do mesmo SC'!A:A,C1798)&gt;0,"Sim","Não")</f>
        <v>Não</v>
      </c>
      <c r="AR1798" s="1" t="str">
        <f>IF(COUNTIF(揽收业务网点!A:A,P1798)&gt;0,"Sim","Não")</f>
        <v>Não</v>
      </c>
    </row>
    <row r="1799" spans="1:44">
      <c r="A1799" s="29" t="s">
        <v>24027</v>
      </c>
      <c r="B1799" s="29" t="s">
        <v>379</v>
      </c>
      <c r="C1799" s="29" t="s">
        <v>13173</v>
      </c>
      <c r="D1799" s="29" t="s">
        <v>381</v>
      </c>
      <c r="E1799" s="29" t="s">
        <v>382</v>
      </c>
      <c r="F1799" s="29" t="s">
        <v>383</v>
      </c>
      <c r="G1799" s="29">
        <v>55</v>
      </c>
      <c r="H1799" s="29" t="s">
        <v>13174</v>
      </c>
      <c r="I1799" s="29" t="s">
        <v>512</v>
      </c>
      <c r="J1799" s="29" t="s">
        <v>13175</v>
      </c>
      <c r="K1799" s="29" t="s">
        <v>387</v>
      </c>
      <c r="L1799" s="29" t="s">
        <v>13176</v>
      </c>
      <c r="M1799" s="29" t="s">
        <v>13177</v>
      </c>
      <c r="N1799" s="29" t="s">
        <v>13178</v>
      </c>
      <c r="O1799" s="29" t="s">
        <v>12582</v>
      </c>
      <c r="P1799" s="29" t="s">
        <v>12583</v>
      </c>
      <c r="Q1799" s="29" t="s">
        <v>94</v>
      </c>
      <c r="R1799" s="29" t="s">
        <v>10597</v>
      </c>
      <c r="S1799" s="29" t="s">
        <v>20581</v>
      </c>
      <c r="T1799" s="29" t="s">
        <v>24028</v>
      </c>
      <c r="U1799" s="29" t="s">
        <v>24029</v>
      </c>
      <c r="V1799" s="29">
        <v>5</v>
      </c>
      <c r="W1799" s="29" t="s">
        <v>396</v>
      </c>
      <c r="X1799" s="29" t="s">
        <v>24030</v>
      </c>
      <c r="Y1799" s="29" t="s">
        <v>7271</v>
      </c>
      <c r="Z1799" s="29" t="s">
        <v>24031</v>
      </c>
      <c r="AA1799" s="29" t="s">
        <v>24031</v>
      </c>
      <c r="AB1799" s="29" t="s">
        <v>13184</v>
      </c>
      <c r="AC1799" s="29" t="s">
        <v>13185</v>
      </c>
      <c r="AD1799" s="29" t="s">
        <v>94</v>
      </c>
      <c r="AE1799" s="29" t="s">
        <v>4385</v>
      </c>
      <c r="AF1799" s="29" t="s">
        <v>24032</v>
      </c>
      <c r="AG1799" s="29">
        <v>-6</v>
      </c>
      <c r="AH1799" s="29" t="s">
        <v>24032</v>
      </c>
      <c r="AI1799" s="29" t="s">
        <v>20996</v>
      </c>
      <c r="AJ1799" s="29">
        <v>64</v>
      </c>
      <c r="AK1799" s="29" t="s">
        <v>24033</v>
      </c>
      <c r="AL1799" s="29" t="s">
        <v>24034</v>
      </c>
      <c r="AM1799" s="29">
        <v>85</v>
      </c>
      <c r="AN1799" s="1">
        <f t="shared" si="93"/>
        <v>1</v>
      </c>
      <c r="AO1799" s="1">
        <f t="shared" si="94"/>
        <v>1</v>
      </c>
      <c r="AP1799" s="30">
        <f t="shared" si="95"/>
        <v>46297</v>
      </c>
      <c r="AQ1799" s="1" t="str">
        <f>IF(COUNTIF('同场线路Rotas do mesmo SC'!A:A,C1799)&gt;0,"Sim","Não")</f>
        <v>Não</v>
      </c>
      <c r="AR1799" s="1" t="str">
        <f>IF(COUNTIF(揽收业务网点!A:A,P1799)&gt;0,"Sim","Não")</f>
        <v>Não</v>
      </c>
    </row>
    <row r="1800" spans="1:44">
      <c r="A1800" s="29" t="s">
        <v>24035</v>
      </c>
      <c r="B1800" s="29" t="s">
        <v>379</v>
      </c>
      <c r="C1800" s="29" t="s">
        <v>24036</v>
      </c>
      <c r="D1800" s="29" t="s">
        <v>381</v>
      </c>
      <c r="E1800" s="29" t="s">
        <v>382</v>
      </c>
      <c r="F1800" s="29" t="s">
        <v>383</v>
      </c>
      <c r="G1800" s="29">
        <v>185</v>
      </c>
      <c r="H1800" s="29" t="s">
        <v>24037</v>
      </c>
      <c r="I1800" s="29" t="s">
        <v>512</v>
      </c>
      <c r="J1800" s="29" t="s">
        <v>24038</v>
      </c>
      <c r="K1800" s="29" t="s">
        <v>387</v>
      </c>
      <c r="L1800" s="29" t="s">
        <v>24039</v>
      </c>
      <c r="M1800" s="29" t="s">
        <v>24038</v>
      </c>
      <c r="N1800" s="29" t="s">
        <v>24040</v>
      </c>
      <c r="O1800" s="29" t="s">
        <v>23215</v>
      </c>
      <c r="P1800" s="29" t="s">
        <v>23216</v>
      </c>
      <c r="Q1800" s="29" t="s">
        <v>2</v>
      </c>
      <c r="R1800" s="29" t="s">
        <v>24041</v>
      </c>
      <c r="S1800" s="29" t="s">
        <v>23981</v>
      </c>
      <c r="T1800" s="29" t="s">
        <v>24042</v>
      </c>
      <c r="U1800" s="29" t="s">
        <v>24043</v>
      </c>
      <c r="V1800" s="29">
        <v>533</v>
      </c>
      <c r="W1800" s="29" t="s">
        <v>396</v>
      </c>
      <c r="X1800" s="29" t="s">
        <v>24044</v>
      </c>
      <c r="Y1800" s="29" t="s">
        <v>7271</v>
      </c>
      <c r="Z1800" s="29" t="s">
        <v>24045</v>
      </c>
      <c r="AA1800" s="29" t="s">
        <v>24045</v>
      </c>
      <c r="AB1800" s="29" t="s">
        <v>24046</v>
      </c>
      <c r="AC1800" s="29" t="s">
        <v>24047</v>
      </c>
      <c r="AD1800" s="29" t="s">
        <v>2</v>
      </c>
      <c r="AE1800" s="29" t="s">
        <v>24048</v>
      </c>
      <c r="AF1800" s="29" t="s">
        <v>24049</v>
      </c>
      <c r="AG1800" s="29">
        <v>-416</v>
      </c>
      <c r="AH1800" s="29" t="s">
        <v>24049</v>
      </c>
      <c r="AI1800" s="29" t="s">
        <v>24050</v>
      </c>
      <c r="AJ1800" s="29">
        <v>236</v>
      </c>
      <c r="AK1800" s="29" t="s">
        <v>24051</v>
      </c>
      <c r="AL1800" s="29" t="s">
        <v>24052</v>
      </c>
      <c r="AM1800" s="29">
        <v>103</v>
      </c>
      <c r="AN1800" s="1">
        <f t="shared" si="93"/>
        <v>1</v>
      </c>
      <c r="AO1800" s="1">
        <f t="shared" si="94"/>
        <v>1</v>
      </c>
      <c r="AP1800" s="30">
        <f t="shared" si="95"/>
        <v>46297</v>
      </c>
      <c r="AQ1800" s="1" t="str">
        <f>IF(COUNTIF('同场线路Rotas do mesmo SC'!A:A,C1800)&gt;0,"Sim","Não")</f>
        <v>Não</v>
      </c>
      <c r="AR1800" s="1" t="str">
        <f>IF(COUNTIF(揽收业务网点!A:A,P1800)&gt;0,"Sim","Não")</f>
        <v>Não</v>
      </c>
    </row>
    <row r="1801" spans="1:44">
      <c r="A1801" s="29" t="s">
        <v>24053</v>
      </c>
      <c r="B1801" s="29" t="s">
        <v>379</v>
      </c>
      <c r="C1801" s="29" t="s">
        <v>13190</v>
      </c>
      <c r="D1801" s="29" t="s">
        <v>381</v>
      </c>
      <c r="E1801" s="29" t="s">
        <v>382</v>
      </c>
      <c r="F1801" s="29" t="s">
        <v>383</v>
      </c>
      <c r="G1801" s="29">
        <v>150</v>
      </c>
      <c r="H1801" s="29" t="s">
        <v>13191</v>
      </c>
      <c r="I1801" s="29" t="s">
        <v>385</v>
      </c>
      <c r="J1801" s="29" t="s">
        <v>1066</v>
      </c>
      <c r="K1801" s="29" t="s">
        <v>387</v>
      </c>
      <c r="L1801" s="29" t="s">
        <v>1067</v>
      </c>
      <c r="M1801" s="29" t="s">
        <v>13192</v>
      </c>
      <c r="N1801" s="29" t="s">
        <v>13193</v>
      </c>
      <c r="O1801" s="29" t="s">
        <v>1347</v>
      </c>
      <c r="P1801" s="29" t="s">
        <v>1348</v>
      </c>
      <c r="Q1801" s="29" t="s">
        <v>70</v>
      </c>
      <c r="R1801" s="29" t="s">
        <v>19395</v>
      </c>
      <c r="S1801" s="29" t="s">
        <v>16401</v>
      </c>
      <c r="T1801" s="29" t="s">
        <v>24054</v>
      </c>
      <c r="U1801" s="29" t="s">
        <v>24055</v>
      </c>
      <c r="V1801" s="29">
        <v>52</v>
      </c>
      <c r="W1801" s="29" t="s">
        <v>396</v>
      </c>
      <c r="X1801" s="29" t="s">
        <v>24056</v>
      </c>
      <c r="Y1801" s="29" t="s">
        <v>1817</v>
      </c>
      <c r="Z1801" s="29" t="s">
        <v>24057</v>
      </c>
      <c r="AA1801" s="29" t="s">
        <v>24057</v>
      </c>
      <c r="AB1801" s="29" t="s">
        <v>1070</v>
      </c>
      <c r="AC1801" s="29" t="s">
        <v>74</v>
      </c>
      <c r="AD1801" s="29" t="s">
        <v>70</v>
      </c>
      <c r="AE1801" s="29" t="s">
        <v>8035</v>
      </c>
      <c r="AF1801" s="29" t="s">
        <v>24058</v>
      </c>
      <c r="AG1801" s="29">
        <v>46</v>
      </c>
      <c r="AH1801" s="29" t="s">
        <v>24058</v>
      </c>
      <c r="AI1801" s="29" t="s">
        <v>24059</v>
      </c>
      <c r="AJ1801" s="29">
        <v>87</v>
      </c>
      <c r="AK1801" s="29" t="s">
        <v>24060</v>
      </c>
      <c r="AL1801" s="29" t="s">
        <v>24061</v>
      </c>
      <c r="AM1801" s="29">
        <v>175</v>
      </c>
      <c r="AN1801" s="1">
        <f t="shared" si="93"/>
        <v>1</v>
      </c>
      <c r="AO1801" s="1">
        <f t="shared" si="94"/>
        <v>1</v>
      </c>
      <c r="AP1801" s="30">
        <f t="shared" si="95"/>
        <v>46297</v>
      </c>
      <c r="AQ1801" s="1" t="str">
        <f>IF(COUNTIF('同场线路Rotas do mesmo SC'!A:A,C1801)&gt;0,"Sim","Não")</f>
        <v>Não</v>
      </c>
      <c r="AR1801" s="1" t="str">
        <f>IF(COUNTIF(揽收业务网点!A:A,P1801)&gt;0,"Sim","Não")</f>
        <v>Não</v>
      </c>
    </row>
    <row r="1802" spans="1:44">
      <c r="A1802" s="29" t="s">
        <v>24062</v>
      </c>
      <c r="B1802" s="29" t="s">
        <v>379</v>
      </c>
      <c r="C1802" s="29" t="s">
        <v>13213</v>
      </c>
      <c r="D1802" s="29" t="s">
        <v>381</v>
      </c>
      <c r="E1802" s="29" t="s">
        <v>382</v>
      </c>
      <c r="F1802" s="29" t="s">
        <v>383</v>
      </c>
      <c r="G1802" s="29">
        <v>107</v>
      </c>
      <c r="H1802" s="29" t="s">
        <v>13214</v>
      </c>
      <c r="I1802" s="29" t="s">
        <v>702</v>
      </c>
      <c r="J1802" s="29" t="s">
        <v>8252</v>
      </c>
      <c r="K1802" s="29" t="s">
        <v>387</v>
      </c>
      <c r="L1802" s="29" t="s">
        <v>8252</v>
      </c>
      <c r="M1802" s="29" t="s">
        <v>24063</v>
      </c>
      <c r="N1802" s="29" t="s">
        <v>24064</v>
      </c>
      <c r="O1802" s="29" t="s">
        <v>1111</v>
      </c>
      <c r="P1802" s="29" t="s">
        <v>1112</v>
      </c>
      <c r="Q1802" s="29" t="s">
        <v>168</v>
      </c>
      <c r="R1802" s="29" t="s">
        <v>8473</v>
      </c>
      <c r="S1802" s="29" t="s">
        <v>24065</v>
      </c>
      <c r="T1802" s="29" t="s">
        <v>24066</v>
      </c>
      <c r="U1802" s="29" t="s">
        <v>24067</v>
      </c>
      <c r="V1802" s="29">
        <v>136</v>
      </c>
      <c r="W1802" s="29" t="s">
        <v>396</v>
      </c>
      <c r="X1802" s="29" t="s">
        <v>24068</v>
      </c>
      <c r="Y1802" s="29" t="s">
        <v>13840</v>
      </c>
      <c r="Z1802" s="29" t="s">
        <v>24069</v>
      </c>
      <c r="AA1802" s="29" t="s">
        <v>24069</v>
      </c>
      <c r="AB1802" s="29" t="s">
        <v>13223</v>
      </c>
      <c r="AC1802" s="29" t="s">
        <v>13224</v>
      </c>
      <c r="AD1802" s="29" t="s">
        <v>168</v>
      </c>
      <c r="AE1802" s="29" t="s">
        <v>24070</v>
      </c>
      <c r="AF1802" s="29" t="s">
        <v>24071</v>
      </c>
      <c r="AG1802" s="29">
        <v>-16</v>
      </c>
      <c r="AH1802" s="29" t="s">
        <v>24071</v>
      </c>
      <c r="AI1802" s="29" t="s">
        <v>24072</v>
      </c>
      <c r="AJ1802" s="29">
        <v>139</v>
      </c>
      <c r="AK1802" s="29" t="s">
        <v>24073</v>
      </c>
      <c r="AL1802" s="29" t="s">
        <v>24074</v>
      </c>
      <c r="AM1802" s="29">
        <v>79</v>
      </c>
      <c r="AN1802" s="1">
        <f t="shared" si="93"/>
        <v>1</v>
      </c>
      <c r="AO1802" s="1">
        <f t="shared" si="94"/>
        <v>1</v>
      </c>
      <c r="AP1802" s="30">
        <f t="shared" si="95"/>
        <v>46297</v>
      </c>
      <c r="AQ1802" s="1" t="str">
        <f>IF(COUNTIF('同场线路Rotas do mesmo SC'!A:A,C1802)&gt;0,"Sim","Não")</f>
        <v>Não</v>
      </c>
      <c r="AR1802" s="1" t="str">
        <f>IF(COUNTIF(揽收业务网点!A:A,P1802)&gt;0,"Sim","Não")</f>
        <v>Não</v>
      </c>
    </row>
    <row r="1803" spans="1:44">
      <c r="A1803" s="29" t="s">
        <v>24075</v>
      </c>
      <c r="B1803" s="29" t="s">
        <v>379</v>
      </c>
      <c r="C1803" s="29" t="s">
        <v>24076</v>
      </c>
      <c r="D1803" s="29" t="s">
        <v>381</v>
      </c>
      <c r="E1803" s="29" t="s">
        <v>382</v>
      </c>
      <c r="F1803" s="29" t="s">
        <v>383</v>
      </c>
      <c r="G1803" s="29">
        <v>150</v>
      </c>
      <c r="H1803" s="29" t="s">
        <v>24077</v>
      </c>
      <c r="I1803" s="29" t="s">
        <v>702</v>
      </c>
      <c r="J1803" s="29" t="s">
        <v>24078</v>
      </c>
      <c r="K1803" s="29" t="s">
        <v>411</v>
      </c>
      <c r="L1803" s="29" t="s">
        <v>24079</v>
      </c>
      <c r="M1803" s="29" t="s">
        <v>24078</v>
      </c>
      <c r="N1803" s="29" t="s">
        <v>24080</v>
      </c>
      <c r="O1803" s="29" t="s">
        <v>23215</v>
      </c>
      <c r="P1803" s="29" t="s">
        <v>23216</v>
      </c>
      <c r="Q1803" s="29" t="s">
        <v>2</v>
      </c>
      <c r="R1803" s="29" t="s">
        <v>15472</v>
      </c>
      <c r="S1803" s="29" t="s">
        <v>24081</v>
      </c>
      <c r="T1803" s="29" t="s">
        <v>24082</v>
      </c>
      <c r="U1803" s="29" t="s">
        <v>24083</v>
      </c>
      <c r="V1803" s="29">
        <v>494</v>
      </c>
      <c r="W1803" s="29" t="s">
        <v>396</v>
      </c>
      <c r="X1803" s="29" t="s">
        <v>24084</v>
      </c>
      <c r="Y1803" s="29" t="s">
        <v>24085</v>
      </c>
      <c r="Z1803" s="29" t="s">
        <v>24086</v>
      </c>
      <c r="AA1803" s="29" t="s">
        <v>24086</v>
      </c>
      <c r="AB1803" s="29" t="s">
        <v>24087</v>
      </c>
      <c r="AC1803" s="29" t="s">
        <v>24088</v>
      </c>
      <c r="AD1803" s="29" t="s">
        <v>2</v>
      </c>
      <c r="AE1803" s="29" t="s">
        <v>20974</v>
      </c>
      <c r="AF1803" s="29" t="s">
        <v>24089</v>
      </c>
      <c r="AG1803" s="29">
        <v>-27</v>
      </c>
      <c r="AH1803" s="29" t="s">
        <v>24089</v>
      </c>
      <c r="AI1803" s="29" t="s">
        <v>24090</v>
      </c>
      <c r="AJ1803" s="29">
        <v>164</v>
      </c>
      <c r="AK1803" s="29" t="s">
        <v>24091</v>
      </c>
      <c r="AL1803" s="29" t="s">
        <v>24092</v>
      </c>
      <c r="AM1803" s="29">
        <v>114</v>
      </c>
      <c r="AN1803" s="1">
        <f t="shared" si="93"/>
        <v>1</v>
      </c>
      <c r="AO1803" s="1">
        <f t="shared" si="94"/>
        <v>1</v>
      </c>
      <c r="AP1803" s="30">
        <f t="shared" si="95"/>
        <v>46297</v>
      </c>
      <c r="AQ1803" s="1" t="str">
        <f>IF(COUNTIF('同场线路Rotas do mesmo SC'!A:A,C1803)&gt;0,"Sim","Não")</f>
        <v>Não</v>
      </c>
      <c r="AR1803" s="1" t="str">
        <f>IF(COUNTIF(揽收业务网点!A:A,P1803)&gt;0,"Sim","Não")</f>
        <v>Não</v>
      </c>
    </row>
    <row r="1804" spans="1:44">
      <c r="A1804" s="29" t="s">
        <v>24093</v>
      </c>
      <c r="B1804" s="29" t="s">
        <v>379</v>
      </c>
      <c r="C1804" s="29" t="s">
        <v>13241</v>
      </c>
      <c r="D1804" s="29" t="s">
        <v>381</v>
      </c>
      <c r="E1804" s="29" t="s">
        <v>382</v>
      </c>
      <c r="F1804" s="29" t="s">
        <v>383</v>
      </c>
      <c r="G1804" s="29">
        <v>25</v>
      </c>
      <c r="H1804" s="29" t="s">
        <v>13242</v>
      </c>
      <c r="I1804" s="29" t="s">
        <v>702</v>
      </c>
      <c r="J1804" s="29" t="s">
        <v>4443</v>
      </c>
      <c r="K1804" s="29" t="s">
        <v>387</v>
      </c>
      <c r="L1804" s="29" t="s">
        <v>4444</v>
      </c>
      <c r="M1804" s="29" t="s">
        <v>13243</v>
      </c>
      <c r="N1804" s="29" t="s">
        <v>13244</v>
      </c>
      <c r="O1804" s="29" t="s">
        <v>1111</v>
      </c>
      <c r="P1804" s="29" t="s">
        <v>1112</v>
      </c>
      <c r="Q1804" s="29" t="s">
        <v>168</v>
      </c>
      <c r="R1804" s="29" t="s">
        <v>24094</v>
      </c>
      <c r="S1804" s="29" t="s">
        <v>24095</v>
      </c>
      <c r="T1804" s="29" t="s">
        <v>24096</v>
      </c>
      <c r="U1804" s="29" t="s">
        <v>24097</v>
      </c>
      <c r="V1804" s="29">
        <v>265</v>
      </c>
      <c r="W1804" s="29" t="s">
        <v>396</v>
      </c>
      <c r="X1804" s="29" t="s">
        <v>24098</v>
      </c>
      <c r="Y1804" s="29" t="s">
        <v>19613</v>
      </c>
      <c r="Z1804" s="29" t="s">
        <v>24099</v>
      </c>
      <c r="AA1804" s="29" t="s">
        <v>24099</v>
      </c>
      <c r="AB1804" s="29" t="s">
        <v>13251</v>
      </c>
      <c r="AC1804" s="29" t="s">
        <v>13252</v>
      </c>
      <c r="AD1804" s="29" t="s">
        <v>168</v>
      </c>
      <c r="AE1804" s="29" t="s">
        <v>19351</v>
      </c>
      <c r="AF1804" s="29" t="s">
        <v>21209</v>
      </c>
      <c r="AG1804" s="29">
        <v>-21</v>
      </c>
      <c r="AH1804" s="29" t="s">
        <v>21209</v>
      </c>
      <c r="AI1804" s="29" t="s">
        <v>24100</v>
      </c>
      <c r="AJ1804" s="29">
        <v>25</v>
      </c>
      <c r="AK1804" s="29" t="s">
        <v>24101</v>
      </c>
      <c r="AL1804" s="29" t="s">
        <v>24102</v>
      </c>
      <c r="AM1804" s="29">
        <v>120</v>
      </c>
      <c r="AN1804" s="1">
        <f t="shared" si="93"/>
        <v>1</v>
      </c>
      <c r="AO1804" s="1">
        <f t="shared" si="94"/>
        <v>1</v>
      </c>
      <c r="AP1804" s="30">
        <f t="shared" si="95"/>
        <v>46297</v>
      </c>
      <c r="AQ1804" s="1" t="str">
        <f>IF(COUNTIF('同场线路Rotas do mesmo SC'!A:A,C1804)&gt;0,"Sim","Não")</f>
        <v>Não</v>
      </c>
      <c r="AR1804" s="1" t="str">
        <f>IF(COUNTIF(揽收业务网点!A:A,P1804)&gt;0,"Sim","Não")</f>
        <v>Não</v>
      </c>
    </row>
    <row r="1805" spans="1:44">
      <c r="A1805" s="29" t="s">
        <v>24103</v>
      </c>
      <c r="B1805" s="29" t="s">
        <v>379</v>
      </c>
      <c r="C1805" s="29" t="s">
        <v>13256</v>
      </c>
      <c r="D1805" s="29" t="s">
        <v>381</v>
      </c>
      <c r="E1805" s="29" t="s">
        <v>382</v>
      </c>
      <c r="F1805" s="29" t="s">
        <v>383</v>
      </c>
      <c r="G1805" s="29">
        <v>19</v>
      </c>
      <c r="H1805" s="29" t="s">
        <v>13257</v>
      </c>
      <c r="I1805" s="29" t="s">
        <v>385</v>
      </c>
      <c r="J1805" s="29" t="s">
        <v>13258</v>
      </c>
      <c r="K1805" s="29" t="s">
        <v>387</v>
      </c>
      <c r="L1805" s="29" t="s">
        <v>13259</v>
      </c>
      <c r="M1805" s="29" t="s">
        <v>13258</v>
      </c>
      <c r="N1805" s="29" t="s">
        <v>13260</v>
      </c>
      <c r="O1805" s="29" t="s">
        <v>1744</v>
      </c>
      <c r="P1805" s="29" t="s">
        <v>1745</v>
      </c>
      <c r="Q1805" s="29" t="s">
        <v>94</v>
      </c>
      <c r="R1805" s="29" t="s">
        <v>1809</v>
      </c>
      <c r="S1805" s="29" t="s">
        <v>24104</v>
      </c>
      <c r="T1805" s="29" t="s">
        <v>24105</v>
      </c>
      <c r="U1805" s="29" t="s">
        <v>24106</v>
      </c>
      <c r="V1805" s="29">
        <v>42</v>
      </c>
      <c r="W1805" s="29" t="s">
        <v>396</v>
      </c>
      <c r="X1805" s="29" t="s">
        <v>24107</v>
      </c>
      <c r="Y1805" s="29" t="s">
        <v>8035</v>
      </c>
      <c r="Z1805" s="29" t="s">
        <v>24108</v>
      </c>
      <c r="AA1805" s="29" t="s">
        <v>24108</v>
      </c>
      <c r="AB1805" s="29" t="s">
        <v>13267</v>
      </c>
      <c r="AC1805" s="29" t="s">
        <v>13268</v>
      </c>
      <c r="AD1805" s="29" t="s">
        <v>94</v>
      </c>
      <c r="AE1805" s="29" t="s">
        <v>16359</v>
      </c>
      <c r="AF1805" s="29" t="s">
        <v>24109</v>
      </c>
      <c r="AG1805" s="29">
        <v>-12</v>
      </c>
      <c r="AH1805" s="29" t="s">
        <v>24109</v>
      </c>
      <c r="AI1805" s="29" t="s">
        <v>20941</v>
      </c>
      <c r="AJ1805" s="29">
        <v>41</v>
      </c>
      <c r="AK1805" s="29" t="s">
        <v>24110</v>
      </c>
      <c r="AL1805" s="29" t="s">
        <v>24111</v>
      </c>
      <c r="AM1805" s="29">
        <v>76</v>
      </c>
      <c r="AN1805" s="1">
        <f t="shared" si="93"/>
        <v>1</v>
      </c>
      <c r="AO1805" s="1">
        <f t="shared" si="94"/>
        <v>1</v>
      </c>
      <c r="AP1805" s="30">
        <f t="shared" si="95"/>
        <v>46297</v>
      </c>
      <c r="AQ1805" s="1" t="str">
        <f>IF(COUNTIF('同场线路Rotas do mesmo SC'!A:A,C1805)&gt;0,"Sim","Não")</f>
        <v>Não</v>
      </c>
      <c r="AR1805" s="1" t="str">
        <f>IF(COUNTIF(揽收业务网点!A:A,P1805)&gt;0,"Sim","Não")</f>
        <v>Não</v>
      </c>
    </row>
    <row r="1806" spans="1:44">
      <c r="A1806" s="29" t="s">
        <v>24103</v>
      </c>
      <c r="B1806" s="29" t="s">
        <v>379</v>
      </c>
      <c r="C1806" s="29" t="s">
        <v>13256</v>
      </c>
      <c r="D1806" s="29" t="s">
        <v>381</v>
      </c>
      <c r="E1806" s="29" t="s">
        <v>382</v>
      </c>
      <c r="F1806" s="29" t="s">
        <v>383</v>
      </c>
      <c r="G1806" s="29">
        <v>5</v>
      </c>
      <c r="H1806" s="29" t="s">
        <v>13257</v>
      </c>
      <c r="I1806" s="29" t="s">
        <v>385</v>
      </c>
      <c r="J1806" s="29" t="s">
        <v>13258</v>
      </c>
      <c r="K1806" s="29" t="s">
        <v>387</v>
      </c>
      <c r="L1806" s="29" t="s">
        <v>13259</v>
      </c>
      <c r="M1806" s="29" t="s">
        <v>13258</v>
      </c>
      <c r="N1806" s="29" t="s">
        <v>13260</v>
      </c>
      <c r="O1806" s="29" t="s">
        <v>13267</v>
      </c>
      <c r="P1806" s="29" t="s">
        <v>13268</v>
      </c>
      <c r="Q1806" s="29" t="s">
        <v>94</v>
      </c>
      <c r="R1806" s="29" t="s">
        <v>829</v>
      </c>
      <c r="S1806" s="29" t="s">
        <v>829</v>
      </c>
      <c r="T1806" s="29" t="s">
        <v>24112</v>
      </c>
      <c r="U1806" s="29" t="s">
        <v>15630</v>
      </c>
      <c r="V1806" s="29">
        <v>1</v>
      </c>
      <c r="W1806" s="29" t="s">
        <v>396</v>
      </c>
      <c r="X1806" s="29" t="s">
        <v>24113</v>
      </c>
      <c r="Y1806" s="29" t="s">
        <v>21346</v>
      </c>
      <c r="Z1806" s="29" t="s">
        <v>24114</v>
      </c>
      <c r="AA1806" s="29" t="s">
        <v>24114</v>
      </c>
      <c r="AB1806" s="29" t="s">
        <v>13277</v>
      </c>
      <c r="AC1806" s="29" t="s">
        <v>13278</v>
      </c>
      <c r="AD1806" s="29" t="s">
        <v>94</v>
      </c>
      <c r="AE1806" s="29" t="s">
        <v>19154</v>
      </c>
      <c r="AF1806" s="29" t="s">
        <v>24115</v>
      </c>
      <c r="AG1806" s="29">
        <v>24</v>
      </c>
      <c r="AH1806" s="29" t="s">
        <v>24115</v>
      </c>
      <c r="AI1806" s="29" t="s">
        <v>24116</v>
      </c>
      <c r="AJ1806" s="29">
        <v>25</v>
      </c>
      <c r="AK1806" s="29" t="s">
        <v>24117</v>
      </c>
      <c r="AL1806" s="29" t="s">
        <v>24118</v>
      </c>
      <c r="AM1806" s="29">
        <v>46</v>
      </c>
      <c r="AN1806" s="1">
        <f t="shared" si="93"/>
        <v>1</v>
      </c>
      <c r="AO1806" s="1">
        <f t="shared" si="94"/>
        <v>1</v>
      </c>
      <c r="AP1806" s="30">
        <f t="shared" si="95"/>
        <v>46297</v>
      </c>
      <c r="AQ1806" s="1" t="str">
        <f>IF(COUNTIF('同场线路Rotas do mesmo SC'!A:A,C1806)&gt;0,"Sim","Não")</f>
        <v>Não</v>
      </c>
      <c r="AR1806" s="1" t="str">
        <f>IF(COUNTIF(揽收业务网点!A:A,P1806)&gt;0,"Sim","Não")</f>
        <v>Não</v>
      </c>
    </row>
    <row r="1807" spans="1:44">
      <c r="A1807" s="29" t="s">
        <v>24119</v>
      </c>
      <c r="B1807" s="29" t="s">
        <v>379</v>
      </c>
      <c r="C1807" s="29" t="s">
        <v>24120</v>
      </c>
      <c r="D1807" s="29" t="s">
        <v>381</v>
      </c>
      <c r="E1807" s="29" t="s">
        <v>382</v>
      </c>
      <c r="F1807" s="29" t="s">
        <v>383</v>
      </c>
      <c r="G1807" s="29">
        <v>13</v>
      </c>
      <c r="H1807" s="29" t="s">
        <v>13285</v>
      </c>
      <c r="I1807" s="29" t="s">
        <v>868</v>
      </c>
      <c r="J1807" s="29" t="s">
        <v>8252</v>
      </c>
      <c r="K1807" s="29" t="s">
        <v>387</v>
      </c>
      <c r="L1807" s="29" t="s">
        <v>8252</v>
      </c>
      <c r="M1807" s="29" t="s">
        <v>13286</v>
      </c>
      <c r="N1807" s="29" t="s">
        <v>13287</v>
      </c>
      <c r="O1807" s="29" t="s">
        <v>1111</v>
      </c>
      <c r="P1807" s="29" t="s">
        <v>1112</v>
      </c>
      <c r="Q1807" s="29" t="s">
        <v>168</v>
      </c>
      <c r="R1807" s="29" t="s">
        <v>24121</v>
      </c>
      <c r="S1807" s="29" t="s">
        <v>10426</v>
      </c>
      <c r="T1807" s="29" t="s">
        <v>24122</v>
      </c>
      <c r="U1807" s="29" t="s">
        <v>24123</v>
      </c>
      <c r="V1807" s="29">
        <v>33</v>
      </c>
      <c r="W1807" s="29" t="s">
        <v>396</v>
      </c>
      <c r="X1807" s="29" t="s">
        <v>24124</v>
      </c>
      <c r="Y1807" s="29" t="s">
        <v>19613</v>
      </c>
      <c r="Z1807" s="29" t="s">
        <v>24125</v>
      </c>
      <c r="AA1807" s="29" t="s">
        <v>24125</v>
      </c>
      <c r="AB1807" s="29" t="s">
        <v>13293</v>
      </c>
      <c r="AC1807" s="29" t="s">
        <v>13294</v>
      </c>
      <c r="AD1807" s="29" t="s">
        <v>168</v>
      </c>
      <c r="AE1807" s="29" t="s">
        <v>24126</v>
      </c>
      <c r="AF1807" s="29" t="s">
        <v>24127</v>
      </c>
      <c r="AG1807" s="29">
        <v>-8</v>
      </c>
      <c r="AH1807" s="29" t="s">
        <v>24127</v>
      </c>
      <c r="AI1807" s="29"/>
      <c r="AJ1807" s="29">
        <v>100</v>
      </c>
      <c r="AK1807" s="29" t="s">
        <v>18899</v>
      </c>
      <c r="AL1807" s="29" t="s">
        <v>24128</v>
      </c>
      <c r="AM1807" s="29">
        <v>232</v>
      </c>
      <c r="AN1807" s="1">
        <f t="shared" si="93"/>
        <v>1</v>
      </c>
      <c r="AO1807" s="1">
        <f t="shared" si="94"/>
        <v>0</v>
      </c>
      <c r="AP1807" s="30">
        <f t="shared" si="95"/>
        <v>46297</v>
      </c>
      <c r="AQ1807" s="1" t="str">
        <f>IF(COUNTIF('同场线路Rotas do mesmo SC'!A:A,C1807)&gt;0,"Sim","Não")</f>
        <v>Não</v>
      </c>
      <c r="AR1807" s="1" t="str">
        <f>IF(COUNTIF(揽收业务网点!A:A,P1807)&gt;0,"Sim","Não")</f>
        <v>Não</v>
      </c>
    </row>
    <row r="1808" spans="1:44">
      <c r="A1808" s="29" t="s">
        <v>24129</v>
      </c>
      <c r="B1808" s="29" t="s">
        <v>379</v>
      </c>
      <c r="C1808" s="29" t="s">
        <v>13301</v>
      </c>
      <c r="D1808" s="29" t="s">
        <v>381</v>
      </c>
      <c r="E1808" s="29" t="s">
        <v>382</v>
      </c>
      <c r="F1808" s="29" t="s">
        <v>383</v>
      </c>
      <c r="G1808" s="29">
        <v>7</v>
      </c>
      <c r="H1808" s="29" t="s">
        <v>958</v>
      </c>
      <c r="I1808" s="29" t="s">
        <v>409</v>
      </c>
      <c r="J1808" s="29" t="s">
        <v>959</v>
      </c>
      <c r="K1808" s="29" t="s">
        <v>411</v>
      </c>
      <c r="L1808" s="29" t="s">
        <v>960</v>
      </c>
      <c r="M1808" s="29" t="s">
        <v>961</v>
      </c>
      <c r="N1808" s="29" t="s">
        <v>962</v>
      </c>
      <c r="O1808" s="29" t="s">
        <v>517</v>
      </c>
      <c r="P1808" s="29" t="s">
        <v>518</v>
      </c>
      <c r="Q1808" s="29" t="s">
        <v>2</v>
      </c>
      <c r="R1808" s="29" t="s">
        <v>7468</v>
      </c>
      <c r="S1808" s="29" t="s">
        <v>24130</v>
      </c>
      <c r="T1808" s="29" t="s">
        <v>24131</v>
      </c>
      <c r="U1808" s="29" t="s">
        <v>24132</v>
      </c>
      <c r="V1808" s="29">
        <v>147</v>
      </c>
      <c r="W1808" s="29" t="s">
        <v>396</v>
      </c>
      <c r="X1808" s="29" t="s">
        <v>24133</v>
      </c>
      <c r="Y1808" s="29" t="s">
        <v>4383</v>
      </c>
      <c r="Z1808" s="29" t="s">
        <v>24134</v>
      </c>
      <c r="AA1808" s="29" t="s">
        <v>24134</v>
      </c>
      <c r="AB1808" s="29" t="s">
        <v>13311</v>
      </c>
      <c r="AC1808" s="29" t="s">
        <v>13312</v>
      </c>
      <c r="AD1808" s="29" t="s">
        <v>2</v>
      </c>
      <c r="AE1808" s="29" t="s">
        <v>7271</v>
      </c>
      <c r="AF1808" s="29" t="s">
        <v>24135</v>
      </c>
      <c r="AG1808" s="29">
        <v>-53</v>
      </c>
      <c r="AH1808" s="29" t="s">
        <v>24135</v>
      </c>
      <c r="AI1808" s="29" t="s">
        <v>16241</v>
      </c>
      <c r="AJ1808" s="29">
        <v>81</v>
      </c>
      <c r="AK1808" s="29" t="s">
        <v>24136</v>
      </c>
      <c r="AL1808" s="29" t="s">
        <v>24137</v>
      </c>
      <c r="AM1808" s="29">
        <v>48</v>
      </c>
      <c r="AN1808" s="1">
        <f t="shared" si="93"/>
        <v>1</v>
      </c>
      <c r="AO1808" s="1">
        <f t="shared" si="94"/>
        <v>1</v>
      </c>
      <c r="AP1808" s="30">
        <f t="shared" si="95"/>
        <v>46297</v>
      </c>
      <c r="AQ1808" s="1" t="str">
        <f>IF(COUNTIF('同场线路Rotas do mesmo SC'!A:A,C1808)&gt;0,"Sim","Não")</f>
        <v>Não</v>
      </c>
      <c r="AR1808" s="1" t="str">
        <f>IF(COUNTIF(揽收业务网点!A:A,P1808)&gt;0,"Sim","Não")</f>
        <v>Não</v>
      </c>
    </row>
    <row r="1809" spans="1:44">
      <c r="A1809" s="29" t="s">
        <v>24138</v>
      </c>
      <c r="B1809" s="29" t="s">
        <v>379</v>
      </c>
      <c r="C1809" s="29" t="s">
        <v>13318</v>
      </c>
      <c r="D1809" s="29" t="s">
        <v>381</v>
      </c>
      <c r="E1809" s="29" t="s">
        <v>382</v>
      </c>
      <c r="F1809" s="29" t="s">
        <v>732</v>
      </c>
      <c r="G1809" s="29">
        <v>35</v>
      </c>
      <c r="H1809" s="29" t="s">
        <v>8521</v>
      </c>
      <c r="I1809" s="29" t="s">
        <v>385</v>
      </c>
      <c r="J1809" s="29" t="s">
        <v>7343</v>
      </c>
      <c r="K1809" s="29" t="s">
        <v>387</v>
      </c>
      <c r="L1809" s="29" t="s">
        <v>7344</v>
      </c>
      <c r="M1809" s="29" t="s">
        <v>8522</v>
      </c>
      <c r="N1809" s="29" t="s">
        <v>8523</v>
      </c>
      <c r="O1809" s="29" t="s">
        <v>1111</v>
      </c>
      <c r="P1809" s="29" t="s">
        <v>1112</v>
      </c>
      <c r="Q1809" s="29" t="s">
        <v>168</v>
      </c>
      <c r="R1809" s="29" t="s">
        <v>24139</v>
      </c>
      <c r="S1809" s="29" t="s">
        <v>24140</v>
      </c>
      <c r="T1809" s="29" t="s">
        <v>24141</v>
      </c>
      <c r="U1809" s="29" t="s">
        <v>24142</v>
      </c>
      <c r="V1809" s="29">
        <v>32</v>
      </c>
      <c r="W1809" s="29" t="s">
        <v>396</v>
      </c>
      <c r="X1809" s="29" t="s">
        <v>24059</v>
      </c>
      <c r="Y1809" s="29" t="s">
        <v>15543</v>
      </c>
      <c r="Z1809" s="29" t="s">
        <v>24143</v>
      </c>
      <c r="AA1809" s="29" t="s">
        <v>24143</v>
      </c>
      <c r="AB1809" s="29" t="s">
        <v>13328</v>
      </c>
      <c r="AC1809" s="29" t="s">
        <v>13329</v>
      </c>
      <c r="AD1809" s="29" t="s">
        <v>168</v>
      </c>
      <c r="AE1809" s="29" t="s">
        <v>24144</v>
      </c>
      <c r="AF1809" s="29" t="s">
        <v>24145</v>
      </c>
      <c r="AG1809" s="29">
        <v>29</v>
      </c>
      <c r="AH1809" s="29" t="s">
        <v>24145</v>
      </c>
      <c r="AI1809" s="29" t="s">
        <v>24146</v>
      </c>
      <c r="AJ1809" s="29">
        <v>27</v>
      </c>
      <c r="AK1809" s="29" t="s">
        <v>24147</v>
      </c>
      <c r="AL1809" s="29" t="s">
        <v>24148</v>
      </c>
      <c r="AM1809" s="29">
        <v>511</v>
      </c>
      <c r="AN1809" s="1">
        <f t="shared" si="93"/>
        <v>1</v>
      </c>
      <c r="AO1809" s="1">
        <f t="shared" si="94"/>
        <v>1</v>
      </c>
      <c r="AP1809" s="30">
        <f t="shared" si="95"/>
        <v>46297</v>
      </c>
      <c r="AQ1809" s="1" t="str">
        <f>IF(COUNTIF('同场线路Rotas do mesmo SC'!A:A,C1809)&gt;0,"Sim","Não")</f>
        <v>Não</v>
      </c>
      <c r="AR1809" s="1" t="str">
        <f>IF(COUNTIF(揽收业务网点!A:A,P1809)&gt;0,"Sim","Não")</f>
        <v>Não</v>
      </c>
    </row>
    <row r="1810" spans="1:44">
      <c r="A1810" s="29" t="s">
        <v>24149</v>
      </c>
      <c r="B1810" s="29" t="s">
        <v>379</v>
      </c>
      <c r="C1810" s="29" t="s">
        <v>13334</v>
      </c>
      <c r="D1810" s="29" t="s">
        <v>381</v>
      </c>
      <c r="E1810" s="29" t="s">
        <v>382</v>
      </c>
      <c r="F1810" s="29" t="s">
        <v>383</v>
      </c>
      <c r="G1810" s="29">
        <v>100</v>
      </c>
      <c r="H1810" s="29" t="s">
        <v>13335</v>
      </c>
      <c r="I1810" s="29" t="s">
        <v>385</v>
      </c>
      <c r="J1810" s="29" t="s">
        <v>13336</v>
      </c>
      <c r="K1810" s="29" t="s">
        <v>387</v>
      </c>
      <c r="L1810" s="29" t="s">
        <v>13337</v>
      </c>
      <c r="M1810" s="29" t="s">
        <v>13336</v>
      </c>
      <c r="N1810" s="29" t="s">
        <v>13338</v>
      </c>
      <c r="O1810" s="29" t="s">
        <v>2499</v>
      </c>
      <c r="P1810" s="29" t="s">
        <v>2500</v>
      </c>
      <c r="Q1810" s="29" t="s">
        <v>2</v>
      </c>
      <c r="R1810" s="29" t="s">
        <v>15567</v>
      </c>
      <c r="S1810" s="29" t="s">
        <v>2236</v>
      </c>
      <c r="T1810" s="29" t="s">
        <v>24150</v>
      </c>
      <c r="U1810" s="29" t="s">
        <v>24151</v>
      </c>
      <c r="V1810" s="29">
        <v>395</v>
      </c>
      <c r="W1810" s="29" t="s">
        <v>396</v>
      </c>
      <c r="X1810" s="29" t="s">
        <v>24152</v>
      </c>
      <c r="Y1810" s="29" t="s">
        <v>4385</v>
      </c>
      <c r="Z1810" s="29" t="s">
        <v>24153</v>
      </c>
      <c r="AA1810" s="29" t="s">
        <v>24153</v>
      </c>
      <c r="AB1810" s="29" t="s">
        <v>13342</v>
      </c>
      <c r="AC1810" s="29" t="s">
        <v>13343</v>
      </c>
      <c r="AD1810" s="29" t="s">
        <v>2</v>
      </c>
      <c r="AE1810" s="29" t="s">
        <v>16688</v>
      </c>
      <c r="AF1810" s="29" t="s">
        <v>18315</v>
      </c>
      <c r="AG1810" s="29">
        <v>-169</v>
      </c>
      <c r="AH1810" s="29" t="s">
        <v>18315</v>
      </c>
      <c r="AI1810" s="29" t="s">
        <v>24154</v>
      </c>
      <c r="AJ1810" s="29">
        <v>50</v>
      </c>
      <c r="AK1810" s="29" t="s">
        <v>24155</v>
      </c>
      <c r="AL1810" s="29" t="s">
        <v>24156</v>
      </c>
      <c r="AM1810" s="29">
        <v>94</v>
      </c>
      <c r="AN1810" s="1">
        <f t="shared" si="93"/>
        <v>1</v>
      </c>
      <c r="AO1810" s="1">
        <f t="shared" si="94"/>
        <v>1</v>
      </c>
      <c r="AP1810" s="30">
        <f t="shared" si="95"/>
        <v>46297</v>
      </c>
      <c r="AQ1810" s="1" t="str">
        <f>IF(COUNTIF('同场线路Rotas do mesmo SC'!A:A,C1810)&gt;0,"Sim","Não")</f>
        <v>Não</v>
      </c>
      <c r="AR1810" s="1" t="str">
        <f>IF(COUNTIF(揽收业务网点!A:A,P1810)&gt;0,"Sim","Não")</f>
        <v>Não</v>
      </c>
    </row>
    <row r="1811" spans="1:44">
      <c r="A1811" s="29" t="s">
        <v>24149</v>
      </c>
      <c r="B1811" s="29" t="s">
        <v>379</v>
      </c>
      <c r="C1811" s="29" t="s">
        <v>13334</v>
      </c>
      <c r="D1811" s="29" t="s">
        <v>381</v>
      </c>
      <c r="E1811" s="29" t="s">
        <v>382</v>
      </c>
      <c r="F1811" s="29" t="s">
        <v>383</v>
      </c>
      <c r="G1811" s="29">
        <v>10</v>
      </c>
      <c r="H1811" s="29" t="s">
        <v>13335</v>
      </c>
      <c r="I1811" s="29" t="s">
        <v>385</v>
      </c>
      <c r="J1811" s="29" t="s">
        <v>13336</v>
      </c>
      <c r="K1811" s="29" t="s">
        <v>387</v>
      </c>
      <c r="L1811" s="29" t="s">
        <v>13337</v>
      </c>
      <c r="M1811" s="29" t="s">
        <v>13336</v>
      </c>
      <c r="N1811" s="29" t="s">
        <v>13338</v>
      </c>
      <c r="O1811" s="29" t="s">
        <v>13342</v>
      </c>
      <c r="P1811" s="29" t="s">
        <v>13343</v>
      </c>
      <c r="Q1811" s="29" t="s">
        <v>2</v>
      </c>
      <c r="R1811" s="29" t="s">
        <v>24157</v>
      </c>
      <c r="S1811" s="29" t="s">
        <v>12870</v>
      </c>
      <c r="T1811" s="29" t="s">
        <v>24158</v>
      </c>
      <c r="U1811" s="29" t="s">
        <v>24159</v>
      </c>
      <c r="V1811" s="29">
        <v>1</v>
      </c>
      <c r="W1811" s="29" t="s">
        <v>396</v>
      </c>
      <c r="X1811" s="29" t="s">
        <v>24160</v>
      </c>
      <c r="Y1811" s="29" t="s">
        <v>16649</v>
      </c>
      <c r="Z1811" s="29" t="s">
        <v>24161</v>
      </c>
      <c r="AA1811" s="29" t="s">
        <v>24161</v>
      </c>
      <c r="AB1811" s="29" t="s">
        <v>13352</v>
      </c>
      <c r="AC1811" s="29" t="s">
        <v>13353</v>
      </c>
      <c r="AD1811" s="29" t="s">
        <v>2</v>
      </c>
      <c r="AE1811" s="29" t="s">
        <v>24162</v>
      </c>
      <c r="AF1811" s="29" t="s">
        <v>24163</v>
      </c>
      <c r="AG1811" s="29">
        <v>-198</v>
      </c>
      <c r="AH1811" s="29" t="s">
        <v>24163</v>
      </c>
      <c r="AI1811" s="29" t="s">
        <v>24164</v>
      </c>
      <c r="AJ1811" s="29">
        <v>46</v>
      </c>
      <c r="AK1811" s="29" t="s">
        <v>24165</v>
      </c>
      <c r="AL1811" s="29" t="s">
        <v>24166</v>
      </c>
      <c r="AM1811" s="29">
        <v>106</v>
      </c>
      <c r="AN1811" s="1">
        <f t="shared" si="93"/>
        <v>1</v>
      </c>
      <c r="AO1811" s="1">
        <f t="shared" si="94"/>
        <v>1</v>
      </c>
      <c r="AP1811" s="30">
        <f t="shared" si="95"/>
        <v>46297</v>
      </c>
      <c r="AQ1811" s="1" t="str">
        <f>IF(COUNTIF('同场线路Rotas do mesmo SC'!A:A,C1811)&gt;0,"Sim","Não")</f>
        <v>Não</v>
      </c>
      <c r="AR1811" s="1" t="str">
        <f>IF(COUNTIF(揽收业务网点!A:A,P1811)&gt;0,"Sim","Não")</f>
        <v>Não</v>
      </c>
    </row>
    <row r="1812" spans="1:44">
      <c r="A1812" s="29" t="s">
        <v>24167</v>
      </c>
      <c r="B1812" s="29" t="s">
        <v>379</v>
      </c>
      <c r="C1812" s="29" t="s">
        <v>13359</v>
      </c>
      <c r="D1812" s="29" t="s">
        <v>381</v>
      </c>
      <c r="E1812" s="29" t="s">
        <v>382</v>
      </c>
      <c r="F1812" s="29" t="s">
        <v>383</v>
      </c>
      <c r="G1812" s="29">
        <v>6</v>
      </c>
      <c r="H1812" s="29" t="s">
        <v>1632</v>
      </c>
      <c r="I1812" s="29" t="s">
        <v>385</v>
      </c>
      <c r="J1812" s="29" t="s">
        <v>1633</v>
      </c>
      <c r="K1812" s="29" t="s">
        <v>387</v>
      </c>
      <c r="L1812" s="29" t="s">
        <v>1634</v>
      </c>
      <c r="M1812" s="29" t="s">
        <v>1635</v>
      </c>
      <c r="N1812" s="29" t="s">
        <v>1636</v>
      </c>
      <c r="O1812" s="29" t="s">
        <v>1642</v>
      </c>
      <c r="P1812" s="29" t="s">
        <v>1643</v>
      </c>
      <c r="Q1812" s="29" t="s">
        <v>70</v>
      </c>
      <c r="R1812" s="29" t="s">
        <v>24168</v>
      </c>
      <c r="S1812" s="29" t="s">
        <v>24169</v>
      </c>
      <c r="T1812" s="29" t="s">
        <v>16072</v>
      </c>
      <c r="U1812" s="29" t="s">
        <v>19087</v>
      </c>
      <c r="V1812" s="29">
        <v>3</v>
      </c>
      <c r="W1812" s="29" t="s">
        <v>396</v>
      </c>
      <c r="X1812" s="29" t="s">
        <v>16115</v>
      </c>
      <c r="Y1812" s="29" t="s">
        <v>15326</v>
      </c>
      <c r="Z1812" s="29" t="s">
        <v>24170</v>
      </c>
      <c r="AA1812" s="29" t="s">
        <v>24170</v>
      </c>
      <c r="AB1812" s="29" t="s">
        <v>13363</v>
      </c>
      <c r="AC1812" s="29" t="s">
        <v>13364</v>
      </c>
      <c r="AD1812" s="29" t="s">
        <v>70</v>
      </c>
      <c r="AE1812" s="29" t="s">
        <v>15708</v>
      </c>
      <c r="AF1812" s="29" t="s">
        <v>24171</v>
      </c>
      <c r="AG1812" s="29">
        <v>-144</v>
      </c>
      <c r="AH1812" s="29" t="s">
        <v>24171</v>
      </c>
      <c r="AI1812" s="29" t="s">
        <v>24172</v>
      </c>
      <c r="AJ1812" s="29">
        <v>78</v>
      </c>
      <c r="AK1812" s="29" t="s">
        <v>24173</v>
      </c>
      <c r="AL1812" s="29" t="s">
        <v>24174</v>
      </c>
      <c r="AM1812" s="29">
        <v>267</v>
      </c>
      <c r="AN1812" s="1">
        <f t="shared" si="93"/>
        <v>1</v>
      </c>
      <c r="AO1812" s="1">
        <f t="shared" si="94"/>
        <v>1</v>
      </c>
      <c r="AP1812" s="30">
        <f t="shared" si="95"/>
        <v>46297</v>
      </c>
      <c r="AQ1812" s="1" t="str">
        <f>IF(COUNTIF('同场线路Rotas do mesmo SC'!A:A,C1812)&gt;0,"Sim","Não")</f>
        <v>Não</v>
      </c>
      <c r="AR1812" s="1" t="str">
        <f>IF(COUNTIF(揽收业务网点!A:A,P1812)&gt;0,"Sim","Não")</f>
        <v>Não</v>
      </c>
    </row>
    <row r="1813" spans="1:44">
      <c r="A1813" s="29" t="s">
        <v>24167</v>
      </c>
      <c r="B1813" s="29" t="s">
        <v>379</v>
      </c>
      <c r="C1813" s="29" t="s">
        <v>13359</v>
      </c>
      <c r="D1813" s="29" t="s">
        <v>381</v>
      </c>
      <c r="E1813" s="29" t="s">
        <v>382</v>
      </c>
      <c r="F1813" s="29" t="s">
        <v>383</v>
      </c>
      <c r="G1813" s="29">
        <v>110</v>
      </c>
      <c r="H1813" s="29" t="s">
        <v>1632</v>
      </c>
      <c r="I1813" s="29" t="s">
        <v>385</v>
      </c>
      <c r="J1813" s="29" t="s">
        <v>1633</v>
      </c>
      <c r="K1813" s="29" t="s">
        <v>387</v>
      </c>
      <c r="L1813" s="29" t="s">
        <v>1634</v>
      </c>
      <c r="M1813" s="29" t="s">
        <v>1635</v>
      </c>
      <c r="N1813" s="29" t="s">
        <v>1636</v>
      </c>
      <c r="O1813" s="29" t="s">
        <v>1637</v>
      </c>
      <c r="P1813" s="29" t="s">
        <v>92</v>
      </c>
      <c r="Q1813" s="29" t="s">
        <v>70</v>
      </c>
      <c r="R1813" s="29" t="s">
        <v>23903</v>
      </c>
      <c r="S1813" s="29" t="s">
        <v>23903</v>
      </c>
      <c r="T1813" s="29" t="s">
        <v>24175</v>
      </c>
      <c r="U1813" s="29" t="s">
        <v>21971</v>
      </c>
      <c r="V1813" s="29">
        <v>1</v>
      </c>
      <c r="W1813" s="29" t="s">
        <v>396</v>
      </c>
      <c r="X1813" s="29" t="s">
        <v>24176</v>
      </c>
      <c r="Y1813" s="29" t="s">
        <v>24177</v>
      </c>
      <c r="Z1813" s="29" t="s">
        <v>22189</v>
      </c>
      <c r="AA1813" s="29" t="s">
        <v>22189</v>
      </c>
      <c r="AB1813" s="29" t="s">
        <v>24178</v>
      </c>
      <c r="AC1813" s="29" t="s">
        <v>24179</v>
      </c>
      <c r="AD1813" s="29" t="s">
        <v>70</v>
      </c>
      <c r="AE1813" s="29" t="s">
        <v>24180</v>
      </c>
      <c r="AF1813" s="29" t="s">
        <v>24181</v>
      </c>
      <c r="AG1813" s="29">
        <v>-72</v>
      </c>
      <c r="AH1813" s="29" t="s">
        <v>24181</v>
      </c>
      <c r="AI1813" s="29" t="s">
        <v>24182</v>
      </c>
      <c r="AJ1813" s="29">
        <v>25</v>
      </c>
      <c r="AK1813" s="29" t="s">
        <v>24183</v>
      </c>
      <c r="AL1813" s="29" t="s">
        <v>24184</v>
      </c>
      <c r="AM1813" s="29">
        <v>106</v>
      </c>
      <c r="AN1813" s="1">
        <f t="shared" si="93"/>
        <v>1</v>
      </c>
      <c r="AO1813" s="1">
        <f t="shared" si="94"/>
        <v>1</v>
      </c>
      <c r="AP1813" s="30">
        <f t="shared" si="95"/>
        <v>46297</v>
      </c>
      <c r="AQ1813" s="1" t="str">
        <f>IF(COUNTIF('同场线路Rotas do mesmo SC'!A:A,C1813)&gt;0,"Sim","Não")</f>
        <v>Não</v>
      </c>
      <c r="AR1813" s="1" t="str">
        <f>IF(COUNTIF(揽收业务网点!A:A,P1813)&gt;0,"Sim","Não")</f>
        <v>Sim</v>
      </c>
    </row>
    <row r="1814" spans="1:44">
      <c r="A1814" s="29" t="s">
        <v>24185</v>
      </c>
      <c r="B1814" s="29" t="s">
        <v>379</v>
      </c>
      <c r="C1814" s="29" t="s">
        <v>13371</v>
      </c>
      <c r="D1814" s="29" t="s">
        <v>381</v>
      </c>
      <c r="E1814" s="29" t="s">
        <v>382</v>
      </c>
      <c r="F1814" s="29" t="s">
        <v>1547</v>
      </c>
      <c r="G1814" s="29">
        <v>49</v>
      </c>
      <c r="H1814" s="29" t="s">
        <v>23781</v>
      </c>
      <c r="I1814" s="29" t="s">
        <v>663</v>
      </c>
      <c r="J1814" s="29" t="s">
        <v>13037</v>
      </c>
      <c r="K1814" s="29" t="s">
        <v>387</v>
      </c>
      <c r="L1814" s="29" t="s">
        <v>13038</v>
      </c>
      <c r="M1814" s="29" t="s">
        <v>13372</v>
      </c>
      <c r="N1814" s="29" t="s">
        <v>13373</v>
      </c>
      <c r="O1814" s="29" t="s">
        <v>653</v>
      </c>
      <c r="P1814" s="29" t="s">
        <v>654</v>
      </c>
      <c r="Q1814" s="29" t="s">
        <v>11</v>
      </c>
      <c r="R1814" s="29" t="s">
        <v>24186</v>
      </c>
      <c r="S1814" s="29" t="s">
        <v>24187</v>
      </c>
      <c r="T1814" s="29" t="s">
        <v>24188</v>
      </c>
      <c r="U1814" s="29" t="s">
        <v>24189</v>
      </c>
      <c r="V1814" s="29">
        <v>522</v>
      </c>
      <c r="W1814" s="29" t="s">
        <v>396</v>
      </c>
      <c r="X1814" s="29" t="s">
        <v>24190</v>
      </c>
      <c r="Y1814" s="29" t="s">
        <v>15415</v>
      </c>
      <c r="Z1814" s="29" t="s">
        <v>24191</v>
      </c>
      <c r="AA1814" s="29" t="s">
        <v>24191</v>
      </c>
      <c r="AB1814" s="29" t="s">
        <v>6472</v>
      </c>
      <c r="AC1814" s="29" t="s">
        <v>6473</v>
      </c>
      <c r="AD1814" s="29" t="s">
        <v>145</v>
      </c>
      <c r="AE1814" s="29" t="s">
        <v>15932</v>
      </c>
      <c r="AF1814" s="29" t="s">
        <v>24192</v>
      </c>
      <c r="AG1814" s="29">
        <v>63</v>
      </c>
      <c r="AH1814" s="29" t="s">
        <v>24192</v>
      </c>
      <c r="AI1814" s="29" t="s">
        <v>24193</v>
      </c>
      <c r="AJ1814" s="29">
        <v>76</v>
      </c>
      <c r="AK1814" s="29" t="s">
        <v>24194</v>
      </c>
      <c r="AL1814" s="29" t="s">
        <v>24195</v>
      </c>
      <c r="AM1814" s="29">
        <v>349</v>
      </c>
      <c r="AN1814" s="1">
        <f t="shared" si="93"/>
        <v>1</v>
      </c>
      <c r="AO1814" s="1">
        <f t="shared" si="94"/>
        <v>1</v>
      </c>
      <c r="AP1814" s="30">
        <f t="shared" si="95"/>
        <v>46297</v>
      </c>
      <c r="AQ1814" s="1" t="str">
        <f>IF(COUNTIF('同场线路Rotas do mesmo SC'!A:A,C1814)&gt;0,"Sim","Não")</f>
        <v>Não</v>
      </c>
      <c r="AR1814" s="1" t="str">
        <f>IF(COUNTIF(揽收业务网点!A:A,P1814)&gt;0,"Sim","Não")</f>
        <v>Não</v>
      </c>
    </row>
    <row r="1815" spans="1:44">
      <c r="A1815" s="29" t="s">
        <v>24196</v>
      </c>
      <c r="B1815" s="29" t="s">
        <v>379</v>
      </c>
      <c r="C1815" s="29" t="s">
        <v>24197</v>
      </c>
      <c r="D1815" s="29" t="s">
        <v>381</v>
      </c>
      <c r="E1815" s="29" t="s">
        <v>382</v>
      </c>
      <c r="F1815" s="29" t="s">
        <v>383</v>
      </c>
      <c r="G1815" s="29">
        <v>27</v>
      </c>
      <c r="H1815" s="29" t="s">
        <v>14978</v>
      </c>
      <c r="I1815" s="29" t="s">
        <v>385</v>
      </c>
      <c r="J1815" s="29" t="s">
        <v>2437</v>
      </c>
      <c r="K1815" s="29" t="s">
        <v>387</v>
      </c>
      <c r="L1815" s="29" t="s">
        <v>2438</v>
      </c>
      <c r="M1815" s="29" t="s">
        <v>14979</v>
      </c>
      <c r="N1815" s="29" t="s">
        <v>14980</v>
      </c>
      <c r="O1815" s="29" t="s">
        <v>1111</v>
      </c>
      <c r="P1815" s="29" t="s">
        <v>1112</v>
      </c>
      <c r="Q1815" s="29" t="s">
        <v>168</v>
      </c>
      <c r="R1815" s="29" t="s">
        <v>24198</v>
      </c>
      <c r="S1815" s="29" t="s">
        <v>24199</v>
      </c>
      <c r="T1815" s="29" t="s">
        <v>24200</v>
      </c>
      <c r="U1815" s="29" t="s">
        <v>24201</v>
      </c>
      <c r="V1815" s="29">
        <v>38</v>
      </c>
      <c r="W1815" s="29" t="s">
        <v>396</v>
      </c>
      <c r="X1815" s="29" t="s">
        <v>17988</v>
      </c>
      <c r="Y1815" s="29" t="s">
        <v>15543</v>
      </c>
      <c r="Z1815" s="29" t="s">
        <v>24202</v>
      </c>
      <c r="AA1815" s="29" t="s">
        <v>24202</v>
      </c>
      <c r="AB1815" s="29" t="s">
        <v>14985</v>
      </c>
      <c r="AC1815" s="29" t="s">
        <v>14986</v>
      </c>
      <c r="AD1815" s="29" t="s">
        <v>168</v>
      </c>
      <c r="AE1815" s="29" t="s">
        <v>21127</v>
      </c>
      <c r="AF1815" s="29" t="s">
        <v>24203</v>
      </c>
      <c r="AG1815" s="29">
        <v>-11</v>
      </c>
      <c r="AH1815" s="29" t="s">
        <v>24203</v>
      </c>
      <c r="AI1815" s="29" t="s">
        <v>24204</v>
      </c>
      <c r="AJ1815" s="29">
        <v>37</v>
      </c>
      <c r="AK1815" s="29" t="s">
        <v>24205</v>
      </c>
      <c r="AL1815" s="29" t="s">
        <v>24206</v>
      </c>
      <c r="AM1815" s="29">
        <v>85</v>
      </c>
      <c r="AN1815" s="1">
        <f t="shared" si="93"/>
        <v>1</v>
      </c>
      <c r="AO1815" s="1">
        <f t="shared" si="94"/>
        <v>1</v>
      </c>
      <c r="AP1815" s="30">
        <f t="shared" si="95"/>
        <v>46297</v>
      </c>
      <c r="AQ1815" s="1" t="str">
        <f>IF(COUNTIF('同场线路Rotas do mesmo SC'!A:A,C1815)&gt;0,"Sim","Não")</f>
        <v>Não</v>
      </c>
      <c r="AR1815" s="1" t="str">
        <f>IF(COUNTIF(揽收业务网点!A:A,P1815)&gt;0,"Sim","Não")</f>
        <v>Não</v>
      </c>
    </row>
    <row r="1816" spans="1:44">
      <c r="A1816" s="29" t="s">
        <v>24196</v>
      </c>
      <c r="B1816" s="29" t="s">
        <v>379</v>
      </c>
      <c r="C1816" s="29" t="s">
        <v>24197</v>
      </c>
      <c r="D1816" s="29" t="s">
        <v>381</v>
      </c>
      <c r="E1816" s="29" t="s">
        <v>382</v>
      </c>
      <c r="F1816" s="29" t="s">
        <v>383</v>
      </c>
      <c r="G1816" s="29">
        <v>7</v>
      </c>
      <c r="H1816" s="29" t="s">
        <v>14978</v>
      </c>
      <c r="I1816" s="29" t="s">
        <v>385</v>
      </c>
      <c r="J1816" s="29" t="s">
        <v>2437</v>
      </c>
      <c r="K1816" s="29" t="s">
        <v>387</v>
      </c>
      <c r="L1816" s="29" t="s">
        <v>2438</v>
      </c>
      <c r="M1816" s="29" t="s">
        <v>14979</v>
      </c>
      <c r="N1816" s="29" t="s">
        <v>14980</v>
      </c>
      <c r="O1816" s="29" t="s">
        <v>14985</v>
      </c>
      <c r="P1816" s="29" t="s">
        <v>14986</v>
      </c>
      <c r="Q1816" s="29" t="s">
        <v>168</v>
      </c>
      <c r="R1816" s="29" t="s">
        <v>9772</v>
      </c>
      <c r="S1816" s="29" t="s">
        <v>9772</v>
      </c>
      <c r="T1816" s="29" t="s">
        <v>19170</v>
      </c>
      <c r="U1816" s="29" t="s">
        <v>19170</v>
      </c>
      <c r="V1816" s="29">
        <v>0</v>
      </c>
      <c r="W1816" s="29" t="s">
        <v>396</v>
      </c>
      <c r="X1816" s="29" t="s">
        <v>24207</v>
      </c>
      <c r="Y1816" s="29" t="s">
        <v>18170</v>
      </c>
      <c r="Z1816" s="29" t="s">
        <v>24208</v>
      </c>
      <c r="AA1816" s="29" t="s">
        <v>24208</v>
      </c>
      <c r="AB1816" s="29" t="s">
        <v>13393</v>
      </c>
      <c r="AC1816" s="29" t="s">
        <v>13394</v>
      </c>
      <c r="AD1816" s="29" t="s">
        <v>168</v>
      </c>
      <c r="AE1816" s="29" t="s">
        <v>24209</v>
      </c>
      <c r="AF1816" s="29" t="s">
        <v>17108</v>
      </c>
      <c r="AG1816" s="29">
        <v>-55</v>
      </c>
      <c r="AH1816" s="29" t="s">
        <v>17108</v>
      </c>
      <c r="AI1816" s="29" t="s">
        <v>24210</v>
      </c>
      <c r="AJ1816" s="29">
        <v>54</v>
      </c>
      <c r="AK1816" s="29" t="s">
        <v>24211</v>
      </c>
      <c r="AL1816" s="29" t="s">
        <v>24212</v>
      </c>
      <c r="AM1816" s="29">
        <v>104</v>
      </c>
      <c r="AN1816" s="1">
        <f t="shared" si="93"/>
        <v>1</v>
      </c>
      <c r="AO1816" s="1">
        <f t="shared" si="94"/>
        <v>1</v>
      </c>
      <c r="AP1816" s="30">
        <f t="shared" si="95"/>
        <v>46297</v>
      </c>
      <c r="AQ1816" s="1" t="str">
        <f>IF(COUNTIF('同场线路Rotas do mesmo SC'!A:A,C1816)&gt;0,"Sim","Não")</f>
        <v>Não</v>
      </c>
      <c r="AR1816" s="1" t="str">
        <f>IF(COUNTIF(揽收业务网点!A:A,P1816)&gt;0,"Sim","Não")</f>
        <v>Não</v>
      </c>
    </row>
    <row r="1817" spans="1:44">
      <c r="A1817" s="29" t="s">
        <v>24213</v>
      </c>
      <c r="B1817" s="29" t="s">
        <v>379</v>
      </c>
      <c r="C1817" s="29" t="s">
        <v>13400</v>
      </c>
      <c r="D1817" s="29" t="s">
        <v>381</v>
      </c>
      <c r="E1817" s="29" t="s">
        <v>382</v>
      </c>
      <c r="F1817" s="29" t="s">
        <v>383</v>
      </c>
      <c r="G1817" s="29">
        <v>37</v>
      </c>
      <c r="H1817" s="29" t="s">
        <v>13401</v>
      </c>
      <c r="I1817" s="29" t="s">
        <v>512</v>
      </c>
      <c r="J1817" s="29" t="s">
        <v>13402</v>
      </c>
      <c r="K1817" s="29" t="s">
        <v>387</v>
      </c>
      <c r="L1817" s="29" t="s">
        <v>13403</v>
      </c>
      <c r="M1817" s="29" t="s">
        <v>13402</v>
      </c>
      <c r="N1817" s="29" t="s">
        <v>13404</v>
      </c>
      <c r="O1817" s="29" t="s">
        <v>6856</v>
      </c>
      <c r="P1817" s="29" t="s">
        <v>6857</v>
      </c>
      <c r="Q1817" s="29" t="s">
        <v>94</v>
      </c>
      <c r="R1817" s="29" t="s">
        <v>24214</v>
      </c>
      <c r="S1817" s="29" t="s">
        <v>910</v>
      </c>
      <c r="T1817" s="29" t="s">
        <v>24215</v>
      </c>
      <c r="U1817" s="29" t="s">
        <v>24216</v>
      </c>
      <c r="V1817" s="29">
        <v>13</v>
      </c>
      <c r="W1817" s="29" t="s">
        <v>396</v>
      </c>
      <c r="X1817" s="29" t="s">
        <v>24217</v>
      </c>
      <c r="Y1817" s="29" t="s">
        <v>723</v>
      </c>
      <c r="Z1817" s="29" t="s">
        <v>24218</v>
      </c>
      <c r="AA1817" s="29" t="s">
        <v>24218</v>
      </c>
      <c r="AB1817" s="29" t="s">
        <v>13410</v>
      </c>
      <c r="AC1817" s="29" t="s">
        <v>13411</v>
      </c>
      <c r="AD1817" s="29" t="s">
        <v>94</v>
      </c>
      <c r="AE1817" s="29" t="s">
        <v>24219</v>
      </c>
      <c r="AF1817" s="29" t="s">
        <v>23904</v>
      </c>
      <c r="AG1817" s="29">
        <v>189</v>
      </c>
      <c r="AH1817" s="29" t="s">
        <v>23904</v>
      </c>
      <c r="AI1817" s="29" t="s">
        <v>24220</v>
      </c>
      <c r="AJ1817" s="29">
        <v>103</v>
      </c>
      <c r="AK1817" s="29" t="s">
        <v>24221</v>
      </c>
      <c r="AL1817" s="29" t="s">
        <v>24222</v>
      </c>
      <c r="AM1817" s="29">
        <v>102</v>
      </c>
      <c r="AN1817" s="1">
        <f t="shared" si="93"/>
        <v>1</v>
      </c>
      <c r="AO1817" s="1">
        <f t="shared" si="94"/>
        <v>1</v>
      </c>
      <c r="AP1817" s="30">
        <f t="shared" si="95"/>
        <v>46297</v>
      </c>
      <c r="AQ1817" s="1" t="str">
        <f>IF(COUNTIF('同场线路Rotas do mesmo SC'!A:A,C1817)&gt;0,"Sim","Não")</f>
        <v>Não</v>
      </c>
      <c r="AR1817" s="1" t="str">
        <f>IF(COUNTIF(揽收业务网点!A:A,P1817)&gt;0,"Sim","Não")</f>
        <v>Não</v>
      </c>
    </row>
    <row r="1818" spans="1:44">
      <c r="A1818" s="29" t="s">
        <v>24223</v>
      </c>
      <c r="B1818" s="29" t="s">
        <v>379</v>
      </c>
      <c r="C1818" s="29" t="s">
        <v>13422</v>
      </c>
      <c r="D1818" s="29" t="s">
        <v>381</v>
      </c>
      <c r="E1818" s="29" t="s">
        <v>382</v>
      </c>
      <c r="F1818" s="29" t="s">
        <v>383</v>
      </c>
      <c r="G1818" s="29">
        <v>29</v>
      </c>
      <c r="H1818" s="29" t="s">
        <v>13423</v>
      </c>
      <c r="I1818" s="29" t="s">
        <v>868</v>
      </c>
      <c r="J1818" s="29" t="s">
        <v>642</v>
      </c>
      <c r="K1818" s="29" t="s">
        <v>387</v>
      </c>
      <c r="L1818" s="29" t="s">
        <v>643</v>
      </c>
      <c r="M1818" s="29" t="s">
        <v>13424</v>
      </c>
      <c r="N1818" s="29" t="s">
        <v>13425</v>
      </c>
      <c r="O1818" s="29" t="s">
        <v>1229</v>
      </c>
      <c r="P1818" s="29" t="s">
        <v>50</v>
      </c>
      <c r="Q1818" s="29" t="s">
        <v>11</v>
      </c>
      <c r="R1818" s="29" t="s">
        <v>24224</v>
      </c>
      <c r="S1818" s="29" t="s">
        <v>24225</v>
      </c>
      <c r="T1818" s="29" t="s">
        <v>18116</v>
      </c>
      <c r="U1818" s="29" t="s">
        <v>24099</v>
      </c>
      <c r="V1818" s="29">
        <v>77</v>
      </c>
      <c r="W1818" s="29" t="s">
        <v>396</v>
      </c>
      <c r="X1818" s="29" t="s">
        <v>24226</v>
      </c>
      <c r="Y1818" s="29" t="s">
        <v>7271</v>
      </c>
      <c r="Z1818" s="29" t="s">
        <v>24227</v>
      </c>
      <c r="AA1818" s="29" t="s">
        <v>24227</v>
      </c>
      <c r="AB1818" s="29" t="s">
        <v>10466</v>
      </c>
      <c r="AC1818" s="29" t="s">
        <v>47</v>
      </c>
      <c r="AD1818" s="29" t="s">
        <v>11</v>
      </c>
      <c r="AE1818" s="29" t="s">
        <v>16095</v>
      </c>
      <c r="AF1818" s="29" t="s">
        <v>24228</v>
      </c>
      <c r="AG1818" s="29">
        <v>2</v>
      </c>
      <c r="AH1818" s="29" t="s">
        <v>24228</v>
      </c>
      <c r="AI1818" s="29" t="s">
        <v>20597</v>
      </c>
      <c r="AJ1818" s="29">
        <v>25</v>
      </c>
      <c r="AK1818" s="29" t="s">
        <v>24229</v>
      </c>
      <c r="AL1818" s="29" t="s">
        <v>24230</v>
      </c>
      <c r="AM1818" s="29">
        <v>249</v>
      </c>
      <c r="AN1818" s="1">
        <f t="shared" si="93"/>
        <v>1</v>
      </c>
      <c r="AO1818" s="1">
        <f t="shared" si="94"/>
        <v>1</v>
      </c>
      <c r="AP1818" s="30">
        <f t="shared" si="95"/>
        <v>46297</v>
      </c>
      <c r="AQ1818" s="1" t="str">
        <f>IF(COUNTIF('同场线路Rotas do mesmo SC'!A:A,C1818)&gt;0,"Sim","Não")</f>
        <v>Não</v>
      </c>
      <c r="AR1818" s="1" t="str">
        <f>IF(COUNTIF(揽收业务网点!A:A,P1818)&gt;0,"Sim","Não")</f>
        <v>Sim</v>
      </c>
    </row>
    <row r="1819" spans="1:44">
      <c r="A1819" s="29" t="s">
        <v>24231</v>
      </c>
      <c r="B1819" s="29" t="s">
        <v>379</v>
      </c>
      <c r="C1819" s="29" t="s">
        <v>13436</v>
      </c>
      <c r="D1819" s="29" t="s">
        <v>381</v>
      </c>
      <c r="E1819" s="29" t="s">
        <v>640</v>
      </c>
      <c r="F1819" s="29" t="s">
        <v>811</v>
      </c>
      <c r="G1819" s="29">
        <v>95</v>
      </c>
      <c r="H1819" s="29" t="s">
        <v>13437</v>
      </c>
      <c r="I1819" s="29" t="s">
        <v>409</v>
      </c>
      <c r="J1819" s="29" t="s">
        <v>7724</v>
      </c>
      <c r="K1819" s="29" t="s">
        <v>387</v>
      </c>
      <c r="L1819" s="29" t="s">
        <v>7725</v>
      </c>
      <c r="M1819" s="29" t="s">
        <v>13438</v>
      </c>
      <c r="N1819" s="29" t="s">
        <v>13439</v>
      </c>
      <c r="O1819" s="29" t="s">
        <v>8419</v>
      </c>
      <c r="P1819" s="29" t="s">
        <v>162</v>
      </c>
      <c r="Q1819" s="29" t="s">
        <v>145</v>
      </c>
      <c r="R1819" s="29" t="s">
        <v>24232</v>
      </c>
      <c r="S1819" s="29" t="s">
        <v>24232</v>
      </c>
      <c r="T1819" s="29" t="s">
        <v>24233</v>
      </c>
      <c r="U1819" s="29" t="s">
        <v>24234</v>
      </c>
      <c r="V1819" s="29">
        <v>42</v>
      </c>
      <c r="W1819" s="29" t="s">
        <v>396</v>
      </c>
      <c r="X1819" s="29" t="s">
        <v>24235</v>
      </c>
      <c r="Y1819" s="29" t="s">
        <v>15932</v>
      </c>
      <c r="Z1819" s="29" t="s">
        <v>24236</v>
      </c>
      <c r="AA1819" s="29" t="s">
        <v>24236</v>
      </c>
      <c r="AB1819" s="29" t="s">
        <v>1165</v>
      </c>
      <c r="AC1819" s="29" t="s">
        <v>1166</v>
      </c>
      <c r="AD1819" s="29" t="s">
        <v>145</v>
      </c>
      <c r="AE1819" s="29" t="s">
        <v>15519</v>
      </c>
      <c r="AF1819" s="29" t="s">
        <v>24237</v>
      </c>
      <c r="AG1819" s="29">
        <v>-128</v>
      </c>
      <c r="AH1819" s="29" t="s">
        <v>24237</v>
      </c>
      <c r="AI1819" s="29" t="s">
        <v>24238</v>
      </c>
      <c r="AJ1819" s="29">
        <v>123</v>
      </c>
      <c r="AK1819" s="29" t="s">
        <v>24239</v>
      </c>
      <c r="AL1819" s="29" t="s">
        <v>24240</v>
      </c>
      <c r="AM1819" s="29">
        <v>3853</v>
      </c>
      <c r="AN1819" s="1">
        <f t="shared" si="93"/>
        <v>1</v>
      </c>
      <c r="AO1819" s="1">
        <f t="shared" si="94"/>
        <v>1</v>
      </c>
      <c r="AP1819" s="30">
        <f t="shared" si="95"/>
        <v>46297</v>
      </c>
      <c r="AQ1819" s="1" t="str">
        <f>IF(COUNTIF('同场线路Rotas do mesmo SC'!A:A,C1819)&gt;0,"Sim","Não")</f>
        <v>Não</v>
      </c>
      <c r="AR1819" s="1" t="str">
        <f>IF(COUNTIF(揽收业务网点!A:A,P1819)&gt;0,"Sim","Não")</f>
        <v>Sim</v>
      </c>
    </row>
    <row r="1820" spans="1:44">
      <c r="A1820" s="29" t="s">
        <v>24241</v>
      </c>
      <c r="B1820" s="29" t="s">
        <v>379</v>
      </c>
      <c r="C1820" s="29" t="s">
        <v>13450</v>
      </c>
      <c r="D1820" s="29" t="s">
        <v>381</v>
      </c>
      <c r="E1820" s="29" t="s">
        <v>382</v>
      </c>
      <c r="F1820" s="29" t="s">
        <v>383</v>
      </c>
      <c r="G1820" s="29">
        <v>96</v>
      </c>
      <c r="H1820" s="29" t="s">
        <v>13451</v>
      </c>
      <c r="I1820" s="29" t="s">
        <v>512</v>
      </c>
      <c r="J1820" s="29" t="s">
        <v>13452</v>
      </c>
      <c r="K1820" s="29" t="s">
        <v>387</v>
      </c>
      <c r="L1820" s="29" t="s">
        <v>13453</v>
      </c>
      <c r="M1820" s="29" t="s">
        <v>13454</v>
      </c>
      <c r="N1820" s="29" t="s">
        <v>13455</v>
      </c>
      <c r="O1820" s="29" t="s">
        <v>1607</v>
      </c>
      <c r="P1820" s="29" t="s">
        <v>1608</v>
      </c>
      <c r="Q1820" s="29" t="s">
        <v>94</v>
      </c>
      <c r="R1820" s="29" t="s">
        <v>24242</v>
      </c>
      <c r="S1820" s="29" t="s">
        <v>20603</v>
      </c>
      <c r="T1820" s="29" t="s">
        <v>24243</v>
      </c>
      <c r="U1820" s="29" t="s">
        <v>24244</v>
      </c>
      <c r="V1820" s="29">
        <v>10</v>
      </c>
      <c r="W1820" s="29" t="s">
        <v>396</v>
      </c>
      <c r="X1820" s="29" t="s">
        <v>24245</v>
      </c>
      <c r="Y1820" s="29" t="s">
        <v>504</v>
      </c>
      <c r="Z1820" s="29" t="s">
        <v>21834</v>
      </c>
      <c r="AA1820" s="29" t="s">
        <v>21834</v>
      </c>
      <c r="AB1820" s="29" t="s">
        <v>13461</v>
      </c>
      <c r="AC1820" s="29" t="s">
        <v>13462</v>
      </c>
      <c r="AD1820" s="29" t="s">
        <v>94</v>
      </c>
      <c r="AE1820" s="29" t="s">
        <v>16688</v>
      </c>
      <c r="AF1820" s="29" t="s">
        <v>24246</v>
      </c>
      <c r="AG1820" s="29">
        <v>53</v>
      </c>
      <c r="AH1820" s="29" t="s">
        <v>24246</v>
      </c>
      <c r="AI1820" s="29" t="s">
        <v>24247</v>
      </c>
      <c r="AJ1820" s="29">
        <v>82</v>
      </c>
      <c r="AK1820" s="29" t="s">
        <v>24248</v>
      </c>
      <c r="AL1820" s="29" t="s">
        <v>24249</v>
      </c>
      <c r="AM1820" s="29">
        <v>121</v>
      </c>
      <c r="AN1820" s="1">
        <f t="shared" si="93"/>
        <v>1</v>
      </c>
      <c r="AO1820" s="1">
        <f t="shared" si="94"/>
        <v>1</v>
      </c>
      <c r="AP1820" s="30">
        <f t="shared" si="95"/>
        <v>46297</v>
      </c>
      <c r="AQ1820" s="1" t="str">
        <f>IF(COUNTIF('同场线路Rotas do mesmo SC'!A:A,C1820)&gt;0,"Sim","Não")</f>
        <v>Não</v>
      </c>
      <c r="AR1820" s="1" t="str">
        <f>IF(COUNTIF(揽收业务网点!A:A,P1820)&gt;0,"Sim","Não")</f>
        <v>Não</v>
      </c>
    </row>
    <row r="1821" spans="1:44">
      <c r="A1821" s="29" t="s">
        <v>24250</v>
      </c>
      <c r="B1821" s="29" t="s">
        <v>379</v>
      </c>
      <c r="C1821" s="29" t="s">
        <v>13468</v>
      </c>
      <c r="D1821" s="29" t="s">
        <v>381</v>
      </c>
      <c r="E1821" s="29" t="s">
        <v>382</v>
      </c>
      <c r="F1821" s="29" t="s">
        <v>383</v>
      </c>
      <c r="G1821" s="29">
        <v>107</v>
      </c>
      <c r="H1821" s="29" t="s">
        <v>13469</v>
      </c>
      <c r="I1821" s="29" t="s">
        <v>385</v>
      </c>
      <c r="J1821" s="29" t="s">
        <v>12729</v>
      </c>
      <c r="K1821" s="29" t="s">
        <v>387</v>
      </c>
      <c r="L1821" s="29" t="s">
        <v>12730</v>
      </c>
      <c r="M1821" s="29" t="s">
        <v>13470</v>
      </c>
      <c r="N1821" s="29" t="s">
        <v>13471</v>
      </c>
      <c r="O1821" s="29" t="s">
        <v>601</v>
      </c>
      <c r="P1821" s="29" t="s">
        <v>602</v>
      </c>
      <c r="Q1821" s="29" t="s">
        <v>94</v>
      </c>
      <c r="R1821" s="29" t="s">
        <v>16987</v>
      </c>
      <c r="S1821" s="29" t="s">
        <v>14848</v>
      </c>
      <c r="T1821" s="29" t="s">
        <v>24251</v>
      </c>
      <c r="U1821" s="29" t="s">
        <v>24252</v>
      </c>
      <c r="V1821" s="29">
        <v>87</v>
      </c>
      <c r="W1821" s="29" t="s">
        <v>396</v>
      </c>
      <c r="X1821" s="29" t="s">
        <v>24253</v>
      </c>
      <c r="Y1821" s="29" t="s">
        <v>1817</v>
      </c>
      <c r="Z1821" s="29" t="s">
        <v>24254</v>
      </c>
      <c r="AA1821" s="29" t="s">
        <v>24254</v>
      </c>
      <c r="AB1821" s="29" t="s">
        <v>13477</v>
      </c>
      <c r="AC1821" s="29" t="s">
        <v>13478</v>
      </c>
      <c r="AD1821" s="29" t="s">
        <v>94</v>
      </c>
      <c r="AE1821" s="29" t="s">
        <v>4378</v>
      </c>
      <c r="AF1821" s="29" t="s">
        <v>24255</v>
      </c>
      <c r="AG1821" s="29">
        <v>-23</v>
      </c>
      <c r="AH1821" s="29" t="s">
        <v>24255</v>
      </c>
      <c r="AI1821" s="29" t="s">
        <v>24256</v>
      </c>
      <c r="AJ1821" s="29">
        <v>102</v>
      </c>
      <c r="AK1821" s="29" t="s">
        <v>24257</v>
      </c>
      <c r="AL1821" s="29" t="s">
        <v>24258</v>
      </c>
      <c r="AM1821" s="29">
        <v>3077</v>
      </c>
      <c r="AN1821" s="1">
        <f t="shared" si="93"/>
        <v>1</v>
      </c>
      <c r="AO1821" s="1">
        <f t="shared" si="94"/>
        <v>1</v>
      </c>
      <c r="AP1821" s="30">
        <f t="shared" si="95"/>
        <v>46297</v>
      </c>
      <c r="AQ1821" s="1" t="str">
        <f>IF(COUNTIF('同场线路Rotas do mesmo SC'!A:A,C1821)&gt;0,"Sim","Não")</f>
        <v>Não</v>
      </c>
      <c r="AR1821" s="1" t="str">
        <f>IF(COUNTIF(揽收业务网点!A:A,P1821)&gt;0,"Sim","Não")</f>
        <v>Não</v>
      </c>
    </row>
    <row r="1822" spans="1:44">
      <c r="A1822" s="29" t="s">
        <v>24259</v>
      </c>
      <c r="B1822" s="29" t="s">
        <v>379</v>
      </c>
      <c r="C1822" s="29" t="s">
        <v>13484</v>
      </c>
      <c r="D1822" s="29" t="s">
        <v>381</v>
      </c>
      <c r="E1822" s="29" t="s">
        <v>382</v>
      </c>
      <c r="F1822" s="29" t="s">
        <v>383</v>
      </c>
      <c r="G1822" s="29">
        <v>390</v>
      </c>
      <c r="H1822" s="29" t="s">
        <v>13485</v>
      </c>
      <c r="I1822" s="29" t="s">
        <v>868</v>
      </c>
      <c r="J1822" s="29" t="s">
        <v>13486</v>
      </c>
      <c r="K1822" s="29" t="s">
        <v>387</v>
      </c>
      <c r="L1822" s="29" t="s">
        <v>13487</v>
      </c>
      <c r="M1822" s="29" t="s">
        <v>13486</v>
      </c>
      <c r="N1822" s="29" t="s">
        <v>13488</v>
      </c>
      <c r="O1822" s="29" t="s">
        <v>1146</v>
      </c>
      <c r="P1822" s="29" t="s">
        <v>1147</v>
      </c>
      <c r="Q1822" s="29" t="s">
        <v>118</v>
      </c>
      <c r="R1822" s="29" t="s">
        <v>24260</v>
      </c>
      <c r="S1822" s="29" t="s">
        <v>2236</v>
      </c>
      <c r="T1822" s="29" t="s">
        <v>24261</v>
      </c>
      <c r="U1822" s="29" t="s">
        <v>24262</v>
      </c>
      <c r="V1822" s="29">
        <v>29</v>
      </c>
      <c r="W1822" s="29" t="s">
        <v>396</v>
      </c>
      <c r="X1822" s="29" t="s">
        <v>24263</v>
      </c>
      <c r="Y1822" s="29" t="s">
        <v>2920</v>
      </c>
      <c r="Z1822" s="29" t="s">
        <v>17571</v>
      </c>
      <c r="AA1822" s="29" t="s">
        <v>17571</v>
      </c>
      <c r="AB1822" s="29" t="s">
        <v>13494</v>
      </c>
      <c r="AC1822" s="29" t="s">
        <v>13495</v>
      </c>
      <c r="AD1822" s="29" t="s">
        <v>94</v>
      </c>
      <c r="AE1822" s="29" t="s">
        <v>16516</v>
      </c>
      <c r="AF1822" s="29" t="s">
        <v>24264</v>
      </c>
      <c r="AG1822" s="29">
        <v>-17</v>
      </c>
      <c r="AH1822" s="29" t="s">
        <v>24264</v>
      </c>
      <c r="AI1822" s="29" t="s">
        <v>24265</v>
      </c>
      <c r="AJ1822" s="29">
        <v>11</v>
      </c>
      <c r="AK1822" s="29" t="s">
        <v>24266</v>
      </c>
      <c r="AL1822" s="29" t="s">
        <v>24267</v>
      </c>
      <c r="AM1822" s="29">
        <v>90</v>
      </c>
      <c r="AN1822" s="1">
        <f t="shared" si="93"/>
        <v>1</v>
      </c>
      <c r="AO1822" s="1">
        <f t="shared" si="94"/>
        <v>1</v>
      </c>
      <c r="AP1822" s="30">
        <f t="shared" si="95"/>
        <v>46297</v>
      </c>
      <c r="AQ1822" s="1" t="str">
        <f>IF(COUNTIF('同场线路Rotas do mesmo SC'!A:A,C1822)&gt;0,"Sim","Não")</f>
        <v>Não</v>
      </c>
      <c r="AR1822" s="1" t="str">
        <f>IF(COUNTIF(揽收业务网点!A:A,P1822)&gt;0,"Sim","Não")</f>
        <v>Não</v>
      </c>
    </row>
    <row r="1823" spans="1:44">
      <c r="A1823" s="29" t="s">
        <v>24268</v>
      </c>
      <c r="B1823" s="29" t="s">
        <v>379</v>
      </c>
      <c r="C1823" s="29" t="s">
        <v>13499</v>
      </c>
      <c r="D1823" s="29" t="s">
        <v>381</v>
      </c>
      <c r="E1823" s="29" t="s">
        <v>382</v>
      </c>
      <c r="F1823" s="29" t="s">
        <v>383</v>
      </c>
      <c r="G1823" s="29">
        <v>393</v>
      </c>
      <c r="H1823" s="29" t="s">
        <v>8353</v>
      </c>
      <c r="I1823" s="29" t="s">
        <v>385</v>
      </c>
      <c r="J1823" s="29" t="s">
        <v>8354</v>
      </c>
      <c r="K1823" s="29" t="s">
        <v>387</v>
      </c>
      <c r="L1823" s="29" t="s">
        <v>8355</v>
      </c>
      <c r="M1823" s="29" t="s">
        <v>8356</v>
      </c>
      <c r="N1823" s="29" t="s">
        <v>8357</v>
      </c>
      <c r="O1823" s="29" t="s">
        <v>1146</v>
      </c>
      <c r="P1823" s="29" t="s">
        <v>1147</v>
      </c>
      <c r="Q1823" s="29" t="s">
        <v>118</v>
      </c>
      <c r="R1823" s="29" t="s">
        <v>24269</v>
      </c>
      <c r="S1823" s="29" t="s">
        <v>6218</v>
      </c>
      <c r="T1823" s="29" t="s">
        <v>24270</v>
      </c>
      <c r="U1823" s="29" t="s">
        <v>24271</v>
      </c>
      <c r="V1823" s="29">
        <v>38</v>
      </c>
      <c r="W1823" s="29" t="s">
        <v>396</v>
      </c>
      <c r="X1823" s="29" t="s">
        <v>24272</v>
      </c>
      <c r="Y1823" s="29" t="s">
        <v>2920</v>
      </c>
      <c r="Z1823" s="29" t="s">
        <v>24273</v>
      </c>
      <c r="AA1823" s="29" t="s">
        <v>24273</v>
      </c>
      <c r="AB1823" s="29" t="s">
        <v>13507</v>
      </c>
      <c r="AC1823" s="29" t="s">
        <v>13508</v>
      </c>
      <c r="AD1823" s="29" t="s">
        <v>94</v>
      </c>
      <c r="AE1823" s="29" t="s">
        <v>24274</v>
      </c>
      <c r="AF1823" s="29" t="s">
        <v>19367</v>
      </c>
      <c r="AG1823" s="29">
        <v>-12</v>
      </c>
      <c r="AH1823" s="29" t="s">
        <v>19367</v>
      </c>
      <c r="AI1823" s="29" t="s">
        <v>24275</v>
      </c>
      <c r="AJ1823" s="29">
        <v>111</v>
      </c>
      <c r="AK1823" s="29" t="s">
        <v>24276</v>
      </c>
      <c r="AL1823" s="29" t="s">
        <v>24277</v>
      </c>
      <c r="AM1823" s="29">
        <v>585</v>
      </c>
      <c r="AN1823" s="1">
        <f t="shared" si="93"/>
        <v>1</v>
      </c>
      <c r="AO1823" s="1">
        <f t="shared" si="94"/>
        <v>1</v>
      </c>
      <c r="AP1823" s="30">
        <f t="shared" si="95"/>
        <v>46297</v>
      </c>
      <c r="AQ1823" s="1" t="str">
        <f>IF(COUNTIF('同场线路Rotas do mesmo SC'!A:A,C1823)&gt;0,"Sim","Não")</f>
        <v>Não</v>
      </c>
      <c r="AR1823" s="1" t="str">
        <f>IF(COUNTIF(揽收业务网点!A:A,P1823)&gt;0,"Sim","Não")</f>
        <v>Não</v>
      </c>
    </row>
    <row r="1824" spans="1:44">
      <c r="A1824" s="29" t="s">
        <v>24278</v>
      </c>
      <c r="B1824" s="29" t="s">
        <v>379</v>
      </c>
      <c r="C1824" s="29" t="s">
        <v>13513</v>
      </c>
      <c r="D1824" s="29" t="s">
        <v>381</v>
      </c>
      <c r="E1824" s="29" t="s">
        <v>382</v>
      </c>
      <c r="F1824" s="29" t="s">
        <v>383</v>
      </c>
      <c r="G1824" s="29">
        <v>137</v>
      </c>
      <c r="H1824" s="29" t="s">
        <v>12681</v>
      </c>
      <c r="I1824" s="29" t="s">
        <v>385</v>
      </c>
      <c r="J1824" s="29" t="s">
        <v>6871</v>
      </c>
      <c r="K1824" s="29" t="s">
        <v>387</v>
      </c>
      <c r="L1824" s="29" t="s">
        <v>6872</v>
      </c>
      <c r="M1824" s="29" t="s">
        <v>12682</v>
      </c>
      <c r="N1824" s="29" t="s">
        <v>12683</v>
      </c>
      <c r="O1824" s="29" t="s">
        <v>4275</v>
      </c>
      <c r="P1824" s="29" t="s">
        <v>4276</v>
      </c>
      <c r="Q1824" s="29" t="s">
        <v>142</v>
      </c>
      <c r="R1824" s="29" t="s">
        <v>19484</v>
      </c>
      <c r="S1824" s="29" t="s">
        <v>10958</v>
      </c>
      <c r="T1824" s="29" t="s">
        <v>24279</v>
      </c>
      <c r="U1824" s="29" t="s">
        <v>24280</v>
      </c>
      <c r="V1824" s="29">
        <v>350</v>
      </c>
      <c r="W1824" s="29" t="s">
        <v>396</v>
      </c>
      <c r="X1824" s="29" t="s">
        <v>24281</v>
      </c>
      <c r="Y1824" s="29" t="s">
        <v>2920</v>
      </c>
      <c r="Z1824" s="29" t="s">
        <v>24282</v>
      </c>
      <c r="AA1824" s="29" t="s">
        <v>24282</v>
      </c>
      <c r="AB1824" s="29" t="s">
        <v>13523</v>
      </c>
      <c r="AC1824" s="29" t="s">
        <v>13524</v>
      </c>
      <c r="AD1824" s="29" t="s">
        <v>94</v>
      </c>
      <c r="AE1824" s="29" t="s">
        <v>18965</v>
      </c>
      <c r="AF1824" s="29" t="s">
        <v>24283</v>
      </c>
      <c r="AG1824" s="29">
        <v>-48</v>
      </c>
      <c r="AH1824" s="29" t="s">
        <v>24283</v>
      </c>
      <c r="AI1824" s="29" t="s">
        <v>24284</v>
      </c>
      <c r="AJ1824" s="29">
        <v>105</v>
      </c>
      <c r="AK1824" s="29" t="s">
        <v>21170</v>
      </c>
      <c r="AL1824" s="29" t="s">
        <v>24285</v>
      </c>
      <c r="AM1824" s="29">
        <v>558</v>
      </c>
      <c r="AN1824" s="1">
        <f t="shared" ref="AN1824:AN1887" si="96">IF(X1824="",0,1)</f>
        <v>1</v>
      </c>
      <c r="AO1824" s="1">
        <f t="shared" ref="AO1824:AO1887" si="97">IF(AI1824="",0,1)</f>
        <v>1</v>
      </c>
      <c r="AP1824" s="30">
        <f t="shared" ref="AP1824:AP1887" si="98">DATE(YEAR(AE1824),MONTH(AE1824),DAY(AE1824))</f>
        <v>46297</v>
      </c>
      <c r="AQ1824" s="1" t="str">
        <f>IF(COUNTIF('同场线路Rotas do mesmo SC'!A:A,C1824)&gt;0,"Sim","Não")</f>
        <v>Não</v>
      </c>
      <c r="AR1824" s="1" t="str">
        <f>IF(COUNTIF(揽收业务网点!A:A,P1824)&gt;0,"Sim","Não")</f>
        <v>Não</v>
      </c>
    </row>
    <row r="1825" spans="1:44">
      <c r="A1825" s="29" t="s">
        <v>24286</v>
      </c>
      <c r="B1825" s="29" t="s">
        <v>379</v>
      </c>
      <c r="C1825" s="29" t="s">
        <v>13530</v>
      </c>
      <c r="D1825" s="29" t="s">
        <v>381</v>
      </c>
      <c r="E1825" s="29" t="s">
        <v>382</v>
      </c>
      <c r="F1825" s="29" t="s">
        <v>383</v>
      </c>
      <c r="G1825" s="29">
        <v>122</v>
      </c>
      <c r="H1825" s="29" t="s">
        <v>24287</v>
      </c>
      <c r="I1825" s="29" t="s">
        <v>512</v>
      </c>
      <c r="J1825" s="29" t="s">
        <v>1016</v>
      </c>
      <c r="K1825" s="29" t="s">
        <v>387</v>
      </c>
      <c r="L1825" s="29" t="s">
        <v>1017</v>
      </c>
      <c r="M1825" s="29" t="s">
        <v>24288</v>
      </c>
      <c r="N1825" s="29" t="s">
        <v>24289</v>
      </c>
      <c r="O1825" s="29" t="s">
        <v>1146</v>
      </c>
      <c r="P1825" s="29" t="s">
        <v>1147</v>
      </c>
      <c r="Q1825" s="29" t="s">
        <v>118</v>
      </c>
      <c r="R1825" s="29" t="s">
        <v>24290</v>
      </c>
      <c r="S1825" s="29" t="s">
        <v>24290</v>
      </c>
      <c r="T1825" s="29" t="s">
        <v>24291</v>
      </c>
      <c r="U1825" s="29" t="s">
        <v>24292</v>
      </c>
      <c r="V1825" s="29">
        <v>4</v>
      </c>
      <c r="W1825" s="29" t="s">
        <v>396</v>
      </c>
      <c r="X1825" s="29" t="s">
        <v>24293</v>
      </c>
      <c r="Y1825" s="29" t="s">
        <v>7271</v>
      </c>
      <c r="Z1825" s="29" t="s">
        <v>24294</v>
      </c>
      <c r="AA1825" s="29" t="s">
        <v>24294</v>
      </c>
      <c r="AB1825" s="29" t="s">
        <v>13537</v>
      </c>
      <c r="AC1825" s="29" t="s">
        <v>13538</v>
      </c>
      <c r="AD1825" s="29" t="s">
        <v>118</v>
      </c>
      <c r="AE1825" s="29" t="s">
        <v>17138</v>
      </c>
      <c r="AF1825" s="29" t="s">
        <v>17138</v>
      </c>
      <c r="AG1825" s="29">
        <v>0</v>
      </c>
      <c r="AH1825" s="29" t="s">
        <v>17138</v>
      </c>
      <c r="AI1825" s="29" t="s">
        <v>18918</v>
      </c>
      <c r="AJ1825" s="29">
        <v>3</v>
      </c>
      <c r="AK1825" s="29" t="s">
        <v>24295</v>
      </c>
      <c r="AL1825" s="29" t="s">
        <v>24296</v>
      </c>
      <c r="AM1825" s="29">
        <v>32</v>
      </c>
      <c r="AN1825" s="1">
        <f t="shared" si="96"/>
        <v>1</v>
      </c>
      <c r="AO1825" s="1">
        <f t="shared" si="97"/>
        <v>1</v>
      </c>
      <c r="AP1825" s="30">
        <f t="shared" si="98"/>
        <v>46297</v>
      </c>
      <c r="AQ1825" s="1" t="str">
        <f>IF(COUNTIF('同场线路Rotas do mesmo SC'!A:A,C1825)&gt;0,"Sim","Não")</f>
        <v>Não</v>
      </c>
      <c r="AR1825" s="1" t="str">
        <f>IF(COUNTIF(揽收业务网点!A:A,P1825)&gt;0,"Sim","Não")</f>
        <v>Não</v>
      </c>
    </row>
    <row r="1826" spans="1:44">
      <c r="A1826" s="29" t="s">
        <v>24297</v>
      </c>
      <c r="B1826" s="29" t="s">
        <v>379</v>
      </c>
      <c r="C1826" s="29" t="s">
        <v>13543</v>
      </c>
      <c r="D1826" s="29" t="s">
        <v>381</v>
      </c>
      <c r="E1826" s="29" t="s">
        <v>382</v>
      </c>
      <c r="F1826" s="29" t="s">
        <v>383</v>
      </c>
      <c r="G1826" s="29">
        <v>81</v>
      </c>
      <c r="H1826" s="29" t="s">
        <v>13544</v>
      </c>
      <c r="I1826" s="29" t="s">
        <v>868</v>
      </c>
      <c r="J1826" s="29" t="s">
        <v>8875</v>
      </c>
      <c r="K1826" s="29" t="s">
        <v>387</v>
      </c>
      <c r="L1826" s="29" t="s">
        <v>8875</v>
      </c>
      <c r="M1826" s="29" t="s">
        <v>13545</v>
      </c>
      <c r="N1826" s="29" t="s">
        <v>13546</v>
      </c>
      <c r="O1826" s="29" t="s">
        <v>1146</v>
      </c>
      <c r="P1826" s="29" t="s">
        <v>1147</v>
      </c>
      <c r="Q1826" s="29" t="s">
        <v>118</v>
      </c>
      <c r="R1826" s="29" t="s">
        <v>24298</v>
      </c>
      <c r="S1826" s="29" t="s">
        <v>24298</v>
      </c>
      <c r="T1826" s="29" t="s">
        <v>24299</v>
      </c>
      <c r="U1826" s="29" t="s">
        <v>20773</v>
      </c>
      <c r="V1826" s="29">
        <v>28</v>
      </c>
      <c r="W1826" s="29" t="s">
        <v>396</v>
      </c>
      <c r="X1826" s="29" t="s">
        <v>24300</v>
      </c>
      <c r="Y1826" s="29" t="s">
        <v>7271</v>
      </c>
      <c r="Z1826" s="29" t="s">
        <v>24301</v>
      </c>
      <c r="AA1826" s="29" t="s">
        <v>24301</v>
      </c>
      <c r="AB1826" s="29" t="s">
        <v>13551</v>
      </c>
      <c r="AC1826" s="29" t="s">
        <v>13552</v>
      </c>
      <c r="AD1826" s="29" t="s">
        <v>118</v>
      </c>
      <c r="AE1826" s="29" t="s">
        <v>15876</v>
      </c>
      <c r="AF1826" s="29" t="s">
        <v>24302</v>
      </c>
      <c r="AG1826" s="29">
        <v>-25</v>
      </c>
      <c r="AH1826" s="29" t="s">
        <v>24302</v>
      </c>
      <c r="AI1826" s="29" t="s">
        <v>24303</v>
      </c>
      <c r="AJ1826" s="29">
        <v>12</v>
      </c>
      <c r="AK1826" s="29" t="s">
        <v>24304</v>
      </c>
      <c r="AL1826" s="29" t="s">
        <v>24305</v>
      </c>
      <c r="AM1826" s="29">
        <v>78</v>
      </c>
      <c r="AN1826" s="1">
        <f t="shared" si="96"/>
        <v>1</v>
      </c>
      <c r="AO1826" s="1">
        <f t="shared" si="97"/>
        <v>1</v>
      </c>
      <c r="AP1826" s="30">
        <f t="shared" si="98"/>
        <v>46297</v>
      </c>
      <c r="AQ1826" s="1" t="str">
        <f>IF(COUNTIF('同场线路Rotas do mesmo SC'!A:A,C1826)&gt;0,"Sim","Não")</f>
        <v>Não</v>
      </c>
      <c r="AR1826" s="1" t="str">
        <f>IF(COUNTIF(揽收业务网点!A:A,P1826)&gt;0,"Sim","Não")</f>
        <v>Não</v>
      </c>
    </row>
    <row r="1827" spans="1:44">
      <c r="A1827" s="29" t="s">
        <v>24306</v>
      </c>
      <c r="B1827" s="29" t="s">
        <v>379</v>
      </c>
      <c r="C1827" s="29" t="s">
        <v>24307</v>
      </c>
      <c r="D1827" s="29" t="s">
        <v>381</v>
      </c>
      <c r="E1827" s="29" t="s">
        <v>382</v>
      </c>
      <c r="F1827" s="29" t="s">
        <v>383</v>
      </c>
      <c r="G1827" s="29">
        <v>10</v>
      </c>
      <c r="H1827" s="29" t="s">
        <v>24308</v>
      </c>
      <c r="I1827" s="29" t="s">
        <v>1289</v>
      </c>
      <c r="J1827" s="29" t="s">
        <v>959</v>
      </c>
      <c r="K1827" s="29" t="s">
        <v>411</v>
      </c>
      <c r="L1827" s="29" t="s">
        <v>960</v>
      </c>
      <c r="M1827" s="29" t="s">
        <v>6086</v>
      </c>
      <c r="N1827" s="29" t="s">
        <v>6087</v>
      </c>
      <c r="O1827" s="29" t="s">
        <v>15946</v>
      </c>
      <c r="P1827" s="29" t="s">
        <v>15947</v>
      </c>
      <c r="Q1827" s="29" t="s">
        <v>2</v>
      </c>
      <c r="R1827" s="29" t="s">
        <v>24309</v>
      </c>
      <c r="S1827" s="29" t="s">
        <v>16199</v>
      </c>
      <c r="T1827" s="29" t="s">
        <v>24310</v>
      </c>
      <c r="U1827" s="29" t="s">
        <v>24311</v>
      </c>
      <c r="V1827" s="29">
        <v>3</v>
      </c>
      <c r="W1827" s="29" t="s">
        <v>396</v>
      </c>
      <c r="X1827" s="29" t="s">
        <v>23993</v>
      </c>
      <c r="Y1827" s="29" t="s">
        <v>15846</v>
      </c>
      <c r="Z1827" s="29" t="s">
        <v>24312</v>
      </c>
      <c r="AA1827" s="29" t="s">
        <v>24312</v>
      </c>
      <c r="AB1827" s="29" t="s">
        <v>24313</v>
      </c>
      <c r="AC1827" s="29" t="s">
        <v>24314</v>
      </c>
      <c r="AD1827" s="29" t="s">
        <v>2</v>
      </c>
      <c r="AE1827" s="29" t="s">
        <v>7271</v>
      </c>
      <c r="AF1827" s="29" t="s">
        <v>24315</v>
      </c>
      <c r="AG1827" s="29">
        <v>-12</v>
      </c>
      <c r="AH1827" s="29" t="s">
        <v>24315</v>
      </c>
      <c r="AI1827" s="29" t="s">
        <v>24316</v>
      </c>
      <c r="AJ1827" s="29">
        <v>-114</v>
      </c>
      <c r="AK1827" s="29" t="s">
        <v>22049</v>
      </c>
      <c r="AL1827" s="29" t="s">
        <v>24317</v>
      </c>
      <c r="AM1827" s="29">
        <v>241</v>
      </c>
      <c r="AN1827" s="1">
        <f t="shared" si="96"/>
        <v>1</v>
      </c>
      <c r="AO1827" s="1">
        <f t="shared" si="97"/>
        <v>1</v>
      </c>
      <c r="AP1827" s="30">
        <f t="shared" si="98"/>
        <v>46297</v>
      </c>
      <c r="AQ1827" s="1" t="str">
        <f>IF(COUNTIF('同场线路Rotas do mesmo SC'!A:A,C1827)&gt;0,"Sim","Não")</f>
        <v>Não</v>
      </c>
      <c r="AR1827" s="1" t="str">
        <f>IF(COUNTIF(揽收业务网点!A:A,P1827)&gt;0,"Sim","Não")</f>
        <v>Não</v>
      </c>
    </row>
    <row r="1828" spans="1:44">
      <c r="A1828" s="29" t="s">
        <v>24318</v>
      </c>
      <c r="B1828" s="29" t="s">
        <v>379</v>
      </c>
      <c r="C1828" s="29" t="s">
        <v>24319</v>
      </c>
      <c r="D1828" s="29" t="s">
        <v>381</v>
      </c>
      <c r="E1828" s="29" t="s">
        <v>382</v>
      </c>
      <c r="F1828" s="29" t="s">
        <v>383</v>
      </c>
      <c r="G1828" s="29">
        <v>136</v>
      </c>
      <c r="H1828" s="29" t="s">
        <v>24320</v>
      </c>
      <c r="I1828" s="29" t="s">
        <v>512</v>
      </c>
      <c r="J1828" s="29" t="s">
        <v>24321</v>
      </c>
      <c r="K1828" s="29" t="s">
        <v>387</v>
      </c>
      <c r="L1828" s="29" t="s">
        <v>24322</v>
      </c>
      <c r="M1828" s="29" t="s">
        <v>24323</v>
      </c>
      <c r="N1828" s="29" t="s">
        <v>24324</v>
      </c>
      <c r="O1828" s="29" t="s">
        <v>23215</v>
      </c>
      <c r="P1828" s="29" t="s">
        <v>23216</v>
      </c>
      <c r="Q1828" s="29" t="s">
        <v>2</v>
      </c>
      <c r="R1828" s="29" t="s">
        <v>24325</v>
      </c>
      <c r="S1828" s="29" t="s">
        <v>24326</v>
      </c>
      <c r="T1828" s="29" t="s">
        <v>24327</v>
      </c>
      <c r="U1828" s="29" t="s">
        <v>24328</v>
      </c>
      <c r="V1828" s="29">
        <v>447</v>
      </c>
      <c r="W1828" s="29" t="s">
        <v>396</v>
      </c>
      <c r="X1828" s="29" t="s">
        <v>24329</v>
      </c>
      <c r="Y1828" s="29" t="s">
        <v>504</v>
      </c>
      <c r="Z1828" s="29" t="s">
        <v>24330</v>
      </c>
      <c r="AA1828" s="29" t="s">
        <v>24330</v>
      </c>
      <c r="AB1828" s="29" t="s">
        <v>24331</v>
      </c>
      <c r="AC1828" s="29" t="s">
        <v>24332</v>
      </c>
      <c r="AD1828" s="29" t="s">
        <v>2</v>
      </c>
      <c r="AE1828" s="29" t="s">
        <v>1541</v>
      </c>
      <c r="AF1828" s="29" t="s">
        <v>24333</v>
      </c>
      <c r="AG1828" s="29">
        <v>-230</v>
      </c>
      <c r="AH1828" s="29" t="s">
        <v>24333</v>
      </c>
      <c r="AI1828" s="29" t="s">
        <v>24334</v>
      </c>
      <c r="AJ1828" s="29">
        <v>102</v>
      </c>
      <c r="AK1828" s="29" t="s">
        <v>24335</v>
      </c>
      <c r="AL1828" s="29" t="s">
        <v>24336</v>
      </c>
      <c r="AM1828" s="29">
        <v>109</v>
      </c>
      <c r="AN1828" s="1">
        <f t="shared" si="96"/>
        <v>1</v>
      </c>
      <c r="AO1828" s="1">
        <f t="shared" si="97"/>
        <v>1</v>
      </c>
      <c r="AP1828" s="30">
        <f t="shared" si="98"/>
        <v>46297</v>
      </c>
      <c r="AQ1828" s="1" t="str">
        <f>IF(COUNTIF('同场线路Rotas do mesmo SC'!A:A,C1828)&gt;0,"Sim","Não")</f>
        <v>Não</v>
      </c>
      <c r="AR1828" s="1" t="str">
        <f>IF(COUNTIF(揽收业务网点!A:A,P1828)&gt;0,"Sim","Não")</f>
        <v>Não</v>
      </c>
    </row>
    <row r="1829" spans="1:44">
      <c r="A1829" s="29" t="s">
        <v>24337</v>
      </c>
      <c r="B1829" s="29" t="s">
        <v>379</v>
      </c>
      <c r="C1829" s="29" t="s">
        <v>13567</v>
      </c>
      <c r="D1829" s="29" t="s">
        <v>381</v>
      </c>
      <c r="E1829" s="29" t="s">
        <v>382</v>
      </c>
      <c r="F1829" s="29" t="s">
        <v>383</v>
      </c>
      <c r="G1829" s="29">
        <v>162</v>
      </c>
      <c r="H1829" s="29" t="s">
        <v>12545</v>
      </c>
      <c r="I1829" s="29" t="s">
        <v>512</v>
      </c>
      <c r="J1829" s="29" t="s">
        <v>12546</v>
      </c>
      <c r="K1829" s="29" t="s">
        <v>387</v>
      </c>
      <c r="L1829" s="29" t="s">
        <v>12547</v>
      </c>
      <c r="M1829" s="29" t="s">
        <v>13568</v>
      </c>
      <c r="N1829" s="29" t="s">
        <v>13569</v>
      </c>
      <c r="O1829" s="29" t="s">
        <v>1624</v>
      </c>
      <c r="P1829" s="29" t="s">
        <v>1625</v>
      </c>
      <c r="Q1829" s="29" t="s">
        <v>94</v>
      </c>
      <c r="R1829" s="29" t="s">
        <v>24338</v>
      </c>
      <c r="S1829" s="29" t="s">
        <v>24339</v>
      </c>
      <c r="T1829" s="29" t="s">
        <v>24340</v>
      </c>
      <c r="U1829" s="29" t="s">
        <v>24341</v>
      </c>
      <c r="V1829" s="29">
        <v>1</v>
      </c>
      <c r="W1829" s="29" t="s">
        <v>396</v>
      </c>
      <c r="X1829" s="29" t="s">
        <v>24342</v>
      </c>
      <c r="Y1829" s="29" t="s">
        <v>2812</v>
      </c>
      <c r="Z1829" s="29" t="s">
        <v>24343</v>
      </c>
      <c r="AA1829" s="29" t="s">
        <v>24343</v>
      </c>
      <c r="AB1829" s="29" t="s">
        <v>13573</v>
      </c>
      <c r="AC1829" s="29" t="s">
        <v>13574</v>
      </c>
      <c r="AD1829" s="29" t="s">
        <v>94</v>
      </c>
      <c r="AE1829" s="29" t="s">
        <v>4385</v>
      </c>
      <c r="AF1829" s="29" t="s">
        <v>24344</v>
      </c>
      <c r="AG1829" s="29">
        <v>-80</v>
      </c>
      <c r="AH1829" s="29" t="s">
        <v>24344</v>
      </c>
      <c r="AI1829" s="29" t="s">
        <v>23348</v>
      </c>
      <c r="AJ1829" s="29">
        <v>60</v>
      </c>
      <c r="AK1829" s="29" t="s">
        <v>24345</v>
      </c>
      <c r="AL1829" s="29" t="s">
        <v>24346</v>
      </c>
      <c r="AM1829" s="29">
        <v>338</v>
      </c>
      <c r="AN1829" s="1">
        <f t="shared" si="96"/>
        <v>1</v>
      </c>
      <c r="AO1829" s="1">
        <f t="shared" si="97"/>
        <v>1</v>
      </c>
      <c r="AP1829" s="30">
        <f t="shared" si="98"/>
        <v>46297</v>
      </c>
      <c r="AQ1829" s="1" t="str">
        <f>IF(COUNTIF('同场线路Rotas do mesmo SC'!A:A,C1829)&gt;0,"Sim","Não")</f>
        <v>Não</v>
      </c>
      <c r="AR1829" s="1" t="str">
        <f>IF(COUNTIF(揽收业务网点!A:A,P1829)&gt;0,"Sim","Não")</f>
        <v>Não</v>
      </c>
    </row>
    <row r="1830" spans="1:44">
      <c r="A1830" s="29" t="s">
        <v>24347</v>
      </c>
      <c r="B1830" s="29" t="s">
        <v>379</v>
      </c>
      <c r="C1830" s="29" t="s">
        <v>13595</v>
      </c>
      <c r="D1830" s="29" t="s">
        <v>381</v>
      </c>
      <c r="E1830" s="29" t="s">
        <v>382</v>
      </c>
      <c r="F1830" s="29" t="s">
        <v>383</v>
      </c>
      <c r="G1830" s="29">
        <v>37</v>
      </c>
      <c r="H1830" s="29" t="s">
        <v>12814</v>
      </c>
      <c r="I1830" s="29" t="s">
        <v>385</v>
      </c>
      <c r="J1830" s="29" t="s">
        <v>2187</v>
      </c>
      <c r="K1830" s="29" t="s">
        <v>387</v>
      </c>
      <c r="L1830" s="29" t="s">
        <v>2188</v>
      </c>
      <c r="M1830" s="29" t="s">
        <v>12815</v>
      </c>
      <c r="N1830" s="29" t="s">
        <v>12816</v>
      </c>
      <c r="O1830" s="29" t="s">
        <v>653</v>
      </c>
      <c r="P1830" s="29" t="s">
        <v>654</v>
      </c>
      <c r="Q1830" s="29" t="s">
        <v>11</v>
      </c>
      <c r="R1830" s="29" t="s">
        <v>24348</v>
      </c>
      <c r="S1830" s="29" t="s">
        <v>24349</v>
      </c>
      <c r="T1830" s="29" t="s">
        <v>24350</v>
      </c>
      <c r="U1830" s="29" t="s">
        <v>24351</v>
      </c>
      <c r="V1830" s="29">
        <v>689</v>
      </c>
      <c r="W1830" s="29" t="s">
        <v>396</v>
      </c>
      <c r="X1830" s="29" t="s">
        <v>24352</v>
      </c>
      <c r="Y1830" s="29" t="s">
        <v>5753</v>
      </c>
      <c r="Z1830" s="29" t="s">
        <v>24353</v>
      </c>
      <c r="AA1830" s="29" t="s">
        <v>24353</v>
      </c>
      <c r="AB1830" s="29" t="s">
        <v>12822</v>
      </c>
      <c r="AC1830" s="29" t="s">
        <v>12823</v>
      </c>
      <c r="AD1830" s="29" t="s">
        <v>145</v>
      </c>
      <c r="AE1830" s="29" t="s">
        <v>2812</v>
      </c>
      <c r="AF1830" s="29" t="s">
        <v>24354</v>
      </c>
      <c r="AG1830" s="29">
        <v>-46</v>
      </c>
      <c r="AH1830" s="29" t="s">
        <v>24354</v>
      </c>
      <c r="AI1830" s="29" t="s">
        <v>24355</v>
      </c>
      <c r="AJ1830" s="29">
        <v>12</v>
      </c>
      <c r="AK1830" s="29" t="s">
        <v>24356</v>
      </c>
      <c r="AL1830" s="29" t="s">
        <v>24357</v>
      </c>
      <c r="AM1830" s="29">
        <v>25</v>
      </c>
      <c r="AN1830" s="1">
        <f t="shared" si="96"/>
        <v>1</v>
      </c>
      <c r="AO1830" s="1">
        <f t="shared" si="97"/>
        <v>1</v>
      </c>
      <c r="AP1830" s="30">
        <f t="shared" si="98"/>
        <v>46297</v>
      </c>
      <c r="AQ1830" s="1" t="str">
        <f>IF(COUNTIF('同场线路Rotas do mesmo SC'!A:A,C1830)&gt;0,"Sim","Não")</f>
        <v>Não</v>
      </c>
      <c r="AR1830" s="1" t="str">
        <f>IF(COUNTIF(揽收业务网点!A:A,P1830)&gt;0,"Sim","Não")</f>
        <v>Não</v>
      </c>
    </row>
    <row r="1831" spans="1:44">
      <c r="A1831" s="29" t="s">
        <v>24358</v>
      </c>
      <c r="B1831" s="29" t="s">
        <v>379</v>
      </c>
      <c r="C1831" s="29" t="s">
        <v>13609</v>
      </c>
      <c r="D1831" s="29" t="s">
        <v>381</v>
      </c>
      <c r="E1831" s="29" t="s">
        <v>382</v>
      </c>
      <c r="F1831" s="29" t="s">
        <v>383</v>
      </c>
      <c r="G1831" s="29">
        <v>20</v>
      </c>
      <c r="H1831" s="29" t="s">
        <v>13610</v>
      </c>
      <c r="I1831" s="29" t="s">
        <v>385</v>
      </c>
      <c r="J1831" s="29" t="s">
        <v>2187</v>
      </c>
      <c r="K1831" s="29" t="s">
        <v>387</v>
      </c>
      <c r="L1831" s="29" t="s">
        <v>2188</v>
      </c>
      <c r="M1831" s="29" t="s">
        <v>13611</v>
      </c>
      <c r="N1831" s="29" t="s">
        <v>13612</v>
      </c>
      <c r="O1831" s="29" t="s">
        <v>12822</v>
      </c>
      <c r="P1831" s="29" t="s">
        <v>12823</v>
      </c>
      <c r="Q1831" s="29" t="s">
        <v>145</v>
      </c>
      <c r="R1831" s="29" t="s">
        <v>24359</v>
      </c>
      <c r="S1831" s="29" t="s">
        <v>17133</v>
      </c>
      <c r="T1831" s="29" t="s">
        <v>19347</v>
      </c>
      <c r="U1831" s="29" t="s">
        <v>24360</v>
      </c>
      <c r="V1831" s="29">
        <v>39</v>
      </c>
      <c r="W1831" s="29" t="s">
        <v>396</v>
      </c>
      <c r="X1831" s="29" t="s">
        <v>24361</v>
      </c>
      <c r="Y1831" s="29" t="s">
        <v>723</v>
      </c>
      <c r="Z1831" s="29" t="s">
        <v>24362</v>
      </c>
      <c r="AA1831" s="29" t="s">
        <v>24362</v>
      </c>
      <c r="AB1831" s="29" t="s">
        <v>13619</v>
      </c>
      <c r="AC1831" s="29" t="s">
        <v>13620</v>
      </c>
      <c r="AD1831" s="29" t="s">
        <v>145</v>
      </c>
      <c r="AE1831" s="29" t="s">
        <v>7271</v>
      </c>
      <c r="AF1831" s="29" t="s">
        <v>24363</v>
      </c>
      <c r="AG1831" s="29">
        <v>-13</v>
      </c>
      <c r="AH1831" s="29" t="s">
        <v>24363</v>
      </c>
      <c r="AI1831" s="29" t="s">
        <v>24364</v>
      </c>
      <c r="AJ1831" s="29">
        <v>24</v>
      </c>
      <c r="AK1831" s="29" t="s">
        <v>24365</v>
      </c>
      <c r="AL1831" s="29" t="s">
        <v>24366</v>
      </c>
      <c r="AM1831" s="29">
        <v>16</v>
      </c>
      <c r="AN1831" s="1">
        <f t="shared" si="96"/>
        <v>1</v>
      </c>
      <c r="AO1831" s="1">
        <f t="shared" si="97"/>
        <v>1</v>
      </c>
      <c r="AP1831" s="30">
        <f t="shared" si="98"/>
        <v>46297</v>
      </c>
      <c r="AQ1831" s="1" t="str">
        <f>IF(COUNTIF('同场线路Rotas do mesmo SC'!A:A,C1831)&gt;0,"Sim","Não")</f>
        <v>Não</v>
      </c>
      <c r="AR1831" s="1" t="str">
        <f>IF(COUNTIF(揽收业务网点!A:A,P1831)&gt;0,"Sim","Não")</f>
        <v>Não</v>
      </c>
    </row>
    <row r="1832" spans="1:44">
      <c r="A1832" s="29" t="s">
        <v>24367</v>
      </c>
      <c r="B1832" s="29" t="s">
        <v>379</v>
      </c>
      <c r="C1832" s="29" t="s">
        <v>15580</v>
      </c>
      <c r="D1832" s="29" t="s">
        <v>381</v>
      </c>
      <c r="E1832" s="29" t="s">
        <v>382</v>
      </c>
      <c r="F1832" s="29" t="s">
        <v>383</v>
      </c>
      <c r="G1832" s="29">
        <v>10</v>
      </c>
      <c r="H1832" s="29" t="s">
        <v>15486</v>
      </c>
      <c r="I1832" s="29" t="s">
        <v>409</v>
      </c>
      <c r="J1832" s="29" t="s">
        <v>15487</v>
      </c>
      <c r="K1832" s="29" t="s">
        <v>387</v>
      </c>
      <c r="L1832" s="29" t="s">
        <v>15488</v>
      </c>
      <c r="M1832" s="29" t="s">
        <v>15489</v>
      </c>
      <c r="N1832" s="29" t="s">
        <v>15490</v>
      </c>
      <c r="O1832" s="29" t="s">
        <v>15336</v>
      </c>
      <c r="P1832" s="29" t="s">
        <v>15337</v>
      </c>
      <c r="Q1832" s="29" t="s">
        <v>5</v>
      </c>
      <c r="R1832" s="29" t="s">
        <v>22770</v>
      </c>
      <c r="S1832" s="29" t="s">
        <v>24368</v>
      </c>
      <c r="T1832" s="29" t="s">
        <v>23139</v>
      </c>
      <c r="U1832" s="29" t="s">
        <v>24369</v>
      </c>
      <c r="V1832" s="29">
        <v>47</v>
      </c>
      <c r="W1832" s="29" t="s">
        <v>396</v>
      </c>
      <c r="X1832" s="29"/>
      <c r="Y1832" s="29" t="s">
        <v>17442</v>
      </c>
      <c r="Z1832" s="29" t="s">
        <v>24370</v>
      </c>
      <c r="AA1832" s="29" t="s">
        <v>24370</v>
      </c>
      <c r="AB1832" s="29" t="s">
        <v>15585</v>
      </c>
      <c r="AC1832" s="29" t="s">
        <v>15586</v>
      </c>
      <c r="AD1832" s="29" t="s">
        <v>5</v>
      </c>
      <c r="AE1832" s="29" t="s">
        <v>15876</v>
      </c>
      <c r="AF1832" s="29" t="s">
        <v>24371</v>
      </c>
      <c r="AG1832" s="29">
        <v>-24</v>
      </c>
      <c r="AH1832" s="29" t="s">
        <v>24371</v>
      </c>
      <c r="AI1832" s="29" t="s">
        <v>24372</v>
      </c>
      <c r="AJ1832" s="29">
        <v>33</v>
      </c>
      <c r="AK1832" s="29" t="s">
        <v>24373</v>
      </c>
      <c r="AL1832" s="29" t="s">
        <v>24374</v>
      </c>
      <c r="AM1832" s="29">
        <v>186</v>
      </c>
      <c r="AN1832" s="1">
        <f t="shared" si="96"/>
        <v>0</v>
      </c>
      <c r="AO1832" s="1">
        <f t="shared" si="97"/>
        <v>1</v>
      </c>
      <c r="AP1832" s="30">
        <f t="shared" si="98"/>
        <v>46297</v>
      </c>
      <c r="AQ1832" s="1" t="str">
        <f>IF(COUNTIF('同场线路Rotas do mesmo SC'!A:A,C1832)&gt;0,"Sim","Não")</f>
        <v>Não</v>
      </c>
      <c r="AR1832" s="1" t="str">
        <f>IF(COUNTIF(揽收业务网点!A:A,P1832)&gt;0,"Sim","Não")</f>
        <v>Não</v>
      </c>
    </row>
    <row r="1833" spans="1:44">
      <c r="A1833" s="29" t="s">
        <v>24375</v>
      </c>
      <c r="B1833" s="29" t="s">
        <v>379</v>
      </c>
      <c r="C1833" s="29" t="s">
        <v>15591</v>
      </c>
      <c r="D1833" s="29" t="s">
        <v>381</v>
      </c>
      <c r="E1833" s="29" t="s">
        <v>382</v>
      </c>
      <c r="F1833" s="29" t="s">
        <v>383</v>
      </c>
      <c r="G1833" s="29">
        <v>480</v>
      </c>
      <c r="H1833" s="29" t="s">
        <v>24376</v>
      </c>
      <c r="I1833" s="29" t="s">
        <v>409</v>
      </c>
      <c r="J1833" s="29" t="s">
        <v>15487</v>
      </c>
      <c r="K1833" s="29" t="s">
        <v>387</v>
      </c>
      <c r="L1833" s="29" t="s">
        <v>15488</v>
      </c>
      <c r="M1833" s="29" t="s">
        <v>24377</v>
      </c>
      <c r="N1833" s="29" t="s">
        <v>24378</v>
      </c>
      <c r="O1833" s="29" t="s">
        <v>15336</v>
      </c>
      <c r="P1833" s="29" t="s">
        <v>15337</v>
      </c>
      <c r="Q1833" s="29" t="s">
        <v>5</v>
      </c>
      <c r="R1833" s="29" t="s">
        <v>24379</v>
      </c>
      <c r="S1833" s="29" t="s">
        <v>24380</v>
      </c>
      <c r="T1833" s="29" t="s">
        <v>24381</v>
      </c>
      <c r="U1833" s="29" t="s">
        <v>24382</v>
      </c>
      <c r="V1833" s="29">
        <v>138</v>
      </c>
      <c r="W1833" s="29" t="s">
        <v>396</v>
      </c>
      <c r="X1833" s="29" t="s">
        <v>24383</v>
      </c>
      <c r="Y1833" s="29" t="s">
        <v>504</v>
      </c>
      <c r="Z1833" s="29" t="s">
        <v>24384</v>
      </c>
      <c r="AA1833" s="29" t="s">
        <v>24384</v>
      </c>
      <c r="AB1833" s="29" t="s">
        <v>15601</v>
      </c>
      <c r="AC1833" s="29" t="s">
        <v>15602</v>
      </c>
      <c r="AD1833" s="29" t="s">
        <v>5</v>
      </c>
      <c r="AE1833" s="29" t="s">
        <v>24385</v>
      </c>
      <c r="AF1833" s="29" t="s">
        <v>24386</v>
      </c>
      <c r="AG1833" s="29">
        <v>78</v>
      </c>
      <c r="AH1833" s="29" t="s">
        <v>24386</v>
      </c>
      <c r="AI1833" s="29" t="s">
        <v>24387</v>
      </c>
      <c r="AJ1833" s="29">
        <v>735</v>
      </c>
      <c r="AK1833" s="29" t="s">
        <v>24388</v>
      </c>
      <c r="AL1833" s="29" t="s">
        <v>24389</v>
      </c>
      <c r="AM1833" s="29">
        <v>270</v>
      </c>
      <c r="AN1833" s="1">
        <f t="shared" si="96"/>
        <v>1</v>
      </c>
      <c r="AO1833" s="1">
        <f t="shared" si="97"/>
        <v>1</v>
      </c>
      <c r="AP1833" s="30">
        <f t="shared" si="98"/>
        <v>46297</v>
      </c>
      <c r="AQ1833" s="1" t="str">
        <f>IF(COUNTIF('同场线路Rotas do mesmo SC'!A:A,C1833)&gt;0,"Sim","Não")</f>
        <v>Não</v>
      </c>
      <c r="AR1833" s="1" t="str">
        <f>IF(COUNTIF(揽收业务网点!A:A,P1833)&gt;0,"Sim","Não")</f>
        <v>Não</v>
      </c>
    </row>
    <row r="1834" spans="1:44">
      <c r="A1834" s="29" t="s">
        <v>24390</v>
      </c>
      <c r="B1834" s="29" t="s">
        <v>379</v>
      </c>
      <c r="C1834" s="29" t="s">
        <v>1646</v>
      </c>
      <c r="D1834" s="29" t="s">
        <v>381</v>
      </c>
      <c r="E1834" s="29" t="s">
        <v>640</v>
      </c>
      <c r="F1834" s="29" t="s">
        <v>383</v>
      </c>
      <c r="G1834" s="29">
        <v>124</v>
      </c>
      <c r="H1834" s="29" t="s">
        <v>1647</v>
      </c>
      <c r="I1834" s="29" t="s">
        <v>385</v>
      </c>
      <c r="J1834" s="29" t="s">
        <v>1579</v>
      </c>
      <c r="K1834" s="29" t="s">
        <v>387</v>
      </c>
      <c r="L1834" s="29" t="s">
        <v>1580</v>
      </c>
      <c r="M1834" s="29" t="s">
        <v>1648</v>
      </c>
      <c r="N1834" s="29" t="s">
        <v>1649</v>
      </c>
      <c r="O1834" s="29" t="s">
        <v>1650</v>
      </c>
      <c r="P1834" s="29" t="s">
        <v>164</v>
      </c>
      <c r="Q1834" s="29" t="s">
        <v>145</v>
      </c>
      <c r="R1834" s="29" t="s">
        <v>22303</v>
      </c>
      <c r="S1834" s="29" t="s">
        <v>22303</v>
      </c>
      <c r="T1834" s="29" t="s">
        <v>24391</v>
      </c>
      <c r="U1834" s="29" t="s">
        <v>24392</v>
      </c>
      <c r="V1834" s="29">
        <v>3</v>
      </c>
      <c r="W1834" s="29" t="s">
        <v>396</v>
      </c>
      <c r="X1834" s="29" t="s">
        <v>24393</v>
      </c>
      <c r="Y1834" s="29" t="s">
        <v>15226</v>
      </c>
      <c r="Z1834" s="29" t="s">
        <v>24394</v>
      </c>
      <c r="AA1834" s="29" t="s">
        <v>24394</v>
      </c>
      <c r="AB1834" s="29" t="s">
        <v>653</v>
      </c>
      <c r="AC1834" s="29" t="s">
        <v>654</v>
      </c>
      <c r="AD1834" s="29" t="s">
        <v>11</v>
      </c>
      <c r="AE1834" s="29" t="s">
        <v>17960</v>
      </c>
      <c r="AF1834" s="29" t="s">
        <v>24395</v>
      </c>
      <c r="AG1834" s="29">
        <v>-14</v>
      </c>
      <c r="AH1834" s="29" t="s">
        <v>24395</v>
      </c>
      <c r="AI1834" s="29" t="s">
        <v>24396</v>
      </c>
      <c r="AJ1834" s="29">
        <v>-37</v>
      </c>
      <c r="AK1834" s="29" t="s">
        <v>24397</v>
      </c>
      <c r="AL1834" s="29" t="s">
        <v>24398</v>
      </c>
      <c r="AM1834" s="29">
        <v>3263</v>
      </c>
      <c r="AN1834" s="1">
        <f t="shared" si="96"/>
        <v>1</v>
      </c>
      <c r="AO1834" s="1">
        <f t="shared" si="97"/>
        <v>1</v>
      </c>
      <c r="AP1834" s="30">
        <f t="shared" si="98"/>
        <v>46298</v>
      </c>
      <c r="AQ1834" s="1" t="str">
        <f>IF(COUNTIF('同场线路Rotas do mesmo SC'!A:A,C1834)&gt;0,"Sim","Não")</f>
        <v>Não</v>
      </c>
      <c r="AR1834" s="1" t="str">
        <f>IF(COUNTIF(揽收业务网点!A:A,P1834)&gt;0,"Sim","Não")</f>
        <v>Sim</v>
      </c>
    </row>
    <row r="1835" spans="1:44">
      <c r="A1835" s="29" t="s">
        <v>24399</v>
      </c>
      <c r="B1835" s="29" t="s">
        <v>379</v>
      </c>
      <c r="C1835" s="29" t="s">
        <v>13625</v>
      </c>
      <c r="D1835" s="29" t="s">
        <v>381</v>
      </c>
      <c r="E1835" s="29" t="s">
        <v>382</v>
      </c>
      <c r="F1835" s="29" t="s">
        <v>732</v>
      </c>
      <c r="G1835" s="29">
        <v>226</v>
      </c>
      <c r="H1835" s="29" t="s">
        <v>13626</v>
      </c>
      <c r="I1835" s="29" t="s">
        <v>409</v>
      </c>
      <c r="J1835" s="29" t="s">
        <v>1803</v>
      </c>
      <c r="K1835" s="29" t="s">
        <v>387</v>
      </c>
      <c r="L1835" s="29" t="s">
        <v>1804</v>
      </c>
      <c r="M1835" s="29" t="s">
        <v>24400</v>
      </c>
      <c r="N1835" s="29" t="s">
        <v>24401</v>
      </c>
      <c r="O1835" s="29" t="s">
        <v>1807</v>
      </c>
      <c r="P1835" s="29" t="s">
        <v>1808</v>
      </c>
      <c r="Q1835" s="29" t="s">
        <v>2</v>
      </c>
      <c r="R1835" s="29" t="s">
        <v>24402</v>
      </c>
      <c r="S1835" s="29" t="s">
        <v>24403</v>
      </c>
      <c r="T1835" s="29" t="s">
        <v>24404</v>
      </c>
      <c r="U1835" s="29" t="s">
        <v>24405</v>
      </c>
      <c r="V1835" s="29">
        <v>35</v>
      </c>
      <c r="W1835" s="29" t="s">
        <v>396</v>
      </c>
      <c r="X1835" s="29" t="s">
        <v>24406</v>
      </c>
      <c r="Y1835" s="29" t="s">
        <v>16128</v>
      </c>
      <c r="Z1835" s="29" t="s">
        <v>24407</v>
      </c>
      <c r="AA1835" s="29" t="s">
        <v>24407</v>
      </c>
      <c r="AB1835" s="29" t="s">
        <v>1816</v>
      </c>
      <c r="AC1835" s="29" t="s">
        <v>3</v>
      </c>
      <c r="AD1835" s="29" t="s">
        <v>2</v>
      </c>
      <c r="AE1835" s="29" t="s">
        <v>15226</v>
      </c>
      <c r="AF1835" s="29" t="s">
        <v>24408</v>
      </c>
      <c r="AG1835" s="29">
        <v>-57</v>
      </c>
      <c r="AH1835" s="29" t="s">
        <v>24408</v>
      </c>
      <c r="AI1835" s="29" t="s">
        <v>24409</v>
      </c>
      <c r="AJ1835" s="29">
        <v>18</v>
      </c>
      <c r="AK1835" s="29" t="s">
        <v>24410</v>
      </c>
      <c r="AL1835" s="29" t="s">
        <v>24411</v>
      </c>
      <c r="AM1835" s="29">
        <v>242</v>
      </c>
      <c r="AN1835" s="1">
        <f t="shared" si="96"/>
        <v>1</v>
      </c>
      <c r="AO1835" s="1">
        <f t="shared" si="97"/>
        <v>1</v>
      </c>
      <c r="AP1835" s="30">
        <f t="shared" si="98"/>
        <v>46297</v>
      </c>
      <c r="AQ1835" s="1" t="str">
        <f>IF(COUNTIF('同场线路Rotas do mesmo SC'!A:A,C1835)&gt;0,"Sim","Não")</f>
        <v>Não</v>
      </c>
      <c r="AR1835" s="1" t="str">
        <f>IF(COUNTIF(揽收业务网点!A:A,P1835)&gt;0,"Sim","Não")</f>
        <v>Não</v>
      </c>
    </row>
    <row r="1836" spans="1:44">
      <c r="A1836" s="29" t="s">
        <v>24412</v>
      </c>
      <c r="B1836" s="29" t="s">
        <v>379</v>
      </c>
      <c r="C1836" s="29" t="s">
        <v>13640</v>
      </c>
      <c r="D1836" s="29" t="s">
        <v>381</v>
      </c>
      <c r="E1836" s="29" t="s">
        <v>382</v>
      </c>
      <c r="F1836" s="29" t="s">
        <v>383</v>
      </c>
      <c r="G1836" s="29">
        <v>110</v>
      </c>
      <c r="H1836" s="29" t="s">
        <v>13687</v>
      </c>
      <c r="I1836" s="29" t="s">
        <v>409</v>
      </c>
      <c r="J1836" s="29" t="s">
        <v>1597</v>
      </c>
      <c r="K1836" s="29" t="s">
        <v>387</v>
      </c>
      <c r="L1836" s="29" t="s">
        <v>1598</v>
      </c>
      <c r="M1836" s="29" t="s">
        <v>13688</v>
      </c>
      <c r="N1836" s="29" t="s">
        <v>13689</v>
      </c>
      <c r="O1836" s="29" t="s">
        <v>601</v>
      </c>
      <c r="P1836" s="29" t="s">
        <v>602</v>
      </c>
      <c r="Q1836" s="29" t="s">
        <v>94</v>
      </c>
      <c r="R1836" s="29" t="s">
        <v>24413</v>
      </c>
      <c r="S1836" s="29" t="s">
        <v>24414</v>
      </c>
      <c r="T1836" s="29" t="s">
        <v>24415</v>
      </c>
      <c r="U1836" s="29" t="s">
        <v>24416</v>
      </c>
      <c r="V1836" s="29">
        <v>471</v>
      </c>
      <c r="W1836" s="29" t="s">
        <v>396</v>
      </c>
      <c r="X1836" s="29" t="s">
        <v>24417</v>
      </c>
      <c r="Y1836" s="29" t="s">
        <v>1817</v>
      </c>
      <c r="Z1836" s="29" t="s">
        <v>24418</v>
      </c>
      <c r="AA1836" s="29" t="s">
        <v>24418</v>
      </c>
      <c r="AB1836" s="29" t="s">
        <v>12276</v>
      </c>
      <c r="AC1836" s="29" t="s">
        <v>12277</v>
      </c>
      <c r="AD1836" s="29" t="s">
        <v>94</v>
      </c>
      <c r="AE1836" s="29" t="s">
        <v>2812</v>
      </c>
      <c r="AF1836" s="29" t="s">
        <v>24419</v>
      </c>
      <c r="AG1836" s="29">
        <v>9</v>
      </c>
      <c r="AH1836" s="29" t="s">
        <v>24419</v>
      </c>
      <c r="AI1836" s="29" t="s">
        <v>24420</v>
      </c>
      <c r="AJ1836" s="29">
        <v>39</v>
      </c>
      <c r="AK1836" s="29" t="s">
        <v>24421</v>
      </c>
      <c r="AL1836" s="29" t="s">
        <v>24422</v>
      </c>
      <c r="AM1836" s="29">
        <v>147</v>
      </c>
      <c r="AN1836" s="1">
        <f t="shared" si="96"/>
        <v>1</v>
      </c>
      <c r="AO1836" s="1">
        <f t="shared" si="97"/>
        <v>1</v>
      </c>
      <c r="AP1836" s="30">
        <f t="shared" si="98"/>
        <v>46297</v>
      </c>
      <c r="AQ1836" s="1" t="str">
        <f>IF(COUNTIF('同场线路Rotas do mesmo SC'!A:A,C1836)&gt;0,"Sim","Não")</f>
        <v>Não</v>
      </c>
      <c r="AR1836" s="1" t="str">
        <f>IF(COUNTIF(揽收业务网点!A:A,P1836)&gt;0,"Sim","Não")</f>
        <v>Não</v>
      </c>
    </row>
    <row r="1837" spans="1:44">
      <c r="A1837" s="29" t="s">
        <v>24423</v>
      </c>
      <c r="B1837" s="29" t="s">
        <v>379</v>
      </c>
      <c r="C1837" s="29" t="s">
        <v>24424</v>
      </c>
      <c r="D1837" s="29" t="s">
        <v>381</v>
      </c>
      <c r="E1837" s="29" t="s">
        <v>382</v>
      </c>
      <c r="F1837" s="29" t="s">
        <v>383</v>
      </c>
      <c r="G1837" s="29">
        <v>1</v>
      </c>
      <c r="H1837" s="29" t="s">
        <v>4204</v>
      </c>
      <c r="I1837" s="29" t="s">
        <v>1289</v>
      </c>
      <c r="J1837" s="29" t="s">
        <v>4205</v>
      </c>
      <c r="K1837" s="29" t="s">
        <v>411</v>
      </c>
      <c r="L1837" s="29" t="s">
        <v>4206</v>
      </c>
      <c r="M1837" s="29" t="s">
        <v>24425</v>
      </c>
      <c r="N1837" s="29" t="s">
        <v>24426</v>
      </c>
      <c r="O1837" s="29" t="s">
        <v>12582</v>
      </c>
      <c r="P1837" s="29" t="s">
        <v>12583</v>
      </c>
      <c r="Q1837" s="29" t="s">
        <v>94</v>
      </c>
      <c r="R1837" s="29" t="s">
        <v>8659</v>
      </c>
      <c r="S1837" s="29" t="s">
        <v>24427</v>
      </c>
      <c r="T1837" s="29" t="s">
        <v>19567</v>
      </c>
      <c r="U1837" s="29" t="s">
        <v>24428</v>
      </c>
      <c r="V1837" s="29">
        <v>13</v>
      </c>
      <c r="W1837" s="29" t="s">
        <v>396</v>
      </c>
      <c r="X1837" s="29" t="s">
        <v>24429</v>
      </c>
      <c r="Y1837" s="29" t="s">
        <v>7271</v>
      </c>
      <c r="Z1837" s="29" t="s">
        <v>24430</v>
      </c>
      <c r="AA1837" s="29" t="s">
        <v>24430</v>
      </c>
      <c r="AB1837" s="29" t="s">
        <v>24431</v>
      </c>
      <c r="AC1837" s="29" t="s">
        <v>24432</v>
      </c>
      <c r="AD1837" s="29" t="s">
        <v>94</v>
      </c>
      <c r="AE1837" s="29" t="s">
        <v>15850</v>
      </c>
      <c r="AF1837" s="29" t="s">
        <v>24433</v>
      </c>
      <c r="AG1837" s="29">
        <v>216</v>
      </c>
      <c r="AH1837" s="29" t="s">
        <v>24433</v>
      </c>
      <c r="AI1837" s="29" t="s">
        <v>24434</v>
      </c>
      <c r="AJ1837" s="29">
        <v>-191</v>
      </c>
      <c r="AK1837" s="29" t="s">
        <v>24435</v>
      </c>
      <c r="AL1837" s="29" t="s">
        <v>24436</v>
      </c>
      <c r="AM1837" s="29">
        <v>80</v>
      </c>
      <c r="AN1837" s="1">
        <f t="shared" si="96"/>
        <v>1</v>
      </c>
      <c r="AO1837" s="1">
        <f t="shared" si="97"/>
        <v>1</v>
      </c>
      <c r="AP1837" s="30">
        <f t="shared" si="98"/>
        <v>46297</v>
      </c>
      <c r="AQ1837" s="1" t="str">
        <f>IF(COUNTIF('同场线路Rotas do mesmo SC'!A:A,C1837)&gt;0,"Sim","Não")</f>
        <v>Não</v>
      </c>
      <c r="AR1837" s="1" t="str">
        <f>IF(COUNTIF(揽收业务网点!A:A,P1837)&gt;0,"Sim","Não")</f>
        <v>Não</v>
      </c>
    </row>
    <row r="1838" spans="1:44">
      <c r="A1838" s="29" t="s">
        <v>24437</v>
      </c>
      <c r="B1838" s="29" t="s">
        <v>379</v>
      </c>
      <c r="C1838" s="29" t="s">
        <v>13655</v>
      </c>
      <c r="D1838" s="29" t="s">
        <v>381</v>
      </c>
      <c r="E1838" s="29" t="s">
        <v>382</v>
      </c>
      <c r="F1838" s="29" t="s">
        <v>383</v>
      </c>
      <c r="G1838" s="29">
        <v>17</v>
      </c>
      <c r="H1838" s="29" t="s">
        <v>11390</v>
      </c>
      <c r="I1838" s="29" t="s">
        <v>868</v>
      </c>
      <c r="J1838" s="29" t="s">
        <v>642</v>
      </c>
      <c r="K1838" s="29" t="s">
        <v>387</v>
      </c>
      <c r="L1838" s="29" t="s">
        <v>643</v>
      </c>
      <c r="M1838" s="29" t="s">
        <v>11391</v>
      </c>
      <c r="N1838" s="29" t="s">
        <v>11392</v>
      </c>
      <c r="O1838" s="29" t="s">
        <v>1403</v>
      </c>
      <c r="P1838" s="29" t="s">
        <v>53</v>
      </c>
      <c r="Q1838" s="29" t="s">
        <v>11</v>
      </c>
      <c r="R1838" s="29" t="s">
        <v>24438</v>
      </c>
      <c r="S1838" s="29" t="s">
        <v>24439</v>
      </c>
      <c r="T1838" s="29" t="s">
        <v>17789</v>
      </c>
      <c r="U1838" s="29" t="s">
        <v>24440</v>
      </c>
      <c r="V1838" s="29">
        <v>24</v>
      </c>
      <c r="W1838" s="29" t="s">
        <v>396</v>
      </c>
      <c r="X1838" s="29" t="s">
        <v>24441</v>
      </c>
      <c r="Y1838" s="29" t="s">
        <v>4383</v>
      </c>
      <c r="Z1838" s="29" t="s">
        <v>24442</v>
      </c>
      <c r="AA1838" s="29" t="s">
        <v>24442</v>
      </c>
      <c r="AB1838" s="29" t="s">
        <v>13663</v>
      </c>
      <c r="AC1838" s="29" t="s">
        <v>13664</v>
      </c>
      <c r="AD1838" s="29" t="s">
        <v>11</v>
      </c>
      <c r="AE1838" s="29" t="s">
        <v>7273</v>
      </c>
      <c r="AF1838" s="29" t="s">
        <v>24443</v>
      </c>
      <c r="AG1838" s="29">
        <v>-27</v>
      </c>
      <c r="AH1838" s="29" t="s">
        <v>24443</v>
      </c>
      <c r="AI1838" s="29" t="s">
        <v>24444</v>
      </c>
      <c r="AJ1838" s="29">
        <v>141</v>
      </c>
      <c r="AK1838" s="29" t="s">
        <v>24445</v>
      </c>
      <c r="AL1838" s="29" t="s">
        <v>24446</v>
      </c>
      <c r="AM1838" s="29">
        <v>52</v>
      </c>
      <c r="AN1838" s="1">
        <f t="shared" si="96"/>
        <v>1</v>
      </c>
      <c r="AO1838" s="1">
        <f t="shared" si="97"/>
        <v>1</v>
      </c>
      <c r="AP1838" s="30">
        <f t="shared" si="98"/>
        <v>46297</v>
      </c>
      <c r="AQ1838" s="1" t="str">
        <f>IF(COUNTIF('同场线路Rotas do mesmo SC'!A:A,C1838)&gt;0,"Sim","Não")</f>
        <v>Não</v>
      </c>
      <c r="AR1838" s="1" t="str">
        <f>IF(COUNTIF(揽收业务网点!A:A,P1838)&gt;0,"Sim","Não")</f>
        <v>Sim</v>
      </c>
    </row>
    <row r="1839" spans="1:44">
      <c r="A1839" s="29" t="s">
        <v>24447</v>
      </c>
      <c r="B1839" s="29" t="s">
        <v>379</v>
      </c>
      <c r="C1839" s="29" t="s">
        <v>13670</v>
      </c>
      <c r="D1839" s="29" t="s">
        <v>381</v>
      </c>
      <c r="E1839" s="29" t="s">
        <v>382</v>
      </c>
      <c r="F1839" s="29" t="s">
        <v>383</v>
      </c>
      <c r="G1839" s="29">
        <v>16</v>
      </c>
      <c r="H1839" s="29" t="s">
        <v>13671</v>
      </c>
      <c r="I1839" s="29" t="s">
        <v>868</v>
      </c>
      <c r="J1839" s="29" t="s">
        <v>642</v>
      </c>
      <c r="K1839" s="29" t="s">
        <v>387</v>
      </c>
      <c r="L1839" s="29" t="s">
        <v>643</v>
      </c>
      <c r="M1839" s="29" t="s">
        <v>13672</v>
      </c>
      <c r="N1839" s="29" t="s">
        <v>13673</v>
      </c>
      <c r="O1839" s="29" t="s">
        <v>1229</v>
      </c>
      <c r="P1839" s="29" t="s">
        <v>50</v>
      </c>
      <c r="Q1839" s="29" t="s">
        <v>11</v>
      </c>
      <c r="R1839" s="29" t="s">
        <v>6116</v>
      </c>
      <c r="S1839" s="29" t="s">
        <v>13091</v>
      </c>
      <c r="T1839" s="29" t="s">
        <v>24448</v>
      </c>
      <c r="U1839" s="29" t="s">
        <v>24449</v>
      </c>
      <c r="V1839" s="29">
        <v>61</v>
      </c>
      <c r="W1839" s="29" t="s">
        <v>396</v>
      </c>
      <c r="X1839" s="29" t="s">
        <v>24450</v>
      </c>
      <c r="Y1839" s="29" t="s">
        <v>7271</v>
      </c>
      <c r="Z1839" s="29" t="s">
        <v>24451</v>
      </c>
      <c r="AA1839" s="29" t="s">
        <v>24451</v>
      </c>
      <c r="AB1839" s="29" t="s">
        <v>13679</v>
      </c>
      <c r="AC1839" s="29" t="s">
        <v>13680</v>
      </c>
      <c r="AD1839" s="29" t="s">
        <v>11</v>
      </c>
      <c r="AE1839" s="29" t="s">
        <v>7273</v>
      </c>
      <c r="AF1839" s="29" t="s">
        <v>24452</v>
      </c>
      <c r="AG1839" s="29">
        <v>163</v>
      </c>
      <c r="AH1839" s="29" t="s">
        <v>24452</v>
      </c>
      <c r="AI1839" s="29" t="s">
        <v>24453</v>
      </c>
      <c r="AJ1839" s="29">
        <v>-152</v>
      </c>
      <c r="AK1839" s="29" t="s">
        <v>24454</v>
      </c>
      <c r="AL1839" s="29" t="s">
        <v>24455</v>
      </c>
      <c r="AM1839" s="29">
        <v>212</v>
      </c>
      <c r="AN1839" s="1">
        <f t="shared" si="96"/>
        <v>1</v>
      </c>
      <c r="AO1839" s="1">
        <f t="shared" si="97"/>
        <v>1</v>
      </c>
      <c r="AP1839" s="30">
        <f t="shared" si="98"/>
        <v>46297</v>
      </c>
      <c r="AQ1839" s="1" t="str">
        <f>IF(COUNTIF('同场线路Rotas do mesmo SC'!A:A,C1839)&gt;0,"Sim","Não")</f>
        <v>Não</v>
      </c>
      <c r="AR1839" s="1" t="str">
        <f>IF(COUNTIF(揽收业务网点!A:A,P1839)&gt;0,"Sim","Não")</f>
        <v>Sim</v>
      </c>
    </row>
    <row r="1840" spans="1:44">
      <c r="A1840" s="29" t="s">
        <v>24456</v>
      </c>
      <c r="B1840" s="29" t="s">
        <v>379</v>
      </c>
      <c r="C1840" s="29" t="s">
        <v>13686</v>
      </c>
      <c r="D1840" s="29" t="s">
        <v>381</v>
      </c>
      <c r="E1840" s="29" t="s">
        <v>382</v>
      </c>
      <c r="F1840" s="29" t="s">
        <v>383</v>
      </c>
      <c r="G1840" s="29">
        <v>14</v>
      </c>
      <c r="H1840" s="29" t="s">
        <v>24457</v>
      </c>
      <c r="I1840" s="29" t="s">
        <v>702</v>
      </c>
      <c r="J1840" s="29" t="s">
        <v>1597</v>
      </c>
      <c r="K1840" s="29" t="s">
        <v>387</v>
      </c>
      <c r="L1840" s="29" t="s">
        <v>1598</v>
      </c>
      <c r="M1840" s="29" t="s">
        <v>24458</v>
      </c>
      <c r="N1840" s="29" t="s">
        <v>24459</v>
      </c>
      <c r="O1840" s="29" t="s">
        <v>601</v>
      </c>
      <c r="P1840" s="29" t="s">
        <v>602</v>
      </c>
      <c r="Q1840" s="29" t="s">
        <v>94</v>
      </c>
      <c r="R1840" s="29" t="s">
        <v>6612</v>
      </c>
      <c r="S1840" s="29" t="s">
        <v>24460</v>
      </c>
      <c r="T1840" s="29" t="s">
        <v>4787</v>
      </c>
      <c r="U1840" s="29" t="s">
        <v>8315</v>
      </c>
      <c r="V1840" s="29">
        <v>164</v>
      </c>
      <c r="W1840" s="29" t="s">
        <v>396</v>
      </c>
      <c r="X1840" s="29" t="s">
        <v>24461</v>
      </c>
      <c r="Y1840" s="29" t="s">
        <v>8035</v>
      </c>
      <c r="Z1840" s="29" t="s">
        <v>24462</v>
      </c>
      <c r="AA1840" s="29" t="s">
        <v>24462</v>
      </c>
      <c r="AB1840" s="29" t="s">
        <v>13695</v>
      </c>
      <c r="AC1840" s="29" t="s">
        <v>13696</v>
      </c>
      <c r="AD1840" s="29" t="s">
        <v>94</v>
      </c>
      <c r="AE1840" s="29" t="s">
        <v>723</v>
      </c>
      <c r="AF1840" s="29" t="s">
        <v>24463</v>
      </c>
      <c r="AG1840" s="29">
        <v>4</v>
      </c>
      <c r="AH1840" s="29" t="s">
        <v>24463</v>
      </c>
      <c r="AI1840" s="29" t="s">
        <v>24464</v>
      </c>
      <c r="AJ1840" s="29">
        <v>59</v>
      </c>
      <c r="AK1840" s="29" t="s">
        <v>24465</v>
      </c>
      <c r="AL1840" s="29" t="s">
        <v>24466</v>
      </c>
      <c r="AM1840" s="29">
        <v>180</v>
      </c>
      <c r="AN1840" s="1">
        <f t="shared" si="96"/>
        <v>1</v>
      </c>
      <c r="AO1840" s="1">
        <f t="shared" si="97"/>
        <v>1</v>
      </c>
      <c r="AP1840" s="30">
        <f t="shared" si="98"/>
        <v>46297</v>
      </c>
      <c r="AQ1840" s="1" t="str">
        <f>IF(COUNTIF('同场线路Rotas do mesmo SC'!A:A,C1840)&gt;0,"Sim","Não")</f>
        <v>Não</v>
      </c>
      <c r="AR1840" s="1" t="str">
        <f>IF(COUNTIF(揽收业务网点!A:A,P1840)&gt;0,"Sim","Não")</f>
        <v>Não</v>
      </c>
    </row>
    <row r="1841" spans="1:44">
      <c r="A1841" s="29" t="s">
        <v>24467</v>
      </c>
      <c r="B1841" s="29" t="s">
        <v>379</v>
      </c>
      <c r="C1841" s="29" t="s">
        <v>13702</v>
      </c>
      <c r="D1841" s="29" t="s">
        <v>381</v>
      </c>
      <c r="E1841" s="29" t="s">
        <v>382</v>
      </c>
      <c r="F1841" s="29" t="s">
        <v>383</v>
      </c>
      <c r="G1841" s="29">
        <v>178</v>
      </c>
      <c r="H1841" s="29" t="s">
        <v>24468</v>
      </c>
      <c r="I1841" s="29" t="s">
        <v>512</v>
      </c>
      <c r="J1841" s="29" t="s">
        <v>9405</v>
      </c>
      <c r="K1841" s="29" t="s">
        <v>387</v>
      </c>
      <c r="L1841" s="29" t="s">
        <v>9406</v>
      </c>
      <c r="M1841" s="29" t="s">
        <v>9407</v>
      </c>
      <c r="N1841" s="29" t="s">
        <v>9408</v>
      </c>
      <c r="O1841" s="29" t="s">
        <v>1262</v>
      </c>
      <c r="P1841" s="29" t="s">
        <v>1263</v>
      </c>
      <c r="Q1841" s="29" t="s">
        <v>118</v>
      </c>
      <c r="R1841" s="29" t="s">
        <v>2461</v>
      </c>
      <c r="S1841" s="29" t="s">
        <v>2461</v>
      </c>
      <c r="T1841" s="29" t="s">
        <v>24469</v>
      </c>
      <c r="U1841" s="29" t="s">
        <v>24470</v>
      </c>
      <c r="V1841" s="29">
        <v>79</v>
      </c>
      <c r="W1841" s="29" t="s">
        <v>396</v>
      </c>
      <c r="X1841" s="29" t="s">
        <v>24471</v>
      </c>
      <c r="Y1841" s="29" t="s">
        <v>4383</v>
      </c>
      <c r="Z1841" s="29" t="s">
        <v>24472</v>
      </c>
      <c r="AA1841" s="29" t="s">
        <v>24472</v>
      </c>
      <c r="AB1841" s="29" t="s">
        <v>13710</v>
      </c>
      <c r="AC1841" s="29" t="s">
        <v>13711</v>
      </c>
      <c r="AD1841" s="29" t="s">
        <v>118</v>
      </c>
      <c r="AE1841" s="29" t="s">
        <v>18158</v>
      </c>
      <c r="AF1841" s="29" t="s">
        <v>15705</v>
      </c>
      <c r="AG1841" s="29">
        <v>-51</v>
      </c>
      <c r="AH1841" s="29" t="s">
        <v>15705</v>
      </c>
      <c r="AI1841" s="29" t="s">
        <v>18917</v>
      </c>
      <c r="AJ1841" s="29">
        <v>77</v>
      </c>
      <c r="AK1841" s="29" t="s">
        <v>24473</v>
      </c>
      <c r="AL1841" s="29" t="s">
        <v>24474</v>
      </c>
      <c r="AM1841" s="29">
        <v>17</v>
      </c>
      <c r="AN1841" s="1">
        <f t="shared" si="96"/>
        <v>1</v>
      </c>
      <c r="AO1841" s="1">
        <f t="shared" si="97"/>
        <v>1</v>
      </c>
      <c r="AP1841" s="30">
        <f t="shared" si="98"/>
        <v>46297</v>
      </c>
      <c r="AQ1841" s="1" t="str">
        <f>IF(COUNTIF('同场线路Rotas do mesmo SC'!A:A,C1841)&gt;0,"Sim","Não")</f>
        <v>Não</v>
      </c>
      <c r="AR1841" s="1" t="str">
        <f>IF(COUNTIF(揽收业务网点!A:A,P1841)&gt;0,"Sim","Não")</f>
        <v>Não</v>
      </c>
    </row>
    <row r="1842" spans="1:44">
      <c r="A1842" s="29" t="s">
        <v>24475</v>
      </c>
      <c r="B1842" s="29" t="s">
        <v>379</v>
      </c>
      <c r="C1842" s="29" t="s">
        <v>13716</v>
      </c>
      <c r="D1842" s="29" t="s">
        <v>381</v>
      </c>
      <c r="E1842" s="29" t="s">
        <v>382</v>
      </c>
      <c r="F1842" s="29" t="s">
        <v>383</v>
      </c>
      <c r="G1842" s="29">
        <v>187</v>
      </c>
      <c r="H1842" s="29" t="s">
        <v>13717</v>
      </c>
      <c r="I1842" s="29" t="s">
        <v>385</v>
      </c>
      <c r="J1842" s="29" t="s">
        <v>13718</v>
      </c>
      <c r="K1842" s="29" t="s">
        <v>387</v>
      </c>
      <c r="L1842" s="29" t="s">
        <v>13719</v>
      </c>
      <c r="M1842" s="29" t="s">
        <v>13720</v>
      </c>
      <c r="N1842" s="29" t="s">
        <v>13721</v>
      </c>
      <c r="O1842" s="29" t="s">
        <v>1624</v>
      </c>
      <c r="P1842" s="29" t="s">
        <v>1625</v>
      </c>
      <c r="Q1842" s="29" t="s">
        <v>94</v>
      </c>
      <c r="R1842" s="29" t="s">
        <v>24476</v>
      </c>
      <c r="S1842" s="29" t="s">
        <v>19771</v>
      </c>
      <c r="T1842" s="29" t="s">
        <v>24477</v>
      </c>
      <c r="U1842" s="29" t="s">
        <v>24478</v>
      </c>
      <c r="V1842" s="29">
        <v>2</v>
      </c>
      <c r="W1842" s="29" t="s">
        <v>396</v>
      </c>
      <c r="X1842" s="29" t="s">
        <v>24479</v>
      </c>
      <c r="Y1842" s="29" t="s">
        <v>2812</v>
      </c>
      <c r="Z1842" s="29" t="s">
        <v>24480</v>
      </c>
      <c r="AA1842" s="29" t="s">
        <v>24480</v>
      </c>
      <c r="AB1842" s="29" t="s">
        <v>13728</v>
      </c>
      <c r="AC1842" s="29" t="s">
        <v>13729</v>
      </c>
      <c r="AD1842" s="29" t="s">
        <v>94</v>
      </c>
      <c r="AE1842" s="29" t="s">
        <v>504</v>
      </c>
      <c r="AF1842" s="29" t="s">
        <v>24481</v>
      </c>
      <c r="AG1842" s="29">
        <v>-146</v>
      </c>
      <c r="AH1842" s="29" t="s">
        <v>24481</v>
      </c>
      <c r="AI1842" s="29" t="s">
        <v>24482</v>
      </c>
      <c r="AJ1842" s="29">
        <v>36</v>
      </c>
      <c r="AK1842" s="29" t="s">
        <v>24171</v>
      </c>
      <c r="AL1842" s="29" t="s">
        <v>24483</v>
      </c>
      <c r="AM1842" s="29">
        <v>224</v>
      </c>
      <c r="AN1842" s="1">
        <f t="shared" si="96"/>
        <v>1</v>
      </c>
      <c r="AO1842" s="1">
        <f t="shared" si="97"/>
        <v>1</v>
      </c>
      <c r="AP1842" s="30">
        <f t="shared" si="98"/>
        <v>46297</v>
      </c>
      <c r="AQ1842" s="1" t="str">
        <f>IF(COUNTIF('同场线路Rotas do mesmo SC'!A:A,C1842)&gt;0,"Sim","Não")</f>
        <v>Não</v>
      </c>
      <c r="AR1842" s="1" t="str">
        <f>IF(COUNTIF(揽收业务网点!A:A,P1842)&gt;0,"Sim","Não")</f>
        <v>Não</v>
      </c>
    </row>
    <row r="1843" spans="1:44">
      <c r="A1843" s="29" t="s">
        <v>24484</v>
      </c>
      <c r="B1843" s="29" t="s">
        <v>379</v>
      </c>
      <c r="C1843" s="29" t="s">
        <v>13733</v>
      </c>
      <c r="D1843" s="29" t="s">
        <v>381</v>
      </c>
      <c r="E1843" s="29" t="s">
        <v>382</v>
      </c>
      <c r="F1843" s="29" t="s">
        <v>383</v>
      </c>
      <c r="G1843" s="29">
        <v>28</v>
      </c>
      <c r="H1843" s="29" t="s">
        <v>13734</v>
      </c>
      <c r="I1843" s="29" t="s">
        <v>868</v>
      </c>
      <c r="J1843" s="29" t="s">
        <v>6981</v>
      </c>
      <c r="K1843" s="29" t="s">
        <v>387</v>
      </c>
      <c r="L1843" s="29" t="s">
        <v>6982</v>
      </c>
      <c r="M1843" s="29" t="s">
        <v>13735</v>
      </c>
      <c r="N1843" s="29" t="s">
        <v>13736</v>
      </c>
      <c r="O1843" s="29" t="s">
        <v>6856</v>
      </c>
      <c r="P1843" s="29" t="s">
        <v>6857</v>
      </c>
      <c r="Q1843" s="29" t="s">
        <v>94</v>
      </c>
      <c r="R1843" s="29" t="s">
        <v>14314</v>
      </c>
      <c r="S1843" s="29" t="s">
        <v>14314</v>
      </c>
      <c r="T1843" s="29" t="s">
        <v>20072</v>
      </c>
      <c r="U1843" s="29" t="s">
        <v>24485</v>
      </c>
      <c r="V1843" s="29">
        <v>19</v>
      </c>
      <c r="W1843" s="29" t="s">
        <v>396</v>
      </c>
      <c r="X1843" s="29" t="s">
        <v>24486</v>
      </c>
      <c r="Y1843" s="29" t="s">
        <v>723</v>
      </c>
      <c r="Z1843" s="29" t="s">
        <v>24487</v>
      </c>
      <c r="AA1843" s="29" t="s">
        <v>24487</v>
      </c>
      <c r="AB1843" s="29" t="s">
        <v>13742</v>
      </c>
      <c r="AC1843" s="29" t="s">
        <v>13743</v>
      </c>
      <c r="AD1843" s="29" t="s">
        <v>94</v>
      </c>
      <c r="AE1843" s="29" t="s">
        <v>23088</v>
      </c>
      <c r="AF1843" s="29" t="s">
        <v>24488</v>
      </c>
      <c r="AG1843" s="29">
        <v>174</v>
      </c>
      <c r="AH1843" s="29" t="s">
        <v>24488</v>
      </c>
      <c r="AI1843" s="29" t="s">
        <v>24489</v>
      </c>
      <c r="AJ1843" s="29">
        <v>12</v>
      </c>
      <c r="AK1843" s="29" t="s">
        <v>24490</v>
      </c>
      <c r="AL1843" s="29" t="s">
        <v>24491</v>
      </c>
      <c r="AM1843" s="29">
        <v>3</v>
      </c>
      <c r="AN1843" s="1">
        <f t="shared" si="96"/>
        <v>1</v>
      </c>
      <c r="AO1843" s="1">
        <f t="shared" si="97"/>
        <v>1</v>
      </c>
      <c r="AP1843" s="30">
        <f t="shared" si="98"/>
        <v>46297</v>
      </c>
      <c r="AQ1843" s="1" t="str">
        <f>IF(COUNTIF('同场线路Rotas do mesmo SC'!A:A,C1843)&gt;0,"Sim","Não")</f>
        <v>Não</v>
      </c>
      <c r="AR1843" s="1" t="str">
        <f>IF(COUNTIF(揽收业务网点!A:A,P1843)&gt;0,"Sim","Não")</f>
        <v>Não</v>
      </c>
    </row>
    <row r="1844" spans="1:44">
      <c r="A1844" s="29" t="s">
        <v>24492</v>
      </c>
      <c r="B1844" s="29" t="s">
        <v>379</v>
      </c>
      <c r="C1844" s="29" t="s">
        <v>13749</v>
      </c>
      <c r="D1844" s="29" t="s">
        <v>381</v>
      </c>
      <c r="E1844" s="29" t="s">
        <v>382</v>
      </c>
      <c r="F1844" s="29" t="s">
        <v>383</v>
      </c>
      <c r="G1844" s="29">
        <v>150</v>
      </c>
      <c r="H1844" s="29" t="s">
        <v>13750</v>
      </c>
      <c r="I1844" s="29" t="s">
        <v>385</v>
      </c>
      <c r="J1844" s="29" t="s">
        <v>12578</v>
      </c>
      <c r="K1844" s="29" t="s">
        <v>387</v>
      </c>
      <c r="L1844" s="29" t="s">
        <v>12579</v>
      </c>
      <c r="M1844" s="29" t="s">
        <v>12578</v>
      </c>
      <c r="N1844" s="29" t="s">
        <v>13751</v>
      </c>
      <c r="O1844" s="29" t="s">
        <v>601</v>
      </c>
      <c r="P1844" s="29" t="s">
        <v>602</v>
      </c>
      <c r="Q1844" s="29" t="s">
        <v>94</v>
      </c>
      <c r="R1844" s="29" t="s">
        <v>8073</v>
      </c>
      <c r="S1844" s="29" t="s">
        <v>24493</v>
      </c>
      <c r="T1844" s="29" t="s">
        <v>24494</v>
      </c>
      <c r="U1844" s="29" t="s">
        <v>24495</v>
      </c>
      <c r="V1844" s="29">
        <v>193</v>
      </c>
      <c r="W1844" s="29" t="s">
        <v>396</v>
      </c>
      <c r="X1844" s="29" t="s">
        <v>24496</v>
      </c>
      <c r="Y1844" s="29" t="s">
        <v>2920</v>
      </c>
      <c r="Z1844" s="29" t="s">
        <v>24497</v>
      </c>
      <c r="AA1844" s="29" t="s">
        <v>24497</v>
      </c>
      <c r="AB1844" s="29" t="s">
        <v>12582</v>
      </c>
      <c r="AC1844" s="29" t="s">
        <v>12583</v>
      </c>
      <c r="AD1844" s="29" t="s">
        <v>94</v>
      </c>
      <c r="AE1844" s="29" t="s">
        <v>2309</v>
      </c>
      <c r="AF1844" s="29" t="s">
        <v>20887</v>
      </c>
      <c r="AG1844" s="29">
        <v>39</v>
      </c>
      <c r="AH1844" s="29" t="s">
        <v>20887</v>
      </c>
      <c r="AI1844" s="29" t="s">
        <v>24498</v>
      </c>
      <c r="AJ1844" s="29">
        <v>4</v>
      </c>
      <c r="AK1844" s="29" t="s">
        <v>24499</v>
      </c>
      <c r="AL1844" s="29" t="s">
        <v>24500</v>
      </c>
      <c r="AM1844" s="29">
        <v>95</v>
      </c>
      <c r="AN1844" s="1">
        <f t="shared" si="96"/>
        <v>1</v>
      </c>
      <c r="AO1844" s="1">
        <f t="shared" si="97"/>
        <v>1</v>
      </c>
      <c r="AP1844" s="30">
        <f t="shared" si="98"/>
        <v>46297</v>
      </c>
      <c r="AQ1844" s="1" t="str">
        <f>IF(COUNTIF('同场线路Rotas do mesmo SC'!A:A,C1844)&gt;0,"Sim","Não")</f>
        <v>Não</v>
      </c>
      <c r="AR1844" s="1" t="str">
        <f>IF(COUNTIF(揽收业务网点!A:A,P1844)&gt;0,"Sim","Não")</f>
        <v>Não</v>
      </c>
    </row>
    <row r="1845" spans="1:44">
      <c r="A1845" s="29" t="s">
        <v>24501</v>
      </c>
      <c r="B1845" s="29" t="s">
        <v>379</v>
      </c>
      <c r="C1845" s="29" t="s">
        <v>13763</v>
      </c>
      <c r="D1845" s="29" t="s">
        <v>381</v>
      </c>
      <c r="E1845" s="29" t="s">
        <v>382</v>
      </c>
      <c r="F1845" s="29" t="s">
        <v>732</v>
      </c>
      <c r="G1845" s="29">
        <v>29</v>
      </c>
      <c r="H1845" s="29" t="s">
        <v>13423</v>
      </c>
      <c r="I1845" s="29" t="s">
        <v>868</v>
      </c>
      <c r="J1845" s="29" t="s">
        <v>642</v>
      </c>
      <c r="K1845" s="29" t="s">
        <v>387</v>
      </c>
      <c r="L1845" s="29" t="s">
        <v>643</v>
      </c>
      <c r="M1845" s="29" t="s">
        <v>13424</v>
      </c>
      <c r="N1845" s="29" t="s">
        <v>13425</v>
      </c>
      <c r="O1845" s="29" t="s">
        <v>1229</v>
      </c>
      <c r="P1845" s="29" t="s">
        <v>50</v>
      </c>
      <c r="Q1845" s="29" t="s">
        <v>11</v>
      </c>
      <c r="R1845" s="29" t="s">
        <v>24502</v>
      </c>
      <c r="S1845" s="29" t="s">
        <v>24503</v>
      </c>
      <c r="T1845" s="29" t="s">
        <v>24504</v>
      </c>
      <c r="U1845" s="29" t="s">
        <v>24505</v>
      </c>
      <c r="V1845" s="29">
        <v>11</v>
      </c>
      <c r="W1845" s="29" t="s">
        <v>396</v>
      </c>
      <c r="X1845" s="29" t="s">
        <v>24506</v>
      </c>
      <c r="Y1845" s="29" t="s">
        <v>16128</v>
      </c>
      <c r="Z1845" s="29" t="s">
        <v>24507</v>
      </c>
      <c r="AA1845" s="29" t="s">
        <v>24507</v>
      </c>
      <c r="AB1845" s="29" t="s">
        <v>10466</v>
      </c>
      <c r="AC1845" s="29" t="s">
        <v>47</v>
      </c>
      <c r="AD1845" s="29" t="s">
        <v>11</v>
      </c>
      <c r="AE1845" s="29" t="s">
        <v>23439</v>
      </c>
      <c r="AF1845" s="29" t="s">
        <v>24508</v>
      </c>
      <c r="AG1845" s="29">
        <v>-26</v>
      </c>
      <c r="AH1845" s="29" t="s">
        <v>24508</v>
      </c>
      <c r="AI1845" s="29" t="s">
        <v>24509</v>
      </c>
      <c r="AJ1845" s="29"/>
      <c r="AK1845" s="29"/>
      <c r="AL1845" s="29"/>
      <c r="AM1845" s="29"/>
      <c r="AN1845" s="1">
        <f t="shared" si="96"/>
        <v>1</v>
      </c>
      <c r="AO1845" s="1">
        <f t="shared" si="97"/>
        <v>1</v>
      </c>
      <c r="AP1845" s="30">
        <f t="shared" si="98"/>
        <v>46297</v>
      </c>
      <c r="AQ1845" s="1" t="str">
        <f>IF(COUNTIF('同场线路Rotas do mesmo SC'!A:A,C1845)&gt;0,"Sim","Não")</f>
        <v>Não</v>
      </c>
      <c r="AR1845" s="1" t="str">
        <f>IF(COUNTIF(揽收业务网点!A:A,P1845)&gt;0,"Sim","Não")</f>
        <v>Sim</v>
      </c>
    </row>
    <row r="1846" spans="1:44">
      <c r="A1846" s="29" t="s">
        <v>24510</v>
      </c>
      <c r="B1846" s="29" t="s">
        <v>379</v>
      </c>
      <c r="C1846" s="29" t="s">
        <v>13789</v>
      </c>
      <c r="D1846" s="29" t="s">
        <v>381</v>
      </c>
      <c r="E1846" s="29" t="s">
        <v>382</v>
      </c>
      <c r="F1846" s="29" t="s">
        <v>383</v>
      </c>
      <c r="G1846" s="29">
        <v>130</v>
      </c>
      <c r="H1846" s="29" t="s">
        <v>13790</v>
      </c>
      <c r="I1846" s="29" t="s">
        <v>663</v>
      </c>
      <c r="J1846" s="29" t="s">
        <v>1597</v>
      </c>
      <c r="K1846" s="29" t="s">
        <v>387</v>
      </c>
      <c r="L1846" s="29" t="s">
        <v>1598</v>
      </c>
      <c r="M1846" s="29" t="s">
        <v>13791</v>
      </c>
      <c r="N1846" s="29" t="s">
        <v>13792</v>
      </c>
      <c r="O1846" s="29" t="s">
        <v>601</v>
      </c>
      <c r="P1846" s="29" t="s">
        <v>602</v>
      </c>
      <c r="Q1846" s="29" t="s">
        <v>94</v>
      </c>
      <c r="R1846" s="29" t="s">
        <v>24511</v>
      </c>
      <c r="S1846" s="29" t="s">
        <v>24512</v>
      </c>
      <c r="T1846" s="29" t="s">
        <v>24513</v>
      </c>
      <c r="U1846" s="29" t="s">
        <v>24514</v>
      </c>
      <c r="V1846" s="29">
        <v>826</v>
      </c>
      <c r="W1846" s="29" t="s">
        <v>396</v>
      </c>
      <c r="X1846" s="29" t="s">
        <v>24515</v>
      </c>
      <c r="Y1846" s="29" t="s">
        <v>2920</v>
      </c>
      <c r="Z1846" s="29" t="s">
        <v>24516</v>
      </c>
      <c r="AA1846" s="29" t="s">
        <v>24516</v>
      </c>
      <c r="AB1846" s="29" t="s">
        <v>12396</v>
      </c>
      <c r="AC1846" s="29" t="s">
        <v>12397</v>
      </c>
      <c r="AD1846" s="29" t="s">
        <v>94</v>
      </c>
      <c r="AE1846" s="29" t="s">
        <v>2309</v>
      </c>
      <c r="AF1846" s="29" t="s">
        <v>3477</v>
      </c>
      <c r="AG1846" s="29">
        <v>16</v>
      </c>
      <c r="AH1846" s="29" t="s">
        <v>3477</v>
      </c>
      <c r="AI1846" s="29" t="s">
        <v>24517</v>
      </c>
      <c r="AJ1846" s="29">
        <v>-1</v>
      </c>
      <c r="AK1846" s="29" t="s">
        <v>24518</v>
      </c>
      <c r="AL1846" s="29" t="s">
        <v>24519</v>
      </c>
      <c r="AM1846" s="29">
        <v>69</v>
      </c>
      <c r="AN1846" s="1">
        <f t="shared" si="96"/>
        <v>1</v>
      </c>
      <c r="AO1846" s="1">
        <f t="shared" si="97"/>
        <v>1</v>
      </c>
      <c r="AP1846" s="30">
        <f t="shared" si="98"/>
        <v>46297</v>
      </c>
      <c r="AQ1846" s="1" t="str">
        <f>IF(COUNTIF('同场线路Rotas do mesmo SC'!A:A,C1846)&gt;0,"Sim","Não")</f>
        <v>Não</v>
      </c>
      <c r="AR1846" s="1" t="str">
        <f>IF(COUNTIF(揽收业务网点!A:A,P1846)&gt;0,"Sim","Não")</f>
        <v>Não</v>
      </c>
    </row>
    <row r="1847" spans="1:44">
      <c r="A1847" s="29" t="s">
        <v>24520</v>
      </c>
      <c r="B1847" s="29" t="s">
        <v>379</v>
      </c>
      <c r="C1847" s="29" t="s">
        <v>13802</v>
      </c>
      <c r="D1847" s="29" t="s">
        <v>381</v>
      </c>
      <c r="E1847" s="29" t="s">
        <v>382</v>
      </c>
      <c r="F1847" s="29" t="s">
        <v>383</v>
      </c>
      <c r="G1847" s="29">
        <v>200</v>
      </c>
      <c r="H1847" s="29" t="s">
        <v>4943</v>
      </c>
      <c r="I1847" s="29" t="s">
        <v>512</v>
      </c>
      <c r="J1847" s="29" t="s">
        <v>4944</v>
      </c>
      <c r="K1847" s="29" t="s">
        <v>387</v>
      </c>
      <c r="L1847" s="29" t="s">
        <v>4945</v>
      </c>
      <c r="M1847" s="29" t="s">
        <v>4946</v>
      </c>
      <c r="N1847" s="29" t="s">
        <v>4947</v>
      </c>
      <c r="O1847" s="29" t="s">
        <v>4358</v>
      </c>
      <c r="P1847" s="29" t="s">
        <v>4359</v>
      </c>
      <c r="Q1847" s="29" t="s">
        <v>70</v>
      </c>
      <c r="R1847" s="29" t="s">
        <v>24521</v>
      </c>
      <c r="S1847" s="29" t="s">
        <v>9426</v>
      </c>
      <c r="T1847" s="29" t="s">
        <v>24522</v>
      </c>
      <c r="U1847" s="29" t="s">
        <v>24523</v>
      </c>
      <c r="V1847" s="29">
        <v>71</v>
      </c>
      <c r="W1847" s="29" t="s">
        <v>396</v>
      </c>
      <c r="X1847" s="29" t="s">
        <v>24524</v>
      </c>
      <c r="Y1847" s="29" t="s">
        <v>2812</v>
      </c>
      <c r="Z1847" s="29" t="s">
        <v>24525</v>
      </c>
      <c r="AA1847" s="29" t="s">
        <v>24525</v>
      </c>
      <c r="AB1847" s="29" t="s">
        <v>929</v>
      </c>
      <c r="AC1847" s="29" t="s">
        <v>930</v>
      </c>
      <c r="AD1847" s="29" t="s">
        <v>70</v>
      </c>
      <c r="AE1847" s="29" t="s">
        <v>16516</v>
      </c>
      <c r="AF1847" s="29" t="s">
        <v>24526</v>
      </c>
      <c r="AG1847" s="29">
        <v>12</v>
      </c>
      <c r="AH1847" s="29" t="s">
        <v>24526</v>
      </c>
      <c r="AI1847" s="29" t="s">
        <v>24527</v>
      </c>
      <c r="AJ1847" s="29">
        <v>107</v>
      </c>
      <c r="AK1847" s="29" t="s">
        <v>24528</v>
      </c>
      <c r="AL1847" s="29" t="s">
        <v>24529</v>
      </c>
      <c r="AM1847" s="29">
        <v>31</v>
      </c>
      <c r="AN1847" s="1">
        <f t="shared" si="96"/>
        <v>1</v>
      </c>
      <c r="AO1847" s="1">
        <f t="shared" si="97"/>
        <v>1</v>
      </c>
      <c r="AP1847" s="30">
        <f t="shared" si="98"/>
        <v>46297</v>
      </c>
      <c r="AQ1847" s="1" t="str">
        <f>IF(COUNTIF('同场线路Rotas do mesmo SC'!A:A,C1847)&gt;0,"Sim","Não")</f>
        <v>Não</v>
      </c>
      <c r="AR1847" s="1" t="str">
        <f>IF(COUNTIF(揽收业务网点!A:A,P1847)&gt;0,"Sim","Não")</f>
        <v>Não</v>
      </c>
    </row>
    <row r="1848" spans="1:44">
      <c r="A1848" s="29" t="s">
        <v>24530</v>
      </c>
      <c r="B1848" s="29" t="s">
        <v>379</v>
      </c>
      <c r="C1848" s="29" t="s">
        <v>13816</v>
      </c>
      <c r="D1848" s="29" t="s">
        <v>381</v>
      </c>
      <c r="E1848" s="29" t="s">
        <v>382</v>
      </c>
      <c r="F1848" s="29" t="s">
        <v>383</v>
      </c>
      <c r="G1848" s="29">
        <v>17</v>
      </c>
      <c r="H1848" s="29" t="s">
        <v>1615</v>
      </c>
      <c r="I1848" s="29" t="s">
        <v>409</v>
      </c>
      <c r="J1848" s="29" t="s">
        <v>597</v>
      </c>
      <c r="K1848" s="29" t="s">
        <v>387</v>
      </c>
      <c r="L1848" s="29" t="s">
        <v>598</v>
      </c>
      <c r="M1848" s="29" t="s">
        <v>4908</v>
      </c>
      <c r="N1848" s="29" t="s">
        <v>4909</v>
      </c>
      <c r="O1848" s="29" t="s">
        <v>601</v>
      </c>
      <c r="P1848" s="29" t="s">
        <v>602</v>
      </c>
      <c r="Q1848" s="29" t="s">
        <v>94</v>
      </c>
      <c r="R1848" s="29" t="s">
        <v>24531</v>
      </c>
      <c r="S1848" s="29" t="s">
        <v>24532</v>
      </c>
      <c r="T1848" s="29" t="s">
        <v>24533</v>
      </c>
      <c r="U1848" s="29" t="s">
        <v>24534</v>
      </c>
      <c r="V1848" s="29">
        <v>109</v>
      </c>
      <c r="W1848" s="29" t="s">
        <v>396</v>
      </c>
      <c r="X1848" s="29" t="s">
        <v>24535</v>
      </c>
      <c r="Y1848" s="29" t="s">
        <v>2812</v>
      </c>
      <c r="Z1848" s="29" t="s">
        <v>24536</v>
      </c>
      <c r="AA1848" s="29" t="s">
        <v>24536</v>
      </c>
      <c r="AB1848" s="29" t="s">
        <v>13823</v>
      </c>
      <c r="AC1848" s="29" t="s">
        <v>13824</v>
      </c>
      <c r="AD1848" s="29" t="s">
        <v>94</v>
      </c>
      <c r="AE1848" s="29" t="s">
        <v>20168</v>
      </c>
      <c r="AF1848" s="29" t="s">
        <v>24537</v>
      </c>
      <c r="AG1848" s="29">
        <v>59</v>
      </c>
      <c r="AH1848" s="29" t="s">
        <v>24537</v>
      </c>
      <c r="AI1848" s="29" t="s">
        <v>24538</v>
      </c>
      <c r="AJ1848" s="29">
        <v>47</v>
      </c>
      <c r="AK1848" s="29" t="s">
        <v>20493</v>
      </c>
      <c r="AL1848" s="29" t="s">
        <v>15361</v>
      </c>
      <c r="AM1848" s="29">
        <v>228</v>
      </c>
      <c r="AN1848" s="1">
        <f t="shared" si="96"/>
        <v>1</v>
      </c>
      <c r="AO1848" s="1">
        <f t="shared" si="97"/>
        <v>1</v>
      </c>
      <c r="AP1848" s="30">
        <f t="shared" si="98"/>
        <v>46297</v>
      </c>
      <c r="AQ1848" s="1" t="str">
        <f>IF(COUNTIF('同场线路Rotas do mesmo SC'!A:A,C1848)&gt;0,"Sim","Não")</f>
        <v>Não</v>
      </c>
      <c r="AR1848" s="1" t="str">
        <f>IF(COUNTIF(揽收业务网点!A:A,P1848)&gt;0,"Sim","Não")</f>
        <v>Não</v>
      </c>
    </row>
    <row r="1849" spans="1:44">
      <c r="A1849" s="29" t="s">
        <v>24539</v>
      </c>
      <c r="B1849" s="29" t="s">
        <v>379</v>
      </c>
      <c r="C1849" s="29" t="s">
        <v>1661</v>
      </c>
      <c r="D1849" s="29" t="s">
        <v>381</v>
      </c>
      <c r="E1849" s="29" t="s">
        <v>382</v>
      </c>
      <c r="F1849" s="29" t="s">
        <v>383</v>
      </c>
      <c r="G1849" s="29">
        <v>330</v>
      </c>
      <c r="H1849" s="29" t="s">
        <v>1662</v>
      </c>
      <c r="I1849" s="29" t="s">
        <v>409</v>
      </c>
      <c r="J1849" s="29" t="s">
        <v>1343</v>
      </c>
      <c r="K1849" s="29" t="s">
        <v>387</v>
      </c>
      <c r="L1849" s="29" t="s">
        <v>1344</v>
      </c>
      <c r="M1849" s="29" t="s">
        <v>1663</v>
      </c>
      <c r="N1849" s="29" t="s">
        <v>1664</v>
      </c>
      <c r="O1849" s="29" t="s">
        <v>1347</v>
      </c>
      <c r="P1849" s="29" t="s">
        <v>1348</v>
      </c>
      <c r="Q1849" s="29" t="s">
        <v>70</v>
      </c>
      <c r="R1849" s="29" t="s">
        <v>8269</v>
      </c>
      <c r="S1849" s="29" t="s">
        <v>24540</v>
      </c>
      <c r="T1849" s="29" t="s">
        <v>24541</v>
      </c>
      <c r="U1849" s="29" t="s">
        <v>24542</v>
      </c>
      <c r="V1849" s="29">
        <v>92</v>
      </c>
      <c r="W1849" s="29" t="s">
        <v>396</v>
      </c>
      <c r="X1849" s="29" t="s">
        <v>24543</v>
      </c>
      <c r="Y1849" s="29" t="s">
        <v>24544</v>
      </c>
      <c r="Z1849" s="29" t="s">
        <v>24545</v>
      </c>
      <c r="AA1849" s="29" t="s">
        <v>24545</v>
      </c>
      <c r="AB1849" s="29" t="s">
        <v>1672</v>
      </c>
      <c r="AC1849" s="29" t="s">
        <v>1673</v>
      </c>
      <c r="AD1849" s="29" t="s">
        <v>70</v>
      </c>
      <c r="AE1849" s="29" t="s">
        <v>24546</v>
      </c>
      <c r="AF1849" s="29" t="s">
        <v>24547</v>
      </c>
      <c r="AG1849" s="29">
        <v>2</v>
      </c>
      <c r="AH1849" s="29" t="s">
        <v>24547</v>
      </c>
      <c r="AI1849" s="29" t="s">
        <v>24548</v>
      </c>
      <c r="AJ1849" s="29">
        <v>96</v>
      </c>
      <c r="AK1849" s="29" t="s">
        <v>24549</v>
      </c>
      <c r="AL1849" s="29" t="s">
        <v>24550</v>
      </c>
      <c r="AM1849" s="29">
        <v>160</v>
      </c>
      <c r="AN1849" s="1">
        <f t="shared" si="96"/>
        <v>1</v>
      </c>
      <c r="AO1849" s="1">
        <f t="shared" si="97"/>
        <v>1</v>
      </c>
      <c r="AP1849" s="30">
        <f t="shared" si="98"/>
        <v>46298</v>
      </c>
      <c r="AQ1849" s="1" t="str">
        <f>IF(COUNTIF('同场线路Rotas do mesmo SC'!A:A,C1849)&gt;0,"Sim","Não")</f>
        <v>Não</v>
      </c>
      <c r="AR1849" s="1" t="str">
        <f>IF(COUNTIF(揽收业务网点!A:A,P1849)&gt;0,"Sim","Não")</f>
        <v>Não</v>
      </c>
    </row>
    <row r="1850" spans="1:44">
      <c r="A1850" s="29" t="s">
        <v>24551</v>
      </c>
      <c r="B1850" s="29" t="s">
        <v>379</v>
      </c>
      <c r="C1850" s="29" t="s">
        <v>13846</v>
      </c>
      <c r="D1850" s="29" t="s">
        <v>381</v>
      </c>
      <c r="E1850" s="29" t="s">
        <v>382</v>
      </c>
      <c r="F1850" s="29" t="s">
        <v>383</v>
      </c>
      <c r="G1850" s="29">
        <v>40</v>
      </c>
      <c r="H1850" s="29" t="s">
        <v>13847</v>
      </c>
      <c r="I1850" s="29" t="s">
        <v>512</v>
      </c>
      <c r="J1850" s="29" t="s">
        <v>2928</v>
      </c>
      <c r="K1850" s="29" t="s">
        <v>387</v>
      </c>
      <c r="L1850" s="29" t="s">
        <v>2929</v>
      </c>
      <c r="M1850" s="29" t="s">
        <v>13848</v>
      </c>
      <c r="N1850" s="29" t="s">
        <v>13849</v>
      </c>
      <c r="O1850" s="29" t="s">
        <v>2002</v>
      </c>
      <c r="P1850" s="29" t="s">
        <v>2003</v>
      </c>
      <c r="Q1850" s="29" t="s">
        <v>142</v>
      </c>
      <c r="R1850" s="29" t="s">
        <v>24552</v>
      </c>
      <c r="S1850" s="29" t="s">
        <v>4813</v>
      </c>
      <c r="T1850" s="29" t="s">
        <v>24553</v>
      </c>
      <c r="U1850" s="29" t="s">
        <v>20869</v>
      </c>
      <c r="V1850" s="29">
        <v>6</v>
      </c>
      <c r="W1850" s="29" t="s">
        <v>396</v>
      </c>
      <c r="X1850" s="29" t="s">
        <v>24554</v>
      </c>
      <c r="Y1850" s="29" t="s">
        <v>4383</v>
      </c>
      <c r="Z1850" s="29" t="s">
        <v>24555</v>
      </c>
      <c r="AA1850" s="29" t="s">
        <v>24555</v>
      </c>
      <c r="AB1850" s="29" t="s">
        <v>13856</v>
      </c>
      <c r="AC1850" s="29" t="s">
        <v>13857</v>
      </c>
      <c r="AD1850" s="29" t="s">
        <v>142</v>
      </c>
      <c r="AE1850" s="29" t="s">
        <v>15876</v>
      </c>
      <c r="AF1850" s="29" t="s">
        <v>19583</v>
      </c>
      <c r="AG1850" s="29">
        <v>-90</v>
      </c>
      <c r="AH1850" s="29" t="s">
        <v>19583</v>
      </c>
      <c r="AI1850" s="29" t="s">
        <v>24556</v>
      </c>
      <c r="AJ1850" s="29">
        <v>47</v>
      </c>
      <c r="AK1850" s="29" t="s">
        <v>24557</v>
      </c>
      <c r="AL1850" s="29" t="s">
        <v>24558</v>
      </c>
      <c r="AM1850" s="29">
        <v>478</v>
      </c>
      <c r="AN1850" s="1">
        <f t="shared" si="96"/>
        <v>1</v>
      </c>
      <c r="AO1850" s="1">
        <f t="shared" si="97"/>
        <v>1</v>
      </c>
      <c r="AP1850" s="30">
        <f t="shared" si="98"/>
        <v>46297</v>
      </c>
      <c r="AQ1850" s="1" t="str">
        <f>IF(COUNTIF('同场线路Rotas do mesmo SC'!A:A,C1850)&gt;0,"Sim","Não")</f>
        <v>Não</v>
      </c>
      <c r="AR1850" s="1" t="str">
        <f>IF(COUNTIF(揽收业务网点!A:A,P1850)&gt;0,"Sim","Não")</f>
        <v>Não</v>
      </c>
    </row>
    <row r="1851" spans="1:44">
      <c r="A1851" s="29" t="s">
        <v>24559</v>
      </c>
      <c r="B1851" s="29" t="s">
        <v>379</v>
      </c>
      <c r="C1851" s="29" t="s">
        <v>24560</v>
      </c>
      <c r="D1851" s="29" t="s">
        <v>381</v>
      </c>
      <c r="E1851" s="29" t="s">
        <v>382</v>
      </c>
      <c r="F1851" s="29" t="s">
        <v>383</v>
      </c>
      <c r="G1851" s="29">
        <v>101.71</v>
      </c>
      <c r="H1851" s="29" t="s">
        <v>24561</v>
      </c>
      <c r="I1851" s="29" t="s">
        <v>385</v>
      </c>
      <c r="J1851" s="29" t="s">
        <v>16369</v>
      </c>
      <c r="K1851" s="29" t="s">
        <v>387</v>
      </c>
      <c r="L1851" s="29" t="s">
        <v>16370</v>
      </c>
      <c r="M1851" s="29" t="s">
        <v>24562</v>
      </c>
      <c r="N1851" s="29" t="s">
        <v>24563</v>
      </c>
      <c r="O1851" s="29" t="s">
        <v>756</v>
      </c>
      <c r="P1851" s="29" t="s">
        <v>757</v>
      </c>
      <c r="Q1851" s="29" t="s">
        <v>142</v>
      </c>
      <c r="R1851" s="29" t="s">
        <v>24564</v>
      </c>
      <c r="S1851" s="29" t="s">
        <v>5315</v>
      </c>
      <c r="T1851" s="29" t="s">
        <v>24565</v>
      </c>
      <c r="U1851" s="29" t="s">
        <v>24566</v>
      </c>
      <c r="V1851" s="29">
        <v>641</v>
      </c>
      <c r="W1851" s="29" t="s">
        <v>396</v>
      </c>
      <c r="X1851" s="29" t="s">
        <v>16257</v>
      </c>
      <c r="Y1851" s="29" t="s">
        <v>2309</v>
      </c>
      <c r="Z1851" s="29" t="s">
        <v>24567</v>
      </c>
      <c r="AA1851" s="29" t="s">
        <v>24567</v>
      </c>
      <c r="AB1851" s="29" t="s">
        <v>24568</v>
      </c>
      <c r="AC1851" s="29" t="s">
        <v>24569</v>
      </c>
      <c r="AD1851" s="29" t="s">
        <v>142</v>
      </c>
      <c r="AE1851" s="29" t="s">
        <v>723</v>
      </c>
      <c r="AF1851" s="29" t="s">
        <v>24570</v>
      </c>
      <c r="AG1851" s="29">
        <v>-13</v>
      </c>
      <c r="AH1851" s="29" t="s">
        <v>24570</v>
      </c>
      <c r="AI1851" s="29" t="s">
        <v>24571</v>
      </c>
      <c r="AJ1851" s="29">
        <v>161</v>
      </c>
      <c r="AK1851" s="29" t="s">
        <v>20180</v>
      </c>
      <c r="AL1851" s="29" t="s">
        <v>20633</v>
      </c>
      <c r="AM1851" s="29">
        <v>95</v>
      </c>
      <c r="AN1851" s="1">
        <f t="shared" si="96"/>
        <v>1</v>
      </c>
      <c r="AO1851" s="1">
        <f t="shared" si="97"/>
        <v>1</v>
      </c>
      <c r="AP1851" s="30">
        <f t="shared" si="98"/>
        <v>46297</v>
      </c>
      <c r="AQ1851" s="1" t="str">
        <f>IF(COUNTIF('同场线路Rotas do mesmo SC'!A:A,C1851)&gt;0,"Sim","Não")</f>
        <v>Não</v>
      </c>
      <c r="AR1851" s="1" t="str">
        <f>IF(COUNTIF(揽收业务网点!A:A,P1851)&gt;0,"Sim","Não")</f>
        <v>Não</v>
      </c>
    </row>
    <row r="1852" spans="1:44">
      <c r="A1852" s="29" t="s">
        <v>24572</v>
      </c>
      <c r="B1852" s="29" t="s">
        <v>379</v>
      </c>
      <c r="C1852" s="29" t="s">
        <v>13863</v>
      </c>
      <c r="D1852" s="29" t="s">
        <v>381</v>
      </c>
      <c r="E1852" s="29" t="s">
        <v>640</v>
      </c>
      <c r="F1852" s="29" t="s">
        <v>383</v>
      </c>
      <c r="G1852" s="29">
        <v>15</v>
      </c>
      <c r="H1852" s="29" t="s">
        <v>13864</v>
      </c>
      <c r="I1852" s="29" t="s">
        <v>868</v>
      </c>
      <c r="J1852" s="29" t="s">
        <v>6468</v>
      </c>
      <c r="K1852" s="29" t="s">
        <v>387</v>
      </c>
      <c r="L1852" s="29" t="s">
        <v>6469</v>
      </c>
      <c r="M1852" s="29" t="s">
        <v>13865</v>
      </c>
      <c r="N1852" s="29" t="s">
        <v>13866</v>
      </c>
      <c r="O1852" s="29" t="s">
        <v>10332</v>
      </c>
      <c r="P1852" s="29" t="s">
        <v>150</v>
      </c>
      <c r="Q1852" s="29" t="s">
        <v>145</v>
      </c>
      <c r="R1852" s="29" t="s">
        <v>11954</v>
      </c>
      <c r="S1852" s="29" t="s">
        <v>11954</v>
      </c>
      <c r="T1852" s="29" t="s">
        <v>24573</v>
      </c>
      <c r="U1852" s="29" t="s">
        <v>24574</v>
      </c>
      <c r="V1852" s="29">
        <v>1</v>
      </c>
      <c r="W1852" s="29" t="s">
        <v>396</v>
      </c>
      <c r="X1852" s="29" t="s">
        <v>24575</v>
      </c>
      <c r="Y1852" s="29" t="s">
        <v>16281</v>
      </c>
      <c r="Z1852" s="29" t="s">
        <v>24576</v>
      </c>
      <c r="AA1852" s="29" t="s">
        <v>24576</v>
      </c>
      <c r="AB1852" s="29" t="s">
        <v>6472</v>
      </c>
      <c r="AC1852" s="29" t="s">
        <v>6473</v>
      </c>
      <c r="AD1852" s="29" t="s">
        <v>145</v>
      </c>
      <c r="AE1852" s="29" t="s">
        <v>15574</v>
      </c>
      <c r="AF1852" s="29" t="s">
        <v>24577</v>
      </c>
      <c r="AG1852" s="29">
        <v>-284</v>
      </c>
      <c r="AH1852" s="29" t="s">
        <v>24577</v>
      </c>
      <c r="AI1852" s="29" t="s">
        <v>24578</v>
      </c>
      <c r="AJ1852" s="29">
        <v>29</v>
      </c>
      <c r="AK1852" s="29" t="s">
        <v>24579</v>
      </c>
      <c r="AL1852" s="29" t="s">
        <v>24580</v>
      </c>
      <c r="AM1852" s="29">
        <v>316</v>
      </c>
      <c r="AN1852" s="1">
        <f t="shared" si="96"/>
        <v>1</v>
      </c>
      <c r="AO1852" s="1">
        <f t="shared" si="97"/>
        <v>1</v>
      </c>
      <c r="AP1852" s="30">
        <f t="shared" si="98"/>
        <v>46297</v>
      </c>
      <c r="AQ1852" s="1" t="str">
        <f>IF(COUNTIF('同场线路Rotas do mesmo SC'!A:A,C1852)&gt;0,"Sim","Não")</f>
        <v>Não</v>
      </c>
      <c r="AR1852" s="1" t="str">
        <f>IF(COUNTIF(揽收业务网点!A:A,P1852)&gt;0,"Sim","Não")</f>
        <v>Sim</v>
      </c>
    </row>
    <row r="1853" spans="1:44">
      <c r="A1853" s="29" t="s">
        <v>24581</v>
      </c>
      <c r="B1853" s="29" t="s">
        <v>379</v>
      </c>
      <c r="C1853" s="29" t="s">
        <v>13876</v>
      </c>
      <c r="D1853" s="29" t="s">
        <v>381</v>
      </c>
      <c r="E1853" s="29" t="s">
        <v>382</v>
      </c>
      <c r="F1853" s="29" t="s">
        <v>732</v>
      </c>
      <c r="G1853" s="29">
        <v>120</v>
      </c>
      <c r="H1853" s="29" t="s">
        <v>13877</v>
      </c>
      <c r="I1853" s="29" t="s">
        <v>702</v>
      </c>
      <c r="J1853" s="29" t="s">
        <v>10534</v>
      </c>
      <c r="K1853" s="29" t="s">
        <v>387</v>
      </c>
      <c r="L1853" s="29" t="s">
        <v>10535</v>
      </c>
      <c r="M1853" s="29" t="s">
        <v>13878</v>
      </c>
      <c r="N1853" s="29" t="s">
        <v>13879</v>
      </c>
      <c r="O1853" s="29" t="s">
        <v>5660</v>
      </c>
      <c r="P1853" s="29" t="s">
        <v>169</v>
      </c>
      <c r="Q1853" s="29" t="s">
        <v>168</v>
      </c>
      <c r="R1853" s="29" t="s">
        <v>24582</v>
      </c>
      <c r="S1853" s="29" t="s">
        <v>24583</v>
      </c>
      <c r="T1853" s="29" t="s">
        <v>24584</v>
      </c>
      <c r="U1853" s="29" t="s">
        <v>24585</v>
      </c>
      <c r="V1853" s="29">
        <v>198</v>
      </c>
      <c r="W1853" s="29" t="s">
        <v>396</v>
      </c>
      <c r="X1853" s="29" t="s">
        <v>24586</v>
      </c>
      <c r="Y1853" s="29" t="s">
        <v>7271</v>
      </c>
      <c r="Z1853" s="29" t="s">
        <v>24587</v>
      </c>
      <c r="AA1853" s="29" t="s">
        <v>24587</v>
      </c>
      <c r="AB1853" s="29" t="s">
        <v>13885</v>
      </c>
      <c r="AC1853" s="29" t="s">
        <v>13886</v>
      </c>
      <c r="AD1853" s="29" t="s">
        <v>168</v>
      </c>
      <c r="AE1853" s="29" t="s">
        <v>1319</v>
      </c>
      <c r="AF1853" s="29" t="s">
        <v>24588</v>
      </c>
      <c r="AG1853" s="29">
        <v>-215</v>
      </c>
      <c r="AH1853" s="29" t="s">
        <v>24588</v>
      </c>
      <c r="AI1853" s="29" t="s">
        <v>24589</v>
      </c>
      <c r="AJ1853" s="29">
        <v>132</v>
      </c>
      <c r="AK1853" s="29" t="s">
        <v>24590</v>
      </c>
      <c r="AL1853" s="29" t="s">
        <v>24591</v>
      </c>
      <c r="AM1853" s="29">
        <v>122</v>
      </c>
      <c r="AN1853" s="1">
        <f t="shared" si="96"/>
        <v>1</v>
      </c>
      <c r="AO1853" s="1">
        <f t="shared" si="97"/>
        <v>1</v>
      </c>
      <c r="AP1853" s="30">
        <f t="shared" si="98"/>
        <v>46297</v>
      </c>
      <c r="AQ1853" s="1" t="str">
        <f>IF(COUNTIF('同场线路Rotas do mesmo SC'!A:A,C1853)&gt;0,"Sim","Não")</f>
        <v>Não</v>
      </c>
      <c r="AR1853" s="1" t="str">
        <f>IF(COUNTIF(揽收业务网点!A:A,P1853)&gt;0,"Sim","Não")</f>
        <v>Sim</v>
      </c>
    </row>
    <row r="1854" spans="1:44">
      <c r="A1854" s="29" t="s">
        <v>24592</v>
      </c>
      <c r="B1854" s="29" t="s">
        <v>379</v>
      </c>
      <c r="C1854" s="29" t="s">
        <v>13892</v>
      </c>
      <c r="D1854" s="29" t="s">
        <v>381</v>
      </c>
      <c r="E1854" s="29" t="s">
        <v>382</v>
      </c>
      <c r="F1854" s="29" t="s">
        <v>1034</v>
      </c>
      <c r="G1854" s="29">
        <v>303</v>
      </c>
      <c r="H1854" s="29" t="s">
        <v>12784</v>
      </c>
      <c r="I1854" s="29" t="s">
        <v>868</v>
      </c>
      <c r="J1854" s="29" t="s">
        <v>1271</v>
      </c>
      <c r="K1854" s="29" t="s">
        <v>387</v>
      </c>
      <c r="L1854" s="29" t="s">
        <v>1272</v>
      </c>
      <c r="M1854" s="29" t="s">
        <v>13893</v>
      </c>
      <c r="N1854" s="29" t="s">
        <v>13894</v>
      </c>
      <c r="O1854" s="29" t="s">
        <v>653</v>
      </c>
      <c r="P1854" s="29" t="s">
        <v>654</v>
      </c>
      <c r="Q1854" s="29" t="s">
        <v>11</v>
      </c>
      <c r="R1854" s="29" t="s">
        <v>24593</v>
      </c>
      <c r="S1854" s="29" t="s">
        <v>24594</v>
      </c>
      <c r="T1854" s="29" t="s">
        <v>24595</v>
      </c>
      <c r="U1854" s="29" t="s">
        <v>24596</v>
      </c>
      <c r="V1854" s="29">
        <v>616</v>
      </c>
      <c r="W1854" s="29" t="s">
        <v>396</v>
      </c>
      <c r="X1854" s="29" t="s">
        <v>24597</v>
      </c>
      <c r="Y1854" s="29" t="s">
        <v>725</v>
      </c>
      <c r="Z1854" s="29" t="s">
        <v>725</v>
      </c>
      <c r="AA1854" s="29" t="s">
        <v>725</v>
      </c>
      <c r="AB1854" s="29" t="s">
        <v>1262</v>
      </c>
      <c r="AC1854" s="29" t="s">
        <v>1263</v>
      </c>
      <c r="AD1854" s="29" t="s">
        <v>118</v>
      </c>
      <c r="AE1854" s="29" t="s">
        <v>15899</v>
      </c>
      <c r="AF1854" s="29" t="s">
        <v>24598</v>
      </c>
      <c r="AG1854" s="29">
        <v>69</v>
      </c>
      <c r="AH1854" s="29" t="s">
        <v>24598</v>
      </c>
      <c r="AI1854" s="29" t="s">
        <v>24599</v>
      </c>
      <c r="AJ1854" s="29">
        <v>64</v>
      </c>
      <c r="AK1854" s="29" t="s">
        <v>24600</v>
      </c>
      <c r="AL1854" s="29" t="s">
        <v>24601</v>
      </c>
      <c r="AM1854" s="29">
        <v>1830</v>
      </c>
      <c r="AN1854" s="1">
        <f t="shared" si="96"/>
        <v>1</v>
      </c>
      <c r="AO1854" s="1">
        <f t="shared" si="97"/>
        <v>1</v>
      </c>
      <c r="AP1854" s="30">
        <f t="shared" si="98"/>
        <v>46297</v>
      </c>
      <c r="AQ1854" s="1" t="str">
        <f>IF(COUNTIF('同场线路Rotas do mesmo SC'!A:A,C1854)&gt;0,"Sim","Não")</f>
        <v>Não</v>
      </c>
      <c r="AR1854" s="1" t="str">
        <f>IF(COUNTIF(揽收业务网点!A:A,P1854)&gt;0,"Sim","Não")</f>
        <v>Não</v>
      </c>
    </row>
    <row r="1855" spans="1:44">
      <c r="A1855" s="29" t="s">
        <v>24602</v>
      </c>
      <c r="B1855" s="29" t="s">
        <v>2590</v>
      </c>
      <c r="C1855" s="29" t="s">
        <v>13904</v>
      </c>
      <c r="D1855" s="29" t="s">
        <v>381</v>
      </c>
      <c r="E1855" s="29" t="s">
        <v>382</v>
      </c>
      <c r="F1855" s="29" t="s">
        <v>383</v>
      </c>
      <c r="G1855" s="29">
        <v>70</v>
      </c>
      <c r="H1855" s="29" t="s">
        <v>13905</v>
      </c>
      <c r="I1855" s="29" t="s">
        <v>868</v>
      </c>
      <c r="J1855" s="29" t="s">
        <v>7072</v>
      </c>
      <c r="K1855" s="29" t="s">
        <v>387</v>
      </c>
      <c r="L1855" s="29" t="s">
        <v>13906</v>
      </c>
      <c r="M1855" s="29" t="s">
        <v>13907</v>
      </c>
      <c r="N1855" s="29" t="s">
        <v>13908</v>
      </c>
      <c r="O1855" s="29" t="s">
        <v>1435</v>
      </c>
      <c r="P1855" s="29" t="s">
        <v>1436</v>
      </c>
      <c r="Q1855" s="29" t="s">
        <v>5</v>
      </c>
      <c r="R1855" s="29" t="s">
        <v>3940</v>
      </c>
      <c r="S1855" s="29" t="s">
        <v>3940</v>
      </c>
      <c r="T1855" s="29" t="s">
        <v>24603</v>
      </c>
      <c r="U1855" s="29" t="s">
        <v>24604</v>
      </c>
      <c r="V1855" s="29">
        <v>32</v>
      </c>
      <c r="W1855" s="29" t="s">
        <v>396</v>
      </c>
      <c r="X1855" s="29" t="s">
        <v>24605</v>
      </c>
      <c r="Y1855" s="29" t="s">
        <v>4385</v>
      </c>
      <c r="Z1855" s="29" t="s">
        <v>24606</v>
      </c>
      <c r="AA1855" s="29" t="s">
        <v>24606</v>
      </c>
      <c r="AB1855" s="29" t="s">
        <v>13914</v>
      </c>
      <c r="AC1855" s="29" t="s">
        <v>13915</v>
      </c>
      <c r="AD1855" s="29" t="s">
        <v>5</v>
      </c>
      <c r="AE1855" s="29" t="s">
        <v>16649</v>
      </c>
      <c r="AF1855" s="29"/>
      <c r="AG1855" s="29"/>
      <c r="AH1855" s="29"/>
      <c r="AI1855" s="29"/>
      <c r="AJ1855" s="29"/>
      <c r="AK1855" s="29" t="s">
        <v>24607</v>
      </c>
      <c r="AL1855" s="29" t="s">
        <v>20288</v>
      </c>
      <c r="AM1855" s="29">
        <v>182</v>
      </c>
      <c r="AN1855" s="1">
        <f t="shared" si="96"/>
        <v>1</v>
      </c>
      <c r="AO1855" s="1">
        <f t="shared" si="97"/>
        <v>0</v>
      </c>
      <c r="AP1855" s="30">
        <f t="shared" si="98"/>
        <v>46297</v>
      </c>
      <c r="AQ1855" s="1" t="str">
        <f>IF(COUNTIF('同场线路Rotas do mesmo SC'!A:A,C1855)&gt;0,"Sim","Não")</f>
        <v>Não</v>
      </c>
      <c r="AR1855" s="1" t="str">
        <f>IF(COUNTIF(揽收业务网点!A:A,P1855)&gt;0,"Sim","Não")</f>
        <v>Não</v>
      </c>
    </row>
    <row r="1856" spans="1:44">
      <c r="A1856" s="29" t="s">
        <v>24608</v>
      </c>
      <c r="B1856" s="29" t="s">
        <v>379</v>
      </c>
      <c r="C1856" s="29" t="s">
        <v>13930</v>
      </c>
      <c r="D1856" s="29" t="s">
        <v>381</v>
      </c>
      <c r="E1856" s="29" t="s">
        <v>382</v>
      </c>
      <c r="F1856" s="29" t="s">
        <v>732</v>
      </c>
      <c r="G1856" s="29">
        <v>72</v>
      </c>
      <c r="H1856" s="29" t="s">
        <v>7342</v>
      </c>
      <c r="I1856" s="29" t="s">
        <v>385</v>
      </c>
      <c r="J1856" s="29" t="s">
        <v>7343</v>
      </c>
      <c r="K1856" s="29" t="s">
        <v>387</v>
      </c>
      <c r="L1856" s="29" t="s">
        <v>7344</v>
      </c>
      <c r="M1856" s="29" t="s">
        <v>7345</v>
      </c>
      <c r="N1856" s="29" t="s">
        <v>7346</v>
      </c>
      <c r="O1856" s="29" t="s">
        <v>1111</v>
      </c>
      <c r="P1856" s="29" t="s">
        <v>1112</v>
      </c>
      <c r="Q1856" s="29" t="s">
        <v>168</v>
      </c>
      <c r="R1856" s="29" t="s">
        <v>24609</v>
      </c>
      <c r="S1856" s="29" t="s">
        <v>24610</v>
      </c>
      <c r="T1856" s="29" t="s">
        <v>24611</v>
      </c>
      <c r="U1856" s="29" t="s">
        <v>24612</v>
      </c>
      <c r="V1856" s="29">
        <v>47</v>
      </c>
      <c r="W1856" s="29" t="s">
        <v>396</v>
      </c>
      <c r="X1856" s="29" t="s">
        <v>24613</v>
      </c>
      <c r="Y1856" s="29" t="s">
        <v>723</v>
      </c>
      <c r="Z1856" s="29" t="s">
        <v>24614</v>
      </c>
      <c r="AA1856" s="29" t="s">
        <v>24614</v>
      </c>
      <c r="AB1856" s="29" t="s">
        <v>13938</v>
      </c>
      <c r="AC1856" s="29" t="s">
        <v>13939</v>
      </c>
      <c r="AD1856" s="29" t="s">
        <v>168</v>
      </c>
      <c r="AE1856" s="29" t="s">
        <v>21181</v>
      </c>
      <c r="AF1856" s="29" t="s">
        <v>24615</v>
      </c>
      <c r="AG1856" s="29">
        <v>-66</v>
      </c>
      <c r="AH1856" s="29" t="s">
        <v>24615</v>
      </c>
      <c r="AI1856" s="29" t="s">
        <v>24616</v>
      </c>
      <c r="AJ1856" s="29">
        <v>54</v>
      </c>
      <c r="AK1856" s="29" t="s">
        <v>24617</v>
      </c>
      <c r="AL1856" s="29" t="s">
        <v>24618</v>
      </c>
      <c r="AM1856" s="29">
        <v>311</v>
      </c>
      <c r="AN1856" s="1">
        <f t="shared" si="96"/>
        <v>1</v>
      </c>
      <c r="AO1856" s="1">
        <f t="shared" si="97"/>
        <v>1</v>
      </c>
      <c r="AP1856" s="30">
        <f t="shared" si="98"/>
        <v>46297</v>
      </c>
      <c r="AQ1856" s="1" t="str">
        <f>IF(COUNTIF('同场线路Rotas do mesmo SC'!A:A,C1856)&gt;0,"Sim","Não")</f>
        <v>Não</v>
      </c>
      <c r="AR1856" s="1" t="str">
        <f>IF(COUNTIF(揽收业务网点!A:A,P1856)&gt;0,"Sim","Não")</f>
        <v>Não</v>
      </c>
    </row>
    <row r="1857" spans="1:44">
      <c r="A1857" s="29" t="s">
        <v>24619</v>
      </c>
      <c r="B1857" s="29" t="s">
        <v>379</v>
      </c>
      <c r="C1857" s="29" t="s">
        <v>24620</v>
      </c>
      <c r="D1857" s="29" t="s">
        <v>381</v>
      </c>
      <c r="E1857" s="29" t="s">
        <v>382</v>
      </c>
      <c r="F1857" s="29" t="s">
        <v>383</v>
      </c>
      <c r="G1857" s="29">
        <v>177</v>
      </c>
      <c r="H1857" s="29" t="s">
        <v>24621</v>
      </c>
      <c r="I1857" s="29" t="s">
        <v>512</v>
      </c>
      <c r="J1857" s="29" t="s">
        <v>23211</v>
      </c>
      <c r="K1857" s="29" t="s">
        <v>387</v>
      </c>
      <c r="L1857" s="29" t="s">
        <v>23212</v>
      </c>
      <c r="M1857" s="29" t="s">
        <v>24622</v>
      </c>
      <c r="N1857" s="29" t="s">
        <v>24623</v>
      </c>
      <c r="O1857" s="29" t="s">
        <v>23215</v>
      </c>
      <c r="P1857" s="29" t="s">
        <v>23216</v>
      </c>
      <c r="Q1857" s="29" t="s">
        <v>2</v>
      </c>
      <c r="R1857" s="29" t="s">
        <v>8207</v>
      </c>
      <c r="S1857" s="29" t="s">
        <v>24624</v>
      </c>
      <c r="T1857" s="29" t="s">
        <v>24625</v>
      </c>
      <c r="U1857" s="29" t="s">
        <v>24626</v>
      </c>
      <c r="V1857" s="29">
        <v>543</v>
      </c>
      <c r="W1857" s="29" t="s">
        <v>396</v>
      </c>
      <c r="X1857" s="29" t="s">
        <v>24627</v>
      </c>
      <c r="Y1857" s="29" t="s">
        <v>15183</v>
      </c>
      <c r="Z1857" s="29" t="s">
        <v>24628</v>
      </c>
      <c r="AA1857" s="29" t="s">
        <v>24628</v>
      </c>
      <c r="AB1857" s="29" t="s">
        <v>24629</v>
      </c>
      <c r="AC1857" s="29" t="s">
        <v>24630</v>
      </c>
      <c r="AD1857" s="29" t="s">
        <v>2</v>
      </c>
      <c r="AE1857" s="29" t="s">
        <v>16126</v>
      </c>
      <c r="AF1857" s="29" t="s">
        <v>24631</v>
      </c>
      <c r="AG1857" s="29">
        <v>-359</v>
      </c>
      <c r="AH1857" s="29" t="s">
        <v>24631</v>
      </c>
      <c r="AI1857" s="29" t="s">
        <v>24632</v>
      </c>
      <c r="AJ1857" s="29">
        <v>28</v>
      </c>
      <c r="AK1857" s="29" t="s">
        <v>24633</v>
      </c>
      <c r="AL1857" s="29" t="s">
        <v>24634</v>
      </c>
      <c r="AM1857" s="29">
        <v>174</v>
      </c>
      <c r="AN1857" s="1">
        <f t="shared" si="96"/>
        <v>1</v>
      </c>
      <c r="AO1857" s="1">
        <f t="shared" si="97"/>
        <v>1</v>
      </c>
      <c r="AP1857" s="30">
        <f t="shared" si="98"/>
        <v>46297</v>
      </c>
      <c r="AQ1857" s="1" t="str">
        <f>IF(COUNTIF('同场线路Rotas do mesmo SC'!A:A,C1857)&gt;0,"Sim","Não")</f>
        <v>Não</v>
      </c>
      <c r="AR1857" s="1" t="str">
        <f>IF(COUNTIF(揽收业务网点!A:A,P1857)&gt;0,"Sim","Não")</f>
        <v>Não</v>
      </c>
    </row>
    <row r="1858" spans="1:44">
      <c r="A1858" s="29" t="s">
        <v>24635</v>
      </c>
      <c r="B1858" s="29" t="s">
        <v>379</v>
      </c>
      <c r="C1858" s="29" t="s">
        <v>24636</v>
      </c>
      <c r="D1858" s="29" t="s">
        <v>381</v>
      </c>
      <c r="E1858" s="29" t="s">
        <v>382</v>
      </c>
      <c r="F1858" s="29" t="s">
        <v>383</v>
      </c>
      <c r="G1858" s="29">
        <v>54</v>
      </c>
      <c r="H1858" s="29" t="s">
        <v>24637</v>
      </c>
      <c r="I1858" s="29" t="s">
        <v>512</v>
      </c>
      <c r="J1858" s="29" t="s">
        <v>15942</v>
      </c>
      <c r="K1858" s="29" t="s">
        <v>387</v>
      </c>
      <c r="L1858" s="29" t="s">
        <v>15943</v>
      </c>
      <c r="M1858" s="29" t="s">
        <v>24638</v>
      </c>
      <c r="N1858" s="29" t="s">
        <v>24639</v>
      </c>
      <c r="O1858" s="29" t="s">
        <v>15946</v>
      </c>
      <c r="P1858" s="29" t="s">
        <v>15947</v>
      </c>
      <c r="Q1858" s="29" t="s">
        <v>2</v>
      </c>
      <c r="R1858" s="29" t="s">
        <v>24640</v>
      </c>
      <c r="S1858" s="29" t="s">
        <v>17253</v>
      </c>
      <c r="T1858" s="29" t="s">
        <v>24641</v>
      </c>
      <c r="U1858" s="29" t="s">
        <v>24642</v>
      </c>
      <c r="V1858" s="29">
        <v>5</v>
      </c>
      <c r="W1858" s="29" t="s">
        <v>396</v>
      </c>
      <c r="X1858" s="29" t="s">
        <v>24643</v>
      </c>
      <c r="Y1858" s="29" t="s">
        <v>7271</v>
      </c>
      <c r="Z1858" s="29" t="s">
        <v>24644</v>
      </c>
      <c r="AA1858" s="29" t="s">
        <v>24644</v>
      </c>
      <c r="AB1858" s="29" t="s">
        <v>24645</v>
      </c>
      <c r="AC1858" s="29" t="s">
        <v>24646</v>
      </c>
      <c r="AD1858" s="29" t="s">
        <v>2</v>
      </c>
      <c r="AE1858" s="29" t="s">
        <v>4385</v>
      </c>
      <c r="AF1858" s="29" t="s">
        <v>24647</v>
      </c>
      <c r="AG1858" s="29">
        <v>-146</v>
      </c>
      <c r="AH1858" s="29" t="s">
        <v>24647</v>
      </c>
      <c r="AI1858" s="29" t="s">
        <v>22529</v>
      </c>
      <c r="AJ1858" s="29">
        <v>201</v>
      </c>
      <c r="AK1858" s="29" t="s">
        <v>24648</v>
      </c>
      <c r="AL1858" s="29" t="s">
        <v>24649</v>
      </c>
      <c r="AM1858" s="29">
        <v>93</v>
      </c>
      <c r="AN1858" s="1">
        <f t="shared" si="96"/>
        <v>1</v>
      </c>
      <c r="AO1858" s="1">
        <f t="shared" si="97"/>
        <v>1</v>
      </c>
      <c r="AP1858" s="30">
        <f t="shared" si="98"/>
        <v>46297</v>
      </c>
      <c r="AQ1858" s="1" t="str">
        <f>IF(COUNTIF('同场线路Rotas do mesmo SC'!A:A,C1858)&gt;0,"Sim","Não")</f>
        <v>Não</v>
      </c>
      <c r="AR1858" s="1" t="str">
        <f>IF(COUNTIF(揽收业务网点!A:A,P1858)&gt;0,"Sim","Não")</f>
        <v>Não</v>
      </c>
    </row>
    <row r="1859" spans="1:44">
      <c r="A1859" s="29" t="s">
        <v>24650</v>
      </c>
      <c r="B1859" s="29" t="s">
        <v>379</v>
      </c>
      <c r="C1859" s="29" t="s">
        <v>13945</v>
      </c>
      <c r="D1859" s="29" t="s">
        <v>381</v>
      </c>
      <c r="E1859" s="29" t="s">
        <v>382</v>
      </c>
      <c r="F1859" s="29" t="s">
        <v>383</v>
      </c>
      <c r="G1859" s="29">
        <v>51</v>
      </c>
      <c r="H1859" s="29" t="s">
        <v>13946</v>
      </c>
      <c r="I1859" s="29" t="s">
        <v>868</v>
      </c>
      <c r="J1859" s="29" t="s">
        <v>642</v>
      </c>
      <c r="K1859" s="29" t="s">
        <v>387</v>
      </c>
      <c r="L1859" s="29" t="s">
        <v>643</v>
      </c>
      <c r="M1859" s="29" t="s">
        <v>13947</v>
      </c>
      <c r="N1859" s="29" t="s">
        <v>13948</v>
      </c>
      <c r="O1859" s="29" t="s">
        <v>1229</v>
      </c>
      <c r="P1859" s="29" t="s">
        <v>50</v>
      </c>
      <c r="Q1859" s="29" t="s">
        <v>11</v>
      </c>
      <c r="R1859" s="29" t="s">
        <v>10073</v>
      </c>
      <c r="S1859" s="29" t="s">
        <v>10073</v>
      </c>
      <c r="T1859" s="29" t="s">
        <v>24651</v>
      </c>
      <c r="U1859" s="29" t="s">
        <v>24652</v>
      </c>
      <c r="V1859" s="29">
        <v>40</v>
      </c>
      <c r="W1859" s="29" t="s">
        <v>396</v>
      </c>
      <c r="X1859" s="29" t="s">
        <v>24653</v>
      </c>
      <c r="Y1859" s="29" t="s">
        <v>4383</v>
      </c>
      <c r="Z1859" s="29" t="s">
        <v>24654</v>
      </c>
      <c r="AA1859" s="29" t="s">
        <v>24654</v>
      </c>
      <c r="AB1859" s="29" t="s">
        <v>13954</v>
      </c>
      <c r="AC1859" s="29" t="s">
        <v>13955</v>
      </c>
      <c r="AD1859" s="29" t="s">
        <v>11</v>
      </c>
      <c r="AE1859" s="29" t="s">
        <v>4385</v>
      </c>
      <c r="AF1859" s="29" t="s">
        <v>24655</v>
      </c>
      <c r="AG1859" s="29">
        <v>-60</v>
      </c>
      <c r="AH1859" s="29" t="s">
        <v>24655</v>
      </c>
      <c r="AI1859" s="29" t="s">
        <v>20808</v>
      </c>
      <c r="AJ1859" s="29">
        <v>46</v>
      </c>
      <c r="AK1859" s="29" t="s">
        <v>2692</v>
      </c>
      <c r="AL1859" s="29" t="s">
        <v>24656</v>
      </c>
      <c r="AM1859" s="29">
        <v>45</v>
      </c>
      <c r="AN1859" s="1">
        <f t="shared" si="96"/>
        <v>1</v>
      </c>
      <c r="AO1859" s="1">
        <f t="shared" si="97"/>
        <v>1</v>
      </c>
      <c r="AP1859" s="30">
        <f t="shared" si="98"/>
        <v>46297</v>
      </c>
      <c r="AQ1859" s="1" t="str">
        <f>IF(COUNTIF('同场线路Rotas do mesmo SC'!A:A,C1859)&gt;0,"Sim","Não")</f>
        <v>Não</v>
      </c>
      <c r="AR1859" s="1" t="str">
        <f>IF(COUNTIF(揽收业务网点!A:A,P1859)&gt;0,"Sim","Não")</f>
        <v>Sim</v>
      </c>
    </row>
    <row r="1860" spans="1:44">
      <c r="A1860" s="29" t="s">
        <v>24657</v>
      </c>
      <c r="B1860" s="29" t="s">
        <v>379</v>
      </c>
      <c r="C1860" s="29" t="s">
        <v>13976</v>
      </c>
      <c r="D1860" s="29" t="s">
        <v>381</v>
      </c>
      <c r="E1860" s="29" t="s">
        <v>382</v>
      </c>
      <c r="F1860" s="29" t="s">
        <v>383</v>
      </c>
      <c r="G1860" s="29">
        <v>70</v>
      </c>
      <c r="H1860" s="29" t="s">
        <v>14020</v>
      </c>
      <c r="I1860" s="29" t="s">
        <v>385</v>
      </c>
      <c r="J1860" s="29" t="s">
        <v>9195</v>
      </c>
      <c r="K1860" s="29" t="s">
        <v>387</v>
      </c>
      <c r="L1860" s="29" t="s">
        <v>9196</v>
      </c>
      <c r="M1860" s="29" t="s">
        <v>14021</v>
      </c>
      <c r="N1860" s="29" t="s">
        <v>14022</v>
      </c>
      <c r="O1860" s="29" t="s">
        <v>6179</v>
      </c>
      <c r="P1860" s="29" t="s">
        <v>6180</v>
      </c>
      <c r="Q1860" s="29" t="s">
        <v>168</v>
      </c>
      <c r="R1860" s="29" t="s">
        <v>13674</v>
      </c>
      <c r="S1860" s="29" t="s">
        <v>24658</v>
      </c>
      <c r="T1860" s="29" t="s">
        <v>24659</v>
      </c>
      <c r="U1860" s="29" t="s">
        <v>24660</v>
      </c>
      <c r="V1860" s="29">
        <v>35</v>
      </c>
      <c r="W1860" s="29" t="s">
        <v>396</v>
      </c>
      <c r="X1860" s="29" t="s">
        <v>24661</v>
      </c>
      <c r="Y1860" s="29" t="s">
        <v>2812</v>
      </c>
      <c r="Z1860" s="29" t="s">
        <v>24662</v>
      </c>
      <c r="AA1860" s="29" t="s">
        <v>24662</v>
      </c>
      <c r="AB1860" s="29" t="s">
        <v>13985</v>
      </c>
      <c r="AC1860" s="29" t="s">
        <v>13986</v>
      </c>
      <c r="AD1860" s="29" t="s">
        <v>168</v>
      </c>
      <c r="AE1860" s="29" t="s">
        <v>17910</v>
      </c>
      <c r="AF1860" s="29" t="s">
        <v>24663</v>
      </c>
      <c r="AG1860" s="29">
        <v>-46</v>
      </c>
      <c r="AH1860" s="29" t="s">
        <v>24663</v>
      </c>
      <c r="AI1860" s="29" t="s">
        <v>17411</v>
      </c>
      <c r="AJ1860" s="29">
        <v>82</v>
      </c>
      <c r="AK1860" s="29" t="s">
        <v>19882</v>
      </c>
      <c r="AL1860" s="29" t="s">
        <v>24664</v>
      </c>
      <c r="AM1860" s="29">
        <v>148</v>
      </c>
      <c r="AN1860" s="1">
        <f t="shared" si="96"/>
        <v>1</v>
      </c>
      <c r="AO1860" s="1">
        <f t="shared" si="97"/>
        <v>1</v>
      </c>
      <c r="AP1860" s="30">
        <f t="shared" si="98"/>
        <v>46297</v>
      </c>
      <c r="AQ1860" s="1" t="str">
        <f>IF(COUNTIF('同场线路Rotas do mesmo SC'!A:A,C1860)&gt;0,"Sim","Não")</f>
        <v>Não</v>
      </c>
      <c r="AR1860" s="1" t="str">
        <f>IF(COUNTIF(揽收业务网点!A:A,P1860)&gt;0,"Sim","Não")</f>
        <v>Não</v>
      </c>
    </row>
    <row r="1861" spans="1:44">
      <c r="A1861" s="29" t="s">
        <v>24665</v>
      </c>
      <c r="B1861" s="29" t="s">
        <v>379</v>
      </c>
      <c r="C1861" s="29" t="s">
        <v>13991</v>
      </c>
      <c r="D1861" s="29" t="s">
        <v>381</v>
      </c>
      <c r="E1861" s="29" t="s">
        <v>382</v>
      </c>
      <c r="F1861" s="29" t="s">
        <v>383</v>
      </c>
      <c r="G1861" s="29">
        <v>53</v>
      </c>
      <c r="H1861" s="29" t="s">
        <v>13992</v>
      </c>
      <c r="I1861" s="29" t="s">
        <v>385</v>
      </c>
      <c r="J1861" s="29" t="s">
        <v>13993</v>
      </c>
      <c r="K1861" s="29" t="s">
        <v>387</v>
      </c>
      <c r="L1861" s="29" t="s">
        <v>13994</v>
      </c>
      <c r="M1861" s="29" t="s">
        <v>13995</v>
      </c>
      <c r="N1861" s="29" t="s">
        <v>13996</v>
      </c>
      <c r="O1861" s="29" t="s">
        <v>12276</v>
      </c>
      <c r="P1861" s="29" t="s">
        <v>12277</v>
      </c>
      <c r="Q1861" s="29" t="s">
        <v>94</v>
      </c>
      <c r="R1861" s="29" t="s">
        <v>24666</v>
      </c>
      <c r="S1861" s="29" t="s">
        <v>24667</v>
      </c>
      <c r="T1861" s="29" t="s">
        <v>24668</v>
      </c>
      <c r="U1861" s="29" t="s">
        <v>24669</v>
      </c>
      <c r="V1861" s="29">
        <v>22</v>
      </c>
      <c r="W1861" s="29" t="s">
        <v>396</v>
      </c>
      <c r="X1861" s="29" t="s">
        <v>24670</v>
      </c>
      <c r="Y1861" s="29" t="s">
        <v>4383</v>
      </c>
      <c r="Z1861" s="29" t="s">
        <v>19806</v>
      </c>
      <c r="AA1861" s="29" t="s">
        <v>19806</v>
      </c>
      <c r="AB1861" s="29" t="s">
        <v>14002</v>
      </c>
      <c r="AC1861" s="29" t="s">
        <v>14003</v>
      </c>
      <c r="AD1861" s="29" t="s">
        <v>94</v>
      </c>
      <c r="AE1861" s="29" t="s">
        <v>17442</v>
      </c>
      <c r="AF1861" s="29" t="s">
        <v>22499</v>
      </c>
      <c r="AG1861" s="29">
        <v>18</v>
      </c>
      <c r="AH1861" s="29" t="s">
        <v>22499</v>
      </c>
      <c r="AI1861" s="29" t="s">
        <v>24671</v>
      </c>
      <c r="AJ1861" s="29">
        <v>3</v>
      </c>
      <c r="AK1861" s="29" t="s">
        <v>24672</v>
      </c>
      <c r="AL1861" s="29" t="s">
        <v>24673</v>
      </c>
      <c r="AM1861" s="29">
        <v>183</v>
      </c>
      <c r="AN1861" s="1">
        <f t="shared" si="96"/>
        <v>1</v>
      </c>
      <c r="AO1861" s="1">
        <f t="shared" si="97"/>
        <v>1</v>
      </c>
      <c r="AP1861" s="30">
        <f t="shared" si="98"/>
        <v>46297</v>
      </c>
      <c r="AQ1861" s="1" t="str">
        <f>IF(COUNTIF('同场线路Rotas do mesmo SC'!A:A,C1861)&gt;0,"Sim","Não")</f>
        <v>Não</v>
      </c>
      <c r="AR1861" s="1" t="str">
        <f>IF(COUNTIF(揽收业务网点!A:A,P1861)&gt;0,"Sim","Não")</f>
        <v>Não</v>
      </c>
    </row>
    <row r="1862" spans="1:44">
      <c r="A1862" s="29" t="s">
        <v>24674</v>
      </c>
      <c r="B1862" s="29" t="s">
        <v>379</v>
      </c>
      <c r="C1862" s="29" t="s">
        <v>14019</v>
      </c>
      <c r="D1862" s="29" t="s">
        <v>381</v>
      </c>
      <c r="E1862" s="29" t="s">
        <v>382</v>
      </c>
      <c r="F1862" s="29" t="s">
        <v>383</v>
      </c>
      <c r="G1862" s="29">
        <v>5</v>
      </c>
      <c r="H1862" s="29" t="s">
        <v>15027</v>
      </c>
      <c r="I1862" s="29" t="s">
        <v>385</v>
      </c>
      <c r="J1862" s="29" t="s">
        <v>9195</v>
      </c>
      <c r="K1862" s="29" t="s">
        <v>387</v>
      </c>
      <c r="L1862" s="29" t="s">
        <v>9196</v>
      </c>
      <c r="M1862" s="29" t="s">
        <v>15028</v>
      </c>
      <c r="N1862" s="29" t="s">
        <v>15029</v>
      </c>
      <c r="O1862" s="29" t="s">
        <v>6179</v>
      </c>
      <c r="P1862" s="29" t="s">
        <v>6180</v>
      </c>
      <c r="Q1862" s="29" t="s">
        <v>168</v>
      </c>
      <c r="R1862" s="29" t="s">
        <v>24675</v>
      </c>
      <c r="S1862" s="29" t="s">
        <v>24676</v>
      </c>
      <c r="T1862" s="29" t="s">
        <v>24677</v>
      </c>
      <c r="U1862" s="29" t="s">
        <v>24678</v>
      </c>
      <c r="V1862" s="29">
        <v>296</v>
      </c>
      <c r="W1862" s="29" t="s">
        <v>396</v>
      </c>
      <c r="X1862" s="29" t="s">
        <v>24679</v>
      </c>
      <c r="Y1862" s="29" t="s">
        <v>15357</v>
      </c>
      <c r="Z1862" s="29" t="s">
        <v>24680</v>
      </c>
      <c r="AA1862" s="29" t="s">
        <v>24680</v>
      </c>
      <c r="AB1862" s="29" t="s">
        <v>14028</v>
      </c>
      <c r="AC1862" s="29" t="s">
        <v>14029</v>
      </c>
      <c r="AD1862" s="29" t="s">
        <v>168</v>
      </c>
      <c r="AE1862" s="29" t="s">
        <v>19351</v>
      </c>
      <c r="AF1862" s="29" t="s">
        <v>24681</v>
      </c>
      <c r="AG1862" s="29">
        <v>4</v>
      </c>
      <c r="AH1862" s="29" t="s">
        <v>24681</v>
      </c>
      <c r="AI1862" s="29" t="s">
        <v>24682</v>
      </c>
      <c r="AJ1862" s="29">
        <v>50</v>
      </c>
      <c r="AK1862" s="29" t="s">
        <v>24683</v>
      </c>
      <c r="AL1862" s="29" t="s">
        <v>24684</v>
      </c>
      <c r="AM1862" s="29">
        <v>1750</v>
      </c>
      <c r="AN1862" s="1">
        <f t="shared" si="96"/>
        <v>1</v>
      </c>
      <c r="AO1862" s="1">
        <f t="shared" si="97"/>
        <v>1</v>
      </c>
      <c r="AP1862" s="30">
        <f t="shared" si="98"/>
        <v>46297</v>
      </c>
      <c r="AQ1862" s="1" t="str">
        <f>IF(COUNTIF('同场线路Rotas do mesmo SC'!A:A,C1862)&gt;0,"Sim","Não")</f>
        <v>Não</v>
      </c>
      <c r="AR1862" s="1" t="str">
        <f>IF(COUNTIF(揽收业务网点!A:A,P1862)&gt;0,"Sim","Não")</f>
        <v>Não</v>
      </c>
    </row>
    <row r="1863" spans="1:44">
      <c r="A1863" s="29" t="s">
        <v>24685</v>
      </c>
      <c r="B1863" s="29" t="s">
        <v>2590</v>
      </c>
      <c r="C1863" s="29" t="s">
        <v>24686</v>
      </c>
      <c r="D1863" s="29" t="s">
        <v>381</v>
      </c>
      <c r="E1863" s="29" t="s">
        <v>382</v>
      </c>
      <c r="F1863" s="29" t="s">
        <v>383</v>
      </c>
      <c r="G1863" s="29">
        <v>24</v>
      </c>
      <c r="H1863" s="29" t="s">
        <v>4204</v>
      </c>
      <c r="I1863" s="29" t="s">
        <v>1289</v>
      </c>
      <c r="J1863" s="29" t="s">
        <v>4205</v>
      </c>
      <c r="K1863" s="29" t="s">
        <v>411</v>
      </c>
      <c r="L1863" s="29" t="s">
        <v>4206</v>
      </c>
      <c r="M1863" s="29" t="s">
        <v>24687</v>
      </c>
      <c r="N1863" s="29" t="s">
        <v>24688</v>
      </c>
      <c r="O1863" s="29" t="s">
        <v>1744</v>
      </c>
      <c r="P1863" s="29" t="s">
        <v>1745</v>
      </c>
      <c r="Q1863" s="29" t="s">
        <v>94</v>
      </c>
      <c r="R1863" s="29" t="s">
        <v>24640</v>
      </c>
      <c r="S1863" s="29" t="s">
        <v>24640</v>
      </c>
      <c r="T1863" s="29" t="s">
        <v>24689</v>
      </c>
      <c r="U1863" s="29" t="s">
        <v>24690</v>
      </c>
      <c r="V1863" s="29">
        <v>29</v>
      </c>
      <c r="W1863" s="29" t="s">
        <v>396</v>
      </c>
      <c r="X1863" s="29" t="s">
        <v>24691</v>
      </c>
      <c r="Y1863" s="29" t="s">
        <v>4385</v>
      </c>
      <c r="Z1863" s="29" t="s">
        <v>24692</v>
      </c>
      <c r="AA1863" s="29" t="s">
        <v>24692</v>
      </c>
      <c r="AB1863" s="29" t="s">
        <v>24693</v>
      </c>
      <c r="AC1863" s="29" t="s">
        <v>24694</v>
      </c>
      <c r="AD1863" s="29" t="s">
        <v>94</v>
      </c>
      <c r="AE1863" s="29" t="s">
        <v>23174</v>
      </c>
      <c r="AF1863" s="29"/>
      <c r="AG1863" s="29"/>
      <c r="AH1863" s="29"/>
      <c r="AI1863" s="29" t="s">
        <v>24695</v>
      </c>
      <c r="AJ1863" s="29"/>
      <c r="AK1863" s="29" t="s">
        <v>24696</v>
      </c>
      <c r="AL1863" s="29" t="s">
        <v>24697</v>
      </c>
      <c r="AM1863" s="29">
        <v>128</v>
      </c>
      <c r="AN1863" s="1">
        <f t="shared" si="96"/>
        <v>1</v>
      </c>
      <c r="AO1863" s="1">
        <f t="shared" si="97"/>
        <v>1</v>
      </c>
      <c r="AP1863" s="30">
        <f t="shared" si="98"/>
        <v>46297</v>
      </c>
      <c r="AQ1863" s="1" t="str">
        <f>IF(COUNTIF('同场线路Rotas do mesmo SC'!A:A,C1863)&gt;0,"Sim","Não")</f>
        <v>Não</v>
      </c>
      <c r="AR1863" s="1" t="str">
        <f>IF(COUNTIF(揽收业务网点!A:A,P1863)&gt;0,"Sim","Não")</f>
        <v>Não</v>
      </c>
    </row>
    <row r="1864" spans="1:44">
      <c r="A1864" s="29" t="s">
        <v>24698</v>
      </c>
      <c r="B1864" s="29" t="s">
        <v>379</v>
      </c>
      <c r="C1864" s="29" t="s">
        <v>14035</v>
      </c>
      <c r="D1864" s="29" t="s">
        <v>381</v>
      </c>
      <c r="E1864" s="29" t="s">
        <v>382</v>
      </c>
      <c r="F1864" s="29" t="s">
        <v>383</v>
      </c>
      <c r="G1864" s="29">
        <v>21</v>
      </c>
      <c r="H1864" s="29" t="s">
        <v>14036</v>
      </c>
      <c r="I1864" s="29" t="s">
        <v>702</v>
      </c>
      <c r="J1864" s="29" t="s">
        <v>597</v>
      </c>
      <c r="K1864" s="29" t="s">
        <v>387</v>
      </c>
      <c r="L1864" s="29" t="s">
        <v>598</v>
      </c>
      <c r="M1864" s="29" t="s">
        <v>14037</v>
      </c>
      <c r="N1864" s="29" t="s">
        <v>14038</v>
      </c>
      <c r="O1864" s="29" t="s">
        <v>1744</v>
      </c>
      <c r="P1864" s="29" t="s">
        <v>1745</v>
      </c>
      <c r="Q1864" s="29" t="s">
        <v>94</v>
      </c>
      <c r="R1864" s="29" t="s">
        <v>24699</v>
      </c>
      <c r="S1864" s="29" t="s">
        <v>24700</v>
      </c>
      <c r="T1864" s="29" t="s">
        <v>24701</v>
      </c>
      <c r="U1864" s="29" t="s">
        <v>24702</v>
      </c>
      <c r="V1864" s="29">
        <v>68</v>
      </c>
      <c r="W1864" s="29" t="s">
        <v>396</v>
      </c>
      <c r="X1864" s="29" t="s">
        <v>24703</v>
      </c>
      <c r="Y1864" s="29" t="s">
        <v>2584</v>
      </c>
      <c r="Z1864" s="29" t="s">
        <v>24704</v>
      </c>
      <c r="AA1864" s="29" t="s">
        <v>24704</v>
      </c>
      <c r="AB1864" s="29" t="s">
        <v>14045</v>
      </c>
      <c r="AC1864" s="29" t="s">
        <v>14046</v>
      </c>
      <c r="AD1864" s="29" t="s">
        <v>94</v>
      </c>
      <c r="AE1864" s="29" t="s">
        <v>4378</v>
      </c>
      <c r="AF1864" s="29" t="s">
        <v>24705</v>
      </c>
      <c r="AG1864" s="29">
        <v>29</v>
      </c>
      <c r="AH1864" s="29" t="s">
        <v>24705</v>
      </c>
      <c r="AI1864" s="29" t="s">
        <v>24706</v>
      </c>
      <c r="AJ1864" s="29">
        <v>22</v>
      </c>
      <c r="AK1864" s="29" t="s">
        <v>24707</v>
      </c>
      <c r="AL1864" s="29" t="s">
        <v>24708</v>
      </c>
      <c r="AM1864" s="29">
        <v>308</v>
      </c>
      <c r="AN1864" s="1">
        <f t="shared" si="96"/>
        <v>1</v>
      </c>
      <c r="AO1864" s="1">
        <f t="shared" si="97"/>
        <v>1</v>
      </c>
      <c r="AP1864" s="30">
        <f t="shared" si="98"/>
        <v>46297</v>
      </c>
      <c r="AQ1864" s="1" t="str">
        <f>IF(COUNTIF('同场线路Rotas do mesmo SC'!A:A,C1864)&gt;0,"Sim","Não")</f>
        <v>Não</v>
      </c>
      <c r="AR1864" s="1" t="str">
        <f>IF(COUNTIF(揽收业务网点!A:A,P1864)&gt;0,"Sim","Não")</f>
        <v>Não</v>
      </c>
    </row>
    <row r="1865" spans="1:44">
      <c r="A1865" s="29" t="s">
        <v>24709</v>
      </c>
      <c r="B1865" s="29" t="s">
        <v>379</v>
      </c>
      <c r="C1865" s="29" t="s">
        <v>14051</v>
      </c>
      <c r="D1865" s="29" t="s">
        <v>381</v>
      </c>
      <c r="E1865" s="29" t="s">
        <v>382</v>
      </c>
      <c r="F1865" s="29" t="s">
        <v>383</v>
      </c>
      <c r="G1865" s="29">
        <v>14</v>
      </c>
      <c r="H1865" s="29" t="s">
        <v>14052</v>
      </c>
      <c r="I1865" s="29" t="s">
        <v>409</v>
      </c>
      <c r="J1865" s="29" t="s">
        <v>597</v>
      </c>
      <c r="K1865" s="29" t="s">
        <v>387</v>
      </c>
      <c r="L1865" s="29" t="s">
        <v>598</v>
      </c>
      <c r="M1865" s="29" t="s">
        <v>14053</v>
      </c>
      <c r="N1865" s="29" t="s">
        <v>14054</v>
      </c>
      <c r="O1865" s="29" t="s">
        <v>1744</v>
      </c>
      <c r="P1865" s="29" t="s">
        <v>1745</v>
      </c>
      <c r="Q1865" s="29" t="s">
        <v>94</v>
      </c>
      <c r="R1865" s="29" t="s">
        <v>24710</v>
      </c>
      <c r="S1865" s="29" t="s">
        <v>18186</v>
      </c>
      <c r="T1865" s="29" t="s">
        <v>24711</v>
      </c>
      <c r="U1865" s="29" t="s">
        <v>24712</v>
      </c>
      <c r="V1865" s="29">
        <v>84</v>
      </c>
      <c r="W1865" s="29" t="s">
        <v>396</v>
      </c>
      <c r="X1865" s="29" t="s">
        <v>24713</v>
      </c>
      <c r="Y1865" s="29" t="s">
        <v>2812</v>
      </c>
      <c r="Z1865" s="29" t="s">
        <v>24714</v>
      </c>
      <c r="AA1865" s="29" t="s">
        <v>24714</v>
      </c>
      <c r="AB1865" s="29" t="s">
        <v>14060</v>
      </c>
      <c r="AC1865" s="29" t="s">
        <v>14061</v>
      </c>
      <c r="AD1865" s="29" t="s">
        <v>94</v>
      </c>
      <c r="AE1865" s="29" t="s">
        <v>8035</v>
      </c>
      <c r="AF1865" s="29" t="s">
        <v>19629</v>
      </c>
      <c r="AG1865" s="29">
        <v>18</v>
      </c>
      <c r="AH1865" s="29" t="s">
        <v>19629</v>
      </c>
      <c r="AI1865" s="29" t="s">
        <v>20091</v>
      </c>
      <c r="AJ1865" s="29">
        <v>100</v>
      </c>
      <c r="AK1865" s="29" t="s">
        <v>24715</v>
      </c>
      <c r="AL1865" s="29" t="s">
        <v>24716</v>
      </c>
      <c r="AM1865" s="29">
        <v>460</v>
      </c>
      <c r="AN1865" s="1">
        <f t="shared" si="96"/>
        <v>1</v>
      </c>
      <c r="AO1865" s="1">
        <f t="shared" si="97"/>
        <v>1</v>
      </c>
      <c r="AP1865" s="30">
        <f t="shared" si="98"/>
        <v>46297</v>
      </c>
      <c r="AQ1865" s="1" t="str">
        <f>IF(COUNTIF('同场线路Rotas do mesmo SC'!A:A,C1865)&gt;0,"Sim","Não")</f>
        <v>Não</v>
      </c>
      <c r="AR1865" s="1" t="str">
        <f>IF(COUNTIF(揽收业务网点!A:A,P1865)&gt;0,"Sim","Não")</f>
        <v>Não</v>
      </c>
    </row>
    <row r="1866" spans="1:44">
      <c r="A1866" s="29" t="s">
        <v>24717</v>
      </c>
      <c r="B1866" s="29" t="s">
        <v>379</v>
      </c>
      <c r="C1866" s="29" t="s">
        <v>14066</v>
      </c>
      <c r="D1866" s="29" t="s">
        <v>381</v>
      </c>
      <c r="E1866" s="29" t="s">
        <v>382</v>
      </c>
      <c r="F1866" s="29" t="s">
        <v>383</v>
      </c>
      <c r="G1866" s="29">
        <v>60</v>
      </c>
      <c r="H1866" s="29" t="s">
        <v>887</v>
      </c>
      <c r="I1866" s="29" t="s">
        <v>385</v>
      </c>
      <c r="J1866" s="29" t="s">
        <v>888</v>
      </c>
      <c r="K1866" s="29" t="s">
        <v>387</v>
      </c>
      <c r="L1866" s="29" t="s">
        <v>889</v>
      </c>
      <c r="M1866" s="29" t="s">
        <v>890</v>
      </c>
      <c r="N1866" s="29" t="s">
        <v>891</v>
      </c>
      <c r="O1866" s="29" t="s">
        <v>899</v>
      </c>
      <c r="P1866" s="29" t="s">
        <v>900</v>
      </c>
      <c r="Q1866" s="29" t="s">
        <v>70</v>
      </c>
      <c r="R1866" s="29" t="s">
        <v>24718</v>
      </c>
      <c r="S1866" s="29" t="s">
        <v>13753</v>
      </c>
      <c r="T1866" s="29" t="s">
        <v>24719</v>
      </c>
      <c r="U1866" s="29" t="s">
        <v>24720</v>
      </c>
      <c r="V1866" s="29">
        <v>271</v>
      </c>
      <c r="W1866" s="29" t="s">
        <v>396</v>
      </c>
      <c r="X1866" s="29" t="s">
        <v>19672</v>
      </c>
      <c r="Y1866" s="29" t="s">
        <v>723</v>
      </c>
      <c r="Z1866" s="29" t="s">
        <v>24721</v>
      </c>
      <c r="AA1866" s="29" t="s">
        <v>24721</v>
      </c>
      <c r="AB1866" s="29" t="s">
        <v>14073</v>
      </c>
      <c r="AC1866" s="29" t="s">
        <v>14074</v>
      </c>
      <c r="AD1866" s="29" t="s">
        <v>70</v>
      </c>
      <c r="AE1866" s="29" t="s">
        <v>7271</v>
      </c>
      <c r="AF1866" s="29" t="s">
        <v>24722</v>
      </c>
      <c r="AG1866" s="29">
        <v>-25</v>
      </c>
      <c r="AH1866" s="29" t="s">
        <v>24722</v>
      </c>
      <c r="AI1866" s="29"/>
      <c r="AJ1866" s="29"/>
      <c r="AK1866" s="29"/>
      <c r="AL1866" s="29"/>
      <c r="AM1866" s="29"/>
      <c r="AN1866" s="1">
        <f t="shared" si="96"/>
        <v>1</v>
      </c>
      <c r="AO1866" s="1">
        <f t="shared" si="97"/>
        <v>0</v>
      </c>
      <c r="AP1866" s="30">
        <f t="shared" si="98"/>
        <v>46297</v>
      </c>
      <c r="AQ1866" s="1" t="str">
        <f>IF(COUNTIF('同场线路Rotas do mesmo SC'!A:A,C1866)&gt;0,"Sim","Não")</f>
        <v>Não</v>
      </c>
      <c r="AR1866" s="1" t="str">
        <f>IF(COUNTIF(揽收业务网点!A:A,P1866)&gt;0,"Sim","Não")</f>
        <v>Não</v>
      </c>
    </row>
    <row r="1867" spans="1:44">
      <c r="A1867" s="29" t="s">
        <v>24723</v>
      </c>
      <c r="B1867" s="29" t="s">
        <v>379</v>
      </c>
      <c r="C1867" s="29" t="s">
        <v>14076</v>
      </c>
      <c r="D1867" s="29" t="s">
        <v>381</v>
      </c>
      <c r="E1867" s="29" t="s">
        <v>382</v>
      </c>
      <c r="F1867" s="29" t="s">
        <v>732</v>
      </c>
      <c r="G1867" s="29">
        <v>30</v>
      </c>
      <c r="H1867" s="29" t="s">
        <v>14077</v>
      </c>
      <c r="I1867" s="29" t="s">
        <v>702</v>
      </c>
      <c r="J1867" s="29" t="s">
        <v>11760</v>
      </c>
      <c r="K1867" s="29" t="s">
        <v>387</v>
      </c>
      <c r="L1867" s="29" t="s">
        <v>11761</v>
      </c>
      <c r="M1867" s="29" t="s">
        <v>14078</v>
      </c>
      <c r="N1867" s="29" t="s">
        <v>14079</v>
      </c>
      <c r="O1867" s="29" t="s">
        <v>1903</v>
      </c>
      <c r="P1867" s="29" t="s">
        <v>1904</v>
      </c>
      <c r="Q1867" s="29" t="s">
        <v>70</v>
      </c>
      <c r="R1867" s="29" t="s">
        <v>24724</v>
      </c>
      <c r="S1867" s="29" t="s">
        <v>24725</v>
      </c>
      <c r="T1867" s="29" t="s">
        <v>9042</v>
      </c>
      <c r="U1867" s="29" t="s">
        <v>24726</v>
      </c>
      <c r="V1867" s="29">
        <v>364</v>
      </c>
      <c r="W1867" s="29" t="s">
        <v>396</v>
      </c>
      <c r="X1867" s="29" t="s">
        <v>24727</v>
      </c>
      <c r="Y1867" s="29" t="s">
        <v>4383</v>
      </c>
      <c r="Z1867" s="29" t="s">
        <v>24728</v>
      </c>
      <c r="AA1867" s="29" t="s">
        <v>24728</v>
      </c>
      <c r="AB1867" s="29" t="s">
        <v>14086</v>
      </c>
      <c r="AC1867" s="29" t="s">
        <v>76</v>
      </c>
      <c r="AD1867" s="29" t="s">
        <v>70</v>
      </c>
      <c r="AE1867" s="29" t="s">
        <v>7271</v>
      </c>
      <c r="AF1867" s="29" t="s">
        <v>24729</v>
      </c>
      <c r="AG1867" s="29">
        <v>2</v>
      </c>
      <c r="AH1867" s="29" t="s">
        <v>24729</v>
      </c>
      <c r="AI1867" s="29" t="s">
        <v>24730</v>
      </c>
      <c r="AJ1867" s="29">
        <v>53</v>
      </c>
      <c r="AK1867" s="29" t="s">
        <v>24731</v>
      </c>
      <c r="AL1867" s="29" t="s">
        <v>24732</v>
      </c>
      <c r="AM1867" s="29">
        <v>180</v>
      </c>
      <c r="AN1867" s="1">
        <f t="shared" si="96"/>
        <v>1</v>
      </c>
      <c r="AO1867" s="1">
        <f t="shared" si="97"/>
        <v>1</v>
      </c>
      <c r="AP1867" s="30">
        <f t="shared" si="98"/>
        <v>46297</v>
      </c>
      <c r="AQ1867" s="1" t="str">
        <f>IF(COUNTIF('同场线路Rotas do mesmo SC'!A:A,C1867)&gt;0,"Sim","Não")</f>
        <v>Não</v>
      </c>
      <c r="AR1867" s="1" t="str">
        <f>IF(COUNTIF(揽收业务网点!A:A,P1867)&gt;0,"Sim","Não")</f>
        <v>Não</v>
      </c>
    </row>
    <row r="1868" spans="1:44">
      <c r="A1868" s="29" t="s">
        <v>24733</v>
      </c>
      <c r="B1868" s="29" t="s">
        <v>379</v>
      </c>
      <c r="C1868" s="29" t="s">
        <v>1680</v>
      </c>
      <c r="D1868" s="29" t="s">
        <v>381</v>
      </c>
      <c r="E1868" s="29" t="s">
        <v>382</v>
      </c>
      <c r="F1868" s="29" t="s">
        <v>383</v>
      </c>
      <c r="G1868" s="29">
        <v>390</v>
      </c>
      <c r="H1868" s="29" t="s">
        <v>1681</v>
      </c>
      <c r="I1868" s="29" t="s">
        <v>409</v>
      </c>
      <c r="J1868" s="29" t="s">
        <v>1343</v>
      </c>
      <c r="K1868" s="29" t="s">
        <v>387</v>
      </c>
      <c r="L1868" s="29" t="s">
        <v>1344</v>
      </c>
      <c r="M1868" s="29" t="s">
        <v>1682</v>
      </c>
      <c r="N1868" s="29" t="s">
        <v>1683</v>
      </c>
      <c r="O1868" s="29" t="s">
        <v>1347</v>
      </c>
      <c r="P1868" s="29" t="s">
        <v>1348</v>
      </c>
      <c r="Q1868" s="29" t="s">
        <v>70</v>
      </c>
      <c r="R1868" s="29" t="s">
        <v>24734</v>
      </c>
      <c r="S1868" s="29" t="s">
        <v>24735</v>
      </c>
      <c r="T1868" s="29" t="s">
        <v>24736</v>
      </c>
      <c r="U1868" s="29" t="s">
        <v>24737</v>
      </c>
      <c r="V1868" s="29">
        <v>134</v>
      </c>
      <c r="W1868" s="29" t="s">
        <v>396</v>
      </c>
      <c r="X1868" s="29" t="s">
        <v>24738</v>
      </c>
      <c r="Y1868" s="29" t="s">
        <v>16323</v>
      </c>
      <c r="Z1868" s="29" t="s">
        <v>24739</v>
      </c>
      <c r="AA1868" s="29" t="s">
        <v>24739</v>
      </c>
      <c r="AB1868" s="29" t="s">
        <v>1690</v>
      </c>
      <c r="AC1868" s="29" t="s">
        <v>1691</v>
      </c>
      <c r="AD1868" s="29" t="s">
        <v>70</v>
      </c>
      <c r="AE1868" s="29" t="s">
        <v>15272</v>
      </c>
      <c r="AF1868" s="29" t="s">
        <v>24740</v>
      </c>
      <c r="AG1868" s="29">
        <v>-141</v>
      </c>
      <c r="AH1868" s="29" t="s">
        <v>24740</v>
      </c>
      <c r="AI1868" s="29" t="s">
        <v>24741</v>
      </c>
      <c r="AJ1868" s="29">
        <v>120</v>
      </c>
      <c r="AK1868" s="29" t="s">
        <v>24742</v>
      </c>
      <c r="AL1868" s="29" t="s">
        <v>24743</v>
      </c>
      <c r="AM1868" s="29">
        <v>147</v>
      </c>
      <c r="AN1868" s="1">
        <f t="shared" si="96"/>
        <v>1</v>
      </c>
      <c r="AO1868" s="1">
        <f t="shared" si="97"/>
        <v>1</v>
      </c>
      <c r="AP1868" s="30">
        <f t="shared" si="98"/>
        <v>46298</v>
      </c>
      <c r="AQ1868" s="1" t="str">
        <f>IF(COUNTIF('同场线路Rotas do mesmo SC'!A:A,C1868)&gt;0,"Sim","Não")</f>
        <v>Não</v>
      </c>
      <c r="AR1868" s="1" t="str">
        <f>IF(COUNTIF(揽收业务网点!A:A,P1868)&gt;0,"Sim","Não")</f>
        <v>Não</v>
      </c>
    </row>
    <row r="1869" spans="1:44">
      <c r="A1869" s="29" t="s">
        <v>24744</v>
      </c>
      <c r="B1869" s="29" t="s">
        <v>379</v>
      </c>
      <c r="C1869" s="29" t="s">
        <v>14102</v>
      </c>
      <c r="D1869" s="29" t="s">
        <v>381</v>
      </c>
      <c r="E1869" s="29" t="s">
        <v>382</v>
      </c>
      <c r="F1869" s="29" t="s">
        <v>732</v>
      </c>
      <c r="G1869" s="29">
        <v>60</v>
      </c>
      <c r="H1869" s="29" t="s">
        <v>14103</v>
      </c>
      <c r="I1869" s="29" t="s">
        <v>868</v>
      </c>
      <c r="J1869" s="29" t="s">
        <v>14104</v>
      </c>
      <c r="K1869" s="29" t="s">
        <v>387</v>
      </c>
      <c r="L1869" s="29" t="s">
        <v>14105</v>
      </c>
      <c r="M1869" s="29" t="s">
        <v>14106</v>
      </c>
      <c r="N1869" s="29" t="s">
        <v>14107</v>
      </c>
      <c r="O1869" s="29" t="s">
        <v>899</v>
      </c>
      <c r="P1869" s="29" t="s">
        <v>900</v>
      </c>
      <c r="Q1869" s="29" t="s">
        <v>70</v>
      </c>
      <c r="R1869" s="29" t="s">
        <v>7953</v>
      </c>
      <c r="S1869" s="29" t="s">
        <v>24013</v>
      </c>
      <c r="T1869" s="29" t="s">
        <v>24745</v>
      </c>
      <c r="U1869" s="29" t="s">
        <v>24746</v>
      </c>
      <c r="V1869" s="29">
        <v>68</v>
      </c>
      <c r="W1869" s="29" t="s">
        <v>396</v>
      </c>
      <c r="X1869" s="29" t="s">
        <v>24747</v>
      </c>
      <c r="Y1869" s="29" t="s">
        <v>723</v>
      </c>
      <c r="Z1869" s="29" t="s">
        <v>24748</v>
      </c>
      <c r="AA1869" s="29" t="s">
        <v>24748</v>
      </c>
      <c r="AB1869" s="29" t="s">
        <v>14113</v>
      </c>
      <c r="AC1869" s="29" t="s">
        <v>14114</v>
      </c>
      <c r="AD1869" s="29" t="s">
        <v>70</v>
      </c>
      <c r="AE1869" s="29" t="s">
        <v>7271</v>
      </c>
      <c r="AF1869" s="29" t="s">
        <v>24749</v>
      </c>
      <c r="AG1869" s="29">
        <v>-21</v>
      </c>
      <c r="AH1869" s="29" t="s">
        <v>24749</v>
      </c>
      <c r="AI1869" s="29" t="s">
        <v>24750</v>
      </c>
      <c r="AJ1869" s="29">
        <v>17</v>
      </c>
      <c r="AK1869" s="29" t="s">
        <v>19964</v>
      </c>
      <c r="AL1869" s="29" t="s">
        <v>24751</v>
      </c>
      <c r="AM1869" s="29">
        <v>34</v>
      </c>
      <c r="AN1869" s="1">
        <f t="shared" si="96"/>
        <v>1</v>
      </c>
      <c r="AO1869" s="1">
        <f t="shared" si="97"/>
        <v>1</v>
      </c>
      <c r="AP1869" s="30">
        <f t="shared" si="98"/>
        <v>46297</v>
      </c>
      <c r="AQ1869" s="1" t="str">
        <f>IF(COUNTIF('同场线路Rotas do mesmo SC'!A:A,C1869)&gt;0,"Sim","Não")</f>
        <v>Não</v>
      </c>
      <c r="AR1869" s="1" t="str">
        <f>IF(COUNTIF(揽收业务网点!A:A,P1869)&gt;0,"Sim","Não")</f>
        <v>Não</v>
      </c>
    </row>
    <row r="1870" spans="1:44">
      <c r="A1870" s="29" t="s">
        <v>24752</v>
      </c>
      <c r="B1870" s="29" t="s">
        <v>379</v>
      </c>
      <c r="C1870" s="29" t="s">
        <v>14119</v>
      </c>
      <c r="D1870" s="29" t="s">
        <v>381</v>
      </c>
      <c r="E1870" s="29" t="s">
        <v>382</v>
      </c>
      <c r="F1870" s="29" t="s">
        <v>383</v>
      </c>
      <c r="G1870" s="29">
        <v>24</v>
      </c>
      <c r="H1870" s="29" t="s">
        <v>24753</v>
      </c>
      <c r="I1870" s="29" t="s">
        <v>868</v>
      </c>
      <c r="J1870" s="29" t="s">
        <v>24754</v>
      </c>
      <c r="K1870" s="29" t="s">
        <v>387</v>
      </c>
      <c r="L1870" s="29" t="s">
        <v>24755</v>
      </c>
      <c r="M1870" s="29" t="s">
        <v>24754</v>
      </c>
      <c r="N1870" s="29" t="s">
        <v>24756</v>
      </c>
      <c r="O1870" s="29" t="s">
        <v>1744</v>
      </c>
      <c r="P1870" s="29" t="s">
        <v>1745</v>
      </c>
      <c r="Q1870" s="29" t="s">
        <v>94</v>
      </c>
      <c r="R1870" s="29" t="s">
        <v>24757</v>
      </c>
      <c r="S1870" s="29" t="s">
        <v>24758</v>
      </c>
      <c r="T1870" s="29" t="s">
        <v>24759</v>
      </c>
      <c r="U1870" s="29" t="s">
        <v>24760</v>
      </c>
      <c r="V1870" s="29">
        <v>30</v>
      </c>
      <c r="W1870" s="29" t="s">
        <v>396</v>
      </c>
      <c r="X1870" s="29" t="s">
        <v>24761</v>
      </c>
      <c r="Y1870" s="29" t="s">
        <v>723</v>
      </c>
      <c r="Z1870" s="29" t="s">
        <v>24762</v>
      </c>
      <c r="AA1870" s="29" t="s">
        <v>24762</v>
      </c>
      <c r="AB1870" s="29" t="s">
        <v>14128</v>
      </c>
      <c r="AC1870" s="29" t="s">
        <v>14129</v>
      </c>
      <c r="AD1870" s="29" t="s">
        <v>94</v>
      </c>
      <c r="AE1870" s="29" t="s">
        <v>17910</v>
      </c>
      <c r="AF1870" s="29" t="s">
        <v>21031</v>
      </c>
      <c r="AG1870" s="29">
        <v>-17</v>
      </c>
      <c r="AH1870" s="29" t="s">
        <v>21031</v>
      </c>
      <c r="AI1870" s="29" t="s">
        <v>24004</v>
      </c>
      <c r="AJ1870" s="29">
        <v>14</v>
      </c>
      <c r="AK1870" s="29" t="s">
        <v>24763</v>
      </c>
      <c r="AL1870" s="29" t="s">
        <v>24764</v>
      </c>
      <c r="AM1870" s="29">
        <v>32</v>
      </c>
      <c r="AN1870" s="1">
        <f t="shared" si="96"/>
        <v>1</v>
      </c>
      <c r="AO1870" s="1">
        <f t="shared" si="97"/>
        <v>1</v>
      </c>
      <c r="AP1870" s="30">
        <f t="shared" si="98"/>
        <v>46297</v>
      </c>
      <c r="AQ1870" s="1" t="str">
        <f>IF(COUNTIF('同场线路Rotas do mesmo SC'!A:A,C1870)&gt;0,"Sim","Não")</f>
        <v>Não</v>
      </c>
      <c r="AR1870" s="1" t="str">
        <f>IF(COUNTIF(揽收业务网点!A:A,P1870)&gt;0,"Sim","Não")</f>
        <v>Não</v>
      </c>
    </row>
    <row r="1871" spans="1:44">
      <c r="A1871" s="29" t="s">
        <v>24765</v>
      </c>
      <c r="B1871" s="29" t="s">
        <v>379</v>
      </c>
      <c r="C1871" s="29" t="s">
        <v>14135</v>
      </c>
      <c r="D1871" s="29" t="s">
        <v>381</v>
      </c>
      <c r="E1871" s="29" t="s">
        <v>382</v>
      </c>
      <c r="F1871" s="29" t="s">
        <v>383</v>
      </c>
      <c r="G1871" s="29">
        <v>10</v>
      </c>
      <c r="H1871" s="29" t="s">
        <v>14136</v>
      </c>
      <c r="I1871" s="29" t="s">
        <v>385</v>
      </c>
      <c r="J1871" s="29" t="s">
        <v>14137</v>
      </c>
      <c r="K1871" s="29" t="s">
        <v>387</v>
      </c>
      <c r="L1871" s="29" t="s">
        <v>14138</v>
      </c>
      <c r="M1871" s="29" t="s">
        <v>14137</v>
      </c>
      <c r="N1871" s="29" t="s">
        <v>14139</v>
      </c>
      <c r="O1871" s="29" t="s">
        <v>1744</v>
      </c>
      <c r="P1871" s="29" t="s">
        <v>1745</v>
      </c>
      <c r="Q1871" s="29" t="s">
        <v>94</v>
      </c>
      <c r="R1871" s="29" t="s">
        <v>23248</v>
      </c>
      <c r="S1871" s="29" t="s">
        <v>23248</v>
      </c>
      <c r="T1871" s="29" t="s">
        <v>16600</v>
      </c>
      <c r="U1871" s="29" t="s">
        <v>24766</v>
      </c>
      <c r="V1871" s="29">
        <v>42</v>
      </c>
      <c r="W1871" s="29" t="s">
        <v>396</v>
      </c>
      <c r="X1871" s="29" t="s">
        <v>24767</v>
      </c>
      <c r="Y1871" s="29" t="s">
        <v>7271</v>
      </c>
      <c r="Z1871" s="29" t="s">
        <v>24768</v>
      </c>
      <c r="AA1871" s="29" t="s">
        <v>24768</v>
      </c>
      <c r="AB1871" s="29" t="s">
        <v>14144</v>
      </c>
      <c r="AC1871" s="29" t="s">
        <v>14145</v>
      </c>
      <c r="AD1871" s="29" t="s">
        <v>94</v>
      </c>
      <c r="AE1871" s="29" t="s">
        <v>16095</v>
      </c>
      <c r="AF1871" s="29" t="s">
        <v>15843</v>
      </c>
      <c r="AG1871" s="29">
        <v>-57</v>
      </c>
      <c r="AH1871" s="29" t="s">
        <v>15843</v>
      </c>
      <c r="AI1871" s="29" t="s">
        <v>24769</v>
      </c>
      <c r="AJ1871" s="29">
        <v>77</v>
      </c>
      <c r="AK1871" s="29" t="s">
        <v>24770</v>
      </c>
      <c r="AL1871" s="29" t="s">
        <v>24771</v>
      </c>
      <c r="AM1871" s="29">
        <v>1475</v>
      </c>
      <c r="AN1871" s="1">
        <f t="shared" si="96"/>
        <v>1</v>
      </c>
      <c r="AO1871" s="1">
        <f t="shared" si="97"/>
        <v>1</v>
      </c>
      <c r="AP1871" s="30">
        <f t="shared" si="98"/>
        <v>46297</v>
      </c>
      <c r="AQ1871" s="1" t="str">
        <f>IF(COUNTIF('同场线路Rotas do mesmo SC'!A:A,C1871)&gt;0,"Sim","Não")</f>
        <v>Não</v>
      </c>
      <c r="AR1871" s="1" t="str">
        <f>IF(COUNTIF(揽收业务网点!A:A,P1871)&gt;0,"Sim","Não")</f>
        <v>Não</v>
      </c>
    </row>
    <row r="1872" spans="1:44">
      <c r="A1872" s="29" t="s">
        <v>24772</v>
      </c>
      <c r="B1872" s="29" t="s">
        <v>379</v>
      </c>
      <c r="C1872" s="29" t="s">
        <v>1697</v>
      </c>
      <c r="D1872" s="29" t="s">
        <v>381</v>
      </c>
      <c r="E1872" s="29" t="s">
        <v>640</v>
      </c>
      <c r="F1872" s="29" t="s">
        <v>383</v>
      </c>
      <c r="G1872" s="29">
        <v>130</v>
      </c>
      <c r="H1872" s="29" t="s">
        <v>1698</v>
      </c>
      <c r="I1872" s="29" t="s">
        <v>663</v>
      </c>
      <c r="J1872" s="29" t="s">
        <v>1699</v>
      </c>
      <c r="K1872" s="29" t="s">
        <v>387</v>
      </c>
      <c r="L1872" s="29" t="s">
        <v>1700</v>
      </c>
      <c r="M1872" s="29" t="s">
        <v>1701</v>
      </c>
      <c r="N1872" s="29" t="s">
        <v>1702</v>
      </c>
      <c r="O1872" s="29" t="s">
        <v>1703</v>
      </c>
      <c r="P1872" s="29" t="s">
        <v>45</v>
      </c>
      <c r="Q1872" s="29" t="s">
        <v>11</v>
      </c>
      <c r="R1872" s="29" t="s">
        <v>24773</v>
      </c>
      <c r="S1872" s="29" t="s">
        <v>24774</v>
      </c>
      <c r="T1872" s="29" t="s">
        <v>24775</v>
      </c>
      <c r="U1872" s="29" t="s">
        <v>24776</v>
      </c>
      <c r="V1872" s="29">
        <v>405</v>
      </c>
      <c r="W1872" s="29" t="s">
        <v>396</v>
      </c>
      <c r="X1872" s="29" t="s">
        <v>24777</v>
      </c>
      <c r="Y1872" s="29" t="s">
        <v>15270</v>
      </c>
      <c r="Z1872" s="29" t="s">
        <v>24778</v>
      </c>
      <c r="AA1872" s="29" t="s">
        <v>24778</v>
      </c>
      <c r="AB1872" s="29" t="s">
        <v>653</v>
      </c>
      <c r="AC1872" s="29" t="s">
        <v>654</v>
      </c>
      <c r="AD1872" s="29" t="s">
        <v>11</v>
      </c>
      <c r="AE1872" s="29" t="s">
        <v>15228</v>
      </c>
      <c r="AF1872" s="29"/>
      <c r="AG1872" s="29"/>
      <c r="AH1872" s="29"/>
      <c r="AI1872" s="29" t="s">
        <v>24779</v>
      </c>
      <c r="AJ1872" s="29"/>
      <c r="AK1872" s="29" t="s">
        <v>24780</v>
      </c>
      <c r="AL1872" s="29" t="s">
        <v>24781</v>
      </c>
      <c r="AM1872" s="29">
        <v>3684</v>
      </c>
      <c r="AN1872" s="1">
        <f t="shared" si="96"/>
        <v>1</v>
      </c>
      <c r="AO1872" s="1">
        <f t="shared" si="97"/>
        <v>1</v>
      </c>
      <c r="AP1872" s="30">
        <f t="shared" si="98"/>
        <v>46298</v>
      </c>
      <c r="AQ1872" s="1" t="str">
        <f>IF(COUNTIF('同场线路Rotas do mesmo SC'!A:A,C1872)&gt;0,"Sim","Não")</f>
        <v>Não</v>
      </c>
      <c r="AR1872" s="1" t="str">
        <f>IF(COUNTIF(揽收业务网点!A:A,P1872)&gt;0,"Sim","Não")</f>
        <v>Sim</v>
      </c>
    </row>
    <row r="1873" spans="1:44">
      <c r="A1873" s="29" t="s">
        <v>24782</v>
      </c>
      <c r="B1873" s="29" t="s">
        <v>379</v>
      </c>
      <c r="C1873" s="29" t="s">
        <v>14159</v>
      </c>
      <c r="D1873" s="29" t="s">
        <v>381</v>
      </c>
      <c r="E1873" s="29" t="s">
        <v>640</v>
      </c>
      <c r="F1873" s="29" t="s">
        <v>383</v>
      </c>
      <c r="G1873" s="29">
        <v>18</v>
      </c>
      <c r="H1873" s="29" t="s">
        <v>7178</v>
      </c>
      <c r="I1873" s="29" t="s">
        <v>409</v>
      </c>
      <c r="J1873" s="29" t="s">
        <v>7179</v>
      </c>
      <c r="K1873" s="29" t="s">
        <v>387</v>
      </c>
      <c r="L1873" s="29" t="s">
        <v>7180</v>
      </c>
      <c r="M1873" s="29" t="s">
        <v>24783</v>
      </c>
      <c r="N1873" s="29" t="s">
        <v>24784</v>
      </c>
      <c r="O1873" s="29" t="s">
        <v>14163</v>
      </c>
      <c r="P1873" s="29" t="s">
        <v>111</v>
      </c>
      <c r="Q1873" s="29" t="s">
        <v>94</v>
      </c>
      <c r="R1873" s="29" t="s">
        <v>24785</v>
      </c>
      <c r="S1873" s="29" t="s">
        <v>24785</v>
      </c>
      <c r="T1873" s="29" t="s">
        <v>24786</v>
      </c>
      <c r="U1873" s="29" t="s">
        <v>24787</v>
      </c>
      <c r="V1873" s="29">
        <v>8</v>
      </c>
      <c r="W1873" s="29" t="s">
        <v>396</v>
      </c>
      <c r="X1873" s="29" t="s">
        <v>24788</v>
      </c>
      <c r="Y1873" s="29" t="s">
        <v>15819</v>
      </c>
      <c r="Z1873" s="29"/>
      <c r="AA1873" s="29"/>
      <c r="AB1873" s="29" t="s">
        <v>1744</v>
      </c>
      <c r="AC1873" s="29" t="s">
        <v>1745</v>
      </c>
      <c r="AD1873" s="29" t="s">
        <v>94</v>
      </c>
      <c r="AE1873" s="29" t="s">
        <v>15932</v>
      </c>
      <c r="AF1873" s="29" t="s">
        <v>24789</v>
      </c>
      <c r="AG1873" s="29">
        <v>-66</v>
      </c>
      <c r="AH1873" s="29" t="s">
        <v>24789</v>
      </c>
      <c r="AI1873" s="29" t="s">
        <v>24790</v>
      </c>
      <c r="AJ1873" s="29">
        <v>-25</v>
      </c>
      <c r="AK1873" s="29" t="s">
        <v>24791</v>
      </c>
      <c r="AL1873" s="29" t="s">
        <v>24792</v>
      </c>
      <c r="AM1873" s="29">
        <v>21</v>
      </c>
      <c r="AN1873" s="1">
        <f t="shared" si="96"/>
        <v>1</v>
      </c>
      <c r="AO1873" s="1">
        <f t="shared" si="97"/>
        <v>1</v>
      </c>
      <c r="AP1873" s="30">
        <f t="shared" si="98"/>
        <v>46297</v>
      </c>
      <c r="AQ1873" s="1" t="str">
        <f>IF(COUNTIF('同场线路Rotas do mesmo SC'!A:A,C1873)&gt;0,"Sim","Não")</f>
        <v>Não</v>
      </c>
      <c r="AR1873" s="1" t="str">
        <f>IF(COUNTIF(揽收业务网点!A:A,P1873)&gt;0,"Sim","Não")</f>
        <v>Sim</v>
      </c>
    </row>
    <row r="1874" spans="1:44">
      <c r="A1874" s="29" t="s">
        <v>24793</v>
      </c>
      <c r="B1874" s="29" t="s">
        <v>379</v>
      </c>
      <c r="C1874" s="29" t="s">
        <v>14187</v>
      </c>
      <c r="D1874" s="29" t="s">
        <v>381</v>
      </c>
      <c r="E1874" s="29" t="s">
        <v>382</v>
      </c>
      <c r="F1874" s="29" t="s">
        <v>383</v>
      </c>
      <c r="G1874" s="29">
        <v>29</v>
      </c>
      <c r="H1874" s="29" t="s">
        <v>13962</v>
      </c>
      <c r="I1874" s="29" t="s">
        <v>868</v>
      </c>
      <c r="J1874" s="29" t="s">
        <v>642</v>
      </c>
      <c r="K1874" s="29" t="s">
        <v>387</v>
      </c>
      <c r="L1874" s="29" t="s">
        <v>643</v>
      </c>
      <c r="M1874" s="29" t="s">
        <v>13963</v>
      </c>
      <c r="N1874" s="29" t="s">
        <v>24794</v>
      </c>
      <c r="O1874" s="29" t="s">
        <v>1372</v>
      </c>
      <c r="P1874" s="29" t="s">
        <v>34</v>
      </c>
      <c r="Q1874" s="29" t="s">
        <v>11</v>
      </c>
      <c r="R1874" s="29" t="s">
        <v>18035</v>
      </c>
      <c r="S1874" s="29" t="s">
        <v>13426</v>
      </c>
      <c r="T1874" s="29" t="s">
        <v>24066</v>
      </c>
      <c r="U1874" s="29" t="s">
        <v>24795</v>
      </c>
      <c r="V1874" s="29">
        <v>285</v>
      </c>
      <c r="W1874" s="29" t="s">
        <v>396</v>
      </c>
      <c r="X1874" s="29" t="s">
        <v>20864</v>
      </c>
      <c r="Y1874" s="29" t="s">
        <v>7271</v>
      </c>
      <c r="Z1874" s="29" t="s">
        <v>24796</v>
      </c>
      <c r="AA1874" s="29" t="s">
        <v>24796</v>
      </c>
      <c r="AB1874" s="29" t="s">
        <v>14196</v>
      </c>
      <c r="AC1874" s="29" t="s">
        <v>14197</v>
      </c>
      <c r="AD1874" s="29" t="s">
        <v>11</v>
      </c>
      <c r="AE1874" s="29" t="s">
        <v>16095</v>
      </c>
      <c r="AF1874" s="29" t="s">
        <v>24797</v>
      </c>
      <c r="AG1874" s="29">
        <v>31</v>
      </c>
      <c r="AH1874" s="29" t="s">
        <v>24797</v>
      </c>
      <c r="AI1874" s="29"/>
      <c r="AJ1874" s="29">
        <v>141</v>
      </c>
      <c r="AK1874" s="29" t="s">
        <v>24798</v>
      </c>
      <c r="AL1874" s="29" t="s">
        <v>24799</v>
      </c>
      <c r="AM1874" s="29">
        <v>51</v>
      </c>
      <c r="AN1874" s="1">
        <f t="shared" si="96"/>
        <v>1</v>
      </c>
      <c r="AO1874" s="1">
        <f t="shared" si="97"/>
        <v>0</v>
      </c>
      <c r="AP1874" s="30">
        <f t="shared" si="98"/>
        <v>46297</v>
      </c>
      <c r="AQ1874" s="1" t="str">
        <f>IF(COUNTIF('同场线路Rotas do mesmo SC'!A:A,C1874)&gt;0,"Sim","Não")</f>
        <v>Não</v>
      </c>
      <c r="AR1874" s="1" t="str">
        <f>IF(COUNTIF(揽收业务网点!A:A,P1874)&gt;0,"Sim","Não")</f>
        <v>Sim</v>
      </c>
    </row>
    <row r="1875" spans="1:44">
      <c r="A1875" s="29" t="s">
        <v>24800</v>
      </c>
      <c r="B1875" s="29" t="s">
        <v>379</v>
      </c>
      <c r="C1875" s="29" t="s">
        <v>14202</v>
      </c>
      <c r="D1875" s="29" t="s">
        <v>381</v>
      </c>
      <c r="E1875" s="29" t="s">
        <v>382</v>
      </c>
      <c r="F1875" s="29" t="s">
        <v>732</v>
      </c>
      <c r="G1875" s="29">
        <v>17</v>
      </c>
      <c r="H1875" s="29" t="s">
        <v>10626</v>
      </c>
      <c r="I1875" s="29" t="s">
        <v>868</v>
      </c>
      <c r="J1875" s="29" t="s">
        <v>1753</v>
      </c>
      <c r="K1875" s="29" t="s">
        <v>387</v>
      </c>
      <c r="L1875" s="29" t="s">
        <v>1754</v>
      </c>
      <c r="M1875" s="29" t="s">
        <v>10627</v>
      </c>
      <c r="N1875" s="29" t="s">
        <v>10628</v>
      </c>
      <c r="O1875" s="29" t="s">
        <v>1403</v>
      </c>
      <c r="P1875" s="29" t="s">
        <v>53</v>
      </c>
      <c r="Q1875" s="29" t="s">
        <v>11</v>
      </c>
      <c r="R1875" s="29" t="s">
        <v>24801</v>
      </c>
      <c r="S1875" s="29" t="s">
        <v>9232</v>
      </c>
      <c r="T1875" s="29" t="s">
        <v>24802</v>
      </c>
      <c r="U1875" s="29" t="s">
        <v>24803</v>
      </c>
      <c r="V1875" s="29">
        <v>8</v>
      </c>
      <c r="W1875" s="29" t="s">
        <v>396</v>
      </c>
      <c r="X1875" s="29" t="s">
        <v>24804</v>
      </c>
      <c r="Y1875" s="29" t="s">
        <v>1541</v>
      </c>
      <c r="Z1875" s="29" t="s">
        <v>23900</v>
      </c>
      <c r="AA1875" s="29" t="s">
        <v>23900</v>
      </c>
      <c r="AB1875" s="29" t="s">
        <v>10633</v>
      </c>
      <c r="AC1875" s="29" t="s">
        <v>10634</v>
      </c>
      <c r="AD1875" s="29" t="s">
        <v>11</v>
      </c>
      <c r="AE1875" s="29" t="s">
        <v>21716</v>
      </c>
      <c r="AF1875" s="29" t="s">
        <v>24805</v>
      </c>
      <c r="AG1875" s="29">
        <v>12</v>
      </c>
      <c r="AH1875" s="29" t="s">
        <v>24805</v>
      </c>
      <c r="AI1875" s="29"/>
      <c r="AJ1875" s="29"/>
      <c r="AK1875" s="29"/>
      <c r="AL1875" s="29"/>
      <c r="AM1875" s="29"/>
      <c r="AN1875" s="1">
        <f t="shared" si="96"/>
        <v>1</v>
      </c>
      <c r="AO1875" s="1">
        <f t="shared" si="97"/>
        <v>0</v>
      </c>
      <c r="AP1875" s="30">
        <f t="shared" si="98"/>
        <v>46297</v>
      </c>
      <c r="AQ1875" s="1" t="str">
        <f>IF(COUNTIF('同场线路Rotas do mesmo SC'!A:A,C1875)&gt;0,"Sim","Não")</f>
        <v>Não</v>
      </c>
      <c r="AR1875" s="1" t="str">
        <f>IF(COUNTIF(揽收业务网点!A:A,P1875)&gt;0,"Sim","Não")</f>
        <v>Sim</v>
      </c>
    </row>
    <row r="1876" spans="1:44">
      <c r="A1876" s="29" t="s">
        <v>24806</v>
      </c>
      <c r="B1876" s="29" t="s">
        <v>379</v>
      </c>
      <c r="C1876" s="29" t="s">
        <v>14210</v>
      </c>
      <c r="D1876" s="29" t="s">
        <v>381</v>
      </c>
      <c r="E1876" s="29" t="s">
        <v>382</v>
      </c>
      <c r="F1876" s="29" t="s">
        <v>383</v>
      </c>
      <c r="G1876" s="29">
        <v>30</v>
      </c>
      <c r="H1876" s="29" t="s">
        <v>14211</v>
      </c>
      <c r="I1876" s="29" t="s">
        <v>868</v>
      </c>
      <c r="J1876" s="29" t="s">
        <v>2437</v>
      </c>
      <c r="K1876" s="29" t="s">
        <v>387</v>
      </c>
      <c r="L1876" s="29" t="s">
        <v>2438</v>
      </c>
      <c r="M1876" s="29" t="s">
        <v>14212</v>
      </c>
      <c r="N1876" s="29" t="s">
        <v>14213</v>
      </c>
      <c r="O1876" s="29" t="s">
        <v>1111</v>
      </c>
      <c r="P1876" s="29" t="s">
        <v>1112</v>
      </c>
      <c r="Q1876" s="29" t="s">
        <v>168</v>
      </c>
      <c r="R1876" s="29" t="s">
        <v>24807</v>
      </c>
      <c r="S1876" s="29" t="s">
        <v>18123</v>
      </c>
      <c r="T1876" s="29" t="s">
        <v>22614</v>
      </c>
      <c r="U1876" s="29" t="s">
        <v>24808</v>
      </c>
      <c r="V1876" s="29">
        <v>104</v>
      </c>
      <c r="W1876" s="29" t="s">
        <v>396</v>
      </c>
      <c r="X1876" s="29" t="s">
        <v>24809</v>
      </c>
      <c r="Y1876" s="29" t="s">
        <v>4383</v>
      </c>
      <c r="Z1876" s="29" t="s">
        <v>21315</v>
      </c>
      <c r="AA1876" s="29" t="s">
        <v>21315</v>
      </c>
      <c r="AB1876" s="29" t="s">
        <v>14220</v>
      </c>
      <c r="AC1876" s="29" t="s">
        <v>14221</v>
      </c>
      <c r="AD1876" s="29" t="s">
        <v>168</v>
      </c>
      <c r="AE1876" s="29" t="s">
        <v>4385</v>
      </c>
      <c r="AF1876" s="29" t="s">
        <v>24810</v>
      </c>
      <c r="AG1876" s="29">
        <v>-46</v>
      </c>
      <c r="AH1876" s="29" t="s">
        <v>24810</v>
      </c>
      <c r="AI1876" s="29" t="s">
        <v>24811</v>
      </c>
      <c r="AJ1876" s="29">
        <v>26</v>
      </c>
      <c r="AK1876" s="29" t="s">
        <v>20473</v>
      </c>
      <c r="AL1876" s="29" t="s">
        <v>24812</v>
      </c>
      <c r="AM1876" s="29">
        <v>84</v>
      </c>
      <c r="AN1876" s="1">
        <f t="shared" si="96"/>
        <v>1</v>
      </c>
      <c r="AO1876" s="1">
        <f t="shared" si="97"/>
        <v>1</v>
      </c>
      <c r="AP1876" s="30">
        <f t="shared" si="98"/>
        <v>46297</v>
      </c>
      <c r="AQ1876" s="1" t="str">
        <f>IF(COUNTIF('同场线路Rotas do mesmo SC'!A:A,C1876)&gt;0,"Sim","Não")</f>
        <v>Não</v>
      </c>
      <c r="AR1876" s="1" t="str">
        <f>IF(COUNTIF(揽收业务网点!A:A,P1876)&gt;0,"Sim","Não")</f>
        <v>Não</v>
      </c>
    </row>
    <row r="1877" spans="1:44">
      <c r="A1877" s="29" t="s">
        <v>24813</v>
      </c>
      <c r="B1877" s="29" t="s">
        <v>379</v>
      </c>
      <c r="C1877" s="29" t="s">
        <v>14228</v>
      </c>
      <c r="D1877" s="29" t="s">
        <v>381</v>
      </c>
      <c r="E1877" s="29" t="s">
        <v>382</v>
      </c>
      <c r="F1877" s="29" t="s">
        <v>383</v>
      </c>
      <c r="G1877" s="29">
        <v>185</v>
      </c>
      <c r="H1877" s="29" t="s">
        <v>8013</v>
      </c>
      <c r="I1877" s="29" t="s">
        <v>385</v>
      </c>
      <c r="J1877" s="29" t="s">
        <v>8014</v>
      </c>
      <c r="K1877" s="29" t="s">
        <v>387</v>
      </c>
      <c r="L1877" s="29" t="s">
        <v>8015</v>
      </c>
      <c r="M1877" s="29" t="s">
        <v>8014</v>
      </c>
      <c r="N1877" s="29" t="s">
        <v>8016</v>
      </c>
      <c r="O1877" s="29" t="s">
        <v>3195</v>
      </c>
      <c r="P1877" s="29" t="s">
        <v>3196</v>
      </c>
      <c r="Q1877" s="29" t="s">
        <v>5</v>
      </c>
      <c r="R1877" s="29" t="s">
        <v>14543</v>
      </c>
      <c r="S1877" s="29" t="s">
        <v>7468</v>
      </c>
      <c r="T1877" s="29" t="s">
        <v>16941</v>
      </c>
      <c r="U1877" s="29" t="s">
        <v>24814</v>
      </c>
      <c r="V1877" s="29">
        <v>26</v>
      </c>
      <c r="W1877" s="29" t="s">
        <v>396</v>
      </c>
      <c r="X1877" s="29" t="s">
        <v>24815</v>
      </c>
      <c r="Y1877" s="29" t="s">
        <v>7271</v>
      </c>
      <c r="Z1877" s="29" t="s">
        <v>24816</v>
      </c>
      <c r="AA1877" s="29" t="s">
        <v>24816</v>
      </c>
      <c r="AB1877" s="29" t="s">
        <v>14233</v>
      </c>
      <c r="AC1877" s="29" t="s">
        <v>14234</v>
      </c>
      <c r="AD1877" s="29" t="s">
        <v>5</v>
      </c>
      <c r="AE1877" s="29" t="s">
        <v>16033</v>
      </c>
      <c r="AF1877" s="29" t="s">
        <v>24817</v>
      </c>
      <c r="AG1877" s="29">
        <v>58</v>
      </c>
      <c r="AH1877" s="29" t="s">
        <v>24817</v>
      </c>
      <c r="AI1877" s="29" t="s">
        <v>24818</v>
      </c>
      <c r="AJ1877" s="29">
        <v>-14</v>
      </c>
      <c r="AK1877" s="29" t="s">
        <v>24819</v>
      </c>
      <c r="AL1877" s="29" t="s">
        <v>24820</v>
      </c>
      <c r="AM1877" s="29">
        <v>22</v>
      </c>
      <c r="AN1877" s="1">
        <f t="shared" si="96"/>
        <v>1</v>
      </c>
      <c r="AO1877" s="1">
        <f t="shared" si="97"/>
        <v>1</v>
      </c>
      <c r="AP1877" s="30">
        <f t="shared" si="98"/>
        <v>46297</v>
      </c>
      <c r="AQ1877" s="1" t="str">
        <f>IF(COUNTIF('同场线路Rotas do mesmo SC'!A:A,C1877)&gt;0,"Sim","Não")</f>
        <v>Não</v>
      </c>
      <c r="AR1877" s="1" t="str">
        <f>IF(COUNTIF(揽收业务网点!A:A,P1877)&gt;0,"Sim","Não")</f>
        <v>Não</v>
      </c>
    </row>
    <row r="1878" spans="1:44">
      <c r="A1878" s="29" t="s">
        <v>24821</v>
      </c>
      <c r="B1878" s="29" t="s">
        <v>379</v>
      </c>
      <c r="C1878" s="29" t="s">
        <v>14240</v>
      </c>
      <c r="D1878" s="29" t="s">
        <v>381</v>
      </c>
      <c r="E1878" s="29" t="s">
        <v>382</v>
      </c>
      <c r="F1878" s="29" t="s">
        <v>383</v>
      </c>
      <c r="G1878" s="29">
        <v>20</v>
      </c>
      <c r="H1878" s="29" t="s">
        <v>11068</v>
      </c>
      <c r="I1878" s="29" t="s">
        <v>385</v>
      </c>
      <c r="J1878" s="29" t="s">
        <v>14241</v>
      </c>
      <c r="K1878" s="29" t="s">
        <v>387</v>
      </c>
      <c r="L1878" s="29" t="s">
        <v>14242</v>
      </c>
      <c r="M1878" s="29" t="s">
        <v>11069</v>
      </c>
      <c r="N1878" s="29" t="s">
        <v>11070</v>
      </c>
      <c r="O1878" s="29" t="s">
        <v>3195</v>
      </c>
      <c r="P1878" s="29" t="s">
        <v>3196</v>
      </c>
      <c r="Q1878" s="29" t="s">
        <v>5</v>
      </c>
      <c r="R1878" s="29" t="s">
        <v>19411</v>
      </c>
      <c r="S1878" s="29" t="s">
        <v>15241</v>
      </c>
      <c r="T1878" s="29" t="s">
        <v>24822</v>
      </c>
      <c r="U1878" s="29" t="s">
        <v>24823</v>
      </c>
      <c r="V1878" s="29">
        <v>354</v>
      </c>
      <c r="W1878" s="29" t="s">
        <v>396</v>
      </c>
      <c r="X1878" s="29" t="s">
        <v>24824</v>
      </c>
      <c r="Y1878" s="29" t="s">
        <v>7271</v>
      </c>
      <c r="Z1878" s="29" t="s">
        <v>24825</v>
      </c>
      <c r="AA1878" s="29" t="s">
        <v>24825</v>
      </c>
      <c r="AB1878" s="29" t="s">
        <v>14249</v>
      </c>
      <c r="AC1878" s="29" t="s">
        <v>14250</v>
      </c>
      <c r="AD1878" s="29" t="s">
        <v>5</v>
      </c>
      <c r="AE1878" s="29" t="s">
        <v>21428</v>
      </c>
      <c r="AF1878" s="29" t="s">
        <v>24826</v>
      </c>
      <c r="AG1878" s="29">
        <v>-26</v>
      </c>
      <c r="AH1878" s="29" t="s">
        <v>24826</v>
      </c>
      <c r="AI1878" s="29" t="s">
        <v>24827</v>
      </c>
      <c r="AJ1878" s="29">
        <v>366</v>
      </c>
      <c r="AK1878" s="29" t="s">
        <v>24828</v>
      </c>
      <c r="AL1878" s="29" t="s">
        <v>24829</v>
      </c>
      <c r="AM1878" s="29">
        <v>65</v>
      </c>
      <c r="AN1878" s="1">
        <f t="shared" si="96"/>
        <v>1</v>
      </c>
      <c r="AO1878" s="1">
        <f t="shared" si="97"/>
        <v>1</v>
      </c>
      <c r="AP1878" s="30">
        <f t="shared" si="98"/>
        <v>46297</v>
      </c>
      <c r="AQ1878" s="1" t="str">
        <f>IF(COUNTIF('同场线路Rotas do mesmo SC'!A:A,C1878)&gt;0,"Sim","Não")</f>
        <v>Não</v>
      </c>
      <c r="AR1878" s="1" t="str">
        <f>IF(COUNTIF(揽收业务网点!A:A,P1878)&gt;0,"Sim","Não")</f>
        <v>Não</v>
      </c>
    </row>
    <row r="1879" spans="1:44">
      <c r="A1879" s="29" t="s">
        <v>24830</v>
      </c>
      <c r="B1879" s="29" t="s">
        <v>2590</v>
      </c>
      <c r="C1879" s="29" t="s">
        <v>14256</v>
      </c>
      <c r="D1879" s="29" t="s">
        <v>381</v>
      </c>
      <c r="E1879" s="29" t="s">
        <v>382</v>
      </c>
      <c r="F1879" s="29" t="s">
        <v>383</v>
      </c>
      <c r="G1879" s="29">
        <v>190</v>
      </c>
      <c r="H1879" s="29" t="s">
        <v>13905</v>
      </c>
      <c r="I1879" s="29" t="s">
        <v>868</v>
      </c>
      <c r="J1879" s="29" t="s">
        <v>7072</v>
      </c>
      <c r="K1879" s="29" t="s">
        <v>387</v>
      </c>
      <c r="L1879" s="29" t="s">
        <v>13906</v>
      </c>
      <c r="M1879" s="29" t="s">
        <v>14257</v>
      </c>
      <c r="N1879" s="29" t="s">
        <v>14258</v>
      </c>
      <c r="O1879" s="29" t="s">
        <v>1435</v>
      </c>
      <c r="P1879" s="29" t="s">
        <v>1436</v>
      </c>
      <c r="Q1879" s="29" t="s">
        <v>5</v>
      </c>
      <c r="R1879" s="29" t="s">
        <v>16067</v>
      </c>
      <c r="S1879" s="29" t="s">
        <v>24831</v>
      </c>
      <c r="T1879" s="29" t="s">
        <v>24832</v>
      </c>
      <c r="U1879" s="29" t="s">
        <v>24833</v>
      </c>
      <c r="V1879" s="29">
        <v>144</v>
      </c>
      <c r="W1879" s="29" t="s">
        <v>396</v>
      </c>
      <c r="X1879" s="29" t="s">
        <v>24834</v>
      </c>
      <c r="Y1879" s="29" t="s">
        <v>4385</v>
      </c>
      <c r="Z1879" s="29" t="s">
        <v>16514</v>
      </c>
      <c r="AA1879" s="29" t="s">
        <v>16514</v>
      </c>
      <c r="AB1879" s="29" t="s">
        <v>14263</v>
      </c>
      <c r="AC1879" s="29" t="s">
        <v>14264</v>
      </c>
      <c r="AD1879" s="29" t="s">
        <v>5</v>
      </c>
      <c r="AE1879" s="29" t="s">
        <v>21716</v>
      </c>
      <c r="AF1879" s="29"/>
      <c r="AG1879" s="29"/>
      <c r="AH1879" s="29"/>
      <c r="AI1879" s="29" t="s">
        <v>24835</v>
      </c>
      <c r="AJ1879" s="29"/>
      <c r="AK1879" s="29" t="s">
        <v>24836</v>
      </c>
      <c r="AL1879" s="29" t="s">
        <v>24837</v>
      </c>
      <c r="AM1879" s="29">
        <v>56</v>
      </c>
      <c r="AN1879" s="1">
        <f t="shared" si="96"/>
        <v>1</v>
      </c>
      <c r="AO1879" s="1">
        <f t="shared" si="97"/>
        <v>1</v>
      </c>
      <c r="AP1879" s="30">
        <f t="shared" si="98"/>
        <v>46297</v>
      </c>
      <c r="AQ1879" s="1" t="str">
        <f>IF(COUNTIF('同场线路Rotas do mesmo SC'!A:A,C1879)&gt;0,"Sim","Não")</f>
        <v>Não</v>
      </c>
      <c r="AR1879" s="1" t="str">
        <f>IF(COUNTIF(揽收业务网点!A:A,P1879)&gt;0,"Sim","Não")</f>
        <v>Não</v>
      </c>
    </row>
    <row r="1880" spans="1:44">
      <c r="A1880" s="29" t="s">
        <v>24838</v>
      </c>
      <c r="B1880" s="29" t="s">
        <v>379</v>
      </c>
      <c r="C1880" s="29" t="s">
        <v>24839</v>
      </c>
      <c r="D1880" s="29" t="s">
        <v>381</v>
      </c>
      <c r="E1880" s="29" t="s">
        <v>640</v>
      </c>
      <c r="F1880" s="29" t="s">
        <v>732</v>
      </c>
      <c r="G1880" s="29">
        <v>35</v>
      </c>
      <c r="H1880" s="29" t="s">
        <v>2880</v>
      </c>
      <c r="I1880" s="29" t="s">
        <v>868</v>
      </c>
      <c r="J1880" s="29" t="s">
        <v>2881</v>
      </c>
      <c r="K1880" s="29" t="s">
        <v>387</v>
      </c>
      <c r="L1880" s="29" t="s">
        <v>2882</v>
      </c>
      <c r="M1880" s="29" t="s">
        <v>2883</v>
      </c>
      <c r="N1880" s="29" t="s">
        <v>2884</v>
      </c>
      <c r="O1880" s="29" t="s">
        <v>2885</v>
      </c>
      <c r="P1880" s="29" t="s">
        <v>103</v>
      </c>
      <c r="Q1880" s="29" t="s">
        <v>94</v>
      </c>
      <c r="R1880" s="29" t="s">
        <v>18226</v>
      </c>
      <c r="S1880" s="29" t="s">
        <v>18226</v>
      </c>
      <c r="T1880" s="29" t="s">
        <v>24840</v>
      </c>
      <c r="U1880" s="29" t="s">
        <v>24841</v>
      </c>
      <c r="V1880" s="29">
        <v>563</v>
      </c>
      <c r="W1880" s="29" t="s">
        <v>396</v>
      </c>
      <c r="X1880" s="29" t="s">
        <v>24842</v>
      </c>
      <c r="Y1880" s="29" t="s">
        <v>24843</v>
      </c>
      <c r="Z1880" s="29" t="s">
        <v>24844</v>
      </c>
      <c r="AA1880" s="29" t="s">
        <v>24844</v>
      </c>
      <c r="AB1880" s="29" t="s">
        <v>2891</v>
      </c>
      <c r="AC1880" s="29" t="s">
        <v>2892</v>
      </c>
      <c r="AD1880" s="29" t="s">
        <v>94</v>
      </c>
      <c r="AE1880" s="29" t="s">
        <v>24845</v>
      </c>
      <c r="AF1880" s="29" t="s">
        <v>17350</v>
      </c>
      <c r="AG1880" s="29">
        <v>51</v>
      </c>
      <c r="AH1880" s="29" t="s">
        <v>17350</v>
      </c>
      <c r="AI1880" s="29" t="s">
        <v>22651</v>
      </c>
      <c r="AJ1880" s="29">
        <v>38</v>
      </c>
      <c r="AK1880" s="29" t="s">
        <v>24846</v>
      </c>
      <c r="AL1880" s="29" t="s">
        <v>24847</v>
      </c>
      <c r="AM1880" s="29">
        <v>10</v>
      </c>
      <c r="AN1880" s="1">
        <f t="shared" si="96"/>
        <v>1</v>
      </c>
      <c r="AO1880" s="1">
        <f t="shared" si="97"/>
        <v>1</v>
      </c>
      <c r="AP1880" s="30">
        <f t="shared" si="98"/>
        <v>46297</v>
      </c>
      <c r="AQ1880" s="1" t="str">
        <f>IF(COUNTIF('同场线路Rotas do mesmo SC'!A:A,C1880)&gt;0,"Sim","Não")</f>
        <v>Não</v>
      </c>
      <c r="AR1880" s="1" t="str">
        <f>IF(COUNTIF(揽收业务网点!A:A,P1880)&gt;0,"Sim","Não")</f>
        <v>Sim</v>
      </c>
    </row>
    <row r="1881" spans="1:44">
      <c r="A1881" s="29" t="s">
        <v>24848</v>
      </c>
      <c r="B1881" s="29" t="s">
        <v>379</v>
      </c>
      <c r="C1881" s="29" t="s">
        <v>24849</v>
      </c>
      <c r="D1881" s="29" t="s">
        <v>381</v>
      </c>
      <c r="E1881" s="29" t="s">
        <v>382</v>
      </c>
      <c r="F1881" s="29" t="s">
        <v>383</v>
      </c>
      <c r="G1881" s="29">
        <v>21</v>
      </c>
      <c r="H1881" s="29" t="s">
        <v>14845</v>
      </c>
      <c r="I1881" s="29" t="s">
        <v>385</v>
      </c>
      <c r="J1881" s="29" t="s">
        <v>12632</v>
      </c>
      <c r="K1881" s="29" t="s">
        <v>387</v>
      </c>
      <c r="L1881" s="29" t="s">
        <v>12633</v>
      </c>
      <c r="M1881" s="29" t="s">
        <v>24850</v>
      </c>
      <c r="N1881" s="29" t="s">
        <v>24851</v>
      </c>
      <c r="O1881" s="29" t="s">
        <v>6179</v>
      </c>
      <c r="P1881" s="29" t="s">
        <v>6180</v>
      </c>
      <c r="Q1881" s="29" t="s">
        <v>168</v>
      </c>
      <c r="R1881" s="29" t="s">
        <v>24852</v>
      </c>
      <c r="S1881" s="29" t="s">
        <v>24853</v>
      </c>
      <c r="T1881" s="29" t="s">
        <v>24854</v>
      </c>
      <c r="U1881" s="29" t="s">
        <v>24855</v>
      </c>
      <c r="V1881" s="29">
        <v>107</v>
      </c>
      <c r="W1881" s="29" t="s">
        <v>396</v>
      </c>
      <c r="X1881" s="29" t="s">
        <v>24856</v>
      </c>
      <c r="Y1881" s="29" t="s">
        <v>7271</v>
      </c>
      <c r="Z1881" s="29" t="s">
        <v>24857</v>
      </c>
      <c r="AA1881" s="29" t="s">
        <v>24857</v>
      </c>
      <c r="AB1881" s="29" t="s">
        <v>14279</v>
      </c>
      <c r="AC1881" s="29" t="s">
        <v>14280</v>
      </c>
      <c r="AD1881" s="29" t="s">
        <v>168</v>
      </c>
      <c r="AE1881" s="29" t="s">
        <v>24858</v>
      </c>
      <c r="AF1881" s="29" t="s">
        <v>21298</v>
      </c>
      <c r="AG1881" s="29">
        <v>5</v>
      </c>
      <c r="AH1881" s="29" t="s">
        <v>21298</v>
      </c>
      <c r="AI1881" s="29"/>
      <c r="AJ1881" s="29">
        <v>44</v>
      </c>
      <c r="AK1881" s="29" t="s">
        <v>21978</v>
      </c>
      <c r="AL1881" s="29" t="s">
        <v>24859</v>
      </c>
      <c r="AM1881" s="29">
        <v>48</v>
      </c>
      <c r="AN1881" s="1">
        <f t="shared" si="96"/>
        <v>1</v>
      </c>
      <c r="AO1881" s="1">
        <f t="shared" si="97"/>
        <v>0</v>
      </c>
      <c r="AP1881" s="30">
        <f t="shared" si="98"/>
        <v>46297</v>
      </c>
      <c r="AQ1881" s="1" t="str">
        <f>IF(COUNTIF('同场线路Rotas do mesmo SC'!A:A,C1881)&gt;0,"Sim","Não")</f>
        <v>Não</v>
      </c>
      <c r="AR1881" s="1" t="str">
        <f>IF(COUNTIF(揽收业务网点!A:A,P1881)&gt;0,"Sim","Não")</f>
        <v>Não</v>
      </c>
    </row>
    <row r="1882" spans="1:44">
      <c r="A1882" s="29" t="s">
        <v>24848</v>
      </c>
      <c r="B1882" s="29" t="s">
        <v>379</v>
      </c>
      <c r="C1882" s="29" t="s">
        <v>24849</v>
      </c>
      <c r="D1882" s="29" t="s">
        <v>381</v>
      </c>
      <c r="E1882" s="29" t="s">
        <v>382</v>
      </c>
      <c r="F1882" s="29" t="s">
        <v>383</v>
      </c>
      <c r="G1882" s="29">
        <v>8</v>
      </c>
      <c r="H1882" s="29" t="s">
        <v>14845</v>
      </c>
      <c r="I1882" s="29" t="s">
        <v>385</v>
      </c>
      <c r="J1882" s="29" t="s">
        <v>12632</v>
      </c>
      <c r="K1882" s="29" t="s">
        <v>387</v>
      </c>
      <c r="L1882" s="29" t="s">
        <v>12633</v>
      </c>
      <c r="M1882" s="29" t="s">
        <v>24850</v>
      </c>
      <c r="N1882" s="29" t="s">
        <v>24851</v>
      </c>
      <c r="O1882" s="29" t="s">
        <v>24860</v>
      </c>
      <c r="P1882" s="29" t="s">
        <v>24861</v>
      </c>
      <c r="Q1882" s="29" t="s">
        <v>168</v>
      </c>
      <c r="R1882" s="29" t="s">
        <v>1034</v>
      </c>
      <c r="S1882" s="29" t="s">
        <v>1034</v>
      </c>
      <c r="T1882" s="29" t="s">
        <v>24862</v>
      </c>
      <c r="U1882" s="29" t="s">
        <v>24863</v>
      </c>
      <c r="V1882" s="29">
        <v>1</v>
      </c>
      <c r="W1882" s="29" t="s">
        <v>396</v>
      </c>
      <c r="X1882" s="29"/>
      <c r="Y1882" s="29" t="s">
        <v>725</v>
      </c>
      <c r="Z1882" s="29" t="s">
        <v>24864</v>
      </c>
      <c r="AA1882" s="29" t="s">
        <v>24864</v>
      </c>
      <c r="AB1882" s="29" t="s">
        <v>9602</v>
      </c>
      <c r="AC1882" s="29" t="s">
        <v>9603</v>
      </c>
      <c r="AD1882" s="29" t="s">
        <v>168</v>
      </c>
      <c r="AE1882" s="29" t="s">
        <v>24865</v>
      </c>
      <c r="AF1882" s="29" t="s">
        <v>24866</v>
      </c>
      <c r="AG1882" s="29">
        <v>-45</v>
      </c>
      <c r="AH1882" s="29" t="s">
        <v>24866</v>
      </c>
      <c r="AI1882" s="29" t="s">
        <v>24867</v>
      </c>
      <c r="AJ1882" s="29">
        <v>10</v>
      </c>
      <c r="AK1882" s="29" t="s">
        <v>24868</v>
      </c>
      <c r="AL1882" s="29" t="s">
        <v>24869</v>
      </c>
      <c r="AM1882" s="29">
        <v>27</v>
      </c>
      <c r="AN1882" s="1">
        <f t="shared" si="96"/>
        <v>0</v>
      </c>
      <c r="AO1882" s="1">
        <f t="shared" si="97"/>
        <v>1</v>
      </c>
      <c r="AP1882" s="30">
        <f t="shared" si="98"/>
        <v>46297</v>
      </c>
      <c r="AQ1882" s="1" t="str">
        <f>IF(COUNTIF('同场线路Rotas do mesmo SC'!A:A,C1882)&gt;0,"Sim","Não")</f>
        <v>Não</v>
      </c>
      <c r="AR1882" s="1" t="str">
        <f>IF(COUNTIF(揽收业务网点!A:A,P1882)&gt;0,"Sim","Não")</f>
        <v>Não</v>
      </c>
    </row>
    <row r="1883" spans="1:44">
      <c r="A1883" s="29" t="s">
        <v>24870</v>
      </c>
      <c r="B1883" s="29" t="s">
        <v>379</v>
      </c>
      <c r="C1883" s="29" t="s">
        <v>24871</v>
      </c>
      <c r="D1883" s="29" t="s">
        <v>381</v>
      </c>
      <c r="E1883" s="29" t="s">
        <v>382</v>
      </c>
      <c r="F1883" s="29" t="s">
        <v>383</v>
      </c>
      <c r="G1883" s="29">
        <v>30</v>
      </c>
      <c r="H1883" s="29" t="s">
        <v>24872</v>
      </c>
      <c r="I1883" s="29" t="s">
        <v>512</v>
      </c>
      <c r="J1883" s="29" t="s">
        <v>24873</v>
      </c>
      <c r="K1883" s="29" t="s">
        <v>387</v>
      </c>
      <c r="L1883" s="29" t="s">
        <v>24874</v>
      </c>
      <c r="M1883" s="29" t="s">
        <v>24873</v>
      </c>
      <c r="N1883" s="29" t="s">
        <v>24875</v>
      </c>
      <c r="O1883" s="29" t="s">
        <v>23158</v>
      </c>
      <c r="P1883" s="29" t="s">
        <v>23159</v>
      </c>
      <c r="Q1883" s="29" t="s">
        <v>2</v>
      </c>
      <c r="R1883" s="29" t="s">
        <v>8861</v>
      </c>
      <c r="S1883" s="29" t="s">
        <v>16200</v>
      </c>
      <c r="T1883" s="29" t="s">
        <v>24876</v>
      </c>
      <c r="U1883" s="29" t="s">
        <v>24877</v>
      </c>
      <c r="V1883" s="29">
        <v>1</v>
      </c>
      <c r="W1883" s="29" t="s">
        <v>396</v>
      </c>
      <c r="X1883" s="29" t="s">
        <v>24878</v>
      </c>
      <c r="Y1883" s="29" t="s">
        <v>15846</v>
      </c>
      <c r="Z1883" s="29" t="s">
        <v>24879</v>
      </c>
      <c r="AA1883" s="29" t="s">
        <v>24879</v>
      </c>
      <c r="AB1883" s="29" t="s">
        <v>24880</v>
      </c>
      <c r="AC1883" s="29" t="s">
        <v>24881</v>
      </c>
      <c r="AD1883" s="29" t="s">
        <v>2</v>
      </c>
      <c r="AE1883" s="29" t="s">
        <v>7273</v>
      </c>
      <c r="AF1883" s="29" t="s">
        <v>24882</v>
      </c>
      <c r="AG1883" s="29">
        <v>-21</v>
      </c>
      <c r="AH1883" s="29" t="s">
        <v>24882</v>
      </c>
      <c r="AI1883" s="29" t="s">
        <v>24883</v>
      </c>
      <c r="AJ1883" s="29">
        <v>25</v>
      </c>
      <c r="AK1883" s="29" t="s">
        <v>17584</v>
      </c>
      <c r="AL1883" s="29" t="s">
        <v>24884</v>
      </c>
      <c r="AM1883" s="29">
        <v>187</v>
      </c>
      <c r="AN1883" s="1">
        <f t="shared" si="96"/>
        <v>1</v>
      </c>
      <c r="AO1883" s="1">
        <f t="shared" si="97"/>
        <v>1</v>
      </c>
      <c r="AP1883" s="30">
        <f t="shared" si="98"/>
        <v>46297</v>
      </c>
      <c r="AQ1883" s="1" t="str">
        <f>IF(COUNTIF('同场线路Rotas do mesmo SC'!A:A,C1883)&gt;0,"Sim","Não")</f>
        <v>Não</v>
      </c>
      <c r="AR1883" s="1" t="str">
        <f>IF(COUNTIF(揽收业务网点!A:A,P1883)&gt;0,"Sim","Não")</f>
        <v>Não</v>
      </c>
    </row>
    <row r="1884" spans="1:44">
      <c r="A1884" s="29" t="s">
        <v>24885</v>
      </c>
      <c r="B1884" s="29" t="s">
        <v>379</v>
      </c>
      <c r="C1884" s="29" t="s">
        <v>14285</v>
      </c>
      <c r="D1884" s="29" t="s">
        <v>381</v>
      </c>
      <c r="E1884" s="29" t="s">
        <v>382</v>
      </c>
      <c r="F1884" s="29" t="s">
        <v>732</v>
      </c>
      <c r="G1884" s="29">
        <v>18</v>
      </c>
      <c r="H1884" s="29" t="s">
        <v>20934</v>
      </c>
      <c r="I1884" s="29" t="s">
        <v>868</v>
      </c>
      <c r="J1884" s="29" t="s">
        <v>4160</v>
      </c>
      <c r="K1884" s="29" t="s">
        <v>387</v>
      </c>
      <c r="L1884" s="29" t="s">
        <v>4161</v>
      </c>
      <c r="M1884" s="29" t="s">
        <v>20935</v>
      </c>
      <c r="N1884" s="29" t="s">
        <v>20936</v>
      </c>
      <c r="O1884" s="29" t="s">
        <v>1403</v>
      </c>
      <c r="P1884" s="29" t="s">
        <v>53</v>
      </c>
      <c r="Q1884" s="29" t="s">
        <v>11</v>
      </c>
      <c r="R1884" s="29" t="s">
        <v>5892</v>
      </c>
      <c r="S1884" s="29" t="s">
        <v>24886</v>
      </c>
      <c r="T1884" s="29" t="s">
        <v>24887</v>
      </c>
      <c r="U1884" s="29" t="s">
        <v>24888</v>
      </c>
      <c r="V1884" s="29">
        <v>6</v>
      </c>
      <c r="W1884" s="29" t="s">
        <v>396</v>
      </c>
      <c r="X1884" s="29" t="s">
        <v>24889</v>
      </c>
      <c r="Y1884" s="29" t="s">
        <v>1541</v>
      </c>
      <c r="Z1884" s="29" t="s">
        <v>24890</v>
      </c>
      <c r="AA1884" s="29" t="s">
        <v>24890</v>
      </c>
      <c r="AB1884" s="29" t="s">
        <v>9145</v>
      </c>
      <c r="AC1884" s="29" t="s">
        <v>9146</v>
      </c>
      <c r="AD1884" s="29" t="s">
        <v>11</v>
      </c>
      <c r="AE1884" s="29" t="s">
        <v>21716</v>
      </c>
      <c r="AF1884" s="29" t="s">
        <v>24891</v>
      </c>
      <c r="AG1884" s="29">
        <v>-22</v>
      </c>
      <c r="AH1884" s="29" t="s">
        <v>24891</v>
      </c>
      <c r="AI1884" s="29" t="s">
        <v>24892</v>
      </c>
      <c r="AJ1884" s="29">
        <v>4</v>
      </c>
      <c r="AK1884" s="29" t="s">
        <v>24893</v>
      </c>
      <c r="AL1884" s="29" t="s">
        <v>24894</v>
      </c>
      <c r="AM1884" s="29">
        <v>40</v>
      </c>
      <c r="AN1884" s="1">
        <f t="shared" si="96"/>
        <v>1</v>
      </c>
      <c r="AO1884" s="1">
        <f t="shared" si="97"/>
        <v>1</v>
      </c>
      <c r="AP1884" s="30">
        <f t="shared" si="98"/>
        <v>46297</v>
      </c>
      <c r="AQ1884" s="1" t="str">
        <f>IF(COUNTIF('同场线路Rotas do mesmo SC'!A:A,C1884)&gt;0,"Sim","Não")</f>
        <v>Não</v>
      </c>
      <c r="AR1884" s="1" t="str">
        <f>IF(COUNTIF(揽收业务网点!A:A,P1884)&gt;0,"Sim","Não")</f>
        <v>Sim</v>
      </c>
    </row>
    <row r="1885" spans="1:44">
      <c r="A1885" s="29" t="s">
        <v>24895</v>
      </c>
      <c r="B1885" s="29" t="s">
        <v>379</v>
      </c>
      <c r="C1885" s="29" t="s">
        <v>14297</v>
      </c>
      <c r="D1885" s="29" t="s">
        <v>381</v>
      </c>
      <c r="E1885" s="29" t="s">
        <v>382</v>
      </c>
      <c r="F1885" s="29" t="s">
        <v>944</v>
      </c>
      <c r="G1885" s="29">
        <v>129</v>
      </c>
      <c r="H1885" s="29" t="s">
        <v>1752</v>
      </c>
      <c r="I1885" s="29" t="s">
        <v>663</v>
      </c>
      <c r="J1885" s="29" t="s">
        <v>1753</v>
      </c>
      <c r="K1885" s="29" t="s">
        <v>387</v>
      </c>
      <c r="L1885" s="29" t="s">
        <v>1754</v>
      </c>
      <c r="M1885" s="29" t="s">
        <v>14298</v>
      </c>
      <c r="N1885" s="29" t="s">
        <v>14299</v>
      </c>
      <c r="O1885" s="29" t="s">
        <v>653</v>
      </c>
      <c r="P1885" s="29" t="s">
        <v>654</v>
      </c>
      <c r="Q1885" s="29" t="s">
        <v>11</v>
      </c>
      <c r="R1885" s="29" t="s">
        <v>24896</v>
      </c>
      <c r="S1885" s="29" t="s">
        <v>24896</v>
      </c>
      <c r="T1885" s="29" t="s">
        <v>24897</v>
      </c>
      <c r="U1885" s="29" t="s">
        <v>24898</v>
      </c>
      <c r="V1885" s="29">
        <v>456</v>
      </c>
      <c r="W1885" s="29" t="s">
        <v>396</v>
      </c>
      <c r="X1885" s="29" t="s">
        <v>24899</v>
      </c>
      <c r="Y1885" s="29" t="s">
        <v>15415</v>
      </c>
      <c r="Z1885" s="29" t="s">
        <v>24900</v>
      </c>
      <c r="AA1885" s="29" t="s">
        <v>24900</v>
      </c>
      <c r="AB1885" s="29" t="s">
        <v>1703</v>
      </c>
      <c r="AC1885" s="29" t="s">
        <v>45</v>
      </c>
      <c r="AD1885" s="29" t="s">
        <v>11</v>
      </c>
      <c r="AE1885" s="29" t="s">
        <v>15226</v>
      </c>
      <c r="AF1885" s="29" t="s">
        <v>24901</v>
      </c>
      <c r="AG1885" s="29">
        <v>126</v>
      </c>
      <c r="AH1885" s="29" t="s">
        <v>24901</v>
      </c>
      <c r="AI1885" s="29" t="s">
        <v>24902</v>
      </c>
      <c r="AJ1885" s="29">
        <v>459</v>
      </c>
      <c r="AK1885" s="29" t="s">
        <v>24903</v>
      </c>
      <c r="AL1885" s="29" t="s">
        <v>24904</v>
      </c>
      <c r="AM1885" s="29">
        <v>559</v>
      </c>
      <c r="AN1885" s="1">
        <f t="shared" si="96"/>
        <v>1</v>
      </c>
      <c r="AO1885" s="1">
        <f t="shared" si="97"/>
        <v>1</v>
      </c>
      <c r="AP1885" s="30">
        <f t="shared" si="98"/>
        <v>46297</v>
      </c>
      <c r="AQ1885" s="1" t="str">
        <f>IF(COUNTIF('同场线路Rotas do mesmo SC'!A:A,C1885)&gt;0,"Sim","Não")</f>
        <v>Não</v>
      </c>
      <c r="AR1885" s="1" t="str">
        <f>IF(COUNTIF(揽收业务网点!A:A,P1885)&gt;0,"Sim","Não")</f>
        <v>Não</v>
      </c>
    </row>
    <row r="1886" spans="1:44">
      <c r="A1886" s="29" t="s">
        <v>24905</v>
      </c>
      <c r="B1886" s="29" t="s">
        <v>379</v>
      </c>
      <c r="C1886" s="29" t="s">
        <v>24906</v>
      </c>
      <c r="D1886" s="29" t="s">
        <v>381</v>
      </c>
      <c r="E1886" s="29" t="s">
        <v>382</v>
      </c>
      <c r="F1886" s="29" t="s">
        <v>383</v>
      </c>
      <c r="G1886" s="29">
        <v>17</v>
      </c>
      <c r="H1886" s="29" t="s">
        <v>24907</v>
      </c>
      <c r="I1886" s="29" t="s">
        <v>868</v>
      </c>
      <c r="J1886" s="29" t="s">
        <v>23468</v>
      </c>
      <c r="K1886" s="29" t="s">
        <v>387</v>
      </c>
      <c r="L1886" s="29" t="s">
        <v>23469</v>
      </c>
      <c r="M1886" s="29" t="s">
        <v>24908</v>
      </c>
      <c r="N1886" s="29" t="s">
        <v>24909</v>
      </c>
      <c r="O1886" s="29" t="s">
        <v>23158</v>
      </c>
      <c r="P1886" s="29" t="s">
        <v>23159</v>
      </c>
      <c r="Q1886" s="29" t="s">
        <v>2</v>
      </c>
      <c r="R1886" s="29" t="s">
        <v>19484</v>
      </c>
      <c r="S1886" s="29" t="s">
        <v>24910</v>
      </c>
      <c r="T1886" s="29" t="s">
        <v>17336</v>
      </c>
      <c r="U1886" s="29" t="s">
        <v>24911</v>
      </c>
      <c r="V1886" s="29">
        <v>2</v>
      </c>
      <c r="W1886" s="29" t="s">
        <v>396</v>
      </c>
      <c r="X1886" s="29" t="s">
        <v>24912</v>
      </c>
      <c r="Y1886" s="29" t="s">
        <v>7271</v>
      </c>
      <c r="Z1886" s="29" t="s">
        <v>24913</v>
      </c>
      <c r="AA1886" s="29" t="s">
        <v>24913</v>
      </c>
      <c r="AB1886" s="29" t="s">
        <v>24914</v>
      </c>
      <c r="AC1886" s="29" t="s">
        <v>24915</v>
      </c>
      <c r="AD1886" s="29" t="s">
        <v>2</v>
      </c>
      <c r="AE1886" s="29" t="s">
        <v>7273</v>
      </c>
      <c r="AF1886" s="29" t="s">
        <v>24916</v>
      </c>
      <c r="AG1886" s="29">
        <v>-43</v>
      </c>
      <c r="AH1886" s="29" t="s">
        <v>24916</v>
      </c>
      <c r="AI1886" s="29" t="s">
        <v>24917</v>
      </c>
      <c r="AJ1886" s="29">
        <v>98</v>
      </c>
      <c r="AK1886" s="29" t="s">
        <v>24918</v>
      </c>
      <c r="AL1886" s="29" t="s">
        <v>24919</v>
      </c>
      <c r="AM1886" s="29">
        <v>187</v>
      </c>
      <c r="AN1886" s="1">
        <f t="shared" si="96"/>
        <v>1</v>
      </c>
      <c r="AO1886" s="1">
        <f t="shared" si="97"/>
        <v>1</v>
      </c>
      <c r="AP1886" s="30">
        <f t="shared" si="98"/>
        <v>46297</v>
      </c>
      <c r="AQ1886" s="1" t="str">
        <f>IF(COUNTIF('同场线路Rotas do mesmo SC'!A:A,C1886)&gt;0,"Sim","Não")</f>
        <v>Não</v>
      </c>
      <c r="AR1886" s="1" t="str">
        <f>IF(COUNTIF(揽收业务网点!A:A,P1886)&gt;0,"Sim","Não")</f>
        <v>Não</v>
      </c>
    </row>
    <row r="1887" spans="1:44">
      <c r="A1887" s="29" t="s">
        <v>24920</v>
      </c>
      <c r="B1887" s="29" t="s">
        <v>379</v>
      </c>
      <c r="C1887" s="29" t="s">
        <v>24921</v>
      </c>
      <c r="D1887" s="29" t="s">
        <v>381</v>
      </c>
      <c r="E1887" s="29" t="s">
        <v>640</v>
      </c>
      <c r="F1887" s="29" t="s">
        <v>383</v>
      </c>
      <c r="G1887" s="29">
        <v>116</v>
      </c>
      <c r="H1887" s="29" t="s">
        <v>23574</v>
      </c>
      <c r="I1887" s="29" t="s">
        <v>385</v>
      </c>
      <c r="J1887" s="29" t="s">
        <v>1016</v>
      </c>
      <c r="K1887" s="29" t="s">
        <v>387</v>
      </c>
      <c r="L1887" s="29" t="s">
        <v>1017</v>
      </c>
      <c r="M1887" s="29" t="s">
        <v>23575</v>
      </c>
      <c r="N1887" s="29" t="s">
        <v>23576</v>
      </c>
      <c r="O1887" s="29" t="s">
        <v>23583</v>
      </c>
      <c r="P1887" s="29" t="s">
        <v>134</v>
      </c>
      <c r="Q1887" s="29" t="s">
        <v>118</v>
      </c>
      <c r="R1887" s="29" t="s">
        <v>11022</v>
      </c>
      <c r="S1887" s="29" t="s">
        <v>11022</v>
      </c>
      <c r="T1887" s="29" t="s">
        <v>21577</v>
      </c>
      <c r="U1887" s="29" t="s">
        <v>24922</v>
      </c>
      <c r="V1887" s="29">
        <v>22</v>
      </c>
      <c r="W1887" s="29" t="s">
        <v>396</v>
      </c>
      <c r="X1887" s="29" t="s">
        <v>24923</v>
      </c>
      <c r="Y1887" s="29" t="s">
        <v>16118</v>
      </c>
      <c r="Z1887" s="29" t="s">
        <v>24924</v>
      </c>
      <c r="AA1887" s="29" t="s">
        <v>24924</v>
      </c>
      <c r="AB1887" s="29" t="s">
        <v>1025</v>
      </c>
      <c r="AC1887" s="29" t="s">
        <v>1026</v>
      </c>
      <c r="AD1887" s="29" t="s">
        <v>118</v>
      </c>
      <c r="AE1887" s="29" t="s">
        <v>16128</v>
      </c>
      <c r="AF1887" s="29" t="s">
        <v>24925</v>
      </c>
      <c r="AG1887" s="29">
        <v>-212</v>
      </c>
      <c r="AH1887" s="29" t="s">
        <v>24925</v>
      </c>
      <c r="AI1887" s="29" t="s">
        <v>24926</v>
      </c>
      <c r="AJ1887" s="29">
        <v>25</v>
      </c>
      <c r="AK1887" s="29" t="s">
        <v>24927</v>
      </c>
      <c r="AL1887" s="29" t="s">
        <v>24928</v>
      </c>
      <c r="AM1887" s="29">
        <v>275</v>
      </c>
      <c r="AN1887" s="1">
        <f t="shared" si="96"/>
        <v>1</v>
      </c>
      <c r="AO1887" s="1">
        <f t="shared" si="97"/>
        <v>1</v>
      </c>
      <c r="AP1887" s="30">
        <f t="shared" si="98"/>
        <v>46297</v>
      </c>
      <c r="AQ1887" s="1" t="str">
        <f>IF(COUNTIF('同场线路Rotas do mesmo SC'!A:A,C1887)&gt;0,"Sim","Não")</f>
        <v>Não</v>
      </c>
      <c r="AR1887" s="1" t="str">
        <f>IF(COUNTIF(揽收业务网点!A:A,P1887)&gt;0,"Sim","Não")</f>
        <v>Sim</v>
      </c>
    </row>
    <row r="1888" spans="1:44">
      <c r="A1888" s="29" t="s">
        <v>24929</v>
      </c>
      <c r="B1888" s="29" t="s">
        <v>379</v>
      </c>
      <c r="C1888" s="29" t="s">
        <v>14310</v>
      </c>
      <c r="D1888" s="29" t="s">
        <v>381</v>
      </c>
      <c r="E1888" s="29" t="s">
        <v>382</v>
      </c>
      <c r="F1888" s="29" t="s">
        <v>383</v>
      </c>
      <c r="G1888" s="29">
        <v>57</v>
      </c>
      <c r="H1888" s="29" t="s">
        <v>14311</v>
      </c>
      <c r="I1888" s="29" t="s">
        <v>385</v>
      </c>
      <c r="J1888" s="29" t="s">
        <v>6448</v>
      </c>
      <c r="K1888" s="29" t="s">
        <v>387</v>
      </c>
      <c r="L1888" s="29" t="s">
        <v>6449</v>
      </c>
      <c r="M1888" s="29" t="s">
        <v>14312</v>
      </c>
      <c r="N1888" s="29" t="s">
        <v>14313</v>
      </c>
      <c r="O1888" s="29" t="s">
        <v>12396</v>
      </c>
      <c r="P1888" s="29" t="s">
        <v>12397</v>
      </c>
      <c r="Q1888" s="29" t="s">
        <v>94</v>
      </c>
      <c r="R1888" s="29" t="s">
        <v>19237</v>
      </c>
      <c r="S1888" s="29" t="s">
        <v>21244</v>
      </c>
      <c r="T1888" s="29" t="s">
        <v>24930</v>
      </c>
      <c r="U1888" s="29" t="s">
        <v>24931</v>
      </c>
      <c r="V1888" s="29">
        <v>40</v>
      </c>
      <c r="W1888" s="29" t="s">
        <v>396</v>
      </c>
      <c r="X1888" s="29" t="s">
        <v>24932</v>
      </c>
      <c r="Y1888" s="29" t="s">
        <v>2812</v>
      </c>
      <c r="Z1888" s="29" t="s">
        <v>24933</v>
      </c>
      <c r="AA1888" s="29" t="s">
        <v>24933</v>
      </c>
      <c r="AB1888" s="29" t="s">
        <v>14319</v>
      </c>
      <c r="AC1888" s="29" t="s">
        <v>14320</v>
      </c>
      <c r="AD1888" s="29" t="s">
        <v>94</v>
      </c>
      <c r="AE1888" s="29" t="s">
        <v>15554</v>
      </c>
      <c r="AF1888" s="29" t="s">
        <v>24934</v>
      </c>
      <c r="AG1888" s="29">
        <v>46</v>
      </c>
      <c r="AH1888" s="29" t="s">
        <v>24934</v>
      </c>
      <c r="AI1888" s="29" t="s">
        <v>24935</v>
      </c>
      <c r="AJ1888" s="29">
        <v>58</v>
      </c>
      <c r="AK1888" s="29" t="s">
        <v>18148</v>
      </c>
      <c r="AL1888" s="29" t="s">
        <v>24936</v>
      </c>
      <c r="AM1888" s="29">
        <v>43</v>
      </c>
      <c r="AN1888" s="1">
        <f t="shared" ref="AN1888:AN1951" si="99">IF(X1888="",0,1)</f>
        <v>1</v>
      </c>
      <c r="AO1888" s="1">
        <f t="shared" ref="AO1888:AO1951" si="100">IF(AI1888="",0,1)</f>
        <v>1</v>
      </c>
      <c r="AP1888" s="30">
        <f t="shared" ref="AP1888:AP1951" si="101">DATE(YEAR(AE1888),MONTH(AE1888),DAY(AE1888))</f>
        <v>46297</v>
      </c>
      <c r="AQ1888" s="1" t="str">
        <f>IF(COUNTIF('同场线路Rotas do mesmo SC'!A:A,C1888)&gt;0,"Sim","Não")</f>
        <v>Não</v>
      </c>
      <c r="AR1888" s="1" t="str">
        <f>IF(COUNTIF(揽收业务网点!A:A,P1888)&gt;0,"Sim","Não")</f>
        <v>Não</v>
      </c>
    </row>
    <row r="1889" spans="1:44">
      <c r="A1889" s="29" t="s">
        <v>24937</v>
      </c>
      <c r="B1889" s="29" t="s">
        <v>379</v>
      </c>
      <c r="C1889" s="29" t="s">
        <v>14325</v>
      </c>
      <c r="D1889" s="29" t="s">
        <v>381</v>
      </c>
      <c r="E1889" s="29" t="s">
        <v>382</v>
      </c>
      <c r="F1889" s="29" t="s">
        <v>383</v>
      </c>
      <c r="G1889" s="29">
        <v>150</v>
      </c>
      <c r="H1889" s="29" t="s">
        <v>1065</v>
      </c>
      <c r="I1889" s="29" t="s">
        <v>385</v>
      </c>
      <c r="J1889" s="29" t="s">
        <v>1066</v>
      </c>
      <c r="K1889" s="29" t="s">
        <v>387</v>
      </c>
      <c r="L1889" s="29" t="s">
        <v>1067</v>
      </c>
      <c r="M1889" s="29" t="s">
        <v>14326</v>
      </c>
      <c r="N1889" s="29" t="s">
        <v>14327</v>
      </c>
      <c r="O1889" s="29" t="s">
        <v>1347</v>
      </c>
      <c r="P1889" s="29" t="s">
        <v>1348</v>
      </c>
      <c r="Q1889" s="29" t="s">
        <v>70</v>
      </c>
      <c r="R1889" s="29" t="s">
        <v>24938</v>
      </c>
      <c r="S1889" s="29" t="s">
        <v>24939</v>
      </c>
      <c r="T1889" s="29" t="s">
        <v>24940</v>
      </c>
      <c r="U1889" s="29" t="s">
        <v>24941</v>
      </c>
      <c r="V1889" s="29">
        <v>74</v>
      </c>
      <c r="W1889" s="29" t="s">
        <v>396</v>
      </c>
      <c r="X1889" s="29" t="s">
        <v>24942</v>
      </c>
      <c r="Y1889" s="29" t="s">
        <v>1817</v>
      </c>
      <c r="Z1889" s="29" t="s">
        <v>24943</v>
      </c>
      <c r="AA1889" s="29" t="s">
        <v>24943</v>
      </c>
      <c r="AB1889" s="29" t="s">
        <v>14334</v>
      </c>
      <c r="AC1889" s="29" t="s">
        <v>89</v>
      </c>
      <c r="AD1889" s="29" t="s">
        <v>70</v>
      </c>
      <c r="AE1889" s="29" t="s">
        <v>8035</v>
      </c>
      <c r="AF1889" s="29" t="s">
        <v>24944</v>
      </c>
      <c r="AG1889" s="29">
        <v>56</v>
      </c>
      <c r="AH1889" s="29" t="s">
        <v>24944</v>
      </c>
      <c r="AI1889" s="29" t="s">
        <v>20028</v>
      </c>
      <c r="AJ1889" s="29">
        <v>127</v>
      </c>
      <c r="AK1889" s="29" t="s">
        <v>24945</v>
      </c>
      <c r="AL1889" s="29" t="s">
        <v>24946</v>
      </c>
      <c r="AM1889" s="29">
        <v>483</v>
      </c>
      <c r="AN1889" s="1">
        <f t="shared" si="99"/>
        <v>1</v>
      </c>
      <c r="AO1889" s="1">
        <f t="shared" si="100"/>
        <v>1</v>
      </c>
      <c r="AP1889" s="30">
        <f t="shared" si="101"/>
        <v>46297</v>
      </c>
      <c r="AQ1889" s="1" t="str">
        <f>IF(COUNTIF('同场线路Rotas do mesmo SC'!A:A,C1889)&gt;0,"Sim","Não")</f>
        <v>Não</v>
      </c>
      <c r="AR1889" s="1" t="str">
        <f>IF(COUNTIF(揽收业务网点!A:A,P1889)&gt;0,"Sim","Não")</f>
        <v>Não</v>
      </c>
    </row>
    <row r="1890" spans="1:44">
      <c r="A1890" s="29" t="s">
        <v>24947</v>
      </c>
      <c r="B1890" s="29" t="s">
        <v>379</v>
      </c>
      <c r="C1890" s="29" t="s">
        <v>24948</v>
      </c>
      <c r="D1890" s="29" t="s">
        <v>381</v>
      </c>
      <c r="E1890" s="29" t="s">
        <v>640</v>
      </c>
      <c r="F1890" s="29" t="s">
        <v>811</v>
      </c>
      <c r="G1890" s="29">
        <v>106</v>
      </c>
      <c r="H1890" s="29" t="s">
        <v>24949</v>
      </c>
      <c r="I1890" s="29" t="s">
        <v>702</v>
      </c>
      <c r="J1890" s="29" t="s">
        <v>1579</v>
      </c>
      <c r="K1890" s="29" t="s">
        <v>387</v>
      </c>
      <c r="L1890" s="29" t="s">
        <v>1580</v>
      </c>
      <c r="M1890" s="29" t="s">
        <v>24950</v>
      </c>
      <c r="N1890" s="29" t="s">
        <v>24951</v>
      </c>
      <c r="O1890" s="29" t="s">
        <v>1583</v>
      </c>
      <c r="P1890" s="29" t="s">
        <v>161</v>
      </c>
      <c r="Q1890" s="29" t="s">
        <v>145</v>
      </c>
      <c r="R1890" s="29" t="s">
        <v>24952</v>
      </c>
      <c r="S1890" s="29" t="s">
        <v>24953</v>
      </c>
      <c r="T1890" s="29" t="s">
        <v>24954</v>
      </c>
      <c r="U1890" s="29" t="s">
        <v>24955</v>
      </c>
      <c r="V1890" s="29">
        <v>1</v>
      </c>
      <c r="W1890" s="29" t="s">
        <v>396</v>
      </c>
      <c r="X1890" s="29" t="s">
        <v>24956</v>
      </c>
      <c r="Y1890" s="29" t="s">
        <v>16333</v>
      </c>
      <c r="Z1890" s="29" t="s">
        <v>24957</v>
      </c>
      <c r="AA1890" s="29" t="s">
        <v>24957</v>
      </c>
      <c r="AB1890" s="29" t="s">
        <v>1165</v>
      </c>
      <c r="AC1890" s="29" t="s">
        <v>1166</v>
      </c>
      <c r="AD1890" s="29" t="s">
        <v>145</v>
      </c>
      <c r="AE1890" s="29" t="s">
        <v>24958</v>
      </c>
      <c r="AF1890" s="29" t="s">
        <v>24959</v>
      </c>
      <c r="AG1890" s="29">
        <v>-343</v>
      </c>
      <c r="AH1890" s="29" t="s">
        <v>24959</v>
      </c>
      <c r="AI1890" s="29"/>
      <c r="AJ1890" s="29">
        <v>33</v>
      </c>
      <c r="AK1890" s="29" t="s">
        <v>24960</v>
      </c>
      <c r="AL1890" s="29" t="s">
        <v>24961</v>
      </c>
      <c r="AM1890" s="29">
        <v>1726</v>
      </c>
      <c r="AN1890" s="1">
        <f t="shared" si="99"/>
        <v>1</v>
      </c>
      <c r="AO1890" s="1">
        <f t="shared" si="100"/>
        <v>0</v>
      </c>
      <c r="AP1890" s="30">
        <f t="shared" si="101"/>
        <v>46297</v>
      </c>
      <c r="AQ1890" s="1" t="str">
        <f>IF(COUNTIF('同场线路Rotas do mesmo SC'!A:A,C1890)&gt;0,"Sim","Não")</f>
        <v>Não</v>
      </c>
      <c r="AR1890" s="1" t="str">
        <f>IF(COUNTIF(揽收业务网点!A:A,P1890)&gt;0,"Sim","Não")</f>
        <v>Sim</v>
      </c>
    </row>
    <row r="1891" spans="1:44">
      <c r="A1891" s="29" t="s">
        <v>24962</v>
      </c>
      <c r="B1891" s="29" t="s">
        <v>2590</v>
      </c>
      <c r="C1891" s="29" t="s">
        <v>14339</v>
      </c>
      <c r="D1891" s="29" t="s">
        <v>381</v>
      </c>
      <c r="E1891" s="29" t="s">
        <v>382</v>
      </c>
      <c r="F1891" s="29" t="s">
        <v>383</v>
      </c>
      <c r="G1891" s="29">
        <v>170</v>
      </c>
      <c r="H1891" s="29" t="s">
        <v>14340</v>
      </c>
      <c r="I1891" s="29" t="s">
        <v>868</v>
      </c>
      <c r="J1891" s="29" t="s">
        <v>7072</v>
      </c>
      <c r="K1891" s="29" t="s">
        <v>387</v>
      </c>
      <c r="L1891" s="29" t="s">
        <v>13906</v>
      </c>
      <c r="M1891" s="29" t="s">
        <v>14341</v>
      </c>
      <c r="N1891" s="29" t="s">
        <v>14342</v>
      </c>
      <c r="O1891" s="29" t="s">
        <v>1435</v>
      </c>
      <c r="P1891" s="29" t="s">
        <v>1436</v>
      </c>
      <c r="Q1891" s="29" t="s">
        <v>5</v>
      </c>
      <c r="R1891" s="29" t="s">
        <v>24963</v>
      </c>
      <c r="S1891" s="29" t="s">
        <v>21591</v>
      </c>
      <c r="T1891" s="29" t="s">
        <v>24964</v>
      </c>
      <c r="U1891" s="29" t="s">
        <v>18118</v>
      </c>
      <c r="V1891" s="29">
        <v>229</v>
      </c>
      <c r="W1891" s="29" t="s">
        <v>396</v>
      </c>
      <c r="X1891" s="29" t="s">
        <v>24965</v>
      </c>
      <c r="Y1891" s="29" t="s">
        <v>4385</v>
      </c>
      <c r="Z1891" s="29" t="s">
        <v>23088</v>
      </c>
      <c r="AA1891" s="29" t="s">
        <v>23088</v>
      </c>
      <c r="AB1891" s="29" t="s">
        <v>14346</v>
      </c>
      <c r="AC1891" s="29" t="s">
        <v>14347</v>
      </c>
      <c r="AD1891" s="29" t="s">
        <v>5</v>
      </c>
      <c r="AE1891" s="29" t="s">
        <v>24966</v>
      </c>
      <c r="AF1891" s="29"/>
      <c r="AG1891" s="29"/>
      <c r="AH1891" s="29"/>
      <c r="AI1891" s="29" t="s">
        <v>24967</v>
      </c>
      <c r="AJ1891" s="29"/>
      <c r="AK1891" s="29" t="s">
        <v>24968</v>
      </c>
      <c r="AL1891" s="29" t="s">
        <v>24969</v>
      </c>
      <c r="AM1891" s="29">
        <v>25</v>
      </c>
      <c r="AN1891" s="1">
        <f t="shared" si="99"/>
        <v>1</v>
      </c>
      <c r="AO1891" s="1">
        <f t="shared" si="100"/>
        <v>1</v>
      </c>
      <c r="AP1891" s="30">
        <f t="shared" si="101"/>
        <v>46297</v>
      </c>
      <c r="AQ1891" s="1" t="str">
        <f>IF(COUNTIF('同场线路Rotas do mesmo SC'!A:A,C1891)&gt;0,"Sim","Não")</f>
        <v>Não</v>
      </c>
      <c r="AR1891" s="1" t="str">
        <f>IF(COUNTIF(揽收业务网点!A:A,P1891)&gt;0,"Sim","Não")</f>
        <v>Não</v>
      </c>
    </row>
    <row r="1892" spans="1:44">
      <c r="A1892" s="29" t="s">
        <v>24970</v>
      </c>
      <c r="B1892" s="29" t="s">
        <v>379</v>
      </c>
      <c r="C1892" s="29" t="s">
        <v>14351</v>
      </c>
      <c r="D1892" s="29" t="s">
        <v>381</v>
      </c>
      <c r="E1892" s="29" t="s">
        <v>382</v>
      </c>
      <c r="F1892" s="29" t="s">
        <v>383</v>
      </c>
      <c r="G1892" s="29">
        <v>221</v>
      </c>
      <c r="H1892" s="29" t="s">
        <v>8455</v>
      </c>
      <c r="I1892" s="29" t="s">
        <v>868</v>
      </c>
      <c r="J1892" s="29" t="s">
        <v>3447</v>
      </c>
      <c r="K1892" s="29" t="s">
        <v>387</v>
      </c>
      <c r="L1892" s="29" t="s">
        <v>3448</v>
      </c>
      <c r="M1892" s="29" t="s">
        <v>8456</v>
      </c>
      <c r="N1892" s="29" t="s">
        <v>8457</v>
      </c>
      <c r="O1892" s="29" t="s">
        <v>1262</v>
      </c>
      <c r="P1892" s="29" t="s">
        <v>1263</v>
      </c>
      <c r="Q1892" s="29" t="s">
        <v>118</v>
      </c>
      <c r="R1892" s="29" t="s">
        <v>24971</v>
      </c>
      <c r="S1892" s="29" t="s">
        <v>24971</v>
      </c>
      <c r="T1892" s="29" t="s">
        <v>24972</v>
      </c>
      <c r="U1892" s="29" t="s">
        <v>24973</v>
      </c>
      <c r="V1892" s="29">
        <v>189</v>
      </c>
      <c r="W1892" s="29" t="s">
        <v>396</v>
      </c>
      <c r="X1892" s="29" t="s">
        <v>24974</v>
      </c>
      <c r="Y1892" s="29" t="s">
        <v>2812</v>
      </c>
      <c r="Z1892" s="29" t="s">
        <v>24975</v>
      </c>
      <c r="AA1892" s="29" t="s">
        <v>24975</v>
      </c>
      <c r="AB1892" s="29" t="s">
        <v>14361</v>
      </c>
      <c r="AC1892" s="29" t="s">
        <v>14362</v>
      </c>
      <c r="AD1892" s="29" t="s">
        <v>118</v>
      </c>
      <c r="AE1892" s="29" t="s">
        <v>16516</v>
      </c>
      <c r="AF1892" s="29" t="s">
        <v>24976</v>
      </c>
      <c r="AG1892" s="29">
        <v>-52</v>
      </c>
      <c r="AH1892" s="29" t="s">
        <v>24976</v>
      </c>
      <c r="AI1892" s="29" t="s">
        <v>24977</v>
      </c>
      <c r="AJ1892" s="29">
        <v>42</v>
      </c>
      <c r="AK1892" s="29" t="s">
        <v>24978</v>
      </c>
      <c r="AL1892" s="29" t="s">
        <v>20809</v>
      </c>
      <c r="AM1892" s="29">
        <v>191</v>
      </c>
      <c r="AN1892" s="1">
        <f t="shared" si="99"/>
        <v>1</v>
      </c>
      <c r="AO1892" s="1">
        <f t="shared" si="100"/>
        <v>1</v>
      </c>
      <c r="AP1892" s="30">
        <f t="shared" si="101"/>
        <v>46297</v>
      </c>
      <c r="AQ1892" s="1" t="str">
        <f>IF(COUNTIF('同场线路Rotas do mesmo SC'!A:A,C1892)&gt;0,"Sim","Não")</f>
        <v>Não</v>
      </c>
      <c r="AR1892" s="1" t="str">
        <f>IF(COUNTIF(揽收业务网点!A:A,P1892)&gt;0,"Sim","Não")</f>
        <v>Não</v>
      </c>
    </row>
    <row r="1893" spans="1:44">
      <c r="A1893" s="29" t="s">
        <v>24979</v>
      </c>
      <c r="B1893" s="29" t="s">
        <v>379</v>
      </c>
      <c r="C1893" s="29" t="s">
        <v>14366</v>
      </c>
      <c r="D1893" s="29" t="s">
        <v>381</v>
      </c>
      <c r="E1893" s="29" t="s">
        <v>382</v>
      </c>
      <c r="F1893" s="29" t="s">
        <v>383</v>
      </c>
      <c r="G1893" s="29">
        <v>90</v>
      </c>
      <c r="H1893" s="29" t="s">
        <v>14367</v>
      </c>
      <c r="I1893" s="29" t="s">
        <v>385</v>
      </c>
      <c r="J1893" s="29" t="s">
        <v>3874</v>
      </c>
      <c r="K1893" s="29" t="s">
        <v>387</v>
      </c>
      <c r="L1893" s="29" t="s">
        <v>3875</v>
      </c>
      <c r="M1893" s="29" t="s">
        <v>14368</v>
      </c>
      <c r="N1893" s="29" t="s">
        <v>14369</v>
      </c>
      <c r="O1893" s="29" t="s">
        <v>1903</v>
      </c>
      <c r="P1893" s="29" t="s">
        <v>1904</v>
      </c>
      <c r="Q1893" s="29" t="s">
        <v>70</v>
      </c>
      <c r="R1893" s="29" t="s">
        <v>15222</v>
      </c>
      <c r="S1893" s="29" t="s">
        <v>24980</v>
      </c>
      <c r="T1893" s="29" t="s">
        <v>24981</v>
      </c>
      <c r="U1893" s="29" t="s">
        <v>24982</v>
      </c>
      <c r="V1893" s="29">
        <v>379</v>
      </c>
      <c r="W1893" s="29" t="s">
        <v>396</v>
      </c>
      <c r="X1893" s="29" t="s">
        <v>24983</v>
      </c>
      <c r="Y1893" s="29" t="s">
        <v>4383</v>
      </c>
      <c r="Z1893" s="29" t="s">
        <v>24984</v>
      </c>
      <c r="AA1893" s="29" t="s">
        <v>24984</v>
      </c>
      <c r="AB1893" s="29" t="s">
        <v>14376</v>
      </c>
      <c r="AC1893" s="29" t="s">
        <v>14377</v>
      </c>
      <c r="AD1893" s="29" t="s">
        <v>70</v>
      </c>
      <c r="AE1893" s="29" t="s">
        <v>4385</v>
      </c>
      <c r="AF1893" s="29" t="s">
        <v>24985</v>
      </c>
      <c r="AG1893" s="29">
        <v>0</v>
      </c>
      <c r="AH1893" s="29" t="s">
        <v>24985</v>
      </c>
      <c r="AI1893" s="29" t="s">
        <v>24986</v>
      </c>
      <c r="AJ1893" s="29">
        <v>93</v>
      </c>
      <c r="AK1893" s="29" t="s">
        <v>24987</v>
      </c>
      <c r="AL1893" s="29" t="s">
        <v>24988</v>
      </c>
      <c r="AM1893" s="29">
        <v>449</v>
      </c>
      <c r="AN1893" s="1">
        <f t="shared" si="99"/>
        <v>1</v>
      </c>
      <c r="AO1893" s="1">
        <f t="shared" si="100"/>
        <v>1</v>
      </c>
      <c r="AP1893" s="30">
        <f t="shared" si="101"/>
        <v>46297</v>
      </c>
      <c r="AQ1893" s="1" t="str">
        <f>IF(COUNTIF('同场线路Rotas do mesmo SC'!A:A,C1893)&gt;0,"Sim","Não")</f>
        <v>Não</v>
      </c>
      <c r="AR1893" s="1" t="str">
        <f>IF(COUNTIF(揽收业务网点!A:A,P1893)&gt;0,"Sim","Não")</f>
        <v>Não</v>
      </c>
    </row>
    <row r="1894" spans="1:44">
      <c r="A1894" s="29" t="s">
        <v>24989</v>
      </c>
      <c r="B1894" s="29" t="s">
        <v>379</v>
      </c>
      <c r="C1894" s="29" t="s">
        <v>14383</v>
      </c>
      <c r="D1894" s="29" t="s">
        <v>381</v>
      </c>
      <c r="E1894" s="29" t="s">
        <v>382</v>
      </c>
      <c r="F1894" s="29" t="s">
        <v>383</v>
      </c>
      <c r="G1894" s="29">
        <v>35</v>
      </c>
      <c r="H1894" s="29" t="s">
        <v>14384</v>
      </c>
      <c r="I1894" s="29" t="s">
        <v>868</v>
      </c>
      <c r="J1894" s="29" t="s">
        <v>642</v>
      </c>
      <c r="K1894" s="29" t="s">
        <v>387</v>
      </c>
      <c r="L1894" s="29" t="s">
        <v>643</v>
      </c>
      <c r="M1894" s="29" t="s">
        <v>14385</v>
      </c>
      <c r="N1894" s="29" t="s">
        <v>14386</v>
      </c>
      <c r="O1894" s="29" t="s">
        <v>1703</v>
      </c>
      <c r="P1894" s="29" t="s">
        <v>45</v>
      </c>
      <c r="Q1894" s="29" t="s">
        <v>11</v>
      </c>
      <c r="R1894" s="29" t="s">
        <v>24990</v>
      </c>
      <c r="S1894" s="29" t="s">
        <v>24990</v>
      </c>
      <c r="T1894" s="29" t="s">
        <v>24991</v>
      </c>
      <c r="U1894" s="29" t="s">
        <v>24992</v>
      </c>
      <c r="V1894" s="29">
        <v>57</v>
      </c>
      <c r="W1894" s="29" t="s">
        <v>396</v>
      </c>
      <c r="X1894" s="29" t="s">
        <v>24993</v>
      </c>
      <c r="Y1894" s="29" t="s">
        <v>7273</v>
      </c>
      <c r="Z1894" s="29" t="s">
        <v>24994</v>
      </c>
      <c r="AA1894" s="29" t="s">
        <v>24994</v>
      </c>
      <c r="AB1894" s="29" t="s">
        <v>14391</v>
      </c>
      <c r="AC1894" s="29" t="s">
        <v>14392</v>
      </c>
      <c r="AD1894" s="29" t="s">
        <v>11</v>
      </c>
      <c r="AE1894" s="29" t="s">
        <v>15876</v>
      </c>
      <c r="AF1894" s="29" t="s">
        <v>24995</v>
      </c>
      <c r="AG1894" s="29">
        <v>-65</v>
      </c>
      <c r="AH1894" s="29" t="s">
        <v>24995</v>
      </c>
      <c r="AI1894" s="29" t="s">
        <v>20178</v>
      </c>
      <c r="AJ1894" s="29">
        <v>51</v>
      </c>
      <c r="AK1894" s="29" t="s">
        <v>24996</v>
      </c>
      <c r="AL1894" s="29" t="s">
        <v>24997</v>
      </c>
      <c r="AM1894" s="29">
        <v>50</v>
      </c>
      <c r="AN1894" s="1">
        <f t="shared" si="99"/>
        <v>1</v>
      </c>
      <c r="AO1894" s="1">
        <f t="shared" si="100"/>
        <v>1</v>
      </c>
      <c r="AP1894" s="30">
        <f t="shared" si="101"/>
        <v>46297</v>
      </c>
      <c r="AQ1894" s="1" t="str">
        <f>IF(COUNTIF('同场线路Rotas do mesmo SC'!A:A,C1894)&gt;0,"Sim","Não")</f>
        <v>Não</v>
      </c>
      <c r="AR1894" s="1" t="str">
        <f>IF(COUNTIF(揽收业务网点!A:A,P1894)&gt;0,"Sim","Não")</f>
        <v>Sim</v>
      </c>
    </row>
    <row r="1895" spans="1:44">
      <c r="A1895" s="29" t="s">
        <v>24998</v>
      </c>
      <c r="B1895" s="29" t="s">
        <v>379</v>
      </c>
      <c r="C1895" s="29" t="s">
        <v>14398</v>
      </c>
      <c r="D1895" s="29" t="s">
        <v>381</v>
      </c>
      <c r="E1895" s="29" t="s">
        <v>382</v>
      </c>
      <c r="F1895" s="29" t="s">
        <v>383</v>
      </c>
      <c r="G1895" s="29">
        <v>59</v>
      </c>
      <c r="H1895" s="29" t="s">
        <v>14399</v>
      </c>
      <c r="I1895" s="29" t="s">
        <v>868</v>
      </c>
      <c r="J1895" s="29" t="s">
        <v>642</v>
      </c>
      <c r="K1895" s="29" t="s">
        <v>387</v>
      </c>
      <c r="L1895" s="29" t="s">
        <v>643</v>
      </c>
      <c r="M1895" s="29" t="s">
        <v>14400</v>
      </c>
      <c r="N1895" s="29" t="s">
        <v>14401</v>
      </c>
      <c r="O1895" s="29" t="s">
        <v>1703</v>
      </c>
      <c r="P1895" s="29" t="s">
        <v>45</v>
      </c>
      <c r="Q1895" s="29" t="s">
        <v>11</v>
      </c>
      <c r="R1895" s="29" t="s">
        <v>5736</v>
      </c>
      <c r="S1895" s="29" t="s">
        <v>5736</v>
      </c>
      <c r="T1895" s="29" t="s">
        <v>24999</v>
      </c>
      <c r="U1895" s="29" t="s">
        <v>25000</v>
      </c>
      <c r="V1895" s="29">
        <v>102</v>
      </c>
      <c r="W1895" s="29" t="s">
        <v>396</v>
      </c>
      <c r="X1895" s="29" t="s">
        <v>25001</v>
      </c>
      <c r="Y1895" s="29" t="s">
        <v>7271</v>
      </c>
      <c r="Z1895" s="29" t="s">
        <v>25002</v>
      </c>
      <c r="AA1895" s="29" t="s">
        <v>25002</v>
      </c>
      <c r="AB1895" s="29" t="s">
        <v>10876</v>
      </c>
      <c r="AC1895" s="29" t="s">
        <v>35</v>
      </c>
      <c r="AD1895" s="29" t="s">
        <v>11</v>
      </c>
      <c r="AE1895" s="29" t="s">
        <v>15876</v>
      </c>
      <c r="AF1895" s="29" t="s">
        <v>25003</v>
      </c>
      <c r="AG1895" s="29">
        <v>-26</v>
      </c>
      <c r="AH1895" s="29" t="s">
        <v>25003</v>
      </c>
      <c r="AI1895" s="29" t="s">
        <v>25004</v>
      </c>
      <c r="AJ1895" s="29">
        <v>20</v>
      </c>
      <c r="AK1895" s="29" t="s">
        <v>25005</v>
      </c>
      <c r="AL1895" s="29" t="s">
        <v>25006</v>
      </c>
      <c r="AM1895" s="29">
        <v>273</v>
      </c>
      <c r="AN1895" s="1">
        <f t="shared" si="99"/>
        <v>1</v>
      </c>
      <c r="AO1895" s="1">
        <f t="shared" si="100"/>
        <v>1</v>
      </c>
      <c r="AP1895" s="30">
        <f t="shared" si="101"/>
        <v>46297</v>
      </c>
      <c r="AQ1895" s="1" t="str">
        <f>IF(COUNTIF('同场线路Rotas do mesmo SC'!A:A,C1895)&gt;0,"Sim","Não")</f>
        <v>Não</v>
      </c>
      <c r="AR1895" s="1" t="str">
        <f>IF(COUNTIF(揽收业务网点!A:A,P1895)&gt;0,"Sim","Não")</f>
        <v>Sim</v>
      </c>
    </row>
    <row r="1896" spans="1:44">
      <c r="A1896" s="29" t="s">
        <v>25007</v>
      </c>
      <c r="B1896" s="29" t="s">
        <v>379</v>
      </c>
      <c r="C1896" s="29" t="s">
        <v>14409</v>
      </c>
      <c r="D1896" s="29" t="s">
        <v>381</v>
      </c>
      <c r="E1896" s="29" t="s">
        <v>640</v>
      </c>
      <c r="F1896" s="29" t="s">
        <v>811</v>
      </c>
      <c r="G1896" s="29">
        <v>28</v>
      </c>
      <c r="H1896" s="29" t="s">
        <v>1363</v>
      </c>
      <c r="I1896" s="29" t="s">
        <v>663</v>
      </c>
      <c r="J1896" s="29" t="s">
        <v>1225</v>
      </c>
      <c r="K1896" s="29" t="s">
        <v>387</v>
      </c>
      <c r="L1896" s="29" t="s">
        <v>1226</v>
      </c>
      <c r="M1896" s="29" t="s">
        <v>1364</v>
      </c>
      <c r="N1896" s="29" t="s">
        <v>1365</v>
      </c>
      <c r="O1896" s="29" t="s">
        <v>1403</v>
      </c>
      <c r="P1896" s="29" t="s">
        <v>53</v>
      </c>
      <c r="Q1896" s="29" t="s">
        <v>11</v>
      </c>
      <c r="R1896" s="29" t="s">
        <v>25008</v>
      </c>
      <c r="S1896" s="29" t="s">
        <v>25008</v>
      </c>
      <c r="T1896" s="29" t="s">
        <v>25009</v>
      </c>
      <c r="U1896" s="29" t="s">
        <v>25010</v>
      </c>
      <c r="V1896" s="29">
        <v>126</v>
      </c>
      <c r="W1896" s="29" t="s">
        <v>396</v>
      </c>
      <c r="X1896" s="29" t="s">
        <v>25011</v>
      </c>
      <c r="Y1896" s="29" t="s">
        <v>15270</v>
      </c>
      <c r="Z1896" s="29" t="s">
        <v>25012</v>
      </c>
      <c r="AA1896" s="29" t="s">
        <v>25012</v>
      </c>
      <c r="AB1896" s="29" t="s">
        <v>653</v>
      </c>
      <c r="AC1896" s="29" t="s">
        <v>654</v>
      </c>
      <c r="AD1896" s="29" t="s">
        <v>11</v>
      </c>
      <c r="AE1896" s="29" t="s">
        <v>25013</v>
      </c>
      <c r="AF1896" s="29" t="s">
        <v>25014</v>
      </c>
      <c r="AG1896" s="29">
        <v>-45</v>
      </c>
      <c r="AH1896" s="29" t="s">
        <v>25014</v>
      </c>
      <c r="AI1896" s="29" t="s">
        <v>25015</v>
      </c>
      <c r="AJ1896" s="29">
        <v>335</v>
      </c>
      <c r="AK1896" s="29" t="s">
        <v>25016</v>
      </c>
      <c r="AL1896" s="29" t="s">
        <v>25017</v>
      </c>
      <c r="AM1896" s="29">
        <v>3571</v>
      </c>
      <c r="AN1896" s="1">
        <f t="shared" si="99"/>
        <v>1</v>
      </c>
      <c r="AO1896" s="1">
        <f t="shared" si="100"/>
        <v>1</v>
      </c>
      <c r="AP1896" s="30">
        <f t="shared" si="101"/>
        <v>46297</v>
      </c>
      <c r="AQ1896" s="1" t="str">
        <f>IF(COUNTIF('同场线路Rotas do mesmo SC'!A:A,C1896)&gt;0,"Sim","Não")</f>
        <v>Não</v>
      </c>
      <c r="AR1896" s="1" t="str">
        <f>IF(COUNTIF(揽收业务网点!A:A,P1896)&gt;0,"Sim","Não")</f>
        <v>Sim</v>
      </c>
    </row>
    <row r="1897" spans="1:44">
      <c r="A1897" s="29" t="s">
        <v>25018</v>
      </c>
      <c r="B1897" s="29" t="s">
        <v>379</v>
      </c>
      <c r="C1897" s="29" t="s">
        <v>14422</v>
      </c>
      <c r="D1897" s="29" t="s">
        <v>381</v>
      </c>
      <c r="E1897" s="29" t="s">
        <v>382</v>
      </c>
      <c r="F1897" s="29" t="s">
        <v>383</v>
      </c>
      <c r="G1897" s="29">
        <v>117</v>
      </c>
      <c r="H1897" s="29" t="s">
        <v>25019</v>
      </c>
      <c r="I1897" s="29" t="s">
        <v>409</v>
      </c>
      <c r="J1897" s="29" t="s">
        <v>1597</v>
      </c>
      <c r="K1897" s="29" t="s">
        <v>387</v>
      </c>
      <c r="L1897" s="29" t="s">
        <v>1598</v>
      </c>
      <c r="M1897" s="29" t="s">
        <v>25020</v>
      </c>
      <c r="N1897" s="29" t="s">
        <v>25021</v>
      </c>
      <c r="O1897" s="29" t="s">
        <v>12396</v>
      </c>
      <c r="P1897" s="29" t="s">
        <v>12397</v>
      </c>
      <c r="Q1897" s="29" t="s">
        <v>94</v>
      </c>
      <c r="R1897" s="29" t="s">
        <v>6292</v>
      </c>
      <c r="S1897" s="29" t="s">
        <v>25022</v>
      </c>
      <c r="T1897" s="29" t="s">
        <v>25023</v>
      </c>
      <c r="U1897" s="29" t="s">
        <v>25024</v>
      </c>
      <c r="V1897" s="29">
        <v>70</v>
      </c>
      <c r="W1897" s="29" t="s">
        <v>396</v>
      </c>
      <c r="X1897" s="29" t="s">
        <v>20226</v>
      </c>
      <c r="Y1897" s="29" t="s">
        <v>8035</v>
      </c>
      <c r="Z1897" s="29" t="s">
        <v>25025</v>
      </c>
      <c r="AA1897" s="29" t="s">
        <v>25025</v>
      </c>
      <c r="AB1897" s="29" t="s">
        <v>14432</v>
      </c>
      <c r="AC1897" s="29" t="s">
        <v>14433</v>
      </c>
      <c r="AD1897" s="29" t="s">
        <v>94</v>
      </c>
      <c r="AE1897" s="29" t="s">
        <v>7273</v>
      </c>
      <c r="AF1897" s="29" t="s">
        <v>25026</v>
      </c>
      <c r="AG1897" s="29">
        <v>30</v>
      </c>
      <c r="AH1897" s="29" t="s">
        <v>25026</v>
      </c>
      <c r="AI1897" s="29" t="s">
        <v>25027</v>
      </c>
      <c r="AJ1897" s="29">
        <v>4</v>
      </c>
      <c r="AK1897" s="29" t="s">
        <v>19073</v>
      </c>
      <c r="AL1897" s="29" t="s">
        <v>25028</v>
      </c>
      <c r="AM1897" s="29">
        <v>139</v>
      </c>
      <c r="AN1897" s="1">
        <f t="shared" si="99"/>
        <v>1</v>
      </c>
      <c r="AO1897" s="1">
        <f t="shared" si="100"/>
        <v>1</v>
      </c>
      <c r="AP1897" s="30">
        <f t="shared" si="101"/>
        <v>46297</v>
      </c>
      <c r="AQ1897" s="1" t="str">
        <f>IF(COUNTIF('同场线路Rotas do mesmo SC'!A:A,C1897)&gt;0,"Sim","Não")</f>
        <v>Não</v>
      </c>
      <c r="AR1897" s="1" t="str">
        <f>IF(COUNTIF(揽收业务网点!A:A,P1897)&gt;0,"Sim","Não")</f>
        <v>Não</v>
      </c>
    </row>
    <row r="1898" spans="1:44">
      <c r="A1898" s="29" t="s">
        <v>25029</v>
      </c>
      <c r="B1898" s="29" t="s">
        <v>379</v>
      </c>
      <c r="C1898" s="29" t="s">
        <v>14438</v>
      </c>
      <c r="D1898" s="29" t="s">
        <v>381</v>
      </c>
      <c r="E1898" s="29" t="s">
        <v>382</v>
      </c>
      <c r="F1898" s="29" t="s">
        <v>383</v>
      </c>
      <c r="G1898" s="29">
        <v>21</v>
      </c>
      <c r="H1898" s="29" t="s">
        <v>14439</v>
      </c>
      <c r="I1898" s="29" t="s">
        <v>385</v>
      </c>
      <c r="J1898" s="29" t="s">
        <v>14440</v>
      </c>
      <c r="K1898" s="29" t="s">
        <v>387</v>
      </c>
      <c r="L1898" s="29" t="s">
        <v>14441</v>
      </c>
      <c r="M1898" s="29" t="s">
        <v>14440</v>
      </c>
      <c r="N1898" s="29" t="s">
        <v>14442</v>
      </c>
      <c r="O1898" s="29" t="s">
        <v>1744</v>
      </c>
      <c r="P1898" s="29" t="s">
        <v>1745</v>
      </c>
      <c r="Q1898" s="29" t="s">
        <v>94</v>
      </c>
      <c r="R1898" s="29" t="s">
        <v>19506</v>
      </c>
      <c r="S1898" s="29" t="s">
        <v>25030</v>
      </c>
      <c r="T1898" s="29" t="s">
        <v>25031</v>
      </c>
      <c r="U1898" s="29" t="s">
        <v>25032</v>
      </c>
      <c r="V1898" s="29">
        <v>33</v>
      </c>
      <c r="W1898" s="29" t="s">
        <v>396</v>
      </c>
      <c r="X1898" s="29" t="s">
        <v>25033</v>
      </c>
      <c r="Y1898" s="29" t="s">
        <v>723</v>
      </c>
      <c r="Z1898" s="29" t="s">
        <v>25034</v>
      </c>
      <c r="AA1898" s="29" t="s">
        <v>25034</v>
      </c>
      <c r="AB1898" s="29" t="s">
        <v>14446</v>
      </c>
      <c r="AC1898" s="29" t="s">
        <v>14447</v>
      </c>
      <c r="AD1898" s="29" t="s">
        <v>94</v>
      </c>
      <c r="AE1898" s="29" t="s">
        <v>17442</v>
      </c>
      <c r="AF1898" s="29" t="s">
        <v>25035</v>
      </c>
      <c r="AG1898" s="29">
        <v>24</v>
      </c>
      <c r="AH1898" s="29" t="s">
        <v>25035</v>
      </c>
      <c r="AI1898" s="29" t="s">
        <v>25036</v>
      </c>
      <c r="AJ1898" s="29">
        <v>7</v>
      </c>
      <c r="AK1898" s="29" t="s">
        <v>25037</v>
      </c>
      <c r="AL1898" s="29" t="s">
        <v>25038</v>
      </c>
      <c r="AM1898" s="29">
        <v>269</v>
      </c>
      <c r="AN1898" s="1">
        <f t="shared" si="99"/>
        <v>1</v>
      </c>
      <c r="AO1898" s="1">
        <f t="shared" si="100"/>
        <v>1</v>
      </c>
      <c r="AP1898" s="30">
        <f t="shared" si="101"/>
        <v>46297</v>
      </c>
      <c r="AQ1898" s="1" t="str">
        <f>IF(COUNTIF('同场线路Rotas do mesmo SC'!A:A,C1898)&gt;0,"Sim","Não")</f>
        <v>Não</v>
      </c>
      <c r="AR1898" s="1" t="str">
        <f>IF(COUNTIF(揽收业务网点!A:A,P1898)&gt;0,"Sim","Não")</f>
        <v>Não</v>
      </c>
    </row>
    <row r="1899" spans="1:44">
      <c r="A1899" s="29" t="s">
        <v>25039</v>
      </c>
      <c r="B1899" s="29" t="s">
        <v>379</v>
      </c>
      <c r="C1899" s="29" t="s">
        <v>14452</v>
      </c>
      <c r="D1899" s="29" t="s">
        <v>381</v>
      </c>
      <c r="E1899" s="29" t="s">
        <v>382</v>
      </c>
      <c r="F1899" s="29" t="s">
        <v>383</v>
      </c>
      <c r="G1899" s="29">
        <v>28</v>
      </c>
      <c r="H1899" s="29" t="s">
        <v>14453</v>
      </c>
      <c r="I1899" s="29" t="s">
        <v>868</v>
      </c>
      <c r="J1899" s="29" t="s">
        <v>14454</v>
      </c>
      <c r="K1899" s="29" t="s">
        <v>387</v>
      </c>
      <c r="L1899" s="29" t="s">
        <v>14455</v>
      </c>
      <c r="M1899" s="29" t="s">
        <v>14454</v>
      </c>
      <c r="N1899" s="29" t="s">
        <v>14456</v>
      </c>
      <c r="O1899" s="29" t="s">
        <v>1744</v>
      </c>
      <c r="P1899" s="29" t="s">
        <v>1745</v>
      </c>
      <c r="Q1899" s="29" t="s">
        <v>94</v>
      </c>
      <c r="R1899" s="29" t="s">
        <v>18343</v>
      </c>
      <c r="S1899" s="29" t="s">
        <v>25040</v>
      </c>
      <c r="T1899" s="29" t="s">
        <v>25041</v>
      </c>
      <c r="U1899" s="29" t="s">
        <v>25042</v>
      </c>
      <c r="V1899" s="29">
        <v>31</v>
      </c>
      <c r="W1899" s="29" t="s">
        <v>396</v>
      </c>
      <c r="X1899" s="29" t="s">
        <v>25043</v>
      </c>
      <c r="Y1899" s="29" t="s">
        <v>723</v>
      </c>
      <c r="Z1899" s="29" t="s">
        <v>25044</v>
      </c>
      <c r="AA1899" s="29" t="s">
        <v>25044</v>
      </c>
      <c r="AB1899" s="29" t="s">
        <v>14462</v>
      </c>
      <c r="AC1899" s="29" t="s">
        <v>14463</v>
      </c>
      <c r="AD1899" s="29" t="s">
        <v>94</v>
      </c>
      <c r="AE1899" s="29" t="s">
        <v>17910</v>
      </c>
      <c r="AF1899" s="29" t="s">
        <v>22573</v>
      </c>
      <c r="AG1899" s="29">
        <v>-18</v>
      </c>
      <c r="AH1899" s="29" t="s">
        <v>22573</v>
      </c>
      <c r="AI1899" s="29" t="s">
        <v>25045</v>
      </c>
      <c r="AJ1899" s="29">
        <v>86</v>
      </c>
      <c r="AK1899" s="29" t="s">
        <v>25046</v>
      </c>
      <c r="AL1899" s="29" t="s">
        <v>25047</v>
      </c>
      <c r="AM1899" s="29">
        <v>240</v>
      </c>
      <c r="AN1899" s="1">
        <f t="shared" si="99"/>
        <v>1</v>
      </c>
      <c r="AO1899" s="1">
        <f t="shared" si="100"/>
        <v>1</v>
      </c>
      <c r="AP1899" s="30">
        <f t="shared" si="101"/>
        <v>46297</v>
      </c>
      <c r="AQ1899" s="1" t="str">
        <f>IF(COUNTIF('同场线路Rotas do mesmo SC'!A:A,C1899)&gt;0,"Sim","Não")</f>
        <v>Não</v>
      </c>
      <c r="AR1899" s="1" t="str">
        <f>IF(COUNTIF(揽收业务网点!A:A,P1899)&gt;0,"Sim","Não")</f>
        <v>Não</v>
      </c>
    </row>
    <row r="1900" spans="1:44">
      <c r="A1900" s="29" t="s">
        <v>25048</v>
      </c>
      <c r="B1900" s="29" t="s">
        <v>379</v>
      </c>
      <c r="C1900" s="29" t="s">
        <v>1731</v>
      </c>
      <c r="D1900" s="29" t="s">
        <v>381</v>
      </c>
      <c r="E1900" s="29" t="s">
        <v>640</v>
      </c>
      <c r="F1900" s="29" t="s">
        <v>732</v>
      </c>
      <c r="G1900" s="29">
        <v>130</v>
      </c>
      <c r="H1900" s="29" t="s">
        <v>1732</v>
      </c>
      <c r="I1900" s="29" t="s">
        <v>409</v>
      </c>
      <c r="J1900" s="29" t="s">
        <v>1733</v>
      </c>
      <c r="K1900" s="29" t="s">
        <v>387</v>
      </c>
      <c r="L1900" s="29" t="s">
        <v>1734</v>
      </c>
      <c r="M1900" s="29" t="s">
        <v>1735</v>
      </c>
      <c r="N1900" s="29" t="s">
        <v>1736</v>
      </c>
      <c r="O1900" s="29" t="s">
        <v>1737</v>
      </c>
      <c r="P1900" s="29" t="s">
        <v>104</v>
      </c>
      <c r="Q1900" s="29" t="s">
        <v>94</v>
      </c>
      <c r="R1900" s="29" t="s">
        <v>25049</v>
      </c>
      <c r="S1900" s="29" t="s">
        <v>25049</v>
      </c>
      <c r="T1900" s="29" t="s">
        <v>25050</v>
      </c>
      <c r="U1900" s="29" t="s">
        <v>25051</v>
      </c>
      <c r="V1900" s="29">
        <v>406</v>
      </c>
      <c r="W1900" s="29" t="s">
        <v>396</v>
      </c>
      <c r="X1900" s="29" t="s">
        <v>25052</v>
      </c>
      <c r="Y1900" s="29" t="s">
        <v>21859</v>
      </c>
      <c r="Z1900" s="29" t="s">
        <v>25053</v>
      </c>
      <c r="AA1900" s="29" t="s">
        <v>25053</v>
      </c>
      <c r="AB1900" s="29" t="s">
        <v>1744</v>
      </c>
      <c r="AC1900" s="29" t="s">
        <v>1745</v>
      </c>
      <c r="AD1900" s="29" t="s">
        <v>94</v>
      </c>
      <c r="AE1900" s="29" t="s">
        <v>16227</v>
      </c>
      <c r="AF1900" s="29" t="s">
        <v>25054</v>
      </c>
      <c r="AG1900" s="29">
        <v>-129</v>
      </c>
      <c r="AH1900" s="29" t="s">
        <v>25054</v>
      </c>
      <c r="AI1900" s="29" t="s">
        <v>25055</v>
      </c>
      <c r="AJ1900" s="29">
        <v>29</v>
      </c>
      <c r="AK1900" s="29" t="s">
        <v>25056</v>
      </c>
      <c r="AL1900" s="29" t="s">
        <v>25057</v>
      </c>
      <c r="AM1900" s="29">
        <v>591</v>
      </c>
      <c r="AN1900" s="1">
        <f t="shared" si="99"/>
        <v>1</v>
      </c>
      <c r="AO1900" s="1">
        <f t="shared" si="100"/>
        <v>1</v>
      </c>
      <c r="AP1900" s="30">
        <f t="shared" si="101"/>
        <v>46298</v>
      </c>
      <c r="AQ1900" s="1" t="str">
        <f>IF(COUNTIF('同场线路Rotas do mesmo SC'!A:A,C1900)&gt;0,"Sim","Não")</f>
        <v>Não</v>
      </c>
      <c r="AR1900" s="1" t="str">
        <f>IF(COUNTIF(揽收业务网点!A:A,P1900)&gt;0,"Sim","Não")</f>
        <v>Sim</v>
      </c>
    </row>
    <row r="1901" spans="1:44">
      <c r="A1901" s="29" t="s">
        <v>25058</v>
      </c>
      <c r="B1901" s="29" t="s">
        <v>379</v>
      </c>
      <c r="C1901" s="29" t="s">
        <v>14478</v>
      </c>
      <c r="D1901" s="29" t="s">
        <v>381</v>
      </c>
      <c r="E1901" s="29" t="s">
        <v>382</v>
      </c>
      <c r="F1901" s="29" t="s">
        <v>383</v>
      </c>
      <c r="G1901" s="29">
        <v>42</v>
      </c>
      <c r="H1901" s="29" t="s">
        <v>14423</v>
      </c>
      <c r="I1901" s="29" t="s">
        <v>702</v>
      </c>
      <c r="J1901" s="29" t="s">
        <v>1597</v>
      </c>
      <c r="K1901" s="29" t="s">
        <v>387</v>
      </c>
      <c r="L1901" s="29" t="s">
        <v>1598</v>
      </c>
      <c r="M1901" s="29" t="s">
        <v>25059</v>
      </c>
      <c r="N1901" s="29" t="s">
        <v>25060</v>
      </c>
      <c r="O1901" s="29" t="s">
        <v>12396</v>
      </c>
      <c r="P1901" s="29" t="s">
        <v>12397</v>
      </c>
      <c r="Q1901" s="29" t="s">
        <v>94</v>
      </c>
      <c r="R1901" s="29" t="s">
        <v>25061</v>
      </c>
      <c r="S1901" s="29" t="s">
        <v>14214</v>
      </c>
      <c r="T1901" s="29" t="s">
        <v>25062</v>
      </c>
      <c r="U1901" s="29" t="s">
        <v>25063</v>
      </c>
      <c r="V1901" s="29">
        <v>48</v>
      </c>
      <c r="W1901" s="29" t="s">
        <v>396</v>
      </c>
      <c r="X1901" s="29" t="s">
        <v>25064</v>
      </c>
      <c r="Y1901" s="29" t="s">
        <v>723</v>
      </c>
      <c r="Z1901" s="29" t="s">
        <v>25065</v>
      </c>
      <c r="AA1901" s="29" t="s">
        <v>25065</v>
      </c>
      <c r="AB1901" s="29" t="s">
        <v>14485</v>
      </c>
      <c r="AC1901" s="29" t="s">
        <v>14486</v>
      </c>
      <c r="AD1901" s="29" t="s">
        <v>94</v>
      </c>
      <c r="AE1901" s="29" t="s">
        <v>15846</v>
      </c>
      <c r="AF1901" s="29"/>
      <c r="AG1901" s="29"/>
      <c r="AH1901" s="29"/>
      <c r="AI1901" s="29" t="s">
        <v>25066</v>
      </c>
      <c r="AJ1901" s="29"/>
      <c r="AK1901" s="29" t="s">
        <v>25067</v>
      </c>
      <c r="AL1901" s="29" t="s">
        <v>25068</v>
      </c>
      <c r="AM1901" s="29">
        <v>155</v>
      </c>
      <c r="AN1901" s="1">
        <f t="shared" si="99"/>
        <v>1</v>
      </c>
      <c r="AO1901" s="1">
        <f t="shared" si="100"/>
        <v>1</v>
      </c>
      <c r="AP1901" s="30">
        <f t="shared" si="101"/>
        <v>46297</v>
      </c>
      <c r="AQ1901" s="1" t="str">
        <f>IF(COUNTIF('同场线路Rotas do mesmo SC'!A:A,C1901)&gt;0,"Sim","Não")</f>
        <v>Não</v>
      </c>
      <c r="AR1901" s="1" t="str">
        <f>IF(COUNTIF(揽收业务网点!A:A,P1901)&gt;0,"Sim","Não")</f>
        <v>Não</v>
      </c>
    </row>
    <row r="1902" spans="1:44">
      <c r="A1902" s="29" t="s">
        <v>25069</v>
      </c>
      <c r="B1902" s="29" t="s">
        <v>379</v>
      </c>
      <c r="C1902" s="29" t="s">
        <v>14492</v>
      </c>
      <c r="D1902" s="29" t="s">
        <v>381</v>
      </c>
      <c r="E1902" s="29" t="s">
        <v>382</v>
      </c>
      <c r="F1902" s="29" t="s">
        <v>383</v>
      </c>
      <c r="G1902" s="29">
        <v>1</v>
      </c>
      <c r="H1902" s="29" t="s">
        <v>4204</v>
      </c>
      <c r="I1902" s="29" t="s">
        <v>1289</v>
      </c>
      <c r="J1902" s="29" t="s">
        <v>4205</v>
      </c>
      <c r="K1902" s="29" t="s">
        <v>411</v>
      </c>
      <c r="L1902" s="29" t="s">
        <v>4206</v>
      </c>
      <c r="M1902" s="29" t="s">
        <v>14493</v>
      </c>
      <c r="N1902" s="29" t="s">
        <v>14494</v>
      </c>
      <c r="O1902" s="29" t="s">
        <v>12276</v>
      </c>
      <c r="P1902" s="29" t="s">
        <v>12277</v>
      </c>
      <c r="Q1902" s="29" t="s">
        <v>94</v>
      </c>
      <c r="R1902" s="29" t="s">
        <v>25070</v>
      </c>
      <c r="S1902" s="29" t="s">
        <v>10375</v>
      </c>
      <c r="T1902" s="29" t="s">
        <v>25071</v>
      </c>
      <c r="U1902" s="29" t="s">
        <v>25072</v>
      </c>
      <c r="V1902" s="29">
        <v>2</v>
      </c>
      <c r="W1902" s="29" t="s">
        <v>396</v>
      </c>
      <c r="X1902" s="29" t="s">
        <v>25073</v>
      </c>
      <c r="Y1902" s="29" t="s">
        <v>504</v>
      </c>
      <c r="Z1902" s="29" t="s">
        <v>25074</v>
      </c>
      <c r="AA1902" s="29" t="s">
        <v>25074</v>
      </c>
      <c r="AB1902" s="29" t="s">
        <v>14500</v>
      </c>
      <c r="AC1902" s="29" t="s">
        <v>14501</v>
      </c>
      <c r="AD1902" s="29" t="s">
        <v>94</v>
      </c>
      <c r="AE1902" s="29" t="s">
        <v>15183</v>
      </c>
      <c r="AF1902" s="29" t="s">
        <v>25075</v>
      </c>
      <c r="AG1902" s="29">
        <v>-159</v>
      </c>
      <c r="AH1902" s="29" t="s">
        <v>25075</v>
      </c>
      <c r="AI1902" s="29" t="s">
        <v>25076</v>
      </c>
      <c r="AJ1902" s="29">
        <v>-1</v>
      </c>
      <c r="AK1902" s="29" t="s">
        <v>20003</v>
      </c>
      <c r="AL1902" s="29" t="s">
        <v>21947</v>
      </c>
      <c r="AM1902" s="29">
        <v>1</v>
      </c>
      <c r="AN1902" s="1">
        <f t="shared" si="99"/>
        <v>1</v>
      </c>
      <c r="AO1902" s="1">
        <f t="shared" si="100"/>
        <v>1</v>
      </c>
      <c r="AP1902" s="30">
        <f t="shared" si="101"/>
        <v>46297</v>
      </c>
      <c r="AQ1902" s="1" t="str">
        <f>IF(COUNTIF('同场线路Rotas do mesmo SC'!A:A,C1902)&gt;0,"Sim","Não")</f>
        <v>Não</v>
      </c>
      <c r="AR1902" s="1" t="str">
        <f>IF(COUNTIF(揽收业务网点!A:A,P1902)&gt;0,"Sim","Não")</f>
        <v>Não</v>
      </c>
    </row>
    <row r="1903" spans="1:44">
      <c r="A1903" s="29" t="s">
        <v>25077</v>
      </c>
      <c r="B1903" s="29" t="s">
        <v>379</v>
      </c>
      <c r="C1903" s="29" t="s">
        <v>14505</v>
      </c>
      <c r="D1903" s="29" t="s">
        <v>381</v>
      </c>
      <c r="E1903" s="29" t="s">
        <v>382</v>
      </c>
      <c r="F1903" s="29" t="s">
        <v>383</v>
      </c>
      <c r="G1903" s="29">
        <v>24</v>
      </c>
      <c r="H1903" s="29" t="s">
        <v>14506</v>
      </c>
      <c r="I1903" s="29" t="s">
        <v>385</v>
      </c>
      <c r="J1903" s="29" t="s">
        <v>5543</v>
      </c>
      <c r="K1903" s="29" t="s">
        <v>411</v>
      </c>
      <c r="L1903" s="29" t="s">
        <v>5544</v>
      </c>
      <c r="M1903" s="29" t="s">
        <v>25078</v>
      </c>
      <c r="N1903" s="29" t="s">
        <v>25079</v>
      </c>
      <c r="O1903" s="29" t="s">
        <v>1111</v>
      </c>
      <c r="P1903" s="29" t="s">
        <v>1112</v>
      </c>
      <c r="Q1903" s="29" t="s">
        <v>168</v>
      </c>
      <c r="R1903" s="29" t="s">
        <v>25080</v>
      </c>
      <c r="S1903" s="29" t="s">
        <v>25081</v>
      </c>
      <c r="T1903" s="29" t="s">
        <v>25082</v>
      </c>
      <c r="U1903" s="29" t="s">
        <v>25083</v>
      </c>
      <c r="V1903" s="29">
        <v>285</v>
      </c>
      <c r="W1903" s="29" t="s">
        <v>396</v>
      </c>
      <c r="X1903" s="29" t="s">
        <v>17471</v>
      </c>
      <c r="Y1903" s="29" t="s">
        <v>15543</v>
      </c>
      <c r="Z1903" s="29" t="s">
        <v>25084</v>
      </c>
      <c r="AA1903" s="29" t="s">
        <v>25084</v>
      </c>
      <c r="AB1903" s="29" t="s">
        <v>14515</v>
      </c>
      <c r="AC1903" s="29" t="s">
        <v>14516</v>
      </c>
      <c r="AD1903" s="29" t="s">
        <v>168</v>
      </c>
      <c r="AE1903" s="29" t="s">
        <v>19252</v>
      </c>
      <c r="AF1903" s="29" t="s">
        <v>25085</v>
      </c>
      <c r="AG1903" s="29">
        <v>-40</v>
      </c>
      <c r="AH1903" s="29" t="s">
        <v>25085</v>
      </c>
      <c r="AI1903" s="29" t="s">
        <v>25086</v>
      </c>
      <c r="AJ1903" s="29">
        <v>33</v>
      </c>
      <c r="AK1903" s="29" t="s">
        <v>24435</v>
      </c>
      <c r="AL1903" s="29" t="s">
        <v>25087</v>
      </c>
      <c r="AM1903" s="29">
        <v>124</v>
      </c>
      <c r="AN1903" s="1">
        <f t="shared" si="99"/>
        <v>1</v>
      </c>
      <c r="AO1903" s="1">
        <f t="shared" si="100"/>
        <v>1</v>
      </c>
      <c r="AP1903" s="30">
        <f t="shared" si="101"/>
        <v>46297</v>
      </c>
      <c r="AQ1903" s="1" t="str">
        <f>IF(COUNTIF('同场线路Rotas do mesmo SC'!A:A,C1903)&gt;0,"Sim","Não")</f>
        <v>Não</v>
      </c>
      <c r="AR1903" s="1" t="str">
        <f>IF(COUNTIF(揽收业务网点!A:A,P1903)&gt;0,"Sim","Não")</f>
        <v>Não</v>
      </c>
    </row>
    <row r="1904" spans="1:44">
      <c r="A1904" s="29" t="s">
        <v>25088</v>
      </c>
      <c r="B1904" s="29" t="s">
        <v>379</v>
      </c>
      <c r="C1904" s="29" t="s">
        <v>14522</v>
      </c>
      <c r="D1904" s="29" t="s">
        <v>381</v>
      </c>
      <c r="E1904" s="29" t="s">
        <v>382</v>
      </c>
      <c r="F1904" s="29" t="s">
        <v>383</v>
      </c>
      <c r="G1904" s="29">
        <v>118</v>
      </c>
      <c r="H1904" s="29" t="s">
        <v>14887</v>
      </c>
      <c r="I1904" s="29" t="s">
        <v>385</v>
      </c>
      <c r="J1904" s="29" t="s">
        <v>9195</v>
      </c>
      <c r="K1904" s="29" t="s">
        <v>387</v>
      </c>
      <c r="L1904" s="29" t="s">
        <v>9196</v>
      </c>
      <c r="M1904" s="29" t="s">
        <v>14888</v>
      </c>
      <c r="N1904" s="29" t="s">
        <v>14889</v>
      </c>
      <c r="O1904" s="29" t="s">
        <v>6179</v>
      </c>
      <c r="P1904" s="29" t="s">
        <v>6180</v>
      </c>
      <c r="Q1904" s="29" t="s">
        <v>168</v>
      </c>
      <c r="R1904" s="29" t="s">
        <v>25089</v>
      </c>
      <c r="S1904" s="29" t="s">
        <v>25090</v>
      </c>
      <c r="T1904" s="29" t="s">
        <v>25091</v>
      </c>
      <c r="U1904" s="29" t="s">
        <v>25092</v>
      </c>
      <c r="V1904" s="29">
        <v>258</v>
      </c>
      <c r="W1904" s="29" t="s">
        <v>396</v>
      </c>
      <c r="X1904" s="29" t="s">
        <v>20396</v>
      </c>
      <c r="Y1904" s="29" t="s">
        <v>2812</v>
      </c>
      <c r="Z1904" s="29" t="s">
        <v>25093</v>
      </c>
      <c r="AA1904" s="29" t="s">
        <v>25093</v>
      </c>
      <c r="AB1904" s="29" t="s">
        <v>14530</v>
      </c>
      <c r="AC1904" s="29" t="s">
        <v>14531</v>
      </c>
      <c r="AD1904" s="29" t="s">
        <v>168</v>
      </c>
      <c r="AE1904" s="29" t="s">
        <v>19500</v>
      </c>
      <c r="AF1904" s="29" t="s">
        <v>25094</v>
      </c>
      <c r="AG1904" s="29">
        <v>-47</v>
      </c>
      <c r="AH1904" s="29" t="s">
        <v>25094</v>
      </c>
      <c r="AI1904" s="29" t="s">
        <v>24136</v>
      </c>
      <c r="AJ1904" s="29">
        <v>61</v>
      </c>
      <c r="AK1904" s="29" t="s">
        <v>25095</v>
      </c>
      <c r="AL1904" s="29" t="s">
        <v>25096</v>
      </c>
      <c r="AM1904" s="29">
        <v>64</v>
      </c>
      <c r="AN1904" s="1">
        <f t="shared" si="99"/>
        <v>1</v>
      </c>
      <c r="AO1904" s="1">
        <f t="shared" si="100"/>
        <v>1</v>
      </c>
      <c r="AP1904" s="30">
        <f t="shared" si="101"/>
        <v>46297</v>
      </c>
      <c r="AQ1904" s="1" t="str">
        <f>IF(COUNTIF('同场线路Rotas do mesmo SC'!A:A,C1904)&gt;0,"Sim","Não")</f>
        <v>Não</v>
      </c>
      <c r="AR1904" s="1" t="str">
        <f>IF(COUNTIF(揽收业务网点!A:A,P1904)&gt;0,"Sim","Não")</f>
        <v>Não</v>
      </c>
    </row>
    <row r="1905" spans="1:44">
      <c r="A1905" s="29" t="s">
        <v>25097</v>
      </c>
      <c r="B1905" s="29" t="s">
        <v>379</v>
      </c>
      <c r="C1905" s="29" t="s">
        <v>14537</v>
      </c>
      <c r="D1905" s="29" t="s">
        <v>381</v>
      </c>
      <c r="E1905" s="29" t="s">
        <v>382</v>
      </c>
      <c r="F1905" s="29" t="s">
        <v>383</v>
      </c>
      <c r="G1905" s="29">
        <v>44</v>
      </c>
      <c r="H1905" s="29" t="s">
        <v>25098</v>
      </c>
      <c r="I1905" s="29" t="s">
        <v>385</v>
      </c>
      <c r="J1905" s="29" t="s">
        <v>9195</v>
      </c>
      <c r="K1905" s="29" t="s">
        <v>387</v>
      </c>
      <c r="L1905" s="29" t="s">
        <v>9196</v>
      </c>
      <c r="M1905" s="29" t="s">
        <v>25099</v>
      </c>
      <c r="N1905" s="29" t="s">
        <v>25100</v>
      </c>
      <c r="O1905" s="29" t="s">
        <v>5660</v>
      </c>
      <c r="P1905" s="29" t="s">
        <v>169</v>
      </c>
      <c r="Q1905" s="29" t="s">
        <v>168</v>
      </c>
      <c r="R1905" s="29" t="s">
        <v>2915</v>
      </c>
      <c r="S1905" s="29" t="s">
        <v>20613</v>
      </c>
      <c r="T1905" s="29" t="s">
        <v>25101</v>
      </c>
      <c r="U1905" s="29" t="s">
        <v>25102</v>
      </c>
      <c r="V1905" s="29">
        <v>212</v>
      </c>
      <c r="W1905" s="29" t="s">
        <v>396</v>
      </c>
      <c r="X1905" s="29" t="s">
        <v>25103</v>
      </c>
      <c r="Y1905" s="29" t="s">
        <v>15357</v>
      </c>
      <c r="Z1905" s="29" t="s">
        <v>25104</v>
      </c>
      <c r="AA1905" s="29" t="s">
        <v>25104</v>
      </c>
      <c r="AB1905" s="29" t="s">
        <v>14548</v>
      </c>
      <c r="AC1905" s="29" t="s">
        <v>14549</v>
      </c>
      <c r="AD1905" s="29" t="s">
        <v>168</v>
      </c>
      <c r="AE1905" s="29" t="s">
        <v>22463</v>
      </c>
      <c r="AF1905" s="29" t="s">
        <v>25105</v>
      </c>
      <c r="AG1905" s="29">
        <v>-131</v>
      </c>
      <c r="AH1905" s="29" t="s">
        <v>25105</v>
      </c>
      <c r="AI1905" s="29" t="s">
        <v>22326</v>
      </c>
      <c r="AJ1905" s="29">
        <v>108</v>
      </c>
      <c r="AK1905" s="29" t="s">
        <v>25106</v>
      </c>
      <c r="AL1905" s="29" t="s">
        <v>25107</v>
      </c>
      <c r="AM1905" s="29">
        <v>34</v>
      </c>
      <c r="AN1905" s="1">
        <f t="shared" si="99"/>
        <v>1</v>
      </c>
      <c r="AO1905" s="1">
        <f t="shared" si="100"/>
        <v>1</v>
      </c>
      <c r="AP1905" s="30">
        <f t="shared" si="101"/>
        <v>46297</v>
      </c>
      <c r="AQ1905" s="1" t="str">
        <f>IF(COUNTIF('同场线路Rotas do mesmo SC'!A:A,C1905)&gt;0,"Sim","Não")</f>
        <v>Não</v>
      </c>
      <c r="AR1905" s="1" t="str">
        <f>IF(COUNTIF(揽收业务网点!A:A,P1905)&gt;0,"Sim","Não")</f>
        <v>Sim</v>
      </c>
    </row>
    <row r="1906" spans="1:44">
      <c r="A1906" s="29" t="s">
        <v>25108</v>
      </c>
      <c r="B1906" s="29" t="s">
        <v>379</v>
      </c>
      <c r="C1906" s="29" t="s">
        <v>14554</v>
      </c>
      <c r="D1906" s="29" t="s">
        <v>381</v>
      </c>
      <c r="E1906" s="29" t="s">
        <v>382</v>
      </c>
      <c r="F1906" s="29" t="s">
        <v>383</v>
      </c>
      <c r="G1906" s="29">
        <v>60</v>
      </c>
      <c r="H1906" s="29" t="s">
        <v>14555</v>
      </c>
      <c r="I1906" s="29" t="s">
        <v>385</v>
      </c>
      <c r="J1906" s="29" t="s">
        <v>14556</v>
      </c>
      <c r="K1906" s="29" t="s">
        <v>387</v>
      </c>
      <c r="L1906" s="29" t="s">
        <v>14557</v>
      </c>
      <c r="M1906" s="29" t="s">
        <v>14556</v>
      </c>
      <c r="N1906" s="29" t="s">
        <v>14558</v>
      </c>
      <c r="O1906" s="29" t="s">
        <v>899</v>
      </c>
      <c r="P1906" s="29" t="s">
        <v>900</v>
      </c>
      <c r="Q1906" s="29" t="s">
        <v>70</v>
      </c>
      <c r="R1906" s="29" t="s">
        <v>12309</v>
      </c>
      <c r="S1906" s="29" t="s">
        <v>5412</v>
      </c>
      <c r="T1906" s="29" t="s">
        <v>17429</v>
      </c>
      <c r="U1906" s="29" t="s">
        <v>21840</v>
      </c>
      <c r="V1906" s="29">
        <v>86</v>
      </c>
      <c r="W1906" s="29" t="s">
        <v>396</v>
      </c>
      <c r="X1906" s="29" t="s">
        <v>15554</v>
      </c>
      <c r="Y1906" s="29" t="s">
        <v>723</v>
      </c>
      <c r="Z1906" s="29" t="s">
        <v>25109</v>
      </c>
      <c r="AA1906" s="29" t="s">
        <v>25109</v>
      </c>
      <c r="AB1906" s="29" t="s">
        <v>14565</v>
      </c>
      <c r="AC1906" s="29" t="s">
        <v>14566</v>
      </c>
      <c r="AD1906" s="29" t="s">
        <v>70</v>
      </c>
      <c r="AE1906" s="29" t="s">
        <v>7271</v>
      </c>
      <c r="AF1906" s="29" t="s">
        <v>25110</v>
      </c>
      <c r="AG1906" s="29">
        <v>-29</v>
      </c>
      <c r="AH1906" s="29" t="s">
        <v>25110</v>
      </c>
      <c r="AI1906" s="29" t="s">
        <v>25111</v>
      </c>
      <c r="AJ1906" s="29">
        <v>81</v>
      </c>
      <c r="AK1906" s="29" t="s">
        <v>25112</v>
      </c>
      <c r="AL1906" s="29" t="s">
        <v>25113</v>
      </c>
      <c r="AM1906" s="29">
        <v>74</v>
      </c>
      <c r="AN1906" s="1">
        <f t="shared" si="99"/>
        <v>1</v>
      </c>
      <c r="AO1906" s="1">
        <f t="shared" si="100"/>
        <v>1</v>
      </c>
      <c r="AP1906" s="30">
        <f t="shared" si="101"/>
        <v>46297</v>
      </c>
      <c r="AQ1906" s="1" t="str">
        <f>IF(COUNTIF('同场线路Rotas do mesmo SC'!A:A,C1906)&gt;0,"Sim","Não")</f>
        <v>Não</v>
      </c>
      <c r="AR1906" s="1" t="str">
        <f>IF(COUNTIF(揽收业务网点!A:A,P1906)&gt;0,"Sim","Não")</f>
        <v>Não</v>
      </c>
    </row>
    <row r="1907" spans="1:44">
      <c r="A1907" s="29" t="s">
        <v>25114</v>
      </c>
      <c r="B1907" s="29" t="s">
        <v>379</v>
      </c>
      <c r="C1907" s="29" t="s">
        <v>14572</v>
      </c>
      <c r="D1907" s="29" t="s">
        <v>381</v>
      </c>
      <c r="E1907" s="29" t="s">
        <v>382</v>
      </c>
      <c r="F1907" s="29" t="s">
        <v>383</v>
      </c>
      <c r="G1907" s="29">
        <v>60</v>
      </c>
      <c r="H1907" s="29" t="s">
        <v>14573</v>
      </c>
      <c r="I1907" s="29" t="s">
        <v>868</v>
      </c>
      <c r="J1907" s="29" t="s">
        <v>14574</v>
      </c>
      <c r="K1907" s="29" t="s">
        <v>387</v>
      </c>
      <c r="L1907" s="29" t="s">
        <v>14575</v>
      </c>
      <c r="M1907" s="29" t="s">
        <v>14576</v>
      </c>
      <c r="N1907" s="29" t="s">
        <v>14577</v>
      </c>
      <c r="O1907" s="29" t="s">
        <v>899</v>
      </c>
      <c r="P1907" s="29" t="s">
        <v>900</v>
      </c>
      <c r="Q1907" s="29" t="s">
        <v>70</v>
      </c>
      <c r="R1907" s="29" t="s">
        <v>25115</v>
      </c>
      <c r="S1907" s="29" t="s">
        <v>25116</v>
      </c>
      <c r="T1907" s="29" t="s">
        <v>25117</v>
      </c>
      <c r="U1907" s="29" t="s">
        <v>25118</v>
      </c>
      <c r="V1907" s="29">
        <v>114</v>
      </c>
      <c r="W1907" s="29" t="s">
        <v>396</v>
      </c>
      <c r="X1907" s="29" t="s">
        <v>25119</v>
      </c>
      <c r="Y1907" s="29" t="s">
        <v>723</v>
      </c>
      <c r="Z1907" s="29" t="s">
        <v>25120</v>
      </c>
      <c r="AA1907" s="29" t="s">
        <v>25120</v>
      </c>
      <c r="AB1907" s="29" t="s">
        <v>14583</v>
      </c>
      <c r="AC1907" s="29" t="s">
        <v>14584</v>
      </c>
      <c r="AD1907" s="29" t="s">
        <v>70</v>
      </c>
      <c r="AE1907" s="29" t="s">
        <v>7271</v>
      </c>
      <c r="AF1907" s="29" t="s">
        <v>21673</v>
      </c>
      <c r="AG1907" s="29">
        <v>-39</v>
      </c>
      <c r="AH1907" s="29" t="s">
        <v>21673</v>
      </c>
      <c r="AI1907" s="29" t="s">
        <v>25121</v>
      </c>
      <c r="AJ1907" s="29">
        <v>52</v>
      </c>
      <c r="AK1907" s="29" t="s">
        <v>18641</v>
      </c>
      <c r="AL1907" s="29" t="s">
        <v>25122</v>
      </c>
      <c r="AM1907" s="29">
        <v>94</v>
      </c>
      <c r="AN1907" s="1">
        <f t="shared" si="99"/>
        <v>1</v>
      </c>
      <c r="AO1907" s="1">
        <f t="shared" si="100"/>
        <v>1</v>
      </c>
      <c r="AP1907" s="30">
        <f t="shared" si="101"/>
        <v>46297</v>
      </c>
      <c r="AQ1907" s="1" t="str">
        <f>IF(COUNTIF('同场线路Rotas do mesmo SC'!A:A,C1907)&gt;0,"Sim","Não")</f>
        <v>Não</v>
      </c>
      <c r="AR1907" s="1" t="str">
        <f>IF(COUNTIF(揽收业务网点!A:A,P1907)&gt;0,"Sim","Não")</f>
        <v>Não</v>
      </c>
    </row>
    <row r="1908" spans="1:44">
      <c r="A1908" s="29" t="s">
        <v>25123</v>
      </c>
      <c r="B1908" s="29" t="s">
        <v>379</v>
      </c>
      <c r="C1908" s="29" t="s">
        <v>14589</v>
      </c>
      <c r="D1908" s="29" t="s">
        <v>381</v>
      </c>
      <c r="E1908" s="29" t="s">
        <v>382</v>
      </c>
      <c r="F1908" s="29" t="s">
        <v>383</v>
      </c>
      <c r="G1908" s="29">
        <v>60</v>
      </c>
      <c r="H1908" s="29" t="s">
        <v>14590</v>
      </c>
      <c r="I1908" s="29" t="s">
        <v>512</v>
      </c>
      <c r="J1908" s="29" t="s">
        <v>4506</v>
      </c>
      <c r="K1908" s="29" t="s">
        <v>387</v>
      </c>
      <c r="L1908" s="29" t="s">
        <v>4507</v>
      </c>
      <c r="M1908" s="29" t="s">
        <v>14591</v>
      </c>
      <c r="N1908" s="29" t="s">
        <v>14592</v>
      </c>
      <c r="O1908" s="29" t="s">
        <v>899</v>
      </c>
      <c r="P1908" s="29" t="s">
        <v>900</v>
      </c>
      <c r="Q1908" s="29" t="s">
        <v>70</v>
      </c>
      <c r="R1908" s="29" t="s">
        <v>15179</v>
      </c>
      <c r="S1908" s="29" t="s">
        <v>25124</v>
      </c>
      <c r="T1908" s="29" t="s">
        <v>25125</v>
      </c>
      <c r="U1908" s="29" t="s">
        <v>25126</v>
      </c>
      <c r="V1908" s="29">
        <v>37</v>
      </c>
      <c r="W1908" s="29" t="s">
        <v>396</v>
      </c>
      <c r="X1908" s="29" t="s">
        <v>25127</v>
      </c>
      <c r="Y1908" s="29" t="s">
        <v>4383</v>
      </c>
      <c r="Z1908" s="29" t="s">
        <v>25128</v>
      </c>
      <c r="AA1908" s="29" t="s">
        <v>25128</v>
      </c>
      <c r="AB1908" s="29" t="s">
        <v>14599</v>
      </c>
      <c r="AC1908" s="29" t="s">
        <v>14600</v>
      </c>
      <c r="AD1908" s="29" t="s">
        <v>70</v>
      </c>
      <c r="AE1908" s="29" t="s">
        <v>7273</v>
      </c>
      <c r="AF1908" s="29" t="s">
        <v>25129</v>
      </c>
      <c r="AG1908" s="29">
        <v>-3</v>
      </c>
      <c r="AH1908" s="29" t="s">
        <v>25129</v>
      </c>
      <c r="AI1908" s="29" t="s">
        <v>19977</v>
      </c>
      <c r="AJ1908" s="29">
        <v>13</v>
      </c>
      <c r="AK1908" s="29" t="s">
        <v>25130</v>
      </c>
      <c r="AL1908" s="29" t="s">
        <v>25131</v>
      </c>
      <c r="AM1908" s="29">
        <v>67</v>
      </c>
      <c r="AN1908" s="1">
        <f t="shared" si="99"/>
        <v>1</v>
      </c>
      <c r="AO1908" s="1">
        <f t="shared" si="100"/>
        <v>1</v>
      </c>
      <c r="AP1908" s="30">
        <f t="shared" si="101"/>
        <v>46297</v>
      </c>
      <c r="AQ1908" s="1" t="str">
        <f>IF(COUNTIF('同场线路Rotas do mesmo SC'!A:A,C1908)&gt;0,"Sim","Não")</f>
        <v>Não</v>
      </c>
      <c r="AR1908" s="1" t="str">
        <f>IF(COUNTIF(揽收业务网点!A:A,P1908)&gt;0,"Sim","Não")</f>
        <v>Não</v>
      </c>
    </row>
    <row r="1909" spans="1:44">
      <c r="A1909" s="29" t="s">
        <v>25132</v>
      </c>
      <c r="B1909" s="29" t="s">
        <v>379</v>
      </c>
      <c r="C1909" s="29" t="s">
        <v>14605</v>
      </c>
      <c r="D1909" s="29" t="s">
        <v>381</v>
      </c>
      <c r="E1909" s="29" t="s">
        <v>382</v>
      </c>
      <c r="F1909" s="29" t="s">
        <v>383</v>
      </c>
      <c r="G1909" s="29">
        <v>24</v>
      </c>
      <c r="H1909" s="29" t="s">
        <v>13581</v>
      </c>
      <c r="I1909" s="29" t="s">
        <v>385</v>
      </c>
      <c r="J1909" s="29" t="s">
        <v>6175</v>
      </c>
      <c r="K1909" s="29" t="s">
        <v>387</v>
      </c>
      <c r="L1909" s="29" t="s">
        <v>6176</v>
      </c>
      <c r="M1909" s="29" t="s">
        <v>13582</v>
      </c>
      <c r="N1909" s="29" t="s">
        <v>13583</v>
      </c>
      <c r="O1909" s="29" t="s">
        <v>6179</v>
      </c>
      <c r="P1909" s="29" t="s">
        <v>6180</v>
      </c>
      <c r="Q1909" s="29" t="s">
        <v>168</v>
      </c>
      <c r="R1909" s="29" t="s">
        <v>25133</v>
      </c>
      <c r="S1909" s="29" t="s">
        <v>5394</v>
      </c>
      <c r="T1909" s="29" t="s">
        <v>14097</v>
      </c>
      <c r="U1909" s="29" t="s">
        <v>25134</v>
      </c>
      <c r="V1909" s="29">
        <v>48</v>
      </c>
      <c r="W1909" s="29" t="s">
        <v>396</v>
      </c>
      <c r="X1909" s="29" t="s">
        <v>25135</v>
      </c>
      <c r="Y1909" s="29" t="s">
        <v>7271</v>
      </c>
      <c r="Z1909" s="29" t="s">
        <v>25136</v>
      </c>
      <c r="AA1909" s="29" t="s">
        <v>25136</v>
      </c>
      <c r="AB1909" s="29" t="s">
        <v>14613</v>
      </c>
      <c r="AC1909" s="29" t="s">
        <v>14614</v>
      </c>
      <c r="AD1909" s="29" t="s">
        <v>168</v>
      </c>
      <c r="AE1909" s="29" t="s">
        <v>16952</v>
      </c>
      <c r="AF1909" s="29" t="s">
        <v>25137</v>
      </c>
      <c r="AG1909" s="29">
        <v>-15</v>
      </c>
      <c r="AH1909" s="29" t="s">
        <v>25137</v>
      </c>
      <c r="AI1909" s="29" t="s">
        <v>25138</v>
      </c>
      <c r="AJ1909" s="29">
        <v>44</v>
      </c>
      <c r="AK1909" s="29" t="s">
        <v>25139</v>
      </c>
      <c r="AL1909" s="29" t="s">
        <v>25140</v>
      </c>
      <c r="AM1909" s="29">
        <v>84</v>
      </c>
      <c r="AN1909" s="1">
        <f t="shared" si="99"/>
        <v>1</v>
      </c>
      <c r="AO1909" s="1">
        <f t="shared" si="100"/>
        <v>1</v>
      </c>
      <c r="AP1909" s="30">
        <f t="shared" si="101"/>
        <v>46297</v>
      </c>
      <c r="AQ1909" s="1" t="str">
        <f>IF(COUNTIF('同场线路Rotas do mesmo SC'!A:A,C1909)&gt;0,"Sim","Não")</f>
        <v>Não</v>
      </c>
      <c r="AR1909" s="1" t="str">
        <f>IF(COUNTIF(揽收业务网点!A:A,P1909)&gt;0,"Sim","Não")</f>
        <v>Não</v>
      </c>
    </row>
    <row r="1910" spans="1:44">
      <c r="A1910" s="29" t="s">
        <v>25141</v>
      </c>
      <c r="B1910" s="29" t="s">
        <v>379</v>
      </c>
      <c r="C1910" s="29" t="s">
        <v>14620</v>
      </c>
      <c r="D1910" s="29" t="s">
        <v>381</v>
      </c>
      <c r="E1910" s="29" t="s">
        <v>382</v>
      </c>
      <c r="F1910" s="29" t="s">
        <v>383</v>
      </c>
      <c r="G1910" s="29">
        <v>60</v>
      </c>
      <c r="H1910" s="29" t="s">
        <v>14621</v>
      </c>
      <c r="I1910" s="29" t="s">
        <v>868</v>
      </c>
      <c r="J1910" s="29" t="s">
        <v>4463</v>
      </c>
      <c r="K1910" s="29" t="s">
        <v>387</v>
      </c>
      <c r="L1910" s="29" t="s">
        <v>4464</v>
      </c>
      <c r="M1910" s="29" t="s">
        <v>14622</v>
      </c>
      <c r="N1910" s="29" t="s">
        <v>14623</v>
      </c>
      <c r="O1910" s="29" t="s">
        <v>899</v>
      </c>
      <c r="P1910" s="29" t="s">
        <v>900</v>
      </c>
      <c r="Q1910" s="29" t="s">
        <v>70</v>
      </c>
      <c r="R1910" s="29" t="s">
        <v>21016</v>
      </c>
      <c r="S1910" s="29" t="s">
        <v>4510</v>
      </c>
      <c r="T1910" s="29" t="s">
        <v>25142</v>
      </c>
      <c r="U1910" s="29" t="s">
        <v>24362</v>
      </c>
      <c r="V1910" s="29">
        <v>3</v>
      </c>
      <c r="W1910" s="29" t="s">
        <v>396</v>
      </c>
      <c r="X1910" s="29" t="s">
        <v>25143</v>
      </c>
      <c r="Y1910" s="29" t="s">
        <v>7271</v>
      </c>
      <c r="Z1910" s="29" t="s">
        <v>17217</v>
      </c>
      <c r="AA1910" s="29" t="s">
        <v>17217</v>
      </c>
      <c r="AB1910" s="29" t="s">
        <v>14629</v>
      </c>
      <c r="AC1910" s="29" t="s">
        <v>14630</v>
      </c>
      <c r="AD1910" s="29" t="s">
        <v>70</v>
      </c>
      <c r="AE1910" s="29" t="s">
        <v>4385</v>
      </c>
      <c r="AF1910" s="29" t="s">
        <v>25144</v>
      </c>
      <c r="AG1910" s="29">
        <v>-91</v>
      </c>
      <c r="AH1910" s="29" t="s">
        <v>25144</v>
      </c>
      <c r="AI1910" s="29" t="s">
        <v>25145</v>
      </c>
      <c r="AJ1910" s="29">
        <v>48</v>
      </c>
      <c r="AK1910" s="29" t="s">
        <v>25146</v>
      </c>
      <c r="AL1910" s="29" t="s">
        <v>25147</v>
      </c>
      <c r="AM1910" s="29">
        <v>118</v>
      </c>
      <c r="AN1910" s="1">
        <f t="shared" si="99"/>
        <v>1</v>
      </c>
      <c r="AO1910" s="1">
        <f t="shared" si="100"/>
        <v>1</v>
      </c>
      <c r="AP1910" s="30">
        <f t="shared" si="101"/>
        <v>46297</v>
      </c>
      <c r="AQ1910" s="1" t="str">
        <f>IF(COUNTIF('同场线路Rotas do mesmo SC'!A:A,C1910)&gt;0,"Sim","Não")</f>
        <v>Não</v>
      </c>
      <c r="AR1910" s="1" t="str">
        <f>IF(COUNTIF(揽收业务网点!A:A,P1910)&gt;0,"Sim","Não")</f>
        <v>Não</v>
      </c>
    </row>
    <row r="1911" spans="1:44">
      <c r="A1911" s="29" t="s">
        <v>25148</v>
      </c>
      <c r="B1911" s="29" t="s">
        <v>379</v>
      </c>
      <c r="C1911" s="29" t="s">
        <v>14635</v>
      </c>
      <c r="D1911" s="29" t="s">
        <v>381</v>
      </c>
      <c r="E1911" s="29" t="s">
        <v>382</v>
      </c>
      <c r="F1911" s="29" t="s">
        <v>383</v>
      </c>
      <c r="G1911" s="29">
        <v>187</v>
      </c>
      <c r="H1911" s="29" t="s">
        <v>10184</v>
      </c>
      <c r="I1911" s="29" t="s">
        <v>868</v>
      </c>
      <c r="J1911" s="29" t="s">
        <v>3447</v>
      </c>
      <c r="K1911" s="29" t="s">
        <v>387</v>
      </c>
      <c r="L1911" s="29" t="s">
        <v>3448</v>
      </c>
      <c r="M1911" s="29" t="s">
        <v>10185</v>
      </c>
      <c r="N1911" s="29" t="s">
        <v>10186</v>
      </c>
      <c r="O1911" s="29" t="s">
        <v>1262</v>
      </c>
      <c r="P1911" s="29" t="s">
        <v>1263</v>
      </c>
      <c r="Q1911" s="29" t="s">
        <v>118</v>
      </c>
      <c r="R1911" s="29" t="s">
        <v>13980</v>
      </c>
      <c r="S1911" s="29" t="s">
        <v>25149</v>
      </c>
      <c r="T1911" s="29" t="s">
        <v>25150</v>
      </c>
      <c r="U1911" s="29" t="s">
        <v>25151</v>
      </c>
      <c r="V1911" s="29">
        <v>253</v>
      </c>
      <c r="W1911" s="29" t="s">
        <v>396</v>
      </c>
      <c r="X1911" s="29" t="s">
        <v>25152</v>
      </c>
      <c r="Y1911" s="29" t="s">
        <v>723</v>
      </c>
      <c r="Z1911" s="29" t="s">
        <v>25153</v>
      </c>
      <c r="AA1911" s="29" t="s">
        <v>25153</v>
      </c>
      <c r="AB1911" s="29" t="s">
        <v>14645</v>
      </c>
      <c r="AC1911" s="29" t="s">
        <v>14646</v>
      </c>
      <c r="AD1911" s="29" t="s">
        <v>118</v>
      </c>
      <c r="AE1911" s="29" t="s">
        <v>15876</v>
      </c>
      <c r="AF1911" s="29" t="s">
        <v>15876</v>
      </c>
      <c r="AG1911" s="29">
        <v>0</v>
      </c>
      <c r="AH1911" s="29" t="s">
        <v>15876</v>
      </c>
      <c r="AI1911" s="29" t="s">
        <v>25154</v>
      </c>
      <c r="AJ1911" s="29">
        <v>36</v>
      </c>
      <c r="AK1911" s="29" t="s">
        <v>25155</v>
      </c>
      <c r="AL1911" s="29" t="s">
        <v>25156</v>
      </c>
      <c r="AM1911" s="29">
        <v>118</v>
      </c>
      <c r="AN1911" s="1">
        <f t="shared" si="99"/>
        <v>1</v>
      </c>
      <c r="AO1911" s="1">
        <f t="shared" si="100"/>
        <v>1</v>
      </c>
      <c r="AP1911" s="30">
        <f t="shared" si="101"/>
        <v>46297</v>
      </c>
      <c r="AQ1911" s="1" t="str">
        <f>IF(COUNTIF('同场线路Rotas do mesmo SC'!A:A,C1911)&gt;0,"Sim","Não")</f>
        <v>Não</v>
      </c>
      <c r="AR1911" s="1" t="str">
        <f>IF(COUNTIF(揽收业务网点!A:A,P1911)&gt;0,"Sim","Não")</f>
        <v>Não</v>
      </c>
    </row>
    <row r="1912" spans="1:44">
      <c r="A1912" s="29" t="s">
        <v>25157</v>
      </c>
      <c r="B1912" s="29" t="s">
        <v>379</v>
      </c>
      <c r="C1912" s="29" t="s">
        <v>25158</v>
      </c>
      <c r="D1912" s="29" t="s">
        <v>381</v>
      </c>
      <c r="E1912" s="29" t="s">
        <v>640</v>
      </c>
      <c r="F1912" s="29" t="s">
        <v>383</v>
      </c>
      <c r="G1912" s="29">
        <v>85</v>
      </c>
      <c r="H1912" s="29" t="s">
        <v>22800</v>
      </c>
      <c r="I1912" s="29" t="s">
        <v>702</v>
      </c>
      <c r="J1912" s="29" t="s">
        <v>642</v>
      </c>
      <c r="K1912" s="29" t="s">
        <v>387</v>
      </c>
      <c r="L1912" s="29" t="s">
        <v>643</v>
      </c>
      <c r="M1912" s="29" t="s">
        <v>22801</v>
      </c>
      <c r="N1912" s="29" t="s">
        <v>22802</v>
      </c>
      <c r="O1912" s="29" t="s">
        <v>22808</v>
      </c>
      <c r="P1912" s="29" t="s">
        <v>137</v>
      </c>
      <c r="Q1912" s="29" t="s">
        <v>118</v>
      </c>
      <c r="R1912" s="29" t="s">
        <v>25159</v>
      </c>
      <c r="S1912" s="29" t="s">
        <v>25159</v>
      </c>
      <c r="T1912" s="29" t="s">
        <v>25160</v>
      </c>
      <c r="U1912" s="29" t="s">
        <v>25161</v>
      </c>
      <c r="V1912" s="29">
        <v>1</v>
      </c>
      <c r="W1912" s="29" t="s">
        <v>396</v>
      </c>
      <c r="X1912" s="29" t="s">
        <v>25162</v>
      </c>
      <c r="Y1912" s="29" t="s">
        <v>16126</v>
      </c>
      <c r="Z1912" s="29" t="s">
        <v>25163</v>
      </c>
      <c r="AA1912" s="29" t="s">
        <v>25163</v>
      </c>
      <c r="AB1912" s="29" t="s">
        <v>1025</v>
      </c>
      <c r="AC1912" s="29" t="s">
        <v>1026</v>
      </c>
      <c r="AD1912" s="29" t="s">
        <v>118</v>
      </c>
      <c r="AE1912" s="29" t="s">
        <v>25164</v>
      </c>
      <c r="AF1912" s="29" t="s">
        <v>25165</v>
      </c>
      <c r="AG1912" s="29">
        <v>-171</v>
      </c>
      <c r="AH1912" s="29" t="s">
        <v>25165</v>
      </c>
      <c r="AI1912" s="29" t="s">
        <v>25166</v>
      </c>
      <c r="AJ1912" s="29">
        <v>11</v>
      </c>
      <c r="AK1912" s="29" t="s">
        <v>25167</v>
      </c>
      <c r="AL1912" s="29" t="s">
        <v>25168</v>
      </c>
      <c r="AM1912" s="29">
        <v>1691</v>
      </c>
      <c r="AN1912" s="1">
        <f t="shared" si="99"/>
        <v>1</v>
      </c>
      <c r="AO1912" s="1">
        <f t="shared" si="100"/>
        <v>1</v>
      </c>
      <c r="AP1912" s="30">
        <f t="shared" si="101"/>
        <v>46297</v>
      </c>
      <c r="AQ1912" s="1" t="str">
        <f>IF(COUNTIF('同场线路Rotas do mesmo SC'!A:A,C1912)&gt;0,"Sim","Não")</f>
        <v>Não</v>
      </c>
      <c r="AR1912" s="1" t="str">
        <f>IF(COUNTIF(揽收业务网点!A:A,P1912)&gt;0,"Sim","Não")</f>
        <v>Sim</v>
      </c>
    </row>
    <row r="1913" spans="1:44">
      <c r="A1913" s="29" t="s">
        <v>25169</v>
      </c>
      <c r="B1913" s="29" t="s">
        <v>379</v>
      </c>
      <c r="C1913" s="29" t="s">
        <v>25170</v>
      </c>
      <c r="D1913" s="29" t="s">
        <v>381</v>
      </c>
      <c r="E1913" s="29" t="s">
        <v>382</v>
      </c>
      <c r="F1913" s="29" t="s">
        <v>383</v>
      </c>
      <c r="G1913" s="29">
        <v>18</v>
      </c>
      <c r="H1913" s="29" t="s">
        <v>25171</v>
      </c>
      <c r="I1913" s="29" t="s">
        <v>868</v>
      </c>
      <c r="J1913" s="29" t="s">
        <v>25172</v>
      </c>
      <c r="K1913" s="29" t="s">
        <v>387</v>
      </c>
      <c r="L1913" s="29" t="s">
        <v>25173</v>
      </c>
      <c r="M1913" s="29" t="s">
        <v>25172</v>
      </c>
      <c r="N1913" s="29" t="s">
        <v>25174</v>
      </c>
      <c r="O1913" s="29" t="s">
        <v>23158</v>
      </c>
      <c r="P1913" s="29" t="s">
        <v>23159</v>
      </c>
      <c r="Q1913" s="29" t="s">
        <v>2</v>
      </c>
      <c r="R1913" s="29" t="s">
        <v>14559</v>
      </c>
      <c r="S1913" s="29" t="s">
        <v>25175</v>
      </c>
      <c r="T1913" s="29" t="s">
        <v>25176</v>
      </c>
      <c r="U1913" s="29" t="s">
        <v>17217</v>
      </c>
      <c r="V1913" s="29">
        <v>9</v>
      </c>
      <c r="W1913" s="29" t="s">
        <v>396</v>
      </c>
      <c r="X1913" s="29" t="s">
        <v>17203</v>
      </c>
      <c r="Y1913" s="29" t="s">
        <v>4383</v>
      </c>
      <c r="Z1913" s="29" t="s">
        <v>25177</v>
      </c>
      <c r="AA1913" s="29" t="s">
        <v>25177</v>
      </c>
      <c r="AB1913" s="29" t="s">
        <v>25178</v>
      </c>
      <c r="AC1913" s="29" t="s">
        <v>25179</v>
      </c>
      <c r="AD1913" s="29" t="s">
        <v>2</v>
      </c>
      <c r="AE1913" s="29" t="s">
        <v>7271</v>
      </c>
      <c r="AF1913" s="29" t="s">
        <v>25180</v>
      </c>
      <c r="AG1913" s="29">
        <v>-18</v>
      </c>
      <c r="AH1913" s="29" t="s">
        <v>25180</v>
      </c>
      <c r="AI1913" s="29" t="s">
        <v>16865</v>
      </c>
      <c r="AJ1913" s="29">
        <v>124</v>
      </c>
      <c r="AK1913" s="29" t="s">
        <v>22105</v>
      </c>
      <c r="AL1913" s="29" t="s">
        <v>25181</v>
      </c>
      <c r="AM1913" s="29">
        <v>465</v>
      </c>
      <c r="AN1913" s="1">
        <f t="shared" si="99"/>
        <v>1</v>
      </c>
      <c r="AO1913" s="1">
        <f t="shared" si="100"/>
        <v>1</v>
      </c>
      <c r="AP1913" s="30">
        <f t="shared" si="101"/>
        <v>46297</v>
      </c>
      <c r="AQ1913" s="1" t="str">
        <f>IF(COUNTIF('同场线路Rotas do mesmo SC'!A:A,C1913)&gt;0,"Sim","Não")</f>
        <v>Não</v>
      </c>
      <c r="AR1913" s="1" t="str">
        <f>IF(COUNTIF(揽收业务网点!A:A,P1913)&gt;0,"Sim","Não")</f>
        <v>Não</v>
      </c>
    </row>
    <row r="1914" spans="1:44">
      <c r="A1914" s="29" t="s">
        <v>25182</v>
      </c>
      <c r="B1914" s="29" t="s">
        <v>379</v>
      </c>
      <c r="C1914" s="29" t="s">
        <v>1751</v>
      </c>
      <c r="D1914" s="29" t="s">
        <v>381</v>
      </c>
      <c r="E1914" s="29" t="s">
        <v>382</v>
      </c>
      <c r="F1914" s="29" t="s">
        <v>1287</v>
      </c>
      <c r="G1914" s="29">
        <v>129</v>
      </c>
      <c r="H1914" s="29" t="s">
        <v>11705</v>
      </c>
      <c r="I1914" s="29" t="s">
        <v>663</v>
      </c>
      <c r="J1914" s="29" t="s">
        <v>1753</v>
      </c>
      <c r="K1914" s="29" t="s">
        <v>387</v>
      </c>
      <c r="L1914" s="29" t="s">
        <v>1754</v>
      </c>
      <c r="M1914" s="29" t="s">
        <v>11706</v>
      </c>
      <c r="N1914" s="29" t="s">
        <v>11707</v>
      </c>
      <c r="O1914" s="29" t="s">
        <v>653</v>
      </c>
      <c r="P1914" s="29" t="s">
        <v>654</v>
      </c>
      <c r="Q1914" s="29" t="s">
        <v>11</v>
      </c>
      <c r="R1914" s="29" t="s">
        <v>25183</v>
      </c>
      <c r="S1914" s="29" t="s">
        <v>25184</v>
      </c>
      <c r="T1914" s="29" t="s">
        <v>25185</v>
      </c>
      <c r="U1914" s="29" t="s">
        <v>25186</v>
      </c>
      <c r="V1914" s="29">
        <v>291</v>
      </c>
      <c r="W1914" s="29" t="s">
        <v>396</v>
      </c>
      <c r="X1914" s="29" t="s">
        <v>25187</v>
      </c>
      <c r="Y1914" s="29" t="s">
        <v>15270</v>
      </c>
      <c r="Z1914" s="29" t="s">
        <v>25188</v>
      </c>
      <c r="AA1914" s="29" t="s">
        <v>25188</v>
      </c>
      <c r="AB1914" s="29" t="s">
        <v>1703</v>
      </c>
      <c r="AC1914" s="29" t="s">
        <v>45</v>
      </c>
      <c r="AD1914" s="29" t="s">
        <v>11</v>
      </c>
      <c r="AE1914" s="29" t="s">
        <v>15228</v>
      </c>
      <c r="AF1914" s="29" t="s">
        <v>25189</v>
      </c>
      <c r="AG1914" s="29">
        <v>-126</v>
      </c>
      <c r="AH1914" s="29" t="s">
        <v>25189</v>
      </c>
      <c r="AI1914" s="29"/>
      <c r="AJ1914" s="29">
        <v>499</v>
      </c>
      <c r="AK1914" s="29" t="s">
        <v>25190</v>
      </c>
      <c r="AL1914" s="29" t="s">
        <v>25191</v>
      </c>
      <c r="AM1914" s="29">
        <v>770</v>
      </c>
      <c r="AN1914" s="1">
        <f t="shared" si="99"/>
        <v>1</v>
      </c>
      <c r="AO1914" s="1">
        <f t="shared" si="100"/>
        <v>0</v>
      </c>
      <c r="AP1914" s="30">
        <f t="shared" si="101"/>
        <v>46298</v>
      </c>
      <c r="AQ1914" s="1" t="str">
        <f>IF(COUNTIF('同场线路Rotas do mesmo SC'!A:A,C1914)&gt;0,"Sim","Não")</f>
        <v>Não</v>
      </c>
      <c r="AR1914" s="1" t="str">
        <f>IF(COUNTIF(揽收业务网点!A:A,P1914)&gt;0,"Sim","Não")</f>
        <v>Não</v>
      </c>
    </row>
    <row r="1915" spans="1:44">
      <c r="A1915" s="29" t="s">
        <v>25192</v>
      </c>
      <c r="B1915" s="29" t="s">
        <v>379</v>
      </c>
      <c r="C1915" s="29" t="s">
        <v>25193</v>
      </c>
      <c r="D1915" s="29" t="s">
        <v>381</v>
      </c>
      <c r="E1915" s="29" t="s">
        <v>382</v>
      </c>
      <c r="F1915" s="29" t="s">
        <v>383</v>
      </c>
      <c r="G1915" s="29">
        <v>10</v>
      </c>
      <c r="H1915" s="29" t="s">
        <v>25194</v>
      </c>
      <c r="I1915" s="29" t="s">
        <v>702</v>
      </c>
      <c r="J1915" s="29" t="s">
        <v>25195</v>
      </c>
      <c r="K1915" s="29" t="s">
        <v>387</v>
      </c>
      <c r="L1915" s="29" t="s">
        <v>25196</v>
      </c>
      <c r="M1915" s="29" t="s">
        <v>25197</v>
      </c>
      <c r="N1915" s="29" t="s">
        <v>25198</v>
      </c>
      <c r="O1915" s="29" t="s">
        <v>23158</v>
      </c>
      <c r="P1915" s="29" t="s">
        <v>23159</v>
      </c>
      <c r="Q1915" s="29" t="s">
        <v>2</v>
      </c>
      <c r="R1915" s="29" t="s">
        <v>25199</v>
      </c>
      <c r="S1915" s="29" t="s">
        <v>25200</v>
      </c>
      <c r="T1915" s="29" t="s">
        <v>25201</v>
      </c>
      <c r="U1915" s="29" t="s">
        <v>25202</v>
      </c>
      <c r="V1915" s="29">
        <v>2</v>
      </c>
      <c r="W1915" s="29" t="s">
        <v>396</v>
      </c>
      <c r="X1915" s="29" t="s">
        <v>25203</v>
      </c>
      <c r="Y1915" s="29" t="s">
        <v>17314</v>
      </c>
      <c r="Z1915" s="29" t="s">
        <v>25204</v>
      </c>
      <c r="AA1915" s="29" t="s">
        <v>25204</v>
      </c>
      <c r="AB1915" s="29" t="s">
        <v>25205</v>
      </c>
      <c r="AC1915" s="29" t="s">
        <v>25206</v>
      </c>
      <c r="AD1915" s="29" t="s">
        <v>2</v>
      </c>
      <c r="AE1915" s="29" t="s">
        <v>7271</v>
      </c>
      <c r="AF1915" s="29" t="s">
        <v>25207</v>
      </c>
      <c r="AG1915" s="29">
        <v>-44</v>
      </c>
      <c r="AH1915" s="29" t="s">
        <v>25207</v>
      </c>
      <c r="AI1915" s="29" t="s">
        <v>25208</v>
      </c>
      <c r="AJ1915" s="29">
        <v>157</v>
      </c>
      <c r="AK1915" s="29" t="s">
        <v>25209</v>
      </c>
      <c r="AL1915" s="29" t="s">
        <v>25210</v>
      </c>
      <c r="AM1915" s="29">
        <v>456</v>
      </c>
      <c r="AN1915" s="1">
        <f t="shared" si="99"/>
        <v>1</v>
      </c>
      <c r="AO1915" s="1">
        <f t="shared" si="100"/>
        <v>1</v>
      </c>
      <c r="AP1915" s="30">
        <f t="shared" si="101"/>
        <v>46297</v>
      </c>
      <c r="AQ1915" s="1" t="str">
        <f>IF(COUNTIF('同场线路Rotas do mesmo SC'!A:A,C1915)&gt;0,"Sim","Não")</f>
        <v>Não</v>
      </c>
      <c r="AR1915" s="1" t="str">
        <f>IF(COUNTIF(揽收业务网点!A:A,P1915)&gt;0,"Sim","Não")</f>
        <v>Não</v>
      </c>
    </row>
    <row r="1916" spans="1:44">
      <c r="A1916" s="29" t="s">
        <v>25211</v>
      </c>
      <c r="B1916" s="29" t="s">
        <v>379</v>
      </c>
      <c r="C1916" s="29" t="s">
        <v>25212</v>
      </c>
      <c r="D1916" s="29" t="s">
        <v>381</v>
      </c>
      <c r="E1916" s="29" t="s">
        <v>382</v>
      </c>
      <c r="F1916" s="29" t="s">
        <v>383</v>
      </c>
      <c r="G1916" s="29">
        <v>17</v>
      </c>
      <c r="H1916" s="29" t="s">
        <v>25213</v>
      </c>
      <c r="I1916" s="29" t="s">
        <v>385</v>
      </c>
      <c r="J1916" s="29" t="s">
        <v>25214</v>
      </c>
      <c r="K1916" s="29" t="s">
        <v>387</v>
      </c>
      <c r="L1916" s="29" t="s">
        <v>25215</v>
      </c>
      <c r="M1916" s="29" t="s">
        <v>25216</v>
      </c>
      <c r="N1916" s="29" t="s">
        <v>25217</v>
      </c>
      <c r="O1916" s="29" t="s">
        <v>23158</v>
      </c>
      <c r="P1916" s="29" t="s">
        <v>23159</v>
      </c>
      <c r="Q1916" s="29" t="s">
        <v>2</v>
      </c>
      <c r="R1916" s="29" t="s">
        <v>21942</v>
      </c>
      <c r="S1916" s="29" t="s">
        <v>25218</v>
      </c>
      <c r="T1916" s="29" t="s">
        <v>25219</v>
      </c>
      <c r="U1916" s="29" t="s">
        <v>25220</v>
      </c>
      <c r="V1916" s="29">
        <v>4</v>
      </c>
      <c r="W1916" s="29" t="s">
        <v>396</v>
      </c>
      <c r="X1916" s="29" t="s">
        <v>25221</v>
      </c>
      <c r="Y1916" s="29" t="s">
        <v>15846</v>
      </c>
      <c r="Z1916" s="29" t="s">
        <v>20549</v>
      </c>
      <c r="AA1916" s="29" t="s">
        <v>20549</v>
      </c>
      <c r="AB1916" s="29" t="s">
        <v>25222</v>
      </c>
      <c r="AC1916" s="29" t="s">
        <v>25223</v>
      </c>
      <c r="AD1916" s="29" t="s">
        <v>2</v>
      </c>
      <c r="AE1916" s="29" t="s">
        <v>7271</v>
      </c>
      <c r="AF1916" s="29" t="s">
        <v>25224</v>
      </c>
      <c r="AG1916" s="29">
        <v>-10</v>
      </c>
      <c r="AH1916" s="29" t="s">
        <v>25224</v>
      </c>
      <c r="AI1916" s="29" t="s">
        <v>19128</v>
      </c>
      <c r="AJ1916" s="29">
        <v>125</v>
      </c>
      <c r="AK1916" s="29" t="s">
        <v>25225</v>
      </c>
      <c r="AL1916" s="29" t="s">
        <v>25226</v>
      </c>
      <c r="AM1916" s="29">
        <v>473</v>
      </c>
      <c r="AN1916" s="1">
        <f t="shared" si="99"/>
        <v>1</v>
      </c>
      <c r="AO1916" s="1">
        <f t="shared" si="100"/>
        <v>1</v>
      </c>
      <c r="AP1916" s="30">
        <f t="shared" si="101"/>
        <v>46297</v>
      </c>
      <c r="AQ1916" s="1" t="str">
        <f>IF(COUNTIF('同场线路Rotas do mesmo SC'!A:A,C1916)&gt;0,"Sim","Não")</f>
        <v>Não</v>
      </c>
      <c r="AR1916" s="1" t="str">
        <f>IF(COUNTIF(揽收业务网点!A:A,P1916)&gt;0,"Sim","Não")</f>
        <v>Não</v>
      </c>
    </row>
    <row r="1917" spans="1:44">
      <c r="A1917" s="29" t="s">
        <v>25227</v>
      </c>
      <c r="B1917" s="29" t="s">
        <v>379</v>
      </c>
      <c r="C1917" s="29" t="s">
        <v>14662</v>
      </c>
      <c r="D1917" s="29" t="s">
        <v>381</v>
      </c>
      <c r="E1917" s="29" t="s">
        <v>382</v>
      </c>
      <c r="F1917" s="29" t="s">
        <v>732</v>
      </c>
      <c r="G1917" s="29">
        <v>192</v>
      </c>
      <c r="H1917" s="29" t="s">
        <v>14828</v>
      </c>
      <c r="I1917" s="29" t="s">
        <v>385</v>
      </c>
      <c r="J1917" s="29" t="s">
        <v>9195</v>
      </c>
      <c r="K1917" s="29" t="s">
        <v>387</v>
      </c>
      <c r="L1917" s="29" t="s">
        <v>9196</v>
      </c>
      <c r="M1917" s="29" t="s">
        <v>14829</v>
      </c>
      <c r="N1917" s="29" t="s">
        <v>14830</v>
      </c>
      <c r="O1917" s="29" t="s">
        <v>6179</v>
      </c>
      <c r="P1917" s="29" t="s">
        <v>6180</v>
      </c>
      <c r="Q1917" s="29" t="s">
        <v>168</v>
      </c>
      <c r="R1917" s="29" t="s">
        <v>11748</v>
      </c>
      <c r="S1917" s="29" t="s">
        <v>12027</v>
      </c>
      <c r="T1917" s="29" t="s">
        <v>25228</v>
      </c>
      <c r="U1917" s="29" t="s">
        <v>25229</v>
      </c>
      <c r="V1917" s="29">
        <v>46</v>
      </c>
      <c r="W1917" s="29" t="s">
        <v>396</v>
      </c>
      <c r="X1917" s="29" t="s">
        <v>25230</v>
      </c>
      <c r="Y1917" s="29" t="s">
        <v>18619</v>
      </c>
      <c r="Z1917" s="29" t="s">
        <v>19304</v>
      </c>
      <c r="AA1917" s="29" t="s">
        <v>19304</v>
      </c>
      <c r="AB1917" s="29" t="s">
        <v>14671</v>
      </c>
      <c r="AC1917" s="29" t="s">
        <v>14672</v>
      </c>
      <c r="AD1917" s="29" t="s">
        <v>168</v>
      </c>
      <c r="AE1917" s="29" t="s">
        <v>23016</v>
      </c>
      <c r="AF1917" s="29" t="s">
        <v>25231</v>
      </c>
      <c r="AG1917" s="29">
        <v>-36</v>
      </c>
      <c r="AH1917" s="29" t="s">
        <v>25231</v>
      </c>
      <c r="AI1917" s="29" t="s">
        <v>18631</v>
      </c>
      <c r="AJ1917" s="29">
        <v>33</v>
      </c>
      <c r="AK1917" s="29" t="s">
        <v>25232</v>
      </c>
      <c r="AL1917" s="29" t="s">
        <v>25233</v>
      </c>
      <c r="AM1917" s="29">
        <v>78</v>
      </c>
      <c r="AN1917" s="1">
        <f t="shared" si="99"/>
        <v>1</v>
      </c>
      <c r="AO1917" s="1">
        <f t="shared" si="100"/>
        <v>1</v>
      </c>
      <c r="AP1917" s="30">
        <f t="shared" si="101"/>
        <v>46297</v>
      </c>
      <c r="AQ1917" s="1" t="str">
        <f>IF(COUNTIF('同场线路Rotas do mesmo SC'!A:A,C1917)&gt;0,"Sim","Não")</f>
        <v>Não</v>
      </c>
      <c r="AR1917" s="1" t="str">
        <f>IF(COUNTIF(揽收业务网点!A:A,P1917)&gt;0,"Sim","Não")</f>
        <v>Não</v>
      </c>
    </row>
    <row r="1918" spans="1:44">
      <c r="A1918" s="29" t="s">
        <v>25234</v>
      </c>
      <c r="B1918" s="29" t="s">
        <v>379</v>
      </c>
      <c r="C1918" s="29" t="s">
        <v>14678</v>
      </c>
      <c r="D1918" s="29" t="s">
        <v>381</v>
      </c>
      <c r="E1918" s="29" t="s">
        <v>382</v>
      </c>
      <c r="F1918" s="29" t="s">
        <v>732</v>
      </c>
      <c r="G1918" s="29">
        <v>22</v>
      </c>
      <c r="H1918" s="29" t="s">
        <v>1120</v>
      </c>
      <c r="I1918" s="29" t="s">
        <v>409</v>
      </c>
      <c r="J1918" s="29" t="s">
        <v>1121</v>
      </c>
      <c r="K1918" s="29" t="s">
        <v>387</v>
      </c>
      <c r="L1918" s="29" t="s">
        <v>1122</v>
      </c>
      <c r="M1918" s="29" t="s">
        <v>5945</v>
      </c>
      <c r="N1918" s="29" t="s">
        <v>5946</v>
      </c>
      <c r="O1918" s="29" t="s">
        <v>1111</v>
      </c>
      <c r="P1918" s="29" t="s">
        <v>1112</v>
      </c>
      <c r="Q1918" s="29" t="s">
        <v>168</v>
      </c>
      <c r="R1918" s="29" t="s">
        <v>25235</v>
      </c>
      <c r="S1918" s="29" t="s">
        <v>25236</v>
      </c>
      <c r="T1918" s="29" t="s">
        <v>25237</v>
      </c>
      <c r="U1918" s="29" t="s">
        <v>25238</v>
      </c>
      <c r="V1918" s="29">
        <v>58</v>
      </c>
      <c r="W1918" s="29" t="s">
        <v>396</v>
      </c>
      <c r="X1918" s="29" t="s">
        <v>24124</v>
      </c>
      <c r="Y1918" s="29" t="s">
        <v>4383</v>
      </c>
      <c r="Z1918" s="29" t="s">
        <v>25239</v>
      </c>
      <c r="AA1918" s="29" t="s">
        <v>25239</v>
      </c>
      <c r="AB1918" s="29" t="s">
        <v>14687</v>
      </c>
      <c r="AC1918" s="29" t="s">
        <v>14688</v>
      </c>
      <c r="AD1918" s="29" t="s">
        <v>168</v>
      </c>
      <c r="AE1918" s="29" t="s">
        <v>25240</v>
      </c>
      <c r="AF1918" s="29" t="s">
        <v>25241</v>
      </c>
      <c r="AG1918" s="29">
        <v>0</v>
      </c>
      <c r="AH1918" s="29" t="s">
        <v>25241</v>
      </c>
      <c r="AI1918" s="29" t="s">
        <v>25242</v>
      </c>
      <c r="AJ1918" s="29">
        <v>41</v>
      </c>
      <c r="AK1918" s="29" t="s">
        <v>25243</v>
      </c>
      <c r="AL1918" s="29" t="s">
        <v>25244</v>
      </c>
      <c r="AM1918" s="29">
        <v>111</v>
      </c>
      <c r="AN1918" s="1">
        <f t="shared" si="99"/>
        <v>1</v>
      </c>
      <c r="AO1918" s="1">
        <f t="shared" si="100"/>
        <v>1</v>
      </c>
      <c r="AP1918" s="30">
        <f t="shared" si="101"/>
        <v>46297</v>
      </c>
      <c r="AQ1918" s="1" t="str">
        <f>IF(COUNTIF('同场线路Rotas do mesmo SC'!A:A,C1918)&gt;0,"Sim","Não")</f>
        <v>Não</v>
      </c>
      <c r="AR1918" s="1" t="str">
        <f>IF(COUNTIF(揽收业务网点!A:A,P1918)&gt;0,"Sim","Não")</f>
        <v>Não</v>
      </c>
    </row>
    <row r="1919" spans="1:44">
      <c r="A1919" s="29" t="s">
        <v>25245</v>
      </c>
      <c r="B1919" s="29" t="s">
        <v>379</v>
      </c>
      <c r="C1919" s="29" t="s">
        <v>14704</v>
      </c>
      <c r="D1919" s="29" t="s">
        <v>381</v>
      </c>
      <c r="E1919" s="29" t="s">
        <v>382</v>
      </c>
      <c r="F1919" s="29" t="s">
        <v>383</v>
      </c>
      <c r="G1919" s="29">
        <v>51</v>
      </c>
      <c r="H1919" s="29" t="s">
        <v>13025</v>
      </c>
      <c r="I1919" s="29" t="s">
        <v>868</v>
      </c>
      <c r="J1919" s="29" t="s">
        <v>642</v>
      </c>
      <c r="K1919" s="29" t="s">
        <v>387</v>
      </c>
      <c r="L1919" s="29" t="s">
        <v>643</v>
      </c>
      <c r="M1919" s="29" t="s">
        <v>14705</v>
      </c>
      <c r="N1919" s="29" t="s">
        <v>14706</v>
      </c>
      <c r="O1919" s="29" t="s">
        <v>1229</v>
      </c>
      <c r="P1919" s="29" t="s">
        <v>50</v>
      </c>
      <c r="Q1919" s="29" t="s">
        <v>11</v>
      </c>
      <c r="R1919" s="29" t="s">
        <v>25246</v>
      </c>
      <c r="S1919" s="29" t="s">
        <v>25246</v>
      </c>
      <c r="T1919" s="29" t="s">
        <v>16898</v>
      </c>
      <c r="U1919" s="29" t="s">
        <v>25247</v>
      </c>
      <c r="V1919" s="29">
        <v>104</v>
      </c>
      <c r="W1919" s="29" t="s">
        <v>396</v>
      </c>
      <c r="X1919" s="29" t="s">
        <v>25248</v>
      </c>
      <c r="Y1919" s="29" t="s">
        <v>7271</v>
      </c>
      <c r="Z1919" s="29" t="s">
        <v>25249</v>
      </c>
      <c r="AA1919" s="29" t="s">
        <v>25249</v>
      </c>
      <c r="AB1919" s="29" t="s">
        <v>6491</v>
      </c>
      <c r="AC1919" s="29" t="s">
        <v>46</v>
      </c>
      <c r="AD1919" s="29" t="s">
        <v>11</v>
      </c>
      <c r="AE1919" s="29" t="s">
        <v>4385</v>
      </c>
      <c r="AF1919" s="29" t="s">
        <v>25250</v>
      </c>
      <c r="AG1919" s="29">
        <v>-94</v>
      </c>
      <c r="AH1919" s="29" t="s">
        <v>25250</v>
      </c>
      <c r="AI1919" s="29"/>
      <c r="AJ1919" s="29"/>
      <c r="AK1919" s="29"/>
      <c r="AL1919" s="29"/>
      <c r="AM1919" s="29"/>
      <c r="AN1919" s="1">
        <f t="shared" si="99"/>
        <v>1</v>
      </c>
      <c r="AO1919" s="1">
        <f t="shared" si="100"/>
        <v>0</v>
      </c>
      <c r="AP1919" s="30">
        <f t="shared" si="101"/>
        <v>46297</v>
      </c>
      <c r="AQ1919" s="1" t="str">
        <f>IF(COUNTIF('同场线路Rotas do mesmo SC'!A:A,C1919)&gt;0,"Sim","Não")</f>
        <v>Não</v>
      </c>
      <c r="AR1919" s="1" t="str">
        <f>IF(COUNTIF(揽收业务网点!A:A,P1919)&gt;0,"Sim","Não")</f>
        <v>Sim</v>
      </c>
    </row>
    <row r="1920" spans="1:44">
      <c r="A1920" s="29" t="s">
        <v>25251</v>
      </c>
      <c r="B1920" s="29" t="s">
        <v>379</v>
      </c>
      <c r="C1920" s="29" t="s">
        <v>14713</v>
      </c>
      <c r="D1920" s="29" t="s">
        <v>381</v>
      </c>
      <c r="E1920" s="29" t="s">
        <v>382</v>
      </c>
      <c r="F1920" s="29" t="s">
        <v>383</v>
      </c>
      <c r="G1920" s="29">
        <v>43</v>
      </c>
      <c r="H1920" s="29" t="s">
        <v>12411</v>
      </c>
      <c r="I1920" s="29" t="s">
        <v>409</v>
      </c>
      <c r="J1920" s="29" t="s">
        <v>1597</v>
      </c>
      <c r="K1920" s="29" t="s">
        <v>387</v>
      </c>
      <c r="L1920" s="29" t="s">
        <v>1598</v>
      </c>
      <c r="M1920" s="29" t="s">
        <v>12412</v>
      </c>
      <c r="N1920" s="29" t="s">
        <v>12413</v>
      </c>
      <c r="O1920" s="29" t="s">
        <v>12396</v>
      </c>
      <c r="P1920" s="29" t="s">
        <v>12397</v>
      </c>
      <c r="Q1920" s="29" t="s">
        <v>94</v>
      </c>
      <c r="R1920" s="29" t="s">
        <v>25252</v>
      </c>
      <c r="S1920" s="29" t="s">
        <v>25253</v>
      </c>
      <c r="T1920" s="29" t="s">
        <v>25254</v>
      </c>
      <c r="U1920" s="29" t="s">
        <v>25255</v>
      </c>
      <c r="V1920" s="29">
        <v>23</v>
      </c>
      <c r="W1920" s="29" t="s">
        <v>396</v>
      </c>
      <c r="X1920" s="29" t="s">
        <v>25256</v>
      </c>
      <c r="Y1920" s="29" t="s">
        <v>4383</v>
      </c>
      <c r="Z1920" s="29" t="s">
        <v>25257</v>
      </c>
      <c r="AA1920" s="29" t="s">
        <v>25257</v>
      </c>
      <c r="AB1920" s="29" t="s">
        <v>1737</v>
      </c>
      <c r="AC1920" s="29" t="s">
        <v>104</v>
      </c>
      <c r="AD1920" s="29" t="s">
        <v>94</v>
      </c>
      <c r="AE1920" s="29" t="s">
        <v>18070</v>
      </c>
      <c r="AF1920" s="29" t="s">
        <v>25258</v>
      </c>
      <c r="AG1920" s="29">
        <v>-9</v>
      </c>
      <c r="AH1920" s="29" t="s">
        <v>25258</v>
      </c>
      <c r="AI1920" s="29" t="s">
        <v>25259</v>
      </c>
      <c r="AJ1920" s="29">
        <v>3</v>
      </c>
      <c r="AK1920" s="29" t="s">
        <v>25260</v>
      </c>
      <c r="AL1920" s="29" t="s">
        <v>25261</v>
      </c>
      <c r="AM1920" s="29">
        <v>285</v>
      </c>
      <c r="AN1920" s="1">
        <f t="shared" si="99"/>
        <v>1</v>
      </c>
      <c r="AO1920" s="1">
        <f t="shared" si="100"/>
        <v>1</v>
      </c>
      <c r="AP1920" s="30">
        <f t="shared" si="101"/>
        <v>46297</v>
      </c>
      <c r="AQ1920" s="1" t="str">
        <f>IF(COUNTIF('同场线路Rotas do mesmo SC'!A:A,C1920)&gt;0,"Sim","Não")</f>
        <v>Não</v>
      </c>
      <c r="AR1920" s="1" t="str">
        <f>IF(COUNTIF(揽收业务网点!A:A,P1920)&gt;0,"Sim","Não")</f>
        <v>Não</v>
      </c>
    </row>
    <row r="1921" spans="1:44">
      <c r="A1921" s="29" t="s">
        <v>25262</v>
      </c>
      <c r="B1921" s="29" t="s">
        <v>379</v>
      </c>
      <c r="C1921" s="29" t="s">
        <v>14723</v>
      </c>
      <c r="D1921" s="29" t="s">
        <v>381</v>
      </c>
      <c r="E1921" s="29" t="s">
        <v>382</v>
      </c>
      <c r="F1921" s="29" t="s">
        <v>732</v>
      </c>
      <c r="G1921" s="29">
        <v>11</v>
      </c>
      <c r="H1921" s="29" t="s">
        <v>5390</v>
      </c>
      <c r="I1921" s="29" t="s">
        <v>868</v>
      </c>
      <c r="J1921" s="29" t="s">
        <v>2187</v>
      </c>
      <c r="K1921" s="29" t="s">
        <v>387</v>
      </c>
      <c r="L1921" s="29" t="s">
        <v>2188</v>
      </c>
      <c r="M1921" s="29" t="s">
        <v>5391</v>
      </c>
      <c r="N1921" s="29" t="s">
        <v>5392</v>
      </c>
      <c r="O1921" s="29" t="s">
        <v>653</v>
      </c>
      <c r="P1921" s="29" t="s">
        <v>654</v>
      </c>
      <c r="Q1921" s="29" t="s">
        <v>11</v>
      </c>
      <c r="R1921" s="29" t="s">
        <v>12291</v>
      </c>
      <c r="S1921" s="29" t="s">
        <v>12291</v>
      </c>
      <c r="T1921" s="29" t="s">
        <v>20451</v>
      </c>
      <c r="U1921" s="29" t="s">
        <v>25263</v>
      </c>
      <c r="V1921" s="29">
        <v>192</v>
      </c>
      <c r="W1921" s="29" t="s">
        <v>396</v>
      </c>
      <c r="X1921" s="29" t="s">
        <v>25264</v>
      </c>
      <c r="Y1921" s="29" t="s">
        <v>15183</v>
      </c>
      <c r="Z1921" s="29" t="s">
        <v>25265</v>
      </c>
      <c r="AA1921" s="29" t="s">
        <v>25265</v>
      </c>
      <c r="AB1921" s="29" t="s">
        <v>10571</v>
      </c>
      <c r="AC1921" s="29" t="s">
        <v>10572</v>
      </c>
      <c r="AD1921" s="29" t="s">
        <v>11</v>
      </c>
      <c r="AE1921" s="29" t="s">
        <v>16649</v>
      </c>
      <c r="AF1921" s="29" t="s">
        <v>25266</v>
      </c>
      <c r="AG1921" s="29">
        <v>-18</v>
      </c>
      <c r="AH1921" s="29" t="s">
        <v>25266</v>
      </c>
      <c r="AI1921" s="29" t="s">
        <v>25267</v>
      </c>
      <c r="AJ1921" s="29">
        <v>1</v>
      </c>
      <c r="AK1921" s="29" t="s">
        <v>25268</v>
      </c>
      <c r="AL1921" s="29" t="s">
        <v>25269</v>
      </c>
      <c r="AM1921" s="29">
        <v>34</v>
      </c>
      <c r="AN1921" s="1">
        <f t="shared" si="99"/>
        <v>1</v>
      </c>
      <c r="AO1921" s="1">
        <f t="shared" si="100"/>
        <v>1</v>
      </c>
      <c r="AP1921" s="30">
        <f t="shared" si="101"/>
        <v>46297</v>
      </c>
      <c r="AQ1921" s="1" t="str">
        <f>IF(COUNTIF('同场线路Rotas do mesmo SC'!A:A,C1921)&gt;0,"Sim","Não")</f>
        <v>Não</v>
      </c>
      <c r="AR1921" s="1" t="str">
        <f>IF(COUNTIF(揽收业务网点!A:A,P1921)&gt;0,"Sim","Não")</f>
        <v>Não</v>
      </c>
    </row>
    <row r="1922" spans="1:44">
      <c r="A1922" s="29" t="s">
        <v>25270</v>
      </c>
      <c r="B1922" s="29" t="s">
        <v>379</v>
      </c>
      <c r="C1922" s="29" t="s">
        <v>14732</v>
      </c>
      <c r="D1922" s="29" t="s">
        <v>381</v>
      </c>
      <c r="E1922" s="29" t="s">
        <v>382</v>
      </c>
      <c r="F1922" s="29" t="s">
        <v>383</v>
      </c>
      <c r="G1922" s="29">
        <v>10</v>
      </c>
      <c r="H1922" s="29" t="s">
        <v>6174</v>
      </c>
      <c r="I1922" s="29" t="s">
        <v>385</v>
      </c>
      <c r="J1922" s="29" t="s">
        <v>6175</v>
      </c>
      <c r="K1922" s="29" t="s">
        <v>387</v>
      </c>
      <c r="L1922" s="29" t="s">
        <v>6176</v>
      </c>
      <c r="M1922" s="29" t="s">
        <v>6177</v>
      </c>
      <c r="N1922" s="29" t="s">
        <v>6178</v>
      </c>
      <c r="O1922" s="29" t="s">
        <v>6179</v>
      </c>
      <c r="P1922" s="29" t="s">
        <v>6180</v>
      </c>
      <c r="Q1922" s="29" t="s">
        <v>168</v>
      </c>
      <c r="R1922" s="29" t="s">
        <v>25271</v>
      </c>
      <c r="S1922" s="29" t="s">
        <v>25272</v>
      </c>
      <c r="T1922" s="29" t="s">
        <v>25273</v>
      </c>
      <c r="U1922" s="29" t="s">
        <v>25274</v>
      </c>
      <c r="V1922" s="29">
        <v>25</v>
      </c>
      <c r="W1922" s="29" t="s">
        <v>396</v>
      </c>
      <c r="X1922" s="29" t="s">
        <v>25275</v>
      </c>
      <c r="Y1922" s="29" t="s">
        <v>7271</v>
      </c>
      <c r="Z1922" s="29" t="s">
        <v>25276</v>
      </c>
      <c r="AA1922" s="29" t="s">
        <v>25276</v>
      </c>
      <c r="AB1922" s="29" t="s">
        <v>14740</v>
      </c>
      <c r="AC1922" s="29" t="s">
        <v>14741</v>
      </c>
      <c r="AD1922" s="29" t="s">
        <v>168</v>
      </c>
      <c r="AE1922" s="29" t="s">
        <v>7273</v>
      </c>
      <c r="AF1922" s="29" t="s">
        <v>25277</v>
      </c>
      <c r="AG1922" s="29">
        <v>3</v>
      </c>
      <c r="AH1922" s="29" t="s">
        <v>25277</v>
      </c>
      <c r="AI1922" s="29" t="s">
        <v>25278</v>
      </c>
      <c r="AJ1922" s="29">
        <v>27</v>
      </c>
      <c r="AK1922" s="29" t="s">
        <v>25279</v>
      </c>
      <c r="AL1922" s="29" t="s">
        <v>25280</v>
      </c>
      <c r="AM1922" s="29">
        <v>409</v>
      </c>
      <c r="AN1922" s="1">
        <f t="shared" si="99"/>
        <v>1</v>
      </c>
      <c r="AO1922" s="1">
        <f t="shared" si="100"/>
        <v>1</v>
      </c>
      <c r="AP1922" s="30">
        <f t="shared" si="101"/>
        <v>46297</v>
      </c>
      <c r="AQ1922" s="1" t="str">
        <f>IF(COUNTIF('同场线路Rotas do mesmo SC'!A:A,C1922)&gt;0,"Sim","Não")</f>
        <v>Não</v>
      </c>
      <c r="AR1922" s="1" t="str">
        <f>IF(COUNTIF(揽收业务网点!A:A,P1922)&gt;0,"Sim","Não")</f>
        <v>Não</v>
      </c>
    </row>
    <row r="1923" spans="1:44">
      <c r="A1923" s="29" t="s">
        <v>25281</v>
      </c>
      <c r="B1923" s="29" t="s">
        <v>379</v>
      </c>
      <c r="C1923" s="29" t="s">
        <v>14747</v>
      </c>
      <c r="D1923" s="29" t="s">
        <v>381</v>
      </c>
      <c r="E1923" s="29" t="s">
        <v>382</v>
      </c>
      <c r="F1923" s="29" t="s">
        <v>383</v>
      </c>
      <c r="G1923" s="29">
        <v>300</v>
      </c>
      <c r="H1923" s="29" t="s">
        <v>10199</v>
      </c>
      <c r="I1923" s="29" t="s">
        <v>385</v>
      </c>
      <c r="J1923" s="29" t="s">
        <v>10200</v>
      </c>
      <c r="K1923" s="29" t="s">
        <v>387</v>
      </c>
      <c r="L1923" s="29" t="s">
        <v>10201</v>
      </c>
      <c r="M1923" s="29" t="s">
        <v>10202</v>
      </c>
      <c r="N1923" s="29" t="s">
        <v>10203</v>
      </c>
      <c r="O1923" s="29" t="s">
        <v>1262</v>
      </c>
      <c r="P1923" s="29" t="s">
        <v>1263</v>
      </c>
      <c r="Q1923" s="29" t="s">
        <v>118</v>
      </c>
      <c r="R1923" s="29" t="s">
        <v>1211</v>
      </c>
      <c r="S1923" s="29" t="s">
        <v>16276</v>
      </c>
      <c r="T1923" s="29" t="s">
        <v>25282</v>
      </c>
      <c r="U1923" s="29" t="s">
        <v>25283</v>
      </c>
      <c r="V1923" s="29">
        <v>189</v>
      </c>
      <c r="W1923" s="29" t="s">
        <v>396</v>
      </c>
      <c r="X1923" s="29" t="s">
        <v>25284</v>
      </c>
      <c r="Y1923" s="29" t="s">
        <v>2920</v>
      </c>
      <c r="Z1923" s="29" t="s">
        <v>25285</v>
      </c>
      <c r="AA1923" s="29" t="s">
        <v>25285</v>
      </c>
      <c r="AB1923" s="29" t="s">
        <v>10192</v>
      </c>
      <c r="AC1923" s="29" t="s">
        <v>132</v>
      </c>
      <c r="AD1923" s="29" t="s">
        <v>118</v>
      </c>
      <c r="AE1923" s="29" t="s">
        <v>723</v>
      </c>
      <c r="AF1923" s="29" t="s">
        <v>723</v>
      </c>
      <c r="AG1923" s="29">
        <v>0</v>
      </c>
      <c r="AH1923" s="29" t="s">
        <v>723</v>
      </c>
      <c r="AI1923" s="29" t="s">
        <v>25286</v>
      </c>
      <c r="AJ1923" s="29">
        <v>13</v>
      </c>
      <c r="AK1923" s="29" t="s">
        <v>25287</v>
      </c>
      <c r="AL1923" s="29" t="s">
        <v>21278</v>
      </c>
      <c r="AM1923" s="29">
        <v>105</v>
      </c>
      <c r="AN1923" s="1">
        <f t="shared" si="99"/>
        <v>1</v>
      </c>
      <c r="AO1923" s="1">
        <f t="shared" si="100"/>
        <v>1</v>
      </c>
      <c r="AP1923" s="30">
        <f t="shared" si="101"/>
        <v>46297</v>
      </c>
      <c r="AQ1923" s="1" t="str">
        <f>IF(COUNTIF('同场线路Rotas do mesmo SC'!A:A,C1923)&gt;0,"Sim","Não")</f>
        <v>Não</v>
      </c>
      <c r="AR1923" s="1" t="str">
        <f>IF(COUNTIF(揽收业务网点!A:A,P1923)&gt;0,"Sim","Não")</f>
        <v>Não</v>
      </c>
    </row>
    <row r="1924" spans="1:44">
      <c r="A1924" s="29" t="s">
        <v>25288</v>
      </c>
      <c r="B1924" s="29" t="s">
        <v>379</v>
      </c>
      <c r="C1924" s="29" t="s">
        <v>25289</v>
      </c>
      <c r="D1924" s="29" t="s">
        <v>381</v>
      </c>
      <c r="E1924" s="29" t="s">
        <v>382</v>
      </c>
      <c r="F1924" s="29" t="s">
        <v>383</v>
      </c>
      <c r="G1924" s="29">
        <v>18</v>
      </c>
      <c r="H1924" s="29" t="s">
        <v>25290</v>
      </c>
      <c r="I1924" s="29" t="s">
        <v>868</v>
      </c>
      <c r="J1924" s="29" t="s">
        <v>23154</v>
      </c>
      <c r="K1924" s="29" t="s">
        <v>387</v>
      </c>
      <c r="L1924" s="29" t="s">
        <v>23155</v>
      </c>
      <c r="M1924" s="29" t="s">
        <v>23154</v>
      </c>
      <c r="N1924" s="29" t="s">
        <v>25291</v>
      </c>
      <c r="O1924" s="29" t="s">
        <v>23158</v>
      </c>
      <c r="P1924" s="29" t="s">
        <v>23159</v>
      </c>
      <c r="Q1924" s="29" t="s">
        <v>2</v>
      </c>
      <c r="R1924" s="29" t="s">
        <v>25292</v>
      </c>
      <c r="S1924" s="29" t="s">
        <v>25293</v>
      </c>
      <c r="T1924" s="29" t="s">
        <v>25294</v>
      </c>
      <c r="U1924" s="29" t="s">
        <v>25295</v>
      </c>
      <c r="V1924" s="29">
        <v>2</v>
      </c>
      <c r="W1924" s="29" t="s">
        <v>396</v>
      </c>
      <c r="X1924" s="29" t="s">
        <v>25296</v>
      </c>
      <c r="Y1924" s="29" t="s">
        <v>15846</v>
      </c>
      <c r="Z1924" s="29" t="s">
        <v>25297</v>
      </c>
      <c r="AA1924" s="29" t="s">
        <v>25297</v>
      </c>
      <c r="AB1924" s="29" t="s">
        <v>25298</v>
      </c>
      <c r="AC1924" s="29" t="s">
        <v>25299</v>
      </c>
      <c r="AD1924" s="29" t="s">
        <v>2</v>
      </c>
      <c r="AE1924" s="29" t="s">
        <v>7271</v>
      </c>
      <c r="AF1924" s="29" t="s">
        <v>25300</v>
      </c>
      <c r="AG1924" s="29">
        <v>-27</v>
      </c>
      <c r="AH1924" s="29" t="s">
        <v>25300</v>
      </c>
      <c r="AI1924" s="29" t="s">
        <v>25301</v>
      </c>
      <c r="AJ1924" s="29">
        <v>114</v>
      </c>
      <c r="AK1924" s="29" t="s">
        <v>25302</v>
      </c>
      <c r="AL1924" s="29" t="s">
        <v>25303</v>
      </c>
      <c r="AM1924" s="29">
        <v>109</v>
      </c>
      <c r="AN1924" s="1">
        <f t="shared" si="99"/>
        <v>1</v>
      </c>
      <c r="AO1924" s="1">
        <f t="shared" si="100"/>
        <v>1</v>
      </c>
      <c r="AP1924" s="30">
        <f t="shared" si="101"/>
        <v>46297</v>
      </c>
      <c r="AQ1924" s="1" t="str">
        <f>IF(COUNTIF('同场线路Rotas do mesmo SC'!A:A,C1924)&gt;0,"Sim","Não")</f>
        <v>Não</v>
      </c>
      <c r="AR1924" s="1" t="str">
        <f>IF(COUNTIF(揽收业务网点!A:A,P1924)&gt;0,"Sim","Não")</f>
        <v>Não</v>
      </c>
    </row>
    <row r="1925" spans="1:44">
      <c r="A1925" s="29" t="s">
        <v>25304</v>
      </c>
      <c r="B1925" s="29" t="s">
        <v>379</v>
      </c>
      <c r="C1925" s="29" t="s">
        <v>14757</v>
      </c>
      <c r="D1925" s="29" t="s">
        <v>381</v>
      </c>
      <c r="E1925" s="29" t="s">
        <v>382</v>
      </c>
      <c r="F1925" s="29" t="s">
        <v>383</v>
      </c>
      <c r="G1925" s="29">
        <v>128</v>
      </c>
      <c r="H1925" s="29" t="s">
        <v>14758</v>
      </c>
      <c r="I1925" s="29" t="s">
        <v>409</v>
      </c>
      <c r="J1925" s="29" t="s">
        <v>9547</v>
      </c>
      <c r="K1925" s="29" t="s">
        <v>387</v>
      </c>
      <c r="L1925" s="29" t="s">
        <v>9548</v>
      </c>
      <c r="M1925" s="29" t="s">
        <v>14759</v>
      </c>
      <c r="N1925" s="29" t="s">
        <v>14760</v>
      </c>
      <c r="O1925" s="29" t="s">
        <v>1111</v>
      </c>
      <c r="P1925" s="29" t="s">
        <v>1112</v>
      </c>
      <c r="Q1925" s="29" t="s">
        <v>168</v>
      </c>
      <c r="R1925" s="29" t="s">
        <v>25305</v>
      </c>
      <c r="S1925" s="29" t="s">
        <v>17669</v>
      </c>
      <c r="T1925" s="29" t="s">
        <v>25306</v>
      </c>
      <c r="U1925" s="29" t="s">
        <v>25307</v>
      </c>
      <c r="V1925" s="29">
        <v>181</v>
      </c>
      <c r="W1925" s="29" t="s">
        <v>396</v>
      </c>
      <c r="X1925" s="29" t="s">
        <v>7020</v>
      </c>
      <c r="Y1925" s="29" t="s">
        <v>18619</v>
      </c>
      <c r="Z1925" s="29" t="s">
        <v>25308</v>
      </c>
      <c r="AA1925" s="29" t="s">
        <v>25308</v>
      </c>
      <c r="AB1925" s="29" t="s">
        <v>14767</v>
      </c>
      <c r="AC1925" s="29" t="s">
        <v>14768</v>
      </c>
      <c r="AD1925" s="29" t="s">
        <v>168</v>
      </c>
      <c r="AE1925" s="29" t="s">
        <v>24070</v>
      </c>
      <c r="AF1925" s="29" t="s">
        <v>24315</v>
      </c>
      <c r="AG1925" s="29">
        <v>-41</v>
      </c>
      <c r="AH1925" s="29" t="s">
        <v>24315</v>
      </c>
      <c r="AI1925" s="29" t="s">
        <v>20631</v>
      </c>
      <c r="AJ1925" s="29">
        <v>55</v>
      </c>
      <c r="AK1925" s="29" t="s">
        <v>25309</v>
      </c>
      <c r="AL1925" s="29" t="s">
        <v>25310</v>
      </c>
      <c r="AM1925" s="29">
        <v>99</v>
      </c>
      <c r="AN1925" s="1">
        <f t="shared" si="99"/>
        <v>1</v>
      </c>
      <c r="AO1925" s="1">
        <f t="shared" si="100"/>
        <v>1</v>
      </c>
      <c r="AP1925" s="30">
        <f t="shared" si="101"/>
        <v>46297</v>
      </c>
      <c r="AQ1925" s="1" t="str">
        <f>IF(COUNTIF('同场线路Rotas do mesmo SC'!A:A,C1925)&gt;0,"Sim","Não")</f>
        <v>Não</v>
      </c>
      <c r="AR1925" s="1" t="str">
        <f>IF(COUNTIF(揽收业务网点!A:A,P1925)&gt;0,"Sim","Não")</f>
        <v>Não</v>
      </c>
    </row>
    <row r="1926" spans="1:44">
      <c r="A1926" s="29" t="s">
        <v>25311</v>
      </c>
      <c r="B1926" s="29" t="s">
        <v>379</v>
      </c>
      <c r="C1926" s="29" t="s">
        <v>14774</v>
      </c>
      <c r="D1926" s="29" t="s">
        <v>381</v>
      </c>
      <c r="E1926" s="29" t="s">
        <v>382</v>
      </c>
      <c r="F1926" s="29" t="s">
        <v>383</v>
      </c>
      <c r="G1926" s="29">
        <v>10</v>
      </c>
      <c r="H1926" s="29" t="s">
        <v>14775</v>
      </c>
      <c r="I1926" s="29" t="s">
        <v>2105</v>
      </c>
      <c r="J1926" s="29" t="s">
        <v>2649</v>
      </c>
      <c r="K1926" s="29" t="s">
        <v>387</v>
      </c>
      <c r="L1926" s="29" t="s">
        <v>2650</v>
      </c>
      <c r="M1926" s="29" t="s">
        <v>14776</v>
      </c>
      <c r="N1926" s="29" t="s">
        <v>14777</v>
      </c>
      <c r="O1926" s="29" t="s">
        <v>706</v>
      </c>
      <c r="P1926" s="29" t="s">
        <v>707</v>
      </c>
      <c r="Q1926" s="29" t="s">
        <v>2</v>
      </c>
      <c r="R1926" s="29" t="s">
        <v>5763</v>
      </c>
      <c r="S1926" s="29" t="s">
        <v>3376</v>
      </c>
      <c r="T1926" s="29" t="s">
        <v>25312</v>
      </c>
      <c r="U1926" s="29" t="s">
        <v>25313</v>
      </c>
      <c r="V1926" s="29">
        <v>81</v>
      </c>
      <c r="W1926" s="29" t="s">
        <v>396</v>
      </c>
      <c r="X1926" s="29" t="s">
        <v>25314</v>
      </c>
      <c r="Y1926" s="29" t="s">
        <v>723</v>
      </c>
      <c r="Z1926" s="29" t="s">
        <v>25315</v>
      </c>
      <c r="AA1926" s="29" t="s">
        <v>25315</v>
      </c>
      <c r="AB1926" s="29" t="s">
        <v>14784</v>
      </c>
      <c r="AC1926" s="29" t="s">
        <v>14785</v>
      </c>
      <c r="AD1926" s="29" t="s">
        <v>2</v>
      </c>
      <c r="AE1926" s="29" t="s">
        <v>4385</v>
      </c>
      <c r="AF1926" s="29" t="s">
        <v>25316</v>
      </c>
      <c r="AG1926" s="29">
        <v>-4</v>
      </c>
      <c r="AH1926" s="29" t="s">
        <v>25316</v>
      </c>
      <c r="AI1926" s="29" t="s">
        <v>25317</v>
      </c>
      <c r="AJ1926" s="29">
        <v>79</v>
      </c>
      <c r="AK1926" s="29" t="s">
        <v>20230</v>
      </c>
      <c r="AL1926" s="29" t="s">
        <v>25318</v>
      </c>
      <c r="AM1926" s="29">
        <v>795</v>
      </c>
      <c r="AN1926" s="1">
        <f t="shared" si="99"/>
        <v>1</v>
      </c>
      <c r="AO1926" s="1">
        <f t="shared" si="100"/>
        <v>1</v>
      </c>
      <c r="AP1926" s="30">
        <f t="shared" si="101"/>
        <v>46297</v>
      </c>
      <c r="AQ1926" s="1" t="str">
        <f>IF(COUNTIF('同场线路Rotas do mesmo SC'!A:A,C1926)&gt;0,"Sim","Não")</f>
        <v>Não</v>
      </c>
      <c r="AR1926" s="1" t="str">
        <f>IF(COUNTIF(揽收业务网点!A:A,P1926)&gt;0,"Sim","Não")</f>
        <v>Não</v>
      </c>
    </row>
    <row r="1927" spans="1:44">
      <c r="A1927" s="29" t="s">
        <v>25319</v>
      </c>
      <c r="B1927" s="29" t="s">
        <v>379</v>
      </c>
      <c r="C1927" s="29" t="s">
        <v>14790</v>
      </c>
      <c r="D1927" s="29" t="s">
        <v>381</v>
      </c>
      <c r="E1927" s="29" t="s">
        <v>382</v>
      </c>
      <c r="F1927" s="29" t="s">
        <v>383</v>
      </c>
      <c r="G1927" s="29">
        <v>40</v>
      </c>
      <c r="H1927" s="29" t="s">
        <v>10861</v>
      </c>
      <c r="I1927" s="29" t="s">
        <v>868</v>
      </c>
      <c r="J1927" s="29" t="s">
        <v>642</v>
      </c>
      <c r="K1927" s="29" t="s">
        <v>387</v>
      </c>
      <c r="L1927" s="29" t="s">
        <v>643</v>
      </c>
      <c r="M1927" s="29" t="s">
        <v>10862</v>
      </c>
      <c r="N1927" s="29" t="s">
        <v>10863</v>
      </c>
      <c r="O1927" s="29" t="s">
        <v>653</v>
      </c>
      <c r="P1927" s="29" t="s">
        <v>654</v>
      </c>
      <c r="Q1927" s="29" t="s">
        <v>11</v>
      </c>
      <c r="R1927" s="29" t="s">
        <v>25320</v>
      </c>
      <c r="S1927" s="29" t="s">
        <v>6830</v>
      </c>
      <c r="T1927" s="29" t="s">
        <v>25321</v>
      </c>
      <c r="U1927" s="29" t="s">
        <v>20256</v>
      </c>
      <c r="V1927" s="29">
        <v>919</v>
      </c>
      <c r="W1927" s="29" t="s">
        <v>396</v>
      </c>
      <c r="X1927" s="29" t="s">
        <v>25322</v>
      </c>
      <c r="Y1927" s="29" t="s">
        <v>4383</v>
      </c>
      <c r="Z1927" s="29" t="s">
        <v>25323</v>
      </c>
      <c r="AA1927" s="29" t="s">
        <v>25323</v>
      </c>
      <c r="AB1927" s="29" t="s">
        <v>14796</v>
      </c>
      <c r="AC1927" s="29" t="s">
        <v>14797</v>
      </c>
      <c r="AD1927" s="29" t="s">
        <v>11</v>
      </c>
      <c r="AE1927" s="29" t="s">
        <v>4385</v>
      </c>
      <c r="AF1927" s="29" t="s">
        <v>17626</v>
      </c>
      <c r="AG1927" s="29">
        <v>-14</v>
      </c>
      <c r="AH1927" s="29" t="s">
        <v>17626</v>
      </c>
      <c r="AI1927" s="29" t="s">
        <v>25324</v>
      </c>
      <c r="AJ1927" s="29">
        <v>27</v>
      </c>
      <c r="AK1927" s="29" t="s">
        <v>25325</v>
      </c>
      <c r="AL1927" s="29" t="s">
        <v>25326</v>
      </c>
      <c r="AM1927" s="29">
        <v>79</v>
      </c>
      <c r="AN1927" s="1">
        <f t="shared" si="99"/>
        <v>1</v>
      </c>
      <c r="AO1927" s="1">
        <f t="shared" si="100"/>
        <v>1</v>
      </c>
      <c r="AP1927" s="30">
        <f t="shared" si="101"/>
        <v>46297</v>
      </c>
      <c r="AQ1927" s="1" t="str">
        <f>IF(COUNTIF('同场线路Rotas do mesmo SC'!A:A,C1927)&gt;0,"Sim","Não")</f>
        <v>Não</v>
      </c>
      <c r="AR1927" s="1" t="str">
        <f>IF(COUNTIF(揽收业务网点!A:A,P1927)&gt;0,"Sim","Não")</f>
        <v>Não</v>
      </c>
    </row>
    <row r="1928" spans="1:44">
      <c r="A1928" s="29" t="s">
        <v>25327</v>
      </c>
      <c r="B1928" s="29" t="s">
        <v>379</v>
      </c>
      <c r="C1928" s="29" t="s">
        <v>14801</v>
      </c>
      <c r="D1928" s="29" t="s">
        <v>381</v>
      </c>
      <c r="E1928" s="29" t="s">
        <v>382</v>
      </c>
      <c r="F1928" s="29" t="s">
        <v>383</v>
      </c>
      <c r="G1928" s="29">
        <v>19</v>
      </c>
      <c r="H1928" s="29" t="s">
        <v>14802</v>
      </c>
      <c r="I1928" s="29" t="s">
        <v>512</v>
      </c>
      <c r="J1928" s="29" t="s">
        <v>14803</v>
      </c>
      <c r="K1928" s="29" t="s">
        <v>387</v>
      </c>
      <c r="L1928" s="29" t="s">
        <v>14804</v>
      </c>
      <c r="M1928" s="29" t="s">
        <v>14805</v>
      </c>
      <c r="N1928" s="29" t="s">
        <v>14806</v>
      </c>
      <c r="O1928" s="29" t="s">
        <v>6856</v>
      </c>
      <c r="P1928" s="29" t="s">
        <v>6857</v>
      </c>
      <c r="Q1928" s="29" t="s">
        <v>94</v>
      </c>
      <c r="R1928" s="29" t="s">
        <v>17274</v>
      </c>
      <c r="S1928" s="29" t="s">
        <v>14458</v>
      </c>
      <c r="T1928" s="29" t="s">
        <v>25328</v>
      </c>
      <c r="U1928" s="29" t="s">
        <v>25329</v>
      </c>
      <c r="V1928" s="29">
        <v>31</v>
      </c>
      <c r="W1928" s="29" t="s">
        <v>396</v>
      </c>
      <c r="X1928" s="29" t="s">
        <v>25330</v>
      </c>
      <c r="Y1928" s="29" t="s">
        <v>15684</v>
      </c>
      <c r="Z1928" s="29" t="s">
        <v>25331</v>
      </c>
      <c r="AA1928" s="29" t="s">
        <v>25331</v>
      </c>
      <c r="AB1928" s="29" t="s">
        <v>14810</v>
      </c>
      <c r="AC1928" s="29" t="s">
        <v>106</v>
      </c>
      <c r="AD1928" s="29" t="s">
        <v>94</v>
      </c>
      <c r="AE1928" s="29" t="s">
        <v>25332</v>
      </c>
      <c r="AF1928" s="29" t="s">
        <v>23625</v>
      </c>
      <c r="AG1928" s="29">
        <v>198</v>
      </c>
      <c r="AH1928" s="29" t="s">
        <v>23625</v>
      </c>
      <c r="AI1928" s="29" t="s">
        <v>21259</v>
      </c>
      <c r="AJ1928" s="29">
        <v>57</v>
      </c>
      <c r="AK1928" s="29" t="s">
        <v>25333</v>
      </c>
      <c r="AL1928" s="29" t="s">
        <v>25334</v>
      </c>
      <c r="AM1928" s="29">
        <v>108</v>
      </c>
      <c r="AN1928" s="1">
        <f t="shared" si="99"/>
        <v>1</v>
      </c>
      <c r="AO1928" s="1">
        <f t="shared" si="100"/>
        <v>1</v>
      </c>
      <c r="AP1928" s="30">
        <f t="shared" si="101"/>
        <v>46297</v>
      </c>
      <c r="AQ1928" s="1" t="str">
        <f>IF(COUNTIF('同场线路Rotas do mesmo SC'!A:A,C1928)&gt;0,"Sim","Não")</f>
        <v>Não</v>
      </c>
      <c r="AR1928" s="1" t="str">
        <f>IF(COUNTIF(揽收业务网点!A:A,P1928)&gt;0,"Sim","Não")</f>
        <v>Não</v>
      </c>
    </row>
    <row r="1929" spans="1:44">
      <c r="A1929" s="29" t="s">
        <v>25335</v>
      </c>
      <c r="B1929" s="29" t="s">
        <v>379</v>
      </c>
      <c r="C1929" s="29" t="s">
        <v>14814</v>
      </c>
      <c r="D1929" s="29" t="s">
        <v>381</v>
      </c>
      <c r="E1929" s="29" t="s">
        <v>382</v>
      </c>
      <c r="F1929" s="29" t="s">
        <v>732</v>
      </c>
      <c r="G1929" s="29">
        <v>20</v>
      </c>
      <c r="H1929" s="29" t="s">
        <v>14815</v>
      </c>
      <c r="I1929" s="29" t="s">
        <v>385</v>
      </c>
      <c r="J1929" s="29" t="s">
        <v>2187</v>
      </c>
      <c r="K1929" s="29" t="s">
        <v>387</v>
      </c>
      <c r="L1929" s="29" t="s">
        <v>2188</v>
      </c>
      <c r="M1929" s="29" t="s">
        <v>14816</v>
      </c>
      <c r="N1929" s="29" t="s">
        <v>14817</v>
      </c>
      <c r="O1929" s="29" t="s">
        <v>12822</v>
      </c>
      <c r="P1929" s="29" t="s">
        <v>12823</v>
      </c>
      <c r="Q1929" s="29" t="s">
        <v>145</v>
      </c>
      <c r="R1929" s="29" t="s">
        <v>25336</v>
      </c>
      <c r="S1929" s="29" t="s">
        <v>25337</v>
      </c>
      <c r="T1929" s="29" t="s">
        <v>25338</v>
      </c>
      <c r="U1929" s="29" t="s">
        <v>25339</v>
      </c>
      <c r="V1929" s="29">
        <v>55</v>
      </c>
      <c r="W1929" s="29" t="s">
        <v>396</v>
      </c>
      <c r="X1929" s="29" t="s">
        <v>25340</v>
      </c>
      <c r="Y1929" s="29" t="s">
        <v>7271</v>
      </c>
      <c r="Z1929" s="29" t="s">
        <v>25341</v>
      </c>
      <c r="AA1929" s="29" t="s">
        <v>25341</v>
      </c>
      <c r="AB1929" s="29" t="s">
        <v>13619</v>
      </c>
      <c r="AC1929" s="29" t="s">
        <v>13620</v>
      </c>
      <c r="AD1929" s="29" t="s">
        <v>145</v>
      </c>
      <c r="AE1929" s="29" t="s">
        <v>4385</v>
      </c>
      <c r="AF1929" s="29" t="s">
        <v>25342</v>
      </c>
      <c r="AG1929" s="29">
        <v>-71</v>
      </c>
      <c r="AH1929" s="29" t="s">
        <v>25342</v>
      </c>
      <c r="AI1929" s="29" t="s">
        <v>25343</v>
      </c>
      <c r="AJ1929" s="29">
        <v>47</v>
      </c>
      <c r="AK1929" s="29" t="s">
        <v>25344</v>
      </c>
      <c r="AL1929" s="29" t="s">
        <v>25345</v>
      </c>
      <c r="AM1929" s="29">
        <v>454</v>
      </c>
      <c r="AN1929" s="1">
        <f t="shared" si="99"/>
        <v>1</v>
      </c>
      <c r="AO1929" s="1">
        <f t="shared" si="100"/>
        <v>1</v>
      </c>
      <c r="AP1929" s="30">
        <f t="shared" si="101"/>
        <v>46297</v>
      </c>
      <c r="AQ1929" s="1" t="str">
        <f>IF(COUNTIF('同场线路Rotas do mesmo SC'!A:A,C1929)&gt;0,"Sim","Não")</f>
        <v>Não</v>
      </c>
      <c r="AR1929" s="1" t="str">
        <f>IF(COUNTIF(揽收业务网点!A:A,P1929)&gt;0,"Sim","Não")</f>
        <v>Não</v>
      </c>
    </row>
    <row r="1930" spans="1:44">
      <c r="A1930" s="29" t="s">
        <v>25346</v>
      </c>
      <c r="B1930" s="29" t="s">
        <v>379</v>
      </c>
      <c r="C1930" s="29" t="s">
        <v>14827</v>
      </c>
      <c r="D1930" s="29" t="s">
        <v>381</v>
      </c>
      <c r="E1930" s="29" t="s">
        <v>382</v>
      </c>
      <c r="F1930" s="29" t="s">
        <v>383</v>
      </c>
      <c r="G1930" s="29">
        <v>22</v>
      </c>
      <c r="H1930" s="29" t="s">
        <v>11337</v>
      </c>
      <c r="I1930" s="29" t="s">
        <v>385</v>
      </c>
      <c r="J1930" s="29" t="s">
        <v>9195</v>
      </c>
      <c r="K1930" s="29" t="s">
        <v>387</v>
      </c>
      <c r="L1930" s="29" t="s">
        <v>9196</v>
      </c>
      <c r="M1930" s="29" t="s">
        <v>11338</v>
      </c>
      <c r="N1930" s="29" t="s">
        <v>11339</v>
      </c>
      <c r="O1930" s="29" t="s">
        <v>6179</v>
      </c>
      <c r="P1930" s="29" t="s">
        <v>6180</v>
      </c>
      <c r="Q1930" s="29" t="s">
        <v>168</v>
      </c>
      <c r="R1930" s="29" t="s">
        <v>25347</v>
      </c>
      <c r="S1930" s="29" t="s">
        <v>25348</v>
      </c>
      <c r="T1930" s="29" t="s">
        <v>25349</v>
      </c>
      <c r="U1930" s="29" t="s">
        <v>25350</v>
      </c>
      <c r="V1930" s="29">
        <v>127</v>
      </c>
      <c r="W1930" s="29" t="s">
        <v>396</v>
      </c>
      <c r="X1930" s="29" t="s">
        <v>25351</v>
      </c>
      <c r="Y1930" s="29" t="s">
        <v>2812</v>
      </c>
      <c r="Z1930" s="29" t="s">
        <v>25352</v>
      </c>
      <c r="AA1930" s="29" t="s">
        <v>25352</v>
      </c>
      <c r="AB1930" s="29" t="s">
        <v>14836</v>
      </c>
      <c r="AC1930" s="29" t="s">
        <v>14837</v>
      </c>
      <c r="AD1930" s="29" t="s">
        <v>168</v>
      </c>
      <c r="AE1930" s="29" t="s">
        <v>19579</v>
      </c>
      <c r="AF1930" s="29" t="s">
        <v>25353</v>
      </c>
      <c r="AG1930" s="29">
        <v>-4</v>
      </c>
      <c r="AH1930" s="29" t="s">
        <v>25353</v>
      </c>
      <c r="AI1930" s="29" t="s">
        <v>25354</v>
      </c>
      <c r="AJ1930" s="29">
        <v>198</v>
      </c>
      <c r="AK1930" s="29" t="s">
        <v>25355</v>
      </c>
      <c r="AL1930" s="29" t="s">
        <v>25356</v>
      </c>
      <c r="AM1930" s="29">
        <v>61</v>
      </c>
      <c r="AN1930" s="1">
        <f t="shared" si="99"/>
        <v>1</v>
      </c>
      <c r="AO1930" s="1">
        <f t="shared" si="100"/>
        <v>1</v>
      </c>
      <c r="AP1930" s="30">
        <f t="shared" si="101"/>
        <v>46297</v>
      </c>
      <c r="AQ1930" s="1" t="str">
        <f>IF(COUNTIF('同场线路Rotas do mesmo SC'!A:A,C1930)&gt;0,"Sim","Não")</f>
        <v>Não</v>
      </c>
      <c r="AR1930" s="1" t="str">
        <f>IF(COUNTIF(揽收业务网点!A:A,P1930)&gt;0,"Sim","Não")</f>
        <v>Não</v>
      </c>
    </row>
    <row r="1931" spans="1:44">
      <c r="A1931" s="29" t="s">
        <v>25357</v>
      </c>
      <c r="B1931" s="29" t="s">
        <v>379</v>
      </c>
      <c r="C1931" s="29" t="s">
        <v>14844</v>
      </c>
      <c r="D1931" s="29" t="s">
        <v>381</v>
      </c>
      <c r="E1931" s="29" t="s">
        <v>382</v>
      </c>
      <c r="F1931" s="29" t="s">
        <v>732</v>
      </c>
      <c r="G1931" s="29">
        <v>21</v>
      </c>
      <c r="H1931" s="29" t="s">
        <v>25358</v>
      </c>
      <c r="I1931" s="29" t="s">
        <v>702</v>
      </c>
      <c r="J1931" s="29" t="s">
        <v>12632</v>
      </c>
      <c r="K1931" s="29" t="s">
        <v>387</v>
      </c>
      <c r="L1931" s="29" t="s">
        <v>12633</v>
      </c>
      <c r="M1931" s="29" t="s">
        <v>14524</v>
      </c>
      <c r="N1931" s="29" t="s">
        <v>14525</v>
      </c>
      <c r="O1931" s="29" t="s">
        <v>6179</v>
      </c>
      <c r="P1931" s="29" t="s">
        <v>6180</v>
      </c>
      <c r="Q1931" s="29" t="s">
        <v>168</v>
      </c>
      <c r="R1931" s="29" t="s">
        <v>21037</v>
      </c>
      <c r="S1931" s="29" t="s">
        <v>25359</v>
      </c>
      <c r="T1931" s="29" t="s">
        <v>25360</v>
      </c>
      <c r="U1931" s="29" t="s">
        <v>25361</v>
      </c>
      <c r="V1931" s="29">
        <v>60</v>
      </c>
      <c r="W1931" s="29" t="s">
        <v>396</v>
      </c>
      <c r="X1931" s="29" t="s">
        <v>25362</v>
      </c>
      <c r="Y1931" s="29" t="s">
        <v>24126</v>
      </c>
      <c r="Z1931" s="29" t="s">
        <v>25363</v>
      </c>
      <c r="AA1931" s="29" t="s">
        <v>25363</v>
      </c>
      <c r="AB1931" s="29" t="s">
        <v>14853</v>
      </c>
      <c r="AC1931" s="29" t="s">
        <v>14854</v>
      </c>
      <c r="AD1931" s="29" t="s">
        <v>168</v>
      </c>
      <c r="AE1931" s="29" t="s">
        <v>22999</v>
      </c>
      <c r="AF1931" s="29" t="s">
        <v>23817</v>
      </c>
      <c r="AG1931" s="29">
        <v>-7</v>
      </c>
      <c r="AH1931" s="29" t="s">
        <v>23817</v>
      </c>
      <c r="AI1931" s="29" t="s">
        <v>25364</v>
      </c>
      <c r="AJ1931" s="29">
        <v>33</v>
      </c>
      <c r="AK1931" s="29" t="s">
        <v>25365</v>
      </c>
      <c r="AL1931" s="29" t="s">
        <v>25366</v>
      </c>
      <c r="AM1931" s="29">
        <v>82</v>
      </c>
      <c r="AN1931" s="1">
        <f t="shared" si="99"/>
        <v>1</v>
      </c>
      <c r="AO1931" s="1">
        <f t="shared" si="100"/>
        <v>1</v>
      </c>
      <c r="AP1931" s="30">
        <f t="shared" si="101"/>
        <v>46297</v>
      </c>
      <c r="AQ1931" s="1" t="str">
        <f>IF(COUNTIF('同场线路Rotas do mesmo SC'!A:A,C1931)&gt;0,"Sim","Não")</f>
        <v>Não</v>
      </c>
      <c r="AR1931" s="1" t="str">
        <f>IF(COUNTIF(揽收业务网点!A:A,P1931)&gt;0,"Sim","Não")</f>
        <v>Não</v>
      </c>
    </row>
    <row r="1932" spans="1:44">
      <c r="A1932" s="29" t="s">
        <v>25367</v>
      </c>
      <c r="B1932" s="29" t="s">
        <v>379</v>
      </c>
      <c r="C1932" s="29" t="s">
        <v>14860</v>
      </c>
      <c r="D1932" s="29" t="s">
        <v>381</v>
      </c>
      <c r="E1932" s="29" t="s">
        <v>382</v>
      </c>
      <c r="F1932" s="29" t="s">
        <v>383</v>
      </c>
      <c r="G1932" s="29">
        <v>43</v>
      </c>
      <c r="H1932" s="29" t="s">
        <v>22780</v>
      </c>
      <c r="I1932" s="29" t="s">
        <v>868</v>
      </c>
      <c r="J1932" s="29" t="s">
        <v>2187</v>
      </c>
      <c r="K1932" s="29" t="s">
        <v>387</v>
      </c>
      <c r="L1932" s="29" t="s">
        <v>2188</v>
      </c>
      <c r="M1932" s="29" t="s">
        <v>22781</v>
      </c>
      <c r="N1932" s="29" t="s">
        <v>22782</v>
      </c>
      <c r="O1932" s="29" t="s">
        <v>1229</v>
      </c>
      <c r="P1932" s="29" t="s">
        <v>50</v>
      </c>
      <c r="Q1932" s="29" t="s">
        <v>11</v>
      </c>
      <c r="R1932" s="29" t="s">
        <v>19587</v>
      </c>
      <c r="S1932" s="29" t="s">
        <v>19587</v>
      </c>
      <c r="T1932" s="29" t="s">
        <v>15994</v>
      </c>
      <c r="U1932" s="29" t="s">
        <v>18125</v>
      </c>
      <c r="V1932" s="29">
        <v>60</v>
      </c>
      <c r="W1932" s="29" t="s">
        <v>396</v>
      </c>
      <c r="X1932" s="29" t="s">
        <v>20185</v>
      </c>
      <c r="Y1932" s="29" t="s">
        <v>723</v>
      </c>
      <c r="Z1932" s="29" t="s">
        <v>25368</v>
      </c>
      <c r="AA1932" s="29" t="s">
        <v>25368</v>
      </c>
      <c r="AB1932" s="29" t="s">
        <v>14864</v>
      </c>
      <c r="AC1932" s="29" t="s">
        <v>14865</v>
      </c>
      <c r="AD1932" s="29" t="s">
        <v>11</v>
      </c>
      <c r="AE1932" s="29" t="s">
        <v>17314</v>
      </c>
      <c r="AF1932" s="29" t="s">
        <v>25369</v>
      </c>
      <c r="AG1932" s="29">
        <v>-73</v>
      </c>
      <c r="AH1932" s="29" t="s">
        <v>25369</v>
      </c>
      <c r="AI1932" s="29" t="s">
        <v>25370</v>
      </c>
      <c r="AJ1932" s="29">
        <v>206</v>
      </c>
      <c r="AK1932" s="29" t="s">
        <v>25371</v>
      </c>
      <c r="AL1932" s="29" t="s">
        <v>25372</v>
      </c>
      <c r="AM1932" s="29">
        <v>56</v>
      </c>
      <c r="AN1932" s="1">
        <f t="shared" si="99"/>
        <v>1</v>
      </c>
      <c r="AO1932" s="1">
        <f t="shared" si="100"/>
        <v>1</v>
      </c>
      <c r="AP1932" s="30">
        <f t="shared" si="101"/>
        <v>46297</v>
      </c>
      <c r="AQ1932" s="1" t="str">
        <f>IF(COUNTIF('同场线路Rotas do mesmo SC'!A:A,C1932)&gt;0,"Sim","Não")</f>
        <v>Não</v>
      </c>
      <c r="AR1932" s="1" t="str">
        <f>IF(COUNTIF(揽收业务网点!A:A,P1932)&gt;0,"Sim","Não")</f>
        <v>Sim</v>
      </c>
    </row>
    <row r="1933" spans="1:44">
      <c r="A1933" s="29" t="s">
        <v>25373</v>
      </c>
      <c r="B1933" s="29" t="s">
        <v>379</v>
      </c>
      <c r="C1933" s="29" t="s">
        <v>25374</v>
      </c>
      <c r="D1933" s="29" t="s">
        <v>381</v>
      </c>
      <c r="E1933" s="29" t="s">
        <v>640</v>
      </c>
      <c r="F1933" s="29" t="s">
        <v>383</v>
      </c>
      <c r="G1933" s="29">
        <v>59</v>
      </c>
      <c r="H1933" s="29" t="s">
        <v>14399</v>
      </c>
      <c r="I1933" s="29" t="s">
        <v>868</v>
      </c>
      <c r="J1933" s="29" t="s">
        <v>642</v>
      </c>
      <c r="K1933" s="29" t="s">
        <v>387</v>
      </c>
      <c r="L1933" s="29" t="s">
        <v>643</v>
      </c>
      <c r="M1933" s="29" t="s">
        <v>14400</v>
      </c>
      <c r="N1933" s="29" t="s">
        <v>14401</v>
      </c>
      <c r="O1933" s="29" t="s">
        <v>10876</v>
      </c>
      <c r="P1933" s="29" t="s">
        <v>35</v>
      </c>
      <c r="Q1933" s="29" t="s">
        <v>11</v>
      </c>
      <c r="R1933" s="29" t="s">
        <v>7056</v>
      </c>
      <c r="S1933" s="29" t="s">
        <v>7056</v>
      </c>
      <c r="T1933" s="29" t="s">
        <v>25375</v>
      </c>
      <c r="U1933" s="29" t="s">
        <v>25376</v>
      </c>
      <c r="V1933" s="29">
        <v>1</v>
      </c>
      <c r="W1933" s="29" t="s">
        <v>396</v>
      </c>
      <c r="X1933" s="29" t="s">
        <v>18506</v>
      </c>
      <c r="Y1933" s="29" t="s">
        <v>725</v>
      </c>
      <c r="Z1933" s="29" t="s">
        <v>25377</v>
      </c>
      <c r="AA1933" s="29" t="s">
        <v>25377</v>
      </c>
      <c r="AB1933" s="29" t="s">
        <v>1703</v>
      </c>
      <c r="AC1933" s="29" t="s">
        <v>45</v>
      </c>
      <c r="AD1933" s="29" t="s">
        <v>11</v>
      </c>
      <c r="AE1933" s="29" t="s">
        <v>1541</v>
      </c>
      <c r="AF1933" s="29" t="s">
        <v>25378</v>
      </c>
      <c r="AG1933" s="29">
        <v>-98</v>
      </c>
      <c r="AH1933" s="29" t="s">
        <v>25378</v>
      </c>
      <c r="AI1933" s="29" t="s">
        <v>25379</v>
      </c>
      <c r="AJ1933" s="29"/>
      <c r="AK1933" s="29"/>
      <c r="AL1933" s="29"/>
      <c r="AM1933" s="29"/>
      <c r="AN1933" s="1">
        <f t="shared" si="99"/>
        <v>1</v>
      </c>
      <c r="AO1933" s="1">
        <f t="shared" si="100"/>
        <v>1</v>
      </c>
      <c r="AP1933" s="30">
        <f t="shared" si="101"/>
        <v>46297</v>
      </c>
      <c r="AQ1933" s="1" t="str">
        <f>IF(COUNTIF('同场线路Rotas do mesmo SC'!A:A,C1933)&gt;0,"Sim","Não")</f>
        <v>Não</v>
      </c>
      <c r="AR1933" s="1" t="str">
        <f>IF(COUNTIF(揽收业务网点!A:A,P1933)&gt;0,"Sim","Não")</f>
        <v>Sim</v>
      </c>
    </row>
    <row r="1934" spans="1:44">
      <c r="A1934" s="29" t="s">
        <v>25380</v>
      </c>
      <c r="B1934" s="29" t="s">
        <v>379</v>
      </c>
      <c r="C1934" s="29" t="s">
        <v>14869</v>
      </c>
      <c r="D1934" s="29" t="s">
        <v>381</v>
      </c>
      <c r="E1934" s="29" t="s">
        <v>382</v>
      </c>
      <c r="F1934" s="29" t="s">
        <v>383</v>
      </c>
      <c r="G1934" s="29">
        <v>22</v>
      </c>
      <c r="H1934" s="29" t="s">
        <v>1188</v>
      </c>
      <c r="I1934" s="29" t="s">
        <v>512</v>
      </c>
      <c r="J1934" s="29" t="s">
        <v>1189</v>
      </c>
      <c r="K1934" s="29" t="s">
        <v>387</v>
      </c>
      <c r="L1934" s="29" t="s">
        <v>1190</v>
      </c>
      <c r="M1934" s="29" t="s">
        <v>13774</v>
      </c>
      <c r="N1934" s="29" t="s">
        <v>13775</v>
      </c>
      <c r="O1934" s="29" t="s">
        <v>517</v>
      </c>
      <c r="P1934" s="29" t="s">
        <v>518</v>
      </c>
      <c r="Q1934" s="29" t="s">
        <v>2</v>
      </c>
      <c r="R1934" s="29" t="s">
        <v>25381</v>
      </c>
      <c r="S1934" s="29" t="s">
        <v>25382</v>
      </c>
      <c r="T1934" s="29" t="s">
        <v>25383</v>
      </c>
      <c r="U1934" s="29" t="s">
        <v>25384</v>
      </c>
      <c r="V1934" s="29">
        <v>29</v>
      </c>
      <c r="W1934" s="29" t="s">
        <v>396</v>
      </c>
      <c r="X1934" s="29" t="s">
        <v>25385</v>
      </c>
      <c r="Y1934" s="29" t="s">
        <v>4383</v>
      </c>
      <c r="Z1934" s="29" t="s">
        <v>25386</v>
      </c>
      <c r="AA1934" s="29" t="s">
        <v>25386</v>
      </c>
      <c r="AB1934" s="29" t="s">
        <v>14881</v>
      </c>
      <c r="AC1934" s="29" t="s">
        <v>14882</v>
      </c>
      <c r="AD1934" s="29" t="s">
        <v>2</v>
      </c>
      <c r="AE1934" s="29" t="s">
        <v>7271</v>
      </c>
      <c r="AF1934" s="29" t="s">
        <v>19125</v>
      </c>
      <c r="AG1934" s="29">
        <v>-20</v>
      </c>
      <c r="AH1934" s="29" t="s">
        <v>19125</v>
      </c>
      <c r="AI1934" s="29" t="s">
        <v>25387</v>
      </c>
      <c r="AJ1934" s="29">
        <v>87</v>
      </c>
      <c r="AK1934" s="29" t="s">
        <v>25388</v>
      </c>
      <c r="AL1934" s="29" t="s">
        <v>19887</v>
      </c>
      <c r="AM1934" s="29">
        <v>20</v>
      </c>
      <c r="AN1934" s="1">
        <f t="shared" si="99"/>
        <v>1</v>
      </c>
      <c r="AO1934" s="1">
        <f t="shared" si="100"/>
        <v>1</v>
      </c>
      <c r="AP1934" s="30">
        <f t="shared" si="101"/>
        <v>46297</v>
      </c>
      <c r="AQ1934" s="1" t="str">
        <f>IF(COUNTIF('同场线路Rotas do mesmo SC'!A:A,C1934)&gt;0,"Sim","Não")</f>
        <v>Não</v>
      </c>
      <c r="AR1934" s="1" t="str">
        <f>IF(COUNTIF(揽收业务网点!A:A,P1934)&gt;0,"Sim","Não")</f>
        <v>Não</v>
      </c>
    </row>
    <row r="1935" spans="1:44">
      <c r="A1935" s="29" t="s">
        <v>25389</v>
      </c>
      <c r="B1935" s="29" t="s">
        <v>379</v>
      </c>
      <c r="C1935" s="29" t="s">
        <v>14886</v>
      </c>
      <c r="D1935" s="29" t="s">
        <v>381</v>
      </c>
      <c r="E1935" s="29" t="s">
        <v>382</v>
      </c>
      <c r="F1935" s="29" t="s">
        <v>811</v>
      </c>
      <c r="G1935" s="29">
        <v>134</v>
      </c>
      <c r="H1935" s="29" t="s">
        <v>14663</v>
      </c>
      <c r="I1935" s="29" t="s">
        <v>385</v>
      </c>
      <c r="J1935" s="29" t="s">
        <v>12632</v>
      </c>
      <c r="K1935" s="29" t="s">
        <v>387</v>
      </c>
      <c r="L1935" s="29" t="s">
        <v>12633</v>
      </c>
      <c r="M1935" s="29" t="s">
        <v>14664</v>
      </c>
      <c r="N1935" s="29" t="s">
        <v>14665</v>
      </c>
      <c r="O1935" s="29" t="s">
        <v>6179</v>
      </c>
      <c r="P1935" s="29" t="s">
        <v>6180</v>
      </c>
      <c r="Q1935" s="29" t="s">
        <v>168</v>
      </c>
      <c r="R1935" s="29" t="s">
        <v>24610</v>
      </c>
      <c r="S1935" s="29" t="s">
        <v>25390</v>
      </c>
      <c r="T1935" s="29" t="s">
        <v>25391</v>
      </c>
      <c r="U1935" s="29" t="s">
        <v>25392</v>
      </c>
      <c r="V1935" s="29">
        <v>302</v>
      </c>
      <c r="W1935" s="29" t="s">
        <v>396</v>
      </c>
      <c r="X1935" s="29" t="s">
        <v>25393</v>
      </c>
      <c r="Y1935" s="29" t="s">
        <v>2812</v>
      </c>
      <c r="Z1935" s="29" t="s">
        <v>25394</v>
      </c>
      <c r="AA1935" s="29" t="s">
        <v>25394</v>
      </c>
      <c r="AB1935" s="29" t="s">
        <v>14895</v>
      </c>
      <c r="AC1935" s="29" t="s">
        <v>14896</v>
      </c>
      <c r="AD1935" s="29" t="s">
        <v>168</v>
      </c>
      <c r="AE1935" s="29" t="s">
        <v>18070</v>
      </c>
      <c r="AF1935" s="29" t="s">
        <v>25395</v>
      </c>
      <c r="AG1935" s="29">
        <v>41</v>
      </c>
      <c r="AH1935" s="29" t="s">
        <v>25395</v>
      </c>
      <c r="AI1935" s="29" t="s">
        <v>25396</v>
      </c>
      <c r="AJ1935" s="29">
        <v>86</v>
      </c>
      <c r="AK1935" s="29" t="s">
        <v>25397</v>
      </c>
      <c r="AL1935" s="29" t="s">
        <v>25398</v>
      </c>
      <c r="AM1935" s="29">
        <v>80</v>
      </c>
      <c r="AN1935" s="1">
        <f t="shared" si="99"/>
        <v>1</v>
      </c>
      <c r="AO1935" s="1">
        <f t="shared" si="100"/>
        <v>1</v>
      </c>
      <c r="AP1935" s="30">
        <f t="shared" si="101"/>
        <v>46297</v>
      </c>
      <c r="AQ1935" s="1" t="str">
        <f>IF(COUNTIF('同场线路Rotas do mesmo SC'!A:A,C1935)&gt;0,"Sim","Não")</f>
        <v>Não</v>
      </c>
      <c r="AR1935" s="1" t="str">
        <f>IF(COUNTIF(揽收业务网点!A:A,P1935)&gt;0,"Sim","Não")</f>
        <v>Não</v>
      </c>
    </row>
    <row r="1936" spans="1:44">
      <c r="A1936" s="29" t="s">
        <v>25399</v>
      </c>
      <c r="B1936" s="29" t="s">
        <v>379</v>
      </c>
      <c r="C1936" s="29" t="s">
        <v>15634</v>
      </c>
      <c r="D1936" s="29" t="s">
        <v>381</v>
      </c>
      <c r="E1936" s="29" t="s">
        <v>382</v>
      </c>
      <c r="F1936" s="29" t="s">
        <v>383</v>
      </c>
      <c r="G1936" s="29">
        <v>15</v>
      </c>
      <c r="H1936" s="29" t="s">
        <v>15635</v>
      </c>
      <c r="I1936" s="29" t="s">
        <v>385</v>
      </c>
      <c r="J1936" s="29" t="s">
        <v>15365</v>
      </c>
      <c r="K1936" s="29" t="s">
        <v>387</v>
      </c>
      <c r="L1936" s="29" t="s">
        <v>15366</v>
      </c>
      <c r="M1936" s="29" t="s">
        <v>15367</v>
      </c>
      <c r="N1936" s="29" t="s">
        <v>15368</v>
      </c>
      <c r="O1936" s="29" t="s">
        <v>15336</v>
      </c>
      <c r="P1936" s="29" t="s">
        <v>15337</v>
      </c>
      <c r="Q1936" s="29" t="s">
        <v>5</v>
      </c>
      <c r="R1936" s="29" t="s">
        <v>10791</v>
      </c>
      <c r="S1936" s="29" t="s">
        <v>5763</v>
      </c>
      <c r="T1936" s="29" t="s">
        <v>25400</v>
      </c>
      <c r="U1936" s="29" t="s">
        <v>25401</v>
      </c>
      <c r="V1936" s="29">
        <v>38</v>
      </c>
      <c r="W1936" s="29" t="s">
        <v>396</v>
      </c>
      <c r="X1936" s="29" t="s">
        <v>25402</v>
      </c>
      <c r="Y1936" s="29" t="s">
        <v>17442</v>
      </c>
      <c r="Z1936" s="29" t="s">
        <v>19311</v>
      </c>
      <c r="AA1936" s="29" t="s">
        <v>19311</v>
      </c>
      <c r="AB1936" s="29" t="s">
        <v>15641</v>
      </c>
      <c r="AC1936" s="29" t="s">
        <v>15642</v>
      </c>
      <c r="AD1936" s="29" t="s">
        <v>5</v>
      </c>
      <c r="AE1936" s="29" t="s">
        <v>15876</v>
      </c>
      <c r="AF1936" s="29" t="s">
        <v>25403</v>
      </c>
      <c r="AG1936" s="29">
        <v>20</v>
      </c>
      <c r="AH1936" s="29" t="s">
        <v>25403</v>
      </c>
      <c r="AI1936" s="29" t="s">
        <v>25404</v>
      </c>
      <c r="AJ1936" s="29">
        <v>11</v>
      </c>
      <c r="AK1936" s="29" t="s">
        <v>25405</v>
      </c>
      <c r="AL1936" s="29" t="s">
        <v>23968</v>
      </c>
      <c r="AM1936" s="29">
        <v>87</v>
      </c>
      <c r="AN1936" s="1">
        <f t="shared" si="99"/>
        <v>1</v>
      </c>
      <c r="AO1936" s="1">
        <f t="shared" si="100"/>
        <v>1</v>
      </c>
      <c r="AP1936" s="30">
        <f t="shared" si="101"/>
        <v>46297</v>
      </c>
      <c r="AQ1936" s="1" t="str">
        <f>IF(COUNTIF('同场线路Rotas do mesmo SC'!A:A,C1936)&gt;0,"Sim","Não")</f>
        <v>Não</v>
      </c>
      <c r="AR1936" s="1" t="str">
        <f>IF(COUNTIF(揽收业务网点!A:A,P1936)&gt;0,"Sim","Não")</f>
        <v>Não</v>
      </c>
    </row>
    <row r="1937" spans="1:44">
      <c r="A1937" s="29" t="s">
        <v>25406</v>
      </c>
      <c r="B1937" s="29" t="s">
        <v>379</v>
      </c>
      <c r="C1937" s="29" t="s">
        <v>15660</v>
      </c>
      <c r="D1937" s="29" t="s">
        <v>381</v>
      </c>
      <c r="E1937" s="29" t="s">
        <v>382</v>
      </c>
      <c r="F1937" s="29" t="s">
        <v>383</v>
      </c>
      <c r="G1937" s="29">
        <v>18</v>
      </c>
      <c r="H1937" s="29" t="s">
        <v>384</v>
      </c>
      <c r="I1937" s="29" t="s">
        <v>385</v>
      </c>
      <c r="J1937" s="29" t="s">
        <v>386</v>
      </c>
      <c r="K1937" s="29" t="s">
        <v>387</v>
      </c>
      <c r="L1937" s="29" t="s">
        <v>388</v>
      </c>
      <c r="M1937" s="29" t="s">
        <v>386</v>
      </c>
      <c r="N1937" s="29" t="s">
        <v>389</v>
      </c>
      <c r="O1937" s="29" t="s">
        <v>15336</v>
      </c>
      <c r="P1937" s="29" t="s">
        <v>15337</v>
      </c>
      <c r="Q1937" s="29" t="s">
        <v>5</v>
      </c>
      <c r="R1937" s="29" t="s">
        <v>7771</v>
      </c>
      <c r="S1937" s="29" t="s">
        <v>21244</v>
      </c>
      <c r="T1937" s="29" t="s">
        <v>25407</v>
      </c>
      <c r="U1937" s="29" t="s">
        <v>25408</v>
      </c>
      <c r="V1937" s="29">
        <v>22</v>
      </c>
      <c r="W1937" s="29" t="s">
        <v>396</v>
      </c>
      <c r="X1937" s="29" t="s">
        <v>25409</v>
      </c>
      <c r="Y1937" s="29" t="s">
        <v>16095</v>
      </c>
      <c r="Z1937" s="29" t="s">
        <v>25410</v>
      </c>
      <c r="AA1937" s="29" t="s">
        <v>25410</v>
      </c>
      <c r="AB1937" s="29" t="s">
        <v>15666</v>
      </c>
      <c r="AC1937" s="29" t="s">
        <v>15667</v>
      </c>
      <c r="AD1937" s="29" t="s">
        <v>5</v>
      </c>
      <c r="AE1937" s="29" t="s">
        <v>16516</v>
      </c>
      <c r="AF1937" s="29" t="s">
        <v>25411</v>
      </c>
      <c r="AG1937" s="29">
        <v>-14</v>
      </c>
      <c r="AH1937" s="29" t="s">
        <v>25411</v>
      </c>
      <c r="AI1937" s="29" t="s">
        <v>25412</v>
      </c>
      <c r="AJ1937" s="29">
        <v>71</v>
      </c>
      <c r="AK1937" s="29" t="s">
        <v>15704</v>
      </c>
      <c r="AL1937" s="29" t="s">
        <v>25413</v>
      </c>
      <c r="AM1937" s="29">
        <v>244</v>
      </c>
      <c r="AN1937" s="1">
        <f t="shared" si="99"/>
        <v>1</v>
      </c>
      <c r="AO1937" s="1">
        <f t="shared" si="100"/>
        <v>1</v>
      </c>
      <c r="AP1937" s="30">
        <f t="shared" si="101"/>
        <v>46297</v>
      </c>
      <c r="AQ1937" s="1" t="str">
        <f>IF(COUNTIF('同场线路Rotas do mesmo SC'!A:A,C1937)&gt;0,"Sim","Não")</f>
        <v>Não</v>
      </c>
      <c r="AR1937" s="1" t="str">
        <f>IF(COUNTIF(揽收业务网点!A:A,P1937)&gt;0,"Sim","Não")</f>
        <v>Não</v>
      </c>
    </row>
    <row r="1938" spans="1:44">
      <c r="A1938" s="29" t="s">
        <v>25414</v>
      </c>
      <c r="B1938" s="29" t="s">
        <v>379</v>
      </c>
      <c r="C1938" s="29" t="s">
        <v>25415</v>
      </c>
      <c r="D1938" s="29" t="s">
        <v>381</v>
      </c>
      <c r="E1938" s="29" t="s">
        <v>382</v>
      </c>
      <c r="F1938" s="29" t="s">
        <v>732</v>
      </c>
      <c r="G1938" s="29">
        <v>86</v>
      </c>
      <c r="H1938" s="29" t="s">
        <v>14606</v>
      </c>
      <c r="I1938" s="29" t="s">
        <v>385</v>
      </c>
      <c r="J1938" s="29" t="s">
        <v>13159</v>
      </c>
      <c r="K1938" s="29" t="s">
        <v>387</v>
      </c>
      <c r="L1938" s="29" t="s">
        <v>13160</v>
      </c>
      <c r="M1938" s="29" t="s">
        <v>14607</v>
      </c>
      <c r="N1938" s="29" t="s">
        <v>14608</v>
      </c>
      <c r="O1938" s="29" t="s">
        <v>6179</v>
      </c>
      <c r="P1938" s="29" t="s">
        <v>6180</v>
      </c>
      <c r="Q1938" s="29" t="s">
        <v>168</v>
      </c>
      <c r="R1938" s="29" t="s">
        <v>25416</v>
      </c>
      <c r="S1938" s="29" t="s">
        <v>13011</v>
      </c>
      <c r="T1938" s="29" t="s">
        <v>21500</v>
      </c>
      <c r="U1938" s="29" t="s">
        <v>25417</v>
      </c>
      <c r="V1938" s="29">
        <v>205</v>
      </c>
      <c r="W1938" s="29" t="s">
        <v>396</v>
      </c>
      <c r="X1938" s="29" t="s">
        <v>25418</v>
      </c>
      <c r="Y1938" s="29" t="s">
        <v>2812</v>
      </c>
      <c r="Z1938" s="29" t="s">
        <v>25419</v>
      </c>
      <c r="AA1938" s="29" t="s">
        <v>25419</v>
      </c>
      <c r="AB1938" s="29" t="s">
        <v>25420</v>
      </c>
      <c r="AC1938" s="29" t="s">
        <v>25421</v>
      </c>
      <c r="AD1938" s="29" t="s">
        <v>168</v>
      </c>
      <c r="AE1938" s="29" t="s">
        <v>17314</v>
      </c>
      <c r="AF1938" s="29" t="s">
        <v>19103</v>
      </c>
      <c r="AG1938" s="29">
        <v>28</v>
      </c>
      <c r="AH1938" s="29" t="s">
        <v>19103</v>
      </c>
      <c r="AI1938" s="29" t="s">
        <v>25422</v>
      </c>
      <c r="AJ1938" s="29">
        <v>90</v>
      </c>
      <c r="AK1938" s="29" t="s">
        <v>25423</v>
      </c>
      <c r="AL1938" s="29" t="s">
        <v>25424</v>
      </c>
      <c r="AM1938" s="29">
        <v>108</v>
      </c>
      <c r="AN1938" s="1">
        <f t="shared" si="99"/>
        <v>1</v>
      </c>
      <c r="AO1938" s="1">
        <f t="shared" si="100"/>
        <v>1</v>
      </c>
      <c r="AP1938" s="30">
        <f t="shared" si="101"/>
        <v>46297</v>
      </c>
      <c r="AQ1938" s="1" t="str">
        <f>IF(COUNTIF('同场线路Rotas do mesmo SC'!A:A,C1938)&gt;0,"Sim","Não")</f>
        <v>Não</v>
      </c>
      <c r="AR1938" s="1" t="str">
        <f>IF(COUNTIF(揽收业务网点!A:A,P1938)&gt;0,"Sim","Não")</f>
        <v>Não</v>
      </c>
    </row>
    <row r="1939" spans="1:44">
      <c r="A1939" s="29" t="s">
        <v>25425</v>
      </c>
      <c r="B1939" s="29" t="s">
        <v>379</v>
      </c>
      <c r="C1939" s="29" t="s">
        <v>25426</v>
      </c>
      <c r="D1939" s="29" t="s">
        <v>381</v>
      </c>
      <c r="E1939" s="29" t="s">
        <v>382</v>
      </c>
      <c r="F1939" s="29" t="s">
        <v>383</v>
      </c>
      <c r="G1939" s="29">
        <v>37</v>
      </c>
      <c r="H1939" s="29" t="s">
        <v>25427</v>
      </c>
      <c r="I1939" s="29" t="s">
        <v>385</v>
      </c>
      <c r="J1939" s="29" t="s">
        <v>642</v>
      </c>
      <c r="K1939" s="29" t="s">
        <v>387</v>
      </c>
      <c r="L1939" s="29" t="s">
        <v>643</v>
      </c>
      <c r="M1939" s="29" t="s">
        <v>25428</v>
      </c>
      <c r="N1939" s="29" t="s">
        <v>25429</v>
      </c>
      <c r="O1939" s="29" t="s">
        <v>1229</v>
      </c>
      <c r="P1939" s="29" t="s">
        <v>50</v>
      </c>
      <c r="Q1939" s="29" t="s">
        <v>11</v>
      </c>
      <c r="R1939" s="29" t="s">
        <v>25430</v>
      </c>
      <c r="S1939" s="29" t="s">
        <v>25430</v>
      </c>
      <c r="T1939" s="29" t="s">
        <v>25431</v>
      </c>
      <c r="U1939" s="29" t="s">
        <v>25432</v>
      </c>
      <c r="V1939" s="29">
        <v>28</v>
      </c>
      <c r="W1939" s="29" t="s">
        <v>396</v>
      </c>
      <c r="X1939" s="29" t="s">
        <v>25433</v>
      </c>
      <c r="Y1939" s="29" t="s">
        <v>7271</v>
      </c>
      <c r="Z1939" s="29" t="s">
        <v>25434</v>
      </c>
      <c r="AA1939" s="29" t="s">
        <v>25434</v>
      </c>
      <c r="AB1939" s="29" t="s">
        <v>13969</v>
      </c>
      <c r="AC1939" s="29" t="s">
        <v>13970</v>
      </c>
      <c r="AD1939" s="29" t="s">
        <v>11</v>
      </c>
      <c r="AE1939" s="29" t="s">
        <v>16095</v>
      </c>
      <c r="AF1939" s="29" t="s">
        <v>15955</v>
      </c>
      <c r="AG1939" s="29">
        <v>-60</v>
      </c>
      <c r="AH1939" s="29" t="s">
        <v>15955</v>
      </c>
      <c r="AI1939" s="29" t="s">
        <v>20119</v>
      </c>
      <c r="AJ1939" s="29">
        <v>24</v>
      </c>
      <c r="AK1939" s="29" t="s">
        <v>25435</v>
      </c>
      <c r="AL1939" s="29" t="s">
        <v>25436</v>
      </c>
      <c r="AM1939" s="29">
        <v>31</v>
      </c>
      <c r="AN1939" s="1">
        <f t="shared" si="99"/>
        <v>1</v>
      </c>
      <c r="AO1939" s="1">
        <f t="shared" si="100"/>
        <v>1</v>
      </c>
      <c r="AP1939" s="30">
        <f t="shared" si="101"/>
        <v>46297</v>
      </c>
      <c r="AQ1939" s="1" t="str">
        <f>IF(COUNTIF('同场线路Rotas do mesmo SC'!A:A,C1939)&gt;0,"Sim","Não")</f>
        <v>Não</v>
      </c>
      <c r="AR1939" s="1" t="str">
        <f>IF(COUNTIF(揽收业务网点!A:A,P1939)&gt;0,"Sim","Não")</f>
        <v>Sim</v>
      </c>
    </row>
    <row r="1940" spans="1:44">
      <c r="A1940" s="29" t="s">
        <v>25425</v>
      </c>
      <c r="B1940" s="29" t="s">
        <v>379</v>
      </c>
      <c r="C1940" s="29" t="s">
        <v>25426</v>
      </c>
      <c r="D1940" s="29" t="s">
        <v>381</v>
      </c>
      <c r="E1940" s="29" t="s">
        <v>382</v>
      </c>
      <c r="F1940" s="29" t="s">
        <v>383</v>
      </c>
      <c r="G1940" s="29">
        <v>5</v>
      </c>
      <c r="H1940" s="29" t="s">
        <v>25427</v>
      </c>
      <c r="I1940" s="29" t="s">
        <v>385</v>
      </c>
      <c r="J1940" s="29" t="s">
        <v>642</v>
      </c>
      <c r="K1940" s="29" t="s">
        <v>387</v>
      </c>
      <c r="L1940" s="29" t="s">
        <v>643</v>
      </c>
      <c r="M1940" s="29" t="s">
        <v>25428</v>
      </c>
      <c r="N1940" s="29" t="s">
        <v>25429</v>
      </c>
      <c r="O1940" s="29" t="s">
        <v>13969</v>
      </c>
      <c r="P1940" s="29" t="s">
        <v>13970</v>
      </c>
      <c r="Q1940" s="29" t="s">
        <v>11</v>
      </c>
      <c r="R1940" s="29" t="s">
        <v>11484</v>
      </c>
      <c r="S1940" s="29" t="s">
        <v>11484</v>
      </c>
      <c r="T1940" s="29" t="s">
        <v>25437</v>
      </c>
      <c r="U1940" s="29" t="s">
        <v>15851</v>
      </c>
      <c r="V1940" s="29">
        <v>1</v>
      </c>
      <c r="W1940" s="29" t="s">
        <v>396</v>
      </c>
      <c r="X1940" s="29"/>
      <c r="Y1940" s="29" t="s">
        <v>19966</v>
      </c>
      <c r="Z1940" s="29" t="s">
        <v>25438</v>
      </c>
      <c r="AA1940" s="29" t="s">
        <v>25438</v>
      </c>
      <c r="AB1940" s="29" t="s">
        <v>11807</v>
      </c>
      <c r="AC1940" s="29" t="s">
        <v>48</v>
      </c>
      <c r="AD1940" s="29" t="s">
        <v>11</v>
      </c>
      <c r="AE1940" s="29" t="s">
        <v>18170</v>
      </c>
      <c r="AF1940" s="29" t="s">
        <v>25439</v>
      </c>
      <c r="AG1940" s="29">
        <v>-76</v>
      </c>
      <c r="AH1940" s="29" t="s">
        <v>25439</v>
      </c>
      <c r="AI1940" s="29" t="s">
        <v>25440</v>
      </c>
      <c r="AJ1940" s="29">
        <v>39</v>
      </c>
      <c r="AK1940" s="29" t="s">
        <v>25441</v>
      </c>
      <c r="AL1940" s="29" t="s">
        <v>15915</v>
      </c>
      <c r="AM1940" s="29">
        <v>35</v>
      </c>
      <c r="AN1940" s="1">
        <f t="shared" si="99"/>
        <v>0</v>
      </c>
      <c r="AO1940" s="1">
        <f t="shared" si="100"/>
        <v>1</v>
      </c>
      <c r="AP1940" s="30">
        <f t="shared" si="101"/>
        <v>46297</v>
      </c>
      <c r="AQ1940" s="1" t="str">
        <f>IF(COUNTIF('同场线路Rotas do mesmo SC'!A:A,C1940)&gt;0,"Sim","Não")</f>
        <v>Não</v>
      </c>
      <c r="AR1940" s="1" t="str">
        <f>IF(COUNTIF(揽收业务网点!A:A,P1940)&gt;0,"Sim","Não")</f>
        <v>Não</v>
      </c>
    </row>
    <row r="1941" spans="1:44">
      <c r="A1941" s="29" t="s">
        <v>25442</v>
      </c>
      <c r="B1941" s="29" t="s">
        <v>379</v>
      </c>
      <c r="C1941" s="29" t="s">
        <v>14902</v>
      </c>
      <c r="D1941" s="29" t="s">
        <v>381</v>
      </c>
      <c r="E1941" s="29" t="s">
        <v>382</v>
      </c>
      <c r="F1941" s="29" t="s">
        <v>383</v>
      </c>
      <c r="G1941" s="29">
        <v>120</v>
      </c>
      <c r="H1941" s="29" t="s">
        <v>14903</v>
      </c>
      <c r="I1941" s="29" t="s">
        <v>385</v>
      </c>
      <c r="J1941" s="29" t="s">
        <v>14904</v>
      </c>
      <c r="K1941" s="29" t="s">
        <v>387</v>
      </c>
      <c r="L1941" s="29" t="s">
        <v>14905</v>
      </c>
      <c r="M1941" s="29" t="s">
        <v>14906</v>
      </c>
      <c r="N1941" s="29" t="s">
        <v>14907</v>
      </c>
      <c r="O1941" s="29" t="s">
        <v>6856</v>
      </c>
      <c r="P1941" s="29" t="s">
        <v>6857</v>
      </c>
      <c r="Q1941" s="29" t="s">
        <v>94</v>
      </c>
      <c r="R1941" s="29" t="s">
        <v>20411</v>
      </c>
      <c r="S1941" s="29" t="s">
        <v>5791</v>
      </c>
      <c r="T1941" s="29" t="s">
        <v>25443</v>
      </c>
      <c r="U1941" s="29" t="s">
        <v>24835</v>
      </c>
      <c r="V1941" s="29">
        <v>25</v>
      </c>
      <c r="W1941" s="29" t="s">
        <v>396</v>
      </c>
      <c r="X1941" s="29" t="s">
        <v>25411</v>
      </c>
      <c r="Y1941" s="29" t="s">
        <v>723</v>
      </c>
      <c r="Z1941" s="29" t="s">
        <v>21970</v>
      </c>
      <c r="AA1941" s="29" t="s">
        <v>21970</v>
      </c>
      <c r="AB1941" s="29" t="s">
        <v>14914</v>
      </c>
      <c r="AC1941" s="29" t="s">
        <v>14915</v>
      </c>
      <c r="AD1941" s="29" t="s">
        <v>94</v>
      </c>
      <c r="AE1941" s="29" t="s">
        <v>4385</v>
      </c>
      <c r="AF1941" s="29" t="s">
        <v>25444</v>
      </c>
      <c r="AG1941" s="29">
        <v>178</v>
      </c>
      <c r="AH1941" s="29" t="s">
        <v>25444</v>
      </c>
      <c r="AI1941" s="29" t="s">
        <v>25445</v>
      </c>
      <c r="AJ1941" s="29">
        <v>16</v>
      </c>
      <c r="AK1941" s="29" t="s">
        <v>25446</v>
      </c>
      <c r="AL1941" s="29" t="s">
        <v>25447</v>
      </c>
      <c r="AM1941" s="29">
        <v>72</v>
      </c>
      <c r="AN1941" s="1">
        <f t="shared" si="99"/>
        <v>1</v>
      </c>
      <c r="AO1941" s="1">
        <f t="shared" si="100"/>
        <v>1</v>
      </c>
      <c r="AP1941" s="30">
        <f t="shared" si="101"/>
        <v>46297</v>
      </c>
      <c r="AQ1941" s="1" t="str">
        <f>IF(COUNTIF('同场线路Rotas do mesmo SC'!A:A,C1941)&gt;0,"Sim","Não")</f>
        <v>Não</v>
      </c>
      <c r="AR1941" s="1" t="str">
        <f>IF(COUNTIF(揽收业务网点!A:A,P1941)&gt;0,"Sim","Não")</f>
        <v>Não</v>
      </c>
    </row>
    <row r="1942" spans="1:44">
      <c r="A1942" s="29" t="s">
        <v>25448</v>
      </c>
      <c r="B1942" s="29" t="s">
        <v>379</v>
      </c>
      <c r="C1942" s="29" t="s">
        <v>14920</v>
      </c>
      <c r="D1942" s="29" t="s">
        <v>381</v>
      </c>
      <c r="E1942" s="29" t="s">
        <v>382</v>
      </c>
      <c r="F1942" s="29" t="s">
        <v>383</v>
      </c>
      <c r="G1942" s="29">
        <v>15</v>
      </c>
      <c r="H1942" s="29" t="s">
        <v>4204</v>
      </c>
      <c r="I1942" s="29" t="s">
        <v>1289</v>
      </c>
      <c r="J1942" s="29" t="s">
        <v>4205</v>
      </c>
      <c r="K1942" s="29" t="s">
        <v>411</v>
      </c>
      <c r="L1942" s="29" t="s">
        <v>4206</v>
      </c>
      <c r="M1942" s="29" t="s">
        <v>14921</v>
      </c>
      <c r="N1942" s="29" t="s">
        <v>14922</v>
      </c>
      <c r="O1942" s="29" t="s">
        <v>1744</v>
      </c>
      <c r="P1942" s="29" t="s">
        <v>1745</v>
      </c>
      <c r="Q1942" s="29" t="s">
        <v>94</v>
      </c>
      <c r="R1942" s="29" t="s">
        <v>25449</v>
      </c>
      <c r="S1942" s="29" t="s">
        <v>14779</v>
      </c>
      <c r="T1942" s="29" t="s">
        <v>24292</v>
      </c>
      <c r="U1942" s="29" t="s">
        <v>25450</v>
      </c>
      <c r="V1942" s="29">
        <v>7</v>
      </c>
      <c r="W1942" s="29" t="s">
        <v>396</v>
      </c>
      <c r="X1942" s="29" t="s">
        <v>16583</v>
      </c>
      <c r="Y1942" s="29" t="s">
        <v>4385</v>
      </c>
      <c r="Z1942" s="29" t="s">
        <v>20018</v>
      </c>
      <c r="AA1942" s="29" t="s">
        <v>20018</v>
      </c>
      <c r="AB1942" s="29" t="s">
        <v>14927</v>
      </c>
      <c r="AC1942" s="29" t="s">
        <v>14928</v>
      </c>
      <c r="AD1942" s="29" t="s">
        <v>94</v>
      </c>
      <c r="AE1942" s="29" t="s">
        <v>25451</v>
      </c>
      <c r="AF1942" s="29" t="s">
        <v>25452</v>
      </c>
      <c r="AG1942" s="29">
        <v>-38</v>
      </c>
      <c r="AH1942" s="29" t="s">
        <v>25452</v>
      </c>
      <c r="AI1942" s="29" t="s">
        <v>20297</v>
      </c>
      <c r="AJ1942" s="29">
        <v>18</v>
      </c>
      <c r="AK1942" s="29" t="s">
        <v>25453</v>
      </c>
      <c r="AL1942" s="29" t="s">
        <v>25454</v>
      </c>
      <c r="AM1942" s="29">
        <v>38</v>
      </c>
      <c r="AN1942" s="1">
        <f t="shared" si="99"/>
        <v>1</v>
      </c>
      <c r="AO1942" s="1">
        <f t="shared" si="100"/>
        <v>1</v>
      </c>
      <c r="AP1942" s="30">
        <f t="shared" si="101"/>
        <v>46297</v>
      </c>
      <c r="AQ1942" s="1" t="str">
        <f>IF(COUNTIF('同场线路Rotas do mesmo SC'!A:A,C1942)&gt;0,"Sim","Não")</f>
        <v>Não</v>
      </c>
      <c r="AR1942" s="1" t="str">
        <f>IF(COUNTIF(揽收业务网点!A:A,P1942)&gt;0,"Sim","Não")</f>
        <v>Não</v>
      </c>
    </row>
    <row r="1943" spans="1:44">
      <c r="A1943" s="29" t="s">
        <v>25455</v>
      </c>
      <c r="B1943" s="29" t="s">
        <v>379</v>
      </c>
      <c r="C1943" s="29" t="s">
        <v>14934</v>
      </c>
      <c r="D1943" s="29" t="s">
        <v>381</v>
      </c>
      <c r="E1943" s="29" t="s">
        <v>382</v>
      </c>
      <c r="F1943" s="29" t="s">
        <v>383</v>
      </c>
      <c r="G1943" s="29">
        <v>52</v>
      </c>
      <c r="H1943" s="29" t="s">
        <v>25456</v>
      </c>
      <c r="I1943" s="29" t="s">
        <v>868</v>
      </c>
      <c r="J1943" s="29" t="s">
        <v>1597</v>
      </c>
      <c r="K1943" s="29" t="s">
        <v>387</v>
      </c>
      <c r="L1943" s="29" t="s">
        <v>1598</v>
      </c>
      <c r="M1943" s="29" t="s">
        <v>4874</v>
      </c>
      <c r="N1943" s="29" t="s">
        <v>4875</v>
      </c>
      <c r="O1943" s="29" t="s">
        <v>1744</v>
      </c>
      <c r="P1943" s="29" t="s">
        <v>1745</v>
      </c>
      <c r="Q1943" s="29" t="s">
        <v>94</v>
      </c>
      <c r="R1943" s="29" t="s">
        <v>25457</v>
      </c>
      <c r="S1943" s="29" t="s">
        <v>25458</v>
      </c>
      <c r="T1943" s="29" t="s">
        <v>18167</v>
      </c>
      <c r="U1943" s="29" t="s">
        <v>25459</v>
      </c>
      <c r="V1943" s="29">
        <v>77</v>
      </c>
      <c r="W1943" s="29" t="s">
        <v>396</v>
      </c>
      <c r="X1943" s="29" t="s">
        <v>25460</v>
      </c>
      <c r="Y1943" s="29" t="s">
        <v>2309</v>
      </c>
      <c r="Z1943" s="29" t="s">
        <v>25461</v>
      </c>
      <c r="AA1943" s="29" t="s">
        <v>25461</v>
      </c>
      <c r="AB1943" s="29" t="s">
        <v>14942</v>
      </c>
      <c r="AC1943" s="29" t="s">
        <v>14943</v>
      </c>
      <c r="AD1943" s="29" t="s">
        <v>94</v>
      </c>
      <c r="AE1943" s="29" t="s">
        <v>2812</v>
      </c>
      <c r="AF1943" s="29" t="s">
        <v>25462</v>
      </c>
      <c r="AG1943" s="29">
        <v>28</v>
      </c>
      <c r="AH1943" s="29" t="s">
        <v>25462</v>
      </c>
      <c r="AI1943" s="29" t="s">
        <v>25463</v>
      </c>
      <c r="AJ1943" s="29">
        <v>67</v>
      </c>
      <c r="AK1943" s="29" t="s">
        <v>25464</v>
      </c>
      <c r="AL1943" s="29" t="s">
        <v>16952</v>
      </c>
      <c r="AM1943" s="29">
        <v>68</v>
      </c>
      <c r="AN1943" s="1">
        <f t="shared" si="99"/>
        <v>1</v>
      </c>
      <c r="AO1943" s="1">
        <f t="shared" si="100"/>
        <v>1</v>
      </c>
      <c r="AP1943" s="30">
        <f t="shared" si="101"/>
        <v>46297</v>
      </c>
      <c r="AQ1943" s="1" t="str">
        <f>IF(COUNTIF('同场线路Rotas do mesmo SC'!A:A,C1943)&gt;0,"Sim","Não")</f>
        <v>Não</v>
      </c>
      <c r="AR1943" s="1" t="str">
        <f>IF(COUNTIF(揽收业务网点!A:A,P1943)&gt;0,"Sim","Não")</f>
        <v>Não</v>
      </c>
    </row>
    <row r="1944" spans="1:44">
      <c r="A1944" s="29" t="s">
        <v>25465</v>
      </c>
      <c r="B1944" s="29" t="s">
        <v>2590</v>
      </c>
      <c r="C1944" s="29" t="s">
        <v>14948</v>
      </c>
      <c r="D1944" s="29" t="s">
        <v>381</v>
      </c>
      <c r="E1944" s="29" t="s">
        <v>382</v>
      </c>
      <c r="F1944" s="29" t="s">
        <v>383</v>
      </c>
      <c r="G1944" s="29">
        <v>25</v>
      </c>
      <c r="H1944" s="29" t="s">
        <v>4204</v>
      </c>
      <c r="I1944" s="29" t="s">
        <v>1289</v>
      </c>
      <c r="J1944" s="29" t="s">
        <v>4205</v>
      </c>
      <c r="K1944" s="29" t="s">
        <v>411</v>
      </c>
      <c r="L1944" s="29" t="s">
        <v>4206</v>
      </c>
      <c r="M1944" s="29" t="s">
        <v>14950</v>
      </c>
      <c r="N1944" s="29" t="s">
        <v>14951</v>
      </c>
      <c r="O1944" s="29" t="s">
        <v>1744</v>
      </c>
      <c r="P1944" s="29" t="s">
        <v>1745</v>
      </c>
      <c r="Q1944" s="29" t="s">
        <v>94</v>
      </c>
      <c r="R1944" s="29" t="s">
        <v>25466</v>
      </c>
      <c r="S1944" s="29" t="s">
        <v>25467</v>
      </c>
      <c r="T1944" s="29" t="s">
        <v>16377</v>
      </c>
      <c r="U1944" s="29" t="s">
        <v>24294</v>
      </c>
      <c r="V1944" s="29">
        <v>58</v>
      </c>
      <c r="W1944" s="29" t="s">
        <v>396</v>
      </c>
      <c r="X1944" s="29" t="s">
        <v>25468</v>
      </c>
      <c r="Y1944" s="29" t="s">
        <v>2812</v>
      </c>
      <c r="Z1944" s="29" t="s">
        <v>744</v>
      </c>
      <c r="AA1944" s="29" t="s">
        <v>744</v>
      </c>
      <c r="AB1944" s="29" t="s">
        <v>14956</v>
      </c>
      <c r="AC1944" s="29" t="s">
        <v>14957</v>
      </c>
      <c r="AD1944" s="29" t="s">
        <v>94</v>
      </c>
      <c r="AE1944" s="29" t="s">
        <v>20168</v>
      </c>
      <c r="AF1944" s="29"/>
      <c r="AG1944" s="29"/>
      <c r="AH1944" s="29"/>
      <c r="AI1944" s="29" t="s">
        <v>25469</v>
      </c>
      <c r="AJ1944" s="29"/>
      <c r="AK1944" s="29" t="s">
        <v>25470</v>
      </c>
      <c r="AL1944" s="29" t="s">
        <v>25471</v>
      </c>
      <c r="AM1944" s="29">
        <v>187</v>
      </c>
      <c r="AN1944" s="1">
        <f t="shared" si="99"/>
        <v>1</v>
      </c>
      <c r="AO1944" s="1">
        <f t="shared" si="100"/>
        <v>1</v>
      </c>
      <c r="AP1944" s="30">
        <f t="shared" si="101"/>
        <v>46297</v>
      </c>
      <c r="AQ1944" s="1" t="str">
        <f>IF(COUNTIF('同场线路Rotas do mesmo SC'!A:A,C1944)&gt;0,"Sim","Não")</f>
        <v>Não</v>
      </c>
      <c r="AR1944" s="1" t="str">
        <f>IF(COUNTIF(揽收业务网点!A:A,P1944)&gt;0,"Sim","Não")</f>
        <v>Não</v>
      </c>
    </row>
    <row r="1945" spans="1:44">
      <c r="A1945" s="29" t="s">
        <v>25472</v>
      </c>
      <c r="B1945" s="29" t="s">
        <v>379</v>
      </c>
      <c r="C1945" s="29" t="s">
        <v>14963</v>
      </c>
      <c r="D1945" s="29" t="s">
        <v>381</v>
      </c>
      <c r="E1945" s="29" t="s">
        <v>640</v>
      </c>
      <c r="F1945" s="29" t="s">
        <v>829</v>
      </c>
      <c r="G1945" s="29">
        <v>20</v>
      </c>
      <c r="H1945" s="29" t="s">
        <v>4204</v>
      </c>
      <c r="I1945" s="29" t="s">
        <v>1289</v>
      </c>
      <c r="J1945" s="29" t="s">
        <v>4205</v>
      </c>
      <c r="K1945" s="29" t="s">
        <v>411</v>
      </c>
      <c r="L1945" s="29" t="s">
        <v>4206</v>
      </c>
      <c r="M1945" s="29" t="s">
        <v>14964</v>
      </c>
      <c r="N1945" s="29" t="s">
        <v>14965</v>
      </c>
      <c r="O1945" s="29" t="s">
        <v>14966</v>
      </c>
      <c r="P1945" s="29" t="s">
        <v>97</v>
      </c>
      <c r="Q1945" s="29" t="s">
        <v>94</v>
      </c>
      <c r="R1945" s="29" t="s">
        <v>25473</v>
      </c>
      <c r="S1945" s="29" t="s">
        <v>25473</v>
      </c>
      <c r="T1945" s="29" t="s">
        <v>25474</v>
      </c>
      <c r="U1945" s="29" t="s">
        <v>25475</v>
      </c>
      <c r="V1945" s="29">
        <v>747</v>
      </c>
      <c r="W1945" s="29" t="s">
        <v>396</v>
      </c>
      <c r="X1945" s="29"/>
      <c r="Y1945" s="29" t="s">
        <v>15285</v>
      </c>
      <c r="Z1945" s="29" t="s">
        <v>25476</v>
      </c>
      <c r="AA1945" s="29" t="s">
        <v>25476</v>
      </c>
      <c r="AB1945" s="29" t="s">
        <v>1744</v>
      </c>
      <c r="AC1945" s="29" t="s">
        <v>1745</v>
      </c>
      <c r="AD1945" s="29" t="s">
        <v>94</v>
      </c>
      <c r="AE1945" s="29" t="s">
        <v>25477</v>
      </c>
      <c r="AF1945" s="29" t="s">
        <v>25478</v>
      </c>
      <c r="AG1945" s="29">
        <v>229</v>
      </c>
      <c r="AH1945" s="29" t="s">
        <v>25478</v>
      </c>
      <c r="AI1945" s="29"/>
      <c r="AJ1945" s="29">
        <v>-235</v>
      </c>
      <c r="AK1945" s="29" t="s">
        <v>25479</v>
      </c>
      <c r="AL1945" s="29" t="s">
        <v>25480</v>
      </c>
      <c r="AM1945" s="29">
        <v>598</v>
      </c>
      <c r="AN1945" s="1">
        <f t="shared" si="99"/>
        <v>0</v>
      </c>
      <c r="AO1945" s="1">
        <f t="shared" si="100"/>
        <v>0</v>
      </c>
      <c r="AP1945" s="30">
        <f t="shared" si="101"/>
        <v>46297</v>
      </c>
      <c r="AQ1945" s="1" t="str">
        <f>IF(COUNTIF('同场线路Rotas do mesmo SC'!A:A,C1945)&gt;0,"Sim","Não")</f>
        <v>Não</v>
      </c>
      <c r="AR1945" s="1" t="str">
        <f>IF(COUNTIF(揽收业务网点!A:A,P1945)&gt;0,"Sim","Não")</f>
        <v>Sim</v>
      </c>
    </row>
    <row r="1946" spans="1:44">
      <c r="A1946" s="29" t="s">
        <v>25481</v>
      </c>
      <c r="B1946" s="29" t="s">
        <v>379</v>
      </c>
      <c r="C1946" s="29" t="s">
        <v>14991</v>
      </c>
      <c r="D1946" s="29" t="s">
        <v>381</v>
      </c>
      <c r="E1946" s="29" t="s">
        <v>382</v>
      </c>
      <c r="F1946" s="29" t="s">
        <v>383</v>
      </c>
      <c r="G1946" s="29">
        <v>6</v>
      </c>
      <c r="H1946" s="29" t="s">
        <v>12039</v>
      </c>
      <c r="I1946" s="29" t="s">
        <v>868</v>
      </c>
      <c r="J1946" s="29" t="s">
        <v>10534</v>
      </c>
      <c r="K1946" s="29" t="s">
        <v>387</v>
      </c>
      <c r="L1946" s="29" t="s">
        <v>10535</v>
      </c>
      <c r="M1946" s="29" t="s">
        <v>12040</v>
      </c>
      <c r="N1946" s="29" t="s">
        <v>12041</v>
      </c>
      <c r="O1946" s="29" t="s">
        <v>5660</v>
      </c>
      <c r="P1946" s="29" t="s">
        <v>169</v>
      </c>
      <c r="Q1946" s="29" t="s">
        <v>168</v>
      </c>
      <c r="R1946" s="29" t="s">
        <v>11910</v>
      </c>
      <c r="S1946" s="29" t="s">
        <v>3878</v>
      </c>
      <c r="T1946" s="29" t="s">
        <v>7007</v>
      </c>
      <c r="U1946" s="29" t="s">
        <v>25482</v>
      </c>
      <c r="V1946" s="29">
        <v>340</v>
      </c>
      <c r="W1946" s="29" t="s">
        <v>396</v>
      </c>
      <c r="X1946" s="29" t="s">
        <v>25483</v>
      </c>
      <c r="Y1946" s="29" t="s">
        <v>15357</v>
      </c>
      <c r="Z1946" s="29" t="s">
        <v>25484</v>
      </c>
      <c r="AA1946" s="29" t="s">
        <v>25484</v>
      </c>
      <c r="AB1946" s="29" t="s">
        <v>15001</v>
      </c>
      <c r="AC1946" s="29" t="s">
        <v>15002</v>
      </c>
      <c r="AD1946" s="29" t="s">
        <v>168</v>
      </c>
      <c r="AE1946" s="29" t="s">
        <v>18212</v>
      </c>
      <c r="AF1946" s="29" t="s">
        <v>25485</v>
      </c>
      <c r="AG1946" s="29">
        <v>-98</v>
      </c>
      <c r="AH1946" s="29" t="s">
        <v>25485</v>
      </c>
      <c r="AI1946" s="29" t="s">
        <v>25486</v>
      </c>
      <c r="AJ1946" s="29">
        <v>84</v>
      </c>
      <c r="AK1946" s="29" t="s">
        <v>25487</v>
      </c>
      <c r="AL1946" s="29" t="s">
        <v>25488</v>
      </c>
      <c r="AM1946" s="29">
        <v>69</v>
      </c>
      <c r="AN1946" s="1">
        <f t="shared" si="99"/>
        <v>1</v>
      </c>
      <c r="AO1946" s="1">
        <f t="shared" si="100"/>
        <v>1</v>
      </c>
      <c r="AP1946" s="30">
        <f t="shared" si="101"/>
        <v>46297</v>
      </c>
      <c r="AQ1946" s="1" t="str">
        <f>IF(COUNTIF('同场线路Rotas do mesmo SC'!A:A,C1946)&gt;0,"Sim","Não")</f>
        <v>Não</v>
      </c>
      <c r="AR1946" s="1" t="str">
        <f>IF(COUNTIF(揽收业务网点!A:A,P1946)&gt;0,"Sim","Não")</f>
        <v>Sim</v>
      </c>
    </row>
    <row r="1947" spans="1:44">
      <c r="A1947" s="29" t="s">
        <v>25489</v>
      </c>
      <c r="B1947" s="29" t="s">
        <v>379</v>
      </c>
      <c r="C1947" s="29" t="s">
        <v>25490</v>
      </c>
      <c r="D1947" s="29" t="s">
        <v>381</v>
      </c>
      <c r="E1947" s="29" t="s">
        <v>382</v>
      </c>
      <c r="F1947" s="29" t="s">
        <v>383</v>
      </c>
      <c r="G1947" s="29">
        <v>136</v>
      </c>
      <c r="H1947" s="29" t="s">
        <v>25491</v>
      </c>
      <c r="I1947" s="29" t="s">
        <v>512</v>
      </c>
      <c r="J1947" s="29" t="s">
        <v>15942</v>
      </c>
      <c r="K1947" s="29" t="s">
        <v>387</v>
      </c>
      <c r="L1947" s="29" t="s">
        <v>15943</v>
      </c>
      <c r="M1947" s="29" t="s">
        <v>15942</v>
      </c>
      <c r="N1947" s="29" t="s">
        <v>25492</v>
      </c>
      <c r="O1947" s="29" t="s">
        <v>15946</v>
      </c>
      <c r="P1947" s="29" t="s">
        <v>15947</v>
      </c>
      <c r="Q1947" s="29" t="s">
        <v>2</v>
      </c>
      <c r="R1947" s="29" t="s">
        <v>25493</v>
      </c>
      <c r="S1947" s="29" t="s">
        <v>3717</v>
      </c>
      <c r="T1947" s="29" t="s">
        <v>25494</v>
      </c>
      <c r="U1947" s="29" t="s">
        <v>25495</v>
      </c>
      <c r="V1947" s="29">
        <v>20</v>
      </c>
      <c r="W1947" s="29" t="s">
        <v>396</v>
      </c>
      <c r="X1947" s="29" t="s">
        <v>25496</v>
      </c>
      <c r="Y1947" s="29" t="s">
        <v>723</v>
      </c>
      <c r="Z1947" s="29" t="s">
        <v>25497</v>
      </c>
      <c r="AA1947" s="29" t="s">
        <v>25497</v>
      </c>
      <c r="AB1947" s="29" t="s">
        <v>25498</v>
      </c>
      <c r="AC1947" s="29" t="s">
        <v>25499</v>
      </c>
      <c r="AD1947" s="29" t="s">
        <v>2</v>
      </c>
      <c r="AE1947" s="29" t="s">
        <v>15876</v>
      </c>
      <c r="AF1947" s="29" t="s">
        <v>19155</v>
      </c>
      <c r="AG1947" s="29">
        <v>-101</v>
      </c>
      <c r="AH1947" s="29" t="s">
        <v>19155</v>
      </c>
      <c r="AI1947" s="29" t="s">
        <v>25500</v>
      </c>
      <c r="AJ1947" s="29">
        <v>40</v>
      </c>
      <c r="AK1947" s="29" t="s">
        <v>17583</v>
      </c>
      <c r="AL1947" s="29" t="s">
        <v>25501</v>
      </c>
      <c r="AM1947" s="29">
        <v>65</v>
      </c>
      <c r="AN1947" s="1">
        <f t="shared" si="99"/>
        <v>1</v>
      </c>
      <c r="AO1947" s="1">
        <f t="shared" si="100"/>
        <v>1</v>
      </c>
      <c r="AP1947" s="30">
        <f t="shared" si="101"/>
        <v>46297</v>
      </c>
      <c r="AQ1947" s="1" t="str">
        <f>IF(COUNTIF('同场线路Rotas do mesmo SC'!A:A,C1947)&gt;0,"Sim","Não")</f>
        <v>Não</v>
      </c>
      <c r="AR1947" s="1" t="str">
        <f>IF(COUNTIF(揽收业务网点!A:A,P1947)&gt;0,"Sim","Não")</f>
        <v>Não</v>
      </c>
    </row>
    <row r="1948" spans="1:44">
      <c r="A1948" s="29" t="s">
        <v>25502</v>
      </c>
      <c r="B1948" s="29" t="s">
        <v>379</v>
      </c>
      <c r="C1948" s="29" t="s">
        <v>15008</v>
      </c>
      <c r="D1948" s="29" t="s">
        <v>381</v>
      </c>
      <c r="E1948" s="29" t="s">
        <v>382</v>
      </c>
      <c r="F1948" s="29" t="s">
        <v>383</v>
      </c>
      <c r="G1948" s="29">
        <v>101</v>
      </c>
      <c r="H1948" s="29" t="s">
        <v>15009</v>
      </c>
      <c r="I1948" s="29" t="s">
        <v>868</v>
      </c>
      <c r="J1948" s="29" t="s">
        <v>15010</v>
      </c>
      <c r="K1948" s="29" t="s">
        <v>387</v>
      </c>
      <c r="L1948" s="29" t="s">
        <v>15011</v>
      </c>
      <c r="M1948" s="29" t="s">
        <v>15012</v>
      </c>
      <c r="N1948" s="29" t="s">
        <v>15013</v>
      </c>
      <c r="O1948" s="29" t="s">
        <v>2891</v>
      </c>
      <c r="P1948" s="29" t="s">
        <v>2892</v>
      </c>
      <c r="Q1948" s="29" t="s">
        <v>94</v>
      </c>
      <c r="R1948" s="29" t="s">
        <v>25503</v>
      </c>
      <c r="S1948" s="29" t="s">
        <v>25503</v>
      </c>
      <c r="T1948" s="29" t="s">
        <v>25504</v>
      </c>
      <c r="U1948" s="29" t="s">
        <v>24986</v>
      </c>
      <c r="V1948" s="29">
        <v>9</v>
      </c>
      <c r="W1948" s="29" t="s">
        <v>396</v>
      </c>
      <c r="X1948" s="29" t="s">
        <v>25505</v>
      </c>
      <c r="Y1948" s="29" t="s">
        <v>15183</v>
      </c>
      <c r="Z1948" s="29" t="s">
        <v>18120</v>
      </c>
      <c r="AA1948" s="29" t="s">
        <v>18120</v>
      </c>
      <c r="AB1948" s="29" t="s">
        <v>15019</v>
      </c>
      <c r="AC1948" s="29" t="s">
        <v>15020</v>
      </c>
      <c r="AD1948" s="29" t="s">
        <v>94</v>
      </c>
      <c r="AE1948" s="29" t="s">
        <v>7473</v>
      </c>
      <c r="AF1948" s="29" t="s">
        <v>25506</v>
      </c>
      <c r="AG1948" s="29">
        <v>-82</v>
      </c>
      <c r="AH1948" s="29" t="s">
        <v>25506</v>
      </c>
      <c r="AI1948" s="29" t="s">
        <v>25507</v>
      </c>
      <c r="AJ1948" s="29">
        <v>52</v>
      </c>
      <c r="AK1948" s="29" t="s">
        <v>25508</v>
      </c>
      <c r="AL1948" s="29" t="s">
        <v>25509</v>
      </c>
      <c r="AM1948" s="29">
        <v>98</v>
      </c>
      <c r="AN1948" s="1">
        <f t="shared" si="99"/>
        <v>1</v>
      </c>
      <c r="AO1948" s="1">
        <f t="shared" si="100"/>
        <v>1</v>
      </c>
      <c r="AP1948" s="30">
        <f t="shared" si="101"/>
        <v>46297</v>
      </c>
      <c r="AQ1948" s="1" t="str">
        <f>IF(COUNTIF('同场线路Rotas do mesmo SC'!A:A,C1948)&gt;0,"Sim","Não")</f>
        <v>Não</v>
      </c>
      <c r="AR1948" s="1" t="str">
        <f>IF(COUNTIF(揽收业务网点!A:A,P1948)&gt;0,"Sim","Não")</f>
        <v>Não</v>
      </c>
    </row>
    <row r="1949" spans="1:44">
      <c r="A1949" s="29" t="s">
        <v>25510</v>
      </c>
      <c r="B1949" s="29" t="s">
        <v>379</v>
      </c>
      <c r="C1949" s="29" t="s">
        <v>15026</v>
      </c>
      <c r="D1949" s="29" t="s">
        <v>381</v>
      </c>
      <c r="E1949" s="29" t="s">
        <v>382</v>
      </c>
      <c r="F1949" s="29" t="s">
        <v>383</v>
      </c>
      <c r="G1949" s="29">
        <v>6</v>
      </c>
      <c r="H1949" s="29" t="s">
        <v>14992</v>
      </c>
      <c r="I1949" s="29" t="s">
        <v>385</v>
      </c>
      <c r="J1949" s="29" t="s">
        <v>5543</v>
      </c>
      <c r="K1949" s="29" t="s">
        <v>411</v>
      </c>
      <c r="L1949" s="29" t="s">
        <v>5544</v>
      </c>
      <c r="M1949" s="29" t="s">
        <v>25511</v>
      </c>
      <c r="N1949" s="29" t="s">
        <v>25512</v>
      </c>
      <c r="O1949" s="29" t="s">
        <v>6179</v>
      </c>
      <c r="P1949" s="29" t="s">
        <v>6180</v>
      </c>
      <c r="Q1949" s="29" t="s">
        <v>168</v>
      </c>
      <c r="R1949" s="29" t="s">
        <v>25513</v>
      </c>
      <c r="S1949" s="29" t="s">
        <v>25514</v>
      </c>
      <c r="T1949" s="29" t="s">
        <v>25515</v>
      </c>
      <c r="U1949" s="29" t="s">
        <v>25516</v>
      </c>
      <c r="V1949" s="29">
        <v>55</v>
      </c>
      <c r="W1949" s="29" t="s">
        <v>396</v>
      </c>
      <c r="X1949" s="29" t="s">
        <v>25517</v>
      </c>
      <c r="Y1949" s="29" t="s">
        <v>7271</v>
      </c>
      <c r="Z1949" s="29" t="s">
        <v>25518</v>
      </c>
      <c r="AA1949" s="29" t="s">
        <v>25518</v>
      </c>
      <c r="AB1949" s="29" t="s">
        <v>15036</v>
      </c>
      <c r="AC1949" s="29" t="s">
        <v>15037</v>
      </c>
      <c r="AD1949" s="29" t="s">
        <v>168</v>
      </c>
      <c r="AE1949" s="29" t="s">
        <v>16580</v>
      </c>
      <c r="AF1949" s="29" t="s">
        <v>25519</v>
      </c>
      <c r="AG1949" s="29">
        <v>-7</v>
      </c>
      <c r="AH1949" s="29" t="s">
        <v>25519</v>
      </c>
      <c r="AI1949" s="29" t="s">
        <v>25520</v>
      </c>
      <c r="AJ1949" s="29">
        <v>108</v>
      </c>
      <c r="AK1949" s="29" t="s">
        <v>25521</v>
      </c>
      <c r="AL1949" s="29" t="s">
        <v>25522</v>
      </c>
      <c r="AM1949" s="29">
        <v>91</v>
      </c>
      <c r="AN1949" s="1">
        <f t="shared" si="99"/>
        <v>1</v>
      </c>
      <c r="AO1949" s="1">
        <f t="shared" si="100"/>
        <v>1</v>
      </c>
      <c r="AP1949" s="30">
        <f t="shared" si="101"/>
        <v>46297</v>
      </c>
      <c r="AQ1949" s="1" t="str">
        <f>IF(COUNTIF('同场线路Rotas do mesmo SC'!A:A,C1949)&gt;0,"Sim","Não")</f>
        <v>Não</v>
      </c>
      <c r="AR1949" s="1" t="str">
        <f>IF(COUNTIF(揽收业务网点!A:A,P1949)&gt;0,"Sim","Não")</f>
        <v>Não</v>
      </c>
    </row>
    <row r="1950" spans="1:44">
      <c r="A1950" s="29" t="s">
        <v>25523</v>
      </c>
      <c r="B1950" s="29" t="s">
        <v>379</v>
      </c>
      <c r="C1950" s="29" t="s">
        <v>15042</v>
      </c>
      <c r="D1950" s="29" t="s">
        <v>381</v>
      </c>
      <c r="E1950" s="29" t="s">
        <v>382</v>
      </c>
      <c r="F1950" s="29" t="s">
        <v>383</v>
      </c>
      <c r="G1950" s="29">
        <v>63</v>
      </c>
      <c r="H1950" s="29" t="s">
        <v>15043</v>
      </c>
      <c r="I1950" s="29" t="s">
        <v>385</v>
      </c>
      <c r="J1950" s="29" t="s">
        <v>5427</v>
      </c>
      <c r="K1950" s="29" t="s">
        <v>387</v>
      </c>
      <c r="L1950" s="29" t="s">
        <v>5428</v>
      </c>
      <c r="M1950" s="29" t="s">
        <v>25524</v>
      </c>
      <c r="N1950" s="29" t="s">
        <v>25525</v>
      </c>
      <c r="O1950" s="29" t="s">
        <v>1111</v>
      </c>
      <c r="P1950" s="29" t="s">
        <v>1112</v>
      </c>
      <c r="Q1950" s="29" t="s">
        <v>168</v>
      </c>
      <c r="R1950" s="29" t="s">
        <v>2974</v>
      </c>
      <c r="S1950" s="29" t="s">
        <v>16977</v>
      </c>
      <c r="T1950" s="29" t="s">
        <v>25526</v>
      </c>
      <c r="U1950" s="29" t="s">
        <v>25527</v>
      </c>
      <c r="V1950" s="29">
        <v>225</v>
      </c>
      <c r="W1950" s="29" t="s">
        <v>396</v>
      </c>
      <c r="X1950" s="29" t="s">
        <v>25528</v>
      </c>
      <c r="Y1950" s="29" t="s">
        <v>723</v>
      </c>
      <c r="Z1950" s="29" t="s">
        <v>25529</v>
      </c>
      <c r="AA1950" s="29" t="s">
        <v>25529</v>
      </c>
      <c r="AB1950" s="29" t="s">
        <v>15051</v>
      </c>
      <c r="AC1950" s="29" t="s">
        <v>15052</v>
      </c>
      <c r="AD1950" s="29" t="s">
        <v>168</v>
      </c>
      <c r="AE1950" s="29" t="s">
        <v>25530</v>
      </c>
      <c r="AF1950" s="29" t="s">
        <v>25531</v>
      </c>
      <c r="AG1950" s="29">
        <v>-89</v>
      </c>
      <c r="AH1950" s="29" t="s">
        <v>25531</v>
      </c>
      <c r="AI1950" s="29" t="s">
        <v>25532</v>
      </c>
      <c r="AJ1950" s="29">
        <v>21</v>
      </c>
      <c r="AK1950" s="29" t="s">
        <v>25533</v>
      </c>
      <c r="AL1950" s="29" t="s">
        <v>25534</v>
      </c>
      <c r="AM1950" s="29">
        <v>42</v>
      </c>
      <c r="AN1950" s="1">
        <f t="shared" si="99"/>
        <v>1</v>
      </c>
      <c r="AO1950" s="1">
        <f t="shared" si="100"/>
        <v>1</v>
      </c>
      <c r="AP1950" s="30">
        <f t="shared" si="101"/>
        <v>46297</v>
      </c>
      <c r="AQ1950" s="1" t="str">
        <f>IF(COUNTIF('同场线路Rotas do mesmo SC'!A:A,C1950)&gt;0,"Sim","Não")</f>
        <v>Não</v>
      </c>
      <c r="AR1950" s="1" t="str">
        <f>IF(COUNTIF(揽收业务网点!A:A,P1950)&gt;0,"Sim","Não")</f>
        <v>Não</v>
      </c>
    </row>
    <row r="1951" spans="1:44">
      <c r="A1951" s="29" t="s">
        <v>25535</v>
      </c>
      <c r="B1951" s="29" t="s">
        <v>379</v>
      </c>
      <c r="C1951" s="29" t="s">
        <v>15057</v>
      </c>
      <c r="D1951" s="29" t="s">
        <v>381</v>
      </c>
      <c r="E1951" s="29" t="s">
        <v>382</v>
      </c>
      <c r="F1951" s="29" t="s">
        <v>383</v>
      </c>
      <c r="G1951" s="29">
        <v>18</v>
      </c>
      <c r="H1951" s="29" t="s">
        <v>10463</v>
      </c>
      <c r="I1951" s="29" t="s">
        <v>868</v>
      </c>
      <c r="J1951" s="29" t="s">
        <v>642</v>
      </c>
      <c r="K1951" s="29" t="s">
        <v>387</v>
      </c>
      <c r="L1951" s="29" t="s">
        <v>643</v>
      </c>
      <c r="M1951" s="29" t="s">
        <v>10464</v>
      </c>
      <c r="N1951" s="29" t="s">
        <v>10465</v>
      </c>
      <c r="O1951" s="29" t="s">
        <v>1229</v>
      </c>
      <c r="P1951" s="29" t="s">
        <v>50</v>
      </c>
      <c r="Q1951" s="29" t="s">
        <v>11</v>
      </c>
      <c r="R1951" s="29" t="s">
        <v>25536</v>
      </c>
      <c r="S1951" s="29" t="s">
        <v>25537</v>
      </c>
      <c r="T1951" s="29" t="s">
        <v>25538</v>
      </c>
      <c r="U1951" s="29" t="s">
        <v>25539</v>
      </c>
      <c r="V1951" s="29">
        <v>154</v>
      </c>
      <c r="W1951" s="29" t="s">
        <v>396</v>
      </c>
      <c r="X1951" s="29" t="s">
        <v>25540</v>
      </c>
      <c r="Y1951" s="29" t="s">
        <v>7271</v>
      </c>
      <c r="Z1951" s="29" t="s">
        <v>25541</v>
      </c>
      <c r="AA1951" s="29" t="s">
        <v>25541</v>
      </c>
      <c r="AB1951" s="29" t="s">
        <v>15064</v>
      </c>
      <c r="AC1951" s="29" t="s">
        <v>15065</v>
      </c>
      <c r="AD1951" s="29" t="s">
        <v>11</v>
      </c>
      <c r="AE1951" s="29" t="s">
        <v>18070</v>
      </c>
      <c r="AF1951" s="29" t="s">
        <v>25542</v>
      </c>
      <c r="AG1951" s="29">
        <v>48</v>
      </c>
      <c r="AH1951" s="29" t="s">
        <v>25542</v>
      </c>
      <c r="AI1951" s="29" t="s">
        <v>25543</v>
      </c>
      <c r="AJ1951" s="29">
        <v>-7</v>
      </c>
      <c r="AK1951" s="29" t="s">
        <v>25544</v>
      </c>
      <c r="AL1951" s="29" t="s">
        <v>25545</v>
      </c>
      <c r="AM1951" s="29">
        <v>83</v>
      </c>
      <c r="AN1951" s="1">
        <f t="shared" si="99"/>
        <v>1</v>
      </c>
      <c r="AO1951" s="1">
        <f t="shared" si="100"/>
        <v>1</v>
      </c>
      <c r="AP1951" s="30">
        <f t="shared" si="101"/>
        <v>46297</v>
      </c>
      <c r="AQ1951" s="1" t="str">
        <f>IF(COUNTIF('同场线路Rotas do mesmo SC'!A:A,C1951)&gt;0,"Sim","Não")</f>
        <v>Não</v>
      </c>
      <c r="AR1951" s="1" t="str">
        <f>IF(COUNTIF(揽收业务网点!A:A,P1951)&gt;0,"Sim","Não")</f>
        <v>Sim</v>
      </c>
    </row>
    <row r="1952" spans="1:44">
      <c r="A1952" s="29" t="s">
        <v>25546</v>
      </c>
      <c r="B1952" s="29" t="s">
        <v>379</v>
      </c>
      <c r="C1952" s="29" t="s">
        <v>15725</v>
      </c>
      <c r="D1952" s="29" t="s">
        <v>381</v>
      </c>
      <c r="E1952" s="29" t="s">
        <v>382</v>
      </c>
      <c r="F1952" s="29" t="s">
        <v>383</v>
      </c>
      <c r="G1952" s="29">
        <v>52</v>
      </c>
      <c r="H1952" s="29" t="s">
        <v>15726</v>
      </c>
      <c r="I1952" s="29" t="s">
        <v>385</v>
      </c>
      <c r="J1952" s="29" t="s">
        <v>5543</v>
      </c>
      <c r="K1952" s="29" t="s">
        <v>411</v>
      </c>
      <c r="L1952" s="29" t="s">
        <v>5544</v>
      </c>
      <c r="M1952" s="29" t="s">
        <v>9307</v>
      </c>
      <c r="N1952" s="29" t="s">
        <v>9308</v>
      </c>
      <c r="O1952" s="29" t="s">
        <v>1111</v>
      </c>
      <c r="P1952" s="29" t="s">
        <v>1112</v>
      </c>
      <c r="Q1952" s="29" t="s">
        <v>168</v>
      </c>
      <c r="R1952" s="29" t="s">
        <v>25547</v>
      </c>
      <c r="S1952" s="29" t="s">
        <v>19056</v>
      </c>
      <c r="T1952" s="29" t="s">
        <v>25548</v>
      </c>
      <c r="U1952" s="29" t="s">
        <v>25549</v>
      </c>
      <c r="V1952" s="29">
        <v>287</v>
      </c>
      <c r="W1952" s="29" t="s">
        <v>396</v>
      </c>
      <c r="X1952" s="29" t="s">
        <v>25550</v>
      </c>
      <c r="Y1952" s="29" t="s">
        <v>723</v>
      </c>
      <c r="Z1952" s="29" t="s">
        <v>25551</v>
      </c>
      <c r="AA1952" s="29" t="s">
        <v>25551</v>
      </c>
      <c r="AB1952" s="29" t="s">
        <v>15735</v>
      </c>
      <c r="AC1952" s="29" t="s">
        <v>15736</v>
      </c>
      <c r="AD1952" s="29" t="s">
        <v>168</v>
      </c>
      <c r="AE1952" s="29" t="s">
        <v>18051</v>
      </c>
      <c r="AF1952" s="29" t="s">
        <v>7271</v>
      </c>
      <c r="AG1952" s="29">
        <v>-24</v>
      </c>
      <c r="AH1952" s="29" t="s">
        <v>7271</v>
      </c>
      <c r="AI1952" s="29" t="s">
        <v>16931</v>
      </c>
      <c r="AJ1952" s="29">
        <v>34</v>
      </c>
      <c r="AK1952" s="29" t="s">
        <v>25552</v>
      </c>
      <c r="AL1952" s="29" t="s">
        <v>25553</v>
      </c>
      <c r="AM1952" s="29">
        <v>213</v>
      </c>
      <c r="AN1952" s="1">
        <f t="shared" ref="AN1952:AN1961" si="102">IF(X1952="",0,1)</f>
        <v>1</v>
      </c>
      <c r="AO1952" s="1">
        <f t="shared" ref="AO1952:AO1961" si="103">IF(AI1952="",0,1)</f>
        <v>1</v>
      </c>
      <c r="AP1952" s="30">
        <f t="shared" ref="AP1952:AP1961" si="104">DATE(YEAR(AE1952),MONTH(AE1952),DAY(AE1952))</f>
        <v>46297</v>
      </c>
      <c r="AQ1952" s="1" t="str">
        <f>IF(COUNTIF('同场线路Rotas do mesmo SC'!A:A,C1952)&gt;0,"Sim","Não")</f>
        <v>Não</v>
      </c>
      <c r="AR1952" s="1" t="str">
        <f>IF(COUNTIF(揽收业务网点!A:A,P1952)&gt;0,"Sim","Não")</f>
        <v>Não</v>
      </c>
    </row>
    <row r="1953" spans="1:44">
      <c r="A1953" s="29" t="s">
        <v>25554</v>
      </c>
      <c r="B1953" s="29" t="s">
        <v>379</v>
      </c>
      <c r="C1953" s="29" t="s">
        <v>25555</v>
      </c>
      <c r="D1953" s="29" t="s">
        <v>15072</v>
      </c>
      <c r="E1953" s="29" t="s">
        <v>640</v>
      </c>
      <c r="F1953" s="29" t="s">
        <v>7279</v>
      </c>
      <c r="G1953" s="29">
        <v>401</v>
      </c>
      <c r="H1953" s="29" t="s">
        <v>25556</v>
      </c>
      <c r="I1953" s="29" t="s">
        <v>663</v>
      </c>
      <c r="J1953" s="29" t="s">
        <v>1016</v>
      </c>
      <c r="K1953" s="29" t="s">
        <v>387</v>
      </c>
      <c r="L1953" s="29" t="s">
        <v>1017</v>
      </c>
      <c r="M1953" s="29" t="s">
        <v>25557</v>
      </c>
      <c r="N1953" s="29" t="s">
        <v>25558</v>
      </c>
      <c r="O1953" s="29" t="s">
        <v>6248</v>
      </c>
      <c r="P1953" s="29" t="s">
        <v>117</v>
      </c>
      <c r="Q1953" s="29" t="s">
        <v>118</v>
      </c>
      <c r="R1953" s="29" t="s">
        <v>25559</v>
      </c>
      <c r="S1953" s="29" t="s">
        <v>25559</v>
      </c>
      <c r="T1953" s="29" t="s">
        <v>25560</v>
      </c>
      <c r="U1953" s="29" t="s">
        <v>25561</v>
      </c>
      <c r="V1953" s="29">
        <v>264</v>
      </c>
      <c r="W1953" s="29" t="s">
        <v>396</v>
      </c>
      <c r="X1953" s="29" t="s">
        <v>25562</v>
      </c>
      <c r="Y1953" s="29" t="s">
        <v>629</v>
      </c>
      <c r="Z1953" s="29" t="s">
        <v>25563</v>
      </c>
      <c r="AA1953" s="29" t="s">
        <v>25563</v>
      </c>
      <c r="AB1953" s="29" t="s">
        <v>653</v>
      </c>
      <c r="AC1953" s="29" t="s">
        <v>654</v>
      </c>
      <c r="AD1953" s="29" t="s">
        <v>11</v>
      </c>
      <c r="AE1953" s="29" t="s">
        <v>528</v>
      </c>
      <c r="AF1953" s="29"/>
      <c r="AG1953" s="29"/>
      <c r="AH1953" s="29"/>
      <c r="AI1953" s="29" t="s">
        <v>25564</v>
      </c>
      <c r="AJ1953" s="29"/>
      <c r="AK1953" s="29" t="s">
        <v>25565</v>
      </c>
      <c r="AL1953" s="29" t="s">
        <v>25566</v>
      </c>
      <c r="AM1953" s="29">
        <v>6686</v>
      </c>
      <c r="AN1953" s="1">
        <f t="shared" si="102"/>
        <v>1</v>
      </c>
      <c r="AO1953" s="1">
        <f t="shared" si="103"/>
        <v>1</v>
      </c>
      <c r="AP1953" s="30">
        <f t="shared" si="104"/>
        <v>46296</v>
      </c>
      <c r="AQ1953" s="1" t="str">
        <f>IF(COUNTIF('同场线路Rotas do mesmo SC'!A:A,C1953)&gt;0,"Sim","Não")</f>
        <v>Não</v>
      </c>
      <c r="AR1953" s="1" t="str">
        <f>IF(COUNTIF(揽收业务网点!A:A,P1953)&gt;0,"Sim","Não")</f>
        <v>Sim</v>
      </c>
    </row>
    <row r="1954" spans="1:44">
      <c r="A1954" s="29" t="s">
        <v>25567</v>
      </c>
      <c r="B1954" s="29" t="s">
        <v>379</v>
      </c>
      <c r="C1954" s="29" t="s">
        <v>25568</v>
      </c>
      <c r="D1954" s="29" t="s">
        <v>15072</v>
      </c>
      <c r="E1954" s="29" t="s">
        <v>382</v>
      </c>
      <c r="F1954" s="29" t="s">
        <v>7279</v>
      </c>
      <c r="G1954" s="29">
        <v>35</v>
      </c>
      <c r="H1954" s="29" t="s">
        <v>3753</v>
      </c>
      <c r="I1954" s="29" t="s">
        <v>868</v>
      </c>
      <c r="J1954" s="29" t="s">
        <v>642</v>
      </c>
      <c r="K1954" s="29" t="s">
        <v>387</v>
      </c>
      <c r="L1954" s="29" t="s">
        <v>643</v>
      </c>
      <c r="M1954" s="29" t="s">
        <v>3754</v>
      </c>
      <c r="N1954" s="29" t="s">
        <v>3755</v>
      </c>
      <c r="O1954" s="29" t="s">
        <v>653</v>
      </c>
      <c r="P1954" s="29" t="s">
        <v>654</v>
      </c>
      <c r="Q1954" s="29" t="s">
        <v>11</v>
      </c>
      <c r="R1954" s="29" t="s">
        <v>25569</v>
      </c>
      <c r="S1954" s="29" t="s">
        <v>13144</v>
      </c>
      <c r="T1954" s="29" t="s">
        <v>25570</v>
      </c>
      <c r="U1954" s="29" t="s">
        <v>25571</v>
      </c>
      <c r="V1954" s="29">
        <v>317</v>
      </c>
      <c r="W1954" s="29" t="s">
        <v>396</v>
      </c>
      <c r="X1954" s="29" t="s">
        <v>25572</v>
      </c>
      <c r="Y1954" s="29" t="s">
        <v>3074</v>
      </c>
      <c r="Z1954" s="29" t="s">
        <v>25573</v>
      </c>
      <c r="AA1954" s="29" t="s">
        <v>25573</v>
      </c>
      <c r="AB1954" s="29" t="s">
        <v>3756</v>
      </c>
      <c r="AC1954" s="29" t="s">
        <v>151</v>
      </c>
      <c r="AD1954" s="29" t="s">
        <v>145</v>
      </c>
      <c r="AE1954" s="29" t="s">
        <v>25574</v>
      </c>
      <c r="AF1954" s="29" t="s">
        <v>25575</v>
      </c>
      <c r="AG1954" s="29">
        <v>1</v>
      </c>
      <c r="AH1954" s="29" t="s">
        <v>25575</v>
      </c>
      <c r="AI1954" s="29" t="s">
        <v>25576</v>
      </c>
      <c r="AJ1954" s="29">
        <v>35</v>
      </c>
      <c r="AK1954" s="29" t="s">
        <v>25577</v>
      </c>
      <c r="AL1954" s="29" t="s">
        <v>20460</v>
      </c>
      <c r="AM1954" s="29">
        <v>36</v>
      </c>
      <c r="AN1954" s="1">
        <f t="shared" si="102"/>
        <v>1</v>
      </c>
      <c r="AO1954" s="1">
        <f t="shared" si="103"/>
        <v>1</v>
      </c>
      <c r="AP1954" s="30">
        <f t="shared" si="104"/>
        <v>46296</v>
      </c>
      <c r="AQ1954" s="1" t="str">
        <f>IF(COUNTIF('同场线路Rotas do mesmo SC'!A:A,C1954)&gt;0,"Sim","Não")</f>
        <v>Não</v>
      </c>
      <c r="AR1954" s="1" t="str">
        <f>IF(COUNTIF(揽收业务网点!A:A,P1954)&gt;0,"Sim","Não")</f>
        <v>Não</v>
      </c>
    </row>
    <row r="1955" spans="1:44">
      <c r="A1955" s="29" t="s">
        <v>25578</v>
      </c>
      <c r="B1955" s="29" t="s">
        <v>379</v>
      </c>
      <c r="C1955" s="29" t="s">
        <v>25579</v>
      </c>
      <c r="D1955" s="29" t="s">
        <v>15072</v>
      </c>
      <c r="E1955" s="29" t="s">
        <v>382</v>
      </c>
      <c r="F1955" s="29" t="s">
        <v>7279</v>
      </c>
      <c r="G1955" s="29">
        <v>12</v>
      </c>
      <c r="H1955" s="29" t="s">
        <v>25580</v>
      </c>
      <c r="I1955" s="29" t="s">
        <v>663</v>
      </c>
      <c r="J1955" s="29" t="s">
        <v>642</v>
      </c>
      <c r="K1955" s="29" t="s">
        <v>387</v>
      </c>
      <c r="L1955" s="29" t="s">
        <v>643</v>
      </c>
      <c r="M1955" s="29" t="s">
        <v>25581</v>
      </c>
      <c r="N1955" s="29" t="s">
        <v>25582</v>
      </c>
      <c r="O1955" s="29" t="s">
        <v>1165</v>
      </c>
      <c r="P1955" s="29" t="s">
        <v>1166</v>
      </c>
      <c r="Q1955" s="29" t="s">
        <v>145</v>
      </c>
      <c r="R1955" s="29" t="s">
        <v>25583</v>
      </c>
      <c r="S1955" s="29" t="s">
        <v>25584</v>
      </c>
      <c r="T1955" s="29" t="s">
        <v>25585</v>
      </c>
      <c r="U1955" s="29" t="s">
        <v>25586</v>
      </c>
      <c r="V1955" s="29">
        <v>464</v>
      </c>
      <c r="W1955" s="29" t="s">
        <v>396</v>
      </c>
      <c r="X1955" s="29" t="s">
        <v>1658</v>
      </c>
      <c r="Y1955" s="29" t="s">
        <v>744</v>
      </c>
      <c r="Z1955" s="29" t="s">
        <v>25587</v>
      </c>
      <c r="AA1955" s="29" t="s">
        <v>25587</v>
      </c>
      <c r="AB1955" s="29" t="s">
        <v>8608</v>
      </c>
      <c r="AC1955" s="29" t="s">
        <v>8609</v>
      </c>
      <c r="AD1955" s="29" t="s">
        <v>145</v>
      </c>
      <c r="AE1955" s="29" t="s">
        <v>25588</v>
      </c>
      <c r="AF1955" s="29" t="s">
        <v>25589</v>
      </c>
      <c r="AG1955" s="29">
        <v>-48</v>
      </c>
      <c r="AH1955" s="29" t="s">
        <v>25589</v>
      </c>
      <c r="AI1955" s="29" t="s">
        <v>25590</v>
      </c>
      <c r="AJ1955" s="29">
        <v>270</v>
      </c>
      <c r="AK1955" s="29" t="s">
        <v>25591</v>
      </c>
      <c r="AL1955" s="29" t="s">
        <v>25592</v>
      </c>
      <c r="AM1955" s="29">
        <v>179</v>
      </c>
      <c r="AN1955" s="1">
        <f t="shared" si="102"/>
        <v>1</v>
      </c>
      <c r="AO1955" s="1">
        <f t="shared" si="103"/>
        <v>1</v>
      </c>
      <c r="AP1955" s="30">
        <f t="shared" si="104"/>
        <v>46296</v>
      </c>
      <c r="AQ1955" s="1" t="str">
        <f>IF(COUNTIF('同场线路Rotas do mesmo SC'!A:A,C1955)&gt;0,"Sim","Não")</f>
        <v>Não</v>
      </c>
      <c r="AR1955" s="1" t="str">
        <f>IF(COUNTIF(揽收业务网点!A:A,P1955)&gt;0,"Sim","Não")</f>
        <v>Não</v>
      </c>
    </row>
    <row r="1956" spans="1:44">
      <c r="A1956" s="29" t="s">
        <v>25593</v>
      </c>
      <c r="B1956" s="29" t="s">
        <v>379</v>
      </c>
      <c r="C1956" s="29" t="s">
        <v>25594</v>
      </c>
      <c r="D1956" s="29" t="s">
        <v>15072</v>
      </c>
      <c r="E1956" s="29" t="s">
        <v>382</v>
      </c>
      <c r="F1956" s="29" t="s">
        <v>7279</v>
      </c>
      <c r="G1956" s="29">
        <v>17</v>
      </c>
      <c r="H1956" s="29" t="s">
        <v>25595</v>
      </c>
      <c r="I1956" s="29" t="s">
        <v>868</v>
      </c>
      <c r="J1956" s="29" t="s">
        <v>9062</v>
      </c>
      <c r="K1956" s="29" t="s">
        <v>411</v>
      </c>
      <c r="L1956" s="29" t="s">
        <v>9063</v>
      </c>
      <c r="M1956" s="29" t="s">
        <v>25596</v>
      </c>
      <c r="N1956" s="29" t="s">
        <v>25597</v>
      </c>
      <c r="O1956" s="29" t="s">
        <v>8608</v>
      </c>
      <c r="P1956" s="29" t="s">
        <v>8609</v>
      </c>
      <c r="Q1956" s="29" t="s">
        <v>145</v>
      </c>
      <c r="R1956" s="29" t="s">
        <v>25598</v>
      </c>
      <c r="S1956" s="29" t="s">
        <v>25599</v>
      </c>
      <c r="T1956" s="29" t="s">
        <v>25600</v>
      </c>
      <c r="U1956" s="29" t="s">
        <v>4533</v>
      </c>
      <c r="V1956" s="29">
        <v>184</v>
      </c>
      <c r="W1956" s="29" t="s">
        <v>396</v>
      </c>
      <c r="X1956" s="29" t="s">
        <v>25601</v>
      </c>
      <c r="Y1956" s="29" t="s">
        <v>633</v>
      </c>
      <c r="Z1956" s="29" t="s">
        <v>25602</v>
      </c>
      <c r="AA1956" s="29" t="s">
        <v>25602</v>
      </c>
      <c r="AB1956" s="29" t="s">
        <v>12867</v>
      </c>
      <c r="AC1956" s="29" t="s">
        <v>155</v>
      </c>
      <c r="AD1956" s="29" t="s">
        <v>145</v>
      </c>
      <c r="AE1956" s="29" t="s">
        <v>25603</v>
      </c>
      <c r="AF1956" s="29" t="s">
        <v>25604</v>
      </c>
      <c r="AG1956" s="29">
        <v>-46</v>
      </c>
      <c r="AH1956" s="29" t="s">
        <v>25604</v>
      </c>
      <c r="AI1956" s="29" t="s">
        <v>25605</v>
      </c>
      <c r="AJ1956" s="29">
        <v>36</v>
      </c>
      <c r="AK1956" s="29" t="s">
        <v>25606</v>
      </c>
      <c r="AL1956" s="29" t="s">
        <v>25607</v>
      </c>
      <c r="AM1956" s="29">
        <v>84</v>
      </c>
      <c r="AN1956" s="1">
        <f t="shared" si="102"/>
        <v>1</v>
      </c>
      <c r="AO1956" s="1">
        <f t="shared" si="103"/>
        <v>1</v>
      </c>
      <c r="AP1956" s="30">
        <f t="shared" si="104"/>
        <v>46296</v>
      </c>
      <c r="AQ1956" s="1" t="str">
        <f>IF(COUNTIF('同场线路Rotas do mesmo SC'!A:A,C1956)&gt;0,"Sim","Não")</f>
        <v>Não</v>
      </c>
      <c r="AR1956" s="1" t="str">
        <f>IF(COUNTIF(揽收业务网点!A:A,P1956)&gt;0,"Sim","Não")</f>
        <v>Não</v>
      </c>
    </row>
    <row r="1957" spans="1:44">
      <c r="A1957" s="29" t="s">
        <v>25608</v>
      </c>
      <c r="B1957" s="29" t="s">
        <v>379</v>
      </c>
      <c r="C1957" s="29" t="s">
        <v>25609</v>
      </c>
      <c r="D1957" s="29" t="s">
        <v>15072</v>
      </c>
      <c r="E1957" s="29" t="s">
        <v>640</v>
      </c>
      <c r="F1957" s="29" t="s">
        <v>7279</v>
      </c>
      <c r="G1957" s="29">
        <v>62</v>
      </c>
      <c r="H1957" s="29" t="s">
        <v>21772</v>
      </c>
      <c r="I1957" s="29" t="s">
        <v>409</v>
      </c>
      <c r="J1957" s="29" t="s">
        <v>642</v>
      </c>
      <c r="K1957" s="29" t="s">
        <v>387</v>
      </c>
      <c r="L1957" s="29" t="s">
        <v>643</v>
      </c>
      <c r="M1957" s="29" t="s">
        <v>16220</v>
      </c>
      <c r="N1957" s="29" t="s">
        <v>16221</v>
      </c>
      <c r="O1957" s="29" t="s">
        <v>1229</v>
      </c>
      <c r="P1957" s="29" t="s">
        <v>50</v>
      </c>
      <c r="Q1957" s="29" t="s">
        <v>11</v>
      </c>
      <c r="R1957" s="29" t="s">
        <v>15439</v>
      </c>
      <c r="S1957" s="29" t="s">
        <v>15439</v>
      </c>
      <c r="T1957" s="29" t="s">
        <v>25610</v>
      </c>
      <c r="U1957" s="29" t="s">
        <v>25611</v>
      </c>
      <c r="V1957" s="29">
        <v>148</v>
      </c>
      <c r="W1957" s="29" t="s">
        <v>396</v>
      </c>
      <c r="X1957" s="29" t="s">
        <v>25612</v>
      </c>
      <c r="Y1957" s="29" t="s">
        <v>629</v>
      </c>
      <c r="Z1957" s="29" t="s">
        <v>25613</v>
      </c>
      <c r="AA1957" s="29" t="s">
        <v>25613</v>
      </c>
      <c r="AB1957" s="29" t="s">
        <v>653</v>
      </c>
      <c r="AC1957" s="29" t="s">
        <v>654</v>
      </c>
      <c r="AD1957" s="29" t="s">
        <v>11</v>
      </c>
      <c r="AE1957" s="29" t="s">
        <v>1078</v>
      </c>
      <c r="AF1957" s="29" t="s">
        <v>1590</v>
      </c>
      <c r="AG1957" s="29">
        <v>-101</v>
      </c>
      <c r="AH1957" s="29" t="s">
        <v>1590</v>
      </c>
      <c r="AI1957" s="29" t="s">
        <v>25614</v>
      </c>
      <c r="AJ1957" s="29">
        <v>59</v>
      </c>
      <c r="AK1957" s="29" t="s">
        <v>25615</v>
      </c>
      <c r="AL1957" s="29" t="s">
        <v>25616</v>
      </c>
      <c r="AM1957" s="29">
        <v>6206</v>
      </c>
      <c r="AN1957" s="1">
        <f t="shared" si="102"/>
        <v>1</v>
      </c>
      <c r="AO1957" s="1">
        <f t="shared" si="103"/>
        <v>1</v>
      </c>
      <c r="AP1957" s="30">
        <f t="shared" si="104"/>
        <v>46296</v>
      </c>
      <c r="AQ1957" s="1" t="str">
        <f>IF(COUNTIF('同场线路Rotas do mesmo SC'!A:A,C1957)&gt;0,"Sim","Não")</f>
        <v>Não</v>
      </c>
      <c r="AR1957" s="1" t="str">
        <f>IF(COUNTIF(揽收业务网点!A:A,P1957)&gt;0,"Sim","Não")</f>
        <v>Sim</v>
      </c>
    </row>
    <row r="1958" spans="1:44">
      <c r="A1958" s="29" t="s">
        <v>25617</v>
      </c>
      <c r="B1958" s="29" t="s">
        <v>379</v>
      </c>
      <c r="C1958" s="29" t="s">
        <v>25618</v>
      </c>
      <c r="D1958" s="29" t="s">
        <v>15072</v>
      </c>
      <c r="E1958" s="29" t="s">
        <v>640</v>
      </c>
      <c r="F1958" s="29" t="s">
        <v>7279</v>
      </c>
      <c r="G1958" s="29">
        <v>30</v>
      </c>
      <c r="H1958" s="29" t="s">
        <v>14992</v>
      </c>
      <c r="I1958" s="29" t="s">
        <v>385</v>
      </c>
      <c r="J1958" s="29" t="s">
        <v>5543</v>
      </c>
      <c r="K1958" s="29" t="s">
        <v>411</v>
      </c>
      <c r="L1958" s="29" t="s">
        <v>5544</v>
      </c>
      <c r="M1958" s="29" t="s">
        <v>14993</v>
      </c>
      <c r="N1958" s="29" t="s">
        <v>14994</v>
      </c>
      <c r="O1958" s="29" t="s">
        <v>5660</v>
      </c>
      <c r="P1958" s="29" t="s">
        <v>169</v>
      </c>
      <c r="Q1958" s="29" t="s">
        <v>168</v>
      </c>
      <c r="R1958" s="29" t="s">
        <v>21990</v>
      </c>
      <c r="S1958" s="29" t="s">
        <v>21990</v>
      </c>
      <c r="T1958" s="29" t="s">
        <v>25619</v>
      </c>
      <c r="U1958" s="29" t="s">
        <v>25620</v>
      </c>
      <c r="V1958" s="29">
        <v>32</v>
      </c>
      <c r="W1958" s="29" t="s">
        <v>396</v>
      </c>
      <c r="X1958" s="29" t="s">
        <v>25621</v>
      </c>
      <c r="Y1958" s="29" t="s">
        <v>629</v>
      </c>
      <c r="Z1958" s="29" t="s">
        <v>4885</v>
      </c>
      <c r="AA1958" s="29" t="s">
        <v>4885</v>
      </c>
      <c r="AB1958" s="29" t="s">
        <v>1111</v>
      </c>
      <c r="AC1958" s="29" t="s">
        <v>1112</v>
      </c>
      <c r="AD1958" s="29" t="s">
        <v>168</v>
      </c>
      <c r="AE1958" s="29" t="s">
        <v>744</v>
      </c>
      <c r="AF1958" s="29" t="s">
        <v>25622</v>
      </c>
      <c r="AG1958" s="29">
        <v>794</v>
      </c>
      <c r="AH1958" s="29" t="s">
        <v>25622</v>
      </c>
      <c r="AI1958" s="29" t="s">
        <v>25623</v>
      </c>
      <c r="AJ1958" s="29">
        <v>-769</v>
      </c>
      <c r="AK1958" s="29" t="s">
        <v>25624</v>
      </c>
      <c r="AL1958" s="29" t="s">
        <v>25625</v>
      </c>
      <c r="AM1958" s="29">
        <v>1002</v>
      </c>
      <c r="AN1958" s="1">
        <f t="shared" si="102"/>
        <v>1</v>
      </c>
      <c r="AO1958" s="1">
        <f t="shared" si="103"/>
        <v>1</v>
      </c>
      <c r="AP1958" s="30">
        <f t="shared" si="104"/>
        <v>46296</v>
      </c>
      <c r="AQ1958" s="1" t="str">
        <f>IF(COUNTIF('同场线路Rotas do mesmo SC'!A:A,C1958)&gt;0,"Sim","Não")</f>
        <v>Não</v>
      </c>
      <c r="AR1958" s="1" t="str">
        <f>IF(COUNTIF(揽收业务网点!A:A,P1958)&gt;0,"Sim","Não")</f>
        <v>Sim</v>
      </c>
    </row>
    <row r="1959" spans="1:44">
      <c r="A1959" s="29" t="s">
        <v>25626</v>
      </c>
      <c r="B1959" s="29" t="s">
        <v>379</v>
      </c>
      <c r="C1959" s="29" t="s">
        <v>25627</v>
      </c>
      <c r="D1959" s="29" t="s">
        <v>15072</v>
      </c>
      <c r="E1959" s="29" t="s">
        <v>382</v>
      </c>
      <c r="F1959" s="29" t="s">
        <v>7279</v>
      </c>
      <c r="G1959" s="29">
        <v>220</v>
      </c>
      <c r="H1959" s="29" t="s">
        <v>25628</v>
      </c>
      <c r="I1959" s="29" t="s">
        <v>702</v>
      </c>
      <c r="J1959" s="29" t="s">
        <v>4686</v>
      </c>
      <c r="K1959" s="29" t="s">
        <v>387</v>
      </c>
      <c r="L1959" s="29" t="s">
        <v>4687</v>
      </c>
      <c r="M1959" s="29" t="s">
        <v>19093</v>
      </c>
      <c r="N1959" s="29" t="s">
        <v>19094</v>
      </c>
      <c r="O1959" s="29" t="s">
        <v>756</v>
      </c>
      <c r="P1959" s="29" t="s">
        <v>757</v>
      </c>
      <c r="Q1959" s="29" t="s">
        <v>142</v>
      </c>
      <c r="R1959" s="29" t="s">
        <v>25629</v>
      </c>
      <c r="S1959" s="29" t="s">
        <v>6628</v>
      </c>
      <c r="T1959" s="29" t="s">
        <v>25630</v>
      </c>
      <c r="U1959" s="29" t="s">
        <v>25631</v>
      </c>
      <c r="V1959" s="29">
        <v>670</v>
      </c>
      <c r="W1959" s="29" t="s">
        <v>396</v>
      </c>
      <c r="X1959" s="29" t="s">
        <v>25632</v>
      </c>
      <c r="Y1959" s="29" t="s">
        <v>744</v>
      </c>
      <c r="Z1959" s="29" t="s">
        <v>25633</v>
      </c>
      <c r="AA1959" s="29" t="s">
        <v>25633</v>
      </c>
      <c r="AB1959" s="29" t="s">
        <v>19100</v>
      </c>
      <c r="AC1959" s="29" t="s">
        <v>19101</v>
      </c>
      <c r="AD1959" s="29" t="s">
        <v>142</v>
      </c>
      <c r="AE1959" s="29" t="s">
        <v>1437</v>
      </c>
      <c r="AF1959" s="29" t="s">
        <v>25634</v>
      </c>
      <c r="AG1959" s="29">
        <v>50</v>
      </c>
      <c r="AH1959" s="29" t="s">
        <v>25634</v>
      </c>
      <c r="AI1959" s="29" t="s">
        <v>25635</v>
      </c>
      <c r="AJ1959" s="29">
        <v>150</v>
      </c>
      <c r="AK1959" s="29" t="s">
        <v>25636</v>
      </c>
      <c r="AL1959" s="29" t="s">
        <v>25637</v>
      </c>
      <c r="AM1959" s="29">
        <v>392</v>
      </c>
      <c r="AN1959" s="1">
        <f t="shared" si="102"/>
        <v>1</v>
      </c>
      <c r="AO1959" s="1">
        <f t="shared" si="103"/>
        <v>1</v>
      </c>
      <c r="AP1959" s="30">
        <f t="shared" si="104"/>
        <v>46296</v>
      </c>
      <c r="AQ1959" s="1" t="str">
        <f>IF(COUNTIF('同场线路Rotas do mesmo SC'!A:A,C1959)&gt;0,"Sim","Não")</f>
        <v>Não</v>
      </c>
      <c r="AR1959" s="1" t="str">
        <f>IF(COUNTIF(揽收业务网点!A:A,P1959)&gt;0,"Sim","Não")</f>
        <v>Não</v>
      </c>
    </row>
    <row r="1960" spans="1:44">
      <c r="A1960" s="29" t="s">
        <v>25638</v>
      </c>
      <c r="B1960" s="29" t="s">
        <v>379</v>
      </c>
      <c r="C1960" s="29" t="s">
        <v>25639</v>
      </c>
      <c r="D1960" s="29" t="s">
        <v>15072</v>
      </c>
      <c r="E1960" s="29" t="s">
        <v>382</v>
      </c>
      <c r="F1960" s="29" t="s">
        <v>7279</v>
      </c>
      <c r="G1960" s="29">
        <v>115</v>
      </c>
      <c r="H1960" s="29" t="s">
        <v>25640</v>
      </c>
      <c r="I1960" s="29" t="s">
        <v>385</v>
      </c>
      <c r="J1960" s="29" t="s">
        <v>752</v>
      </c>
      <c r="K1960" s="29" t="s">
        <v>387</v>
      </c>
      <c r="L1960" s="29" t="s">
        <v>753</v>
      </c>
      <c r="M1960" s="29" t="s">
        <v>25641</v>
      </c>
      <c r="N1960" s="29" t="s">
        <v>25642</v>
      </c>
      <c r="O1960" s="29" t="s">
        <v>756</v>
      </c>
      <c r="P1960" s="29" t="s">
        <v>757</v>
      </c>
      <c r="Q1960" s="29" t="s">
        <v>142</v>
      </c>
      <c r="R1960" s="29" t="s">
        <v>25643</v>
      </c>
      <c r="S1960" s="29" t="s">
        <v>25644</v>
      </c>
      <c r="T1960" s="29" t="s">
        <v>25645</v>
      </c>
      <c r="U1960" s="29" t="s">
        <v>25646</v>
      </c>
      <c r="V1960" s="29">
        <v>673</v>
      </c>
      <c r="W1960" s="29" t="s">
        <v>396</v>
      </c>
      <c r="X1960" s="29" t="s">
        <v>25647</v>
      </c>
      <c r="Y1960" s="29" t="s">
        <v>612</v>
      </c>
      <c r="Z1960" s="29" t="s">
        <v>8677</v>
      </c>
      <c r="AA1960" s="29" t="s">
        <v>8677</v>
      </c>
      <c r="AB1960" s="29" t="s">
        <v>915</v>
      </c>
      <c r="AC1960" s="29" t="s">
        <v>916</v>
      </c>
      <c r="AD1960" s="29" t="s">
        <v>142</v>
      </c>
      <c r="AE1960" s="29" t="s">
        <v>17138</v>
      </c>
      <c r="AF1960" s="29" t="s">
        <v>25648</v>
      </c>
      <c r="AG1960" s="29">
        <v>-1624</v>
      </c>
      <c r="AH1960" s="29" t="s">
        <v>25648</v>
      </c>
      <c r="AI1960" s="29" t="s">
        <v>25649</v>
      </c>
      <c r="AJ1960" s="29">
        <v>200</v>
      </c>
      <c r="AK1960" s="29" t="s">
        <v>25650</v>
      </c>
      <c r="AL1960" s="29" t="s">
        <v>25651</v>
      </c>
      <c r="AM1960" s="29">
        <v>372</v>
      </c>
      <c r="AN1960" s="1">
        <f t="shared" si="102"/>
        <v>1</v>
      </c>
      <c r="AO1960" s="1">
        <f t="shared" si="103"/>
        <v>1</v>
      </c>
      <c r="AP1960" s="30">
        <f t="shared" si="104"/>
        <v>46297</v>
      </c>
      <c r="AQ1960" s="1" t="str">
        <f>IF(COUNTIF('同场线路Rotas do mesmo SC'!A:A,C1960)&gt;0,"Sim","Não")</f>
        <v>Não</v>
      </c>
      <c r="AR1960" s="1" t="str">
        <f>IF(COUNTIF(揽收业务网点!A:A,P1960)&gt;0,"Sim","Não")</f>
        <v>Não</v>
      </c>
    </row>
    <row r="1961" spans="1:44">
      <c r="A1961" s="29" t="s">
        <v>25652</v>
      </c>
      <c r="B1961" s="29" t="s">
        <v>379</v>
      </c>
      <c r="C1961" s="29" t="s">
        <v>25653</v>
      </c>
      <c r="D1961" s="29" t="s">
        <v>15072</v>
      </c>
      <c r="E1961" s="29" t="s">
        <v>382</v>
      </c>
      <c r="F1961" s="29" t="s">
        <v>7279</v>
      </c>
      <c r="G1961" s="29">
        <v>115</v>
      </c>
      <c r="H1961" s="29" t="s">
        <v>25654</v>
      </c>
      <c r="I1961" s="29" t="s">
        <v>702</v>
      </c>
      <c r="J1961" s="29" t="s">
        <v>4686</v>
      </c>
      <c r="K1961" s="29" t="s">
        <v>387</v>
      </c>
      <c r="L1961" s="29" t="s">
        <v>4687</v>
      </c>
      <c r="M1961" s="29" t="s">
        <v>25655</v>
      </c>
      <c r="N1961" s="29" t="s">
        <v>25656</v>
      </c>
      <c r="O1961" s="29" t="s">
        <v>756</v>
      </c>
      <c r="P1961" s="29" t="s">
        <v>757</v>
      </c>
      <c r="Q1961" s="29" t="s">
        <v>142</v>
      </c>
      <c r="R1961" s="29" t="s">
        <v>25657</v>
      </c>
      <c r="S1961" s="29" t="s">
        <v>25658</v>
      </c>
      <c r="T1961" s="29" t="s">
        <v>25659</v>
      </c>
      <c r="U1961" s="29" t="s">
        <v>25660</v>
      </c>
      <c r="V1961" s="29">
        <v>673</v>
      </c>
      <c r="W1961" s="29" t="s">
        <v>396</v>
      </c>
      <c r="X1961" s="29" t="s">
        <v>25661</v>
      </c>
      <c r="Y1961" s="29" t="s">
        <v>25662</v>
      </c>
      <c r="Z1961" s="29" t="s">
        <v>25663</v>
      </c>
      <c r="AA1961" s="29" t="s">
        <v>25663</v>
      </c>
      <c r="AB1961" s="29" t="s">
        <v>25664</v>
      </c>
      <c r="AC1961" s="29" t="s">
        <v>25665</v>
      </c>
      <c r="AD1961" s="29" t="s">
        <v>142</v>
      </c>
      <c r="AE1961" s="29" t="s">
        <v>25666</v>
      </c>
      <c r="AF1961" s="29" t="s">
        <v>25667</v>
      </c>
      <c r="AG1961" s="29">
        <v>129</v>
      </c>
      <c r="AH1961" s="29" t="s">
        <v>25667</v>
      </c>
      <c r="AI1961" s="29" t="s">
        <v>25668</v>
      </c>
      <c r="AJ1961" s="29">
        <v>-3</v>
      </c>
      <c r="AK1961" s="29" t="s">
        <v>25669</v>
      </c>
      <c r="AL1961" s="29" t="s">
        <v>25670</v>
      </c>
      <c r="AM1961" s="29">
        <v>84</v>
      </c>
      <c r="AN1961" s="1">
        <f t="shared" si="102"/>
        <v>1</v>
      </c>
      <c r="AO1961" s="1">
        <f t="shared" si="103"/>
        <v>1</v>
      </c>
      <c r="AP1961" s="30">
        <f t="shared" si="104"/>
        <v>46296</v>
      </c>
      <c r="AQ1961" s="1" t="str">
        <f>IF(COUNTIF('同场线路Rotas do mesmo SC'!A:A,C1961)&gt;0,"Sim","Não")</f>
        <v>Não</v>
      </c>
      <c r="AR1961" s="1" t="str">
        <f>IF(COUNTIF(揽收业务网点!A:A,P1961)&gt;0,"Sim","Não")</f>
        <v>Não</v>
      </c>
    </row>
    <row r="1962" spans="1:44">
      <c r="A1962" s="29" t="s">
        <v>25671</v>
      </c>
      <c r="B1962" s="29" t="s">
        <v>379</v>
      </c>
      <c r="C1962" s="29" t="s">
        <v>25672</v>
      </c>
      <c r="D1962" s="29" t="s">
        <v>15072</v>
      </c>
      <c r="E1962" s="29" t="s">
        <v>382</v>
      </c>
      <c r="F1962" s="29" t="s">
        <v>7279</v>
      </c>
      <c r="G1962" s="29">
        <v>115</v>
      </c>
      <c r="H1962" s="29" t="s">
        <v>25673</v>
      </c>
      <c r="I1962" s="29" t="s">
        <v>385</v>
      </c>
      <c r="J1962" s="29" t="s">
        <v>16369</v>
      </c>
      <c r="K1962" s="29" t="s">
        <v>387</v>
      </c>
      <c r="L1962" s="29" t="s">
        <v>16370</v>
      </c>
      <c r="M1962" s="29" t="s">
        <v>25674</v>
      </c>
      <c r="N1962" s="29" t="s">
        <v>25675</v>
      </c>
      <c r="O1962" s="29" t="s">
        <v>756</v>
      </c>
      <c r="P1962" s="29" t="s">
        <v>757</v>
      </c>
      <c r="Q1962" s="29" t="s">
        <v>142</v>
      </c>
      <c r="R1962" s="29" t="s">
        <v>25676</v>
      </c>
      <c r="S1962" s="29" t="s">
        <v>5412</v>
      </c>
      <c r="T1962" s="29" t="s">
        <v>25677</v>
      </c>
      <c r="U1962" s="29" t="s">
        <v>25678</v>
      </c>
      <c r="V1962" s="29">
        <v>665</v>
      </c>
      <c r="W1962" s="29" t="s">
        <v>396</v>
      </c>
      <c r="X1962" s="29" t="s">
        <v>25679</v>
      </c>
      <c r="Y1962" s="29" t="s">
        <v>612</v>
      </c>
      <c r="Z1962" s="29" t="s">
        <v>25680</v>
      </c>
      <c r="AA1962" s="29" t="s">
        <v>25680</v>
      </c>
      <c r="AB1962" s="29" t="s">
        <v>15445</v>
      </c>
      <c r="AC1962" s="29" t="s">
        <v>15446</v>
      </c>
      <c r="AD1962" s="29" t="s">
        <v>142</v>
      </c>
      <c r="AE1962" s="29" t="s">
        <v>17138</v>
      </c>
      <c r="AF1962" s="29" t="s">
        <v>25681</v>
      </c>
      <c r="AG1962" s="29">
        <v>-1580</v>
      </c>
      <c r="AH1962" s="29" t="s">
        <v>25681</v>
      </c>
      <c r="AI1962" s="29" t="s">
        <v>25682</v>
      </c>
      <c r="AJ1962" s="29">
        <v>123</v>
      </c>
      <c r="AK1962" s="29" t="s">
        <v>25683</v>
      </c>
      <c r="AL1962" s="29" t="s">
        <v>25684</v>
      </c>
      <c r="AM1962" s="29">
        <v>276</v>
      </c>
      <c r="AN1962" s="1">
        <f t="shared" ref="AN1962:AN2012" si="105">IF(X1962="",0,1)</f>
        <v>1</v>
      </c>
      <c r="AO1962" s="1">
        <f t="shared" ref="AO1962:AO2012" si="106">IF(AI1962="",0,1)</f>
        <v>1</v>
      </c>
      <c r="AP1962" s="30">
        <f t="shared" ref="AP1962:AP2012" si="107">DATE(YEAR(AE1962),MONTH(AE1962),DAY(AE1962))</f>
        <v>46297</v>
      </c>
      <c r="AQ1962" s="1" t="str">
        <f>IF(COUNTIF('同场线路Rotas do mesmo SC'!A:A,C1962)&gt;0,"Sim","Não")</f>
        <v>Não</v>
      </c>
      <c r="AR1962" s="1" t="str">
        <f>IF(COUNTIF(揽收业务网点!A:A,P1962)&gt;0,"Sim","Não")</f>
        <v>Não</v>
      </c>
    </row>
    <row r="1963" spans="1:44">
      <c r="A1963" s="29" t="s">
        <v>25685</v>
      </c>
      <c r="B1963" s="29" t="s">
        <v>379</v>
      </c>
      <c r="C1963" s="29" t="s">
        <v>25686</v>
      </c>
      <c r="D1963" s="29" t="s">
        <v>15072</v>
      </c>
      <c r="E1963" s="29" t="s">
        <v>382</v>
      </c>
      <c r="F1963" s="29" t="s">
        <v>7279</v>
      </c>
      <c r="G1963" s="29">
        <v>103</v>
      </c>
      <c r="H1963" s="29" t="s">
        <v>19754</v>
      </c>
      <c r="I1963" s="29" t="s">
        <v>385</v>
      </c>
      <c r="J1963" s="29" t="s">
        <v>19755</v>
      </c>
      <c r="K1963" s="29" t="s">
        <v>387</v>
      </c>
      <c r="L1963" s="29" t="s">
        <v>19756</v>
      </c>
      <c r="M1963" s="29" t="s">
        <v>19757</v>
      </c>
      <c r="N1963" s="29" t="s">
        <v>19758</v>
      </c>
      <c r="O1963" s="29" t="s">
        <v>756</v>
      </c>
      <c r="P1963" s="29" t="s">
        <v>757</v>
      </c>
      <c r="Q1963" s="29" t="s">
        <v>142</v>
      </c>
      <c r="R1963" s="29" t="s">
        <v>12199</v>
      </c>
      <c r="S1963" s="29" t="s">
        <v>12817</v>
      </c>
      <c r="T1963" s="29" t="s">
        <v>25687</v>
      </c>
      <c r="U1963" s="29" t="s">
        <v>25688</v>
      </c>
      <c r="V1963" s="29">
        <v>670</v>
      </c>
      <c r="W1963" s="29" t="s">
        <v>396</v>
      </c>
      <c r="X1963" s="29" t="s">
        <v>25689</v>
      </c>
      <c r="Y1963" s="29" t="s">
        <v>612</v>
      </c>
      <c r="Z1963" s="29" t="s">
        <v>25690</v>
      </c>
      <c r="AA1963" s="29" t="s">
        <v>25690</v>
      </c>
      <c r="AB1963" s="29" t="s">
        <v>765</v>
      </c>
      <c r="AC1963" s="29" t="s">
        <v>766</v>
      </c>
      <c r="AD1963" s="29" t="s">
        <v>142</v>
      </c>
      <c r="AE1963" s="29" t="s">
        <v>19558</v>
      </c>
      <c r="AF1963" s="29" t="s">
        <v>25691</v>
      </c>
      <c r="AG1963" s="29">
        <v>-1673</v>
      </c>
      <c r="AH1963" s="29" t="s">
        <v>25691</v>
      </c>
      <c r="AI1963" s="29" t="s">
        <v>25692</v>
      </c>
      <c r="AJ1963" s="29">
        <v>140</v>
      </c>
      <c r="AK1963" s="29" t="s">
        <v>25693</v>
      </c>
      <c r="AL1963" s="29" t="s">
        <v>25694</v>
      </c>
      <c r="AM1963" s="29">
        <v>532</v>
      </c>
      <c r="AN1963" s="1">
        <f t="shared" si="105"/>
        <v>1</v>
      </c>
      <c r="AO1963" s="1">
        <f t="shared" si="106"/>
        <v>1</v>
      </c>
      <c r="AP1963" s="30">
        <f t="shared" si="107"/>
        <v>46297</v>
      </c>
      <c r="AQ1963" s="1" t="str">
        <f>IF(COUNTIF('同场线路Rotas do mesmo SC'!A:A,C1963)&gt;0,"Sim","Não")</f>
        <v>Não</v>
      </c>
      <c r="AR1963" s="1" t="str">
        <f>IF(COUNTIF(揽收业务网点!A:A,P1963)&gt;0,"Sim","Não")</f>
        <v>Não</v>
      </c>
    </row>
    <row r="1964" spans="1:44">
      <c r="A1964" s="29" t="s">
        <v>25695</v>
      </c>
      <c r="B1964" s="29" t="s">
        <v>379</v>
      </c>
      <c r="C1964" s="29" t="s">
        <v>25696</v>
      </c>
      <c r="D1964" s="29" t="s">
        <v>15072</v>
      </c>
      <c r="E1964" s="29" t="s">
        <v>382</v>
      </c>
      <c r="F1964" s="29" t="s">
        <v>7279</v>
      </c>
      <c r="G1964" s="29">
        <v>103</v>
      </c>
      <c r="H1964" s="29" t="s">
        <v>25697</v>
      </c>
      <c r="I1964" s="29" t="s">
        <v>385</v>
      </c>
      <c r="J1964" s="29" t="s">
        <v>15074</v>
      </c>
      <c r="K1964" s="29" t="s">
        <v>387</v>
      </c>
      <c r="L1964" s="29" t="s">
        <v>15075</v>
      </c>
      <c r="M1964" s="29" t="s">
        <v>25698</v>
      </c>
      <c r="N1964" s="29" t="s">
        <v>25699</v>
      </c>
      <c r="O1964" s="29" t="s">
        <v>756</v>
      </c>
      <c r="P1964" s="29" t="s">
        <v>757</v>
      </c>
      <c r="Q1964" s="29" t="s">
        <v>142</v>
      </c>
      <c r="R1964" s="29" t="s">
        <v>25700</v>
      </c>
      <c r="S1964" s="29" t="s">
        <v>14849</v>
      </c>
      <c r="T1964" s="29" t="s">
        <v>25701</v>
      </c>
      <c r="U1964" s="29" t="s">
        <v>25702</v>
      </c>
      <c r="V1964" s="29">
        <v>669</v>
      </c>
      <c r="W1964" s="29" t="s">
        <v>396</v>
      </c>
      <c r="X1964" s="29" t="s">
        <v>25703</v>
      </c>
      <c r="Y1964" s="29" t="s">
        <v>612</v>
      </c>
      <c r="Z1964" s="29" t="s">
        <v>25704</v>
      </c>
      <c r="AA1964" s="29" t="s">
        <v>25704</v>
      </c>
      <c r="AB1964" s="29" t="s">
        <v>15477</v>
      </c>
      <c r="AC1964" s="29" t="s">
        <v>15478</v>
      </c>
      <c r="AD1964" s="29" t="s">
        <v>142</v>
      </c>
      <c r="AE1964" s="29" t="s">
        <v>19558</v>
      </c>
      <c r="AF1964" s="29" t="s">
        <v>25705</v>
      </c>
      <c r="AG1964" s="29">
        <v>-1674</v>
      </c>
      <c r="AH1964" s="29" t="s">
        <v>25705</v>
      </c>
      <c r="AI1964" s="29" t="s">
        <v>25706</v>
      </c>
      <c r="AJ1964" s="29">
        <v>158</v>
      </c>
      <c r="AK1964" s="29" t="s">
        <v>25707</v>
      </c>
      <c r="AL1964" s="29" t="s">
        <v>25708</v>
      </c>
      <c r="AM1964" s="29">
        <v>1636</v>
      </c>
      <c r="AN1964" s="1">
        <f t="shared" si="105"/>
        <v>1</v>
      </c>
      <c r="AO1964" s="1">
        <f t="shared" si="106"/>
        <v>1</v>
      </c>
      <c r="AP1964" s="30">
        <f t="shared" si="107"/>
        <v>46297</v>
      </c>
      <c r="AQ1964" s="1" t="str">
        <f>IF(COUNTIF('同场线路Rotas do mesmo SC'!A:A,C1964)&gt;0,"Sim","Não")</f>
        <v>Não</v>
      </c>
      <c r="AR1964" s="1" t="str">
        <f>IF(COUNTIF(揽收业务网点!A:A,P1964)&gt;0,"Sim","Não")</f>
        <v>Não</v>
      </c>
    </row>
    <row r="1965" spans="1:44">
      <c r="A1965" s="29" t="s">
        <v>25709</v>
      </c>
      <c r="B1965" s="29" t="s">
        <v>379</v>
      </c>
      <c r="C1965" s="29" t="s">
        <v>25710</v>
      </c>
      <c r="D1965" s="29" t="s">
        <v>15072</v>
      </c>
      <c r="E1965" s="29" t="s">
        <v>382</v>
      </c>
      <c r="F1965" s="29" t="s">
        <v>7279</v>
      </c>
      <c r="G1965" s="29">
        <v>115</v>
      </c>
      <c r="H1965" s="29" t="s">
        <v>16921</v>
      </c>
      <c r="I1965" s="29" t="s">
        <v>385</v>
      </c>
      <c r="J1965" s="29" t="s">
        <v>15074</v>
      </c>
      <c r="K1965" s="29" t="s">
        <v>387</v>
      </c>
      <c r="L1965" s="29" t="s">
        <v>15075</v>
      </c>
      <c r="M1965" s="29" t="s">
        <v>16922</v>
      </c>
      <c r="N1965" s="29" t="s">
        <v>16923</v>
      </c>
      <c r="O1965" s="29" t="s">
        <v>756</v>
      </c>
      <c r="P1965" s="29" t="s">
        <v>757</v>
      </c>
      <c r="Q1965" s="29" t="s">
        <v>142</v>
      </c>
      <c r="R1965" s="29" t="s">
        <v>25711</v>
      </c>
      <c r="S1965" s="29" t="s">
        <v>25712</v>
      </c>
      <c r="T1965" s="29" t="s">
        <v>25713</v>
      </c>
      <c r="U1965" s="29" t="s">
        <v>25714</v>
      </c>
      <c r="V1965" s="29">
        <v>666</v>
      </c>
      <c r="W1965" s="29" t="s">
        <v>396</v>
      </c>
      <c r="X1965" s="29" t="s">
        <v>25715</v>
      </c>
      <c r="Y1965" s="29" t="s">
        <v>612</v>
      </c>
      <c r="Z1965" s="29" t="s">
        <v>25716</v>
      </c>
      <c r="AA1965" s="29" t="s">
        <v>25716</v>
      </c>
      <c r="AB1965" s="29" t="s">
        <v>16928</v>
      </c>
      <c r="AC1965" s="29" t="s">
        <v>16929</v>
      </c>
      <c r="AD1965" s="29" t="s">
        <v>142</v>
      </c>
      <c r="AE1965" s="29" t="s">
        <v>17138</v>
      </c>
      <c r="AF1965" s="29" t="s">
        <v>25717</v>
      </c>
      <c r="AG1965" s="29">
        <v>-1595</v>
      </c>
      <c r="AH1965" s="29" t="s">
        <v>25717</v>
      </c>
      <c r="AI1965" s="29" t="s">
        <v>25718</v>
      </c>
      <c r="AJ1965" s="29">
        <v>79</v>
      </c>
      <c r="AK1965" s="29" t="s">
        <v>15053</v>
      </c>
      <c r="AL1965" s="29" t="s">
        <v>25719</v>
      </c>
      <c r="AM1965" s="29">
        <v>397</v>
      </c>
      <c r="AN1965" s="1">
        <f t="shared" si="105"/>
        <v>1</v>
      </c>
      <c r="AO1965" s="1">
        <f t="shared" si="106"/>
        <v>1</v>
      </c>
      <c r="AP1965" s="30">
        <f t="shared" si="107"/>
        <v>46297</v>
      </c>
      <c r="AQ1965" s="1" t="str">
        <f>IF(COUNTIF('同场线路Rotas do mesmo SC'!A:A,C1965)&gt;0,"Sim","Não")</f>
        <v>Não</v>
      </c>
      <c r="AR1965" s="1" t="str">
        <f>IF(COUNTIF(揽收业务网点!A:A,P1965)&gt;0,"Sim","Não")</f>
        <v>Não</v>
      </c>
    </row>
    <row r="1966" spans="1:44">
      <c r="A1966" s="29" t="s">
        <v>25720</v>
      </c>
      <c r="B1966" s="29" t="s">
        <v>379</v>
      </c>
      <c r="C1966" s="29" t="s">
        <v>25721</v>
      </c>
      <c r="D1966" s="29" t="s">
        <v>15072</v>
      </c>
      <c r="E1966" s="29" t="s">
        <v>382</v>
      </c>
      <c r="F1966" s="29" t="s">
        <v>7279</v>
      </c>
      <c r="G1966" s="29">
        <v>115</v>
      </c>
      <c r="H1966" s="29" t="s">
        <v>25722</v>
      </c>
      <c r="I1966" s="29" t="s">
        <v>385</v>
      </c>
      <c r="J1966" s="29" t="s">
        <v>16369</v>
      </c>
      <c r="K1966" s="29" t="s">
        <v>387</v>
      </c>
      <c r="L1966" s="29" t="s">
        <v>16370</v>
      </c>
      <c r="M1966" s="29" t="s">
        <v>18099</v>
      </c>
      <c r="N1966" s="29" t="s">
        <v>18100</v>
      </c>
      <c r="O1966" s="29" t="s">
        <v>756</v>
      </c>
      <c r="P1966" s="29" t="s">
        <v>757</v>
      </c>
      <c r="Q1966" s="29" t="s">
        <v>142</v>
      </c>
      <c r="R1966" s="29" t="s">
        <v>25723</v>
      </c>
      <c r="S1966" s="29" t="s">
        <v>25724</v>
      </c>
      <c r="T1966" s="29" t="s">
        <v>25725</v>
      </c>
      <c r="U1966" s="29" t="s">
        <v>5578</v>
      </c>
      <c r="V1966" s="29">
        <v>660</v>
      </c>
      <c r="W1966" s="29" t="s">
        <v>396</v>
      </c>
      <c r="X1966" s="29" t="s">
        <v>25726</v>
      </c>
      <c r="Y1966" s="29" t="s">
        <v>612</v>
      </c>
      <c r="Z1966" s="29" t="s">
        <v>25727</v>
      </c>
      <c r="AA1966" s="29" t="s">
        <v>25727</v>
      </c>
      <c r="AB1966" s="29" t="s">
        <v>18105</v>
      </c>
      <c r="AC1966" s="29" t="s">
        <v>18106</v>
      </c>
      <c r="AD1966" s="29" t="s">
        <v>142</v>
      </c>
      <c r="AE1966" s="29" t="s">
        <v>17138</v>
      </c>
      <c r="AF1966" s="29" t="s">
        <v>25728</v>
      </c>
      <c r="AG1966" s="29">
        <v>-1612</v>
      </c>
      <c r="AH1966" s="29" t="s">
        <v>25728</v>
      </c>
      <c r="AI1966" s="29" t="s">
        <v>12572</v>
      </c>
      <c r="AJ1966" s="29">
        <v>169</v>
      </c>
      <c r="AK1966" s="29" t="s">
        <v>25729</v>
      </c>
      <c r="AL1966" s="29" t="s">
        <v>25730</v>
      </c>
      <c r="AM1966" s="29">
        <v>390</v>
      </c>
      <c r="AN1966" s="1">
        <f t="shared" si="105"/>
        <v>1</v>
      </c>
      <c r="AO1966" s="1">
        <f t="shared" si="106"/>
        <v>1</v>
      </c>
      <c r="AP1966" s="30">
        <f t="shared" si="107"/>
        <v>46297</v>
      </c>
      <c r="AQ1966" s="1" t="str">
        <f>IF(COUNTIF('同场线路Rotas do mesmo SC'!A:A,C1966)&gt;0,"Sim","Não")</f>
        <v>Não</v>
      </c>
      <c r="AR1966" s="1" t="str">
        <f>IF(COUNTIF(揽收业务网点!A:A,P1966)&gt;0,"Sim","Não")</f>
        <v>Não</v>
      </c>
    </row>
    <row r="1967" spans="1:44">
      <c r="A1967" s="29" t="s">
        <v>25731</v>
      </c>
      <c r="B1967" s="29" t="s">
        <v>379</v>
      </c>
      <c r="C1967" s="29" t="s">
        <v>25732</v>
      </c>
      <c r="D1967" s="29" t="s">
        <v>15072</v>
      </c>
      <c r="E1967" s="29" t="s">
        <v>382</v>
      </c>
      <c r="F1967" s="29" t="s">
        <v>7279</v>
      </c>
      <c r="G1967" s="29">
        <v>115</v>
      </c>
      <c r="H1967" s="29" t="s">
        <v>25733</v>
      </c>
      <c r="I1967" s="29" t="s">
        <v>385</v>
      </c>
      <c r="J1967" s="29" t="s">
        <v>17036</v>
      </c>
      <c r="K1967" s="29" t="s">
        <v>387</v>
      </c>
      <c r="L1967" s="29" t="s">
        <v>17037</v>
      </c>
      <c r="M1967" s="29" t="s">
        <v>25734</v>
      </c>
      <c r="N1967" s="29" t="s">
        <v>25735</v>
      </c>
      <c r="O1967" s="29" t="s">
        <v>756</v>
      </c>
      <c r="P1967" s="29" t="s">
        <v>757</v>
      </c>
      <c r="Q1967" s="29" t="s">
        <v>142</v>
      </c>
      <c r="R1967" s="29" t="s">
        <v>20614</v>
      </c>
      <c r="S1967" s="29" t="s">
        <v>25736</v>
      </c>
      <c r="T1967" s="29" t="s">
        <v>25737</v>
      </c>
      <c r="U1967" s="29" t="s">
        <v>25738</v>
      </c>
      <c r="V1967" s="29">
        <v>662</v>
      </c>
      <c r="W1967" s="29" t="s">
        <v>396</v>
      </c>
      <c r="X1967" s="29" t="s">
        <v>25739</v>
      </c>
      <c r="Y1967" s="29" t="s">
        <v>612</v>
      </c>
      <c r="Z1967" s="29" t="s">
        <v>25740</v>
      </c>
      <c r="AA1967" s="29" t="s">
        <v>25740</v>
      </c>
      <c r="AB1967" s="29" t="s">
        <v>16901</v>
      </c>
      <c r="AC1967" s="29" t="s">
        <v>16902</v>
      </c>
      <c r="AD1967" s="29" t="s">
        <v>142</v>
      </c>
      <c r="AE1967" s="29" t="s">
        <v>504</v>
      </c>
      <c r="AF1967" s="29" t="s">
        <v>7690</v>
      </c>
      <c r="AG1967" s="29">
        <v>-1617</v>
      </c>
      <c r="AH1967" s="29" t="s">
        <v>7690</v>
      </c>
      <c r="AI1967" s="29" t="s">
        <v>25741</v>
      </c>
      <c r="AJ1967" s="29">
        <v>165</v>
      </c>
      <c r="AK1967" s="29" t="s">
        <v>25742</v>
      </c>
      <c r="AL1967" s="29" t="s">
        <v>25743</v>
      </c>
      <c r="AM1967" s="29">
        <v>370</v>
      </c>
      <c r="AN1967" s="1">
        <f t="shared" si="105"/>
        <v>1</v>
      </c>
      <c r="AO1967" s="1">
        <f t="shared" si="106"/>
        <v>1</v>
      </c>
      <c r="AP1967" s="30">
        <f t="shared" si="107"/>
        <v>46297</v>
      </c>
      <c r="AQ1967" s="1" t="str">
        <f>IF(COUNTIF('同场线路Rotas do mesmo SC'!A:A,C1967)&gt;0,"Sim","Não")</f>
        <v>Não</v>
      </c>
      <c r="AR1967" s="1" t="str">
        <f>IF(COUNTIF(揽收业务网点!A:A,P1967)&gt;0,"Sim","Não")</f>
        <v>Não</v>
      </c>
    </row>
    <row r="1968" spans="1:44">
      <c r="A1968" s="29" t="s">
        <v>25744</v>
      </c>
      <c r="B1968" s="29" t="s">
        <v>379</v>
      </c>
      <c r="C1968" s="29" t="s">
        <v>25745</v>
      </c>
      <c r="D1968" s="29" t="s">
        <v>15072</v>
      </c>
      <c r="E1968" s="29" t="s">
        <v>382</v>
      </c>
      <c r="F1968" s="29" t="s">
        <v>7279</v>
      </c>
      <c r="G1968" s="29">
        <v>115</v>
      </c>
      <c r="H1968" s="29" t="s">
        <v>25746</v>
      </c>
      <c r="I1968" s="29" t="s">
        <v>385</v>
      </c>
      <c r="J1968" s="29" t="s">
        <v>19755</v>
      </c>
      <c r="K1968" s="29" t="s">
        <v>387</v>
      </c>
      <c r="L1968" s="29" t="s">
        <v>19756</v>
      </c>
      <c r="M1968" s="29" t="s">
        <v>25747</v>
      </c>
      <c r="N1968" s="29" t="s">
        <v>25748</v>
      </c>
      <c r="O1968" s="29" t="s">
        <v>756</v>
      </c>
      <c r="P1968" s="29" t="s">
        <v>757</v>
      </c>
      <c r="Q1968" s="29" t="s">
        <v>142</v>
      </c>
      <c r="R1968" s="29" t="s">
        <v>17343</v>
      </c>
      <c r="S1968" s="29" t="s">
        <v>25749</v>
      </c>
      <c r="T1968" s="29" t="s">
        <v>25750</v>
      </c>
      <c r="U1968" s="29" t="s">
        <v>25751</v>
      </c>
      <c r="V1968" s="29">
        <v>655</v>
      </c>
      <c r="W1968" s="29" t="s">
        <v>396</v>
      </c>
      <c r="X1968" s="29" t="s">
        <v>25752</v>
      </c>
      <c r="Y1968" s="29" t="s">
        <v>612</v>
      </c>
      <c r="Z1968" s="29" t="s">
        <v>25753</v>
      </c>
      <c r="AA1968" s="29" t="s">
        <v>25753</v>
      </c>
      <c r="AB1968" s="29" t="s">
        <v>17045</v>
      </c>
      <c r="AC1968" s="29" t="s">
        <v>17046</v>
      </c>
      <c r="AD1968" s="29" t="s">
        <v>142</v>
      </c>
      <c r="AE1968" s="29" t="s">
        <v>504</v>
      </c>
      <c r="AF1968" s="29" t="s">
        <v>25754</v>
      </c>
      <c r="AG1968" s="29">
        <v>-1612</v>
      </c>
      <c r="AH1968" s="29" t="s">
        <v>25754</v>
      </c>
      <c r="AI1968" s="29" t="s">
        <v>25755</v>
      </c>
      <c r="AJ1968" s="29">
        <v>149</v>
      </c>
      <c r="AK1968" s="29" t="s">
        <v>25756</v>
      </c>
      <c r="AL1968" s="29" t="s">
        <v>25757</v>
      </c>
      <c r="AM1968" s="29">
        <v>1628</v>
      </c>
      <c r="AN1968" s="1">
        <f t="shared" si="105"/>
        <v>1</v>
      </c>
      <c r="AO1968" s="1">
        <f t="shared" si="106"/>
        <v>1</v>
      </c>
      <c r="AP1968" s="30">
        <f t="shared" si="107"/>
        <v>46297</v>
      </c>
      <c r="AQ1968" s="1" t="str">
        <f>IF(COUNTIF('同场线路Rotas do mesmo SC'!A:A,C1968)&gt;0,"Sim","Não")</f>
        <v>Não</v>
      </c>
      <c r="AR1968" s="1" t="str">
        <f>IF(COUNTIF(揽收业务网点!A:A,P1968)&gt;0,"Sim","Não")</f>
        <v>Não</v>
      </c>
    </row>
    <row r="1969" spans="1:44">
      <c r="A1969" s="29" t="s">
        <v>25758</v>
      </c>
      <c r="B1969" s="29" t="s">
        <v>379</v>
      </c>
      <c r="C1969" s="29" t="s">
        <v>25759</v>
      </c>
      <c r="D1969" s="29" t="s">
        <v>15072</v>
      </c>
      <c r="E1969" s="29" t="s">
        <v>382</v>
      </c>
      <c r="F1969" s="29" t="s">
        <v>7279</v>
      </c>
      <c r="G1969" s="29">
        <v>155</v>
      </c>
      <c r="H1969" s="29" t="s">
        <v>22547</v>
      </c>
      <c r="I1969" s="29" t="s">
        <v>385</v>
      </c>
      <c r="J1969" s="29" t="s">
        <v>19755</v>
      </c>
      <c r="K1969" s="29" t="s">
        <v>387</v>
      </c>
      <c r="L1969" s="29" t="s">
        <v>19756</v>
      </c>
      <c r="M1969" s="29" t="s">
        <v>22548</v>
      </c>
      <c r="N1969" s="29" t="s">
        <v>22549</v>
      </c>
      <c r="O1969" s="29" t="s">
        <v>756</v>
      </c>
      <c r="P1969" s="29" t="s">
        <v>757</v>
      </c>
      <c r="Q1969" s="29" t="s">
        <v>142</v>
      </c>
      <c r="R1969" s="29" t="s">
        <v>19890</v>
      </c>
      <c r="S1969" s="29" t="s">
        <v>6475</v>
      </c>
      <c r="T1969" s="29" t="s">
        <v>25760</v>
      </c>
      <c r="U1969" s="29" t="s">
        <v>25761</v>
      </c>
      <c r="V1969" s="29">
        <v>665</v>
      </c>
      <c r="W1969" s="29" t="s">
        <v>396</v>
      </c>
      <c r="X1969" s="29" t="s">
        <v>25762</v>
      </c>
      <c r="Y1969" s="29" t="s">
        <v>612</v>
      </c>
      <c r="Z1969" s="29" t="s">
        <v>25763</v>
      </c>
      <c r="AA1969" s="29" t="s">
        <v>25763</v>
      </c>
      <c r="AB1969" s="29" t="s">
        <v>22554</v>
      </c>
      <c r="AC1969" s="29" t="s">
        <v>22555</v>
      </c>
      <c r="AD1969" s="29" t="s">
        <v>142</v>
      </c>
      <c r="AE1969" s="29" t="s">
        <v>989</v>
      </c>
      <c r="AF1969" s="29" t="s">
        <v>12465</v>
      </c>
      <c r="AG1969" s="29">
        <v>-227</v>
      </c>
      <c r="AH1969" s="29" t="s">
        <v>12465</v>
      </c>
      <c r="AI1969" s="29" t="s">
        <v>25764</v>
      </c>
      <c r="AJ1969" s="29">
        <v>89</v>
      </c>
      <c r="AK1969" s="29" t="s">
        <v>10620</v>
      </c>
      <c r="AL1969" s="29" t="s">
        <v>25765</v>
      </c>
      <c r="AM1969" s="29">
        <v>122</v>
      </c>
      <c r="AN1969" s="1">
        <f t="shared" si="105"/>
        <v>1</v>
      </c>
      <c r="AO1969" s="1">
        <f t="shared" si="106"/>
        <v>1</v>
      </c>
      <c r="AP1969" s="30">
        <f t="shared" si="107"/>
        <v>46296</v>
      </c>
      <c r="AQ1969" s="1" t="str">
        <f>IF(COUNTIF('同场线路Rotas do mesmo SC'!A:A,C1969)&gt;0,"Sim","Não")</f>
        <v>Não</v>
      </c>
      <c r="AR1969" s="1" t="str">
        <f>IF(COUNTIF(揽收业务网点!A:A,P1969)&gt;0,"Sim","Não")</f>
        <v>Não</v>
      </c>
    </row>
    <row r="1970" spans="1:44">
      <c r="A1970" s="29" t="s">
        <v>25766</v>
      </c>
      <c r="B1970" s="29" t="s">
        <v>379</v>
      </c>
      <c r="C1970" s="29" t="s">
        <v>15071</v>
      </c>
      <c r="D1970" s="29" t="s">
        <v>15072</v>
      </c>
      <c r="E1970" s="29" t="s">
        <v>382</v>
      </c>
      <c r="F1970" s="29" t="s">
        <v>7279</v>
      </c>
      <c r="G1970" s="29">
        <v>115</v>
      </c>
      <c r="H1970" s="29" t="s">
        <v>16892</v>
      </c>
      <c r="I1970" s="29" t="s">
        <v>385</v>
      </c>
      <c r="J1970" s="29" t="s">
        <v>3665</v>
      </c>
      <c r="K1970" s="29" t="s">
        <v>387</v>
      </c>
      <c r="L1970" s="29" t="s">
        <v>3666</v>
      </c>
      <c r="M1970" s="29" t="s">
        <v>16893</v>
      </c>
      <c r="N1970" s="29" t="s">
        <v>16894</v>
      </c>
      <c r="O1970" s="29" t="s">
        <v>756</v>
      </c>
      <c r="P1970" s="29" t="s">
        <v>757</v>
      </c>
      <c r="Q1970" s="29" t="s">
        <v>142</v>
      </c>
      <c r="R1970" s="29" t="s">
        <v>25767</v>
      </c>
      <c r="S1970" s="29" t="s">
        <v>3669</v>
      </c>
      <c r="T1970" s="29" t="s">
        <v>25768</v>
      </c>
      <c r="U1970" s="29" t="s">
        <v>3593</v>
      </c>
      <c r="V1970" s="29">
        <v>669</v>
      </c>
      <c r="W1970" s="29" t="s">
        <v>396</v>
      </c>
      <c r="X1970" s="29" t="s">
        <v>25769</v>
      </c>
      <c r="Y1970" s="29" t="s">
        <v>612</v>
      </c>
      <c r="Z1970" s="29" t="s">
        <v>25770</v>
      </c>
      <c r="AA1970" s="29" t="s">
        <v>25770</v>
      </c>
      <c r="AB1970" s="29" t="s">
        <v>15084</v>
      </c>
      <c r="AC1970" s="29" t="s">
        <v>15085</v>
      </c>
      <c r="AD1970" s="29" t="s">
        <v>142</v>
      </c>
      <c r="AE1970" s="29" t="s">
        <v>17138</v>
      </c>
      <c r="AF1970" s="29" t="s">
        <v>12359</v>
      </c>
      <c r="AG1970" s="29">
        <v>-1572</v>
      </c>
      <c r="AH1970" s="29" t="s">
        <v>12359</v>
      </c>
      <c r="AI1970" s="29" t="s">
        <v>25771</v>
      </c>
      <c r="AJ1970" s="29">
        <v>131</v>
      </c>
      <c r="AK1970" s="29" t="s">
        <v>25772</v>
      </c>
      <c r="AL1970" s="29" t="s">
        <v>25773</v>
      </c>
      <c r="AM1970" s="29">
        <v>354</v>
      </c>
      <c r="AN1970" s="1">
        <f t="shared" si="105"/>
        <v>1</v>
      </c>
      <c r="AO1970" s="1">
        <f t="shared" si="106"/>
        <v>1</v>
      </c>
      <c r="AP1970" s="30">
        <f t="shared" si="107"/>
        <v>46297</v>
      </c>
      <c r="AQ1970" s="1" t="str">
        <f>IF(COUNTIF('同场线路Rotas do mesmo SC'!A:A,C1970)&gt;0,"Sim","Não")</f>
        <v>Não</v>
      </c>
      <c r="AR1970" s="1" t="str">
        <f>IF(COUNTIF(揽收业务网点!A:A,P1970)&gt;0,"Sim","Não")</f>
        <v>Não</v>
      </c>
    </row>
    <row r="1971" spans="1:44">
      <c r="A1971" s="29" t="s">
        <v>25774</v>
      </c>
      <c r="B1971" s="29" t="s">
        <v>379</v>
      </c>
      <c r="C1971" s="29" t="s">
        <v>25775</v>
      </c>
      <c r="D1971" s="29" t="s">
        <v>15072</v>
      </c>
      <c r="E1971" s="29" t="s">
        <v>382</v>
      </c>
      <c r="F1971" s="29" t="s">
        <v>7279</v>
      </c>
      <c r="G1971" s="29">
        <v>115</v>
      </c>
      <c r="H1971" s="29" t="s">
        <v>906</v>
      </c>
      <c r="I1971" s="29" t="s">
        <v>512</v>
      </c>
      <c r="J1971" s="29" t="s">
        <v>752</v>
      </c>
      <c r="K1971" s="29" t="s">
        <v>387</v>
      </c>
      <c r="L1971" s="29" t="s">
        <v>753</v>
      </c>
      <c r="M1971" s="29" t="s">
        <v>907</v>
      </c>
      <c r="N1971" s="29" t="s">
        <v>908</v>
      </c>
      <c r="O1971" s="29" t="s">
        <v>756</v>
      </c>
      <c r="P1971" s="29" t="s">
        <v>757</v>
      </c>
      <c r="Q1971" s="29" t="s">
        <v>142</v>
      </c>
      <c r="R1971" s="29" t="s">
        <v>25776</v>
      </c>
      <c r="S1971" s="29" t="s">
        <v>25777</v>
      </c>
      <c r="T1971" s="29" t="s">
        <v>25778</v>
      </c>
      <c r="U1971" s="29" t="s">
        <v>25779</v>
      </c>
      <c r="V1971" s="29">
        <v>669</v>
      </c>
      <c r="W1971" s="29" t="s">
        <v>396</v>
      </c>
      <c r="X1971" s="29" t="s">
        <v>25780</v>
      </c>
      <c r="Y1971" s="29" t="s">
        <v>612</v>
      </c>
      <c r="Z1971" s="29" t="s">
        <v>25781</v>
      </c>
      <c r="AA1971" s="29" t="s">
        <v>25781</v>
      </c>
      <c r="AB1971" s="29" t="s">
        <v>21535</v>
      </c>
      <c r="AC1971" s="29" t="s">
        <v>21536</v>
      </c>
      <c r="AD1971" s="29" t="s">
        <v>142</v>
      </c>
      <c r="AE1971" s="29" t="s">
        <v>1932</v>
      </c>
      <c r="AF1971" s="29" t="s">
        <v>14217</v>
      </c>
      <c r="AG1971" s="29">
        <v>-262</v>
      </c>
      <c r="AH1971" s="29" t="s">
        <v>14217</v>
      </c>
      <c r="AI1971" s="29" t="s">
        <v>25782</v>
      </c>
      <c r="AJ1971" s="29">
        <v>136</v>
      </c>
      <c r="AK1971" s="29" t="s">
        <v>25783</v>
      </c>
      <c r="AL1971" s="29" t="s">
        <v>25784</v>
      </c>
      <c r="AM1971" s="29">
        <v>2033</v>
      </c>
      <c r="AN1971" s="1">
        <f t="shared" si="105"/>
        <v>1</v>
      </c>
      <c r="AO1971" s="1">
        <f t="shared" si="106"/>
        <v>1</v>
      </c>
      <c r="AP1971" s="30">
        <f t="shared" si="107"/>
        <v>46296</v>
      </c>
      <c r="AQ1971" s="1" t="str">
        <f>IF(COUNTIF('同场线路Rotas do mesmo SC'!A:A,C1971)&gt;0,"Sim","Não")</f>
        <v>Não</v>
      </c>
      <c r="AR1971" s="1" t="str">
        <f>IF(COUNTIF(揽收业务网点!A:A,P1971)&gt;0,"Sim","Não")</f>
        <v>Não</v>
      </c>
    </row>
    <row r="1972" spans="1:44">
      <c r="A1972" s="29" t="s">
        <v>25785</v>
      </c>
      <c r="B1972" s="29" t="s">
        <v>379</v>
      </c>
      <c r="C1972" s="29" t="s">
        <v>15091</v>
      </c>
      <c r="D1972" s="29" t="s">
        <v>15072</v>
      </c>
      <c r="E1972" s="29" t="s">
        <v>382</v>
      </c>
      <c r="F1972" s="29" t="s">
        <v>7279</v>
      </c>
      <c r="G1972" s="29">
        <v>115</v>
      </c>
      <c r="H1972" s="29" t="s">
        <v>19078</v>
      </c>
      <c r="I1972" s="29" t="s">
        <v>385</v>
      </c>
      <c r="J1972" s="29" t="s">
        <v>6196</v>
      </c>
      <c r="K1972" s="29" t="s">
        <v>387</v>
      </c>
      <c r="L1972" s="29" t="s">
        <v>6197</v>
      </c>
      <c r="M1972" s="29" t="s">
        <v>19079</v>
      </c>
      <c r="N1972" s="29" t="s">
        <v>19080</v>
      </c>
      <c r="O1972" s="29" t="s">
        <v>756</v>
      </c>
      <c r="P1972" s="29" t="s">
        <v>757</v>
      </c>
      <c r="Q1972" s="29" t="s">
        <v>142</v>
      </c>
      <c r="R1972" s="29" t="s">
        <v>25786</v>
      </c>
      <c r="S1972" s="29" t="s">
        <v>25787</v>
      </c>
      <c r="T1972" s="29" t="s">
        <v>25788</v>
      </c>
      <c r="U1972" s="29" t="s">
        <v>25789</v>
      </c>
      <c r="V1972" s="29">
        <v>663</v>
      </c>
      <c r="W1972" s="29" t="s">
        <v>396</v>
      </c>
      <c r="X1972" s="29" t="s">
        <v>4229</v>
      </c>
      <c r="Y1972" s="29" t="s">
        <v>612</v>
      </c>
      <c r="Z1972" s="29" t="s">
        <v>25790</v>
      </c>
      <c r="AA1972" s="29" t="s">
        <v>25790</v>
      </c>
      <c r="AB1972" s="29" t="s">
        <v>15098</v>
      </c>
      <c r="AC1972" s="29" t="s">
        <v>15099</v>
      </c>
      <c r="AD1972" s="29" t="s">
        <v>142</v>
      </c>
      <c r="AE1972" s="29" t="s">
        <v>17138</v>
      </c>
      <c r="AF1972" s="29" t="s">
        <v>25791</v>
      </c>
      <c r="AG1972" s="29">
        <v>-1614</v>
      </c>
      <c r="AH1972" s="29" t="s">
        <v>25791</v>
      </c>
      <c r="AI1972" s="29" t="s">
        <v>25792</v>
      </c>
      <c r="AJ1972" s="29">
        <v>179</v>
      </c>
      <c r="AK1972" s="29" t="s">
        <v>25793</v>
      </c>
      <c r="AL1972" s="29" t="s">
        <v>25794</v>
      </c>
      <c r="AM1972" s="29">
        <v>1630</v>
      </c>
      <c r="AN1972" s="1">
        <f t="shared" si="105"/>
        <v>1</v>
      </c>
      <c r="AO1972" s="1">
        <f t="shared" si="106"/>
        <v>1</v>
      </c>
      <c r="AP1972" s="30">
        <f t="shared" si="107"/>
        <v>46297</v>
      </c>
      <c r="AQ1972" s="1" t="str">
        <f>IF(COUNTIF('同场线路Rotas do mesmo SC'!A:A,C1972)&gt;0,"Sim","Não")</f>
        <v>Não</v>
      </c>
      <c r="AR1972" s="1" t="str">
        <f>IF(COUNTIF(揽收业务网点!A:A,P1972)&gt;0,"Sim","Não")</f>
        <v>Não</v>
      </c>
    </row>
    <row r="1973" spans="1:44">
      <c r="A1973" s="29" t="s">
        <v>25795</v>
      </c>
      <c r="B1973" s="29" t="s">
        <v>379</v>
      </c>
      <c r="C1973" s="29" t="s">
        <v>25796</v>
      </c>
      <c r="D1973" s="29" t="s">
        <v>15072</v>
      </c>
      <c r="E1973" s="29" t="s">
        <v>382</v>
      </c>
      <c r="F1973" s="29" t="s">
        <v>7279</v>
      </c>
      <c r="G1973" s="29">
        <v>185</v>
      </c>
      <c r="H1973" s="29" t="s">
        <v>25797</v>
      </c>
      <c r="I1973" s="29" t="s">
        <v>512</v>
      </c>
      <c r="J1973" s="29" t="s">
        <v>17036</v>
      </c>
      <c r="K1973" s="29" t="s">
        <v>387</v>
      </c>
      <c r="L1973" s="29" t="s">
        <v>17037</v>
      </c>
      <c r="M1973" s="29" t="s">
        <v>25798</v>
      </c>
      <c r="N1973" s="29" t="s">
        <v>25799</v>
      </c>
      <c r="O1973" s="29" t="s">
        <v>756</v>
      </c>
      <c r="P1973" s="29" t="s">
        <v>757</v>
      </c>
      <c r="Q1973" s="29" t="s">
        <v>142</v>
      </c>
      <c r="R1973" s="29" t="s">
        <v>25800</v>
      </c>
      <c r="S1973" s="29" t="s">
        <v>25801</v>
      </c>
      <c r="T1973" s="29" t="s">
        <v>25802</v>
      </c>
      <c r="U1973" s="29" t="s">
        <v>25803</v>
      </c>
      <c r="V1973" s="29">
        <v>670</v>
      </c>
      <c r="W1973" s="29" t="s">
        <v>396</v>
      </c>
      <c r="X1973" s="29" t="s">
        <v>25804</v>
      </c>
      <c r="Y1973" s="29" t="s">
        <v>612</v>
      </c>
      <c r="Z1973" s="29" t="s">
        <v>25805</v>
      </c>
      <c r="AA1973" s="29" t="s">
        <v>25805</v>
      </c>
      <c r="AB1973" s="29" t="s">
        <v>25806</v>
      </c>
      <c r="AC1973" s="29" t="s">
        <v>25807</v>
      </c>
      <c r="AD1973" s="29" t="s">
        <v>142</v>
      </c>
      <c r="AE1973" s="29" t="s">
        <v>2959</v>
      </c>
      <c r="AF1973" s="29" t="s">
        <v>25808</v>
      </c>
      <c r="AG1973" s="29">
        <v>-13</v>
      </c>
      <c r="AH1973" s="29" t="s">
        <v>25808</v>
      </c>
      <c r="AI1973" s="29" t="s">
        <v>25809</v>
      </c>
      <c r="AJ1973" s="29">
        <v>163</v>
      </c>
      <c r="AK1973" s="29" t="s">
        <v>25810</v>
      </c>
      <c r="AL1973" s="29" t="s">
        <v>25811</v>
      </c>
      <c r="AM1973" s="29">
        <v>568</v>
      </c>
      <c r="AN1973" s="1">
        <f t="shared" si="105"/>
        <v>1</v>
      </c>
      <c r="AO1973" s="1">
        <f t="shared" si="106"/>
        <v>1</v>
      </c>
      <c r="AP1973" s="30">
        <f t="shared" si="107"/>
        <v>46296</v>
      </c>
      <c r="AQ1973" s="1" t="str">
        <f>IF(COUNTIF('同场线路Rotas do mesmo SC'!A:A,C1973)&gt;0,"Sim","Não")</f>
        <v>Não</v>
      </c>
      <c r="AR1973" s="1" t="str">
        <f>IF(COUNTIF(揽收业务网点!A:A,P1973)&gt;0,"Sim","Não")</f>
        <v>Não</v>
      </c>
    </row>
    <row r="1974" spans="1:44">
      <c r="A1974" s="29" t="s">
        <v>25812</v>
      </c>
      <c r="B1974" s="29" t="s">
        <v>2590</v>
      </c>
      <c r="C1974" s="29" t="s">
        <v>25813</v>
      </c>
      <c r="D1974" s="29" t="s">
        <v>15072</v>
      </c>
      <c r="E1974" s="29" t="s">
        <v>382</v>
      </c>
      <c r="F1974" s="29" t="s">
        <v>7279</v>
      </c>
      <c r="G1974" s="29">
        <v>240</v>
      </c>
      <c r="H1974" s="29" t="s">
        <v>7981</v>
      </c>
      <c r="I1974" s="29" t="s">
        <v>385</v>
      </c>
      <c r="J1974" s="29" t="s">
        <v>2631</v>
      </c>
      <c r="K1974" s="29" t="s">
        <v>387</v>
      </c>
      <c r="L1974" s="29" t="s">
        <v>2632</v>
      </c>
      <c r="M1974" s="29" t="s">
        <v>2631</v>
      </c>
      <c r="N1974" s="29" t="s">
        <v>25814</v>
      </c>
      <c r="O1974" s="29" t="s">
        <v>1435</v>
      </c>
      <c r="P1974" s="29" t="s">
        <v>1436</v>
      </c>
      <c r="Q1974" s="29" t="s">
        <v>5</v>
      </c>
      <c r="R1974" s="29" t="s">
        <v>25815</v>
      </c>
      <c r="S1974" s="29" t="s">
        <v>25816</v>
      </c>
      <c r="T1974" s="29" t="s">
        <v>25817</v>
      </c>
      <c r="U1974" s="29" t="s">
        <v>6647</v>
      </c>
      <c r="V1974" s="29">
        <v>264</v>
      </c>
      <c r="W1974" s="29" t="s">
        <v>396</v>
      </c>
      <c r="X1974" s="29" t="s">
        <v>25818</v>
      </c>
      <c r="Y1974" s="29" t="s">
        <v>633</v>
      </c>
      <c r="Z1974" s="29" t="s">
        <v>2797</v>
      </c>
      <c r="AA1974" s="29" t="s">
        <v>2797</v>
      </c>
      <c r="AB1974" s="29" t="s">
        <v>25819</v>
      </c>
      <c r="AC1974" s="29" t="s">
        <v>25820</v>
      </c>
      <c r="AD1974" s="29" t="s">
        <v>5</v>
      </c>
      <c r="AE1974" s="29" t="s">
        <v>491</v>
      </c>
      <c r="AF1974" s="29" t="s">
        <v>25821</v>
      </c>
      <c r="AG1974" s="29">
        <v>713</v>
      </c>
      <c r="AH1974" s="29" t="s">
        <v>25821</v>
      </c>
      <c r="AI1974" s="29" t="s">
        <v>25822</v>
      </c>
      <c r="AJ1974" s="29">
        <v>-598</v>
      </c>
      <c r="AK1974" s="29" t="s">
        <v>25823</v>
      </c>
      <c r="AL1974" s="29" t="s">
        <v>25824</v>
      </c>
      <c r="AM1974" s="29">
        <v>61</v>
      </c>
      <c r="AN1974" s="1">
        <f t="shared" si="105"/>
        <v>1</v>
      </c>
      <c r="AO1974" s="1">
        <f t="shared" si="106"/>
        <v>1</v>
      </c>
      <c r="AP1974" s="30">
        <f t="shared" si="107"/>
        <v>46296</v>
      </c>
      <c r="AQ1974" s="1" t="str">
        <f>IF(COUNTIF('同场线路Rotas do mesmo SC'!A:A,C1974)&gt;0,"Sim","Não")</f>
        <v>Não</v>
      </c>
      <c r="AR1974" s="1" t="str">
        <f>IF(COUNTIF(揽收业务网点!A:A,P1974)&gt;0,"Sim","Não")</f>
        <v>Não</v>
      </c>
    </row>
    <row r="1975" spans="1:44">
      <c r="A1975" s="29" t="s">
        <v>25825</v>
      </c>
      <c r="B1975" s="29" t="s">
        <v>379</v>
      </c>
      <c r="C1975" s="29" t="s">
        <v>25826</v>
      </c>
      <c r="D1975" s="29" t="s">
        <v>15072</v>
      </c>
      <c r="E1975" s="29" t="s">
        <v>382</v>
      </c>
      <c r="F1975" s="29" t="s">
        <v>7279</v>
      </c>
      <c r="G1975" s="29">
        <v>98</v>
      </c>
      <c r="H1975" s="29" t="s">
        <v>25827</v>
      </c>
      <c r="I1975" s="29" t="s">
        <v>868</v>
      </c>
      <c r="J1975" s="29" t="s">
        <v>19119</v>
      </c>
      <c r="K1975" s="29" t="s">
        <v>387</v>
      </c>
      <c r="L1975" s="29" t="s">
        <v>19120</v>
      </c>
      <c r="M1975" s="29" t="s">
        <v>19119</v>
      </c>
      <c r="N1975" s="29" t="s">
        <v>25828</v>
      </c>
      <c r="O1975" s="29" t="s">
        <v>1435</v>
      </c>
      <c r="P1975" s="29" t="s">
        <v>1436</v>
      </c>
      <c r="Q1975" s="29" t="s">
        <v>5</v>
      </c>
      <c r="R1975" s="29" t="s">
        <v>10975</v>
      </c>
      <c r="S1975" s="29" t="s">
        <v>4467</v>
      </c>
      <c r="T1975" s="29" t="s">
        <v>25829</v>
      </c>
      <c r="U1975" s="29" t="s">
        <v>25830</v>
      </c>
      <c r="V1975" s="29">
        <v>107</v>
      </c>
      <c r="W1975" s="29" t="s">
        <v>396</v>
      </c>
      <c r="X1975" s="29" t="s">
        <v>25831</v>
      </c>
      <c r="Y1975" s="29" t="s">
        <v>633</v>
      </c>
      <c r="Z1975" s="29" t="s">
        <v>2998</v>
      </c>
      <c r="AA1975" s="29" t="s">
        <v>2998</v>
      </c>
      <c r="AB1975" s="29" t="s">
        <v>25832</v>
      </c>
      <c r="AC1975" s="29" t="s">
        <v>25833</v>
      </c>
      <c r="AD1975" s="29" t="s">
        <v>5</v>
      </c>
      <c r="AE1975" s="29" t="s">
        <v>25834</v>
      </c>
      <c r="AF1975" s="29"/>
      <c r="AG1975" s="29"/>
      <c r="AH1975" s="29"/>
      <c r="AI1975" s="29"/>
      <c r="AJ1975" s="29"/>
      <c r="AK1975" s="29" t="s">
        <v>25835</v>
      </c>
      <c r="AL1975" s="29" t="s">
        <v>25836</v>
      </c>
      <c r="AM1975" s="29">
        <v>22</v>
      </c>
      <c r="AN1975" s="1">
        <f t="shared" si="105"/>
        <v>1</v>
      </c>
      <c r="AO1975" s="1">
        <f t="shared" si="106"/>
        <v>0</v>
      </c>
      <c r="AP1975" s="30">
        <f t="shared" si="107"/>
        <v>46296</v>
      </c>
      <c r="AQ1975" s="1" t="str">
        <f>IF(COUNTIF('同场线路Rotas do mesmo SC'!A:A,C1975)&gt;0,"Sim","Não")</f>
        <v>Não</v>
      </c>
      <c r="AR1975" s="1" t="str">
        <f>IF(COUNTIF(揽收业务网点!A:A,P1975)&gt;0,"Sim","Não")</f>
        <v>Não</v>
      </c>
    </row>
    <row r="1976" spans="1:44">
      <c r="A1976" s="29" t="s">
        <v>25837</v>
      </c>
      <c r="B1976" s="29" t="s">
        <v>379</v>
      </c>
      <c r="C1976" s="29" t="s">
        <v>25838</v>
      </c>
      <c r="D1976" s="29" t="s">
        <v>15072</v>
      </c>
      <c r="E1976" s="29" t="s">
        <v>382</v>
      </c>
      <c r="F1976" s="29" t="s">
        <v>7279</v>
      </c>
      <c r="G1976" s="29">
        <v>40</v>
      </c>
      <c r="H1976" s="29" t="s">
        <v>1425</v>
      </c>
      <c r="I1976" s="29" t="s">
        <v>385</v>
      </c>
      <c r="J1976" s="29" t="s">
        <v>1426</v>
      </c>
      <c r="K1976" s="29" t="s">
        <v>387</v>
      </c>
      <c r="L1976" s="29" t="s">
        <v>1427</v>
      </c>
      <c r="M1976" s="29" t="s">
        <v>1428</v>
      </c>
      <c r="N1976" s="29" t="s">
        <v>1429</v>
      </c>
      <c r="O1976" s="29" t="s">
        <v>1435</v>
      </c>
      <c r="P1976" s="29" t="s">
        <v>1436</v>
      </c>
      <c r="Q1976" s="29" t="s">
        <v>5</v>
      </c>
      <c r="R1976" s="29" t="s">
        <v>5762</v>
      </c>
      <c r="S1976" s="29" t="s">
        <v>25839</v>
      </c>
      <c r="T1976" s="29" t="s">
        <v>25840</v>
      </c>
      <c r="U1976" s="29" t="s">
        <v>25841</v>
      </c>
      <c r="V1976" s="29">
        <v>145</v>
      </c>
      <c r="W1976" s="29" t="s">
        <v>396</v>
      </c>
      <c r="X1976" s="29" t="s">
        <v>7586</v>
      </c>
      <c r="Y1976" s="29" t="s">
        <v>633</v>
      </c>
      <c r="Z1976" s="29" t="s">
        <v>25842</v>
      </c>
      <c r="AA1976" s="29" t="s">
        <v>25842</v>
      </c>
      <c r="AB1976" s="29" t="s">
        <v>25843</v>
      </c>
      <c r="AC1976" s="29" t="s">
        <v>25844</v>
      </c>
      <c r="AD1976" s="29" t="s">
        <v>5</v>
      </c>
      <c r="AE1976" s="29" t="s">
        <v>989</v>
      </c>
      <c r="AF1976" s="29" t="s">
        <v>25845</v>
      </c>
      <c r="AG1976" s="29">
        <v>-258</v>
      </c>
      <c r="AH1976" s="29" t="s">
        <v>25845</v>
      </c>
      <c r="AI1976" s="29" t="s">
        <v>25846</v>
      </c>
      <c r="AJ1976" s="29">
        <v>41</v>
      </c>
      <c r="AK1976" s="29" t="s">
        <v>25847</v>
      </c>
      <c r="AL1976" s="29" t="s">
        <v>25848</v>
      </c>
      <c r="AM1976" s="29">
        <v>230</v>
      </c>
      <c r="AN1976" s="1">
        <f t="shared" si="105"/>
        <v>1</v>
      </c>
      <c r="AO1976" s="1">
        <f t="shared" si="106"/>
        <v>1</v>
      </c>
      <c r="AP1976" s="30">
        <f t="shared" si="107"/>
        <v>46296</v>
      </c>
      <c r="AQ1976" s="1" t="str">
        <f>IF(COUNTIF('同场线路Rotas do mesmo SC'!A:A,C1976)&gt;0,"Sim","Não")</f>
        <v>Não</v>
      </c>
      <c r="AR1976" s="1" t="str">
        <f>IF(COUNTIF(揽收业务网点!A:A,P1976)&gt;0,"Sim","Não")</f>
        <v>Não</v>
      </c>
    </row>
    <row r="1977" spans="1:44">
      <c r="A1977" s="29" t="s">
        <v>25849</v>
      </c>
      <c r="B1977" s="29" t="s">
        <v>379</v>
      </c>
      <c r="C1977" s="29" t="s">
        <v>25850</v>
      </c>
      <c r="D1977" s="29" t="s">
        <v>15072</v>
      </c>
      <c r="E1977" s="29" t="s">
        <v>382</v>
      </c>
      <c r="F1977" s="29" t="s">
        <v>7279</v>
      </c>
      <c r="G1977" s="29">
        <v>665</v>
      </c>
      <c r="H1977" s="29" t="s">
        <v>18508</v>
      </c>
      <c r="I1977" s="29" t="s">
        <v>385</v>
      </c>
      <c r="J1977" s="29" t="s">
        <v>25851</v>
      </c>
      <c r="K1977" s="29" t="s">
        <v>387</v>
      </c>
      <c r="L1977" s="29" t="s">
        <v>25852</v>
      </c>
      <c r="M1977" s="29" t="s">
        <v>25853</v>
      </c>
      <c r="N1977" s="29" t="s">
        <v>25854</v>
      </c>
      <c r="O1977" s="29" t="s">
        <v>4275</v>
      </c>
      <c r="P1977" s="29" t="s">
        <v>4276</v>
      </c>
      <c r="Q1977" s="29" t="s">
        <v>142</v>
      </c>
      <c r="R1977" s="29" t="s">
        <v>25855</v>
      </c>
      <c r="S1977" s="29" t="s">
        <v>18751</v>
      </c>
      <c r="T1977" s="29" t="s">
        <v>25856</v>
      </c>
      <c r="U1977" s="29" t="s">
        <v>25857</v>
      </c>
      <c r="V1977" s="29">
        <v>491</v>
      </c>
      <c r="W1977" s="29" t="s">
        <v>396</v>
      </c>
      <c r="X1977" s="29" t="s">
        <v>25858</v>
      </c>
      <c r="Y1977" s="29" t="s">
        <v>1042</v>
      </c>
      <c r="Z1977" s="29"/>
      <c r="AA1977" s="29"/>
      <c r="AB1977" s="29" t="s">
        <v>5795</v>
      </c>
      <c r="AC1977" s="29" t="s">
        <v>5796</v>
      </c>
      <c r="AD1977" s="29" t="s">
        <v>142</v>
      </c>
      <c r="AE1977" s="29" t="s">
        <v>25859</v>
      </c>
      <c r="AF1977" s="29" t="s">
        <v>25860</v>
      </c>
      <c r="AG1977" s="29">
        <v>-273</v>
      </c>
      <c r="AH1977" s="29" t="s">
        <v>25860</v>
      </c>
      <c r="AI1977" s="29" t="s">
        <v>25861</v>
      </c>
      <c r="AJ1977" s="29">
        <v>42</v>
      </c>
      <c r="AK1977" s="29" t="s">
        <v>25862</v>
      </c>
      <c r="AL1977" s="29" t="s">
        <v>25863</v>
      </c>
      <c r="AM1977" s="29">
        <v>75</v>
      </c>
      <c r="AN1977" s="1">
        <f t="shared" si="105"/>
        <v>1</v>
      </c>
      <c r="AO1977" s="1">
        <f t="shared" si="106"/>
        <v>1</v>
      </c>
      <c r="AP1977" s="30">
        <f t="shared" si="107"/>
        <v>46296</v>
      </c>
      <c r="AQ1977" s="1" t="str">
        <f>IF(COUNTIF('同场线路Rotas do mesmo SC'!A:A,C1977)&gt;0,"Sim","Não")</f>
        <v>Não</v>
      </c>
      <c r="AR1977" s="1" t="str">
        <f>IF(COUNTIF(揽收业务网点!A:A,P1977)&gt;0,"Sim","Não")</f>
        <v>Não</v>
      </c>
    </row>
    <row r="1978" spans="1:44">
      <c r="A1978" s="29" t="s">
        <v>25864</v>
      </c>
      <c r="B1978" s="29" t="s">
        <v>379</v>
      </c>
      <c r="C1978" s="29" t="s">
        <v>25865</v>
      </c>
      <c r="D1978" s="29" t="s">
        <v>15072</v>
      </c>
      <c r="E1978" s="29" t="s">
        <v>382</v>
      </c>
      <c r="F1978" s="29" t="s">
        <v>7279</v>
      </c>
      <c r="G1978" s="29">
        <v>106</v>
      </c>
      <c r="H1978" s="29" t="s">
        <v>18032</v>
      </c>
      <c r="I1978" s="29" t="s">
        <v>2105</v>
      </c>
      <c r="J1978" s="29" t="s">
        <v>2106</v>
      </c>
      <c r="K1978" s="29" t="s">
        <v>387</v>
      </c>
      <c r="L1978" s="29" t="s">
        <v>2107</v>
      </c>
      <c r="M1978" s="29" t="s">
        <v>18033</v>
      </c>
      <c r="N1978" s="29" t="s">
        <v>18034</v>
      </c>
      <c r="O1978" s="29" t="s">
        <v>706</v>
      </c>
      <c r="P1978" s="29" t="s">
        <v>707</v>
      </c>
      <c r="Q1978" s="29" t="s">
        <v>2</v>
      </c>
      <c r="R1978" s="29" t="s">
        <v>543</v>
      </c>
      <c r="S1978" s="29" t="s">
        <v>8878</v>
      </c>
      <c r="T1978" s="29" t="s">
        <v>25866</v>
      </c>
      <c r="U1978" s="29" t="s">
        <v>25867</v>
      </c>
      <c r="V1978" s="29">
        <v>51</v>
      </c>
      <c r="W1978" s="29" t="s">
        <v>396</v>
      </c>
      <c r="X1978" s="29" t="s">
        <v>25868</v>
      </c>
      <c r="Y1978" s="29" t="s">
        <v>528</v>
      </c>
      <c r="Z1978" s="29" t="s">
        <v>25869</v>
      </c>
      <c r="AA1978" s="29" t="s">
        <v>25869</v>
      </c>
      <c r="AB1978" s="29" t="s">
        <v>25870</v>
      </c>
      <c r="AC1978" s="29" t="s">
        <v>25871</v>
      </c>
      <c r="AD1978" s="29" t="s">
        <v>2</v>
      </c>
      <c r="AE1978" s="29" t="s">
        <v>1932</v>
      </c>
      <c r="AF1978" s="29" t="s">
        <v>25872</v>
      </c>
      <c r="AG1978" s="29">
        <v>-208</v>
      </c>
      <c r="AH1978" s="29" t="s">
        <v>25872</v>
      </c>
      <c r="AI1978" s="29" t="s">
        <v>25873</v>
      </c>
      <c r="AJ1978" s="29">
        <v>44</v>
      </c>
      <c r="AK1978" s="29" t="s">
        <v>2048</v>
      </c>
      <c r="AL1978" s="29" t="s">
        <v>25874</v>
      </c>
      <c r="AM1978" s="29">
        <v>131</v>
      </c>
      <c r="AN1978" s="1">
        <f t="shared" si="105"/>
        <v>1</v>
      </c>
      <c r="AO1978" s="1">
        <f t="shared" si="106"/>
        <v>1</v>
      </c>
      <c r="AP1978" s="30">
        <f t="shared" si="107"/>
        <v>46296</v>
      </c>
      <c r="AQ1978" s="1" t="str">
        <f>IF(COUNTIF('同场线路Rotas do mesmo SC'!A:A,C1978)&gt;0,"Sim","Não")</f>
        <v>Não</v>
      </c>
      <c r="AR1978" s="1" t="str">
        <f>IF(COUNTIF(揽收业务网点!A:A,P1978)&gt;0,"Sim","Não")</f>
        <v>Não</v>
      </c>
    </row>
    <row r="1979" spans="1:44">
      <c r="A1979" s="29" t="s">
        <v>25864</v>
      </c>
      <c r="B1979" s="29" t="s">
        <v>379</v>
      </c>
      <c r="C1979" s="29" t="s">
        <v>25865</v>
      </c>
      <c r="D1979" s="29" t="s">
        <v>15072</v>
      </c>
      <c r="E1979" s="29" t="s">
        <v>382</v>
      </c>
      <c r="F1979" s="29" t="s">
        <v>7279</v>
      </c>
      <c r="G1979" s="29">
        <v>55</v>
      </c>
      <c r="H1979" s="29" t="s">
        <v>18032</v>
      </c>
      <c r="I1979" s="29" t="s">
        <v>2105</v>
      </c>
      <c r="J1979" s="29" t="s">
        <v>2106</v>
      </c>
      <c r="K1979" s="29" t="s">
        <v>387</v>
      </c>
      <c r="L1979" s="29" t="s">
        <v>2107</v>
      </c>
      <c r="M1979" s="29" t="s">
        <v>18033</v>
      </c>
      <c r="N1979" s="29" t="s">
        <v>18034</v>
      </c>
      <c r="O1979" s="29" t="s">
        <v>25870</v>
      </c>
      <c r="P1979" s="29" t="s">
        <v>25871</v>
      </c>
      <c r="Q1979" s="29" t="s">
        <v>2</v>
      </c>
      <c r="R1979" s="29" t="s">
        <v>9772</v>
      </c>
      <c r="S1979" s="29" t="s">
        <v>4827</v>
      </c>
      <c r="T1979" s="29" t="s">
        <v>25875</v>
      </c>
      <c r="U1979" s="29" t="s">
        <v>25875</v>
      </c>
      <c r="V1979" s="29">
        <v>0</v>
      </c>
      <c r="W1979" s="29" t="s">
        <v>396</v>
      </c>
      <c r="X1979" s="29" t="s">
        <v>25876</v>
      </c>
      <c r="Y1979" s="29" t="s">
        <v>4346</v>
      </c>
      <c r="Z1979" s="29" t="s">
        <v>13591</v>
      </c>
      <c r="AA1979" s="29" t="s">
        <v>13591</v>
      </c>
      <c r="AB1979" s="29" t="s">
        <v>25877</v>
      </c>
      <c r="AC1979" s="29" t="s">
        <v>25878</v>
      </c>
      <c r="AD1979" s="29" t="s">
        <v>2</v>
      </c>
      <c r="AE1979" s="29" t="s">
        <v>4088</v>
      </c>
      <c r="AF1979" s="29" t="s">
        <v>25879</v>
      </c>
      <c r="AG1979" s="29">
        <v>-209</v>
      </c>
      <c r="AH1979" s="29" t="s">
        <v>25879</v>
      </c>
      <c r="AI1979" s="29" t="s">
        <v>25880</v>
      </c>
      <c r="AJ1979" s="29">
        <v>78</v>
      </c>
      <c r="AK1979" s="29" t="s">
        <v>25881</v>
      </c>
      <c r="AL1979" s="29" t="s">
        <v>25882</v>
      </c>
      <c r="AM1979" s="29">
        <v>1522</v>
      </c>
      <c r="AN1979" s="1">
        <f t="shared" si="105"/>
        <v>1</v>
      </c>
      <c r="AO1979" s="1">
        <f t="shared" si="106"/>
        <v>1</v>
      </c>
      <c r="AP1979" s="30">
        <f t="shared" si="107"/>
        <v>46296</v>
      </c>
      <c r="AQ1979" s="1" t="str">
        <f>IF(COUNTIF('同场线路Rotas do mesmo SC'!A:A,C1979)&gt;0,"Sim","Não")</f>
        <v>Não</v>
      </c>
      <c r="AR1979" s="1" t="str">
        <f>IF(COUNTIF(揽收业务网点!A:A,P1979)&gt;0,"Sim","Não")</f>
        <v>Não</v>
      </c>
    </row>
    <row r="1980" spans="1:44">
      <c r="A1980" s="29" t="s">
        <v>25883</v>
      </c>
      <c r="B1980" s="29" t="s">
        <v>379</v>
      </c>
      <c r="C1980" s="29" t="s">
        <v>25884</v>
      </c>
      <c r="D1980" s="29" t="s">
        <v>15072</v>
      </c>
      <c r="E1980" s="29" t="s">
        <v>382</v>
      </c>
      <c r="F1980" s="29" t="s">
        <v>7279</v>
      </c>
      <c r="G1980" s="29">
        <v>10</v>
      </c>
      <c r="H1980" s="29" t="s">
        <v>25885</v>
      </c>
      <c r="I1980" s="29" t="s">
        <v>2105</v>
      </c>
      <c r="J1980" s="29" t="s">
        <v>2106</v>
      </c>
      <c r="K1980" s="29" t="s">
        <v>387</v>
      </c>
      <c r="L1980" s="29" t="s">
        <v>2107</v>
      </c>
      <c r="M1980" s="29" t="s">
        <v>25886</v>
      </c>
      <c r="N1980" s="29" t="s">
        <v>25887</v>
      </c>
      <c r="O1980" s="29" t="s">
        <v>706</v>
      </c>
      <c r="P1980" s="29" t="s">
        <v>707</v>
      </c>
      <c r="Q1980" s="29" t="s">
        <v>2</v>
      </c>
      <c r="R1980" s="29" t="s">
        <v>25888</v>
      </c>
      <c r="S1980" s="29" t="s">
        <v>25888</v>
      </c>
      <c r="T1980" s="29" t="s">
        <v>25889</v>
      </c>
      <c r="U1980" s="29" t="s">
        <v>5076</v>
      </c>
      <c r="V1980" s="29">
        <v>88</v>
      </c>
      <c r="W1980" s="29" t="s">
        <v>396</v>
      </c>
      <c r="X1980" s="29" t="s">
        <v>25890</v>
      </c>
      <c r="Y1980" s="29" t="s">
        <v>551</v>
      </c>
      <c r="Z1980" s="29" t="s">
        <v>25891</v>
      </c>
      <c r="AA1980" s="29" t="s">
        <v>25891</v>
      </c>
      <c r="AB1980" s="29" t="s">
        <v>16647</v>
      </c>
      <c r="AC1980" s="29" t="s">
        <v>16648</v>
      </c>
      <c r="AD1980" s="29" t="s">
        <v>2</v>
      </c>
      <c r="AE1980" s="29" t="s">
        <v>948</v>
      </c>
      <c r="AF1980" s="29" t="s">
        <v>25892</v>
      </c>
      <c r="AG1980" s="29">
        <v>-2</v>
      </c>
      <c r="AH1980" s="29" t="s">
        <v>25892</v>
      </c>
      <c r="AI1980" s="29" t="s">
        <v>13412</v>
      </c>
      <c r="AJ1980" s="29">
        <v>33</v>
      </c>
      <c r="AK1980" s="29" t="s">
        <v>12077</v>
      </c>
      <c r="AL1980" s="29" t="s">
        <v>25893</v>
      </c>
      <c r="AM1980" s="29">
        <v>324</v>
      </c>
      <c r="AN1980" s="1">
        <f t="shared" si="105"/>
        <v>1</v>
      </c>
      <c r="AO1980" s="1">
        <f t="shared" si="106"/>
        <v>1</v>
      </c>
      <c r="AP1980" s="30">
        <f t="shared" si="107"/>
        <v>46296</v>
      </c>
      <c r="AQ1980" s="1" t="str">
        <f>IF(COUNTIF('同场线路Rotas do mesmo SC'!A:A,C1980)&gt;0,"Sim","Não")</f>
        <v>Não</v>
      </c>
      <c r="AR1980" s="1" t="str">
        <f>IF(COUNTIF(揽收业务网点!A:A,P1980)&gt;0,"Sim","Não")</f>
        <v>Não</v>
      </c>
    </row>
    <row r="1981" spans="1:44">
      <c r="A1981" s="29" t="s">
        <v>25883</v>
      </c>
      <c r="B1981" s="29" t="s">
        <v>379</v>
      </c>
      <c r="C1981" s="29" t="s">
        <v>25884</v>
      </c>
      <c r="D1981" s="29" t="s">
        <v>15072</v>
      </c>
      <c r="E1981" s="29" t="s">
        <v>382</v>
      </c>
      <c r="F1981" s="29" t="s">
        <v>7279</v>
      </c>
      <c r="G1981" s="29">
        <v>10</v>
      </c>
      <c r="H1981" s="29" t="s">
        <v>25885</v>
      </c>
      <c r="I1981" s="29" t="s">
        <v>2105</v>
      </c>
      <c r="J1981" s="29" t="s">
        <v>2106</v>
      </c>
      <c r="K1981" s="29" t="s">
        <v>387</v>
      </c>
      <c r="L1981" s="29" t="s">
        <v>2107</v>
      </c>
      <c r="M1981" s="29" t="s">
        <v>25886</v>
      </c>
      <c r="N1981" s="29" t="s">
        <v>25887</v>
      </c>
      <c r="O1981" s="29" t="s">
        <v>25894</v>
      </c>
      <c r="P1981" s="29" t="s">
        <v>25895</v>
      </c>
      <c r="Q1981" s="29" t="s">
        <v>2</v>
      </c>
      <c r="R1981" s="29" t="s">
        <v>417</v>
      </c>
      <c r="S1981" s="29" t="s">
        <v>417</v>
      </c>
      <c r="T1981" s="29" t="s">
        <v>25896</v>
      </c>
      <c r="U1981" s="29" t="s">
        <v>25896</v>
      </c>
      <c r="V1981" s="29">
        <v>0</v>
      </c>
      <c r="W1981" s="29" t="s">
        <v>396</v>
      </c>
      <c r="X1981" s="29" t="s">
        <v>25897</v>
      </c>
      <c r="Y1981" s="29" t="s">
        <v>633</v>
      </c>
      <c r="Z1981" s="29" t="s">
        <v>13273</v>
      </c>
      <c r="AA1981" s="29" t="s">
        <v>13273</v>
      </c>
      <c r="AB1981" s="29" t="s">
        <v>19581</v>
      </c>
      <c r="AC1981" s="29" t="s">
        <v>19582</v>
      </c>
      <c r="AD1981" s="29" t="s">
        <v>2</v>
      </c>
      <c r="AE1981" s="29" t="s">
        <v>2351</v>
      </c>
      <c r="AF1981" s="29" t="s">
        <v>25898</v>
      </c>
      <c r="AG1981" s="29">
        <v>-65</v>
      </c>
      <c r="AH1981" s="29" t="s">
        <v>25898</v>
      </c>
      <c r="AI1981" s="29" t="s">
        <v>25899</v>
      </c>
      <c r="AJ1981" s="29">
        <v>16</v>
      </c>
      <c r="AK1981" s="29" t="s">
        <v>25900</v>
      </c>
      <c r="AL1981" s="29" t="s">
        <v>3225</v>
      </c>
      <c r="AM1981" s="29">
        <v>113</v>
      </c>
      <c r="AN1981" s="1">
        <f t="shared" si="105"/>
        <v>1</v>
      </c>
      <c r="AO1981" s="1">
        <f t="shared" si="106"/>
        <v>1</v>
      </c>
      <c r="AP1981" s="30">
        <f t="shared" si="107"/>
        <v>46296</v>
      </c>
      <c r="AQ1981" s="1" t="str">
        <f>IF(COUNTIF('同场线路Rotas do mesmo SC'!A:A,C1981)&gt;0,"Sim","Não")</f>
        <v>Não</v>
      </c>
      <c r="AR1981" s="1" t="str">
        <f>IF(COUNTIF(揽收业务网点!A:A,P1981)&gt;0,"Sim","Não")</f>
        <v>Não</v>
      </c>
    </row>
    <row r="1982" spans="1:44">
      <c r="A1982" s="29" t="s">
        <v>25901</v>
      </c>
      <c r="B1982" s="29" t="s">
        <v>379</v>
      </c>
      <c r="C1982" s="29" t="s">
        <v>25902</v>
      </c>
      <c r="D1982" s="29" t="s">
        <v>15072</v>
      </c>
      <c r="E1982" s="29" t="s">
        <v>382</v>
      </c>
      <c r="F1982" s="29" t="s">
        <v>7279</v>
      </c>
      <c r="G1982" s="29">
        <v>101</v>
      </c>
      <c r="H1982" s="29" t="s">
        <v>2898</v>
      </c>
      <c r="I1982" s="29" t="s">
        <v>2899</v>
      </c>
      <c r="J1982" s="29" t="s">
        <v>959</v>
      </c>
      <c r="K1982" s="29" t="s">
        <v>411</v>
      </c>
      <c r="L1982" s="29" t="s">
        <v>960</v>
      </c>
      <c r="M1982" s="29" t="s">
        <v>18033</v>
      </c>
      <c r="N1982" s="29" t="s">
        <v>18034</v>
      </c>
      <c r="O1982" s="29" t="s">
        <v>25877</v>
      </c>
      <c r="P1982" s="29" t="s">
        <v>25878</v>
      </c>
      <c r="Q1982" s="29" t="s">
        <v>2</v>
      </c>
      <c r="R1982" s="29" t="s">
        <v>17805</v>
      </c>
      <c r="S1982" s="29" t="s">
        <v>17740</v>
      </c>
      <c r="T1982" s="29" t="s">
        <v>25903</v>
      </c>
      <c r="U1982" s="29" t="s">
        <v>25904</v>
      </c>
      <c r="V1982" s="29">
        <v>1</v>
      </c>
      <c r="W1982" s="29" t="s">
        <v>396</v>
      </c>
      <c r="X1982" s="29" t="s">
        <v>25905</v>
      </c>
      <c r="Y1982" s="29" t="s">
        <v>4346</v>
      </c>
      <c r="Z1982" s="29" t="s">
        <v>25906</v>
      </c>
      <c r="AA1982" s="29" t="s">
        <v>25906</v>
      </c>
      <c r="AB1982" s="29" t="s">
        <v>706</v>
      </c>
      <c r="AC1982" s="29" t="s">
        <v>707</v>
      </c>
      <c r="AD1982" s="29" t="s">
        <v>2</v>
      </c>
      <c r="AE1982" s="29" t="s">
        <v>3464</v>
      </c>
      <c r="AF1982" s="29" t="s">
        <v>6104</v>
      </c>
      <c r="AG1982" s="29">
        <v>-149</v>
      </c>
      <c r="AH1982" s="29" t="s">
        <v>6104</v>
      </c>
      <c r="AI1982" s="29" t="s">
        <v>25907</v>
      </c>
      <c r="AJ1982" s="29">
        <v>799</v>
      </c>
      <c r="AK1982" s="29" t="s">
        <v>25908</v>
      </c>
      <c r="AL1982" s="29" t="s">
        <v>19260</v>
      </c>
      <c r="AM1982" s="29">
        <v>79</v>
      </c>
      <c r="AN1982" s="1">
        <f t="shared" si="105"/>
        <v>1</v>
      </c>
      <c r="AO1982" s="1">
        <f t="shared" si="106"/>
        <v>1</v>
      </c>
      <c r="AP1982" s="30">
        <f t="shared" si="107"/>
        <v>46296</v>
      </c>
      <c r="AQ1982" s="1" t="str">
        <f>IF(COUNTIF('同场线路Rotas do mesmo SC'!A:A,C1982)&gt;0,"Sim","Não")</f>
        <v>Não</v>
      </c>
      <c r="AR1982" s="1" t="str">
        <f>IF(COUNTIF(揽收业务网点!A:A,P1982)&gt;0,"Sim","Não")</f>
        <v>Não</v>
      </c>
    </row>
    <row r="1983" spans="1:44">
      <c r="A1983" s="29" t="s">
        <v>25909</v>
      </c>
      <c r="B1983" s="29" t="s">
        <v>379</v>
      </c>
      <c r="C1983" s="29" t="s">
        <v>15103</v>
      </c>
      <c r="D1983" s="29" t="s">
        <v>15072</v>
      </c>
      <c r="E1983" s="29" t="s">
        <v>382</v>
      </c>
      <c r="F1983" s="29" t="s">
        <v>7279</v>
      </c>
      <c r="G1983" s="29">
        <v>9</v>
      </c>
      <c r="H1983" s="29" t="s">
        <v>683</v>
      </c>
      <c r="I1983" s="29" t="s">
        <v>409</v>
      </c>
      <c r="J1983" s="29" t="s">
        <v>684</v>
      </c>
      <c r="K1983" s="29" t="s">
        <v>387</v>
      </c>
      <c r="L1983" s="29" t="s">
        <v>685</v>
      </c>
      <c r="M1983" s="29" t="s">
        <v>686</v>
      </c>
      <c r="N1983" s="29" t="s">
        <v>687</v>
      </c>
      <c r="O1983" s="29" t="s">
        <v>438</v>
      </c>
      <c r="P1983" s="29" t="s">
        <v>439</v>
      </c>
      <c r="Q1983" s="29" t="s">
        <v>5</v>
      </c>
      <c r="R1983" s="29" t="s">
        <v>25910</v>
      </c>
      <c r="S1983" s="29" t="s">
        <v>25911</v>
      </c>
      <c r="T1983" s="29" t="s">
        <v>25912</v>
      </c>
      <c r="U1983" s="29" t="s">
        <v>25913</v>
      </c>
      <c r="V1983" s="29">
        <v>31</v>
      </c>
      <c r="W1983" s="29" t="s">
        <v>396</v>
      </c>
      <c r="X1983" s="29" t="s">
        <v>25914</v>
      </c>
      <c r="Y1983" s="29" t="s">
        <v>629</v>
      </c>
      <c r="Z1983" s="29" t="s">
        <v>25915</v>
      </c>
      <c r="AA1983" s="29" t="s">
        <v>25915</v>
      </c>
      <c r="AB1983" s="29" t="s">
        <v>15111</v>
      </c>
      <c r="AC1983" s="29" t="s">
        <v>15112</v>
      </c>
      <c r="AD1983" s="29" t="s">
        <v>5</v>
      </c>
      <c r="AE1983" s="29" t="s">
        <v>2920</v>
      </c>
      <c r="AF1983" s="29" t="s">
        <v>14489</v>
      </c>
      <c r="AG1983" s="29">
        <v>-1131</v>
      </c>
      <c r="AH1983" s="29" t="s">
        <v>14489</v>
      </c>
      <c r="AI1983" s="29" t="s">
        <v>25916</v>
      </c>
      <c r="AJ1983" s="29">
        <v>114</v>
      </c>
      <c r="AK1983" s="29" t="s">
        <v>25917</v>
      </c>
      <c r="AL1983" s="29" t="s">
        <v>24513</v>
      </c>
      <c r="AM1983" s="29">
        <v>186</v>
      </c>
      <c r="AN1983" s="1">
        <f t="shared" si="105"/>
        <v>1</v>
      </c>
      <c r="AO1983" s="1">
        <f t="shared" si="106"/>
        <v>1</v>
      </c>
      <c r="AP1983" s="30">
        <f t="shared" si="107"/>
        <v>46297</v>
      </c>
      <c r="AQ1983" s="1" t="str">
        <f>IF(COUNTIF('同场线路Rotas do mesmo SC'!A:A,C1983)&gt;0,"Sim","Não")</f>
        <v>Não</v>
      </c>
      <c r="AR1983" s="1" t="str">
        <f>IF(COUNTIF(揽收业务网点!A:A,P1983)&gt;0,"Sim","Não")</f>
        <v>Não</v>
      </c>
    </row>
    <row r="1984" spans="1:44">
      <c r="A1984" s="29" t="s">
        <v>25918</v>
      </c>
      <c r="B1984" s="29" t="s">
        <v>379</v>
      </c>
      <c r="C1984" s="29" t="s">
        <v>25919</v>
      </c>
      <c r="D1984" s="29" t="s">
        <v>15072</v>
      </c>
      <c r="E1984" s="29" t="s">
        <v>382</v>
      </c>
      <c r="F1984" s="29" t="s">
        <v>7279</v>
      </c>
      <c r="G1984" s="29">
        <v>255</v>
      </c>
      <c r="H1984" s="29" t="s">
        <v>20554</v>
      </c>
      <c r="I1984" s="29" t="s">
        <v>385</v>
      </c>
      <c r="J1984" s="29" t="s">
        <v>20555</v>
      </c>
      <c r="K1984" s="29" t="s">
        <v>387</v>
      </c>
      <c r="L1984" s="29" t="s">
        <v>20556</v>
      </c>
      <c r="M1984" s="29" t="s">
        <v>19728</v>
      </c>
      <c r="N1984" s="29" t="s">
        <v>19729</v>
      </c>
      <c r="O1984" s="29" t="s">
        <v>4275</v>
      </c>
      <c r="P1984" s="29" t="s">
        <v>4276</v>
      </c>
      <c r="Q1984" s="29" t="s">
        <v>142</v>
      </c>
      <c r="R1984" s="29" t="s">
        <v>21324</v>
      </c>
      <c r="S1984" s="29" t="s">
        <v>25920</v>
      </c>
      <c r="T1984" s="29" t="s">
        <v>25921</v>
      </c>
      <c r="U1984" s="29" t="s">
        <v>25922</v>
      </c>
      <c r="V1984" s="29">
        <v>744</v>
      </c>
      <c r="W1984" s="29" t="s">
        <v>396</v>
      </c>
      <c r="X1984" s="29" t="s">
        <v>25923</v>
      </c>
      <c r="Y1984" s="29" t="s">
        <v>744</v>
      </c>
      <c r="Z1984" s="29" t="s">
        <v>25924</v>
      </c>
      <c r="AA1984" s="29" t="s">
        <v>25924</v>
      </c>
      <c r="AB1984" s="29" t="s">
        <v>17760</v>
      </c>
      <c r="AC1984" s="29" t="s">
        <v>17761</v>
      </c>
      <c r="AD1984" s="29" t="s">
        <v>142</v>
      </c>
      <c r="AE1984" s="29" t="s">
        <v>7273</v>
      </c>
      <c r="AF1984" s="29" t="s">
        <v>25925</v>
      </c>
      <c r="AG1984" s="29">
        <v>-1450</v>
      </c>
      <c r="AH1984" s="29" t="s">
        <v>25925</v>
      </c>
      <c r="AI1984" s="29" t="s">
        <v>25926</v>
      </c>
      <c r="AJ1984" s="29">
        <v>112</v>
      </c>
      <c r="AK1984" s="29" t="s">
        <v>25927</v>
      </c>
      <c r="AL1984" s="29" t="s">
        <v>25928</v>
      </c>
      <c r="AM1984" s="29">
        <v>225</v>
      </c>
      <c r="AN1984" s="1">
        <f t="shared" si="105"/>
        <v>1</v>
      </c>
      <c r="AO1984" s="1">
        <f t="shared" si="106"/>
        <v>1</v>
      </c>
      <c r="AP1984" s="30">
        <f t="shared" si="107"/>
        <v>46297</v>
      </c>
      <c r="AQ1984" s="1" t="str">
        <f>IF(COUNTIF('同场线路Rotas do mesmo SC'!A:A,C1984)&gt;0,"Sim","Não")</f>
        <v>Não</v>
      </c>
      <c r="AR1984" s="1" t="str">
        <f>IF(COUNTIF(揽收业务网点!A:A,P1984)&gt;0,"Sim","Não")</f>
        <v>Não</v>
      </c>
    </row>
    <row r="1985" spans="1:44">
      <c r="A1985" s="29" t="s">
        <v>25929</v>
      </c>
      <c r="B1985" s="29" t="s">
        <v>379</v>
      </c>
      <c r="C1985" s="29" t="s">
        <v>25930</v>
      </c>
      <c r="D1985" s="29" t="s">
        <v>15072</v>
      </c>
      <c r="E1985" s="29" t="s">
        <v>382</v>
      </c>
      <c r="F1985" s="29" t="s">
        <v>7279</v>
      </c>
      <c r="G1985" s="29">
        <v>117</v>
      </c>
      <c r="H1985" s="29" t="s">
        <v>25931</v>
      </c>
      <c r="I1985" s="29" t="s">
        <v>702</v>
      </c>
      <c r="J1985" s="29" t="s">
        <v>25932</v>
      </c>
      <c r="K1985" s="29" t="s">
        <v>387</v>
      </c>
      <c r="L1985" s="29" t="s">
        <v>25933</v>
      </c>
      <c r="M1985" s="29" t="s">
        <v>25934</v>
      </c>
      <c r="N1985" s="29" t="s">
        <v>25935</v>
      </c>
      <c r="O1985" s="29" t="s">
        <v>1944</v>
      </c>
      <c r="P1985" s="29" t="s">
        <v>1945</v>
      </c>
      <c r="Q1985" s="29" t="s">
        <v>5</v>
      </c>
      <c r="R1985" s="29" t="s">
        <v>25030</v>
      </c>
      <c r="S1985" s="29" t="s">
        <v>16449</v>
      </c>
      <c r="T1985" s="29" t="s">
        <v>25936</v>
      </c>
      <c r="U1985" s="29" t="s">
        <v>25937</v>
      </c>
      <c r="V1985" s="29">
        <v>85</v>
      </c>
      <c r="W1985" s="29" t="s">
        <v>396</v>
      </c>
      <c r="X1985" s="29" t="s">
        <v>25938</v>
      </c>
      <c r="Y1985" s="29" t="s">
        <v>612</v>
      </c>
      <c r="Z1985" s="29" t="s">
        <v>25939</v>
      </c>
      <c r="AA1985" s="29" t="s">
        <v>25939</v>
      </c>
      <c r="AB1985" s="29" t="s">
        <v>16260</v>
      </c>
      <c r="AC1985" s="29" t="s">
        <v>16261</v>
      </c>
      <c r="AD1985" s="29" t="s">
        <v>5</v>
      </c>
      <c r="AE1985" s="29" t="s">
        <v>551</v>
      </c>
      <c r="AF1985" s="29" t="s">
        <v>25940</v>
      </c>
      <c r="AG1985" s="29">
        <v>70</v>
      </c>
      <c r="AH1985" s="29" t="s">
        <v>25940</v>
      </c>
      <c r="AI1985" s="29" t="s">
        <v>25941</v>
      </c>
      <c r="AJ1985" s="29">
        <v>18</v>
      </c>
      <c r="AK1985" s="29" t="s">
        <v>9208</v>
      </c>
      <c r="AL1985" s="29" t="s">
        <v>25942</v>
      </c>
      <c r="AM1985" s="29">
        <v>99</v>
      </c>
      <c r="AN1985" s="1">
        <f t="shared" si="105"/>
        <v>1</v>
      </c>
      <c r="AO1985" s="1">
        <f t="shared" si="106"/>
        <v>1</v>
      </c>
      <c r="AP1985" s="30">
        <f t="shared" si="107"/>
        <v>46296</v>
      </c>
      <c r="AQ1985" s="1" t="str">
        <f>IF(COUNTIF('同场线路Rotas do mesmo SC'!A:A,C1985)&gt;0,"Sim","Não")</f>
        <v>Não</v>
      </c>
      <c r="AR1985" s="1" t="str">
        <f>IF(COUNTIF(揽收业务网点!A:A,P1985)&gt;0,"Sim","Não")</f>
        <v>Não</v>
      </c>
    </row>
    <row r="1986" spans="1:44">
      <c r="A1986" s="29" t="s">
        <v>25943</v>
      </c>
      <c r="B1986" s="29" t="s">
        <v>379</v>
      </c>
      <c r="C1986" s="29" t="s">
        <v>25944</v>
      </c>
      <c r="D1986" s="29" t="s">
        <v>15072</v>
      </c>
      <c r="E1986" s="29" t="s">
        <v>382</v>
      </c>
      <c r="F1986" s="29" t="s">
        <v>7279</v>
      </c>
      <c r="G1986" s="29">
        <v>67</v>
      </c>
      <c r="H1986" s="29" t="s">
        <v>8985</v>
      </c>
      <c r="I1986" s="29" t="s">
        <v>409</v>
      </c>
      <c r="J1986" s="29" t="s">
        <v>4160</v>
      </c>
      <c r="K1986" s="29" t="s">
        <v>387</v>
      </c>
      <c r="L1986" s="29" t="s">
        <v>4161</v>
      </c>
      <c r="M1986" s="29" t="s">
        <v>8986</v>
      </c>
      <c r="N1986" s="29" t="s">
        <v>8987</v>
      </c>
      <c r="O1986" s="29" t="s">
        <v>8608</v>
      </c>
      <c r="P1986" s="29" t="s">
        <v>8609</v>
      </c>
      <c r="Q1986" s="29" t="s">
        <v>145</v>
      </c>
      <c r="R1986" s="29" t="s">
        <v>25945</v>
      </c>
      <c r="S1986" s="29" t="s">
        <v>18301</v>
      </c>
      <c r="T1986" s="29" t="s">
        <v>25946</v>
      </c>
      <c r="U1986" s="29" t="s">
        <v>25947</v>
      </c>
      <c r="V1986" s="29">
        <v>24</v>
      </c>
      <c r="W1986" s="29" t="s">
        <v>396</v>
      </c>
      <c r="X1986" s="29" t="s">
        <v>25948</v>
      </c>
      <c r="Y1986" s="29" t="s">
        <v>2742</v>
      </c>
      <c r="Z1986" s="29" t="s">
        <v>25949</v>
      </c>
      <c r="AA1986" s="29" t="s">
        <v>25949</v>
      </c>
      <c r="AB1986" s="29" t="s">
        <v>8994</v>
      </c>
      <c r="AC1986" s="29" t="s">
        <v>8995</v>
      </c>
      <c r="AD1986" s="29" t="s">
        <v>145</v>
      </c>
      <c r="AE1986" s="29" t="s">
        <v>2978</v>
      </c>
      <c r="AF1986" s="29" t="s">
        <v>25950</v>
      </c>
      <c r="AG1986" s="29">
        <v>-44</v>
      </c>
      <c r="AH1986" s="29" t="s">
        <v>25950</v>
      </c>
      <c r="AI1986" s="29" t="s">
        <v>25951</v>
      </c>
      <c r="AJ1986" s="29">
        <v>1</v>
      </c>
      <c r="AK1986" s="29" t="s">
        <v>25952</v>
      </c>
      <c r="AL1986" s="29" t="s">
        <v>25953</v>
      </c>
      <c r="AM1986" s="29">
        <v>148</v>
      </c>
      <c r="AN1986" s="1">
        <f t="shared" si="105"/>
        <v>1</v>
      </c>
      <c r="AO1986" s="1">
        <f t="shared" si="106"/>
        <v>1</v>
      </c>
      <c r="AP1986" s="30">
        <f t="shared" si="107"/>
        <v>46296</v>
      </c>
      <c r="AQ1986" s="1" t="str">
        <f>IF(COUNTIF('同场线路Rotas do mesmo SC'!A:A,C1986)&gt;0,"Sim","Não")</f>
        <v>Não</v>
      </c>
      <c r="AR1986" s="1" t="str">
        <f>IF(COUNTIF(揽收业务网点!A:A,P1986)&gt;0,"Sim","Não")</f>
        <v>Não</v>
      </c>
    </row>
    <row r="1987" spans="1:44">
      <c r="A1987" s="29" t="s">
        <v>25954</v>
      </c>
      <c r="B1987" s="29" t="s">
        <v>379</v>
      </c>
      <c r="C1987" s="29" t="s">
        <v>25955</v>
      </c>
      <c r="D1987" s="29" t="s">
        <v>15072</v>
      </c>
      <c r="E1987" s="29" t="s">
        <v>382</v>
      </c>
      <c r="F1987" s="29" t="s">
        <v>7279</v>
      </c>
      <c r="G1987" s="29">
        <v>100</v>
      </c>
      <c r="H1987" s="29" t="s">
        <v>9002</v>
      </c>
      <c r="I1987" s="29" t="s">
        <v>409</v>
      </c>
      <c r="J1987" s="29" t="s">
        <v>4160</v>
      </c>
      <c r="K1987" s="29" t="s">
        <v>387</v>
      </c>
      <c r="L1987" s="29" t="s">
        <v>4161</v>
      </c>
      <c r="M1987" s="29" t="s">
        <v>9003</v>
      </c>
      <c r="N1987" s="29" t="s">
        <v>9004</v>
      </c>
      <c r="O1987" s="29" t="s">
        <v>8608</v>
      </c>
      <c r="P1987" s="29" t="s">
        <v>8609</v>
      </c>
      <c r="Q1987" s="29" t="s">
        <v>145</v>
      </c>
      <c r="R1987" s="29" t="s">
        <v>21641</v>
      </c>
      <c r="S1987" s="29" t="s">
        <v>24476</v>
      </c>
      <c r="T1987" s="29" t="s">
        <v>25956</v>
      </c>
      <c r="U1987" s="29" t="s">
        <v>25957</v>
      </c>
      <c r="V1987" s="29">
        <v>60</v>
      </c>
      <c r="W1987" s="29" t="s">
        <v>396</v>
      </c>
      <c r="X1987" s="29" t="s">
        <v>25958</v>
      </c>
      <c r="Y1987" s="29" t="s">
        <v>2873</v>
      </c>
      <c r="Z1987" s="29" t="s">
        <v>25959</v>
      </c>
      <c r="AA1987" s="29" t="s">
        <v>25959</v>
      </c>
      <c r="AB1987" s="29" t="s">
        <v>9011</v>
      </c>
      <c r="AC1987" s="29" t="s">
        <v>166</v>
      </c>
      <c r="AD1987" s="29" t="s">
        <v>145</v>
      </c>
      <c r="AE1987" s="29" t="s">
        <v>2978</v>
      </c>
      <c r="AF1987" s="29" t="s">
        <v>25960</v>
      </c>
      <c r="AG1987" s="29">
        <v>-92</v>
      </c>
      <c r="AH1987" s="29" t="s">
        <v>25960</v>
      </c>
      <c r="AI1987" s="29" t="s">
        <v>25961</v>
      </c>
      <c r="AJ1987" s="29">
        <v>3</v>
      </c>
      <c r="AK1987" s="29" t="s">
        <v>25962</v>
      </c>
      <c r="AL1987" s="29" t="s">
        <v>25963</v>
      </c>
      <c r="AM1987" s="29">
        <v>36</v>
      </c>
      <c r="AN1987" s="1">
        <f t="shared" si="105"/>
        <v>1</v>
      </c>
      <c r="AO1987" s="1">
        <f t="shared" si="106"/>
        <v>1</v>
      </c>
      <c r="AP1987" s="30">
        <f t="shared" si="107"/>
        <v>46296</v>
      </c>
      <c r="AQ1987" s="1" t="str">
        <f>IF(COUNTIF('同场线路Rotas do mesmo SC'!A:A,C1987)&gt;0,"Sim","Não")</f>
        <v>Não</v>
      </c>
      <c r="AR1987" s="1" t="str">
        <f>IF(COUNTIF(揽收业务网点!A:A,P1987)&gt;0,"Sim","Não")</f>
        <v>Não</v>
      </c>
    </row>
    <row r="1988" spans="1:44">
      <c r="A1988" s="29" t="s">
        <v>25964</v>
      </c>
      <c r="B1988" s="29" t="s">
        <v>379</v>
      </c>
      <c r="C1988" s="29" t="s">
        <v>25965</v>
      </c>
      <c r="D1988" s="29" t="s">
        <v>15072</v>
      </c>
      <c r="E1988" s="29" t="s">
        <v>382</v>
      </c>
      <c r="F1988" s="29" t="s">
        <v>7279</v>
      </c>
      <c r="G1988" s="29">
        <v>35</v>
      </c>
      <c r="H1988" s="29" t="s">
        <v>5098</v>
      </c>
      <c r="I1988" s="29" t="s">
        <v>385</v>
      </c>
      <c r="J1988" s="29" t="s">
        <v>4160</v>
      </c>
      <c r="K1988" s="29" t="s">
        <v>387</v>
      </c>
      <c r="L1988" s="29" t="s">
        <v>4161</v>
      </c>
      <c r="M1988" s="29" t="s">
        <v>5099</v>
      </c>
      <c r="N1988" s="29" t="s">
        <v>5100</v>
      </c>
      <c r="O1988" s="29" t="s">
        <v>8608</v>
      </c>
      <c r="P1988" s="29" t="s">
        <v>8609</v>
      </c>
      <c r="Q1988" s="29" t="s">
        <v>145</v>
      </c>
      <c r="R1988" s="29" t="s">
        <v>12130</v>
      </c>
      <c r="S1988" s="29" t="s">
        <v>8567</v>
      </c>
      <c r="T1988" s="29" t="s">
        <v>25966</v>
      </c>
      <c r="U1988" s="29" t="s">
        <v>25967</v>
      </c>
      <c r="V1988" s="29">
        <v>31</v>
      </c>
      <c r="W1988" s="29" t="s">
        <v>396</v>
      </c>
      <c r="X1988" s="29" t="s">
        <v>25968</v>
      </c>
      <c r="Y1988" s="29" t="s">
        <v>2742</v>
      </c>
      <c r="Z1988" s="29" t="s">
        <v>25969</v>
      </c>
      <c r="AA1988" s="29" t="s">
        <v>25969</v>
      </c>
      <c r="AB1988" s="29" t="s">
        <v>4164</v>
      </c>
      <c r="AC1988" s="29" t="s">
        <v>158</v>
      </c>
      <c r="AD1988" s="29" t="s">
        <v>145</v>
      </c>
      <c r="AE1988" s="29" t="s">
        <v>2750</v>
      </c>
      <c r="AF1988" s="29" t="s">
        <v>25970</v>
      </c>
      <c r="AG1988" s="29">
        <v>-132</v>
      </c>
      <c r="AH1988" s="29" t="s">
        <v>25970</v>
      </c>
      <c r="AI1988" s="29" t="s">
        <v>25971</v>
      </c>
      <c r="AJ1988" s="29">
        <v>-8</v>
      </c>
      <c r="AK1988" s="29" t="s">
        <v>13870</v>
      </c>
      <c r="AL1988" s="29" t="s">
        <v>25972</v>
      </c>
      <c r="AM1988" s="29">
        <v>158</v>
      </c>
      <c r="AN1988" s="1">
        <f t="shared" si="105"/>
        <v>1</v>
      </c>
      <c r="AO1988" s="1">
        <f t="shared" si="106"/>
        <v>1</v>
      </c>
      <c r="AP1988" s="30">
        <f t="shared" si="107"/>
        <v>46296</v>
      </c>
      <c r="AQ1988" s="1" t="str">
        <f>IF(COUNTIF('同场线路Rotas do mesmo SC'!A:A,C1988)&gt;0,"Sim","Não")</f>
        <v>Não</v>
      </c>
      <c r="AR1988" s="1" t="str">
        <f>IF(COUNTIF(揽收业务网点!A:A,P1988)&gt;0,"Sim","Não")</f>
        <v>Não</v>
      </c>
    </row>
    <row r="1989" spans="1:44">
      <c r="A1989" s="29" t="s">
        <v>25973</v>
      </c>
      <c r="B1989" s="29" t="s">
        <v>379</v>
      </c>
      <c r="C1989" s="29" t="s">
        <v>25974</v>
      </c>
      <c r="D1989" s="29" t="s">
        <v>15072</v>
      </c>
      <c r="E1989" s="29" t="s">
        <v>382</v>
      </c>
      <c r="F1989" s="29" t="s">
        <v>7279</v>
      </c>
      <c r="G1989" s="29">
        <v>20</v>
      </c>
      <c r="H1989" s="29" t="s">
        <v>5376</v>
      </c>
      <c r="I1989" s="29" t="s">
        <v>385</v>
      </c>
      <c r="J1989" s="29" t="s">
        <v>4160</v>
      </c>
      <c r="K1989" s="29" t="s">
        <v>387</v>
      </c>
      <c r="L1989" s="29" t="s">
        <v>4161</v>
      </c>
      <c r="M1989" s="29" t="s">
        <v>5377</v>
      </c>
      <c r="N1989" s="29" t="s">
        <v>5378</v>
      </c>
      <c r="O1989" s="29" t="s">
        <v>8608</v>
      </c>
      <c r="P1989" s="29" t="s">
        <v>8609</v>
      </c>
      <c r="Q1989" s="29" t="s">
        <v>145</v>
      </c>
      <c r="R1989" s="29" t="s">
        <v>25975</v>
      </c>
      <c r="S1989" s="29" t="s">
        <v>25975</v>
      </c>
      <c r="T1989" s="29" t="s">
        <v>25976</v>
      </c>
      <c r="U1989" s="29" t="s">
        <v>25977</v>
      </c>
      <c r="V1989" s="29">
        <v>71</v>
      </c>
      <c r="W1989" s="29" t="s">
        <v>396</v>
      </c>
      <c r="X1989" s="29" t="s">
        <v>25978</v>
      </c>
      <c r="Y1989" s="29" t="s">
        <v>2077</v>
      </c>
      <c r="Z1989" s="29" t="s">
        <v>25979</v>
      </c>
      <c r="AA1989" s="29" t="s">
        <v>25979</v>
      </c>
      <c r="AB1989" s="29" t="s">
        <v>5101</v>
      </c>
      <c r="AC1989" s="29" t="s">
        <v>154</v>
      </c>
      <c r="AD1989" s="29" t="s">
        <v>145</v>
      </c>
      <c r="AE1989" s="29" t="s">
        <v>2873</v>
      </c>
      <c r="AF1989" s="29" t="s">
        <v>25980</v>
      </c>
      <c r="AG1989" s="29">
        <v>4</v>
      </c>
      <c r="AH1989" s="29" t="s">
        <v>25980</v>
      </c>
      <c r="AI1989" s="29" t="s">
        <v>25981</v>
      </c>
      <c r="AJ1989" s="29">
        <v>42</v>
      </c>
      <c r="AK1989" s="29" t="s">
        <v>25982</v>
      </c>
      <c r="AL1989" s="29" t="s">
        <v>25983</v>
      </c>
      <c r="AM1989" s="29">
        <v>863</v>
      </c>
      <c r="AN1989" s="1">
        <f t="shared" si="105"/>
        <v>1</v>
      </c>
      <c r="AO1989" s="1">
        <f t="shared" si="106"/>
        <v>1</v>
      </c>
      <c r="AP1989" s="30">
        <f t="shared" si="107"/>
        <v>46296</v>
      </c>
      <c r="AQ1989" s="1" t="str">
        <f>IF(COUNTIF('同场线路Rotas do mesmo SC'!A:A,C1989)&gt;0,"Sim","Não")</f>
        <v>Não</v>
      </c>
      <c r="AR1989" s="1" t="str">
        <f>IF(COUNTIF(揽收业务网点!A:A,P1989)&gt;0,"Sim","Não")</f>
        <v>Não</v>
      </c>
    </row>
    <row r="1990" spans="1:44">
      <c r="A1990" s="29" t="s">
        <v>25984</v>
      </c>
      <c r="B1990" s="29" t="s">
        <v>379</v>
      </c>
      <c r="C1990" s="29" t="s">
        <v>25985</v>
      </c>
      <c r="D1990" s="29" t="s">
        <v>15072</v>
      </c>
      <c r="E1990" s="29" t="s">
        <v>382</v>
      </c>
      <c r="F1990" s="29" t="s">
        <v>7279</v>
      </c>
      <c r="G1990" s="29">
        <v>28</v>
      </c>
      <c r="H1990" s="29" t="s">
        <v>8442</v>
      </c>
      <c r="I1990" s="29" t="s">
        <v>702</v>
      </c>
      <c r="J1990" s="29" t="s">
        <v>4160</v>
      </c>
      <c r="K1990" s="29" t="s">
        <v>387</v>
      </c>
      <c r="L1990" s="29" t="s">
        <v>4161</v>
      </c>
      <c r="M1990" s="29" t="s">
        <v>8443</v>
      </c>
      <c r="N1990" s="29" t="s">
        <v>8444</v>
      </c>
      <c r="O1990" s="29" t="s">
        <v>8608</v>
      </c>
      <c r="P1990" s="29" t="s">
        <v>8609</v>
      </c>
      <c r="Q1990" s="29" t="s">
        <v>145</v>
      </c>
      <c r="R1990" s="29" t="s">
        <v>17817</v>
      </c>
      <c r="S1990" s="29" t="s">
        <v>5848</v>
      </c>
      <c r="T1990" s="29" t="s">
        <v>25986</v>
      </c>
      <c r="U1990" s="29" t="s">
        <v>25987</v>
      </c>
      <c r="V1990" s="29">
        <v>53</v>
      </c>
      <c r="W1990" s="29" t="s">
        <v>396</v>
      </c>
      <c r="X1990" s="29" t="s">
        <v>25988</v>
      </c>
      <c r="Y1990" s="29" t="s">
        <v>1775</v>
      </c>
      <c r="Z1990" s="29" t="s">
        <v>9432</v>
      </c>
      <c r="AA1990" s="29" t="s">
        <v>9432</v>
      </c>
      <c r="AB1990" s="29" t="s">
        <v>9082</v>
      </c>
      <c r="AC1990" s="29" t="s">
        <v>148</v>
      </c>
      <c r="AD1990" s="29" t="s">
        <v>145</v>
      </c>
      <c r="AE1990" s="29" t="s">
        <v>11669</v>
      </c>
      <c r="AF1990" s="29" t="s">
        <v>25989</v>
      </c>
      <c r="AG1990" s="29">
        <v>17</v>
      </c>
      <c r="AH1990" s="29" t="s">
        <v>25989</v>
      </c>
      <c r="AI1990" s="29" t="s">
        <v>25990</v>
      </c>
      <c r="AJ1990" s="29">
        <v>4</v>
      </c>
      <c r="AK1990" s="29" t="s">
        <v>25991</v>
      </c>
      <c r="AL1990" s="29" t="s">
        <v>25992</v>
      </c>
      <c r="AM1990" s="29">
        <v>120</v>
      </c>
      <c r="AN1990" s="1">
        <f t="shared" si="105"/>
        <v>1</v>
      </c>
      <c r="AO1990" s="1">
        <f t="shared" si="106"/>
        <v>1</v>
      </c>
      <c r="AP1990" s="30">
        <f t="shared" si="107"/>
        <v>46296</v>
      </c>
      <c r="AQ1990" s="1" t="str">
        <f>IF(COUNTIF('同场线路Rotas do mesmo SC'!A:A,C1990)&gt;0,"Sim","Não")</f>
        <v>Não</v>
      </c>
      <c r="AR1990" s="1" t="str">
        <f>IF(COUNTIF(揽收业务网点!A:A,P1990)&gt;0,"Sim","Não")</f>
        <v>Não</v>
      </c>
    </row>
    <row r="1991" spans="1:44">
      <c r="A1991" s="29" t="s">
        <v>25993</v>
      </c>
      <c r="B1991" s="29" t="s">
        <v>379</v>
      </c>
      <c r="C1991" s="29" t="s">
        <v>25994</v>
      </c>
      <c r="D1991" s="29" t="s">
        <v>15072</v>
      </c>
      <c r="E1991" s="29" t="s">
        <v>382</v>
      </c>
      <c r="F1991" s="29" t="s">
        <v>7279</v>
      </c>
      <c r="G1991" s="29">
        <v>168</v>
      </c>
      <c r="H1991" s="29" t="s">
        <v>25995</v>
      </c>
      <c r="I1991" s="29" t="s">
        <v>868</v>
      </c>
      <c r="J1991" s="29" t="s">
        <v>7724</v>
      </c>
      <c r="K1991" s="29" t="s">
        <v>387</v>
      </c>
      <c r="L1991" s="29" t="s">
        <v>7725</v>
      </c>
      <c r="M1991" s="29" t="s">
        <v>25996</v>
      </c>
      <c r="N1991" s="29" t="s">
        <v>25997</v>
      </c>
      <c r="O1991" s="29" t="s">
        <v>8608</v>
      </c>
      <c r="P1991" s="29" t="s">
        <v>8609</v>
      </c>
      <c r="Q1991" s="29" t="s">
        <v>145</v>
      </c>
      <c r="R1991" s="29" t="s">
        <v>3377</v>
      </c>
      <c r="S1991" s="29" t="s">
        <v>25998</v>
      </c>
      <c r="T1991" s="29" t="s">
        <v>25999</v>
      </c>
      <c r="U1991" s="29" t="s">
        <v>26000</v>
      </c>
      <c r="V1991" s="29">
        <v>47</v>
      </c>
      <c r="W1991" s="29" t="s">
        <v>396</v>
      </c>
      <c r="X1991" s="29" t="s">
        <v>26001</v>
      </c>
      <c r="Y1991" s="29" t="s">
        <v>491</v>
      </c>
      <c r="Z1991" s="29" t="s">
        <v>26002</v>
      </c>
      <c r="AA1991" s="29" t="s">
        <v>26002</v>
      </c>
      <c r="AB1991" s="29" t="s">
        <v>9098</v>
      </c>
      <c r="AC1991" s="29" t="s">
        <v>9099</v>
      </c>
      <c r="AD1991" s="29" t="s">
        <v>145</v>
      </c>
      <c r="AE1991" s="29" t="s">
        <v>2427</v>
      </c>
      <c r="AF1991" s="29" t="s">
        <v>26003</v>
      </c>
      <c r="AG1991" s="29">
        <v>-39</v>
      </c>
      <c r="AH1991" s="29" t="s">
        <v>26003</v>
      </c>
      <c r="AI1991" s="29" t="s">
        <v>26004</v>
      </c>
      <c r="AJ1991" s="29">
        <v>38</v>
      </c>
      <c r="AK1991" s="29" t="s">
        <v>26005</v>
      </c>
      <c r="AL1991" s="29" t="s">
        <v>26006</v>
      </c>
      <c r="AM1991" s="29">
        <v>27</v>
      </c>
      <c r="AN1991" s="1">
        <f t="shared" si="105"/>
        <v>1</v>
      </c>
      <c r="AO1991" s="1">
        <f t="shared" si="106"/>
        <v>1</v>
      </c>
      <c r="AP1991" s="30">
        <f t="shared" si="107"/>
        <v>46296</v>
      </c>
      <c r="AQ1991" s="1" t="str">
        <f>IF(COUNTIF('同场线路Rotas do mesmo SC'!A:A,C1991)&gt;0,"Sim","Não")</f>
        <v>Não</v>
      </c>
      <c r="AR1991" s="1" t="str">
        <f>IF(COUNTIF(揽收业务网点!A:A,P1991)&gt;0,"Sim","Não")</f>
        <v>Não</v>
      </c>
    </row>
    <row r="1992" spans="1:44">
      <c r="A1992" s="29" t="s">
        <v>26007</v>
      </c>
      <c r="B1992" s="29" t="s">
        <v>379</v>
      </c>
      <c r="C1992" s="29" t="s">
        <v>26008</v>
      </c>
      <c r="D1992" s="29" t="s">
        <v>15072</v>
      </c>
      <c r="E1992" s="29" t="s">
        <v>382</v>
      </c>
      <c r="F1992" s="29" t="s">
        <v>7279</v>
      </c>
      <c r="G1992" s="29">
        <v>55</v>
      </c>
      <c r="H1992" s="29" t="s">
        <v>8605</v>
      </c>
      <c r="I1992" s="29" t="s">
        <v>385</v>
      </c>
      <c r="J1992" s="29" t="s">
        <v>7724</v>
      </c>
      <c r="K1992" s="29" t="s">
        <v>387</v>
      </c>
      <c r="L1992" s="29" t="s">
        <v>7725</v>
      </c>
      <c r="M1992" s="29" t="s">
        <v>8606</v>
      </c>
      <c r="N1992" s="29" t="s">
        <v>8607</v>
      </c>
      <c r="O1992" s="29" t="s">
        <v>8608</v>
      </c>
      <c r="P1992" s="29" t="s">
        <v>8609</v>
      </c>
      <c r="Q1992" s="29" t="s">
        <v>145</v>
      </c>
      <c r="R1992" s="29" t="s">
        <v>26009</v>
      </c>
      <c r="S1992" s="29" t="s">
        <v>23981</v>
      </c>
      <c r="T1992" s="29" t="s">
        <v>26010</v>
      </c>
      <c r="U1992" s="29" t="s">
        <v>26011</v>
      </c>
      <c r="V1992" s="29">
        <v>11</v>
      </c>
      <c r="W1992" s="29" t="s">
        <v>396</v>
      </c>
      <c r="X1992" s="29" t="s">
        <v>26012</v>
      </c>
      <c r="Y1992" s="29" t="s">
        <v>2077</v>
      </c>
      <c r="Z1992" s="29" t="s">
        <v>26013</v>
      </c>
      <c r="AA1992" s="29" t="s">
        <v>26013</v>
      </c>
      <c r="AB1992" s="29" t="s">
        <v>8541</v>
      </c>
      <c r="AC1992" s="29" t="s">
        <v>157</v>
      </c>
      <c r="AD1992" s="29" t="s">
        <v>145</v>
      </c>
      <c r="AE1992" s="29" t="s">
        <v>26014</v>
      </c>
      <c r="AF1992" s="29" t="s">
        <v>26015</v>
      </c>
      <c r="AG1992" s="29">
        <v>-73</v>
      </c>
      <c r="AH1992" s="29" t="s">
        <v>26015</v>
      </c>
      <c r="AI1992" s="29" t="s">
        <v>26016</v>
      </c>
      <c r="AJ1992" s="29">
        <v>5</v>
      </c>
      <c r="AK1992" s="29" t="s">
        <v>26017</v>
      </c>
      <c r="AL1992" s="29" t="s">
        <v>26018</v>
      </c>
      <c r="AM1992" s="29">
        <v>33</v>
      </c>
      <c r="AN1992" s="1">
        <f t="shared" si="105"/>
        <v>1</v>
      </c>
      <c r="AO1992" s="1">
        <f t="shared" si="106"/>
        <v>1</v>
      </c>
      <c r="AP1992" s="30">
        <f t="shared" si="107"/>
        <v>46296</v>
      </c>
      <c r="AQ1992" s="1" t="str">
        <f>IF(COUNTIF('同场线路Rotas do mesmo SC'!A:A,C1992)&gt;0,"Sim","Não")</f>
        <v>Não</v>
      </c>
      <c r="AR1992" s="1" t="str">
        <f>IF(COUNTIF(揽收业务网点!A:A,P1992)&gt;0,"Sim","Não")</f>
        <v>Não</v>
      </c>
    </row>
    <row r="1993" spans="1:44">
      <c r="A1993" s="29" t="s">
        <v>26019</v>
      </c>
      <c r="B1993" s="29" t="s">
        <v>2590</v>
      </c>
      <c r="C1993" s="29" t="s">
        <v>26020</v>
      </c>
      <c r="D1993" s="29" t="s">
        <v>15072</v>
      </c>
      <c r="E1993" s="29" t="s">
        <v>382</v>
      </c>
      <c r="F1993" s="29" t="s">
        <v>7279</v>
      </c>
      <c r="G1993" s="29">
        <v>280</v>
      </c>
      <c r="H1993" s="29" t="s">
        <v>26021</v>
      </c>
      <c r="I1993" s="29" t="s">
        <v>512</v>
      </c>
      <c r="J1993" s="29" t="s">
        <v>26022</v>
      </c>
      <c r="K1993" s="29" t="s">
        <v>387</v>
      </c>
      <c r="L1993" s="29" t="s">
        <v>26023</v>
      </c>
      <c r="M1993" s="29" t="s">
        <v>26024</v>
      </c>
      <c r="N1993" s="29" t="s">
        <v>26025</v>
      </c>
      <c r="O1993" s="29" t="s">
        <v>3587</v>
      </c>
      <c r="P1993" s="29" t="s">
        <v>3588</v>
      </c>
      <c r="Q1993" s="29" t="s">
        <v>5</v>
      </c>
      <c r="R1993" s="29" t="s">
        <v>26026</v>
      </c>
      <c r="S1993" s="29" t="s">
        <v>6200</v>
      </c>
      <c r="T1993" s="29" t="s">
        <v>11267</v>
      </c>
      <c r="U1993" s="29" t="s">
        <v>26027</v>
      </c>
      <c r="V1993" s="29">
        <v>58</v>
      </c>
      <c r="W1993" s="29" t="s">
        <v>396</v>
      </c>
      <c r="X1993" s="29" t="s">
        <v>26028</v>
      </c>
      <c r="Y1993" s="29" t="s">
        <v>1027</v>
      </c>
      <c r="Z1993" s="29" t="s">
        <v>26029</v>
      </c>
      <c r="AA1993" s="29" t="s">
        <v>26029</v>
      </c>
      <c r="AB1993" s="29" t="s">
        <v>26030</v>
      </c>
      <c r="AC1993" s="29" t="s">
        <v>26031</v>
      </c>
      <c r="AD1993" s="29" t="s">
        <v>5</v>
      </c>
      <c r="AE1993" s="29" t="s">
        <v>1836</v>
      </c>
      <c r="AF1993" s="29"/>
      <c r="AG1993" s="29"/>
      <c r="AH1993" s="29"/>
      <c r="AI1993" s="29" t="s">
        <v>26032</v>
      </c>
      <c r="AJ1993" s="29"/>
      <c r="AK1993" s="29" t="s">
        <v>26033</v>
      </c>
      <c r="AL1993" s="29" t="s">
        <v>26034</v>
      </c>
      <c r="AM1993" s="29">
        <v>168</v>
      </c>
      <c r="AN1993" s="1">
        <f t="shared" si="105"/>
        <v>1</v>
      </c>
      <c r="AO1993" s="1">
        <f t="shared" si="106"/>
        <v>1</v>
      </c>
      <c r="AP1993" s="30">
        <f t="shared" si="107"/>
        <v>46296</v>
      </c>
      <c r="AQ1993" s="1" t="str">
        <f>IF(COUNTIF('同场线路Rotas do mesmo SC'!A:A,C1993)&gt;0,"Sim","Não")</f>
        <v>Não</v>
      </c>
      <c r="AR1993" s="1" t="str">
        <f>IF(COUNTIF(揽收业务网点!A:A,P1993)&gt;0,"Sim","Não")</f>
        <v>Não</v>
      </c>
    </row>
    <row r="1994" spans="1:44">
      <c r="A1994" s="29" t="s">
        <v>26035</v>
      </c>
      <c r="B1994" s="29" t="s">
        <v>2590</v>
      </c>
      <c r="C1994" s="29" t="s">
        <v>26036</v>
      </c>
      <c r="D1994" s="29" t="s">
        <v>15072</v>
      </c>
      <c r="E1994" s="29" t="s">
        <v>382</v>
      </c>
      <c r="F1994" s="29" t="s">
        <v>7279</v>
      </c>
      <c r="G1994" s="29">
        <v>218</v>
      </c>
      <c r="H1994" s="29" t="s">
        <v>26037</v>
      </c>
      <c r="I1994" s="29" t="s">
        <v>512</v>
      </c>
      <c r="J1994" s="29" t="s">
        <v>3583</v>
      </c>
      <c r="K1994" s="29" t="s">
        <v>387</v>
      </c>
      <c r="L1994" s="29" t="s">
        <v>3584</v>
      </c>
      <c r="M1994" s="29" t="s">
        <v>26038</v>
      </c>
      <c r="N1994" s="29" t="s">
        <v>26039</v>
      </c>
      <c r="O1994" s="29" t="s">
        <v>3587</v>
      </c>
      <c r="P1994" s="29" t="s">
        <v>3588</v>
      </c>
      <c r="Q1994" s="29" t="s">
        <v>5</v>
      </c>
      <c r="R1994" s="29" t="s">
        <v>19714</v>
      </c>
      <c r="S1994" s="29" t="s">
        <v>26040</v>
      </c>
      <c r="T1994" s="29" t="s">
        <v>26041</v>
      </c>
      <c r="U1994" s="29" t="s">
        <v>26042</v>
      </c>
      <c r="V1994" s="29">
        <v>59</v>
      </c>
      <c r="W1994" s="29" t="s">
        <v>396</v>
      </c>
      <c r="X1994" s="29" t="s">
        <v>26043</v>
      </c>
      <c r="Y1994" s="29" t="s">
        <v>1027</v>
      </c>
      <c r="Z1994" s="29" t="s">
        <v>26044</v>
      </c>
      <c r="AA1994" s="29" t="s">
        <v>26044</v>
      </c>
      <c r="AB1994" s="29" t="s">
        <v>26045</v>
      </c>
      <c r="AC1994" s="29" t="s">
        <v>26046</v>
      </c>
      <c r="AD1994" s="29" t="s">
        <v>5</v>
      </c>
      <c r="AE1994" s="29" t="s">
        <v>26047</v>
      </c>
      <c r="AF1994" s="29"/>
      <c r="AG1994" s="29"/>
      <c r="AH1994" s="29"/>
      <c r="AI1994" s="29" t="s">
        <v>26048</v>
      </c>
      <c r="AJ1994" s="29"/>
      <c r="AK1994" s="29" t="s">
        <v>26049</v>
      </c>
      <c r="AL1994" s="29" t="s">
        <v>26050</v>
      </c>
      <c r="AM1994" s="29">
        <v>431</v>
      </c>
      <c r="AN1994" s="1">
        <f t="shared" si="105"/>
        <v>1</v>
      </c>
      <c r="AO1994" s="1">
        <f t="shared" si="106"/>
        <v>1</v>
      </c>
      <c r="AP1994" s="30">
        <f t="shared" si="107"/>
        <v>46296</v>
      </c>
      <c r="AQ1994" s="1" t="str">
        <f>IF(COUNTIF('同场线路Rotas do mesmo SC'!A:A,C1994)&gt;0,"Sim","Não")</f>
        <v>Não</v>
      </c>
      <c r="AR1994" s="1" t="str">
        <f>IF(COUNTIF(揽收业务网点!A:A,P1994)&gt;0,"Sim","Não")</f>
        <v>Não</v>
      </c>
    </row>
    <row r="1995" spans="1:44">
      <c r="A1995" s="29" t="s">
        <v>26051</v>
      </c>
      <c r="B1995" s="29" t="s">
        <v>379</v>
      </c>
      <c r="C1995" s="29" t="s">
        <v>26052</v>
      </c>
      <c r="D1995" s="29" t="s">
        <v>15072</v>
      </c>
      <c r="E1995" s="29" t="s">
        <v>382</v>
      </c>
      <c r="F1995" s="29" t="s">
        <v>7279</v>
      </c>
      <c r="G1995" s="29">
        <v>350</v>
      </c>
      <c r="H1995" s="29" t="s">
        <v>26053</v>
      </c>
      <c r="I1995" s="29" t="s">
        <v>512</v>
      </c>
      <c r="J1995" s="29" t="s">
        <v>3583</v>
      </c>
      <c r="K1995" s="29" t="s">
        <v>387</v>
      </c>
      <c r="L1995" s="29" t="s">
        <v>3584</v>
      </c>
      <c r="M1995" s="29" t="s">
        <v>26054</v>
      </c>
      <c r="N1995" s="29" t="s">
        <v>26055</v>
      </c>
      <c r="O1995" s="29" t="s">
        <v>3587</v>
      </c>
      <c r="P1995" s="29" t="s">
        <v>3588</v>
      </c>
      <c r="Q1995" s="29" t="s">
        <v>5</v>
      </c>
      <c r="R1995" s="29" t="s">
        <v>6310</v>
      </c>
      <c r="S1995" s="29" t="s">
        <v>26056</v>
      </c>
      <c r="T1995" s="29" t="s">
        <v>26057</v>
      </c>
      <c r="U1995" s="29" t="s">
        <v>26058</v>
      </c>
      <c r="V1995" s="29">
        <v>57</v>
      </c>
      <c r="W1995" s="29" t="s">
        <v>396</v>
      </c>
      <c r="X1995" s="29" t="s">
        <v>26059</v>
      </c>
      <c r="Y1995" s="29" t="s">
        <v>1027</v>
      </c>
      <c r="Z1995" s="29" t="s">
        <v>26060</v>
      </c>
      <c r="AA1995" s="29" t="s">
        <v>26060</v>
      </c>
      <c r="AB1995" s="29" t="s">
        <v>26061</v>
      </c>
      <c r="AC1995" s="29" t="s">
        <v>26062</v>
      </c>
      <c r="AD1995" s="29" t="s">
        <v>5</v>
      </c>
      <c r="AE1995" s="29" t="s">
        <v>26063</v>
      </c>
      <c r="AF1995" s="29" t="s">
        <v>26064</v>
      </c>
      <c r="AG1995" s="29">
        <v>-339</v>
      </c>
      <c r="AH1995" s="29" t="s">
        <v>26064</v>
      </c>
      <c r="AI1995" s="29" t="s">
        <v>26064</v>
      </c>
      <c r="AJ1995" s="29">
        <v>39</v>
      </c>
      <c r="AK1995" s="29" t="s">
        <v>26065</v>
      </c>
      <c r="AL1995" s="29" t="s">
        <v>26066</v>
      </c>
      <c r="AM1995" s="29">
        <v>58</v>
      </c>
      <c r="AN1995" s="1">
        <f t="shared" si="105"/>
        <v>1</v>
      </c>
      <c r="AO1995" s="1">
        <f t="shared" si="106"/>
        <v>1</v>
      </c>
      <c r="AP1995" s="30">
        <f t="shared" si="107"/>
        <v>46296</v>
      </c>
      <c r="AQ1995" s="1" t="str">
        <f>IF(COUNTIF('同场线路Rotas do mesmo SC'!A:A,C1995)&gt;0,"Sim","Não")</f>
        <v>Não</v>
      </c>
      <c r="AR1995" s="1" t="str">
        <f>IF(COUNTIF(揽收业务网点!A:A,P1995)&gt;0,"Sim","Não")</f>
        <v>Não</v>
      </c>
    </row>
    <row r="1996" spans="1:44">
      <c r="A1996" s="29" t="s">
        <v>26067</v>
      </c>
      <c r="B1996" s="29" t="s">
        <v>379</v>
      </c>
      <c r="C1996" s="29" t="s">
        <v>26068</v>
      </c>
      <c r="D1996" s="29" t="s">
        <v>15072</v>
      </c>
      <c r="E1996" s="29" t="s">
        <v>382</v>
      </c>
      <c r="F1996" s="29" t="s">
        <v>7279</v>
      </c>
      <c r="G1996" s="29">
        <v>36</v>
      </c>
      <c r="H1996" s="29" t="s">
        <v>14188</v>
      </c>
      <c r="I1996" s="29" t="s">
        <v>868</v>
      </c>
      <c r="J1996" s="29" t="s">
        <v>642</v>
      </c>
      <c r="K1996" s="29" t="s">
        <v>387</v>
      </c>
      <c r="L1996" s="29" t="s">
        <v>643</v>
      </c>
      <c r="M1996" s="29" t="s">
        <v>14189</v>
      </c>
      <c r="N1996" s="29" t="s">
        <v>14190</v>
      </c>
      <c r="O1996" s="29" t="s">
        <v>653</v>
      </c>
      <c r="P1996" s="29" t="s">
        <v>654</v>
      </c>
      <c r="Q1996" s="29" t="s">
        <v>11</v>
      </c>
      <c r="R1996" s="29" t="s">
        <v>26069</v>
      </c>
      <c r="S1996" s="29" t="s">
        <v>11880</v>
      </c>
      <c r="T1996" s="29" t="s">
        <v>26070</v>
      </c>
      <c r="U1996" s="29" t="s">
        <v>26071</v>
      </c>
      <c r="V1996" s="29">
        <v>198</v>
      </c>
      <c r="W1996" s="29" t="s">
        <v>396</v>
      </c>
      <c r="X1996" s="29" t="s">
        <v>26072</v>
      </c>
      <c r="Y1996" s="29" t="s">
        <v>491</v>
      </c>
      <c r="Z1996" s="29" t="s">
        <v>26073</v>
      </c>
      <c r="AA1996" s="29" t="s">
        <v>26073</v>
      </c>
      <c r="AB1996" s="29" t="s">
        <v>4534</v>
      </c>
      <c r="AC1996" s="29" t="s">
        <v>4535</v>
      </c>
      <c r="AD1996" s="29" t="s">
        <v>145</v>
      </c>
      <c r="AE1996" s="29" t="s">
        <v>3464</v>
      </c>
      <c r="AF1996" s="29" t="s">
        <v>26074</v>
      </c>
      <c r="AG1996" s="29">
        <v>-11</v>
      </c>
      <c r="AH1996" s="29" t="s">
        <v>26074</v>
      </c>
      <c r="AI1996" s="29" t="s">
        <v>26075</v>
      </c>
      <c r="AJ1996" s="29">
        <v>3</v>
      </c>
      <c r="AK1996" s="29" t="s">
        <v>26076</v>
      </c>
      <c r="AL1996" s="29" t="s">
        <v>26077</v>
      </c>
      <c r="AM1996" s="29">
        <v>9</v>
      </c>
      <c r="AN1996" s="1">
        <f t="shared" si="105"/>
        <v>1</v>
      </c>
      <c r="AO1996" s="1">
        <f t="shared" si="106"/>
        <v>1</v>
      </c>
      <c r="AP1996" s="30">
        <f t="shared" si="107"/>
        <v>46296</v>
      </c>
      <c r="AQ1996" s="1" t="str">
        <f>IF(COUNTIF('同场线路Rotas do mesmo SC'!A:A,C1996)&gt;0,"Sim","Não")</f>
        <v>Não</v>
      </c>
      <c r="AR1996" s="1" t="str">
        <f>IF(COUNTIF(揽收业务网点!A:A,P1996)&gt;0,"Sim","Não")</f>
        <v>Não</v>
      </c>
    </row>
    <row r="1997" spans="1:44">
      <c r="A1997" s="29" t="s">
        <v>26078</v>
      </c>
      <c r="B1997" s="29" t="s">
        <v>379</v>
      </c>
      <c r="C1997" s="29" t="s">
        <v>26079</v>
      </c>
      <c r="D1997" s="29" t="s">
        <v>15072</v>
      </c>
      <c r="E1997" s="29" t="s">
        <v>382</v>
      </c>
      <c r="F1997" s="29" t="s">
        <v>7279</v>
      </c>
      <c r="G1997" s="29">
        <v>50</v>
      </c>
      <c r="H1997" s="29" t="s">
        <v>26080</v>
      </c>
      <c r="I1997" s="29" t="s">
        <v>702</v>
      </c>
      <c r="J1997" s="29" t="s">
        <v>26081</v>
      </c>
      <c r="K1997" s="29" t="s">
        <v>387</v>
      </c>
      <c r="L1997" s="29" t="s">
        <v>26082</v>
      </c>
      <c r="M1997" s="29" t="s">
        <v>26083</v>
      </c>
      <c r="N1997" s="29" t="s">
        <v>26084</v>
      </c>
      <c r="O1997" s="29" t="s">
        <v>3587</v>
      </c>
      <c r="P1997" s="29" t="s">
        <v>3588</v>
      </c>
      <c r="Q1997" s="29" t="s">
        <v>5</v>
      </c>
      <c r="R1997" s="29" t="s">
        <v>26085</v>
      </c>
      <c r="S1997" s="29" t="s">
        <v>20021</v>
      </c>
      <c r="T1997" s="29" t="s">
        <v>26086</v>
      </c>
      <c r="U1997" s="29" t="s">
        <v>26087</v>
      </c>
      <c r="V1997" s="29">
        <v>44</v>
      </c>
      <c r="W1997" s="29" t="s">
        <v>396</v>
      </c>
      <c r="X1997" s="29" t="s">
        <v>26088</v>
      </c>
      <c r="Y1997" s="29" t="s">
        <v>1027</v>
      </c>
      <c r="Z1997" s="29" t="s">
        <v>26089</v>
      </c>
      <c r="AA1997" s="29" t="s">
        <v>26089</v>
      </c>
      <c r="AB1997" s="29" t="s">
        <v>26090</v>
      </c>
      <c r="AC1997" s="29" t="s">
        <v>26091</v>
      </c>
      <c r="AD1997" s="29" t="s">
        <v>5</v>
      </c>
      <c r="AE1997" s="29" t="s">
        <v>3464</v>
      </c>
      <c r="AF1997" s="29" t="s">
        <v>26092</v>
      </c>
      <c r="AG1997" s="29">
        <v>-282</v>
      </c>
      <c r="AH1997" s="29" t="s">
        <v>26092</v>
      </c>
      <c r="AI1997" s="29" t="s">
        <v>26093</v>
      </c>
      <c r="AJ1997" s="29">
        <v>-35</v>
      </c>
      <c r="AK1997" s="29" t="s">
        <v>26094</v>
      </c>
      <c r="AL1997" s="29" t="s">
        <v>26095</v>
      </c>
      <c r="AM1997" s="29">
        <v>296</v>
      </c>
      <c r="AN1997" s="1">
        <f t="shared" si="105"/>
        <v>1</v>
      </c>
      <c r="AO1997" s="1">
        <f t="shared" si="106"/>
        <v>1</v>
      </c>
      <c r="AP1997" s="30">
        <f t="shared" si="107"/>
        <v>46296</v>
      </c>
      <c r="AQ1997" s="1" t="str">
        <f>IF(COUNTIF('同场线路Rotas do mesmo SC'!A:A,C1997)&gt;0,"Sim","Não")</f>
        <v>Não</v>
      </c>
      <c r="AR1997" s="1" t="str">
        <f>IF(COUNTIF(揽收业务网点!A:A,P1997)&gt;0,"Sim","Não")</f>
        <v>Não</v>
      </c>
    </row>
    <row r="1998" spans="1:44">
      <c r="A1998" s="29" t="s">
        <v>26096</v>
      </c>
      <c r="B1998" s="29" t="s">
        <v>379</v>
      </c>
      <c r="C1998" s="29" t="s">
        <v>26097</v>
      </c>
      <c r="D1998" s="29" t="s">
        <v>15072</v>
      </c>
      <c r="E1998" s="29" t="s">
        <v>382</v>
      </c>
      <c r="F1998" s="29" t="s">
        <v>7279</v>
      </c>
      <c r="G1998" s="29">
        <v>40</v>
      </c>
      <c r="H1998" s="29" t="s">
        <v>26098</v>
      </c>
      <c r="I1998" s="29" t="s">
        <v>868</v>
      </c>
      <c r="J1998" s="29" t="s">
        <v>26081</v>
      </c>
      <c r="K1998" s="29" t="s">
        <v>387</v>
      </c>
      <c r="L1998" s="29" t="s">
        <v>26082</v>
      </c>
      <c r="M1998" s="29" t="s">
        <v>26099</v>
      </c>
      <c r="N1998" s="29" t="s">
        <v>26100</v>
      </c>
      <c r="O1998" s="29" t="s">
        <v>3587</v>
      </c>
      <c r="P1998" s="29" t="s">
        <v>3588</v>
      </c>
      <c r="Q1998" s="29" t="s">
        <v>5</v>
      </c>
      <c r="R1998" s="29" t="s">
        <v>26101</v>
      </c>
      <c r="S1998" s="29" t="s">
        <v>26102</v>
      </c>
      <c r="T1998" s="29" t="s">
        <v>26103</v>
      </c>
      <c r="U1998" s="29" t="s">
        <v>26104</v>
      </c>
      <c r="V1998" s="29">
        <v>28</v>
      </c>
      <c r="W1998" s="29" t="s">
        <v>396</v>
      </c>
      <c r="X1998" s="29" t="s">
        <v>26105</v>
      </c>
      <c r="Y1998" s="29" t="s">
        <v>1027</v>
      </c>
      <c r="Z1998" s="29" t="s">
        <v>26106</v>
      </c>
      <c r="AA1998" s="29" t="s">
        <v>26106</v>
      </c>
      <c r="AB1998" s="29" t="s">
        <v>26107</v>
      </c>
      <c r="AC1998" s="29" t="s">
        <v>26108</v>
      </c>
      <c r="AD1998" s="29" t="s">
        <v>5</v>
      </c>
      <c r="AE1998" s="29" t="s">
        <v>10249</v>
      </c>
      <c r="AF1998" s="29" t="s">
        <v>26109</v>
      </c>
      <c r="AG1998" s="29">
        <v>-191</v>
      </c>
      <c r="AH1998" s="29" t="s">
        <v>26109</v>
      </c>
      <c r="AI1998" s="29" t="s">
        <v>26110</v>
      </c>
      <c r="AJ1998" s="29">
        <v>12</v>
      </c>
      <c r="AK1998" s="29" t="s">
        <v>26111</v>
      </c>
      <c r="AL1998" s="29" t="s">
        <v>26112</v>
      </c>
      <c r="AM1998" s="29">
        <v>88</v>
      </c>
      <c r="AN1998" s="1">
        <f t="shared" si="105"/>
        <v>1</v>
      </c>
      <c r="AO1998" s="1">
        <f t="shared" si="106"/>
        <v>1</v>
      </c>
      <c r="AP1998" s="30">
        <f t="shared" si="107"/>
        <v>46296</v>
      </c>
      <c r="AQ1998" s="1" t="str">
        <f>IF(COUNTIF('同场线路Rotas do mesmo SC'!A:A,C1998)&gt;0,"Sim","Não")</f>
        <v>Não</v>
      </c>
      <c r="AR1998" s="1" t="str">
        <f>IF(COUNTIF(揽收业务网点!A:A,P1998)&gt;0,"Sim","Não")</f>
        <v>Não</v>
      </c>
    </row>
    <row r="1999" spans="1:44">
      <c r="A1999" s="29" t="s">
        <v>26113</v>
      </c>
      <c r="B1999" s="29" t="s">
        <v>2590</v>
      </c>
      <c r="C1999" s="29" t="s">
        <v>26114</v>
      </c>
      <c r="D1999" s="29" t="s">
        <v>15072</v>
      </c>
      <c r="E1999" s="29" t="s">
        <v>382</v>
      </c>
      <c r="F1999" s="29" t="s">
        <v>7279</v>
      </c>
      <c r="G1999" s="29">
        <v>40</v>
      </c>
      <c r="H1999" s="29" t="s">
        <v>1824</v>
      </c>
      <c r="I1999" s="29" t="s">
        <v>1289</v>
      </c>
      <c r="J1999" s="29" t="s">
        <v>26081</v>
      </c>
      <c r="K1999" s="29" t="s">
        <v>387</v>
      </c>
      <c r="L1999" s="29" t="s">
        <v>26082</v>
      </c>
      <c r="M1999" s="29" t="s">
        <v>26115</v>
      </c>
      <c r="N1999" s="29" t="s">
        <v>26116</v>
      </c>
      <c r="O1999" s="29" t="s">
        <v>3587</v>
      </c>
      <c r="P1999" s="29" t="s">
        <v>3588</v>
      </c>
      <c r="Q1999" s="29" t="s">
        <v>5</v>
      </c>
      <c r="R1999" s="29" t="s">
        <v>22436</v>
      </c>
      <c r="S1999" s="29" t="s">
        <v>2193</v>
      </c>
      <c r="T1999" s="29" t="s">
        <v>26117</v>
      </c>
      <c r="U1999" s="29" t="s">
        <v>26118</v>
      </c>
      <c r="V1999" s="29">
        <v>13</v>
      </c>
      <c r="W1999" s="29" t="s">
        <v>396</v>
      </c>
      <c r="X1999" s="29" t="s">
        <v>26119</v>
      </c>
      <c r="Y1999" s="29" t="s">
        <v>1027</v>
      </c>
      <c r="Z1999" s="29" t="s">
        <v>26120</v>
      </c>
      <c r="AA1999" s="29" t="s">
        <v>26120</v>
      </c>
      <c r="AB1999" s="29" t="s">
        <v>26121</v>
      </c>
      <c r="AC1999" s="29" t="s">
        <v>26122</v>
      </c>
      <c r="AD1999" s="29" t="s">
        <v>5</v>
      </c>
      <c r="AE1999" s="29" t="s">
        <v>10249</v>
      </c>
      <c r="AF1999" s="29"/>
      <c r="AG1999" s="29"/>
      <c r="AH1999" s="29"/>
      <c r="AI1999" s="29" t="s">
        <v>14690</v>
      </c>
      <c r="AJ1999" s="29"/>
      <c r="AK1999" s="29" t="s">
        <v>26123</v>
      </c>
      <c r="AL1999" s="29" t="s">
        <v>26124</v>
      </c>
      <c r="AM1999" s="29">
        <v>751</v>
      </c>
      <c r="AN1999" s="1">
        <f t="shared" si="105"/>
        <v>1</v>
      </c>
      <c r="AO1999" s="1">
        <f t="shared" si="106"/>
        <v>1</v>
      </c>
      <c r="AP1999" s="30">
        <f t="shared" si="107"/>
        <v>46296</v>
      </c>
      <c r="AQ1999" s="1" t="str">
        <f>IF(COUNTIF('同场线路Rotas do mesmo SC'!A:A,C1999)&gt;0,"Sim","Não")</f>
        <v>Não</v>
      </c>
      <c r="AR1999" s="1" t="str">
        <f>IF(COUNTIF(揽收业务网点!A:A,P1999)&gt;0,"Sim","Não")</f>
        <v>Não</v>
      </c>
    </row>
    <row r="2000" spans="1:44">
      <c r="A2000" s="29" t="s">
        <v>26125</v>
      </c>
      <c r="B2000" s="29" t="s">
        <v>379</v>
      </c>
      <c r="C2000" s="29" t="s">
        <v>26126</v>
      </c>
      <c r="D2000" s="29" t="s">
        <v>15072</v>
      </c>
      <c r="E2000" s="29" t="s">
        <v>382</v>
      </c>
      <c r="F2000" s="29" t="s">
        <v>7279</v>
      </c>
      <c r="G2000" s="29">
        <v>40</v>
      </c>
      <c r="H2000" s="29" t="s">
        <v>26127</v>
      </c>
      <c r="I2000" s="29" t="s">
        <v>385</v>
      </c>
      <c r="J2000" s="29" t="s">
        <v>26081</v>
      </c>
      <c r="K2000" s="29" t="s">
        <v>387</v>
      </c>
      <c r="L2000" s="29" t="s">
        <v>26082</v>
      </c>
      <c r="M2000" s="29" t="s">
        <v>26128</v>
      </c>
      <c r="N2000" s="29" t="s">
        <v>26129</v>
      </c>
      <c r="O2000" s="29" t="s">
        <v>3587</v>
      </c>
      <c r="P2000" s="29" t="s">
        <v>3588</v>
      </c>
      <c r="Q2000" s="29" t="s">
        <v>5</v>
      </c>
      <c r="R2000" s="29" t="s">
        <v>26130</v>
      </c>
      <c r="S2000" s="29" t="s">
        <v>10398</v>
      </c>
      <c r="T2000" s="29" t="s">
        <v>26131</v>
      </c>
      <c r="U2000" s="29" t="s">
        <v>26132</v>
      </c>
      <c r="V2000" s="29">
        <v>61</v>
      </c>
      <c r="W2000" s="29" t="s">
        <v>396</v>
      </c>
      <c r="X2000" s="29" t="s">
        <v>26133</v>
      </c>
      <c r="Y2000" s="29" t="s">
        <v>1027</v>
      </c>
      <c r="Z2000" s="29" t="s">
        <v>26134</v>
      </c>
      <c r="AA2000" s="29" t="s">
        <v>26134</v>
      </c>
      <c r="AB2000" s="29" t="s">
        <v>26135</v>
      </c>
      <c r="AC2000" s="29" t="s">
        <v>26136</v>
      </c>
      <c r="AD2000" s="29" t="s">
        <v>5</v>
      </c>
      <c r="AE2000" s="29" t="s">
        <v>10249</v>
      </c>
      <c r="AF2000" s="29" t="s">
        <v>26137</v>
      </c>
      <c r="AG2000" s="29">
        <v>95</v>
      </c>
      <c r="AH2000" s="29" t="s">
        <v>26137</v>
      </c>
      <c r="AI2000" s="29" t="s">
        <v>26138</v>
      </c>
      <c r="AJ2000" s="29">
        <v>-213</v>
      </c>
      <c r="AK2000" s="29" t="s">
        <v>26139</v>
      </c>
      <c r="AL2000" s="29" t="s">
        <v>26140</v>
      </c>
      <c r="AM2000" s="29">
        <v>87</v>
      </c>
      <c r="AN2000" s="1">
        <f t="shared" si="105"/>
        <v>1</v>
      </c>
      <c r="AO2000" s="1">
        <f t="shared" si="106"/>
        <v>1</v>
      </c>
      <c r="AP2000" s="30">
        <f t="shared" si="107"/>
        <v>46296</v>
      </c>
      <c r="AQ2000" s="1" t="str">
        <f>IF(COUNTIF('同场线路Rotas do mesmo SC'!A:A,C2000)&gt;0,"Sim","Não")</f>
        <v>Não</v>
      </c>
      <c r="AR2000" s="1" t="str">
        <f>IF(COUNTIF(揽收业务网点!A:A,P2000)&gt;0,"Sim","Não")</f>
        <v>Não</v>
      </c>
    </row>
    <row r="2001" spans="1:44">
      <c r="A2001" s="29" t="s">
        <v>26141</v>
      </c>
      <c r="B2001" s="29" t="s">
        <v>379</v>
      </c>
      <c r="C2001" s="29" t="s">
        <v>26142</v>
      </c>
      <c r="D2001" s="29" t="s">
        <v>15072</v>
      </c>
      <c r="E2001" s="29" t="s">
        <v>382</v>
      </c>
      <c r="F2001" s="29" t="s">
        <v>7279</v>
      </c>
      <c r="G2001" s="29">
        <v>40</v>
      </c>
      <c r="H2001" s="29" t="s">
        <v>26143</v>
      </c>
      <c r="I2001" s="29" t="s">
        <v>385</v>
      </c>
      <c r="J2001" s="29" t="s">
        <v>26081</v>
      </c>
      <c r="K2001" s="29" t="s">
        <v>387</v>
      </c>
      <c r="L2001" s="29" t="s">
        <v>26082</v>
      </c>
      <c r="M2001" s="29" t="s">
        <v>26144</v>
      </c>
      <c r="N2001" s="29" t="s">
        <v>26145</v>
      </c>
      <c r="O2001" s="29" t="s">
        <v>3587</v>
      </c>
      <c r="P2001" s="29" t="s">
        <v>3588</v>
      </c>
      <c r="Q2001" s="29" t="s">
        <v>5</v>
      </c>
      <c r="R2001" s="29" t="s">
        <v>26146</v>
      </c>
      <c r="S2001" s="29" t="s">
        <v>26147</v>
      </c>
      <c r="T2001" s="29" t="s">
        <v>26148</v>
      </c>
      <c r="U2001" s="29" t="s">
        <v>26149</v>
      </c>
      <c r="V2001" s="29">
        <v>40</v>
      </c>
      <c r="W2001" s="29" t="s">
        <v>396</v>
      </c>
      <c r="X2001" s="29" t="s">
        <v>26150</v>
      </c>
      <c r="Y2001" s="29" t="s">
        <v>1027</v>
      </c>
      <c r="Z2001" s="29" t="s">
        <v>26151</v>
      </c>
      <c r="AA2001" s="29" t="s">
        <v>26151</v>
      </c>
      <c r="AB2001" s="29" t="s">
        <v>26152</v>
      </c>
      <c r="AC2001" s="29" t="s">
        <v>26153</v>
      </c>
      <c r="AD2001" s="29" t="s">
        <v>5</v>
      </c>
      <c r="AE2001" s="29" t="s">
        <v>10249</v>
      </c>
      <c r="AF2001" s="29" t="s">
        <v>26154</v>
      </c>
      <c r="AG2001" s="29">
        <v>88</v>
      </c>
      <c r="AH2001" s="29" t="s">
        <v>26154</v>
      </c>
      <c r="AI2001" s="29" t="s">
        <v>3778</v>
      </c>
      <c r="AJ2001" s="29">
        <v>-130</v>
      </c>
      <c r="AK2001" s="29" t="s">
        <v>26155</v>
      </c>
      <c r="AL2001" s="29" t="s">
        <v>12551</v>
      </c>
      <c r="AM2001" s="29">
        <v>118</v>
      </c>
      <c r="AN2001" s="1">
        <f t="shared" si="105"/>
        <v>1</v>
      </c>
      <c r="AO2001" s="1">
        <f t="shared" si="106"/>
        <v>1</v>
      </c>
      <c r="AP2001" s="30">
        <f t="shared" si="107"/>
        <v>46296</v>
      </c>
      <c r="AQ2001" s="1" t="str">
        <f>IF(COUNTIF('同场线路Rotas do mesmo SC'!A:A,C2001)&gt;0,"Sim","Não")</f>
        <v>Não</v>
      </c>
      <c r="AR2001" s="1" t="str">
        <f>IF(COUNTIF(揽收业务网点!A:A,P2001)&gt;0,"Sim","Não")</f>
        <v>Não</v>
      </c>
    </row>
    <row r="2002" spans="1:44">
      <c r="A2002" s="29" t="s">
        <v>26156</v>
      </c>
      <c r="B2002" s="29" t="s">
        <v>2590</v>
      </c>
      <c r="C2002" s="29" t="s">
        <v>26157</v>
      </c>
      <c r="D2002" s="29" t="s">
        <v>15072</v>
      </c>
      <c r="E2002" s="29" t="s">
        <v>382</v>
      </c>
      <c r="F2002" s="29" t="s">
        <v>7279</v>
      </c>
      <c r="G2002" s="29">
        <v>150</v>
      </c>
      <c r="H2002" s="29" t="s">
        <v>26158</v>
      </c>
      <c r="I2002" s="29" t="s">
        <v>512</v>
      </c>
      <c r="J2002" s="29" t="s">
        <v>26159</v>
      </c>
      <c r="K2002" s="29" t="s">
        <v>387</v>
      </c>
      <c r="L2002" s="29" t="s">
        <v>26160</v>
      </c>
      <c r="M2002" s="29" t="s">
        <v>26161</v>
      </c>
      <c r="N2002" s="29" t="s">
        <v>26162</v>
      </c>
      <c r="O2002" s="29" t="s">
        <v>3587</v>
      </c>
      <c r="P2002" s="29" t="s">
        <v>3588</v>
      </c>
      <c r="Q2002" s="29" t="s">
        <v>5</v>
      </c>
      <c r="R2002" s="29" t="s">
        <v>26163</v>
      </c>
      <c r="S2002" s="29" t="s">
        <v>26164</v>
      </c>
      <c r="T2002" s="29" t="s">
        <v>26165</v>
      </c>
      <c r="U2002" s="29" t="s">
        <v>26166</v>
      </c>
      <c r="V2002" s="29">
        <v>30</v>
      </c>
      <c r="W2002" s="29" t="s">
        <v>396</v>
      </c>
      <c r="X2002" s="29" t="s">
        <v>26167</v>
      </c>
      <c r="Y2002" s="29" t="s">
        <v>1027</v>
      </c>
      <c r="Z2002" s="29" t="s">
        <v>26168</v>
      </c>
      <c r="AA2002" s="29" t="s">
        <v>26168</v>
      </c>
      <c r="AB2002" s="29" t="s">
        <v>26169</v>
      </c>
      <c r="AC2002" s="29" t="s">
        <v>26170</v>
      </c>
      <c r="AD2002" s="29" t="s">
        <v>5</v>
      </c>
      <c r="AE2002" s="29" t="s">
        <v>3658</v>
      </c>
      <c r="AF2002" s="29" t="s">
        <v>26171</v>
      </c>
      <c r="AG2002" s="29">
        <v>-103</v>
      </c>
      <c r="AH2002" s="29" t="s">
        <v>26171</v>
      </c>
      <c r="AI2002" s="29" t="s">
        <v>26172</v>
      </c>
      <c r="AJ2002" s="29">
        <v>39</v>
      </c>
      <c r="AK2002" s="29" t="s">
        <v>26173</v>
      </c>
      <c r="AL2002" s="29" t="s">
        <v>26174</v>
      </c>
      <c r="AM2002" s="29">
        <v>267</v>
      </c>
      <c r="AN2002" s="1">
        <f t="shared" si="105"/>
        <v>1</v>
      </c>
      <c r="AO2002" s="1">
        <f t="shared" si="106"/>
        <v>1</v>
      </c>
      <c r="AP2002" s="30">
        <f t="shared" si="107"/>
        <v>46296</v>
      </c>
      <c r="AQ2002" s="1" t="str">
        <f>IF(COUNTIF('同场线路Rotas do mesmo SC'!A:A,C2002)&gt;0,"Sim","Não")</f>
        <v>Não</v>
      </c>
      <c r="AR2002" s="1" t="str">
        <f>IF(COUNTIF(揽收业务网点!A:A,P2002)&gt;0,"Sim","Não")</f>
        <v>Não</v>
      </c>
    </row>
    <row r="2003" spans="1:44">
      <c r="A2003" s="29" t="s">
        <v>26175</v>
      </c>
      <c r="B2003" s="29" t="s">
        <v>2590</v>
      </c>
      <c r="C2003" s="29" t="s">
        <v>26176</v>
      </c>
      <c r="D2003" s="29" t="s">
        <v>15072</v>
      </c>
      <c r="E2003" s="29" t="s">
        <v>382</v>
      </c>
      <c r="F2003" s="29" t="s">
        <v>7279</v>
      </c>
      <c r="G2003" s="29">
        <v>150</v>
      </c>
      <c r="H2003" s="29" t="s">
        <v>26177</v>
      </c>
      <c r="I2003" s="29" t="s">
        <v>868</v>
      </c>
      <c r="J2003" s="29" t="s">
        <v>26022</v>
      </c>
      <c r="K2003" s="29" t="s">
        <v>387</v>
      </c>
      <c r="L2003" s="29" t="s">
        <v>26023</v>
      </c>
      <c r="M2003" s="29" t="s">
        <v>26178</v>
      </c>
      <c r="N2003" s="29" t="s">
        <v>26179</v>
      </c>
      <c r="O2003" s="29" t="s">
        <v>3587</v>
      </c>
      <c r="P2003" s="29" t="s">
        <v>3588</v>
      </c>
      <c r="Q2003" s="29" t="s">
        <v>5</v>
      </c>
      <c r="R2003" s="29" t="s">
        <v>26180</v>
      </c>
      <c r="S2003" s="29" t="s">
        <v>19213</v>
      </c>
      <c r="T2003" s="29" t="s">
        <v>26181</v>
      </c>
      <c r="U2003" s="29" t="s">
        <v>26182</v>
      </c>
      <c r="V2003" s="29">
        <v>33</v>
      </c>
      <c r="W2003" s="29" t="s">
        <v>396</v>
      </c>
      <c r="X2003" s="29" t="s">
        <v>26183</v>
      </c>
      <c r="Y2003" s="29" t="s">
        <v>1027</v>
      </c>
      <c r="Z2003" s="29" t="s">
        <v>26184</v>
      </c>
      <c r="AA2003" s="29" t="s">
        <v>26184</v>
      </c>
      <c r="AB2003" s="29" t="s">
        <v>26185</v>
      </c>
      <c r="AC2003" s="29" t="s">
        <v>26186</v>
      </c>
      <c r="AD2003" s="29" t="s">
        <v>5</v>
      </c>
      <c r="AE2003" s="29" t="s">
        <v>3658</v>
      </c>
      <c r="AF2003" s="29" t="s">
        <v>26187</v>
      </c>
      <c r="AG2003" s="29">
        <v>2787</v>
      </c>
      <c r="AH2003" s="29" t="s">
        <v>26187</v>
      </c>
      <c r="AI2003" s="29" t="s">
        <v>26188</v>
      </c>
      <c r="AJ2003" s="29">
        <v>-2814</v>
      </c>
      <c r="AK2003" s="29" t="s">
        <v>26189</v>
      </c>
      <c r="AL2003" s="29" t="s">
        <v>26190</v>
      </c>
      <c r="AM2003" s="29">
        <v>4466</v>
      </c>
      <c r="AN2003" s="1">
        <f t="shared" si="105"/>
        <v>1</v>
      </c>
      <c r="AO2003" s="1">
        <f t="shared" si="106"/>
        <v>1</v>
      </c>
      <c r="AP2003" s="30">
        <f t="shared" si="107"/>
        <v>46296</v>
      </c>
      <c r="AQ2003" s="1" t="str">
        <f>IF(COUNTIF('同场线路Rotas do mesmo SC'!A:A,C2003)&gt;0,"Sim","Não")</f>
        <v>Não</v>
      </c>
      <c r="AR2003" s="1" t="str">
        <f>IF(COUNTIF(揽收业务网点!A:A,P2003)&gt;0,"Sim","Não")</f>
        <v>Não</v>
      </c>
    </row>
    <row r="2004" spans="1:44">
      <c r="A2004" s="29" t="s">
        <v>26191</v>
      </c>
      <c r="B2004" s="29" t="s">
        <v>379</v>
      </c>
      <c r="C2004" s="29" t="s">
        <v>26192</v>
      </c>
      <c r="D2004" s="29" t="s">
        <v>15072</v>
      </c>
      <c r="E2004" s="29" t="s">
        <v>382</v>
      </c>
      <c r="F2004" s="29" t="s">
        <v>7279</v>
      </c>
      <c r="G2004" s="29">
        <v>40</v>
      </c>
      <c r="H2004" s="29" t="s">
        <v>26193</v>
      </c>
      <c r="I2004" s="29" t="s">
        <v>385</v>
      </c>
      <c r="J2004" s="29" t="s">
        <v>26159</v>
      </c>
      <c r="K2004" s="29" t="s">
        <v>387</v>
      </c>
      <c r="L2004" s="29" t="s">
        <v>26160</v>
      </c>
      <c r="M2004" s="29" t="s">
        <v>26194</v>
      </c>
      <c r="N2004" s="29" t="s">
        <v>26195</v>
      </c>
      <c r="O2004" s="29" t="s">
        <v>3587</v>
      </c>
      <c r="P2004" s="29" t="s">
        <v>3588</v>
      </c>
      <c r="Q2004" s="29" t="s">
        <v>5</v>
      </c>
      <c r="R2004" s="29" t="s">
        <v>13980</v>
      </c>
      <c r="S2004" s="29" t="s">
        <v>25149</v>
      </c>
      <c r="T2004" s="29" t="s">
        <v>26196</v>
      </c>
      <c r="U2004" s="29" t="s">
        <v>26197</v>
      </c>
      <c r="V2004" s="29">
        <v>43</v>
      </c>
      <c r="W2004" s="29" t="s">
        <v>396</v>
      </c>
      <c r="X2004" s="29" t="s">
        <v>26198</v>
      </c>
      <c r="Y2004" s="29" t="s">
        <v>1027</v>
      </c>
      <c r="Z2004" s="29" t="s">
        <v>26199</v>
      </c>
      <c r="AA2004" s="29" t="s">
        <v>26199</v>
      </c>
      <c r="AB2004" s="29" t="s">
        <v>26200</v>
      </c>
      <c r="AC2004" s="29" t="s">
        <v>26201</v>
      </c>
      <c r="AD2004" s="29" t="s">
        <v>5</v>
      </c>
      <c r="AE2004" s="29" t="s">
        <v>10249</v>
      </c>
      <c r="AF2004" s="29" t="s">
        <v>26202</v>
      </c>
      <c r="AG2004" s="29">
        <v>-244</v>
      </c>
      <c r="AH2004" s="29" t="s">
        <v>26202</v>
      </c>
      <c r="AI2004" s="29" t="s">
        <v>26203</v>
      </c>
      <c r="AJ2004" s="29">
        <v>71</v>
      </c>
      <c r="AK2004" s="29" t="s">
        <v>26204</v>
      </c>
      <c r="AL2004" s="29" t="s">
        <v>26205</v>
      </c>
      <c r="AM2004" s="29">
        <v>71</v>
      </c>
      <c r="AN2004" s="1">
        <f t="shared" si="105"/>
        <v>1</v>
      </c>
      <c r="AO2004" s="1">
        <f t="shared" si="106"/>
        <v>1</v>
      </c>
      <c r="AP2004" s="30">
        <f t="shared" si="107"/>
        <v>46296</v>
      </c>
      <c r="AQ2004" s="1" t="str">
        <f>IF(COUNTIF('同场线路Rotas do mesmo SC'!A:A,C2004)&gt;0,"Sim","Não")</f>
        <v>Não</v>
      </c>
      <c r="AR2004" s="1" t="str">
        <f>IF(COUNTIF(揽收业务网点!A:A,P2004)&gt;0,"Sim","Não")</f>
        <v>Não</v>
      </c>
    </row>
    <row r="2005" spans="1:44">
      <c r="A2005" s="29" t="s">
        <v>26206</v>
      </c>
      <c r="B2005" s="29" t="s">
        <v>379</v>
      </c>
      <c r="C2005" s="29" t="s">
        <v>26207</v>
      </c>
      <c r="D2005" s="29" t="s">
        <v>15072</v>
      </c>
      <c r="E2005" s="29" t="s">
        <v>382</v>
      </c>
      <c r="F2005" s="29" t="s">
        <v>7279</v>
      </c>
      <c r="G2005" s="29">
        <v>40</v>
      </c>
      <c r="H2005" s="29" t="s">
        <v>26208</v>
      </c>
      <c r="I2005" s="29" t="s">
        <v>512</v>
      </c>
      <c r="J2005" s="29" t="s">
        <v>26159</v>
      </c>
      <c r="K2005" s="29" t="s">
        <v>387</v>
      </c>
      <c r="L2005" s="29" t="s">
        <v>26160</v>
      </c>
      <c r="M2005" s="29" t="s">
        <v>26209</v>
      </c>
      <c r="N2005" s="29" t="s">
        <v>26210</v>
      </c>
      <c r="O2005" s="29" t="s">
        <v>3587</v>
      </c>
      <c r="P2005" s="29" t="s">
        <v>3588</v>
      </c>
      <c r="Q2005" s="29" t="s">
        <v>5</v>
      </c>
      <c r="R2005" s="29" t="s">
        <v>26211</v>
      </c>
      <c r="S2005" s="29" t="s">
        <v>26212</v>
      </c>
      <c r="T2005" s="29" t="s">
        <v>26213</v>
      </c>
      <c r="U2005" s="29" t="s">
        <v>26214</v>
      </c>
      <c r="V2005" s="29">
        <v>28</v>
      </c>
      <c r="W2005" s="29" t="s">
        <v>396</v>
      </c>
      <c r="X2005" s="29" t="s">
        <v>11928</v>
      </c>
      <c r="Y2005" s="29" t="s">
        <v>1027</v>
      </c>
      <c r="Z2005" s="29" t="s">
        <v>26215</v>
      </c>
      <c r="AA2005" s="29" t="s">
        <v>26215</v>
      </c>
      <c r="AB2005" s="29" t="s">
        <v>26216</v>
      </c>
      <c r="AC2005" s="29" t="s">
        <v>26217</v>
      </c>
      <c r="AD2005" s="29" t="s">
        <v>5</v>
      </c>
      <c r="AE2005" s="29" t="s">
        <v>10249</v>
      </c>
      <c r="AF2005" s="29" t="s">
        <v>26218</v>
      </c>
      <c r="AG2005" s="29">
        <v>-203</v>
      </c>
      <c r="AH2005" s="29" t="s">
        <v>26218</v>
      </c>
      <c r="AI2005" s="29" t="s">
        <v>26219</v>
      </c>
      <c r="AJ2005" s="29">
        <v>106</v>
      </c>
      <c r="AK2005" s="29" t="s">
        <v>26220</v>
      </c>
      <c r="AL2005" s="29" t="s">
        <v>26221</v>
      </c>
      <c r="AM2005" s="29">
        <v>177</v>
      </c>
      <c r="AN2005" s="1">
        <f t="shared" si="105"/>
        <v>1</v>
      </c>
      <c r="AO2005" s="1">
        <f t="shared" si="106"/>
        <v>1</v>
      </c>
      <c r="AP2005" s="30">
        <f t="shared" si="107"/>
        <v>46296</v>
      </c>
      <c r="AQ2005" s="1" t="str">
        <f>IF(COUNTIF('同场线路Rotas do mesmo SC'!A:A,C2005)&gt;0,"Sim","Não")</f>
        <v>Não</v>
      </c>
      <c r="AR2005" s="1" t="str">
        <f>IF(COUNTIF(揽收业务网点!A:A,P2005)&gt;0,"Sim","Não")</f>
        <v>Não</v>
      </c>
    </row>
    <row r="2006" spans="1:44">
      <c r="A2006" s="29" t="s">
        <v>26222</v>
      </c>
      <c r="B2006" s="29" t="s">
        <v>379</v>
      </c>
      <c r="C2006" s="29" t="s">
        <v>26223</v>
      </c>
      <c r="D2006" s="29" t="s">
        <v>15072</v>
      </c>
      <c r="E2006" s="29" t="s">
        <v>382</v>
      </c>
      <c r="F2006" s="29" t="s">
        <v>7279</v>
      </c>
      <c r="G2006" s="29">
        <v>40</v>
      </c>
      <c r="H2006" s="29" t="s">
        <v>26224</v>
      </c>
      <c r="I2006" s="29" t="s">
        <v>512</v>
      </c>
      <c r="J2006" s="29" t="s">
        <v>26081</v>
      </c>
      <c r="K2006" s="29" t="s">
        <v>387</v>
      </c>
      <c r="L2006" s="29" t="s">
        <v>26082</v>
      </c>
      <c r="M2006" s="29" t="s">
        <v>26225</v>
      </c>
      <c r="N2006" s="29" t="s">
        <v>26226</v>
      </c>
      <c r="O2006" s="29" t="s">
        <v>3587</v>
      </c>
      <c r="P2006" s="29" t="s">
        <v>3588</v>
      </c>
      <c r="Q2006" s="29" t="s">
        <v>5</v>
      </c>
      <c r="R2006" s="29" t="s">
        <v>26227</v>
      </c>
      <c r="S2006" s="29" t="s">
        <v>7539</v>
      </c>
      <c r="T2006" s="29" t="s">
        <v>26228</v>
      </c>
      <c r="U2006" s="29" t="s">
        <v>26229</v>
      </c>
      <c r="V2006" s="29">
        <v>26</v>
      </c>
      <c r="W2006" s="29" t="s">
        <v>396</v>
      </c>
      <c r="X2006" s="29" t="s">
        <v>26230</v>
      </c>
      <c r="Y2006" s="29" t="s">
        <v>1027</v>
      </c>
      <c r="Z2006" s="29" t="s">
        <v>26231</v>
      </c>
      <c r="AA2006" s="29" t="s">
        <v>26231</v>
      </c>
      <c r="AB2006" s="29" t="s">
        <v>26232</v>
      </c>
      <c r="AC2006" s="29" t="s">
        <v>26233</v>
      </c>
      <c r="AD2006" s="29" t="s">
        <v>5</v>
      </c>
      <c r="AE2006" s="29" t="s">
        <v>10249</v>
      </c>
      <c r="AF2006" s="29" t="s">
        <v>26234</v>
      </c>
      <c r="AG2006" s="29">
        <v>-182</v>
      </c>
      <c r="AH2006" s="29" t="s">
        <v>26234</v>
      </c>
      <c r="AI2006" s="29" t="s">
        <v>26235</v>
      </c>
      <c r="AJ2006" s="29">
        <v>60</v>
      </c>
      <c r="AK2006" s="29" t="s">
        <v>26236</v>
      </c>
      <c r="AL2006" s="29" t="s">
        <v>26237</v>
      </c>
      <c r="AM2006" s="29">
        <v>45</v>
      </c>
      <c r="AN2006" s="1">
        <f t="shared" si="105"/>
        <v>1</v>
      </c>
      <c r="AO2006" s="1">
        <f t="shared" si="106"/>
        <v>1</v>
      </c>
      <c r="AP2006" s="30">
        <f t="shared" si="107"/>
        <v>46296</v>
      </c>
      <c r="AQ2006" s="1" t="str">
        <f>IF(COUNTIF('同场线路Rotas do mesmo SC'!A:A,C2006)&gt;0,"Sim","Não")</f>
        <v>Não</v>
      </c>
      <c r="AR2006" s="1" t="str">
        <f>IF(COUNTIF(揽收业务网点!A:A,P2006)&gt;0,"Sim","Não")</f>
        <v>Não</v>
      </c>
    </row>
    <row r="2007" spans="1:44">
      <c r="A2007" s="29" t="s">
        <v>26238</v>
      </c>
      <c r="B2007" s="29" t="s">
        <v>2590</v>
      </c>
      <c r="C2007" s="29" t="s">
        <v>26239</v>
      </c>
      <c r="D2007" s="29" t="s">
        <v>15072</v>
      </c>
      <c r="E2007" s="29" t="s">
        <v>382</v>
      </c>
      <c r="F2007" s="29" t="s">
        <v>7279</v>
      </c>
      <c r="G2007" s="29">
        <v>145</v>
      </c>
      <c r="H2007" s="29" t="s">
        <v>26240</v>
      </c>
      <c r="I2007" s="29" t="s">
        <v>385</v>
      </c>
      <c r="J2007" s="29" t="s">
        <v>26241</v>
      </c>
      <c r="K2007" s="29" t="s">
        <v>387</v>
      </c>
      <c r="L2007" s="29" t="s">
        <v>26242</v>
      </c>
      <c r="M2007" s="29" t="s">
        <v>26243</v>
      </c>
      <c r="N2007" s="29" t="s">
        <v>26244</v>
      </c>
      <c r="O2007" s="29" t="s">
        <v>3587</v>
      </c>
      <c r="P2007" s="29" t="s">
        <v>3588</v>
      </c>
      <c r="Q2007" s="29" t="s">
        <v>5</v>
      </c>
      <c r="R2007" s="29" t="s">
        <v>26245</v>
      </c>
      <c r="S2007" s="29" t="s">
        <v>26246</v>
      </c>
      <c r="T2007" s="29" t="s">
        <v>26247</v>
      </c>
      <c r="U2007" s="29" t="s">
        <v>26248</v>
      </c>
      <c r="V2007" s="29">
        <v>39</v>
      </c>
      <c r="W2007" s="29" t="s">
        <v>396</v>
      </c>
      <c r="X2007" s="29" t="s">
        <v>26249</v>
      </c>
      <c r="Y2007" s="29" t="s">
        <v>1027</v>
      </c>
      <c r="Z2007" s="29" t="s">
        <v>26250</v>
      </c>
      <c r="AA2007" s="29" t="s">
        <v>26250</v>
      </c>
      <c r="AB2007" s="29" t="s">
        <v>26251</v>
      </c>
      <c r="AC2007" s="29" t="s">
        <v>26252</v>
      </c>
      <c r="AD2007" s="29" t="s">
        <v>5</v>
      </c>
      <c r="AE2007" s="29" t="s">
        <v>10921</v>
      </c>
      <c r="AF2007" s="29"/>
      <c r="AG2007" s="29"/>
      <c r="AH2007" s="29"/>
      <c r="AI2007" s="29" t="s">
        <v>26253</v>
      </c>
      <c r="AJ2007" s="29"/>
      <c r="AK2007" s="29" t="s">
        <v>26254</v>
      </c>
      <c r="AL2007" s="29" t="s">
        <v>26255</v>
      </c>
      <c r="AM2007" s="29">
        <v>243</v>
      </c>
      <c r="AN2007" s="1">
        <f t="shared" si="105"/>
        <v>1</v>
      </c>
      <c r="AO2007" s="1">
        <f t="shared" si="106"/>
        <v>1</v>
      </c>
      <c r="AP2007" s="30">
        <f t="shared" si="107"/>
        <v>46296</v>
      </c>
      <c r="AQ2007" s="1" t="str">
        <f>IF(COUNTIF('同场线路Rotas do mesmo SC'!A:A,C2007)&gt;0,"Sim","Não")</f>
        <v>Não</v>
      </c>
      <c r="AR2007" s="1" t="str">
        <f>IF(COUNTIF(揽收业务网点!A:A,P2007)&gt;0,"Sim","Não")</f>
        <v>Não</v>
      </c>
    </row>
    <row r="2008" spans="1:44">
      <c r="A2008" s="29" t="s">
        <v>26256</v>
      </c>
      <c r="B2008" s="29" t="s">
        <v>2590</v>
      </c>
      <c r="C2008" s="29" t="s">
        <v>26257</v>
      </c>
      <c r="D2008" s="29" t="s">
        <v>15072</v>
      </c>
      <c r="E2008" s="29" t="s">
        <v>382</v>
      </c>
      <c r="F2008" s="29" t="s">
        <v>7279</v>
      </c>
      <c r="G2008" s="29">
        <v>144</v>
      </c>
      <c r="H2008" s="29" t="s">
        <v>26258</v>
      </c>
      <c r="I2008" s="29" t="s">
        <v>512</v>
      </c>
      <c r="J2008" s="29" t="s">
        <v>26159</v>
      </c>
      <c r="K2008" s="29" t="s">
        <v>387</v>
      </c>
      <c r="L2008" s="29" t="s">
        <v>26160</v>
      </c>
      <c r="M2008" s="29" t="s">
        <v>26259</v>
      </c>
      <c r="N2008" s="29" t="s">
        <v>26260</v>
      </c>
      <c r="O2008" s="29" t="s">
        <v>3587</v>
      </c>
      <c r="P2008" s="29" t="s">
        <v>3588</v>
      </c>
      <c r="Q2008" s="29" t="s">
        <v>5</v>
      </c>
      <c r="R2008" s="29" t="s">
        <v>15198</v>
      </c>
      <c r="S2008" s="29" t="s">
        <v>876</v>
      </c>
      <c r="T2008" s="29" t="s">
        <v>26261</v>
      </c>
      <c r="U2008" s="29" t="s">
        <v>26262</v>
      </c>
      <c r="V2008" s="29">
        <v>58</v>
      </c>
      <c r="W2008" s="29" t="s">
        <v>396</v>
      </c>
      <c r="X2008" s="29" t="s">
        <v>26263</v>
      </c>
      <c r="Y2008" s="29" t="s">
        <v>1027</v>
      </c>
      <c r="Z2008" s="29" t="s">
        <v>26264</v>
      </c>
      <c r="AA2008" s="29" t="s">
        <v>26264</v>
      </c>
      <c r="AB2008" s="29" t="s">
        <v>26265</v>
      </c>
      <c r="AC2008" s="29" t="s">
        <v>26266</v>
      </c>
      <c r="AD2008" s="29" t="s">
        <v>5</v>
      </c>
      <c r="AE2008" s="29" t="s">
        <v>26267</v>
      </c>
      <c r="AF2008" s="29"/>
      <c r="AG2008" s="29"/>
      <c r="AH2008" s="29"/>
      <c r="AI2008" s="29" t="s">
        <v>26268</v>
      </c>
      <c r="AJ2008" s="29"/>
      <c r="AK2008" s="29" t="s">
        <v>26269</v>
      </c>
      <c r="AL2008" s="29" t="s">
        <v>10109</v>
      </c>
      <c r="AM2008" s="29">
        <v>535</v>
      </c>
      <c r="AN2008" s="1">
        <f t="shared" si="105"/>
        <v>1</v>
      </c>
      <c r="AO2008" s="1">
        <f t="shared" si="106"/>
        <v>1</v>
      </c>
      <c r="AP2008" s="30">
        <f t="shared" si="107"/>
        <v>46296</v>
      </c>
      <c r="AQ2008" s="1" t="str">
        <f>IF(COUNTIF('同场线路Rotas do mesmo SC'!A:A,C2008)&gt;0,"Sim","Não")</f>
        <v>Não</v>
      </c>
      <c r="AR2008" s="1" t="str">
        <f>IF(COUNTIF(揽收业务网点!A:A,P2008)&gt;0,"Sim","Não")</f>
        <v>Não</v>
      </c>
    </row>
    <row r="2009" spans="1:44">
      <c r="A2009" s="29" t="s">
        <v>26270</v>
      </c>
      <c r="B2009" s="29" t="s">
        <v>2590</v>
      </c>
      <c r="C2009" s="29" t="s">
        <v>26271</v>
      </c>
      <c r="D2009" s="29" t="s">
        <v>15072</v>
      </c>
      <c r="E2009" s="29" t="s">
        <v>382</v>
      </c>
      <c r="F2009" s="29" t="s">
        <v>7279</v>
      </c>
      <c r="G2009" s="29">
        <v>188</v>
      </c>
      <c r="H2009" s="29" t="s">
        <v>26272</v>
      </c>
      <c r="I2009" s="29" t="s">
        <v>512</v>
      </c>
      <c r="J2009" s="29" t="s">
        <v>26273</v>
      </c>
      <c r="K2009" s="29" t="s">
        <v>387</v>
      </c>
      <c r="L2009" s="29" t="s">
        <v>26274</v>
      </c>
      <c r="M2009" s="29" t="s">
        <v>26275</v>
      </c>
      <c r="N2009" s="29" t="s">
        <v>26276</v>
      </c>
      <c r="O2009" s="29" t="s">
        <v>3587</v>
      </c>
      <c r="P2009" s="29" t="s">
        <v>3588</v>
      </c>
      <c r="Q2009" s="29" t="s">
        <v>5</v>
      </c>
      <c r="R2009" s="29" t="s">
        <v>23455</v>
      </c>
      <c r="S2009" s="29" t="s">
        <v>26277</v>
      </c>
      <c r="T2009" s="29" t="s">
        <v>26278</v>
      </c>
      <c r="U2009" s="29" t="s">
        <v>26279</v>
      </c>
      <c r="V2009" s="29">
        <v>63</v>
      </c>
      <c r="W2009" s="29" t="s">
        <v>396</v>
      </c>
      <c r="X2009" s="29" t="s">
        <v>26280</v>
      </c>
      <c r="Y2009" s="29" t="s">
        <v>1027</v>
      </c>
      <c r="Z2009" s="29" t="s">
        <v>26281</v>
      </c>
      <c r="AA2009" s="29" t="s">
        <v>26281</v>
      </c>
      <c r="AB2009" s="29" t="s">
        <v>26282</v>
      </c>
      <c r="AC2009" s="29" t="s">
        <v>26283</v>
      </c>
      <c r="AD2009" s="29" t="s">
        <v>5</v>
      </c>
      <c r="AE2009" s="29" t="s">
        <v>26284</v>
      </c>
      <c r="AF2009" s="29"/>
      <c r="AG2009" s="29"/>
      <c r="AH2009" s="29"/>
      <c r="AI2009" s="29" t="s">
        <v>26285</v>
      </c>
      <c r="AJ2009" s="29"/>
      <c r="AK2009" s="29" t="s">
        <v>26286</v>
      </c>
      <c r="AL2009" s="29" t="s">
        <v>26287</v>
      </c>
      <c r="AM2009" s="29">
        <v>1341</v>
      </c>
      <c r="AN2009" s="1">
        <f t="shared" si="105"/>
        <v>1</v>
      </c>
      <c r="AO2009" s="1">
        <f t="shared" si="106"/>
        <v>1</v>
      </c>
      <c r="AP2009" s="30">
        <f t="shared" si="107"/>
        <v>46296</v>
      </c>
      <c r="AQ2009" s="1" t="str">
        <f>IF(COUNTIF('同场线路Rotas do mesmo SC'!A:A,C2009)&gt;0,"Sim","Não")</f>
        <v>Não</v>
      </c>
      <c r="AR2009" s="1" t="str">
        <f>IF(COUNTIF(揽收业务网点!A:A,P2009)&gt;0,"Sim","Não")</f>
        <v>Não</v>
      </c>
    </row>
    <row r="2010" spans="1:44">
      <c r="A2010" s="29" t="s">
        <v>26288</v>
      </c>
      <c r="B2010" s="29" t="s">
        <v>379</v>
      </c>
      <c r="C2010" s="29" t="s">
        <v>26289</v>
      </c>
      <c r="D2010" s="29" t="s">
        <v>15072</v>
      </c>
      <c r="E2010" s="29" t="s">
        <v>382</v>
      </c>
      <c r="F2010" s="29" t="s">
        <v>7279</v>
      </c>
      <c r="G2010" s="29">
        <v>35</v>
      </c>
      <c r="H2010" s="29" t="s">
        <v>26290</v>
      </c>
      <c r="I2010" s="29" t="s">
        <v>868</v>
      </c>
      <c r="J2010" s="29" t="s">
        <v>4160</v>
      </c>
      <c r="K2010" s="29" t="s">
        <v>387</v>
      </c>
      <c r="L2010" s="29" t="s">
        <v>4161</v>
      </c>
      <c r="M2010" s="29" t="s">
        <v>26291</v>
      </c>
      <c r="N2010" s="29" t="s">
        <v>26292</v>
      </c>
      <c r="O2010" s="29" t="s">
        <v>653</v>
      </c>
      <c r="P2010" s="29" t="s">
        <v>654</v>
      </c>
      <c r="Q2010" s="29" t="s">
        <v>11</v>
      </c>
      <c r="R2010" s="29" t="s">
        <v>5288</v>
      </c>
      <c r="S2010" s="29" t="s">
        <v>2993</v>
      </c>
      <c r="T2010" s="29" t="s">
        <v>26293</v>
      </c>
      <c r="U2010" s="29" t="s">
        <v>26294</v>
      </c>
      <c r="V2010" s="29">
        <v>163</v>
      </c>
      <c r="W2010" s="29" t="s">
        <v>396</v>
      </c>
      <c r="X2010" s="29" t="s">
        <v>26295</v>
      </c>
      <c r="Y2010" s="29" t="s">
        <v>2742</v>
      </c>
      <c r="Z2010" s="29" t="s">
        <v>26296</v>
      </c>
      <c r="AA2010" s="29" t="s">
        <v>26296</v>
      </c>
      <c r="AB2010" s="29" t="s">
        <v>26297</v>
      </c>
      <c r="AC2010" s="29" t="s">
        <v>149</v>
      </c>
      <c r="AD2010" s="29" t="s">
        <v>145</v>
      </c>
      <c r="AE2010" s="29" t="s">
        <v>26298</v>
      </c>
      <c r="AF2010" s="29" t="s">
        <v>26299</v>
      </c>
      <c r="AG2010" s="29">
        <v>-21</v>
      </c>
      <c r="AH2010" s="29" t="s">
        <v>26299</v>
      </c>
      <c r="AI2010" s="29" t="s">
        <v>26300</v>
      </c>
      <c r="AJ2010" s="29"/>
      <c r="AK2010" s="29"/>
      <c r="AL2010" s="29"/>
      <c r="AM2010" s="29"/>
      <c r="AN2010" s="1">
        <f t="shared" si="105"/>
        <v>1</v>
      </c>
      <c r="AO2010" s="1">
        <f t="shared" si="106"/>
        <v>1</v>
      </c>
      <c r="AP2010" s="30">
        <f t="shared" si="107"/>
        <v>46296</v>
      </c>
      <c r="AQ2010" s="1" t="str">
        <f>IF(COUNTIF('同场线路Rotas do mesmo SC'!A:A,C2010)&gt;0,"Sim","Não")</f>
        <v>Não</v>
      </c>
      <c r="AR2010" s="1" t="str">
        <f>IF(COUNTIF(揽收业务网点!A:A,P2010)&gt;0,"Sim","Não")</f>
        <v>Não</v>
      </c>
    </row>
    <row r="2011" spans="1:44">
      <c r="A2011" s="29" t="s">
        <v>26301</v>
      </c>
      <c r="B2011" s="29" t="s">
        <v>379</v>
      </c>
      <c r="C2011" s="29" t="s">
        <v>26302</v>
      </c>
      <c r="D2011" s="29" t="s">
        <v>15072</v>
      </c>
      <c r="E2011" s="29" t="s">
        <v>382</v>
      </c>
      <c r="F2011" s="29" t="s">
        <v>7279</v>
      </c>
      <c r="G2011" s="29">
        <v>30</v>
      </c>
      <c r="H2011" s="29" t="s">
        <v>15395</v>
      </c>
      <c r="I2011" s="29" t="s">
        <v>385</v>
      </c>
      <c r="J2011" s="29" t="s">
        <v>15396</v>
      </c>
      <c r="K2011" s="29" t="s">
        <v>387</v>
      </c>
      <c r="L2011" s="29" t="s">
        <v>15397</v>
      </c>
      <c r="M2011" s="29" t="s">
        <v>15396</v>
      </c>
      <c r="N2011" s="29" t="s">
        <v>15398</v>
      </c>
      <c r="O2011" s="29" t="s">
        <v>15336</v>
      </c>
      <c r="P2011" s="29" t="s">
        <v>15337</v>
      </c>
      <c r="Q2011" s="29" t="s">
        <v>5</v>
      </c>
      <c r="R2011" s="29" t="s">
        <v>2565</v>
      </c>
      <c r="S2011" s="29" t="s">
        <v>14458</v>
      </c>
      <c r="T2011" s="29" t="s">
        <v>26303</v>
      </c>
      <c r="U2011" s="29" t="s">
        <v>4057</v>
      </c>
      <c r="V2011" s="29">
        <v>27</v>
      </c>
      <c r="W2011" s="29" t="s">
        <v>396</v>
      </c>
      <c r="X2011" s="29" t="s">
        <v>2371</v>
      </c>
      <c r="Y2011" s="29" t="s">
        <v>633</v>
      </c>
      <c r="Z2011" s="29" t="s">
        <v>15425</v>
      </c>
      <c r="AA2011" s="29" t="s">
        <v>15425</v>
      </c>
      <c r="AB2011" s="29" t="s">
        <v>26304</v>
      </c>
      <c r="AC2011" s="29" t="s">
        <v>26305</v>
      </c>
      <c r="AD2011" s="29" t="s">
        <v>5</v>
      </c>
      <c r="AE2011" s="29" t="s">
        <v>1775</v>
      </c>
      <c r="AF2011" s="29" t="s">
        <v>26306</v>
      </c>
      <c r="AG2011" s="29">
        <v>-204</v>
      </c>
      <c r="AH2011" s="29" t="s">
        <v>26306</v>
      </c>
      <c r="AI2011" s="29" t="s">
        <v>26307</v>
      </c>
      <c r="AJ2011" s="29">
        <v>15</v>
      </c>
      <c r="AK2011" s="29" t="s">
        <v>26308</v>
      </c>
      <c r="AL2011" s="29" t="s">
        <v>26309</v>
      </c>
      <c r="AM2011" s="29">
        <v>97</v>
      </c>
      <c r="AN2011" s="1">
        <f t="shared" si="105"/>
        <v>1</v>
      </c>
      <c r="AO2011" s="1">
        <f t="shared" si="106"/>
        <v>1</v>
      </c>
      <c r="AP2011" s="30">
        <f t="shared" si="107"/>
        <v>46296</v>
      </c>
      <c r="AQ2011" s="1" t="str">
        <f>IF(COUNTIF('同场线路Rotas do mesmo SC'!A:A,C2011)&gt;0,"Sim","Não")</f>
        <v>Não</v>
      </c>
      <c r="AR2011" s="1" t="str">
        <f>IF(COUNTIF(揽收业务网点!A:A,P2011)&gt;0,"Sim","Não")</f>
        <v>Não</v>
      </c>
    </row>
    <row r="2012" spans="1:44">
      <c r="A2012" s="29" t="s">
        <v>26310</v>
      </c>
      <c r="B2012" s="29" t="s">
        <v>2590</v>
      </c>
      <c r="C2012" s="29" t="s">
        <v>26311</v>
      </c>
      <c r="D2012" s="29" t="s">
        <v>15072</v>
      </c>
      <c r="E2012" s="29" t="s">
        <v>382</v>
      </c>
      <c r="F2012" s="29" t="s">
        <v>7279</v>
      </c>
      <c r="G2012" s="29">
        <v>21</v>
      </c>
      <c r="H2012" s="29" t="s">
        <v>4204</v>
      </c>
      <c r="I2012" s="29" t="s">
        <v>1289</v>
      </c>
      <c r="J2012" s="29" t="s">
        <v>4205</v>
      </c>
      <c r="K2012" s="29" t="s">
        <v>411</v>
      </c>
      <c r="L2012" s="29" t="s">
        <v>4206</v>
      </c>
      <c r="M2012" s="29" t="s">
        <v>26312</v>
      </c>
      <c r="N2012" s="29" t="s">
        <v>26313</v>
      </c>
      <c r="O2012" s="29" t="s">
        <v>12276</v>
      </c>
      <c r="P2012" s="29" t="s">
        <v>12277</v>
      </c>
      <c r="Q2012" s="29" t="s">
        <v>94</v>
      </c>
      <c r="R2012" s="29" t="s">
        <v>26314</v>
      </c>
      <c r="S2012" s="29" t="s">
        <v>13427</v>
      </c>
      <c r="T2012" s="29" t="s">
        <v>26315</v>
      </c>
      <c r="U2012" s="29" t="s">
        <v>14374</v>
      </c>
      <c r="V2012" s="29">
        <v>5</v>
      </c>
      <c r="W2012" s="29" t="s">
        <v>396</v>
      </c>
      <c r="X2012" s="29" t="s">
        <v>2661</v>
      </c>
      <c r="Y2012" s="29" t="s">
        <v>1325</v>
      </c>
      <c r="Z2012" s="29" t="s">
        <v>26316</v>
      </c>
      <c r="AA2012" s="29" t="s">
        <v>26316</v>
      </c>
      <c r="AB2012" s="29" t="s">
        <v>26317</v>
      </c>
      <c r="AC2012" s="29" t="s">
        <v>26318</v>
      </c>
      <c r="AD2012" s="29" t="s">
        <v>94</v>
      </c>
      <c r="AE2012" s="29" t="s">
        <v>633</v>
      </c>
      <c r="AF2012" s="29" t="s">
        <v>5245</v>
      </c>
      <c r="AG2012" s="29">
        <v>50</v>
      </c>
      <c r="AH2012" s="29" t="s">
        <v>5245</v>
      </c>
      <c r="AI2012" s="29" t="s">
        <v>26319</v>
      </c>
      <c r="AJ2012" s="29">
        <v>28</v>
      </c>
      <c r="AK2012" s="29" t="s">
        <v>26320</v>
      </c>
      <c r="AL2012" s="29" t="s">
        <v>26321</v>
      </c>
      <c r="AM2012" s="29">
        <v>67</v>
      </c>
      <c r="AN2012" s="1">
        <f t="shared" si="105"/>
        <v>1</v>
      </c>
      <c r="AO2012" s="1">
        <f t="shared" si="106"/>
        <v>1</v>
      </c>
      <c r="AP2012" s="30">
        <f t="shared" si="107"/>
        <v>46296</v>
      </c>
      <c r="AQ2012" s="1" t="str">
        <f>IF(COUNTIF('同场线路Rotas do mesmo SC'!A:A,C2012)&gt;0,"Sim","Não")</f>
        <v>Não</v>
      </c>
      <c r="AR2012" s="1" t="str">
        <f>IF(COUNTIF(揽收业务网点!A:A,P2012)&gt;0,"Sim","Não")</f>
        <v>Não</v>
      </c>
    </row>
    <row r="2013" spans="1:44">
      <c r="A2013" s="29" t="s">
        <v>26322</v>
      </c>
      <c r="B2013" s="29" t="s">
        <v>379</v>
      </c>
      <c r="C2013" s="29" t="s">
        <v>26323</v>
      </c>
      <c r="D2013" s="29" t="s">
        <v>15072</v>
      </c>
      <c r="E2013" s="29" t="s">
        <v>382</v>
      </c>
      <c r="F2013" s="29" t="s">
        <v>7279</v>
      </c>
      <c r="G2013" s="29">
        <v>66</v>
      </c>
      <c r="H2013" s="29" t="s">
        <v>26324</v>
      </c>
      <c r="I2013" s="29" t="s">
        <v>2105</v>
      </c>
      <c r="J2013" s="29" t="s">
        <v>13993</v>
      </c>
      <c r="K2013" s="29" t="s">
        <v>387</v>
      </c>
      <c r="L2013" s="29" t="s">
        <v>13994</v>
      </c>
      <c r="M2013" s="29" t="s">
        <v>26325</v>
      </c>
      <c r="N2013" s="29" t="s">
        <v>26326</v>
      </c>
      <c r="O2013" s="29" t="s">
        <v>12276</v>
      </c>
      <c r="P2013" s="29" t="s">
        <v>12277</v>
      </c>
      <c r="Q2013" s="29" t="s">
        <v>94</v>
      </c>
      <c r="R2013" s="29" t="s">
        <v>14314</v>
      </c>
      <c r="S2013" s="29" t="s">
        <v>14314</v>
      </c>
      <c r="T2013" s="29" t="s">
        <v>26327</v>
      </c>
      <c r="U2013" s="29" t="s">
        <v>26328</v>
      </c>
      <c r="V2013" s="29">
        <v>5</v>
      </c>
      <c r="W2013" s="29" t="s">
        <v>396</v>
      </c>
      <c r="X2013" s="29" t="s">
        <v>26329</v>
      </c>
      <c r="Y2013" s="29" t="s">
        <v>528</v>
      </c>
      <c r="Z2013" s="29" t="s">
        <v>12603</v>
      </c>
      <c r="AA2013" s="29" t="s">
        <v>12603</v>
      </c>
      <c r="AB2013" s="29" t="s">
        <v>26330</v>
      </c>
      <c r="AC2013" s="29" t="s">
        <v>26331</v>
      </c>
      <c r="AD2013" s="29" t="s">
        <v>94</v>
      </c>
      <c r="AE2013" s="29" t="s">
        <v>2351</v>
      </c>
      <c r="AF2013" s="29" t="s">
        <v>26332</v>
      </c>
      <c r="AG2013" s="29">
        <v>-9</v>
      </c>
      <c r="AH2013" s="29" t="s">
        <v>26332</v>
      </c>
      <c r="AI2013" s="29" t="s">
        <v>26333</v>
      </c>
      <c r="AJ2013" s="29">
        <v>31</v>
      </c>
      <c r="AK2013" s="29" t="s">
        <v>26334</v>
      </c>
      <c r="AL2013" s="29" t="s">
        <v>26335</v>
      </c>
      <c r="AM2013" s="29">
        <v>61</v>
      </c>
      <c r="AN2013" s="1">
        <f t="shared" ref="AN2013:AN2043" si="108">IF(X2013="",0,1)</f>
        <v>1</v>
      </c>
      <c r="AO2013" s="1">
        <f t="shared" ref="AO2013:AO2043" si="109">IF(AI2013="",0,1)</f>
        <v>1</v>
      </c>
      <c r="AP2013" s="30">
        <f t="shared" ref="AP2013:AP2043" si="110">DATE(YEAR(AE2013),MONTH(AE2013),DAY(AE2013))</f>
        <v>46296</v>
      </c>
      <c r="AQ2013" s="1" t="str">
        <f>IF(COUNTIF('同场线路Rotas do mesmo SC'!A:A,C2013)&gt;0,"Sim","Não")</f>
        <v>Não</v>
      </c>
      <c r="AR2013" s="1" t="str">
        <f>IF(COUNTIF(揽收业务网点!A:A,P2013)&gt;0,"Sim","Não")</f>
        <v>Não</v>
      </c>
    </row>
    <row r="2014" spans="1:44">
      <c r="A2014" s="29" t="s">
        <v>26336</v>
      </c>
      <c r="B2014" s="29" t="s">
        <v>379</v>
      </c>
      <c r="C2014" s="29" t="s">
        <v>26337</v>
      </c>
      <c r="D2014" s="29" t="s">
        <v>15072</v>
      </c>
      <c r="E2014" s="29" t="s">
        <v>382</v>
      </c>
      <c r="F2014" s="29" t="s">
        <v>7279</v>
      </c>
      <c r="G2014" s="29">
        <v>35</v>
      </c>
      <c r="H2014" s="29" t="s">
        <v>3753</v>
      </c>
      <c r="I2014" s="29" t="s">
        <v>868</v>
      </c>
      <c r="J2014" s="29" t="s">
        <v>642</v>
      </c>
      <c r="K2014" s="29" t="s">
        <v>387</v>
      </c>
      <c r="L2014" s="29" t="s">
        <v>643</v>
      </c>
      <c r="M2014" s="29" t="s">
        <v>3754</v>
      </c>
      <c r="N2014" s="29" t="s">
        <v>3755</v>
      </c>
      <c r="O2014" s="29" t="s">
        <v>653</v>
      </c>
      <c r="P2014" s="29" t="s">
        <v>654</v>
      </c>
      <c r="Q2014" s="29" t="s">
        <v>11</v>
      </c>
      <c r="R2014" s="29" t="s">
        <v>15381</v>
      </c>
      <c r="S2014" s="29" t="s">
        <v>26338</v>
      </c>
      <c r="T2014" s="29" t="s">
        <v>26339</v>
      </c>
      <c r="U2014" s="29" t="s">
        <v>26340</v>
      </c>
      <c r="V2014" s="29">
        <v>289</v>
      </c>
      <c r="W2014" s="29" t="s">
        <v>396</v>
      </c>
      <c r="X2014" s="29" t="s">
        <v>26341</v>
      </c>
      <c r="Y2014" s="29" t="s">
        <v>1775</v>
      </c>
      <c r="Z2014" s="29" t="s">
        <v>5014</v>
      </c>
      <c r="AA2014" s="29" t="s">
        <v>5014</v>
      </c>
      <c r="AB2014" s="29" t="s">
        <v>3756</v>
      </c>
      <c r="AC2014" s="29" t="s">
        <v>151</v>
      </c>
      <c r="AD2014" s="29" t="s">
        <v>145</v>
      </c>
      <c r="AE2014" s="29" t="s">
        <v>3781</v>
      </c>
      <c r="AF2014" s="29" t="s">
        <v>26342</v>
      </c>
      <c r="AG2014" s="29">
        <v>16</v>
      </c>
      <c r="AH2014" s="29" t="s">
        <v>26342</v>
      </c>
      <c r="AI2014" s="29"/>
      <c r="AJ2014" s="29"/>
      <c r="AK2014" s="29"/>
      <c r="AL2014" s="29"/>
      <c r="AM2014" s="29"/>
      <c r="AN2014" s="1">
        <f t="shared" si="108"/>
        <v>1</v>
      </c>
      <c r="AO2014" s="1">
        <f t="shared" si="109"/>
        <v>0</v>
      </c>
      <c r="AP2014" s="30">
        <f t="shared" si="110"/>
        <v>46296</v>
      </c>
      <c r="AQ2014" s="1" t="str">
        <f>IF(COUNTIF('同场线路Rotas do mesmo SC'!A:A,C2014)&gt;0,"Sim","Não")</f>
        <v>Não</v>
      </c>
      <c r="AR2014" s="1" t="str">
        <f>IF(COUNTIF(揽收业务网点!A:A,P2014)&gt;0,"Sim","Não")</f>
        <v>Não</v>
      </c>
    </row>
    <row r="2015" spans="1:44">
      <c r="A2015" s="29" t="s">
        <v>26343</v>
      </c>
      <c r="B2015" s="29" t="s">
        <v>379</v>
      </c>
      <c r="C2015" s="29" t="s">
        <v>26344</v>
      </c>
      <c r="D2015" s="29" t="s">
        <v>15072</v>
      </c>
      <c r="E2015" s="29" t="s">
        <v>382</v>
      </c>
      <c r="F2015" s="29" t="s">
        <v>7279</v>
      </c>
      <c r="G2015" s="29">
        <v>3</v>
      </c>
      <c r="H2015" s="29" t="s">
        <v>10727</v>
      </c>
      <c r="I2015" s="29" t="s">
        <v>385</v>
      </c>
      <c r="J2015" s="29" t="s">
        <v>1304</v>
      </c>
      <c r="K2015" s="29" t="s">
        <v>387</v>
      </c>
      <c r="L2015" s="29" t="s">
        <v>1305</v>
      </c>
      <c r="M2015" s="29" t="s">
        <v>10728</v>
      </c>
      <c r="N2015" s="29" t="s">
        <v>10729</v>
      </c>
      <c r="O2015" s="29" t="s">
        <v>10735</v>
      </c>
      <c r="P2015" s="29" t="s">
        <v>75</v>
      </c>
      <c r="Q2015" s="29" t="s">
        <v>70</v>
      </c>
      <c r="R2015" s="29" t="s">
        <v>26345</v>
      </c>
      <c r="S2015" s="29" t="s">
        <v>10055</v>
      </c>
      <c r="T2015" s="29" t="s">
        <v>26346</v>
      </c>
      <c r="U2015" s="29" t="s">
        <v>26347</v>
      </c>
      <c r="V2015" s="29">
        <v>961</v>
      </c>
      <c r="W2015" s="29" t="s">
        <v>396</v>
      </c>
      <c r="X2015" s="29" t="s">
        <v>9765</v>
      </c>
      <c r="Y2015" s="29" t="s">
        <v>491</v>
      </c>
      <c r="Z2015" s="29"/>
      <c r="AA2015" s="29"/>
      <c r="AB2015" s="29" t="s">
        <v>22081</v>
      </c>
      <c r="AC2015" s="29" t="s">
        <v>22082</v>
      </c>
      <c r="AD2015" s="29" t="s">
        <v>70</v>
      </c>
      <c r="AE2015" s="29" t="s">
        <v>26348</v>
      </c>
      <c r="AF2015" s="29" t="s">
        <v>26349</v>
      </c>
      <c r="AG2015" s="29">
        <v>2678</v>
      </c>
      <c r="AH2015" s="29" t="s">
        <v>26349</v>
      </c>
      <c r="AI2015" s="29" t="s">
        <v>8517</v>
      </c>
      <c r="AJ2015" s="29">
        <v>-2806</v>
      </c>
      <c r="AK2015" s="29" t="s">
        <v>26350</v>
      </c>
      <c r="AL2015" s="29" t="s">
        <v>10858</v>
      </c>
      <c r="AM2015" s="29">
        <v>61</v>
      </c>
      <c r="AN2015" s="1">
        <f t="shared" si="108"/>
        <v>1</v>
      </c>
      <c r="AO2015" s="1">
        <f t="shared" si="109"/>
        <v>1</v>
      </c>
      <c r="AP2015" s="30">
        <f t="shared" si="110"/>
        <v>46296</v>
      </c>
      <c r="AQ2015" s="1" t="str">
        <f>IF(COUNTIF('同场线路Rotas do mesmo SC'!A:A,C2015)&gt;0,"Sim","Não")</f>
        <v>Não</v>
      </c>
      <c r="AR2015" s="1" t="str">
        <f>IF(COUNTIF(揽收业务网点!A:A,P2015)&gt;0,"Sim","Não")</f>
        <v>Sim</v>
      </c>
    </row>
    <row r="2016" spans="1:44">
      <c r="A2016" s="29" t="s">
        <v>26351</v>
      </c>
      <c r="B2016" s="29" t="s">
        <v>379</v>
      </c>
      <c r="C2016" s="29" t="s">
        <v>26352</v>
      </c>
      <c r="D2016" s="29" t="s">
        <v>15072</v>
      </c>
      <c r="E2016" s="29" t="s">
        <v>382</v>
      </c>
      <c r="F2016" s="29" t="s">
        <v>7279</v>
      </c>
      <c r="G2016" s="29">
        <v>34</v>
      </c>
      <c r="H2016" s="29" t="s">
        <v>4257</v>
      </c>
      <c r="I2016" s="29" t="s">
        <v>385</v>
      </c>
      <c r="J2016" s="29" t="s">
        <v>642</v>
      </c>
      <c r="K2016" s="29" t="s">
        <v>387</v>
      </c>
      <c r="L2016" s="29" t="s">
        <v>643</v>
      </c>
      <c r="M2016" s="29" t="s">
        <v>4258</v>
      </c>
      <c r="N2016" s="29" t="s">
        <v>4259</v>
      </c>
      <c r="O2016" s="29" t="s">
        <v>653</v>
      </c>
      <c r="P2016" s="29" t="s">
        <v>654</v>
      </c>
      <c r="Q2016" s="29" t="s">
        <v>11</v>
      </c>
      <c r="R2016" s="29" t="s">
        <v>6579</v>
      </c>
      <c r="S2016" s="29" t="s">
        <v>6579</v>
      </c>
      <c r="T2016" s="29" t="s">
        <v>26353</v>
      </c>
      <c r="U2016" s="29" t="s">
        <v>26354</v>
      </c>
      <c r="V2016" s="29">
        <v>220</v>
      </c>
      <c r="W2016" s="29" t="s">
        <v>396</v>
      </c>
      <c r="X2016" s="29" t="s">
        <v>26355</v>
      </c>
      <c r="Y2016" s="29" t="s">
        <v>2079</v>
      </c>
      <c r="Z2016" s="29" t="s">
        <v>26356</v>
      </c>
      <c r="AA2016" s="29" t="s">
        <v>26356</v>
      </c>
      <c r="AB2016" s="29" t="s">
        <v>26357</v>
      </c>
      <c r="AC2016" s="29" t="s">
        <v>26358</v>
      </c>
      <c r="AD2016" s="29" t="s">
        <v>145</v>
      </c>
      <c r="AE2016" s="29" t="s">
        <v>26359</v>
      </c>
      <c r="AF2016" s="29" t="s">
        <v>26360</v>
      </c>
      <c r="AG2016" s="29">
        <v>-20</v>
      </c>
      <c r="AH2016" s="29" t="s">
        <v>26360</v>
      </c>
      <c r="AI2016" s="29" t="s">
        <v>26361</v>
      </c>
      <c r="AJ2016" s="29"/>
      <c r="AK2016" s="29"/>
      <c r="AL2016" s="29"/>
      <c r="AM2016" s="29"/>
      <c r="AN2016" s="1">
        <f t="shared" si="108"/>
        <v>1</v>
      </c>
      <c r="AO2016" s="1">
        <f t="shared" si="109"/>
        <v>1</v>
      </c>
      <c r="AP2016" s="30">
        <f t="shared" si="110"/>
        <v>46296</v>
      </c>
      <c r="AQ2016" s="1" t="str">
        <f>IF(COUNTIF('同场线路Rotas do mesmo SC'!A:A,C2016)&gt;0,"Sim","Não")</f>
        <v>Não</v>
      </c>
      <c r="AR2016" s="1" t="str">
        <f>IF(COUNTIF(揽收业务网点!A:A,P2016)&gt;0,"Sim","Não")</f>
        <v>Não</v>
      </c>
    </row>
    <row r="2017" spans="1:44">
      <c r="A2017" s="29" t="s">
        <v>26362</v>
      </c>
      <c r="B2017" s="29" t="s">
        <v>379</v>
      </c>
      <c r="C2017" s="29" t="s">
        <v>26363</v>
      </c>
      <c r="D2017" s="29" t="s">
        <v>15072</v>
      </c>
      <c r="E2017" s="29" t="s">
        <v>382</v>
      </c>
      <c r="F2017" s="29" t="s">
        <v>7279</v>
      </c>
      <c r="G2017" s="29">
        <v>46</v>
      </c>
      <c r="H2017" s="29" t="s">
        <v>4524</v>
      </c>
      <c r="I2017" s="29" t="s">
        <v>385</v>
      </c>
      <c r="J2017" s="29" t="s">
        <v>642</v>
      </c>
      <c r="K2017" s="29" t="s">
        <v>387</v>
      </c>
      <c r="L2017" s="29" t="s">
        <v>643</v>
      </c>
      <c r="M2017" s="29" t="s">
        <v>4525</v>
      </c>
      <c r="N2017" s="29" t="s">
        <v>4526</v>
      </c>
      <c r="O2017" s="29" t="s">
        <v>653</v>
      </c>
      <c r="P2017" s="29" t="s">
        <v>654</v>
      </c>
      <c r="Q2017" s="29" t="s">
        <v>11</v>
      </c>
      <c r="R2017" s="29" t="s">
        <v>19366</v>
      </c>
      <c r="S2017" s="29" t="s">
        <v>26364</v>
      </c>
      <c r="T2017" s="29" t="s">
        <v>4799</v>
      </c>
      <c r="U2017" s="29" t="s">
        <v>26365</v>
      </c>
      <c r="V2017" s="29">
        <v>420</v>
      </c>
      <c r="W2017" s="29" t="s">
        <v>396</v>
      </c>
      <c r="X2017" s="29" t="s">
        <v>26366</v>
      </c>
      <c r="Y2017" s="29" t="s">
        <v>12473</v>
      </c>
      <c r="Z2017" s="29" t="s">
        <v>26367</v>
      </c>
      <c r="AA2017" s="29" t="s">
        <v>26367</v>
      </c>
      <c r="AB2017" s="29" t="s">
        <v>1158</v>
      </c>
      <c r="AC2017" s="29" t="s">
        <v>159</v>
      </c>
      <c r="AD2017" s="29" t="s">
        <v>145</v>
      </c>
      <c r="AE2017" s="29" t="s">
        <v>26368</v>
      </c>
      <c r="AF2017" s="29" t="s">
        <v>26369</v>
      </c>
      <c r="AG2017" s="29">
        <v>-29</v>
      </c>
      <c r="AH2017" s="29" t="s">
        <v>26369</v>
      </c>
      <c r="AI2017" s="29" t="s">
        <v>26370</v>
      </c>
      <c r="AJ2017" s="29"/>
      <c r="AK2017" s="29"/>
      <c r="AL2017" s="29"/>
      <c r="AM2017" s="29"/>
      <c r="AN2017" s="1">
        <f t="shared" si="108"/>
        <v>1</v>
      </c>
      <c r="AO2017" s="1">
        <f t="shared" si="109"/>
        <v>1</v>
      </c>
      <c r="AP2017" s="30">
        <f t="shared" si="110"/>
        <v>46296</v>
      </c>
      <c r="AQ2017" s="1" t="str">
        <f>IF(COUNTIF('同场线路Rotas do mesmo SC'!A:A,C2017)&gt;0,"Sim","Não")</f>
        <v>Não</v>
      </c>
      <c r="AR2017" s="1" t="str">
        <f>IF(COUNTIF(揽收业务网点!A:A,P2017)&gt;0,"Sim","Não")</f>
        <v>Não</v>
      </c>
    </row>
    <row r="2018" spans="1:44">
      <c r="A2018" s="29" t="s">
        <v>26371</v>
      </c>
      <c r="B2018" s="29" t="s">
        <v>379</v>
      </c>
      <c r="C2018" s="29" t="s">
        <v>26372</v>
      </c>
      <c r="D2018" s="29" t="s">
        <v>15072</v>
      </c>
      <c r="E2018" s="29" t="s">
        <v>382</v>
      </c>
      <c r="F2018" s="29" t="s">
        <v>7279</v>
      </c>
      <c r="G2018" s="29">
        <v>29</v>
      </c>
      <c r="H2018" s="29" t="s">
        <v>26373</v>
      </c>
      <c r="I2018" s="29" t="s">
        <v>868</v>
      </c>
      <c r="J2018" s="29" t="s">
        <v>642</v>
      </c>
      <c r="K2018" s="29" t="s">
        <v>387</v>
      </c>
      <c r="L2018" s="29" t="s">
        <v>643</v>
      </c>
      <c r="M2018" s="29" t="s">
        <v>26374</v>
      </c>
      <c r="N2018" s="29" t="s">
        <v>26375</v>
      </c>
      <c r="O2018" s="29" t="s">
        <v>8608</v>
      </c>
      <c r="P2018" s="29" t="s">
        <v>8609</v>
      </c>
      <c r="Q2018" s="29" t="s">
        <v>145</v>
      </c>
      <c r="R2018" s="29" t="s">
        <v>26376</v>
      </c>
      <c r="S2018" s="29" t="s">
        <v>26377</v>
      </c>
      <c r="T2018" s="29" t="s">
        <v>26378</v>
      </c>
      <c r="U2018" s="29" t="s">
        <v>26379</v>
      </c>
      <c r="V2018" s="29">
        <v>34</v>
      </c>
      <c r="W2018" s="29" t="s">
        <v>396</v>
      </c>
      <c r="X2018" s="29" t="s">
        <v>26380</v>
      </c>
      <c r="Y2018" s="29" t="s">
        <v>2742</v>
      </c>
      <c r="Z2018" s="29" t="s">
        <v>26381</v>
      </c>
      <c r="AA2018" s="29" t="s">
        <v>26381</v>
      </c>
      <c r="AB2018" s="29" t="s">
        <v>26382</v>
      </c>
      <c r="AC2018" s="29" t="s">
        <v>26383</v>
      </c>
      <c r="AD2018" s="29" t="s">
        <v>145</v>
      </c>
      <c r="AE2018" s="29" t="s">
        <v>2427</v>
      </c>
      <c r="AF2018" s="29" t="s">
        <v>26384</v>
      </c>
      <c r="AG2018" s="29">
        <v>9</v>
      </c>
      <c r="AH2018" s="29" t="s">
        <v>26384</v>
      </c>
      <c r="AI2018" s="29" t="s">
        <v>26385</v>
      </c>
      <c r="AJ2018" s="29">
        <v>7</v>
      </c>
      <c r="AK2018" s="29" t="s">
        <v>26386</v>
      </c>
      <c r="AL2018" s="29" t="s">
        <v>26387</v>
      </c>
      <c r="AM2018" s="29">
        <v>134</v>
      </c>
      <c r="AN2018" s="1">
        <f t="shared" si="108"/>
        <v>1</v>
      </c>
      <c r="AO2018" s="1">
        <f t="shared" si="109"/>
        <v>1</v>
      </c>
      <c r="AP2018" s="30">
        <f t="shared" si="110"/>
        <v>46296</v>
      </c>
      <c r="AQ2018" s="1" t="str">
        <f>IF(COUNTIF('同场线路Rotas do mesmo SC'!A:A,C2018)&gt;0,"Sim","Não")</f>
        <v>Não</v>
      </c>
      <c r="AR2018" s="1" t="str">
        <f>IF(COUNTIF(揽收业务网点!A:A,P2018)&gt;0,"Sim","Não")</f>
        <v>Não</v>
      </c>
    </row>
    <row r="2019" spans="1:44">
      <c r="A2019" s="29" t="s">
        <v>26388</v>
      </c>
      <c r="B2019" s="29" t="s">
        <v>379</v>
      </c>
      <c r="C2019" s="29" t="s">
        <v>26389</v>
      </c>
      <c r="D2019" s="29" t="s">
        <v>15072</v>
      </c>
      <c r="E2019" s="29" t="s">
        <v>382</v>
      </c>
      <c r="F2019" s="29" t="s">
        <v>7279</v>
      </c>
      <c r="G2019" s="29">
        <v>20</v>
      </c>
      <c r="H2019" s="29" t="s">
        <v>1155</v>
      </c>
      <c r="I2019" s="29" t="s">
        <v>702</v>
      </c>
      <c r="J2019" s="29" t="s">
        <v>642</v>
      </c>
      <c r="K2019" s="29" t="s">
        <v>387</v>
      </c>
      <c r="L2019" s="29" t="s">
        <v>643</v>
      </c>
      <c r="M2019" s="29" t="s">
        <v>1156</v>
      </c>
      <c r="N2019" s="29" t="s">
        <v>1157</v>
      </c>
      <c r="O2019" s="29" t="s">
        <v>8608</v>
      </c>
      <c r="P2019" s="29" t="s">
        <v>8609</v>
      </c>
      <c r="Q2019" s="29" t="s">
        <v>145</v>
      </c>
      <c r="R2019" s="29" t="s">
        <v>26390</v>
      </c>
      <c r="S2019" s="29" t="s">
        <v>26391</v>
      </c>
      <c r="T2019" s="29" t="s">
        <v>9959</v>
      </c>
      <c r="U2019" s="29" t="s">
        <v>26392</v>
      </c>
      <c r="V2019" s="29">
        <v>105</v>
      </c>
      <c r="W2019" s="29" t="s">
        <v>396</v>
      </c>
      <c r="X2019" s="29" t="s">
        <v>26393</v>
      </c>
      <c r="Y2019" s="29" t="s">
        <v>2742</v>
      </c>
      <c r="Z2019" s="29" t="s">
        <v>3464</v>
      </c>
      <c r="AA2019" s="29" t="s">
        <v>3464</v>
      </c>
      <c r="AB2019" s="29" t="s">
        <v>26394</v>
      </c>
      <c r="AC2019" s="29" t="s">
        <v>146</v>
      </c>
      <c r="AD2019" s="29" t="s">
        <v>145</v>
      </c>
      <c r="AE2019" s="29" t="s">
        <v>2427</v>
      </c>
      <c r="AF2019" s="29" t="s">
        <v>26395</v>
      </c>
      <c r="AG2019" s="29">
        <v>27</v>
      </c>
      <c r="AH2019" s="29" t="s">
        <v>26395</v>
      </c>
      <c r="AI2019" s="29" t="s">
        <v>26396</v>
      </c>
      <c r="AJ2019" s="29">
        <v>0</v>
      </c>
      <c r="AK2019" s="29" t="s">
        <v>26397</v>
      </c>
      <c r="AL2019" s="29" t="s">
        <v>26398</v>
      </c>
      <c r="AM2019" s="29">
        <v>450</v>
      </c>
      <c r="AN2019" s="1">
        <f t="shared" si="108"/>
        <v>1</v>
      </c>
      <c r="AO2019" s="1">
        <f t="shared" si="109"/>
        <v>1</v>
      </c>
      <c r="AP2019" s="30">
        <f t="shared" si="110"/>
        <v>46296</v>
      </c>
      <c r="AQ2019" s="1" t="str">
        <f>IF(COUNTIF('同场线路Rotas do mesmo SC'!A:A,C2019)&gt;0,"Sim","Não")</f>
        <v>Não</v>
      </c>
      <c r="AR2019" s="1" t="str">
        <f>IF(COUNTIF(揽收业务网点!A:A,P2019)&gt;0,"Sim","Não")</f>
        <v>Não</v>
      </c>
    </row>
    <row r="2020" spans="1:44">
      <c r="A2020" s="29" t="s">
        <v>26399</v>
      </c>
      <c r="B2020" s="29" t="s">
        <v>379</v>
      </c>
      <c r="C2020" s="29" t="s">
        <v>26400</v>
      </c>
      <c r="D2020" s="29" t="s">
        <v>15072</v>
      </c>
      <c r="E2020" s="29" t="s">
        <v>382</v>
      </c>
      <c r="F2020" s="29" t="s">
        <v>7279</v>
      </c>
      <c r="G2020" s="29">
        <v>153</v>
      </c>
      <c r="H2020" s="29" t="s">
        <v>20901</v>
      </c>
      <c r="I2020" s="29" t="s">
        <v>702</v>
      </c>
      <c r="J2020" s="29" t="s">
        <v>1579</v>
      </c>
      <c r="K2020" s="29" t="s">
        <v>387</v>
      </c>
      <c r="L2020" s="29" t="s">
        <v>1580</v>
      </c>
      <c r="M2020" s="29" t="s">
        <v>20902</v>
      </c>
      <c r="N2020" s="29" t="s">
        <v>20903</v>
      </c>
      <c r="O2020" s="29" t="s">
        <v>8608</v>
      </c>
      <c r="P2020" s="29" t="s">
        <v>8609</v>
      </c>
      <c r="Q2020" s="29" t="s">
        <v>145</v>
      </c>
      <c r="R2020" s="29" t="s">
        <v>26401</v>
      </c>
      <c r="S2020" s="29" t="s">
        <v>26402</v>
      </c>
      <c r="T2020" s="29" t="s">
        <v>25989</v>
      </c>
      <c r="U2020" s="29" t="s">
        <v>26403</v>
      </c>
      <c r="V2020" s="29">
        <v>23</v>
      </c>
      <c r="W2020" s="29" t="s">
        <v>396</v>
      </c>
      <c r="X2020" s="29" t="s">
        <v>26404</v>
      </c>
      <c r="Y2020" s="29" t="s">
        <v>2742</v>
      </c>
      <c r="Z2020" s="29" t="s">
        <v>26405</v>
      </c>
      <c r="AA2020" s="29" t="s">
        <v>26405</v>
      </c>
      <c r="AB2020" s="29" t="s">
        <v>20909</v>
      </c>
      <c r="AC2020" s="29" t="s">
        <v>20910</v>
      </c>
      <c r="AD2020" s="29" t="s">
        <v>145</v>
      </c>
      <c r="AE2020" s="29" t="s">
        <v>574</v>
      </c>
      <c r="AF2020" s="29" t="s">
        <v>26406</v>
      </c>
      <c r="AG2020" s="29">
        <v>-63</v>
      </c>
      <c r="AH2020" s="29" t="s">
        <v>26406</v>
      </c>
      <c r="AI2020" s="29" t="s">
        <v>26407</v>
      </c>
      <c r="AJ2020" s="29">
        <v>11</v>
      </c>
      <c r="AK2020" s="29" t="s">
        <v>26408</v>
      </c>
      <c r="AL2020" s="29" t="s">
        <v>26409</v>
      </c>
      <c r="AM2020" s="29">
        <v>158</v>
      </c>
      <c r="AN2020" s="1">
        <f t="shared" si="108"/>
        <v>1</v>
      </c>
      <c r="AO2020" s="1">
        <f t="shared" si="109"/>
        <v>1</v>
      </c>
      <c r="AP2020" s="30">
        <f t="shared" si="110"/>
        <v>46296</v>
      </c>
      <c r="AQ2020" s="1" t="str">
        <f>IF(COUNTIF('同场线路Rotas do mesmo SC'!A:A,C2020)&gt;0,"Sim","Não")</f>
        <v>Não</v>
      </c>
      <c r="AR2020" s="1" t="str">
        <f>IF(COUNTIF(揽收业务网点!A:A,P2020)&gt;0,"Sim","Não")</f>
        <v>Não</v>
      </c>
    </row>
    <row r="2021" spans="1:44">
      <c r="A2021" s="29" t="s">
        <v>26410</v>
      </c>
      <c r="B2021" s="29" t="s">
        <v>379</v>
      </c>
      <c r="C2021" s="29" t="s">
        <v>26411</v>
      </c>
      <c r="D2021" s="29" t="s">
        <v>15072</v>
      </c>
      <c r="E2021" s="29" t="s">
        <v>382</v>
      </c>
      <c r="F2021" s="29" t="s">
        <v>7279</v>
      </c>
      <c r="G2021" s="29">
        <v>93</v>
      </c>
      <c r="H2021" s="29" t="s">
        <v>24949</v>
      </c>
      <c r="I2021" s="29" t="s">
        <v>702</v>
      </c>
      <c r="J2021" s="29" t="s">
        <v>1579</v>
      </c>
      <c r="K2021" s="29" t="s">
        <v>387</v>
      </c>
      <c r="L2021" s="29" t="s">
        <v>1580</v>
      </c>
      <c r="M2021" s="29" t="s">
        <v>24950</v>
      </c>
      <c r="N2021" s="29" t="s">
        <v>24951</v>
      </c>
      <c r="O2021" s="29" t="s">
        <v>653</v>
      </c>
      <c r="P2021" s="29" t="s">
        <v>654</v>
      </c>
      <c r="Q2021" s="29" t="s">
        <v>11</v>
      </c>
      <c r="R2021" s="29" t="s">
        <v>26412</v>
      </c>
      <c r="S2021" s="29" t="s">
        <v>26412</v>
      </c>
      <c r="T2021" s="29" t="s">
        <v>26413</v>
      </c>
      <c r="U2021" s="29" t="s">
        <v>9460</v>
      </c>
      <c r="V2021" s="29">
        <v>238</v>
      </c>
      <c r="W2021" s="29" t="s">
        <v>396</v>
      </c>
      <c r="X2021" s="29" t="s">
        <v>5636</v>
      </c>
      <c r="Y2021" s="29" t="s">
        <v>401</v>
      </c>
      <c r="Z2021" s="29" t="s">
        <v>26414</v>
      </c>
      <c r="AA2021" s="29" t="s">
        <v>26414</v>
      </c>
      <c r="AB2021" s="29" t="s">
        <v>1583</v>
      </c>
      <c r="AC2021" s="29" t="s">
        <v>161</v>
      </c>
      <c r="AD2021" s="29" t="s">
        <v>145</v>
      </c>
      <c r="AE2021" s="29" t="s">
        <v>26415</v>
      </c>
      <c r="AF2021" s="29" t="s">
        <v>26416</v>
      </c>
      <c r="AG2021" s="29">
        <v>-116</v>
      </c>
      <c r="AH2021" s="29" t="s">
        <v>26416</v>
      </c>
      <c r="AI2021" s="29" t="s">
        <v>26417</v>
      </c>
      <c r="AJ2021" s="29">
        <v>66</v>
      </c>
      <c r="AK2021" s="29" t="s">
        <v>26418</v>
      </c>
      <c r="AL2021" s="29" t="s">
        <v>26419</v>
      </c>
      <c r="AM2021" s="29">
        <v>90</v>
      </c>
      <c r="AN2021" s="1">
        <f t="shared" si="108"/>
        <v>1</v>
      </c>
      <c r="AO2021" s="1">
        <f t="shared" si="109"/>
        <v>1</v>
      </c>
      <c r="AP2021" s="30">
        <f t="shared" si="110"/>
        <v>46296</v>
      </c>
      <c r="AQ2021" s="1" t="str">
        <f>IF(COUNTIF('同场线路Rotas do mesmo SC'!A:A,C2021)&gt;0,"Sim","Não")</f>
        <v>Não</v>
      </c>
      <c r="AR2021" s="1" t="str">
        <f>IF(COUNTIF(揽收业务网点!A:A,P2021)&gt;0,"Sim","Não")</f>
        <v>Não</v>
      </c>
    </row>
    <row r="2022" spans="1:44">
      <c r="A2022" s="29" t="s">
        <v>26420</v>
      </c>
      <c r="B2022" s="29" t="s">
        <v>379</v>
      </c>
      <c r="C2022" s="29" t="s">
        <v>26421</v>
      </c>
      <c r="D2022" s="29" t="s">
        <v>15072</v>
      </c>
      <c r="E2022" s="29" t="s">
        <v>382</v>
      </c>
      <c r="F2022" s="29" t="s">
        <v>7279</v>
      </c>
      <c r="G2022" s="29">
        <v>20</v>
      </c>
      <c r="H2022" s="29" t="s">
        <v>21435</v>
      </c>
      <c r="I2022" s="29" t="s">
        <v>512</v>
      </c>
      <c r="J2022" s="29" t="s">
        <v>5731</v>
      </c>
      <c r="K2022" s="29" t="s">
        <v>387</v>
      </c>
      <c r="L2022" s="29" t="s">
        <v>5732</v>
      </c>
      <c r="M2022" s="29" t="s">
        <v>21436</v>
      </c>
      <c r="N2022" s="29" t="s">
        <v>21437</v>
      </c>
      <c r="O2022" s="29" t="s">
        <v>2002</v>
      </c>
      <c r="P2022" s="29" t="s">
        <v>2003</v>
      </c>
      <c r="Q2022" s="29" t="s">
        <v>142</v>
      </c>
      <c r="R2022" s="29" t="s">
        <v>18711</v>
      </c>
      <c r="S2022" s="29" t="s">
        <v>19331</v>
      </c>
      <c r="T2022" s="29" t="s">
        <v>26422</v>
      </c>
      <c r="U2022" s="29" t="s">
        <v>26423</v>
      </c>
      <c r="V2022" s="29">
        <v>8</v>
      </c>
      <c r="W2022" s="29" t="s">
        <v>396</v>
      </c>
      <c r="X2022" s="29" t="s">
        <v>26424</v>
      </c>
      <c r="Y2022" s="29" t="s">
        <v>948</v>
      </c>
      <c r="Z2022" s="29" t="s">
        <v>26425</v>
      </c>
      <c r="AA2022" s="29" t="s">
        <v>26425</v>
      </c>
      <c r="AB2022" s="29" t="s">
        <v>21444</v>
      </c>
      <c r="AC2022" s="29" t="s">
        <v>21445</v>
      </c>
      <c r="AD2022" s="29" t="s">
        <v>142</v>
      </c>
      <c r="AE2022" s="29" t="s">
        <v>2351</v>
      </c>
      <c r="AF2022" s="29" t="s">
        <v>9416</v>
      </c>
      <c r="AG2022" s="29">
        <v>-69</v>
      </c>
      <c r="AH2022" s="29" t="s">
        <v>9416</v>
      </c>
      <c r="AI2022" s="29" t="s">
        <v>26426</v>
      </c>
      <c r="AJ2022" s="29">
        <v>30</v>
      </c>
      <c r="AK2022" s="29" t="s">
        <v>26427</v>
      </c>
      <c r="AL2022" s="29" t="s">
        <v>26428</v>
      </c>
      <c r="AM2022" s="29">
        <v>55</v>
      </c>
      <c r="AN2022" s="1">
        <f t="shared" si="108"/>
        <v>1</v>
      </c>
      <c r="AO2022" s="1">
        <f t="shared" si="109"/>
        <v>1</v>
      </c>
      <c r="AP2022" s="30">
        <f t="shared" si="110"/>
        <v>46296</v>
      </c>
      <c r="AQ2022" s="1" t="str">
        <f>IF(COUNTIF('同场线路Rotas do mesmo SC'!A:A,C2022)&gt;0,"Sim","Não")</f>
        <v>Não</v>
      </c>
      <c r="AR2022" s="1" t="str">
        <f>IF(COUNTIF(揽收业务网点!A:A,P2022)&gt;0,"Sim","Não")</f>
        <v>Não</v>
      </c>
    </row>
    <row r="2023" spans="1:44">
      <c r="A2023" s="29" t="s">
        <v>26429</v>
      </c>
      <c r="B2023" s="29" t="s">
        <v>379</v>
      </c>
      <c r="C2023" s="29" t="s">
        <v>26430</v>
      </c>
      <c r="D2023" s="29" t="s">
        <v>15072</v>
      </c>
      <c r="E2023" s="29" t="s">
        <v>382</v>
      </c>
      <c r="F2023" s="29" t="s">
        <v>7279</v>
      </c>
      <c r="G2023" s="29">
        <v>55</v>
      </c>
      <c r="H2023" s="29" t="s">
        <v>21307</v>
      </c>
      <c r="I2023" s="29" t="s">
        <v>512</v>
      </c>
      <c r="J2023" s="29" t="s">
        <v>21308</v>
      </c>
      <c r="K2023" s="29" t="s">
        <v>387</v>
      </c>
      <c r="L2023" s="29" t="s">
        <v>21309</v>
      </c>
      <c r="M2023" s="29" t="s">
        <v>21310</v>
      </c>
      <c r="N2023" s="29" t="s">
        <v>21311</v>
      </c>
      <c r="O2023" s="29" t="s">
        <v>2002</v>
      </c>
      <c r="P2023" s="29" t="s">
        <v>2003</v>
      </c>
      <c r="Q2023" s="29" t="s">
        <v>142</v>
      </c>
      <c r="R2023" s="29" t="s">
        <v>11241</v>
      </c>
      <c r="S2023" s="29" t="s">
        <v>21846</v>
      </c>
      <c r="T2023" s="29" t="s">
        <v>26431</v>
      </c>
      <c r="U2023" s="29" t="s">
        <v>26432</v>
      </c>
      <c r="V2023" s="29">
        <v>8</v>
      </c>
      <c r="W2023" s="29" t="s">
        <v>396</v>
      </c>
      <c r="X2023" s="29" t="s">
        <v>26433</v>
      </c>
      <c r="Y2023" s="29" t="s">
        <v>948</v>
      </c>
      <c r="Z2023" s="29" t="s">
        <v>26434</v>
      </c>
      <c r="AA2023" s="29" t="s">
        <v>26434</v>
      </c>
      <c r="AB2023" s="29" t="s">
        <v>21317</v>
      </c>
      <c r="AC2023" s="29" t="s">
        <v>21318</v>
      </c>
      <c r="AD2023" s="29" t="s">
        <v>142</v>
      </c>
      <c r="AE2023" s="29" t="s">
        <v>633</v>
      </c>
      <c r="AF2023" s="29" t="s">
        <v>26435</v>
      </c>
      <c r="AG2023" s="29">
        <v>-86</v>
      </c>
      <c r="AH2023" s="29" t="s">
        <v>26435</v>
      </c>
      <c r="AI2023" s="29" t="s">
        <v>26436</v>
      </c>
      <c r="AJ2023" s="29">
        <v>78</v>
      </c>
      <c r="AK2023" s="29" t="s">
        <v>26437</v>
      </c>
      <c r="AL2023" s="29" t="s">
        <v>26438</v>
      </c>
      <c r="AM2023" s="29">
        <v>201</v>
      </c>
      <c r="AN2023" s="1">
        <f t="shared" si="108"/>
        <v>1</v>
      </c>
      <c r="AO2023" s="1">
        <f t="shared" si="109"/>
        <v>1</v>
      </c>
      <c r="AP2023" s="30">
        <f t="shared" si="110"/>
        <v>46296</v>
      </c>
      <c r="AQ2023" s="1" t="str">
        <f>IF(COUNTIF('同场线路Rotas do mesmo SC'!A:A,C2023)&gt;0,"Sim","Não")</f>
        <v>Não</v>
      </c>
      <c r="AR2023" s="1" t="str">
        <f>IF(COUNTIF(揽收业务网点!A:A,P2023)&gt;0,"Sim","Não")</f>
        <v>Não</v>
      </c>
    </row>
    <row r="2024" spans="1:44">
      <c r="A2024" s="29" t="s">
        <v>26439</v>
      </c>
      <c r="B2024" s="29" t="s">
        <v>379</v>
      </c>
      <c r="C2024" s="29" t="s">
        <v>26440</v>
      </c>
      <c r="D2024" s="29" t="s">
        <v>15072</v>
      </c>
      <c r="E2024" s="29" t="s">
        <v>382</v>
      </c>
      <c r="F2024" s="29" t="s">
        <v>7279</v>
      </c>
      <c r="G2024" s="29">
        <v>93</v>
      </c>
      <c r="H2024" s="29" t="s">
        <v>1578</v>
      </c>
      <c r="I2024" s="29" t="s">
        <v>702</v>
      </c>
      <c r="J2024" s="29" t="s">
        <v>1579</v>
      </c>
      <c r="K2024" s="29" t="s">
        <v>387</v>
      </c>
      <c r="L2024" s="29" t="s">
        <v>1580</v>
      </c>
      <c r="M2024" s="29" t="s">
        <v>1581</v>
      </c>
      <c r="N2024" s="29" t="s">
        <v>1582</v>
      </c>
      <c r="O2024" s="29" t="s">
        <v>653</v>
      </c>
      <c r="P2024" s="29" t="s">
        <v>654</v>
      </c>
      <c r="Q2024" s="29" t="s">
        <v>11</v>
      </c>
      <c r="R2024" s="29" t="s">
        <v>5677</v>
      </c>
      <c r="S2024" s="29" t="s">
        <v>5677</v>
      </c>
      <c r="T2024" s="29" t="s">
        <v>26441</v>
      </c>
      <c r="U2024" s="29" t="s">
        <v>26442</v>
      </c>
      <c r="V2024" s="29">
        <v>283</v>
      </c>
      <c r="W2024" s="29" t="s">
        <v>396</v>
      </c>
      <c r="X2024" s="29" t="s">
        <v>26443</v>
      </c>
      <c r="Y2024" s="29" t="s">
        <v>2742</v>
      </c>
      <c r="Z2024" s="29" t="s">
        <v>26444</v>
      </c>
      <c r="AA2024" s="29" t="s">
        <v>26444</v>
      </c>
      <c r="AB2024" s="29" t="s">
        <v>1583</v>
      </c>
      <c r="AC2024" s="29" t="s">
        <v>161</v>
      </c>
      <c r="AD2024" s="29" t="s">
        <v>145</v>
      </c>
      <c r="AE2024" s="29" t="s">
        <v>2754</v>
      </c>
      <c r="AF2024" s="29" t="s">
        <v>26445</v>
      </c>
      <c r="AG2024" s="29">
        <v>69</v>
      </c>
      <c r="AH2024" s="29" t="s">
        <v>26445</v>
      </c>
      <c r="AI2024" s="29" t="s">
        <v>26446</v>
      </c>
      <c r="AJ2024" s="29"/>
      <c r="AK2024" s="29"/>
      <c r="AL2024" s="29"/>
      <c r="AM2024" s="29"/>
      <c r="AN2024" s="1">
        <f t="shared" si="108"/>
        <v>1</v>
      </c>
      <c r="AO2024" s="1">
        <f t="shared" si="109"/>
        <v>1</v>
      </c>
      <c r="AP2024" s="30">
        <f t="shared" si="110"/>
        <v>46296</v>
      </c>
      <c r="AQ2024" s="1" t="str">
        <f>IF(COUNTIF('同场线路Rotas do mesmo SC'!A:A,C2024)&gt;0,"Sim","Não")</f>
        <v>Não</v>
      </c>
      <c r="AR2024" s="1" t="str">
        <f>IF(COUNTIF(揽收业务网点!A:A,P2024)&gt;0,"Sim","Não")</f>
        <v>Não</v>
      </c>
    </row>
    <row r="2025" spans="1:44">
      <c r="A2025" s="29" t="s">
        <v>26447</v>
      </c>
      <c r="B2025" s="29" t="s">
        <v>379</v>
      </c>
      <c r="C2025" s="29" t="s">
        <v>26448</v>
      </c>
      <c r="D2025" s="29" t="s">
        <v>15072</v>
      </c>
      <c r="E2025" s="29" t="s">
        <v>382</v>
      </c>
      <c r="F2025" s="29" t="s">
        <v>7279</v>
      </c>
      <c r="G2025" s="29">
        <v>268</v>
      </c>
      <c r="H2025" s="29" t="s">
        <v>26449</v>
      </c>
      <c r="I2025" s="29" t="s">
        <v>409</v>
      </c>
      <c r="J2025" s="29" t="s">
        <v>2928</v>
      </c>
      <c r="K2025" s="29" t="s">
        <v>387</v>
      </c>
      <c r="L2025" s="29" t="s">
        <v>2929</v>
      </c>
      <c r="M2025" s="29" t="s">
        <v>26450</v>
      </c>
      <c r="N2025" s="29" t="s">
        <v>26451</v>
      </c>
      <c r="O2025" s="29" t="s">
        <v>2002</v>
      </c>
      <c r="P2025" s="29" t="s">
        <v>2003</v>
      </c>
      <c r="Q2025" s="29" t="s">
        <v>142</v>
      </c>
      <c r="R2025" s="29" t="s">
        <v>4176</v>
      </c>
      <c r="S2025" s="29" t="s">
        <v>26452</v>
      </c>
      <c r="T2025" s="29" t="s">
        <v>26453</v>
      </c>
      <c r="U2025" s="29" t="s">
        <v>26454</v>
      </c>
      <c r="V2025" s="29">
        <v>18</v>
      </c>
      <c r="W2025" s="29" t="s">
        <v>396</v>
      </c>
      <c r="X2025" s="29" t="s">
        <v>26455</v>
      </c>
      <c r="Y2025" s="29" t="s">
        <v>948</v>
      </c>
      <c r="Z2025" s="29" t="s">
        <v>26456</v>
      </c>
      <c r="AA2025" s="29" t="s">
        <v>26456</v>
      </c>
      <c r="AB2025" s="29" t="s">
        <v>1922</v>
      </c>
      <c r="AC2025" s="29" t="s">
        <v>1923</v>
      </c>
      <c r="AD2025" s="29" t="s">
        <v>142</v>
      </c>
      <c r="AE2025" s="29" t="s">
        <v>491</v>
      </c>
      <c r="AF2025" s="29" t="s">
        <v>26457</v>
      </c>
      <c r="AG2025" s="29">
        <v>-15</v>
      </c>
      <c r="AH2025" s="29" t="s">
        <v>26457</v>
      </c>
      <c r="AI2025" s="29" t="s">
        <v>26458</v>
      </c>
      <c r="AJ2025" s="29">
        <v>400</v>
      </c>
      <c r="AK2025" s="29" t="s">
        <v>26459</v>
      </c>
      <c r="AL2025" s="29" t="s">
        <v>6677</v>
      </c>
      <c r="AM2025" s="29">
        <v>167</v>
      </c>
      <c r="AN2025" s="1">
        <f t="shared" si="108"/>
        <v>1</v>
      </c>
      <c r="AO2025" s="1">
        <f t="shared" si="109"/>
        <v>1</v>
      </c>
      <c r="AP2025" s="30">
        <f t="shared" si="110"/>
        <v>46296</v>
      </c>
      <c r="AQ2025" s="1" t="str">
        <f>IF(COUNTIF('同场线路Rotas do mesmo SC'!A:A,C2025)&gt;0,"Sim","Não")</f>
        <v>Não</v>
      </c>
      <c r="AR2025" s="1" t="str">
        <f>IF(COUNTIF(揽收业务网点!A:A,P2025)&gt;0,"Sim","Não")</f>
        <v>Não</v>
      </c>
    </row>
    <row r="2026" spans="1:44">
      <c r="A2026" s="29" t="s">
        <v>26460</v>
      </c>
      <c r="B2026" s="29" t="s">
        <v>379</v>
      </c>
      <c r="C2026" s="29" t="s">
        <v>26461</v>
      </c>
      <c r="D2026" s="29" t="s">
        <v>15072</v>
      </c>
      <c r="E2026" s="29" t="s">
        <v>382</v>
      </c>
      <c r="F2026" s="29" t="s">
        <v>7279</v>
      </c>
      <c r="G2026" s="29">
        <v>93</v>
      </c>
      <c r="H2026" s="29" t="s">
        <v>19301</v>
      </c>
      <c r="I2026" s="29" t="s">
        <v>512</v>
      </c>
      <c r="J2026" s="29" t="s">
        <v>2928</v>
      </c>
      <c r="K2026" s="29" t="s">
        <v>387</v>
      </c>
      <c r="L2026" s="29" t="s">
        <v>2929</v>
      </c>
      <c r="M2026" s="29" t="s">
        <v>19302</v>
      </c>
      <c r="N2026" s="29" t="s">
        <v>19303</v>
      </c>
      <c r="O2026" s="29" t="s">
        <v>2002</v>
      </c>
      <c r="P2026" s="29" t="s">
        <v>2003</v>
      </c>
      <c r="Q2026" s="29" t="s">
        <v>142</v>
      </c>
      <c r="R2026" s="29" t="s">
        <v>26462</v>
      </c>
      <c r="S2026" s="29" t="s">
        <v>26463</v>
      </c>
      <c r="T2026" s="29" t="s">
        <v>26464</v>
      </c>
      <c r="U2026" s="29" t="s">
        <v>26465</v>
      </c>
      <c r="V2026" s="29">
        <v>10</v>
      </c>
      <c r="W2026" s="29" t="s">
        <v>396</v>
      </c>
      <c r="X2026" s="29" t="s">
        <v>26466</v>
      </c>
      <c r="Y2026" s="29" t="s">
        <v>948</v>
      </c>
      <c r="Z2026" s="29" t="s">
        <v>26467</v>
      </c>
      <c r="AA2026" s="29" t="s">
        <v>26467</v>
      </c>
      <c r="AB2026" s="29" t="s">
        <v>19308</v>
      </c>
      <c r="AC2026" s="29" t="s">
        <v>19309</v>
      </c>
      <c r="AD2026" s="29" t="s">
        <v>142</v>
      </c>
      <c r="AE2026" s="29" t="s">
        <v>401</v>
      </c>
      <c r="AF2026" s="29" t="s">
        <v>26468</v>
      </c>
      <c r="AG2026" s="29">
        <v>-84</v>
      </c>
      <c r="AH2026" s="29" t="s">
        <v>26468</v>
      </c>
      <c r="AI2026" s="29" t="s">
        <v>26469</v>
      </c>
      <c r="AJ2026" s="29">
        <v>97</v>
      </c>
      <c r="AK2026" s="29" t="s">
        <v>26470</v>
      </c>
      <c r="AL2026" s="29" t="s">
        <v>26471</v>
      </c>
      <c r="AM2026" s="29">
        <v>172</v>
      </c>
      <c r="AN2026" s="1">
        <f t="shared" si="108"/>
        <v>1</v>
      </c>
      <c r="AO2026" s="1">
        <f t="shared" si="109"/>
        <v>1</v>
      </c>
      <c r="AP2026" s="30">
        <f t="shared" si="110"/>
        <v>46296</v>
      </c>
      <c r="AQ2026" s="1" t="str">
        <f>IF(COUNTIF('同场线路Rotas do mesmo SC'!A:A,C2026)&gt;0,"Sim","Não")</f>
        <v>Não</v>
      </c>
      <c r="AR2026" s="1" t="str">
        <f>IF(COUNTIF(揽收业务网点!A:A,P2026)&gt;0,"Sim","Não")</f>
        <v>Não</v>
      </c>
    </row>
    <row r="2027" spans="1:44">
      <c r="A2027" s="29" t="s">
        <v>26472</v>
      </c>
      <c r="B2027" s="29" t="s">
        <v>379</v>
      </c>
      <c r="C2027" s="29" t="s">
        <v>26473</v>
      </c>
      <c r="D2027" s="29" t="s">
        <v>15072</v>
      </c>
      <c r="E2027" s="29" t="s">
        <v>382</v>
      </c>
      <c r="F2027" s="29" t="s">
        <v>7279</v>
      </c>
      <c r="G2027" s="29">
        <v>125</v>
      </c>
      <c r="H2027" s="29" t="s">
        <v>22045</v>
      </c>
      <c r="I2027" s="29" t="s">
        <v>512</v>
      </c>
      <c r="J2027" s="29" t="s">
        <v>2928</v>
      </c>
      <c r="K2027" s="29" t="s">
        <v>387</v>
      </c>
      <c r="L2027" s="29" t="s">
        <v>2929</v>
      </c>
      <c r="M2027" s="29" t="s">
        <v>22046</v>
      </c>
      <c r="N2027" s="29" t="s">
        <v>22047</v>
      </c>
      <c r="O2027" s="29" t="s">
        <v>2002</v>
      </c>
      <c r="P2027" s="29" t="s">
        <v>2003</v>
      </c>
      <c r="Q2027" s="29" t="s">
        <v>142</v>
      </c>
      <c r="R2027" s="29" t="s">
        <v>26474</v>
      </c>
      <c r="S2027" s="29" t="s">
        <v>26475</v>
      </c>
      <c r="T2027" s="29" t="s">
        <v>26476</v>
      </c>
      <c r="U2027" s="29" t="s">
        <v>26477</v>
      </c>
      <c r="V2027" s="29">
        <v>8</v>
      </c>
      <c r="W2027" s="29" t="s">
        <v>396</v>
      </c>
      <c r="X2027" s="29" t="s">
        <v>26478</v>
      </c>
      <c r="Y2027" s="29" t="s">
        <v>948</v>
      </c>
      <c r="Z2027" s="29" t="s">
        <v>11564</v>
      </c>
      <c r="AA2027" s="29" t="s">
        <v>11564</v>
      </c>
      <c r="AB2027" s="29" t="s">
        <v>22053</v>
      </c>
      <c r="AC2027" s="29" t="s">
        <v>22054</v>
      </c>
      <c r="AD2027" s="29" t="s">
        <v>142</v>
      </c>
      <c r="AE2027" s="29" t="s">
        <v>4346</v>
      </c>
      <c r="AF2027" s="29" t="s">
        <v>26479</v>
      </c>
      <c r="AG2027" s="29">
        <v>-137</v>
      </c>
      <c r="AH2027" s="29" t="s">
        <v>26479</v>
      </c>
      <c r="AI2027" s="29" t="s">
        <v>26480</v>
      </c>
      <c r="AJ2027" s="29">
        <v>69</v>
      </c>
      <c r="AK2027" s="29" t="s">
        <v>13298</v>
      </c>
      <c r="AL2027" s="29" t="s">
        <v>26481</v>
      </c>
      <c r="AM2027" s="29">
        <v>53</v>
      </c>
      <c r="AN2027" s="1">
        <f t="shared" si="108"/>
        <v>1</v>
      </c>
      <c r="AO2027" s="1">
        <f t="shared" si="109"/>
        <v>1</v>
      </c>
      <c r="AP2027" s="30">
        <f t="shared" si="110"/>
        <v>46296</v>
      </c>
      <c r="AQ2027" s="1" t="str">
        <f>IF(COUNTIF('同场线路Rotas do mesmo SC'!A:A,C2027)&gt;0,"Sim","Não")</f>
        <v>Não</v>
      </c>
      <c r="AR2027" s="1" t="str">
        <f>IF(COUNTIF(揽收业务网点!A:A,P2027)&gt;0,"Sim","Não")</f>
        <v>Não</v>
      </c>
    </row>
    <row r="2028" spans="1:44">
      <c r="A2028" s="29" t="s">
        <v>26482</v>
      </c>
      <c r="B2028" s="29" t="s">
        <v>379</v>
      </c>
      <c r="C2028" s="29" t="s">
        <v>26483</v>
      </c>
      <c r="D2028" s="29" t="s">
        <v>15072</v>
      </c>
      <c r="E2028" s="29" t="s">
        <v>382</v>
      </c>
      <c r="F2028" s="29" t="s">
        <v>7279</v>
      </c>
      <c r="G2028" s="29">
        <v>103</v>
      </c>
      <c r="H2028" s="29" t="s">
        <v>5348</v>
      </c>
      <c r="I2028" s="29" t="s">
        <v>385</v>
      </c>
      <c r="J2028" s="29" t="s">
        <v>1579</v>
      </c>
      <c r="K2028" s="29" t="s">
        <v>387</v>
      </c>
      <c r="L2028" s="29" t="s">
        <v>1580</v>
      </c>
      <c r="M2028" s="29" t="s">
        <v>5349</v>
      </c>
      <c r="N2028" s="29" t="s">
        <v>5350</v>
      </c>
      <c r="O2028" s="29" t="s">
        <v>653</v>
      </c>
      <c r="P2028" s="29" t="s">
        <v>654</v>
      </c>
      <c r="Q2028" s="29" t="s">
        <v>11</v>
      </c>
      <c r="R2028" s="29" t="s">
        <v>1809</v>
      </c>
      <c r="S2028" s="29" t="s">
        <v>26484</v>
      </c>
      <c r="T2028" s="29" t="s">
        <v>26485</v>
      </c>
      <c r="U2028" s="29" t="s">
        <v>26486</v>
      </c>
      <c r="V2028" s="29">
        <v>356</v>
      </c>
      <c r="W2028" s="29" t="s">
        <v>396</v>
      </c>
      <c r="X2028" s="29" t="s">
        <v>26487</v>
      </c>
      <c r="Y2028" s="29" t="s">
        <v>2742</v>
      </c>
      <c r="Z2028" s="29" t="s">
        <v>26488</v>
      </c>
      <c r="AA2028" s="29" t="s">
        <v>26488</v>
      </c>
      <c r="AB2028" s="29" t="s">
        <v>9588</v>
      </c>
      <c r="AC2028" s="29" t="s">
        <v>9589</v>
      </c>
      <c r="AD2028" s="29" t="s">
        <v>145</v>
      </c>
      <c r="AE2028" s="29" t="s">
        <v>2541</v>
      </c>
      <c r="AF2028" s="29" t="s">
        <v>15441</v>
      </c>
      <c r="AG2028" s="29">
        <v>-25</v>
      </c>
      <c r="AH2028" s="29" t="s">
        <v>15441</v>
      </c>
      <c r="AI2028" s="29" t="s">
        <v>26489</v>
      </c>
      <c r="AJ2028" s="29">
        <v>12</v>
      </c>
      <c r="AK2028" s="29" t="s">
        <v>26490</v>
      </c>
      <c r="AL2028" s="29" t="s">
        <v>26491</v>
      </c>
      <c r="AM2028" s="29">
        <v>197</v>
      </c>
      <c r="AN2028" s="1">
        <f t="shared" si="108"/>
        <v>1</v>
      </c>
      <c r="AO2028" s="1">
        <f t="shared" si="109"/>
        <v>1</v>
      </c>
      <c r="AP2028" s="30">
        <f t="shared" si="110"/>
        <v>46296</v>
      </c>
      <c r="AQ2028" s="1" t="str">
        <f>IF(COUNTIF('同场线路Rotas do mesmo SC'!A:A,C2028)&gt;0,"Sim","Não")</f>
        <v>Não</v>
      </c>
      <c r="AR2028" s="1" t="str">
        <f>IF(COUNTIF(揽收业务网点!A:A,P2028)&gt;0,"Sim","Não")</f>
        <v>Não</v>
      </c>
    </row>
    <row r="2029" spans="1:44">
      <c r="A2029" s="29" t="s">
        <v>26492</v>
      </c>
      <c r="B2029" s="29" t="s">
        <v>379</v>
      </c>
      <c r="C2029" s="29" t="s">
        <v>26493</v>
      </c>
      <c r="D2029" s="29" t="s">
        <v>15072</v>
      </c>
      <c r="E2029" s="29" t="s">
        <v>382</v>
      </c>
      <c r="F2029" s="29" t="s">
        <v>7279</v>
      </c>
      <c r="G2029" s="29">
        <v>103</v>
      </c>
      <c r="H2029" s="29" t="s">
        <v>26494</v>
      </c>
      <c r="I2029" s="29" t="s">
        <v>702</v>
      </c>
      <c r="J2029" s="29" t="s">
        <v>1579</v>
      </c>
      <c r="K2029" s="29" t="s">
        <v>387</v>
      </c>
      <c r="L2029" s="29" t="s">
        <v>1580</v>
      </c>
      <c r="M2029" s="29" t="s">
        <v>26495</v>
      </c>
      <c r="N2029" s="29" t="s">
        <v>26496</v>
      </c>
      <c r="O2029" s="29" t="s">
        <v>653</v>
      </c>
      <c r="P2029" s="29" t="s">
        <v>654</v>
      </c>
      <c r="Q2029" s="29" t="s">
        <v>11</v>
      </c>
      <c r="R2029" s="29" t="s">
        <v>26497</v>
      </c>
      <c r="S2029" s="29" t="s">
        <v>26498</v>
      </c>
      <c r="T2029" s="29" t="s">
        <v>26499</v>
      </c>
      <c r="U2029" s="29" t="s">
        <v>26500</v>
      </c>
      <c r="V2029" s="29">
        <v>392</v>
      </c>
      <c r="W2029" s="29" t="s">
        <v>396</v>
      </c>
      <c r="X2029" s="29" t="s">
        <v>26501</v>
      </c>
      <c r="Y2029" s="29" t="s">
        <v>401</v>
      </c>
      <c r="Z2029" s="29" t="s">
        <v>26502</v>
      </c>
      <c r="AA2029" s="29" t="s">
        <v>26502</v>
      </c>
      <c r="AB2029" s="29" t="s">
        <v>9588</v>
      </c>
      <c r="AC2029" s="29" t="s">
        <v>9589</v>
      </c>
      <c r="AD2029" s="29" t="s">
        <v>145</v>
      </c>
      <c r="AE2029" s="29" t="s">
        <v>2077</v>
      </c>
      <c r="AF2029" s="29" t="s">
        <v>26503</v>
      </c>
      <c r="AG2029" s="29">
        <v>0</v>
      </c>
      <c r="AH2029" s="29" t="s">
        <v>26503</v>
      </c>
      <c r="AI2029" s="29" t="s">
        <v>26504</v>
      </c>
      <c r="AJ2029" s="29">
        <v>126</v>
      </c>
      <c r="AK2029" s="29" t="s">
        <v>26505</v>
      </c>
      <c r="AL2029" s="29" t="s">
        <v>26506</v>
      </c>
      <c r="AM2029" s="29">
        <v>145</v>
      </c>
      <c r="AN2029" s="1">
        <f t="shared" si="108"/>
        <v>1</v>
      </c>
      <c r="AO2029" s="1">
        <f t="shared" si="109"/>
        <v>1</v>
      </c>
      <c r="AP2029" s="30">
        <f t="shared" si="110"/>
        <v>46296</v>
      </c>
      <c r="AQ2029" s="1" t="str">
        <f>IF(COUNTIF('同场线路Rotas do mesmo SC'!A:A,C2029)&gt;0,"Sim","Não")</f>
        <v>Não</v>
      </c>
      <c r="AR2029" s="1" t="str">
        <f>IF(COUNTIF(揽收业务网点!A:A,P2029)&gt;0,"Sim","Não")</f>
        <v>Não</v>
      </c>
    </row>
    <row r="2030" spans="1:44">
      <c r="A2030" s="29" t="s">
        <v>26507</v>
      </c>
      <c r="B2030" s="29" t="s">
        <v>379</v>
      </c>
      <c r="C2030" s="29" t="s">
        <v>26508</v>
      </c>
      <c r="D2030" s="29" t="s">
        <v>15072</v>
      </c>
      <c r="E2030" s="29" t="s">
        <v>640</v>
      </c>
      <c r="F2030" s="29" t="s">
        <v>7279</v>
      </c>
      <c r="G2030" s="29">
        <v>44</v>
      </c>
      <c r="H2030" s="29" t="s">
        <v>12814</v>
      </c>
      <c r="I2030" s="29" t="s">
        <v>385</v>
      </c>
      <c r="J2030" s="29" t="s">
        <v>2187</v>
      </c>
      <c r="K2030" s="29" t="s">
        <v>387</v>
      </c>
      <c r="L2030" s="29" t="s">
        <v>2188</v>
      </c>
      <c r="M2030" s="29" t="s">
        <v>12815</v>
      </c>
      <c r="N2030" s="29" t="s">
        <v>12816</v>
      </c>
      <c r="O2030" s="29" t="s">
        <v>2872</v>
      </c>
      <c r="P2030" s="29" t="s">
        <v>60</v>
      </c>
      <c r="Q2030" s="29" t="s">
        <v>11</v>
      </c>
      <c r="R2030" s="29" t="s">
        <v>15779</v>
      </c>
      <c r="S2030" s="29" t="s">
        <v>15779</v>
      </c>
      <c r="T2030" s="29" t="s">
        <v>26509</v>
      </c>
      <c r="U2030" s="29" t="s">
        <v>26510</v>
      </c>
      <c r="V2030" s="29">
        <v>7</v>
      </c>
      <c r="W2030" s="29" t="s">
        <v>396</v>
      </c>
      <c r="X2030" s="29" t="s">
        <v>26511</v>
      </c>
      <c r="Y2030" s="29" t="s">
        <v>629</v>
      </c>
      <c r="Z2030" s="29" t="s">
        <v>26512</v>
      </c>
      <c r="AA2030" s="29" t="s">
        <v>26512</v>
      </c>
      <c r="AB2030" s="29" t="s">
        <v>653</v>
      </c>
      <c r="AC2030" s="29" t="s">
        <v>654</v>
      </c>
      <c r="AD2030" s="29" t="s">
        <v>11</v>
      </c>
      <c r="AE2030" s="29" t="s">
        <v>575</v>
      </c>
      <c r="AF2030" s="29" t="s">
        <v>26513</v>
      </c>
      <c r="AG2030" s="29">
        <v>-141</v>
      </c>
      <c r="AH2030" s="29" t="s">
        <v>26513</v>
      </c>
      <c r="AI2030" s="29" t="s">
        <v>26514</v>
      </c>
      <c r="AJ2030" s="29">
        <v>35</v>
      </c>
      <c r="AK2030" s="29" t="s">
        <v>26515</v>
      </c>
      <c r="AL2030" s="29" t="s">
        <v>26516</v>
      </c>
      <c r="AM2030" s="29">
        <v>569</v>
      </c>
      <c r="AN2030" s="1">
        <f t="shared" si="108"/>
        <v>1</v>
      </c>
      <c r="AO2030" s="1">
        <f t="shared" si="109"/>
        <v>1</v>
      </c>
      <c r="AP2030" s="30">
        <f t="shared" si="110"/>
        <v>46296</v>
      </c>
      <c r="AQ2030" s="1" t="str">
        <f>IF(COUNTIF('同场线路Rotas do mesmo SC'!A:A,C2030)&gt;0,"Sim","Não")</f>
        <v>Não</v>
      </c>
      <c r="AR2030" s="1" t="str">
        <f>IF(COUNTIF(揽收业务网点!A:A,P2030)&gt;0,"Sim","Não")</f>
        <v>Sim</v>
      </c>
    </row>
    <row r="2031" spans="1:44">
      <c r="A2031" s="29" t="s">
        <v>26517</v>
      </c>
      <c r="B2031" s="29" t="s">
        <v>379</v>
      </c>
      <c r="C2031" s="29" t="s">
        <v>26518</v>
      </c>
      <c r="D2031" s="29" t="s">
        <v>15072</v>
      </c>
      <c r="E2031" s="29" t="s">
        <v>640</v>
      </c>
      <c r="F2031" s="29" t="s">
        <v>7279</v>
      </c>
      <c r="G2031" s="29">
        <v>50</v>
      </c>
      <c r="H2031" s="29" t="s">
        <v>7594</v>
      </c>
      <c r="I2031" s="29" t="s">
        <v>868</v>
      </c>
      <c r="J2031" s="29" t="s">
        <v>1753</v>
      </c>
      <c r="K2031" s="29" t="s">
        <v>387</v>
      </c>
      <c r="L2031" s="29" t="s">
        <v>1754</v>
      </c>
      <c r="M2031" s="29" t="s">
        <v>7595</v>
      </c>
      <c r="N2031" s="29" t="s">
        <v>7596</v>
      </c>
      <c r="O2031" s="29" t="s">
        <v>5287</v>
      </c>
      <c r="P2031" s="29" t="s">
        <v>44</v>
      </c>
      <c r="Q2031" s="29" t="s">
        <v>11</v>
      </c>
      <c r="R2031" s="29" t="s">
        <v>26519</v>
      </c>
      <c r="S2031" s="29" t="s">
        <v>26519</v>
      </c>
      <c r="T2031" s="29" t="s">
        <v>26520</v>
      </c>
      <c r="U2031" s="29" t="s">
        <v>26521</v>
      </c>
      <c r="V2031" s="29">
        <v>2</v>
      </c>
      <c r="W2031" s="29" t="s">
        <v>396</v>
      </c>
      <c r="X2031" s="29" t="s">
        <v>26522</v>
      </c>
      <c r="Y2031" s="29" t="s">
        <v>547</v>
      </c>
      <c r="Z2031" s="29" t="s">
        <v>26523</v>
      </c>
      <c r="AA2031" s="29" t="s">
        <v>26523</v>
      </c>
      <c r="AB2031" s="29" t="s">
        <v>1703</v>
      </c>
      <c r="AC2031" s="29" t="s">
        <v>45</v>
      </c>
      <c r="AD2031" s="29" t="s">
        <v>11</v>
      </c>
      <c r="AE2031" s="29" t="s">
        <v>575</v>
      </c>
      <c r="AF2031" s="29" t="s">
        <v>26524</v>
      </c>
      <c r="AG2031" s="29">
        <v>-365</v>
      </c>
      <c r="AH2031" s="29" t="s">
        <v>26524</v>
      </c>
      <c r="AI2031" s="29" t="s">
        <v>26525</v>
      </c>
      <c r="AJ2031" s="29"/>
      <c r="AK2031" s="29"/>
      <c r="AL2031" s="29"/>
      <c r="AM2031" s="29"/>
      <c r="AN2031" s="1">
        <f t="shared" si="108"/>
        <v>1</v>
      </c>
      <c r="AO2031" s="1">
        <f t="shared" si="109"/>
        <v>1</v>
      </c>
      <c r="AP2031" s="30">
        <f t="shared" si="110"/>
        <v>46296</v>
      </c>
      <c r="AQ2031" s="1" t="str">
        <f>IF(COUNTIF('同场线路Rotas do mesmo SC'!A:A,C2031)&gt;0,"Sim","Não")</f>
        <v>Não</v>
      </c>
      <c r="AR2031" s="1" t="str">
        <f>IF(COUNTIF(揽收业务网点!A:A,P2031)&gt;0,"Sim","Não")</f>
        <v>Sim</v>
      </c>
    </row>
    <row r="2032" spans="1:44">
      <c r="A2032" s="29" t="s">
        <v>26526</v>
      </c>
      <c r="B2032" s="29" t="s">
        <v>379</v>
      </c>
      <c r="C2032" s="29" t="s">
        <v>26527</v>
      </c>
      <c r="D2032" s="29" t="s">
        <v>15072</v>
      </c>
      <c r="E2032" s="29" t="s">
        <v>640</v>
      </c>
      <c r="F2032" s="29" t="s">
        <v>7279</v>
      </c>
      <c r="G2032" s="29">
        <v>1</v>
      </c>
      <c r="H2032" s="29" t="s">
        <v>2289</v>
      </c>
      <c r="I2032" s="29" t="s">
        <v>868</v>
      </c>
      <c r="J2032" s="29" t="s">
        <v>2187</v>
      </c>
      <c r="K2032" s="29" t="s">
        <v>387</v>
      </c>
      <c r="L2032" s="29" t="s">
        <v>2188</v>
      </c>
      <c r="M2032" s="29" t="s">
        <v>2290</v>
      </c>
      <c r="N2032" s="29" t="s">
        <v>2291</v>
      </c>
      <c r="O2032" s="29" t="s">
        <v>11227</v>
      </c>
      <c r="P2032" s="29" t="s">
        <v>23</v>
      </c>
      <c r="Q2032" s="29" t="s">
        <v>11</v>
      </c>
      <c r="R2032" s="29" t="s">
        <v>26528</v>
      </c>
      <c r="S2032" s="29" t="s">
        <v>26528</v>
      </c>
      <c r="T2032" s="29" t="s">
        <v>26529</v>
      </c>
      <c r="U2032" s="29" t="s">
        <v>26530</v>
      </c>
      <c r="V2032" s="29">
        <v>108</v>
      </c>
      <c r="W2032" s="29" t="s">
        <v>396</v>
      </c>
      <c r="X2032" s="29" t="s">
        <v>26531</v>
      </c>
      <c r="Y2032" s="29" t="s">
        <v>629</v>
      </c>
      <c r="Z2032" s="29" t="s">
        <v>26532</v>
      </c>
      <c r="AA2032" s="29" t="s">
        <v>26532</v>
      </c>
      <c r="AB2032" s="29" t="s">
        <v>653</v>
      </c>
      <c r="AC2032" s="29" t="s">
        <v>654</v>
      </c>
      <c r="AD2032" s="29" t="s">
        <v>11</v>
      </c>
      <c r="AE2032" s="29" t="s">
        <v>744</v>
      </c>
      <c r="AF2032" s="29" t="s">
        <v>26533</v>
      </c>
      <c r="AG2032" s="29">
        <v>-235</v>
      </c>
      <c r="AH2032" s="29" t="s">
        <v>26533</v>
      </c>
      <c r="AI2032" s="29" t="s">
        <v>26534</v>
      </c>
      <c r="AJ2032" s="29">
        <v>121</v>
      </c>
      <c r="AK2032" s="29" t="s">
        <v>26535</v>
      </c>
      <c r="AL2032" s="29" t="s">
        <v>26536</v>
      </c>
      <c r="AM2032" s="29">
        <v>6724</v>
      </c>
      <c r="AN2032" s="1">
        <f t="shared" si="108"/>
        <v>1</v>
      </c>
      <c r="AO2032" s="1">
        <f t="shared" si="109"/>
        <v>1</v>
      </c>
      <c r="AP2032" s="30">
        <f t="shared" si="110"/>
        <v>46296</v>
      </c>
      <c r="AQ2032" s="1" t="str">
        <f>IF(COUNTIF('同场线路Rotas do mesmo SC'!A:A,C2032)&gt;0,"Sim","Não")</f>
        <v>Não</v>
      </c>
      <c r="AR2032" s="1" t="str">
        <f>IF(COUNTIF(揽收业务网点!A:A,P2032)&gt;0,"Sim","Não")</f>
        <v>Sim</v>
      </c>
    </row>
    <row r="2033" spans="1:44">
      <c r="A2033" s="29" t="s">
        <v>26537</v>
      </c>
      <c r="B2033" s="29" t="s">
        <v>379</v>
      </c>
      <c r="C2033" s="29" t="s">
        <v>26538</v>
      </c>
      <c r="D2033" s="29" t="s">
        <v>15072</v>
      </c>
      <c r="E2033" s="29" t="s">
        <v>640</v>
      </c>
      <c r="F2033" s="29" t="s">
        <v>7279</v>
      </c>
      <c r="G2033" s="29">
        <v>40</v>
      </c>
      <c r="H2033" s="29" t="s">
        <v>8564</v>
      </c>
      <c r="I2033" s="29" t="s">
        <v>868</v>
      </c>
      <c r="J2033" s="29" t="s">
        <v>2476</v>
      </c>
      <c r="K2033" s="29" t="s">
        <v>411</v>
      </c>
      <c r="L2033" s="29" t="s">
        <v>2477</v>
      </c>
      <c r="M2033" s="29" t="s">
        <v>26539</v>
      </c>
      <c r="N2033" s="29" t="s">
        <v>26540</v>
      </c>
      <c r="O2033" s="29" t="s">
        <v>8658</v>
      </c>
      <c r="P2033" s="29" t="s">
        <v>26</v>
      </c>
      <c r="Q2033" s="29" t="s">
        <v>11</v>
      </c>
      <c r="R2033" s="29" t="s">
        <v>17232</v>
      </c>
      <c r="S2033" s="29" t="s">
        <v>17232</v>
      </c>
      <c r="T2033" s="29" t="s">
        <v>26541</v>
      </c>
      <c r="U2033" s="29" t="s">
        <v>26542</v>
      </c>
      <c r="V2033" s="29">
        <v>1</v>
      </c>
      <c r="W2033" s="29" t="s">
        <v>396</v>
      </c>
      <c r="X2033" s="29" t="s">
        <v>26543</v>
      </c>
      <c r="Y2033" s="29" t="s">
        <v>1814</v>
      </c>
      <c r="Z2033" s="29" t="s">
        <v>26544</v>
      </c>
      <c r="AA2033" s="29" t="s">
        <v>26544</v>
      </c>
      <c r="AB2033" s="29" t="s">
        <v>653</v>
      </c>
      <c r="AC2033" s="29" t="s">
        <v>654</v>
      </c>
      <c r="AD2033" s="29" t="s">
        <v>11</v>
      </c>
      <c r="AE2033" s="29" t="s">
        <v>1988</v>
      </c>
      <c r="AF2033" s="29" t="s">
        <v>26545</v>
      </c>
      <c r="AG2033" s="29">
        <v>-152</v>
      </c>
      <c r="AH2033" s="29" t="s">
        <v>26545</v>
      </c>
      <c r="AI2033" s="29" t="s">
        <v>26546</v>
      </c>
      <c r="AJ2033" s="29">
        <v>45</v>
      </c>
      <c r="AK2033" s="29" t="s">
        <v>26547</v>
      </c>
      <c r="AL2033" s="29" t="s">
        <v>26548</v>
      </c>
      <c r="AM2033" s="29">
        <v>404</v>
      </c>
      <c r="AN2033" s="1">
        <f t="shared" si="108"/>
        <v>1</v>
      </c>
      <c r="AO2033" s="1">
        <f t="shared" si="109"/>
        <v>1</v>
      </c>
      <c r="AP2033" s="30">
        <f t="shared" si="110"/>
        <v>46296</v>
      </c>
      <c r="AQ2033" s="1" t="str">
        <f>IF(COUNTIF('同场线路Rotas do mesmo SC'!A:A,C2033)&gt;0,"Sim","Não")</f>
        <v>Não</v>
      </c>
      <c r="AR2033" s="1" t="str">
        <f>IF(COUNTIF(揽收业务网点!A:A,P2033)&gt;0,"Sim","Não")</f>
        <v>Sim</v>
      </c>
    </row>
    <row r="2034" spans="1:44">
      <c r="A2034" s="29" t="s">
        <v>26549</v>
      </c>
      <c r="B2034" s="29" t="s">
        <v>379</v>
      </c>
      <c r="C2034" s="29" t="s">
        <v>26550</v>
      </c>
      <c r="D2034" s="29" t="s">
        <v>15072</v>
      </c>
      <c r="E2034" s="29" t="s">
        <v>640</v>
      </c>
      <c r="F2034" s="29" t="s">
        <v>7279</v>
      </c>
      <c r="G2034" s="29">
        <v>5</v>
      </c>
      <c r="H2034" s="29" t="s">
        <v>11219</v>
      </c>
      <c r="I2034" s="29" t="s">
        <v>385</v>
      </c>
      <c r="J2034" s="29" t="s">
        <v>2187</v>
      </c>
      <c r="K2034" s="29" t="s">
        <v>387</v>
      </c>
      <c r="L2034" s="29" t="s">
        <v>2188</v>
      </c>
      <c r="M2034" s="29" t="s">
        <v>11220</v>
      </c>
      <c r="N2034" s="29" t="s">
        <v>11221</v>
      </c>
      <c r="O2034" s="29" t="s">
        <v>4547</v>
      </c>
      <c r="P2034" s="29" t="s">
        <v>24</v>
      </c>
      <c r="Q2034" s="29" t="s">
        <v>11</v>
      </c>
      <c r="R2034" s="29" t="s">
        <v>26551</v>
      </c>
      <c r="S2034" s="29" t="s">
        <v>26551</v>
      </c>
      <c r="T2034" s="29" t="s">
        <v>26552</v>
      </c>
      <c r="U2034" s="29" t="s">
        <v>26553</v>
      </c>
      <c r="V2034" s="29">
        <v>219</v>
      </c>
      <c r="W2034" s="29" t="s">
        <v>396</v>
      </c>
      <c r="X2034" s="29" t="s">
        <v>3801</v>
      </c>
      <c r="Y2034" s="29" t="s">
        <v>633</v>
      </c>
      <c r="Z2034" s="29" t="s">
        <v>5852</v>
      </c>
      <c r="AA2034" s="29" t="s">
        <v>5852</v>
      </c>
      <c r="AB2034" s="29" t="s">
        <v>653</v>
      </c>
      <c r="AC2034" s="29" t="s">
        <v>654</v>
      </c>
      <c r="AD2034" s="29" t="s">
        <v>11</v>
      </c>
      <c r="AE2034" s="29" t="s">
        <v>2351</v>
      </c>
      <c r="AF2034" s="29" t="s">
        <v>26554</v>
      </c>
      <c r="AG2034" s="29">
        <v>77</v>
      </c>
      <c r="AH2034" s="29" t="s">
        <v>26554</v>
      </c>
      <c r="AI2034" s="29" t="s">
        <v>26555</v>
      </c>
      <c r="AJ2034" s="29">
        <v>-16</v>
      </c>
      <c r="AK2034" s="29" t="s">
        <v>1790</v>
      </c>
      <c r="AL2034" s="29" t="s">
        <v>26556</v>
      </c>
      <c r="AM2034" s="29">
        <v>377</v>
      </c>
      <c r="AN2034" s="1">
        <f t="shared" si="108"/>
        <v>1</v>
      </c>
      <c r="AO2034" s="1">
        <f t="shared" si="109"/>
        <v>1</v>
      </c>
      <c r="AP2034" s="30">
        <f t="shared" si="110"/>
        <v>46296</v>
      </c>
      <c r="AQ2034" s="1" t="str">
        <f>IF(COUNTIF('同场线路Rotas do mesmo SC'!A:A,C2034)&gt;0,"Sim","Não")</f>
        <v>Não</v>
      </c>
      <c r="AR2034" s="1" t="str">
        <f>IF(COUNTIF(揽收业务网点!A:A,P2034)&gt;0,"Sim","Não")</f>
        <v>Sim</v>
      </c>
    </row>
    <row r="2035" spans="1:44">
      <c r="A2035" s="29" t="s">
        <v>26557</v>
      </c>
      <c r="B2035" s="29" t="s">
        <v>379</v>
      </c>
      <c r="C2035" s="29" t="s">
        <v>26558</v>
      </c>
      <c r="D2035" s="29" t="s">
        <v>15072</v>
      </c>
      <c r="E2035" s="29" t="s">
        <v>640</v>
      </c>
      <c r="F2035" s="29" t="s">
        <v>7279</v>
      </c>
      <c r="G2035" s="29">
        <v>88</v>
      </c>
      <c r="H2035" s="29" t="s">
        <v>7594</v>
      </c>
      <c r="I2035" s="29" t="s">
        <v>868</v>
      </c>
      <c r="J2035" s="29" t="s">
        <v>1753</v>
      </c>
      <c r="K2035" s="29" t="s">
        <v>387</v>
      </c>
      <c r="L2035" s="29" t="s">
        <v>1754</v>
      </c>
      <c r="M2035" s="29" t="s">
        <v>7595</v>
      </c>
      <c r="N2035" s="29" t="s">
        <v>7596</v>
      </c>
      <c r="O2035" s="29" t="s">
        <v>5287</v>
      </c>
      <c r="P2035" s="29" t="s">
        <v>44</v>
      </c>
      <c r="Q2035" s="29" t="s">
        <v>11</v>
      </c>
      <c r="R2035" s="29" t="s">
        <v>26559</v>
      </c>
      <c r="S2035" s="29" t="s">
        <v>26559</v>
      </c>
      <c r="T2035" s="29" t="s">
        <v>26560</v>
      </c>
      <c r="U2035" s="29" t="s">
        <v>26561</v>
      </c>
      <c r="V2035" s="29">
        <v>1</v>
      </c>
      <c r="W2035" s="29" t="s">
        <v>396</v>
      </c>
      <c r="X2035" s="29" t="s">
        <v>26562</v>
      </c>
      <c r="Y2035" s="29" t="s">
        <v>2223</v>
      </c>
      <c r="Z2035" s="29" t="s">
        <v>26563</v>
      </c>
      <c r="AA2035" s="29" t="s">
        <v>26563</v>
      </c>
      <c r="AB2035" s="29" t="s">
        <v>1703</v>
      </c>
      <c r="AC2035" s="29" t="s">
        <v>45</v>
      </c>
      <c r="AD2035" s="29" t="s">
        <v>11</v>
      </c>
      <c r="AE2035" s="29" t="s">
        <v>2307</v>
      </c>
      <c r="AF2035" s="29" t="s">
        <v>26564</v>
      </c>
      <c r="AG2035" s="29">
        <v>18</v>
      </c>
      <c r="AH2035" s="29" t="s">
        <v>26564</v>
      </c>
      <c r="AI2035" s="29" t="s">
        <v>26565</v>
      </c>
      <c r="AJ2035" s="29"/>
      <c r="AK2035" s="29"/>
      <c r="AL2035" s="29"/>
      <c r="AM2035" s="29"/>
      <c r="AN2035" s="1">
        <f t="shared" si="108"/>
        <v>1</v>
      </c>
      <c r="AO2035" s="1">
        <f t="shared" si="109"/>
        <v>1</v>
      </c>
      <c r="AP2035" s="30">
        <f t="shared" si="110"/>
        <v>46296</v>
      </c>
      <c r="AQ2035" s="1" t="str">
        <f>IF(COUNTIF('同场线路Rotas do mesmo SC'!A:A,C2035)&gt;0,"Sim","Não")</f>
        <v>Não</v>
      </c>
      <c r="AR2035" s="1" t="str">
        <f>IF(COUNTIF(揽收业务网点!A:A,P2035)&gt;0,"Sim","Não")</f>
        <v>Sim</v>
      </c>
    </row>
    <row r="2036" spans="1:44">
      <c r="A2036" s="29" t="s">
        <v>26566</v>
      </c>
      <c r="B2036" s="29" t="s">
        <v>379</v>
      </c>
      <c r="C2036" s="29" t="s">
        <v>26567</v>
      </c>
      <c r="D2036" s="29" t="s">
        <v>15072</v>
      </c>
      <c r="E2036" s="29" t="s">
        <v>382</v>
      </c>
      <c r="F2036" s="29" t="s">
        <v>7279</v>
      </c>
      <c r="G2036" s="29">
        <v>53</v>
      </c>
      <c r="H2036" s="29" t="s">
        <v>26568</v>
      </c>
      <c r="I2036" s="29" t="s">
        <v>512</v>
      </c>
      <c r="J2036" s="29" t="s">
        <v>26569</v>
      </c>
      <c r="K2036" s="29" t="s">
        <v>387</v>
      </c>
      <c r="L2036" s="29" t="s">
        <v>26570</v>
      </c>
      <c r="M2036" s="29" t="s">
        <v>26569</v>
      </c>
      <c r="N2036" s="29" t="s">
        <v>26571</v>
      </c>
      <c r="O2036" s="29" t="s">
        <v>1007</v>
      </c>
      <c r="P2036" s="29" t="s">
        <v>1008</v>
      </c>
      <c r="Q2036" s="29" t="s">
        <v>2</v>
      </c>
      <c r="R2036" s="29" t="s">
        <v>26572</v>
      </c>
      <c r="S2036" s="29" t="s">
        <v>11776</v>
      </c>
      <c r="T2036" s="29" t="s">
        <v>26573</v>
      </c>
      <c r="U2036" s="29" t="s">
        <v>26574</v>
      </c>
      <c r="V2036" s="29">
        <v>94</v>
      </c>
      <c r="W2036" s="29" t="s">
        <v>396</v>
      </c>
      <c r="X2036" s="29" t="s">
        <v>26575</v>
      </c>
      <c r="Y2036" s="29" t="s">
        <v>633</v>
      </c>
      <c r="Z2036" s="29" t="s">
        <v>26576</v>
      </c>
      <c r="AA2036" s="29" t="s">
        <v>26576</v>
      </c>
      <c r="AB2036" s="29" t="s">
        <v>26577</v>
      </c>
      <c r="AC2036" s="29" t="s">
        <v>26578</v>
      </c>
      <c r="AD2036" s="29" t="s">
        <v>2</v>
      </c>
      <c r="AE2036" s="29" t="s">
        <v>401</v>
      </c>
      <c r="AF2036" s="29" t="s">
        <v>26579</v>
      </c>
      <c r="AG2036" s="29">
        <v>-106</v>
      </c>
      <c r="AH2036" s="29" t="s">
        <v>26579</v>
      </c>
      <c r="AI2036" s="29" t="s">
        <v>2678</v>
      </c>
      <c r="AJ2036" s="29">
        <v>47</v>
      </c>
      <c r="AK2036" s="29" t="s">
        <v>4732</v>
      </c>
      <c r="AL2036" s="29" t="s">
        <v>26580</v>
      </c>
      <c r="AM2036" s="29">
        <v>457</v>
      </c>
      <c r="AN2036" s="1">
        <f t="shared" si="108"/>
        <v>1</v>
      </c>
      <c r="AO2036" s="1">
        <f t="shared" si="109"/>
        <v>1</v>
      </c>
      <c r="AP2036" s="30">
        <f t="shared" si="110"/>
        <v>46296</v>
      </c>
      <c r="AQ2036" s="1" t="str">
        <f>IF(COUNTIF('同场线路Rotas do mesmo SC'!A:A,C2036)&gt;0,"Sim","Não")</f>
        <v>Não</v>
      </c>
      <c r="AR2036" s="1" t="str">
        <f>IF(COUNTIF(揽收业务网点!A:A,P2036)&gt;0,"Sim","Não")</f>
        <v>Não</v>
      </c>
    </row>
    <row r="2037" spans="1:44">
      <c r="A2037" s="29" t="s">
        <v>26581</v>
      </c>
      <c r="B2037" s="29" t="s">
        <v>379</v>
      </c>
      <c r="C2037" s="29" t="s">
        <v>26582</v>
      </c>
      <c r="D2037" s="29" t="s">
        <v>15072</v>
      </c>
      <c r="E2037" s="29" t="s">
        <v>382</v>
      </c>
      <c r="F2037" s="29" t="s">
        <v>7279</v>
      </c>
      <c r="G2037" s="29">
        <v>98</v>
      </c>
      <c r="H2037" s="29" t="s">
        <v>26583</v>
      </c>
      <c r="I2037" s="29" t="s">
        <v>2105</v>
      </c>
      <c r="J2037" s="29" t="s">
        <v>26584</v>
      </c>
      <c r="K2037" s="29" t="s">
        <v>387</v>
      </c>
      <c r="L2037" s="29" t="s">
        <v>26585</v>
      </c>
      <c r="M2037" s="29" t="s">
        <v>26584</v>
      </c>
      <c r="N2037" s="29" t="s">
        <v>26586</v>
      </c>
      <c r="O2037" s="29" t="s">
        <v>1007</v>
      </c>
      <c r="P2037" s="29" t="s">
        <v>1008</v>
      </c>
      <c r="Q2037" s="29" t="s">
        <v>2</v>
      </c>
      <c r="R2037" s="29" t="s">
        <v>26587</v>
      </c>
      <c r="S2037" s="29" t="s">
        <v>26588</v>
      </c>
      <c r="T2037" s="29" t="s">
        <v>26589</v>
      </c>
      <c r="U2037" s="29" t="s">
        <v>26590</v>
      </c>
      <c r="V2037" s="29">
        <v>95</v>
      </c>
      <c r="W2037" s="29" t="s">
        <v>396</v>
      </c>
      <c r="X2037" s="29" t="s">
        <v>26591</v>
      </c>
      <c r="Y2037" s="29" t="s">
        <v>633</v>
      </c>
      <c r="Z2037" s="29" t="s">
        <v>26592</v>
      </c>
      <c r="AA2037" s="29" t="s">
        <v>26592</v>
      </c>
      <c r="AB2037" s="29" t="s">
        <v>26593</v>
      </c>
      <c r="AC2037" s="29" t="s">
        <v>26594</v>
      </c>
      <c r="AD2037" s="29" t="s">
        <v>2</v>
      </c>
      <c r="AE2037" s="29" t="s">
        <v>4346</v>
      </c>
      <c r="AF2037" s="29" t="s">
        <v>26595</v>
      </c>
      <c r="AG2037" s="29">
        <v>-178</v>
      </c>
      <c r="AH2037" s="29" t="s">
        <v>26595</v>
      </c>
      <c r="AI2037" s="29" t="s">
        <v>26596</v>
      </c>
      <c r="AJ2037" s="29">
        <v>57</v>
      </c>
      <c r="AK2037" s="29" t="s">
        <v>26597</v>
      </c>
      <c r="AL2037" s="29" t="s">
        <v>26598</v>
      </c>
      <c r="AM2037" s="29">
        <v>280</v>
      </c>
      <c r="AN2037" s="1">
        <f t="shared" si="108"/>
        <v>1</v>
      </c>
      <c r="AO2037" s="1">
        <f t="shared" si="109"/>
        <v>1</v>
      </c>
      <c r="AP2037" s="30">
        <f t="shared" si="110"/>
        <v>46296</v>
      </c>
      <c r="AQ2037" s="1" t="str">
        <f>IF(COUNTIF('同场线路Rotas do mesmo SC'!A:A,C2037)&gt;0,"Sim","Não")</f>
        <v>Não</v>
      </c>
      <c r="AR2037" s="1" t="str">
        <f>IF(COUNTIF(揽收业务网点!A:A,P2037)&gt;0,"Sim","Não")</f>
        <v>Não</v>
      </c>
    </row>
    <row r="2038" spans="1:44">
      <c r="A2038" s="29" t="s">
        <v>26599</v>
      </c>
      <c r="B2038" s="29" t="s">
        <v>379</v>
      </c>
      <c r="C2038" s="29" t="s">
        <v>26600</v>
      </c>
      <c r="D2038" s="29" t="s">
        <v>15072</v>
      </c>
      <c r="E2038" s="29" t="s">
        <v>382</v>
      </c>
      <c r="F2038" s="29" t="s">
        <v>7279</v>
      </c>
      <c r="G2038" s="29">
        <v>144</v>
      </c>
      <c r="H2038" s="29" t="s">
        <v>1099</v>
      </c>
      <c r="I2038" s="29" t="s">
        <v>702</v>
      </c>
      <c r="J2038" s="29" t="s">
        <v>1100</v>
      </c>
      <c r="K2038" s="29" t="s">
        <v>387</v>
      </c>
      <c r="L2038" s="29" t="s">
        <v>1101</v>
      </c>
      <c r="M2038" s="29" t="s">
        <v>26601</v>
      </c>
      <c r="N2038" s="29" t="s">
        <v>26602</v>
      </c>
      <c r="O2038" s="29" t="s">
        <v>1111</v>
      </c>
      <c r="P2038" s="29" t="s">
        <v>1112</v>
      </c>
      <c r="Q2038" s="29" t="s">
        <v>168</v>
      </c>
      <c r="R2038" s="29" t="s">
        <v>26603</v>
      </c>
      <c r="S2038" s="29" t="s">
        <v>26604</v>
      </c>
      <c r="T2038" s="29" t="s">
        <v>26605</v>
      </c>
      <c r="U2038" s="29" t="s">
        <v>26606</v>
      </c>
      <c r="V2038" s="29">
        <v>166</v>
      </c>
      <c r="W2038" s="29" t="s">
        <v>396</v>
      </c>
      <c r="X2038" s="29" t="s">
        <v>26607</v>
      </c>
      <c r="Y2038" s="29" t="s">
        <v>655</v>
      </c>
      <c r="Z2038" s="29" t="s">
        <v>12657</v>
      </c>
      <c r="AA2038" s="29" t="s">
        <v>12657</v>
      </c>
      <c r="AB2038" s="29" t="s">
        <v>26608</v>
      </c>
      <c r="AC2038" s="29" t="s">
        <v>26609</v>
      </c>
      <c r="AD2038" s="29" t="s">
        <v>168</v>
      </c>
      <c r="AE2038" s="29" t="s">
        <v>26610</v>
      </c>
      <c r="AF2038" s="29" t="s">
        <v>14586</v>
      </c>
      <c r="AG2038" s="29">
        <v>-188</v>
      </c>
      <c r="AH2038" s="29" t="s">
        <v>14586</v>
      </c>
      <c r="AI2038" s="29" t="s">
        <v>26611</v>
      </c>
      <c r="AJ2038" s="29">
        <v>3</v>
      </c>
      <c r="AK2038" s="29" t="s">
        <v>26612</v>
      </c>
      <c r="AL2038" s="29" t="s">
        <v>9791</v>
      </c>
      <c r="AM2038" s="29">
        <v>63</v>
      </c>
      <c r="AN2038" s="1">
        <f t="shared" si="108"/>
        <v>1</v>
      </c>
      <c r="AO2038" s="1">
        <f t="shared" si="109"/>
        <v>1</v>
      </c>
      <c r="AP2038" s="30">
        <f t="shared" si="110"/>
        <v>46296</v>
      </c>
      <c r="AQ2038" s="1" t="str">
        <f>IF(COUNTIF('同场线路Rotas do mesmo SC'!A:A,C2038)&gt;0,"Sim","Não")</f>
        <v>Não</v>
      </c>
      <c r="AR2038" s="1" t="str">
        <f>IF(COUNTIF(揽收业务网点!A:A,P2038)&gt;0,"Sim","Não")</f>
        <v>Não</v>
      </c>
    </row>
    <row r="2039" spans="1:44">
      <c r="A2039" s="29" t="s">
        <v>26613</v>
      </c>
      <c r="B2039" s="29" t="s">
        <v>379</v>
      </c>
      <c r="C2039" s="29" t="s">
        <v>26614</v>
      </c>
      <c r="D2039" s="29" t="s">
        <v>15072</v>
      </c>
      <c r="E2039" s="29" t="s">
        <v>640</v>
      </c>
      <c r="F2039" s="29" t="s">
        <v>7279</v>
      </c>
      <c r="G2039" s="29">
        <v>145</v>
      </c>
      <c r="H2039" s="29" t="s">
        <v>26615</v>
      </c>
      <c r="I2039" s="29" t="s">
        <v>663</v>
      </c>
      <c r="J2039" s="29" t="s">
        <v>664</v>
      </c>
      <c r="K2039" s="29" t="s">
        <v>387</v>
      </c>
      <c r="L2039" s="29" t="s">
        <v>665</v>
      </c>
      <c r="M2039" s="29" t="s">
        <v>26616</v>
      </c>
      <c r="N2039" s="29" t="s">
        <v>26617</v>
      </c>
      <c r="O2039" s="29" t="s">
        <v>668</v>
      </c>
      <c r="P2039" s="29" t="s">
        <v>119</v>
      </c>
      <c r="Q2039" s="29" t="s">
        <v>118</v>
      </c>
      <c r="R2039" s="29" t="s">
        <v>5235</v>
      </c>
      <c r="S2039" s="29" t="s">
        <v>5235</v>
      </c>
      <c r="T2039" s="29" t="s">
        <v>8756</v>
      </c>
      <c r="U2039" s="29" t="s">
        <v>26618</v>
      </c>
      <c r="V2039" s="29">
        <v>120</v>
      </c>
      <c r="W2039" s="29" t="s">
        <v>396</v>
      </c>
      <c r="X2039" s="29" t="s">
        <v>26619</v>
      </c>
      <c r="Y2039" s="29" t="s">
        <v>629</v>
      </c>
      <c r="Z2039" s="29" t="s">
        <v>26620</v>
      </c>
      <c r="AA2039" s="29" t="s">
        <v>26620</v>
      </c>
      <c r="AB2039" s="29" t="s">
        <v>674</v>
      </c>
      <c r="AC2039" s="29" t="s">
        <v>675</v>
      </c>
      <c r="AD2039" s="29" t="s">
        <v>118</v>
      </c>
      <c r="AE2039" s="29" t="s">
        <v>676</v>
      </c>
      <c r="AF2039" s="29" t="s">
        <v>26621</v>
      </c>
      <c r="AG2039" s="29">
        <v>-212</v>
      </c>
      <c r="AH2039" s="29" t="s">
        <v>26621</v>
      </c>
      <c r="AI2039" s="29" t="s">
        <v>26622</v>
      </c>
      <c r="AJ2039" s="29">
        <v>437</v>
      </c>
      <c r="AK2039" s="29" t="s">
        <v>3832</v>
      </c>
      <c r="AL2039" s="29" t="s">
        <v>26623</v>
      </c>
      <c r="AM2039" s="29">
        <v>253</v>
      </c>
      <c r="AN2039" s="1">
        <f t="shared" si="108"/>
        <v>1</v>
      </c>
      <c r="AO2039" s="1">
        <f t="shared" si="109"/>
        <v>1</v>
      </c>
      <c r="AP2039" s="30">
        <f t="shared" si="110"/>
        <v>46296</v>
      </c>
      <c r="AQ2039" s="1" t="str">
        <f>IF(COUNTIF('同场线路Rotas do mesmo SC'!A:A,C2039)&gt;0,"Sim","Não")</f>
        <v>Não</v>
      </c>
      <c r="AR2039" s="1" t="str">
        <f>IF(COUNTIF(揽收业务网点!A:A,P2039)&gt;0,"Sim","Não")</f>
        <v>Sim</v>
      </c>
    </row>
    <row r="2040" spans="1:44">
      <c r="A2040" s="29" t="s">
        <v>26624</v>
      </c>
      <c r="B2040" s="29" t="s">
        <v>379</v>
      </c>
      <c r="C2040" s="29" t="s">
        <v>26625</v>
      </c>
      <c r="D2040" s="29" t="s">
        <v>15072</v>
      </c>
      <c r="E2040" s="29" t="s">
        <v>382</v>
      </c>
      <c r="F2040" s="29" t="s">
        <v>7279</v>
      </c>
      <c r="G2040" s="29">
        <v>39</v>
      </c>
      <c r="H2040" s="29" t="s">
        <v>26626</v>
      </c>
      <c r="I2040" s="29" t="s">
        <v>868</v>
      </c>
      <c r="J2040" s="29" t="s">
        <v>5427</v>
      </c>
      <c r="K2040" s="29" t="s">
        <v>387</v>
      </c>
      <c r="L2040" s="29" t="s">
        <v>5428</v>
      </c>
      <c r="M2040" s="29" t="s">
        <v>19494</v>
      </c>
      <c r="N2040" s="29" t="s">
        <v>19495</v>
      </c>
      <c r="O2040" s="29" t="s">
        <v>1111</v>
      </c>
      <c r="P2040" s="29" t="s">
        <v>1112</v>
      </c>
      <c r="Q2040" s="29" t="s">
        <v>168</v>
      </c>
      <c r="R2040" s="29" t="s">
        <v>26627</v>
      </c>
      <c r="S2040" s="29" t="s">
        <v>26628</v>
      </c>
      <c r="T2040" s="29" t="s">
        <v>26629</v>
      </c>
      <c r="U2040" s="29" t="s">
        <v>26630</v>
      </c>
      <c r="V2040" s="29">
        <v>58</v>
      </c>
      <c r="W2040" s="29" t="s">
        <v>396</v>
      </c>
      <c r="X2040" s="29" t="s">
        <v>26631</v>
      </c>
      <c r="Y2040" s="29" t="s">
        <v>551</v>
      </c>
      <c r="Z2040" s="29" t="s">
        <v>26632</v>
      </c>
      <c r="AA2040" s="29" t="s">
        <v>26632</v>
      </c>
      <c r="AB2040" s="29" t="s">
        <v>26633</v>
      </c>
      <c r="AC2040" s="29" t="s">
        <v>26634</v>
      </c>
      <c r="AD2040" s="29" t="s">
        <v>168</v>
      </c>
      <c r="AE2040" s="29" t="s">
        <v>26635</v>
      </c>
      <c r="AF2040" s="29" t="s">
        <v>14612</v>
      </c>
      <c r="AG2040" s="29">
        <v>-55</v>
      </c>
      <c r="AH2040" s="29" t="s">
        <v>14612</v>
      </c>
      <c r="AI2040" s="29" t="s">
        <v>26636</v>
      </c>
      <c r="AJ2040" s="29">
        <v>45</v>
      </c>
      <c r="AK2040" s="29" t="s">
        <v>26637</v>
      </c>
      <c r="AL2040" s="29" t="s">
        <v>26638</v>
      </c>
      <c r="AM2040" s="29">
        <v>133</v>
      </c>
      <c r="AN2040" s="1">
        <f t="shared" si="108"/>
        <v>1</v>
      </c>
      <c r="AO2040" s="1">
        <f t="shared" si="109"/>
        <v>1</v>
      </c>
      <c r="AP2040" s="30">
        <f t="shared" si="110"/>
        <v>46296</v>
      </c>
      <c r="AQ2040" s="1" t="str">
        <f>IF(COUNTIF('同场线路Rotas do mesmo SC'!A:A,C2040)&gt;0,"Sim","Não")</f>
        <v>Não</v>
      </c>
      <c r="AR2040" s="1" t="str">
        <f>IF(COUNTIF(揽收业务网点!A:A,P2040)&gt;0,"Sim","Não")</f>
        <v>Não</v>
      </c>
    </row>
    <row r="2041" spans="1:44">
      <c r="A2041" s="29" t="s">
        <v>26639</v>
      </c>
      <c r="B2041" s="29" t="s">
        <v>379</v>
      </c>
      <c r="C2041" s="29" t="s">
        <v>26640</v>
      </c>
      <c r="D2041" s="29" t="s">
        <v>15072</v>
      </c>
      <c r="E2041" s="29" t="s">
        <v>640</v>
      </c>
      <c r="F2041" s="29" t="s">
        <v>7279</v>
      </c>
      <c r="G2041" s="29">
        <v>61</v>
      </c>
      <c r="H2041" s="29" t="s">
        <v>1363</v>
      </c>
      <c r="I2041" s="29" t="s">
        <v>663</v>
      </c>
      <c r="J2041" s="29" t="s">
        <v>1225</v>
      </c>
      <c r="K2041" s="29" t="s">
        <v>387</v>
      </c>
      <c r="L2041" s="29" t="s">
        <v>1226</v>
      </c>
      <c r="M2041" s="29" t="s">
        <v>1364</v>
      </c>
      <c r="N2041" s="29" t="s">
        <v>1365</v>
      </c>
      <c r="O2041" s="29" t="s">
        <v>1372</v>
      </c>
      <c r="P2041" s="29" t="s">
        <v>34</v>
      </c>
      <c r="Q2041" s="29" t="s">
        <v>11</v>
      </c>
      <c r="R2041" s="29" t="s">
        <v>26641</v>
      </c>
      <c r="S2041" s="29" t="s">
        <v>26642</v>
      </c>
      <c r="T2041" s="29" t="s">
        <v>26643</v>
      </c>
      <c r="U2041" s="29" t="s">
        <v>26644</v>
      </c>
      <c r="V2041" s="29">
        <v>226</v>
      </c>
      <c r="W2041" s="29" t="s">
        <v>396</v>
      </c>
      <c r="X2041" s="29" t="s">
        <v>26645</v>
      </c>
      <c r="Y2041" s="29" t="s">
        <v>524</v>
      </c>
      <c r="Z2041" s="29" t="s">
        <v>26646</v>
      </c>
      <c r="AA2041" s="29" t="s">
        <v>26646</v>
      </c>
      <c r="AB2041" s="29" t="s">
        <v>653</v>
      </c>
      <c r="AC2041" s="29" t="s">
        <v>654</v>
      </c>
      <c r="AD2041" s="29" t="s">
        <v>11</v>
      </c>
      <c r="AE2041" s="29" t="s">
        <v>744</v>
      </c>
      <c r="AF2041" s="29" t="s">
        <v>26647</v>
      </c>
      <c r="AG2041" s="29">
        <v>-6</v>
      </c>
      <c r="AH2041" s="29" t="s">
        <v>26647</v>
      </c>
      <c r="AI2041" s="29" t="s">
        <v>26648</v>
      </c>
      <c r="AJ2041" s="29">
        <v>-154</v>
      </c>
      <c r="AK2041" s="29" t="s">
        <v>26649</v>
      </c>
      <c r="AL2041" s="29" t="s">
        <v>26650</v>
      </c>
      <c r="AM2041" s="29">
        <v>6476</v>
      </c>
      <c r="AN2041" s="1">
        <f t="shared" si="108"/>
        <v>1</v>
      </c>
      <c r="AO2041" s="1">
        <f t="shared" si="109"/>
        <v>1</v>
      </c>
      <c r="AP2041" s="30">
        <f t="shared" si="110"/>
        <v>46296</v>
      </c>
      <c r="AQ2041" s="1" t="str">
        <f>IF(COUNTIF('同场线路Rotas do mesmo SC'!A:A,C2041)&gt;0,"Sim","Não")</f>
        <v>Não</v>
      </c>
      <c r="AR2041" s="1" t="str">
        <f>IF(COUNTIF(揽收业务网点!A:A,P2041)&gt;0,"Sim","Não")</f>
        <v>Sim</v>
      </c>
    </row>
    <row r="2042" spans="1:44">
      <c r="A2042" s="29" t="s">
        <v>26651</v>
      </c>
      <c r="B2042" s="29" t="s">
        <v>379</v>
      </c>
      <c r="C2042" s="29" t="s">
        <v>26652</v>
      </c>
      <c r="D2042" s="29" t="s">
        <v>15072</v>
      </c>
      <c r="E2042" s="29" t="s">
        <v>640</v>
      </c>
      <c r="F2042" s="29" t="s">
        <v>7279</v>
      </c>
      <c r="G2042" s="29">
        <v>50</v>
      </c>
      <c r="H2042" s="29" t="s">
        <v>22524</v>
      </c>
      <c r="I2042" s="29" t="s">
        <v>868</v>
      </c>
      <c r="J2042" s="29" t="s">
        <v>1753</v>
      </c>
      <c r="K2042" s="29" t="s">
        <v>387</v>
      </c>
      <c r="L2042" s="29" t="s">
        <v>1754</v>
      </c>
      <c r="M2042" s="29" t="s">
        <v>22525</v>
      </c>
      <c r="N2042" s="29" t="s">
        <v>22526</v>
      </c>
      <c r="O2042" s="29" t="s">
        <v>7572</v>
      </c>
      <c r="P2042" s="29" t="s">
        <v>38</v>
      </c>
      <c r="Q2042" s="29" t="s">
        <v>11</v>
      </c>
      <c r="R2042" s="29" t="s">
        <v>7918</v>
      </c>
      <c r="S2042" s="29" t="s">
        <v>7918</v>
      </c>
      <c r="T2042" s="29" t="s">
        <v>26653</v>
      </c>
      <c r="U2042" s="29" t="s">
        <v>26654</v>
      </c>
      <c r="V2042" s="29">
        <v>71</v>
      </c>
      <c r="W2042" s="29" t="s">
        <v>396</v>
      </c>
      <c r="X2042" s="29" t="s">
        <v>26655</v>
      </c>
      <c r="Y2042" s="29" t="s">
        <v>26656</v>
      </c>
      <c r="Z2042" s="29" t="s">
        <v>26657</v>
      </c>
      <c r="AA2042" s="29" t="s">
        <v>26657</v>
      </c>
      <c r="AB2042" s="29" t="s">
        <v>1703</v>
      </c>
      <c r="AC2042" s="29" t="s">
        <v>45</v>
      </c>
      <c r="AD2042" s="29" t="s">
        <v>11</v>
      </c>
      <c r="AE2042" s="29" t="s">
        <v>1078</v>
      </c>
      <c r="AF2042" s="29" t="s">
        <v>26658</v>
      </c>
      <c r="AG2042" s="29">
        <v>-269</v>
      </c>
      <c r="AH2042" s="29" t="s">
        <v>26658</v>
      </c>
      <c r="AI2042" s="29" t="s">
        <v>26659</v>
      </c>
      <c r="AJ2042" s="29"/>
      <c r="AK2042" s="29"/>
      <c r="AL2042" s="29"/>
      <c r="AM2042" s="29"/>
      <c r="AN2042" s="1">
        <f t="shared" si="108"/>
        <v>1</v>
      </c>
      <c r="AO2042" s="1">
        <f t="shared" si="109"/>
        <v>1</v>
      </c>
      <c r="AP2042" s="30">
        <f t="shared" si="110"/>
        <v>46296</v>
      </c>
      <c r="AQ2042" s="1" t="str">
        <f>IF(COUNTIF('同场线路Rotas do mesmo SC'!A:A,C2042)&gt;0,"Sim","Não")</f>
        <v>Não</v>
      </c>
      <c r="AR2042" s="1" t="str">
        <f>IF(COUNTIF(揽收业务网点!A:A,P2042)&gt;0,"Sim","Não")</f>
        <v>Sim</v>
      </c>
    </row>
    <row r="2043" spans="1:44">
      <c r="A2043" s="29" t="s">
        <v>26660</v>
      </c>
      <c r="B2043" s="29" t="s">
        <v>379</v>
      </c>
      <c r="C2043" s="29" t="s">
        <v>26661</v>
      </c>
      <c r="D2043" s="29" t="s">
        <v>15072</v>
      </c>
      <c r="E2043" s="29" t="s">
        <v>382</v>
      </c>
      <c r="F2043" s="29" t="s">
        <v>7279</v>
      </c>
      <c r="G2043" s="29">
        <v>230</v>
      </c>
      <c r="H2043" s="29" t="s">
        <v>1802</v>
      </c>
      <c r="I2043" s="29" t="s">
        <v>409</v>
      </c>
      <c r="J2043" s="29" t="s">
        <v>1803</v>
      </c>
      <c r="K2043" s="29" t="s">
        <v>387</v>
      </c>
      <c r="L2043" s="29" t="s">
        <v>1804</v>
      </c>
      <c r="M2043" s="29" t="s">
        <v>26662</v>
      </c>
      <c r="N2043" s="29" t="s">
        <v>26663</v>
      </c>
      <c r="O2043" s="29" t="s">
        <v>1807</v>
      </c>
      <c r="P2043" s="29" t="s">
        <v>1808</v>
      </c>
      <c r="Q2043" s="29" t="s">
        <v>2</v>
      </c>
      <c r="R2043" s="29" t="s">
        <v>26664</v>
      </c>
      <c r="S2043" s="29" t="s">
        <v>26665</v>
      </c>
      <c r="T2043" s="29" t="s">
        <v>26666</v>
      </c>
      <c r="U2043" s="29" t="s">
        <v>1588</v>
      </c>
      <c r="V2043" s="29">
        <v>80</v>
      </c>
      <c r="W2043" s="29" t="s">
        <v>396</v>
      </c>
      <c r="X2043" s="29" t="s">
        <v>26667</v>
      </c>
      <c r="Y2043" s="29" t="s">
        <v>1280</v>
      </c>
      <c r="Z2043" s="29" t="s">
        <v>26668</v>
      </c>
      <c r="AA2043" s="29" t="s">
        <v>26668</v>
      </c>
      <c r="AB2043" s="29" t="s">
        <v>1816</v>
      </c>
      <c r="AC2043" s="29" t="s">
        <v>3</v>
      </c>
      <c r="AD2043" s="29" t="s">
        <v>2</v>
      </c>
      <c r="AE2043" s="29" t="s">
        <v>575</v>
      </c>
      <c r="AF2043" s="29" t="s">
        <v>26669</v>
      </c>
      <c r="AG2043" s="29">
        <v>0</v>
      </c>
      <c r="AH2043" s="29" t="s">
        <v>26669</v>
      </c>
      <c r="AI2043" s="29" t="s">
        <v>13431</v>
      </c>
      <c r="AJ2043" s="29">
        <v>291</v>
      </c>
      <c r="AK2043" s="29" t="s">
        <v>26670</v>
      </c>
      <c r="AL2043" s="29" t="s">
        <v>26671</v>
      </c>
      <c r="AM2043" s="29">
        <v>42</v>
      </c>
      <c r="AN2043" s="1">
        <f t="shared" si="108"/>
        <v>1</v>
      </c>
      <c r="AO2043" s="1">
        <f t="shared" si="109"/>
        <v>1</v>
      </c>
      <c r="AP2043" s="30">
        <f t="shared" si="110"/>
        <v>46296</v>
      </c>
      <c r="AQ2043" s="1" t="str">
        <f>IF(COUNTIF('同场线路Rotas do mesmo SC'!A:A,C2043)&gt;0,"Sim","Não")</f>
        <v>Não</v>
      </c>
      <c r="AR2043" s="1" t="str">
        <f>IF(COUNTIF(揽收业务网点!A:A,P2043)&gt;0,"Sim","Não")</f>
        <v>Não</v>
      </c>
    </row>
    <row r="2044" spans="1:44">
      <c r="A2044" s="29" t="s">
        <v>26672</v>
      </c>
      <c r="B2044" s="29" t="s">
        <v>379</v>
      </c>
      <c r="C2044" s="29" t="s">
        <v>26673</v>
      </c>
      <c r="D2044" s="29" t="s">
        <v>15072</v>
      </c>
      <c r="E2044" s="29" t="s">
        <v>382</v>
      </c>
      <c r="F2044" s="29" t="s">
        <v>7279</v>
      </c>
      <c r="G2044" s="29">
        <v>7</v>
      </c>
      <c r="H2044" s="29" t="s">
        <v>26674</v>
      </c>
      <c r="I2044" s="29" t="s">
        <v>868</v>
      </c>
      <c r="J2044" s="29" t="s">
        <v>642</v>
      </c>
      <c r="K2044" s="29" t="s">
        <v>387</v>
      </c>
      <c r="L2044" s="29" t="s">
        <v>643</v>
      </c>
      <c r="M2044" s="29" t="s">
        <v>26675</v>
      </c>
      <c r="N2044" s="29" t="s">
        <v>26676</v>
      </c>
      <c r="O2044" s="29" t="s">
        <v>1703</v>
      </c>
      <c r="P2044" s="29" t="s">
        <v>45</v>
      </c>
      <c r="Q2044" s="29" t="s">
        <v>11</v>
      </c>
      <c r="R2044" s="29" t="s">
        <v>26677</v>
      </c>
      <c r="S2044" s="29" t="s">
        <v>26678</v>
      </c>
      <c r="T2044" s="29" t="s">
        <v>26679</v>
      </c>
      <c r="U2044" s="29" t="s">
        <v>26680</v>
      </c>
      <c r="V2044" s="29">
        <v>114</v>
      </c>
      <c r="W2044" s="29" t="s">
        <v>396</v>
      </c>
      <c r="X2044" s="29" t="s">
        <v>26681</v>
      </c>
      <c r="Y2044" s="29" t="s">
        <v>528</v>
      </c>
      <c r="Z2044" s="29" t="s">
        <v>26682</v>
      </c>
      <c r="AA2044" s="29" t="s">
        <v>26682</v>
      </c>
      <c r="AB2044" s="29" t="s">
        <v>26683</v>
      </c>
      <c r="AC2044" s="29" t="s">
        <v>26684</v>
      </c>
      <c r="AD2044" s="29" t="s">
        <v>11</v>
      </c>
      <c r="AE2044" s="29" t="s">
        <v>5079</v>
      </c>
      <c r="AF2044" s="29" t="s">
        <v>26685</v>
      </c>
      <c r="AG2044" s="29">
        <v>28</v>
      </c>
      <c r="AH2044" s="29" t="s">
        <v>26685</v>
      </c>
      <c r="AI2044" s="29" t="s">
        <v>26686</v>
      </c>
      <c r="AJ2044" s="29">
        <v>22</v>
      </c>
      <c r="AK2044" s="29" t="s">
        <v>14897</v>
      </c>
      <c r="AL2044" s="29" t="s">
        <v>26687</v>
      </c>
      <c r="AM2044" s="29">
        <v>369</v>
      </c>
      <c r="AN2044" s="1">
        <f t="shared" ref="AN2044:AN2054" si="111">IF(X2044="",0,1)</f>
        <v>1</v>
      </c>
      <c r="AO2044" s="1">
        <f t="shared" ref="AO2044:AO2054" si="112">IF(AI2044="",0,1)</f>
        <v>1</v>
      </c>
      <c r="AP2044" s="30">
        <f t="shared" ref="AP2044:AP2054" si="113">DATE(YEAR(AE2044),MONTH(AE2044),DAY(AE2044))</f>
        <v>46296</v>
      </c>
      <c r="AQ2044" s="1" t="str">
        <f>IF(COUNTIF('同场线路Rotas do mesmo SC'!A:A,C2044)&gt;0,"Sim","Não")</f>
        <v>Não</v>
      </c>
      <c r="AR2044" s="1" t="str">
        <f>IF(COUNTIF(揽收业务网点!A:A,P2044)&gt;0,"Sim","Não")</f>
        <v>Sim</v>
      </c>
    </row>
    <row r="2045" spans="1:44">
      <c r="A2045" s="29" t="s">
        <v>26688</v>
      </c>
      <c r="B2045" s="29" t="s">
        <v>379</v>
      </c>
      <c r="C2045" s="29" t="s">
        <v>26689</v>
      </c>
      <c r="D2045" s="29" t="s">
        <v>15072</v>
      </c>
      <c r="E2045" s="29" t="s">
        <v>382</v>
      </c>
      <c r="F2045" s="29" t="s">
        <v>7279</v>
      </c>
      <c r="G2045" s="29">
        <v>18</v>
      </c>
      <c r="H2045" s="29" t="s">
        <v>26690</v>
      </c>
      <c r="I2045" s="29" t="s">
        <v>868</v>
      </c>
      <c r="J2045" s="29" t="s">
        <v>26691</v>
      </c>
      <c r="K2045" s="29" t="s">
        <v>387</v>
      </c>
      <c r="L2045" s="29" t="s">
        <v>26692</v>
      </c>
      <c r="M2045" s="29" t="s">
        <v>26691</v>
      </c>
      <c r="N2045" s="29" t="s">
        <v>26693</v>
      </c>
      <c r="O2045" s="29" t="s">
        <v>1807</v>
      </c>
      <c r="P2045" s="29" t="s">
        <v>1808</v>
      </c>
      <c r="Q2045" s="29" t="s">
        <v>2</v>
      </c>
      <c r="R2045" s="29" t="s">
        <v>19212</v>
      </c>
      <c r="S2045" s="29" t="s">
        <v>26694</v>
      </c>
      <c r="T2045" s="29" t="s">
        <v>26695</v>
      </c>
      <c r="U2045" s="29" t="s">
        <v>26696</v>
      </c>
      <c r="V2045" s="29">
        <v>63</v>
      </c>
      <c r="W2045" s="29" t="s">
        <v>396</v>
      </c>
      <c r="X2045" s="29" t="s">
        <v>26697</v>
      </c>
      <c r="Y2045" s="29" t="s">
        <v>2366</v>
      </c>
      <c r="Z2045" s="29" t="s">
        <v>26698</v>
      </c>
      <c r="AA2045" s="29" t="s">
        <v>26698</v>
      </c>
      <c r="AB2045" s="29" t="s">
        <v>26699</v>
      </c>
      <c r="AC2045" s="29" t="s">
        <v>26700</v>
      </c>
      <c r="AD2045" s="29" t="s">
        <v>2</v>
      </c>
      <c r="AE2045" s="29" t="s">
        <v>2115</v>
      </c>
      <c r="AF2045" s="29" t="s">
        <v>11104</v>
      </c>
      <c r="AG2045" s="29">
        <v>-4</v>
      </c>
      <c r="AH2045" s="29" t="s">
        <v>11104</v>
      </c>
      <c r="AI2045" s="29" t="s">
        <v>14084</v>
      </c>
      <c r="AJ2045" s="29">
        <v>123</v>
      </c>
      <c r="AK2045" s="29" t="s">
        <v>10654</v>
      </c>
      <c r="AL2045" s="29" t="s">
        <v>26701</v>
      </c>
      <c r="AM2045" s="29">
        <v>235</v>
      </c>
      <c r="AN2045" s="1">
        <f t="shared" si="111"/>
        <v>1</v>
      </c>
      <c r="AO2045" s="1">
        <f t="shared" si="112"/>
        <v>1</v>
      </c>
      <c r="AP2045" s="30">
        <f t="shared" si="113"/>
        <v>46296</v>
      </c>
      <c r="AQ2045" s="1" t="str">
        <f>IF(COUNTIF('同场线路Rotas do mesmo SC'!A:A,C2045)&gt;0,"Sim","Não")</f>
        <v>Não</v>
      </c>
      <c r="AR2045" s="1" t="str">
        <f>IF(COUNTIF(揽收业务网点!A:A,P2045)&gt;0,"Sim","Não")</f>
        <v>Não</v>
      </c>
    </row>
    <row r="2046" spans="1:44">
      <c r="A2046" s="29" t="s">
        <v>26688</v>
      </c>
      <c r="B2046" s="29" t="s">
        <v>379</v>
      </c>
      <c r="C2046" s="29" t="s">
        <v>26689</v>
      </c>
      <c r="D2046" s="29" t="s">
        <v>15072</v>
      </c>
      <c r="E2046" s="29" t="s">
        <v>382</v>
      </c>
      <c r="F2046" s="29" t="s">
        <v>7279</v>
      </c>
      <c r="G2046" s="29">
        <v>6</v>
      </c>
      <c r="H2046" s="29" t="s">
        <v>26690</v>
      </c>
      <c r="I2046" s="29" t="s">
        <v>868</v>
      </c>
      <c r="J2046" s="29" t="s">
        <v>26691</v>
      </c>
      <c r="K2046" s="29" t="s">
        <v>387</v>
      </c>
      <c r="L2046" s="29" t="s">
        <v>26692</v>
      </c>
      <c r="M2046" s="29" t="s">
        <v>26691</v>
      </c>
      <c r="N2046" s="29" t="s">
        <v>26693</v>
      </c>
      <c r="O2046" s="29" t="s">
        <v>26699</v>
      </c>
      <c r="P2046" s="29" t="s">
        <v>26700</v>
      </c>
      <c r="Q2046" s="29" t="s">
        <v>2</v>
      </c>
      <c r="R2046" s="29" t="s">
        <v>26702</v>
      </c>
      <c r="S2046" s="29" t="s">
        <v>26702</v>
      </c>
      <c r="T2046" s="29" t="s">
        <v>13481</v>
      </c>
      <c r="U2046" s="29" t="s">
        <v>26703</v>
      </c>
      <c r="V2046" s="29">
        <v>1</v>
      </c>
      <c r="W2046" s="29" t="s">
        <v>396</v>
      </c>
      <c r="X2046" s="29" t="s">
        <v>26704</v>
      </c>
      <c r="Y2046" s="29" t="s">
        <v>2029</v>
      </c>
      <c r="Z2046" s="29" t="s">
        <v>26705</v>
      </c>
      <c r="AA2046" s="29" t="s">
        <v>26705</v>
      </c>
      <c r="AB2046" s="29" t="s">
        <v>26706</v>
      </c>
      <c r="AC2046" s="29" t="s">
        <v>26707</v>
      </c>
      <c r="AD2046" s="29" t="s">
        <v>2</v>
      </c>
      <c r="AE2046" s="29" t="s">
        <v>1911</v>
      </c>
      <c r="AF2046" s="29" t="s">
        <v>26708</v>
      </c>
      <c r="AG2046" s="29">
        <v>-16</v>
      </c>
      <c r="AH2046" s="29" t="s">
        <v>26708</v>
      </c>
      <c r="AI2046" s="29" t="s">
        <v>3867</v>
      </c>
      <c r="AJ2046" s="29">
        <v>91</v>
      </c>
      <c r="AK2046" s="29" t="s">
        <v>26709</v>
      </c>
      <c r="AL2046" s="29" t="s">
        <v>26710</v>
      </c>
      <c r="AM2046" s="29">
        <v>534</v>
      </c>
      <c r="AN2046" s="1">
        <f t="shared" si="111"/>
        <v>1</v>
      </c>
      <c r="AO2046" s="1">
        <f t="shared" si="112"/>
        <v>1</v>
      </c>
      <c r="AP2046" s="30">
        <f t="shared" si="113"/>
        <v>46296</v>
      </c>
      <c r="AQ2046" s="1" t="str">
        <f>IF(COUNTIF('同场线路Rotas do mesmo SC'!A:A,C2046)&gt;0,"Sim","Não")</f>
        <v>Não</v>
      </c>
      <c r="AR2046" s="1" t="str">
        <f>IF(COUNTIF(揽收业务网点!A:A,P2046)&gt;0,"Sim","Não")</f>
        <v>Não</v>
      </c>
    </row>
    <row r="2047" spans="1:44">
      <c r="A2047" s="29" t="s">
        <v>26711</v>
      </c>
      <c r="B2047" s="29" t="s">
        <v>379</v>
      </c>
      <c r="C2047" s="29" t="s">
        <v>26712</v>
      </c>
      <c r="D2047" s="29" t="s">
        <v>15072</v>
      </c>
      <c r="E2047" s="29" t="s">
        <v>382</v>
      </c>
      <c r="F2047" s="29" t="s">
        <v>7279</v>
      </c>
      <c r="G2047" s="29">
        <v>10</v>
      </c>
      <c r="H2047" s="29" t="s">
        <v>774</v>
      </c>
      <c r="I2047" s="29" t="s">
        <v>385</v>
      </c>
      <c r="J2047" s="29" t="s">
        <v>775</v>
      </c>
      <c r="K2047" s="29" t="s">
        <v>411</v>
      </c>
      <c r="L2047" s="29" t="s">
        <v>776</v>
      </c>
      <c r="M2047" s="29" t="s">
        <v>777</v>
      </c>
      <c r="N2047" s="29" t="s">
        <v>778</v>
      </c>
      <c r="O2047" s="29" t="s">
        <v>438</v>
      </c>
      <c r="P2047" s="29" t="s">
        <v>439</v>
      </c>
      <c r="Q2047" s="29" t="s">
        <v>5</v>
      </c>
      <c r="R2047" s="29" t="s">
        <v>26713</v>
      </c>
      <c r="S2047" s="29" t="s">
        <v>1488</v>
      </c>
      <c r="T2047" s="29" t="s">
        <v>26714</v>
      </c>
      <c r="U2047" s="29" t="s">
        <v>26714</v>
      </c>
      <c r="V2047" s="29">
        <v>0</v>
      </c>
      <c r="W2047" s="29" t="s">
        <v>396</v>
      </c>
      <c r="X2047" s="29" t="s">
        <v>26715</v>
      </c>
      <c r="Y2047" s="29" t="s">
        <v>1280</v>
      </c>
      <c r="Z2047" s="29" t="s">
        <v>26716</v>
      </c>
      <c r="AA2047" s="29" t="s">
        <v>26716</v>
      </c>
      <c r="AB2047" s="29" t="s">
        <v>785</v>
      </c>
      <c r="AC2047" s="29" t="s">
        <v>786</v>
      </c>
      <c r="AD2047" s="29" t="s">
        <v>5</v>
      </c>
      <c r="AE2047" s="29" t="s">
        <v>612</v>
      </c>
      <c r="AF2047" s="29" t="s">
        <v>26717</v>
      </c>
      <c r="AG2047" s="29">
        <v>-225</v>
      </c>
      <c r="AH2047" s="29" t="s">
        <v>26717</v>
      </c>
      <c r="AI2047" s="29"/>
      <c r="AJ2047" s="29">
        <v>-4</v>
      </c>
      <c r="AK2047" s="29" t="s">
        <v>26718</v>
      </c>
      <c r="AL2047" s="29" t="s">
        <v>26719</v>
      </c>
      <c r="AM2047" s="29">
        <v>6</v>
      </c>
      <c r="AN2047" s="1">
        <f t="shared" si="111"/>
        <v>1</v>
      </c>
      <c r="AO2047" s="1">
        <f t="shared" si="112"/>
        <v>0</v>
      </c>
      <c r="AP2047" s="30">
        <f t="shared" si="113"/>
        <v>46296</v>
      </c>
      <c r="AQ2047" s="1" t="str">
        <f>IF(COUNTIF('同场线路Rotas do mesmo SC'!A:A,C2047)&gt;0,"Sim","Não")</f>
        <v>Não</v>
      </c>
      <c r="AR2047" s="1" t="str">
        <f>IF(COUNTIF(揽收业务网点!A:A,P2047)&gt;0,"Sim","Não")</f>
        <v>Não</v>
      </c>
    </row>
    <row r="2048" spans="1:44">
      <c r="A2048" s="29" t="s">
        <v>26720</v>
      </c>
      <c r="B2048" s="29" t="s">
        <v>379</v>
      </c>
      <c r="C2048" s="29" t="s">
        <v>26721</v>
      </c>
      <c r="D2048" s="29" t="s">
        <v>15072</v>
      </c>
      <c r="E2048" s="29" t="s">
        <v>382</v>
      </c>
      <c r="F2048" s="29" t="s">
        <v>7279</v>
      </c>
      <c r="G2048" s="29">
        <v>34</v>
      </c>
      <c r="H2048" s="29" t="s">
        <v>26722</v>
      </c>
      <c r="I2048" s="29" t="s">
        <v>2105</v>
      </c>
      <c r="J2048" s="29" t="s">
        <v>26723</v>
      </c>
      <c r="K2048" s="29" t="s">
        <v>387</v>
      </c>
      <c r="L2048" s="29" t="s">
        <v>26724</v>
      </c>
      <c r="M2048" s="29" t="s">
        <v>26723</v>
      </c>
      <c r="N2048" s="29" t="s">
        <v>26725</v>
      </c>
      <c r="O2048" s="29" t="s">
        <v>1807</v>
      </c>
      <c r="P2048" s="29" t="s">
        <v>1808</v>
      </c>
      <c r="Q2048" s="29" t="s">
        <v>2</v>
      </c>
      <c r="R2048" s="29" t="s">
        <v>22703</v>
      </c>
      <c r="S2048" s="29" t="s">
        <v>26726</v>
      </c>
      <c r="T2048" s="29" t="s">
        <v>14141</v>
      </c>
      <c r="U2048" s="29" t="s">
        <v>26727</v>
      </c>
      <c r="V2048" s="29">
        <v>15</v>
      </c>
      <c r="W2048" s="29" t="s">
        <v>396</v>
      </c>
      <c r="X2048" s="29" t="s">
        <v>26728</v>
      </c>
      <c r="Y2048" s="29" t="s">
        <v>422</v>
      </c>
      <c r="Z2048" s="29" t="s">
        <v>26729</v>
      </c>
      <c r="AA2048" s="29" t="s">
        <v>26729</v>
      </c>
      <c r="AB2048" s="29" t="s">
        <v>26730</v>
      </c>
      <c r="AC2048" s="29" t="s">
        <v>26731</v>
      </c>
      <c r="AD2048" s="29" t="s">
        <v>2</v>
      </c>
      <c r="AE2048" s="29" t="s">
        <v>633</v>
      </c>
      <c r="AF2048" s="29" t="s">
        <v>26732</v>
      </c>
      <c r="AG2048" s="29">
        <v>-71</v>
      </c>
      <c r="AH2048" s="29" t="s">
        <v>26732</v>
      </c>
      <c r="AI2048" s="29" t="s">
        <v>26733</v>
      </c>
      <c r="AJ2048" s="29">
        <v>76</v>
      </c>
      <c r="AK2048" s="29" t="s">
        <v>26734</v>
      </c>
      <c r="AL2048" s="29" t="s">
        <v>26735</v>
      </c>
      <c r="AM2048" s="29">
        <v>52</v>
      </c>
      <c r="AN2048" s="1">
        <f t="shared" si="111"/>
        <v>1</v>
      </c>
      <c r="AO2048" s="1">
        <f t="shared" si="112"/>
        <v>1</v>
      </c>
      <c r="AP2048" s="30">
        <f t="shared" si="113"/>
        <v>46296</v>
      </c>
      <c r="AQ2048" s="1" t="str">
        <f>IF(COUNTIF('同场线路Rotas do mesmo SC'!A:A,C2048)&gt;0,"Sim","Não")</f>
        <v>Não</v>
      </c>
      <c r="AR2048" s="1" t="str">
        <f>IF(COUNTIF(揽收业务网点!A:A,P2048)&gt;0,"Sim","Não")</f>
        <v>Não</v>
      </c>
    </row>
    <row r="2049" spans="1:44">
      <c r="A2049" s="29" t="s">
        <v>26736</v>
      </c>
      <c r="B2049" s="29" t="s">
        <v>379</v>
      </c>
      <c r="C2049" s="29" t="s">
        <v>26737</v>
      </c>
      <c r="D2049" s="29" t="s">
        <v>15072</v>
      </c>
      <c r="E2049" s="29" t="s">
        <v>382</v>
      </c>
      <c r="F2049" s="29" t="s">
        <v>7279</v>
      </c>
      <c r="G2049" s="29">
        <v>20</v>
      </c>
      <c r="H2049" s="29" t="s">
        <v>26690</v>
      </c>
      <c r="I2049" s="29" t="s">
        <v>868</v>
      </c>
      <c r="J2049" s="29" t="s">
        <v>26691</v>
      </c>
      <c r="K2049" s="29" t="s">
        <v>387</v>
      </c>
      <c r="L2049" s="29" t="s">
        <v>26692</v>
      </c>
      <c r="M2049" s="29" t="s">
        <v>26691</v>
      </c>
      <c r="N2049" s="29" t="s">
        <v>26693</v>
      </c>
      <c r="O2049" s="29" t="s">
        <v>1807</v>
      </c>
      <c r="P2049" s="29" t="s">
        <v>1808</v>
      </c>
      <c r="Q2049" s="29" t="s">
        <v>2</v>
      </c>
      <c r="R2049" s="29" t="s">
        <v>26738</v>
      </c>
      <c r="S2049" s="29" t="s">
        <v>26739</v>
      </c>
      <c r="T2049" s="29" t="s">
        <v>26740</v>
      </c>
      <c r="U2049" s="29" t="s">
        <v>26741</v>
      </c>
      <c r="V2049" s="29">
        <v>27</v>
      </c>
      <c r="W2049" s="29" t="s">
        <v>396</v>
      </c>
      <c r="X2049" s="29" t="s">
        <v>15466</v>
      </c>
      <c r="Y2049" s="29" t="s">
        <v>3493</v>
      </c>
      <c r="Z2049" s="29" t="s">
        <v>26742</v>
      </c>
      <c r="AA2049" s="29" t="s">
        <v>26742</v>
      </c>
      <c r="AB2049" s="29" t="s">
        <v>16361</v>
      </c>
      <c r="AC2049" s="29" t="s">
        <v>16362</v>
      </c>
      <c r="AD2049" s="29" t="s">
        <v>2</v>
      </c>
      <c r="AE2049" s="29" t="s">
        <v>528</v>
      </c>
      <c r="AF2049" s="29" t="s">
        <v>26743</v>
      </c>
      <c r="AG2049" s="29">
        <v>-9</v>
      </c>
      <c r="AH2049" s="29" t="s">
        <v>26743</v>
      </c>
      <c r="AI2049" s="29" t="s">
        <v>26744</v>
      </c>
      <c r="AJ2049" s="29">
        <v>143</v>
      </c>
      <c r="AK2049" s="29" t="s">
        <v>26745</v>
      </c>
      <c r="AL2049" s="29" t="s">
        <v>26746</v>
      </c>
      <c r="AM2049" s="29">
        <v>519</v>
      </c>
      <c r="AN2049" s="1">
        <f t="shared" si="111"/>
        <v>1</v>
      </c>
      <c r="AO2049" s="1">
        <f t="shared" si="112"/>
        <v>1</v>
      </c>
      <c r="AP2049" s="30">
        <f t="shared" si="113"/>
        <v>46296</v>
      </c>
      <c r="AQ2049" s="1" t="str">
        <f>IF(COUNTIF('同场线路Rotas do mesmo SC'!A:A,C2049)&gt;0,"Sim","Não")</f>
        <v>Não</v>
      </c>
      <c r="AR2049" s="1" t="str">
        <f>IF(COUNTIF(揽收业务网点!A:A,P2049)&gt;0,"Sim","Não")</f>
        <v>Não</v>
      </c>
    </row>
    <row r="2050" spans="1:44">
      <c r="A2050" s="29" t="s">
        <v>26747</v>
      </c>
      <c r="B2050" s="29" t="s">
        <v>379</v>
      </c>
      <c r="C2050" s="29" t="s">
        <v>26748</v>
      </c>
      <c r="D2050" s="29" t="s">
        <v>15072</v>
      </c>
      <c r="E2050" s="29" t="s">
        <v>382</v>
      </c>
      <c r="F2050" s="29" t="s">
        <v>7279</v>
      </c>
      <c r="G2050" s="29">
        <v>12</v>
      </c>
      <c r="H2050" s="29" t="s">
        <v>26749</v>
      </c>
      <c r="I2050" s="29" t="s">
        <v>385</v>
      </c>
      <c r="J2050" s="29" t="s">
        <v>26750</v>
      </c>
      <c r="K2050" s="29" t="s">
        <v>387</v>
      </c>
      <c r="L2050" s="29" t="s">
        <v>26751</v>
      </c>
      <c r="M2050" s="29" t="s">
        <v>26750</v>
      </c>
      <c r="N2050" s="29" t="s">
        <v>26752</v>
      </c>
      <c r="O2050" s="29" t="s">
        <v>1807</v>
      </c>
      <c r="P2050" s="29" t="s">
        <v>1808</v>
      </c>
      <c r="Q2050" s="29" t="s">
        <v>2</v>
      </c>
      <c r="R2050" s="29" t="s">
        <v>26753</v>
      </c>
      <c r="S2050" s="29" t="s">
        <v>26754</v>
      </c>
      <c r="T2050" s="29" t="s">
        <v>26755</v>
      </c>
      <c r="U2050" s="29" t="s">
        <v>10779</v>
      </c>
      <c r="V2050" s="29">
        <v>81</v>
      </c>
      <c r="W2050" s="29" t="s">
        <v>396</v>
      </c>
      <c r="X2050" s="29" t="s">
        <v>26756</v>
      </c>
      <c r="Y2050" s="29" t="s">
        <v>11592</v>
      </c>
      <c r="Z2050" s="29" t="s">
        <v>11153</v>
      </c>
      <c r="AA2050" s="29" t="s">
        <v>11153</v>
      </c>
      <c r="AB2050" s="29" t="s">
        <v>15837</v>
      </c>
      <c r="AC2050" s="29" t="s">
        <v>15838</v>
      </c>
      <c r="AD2050" s="29" t="s">
        <v>2</v>
      </c>
      <c r="AE2050" s="29" t="s">
        <v>551</v>
      </c>
      <c r="AF2050" s="29" t="s">
        <v>26757</v>
      </c>
      <c r="AG2050" s="29">
        <v>-2</v>
      </c>
      <c r="AH2050" s="29" t="s">
        <v>26757</v>
      </c>
      <c r="AI2050" s="29" t="s">
        <v>26758</v>
      </c>
      <c r="AJ2050" s="29">
        <v>95</v>
      </c>
      <c r="AK2050" s="29" t="s">
        <v>26759</v>
      </c>
      <c r="AL2050" s="29" t="s">
        <v>26760</v>
      </c>
      <c r="AM2050" s="29">
        <v>614</v>
      </c>
      <c r="AN2050" s="1">
        <f t="shared" si="111"/>
        <v>1</v>
      </c>
      <c r="AO2050" s="1">
        <f t="shared" si="112"/>
        <v>1</v>
      </c>
      <c r="AP2050" s="30">
        <f t="shared" si="113"/>
        <v>46296</v>
      </c>
      <c r="AQ2050" s="1" t="str">
        <f>IF(COUNTIF('同场线路Rotas do mesmo SC'!A:A,C2050)&gt;0,"Sim","Não")</f>
        <v>Não</v>
      </c>
      <c r="AR2050" s="1" t="str">
        <f>IF(COUNTIF(揽收业务网点!A:A,P2050)&gt;0,"Sim","Não")</f>
        <v>Não</v>
      </c>
    </row>
    <row r="2051" spans="1:44">
      <c r="A2051" s="29" t="s">
        <v>26747</v>
      </c>
      <c r="B2051" s="29" t="s">
        <v>379</v>
      </c>
      <c r="C2051" s="29" t="s">
        <v>26748</v>
      </c>
      <c r="D2051" s="29" t="s">
        <v>15072</v>
      </c>
      <c r="E2051" s="29" t="s">
        <v>382</v>
      </c>
      <c r="F2051" s="29" t="s">
        <v>7279</v>
      </c>
      <c r="G2051" s="29">
        <v>15</v>
      </c>
      <c r="H2051" s="29" t="s">
        <v>26749</v>
      </c>
      <c r="I2051" s="29" t="s">
        <v>385</v>
      </c>
      <c r="J2051" s="29" t="s">
        <v>26750</v>
      </c>
      <c r="K2051" s="29" t="s">
        <v>387</v>
      </c>
      <c r="L2051" s="29" t="s">
        <v>26751</v>
      </c>
      <c r="M2051" s="29" t="s">
        <v>26750</v>
      </c>
      <c r="N2051" s="29" t="s">
        <v>26752</v>
      </c>
      <c r="O2051" s="29" t="s">
        <v>15837</v>
      </c>
      <c r="P2051" s="29" t="s">
        <v>15838</v>
      </c>
      <c r="Q2051" s="29" t="s">
        <v>2</v>
      </c>
      <c r="R2051" s="29" t="s">
        <v>26761</v>
      </c>
      <c r="S2051" s="29" t="s">
        <v>26761</v>
      </c>
      <c r="T2051" s="29" t="s">
        <v>26762</v>
      </c>
      <c r="U2051" s="29" t="s">
        <v>26763</v>
      </c>
      <c r="V2051" s="29">
        <v>1</v>
      </c>
      <c r="W2051" s="29" t="s">
        <v>396</v>
      </c>
      <c r="X2051" s="29" t="s">
        <v>26764</v>
      </c>
      <c r="Y2051" s="29" t="s">
        <v>2959</v>
      </c>
      <c r="Z2051" s="29" t="s">
        <v>26765</v>
      </c>
      <c r="AA2051" s="29" t="s">
        <v>26765</v>
      </c>
      <c r="AB2051" s="29" t="s">
        <v>15848</v>
      </c>
      <c r="AC2051" s="29" t="s">
        <v>15849</v>
      </c>
      <c r="AD2051" s="29" t="s">
        <v>2</v>
      </c>
      <c r="AE2051" s="29" t="s">
        <v>3676</v>
      </c>
      <c r="AF2051" s="29" t="s">
        <v>26766</v>
      </c>
      <c r="AG2051" s="29">
        <v>-17</v>
      </c>
      <c r="AH2051" s="29" t="s">
        <v>26766</v>
      </c>
      <c r="AI2051" s="29" t="s">
        <v>26767</v>
      </c>
      <c r="AJ2051" s="29">
        <v>39</v>
      </c>
      <c r="AK2051" s="29" t="s">
        <v>26768</v>
      </c>
      <c r="AL2051" s="29" t="s">
        <v>26769</v>
      </c>
      <c r="AM2051" s="29">
        <v>169</v>
      </c>
      <c r="AN2051" s="1">
        <f t="shared" si="111"/>
        <v>1</v>
      </c>
      <c r="AO2051" s="1">
        <f t="shared" si="112"/>
        <v>1</v>
      </c>
      <c r="AP2051" s="30">
        <f t="shared" si="113"/>
        <v>46296</v>
      </c>
      <c r="AQ2051" s="1" t="str">
        <f>IF(COUNTIF('同场线路Rotas do mesmo SC'!A:A,C2051)&gt;0,"Sim","Não")</f>
        <v>Não</v>
      </c>
      <c r="AR2051" s="1" t="str">
        <f>IF(COUNTIF(揽收业务网点!A:A,P2051)&gt;0,"Sim","Não")</f>
        <v>Não</v>
      </c>
    </row>
    <row r="2052" spans="1:44">
      <c r="A2052" s="29" t="s">
        <v>26770</v>
      </c>
      <c r="B2052" s="29" t="s">
        <v>379</v>
      </c>
      <c r="C2052" s="29" t="s">
        <v>26771</v>
      </c>
      <c r="D2052" s="29" t="s">
        <v>15072</v>
      </c>
      <c r="E2052" s="29" t="s">
        <v>382</v>
      </c>
      <c r="F2052" s="29" t="s">
        <v>7279</v>
      </c>
      <c r="G2052" s="29">
        <v>15</v>
      </c>
      <c r="H2052" s="29" t="s">
        <v>19406</v>
      </c>
      <c r="I2052" s="29" t="s">
        <v>2105</v>
      </c>
      <c r="J2052" s="29" t="s">
        <v>19407</v>
      </c>
      <c r="K2052" s="29" t="s">
        <v>387</v>
      </c>
      <c r="L2052" s="29" t="s">
        <v>19408</v>
      </c>
      <c r="M2052" s="29" t="s">
        <v>19407</v>
      </c>
      <c r="N2052" s="29" t="s">
        <v>19409</v>
      </c>
      <c r="O2052" s="29" t="s">
        <v>1807</v>
      </c>
      <c r="P2052" s="29" t="s">
        <v>1808</v>
      </c>
      <c r="Q2052" s="29" t="s">
        <v>2</v>
      </c>
      <c r="R2052" s="29" t="s">
        <v>26772</v>
      </c>
      <c r="S2052" s="29" t="s">
        <v>26773</v>
      </c>
      <c r="T2052" s="29" t="s">
        <v>26774</v>
      </c>
      <c r="U2052" s="29" t="s">
        <v>26775</v>
      </c>
      <c r="V2052" s="29">
        <v>16</v>
      </c>
      <c r="W2052" s="29" t="s">
        <v>396</v>
      </c>
      <c r="X2052" s="29" t="s">
        <v>26776</v>
      </c>
      <c r="Y2052" s="29" t="s">
        <v>948</v>
      </c>
      <c r="Z2052" s="29" t="s">
        <v>26777</v>
      </c>
      <c r="AA2052" s="29" t="s">
        <v>26777</v>
      </c>
      <c r="AB2052" s="29" t="s">
        <v>26778</v>
      </c>
      <c r="AC2052" s="29" t="s">
        <v>26779</v>
      </c>
      <c r="AD2052" s="29" t="s">
        <v>2</v>
      </c>
      <c r="AE2052" s="29" t="s">
        <v>528</v>
      </c>
      <c r="AF2052" s="29" t="s">
        <v>26780</v>
      </c>
      <c r="AG2052" s="29">
        <v>-19</v>
      </c>
      <c r="AH2052" s="29" t="s">
        <v>26780</v>
      </c>
      <c r="AI2052" s="29" t="s">
        <v>26781</v>
      </c>
      <c r="AJ2052" s="29">
        <v>135</v>
      </c>
      <c r="AK2052" s="29" t="s">
        <v>26782</v>
      </c>
      <c r="AL2052" s="29" t="s">
        <v>26783</v>
      </c>
      <c r="AM2052" s="29">
        <v>114</v>
      </c>
      <c r="AN2052" s="1">
        <f t="shared" si="111"/>
        <v>1</v>
      </c>
      <c r="AO2052" s="1">
        <f t="shared" si="112"/>
        <v>1</v>
      </c>
      <c r="AP2052" s="30">
        <f t="shared" si="113"/>
        <v>46296</v>
      </c>
      <c r="AQ2052" s="1" t="str">
        <f>IF(COUNTIF('同场线路Rotas do mesmo SC'!A:A,C2052)&gt;0,"Sim","Não")</f>
        <v>Não</v>
      </c>
      <c r="AR2052" s="1" t="str">
        <f>IF(COUNTIF(揽收业务网点!A:A,P2052)&gt;0,"Sim","Não")</f>
        <v>Não</v>
      </c>
    </row>
    <row r="2053" spans="1:44">
      <c r="A2053" s="29" t="s">
        <v>26784</v>
      </c>
      <c r="B2053" s="29" t="s">
        <v>379</v>
      </c>
      <c r="C2053" s="29" t="s">
        <v>26785</v>
      </c>
      <c r="D2053" s="29" t="s">
        <v>15072</v>
      </c>
      <c r="E2053" s="29" t="s">
        <v>382</v>
      </c>
      <c r="F2053" s="29" t="s">
        <v>7279</v>
      </c>
      <c r="G2053" s="29">
        <v>11</v>
      </c>
      <c r="H2053" s="29" t="s">
        <v>26786</v>
      </c>
      <c r="I2053" s="29" t="s">
        <v>385</v>
      </c>
      <c r="J2053" s="29" t="s">
        <v>26787</v>
      </c>
      <c r="K2053" s="29" t="s">
        <v>387</v>
      </c>
      <c r="L2053" s="29" t="s">
        <v>26788</v>
      </c>
      <c r="M2053" s="29" t="s">
        <v>26789</v>
      </c>
      <c r="N2053" s="29" t="s">
        <v>26790</v>
      </c>
      <c r="O2053" s="29" t="s">
        <v>1807</v>
      </c>
      <c r="P2053" s="29" t="s">
        <v>1808</v>
      </c>
      <c r="Q2053" s="29" t="s">
        <v>2</v>
      </c>
      <c r="R2053" s="29" t="s">
        <v>25676</v>
      </c>
      <c r="S2053" s="29" t="s">
        <v>25271</v>
      </c>
      <c r="T2053" s="29" t="s">
        <v>26791</v>
      </c>
      <c r="U2053" s="29" t="s">
        <v>26792</v>
      </c>
      <c r="V2053" s="29">
        <v>41</v>
      </c>
      <c r="W2053" s="29" t="s">
        <v>396</v>
      </c>
      <c r="X2053" s="29" t="s">
        <v>26793</v>
      </c>
      <c r="Y2053" s="29" t="s">
        <v>422</v>
      </c>
      <c r="Z2053" s="29" t="s">
        <v>26794</v>
      </c>
      <c r="AA2053" s="29" t="s">
        <v>26794</v>
      </c>
      <c r="AB2053" s="29" t="s">
        <v>26795</v>
      </c>
      <c r="AC2053" s="29" t="s">
        <v>26796</v>
      </c>
      <c r="AD2053" s="29" t="s">
        <v>2</v>
      </c>
      <c r="AE2053" s="29" t="s">
        <v>551</v>
      </c>
      <c r="AF2053" s="29" t="s">
        <v>26797</v>
      </c>
      <c r="AG2053" s="29">
        <v>-5</v>
      </c>
      <c r="AH2053" s="29" t="s">
        <v>26797</v>
      </c>
      <c r="AI2053" s="29" t="s">
        <v>26798</v>
      </c>
      <c r="AJ2053" s="29">
        <v>109</v>
      </c>
      <c r="AK2053" s="29" t="s">
        <v>26799</v>
      </c>
      <c r="AL2053" s="29" t="s">
        <v>26800</v>
      </c>
      <c r="AM2053" s="29">
        <v>3242</v>
      </c>
      <c r="AN2053" s="1">
        <f t="shared" si="111"/>
        <v>1</v>
      </c>
      <c r="AO2053" s="1">
        <f t="shared" si="112"/>
        <v>1</v>
      </c>
      <c r="AP2053" s="30">
        <f t="shared" si="113"/>
        <v>46296</v>
      </c>
      <c r="AQ2053" s="1" t="str">
        <f>IF(COUNTIF('同场线路Rotas do mesmo SC'!A:A,C2053)&gt;0,"Sim","Não")</f>
        <v>Não</v>
      </c>
      <c r="AR2053" s="1" t="str">
        <f>IF(COUNTIF(揽收业务网点!A:A,P2053)&gt;0,"Sim","Não")</f>
        <v>Não</v>
      </c>
    </row>
    <row r="2054" spans="1:44">
      <c r="A2054" s="29" t="s">
        <v>26784</v>
      </c>
      <c r="B2054" s="29" t="s">
        <v>379</v>
      </c>
      <c r="C2054" s="29" t="s">
        <v>26785</v>
      </c>
      <c r="D2054" s="29" t="s">
        <v>15072</v>
      </c>
      <c r="E2054" s="29" t="s">
        <v>382</v>
      </c>
      <c r="F2054" s="29" t="s">
        <v>7279</v>
      </c>
      <c r="G2054" s="29">
        <v>12</v>
      </c>
      <c r="H2054" s="29" t="s">
        <v>26786</v>
      </c>
      <c r="I2054" s="29" t="s">
        <v>385</v>
      </c>
      <c r="J2054" s="29" t="s">
        <v>26787</v>
      </c>
      <c r="K2054" s="29" t="s">
        <v>387</v>
      </c>
      <c r="L2054" s="29" t="s">
        <v>26788</v>
      </c>
      <c r="M2054" s="29" t="s">
        <v>26789</v>
      </c>
      <c r="N2054" s="29" t="s">
        <v>26790</v>
      </c>
      <c r="O2054" s="29" t="s">
        <v>26795</v>
      </c>
      <c r="P2054" s="29" t="s">
        <v>26796</v>
      </c>
      <c r="Q2054" s="29" t="s">
        <v>2</v>
      </c>
      <c r="R2054" s="29" t="s">
        <v>26801</v>
      </c>
      <c r="S2054" s="29" t="s">
        <v>26801</v>
      </c>
      <c r="T2054" s="29" t="s">
        <v>26802</v>
      </c>
      <c r="U2054" s="29" t="s">
        <v>26802</v>
      </c>
      <c r="V2054" s="29">
        <v>0</v>
      </c>
      <c r="W2054" s="29" t="s">
        <v>396</v>
      </c>
      <c r="X2054" s="29" t="s">
        <v>26803</v>
      </c>
      <c r="Y2054" s="29" t="s">
        <v>26804</v>
      </c>
      <c r="Z2054" s="29" t="s">
        <v>26805</v>
      </c>
      <c r="AA2054" s="29" t="s">
        <v>26805</v>
      </c>
      <c r="AB2054" s="29" t="s">
        <v>26806</v>
      </c>
      <c r="AC2054" s="29" t="s">
        <v>26807</v>
      </c>
      <c r="AD2054" s="29" t="s">
        <v>2</v>
      </c>
      <c r="AE2054" s="29" t="s">
        <v>2370</v>
      </c>
      <c r="AF2054" s="29" t="s">
        <v>26808</v>
      </c>
      <c r="AG2054" s="29">
        <v>-20</v>
      </c>
      <c r="AH2054" s="29" t="s">
        <v>26808</v>
      </c>
      <c r="AI2054" s="29" t="s">
        <v>26809</v>
      </c>
      <c r="AJ2054" s="29">
        <v>19</v>
      </c>
      <c r="AK2054" s="29" t="s">
        <v>26810</v>
      </c>
      <c r="AL2054" s="29" t="s">
        <v>26811</v>
      </c>
      <c r="AM2054" s="29">
        <v>175</v>
      </c>
      <c r="AN2054" s="1">
        <f t="shared" si="111"/>
        <v>1</v>
      </c>
      <c r="AO2054" s="1">
        <f t="shared" si="112"/>
        <v>1</v>
      </c>
      <c r="AP2054" s="30">
        <f t="shared" si="113"/>
        <v>46296</v>
      </c>
      <c r="AQ2054" s="1" t="str">
        <f>IF(COUNTIF('同场线路Rotas do mesmo SC'!A:A,C2054)&gt;0,"Sim","Não")</f>
        <v>Não</v>
      </c>
      <c r="AR2054" s="1" t="str">
        <f>IF(COUNTIF(揽收业务网点!A:A,P2054)&gt;0,"Sim","Não")</f>
        <v>Não</v>
      </c>
    </row>
    <row r="2055" spans="1:44">
      <c r="A2055" s="29" t="s">
        <v>26812</v>
      </c>
      <c r="B2055" s="29" t="s">
        <v>379</v>
      </c>
      <c r="C2055" s="29" t="s">
        <v>26813</v>
      </c>
      <c r="D2055" s="29" t="s">
        <v>15072</v>
      </c>
      <c r="E2055" s="29" t="s">
        <v>382</v>
      </c>
      <c r="F2055" s="29" t="s">
        <v>7279</v>
      </c>
      <c r="G2055" s="29">
        <v>39</v>
      </c>
      <c r="H2055" s="29" t="s">
        <v>7594</v>
      </c>
      <c r="I2055" s="29" t="s">
        <v>868</v>
      </c>
      <c r="J2055" s="29" t="s">
        <v>1753</v>
      </c>
      <c r="K2055" s="29" t="s">
        <v>387</v>
      </c>
      <c r="L2055" s="29" t="s">
        <v>1754</v>
      </c>
      <c r="M2055" s="29" t="s">
        <v>7595</v>
      </c>
      <c r="N2055" s="29" t="s">
        <v>7596</v>
      </c>
      <c r="O2055" s="29" t="s">
        <v>1703</v>
      </c>
      <c r="P2055" s="29" t="s">
        <v>45</v>
      </c>
      <c r="Q2055" s="29" t="s">
        <v>11</v>
      </c>
      <c r="R2055" s="29" t="s">
        <v>6675</v>
      </c>
      <c r="S2055" s="29" t="s">
        <v>6675</v>
      </c>
      <c r="T2055" s="29" t="s">
        <v>26814</v>
      </c>
      <c r="U2055" s="29" t="s">
        <v>26815</v>
      </c>
      <c r="V2055" s="29">
        <v>47</v>
      </c>
      <c r="W2055" s="29" t="s">
        <v>396</v>
      </c>
      <c r="X2055" s="29" t="s">
        <v>26816</v>
      </c>
      <c r="Y2055" s="29" t="s">
        <v>574</v>
      </c>
      <c r="Z2055" s="29" t="s">
        <v>26817</v>
      </c>
      <c r="AA2055" s="29" t="s">
        <v>26817</v>
      </c>
      <c r="AB2055" s="29" t="s">
        <v>7557</v>
      </c>
      <c r="AC2055" s="29" t="s">
        <v>7558</v>
      </c>
      <c r="AD2055" s="29" t="s">
        <v>11</v>
      </c>
      <c r="AE2055" s="29" t="s">
        <v>3074</v>
      </c>
      <c r="AF2055" s="29" t="s">
        <v>26818</v>
      </c>
      <c r="AG2055" s="29">
        <v>-55</v>
      </c>
      <c r="AH2055" s="29" t="s">
        <v>26818</v>
      </c>
      <c r="AI2055" s="29" t="s">
        <v>26819</v>
      </c>
      <c r="AJ2055" s="29">
        <v>50</v>
      </c>
      <c r="AK2055" s="29" t="s">
        <v>10720</v>
      </c>
      <c r="AL2055" s="29" t="s">
        <v>26820</v>
      </c>
      <c r="AM2055" s="29">
        <v>765</v>
      </c>
      <c r="AN2055" s="1">
        <f t="shared" ref="AN2055:AN2105" si="114">IF(X2055="",0,1)</f>
        <v>1</v>
      </c>
      <c r="AO2055" s="1">
        <f t="shared" ref="AO2055:AO2105" si="115">IF(AI2055="",0,1)</f>
        <v>1</v>
      </c>
      <c r="AP2055" s="30">
        <f t="shared" ref="AP2055:AP2105" si="116">DATE(YEAR(AE2055),MONTH(AE2055),DAY(AE2055))</f>
        <v>46296</v>
      </c>
      <c r="AQ2055" s="1" t="str">
        <f>IF(COUNTIF('同场线路Rotas do mesmo SC'!A:A,C2055)&gt;0,"Sim","Não")</f>
        <v>Não</v>
      </c>
      <c r="AR2055" s="1" t="str">
        <f>IF(COUNTIF(揽收业务网点!A:A,P2055)&gt;0,"Sim","Não")</f>
        <v>Sim</v>
      </c>
    </row>
    <row r="2056" spans="1:44">
      <c r="A2056" s="29" t="s">
        <v>26821</v>
      </c>
      <c r="B2056" s="29" t="s">
        <v>379</v>
      </c>
      <c r="C2056" s="29" t="s">
        <v>26822</v>
      </c>
      <c r="D2056" s="29" t="s">
        <v>15072</v>
      </c>
      <c r="E2056" s="29" t="s">
        <v>382</v>
      </c>
      <c r="F2056" s="29" t="s">
        <v>7279</v>
      </c>
      <c r="G2056" s="29">
        <v>33</v>
      </c>
      <c r="H2056" s="29" t="s">
        <v>26823</v>
      </c>
      <c r="I2056" s="29" t="s">
        <v>385</v>
      </c>
      <c r="J2056" s="29" t="s">
        <v>26824</v>
      </c>
      <c r="K2056" s="29" t="s">
        <v>387</v>
      </c>
      <c r="L2056" s="29" t="s">
        <v>26825</v>
      </c>
      <c r="M2056" s="29" t="s">
        <v>26824</v>
      </c>
      <c r="N2056" s="29" t="s">
        <v>26826</v>
      </c>
      <c r="O2056" s="29" t="s">
        <v>1807</v>
      </c>
      <c r="P2056" s="29" t="s">
        <v>1808</v>
      </c>
      <c r="Q2056" s="29" t="s">
        <v>2</v>
      </c>
      <c r="R2056" s="29" t="s">
        <v>26827</v>
      </c>
      <c r="S2056" s="29" t="s">
        <v>23432</v>
      </c>
      <c r="T2056" s="29" t="s">
        <v>26828</v>
      </c>
      <c r="U2056" s="29" t="s">
        <v>14182</v>
      </c>
      <c r="V2056" s="29">
        <v>2</v>
      </c>
      <c r="W2056" s="29" t="s">
        <v>396</v>
      </c>
      <c r="X2056" s="29" t="s">
        <v>26829</v>
      </c>
      <c r="Y2056" s="29" t="s">
        <v>551</v>
      </c>
      <c r="Z2056" s="29" t="s">
        <v>26830</v>
      </c>
      <c r="AA2056" s="29" t="s">
        <v>26830</v>
      </c>
      <c r="AB2056" s="29" t="s">
        <v>26831</v>
      </c>
      <c r="AC2056" s="29" t="s">
        <v>26832</v>
      </c>
      <c r="AD2056" s="29" t="s">
        <v>2</v>
      </c>
      <c r="AE2056" s="29" t="s">
        <v>528</v>
      </c>
      <c r="AF2056" s="29" t="s">
        <v>26833</v>
      </c>
      <c r="AG2056" s="29">
        <v>-68</v>
      </c>
      <c r="AH2056" s="29" t="s">
        <v>26833</v>
      </c>
      <c r="AI2056" s="29" t="s">
        <v>26834</v>
      </c>
      <c r="AJ2056" s="29">
        <v>177</v>
      </c>
      <c r="AK2056" s="29" t="s">
        <v>26835</v>
      </c>
      <c r="AL2056" s="29" t="s">
        <v>10586</v>
      </c>
      <c r="AM2056" s="29">
        <v>263</v>
      </c>
      <c r="AN2056" s="1">
        <f t="shared" si="114"/>
        <v>1</v>
      </c>
      <c r="AO2056" s="1">
        <f t="shared" si="115"/>
        <v>1</v>
      </c>
      <c r="AP2056" s="30">
        <f t="shared" si="116"/>
        <v>46296</v>
      </c>
      <c r="AQ2056" s="1" t="str">
        <f>IF(COUNTIF('同场线路Rotas do mesmo SC'!A:A,C2056)&gt;0,"Sim","Não")</f>
        <v>Não</v>
      </c>
      <c r="AR2056" s="1" t="str">
        <f>IF(COUNTIF(揽收业务网点!A:A,P2056)&gt;0,"Sim","Não")</f>
        <v>Não</v>
      </c>
    </row>
    <row r="2057" spans="1:44">
      <c r="A2057" s="29" t="s">
        <v>26836</v>
      </c>
      <c r="B2057" s="29" t="s">
        <v>379</v>
      </c>
      <c r="C2057" s="29" t="s">
        <v>26837</v>
      </c>
      <c r="D2057" s="29" t="s">
        <v>15072</v>
      </c>
      <c r="E2057" s="29" t="s">
        <v>382</v>
      </c>
      <c r="F2057" s="29" t="s">
        <v>7279</v>
      </c>
      <c r="G2057" s="29">
        <v>42</v>
      </c>
      <c r="H2057" s="29" t="s">
        <v>12241</v>
      </c>
      <c r="I2057" s="29" t="s">
        <v>385</v>
      </c>
      <c r="J2057" s="29" t="s">
        <v>1753</v>
      </c>
      <c r="K2057" s="29" t="s">
        <v>387</v>
      </c>
      <c r="L2057" s="29" t="s">
        <v>1754</v>
      </c>
      <c r="M2057" s="29" t="s">
        <v>12242</v>
      </c>
      <c r="N2057" s="29" t="s">
        <v>12243</v>
      </c>
      <c r="O2057" s="29" t="s">
        <v>1703</v>
      </c>
      <c r="P2057" s="29" t="s">
        <v>45</v>
      </c>
      <c r="Q2057" s="29" t="s">
        <v>11</v>
      </c>
      <c r="R2057" s="29" t="s">
        <v>26838</v>
      </c>
      <c r="S2057" s="29" t="s">
        <v>26839</v>
      </c>
      <c r="T2057" s="29" t="s">
        <v>26840</v>
      </c>
      <c r="U2057" s="29" t="s">
        <v>26841</v>
      </c>
      <c r="V2057" s="29">
        <v>98</v>
      </c>
      <c r="W2057" s="29" t="s">
        <v>396</v>
      </c>
      <c r="X2057" s="29" t="s">
        <v>26842</v>
      </c>
      <c r="Y2057" s="29" t="s">
        <v>574</v>
      </c>
      <c r="Z2057" s="29" t="s">
        <v>26843</v>
      </c>
      <c r="AA2057" s="29" t="s">
        <v>26843</v>
      </c>
      <c r="AB2057" s="29" t="s">
        <v>7587</v>
      </c>
      <c r="AC2057" s="29" t="s">
        <v>37</v>
      </c>
      <c r="AD2057" s="29" t="s">
        <v>11</v>
      </c>
      <c r="AE2057" s="29" t="s">
        <v>3074</v>
      </c>
      <c r="AF2057" s="29" t="s">
        <v>26844</v>
      </c>
      <c r="AG2057" s="29">
        <v>-16</v>
      </c>
      <c r="AH2057" s="29" t="s">
        <v>26844</v>
      </c>
      <c r="AI2057" s="29" t="s">
        <v>26845</v>
      </c>
      <c r="AJ2057" s="29">
        <v>751</v>
      </c>
      <c r="AK2057" s="29" t="s">
        <v>20862</v>
      </c>
      <c r="AL2057" s="29" t="s">
        <v>26846</v>
      </c>
      <c r="AM2057" s="29">
        <v>57</v>
      </c>
      <c r="AN2057" s="1">
        <f t="shared" si="114"/>
        <v>1</v>
      </c>
      <c r="AO2057" s="1">
        <f t="shared" si="115"/>
        <v>1</v>
      </c>
      <c r="AP2057" s="30">
        <f t="shared" si="116"/>
        <v>46296</v>
      </c>
      <c r="AQ2057" s="1" t="str">
        <f>IF(COUNTIF('同场线路Rotas do mesmo SC'!A:A,C2057)&gt;0,"Sim","Não")</f>
        <v>Não</v>
      </c>
      <c r="AR2057" s="1" t="str">
        <f>IF(COUNTIF(揽收业务网点!A:A,P2057)&gt;0,"Sim","Não")</f>
        <v>Sim</v>
      </c>
    </row>
    <row r="2058" spans="1:44">
      <c r="A2058" s="29" t="s">
        <v>26847</v>
      </c>
      <c r="B2058" s="29" t="s">
        <v>379</v>
      </c>
      <c r="C2058" s="29" t="s">
        <v>26848</v>
      </c>
      <c r="D2058" s="29" t="s">
        <v>15072</v>
      </c>
      <c r="E2058" s="29" t="s">
        <v>382</v>
      </c>
      <c r="F2058" s="29" t="s">
        <v>7279</v>
      </c>
      <c r="G2058" s="29">
        <v>280</v>
      </c>
      <c r="H2058" s="29" t="s">
        <v>15827</v>
      </c>
      <c r="I2058" s="29" t="s">
        <v>868</v>
      </c>
      <c r="J2058" s="29" t="s">
        <v>15828</v>
      </c>
      <c r="K2058" s="29" t="s">
        <v>387</v>
      </c>
      <c r="L2058" s="29" t="s">
        <v>15829</v>
      </c>
      <c r="M2058" s="29" t="s">
        <v>15828</v>
      </c>
      <c r="N2058" s="29" t="s">
        <v>15830</v>
      </c>
      <c r="O2058" s="29" t="s">
        <v>1807</v>
      </c>
      <c r="P2058" s="29" t="s">
        <v>1808</v>
      </c>
      <c r="Q2058" s="29" t="s">
        <v>2</v>
      </c>
      <c r="R2058" s="29" t="s">
        <v>26849</v>
      </c>
      <c r="S2058" s="29" t="s">
        <v>19699</v>
      </c>
      <c r="T2058" s="29" t="s">
        <v>26850</v>
      </c>
      <c r="U2058" s="29" t="s">
        <v>26851</v>
      </c>
      <c r="V2058" s="29">
        <v>36</v>
      </c>
      <c r="W2058" s="29" t="s">
        <v>396</v>
      </c>
      <c r="X2058" s="29" t="s">
        <v>26852</v>
      </c>
      <c r="Y2058" s="29" t="s">
        <v>1167</v>
      </c>
      <c r="Z2058" s="29" t="s">
        <v>26853</v>
      </c>
      <c r="AA2058" s="29" t="s">
        <v>26853</v>
      </c>
      <c r="AB2058" s="29" t="s">
        <v>22978</v>
      </c>
      <c r="AC2058" s="29" t="s">
        <v>22979</v>
      </c>
      <c r="AD2058" s="29" t="s">
        <v>2</v>
      </c>
      <c r="AE2058" s="29" t="s">
        <v>528</v>
      </c>
      <c r="AF2058" s="29" t="s">
        <v>26854</v>
      </c>
      <c r="AG2058" s="29">
        <v>-70</v>
      </c>
      <c r="AH2058" s="29" t="s">
        <v>26854</v>
      </c>
      <c r="AI2058" s="29" t="s">
        <v>26855</v>
      </c>
      <c r="AJ2058" s="29">
        <v>136</v>
      </c>
      <c r="AK2058" s="29" t="s">
        <v>26856</v>
      </c>
      <c r="AL2058" s="29" t="s">
        <v>12445</v>
      </c>
      <c r="AM2058" s="29">
        <v>159</v>
      </c>
      <c r="AN2058" s="1">
        <f t="shared" si="114"/>
        <v>1</v>
      </c>
      <c r="AO2058" s="1">
        <f t="shared" si="115"/>
        <v>1</v>
      </c>
      <c r="AP2058" s="30">
        <f t="shared" si="116"/>
        <v>46296</v>
      </c>
      <c r="AQ2058" s="1" t="str">
        <f>IF(COUNTIF('同场线路Rotas do mesmo SC'!A:A,C2058)&gt;0,"Sim","Não")</f>
        <v>Não</v>
      </c>
      <c r="AR2058" s="1" t="str">
        <f>IF(COUNTIF(揽收业务网点!A:A,P2058)&gt;0,"Sim","Não")</f>
        <v>Não</v>
      </c>
    </row>
    <row r="2059" spans="1:44">
      <c r="A2059" s="29" t="s">
        <v>26857</v>
      </c>
      <c r="B2059" s="29" t="s">
        <v>379</v>
      </c>
      <c r="C2059" s="29" t="s">
        <v>26858</v>
      </c>
      <c r="D2059" s="29" t="s">
        <v>15072</v>
      </c>
      <c r="E2059" s="29" t="s">
        <v>382</v>
      </c>
      <c r="F2059" s="29" t="s">
        <v>7279</v>
      </c>
      <c r="G2059" s="29">
        <v>246</v>
      </c>
      <c r="H2059" s="29" t="s">
        <v>22967</v>
      </c>
      <c r="I2059" s="29" t="s">
        <v>868</v>
      </c>
      <c r="J2059" s="29" t="s">
        <v>22968</v>
      </c>
      <c r="K2059" s="29" t="s">
        <v>387</v>
      </c>
      <c r="L2059" s="29" t="s">
        <v>22969</v>
      </c>
      <c r="M2059" s="29" t="s">
        <v>22970</v>
      </c>
      <c r="N2059" s="29" t="s">
        <v>22971</v>
      </c>
      <c r="O2059" s="29" t="s">
        <v>1807</v>
      </c>
      <c r="P2059" s="29" t="s">
        <v>1808</v>
      </c>
      <c r="Q2059" s="29" t="s">
        <v>2</v>
      </c>
      <c r="R2059" s="29" t="s">
        <v>17111</v>
      </c>
      <c r="S2059" s="29" t="s">
        <v>17070</v>
      </c>
      <c r="T2059" s="29" t="s">
        <v>26859</v>
      </c>
      <c r="U2059" s="29" t="s">
        <v>26860</v>
      </c>
      <c r="V2059" s="29">
        <v>24</v>
      </c>
      <c r="W2059" s="29" t="s">
        <v>396</v>
      </c>
      <c r="X2059" s="29" t="s">
        <v>26861</v>
      </c>
      <c r="Y2059" s="29" t="s">
        <v>1167</v>
      </c>
      <c r="Z2059" s="29" t="s">
        <v>26862</v>
      </c>
      <c r="AA2059" s="29" t="s">
        <v>26862</v>
      </c>
      <c r="AB2059" s="29" t="s">
        <v>22987</v>
      </c>
      <c r="AC2059" s="29" t="s">
        <v>22988</v>
      </c>
      <c r="AD2059" s="29" t="s">
        <v>2</v>
      </c>
      <c r="AE2059" s="29" t="s">
        <v>528</v>
      </c>
      <c r="AF2059" s="29" t="s">
        <v>26863</v>
      </c>
      <c r="AG2059" s="29">
        <v>-5</v>
      </c>
      <c r="AH2059" s="29" t="s">
        <v>26863</v>
      </c>
      <c r="AI2059" s="29" t="s">
        <v>26864</v>
      </c>
      <c r="AJ2059" s="29">
        <v>2</v>
      </c>
      <c r="AK2059" s="29" t="s">
        <v>26865</v>
      </c>
      <c r="AL2059" s="29" t="s">
        <v>26866</v>
      </c>
      <c r="AM2059" s="29">
        <v>209</v>
      </c>
      <c r="AN2059" s="1">
        <f t="shared" si="114"/>
        <v>1</v>
      </c>
      <c r="AO2059" s="1">
        <f t="shared" si="115"/>
        <v>1</v>
      </c>
      <c r="AP2059" s="30">
        <f t="shared" si="116"/>
        <v>46296</v>
      </c>
      <c r="AQ2059" s="1" t="str">
        <f>IF(COUNTIF('同场线路Rotas do mesmo SC'!A:A,C2059)&gt;0,"Sim","Não")</f>
        <v>Não</v>
      </c>
      <c r="AR2059" s="1" t="str">
        <f>IF(COUNTIF(揽收业务网点!A:A,P2059)&gt;0,"Sim","Não")</f>
        <v>Não</v>
      </c>
    </row>
    <row r="2060" spans="1:44">
      <c r="A2060" s="29" t="s">
        <v>26867</v>
      </c>
      <c r="B2060" s="29" t="s">
        <v>379</v>
      </c>
      <c r="C2060" s="29" t="s">
        <v>26868</v>
      </c>
      <c r="D2060" s="29" t="s">
        <v>15072</v>
      </c>
      <c r="E2060" s="29" t="s">
        <v>382</v>
      </c>
      <c r="F2060" s="29" t="s">
        <v>7279</v>
      </c>
      <c r="G2060" s="29">
        <v>20</v>
      </c>
      <c r="H2060" s="29" t="s">
        <v>16350</v>
      </c>
      <c r="I2060" s="29" t="s">
        <v>868</v>
      </c>
      <c r="J2060" s="29" t="s">
        <v>16351</v>
      </c>
      <c r="K2060" s="29" t="s">
        <v>387</v>
      </c>
      <c r="L2060" s="29" t="s">
        <v>16352</v>
      </c>
      <c r="M2060" s="29" t="s">
        <v>16351</v>
      </c>
      <c r="N2060" s="29" t="s">
        <v>16353</v>
      </c>
      <c r="O2060" s="29" t="s">
        <v>1807</v>
      </c>
      <c r="P2060" s="29" t="s">
        <v>1808</v>
      </c>
      <c r="Q2060" s="29" t="s">
        <v>2</v>
      </c>
      <c r="R2060" s="29" t="s">
        <v>26869</v>
      </c>
      <c r="S2060" s="29" t="s">
        <v>24325</v>
      </c>
      <c r="T2060" s="29" t="s">
        <v>26870</v>
      </c>
      <c r="U2060" s="29" t="s">
        <v>26871</v>
      </c>
      <c r="V2060" s="29">
        <v>32</v>
      </c>
      <c r="W2060" s="29" t="s">
        <v>396</v>
      </c>
      <c r="X2060" s="29" t="s">
        <v>26872</v>
      </c>
      <c r="Y2060" s="29" t="s">
        <v>1092</v>
      </c>
      <c r="Z2060" s="29" t="s">
        <v>26873</v>
      </c>
      <c r="AA2060" s="29" t="s">
        <v>26873</v>
      </c>
      <c r="AB2060" s="29" t="s">
        <v>26874</v>
      </c>
      <c r="AC2060" s="29" t="s">
        <v>26875</v>
      </c>
      <c r="AD2060" s="29" t="s">
        <v>2</v>
      </c>
      <c r="AE2060" s="29" t="s">
        <v>551</v>
      </c>
      <c r="AF2060" s="29" t="s">
        <v>26876</v>
      </c>
      <c r="AG2060" s="29">
        <v>-9</v>
      </c>
      <c r="AH2060" s="29" t="s">
        <v>26876</v>
      </c>
      <c r="AI2060" s="29" t="s">
        <v>26877</v>
      </c>
      <c r="AJ2060" s="29">
        <v>106</v>
      </c>
      <c r="AK2060" s="29" t="s">
        <v>26878</v>
      </c>
      <c r="AL2060" s="29" t="s">
        <v>26879</v>
      </c>
      <c r="AM2060" s="29">
        <v>458</v>
      </c>
      <c r="AN2060" s="1">
        <f t="shared" si="114"/>
        <v>1</v>
      </c>
      <c r="AO2060" s="1">
        <f t="shared" si="115"/>
        <v>1</v>
      </c>
      <c r="AP2060" s="30">
        <f t="shared" si="116"/>
        <v>46296</v>
      </c>
      <c r="AQ2060" s="1" t="str">
        <f>IF(COUNTIF('同场线路Rotas do mesmo SC'!A:A,C2060)&gt;0,"Sim","Não")</f>
        <v>Não</v>
      </c>
      <c r="AR2060" s="1" t="str">
        <f>IF(COUNTIF(揽收业务网点!A:A,P2060)&gt;0,"Sim","Não")</f>
        <v>Não</v>
      </c>
    </row>
    <row r="2061" spans="1:44">
      <c r="A2061" s="29" t="s">
        <v>26880</v>
      </c>
      <c r="B2061" s="29" t="s">
        <v>379</v>
      </c>
      <c r="C2061" s="29" t="s">
        <v>26881</v>
      </c>
      <c r="D2061" s="29" t="s">
        <v>15072</v>
      </c>
      <c r="E2061" s="29" t="s">
        <v>382</v>
      </c>
      <c r="F2061" s="29" t="s">
        <v>7279</v>
      </c>
      <c r="G2061" s="29">
        <v>80</v>
      </c>
      <c r="H2061" s="29" t="s">
        <v>26690</v>
      </c>
      <c r="I2061" s="29" t="s">
        <v>868</v>
      </c>
      <c r="J2061" s="29" t="s">
        <v>26691</v>
      </c>
      <c r="K2061" s="29" t="s">
        <v>387</v>
      </c>
      <c r="L2061" s="29" t="s">
        <v>26692</v>
      </c>
      <c r="M2061" s="29" t="s">
        <v>26691</v>
      </c>
      <c r="N2061" s="29" t="s">
        <v>26693</v>
      </c>
      <c r="O2061" s="29" t="s">
        <v>1807</v>
      </c>
      <c r="P2061" s="29" t="s">
        <v>1808</v>
      </c>
      <c r="Q2061" s="29" t="s">
        <v>2</v>
      </c>
      <c r="R2061" s="29" t="s">
        <v>12380</v>
      </c>
      <c r="S2061" s="29" t="s">
        <v>26882</v>
      </c>
      <c r="T2061" s="29" t="s">
        <v>26883</v>
      </c>
      <c r="U2061" s="29" t="s">
        <v>26884</v>
      </c>
      <c r="V2061" s="29">
        <v>27</v>
      </c>
      <c r="W2061" s="29" t="s">
        <v>396</v>
      </c>
      <c r="X2061" s="29" t="s">
        <v>26885</v>
      </c>
      <c r="Y2061" s="29" t="s">
        <v>1437</v>
      </c>
      <c r="Z2061" s="29" t="s">
        <v>26886</v>
      </c>
      <c r="AA2061" s="29" t="s">
        <v>26886</v>
      </c>
      <c r="AB2061" s="29" t="s">
        <v>26887</v>
      </c>
      <c r="AC2061" s="29" t="s">
        <v>26888</v>
      </c>
      <c r="AD2061" s="29" t="s">
        <v>2</v>
      </c>
      <c r="AE2061" s="29" t="s">
        <v>551</v>
      </c>
      <c r="AF2061" s="29" t="s">
        <v>26889</v>
      </c>
      <c r="AG2061" s="29">
        <v>-25</v>
      </c>
      <c r="AH2061" s="29" t="s">
        <v>26889</v>
      </c>
      <c r="AI2061" s="29" t="s">
        <v>26890</v>
      </c>
      <c r="AJ2061" s="29">
        <v>161</v>
      </c>
      <c r="AK2061" s="29" t="s">
        <v>26891</v>
      </c>
      <c r="AL2061" s="29" t="s">
        <v>26892</v>
      </c>
      <c r="AM2061" s="29">
        <v>435</v>
      </c>
      <c r="AN2061" s="1">
        <f t="shared" si="114"/>
        <v>1</v>
      </c>
      <c r="AO2061" s="1">
        <f t="shared" si="115"/>
        <v>1</v>
      </c>
      <c r="AP2061" s="30">
        <f t="shared" si="116"/>
        <v>46296</v>
      </c>
      <c r="AQ2061" s="1" t="str">
        <f>IF(COUNTIF('同场线路Rotas do mesmo SC'!A:A,C2061)&gt;0,"Sim","Não")</f>
        <v>Não</v>
      </c>
      <c r="AR2061" s="1" t="str">
        <f>IF(COUNTIF(揽收业务网点!A:A,P2061)&gt;0,"Sim","Não")</f>
        <v>Não</v>
      </c>
    </row>
    <row r="2062" spans="1:44">
      <c r="A2062" s="29" t="s">
        <v>26893</v>
      </c>
      <c r="B2062" s="29" t="s">
        <v>379</v>
      </c>
      <c r="C2062" s="29" t="s">
        <v>26894</v>
      </c>
      <c r="D2062" s="29" t="s">
        <v>15072</v>
      </c>
      <c r="E2062" s="29" t="s">
        <v>382</v>
      </c>
      <c r="F2062" s="29" t="s">
        <v>7279</v>
      </c>
      <c r="G2062" s="29">
        <v>39</v>
      </c>
      <c r="H2062" s="29" t="s">
        <v>11403</v>
      </c>
      <c r="I2062" s="29" t="s">
        <v>868</v>
      </c>
      <c r="J2062" s="29" t="s">
        <v>1753</v>
      </c>
      <c r="K2062" s="29" t="s">
        <v>387</v>
      </c>
      <c r="L2062" s="29" t="s">
        <v>1754</v>
      </c>
      <c r="M2062" s="29" t="s">
        <v>11404</v>
      </c>
      <c r="N2062" s="29" t="s">
        <v>11405</v>
      </c>
      <c r="O2062" s="29" t="s">
        <v>1703</v>
      </c>
      <c r="P2062" s="29" t="s">
        <v>45</v>
      </c>
      <c r="Q2062" s="29" t="s">
        <v>11</v>
      </c>
      <c r="R2062" s="29" t="s">
        <v>3144</v>
      </c>
      <c r="S2062" s="29" t="s">
        <v>3144</v>
      </c>
      <c r="T2062" s="29" t="s">
        <v>26895</v>
      </c>
      <c r="U2062" s="29" t="s">
        <v>26896</v>
      </c>
      <c r="V2062" s="29">
        <v>20</v>
      </c>
      <c r="W2062" s="29" t="s">
        <v>396</v>
      </c>
      <c r="X2062" s="29" t="s">
        <v>26897</v>
      </c>
      <c r="Y2062" s="29" t="s">
        <v>574</v>
      </c>
      <c r="Z2062" s="29" t="s">
        <v>26898</v>
      </c>
      <c r="AA2062" s="29" t="s">
        <v>26898</v>
      </c>
      <c r="AB2062" s="29" t="s">
        <v>12148</v>
      </c>
      <c r="AC2062" s="29" t="s">
        <v>12149</v>
      </c>
      <c r="AD2062" s="29" t="s">
        <v>11</v>
      </c>
      <c r="AE2062" s="29" t="s">
        <v>3074</v>
      </c>
      <c r="AF2062" s="29" t="s">
        <v>26899</v>
      </c>
      <c r="AG2062" s="29">
        <v>69</v>
      </c>
      <c r="AH2062" s="29" t="s">
        <v>26899</v>
      </c>
      <c r="AI2062" s="29" t="s">
        <v>26900</v>
      </c>
      <c r="AJ2062" s="29">
        <v>174</v>
      </c>
      <c r="AK2062" s="29" t="s">
        <v>26901</v>
      </c>
      <c r="AL2062" s="29" t="s">
        <v>26902</v>
      </c>
      <c r="AM2062" s="29">
        <v>479</v>
      </c>
      <c r="AN2062" s="1">
        <f t="shared" si="114"/>
        <v>1</v>
      </c>
      <c r="AO2062" s="1">
        <f t="shared" si="115"/>
        <v>1</v>
      </c>
      <c r="AP2062" s="30">
        <f t="shared" si="116"/>
        <v>46296</v>
      </c>
      <c r="AQ2062" s="1" t="str">
        <f>IF(COUNTIF('同场线路Rotas do mesmo SC'!A:A,C2062)&gt;0,"Sim","Não")</f>
        <v>Não</v>
      </c>
      <c r="AR2062" s="1" t="str">
        <f>IF(COUNTIF(揽收业务网点!A:A,P2062)&gt;0,"Sim","Não")</f>
        <v>Sim</v>
      </c>
    </row>
    <row r="2063" spans="1:44">
      <c r="A2063" s="29" t="s">
        <v>26903</v>
      </c>
      <c r="B2063" s="29" t="s">
        <v>379</v>
      </c>
      <c r="C2063" s="29" t="s">
        <v>26904</v>
      </c>
      <c r="D2063" s="29" t="s">
        <v>15072</v>
      </c>
      <c r="E2063" s="29" t="s">
        <v>382</v>
      </c>
      <c r="F2063" s="29" t="s">
        <v>7279</v>
      </c>
      <c r="G2063" s="29">
        <v>153</v>
      </c>
      <c r="H2063" s="29" t="s">
        <v>17723</v>
      </c>
      <c r="I2063" s="29" t="s">
        <v>385</v>
      </c>
      <c r="J2063" s="29" t="s">
        <v>17724</v>
      </c>
      <c r="K2063" s="29" t="s">
        <v>387</v>
      </c>
      <c r="L2063" s="29" t="s">
        <v>17725</v>
      </c>
      <c r="M2063" s="29" t="s">
        <v>26905</v>
      </c>
      <c r="N2063" s="29" t="s">
        <v>26906</v>
      </c>
      <c r="O2063" s="29" t="s">
        <v>1807</v>
      </c>
      <c r="P2063" s="29" t="s">
        <v>1808</v>
      </c>
      <c r="Q2063" s="29" t="s">
        <v>2</v>
      </c>
      <c r="R2063" s="29" t="s">
        <v>24225</v>
      </c>
      <c r="S2063" s="29" t="s">
        <v>26907</v>
      </c>
      <c r="T2063" s="29" t="s">
        <v>26908</v>
      </c>
      <c r="U2063" s="29" t="s">
        <v>2503</v>
      </c>
      <c r="V2063" s="29">
        <v>45</v>
      </c>
      <c r="W2063" s="29" t="s">
        <v>396</v>
      </c>
      <c r="X2063" s="29" t="s">
        <v>26909</v>
      </c>
      <c r="Y2063" s="29" t="s">
        <v>1167</v>
      </c>
      <c r="Z2063" s="29" t="s">
        <v>26910</v>
      </c>
      <c r="AA2063" s="29" t="s">
        <v>26910</v>
      </c>
      <c r="AB2063" s="29" t="s">
        <v>17734</v>
      </c>
      <c r="AC2063" s="29" t="s">
        <v>17735</v>
      </c>
      <c r="AD2063" s="29" t="s">
        <v>2</v>
      </c>
      <c r="AE2063" s="29" t="s">
        <v>528</v>
      </c>
      <c r="AF2063" s="29" t="s">
        <v>26911</v>
      </c>
      <c r="AG2063" s="29">
        <v>-175</v>
      </c>
      <c r="AH2063" s="29" t="s">
        <v>26911</v>
      </c>
      <c r="AI2063" s="29" t="s">
        <v>26912</v>
      </c>
      <c r="AJ2063" s="29">
        <v>313</v>
      </c>
      <c r="AK2063" s="29" t="s">
        <v>26913</v>
      </c>
      <c r="AL2063" s="29" t="s">
        <v>26914</v>
      </c>
      <c r="AM2063" s="29">
        <v>1463</v>
      </c>
      <c r="AN2063" s="1">
        <f t="shared" si="114"/>
        <v>1</v>
      </c>
      <c r="AO2063" s="1">
        <f t="shared" si="115"/>
        <v>1</v>
      </c>
      <c r="AP2063" s="30">
        <f t="shared" si="116"/>
        <v>46296</v>
      </c>
      <c r="AQ2063" s="1" t="str">
        <f>IF(COUNTIF('同场线路Rotas do mesmo SC'!A:A,C2063)&gt;0,"Sim","Não")</f>
        <v>Não</v>
      </c>
      <c r="AR2063" s="1" t="str">
        <f>IF(COUNTIF(揽收业务网点!A:A,P2063)&gt;0,"Sim","Não")</f>
        <v>Não</v>
      </c>
    </row>
    <row r="2064" spans="1:44">
      <c r="A2064" s="29" t="s">
        <v>26903</v>
      </c>
      <c r="B2064" s="29" t="s">
        <v>379</v>
      </c>
      <c r="C2064" s="29" t="s">
        <v>26904</v>
      </c>
      <c r="D2064" s="29" t="s">
        <v>15072</v>
      </c>
      <c r="E2064" s="29" t="s">
        <v>382</v>
      </c>
      <c r="F2064" s="29" t="s">
        <v>7279</v>
      </c>
      <c r="G2064" s="29">
        <v>40</v>
      </c>
      <c r="H2064" s="29" t="s">
        <v>17723</v>
      </c>
      <c r="I2064" s="29" t="s">
        <v>385</v>
      </c>
      <c r="J2064" s="29" t="s">
        <v>17724</v>
      </c>
      <c r="K2064" s="29" t="s">
        <v>387</v>
      </c>
      <c r="L2064" s="29" t="s">
        <v>17725</v>
      </c>
      <c r="M2064" s="29" t="s">
        <v>26905</v>
      </c>
      <c r="N2064" s="29" t="s">
        <v>26906</v>
      </c>
      <c r="O2064" s="29" t="s">
        <v>17734</v>
      </c>
      <c r="P2064" s="29" t="s">
        <v>17735</v>
      </c>
      <c r="Q2064" s="29" t="s">
        <v>2</v>
      </c>
      <c r="R2064" s="29" t="s">
        <v>2536</v>
      </c>
      <c r="S2064" s="29" t="s">
        <v>26915</v>
      </c>
      <c r="T2064" s="29" t="s">
        <v>26916</v>
      </c>
      <c r="U2064" s="29" t="s">
        <v>26917</v>
      </c>
      <c r="V2064" s="29">
        <v>1</v>
      </c>
      <c r="W2064" s="29" t="s">
        <v>396</v>
      </c>
      <c r="X2064" s="29" t="s">
        <v>26918</v>
      </c>
      <c r="Y2064" s="29" t="s">
        <v>633</v>
      </c>
      <c r="Z2064" s="29" t="s">
        <v>26919</v>
      </c>
      <c r="AA2064" s="29" t="s">
        <v>26919</v>
      </c>
      <c r="AB2064" s="29" t="s">
        <v>17743</v>
      </c>
      <c r="AC2064" s="29" t="s">
        <v>17744</v>
      </c>
      <c r="AD2064" s="29" t="s">
        <v>2</v>
      </c>
      <c r="AE2064" s="29" t="s">
        <v>401</v>
      </c>
      <c r="AF2064" s="29" t="s">
        <v>26920</v>
      </c>
      <c r="AG2064" s="29">
        <v>-4</v>
      </c>
      <c r="AH2064" s="29" t="s">
        <v>26920</v>
      </c>
      <c r="AI2064" s="29" t="s">
        <v>26921</v>
      </c>
      <c r="AJ2064" s="29">
        <v>61</v>
      </c>
      <c r="AK2064" s="29" t="s">
        <v>26922</v>
      </c>
      <c r="AL2064" s="29" t="s">
        <v>26923</v>
      </c>
      <c r="AM2064" s="29">
        <v>111</v>
      </c>
      <c r="AN2064" s="1">
        <f t="shared" si="114"/>
        <v>1</v>
      </c>
      <c r="AO2064" s="1">
        <f t="shared" si="115"/>
        <v>1</v>
      </c>
      <c r="AP2064" s="30">
        <f t="shared" si="116"/>
        <v>46296</v>
      </c>
      <c r="AQ2064" s="1" t="str">
        <f>IF(COUNTIF('同场线路Rotas do mesmo SC'!A:A,C2064)&gt;0,"Sim","Não")</f>
        <v>Não</v>
      </c>
      <c r="AR2064" s="1" t="str">
        <f>IF(COUNTIF(揽收业务网点!A:A,P2064)&gt;0,"Sim","Não")</f>
        <v>Não</v>
      </c>
    </row>
    <row r="2065" spans="1:44">
      <c r="A2065" s="29" t="s">
        <v>26924</v>
      </c>
      <c r="B2065" s="29" t="s">
        <v>379</v>
      </c>
      <c r="C2065" s="29" t="s">
        <v>26925</v>
      </c>
      <c r="D2065" s="29" t="s">
        <v>15072</v>
      </c>
      <c r="E2065" s="29" t="s">
        <v>382</v>
      </c>
      <c r="F2065" s="29" t="s">
        <v>7279</v>
      </c>
      <c r="G2065" s="29">
        <v>31</v>
      </c>
      <c r="H2065" s="29" t="s">
        <v>6541</v>
      </c>
      <c r="I2065" s="29" t="s">
        <v>868</v>
      </c>
      <c r="J2065" s="29" t="s">
        <v>1753</v>
      </c>
      <c r="K2065" s="29" t="s">
        <v>387</v>
      </c>
      <c r="L2065" s="29" t="s">
        <v>1754</v>
      </c>
      <c r="M2065" s="29" t="s">
        <v>6542</v>
      </c>
      <c r="N2065" s="29" t="s">
        <v>6543</v>
      </c>
      <c r="O2065" s="29" t="s">
        <v>1703</v>
      </c>
      <c r="P2065" s="29" t="s">
        <v>45</v>
      </c>
      <c r="Q2065" s="29" t="s">
        <v>11</v>
      </c>
      <c r="R2065" s="29" t="s">
        <v>26838</v>
      </c>
      <c r="S2065" s="29" t="s">
        <v>26839</v>
      </c>
      <c r="T2065" s="29" t="s">
        <v>26926</v>
      </c>
      <c r="U2065" s="29" t="s">
        <v>26927</v>
      </c>
      <c r="V2065" s="29">
        <v>53</v>
      </c>
      <c r="W2065" s="29" t="s">
        <v>396</v>
      </c>
      <c r="X2065" s="29" t="s">
        <v>26407</v>
      </c>
      <c r="Y2065" s="29" t="s">
        <v>574</v>
      </c>
      <c r="Z2065" s="29" t="s">
        <v>26928</v>
      </c>
      <c r="AA2065" s="29" t="s">
        <v>26928</v>
      </c>
      <c r="AB2065" s="29" t="s">
        <v>6549</v>
      </c>
      <c r="AC2065" s="29" t="s">
        <v>36</v>
      </c>
      <c r="AD2065" s="29" t="s">
        <v>11</v>
      </c>
      <c r="AE2065" s="29" t="s">
        <v>3074</v>
      </c>
      <c r="AF2065" s="29" t="s">
        <v>26929</v>
      </c>
      <c r="AG2065" s="29">
        <v>-67</v>
      </c>
      <c r="AH2065" s="29" t="s">
        <v>26929</v>
      </c>
      <c r="AI2065" s="29" t="s">
        <v>26930</v>
      </c>
      <c r="AJ2065" s="29">
        <v>102</v>
      </c>
      <c r="AK2065" s="29" t="s">
        <v>26931</v>
      </c>
      <c r="AL2065" s="29" t="s">
        <v>19825</v>
      </c>
      <c r="AM2065" s="29">
        <v>715</v>
      </c>
      <c r="AN2065" s="1">
        <f t="shared" si="114"/>
        <v>1</v>
      </c>
      <c r="AO2065" s="1">
        <f t="shared" si="115"/>
        <v>1</v>
      </c>
      <c r="AP2065" s="30">
        <f t="shared" si="116"/>
        <v>46296</v>
      </c>
      <c r="AQ2065" s="1" t="str">
        <f>IF(COUNTIF('同场线路Rotas do mesmo SC'!A:A,C2065)&gt;0,"Sim","Não")</f>
        <v>Não</v>
      </c>
      <c r="AR2065" s="1" t="str">
        <f>IF(COUNTIF(揽收业务网点!A:A,P2065)&gt;0,"Sim","Não")</f>
        <v>Sim</v>
      </c>
    </row>
    <row r="2066" spans="1:44">
      <c r="A2066" s="29" t="s">
        <v>26932</v>
      </c>
      <c r="B2066" s="29" t="s">
        <v>379</v>
      </c>
      <c r="C2066" s="29" t="s">
        <v>26933</v>
      </c>
      <c r="D2066" s="29" t="s">
        <v>15072</v>
      </c>
      <c r="E2066" s="29" t="s">
        <v>382</v>
      </c>
      <c r="F2066" s="29" t="s">
        <v>7279</v>
      </c>
      <c r="G2066" s="29">
        <v>380</v>
      </c>
      <c r="H2066" s="29" t="s">
        <v>15235</v>
      </c>
      <c r="I2066" s="29" t="s">
        <v>868</v>
      </c>
      <c r="J2066" s="29" t="s">
        <v>15236</v>
      </c>
      <c r="K2066" s="29" t="s">
        <v>387</v>
      </c>
      <c r="L2066" s="29" t="s">
        <v>15237</v>
      </c>
      <c r="M2066" s="29" t="s">
        <v>15238</v>
      </c>
      <c r="N2066" s="29" t="s">
        <v>15239</v>
      </c>
      <c r="O2066" s="29" t="s">
        <v>1807</v>
      </c>
      <c r="P2066" s="29" t="s">
        <v>1808</v>
      </c>
      <c r="Q2066" s="29" t="s">
        <v>2</v>
      </c>
      <c r="R2066" s="29" t="s">
        <v>3987</v>
      </c>
      <c r="S2066" s="29" t="s">
        <v>26934</v>
      </c>
      <c r="T2066" s="29" t="s">
        <v>26935</v>
      </c>
      <c r="U2066" s="29" t="s">
        <v>747</v>
      </c>
      <c r="V2066" s="29">
        <v>40</v>
      </c>
      <c r="W2066" s="29" t="s">
        <v>396</v>
      </c>
      <c r="X2066" s="29" t="s">
        <v>26936</v>
      </c>
      <c r="Y2066" s="29" t="s">
        <v>1167</v>
      </c>
      <c r="Z2066" s="29" t="s">
        <v>26937</v>
      </c>
      <c r="AA2066" s="29" t="s">
        <v>26937</v>
      </c>
      <c r="AB2066" s="29" t="s">
        <v>15246</v>
      </c>
      <c r="AC2066" s="29" t="s">
        <v>15247</v>
      </c>
      <c r="AD2066" s="29" t="s">
        <v>2</v>
      </c>
      <c r="AE2066" s="29" t="s">
        <v>989</v>
      </c>
      <c r="AF2066" s="29" t="s">
        <v>26938</v>
      </c>
      <c r="AG2066" s="29">
        <v>-84</v>
      </c>
      <c r="AH2066" s="29" t="s">
        <v>26938</v>
      </c>
      <c r="AI2066" s="29" t="s">
        <v>26939</v>
      </c>
      <c r="AJ2066" s="29">
        <v>81</v>
      </c>
      <c r="AK2066" s="29" t="s">
        <v>26940</v>
      </c>
      <c r="AL2066" s="29" t="s">
        <v>26941</v>
      </c>
      <c r="AM2066" s="29">
        <v>473</v>
      </c>
      <c r="AN2066" s="1">
        <f t="shared" si="114"/>
        <v>1</v>
      </c>
      <c r="AO2066" s="1">
        <f t="shared" si="115"/>
        <v>1</v>
      </c>
      <c r="AP2066" s="30">
        <f t="shared" si="116"/>
        <v>46296</v>
      </c>
      <c r="AQ2066" s="1" t="str">
        <f>IF(COUNTIF('同场线路Rotas do mesmo SC'!A:A,C2066)&gt;0,"Sim","Não")</f>
        <v>Não</v>
      </c>
      <c r="AR2066" s="1" t="str">
        <f>IF(COUNTIF(揽收业务网点!A:A,P2066)&gt;0,"Sim","Não")</f>
        <v>Não</v>
      </c>
    </row>
    <row r="2067" spans="1:44">
      <c r="A2067" s="29" t="s">
        <v>26932</v>
      </c>
      <c r="B2067" s="29" t="s">
        <v>379</v>
      </c>
      <c r="C2067" s="29" t="s">
        <v>26933</v>
      </c>
      <c r="D2067" s="29" t="s">
        <v>15072</v>
      </c>
      <c r="E2067" s="29" t="s">
        <v>382</v>
      </c>
      <c r="F2067" s="29" t="s">
        <v>7279</v>
      </c>
      <c r="G2067" s="29">
        <v>135</v>
      </c>
      <c r="H2067" s="29" t="s">
        <v>15235</v>
      </c>
      <c r="I2067" s="29" t="s">
        <v>868</v>
      </c>
      <c r="J2067" s="29" t="s">
        <v>15236</v>
      </c>
      <c r="K2067" s="29" t="s">
        <v>387</v>
      </c>
      <c r="L2067" s="29" t="s">
        <v>15237</v>
      </c>
      <c r="M2067" s="29" t="s">
        <v>15238</v>
      </c>
      <c r="N2067" s="29" t="s">
        <v>15239</v>
      </c>
      <c r="O2067" s="29" t="s">
        <v>15246</v>
      </c>
      <c r="P2067" s="29" t="s">
        <v>15247</v>
      </c>
      <c r="Q2067" s="29" t="s">
        <v>2</v>
      </c>
      <c r="R2067" s="29" t="s">
        <v>7056</v>
      </c>
      <c r="S2067" s="29" t="s">
        <v>7056</v>
      </c>
      <c r="T2067" s="29" t="s">
        <v>26942</v>
      </c>
      <c r="U2067" s="29" t="s">
        <v>26943</v>
      </c>
      <c r="V2067" s="29">
        <v>2</v>
      </c>
      <c r="W2067" s="29" t="s">
        <v>396</v>
      </c>
      <c r="X2067" s="29" t="s">
        <v>26944</v>
      </c>
      <c r="Y2067" s="29" t="s">
        <v>4346</v>
      </c>
      <c r="Z2067" s="29" t="s">
        <v>26945</v>
      </c>
      <c r="AA2067" s="29" t="s">
        <v>26945</v>
      </c>
      <c r="AB2067" s="29" t="s">
        <v>26946</v>
      </c>
      <c r="AC2067" s="29" t="s">
        <v>26947</v>
      </c>
      <c r="AD2067" s="29" t="s">
        <v>2</v>
      </c>
      <c r="AE2067" s="29" t="s">
        <v>2077</v>
      </c>
      <c r="AF2067" s="29" t="s">
        <v>26948</v>
      </c>
      <c r="AG2067" s="29">
        <v>-63</v>
      </c>
      <c r="AH2067" s="29" t="s">
        <v>26948</v>
      </c>
      <c r="AI2067" s="29" t="s">
        <v>26949</v>
      </c>
      <c r="AJ2067" s="29">
        <v>26</v>
      </c>
      <c r="AK2067" s="29" t="s">
        <v>14633</v>
      </c>
      <c r="AL2067" s="29" t="s">
        <v>26950</v>
      </c>
      <c r="AM2067" s="29">
        <v>64</v>
      </c>
      <c r="AN2067" s="1">
        <f t="shared" si="114"/>
        <v>1</v>
      </c>
      <c r="AO2067" s="1">
        <f t="shared" si="115"/>
        <v>1</v>
      </c>
      <c r="AP2067" s="30">
        <f t="shared" si="116"/>
        <v>46296</v>
      </c>
      <c r="AQ2067" s="1" t="str">
        <f>IF(COUNTIF('同场线路Rotas do mesmo SC'!A:A,C2067)&gt;0,"Sim","Não")</f>
        <v>Não</v>
      </c>
      <c r="AR2067" s="1" t="str">
        <f>IF(COUNTIF(揽收业务网点!A:A,P2067)&gt;0,"Sim","Não")</f>
        <v>Não</v>
      </c>
    </row>
    <row r="2068" spans="1:44">
      <c r="A2068" s="29" t="s">
        <v>26951</v>
      </c>
      <c r="B2068" s="29" t="s">
        <v>379</v>
      </c>
      <c r="C2068" s="29" t="s">
        <v>26952</v>
      </c>
      <c r="D2068" s="29" t="s">
        <v>15072</v>
      </c>
      <c r="E2068" s="29" t="s">
        <v>382</v>
      </c>
      <c r="F2068" s="29" t="s">
        <v>7279</v>
      </c>
      <c r="G2068" s="29">
        <v>252</v>
      </c>
      <c r="H2068" s="29" t="s">
        <v>23021</v>
      </c>
      <c r="I2068" s="29" t="s">
        <v>385</v>
      </c>
      <c r="J2068" s="29" t="s">
        <v>17529</v>
      </c>
      <c r="K2068" s="29" t="s">
        <v>387</v>
      </c>
      <c r="L2068" s="29" t="s">
        <v>17530</v>
      </c>
      <c r="M2068" s="29" t="s">
        <v>2900</v>
      </c>
      <c r="N2068" s="29" t="s">
        <v>2901</v>
      </c>
      <c r="O2068" s="29" t="s">
        <v>1807</v>
      </c>
      <c r="P2068" s="29" t="s">
        <v>1808</v>
      </c>
      <c r="Q2068" s="29" t="s">
        <v>2</v>
      </c>
      <c r="R2068" s="29" t="s">
        <v>19140</v>
      </c>
      <c r="S2068" s="29" t="s">
        <v>26953</v>
      </c>
      <c r="T2068" s="29" t="s">
        <v>26954</v>
      </c>
      <c r="U2068" s="29" t="s">
        <v>8973</v>
      </c>
      <c r="V2068" s="29">
        <v>46</v>
      </c>
      <c r="W2068" s="29" t="s">
        <v>396</v>
      </c>
      <c r="X2068" s="29" t="s">
        <v>26955</v>
      </c>
      <c r="Y2068" s="29" t="s">
        <v>1167</v>
      </c>
      <c r="Z2068" s="29" t="s">
        <v>26956</v>
      </c>
      <c r="AA2068" s="29" t="s">
        <v>26956</v>
      </c>
      <c r="AB2068" s="29" t="s">
        <v>2902</v>
      </c>
      <c r="AC2068" s="29" t="s">
        <v>1</v>
      </c>
      <c r="AD2068" s="29" t="s">
        <v>2</v>
      </c>
      <c r="AE2068" s="29" t="s">
        <v>633</v>
      </c>
      <c r="AF2068" s="29" t="s">
        <v>13549</v>
      </c>
      <c r="AG2068" s="29">
        <v>-62</v>
      </c>
      <c r="AH2068" s="29" t="s">
        <v>13549</v>
      </c>
      <c r="AI2068" s="29" t="s">
        <v>26957</v>
      </c>
      <c r="AJ2068" s="29">
        <v>57</v>
      </c>
      <c r="AK2068" s="29" t="s">
        <v>26958</v>
      </c>
      <c r="AL2068" s="29" t="s">
        <v>22999</v>
      </c>
      <c r="AM2068" s="29">
        <v>1432</v>
      </c>
      <c r="AN2068" s="1">
        <f t="shared" si="114"/>
        <v>1</v>
      </c>
      <c r="AO2068" s="1">
        <f t="shared" si="115"/>
        <v>1</v>
      </c>
      <c r="AP2068" s="30">
        <f t="shared" si="116"/>
        <v>46296</v>
      </c>
      <c r="AQ2068" s="1" t="str">
        <f>IF(COUNTIF('同场线路Rotas do mesmo SC'!A:A,C2068)&gt;0,"Sim","Não")</f>
        <v>Não</v>
      </c>
      <c r="AR2068" s="1" t="str">
        <f>IF(COUNTIF(揽收业务网点!A:A,P2068)&gt;0,"Sim","Não")</f>
        <v>Não</v>
      </c>
    </row>
    <row r="2069" spans="1:44">
      <c r="A2069" s="29" t="s">
        <v>26959</v>
      </c>
      <c r="B2069" s="29" t="s">
        <v>379</v>
      </c>
      <c r="C2069" s="29" t="s">
        <v>26960</v>
      </c>
      <c r="D2069" s="29" t="s">
        <v>15072</v>
      </c>
      <c r="E2069" s="29" t="s">
        <v>382</v>
      </c>
      <c r="F2069" s="29" t="s">
        <v>7279</v>
      </c>
      <c r="G2069" s="29">
        <v>336</v>
      </c>
      <c r="H2069" s="29" t="s">
        <v>17528</v>
      </c>
      <c r="I2069" s="29" t="s">
        <v>702</v>
      </c>
      <c r="J2069" s="29" t="s">
        <v>17529</v>
      </c>
      <c r="K2069" s="29" t="s">
        <v>387</v>
      </c>
      <c r="L2069" s="29" t="s">
        <v>17530</v>
      </c>
      <c r="M2069" s="29" t="s">
        <v>17531</v>
      </c>
      <c r="N2069" s="29" t="s">
        <v>17532</v>
      </c>
      <c r="O2069" s="29" t="s">
        <v>1807</v>
      </c>
      <c r="P2069" s="29" t="s">
        <v>1808</v>
      </c>
      <c r="Q2069" s="29" t="s">
        <v>2</v>
      </c>
      <c r="R2069" s="29" t="s">
        <v>14666</v>
      </c>
      <c r="S2069" s="29" t="s">
        <v>5762</v>
      </c>
      <c r="T2069" s="29" t="s">
        <v>26961</v>
      </c>
      <c r="U2069" s="29" t="s">
        <v>26962</v>
      </c>
      <c r="V2069" s="29">
        <v>43</v>
      </c>
      <c r="W2069" s="29" t="s">
        <v>396</v>
      </c>
      <c r="X2069" s="29" t="s">
        <v>26963</v>
      </c>
      <c r="Y2069" s="29" t="s">
        <v>26964</v>
      </c>
      <c r="Z2069" s="29" t="s">
        <v>26965</v>
      </c>
      <c r="AA2069" s="29" t="s">
        <v>26965</v>
      </c>
      <c r="AB2069" s="29" t="s">
        <v>17547</v>
      </c>
      <c r="AC2069" s="29" t="s">
        <v>17548</v>
      </c>
      <c r="AD2069" s="29" t="s">
        <v>2</v>
      </c>
      <c r="AE2069" s="29" t="s">
        <v>10004</v>
      </c>
      <c r="AF2069" s="29" t="s">
        <v>26966</v>
      </c>
      <c r="AG2069" s="29">
        <v>-4</v>
      </c>
      <c r="AH2069" s="29" t="s">
        <v>26966</v>
      </c>
      <c r="AI2069" s="29" t="s">
        <v>26967</v>
      </c>
      <c r="AJ2069" s="29">
        <v>-30</v>
      </c>
      <c r="AK2069" s="29" t="s">
        <v>26968</v>
      </c>
      <c r="AL2069" s="29" t="s">
        <v>26969</v>
      </c>
      <c r="AM2069" s="29">
        <v>134</v>
      </c>
      <c r="AN2069" s="1">
        <f t="shared" si="114"/>
        <v>1</v>
      </c>
      <c r="AO2069" s="1">
        <f t="shared" si="115"/>
        <v>1</v>
      </c>
      <c r="AP2069" s="30">
        <f t="shared" si="116"/>
        <v>46296</v>
      </c>
      <c r="AQ2069" s="1" t="str">
        <f>IF(COUNTIF('同场线路Rotas do mesmo SC'!A:A,C2069)&gt;0,"Sim","Não")</f>
        <v>Não</v>
      </c>
      <c r="AR2069" s="1" t="str">
        <f>IF(COUNTIF(揽收业务网点!A:A,P2069)&gt;0,"Sim","Não")</f>
        <v>Não</v>
      </c>
    </row>
    <row r="2070" spans="1:44">
      <c r="A2070" s="29" t="s">
        <v>26959</v>
      </c>
      <c r="B2070" s="29" t="s">
        <v>379</v>
      </c>
      <c r="C2070" s="29" t="s">
        <v>26960</v>
      </c>
      <c r="D2070" s="29" t="s">
        <v>15072</v>
      </c>
      <c r="E2070" s="29" t="s">
        <v>382</v>
      </c>
      <c r="F2070" s="29" t="s">
        <v>7279</v>
      </c>
      <c r="G2070" s="29">
        <v>40</v>
      </c>
      <c r="H2070" s="29" t="s">
        <v>17528</v>
      </c>
      <c r="I2070" s="29" t="s">
        <v>702</v>
      </c>
      <c r="J2070" s="29" t="s">
        <v>17529</v>
      </c>
      <c r="K2070" s="29" t="s">
        <v>387</v>
      </c>
      <c r="L2070" s="29" t="s">
        <v>17530</v>
      </c>
      <c r="M2070" s="29" t="s">
        <v>17531</v>
      </c>
      <c r="N2070" s="29" t="s">
        <v>17532</v>
      </c>
      <c r="O2070" s="29" t="s">
        <v>17547</v>
      </c>
      <c r="P2070" s="29" t="s">
        <v>17548</v>
      </c>
      <c r="Q2070" s="29" t="s">
        <v>2</v>
      </c>
      <c r="R2070" s="29" t="s">
        <v>8294</v>
      </c>
      <c r="S2070" s="29" t="s">
        <v>8294</v>
      </c>
      <c r="T2070" s="29" t="s">
        <v>26970</v>
      </c>
      <c r="U2070" s="29" t="s">
        <v>26970</v>
      </c>
      <c r="V2070" s="29">
        <v>0</v>
      </c>
      <c r="W2070" s="29" t="s">
        <v>396</v>
      </c>
      <c r="X2070" s="29" t="s">
        <v>26971</v>
      </c>
      <c r="Y2070" s="29" t="s">
        <v>426</v>
      </c>
      <c r="Z2070" s="29" t="s">
        <v>26972</v>
      </c>
      <c r="AA2070" s="29" t="s">
        <v>26972</v>
      </c>
      <c r="AB2070" s="29" t="s">
        <v>17558</v>
      </c>
      <c r="AC2070" s="29" t="s">
        <v>17559</v>
      </c>
      <c r="AD2070" s="29" t="s">
        <v>2</v>
      </c>
      <c r="AE2070" s="29" t="s">
        <v>4346</v>
      </c>
      <c r="AF2070" s="29" t="s">
        <v>26973</v>
      </c>
      <c r="AG2070" s="29">
        <v>-39</v>
      </c>
      <c r="AH2070" s="29" t="s">
        <v>26973</v>
      </c>
      <c r="AI2070" s="29" t="s">
        <v>26974</v>
      </c>
      <c r="AJ2070" s="29">
        <v>17</v>
      </c>
      <c r="AK2070" s="29" t="s">
        <v>26975</v>
      </c>
      <c r="AL2070" s="29" t="s">
        <v>26976</v>
      </c>
      <c r="AM2070" s="29">
        <v>431</v>
      </c>
      <c r="AN2070" s="1">
        <f t="shared" si="114"/>
        <v>1</v>
      </c>
      <c r="AO2070" s="1">
        <f t="shared" si="115"/>
        <v>1</v>
      </c>
      <c r="AP2070" s="30">
        <f t="shared" si="116"/>
        <v>46296</v>
      </c>
      <c r="AQ2070" s="1" t="str">
        <f>IF(COUNTIF('同场线路Rotas do mesmo SC'!A:A,C2070)&gt;0,"Sim","Não")</f>
        <v>Não</v>
      </c>
      <c r="AR2070" s="1" t="str">
        <f>IF(COUNTIF(揽收业务网点!A:A,P2070)&gt;0,"Sim","Não")</f>
        <v>Não</v>
      </c>
    </row>
    <row r="2071" spans="1:44">
      <c r="A2071" s="29" t="s">
        <v>26977</v>
      </c>
      <c r="B2071" s="29" t="s">
        <v>379</v>
      </c>
      <c r="C2071" s="29" t="s">
        <v>26978</v>
      </c>
      <c r="D2071" s="29" t="s">
        <v>15072</v>
      </c>
      <c r="E2071" s="29" t="s">
        <v>382</v>
      </c>
      <c r="F2071" s="29" t="s">
        <v>7279</v>
      </c>
      <c r="G2071" s="29">
        <v>83</v>
      </c>
      <c r="H2071" s="29" t="s">
        <v>12241</v>
      </c>
      <c r="I2071" s="29" t="s">
        <v>385</v>
      </c>
      <c r="J2071" s="29" t="s">
        <v>1753</v>
      </c>
      <c r="K2071" s="29" t="s">
        <v>387</v>
      </c>
      <c r="L2071" s="29" t="s">
        <v>1754</v>
      </c>
      <c r="M2071" s="29" t="s">
        <v>12242</v>
      </c>
      <c r="N2071" s="29" t="s">
        <v>12243</v>
      </c>
      <c r="O2071" s="29" t="s">
        <v>1703</v>
      </c>
      <c r="P2071" s="29" t="s">
        <v>45</v>
      </c>
      <c r="Q2071" s="29" t="s">
        <v>11</v>
      </c>
      <c r="R2071" s="29" t="s">
        <v>11166</v>
      </c>
      <c r="S2071" s="29" t="s">
        <v>11166</v>
      </c>
      <c r="T2071" s="29" t="s">
        <v>26979</v>
      </c>
      <c r="U2071" s="29" t="s">
        <v>26980</v>
      </c>
      <c r="V2071" s="29">
        <v>71</v>
      </c>
      <c r="W2071" s="29" t="s">
        <v>396</v>
      </c>
      <c r="X2071" s="29" t="s">
        <v>26981</v>
      </c>
      <c r="Y2071" s="29" t="s">
        <v>948</v>
      </c>
      <c r="Z2071" s="29" t="s">
        <v>26982</v>
      </c>
      <c r="AA2071" s="29" t="s">
        <v>26982</v>
      </c>
      <c r="AB2071" s="29" t="s">
        <v>26983</v>
      </c>
      <c r="AC2071" s="29" t="s">
        <v>26984</v>
      </c>
      <c r="AD2071" s="29" t="s">
        <v>11</v>
      </c>
      <c r="AE2071" s="29" t="s">
        <v>2127</v>
      </c>
      <c r="AF2071" s="29" t="s">
        <v>26985</v>
      </c>
      <c r="AG2071" s="29">
        <v>32</v>
      </c>
      <c r="AH2071" s="29" t="s">
        <v>26985</v>
      </c>
      <c r="AI2071" s="29" t="s">
        <v>26986</v>
      </c>
      <c r="AJ2071" s="29">
        <v>38</v>
      </c>
      <c r="AK2071" s="29" t="s">
        <v>26987</v>
      </c>
      <c r="AL2071" s="29" t="s">
        <v>26988</v>
      </c>
      <c r="AM2071" s="29">
        <v>130</v>
      </c>
      <c r="AN2071" s="1">
        <f t="shared" si="114"/>
        <v>1</v>
      </c>
      <c r="AO2071" s="1">
        <f t="shared" si="115"/>
        <v>1</v>
      </c>
      <c r="AP2071" s="30">
        <f t="shared" si="116"/>
        <v>46296</v>
      </c>
      <c r="AQ2071" s="1" t="str">
        <f>IF(COUNTIF('同场线路Rotas do mesmo SC'!A:A,C2071)&gt;0,"Sim","Não")</f>
        <v>Não</v>
      </c>
      <c r="AR2071" s="1" t="str">
        <f>IF(COUNTIF(揽收业务网点!A:A,P2071)&gt;0,"Sim","Não")</f>
        <v>Sim</v>
      </c>
    </row>
    <row r="2072" spans="1:44">
      <c r="A2072" s="29" t="s">
        <v>26989</v>
      </c>
      <c r="B2072" s="29" t="s">
        <v>379</v>
      </c>
      <c r="C2072" s="29" t="s">
        <v>26990</v>
      </c>
      <c r="D2072" s="29" t="s">
        <v>15072</v>
      </c>
      <c r="E2072" s="29" t="s">
        <v>382</v>
      </c>
      <c r="F2072" s="29" t="s">
        <v>7279</v>
      </c>
      <c r="G2072" s="29">
        <v>83</v>
      </c>
      <c r="H2072" s="29" t="s">
        <v>6541</v>
      </c>
      <c r="I2072" s="29" t="s">
        <v>868</v>
      </c>
      <c r="J2072" s="29" t="s">
        <v>1753</v>
      </c>
      <c r="K2072" s="29" t="s">
        <v>387</v>
      </c>
      <c r="L2072" s="29" t="s">
        <v>1754</v>
      </c>
      <c r="M2072" s="29" t="s">
        <v>6542</v>
      </c>
      <c r="N2072" s="29" t="s">
        <v>6543</v>
      </c>
      <c r="O2072" s="29" t="s">
        <v>1703</v>
      </c>
      <c r="P2072" s="29" t="s">
        <v>45</v>
      </c>
      <c r="Q2072" s="29" t="s">
        <v>11</v>
      </c>
      <c r="R2072" s="29" t="s">
        <v>25801</v>
      </c>
      <c r="S2072" s="29" t="s">
        <v>26991</v>
      </c>
      <c r="T2072" s="29" t="s">
        <v>26992</v>
      </c>
      <c r="U2072" s="29" t="s">
        <v>26993</v>
      </c>
      <c r="V2072" s="29">
        <v>22</v>
      </c>
      <c r="W2072" s="29" t="s">
        <v>396</v>
      </c>
      <c r="X2072" s="29" t="s">
        <v>26994</v>
      </c>
      <c r="Y2072" s="29" t="s">
        <v>2539</v>
      </c>
      <c r="Z2072" s="29" t="s">
        <v>26487</v>
      </c>
      <c r="AA2072" s="29" t="s">
        <v>26487</v>
      </c>
      <c r="AB2072" s="29" t="s">
        <v>5287</v>
      </c>
      <c r="AC2072" s="29" t="s">
        <v>44</v>
      </c>
      <c r="AD2072" s="29" t="s">
        <v>11</v>
      </c>
      <c r="AE2072" s="29" t="s">
        <v>26995</v>
      </c>
      <c r="AF2072" s="29" t="s">
        <v>26996</v>
      </c>
      <c r="AG2072" s="29">
        <v>162</v>
      </c>
      <c r="AH2072" s="29" t="s">
        <v>26996</v>
      </c>
      <c r="AI2072" s="29" t="s">
        <v>26997</v>
      </c>
      <c r="AJ2072" s="29">
        <v>91</v>
      </c>
      <c r="AK2072" s="29" t="s">
        <v>26998</v>
      </c>
      <c r="AL2072" s="29" t="s">
        <v>26999</v>
      </c>
      <c r="AM2072" s="29">
        <v>566</v>
      </c>
      <c r="AN2072" s="1">
        <f t="shared" si="114"/>
        <v>1</v>
      </c>
      <c r="AO2072" s="1">
        <f t="shared" si="115"/>
        <v>1</v>
      </c>
      <c r="AP2072" s="30">
        <f t="shared" si="116"/>
        <v>46296</v>
      </c>
      <c r="AQ2072" s="1" t="str">
        <f>IF(COUNTIF('同场线路Rotas do mesmo SC'!A:A,C2072)&gt;0,"Sim","Não")</f>
        <v>Não</v>
      </c>
      <c r="AR2072" s="1" t="str">
        <f>IF(COUNTIF(揽收业务网点!A:A,P2072)&gt;0,"Sim","Não")</f>
        <v>Sim</v>
      </c>
    </row>
    <row r="2073" spans="1:44">
      <c r="A2073" s="29" t="s">
        <v>27000</v>
      </c>
      <c r="B2073" s="29" t="s">
        <v>379</v>
      </c>
      <c r="C2073" s="29" t="s">
        <v>27001</v>
      </c>
      <c r="D2073" s="29" t="s">
        <v>15072</v>
      </c>
      <c r="E2073" s="29" t="s">
        <v>382</v>
      </c>
      <c r="F2073" s="29" t="s">
        <v>7279</v>
      </c>
      <c r="G2073" s="29">
        <v>83</v>
      </c>
      <c r="H2073" s="29" t="s">
        <v>7782</v>
      </c>
      <c r="I2073" s="29" t="s">
        <v>385</v>
      </c>
      <c r="J2073" s="29" t="s">
        <v>1753</v>
      </c>
      <c r="K2073" s="29" t="s">
        <v>387</v>
      </c>
      <c r="L2073" s="29" t="s">
        <v>1754</v>
      </c>
      <c r="M2073" s="29" t="s">
        <v>7783</v>
      </c>
      <c r="N2073" s="29" t="s">
        <v>7784</v>
      </c>
      <c r="O2073" s="29" t="s">
        <v>1703</v>
      </c>
      <c r="P2073" s="29" t="s">
        <v>45</v>
      </c>
      <c r="Q2073" s="29" t="s">
        <v>11</v>
      </c>
      <c r="R2073" s="29" t="s">
        <v>27002</v>
      </c>
      <c r="S2073" s="29" t="s">
        <v>27002</v>
      </c>
      <c r="T2073" s="29" t="s">
        <v>3185</v>
      </c>
      <c r="U2073" s="29" t="s">
        <v>27003</v>
      </c>
      <c r="V2073" s="29">
        <v>7</v>
      </c>
      <c r="W2073" s="29" t="s">
        <v>396</v>
      </c>
      <c r="X2073" s="29" t="s">
        <v>27004</v>
      </c>
      <c r="Y2073" s="29" t="s">
        <v>2539</v>
      </c>
      <c r="Z2073" s="29" t="s">
        <v>27005</v>
      </c>
      <c r="AA2073" s="29" t="s">
        <v>27005</v>
      </c>
      <c r="AB2073" s="29" t="s">
        <v>26983</v>
      </c>
      <c r="AC2073" s="29" t="s">
        <v>26984</v>
      </c>
      <c r="AD2073" s="29" t="s">
        <v>11</v>
      </c>
      <c r="AE2073" s="29" t="s">
        <v>26995</v>
      </c>
      <c r="AF2073" s="29" t="s">
        <v>27006</v>
      </c>
      <c r="AG2073" s="29">
        <v>-13</v>
      </c>
      <c r="AH2073" s="29" t="s">
        <v>27006</v>
      </c>
      <c r="AI2073" s="29" t="s">
        <v>27007</v>
      </c>
      <c r="AJ2073" s="29">
        <v>852</v>
      </c>
      <c r="AK2073" s="29" t="s">
        <v>17617</v>
      </c>
      <c r="AL2073" s="29" t="s">
        <v>15785</v>
      </c>
      <c r="AM2073" s="29">
        <v>37</v>
      </c>
      <c r="AN2073" s="1">
        <f t="shared" si="114"/>
        <v>1</v>
      </c>
      <c r="AO2073" s="1">
        <f t="shared" si="115"/>
        <v>1</v>
      </c>
      <c r="AP2073" s="30">
        <f t="shared" si="116"/>
        <v>46296</v>
      </c>
      <c r="AQ2073" s="1" t="str">
        <f>IF(COUNTIF('同场线路Rotas do mesmo SC'!A:A,C2073)&gt;0,"Sim","Não")</f>
        <v>Não</v>
      </c>
      <c r="AR2073" s="1" t="str">
        <f>IF(COUNTIF(揽收业务网点!A:A,P2073)&gt;0,"Sim","Não")</f>
        <v>Sim</v>
      </c>
    </row>
    <row r="2074" spans="1:44">
      <c r="A2074" s="29" t="s">
        <v>27008</v>
      </c>
      <c r="B2074" s="29" t="s">
        <v>379</v>
      </c>
      <c r="C2074" s="29" t="s">
        <v>27009</v>
      </c>
      <c r="D2074" s="29" t="s">
        <v>15072</v>
      </c>
      <c r="E2074" s="29" t="s">
        <v>382</v>
      </c>
      <c r="F2074" s="29" t="s">
        <v>7279</v>
      </c>
      <c r="G2074" s="29">
        <v>150</v>
      </c>
      <c r="H2074" s="29" t="s">
        <v>27010</v>
      </c>
      <c r="I2074" s="29" t="s">
        <v>385</v>
      </c>
      <c r="J2074" s="29" t="s">
        <v>1066</v>
      </c>
      <c r="K2074" s="29" t="s">
        <v>387</v>
      </c>
      <c r="L2074" s="29" t="s">
        <v>1067</v>
      </c>
      <c r="M2074" s="29" t="s">
        <v>27011</v>
      </c>
      <c r="N2074" s="29" t="s">
        <v>27012</v>
      </c>
      <c r="O2074" s="29" t="s">
        <v>1347</v>
      </c>
      <c r="P2074" s="29" t="s">
        <v>1348</v>
      </c>
      <c r="Q2074" s="29" t="s">
        <v>70</v>
      </c>
      <c r="R2074" s="29" t="s">
        <v>27013</v>
      </c>
      <c r="S2074" s="29" t="s">
        <v>27014</v>
      </c>
      <c r="T2074" s="29" t="s">
        <v>27015</v>
      </c>
      <c r="U2074" s="29" t="s">
        <v>27016</v>
      </c>
      <c r="V2074" s="29">
        <v>39</v>
      </c>
      <c r="W2074" s="29" t="s">
        <v>396</v>
      </c>
      <c r="X2074" s="29" t="s">
        <v>27017</v>
      </c>
      <c r="Y2074" s="29" t="s">
        <v>1078</v>
      </c>
      <c r="Z2074" s="29" t="s">
        <v>2007</v>
      </c>
      <c r="AA2074" s="29" t="s">
        <v>2007</v>
      </c>
      <c r="AB2074" s="29" t="s">
        <v>27018</v>
      </c>
      <c r="AC2074" s="29" t="s">
        <v>27019</v>
      </c>
      <c r="AD2074" s="29" t="s">
        <v>70</v>
      </c>
      <c r="AE2074" s="29" t="s">
        <v>1437</v>
      </c>
      <c r="AF2074" s="29" t="s">
        <v>12887</v>
      </c>
      <c r="AG2074" s="29">
        <v>119</v>
      </c>
      <c r="AH2074" s="29" t="s">
        <v>12887</v>
      </c>
      <c r="AI2074" s="29" t="s">
        <v>27020</v>
      </c>
      <c r="AJ2074" s="29">
        <v>79</v>
      </c>
      <c r="AK2074" s="29" t="s">
        <v>27021</v>
      </c>
      <c r="AL2074" s="29" t="s">
        <v>27022</v>
      </c>
      <c r="AM2074" s="29">
        <v>1630</v>
      </c>
      <c r="AN2074" s="1">
        <f t="shared" si="114"/>
        <v>1</v>
      </c>
      <c r="AO2074" s="1">
        <f t="shared" si="115"/>
        <v>1</v>
      </c>
      <c r="AP2074" s="30">
        <f t="shared" si="116"/>
        <v>46296</v>
      </c>
      <c r="AQ2074" s="1" t="str">
        <f>IF(COUNTIF('同场线路Rotas do mesmo SC'!A:A,C2074)&gt;0,"Sim","Não")</f>
        <v>Não</v>
      </c>
      <c r="AR2074" s="1" t="str">
        <f>IF(COUNTIF(揽收业务网点!A:A,P2074)&gt;0,"Sim","Não")</f>
        <v>Não</v>
      </c>
    </row>
    <row r="2075" spans="1:44">
      <c r="A2075" s="29" t="s">
        <v>27023</v>
      </c>
      <c r="B2075" s="29" t="s">
        <v>379</v>
      </c>
      <c r="C2075" s="29" t="s">
        <v>27024</v>
      </c>
      <c r="D2075" s="29" t="s">
        <v>15072</v>
      </c>
      <c r="E2075" s="29" t="s">
        <v>382</v>
      </c>
      <c r="F2075" s="29" t="s">
        <v>7279</v>
      </c>
      <c r="G2075" s="29">
        <v>130</v>
      </c>
      <c r="H2075" s="29" t="s">
        <v>27025</v>
      </c>
      <c r="I2075" s="29" t="s">
        <v>385</v>
      </c>
      <c r="J2075" s="29" t="s">
        <v>1066</v>
      </c>
      <c r="K2075" s="29" t="s">
        <v>387</v>
      </c>
      <c r="L2075" s="29" t="s">
        <v>1067</v>
      </c>
      <c r="M2075" s="29" t="s">
        <v>27026</v>
      </c>
      <c r="N2075" s="29" t="s">
        <v>27027</v>
      </c>
      <c r="O2075" s="29" t="s">
        <v>1347</v>
      </c>
      <c r="P2075" s="29" t="s">
        <v>1348</v>
      </c>
      <c r="Q2075" s="29" t="s">
        <v>70</v>
      </c>
      <c r="R2075" s="29" t="s">
        <v>26101</v>
      </c>
      <c r="S2075" s="29" t="s">
        <v>26101</v>
      </c>
      <c r="T2075" s="29" t="s">
        <v>27028</v>
      </c>
      <c r="U2075" s="29" t="s">
        <v>27029</v>
      </c>
      <c r="V2075" s="29">
        <v>177</v>
      </c>
      <c r="W2075" s="29" t="s">
        <v>396</v>
      </c>
      <c r="X2075" s="29" t="s">
        <v>27030</v>
      </c>
      <c r="Y2075" s="29" t="s">
        <v>655</v>
      </c>
      <c r="Z2075" s="29" t="s">
        <v>27031</v>
      </c>
      <c r="AA2075" s="29" t="s">
        <v>27031</v>
      </c>
      <c r="AB2075" s="29" t="s">
        <v>27032</v>
      </c>
      <c r="AC2075" s="29" t="s">
        <v>27033</v>
      </c>
      <c r="AD2075" s="29" t="s">
        <v>70</v>
      </c>
      <c r="AE2075" s="29" t="s">
        <v>2959</v>
      </c>
      <c r="AF2075" s="29" t="s">
        <v>27034</v>
      </c>
      <c r="AG2075" s="29">
        <v>-124</v>
      </c>
      <c r="AH2075" s="29" t="s">
        <v>27034</v>
      </c>
      <c r="AI2075" s="29" t="s">
        <v>26456</v>
      </c>
      <c r="AJ2075" s="29">
        <v>186</v>
      </c>
      <c r="AK2075" s="29" t="s">
        <v>27035</v>
      </c>
      <c r="AL2075" s="29" t="s">
        <v>27036</v>
      </c>
      <c r="AM2075" s="29">
        <v>444</v>
      </c>
      <c r="AN2075" s="1">
        <f t="shared" si="114"/>
        <v>1</v>
      </c>
      <c r="AO2075" s="1">
        <f t="shared" si="115"/>
        <v>1</v>
      </c>
      <c r="AP2075" s="30">
        <f t="shared" si="116"/>
        <v>46296</v>
      </c>
      <c r="AQ2075" s="1" t="str">
        <f>IF(COUNTIF('同场线路Rotas do mesmo SC'!A:A,C2075)&gt;0,"Sim","Não")</f>
        <v>Não</v>
      </c>
      <c r="AR2075" s="1" t="str">
        <f>IF(COUNTIF(揽收业务网点!A:A,P2075)&gt;0,"Sim","Não")</f>
        <v>Não</v>
      </c>
    </row>
    <row r="2076" spans="1:44">
      <c r="A2076" s="29" t="s">
        <v>27037</v>
      </c>
      <c r="B2076" s="29" t="s">
        <v>379</v>
      </c>
      <c r="C2076" s="29" t="s">
        <v>27038</v>
      </c>
      <c r="D2076" s="29" t="s">
        <v>15072</v>
      </c>
      <c r="E2076" s="29" t="s">
        <v>382</v>
      </c>
      <c r="F2076" s="29" t="s">
        <v>7279</v>
      </c>
      <c r="G2076" s="29">
        <v>7</v>
      </c>
      <c r="H2076" s="29" t="s">
        <v>9464</v>
      </c>
      <c r="I2076" s="29" t="s">
        <v>868</v>
      </c>
      <c r="J2076" s="29" t="s">
        <v>642</v>
      </c>
      <c r="K2076" s="29" t="s">
        <v>387</v>
      </c>
      <c r="L2076" s="29" t="s">
        <v>643</v>
      </c>
      <c r="M2076" s="29" t="s">
        <v>9465</v>
      </c>
      <c r="N2076" s="29" t="s">
        <v>9466</v>
      </c>
      <c r="O2076" s="29" t="s">
        <v>1703</v>
      </c>
      <c r="P2076" s="29" t="s">
        <v>45</v>
      </c>
      <c r="Q2076" s="29" t="s">
        <v>11</v>
      </c>
      <c r="R2076" s="29" t="s">
        <v>27039</v>
      </c>
      <c r="S2076" s="29" t="s">
        <v>10187</v>
      </c>
      <c r="T2076" s="29" t="s">
        <v>27040</v>
      </c>
      <c r="U2076" s="29" t="s">
        <v>27041</v>
      </c>
      <c r="V2076" s="29">
        <v>54</v>
      </c>
      <c r="W2076" s="29" t="s">
        <v>396</v>
      </c>
      <c r="X2076" s="29" t="s">
        <v>25875</v>
      </c>
      <c r="Y2076" s="29" t="s">
        <v>528</v>
      </c>
      <c r="Z2076" s="29" t="s">
        <v>26423</v>
      </c>
      <c r="AA2076" s="29" t="s">
        <v>26423</v>
      </c>
      <c r="AB2076" s="29" t="s">
        <v>27042</v>
      </c>
      <c r="AC2076" s="29" t="s">
        <v>27043</v>
      </c>
      <c r="AD2076" s="29" t="s">
        <v>11</v>
      </c>
      <c r="AE2076" s="29" t="s">
        <v>5079</v>
      </c>
      <c r="AF2076" s="29" t="s">
        <v>27044</v>
      </c>
      <c r="AG2076" s="29">
        <v>9</v>
      </c>
      <c r="AH2076" s="29" t="s">
        <v>27044</v>
      </c>
      <c r="AI2076" s="29" t="s">
        <v>27045</v>
      </c>
      <c r="AJ2076" s="29">
        <v>27</v>
      </c>
      <c r="AK2076" s="29" t="s">
        <v>27046</v>
      </c>
      <c r="AL2076" s="29" t="s">
        <v>27047</v>
      </c>
      <c r="AM2076" s="29">
        <v>165</v>
      </c>
      <c r="AN2076" s="1">
        <f t="shared" si="114"/>
        <v>1</v>
      </c>
      <c r="AO2076" s="1">
        <f t="shared" si="115"/>
        <v>1</v>
      </c>
      <c r="AP2076" s="30">
        <f t="shared" si="116"/>
        <v>46296</v>
      </c>
      <c r="AQ2076" s="1" t="str">
        <f>IF(COUNTIF('同场线路Rotas do mesmo SC'!A:A,C2076)&gt;0,"Sim","Não")</f>
        <v>Não</v>
      </c>
      <c r="AR2076" s="1" t="str">
        <f>IF(COUNTIF(揽收业务网点!A:A,P2076)&gt;0,"Sim","Não")</f>
        <v>Sim</v>
      </c>
    </row>
    <row r="2077" spans="1:44">
      <c r="A2077" s="29" t="s">
        <v>27048</v>
      </c>
      <c r="B2077" s="29" t="s">
        <v>379</v>
      </c>
      <c r="C2077" s="29" t="s">
        <v>27049</v>
      </c>
      <c r="D2077" s="29" t="s">
        <v>15072</v>
      </c>
      <c r="E2077" s="29" t="s">
        <v>382</v>
      </c>
      <c r="F2077" s="29" t="s">
        <v>7279</v>
      </c>
      <c r="G2077" s="29">
        <v>80</v>
      </c>
      <c r="H2077" s="29" t="s">
        <v>27050</v>
      </c>
      <c r="I2077" s="29" t="s">
        <v>385</v>
      </c>
      <c r="J2077" s="29" t="s">
        <v>4424</v>
      </c>
      <c r="K2077" s="29" t="s">
        <v>387</v>
      </c>
      <c r="L2077" s="29" t="s">
        <v>4425</v>
      </c>
      <c r="M2077" s="29" t="s">
        <v>27051</v>
      </c>
      <c r="N2077" s="29" t="s">
        <v>27052</v>
      </c>
      <c r="O2077" s="29" t="s">
        <v>1347</v>
      </c>
      <c r="P2077" s="29" t="s">
        <v>1348</v>
      </c>
      <c r="Q2077" s="29" t="s">
        <v>70</v>
      </c>
      <c r="R2077" s="29" t="s">
        <v>27053</v>
      </c>
      <c r="S2077" s="29" t="s">
        <v>27053</v>
      </c>
      <c r="T2077" s="29" t="s">
        <v>27054</v>
      </c>
      <c r="U2077" s="29" t="s">
        <v>27055</v>
      </c>
      <c r="V2077" s="29">
        <v>66</v>
      </c>
      <c r="W2077" s="29" t="s">
        <v>396</v>
      </c>
      <c r="X2077" s="29" t="s">
        <v>27056</v>
      </c>
      <c r="Y2077" s="29" t="s">
        <v>1167</v>
      </c>
      <c r="Z2077" s="29" t="s">
        <v>27057</v>
      </c>
      <c r="AA2077" s="29" t="s">
        <v>27057</v>
      </c>
      <c r="AB2077" s="29" t="s">
        <v>27058</v>
      </c>
      <c r="AC2077" s="29" t="s">
        <v>27059</v>
      </c>
      <c r="AD2077" s="29" t="s">
        <v>70</v>
      </c>
      <c r="AE2077" s="29" t="s">
        <v>27060</v>
      </c>
      <c r="AF2077" s="29" t="s">
        <v>27061</v>
      </c>
      <c r="AG2077" s="29">
        <v>-5</v>
      </c>
      <c r="AH2077" s="29" t="s">
        <v>27061</v>
      </c>
      <c r="AI2077" s="29" t="s">
        <v>27062</v>
      </c>
      <c r="AJ2077" s="29">
        <v>238</v>
      </c>
      <c r="AK2077" s="29" t="s">
        <v>27063</v>
      </c>
      <c r="AL2077" s="29" t="s">
        <v>27064</v>
      </c>
      <c r="AM2077" s="29">
        <v>147</v>
      </c>
      <c r="AN2077" s="1">
        <f t="shared" si="114"/>
        <v>1</v>
      </c>
      <c r="AO2077" s="1">
        <f t="shared" si="115"/>
        <v>1</v>
      </c>
      <c r="AP2077" s="30">
        <f t="shared" si="116"/>
        <v>46296</v>
      </c>
      <c r="AQ2077" s="1" t="str">
        <f>IF(COUNTIF('同场线路Rotas do mesmo SC'!A:A,C2077)&gt;0,"Sim","Não")</f>
        <v>Não</v>
      </c>
      <c r="AR2077" s="1" t="str">
        <f>IF(COUNTIF(揽收业务网点!A:A,P2077)&gt;0,"Sim","Não")</f>
        <v>Não</v>
      </c>
    </row>
    <row r="2078" spans="1:44">
      <c r="A2078" s="29" t="s">
        <v>27065</v>
      </c>
      <c r="B2078" s="29" t="s">
        <v>379</v>
      </c>
      <c r="C2078" s="29" t="s">
        <v>27066</v>
      </c>
      <c r="D2078" s="29" t="s">
        <v>15072</v>
      </c>
      <c r="E2078" s="29" t="s">
        <v>382</v>
      </c>
      <c r="F2078" s="29" t="s">
        <v>7279</v>
      </c>
      <c r="G2078" s="29">
        <v>7</v>
      </c>
      <c r="H2078" s="29" t="s">
        <v>7565</v>
      </c>
      <c r="I2078" s="29" t="s">
        <v>868</v>
      </c>
      <c r="J2078" s="29" t="s">
        <v>642</v>
      </c>
      <c r="K2078" s="29" t="s">
        <v>387</v>
      </c>
      <c r="L2078" s="29" t="s">
        <v>643</v>
      </c>
      <c r="M2078" s="29" t="s">
        <v>7566</v>
      </c>
      <c r="N2078" s="29" t="s">
        <v>7567</v>
      </c>
      <c r="O2078" s="29" t="s">
        <v>1703</v>
      </c>
      <c r="P2078" s="29" t="s">
        <v>45</v>
      </c>
      <c r="Q2078" s="29" t="s">
        <v>11</v>
      </c>
      <c r="R2078" s="29" t="s">
        <v>20780</v>
      </c>
      <c r="S2078" s="29" t="s">
        <v>20780</v>
      </c>
      <c r="T2078" s="29" t="s">
        <v>27067</v>
      </c>
      <c r="U2078" s="29" t="s">
        <v>27068</v>
      </c>
      <c r="V2078" s="29">
        <v>64</v>
      </c>
      <c r="W2078" s="29" t="s">
        <v>396</v>
      </c>
      <c r="X2078" s="29" t="s">
        <v>27069</v>
      </c>
      <c r="Y2078" s="29" t="s">
        <v>3074</v>
      </c>
      <c r="Z2078" s="29" t="s">
        <v>27070</v>
      </c>
      <c r="AA2078" s="29" t="s">
        <v>27070</v>
      </c>
      <c r="AB2078" s="29" t="s">
        <v>7572</v>
      </c>
      <c r="AC2078" s="29" t="s">
        <v>38</v>
      </c>
      <c r="AD2078" s="29" t="s">
        <v>11</v>
      </c>
      <c r="AE2078" s="29" t="s">
        <v>27071</v>
      </c>
      <c r="AF2078" s="29" t="s">
        <v>27072</v>
      </c>
      <c r="AG2078" s="29">
        <v>-77</v>
      </c>
      <c r="AH2078" s="29" t="s">
        <v>27072</v>
      </c>
      <c r="AI2078" s="29" t="s">
        <v>27073</v>
      </c>
      <c r="AJ2078" s="29">
        <v>853</v>
      </c>
      <c r="AK2078" s="29" t="s">
        <v>20277</v>
      </c>
      <c r="AL2078" s="29" t="s">
        <v>27074</v>
      </c>
      <c r="AM2078" s="29">
        <v>27</v>
      </c>
      <c r="AN2078" s="1">
        <f t="shared" si="114"/>
        <v>1</v>
      </c>
      <c r="AO2078" s="1">
        <f t="shared" si="115"/>
        <v>1</v>
      </c>
      <c r="AP2078" s="30">
        <f t="shared" si="116"/>
        <v>46296</v>
      </c>
      <c r="AQ2078" s="1" t="str">
        <f>IF(COUNTIF('同场线路Rotas do mesmo SC'!A:A,C2078)&gt;0,"Sim","Não")</f>
        <v>Não</v>
      </c>
      <c r="AR2078" s="1" t="str">
        <f>IF(COUNTIF(揽收业务网点!A:A,P2078)&gt;0,"Sim","Não")</f>
        <v>Sim</v>
      </c>
    </row>
    <row r="2079" spans="1:44">
      <c r="A2079" s="29" t="s">
        <v>27075</v>
      </c>
      <c r="B2079" s="29" t="s">
        <v>379</v>
      </c>
      <c r="C2079" s="29" t="s">
        <v>27076</v>
      </c>
      <c r="D2079" s="29" t="s">
        <v>15072</v>
      </c>
      <c r="E2079" s="29" t="s">
        <v>382</v>
      </c>
      <c r="F2079" s="29" t="s">
        <v>7279</v>
      </c>
      <c r="G2079" s="29">
        <v>7</v>
      </c>
      <c r="H2079" s="29" t="s">
        <v>15159</v>
      </c>
      <c r="I2079" s="29" t="s">
        <v>868</v>
      </c>
      <c r="J2079" s="29" t="s">
        <v>642</v>
      </c>
      <c r="K2079" s="29" t="s">
        <v>387</v>
      </c>
      <c r="L2079" s="29" t="s">
        <v>643</v>
      </c>
      <c r="M2079" s="29" t="s">
        <v>15160</v>
      </c>
      <c r="N2079" s="29" t="s">
        <v>15161</v>
      </c>
      <c r="O2079" s="29" t="s">
        <v>1703</v>
      </c>
      <c r="P2079" s="29" t="s">
        <v>45</v>
      </c>
      <c r="Q2079" s="29" t="s">
        <v>11</v>
      </c>
      <c r="R2079" s="29" t="s">
        <v>18564</v>
      </c>
      <c r="S2079" s="29" t="s">
        <v>27077</v>
      </c>
      <c r="T2079" s="29" t="s">
        <v>27078</v>
      </c>
      <c r="U2079" s="29" t="s">
        <v>27079</v>
      </c>
      <c r="V2079" s="29">
        <v>13</v>
      </c>
      <c r="W2079" s="29" t="s">
        <v>396</v>
      </c>
      <c r="X2079" s="29" t="s">
        <v>27080</v>
      </c>
      <c r="Y2079" s="29" t="s">
        <v>3074</v>
      </c>
      <c r="Z2079" s="29" t="s">
        <v>27081</v>
      </c>
      <c r="AA2079" s="29" t="s">
        <v>27081</v>
      </c>
      <c r="AB2079" s="29" t="s">
        <v>27042</v>
      </c>
      <c r="AC2079" s="29" t="s">
        <v>27043</v>
      </c>
      <c r="AD2079" s="29" t="s">
        <v>11</v>
      </c>
      <c r="AE2079" s="29" t="s">
        <v>27071</v>
      </c>
      <c r="AF2079" s="29" t="s">
        <v>27082</v>
      </c>
      <c r="AG2079" s="29">
        <v>-44</v>
      </c>
      <c r="AH2079" s="29" t="s">
        <v>27082</v>
      </c>
      <c r="AI2079" s="29" t="s">
        <v>27083</v>
      </c>
      <c r="AJ2079" s="29">
        <v>803</v>
      </c>
      <c r="AK2079" s="29" t="s">
        <v>27084</v>
      </c>
      <c r="AL2079" s="29" t="s">
        <v>16593</v>
      </c>
      <c r="AM2079" s="29">
        <v>44</v>
      </c>
      <c r="AN2079" s="1">
        <f t="shared" si="114"/>
        <v>1</v>
      </c>
      <c r="AO2079" s="1">
        <f t="shared" si="115"/>
        <v>1</v>
      </c>
      <c r="AP2079" s="30">
        <f t="shared" si="116"/>
        <v>46296</v>
      </c>
      <c r="AQ2079" s="1" t="str">
        <f>IF(COUNTIF('同场线路Rotas do mesmo SC'!A:A,C2079)&gt;0,"Sim","Não")</f>
        <v>Não</v>
      </c>
      <c r="AR2079" s="1" t="str">
        <f>IF(COUNTIF(揽收业务网点!A:A,P2079)&gt;0,"Sim","Não")</f>
        <v>Sim</v>
      </c>
    </row>
    <row r="2080" spans="1:44">
      <c r="A2080" s="29" t="s">
        <v>27085</v>
      </c>
      <c r="B2080" s="29" t="s">
        <v>379</v>
      </c>
      <c r="C2080" s="29" t="s">
        <v>27086</v>
      </c>
      <c r="D2080" s="29" t="s">
        <v>15072</v>
      </c>
      <c r="E2080" s="29" t="s">
        <v>382</v>
      </c>
      <c r="F2080" s="29" t="s">
        <v>7279</v>
      </c>
      <c r="G2080" s="29">
        <v>35</v>
      </c>
      <c r="H2080" s="29" t="s">
        <v>27087</v>
      </c>
      <c r="I2080" s="29" t="s">
        <v>868</v>
      </c>
      <c r="J2080" s="29" t="s">
        <v>27088</v>
      </c>
      <c r="K2080" s="29" t="s">
        <v>387</v>
      </c>
      <c r="L2080" s="29" t="s">
        <v>27089</v>
      </c>
      <c r="M2080" s="29" t="s">
        <v>27090</v>
      </c>
      <c r="N2080" s="29" t="s">
        <v>27091</v>
      </c>
      <c r="O2080" s="29" t="s">
        <v>3971</v>
      </c>
      <c r="P2080" s="29" t="s">
        <v>3972</v>
      </c>
      <c r="Q2080" s="29" t="s">
        <v>94</v>
      </c>
      <c r="R2080" s="29" t="s">
        <v>25998</v>
      </c>
      <c r="S2080" s="29" t="s">
        <v>27092</v>
      </c>
      <c r="T2080" s="29" t="s">
        <v>27093</v>
      </c>
      <c r="U2080" s="29" t="s">
        <v>27094</v>
      </c>
      <c r="V2080" s="29">
        <v>4</v>
      </c>
      <c r="W2080" s="29" t="s">
        <v>396</v>
      </c>
      <c r="X2080" s="29" t="s">
        <v>27095</v>
      </c>
      <c r="Y2080" s="29" t="s">
        <v>426</v>
      </c>
      <c r="Z2080" s="29" t="s">
        <v>27096</v>
      </c>
      <c r="AA2080" s="29" t="s">
        <v>27096</v>
      </c>
      <c r="AB2080" s="29" t="s">
        <v>27097</v>
      </c>
      <c r="AC2080" s="29" t="s">
        <v>27098</v>
      </c>
      <c r="AD2080" s="29" t="s">
        <v>94</v>
      </c>
      <c r="AE2080" s="29" t="s">
        <v>7154</v>
      </c>
      <c r="AF2080" s="29"/>
      <c r="AG2080" s="29"/>
      <c r="AH2080" s="29"/>
      <c r="AI2080" s="29" t="s">
        <v>27099</v>
      </c>
      <c r="AJ2080" s="29"/>
      <c r="AK2080" s="29" t="s">
        <v>27100</v>
      </c>
      <c r="AL2080" s="29" t="s">
        <v>27101</v>
      </c>
      <c r="AM2080" s="29">
        <v>78</v>
      </c>
      <c r="AN2080" s="1">
        <f t="shared" si="114"/>
        <v>1</v>
      </c>
      <c r="AO2080" s="1">
        <f t="shared" si="115"/>
        <v>1</v>
      </c>
      <c r="AP2080" s="30">
        <f t="shared" si="116"/>
        <v>46296</v>
      </c>
      <c r="AQ2080" s="1" t="str">
        <f>IF(COUNTIF('同场线路Rotas do mesmo SC'!A:A,C2080)&gt;0,"Sim","Não")</f>
        <v>Não</v>
      </c>
      <c r="AR2080" s="1" t="str">
        <f>IF(COUNTIF(揽收业务网点!A:A,P2080)&gt;0,"Sim","Não")</f>
        <v>Não</v>
      </c>
    </row>
    <row r="2081" spans="1:44">
      <c r="A2081" s="29" t="s">
        <v>27102</v>
      </c>
      <c r="B2081" s="29" t="s">
        <v>379</v>
      </c>
      <c r="C2081" s="29" t="s">
        <v>27103</v>
      </c>
      <c r="D2081" s="29" t="s">
        <v>15072</v>
      </c>
      <c r="E2081" s="29" t="s">
        <v>382</v>
      </c>
      <c r="F2081" s="29" t="s">
        <v>7279</v>
      </c>
      <c r="G2081" s="29">
        <v>23</v>
      </c>
      <c r="H2081" s="29" t="s">
        <v>10112</v>
      </c>
      <c r="I2081" s="29" t="s">
        <v>868</v>
      </c>
      <c r="J2081" s="29" t="s">
        <v>642</v>
      </c>
      <c r="K2081" s="29" t="s">
        <v>387</v>
      </c>
      <c r="L2081" s="29" t="s">
        <v>643</v>
      </c>
      <c r="M2081" s="29" t="s">
        <v>10113</v>
      </c>
      <c r="N2081" s="29" t="s">
        <v>10114</v>
      </c>
      <c r="O2081" s="29" t="s">
        <v>1703</v>
      </c>
      <c r="P2081" s="29" t="s">
        <v>45</v>
      </c>
      <c r="Q2081" s="29" t="s">
        <v>11</v>
      </c>
      <c r="R2081" s="29" t="s">
        <v>14995</v>
      </c>
      <c r="S2081" s="29" t="s">
        <v>27104</v>
      </c>
      <c r="T2081" s="29" t="s">
        <v>27105</v>
      </c>
      <c r="U2081" s="29" t="s">
        <v>27106</v>
      </c>
      <c r="V2081" s="29">
        <v>73</v>
      </c>
      <c r="W2081" s="29" t="s">
        <v>396</v>
      </c>
      <c r="X2081" s="29" t="s">
        <v>27107</v>
      </c>
      <c r="Y2081" s="29" t="s">
        <v>574</v>
      </c>
      <c r="Z2081" s="29" t="s">
        <v>27108</v>
      </c>
      <c r="AA2081" s="29" t="s">
        <v>27108</v>
      </c>
      <c r="AB2081" s="29" t="s">
        <v>26683</v>
      </c>
      <c r="AC2081" s="29" t="s">
        <v>26684</v>
      </c>
      <c r="AD2081" s="29" t="s">
        <v>11</v>
      </c>
      <c r="AE2081" s="29" t="s">
        <v>27109</v>
      </c>
      <c r="AF2081" s="29" t="s">
        <v>27110</v>
      </c>
      <c r="AG2081" s="29">
        <v>-104</v>
      </c>
      <c r="AH2081" s="29" t="s">
        <v>27110</v>
      </c>
      <c r="AI2081" s="29" t="s">
        <v>27111</v>
      </c>
      <c r="AJ2081" s="29">
        <v>829</v>
      </c>
      <c r="AK2081" s="29" t="s">
        <v>27112</v>
      </c>
      <c r="AL2081" s="29" t="s">
        <v>25371</v>
      </c>
      <c r="AM2081" s="29">
        <v>119</v>
      </c>
      <c r="AN2081" s="1">
        <f t="shared" si="114"/>
        <v>1</v>
      </c>
      <c r="AO2081" s="1">
        <f t="shared" si="115"/>
        <v>1</v>
      </c>
      <c r="AP2081" s="30">
        <f t="shared" si="116"/>
        <v>46296</v>
      </c>
      <c r="AQ2081" s="1" t="str">
        <f>IF(COUNTIF('同场线路Rotas do mesmo SC'!A:A,C2081)&gt;0,"Sim","Não")</f>
        <v>Não</v>
      </c>
      <c r="AR2081" s="1" t="str">
        <f>IF(COUNTIF(揽收业务网点!A:A,P2081)&gt;0,"Sim","Não")</f>
        <v>Sim</v>
      </c>
    </row>
    <row r="2082" spans="1:44">
      <c r="A2082" s="29" t="s">
        <v>27113</v>
      </c>
      <c r="B2082" s="29" t="s">
        <v>379</v>
      </c>
      <c r="C2082" s="29" t="s">
        <v>27114</v>
      </c>
      <c r="D2082" s="29" t="s">
        <v>15072</v>
      </c>
      <c r="E2082" s="29" t="s">
        <v>382</v>
      </c>
      <c r="F2082" s="29" t="s">
        <v>7279</v>
      </c>
      <c r="G2082" s="29">
        <v>42</v>
      </c>
      <c r="H2082" s="29" t="s">
        <v>7579</v>
      </c>
      <c r="I2082" s="29" t="s">
        <v>868</v>
      </c>
      <c r="J2082" s="29" t="s">
        <v>642</v>
      </c>
      <c r="K2082" s="29" t="s">
        <v>387</v>
      </c>
      <c r="L2082" s="29" t="s">
        <v>643</v>
      </c>
      <c r="M2082" s="29" t="s">
        <v>7580</v>
      </c>
      <c r="N2082" s="29" t="s">
        <v>7581</v>
      </c>
      <c r="O2082" s="29" t="s">
        <v>1703</v>
      </c>
      <c r="P2082" s="29" t="s">
        <v>45</v>
      </c>
      <c r="Q2082" s="29" t="s">
        <v>11</v>
      </c>
      <c r="R2082" s="29" t="s">
        <v>22702</v>
      </c>
      <c r="S2082" s="29" t="s">
        <v>20421</v>
      </c>
      <c r="T2082" s="29" t="s">
        <v>27115</v>
      </c>
      <c r="U2082" s="29" t="s">
        <v>27116</v>
      </c>
      <c r="V2082" s="29">
        <v>78</v>
      </c>
      <c r="W2082" s="29" t="s">
        <v>396</v>
      </c>
      <c r="X2082" s="29" t="s">
        <v>27117</v>
      </c>
      <c r="Y2082" s="29" t="s">
        <v>2539</v>
      </c>
      <c r="Z2082" s="29" t="s">
        <v>27118</v>
      </c>
      <c r="AA2082" s="29" t="s">
        <v>27118</v>
      </c>
      <c r="AB2082" s="29" t="s">
        <v>7633</v>
      </c>
      <c r="AC2082" s="29" t="s">
        <v>40</v>
      </c>
      <c r="AD2082" s="29" t="s">
        <v>11</v>
      </c>
      <c r="AE2082" s="29" t="s">
        <v>27119</v>
      </c>
      <c r="AF2082" s="29" t="s">
        <v>27120</v>
      </c>
      <c r="AG2082" s="29">
        <v>-84</v>
      </c>
      <c r="AH2082" s="29" t="s">
        <v>27120</v>
      </c>
      <c r="AI2082" s="29" t="s">
        <v>27121</v>
      </c>
      <c r="AJ2082" s="29">
        <v>836</v>
      </c>
      <c r="AK2082" s="29" t="s">
        <v>27122</v>
      </c>
      <c r="AL2082" s="29" t="s">
        <v>27123</v>
      </c>
      <c r="AM2082" s="29">
        <v>151</v>
      </c>
      <c r="AN2082" s="1">
        <f t="shared" si="114"/>
        <v>1</v>
      </c>
      <c r="AO2082" s="1">
        <f t="shared" si="115"/>
        <v>1</v>
      </c>
      <c r="AP2082" s="30">
        <f t="shared" si="116"/>
        <v>46296</v>
      </c>
      <c r="AQ2082" s="1" t="str">
        <f>IF(COUNTIF('同场线路Rotas do mesmo SC'!A:A,C2082)&gt;0,"Sim","Não")</f>
        <v>Não</v>
      </c>
      <c r="AR2082" s="1" t="str">
        <f>IF(COUNTIF(揽收业务网点!A:A,P2082)&gt;0,"Sim","Não")</f>
        <v>Sim</v>
      </c>
    </row>
    <row r="2083" spans="1:44">
      <c r="A2083" s="29" t="s">
        <v>27124</v>
      </c>
      <c r="B2083" s="29" t="s">
        <v>379</v>
      </c>
      <c r="C2083" s="29" t="s">
        <v>27125</v>
      </c>
      <c r="D2083" s="29" t="s">
        <v>15072</v>
      </c>
      <c r="E2083" s="29" t="s">
        <v>382</v>
      </c>
      <c r="F2083" s="29" t="s">
        <v>7279</v>
      </c>
      <c r="G2083" s="29">
        <v>40</v>
      </c>
      <c r="H2083" s="29" t="s">
        <v>6658</v>
      </c>
      <c r="I2083" s="29" t="s">
        <v>868</v>
      </c>
      <c r="J2083" s="29" t="s">
        <v>642</v>
      </c>
      <c r="K2083" s="29" t="s">
        <v>387</v>
      </c>
      <c r="L2083" s="29" t="s">
        <v>643</v>
      </c>
      <c r="M2083" s="29" t="s">
        <v>6659</v>
      </c>
      <c r="N2083" s="29" t="s">
        <v>6660</v>
      </c>
      <c r="O2083" s="29" t="s">
        <v>1703</v>
      </c>
      <c r="P2083" s="29" t="s">
        <v>45</v>
      </c>
      <c r="Q2083" s="29" t="s">
        <v>11</v>
      </c>
      <c r="R2083" s="29" t="s">
        <v>6787</v>
      </c>
      <c r="S2083" s="29" t="s">
        <v>27126</v>
      </c>
      <c r="T2083" s="29" t="s">
        <v>27127</v>
      </c>
      <c r="U2083" s="29" t="s">
        <v>27128</v>
      </c>
      <c r="V2083" s="29">
        <v>45</v>
      </c>
      <c r="W2083" s="29" t="s">
        <v>396</v>
      </c>
      <c r="X2083" s="29" t="s">
        <v>27129</v>
      </c>
      <c r="Y2083" s="29" t="s">
        <v>574</v>
      </c>
      <c r="Z2083" s="29" t="s">
        <v>27130</v>
      </c>
      <c r="AA2083" s="29" t="s">
        <v>27130</v>
      </c>
      <c r="AB2083" s="29" t="s">
        <v>6661</v>
      </c>
      <c r="AC2083" s="29" t="s">
        <v>41</v>
      </c>
      <c r="AD2083" s="29" t="s">
        <v>11</v>
      </c>
      <c r="AE2083" s="29" t="s">
        <v>3074</v>
      </c>
      <c r="AF2083" s="29" t="s">
        <v>27131</v>
      </c>
      <c r="AG2083" s="29">
        <v>0</v>
      </c>
      <c r="AH2083" s="29" t="s">
        <v>27131</v>
      </c>
      <c r="AI2083" s="29" t="s">
        <v>27132</v>
      </c>
      <c r="AJ2083" s="29">
        <v>807</v>
      </c>
      <c r="AK2083" s="29" t="s">
        <v>27133</v>
      </c>
      <c r="AL2083" s="29" t="s">
        <v>27134</v>
      </c>
      <c r="AM2083" s="29">
        <v>142</v>
      </c>
      <c r="AN2083" s="1">
        <f t="shared" si="114"/>
        <v>1</v>
      </c>
      <c r="AO2083" s="1">
        <f t="shared" si="115"/>
        <v>1</v>
      </c>
      <c r="AP2083" s="30">
        <f t="shared" si="116"/>
        <v>46296</v>
      </c>
      <c r="AQ2083" s="1" t="str">
        <f>IF(COUNTIF('同场线路Rotas do mesmo SC'!A:A,C2083)&gt;0,"Sim","Não")</f>
        <v>Não</v>
      </c>
      <c r="AR2083" s="1" t="str">
        <f>IF(COUNTIF(揽收业务网点!A:A,P2083)&gt;0,"Sim","Não")</f>
        <v>Sim</v>
      </c>
    </row>
    <row r="2084" spans="1:44">
      <c r="A2084" s="29" t="s">
        <v>27135</v>
      </c>
      <c r="B2084" s="29" t="s">
        <v>379</v>
      </c>
      <c r="C2084" s="29" t="s">
        <v>27136</v>
      </c>
      <c r="D2084" s="29" t="s">
        <v>15072</v>
      </c>
      <c r="E2084" s="29" t="s">
        <v>382</v>
      </c>
      <c r="F2084" s="29" t="s">
        <v>7279</v>
      </c>
      <c r="G2084" s="29">
        <v>30</v>
      </c>
      <c r="H2084" s="29" t="s">
        <v>9464</v>
      </c>
      <c r="I2084" s="29" t="s">
        <v>868</v>
      </c>
      <c r="J2084" s="29" t="s">
        <v>642</v>
      </c>
      <c r="K2084" s="29" t="s">
        <v>387</v>
      </c>
      <c r="L2084" s="29" t="s">
        <v>643</v>
      </c>
      <c r="M2084" s="29" t="s">
        <v>9465</v>
      </c>
      <c r="N2084" s="29" t="s">
        <v>9466</v>
      </c>
      <c r="O2084" s="29" t="s">
        <v>1703</v>
      </c>
      <c r="P2084" s="29" t="s">
        <v>45</v>
      </c>
      <c r="Q2084" s="29" t="s">
        <v>11</v>
      </c>
      <c r="R2084" s="29" t="s">
        <v>27137</v>
      </c>
      <c r="S2084" s="29" t="s">
        <v>27137</v>
      </c>
      <c r="T2084" s="29" t="s">
        <v>27138</v>
      </c>
      <c r="U2084" s="29" t="s">
        <v>27139</v>
      </c>
      <c r="V2084" s="29">
        <v>7</v>
      </c>
      <c r="W2084" s="29" t="s">
        <v>396</v>
      </c>
      <c r="X2084" s="29" t="s">
        <v>27140</v>
      </c>
      <c r="Y2084" s="29" t="s">
        <v>3074</v>
      </c>
      <c r="Z2084" s="29" t="s">
        <v>27141</v>
      </c>
      <c r="AA2084" s="29" t="s">
        <v>27141</v>
      </c>
      <c r="AB2084" s="29" t="s">
        <v>27142</v>
      </c>
      <c r="AC2084" s="29" t="s">
        <v>27143</v>
      </c>
      <c r="AD2084" s="29" t="s">
        <v>11</v>
      </c>
      <c r="AE2084" s="29" t="s">
        <v>27144</v>
      </c>
      <c r="AF2084" s="29" t="s">
        <v>27145</v>
      </c>
      <c r="AG2084" s="29">
        <v>-66</v>
      </c>
      <c r="AH2084" s="29" t="s">
        <v>27145</v>
      </c>
      <c r="AI2084" s="29" t="s">
        <v>27146</v>
      </c>
      <c r="AJ2084" s="29">
        <v>830</v>
      </c>
      <c r="AK2084" s="29" t="s">
        <v>24266</v>
      </c>
      <c r="AL2084" s="29" t="s">
        <v>27147</v>
      </c>
      <c r="AM2084" s="29">
        <v>115</v>
      </c>
      <c r="AN2084" s="1">
        <f t="shared" si="114"/>
        <v>1</v>
      </c>
      <c r="AO2084" s="1">
        <f t="shared" si="115"/>
        <v>1</v>
      </c>
      <c r="AP2084" s="30">
        <f t="shared" si="116"/>
        <v>46296</v>
      </c>
      <c r="AQ2084" s="1" t="str">
        <f>IF(COUNTIF('同场线路Rotas do mesmo SC'!A:A,C2084)&gt;0,"Sim","Não")</f>
        <v>Não</v>
      </c>
      <c r="AR2084" s="1" t="str">
        <f>IF(COUNTIF(揽收业务网点!A:A,P2084)&gt;0,"Sim","Não")</f>
        <v>Sim</v>
      </c>
    </row>
    <row r="2085" spans="1:44">
      <c r="A2085" s="29" t="s">
        <v>27148</v>
      </c>
      <c r="B2085" s="29" t="s">
        <v>379</v>
      </c>
      <c r="C2085" s="29" t="s">
        <v>27149</v>
      </c>
      <c r="D2085" s="29" t="s">
        <v>15072</v>
      </c>
      <c r="E2085" s="29" t="s">
        <v>382</v>
      </c>
      <c r="F2085" s="29" t="s">
        <v>7279</v>
      </c>
      <c r="G2085" s="29">
        <v>27</v>
      </c>
      <c r="H2085" s="29" t="s">
        <v>6671</v>
      </c>
      <c r="I2085" s="29" t="s">
        <v>868</v>
      </c>
      <c r="J2085" s="29" t="s">
        <v>642</v>
      </c>
      <c r="K2085" s="29" t="s">
        <v>387</v>
      </c>
      <c r="L2085" s="29" t="s">
        <v>643</v>
      </c>
      <c r="M2085" s="29" t="s">
        <v>6672</v>
      </c>
      <c r="N2085" s="29" t="s">
        <v>6673</v>
      </c>
      <c r="O2085" s="29" t="s">
        <v>1703</v>
      </c>
      <c r="P2085" s="29" t="s">
        <v>45</v>
      </c>
      <c r="Q2085" s="29" t="s">
        <v>11</v>
      </c>
      <c r="R2085" s="29" t="s">
        <v>27150</v>
      </c>
      <c r="S2085" s="29" t="s">
        <v>27150</v>
      </c>
      <c r="T2085" s="29" t="s">
        <v>27151</v>
      </c>
      <c r="U2085" s="29" t="s">
        <v>27152</v>
      </c>
      <c r="V2085" s="29">
        <v>42</v>
      </c>
      <c r="W2085" s="29" t="s">
        <v>396</v>
      </c>
      <c r="X2085" s="29" t="s">
        <v>27153</v>
      </c>
      <c r="Y2085" s="29" t="s">
        <v>574</v>
      </c>
      <c r="Z2085" s="29" t="s">
        <v>27154</v>
      </c>
      <c r="AA2085" s="29" t="s">
        <v>27154</v>
      </c>
      <c r="AB2085" s="29" t="s">
        <v>6674</v>
      </c>
      <c r="AC2085" s="29" t="s">
        <v>42</v>
      </c>
      <c r="AD2085" s="29" t="s">
        <v>11</v>
      </c>
      <c r="AE2085" s="29" t="s">
        <v>7644</v>
      </c>
      <c r="AF2085" s="29" t="s">
        <v>27155</v>
      </c>
      <c r="AG2085" s="29">
        <v>4</v>
      </c>
      <c r="AH2085" s="29" t="s">
        <v>27155</v>
      </c>
      <c r="AI2085" s="29" t="s">
        <v>27156</v>
      </c>
      <c r="AJ2085" s="29">
        <v>87</v>
      </c>
      <c r="AK2085" s="29" t="s">
        <v>27157</v>
      </c>
      <c r="AL2085" s="29" t="s">
        <v>27158</v>
      </c>
      <c r="AM2085" s="29">
        <v>731</v>
      </c>
      <c r="AN2085" s="1">
        <f t="shared" si="114"/>
        <v>1</v>
      </c>
      <c r="AO2085" s="1">
        <f t="shared" si="115"/>
        <v>1</v>
      </c>
      <c r="AP2085" s="30">
        <f t="shared" si="116"/>
        <v>46296</v>
      </c>
      <c r="AQ2085" s="1" t="str">
        <f>IF(COUNTIF('同场线路Rotas do mesmo SC'!A:A,C2085)&gt;0,"Sim","Não")</f>
        <v>Não</v>
      </c>
      <c r="AR2085" s="1" t="str">
        <f>IF(COUNTIF(揽收业务网点!A:A,P2085)&gt;0,"Sim","Não")</f>
        <v>Sim</v>
      </c>
    </row>
    <row r="2086" spans="1:44">
      <c r="A2086" s="29" t="s">
        <v>27159</v>
      </c>
      <c r="B2086" s="29" t="s">
        <v>379</v>
      </c>
      <c r="C2086" s="29" t="s">
        <v>27160</v>
      </c>
      <c r="D2086" s="29" t="s">
        <v>15072</v>
      </c>
      <c r="E2086" s="29" t="s">
        <v>382</v>
      </c>
      <c r="F2086" s="29" t="s">
        <v>7279</v>
      </c>
      <c r="G2086" s="29">
        <v>25</v>
      </c>
      <c r="H2086" s="29" t="s">
        <v>14399</v>
      </c>
      <c r="I2086" s="29" t="s">
        <v>868</v>
      </c>
      <c r="J2086" s="29" t="s">
        <v>642</v>
      </c>
      <c r="K2086" s="29" t="s">
        <v>387</v>
      </c>
      <c r="L2086" s="29" t="s">
        <v>643</v>
      </c>
      <c r="M2086" s="29" t="s">
        <v>14400</v>
      </c>
      <c r="N2086" s="29" t="s">
        <v>14401</v>
      </c>
      <c r="O2086" s="29" t="s">
        <v>1703</v>
      </c>
      <c r="P2086" s="29" t="s">
        <v>45</v>
      </c>
      <c r="Q2086" s="29" t="s">
        <v>11</v>
      </c>
      <c r="R2086" s="29" t="s">
        <v>543</v>
      </c>
      <c r="S2086" s="29" t="s">
        <v>543</v>
      </c>
      <c r="T2086" s="29" t="s">
        <v>27161</v>
      </c>
      <c r="U2086" s="29" t="s">
        <v>27162</v>
      </c>
      <c r="V2086" s="29">
        <v>74</v>
      </c>
      <c r="W2086" s="29" t="s">
        <v>396</v>
      </c>
      <c r="X2086" s="29" t="s">
        <v>27163</v>
      </c>
      <c r="Y2086" s="29" t="s">
        <v>574</v>
      </c>
      <c r="Z2086" s="29" t="s">
        <v>27164</v>
      </c>
      <c r="AA2086" s="29" t="s">
        <v>27164</v>
      </c>
      <c r="AB2086" s="29" t="s">
        <v>11383</v>
      </c>
      <c r="AC2086" s="29" t="s">
        <v>11384</v>
      </c>
      <c r="AD2086" s="29" t="s">
        <v>11</v>
      </c>
      <c r="AE2086" s="29" t="s">
        <v>7644</v>
      </c>
      <c r="AF2086" s="29" t="s">
        <v>27165</v>
      </c>
      <c r="AG2086" s="29">
        <v>6</v>
      </c>
      <c r="AH2086" s="29" t="s">
        <v>27165</v>
      </c>
      <c r="AI2086" s="29" t="s">
        <v>27166</v>
      </c>
      <c r="AJ2086" s="29">
        <v>38</v>
      </c>
      <c r="AK2086" s="29" t="s">
        <v>27167</v>
      </c>
      <c r="AL2086" s="29" t="s">
        <v>27168</v>
      </c>
      <c r="AM2086" s="29">
        <v>775</v>
      </c>
      <c r="AN2086" s="1">
        <f t="shared" si="114"/>
        <v>1</v>
      </c>
      <c r="AO2086" s="1">
        <f t="shared" si="115"/>
        <v>1</v>
      </c>
      <c r="AP2086" s="30">
        <f t="shared" si="116"/>
        <v>46296</v>
      </c>
      <c r="AQ2086" s="1" t="str">
        <f>IF(COUNTIF('同场线路Rotas do mesmo SC'!A:A,C2086)&gt;0,"Sim","Não")</f>
        <v>Não</v>
      </c>
      <c r="AR2086" s="1" t="str">
        <f>IF(COUNTIF(揽收业务网点!A:A,P2086)&gt;0,"Sim","Não")</f>
        <v>Sim</v>
      </c>
    </row>
    <row r="2087" spans="1:44">
      <c r="A2087" s="29" t="s">
        <v>27169</v>
      </c>
      <c r="B2087" s="29" t="s">
        <v>379</v>
      </c>
      <c r="C2087" s="29" t="s">
        <v>27170</v>
      </c>
      <c r="D2087" s="29" t="s">
        <v>15072</v>
      </c>
      <c r="E2087" s="29" t="s">
        <v>382</v>
      </c>
      <c r="F2087" s="29" t="s">
        <v>7279</v>
      </c>
      <c r="G2087" s="29">
        <v>35</v>
      </c>
      <c r="H2087" s="29" t="s">
        <v>14384</v>
      </c>
      <c r="I2087" s="29" t="s">
        <v>868</v>
      </c>
      <c r="J2087" s="29" t="s">
        <v>642</v>
      </c>
      <c r="K2087" s="29" t="s">
        <v>387</v>
      </c>
      <c r="L2087" s="29" t="s">
        <v>643</v>
      </c>
      <c r="M2087" s="29" t="s">
        <v>14385</v>
      </c>
      <c r="N2087" s="29" t="s">
        <v>14386</v>
      </c>
      <c r="O2087" s="29" t="s">
        <v>1703</v>
      </c>
      <c r="P2087" s="29" t="s">
        <v>45</v>
      </c>
      <c r="Q2087" s="29" t="s">
        <v>11</v>
      </c>
      <c r="R2087" s="29" t="s">
        <v>6492</v>
      </c>
      <c r="S2087" s="29" t="s">
        <v>6492</v>
      </c>
      <c r="T2087" s="29" t="s">
        <v>27171</v>
      </c>
      <c r="U2087" s="29" t="s">
        <v>27172</v>
      </c>
      <c r="V2087" s="29">
        <v>2</v>
      </c>
      <c r="W2087" s="29" t="s">
        <v>396</v>
      </c>
      <c r="X2087" s="29" t="s">
        <v>27173</v>
      </c>
      <c r="Y2087" s="29" t="s">
        <v>574</v>
      </c>
      <c r="Z2087" s="29" t="s">
        <v>27174</v>
      </c>
      <c r="AA2087" s="29" t="s">
        <v>27174</v>
      </c>
      <c r="AB2087" s="29" t="s">
        <v>14391</v>
      </c>
      <c r="AC2087" s="29" t="s">
        <v>14392</v>
      </c>
      <c r="AD2087" s="29" t="s">
        <v>11</v>
      </c>
      <c r="AE2087" s="29" t="s">
        <v>3074</v>
      </c>
      <c r="AF2087" s="29" t="s">
        <v>27175</v>
      </c>
      <c r="AG2087" s="29">
        <v>14</v>
      </c>
      <c r="AH2087" s="29" t="s">
        <v>27175</v>
      </c>
      <c r="AI2087" s="29" t="s">
        <v>27176</v>
      </c>
      <c r="AJ2087" s="29">
        <v>786</v>
      </c>
      <c r="AK2087" s="29" t="s">
        <v>24681</v>
      </c>
      <c r="AL2087" s="29" t="s">
        <v>27177</v>
      </c>
      <c r="AM2087" s="29">
        <v>36</v>
      </c>
      <c r="AN2087" s="1">
        <f t="shared" si="114"/>
        <v>1</v>
      </c>
      <c r="AO2087" s="1">
        <f t="shared" si="115"/>
        <v>1</v>
      </c>
      <c r="AP2087" s="30">
        <f t="shared" si="116"/>
        <v>46296</v>
      </c>
      <c r="AQ2087" s="1" t="str">
        <f>IF(COUNTIF('同场线路Rotas do mesmo SC'!A:A,C2087)&gt;0,"Sim","Não")</f>
        <v>Não</v>
      </c>
      <c r="AR2087" s="1" t="str">
        <f>IF(COUNTIF(揽收业务网点!A:A,P2087)&gt;0,"Sim","Não")</f>
        <v>Sim</v>
      </c>
    </row>
    <row r="2088" spans="1:44">
      <c r="A2088" s="29" t="s">
        <v>27178</v>
      </c>
      <c r="B2088" s="29" t="s">
        <v>379</v>
      </c>
      <c r="C2088" s="29" t="s">
        <v>27179</v>
      </c>
      <c r="D2088" s="29" t="s">
        <v>15072</v>
      </c>
      <c r="E2088" s="29" t="s">
        <v>382</v>
      </c>
      <c r="F2088" s="29" t="s">
        <v>7279</v>
      </c>
      <c r="G2088" s="29">
        <v>87</v>
      </c>
      <c r="H2088" s="29" t="s">
        <v>8801</v>
      </c>
      <c r="I2088" s="29" t="s">
        <v>385</v>
      </c>
      <c r="J2088" s="29" t="s">
        <v>1753</v>
      </c>
      <c r="K2088" s="29" t="s">
        <v>387</v>
      </c>
      <c r="L2088" s="29" t="s">
        <v>1754</v>
      </c>
      <c r="M2088" s="29" t="s">
        <v>8802</v>
      </c>
      <c r="N2088" s="29" t="s">
        <v>8803</v>
      </c>
      <c r="O2088" s="29" t="s">
        <v>1703</v>
      </c>
      <c r="P2088" s="29" t="s">
        <v>45</v>
      </c>
      <c r="Q2088" s="29" t="s">
        <v>11</v>
      </c>
      <c r="R2088" s="29" t="s">
        <v>27180</v>
      </c>
      <c r="S2088" s="29" t="s">
        <v>27180</v>
      </c>
      <c r="T2088" s="29" t="s">
        <v>27181</v>
      </c>
      <c r="U2088" s="29" t="s">
        <v>27182</v>
      </c>
      <c r="V2088" s="29">
        <v>85</v>
      </c>
      <c r="W2088" s="29" t="s">
        <v>396</v>
      </c>
      <c r="X2088" s="29" t="s">
        <v>27183</v>
      </c>
      <c r="Y2088" s="29" t="s">
        <v>2539</v>
      </c>
      <c r="Z2088" s="29" t="s">
        <v>27184</v>
      </c>
      <c r="AA2088" s="29" t="s">
        <v>27184</v>
      </c>
      <c r="AB2088" s="29" t="s">
        <v>11596</v>
      </c>
      <c r="AC2088" s="29" t="s">
        <v>11597</v>
      </c>
      <c r="AD2088" s="29" t="s">
        <v>11</v>
      </c>
      <c r="AE2088" s="29" t="s">
        <v>4988</v>
      </c>
      <c r="AF2088" s="29" t="s">
        <v>27185</v>
      </c>
      <c r="AG2088" s="29">
        <v>-19</v>
      </c>
      <c r="AH2088" s="29" t="s">
        <v>27185</v>
      </c>
      <c r="AI2088" s="29" t="s">
        <v>27165</v>
      </c>
      <c r="AJ2088" s="29">
        <v>832</v>
      </c>
      <c r="AK2088" s="29" t="s">
        <v>27186</v>
      </c>
      <c r="AL2088" s="29" t="s">
        <v>27187</v>
      </c>
      <c r="AM2088" s="29">
        <v>178</v>
      </c>
      <c r="AN2088" s="1">
        <f t="shared" si="114"/>
        <v>1</v>
      </c>
      <c r="AO2088" s="1">
        <f t="shared" si="115"/>
        <v>1</v>
      </c>
      <c r="AP2088" s="30">
        <f t="shared" si="116"/>
        <v>46296</v>
      </c>
      <c r="AQ2088" s="1" t="str">
        <f>IF(COUNTIF('同场线路Rotas do mesmo SC'!A:A,C2088)&gt;0,"Sim","Não")</f>
        <v>Não</v>
      </c>
      <c r="AR2088" s="1" t="str">
        <f>IF(COUNTIF(揽收业务网点!A:A,P2088)&gt;0,"Sim","Não")</f>
        <v>Sim</v>
      </c>
    </row>
    <row r="2089" spans="1:44">
      <c r="A2089" s="29" t="s">
        <v>27188</v>
      </c>
      <c r="B2089" s="29" t="s">
        <v>379</v>
      </c>
      <c r="C2089" s="29" t="s">
        <v>27189</v>
      </c>
      <c r="D2089" s="29" t="s">
        <v>15072</v>
      </c>
      <c r="E2089" s="29" t="s">
        <v>640</v>
      </c>
      <c r="F2089" s="29" t="s">
        <v>7279</v>
      </c>
      <c r="G2089" s="29">
        <v>28</v>
      </c>
      <c r="H2089" s="29" t="s">
        <v>11992</v>
      </c>
      <c r="I2089" s="29" t="s">
        <v>409</v>
      </c>
      <c r="J2089" s="29" t="s">
        <v>642</v>
      </c>
      <c r="K2089" s="29" t="s">
        <v>387</v>
      </c>
      <c r="L2089" s="29" t="s">
        <v>643</v>
      </c>
      <c r="M2089" s="29" t="s">
        <v>11993</v>
      </c>
      <c r="N2089" s="29" t="s">
        <v>11994</v>
      </c>
      <c r="O2089" s="29" t="s">
        <v>1403</v>
      </c>
      <c r="P2089" s="29" t="s">
        <v>53</v>
      </c>
      <c r="Q2089" s="29" t="s">
        <v>11</v>
      </c>
      <c r="R2089" s="29" t="s">
        <v>27190</v>
      </c>
      <c r="S2089" s="29" t="s">
        <v>27190</v>
      </c>
      <c r="T2089" s="29" t="s">
        <v>27191</v>
      </c>
      <c r="U2089" s="29" t="s">
        <v>27192</v>
      </c>
      <c r="V2089" s="29">
        <v>7</v>
      </c>
      <c r="W2089" s="29" t="s">
        <v>396</v>
      </c>
      <c r="X2089" s="29"/>
      <c r="Y2089" s="29" t="s">
        <v>27193</v>
      </c>
      <c r="Z2089" s="29" t="s">
        <v>27194</v>
      </c>
      <c r="AA2089" s="29" t="s">
        <v>27194</v>
      </c>
      <c r="AB2089" s="29" t="s">
        <v>653</v>
      </c>
      <c r="AC2089" s="29" t="s">
        <v>654</v>
      </c>
      <c r="AD2089" s="29" t="s">
        <v>11</v>
      </c>
      <c r="AE2089" s="29" t="s">
        <v>14970</v>
      </c>
      <c r="AF2089" s="29" t="s">
        <v>27195</v>
      </c>
      <c r="AG2089" s="29">
        <v>-104</v>
      </c>
      <c r="AH2089" s="29" t="s">
        <v>27195</v>
      </c>
      <c r="AI2089" s="29" t="s">
        <v>27196</v>
      </c>
      <c r="AJ2089" s="29">
        <v>201</v>
      </c>
      <c r="AK2089" s="29" t="s">
        <v>27197</v>
      </c>
      <c r="AL2089" s="29" t="s">
        <v>27198</v>
      </c>
      <c r="AM2089" s="29">
        <v>8</v>
      </c>
      <c r="AN2089" s="1">
        <f t="shared" si="114"/>
        <v>0</v>
      </c>
      <c r="AO2089" s="1">
        <f t="shared" si="115"/>
        <v>1</v>
      </c>
      <c r="AP2089" s="30">
        <f t="shared" si="116"/>
        <v>46296</v>
      </c>
      <c r="AQ2089" s="1" t="str">
        <f>IF(COUNTIF('同场线路Rotas do mesmo SC'!A:A,C2089)&gt;0,"Sim","Não")</f>
        <v>Não</v>
      </c>
      <c r="AR2089" s="1" t="str">
        <f>IF(COUNTIF(揽收业务网点!A:A,P2089)&gt;0,"Sim","Não")</f>
        <v>Sim</v>
      </c>
    </row>
    <row r="2090" spans="1:44">
      <c r="A2090" s="29" t="s">
        <v>27199</v>
      </c>
      <c r="B2090" s="29" t="s">
        <v>379</v>
      </c>
      <c r="C2090" s="29" t="s">
        <v>27200</v>
      </c>
      <c r="D2090" s="29" t="s">
        <v>15072</v>
      </c>
      <c r="E2090" s="29" t="s">
        <v>640</v>
      </c>
      <c r="F2090" s="29" t="s">
        <v>7279</v>
      </c>
      <c r="G2090" s="29">
        <v>10</v>
      </c>
      <c r="H2090" s="29" t="s">
        <v>22524</v>
      </c>
      <c r="I2090" s="29" t="s">
        <v>868</v>
      </c>
      <c r="J2090" s="29" t="s">
        <v>642</v>
      </c>
      <c r="K2090" s="29" t="s">
        <v>387</v>
      </c>
      <c r="L2090" s="29" t="s">
        <v>643</v>
      </c>
      <c r="M2090" s="29" t="s">
        <v>22525</v>
      </c>
      <c r="N2090" s="29" t="s">
        <v>22526</v>
      </c>
      <c r="O2090" s="29" t="s">
        <v>9036</v>
      </c>
      <c r="P2090" s="29" t="s">
        <v>43</v>
      </c>
      <c r="Q2090" s="29" t="s">
        <v>11</v>
      </c>
      <c r="R2090" s="29" t="s">
        <v>27201</v>
      </c>
      <c r="S2090" s="29" t="s">
        <v>27201</v>
      </c>
      <c r="T2090" s="29" t="s">
        <v>27202</v>
      </c>
      <c r="U2090" s="29" t="s">
        <v>27203</v>
      </c>
      <c r="V2090" s="29">
        <v>1</v>
      </c>
      <c r="W2090" s="29" t="s">
        <v>396</v>
      </c>
      <c r="X2090" s="29" t="s">
        <v>27204</v>
      </c>
      <c r="Y2090" s="29" t="s">
        <v>2307</v>
      </c>
      <c r="Z2090" s="29" t="s">
        <v>27205</v>
      </c>
      <c r="AA2090" s="29" t="s">
        <v>27205</v>
      </c>
      <c r="AB2090" s="29" t="s">
        <v>1703</v>
      </c>
      <c r="AC2090" s="29" t="s">
        <v>45</v>
      </c>
      <c r="AD2090" s="29" t="s">
        <v>11</v>
      </c>
      <c r="AE2090" s="29" t="s">
        <v>3351</v>
      </c>
      <c r="AF2090" s="29" t="s">
        <v>27206</v>
      </c>
      <c r="AG2090" s="29">
        <v>0</v>
      </c>
      <c r="AH2090" s="29" t="s">
        <v>27206</v>
      </c>
      <c r="AI2090" s="29" t="s">
        <v>27207</v>
      </c>
      <c r="AJ2090" s="29"/>
      <c r="AK2090" s="29"/>
      <c r="AL2090" s="29"/>
      <c r="AM2090" s="29"/>
      <c r="AN2090" s="1">
        <f t="shared" si="114"/>
        <v>1</v>
      </c>
      <c r="AO2090" s="1">
        <f t="shared" si="115"/>
        <v>1</v>
      </c>
      <c r="AP2090" s="30">
        <f t="shared" si="116"/>
        <v>46296</v>
      </c>
      <c r="AQ2090" s="1" t="str">
        <f>IF(COUNTIF('同场线路Rotas do mesmo SC'!A:A,C2090)&gt;0,"Sim","Não")</f>
        <v>Não</v>
      </c>
      <c r="AR2090" s="1" t="str">
        <f>IF(COUNTIF(揽收业务网点!A:A,P2090)&gt;0,"Sim","Não")</f>
        <v>Sim</v>
      </c>
    </row>
    <row r="2091" spans="1:44">
      <c r="A2091" s="29" t="s">
        <v>27208</v>
      </c>
      <c r="B2091" s="29" t="s">
        <v>379</v>
      </c>
      <c r="C2091" s="29" t="s">
        <v>27209</v>
      </c>
      <c r="D2091" s="29" t="s">
        <v>15072</v>
      </c>
      <c r="E2091" s="29" t="s">
        <v>640</v>
      </c>
      <c r="F2091" s="29" t="s">
        <v>7279</v>
      </c>
      <c r="G2091" s="29">
        <v>28</v>
      </c>
      <c r="H2091" s="29" t="s">
        <v>2714</v>
      </c>
      <c r="I2091" s="29" t="s">
        <v>702</v>
      </c>
      <c r="J2091" s="29" t="s">
        <v>642</v>
      </c>
      <c r="K2091" s="29" t="s">
        <v>387</v>
      </c>
      <c r="L2091" s="29" t="s">
        <v>643</v>
      </c>
      <c r="M2091" s="29" t="s">
        <v>2715</v>
      </c>
      <c r="N2091" s="29" t="s">
        <v>2716</v>
      </c>
      <c r="O2091" s="29" t="s">
        <v>10466</v>
      </c>
      <c r="P2091" s="29" t="s">
        <v>47</v>
      </c>
      <c r="Q2091" s="29" t="s">
        <v>11</v>
      </c>
      <c r="R2091" s="29" t="s">
        <v>22623</v>
      </c>
      <c r="S2091" s="29" t="s">
        <v>22623</v>
      </c>
      <c r="T2091" s="29" t="s">
        <v>27210</v>
      </c>
      <c r="U2091" s="29" t="s">
        <v>27211</v>
      </c>
      <c r="V2091" s="29">
        <v>383</v>
      </c>
      <c r="W2091" s="29" t="s">
        <v>396</v>
      </c>
      <c r="X2091" s="29" t="s">
        <v>27212</v>
      </c>
      <c r="Y2091" s="29" t="s">
        <v>1873</v>
      </c>
      <c r="Z2091" s="29" t="s">
        <v>11812</v>
      </c>
      <c r="AA2091" s="29" t="s">
        <v>11812</v>
      </c>
      <c r="AB2091" s="29" t="s">
        <v>1229</v>
      </c>
      <c r="AC2091" s="29" t="s">
        <v>50</v>
      </c>
      <c r="AD2091" s="29" t="s">
        <v>11</v>
      </c>
      <c r="AE2091" s="29" t="s">
        <v>10472</v>
      </c>
      <c r="AF2091" s="29" t="s">
        <v>27213</v>
      </c>
      <c r="AG2091" s="29">
        <v>-114</v>
      </c>
      <c r="AH2091" s="29" t="s">
        <v>27213</v>
      </c>
      <c r="AI2091" s="29" t="s">
        <v>27214</v>
      </c>
      <c r="AJ2091" s="29">
        <v>8</v>
      </c>
      <c r="AK2091" s="29" t="s">
        <v>27215</v>
      </c>
      <c r="AL2091" s="29" t="s">
        <v>27216</v>
      </c>
      <c r="AM2091" s="29">
        <v>2199</v>
      </c>
      <c r="AN2091" s="1">
        <f t="shared" si="114"/>
        <v>1</v>
      </c>
      <c r="AO2091" s="1">
        <f t="shared" si="115"/>
        <v>1</v>
      </c>
      <c r="AP2091" s="30">
        <f t="shared" si="116"/>
        <v>46296</v>
      </c>
      <c r="AQ2091" s="1" t="str">
        <f>IF(COUNTIF('同场线路Rotas do mesmo SC'!A:A,C2091)&gt;0,"Sim","Não")</f>
        <v>Não</v>
      </c>
      <c r="AR2091" s="1" t="str">
        <f>IF(COUNTIF(揽收业务网点!A:A,P2091)&gt;0,"Sim","Não")</f>
        <v>Sim</v>
      </c>
    </row>
    <row r="2092" spans="1:44">
      <c r="A2092" s="29" t="s">
        <v>27217</v>
      </c>
      <c r="B2092" s="29" t="s">
        <v>379</v>
      </c>
      <c r="C2092" s="29" t="s">
        <v>27218</v>
      </c>
      <c r="D2092" s="29" t="s">
        <v>15072</v>
      </c>
      <c r="E2092" s="29" t="s">
        <v>640</v>
      </c>
      <c r="F2092" s="29" t="s">
        <v>7279</v>
      </c>
      <c r="G2092" s="29">
        <v>10</v>
      </c>
      <c r="H2092" s="29" t="s">
        <v>14399</v>
      </c>
      <c r="I2092" s="29" t="s">
        <v>868</v>
      </c>
      <c r="J2092" s="29" t="s">
        <v>642</v>
      </c>
      <c r="K2092" s="29" t="s">
        <v>387</v>
      </c>
      <c r="L2092" s="29" t="s">
        <v>643</v>
      </c>
      <c r="M2092" s="29" t="s">
        <v>14400</v>
      </c>
      <c r="N2092" s="29" t="s">
        <v>14401</v>
      </c>
      <c r="O2092" s="29" t="s">
        <v>9036</v>
      </c>
      <c r="P2092" s="29" t="s">
        <v>43</v>
      </c>
      <c r="Q2092" s="29" t="s">
        <v>11</v>
      </c>
      <c r="R2092" s="29" t="s">
        <v>12381</v>
      </c>
      <c r="S2092" s="29" t="s">
        <v>12381</v>
      </c>
      <c r="T2092" s="29" t="s">
        <v>27219</v>
      </c>
      <c r="U2092" s="29" t="s">
        <v>27220</v>
      </c>
      <c r="V2092" s="29">
        <v>1</v>
      </c>
      <c r="W2092" s="29" t="s">
        <v>396</v>
      </c>
      <c r="X2092" s="29" t="s">
        <v>27221</v>
      </c>
      <c r="Y2092" s="29" t="s">
        <v>9040</v>
      </c>
      <c r="Z2092" s="29" t="s">
        <v>27222</v>
      </c>
      <c r="AA2092" s="29" t="s">
        <v>27222</v>
      </c>
      <c r="AB2092" s="29" t="s">
        <v>1703</v>
      </c>
      <c r="AC2092" s="29" t="s">
        <v>45</v>
      </c>
      <c r="AD2092" s="29" t="s">
        <v>11</v>
      </c>
      <c r="AE2092" s="29" t="s">
        <v>1814</v>
      </c>
      <c r="AF2092" s="29" t="s">
        <v>27223</v>
      </c>
      <c r="AG2092" s="29">
        <v>-59</v>
      </c>
      <c r="AH2092" s="29" t="s">
        <v>27223</v>
      </c>
      <c r="AI2092" s="29" t="s">
        <v>27224</v>
      </c>
      <c r="AJ2092" s="29"/>
      <c r="AK2092" s="29"/>
      <c r="AL2092" s="29"/>
      <c r="AM2092" s="29"/>
      <c r="AN2092" s="1">
        <f t="shared" si="114"/>
        <v>1</v>
      </c>
      <c r="AO2092" s="1">
        <f t="shared" si="115"/>
        <v>1</v>
      </c>
      <c r="AP2092" s="30">
        <f t="shared" si="116"/>
        <v>46296</v>
      </c>
      <c r="AQ2092" s="1" t="str">
        <f>IF(COUNTIF('同场线路Rotas do mesmo SC'!A:A,C2092)&gt;0,"Sim","Não")</f>
        <v>Não</v>
      </c>
      <c r="AR2092" s="1" t="str">
        <f>IF(COUNTIF(揽收业务网点!A:A,P2092)&gt;0,"Sim","Não")</f>
        <v>Sim</v>
      </c>
    </row>
    <row r="2093" spans="1:44">
      <c r="A2093" s="29" t="s">
        <v>27225</v>
      </c>
      <c r="B2093" s="29" t="s">
        <v>379</v>
      </c>
      <c r="C2093" s="29" t="s">
        <v>27226</v>
      </c>
      <c r="D2093" s="29" t="s">
        <v>15072</v>
      </c>
      <c r="E2093" s="29" t="s">
        <v>382</v>
      </c>
      <c r="F2093" s="29" t="s">
        <v>7279</v>
      </c>
      <c r="G2093" s="29">
        <v>40</v>
      </c>
      <c r="H2093" s="29" t="s">
        <v>27227</v>
      </c>
      <c r="I2093" s="29" t="s">
        <v>385</v>
      </c>
      <c r="J2093" s="29" t="s">
        <v>27228</v>
      </c>
      <c r="K2093" s="29" t="s">
        <v>387</v>
      </c>
      <c r="L2093" s="29" t="s">
        <v>27229</v>
      </c>
      <c r="M2093" s="29" t="s">
        <v>27228</v>
      </c>
      <c r="N2093" s="29" t="s">
        <v>27230</v>
      </c>
      <c r="O2093" s="29" t="s">
        <v>899</v>
      </c>
      <c r="P2093" s="29" t="s">
        <v>900</v>
      </c>
      <c r="Q2093" s="29" t="s">
        <v>70</v>
      </c>
      <c r="R2093" s="29" t="s">
        <v>18334</v>
      </c>
      <c r="S2093" s="29" t="s">
        <v>23864</v>
      </c>
      <c r="T2093" s="29" t="s">
        <v>27231</v>
      </c>
      <c r="U2093" s="29" t="s">
        <v>27232</v>
      </c>
      <c r="V2093" s="29">
        <v>114</v>
      </c>
      <c r="W2093" s="29" t="s">
        <v>396</v>
      </c>
      <c r="X2093" s="29" t="s">
        <v>27233</v>
      </c>
      <c r="Y2093" s="29" t="s">
        <v>551</v>
      </c>
      <c r="Z2093" s="29" t="s">
        <v>27234</v>
      </c>
      <c r="AA2093" s="29" t="s">
        <v>27234</v>
      </c>
      <c r="AB2093" s="29" t="s">
        <v>27235</v>
      </c>
      <c r="AC2093" s="29" t="s">
        <v>27236</v>
      </c>
      <c r="AD2093" s="29" t="s">
        <v>70</v>
      </c>
      <c r="AE2093" s="29" t="s">
        <v>2959</v>
      </c>
      <c r="AF2093" s="29" t="s">
        <v>27237</v>
      </c>
      <c r="AG2093" s="29">
        <v>-18</v>
      </c>
      <c r="AH2093" s="29" t="s">
        <v>27237</v>
      </c>
      <c r="AI2093" s="29" t="s">
        <v>8959</v>
      </c>
      <c r="AJ2093" s="29">
        <v>36</v>
      </c>
      <c r="AK2093" s="29" t="s">
        <v>27238</v>
      </c>
      <c r="AL2093" s="29" t="s">
        <v>14222</v>
      </c>
      <c r="AM2093" s="29">
        <v>54</v>
      </c>
      <c r="AN2093" s="1">
        <f t="shared" si="114"/>
        <v>1</v>
      </c>
      <c r="AO2093" s="1">
        <f t="shared" si="115"/>
        <v>1</v>
      </c>
      <c r="AP2093" s="30">
        <f t="shared" si="116"/>
        <v>46296</v>
      </c>
      <c r="AQ2093" s="1" t="str">
        <f>IF(COUNTIF('同场线路Rotas do mesmo SC'!A:A,C2093)&gt;0,"Sim","Não")</f>
        <v>Não</v>
      </c>
      <c r="AR2093" s="1" t="str">
        <f>IF(COUNTIF(揽收业务网点!A:A,P2093)&gt;0,"Sim","Não")</f>
        <v>Não</v>
      </c>
    </row>
    <row r="2094" spans="1:44">
      <c r="A2094" s="29" t="s">
        <v>27239</v>
      </c>
      <c r="B2094" s="29" t="s">
        <v>379</v>
      </c>
      <c r="C2094" s="29" t="s">
        <v>25609</v>
      </c>
      <c r="D2094" s="29" t="s">
        <v>15072</v>
      </c>
      <c r="E2094" s="29" t="s">
        <v>640</v>
      </c>
      <c r="F2094" s="29" t="s">
        <v>7279</v>
      </c>
      <c r="G2094" s="29">
        <v>62</v>
      </c>
      <c r="H2094" s="29" t="s">
        <v>16219</v>
      </c>
      <c r="I2094" s="29" t="s">
        <v>702</v>
      </c>
      <c r="J2094" s="29" t="s">
        <v>642</v>
      </c>
      <c r="K2094" s="29" t="s">
        <v>387</v>
      </c>
      <c r="L2094" s="29" t="s">
        <v>643</v>
      </c>
      <c r="M2094" s="29" t="s">
        <v>16220</v>
      </c>
      <c r="N2094" s="29" t="s">
        <v>16221</v>
      </c>
      <c r="O2094" s="29" t="s">
        <v>1229</v>
      </c>
      <c r="P2094" s="29" t="s">
        <v>50</v>
      </c>
      <c r="Q2094" s="29" t="s">
        <v>11</v>
      </c>
      <c r="R2094" s="29" t="s">
        <v>27240</v>
      </c>
      <c r="S2094" s="29" t="s">
        <v>27241</v>
      </c>
      <c r="T2094" s="29" t="s">
        <v>27242</v>
      </c>
      <c r="U2094" s="29" t="s">
        <v>27243</v>
      </c>
      <c r="V2094" s="29">
        <v>182</v>
      </c>
      <c r="W2094" s="29" t="s">
        <v>396</v>
      </c>
      <c r="X2094" s="29" t="s">
        <v>27244</v>
      </c>
      <c r="Y2094" s="29" t="s">
        <v>1990</v>
      </c>
      <c r="Z2094" s="29" t="s">
        <v>27245</v>
      </c>
      <c r="AA2094" s="29" t="s">
        <v>27245</v>
      </c>
      <c r="AB2094" s="29" t="s">
        <v>653</v>
      </c>
      <c r="AC2094" s="29" t="s">
        <v>654</v>
      </c>
      <c r="AD2094" s="29" t="s">
        <v>11</v>
      </c>
      <c r="AE2094" s="29" t="s">
        <v>4997</v>
      </c>
      <c r="AF2094" s="29" t="s">
        <v>19084</v>
      </c>
      <c r="AG2094" s="29">
        <v>31</v>
      </c>
      <c r="AH2094" s="29" t="s">
        <v>19084</v>
      </c>
      <c r="AI2094" s="29" t="s">
        <v>27246</v>
      </c>
      <c r="AJ2094" s="29">
        <v>76</v>
      </c>
      <c r="AK2094" s="29" t="s">
        <v>27247</v>
      </c>
      <c r="AL2094" s="29" t="s">
        <v>27248</v>
      </c>
      <c r="AM2094" s="29">
        <v>5125</v>
      </c>
      <c r="AN2094" s="1">
        <f t="shared" si="114"/>
        <v>1</v>
      </c>
      <c r="AO2094" s="1">
        <f t="shared" si="115"/>
        <v>1</v>
      </c>
      <c r="AP2094" s="30">
        <f t="shared" si="116"/>
        <v>46297</v>
      </c>
      <c r="AQ2094" s="1" t="str">
        <f>IF(COUNTIF('同场线路Rotas do mesmo SC'!A:A,C2094)&gt;0,"Sim","Não")</f>
        <v>Não</v>
      </c>
      <c r="AR2094" s="1" t="str">
        <f>IF(COUNTIF(揽收业务网点!A:A,P2094)&gt;0,"Sim","Não")</f>
        <v>Sim</v>
      </c>
    </row>
    <row r="2095" spans="1:44">
      <c r="A2095" s="29" t="s">
        <v>27249</v>
      </c>
      <c r="B2095" s="29" t="s">
        <v>379</v>
      </c>
      <c r="C2095" s="29" t="s">
        <v>27250</v>
      </c>
      <c r="D2095" s="29" t="s">
        <v>15072</v>
      </c>
      <c r="E2095" s="29" t="s">
        <v>640</v>
      </c>
      <c r="F2095" s="29" t="s">
        <v>7279</v>
      </c>
      <c r="G2095" s="29">
        <v>15</v>
      </c>
      <c r="H2095" s="29" t="s">
        <v>2186</v>
      </c>
      <c r="I2095" s="29" t="s">
        <v>702</v>
      </c>
      <c r="J2095" s="29" t="s">
        <v>2187</v>
      </c>
      <c r="K2095" s="29" t="s">
        <v>387</v>
      </c>
      <c r="L2095" s="29" t="s">
        <v>2188</v>
      </c>
      <c r="M2095" s="29" t="s">
        <v>2189</v>
      </c>
      <c r="N2095" s="29" t="s">
        <v>2190</v>
      </c>
      <c r="O2095" s="29" t="s">
        <v>8831</v>
      </c>
      <c r="P2095" s="29" t="s">
        <v>65</v>
      </c>
      <c r="Q2095" s="29" t="s">
        <v>11</v>
      </c>
      <c r="R2095" s="29" t="s">
        <v>11433</v>
      </c>
      <c r="S2095" s="29" t="s">
        <v>11433</v>
      </c>
      <c r="T2095" s="29" t="s">
        <v>27251</v>
      </c>
      <c r="U2095" s="29" t="s">
        <v>27252</v>
      </c>
      <c r="V2095" s="29">
        <v>252</v>
      </c>
      <c r="W2095" s="29" t="s">
        <v>396</v>
      </c>
      <c r="X2095" s="29" t="s">
        <v>27253</v>
      </c>
      <c r="Y2095" s="29" t="s">
        <v>27254</v>
      </c>
      <c r="Z2095" s="29" t="s">
        <v>27255</v>
      </c>
      <c r="AA2095" s="29" t="s">
        <v>27255</v>
      </c>
      <c r="AB2095" s="29" t="s">
        <v>653</v>
      </c>
      <c r="AC2095" s="29" t="s">
        <v>654</v>
      </c>
      <c r="AD2095" s="29" t="s">
        <v>11</v>
      </c>
      <c r="AE2095" s="29" t="s">
        <v>4170</v>
      </c>
      <c r="AF2095" s="29" t="s">
        <v>27256</v>
      </c>
      <c r="AG2095" s="29">
        <v>-89</v>
      </c>
      <c r="AH2095" s="29" t="s">
        <v>27256</v>
      </c>
      <c r="AI2095" s="29" t="s">
        <v>27257</v>
      </c>
      <c r="AJ2095" s="29">
        <v>15</v>
      </c>
      <c r="AK2095" s="29" t="s">
        <v>27258</v>
      </c>
      <c r="AL2095" s="29" t="s">
        <v>27259</v>
      </c>
      <c r="AM2095" s="29">
        <v>478</v>
      </c>
      <c r="AN2095" s="1">
        <f t="shared" si="114"/>
        <v>1</v>
      </c>
      <c r="AO2095" s="1">
        <f t="shared" si="115"/>
        <v>1</v>
      </c>
      <c r="AP2095" s="30">
        <f t="shared" si="116"/>
        <v>46296</v>
      </c>
      <c r="AQ2095" s="1" t="str">
        <f>IF(COUNTIF('同场线路Rotas do mesmo SC'!A:A,C2095)&gt;0,"Sim","Não")</f>
        <v>Não</v>
      </c>
      <c r="AR2095" s="1" t="str">
        <f>IF(COUNTIF(揽收业务网点!A:A,P2095)&gt;0,"Sim","Não")</f>
        <v>Sim</v>
      </c>
    </row>
    <row r="2096" spans="1:44">
      <c r="A2096" s="29" t="s">
        <v>27260</v>
      </c>
      <c r="B2096" s="29" t="s">
        <v>379</v>
      </c>
      <c r="C2096" s="29" t="s">
        <v>27261</v>
      </c>
      <c r="D2096" s="29" t="s">
        <v>15072</v>
      </c>
      <c r="E2096" s="29" t="s">
        <v>640</v>
      </c>
      <c r="F2096" s="29" t="s">
        <v>7279</v>
      </c>
      <c r="G2096" s="29">
        <v>13</v>
      </c>
      <c r="H2096" s="29" t="s">
        <v>27262</v>
      </c>
      <c r="I2096" s="29" t="s">
        <v>385</v>
      </c>
      <c r="J2096" s="29" t="s">
        <v>1753</v>
      </c>
      <c r="K2096" s="29" t="s">
        <v>387</v>
      </c>
      <c r="L2096" s="29" t="s">
        <v>1754</v>
      </c>
      <c r="M2096" s="29" t="s">
        <v>27263</v>
      </c>
      <c r="N2096" s="29" t="s">
        <v>27264</v>
      </c>
      <c r="O2096" s="29" t="s">
        <v>3407</v>
      </c>
      <c r="P2096" s="29" t="s">
        <v>68</v>
      </c>
      <c r="Q2096" s="29" t="s">
        <v>11</v>
      </c>
      <c r="R2096" s="29" t="s">
        <v>20524</v>
      </c>
      <c r="S2096" s="29" t="s">
        <v>20524</v>
      </c>
      <c r="T2096" s="29" t="s">
        <v>27265</v>
      </c>
      <c r="U2096" s="29" t="s">
        <v>27266</v>
      </c>
      <c r="V2096" s="29">
        <v>470</v>
      </c>
      <c r="W2096" s="29" t="s">
        <v>396</v>
      </c>
      <c r="X2096" s="29" t="s">
        <v>27267</v>
      </c>
      <c r="Y2096" s="29" t="s">
        <v>2307</v>
      </c>
      <c r="Z2096" s="29" t="s">
        <v>27268</v>
      </c>
      <c r="AA2096" s="29" t="s">
        <v>27268</v>
      </c>
      <c r="AB2096" s="29" t="s">
        <v>653</v>
      </c>
      <c r="AC2096" s="29" t="s">
        <v>654</v>
      </c>
      <c r="AD2096" s="29" t="s">
        <v>11</v>
      </c>
      <c r="AE2096" s="29" t="s">
        <v>9040</v>
      </c>
      <c r="AF2096" s="29" t="s">
        <v>27269</v>
      </c>
      <c r="AG2096" s="29">
        <v>-109</v>
      </c>
      <c r="AH2096" s="29" t="s">
        <v>27269</v>
      </c>
      <c r="AI2096" s="29" t="s">
        <v>20282</v>
      </c>
      <c r="AJ2096" s="29">
        <v>368</v>
      </c>
      <c r="AK2096" s="29" t="s">
        <v>27270</v>
      </c>
      <c r="AL2096" s="29" t="s">
        <v>27271</v>
      </c>
      <c r="AM2096" s="29">
        <v>1059</v>
      </c>
      <c r="AN2096" s="1">
        <f t="shared" si="114"/>
        <v>1</v>
      </c>
      <c r="AO2096" s="1">
        <f t="shared" si="115"/>
        <v>1</v>
      </c>
      <c r="AP2096" s="30">
        <f t="shared" si="116"/>
        <v>46296</v>
      </c>
      <c r="AQ2096" s="1" t="str">
        <f>IF(COUNTIF('同场线路Rotas do mesmo SC'!A:A,C2096)&gt;0,"Sim","Não")</f>
        <v>Não</v>
      </c>
      <c r="AR2096" s="1" t="str">
        <f>IF(COUNTIF(揽收业务网点!A:A,P2096)&gt;0,"Sim","Não")</f>
        <v>Sim</v>
      </c>
    </row>
    <row r="2097" spans="1:44">
      <c r="A2097" s="29" t="s">
        <v>27272</v>
      </c>
      <c r="B2097" s="29" t="s">
        <v>379</v>
      </c>
      <c r="C2097" s="29" t="s">
        <v>27273</v>
      </c>
      <c r="D2097" s="29" t="s">
        <v>15072</v>
      </c>
      <c r="E2097" s="29" t="s">
        <v>640</v>
      </c>
      <c r="F2097" s="29" t="s">
        <v>7279</v>
      </c>
      <c r="G2097" s="29">
        <v>17</v>
      </c>
      <c r="H2097" s="29" t="s">
        <v>9106</v>
      </c>
      <c r="I2097" s="29" t="s">
        <v>702</v>
      </c>
      <c r="J2097" s="29" t="s">
        <v>642</v>
      </c>
      <c r="K2097" s="29" t="s">
        <v>387</v>
      </c>
      <c r="L2097" s="29" t="s">
        <v>643</v>
      </c>
      <c r="M2097" s="29" t="s">
        <v>9107</v>
      </c>
      <c r="N2097" s="29" t="s">
        <v>9108</v>
      </c>
      <c r="O2097" s="29" t="s">
        <v>3407</v>
      </c>
      <c r="P2097" s="29" t="s">
        <v>68</v>
      </c>
      <c r="Q2097" s="29" t="s">
        <v>11</v>
      </c>
      <c r="R2097" s="29" t="s">
        <v>14666</v>
      </c>
      <c r="S2097" s="29" t="s">
        <v>14666</v>
      </c>
      <c r="T2097" s="29" t="s">
        <v>27274</v>
      </c>
      <c r="U2097" s="29" t="s">
        <v>27275</v>
      </c>
      <c r="V2097" s="29">
        <v>1</v>
      </c>
      <c r="W2097" s="29" t="s">
        <v>396</v>
      </c>
      <c r="X2097" s="29" t="s">
        <v>27276</v>
      </c>
      <c r="Y2097" s="29" t="s">
        <v>3351</v>
      </c>
      <c r="Z2097" s="29" t="s">
        <v>14254</v>
      </c>
      <c r="AA2097" s="29" t="s">
        <v>14254</v>
      </c>
      <c r="AB2097" s="29" t="s">
        <v>653</v>
      </c>
      <c r="AC2097" s="29" t="s">
        <v>654</v>
      </c>
      <c r="AD2097" s="29" t="s">
        <v>11</v>
      </c>
      <c r="AE2097" s="29" t="s">
        <v>9040</v>
      </c>
      <c r="AF2097" s="29" t="s">
        <v>27277</v>
      </c>
      <c r="AG2097" s="29">
        <v>-114</v>
      </c>
      <c r="AH2097" s="29" t="s">
        <v>27277</v>
      </c>
      <c r="AI2097" s="29" t="s">
        <v>27278</v>
      </c>
      <c r="AJ2097" s="29">
        <v>505</v>
      </c>
      <c r="AK2097" s="29" t="s">
        <v>21958</v>
      </c>
      <c r="AL2097" s="29" t="s">
        <v>27279</v>
      </c>
      <c r="AM2097" s="29">
        <v>5085</v>
      </c>
      <c r="AN2097" s="1">
        <f t="shared" si="114"/>
        <v>1</v>
      </c>
      <c r="AO2097" s="1">
        <f t="shared" si="115"/>
        <v>1</v>
      </c>
      <c r="AP2097" s="30">
        <f t="shared" si="116"/>
        <v>46296</v>
      </c>
      <c r="AQ2097" s="1" t="str">
        <f>IF(COUNTIF('同场线路Rotas do mesmo SC'!A:A,C2097)&gt;0,"Sim","Não")</f>
        <v>Não</v>
      </c>
      <c r="AR2097" s="1" t="str">
        <f>IF(COUNTIF(揽收业务网点!A:A,P2097)&gt;0,"Sim","Não")</f>
        <v>Sim</v>
      </c>
    </row>
    <row r="2098" spans="1:44">
      <c r="A2098" s="29" t="s">
        <v>27280</v>
      </c>
      <c r="B2098" s="29" t="s">
        <v>379</v>
      </c>
      <c r="C2098" s="29" t="s">
        <v>27281</v>
      </c>
      <c r="D2098" s="29" t="s">
        <v>15072</v>
      </c>
      <c r="E2098" s="29" t="s">
        <v>640</v>
      </c>
      <c r="F2098" s="29" t="s">
        <v>7279</v>
      </c>
      <c r="G2098" s="29">
        <v>8</v>
      </c>
      <c r="H2098" s="29" t="s">
        <v>8704</v>
      </c>
      <c r="I2098" s="29" t="s">
        <v>868</v>
      </c>
      <c r="J2098" s="29" t="s">
        <v>2187</v>
      </c>
      <c r="K2098" s="29" t="s">
        <v>387</v>
      </c>
      <c r="L2098" s="29" t="s">
        <v>2188</v>
      </c>
      <c r="M2098" s="29" t="s">
        <v>8705</v>
      </c>
      <c r="N2098" s="29" t="s">
        <v>8706</v>
      </c>
      <c r="O2098" s="29" t="s">
        <v>3407</v>
      </c>
      <c r="P2098" s="29" t="s">
        <v>68</v>
      </c>
      <c r="Q2098" s="29" t="s">
        <v>11</v>
      </c>
      <c r="R2098" s="29" t="s">
        <v>6507</v>
      </c>
      <c r="S2098" s="29" t="s">
        <v>6507</v>
      </c>
      <c r="T2098" s="29" t="s">
        <v>27282</v>
      </c>
      <c r="U2098" s="29" t="s">
        <v>27283</v>
      </c>
      <c r="V2098" s="29">
        <v>1</v>
      </c>
      <c r="W2098" s="29" t="s">
        <v>396</v>
      </c>
      <c r="X2098" s="29" t="s">
        <v>27284</v>
      </c>
      <c r="Y2098" s="29" t="s">
        <v>4170</v>
      </c>
      <c r="Z2098" s="29" t="s">
        <v>27285</v>
      </c>
      <c r="AA2098" s="29" t="s">
        <v>27285</v>
      </c>
      <c r="AB2098" s="29" t="s">
        <v>653</v>
      </c>
      <c r="AC2098" s="29" t="s">
        <v>654</v>
      </c>
      <c r="AD2098" s="29" t="s">
        <v>11</v>
      </c>
      <c r="AE2098" s="29" t="s">
        <v>9040</v>
      </c>
      <c r="AF2098" s="29" t="s">
        <v>27286</v>
      </c>
      <c r="AG2098" s="29">
        <v>-79</v>
      </c>
      <c r="AH2098" s="29" t="s">
        <v>27286</v>
      </c>
      <c r="AI2098" s="29" t="s">
        <v>27287</v>
      </c>
      <c r="AJ2098" s="29"/>
      <c r="AK2098" s="29"/>
      <c r="AL2098" s="29"/>
      <c r="AM2098" s="29"/>
      <c r="AN2098" s="1">
        <f t="shared" si="114"/>
        <v>1</v>
      </c>
      <c r="AO2098" s="1">
        <f t="shared" si="115"/>
        <v>1</v>
      </c>
      <c r="AP2098" s="30">
        <f t="shared" si="116"/>
        <v>46296</v>
      </c>
      <c r="AQ2098" s="1" t="str">
        <f>IF(COUNTIF('同场线路Rotas do mesmo SC'!A:A,C2098)&gt;0,"Sim","Não")</f>
        <v>Não</v>
      </c>
      <c r="AR2098" s="1" t="str">
        <f>IF(COUNTIF(揽收业务网点!A:A,P2098)&gt;0,"Sim","Não")</f>
        <v>Sim</v>
      </c>
    </row>
    <row r="2099" spans="1:44">
      <c r="A2099" s="29" t="s">
        <v>27288</v>
      </c>
      <c r="B2099" s="29" t="s">
        <v>379</v>
      </c>
      <c r="C2099" s="29" t="s">
        <v>27289</v>
      </c>
      <c r="D2099" s="29" t="s">
        <v>15072</v>
      </c>
      <c r="E2099" s="29" t="s">
        <v>382</v>
      </c>
      <c r="F2099" s="29" t="s">
        <v>7279</v>
      </c>
      <c r="G2099" s="29">
        <v>60</v>
      </c>
      <c r="H2099" s="29" t="s">
        <v>27290</v>
      </c>
      <c r="I2099" s="29" t="s">
        <v>512</v>
      </c>
      <c r="J2099" s="29" t="s">
        <v>27291</v>
      </c>
      <c r="K2099" s="29" t="s">
        <v>387</v>
      </c>
      <c r="L2099" s="29" t="s">
        <v>27292</v>
      </c>
      <c r="M2099" s="29" t="s">
        <v>27293</v>
      </c>
      <c r="N2099" s="29" t="s">
        <v>27294</v>
      </c>
      <c r="O2099" s="29" t="s">
        <v>899</v>
      </c>
      <c r="P2099" s="29" t="s">
        <v>900</v>
      </c>
      <c r="Q2099" s="29" t="s">
        <v>70</v>
      </c>
      <c r="R2099" s="29" t="s">
        <v>27295</v>
      </c>
      <c r="S2099" s="29" t="s">
        <v>27295</v>
      </c>
      <c r="T2099" s="29" t="s">
        <v>14668</v>
      </c>
      <c r="U2099" s="29" t="s">
        <v>27296</v>
      </c>
      <c r="V2099" s="29">
        <v>66</v>
      </c>
      <c r="W2099" s="29" t="s">
        <v>396</v>
      </c>
      <c r="X2099" s="29" t="s">
        <v>27297</v>
      </c>
      <c r="Y2099" s="29" t="s">
        <v>551</v>
      </c>
      <c r="Z2099" s="29" t="s">
        <v>27298</v>
      </c>
      <c r="AA2099" s="29" t="s">
        <v>27298</v>
      </c>
      <c r="AB2099" s="29" t="s">
        <v>27299</v>
      </c>
      <c r="AC2099" s="29" t="s">
        <v>27300</v>
      </c>
      <c r="AD2099" s="29" t="s">
        <v>70</v>
      </c>
      <c r="AE2099" s="29" t="s">
        <v>528</v>
      </c>
      <c r="AF2099" s="29" t="s">
        <v>14322</v>
      </c>
      <c r="AG2099" s="29">
        <v>-31</v>
      </c>
      <c r="AH2099" s="29" t="s">
        <v>14322</v>
      </c>
      <c r="AI2099" s="29" t="s">
        <v>27301</v>
      </c>
      <c r="AJ2099" s="29">
        <v>8</v>
      </c>
      <c r="AK2099" s="29" t="s">
        <v>27302</v>
      </c>
      <c r="AL2099" s="29" t="s">
        <v>27303</v>
      </c>
      <c r="AM2099" s="29">
        <v>476</v>
      </c>
      <c r="AN2099" s="1">
        <f t="shared" si="114"/>
        <v>1</v>
      </c>
      <c r="AO2099" s="1">
        <f t="shared" si="115"/>
        <v>1</v>
      </c>
      <c r="AP2099" s="30">
        <f t="shared" si="116"/>
        <v>46296</v>
      </c>
      <c r="AQ2099" s="1" t="str">
        <f>IF(COUNTIF('同场线路Rotas do mesmo SC'!A:A,C2099)&gt;0,"Sim","Não")</f>
        <v>Não</v>
      </c>
      <c r="AR2099" s="1" t="str">
        <f>IF(COUNTIF(揽收业务网点!A:A,P2099)&gt;0,"Sim","Não")</f>
        <v>Não</v>
      </c>
    </row>
    <row r="2100" spans="1:44">
      <c r="A2100" s="29" t="s">
        <v>27304</v>
      </c>
      <c r="B2100" s="29" t="s">
        <v>379</v>
      </c>
      <c r="C2100" s="29" t="s">
        <v>27305</v>
      </c>
      <c r="D2100" s="29" t="s">
        <v>15072</v>
      </c>
      <c r="E2100" s="29" t="s">
        <v>382</v>
      </c>
      <c r="F2100" s="29" t="s">
        <v>7279</v>
      </c>
      <c r="G2100" s="29">
        <v>80</v>
      </c>
      <c r="H2100" s="29" t="s">
        <v>27306</v>
      </c>
      <c r="I2100" s="29" t="s">
        <v>385</v>
      </c>
      <c r="J2100" s="29" t="s">
        <v>11575</v>
      </c>
      <c r="K2100" s="29" t="s">
        <v>387</v>
      </c>
      <c r="L2100" s="29" t="s">
        <v>11576</v>
      </c>
      <c r="M2100" s="29" t="s">
        <v>27307</v>
      </c>
      <c r="N2100" s="29" t="s">
        <v>27308</v>
      </c>
      <c r="O2100" s="29" t="s">
        <v>899</v>
      </c>
      <c r="P2100" s="29" t="s">
        <v>900</v>
      </c>
      <c r="Q2100" s="29" t="s">
        <v>70</v>
      </c>
      <c r="R2100" s="29" t="s">
        <v>22682</v>
      </c>
      <c r="S2100" s="29" t="s">
        <v>27309</v>
      </c>
      <c r="T2100" s="29" t="s">
        <v>27310</v>
      </c>
      <c r="U2100" s="29" t="s">
        <v>27311</v>
      </c>
      <c r="V2100" s="29">
        <v>80</v>
      </c>
      <c r="W2100" s="29" t="s">
        <v>396</v>
      </c>
      <c r="X2100" s="29" t="s">
        <v>27312</v>
      </c>
      <c r="Y2100" s="29" t="s">
        <v>422</v>
      </c>
      <c r="Z2100" s="29" t="s">
        <v>27313</v>
      </c>
      <c r="AA2100" s="29" t="s">
        <v>27313</v>
      </c>
      <c r="AB2100" s="29" t="s">
        <v>27314</v>
      </c>
      <c r="AC2100" s="29" t="s">
        <v>27315</v>
      </c>
      <c r="AD2100" s="29" t="s">
        <v>70</v>
      </c>
      <c r="AE2100" s="29" t="s">
        <v>4933</v>
      </c>
      <c r="AF2100" s="29" t="s">
        <v>12074</v>
      </c>
      <c r="AG2100" s="29">
        <v>7</v>
      </c>
      <c r="AH2100" s="29" t="s">
        <v>12074</v>
      </c>
      <c r="AI2100" s="29" t="s">
        <v>27044</v>
      </c>
      <c r="AJ2100" s="29">
        <v>33</v>
      </c>
      <c r="AK2100" s="29" t="s">
        <v>27316</v>
      </c>
      <c r="AL2100" s="29" t="s">
        <v>27317</v>
      </c>
      <c r="AM2100" s="29">
        <v>317</v>
      </c>
      <c r="AN2100" s="1">
        <f t="shared" si="114"/>
        <v>1</v>
      </c>
      <c r="AO2100" s="1">
        <f t="shared" si="115"/>
        <v>1</v>
      </c>
      <c r="AP2100" s="30">
        <f t="shared" si="116"/>
        <v>46296</v>
      </c>
      <c r="AQ2100" s="1" t="str">
        <f>IF(COUNTIF('同场线路Rotas do mesmo SC'!A:A,C2100)&gt;0,"Sim","Não")</f>
        <v>Não</v>
      </c>
      <c r="AR2100" s="1" t="str">
        <f>IF(COUNTIF(揽收业务网点!A:A,P2100)&gt;0,"Sim","Não")</f>
        <v>Não</v>
      </c>
    </row>
    <row r="2101" spans="1:44">
      <c r="A2101" s="29" t="s">
        <v>27318</v>
      </c>
      <c r="B2101" s="29" t="s">
        <v>379</v>
      </c>
      <c r="C2101" s="29" t="s">
        <v>27319</v>
      </c>
      <c r="D2101" s="29" t="s">
        <v>15072</v>
      </c>
      <c r="E2101" s="29" t="s">
        <v>382</v>
      </c>
      <c r="F2101" s="29" t="s">
        <v>7279</v>
      </c>
      <c r="G2101" s="29">
        <v>120</v>
      </c>
      <c r="H2101" s="29" t="s">
        <v>27320</v>
      </c>
      <c r="I2101" s="29" t="s">
        <v>385</v>
      </c>
      <c r="J2101" s="29" t="s">
        <v>27321</v>
      </c>
      <c r="K2101" s="29" t="s">
        <v>387</v>
      </c>
      <c r="L2101" s="29" t="s">
        <v>5590</v>
      </c>
      <c r="M2101" s="29" t="s">
        <v>27322</v>
      </c>
      <c r="N2101" s="29" t="s">
        <v>27323</v>
      </c>
      <c r="O2101" s="29" t="s">
        <v>899</v>
      </c>
      <c r="P2101" s="29" t="s">
        <v>900</v>
      </c>
      <c r="Q2101" s="29" t="s">
        <v>70</v>
      </c>
      <c r="R2101" s="29" t="s">
        <v>8691</v>
      </c>
      <c r="S2101" s="29" t="s">
        <v>27324</v>
      </c>
      <c r="T2101" s="29" t="s">
        <v>27325</v>
      </c>
      <c r="U2101" s="29" t="s">
        <v>27326</v>
      </c>
      <c r="V2101" s="29">
        <v>166</v>
      </c>
      <c r="W2101" s="29" t="s">
        <v>396</v>
      </c>
      <c r="X2101" s="29" t="s">
        <v>27327</v>
      </c>
      <c r="Y2101" s="29" t="s">
        <v>655</v>
      </c>
      <c r="Z2101" s="29" t="s">
        <v>27328</v>
      </c>
      <c r="AA2101" s="29" t="s">
        <v>27328</v>
      </c>
      <c r="AB2101" s="29" t="s">
        <v>27329</v>
      </c>
      <c r="AC2101" s="29" t="s">
        <v>27330</v>
      </c>
      <c r="AD2101" s="29" t="s">
        <v>70</v>
      </c>
      <c r="AE2101" s="29" t="s">
        <v>948</v>
      </c>
      <c r="AF2101" s="29" t="s">
        <v>27331</v>
      </c>
      <c r="AG2101" s="29">
        <v>2</v>
      </c>
      <c r="AH2101" s="29" t="s">
        <v>27331</v>
      </c>
      <c r="AI2101" s="29" t="s">
        <v>27332</v>
      </c>
      <c r="AJ2101" s="29">
        <v>110</v>
      </c>
      <c r="AK2101" s="29" t="s">
        <v>27333</v>
      </c>
      <c r="AL2101" s="29" t="s">
        <v>27334</v>
      </c>
      <c r="AM2101" s="29">
        <v>174</v>
      </c>
      <c r="AN2101" s="1">
        <f t="shared" si="114"/>
        <v>1</v>
      </c>
      <c r="AO2101" s="1">
        <f t="shared" si="115"/>
        <v>1</v>
      </c>
      <c r="AP2101" s="30">
        <f t="shared" si="116"/>
        <v>46296</v>
      </c>
      <c r="AQ2101" s="1" t="str">
        <f>IF(COUNTIF('同场线路Rotas do mesmo SC'!A:A,C2101)&gt;0,"Sim","Não")</f>
        <v>Não</v>
      </c>
      <c r="AR2101" s="1" t="str">
        <f>IF(COUNTIF(揽收业务网点!A:A,P2101)&gt;0,"Sim","Não")</f>
        <v>Não</v>
      </c>
    </row>
    <row r="2102" spans="1:44">
      <c r="A2102" s="29" t="s">
        <v>27335</v>
      </c>
      <c r="B2102" s="29" t="s">
        <v>379</v>
      </c>
      <c r="C2102" s="29" t="s">
        <v>27336</v>
      </c>
      <c r="D2102" s="29" t="s">
        <v>15072</v>
      </c>
      <c r="E2102" s="29" t="s">
        <v>382</v>
      </c>
      <c r="F2102" s="29" t="s">
        <v>7279</v>
      </c>
      <c r="G2102" s="29">
        <v>10</v>
      </c>
      <c r="H2102" s="29" t="s">
        <v>4204</v>
      </c>
      <c r="I2102" s="29" t="s">
        <v>1289</v>
      </c>
      <c r="J2102" s="29" t="s">
        <v>4205</v>
      </c>
      <c r="K2102" s="29" t="s">
        <v>411</v>
      </c>
      <c r="L2102" s="29" t="s">
        <v>4206</v>
      </c>
      <c r="M2102" s="29" t="s">
        <v>12458</v>
      </c>
      <c r="N2102" s="29" t="s">
        <v>12459</v>
      </c>
      <c r="O2102" s="29" t="s">
        <v>3971</v>
      </c>
      <c r="P2102" s="29" t="s">
        <v>3972</v>
      </c>
      <c r="Q2102" s="29" t="s">
        <v>94</v>
      </c>
      <c r="R2102" s="29" t="s">
        <v>27337</v>
      </c>
      <c r="S2102" s="29" t="s">
        <v>18675</v>
      </c>
      <c r="T2102" s="29" t="s">
        <v>6135</v>
      </c>
      <c r="U2102" s="29" t="s">
        <v>10103</v>
      </c>
      <c r="V2102" s="29">
        <v>3</v>
      </c>
      <c r="W2102" s="29" t="s">
        <v>396</v>
      </c>
      <c r="X2102" s="29"/>
      <c r="Y2102" s="29" t="s">
        <v>426</v>
      </c>
      <c r="Z2102" s="29" t="s">
        <v>27338</v>
      </c>
      <c r="AA2102" s="29" t="s">
        <v>27338</v>
      </c>
      <c r="AB2102" s="29" t="s">
        <v>27339</v>
      </c>
      <c r="AC2102" s="29" t="s">
        <v>27340</v>
      </c>
      <c r="AD2102" s="29" t="s">
        <v>94</v>
      </c>
      <c r="AE2102" s="29" t="s">
        <v>1932</v>
      </c>
      <c r="AF2102" s="29" t="s">
        <v>989</v>
      </c>
      <c r="AG2102" s="29">
        <v>21</v>
      </c>
      <c r="AH2102" s="29" t="s">
        <v>989</v>
      </c>
      <c r="AI2102" s="29"/>
      <c r="AJ2102" s="29">
        <v>-178</v>
      </c>
      <c r="AK2102" s="29" t="s">
        <v>27341</v>
      </c>
      <c r="AL2102" s="29" t="s">
        <v>27342</v>
      </c>
      <c r="AM2102" s="29">
        <v>157</v>
      </c>
      <c r="AN2102" s="1">
        <f t="shared" si="114"/>
        <v>0</v>
      </c>
      <c r="AO2102" s="1">
        <f t="shared" si="115"/>
        <v>0</v>
      </c>
      <c r="AP2102" s="30">
        <f t="shared" si="116"/>
        <v>46296</v>
      </c>
      <c r="AQ2102" s="1" t="str">
        <f>IF(COUNTIF('同场线路Rotas do mesmo SC'!A:A,C2102)&gt;0,"Sim","Não")</f>
        <v>Não</v>
      </c>
      <c r="AR2102" s="1" t="str">
        <f>IF(COUNTIF(揽收业务网点!A:A,P2102)&gt;0,"Sim","Não")</f>
        <v>Não</v>
      </c>
    </row>
    <row r="2103" spans="1:44">
      <c r="A2103" s="29" t="s">
        <v>27343</v>
      </c>
      <c r="B2103" s="29" t="s">
        <v>379</v>
      </c>
      <c r="C2103" s="29" t="s">
        <v>27344</v>
      </c>
      <c r="D2103" s="29" t="s">
        <v>15072</v>
      </c>
      <c r="E2103" s="29" t="s">
        <v>382</v>
      </c>
      <c r="F2103" s="29" t="s">
        <v>7279</v>
      </c>
      <c r="G2103" s="29">
        <v>61</v>
      </c>
      <c r="H2103" s="29" t="s">
        <v>10479</v>
      </c>
      <c r="I2103" s="29" t="s">
        <v>409</v>
      </c>
      <c r="J2103" s="29" t="s">
        <v>1979</v>
      </c>
      <c r="K2103" s="29" t="s">
        <v>411</v>
      </c>
      <c r="L2103" s="29" t="s">
        <v>1980</v>
      </c>
      <c r="M2103" s="29" t="s">
        <v>4081</v>
      </c>
      <c r="N2103" s="29" t="s">
        <v>4082</v>
      </c>
      <c r="O2103" s="29" t="s">
        <v>653</v>
      </c>
      <c r="P2103" s="29" t="s">
        <v>654</v>
      </c>
      <c r="Q2103" s="29" t="s">
        <v>11</v>
      </c>
      <c r="R2103" s="29" t="s">
        <v>27345</v>
      </c>
      <c r="S2103" s="29" t="s">
        <v>27346</v>
      </c>
      <c r="T2103" s="29" t="s">
        <v>27347</v>
      </c>
      <c r="U2103" s="29" t="s">
        <v>27348</v>
      </c>
      <c r="V2103" s="29">
        <v>273</v>
      </c>
      <c r="W2103" s="29" t="s">
        <v>396</v>
      </c>
      <c r="X2103" s="29" t="s">
        <v>27349</v>
      </c>
      <c r="Y2103" s="29" t="s">
        <v>1167</v>
      </c>
      <c r="Z2103" s="29" t="s">
        <v>27350</v>
      </c>
      <c r="AA2103" s="29" t="s">
        <v>27350</v>
      </c>
      <c r="AB2103" s="29" t="s">
        <v>1372</v>
      </c>
      <c r="AC2103" s="29" t="s">
        <v>34</v>
      </c>
      <c r="AD2103" s="29" t="s">
        <v>11</v>
      </c>
      <c r="AE2103" s="29" t="s">
        <v>1437</v>
      </c>
      <c r="AF2103" s="29" t="s">
        <v>27351</v>
      </c>
      <c r="AG2103" s="29">
        <v>-39</v>
      </c>
      <c r="AH2103" s="29" t="s">
        <v>27351</v>
      </c>
      <c r="AI2103" s="29" t="s">
        <v>27352</v>
      </c>
      <c r="AJ2103" s="29">
        <v>99</v>
      </c>
      <c r="AK2103" s="29" t="s">
        <v>27353</v>
      </c>
      <c r="AL2103" s="29" t="s">
        <v>11903</v>
      </c>
      <c r="AM2103" s="29">
        <v>84</v>
      </c>
      <c r="AN2103" s="1">
        <f t="shared" si="114"/>
        <v>1</v>
      </c>
      <c r="AO2103" s="1">
        <f t="shared" si="115"/>
        <v>1</v>
      </c>
      <c r="AP2103" s="30">
        <f t="shared" si="116"/>
        <v>46296</v>
      </c>
      <c r="AQ2103" s="1" t="str">
        <f>IF(COUNTIF('同场线路Rotas do mesmo SC'!A:A,C2103)&gt;0,"Sim","Não")</f>
        <v>Não</v>
      </c>
      <c r="AR2103" s="1" t="str">
        <f>IF(COUNTIF(揽收业务网点!A:A,P2103)&gt;0,"Sim","Não")</f>
        <v>Não</v>
      </c>
    </row>
    <row r="2104" spans="1:44">
      <c r="A2104" s="29" t="s">
        <v>27354</v>
      </c>
      <c r="B2104" s="29" t="s">
        <v>379</v>
      </c>
      <c r="C2104" s="29" t="s">
        <v>27355</v>
      </c>
      <c r="D2104" s="29" t="s">
        <v>15072</v>
      </c>
      <c r="E2104" s="29" t="s">
        <v>640</v>
      </c>
      <c r="F2104" s="29" t="s">
        <v>7279</v>
      </c>
      <c r="G2104" s="29">
        <v>13</v>
      </c>
      <c r="H2104" s="29" t="s">
        <v>6998</v>
      </c>
      <c r="I2104" s="29" t="s">
        <v>385</v>
      </c>
      <c r="J2104" s="29" t="s">
        <v>4160</v>
      </c>
      <c r="K2104" s="29" t="s">
        <v>387</v>
      </c>
      <c r="L2104" s="29" t="s">
        <v>4161</v>
      </c>
      <c r="M2104" s="29" t="s">
        <v>6999</v>
      </c>
      <c r="N2104" s="29" t="s">
        <v>7000</v>
      </c>
      <c r="O2104" s="29" t="s">
        <v>5101</v>
      </c>
      <c r="P2104" s="29" t="s">
        <v>154</v>
      </c>
      <c r="Q2104" s="29" t="s">
        <v>145</v>
      </c>
      <c r="R2104" s="29" t="s">
        <v>14191</v>
      </c>
      <c r="S2104" s="29" t="s">
        <v>14191</v>
      </c>
      <c r="T2104" s="29" t="s">
        <v>27356</v>
      </c>
      <c r="U2104" s="29" t="s">
        <v>27357</v>
      </c>
      <c r="V2104" s="29">
        <v>28</v>
      </c>
      <c r="W2104" s="29" t="s">
        <v>396</v>
      </c>
      <c r="X2104" s="29" t="s">
        <v>27358</v>
      </c>
      <c r="Y2104" s="29" t="s">
        <v>1954</v>
      </c>
      <c r="Z2104" s="29" t="s">
        <v>27359</v>
      </c>
      <c r="AA2104" s="29" t="s">
        <v>27359</v>
      </c>
      <c r="AB2104" s="29" t="s">
        <v>1165</v>
      </c>
      <c r="AC2104" s="29" t="s">
        <v>1166</v>
      </c>
      <c r="AD2104" s="29" t="s">
        <v>145</v>
      </c>
      <c r="AE2104" s="29" t="s">
        <v>2307</v>
      </c>
      <c r="AF2104" s="29" t="s">
        <v>27360</v>
      </c>
      <c r="AG2104" s="29">
        <v>-20</v>
      </c>
      <c r="AH2104" s="29" t="s">
        <v>27360</v>
      </c>
      <c r="AI2104" s="29" t="s">
        <v>27361</v>
      </c>
      <c r="AJ2104" s="29">
        <v>19</v>
      </c>
      <c r="AK2104" s="29" t="s">
        <v>27362</v>
      </c>
      <c r="AL2104" s="29" t="s">
        <v>27363</v>
      </c>
      <c r="AM2104" s="29">
        <v>2506</v>
      </c>
      <c r="AN2104" s="1">
        <f t="shared" si="114"/>
        <v>1</v>
      </c>
      <c r="AO2104" s="1">
        <f t="shared" si="115"/>
        <v>1</v>
      </c>
      <c r="AP2104" s="30">
        <f t="shared" si="116"/>
        <v>46296</v>
      </c>
      <c r="AQ2104" s="1" t="str">
        <f>IF(COUNTIF('同场线路Rotas do mesmo SC'!A:A,C2104)&gt;0,"Sim","Não")</f>
        <v>Não</v>
      </c>
      <c r="AR2104" s="1" t="str">
        <f>IF(COUNTIF(揽收业务网点!A:A,P2104)&gt;0,"Sim","Não")</f>
        <v>Sim</v>
      </c>
    </row>
    <row r="2105" spans="1:44">
      <c r="A2105" s="29" t="s">
        <v>27364</v>
      </c>
      <c r="B2105" s="29" t="s">
        <v>379</v>
      </c>
      <c r="C2105" s="29" t="s">
        <v>27365</v>
      </c>
      <c r="D2105" s="29" t="s">
        <v>15072</v>
      </c>
      <c r="E2105" s="29" t="s">
        <v>382</v>
      </c>
      <c r="F2105" s="29" t="s">
        <v>7279</v>
      </c>
      <c r="G2105" s="29">
        <v>60</v>
      </c>
      <c r="H2105" s="29" t="s">
        <v>27366</v>
      </c>
      <c r="I2105" s="29" t="s">
        <v>385</v>
      </c>
      <c r="J2105" s="29" t="s">
        <v>27367</v>
      </c>
      <c r="K2105" s="29" t="s">
        <v>387</v>
      </c>
      <c r="L2105" s="29" t="s">
        <v>27368</v>
      </c>
      <c r="M2105" s="29" t="s">
        <v>27369</v>
      </c>
      <c r="N2105" s="29" t="s">
        <v>27370</v>
      </c>
      <c r="O2105" s="29" t="s">
        <v>4857</v>
      </c>
      <c r="P2105" s="29" t="s">
        <v>4858</v>
      </c>
      <c r="Q2105" s="29" t="s">
        <v>70</v>
      </c>
      <c r="R2105" s="29" t="s">
        <v>25658</v>
      </c>
      <c r="S2105" s="29" t="s">
        <v>27371</v>
      </c>
      <c r="T2105" s="29" t="s">
        <v>27372</v>
      </c>
      <c r="U2105" s="29" t="s">
        <v>27373</v>
      </c>
      <c r="V2105" s="29">
        <v>1</v>
      </c>
      <c r="W2105" s="29" t="s">
        <v>396</v>
      </c>
      <c r="X2105" s="29" t="s">
        <v>27374</v>
      </c>
      <c r="Y2105" s="29" t="s">
        <v>528</v>
      </c>
      <c r="Z2105" s="29"/>
      <c r="AA2105" s="29"/>
      <c r="AB2105" s="29" t="s">
        <v>27375</v>
      </c>
      <c r="AC2105" s="29" t="s">
        <v>27376</v>
      </c>
      <c r="AD2105" s="29" t="s">
        <v>70</v>
      </c>
      <c r="AE2105" s="29" t="s">
        <v>6618</v>
      </c>
      <c r="AF2105" s="29"/>
      <c r="AG2105" s="29"/>
      <c r="AH2105" s="29"/>
      <c r="AI2105" s="29" t="s">
        <v>27377</v>
      </c>
      <c r="AJ2105" s="29"/>
      <c r="AK2105" s="29" t="s">
        <v>27378</v>
      </c>
      <c r="AL2105" s="29" t="s">
        <v>27379</v>
      </c>
      <c r="AM2105" s="29">
        <v>135</v>
      </c>
      <c r="AN2105" s="1">
        <f t="shared" si="114"/>
        <v>1</v>
      </c>
      <c r="AO2105" s="1">
        <f t="shared" si="115"/>
        <v>1</v>
      </c>
      <c r="AP2105" s="30">
        <f t="shared" si="116"/>
        <v>46296</v>
      </c>
      <c r="AQ2105" s="1" t="str">
        <f>IF(COUNTIF('同场线路Rotas do mesmo SC'!A:A,C2105)&gt;0,"Sim","Não")</f>
        <v>Não</v>
      </c>
      <c r="AR2105" s="1" t="str">
        <f>IF(COUNTIF(揽收业务网点!A:A,P2105)&gt;0,"Sim","Não")</f>
        <v>Não</v>
      </c>
    </row>
    <row r="2106" spans="1:44">
      <c r="A2106" s="29" t="s">
        <v>27380</v>
      </c>
      <c r="B2106" s="29" t="s">
        <v>379</v>
      </c>
      <c r="C2106" s="29" t="s">
        <v>27381</v>
      </c>
      <c r="D2106" s="29" t="s">
        <v>15072</v>
      </c>
      <c r="E2106" s="29" t="s">
        <v>640</v>
      </c>
      <c r="F2106" s="29" t="s">
        <v>7279</v>
      </c>
      <c r="G2106" s="29">
        <v>62</v>
      </c>
      <c r="H2106" s="29" t="s">
        <v>6488</v>
      </c>
      <c r="I2106" s="29" t="s">
        <v>409</v>
      </c>
      <c r="J2106" s="29" t="s">
        <v>642</v>
      </c>
      <c r="K2106" s="29" t="s">
        <v>387</v>
      </c>
      <c r="L2106" s="29" t="s">
        <v>643</v>
      </c>
      <c r="M2106" s="29" t="s">
        <v>6489</v>
      </c>
      <c r="N2106" s="29" t="s">
        <v>6490</v>
      </c>
      <c r="O2106" s="29" t="s">
        <v>1229</v>
      </c>
      <c r="P2106" s="29" t="s">
        <v>50</v>
      </c>
      <c r="Q2106" s="29" t="s">
        <v>11</v>
      </c>
      <c r="R2106" s="29" t="s">
        <v>16199</v>
      </c>
      <c r="S2106" s="29" t="s">
        <v>16199</v>
      </c>
      <c r="T2106" s="29" t="s">
        <v>27382</v>
      </c>
      <c r="U2106" s="29" t="s">
        <v>27383</v>
      </c>
      <c r="V2106" s="29">
        <v>54</v>
      </c>
      <c r="W2106" s="29" t="s">
        <v>396</v>
      </c>
      <c r="X2106" s="29" t="s">
        <v>27384</v>
      </c>
      <c r="Y2106" s="29" t="s">
        <v>612</v>
      </c>
      <c r="Z2106" s="29" t="s">
        <v>27385</v>
      </c>
      <c r="AA2106" s="29" t="s">
        <v>27385</v>
      </c>
      <c r="AB2106" s="29" t="s">
        <v>653</v>
      </c>
      <c r="AC2106" s="29" t="s">
        <v>654</v>
      </c>
      <c r="AD2106" s="29" t="s">
        <v>11</v>
      </c>
      <c r="AE2106" s="29" t="s">
        <v>422</v>
      </c>
      <c r="AF2106" s="29" t="s">
        <v>27386</v>
      </c>
      <c r="AG2106" s="29">
        <v>-160</v>
      </c>
      <c r="AH2106" s="29" t="s">
        <v>27386</v>
      </c>
      <c r="AI2106" s="29" t="s">
        <v>27387</v>
      </c>
      <c r="AJ2106" s="29">
        <v>370</v>
      </c>
      <c r="AK2106" s="29" t="s">
        <v>27388</v>
      </c>
      <c r="AL2106" s="29" t="s">
        <v>27389</v>
      </c>
      <c r="AM2106" s="29">
        <v>1524</v>
      </c>
      <c r="AN2106" s="1">
        <f t="shared" ref="AN2106:AN2169" si="117">IF(X2106="",0,1)</f>
        <v>1</v>
      </c>
      <c r="AO2106" s="1">
        <f t="shared" ref="AO2106:AO2169" si="118">IF(AI2106="",0,1)</f>
        <v>1</v>
      </c>
      <c r="AP2106" s="30">
        <f t="shared" ref="AP2106:AP2169" si="119">DATE(YEAR(AE2106),MONTH(AE2106),DAY(AE2106))</f>
        <v>46296</v>
      </c>
      <c r="AQ2106" s="1" t="str">
        <f>IF(COUNTIF('同场线路Rotas do mesmo SC'!A:A,C2106)&gt;0,"Sim","Não")</f>
        <v>Não</v>
      </c>
      <c r="AR2106" s="1" t="str">
        <f>IF(COUNTIF(揽收业务网点!A:A,P2106)&gt;0,"Sim","Não")</f>
        <v>Sim</v>
      </c>
    </row>
    <row r="2107" spans="1:44">
      <c r="A2107" s="29" t="s">
        <v>27390</v>
      </c>
      <c r="B2107" s="29" t="s">
        <v>379</v>
      </c>
      <c r="C2107" s="29" t="s">
        <v>27391</v>
      </c>
      <c r="D2107" s="29" t="s">
        <v>15072</v>
      </c>
      <c r="E2107" s="29" t="s">
        <v>640</v>
      </c>
      <c r="F2107" s="29" t="s">
        <v>7279</v>
      </c>
      <c r="G2107" s="29">
        <v>13</v>
      </c>
      <c r="H2107" s="29" t="s">
        <v>5098</v>
      </c>
      <c r="I2107" s="29" t="s">
        <v>385</v>
      </c>
      <c r="J2107" s="29" t="s">
        <v>4160</v>
      </c>
      <c r="K2107" s="29" t="s">
        <v>387</v>
      </c>
      <c r="L2107" s="29" t="s">
        <v>4161</v>
      </c>
      <c r="M2107" s="29" t="s">
        <v>5099</v>
      </c>
      <c r="N2107" s="29" t="s">
        <v>5100</v>
      </c>
      <c r="O2107" s="29" t="s">
        <v>5101</v>
      </c>
      <c r="P2107" s="29" t="s">
        <v>154</v>
      </c>
      <c r="Q2107" s="29" t="s">
        <v>145</v>
      </c>
      <c r="R2107" s="29" t="s">
        <v>27392</v>
      </c>
      <c r="S2107" s="29" t="s">
        <v>27392</v>
      </c>
      <c r="T2107" s="29" t="s">
        <v>27393</v>
      </c>
      <c r="U2107" s="29" t="s">
        <v>27394</v>
      </c>
      <c r="V2107" s="29">
        <v>60</v>
      </c>
      <c r="W2107" s="29" t="s">
        <v>396</v>
      </c>
      <c r="X2107" s="29" t="s">
        <v>27395</v>
      </c>
      <c r="Y2107" s="29" t="s">
        <v>2223</v>
      </c>
      <c r="Z2107" s="29" t="s">
        <v>27396</v>
      </c>
      <c r="AA2107" s="29" t="s">
        <v>27396</v>
      </c>
      <c r="AB2107" s="29" t="s">
        <v>1165</v>
      </c>
      <c r="AC2107" s="29" t="s">
        <v>1166</v>
      </c>
      <c r="AD2107" s="29" t="s">
        <v>145</v>
      </c>
      <c r="AE2107" s="29" t="s">
        <v>1954</v>
      </c>
      <c r="AF2107" s="29" t="s">
        <v>27397</v>
      </c>
      <c r="AG2107" s="29">
        <v>-64</v>
      </c>
      <c r="AH2107" s="29" t="s">
        <v>27397</v>
      </c>
      <c r="AI2107" s="29" t="s">
        <v>27398</v>
      </c>
      <c r="AJ2107" s="29">
        <v>64</v>
      </c>
      <c r="AK2107" s="29" t="s">
        <v>27399</v>
      </c>
      <c r="AL2107" s="29" t="s">
        <v>27400</v>
      </c>
      <c r="AM2107" s="29">
        <v>3254</v>
      </c>
      <c r="AN2107" s="1">
        <f t="shared" si="117"/>
        <v>1</v>
      </c>
      <c r="AO2107" s="1">
        <f t="shared" si="118"/>
        <v>1</v>
      </c>
      <c r="AP2107" s="30">
        <f t="shared" si="119"/>
        <v>46296</v>
      </c>
      <c r="AQ2107" s="1" t="str">
        <f>IF(COUNTIF('同场线路Rotas do mesmo SC'!A:A,C2107)&gt;0,"Sim","Não")</f>
        <v>Não</v>
      </c>
      <c r="AR2107" s="1" t="str">
        <f>IF(COUNTIF(揽收业务网点!A:A,P2107)&gt;0,"Sim","Não")</f>
        <v>Sim</v>
      </c>
    </row>
    <row r="2108" spans="1:44">
      <c r="A2108" s="29" t="s">
        <v>27401</v>
      </c>
      <c r="B2108" s="29" t="s">
        <v>379</v>
      </c>
      <c r="C2108" s="29" t="s">
        <v>27402</v>
      </c>
      <c r="D2108" s="29" t="s">
        <v>15072</v>
      </c>
      <c r="E2108" s="29" t="s">
        <v>382</v>
      </c>
      <c r="F2108" s="29" t="s">
        <v>7279</v>
      </c>
      <c r="G2108" s="29">
        <v>20</v>
      </c>
      <c r="H2108" s="29" t="s">
        <v>4852</v>
      </c>
      <c r="I2108" s="29" t="s">
        <v>512</v>
      </c>
      <c r="J2108" s="29" t="s">
        <v>4853</v>
      </c>
      <c r="K2108" s="29" t="s">
        <v>387</v>
      </c>
      <c r="L2108" s="29" t="s">
        <v>4854</v>
      </c>
      <c r="M2108" s="29" t="s">
        <v>4855</v>
      </c>
      <c r="N2108" s="29" t="s">
        <v>4856</v>
      </c>
      <c r="O2108" s="29" t="s">
        <v>4857</v>
      </c>
      <c r="P2108" s="29" t="s">
        <v>4858</v>
      </c>
      <c r="Q2108" s="29" t="s">
        <v>70</v>
      </c>
      <c r="R2108" s="29" t="s">
        <v>5529</v>
      </c>
      <c r="S2108" s="29" t="s">
        <v>21630</v>
      </c>
      <c r="T2108" s="29" t="s">
        <v>27403</v>
      </c>
      <c r="U2108" s="29" t="s">
        <v>27404</v>
      </c>
      <c r="V2108" s="29">
        <v>1</v>
      </c>
      <c r="W2108" s="29" t="s">
        <v>396</v>
      </c>
      <c r="X2108" s="29" t="s">
        <v>27405</v>
      </c>
      <c r="Y2108" s="29" t="s">
        <v>528</v>
      </c>
      <c r="Z2108" s="29" t="s">
        <v>26758</v>
      </c>
      <c r="AA2108" s="29" t="s">
        <v>26758</v>
      </c>
      <c r="AB2108" s="29" t="s">
        <v>27406</v>
      </c>
      <c r="AC2108" s="29" t="s">
        <v>27407</v>
      </c>
      <c r="AD2108" s="29" t="s">
        <v>70</v>
      </c>
      <c r="AE2108" s="29" t="s">
        <v>6940</v>
      </c>
      <c r="AF2108" s="29" t="s">
        <v>27408</v>
      </c>
      <c r="AG2108" s="29">
        <v>-46</v>
      </c>
      <c r="AH2108" s="29" t="s">
        <v>27408</v>
      </c>
      <c r="AI2108" s="29" t="s">
        <v>8026</v>
      </c>
      <c r="AJ2108" s="29">
        <v>123</v>
      </c>
      <c r="AK2108" s="29" t="s">
        <v>27409</v>
      </c>
      <c r="AL2108" s="29" t="s">
        <v>27410</v>
      </c>
      <c r="AM2108" s="29">
        <v>279</v>
      </c>
      <c r="AN2108" s="1">
        <f t="shared" si="117"/>
        <v>1</v>
      </c>
      <c r="AO2108" s="1">
        <f t="shared" si="118"/>
        <v>1</v>
      </c>
      <c r="AP2108" s="30">
        <f t="shared" si="119"/>
        <v>46296</v>
      </c>
      <c r="AQ2108" s="1" t="str">
        <f>IF(COUNTIF('同场线路Rotas do mesmo SC'!A:A,C2108)&gt;0,"Sim","Não")</f>
        <v>Não</v>
      </c>
      <c r="AR2108" s="1" t="str">
        <f>IF(COUNTIF(揽收业务网点!A:A,P2108)&gt;0,"Sim","Não")</f>
        <v>Não</v>
      </c>
    </row>
    <row r="2109" spans="1:44">
      <c r="A2109" s="29" t="s">
        <v>27411</v>
      </c>
      <c r="B2109" s="29" t="s">
        <v>379</v>
      </c>
      <c r="C2109" s="29" t="s">
        <v>27412</v>
      </c>
      <c r="D2109" s="29" t="s">
        <v>15072</v>
      </c>
      <c r="E2109" s="29" t="s">
        <v>382</v>
      </c>
      <c r="F2109" s="29" t="s">
        <v>7279</v>
      </c>
      <c r="G2109" s="29">
        <v>50</v>
      </c>
      <c r="H2109" s="29" t="s">
        <v>5830</v>
      </c>
      <c r="I2109" s="29" t="s">
        <v>385</v>
      </c>
      <c r="J2109" s="29" t="s">
        <v>4853</v>
      </c>
      <c r="K2109" s="29" t="s">
        <v>387</v>
      </c>
      <c r="L2109" s="29" t="s">
        <v>4854</v>
      </c>
      <c r="M2109" s="29" t="s">
        <v>4855</v>
      </c>
      <c r="N2109" s="29" t="s">
        <v>4856</v>
      </c>
      <c r="O2109" s="29" t="s">
        <v>4857</v>
      </c>
      <c r="P2109" s="29" t="s">
        <v>4858</v>
      </c>
      <c r="Q2109" s="29" t="s">
        <v>70</v>
      </c>
      <c r="R2109" s="29" t="s">
        <v>3706</v>
      </c>
      <c r="S2109" s="29" t="s">
        <v>27413</v>
      </c>
      <c r="T2109" s="29" t="s">
        <v>27414</v>
      </c>
      <c r="U2109" s="29" t="s">
        <v>14568</v>
      </c>
      <c r="V2109" s="29">
        <v>20</v>
      </c>
      <c r="W2109" s="29" t="s">
        <v>396</v>
      </c>
      <c r="X2109" s="29" t="s">
        <v>27415</v>
      </c>
      <c r="Y2109" s="29" t="s">
        <v>528</v>
      </c>
      <c r="Z2109" s="29" t="s">
        <v>27416</v>
      </c>
      <c r="AA2109" s="29" t="s">
        <v>27416</v>
      </c>
      <c r="AB2109" s="29" t="s">
        <v>27417</v>
      </c>
      <c r="AC2109" s="29" t="s">
        <v>27418</v>
      </c>
      <c r="AD2109" s="29" t="s">
        <v>70</v>
      </c>
      <c r="AE2109" s="29" t="s">
        <v>6810</v>
      </c>
      <c r="AF2109" s="29" t="s">
        <v>27419</v>
      </c>
      <c r="AG2109" s="29">
        <v>111</v>
      </c>
      <c r="AH2109" s="29" t="s">
        <v>27419</v>
      </c>
      <c r="AI2109" s="29"/>
      <c r="AJ2109" s="29">
        <v>68</v>
      </c>
      <c r="AK2109" s="29" t="s">
        <v>27420</v>
      </c>
      <c r="AL2109" s="29" t="s">
        <v>27421</v>
      </c>
      <c r="AM2109" s="29">
        <v>106</v>
      </c>
      <c r="AN2109" s="1">
        <f t="shared" si="117"/>
        <v>1</v>
      </c>
      <c r="AO2109" s="1">
        <f t="shared" si="118"/>
        <v>0</v>
      </c>
      <c r="AP2109" s="30">
        <f t="shared" si="119"/>
        <v>46296</v>
      </c>
      <c r="AQ2109" s="1" t="str">
        <f>IF(COUNTIF('同场线路Rotas do mesmo SC'!A:A,C2109)&gt;0,"Sim","Não")</f>
        <v>Não</v>
      </c>
      <c r="AR2109" s="1" t="str">
        <f>IF(COUNTIF(揽收业务网点!A:A,P2109)&gt;0,"Sim","Não")</f>
        <v>Não</v>
      </c>
    </row>
    <row r="2110" spans="1:44">
      <c r="A2110" s="29" t="s">
        <v>27422</v>
      </c>
      <c r="B2110" s="29" t="s">
        <v>379</v>
      </c>
      <c r="C2110" s="29" t="s">
        <v>27423</v>
      </c>
      <c r="D2110" s="29" t="s">
        <v>15072</v>
      </c>
      <c r="E2110" s="29" t="s">
        <v>382</v>
      </c>
      <c r="F2110" s="29" t="s">
        <v>7279</v>
      </c>
      <c r="G2110" s="29">
        <v>150</v>
      </c>
      <c r="H2110" s="29" t="s">
        <v>27424</v>
      </c>
      <c r="I2110" s="29" t="s">
        <v>868</v>
      </c>
      <c r="J2110" s="29" t="s">
        <v>27425</v>
      </c>
      <c r="K2110" s="29" t="s">
        <v>387</v>
      </c>
      <c r="L2110" s="29" t="s">
        <v>27426</v>
      </c>
      <c r="M2110" s="29" t="s">
        <v>27427</v>
      </c>
      <c r="N2110" s="29" t="s">
        <v>27428</v>
      </c>
      <c r="O2110" s="29" t="s">
        <v>4857</v>
      </c>
      <c r="P2110" s="29" t="s">
        <v>4858</v>
      </c>
      <c r="Q2110" s="29" t="s">
        <v>70</v>
      </c>
      <c r="R2110" s="29" t="s">
        <v>10930</v>
      </c>
      <c r="S2110" s="29" t="s">
        <v>10930</v>
      </c>
      <c r="T2110" s="29" t="s">
        <v>27429</v>
      </c>
      <c r="U2110" s="29" t="s">
        <v>27430</v>
      </c>
      <c r="V2110" s="29">
        <v>21</v>
      </c>
      <c r="W2110" s="29" t="s">
        <v>396</v>
      </c>
      <c r="X2110" s="29" t="s">
        <v>27431</v>
      </c>
      <c r="Y2110" s="29" t="s">
        <v>528</v>
      </c>
      <c r="Z2110" s="29" t="s">
        <v>27432</v>
      </c>
      <c r="AA2110" s="29" t="s">
        <v>27432</v>
      </c>
      <c r="AB2110" s="29" t="s">
        <v>27433</v>
      </c>
      <c r="AC2110" s="29" t="s">
        <v>27434</v>
      </c>
      <c r="AD2110" s="29" t="s">
        <v>70</v>
      </c>
      <c r="AE2110" s="29" t="s">
        <v>1627</v>
      </c>
      <c r="AF2110" s="29" t="s">
        <v>27435</v>
      </c>
      <c r="AG2110" s="29">
        <v>-27</v>
      </c>
      <c r="AH2110" s="29" t="s">
        <v>27435</v>
      </c>
      <c r="AI2110" s="29" t="s">
        <v>27436</v>
      </c>
      <c r="AJ2110" s="29">
        <v>201</v>
      </c>
      <c r="AK2110" s="29" t="s">
        <v>27437</v>
      </c>
      <c r="AL2110" s="29" t="s">
        <v>27438</v>
      </c>
      <c r="AM2110" s="29">
        <v>586</v>
      </c>
      <c r="AN2110" s="1">
        <f t="shared" si="117"/>
        <v>1</v>
      </c>
      <c r="AO2110" s="1">
        <f t="shared" si="118"/>
        <v>1</v>
      </c>
      <c r="AP2110" s="30">
        <f t="shared" si="119"/>
        <v>46296</v>
      </c>
      <c r="AQ2110" s="1" t="str">
        <f>IF(COUNTIF('同场线路Rotas do mesmo SC'!A:A,C2110)&gt;0,"Sim","Não")</f>
        <v>Não</v>
      </c>
      <c r="AR2110" s="1" t="str">
        <f>IF(COUNTIF(揽收业务网点!A:A,P2110)&gt;0,"Sim","Não")</f>
        <v>Não</v>
      </c>
    </row>
    <row r="2111" spans="1:44">
      <c r="A2111" s="29" t="s">
        <v>27439</v>
      </c>
      <c r="B2111" s="29" t="s">
        <v>379</v>
      </c>
      <c r="C2111" s="29" t="s">
        <v>27440</v>
      </c>
      <c r="D2111" s="29" t="s">
        <v>15072</v>
      </c>
      <c r="E2111" s="29" t="s">
        <v>382</v>
      </c>
      <c r="F2111" s="29" t="s">
        <v>7279</v>
      </c>
      <c r="G2111" s="29">
        <v>20</v>
      </c>
      <c r="H2111" s="29" t="s">
        <v>5830</v>
      </c>
      <c r="I2111" s="29" t="s">
        <v>385</v>
      </c>
      <c r="J2111" s="29" t="s">
        <v>4853</v>
      </c>
      <c r="K2111" s="29" t="s">
        <v>387</v>
      </c>
      <c r="L2111" s="29" t="s">
        <v>4854</v>
      </c>
      <c r="M2111" s="29" t="s">
        <v>4855</v>
      </c>
      <c r="N2111" s="29" t="s">
        <v>4856</v>
      </c>
      <c r="O2111" s="29" t="s">
        <v>4857</v>
      </c>
      <c r="P2111" s="29" t="s">
        <v>4858</v>
      </c>
      <c r="Q2111" s="29" t="s">
        <v>70</v>
      </c>
      <c r="R2111" s="29" t="s">
        <v>27441</v>
      </c>
      <c r="S2111" s="29" t="s">
        <v>9646</v>
      </c>
      <c r="T2111" s="29" t="s">
        <v>27442</v>
      </c>
      <c r="U2111" s="29" t="s">
        <v>27443</v>
      </c>
      <c r="V2111" s="29">
        <v>1</v>
      </c>
      <c r="W2111" s="29" t="s">
        <v>396</v>
      </c>
      <c r="X2111" s="29" t="s">
        <v>4730</v>
      </c>
      <c r="Y2111" s="29" t="s">
        <v>528</v>
      </c>
      <c r="Z2111" s="29" t="s">
        <v>27444</v>
      </c>
      <c r="AA2111" s="29" t="s">
        <v>27444</v>
      </c>
      <c r="AB2111" s="29" t="s">
        <v>27445</v>
      </c>
      <c r="AC2111" s="29" t="s">
        <v>27446</v>
      </c>
      <c r="AD2111" s="29" t="s">
        <v>70</v>
      </c>
      <c r="AE2111" s="29" t="s">
        <v>6940</v>
      </c>
      <c r="AF2111" s="29" t="s">
        <v>6940</v>
      </c>
      <c r="AG2111" s="29">
        <v>0</v>
      </c>
      <c r="AH2111" s="29" t="s">
        <v>6940</v>
      </c>
      <c r="AI2111" s="29"/>
      <c r="AJ2111" s="29">
        <v>-58</v>
      </c>
      <c r="AK2111" s="29" t="s">
        <v>27447</v>
      </c>
      <c r="AL2111" s="29" t="s">
        <v>27448</v>
      </c>
      <c r="AM2111" s="29">
        <v>1556</v>
      </c>
      <c r="AN2111" s="1">
        <f t="shared" si="117"/>
        <v>1</v>
      </c>
      <c r="AO2111" s="1">
        <f t="shared" si="118"/>
        <v>0</v>
      </c>
      <c r="AP2111" s="30">
        <f t="shared" si="119"/>
        <v>46296</v>
      </c>
      <c r="AQ2111" s="1" t="str">
        <f>IF(COUNTIF('同场线路Rotas do mesmo SC'!A:A,C2111)&gt;0,"Sim","Não")</f>
        <v>Não</v>
      </c>
      <c r="AR2111" s="1" t="str">
        <f>IF(COUNTIF(揽收业务网点!A:A,P2111)&gt;0,"Sim","Não")</f>
        <v>Não</v>
      </c>
    </row>
    <row r="2112" spans="1:44">
      <c r="A2112" s="29" t="s">
        <v>27449</v>
      </c>
      <c r="B2112" s="29" t="s">
        <v>379</v>
      </c>
      <c r="C2112" s="29" t="s">
        <v>27450</v>
      </c>
      <c r="D2112" s="29" t="s">
        <v>15072</v>
      </c>
      <c r="E2112" s="29" t="s">
        <v>382</v>
      </c>
      <c r="F2112" s="29" t="s">
        <v>7279</v>
      </c>
      <c r="G2112" s="29">
        <v>50</v>
      </c>
      <c r="H2112" s="29" t="s">
        <v>27451</v>
      </c>
      <c r="I2112" s="29" t="s">
        <v>1289</v>
      </c>
      <c r="J2112" s="29" t="s">
        <v>27452</v>
      </c>
      <c r="K2112" s="29" t="s">
        <v>387</v>
      </c>
      <c r="L2112" s="29" t="s">
        <v>27453</v>
      </c>
      <c r="M2112" s="29" t="s">
        <v>27452</v>
      </c>
      <c r="N2112" s="29" t="s">
        <v>27454</v>
      </c>
      <c r="O2112" s="29" t="s">
        <v>4857</v>
      </c>
      <c r="P2112" s="29" t="s">
        <v>4858</v>
      </c>
      <c r="Q2112" s="29" t="s">
        <v>70</v>
      </c>
      <c r="R2112" s="29" t="s">
        <v>7455</v>
      </c>
      <c r="S2112" s="29" t="s">
        <v>27455</v>
      </c>
      <c r="T2112" s="29" t="s">
        <v>27456</v>
      </c>
      <c r="U2112" s="29" t="s">
        <v>27457</v>
      </c>
      <c r="V2112" s="29">
        <v>21</v>
      </c>
      <c r="W2112" s="29" t="s">
        <v>396</v>
      </c>
      <c r="X2112" s="29" t="s">
        <v>27458</v>
      </c>
      <c r="Y2112" s="29" t="s">
        <v>528</v>
      </c>
      <c r="Z2112" s="29" t="s">
        <v>8020</v>
      </c>
      <c r="AA2112" s="29" t="s">
        <v>8020</v>
      </c>
      <c r="AB2112" s="29" t="s">
        <v>27459</v>
      </c>
      <c r="AC2112" s="29" t="s">
        <v>27460</v>
      </c>
      <c r="AD2112" s="29" t="s">
        <v>70</v>
      </c>
      <c r="AE2112" s="29" t="s">
        <v>6810</v>
      </c>
      <c r="AF2112" s="29" t="s">
        <v>27461</v>
      </c>
      <c r="AG2112" s="29">
        <v>18</v>
      </c>
      <c r="AH2112" s="29" t="s">
        <v>27461</v>
      </c>
      <c r="AI2112" s="29"/>
      <c r="AJ2112" s="29">
        <v>21</v>
      </c>
      <c r="AK2112" s="29" t="s">
        <v>27462</v>
      </c>
      <c r="AL2112" s="29" t="s">
        <v>27463</v>
      </c>
      <c r="AM2112" s="29">
        <v>100</v>
      </c>
      <c r="AN2112" s="1">
        <f t="shared" si="117"/>
        <v>1</v>
      </c>
      <c r="AO2112" s="1">
        <f t="shared" si="118"/>
        <v>0</v>
      </c>
      <c r="AP2112" s="30">
        <f t="shared" si="119"/>
        <v>46296</v>
      </c>
      <c r="AQ2112" s="1" t="str">
        <f>IF(COUNTIF('同场线路Rotas do mesmo SC'!A:A,C2112)&gt;0,"Sim","Não")</f>
        <v>Não</v>
      </c>
      <c r="AR2112" s="1" t="str">
        <f>IF(COUNTIF(揽收业务网点!A:A,P2112)&gt;0,"Sim","Não")</f>
        <v>Não</v>
      </c>
    </row>
    <row r="2113" spans="1:44">
      <c r="A2113" s="29" t="s">
        <v>27464</v>
      </c>
      <c r="B2113" s="29" t="s">
        <v>379</v>
      </c>
      <c r="C2113" s="29" t="s">
        <v>27465</v>
      </c>
      <c r="D2113" s="29" t="s">
        <v>15072</v>
      </c>
      <c r="E2113" s="29" t="s">
        <v>382</v>
      </c>
      <c r="F2113" s="29" t="s">
        <v>7279</v>
      </c>
      <c r="G2113" s="29">
        <v>70</v>
      </c>
      <c r="H2113" s="29" t="s">
        <v>1802</v>
      </c>
      <c r="I2113" s="29" t="s">
        <v>409</v>
      </c>
      <c r="J2113" s="29" t="s">
        <v>1803</v>
      </c>
      <c r="K2113" s="29" t="s">
        <v>387</v>
      </c>
      <c r="L2113" s="29" t="s">
        <v>1804</v>
      </c>
      <c r="M2113" s="29" t="s">
        <v>27466</v>
      </c>
      <c r="N2113" s="29" t="s">
        <v>27467</v>
      </c>
      <c r="O2113" s="29" t="s">
        <v>1816</v>
      </c>
      <c r="P2113" s="29" t="s">
        <v>3</v>
      </c>
      <c r="Q2113" s="29" t="s">
        <v>2</v>
      </c>
      <c r="R2113" s="29" t="s">
        <v>23144</v>
      </c>
      <c r="S2113" s="29" t="s">
        <v>18625</v>
      </c>
      <c r="T2113" s="29" t="s">
        <v>27468</v>
      </c>
      <c r="U2113" s="29" t="s">
        <v>3241</v>
      </c>
      <c r="V2113" s="29">
        <v>9</v>
      </c>
      <c r="W2113" s="29" t="s">
        <v>396</v>
      </c>
      <c r="X2113" s="29" t="s">
        <v>27469</v>
      </c>
      <c r="Y2113" s="29" t="s">
        <v>1775</v>
      </c>
      <c r="Z2113" s="29" t="s">
        <v>27470</v>
      </c>
      <c r="AA2113" s="29" t="s">
        <v>27470</v>
      </c>
      <c r="AB2113" s="29" t="s">
        <v>27471</v>
      </c>
      <c r="AC2113" s="29" t="s">
        <v>27472</v>
      </c>
      <c r="AD2113" s="29" t="s">
        <v>2</v>
      </c>
      <c r="AE2113" s="29" t="s">
        <v>5456</v>
      </c>
      <c r="AF2113" s="29" t="s">
        <v>27473</v>
      </c>
      <c r="AG2113" s="29">
        <v>-155</v>
      </c>
      <c r="AH2113" s="29" t="s">
        <v>27473</v>
      </c>
      <c r="AI2113" s="29" t="s">
        <v>27474</v>
      </c>
      <c r="AJ2113" s="29">
        <v>23</v>
      </c>
      <c r="AK2113" s="29" t="s">
        <v>27475</v>
      </c>
      <c r="AL2113" s="29" t="s">
        <v>27476</v>
      </c>
      <c r="AM2113" s="29">
        <v>1446</v>
      </c>
      <c r="AN2113" s="1">
        <f t="shared" si="117"/>
        <v>1</v>
      </c>
      <c r="AO2113" s="1">
        <f t="shared" si="118"/>
        <v>1</v>
      </c>
      <c r="AP2113" s="30">
        <f t="shared" si="119"/>
        <v>46296</v>
      </c>
      <c r="AQ2113" s="1" t="str">
        <f>IF(COUNTIF('同场线路Rotas do mesmo SC'!A:A,C2113)&gt;0,"Sim","Não")</f>
        <v>Não</v>
      </c>
      <c r="AR2113" s="1" t="str">
        <f>IF(COUNTIF(揽收业务网点!A:A,P2113)&gt;0,"Sim","Não")</f>
        <v>Sim</v>
      </c>
    </row>
    <row r="2114" spans="1:44">
      <c r="A2114" s="29" t="s">
        <v>27477</v>
      </c>
      <c r="B2114" s="29" t="s">
        <v>379</v>
      </c>
      <c r="C2114" s="29" t="s">
        <v>27478</v>
      </c>
      <c r="D2114" s="29" t="s">
        <v>15072</v>
      </c>
      <c r="E2114" s="29" t="s">
        <v>382</v>
      </c>
      <c r="F2114" s="29" t="s">
        <v>7279</v>
      </c>
      <c r="G2114" s="29">
        <v>276</v>
      </c>
      <c r="H2114" s="29" t="s">
        <v>16111</v>
      </c>
      <c r="I2114" s="29" t="s">
        <v>702</v>
      </c>
      <c r="J2114" s="29" t="s">
        <v>3175</v>
      </c>
      <c r="K2114" s="29" t="s">
        <v>387</v>
      </c>
      <c r="L2114" s="29" t="s">
        <v>3176</v>
      </c>
      <c r="M2114" s="29" t="s">
        <v>27479</v>
      </c>
      <c r="N2114" s="29" t="s">
        <v>27480</v>
      </c>
      <c r="O2114" s="29" t="s">
        <v>1816</v>
      </c>
      <c r="P2114" s="29" t="s">
        <v>3</v>
      </c>
      <c r="Q2114" s="29" t="s">
        <v>2</v>
      </c>
      <c r="R2114" s="29" t="s">
        <v>27481</v>
      </c>
      <c r="S2114" s="29" t="s">
        <v>27481</v>
      </c>
      <c r="T2114" s="29" t="s">
        <v>27482</v>
      </c>
      <c r="U2114" s="29" t="s">
        <v>27483</v>
      </c>
      <c r="V2114" s="29">
        <v>107</v>
      </c>
      <c r="W2114" s="29" t="s">
        <v>396</v>
      </c>
      <c r="X2114" s="29" t="s">
        <v>27484</v>
      </c>
      <c r="Y2114" s="29" t="s">
        <v>1775</v>
      </c>
      <c r="Z2114" s="29" t="s">
        <v>27485</v>
      </c>
      <c r="AA2114" s="29" t="s">
        <v>27485</v>
      </c>
      <c r="AB2114" s="29" t="s">
        <v>1785</v>
      </c>
      <c r="AC2114" s="29" t="s">
        <v>1786</v>
      </c>
      <c r="AD2114" s="29" t="s">
        <v>2</v>
      </c>
      <c r="AE2114" s="29" t="s">
        <v>6093</v>
      </c>
      <c r="AF2114" s="29" t="s">
        <v>27486</v>
      </c>
      <c r="AG2114" s="29">
        <v>0</v>
      </c>
      <c r="AH2114" s="29" t="s">
        <v>27486</v>
      </c>
      <c r="AI2114" s="29" t="s">
        <v>27487</v>
      </c>
      <c r="AJ2114" s="29">
        <v>599</v>
      </c>
      <c r="AK2114" s="29" t="s">
        <v>27488</v>
      </c>
      <c r="AL2114" s="29" t="s">
        <v>27489</v>
      </c>
      <c r="AM2114" s="29">
        <v>24</v>
      </c>
      <c r="AN2114" s="1">
        <f t="shared" si="117"/>
        <v>1</v>
      </c>
      <c r="AO2114" s="1">
        <f t="shared" si="118"/>
        <v>1</v>
      </c>
      <c r="AP2114" s="30">
        <f t="shared" si="119"/>
        <v>46296</v>
      </c>
      <c r="AQ2114" s="1" t="str">
        <f>IF(COUNTIF('同场线路Rotas do mesmo SC'!A:A,C2114)&gt;0,"Sim","Não")</f>
        <v>Não</v>
      </c>
      <c r="AR2114" s="1" t="str">
        <f>IF(COUNTIF(揽收业务网点!A:A,P2114)&gt;0,"Sim","Não")</f>
        <v>Sim</v>
      </c>
    </row>
    <row r="2115" spans="1:44">
      <c r="A2115" s="29" t="s">
        <v>27490</v>
      </c>
      <c r="B2115" s="29" t="s">
        <v>379</v>
      </c>
      <c r="C2115" s="29" t="s">
        <v>27491</v>
      </c>
      <c r="D2115" s="29" t="s">
        <v>15072</v>
      </c>
      <c r="E2115" s="29" t="s">
        <v>382</v>
      </c>
      <c r="F2115" s="29" t="s">
        <v>7279</v>
      </c>
      <c r="G2115" s="29">
        <v>120</v>
      </c>
      <c r="H2115" s="29" t="s">
        <v>27492</v>
      </c>
      <c r="I2115" s="29" t="s">
        <v>702</v>
      </c>
      <c r="J2115" s="29" t="s">
        <v>27493</v>
      </c>
      <c r="K2115" s="29" t="s">
        <v>387</v>
      </c>
      <c r="L2115" s="29" t="s">
        <v>27494</v>
      </c>
      <c r="M2115" s="29" t="s">
        <v>27495</v>
      </c>
      <c r="N2115" s="29" t="s">
        <v>27496</v>
      </c>
      <c r="O2115" s="29" t="s">
        <v>1347</v>
      </c>
      <c r="P2115" s="29" t="s">
        <v>1348</v>
      </c>
      <c r="Q2115" s="29" t="s">
        <v>70</v>
      </c>
      <c r="R2115" s="29" t="s">
        <v>27497</v>
      </c>
      <c r="S2115" s="29" t="s">
        <v>27498</v>
      </c>
      <c r="T2115" s="29" t="s">
        <v>27499</v>
      </c>
      <c r="U2115" s="29" t="s">
        <v>27500</v>
      </c>
      <c r="V2115" s="29">
        <v>134</v>
      </c>
      <c r="W2115" s="29" t="s">
        <v>396</v>
      </c>
      <c r="X2115" s="29" t="s">
        <v>27501</v>
      </c>
      <c r="Y2115" s="29" t="s">
        <v>575</v>
      </c>
      <c r="Z2115" s="29" t="s">
        <v>27502</v>
      </c>
      <c r="AA2115" s="29" t="s">
        <v>27502</v>
      </c>
      <c r="AB2115" s="29" t="s">
        <v>10686</v>
      </c>
      <c r="AC2115" s="29" t="s">
        <v>73</v>
      </c>
      <c r="AD2115" s="29" t="s">
        <v>70</v>
      </c>
      <c r="AE2115" s="29" t="s">
        <v>1437</v>
      </c>
      <c r="AF2115" s="29" t="s">
        <v>27503</v>
      </c>
      <c r="AG2115" s="29">
        <v>-19</v>
      </c>
      <c r="AH2115" s="29" t="s">
        <v>27503</v>
      </c>
      <c r="AI2115" s="29" t="s">
        <v>27504</v>
      </c>
      <c r="AJ2115" s="29">
        <v>11</v>
      </c>
      <c r="AK2115" s="29" t="s">
        <v>27505</v>
      </c>
      <c r="AL2115" s="29" t="s">
        <v>27506</v>
      </c>
      <c r="AM2115" s="29">
        <v>359</v>
      </c>
      <c r="AN2115" s="1">
        <f t="shared" si="117"/>
        <v>1</v>
      </c>
      <c r="AO2115" s="1">
        <f t="shared" si="118"/>
        <v>1</v>
      </c>
      <c r="AP2115" s="30">
        <f t="shared" si="119"/>
        <v>46296</v>
      </c>
      <c r="AQ2115" s="1" t="str">
        <f>IF(COUNTIF('同场线路Rotas do mesmo SC'!A:A,C2115)&gt;0,"Sim","Não")</f>
        <v>Não</v>
      </c>
      <c r="AR2115" s="1" t="str">
        <f>IF(COUNTIF(揽收业务网点!A:A,P2115)&gt;0,"Sim","Não")</f>
        <v>Não</v>
      </c>
    </row>
    <row r="2116" spans="1:44">
      <c r="A2116" s="29" t="s">
        <v>27507</v>
      </c>
      <c r="B2116" s="29" t="s">
        <v>379</v>
      </c>
      <c r="C2116" s="29" t="s">
        <v>27508</v>
      </c>
      <c r="D2116" s="29" t="s">
        <v>15072</v>
      </c>
      <c r="E2116" s="29" t="s">
        <v>382</v>
      </c>
      <c r="F2116" s="29" t="s">
        <v>7279</v>
      </c>
      <c r="G2116" s="29">
        <v>600</v>
      </c>
      <c r="H2116" s="29" t="s">
        <v>4140</v>
      </c>
      <c r="I2116" s="29" t="s">
        <v>702</v>
      </c>
      <c r="J2116" s="29" t="s">
        <v>4141</v>
      </c>
      <c r="K2116" s="29" t="s">
        <v>387</v>
      </c>
      <c r="L2116" s="29" t="s">
        <v>4142</v>
      </c>
      <c r="M2116" s="29" t="s">
        <v>27509</v>
      </c>
      <c r="N2116" s="29" t="s">
        <v>27510</v>
      </c>
      <c r="O2116" s="29" t="s">
        <v>4857</v>
      </c>
      <c r="P2116" s="29" t="s">
        <v>4858</v>
      </c>
      <c r="Q2116" s="29" t="s">
        <v>70</v>
      </c>
      <c r="R2116" s="29" t="s">
        <v>4372</v>
      </c>
      <c r="S2116" s="29" t="s">
        <v>4372</v>
      </c>
      <c r="T2116" s="29" t="s">
        <v>27511</v>
      </c>
      <c r="U2116" s="29" t="s">
        <v>27512</v>
      </c>
      <c r="V2116" s="29">
        <v>8</v>
      </c>
      <c r="W2116" s="29" t="s">
        <v>396</v>
      </c>
      <c r="X2116" s="29" t="s">
        <v>27513</v>
      </c>
      <c r="Y2116" s="29" t="s">
        <v>629</v>
      </c>
      <c r="Z2116" s="29" t="s">
        <v>27514</v>
      </c>
      <c r="AA2116" s="29" t="s">
        <v>27514</v>
      </c>
      <c r="AB2116" s="29" t="s">
        <v>899</v>
      </c>
      <c r="AC2116" s="29" t="s">
        <v>900</v>
      </c>
      <c r="AD2116" s="29" t="s">
        <v>70</v>
      </c>
      <c r="AE2116" s="29" t="s">
        <v>2351</v>
      </c>
      <c r="AF2116" s="29" t="s">
        <v>27515</v>
      </c>
      <c r="AG2116" s="29">
        <v>131</v>
      </c>
      <c r="AH2116" s="29" t="s">
        <v>27515</v>
      </c>
      <c r="AI2116" s="29" t="s">
        <v>27516</v>
      </c>
      <c r="AJ2116" s="29">
        <v>159</v>
      </c>
      <c r="AK2116" s="29" t="s">
        <v>27517</v>
      </c>
      <c r="AL2116" s="29" t="s">
        <v>27518</v>
      </c>
      <c r="AM2116" s="29">
        <v>1847</v>
      </c>
      <c r="AN2116" s="1">
        <f t="shared" si="117"/>
        <v>1</v>
      </c>
      <c r="AO2116" s="1">
        <f t="shared" si="118"/>
        <v>1</v>
      </c>
      <c r="AP2116" s="30">
        <f t="shared" si="119"/>
        <v>46296</v>
      </c>
      <c r="AQ2116" s="1" t="str">
        <f>IF(COUNTIF('同场线路Rotas do mesmo SC'!A:A,C2116)&gt;0,"Sim","Não")</f>
        <v>Não</v>
      </c>
      <c r="AR2116" s="1" t="str">
        <f>IF(COUNTIF(揽收业务网点!A:A,P2116)&gt;0,"Sim","Não")</f>
        <v>Não</v>
      </c>
    </row>
    <row r="2117" spans="1:44">
      <c r="A2117" s="29" t="s">
        <v>27519</v>
      </c>
      <c r="B2117" s="29" t="s">
        <v>379</v>
      </c>
      <c r="C2117" s="29" t="s">
        <v>27520</v>
      </c>
      <c r="D2117" s="29" t="s">
        <v>15072</v>
      </c>
      <c r="E2117" s="29" t="s">
        <v>640</v>
      </c>
      <c r="F2117" s="29" t="s">
        <v>7279</v>
      </c>
      <c r="G2117" s="29">
        <v>328</v>
      </c>
      <c r="H2117" s="29" t="s">
        <v>27521</v>
      </c>
      <c r="I2117" s="29" t="s">
        <v>663</v>
      </c>
      <c r="J2117" s="29" t="s">
        <v>1016</v>
      </c>
      <c r="K2117" s="29" t="s">
        <v>387</v>
      </c>
      <c r="L2117" s="29" t="s">
        <v>1017</v>
      </c>
      <c r="M2117" s="29" t="s">
        <v>27522</v>
      </c>
      <c r="N2117" s="29" t="s">
        <v>27523</v>
      </c>
      <c r="O2117" s="29" t="s">
        <v>4301</v>
      </c>
      <c r="P2117" s="29" t="s">
        <v>122</v>
      </c>
      <c r="Q2117" s="29" t="s">
        <v>118</v>
      </c>
      <c r="R2117" s="29" t="s">
        <v>27524</v>
      </c>
      <c r="S2117" s="29" t="s">
        <v>27524</v>
      </c>
      <c r="T2117" s="29" t="s">
        <v>27525</v>
      </c>
      <c r="U2117" s="29" t="s">
        <v>27526</v>
      </c>
      <c r="V2117" s="29">
        <v>562</v>
      </c>
      <c r="W2117" s="29" t="s">
        <v>396</v>
      </c>
      <c r="X2117" s="29" t="s">
        <v>27527</v>
      </c>
      <c r="Y2117" s="29" t="s">
        <v>1990</v>
      </c>
      <c r="Z2117" s="29" t="s">
        <v>27528</v>
      </c>
      <c r="AA2117" s="29" t="s">
        <v>27528</v>
      </c>
      <c r="AB2117" s="29" t="s">
        <v>674</v>
      </c>
      <c r="AC2117" s="29" t="s">
        <v>675</v>
      </c>
      <c r="AD2117" s="29" t="s">
        <v>118</v>
      </c>
      <c r="AE2117" s="29" t="s">
        <v>723</v>
      </c>
      <c r="AF2117" s="29" t="s">
        <v>27529</v>
      </c>
      <c r="AG2117" s="29">
        <v>-49</v>
      </c>
      <c r="AH2117" s="29" t="s">
        <v>27529</v>
      </c>
      <c r="AI2117" s="29" t="s">
        <v>27530</v>
      </c>
      <c r="AJ2117" s="29">
        <v>316</v>
      </c>
      <c r="AK2117" s="29" t="s">
        <v>27531</v>
      </c>
      <c r="AL2117" s="29" t="s">
        <v>27532</v>
      </c>
      <c r="AM2117" s="29">
        <v>319</v>
      </c>
      <c r="AN2117" s="1">
        <f t="shared" si="117"/>
        <v>1</v>
      </c>
      <c r="AO2117" s="1">
        <f t="shared" si="118"/>
        <v>1</v>
      </c>
      <c r="AP2117" s="30">
        <f t="shared" si="119"/>
        <v>46297</v>
      </c>
      <c r="AQ2117" s="1" t="str">
        <f>IF(COUNTIF('同场线路Rotas do mesmo SC'!A:A,C2117)&gt;0,"Sim","Não")</f>
        <v>Não</v>
      </c>
      <c r="AR2117" s="1" t="str">
        <f>IF(COUNTIF(揽收业务网点!A:A,P2117)&gt;0,"Sim","Não")</f>
        <v>Sim</v>
      </c>
    </row>
    <row r="2118" spans="1:44">
      <c r="A2118" s="29" t="s">
        <v>27533</v>
      </c>
      <c r="B2118" s="29" t="s">
        <v>379</v>
      </c>
      <c r="C2118" s="29" t="s">
        <v>27534</v>
      </c>
      <c r="D2118" s="29" t="s">
        <v>15072</v>
      </c>
      <c r="E2118" s="29" t="s">
        <v>640</v>
      </c>
      <c r="F2118" s="29" t="s">
        <v>7279</v>
      </c>
      <c r="G2118" s="29">
        <v>25</v>
      </c>
      <c r="H2118" s="29" t="s">
        <v>27535</v>
      </c>
      <c r="I2118" s="29" t="s">
        <v>663</v>
      </c>
      <c r="J2118" s="29" t="s">
        <v>642</v>
      </c>
      <c r="K2118" s="29" t="s">
        <v>387</v>
      </c>
      <c r="L2118" s="29" t="s">
        <v>643</v>
      </c>
      <c r="M2118" s="29" t="s">
        <v>27536</v>
      </c>
      <c r="N2118" s="29" t="s">
        <v>27537</v>
      </c>
      <c r="O2118" s="29" t="s">
        <v>27538</v>
      </c>
      <c r="P2118" s="29" t="s">
        <v>120</v>
      </c>
      <c r="Q2118" s="29" t="s">
        <v>118</v>
      </c>
      <c r="R2118" s="29" t="s">
        <v>27539</v>
      </c>
      <c r="S2118" s="29" t="s">
        <v>27539</v>
      </c>
      <c r="T2118" s="29" t="s">
        <v>27540</v>
      </c>
      <c r="U2118" s="29" t="s">
        <v>27541</v>
      </c>
      <c r="V2118" s="29">
        <v>220</v>
      </c>
      <c r="W2118" s="29" t="s">
        <v>396</v>
      </c>
      <c r="X2118" s="29" t="s">
        <v>27542</v>
      </c>
      <c r="Y2118" s="29" t="s">
        <v>2307</v>
      </c>
      <c r="Z2118" s="29" t="s">
        <v>27543</v>
      </c>
      <c r="AA2118" s="29" t="s">
        <v>27543</v>
      </c>
      <c r="AB2118" s="29" t="s">
        <v>674</v>
      </c>
      <c r="AC2118" s="29" t="s">
        <v>675</v>
      </c>
      <c r="AD2118" s="29" t="s">
        <v>118</v>
      </c>
      <c r="AE2118" s="29" t="s">
        <v>9040</v>
      </c>
      <c r="AF2118" s="29" t="s">
        <v>27544</v>
      </c>
      <c r="AG2118" s="29">
        <v>-338</v>
      </c>
      <c r="AH2118" s="29" t="s">
        <v>27544</v>
      </c>
      <c r="AI2118" s="29" t="s">
        <v>27545</v>
      </c>
      <c r="AJ2118" s="29"/>
      <c r="AK2118" s="29"/>
      <c r="AL2118" s="29"/>
      <c r="AM2118" s="29"/>
      <c r="AN2118" s="1">
        <f t="shared" si="117"/>
        <v>1</v>
      </c>
      <c r="AO2118" s="1">
        <f t="shared" si="118"/>
        <v>1</v>
      </c>
      <c r="AP2118" s="30">
        <f t="shared" si="119"/>
        <v>46296</v>
      </c>
      <c r="AQ2118" s="1" t="str">
        <f>IF(COUNTIF('同场线路Rotas do mesmo SC'!A:A,C2118)&gt;0,"Sim","Não")</f>
        <v>Não</v>
      </c>
      <c r="AR2118" s="1" t="str">
        <f>IF(COUNTIF(揽收业务网点!A:A,P2118)&gt;0,"Sim","Não")</f>
        <v>Sim</v>
      </c>
    </row>
    <row r="2119" spans="1:44">
      <c r="A2119" s="29" t="s">
        <v>27546</v>
      </c>
      <c r="B2119" s="29" t="s">
        <v>379</v>
      </c>
      <c r="C2119" s="29" t="s">
        <v>27547</v>
      </c>
      <c r="D2119" s="29" t="s">
        <v>15072</v>
      </c>
      <c r="E2119" s="29" t="s">
        <v>640</v>
      </c>
      <c r="F2119" s="29" t="s">
        <v>7279</v>
      </c>
      <c r="G2119" s="29">
        <v>103</v>
      </c>
      <c r="H2119" s="29" t="s">
        <v>9722</v>
      </c>
      <c r="I2119" s="29" t="s">
        <v>868</v>
      </c>
      <c r="J2119" s="29" t="s">
        <v>1016</v>
      </c>
      <c r="K2119" s="29" t="s">
        <v>387</v>
      </c>
      <c r="L2119" s="29" t="s">
        <v>1017</v>
      </c>
      <c r="M2119" s="29" t="s">
        <v>9723</v>
      </c>
      <c r="N2119" s="29" t="s">
        <v>9724</v>
      </c>
      <c r="O2119" s="29" t="s">
        <v>5241</v>
      </c>
      <c r="P2119" s="29" t="s">
        <v>127</v>
      </c>
      <c r="Q2119" s="29" t="s">
        <v>118</v>
      </c>
      <c r="R2119" s="29" t="s">
        <v>25149</v>
      </c>
      <c r="S2119" s="29" t="s">
        <v>25149</v>
      </c>
      <c r="T2119" s="29" t="s">
        <v>27548</v>
      </c>
      <c r="U2119" s="29" t="s">
        <v>27549</v>
      </c>
      <c r="V2119" s="29">
        <v>1</v>
      </c>
      <c r="W2119" s="29" t="s">
        <v>396</v>
      </c>
      <c r="X2119" s="29" t="s">
        <v>27550</v>
      </c>
      <c r="Y2119" s="29" t="s">
        <v>1814</v>
      </c>
      <c r="Z2119" s="29" t="s">
        <v>27551</v>
      </c>
      <c r="AA2119" s="29" t="s">
        <v>27551</v>
      </c>
      <c r="AB2119" s="29" t="s">
        <v>674</v>
      </c>
      <c r="AC2119" s="29" t="s">
        <v>675</v>
      </c>
      <c r="AD2119" s="29" t="s">
        <v>118</v>
      </c>
      <c r="AE2119" s="29" t="s">
        <v>27552</v>
      </c>
      <c r="AF2119" s="29" t="s">
        <v>27553</v>
      </c>
      <c r="AG2119" s="29">
        <v>-73</v>
      </c>
      <c r="AH2119" s="29" t="s">
        <v>27553</v>
      </c>
      <c r="AI2119" s="29" t="s">
        <v>27554</v>
      </c>
      <c r="AJ2119" s="29">
        <v>139</v>
      </c>
      <c r="AK2119" s="29" t="s">
        <v>27555</v>
      </c>
      <c r="AL2119" s="29" t="s">
        <v>27556</v>
      </c>
      <c r="AM2119" s="29">
        <v>3</v>
      </c>
      <c r="AN2119" s="1">
        <f t="shared" si="117"/>
        <v>1</v>
      </c>
      <c r="AO2119" s="1">
        <f t="shared" si="118"/>
        <v>1</v>
      </c>
      <c r="AP2119" s="30">
        <f t="shared" si="119"/>
        <v>46296</v>
      </c>
      <c r="AQ2119" s="1" t="str">
        <f>IF(COUNTIF('同场线路Rotas do mesmo SC'!A:A,C2119)&gt;0,"Sim","Não")</f>
        <v>Não</v>
      </c>
      <c r="AR2119" s="1" t="str">
        <f>IF(COUNTIF(揽收业务网点!A:A,P2119)&gt;0,"Sim","Não")</f>
        <v>Sim</v>
      </c>
    </row>
    <row r="2120" spans="1:44">
      <c r="A2120" s="29" t="s">
        <v>27557</v>
      </c>
      <c r="B2120" s="29" t="s">
        <v>379</v>
      </c>
      <c r="C2120" s="29" t="s">
        <v>27558</v>
      </c>
      <c r="D2120" s="29" t="s">
        <v>15072</v>
      </c>
      <c r="E2120" s="29" t="s">
        <v>382</v>
      </c>
      <c r="F2120" s="29" t="s">
        <v>7279</v>
      </c>
      <c r="G2120" s="29">
        <v>152</v>
      </c>
      <c r="H2120" s="29" t="s">
        <v>20901</v>
      </c>
      <c r="I2120" s="29" t="s">
        <v>702</v>
      </c>
      <c r="J2120" s="29" t="s">
        <v>1579</v>
      </c>
      <c r="K2120" s="29" t="s">
        <v>387</v>
      </c>
      <c r="L2120" s="29" t="s">
        <v>1580</v>
      </c>
      <c r="M2120" s="29" t="s">
        <v>20902</v>
      </c>
      <c r="N2120" s="29" t="s">
        <v>20903</v>
      </c>
      <c r="O2120" s="29" t="s">
        <v>8608</v>
      </c>
      <c r="P2120" s="29" t="s">
        <v>8609</v>
      </c>
      <c r="Q2120" s="29" t="s">
        <v>145</v>
      </c>
      <c r="R2120" s="29" t="s">
        <v>22381</v>
      </c>
      <c r="S2120" s="29" t="s">
        <v>11133</v>
      </c>
      <c r="T2120" s="29" t="s">
        <v>27559</v>
      </c>
      <c r="U2120" s="29" t="s">
        <v>27560</v>
      </c>
      <c r="V2120" s="29">
        <v>46</v>
      </c>
      <c r="W2120" s="29" t="s">
        <v>396</v>
      </c>
      <c r="X2120" s="29" t="s">
        <v>27561</v>
      </c>
      <c r="Y2120" s="29" t="s">
        <v>1437</v>
      </c>
      <c r="Z2120" s="29" t="s">
        <v>27562</v>
      </c>
      <c r="AA2120" s="29" t="s">
        <v>27562</v>
      </c>
      <c r="AB2120" s="29" t="s">
        <v>20909</v>
      </c>
      <c r="AC2120" s="29" t="s">
        <v>20910</v>
      </c>
      <c r="AD2120" s="29" t="s">
        <v>145</v>
      </c>
      <c r="AE2120" s="29" t="s">
        <v>27563</v>
      </c>
      <c r="AF2120" s="29" t="s">
        <v>27564</v>
      </c>
      <c r="AG2120" s="29">
        <v>-458</v>
      </c>
      <c r="AH2120" s="29" t="s">
        <v>27564</v>
      </c>
      <c r="AI2120" s="29" t="s">
        <v>27565</v>
      </c>
      <c r="AJ2120" s="29">
        <v>8</v>
      </c>
      <c r="AK2120" s="29" t="s">
        <v>27566</v>
      </c>
      <c r="AL2120" s="29" t="s">
        <v>27567</v>
      </c>
      <c r="AM2120" s="29">
        <v>315</v>
      </c>
      <c r="AN2120" s="1">
        <f t="shared" si="117"/>
        <v>1</v>
      </c>
      <c r="AO2120" s="1">
        <f t="shared" si="118"/>
        <v>1</v>
      </c>
      <c r="AP2120" s="30">
        <f t="shared" si="119"/>
        <v>46296</v>
      </c>
      <c r="AQ2120" s="1" t="str">
        <f>IF(COUNTIF('同场线路Rotas do mesmo SC'!A:A,C2120)&gt;0,"Sim","Não")</f>
        <v>Não</v>
      </c>
      <c r="AR2120" s="1" t="str">
        <f>IF(COUNTIF(揽收业务网点!A:A,P2120)&gt;0,"Sim","Não")</f>
        <v>Não</v>
      </c>
    </row>
    <row r="2121" spans="1:44">
      <c r="A2121" s="29" t="s">
        <v>27568</v>
      </c>
      <c r="B2121" s="29" t="s">
        <v>379</v>
      </c>
      <c r="C2121" s="29" t="s">
        <v>27569</v>
      </c>
      <c r="D2121" s="29" t="s">
        <v>15072</v>
      </c>
      <c r="E2121" s="29" t="s">
        <v>640</v>
      </c>
      <c r="F2121" s="29" t="s">
        <v>7279</v>
      </c>
      <c r="G2121" s="29">
        <v>286</v>
      </c>
      <c r="H2121" s="29" t="s">
        <v>27570</v>
      </c>
      <c r="I2121" s="29" t="s">
        <v>663</v>
      </c>
      <c r="J2121" s="29" t="s">
        <v>1016</v>
      </c>
      <c r="K2121" s="29" t="s">
        <v>387</v>
      </c>
      <c r="L2121" s="29" t="s">
        <v>1017</v>
      </c>
      <c r="M2121" s="29" t="s">
        <v>27571</v>
      </c>
      <c r="N2121" s="29" t="s">
        <v>27572</v>
      </c>
      <c r="O2121" s="29" t="s">
        <v>22808</v>
      </c>
      <c r="P2121" s="29" t="s">
        <v>137</v>
      </c>
      <c r="Q2121" s="29" t="s">
        <v>118</v>
      </c>
      <c r="R2121" s="29" t="s">
        <v>7383</v>
      </c>
      <c r="S2121" s="29" t="s">
        <v>7383</v>
      </c>
      <c r="T2121" s="29" t="s">
        <v>27573</v>
      </c>
      <c r="U2121" s="29" t="s">
        <v>11260</v>
      </c>
      <c r="V2121" s="29">
        <v>48</v>
      </c>
      <c r="W2121" s="29" t="s">
        <v>396</v>
      </c>
      <c r="X2121" s="29" t="s">
        <v>27574</v>
      </c>
      <c r="Y2121" s="29" t="s">
        <v>4040</v>
      </c>
      <c r="Z2121" s="29"/>
      <c r="AA2121" s="29"/>
      <c r="AB2121" s="29" t="s">
        <v>674</v>
      </c>
      <c r="AC2121" s="29" t="s">
        <v>675</v>
      </c>
      <c r="AD2121" s="29" t="s">
        <v>118</v>
      </c>
      <c r="AE2121" s="29" t="s">
        <v>27575</v>
      </c>
      <c r="AF2121" s="29" t="s">
        <v>27576</v>
      </c>
      <c r="AG2121" s="29">
        <v>61</v>
      </c>
      <c r="AH2121" s="29" t="s">
        <v>27576</v>
      </c>
      <c r="AI2121" s="29" t="s">
        <v>27577</v>
      </c>
      <c r="AJ2121" s="29">
        <v>850</v>
      </c>
      <c r="AK2121" s="29" t="s">
        <v>27578</v>
      </c>
      <c r="AL2121" s="29" t="s">
        <v>27579</v>
      </c>
      <c r="AM2121" s="29">
        <v>424</v>
      </c>
      <c r="AN2121" s="1">
        <f t="shared" si="117"/>
        <v>1</v>
      </c>
      <c r="AO2121" s="1">
        <f t="shared" si="118"/>
        <v>1</v>
      </c>
      <c r="AP2121" s="30">
        <f t="shared" si="119"/>
        <v>46297</v>
      </c>
      <c r="AQ2121" s="1" t="str">
        <f>IF(COUNTIF('同场线路Rotas do mesmo SC'!A:A,C2121)&gt;0,"Sim","Não")</f>
        <v>Não</v>
      </c>
      <c r="AR2121" s="1" t="str">
        <f>IF(COUNTIF(揽收业务网点!A:A,P2121)&gt;0,"Sim","Não")</f>
        <v>Sim</v>
      </c>
    </row>
    <row r="2122" spans="1:44">
      <c r="A2122" s="29" t="s">
        <v>27580</v>
      </c>
      <c r="B2122" s="29" t="s">
        <v>379</v>
      </c>
      <c r="C2122" s="29" t="s">
        <v>27581</v>
      </c>
      <c r="D2122" s="29" t="s">
        <v>15072</v>
      </c>
      <c r="E2122" s="29" t="s">
        <v>640</v>
      </c>
      <c r="F2122" s="29" t="s">
        <v>7279</v>
      </c>
      <c r="G2122" s="29">
        <v>401</v>
      </c>
      <c r="H2122" s="29" t="s">
        <v>27582</v>
      </c>
      <c r="I2122" s="29" t="s">
        <v>663</v>
      </c>
      <c r="J2122" s="29" t="s">
        <v>642</v>
      </c>
      <c r="K2122" s="29" t="s">
        <v>387</v>
      </c>
      <c r="L2122" s="29" t="s">
        <v>643</v>
      </c>
      <c r="M2122" s="29" t="s">
        <v>27583</v>
      </c>
      <c r="N2122" s="29" t="s">
        <v>27584</v>
      </c>
      <c r="O2122" s="29" t="s">
        <v>6248</v>
      </c>
      <c r="P2122" s="29" t="s">
        <v>117</v>
      </c>
      <c r="Q2122" s="29" t="s">
        <v>118</v>
      </c>
      <c r="R2122" s="29" t="s">
        <v>22759</v>
      </c>
      <c r="S2122" s="29" t="s">
        <v>22759</v>
      </c>
      <c r="T2122" s="29" t="s">
        <v>27585</v>
      </c>
      <c r="U2122" s="29" t="s">
        <v>27586</v>
      </c>
      <c r="V2122" s="29">
        <v>392</v>
      </c>
      <c r="W2122" s="29" t="s">
        <v>396</v>
      </c>
      <c r="X2122" s="29" t="s">
        <v>27587</v>
      </c>
      <c r="Y2122" s="29" t="s">
        <v>2920</v>
      </c>
      <c r="Z2122" s="29" t="s">
        <v>27588</v>
      </c>
      <c r="AA2122" s="29" t="s">
        <v>27588</v>
      </c>
      <c r="AB2122" s="29" t="s">
        <v>653</v>
      </c>
      <c r="AC2122" s="29" t="s">
        <v>654</v>
      </c>
      <c r="AD2122" s="29" t="s">
        <v>11</v>
      </c>
      <c r="AE2122" s="29" t="s">
        <v>4385</v>
      </c>
      <c r="AF2122" s="29" t="s">
        <v>21299</v>
      </c>
      <c r="AG2122" s="29">
        <v>-10</v>
      </c>
      <c r="AH2122" s="29" t="s">
        <v>21299</v>
      </c>
      <c r="AI2122" s="29" t="s">
        <v>27589</v>
      </c>
      <c r="AJ2122" s="29">
        <v>214</v>
      </c>
      <c r="AK2122" s="29" t="s">
        <v>27590</v>
      </c>
      <c r="AL2122" s="29" t="s">
        <v>27591</v>
      </c>
      <c r="AM2122" s="29">
        <v>4678</v>
      </c>
      <c r="AN2122" s="1">
        <f t="shared" si="117"/>
        <v>1</v>
      </c>
      <c r="AO2122" s="1">
        <f t="shared" si="118"/>
        <v>1</v>
      </c>
      <c r="AP2122" s="30">
        <f t="shared" si="119"/>
        <v>46297</v>
      </c>
      <c r="AQ2122" s="1" t="str">
        <f>IF(COUNTIF('同场线路Rotas do mesmo SC'!A:A,C2122)&gt;0,"Sim","Não")</f>
        <v>Não</v>
      </c>
      <c r="AR2122" s="1" t="str">
        <f>IF(COUNTIF(揽收业务网点!A:A,P2122)&gt;0,"Sim","Não")</f>
        <v>Sim</v>
      </c>
    </row>
    <row r="2123" spans="1:44">
      <c r="A2123" s="29" t="s">
        <v>27592</v>
      </c>
      <c r="B2123" s="29" t="s">
        <v>379</v>
      </c>
      <c r="C2123" s="29" t="s">
        <v>27593</v>
      </c>
      <c r="D2123" s="29" t="s">
        <v>15072</v>
      </c>
      <c r="E2123" s="29" t="s">
        <v>640</v>
      </c>
      <c r="F2123" s="29" t="s">
        <v>7279</v>
      </c>
      <c r="G2123" s="29">
        <v>401</v>
      </c>
      <c r="H2123" s="29" t="s">
        <v>27594</v>
      </c>
      <c r="I2123" s="29" t="s">
        <v>663</v>
      </c>
      <c r="J2123" s="29" t="s">
        <v>27595</v>
      </c>
      <c r="K2123" s="29" t="s">
        <v>387</v>
      </c>
      <c r="L2123" s="29" t="s">
        <v>27596</v>
      </c>
      <c r="M2123" s="29" t="s">
        <v>27597</v>
      </c>
      <c r="N2123" s="29" t="s">
        <v>27598</v>
      </c>
      <c r="O2123" s="29" t="s">
        <v>6248</v>
      </c>
      <c r="P2123" s="29" t="s">
        <v>117</v>
      </c>
      <c r="Q2123" s="29" t="s">
        <v>118</v>
      </c>
      <c r="R2123" s="29" t="s">
        <v>27599</v>
      </c>
      <c r="S2123" s="29" t="s">
        <v>27599</v>
      </c>
      <c r="T2123" s="29" t="s">
        <v>27600</v>
      </c>
      <c r="U2123" s="29" t="s">
        <v>27601</v>
      </c>
      <c r="V2123" s="29">
        <v>262</v>
      </c>
      <c r="W2123" s="29" t="s">
        <v>396</v>
      </c>
      <c r="X2123" s="29" t="s">
        <v>27602</v>
      </c>
      <c r="Y2123" s="29" t="s">
        <v>4385</v>
      </c>
      <c r="Z2123" s="29" t="s">
        <v>27603</v>
      </c>
      <c r="AA2123" s="29" t="s">
        <v>27603</v>
      </c>
      <c r="AB2123" s="29" t="s">
        <v>653</v>
      </c>
      <c r="AC2123" s="29" t="s">
        <v>654</v>
      </c>
      <c r="AD2123" s="29" t="s">
        <v>11</v>
      </c>
      <c r="AE2123" s="29" t="s">
        <v>16118</v>
      </c>
      <c r="AF2123" s="29"/>
      <c r="AG2123" s="29"/>
      <c r="AH2123" s="29"/>
      <c r="AI2123" s="29" t="s">
        <v>27604</v>
      </c>
      <c r="AJ2123" s="29"/>
      <c r="AK2123" s="29" t="s">
        <v>27605</v>
      </c>
      <c r="AL2123" s="29" t="s">
        <v>27606</v>
      </c>
      <c r="AM2123" s="29">
        <v>4424</v>
      </c>
      <c r="AN2123" s="1">
        <f t="shared" si="117"/>
        <v>1</v>
      </c>
      <c r="AO2123" s="1">
        <f t="shared" si="118"/>
        <v>1</v>
      </c>
      <c r="AP2123" s="30">
        <f t="shared" si="119"/>
        <v>46297</v>
      </c>
      <c r="AQ2123" s="1" t="str">
        <f>IF(COUNTIF('同场线路Rotas do mesmo SC'!A:A,C2123)&gt;0,"Sim","Não")</f>
        <v>Não</v>
      </c>
      <c r="AR2123" s="1" t="str">
        <f>IF(COUNTIF(揽收业务网点!A:A,P2123)&gt;0,"Sim","Não")</f>
        <v>Sim</v>
      </c>
    </row>
    <row r="2124" spans="1:44">
      <c r="A2124" s="29" t="s">
        <v>27607</v>
      </c>
      <c r="B2124" s="29" t="s">
        <v>379</v>
      </c>
      <c r="C2124" s="29" t="s">
        <v>27608</v>
      </c>
      <c r="D2124" s="29" t="s">
        <v>15072</v>
      </c>
      <c r="E2124" s="29" t="s">
        <v>640</v>
      </c>
      <c r="F2124" s="29" t="s">
        <v>7279</v>
      </c>
      <c r="G2124" s="29">
        <v>90</v>
      </c>
      <c r="H2124" s="29" t="s">
        <v>6245</v>
      </c>
      <c r="I2124" s="29" t="s">
        <v>385</v>
      </c>
      <c r="J2124" s="29" t="s">
        <v>642</v>
      </c>
      <c r="K2124" s="29" t="s">
        <v>387</v>
      </c>
      <c r="L2124" s="29" t="s">
        <v>643</v>
      </c>
      <c r="M2124" s="29" t="s">
        <v>6246</v>
      </c>
      <c r="N2124" s="29" t="s">
        <v>6247</v>
      </c>
      <c r="O2124" s="29" t="s">
        <v>6248</v>
      </c>
      <c r="P2124" s="29" t="s">
        <v>117</v>
      </c>
      <c r="Q2124" s="29" t="s">
        <v>118</v>
      </c>
      <c r="R2124" s="29" t="s">
        <v>14215</v>
      </c>
      <c r="S2124" s="29" t="s">
        <v>14215</v>
      </c>
      <c r="T2124" s="29" t="s">
        <v>27609</v>
      </c>
      <c r="U2124" s="29" t="s">
        <v>27610</v>
      </c>
      <c r="V2124" s="29">
        <v>190</v>
      </c>
      <c r="W2124" s="29" t="s">
        <v>396</v>
      </c>
      <c r="X2124" s="29" t="s">
        <v>17401</v>
      </c>
      <c r="Y2124" s="29" t="s">
        <v>2920</v>
      </c>
      <c r="Z2124" s="29" t="s">
        <v>27611</v>
      </c>
      <c r="AA2124" s="29" t="s">
        <v>27611</v>
      </c>
      <c r="AB2124" s="29" t="s">
        <v>1146</v>
      </c>
      <c r="AC2124" s="29" t="s">
        <v>1147</v>
      </c>
      <c r="AD2124" s="29" t="s">
        <v>118</v>
      </c>
      <c r="AE2124" s="29" t="s">
        <v>2309</v>
      </c>
      <c r="AF2124" s="29" t="s">
        <v>27612</v>
      </c>
      <c r="AG2124" s="29">
        <v>-25</v>
      </c>
      <c r="AH2124" s="29" t="s">
        <v>27612</v>
      </c>
      <c r="AI2124" s="29" t="s">
        <v>27613</v>
      </c>
      <c r="AJ2124" s="29">
        <v>32</v>
      </c>
      <c r="AK2124" s="29" t="s">
        <v>27614</v>
      </c>
      <c r="AL2124" s="29" t="s">
        <v>23367</v>
      </c>
      <c r="AM2124" s="29">
        <v>58</v>
      </c>
      <c r="AN2124" s="1">
        <f t="shared" si="117"/>
        <v>1</v>
      </c>
      <c r="AO2124" s="1">
        <f t="shared" si="118"/>
        <v>1</v>
      </c>
      <c r="AP2124" s="30">
        <f t="shared" si="119"/>
        <v>46297</v>
      </c>
      <c r="AQ2124" s="1" t="str">
        <f>IF(COUNTIF('同场线路Rotas do mesmo SC'!A:A,C2124)&gt;0,"Sim","Não")</f>
        <v>Não</v>
      </c>
      <c r="AR2124" s="1" t="str">
        <f>IF(COUNTIF(揽收业务网点!A:A,P2124)&gt;0,"Sim","Não")</f>
        <v>Sim</v>
      </c>
    </row>
    <row r="2125" spans="1:44">
      <c r="A2125" s="29" t="s">
        <v>27615</v>
      </c>
      <c r="B2125" s="29" t="s">
        <v>379</v>
      </c>
      <c r="C2125" s="29" t="s">
        <v>27616</v>
      </c>
      <c r="D2125" s="29" t="s">
        <v>15072</v>
      </c>
      <c r="E2125" s="29" t="s">
        <v>640</v>
      </c>
      <c r="F2125" s="29" t="s">
        <v>7279</v>
      </c>
      <c r="G2125" s="29">
        <v>215</v>
      </c>
      <c r="H2125" s="29" t="s">
        <v>20332</v>
      </c>
      <c r="I2125" s="29" t="s">
        <v>409</v>
      </c>
      <c r="J2125" s="29" t="s">
        <v>6261</v>
      </c>
      <c r="K2125" s="29" t="s">
        <v>387</v>
      </c>
      <c r="L2125" s="29" t="s">
        <v>6262</v>
      </c>
      <c r="M2125" s="29" t="s">
        <v>20333</v>
      </c>
      <c r="N2125" s="29" t="s">
        <v>20334</v>
      </c>
      <c r="O2125" s="29" t="s">
        <v>6265</v>
      </c>
      <c r="P2125" s="29" t="s">
        <v>121</v>
      </c>
      <c r="Q2125" s="29" t="s">
        <v>118</v>
      </c>
      <c r="R2125" s="29" t="s">
        <v>6843</v>
      </c>
      <c r="S2125" s="29" t="s">
        <v>6843</v>
      </c>
      <c r="T2125" s="29" t="s">
        <v>27617</v>
      </c>
      <c r="U2125" s="29" t="s">
        <v>27618</v>
      </c>
      <c r="V2125" s="29">
        <v>241</v>
      </c>
      <c r="W2125" s="29" t="s">
        <v>396</v>
      </c>
      <c r="X2125" s="29" t="s">
        <v>27619</v>
      </c>
      <c r="Y2125" s="29" t="s">
        <v>2307</v>
      </c>
      <c r="Z2125" s="29" t="s">
        <v>27620</v>
      </c>
      <c r="AA2125" s="29" t="s">
        <v>27620</v>
      </c>
      <c r="AB2125" s="29" t="s">
        <v>674</v>
      </c>
      <c r="AC2125" s="29" t="s">
        <v>675</v>
      </c>
      <c r="AD2125" s="29" t="s">
        <v>118</v>
      </c>
      <c r="AE2125" s="29" t="s">
        <v>3059</v>
      </c>
      <c r="AF2125" s="29" t="s">
        <v>27621</v>
      </c>
      <c r="AG2125" s="29">
        <v>157</v>
      </c>
      <c r="AH2125" s="29" t="s">
        <v>27621</v>
      </c>
      <c r="AI2125" s="29" t="s">
        <v>27622</v>
      </c>
      <c r="AJ2125" s="29">
        <v>646</v>
      </c>
      <c r="AK2125" s="29" t="s">
        <v>27623</v>
      </c>
      <c r="AL2125" s="29" t="s">
        <v>27624</v>
      </c>
      <c r="AM2125" s="29">
        <v>1080</v>
      </c>
      <c r="AN2125" s="1">
        <f t="shared" si="117"/>
        <v>1</v>
      </c>
      <c r="AO2125" s="1">
        <f t="shared" si="118"/>
        <v>1</v>
      </c>
      <c r="AP2125" s="30">
        <f t="shared" si="119"/>
        <v>46296</v>
      </c>
      <c r="AQ2125" s="1" t="str">
        <f>IF(COUNTIF('同场线路Rotas do mesmo SC'!A:A,C2125)&gt;0,"Sim","Não")</f>
        <v>Não</v>
      </c>
      <c r="AR2125" s="1" t="str">
        <f>IF(COUNTIF(揽收业务网点!A:A,P2125)&gt;0,"Sim","Não")</f>
        <v>Sim</v>
      </c>
    </row>
    <row r="2126" spans="1:44">
      <c r="A2126" s="29" t="s">
        <v>27625</v>
      </c>
      <c r="B2126" s="29" t="s">
        <v>379</v>
      </c>
      <c r="C2126" s="29" t="s">
        <v>27616</v>
      </c>
      <c r="D2126" s="29" t="s">
        <v>15072</v>
      </c>
      <c r="E2126" s="29" t="s">
        <v>640</v>
      </c>
      <c r="F2126" s="29" t="s">
        <v>7279</v>
      </c>
      <c r="G2126" s="29">
        <v>215</v>
      </c>
      <c r="H2126" s="29" t="s">
        <v>27626</v>
      </c>
      <c r="I2126" s="29" t="s">
        <v>409</v>
      </c>
      <c r="J2126" s="29" t="s">
        <v>6261</v>
      </c>
      <c r="K2126" s="29" t="s">
        <v>387</v>
      </c>
      <c r="L2126" s="29" t="s">
        <v>6262</v>
      </c>
      <c r="M2126" s="29" t="s">
        <v>27627</v>
      </c>
      <c r="N2126" s="29" t="s">
        <v>27628</v>
      </c>
      <c r="O2126" s="29" t="s">
        <v>6265</v>
      </c>
      <c r="P2126" s="29" t="s">
        <v>121</v>
      </c>
      <c r="Q2126" s="29" t="s">
        <v>118</v>
      </c>
      <c r="R2126" s="29" t="s">
        <v>27629</v>
      </c>
      <c r="S2126" s="29" t="s">
        <v>27629</v>
      </c>
      <c r="T2126" s="29" t="s">
        <v>27630</v>
      </c>
      <c r="U2126" s="29" t="s">
        <v>27631</v>
      </c>
      <c r="V2126" s="29">
        <v>123</v>
      </c>
      <c r="W2126" s="29" t="s">
        <v>396</v>
      </c>
      <c r="X2126" s="29" t="s">
        <v>27632</v>
      </c>
      <c r="Y2126" s="29" t="s">
        <v>2307</v>
      </c>
      <c r="Z2126" s="29" t="s">
        <v>27633</v>
      </c>
      <c r="AA2126" s="29" t="s">
        <v>27633</v>
      </c>
      <c r="AB2126" s="29" t="s">
        <v>674</v>
      </c>
      <c r="AC2126" s="29" t="s">
        <v>675</v>
      </c>
      <c r="AD2126" s="29" t="s">
        <v>118</v>
      </c>
      <c r="AE2126" s="29" t="s">
        <v>3059</v>
      </c>
      <c r="AF2126" s="29" t="s">
        <v>27634</v>
      </c>
      <c r="AG2126" s="29">
        <v>21</v>
      </c>
      <c r="AH2126" s="29" t="s">
        <v>27634</v>
      </c>
      <c r="AI2126" s="29" t="s">
        <v>27635</v>
      </c>
      <c r="AJ2126" s="29">
        <v>266</v>
      </c>
      <c r="AK2126" s="29" t="s">
        <v>27636</v>
      </c>
      <c r="AL2126" s="29" t="s">
        <v>27637</v>
      </c>
      <c r="AM2126" s="29">
        <v>205</v>
      </c>
      <c r="AN2126" s="1">
        <f t="shared" si="117"/>
        <v>1</v>
      </c>
      <c r="AO2126" s="1">
        <f t="shared" si="118"/>
        <v>1</v>
      </c>
      <c r="AP2126" s="30">
        <f t="shared" si="119"/>
        <v>46296</v>
      </c>
      <c r="AQ2126" s="1" t="str">
        <f>IF(COUNTIF('同场线路Rotas do mesmo SC'!A:A,C2126)&gt;0,"Sim","Não")</f>
        <v>Não</v>
      </c>
      <c r="AR2126" s="1" t="str">
        <f>IF(COUNTIF(揽收业务网点!A:A,P2126)&gt;0,"Sim","Não")</f>
        <v>Sim</v>
      </c>
    </row>
    <row r="2127" spans="1:44">
      <c r="A2127" s="29" t="s">
        <v>27638</v>
      </c>
      <c r="B2127" s="29" t="s">
        <v>379</v>
      </c>
      <c r="C2127" s="29" t="s">
        <v>27639</v>
      </c>
      <c r="D2127" s="29" t="s">
        <v>15072</v>
      </c>
      <c r="E2127" s="29" t="s">
        <v>382</v>
      </c>
      <c r="F2127" s="29" t="s">
        <v>7279</v>
      </c>
      <c r="G2127" s="29">
        <v>224</v>
      </c>
      <c r="H2127" s="29" t="s">
        <v>4204</v>
      </c>
      <c r="I2127" s="29" t="s">
        <v>1289</v>
      </c>
      <c r="J2127" s="29" t="s">
        <v>4205</v>
      </c>
      <c r="K2127" s="29" t="s">
        <v>411</v>
      </c>
      <c r="L2127" s="29" t="s">
        <v>4206</v>
      </c>
      <c r="M2127" s="29" t="s">
        <v>12682</v>
      </c>
      <c r="N2127" s="29" t="s">
        <v>12683</v>
      </c>
      <c r="O2127" s="29" t="s">
        <v>4275</v>
      </c>
      <c r="P2127" s="29" t="s">
        <v>4276</v>
      </c>
      <c r="Q2127" s="29" t="s">
        <v>142</v>
      </c>
      <c r="R2127" s="29" t="s">
        <v>23314</v>
      </c>
      <c r="S2127" s="29" t="s">
        <v>20991</v>
      </c>
      <c r="T2127" s="29" t="s">
        <v>27640</v>
      </c>
      <c r="U2127" s="29" t="s">
        <v>27641</v>
      </c>
      <c r="V2127" s="29">
        <v>1</v>
      </c>
      <c r="W2127" s="29" t="s">
        <v>396</v>
      </c>
      <c r="X2127" s="29" t="s">
        <v>27642</v>
      </c>
      <c r="Y2127" s="29" t="s">
        <v>744</v>
      </c>
      <c r="Z2127" s="29"/>
      <c r="AA2127" s="29"/>
      <c r="AB2127" s="29" t="s">
        <v>2459</v>
      </c>
      <c r="AC2127" s="29" t="s">
        <v>2460</v>
      </c>
      <c r="AD2127" s="29" t="s">
        <v>94</v>
      </c>
      <c r="AE2127" s="29" t="s">
        <v>9458</v>
      </c>
      <c r="AF2127" s="29" t="s">
        <v>27643</v>
      </c>
      <c r="AG2127" s="29">
        <v>-194</v>
      </c>
      <c r="AH2127" s="29" t="s">
        <v>27643</v>
      </c>
      <c r="AI2127" s="29"/>
      <c r="AJ2127" s="29"/>
      <c r="AK2127" s="29"/>
      <c r="AL2127" s="29"/>
      <c r="AM2127" s="29"/>
      <c r="AN2127" s="1">
        <f t="shared" si="117"/>
        <v>1</v>
      </c>
      <c r="AO2127" s="1">
        <f t="shared" si="118"/>
        <v>0</v>
      </c>
      <c r="AP2127" s="30">
        <f t="shared" si="119"/>
        <v>46296</v>
      </c>
      <c r="AQ2127" s="1" t="str">
        <f>IF(COUNTIF('同场线路Rotas do mesmo SC'!A:A,C2127)&gt;0,"Sim","Não")</f>
        <v>Não</v>
      </c>
      <c r="AR2127" s="1" t="str">
        <f>IF(COUNTIF(揽收业务网点!A:A,P2127)&gt;0,"Sim","Não")</f>
        <v>Não</v>
      </c>
    </row>
    <row r="2128" spans="1:44">
      <c r="A2128" s="29" t="s">
        <v>27644</v>
      </c>
      <c r="B2128" s="29" t="s">
        <v>379</v>
      </c>
      <c r="C2128" s="29" t="s">
        <v>27645</v>
      </c>
      <c r="D2128" s="29" t="s">
        <v>15072</v>
      </c>
      <c r="E2128" s="29" t="s">
        <v>640</v>
      </c>
      <c r="F2128" s="29" t="s">
        <v>7279</v>
      </c>
      <c r="G2128" s="29">
        <v>10</v>
      </c>
      <c r="H2128" s="29" t="s">
        <v>6274</v>
      </c>
      <c r="I2128" s="29" t="s">
        <v>663</v>
      </c>
      <c r="J2128" s="29" t="s">
        <v>642</v>
      </c>
      <c r="K2128" s="29" t="s">
        <v>387</v>
      </c>
      <c r="L2128" s="29" t="s">
        <v>643</v>
      </c>
      <c r="M2128" s="29" t="s">
        <v>6275</v>
      </c>
      <c r="N2128" s="29" t="s">
        <v>6276</v>
      </c>
      <c r="O2128" s="29" t="s">
        <v>1229</v>
      </c>
      <c r="P2128" s="29" t="s">
        <v>50</v>
      </c>
      <c r="Q2128" s="29" t="s">
        <v>11</v>
      </c>
      <c r="R2128" s="29" t="s">
        <v>27646</v>
      </c>
      <c r="S2128" s="29" t="s">
        <v>27646</v>
      </c>
      <c r="T2128" s="29" t="s">
        <v>27647</v>
      </c>
      <c r="U2128" s="29" t="s">
        <v>27648</v>
      </c>
      <c r="V2128" s="29">
        <v>436</v>
      </c>
      <c r="W2128" s="29" t="s">
        <v>396</v>
      </c>
      <c r="X2128" s="29" t="s">
        <v>27649</v>
      </c>
      <c r="Y2128" s="29" t="s">
        <v>528</v>
      </c>
      <c r="Z2128" s="29" t="s">
        <v>11058</v>
      </c>
      <c r="AA2128" s="29" t="s">
        <v>11058</v>
      </c>
      <c r="AB2128" s="29" t="s">
        <v>653</v>
      </c>
      <c r="AC2128" s="29" t="s">
        <v>654</v>
      </c>
      <c r="AD2128" s="29" t="s">
        <v>11</v>
      </c>
      <c r="AE2128" s="29" t="s">
        <v>633</v>
      </c>
      <c r="AF2128" s="29" t="s">
        <v>9960</v>
      </c>
      <c r="AG2128" s="29">
        <v>238</v>
      </c>
      <c r="AH2128" s="29" t="s">
        <v>9960</v>
      </c>
      <c r="AI2128" s="29" t="s">
        <v>27650</v>
      </c>
      <c r="AJ2128" s="29">
        <v>-499</v>
      </c>
      <c r="AK2128" s="29" t="s">
        <v>27651</v>
      </c>
      <c r="AL2128" s="29" t="s">
        <v>27652</v>
      </c>
      <c r="AM2128" s="29">
        <v>6540</v>
      </c>
      <c r="AN2128" s="1">
        <f t="shared" si="117"/>
        <v>1</v>
      </c>
      <c r="AO2128" s="1">
        <f t="shared" si="118"/>
        <v>1</v>
      </c>
      <c r="AP2128" s="30">
        <f t="shared" si="119"/>
        <v>46296</v>
      </c>
      <c r="AQ2128" s="1" t="str">
        <f>IF(COUNTIF('同场线路Rotas do mesmo SC'!A:A,C2128)&gt;0,"Sim","Não")</f>
        <v>Não</v>
      </c>
      <c r="AR2128" s="1" t="str">
        <f>IF(COUNTIF(揽收业务网点!A:A,P2128)&gt;0,"Sim","Não")</f>
        <v>Sim</v>
      </c>
    </row>
    <row r="2129" spans="1:44">
      <c r="A2129" s="29" t="s">
        <v>27653</v>
      </c>
      <c r="B2129" s="29" t="s">
        <v>379</v>
      </c>
      <c r="C2129" s="29" t="s">
        <v>27654</v>
      </c>
      <c r="D2129" s="29" t="s">
        <v>381</v>
      </c>
      <c r="E2129" s="29" t="s">
        <v>382</v>
      </c>
      <c r="F2129" s="29" t="s">
        <v>383</v>
      </c>
      <c r="G2129" s="29">
        <v>129</v>
      </c>
      <c r="H2129" s="29" t="s">
        <v>27655</v>
      </c>
      <c r="I2129" s="29" t="s">
        <v>385</v>
      </c>
      <c r="J2129" s="29" t="s">
        <v>27656</v>
      </c>
      <c r="K2129" s="29" t="s">
        <v>387</v>
      </c>
      <c r="L2129" s="29" t="s">
        <v>27657</v>
      </c>
      <c r="M2129" s="29" t="s">
        <v>27656</v>
      </c>
      <c r="N2129" s="29" t="s">
        <v>27658</v>
      </c>
      <c r="O2129" s="29" t="s">
        <v>1922</v>
      </c>
      <c r="P2129" s="29" t="s">
        <v>1923</v>
      </c>
      <c r="Q2129" s="29" t="s">
        <v>142</v>
      </c>
      <c r="R2129" s="29" t="s">
        <v>27659</v>
      </c>
      <c r="S2129" s="29" t="s">
        <v>27660</v>
      </c>
      <c r="T2129" s="29" t="s">
        <v>27661</v>
      </c>
      <c r="U2129" s="29" t="s">
        <v>27662</v>
      </c>
      <c r="V2129" s="29">
        <v>87</v>
      </c>
      <c r="W2129" s="29" t="s">
        <v>396</v>
      </c>
      <c r="X2129" s="29" t="s">
        <v>27663</v>
      </c>
      <c r="Y2129" s="29" t="s">
        <v>4385</v>
      </c>
      <c r="Z2129" s="29" t="s">
        <v>27664</v>
      </c>
      <c r="AA2129" s="29" t="s">
        <v>27664</v>
      </c>
      <c r="AB2129" s="29" t="s">
        <v>27665</v>
      </c>
      <c r="AC2129" s="29" t="s">
        <v>27666</v>
      </c>
      <c r="AD2129" s="29" t="s">
        <v>142</v>
      </c>
      <c r="AE2129" s="29" t="s">
        <v>16688</v>
      </c>
      <c r="AF2129" s="29" t="s">
        <v>27667</v>
      </c>
      <c r="AG2129" s="29">
        <v>-224</v>
      </c>
      <c r="AH2129" s="29" t="s">
        <v>27667</v>
      </c>
      <c r="AI2129" s="29" t="s">
        <v>27668</v>
      </c>
      <c r="AJ2129" s="29">
        <v>96</v>
      </c>
      <c r="AK2129" s="29" t="s">
        <v>27669</v>
      </c>
      <c r="AL2129" s="29" t="s">
        <v>25520</v>
      </c>
      <c r="AM2129" s="29">
        <v>42</v>
      </c>
      <c r="AN2129" s="1">
        <f t="shared" si="117"/>
        <v>1</v>
      </c>
      <c r="AO2129" s="1">
        <f t="shared" si="118"/>
        <v>1</v>
      </c>
      <c r="AP2129" s="30">
        <f t="shared" si="119"/>
        <v>46297</v>
      </c>
      <c r="AQ2129" s="1" t="str">
        <f>IF(COUNTIF('同场线路Rotas do mesmo SC'!A:A,C2129)&gt;0,"Sim","Não")</f>
        <v>Não</v>
      </c>
      <c r="AR2129" s="1" t="str">
        <f>IF(COUNTIF(揽收业务网点!A:A,P2129)&gt;0,"Sim","Não")</f>
        <v>Não</v>
      </c>
    </row>
    <row r="2130" spans="1:44">
      <c r="A2130" s="29" t="s">
        <v>27670</v>
      </c>
      <c r="B2130" s="29" t="s">
        <v>379</v>
      </c>
      <c r="C2130" s="29" t="s">
        <v>27671</v>
      </c>
      <c r="D2130" s="29" t="s">
        <v>381</v>
      </c>
      <c r="E2130" s="29" t="s">
        <v>640</v>
      </c>
      <c r="F2130" s="29" t="s">
        <v>1287</v>
      </c>
      <c r="G2130" s="29">
        <v>88</v>
      </c>
      <c r="H2130" s="29" t="s">
        <v>22524</v>
      </c>
      <c r="I2130" s="29" t="s">
        <v>868</v>
      </c>
      <c r="J2130" s="29" t="s">
        <v>1753</v>
      </c>
      <c r="K2130" s="29" t="s">
        <v>387</v>
      </c>
      <c r="L2130" s="29" t="s">
        <v>1754</v>
      </c>
      <c r="M2130" s="29" t="s">
        <v>22525</v>
      </c>
      <c r="N2130" s="29" t="s">
        <v>22526</v>
      </c>
      <c r="O2130" s="29" t="s">
        <v>5287</v>
      </c>
      <c r="P2130" s="29" t="s">
        <v>44</v>
      </c>
      <c r="Q2130" s="29" t="s">
        <v>11</v>
      </c>
      <c r="R2130" s="29" t="s">
        <v>19269</v>
      </c>
      <c r="S2130" s="29" t="s">
        <v>19269</v>
      </c>
      <c r="T2130" s="29" t="s">
        <v>27672</v>
      </c>
      <c r="U2130" s="29" t="s">
        <v>27673</v>
      </c>
      <c r="V2130" s="29">
        <v>47</v>
      </c>
      <c r="W2130" s="29" t="s">
        <v>396</v>
      </c>
      <c r="X2130" s="29" t="s">
        <v>27674</v>
      </c>
      <c r="Y2130" s="29" t="s">
        <v>15757</v>
      </c>
      <c r="Z2130" s="29" t="s">
        <v>27675</v>
      </c>
      <c r="AA2130" s="29" t="s">
        <v>27675</v>
      </c>
      <c r="AB2130" s="29" t="s">
        <v>1703</v>
      </c>
      <c r="AC2130" s="29" t="s">
        <v>45</v>
      </c>
      <c r="AD2130" s="29" t="s">
        <v>11</v>
      </c>
      <c r="AE2130" s="29" t="s">
        <v>15819</v>
      </c>
      <c r="AF2130" s="29" t="s">
        <v>27676</v>
      </c>
      <c r="AG2130" s="29">
        <v>-7</v>
      </c>
      <c r="AH2130" s="29" t="s">
        <v>27676</v>
      </c>
      <c r="AI2130" s="29" t="s">
        <v>27677</v>
      </c>
      <c r="AJ2130" s="29"/>
      <c r="AK2130" s="29"/>
      <c r="AL2130" s="29"/>
      <c r="AM2130" s="29"/>
      <c r="AN2130" s="1">
        <f t="shared" si="117"/>
        <v>1</v>
      </c>
      <c r="AO2130" s="1">
        <f t="shared" si="118"/>
        <v>1</v>
      </c>
      <c r="AP2130" s="30">
        <f t="shared" si="119"/>
        <v>46297</v>
      </c>
      <c r="AQ2130" s="1" t="str">
        <f>IF(COUNTIF('同场线路Rotas do mesmo SC'!A:A,C2130)&gt;0,"Sim","Não")</f>
        <v>Não</v>
      </c>
      <c r="AR2130" s="1" t="str">
        <f>IF(COUNTIF(揽收业务网点!A:A,P2130)&gt;0,"Sim","Não")</f>
        <v>Sim</v>
      </c>
    </row>
    <row r="2131" spans="1:44">
      <c r="A2131" s="29" t="s">
        <v>27678</v>
      </c>
      <c r="B2131" s="29" t="s">
        <v>379</v>
      </c>
      <c r="C2131" s="29" t="s">
        <v>27679</v>
      </c>
      <c r="D2131" s="29" t="s">
        <v>381</v>
      </c>
      <c r="E2131" s="29" t="s">
        <v>382</v>
      </c>
      <c r="F2131" s="29" t="s">
        <v>383</v>
      </c>
      <c r="G2131" s="29">
        <v>78</v>
      </c>
      <c r="H2131" s="29" t="s">
        <v>5267</v>
      </c>
      <c r="I2131" s="29" t="s">
        <v>702</v>
      </c>
      <c r="J2131" s="29" t="s">
        <v>3837</v>
      </c>
      <c r="K2131" s="29" t="s">
        <v>387</v>
      </c>
      <c r="L2131" s="29" t="s">
        <v>3838</v>
      </c>
      <c r="M2131" s="29" t="s">
        <v>27680</v>
      </c>
      <c r="N2131" s="29" t="s">
        <v>27681</v>
      </c>
      <c r="O2131" s="29" t="s">
        <v>1944</v>
      </c>
      <c r="P2131" s="29" t="s">
        <v>1945</v>
      </c>
      <c r="Q2131" s="29" t="s">
        <v>5</v>
      </c>
      <c r="R2131" s="29" t="s">
        <v>27682</v>
      </c>
      <c r="S2131" s="29" t="s">
        <v>9200</v>
      </c>
      <c r="T2131" s="29" t="s">
        <v>27683</v>
      </c>
      <c r="U2131" s="29" t="s">
        <v>27684</v>
      </c>
      <c r="V2131" s="29">
        <v>71</v>
      </c>
      <c r="W2131" s="29" t="s">
        <v>396</v>
      </c>
      <c r="X2131" s="29" t="s">
        <v>27685</v>
      </c>
      <c r="Y2131" s="29" t="s">
        <v>2309</v>
      </c>
      <c r="Z2131" s="29" t="s">
        <v>27686</v>
      </c>
      <c r="AA2131" s="29" t="s">
        <v>27686</v>
      </c>
      <c r="AB2131" s="29" t="s">
        <v>5276</v>
      </c>
      <c r="AC2131" s="29" t="s">
        <v>5277</v>
      </c>
      <c r="AD2131" s="29" t="s">
        <v>5</v>
      </c>
      <c r="AE2131" s="29" t="s">
        <v>20528</v>
      </c>
      <c r="AF2131" s="29" t="s">
        <v>27687</v>
      </c>
      <c r="AG2131" s="29">
        <v>-24</v>
      </c>
      <c r="AH2131" s="29" t="s">
        <v>27687</v>
      </c>
      <c r="AI2131" s="29" t="s">
        <v>27688</v>
      </c>
      <c r="AJ2131" s="29">
        <v>20</v>
      </c>
      <c r="AK2131" s="29" t="s">
        <v>27689</v>
      </c>
      <c r="AL2131" s="29" t="s">
        <v>27690</v>
      </c>
      <c r="AM2131" s="29">
        <v>76</v>
      </c>
      <c r="AN2131" s="1">
        <f t="shared" si="117"/>
        <v>1</v>
      </c>
      <c r="AO2131" s="1">
        <f t="shared" si="118"/>
        <v>1</v>
      </c>
      <c r="AP2131" s="30">
        <f t="shared" si="119"/>
        <v>46297</v>
      </c>
      <c r="AQ2131" s="1" t="str">
        <f>IF(COUNTIF('同场线路Rotas do mesmo SC'!A:A,C2131)&gt;0,"Sim","Não")</f>
        <v>Não</v>
      </c>
      <c r="AR2131" s="1" t="str">
        <f>IF(COUNTIF(揽收业务网点!A:A,P2131)&gt;0,"Sim","Não")</f>
        <v>Não</v>
      </c>
    </row>
    <row r="2132" spans="1:44">
      <c r="A2132" s="29" t="s">
        <v>27691</v>
      </c>
      <c r="B2132" s="29" t="s">
        <v>379</v>
      </c>
      <c r="C2132" s="29" t="s">
        <v>1780</v>
      </c>
      <c r="D2132" s="29" t="s">
        <v>381</v>
      </c>
      <c r="E2132" s="29" t="s">
        <v>382</v>
      </c>
      <c r="F2132" s="29" t="s">
        <v>383</v>
      </c>
      <c r="G2132" s="29">
        <v>1</v>
      </c>
      <c r="H2132" s="29" t="s">
        <v>1781</v>
      </c>
      <c r="I2132" s="29" t="s">
        <v>868</v>
      </c>
      <c r="J2132" s="29" t="s">
        <v>1782</v>
      </c>
      <c r="K2132" s="29" t="s">
        <v>387</v>
      </c>
      <c r="L2132" s="29" t="s">
        <v>1783</v>
      </c>
      <c r="M2132" s="29" t="s">
        <v>1782</v>
      </c>
      <c r="N2132" s="29" t="s">
        <v>1784</v>
      </c>
      <c r="O2132" s="29" t="s">
        <v>1785</v>
      </c>
      <c r="P2132" s="29" t="s">
        <v>1786</v>
      </c>
      <c r="Q2132" s="29" t="s">
        <v>2</v>
      </c>
      <c r="R2132" s="29" t="s">
        <v>17599</v>
      </c>
      <c r="S2132" s="29" t="s">
        <v>19225</v>
      </c>
      <c r="T2132" s="29" t="s">
        <v>27692</v>
      </c>
      <c r="U2132" s="29" t="s">
        <v>27693</v>
      </c>
      <c r="V2132" s="29">
        <v>186</v>
      </c>
      <c r="W2132" s="29" t="s">
        <v>396</v>
      </c>
      <c r="X2132" s="29" t="s">
        <v>27694</v>
      </c>
      <c r="Y2132" s="29" t="s">
        <v>15616</v>
      </c>
      <c r="Z2132" s="29" t="s">
        <v>27695</v>
      </c>
      <c r="AA2132" s="29" t="s">
        <v>27695</v>
      </c>
      <c r="AB2132" s="29" t="s">
        <v>1793</v>
      </c>
      <c r="AC2132" s="29" t="s">
        <v>1794</v>
      </c>
      <c r="AD2132" s="29" t="s">
        <v>2</v>
      </c>
      <c r="AE2132" s="29" t="s">
        <v>27696</v>
      </c>
      <c r="AF2132" s="29" t="s">
        <v>27697</v>
      </c>
      <c r="AG2132" s="29">
        <v>-186</v>
      </c>
      <c r="AH2132" s="29" t="s">
        <v>27697</v>
      </c>
      <c r="AI2132" s="29" t="s">
        <v>27698</v>
      </c>
      <c r="AJ2132" s="29">
        <v>74</v>
      </c>
      <c r="AK2132" s="29" t="s">
        <v>27699</v>
      </c>
      <c r="AL2132" s="29" t="s">
        <v>27700</v>
      </c>
      <c r="AM2132" s="29">
        <v>118</v>
      </c>
      <c r="AN2132" s="1">
        <f t="shared" si="117"/>
        <v>1</v>
      </c>
      <c r="AO2132" s="1">
        <f t="shared" si="118"/>
        <v>1</v>
      </c>
      <c r="AP2132" s="30">
        <f t="shared" si="119"/>
        <v>46298</v>
      </c>
      <c r="AQ2132" s="1" t="str">
        <f>IF(COUNTIF('同场线路Rotas do mesmo SC'!A:A,C2132)&gt;0,"Sim","Não")</f>
        <v>Não</v>
      </c>
      <c r="AR2132" s="1" t="str">
        <f>IF(COUNTIF(揽收业务网点!A:A,P2132)&gt;0,"Sim","Não")</f>
        <v>Não</v>
      </c>
    </row>
    <row r="2133" spans="1:44">
      <c r="A2133" s="29" t="s">
        <v>27701</v>
      </c>
      <c r="B2133" s="29" t="s">
        <v>379</v>
      </c>
      <c r="C2133" s="29" t="s">
        <v>15191</v>
      </c>
      <c r="D2133" s="29" t="s">
        <v>381</v>
      </c>
      <c r="E2133" s="29" t="s">
        <v>382</v>
      </c>
      <c r="F2133" s="29" t="s">
        <v>383</v>
      </c>
      <c r="G2133" s="29">
        <v>400</v>
      </c>
      <c r="H2133" s="29" t="s">
        <v>27702</v>
      </c>
      <c r="I2133" s="29" t="s">
        <v>512</v>
      </c>
      <c r="J2133" s="29" t="s">
        <v>27703</v>
      </c>
      <c r="K2133" s="29" t="s">
        <v>387</v>
      </c>
      <c r="L2133" s="29" t="s">
        <v>27704</v>
      </c>
      <c r="M2133" s="29" t="s">
        <v>27703</v>
      </c>
      <c r="N2133" s="29" t="s">
        <v>27705</v>
      </c>
      <c r="O2133" s="29" t="s">
        <v>15196</v>
      </c>
      <c r="P2133" s="29" t="s">
        <v>15197</v>
      </c>
      <c r="Q2133" s="29" t="s">
        <v>5</v>
      </c>
      <c r="R2133" s="29" t="s">
        <v>20875</v>
      </c>
      <c r="S2133" s="29" t="s">
        <v>15778</v>
      </c>
      <c r="T2133" s="29" t="s">
        <v>27706</v>
      </c>
      <c r="U2133" s="29" t="s">
        <v>27707</v>
      </c>
      <c r="V2133" s="29">
        <v>74</v>
      </c>
      <c r="W2133" s="29" t="s">
        <v>396</v>
      </c>
      <c r="X2133" s="29" t="s">
        <v>27708</v>
      </c>
      <c r="Y2133" s="29" t="s">
        <v>15272</v>
      </c>
      <c r="Z2133" s="29" t="s">
        <v>27709</v>
      </c>
      <c r="AA2133" s="29" t="s">
        <v>27709</v>
      </c>
      <c r="AB2133" s="29" t="s">
        <v>15203</v>
      </c>
      <c r="AC2133" s="29" t="s">
        <v>15204</v>
      </c>
      <c r="AD2133" s="29" t="s">
        <v>5</v>
      </c>
      <c r="AE2133" s="29" t="s">
        <v>27710</v>
      </c>
      <c r="AF2133" s="29" t="s">
        <v>27711</v>
      </c>
      <c r="AG2133" s="29">
        <v>-324</v>
      </c>
      <c r="AH2133" s="29" t="s">
        <v>27711</v>
      </c>
      <c r="AI2133" s="29" t="s">
        <v>27712</v>
      </c>
      <c r="AJ2133" s="29">
        <v>119</v>
      </c>
      <c r="AK2133" s="29" t="s">
        <v>27713</v>
      </c>
      <c r="AL2133" s="29" t="s">
        <v>27714</v>
      </c>
      <c r="AM2133" s="29">
        <v>69</v>
      </c>
      <c r="AN2133" s="1">
        <f t="shared" si="117"/>
        <v>1</v>
      </c>
      <c r="AO2133" s="1">
        <f t="shared" si="118"/>
        <v>1</v>
      </c>
      <c r="AP2133" s="30">
        <f t="shared" si="119"/>
        <v>46298</v>
      </c>
      <c r="AQ2133" s="1" t="str">
        <f>IF(COUNTIF('同场线路Rotas do mesmo SC'!A:A,C2133)&gt;0,"Sim","Não")</f>
        <v>Não</v>
      </c>
      <c r="AR2133" s="1" t="str">
        <f>IF(COUNTIF(揽收业务网点!A:A,P2133)&gt;0,"Sim","Não")</f>
        <v>Não</v>
      </c>
    </row>
    <row r="2134" spans="1:44">
      <c r="A2134" s="29" t="s">
        <v>27715</v>
      </c>
      <c r="B2134" s="29" t="s">
        <v>379</v>
      </c>
      <c r="C2134" s="29" t="s">
        <v>1845</v>
      </c>
      <c r="D2134" s="29" t="s">
        <v>381</v>
      </c>
      <c r="E2134" s="29" t="s">
        <v>382</v>
      </c>
      <c r="F2134" s="29" t="s">
        <v>383</v>
      </c>
      <c r="G2134" s="29">
        <v>30</v>
      </c>
      <c r="H2134" s="29" t="s">
        <v>1846</v>
      </c>
      <c r="I2134" s="29" t="s">
        <v>385</v>
      </c>
      <c r="J2134" s="29" t="s">
        <v>1847</v>
      </c>
      <c r="K2134" s="29" t="s">
        <v>387</v>
      </c>
      <c r="L2134" s="29" t="s">
        <v>1848</v>
      </c>
      <c r="M2134" s="29" t="s">
        <v>1849</v>
      </c>
      <c r="N2134" s="29" t="s">
        <v>1850</v>
      </c>
      <c r="O2134" s="29" t="s">
        <v>899</v>
      </c>
      <c r="P2134" s="29" t="s">
        <v>900</v>
      </c>
      <c r="Q2134" s="29" t="s">
        <v>70</v>
      </c>
      <c r="R2134" s="29" t="s">
        <v>27716</v>
      </c>
      <c r="S2134" s="29" t="s">
        <v>27717</v>
      </c>
      <c r="T2134" s="29" t="s">
        <v>27718</v>
      </c>
      <c r="U2134" s="29" t="s">
        <v>27719</v>
      </c>
      <c r="V2134" s="29">
        <v>263</v>
      </c>
      <c r="W2134" s="29" t="s">
        <v>396</v>
      </c>
      <c r="X2134" s="29" t="s">
        <v>27720</v>
      </c>
      <c r="Y2134" s="29" t="s">
        <v>16547</v>
      </c>
      <c r="Z2134" s="29" t="s">
        <v>27721</v>
      </c>
      <c r="AA2134" s="29" t="s">
        <v>27721</v>
      </c>
      <c r="AB2134" s="29" t="s">
        <v>1857</v>
      </c>
      <c r="AC2134" s="29" t="s">
        <v>1858</v>
      </c>
      <c r="AD2134" s="29" t="s">
        <v>70</v>
      </c>
      <c r="AE2134" s="29" t="s">
        <v>27722</v>
      </c>
      <c r="AF2134" s="29" t="s">
        <v>27723</v>
      </c>
      <c r="AG2134" s="29">
        <v>-17</v>
      </c>
      <c r="AH2134" s="29" t="s">
        <v>27723</v>
      </c>
      <c r="AI2134" s="29" t="s">
        <v>27724</v>
      </c>
      <c r="AJ2134" s="29">
        <v>73</v>
      </c>
      <c r="AK2134" s="29" t="s">
        <v>27725</v>
      </c>
      <c r="AL2134" s="29" t="s">
        <v>27726</v>
      </c>
      <c r="AM2134" s="29">
        <v>99</v>
      </c>
      <c r="AN2134" s="1">
        <f t="shared" si="117"/>
        <v>1</v>
      </c>
      <c r="AO2134" s="1">
        <f t="shared" si="118"/>
        <v>1</v>
      </c>
      <c r="AP2134" s="30">
        <f t="shared" si="119"/>
        <v>46298</v>
      </c>
      <c r="AQ2134" s="1" t="str">
        <f>IF(COUNTIF('同场线路Rotas do mesmo SC'!A:A,C2134)&gt;0,"Sim","Não")</f>
        <v>Não</v>
      </c>
      <c r="AR2134" s="1" t="str">
        <f>IF(COUNTIF(揽收业务网点!A:A,P2134)&gt;0,"Sim","Não")</f>
        <v>Não</v>
      </c>
    </row>
    <row r="2135" spans="1:44">
      <c r="A2135" s="29" t="s">
        <v>27727</v>
      </c>
      <c r="B2135" s="29" t="s">
        <v>379</v>
      </c>
      <c r="C2135" s="29" t="s">
        <v>27654</v>
      </c>
      <c r="D2135" s="29" t="s">
        <v>381</v>
      </c>
      <c r="E2135" s="29" t="s">
        <v>382</v>
      </c>
      <c r="F2135" s="29" t="s">
        <v>383</v>
      </c>
      <c r="G2135" s="29">
        <v>129</v>
      </c>
      <c r="H2135" s="29" t="s">
        <v>27655</v>
      </c>
      <c r="I2135" s="29" t="s">
        <v>385</v>
      </c>
      <c r="J2135" s="29" t="s">
        <v>27656</v>
      </c>
      <c r="K2135" s="29" t="s">
        <v>387</v>
      </c>
      <c r="L2135" s="29" t="s">
        <v>27657</v>
      </c>
      <c r="M2135" s="29" t="s">
        <v>27656</v>
      </c>
      <c r="N2135" s="29" t="s">
        <v>27658</v>
      </c>
      <c r="O2135" s="29" t="s">
        <v>1922</v>
      </c>
      <c r="P2135" s="29" t="s">
        <v>1923</v>
      </c>
      <c r="Q2135" s="29" t="s">
        <v>142</v>
      </c>
      <c r="R2135" s="29" t="s">
        <v>27728</v>
      </c>
      <c r="S2135" s="29" t="s">
        <v>12619</v>
      </c>
      <c r="T2135" s="29" t="s">
        <v>27729</v>
      </c>
      <c r="U2135" s="29" t="s">
        <v>27730</v>
      </c>
      <c r="V2135" s="29">
        <v>1</v>
      </c>
      <c r="W2135" s="29" t="s">
        <v>396</v>
      </c>
      <c r="X2135" s="29" t="s">
        <v>27731</v>
      </c>
      <c r="Y2135" s="29" t="s">
        <v>16006</v>
      </c>
      <c r="Z2135" s="29" t="s">
        <v>27732</v>
      </c>
      <c r="AA2135" s="29" t="s">
        <v>27732</v>
      </c>
      <c r="AB2135" s="29" t="s">
        <v>27665</v>
      </c>
      <c r="AC2135" s="29" t="s">
        <v>27666</v>
      </c>
      <c r="AD2135" s="29" t="s">
        <v>142</v>
      </c>
      <c r="AE2135" s="29" t="s">
        <v>27733</v>
      </c>
      <c r="AF2135" s="29" t="s">
        <v>27734</v>
      </c>
      <c r="AG2135" s="29">
        <v>-216</v>
      </c>
      <c r="AH2135" s="29" t="s">
        <v>27734</v>
      </c>
      <c r="AI2135" s="29" t="s">
        <v>27735</v>
      </c>
      <c r="AJ2135" s="29">
        <v>84</v>
      </c>
      <c r="AK2135" s="29" t="s">
        <v>27736</v>
      </c>
      <c r="AL2135" s="29" t="s">
        <v>27737</v>
      </c>
      <c r="AM2135" s="29">
        <v>42</v>
      </c>
      <c r="AN2135" s="1">
        <f t="shared" si="117"/>
        <v>1</v>
      </c>
      <c r="AO2135" s="1">
        <f t="shared" si="118"/>
        <v>1</v>
      </c>
      <c r="AP2135" s="30">
        <f t="shared" si="119"/>
        <v>46298</v>
      </c>
      <c r="AQ2135" s="1" t="str">
        <f>IF(COUNTIF('同场线路Rotas do mesmo SC'!A:A,C2135)&gt;0,"Sim","Não")</f>
        <v>Não</v>
      </c>
      <c r="AR2135" s="1" t="str">
        <f>IF(COUNTIF(揽收业务网点!A:A,P2135)&gt;0,"Sim","Não")</f>
        <v>Não</v>
      </c>
    </row>
    <row r="2136" spans="1:44">
      <c r="A2136" s="29" t="s">
        <v>27738</v>
      </c>
      <c r="B2136" s="29" t="s">
        <v>2590</v>
      </c>
      <c r="C2136" s="29" t="s">
        <v>1880</v>
      </c>
      <c r="D2136" s="29" t="s">
        <v>381</v>
      </c>
      <c r="E2136" s="29" t="s">
        <v>382</v>
      </c>
      <c r="F2136" s="29" t="s">
        <v>383</v>
      </c>
      <c r="G2136" s="29">
        <v>160</v>
      </c>
      <c r="H2136" s="29" t="s">
        <v>1881</v>
      </c>
      <c r="I2136" s="29" t="s">
        <v>409</v>
      </c>
      <c r="J2136" s="29" t="s">
        <v>775</v>
      </c>
      <c r="K2136" s="29" t="s">
        <v>411</v>
      </c>
      <c r="L2136" s="29" t="s">
        <v>776</v>
      </c>
      <c r="M2136" s="29" t="s">
        <v>5201</v>
      </c>
      <c r="N2136" s="29" t="s">
        <v>5202</v>
      </c>
      <c r="O2136" s="29" t="s">
        <v>461</v>
      </c>
      <c r="P2136" s="29" t="s">
        <v>462</v>
      </c>
      <c r="Q2136" s="29" t="s">
        <v>5</v>
      </c>
      <c r="R2136" s="29" t="s">
        <v>23285</v>
      </c>
      <c r="S2136" s="29" t="s">
        <v>13289</v>
      </c>
      <c r="T2136" s="29" t="s">
        <v>27739</v>
      </c>
      <c r="U2136" s="29" t="s">
        <v>27740</v>
      </c>
      <c r="V2136" s="29">
        <v>908</v>
      </c>
      <c r="W2136" s="29" t="s">
        <v>396</v>
      </c>
      <c r="X2136" s="29" t="s">
        <v>27741</v>
      </c>
      <c r="Y2136" s="29" t="s">
        <v>2821</v>
      </c>
      <c r="Z2136" s="29" t="s">
        <v>27742</v>
      </c>
      <c r="AA2136" s="29" t="s">
        <v>27742</v>
      </c>
      <c r="AB2136" s="29" t="s">
        <v>1890</v>
      </c>
      <c r="AC2136" s="29" t="s">
        <v>1891</v>
      </c>
      <c r="AD2136" s="29" t="s">
        <v>5</v>
      </c>
      <c r="AE2136" s="29" t="s">
        <v>27743</v>
      </c>
      <c r="AF2136" s="29" t="s">
        <v>27744</v>
      </c>
      <c r="AG2136" s="29">
        <v>-65</v>
      </c>
      <c r="AH2136" s="29" t="s">
        <v>27744</v>
      </c>
      <c r="AI2136" s="29" t="s">
        <v>27745</v>
      </c>
      <c r="AJ2136" s="29">
        <v>27</v>
      </c>
      <c r="AK2136" s="29" t="s">
        <v>27746</v>
      </c>
      <c r="AL2136" s="29" t="s">
        <v>27747</v>
      </c>
      <c r="AM2136" s="29">
        <v>67</v>
      </c>
      <c r="AN2136" s="1">
        <f t="shared" si="117"/>
        <v>1</v>
      </c>
      <c r="AO2136" s="1">
        <f t="shared" si="118"/>
        <v>1</v>
      </c>
      <c r="AP2136" s="30">
        <f t="shared" si="119"/>
        <v>46298</v>
      </c>
      <c r="AQ2136" s="1" t="str">
        <f>IF(COUNTIF('同场线路Rotas do mesmo SC'!A:A,C2136)&gt;0,"Sim","Não")</f>
        <v>Não</v>
      </c>
      <c r="AR2136" s="1" t="str">
        <f>IF(COUNTIF(揽收业务网点!A:A,P2136)&gt;0,"Sim","Não")</f>
        <v>Não</v>
      </c>
    </row>
    <row r="2137" spans="1:44">
      <c r="A2137" s="29" t="s">
        <v>27748</v>
      </c>
      <c r="B2137" s="29" t="s">
        <v>379</v>
      </c>
      <c r="C2137" s="29" t="s">
        <v>27749</v>
      </c>
      <c r="D2137" s="29" t="s">
        <v>381</v>
      </c>
      <c r="E2137" s="29" t="s">
        <v>382</v>
      </c>
      <c r="F2137" s="29" t="s">
        <v>732</v>
      </c>
      <c r="G2137" s="29">
        <v>120</v>
      </c>
      <c r="H2137" s="29" t="s">
        <v>4320</v>
      </c>
      <c r="I2137" s="29" t="s">
        <v>702</v>
      </c>
      <c r="J2137" s="29" t="s">
        <v>1899</v>
      </c>
      <c r="K2137" s="29" t="s">
        <v>387</v>
      </c>
      <c r="L2137" s="29" t="s">
        <v>1900</v>
      </c>
      <c r="M2137" s="29" t="s">
        <v>1901</v>
      </c>
      <c r="N2137" s="29" t="s">
        <v>1902</v>
      </c>
      <c r="O2137" s="29" t="s">
        <v>1903</v>
      </c>
      <c r="P2137" s="29" t="s">
        <v>1904</v>
      </c>
      <c r="Q2137" s="29" t="s">
        <v>70</v>
      </c>
      <c r="R2137" s="29" t="s">
        <v>27750</v>
      </c>
      <c r="S2137" s="29" t="s">
        <v>27751</v>
      </c>
      <c r="T2137" s="29" t="s">
        <v>27752</v>
      </c>
      <c r="U2137" s="29" t="s">
        <v>27753</v>
      </c>
      <c r="V2137" s="29">
        <v>110</v>
      </c>
      <c r="W2137" s="29" t="s">
        <v>396</v>
      </c>
      <c r="X2137" s="29" t="s">
        <v>27754</v>
      </c>
      <c r="Y2137" s="29" t="s">
        <v>24546</v>
      </c>
      <c r="Z2137" s="29" t="s">
        <v>27755</v>
      </c>
      <c r="AA2137" s="29" t="s">
        <v>27755</v>
      </c>
      <c r="AB2137" s="29" t="s">
        <v>1642</v>
      </c>
      <c r="AC2137" s="29" t="s">
        <v>1643</v>
      </c>
      <c r="AD2137" s="29" t="s">
        <v>70</v>
      </c>
      <c r="AE2137" s="29" t="s">
        <v>27756</v>
      </c>
      <c r="AF2137" s="29" t="s">
        <v>27757</v>
      </c>
      <c r="AG2137" s="29">
        <v>-96</v>
      </c>
      <c r="AH2137" s="29" t="s">
        <v>27757</v>
      </c>
      <c r="AI2137" s="29" t="s">
        <v>27758</v>
      </c>
      <c r="AJ2137" s="29">
        <v>251</v>
      </c>
      <c r="AK2137" s="29" t="s">
        <v>27759</v>
      </c>
      <c r="AL2137" s="29" t="s">
        <v>27760</v>
      </c>
      <c r="AM2137" s="29">
        <v>56</v>
      </c>
      <c r="AN2137" s="1">
        <f t="shared" si="117"/>
        <v>1</v>
      </c>
      <c r="AO2137" s="1">
        <f t="shared" si="118"/>
        <v>1</v>
      </c>
      <c r="AP2137" s="30">
        <f t="shared" si="119"/>
        <v>46298</v>
      </c>
      <c r="AQ2137" s="1" t="str">
        <f>IF(COUNTIF('同场线路Rotas do mesmo SC'!A:A,C2137)&gt;0,"Sim","Não")</f>
        <v>Não</v>
      </c>
      <c r="AR2137" s="1" t="str">
        <f>IF(COUNTIF(揽收业务网点!A:A,P2137)&gt;0,"Sim","Não")</f>
        <v>Não</v>
      </c>
    </row>
    <row r="2138" spans="1:44">
      <c r="A2138" s="29" t="s">
        <v>27761</v>
      </c>
      <c r="B2138" s="29" t="s">
        <v>379</v>
      </c>
      <c r="C2138" s="29" t="s">
        <v>1917</v>
      </c>
      <c r="D2138" s="29" t="s">
        <v>381</v>
      </c>
      <c r="E2138" s="29" t="s">
        <v>382</v>
      </c>
      <c r="F2138" s="29" t="s">
        <v>383</v>
      </c>
      <c r="G2138" s="29">
        <v>72</v>
      </c>
      <c r="H2138" s="29" t="s">
        <v>1918</v>
      </c>
      <c r="I2138" s="29" t="s">
        <v>385</v>
      </c>
      <c r="J2138" s="29" t="s">
        <v>1919</v>
      </c>
      <c r="K2138" s="29" t="s">
        <v>387</v>
      </c>
      <c r="L2138" s="29" t="s">
        <v>1920</v>
      </c>
      <c r="M2138" s="29" t="s">
        <v>1919</v>
      </c>
      <c r="N2138" s="29" t="s">
        <v>1921</v>
      </c>
      <c r="O2138" s="29" t="s">
        <v>1922</v>
      </c>
      <c r="P2138" s="29" t="s">
        <v>1923</v>
      </c>
      <c r="Q2138" s="29" t="s">
        <v>142</v>
      </c>
      <c r="R2138" s="29" t="s">
        <v>27762</v>
      </c>
      <c r="S2138" s="29" t="s">
        <v>26587</v>
      </c>
      <c r="T2138" s="29" t="s">
        <v>27763</v>
      </c>
      <c r="U2138" s="29" t="s">
        <v>27764</v>
      </c>
      <c r="V2138" s="29">
        <v>1</v>
      </c>
      <c r="W2138" s="29" t="s">
        <v>396</v>
      </c>
      <c r="X2138" s="29" t="s">
        <v>19930</v>
      </c>
      <c r="Y2138" s="29" t="s">
        <v>16006</v>
      </c>
      <c r="Z2138" s="29" t="s">
        <v>27765</v>
      </c>
      <c r="AA2138" s="29" t="s">
        <v>27765</v>
      </c>
      <c r="AB2138" s="29" t="s">
        <v>1930</v>
      </c>
      <c r="AC2138" s="29" t="s">
        <v>1931</v>
      </c>
      <c r="AD2138" s="29" t="s">
        <v>142</v>
      </c>
      <c r="AE2138" s="29" t="s">
        <v>27766</v>
      </c>
      <c r="AF2138" s="29" t="s">
        <v>27767</v>
      </c>
      <c r="AG2138" s="29">
        <v>-167</v>
      </c>
      <c r="AH2138" s="29" t="s">
        <v>27767</v>
      </c>
      <c r="AI2138" s="29" t="s">
        <v>27768</v>
      </c>
      <c r="AJ2138" s="29">
        <v>87</v>
      </c>
      <c r="AK2138" s="29" t="s">
        <v>27769</v>
      </c>
      <c r="AL2138" s="29" t="s">
        <v>27770</v>
      </c>
      <c r="AM2138" s="29">
        <v>186</v>
      </c>
      <c r="AN2138" s="1">
        <f t="shared" si="117"/>
        <v>1</v>
      </c>
      <c r="AO2138" s="1">
        <f t="shared" si="118"/>
        <v>1</v>
      </c>
      <c r="AP2138" s="30">
        <f t="shared" si="119"/>
        <v>46298</v>
      </c>
      <c r="AQ2138" s="1" t="str">
        <f>IF(COUNTIF('同场线路Rotas do mesmo SC'!A:A,C2138)&gt;0,"Sim","Não")</f>
        <v>Não</v>
      </c>
      <c r="AR2138" s="1" t="str">
        <f>IF(COUNTIF(揽收业务网点!A:A,P2138)&gt;0,"Sim","Não")</f>
        <v>Não</v>
      </c>
    </row>
    <row r="2139" spans="1:44">
      <c r="A2139" s="29" t="s">
        <v>27771</v>
      </c>
      <c r="B2139" s="29" t="s">
        <v>379</v>
      </c>
      <c r="C2139" s="29" t="s">
        <v>1960</v>
      </c>
      <c r="D2139" s="29" t="s">
        <v>381</v>
      </c>
      <c r="E2139" s="29" t="s">
        <v>382</v>
      </c>
      <c r="F2139" s="29" t="s">
        <v>383</v>
      </c>
      <c r="G2139" s="29">
        <v>6.2</v>
      </c>
      <c r="H2139" s="29" t="s">
        <v>27772</v>
      </c>
      <c r="I2139" s="29" t="s">
        <v>385</v>
      </c>
      <c r="J2139" s="29" t="s">
        <v>775</v>
      </c>
      <c r="K2139" s="29" t="s">
        <v>411</v>
      </c>
      <c r="L2139" s="29" t="s">
        <v>776</v>
      </c>
      <c r="M2139" s="29" t="s">
        <v>15500</v>
      </c>
      <c r="N2139" s="29" t="s">
        <v>15501</v>
      </c>
      <c r="O2139" s="29" t="s">
        <v>461</v>
      </c>
      <c r="P2139" s="29" t="s">
        <v>462</v>
      </c>
      <c r="Q2139" s="29" t="s">
        <v>5</v>
      </c>
      <c r="R2139" s="29" t="s">
        <v>16978</v>
      </c>
      <c r="S2139" s="29" t="s">
        <v>27773</v>
      </c>
      <c r="T2139" s="29" t="s">
        <v>27774</v>
      </c>
      <c r="U2139" s="29" t="s">
        <v>27775</v>
      </c>
      <c r="V2139" s="29">
        <v>820</v>
      </c>
      <c r="W2139" s="29" t="s">
        <v>396</v>
      </c>
      <c r="X2139" s="29" t="s">
        <v>27776</v>
      </c>
      <c r="Y2139" s="29" t="s">
        <v>2821</v>
      </c>
      <c r="Z2139" s="29" t="s">
        <v>27777</v>
      </c>
      <c r="AA2139" s="29" t="s">
        <v>27777</v>
      </c>
      <c r="AB2139" s="29" t="s">
        <v>1970</v>
      </c>
      <c r="AC2139" s="29" t="s">
        <v>1971</v>
      </c>
      <c r="AD2139" s="29" t="s">
        <v>5</v>
      </c>
      <c r="AE2139" s="29" t="s">
        <v>16547</v>
      </c>
      <c r="AF2139" s="29" t="s">
        <v>27778</v>
      </c>
      <c r="AG2139" s="29">
        <v>-31</v>
      </c>
      <c r="AH2139" s="29" t="s">
        <v>27778</v>
      </c>
      <c r="AI2139" s="29" t="s">
        <v>27779</v>
      </c>
      <c r="AJ2139" s="29">
        <v>21</v>
      </c>
      <c r="AK2139" s="29" t="s">
        <v>27780</v>
      </c>
      <c r="AL2139" s="29" t="s">
        <v>27781</v>
      </c>
      <c r="AM2139" s="29">
        <v>232</v>
      </c>
      <c r="AN2139" s="1">
        <f t="shared" si="117"/>
        <v>1</v>
      </c>
      <c r="AO2139" s="1">
        <f t="shared" si="118"/>
        <v>1</v>
      </c>
      <c r="AP2139" s="30">
        <f t="shared" si="119"/>
        <v>46298</v>
      </c>
      <c r="AQ2139" s="1" t="str">
        <f>IF(COUNTIF('同场线路Rotas do mesmo SC'!A:A,C2139)&gt;0,"Sim","Não")</f>
        <v>Não</v>
      </c>
      <c r="AR2139" s="1" t="str">
        <f>IF(COUNTIF(揽收业务网点!A:A,P2139)&gt;0,"Sim","Não")</f>
        <v>Não</v>
      </c>
    </row>
    <row r="2140" spans="1:44">
      <c r="A2140" s="29" t="s">
        <v>27782</v>
      </c>
      <c r="B2140" s="29" t="s">
        <v>379</v>
      </c>
      <c r="C2140" s="29" t="s">
        <v>1977</v>
      </c>
      <c r="D2140" s="29" t="s">
        <v>381</v>
      </c>
      <c r="E2140" s="29" t="s">
        <v>640</v>
      </c>
      <c r="F2140" s="29" t="s">
        <v>383</v>
      </c>
      <c r="G2140" s="29">
        <v>21</v>
      </c>
      <c r="H2140" s="29" t="s">
        <v>11732</v>
      </c>
      <c r="I2140" s="29" t="s">
        <v>385</v>
      </c>
      <c r="J2140" s="29" t="s">
        <v>1979</v>
      </c>
      <c r="K2140" s="29" t="s">
        <v>411</v>
      </c>
      <c r="L2140" s="29" t="s">
        <v>1980</v>
      </c>
      <c r="M2140" s="29" t="s">
        <v>15512</v>
      </c>
      <c r="N2140" s="29" t="s">
        <v>15513</v>
      </c>
      <c r="O2140" s="29" t="s">
        <v>1983</v>
      </c>
      <c r="P2140" s="29" t="s">
        <v>16</v>
      </c>
      <c r="Q2140" s="29" t="s">
        <v>11</v>
      </c>
      <c r="R2140" s="29" t="s">
        <v>27783</v>
      </c>
      <c r="S2140" s="29" t="s">
        <v>27783</v>
      </c>
      <c r="T2140" s="29" t="s">
        <v>27784</v>
      </c>
      <c r="U2140" s="29" t="s">
        <v>27785</v>
      </c>
      <c r="V2140" s="29">
        <v>746</v>
      </c>
      <c r="W2140" s="29" t="s">
        <v>396</v>
      </c>
      <c r="X2140" s="29" t="s">
        <v>27786</v>
      </c>
      <c r="Y2140" s="29" t="s">
        <v>27787</v>
      </c>
      <c r="Z2140" s="29" t="s">
        <v>27788</v>
      </c>
      <c r="AA2140" s="29" t="s">
        <v>27788</v>
      </c>
      <c r="AB2140" s="29" t="s">
        <v>653</v>
      </c>
      <c r="AC2140" s="29" t="s">
        <v>654</v>
      </c>
      <c r="AD2140" s="29" t="s">
        <v>11</v>
      </c>
      <c r="AE2140" s="29" t="s">
        <v>27789</v>
      </c>
      <c r="AF2140" s="29" t="s">
        <v>27790</v>
      </c>
      <c r="AG2140" s="29">
        <v>-51</v>
      </c>
      <c r="AH2140" s="29" t="s">
        <v>27790</v>
      </c>
      <c r="AI2140" s="29" t="s">
        <v>27791</v>
      </c>
      <c r="AJ2140" s="29">
        <v>48</v>
      </c>
      <c r="AK2140" s="29" t="s">
        <v>27792</v>
      </c>
      <c r="AL2140" s="29" t="s">
        <v>27793</v>
      </c>
      <c r="AM2140" s="29">
        <v>2199</v>
      </c>
      <c r="AN2140" s="1">
        <f t="shared" si="117"/>
        <v>1</v>
      </c>
      <c r="AO2140" s="1">
        <f t="shared" si="118"/>
        <v>1</v>
      </c>
      <c r="AP2140" s="30">
        <f t="shared" si="119"/>
        <v>46298</v>
      </c>
      <c r="AQ2140" s="1" t="str">
        <f>IF(COUNTIF('同场线路Rotas do mesmo SC'!A:A,C2140)&gt;0,"Sim","Não")</f>
        <v>Não</v>
      </c>
      <c r="AR2140" s="1" t="str">
        <f>IF(COUNTIF(揽收业务网点!A:A,P2140)&gt;0,"Sim","Não")</f>
        <v>Sim</v>
      </c>
    </row>
    <row r="2141" spans="1:44">
      <c r="A2141" s="29" t="s">
        <v>27794</v>
      </c>
      <c r="B2141" s="29" t="s">
        <v>379</v>
      </c>
      <c r="C2141" s="29" t="s">
        <v>2015</v>
      </c>
      <c r="D2141" s="29" t="s">
        <v>381</v>
      </c>
      <c r="E2141" s="29" t="s">
        <v>382</v>
      </c>
      <c r="F2141" s="29" t="s">
        <v>383</v>
      </c>
      <c r="G2141" s="29">
        <v>188</v>
      </c>
      <c r="H2141" s="29" t="s">
        <v>15623</v>
      </c>
      <c r="I2141" s="29" t="s">
        <v>702</v>
      </c>
      <c r="J2141" s="29" t="s">
        <v>3837</v>
      </c>
      <c r="K2141" s="29" t="s">
        <v>387</v>
      </c>
      <c r="L2141" s="29" t="s">
        <v>3838</v>
      </c>
      <c r="M2141" s="29" t="s">
        <v>15624</v>
      </c>
      <c r="N2141" s="29" t="s">
        <v>15625</v>
      </c>
      <c r="O2141" s="29" t="s">
        <v>1944</v>
      </c>
      <c r="P2141" s="29" t="s">
        <v>1945</v>
      </c>
      <c r="Q2141" s="29" t="s">
        <v>5</v>
      </c>
      <c r="R2141" s="29" t="s">
        <v>27795</v>
      </c>
      <c r="S2141" s="29" t="s">
        <v>25049</v>
      </c>
      <c r="T2141" s="29" t="s">
        <v>27796</v>
      </c>
      <c r="U2141" s="29" t="s">
        <v>27797</v>
      </c>
      <c r="V2141" s="29">
        <v>411</v>
      </c>
      <c r="W2141" s="29" t="s">
        <v>396</v>
      </c>
      <c r="X2141" s="29" t="s">
        <v>27798</v>
      </c>
      <c r="Y2141" s="29" t="s">
        <v>15821</v>
      </c>
      <c r="Z2141" s="29"/>
      <c r="AA2141" s="29"/>
      <c r="AB2141" s="29" t="s">
        <v>2027</v>
      </c>
      <c r="AC2141" s="29" t="s">
        <v>2028</v>
      </c>
      <c r="AD2141" s="29" t="s">
        <v>5</v>
      </c>
      <c r="AE2141" s="29" t="s">
        <v>27799</v>
      </c>
      <c r="AF2141" s="29" t="s">
        <v>27800</v>
      </c>
      <c r="AG2141" s="29">
        <v>4</v>
      </c>
      <c r="AH2141" s="29" t="s">
        <v>27800</v>
      </c>
      <c r="AI2141" s="29" t="s">
        <v>27801</v>
      </c>
      <c r="AJ2141" s="29">
        <v>75</v>
      </c>
      <c r="AK2141" s="29" t="s">
        <v>27802</v>
      </c>
      <c r="AL2141" s="29" t="s">
        <v>27803</v>
      </c>
      <c r="AM2141" s="29">
        <v>231</v>
      </c>
      <c r="AN2141" s="1">
        <f t="shared" si="117"/>
        <v>1</v>
      </c>
      <c r="AO2141" s="1">
        <f t="shared" si="118"/>
        <v>1</v>
      </c>
      <c r="AP2141" s="30">
        <f t="shared" si="119"/>
        <v>46298</v>
      </c>
      <c r="AQ2141" s="1" t="str">
        <f>IF(COUNTIF('同场线路Rotas do mesmo SC'!A:A,C2141)&gt;0,"Sim","Não")</f>
        <v>Não</v>
      </c>
      <c r="AR2141" s="1" t="str">
        <f>IF(COUNTIF(揽收业务网点!A:A,P2141)&gt;0,"Sim","Não")</f>
        <v>Não</v>
      </c>
    </row>
    <row r="2142" spans="1:44">
      <c r="A2142" s="29" t="s">
        <v>27804</v>
      </c>
      <c r="B2142" s="29" t="s">
        <v>379</v>
      </c>
      <c r="C2142" s="29" t="s">
        <v>2035</v>
      </c>
      <c r="D2142" s="29" t="s">
        <v>381</v>
      </c>
      <c r="E2142" s="29" t="s">
        <v>382</v>
      </c>
      <c r="F2142" s="29" t="s">
        <v>383</v>
      </c>
      <c r="G2142" s="29">
        <v>15</v>
      </c>
      <c r="H2142" s="29" t="s">
        <v>27805</v>
      </c>
      <c r="I2142" s="29" t="s">
        <v>409</v>
      </c>
      <c r="J2142" s="29" t="s">
        <v>775</v>
      </c>
      <c r="K2142" s="29" t="s">
        <v>411</v>
      </c>
      <c r="L2142" s="29" t="s">
        <v>776</v>
      </c>
      <c r="M2142" s="29" t="s">
        <v>27806</v>
      </c>
      <c r="N2142" s="29" t="s">
        <v>27807</v>
      </c>
      <c r="O2142" s="29" t="s">
        <v>461</v>
      </c>
      <c r="P2142" s="29" t="s">
        <v>462</v>
      </c>
      <c r="Q2142" s="29" t="s">
        <v>5</v>
      </c>
      <c r="R2142" s="29" t="s">
        <v>5137</v>
      </c>
      <c r="S2142" s="29" t="s">
        <v>5138</v>
      </c>
      <c r="T2142" s="29" t="s">
        <v>27808</v>
      </c>
      <c r="U2142" s="29" t="s">
        <v>27809</v>
      </c>
      <c r="V2142" s="29">
        <v>784</v>
      </c>
      <c r="W2142" s="29" t="s">
        <v>396</v>
      </c>
      <c r="X2142" s="29" t="s">
        <v>27810</v>
      </c>
      <c r="Y2142" s="29" t="s">
        <v>2821</v>
      </c>
      <c r="Z2142" s="29" t="s">
        <v>27811</v>
      </c>
      <c r="AA2142" s="29" t="s">
        <v>27811</v>
      </c>
      <c r="AB2142" s="29" t="s">
        <v>2042</v>
      </c>
      <c r="AC2142" s="29" t="s">
        <v>2043</v>
      </c>
      <c r="AD2142" s="29" t="s">
        <v>5</v>
      </c>
      <c r="AE2142" s="29" t="s">
        <v>27812</v>
      </c>
      <c r="AF2142" s="29" t="s">
        <v>27813</v>
      </c>
      <c r="AG2142" s="29">
        <v>-8</v>
      </c>
      <c r="AH2142" s="29" t="s">
        <v>27813</v>
      </c>
      <c r="AI2142" s="29" t="s">
        <v>27814</v>
      </c>
      <c r="AJ2142" s="29">
        <v>38</v>
      </c>
      <c r="AK2142" s="29" t="s">
        <v>27815</v>
      </c>
      <c r="AL2142" s="29" t="s">
        <v>27816</v>
      </c>
      <c r="AM2142" s="29">
        <v>224</v>
      </c>
      <c r="AN2142" s="1">
        <f t="shared" si="117"/>
        <v>1</v>
      </c>
      <c r="AO2142" s="1">
        <f t="shared" si="118"/>
        <v>1</v>
      </c>
      <c r="AP2142" s="30">
        <f t="shared" si="119"/>
        <v>46298</v>
      </c>
      <c r="AQ2142" s="1" t="str">
        <f>IF(COUNTIF('同场线路Rotas do mesmo SC'!A:A,C2142)&gt;0,"Sim","Não")</f>
        <v>Não</v>
      </c>
      <c r="AR2142" s="1" t="str">
        <f>IF(COUNTIF(揽收业务网点!A:A,P2142)&gt;0,"Sim","Não")</f>
        <v>Não</v>
      </c>
    </row>
    <row r="2143" spans="1:44">
      <c r="A2143" s="29" t="s">
        <v>27817</v>
      </c>
      <c r="B2143" s="29" t="s">
        <v>379</v>
      </c>
      <c r="C2143" s="29" t="s">
        <v>15560</v>
      </c>
      <c r="D2143" s="29" t="s">
        <v>381</v>
      </c>
      <c r="E2143" s="29" t="s">
        <v>382</v>
      </c>
      <c r="F2143" s="29" t="s">
        <v>383</v>
      </c>
      <c r="G2143" s="29">
        <v>460</v>
      </c>
      <c r="H2143" s="29" t="s">
        <v>15561</v>
      </c>
      <c r="I2143" s="29" t="s">
        <v>385</v>
      </c>
      <c r="J2143" s="29" t="s">
        <v>15562</v>
      </c>
      <c r="K2143" s="29" t="s">
        <v>387</v>
      </c>
      <c r="L2143" s="29" t="s">
        <v>15563</v>
      </c>
      <c r="M2143" s="29" t="s">
        <v>15564</v>
      </c>
      <c r="N2143" s="29" t="s">
        <v>15565</v>
      </c>
      <c r="O2143" s="29" t="s">
        <v>1952</v>
      </c>
      <c r="P2143" s="29" t="s">
        <v>1953</v>
      </c>
      <c r="Q2143" s="29" t="s">
        <v>5</v>
      </c>
      <c r="R2143" s="29" t="s">
        <v>19420</v>
      </c>
      <c r="S2143" s="29" t="s">
        <v>27818</v>
      </c>
      <c r="T2143" s="29" t="s">
        <v>27819</v>
      </c>
      <c r="U2143" s="29" t="s">
        <v>27820</v>
      </c>
      <c r="V2143" s="29">
        <v>1</v>
      </c>
      <c r="W2143" s="29" t="s">
        <v>396</v>
      </c>
      <c r="X2143" s="29" t="s">
        <v>27821</v>
      </c>
      <c r="Y2143" s="29" t="s">
        <v>11780</v>
      </c>
      <c r="Z2143" s="29" t="s">
        <v>27822</v>
      </c>
      <c r="AA2143" s="29" t="s">
        <v>27822</v>
      </c>
      <c r="AB2143" s="29" t="s">
        <v>15572</v>
      </c>
      <c r="AC2143" s="29" t="s">
        <v>15573</v>
      </c>
      <c r="AD2143" s="29" t="s">
        <v>5</v>
      </c>
      <c r="AE2143" s="29" t="s">
        <v>27823</v>
      </c>
      <c r="AF2143" s="29" t="s">
        <v>27824</v>
      </c>
      <c r="AG2143" s="29">
        <v>-235</v>
      </c>
      <c r="AH2143" s="29" t="s">
        <v>27824</v>
      </c>
      <c r="AI2143" s="29" t="s">
        <v>27825</v>
      </c>
      <c r="AJ2143" s="29">
        <v>1287</v>
      </c>
      <c r="AK2143" s="29" t="s">
        <v>27826</v>
      </c>
      <c r="AL2143" s="29" t="s">
        <v>27827</v>
      </c>
      <c r="AM2143" s="29">
        <v>158</v>
      </c>
      <c r="AN2143" s="1">
        <f t="shared" si="117"/>
        <v>1</v>
      </c>
      <c r="AO2143" s="1">
        <f t="shared" si="118"/>
        <v>1</v>
      </c>
      <c r="AP2143" s="30">
        <f t="shared" si="119"/>
        <v>46298</v>
      </c>
      <c r="AQ2143" s="1" t="str">
        <f>IF(COUNTIF('同场线路Rotas do mesmo SC'!A:A,C2143)&gt;0,"Sim","Não")</f>
        <v>Não</v>
      </c>
      <c r="AR2143" s="1" t="str">
        <f>IF(COUNTIF(揽收业务网点!A:A,P2143)&gt;0,"Sim","Não")</f>
        <v>Não</v>
      </c>
    </row>
    <row r="2144" spans="1:44">
      <c r="A2144" s="29" t="s">
        <v>27828</v>
      </c>
      <c r="B2144" s="29" t="s">
        <v>379</v>
      </c>
      <c r="C2144" s="29" t="s">
        <v>2050</v>
      </c>
      <c r="D2144" s="29" t="s">
        <v>381</v>
      </c>
      <c r="E2144" s="29" t="s">
        <v>382</v>
      </c>
      <c r="F2144" s="29" t="s">
        <v>383</v>
      </c>
      <c r="G2144" s="29">
        <v>60</v>
      </c>
      <c r="H2144" s="29" t="s">
        <v>27829</v>
      </c>
      <c r="I2144" s="29" t="s">
        <v>702</v>
      </c>
      <c r="J2144" s="29" t="s">
        <v>27830</v>
      </c>
      <c r="K2144" s="29" t="s">
        <v>387</v>
      </c>
      <c r="L2144" s="29" t="s">
        <v>27831</v>
      </c>
      <c r="M2144" s="29" t="s">
        <v>27832</v>
      </c>
      <c r="N2144" s="29" t="s">
        <v>27833</v>
      </c>
      <c r="O2144" s="29" t="s">
        <v>1944</v>
      </c>
      <c r="P2144" s="29" t="s">
        <v>1945</v>
      </c>
      <c r="Q2144" s="29" t="s">
        <v>5</v>
      </c>
      <c r="R2144" s="29" t="s">
        <v>27834</v>
      </c>
      <c r="S2144" s="29" t="s">
        <v>9006</v>
      </c>
      <c r="T2144" s="29" t="s">
        <v>27835</v>
      </c>
      <c r="U2144" s="29" t="s">
        <v>27836</v>
      </c>
      <c r="V2144" s="29">
        <v>275</v>
      </c>
      <c r="W2144" s="29" t="s">
        <v>396</v>
      </c>
      <c r="X2144" s="29" t="s">
        <v>27837</v>
      </c>
      <c r="Y2144" s="29" t="s">
        <v>15821</v>
      </c>
      <c r="Z2144" s="29" t="s">
        <v>27838</v>
      </c>
      <c r="AA2144" s="29" t="s">
        <v>27838</v>
      </c>
      <c r="AB2144" s="29" t="s">
        <v>2059</v>
      </c>
      <c r="AC2144" s="29" t="s">
        <v>2060</v>
      </c>
      <c r="AD2144" s="29" t="s">
        <v>5</v>
      </c>
      <c r="AE2144" s="29" t="s">
        <v>27722</v>
      </c>
      <c r="AF2144" s="29" t="s">
        <v>27839</v>
      </c>
      <c r="AG2144" s="29">
        <v>34</v>
      </c>
      <c r="AH2144" s="29" t="s">
        <v>27839</v>
      </c>
      <c r="AI2144" s="29" t="s">
        <v>27840</v>
      </c>
      <c r="AJ2144" s="29">
        <v>35</v>
      </c>
      <c r="AK2144" s="29" t="s">
        <v>27841</v>
      </c>
      <c r="AL2144" s="29" t="s">
        <v>27842</v>
      </c>
      <c r="AM2144" s="29">
        <v>259</v>
      </c>
      <c r="AN2144" s="1">
        <f t="shared" si="117"/>
        <v>1</v>
      </c>
      <c r="AO2144" s="1">
        <f t="shared" si="118"/>
        <v>1</v>
      </c>
      <c r="AP2144" s="30">
        <f t="shared" si="119"/>
        <v>46298</v>
      </c>
      <c r="AQ2144" s="1" t="str">
        <f>IF(COUNTIF('同场线路Rotas do mesmo SC'!A:A,C2144)&gt;0,"Sim","Não")</f>
        <v>Não</v>
      </c>
      <c r="AR2144" s="1" t="str">
        <f>IF(COUNTIF(揽收业务网点!A:A,P2144)&gt;0,"Sim","Não")</f>
        <v>Não</v>
      </c>
    </row>
    <row r="2145" spans="1:44">
      <c r="A2145" s="29" t="s">
        <v>27843</v>
      </c>
      <c r="B2145" s="29" t="s">
        <v>379</v>
      </c>
      <c r="C2145" s="29" t="s">
        <v>2066</v>
      </c>
      <c r="D2145" s="29" t="s">
        <v>381</v>
      </c>
      <c r="E2145" s="29" t="s">
        <v>640</v>
      </c>
      <c r="F2145" s="29" t="s">
        <v>383</v>
      </c>
      <c r="G2145" s="29">
        <v>60</v>
      </c>
      <c r="H2145" s="29" t="s">
        <v>2067</v>
      </c>
      <c r="I2145" s="29" t="s">
        <v>702</v>
      </c>
      <c r="J2145" s="29" t="s">
        <v>2068</v>
      </c>
      <c r="K2145" s="29" t="s">
        <v>387</v>
      </c>
      <c r="L2145" s="29" t="s">
        <v>2069</v>
      </c>
      <c r="M2145" s="29" t="s">
        <v>2070</v>
      </c>
      <c r="N2145" s="29" t="s">
        <v>2071</v>
      </c>
      <c r="O2145" s="29" t="s">
        <v>2072</v>
      </c>
      <c r="P2145" s="29" t="s">
        <v>82</v>
      </c>
      <c r="Q2145" s="29" t="s">
        <v>70</v>
      </c>
      <c r="R2145" s="29" t="s">
        <v>27844</v>
      </c>
      <c r="S2145" s="29" t="s">
        <v>27844</v>
      </c>
      <c r="T2145" s="29" t="s">
        <v>27845</v>
      </c>
      <c r="U2145" s="29" t="s">
        <v>27846</v>
      </c>
      <c r="V2145" s="29">
        <v>404</v>
      </c>
      <c r="W2145" s="29" t="s">
        <v>396</v>
      </c>
      <c r="X2145" s="29" t="s">
        <v>27847</v>
      </c>
      <c r="Y2145" s="29" t="s">
        <v>27848</v>
      </c>
      <c r="Z2145" s="29" t="s">
        <v>27849</v>
      </c>
      <c r="AA2145" s="29" t="s">
        <v>27849</v>
      </c>
      <c r="AB2145" s="29" t="s">
        <v>1903</v>
      </c>
      <c r="AC2145" s="29" t="s">
        <v>1904</v>
      </c>
      <c r="AD2145" s="29" t="s">
        <v>70</v>
      </c>
      <c r="AE2145" s="29" t="s">
        <v>27850</v>
      </c>
      <c r="AF2145" s="29" t="s">
        <v>27851</v>
      </c>
      <c r="AG2145" s="29">
        <v>-291</v>
      </c>
      <c r="AH2145" s="29" t="s">
        <v>27851</v>
      </c>
      <c r="AI2145" s="29" t="s">
        <v>27852</v>
      </c>
      <c r="AJ2145" s="29">
        <v>173</v>
      </c>
      <c r="AK2145" s="29" t="s">
        <v>27853</v>
      </c>
      <c r="AL2145" s="29" t="s">
        <v>27854</v>
      </c>
      <c r="AM2145" s="29">
        <v>3132</v>
      </c>
      <c r="AN2145" s="1">
        <f t="shared" si="117"/>
        <v>1</v>
      </c>
      <c r="AO2145" s="1">
        <f t="shared" si="118"/>
        <v>1</v>
      </c>
      <c r="AP2145" s="30">
        <f t="shared" si="119"/>
        <v>46298</v>
      </c>
      <c r="AQ2145" s="1" t="str">
        <f>IF(COUNTIF('同场线路Rotas do mesmo SC'!A:A,C2145)&gt;0,"Sim","Não")</f>
        <v>Não</v>
      </c>
      <c r="AR2145" s="1" t="str">
        <f>IF(COUNTIF(揽收业务网点!A:A,P2145)&gt;0,"Sim","Não")</f>
        <v>Sim</v>
      </c>
    </row>
    <row r="2146" spans="1:44">
      <c r="A2146" s="29" t="s">
        <v>27855</v>
      </c>
      <c r="B2146" s="29" t="s">
        <v>379</v>
      </c>
      <c r="C2146" s="29" t="s">
        <v>2136</v>
      </c>
      <c r="D2146" s="29" t="s">
        <v>381</v>
      </c>
      <c r="E2146" s="29" t="s">
        <v>382</v>
      </c>
      <c r="F2146" s="29" t="s">
        <v>383</v>
      </c>
      <c r="G2146" s="29">
        <v>183</v>
      </c>
      <c r="H2146" s="29" t="s">
        <v>2137</v>
      </c>
      <c r="I2146" s="29" t="s">
        <v>2105</v>
      </c>
      <c r="J2146" s="29" t="s">
        <v>2138</v>
      </c>
      <c r="K2146" s="29" t="s">
        <v>387</v>
      </c>
      <c r="L2146" s="29" t="s">
        <v>2139</v>
      </c>
      <c r="M2146" s="29" t="s">
        <v>2140</v>
      </c>
      <c r="N2146" s="29" t="s">
        <v>2141</v>
      </c>
      <c r="O2146" s="29" t="s">
        <v>1216</v>
      </c>
      <c r="P2146" s="29" t="s">
        <v>1217</v>
      </c>
      <c r="Q2146" s="29" t="s">
        <v>2</v>
      </c>
      <c r="R2146" s="29" t="s">
        <v>6200</v>
      </c>
      <c r="S2146" s="29" t="s">
        <v>19174</v>
      </c>
      <c r="T2146" s="29" t="s">
        <v>27856</v>
      </c>
      <c r="U2146" s="29" t="s">
        <v>27857</v>
      </c>
      <c r="V2146" s="29">
        <v>1</v>
      </c>
      <c r="W2146" s="29" t="s">
        <v>396</v>
      </c>
      <c r="X2146" s="29" t="s">
        <v>27858</v>
      </c>
      <c r="Y2146" s="29" t="s">
        <v>1774</v>
      </c>
      <c r="Z2146" s="29" t="s">
        <v>27859</v>
      </c>
      <c r="AA2146" s="29" t="s">
        <v>27859</v>
      </c>
      <c r="AB2146" s="29" t="s">
        <v>2148</v>
      </c>
      <c r="AC2146" s="29" t="s">
        <v>2149</v>
      </c>
      <c r="AD2146" s="29" t="s">
        <v>2</v>
      </c>
      <c r="AE2146" s="29" t="s">
        <v>11780</v>
      </c>
      <c r="AF2146" s="29" t="s">
        <v>27860</v>
      </c>
      <c r="AG2146" s="29">
        <v>-285</v>
      </c>
      <c r="AH2146" s="29" t="s">
        <v>27860</v>
      </c>
      <c r="AI2146" s="29" t="s">
        <v>27861</v>
      </c>
      <c r="AJ2146" s="29">
        <v>8</v>
      </c>
      <c r="AK2146" s="29" t="s">
        <v>27862</v>
      </c>
      <c r="AL2146" s="29" t="s">
        <v>27863</v>
      </c>
      <c r="AM2146" s="29">
        <v>94</v>
      </c>
      <c r="AN2146" s="1">
        <f t="shared" si="117"/>
        <v>1</v>
      </c>
      <c r="AO2146" s="1">
        <f t="shared" si="118"/>
        <v>1</v>
      </c>
      <c r="AP2146" s="30">
        <f t="shared" si="119"/>
        <v>46298</v>
      </c>
      <c r="AQ2146" s="1" t="str">
        <f>IF(COUNTIF('同场线路Rotas do mesmo SC'!A:A,C2146)&gt;0,"Sim","Não")</f>
        <v>Não</v>
      </c>
      <c r="AR2146" s="1" t="str">
        <f>IF(COUNTIF(揽收业务网点!A:A,P2146)&gt;0,"Sim","Não")</f>
        <v>Não</v>
      </c>
    </row>
    <row r="2147" spans="1:44">
      <c r="A2147" s="29" t="s">
        <v>27864</v>
      </c>
      <c r="B2147" s="29" t="s">
        <v>379</v>
      </c>
      <c r="C2147" s="29" t="s">
        <v>2185</v>
      </c>
      <c r="D2147" s="29" t="s">
        <v>381</v>
      </c>
      <c r="E2147" s="29" t="s">
        <v>640</v>
      </c>
      <c r="F2147" s="29" t="s">
        <v>732</v>
      </c>
      <c r="G2147" s="29">
        <v>18</v>
      </c>
      <c r="H2147" s="29" t="s">
        <v>2186</v>
      </c>
      <c r="I2147" s="29" t="s">
        <v>702</v>
      </c>
      <c r="J2147" s="29" t="s">
        <v>2187</v>
      </c>
      <c r="K2147" s="29" t="s">
        <v>387</v>
      </c>
      <c r="L2147" s="29" t="s">
        <v>2188</v>
      </c>
      <c r="M2147" s="29" t="s">
        <v>27865</v>
      </c>
      <c r="N2147" s="29" t="s">
        <v>27866</v>
      </c>
      <c r="O2147" s="29" t="s">
        <v>2191</v>
      </c>
      <c r="P2147" s="29" t="s">
        <v>17</v>
      </c>
      <c r="Q2147" s="29" t="s">
        <v>11</v>
      </c>
      <c r="R2147" s="29" t="s">
        <v>20165</v>
      </c>
      <c r="S2147" s="29" t="s">
        <v>20165</v>
      </c>
      <c r="T2147" s="29" t="s">
        <v>27867</v>
      </c>
      <c r="U2147" s="29" t="s">
        <v>27868</v>
      </c>
      <c r="V2147" s="29">
        <v>317</v>
      </c>
      <c r="W2147" s="29" t="s">
        <v>396</v>
      </c>
      <c r="X2147" s="29" t="s">
        <v>27869</v>
      </c>
      <c r="Y2147" s="29" t="s">
        <v>27787</v>
      </c>
      <c r="Z2147" s="29" t="s">
        <v>27870</v>
      </c>
      <c r="AA2147" s="29" t="s">
        <v>27870</v>
      </c>
      <c r="AB2147" s="29" t="s">
        <v>653</v>
      </c>
      <c r="AC2147" s="29" t="s">
        <v>654</v>
      </c>
      <c r="AD2147" s="29" t="s">
        <v>11</v>
      </c>
      <c r="AE2147" s="29" t="s">
        <v>27871</v>
      </c>
      <c r="AF2147" s="29" t="s">
        <v>27872</v>
      </c>
      <c r="AG2147" s="29">
        <v>-87</v>
      </c>
      <c r="AH2147" s="29" t="s">
        <v>27872</v>
      </c>
      <c r="AI2147" s="29" t="s">
        <v>27873</v>
      </c>
      <c r="AJ2147" s="29">
        <v>103</v>
      </c>
      <c r="AK2147" s="29" t="s">
        <v>27874</v>
      </c>
      <c r="AL2147" s="29" t="s">
        <v>27875</v>
      </c>
      <c r="AM2147" s="29">
        <v>80</v>
      </c>
      <c r="AN2147" s="1">
        <f t="shared" si="117"/>
        <v>1</v>
      </c>
      <c r="AO2147" s="1">
        <f t="shared" si="118"/>
        <v>1</v>
      </c>
      <c r="AP2147" s="30">
        <f t="shared" si="119"/>
        <v>46298</v>
      </c>
      <c r="AQ2147" s="1" t="str">
        <f>IF(COUNTIF('同场线路Rotas do mesmo SC'!A:A,C2147)&gt;0,"Sim","Não")</f>
        <v>Não</v>
      </c>
      <c r="AR2147" s="1" t="str">
        <f>IF(COUNTIF(揽收业务网点!A:A,P2147)&gt;0,"Sim","Não")</f>
        <v>Sim</v>
      </c>
    </row>
    <row r="2148" spans="1:44">
      <c r="A2148" s="29" t="s">
        <v>27876</v>
      </c>
      <c r="B2148" s="29" t="s">
        <v>379</v>
      </c>
      <c r="C2148" s="29" t="s">
        <v>27877</v>
      </c>
      <c r="D2148" s="29" t="s">
        <v>381</v>
      </c>
      <c r="E2148" s="29" t="s">
        <v>382</v>
      </c>
      <c r="F2148" s="29" t="s">
        <v>383</v>
      </c>
      <c r="G2148" s="29">
        <v>355</v>
      </c>
      <c r="H2148" s="29" t="s">
        <v>27878</v>
      </c>
      <c r="I2148" s="29" t="s">
        <v>385</v>
      </c>
      <c r="J2148" s="29" t="s">
        <v>2928</v>
      </c>
      <c r="K2148" s="29" t="s">
        <v>387</v>
      </c>
      <c r="L2148" s="29" t="s">
        <v>2929</v>
      </c>
      <c r="M2148" s="29" t="s">
        <v>27879</v>
      </c>
      <c r="N2148" s="29" t="s">
        <v>27880</v>
      </c>
      <c r="O2148" s="29" t="s">
        <v>1922</v>
      </c>
      <c r="P2148" s="29" t="s">
        <v>1923</v>
      </c>
      <c r="Q2148" s="29" t="s">
        <v>142</v>
      </c>
      <c r="R2148" s="29" t="s">
        <v>27881</v>
      </c>
      <c r="S2148" s="29" t="s">
        <v>25569</v>
      </c>
      <c r="T2148" s="29" t="s">
        <v>27882</v>
      </c>
      <c r="U2148" s="29" t="s">
        <v>27883</v>
      </c>
      <c r="V2148" s="29">
        <v>88</v>
      </c>
      <c r="W2148" s="29" t="s">
        <v>396</v>
      </c>
      <c r="X2148" s="29" t="s">
        <v>27884</v>
      </c>
      <c r="Y2148" s="29" t="s">
        <v>4385</v>
      </c>
      <c r="Z2148" s="29" t="s">
        <v>27885</v>
      </c>
      <c r="AA2148" s="29" t="s">
        <v>27885</v>
      </c>
      <c r="AB2148" s="29" t="s">
        <v>27886</v>
      </c>
      <c r="AC2148" s="29" t="s">
        <v>27887</v>
      </c>
      <c r="AD2148" s="29" t="s">
        <v>142</v>
      </c>
      <c r="AE2148" s="29" t="s">
        <v>15205</v>
      </c>
      <c r="AF2148" s="29" t="s">
        <v>27888</v>
      </c>
      <c r="AG2148" s="29">
        <v>-414</v>
      </c>
      <c r="AH2148" s="29" t="s">
        <v>27888</v>
      </c>
      <c r="AI2148" s="29" t="s">
        <v>27889</v>
      </c>
      <c r="AJ2148" s="29">
        <v>112</v>
      </c>
      <c r="AK2148" s="29" t="s">
        <v>27890</v>
      </c>
      <c r="AL2148" s="29" t="s">
        <v>27891</v>
      </c>
      <c r="AM2148" s="29">
        <v>385</v>
      </c>
      <c r="AN2148" s="1">
        <f t="shared" si="117"/>
        <v>1</v>
      </c>
      <c r="AO2148" s="1">
        <f t="shared" si="118"/>
        <v>1</v>
      </c>
      <c r="AP2148" s="30">
        <f t="shared" si="119"/>
        <v>46297</v>
      </c>
      <c r="AQ2148" s="1" t="str">
        <f>IF(COUNTIF('同场线路Rotas do mesmo SC'!A:A,C2148)&gt;0,"Sim","Não")</f>
        <v>Não</v>
      </c>
      <c r="AR2148" s="1" t="str">
        <f>IF(COUNTIF(揽收业务网点!A:A,P2148)&gt;0,"Sim","Não")</f>
        <v>Não</v>
      </c>
    </row>
    <row r="2149" spans="1:44">
      <c r="A2149" s="29" t="s">
        <v>27892</v>
      </c>
      <c r="B2149" s="29" t="s">
        <v>379</v>
      </c>
      <c r="C2149" s="29" t="s">
        <v>27893</v>
      </c>
      <c r="D2149" s="29" t="s">
        <v>381</v>
      </c>
      <c r="E2149" s="29" t="s">
        <v>382</v>
      </c>
      <c r="F2149" s="29" t="s">
        <v>383</v>
      </c>
      <c r="G2149" s="29">
        <v>185</v>
      </c>
      <c r="H2149" s="29" t="s">
        <v>27894</v>
      </c>
      <c r="I2149" s="29" t="s">
        <v>702</v>
      </c>
      <c r="J2149" s="29" t="s">
        <v>2928</v>
      </c>
      <c r="K2149" s="29" t="s">
        <v>387</v>
      </c>
      <c r="L2149" s="29" t="s">
        <v>2929</v>
      </c>
      <c r="M2149" s="29" t="s">
        <v>27895</v>
      </c>
      <c r="N2149" s="29" t="s">
        <v>27896</v>
      </c>
      <c r="O2149" s="29" t="s">
        <v>1922</v>
      </c>
      <c r="P2149" s="29" t="s">
        <v>1923</v>
      </c>
      <c r="Q2149" s="29" t="s">
        <v>142</v>
      </c>
      <c r="R2149" s="29" t="s">
        <v>27897</v>
      </c>
      <c r="S2149" s="29" t="s">
        <v>27898</v>
      </c>
      <c r="T2149" s="29" t="s">
        <v>27899</v>
      </c>
      <c r="U2149" s="29" t="s">
        <v>27900</v>
      </c>
      <c r="V2149" s="29">
        <v>89</v>
      </c>
      <c r="W2149" s="29" t="s">
        <v>396</v>
      </c>
      <c r="X2149" s="29" t="s">
        <v>27901</v>
      </c>
      <c r="Y2149" s="29" t="s">
        <v>4385</v>
      </c>
      <c r="Z2149" s="29" t="s">
        <v>27902</v>
      </c>
      <c r="AA2149" s="29" t="s">
        <v>27902</v>
      </c>
      <c r="AB2149" s="29" t="s">
        <v>27903</v>
      </c>
      <c r="AC2149" s="29" t="s">
        <v>27904</v>
      </c>
      <c r="AD2149" s="29" t="s">
        <v>142</v>
      </c>
      <c r="AE2149" s="29" t="s">
        <v>15183</v>
      </c>
      <c r="AF2149" s="29" t="s">
        <v>27905</v>
      </c>
      <c r="AG2149" s="29">
        <v>-257</v>
      </c>
      <c r="AH2149" s="29" t="s">
        <v>27905</v>
      </c>
      <c r="AI2149" s="29" t="s">
        <v>16115</v>
      </c>
      <c r="AJ2149" s="29">
        <v>153</v>
      </c>
      <c r="AK2149" s="29" t="s">
        <v>15798</v>
      </c>
      <c r="AL2149" s="29" t="s">
        <v>27906</v>
      </c>
      <c r="AM2149" s="29">
        <v>229</v>
      </c>
      <c r="AN2149" s="1">
        <f t="shared" si="117"/>
        <v>1</v>
      </c>
      <c r="AO2149" s="1">
        <f t="shared" si="118"/>
        <v>1</v>
      </c>
      <c r="AP2149" s="30">
        <f t="shared" si="119"/>
        <v>46297</v>
      </c>
      <c r="AQ2149" s="1" t="str">
        <f>IF(COUNTIF('同场线路Rotas do mesmo SC'!A:A,C2149)&gt;0,"Sim","Não")</f>
        <v>Não</v>
      </c>
      <c r="AR2149" s="1" t="str">
        <f>IF(COUNTIF(揽收业务网点!A:A,P2149)&gt;0,"Sim","Não")</f>
        <v>Não</v>
      </c>
    </row>
    <row r="2150" spans="1:44">
      <c r="A2150" s="29" t="s">
        <v>27907</v>
      </c>
      <c r="B2150" s="29" t="s">
        <v>379</v>
      </c>
      <c r="C2150" s="29" t="s">
        <v>2214</v>
      </c>
      <c r="D2150" s="29" t="s">
        <v>381</v>
      </c>
      <c r="E2150" s="29" t="s">
        <v>640</v>
      </c>
      <c r="F2150" s="29" t="s">
        <v>383</v>
      </c>
      <c r="G2150" s="29">
        <v>18</v>
      </c>
      <c r="H2150" s="29" t="s">
        <v>4524</v>
      </c>
      <c r="I2150" s="29" t="s">
        <v>385</v>
      </c>
      <c r="J2150" s="29" t="s">
        <v>642</v>
      </c>
      <c r="K2150" s="29" t="s">
        <v>387</v>
      </c>
      <c r="L2150" s="29" t="s">
        <v>643</v>
      </c>
      <c r="M2150" s="29" t="s">
        <v>4525</v>
      </c>
      <c r="N2150" s="29" t="s">
        <v>4526</v>
      </c>
      <c r="O2150" s="29" t="s">
        <v>2191</v>
      </c>
      <c r="P2150" s="29" t="s">
        <v>17</v>
      </c>
      <c r="Q2150" s="29" t="s">
        <v>11</v>
      </c>
      <c r="R2150" s="29" t="s">
        <v>910</v>
      </c>
      <c r="S2150" s="29" t="s">
        <v>13406</v>
      </c>
      <c r="T2150" s="29" t="s">
        <v>27908</v>
      </c>
      <c r="U2150" s="29" t="s">
        <v>27909</v>
      </c>
      <c r="V2150" s="29">
        <v>426</v>
      </c>
      <c r="W2150" s="29" t="s">
        <v>396</v>
      </c>
      <c r="X2150" s="29" t="s">
        <v>27910</v>
      </c>
      <c r="Y2150" s="29" t="s">
        <v>27911</v>
      </c>
      <c r="Z2150" s="29" t="s">
        <v>27912</v>
      </c>
      <c r="AA2150" s="29" t="s">
        <v>27912</v>
      </c>
      <c r="AB2150" s="29" t="s">
        <v>653</v>
      </c>
      <c r="AC2150" s="29" t="s">
        <v>654</v>
      </c>
      <c r="AD2150" s="29" t="s">
        <v>11</v>
      </c>
      <c r="AE2150" s="29" t="s">
        <v>27913</v>
      </c>
      <c r="AF2150" s="29" t="s">
        <v>27914</v>
      </c>
      <c r="AG2150" s="29">
        <v>-102</v>
      </c>
      <c r="AH2150" s="29" t="s">
        <v>27914</v>
      </c>
      <c r="AI2150" s="29" t="s">
        <v>27915</v>
      </c>
      <c r="AJ2150" s="29">
        <v>46</v>
      </c>
      <c r="AK2150" s="29" t="s">
        <v>27916</v>
      </c>
      <c r="AL2150" s="29" t="s">
        <v>27917</v>
      </c>
      <c r="AM2150" s="29">
        <v>251</v>
      </c>
      <c r="AN2150" s="1">
        <f t="shared" si="117"/>
        <v>1</v>
      </c>
      <c r="AO2150" s="1">
        <f t="shared" si="118"/>
        <v>1</v>
      </c>
      <c r="AP2150" s="30">
        <f t="shared" si="119"/>
        <v>46298</v>
      </c>
      <c r="AQ2150" s="1" t="str">
        <f>IF(COUNTIF('同场线路Rotas do mesmo SC'!A:A,C2150)&gt;0,"Sim","Não")</f>
        <v>Não</v>
      </c>
      <c r="AR2150" s="1" t="str">
        <f>IF(COUNTIF(揽收业务网点!A:A,P2150)&gt;0,"Sim","Não")</f>
        <v>Sim</v>
      </c>
    </row>
    <row r="2151" spans="1:44">
      <c r="A2151" s="29" t="s">
        <v>27918</v>
      </c>
      <c r="B2151" s="29" t="s">
        <v>379</v>
      </c>
      <c r="C2151" s="29" t="s">
        <v>2231</v>
      </c>
      <c r="D2151" s="29" t="s">
        <v>381</v>
      </c>
      <c r="E2151" s="29" t="s">
        <v>382</v>
      </c>
      <c r="F2151" s="29" t="s">
        <v>383</v>
      </c>
      <c r="G2151" s="29">
        <v>178</v>
      </c>
      <c r="H2151" s="29" t="s">
        <v>2232</v>
      </c>
      <c r="I2151" s="29" t="s">
        <v>512</v>
      </c>
      <c r="J2151" s="29" t="s">
        <v>2233</v>
      </c>
      <c r="K2151" s="29" t="s">
        <v>387</v>
      </c>
      <c r="L2151" s="29" t="s">
        <v>2234</v>
      </c>
      <c r="M2151" s="29" t="s">
        <v>2233</v>
      </c>
      <c r="N2151" s="29" t="s">
        <v>2235</v>
      </c>
      <c r="O2151" s="29" t="s">
        <v>610</v>
      </c>
      <c r="P2151" s="29" t="s">
        <v>611</v>
      </c>
      <c r="Q2151" s="29" t="s">
        <v>94</v>
      </c>
      <c r="R2151" s="29" t="s">
        <v>3717</v>
      </c>
      <c r="S2151" s="29" t="s">
        <v>7028</v>
      </c>
      <c r="T2151" s="29" t="s">
        <v>27919</v>
      </c>
      <c r="U2151" s="29" t="s">
        <v>27920</v>
      </c>
      <c r="V2151" s="29">
        <v>98</v>
      </c>
      <c r="W2151" s="29" t="s">
        <v>396</v>
      </c>
      <c r="X2151" s="29" t="s">
        <v>27921</v>
      </c>
      <c r="Y2151" s="29" t="s">
        <v>27922</v>
      </c>
      <c r="Z2151" s="29" t="s">
        <v>27923</v>
      </c>
      <c r="AA2151" s="29" t="s">
        <v>27923</v>
      </c>
      <c r="AB2151" s="29" t="s">
        <v>2242</v>
      </c>
      <c r="AC2151" s="29" t="s">
        <v>2243</v>
      </c>
      <c r="AD2151" s="29" t="s">
        <v>94</v>
      </c>
      <c r="AE2151" s="29" t="s">
        <v>27924</v>
      </c>
      <c r="AF2151" s="29" t="s">
        <v>27925</v>
      </c>
      <c r="AG2151" s="29">
        <v>-229</v>
      </c>
      <c r="AH2151" s="29" t="s">
        <v>27925</v>
      </c>
      <c r="AI2151" s="29" t="s">
        <v>27926</v>
      </c>
      <c r="AJ2151" s="29">
        <v>60</v>
      </c>
      <c r="AK2151" s="29" t="s">
        <v>27927</v>
      </c>
      <c r="AL2151" s="29" t="s">
        <v>27928</v>
      </c>
      <c r="AM2151" s="29">
        <v>183</v>
      </c>
      <c r="AN2151" s="1">
        <f t="shared" si="117"/>
        <v>1</v>
      </c>
      <c r="AO2151" s="1">
        <f t="shared" si="118"/>
        <v>1</v>
      </c>
      <c r="AP2151" s="30">
        <f t="shared" si="119"/>
        <v>46298</v>
      </c>
      <c r="AQ2151" s="1" t="str">
        <f>IF(COUNTIF('同场线路Rotas do mesmo SC'!A:A,C2151)&gt;0,"Sim","Não")</f>
        <v>Não</v>
      </c>
      <c r="AR2151" s="1" t="str">
        <f>IF(COUNTIF(揽收业务网点!A:A,P2151)&gt;0,"Sim","Não")</f>
        <v>Não</v>
      </c>
    </row>
    <row r="2152" spans="1:44">
      <c r="A2152" s="29" t="s">
        <v>27929</v>
      </c>
      <c r="B2152" s="29" t="s">
        <v>2590</v>
      </c>
      <c r="C2152" s="29" t="s">
        <v>27930</v>
      </c>
      <c r="D2152" s="29" t="s">
        <v>381</v>
      </c>
      <c r="E2152" s="29" t="s">
        <v>382</v>
      </c>
      <c r="F2152" s="29" t="s">
        <v>383</v>
      </c>
      <c r="G2152" s="29">
        <v>21</v>
      </c>
      <c r="H2152" s="29" t="s">
        <v>4204</v>
      </c>
      <c r="I2152" s="29" t="s">
        <v>1289</v>
      </c>
      <c r="J2152" s="29" t="s">
        <v>4205</v>
      </c>
      <c r="K2152" s="29" t="s">
        <v>411</v>
      </c>
      <c r="L2152" s="29" t="s">
        <v>4206</v>
      </c>
      <c r="M2152" s="29" t="s">
        <v>26312</v>
      </c>
      <c r="N2152" s="29" t="s">
        <v>26313</v>
      </c>
      <c r="O2152" s="29" t="s">
        <v>12276</v>
      </c>
      <c r="P2152" s="29" t="s">
        <v>12277</v>
      </c>
      <c r="Q2152" s="29" t="s">
        <v>94</v>
      </c>
      <c r="R2152" s="29" t="s">
        <v>27931</v>
      </c>
      <c r="S2152" s="29" t="s">
        <v>27932</v>
      </c>
      <c r="T2152" s="29" t="s">
        <v>27933</v>
      </c>
      <c r="U2152" s="29" t="s">
        <v>27934</v>
      </c>
      <c r="V2152" s="29">
        <v>9</v>
      </c>
      <c r="W2152" s="29" t="s">
        <v>396</v>
      </c>
      <c r="X2152" s="29" t="s">
        <v>22104</v>
      </c>
      <c r="Y2152" s="29" t="s">
        <v>7273</v>
      </c>
      <c r="Z2152" s="29" t="s">
        <v>27935</v>
      </c>
      <c r="AA2152" s="29" t="s">
        <v>27935</v>
      </c>
      <c r="AB2152" s="29" t="s">
        <v>26317</v>
      </c>
      <c r="AC2152" s="29" t="s">
        <v>26318</v>
      </c>
      <c r="AD2152" s="29" t="s">
        <v>94</v>
      </c>
      <c r="AE2152" s="29" t="s">
        <v>4385</v>
      </c>
      <c r="AF2152" s="29" t="s">
        <v>27936</v>
      </c>
      <c r="AG2152" s="29">
        <v>4</v>
      </c>
      <c r="AH2152" s="29" t="s">
        <v>27936</v>
      </c>
      <c r="AI2152" s="29" t="s">
        <v>17238</v>
      </c>
      <c r="AJ2152" s="29">
        <v>14</v>
      </c>
      <c r="AK2152" s="29" t="s">
        <v>27937</v>
      </c>
      <c r="AL2152" s="29" t="s">
        <v>27938</v>
      </c>
      <c r="AM2152" s="29">
        <v>63</v>
      </c>
      <c r="AN2152" s="1">
        <f t="shared" si="117"/>
        <v>1</v>
      </c>
      <c r="AO2152" s="1">
        <f t="shared" si="118"/>
        <v>1</v>
      </c>
      <c r="AP2152" s="30">
        <f t="shared" si="119"/>
        <v>46297</v>
      </c>
      <c r="AQ2152" s="1" t="str">
        <f>IF(COUNTIF('同场线路Rotas do mesmo SC'!A:A,C2152)&gt;0,"Sim","Não")</f>
        <v>Não</v>
      </c>
      <c r="AR2152" s="1" t="str">
        <f>IF(COUNTIF(揽收业务网点!A:A,P2152)&gt;0,"Sim","Não")</f>
        <v>Não</v>
      </c>
    </row>
    <row r="2153" spans="1:44">
      <c r="A2153" s="29" t="s">
        <v>27939</v>
      </c>
      <c r="B2153" s="29" t="s">
        <v>379</v>
      </c>
      <c r="C2153" s="29" t="s">
        <v>27940</v>
      </c>
      <c r="D2153" s="29" t="s">
        <v>381</v>
      </c>
      <c r="E2153" s="29" t="s">
        <v>382</v>
      </c>
      <c r="F2153" s="29" t="s">
        <v>732</v>
      </c>
      <c r="G2153" s="29">
        <v>38</v>
      </c>
      <c r="H2153" s="29" t="s">
        <v>12512</v>
      </c>
      <c r="I2153" s="29" t="s">
        <v>385</v>
      </c>
      <c r="J2153" s="29" t="s">
        <v>2437</v>
      </c>
      <c r="K2153" s="29" t="s">
        <v>387</v>
      </c>
      <c r="L2153" s="29" t="s">
        <v>2438</v>
      </c>
      <c r="M2153" s="29" t="s">
        <v>12513</v>
      </c>
      <c r="N2153" s="29" t="s">
        <v>12514</v>
      </c>
      <c r="O2153" s="29" t="s">
        <v>1111</v>
      </c>
      <c r="P2153" s="29" t="s">
        <v>1112</v>
      </c>
      <c r="Q2153" s="29" t="s">
        <v>168</v>
      </c>
      <c r="R2153" s="29" t="s">
        <v>16038</v>
      </c>
      <c r="S2153" s="29" t="s">
        <v>27941</v>
      </c>
      <c r="T2153" s="29" t="s">
        <v>27942</v>
      </c>
      <c r="U2153" s="29" t="s">
        <v>19795</v>
      </c>
      <c r="V2153" s="29">
        <v>237</v>
      </c>
      <c r="W2153" s="29" t="s">
        <v>396</v>
      </c>
      <c r="X2153" s="29" t="s">
        <v>21254</v>
      </c>
      <c r="Y2153" s="29" t="s">
        <v>18549</v>
      </c>
      <c r="Z2153" s="29" t="s">
        <v>27943</v>
      </c>
      <c r="AA2153" s="29" t="s">
        <v>27943</v>
      </c>
      <c r="AB2153" s="29" t="s">
        <v>12520</v>
      </c>
      <c r="AC2153" s="29" t="s">
        <v>12521</v>
      </c>
      <c r="AD2153" s="29" t="s">
        <v>168</v>
      </c>
      <c r="AE2153" s="29" t="s">
        <v>22999</v>
      </c>
      <c r="AF2153" s="29" t="s">
        <v>27944</v>
      </c>
      <c r="AG2153" s="29">
        <v>-8</v>
      </c>
      <c r="AH2153" s="29" t="s">
        <v>27944</v>
      </c>
      <c r="AI2153" s="29" t="s">
        <v>27945</v>
      </c>
      <c r="AJ2153" s="29">
        <v>64</v>
      </c>
      <c r="AK2153" s="29" t="s">
        <v>27946</v>
      </c>
      <c r="AL2153" s="29" t="s">
        <v>27947</v>
      </c>
      <c r="AM2153" s="29">
        <v>97</v>
      </c>
      <c r="AN2153" s="1">
        <f t="shared" si="117"/>
        <v>1</v>
      </c>
      <c r="AO2153" s="1">
        <f t="shared" si="118"/>
        <v>1</v>
      </c>
      <c r="AP2153" s="30">
        <f t="shared" si="119"/>
        <v>46297</v>
      </c>
      <c r="AQ2153" s="1" t="str">
        <f>IF(COUNTIF('同场线路Rotas do mesmo SC'!A:A,C2153)&gt;0,"Sim","Não")</f>
        <v>Não</v>
      </c>
      <c r="AR2153" s="1" t="str">
        <f>IF(COUNTIF(揽收业务网点!A:A,P2153)&gt;0,"Sim","Não")</f>
        <v>Não</v>
      </c>
    </row>
    <row r="2154" spans="1:44">
      <c r="A2154" s="29" t="s">
        <v>27948</v>
      </c>
      <c r="B2154" s="29" t="s">
        <v>379</v>
      </c>
      <c r="C2154" s="29" t="s">
        <v>2250</v>
      </c>
      <c r="D2154" s="29" t="s">
        <v>381</v>
      </c>
      <c r="E2154" s="29" t="s">
        <v>382</v>
      </c>
      <c r="F2154" s="29" t="s">
        <v>383</v>
      </c>
      <c r="G2154" s="29">
        <v>280</v>
      </c>
      <c r="H2154" s="29" t="s">
        <v>11877</v>
      </c>
      <c r="I2154" s="29" t="s">
        <v>385</v>
      </c>
      <c r="J2154" s="29" t="s">
        <v>2252</v>
      </c>
      <c r="K2154" s="29" t="s">
        <v>387</v>
      </c>
      <c r="L2154" s="29" t="s">
        <v>2253</v>
      </c>
      <c r="M2154" s="29" t="s">
        <v>15776</v>
      </c>
      <c r="N2154" s="29" t="s">
        <v>15777</v>
      </c>
      <c r="O2154" s="29" t="s">
        <v>461</v>
      </c>
      <c r="P2154" s="29" t="s">
        <v>462</v>
      </c>
      <c r="Q2154" s="29" t="s">
        <v>5</v>
      </c>
      <c r="R2154" s="29" t="s">
        <v>27949</v>
      </c>
      <c r="S2154" s="29" t="s">
        <v>27950</v>
      </c>
      <c r="T2154" s="29" t="s">
        <v>27951</v>
      </c>
      <c r="U2154" s="29" t="s">
        <v>27952</v>
      </c>
      <c r="V2154" s="29">
        <v>927</v>
      </c>
      <c r="W2154" s="29" t="s">
        <v>396</v>
      </c>
      <c r="X2154" s="29" t="s">
        <v>27953</v>
      </c>
      <c r="Y2154" s="29" t="s">
        <v>21336</v>
      </c>
      <c r="Z2154" s="29" t="s">
        <v>27954</v>
      </c>
      <c r="AA2154" s="29" t="s">
        <v>27954</v>
      </c>
      <c r="AB2154" s="29" t="s">
        <v>2261</v>
      </c>
      <c r="AC2154" s="29" t="s">
        <v>2262</v>
      </c>
      <c r="AD2154" s="29" t="s">
        <v>5</v>
      </c>
      <c r="AE2154" s="29" t="s">
        <v>27922</v>
      </c>
      <c r="AF2154" s="29" t="s">
        <v>27955</v>
      </c>
      <c r="AG2154" s="29">
        <v>-117</v>
      </c>
      <c r="AH2154" s="29" t="s">
        <v>27955</v>
      </c>
      <c r="AI2154" s="29" t="s">
        <v>27956</v>
      </c>
      <c r="AJ2154" s="29">
        <v>60</v>
      </c>
      <c r="AK2154" s="29" t="s">
        <v>27957</v>
      </c>
      <c r="AL2154" s="29" t="s">
        <v>27958</v>
      </c>
      <c r="AM2154" s="29">
        <v>239</v>
      </c>
      <c r="AN2154" s="1">
        <f t="shared" si="117"/>
        <v>1</v>
      </c>
      <c r="AO2154" s="1">
        <f t="shared" si="118"/>
        <v>1</v>
      </c>
      <c r="AP2154" s="30">
        <f t="shared" si="119"/>
        <v>46298</v>
      </c>
      <c r="AQ2154" s="1" t="str">
        <f>IF(COUNTIF('同场线路Rotas do mesmo SC'!A:A,C2154)&gt;0,"Sim","Não")</f>
        <v>Não</v>
      </c>
      <c r="AR2154" s="1" t="str">
        <f>IF(COUNTIF(揽收业务网点!A:A,P2154)&gt;0,"Sim","Não")</f>
        <v>Não</v>
      </c>
    </row>
    <row r="2155" spans="1:44">
      <c r="A2155" s="29" t="s">
        <v>27959</v>
      </c>
      <c r="B2155" s="29" t="s">
        <v>379</v>
      </c>
      <c r="C2155" s="29" t="s">
        <v>27960</v>
      </c>
      <c r="D2155" s="29" t="s">
        <v>381</v>
      </c>
      <c r="E2155" s="29" t="s">
        <v>382</v>
      </c>
      <c r="F2155" s="29" t="s">
        <v>383</v>
      </c>
      <c r="G2155" s="29">
        <v>5</v>
      </c>
      <c r="H2155" s="29" t="s">
        <v>27961</v>
      </c>
      <c r="I2155" s="29" t="s">
        <v>385</v>
      </c>
      <c r="J2155" s="29" t="s">
        <v>12632</v>
      </c>
      <c r="K2155" s="29" t="s">
        <v>387</v>
      </c>
      <c r="L2155" s="29" t="s">
        <v>12633</v>
      </c>
      <c r="M2155" s="29" t="s">
        <v>27962</v>
      </c>
      <c r="N2155" s="29" t="s">
        <v>27963</v>
      </c>
      <c r="O2155" s="29" t="s">
        <v>6179</v>
      </c>
      <c r="P2155" s="29" t="s">
        <v>6180</v>
      </c>
      <c r="Q2155" s="29" t="s">
        <v>168</v>
      </c>
      <c r="R2155" s="29" t="s">
        <v>27964</v>
      </c>
      <c r="S2155" s="29" t="s">
        <v>27965</v>
      </c>
      <c r="T2155" s="29" t="s">
        <v>27966</v>
      </c>
      <c r="U2155" s="29" t="s">
        <v>27967</v>
      </c>
      <c r="V2155" s="29">
        <v>108</v>
      </c>
      <c r="W2155" s="29" t="s">
        <v>396</v>
      </c>
      <c r="X2155" s="29" t="s">
        <v>27968</v>
      </c>
      <c r="Y2155" s="29" t="s">
        <v>15850</v>
      </c>
      <c r="Z2155" s="29" t="s">
        <v>27969</v>
      </c>
      <c r="AA2155" s="29" t="s">
        <v>27969</v>
      </c>
      <c r="AB2155" s="29" t="s">
        <v>13588</v>
      </c>
      <c r="AC2155" s="29" t="s">
        <v>13589</v>
      </c>
      <c r="AD2155" s="29" t="s">
        <v>168</v>
      </c>
      <c r="AE2155" s="29" t="s">
        <v>16580</v>
      </c>
      <c r="AF2155" s="29" t="s">
        <v>27970</v>
      </c>
      <c r="AG2155" s="29">
        <v>-23</v>
      </c>
      <c r="AH2155" s="29" t="s">
        <v>27970</v>
      </c>
      <c r="AI2155" s="29" t="s">
        <v>27971</v>
      </c>
      <c r="AJ2155" s="29">
        <v>35</v>
      </c>
      <c r="AK2155" s="29" t="s">
        <v>21447</v>
      </c>
      <c r="AL2155" s="29" t="s">
        <v>16993</v>
      </c>
      <c r="AM2155" s="29">
        <v>186</v>
      </c>
      <c r="AN2155" s="1">
        <f t="shared" si="117"/>
        <v>1</v>
      </c>
      <c r="AO2155" s="1">
        <f t="shared" si="118"/>
        <v>1</v>
      </c>
      <c r="AP2155" s="30">
        <f t="shared" si="119"/>
        <v>46297</v>
      </c>
      <c r="AQ2155" s="1" t="str">
        <f>IF(COUNTIF('同场线路Rotas do mesmo SC'!A:A,C2155)&gt;0,"Sim","Não")</f>
        <v>Não</v>
      </c>
      <c r="AR2155" s="1" t="str">
        <f>IF(COUNTIF(揽收业务网点!A:A,P2155)&gt;0,"Sim","Não")</f>
        <v>Não</v>
      </c>
    </row>
    <row r="2156" spans="1:44">
      <c r="A2156" s="29" t="s">
        <v>27972</v>
      </c>
      <c r="B2156" s="29" t="s">
        <v>379</v>
      </c>
      <c r="C2156" s="29" t="s">
        <v>2268</v>
      </c>
      <c r="D2156" s="29" t="s">
        <v>381</v>
      </c>
      <c r="E2156" s="29" t="s">
        <v>382</v>
      </c>
      <c r="F2156" s="29" t="s">
        <v>383</v>
      </c>
      <c r="G2156" s="29">
        <v>240</v>
      </c>
      <c r="H2156" s="29" t="s">
        <v>27973</v>
      </c>
      <c r="I2156" s="29" t="s">
        <v>385</v>
      </c>
      <c r="J2156" s="29" t="s">
        <v>27974</v>
      </c>
      <c r="K2156" s="29" t="s">
        <v>387</v>
      </c>
      <c r="L2156" s="29" t="s">
        <v>27975</v>
      </c>
      <c r="M2156" s="29" t="s">
        <v>27976</v>
      </c>
      <c r="N2156" s="29" t="s">
        <v>27977</v>
      </c>
      <c r="O2156" s="29" t="s">
        <v>2273</v>
      </c>
      <c r="P2156" s="29" t="s">
        <v>2274</v>
      </c>
      <c r="Q2156" s="29" t="s">
        <v>2</v>
      </c>
      <c r="R2156" s="29" t="s">
        <v>23134</v>
      </c>
      <c r="S2156" s="29" t="s">
        <v>22730</v>
      </c>
      <c r="T2156" s="29" t="s">
        <v>27978</v>
      </c>
      <c r="U2156" s="29" t="s">
        <v>27979</v>
      </c>
      <c r="V2156" s="29">
        <v>89</v>
      </c>
      <c r="W2156" s="29" t="s">
        <v>396</v>
      </c>
      <c r="X2156" s="29" t="s">
        <v>27980</v>
      </c>
      <c r="Y2156" s="29" t="s">
        <v>16547</v>
      </c>
      <c r="Z2156" s="29" t="s">
        <v>27981</v>
      </c>
      <c r="AA2156" s="29" t="s">
        <v>27981</v>
      </c>
      <c r="AB2156" s="29" t="s">
        <v>2281</v>
      </c>
      <c r="AC2156" s="29" t="s">
        <v>2282</v>
      </c>
      <c r="AD2156" s="29" t="s">
        <v>2</v>
      </c>
      <c r="AE2156" s="29" t="s">
        <v>15616</v>
      </c>
      <c r="AF2156" s="29" t="s">
        <v>27982</v>
      </c>
      <c r="AG2156" s="29">
        <v>-87</v>
      </c>
      <c r="AH2156" s="29" t="s">
        <v>27982</v>
      </c>
      <c r="AI2156" s="29"/>
      <c r="AJ2156" s="29">
        <v>7</v>
      </c>
      <c r="AK2156" s="29" t="s">
        <v>27983</v>
      </c>
      <c r="AL2156" s="29" t="s">
        <v>27984</v>
      </c>
      <c r="AM2156" s="29">
        <v>45</v>
      </c>
      <c r="AN2156" s="1">
        <f t="shared" si="117"/>
        <v>1</v>
      </c>
      <c r="AO2156" s="1">
        <f t="shared" si="118"/>
        <v>0</v>
      </c>
      <c r="AP2156" s="30">
        <f t="shared" si="119"/>
        <v>46298</v>
      </c>
      <c r="AQ2156" s="1" t="str">
        <f>IF(COUNTIF('同场线路Rotas do mesmo SC'!A:A,C2156)&gt;0,"Sim","Não")</f>
        <v>Não</v>
      </c>
      <c r="AR2156" s="1" t="str">
        <f>IF(COUNTIF(揽收业务网点!A:A,P2156)&gt;0,"Sim","Não")</f>
        <v>Não</v>
      </c>
    </row>
    <row r="2157" spans="1:44">
      <c r="A2157" s="29" t="s">
        <v>27985</v>
      </c>
      <c r="B2157" s="29" t="s">
        <v>379</v>
      </c>
      <c r="C2157" s="29" t="s">
        <v>15826</v>
      </c>
      <c r="D2157" s="29" t="s">
        <v>381</v>
      </c>
      <c r="E2157" s="29" t="s">
        <v>382</v>
      </c>
      <c r="F2157" s="29" t="s">
        <v>383</v>
      </c>
      <c r="G2157" s="29">
        <v>12</v>
      </c>
      <c r="H2157" s="29" t="s">
        <v>27986</v>
      </c>
      <c r="I2157" s="29" t="s">
        <v>702</v>
      </c>
      <c r="J2157" s="29" t="s">
        <v>27987</v>
      </c>
      <c r="K2157" s="29" t="s">
        <v>387</v>
      </c>
      <c r="L2157" s="29" t="s">
        <v>27988</v>
      </c>
      <c r="M2157" s="29" t="s">
        <v>27989</v>
      </c>
      <c r="N2157" s="29" t="s">
        <v>27990</v>
      </c>
      <c r="O2157" s="29" t="s">
        <v>1807</v>
      </c>
      <c r="P2157" s="29" t="s">
        <v>1808</v>
      </c>
      <c r="Q2157" s="29" t="s">
        <v>2</v>
      </c>
      <c r="R2157" s="29" t="s">
        <v>6474</v>
      </c>
      <c r="S2157" s="29" t="s">
        <v>27991</v>
      </c>
      <c r="T2157" s="29" t="s">
        <v>27992</v>
      </c>
      <c r="U2157" s="29" t="s">
        <v>27993</v>
      </c>
      <c r="V2157" s="29">
        <v>23</v>
      </c>
      <c r="W2157" s="29" t="s">
        <v>396</v>
      </c>
      <c r="X2157" s="29" t="s">
        <v>27994</v>
      </c>
      <c r="Y2157" s="29" t="s">
        <v>27995</v>
      </c>
      <c r="Z2157" s="29" t="s">
        <v>27996</v>
      </c>
      <c r="AA2157" s="29" t="s">
        <v>27996</v>
      </c>
      <c r="AB2157" s="29" t="s">
        <v>15837</v>
      </c>
      <c r="AC2157" s="29" t="s">
        <v>15838</v>
      </c>
      <c r="AD2157" s="29" t="s">
        <v>2</v>
      </c>
      <c r="AE2157" s="29" t="s">
        <v>16547</v>
      </c>
      <c r="AF2157" s="29" t="s">
        <v>27997</v>
      </c>
      <c r="AG2157" s="29">
        <v>-46</v>
      </c>
      <c r="AH2157" s="29" t="s">
        <v>27997</v>
      </c>
      <c r="AI2157" s="29" t="s">
        <v>27998</v>
      </c>
      <c r="AJ2157" s="29">
        <v>153</v>
      </c>
      <c r="AK2157" s="29" t="s">
        <v>27999</v>
      </c>
      <c r="AL2157" s="29" t="s">
        <v>28000</v>
      </c>
      <c r="AM2157" s="29">
        <v>3041</v>
      </c>
      <c r="AN2157" s="1">
        <f t="shared" si="117"/>
        <v>1</v>
      </c>
      <c r="AO2157" s="1">
        <f t="shared" si="118"/>
        <v>1</v>
      </c>
      <c r="AP2157" s="30">
        <f t="shared" si="119"/>
        <v>46298</v>
      </c>
      <c r="AQ2157" s="1" t="str">
        <f>IF(COUNTIF('同场线路Rotas do mesmo SC'!A:A,C2157)&gt;0,"Sim","Não")</f>
        <v>Não</v>
      </c>
      <c r="AR2157" s="1" t="str">
        <f>IF(COUNTIF(揽收业务网点!A:A,P2157)&gt;0,"Sim","Não")</f>
        <v>Não</v>
      </c>
    </row>
    <row r="2158" spans="1:44">
      <c r="A2158" s="29" t="s">
        <v>27985</v>
      </c>
      <c r="B2158" s="29" t="s">
        <v>379</v>
      </c>
      <c r="C2158" s="29" t="s">
        <v>15826</v>
      </c>
      <c r="D2158" s="29" t="s">
        <v>381</v>
      </c>
      <c r="E2158" s="29" t="s">
        <v>382</v>
      </c>
      <c r="F2158" s="29" t="s">
        <v>383</v>
      </c>
      <c r="G2158" s="29">
        <v>15</v>
      </c>
      <c r="H2158" s="29" t="s">
        <v>27986</v>
      </c>
      <c r="I2158" s="29" t="s">
        <v>702</v>
      </c>
      <c r="J2158" s="29" t="s">
        <v>27987</v>
      </c>
      <c r="K2158" s="29" t="s">
        <v>387</v>
      </c>
      <c r="L2158" s="29" t="s">
        <v>27988</v>
      </c>
      <c r="M2158" s="29" t="s">
        <v>27989</v>
      </c>
      <c r="N2158" s="29" t="s">
        <v>27990</v>
      </c>
      <c r="O2158" s="29" t="s">
        <v>15837</v>
      </c>
      <c r="P2158" s="29" t="s">
        <v>15838</v>
      </c>
      <c r="Q2158" s="29" t="s">
        <v>2</v>
      </c>
      <c r="R2158" s="29" t="s">
        <v>28001</v>
      </c>
      <c r="S2158" s="29" t="s">
        <v>28002</v>
      </c>
      <c r="T2158" s="29" t="s">
        <v>28003</v>
      </c>
      <c r="U2158" s="29" t="s">
        <v>28004</v>
      </c>
      <c r="V2158" s="29">
        <v>1</v>
      </c>
      <c r="W2158" s="29" t="s">
        <v>396</v>
      </c>
      <c r="X2158" s="29" t="s">
        <v>28005</v>
      </c>
      <c r="Y2158" s="29" t="s">
        <v>28006</v>
      </c>
      <c r="Z2158" s="29" t="s">
        <v>28007</v>
      </c>
      <c r="AA2158" s="29" t="s">
        <v>28007</v>
      </c>
      <c r="AB2158" s="29" t="s">
        <v>15848</v>
      </c>
      <c r="AC2158" s="29" t="s">
        <v>15849</v>
      </c>
      <c r="AD2158" s="29" t="s">
        <v>2</v>
      </c>
      <c r="AE2158" s="29" t="s">
        <v>28008</v>
      </c>
      <c r="AF2158" s="29" t="s">
        <v>28009</v>
      </c>
      <c r="AG2158" s="29">
        <v>-21</v>
      </c>
      <c r="AH2158" s="29" t="s">
        <v>28009</v>
      </c>
      <c r="AI2158" s="29" t="s">
        <v>28010</v>
      </c>
      <c r="AJ2158" s="29">
        <v>43</v>
      </c>
      <c r="AK2158" s="29" t="s">
        <v>28011</v>
      </c>
      <c r="AL2158" s="29" t="s">
        <v>28012</v>
      </c>
      <c r="AM2158" s="29">
        <v>139</v>
      </c>
      <c r="AN2158" s="1">
        <f t="shared" si="117"/>
        <v>1</v>
      </c>
      <c r="AO2158" s="1">
        <f t="shared" si="118"/>
        <v>1</v>
      </c>
      <c r="AP2158" s="30">
        <f t="shared" si="119"/>
        <v>46298</v>
      </c>
      <c r="AQ2158" s="1" t="str">
        <f>IF(COUNTIF('同场线路Rotas do mesmo SC'!A:A,C2158)&gt;0,"Sim","Não")</f>
        <v>Não</v>
      </c>
      <c r="AR2158" s="1" t="str">
        <f>IF(COUNTIF(揽收业务网点!A:A,P2158)&gt;0,"Sim","Não")</f>
        <v>Não</v>
      </c>
    </row>
    <row r="2159" spans="1:44">
      <c r="A2159" s="29" t="s">
        <v>28013</v>
      </c>
      <c r="B2159" s="29" t="s">
        <v>379</v>
      </c>
      <c r="C2159" s="29" t="s">
        <v>2315</v>
      </c>
      <c r="D2159" s="29" t="s">
        <v>381</v>
      </c>
      <c r="E2159" s="29" t="s">
        <v>382</v>
      </c>
      <c r="F2159" s="29" t="s">
        <v>383</v>
      </c>
      <c r="G2159" s="29">
        <v>30</v>
      </c>
      <c r="H2159" s="29" t="s">
        <v>15856</v>
      </c>
      <c r="I2159" s="29" t="s">
        <v>385</v>
      </c>
      <c r="J2159" s="29" t="s">
        <v>15857</v>
      </c>
      <c r="K2159" s="29" t="s">
        <v>387</v>
      </c>
      <c r="L2159" s="29" t="s">
        <v>15858</v>
      </c>
      <c r="M2159" s="29" t="s">
        <v>15859</v>
      </c>
      <c r="N2159" s="29" t="s">
        <v>15860</v>
      </c>
      <c r="O2159" s="29" t="s">
        <v>1785</v>
      </c>
      <c r="P2159" s="29" t="s">
        <v>1786</v>
      </c>
      <c r="Q2159" s="29" t="s">
        <v>2</v>
      </c>
      <c r="R2159" s="29" t="s">
        <v>28014</v>
      </c>
      <c r="S2159" s="29" t="s">
        <v>5643</v>
      </c>
      <c r="T2159" s="29" t="s">
        <v>28015</v>
      </c>
      <c r="U2159" s="29" t="s">
        <v>28016</v>
      </c>
      <c r="V2159" s="29">
        <v>1</v>
      </c>
      <c r="W2159" s="29" t="s">
        <v>396</v>
      </c>
      <c r="X2159" s="29" t="s">
        <v>28017</v>
      </c>
      <c r="Y2159" s="29" t="s">
        <v>15616</v>
      </c>
      <c r="Z2159" s="29" t="s">
        <v>28018</v>
      </c>
      <c r="AA2159" s="29" t="s">
        <v>28018</v>
      </c>
      <c r="AB2159" s="29" t="s">
        <v>2327</v>
      </c>
      <c r="AC2159" s="29" t="s">
        <v>2328</v>
      </c>
      <c r="AD2159" s="29" t="s">
        <v>2</v>
      </c>
      <c r="AE2159" s="29" t="s">
        <v>28019</v>
      </c>
      <c r="AF2159" s="29" t="s">
        <v>28020</v>
      </c>
      <c r="AG2159" s="29">
        <v>-133</v>
      </c>
      <c r="AH2159" s="29" t="s">
        <v>28020</v>
      </c>
      <c r="AI2159" s="29" t="s">
        <v>28021</v>
      </c>
      <c r="AJ2159" s="29">
        <v>20</v>
      </c>
      <c r="AK2159" s="29" t="s">
        <v>28022</v>
      </c>
      <c r="AL2159" s="29" t="s">
        <v>28023</v>
      </c>
      <c r="AM2159" s="29">
        <v>80</v>
      </c>
      <c r="AN2159" s="1">
        <f t="shared" si="117"/>
        <v>1</v>
      </c>
      <c r="AO2159" s="1">
        <f t="shared" si="118"/>
        <v>1</v>
      </c>
      <c r="AP2159" s="30">
        <f t="shared" si="119"/>
        <v>46298</v>
      </c>
      <c r="AQ2159" s="1" t="str">
        <f>IF(COUNTIF('同场线路Rotas do mesmo SC'!A:A,C2159)&gt;0,"Sim","Não")</f>
        <v>Não</v>
      </c>
      <c r="AR2159" s="1" t="str">
        <f>IF(COUNTIF(揽收业务网点!A:A,P2159)&gt;0,"Sim","Não")</f>
        <v>Não</v>
      </c>
    </row>
    <row r="2160" spans="1:44">
      <c r="A2160" s="29" t="s">
        <v>28024</v>
      </c>
      <c r="B2160" s="29" t="s">
        <v>379</v>
      </c>
      <c r="C2160" s="29" t="s">
        <v>28025</v>
      </c>
      <c r="D2160" s="29" t="s">
        <v>381</v>
      </c>
      <c r="E2160" s="29" t="s">
        <v>382</v>
      </c>
      <c r="F2160" s="29" t="s">
        <v>732</v>
      </c>
      <c r="G2160" s="29">
        <v>141</v>
      </c>
      <c r="H2160" s="29" t="s">
        <v>28026</v>
      </c>
      <c r="I2160" s="29" t="s">
        <v>702</v>
      </c>
      <c r="J2160" s="29" t="s">
        <v>12632</v>
      </c>
      <c r="K2160" s="29" t="s">
        <v>387</v>
      </c>
      <c r="L2160" s="29" t="s">
        <v>12633</v>
      </c>
      <c r="M2160" s="29" t="s">
        <v>28027</v>
      </c>
      <c r="N2160" s="29" t="s">
        <v>28028</v>
      </c>
      <c r="O2160" s="29" t="s">
        <v>6179</v>
      </c>
      <c r="P2160" s="29" t="s">
        <v>6180</v>
      </c>
      <c r="Q2160" s="29" t="s">
        <v>168</v>
      </c>
      <c r="R2160" s="29" t="s">
        <v>10425</v>
      </c>
      <c r="S2160" s="29" t="s">
        <v>4859</v>
      </c>
      <c r="T2160" s="29" t="s">
        <v>28029</v>
      </c>
      <c r="U2160" s="29" t="s">
        <v>28030</v>
      </c>
      <c r="V2160" s="29">
        <v>46</v>
      </c>
      <c r="W2160" s="29" t="s">
        <v>396</v>
      </c>
      <c r="X2160" s="29" t="s">
        <v>28031</v>
      </c>
      <c r="Y2160" s="29" t="s">
        <v>2812</v>
      </c>
      <c r="Z2160" s="29" t="s">
        <v>20548</v>
      </c>
      <c r="AA2160" s="29" t="s">
        <v>20548</v>
      </c>
      <c r="AB2160" s="29" t="s">
        <v>11343</v>
      </c>
      <c r="AC2160" s="29" t="s">
        <v>11344</v>
      </c>
      <c r="AD2160" s="29" t="s">
        <v>168</v>
      </c>
      <c r="AE2160" s="29" t="s">
        <v>28032</v>
      </c>
      <c r="AF2160" s="29" t="s">
        <v>28033</v>
      </c>
      <c r="AG2160" s="29">
        <v>2</v>
      </c>
      <c r="AH2160" s="29" t="s">
        <v>28033</v>
      </c>
      <c r="AI2160" s="29" t="s">
        <v>28034</v>
      </c>
      <c r="AJ2160" s="29">
        <v>130</v>
      </c>
      <c r="AK2160" s="29" t="s">
        <v>28035</v>
      </c>
      <c r="AL2160" s="29" t="s">
        <v>28036</v>
      </c>
      <c r="AM2160" s="29">
        <v>32</v>
      </c>
      <c r="AN2160" s="1">
        <f t="shared" si="117"/>
        <v>1</v>
      </c>
      <c r="AO2160" s="1">
        <f t="shared" si="118"/>
        <v>1</v>
      </c>
      <c r="AP2160" s="30">
        <f t="shared" si="119"/>
        <v>46297</v>
      </c>
      <c r="AQ2160" s="1" t="str">
        <f>IF(COUNTIF('同场线路Rotas do mesmo SC'!A:A,C2160)&gt;0,"Sim","Não")</f>
        <v>Não</v>
      </c>
      <c r="AR2160" s="1" t="str">
        <f>IF(COUNTIF(揽收业务网点!A:A,P2160)&gt;0,"Sim","Não")</f>
        <v>Não</v>
      </c>
    </row>
    <row r="2161" spans="1:44">
      <c r="A2161" s="29" t="s">
        <v>28037</v>
      </c>
      <c r="B2161" s="29" t="s">
        <v>379</v>
      </c>
      <c r="C2161" s="29" t="s">
        <v>28038</v>
      </c>
      <c r="D2161" s="29" t="s">
        <v>381</v>
      </c>
      <c r="E2161" s="29" t="s">
        <v>382</v>
      </c>
      <c r="F2161" s="29" t="s">
        <v>383</v>
      </c>
      <c r="G2161" s="29">
        <v>35</v>
      </c>
      <c r="H2161" s="29" t="s">
        <v>28039</v>
      </c>
      <c r="I2161" s="29" t="s">
        <v>512</v>
      </c>
      <c r="J2161" s="29" t="s">
        <v>27088</v>
      </c>
      <c r="K2161" s="29" t="s">
        <v>387</v>
      </c>
      <c r="L2161" s="29" t="s">
        <v>27089</v>
      </c>
      <c r="M2161" s="29" t="s">
        <v>27090</v>
      </c>
      <c r="N2161" s="29" t="s">
        <v>27091</v>
      </c>
      <c r="O2161" s="29" t="s">
        <v>3971</v>
      </c>
      <c r="P2161" s="29" t="s">
        <v>3972</v>
      </c>
      <c r="Q2161" s="29" t="s">
        <v>94</v>
      </c>
      <c r="R2161" s="29" t="s">
        <v>28040</v>
      </c>
      <c r="S2161" s="29" t="s">
        <v>28041</v>
      </c>
      <c r="T2161" s="29" t="s">
        <v>22675</v>
      </c>
      <c r="U2161" s="29" t="s">
        <v>28042</v>
      </c>
      <c r="V2161" s="29">
        <v>6</v>
      </c>
      <c r="W2161" s="29" t="s">
        <v>396</v>
      </c>
      <c r="X2161" s="29" t="s">
        <v>28043</v>
      </c>
      <c r="Y2161" s="29" t="s">
        <v>15326</v>
      </c>
      <c r="Z2161" s="29" t="s">
        <v>23856</v>
      </c>
      <c r="AA2161" s="29" t="s">
        <v>23856</v>
      </c>
      <c r="AB2161" s="29" t="s">
        <v>27097</v>
      </c>
      <c r="AC2161" s="29" t="s">
        <v>27098</v>
      </c>
      <c r="AD2161" s="29" t="s">
        <v>94</v>
      </c>
      <c r="AE2161" s="29" t="s">
        <v>19489</v>
      </c>
      <c r="AF2161" s="29" t="s">
        <v>28044</v>
      </c>
      <c r="AG2161" s="29">
        <v>-58</v>
      </c>
      <c r="AH2161" s="29" t="s">
        <v>28044</v>
      </c>
      <c r="AI2161" s="29" t="s">
        <v>28045</v>
      </c>
      <c r="AJ2161" s="29">
        <v>27</v>
      </c>
      <c r="AK2161" s="29" t="s">
        <v>28046</v>
      </c>
      <c r="AL2161" s="29" t="s">
        <v>28047</v>
      </c>
      <c r="AM2161" s="29">
        <v>134</v>
      </c>
      <c r="AN2161" s="1">
        <f t="shared" si="117"/>
        <v>1</v>
      </c>
      <c r="AO2161" s="1">
        <f t="shared" si="118"/>
        <v>1</v>
      </c>
      <c r="AP2161" s="30">
        <f t="shared" si="119"/>
        <v>46297</v>
      </c>
      <c r="AQ2161" s="1" t="str">
        <f>IF(COUNTIF('同场线路Rotas do mesmo SC'!A:A,C2161)&gt;0,"Sim","Não")</f>
        <v>Não</v>
      </c>
      <c r="AR2161" s="1" t="str">
        <f>IF(COUNTIF(揽收业务网点!A:A,P2161)&gt;0,"Sim","Não")</f>
        <v>Não</v>
      </c>
    </row>
    <row r="2162" spans="1:44">
      <c r="A2162" s="29" t="s">
        <v>28048</v>
      </c>
      <c r="B2162" s="29" t="s">
        <v>379</v>
      </c>
      <c r="C2162" s="29" t="s">
        <v>2335</v>
      </c>
      <c r="D2162" s="29" t="s">
        <v>381</v>
      </c>
      <c r="E2162" s="29" t="s">
        <v>382</v>
      </c>
      <c r="F2162" s="29" t="s">
        <v>383</v>
      </c>
      <c r="G2162" s="29">
        <v>214</v>
      </c>
      <c r="H2162" s="29" t="s">
        <v>2336</v>
      </c>
      <c r="I2162" s="29" t="s">
        <v>385</v>
      </c>
      <c r="J2162" s="29" t="s">
        <v>2337</v>
      </c>
      <c r="K2162" s="29" t="s">
        <v>387</v>
      </c>
      <c r="L2162" s="29" t="s">
        <v>2338</v>
      </c>
      <c r="M2162" s="29" t="s">
        <v>2339</v>
      </c>
      <c r="N2162" s="29" t="s">
        <v>2340</v>
      </c>
      <c r="O2162" s="29" t="s">
        <v>2341</v>
      </c>
      <c r="P2162" s="29" t="s">
        <v>2342</v>
      </c>
      <c r="Q2162" s="29" t="s">
        <v>5</v>
      </c>
      <c r="R2162" s="29" t="s">
        <v>20281</v>
      </c>
      <c r="S2162" s="29" t="s">
        <v>28049</v>
      </c>
      <c r="T2162" s="29" t="s">
        <v>28050</v>
      </c>
      <c r="U2162" s="29" t="s">
        <v>28051</v>
      </c>
      <c r="V2162" s="29">
        <v>483</v>
      </c>
      <c r="W2162" s="29" t="s">
        <v>396</v>
      </c>
      <c r="X2162" s="29" t="s">
        <v>28052</v>
      </c>
      <c r="Y2162" s="29" t="s">
        <v>2821</v>
      </c>
      <c r="Z2162" s="29" t="s">
        <v>28053</v>
      </c>
      <c r="AA2162" s="29" t="s">
        <v>28053</v>
      </c>
      <c r="AB2162" s="29" t="s">
        <v>2349</v>
      </c>
      <c r="AC2162" s="29" t="s">
        <v>2350</v>
      </c>
      <c r="AD2162" s="29" t="s">
        <v>94</v>
      </c>
      <c r="AE2162" s="29" t="s">
        <v>27743</v>
      </c>
      <c r="AF2162" s="29" t="s">
        <v>15272</v>
      </c>
      <c r="AG2162" s="29">
        <v>-90</v>
      </c>
      <c r="AH2162" s="29" t="s">
        <v>15272</v>
      </c>
      <c r="AI2162" s="29" t="s">
        <v>28054</v>
      </c>
      <c r="AJ2162" s="29">
        <v>181</v>
      </c>
      <c r="AK2162" s="29" t="s">
        <v>28055</v>
      </c>
      <c r="AL2162" s="29" t="s">
        <v>28056</v>
      </c>
      <c r="AM2162" s="29">
        <v>125</v>
      </c>
      <c r="AN2162" s="1">
        <f t="shared" si="117"/>
        <v>1</v>
      </c>
      <c r="AO2162" s="1">
        <f t="shared" si="118"/>
        <v>1</v>
      </c>
      <c r="AP2162" s="30">
        <f t="shared" si="119"/>
        <v>46298</v>
      </c>
      <c r="AQ2162" s="1" t="str">
        <f>IF(COUNTIF('同场线路Rotas do mesmo SC'!A:A,C2162)&gt;0,"Sim","Não")</f>
        <v>Não</v>
      </c>
      <c r="AR2162" s="1" t="str">
        <f>IF(COUNTIF(揽收业务网点!A:A,P2162)&gt;0,"Sim","Não")</f>
        <v>Não</v>
      </c>
    </row>
    <row r="2163" spans="1:44">
      <c r="A2163" s="29" t="s">
        <v>28057</v>
      </c>
      <c r="B2163" s="29" t="s">
        <v>379</v>
      </c>
      <c r="C2163" s="29" t="s">
        <v>2399</v>
      </c>
      <c r="D2163" s="29" t="s">
        <v>381</v>
      </c>
      <c r="E2163" s="29" t="s">
        <v>382</v>
      </c>
      <c r="F2163" s="29" t="s">
        <v>383</v>
      </c>
      <c r="G2163" s="29">
        <v>224</v>
      </c>
      <c r="H2163" s="29" t="s">
        <v>2400</v>
      </c>
      <c r="I2163" s="29" t="s">
        <v>702</v>
      </c>
      <c r="J2163" s="29" t="s">
        <v>2401</v>
      </c>
      <c r="K2163" s="29" t="s">
        <v>387</v>
      </c>
      <c r="L2163" s="29" t="s">
        <v>2402</v>
      </c>
      <c r="M2163" s="29" t="s">
        <v>8471</v>
      </c>
      <c r="N2163" s="29" t="s">
        <v>8472</v>
      </c>
      <c r="O2163" s="29" t="s">
        <v>601</v>
      </c>
      <c r="P2163" s="29" t="s">
        <v>602</v>
      </c>
      <c r="Q2163" s="29" t="s">
        <v>94</v>
      </c>
      <c r="R2163" s="29" t="s">
        <v>28058</v>
      </c>
      <c r="S2163" s="29" t="s">
        <v>24348</v>
      </c>
      <c r="T2163" s="29" t="s">
        <v>18465</v>
      </c>
      <c r="U2163" s="29" t="s">
        <v>28059</v>
      </c>
      <c r="V2163" s="29">
        <v>74</v>
      </c>
      <c r="W2163" s="29" t="s">
        <v>396</v>
      </c>
      <c r="X2163" s="29" t="s">
        <v>28060</v>
      </c>
      <c r="Y2163" s="29" t="s">
        <v>16227</v>
      </c>
      <c r="Z2163" s="29" t="s">
        <v>15270</v>
      </c>
      <c r="AA2163" s="29" t="s">
        <v>15270</v>
      </c>
      <c r="AB2163" s="29" t="s">
        <v>2411</v>
      </c>
      <c r="AC2163" s="29" t="s">
        <v>2412</v>
      </c>
      <c r="AD2163" s="29" t="s">
        <v>94</v>
      </c>
      <c r="AE2163" s="29" t="s">
        <v>27722</v>
      </c>
      <c r="AF2163" s="29" t="s">
        <v>28061</v>
      </c>
      <c r="AG2163" s="29">
        <v>-12</v>
      </c>
      <c r="AH2163" s="29" t="s">
        <v>28061</v>
      </c>
      <c r="AI2163" s="29" t="s">
        <v>28062</v>
      </c>
      <c r="AJ2163" s="29">
        <v>86</v>
      </c>
      <c r="AK2163" s="29" t="s">
        <v>28063</v>
      </c>
      <c r="AL2163" s="29" t="s">
        <v>28064</v>
      </c>
      <c r="AM2163" s="29">
        <v>360</v>
      </c>
      <c r="AN2163" s="1">
        <f t="shared" si="117"/>
        <v>1</v>
      </c>
      <c r="AO2163" s="1">
        <f t="shared" si="118"/>
        <v>1</v>
      </c>
      <c r="AP2163" s="30">
        <f t="shared" si="119"/>
        <v>46298</v>
      </c>
      <c r="AQ2163" s="1" t="str">
        <f>IF(COUNTIF('同场线路Rotas do mesmo SC'!A:A,C2163)&gt;0,"Sim","Não")</f>
        <v>Não</v>
      </c>
      <c r="AR2163" s="1" t="str">
        <f>IF(COUNTIF(揽收业务网点!A:A,P2163)&gt;0,"Sim","Não")</f>
        <v>Não</v>
      </c>
    </row>
    <row r="2164" spans="1:44">
      <c r="A2164" s="29" t="s">
        <v>28065</v>
      </c>
      <c r="B2164" s="29" t="s">
        <v>2590</v>
      </c>
      <c r="C2164" s="29" t="s">
        <v>28066</v>
      </c>
      <c r="D2164" s="29" t="s">
        <v>381</v>
      </c>
      <c r="E2164" s="29" t="s">
        <v>382</v>
      </c>
      <c r="F2164" s="29" t="s">
        <v>383</v>
      </c>
      <c r="G2164" s="29">
        <v>155</v>
      </c>
      <c r="H2164" s="29" t="s">
        <v>558</v>
      </c>
      <c r="I2164" s="29" t="s">
        <v>385</v>
      </c>
      <c r="J2164" s="29" t="s">
        <v>559</v>
      </c>
      <c r="K2164" s="29" t="s">
        <v>387</v>
      </c>
      <c r="L2164" s="29" t="s">
        <v>560</v>
      </c>
      <c r="M2164" s="29" t="s">
        <v>561</v>
      </c>
      <c r="N2164" s="29" t="s">
        <v>562</v>
      </c>
      <c r="O2164" s="29" t="s">
        <v>1829</v>
      </c>
      <c r="P2164" s="29" t="s">
        <v>1830</v>
      </c>
      <c r="Q2164" s="29" t="s">
        <v>5</v>
      </c>
      <c r="R2164" s="29" t="s">
        <v>28067</v>
      </c>
      <c r="S2164" s="29" t="s">
        <v>14192</v>
      </c>
      <c r="T2164" s="29" t="s">
        <v>28068</v>
      </c>
      <c r="U2164" s="29" t="s">
        <v>28069</v>
      </c>
      <c r="V2164" s="29">
        <v>3</v>
      </c>
      <c r="W2164" s="29" t="s">
        <v>396</v>
      </c>
      <c r="X2164" s="29" t="s">
        <v>28070</v>
      </c>
      <c r="Y2164" s="29" t="s">
        <v>7473</v>
      </c>
      <c r="Z2164" s="29" t="s">
        <v>2812</v>
      </c>
      <c r="AA2164" s="29" t="s">
        <v>2812</v>
      </c>
      <c r="AB2164" s="29" t="s">
        <v>572</v>
      </c>
      <c r="AC2164" s="29" t="s">
        <v>573</v>
      </c>
      <c r="AD2164" s="29" t="s">
        <v>5</v>
      </c>
      <c r="AE2164" s="29" t="s">
        <v>16128</v>
      </c>
      <c r="AF2164" s="29" t="s">
        <v>28071</v>
      </c>
      <c r="AG2164" s="29">
        <v>-1323</v>
      </c>
      <c r="AH2164" s="29" t="s">
        <v>28071</v>
      </c>
      <c r="AI2164" s="29" t="s">
        <v>28072</v>
      </c>
      <c r="AJ2164" s="29">
        <v>637</v>
      </c>
      <c r="AK2164" s="29" t="s">
        <v>17841</v>
      </c>
      <c r="AL2164" s="29" t="s">
        <v>28073</v>
      </c>
      <c r="AM2164" s="29">
        <v>30</v>
      </c>
      <c r="AN2164" s="1">
        <f t="shared" si="117"/>
        <v>1</v>
      </c>
      <c r="AO2164" s="1">
        <f t="shared" si="118"/>
        <v>1</v>
      </c>
      <c r="AP2164" s="30">
        <f t="shared" si="119"/>
        <v>46297</v>
      </c>
      <c r="AQ2164" s="1" t="str">
        <f>IF(COUNTIF('同场线路Rotas do mesmo SC'!A:A,C2164)&gt;0,"Sim","Não")</f>
        <v>Não</v>
      </c>
      <c r="AR2164" s="1" t="str">
        <f>IF(COUNTIF(揽收业务网点!A:A,P2164)&gt;0,"Sim","Não")</f>
        <v>Não</v>
      </c>
    </row>
    <row r="2165" spans="1:44">
      <c r="A2165" s="29" t="s">
        <v>28074</v>
      </c>
      <c r="B2165" s="29" t="s">
        <v>379</v>
      </c>
      <c r="C2165" s="29" t="s">
        <v>2418</v>
      </c>
      <c r="D2165" s="29" t="s">
        <v>381</v>
      </c>
      <c r="E2165" s="29" t="s">
        <v>640</v>
      </c>
      <c r="F2165" s="29" t="s">
        <v>383</v>
      </c>
      <c r="G2165" s="29">
        <v>467</v>
      </c>
      <c r="H2165" s="29" t="s">
        <v>1035</v>
      </c>
      <c r="I2165" s="29" t="s">
        <v>409</v>
      </c>
      <c r="J2165" s="29" t="s">
        <v>794</v>
      </c>
      <c r="K2165" s="29" t="s">
        <v>387</v>
      </c>
      <c r="L2165" s="29" t="s">
        <v>813</v>
      </c>
      <c r="M2165" s="29" t="s">
        <v>1036</v>
      </c>
      <c r="N2165" s="29" t="s">
        <v>1037</v>
      </c>
      <c r="O2165" s="29" t="s">
        <v>798</v>
      </c>
      <c r="P2165" s="29" t="s">
        <v>93</v>
      </c>
      <c r="Q2165" s="29" t="s">
        <v>94</v>
      </c>
      <c r="R2165" s="29" t="s">
        <v>17963</v>
      </c>
      <c r="S2165" s="29" t="s">
        <v>17963</v>
      </c>
      <c r="T2165" s="29" t="s">
        <v>28075</v>
      </c>
      <c r="U2165" s="29" t="s">
        <v>28076</v>
      </c>
      <c r="V2165" s="29">
        <v>105</v>
      </c>
      <c r="W2165" s="29" t="s">
        <v>396</v>
      </c>
      <c r="X2165" s="29" t="s">
        <v>28077</v>
      </c>
      <c r="Y2165" s="29" t="s">
        <v>28078</v>
      </c>
      <c r="Z2165" s="29" t="s">
        <v>28079</v>
      </c>
      <c r="AA2165" s="29" t="s">
        <v>28079</v>
      </c>
      <c r="AB2165" s="29" t="s">
        <v>1744</v>
      </c>
      <c r="AC2165" s="29" t="s">
        <v>1745</v>
      </c>
      <c r="AD2165" s="29" t="s">
        <v>94</v>
      </c>
      <c r="AE2165" s="29" t="s">
        <v>28080</v>
      </c>
      <c r="AF2165" s="29" t="s">
        <v>28081</v>
      </c>
      <c r="AG2165" s="29">
        <v>-88</v>
      </c>
      <c r="AH2165" s="29" t="s">
        <v>28081</v>
      </c>
      <c r="AI2165" s="29" t="s">
        <v>28082</v>
      </c>
      <c r="AJ2165" s="29">
        <v>43</v>
      </c>
      <c r="AK2165" s="29" t="s">
        <v>28083</v>
      </c>
      <c r="AL2165" s="29" t="s">
        <v>28084</v>
      </c>
      <c r="AM2165" s="29">
        <v>29</v>
      </c>
      <c r="AN2165" s="1">
        <f t="shared" si="117"/>
        <v>1</v>
      </c>
      <c r="AO2165" s="1">
        <f t="shared" si="118"/>
        <v>1</v>
      </c>
      <c r="AP2165" s="30">
        <f t="shared" si="119"/>
        <v>46298</v>
      </c>
      <c r="AQ2165" s="1" t="str">
        <f>IF(COUNTIF('同场线路Rotas do mesmo SC'!A:A,C2165)&gt;0,"Sim","Não")</f>
        <v>Não</v>
      </c>
      <c r="AR2165" s="1" t="str">
        <f>IF(COUNTIF(揽收业务网点!A:A,P2165)&gt;0,"Sim","Não")</f>
        <v>Sim</v>
      </c>
    </row>
    <row r="2166" spans="1:44">
      <c r="A2166" s="29" t="s">
        <v>28085</v>
      </c>
      <c r="B2166" s="29" t="s">
        <v>379</v>
      </c>
      <c r="C2166" s="29" t="s">
        <v>2435</v>
      </c>
      <c r="D2166" s="29" t="s">
        <v>381</v>
      </c>
      <c r="E2166" s="29" t="s">
        <v>382</v>
      </c>
      <c r="F2166" s="29" t="s">
        <v>732</v>
      </c>
      <c r="G2166" s="29">
        <v>21</v>
      </c>
      <c r="H2166" s="29" t="s">
        <v>2436</v>
      </c>
      <c r="I2166" s="29" t="s">
        <v>702</v>
      </c>
      <c r="J2166" s="29" t="s">
        <v>2437</v>
      </c>
      <c r="K2166" s="29" t="s">
        <v>387</v>
      </c>
      <c r="L2166" s="29" t="s">
        <v>2438</v>
      </c>
      <c r="M2166" s="29" t="s">
        <v>2439</v>
      </c>
      <c r="N2166" s="29" t="s">
        <v>2440</v>
      </c>
      <c r="O2166" s="29" t="s">
        <v>1111</v>
      </c>
      <c r="P2166" s="29" t="s">
        <v>1112</v>
      </c>
      <c r="Q2166" s="29" t="s">
        <v>168</v>
      </c>
      <c r="R2166" s="29" t="s">
        <v>24349</v>
      </c>
      <c r="S2166" s="29" t="s">
        <v>28086</v>
      </c>
      <c r="T2166" s="29" t="s">
        <v>28087</v>
      </c>
      <c r="U2166" s="29" t="s">
        <v>28088</v>
      </c>
      <c r="V2166" s="29">
        <v>54</v>
      </c>
      <c r="W2166" s="29" t="s">
        <v>396</v>
      </c>
      <c r="X2166" s="29" t="s">
        <v>28089</v>
      </c>
      <c r="Y2166" s="29" t="s">
        <v>27756</v>
      </c>
      <c r="Z2166" s="29" t="s">
        <v>28090</v>
      </c>
      <c r="AA2166" s="29" t="s">
        <v>28090</v>
      </c>
      <c r="AB2166" s="29" t="s">
        <v>2447</v>
      </c>
      <c r="AC2166" s="29" t="s">
        <v>2448</v>
      </c>
      <c r="AD2166" s="29" t="s">
        <v>168</v>
      </c>
      <c r="AE2166" s="29" t="s">
        <v>28091</v>
      </c>
      <c r="AF2166" s="29" t="s">
        <v>28092</v>
      </c>
      <c r="AG2166" s="29">
        <v>-11</v>
      </c>
      <c r="AH2166" s="29" t="s">
        <v>28092</v>
      </c>
      <c r="AI2166" s="29" t="s">
        <v>28093</v>
      </c>
      <c r="AJ2166" s="29">
        <v>16</v>
      </c>
      <c r="AK2166" s="29" t="s">
        <v>28094</v>
      </c>
      <c r="AL2166" s="29" t="s">
        <v>28095</v>
      </c>
      <c r="AM2166" s="29">
        <v>173</v>
      </c>
      <c r="AN2166" s="1">
        <f t="shared" si="117"/>
        <v>1</v>
      </c>
      <c r="AO2166" s="1">
        <f t="shared" si="118"/>
        <v>1</v>
      </c>
      <c r="AP2166" s="30">
        <f t="shared" si="119"/>
        <v>46298</v>
      </c>
      <c r="AQ2166" s="1" t="str">
        <f>IF(COUNTIF('同场线路Rotas do mesmo SC'!A:A,C2166)&gt;0,"Sim","Não")</f>
        <v>Não</v>
      </c>
      <c r="AR2166" s="1" t="str">
        <f>IF(COUNTIF(揽收业务网点!A:A,P2166)&gt;0,"Sim","Não")</f>
        <v>Não</v>
      </c>
    </row>
    <row r="2167" spans="1:44">
      <c r="A2167" s="29" t="s">
        <v>28096</v>
      </c>
      <c r="B2167" s="29" t="s">
        <v>379</v>
      </c>
      <c r="C2167" s="29" t="s">
        <v>2454</v>
      </c>
      <c r="D2167" s="29" t="s">
        <v>381</v>
      </c>
      <c r="E2167" s="29" t="s">
        <v>382</v>
      </c>
      <c r="F2167" s="29" t="s">
        <v>383</v>
      </c>
      <c r="G2167" s="29">
        <v>118</v>
      </c>
      <c r="H2167" s="29" t="s">
        <v>2455</v>
      </c>
      <c r="I2167" s="29" t="s">
        <v>512</v>
      </c>
      <c r="J2167" s="29" t="s">
        <v>2456</v>
      </c>
      <c r="K2167" s="29" t="s">
        <v>387</v>
      </c>
      <c r="L2167" s="29" t="s">
        <v>2457</v>
      </c>
      <c r="M2167" s="29" t="s">
        <v>2456</v>
      </c>
      <c r="N2167" s="29" t="s">
        <v>2458</v>
      </c>
      <c r="O2167" s="29" t="s">
        <v>2459</v>
      </c>
      <c r="P2167" s="29" t="s">
        <v>2460</v>
      </c>
      <c r="Q2167" s="29" t="s">
        <v>94</v>
      </c>
      <c r="R2167" s="29" t="s">
        <v>28097</v>
      </c>
      <c r="S2167" s="29" t="s">
        <v>28098</v>
      </c>
      <c r="T2167" s="29" t="s">
        <v>28099</v>
      </c>
      <c r="U2167" s="29" t="s">
        <v>28100</v>
      </c>
      <c r="V2167" s="29">
        <v>4</v>
      </c>
      <c r="W2167" s="29" t="s">
        <v>396</v>
      </c>
      <c r="X2167" s="29" t="s">
        <v>28101</v>
      </c>
      <c r="Y2167" s="29" t="s">
        <v>11780</v>
      </c>
      <c r="Z2167" s="29" t="s">
        <v>28102</v>
      </c>
      <c r="AA2167" s="29" t="s">
        <v>28102</v>
      </c>
      <c r="AB2167" s="29" t="s">
        <v>2466</v>
      </c>
      <c r="AC2167" s="29" t="s">
        <v>2467</v>
      </c>
      <c r="AD2167" s="29" t="s">
        <v>94</v>
      </c>
      <c r="AE2167" s="29" t="s">
        <v>28103</v>
      </c>
      <c r="AF2167" s="29" t="s">
        <v>28104</v>
      </c>
      <c r="AG2167" s="29">
        <v>-312</v>
      </c>
      <c r="AH2167" s="29" t="s">
        <v>28104</v>
      </c>
      <c r="AI2167" s="29" t="s">
        <v>28105</v>
      </c>
      <c r="AJ2167" s="29">
        <v>63</v>
      </c>
      <c r="AK2167" s="29" t="s">
        <v>28106</v>
      </c>
      <c r="AL2167" s="29" t="s">
        <v>28107</v>
      </c>
      <c r="AM2167" s="29">
        <v>201</v>
      </c>
      <c r="AN2167" s="1">
        <f t="shared" si="117"/>
        <v>1</v>
      </c>
      <c r="AO2167" s="1">
        <f t="shared" si="118"/>
        <v>1</v>
      </c>
      <c r="AP2167" s="30">
        <f t="shared" si="119"/>
        <v>46298</v>
      </c>
      <c r="AQ2167" s="1" t="str">
        <f>IF(COUNTIF('同场线路Rotas do mesmo SC'!A:A,C2167)&gt;0,"Sim","Não")</f>
        <v>Não</v>
      </c>
      <c r="AR2167" s="1" t="str">
        <f>IF(COUNTIF(揽收业务网点!A:A,P2167)&gt;0,"Sim","Não")</f>
        <v>Não</v>
      </c>
    </row>
    <row r="2168" spans="1:44">
      <c r="A2168" s="29" t="s">
        <v>28108</v>
      </c>
      <c r="B2168" s="29" t="s">
        <v>379</v>
      </c>
      <c r="C2168" s="29" t="s">
        <v>15940</v>
      </c>
      <c r="D2168" s="29" t="s">
        <v>381</v>
      </c>
      <c r="E2168" s="29" t="s">
        <v>382</v>
      </c>
      <c r="F2168" s="29" t="s">
        <v>383</v>
      </c>
      <c r="G2168" s="29">
        <v>101</v>
      </c>
      <c r="H2168" s="29" t="s">
        <v>15941</v>
      </c>
      <c r="I2168" s="29" t="s">
        <v>1289</v>
      </c>
      <c r="J2168" s="29" t="s">
        <v>15942</v>
      </c>
      <c r="K2168" s="29" t="s">
        <v>387</v>
      </c>
      <c r="L2168" s="29" t="s">
        <v>15943</v>
      </c>
      <c r="M2168" s="29" t="s">
        <v>15944</v>
      </c>
      <c r="N2168" s="29" t="s">
        <v>15945</v>
      </c>
      <c r="O2168" s="29" t="s">
        <v>15946</v>
      </c>
      <c r="P2168" s="29" t="s">
        <v>15947</v>
      </c>
      <c r="Q2168" s="29" t="s">
        <v>2</v>
      </c>
      <c r="R2168" s="29" t="s">
        <v>6578</v>
      </c>
      <c r="S2168" s="29" t="s">
        <v>28109</v>
      </c>
      <c r="T2168" s="29" t="s">
        <v>22651</v>
      </c>
      <c r="U2168" s="29" t="s">
        <v>28110</v>
      </c>
      <c r="V2168" s="29">
        <v>1</v>
      </c>
      <c r="W2168" s="29" t="s">
        <v>396</v>
      </c>
      <c r="X2168" s="29" t="s">
        <v>28111</v>
      </c>
      <c r="Y2168" s="29" t="s">
        <v>16006</v>
      </c>
      <c r="Z2168" s="29" t="s">
        <v>28112</v>
      </c>
      <c r="AA2168" s="29" t="s">
        <v>28112</v>
      </c>
      <c r="AB2168" s="29" t="s">
        <v>15953</v>
      </c>
      <c r="AC2168" s="29" t="s">
        <v>15954</v>
      </c>
      <c r="AD2168" s="29" t="s">
        <v>2</v>
      </c>
      <c r="AE2168" s="29" t="s">
        <v>27922</v>
      </c>
      <c r="AF2168" s="29" t="s">
        <v>28113</v>
      </c>
      <c r="AG2168" s="29">
        <v>-259</v>
      </c>
      <c r="AH2168" s="29" t="s">
        <v>28113</v>
      </c>
      <c r="AI2168" s="29" t="s">
        <v>28114</v>
      </c>
      <c r="AJ2168" s="29">
        <v>163</v>
      </c>
      <c r="AK2168" s="29" t="s">
        <v>28115</v>
      </c>
      <c r="AL2168" s="29" t="s">
        <v>28116</v>
      </c>
      <c r="AM2168" s="29">
        <v>195</v>
      </c>
      <c r="AN2168" s="1">
        <f t="shared" si="117"/>
        <v>1</v>
      </c>
      <c r="AO2168" s="1">
        <f t="shared" si="118"/>
        <v>1</v>
      </c>
      <c r="AP2168" s="30">
        <f t="shared" si="119"/>
        <v>46298</v>
      </c>
      <c r="AQ2168" s="1" t="str">
        <f>IF(COUNTIF('同场线路Rotas do mesmo SC'!A:A,C2168)&gt;0,"Sim","Não")</f>
        <v>Não</v>
      </c>
      <c r="AR2168" s="1" t="str">
        <f>IF(COUNTIF(揽收业务网点!A:A,P2168)&gt;0,"Sim","Não")</f>
        <v>Não</v>
      </c>
    </row>
    <row r="2169" spans="1:44">
      <c r="A2169" s="29" t="s">
        <v>28117</v>
      </c>
      <c r="B2169" s="29" t="s">
        <v>379</v>
      </c>
      <c r="C2169" s="29" t="s">
        <v>28118</v>
      </c>
      <c r="D2169" s="29" t="s">
        <v>381</v>
      </c>
      <c r="E2169" s="29" t="s">
        <v>382</v>
      </c>
      <c r="F2169" s="29" t="s">
        <v>383</v>
      </c>
      <c r="G2169" s="29">
        <v>102</v>
      </c>
      <c r="H2169" s="29" t="s">
        <v>2494</v>
      </c>
      <c r="I2169" s="29" t="s">
        <v>385</v>
      </c>
      <c r="J2169" s="29" t="s">
        <v>2495</v>
      </c>
      <c r="K2169" s="29" t="s">
        <v>387</v>
      </c>
      <c r="L2169" s="29" t="s">
        <v>2496</v>
      </c>
      <c r="M2169" s="29" t="s">
        <v>2497</v>
      </c>
      <c r="N2169" s="29" t="s">
        <v>2498</v>
      </c>
      <c r="O2169" s="29" t="s">
        <v>2499</v>
      </c>
      <c r="P2169" s="29" t="s">
        <v>2500</v>
      </c>
      <c r="Q2169" s="29" t="s">
        <v>2</v>
      </c>
      <c r="R2169" s="29" t="s">
        <v>28119</v>
      </c>
      <c r="S2169" s="29" t="s">
        <v>25776</v>
      </c>
      <c r="T2169" s="29" t="s">
        <v>28120</v>
      </c>
      <c r="U2169" s="29" t="s">
        <v>28121</v>
      </c>
      <c r="V2169" s="29">
        <v>405</v>
      </c>
      <c r="W2169" s="29" t="s">
        <v>396</v>
      </c>
      <c r="X2169" s="29" t="s">
        <v>28122</v>
      </c>
      <c r="Y2169" s="29" t="s">
        <v>16006</v>
      </c>
      <c r="Z2169" s="29" t="s">
        <v>28123</v>
      </c>
      <c r="AA2169" s="29" t="s">
        <v>28123</v>
      </c>
      <c r="AB2169" s="29" t="s">
        <v>13342</v>
      </c>
      <c r="AC2169" s="29" t="s">
        <v>13343</v>
      </c>
      <c r="AD2169" s="29" t="s">
        <v>2</v>
      </c>
      <c r="AE2169" s="29" t="s">
        <v>27922</v>
      </c>
      <c r="AF2169" s="29" t="s">
        <v>28124</v>
      </c>
      <c r="AG2169" s="29">
        <v>-1</v>
      </c>
      <c r="AH2169" s="29" t="s">
        <v>28124</v>
      </c>
      <c r="AI2169" s="29"/>
      <c r="AJ2169" s="29"/>
      <c r="AK2169" s="29"/>
      <c r="AL2169" s="29"/>
      <c r="AM2169" s="29"/>
      <c r="AN2169" s="1">
        <f t="shared" si="117"/>
        <v>1</v>
      </c>
      <c r="AO2169" s="1">
        <f t="shared" si="118"/>
        <v>0</v>
      </c>
      <c r="AP2169" s="30">
        <f t="shared" si="119"/>
        <v>46298</v>
      </c>
      <c r="AQ2169" s="1" t="str">
        <f>IF(COUNTIF('同场线路Rotas do mesmo SC'!A:A,C2169)&gt;0,"Sim","Não")</f>
        <v>Não</v>
      </c>
      <c r="AR2169" s="1" t="str">
        <f>IF(COUNTIF(揽收业务网点!A:A,P2169)&gt;0,"Sim","Não")</f>
        <v>Não</v>
      </c>
    </row>
    <row r="2170" spans="1:44">
      <c r="A2170" s="29" t="s">
        <v>28125</v>
      </c>
      <c r="B2170" s="29" t="s">
        <v>379</v>
      </c>
      <c r="C2170" s="29" t="s">
        <v>2529</v>
      </c>
      <c r="D2170" s="29" t="s">
        <v>381</v>
      </c>
      <c r="E2170" s="29" t="s">
        <v>640</v>
      </c>
      <c r="F2170" s="29" t="s">
        <v>732</v>
      </c>
      <c r="G2170" s="29">
        <v>60</v>
      </c>
      <c r="H2170" s="29" t="s">
        <v>2530</v>
      </c>
      <c r="I2170" s="29" t="s">
        <v>385</v>
      </c>
      <c r="J2170" s="29" t="s">
        <v>2531</v>
      </c>
      <c r="K2170" s="29" t="s">
        <v>387</v>
      </c>
      <c r="L2170" s="29" t="s">
        <v>2532</v>
      </c>
      <c r="M2170" s="29" t="s">
        <v>2533</v>
      </c>
      <c r="N2170" s="29" t="s">
        <v>2534</v>
      </c>
      <c r="O2170" s="29" t="s">
        <v>2535</v>
      </c>
      <c r="P2170" s="29" t="s">
        <v>91</v>
      </c>
      <c r="Q2170" s="29" t="s">
        <v>70</v>
      </c>
      <c r="R2170" s="29" t="s">
        <v>720</v>
      </c>
      <c r="S2170" s="29" t="s">
        <v>720</v>
      </c>
      <c r="T2170" s="29" t="s">
        <v>28126</v>
      </c>
      <c r="U2170" s="29" t="s">
        <v>28127</v>
      </c>
      <c r="V2170" s="29">
        <v>3</v>
      </c>
      <c r="W2170" s="29" t="s">
        <v>396</v>
      </c>
      <c r="X2170" s="29"/>
      <c r="Y2170" s="29" t="s">
        <v>28128</v>
      </c>
      <c r="Z2170" s="29" t="s">
        <v>28129</v>
      </c>
      <c r="AA2170" s="29" t="s">
        <v>28129</v>
      </c>
      <c r="AB2170" s="29" t="s">
        <v>899</v>
      </c>
      <c r="AC2170" s="29" t="s">
        <v>900</v>
      </c>
      <c r="AD2170" s="29" t="s">
        <v>70</v>
      </c>
      <c r="AE2170" s="29" t="s">
        <v>28130</v>
      </c>
      <c r="AF2170" s="29" t="s">
        <v>28131</v>
      </c>
      <c r="AG2170" s="29">
        <v>-5</v>
      </c>
      <c r="AH2170" s="29" t="s">
        <v>28131</v>
      </c>
      <c r="AI2170" s="29" t="s">
        <v>28132</v>
      </c>
      <c r="AJ2170" s="29">
        <v>17</v>
      </c>
      <c r="AK2170" s="29" t="s">
        <v>28133</v>
      </c>
      <c r="AL2170" s="29" t="s">
        <v>28134</v>
      </c>
      <c r="AM2170" s="29">
        <v>398</v>
      </c>
      <c r="AN2170" s="1">
        <f t="shared" ref="AN2170:AN2233" si="120">IF(X2170="",0,1)</f>
        <v>0</v>
      </c>
      <c r="AO2170" s="1">
        <f t="shared" ref="AO2170:AO2233" si="121">IF(AI2170="",0,1)</f>
        <v>1</v>
      </c>
      <c r="AP2170" s="30">
        <f t="shared" ref="AP2170:AP2233" si="122">DATE(YEAR(AE2170),MONTH(AE2170),DAY(AE2170))</f>
        <v>46298</v>
      </c>
      <c r="AQ2170" s="1" t="str">
        <f>IF(COUNTIF('同场线路Rotas do mesmo SC'!A:A,C2170)&gt;0,"Sim","Não")</f>
        <v>Não</v>
      </c>
      <c r="AR2170" s="1" t="str">
        <f>IF(COUNTIF(揽收业务网点!A:A,P2170)&gt;0,"Sim","Não")</f>
        <v>Sim</v>
      </c>
    </row>
    <row r="2171" spans="1:44">
      <c r="A2171" s="29" t="s">
        <v>28135</v>
      </c>
      <c r="B2171" s="29" t="s">
        <v>379</v>
      </c>
      <c r="C2171" s="29" t="s">
        <v>2559</v>
      </c>
      <c r="D2171" s="29" t="s">
        <v>381</v>
      </c>
      <c r="E2171" s="29" t="s">
        <v>382</v>
      </c>
      <c r="F2171" s="29" t="s">
        <v>383</v>
      </c>
      <c r="G2171" s="29">
        <v>60</v>
      </c>
      <c r="H2171" s="29" t="s">
        <v>2560</v>
      </c>
      <c r="I2171" s="29" t="s">
        <v>702</v>
      </c>
      <c r="J2171" s="29" t="s">
        <v>2561</v>
      </c>
      <c r="K2171" s="29" t="s">
        <v>387</v>
      </c>
      <c r="L2171" s="29" t="s">
        <v>2562</v>
      </c>
      <c r="M2171" s="29" t="s">
        <v>2563</v>
      </c>
      <c r="N2171" s="29" t="s">
        <v>2564</v>
      </c>
      <c r="O2171" s="29" t="s">
        <v>1903</v>
      </c>
      <c r="P2171" s="29" t="s">
        <v>1904</v>
      </c>
      <c r="Q2171" s="29" t="s">
        <v>70</v>
      </c>
      <c r="R2171" s="29" t="s">
        <v>25629</v>
      </c>
      <c r="S2171" s="29" t="s">
        <v>18557</v>
      </c>
      <c r="T2171" s="29" t="s">
        <v>28136</v>
      </c>
      <c r="U2171" s="29" t="s">
        <v>28137</v>
      </c>
      <c r="V2171" s="29">
        <v>227</v>
      </c>
      <c r="W2171" s="29" t="s">
        <v>396</v>
      </c>
      <c r="X2171" s="29" t="s">
        <v>28138</v>
      </c>
      <c r="Y2171" s="29" t="s">
        <v>27722</v>
      </c>
      <c r="Z2171" s="29" t="s">
        <v>28139</v>
      </c>
      <c r="AA2171" s="29" t="s">
        <v>28139</v>
      </c>
      <c r="AB2171" s="29" t="s">
        <v>2571</v>
      </c>
      <c r="AC2171" s="29" t="s">
        <v>2572</v>
      </c>
      <c r="AD2171" s="29" t="s">
        <v>70</v>
      </c>
      <c r="AE2171" s="29" t="s">
        <v>17762</v>
      </c>
      <c r="AF2171" s="29" t="s">
        <v>28140</v>
      </c>
      <c r="AG2171" s="29">
        <v>-64</v>
      </c>
      <c r="AH2171" s="29" t="s">
        <v>28140</v>
      </c>
      <c r="AI2171" s="29" t="s">
        <v>28141</v>
      </c>
      <c r="AJ2171" s="29">
        <v>47</v>
      </c>
      <c r="AK2171" s="29" t="s">
        <v>28142</v>
      </c>
      <c r="AL2171" s="29" t="s">
        <v>28143</v>
      </c>
      <c r="AM2171" s="29">
        <v>100</v>
      </c>
      <c r="AN2171" s="1">
        <f t="shared" si="120"/>
        <v>1</v>
      </c>
      <c r="AO2171" s="1">
        <f t="shared" si="121"/>
        <v>1</v>
      </c>
      <c r="AP2171" s="30">
        <f t="shared" si="122"/>
        <v>46298</v>
      </c>
      <c r="AQ2171" s="1" t="str">
        <f>IF(COUNTIF('同场线路Rotas do mesmo SC'!A:A,C2171)&gt;0,"Sim","Não")</f>
        <v>Não</v>
      </c>
      <c r="AR2171" s="1" t="str">
        <f>IF(COUNTIF(揽收业务网点!A:A,P2171)&gt;0,"Sim","Não")</f>
        <v>Não</v>
      </c>
    </row>
    <row r="2172" spans="1:44">
      <c r="A2172" s="29" t="s">
        <v>28144</v>
      </c>
      <c r="B2172" s="29" t="s">
        <v>379</v>
      </c>
      <c r="C2172" s="29" t="s">
        <v>2610</v>
      </c>
      <c r="D2172" s="29" t="s">
        <v>381</v>
      </c>
      <c r="E2172" s="29" t="s">
        <v>382</v>
      </c>
      <c r="F2172" s="29" t="s">
        <v>383</v>
      </c>
      <c r="G2172" s="29">
        <v>22</v>
      </c>
      <c r="H2172" s="29" t="s">
        <v>2611</v>
      </c>
      <c r="I2172" s="29" t="s">
        <v>385</v>
      </c>
      <c r="J2172" s="29" t="s">
        <v>2612</v>
      </c>
      <c r="K2172" s="29" t="s">
        <v>387</v>
      </c>
      <c r="L2172" s="29" t="s">
        <v>2613</v>
      </c>
      <c r="M2172" s="29" t="s">
        <v>2614</v>
      </c>
      <c r="N2172" s="29" t="s">
        <v>2615</v>
      </c>
      <c r="O2172" s="29" t="s">
        <v>601</v>
      </c>
      <c r="P2172" s="29" t="s">
        <v>602</v>
      </c>
      <c r="Q2172" s="29" t="s">
        <v>94</v>
      </c>
      <c r="R2172" s="29" t="s">
        <v>2851</v>
      </c>
      <c r="S2172" s="29" t="s">
        <v>20281</v>
      </c>
      <c r="T2172" s="29" t="s">
        <v>28145</v>
      </c>
      <c r="U2172" s="29" t="s">
        <v>28146</v>
      </c>
      <c r="V2172" s="29">
        <v>49</v>
      </c>
      <c r="W2172" s="29" t="s">
        <v>396</v>
      </c>
      <c r="X2172" s="29" t="s">
        <v>28147</v>
      </c>
      <c r="Y2172" s="29" t="s">
        <v>2821</v>
      </c>
      <c r="Z2172" s="29" t="s">
        <v>28148</v>
      </c>
      <c r="AA2172" s="29" t="s">
        <v>28148</v>
      </c>
      <c r="AB2172" s="29" t="s">
        <v>2622</v>
      </c>
      <c r="AC2172" s="29" t="s">
        <v>2623</v>
      </c>
      <c r="AD2172" s="29" t="s">
        <v>94</v>
      </c>
      <c r="AE2172" s="29" t="s">
        <v>27722</v>
      </c>
      <c r="AF2172" s="29" t="s">
        <v>25016</v>
      </c>
      <c r="AG2172" s="29">
        <v>-21</v>
      </c>
      <c r="AH2172" s="29" t="s">
        <v>25016</v>
      </c>
      <c r="AI2172" s="29" t="s">
        <v>28149</v>
      </c>
      <c r="AJ2172" s="29">
        <v>28</v>
      </c>
      <c r="AK2172" s="29" t="s">
        <v>28150</v>
      </c>
      <c r="AL2172" s="29" t="s">
        <v>28151</v>
      </c>
      <c r="AM2172" s="29">
        <v>97</v>
      </c>
      <c r="AN2172" s="1">
        <f t="shared" si="120"/>
        <v>1</v>
      </c>
      <c r="AO2172" s="1">
        <f t="shared" si="121"/>
        <v>1</v>
      </c>
      <c r="AP2172" s="30">
        <f t="shared" si="122"/>
        <v>46298</v>
      </c>
      <c r="AQ2172" s="1" t="str">
        <f>IF(COUNTIF('同场线路Rotas do mesmo SC'!A:A,C2172)&gt;0,"Sim","Não")</f>
        <v>Não</v>
      </c>
      <c r="AR2172" s="1" t="str">
        <f>IF(COUNTIF(揽收业务网点!A:A,P2172)&gt;0,"Sim","Não")</f>
        <v>Não</v>
      </c>
    </row>
    <row r="2173" spans="1:44">
      <c r="A2173" s="29" t="s">
        <v>28152</v>
      </c>
      <c r="B2173" s="29" t="s">
        <v>379</v>
      </c>
      <c r="C2173" s="29" t="s">
        <v>2629</v>
      </c>
      <c r="D2173" s="29" t="s">
        <v>381</v>
      </c>
      <c r="E2173" s="29" t="s">
        <v>382</v>
      </c>
      <c r="F2173" s="29" t="s">
        <v>383</v>
      </c>
      <c r="G2173" s="29">
        <v>45</v>
      </c>
      <c r="H2173" s="29" t="s">
        <v>2630</v>
      </c>
      <c r="I2173" s="29" t="s">
        <v>385</v>
      </c>
      <c r="J2173" s="29" t="s">
        <v>2631</v>
      </c>
      <c r="K2173" s="29" t="s">
        <v>387</v>
      </c>
      <c r="L2173" s="29" t="s">
        <v>2632</v>
      </c>
      <c r="M2173" s="29" t="s">
        <v>2633</v>
      </c>
      <c r="N2173" s="29" t="s">
        <v>2634</v>
      </c>
      <c r="O2173" s="29" t="s">
        <v>1435</v>
      </c>
      <c r="P2173" s="29" t="s">
        <v>1436</v>
      </c>
      <c r="Q2173" s="29" t="s">
        <v>5</v>
      </c>
      <c r="R2173" s="29" t="s">
        <v>3608</v>
      </c>
      <c r="S2173" s="29" t="s">
        <v>14953</v>
      </c>
      <c r="T2173" s="29" t="s">
        <v>28153</v>
      </c>
      <c r="U2173" s="29" t="s">
        <v>28154</v>
      </c>
      <c r="V2173" s="29">
        <v>57</v>
      </c>
      <c r="W2173" s="29" t="s">
        <v>396</v>
      </c>
      <c r="X2173" s="29" t="s">
        <v>28155</v>
      </c>
      <c r="Y2173" s="29" t="s">
        <v>16006</v>
      </c>
      <c r="Z2173" s="29" t="s">
        <v>28156</v>
      </c>
      <c r="AA2173" s="29" t="s">
        <v>28156</v>
      </c>
      <c r="AB2173" s="29" t="s">
        <v>2640</v>
      </c>
      <c r="AC2173" s="29" t="s">
        <v>2641</v>
      </c>
      <c r="AD2173" s="29" t="s">
        <v>5</v>
      </c>
      <c r="AE2173" s="29" t="s">
        <v>1774</v>
      </c>
      <c r="AF2173" s="29" t="s">
        <v>28157</v>
      </c>
      <c r="AG2173" s="29">
        <v>-160</v>
      </c>
      <c r="AH2173" s="29" t="s">
        <v>28157</v>
      </c>
      <c r="AI2173" s="29" t="s">
        <v>28158</v>
      </c>
      <c r="AJ2173" s="29">
        <v>36</v>
      </c>
      <c r="AK2173" s="29" t="s">
        <v>28159</v>
      </c>
      <c r="AL2173" s="29" t="s">
        <v>28160</v>
      </c>
      <c r="AM2173" s="29">
        <v>158</v>
      </c>
      <c r="AN2173" s="1">
        <f t="shared" si="120"/>
        <v>1</v>
      </c>
      <c r="AO2173" s="1">
        <f t="shared" si="121"/>
        <v>1</v>
      </c>
      <c r="AP2173" s="30">
        <f t="shared" si="122"/>
        <v>46298</v>
      </c>
      <c r="AQ2173" s="1" t="str">
        <f>IF(COUNTIF('同场线路Rotas do mesmo SC'!A:A,C2173)&gt;0,"Sim","Não")</f>
        <v>Não</v>
      </c>
      <c r="AR2173" s="1" t="str">
        <f>IF(COUNTIF(揽收业务网点!A:A,P2173)&gt;0,"Sim","Não")</f>
        <v>Não</v>
      </c>
    </row>
    <row r="2174" spans="1:44">
      <c r="A2174" s="29" t="s">
        <v>28161</v>
      </c>
      <c r="B2174" s="29" t="s">
        <v>379</v>
      </c>
      <c r="C2174" s="29" t="s">
        <v>2647</v>
      </c>
      <c r="D2174" s="29" t="s">
        <v>381</v>
      </c>
      <c r="E2174" s="29" t="s">
        <v>382</v>
      </c>
      <c r="F2174" s="29" t="s">
        <v>383</v>
      </c>
      <c r="G2174" s="29">
        <v>10</v>
      </c>
      <c r="H2174" s="29" t="s">
        <v>2648</v>
      </c>
      <c r="I2174" s="29" t="s">
        <v>702</v>
      </c>
      <c r="J2174" s="29" t="s">
        <v>2649</v>
      </c>
      <c r="K2174" s="29" t="s">
        <v>387</v>
      </c>
      <c r="L2174" s="29" t="s">
        <v>2650</v>
      </c>
      <c r="M2174" s="29" t="s">
        <v>2651</v>
      </c>
      <c r="N2174" s="29" t="s">
        <v>2652</v>
      </c>
      <c r="O2174" s="29" t="s">
        <v>706</v>
      </c>
      <c r="P2174" s="29" t="s">
        <v>707</v>
      </c>
      <c r="Q2174" s="29" t="s">
        <v>2</v>
      </c>
      <c r="R2174" s="29" t="s">
        <v>28162</v>
      </c>
      <c r="S2174" s="29" t="s">
        <v>28163</v>
      </c>
      <c r="T2174" s="29" t="s">
        <v>28164</v>
      </c>
      <c r="U2174" s="29" t="s">
        <v>28165</v>
      </c>
      <c r="V2174" s="29">
        <v>87</v>
      </c>
      <c r="W2174" s="29" t="s">
        <v>396</v>
      </c>
      <c r="X2174" s="29" t="s">
        <v>28166</v>
      </c>
      <c r="Y2174" s="29" t="s">
        <v>16547</v>
      </c>
      <c r="Z2174" s="29" t="s">
        <v>28167</v>
      </c>
      <c r="AA2174" s="29" t="s">
        <v>28167</v>
      </c>
      <c r="AB2174" s="29" t="s">
        <v>2658</v>
      </c>
      <c r="AC2174" s="29" t="s">
        <v>2659</v>
      </c>
      <c r="AD2174" s="29" t="s">
        <v>2</v>
      </c>
      <c r="AE2174" s="29" t="s">
        <v>1774</v>
      </c>
      <c r="AF2174" s="29" t="s">
        <v>28168</v>
      </c>
      <c r="AG2174" s="29">
        <v>-171</v>
      </c>
      <c r="AH2174" s="29" t="s">
        <v>28168</v>
      </c>
      <c r="AI2174" s="29" t="s">
        <v>28169</v>
      </c>
      <c r="AJ2174" s="29">
        <v>178</v>
      </c>
      <c r="AK2174" s="29" t="s">
        <v>28170</v>
      </c>
      <c r="AL2174" s="29" t="s">
        <v>28171</v>
      </c>
      <c r="AM2174" s="29">
        <v>299</v>
      </c>
      <c r="AN2174" s="1">
        <f t="shared" si="120"/>
        <v>1</v>
      </c>
      <c r="AO2174" s="1">
        <f t="shared" si="121"/>
        <v>1</v>
      </c>
      <c r="AP2174" s="30">
        <f t="shared" si="122"/>
        <v>46298</v>
      </c>
      <c r="AQ2174" s="1" t="str">
        <f>IF(COUNTIF('同场线路Rotas do mesmo SC'!A:A,C2174)&gt;0,"Sim","Não")</f>
        <v>Não</v>
      </c>
      <c r="AR2174" s="1" t="str">
        <f>IF(COUNTIF(揽收业务网点!A:A,P2174)&gt;0,"Sim","Não")</f>
        <v>Não</v>
      </c>
    </row>
    <row r="2175" spans="1:44">
      <c r="A2175" s="29" t="s">
        <v>28172</v>
      </c>
      <c r="B2175" s="29" t="s">
        <v>379</v>
      </c>
      <c r="C2175" s="29" t="s">
        <v>2665</v>
      </c>
      <c r="D2175" s="29" t="s">
        <v>381</v>
      </c>
      <c r="E2175" s="29" t="s">
        <v>382</v>
      </c>
      <c r="F2175" s="29" t="s">
        <v>383</v>
      </c>
      <c r="G2175" s="29">
        <v>55</v>
      </c>
      <c r="H2175" s="29" t="s">
        <v>2666</v>
      </c>
      <c r="I2175" s="29" t="s">
        <v>385</v>
      </c>
      <c r="J2175" s="29" t="s">
        <v>2667</v>
      </c>
      <c r="K2175" s="29" t="s">
        <v>387</v>
      </c>
      <c r="L2175" s="29" t="s">
        <v>2668</v>
      </c>
      <c r="M2175" s="29" t="s">
        <v>2667</v>
      </c>
      <c r="N2175" s="29" t="s">
        <v>2669</v>
      </c>
      <c r="O2175" s="29" t="s">
        <v>2499</v>
      </c>
      <c r="P2175" s="29" t="s">
        <v>2500</v>
      </c>
      <c r="Q2175" s="29" t="s">
        <v>2</v>
      </c>
      <c r="R2175" s="29" t="s">
        <v>28173</v>
      </c>
      <c r="S2175" s="29" t="s">
        <v>28174</v>
      </c>
      <c r="T2175" s="29" t="s">
        <v>28175</v>
      </c>
      <c r="U2175" s="29" t="s">
        <v>28176</v>
      </c>
      <c r="V2175" s="29">
        <v>429</v>
      </c>
      <c r="W2175" s="29" t="s">
        <v>396</v>
      </c>
      <c r="X2175" s="29" t="s">
        <v>28177</v>
      </c>
      <c r="Y2175" s="29" t="s">
        <v>27743</v>
      </c>
      <c r="Z2175" s="29" t="s">
        <v>28178</v>
      </c>
      <c r="AA2175" s="29" t="s">
        <v>28178</v>
      </c>
      <c r="AB2175" s="29" t="s">
        <v>2676</v>
      </c>
      <c r="AC2175" s="29" t="s">
        <v>2677</v>
      </c>
      <c r="AD2175" s="29" t="s">
        <v>2</v>
      </c>
      <c r="AE2175" s="29" t="s">
        <v>27922</v>
      </c>
      <c r="AF2175" s="29" t="s">
        <v>28179</v>
      </c>
      <c r="AG2175" s="29">
        <v>-151</v>
      </c>
      <c r="AH2175" s="29" t="s">
        <v>28179</v>
      </c>
      <c r="AI2175" s="29" t="s">
        <v>28180</v>
      </c>
      <c r="AJ2175" s="29">
        <v>142</v>
      </c>
      <c r="AK2175" s="29" t="s">
        <v>28181</v>
      </c>
      <c r="AL2175" s="29" t="s">
        <v>28182</v>
      </c>
      <c r="AM2175" s="29">
        <v>169</v>
      </c>
      <c r="AN2175" s="1">
        <f t="shared" si="120"/>
        <v>1</v>
      </c>
      <c r="AO2175" s="1">
        <f t="shared" si="121"/>
        <v>1</v>
      </c>
      <c r="AP2175" s="30">
        <f t="shared" si="122"/>
        <v>46298</v>
      </c>
      <c r="AQ2175" s="1" t="str">
        <f>IF(COUNTIF('同场线路Rotas do mesmo SC'!A:A,C2175)&gt;0,"Sim","Não")</f>
        <v>Não</v>
      </c>
      <c r="AR2175" s="1" t="str">
        <f>IF(COUNTIF(揽收业务网点!A:A,P2175)&gt;0,"Sim","Não")</f>
        <v>Não</v>
      </c>
    </row>
    <row r="2176" spans="1:44">
      <c r="A2176" s="29" t="s">
        <v>28183</v>
      </c>
      <c r="B2176" s="29" t="s">
        <v>379</v>
      </c>
      <c r="C2176" s="29" t="s">
        <v>28184</v>
      </c>
      <c r="D2176" s="29" t="s">
        <v>381</v>
      </c>
      <c r="E2176" s="29" t="s">
        <v>640</v>
      </c>
      <c r="F2176" s="29" t="s">
        <v>383</v>
      </c>
      <c r="G2176" s="29">
        <v>20</v>
      </c>
      <c r="H2176" s="29" t="s">
        <v>1425</v>
      </c>
      <c r="I2176" s="29" t="s">
        <v>385</v>
      </c>
      <c r="J2176" s="29" t="s">
        <v>1426</v>
      </c>
      <c r="K2176" s="29" t="s">
        <v>387</v>
      </c>
      <c r="L2176" s="29" t="s">
        <v>1427</v>
      </c>
      <c r="M2176" s="29" t="s">
        <v>7982</v>
      </c>
      <c r="N2176" s="29" t="s">
        <v>7983</v>
      </c>
      <c r="O2176" s="29" t="s">
        <v>7990</v>
      </c>
      <c r="P2176" s="29" t="s">
        <v>6</v>
      </c>
      <c r="Q2176" s="29" t="s">
        <v>5</v>
      </c>
      <c r="R2176" s="29" t="s">
        <v>28185</v>
      </c>
      <c r="S2176" s="29" t="s">
        <v>28185</v>
      </c>
      <c r="T2176" s="29" t="s">
        <v>28186</v>
      </c>
      <c r="U2176" s="29" t="s">
        <v>28187</v>
      </c>
      <c r="V2176" s="29">
        <v>257</v>
      </c>
      <c r="W2176" s="29" t="s">
        <v>396</v>
      </c>
      <c r="X2176" s="29" t="s">
        <v>28188</v>
      </c>
      <c r="Y2176" s="29" t="s">
        <v>28189</v>
      </c>
      <c r="Z2176" s="29" t="s">
        <v>28190</v>
      </c>
      <c r="AA2176" s="29" t="s">
        <v>28190</v>
      </c>
      <c r="AB2176" s="29" t="s">
        <v>28191</v>
      </c>
      <c r="AC2176" s="29" t="s">
        <v>28192</v>
      </c>
      <c r="AD2176" s="29" t="s">
        <v>5</v>
      </c>
      <c r="AE2176" s="29" t="s">
        <v>28193</v>
      </c>
      <c r="AF2176" s="29"/>
      <c r="AG2176" s="29"/>
      <c r="AH2176" s="29"/>
      <c r="AI2176" s="29"/>
      <c r="AJ2176" s="29"/>
      <c r="AK2176" s="29"/>
      <c r="AL2176" s="29"/>
      <c r="AM2176" s="29"/>
      <c r="AN2176" s="1">
        <f t="shared" si="120"/>
        <v>1</v>
      </c>
      <c r="AO2176" s="1">
        <f t="shared" si="121"/>
        <v>0</v>
      </c>
      <c r="AP2176" s="30">
        <f t="shared" si="122"/>
        <v>46298</v>
      </c>
      <c r="AQ2176" s="1" t="str">
        <f>IF(COUNTIF('同场线路Rotas do mesmo SC'!A:A,C2176)&gt;0,"Sim","Não")</f>
        <v>Não</v>
      </c>
      <c r="AR2176" s="1" t="str">
        <f>IF(COUNTIF(揽收业务网点!A:A,P2176)&gt;0,"Sim","Não")</f>
        <v>Sim</v>
      </c>
    </row>
    <row r="2177" spans="1:44">
      <c r="A2177" s="29" t="s">
        <v>28194</v>
      </c>
      <c r="B2177" s="29" t="s">
        <v>379</v>
      </c>
      <c r="C2177" s="29" t="s">
        <v>2694</v>
      </c>
      <c r="D2177" s="29" t="s">
        <v>381</v>
      </c>
      <c r="E2177" s="29" t="s">
        <v>382</v>
      </c>
      <c r="F2177" s="29" t="s">
        <v>383</v>
      </c>
      <c r="G2177" s="29">
        <v>80</v>
      </c>
      <c r="H2177" s="29" t="s">
        <v>2695</v>
      </c>
      <c r="I2177" s="29" t="s">
        <v>702</v>
      </c>
      <c r="J2177" s="29" t="s">
        <v>2696</v>
      </c>
      <c r="K2177" s="29" t="s">
        <v>387</v>
      </c>
      <c r="L2177" s="29" t="s">
        <v>2697</v>
      </c>
      <c r="M2177" s="29" t="s">
        <v>2698</v>
      </c>
      <c r="N2177" s="29" t="s">
        <v>2699</v>
      </c>
      <c r="O2177" s="29" t="s">
        <v>1146</v>
      </c>
      <c r="P2177" s="29" t="s">
        <v>1147</v>
      </c>
      <c r="Q2177" s="29" t="s">
        <v>118</v>
      </c>
      <c r="R2177" s="29" t="s">
        <v>28195</v>
      </c>
      <c r="S2177" s="29" t="s">
        <v>28196</v>
      </c>
      <c r="T2177" s="29" t="s">
        <v>28197</v>
      </c>
      <c r="U2177" s="29" t="s">
        <v>28198</v>
      </c>
      <c r="V2177" s="29">
        <v>152</v>
      </c>
      <c r="W2177" s="29" t="s">
        <v>396</v>
      </c>
      <c r="X2177" s="29" t="s">
        <v>28199</v>
      </c>
      <c r="Y2177" s="29" t="s">
        <v>16547</v>
      </c>
      <c r="Z2177" s="29" t="s">
        <v>28200</v>
      </c>
      <c r="AA2177" s="29" t="s">
        <v>28200</v>
      </c>
      <c r="AB2177" s="29" t="s">
        <v>2706</v>
      </c>
      <c r="AC2177" s="29" t="s">
        <v>2707</v>
      </c>
      <c r="AD2177" s="29" t="s">
        <v>118</v>
      </c>
      <c r="AE2177" s="29" t="s">
        <v>28201</v>
      </c>
      <c r="AF2177" s="29" t="s">
        <v>28202</v>
      </c>
      <c r="AG2177" s="29">
        <v>-14</v>
      </c>
      <c r="AH2177" s="29" t="s">
        <v>28202</v>
      </c>
      <c r="AI2177" s="29" t="s">
        <v>28203</v>
      </c>
      <c r="AJ2177" s="29">
        <v>40</v>
      </c>
      <c r="AK2177" s="29" t="s">
        <v>28204</v>
      </c>
      <c r="AL2177" s="29" t="s">
        <v>28205</v>
      </c>
      <c r="AM2177" s="29">
        <v>68</v>
      </c>
      <c r="AN2177" s="1">
        <f t="shared" si="120"/>
        <v>1</v>
      </c>
      <c r="AO2177" s="1">
        <f t="shared" si="121"/>
        <v>1</v>
      </c>
      <c r="AP2177" s="30">
        <f t="shared" si="122"/>
        <v>46298</v>
      </c>
      <c r="AQ2177" s="1" t="str">
        <f>IF(COUNTIF('同场线路Rotas do mesmo SC'!A:A,C2177)&gt;0,"Sim","Não")</f>
        <v>Não</v>
      </c>
      <c r="AR2177" s="1" t="str">
        <f>IF(COUNTIF(揽收业务网点!A:A,P2177)&gt;0,"Sim","Não")</f>
        <v>Não</v>
      </c>
    </row>
    <row r="2178" spans="1:44">
      <c r="A2178" s="29" t="s">
        <v>28206</v>
      </c>
      <c r="B2178" s="29" t="s">
        <v>379</v>
      </c>
      <c r="C2178" s="29" t="s">
        <v>2713</v>
      </c>
      <c r="D2178" s="29" t="s">
        <v>381</v>
      </c>
      <c r="E2178" s="29" t="s">
        <v>382</v>
      </c>
      <c r="F2178" s="29" t="s">
        <v>383</v>
      </c>
      <c r="G2178" s="29">
        <v>3</v>
      </c>
      <c r="H2178" s="29" t="s">
        <v>2714</v>
      </c>
      <c r="I2178" s="29" t="s">
        <v>702</v>
      </c>
      <c r="J2178" s="29" t="s">
        <v>642</v>
      </c>
      <c r="K2178" s="29" t="s">
        <v>387</v>
      </c>
      <c r="L2178" s="29" t="s">
        <v>643</v>
      </c>
      <c r="M2178" s="29" t="s">
        <v>28207</v>
      </c>
      <c r="N2178" s="29" t="s">
        <v>28208</v>
      </c>
      <c r="O2178" s="29" t="s">
        <v>1229</v>
      </c>
      <c r="P2178" s="29" t="s">
        <v>50</v>
      </c>
      <c r="Q2178" s="29" t="s">
        <v>11</v>
      </c>
      <c r="R2178" s="29" t="s">
        <v>28209</v>
      </c>
      <c r="S2178" s="29" t="s">
        <v>28210</v>
      </c>
      <c r="T2178" s="29" t="s">
        <v>28211</v>
      </c>
      <c r="U2178" s="29" t="s">
        <v>28212</v>
      </c>
      <c r="V2178" s="29">
        <v>246</v>
      </c>
      <c r="W2178" s="29" t="s">
        <v>396</v>
      </c>
      <c r="X2178" s="29" t="s">
        <v>28213</v>
      </c>
      <c r="Y2178" s="29" t="s">
        <v>16006</v>
      </c>
      <c r="Z2178" s="29" t="s">
        <v>27743</v>
      </c>
      <c r="AA2178" s="29" t="s">
        <v>27743</v>
      </c>
      <c r="AB2178" s="29" t="s">
        <v>2723</v>
      </c>
      <c r="AC2178" s="29" t="s">
        <v>2724</v>
      </c>
      <c r="AD2178" s="29" t="s">
        <v>11</v>
      </c>
      <c r="AE2178" s="29" t="s">
        <v>27743</v>
      </c>
      <c r="AF2178" s="29" t="s">
        <v>28214</v>
      </c>
      <c r="AG2178" s="29">
        <v>1</v>
      </c>
      <c r="AH2178" s="29" t="s">
        <v>28214</v>
      </c>
      <c r="AI2178" s="29" t="s">
        <v>28215</v>
      </c>
      <c r="AJ2178" s="29">
        <v>-16</v>
      </c>
      <c r="AK2178" s="29" t="s">
        <v>28216</v>
      </c>
      <c r="AL2178" s="29" t="s">
        <v>28217</v>
      </c>
      <c r="AM2178" s="29">
        <v>1575</v>
      </c>
      <c r="AN2178" s="1">
        <f t="shared" si="120"/>
        <v>1</v>
      </c>
      <c r="AO2178" s="1">
        <f t="shared" si="121"/>
        <v>1</v>
      </c>
      <c r="AP2178" s="30">
        <f t="shared" si="122"/>
        <v>46298</v>
      </c>
      <c r="AQ2178" s="1" t="str">
        <f>IF(COUNTIF('同场线路Rotas do mesmo SC'!A:A,C2178)&gt;0,"Sim","Não")</f>
        <v>Não</v>
      </c>
      <c r="AR2178" s="1" t="str">
        <f>IF(COUNTIF(揽收业务网点!A:A,P2178)&gt;0,"Sim","Não")</f>
        <v>Sim</v>
      </c>
    </row>
    <row r="2179" spans="1:44">
      <c r="A2179" s="29" t="s">
        <v>28218</v>
      </c>
      <c r="B2179" s="29" t="s">
        <v>379</v>
      </c>
      <c r="C2179" s="29" t="s">
        <v>2730</v>
      </c>
      <c r="D2179" s="29" t="s">
        <v>381</v>
      </c>
      <c r="E2179" s="29" t="s">
        <v>382</v>
      </c>
      <c r="F2179" s="29" t="s">
        <v>383</v>
      </c>
      <c r="G2179" s="29">
        <v>183</v>
      </c>
      <c r="H2179" s="29" t="s">
        <v>16111</v>
      </c>
      <c r="I2179" s="29" t="s">
        <v>702</v>
      </c>
      <c r="J2179" s="29" t="s">
        <v>3175</v>
      </c>
      <c r="K2179" s="29" t="s">
        <v>387</v>
      </c>
      <c r="L2179" s="29" t="s">
        <v>3176</v>
      </c>
      <c r="M2179" s="29" t="s">
        <v>2732</v>
      </c>
      <c r="N2179" s="29" t="s">
        <v>2733</v>
      </c>
      <c r="O2179" s="29" t="s">
        <v>1816</v>
      </c>
      <c r="P2179" s="29" t="s">
        <v>3</v>
      </c>
      <c r="Q2179" s="29" t="s">
        <v>2</v>
      </c>
      <c r="R2179" s="29" t="s">
        <v>28219</v>
      </c>
      <c r="S2179" s="29" t="s">
        <v>28220</v>
      </c>
      <c r="T2179" s="29" t="s">
        <v>28089</v>
      </c>
      <c r="U2179" s="29" t="s">
        <v>28221</v>
      </c>
      <c r="V2179" s="29">
        <v>11</v>
      </c>
      <c r="W2179" s="29" t="s">
        <v>396</v>
      </c>
      <c r="X2179" s="29" t="s">
        <v>28222</v>
      </c>
      <c r="Y2179" s="29" t="s">
        <v>15616</v>
      </c>
      <c r="Z2179" s="29" t="s">
        <v>28223</v>
      </c>
      <c r="AA2179" s="29" t="s">
        <v>28223</v>
      </c>
      <c r="AB2179" s="29" t="s">
        <v>2740</v>
      </c>
      <c r="AC2179" s="29" t="s">
        <v>2741</v>
      </c>
      <c r="AD2179" s="29" t="s">
        <v>2</v>
      </c>
      <c r="AE2179" s="29" t="s">
        <v>28224</v>
      </c>
      <c r="AF2179" s="29" t="s">
        <v>28225</v>
      </c>
      <c r="AG2179" s="29">
        <v>-241</v>
      </c>
      <c r="AH2179" s="29" t="s">
        <v>28225</v>
      </c>
      <c r="AI2179" s="29" t="s">
        <v>28226</v>
      </c>
      <c r="AJ2179" s="29">
        <v>63</v>
      </c>
      <c r="AK2179" s="29" t="s">
        <v>28227</v>
      </c>
      <c r="AL2179" s="29" t="s">
        <v>28228</v>
      </c>
      <c r="AM2179" s="29">
        <v>63</v>
      </c>
      <c r="AN2179" s="1">
        <f t="shared" si="120"/>
        <v>1</v>
      </c>
      <c r="AO2179" s="1">
        <f t="shared" si="121"/>
        <v>1</v>
      </c>
      <c r="AP2179" s="30">
        <f t="shared" si="122"/>
        <v>46298</v>
      </c>
      <c r="AQ2179" s="1" t="str">
        <f>IF(COUNTIF('同场线路Rotas do mesmo SC'!A:A,C2179)&gt;0,"Sim","Não")</f>
        <v>Não</v>
      </c>
      <c r="AR2179" s="1" t="str">
        <f>IF(COUNTIF(揽收业务网点!A:A,P2179)&gt;0,"Sim","Não")</f>
        <v>Sim</v>
      </c>
    </row>
    <row r="2180" spans="1:44">
      <c r="A2180" s="29" t="s">
        <v>28218</v>
      </c>
      <c r="B2180" s="29" t="s">
        <v>379</v>
      </c>
      <c r="C2180" s="29" t="s">
        <v>2730</v>
      </c>
      <c r="D2180" s="29" t="s">
        <v>381</v>
      </c>
      <c r="E2180" s="29" t="s">
        <v>382</v>
      </c>
      <c r="F2180" s="29" t="s">
        <v>383</v>
      </c>
      <c r="G2180" s="29">
        <v>90</v>
      </c>
      <c r="H2180" s="29" t="s">
        <v>16111</v>
      </c>
      <c r="I2180" s="29" t="s">
        <v>702</v>
      </c>
      <c r="J2180" s="29" t="s">
        <v>3175</v>
      </c>
      <c r="K2180" s="29" t="s">
        <v>387</v>
      </c>
      <c r="L2180" s="29" t="s">
        <v>3176</v>
      </c>
      <c r="M2180" s="29" t="s">
        <v>2732</v>
      </c>
      <c r="N2180" s="29" t="s">
        <v>2733</v>
      </c>
      <c r="O2180" s="29" t="s">
        <v>2740</v>
      </c>
      <c r="P2180" s="29" t="s">
        <v>2741</v>
      </c>
      <c r="Q2180" s="29" t="s">
        <v>2</v>
      </c>
      <c r="R2180" s="29" t="s">
        <v>1488</v>
      </c>
      <c r="S2180" s="29" t="s">
        <v>1488</v>
      </c>
      <c r="T2180" s="29" t="s">
        <v>28229</v>
      </c>
      <c r="U2180" s="29" t="s">
        <v>28229</v>
      </c>
      <c r="V2180" s="29">
        <v>0</v>
      </c>
      <c r="W2180" s="29" t="s">
        <v>396</v>
      </c>
      <c r="X2180" s="29" t="s">
        <v>28230</v>
      </c>
      <c r="Y2180" s="29" t="s">
        <v>28231</v>
      </c>
      <c r="Z2180" s="29" t="s">
        <v>28232</v>
      </c>
      <c r="AA2180" s="29" t="s">
        <v>28232</v>
      </c>
      <c r="AB2180" s="29" t="s">
        <v>2752</v>
      </c>
      <c r="AC2180" s="29" t="s">
        <v>2753</v>
      </c>
      <c r="AD2180" s="29" t="s">
        <v>2</v>
      </c>
      <c r="AE2180" s="29" t="s">
        <v>28189</v>
      </c>
      <c r="AF2180" s="29" t="s">
        <v>28233</v>
      </c>
      <c r="AG2180" s="29">
        <v>-243</v>
      </c>
      <c r="AH2180" s="29" t="s">
        <v>28233</v>
      </c>
      <c r="AI2180" s="29" t="s">
        <v>28234</v>
      </c>
      <c r="AJ2180" s="29">
        <v>4</v>
      </c>
      <c r="AK2180" s="29" t="s">
        <v>28235</v>
      </c>
      <c r="AL2180" s="29" t="s">
        <v>28236</v>
      </c>
      <c r="AM2180" s="29">
        <v>82</v>
      </c>
      <c r="AN2180" s="1">
        <f t="shared" si="120"/>
        <v>1</v>
      </c>
      <c r="AO2180" s="1">
        <f t="shared" si="121"/>
        <v>1</v>
      </c>
      <c r="AP2180" s="30">
        <f t="shared" si="122"/>
        <v>46298</v>
      </c>
      <c r="AQ2180" s="1" t="str">
        <f>IF(COUNTIF('同场线路Rotas do mesmo SC'!A:A,C2180)&gt;0,"Sim","Não")</f>
        <v>Não</v>
      </c>
      <c r="AR2180" s="1" t="str">
        <f>IF(COUNTIF(揽收业务网点!A:A,P2180)&gt;0,"Sim","Não")</f>
        <v>Não</v>
      </c>
    </row>
    <row r="2181" spans="1:44">
      <c r="A2181" s="29" t="s">
        <v>28237</v>
      </c>
      <c r="B2181" s="29" t="s">
        <v>379</v>
      </c>
      <c r="C2181" s="29" t="s">
        <v>2760</v>
      </c>
      <c r="D2181" s="29" t="s">
        <v>381</v>
      </c>
      <c r="E2181" s="29" t="s">
        <v>382</v>
      </c>
      <c r="F2181" s="29" t="s">
        <v>732</v>
      </c>
      <c r="G2181" s="29">
        <v>41</v>
      </c>
      <c r="H2181" s="29" t="s">
        <v>3212</v>
      </c>
      <c r="I2181" s="29" t="s">
        <v>868</v>
      </c>
      <c r="J2181" s="29" t="s">
        <v>2187</v>
      </c>
      <c r="K2181" s="29" t="s">
        <v>387</v>
      </c>
      <c r="L2181" s="29" t="s">
        <v>2188</v>
      </c>
      <c r="M2181" s="29" t="s">
        <v>3213</v>
      </c>
      <c r="N2181" s="29" t="s">
        <v>3214</v>
      </c>
      <c r="O2181" s="29" t="s">
        <v>653</v>
      </c>
      <c r="P2181" s="29" t="s">
        <v>654</v>
      </c>
      <c r="Q2181" s="29" t="s">
        <v>11</v>
      </c>
      <c r="R2181" s="29" t="s">
        <v>15321</v>
      </c>
      <c r="S2181" s="29" t="s">
        <v>28238</v>
      </c>
      <c r="T2181" s="29" t="s">
        <v>28239</v>
      </c>
      <c r="U2181" s="29" t="s">
        <v>28240</v>
      </c>
      <c r="V2181" s="29">
        <v>352</v>
      </c>
      <c r="W2181" s="29" t="s">
        <v>396</v>
      </c>
      <c r="X2181" s="29" t="s">
        <v>28241</v>
      </c>
      <c r="Y2181" s="29" t="s">
        <v>11780</v>
      </c>
      <c r="Z2181" s="29"/>
      <c r="AA2181" s="29"/>
      <c r="AB2181" s="29" t="s">
        <v>2769</v>
      </c>
      <c r="AC2181" s="29" t="s">
        <v>59</v>
      </c>
      <c r="AD2181" s="29" t="s">
        <v>11</v>
      </c>
      <c r="AE2181" s="29" t="s">
        <v>28231</v>
      </c>
      <c r="AF2181" s="29" t="s">
        <v>28242</v>
      </c>
      <c r="AG2181" s="29">
        <v>-84</v>
      </c>
      <c r="AH2181" s="29" t="s">
        <v>28242</v>
      </c>
      <c r="AI2181" s="29" t="s">
        <v>28243</v>
      </c>
      <c r="AJ2181" s="29">
        <v>0</v>
      </c>
      <c r="AK2181" s="29" t="s">
        <v>28244</v>
      </c>
      <c r="AL2181" s="29" t="s">
        <v>28245</v>
      </c>
      <c r="AM2181" s="29">
        <v>46</v>
      </c>
      <c r="AN2181" s="1">
        <f t="shared" si="120"/>
        <v>1</v>
      </c>
      <c r="AO2181" s="1">
        <f t="shared" si="121"/>
        <v>1</v>
      </c>
      <c r="AP2181" s="30">
        <f t="shared" si="122"/>
        <v>46298</v>
      </c>
      <c r="AQ2181" s="1" t="str">
        <f>IF(COUNTIF('同场线路Rotas do mesmo SC'!A:A,C2181)&gt;0,"Sim","Não")</f>
        <v>Não</v>
      </c>
      <c r="AR2181" s="1" t="str">
        <f>IF(COUNTIF(揽收业务网点!A:A,P2181)&gt;0,"Sim","Não")</f>
        <v>Não</v>
      </c>
    </row>
    <row r="2182" spans="1:44">
      <c r="A2182" s="29" t="s">
        <v>28246</v>
      </c>
      <c r="B2182" s="29" t="s">
        <v>379</v>
      </c>
      <c r="C2182" s="29" t="s">
        <v>2786</v>
      </c>
      <c r="D2182" s="29" t="s">
        <v>381</v>
      </c>
      <c r="E2182" s="29" t="s">
        <v>382</v>
      </c>
      <c r="F2182" s="29" t="s">
        <v>383</v>
      </c>
      <c r="G2182" s="29">
        <v>70</v>
      </c>
      <c r="H2182" s="29" t="s">
        <v>2787</v>
      </c>
      <c r="I2182" s="29" t="s">
        <v>512</v>
      </c>
      <c r="J2182" s="29" t="s">
        <v>2788</v>
      </c>
      <c r="K2182" s="29" t="s">
        <v>387</v>
      </c>
      <c r="L2182" s="29" t="s">
        <v>2789</v>
      </c>
      <c r="M2182" s="29" t="s">
        <v>2790</v>
      </c>
      <c r="N2182" s="29" t="s">
        <v>2791</v>
      </c>
      <c r="O2182" s="29" t="s">
        <v>1435</v>
      </c>
      <c r="P2182" s="29" t="s">
        <v>1436</v>
      </c>
      <c r="Q2182" s="29" t="s">
        <v>5</v>
      </c>
      <c r="R2182" s="29" t="s">
        <v>24309</v>
      </c>
      <c r="S2182" s="29" t="s">
        <v>22117</v>
      </c>
      <c r="T2182" s="29" t="s">
        <v>28247</v>
      </c>
      <c r="U2182" s="29" t="s">
        <v>28248</v>
      </c>
      <c r="V2182" s="29">
        <v>180</v>
      </c>
      <c r="W2182" s="29" t="s">
        <v>396</v>
      </c>
      <c r="X2182" s="29" t="s">
        <v>28249</v>
      </c>
      <c r="Y2182" s="29" t="s">
        <v>16006</v>
      </c>
      <c r="Z2182" s="29" t="s">
        <v>28250</v>
      </c>
      <c r="AA2182" s="29" t="s">
        <v>28250</v>
      </c>
      <c r="AB2182" s="29" t="s">
        <v>2798</v>
      </c>
      <c r="AC2182" s="29" t="s">
        <v>2799</v>
      </c>
      <c r="AD2182" s="29" t="s">
        <v>5</v>
      </c>
      <c r="AE2182" s="29" t="s">
        <v>2823</v>
      </c>
      <c r="AF2182" s="29" t="s">
        <v>28251</v>
      </c>
      <c r="AG2182" s="29">
        <v>-26</v>
      </c>
      <c r="AH2182" s="29" t="s">
        <v>28251</v>
      </c>
      <c r="AI2182" s="29" t="s">
        <v>28252</v>
      </c>
      <c r="AJ2182" s="29">
        <v>23</v>
      </c>
      <c r="AK2182" s="29" t="s">
        <v>28253</v>
      </c>
      <c r="AL2182" s="29" t="s">
        <v>28254</v>
      </c>
      <c r="AM2182" s="29">
        <v>28</v>
      </c>
      <c r="AN2182" s="1">
        <f t="shared" si="120"/>
        <v>1</v>
      </c>
      <c r="AO2182" s="1">
        <f t="shared" si="121"/>
        <v>1</v>
      </c>
      <c r="AP2182" s="30">
        <f t="shared" si="122"/>
        <v>46298</v>
      </c>
      <c r="AQ2182" s="1" t="str">
        <f>IF(COUNTIF('同场线路Rotas do mesmo SC'!A:A,C2182)&gt;0,"Sim","Não")</f>
        <v>Não</v>
      </c>
      <c r="AR2182" s="1" t="str">
        <f>IF(COUNTIF(揽收业务网点!A:A,P2182)&gt;0,"Sim","Não")</f>
        <v>Não</v>
      </c>
    </row>
    <row r="2183" spans="1:44">
      <c r="A2183" s="29" t="s">
        <v>28255</v>
      </c>
      <c r="B2183" s="29" t="s">
        <v>379</v>
      </c>
      <c r="C2183" s="29" t="s">
        <v>2829</v>
      </c>
      <c r="D2183" s="29" t="s">
        <v>381</v>
      </c>
      <c r="E2183" s="29" t="s">
        <v>382</v>
      </c>
      <c r="F2183" s="29" t="s">
        <v>383</v>
      </c>
      <c r="G2183" s="29">
        <v>45</v>
      </c>
      <c r="H2183" s="29" t="s">
        <v>2830</v>
      </c>
      <c r="I2183" s="29" t="s">
        <v>385</v>
      </c>
      <c r="J2183" s="29" t="s">
        <v>2337</v>
      </c>
      <c r="K2183" s="29" t="s">
        <v>387</v>
      </c>
      <c r="L2183" s="29" t="s">
        <v>2338</v>
      </c>
      <c r="M2183" s="29" t="s">
        <v>2831</v>
      </c>
      <c r="N2183" s="29" t="s">
        <v>2832</v>
      </c>
      <c r="O2183" s="29" t="s">
        <v>2341</v>
      </c>
      <c r="P2183" s="29" t="s">
        <v>2342</v>
      </c>
      <c r="Q2183" s="29" t="s">
        <v>5</v>
      </c>
      <c r="R2183" s="29" t="s">
        <v>28256</v>
      </c>
      <c r="S2183" s="29" t="s">
        <v>28257</v>
      </c>
      <c r="T2183" s="29" t="s">
        <v>28258</v>
      </c>
      <c r="U2183" s="29" t="s">
        <v>28259</v>
      </c>
      <c r="V2183" s="29">
        <v>970</v>
      </c>
      <c r="W2183" s="29" t="s">
        <v>396</v>
      </c>
      <c r="X2183" s="29" t="s">
        <v>28260</v>
      </c>
      <c r="Y2183" s="29" t="s">
        <v>15272</v>
      </c>
      <c r="Z2183" s="29" t="s">
        <v>28261</v>
      </c>
      <c r="AA2183" s="29" t="s">
        <v>28261</v>
      </c>
      <c r="AB2183" s="29" t="s">
        <v>2839</v>
      </c>
      <c r="AC2183" s="29" t="s">
        <v>2840</v>
      </c>
      <c r="AD2183" s="29" t="s">
        <v>5</v>
      </c>
      <c r="AE2183" s="29" t="s">
        <v>1774</v>
      </c>
      <c r="AF2183" s="29" t="s">
        <v>28262</v>
      </c>
      <c r="AG2183" s="29">
        <v>-89</v>
      </c>
      <c r="AH2183" s="29" t="s">
        <v>28262</v>
      </c>
      <c r="AI2183" s="29" t="s">
        <v>28263</v>
      </c>
      <c r="AJ2183" s="29">
        <v>-6</v>
      </c>
      <c r="AK2183" s="29" t="s">
        <v>28264</v>
      </c>
      <c r="AL2183" s="29" t="s">
        <v>28020</v>
      </c>
      <c r="AM2183" s="29">
        <v>123</v>
      </c>
      <c r="AN2183" s="1">
        <f t="shared" si="120"/>
        <v>1</v>
      </c>
      <c r="AO2183" s="1">
        <f t="shared" si="121"/>
        <v>1</v>
      </c>
      <c r="AP2183" s="30">
        <f t="shared" si="122"/>
        <v>46298</v>
      </c>
      <c r="AQ2183" s="1" t="str">
        <f>IF(COUNTIF('同场线路Rotas do mesmo SC'!A:A,C2183)&gt;0,"Sim","Não")</f>
        <v>Não</v>
      </c>
      <c r="AR2183" s="1" t="str">
        <f>IF(COUNTIF(揽收业务网点!A:A,P2183)&gt;0,"Sim","Não")</f>
        <v>Não</v>
      </c>
    </row>
    <row r="2184" spans="1:44">
      <c r="A2184" s="29" t="s">
        <v>28265</v>
      </c>
      <c r="B2184" s="29" t="s">
        <v>379</v>
      </c>
      <c r="C2184" s="29" t="s">
        <v>28266</v>
      </c>
      <c r="D2184" s="29" t="s">
        <v>381</v>
      </c>
      <c r="E2184" s="29" t="s">
        <v>382</v>
      </c>
      <c r="F2184" s="29" t="s">
        <v>383</v>
      </c>
      <c r="G2184" s="29">
        <v>50</v>
      </c>
      <c r="H2184" s="29" t="s">
        <v>26208</v>
      </c>
      <c r="I2184" s="29" t="s">
        <v>512</v>
      </c>
      <c r="J2184" s="29" t="s">
        <v>26159</v>
      </c>
      <c r="K2184" s="29" t="s">
        <v>387</v>
      </c>
      <c r="L2184" s="29" t="s">
        <v>26160</v>
      </c>
      <c r="M2184" s="29" t="s">
        <v>26209</v>
      </c>
      <c r="N2184" s="29" t="s">
        <v>26210</v>
      </c>
      <c r="O2184" s="29" t="s">
        <v>3587</v>
      </c>
      <c r="P2184" s="29" t="s">
        <v>3588</v>
      </c>
      <c r="Q2184" s="29" t="s">
        <v>5</v>
      </c>
      <c r="R2184" s="29" t="s">
        <v>23057</v>
      </c>
      <c r="S2184" s="29" t="s">
        <v>28267</v>
      </c>
      <c r="T2184" s="29" t="s">
        <v>28268</v>
      </c>
      <c r="U2184" s="29" t="s">
        <v>28269</v>
      </c>
      <c r="V2184" s="29">
        <v>354</v>
      </c>
      <c r="W2184" s="29" t="s">
        <v>396</v>
      </c>
      <c r="X2184" s="29" t="s">
        <v>28270</v>
      </c>
      <c r="Y2184" s="29" t="s">
        <v>17697</v>
      </c>
      <c r="Z2184" s="29" t="s">
        <v>28271</v>
      </c>
      <c r="AA2184" s="29" t="s">
        <v>28271</v>
      </c>
      <c r="AB2184" s="29" t="s">
        <v>26216</v>
      </c>
      <c r="AC2184" s="29" t="s">
        <v>26217</v>
      </c>
      <c r="AD2184" s="29" t="s">
        <v>5</v>
      </c>
      <c r="AE2184" s="29" t="s">
        <v>28272</v>
      </c>
      <c r="AF2184" s="29"/>
      <c r="AG2184" s="29"/>
      <c r="AH2184" s="29"/>
      <c r="AI2184" s="29"/>
      <c r="AJ2184" s="29"/>
      <c r="AK2184" s="29" t="s">
        <v>28273</v>
      </c>
      <c r="AL2184" s="29" t="s">
        <v>28274</v>
      </c>
      <c r="AM2184" s="29">
        <v>36</v>
      </c>
      <c r="AN2184" s="1">
        <f t="shared" si="120"/>
        <v>1</v>
      </c>
      <c r="AO2184" s="1">
        <f t="shared" si="121"/>
        <v>0</v>
      </c>
      <c r="AP2184" s="30">
        <f t="shared" si="122"/>
        <v>46298</v>
      </c>
      <c r="AQ2184" s="1" t="str">
        <f>IF(COUNTIF('同场线路Rotas do mesmo SC'!A:A,C2184)&gt;0,"Sim","Não")</f>
        <v>Não</v>
      </c>
      <c r="AR2184" s="1" t="str">
        <f>IF(COUNTIF(揽收业务网点!A:A,P2184)&gt;0,"Sim","Não")</f>
        <v>Não</v>
      </c>
    </row>
    <row r="2185" spans="1:44">
      <c r="A2185" s="29" t="s">
        <v>28275</v>
      </c>
      <c r="B2185" s="29" t="s">
        <v>2590</v>
      </c>
      <c r="C2185" s="29" t="s">
        <v>2846</v>
      </c>
      <c r="D2185" s="29" t="s">
        <v>381</v>
      </c>
      <c r="E2185" s="29" t="s">
        <v>382</v>
      </c>
      <c r="F2185" s="29" t="s">
        <v>383</v>
      </c>
      <c r="G2185" s="29">
        <v>230</v>
      </c>
      <c r="H2185" s="29" t="s">
        <v>28276</v>
      </c>
      <c r="I2185" s="29" t="s">
        <v>409</v>
      </c>
      <c r="J2185" s="29" t="s">
        <v>25932</v>
      </c>
      <c r="K2185" s="29" t="s">
        <v>387</v>
      </c>
      <c r="L2185" s="29" t="s">
        <v>25933</v>
      </c>
      <c r="M2185" s="29" t="s">
        <v>28277</v>
      </c>
      <c r="N2185" s="29" t="s">
        <v>28278</v>
      </c>
      <c r="O2185" s="29" t="s">
        <v>1944</v>
      </c>
      <c r="P2185" s="29" t="s">
        <v>1945</v>
      </c>
      <c r="Q2185" s="29" t="s">
        <v>5</v>
      </c>
      <c r="R2185" s="29" t="s">
        <v>28279</v>
      </c>
      <c r="S2185" s="29" t="s">
        <v>28280</v>
      </c>
      <c r="T2185" s="29" t="s">
        <v>28281</v>
      </c>
      <c r="U2185" s="29" t="s">
        <v>28282</v>
      </c>
      <c r="V2185" s="29">
        <v>212</v>
      </c>
      <c r="W2185" s="29" t="s">
        <v>396</v>
      </c>
      <c r="X2185" s="29" t="s">
        <v>28283</v>
      </c>
      <c r="Y2185" s="29" t="s">
        <v>15821</v>
      </c>
      <c r="Z2185" s="29" t="s">
        <v>28284</v>
      </c>
      <c r="AA2185" s="29" t="s">
        <v>28284</v>
      </c>
      <c r="AB2185" s="29" t="s">
        <v>2856</v>
      </c>
      <c r="AC2185" s="29" t="s">
        <v>2857</v>
      </c>
      <c r="AD2185" s="29" t="s">
        <v>5</v>
      </c>
      <c r="AE2185" s="29" t="s">
        <v>16006</v>
      </c>
      <c r="AF2185" s="29"/>
      <c r="AG2185" s="29"/>
      <c r="AH2185" s="29"/>
      <c r="AI2185" s="29" t="s">
        <v>28285</v>
      </c>
      <c r="AJ2185" s="29"/>
      <c r="AK2185" s="29" t="s">
        <v>28286</v>
      </c>
      <c r="AL2185" s="29" t="s">
        <v>28287</v>
      </c>
      <c r="AM2185" s="29">
        <v>14</v>
      </c>
      <c r="AN2185" s="1">
        <f t="shared" si="120"/>
        <v>1</v>
      </c>
      <c r="AO2185" s="1">
        <f t="shared" si="121"/>
        <v>1</v>
      </c>
      <c r="AP2185" s="30">
        <f t="shared" si="122"/>
        <v>46298</v>
      </c>
      <c r="AQ2185" s="1" t="str">
        <f>IF(COUNTIF('同场线路Rotas do mesmo SC'!A:A,C2185)&gt;0,"Sim","Não")</f>
        <v>Não</v>
      </c>
      <c r="AR2185" s="1" t="str">
        <f>IF(COUNTIF(揽收业务网点!A:A,P2185)&gt;0,"Sim","Não")</f>
        <v>Não</v>
      </c>
    </row>
    <row r="2186" spans="1:44">
      <c r="A2186" s="29" t="s">
        <v>28288</v>
      </c>
      <c r="B2186" s="29" t="s">
        <v>379</v>
      </c>
      <c r="C2186" s="29" t="s">
        <v>2862</v>
      </c>
      <c r="D2186" s="29" t="s">
        <v>381</v>
      </c>
      <c r="E2186" s="29" t="s">
        <v>382</v>
      </c>
      <c r="F2186" s="29" t="s">
        <v>811</v>
      </c>
      <c r="G2186" s="29">
        <v>39</v>
      </c>
      <c r="H2186" s="29" t="s">
        <v>5284</v>
      </c>
      <c r="I2186" s="29" t="s">
        <v>868</v>
      </c>
      <c r="J2186" s="29" t="s">
        <v>2476</v>
      </c>
      <c r="K2186" s="29" t="s">
        <v>411</v>
      </c>
      <c r="L2186" s="29" t="s">
        <v>2477</v>
      </c>
      <c r="M2186" s="29" t="s">
        <v>2864</v>
      </c>
      <c r="N2186" s="29" t="s">
        <v>2865</v>
      </c>
      <c r="O2186" s="29" t="s">
        <v>653</v>
      </c>
      <c r="P2186" s="29" t="s">
        <v>654</v>
      </c>
      <c r="Q2186" s="29" t="s">
        <v>11</v>
      </c>
      <c r="R2186" s="29" t="s">
        <v>8090</v>
      </c>
      <c r="S2186" s="29" t="s">
        <v>20659</v>
      </c>
      <c r="T2186" s="29" t="s">
        <v>28289</v>
      </c>
      <c r="U2186" s="29" t="s">
        <v>28290</v>
      </c>
      <c r="V2186" s="29">
        <v>241</v>
      </c>
      <c r="W2186" s="29" t="s">
        <v>396</v>
      </c>
      <c r="X2186" s="29" t="s">
        <v>28291</v>
      </c>
      <c r="Y2186" s="29" t="s">
        <v>15616</v>
      </c>
      <c r="Z2186" s="29" t="s">
        <v>28292</v>
      </c>
      <c r="AA2186" s="29" t="s">
        <v>28292</v>
      </c>
      <c r="AB2186" s="29" t="s">
        <v>2872</v>
      </c>
      <c r="AC2186" s="29" t="s">
        <v>60</v>
      </c>
      <c r="AD2186" s="29" t="s">
        <v>11</v>
      </c>
      <c r="AE2186" s="29" t="s">
        <v>28293</v>
      </c>
      <c r="AF2186" s="29" t="s">
        <v>28294</v>
      </c>
      <c r="AG2186" s="29">
        <v>-82</v>
      </c>
      <c r="AH2186" s="29" t="s">
        <v>28294</v>
      </c>
      <c r="AI2186" s="29" t="s">
        <v>28295</v>
      </c>
      <c r="AJ2186" s="29">
        <v>7</v>
      </c>
      <c r="AK2186" s="29" t="s">
        <v>28296</v>
      </c>
      <c r="AL2186" s="29" t="s">
        <v>28297</v>
      </c>
      <c r="AM2186" s="29">
        <v>112</v>
      </c>
      <c r="AN2186" s="1">
        <f t="shared" si="120"/>
        <v>1</v>
      </c>
      <c r="AO2186" s="1">
        <f t="shared" si="121"/>
        <v>1</v>
      </c>
      <c r="AP2186" s="30">
        <f t="shared" si="122"/>
        <v>46298</v>
      </c>
      <c r="AQ2186" s="1" t="str">
        <f>IF(COUNTIF('同场线路Rotas do mesmo SC'!A:A,C2186)&gt;0,"Sim","Não")</f>
        <v>Não</v>
      </c>
      <c r="AR2186" s="1" t="str">
        <f>IF(COUNTIF(揽收业务网点!A:A,P2186)&gt;0,"Sim","Não")</f>
        <v>Não</v>
      </c>
    </row>
    <row r="2187" spans="1:44">
      <c r="A2187" s="29" t="s">
        <v>28298</v>
      </c>
      <c r="B2187" s="29" t="s">
        <v>379</v>
      </c>
      <c r="C2187" s="29" t="s">
        <v>2926</v>
      </c>
      <c r="D2187" s="29" t="s">
        <v>381</v>
      </c>
      <c r="E2187" s="29" t="s">
        <v>382</v>
      </c>
      <c r="F2187" s="29" t="s">
        <v>383</v>
      </c>
      <c r="G2187" s="29">
        <v>20</v>
      </c>
      <c r="H2187" s="29" t="s">
        <v>16233</v>
      </c>
      <c r="I2187" s="29" t="s">
        <v>385</v>
      </c>
      <c r="J2187" s="29" t="s">
        <v>2928</v>
      </c>
      <c r="K2187" s="29" t="s">
        <v>387</v>
      </c>
      <c r="L2187" s="29" t="s">
        <v>2929</v>
      </c>
      <c r="M2187" s="29" t="s">
        <v>28299</v>
      </c>
      <c r="N2187" s="29" t="s">
        <v>28300</v>
      </c>
      <c r="O2187" s="29" t="s">
        <v>2002</v>
      </c>
      <c r="P2187" s="29" t="s">
        <v>2003</v>
      </c>
      <c r="Q2187" s="29" t="s">
        <v>142</v>
      </c>
      <c r="R2187" s="29" t="s">
        <v>28301</v>
      </c>
      <c r="S2187" s="29" t="s">
        <v>23864</v>
      </c>
      <c r="T2187" s="29" t="s">
        <v>28302</v>
      </c>
      <c r="U2187" s="29" t="s">
        <v>28303</v>
      </c>
      <c r="V2187" s="29">
        <v>51</v>
      </c>
      <c r="W2187" s="29" t="s">
        <v>396</v>
      </c>
      <c r="X2187" s="29" t="s">
        <v>28304</v>
      </c>
      <c r="Y2187" s="29" t="s">
        <v>27722</v>
      </c>
      <c r="Z2187" s="29" t="s">
        <v>28305</v>
      </c>
      <c r="AA2187" s="29" t="s">
        <v>28305</v>
      </c>
      <c r="AB2187" s="29" t="s">
        <v>2938</v>
      </c>
      <c r="AC2187" s="29" t="s">
        <v>2939</v>
      </c>
      <c r="AD2187" s="29" t="s">
        <v>142</v>
      </c>
      <c r="AE2187" s="29" t="s">
        <v>27743</v>
      </c>
      <c r="AF2187" s="29" t="s">
        <v>28306</v>
      </c>
      <c r="AG2187" s="29">
        <v>-114</v>
      </c>
      <c r="AH2187" s="29" t="s">
        <v>28306</v>
      </c>
      <c r="AI2187" s="29" t="s">
        <v>28307</v>
      </c>
      <c r="AJ2187" s="29">
        <v>110</v>
      </c>
      <c r="AK2187" s="29" t="s">
        <v>28308</v>
      </c>
      <c r="AL2187" s="29" t="s">
        <v>28309</v>
      </c>
      <c r="AM2187" s="29">
        <v>206</v>
      </c>
      <c r="AN2187" s="1">
        <f t="shared" si="120"/>
        <v>1</v>
      </c>
      <c r="AO2187" s="1">
        <f t="shared" si="121"/>
        <v>1</v>
      </c>
      <c r="AP2187" s="30">
        <f t="shared" si="122"/>
        <v>46298</v>
      </c>
      <c r="AQ2187" s="1" t="str">
        <f>IF(COUNTIF('同场线路Rotas do mesmo SC'!A:A,C2187)&gt;0,"Sim","Não")</f>
        <v>Não</v>
      </c>
      <c r="AR2187" s="1" t="str">
        <f>IF(COUNTIF(揽收业务网点!A:A,P2187)&gt;0,"Sim","Não")</f>
        <v>Não</v>
      </c>
    </row>
    <row r="2188" spans="1:44">
      <c r="A2188" s="29" t="s">
        <v>28310</v>
      </c>
      <c r="B2188" s="29" t="s">
        <v>379</v>
      </c>
      <c r="C2188" s="29" t="s">
        <v>28311</v>
      </c>
      <c r="D2188" s="29" t="s">
        <v>381</v>
      </c>
      <c r="E2188" s="29" t="s">
        <v>640</v>
      </c>
      <c r="F2188" s="29" t="s">
        <v>383</v>
      </c>
      <c r="G2188" s="29">
        <v>29</v>
      </c>
      <c r="H2188" s="29" t="s">
        <v>12563</v>
      </c>
      <c r="I2188" s="29" t="s">
        <v>702</v>
      </c>
      <c r="J2188" s="29" t="s">
        <v>1753</v>
      </c>
      <c r="K2188" s="29" t="s">
        <v>387</v>
      </c>
      <c r="L2188" s="29" t="s">
        <v>1754</v>
      </c>
      <c r="M2188" s="29" t="s">
        <v>28312</v>
      </c>
      <c r="N2188" s="29" t="s">
        <v>28313</v>
      </c>
      <c r="O2188" s="29" t="s">
        <v>26394</v>
      </c>
      <c r="P2188" s="29" t="s">
        <v>146</v>
      </c>
      <c r="Q2188" s="29" t="s">
        <v>145</v>
      </c>
      <c r="R2188" s="29" t="s">
        <v>24540</v>
      </c>
      <c r="S2188" s="29" t="s">
        <v>28314</v>
      </c>
      <c r="T2188" s="29" t="s">
        <v>28315</v>
      </c>
      <c r="U2188" s="29" t="s">
        <v>28316</v>
      </c>
      <c r="V2188" s="29">
        <v>35</v>
      </c>
      <c r="W2188" s="29" t="s">
        <v>396</v>
      </c>
      <c r="X2188" s="29" t="s">
        <v>28317</v>
      </c>
      <c r="Y2188" s="29" t="s">
        <v>28318</v>
      </c>
      <c r="Z2188" s="29" t="s">
        <v>28319</v>
      </c>
      <c r="AA2188" s="29" t="s">
        <v>28319</v>
      </c>
      <c r="AB2188" s="29" t="s">
        <v>1165</v>
      </c>
      <c r="AC2188" s="29" t="s">
        <v>1166</v>
      </c>
      <c r="AD2188" s="29" t="s">
        <v>145</v>
      </c>
      <c r="AE2188" s="29" t="s">
        <v>28320</v>
      </c>
      <c r="AF2188" s="29" t="s">
        <v>28321</v>
      </c>
      <c r="AG2188" s="29">
        <v>-43</v>
      </c>
      <c r="AH2188" s="29" t="s">
        <v>28321</v>
      </c>
      <c r="AI2188" s="29" t="s">
        <v>28322</v>
      </c>
      <c r="AJ2188" s="29">
        <v>16</v>
      </c>
      <c r="AK2188" s="29" t="s">
        <v>28323</v>
      </c>
      <c r="AL2188" s="29" t="s">
        <v>28324</v>
      </c>
      <c r="AM2188" s="29">
        <v>1803</v>
      </c>
      <c r="AN2188" s="1">
        <f t="shared" si="120"/>
        <v>1</v>
      </c>
      <c r="AO2188" s="1">
        <f t="shared" si="121"/>
        <v>1</v>
      </c>
      <c r="AP2188" s="30">
        <f t="shared" si="122"/>
        <v>46298</v>
      </c>
      <c r="AQ2188" s="1" t="str">
        <f>IF(COUNTIF('同场线路Rotas do mesmo SC'!A:A,C2188)&gt;0,"Sim","Não")</f>
        <v>Não</v>
      </c>
      <c r="AR2188" s="1" t="str">
        <f>IF(COUNTIF(揽收业务网点!A:A,P2188)&gt;0,"Sim","Não")</f>
        <v>Sim</v>
      </c>
    </row>
    <row r="2189" spans="1:44">
      <c r="A2189" s="29" t="s">
        <v>28325</v>
      </c>
      <c r="B2189" s="29" t="s">
        <v>379</v>
      </c>
      <c r="C2189" s="29" t="s">
        <v>16245</v>
      </c>
      <c r="D2189" s="29" t="s">
        <v>381</v>
      </c>
      <c r="E2189" s="29" t="s">
        <v>640</v>
      </c>
      <c r="F2189" s="29" t="s">
        <v>383</v>
      </c>
      <c r="G2189" s="29">
        <v>60</v>
      </c>
      <c r="H2189" s="29" t="s">
        <v>2530</v>
      </c>
      <c r="I2189" s="29" t="s">
        <v>385</v>
      </c>
      <c r="J2189" s="29" t="s">
        <v>2531</v>
      </c>
      <c r="K2189" s="29" t="s">
        <v>387</v>
      </c>
      <c r="L2189" s="29" t="s">
        <v>2532</v>
      </c>
      <c r="M2189" s="29" t="s">
        <v>2533</v>
      </c>
      <c r="N2189" s="29" t="s">
        <v>2534</v>
      </c>
      <c r="O2189" s="29" t="s">
        <v>2535</v>
      </c>
      <c r="P2189" s="29" t="s">
        <v>91</v>
      </c>
      <c r="Q2189" s="29" t="s">
        <v>70</v>
      </c>
      <c r="R2189" s="29" t="s">
        <v>26801</v>
      </c>
      <c r="S2189" s="29" t="s">
        <v>26801</v>
      </c>
      <c r="T2189" s="29" t="s">
        <v>28326</v>
      </c>
      <c r="U2189" s="29" t="s">
        <v>28327</v>
      </c>
      <c r="V2189" s="29">
        <v>11</v>
      </c>
      <c r="W2189" s="29" t="s">
        <v>396</v>
      </c>
      <c r="X2189" s="29"/>
      <c r="Y2189" s="29" t="s">
        <v>27743</v>
      </c>
      <c r="Z2189" s="29" t="s">
        <v>28328</v>
      </c>
      <c r="AA2189" s="29" t="s">
        <v>28328</v>
      </c>
      <c r="AB2189" s="29" t="s">
        <v>899</v>
      </c>
      <c r="AC2189" s="29" t="s">
        <v>900</v>
      </c>
      <c r="AD2189" s="29" t="s">
        <v>70</v>
      </c>
      <c r="AE2189" s="29" t="s">
        <v>2823</v>
      </c>
      <c r="AF2189" s="29" t="s">
        <v>28329</v>
      </c>
      <c r="AG2189" s="29">
        <v>190</v>
      </c>
      <c r="AH2189" s="29" t="s">
        <v>28329</v>
      </c>
      <c r="AI2189" s="29" t="s">
        <v>28330</v>
      </c>
      <c r="AJ2189" s="29">
        <v>173</v>
      </c>
      <c r="AK2189" s="29" t="s">
        <v>28331</v>
      </c>
      <c r="AL2189" s="29" t="s">
        <v>28332</v>
      </c>
      <c r="AM2189" s="29">
        <v>487</v>
      </c>
      <c r="AN2189" s="1">
        <f t="shared" si="120"/>
        <v>0</v>
      </c>
      <c r="AO2189" s="1">
        <f t="shared" si="121"/>
        <v>1</v>
      </c>
      <c r="AP2189" s="30">
        <f t="shared" si="122"/>
        <v>46298</v>
      </c>
      <c r="AQ2189" s="1" t="str">
        <f>IF(COUNTIF('同场线路Rotas do mesmo SC'!A:A,C2189)&gt;0,"Sim","Não")</f>
        <v>Não</v>
      </c>
      <c r="AR2189" s="1" t="str">
        <f>IF(COUNTIF(揽收业务网点!A:A,P2189)&gt;0,"Sim","Não")</f>
        <v>Sim</v>
      </c>
    </row>
    <row r="2190" spans="1:44">
      <c r="A2190" s="29" t="s">
        <v>28333</v>
      </c>
      <c r="B2190" s="29" t="s">
        <v>379</v>
      </c>
      <c r="C2190" s="29" t="s">
        <v>2945</v>
      </c>
      <c r="D2190" s="29" t="s">
        <v>381</v>
      </c>
      <c r="E2190" s="29" t="s">
        <v>382</v>
      </c>
      <c r="F2190" s="29" t="s">
        <v>732</v>
      </c>
      <c r="G2190" s="29">
        <v>100</v>
      </c>
      <c r="H2190" s="29" t="s">
        <v>2946</v>
      </c>
      <c r="I2190" s="29" t="s">
        <v>868</v>
      </c>
      <c r="J2190" s="29" t="s">
        <v>2949</v>
      </c>
      <c r="K2190" s="29" t="s">
        <v>387</v>
      </c>
      <c r="L2190" s="29" t="s">
        <v>2948</v>
      </c>
      <c r="M2190" s="29" t="s">
        <v>2949</v>
      </c>
      <c r="N2190" s="29" t="s">
        <v>2950</v>
      </c>
      <c r="O2190" s="29" t="s">
        <v>1347</v>
      </c>
      <c r="P2190" s="29" t="s">
        <v>1348</v>
      </c>
      <c r="Q2190" s="29" t="s">
        <v>70</v>
      </c>
      <c r="R2190" s="29" t="s">
        <v>24325</v>
      </c>
      <c r="S2190" s="29" t="s">
        <v>28334</v>
      </c>
      <c r="T2190" s="29" t="s">
        <v>28335</v>
      </c>
      <c r="U2190" s="29" t="s">
        <v>28336</v>
      </c>
      <c r="V2190" s="29">
        <v>14</v>
      </c>
      <c r="W2190" s="29" t="s">
        <v>396</v>
      </c>
      <c r="X2190" s="29" t="s">
        <v>28337</v>
      </c>
      <c r="Y2190" s="29" t="s">
        <v>21336</v>
      </c>
      <c r="Z2190" s="29" t="s">
        <v>28338</v>
      </c>
      <c r="AA2190" s="29" t="s">
        <v>28338</v>
      </c>
      <c r="AB2190" s="29" t="s">
        <v>2957</v>
      </c>
      <c r="AC2190" s="29" t="s">
        <v>2958</v>
      </c>
      <c r="AD2190" s="29" t="s">
        <v>70</v>
      </c>
      <c r="AE2190" s="29" t="s">
        <v>28006</v>
      </c>
      <c r="AF2190" s="29" t="s">
        <v>28339</v>
      </c>
      <c r="AG2190" s="29">
        <v>29</v>
      </c>
      <c r="AH2190" s="29" t="s">
        <v>28339</v>
      </c>
      <c r="AI2190" s="29" t="s">
        <v>28340</v>
      </c>
      <c r="AJ2190" s="29">
        <v>71</v>
      </c>
      <c r="AK2190" s="29" t="s">
        <v>28341</v>
      </c>
      <c r="AL2190" s="29" t="s">
        <v>28342</v>
      </c>
      <c r="AM2190" s="29">
        <v>75</v>
      </c>
      <c r="AN2190" s="1">
        <f t="shared" si="120"/>
        <v>1</v>
      </c>
      <c r="AO2190" s="1">
        <f t="shared" si="121"/>
        <v>1</v>
      </c>
      <c r="AP2190" s="30">
        <f t="shared" si="122"/>
        <v>46298</v>
      </c>
      <c r="AQ2190" s="1" t="str">
        <f>IF(COUNTIF('同场线路Rotas do mesmo SC'!A:A,C2190)&gt;0,"Sim","Não")</f>
        <v>Não</v>
      </c>
      <c r="AR2190" s="1" t="str">
        <f>IF(COUNTIF(揽收业务网点!A:A,P2190)&gt;0,"Sim","Não")</f>
        <v>Não</v>
      </c>
    </row>
    <row r="2191" spans="1:44">
      <c r="A2191" s="29" t="s">
        <v>28343</v>
      </c>
      <c r="B2191" s="29" t="s">
        <v>379</v>
      </c>
      <c r="C2191" s="29" t="s">
        <v>2965</v>
      </c>
      <c r="D2191" s="29" t="s">
        <v>381</v>
      </c>
      <c r="E2191" s="29" t="s">
        <v>382</v>
      </c>
      <c r="F2191" s="29" t="s">
        <v>383</v>
      </c>
      <c r="G2191" s="29">
        <v>124</v>
      </c>
      <c r="H2191" s="29" t="s">
        <v>2966</v>
      </c>
      <c r="I2191" s="29" t="s">
        <v>385</v>
      </c>
      <c r="J2191" s="29" t="s">
        <v>2967</v>
      </c>
      <c r="K2191" s="29" t="s">
        <v>387</v>
      </c>
      <c r="L2191" s="29" t="s">
        <v>2968</v>
      </c>
      <c r="M2191" s="29" t="s">
        <v>2969</v>
      </c>
      <c r="N2191" s="29" t="s">
        <v>2970</v>
      </c>
      <c r="O2191" s="29" t="s">
        <v>2971</v>
      </c>
      <c r="P2191" s="29" t="s">
        <v>2972</v>
      </c>
      <c r="Q2191" s="29" t="s">
        <v>94</v>
      </c>
      <c r="R2191" s="29" t="s">
        <v>28344</v>
      </c>
      <c r="S2191" s="29" t="s">
        <v>23748</v>
      </c>
      <c r="T2191" s="29" t="s">
        <v>28345</v>
      </c>
      <c r="U2191" s="29" t="s">
        <v>28346</v>
      </c>
      <c r="V2191" s="29">
        <v>1</v>
      </c>
      <c r="W2191" s="29" t="s">
        <v>396</v>
      </c>
      <c r="X2191" s="29" t="s">
        <v>28347</v>
      </c>
      <c r="Y2191" s="29" t="s">
        <v>28348</v>
      </c>
      <c r="Z2191" s="29" t="s">
        <v>28349</v>
      </c>
      <c r="AA2191" s="29" t="s">
        <v>28349</v>
      </c>
      <c r="AB2191" s="29" t="s">
        <v>2979</v>
      </c>
      <c r="AC2191" s="29" t="s">
        <v>2980</v>
      </c>
      <c r="AD2191" s="29" t="s">
        <v>94</v>
      </c>
      <c r="AE2191" s="29" t="s">
        <v>28350</v>
      </c>
      <c r="AF2191" s="29" t="s">
        <v>28351</v>
      </c>
      <c r="AG2191" s="29">
        <v>-369</v>
      </c>
      <c r="AH2191" s="29" t="s">
        <v>28351</v>
      </c>
      <c r="AI2191" s="29" t="s">
        <v>28352</v>
      </c>
      <c r="AJ2191" s="29">
        <v>10</v>
      </c>
      <c r="AK2191" s="29" t="s">
        <v>28353</v>
      </c>
      <c r="AL2191" s="29" t="s">
        <v>28354</v>
      </c>
      <c r="AM2191" s="29">
        <v>178</v>
      </c>
      <c r="AN2191" s="1">
        <f t="shared" si="120"/>
        <v>1</v>
      </c>
      <c r="AO2191" s="1">
        <f t="shared" si="121"/>
        <v>1</v>
      </c>
      <c r="AP2191" s="30">
        <f t="shared" si="122"/>
        <v>46298</v>
      </c>
      <c r="AQ2191" s="1" t="str">
        <f>IF(COUNTIF('同场线路Rotas do mesmo SC'!A:A,C2191)&gt;0,"Sim","Não")</f>
        <v>Não</v>
      </c>
      <c r="AR2191" s="1" t="str">
        <f>IF(COUNTIF(揽收业务网点!A:A,P2191)&gt;0,"Sim","Não")</f>
        <v>Não</v>
      </c>
    </row>
    <row r="2192" spans="1:44">
      <c r="A2192" s="29" t="s">
        <v>28355</v>
      </c>
      <c r="B2192" s="29" t="s">
        <v>379</v>
      </c>
      <c r="C2192" s="29" t="s">
        <v>2987</v>
      </c>
      <c r="D2192" s="29" t="s">
        <v>381</v>
      </c>
      <c r="E2192" s="29" t="s">
        <v>382</v>
      </c>
      <c r="F2192" s="29" t="s">
        <v>383</v>
      </c>
      <c r="G2192" s="29">
        <v>60</v>
      </c>
      <c r="H2192" s="29" t="s">
        <v>2988</v>
      </c>
      <c r="I2192" s="29" t="s">
        <v>512</v>
      </c>
      <c r="J2192" s="29" t="s">
        <v>2989</v>
      </c>
      <c r="K2192" s="29" t="s">
        <v>387</v>
      </c>
      <c r="L2192" s="29" t="s">
        <v>2990</v>
      </c>
      <c r="M2192" s="29" t="s">
        <v>2991</v>
      </c>
      <c r="N2192" s="29" t="s">
        <v>2992</v>
      </c>
      <c r="O2192" s="29" t="s">
        <v>1435</v>
      </c>
      <c r="P2192" s="29" t="s">
        <v>1436</v>
      </c>
      <c r="Q2192" s="29" t="s">
        <v>5</v>
      </c>
      <c r="R2192" s="29" t="s">
        <v>11467</v>
      </c>
      <c r="S2192" s="29" t="s">
        <v>28356</v>
      </c>
      <c r="T2192" s="29" t="s">
        <v>28357</v>
      </c>
      <c r="U2192" s="29" t="s">
        <v>28358</v>
      </c>
      <c r="V2192" s="29">
        <v>47</v>
      </c>
      <c r="W2192" s="29" t="s">
        <v>396</v>
      </c>
      <c r="X2192" s="29" t="s">
        <v>28359</v>
      </c>
      <c r="Y2192" s="29" t="s">
        <v>16006</v>
      </c>
      <c r="Z2192" s="29" t="s">
        <v>28360</v>
      </c>
      <c r="AA2192" s="29" t="s">
        <v>28360</v>
      </c>
      <c r="AB2192" s="29" t="s">
        <v>2999</v>
      </c>
      <c r="AC2192" s="29" t="s">
        <v>3000</v>
      </c>
      <c r="AD2192" s="29" t="s">
        <v>5</v>
      </c>
      <c r="AE2192" s="29" t="s">
        <v>1774</v>
      </c>
      <c r="AF2192" s="29" t="s">
        <v>28361</v>
      </c>
      <c r="AG2192" s="29">
        <v>101</v>
      </c>
      <c r="AH2192" s="29" t="s">
        <v>28361</v>
      </c>
      <c r="AI2192" s="29" t="s">
        <v>28362</v>
      </c>
      <c r="AJ2192" s="29">
        <v>19</v>
      </c>
      <c r="AK2192" s="29" t="s">
        <v>28363</v>
      </c>
      <c r="AL2192" s="29" t="s">
        <v>28364</v>
      </c>
      <c r="AM2192" s="29">
        <v>41</v>
      </c>
      <c r="AN2192" s="1">
        <f t="shared" si="120"/>
        <v>1</v>
      </c>
      <c r="AO2192" s="1">
        <f t="shared" si="121"/>
        <v>1</v>
      </c>
      <c r="AP2192" s="30">
        <f t="shared" si="122"/>
        <v>46298</v>
      </c>
      <c r="AQ2192" s="1" t="str">
        <f>IF(COUNTIF('同场线路Rotas do mesmo SC'!A:A,C2192)&gt;0,"Sim","Não")</f>
        <v>Não</v>
      </c>
      <c r="AR2192" s="1" t="str">
        <f>IF(COUNTIF(揽收业务网点!A:A,P2192)&gt;0,"Sim","Não")</f>
        <v>Não</v>
      </c>
    </row>
    <row r="2193" spans="1:44">
      <c r="A2193" s="29" t="s">
        <v>28365</v>
      </c>
      <c r="B2193" s="29" t="s">
        <v>379</v>
      </c>
      <c r="C2193" s="29" t="s">
        <v>3006</v>
      </c>
      <c r="D2193" s="29" t="s">
        <v>381</v>
      </c>
      <c r="E2193" s="29" t="s">
        <v>640</v>
      </c>
      <c r="F2193" s="29" t="s">
        <v>732</v>
      </c>
      <c r="G2193" s="29">
        <v>66</v>
      </c>
      <c r="H2193" s="29" t="s">
        <v>3007</v>
      </c>
      <c r="I2193" s="29" t="s">
        <v>702</v>
      </c>
      <c r="J2193" s="29" t="s">
        <v>1753</v>
      </c>
      <c r="K2193" s="29" t="s">
        <v>387</v>
      </c>
      <c r="L2193" s="29" t="s">
        <v>1754</v>
      </c>
      <c r="M2193" s="29" t="s">
        <v>3008</v>
      </c>
      <c r="N2193" s="29" t="s">
        <v>3009</v>
      </c>
      <c r="O2193" s="29" t="s">
        <v>3010</v>
      </c>
      <c r="P2193" s="29" t="s">
        <v>21</v>
      </c>
      <c r="Q2193" s="29" t="s">
        <v>11</v>
      </c>
      <c r="R2193" s="29" t="s">
        <v>28366</v>
      </c>
      <c r="S2193" s="29" t="s">
        <v>28366</v>
      </c>
      <c r="T2193" s="29" t="s">
        <v>28367</v>
      </c>
      <c r="U2193" s="29" t="s">
        <v>28368</v>
      </c>
      <c r="V2193" s="29">
        <v>499</v>
      </c>
      <c r="W2193" s="29" t="s">
        <v>396</v>
      </c>
      <c r="X2193" s="29" t="s">
        <v>27823</v>
      </c>
      <c r="Y2193" s="29" t="s">
        <v>28369</v>
      </c>
      <c r="Z2193" s="29" t="s">
        <v>28370</v>
      </c>
      <c r="AA2193" s="29" t="s">
        <v>28370</v>
      </c>
      <c r="AB2193" s="29" t="s">
        <v>653</v>
      </c>
      <c r="AC2193" s="29" t="s">
        <v>654</v>
      </c>
      <c r="AD2193" s="29" t="s">
        <v>11</v>
      </c>
      <c r="AE2193" s="29" t="s">
        <v>27789</v>
      </c>
      <c r="AF2193" s="29" t="s">
        <v>28371</v>
      </c>
      <c r="AG2193" s="29">
        <v>-407</v>
      </c>
      <c r="AH2193" s="29" t="s">
        <v>28371</v>
      </c>
      <c r="AI2193" s="29" t="s">
        <v>28372</v>
      </c>
      <c r="AJ2193" s="29">
        <v>28</v>
      </c>
      <c r="AK2193" s="29" t="s">
        <v>28373</v>
      </c>
      <c r="AL2193" s="29" t="s">
        <v>28374</v>
      </c>
      <c r="AM2193" s="29">
        <v>548</v>
      </c>
      <c r="AN2193" s="1">
        <f t="shared" si="120"/>
        <v>1</v>
      </c>
      <c r="AO2193" s="1">
        <f t="shared" si="121"/>
        <v>1</v>
      </c>
      <c r="AP2193" s="30">
        <f t="shared" si="122"/>
        <v>46298</v>
      </c>
      <c r="AQ2193" s="1" t="str">
        <f>IF(COUNTIF('同场线路Rotas do mesmo SC'!A:A,C2193)&gt;0,"Sim","Não")</f>
        <v>Não</v>
      </c>
      <c r="AR2193" s="1" t="str">
        <f>IF(COUNTIF(揽收业务网点!A:A,P2193)&gt;0,"Sim","Não")</f>
        <v>Sim</v>
      </c>
    </row>
    <row r="2194" spans="1:44">
      <c r="A2194" s="29" t="s">
        <v>28375</v>
      </c>
      <c r="B2194" s="29" t="s">
        <v>379</v>
      </c>
      <c r="C2194" s="29" t="s">
        <v>3021</v>
      </c>
      <c r="D2194" s="29" t="s">
        <v>381</v>
      </c>
      <c r="E2194" s="29" t="s">
        <v>640</v>
      </c>
      <c r="F2194" s="29" t="s">
        <v>811</v>
      </c>
      <c r="G2194" s="29">
        <v>41</v>
      </c>
      <c r="H2194" s="29" t="s">
        <v>3050</v>
      </c>
      <c r="I2194" s="29" t="s">
        <v>663</v>
      </c>
      <c r="J2194" s="29" t="s">
        <v>734</v>
      </c>
      <c r="K2194" s="29" t="s">
        <v>387</v>
      </c>
      <c r="L2194" s="29" t="s">
        <v>735</v>
      </c>
      <c r="M2194" s="29" t="s">
        <v>3051</v>
      </c>
      <c r="N2194" s="29" t="s">
        <v>3052</v>
      </c>
      <c r="O2194" s="29" t="s">
        <v>3025</v>
      </c>
      <c r="P2194" s="29" t="s">
        <v>27</v>
      </c>
      <c r="Q2194" s="29" t="s">
        <v>11</v>
      </c>
      <c r="R2194" s="29" t="s">
        <v>28376</v>
      </c>
      <c r="S2194" s="29" t="s">
        <v>28376</v>
      </c>
      <c r="T2194" s="29" t="s">
        <v>28377</v>
      </c>
      <c r="U2194" s="29" t="s">
        <v>28378</v>
      </c>
      <c r="V2194" s="29">
        <v>447</v>
      </c>
      <c r="W2194" s="29" t="s">
        <v>396</v>
      </c>
      <c r="X2194" s="29" t="s">
        <v>28379</v>
      </c>
      <c r="Y2194" s="29" t="s">
        <v>27787</v>
      </c>
      <c r="Z2194" s="29" t="s">
        <v>28380</v>
      </c>
      <c r="AA2194" s="29" t="s">
        <v>28380</v>
      </c>
      <c r="AB2194" s="29" t="s">
        <v>653</v>
      </c>
      <c r="AC2194" s="29" t="s">
        <v>654</v>
      </c>
      <c r="AD2194" s="29" t="s">
        <v>11</v>
      </c>
      <c r="AE2194" s="29" t="s">
        <v>28381</v>
      </c>
      <c r="AF2194" s="29" t="s">
        <v>28382</v>
      </c>
      <c r="AG2194" s="29">
        <v>-402</v>
      </c>
      <c r="AH2194" s="29" t="s">
        <v>28382</v>
      </c>
      <c r="AI2194" s="29" t="s">
        <v>28383</v>
      </c>
      <c r="AJ2194" s="29">
        <v>-99</v>
      </c>
      <c r="AK2194" s="29" t="s">
        <v>28384</v>
      </c>
      <c r="AL2194" s="29" t="s">
        <v>28385</v>
      </c>
      <c r="AM2194" s="29">
        <v>2857</v>
      </c>
      <c r="AN2194" s="1">
        <f t="shared" si="120"/>
        <v>1</v>
      </c>
      <c r="AO2194" s="1">
        <f t="shared" si="121"/>
        <v>1</v>
      </c>
      <c r="AP2194" s="30">
        <f t="shared" si="122"/>
        <v>46298</v>
      </c>
      <c r="AQ2194" s="1" t="str">
        <f>IF(COUNTIF('同场线路Rotas do mesmo SC'!A:A,C2194)&gt;0,"Sim","Não")</f>
        <v>Não</v>
      </c>
      <c r="AR2194" s="1" t="str">
        <f>IF(COUNTIF(揽收业务网点!A:A,P2194)&gt;0,"Sim","Não")</f>
        <v>Sim</v>
      </c>
    </row>
    <row r="2195" spans="1:44">
      <c r="A2195" s="29" t="s">
        <v>28386</v>
      </c>
      <c r="B2195" s="29" t="s">
        <v>379</v>
      </c>
      <c r="C2195" s="29" t="s">
        <v>3049</v>
      </c>
      <c r="D2195" s="29" t="s">
        <v>381</v>
      </c>
      <c r="E2195" s="29" t="s">
        <v>640</v>
      </c>
      <c r="F2195" s="29" t="s">
        <v>811</v>
      </c>
      <c r="G2195" s="29">
        <v>41</v>
      </c>
      <c r="H2195" s="29" t="s">
        <v>3415</v>
      </c>
      <c r="I2195" s="29" t="s">
        <v>663</v>
      </c>
      <c r="J2195" s="29" t="s">
        <v>734</v>
      </c>
      <c r="K2195" s="29" t="s">
        <v>387</v>
      </c>
      <c r="L2195" s="29" t="s">
        <v>735</v>
      </c>
      <c r="M2195" s="29" t="s">
        <v>3416</v>
      </c>
      <c r="N2195" s="29" t="s">
        <v>3417</v>
      </c>
      <c r="O2195" s="29" t="s">
        <v>3053</v>
      </c>
      <c r="P2195" s="29" t="s">
        <v>29</v>
      </c>
      <c r="Q2195" s="29" t="s">
        <v>11</v>
      </c>
      <c r="R2195" s="29" t="s">
        <v>28387</v>
      </c>
      <c r="S2195" s="29" t="s">
        <v>28387</v>
      </c>
      <c r="T2195" s="29" t="s">
        <v>28388</v>
      </c>
      <c r="U2195" s="29" t="s">
        <v>28389</v>
      </c>
      <c r="V2195" s="29">
        <v>651</v>
      </c>
      <c r="W2195" s="29" t="s">
        <v>396</v>
      </c>
      <c r="X2195" s="29" t="s">
        <v>28390</v>
      </c>
      <c r="Y2195" s="29" t="s">
        <v>28391</v>
      </c>
      <c r="Z2195" s="29" t="s">
        <v>28392</v>
      </c>
      <c r="AA2195" s="29" t="s">
        <v>28392</v>
      </c>
      <c r="AB2195" s="29" t="s">
        <v>653</v>
      </c>
      <c r="AC2195" s="29" t="s">
        <v>654</v>
      </c>
      <c r="AD2195" s="29" t="s">
        <v>11</v>
      </c>
      <c r="AE2195" s="29" t="s">
        <v>28393</v>
      </c>
      <c r="AF2195" s="29" t="s">
        <v>28394</v>
      </c>
      <c r="AG2195" s="29">
        <v>-256</v>
      </c>
      <c r="AH2195" s="29" t="s">
        <v>28394</v>
      </c>
      <c r="AI2195" s="29" t="s">
        <v>28395</v>
      </c>
      <c r="AJ2195" s="29">
        <v>145</v>
      </c>
      <c r="AK2195" s="29" t="s">
        <v>28396</v>
      </c>
      <c r="AL2195" s="29" t="s">
        <v>28397</v>
      </c>
      <c r="AM2195" s="29">
        <v>2511</v>
      </c>
      <c r="AN2195" s="1">
        <f t="shared" si="120"/>
        <v>1</v>
      </c>
      <c r="AO2195" s="1">
        <f t="shared" si="121"/>
        <v>1</v>
      </c>
      <c r="AP2195" s="30">
        <f t="shared" si="122"/>
        <v>46298</v>
      </c>
      <c r="AQ2195" s="1" t="str">
        <f>IF(COUNTIF('同场线路Rotas do mesmo SC'!A:A,C2195)&gt;0,"Sim","Não")</f>
        <v>Não</v>
      </c>
      <c r="AR2195" s="1" t="str">
        <f>IF(COUNTIF(揽收业务网点!A:A,P2195)&gt;0,"Sim","Não")</f>
        <v>Sim</v>
      </c>
    </row>
    <row r="2196" spans="1:44">
      <c r="A2196" s="29" t="s">
        <v>28398</v>
      </c>
      <c r="B2196" s="29" t="s">
        <v>379</v>
      </c>
      <c r="C2196" s="29" t="s">
        <v>3065</v>
      </c>
      <c r="D2196" s="29" t="s">
        <v>381</v>
      </c>
      <c r="E2196" s="29" t="s">
        <v>640</v>
      </c>
      <c r="F2196" s="29" t="s">
        <v>732</v>
      </c>
      <c r="G2196" s="29">
        <v>12</v>
      </c>
      <c r="H2196" s="29" t="s">
        <v>3066</v>
      </c>
      <c r="I2196" s="29" t="s">
        <v>663</v>
      </c>
      <c r="J2196" s="29" t="s">
        <v>734</v>
      </c>
      <c r="K2196" s="29" t="s">
        <v>387</v>
      </c>
      <c r="L2196" s="29" t="s">
        <v>735</v>
      </c>
      <c r="M2196" s="29" t="s">
        <v>3067</v>
      </c>
      <c r="N2196" s="29" t="s">
        <v>3068</v>
      </c>
      <c r="O2196" s="29" t="s">
        <v>3069</v>
      </c>
      <c r="P2196" s="29" t="s">
        <v>12</v>
      </c>
      <c r="Q2196" s="29" t="s">
        <v>11</v>
      </c>
      <c r="R2196" s="29" t="s">
        <v>28399</v>
      </c>
      <c r="S2196" s="29" t="s">
        <v>28399</v>
      </c>
      <c r="T2196" s="29" t="s">
        <v>28400</v>
      </c>
      <c r="U2196" s="29" t="s">
        <v>28401</v>
      </c>
      <c r="V2196" s="29">
        <v>433</v>
      </c>
      <c r="W2196" s="29" t="s">
        <v>396</v>
      </c>
      <c r="X2196" s="29" t="s">
        <v>28402</v>
      </c>
      <c r="Y2196" s="29" t="s">
        <v>28403</v>
      </c>
      <c r="Z2196" s="29" t="s">
        <v>28404</v>
      </c>
      <c r="AA2196" s="29" t="s">
        <v>28404</v>
      </c>
      <c r="AB2196" s="29" t="s">
        <v>653</v>
      </c>
      <c r="AC2196" s="29" t="s">
        <v>654</v>
      </c>
      <c r="AD2196" s="29" t="s">
        <v>11</v>
      </c>
      <c r="AE2196" s="29" t="s">
        <v>28405</v>
      </c>
      <c r="AF2196" s="29" t="s">
        <v>28406</v>
      </c>
      <c r="AG2196" s="29">
        <v>-153</v>
      </c>
      <c r="AH2196" s="29" t="s">
        <v>28406</v>
      </c>
      <c r="AI2196" s="29" t="s">
        <v>28407</v>
      </c>
      <c r="AJ2196" s="29">
        <v>18</v>
      </c>
      <c r="AK2196" s="29" t="s">
        <v>28408</v>
      </c>
      <c r="AL2196" s="29" t="s">
        <v>28409</v>
      </c>
      <c r="AM2196" s="29">
        <v>2873</v>
      </c>
      <c r="AN2196" s="1">
        <f t="shared" si="120"/>
        <v>1</v>
      </c>
      <c r="AO2196" s="1">
        <f t="shared" si="121"/>
        <v>1</v>
      </c>
      <c r="AP2196" s="30">
        <f t="shared" si="122"/>
        <v>46298</v>
      </c>
      <c r="AQ2196" s="1" t="str">
        <f>IF(COUNTIF('同场线路Rotas do mesmo SC'!A:A,C2196)&gt;0,"Sim","Não")</f>
        <v>Não</v>
      </c>
      <c r="AR2196" s="1" t="str">
        <f>IF(COUNTIF(揽收业务网点!A:A,P2196)&gt;0,"Sim","Não")</f>
        <v>Sim</v>
      </c>
    </row>
    <row r="2197" spans="1:44">
      <c r="A2197" s="29" t="s">
        <v>28410</v>
      </c>
      <c r="B2197" s="29" t="s">
        <v>379</v>
      </c>
      <c r="C2197" s="29" t="s">
        <v>3082</v>
      </c>
      <c r="D2197" s="29" t="s">
        <v>381</v>
      </c>
      <c r="E2197" s="29" t="s">
        <v>382</v>
      </c>
      <c r="F2197" s="29" t="s">
        <v>383</v>
      </c>
      <c r="G2197" s="29">
        <v>45</v>
      </c>
      <c r="H2197" s="29" t="s">
        <v>3083</v>
      </c>
      <c r="I2197" s="29" t="s">
        <v>385</v>
      </c>
      <c r="J2197" s="29" t="s">
        <v>3084</v>
      </c>
      <c r="K2197" s="29" t="s">
        <v>387</v>
      </c>
      <c r="L2197" s="29" t="s">
        <v>3085</v>
      </c>
      <c r="M2197" s="29" t="s">
        <v>3084</v>
      </c>
      <c r="N2197" s="29" t="s">
        <v>3086</v>
      </c>
      <c r="O2197" s="29" t="s">
        <v>1435</v>
      </c>
      <c r="P2197" s="29" t="s">
        <v>1436</v>
      </c>
      <c r="Q2197" s="29" t="s">
        <v>5</v>
      </c>
      <c r="R2197" s="29" t="s">
        <v>28411</v>
      </c>
      <c r="S2197" s="29" t="s">
        <v>28411</v>
      </c>
      <c r="T2197" s="29" t="s">
        <v>28412</v>
      </c>
      <c r="U2197" s="29" t="s">
        <v>28413</v>
      </c>
      <c r="V2197" s="29">
        <v>43</v>
      </c>
      <c r="W2197" s="29" t="s">
        <v>396</v>
      </c>
      <c r="X2197" s="29" t="s">
        <v>28414</v>
      </c>
      <c r="Y2197" s="29" t="s">
        <v>15272</v>
      </c>
      <c r="Z2197" s="29" t="s">
        <v>28415</v>
      </c>
      <c r="AA2197" s="29" t="s">
        <v>28415</v>
      </c>
      <c r="AB2197" s="29" t="s">
        <v>3092</v>
      </c>
      <c r="AC2197" s="29" t="s">
        <v>3093</v>
      </c>
      <c r="AD2197" s="29" t="s">
        <v>5</v>
      </c>
      <c r="AE2197" s="29" t="s">
        <v>16006</v>
      </c>
      <c r="AF2197" s="29" t="s">
        <v>28416</v>
      </c>
      <c r="AG2197" s="29">
        <v>-105</v>
      </c>
      <c r="AH2197" s="29" t="s">
        <v>28416</v>
      </c>
      <c r="AI2197" s="29" t="s">
        <v>27744</v>
      </c>
      <c r="AJ2197" s="29">
        <v>36</v>
      </c>
      <c r="AK2197" s="29" t="s">
        <v>28417</v>
      </c>
      <c r="AL2197" s="29" t="s">
        <v>28418</v>
      </c>
      <c r="AM2197" s="29">
        <v>275</v>
      </c>
      <c r="AN2197" s="1">
        <f t="shared" si="120"/>
        <v>1</v>
      </c>
      <c r="AO2197" s="1">
        <f t="shared" si="121"/>
        <v>1</v>
      </c>
      <c r="AP2197" s="30">
        <f t="shared" si="122"/>
        <v>46298</v>
      </c>
      <c r="AQ2197" s="1" t="str">
        <f>IF(COUNTIF('同场线路Rotas do mesmo SC'!A:A,C2197)&gt;0,"Sim","Não")</f>
        <v>Não</v>
      </c>
      <c r="AR2197" s="1" t="str">
        <f>IF(COUNTIF(揽收业务网点!A:A,P2197)&gt;0,"Sim","Não")</f>
        <v>Não</v>
      </c>
    </row>
    <row r="2198" spans="1:44">
      <c r="A2198" s="29" t="s">
        <v>28419</v>
      </c>
      <c r="B2198" s="29" t="s">
        <v>379</v>
      </c>
      <c r="C2198" s="29" t="s">
        <v>16349</v>
      </c>
      <c r="D2198" s="29" t="s">
        <v>381</v>
      </c>
      <c r="E2198" s="29" t="s">
        <v>382</v>
      </c>
      <c r="F2198" s="29" t="s">
        <v>383</v>
      </c>
      <c r="G2198" s="29">
        <v>20</v>
      </c>
      <c r="H2198" s="29" t="s">
        <v>26690</v>
      </c>
      <c r="I2198" s="29" t="s">
        <v>868</v>
      </c>
      <c r="J2198" s="29" t="s">
        <v>26691</v>
      </c>
      <c r="K2198" s="29" t="s">
        <v>387</v>
      </c>
      <c r="L2198" s="29" t="s">
        <v>26692</v>
      </c>
      <c r="M2198" s="29" t="s">
        <v>26691</v>
      </c>
      <c r="N2198" s="29" t="s">
        <v>26693</v>
      </c>
      <c r="O2198" s="29" t="s">
        <v>1807</v>
      </c>
      <c r="P2198" s="29" t="s">
        <v>1808</v>
      </c>
      <c r="Q2198" s="29" t="s">
        <v>2</v>
      </c>
      <c r="R2198" s="29" t="s">
        <v>16988</v>
      </c>
      <c r="S2198" s="29" t="s">
        <v>25975</v>
      </c>
      <c r="T2198" s="29" t="s">
        <v>28420</v>
      </c>
      <c r="U2198" s="29" t="s">
        <v>28421</v>
      </c>
      <c r="V2198" s="29">
        <v>125</v>
      </c>
      <c r="W2198" s="29" t="s">
        <v>396</v>
      </c>
      <c r="X2198" s="29" t="s">
        <v>28422</v>
      </c>
      <c r="Y2198" s="29" t="s">
        <v>28423</v>
      </c>
      <c r="Z2198" s="29" t="s">
        <v>28424</v>
      </c>
      <c r="AA2198" s="29" t="s">
        <v>28424</v>
      </c>
      <c r="AB2198" s="29" t="s">
        <v>16361</v>
      </c>
      <c r="AC2198" s="29" t="s">
        <v>16362</v>
      </c>
      <c r="AD2198" s="29" t="s">
        <v>2</v>
      </c>
      <c r="AE2198" s="29" t="s">
        <v>15272</v>
      </c>
      <c r="AF2198" s="29" t="s">
        <v>28425</v>
      </c>
      <c r="AG2198" s="29">
        <v>-4</v>
      </c>
      <c r="AH2198" s="29" t="s">
        <v>28425</v>
      </c>
      <c r="AI2198" s="29" t="s">
        <v>28426</v>
      </c>
      <c r="AJ2198" s="29">
        <v>144</v>
      </c>
      <c r="AK2198" s="29" t="s">
        <v>28427</v>
      </c>
      <c r="AL2198" s="29" t="s">
        <v>28428</v>
      </c>
      <c r="AM2198" s="29">
        <v>452</v>
      </c>
      <c r="AN2198" s="1">
        <f t="shared" si="120"/>
        <v>1</v>
      </c>
      <c r="AO2198" s="1">
        <f t="shared" si="121"/>
        <v>1</v>
      </c>
      <c r="AP2198" s="30">
        <f t="shared" si="122"/>
        <v>46298</v>
      </c>
      <c r="AQ2198" s="1" t="str">
        <f>IF(COUNTIF('同场线路Rotas do mesmo SC'!A:A,C2198)&gt;0,"Sim","Não")</f>
        <v>Não</v>
      </c>
      <c r="AR2198" s="1" t="str">
        <f>IF(COUNTIF(揽收业务网点!A:A,P2198)&gt;0,"Sim","Não")</f>
        <v>Não</v>
      </c>
    </row>
    <row r="2199" spans="1:44">
      <c r="A2199" s="29" t="s">
        <v>28429</v>
      </c>
      <c r="B2199" s="29" t="s">
        <v>379</v>
      </c>
      <c r="C2199" s="29" t="s">
        <v>3113</v>
      </c>
      <c r="D2199" s="29" t="s">
        <v>381</v>
      </c>
      <c r="E2199" s="29" t="s">
        <v>382</v>
      </c>
      <c r="F2199" s="29" t="s">
        <v>383</v>
      </c>
      <c r="G2199" s="29">
        <v>61</v>
      </c>
      <c r="H2199" s="29" t="s">
        <v>1224</v>
      </c>
      <c r="I2199" s="29" t="s">
        <v>663</v>
      </c>
      <c r="J2199" s="29" t="s">
        <v>1225</v>
      </c>
      <c r="K2199" s="29" t="s">
        <v>387</v>
      </c>
      <c r="L2199" s="29" t="s">
        <v>1226</v>
      </c>
      <c r="M2199" s="29" t="s">
        <v>1227</v>
      </c>
      <c r="N2199" s="29" t="s">
        <v>1228</v>
      </c>
      <c r="O2199" s="29" t="s">
        <v>653</v>
      </c>
      <c r="P2199" s="29" t="s">
        <v>654</v>
      </c>
      <c r="Q2199" s="29" t="s">
        <v>11</v>
      </c>
      <c r="R2199" s="29" t="s">
        <v>28430</v>
      </c>
      <c r="S2199" s="29" t="s">
        <v>28431</v>
      </c>
      <c r="T2199" s="29" t="s">
        <v>28432</v>
      </c>
      <c r="U2199" s="29" t="s">
        <v>28433</v>
      </c>
      <c r="V2199" s="29">
        <v>483</v>
      </c>
      <c r="W2199" s="29" t="s">
        <v>396</v>
      </c>
      <c r="X2199" s="29" t="s">
        <v>28434</v>
      </c>
      <c r="Y2199" s="29" t="s">
        <v>28435</v>
      </c>
      <c r="Z2199" s="29" t="s">
        <v>28436</v>
      </c>
      <c r="AA2199" s="29" t="s">
        <v>28436</v>
      </c>
      <c r="AB2199" s="29" t="s">
        <v>1229</v>
      </c>
      <c r="AC2199" s="29" t="s">
        <v>50</v>
      </c>
      <c r="AD2199" s="29" t="s">
        <v>11</v>
      </c>
      <c r="AE2199" s="29" t="s">
        <v>28437</v>
      </c>
      <c r="AF2199" s="29" t="s">
        <v>28438</v>
      </c>
      <c r="AG2199" s="29">
        <v>-297</v>
      </c>
      <c r="AH2199" s="29" t="s">
        <v>28438</v>
      </c>
      <c r="AI2199" s="29" t="s">
        <v>28439</v>
      </c>
      <c r="AJ2199" s="29">
        <v>-470</v>
      </c>
      <c r="AK2199" s="29" t="s">
        <v>28440</v>
      </c>
      <c r="AL2199" s="29" t="s">
        <v>28441</v>
      </c>
      <c r="AM2199" s="29">
        <v>3044</v>
      </c>
      <c r="AN2199" s="1">
        <f t="shared" si="120"/>
        <v>1</v>
      </c>
      <c r="AO2199" s="1">
        <f t="shared" si="121"/>
        <v>1</v>
      </c>
      <c r="AP2199" s="30">
        <f t="shared" si="122"/>
        <v>46298</v>
      </c>
      <c r="AQ2199" s="1" t="str">
        <f>IF(COUNTIF('同场线路Rotas do mesmo SC'!A:A,C2199)&gt;0,"Sim","Não")</f>
        <v>Não</v>
      </c>
      <c r="AR2199" s="1" t="str">
        <f>IF(COUNTIF(揽收业务网点!A:A,P2199)&gt;0,"Sim","Não")</f>
        <v>Não</v>
      </c>
    </row>
    <row r="2200" spans="1:44">
      <c r="A2200" s="29" t="s">
        <v>28442</v>
      </c>
      <c r="B2200" s="29" t="s">
        <v>379</v>
      </c>
      <c r="C2200" s="29" t="s">
        <v>16394</v>
      </c>
      <c r="D2200" s="29" t="s">
        <v>381</v>
      </c>
      <c r="E2200" s="29" t="s">
        <v>382</v>
      </c>
      <c r="F2200" s="29" t="s">
        <v>383</v>
      </c>
      <c r="G2200" s="29">
        <v>15</v>
      </c>
      <c r="H2200" s="29" t="s">
        <v>28443</v>
      </c>
      <c r="I2200" s="29" t="s">
        <v>2105</v>
      </c>
      <c r="J2200" s="29" t="s">
        <v>28444</v>
      </c>
      <c r="K2200" s="29" t="s">
        <v>387</v>
      </c>
      <c r="L2200" s="29" t="s">
        <v>28445</v>
      </c>
      <c r="M2200" s="29" t="s">
        <v>28446</v>
      </c>
      <c r="N2200" s="29" t="s">
        <v>28447</v>
      </c>
      <c r="O2200" s="29" t="s">
        <v>15196</v>
      </c>
      <c r="P2200" s="29" t="s">
        <v>15197</v>
      </c>
      <c r="Q2200" s="29" t="s">
        <v>5</v>
      </c>
      <c r="R2200" s="29" t="s">
        <v>21990</v>
      </c>
      <c r="S2200" s="29" t="s">
        <v>543</v>
      </c>
      <c r="T2200" s="29" t="s">
        <v>28448</v>
      </c>
      <c r="U2200" s="29" t="s">
        <v>28449</v>
      </c>
      <c r="V2200" s="29">
        <v>115</v>
      </c>
      <c r="W2200" s="29" t="s">
        <v>396</v>
      </c>
      <c r="X2200" s="29" t="s">
        <v>28450</v>
      </c>
      <c r="Y2200" s="29" t="s">
        <v>15272</v>
      </c>
      <c r="Z2200" s="29" t="s">
        <v>28451</v>
      </c>
      <c r="AA2200" s="29" t="s">
        <v>28451</v>
      </c>
      <c r="AB2200" s="29" t="s">
        <v>16406</v>
      </c>
      <c r="AC2200" s="29" t="s">
        <v>16407</v>
      </c>
      <c r="AD2200" s="29" t="s">
        <v>5</v>
      </c>
      <c r="AE2200" s="29" t="s">
        <v>28452</v>
      </c>
      <c r="AF2200" s="29" t="s">
        <v>28453</v>
      </c>
      <c r="AG2200" s="29">
        <v>93</v>
      </c>
      <c r="AH2200" s="29" t="s">
        <v>28453</v>
      </c>
      <c r="AI2200" s="29" t="s">
        <v>28454</v>
      </c>
      <c r="AJ2200" s="29">
        <v>-179</v>
      </c>
      <c r="AK2200" s="29" t="s">
        <v>28455</v>
      </c>
      <c r="AL2200" s="29" t="s">
        <v>28456</v>
      </c>
      <c r="AM2200" s="29">
        <v>314</v>
      </c>
      <c r="AN2200" s="1">
        <f t="shared" si="120"/>
        <v>1</v>
      </c>
      <c r="AO2200" s="1">
        <f t="shared" si="121"/>
        <v>1</v>
      </c>
      <c r="AP2200" s="30">
        <f t="shared" si="122"/>
        <v>46298</v>
      </c>
      <c r="AQ2200" s="1" t="str">
        <f>IF(COUNTIF('同场线路Rotas do mesmo SC'!A:A,C2200)&gt;0,"Sim","Não")</f>
        <v>Não</v>
      </c>
      <c r="AR2200" s="1" t="str">
        <f>IF(COUNTIF(揽收业务网点!A:A,P2200)&gt;0,"Sim","Não")</f>
        <v>Não</v>
      </c>
    </row>
    <row r="2201" spans="1:44">
      <c r="A2201" s="29" t="s">
        <v>28457</v>
      </c>
      <c r="B2201" s="29" t="s">
        <v>379</v>
      </c>
      <c r="C2201" s="29" t="s">
        <v>3156</v>
      </c>
      <c r="D2201" s="29" t="s">
        <v>381</v>
      </c>
      <c r="E2201" s="29" t="s">
        <v>382</v>
      </c>
      <c r="F2201" s="29" t="s">
        <v>383</v>
      </c>
      <c r="G2201" s="29">
        <v>55</v>
      </c>
      <c r="H2201" s="29" t="s">
        <v>3157</v>
      </c>
      <c r="I2201" s="29" t="s">
        <v>385</v>
      </c>
      <c r="J2201" s="29" t="s">
        <v>3158</v>
      </c>
      <c r="K2201" s="29" t="s">
        <v>387</v>
      </c>
      <c r="L2201" s="29" t="s">
        <v>3159</v>
      </c>
      <c r="M2201" s="29" t="s">
        <v>3160</v>
      </c>
      <c r="N2201" s="29" t="s">
        <v>3161</v>
      </c>
      <c r="O2201" s="29" t="s">
        <v>2341</v>
      </c>
      <c r="P2201" s="29" t="s">
        <v>2342</v>
      </c>
      <c r="Q2201" s="29" t="s">
        <v>5</v>
      </c>
      <c r="R2201" s="29" t="s">
        <v>28458</v>
      </c>
      <c r="S2201" s="29" t="s">
        <v>28459</v>
      </c>
      <c r="T2201" s="29" t="s">
        <v>28460</v>
      </c>
      <c r="U2201" s="29" t="s">
        <v>28461</v>
      </c>
      <c r="V2201" s="29">
        <v>841</v>
      </c>
      <c r="W2201" s="29" t="s">
        <v>396</v>
      </c>
      <c r="X2201" s="29" t="s">
        <v>28462</v>
      </c>
      <c r="Y2201" s="29" t="s">
        <v>15272</v>
      </c>
      <c r="Z2201" s="29" t="s">
        <v>28463</v>
      </c>
      <c r="AA2201" s="29" t="s">
        <v>28463</v>
      </c>
      <c r="AB2201" s="29" t="s">
        <v>3167</v>
      </c>
      <c r="AC2201" s="29" t="s">
        <v>3168</v>
      </c>
      <c r="AD2201" s="29" t="s">
        <v>5</v>
      </c>
      <c r="AE2201" s="29" t="s">
        <v>28464</v>
      </c>
      <c r="AF2201" s="29" t="s">
        <v>28465</v>
      </c>
      <c r="AG2201" s="29">
        <v>-150</v>
      </c>
      <c r="AH2201" s="29" t="s">
        <v>28465</v>
      </c>
      <c r="AI2201" s="29" t="s">
        <v>28466</v>
      </c>
      <c r="AJ2201" s="29">
        <v>10</v>
      </c>
      <c r="AK2201" s="29" t="s">
        <v>28467</v>
      </c>
      <c r="AL2201" s="29" t="s">
        <v>28468</v>
      </c>
      <c r="AM2201" s="29">
        <v>153</v>
      </c>
      <c r="AN2201" s="1">
        <f t="shared" si="120"/>
        <v>1</v>
      </c>
      <c r="AO2201" s="1">
        <f t="shared" si="121"/>
        <v>1</v>
      </c>
      <c r="AP2201" s="30">
        <f t="shared" si="122"/>
        <v>46298</v>
      </c>
      <c r="AQ2201" s="1" t="str">
        <f>IF(COUNTIF('同场线路Rotas do mesmo SC'!A:A,C2201)&gt;0,"Sim","Não")</f>
        <v>Não</v>
      </c>
      <c r="AR2201" s="1" t="str">
        <f>IF(COUNTIF(揽收业务网点!A:A,P2201)&gt;0,"Sim","Não")</f>
        <v>Não</v>
      </c>
    </row>
    <row r="2202" spans="1:44">
      <c r="A2202" s="29" t="s">
        <v>28469</v>
      </c>
      <c r="B2202" s="29" t="s">
        <v>379</v>
      </c>
      <c r="C2202" s="29" t="s">
        <v>16444</v>
      </c>
      <c r="D2202" s="29" t="s">
        <v>381</v>
      </c>
      <c r="E2202" s="29" t="s">
        <v>382</v>
      </c>
      <c r="F2202" s="29" t="s">
        <v>383</v>
      </c>
      <c r="G2202" s="29">
        <v>219.27</v>
      </c>
      <c r="H2202" s="29" t="s">
        <v>16445</v>
      </c>
      <c r="I2202" s="29" t="s">
        <v>385</v>
      </c>
      <c r="J2202" s="29" t="s">
        <v>16446</v>
      </c>
      <c r="K2202" s="29" t="s">
        <v>387</v>
      </c>
      <c r="L2202" s="29" t="s">
        <v>16447</v>
      </c>
      <c r="M2202" s="29" t="s">
        <v>16446</v>
      </c>
      <c r="N2202" s="29" t="s">
        <v>16448</v>
      </c>
      <c r="O2202" s="29" t="s">
        <v>15196</v>
      </c>
      <c r="P2202" s="29" t="s">
        <v>15197</v>
      </c>
      <c r="Q2202" s="29" t="s">
        <v>5</v>
      </c>
      <c r="R2202" s="29" t="s">
        <v>28470</v>
      </c>
      <c r="S2202" s="29" t="s">
        <v>13981</v>
      </c>
      <c r="T2202" s="29" t="s">
        <v>28471</v>
      </c>
      <c r="U2202" s="29" t="s">
        <v>28472</v>
      </c>
      <c r="V2202" s="29">
        <v>25</v>
      </c>
      <c r="W2202" s="29" t="s">
        <v>396</v>
      </c>
      <c r="X2202" s="29" t="s">
        <v>28473</v>
      </c>
      <c r="Y2202" s="29" t="s">
        <v>15272</v>
      </c>
      <c r="Z2202" s="29" t="s">
        <v>28474</v>
      </c>
      <c r="AA2202" s="29" t="s">
        <v>28474</v>
      </c>
      <c r="AB2202" s="29" t="s">
        <v>16454</v>
      </c>
      <c r="AC2202" s="29" t="s">
        <v>16455</v>
      </c>
      <c r="AD2202" s="29" t="s">
        <v>5</v>
      </c>
      <c r="AE2202" s="29" t="s">
        <v>28475</v>
      </c>
      <c r="AF2202" s="29" t="s">
        <v>28476</v>
      </c>
      <c r="AG2202" s="29">
        <v>-144</v>
      </c>
      <c r="AH2202" s="29" t="s">
        <v>28476</v>
      </c>
      <c r="AI2202" s="29" t="s">
        <v>28477</v>
      </c>
      <c r="AJ2202" s="29">
        <v>7</v>
      </c>
      <c r="AK2202" s="29" t="s">
        <v>28478</v>
      </c>
      <c r="AL2202" s="29" t="s">
        <v>28479</v>
      </c>
      <c r="AM2202" s="29">
        <v>128</v>
      </c>
      <c r="AN2202" s="1">
        <f t="shared" si="120"/>
        <v>1</v>
      </c>
      <c r="AO2202" s="1">
        <f t="shared" si="121"/>
        <v>1</v>
      </c>
      <c r="AP2202" s="30">
        <f t="shared" si="122"/>
        <v>46298</v>
      </c>
      <c r="AQ2202" s="1" t="str">
        <f>IF(COUNTIF('同场线路Rotas do mesmo SC'!A:A,C2202)&gt;0,"Sim","Não")</f>
        <v>Não</v>
      </c>
      <c r="AR2202" s="1" t="str">
        <f>IF(COUNTIF(揽收业务网点!A:A,P2202)&gt;0,"Sim","Não")</f>
        <v>Não</v>
      </c>
    </row>
    <row r="2203" spans="1:44">
      <c r="A2203" s="29" t="s">
        <v>28480</v>
      </c>
      <c r="B2203" s="29" t="s">
        <v>379</v>
      </c>
      <c r="C2203" s="29" t="s">
        <v>16462</v>
      </c>
      <c r="D2203" s="29" t="s">
        <v>381</v>
      </c>
      <c r="E2203" s="29" t="s">
        <v>382</v>
      </c>
      <c r="F2203" s="29" t="s">
        <v>383</v>
      </c>
      <c r="G2203" s="29">
        <v>220</v>
      </c>
      <c r="H2203" s="29" t="s">
        <v>28481</v>
      </c>
      <c r="I2203" s="29" t="s">
        <v>2105</v>
      </c>
      <c r="J2203" s="29" t="s">
        <v>16464</v>
      </c>
      <c r="K2203" s="29" t="s">
        <v>387</v>
      </c>
      <c r="L2203" s="29" t="s">
        <v>16465</v>
      </c>
      <c r="M2203" s="29" t="s">
        <v>16466</v>
      </c>
      <c r="N2203" s="29" t="s">
        <v>16467</v>
      </c>
      <c r="O2203" s="29" t="s">
        <v>15196</v>
      </c>
      <c r="P2203" s="29" t="s">
        <v>15197</v>
      </c>
      <c r="Q2203" s="29" t="s">
        <v>5</v>
      </c>
      <c r="R2203" s="29" t="s">
        <v>28482</v>
      </c>
      <c r="S2203" s="29" t="s">
        <v>8861</v>
      </c>
      <c r="T2203" s="29" t="s">
        <v>28483</v>
      </c>
      <c r="U2203" s="29" t="s">
        <v>28484</v>
      </c>
      <c r="V2203" s="29">
        <v>38</v>
      </c>
      <c r="W2203" s="29" t="s">
        <v>396</v>
      </c>
      <c r="X2203" s="29" t="s">
        <v>28485</v>
      </c>
      <c r="Y2203" s="29" t="s">
        <v>15272</v>
      </c>
      <c r="Z2203" s="29" t="s">
        <v>28486</v>
      </c>
      <c r="AA2203" s="29" t="s">
        <v>28486</v>
      </c>
      <c r="AB2203" s="29" t="s">
        <v>16473</v>
      </c>
      <c r="AC2203" s="29" t="s">
        <v>16474</v>
      </c>
      <c r="AD2203" s="29" t="s">
        <v>5</v>
      </c>
      <c r="AE2203" s="29" t="s">
        <v>28475</v>
      </c>
      <c r="AF2203" s="29" t="s">
        <v>28487</v>
      </c>
      <c r="AG2203" s="29">
        <v>-268</v>
      </c>
      <c r="AH2203" s="29" t="s">
        <v>28487</v>
      </c>
      <c r="AI2203" s="29" t="s">
        <v>28488</v>
      </c>
      <c r="AJ2203" s="29">
        <v>158</v>
      </c>
      <c r="AK2203" s="29" t="s">
        <v>28489</v>
      </c>
      <c r="AL2203" s="29" t="s">
        <v>28490</v>
      </c>
      <c r="AM2203" s="29">
        <v>222</v>
      </c>
      <c r="AN2203" s="1">
        <f t="shared" si="120"/>
        <v>1</v>
      </c>
      <c r="AO2203" s="1">
        <f t="shared" si="121"/>
        <v>1</v>
      </c>
      <c r="AP2203" s="30">
        <f t="shared" si="122"/>
        <v>46298</v>
      </c>
      <c r="AQ2203" s="1" t="str">
        <f>IF(COUNTIF('同场线路Rotas do mesmo SC'!A:A,C2203)&gt;0,"Sim","Não")</f>
        <v>Não</v>
      </c>
      <c r="AR2203" s="1" t="str">
        <f>IF(COUNTIF(揽收业务网点!A:A,P2203)&gt;0,"Sim","Não")</f>
        <v>Não</v>
      </c>
    </row>
    <row r="2204" spans="1:44">
      <c r="A2204" s="29" t="s">
        <v>28491</v>
      </c>
      <c r="B2204" s="29" t="s">
        <v>379</v>
      </c>
      <c r="C2204" s="29" t="s">
        <v>16479</v>
      </c>
      <c r="D2204" s="29" t="s">
        <v>381</v>
      </c>
      <c r="E2204" s="29" t="s">
        <v>382</v>
      </c>
      <c r="F2204" s="29" t="s">
        <v>383</v>
      </c>
      <c r="G2204" s="29">
        <v>50</v>
      </c>
      <c r="H2204" s="29" t="s">
        <v>16480</v>
      </c>
      <c r="I2204" s="29" t="s">
        <v>385</v>
      </c>
      <c r="J2204" s="29" t="s">
        <v>7072</v>
      </c>
      <c r="K2204" s="29" t="s">
        <v>387</v>
      </c>
      <c r="L2204" s="29" t="s">
        <v>13906</v>
      </c>
      <c r="M2204" s="29" t="s">
        <v>16481</v>
      </c>
      <c r="N2204" s="29" t="s">
        <v>16482</v>
      </c>
      <c r="O2204" s="29" t="s">
        <v>1435</v>
      </c>
      <c r="P2204" s="29" t="s">
        <v>1436</v>
      </c>
      <c r="Q2204" s="29" t="s">
        <v>5</v>
      </c>
      <c r="R2204" s="29" t="s">
        <v>21272</v>
      </c>
      <c r="S2204" s="29" t="s">
        <v>5072</v>
      </c>
      <c r="T2204" s="29" t="s">
        <v>28492</v>
      </c>
      <c r="U2204" s="29" t="s">
        <v>28493</v>
      </c>
      <c r="V2204" s="29">
        <v>1</v>
      </c>
      <c r="W2204" s="29" t="s">
        <v>396</v>
      </c>
      <c r="X2204" s="29" t="s">
        <v>28494</v>
      </c>
      <c r="Y2204" s="29" t="s">
        <v>16006</v>
      </c>
      <c r="Z2204" s="29" t="s">
        <v>28495</v>
      </c>
      <c r="AA2204" s="29" t="s">
        <v>28495</v>
      </c>
      <c r="AB2204" s="29" t="s">
        <v>16488</v>
      </c>
      <c r="AC2204" s="29" t="s">
        <v>16489</v>
      </c>
      <c r="AD2204" s="29" t="s">
        <v>5</v>
      </c>
      <c r="AE2204" s="29" t="s">
        <v>28496</v>
      </c>
      <c r="AF2204" s="29" t="s">
        <v>28497</v>
      </c>
      <c r="AG2204" s="29">
        <v>1190</v>
      </c>
      <c r="AH2204" s="29" t="s">
        <v>28497</v>
      </c>
      <c r="AI2204" s="29" t="s">
        <v>28498</v>
      </c>
      <c r="AJ2204" s="29">
        <v>-1370</v>
      </c>
      <c r="AK2204" s="29" t="s">
        <v>28499</v>
      </c>
      <c r="AL2204" s="29" t="s">
        <v>28500</v>
      </c>
      <c r="AM2204" s="29">
        <v>1533</v>
      </c>
      <c r="AN2204" s="1">
        <f t="shared" si="120"/>
        <v>1</v>
      </c>
      <c r="AO2204" s="1">
        <f t="shared" si="121"/>
        <v>1</v>
      </c>
      <c r="AP2204" s="30">
        <f t="shared" si="122"/>
        <v>46298</v>
      </c>
      <c r="AQ2204" s="1" t="str">
        <f>IF(COUNTIF('同场线路Rotas do mesmo SC'!A:A,C2204)&gt;0,"Sim","Não")</f>
        <v>Não</v>
      </c>
      <c r="AR2204" s="1" t="str">
        <f>IF(COUNTIF(揽收业务网点!A:A,P2204)&gt;0,"Sim","Não")</f>
        <v>Não</v>
      </c>
    </row>
    <row r="2205" spans="1:44">
      <c r="A2205" s="29" t="s">
        <v>28501</v>
      </c>
      <c r="B2205" s="29" t="s">
        <v>379</v>
      </c>
      <c r="C2205" s="29" t="s">
        <v>28502</v>
      </c>
      <c r="D2205" s="29" t="s">
        <v>381</v>
      </c>
      <c r="E2205" s="29" t="s">
        <v>382</v>
      </c>
      <c r="F2205" s="29" t="s">
        <v>383</v>
      </c>
      <c r="G2205" s="29">
        <v>235</v>
      </c>
      <c r="H2205" s="29" t="s">
        <v>26143</v>
      </c>
      <c r="I2205" s="29" t="s">
        <v>385</v>
      </c>
      <c r="J2205" s="29" t="s">
        <v>26081</v>
      </c>
      <c r="K2205" s="29" t="s">
        <v>387</v>
      </c>
      <c r="L2205" s="29" t="s">
        <v>26082</v>
      </c>
      <c r="M2205" s="29" t="s">
        <v>26144</v>
      </c>
      <c r="N2205" s="29" t="s">
        <v>26145</v>
      </c>
      <c r="O2205" s="29" t="s">
        <v>3587</v>
      </c>
      <c r="P2205" s="29" t="s">
        <v>3588</v>
      </c>
      <c r="Q2205" s="29" t="s">
        <v>5</v>
      </c>
      <c r="R2205" s="29" t="s">
        <v>28503</v>
      </c>
      <c r="S2205" s="29" t="s">
        <v>28504</v>
      </c>
      <c r="T2205" s="29" t="s">
        <v>28505</v>
      </c>
      <c r="U2205" s="29" t="s">
        <v>28506</v>
      </c>
      <c r="V2205" s="29">
        <v>307</v>
      </c>
      <c r="W2205" s="29" t="s">
        <v>396</v>
      </c>
      <c r="X2205" s="29" t="s">
        <v>28507</v>
      </c>
      <c r="Y2205" s="29" t="s">
        <v>17697</v>
      </c>
      <c r="Z2205" s="29" t="s">
        <v>28508</v>
      </c>
      <c r="AA2205" s="29" t="s">
        <v>28508</v>
      </c>
      <c r="AB2205" s="29" t="s">
        <v>26152</v>
      </c>
      <c r="AC2205" s="29" t="s">
        <v>26153</v>
      </c>
      <c r="AD2205" s="29" t="s">
        <v>5</v>
      </c>
      <c r="AE2205" s="29" t="s">
        <v>28509</v>
      </c>
      <c r="AF2205" s="29" t="s">
        <v>28510</v>
      </c>
      <c r="AG2205" s="29">
        <v>215</v>
      </c>
      <c r="AH2205" s="29" t="s">
        <v>28510</v>
      </c>
      <c r="AI2205" s="29" t="s">
        <v>28511</v>
      </c>
      <c r="AJ2205" s="29">
        <v>-31</v>
      </c>
      <c r="AK2205" s="29" t="s">
        <v>28512</v>
      </c>
      <c r="AL2205" s="29" t="s">
        <v>28513</v>
      </c>
      <c r="AM2205" s="29">
        <v>48</v>
      </c>
      <c r="AN2205" s="1">
        <f t="shared" si="120"/>
        <v>1</v>
      </c>
      <c r="AO2205" s="1">
        <f t="shared" si="121"/>
        <v>1</v>
      </c>
      <c r="AP2205" s="30">
        <f t="shared" si="122"/>
        <v>46298</v>
      </c>
      <c r="AQ2205" s="1" t="str">
        <f>IF(COUNTIF('同场线路Rotas do mesmo SC'!A:A,C2205)&gt;0,"Sim","Não")</f>
        <v>Não</v>
      </c>
      <c r="AR2205" s="1" t="str">
        <f>IF(COUNTIF(揽收业务网点!A:A,P2205)&gt;0,"Sim","Não")</f>
        <v>Não</v>
      </c>
    </row>
    <row r="2206" spans="1:44">
      <c r="A2206" s="29" t="s">
        <v>28514</v>
      </c>
      <c r="B2206" s="29" t="s">
        <v>379</v>
      </c>
      <c r="C2206" s="29" t="s">
        <v>3190</v>
      </c>
      <c r="D2206" s="29" t="s">
        <v>381</v>
      </c>
      <c r="E2206" s="29" t="s">
        <v>382</v>
      </c>
      <c r="F2206" s="29" t="s">
        <v>383</v>
      </c>
      <c r="G2206" s="29">
        <v>290</v>
      </c>
      <c r="H2206" s="29" t="s">
        <v>11787</v>
      </c>
      <c r="I2206" s="29" t="s">
        <v>385</v>
      </c>
      <c r="J2206" s="29" t="s">
        <v>11788</v>
      </c>
      <c r="K2206" s="29" t="s">
        <v>387</v>
      </c>
      <c r="L2206" s="29" t="s">
        <v>11789</v>
      </c>
      <c r="M2206" s="29" t="s">
        <v>11790</v>
      </c>
      <c r="N2206" s="29" t="s">
        <v>11791</v>
      </c>
      <c r="O2206" s="29" t="s">
        <v>3195</v>
      </c>
      <c r="P2206" s="29" t="s">
        <v>3196</v>
      </c>
      <c r="Q2206" s="29" t="s">
        <v>5</v>
      </c>
      <c r="R2206" s="29" t="s">
        <v>28515</v>
      </c>
      <c r="S2206" s="29" t="s">
        <v>28516</v>
      </c>
      <c r="T2206" s="29" t="s">
        <v>28517</v>
      </c>
      <c r="U2206" s="29" t="s">
        <v>28518</v>
      </c>
      <c r="V2206" s="29">
        <v>57</v>
      </c>
      <c r="W2206" s="29" t="s">
        <v>396</v>
      </c>
      <c r="X2206" s="29" t="s">
        <v>28519</v>
      </c>
      <c r="Y2206" s="29" t="s">
        <v>15272</v>
      </c>
      <c r="Z2206" s="29" t="s">
        <v>28520</v>
      </c>
      <c r="AA2206" s="29" t="s">
        <v>28520</v>
      </c>
      <c r="AB2206" s="29" t="s">
        <v>3203</v>
      </c>
      <c r="AC2206" s="29" t="s">
        <v>3204</v>
      </c>
      <c r="AD2206" s="29" t="s">
        <v>5</v>
      </c>
      <c r="AE2206" s="29" t="s">
        <v>28521</v>
      </c>
      <c r="AF2206" s="29"/>
      <c r="AG2206" s="29"/>
      <c r="AH2206" s="29"/>
      <c r="AI2206" s="29"/>
      <c r="AJ2206" s="29"/>
      <c r="AK2206" s="29"/>
      <c r="AL2206" s="29"/>
      <c r="AM2206" s="29"/>
      <c r="AN2206" s="1">
        <f t="shared" si="120"/>
        <v>1</v>
      </c>
      <c r="AO2206" s="1">
        <f t="shared" si="121"/>
        <v>0</v>
      </c>
      <c r="AP2206" s="30">
        <f t="shared" si="122"/>
        <v>46298</v>
      </c>
      <c r="AQ2206" s="1" t="str">
        <f>IF(COUNTIF('同场线路Rotas do mesmo SC'!A:A,C2206)&gt;0,"Sim","Não")</f>
        <v>Não</v>
      </c>
      <c r="AR2206" s="1" t="str">
        <f>IF(COUNTIF(揽收业务网点!A:A,P2206)&gt;0,"Sim","Não")</f>
        <v>Não</v>
      </c>
    </row>
    <row r="2207" spans="1:44">
      <c r="A2207" s="29" t="s">
        <v>28522</v>
      </c>
      <c r="B2207" s="29" t="s">
        <v>379</v>
      </c>
      <c r="C2207" s="29" t="s">
        <v>3211</v>
      </c>
      <c r="D2207" s="29" t="s">
        <v>381</v>
      </c>
      <c r="E2207" s="29" t="s">
        <v>382</v>
      </c>
      <c r="F2207" s="29" t="s">
        <v>383</v>
      </c>
      <c r="G2207" s="29">
        <v>41</v>
      </c>
      <c r="H2207" s="29" t="s">
        <v>3212</v>
      </c>
      <c r="I2207" s="29" t="s">
        <v>868</v>
      </c>
      <c r="J2207" s="29" t="s">
        <v>2187</v>
      </c>
      <c r="K2207" s="29" t="s">
        <v>387</v>
      </c>
      <c r="L2207" s="29" t="s">
        <v>2188</v>
      </c>
      <c r="M2207" s="29" t="s">
        <v>3213</v>
      </c>
      <c r="N2207" s="29" t="s">
        <v>3214</v>
      </c>
      <c r="O2207" s="29" t="s">
        <v>653</v>
      </c>
      <c r="P2207" s="29" t="s">
        <v>654</v>
      </c>
      <c r="Q2207" s="29" t="s">
        <v>11</v>
      </c>
      <c r="R2207" s="29" t="s">
        <v>19346</v>
      </c>
      <c r="S2207" s="29" t="s">
        <v>28523</v>
      </c>
      <c r="T2207" s="29" t="s">
        <v>28524</v>
      </c>
      <c r="U2207" s="29" t="s">
        <v>28525</v>
      </c>
      <c r="V2207" s="29">
        <v>820</v>
      </c>
      <c r="W2207" s="29" t="s">
        <v>396</v>
      </c>
      <c r="X2207" s="29" t="s">
        <v>28526</v>
      </c>
      <c r="Y2207" s="29" t="s">
        <v>28527</v>
      </c>
      <c r="Z2207" s="29" t="s">
        <v>28528</v>
      </c>
      <c r="AA2207" s="29" t="s">
        <v>28528</v>
      </c>
      <c r="AB2207" s="29" t="s">
        <v>2769</v>
      </c>
      <c r="AC2207" s="29" t="s">
        <v>59</v>
      </c>
      <c r="AD2207" s="29" t="s">
        <v>11</v>
      </c>
      <c r="AE2207" s="29" t="s">
        <v>28529</v>
      </c>
      <c r="AF2207" s="29" t="s">
        <v>28530</v>
      </c>
      <c r="AG2207" s="29">
        <v>-93</v>
      </c>
      <c r="AH2207" s="29" t="s">
        <v>28530</v>
      </c>
      <c r="AI2207" s="29" t="s">
        <v>28531</v>
      </c>
      <c r="AJ2207" s="29">
        <v>79</v>
      </c>
      <c r="AK2207" s="29" t="s">
        <v>28532</v>
      </c>
      <c r="AL2207" s="29" t="s">
        <v>28533</v>
      </c>
      <c r="AM2207" s="29">
        <v>208</v>
      </c>
      <c r="AN2207" s="1">
        <f t="shared" si="120"/>
        <v>1</v>
      </c>
      <c r="AO2207" s="1">
        <f t="shared" si="121"/>
        <v>1</v>
      </c>
      <c r="AP2207" s="30">
        <f t="shared" si="122"/>
        <v>46298</v>
      </c>
      <c r="AQ2207" s="1" t="str">
        <f>IF(COUNTIF('同场线路Rotas do mesmo SC'!A:A,C2207)&gt;0,"Sim","Não")</f>
        <v>Não</v>
      </c>
      <c r="AR2207" s="1" t="str">
        <f>IF(COUNTIF(揽收业务网点!A:A,P2207)&gt;0,"Sim","Não")</f>
        <v>Não</v>
      </c>
    </row>
    <row r="2208" spans="1:44">
      <c r="A2208" s="29" t="s">
        <v>28534</v>
      </c>
      <c r="B2208" s="29" t="s">
        <v>379</v>
      </c>
      <c r="C2208" s="29" t="s">
        <v>3245</v>
      </c>
      <c r="D2208" s="29" t="s">
        <v>381</v>
      </c>
      <c r="E2208" s="29" t="s">
        <v>382</v>
      </c>
      <c r="F2208" s="29" t="s">
        <v>383</v>
      </c>
      <c r="G2208" s="29">
        <v>303</v>
      </c>
      <c r="H2208" s="29" t="s">
        <v>1270</v>
      </c>
      <c r="I2208" s="29" t="s">
        <v>663</v>
      </c>
      <c r="J2208" s="29" t="s">
        <v>1271</v>
      </c>
      <c r="K2208" s="29" t="s">
        <v>387</v>
      </c>
      <c r="L2208" s="29" t="s">
        <v>1272</v>
      </c>
      <c r="M2208" s="29" t="s">
        <v>1273</v>
      </c>
      <c r="N2208" s="29" t="s">
        <v>1274</v>
      </c>
      <c r="O2208" s="29" t="s">
        <v>653</v>
      </c>
      <c r="P2208" s="29" t="s">
        <v>654</v>
      </c>
      <c r="Q2208" s="29" t="s">
        <v>11</v>
      </c>
      <c r="R2208" s="29" t="s">
        <v>28535</v>
      </c>
      <c r="S2208" s="29" t="s">
        <v>28536</v>
      </c>
      <c r="T2208" s="29" t="s">
        <v>28537</v>
      </c>
      <c r="U2208" s="29" t="s">
        <v>28538</v>
      </c>
      <c r="V2208" s="29">
        <v>264</v>
      </c>
      <c r="W2208" s="29" t="s">
        <v>396</v>
      </c>
      <c r="X2208" s="29" t="s">
        <v>28539</v>
      </c>
      <c r="Y2208" s="29" t="s">
        <v>28369</v>
      </c>
      <c r="Z2208" s="29" t="s">
        <v>28540</v>
      </c>
      <c r="AA2208" s="29" t="s">
        <v>28540</v>
      </c>
      <c r="AB2208" s="29" t="s">
        <v>1262</v>
      </c>
      <c r="AC2208" s="29" t="s">
        <v>1263</v>
      </c>
      <c r="AD2208" s="29" t="s">
        <v>118</v>
      </c>
      <c r="AE2208" s="29" t="s">
        <v>27789</v>
      </c>
      <c r="AF2208" s="29" t="s">
        <v>28541</v>
      </c>
      <c r="AG2208" s="29">
        <v>-19</v>
      </c>
      <c r="AH2208" s="29" t="s">
        <v>28541</v>
      </c>
      <c r="AI2208" s="29" t="s">
        <v>28542</v>
      </c>
      <c r="AJ2208" s="29">
        <v>7</v>
      </c>
      <c r="AK2208" s="29" t="s">
        <v>28543</v>
      </c>
      <c r="AL2208" s="29" t="s">
        <v>28544</v>
      </c>
      <c r="AM2208" s="29">
        <v>161</v>
      </c>
      <c r="AN2208" s="1">
        <f t="shared" si="120"/>
        <v>1</v>
      </c>
      <c r="AO2208" s="1">
        <f t="shared" si="121"/>
        <v>1</v>
      </c>
      <c r="AP2208" s="30">
        <f t="shared" si="122"/>
        <v>46298</v>
      </c>
      <c r="AQ2208" s="1" t="str">
        <f>IF(COUNTIF('同场线路Rotas do mesmo SC'!A:A,C2208)&gt;0,"Sim","Não")</f>
        <v>Não</v>
      </c>
      <c r="AR2208" s="1" t="str">
        <f>IF(COUNTIF(揽收业务网点!A:A,P2208)&gt;0,"Sim","Não")</f>
        <v>Não</v>
      </c>
    </row>
    <row r="2209" spans="1:44">
      <c r="A2209" s="29" t="s">
        <v>28545</v>
      </c>
      <c r="B2209" s="29" t="s">
        <v>379</v>
      </c>
      <c r="C2209" s="29" t="s">
        <v>3260</v>
      </c>
      <c r="D2209" s="29" t="s">
        <v>381</v>
      </c>
      <c r="E2209" s="29" t="s">
        <v>382</v>
      </c>
      <c r="F2209" s="29" t="s">
        <v>383</v>
      </c>
      <c r="G2209" s="29">
        <v>39</v>
      </c>
      <c r="H2209" s="29" t="s">
        <v>3399</v>
      </c>
      <c r="I2209" s="29" t="s">
        <v>868</v>
      </c>
      <c r="J2209" s="29" t="s">
        <v>1979</v>
      </c>
      <c r="K2209" s="29" t="s">
        <v>411</v>
      </c>
      <c r="L2209" s="29" t="s">
        <v>1980</v>
      </c>
      <c r="M2209" s="29" t="s">
        <v>11733</v>
      </c>
      <c r="N2209" s="29" t="s">
        <v>11734</v>
      </c>
      <c r="O2209" s="29" t="s">
        <v>653</v>
      </c>
      <c r="P2209" s="29" t="s">
        <v>654</v>
      </c>
      <c r="Q2209" s="29" t="s">
        <v>11</v>
      </c>
      <c r="R2209" s="29" t="s">
        <v>19466</v>
      </c>
      <c r="S2209" s="29" t="s">
        <v>18497</v>
      </c>
      <c r="T2209" s="29" t="s">
        <v>28546</v>
      </c>
      <c r="U2209" s="29" t="s">
        <v>28547</v>
      </c>
      <c r="V2209" s="29">
        <v>642</v>
      </c>
      <c r="W2209" s="29" t="s">
        <v>396</v>
      </c>
      <c r="X2209" s="29" t="s">
        <v>28548</v>
      </c>
      <c r="Y2209" s="29" t="s">
        <v>15821</v>
      </c>
      <c r="Z2209" s="29" t="s">
        <v>28549</v>
      </c>
      <c r="AA2209" s="29" t="s">
        <v>28549</v>
      </c>
      <c r="AB2209" s="29" t="s">
        <v>2872</v>
      </c>
      <c r="AC2209" s="29" t="s">
        <v>60</v>
      </c>
      <c r="AD2209" s="29" t="s">
        <v>11</v>
      </c>
      <c r="AE2209" s="29" t="s">
        <v>16547</v>
      </c>
      <c r="AF2209" s="29" t="s">
        <v>28550</v>
      </c>
      <c r="AG2209" s="29">
        <v>-43</v>
      </c>
      <c r="AH2209" s="29" t="s">
        <v>28550</v>
      </c>
      <c r="AI2209" s="29" t="s">
        <v>28551</v>
      </c>
      <c r="AJ2209" s="29">
        <v>113</v>
      </c>
      <c r="AK2209" s="29" t="s">
        <v>28552</v>
      </c>
      <c r="AL2209" s="29" t="s">
        <v>28553</v>
      </c>
      <c r="AM2209" s="29">
        <v>241</v>
      </c>
      <c r="AN2209" s="1">
        <f t="shared" si="120"/>
        <v>1</v>
      </c>
      <c r="AO2209" s="1">
        <f t="shared" si="121"/>
        <v>1</v>
      </c>
      <c r="AP2209" s="30">
        <f t="shared" si="122"/>
        <v>46298</v>
      </c>
      <c r="AQ2209" s="1" t="str">
        <f>IF(COUNTIF('同场线路Rotas do mesmo SC'!A:A,C2209)&gt;0,"Sim","Não")</f>
        <v>Não</v>
      </c>
      <c r="AR2209" s="1" t="str">
        <f>IF(COUNTIF(揽收业务网点!A:A,P2209)&gt;0,"Sim","Não")</f>
        <v>Não</v>
      </c>
    </row>
    <row r="2210" spans="1:44">
      <c r="A2210" s="29" t="s">
        <v>28554</v>
      </c>
      <c r="B2210" s="29" t="s">
        <v>379</v>
      </c>
      <c r="C2210" s="29" t="s">
        <v>3273</v>
      </c>
      <c r="D2210" s="29" t="s">
        <v>381</v>
      </c>
      <c r="E2210" s="29" t="s">
        <v>382</v>
      </c>
      <c r="F2210" s="29" t="s">
        <v>383</v>
      </c>
      <c r="G2210" s="29">
        <v>199</v>
      </c>
      <c r="H2210" s="29" t="s">
        <v>20442</v>
      </c>
      <c r="I2210" s="29" t="s">
        <v>512</v>
      </c>
      <c r="J2210" s="29" t="s">
        <v>16563</v>
      </c>
      <c r="K2210" s="29" t="s">
        <v>387</v>
      </c>
      <c r="L2210" s="29" t="s">
        <v>16564</v>
      </c>
      <c r="M2210" s="29" t="s">
        <v>20444</v>
      </c>
      <c r="N2210" s="29" t="s">
        <v>20445</v>
      </c>
      <c r="O2210" s="29" t="s">
        <v>1262</v>
      </c>
      <c r="P2210" s="29" t="s">
        <v>1263</v>
      </c>
      <c r="Q2210" s="29" t="s">
        <v>118</v>
      </c>
      <c r="R2210" s="29" t="s">
        <v>17599</v>
      </c>
      <c r="S2210" s="29" t="s">
        <v>17611</v>
      </c>
      <c r="T2210" s="29" t="s">
        <v>28555</v>
      </c>
      <c r="U2210" s="29" t="s">
        <v>28556</v>
      </c>
      <c r="V2210" s="29">
        <v>165</v>
      </c>
      <c r="W2210" s="29" t="s">
        <v>396</v>
      </c>
      <c r="X2210" s="29" t="s">
        <v>28557</v>
      </c>
      <c r="Y2210" s="29" t="s">
        <v>27722</v>
      </c>
      <c r="Z2210" s="29" t="s">
        <v>28558</v>
      </c>
      <c r="AA2210" s="29" t="s">
        <v>28558</v>
      </c>
      <c r="AB2210" s="29" t="s">
        <v>3285</v>
      </c>
      <c r="AC2210" s="29" t="s">
        <v>3286</v>
      </c>
      <c r="AD2210" s="29" t="s">
        <v>118</v>
      </c>
      <c r="AE2210" s="29" t="s">
        <v>2823</v>
      </c>
      <c r="AF2210" s="29" t="s">
        <v>28559</v>
      </c>
      <c r="AG2210" s="29">
        <v>-19</v>
      </c>
      <c r="AH2210" s="29" t="s">
        <v>28559</v>
      </c>
      <c r="AI2210" s="29" t="s">
        <v>28560</v>
      </c>
      <c r="AJ2210" s="29">
        <v>12</v>
      </c>
      <c r="AK2210" s="29" t="s">
        <v>28561</v>
      </c>
      <c r="AL2210" s="29" t="s">
        <v>28562</v>
      </c>
      <c r="AM2210" s="29">
        <v>49</v>
      </c>
      <c r="AN2210" s="1">
        <f t="shared" si="120"/>
        <v>1</v>
      </c>
      <c r="AO2210" s="1">
        <f t="shared" si="121"/>
        <v>1</v>
      </c>
      <c r="AP2210" s="30">
        <f t="shared" si="122"/>
        <v>46298</v>
      </c>
      <c r="AQ2210" s="1" t="str">
        <f>IF(COUNTIF('同场线路Rotas do mesmo SC'!A:A,C2210)&gt;0,"Sim","Não")</f>
        <v>Não</v>
      </c>
      <c r="AR2210" s="1" t="str">
        <f>IF(COUNTIF(揽收业务网点!A:A,P2210)&gt;0,"Sim","Não")</f>
        <v>Não</v>
      </c>
    </row>
    <row r="2211" spans="1:44">
      <c r="A2211" s="29" t="s">
        <v>28563</v>
      </c>
      <c r="B2211" s="29" t="s">
        <v>379</v>
      </c>
      <c r="C2211" s="29" t="s">
        <v>3292</v>
      </c>
      <c r="D2211" s="29" t="s">
        <v>381</v>
      </c>
      <c r="E2211" s="29" t="s">
        <v>382</v>
      </c>
      <c r="F2211" s="29" t="s">
        <v>383</v>
      </c>
      <c r="G2211" s="29">
        <v>115</v>
      </c>
      <c r="H2211" s="29" t="s">
        <v>3293</v>
      </c>
      <c r="I2211" s="29" t="s">
        <v>385</v>
      </c>
      <c r="J2211" s="29" t="s">
        <v>3294</v>
      </c>
      <c r="K2211" s="29" t="s">
        <v>387</v>
      </c>
      <c r="L2211" s="29" t="s">
        <v>3295</v>
      </c>
      <c r="M2211" s="29" t="s">
        <v>3296</v>
      </c>
      <c r="N2211" s="29" t="s">
        <v>3297</v>
      </c>
      <c r="O2211" s="29" t="s">
        <v>899</v>
      </c>
      <c r="P2211" s="29" t="s">
        <v>900</v>
      </c>
      <c r="Q2211" s="29" t="s">
        <v>70</v>
      </c>
      <c r="R2211" s="29" t="s">
        <v>28564</v>
      </c>
      <c r="S2211" s="29" t="s">
        <v>3706</v>
      </c>
      <c r="T2211" s="29" t="s">
        <v>28565</v>
      </c>
      <c r="U2211" s="29" t="s">
        <v>28566</v>
      </c>
      <c r="V2211" s="29">
        <v>112</v>
      </c>
      <c r="W2211" s="29" t="s">
        <v>396</v>
      </c>
      <c r="X2211" s="29" t="s">
        <v>28567</v>
      </c>
      <c r="Y2211" s="29" t="s">
        <v>2821</v>
      </c>
      <c r="Z2211" s="29" t="s">
        <v>28568</v>
      </c>
      <c r="AA2211" s="29" t="s">
        <v>28568</v>
      </c>
      <c r="AB2211" s="29" t="s">
        <v>3304</v>
      </c>
      <c r="AC2211" s="29" t="s">
        <v>3305</v>
      </c>
      <c r="AD2211" s="29" t="s">
        <v>70</v>
      </c>
      <c r="AE2211" s="29" t="s">
        <v>28569</v>
      </c>
      <c r="AF2211" s="29" t="s">
        <v>28570</v>
      </c>
      <c r="AG2211" s="29">
        <v>3</v>
      </c>
      <c r="AH2211" s="29" t="s">
        <v>28570</v>
      </c>
      <c r="AI2211" s="29" t="s">
        <v>28571</v>
      </c>
      <c r="AJ2211" s="29">
        <v>26</v>
      </c>
      <c r="AK2211" s="29" t="s">
        <v>28572</v>
      </c>
      <c r="AL2211" s="29" t="s">
        <v>28573</v>
      </c>
      <c r="AM2211" s="29">
        <v>117</v>
      </c>
      <c r="AN2211" s="1">
        <f t="shared" si="120"/>
        <v>1</v>
      </c>
      <c r="AO2211" s="1">
        <f t="shared" si="121"/>
        <v>1</v>
      </c>
      <c r="AP2211" s="30">
        <f t="shared" si="122"/>
        <v>46298</v>
      </c>
      <c r="AQ2211" s="1" t="str">
        <f>IF(COUNTIF('同场线路Rotas do mesmo SC'!A:A,C2211)&gt;0,"Sim","Não")</f>
        <v>Não</v>
      </c>
      <c r="AR2211" s="1" t="str">
        <f>IF(COUNTIF(揽收业务网点!A:A,P2211)&gt;0,"Sim","Não")</f>
        <v>Não</v>
      </c>
    </row>
    <row r="2212" spans="1:44">
      <c r="A2212" s="29" t="s">
        <v>28574</v>
      </c>
      <c r="B2212" s="29" t="s">
        <v>379</v>
      </c>
      <c r="C2212" s="29" t="s">
        <v>3312</v>
      </c>
      <c r="D2212" s="29" t="s">
        <v>381</v>
      </c>
      <c r="E2212" s="29" t="s">
        <v>382</v>
      </c>
      <c r="F2212" s="29" t="s">
        <v>383</v>
      </c>
      <c r="G2212" s="29">
        <v>115</v>
      </c>
      <c r="H2212" s="29" t="s">
        <v>3313</v>
      </c>
      <c r="I2212" s="29" t="s">
        <v>512</v>
      </c>
      <c r="J2212" s="29" t="s">
        <v>3314</v>
      </c>
      <c r="K2212" s="29" t="s">
        <v>387</v>
      </c>
      <c r="L2212" s="29" t="s">
        <v>3315</v>
      </c>
      <c r="M2212" s="29" t="s">
        <v>3316</v>
      </c>
      <c r="N2212" s="29" t="s">
        <v>3317</v>
      </c>
      <c r="O2212" s="29" t="s">
        <v>899</v>
      </c>
      <c r="P2212" s="29" t="s">
        <v>900</v>
      </c>
      <c r="Q2212" s="29" t="s">
        <v>70</v>
      </c>
      <c r="R2212" s="29" t="s">
        <v>8178</v>
      </c>
      <c r="S2212" s="29" t="s">
        <v>28575</v>
      </c>
      <c r="T2212" s="29" t="s">
        <v>28576</v>
      </c>
      <c r="U2212" s="29" t="s">
        <v>28577</v>
      </c>
      <c r="V2212" s="29">
        <v>199</v>
      </c>
      <c r="W2212" s="29" t="s">
        <v>396</v>
      </c>
      <c r="X2212" s="29" t="s">
        <v>28578</v>
      </c>
      <c r="Y2212" s="29" t="s">
        <v>2821</v>
      </c>
      <c r="Z2212" s="29" t="s">
        <v>28579</v>
      </c>
      <c r="AA2212" s="29" t="s">
        <v>28579</v>
      </c>
      <c r="AB2212" s="29" t="s">
        <v>3324</v>
      </c>
      <c r="AC2212" s="29" t="s">
        <v>3325</v>
      </c>
      <c r="AD2212" s="29" t="s">
        <v>70</v>
      </c>
      <c r="AE2212" s="29" t="s">
        <v>28569</v>
      </c>
      <c r="AF2212" s="29" t="s">
        <v>28580</v>
      </c>
      <c r="AG2212" s="29">
        <v>-76</v>
      </c>
      <c r="AH2212" s="29" t="s">
        <v>28580</v>
      </c>
      <c r="AI2212" s="29" t="s">
        <v>28581</v>
      </c>
      <c r="AJ2212" s="29">
        <v>69</v>
      </c>
      <c r="AK2212" s="29" t="s">
        <v>28582</v>
      </c>
      <c r="AL2212" s="29" t="s">
        <v>28583</v>
      </c>
      <c r="AM2212" s="29">
        <v>173</v>
      </c>
      <c r="AN2212" s="1">
        <f t="shared" si="120"/>
        <v>1</v>
      </c>
      <c r="AO2212" s="1">
        <f t="shared" si="121"/>
        <v>1</v>
      </c>
      <c r="AP2212" s="30">
        <f t="shared" si="122"/>
        <v>46298</v>
      </c>
      <c r="AQ2212" s="1" t="str">
        <f>IF(COUNTIF('同场线路Rotas do mesmo SC'!A:A,C2212)&gt;0,"Sim","Não")</f>
        <v>Não</v>
      </c>
      <c r="AR2212" s="1" t="str">
        <f>IF(COUNTIF(揽收业务网点!A:A,P2212)&gt;0,"Sim","Não")</f>
        <v>Não</v>
      </c>
    </row>
    <row r="2213" spans="1:44">
      <c r="A2213" s="29" t="s">
        <v>28584</v>
      </c>
      <c r="B2213" s="29" t="s">
        <v>379</v>
      </c>
      <c r="C2213" s="29" t="s">
        <v>3331</v>
      </c>
      <c r="D2213" s="29" t="s">
        <v>381</v>
      </c>
      <c r="E2213" s="29" t="s">
        <v>382</v>
      </c>
      <c r="F2213" s="29" t="s">
        <v>383</v>
      </c>
      <c r="G2213" s="29">
        <v>60</v>
      </c>
      <c r="H2213" s="29" t="s">
        <v>2067</v>
      </c>
      <c r="I2213" s="29" t="s">
        <v>702</v>
      </c>
      <c r="J2213" s="29" t="s">
        <v>2068</v>
      </c>
      <c r="K2213" s="29" t="s">
        <v>387</v>
      </c>
      <c r="L2213" s="29" t="s">
        <v>2069</v>
      </c>
      <c r="M2213" s="29" t="s">
        <v>2070</v>
      </c>
      <c r="N2213" s="29" t="s">
        <v>2071</v>
      </c>
      <c r="O2213" s="29" t="s">
        <v>1903</v>
      </c>
      <c r="P2213" s="29" t="s">
        <v>1904</v>
      </c>
      <c r="Q2213" s="29" t="s">
        <v>70</v>
      </c>
      <c r="R2213" s="29" t="s">
        <v>28585</v>
      </c>
      <c r="S2213" s="29" t="s">
        <v>28586</v>
      </c>
      <c r="T2213" s="29" t="s">
        <v>28587</v>
      </c>
      <c r="U2213" s="29" t="s">
        <v>28588</v>
      </c>
      <c r="V2213" s="29">
        <v>232</v>
      </c>
      <c r="W2213" s="29" t="s">
        <v>396</v>
      </c>
      <c r="X2213" s="29" t="s">
        <v>28589</v>
      </c>
      <c r="Y2213" s="29" t="s">
        <v>27722</v>
      </c>
      <c r="Z2213" s="29" t="s">
        <v>28590</v>
      </c>
      <c r="AA2213" s="29" t="s">
        <v>28590</v>
      </c>
      <c r="AB2213" s="29" t="s">
        <v>2072</v>
      </c>
      <c r="AC2213" s="29" t="s">
        <v>82</v>
      </c>
      <c r="AD2213" s="29" t="s">
        <v>70</v>
      </c>
      <c r="AE2213" s="29" t="s">
        <v>17762</v>
      </c>
      <c r="AF2213" s="29" t="s">
        <v>28591</v>
      </c>
      <c r="AG2213" s="29">
        <v>-37</v>
      </c>
      <c r="AH2213" s="29" t="s">
        <v>28591</v>
      </c>
      <c r="AI2213" s="29" t="s">
        <v>28592</v>
      </c>
      <c r="AJ2213" s="29">
        <v>42</v>
      </c>
      <c r="AK2213" s="29" t="s">
        <v>28593</v>
      </c>
      <c r="AL2213" s="29" t="s">
        <v>28594</v>
      </c>
      <c r="AM2213" s="29">
        <v>136</v>
      </c>
      <c r="AN2213" s="1">
        <f t="shared" si="120"/>
        <v>1</v>
      </c>
      <c r="AO2213" s="1">
        <f t="shared" si="121"/>
        <v>1</v>
      </c>
      <c r="AP2213" s="30">
        <f t="shared" si="122"/>
        <v>46298</v>
      </c>
      <c r="AQ2213" s="1" t="str">
        <f>IF(COUNTIF('同场线路Rotas do mesmo SC'!A:A,C2213)&gt;0,"Sim","Não")</f>
        <v>Não</v>
      </c>
      <c r="AR2213" s="1" t="str">
        <f>IF(COUNTIF(揽收业务网点!A:A,P2213)&gt;0,"Sim","Não")</f>
        <v>Não</v>
      </c>
    </row>
    <row r="2214" spans="1:44">
      <c r="A2214" s="29" t="s">
        <v>28595</v>
      </c>
      <c r="B2214" s="29" t="s">
        <v>379</v>
      </c>
      <c r="C2214" s="29" t="s">
        <v>3343</v>
      </c>
      <c r="D2214" s="29" t="s">
        <v>381</v>
      </c>
      <c r="E2214" s="29" t="s">
        <v>382</v>
      </c>
      <c r="F2214" s="29" t="s">
        <v>383</v>
      </c>
      <c r="G2214" s="29">
        <v>239</v>
      </c>
      <c r="H2214" s="29" t="s">
        <v>28596</v>
      </c>
      <c r="I2214" s="29" t="s">
        <v>409</v>
      </c>
      <c r="J2214" s="29" t="s">
        <v>1016</v>
      </c>
      <c r="K2214" s="29" t="s">
        <v>387</v>
      </c>
      <c r="L2214" s="29" t="s">
        <v>1017</v>
      </c>
      <c r="M2214" s="29" t="s">
        <v>28597</v>
      </c>
      <c r="N2214" s="29" t="s">
        <v>28598</v>
      </c>
      <c r="O2214" s="29" t="s">
        <v>674</v>
      </c>
      <c r="P2214" s="29" t="s">
        <v>675</v>
      </c>
      <c r="Q2214" s="29" t="s">
        <v>118</v>
      </c>
      <c r="R2214" s="29" t="s">
        <v>28599</v>
      </c>
      <c r="S2214" s="29" t="s">
        <v>28599</v>
      </c>
      <c r="T2214" s="29" t="s">
        <v>28600</v>
      </c>
      <c r="U2214" s="29" t="s">
        <v>28601</v>
      </c>
      <c r="V2214" s="29">
        <v>219</v>
      </c>
      <c r="W2214" s="29" t="s">
        <v>396</v>
      </c>
      <c r="X2214" s="29" t="s">
        <v>28602</v>
      </c>
      <c r="Y2214" s="29" t="s">
        <v>28603</v>
      </c>
      <c r="Z2214" s="29" t="s">
        <v>28604</v>
      </c>
      <c r="AA2214" s="29" t="s">
        <v>28604</v>
      </c>
      <c r="AB2214" s="29" t="s">
        <v>1262</v>
      </c>
      <c r="AC2214" s="29" t="s">
        <v>1263</v>
      </c>
      <c r="AD2214" s="29" t="s">
        <v>118</v>
      </c>
      <c r="AE2214" s="29" t="s">
        <v>27789</v>
      </c>
      <c r="AF2214" s="29" t="s">
        <v>28605</v>
      </c>
      <c r="AG2214" s="29">
        <v>-16</v>
      </c>
      <c r="AH2214" s="29" t="s">
        <v>28605</v>
      </c>
      <c r="AI2214" s="29" t="s">
        <v>28606</v>
      </c>
      <c r="AJ2214" s="29">
        <v>55</v>
      </c>
      <c r="AK2214" s="29" t="s">
        <v>28607</v>
      </c>
      <c r="AL2214" s="29" t="s">
        <v>28608</v>
      </c>
      <c r="AM2214" s="29">
        <v>81</v>
      </c>
      <c r="AN2214" s="1">
        <f t="shared" si="120"/>
        <v>1</v>
      </c>
      <c r="AO2214" s="1">
        <f t="shared" si="121"/>
        <v>1</v>
      </c>
      <c r="AP2214" s="30">
        <f t="shared" si="122"/>
        <v>46298</v>
      </c>
      <c r="AQ2214" s="1" t="str">
        <f>IF(COUNTIF('同场线路Rotas do mesmo SC'!A:A,C2214)&gt;0,"Sim","Não")</f>
        <v>Não</v>
      </c>
      <c r="AR2214" s="1" t="str">
        <f>IF(COUNTIF(揽收业务网点!A:A,P2214)&gt;0,"Sim","Não")</f>
        <v>Não</v>
      </c>
    </row>
    <row r="2215" spans="1:44">
      <c r="A2215" s="29" t="s">
        <v>28609</v>
      </c>
      <c r="B2215" s="29" t="s">
        <v>379</v>
      </c>
      <c r="C2215" s="29" t="s">
        <v>3358</v>
      </c>
      <c r="D2215" s="29" t="s">
        <v>381</v>
      </c>
      <c r="E2215" s="29" t="s">
        <v>640</v>
      </c>
      <c r="F2215" s="29" t="s">
        <v>383</v>
      </c>
      <c r="G2215" s="29">
        <v>115</v>
      </c>
      <c r="H2215" s="29" t="s">
        <v>11705</v>
      </c>
      <c r="I2215" s="29" t="s">
        <v>663</v>
      </c>
      <c r="J2215" s="29" t="s">
        <v>1753</v>
      </c>
      <c r="K2215" s="29" t="s">
        <v>387</v>
      </c>
      <c r="L2215" s="29" t="s">
        <v>1754</v>
      </c>
      <c r="M2215" s="29" t="s">
        <v>11706</v>
      </c>
      <c r="N2215" s="29" t="s">
        <v>11707</v>
      </c>
      <c r="O2215" s="29" t="s">
        <v>3359</v>
      </c>
      <c r="P2215" s="29" t="s">
        <v>10</v>
      </c>
      <c r="Q2215" s="29" t="s">
        <v>11</v>
      </c>
      <c r="R2215" s="29" t="s">
        <v>28610</v>
      </c>
      <c r="S2215" s="29" t="s">
        <v>28610</v>
      </c>
      <c r="T2215" s="29" t="s">
        <v>28611</v>
      </c>
      <c r="U2215" s="29" t="s">
        <v>28612</v>
      </c>
      <c r="V2215" s="29">
        <v>255</v>
      </c>
      <c r="W2215" s="29" t="s">
        <v>396</v>
      </c>
      <c r="X2215" s="29" t="s">
        <v>28613</v>
      </c>
      <c r="Y2215" s="29" t="s">
        <v>28128</v>
      </c>
      <c r="Z2215" s="29" t="s">
        <v>28614</v>
      </c>
      <c r="AA2215" s="29" t="s">
        <v>28614</v>
      </c>
      <c r="AB2215" s="29" t="s">
        <v>653</v>
      </c>
      <c r="AC2215" s="29" t="s">
        <v>654</v>
      </c>
      <c r="AD2215" s="29" t="s">
        <v>11</v>
      </c>
      <c r="AE2215" s="29" t="s">
        <v>28369</v>
      </c>
      <c r="AF2215" s="29" t="s">
        <v>28615</v>
      </c>
      <c r="AG2215" s="29">
        <v>-321</v>
      </c>
      <c r="AH2215" s="29" t="s">
        <v>28615</v>
      </c>
      <c r="AI2215" s="29" t="s">
        <v>28616</v>
      </c>
      <c r="AJ2215" s="29">
        <v>681</v>
      </c>
      <c r="AK2215" s="29" t="s">
        <v>28617</v>
      </c>
      <c r="AL2215" s="29" t="s">
        <v>28618</v>
      </c>
      <c r="AM2215" s="29">
        <v>2290</v>
      </c>
      <c r="AN2215" s="1">
        <f t="shared" si="120"/>
        <v>1</v>
      </c>
      <c r="AO2215" s="1">
        <f t="shared" si="121"/>
        <v>1</v>
      </c>
      <c r="AP2215" s="30">
        <f t="shared" si="122"/>
        <v>46298</v>
      </c>
      <c r="AQ2215" s="1" t="str">
        <f>IF(COUNTIF('同场线路Rotas do mesmo SC'!A:A,C2215)&gt;0,"Sim","Não")</f>
        <v>Não</v>
      </c>
      <c r="AR2215" s="1" t="str">
        <f>IF(COUNTIF(揽收业务网点!A:A,P2215)&gt;0,"Sim","Não")</f>
        <v>Sim</v>
      </c>
    </row>
    <row r="2216" spans="1:44">
      <c r="A2216" s="29" t="s">
        <v>28619</v>
      </c>
      <c r="B2216" s="29" t="s">
        <v>379</v>
      </c>
      <c r="C2216" s="29" t="s">
        <v>3370</v>
      </c>
      <c r="D2216" s="29" t="s">
        <v>381</v>
      </c>
      <c r="E2216" s="29" t="s">
        <v>382</v>
      </c>
      <c r="F2216" s="29" t="s">
        <v>383</v>
      </c>
      <c r="G2216" s="29">
        <v>60</v>
      </c>
      <c r="H2216" s="29" t="s">
        <v>3371</v>
      </c>
      <c r="I2216" s="29" t="s">
        <v>512</v>
      </c>
      <c r="J2216" s="29" t="s">
        <v>3372</v>
      </c>
      <c r="K2216" s="29" t="s">
        <v>387</v>
      </c>
      <c r="L2216" s="29" t="s">
        <v>3373</v>
      </c>
      <c r="M2216" s="29" t="s">
        <v>3374</v>
      </c>
      <c r="N2216" s="29" t="s">
        <v>3375</v>
      </c>
      <c r="O2216" s="29" t="s">
        <v>2002</v>
      </c>
      <c r="P2216" s="29" t="s">
        <v>2003</v>
      </c>
      <c r="Q2216" s="29" t="s">
        <v>142</v>
      </c>
      <c r="R2216" s="29" t="s">
        <v>28620</v>
      </c>
      <c r="S2216" s="29" t="s">
        <v>4623</v>
      </c>
      <c r="T2216" s="29" t="s">
        <v>28621</v>
      </c>
      <c r="U2216" s="29" t="s">
        <v>28622</v>
      </c>
      <c r="V2216" s="29">
        <v>53</v>
      </c>
      <c r="W2216" s="29" t="s">
        <v>396</v>
      </c>
      <c r="X2216" s="29" t="s">
        <v>28623</v>
      </c>
      <c r="Y2216" s="29" t="s">
        <v>27722</v>
      </c>
      <c r="Z2216" s="29" t="s">
        <v>28624</v>
      </c>
      <c r="AA2216" s="29" t="s">
        <v>28624</v>
      </c>
      <c r="AB2216" s="29" t="s">
        <v>3382</v>
      </c>
      <c r="AC2216" s="29" t="s">
        <v>3383</v>
      </c>
      <c r="AD2216" s="29" t="s">
        <v>142</v>
      </c>
      <c r="AE2216" s="29" t="s">
        <v>27743</v>
      </c>
      <c r="AF2216" s="29" t="s">
        <v>28625</v>
      </c>
      <c r="AG2216" s="29">
        <v>-109</v>
      </c>
      <c r="AH2216" s="29" t="s">
        <v>28625</v>
      </c>
      <c r="AI2216" s="29" t="s">
        <v>28626</v>
      </c>
      <c r="AJ2216" s="29">
        <v>131</v>
      </c>
      <c r="AK2216" s="29" t="s">
        <v>28627</v>
      </c>
      <c r="AL2216" s="29" t="s">
        <v>28628</v>
      </c>
      <c r="AM2216" s="29">
        <v>206</v>
      </c>
      <c r="AN2216" s="1">
        <f t="shared" si="120"/>
        <v>1</v>
      </c>
      <c r="AO2216" s="1">
        <f t="shared" si="121"/>
        <v>1</v>
      </c>
      <c r="AP2216" s="30">
        <f t="shared" si="122"/>
        <v>46298</v>
      </c>
      <c r="AQ2216" s="1" t="str">
        <f>IF(COUNTIF('同场线路Rotas do mesmo SC'!A:A,C2216)&gt;0,"Sim","Não")</f>
        <v>Não</v>
      </c>
      <c r="AR2216" s="1" t="str">
        <f>IF(COUNTIF(揽收业务网点!A:A,P2216)&gt;0,"Sim","Não")</f>
        <v>Não</v>
      </c>
    </row>
    <row r="2217" spans="1:44">
      <c r="A2217" s="29" t="s">
        <v>28629</v>
      </c>
      <c r="B2217" s="29" t="s">
        <v>379</v>
      </c>
      <c r="C2217" s="29" t="s">
        <v>3398</v>
      </c>
      <c r="D2217" s="29" t="s">
        <v>381</v>
      </c>
      <c r="E2217" s="29" t="s">
        <v>382</v>
      </c>
      <c r="F2217" s="29" t="s">
        <v>383</v>
      </c>
      <c r="G2217" s="29">
        <v>8</v>
      </c>
      <c r="H2217" s="29" t="s">
        <v>5068</v>
      </c>
      <c r="I2217" s="29" t="s">
        <v>868</v>
      </c>
      <c r="J2217" s="29" t="s">
        <v>1979</v>
      </c>
      <c r="K2217" s="29" t="s">
        <v>411</v>
      </c>
      <c r="L2217" s="29" t="s">
        <v>1980</v>
      </c>
      <c r="M2217" s="29" t="s">
        <v>10554</v>
      </c>
      <c r="N2217" s="29" t="s">
        <v>10555</v>
      </c>
      <c r="O2217" s="29" t="s">
        <v>653</v>
      </c>
      <c r="P2217" s="29" t="s">
        <v>654</v>
      </c>
      <c r="Q2217" s="29" t="s">
        <v>11</v>
      </c>
      <c r="R2217" s="29" t="s">
        <v>28630</v>
      </c>
      <c r="S2217" s="29" t="s">
        <v>28631</v>
      </c>
      <c r="T2217" s="29" t="s">
        <v>28632</v>
      </c>
      <c r="U2217" s="29" t="s">
        <v>28633</v>
      </c>
      <c r="V2217" s="29">
        <v>111</v>
      </c>
      <c r="W2217" s="29" t="s">
        <v>396</v>
      </c>
      <c r="X2217" s="29" t="s">
        <v>28634</v>
      </c>
      <c r="Y2217" s="29" t="s">
        <v>15821</v>
      </c>
      <c r="Z2217" s="29" t="s">
        <v>28635</v>
      </c>
      <c r="AA2217" s="29" t="s">
        <v>28635</v>
      </c>
      <c r="AB2217" s="29" t="s">
        <v>3407</v>
      </c>
      <c r="AC2217" s="29" t="s">
        <v>68</v>
      </c>
      <c r="AD2217" s="29" t="s">
        <v>11</v>
      </c>
      <c r="AE2217" s="29" t="s">
        <v>28636</v>
      </c>
      <c r="AF2217" s="29" t="s">
        <v>28637</v>
      </c>
      <c r="AG2217" s="29">
        <v>14</v>
      </c>
      <c r="AH2217" s="29" t="s">
        <v>28637</v>
      </c>
      <c r="AI2217" s="29" t="s">
        <v>28638</v>
      </c>
      <c r="AJ2217" s="29">
        <v>16</v>
      </c>
      <c r="AK2217" s="29" t="s">
        <v>28639</v>
      </c>
      <c r="AL2217" s="29" t="s">
        <v>28640</v>
      </c>
      <c r="AM2217" s="29">
        <v>1508</v>
      </c>
      <c r="AN2217" s="1">
        <f t="shared" si="120"/>
        <v>1</v>
      </c>
      <c r="AO2217" s="1">
        <f t="shared" si="121"/>
        <v>1</v>
      </c>
      <c r="AP2217" s="30">
        <f t="shared" si="122"/>
        <v>46298</v>
      </c>
      <c r="AQ2217" s="1" t="str">
        <f>IF(COUNTIF('同场线路Rotas do mesmo SC'!A:A,C2217)&gt;0,"Sim","Não")</f>
        <v>Não</v>
      </c>
      <c r="AR2217" s="1" t="str">
        <f>IF(COUNTIF(揽收业务网点!A:A,P2217)&gt;0,"Sim","Não")</f>
        <v>Não</v>
      </c>
    </row>
    <row r="2218" spans="1:44">
      <c r="A2218" s="29" t="s">
        <v>28641</v>
      </c>
      <c r="B2218" s="29" t="s">
        <v>379</v>
      </c>
      <c r="C2218" s="29" t="s">
        <v>3414</v>
      </c>
      <c r="D2218" s="29" t="s">
        <v>381</v>
      </c>
      <c r="E2218" s="29" t="s">
        <v>640</v>
      </c>
      <c r="F2218" s="29" t="s">
        <v>383</v>
      </c>
      <c r="G2218" s="29">
        <v>41</v>
      </c>
      <c r="H2218" s="29" t="s">
        <v>3415</v>
      </c>
      <c r="I2218" s="29" t="s">
        <v>663</v>
      </c>
      <c r="J2218" s="29" t="s">
        <v>734</v>
      </c>
      <c r="K2218" s="29" t="s">
        <v>387</v>
      </c>
      <c r="L2218" s="29" t="s">
        <v>735</v>
      </c>
      <c r="M2218" s="29" t="s">
        <v>3416</v>
      </c>
      <c r="N2218" s="29" t="s">
        <v>3417</v>
      </c>
      <c r="O2218" s="29" t="s">
        <v>3025</v>
      </c>
      <c r="P2218" s="29" t="s">
        <v>27</v>
      </c>
      <c r="Q2218" s="29" t="s">
        <v>11</v>
      </c>
      <c r="R2218" s="29" t="s">
        <v>28642</v>
      </c>
      <c r="S2218" s="29" t="s">
        <v>28642</v>
      </c>
      <c r="T2218" s="29" t="s">
        <v>28643</v>
      </c>
      <c r="U2218" s="29" t="s">
        <v>28644</v>
      </c>
      <c r="V2218" s="29">
        <v>1510</v>
      </c>
      <c r="W2218" s="29" t="s">
        <v>896</v>
      </c>
      <c r="X2218" s="29" t="s">
        <v>28645</v>
      </c>
      <c r="Y2218" s="29" t="s">
        <v>28603</v>
      </c>
      <c r="Z2218" s="29" t="s">
        <v>28646</v>
      </c>
      <c r="AA2218" s="29" t="s">
        <v>28646</v>
      </c>
      <c r="AB2218" s="29" t="s">
        <v>653</v>
      </c>
      <c r="AC2218" s="29" t="s">
        <v>654</v>
      </c>
      <c r="AD2218" s="29" t="s">
        <v>11</v>
      </c>
      <c r="AE2218" s="29" t="s">
        <v>27787</v>
      </c>
      <c r="AF2218" s="29" t="s">
        <v>28647</v>
      </c>
      <c r="AG2218" s="29">
        <v>-479</v>
      </c>
      <c r="AH2218" s="29" t="s">
        <v>28647</v>
      </c>
      <c r="AI2218" s="29" t="s">
        <v>28648</v>
      </c>
      <c r="AJ2218" s="29">
        <v>32</v>
      </c>
      <c r="AK2218" s="29" t="s">
        <v>28649</v>
      </c>
      <c r="AL2218" s="29" t="s">
        <v>28650</v>
      </c>
      <c r="AM2218" s="29">
        <v>2895</v>
      </c>
      <c r="AN2218" s="1">
        <f t="shared" si="120"/>
        <v>1</v>
      </c>
      <c r="AO2218" s="1">
        <f t="shared" si="121"/>
        <v>1</v>
      </c>
      <c r="AP2218" s="30">
        <f t="shared" si="122"/>
        <v>46298</v>
      </c>
      <c r="AQ2218" s="1" t="str">
        <f>IF(COUNTIF('同场线路Rotas do mesmo SC'!A:A,C2218)&gt;0,"Sim","Não")</f>
        <v>Não</v>
      </c>
      <c r="AR2218" s="1" t="str">
        <f>IF(COUNTIF(揽收业务网点!A:A,P2218)&gt;0,"Sim","Não")</f>
        <v>Sim</v>
      </c>
    </row>
    <row r="2219" spans="1:44">
      <c r="A2219" s="29" t="s">
        <v>28651</v>
      </c>
      <c r="B2219" s="29" t="s">
        <v>379</v>
      </c>
      <c r="C2219" s="29" t="s">
        <v>3427</v>
      </c>
      <c r="D2219" s="29" t="s">
        <v>381</v>
      </c>
      <c r="E2219" s="29" t="s">
        <v>382</v>
      </c>
      <c r="F2219" s="29" t="s">
        <v>383</v>
      </c>
      <c r="G2219" s="29">
        <v>140</v>
      </c>
      <c r="H2219" s="29" t="s">
        <v>3428</v>
      </c>
      <c r="I2219" s="29" t="s">
        <v>385</v>
      </c>
      <c r="J2219" s="29" t="s">
        <v>3229</v>
      </c>
      <c r="K2219" s="29" t="s">
        <v>387</v>
      </c>
      <c r="L2219" s="29" t="s">
        <v>3230</v>
      </c>
      <c r="M2219" s="29" t="s">
        <v>3429</v>
      </c>
      <c r="N2219" s="29" t="s">
        <v>3430</v>
      </c>
      <c r="O2219" s="29" t="s">
        <v>1435</v>
      </c>
      <c r="P2219" s="29" t="s">
        <v>1436</v>
      </c>
      <c r="Q2219" s="29" t="s">
        <v>5</v>
      </c>
      <c r="R2219" s="29" t="s">
        <v>25975</v>
      </c>
      <c r="S2219" s="29" t="s">
        <v>9181</v>
      </c>
      <c r="T2219" s="29" t="s">
        <v>17089</v>
      </c>
      <c r="U2219" s="29" t="s">
        <v>28652</v>
      </c>
      <c r="V2219" s="29">
        <v>200</v>
      </c>
      <c r="W2219" s="29" t="s">
        <v>396</v>
      </c>
      <c r="X2219" s="29" t="s">
        <v>28653</v>
      </c>
      <c r="Y2219" s="29" t="s">
        <v>16006</v>
      </c>
      <c r="Z2219" s="29" t="s">
        <v>28654</v>
      </c>
      <c r="AA2219" s="29" t="s">
        <v>28654</v>
      </c>
      <c r="AB2219" s="29" t="s">
        <v>3437</v>
      </c>
      <c r="AC2219" s="29" t="s">
        <v>3438</v>
      </c>
      <c r="AD2219" s="29" t="s">
        <v>5</v>
      </c>
      <c r="AE2219" s="29" t="s">
        <v>27733</v>
      </c>
      <c r="AF2219" s="29" t="s">
        <v>28655</v>
      </c>
      <c r="AG2219" s="29">
        <v>-6</v>
      </c>
      <c r="AH2219" s="29" t="s">
        <v>28655</v>
      </c>
      <c r="AI2219" s="29" t="s">
        <v>28656</v>
      </c>
      <c r="AJ2219" s="29">
        <v>62</v>
      </c>
      <c r="AK2219" s="29" t="s">
        <v>28657</v>
      </c>
      <c r="AL2219" s="29" t="s">
        <v>28658</v>
      </c>
      <c r="AM2219" s="29">
        <v>210</v>
      </c>
      <c r="AN2219" s="1">
        <f t="shared" si="120"/>
        <v>1</v>
      </c>
      <c r="AO2219" s="1">
        <f t="shared" si="121"/>
        <v>1</v>
      </c>
      <c r="AP2219" s="30">
        <f t="shared" si="122"/>
        <v>46298</v>
      </c>
      <c r="AQ2219" s="1" t="str">
        <f>IF(COUNTIF('同场线路Rotas do mesmo SC'!A:A,C2219)&gt;0,"Sim","Não")</f>
        <v>Não</v>
      </c>
      <c r="AR2219" s="1" t="str">
        <f>IF(COUNTIF(揽收业务网点!A:A,P2219)&gt;0,"Sim","Não")</f>
        <v>Não</v>
      </c>
    </row>
    <row r="2220" spans="1:44">
      <c r="A2220" s="29" t="s">
        <v>28659</v>
      </c>
      <c r="B2220" s="29" t="s">
        <v>379</v>
      </c>
      <c r="C2220" s="29" t="s">
        <v>3445</v>
      </c>
      <c r="D2220" s="29" t="s">
        <v>381</v>
      </c>
      <c r="E2220" s="29" t="s">
        <v>640</v>
      </c>
      <c r="F2220" s="29" t="s">
        <v>383</v>
      </c>
      <c r="G2220" s="29">
        <v>35</v>
      </c>
      <c r="H2220" s="29" t="s">
        <v>3446</v>
      </c>
      <c r="I2220" s="29" t="s">
        <v>702</v>
      </c>
      <c r="J2220" s="29" t="s">
        <v>3447</v>
      </c>
      <c r="K2220" s="29" t="s">
        <v>387</v>
      </c>
      <c r="L2220" s="29" t="s">
        <v>3448</v>
      </c>
      <c r="M2220" s="29" t="s">
        <v>3449</v>
      </c>
      <c r="N2220" s="29" t="s">
        <v>3450</v>
      </c>
      <c r="O2220" s="29" t="s">
        <v>3451</v>
      </c>
      <c r="P2220" s="29" t="s">
        <v>135</v>
      </c>
      <c r="Q2220" s="29" t="s">
        <v>118</v>
      </c>
      <c r="R2220" s="29" t="s">
        <v>27077</v>
      </c>
      <c r="S2220" s="29" t="s">
        <v>27077</v>
      </c>
      <c r="T2220" s="29" t="s">
        <v>28660</v>
      </c>
      <c r="U2220" s="29" t="s">
        <v>28661</v>
      </c>
      <c r="V2220" s="29">
        <v>1173</v>
      </c>
      <c r="W2220" s="29" t="s">
        <v>396</v>
      </c>
      <c r="X2220" s="29" t="s">
        <v>28662</v>
      </c>
      <c r="Y2220" s="29" t="s">
        <v>28521</v>
      </c>
      <c r="Z2220" s="29" t="s">
        <v>28663</v>
      </c>
      <c r="AA2220" s="29" t="s">
        <v>28663</v>
      </c>
      <c r="AB2220" s="29" t="s">
        <v>3457</v>
      </c>
      <c r="AC2220" s="29" t="s">
        <v>131</v>
      </c>
      <c r="AD2220" s="29" t="s">
        <v>118</v>
      </c>
      <c r="AE2220" s="29" t="s">
        <v>27710</v>
      </c>
      <c r="AF2220" s="29" t="s">
        <v>28664</v>
      </c>
      <c r="AG2220" s="29">
        <v>-169</v>
      </c>
      <c r="AH2220" s="29" t="s">
        <v>28664</v>
      </c>
      <c r="AI2220" s="29" t="s">
        <v>28665</v>
      </c>
      <c r="AJ2220" s="29"/>
      <c r="AK2220" s="29"/>
      <c r="AL2220" s="29"/>
      <c r="AM2220" s="29"/>
      <c r="AN2220" s="1">
        <f t="shared" si="120"/>
        <v>1</v>
      </c>
      <c r="AO2220" s="1">
        <f t="shared" si="121"/>
        <v>1</v>
      </c>
      <c r="AP2220" s="30">
        <f t="shared" si="122"/>
        <v>46298</v>
      </c>
      <c r="AQ2220" s="1" t="str">
        <f>IF(COUNTIF('同场线路Rotas do mesmo SC'!A:A,C2220)&gt;0,"Sim","Não")</f>
        <v>Não</v>
      </c>
      <c r="AR2220" s="1" t="str">
        <f>IF(COUNTIF(揽收业务网点!A:A,P2220)&gt;0,"Sim","Não")</f>
        <v>Sim</v>
      </c>
    </row>
    <row r="2221" spans="1:44">
      <c r="A2221" s="29" t="s">
        <v>28659</v>
      </c>
      <c r="B2221" s="29" t="s">
        <v>379</v>
      </c>
      <c r="C2221" s="29" t="s">
        <v>3445</v>
      </c>
      <c r="D2221" s="29" t="s">
        <v>381</v>
      </c>
      <c r="E2221" s="29" t="s">
        <v>640</v>
      </c>
      <c r="F2221" s="29" t="s">
        <v>383</v>
      </c>
      <c r="G2221" s="29">
        <v>74</v>
      </c>
      <c r="H2221" s="29" t="s">
        <v>3446</v>
      </c>
      <c r="I2221" s="29" t="s">
        <v>702</v>
      </c>
      <c r="J2221" s="29" t="s">
        <v>3447</v>
      </c>
      <c r="K2221" s="29" t="s">
        <v>387</v>
      </c>
      <c r="L2221" s="29" t="s">
        <v>3448</v>
      </c>
      <c r="M2221" s="29" t="s">
        <v>3449</v>
      </c>
      <c r="N2221" s="29" t="s">
        <v>3450</v>
      </c>
      <c r="O2221" s="29" t="s">
        <v>3457</v>
      </c>
      <c r="P2221" s="29" t="s">
        <v>131</v>
      </c>
      <c r="Q2221" s="29" t="s">
        <v>118</v>
      </c>
      <c r="R2221" s="29" t="s">
        <v>9051</v>
      </c>
      <c r="S2221" s="29" t="s">
        <v>9051</v>
      </c>
      <c r="T2221" s="29" t="s">
        <v>28666</v>
      </c>
      <c r="U2221" s="29" t="s">
        <v>28667</v>
      </c>
      <c r="V2221" s="29">
        <v>1533</v>
      </c>
      <c r="W2221" s="29" t="s">
        <v>896</v>
      </c>
      <c r="X2221" s="29" t="s">
        <v>28668</v>
      </c>
      <c r="Y2221" s="29" t="s">
        <v>28272</v>
      </c>
      <c r="Z2221" s="29" t="s">
        <v>28669</v>
      </c>
      <c r="AA2221" s="29" t="s">
        <v>28669</v>
      </c>
      <c r="AB2221" s="29" t="s">
        <v>1262</v>
      </c>
      <c r="AC2221" s="29" t="s">
        <v>1263</v>
      </c>
      <c r="AD2221" s="29" t="s">
        <v>118</v>
      </c>
      <c r="AE2221" s="29" t="s">
        <v>28670</v>
      </c>
      <c r="AF2221" s="29" t="s">
        <v>28671</v>
      </c>
      <c r="AG2221" s="29">
        <v>-173</v>
      </c>
      <c r="AH2221" s="29" t="s">
        <v>28671</v>
      </c>
      <c r="AI2221" s="29" t="s">
        <v>28672</v>
      </c>
      <c r="AJ2221" s="29">
        <v>25</v>
      </c>
      <c r="AK2221" s="29" t="s">
        <v>28673</v>
      </c>
      <c r="AL2221" s="29" t="s">
        <v>28674</v>
      </c>
      <c r="AM2221" s="29">
        <v>893</v>
      </c>
      <c r="AN2221" s="1">
        <f t="shared" si="120"/>
        <v>1</v>
      </c>
      <c r="AO2221" s="1">
        <f t="shared" si="121"/>
        <v>1</v>
      </c>
      <c r="AP2221" s="30">
        <f t="shared" si="122"/>
        <v>46298</v>
      </c>
      <c r="AQ2221" s="1" t="str">
        <f>IF(COUNTIF('同场线路Rotas do mesmo SC'!A:A,C2221)&gt;0,"Sim","Não")</f>
        <v>Não</v>
      </c>
      <c r="AR2221" s="1" t="str">
        <f>IF(COUNTIF(揽收业务网点!A:A,P2221)&gt;0,"Sim","Não")</f>
        <v>Sim</v>
      </c>
    </row>
    <row r="2222" spans="1:44">
      <c r="A2222" s="29" t="s">
        <v>28675</v>
      </c>
      <c r="B2222" s="29" t="s">
        <v>379</v>
      </c>
      <c r="C2222" s="29" t="s">
        <v>16712</v>
      </c>
      <c r="D2222" s="29" t="s">
        <v>381</v>
      </c>
      <c r="E2222" s="29" t="s">
        <v>382</v>
      </c>
      <c r="F2222" s="29" t="s">
        <v>383</v>
      </c>
      <c r="G2222" s="29">
        <v>2</v>
      </c>
      <c r="H2222" s="29" t="s">
        <v>16395</v>
      </c>
      <c r="I2222" s="29" t="s">
        <v>385</v>
      </c>
      <c r="J2222" s="29" t="s">
        <v>16396</v>
      </c>
      <c r="K2222" s="29" t="s">
        <v>387</v>
      </c>
      <c r="L2222" s="29" t="s">
        <v>16397</v>
      </c>
      <c r="M2222" s="29" t="s">
        <v>16398</v>
      </c>
      <c r="N2222" s="29" t="s">
        <v>16399</v>
      </c>
      <c r="O2222" s="29" t="s">
        <v>15196</v>
      </c>
      <c r="P2222" s="29" t="s">
        <v>15197</v>
      </c>
      <c r="Q2222" s="29" t="s">
        <v>5</v>
      </c>
      <c r="R2222" s="29" t="s">
        <v>28676</v>
      </c>
      <c r="S2222" s="29" t="s">
        <v>28677</v>
      </c>
      <c r="T2222" s="29" t="s">
        <v>28678</v>
      </c>
      <c r="U2222" s="29" t="s">
        <v>28679</v>
      </c>
      <c r="V2222" s="29">
        <v>74</v>
      </c>
      <c r="W2222" s="29" t="s">
        <v>396</v>
      </c>
      <c r="X2222" s="29" t="s">
        <v>28680</v>
      </c>
      <c r="Y2222" s="29" t="s">
        <v>15272</v>
      </c>
      <c r="Z2222" s="29" t="s">
        <v>28681</v>
      </c>
      <c r="AA2222" s="29" t="s">
        <v>28681</v>
      </c>
      <c r="AB2222" s="29" t="s">
        <v>16724</v>
      </c>
      <c r="AC2222" s="29" t="s">
        <v>16725</v>
      </c>
      <c r="AD2222" s="29" t="s">
        <v>5</v>
      </c>
      <c r="AE2222" s="29" t="s">
        <v>28682</v>
      </c>
      <c r="AF2222" s="29" t="s">
        <v>28683</v>
      </c>
      <c r="AG2222" s="29">
        <v>2</v>
      </c>
      <c r="AH2222" s="29" t="s">
        <v>28683</v>
      </c>
      <c r="AI2222" s="29" t="s">
        <v>28684</v>
      </c>
      <c r="AJ2222" s="29">
        <v>11</v>
      </c>
      <c r="AK2222" s="29" t="s">
        <v>28685</v>
      </c>
      <c r="AL2222" s="29" t="s">
        <v>28686</v>
      </c>
      <c r="AM2222" s="29">
        <v>57</v>
      </c>
      <c r="AN2222" s="1">
        <f t="shared" si="120"/>
        <v>1</v>
      </c>
      <c r="AO2222" s="1">
        <f t="shared" si="121"/>
        <v>1</v>
      </c>
      <c r="AP2222" s="30">
        <f t="shared" si="122"/>
        <v>46298</v>
      </c>
      <c r="AQ2222" s="1" t="str">
        <f>IF(COUNTIF('同场线路Rotas do mesmo SC'!A:A,C2222)&gt;0,"Sim","Não")</f>
        <v>Não</v>
      </c>
      <c r="AR2222" s="1" t="str">
        <f>IF(COUNTIF(揽收业务网点!A:A,P2222)&gt;0,"Sim","Não")</f>
        <v>Não</v>
      </c>
    </row>
    <row r="2223" spans="1:44">
      <c r="A2223" s="29" t="s">
        <v>28687</v>
      </c>
      <c r="B2223" s="29" t="s">
        <v>379</v>
      </c>
      <c r="C2223" s="29" t="s">
        <v>3483</v>
      </c>
      <c r="D2223" s="29" t="s">
        <v>381</v>
      </c>
      <c r="E2223" s="29" t="s">
        <v>382</v>
      </c>
      <c r="F2223" s="29" t="s">
        <v>383</v>
      </c>
      <c r="G2223" s="29">
        <v>30</v>
      </c>
      <c r="H2223" s="29" t="s">
        <v>3484</v>
      </c>
      <c r="I2223" s="29" t="s">
        <v>512</v>
      </c>
      <c r="J2223" s="29" t="s">
        <v>3485</v>
      </c>
      <c r="K2223" s="29" t="s">
        <v>387</v>
      </c>
      <c r="L2223" s="29" t="s">
        <v>3486</v>
      </c>
      <c r="M2223" s="29" t="s">
        <v>3485</v>
      </c>
      <c r="N2223" s="29" t="s">
        <v>3487</v>
      </c>
      <c r="O2223" s="29" t="s">
        <v>1807</v>
      </c>
      <c r="P2223" s="29" t="s">
        <v>1808</v>
      </c>
      <c r="Q2223" s="29" t="s">
        <v>2</v>
      </c>
      <c r="R2223" s="29" t="s">
        <v>28688</v>
      </c>
      <c r="S2223" s="29" t="s">
        <v>27039</v>
      </c>
      <c r="T2223" s="29" t="s">
        <v>28689</v>
      </c>
      <c r="U2223" s="29" t="s">
        <v>28690</v>
      </c>
      <c r="V2223" s="29">
        <v>27</v>
      </c>
      <c r="W2223" s="29" t="s">
        <v>396</v>
      </c>
      <c r="X2223" s="29" t="s">
        <v>28691</v>
      </c>
      <c r="Y2223" s="29" t="s">
        <v>28423</v>
      </c>
      <c r="Z2223" s="29" t="s">
        <v>28692</v>
      </c>
      <c r="AA2223" s="29" t="s">
        <v>28692</v>
      </c>
      <c r="AB2223" s="29" t="s">
        <v>3495</v>
      </c>
      <c r="AC2223" s="29" t="s">
        <v>3496</v>
      </c>
      <c r="AD2223" s="29" t="s">
        <v>2</v>
      </c>
      <c r="AE2223" s="29" t="s">
        <v>15272</v>
      </c>
      <c r="AF2223" s="29" t="s">
        <v>28693</v>
      </c>
      <c r="AG2223" s="29">
        <v>-28</v>
      </c>
      <c r="AH2223" s="29" t="s">
        <v>28693</v>
      </c>
      <c r="AI2223" s="29" t="s">
        <v>28694</v>
      </c>
      <c r="AJ2223" s="29">
        <v>154</v>
      </c>
      <c r="AK2223" s="29" t="s">
        <v>28695</v>
      </c>
      <c r="AL2223" s="29" t="s">
        <v>28696</v>
      </c>
      <c r="AM2223" s="29">
        <v>167</v>
      </c>
      <c r="AN2223" s="1">
        <f t="shared" si="120"/>
        <v>1</v>
      </c>
      <c r="AO2223" s="1">
        <f t="shared" si="121"/>
        <v>1</v>
      </c>
      <c r="AP2223" s="30">
        <f t="shared" si="122"/>
        <v>46298</v>
      </c>
      <c r="AQ2223" s="1" t="str">
        <f>IF(COUNTIF('同场线路Rotas do mesmo SC'!A:A,C2223)&gt;0,"Sim","Não")</f>
        <v>Não</v>
      </c>
      <c r="AR2223" s="1" t="str">
        <f>IF(COUNTIF(揽收业务网点!A:A,P2223)&gt;0,"Sim","Não")</f>
        <v>Não</v>
      </c>
    </row>
    <row r="2224" spans="1:44">
      <c r="A2224" s="29" t="s">
        <v>28697</v>
      </c>
      <c r="B2224" s="29" t="s">
        <v>379</v>
      </c>
      <c r="C2224" s="29" t="s">
        <v>3502</v>
      </c>
      <c r="D2224" s="29" t="s">
        <v>381</v>
      </c>
      <c r="E2224" s="29" t="s">
        <v>382</v>
      </c>
      <c r="F2224" s="29" t="s">
        <v>383</v>
      </c>
      <c r="G2224" s="29">
        <v>55</v>
      </c>
      <c r="H2224" s="29" t="s">
        <v>3503</v>
      </c>
      <c r="I2224" s="29" t="s">
        <v>385</v>
      </c>
      <c r="J2224" s="29" t="s">
        <v>3504</v>
      </c>
      <c r="K2224" s="29" t="s">
        <v>387</v>
      </c>
      <c r="L2224" s="29" t="s">
        <v>3505</v>
      </c>
      <c r="M2224" s="29" t="s">
        <v>3506</v>
      </c>
      <c r="N2224" s="29" t="s">
        <v>3507</v>
      </c>
      <c r="O2224" s="29" t="s">
        <v>2002</v>
      </c>
      <c r="P2224" s="29" t="s">
        <v>2003</v>
      </c>
      <c r="Q2224" s="29" t="s">
        <v>142</v>
      </c>
      <c r="R2224" s="29" t="s">
        <v>5513</v>
      </c>
      <c r="S2224" s="29" t="s">
        <v>6452</v>
      </c>
      <c r="T2224" s="29" t="s">
        <v>28698</v>
      </c>
      <c r="U2224" s="29" t="s">
        <v>28699</v>
      </c>
      <c r="V2224" s="29">
        <v>54</v>
      </c>
      <c r="W2224" s="29" t="s">
        <v>396</v>
      </c>
      <c r="X2224" s="29" t="s">
        <v>28700</v>
      </c>
      <c r="Y2224" s="29" t="s">
        <v>27722</v>
      </c>
      <c r="Z2224" s="29" t="s">
        <v>28701</v>
      </c>
      <c r="AA2224" s="29" t="s">
        <v>28701</v>
      </c>
      <c r="AB2224" s="29" t="s">
        <v>3514</v>
      </c>
      <c r="AC2224" s="29" t="s">
        <v>3515</v>
      </c>
      <c r="AD2224" s="29" t="s">
        <v>142</v>
      </c>
      <c r="AE2224" s="29" t="s">
        <v>17762</v>
      </c>
      <c r="AF2224" s="29" t="s">
        <v>28702</v>
      </c>
      <c r="AG2224" s="29">
        <v>-44</v>
      </c>
      <c r="AH2224" s="29" t="s">
        <v>28702</v>
      </c>
      <c r="AI2224" s="29" t="s">
        <v>28703</v>
      </c>
      <c r="AJ2224" s="29">
        <v>127</v>
      </c>
      <c r="AK2224" s="29" t="s">
        <v>28704</v>
      </c>
      <c r="AL2224" s="29" t="s">
        <v>28705</v>
      </c>
      <c r="AM2224" s="29">
        <v>208</v>
      </c>
      <c r="AN2224" s="1">
        <f t="shared" si="120"/>
        <v>1</v>
      </c>
      <c r="AO2224" s="1">
        <f t="shared" si="121"/>
        <v>1</v>
      </c>
      <c r="AP2224" s="30">
        <f t="shared" si="122"/>
        <v>46298</v>
      </c>
      <c r="AQ2224" s="1" t="str">
        <f>IF(COUNTIF('同场线路Rotas do mesmo SC'!A:A,C2224)&gt;0,"Sim","Não")</f>
        <v>Não</v>
      </c>
      <c r="AR2224" s="1" t="str">
        <f>IF(COUNTIF(揽收业务网点!A:A,P2224)&gt;0,"Sim","Não")</f>
        <v>Não</v>
      </c>
    </row>
    <row r="2225" spans="1:44">
      <c r="A2225" s="29" t="s">
        <v>28706</v>
      </c>
      <c r="B2225" s="29" t="s">
        <v>379</v>
      </c>
      <c r="C2225" s="29" t="s">
        <v>3521</v>
      </c>
      <c r="D2225" s="29" t="s">
        <v>381</v>
      </c>
      <c r="E2225" s="29" t="s">
        <v>382</v>
      </c>
      <c r="F2225" s="29" t="s">
        <v>383</v>
      </c>
      <c r="G2225" s="29">
        <v>108</v>
      </c>
      <c r="H2225" s="29" t="s">
        <v>1824</v>
      </c>
      <c r="I2225" s="29" t="s">
        <v>1289</v>
      </c>
      <c r="J2225" s="29" t="s">
        <v>3522</v>
      </c>
      <c r="K2225" s="29" t="s">
        <v>387</v>
      </c>
      <c r="L2225" s="29" t="s">
        <v>3523</v>
      </c>
      <c r="M2225" s="29" t="s">
        <v>3524</v>
      </c>
      <c r="N2225" s="29" t="s">
        <v>3525</v>
      </c>
      <c r="O2225" s="29" t="s">
        <v>2341</v>
      </c>
      <c r="P2225" s="29" t="s">
        <v>2342</v>
      </c>
      <c r="Q2225" s="29" t="s">
        <v>5</v>
      </c>
      <c r="R2225" s="29" t="s">
        <v>28707</v>
      </c>
      <c r="S2225" s="29" t="s">
        <v>28708</v>
      </c>
      <c r="T2225" s="29" t="s">
        <v>28709</v>
      </c>
      <c r="U2225" s="29" t="s">
        <v>28710</v>
      </c>
      <c r="V2225" s="29">
        <v>793</v>
      </c>
      <c r="W2225" s="29" t="s">
        <v>396</v>
      </c>
      <c r="X2225" s="29" t="s">
        <v>28711</v>
      </c>
      <c r="Y2225" s="29" t="s">
        <v>16006</v>
      </c>
      <c r="Z2225" s="29" t="s">
        <v>28712</v>
      </c>
      <c r="AA2225" s="29" t="s">
        <v>28712</v>
      </c>
      <c r="AB2225" s="29" t="s">
        <v>3532</v>
      </c>
      <c r="AC2225" s="29" t="s">
        <v>3533</v>
      </c>
      <c r="AD2225" s="29" t="s">
        <v>5</v>
      </c>
      <c r="AE2225" s="29" t="s">
        <v>27922</v>
      </c>
      <c r="AF2225" s="29" t="s">
        <v>28713</v>
      </c>
      <c r="AG2225" s="29">
        <v>-90</v>
      </c>
      <c r="AH2225" s="29" t="s">
        <v>28713</v>
      </c>
      <c r="AI2225" s="29" t="s">
        <v>28714</v>
      </c>
      <c r="AJ2225" s="29">
        <v>101</v>
      </c>
      <c r="AK2225" s="29" t="s">
        <v>28715</v>
      </c>
      <c r="AL2225" s="29" t="s">
        <v>28716</v>
      </c>
      <c r="AM2225" s="29">
        <v>106</v>
      </c>
      <c r="AN2225" s="1">
        <f t="shared" si="120"/>
        <v>1</v>
      </c>
      <c r="AO2225" s="1">
        <f t="shared" si="121"/>
        <v>1</v>
      </c>
      <c r="AP2225" s="30">
        <f t="shared" si="122"/>
        <v>46298</v>
      </c>
      <c r="AQ2225" s="1" t="str">
        <f>IF(COUNTIF('同场线路Rotas do mesmo SC'!A:A,C2225)&gt;0,"Sim","Não")</f>
        <v>Não</v>
      </c>
      <c r="AR2225" s="1" t="str">
        <f>IF(COUNTIF(揽收业务网点!A:A,P2225)&gt;0,"Sim","Não")</f>
        <v>Não</v>
      </c>
    </row>
    <row r="2226" spans="1:44">
      <c r="A2226" s="29" t="s">
        <v>28717</v>
      </c>
      <c r="B2226" s="29" t="s">
        <v>379</v>
      </c>
      <c r="C2226" s="29" t="s">
        <v>3539</v>
      </c>
      <c r="D2226" s="29" t="s">
        <v>381</v>
      </c>
      <c r="E2226" s="29" t="s">
        <v>640</v>
      </c>
      <c r="F2226" s="29" t="s">
        <v>847</v>
      </c>
      <c r="G2226" s="29">
        <v>29</v>
      </c>
      <c r="H2226" s="29" t="s">
        <v>3540</v>
      </c>
      <c r="I2226" s="29" t="s">
        <v>409</v>
      </c>
      <c r="J2226" s="29" t="s">
        <v>642</v>
      </c>
      <c r="K2226" s="29" t="s">
        <v>387</v>
      </c>
      <c r="L2226" s="29" t="s">
        <v>643</v>
      </c>
      <c r="M2226" s="29" t="s">
        <v>3541</v>
      </c>
      <c r="N2226" s="29" t="s">
        <v>3542</v>
      </c>
      <c r="O2226" s="29" t="s">
        <v>1158</v>
      </c>
      <c r="P2226" s="29" t="s">
        <v>159</v>
      </c>
      <c r="Q2226" s="29" t="s">
        <v>145</v>
      </c>
      <c r="R2226" s="29" t="s">
        <v>28718</v>
      </c>
      <c r="S2226" s="29" t="s">
        <v>28718</v>
      </c>
      <c r="T2226" s="29" t="s">
        <v>28719</v>
      </c>
      <c r="U2226" s="29" t="s">
        <v>28720</v>
      </c>
      <c r="V2226" s="29">
        <v>12</v>
      </c>
      <c r="W2226" s="29" t="s">
        <v>396</v>
      </c>
      <c r="X2226" s="29" t="s">
        <v>28721</v>
      </c>
      <c r="Y2226" s="29" t="s">
        <v>28318</v>
      </c>
      <c r="Z2226" s="29" t="s">
        <v>28722</v>
      </c>
      <c r="AA2226" s="29" t="s">
        <v>28722</v>
      </c>
      <c r="AB2226" s="29" t="s">
        <v>1165</v>
      </c>
      <c r="AC2226" s="29" t="s">
        <v>1166</v>
      </c>
      <c r="AD2226" s="29" t="s">
        <v>145</v>
      </c>
      <c r="AE2226" s="29" t="s">
        <v>15748</v>
      </c>
      <c r="AF2226" s="29" t="s">
        <v>28723</v>
      </c>
      <c r="AG2226" s="29">
        <v>-403</v>
      </c>
      <c r="AH2226" s="29" t="s">
        <v>28723</v>
      </c>
      <c r="AI2226" s="29" t="s">
        <v>28724</v>
      </c>
      <c r="AJ2226" s="29">
        <v>135</v>
      </c>
      <c r="AK2226" s="29" t="s">
        <v>28725</v>
      </c>
      <c r="AL2226" s="29" t="s">
        <v>28726</v>
      </c>
      <c r="AM2226" s="29">
        <v>2161</v>
      </c>
      <c r="AN2226" s="1">
        <f t="shared" si="120"/>
        <v>1</v>
      </c>
      <c r="AO2226" s="1">
        <f t="shared" si="121"/>
        <v>1</v>
      </c>
      <c r="AP2226" s="30">
        <f t="shared" si="122"/>
        <v>46298</v>
      </c>
      <c r="AQ2226" s="1" t="str">
        <f>IF(COUNTIF('同场线路Rotas do mesmo SC'!A:A,C2226)&gt;0,"Sim","Não")</f>
        <v>Não</v>
      </c>
      <c r="AR2226" s="1" t="str">
        <f>IF(COUNTIF(揽收业务网点!A:A,P2226)&gt;0,"Sim","Não")</f>
        <v>Sim</v>
      </c>
    </row>
    <row r="2227" spans="1:44">
      <c r="A2227" s="29" t="s">
        <v>28727</v>
      </c>
      <c r="B2227" s="29" t="s">
        <v>379</v>
      </c>
      <c r="C2227" s="29" t="s">
        <v>28728</v>
      </c>
      <c r="D2227" s="29" t="s">
        <v>381</v>
      </c>
      <c r="E2227" s="29" t="s">
        <v>382</v>
      </c>
      <c r="F2227" s="29" t="s">
        <v>383</v>
      </c>
      <c r="G2227" s="29">
        <v>245</v>
      </c>
      <c r="H2227" s="29" t="s">
        <v>3582</v>
      </c>
      <c r="I2227" s="29" t="s">
        <v>512</v>
      </c>
      <c r="J2227" s="29" t="s">
        <v>3583</v>
      </c>
      <c r="K2227" s="29" t="s">
        <v>387</v>
      </c>
      <c r="L2227" s="29" t="s">
        <v>3584</v>
      </c>
      <c r="M2227" s="29" t="s">
        <v>28729</v>
      </c>
      <c r="N2227" s="29" t="s">
        <v>28730</v>
      </c>
      <c r="O2227" s="29" t="s">
        <v>3587</v>
      </c>
      <c r="P2227" s="29" t="s">
        <v>3588</v>
      </c>
      <c r="Q2227" s="29" t="s">
        <v>5</v>
      </c>
      <c r="R2227" s="29" t="s">
        <v>10614</v>
      </c>
      <c r="S2227" s="29" t="s">
        <v>28731</v>
      </c>
      <c r="T2227" s="29" t="s">
        <v>28732</v>
      </c>
      <c r="U2227" s="29" t="s">
        <v>28733</v>
      </c>
      <c r="V2227" s="29">
        <v>313</v>
      </c>
      <c r="W2227" s="29" t="s">
        <v>396</v>
      </c>
      <c r="X2227" s="29" t="s">
        <v>28734</v>
      </c>
      <c r="Y2227" s="29" t="s">
        <v>17697</v>
      </c>
      <c r="Z2227" s="29" t="s">
        <v>28735</v>
      </c>
      <c r="AA2227" s="29" t="s">
        <v>28735</v>
      </c>
      <c r="AB2227" s="29" t="s">
        <v>3596</v>
      </c>
      <c r="AC2227" s="29" t="s">
        <v>3597</v>
      </c>
      <c r="AD2227" s="29" t="s">
        <v>5</v>
      </c>
      <c r="AE2227" s="29" t="s">
        <v>28736</v>
      </c>
      <c r="AF2227" s="29" t="s">
        <v>28737</v>
      </c>
      <c r="AG2227" s="29">
        <v>-174</v>
      </c>
      <c r="AH2227" s="29" t="s">
        <v>28737</v>
      </c>
      <c r="AI2227" s="29" t="s">
        <v>28738</v>
      </c>
      <c r="AJ2227" s="29">
        <v>67</v>
      </c>
      <c r="AK2227" s="29" t="s">
        <v>28204</v>
      </c>
      <c r="AL2227" s="29" t="s">
        <v>28739</v>
      </c>
      <c r="AM2227" s="29">
        <v>17</v>
      </c>
      <c r="AN2227" s="1">
        <f t="shared" si="120"/>
        <v>1</v>
      </c>
      <c r="AO2227" s="1">
        <f t="shared" si="121"/>
        <v>1</v>
      </c>
      <c r="AP2227" s="30">
        <f t="shared" si="122"/>
        <v>46298</v>
      </c>
      <c r="AQ2227" s="1" t="str">
        <f>IF(COUNTIF('同场线路Rotas do mesmo SC'!A:A,C2227)&gt;0,"Sim","Não")</f>
        <v>Não</v>
      </c>
      <c r="AR2227" s="1" t="str">
        <f>IF(COUNTIF(揽收业务网点!A:A,P2227)&gt;0,"Sim","Não")</f>
        <v>Não</v>
      </c>
    </row>
    <row r="2228" spans="1:44">
      <c r="A2228" s="29" t="s">
        <v>28740</v>
      </c>
      <c r="B2228" s="29" t="s">
        <v>379</v>
      </c>
      <c r="C2228" s="29" t="s">
        <v>3603</v>
      </c>
      <c r="D2228" s="29" t="s">
        <v>381</v>
      </c>
      <c r="E2228" s="29" t="s">
        <v>382</v>
      </c>
      <c r="F2228" s="29" t="s">
        <v>383</v>
      </c>
      <c r="G2228" s="29">
        <v>60</v>
      </c>
      <c r="H2228" s="29" t="s">
        <v>3604</v>
      </c>
      <c r="I2228" s="29" t="s">
        <v>385</v>
      </c>
      <c r="J2228" s="29" t="s">
        <v>3605</v>
      </c>
      <c r="K2228" s="29" t="s">
        <v>387</v>
      </c>
      <c r="L2228" s="29" t="s">
        <v>3606</v>
      </c>
      <c r="M2228" s="29" t="s">
        <v>3605</v>
      </c>
      <c r="N2228" s="29" t="s">
        <v>3607</v>
      </c>
      <c r="O2228" s="29" t="s">
        <v>2341</v>
      </c>
      <c r="P2228" s="29" t="s">
        <v>2342</v>
      </c>
      <c r="Q2228" s="29" t="s">
        <v>5</v>
      </c>
      <c r="R2228" s="29" t="s">
        <v>28741</v>
      </c>
      <c r="S2228" s="29" t="s">
        <v>28742</v>
      </c>
      <c r="T2228" s="29" t="s">
        <v>28743</v>
      </c>
      <c r="U2228" s="29" t="s">
        <v>28744</v>
      </c>
      <c r="V2228" s="29">
        <v>969</v>
      </c>
      <c r="W2228" s="29" t="s">
        <v>396</v>
      </c>
      <c r="X2228" s="29" t="s">
        <v>28745</v>
      </c>
      <c r="Y2228" s="29" t="s">
        <v>15272</v>
      </c>
      <c r="Z2228" s="29" t="s">
        <v>28746</v>
      </c>
      <c r="AA2228" s="29" t="s">
        <v>28746</v>
      </c>
      <c r="AB2228" s="29" t="s">
        <v>3614</v>
      </c>
      <c r="AC2228" s="29" t="s">
        <v>3615</v>
      </c>
      <c r="AD2228" s="29" t="s">
        <v>5</v>
      </c>
      <c r="AE2228" s="29" t="s">
        <v>27743</v>
      </c>
      <c r="AF2228" s="29" t="s">
        <v>28747</v>
      </c>
      <c r="AG2228" s="29">
        <v>-82</v>
      </c>
      <c r="AH2228" s="29" t="s">
        <v>28747</v>
      </c>
      <c r="AI2228" s="29" t="s">
        <v>28748</v>
      </c>
      <c r="AJ2228" s="29">
        <v>150</v>
      </c>
      <c r="AK2228" s="29" t="s">
        <v>28749</v>
      </c>
      <c r="AL2228" s="29" t="s">
        <v>28750</v>
      </c>
      <c r="AM2228" s="29">
        <v>273</v>
      </c>
      <c r="AN2228" s="1">
        <f t="shared" si="120"/>
        <v>1</v>
      </c>
      <c r="AO2228" s="1">
        <f t="shared" si="121"/>
        <v>1</v>
      </c>
      <c r="AP2228" s="30">
        <f t="shared" si="122"/>
        <v>46298</v>
      </c>
      <c r="AQ2228" s="1" t="str">
        <f>IF(COUNTIF('同场线路Rotas do mesmo SC'!A:A,C2228)&gt;0,"Sim","Não")</f>
        <v>Não</v>
      </c>
      <c r="AR2228" s="1" t="str">
        <f>IF(COUNTIF(揽收业务网点!A:A,P2228)&gt;0,"Sim","Não")</f>
        <v>Não</v>
      </c>
    </row>
    <row r="2229" spans="1:44">
      <c r="A2229" s="29" t="s">
        <v>28751</v>
      </c>
      <c r="B2229" s="29" t="s">
        <v>379</v>
      </c>
      <c r="C2229" s="29" t="s">
        <v>3621</v>
      </c>
      <c r="D2229" s="29" t="s">
        <v>381</v>
      </c>
      <c r="E2229" s="29" t="s">
        <v>640</v>
      </c>
      <c r="F2229" s="29" t="s">
        <v>732</v>
      </c>
      <c r="G2229" s="29">
        <v>42</v>
      </c>
      <c r="H2229" s="29" t="s">
        <v>2863</v>
      </c>
      <c r="I2229" s="29" t="s">
        <v>868</v>
      </c>
      <c r="J2229" s="29" t="s">
        <v>1979</v>
      </c>
      <c r="K2229" s="29" t="s">
        <v>411</v>
      </c>
      <c r="L2229" s="29" t="s">
        <v>1980</v>
      </c>
      <c r="M2229" s="29" t="s">
        <v>28752</v>
      </c>
      <c r="N2229" s="29" t="s">
        <v>28753</v>
      </c>
      <c r="O2229" s="29" t="s">
        <v>3625</v>
      </c>
      <c r="P2229" s="29" t="s">
        <v>58</v>
      </c>
      <c r="Q2229" s="29" t="s">
        <v>11</v>
      </c>
      <c r="R2229" s="29" t="s">
        <v>24640</v>
      </c>
      <c r="S2229" s="29" t="s">
        <v>24640</v>
      </c>
      <c r="T2229" s="29" t="s">
        <v>28754</v>
      </c>
      <c r="U2229" s="29" t="s">
        <v>28755</v>
      </c>
      <c r="V2229" s="29">
        <v>92</v>
      </c>
      <c r="W2229" s="29" t="s">
        <v>396</v>
      </c>
      <c r="X2229" s="29" t="s">
        <v>28756</v>
      </c>
      <c r="Y2229" s="29" t="s">
        <v>28391</v>
      </c>
      <c r="Z2229" s="29" t="s">
        <v>28757</v>
      </c>
      <c r="AA2229" s="29" t="s">
        <v>28757</v>
      </c>
      <c r="AB2229" s="29" t="s">
        <v>653</v>
      </c>
      <c r="AC2229" s="29" t="s">
        <v>654</v>
      </c>
      <c r="AD2229" s="29" t="s">
        <v>11</v>
      </c>
      <c r="AE2229" s="29" t="s">
        <v>27787</v>
      </c>
      <c r="AF2229" s="29" t="s">
        <v>28758</v>
      </c>
      <c r="AG2229" s="29">
        <v>-248</v>
      </c>
      <c r="AH2229" s="29" t="s">
        <v>28758</v>
      </c>
      <c r="AI2229" s="29" t="s">
        <v>28759</v>
      </c>
      <c r="AJ2229" s="29">
        <v>31</v>
      </c>
      <c r="AK2229" s="29" t="s">
        <v>28760</v>
      </c>
      <c r="AL2229" s="29" t="s">
        <v>28761</v>
      </c>
      <c r="AM2229" s="29">
        <v>2360</v>
      </c>
      <c r="AN2229" s="1">
        <f t="shared" si="120"/>
        <v>1</v>
      </c>
      <c r="AO2229" s="1">
        <f t="shared" si="121"/>
        <v>1</v>
      </c>
      <c r="AP2229" s="30">
        <f t="shared" si="122"/>
        <v>46298</v>
      </c>
      <c r="AQ2229" s="1" t="str">
        <f>IF(COUNTIF('同场线路Rotas do mesmo SC'!A:A,C2229)&gt;0,"Sim","Não")</f>
        <v>Não</v>
      </c>
      <c r="AR2229" s="1" t="str">
        <f>IF(COUNTIF(揽收业务网点!A:A,P2229)&gt;0,"Sim","Não")</f>
        <v>Sim</v>
      </c>
    </row>
    <row r="2230" spans="1:44">
      <c r="A2230" s="29" t="s">
        <v>28762</v>
      </c>
      <c r="B2230" s="29" t="s">
        <v>379</v>
      </c>
      <c r="C2230" s="29" t="s">
        <v>3635</v>
      </c>
      <c r="D2230" s="29" t="s">
        <v>381</v>
      </c>
      <c r="E2230" s="29" t="s">
        <v>382</v>
      </c>
      <c r="F2230" s="29" t="s">
        <v>383</v>
      </c>
      <c r="G2230" s="29">
        <v>20</v>
      </c>
      <c r="H2230" s="29" t="s">
        <v>3636</v>
      </c>
      <c r="I2230" s="29" t="s">
        <v>385</v>
      </c>
      <c r="J2230" s="29" t="s">
        <v>3637</v>
      </c>
      <c r="K2230" s="29" t="s">
        <v>387</v>
      </c>
      <c r="L2230" s="29" t="s">
        <v>3638</v>
      </c>
      <c r="M2230" s="29" t="s">
        <v>3639</v>
      </c>
      <c r="N2230" s="29" t="s">
        <v>3640</v>
      </c>
      <c r="O2230" s="29" t="s">
        <v>3195</v>
      </c>
      <c r="P2230" s="29" t="s">
        <v>3196</v>
      </c>
      <c r="Q2230" s="29" t="s">
        <v>5</v>
      </c>
      <c r="R2230" s="29" t="s">
        <v>28763</v>
      </c>
      <c r="S2230" s="29" t="s">
        <v>28764</v>
      </c>
      <c r="T2230" s="29" t="s">
        <v>28765</v>
      </c>
      <c r="U2230" s="29" t="s">
        <v>28766</v>
      </c>
      <c r="V2230" s="29">
        <v>118</v>
      </c>
      <c r="W2230" s="29" t="s">
        <v>396</v>
      </c>
      <c r="X2230" s="29" t="s">
        <v>28767</v>
      </c>
      <c r="Y2230" s="29" t="s">
        <v>15272</v>
      </c>
      <c r="Z2230" s="29" t="s">
        <v>28768</v>
      </c>
      <c r="AA2230" s="29" t="s">
        <v>28768</v>
      </c>
      <c r="AB2230" s="29" t="s">
        <v>3646</v>
      </c>
      <c r="AC2230" s="29" t="s">
        <v>3647</v>
      </c>
      <c r="AD2230" s="29" t="s">
        <v>5</v>
      </c>
      <c r="AE2230" s="29" t="s">
        <v>1774</v>
      </c>
      <c r="AF2230" s="29" t="s">
        <v>28769</v>
      </c>
      <c r="AG2230" s="29">
        <v>-23</v>
      </c>
      <c r="AH2230" s="29" t="s">
        <v>28769</v>
      </c>
      <c r="AI2230" s="29" t="s">
        <v>28770</v>
      </c>
      <c r="AJ2230" s="29">
        <v>30</v>
      </c>
      <c r="AK2230" s="29" t="s">
        <v>28771</v>
      </c>
      <c r="AL2230" s="29" t="s">
        <v>21340</v>
      </c>
      <c r="AM2230" s="29">
        <v>28</v>
      </c>
      <c r="AN2230" s="1">
        <f t="shared" si="120"/>
        <v>1</v>
      </c>
      <c r="AO2230" s="1">
        <f t="shared" si="121"/>
        <v>1</v>
      </c>
      <c r="AP2230" s="30">
        <f t="shared" si="122"/>
        <v>46298</v>
      </c>
      <c r="AQ2230" s="1" t="str">
        <f>IF(COUNTIF('同场线路Rotas do mesmo SC'!A:A,C2230)&gt;0,"Sim","Não")</f>
        <v>Não</v>
      </c>
      <c r="AR2230" s="1" t="str">
        <f>IF(COUNTIF(揽收业务网点!A:A,P2230)&gt;0,"Sim","Não")</f>
        <v>Não</v>
      </c>
    </row>
    <row r="2231" spans="1:44">
      <c r="A2231" s="29" t="s">
        <v>28772</v>
      </c>
      <c r="B2231" s="29" t="s">
        <v>379</v>
      </c>
      <c r="C2231" s="29" t="s">
        <v>3653</v>
      </c>
      <c r="D2231" s="29" t="s">
        <v>381</v>
      </c>
      <c r="E2231" s="29" t="s">
        <v>640</v>
      </c>
      <c r="F2231" s="29" t="s">
        <v>383</v>
      </c>
      <c r="G2231" s="29">
        <v>26</v>
      </c>
      <c r="H2231" s="29" t="s">
        <v>2695</v>
      </c>
      <c r="I2231" s="29" t="s">
        <v>702</v>
      </c>
      <c r="J2231" s="29" t="s">
        <v>2696</v>
      </c>
      <c r="K2231" s="29" t="s">
        <v>387</v>
      </c>
      <c r="L2231" s="29" t="s">
        <v>2697</v>
      </c>
      <c r="M2231" s="29" t="s">
        <v>2698</v>
      </c>
      <c r="N2231" s="29" t="s">
        <v>2699</v>
      </c>
      <c r="O2231" s="29" t="s">
        <v>3654</v>
      </c>
      <c r="P2231" s="29" t="s">
        <v>129</v>
      </c>
      <c r="Q2231" s="29" t="s">
        <v>118</v>
      </c>
      <c r="R2231" s="29" t="s">
        <v>20867</v>
      </c>
      <c r="S2231" s="29" t="s">
        <v>20867</v>
      </c>
      <c r="T2231" s="29" t="s">
        <v>28773</v>
      </c>
      <c r="U2231" s="29" t="s">
        <v>28774</v>
      </c>
      <c r="V2231" s="29">
        <v>10</v>
      </c>
      <c r="W2231" s="29" t="s">
        <v>396</v>
      </c>
      <c r="X2231" s="29" t="s">
        <v>28775</v>
      </c>
      <c r="Y2231" s="29" t="s">
        <v>28776</v>
      </c>
      <c r="Z2231" s="29" t="s">
        <v>28777</v>
      </c>
      <c r="AA2231" s="29" t="s">
        <v>28777</v>
      </c>
      <c r="AB2231" s="29" t="s">
        <v>2706</v>
      </c>
      <c r="AC2231" s="29" t="s">
        <v>2707</v>
      </c>
      <c r="AD2231" s="29" t="s">
        <v>118</v>
      </c>
      <c r="AE2231" s="29" t="s">
        <v>28521</v>
      </c>
      <c r="AF2231" s="29" t="s">
        <v>28778</v>
      </c>
      <c r="AG2231" s="29">
        <v>-159</v>
      </c>
      <c r="AH2231" s="29" t="s">
        <v>28778</v>
      </c>
      <c r="AI2231" s="29" t="s">
        <v>28779</v>
      </c>
      <c r="AJ2231" s="29"/>
      <c r="AK2231" s="29"/>
      <c r="AL2231" s="29"/>
      <c r="AM2231" s="29"/>
      <c r="AN2231" s="1">
        <f t="shared" si="120"/>
        <v>1</v>
      </c>
      <c r="AO2231" s="1">
        <f t="shared" si="121"/>
        <v>1</v>
      </c>
      <c r="AP2231" s="30">
        <f t="shared" si="122"/>
        <v>46298</v>
      </c>
      <c r="AQ2231" s="1" t="str">
        <f>IF(COUNTIF('同场线路Rotas do mesmo SC'!A:A,C2231)&gt;0,"Sim","Não")</f>
        <v>Não</v>
      </c>
      <c r="AR2231" s="1" t="str">
        <f>IF(COUNTIF(揽收业务网点!A:A,P2231)&gt;0,"Sim","Não")</f>
        <v>Sim</v>
      </c>
    </row>
    <row r="2232" spans="1:44">
      <c r="A2232" s="29" t="s">
        <v>28780</v>
      </c>
      <c r="B2232" s="29" t="s">
        <v>379</v>
      </c>
      <c r="C2232" s="29" t="s">
        <v>3663</v>
      </c>
      <c r="D2232" s="29" t="s">
        <v>381</v>
      </c>
      <c r="E2232" s="29" t="s">
        <v>382</v>
      </c>
      <c r="F2232" s="29" t="s">
        <v>383</v>
      </c>
      <c r="G2232" s="29">
        <v>130</v>
      </c>
      <c r="H2232" s="29" t="s">
        <v>28781</v>
      </c>
      <c r="I2232" s="29" t="s">
        <v>702</v>
      </c>
      <c r="J2232" s="29" t="s">
        <v>16369</v>
      </c>
      <c r="K2232" s="29" t="s">
        <v>387</v>
      </c>
      <c r="L2232" s="29" t="s">
        <v>16370</v>
      </c>
      <c r="M2232" s="29" t="s">
        <v>4688</v>
      </c>
      <c r="N2232" s="29" t="s">
        <v>4689</v>
      </c>
      <c r="O2232" s="29" t="s">
        <v>756</v>
      </c>
      <c r="P2232" s="29" t="s">
        <v>757</v>
      </c>
      <c r="Q2232" s="29" t="s">
        <v>142</v>
      </c>
      <c r="R2232" s="29" t="s">
        <v>28782</v>
      </c>
      <c r="S2232" s="29" t="s">
        <v>12198</v>
      </c>
      <c r="T2232" s="29" t="s">
        <v>28783</v>
      </c>
      <c r="U2232" s="29" t="s">
        <v>28784</v>
      </c>
      <c r="V2232" s="29">
        <v>667</v>
      </c>
      <c r="W2232" s="29" t="s">
        <v>396</v>
      </c>
      <c r="X2232" s="29" t="s">
        <v>28785</v>
      </c>
      <c r="Y2232" s="29" t="s">
        <v>15821</v>
      </c>
      <c r="Z2232" s="29" t="s">
        <v>28786</v>
      </c>
      <c r="AA2232" s="29" t="s">
        <v>28786</v>
      </c>
      <c r="AB2232" s="29" t="s">
        <v>3674</v>
      </c>
      <c r="AC2232" s="29" t="s">
        <v>3675</v>
      </c>
      <c r="AD2232" s="29" t="s">
        <v>142</v>
      </c>
      <c r="AE2232" s="29" t="s">
        <v>28008</v>
      </c>
      <c r="AF2232" s="29" t="s">
        <v>28787</v>
      </c>
      <c r="AG2232" s="29">
        <v>-66</v>
      </c>
      <c r="AH2232" s="29" t="s">
        <v>28787</v>
      </c>
      <c r="AI2232" s="29" t="s">
        <v>28788</v>
      </c>
      <c r="AJ2232" s="29"/>
      <c r="AK2232" s="29"/>
      <c r="AL2232" s="29"/>
      <c r="AM2232" s="29"/>
      <c r="AN2232" s="1">
        <f t="shared" si="120"/>
        <v>1</v>
      </c>
      <c r="AO2232" s="1">
        <f t="shared" si="121"/>
        <v>1</v>
      </c>
      <c r="AP2232" s="30">
        <f t="shared" si="122"/>
        <v>46298</v>
      </c>
      <c r="AQ2232" s="1" t="str">
        <f>IF(COUNTIF('同场线路Rotas do mesmo SC'!A:A,C2232)&gt;0,"Sim","Não")</f>
        <v>Não</v>
      </c>
      <c r="AR2232" s="1" t="str">
        <f>IF(COUNTIF(揽收业务网点!A:A,P2232)&gt;0,"Sim","Não")</f>
        <v>Não</v>
      </c>
    </row>
    <row r="2233" spans="1:44">
      <c r="A2233" s="29" t="s">
        <v>28789</v>
      </c>
      <c r="B2233" s="29" t="s">
        <v>379</v>
      </c>
      <c r="C2233" s="29" t="s">
        <v>3682</v>
      </c>
      <c r="D2233" s="29" t="s">
        <v>381</v>
      </c>
      <c r="E2233" s="29" t="s">
        <v>382</v>
      </c>
      <c r="F2233" s="29" t="s">
        <v>383</v>
      </c>
      <c r="G2233" s="29">
        <v>180</v>
      </c>
      <c r="H2233" s="29" t="s">
        <v>3683</v>
      </c>
      <c r="I2233" s="29" t="s">
        <v>385</v>
      </c>
      <c r="J2233" s="29" t="s">
        <v>3684</v>
      </c>
      <c r="K2233" s="29" t="s">
        <v>387</v>
      </c>
      <c r="L2233" s="29" t="s">
        <v>3685</v>
      </c>
      <c r="M2233" s="29" t="s">
        <v>3686</v>
      </c>
      <c r="N2233" s="29" t="s">
        <v>3687</v>
      </c>
      <c r="O2233" s="29" t="s">
        <v>3688</v>
      </c>
      <c r="P2233" s="29" t="s">
        <v>3689</v>
      </c>
      <c r="Q2233" s="29" t="s">
        <v>70</v>
      </c>
      <c r="R2233" s="29" t="s">
        <v>28790</v>
      </c>
      <c r="S2233" s="29" t="s">
        <v>28791</v>
      </c>
      <c r="T2233" s="29" t="s">
        <v>28792</v>
      </c>
      <c r="U2233" s="29" t="s">
        <v>28793</v>
      </c>
      <c r="V2233" s="29">
        <v>2</v>
      </c>
      <c r="W2233" s="29" t="s">
        <v>396</v>
      </c>
      <c r="X2233" s="29" t="s">
        <v>28794</v>
      </c>
      <c r="Y2233" s="29" t="s">
        <v>21336</v>
      </c>
      <c r="Z2233" s="29" t="s">
        <v>28795</v>
      </c>
      <c r="AA2233" s="29" t="s">
        <v>28795</v>
      </c>
      <c r="AB2233" s="29" t="s">
        <v>3695</v>
      </c>
      <c r="AC2233" s="29" t="s">
        <v>3696</v>
      </c>
      <c r="AD2233" s="29" t="s">
        <v>70</v>
      </c>
      <c r="AE2233" s="29" t="s">
        <v>16006</v>
      </c>
      <c r="AF2233" s="29" t="s">
        <v>28796</v>
      </c>
      <c r="AG2233" s="29">
        <v>-168</v>
      </c>
      <c r="AH2233" s="29" t="s">
        <v>28796</v>
      </c>
      <c r="AI2233" s="29" t="s">
        <v>28797</v>
      </c>
      <c r="AJ2233" s="29">
        <v>221</v>
      </c>
      <c r="AK2233" s="29" t="s">
        <v>28798</v>
      </c>
      <c r="AL2233" s="29" t="s">
        <v>28799</v>
      </c>
      <c r="AM2233" s="29">
        <v>1835</v>
      </c>
      <c r="AN2233" s="1">
        <f t="shared" si="120"/>
        <v>1</v>
      </c>
      <c r="AO2233" s="1">
        <f t="shared" si="121"/>
        <v>1</v>
      </c>
      <c r="AP2233" s="30">
        <f t="shared" si="122"/>
        <v>46298</v>
      </c>
      <c r="AQ2233" s="1" t="str">
        <f>IF(COUNTIF('同场线路Rotas do mesmo SC'!A:A,C2233)&gt;0,"Sim","Não")</f>
        <v>Não</v>
      </c>
      <c r="AR2233" s="1" t="str">
        <f>IF(COUNTIF(揽收业务网点!A:A,P2233)&gt;0,"Sim","Não")</f>
        <v>Não</v>
      </c>
    </row>
    <row r="2234" spans="1:44">
      <c r="A2234" s="29" t="s">
        <v>28800</v>
      </c>
      <c r="B2234" s="29" t="s">
        <v>2590</v>
      </c>
      <c r="C2234" s="29" t="s">
        <v>28801</v>
      </c>
      <c r="D2234" s="29" t="s">
        <v>381</v>
      </c>
      <c r="E2234" s="29" t="s">
        <v>382</v>
      </c>
      <c r="F2234" s="29" t="s">
        <v>383</v>
      </c>
      <c r="G2234" s="29">
        <v>330</v>
      </c>
      <c r="H2234" s="29" t="s">
        <v>26021</v>
      </c>
      <c r="I2234" s="29" t="s">
        <v>512</v>
      </c>
      <c r="J2234" s="29" t="s">
        <v>26022</v>
      </c>
      <c r="K2234" s="29" t="s">
        <v>387</v>
      </c>
      <c r="L2234" s="29" t="s">
        <v>26023</v>
      </c>
      <c r="M2234" s="29" t="s">
        <v>26024</v>
      </c>
      <c r="N2234" s="29" t="s">
        <v>26025</v>
      </c>
      <c r="O2234" s="29" t="s">
        <v>3587</v>
      </c>
      <c r="P2234" s="29" t="s">
        <v>3588</v>
      </c>
      <c r="Q2234" s="29" t="s">
        <v>5</v>
      </c>
      <c r="R2234" s="29" t="s">
        <v>24963</v>
      </c>
      <c r="S2234" s="29" t="s">
        <v>19174</v>
      </c>
      <c r="T2234" s="29" t="s">
        <v>28802</v>
      </c>
      <c r="U2234" s="29" t="s">
        <v>28803</v>
      </c>
      <c r="V2234" s="29">
        <v>278</v>
      </c>
      <c r="W2234" s="29" t="s">
        <v>396</v>
      </c>
      <c r="X2234" s="29" t="s">
        <v>28804</v>
      </c>
      <c r="Y2234" s="29" t="s">
        <v>17697</v>
      </c>
      <c r="Z2234" s="29" t="s">
        <v>28805</v>
      </c>
      <c r="AA2234" s="29" t="s">
        <v>28805</v>
      </c>
      <c r="AB2234" s="29" t="s">
        <v>26030</v>
      </c>
      <c r="AC2234" s="29" t="s">
        <v>26031</v>
      </c>
      <c r="AD2234" s="29" t="s">
        <v>5</v>
      </c>
      <c r="AE2234" s="29" t="s">
        <v>28806</v>
      </c>
      <c r="AF2234" s="29"/>
      <c r="AG2234" s="29"/>
      <c r="AH2234" s="29"/>
      <c r="AI2234" s="29" t="s">
        <v>28807</v>
      </c>
      <c r="AJ2234" s="29"/>
      <c r="AK2234" s="29" t="s">
        <v>28808</v>
      </c>
      <c r="AL2234" s="29" t="s">
        <v>28809</v>
      </c>
      <c r="AM2234" s="29">
        <v>141</v>
      </c>
      <c r="AN2234" s="1">
        <f t="shared" ref="AN2234:AN2255" si="123">IF(X2234="",0,1)</f>
        <v>1</v>
      </c>
      <c r="AO2234" s="1">
        <f t="shared" ref="AO2234:AO2255" si="124">IF(AI2234="",0,1)</f>
        <v>1</v>
      </c>
      <c r="AP2234" s="30">
        <f t="shared" ref="AP2234:AP2255" si="125">DATE(YEAR(AE2234),MONTH(AE2234),DAY(AE2234))</f>
        <v>46298</v>
      </c>
      <c r="AQ2234" s="1" t="str">
        <f>IF(COUNTIF('同场线路Rotas do mesmo SC'!A:A,C2234)&gt;0,"Sim","Não")</f>
        <v>Não</v>
      </c>
      <c r="AR2234" s="1" t="str">
        <f>IF(COUNTIF(揽收业务网点!A:A,P2234)&gt;0,"Sim","Não")</f>
        <v>Não</v>
      </c>
    </row>
    <row r="2235" spans="1:44">
      <c r="A2235" s="29" t="s">
        <v>28810</v>
      </c>
      <c r="B2235" s="29" t="s">
        <v>379</v>
      </c>
      <c r="C2235" s="29" t="s">
        <v>28811</v>
      </c>
      <c r="D2235" s="29" t="s">
        <v>381</v>
      </c>
      <c r="E2235" s="29" t="s">
        <v>382</v>
      </c>
      <c r="F2235" s="29" t="s">
        <v>383</v>
      </c>
      <c r="G2235" s="29">
        <v>106</v>
      </c>
      <c r="H2235" s="29" t="s">
        <v>3100</v>
      </c>
      <c r="I2235" s="29" t="s">
        <v>2105</v>
      </c>
      <c r="J2235" s="29" t="s">
        <v>2106</v>
      </c>
      <c r="K2235" s="29" t="s">
        <v>387</v>
      </c>
      <c r="L2235" s="29" t="s">
        <v>2107</v>
      </c>
      <c r="M2235" s="29" t="s">
        <v>3101</v>
      </c>
      <c r="N2235" s="29" t="s">
        <v>3102</v>
      </c>
      <c r="O2235" s="29" t="s">
        <v>706</v>
      </c>
      <c r="P2235" s="29" t="s">
        <v>707</v>
      </c>
      <c r="Q2235" s="29" t="s">
        <v>2</v>
      </c>
      <c r="R2235" s="29" t="s">
        <v>28630</v>
      </c>
      <c r="S2235" s="29" t="s">
        <v>6645</v>
      </c>
      <c r="T2235" s="29" t="s">
        <v>28812</v>
      </c>
      <c r="U2235" s="29" t="s">
        <v>28813</v>
      </c>
      <c r="V2235" s="29">
        <v>154</v>
      </c>
      <c r="W2235" s="29" t="s">
        <v>396</v>
      </c>
      <c r="X2235" s="29" t="s">
        <v>28814</v>
      </c>
      <c r="Y2235" s="29" t="s">
        <v>15821</v>
      </c>
      <c r="Z2235" s="29" t="s">
        <v>28815</v>
      </c>
      <c r="AA2235" s="29" t="s">
        <v>28815</v>
      </c>
      <c r="AB2235" s="29" t="s">
        <v>25870</v>
      </c>
      <c r="AC2235" s="29" t="s">
        <v>25871</v>
      </c>
      <c r="AD2235" s="29" t="s">
        <v>2</v>
      </c>
      <c r="AE2235" s="29" t="s">
        <v>15272</v>
      </c>
      <c r="AF2235" s="29" t="s">
        <v>28816</v>
      </c>
      <c r="AG2235" s="29">
        <v>-42</v>
      </c>
      <c r="AH2235" s="29" t="s">
        <v>28816</v>
      </c>
      <c r="AI2235" s="29" t="s">
        <v>28817</v>
      </c>
      <c r="AJ2235" s="29">
        <v>32</v>
      </c>
      <c r="AK2235" s="29" t="s">
        <v>28818</v>
      </c>
      <c r="AL2235" s="29" t="s">
        <v>28819</v>
      </c>
      <c r="AM2235" s="29">
        <v>315</v>
      </c>
      <c r="AN2235" s="1">
        <f t="shared" si="123"/>
        <v>1</v>
      </c>
      <c r="AO2235" s="1">
        <f t="shared" si="124"/>
        <v>1</v>
      </c>
      <c r="AP2235" s="30">
        <f t="shared" si="125"/>
        <v>46298</v>
      </c>
      <c r="AQ2235" s="1" t="str">
        <f>IF(COUNTIF('同场线路Rotas do mesmo SC'!A:A,C2235)&gt;0,"Sim","Não")</f>
        <v>Não</v>
      </c>
      <c r="AR2235" s="1" t="str">
        <f>IF(COUNTIF(揽收业务网点!A:A,P2235)&gt;0,"Sim","Não")</f>
        <v>Não</v>
      </c>
    </row>
    <row r="2236" spans="1:44">
      <c r="A2236" s="29" t="s">
        <v>28820</v>
      </c>
      <c r="B2236" s="29" t="s">
        <v>379</v>
      </c>
      <c r="C2236" s="29" t="s">
        <v>16935</v>
      </c>
      <c r="D2236" s="29" t="s">
        <v>381</v>
      </c>
      <c r="E2236" s="29" t="s">
        <v>382</v>
      </c>
      <c r="F2236" s="29" t="s">
        <v>383</v>
      </c>
      <c r="G2236" s="29">
        <v>40</v>
      </c>
      <c r="H2236" s="29" t="s">
        <v>9262</v>
      </c>
      <c r="I2236" s="29" t="s">
        <v>868</v>
      </c>
      <c r="J2236" s="29" t="s">
        <v>3874</v>
      </c>
      <c r="K2236" s="29" t="s">
        <v>387</v>
      </c>
      <c r="L2236" s="29" t="s">
        <v>3875</v>
      </c>
      <c r="M2236" s="29" t="s">
        <v>9263</v>
      </c>
      <c r="N2236" s="29" t="s">
        <v>9264</v>
      </c>
      <c r="O2236" s="29" t="s">
        <v>1903</v>
      </c>
      <c r="P2236" s="29" t="s">
        <v>1904</v>
      </c>
      <c r="Q2236" s="29" t="s">
        <v>70</v>
      </c>
      <c r="R2236" s="29" t="s">
        <v>23864</v>
      </c>
      <c r="S2236" s="29" t="s">
        <v>17943</v>
      </c>
      <c r="T2236" s="29" t="s">
        <v>28821</v>
      </c>
      <c r="U2236" s="29" t="s">
        <v>28822</v>
      </c>
      <c r="V2236" s="29">
        <v>395</v>
      </c>
      <c r="W2236" s="29" t="s">
        <v>396</v>
      </c>
      <c r="X2236" s="29" t="s">
        <v>28823</v>
      </c>
      <c r="Y2236" s="29" t="s">
        <v>15272</v>
      </c>
      <c r="Z2236" s="29" t="s">
        <v>28824</v>
      </c>
      <c r="AA2236" s="29" t="s">
        <v>28824</v>
      </c>
      <c r="AB2236" s="29" t="s">
        <v>16942</v>
      </c>
      <c r="AC2236" s="29" t="s">
        <v>16943</v>
      </c>
      <c r="AD2236" s="29" t="s">
        <v>70</v>
      </c>
      <c r="AE2236" s="29" t="s">
        <v>28825</v>
      </c>
      <c r="AF2236" s="29" t="s">
        <v>28826</v>
      </c>
      <c r="AG2236" s="29">
        <v>-266</v>
      </c>
      <c r="AH2236" s="29" t="s">
        <v>28826</v>
      </c>
      <c r="AI2236" s="29" t="s">
        <v>28827</v>
      </c>
      <c r="AJ2236" s="29">
        <v>9</v>
      </c>
      <c r="AK2236" s="29" t="s">
        <v>28828</v>
      </c>
      <c r="AL2236" s="29" t="s">
        <v>28829</v>
      </c>
      <c r="AM2236" s="29">
        <v>118</v>
      </c>
      <c r="AN2236" s="1">
        <f t="shared" si="123"/>
        <v>1</v>
      </c>
      <c r="AO2236" s="1">
        <f t="shared" si="124"/>
        <v>1</v>
      </c>
      <c r="AP2236" s="30">
        <f t="shared" si="125"/>
        <v>46298</v>
      </c>
      <c r="AQ2236" s="1" t="str">
        <f>IF(COUNTIF('同场线路Rotas do mesmo SC'!A:A,C2236)&gt;0,"Sim","Não")</f>
        <v>Não</v>
      </c>
      <c r="AR2236" s="1" t="str">
        <f>IF(COUNTIF(揽收业务网点!A:A,P2236)&gt;0,"Sim","Não")</f>
        <v>Não</v>
      </c>
    </row>
    <row r="2237" spans="1:44">
      <c r="A2237" s="29" t="s">
        <v>28830</v>
      </c>
      <c r="B2237" s="29" t="s">
        <v>379</v>
      </c>
      <c r="C2237" s="29" t="s">
        <v>3768</v>
      </c>
      <c r="D2237" s="29" t="s">
        <v>381</v>
      </c>
      <c r="E2237" s="29" t="s">
        <v>382</v>
      </c>
      <c r="F2237" s="29" t="s">
        <v>383</v>
      </c>
      <c r="G2237" s="29">
        <v>98</v>
      </c>
      <c r="H2237" s="29" t="s">
        <v>3769</v>
      </c>
      <c r="I2237" s="29" t="s">
        <v>868</v>
      </c>
      <c r="J2237" s="29" t="s">
        <v>3770</v>
      </c>
      <c r="K2237" s="29" t="s">
        <v>387</v>
      </c>
      <c r="L2237" s="29" t="s">
        <v>3771</v>
      </c>
      <c r="M2237" s="29" t="s">
        <v>3772</v>
      </c>
      <c r="N2237" s="29" t="s">
        <v>3773</v>
      </c>
      <c r="O2237" s="29" t="s">
        <v>1435</v>
      </c>
      <c r="P2237" s="29" t="s">
        <v>1436</v>
      </c>
      <c r="Q2237" s="29" t="s">
        <v>5</v>
      </c>
      <c r="R2237" s="29" t="s">
        <v>28831</v>
      </c>
      <c r="S2237" s="29" t="s">
        <v>18512</v>
      </c>
      <c r="T2237" s="29" t="s">
        <v>28832</v>
      </c>
      <c r="U2237" s="29" t="s">
        <v>28833</v>
      </c>
      <c r="V2237" s="29">
        <v>225</v>
      </c>
      <c r="W2237" s="29" t="s">
        <v>396</v>
      </c>
      <c r="X2237" s="29" t="s">
        <v>28834</v>
      </c>
      <c r="Y2237" s="29" t="s">
        <v>16006</v>
      </c>
      <c r="Z2237" s="29" t="s">
        <v>28835</v>
      </c>
      <c r="AA2237" s="29" t="s">
        <v>28835</v>
      </c>
      <c r="AB2237" s="29" t="s">
        <v>3779</v>
      </c>
      <c r="AC2237" s="29" t="s">
        <v>3780</v>
      </c>
      <c r="AD2237" s="29" t="s">
        <v>5</v>
      </c>
      <c r="AE2237" s="29" t="s">
        <v>28836</v>
      </c>
      <c r="AF2237" s="29" t="s">
        <v>28837</v>
      </c>
      <c r="AG2237" s="29">
        <v>-50</v>
      </c>
      <c r="AH2237" s="29" t="s">
        <v>28837</v>
      </c>
      <c r="AI2237" s="29" t="s">
        <v>28838</v>
      </c>
      <c r="AJ2237" s="29">
        <v>23</v>
      </c>
      <c r="AK2237" s="29" t="s">
        <v>28839</v>
      </c>
      <c r="AL2237" s="29" t="s">
        <v>28840</v>
      </c>
      <c r="AM2237" s="29">
        <v>56</v>
      </c>
      <c r="AN2237" s="1">
        <f t="shared" si="123"/>
        <v>1</v>
      </c>
      <c r="AO2237" s="1">
        <f t="shared" si="124"/>
        <v>1</v>
      </c>
      <c r="AP2237" s="30">
        <f t="shared" si="125"/>
        <v>46298</v>
      </c>
      <c r="AQ2237" s="1" t="str">
        <f>IF(COUNTIF('同场线路Rotas do mesmo SC'!A:A,C2237)&gt;0,"Sim","Não")</f>
        <v>Não</v>
      </c>
      <c r="AR2237" s="1" t="str">
        <f>IF(COUNTIF(揽收业务网点!A:A,P2237)&gt;0,"Sim","Não")</f>
        <v>Não</v>
      </c>
    </row>
    <row r="2238" spans="1:44">
      <c r="A2238" s="29" t="s">
        <v>28841</v>
      </c>
      <c r="B2238" s="29" t="s">
        <v>379</v>
      </c>
      <c r="C2238" s="29" t="s">
        <v>3787</v>
      </c>
      <c r="D2238" s="29" t="s">
        <v>381</v>
      </c>
      <c r="E2238" s="29" t="s">
        <v>382</v>
      </c>
      <c r="F2238" s="29" t="s">
        <v>383</v>
      </c>
      <c r="G2238" s="29">
        <v>60</v>
      </c>
      <c r="H2238" s="29" t="s">
        <v>3788</v>
      </c>
      <c r="I2238" s="29" t="s">
        <v>385</v>
      </c>
      <c r="J2238" s="29" t="s">
        <v>3789</v>
      </c>
      <c r="K2238" s="29" t="s">
        <v>387</v>
      </c>
      <c r="L2238" s="29" t="s">
        <v>3790</v>
      </c>
      <c r="M2238" s="29" t="s">
        <v>28842</v>
      </c>
      <c r="N2238" s="29" t="s">
        <v>28843</v>
      </c>
      <c r="O2238" s="29" t="s">
        <v>899</v>
      </c>
      <c r="P2238" s="29" t="s">
        <v>900</v>
      </c>
      <c r="Q2238" s="29" t="s">
        <v>70</v>
      </c>
      <c r="R2238" s="29" t="s">
        <v>19066</v>
      </c>
      <c r="S2238" s="29" t="s">
        <v>14875</v>
      </c>
      <c r="T2238" s="29" t="s">
        <v>28844</v>
      </c>
      <c r="U2238" s="29" t="s">
        <v>28845</v>
      </c>
      <c r="V2238" s="29">
        <v>152</v>
      </c>
      <c r="W2238" s="29" t="s">
        <v>396</v>
      </c>
      <c r="X2238" s="29" t="s">
        <v>28846</v>
      </c>
      <c r="Y2238" s="29" t="s">
        <v>16547</v>
      </c>
      <c r="Z2238" s="29" t="s">
        <v>28847</v>
      </c>
      <c r="AA2238" s="29" t="s">
        <v>28847</v>
      </c>
      <c r="AB2238" s="29" t="s">
        <v>3799</v>
      </c>
      <c r="AC2238" s="29" t="s">
        <v>3800</v>
      </c>
      <c r="AD2238" s="29" t="s">
        <v>70</v>
      </c>
      <c r="AE2238" s="29" t="s">
        <v>15272</v>
      </c>
      <c r="AF2238" s="29" t="s">
        <v>28848</v>
      </c>
      <c r="AG2238" s="29">
        <v>-11</v>
      </c>
      <c r="AH2238" s="29" t="s">
        <v>28848</v>
      </c>
      <c r="AI2238" s="29" t="s">
        <v>28849</v>
      </c>
      <c r="AJ2238" s="29">
        <v>52</v>
      </c>
      <c r="AK2238" s="29" t="s">
        <v>28850</v>
      </c>
      <c r="AL2238" s="29" t="s">
        <v>28851</v>
      </c>
      <c r="AM2238" s="29">
        <v>234</v>
      </c>
      <c r="AN2238" s="1">
        <f t="shared" si="123"/>
        <v>1</v>
      </c>
      <c r="AO2238" s="1">
        <f t="shared" si="124"/>
        <v>1</v>
      </c>
      <c r="AP2238" s="30">
        <f t="shared" si="125"/>
        <v>46298</v>
      </c>
      <c r="AQ2238" s="1" t="str">
        <f>IF(COUNTIF('同场线路Rotas do mesmo SC'!A:A,C2238)&gt;0,"Sim","Não")</f>
        <v>Não</v>
      </c>
      <c r="AR2238" s="1" t="str">
        <f>IF(COUNTIF(揽收业务网点!A:A,P2238)&gt;0,"Sim","Não")</f>
        <v>Não</v>
      </c>
    </row>
    <row r="2239" spans="1:44">
      <c r="A2239" s="29" t="s">
        <v>28852</v>
      </c>
      <c r="B2239" s="29" t="s">
        <v>379</v>
      </c>
      <c r="C2239" s="29" t="s">
        <v>3805</v>
      </c>
      <c r="D2239" s="29" t="s">
        <v>381</v>
      </c>
      <c r="E2239" s="29" t="s">
        <v>382</v>
      </c>
      <c r="F2239" s="29" t="s">
        <v>383</v>
      </c>
      <c r="G2239" s="29">
        <v>96</v>
      </c>
      <c r="H2239" s="29" t="s">
        <v>2251</v>
      </c>
      <c r="I2239" s="29" t="s">
        <v>385</v>
      </c>
      <c r="J2239" s="29" t="s">
        <v>3807</v>
      </c>
      <c r="K2239" s="29" t="s">
        <v>387</v>
      </c>
      <c r="L2239" s="29" t="s">
        <v>3808</v>
      </c>
      <c r="M2239" s="29" t="s">
        <v>2254</v>
      </c>
      <c r="N2239" s="29" t="s">
        <v>2255</v>
      </c>
      <c r="O2239" s="29" t="s">
        <v>461</v>
      </c>
      <c r="P2239" s="29" t="s">
        <v>462</v>
      </c>
      <c r="Q2239" s="29" t="s">
        <v>5</v>
      </c>
      <c r="R2239" s="29" t="s">
        <v>17343</v>
      </c>
      <c r="S2239" s="29" t="s">
        <v>25644</v>
      </c>
      <c r="T2239" s="29" t="s">
        <v>28853</v>
      </c>
      <c r="U2239" s="29" t="s">
        <v>28854</v>
      </c>
      <c r="V2239" s="29">
        <v>925</v>
      </c>
      <c r="W2239" s="29" t="s">
        <v>396</v>
      </c>
      <c r="X2239" s="29" t="s">
        <v>28855</v>
      </c>
      <c r="Y2239" s="29" t="s">
        <v>2821</v>
      </c>
      <c r="Z2239" s="29" t="s">
        <v>28856</v>
      </c>
      <c r="AA2239" s="29" t="s">
        <v>28856</v>
      </c>
      <c r="AB2239" s="29" t="s">
        <v>3817</v>
      </c>
      <c r="AC2239" s="29" t="s">
        <v>3818</v>
      </c>
      <c r="AD2239" s="29" t="s">
        <v>5</v>
      </c>
      <c r="AE2239" s="29" t="s">
        <v>17762</v>
      </c>
      <c r="AF2239" s="29" t="s">
        <v>28857</v>
      </c>
      <c r="AG2239" s="29">
        <v>-24</v>
      </c>
      <c r="AH2239" s="29" t="s">
        <v>28857</v>
      </c>
      <c r="AI2239" s="29" t="s">
        <v>28858</v>
      </c>
      <c r="AJ2239" s="29">
        <v>28</v>
      </c>
      <c r="AK2239" s="29" t="s">
        <v>28859</v>
      </c>
      <c r="AL2239" s="29" t="s">
        <v>28860</v>
      </c>
      <c r="AM2239" s="29">
        <v>75</v>
      </c>
      <c r="AN2239" s="1">
        <f t="shared" si="123"/>
        <v>1</v>
      </c>
      <c r="AO2239" s="1">
        <f t="shared" si="124"/>
        <v>1</v>
      </c>
      <c r="AP2239" s="30">
        <f t="shared" si="125"/>
        <v>46298</v>
      </c>
      <c r="AQ2239" s="1" t="str">
        <f>IF(COUNTIF('同场线路Rotas do mesmo SC'!A:A,C2239)&gt;0,"Sim","Não")</f>
        <v>Não</v>
      </c>
      <c r="AR2239" s="1" t="str">
        <f>IF(COUNTIF(揽收业务网点!A:A,P2239)&gt;0,"Sim","Não")</f>
        <v>Não</v>
      </c>
    </row>
    <row r="2240" spans="1:44">
      <c r="A2240" s="29" t="s">
        <v>28861</v>
      </c>
      <c r="B2240" s="29" t="s">
        <v>379</v>
      </c>
      <c r="C2240" s="29" t="s">
        <v>3824</v>
      </c>
      <c r="D2240" s="29" t="s">
        <v>381</v>
      </c>
      <c r="E2240" s="29" t="s">
        <v>382</v>
      </c>
      <c r="F2240" s="29" t="s">
        <v>383</v>
      </c>
      <c r="G2240" s="29">
        <v>60</v>
      </c>
      <c r="H2240" s="29" t="s">
        <v>2530</v>
      </c>
      <c r="I2240" s="29" t="s">
        <v>385</v>
      </c>
      <c r="J2240" s="29" t="s">
        <v>2531</v>
      </c>
      <c r="K2240" s="29" t="s">
        <v>387</v>
      </c>
      <c r="L2240" s="29" t="s">
        <v>2532</v>
      </c>
      <c r="M2240" s="29" t="s">
        <v>2533</v>
      </c>
      <c r="N2240" s="29" t="s">
        <v>2534</v>
      </c>
      <c r="O2240" s="29" t="s">
        <v>899</v>
      </c>
      <c r="P2240" s="29" t="s">
        <v>900</v>
      </c>
      <c r="Q2240" s="29" t="s">
        <v>70</v>
      </c>
      <c r="R2240" s="29" t="s">
        <v>18483</v>
      </c>
      <c r="S2240" s="29" t="s">
        <v>5137</v>
      </c>
      <c r="T2240" s="29" t="s">
        <v>28862</v>
      </c>
      <c r="U2240" s="29" t="s">
        <v>28863</v>
      </c>
      <c r="V2240" s="29">
        <v>260</v>
      </c>
      <c r="W2240" s="29" t="s">
        <v>396</v>
      </c>
      <c r="X2240" s="29" t="s">
        <v>28864</v>
      </c>
      <c r="Y2240" s="29" t="s">
        <v>16547</v>
      </c>
      <c r="Z2240" s="29" t="s">
        <v>28865</v>
      </c>
      <c r="AA2240" s="29" t="s">
        <v>28865</v>
      </c>
      <c r="AB2240" s="29" t="s">
        <v>2535</v>
      </c>
      <c r="AC2240" s="29" t="s">
        <v>91</v>
      </c>
      <c r="AD2240" s="29" t="s">
        <v>70</v>
      </c>
      <c r="AE2240" s="29" t="s">
        <v>15272</v>
      </c>
      <c r="AF2240" s="29" t="s">
        <v>28866</v>
      </c>
      <c r="AG2240" s="29">
        <v>-24</v>
      </c>
      <c r="AH2240" s="29" t="s">
        <v>28866</v>
      </c>
      <c r="AI2240" s="29" t="s">
        <v>28867</v>
      </c>
      <c r="AJ2240" s="29">
        <v>60</v>
      </c>
      <c r="AK2240" s="29" t="s">
        <v>28868</v>
      </c>
      <c r="AL2240" s="29" t="s">
        <v>28869</v>
      </c>
      <c r="AM2240" s="29">
        <v>3345</v>
      </c>
      <c r="AN2240" s="1">
        <f t="shared" si="123"/>
        <v>1</v>
      </c>
      <c r="AO2240" s="1">
        <f t="shared" si="124"/>
        <v>1</v>
      </c>
      <c r="AP2240" s="30">
        <f t="shared" si="125"/>
        <v>46298</v>
      </c>
      <c r="AQ2240" s="1" t="str">
        <f>IF(COUNTIF('同场线路Rotas do mesmo SC'!A:A,C2240)&gt;0,"Sim","Não")</f>
        <v>Não</v>
      </c>
      <c r="AR2240" s="1" t="str">
        <f>IF(COUNTIF(揽收业务网点!A:A,P2240)&gt;0,"Sim","Não")</f>
        <v>Não</v>
      </c>
    </row>
    <row r="2241" spans="1:44">
      <c r="A2241" s="29" t="s">
        <v>28870</v>
      </c>
      <c r="B2241" s="29" t="s">
        <v>379</v>
      </c>
      <c r="C2241" s="29" t="s">
        <v>3835</v>
      </c>
      <c r="D2241" s="29" t="s">
        <v>381</v>
      </c>
      <c r="E2241" s="29" t="s">
        <v>382</v>
      </c>
      <c r="F2241" s="29" t="s">
        <v>383</v>
      </c>
      <c r="G2241" s="29">
        <v>170</v>
      </c>
      <c r="H2241" s="29" t="s">
        <v>3836</v>
      </c>
      <c r="I2241" s="29" t="s">
        <v>385</v>
      </c>
      <c r="J2241" s="29" t="s">
        <v>3837</v>
      </c>
      <c r="K2241" s="29" t="s">
        <v>387</v>
      </c>
      <c r="L2241" s="29" t="s">
        <v>3838</v>
      </c>
      <c r="M2241" s="29" t="s">
        <v>27680</v>
      </c>
      <c r="N2241" s="29" t="s">
        <v>27681</v>
      </c>
      <c r="O2241" s="29" t="s">
        <v>1944</v>
      </c>
      <c r="P2241" s="29" t="s">
        <v>1945</v>
      </c>
      <c r="Q2241" s="29" t="s">
        <v>5</v>
      </c>
      <c r="R2241" s="29" t="s">
        <v>7408</v>
      </c>
      <c r="S2241" s="29" t="s">
        <v>14081</v>
      </c>
      <c r="T2241" s="29" t="s">
        <v>28871</v>
      </c>
      <c r="U2241" s="29" t="s">
        <v>28872</v>
      </c>
      <c r="V2241" s="29">
        <v>369</v>
      </c>
      <c r="W2241" s="29" t="s">
        <v>396</v>
      </c>
      <c r="X2241" s="29" t="s">
        <v>28873</v>
      </c>
      <c r="Y2241" s="29" t="s">
        <v>15821</v>
      </c>
      <c r="Z2241" s="29" t="s">
        <v>28874</v>
      </c>
      <c r="AA2241" s="29" t="s">
        <v>28874</v>
      </c>
      <c r="AB2241" s="29" t="s">
        <v>3847</v>
      </c>
      <c r="AC2241" s="29" t="s">
        <v>3848</v>
      </c>
      <c r="AD2241" s="29" t="s">
        <v>5</v>
      </c>
      <c r="AE2241" s="29" t="s">
        <v>16006</v>
      </c>
      <c r="AF2241" s="29" t="s">
        <v>28875</v>
      </c>
      <c r="AG2241" s="29">
        <v>156</v>
      </c>
      <c r="AH2241" s="29" t="s">
        <v>28875</v>
      </c>
      <c r="AI2241" s="29" t="s">
        <v>28876</v>
      </c>
      <c r="AJ2241" s="29">
        <v>10</v>
      </c>
      <c r="AK2241" s="29" t="s">
        <v>28877</v>
      </c>
      <c r="AL2241" s="29" t="s">
        <v>28878</v>
      </c>
      <c r="AM2241" s="29">
        <v>83</v>
      </c>
      <c r="AN2241" s="1">
        <f t="shared" si="123"/>
        <v>1</v>
      </c>
      <c r="AO2241" s="1">
        <f t="shared" si="124"/>
        <v>1</v>
      </c>
      <c r="AP2241" s="30">
        <f t="shared" si="125"/>
        <v>46298</v>
      </c>
      <c r="AQ2241" s="1" t="str">
        <f>IF(COUNTIF('同场线路Rotas do mesmo SC'!A:A,C2241)&gt;0,"Sim","Não")</f>
        <v>Não</v>
      </c>
      <c r="AR2241" s="1" t="str">
        <f>IF(COUNTIF(揽收业务网点!A:A,P2241)&gt;0,"Sim","Não")</f>
        <v>Não</v>
      </c>
    </row>
    <row r="2242" spans="1:44">
      <c r="A2242" s="29" t="s">
        <v>28879</v>
      </c>
      <c r="B2242" s="29" t="s">
        <v>379</v>
      </c>
      <c r="C2242" s="29" t="s">
        <v>3854</v>
      </c>
      <c r="D2242" s="29" t="s">
        <v>381</v>
      </c>
      <c r="E2242" s="29" t="s">
        <v>382</v>
      </c>
      <c r="F2242" s="29" t="s">
        <v>383</v>
      </c>
      <c r="G2242" s="29">
        <v>60</v>
      </c>
      <c r="H2242" s="29" t="s">
        <v>3855</v>
      </c>
      <c r="I2242" s="29" t="s">
        <v>385</v>
      </c>
      <c r="J2242" s="29" t="s">
        <v>3856</v>
      </c>
      <c r="K2242" s="29" t="s">
        <v>387</v>
      </c>
      <c r="L2242" s="29" t="s">
        <v>3857</v>
      </c>
      <c r="M2242" s="29" t="s">
        <v>3856</v>
      </c>
      <c r="N2242" s="29" t="s">
        <v>3858</v>
      </c>
      <c r="O2242" s="29" t="s">
        <v>1903</v>
      </c>
      <c r="P2242" s="29" t="s">
        <v>1904</v>
      </c>
      <c r="Q2242" s="29" t="s">
        <v>70</v>
      </c>
      <c r="R2242" s="29" t="s">
        <v>25253</v>
      </c>
      <c r="S2242" s="29" t="s">
        <v>28880</v>
      </c>
      <c r="T2242" s="29" t="s">
        <v>28881</v>
      </c>
      <c r="U2242" s="29" t="s">
        <v>28882</v>
      </c>
      <c r="V2242" s="29">
        <v>381</v>
      </c>
      <c r="W2242" s="29" t="s">
        <v>396</v>
      </c>
      <c r="X2242" s="29" t="s">
        <v>28883</v>
      </c>
      <c r="Y2242" s="29" t="s">
        <v>27722</v>
      </c>
      <c r="Z2242" s="29" t="s">
        <v>28884</v>
      </c>
      <c r="AA2242" s="29" t="s">
        <v>28884</v>
      </c>
      <c r="AB2242" s="29" t="s">
        <v>3865</v>
      </c>
      <c r="AC2242" s="29" t="s">
        <v>3866</v>
      </c>
      <c r="AD2242" s="29" t="s">
        <v>70</v>
      </c>
      <c r="AE2242" s="29" t="s">
        <v>17762</v>
      </c>
      <c r="AF2242" s="29" t="s">
        <v>28885</v>
      </c>
      <c r="AG2242" s="29">
        <v>-22</v>
      </c>
      <c r="AH2242" s="29" t="s">
        <v>28885</v>
      </c>
      <c r="AI2242" s="29" t="s">
        <v>28886</v>
      </c>
      <c r="AJ2242" s="29">
        <v>3</v>
      </c>
      <c r="AK2242" s="29" t="s">
        <v>28887</v>
      </c>
      <c r="AL2242" s="29" t="s">
        <v>28888</v>
      </c>
      <c r="AM2242" s="29">
        <v>206</v>
      </c>
      <c r="AN2242" s="1">
        <f t="shared" si="123"/>
        <v>1</v>
      </c>
      <c r="AO2242" s="1">
        <f t="shared" si="124"/>
        <v>1</v>
      </c>
      <c r="AP2242" s="30">
        <f t="shared" si="125"/>
        <v>46298</v>
      </c>
      <c r="AQ2242" s="1" t="str">
        <f>IF(COUNTIF('同场线路Rotas do mesmo SC'!A:A,C2242)&gt;0,"Sim","Não")</f>
        <v>Não</v>
      </c>
      <c r="AR2242" s="1" t="str">
        <f>IF(COUNTIF(揽收业务网点!A:A,P2242)&gt;0,"Sim","Não")</f>
        <v>Não</v>
      </c>
    </row>
    <row r="2243" spans="1:44">
      <c r="A2243" s="29" t="s">
        <v>28889</v>
      </c>
      <c r="B2243" s="29" t="s">
        <v>379</v>
      </c>
      <c r="C2243" s="29" t="s">
        <v>17009</v>
      </c>
      <c r="D2243" s="29" t="s">
        <v>381</v>
      </c>
      <c r="E2243" s="29" t="s">
        <v>382</v>
      </c>
      <c r="F2243" s="29" t="s">
        <v>383</v>
      </c>
      <c r="G2243" s="29">
        <v>86</v>
      </c>
      <c r="H2243" s="29" t="s">
        <v>17010</v>
      </c>
      <c r="I2243" s="29" t="s">
        <v>512</v>
      </c>
      <c r="J2243" s="29" t="s">
        <v>17011</v>
      </c>
      <c r="K2243" s="29" t="s">
        <v>387</v>
      </c>
      <c r="L2243" s="29" t="s">
        <v>17012</v>
      </c>
      <c r="M2243" s="29" t="s">
        <v>17011</v>
      </c>
      <c r="N2243" s="29" t="s">
        <v>17013</v>
      </c>
      <c r="O2243" s="29" t="s">
        <v>15946</v>
      </c>
      <c r="P2243" s="29" t="s">
        <v>15947</v>
      </c>
      <c r="Q2243" s="29" t="s">
        <v>2</v>
      </c>
      <c r="R2243" s="29" t="s">
        <v>28890</v>
      </c>
      <c r="S2243" s="29" t="s">
        <v>15960</v>
      </c>
      <c r="T2243" s="29" t="s">
        <v>24846</v>
      </c>
      <c r="U2243" s="29" t="s">
        <v>28891</v>
      </c>
      <c r="V2243" s="29">
        <v>1</v>
      </c>
      <c r="W2243" s="29" t="s">
        <v>396</v>
      </c>
      <c r="X2243" s="29" t="s">
        <v>28892</v>
      </c>
      <c r="Y2243" s="29" t="s">
        <v>16006</v>
      </c>
      <c r="Z2243" s="29" t="s">
        <v>28893</v>
      </c>
      <c r="AA2243" s="29" t="s">
        <v>28893</v>
      </c>
      <c r="AB2243" s="29" t="s">
        <v>17019</v>
      </c>
      <c r="AC2243" s="29" t="s">
        <v>17020</v>
      </c>
      <c r="AD2243" s="29" t="s">
        <v>2</v>
      </c>
      <c r="AE2243" s="29" t="s">
        <v>27922</v>
      </c>
      <c r="AF2243" s="29" t="s">
        <v>28894</v>
      </c>
      <c r="AG2243" s="29">
        <v>-188</v>
      </c>
      <c r="AH2243" s="29" t="s">
        <v>28894</v>
      </c>
      <c r="AI2243" s="29" t="s">
        <v>28895</v>
      </c>
      <c r="AJ2243" s="29">
        <v>33</v>
      </c>
      <c r="AK2243" s="29" t="s">
        <v>28896</v>
      </c>
      <c r="AL2243" s="29" t="s">
        <v>28897</v>
      </c>
      <c r="AM2243" s="29">
        <v>80</v>
      </c>
      <c r="AN2243" s="1">
        <f t="shared" si="123"/>
        <v>1</v>
      </c>
      <c r="AO2243" s="1">
        <f t="shared" si="124"/>
        <v>1</v>
      </c>
      <c r="AP2243" s="30">
        <f t="shared" si="125"/>
        <v>46298</v>
      </c>
      <c r="AQ2243" s="1" t="str">
        <f>IF(COUNTIF('同场线路Rotas do mesmo SC'!A:A,C2243)&gt;0,"Sim","Não")</f>
        <v>Não</v>
      </c>
      <c r="AR2243" s="1" t="str">
        <f>IF(COUNTIF(揽收业务网点!A:A,P2243)&gt;0,"Sim","Não")</f>
        <v>Não</v>
      </c>
    </row>
    <row r="2244" spans="1:44">
      <c r="A2244" s="29" t="s">
        <v>28898</v>
      </c>
      <c r="B2244" s="29" t="s">
        <v>379</v>
      </c>
      <c r="C2244" s="29" t="s">
        <v>3872</v>
      </c>
      <c r="D2244" s="29" t="s">
        <v>381</v>
      </c>
      <c r="E2244" s="29" t="s">
        <v>382</v>
      </c>
      <c r="F2244" s="29" t="s">
        <v>383</v>
      </c>
      <c r="G2244" s="29">
        <v>120</v>
      </c>
      <c r="H2244" s="29" t="s">
        <v>3873</v>
      </c>
      <c r="I2244" s="29" t="s">
        <v>385</v>
      </c>
      <c r="J2244" s="29" t="s">
        <v>3874</v>
      </c>
      <c r="K2244" s="29" t="s">
        <v>387</v>
      </c>
      <c r="L2244" s="29" t="s">
        <v>3875</v>
      </c>
      <c r="M2244" s="29" t="s">
        <v>3876</v>
      </c>
      <c r="N2244" s="29" t="s">
        <v>3877</v>
      </c>
      <c r="O2244" s="29" t="s">
        <v>1903</v>
      </c>
      <c r="P2244" s="29" t="s">
        <v>1904</v>
      </c>
      <c r="Q2244" s="29" t="s">
        <v>70</v>
      </c>
      <c r="R2244" s="29" t="s">
        <v>11560</v>
      </c>
      <c r="S2244" s="29" t="s">
        <v>16553</v>
      </c>
      <c r="T2244" s="29" t="s">
        <v>28899</v>
      </c>
      <c r="U2244" s="29" t="s">
        <v>28900</v>
      </c>
      <c r="V2244" s="29">
        <v>393</v>
      </c>
      <c r="W2244" s="29" t="s">
        <v>396</v>
      </c>
      <c r="X2244" s="29" t="s">
        <v>28901</v>
      </c>
      <c r="Y2244" s="29" t="s">
        <v>15272</v>
      </c>
      <c r="Z2244" s="29" t="s">
        <v>28902</v>
      </c>
      <c r="AA2244" s="29" t="s">
        <v>28902</v>
      </c>
      <c r="AB2244" s="29" t="s">
        <v>3884</v>
      </c>
      <c r="AC2244" s="29" t="s">
        <v>3885</v>
      </c>
      <c r="AD2244" s="29" t="s">
        <v>70</v>
      </c>
      <c r="AE2244" s="29" t="s">
        <v>1774</v>
      </c>
      <c r="AF2244" s="29" t="s">
        <v>28903</v>
      </c>
      <c r="AG2244" s="29">
        <v>-81</v>
      </c>
      <c r="AH2244" s="29" t="s">
        <v>28903</v>
      </c>
      <c r="AI2244" s="29" t="s">
        <v>28904</v>
      </c>
      <c r="AJ2244" s="29">
        <v>166</v>
      </c>
      <c r="AK2244" s="29" t="s">
        <v>28905</v>
      </c>
      <c r="AL2244" s="29" t="s">
        <v>28906</v>
      </c>
      <c r="AM2244" s="29">
        <v>180</v>
      </c>
      <c r="AN2244" s="1">
        <f t="shared" si="123"/>
        <v>1</v>
      </c>
      <c r="AO2244" s="1">
        <f t="shared" si="124"/>
        <v>1</v>
      </c>
      <c r="AP2244" s="30">
        <f t="shared" si="125"/>
        <v>46298</v>
      </c>
      <c r="AQ2244" s="1" t="str">
        <f>IF(COUNTIF('同场线路Rotas do mesmo SC'!A:A,C2244)&gt;0,"Sim","Não")</f>
        <v>Não</v>
      </c>
      <c r="AR2244" s="1" t="str">
        <f>IF(COUNTIF(揽收业务网点!A:A,P2244)&gt;0,"Sim","Não")</f>
        <v>Não</v>
      </c>
    </row>
    <row r="2245" spans="1:44">
      <c r="A2245" s="29" t="s">
        <v>28907</v>
      </c>
      <c r="B2245" s="29" t="s">
        <v>379</v>
      </c>
      <c r="C2245" s="29" t="s">
        <v>3891</v>
      </c>
      <c r="D2245" s="29" t="s">
        <v>381</v>
      </c>
      <c r="E2245" s="29" t="s">
        <v>640</v>
      </c>
      <c r="F2245" s="29" t="s">
        <v>383</v>
      </c>
      <c r="G2245" s="29">
        <v>266</v>
      </c>
      <c r="H2245" s="29" t="s">
        <v>8318</v>
      </c>
      <c r="I2245" s="29" t="s">
        <v>409</v>
      </c>
      <c r="J2245" s="29" t="s">
        <v>3893</v>
      </c>
      <c r="K2245" s="29" t="s">
        <v>387</v>
      </c>
      <c r="L2245" s="29" t="s">
        <v>3894</v>
      </c>
      <c r="M2245" s="29" t="s">
        <v>28908</v>
      </c>
      <c r="N2245" s="29" t="s">
        <v>28909</v>
      </c>
      <c r="O2245" s="29" t="s">
        <v>3897</v>
      </c>
      <c r="P2245" s="29" t="s">
        <v>102</v>
      </c>
      <c r="Q2245" s="29" t="s">
        <v>94</v>
      </c>
      <c r="R2245" s="29" t="s">
        <v>28910</v>
      </c>
      <c r="S2245" s="29" t="s">
        <v>28910</v>
      </c>
      <c r="T2245" s="29" t="s">
        <v>28911</v>
      </c>
      <c r="U2245" s="29" t="s">
        <v>28912</v>
      </c>
      <c r="V2245" s="29">
        <v>50</v>
      </c>
      <c r="W2245" s="29" t="s">
        <v>396</v>
      </c>
      <c r="X2245" s="29" t="s">
        <v>28159</v>
      </c>
      <c r="Y2245" s="29" t="s">
        <v>28806</v>
      </c>
      <c r="Z2245" s="29" t="s">
        <v>28913</v>
      </c>
      <c r="AA2245" s="29" t="s">
        <v>28913</v>
      </c>
      <c r="AB2245" s="29" t="s">
        <v>674</v>
      </c>
      <c r="AC2245" s="29" t="s">
        <v>675</v>
      </c>
      <c r="AD2245" s="29" t="s">
        <v>118</v>
      </c>
      <c r="AE2245" s="29" t="s">
        <v>28393</v>
      </c>
      <c r="AF2245" s="29" t="s">
        <v>28914</v>
      </c>
      <c r="AG2245" s="29">
        <v>-26</v>
      </c>
      <c r="AH2245" s="29" t="s">
        <v>28914</v>
      </c>
      <c r="AI2245" s="29" t="s">
        <v>28915</v>
      </c>
      <c r="AJ2245" s="29">
        <v>6</v>
      </c>
      <c r="AK2245" s="29" t="s">
        <v>28916</v>
      </c>
      <c r="AL2245" s="29" t="s">
        <v>28917</v>
      </c>
      <c r="AM2245" s="29">
        <v>195</v>
      </c>
      <c r="AN2245" s="1">
        <f t="shared" si="123"/>
        <v>1</v>
      </c>
      <c r="AO2245" s="1">
        <f t="shared" si="124"/>
        <v>1</v>
      </c>
      <c r="AP2245" s="30">
        <f t="shared" si="125"/>
        <v>46298</v>
      </c>
      <c r="AQ2245" s="1" t="str">
        <f>IF(COUNTIF('同场线路Rotas do mesmo SC'!A:A,C2245)&gt;0,"Sim","Não")</f>
        <v>Não</v>
      </c>
      <c r="AR2245" s="1" t="str">
        <f>IF(COUNTIF(揽收业务网点!A:A,P2245)&gt;0,"Sim","Não")</f>
        <v>Sim</v>
      </c>
    </row>
    <row r="2246" spans="1:44">
      <c r="A2246" s="29" t="s">
        <v>28918</v>
      </c>
      <c r="B2246" s="29" t="s">
        <v>379</v>
      </c>
      <c r="C2246" s="29" t="s">
        <v>3906</v>
      </c>
      <c r="D2246" s="29" t="s">
        <v>381</v>
      </c>
      <c r="E2246" s="29" t="s">
        <v>382</v>
      </c>
      <c r="F2246" s="29" t="s">
        <v>383</v>
      </c>
      <c r="G2246" s="29">
        <v>179</v>
      </c>
      <c r="H2246" s="29" t="s">
        <v>3907</v>
      </c>
      <c r="I2246" s="29" t="s">
        <v>868</v>
      </c>
      <c r="J2246" s="29" t="s">
        <v>3908</v>
      </c>
      <c r="K2246" s="29" t="s">
        <v>387</v>
      </c>
      <c r="L2246" s="29" t="s">
        <v>3909</v>
      </c>
      <c r="M2246" s="29" t="s">
        <v>3910</v>
      </c>
      <c r="N2246" s="29" t="s">
        <v>3911</v>
      </c>
      <c r="O2246" s="29" t="s">
        <v>970</v>
      </c>
      <c r="P2246" s="29" t="s">
        <v>971</v>
      </c>
      <c r="Q2246" s="29" t="s">
        <v>2</v>
      </c>
      <c r="R2246" s="29" t="s">
        <v>5500</v>
      </c>
      <c r="S2246" s="29" t="s">
        <v>1444</v>
      </c>
      <c r="T2246" s="29" t="s">
        <v>28919</v>
      </c>
      <c r="U2246" s="29" t="s">
        <v>28920</v>
      </c>
      <c r="V2246" s="29">
        <v>20</v>
      </c>
      <c r="W2246" s="29" t="s">
        <v>396</v>
      </c>
      <c r="X2246" s="29" t="s">
        <v>28921</v>
      </c>
      <c r="Y2246" s="29" t="s">
        <v>21336</v>
      </c>
      <c r="Z2246" s="29" t="s">
        <v>28922</v>
      </c>
      <c r="AA2246" s="29" t="s">
        <v>28922</v>
      </c>
      <c r="AB2246" s="29" t="s">
        <v>3918</v>
      </c>
      <c r="AC2246" s="29" t="s">
        <v>3919</v>
      </c>
      <c r="AD2246" s="29" t="s">
        <v>2</v>
      </c>
      <c r="AE2246" s="29" t="s">
        <v>16006</v>
      </c>
      <c r="AF2246" s="29" t="s">
        <v>28923</v>
      </c>
      <c r="AG2246" s="29">
        <v>33</v>
      </c>
      <c r="AH2246" s="29" t="s">
        <v>28923</v>
      </c>
      <c r="AI2246" s="29" t="s">
        <v>28924</v>
      </c>
      <c r="AJ2246" s="29">
        <v>55</v>
      </c>
      <c r="AK2246" s="29" t="s">
        <v>28925</v>
      </c>
      <c r="AL2246" s="29" t="s">
        <v>28926</v>
      </c>
      <c r="AM2246" s="29">
        <v>139</v>
      </c>
      <c r="AN2246" s="1">
        <f t="shared" si="123"/>
        <v>1</v>
      </c>
      <c r="AO2246" s="1">
        <f t="shared" si="124"/>
        <v>1</v>
      </c>
      <c r="AP2246" s="30">
        <f t="shared" si="125"/>
        <v>46298</v>
      </c>
      <c r="AQ2246" s="1" t="str">
        <f>IF(COUNTIF('同场线路Rotas do mesmo SC'!A:A,C2246)&gt;0,"Sim","Não")</f>
        <v>Não</v>
      </c>
      <c r="AR2246" s="1" t="str">
        <f>IF(COUNTIF(揽收业务网点!A:A,P2246)&gt;0,"Sim","Não")</f>
        <v>Não</v>
      </c>
    </row>
    <row r="2247" spans="1:44">
      <c r="A2247" s="29" t="s">
        <v>28927</v>
      </c>
      <c r="B2247" s="29" t="s">
        <v>379</v>
      </c>
      <c r="C2247" s="29" t="s">
        <v>3925</v>
      </c>
      <c r="D2247" s="29" t="s">
        <v>381</v>
      </c>
      <c r="E2247" s="29" t="s">
        <v>640</v>
      </c>
      <c r="F2247" s="29" t="s">
        <v>383</v>
      </c>
      <c r="G2247" s="29">
        <v>44</v>
      </c>
      <c r="H2247" s="29" t="s">
        <v>4047</v>
      </c>
      <c r="I2247" s="29" t="s">
        <v>868</v>
      </c>
      <c r="J2247" s="29" t="s">
        <v>1979</v>
      </c>
      <c r="K2247" s="29" t="s">
        <v>411</v>
      </c>
      <c r="L2247" s="29" t="s">
        <v>1980</v>
      </c>
      <c r="M2247" s="29" t="s">
        <v>11178</v>
      </c>
      <c r="N2247" s="29" t="s">
        <v>11179</v>
      </c>
      <c r="O2247" s="29" t="s">
        <v>2872</v>
      </c>
      <c r="P2247" s="29" t="s">
        <v>60</v>
      </c>
      <c r="Q2247" s="29" t="s">
        <v>11</v>
      </c>
      <c r="R2247" s="29" t="s">
        <v>28928</v>
      </c>
      <c r="S2247" s="29" t="s">
        <v>28928</v>
      </c>
      <c r="T2247" s="29" t="s">
        <v>28929</v>
      </c>
      <c r="U2247" s="29" t="s">
        <v>28930</v>
      </c>
      <c r="V2247" s="29">
        <v>8</v>
      </c>
      <c r="W2247" s="29" t="s">
        <v>396</v>
      </c>
      <c r="X2247" s="29" t="s">
        <v>28931</v>
      </c>
      <c r="Y2247" s="29" t="s">
        <v>28932</v>
      </c>
      <c r="Z2247" s="29" t="s">
        <v>28933</v>
      </c>
      <c r="AA2247" s="29" t="s">
        <v>28933</v>
      </c>
      <c r="AB2247" s="29" t="s">
        <v>653</v>
      </c>
      <c r="AC2247" s="29" t="s">
        <v>654</v>
      </c>
      <c r="AD2247" s="29" t="s">
        <v>11</v>
      </c>
      <c r="AE2247" s="29" t="s">
        <v>28318</v>
      </c>
      <c r="AF2247" s="29" t="s">
        <v>28934</v>
      </c>
      <c r="AG2247" s="29">
        <v>-157</v>
      </c>
      <c r="AH2247" s="29" t="s">
        <v>28934</v>
      </c>
      <c r="AI2247" s="29" t="s">
        <v>28935</v>
      </c>
      <c r="AJ2247" s="29">
        <v>227</v>
      </c>
      <c r="AK2247" s="29" t="s">
        <v>28936</v>
      </c>
      <c r="AL2247" s="29" t="s">
        <v>28937</v>
      </c>
      <c r="AM2247" s="29">
        <v>2122</v>
      </c>
      <c r="AN2247" s="1">
        <f t="shared" si="123"/>
        <v>1</v>
      </c>
      <c r="AO2247" s="1">
        <f t="shared" si="124"/>
        <v>1</v>
      </c>
      <c r="AP2247" s="30">
        <f t="shared" si="125"/>
        <v>46298</v>
      </c>
      <c r="AQ2247" s="1" t="str">
        <f>IF(COUNTIF('同场线路Rotas do mesmo SC'!A:A,C2247)&gt;0,"Sim","Não")</f>
        <v>Não</v>
      </c>
      <c r="AR2247" s="1" t="str">
        <f>IF(COUNTIF(揽收业务网点!A:A,P2247)&gt;0,"Sim","Não")</f>
        <v>Sim</v>
      </c>
    </row>
    <row r="2248" spans="1:44">
      <c r="A2248" s="29" t="s">
        <v>28938</v>
      </c>
      <c r="B2248" s="29" t="s">
        <v>379</v>
      </c>
      <c r="C2248" s="29" t="s">
        <v>3936</v>
      </c>
      <c r="D2248" s="29" t="s">
        <v>381</v>
      </c>
      <c r="E2248" s="29" t="s">
        <v>640</v>
      </c>
      <c r="F2248" s="29" t="s">
        <v>383</v>
      </c>
      <c r="G2248" s="29">
        <v>100</v>
      </c>
      <c r="H2248" s="29" t="s">
        <v>3937</v>
      </c>
      <c r="I2248" s="29" t="s">
        <v>702</v>
      </c>
      <c r="J2248" s="29" t="s">
        <v>664</v>
      </c>
      <c r="K2248" s="29" t="s">
        <v>387</v>
      </c>
      <c r="L2248" s="29" t="s">
        <v>665</v>
      </c>
      <c r="M2248" s="29" t="s">
        <v>3938</v>
      </c>
      <c r="N2248" s="29" t="s">
        <v>3939</v>
      </c>
      <c r="O2248" s="29" t="s">
        <v>668</v>
      </c>
      <c r="P2248" s="29" t="s">
        <v>119</v>
      </c>
      <c r="Q2248" s="29" t="s">
        <v>118</v>
      </c>
      <c r="R2248" s="29" t="s">
        <v>19194</v>
      </c>
      <c r="S2248" s="29" t="s">
        <v>19194</v>
      </c>
      <c r="T2248" s="29" t="s">
        <v>28939</v>
      </c>
      <c r="U2248" s="29" t="s">
        <v>28940</v>
      </c>
      <c r="V2248" s="29">
        <v>118</v>
      </c>
      <c r="W2248" s="29" t="s">
        <v>396</v>
      </c>
      <c r="X2248" s="29" t="s">
        <v>28941</v>
      </c>
      <c r="Y2248" s="29" t="s">
        <v>27787</v>
      </c>
      <c r="Z2248" s="29" t="s">
        <v>28942</v>
      </c>
      <c r="AA2248" s="29" t="s">
        <v>28942</v>
      </c>
      <c r="AB2248" s="29" t="s">
        <v>1262</v>
      </c>
      <c r="AC2248" s="29" t="s">
        <v>1263</v>
      </c>
      <c r="AD2248" s="29" t="s">
        <v>118</v>
      </c>
      <c r="AE2248" s="29" t="s">
        <v>28943</v>
      </c>
      <c r="AF2248" s="29" t="s">
        <v>28944</v>
      </c>
      <c r="AG2248" s="29">
        <v>-65</v>
      </c>
      <c r="AH2248" s="29" t="s">
        <v>28944</v>
      </c>
      <c r="AI2248" s="29" t="s">
        <v>28945</v>
      </c>
      <c r="AJ2248" s="29">
        <v>11</v>
      </c>
      <c r="AK2248" s="29" t="s">
        <v>28946</v>
      </c>
      <c r="AL2248" s="29" t="s">
        <v>28947</v>
      </c>
      <c r="AM2248" s="29">
        <v>7</v>
      </c>
      <c r="AN2248" s="1">
        <f t="shared" si="123"/>
        <v>1</v>
      </c>
      <c r="AO2248" s="1">
        <f t="shared" si="124"/>
        <v>1</v>
      </c>
      <c r="AP2248" s="30">
        <f t="shared" si="125"/>
        <v>46298</v>
      </c>
      <c r="AQ2248" s="1" t="str">
        <f>IF(COUNTIF('同场线路Rotas do mesmo SC'!A:A,C2248)&gt;0,"Sim","Não")</f>
        <v>Não</v>
      </c>
      <c r="AR2248" s="1" t="str">
        <f>IF(COUNTIF(揽收业务网点!A:A,P2248)&gt;0,"Sim","Não")</f>
        <v>Sim</v>
      </c>
    </row>
    <row r="2249" spans="1:44">
      <c r="A2249" s="29" t="s">
        <v>28948</v>
      </c>
      <c r="B2249" s="29" t="s">
        <v>379</v>
      </c>
      <c r="C2249" s="29" t="s">
        <v>3951</v>
      </c>
      <c r="D2249" s="29" t="s">
        <v>381</v>
      </c>
      <c r="E2249" s="29" t="s">
        <v>382</v>
      </c>
      <c r="F2249" s="29" t="s">
        <v>383</v>
      </c>
      <c r="G2249" s="29">
        <v>308</v>
      </c>
      <c r="H2249" s="29" t="s">
        <v>14352</v>
      </c>
      <c r="I2249" s="29" t="s">
        <v>512</v>
      </c>
      <c r="J2249" s="29" t="s">
        <v>16563</v>
      </c>
      <c r="K2249" s="29" t="s">
        <v>387</v>
      </c>
      <c r="L2249" s="29" t="s">
        <v>16564</v>
      </c>
      <c r="M2249" s="29" t="s">
        <v>14355</v>
      </c>
      <c r="N2249" s="29" t="s">
        <v>14356</v>
      </c>
      <c r="O2249" s="29" t="s">
        <v>1262</v>
      </c>
      <c r="P2249" s="29" t="s">
        <v>1263</v>
      </c>
      <c r="Q2249" s="29" t="s">
        <v>118</v>
      </c>
      <c r="R2249" s="29" t="s">
        <v>28949</v>
      </c>
      <c r="S2249" s="29" t="s">
        <v>28949</v>
      </c>
      <c r="T2249" s="29" t="s">
        <v>28950</v>
      </c>
      <c r="U2249" s="29" t="s">
        <v>28951</v>
      </c>
      <c r="V2249" s="29">
        <v>193</v>
      </c>
      <c r="W2249" s="29" t="s">
        <v>396</v>
      </c>
      <c r="X2249" s="29" t="s">
        <v>28952</v>
      </c>
      <c r="Y2249" s="29" t="s">
        <v>2821</v>
      </c>
      <c r="Z2249" s="29" t="s">
        <v>28953</v>
      </c>
      <c r="AA2249" s="29" t="s">
        <v>28953</v>
      </c>
      <c r="AB2249" s="29" t="s">
        <v>3958</v>
      </c>
      <c r="AC2249" s="29" t="s">
        <v>3959</v>
      </c>
      <c r="AD2249" s="29" t="s">
        <v>118</v>
      </c>
      <c r="AE2249" s="29" t="s">
        <v>2823</v>
      </c>
      <c r="AF2249" s="29" t="s">
        <v>28798</v>
      </c>
      <c r="AG2249" s="29">
        <v>-38</v>
      </c>
      <c r="AH2249" s="29" t="s">
        <v>28798</v>
      </c>
      <c r="AI2249" s="29" t="s">
        <v>28954</v>
      </c>
      <c r="AJ2249" s="29">
        <v>7</v>
      </c>
      <c r="AK2249" s="29" t="s">
        <v>28955</v>
      </c>
      <c r="AL2249" s="29" t="s">
        <v>28956</v>
      </c>
      <c r="AM2249" s="29">
        <v>19</v>
      </c>
      <c r="AN2249" s="1">
        <f t="shared" si="123"/>
        <v>1</v>
      </c>
      <c r="AO2249" s="1">
        <f t="shared" si="124"/>
        <v>1</v>
      </c>
      <c r="AP2249" s="30">
        <f t="shared" si="125"/>
        <v>46298</v>
      </c>
      <c r="AQ2249" s="1" t="str">
        <f>IF(COUNTIF('同场线路Rotas do mesmo SC'!A:A,C2249)&gt;0,"Sim","Não")</f>
        <v>Não</v>
      </c>
      <c r="AR2249" s="1" t="str">
        <f>IF(COUNTIF(揽收业务网点!A:A,P2249)&gt;0,"Sim","Não")</f>
        <v>Não</v>
      </c>
    </row>
    <row r="2250" spans="1:44">
      <c r="A2250" s="29" t="s">
        <v>28957</v>
      </c>
      <c r="B2250" s="29" t="s">
        <v>379</v>
      </c>
      <c r="C2250" s="29" t="s">
        <v>3965</v>
      </c>
      <c r="D2250" s="29" t="s">
        <v>381</v>
      </c>
      <c r="E2250" s="29" t="s">
        <v>382</v>
      </c>
      <c r="F2250" s="29" t="s">
        <v>383</v>
      </c>
      <c r="G2250" s="29">
        <v>29</v>
      </c>
      <c r="H2250" s="29" t="s">
        <v>3966</v>
      </c>
      <c r="I2250" s="29" t="s">
        <v>385</v>
      </c>
      <c r="J2250" s="29" t="s">
        <v>3967</v>
      </c>
      <c r="K2250" s="29" t="s">
        <v>387</v>
      </c>
      <c r="L2250" s="29" t="s">
        <v>3968</v>
      </c>
      <c r="M2250" s="29" t="s">
        <v>3969</v>
      </c>
      <c r="N2250" s="29" t="s">
        <v>3970</v>
      </c>
      <c r="O2250" s="29" t="s">
        <v>3971</v>
      </c>
      <c r="P2250" s="29" t="s">
        <v>3972</v>
      </c>
      <c r="Q2250" s="29" t="s">
        <v>94</v>
      </c>
      <c r="R2250" s="29" t="s">
        <v>28958</v>
      </c>
      <c r="S2250" s="29" t="s">
        <v>28959</v>
      </c>
      <c r="T2250" s="29" t="s">
        <v>28960</v>
      </c>
      <c r="U2250" s="29" t="s">
        <v>28961</v>
      </c>
      <c r="V2250" s="29">
        <v>29</v>
      </c>
      <c r="W2250" s="29" t="s">
        <v>396</v>
      </c>
      <c r="X2250" s="29" t="s">
        <v>28962</v>
      </c>
      <c r="Y2250" s="29" t="s">
        <v>2823</v>
      </c>
      <c r="Z2250" s="29" t="s">
        <v>28963</v>
      </c>
      <c r="AA2250" s="29" t="s">
        <v>28963</v>
      </c>
      <c r="AB2250" s="29" t="s">
        <v>3979</v>
      </c>
      <c r="AC2250" s="29" t="s">
        <v>3980</v>
      </c>
      <c r="AD2250" s="29" t="s">
        <v>94</v>
      </c>
      <c r="AE2250" s="29" t="s">
        <v>28964</v>
      </c>
      <c r="AF2250" s="29" t="s">
        <v>28965</v>
      </c>
      <c r="AG2250" s="29">
        <v>-154</v>
      </c>
      <c r="AH2250" s="29" t="s">
        <v>28965</v>
      </c>
      <c r="AI2250" s="29" t="s">
        <v>28966</v>
      </c>
      <c r="AJ2250" s="29">
        <v>46</v>
      </c>
      <c r="AK2250" s="29" t="s">
        <v>28967</v>
      </c>
      <c r="AL2250" s="29" t="s">
        <v>28968</v>
      </c>
      <c r="AM2250" s="29">
        <v>170</v>
      </c>
      <c r="AN2250" s="1">
        <f t="shared" si="123"/>
        <v>1</v>
      </c>
      <c r="AO2250" s="1">
        <f t="shared" si="124"/>
        <v>1</v>
      </c>
      <c r="AP2250" s="30">
        <f t="shared" si="125"/>
        <v>46298</v>
      </c>
      <c r="AQ2250" s="1" t="str">
        <f>IF(COUNTIF('同场线路Rotas do mesmo SC'!A:A,C2250)&gt;0,"Sim","Não")</f>
        <v>Não</v>
      </c>
      <c r="AR2250" s="1" t="str">
        <f>IF(COUNTIF(揽收业务网点!A:A,P2250)&gt;0,"Sim","Não")</f>
        <v>Não</v>
      </c>
    </row>
    <row r="2251" spans="1:44">
      <c r="A2251" s="29" t="s">
        <v>28969</v>
      </c>
      <c r="B2251" s="29" t="s">
        <v>379</v>
      </c>
      <c r="C2251" s="29" t="s">
        <v>3986</v>
      </c>
      <c r="D2251" s="29" t="s">
        <v>381</v>
      </c>
      <c r="E2251" s="29" t="s">
        <v>382</v>
      </c>
      <c r="F2251" s="29" t="s">
        <v>383</v>
      </c>
      <c r="G2251" s="29">
        <v>105</v>
      </c>
      <c r="H2251" s="29" t="s">
        <v>3937</v>
      </c>
      <c r="I2251" s="29" t="s">
        <v>702</v>
      </c>
      <c r="J2251" s="29" t="s">
        <v>664</v>
      </c>
      <c r="K2251" s="29" t="s">
        <v>387</v>
      </c>
      <c r="L2251" s="29" t="s">
        <v>665</v>
      </c>
      <c r="M2251" s="29" t="s">
        <v>3938</v>
      </c>
      <c r="N2251" s="29" t="s">
        <v>3939</v>
      </c>
      <c r="O2251" s="29" t="s">
        <v>1262</v>
      </c>
      <c r="P2251" s="29" t="s">
        <v>1263</v>
      </c>
      <c r="Q2251" s="29" t="s">
        <v>118</v>
      </c>
      <c r="R2251" s="29" t="s">
        <v>21855</v>
      </c>
      <c r="S2251" s="29" t="s">
        <v>24552</v>
      </c>
      <c r="T2251" s="29" t="s">
        <v>28970</v>
      </c>
      <c r="U2251" s="29" t="s">
        <v>28971</v>
      </c>
      <c r="V2251" s="29">
        <v>182</v>
      </c>
      <c r="W2251" s="29" t="s">
        <v>396</v>
      </c>
      <c r="X2251" s="29" t="s">
        <v>28972</v>
      </c>
      <c r="Y2251" s="29" t="s">
        <v>16547</v>
      </c>
      <c r="Z2251" s="29" t="s">
        <v>28973</v>
      </c>
      <c r="AA2251" s="29" t="s">
        <v>28973</v>
      </c>
      <c r="AB2251" s="29" t="s">
        <v>668</v>
      </c>
      <c r="AC2251" s="29" t="s">
        <v>119</v>
      </c>
      <c r="AD2251" s="29" t="s">
        <v>118</v>
      </c>
      <c r="AE2251" s="29" t="s">
        <v>16006</v>
      </c>
      <c r="AF2251" s="29" t="s">
        <v>28974</v>
      </c>
      <c r="AG2251" s="29">
        <v>-41</v>
      </c>
      <c r="AH2251" s="29" t="s">
        <v>28974</v>
      </c>
      <c r="AI2251" s="29" t="s">
        <v>28975</v>
      </c>
      <c r="AJ2251" s="29">
        <v>23</v>
      </c>
      <c r="AK2251" s="29" t="s">
        <v>28976</v>
      </c>
      <c r="AL2251" s="29" t="s">
        <v>28977</v>
      </c>
      <c r="AM2251" s="29">
        <v>70</v>
      </c>
      <c r="AN2251" s="1">
        <f t="shared" si="123"/>
        <v>1</v>
      </c>
      <c r="AO2251" s="1">
        <f t="shared" si="124"/>
        <v>1</v>
      </c>
      <c r="AP2251" s="30">
        <f t="shared" si="125"/>
        <v>46298</v>
      </c>
      <c r="AQ2251" s="1" t="str">
        <f>IF(COUNTIF('同场线路Rotas do mesmo SC'!A:A,C2251)&gt;0,"Sim","Não")</f>
        <v>Não</v>
      </c>
      <c r="AR2251" s="1" t="str">
        <f>IF(COUNTIF(揽收业务网点!A:A,P2251)&gt;0,"Sim","Não")</f>
        <v>Não</v>
      </c>
    </row>
    <row r="2252" spans="1:44">
      <c r="A2252" s="29" t="s">
        <v>28978</v>
      </c>
      <c r="B2252" s="29" t="s">
        <v>379</v>
      </c>
      <c r="C2252" s="29" t="s">
        <v>3998</v>
      </c>
      <c r="D2252" s="29" t="s">
        <v>381</v>
      </c>
      <c r="E2252" s="29" t="s">
        <v>382</v>
      </c>
      <c r="F2252" s="29" t="s">
        <v>732</v>
      </c>
      <c r="G2252" s="29">
        <v>303</v>
      </c>
      <c r="H2252" s="29" t="s">
        <v>3999</v>
      </c>
      <c r="I2252" s="29" t="s">
        <v>409</v>
      </c>
      <c r="J2252" s="29" t="s">
        <v>4000</v>
      </c>
      <c r="K2252" s="29" t="s">
        <v>387</v>
      </c>
      <c r="L2252" s="29" t="s">
        <v>4001</v>
      </c>
      <c r="M2252" s="29" t="s">
        <v>4002</v>
      </c>
      <c r="N2252" s="29" t="s">
        <v>4003</v>
      </c>
      <c r="O2252" s="29" t="s">
        <v>653</v>
      </c>
      <c r="P2252" s="29" t="s">
        <v>654</v>
      </c>
      <c r="Q2252" s="29" t="s">
        <v>11</v>
      </c>
      <c r="R2252" s="29" t="s">
        <v>28979</v>
      </c>
      <c r="S2252" s="29" t="s">
        <v>28980</v>
      </c>
      <c r="T2252" s="29" t="s">
        <v>28981</v>
      </c>
      <c r="U2252" s="29" t="s">
        <v>28982</v>
      </c>
      <c r="V2252" s="29">
        <v>265</v>
      </c>
      <c r="W2252" s="29" t="s">
        <v>396</v>
      </c>
      <c r="X2252" s="29" t="s">
        <v>28983</v>
      </c>
      <c r="Y2252" s="29" t="s">
        <v>28189</v>
      </c>
      <c r="Z2252" s="29" t="s">
        <v>28984</v>
      </c>
      <c r="AA2252" s="29" t="s">
        <v>28984</v>
      </c>
      <c r="AB2252" s="29" t="s">
        <v>1262</v>
      </c>
      <c r="AC2252" s="29" t="s">
        <v>1263</v>
      </c>
      <c r="AD2252" s="29" t="s">
        <v>118</v>
      </c>
      <c r="AE2252" s="29" t="s">
        <v>27787</v>
      </c>
      <c r="AF2252" s="29" t="s">
        <v>28985</v>
      </c>
      <c r="AG2252" s="29">
        <v>-272</v>
      </c>
      <c r="AH2252" s="29" t="s">
        <v>28985</v>
      </c>
      <c r="AI2252" s="29" t="s">
        <v>28986</v>
      </c>
      <c r="AJ2252" s="29">
        <v>156</v>
      </c>
      <c r="AK2252" s="29" t="s">
        <v>28987</v>
      </c>
      <c r="AL2252" s="29" t="s">
        <v>28988</v>
      </c>
      <c r="AM2252" s="29">
        <v>296</v>
      </c>
      <c r="AN2252" s="1">
        <f t="shared" si="123"/>
        <v>1</v>
      </c>
      <c r="AO2252" s="1">
        <f t="shared" si="124"/>
        <v>1</v>
      </c>
      <c r="AP2252" s="30">
        <f t="shared" si="125"/>
        <v>46298</v>
      </c>
      <c r="AQ2252" s="1" t="str">
        <f>IF(COUNTIF('同场线路Rotas do mesmo SC'!A:A,C2252)&gt;0,"Sim","Não")</f>
        <v>Não</v>
      </c>
      <c r="AR2252" s="1" t="str">
        <f>IF(COUNTIF(揽收业务网点!A:A,P2252)&gt;0,"Sim","Não")</f>
        <v>Não</v>
      </c>
    </row>
    <row r="2253" spans="1:44">
      <c r="A2253" s="29" t="s">
        <v>28989</v>
      </c>
      <c r="B2253" s="29" t="s">
        <v>379</v>
      </c>
      <c r="C2253" s="29" t="s">
        <v>4015</v>
      </c>
      <c r="D2253" s="29" t="s">
        <v>381</v>
      </c>
      <c r="E2253" s="29" t="s">
        <v>382</v>
      </c>
      <c r="F2253" s="29" t="s">
        <v>383</v>
      </c>
      <c r="G2253" s="29">
        <v>140</v>
      </c>
      <c r="H2253" s="29" t="s">
        <v>28990</v>
      </c>
      <c r="I2253" s="29" t="s">
        <v>385</v>
      </c>
      <c r="J2253" s="29" t="s">
        <v>3275</v>
      </c>
      <c r="K2253" s="29" t="s">
        <v>387</v>
      </c>
      <c r="L2253" s="29" t="s">
        <v>3276</v>
      </c>
      <c r="M2253" s="29" t="s">
        <v>28991</v>
      </c>
      <c r="N2253" s="29" t="s">
        <v>28992</v>
      </c>
      <c r="O2253" s="29" t="s">
        <v>1262</v>
      </c>
      <c r="P2253" s="29" t="s">
        <v>1263</v>
      </c>
      <c r="Q2253" s="29" t="s">
        <v>118</v>
      </c>
      <c r="R2253" s="29" t="s">
        <v>28993</v>
      </c>
      <c r="S2253" s="29" t="s">
        <v>4428</v>
      </c>
      <c r="T2253" s="29" t="s">
        <v>28994</v>
      </c>
      <c r="U2253" s="29" t="s">
        <v>28995</v>
      </c>
      <c r="V2253" s="29">
        <v>140</v>
      </c>
      <c r="W2253" s="29" t="s">
        <v>396</v>
      </c>
      <c r="X2253" s="29" t="s">
        <v>28996</v>
      </c>
      <c r="Y2253" s="29" t="s">
        <v>27722</v>
      </c>
      <c r="Z2253" s="29" t="s">
        <v>28997</v>
      </c>
      <c r="AA2253" s="29" t="s">
        <v>28997</v>
      </c>
      <c r="AB2253" s="29" t="s">
        <v>4025</v>
      </c>
      <c r="AC2253" s="29" t="s">
        <v>4026</v>
      </c>
      <c r="AD2253" s="29" t="s">
        <v>118</v>
      </c>
      <c r="AE2253" s="29" t="s">
        <v>15447</v>
      </c>
      <c r="AF2253" s="29" t="s">
        <v>28998</v>
      </c>
      <c r="AG2253" s="29">
        <v>-34</v>
      </c>
      <c r="AH2253" s="29" t="s">
        <v>28998</v>
      </c>
      <c r="AI2253" s="29" t="s">
        <v>28999</v>
      </c>
      <c r="AJ2253" s="29">
        <v>3</v>
      </c>
      <c r="AK2253" s="29" t="s">
        <v>29000</v>
      </c>
      <c r="AL2253" s="29" t="s">
        <v>29001</v>
      </c>
      <c r="AM2253" s="29">
        <v>293</v>
      </c>
      <c r="AN2253" s="1">
        <f t="shared" si="123"/>
        <v>1</v>
      </c>
      <c r="AO2253" s="1">
        <f t="shared" si="124"/>
        <v>1</v>
      </c>
      <c r="AP2253" s="30">
        <f t="shared" si="125"/>
        <v>46298</v>
      </c>
      <c r="AQ2253" s="1" t="str">
        <f>IF(COUNTIF('同场线路Rotas do mesmo SC'!A:A,C2253)&gt;0,"Sim","Não")</f>
        <v>Não</v>
      </c>
      <c r="AR2253" s="1" t="str">
        <f>IF(COUNTIF(揽收业务网点!A:A,P2253)&gt;0,"Sim","Não")</f>
        <v>Não</v>
      </c>
    </row>
    <row r="2254" spans="1:44">
      <c r="A2254" s="29" t="s">
        <v>29002</v>
      </c>
      <c r="B2254" s="29" t="s">
        <v>379</v>
      </c>
      <c r="C2254" s="29" t="s">
        <v>4046</v>
      </c>
      <c r="D2254" s="29" t="s">
        <v>381</v>
      </c>
      <c r="E2254" s="29" t="s">
        <v>382</v>
      </c>
      <c r="F2254" s="29" t="s">
        <v>383</v>
      </c>
      <c r="G2254" s="29">
        <v>52</v>
      </c>
      <c r="H2254" s="29" t="s">
        <v>11732</v>
      </c>
      <c r="I2254" s="29" t="s">
        <v>385</v>
      </c>
      <c r="J2254" s="29" t="s">
        <v>1979</v>
      </c>
      <c r="K2254" s="29" t="s">
        <v>411</v>
      </c>
      <c r="L2254" s="29" t="s">
        <v>1980</v>
      </c>
      <c r="M2254" s="29" t="s">
        <v>8954</v>
      </c>
      <c r="N2254" s="29" t="s">
        <v>8955</v>
      </c>
      <c r="O2254" s="29" t="s">
        <v>653</v>
      </c>
      <c r="P2254" s="29" t="s">
        <v>654</v>
      </c>
      <c r="Q2254" s="29" t="s">
        <v>11</v>
      </c>
      <c r="R2254" s="29" t="s">
        <v>15370</v>
      </c>
      <c r="S2254" s="29" t="s">
        <v>15370</v>
      </c>
      <c r="T2254" s="29" t="s">
        <v>29003</v>
      </c>
      <c r="U2254" s="29" t="s">
        <v>29004</v>
      </c>
      <c r="V2254" s="29">
        <v>981</v>
      </c>
      <c r="W2254" s="29" t="s">
        <v>396</v>
      </c>
      <c r="X2254" s="29" t="s">
        <v>29005</v>
      </c>
      <c r="Y2254" s="29" t="s">
        <v>21336</v>
      </c>
      <c r="Z2254" s="29" t="s">
        <v>29006</v>
      </c>
      <c r="AA2254" s="29" t="s">
        <v>29006</v>
      </c>
      <c r="AB2254" s="29" t="s">
        <v>4054</v>
      </c>
      <c r="AC2254" s="29" t="s">
        <v>4055</v>
      </c>
      <c r="AD2254" s="29" t="s">
        <v>11</v>
      </c>
      <c r="AE2254" s="29" t="s">
        <v>15272</v>
      </c>
      <c r="AF2254" s="29" t="s">
        <v>29007</v>
      </c>
      <c r="AG2254" s="29">
        <v>-25</v>
      </c>
      <c r="AH2254" s="29" t="s">
        <v>29007</v>
      </c>
      <c r="AI2254" s="29" t="s">
        <v>29008</v>
      </c>
      <c r="AJ2254" s="29">
        <v>0</v>
      </c>
      <c r="AK2254" s="29" t="s">
        <v>29009</v>
      </c>
      <c r="AL2254" s="29" t="s">
        <v>29010</v>
      </c>
      <c r="AM2254" s="29">
        <v>1780</v>
      </c>
      <c r="AN2254" s="1">
        <f t="shared" si="123"/>
        <v>1</v>
      </c>
      <c r="AO2254" s="1">
        <f t="shared" si="124"/>
        <v>1</v>
      </c>
      <c r="AP2254" s="30">
        <f t="shared" si="125"/>
        <v>46298</v>
      </c>
      <c r="AQ2254" s="1" t="str">
        <f>IF(COUNTIF('同场线路Rotas do mesmo SC'!A:A,C2254)&gt;0,"Sim","Não")</f>
        <v>Não</v>
      </c>
      <c r="AR2254" s="1" t="str">
        <f>IF(COUNTIF(揽收业务网点!A:A,P2254)&gt;0,"Sim","Não")</f>
        <v>Não</v>
      </c>
    </row>
    <row r="2255" spans="1:44">
      <c r="A2255" s="29" t="s">
        <v>29011</v>
      </c>
      <c r="B2255" s="29" t="s">
        <v>2590</v>
      </c>
      <c r="C2255" s="29" t="s">
        <v>29012</v>
      </c>
      <c r="D2255" s="29" t="s">
        <v>381</v>
      </c>
      <c r="E2255" s="29" t="s">
        <v>382</v>
      </c>
      <c r="F2255" s="29" t="s">
        <v>383</v>
      </c>
      <c r="G2255" s="29">
        <v>300</v>
      </c>
      <c r="H2255" s="29" t="s">
        <v>29013</v>
      </c>
      <c r="I2255" s="29" t="s">
        <v>512</v>
      </c>
      <c r="J2255" s="29" t="s">
        <v>26241</v>
      </c>
      <c r="K2255" s="29" t="s">
        <v>387</v>
      </c>
      <c r="L2255" s="29" t="s">
        <v>26242</v>
      </c>
      <c r="M2255" s="29" t="s">
        <v>26161</v>
      </c>
      <c r="N2255" s="29" t="s">
        <v>26162</v>
      </c>
      <c r="O2255" s="29" t="s">
        <v>3587</v>
      </c>
      <c r="P2255" s="29" t="s">
        <v>3588</v>
      </c>
      <c r="Q2255" s="29" t="s">
        <v>5</v>
      </c>
      <c r="R2255" s="29" t="s">
        <v>23739</v>
      </c>
      <c r="S2255" s="29" t="s">
        <v>29014</v>
      </c>
      <c r="T2255" s="29" t="s">
        <v>29015</v>
      </c>
      <c r="U2255" s="29" t="s">
        <v>29016</v>
      </c>
      <c r="V2255" s="29">
        <v>157</v>
      </c>
      <c r="W2255" s="29" t="s">
        <v>396</v>
      </c>
      <c r="X2255" s="29" t="s">
        <v>29017</v>
      </c>
      <c r="Y2255" s="29" t="s">
        <v>17697</v>
      </c>
      <c r="Z2255" s="29" t="s">
        <v>29018</v>
      </c>
      <c r="AA2255" s="29" t="s">
        <v>29018</v>
      </c>
      <c r="AB2255" s="29" t="s">
        <v>26169</v>
      </c>
      <c r="AC2255" s="29" t="s">
        <v>26170</v>
      </c>
      <c r="AD2255" s="29" t="s">
        <v>5</v>
      </c>
      <c r="AE2255" s="29" t="s">
        <v>29019</v>
      </c>
      <c r="AF2255" s="29" t="s">
        <v>29020</v>
      </c>
      <c r="AG2255" s="29">
        <v>-1</v>
      </c>
      <c r="AH2255" s="29" t="s">
        <v>29020</v>
      </c>
      <c r="AI2255" s="29" t="s">
        <v>29021</v>
      </c>
      <c r="AJ2255" s="29">
        <v>3</v>
      </c>
      <c r="AK2255" s="29" t="s">
        <v>29022</v>
      </c>
      <c r="AL2255" s="29" t="s">
        <v>29023</v>
      </c>
      <c r="AM2255" s="29">
        <v>490</v>
      </c>
      <c r="AN2255" s="1">
        <f t="shared" si="123"/>
        <v>1</v>
      </c>
      <c r="AO2255" s="1">
        <f t="shared" si="124"/>
        <v>1</v>
      </c>
      <c r="AP2255" s="30">
        <f t="shared" si="125"/>
        <v>46298</v>
      </c>
      <c r="AQ2255" s="1" t="str">
        <f>IF(COUNTIF('同场线路Rotas do mesmo SC'!A:A,C2255)&gt;0,"Sim","Não")</f>
        <v>Não</v>
      </c>
      <c r="AR2255" s="1" t="str">
        <f>IF(COUNTIF(揽收业务网点!A:A,P2255)&gt;0,"Sim","Não")</f>
        <v>Não</v>
      </c>
    </row>
    <row r="2256" spans="1:44">
      <c r="A2256" s="29" t="s">
        <v>29024</v>
      </c>
      <c r="B2256" s="29" t="s">
        <v>379</v>
      </c>
      <c r="C2256" s="29" t="s">
        <v>4061</v>
      </c>
      <c r="D2256" s="29" t="s">
        <v>381</v>
      </c>
      <c r="E2256" s="29" t="s">
        <v>382</v>
      </c>
      <c r="F2256" s="29" t="s">
        <v>383</v>
      </c>
      <c r="G2256" s="29">
        <v>33</v>
      </c>
      <c r="H2256" s="29" t="s">
        <v>4062</v>
      </c>
      <c r="I2256" s="29" t="s">
        <v>385</v>
      </c>
      <c r="J2256" s="29" t="s">
        <v>4063</v>
      </c>
      <c r="K2256" s="29" t="s">
        <v>387</v>
      </c>
      <c r="L2256" s="29" t="s">
        <v>4064</v>
      </c>
      <c r="M2256" s="29" t="s">
        <v>4065</v>
      </c>
      <c r="N2256" s="29" t="s">
        <v>4066</v>
      </c>
      <c r="O2256" s="29" t="s">
        <v>2341</v>
      </c>
      <c r="P2256" s="29" t="s">
        <v>2342</v>
      </c>
      <c r="Q2256" s="29" t="s">
        <v>5</v>
      </c>
      <c r="R2256" s="29" t="s">
        <v>29025</v>
      </c>
      <c r="S2256" s="29" t="s">
        <v>29026</v>
      </c>
      <c r="T2256" s="29" t="s">
        <v>29027</v>
      </c>
      <c r="U2256" s="29" t="s">
        <v>29028</v>
      </c>
      <c r="V2256" s="29">
        <v>953</v>
      </c>
      <c r="W2256" s="29" t="s">
        <v>396</v>
      </c>
      <c r="X2256" s="29" t="s">
        <v>29029</v>
      </c>
      <c r="Y2256" s="29" t="s">
        <v>15272</v>
      </c>
      <c r="Z2256" s="29" t="s">
        <v>29030</v>
      </c>
      <c r="AA2256" s="29" t="s">
        <v>29030</v>
      </c>
      <c r="AB2256" s="29" t="s">
        <v>4072</v>
      </c>
      <c r="AC2256" s="29" t="s">
        <v>4073</v>
      </c>
      <c r="AD2256" s="29" t="s">
        <v>5</v>
      </c>
      <c r="AE2256" s="29" t="s">
        <v>16006</v>
      </c>
      <c r="AF2256" s="29" t="s">
        <v>29031</v>
      </c>
      <c r="AG2256" s="29">
        <v>5</v>
      </c>
      <c r="AH2256" s="29" t="s">
        <v>29031</v>
      </c>
      <c r="AI2256" s="29" t="s">
        <v>29032</v>
      </c>
      <c r="AJ2256" s="29">
        <v>149</v>
      </c>
      <c r="AK2256" s="29" t="s">
        <v>29033</v>
      </c>
      <c r="AL2256" s="29" t="s">
        <v>29034</v>
      </c>
      <c r="AM2256" s="29">
        <v>140</v>
      </c>
      <c r="AN2256" s="1">
        <f t="shared" ref="AN2256:AN2319" si="126">IF(X2256="",0,1)</f>
        <v>1</v>
      </c>
      <c r="AO2256" s="1">
        <f t="shared" ref="AO2256:AO2319" si="127">IF(AI2256="",0,1)</f>
        <v>1</v>
      </c>
      <c r="AP2256" s="30">
        <f t="shared" ref="AP2256:AP2319" si="128">DATE(YEAR(AE2256),MONTH(AE2256),DAY(AE2256))</f>
        <v>46298</v>
      </c>
      <c r="AQ2256" s="1" t="str">
        <f>IF(COUNTIF('同场线路Rotas do mesmo SC'!A:A,C2256)&gt;0,"Sim","Não")</f>
        <v>Não</v>
      </c>
      <c r="AR2256" s="1" t="str">
        <f>IF(COUNTIF(揽收业务网点!A:A,P2256)&gt;0,"Sim","Não")</f>
        <v>Não</v>
      </c>
    </row>
    <row r="2257" spans="1:44">
      <c r="A2257" s="29" t="s">
        <v>29035</v>
      </c>
      <c r="B2257" s="29" t="s">
        <v>379</v>
      </c>
      <c r="C2257" s="29" t="s">
        <v>4079</v>
      </c>
      <c r="D2257" s="29" t="s">
        <v>381</v>
      </c>
      <c r="E2257" s="29" t="s">
        <v>382</v>
      </c>
      <c r="F2257" s="29" t="s">
        <v>811</v>
      </c>
      <c r="G2257" s="29">
        <v>61</v>
      </c>
      <c r="H2257" s="29" t="s">
        <v>11992</v>
      </c>
      <c r="I2257" s="29" t="s">
        <v>409</v>
      </c>
      <c r="J2257" s="29" t="s">
        <v>642</v>
      </c>
      <c r="K2257" s="29" t="s">
        <v>387</v>
      </c>
      <c r="L2257" s="29" t="s">
        <v>643</v>
      </c>
      <c r="M2257" s="29" t="s">
        <v>11993</v>
      </c>
      <c r="N2257" s="29" t="s">
        <v>11994</v>
      </c>
      <c r="O2257" s="29" t="s">
        <v>653</v>
      </c>
      <c r="P2257" s="29" t="s">
        <v>654</v>
      </c>
      <c r="Q2257" s="29" t="s">
        <v>11</v>
      </c>
      <c r="R2257" s="29" t="s">
        <v>29036</v>
      </c>
      <c r="S2257" s="29" t="s">
        <v>29037</v>
      </c>
      <c r="T2257" s="29" t="s">
        <v>29038</v>
      </c>
      <c r="U2257" s="29" t="s">
        <v>29039</v>
      </c>
      <c r="V2257" s="29">
        <v>380</v>
      </c>
      <c r="W2257" s="29" t="s">
        <v>396</v>
      </c>
      <c r="X2257" s="29" t="s">
        <v>29040</v>
      </c>
      <c r="Y2257" s="29" t="s">
        <v>28825</v>
      </c>
      <c r="Z2257" s="29" t="s">
        <v>29041</v>
      </c>
      <c r="AA2257" s="29" t="s">
        <v>29041</v>
      </c>
      <c r="AB2257" s="29" t="s">
        <v>1229</v>
      </c>
      <c r="AC2257" s="29" t="s">
        <v>50</v>
      </c>
      <c r="AD2257" s="29" t="s">
        <v>11</v>
      </c>
      <c r="AE2257" s="29" t="s">
        <v>29042</v>
      </c>
      <c r="AF2257" s="29" t="s">
        <v>29043</v>
      </c>
      <c r="AG2257" s="29">
        <v>-138</v>
      </c>
      <c r="AH2257" s="29" t="s">
        <v>29043</v>
      </c>
      <c r="AI2257" s="29" t="s">
        <v>29044</v>
      </c>
      <c r="AJ2257" s="29">
        <v>-74</v>
      </c>
      <c r="AK2257" s="29" t="s">
        <v>29045</v>
      </c>
      <c r="AL2257" s="29" t="s">
        <v>29046</v>
      </c>
      <c r="AM2257" s="29">
        <v>2533</v>
      </c>
      <c r="AN2257" s="1">
        <f t="shared" si="126"/>
        <v>1</v>
      </c>
      <c r="AO2257" s="1">
        <f t="shared" si="127"/>
        <v>1</v>
      </c>
      <c r="AP2257" s="30">
        <f t="shared" si="128"/>
        <v>46298</v>
      </c>
      <c r="AQ2257" s="1" t="str">
        <f>IF(COUNTIF('同场线路Rotas do mesmo SC'!A:A,C2257)&gt;0,"Sim","Não")</f>
        <v>Não</v>
      </c>
      <c r="AR2257" s="1" t="str">
        <f>IF(COUNTIF(揽收业务网点!A:A,P2257)&gt;0,"Sim","Não")</f>
        <v>Não</v>
      </c>
    </row>
    <row r="2258" spans="1:44">
      <c r="A2258" s="29" t="s">
        <v>29047</v>
      </c>
      <c r="B2258" s="29" t="s">
        <v>379</v>
      </c>
      <c r="C2258" s="29" t="s">
        <v>29048</v>
      </c>
      <c r="D2258" s="29" t="s">
        <v>381</v>
      </c>
      <c r="E2258" s="29" t="s">
        <v>382</v>
      </c>
      <c r="F2258" s="29" t="s">
        <v>383</v>
      </c>
      <c r="G2258" s="29">
        <v>90</v>
      </c>
      <c r="H2258" s="29" t="s">
        <v>4096</v>
      </c>
      <c r="I2258" s="29" t="s">
        <v>385</v>
      </c>
      <c r="J2258" s="29" t="s">
        <v>4097</v>
      </c>
      <c r="K2258" s="29" t="s">
        <v>387</v>
      </c>
      <c r="L2258" s="29" t="s">
        <v>4098</v>
      </c>
      <c r="M2258" s="29" t="s">
        <v>4099</v>
      </c>
      <c r="N2258" s="29" t="s">
        <v>4100</v>
      </c>
      <c r="O2258" s="29" t="s">
        <v>873</v>
      </c>
      <c r="P2258" s="29" t="s">
        <v>874</v>
      </c>
      <c r="Q2258" s="29" t="s">
        <v>70</v>
      </c>
      <c r="R2258" s="29" t="s">
        <v>440</v>
      </c>
      <c r="S2258" s="29" t="s">
        <v>29049</v>
      </c>
      <c r="T2258" s="29" t="s">
        <v>29050</v>
      </c>
      <c r="U2258" s="29" t="s">
        <v>29051</v>
      </c>
      <c r="V2258" s="29">
        <v>6</v>
      </c>
      <c r="W2258" s="29" t="s">
        <v>396</v>
      </c>
      <c r="X2258" s="29" t="s">
        <v>17853</v>
      </c>
      <c r="Y2258" s="29" t="s">
        <v>1774</v>
      </c>
      <c r="Z2258" s="29" t="s">
        <v>29052</v>
      </c>
      <c r="AA2258" s="29" t="s">
        <v>29052</v>
      </c>
      <c r="AB2258" s="29" t="s">
        <v>29053</v>
      </c>
      <c r="AC2258" s="29" t="s">
        <v>29054</v>
      </c>
      <c r="AD2258" s="29" t="s">
        <v>70</v>
      </c>
      <c r="AE2258" s="29" t="s">
        <v>11780</v>
      </c>
      <c r="AF2258" s="29" t="s">
        <v>29055</v>
      </c>
      <c r="AG2258" s="29">
        <v>-165</v>
      </c>
      <c r="AH2258" s="29" t="s">
        <v>29055</v>
      </c>
      <c r="AI2258" s="29" t="s">
        <v>29056</v>
      </c>
      <c r="AJ2258" s="29">
        <v>58</v>
      </c>
      <c r="AK2258" s="29" t="s">
        <v>29057</v>
      </c>
      <c r="AL2258" s="29" t="s">
        <v>29058</v>
      </c>
      <c r="AM2258" s="29">
        <v>64</v>
      </c>
      <c r="AN2258" s="1">
        <f t="shared" si="126"/>
        <v>1</v>
      </c>
      <c r="AO2258" s="1">
        <f t="shared" si="127"/>
        <v>1</v>
      </c>
      <c r="AP2258" s="30">
        <f t="shared" si="128"/>
        <v>46298</v>
      </c>
      <c r="AQ2258" s="1" t="str">
        <f>IF(COUNTIF('同场线路Rotas do mesmo SC'!A:A,C2258)&gt;0,"Sim","Não")</f>
        <v>Não</v>
      </c>
      <c r="AR2258" s="1" t="str">
        <f>IF(COUNTIF(揽收业务网点!A:A,P2258)&gt;0,"Sim","Não")</f>
        <v>Não</v>
      </c>
    </row>
    <row r="2259" spans="1:44">
      <c r="A2259" s="29" t="s">
        <v>29059</v>
      </c>
      <c r="B2259" s="29" t="s">
        <v>379</v>
      </c>
      <c r="C2259" s="29" t="s">
        <v>17199</v>
      </c>
      <c r="D2259" s="29" t="s">
        <v>381</v>
      </c>
      <c r="E2259" s="29" t="s">
        <v>382</v>
      </c>
      <c r="F2259" s="29" t="s">
        <v>383</v>
      </c>
      <c r="G2259" s="29">
        <v>22</v>
      </c>
      <c r="H2259" s="29" t="s">
        <v>7378</v>
      </c>
      <c r="I2259" s="29" t="s">
        <v>2105</v>
      </c>
      <c r="J2259" s="29" t="s">
        <v>7379</v>
      </c>
      <c r="K2259" s="29" t="s">
        <v>387</v>
      </c>
      <c r="L2259" s="29" t="s">
        <v>7380</v>
      </c>
      <c r="M2259" s="29" t="s">
        <v>7381</v>
      </c>
      <c r="N2259" s="29" t="s">
        <v>7382</v>
      </c>
      <c r="O2259" s="29" t="s">
        <v>706</v>
      </c>
      <c r="P2259" s="29" t="s">
        <v>707</v>
      </c>
      <c r="Q2259" s="29" t="s">
        <v>2</v>
      </c>
      <c r="R2259" s="29" t="s">
        <v>28014</v>
      </c>
      <c r="S2259" s="29" t="s">
        <v>9852</v>
      </c>
      <c r="T2259" s="29" t="s">
        <v>29060</v>
      </c>
      <c r="U2259" s="29" t="s">
        <v>29061</v>
      </c>
      <c r="V2259" s="29">
        <v>49</v>
      </c>
      <c r="W2259" s="29" t="s">
        <v>396</v>
      </c>
      <c r="X2259" s="29" t="s">
        <v>29062</v>
      </c>
      <c r="Y2259" s="29" t="s">
        <v>16547</v>
      </c>
      <c r="Z2259" s="29" t="s">
        <v>29063</v>
      </c>
      <c r="AA2259" s="29" t="s">
        <v>29063</v>
      </c>
      <c r="AB2259" s="29" t="s">
        <v>2165</v>
      </c>
      <c r="AC2259" s="29" t="s">
        <v>2166</v>
      </c>
      <c r="AD2259" s="29" t="s">
        <v>2</v>
      </c>
      <c r="AE2259" s="29" t="s">
        <v>15272</v>
      </c>
      <c r="AF2259" s="29" t="s">
        <v>29064</v>
      </c>
      <c r="AG2259" s="29">
        <v>-22</v>
      </c>
      <c r="AH2259" s="29" t="s">
        <v>29064</v>
      </c>
      <c r="AI2259" s="29" t="s">
        <v>29065</v>
      </c>
      <c r="AJ2259" s="29">
        <v>62</v>
      </c>
      <c r="AK2259" s="29" t="s">
        <v>29066</v>
      </c>
      <c r="AL2259" s="29" t="s">
        <v>29067</v>
      </c>
      <c r="AM2259" s="29">
        <v>364</v>
      </c>
      <c r="AN2259" s="1">
        <f t="shared" si="126"/>
        <v>1</v>
      </c>
      <c r="AO2259" s="1">
        <f t="shared" si="127"/>
        <v>1</v>
      </c>
      <c r="AP2259" s="30">
        <f t="shared" si="128"/>
        <v>46298</v>
      </c>
      <c r="AQ2259" s="1" t="str">
        <f>IF(COUNTIF('同场线路Rotas do mesmo SC'!A:A,C2259)&gt;0,"Sim","Não")</f>
        <v>Não</v>
      </c>
      <c r="AR2259" s="1" t="str">
        <f>IF(COUNTIF(揽收业务网点!A:A,P2259)&gt;0,"Sim","Não")</f>
        <v>Não</v>
      </c>
    </row>
    <row r="2260" spans="1:44">
      <c r="A2260" s="29" t="s">
        <v>29068</v>
      </c>
      <c r="B2260" s="29" t="s">
        <v>379</v>
      </c>
      <c r="C2260" s="29" t="s">
        <v>4113</v>
      </c>
      <c r="D2260" s="29" t="s">
        <v>381</v>
      </c>
      <c r="E2260" s="29" t="s">
        <v>382</v>
      </c>
      <c r="F2260" s="29" t="s">
        <v>383</v>
      </c>
      <c r="G2260" s="29">
        <v>50</v>
      </c>
      <c r="H2260" s="29" t="s">
        <v>2156</v>
      </c>
      <c r="I2260" s="29" t="s">
        <v>385</v>
      </c>
      <c r="J2260" s="29" t="s">
        <v>2106</v>
      </c>
      <c r="K2260" s="29" t="s">
        <v>387</v>
      </c>
      <c r="L2260" s="29" t="s">
        <v>2107</v>
      </c>
      <c r="M2260" s="29" t="s">
        <v>2157</v>
      </c>
      <c r="N2260" s="29" t="s">
        <v>2158</v>
      </c>
      <c r="O2260" s="29" t="s">
        <v>706</v>
      </c>
      <c r="P2260" s="29" t="s">
        <v>707</v>
      </c>
      <c r="Q2260" s="29" t="s">
        <v>2</v>
      </c>
      <c r="R2260" s="29" t="s">
        <v>9375</v>
      </c>
      <c r="S2260" s="29" t="s">
        <v>12802</v>
      </c>
      <c r="T2260" s="29" t="s">
        <v>29069</v>
      </c>
      <c r="U2260" s="29" t="s">
        <v>29070</v>
      </c>
      <c r="V2260" s="29">
        <v>126</v>
      </c>
      <c r="W2260" s="29" t="s">
        <v>396</v>
      </c>
      <c r="X2260" s="29" t="s">
        <v>29071</v>
      </c>
      <c r="Y2260" s="29" t="s">
        <v>16547</v>
      </c>
      <c r="Z2260" s="29" t="s">
        <v>29072</v>
      </c>
      <c r="AA2260" s="29" t="s">
        <v>29072</v>
      </c>
      <c r="AB2260" s="29" t="s">
        <v>4123</v>
      </c>
      <c r="AC2260" s="29" t="s">
        <v>4124</v>
      </c>
      <c r="AD2260" s="29" t="s">
        <v>2</v>
      </c>
      <c r="AE2260" s="29" t="s">
        <v>15272</v>
      </c>
      <c r="AF2260" s="29" t="s">
        <v>29073</v>
      </c>
      <c r="AG2260" s="29">
        <v>-30</v>
      </c>
      <c r="AH2260" s="29" t="s">
        <v>29073</v>
      </c>
      <c r="AI2260" s="29" t="s">
        <v>29074</v>
      </c>
      <c r="AJ2260" s="29">
        <v>112</v>
      </c>
      <c r="AK2260" s="29" t="s">
        <v>29075</v>
      </c>
      <c r="AL2260" s="29" t="s">
        <v>29076</v>
      </c>
      <c r="AM2260" s="29">
        <v>293</v>
      </c>
      <c r="AN2260" s="1">
        <f t="shared" si="126"/>
        <v>1</v>
      </c>
      <c r="AO2260" s="1">
        <f t="shared" si="127"/>
        <v>1</v>
      </c>
      <c r="AP2260" s="30">
        <f t="shared" si="128"/>
        <v>46298</v>
      </c>
      <c r="AQ2260" s="1" t="str">
        <f>IF(COUNTIF('同场线路Rotas do mesmo SC'!A:A,C2260)&gt;0,"Sim","Não")</f>
        <v>Não</v>
      </c>
      <c r="AR2260" s="1" t="str">
        <f>IF(COUNTIF(揽收业务网点!A:A,P2260)&gt;0,"Sim","Não")</f>
        <v>Não</v>
      </c>
    </row>
    <row r="2261" spans="1:44">
      <c r="A2261" s="29" t="s">
        <v>29068</v>
      </c>
      <c r="B2261" s="29" t="s">
        <v>379</v>
      </c>
      <c r="C2261" s="29" t="s">
        <v>4113</v>
      </c>
      <c r="D2261" s="29" t="s">
        <v>381</v>
      </c>
      <c r="E2261" s="29" t="s">
        <v>382</v>
      </c>
      <c r="F2261" s="29" t="s">
        <v>383</v>
      </c>
      <c r="G2261" s="29">
        <v>40</v>
      </c>
      <c r="H2261" s="29" t="s">
        <v>2156</v>
      </c>
      <c r="I2261" s="29" t="s">
        <v>385</v>
      </c>
      <c r="J2261" s="29" t="s">
        <v>2106</v>
      </c>
      <c r="K2261" s="29" t="s">
        <v>387</v>
      </c>
      <c r="L2261" s="29" t="s">
        <v>2107</v>
      </c>
      <c r="M2261" s="29" t="s">
        <v>2157</v>
      </c>
      <c r="N2261" s="29" t="s">
        <v>2158</v>
      </c>
      <c r="O2261" s="29" t="s">
        <v>4123</v>
      </c>
      <c r="P2261" s="29" t="s">
        <v>4124</v>
      </c>
      <c r="Q2261" s="29" t="s">
        <v>2</v>
      </c>
      <c r="R2261" s="29" t="s">
        <v>12446</v>
      </c>
      <c r="S2261" s="29" t="s">
        <v>12446</v>
      </c>
      <c r="T2261" s="29" t="s">
        <v>29077</v>
      </c>
      <c r="U2261" s="29" t="s">
        <v>29077</v>
      </c>
      <c r="V2261" s="29">
        <v>0</v>
      </c>
      <c r="W2261" s="29" t="s">
        <v>396</v>
      </c>
      <c r="X2261" s="29" t="s">
        <v>29078</v>
      </c>
      <c r="Y2261" s="29" t="s">
        <v>17762</v>
      </c>
      <c r="Z2261" s="29" t="s">
        <v>29079</v>
      </c>
      <c r="AA2261" s="29" t="s">
        <v>29079</v>
      </c>
      <c r="AB2261" s="29" t="s">
        <v>4132</v>
      </c>
      <c r="AC2261" s="29" t="s">
        <v>4133</v>
      </c>
      <c r="AD2261" s="29" t="s">
        <v>2</v>
      </c>
      <c r="AE2261" s="29" t="s">
        <v>27743</v>
      </c>
      <c r="AF2261" s="29" t="s">
        <v>29080</v>
      </c>
      <c r="AG2261" s="29">
        <v>-47</v>
      </c>
      <c r="AH2261" s="29" t="s">
        <v>29080</v>
      </c>
      <c r="AI2261" s="29" t="s">
        <v>29081</v>
      </c>
      <c r="AJ2261" s="29">
        <v>51</v>
      </c>
      <c r="AK2261" s="29" t="s">
        <v>29082</v>
      </c>
      <c r="AL2261" s="29" t="s">
        <v>29083</v>
      </c>
      <c r="AM2261" s="29">
        <v>337</v>
      </c>
      <c r="AN2261" s="1">
        <f t="shared" si="126"/>
        <v>1</v>
      </c>
      <c r="AO2261" s="1">
        <f t="shared" si="127"/>
        <v>1</v>
      </c>
      <c r="AP2261" s="30">
        <f t="shared" si="128"/>
        <v>46298</v>
      </c>
      <c r="AQ2261" s="1" t="str">
        <f>IF(COUNTIF('同场线路Rotas do mesmo SC'!A:A,C2261)&gt;0,"Sim","Não")</f>
        <v>Não</v>
      </c>
      <c r="AR2261" s="1" t="str">
        <f>IF(COUNTIF(揽收业务网点!A:A,P2261)&gt;0,"Sim","Não")</f>
        <v>Não</v>
      </c>
    </row>
    <row r="2262" spans="1:44">
      <c r="A2262" s="29" t="s">
        <v>29084</v>
      </c>
      <c r="B2262" s="29" t="s">
        <v>379</v>
      </c>
      <c r="C2262" s="29" t="s">
        <v>4139</v>
      </c>
      <c r="D2262" s="29" t="s">
        <v>381</v>
      </c>
      <c r="E2262" s="29" t="s">
        <v>382</v>
      </c>
      <c r="F2262" s="29" t="s">
        <v>383</v>
      </c>
      <c r="G2262" s="29">
        <v>180</v>
      </c>
      <c r="H2262" s="29" t="s">
        <v>4140</v>
      </c>
      <c r="I2262" s="29" t="s">
        <v>702</v>
      </c>
      <c r="J2262" s="29" t="s">
        <v>4141</v>
      </c>
      <c r="K2262" s="29" t="s">
        <v>387</v>
      </c>
      <c r="L2262" s="29" t="s">
        <v>4142</v>
      </c>
      <c r="M2262" s="29" t="s">
        <v>4143</v>
      </c>
      <c r="N2262" s="29" t="s">
        <v>4144</v>
      </c>
      <c r="O2262" s="29" t="s">
        <v>899</v>
      </c>
      <c r="P2262" s="29" t="s">
        <v>900</v>
      </c>
      <c r="Q2262" s="29" t="s">
        <v>70</v>
      </c>
      <c r="R2262" s="29" t="s">
        <v>29085</v>
      </c>
      <c r="S2262" s="29" t="s">
        <v>29086</v>
      </c>
      <c r="T2262" s="29" t="s">
        <v>29087</v>
      </c>
      <c r="U2262" s="29" t="s">
        <v>29088</v>
      </c>
      <c r="V2262" s="29">
        <v>336</v>
      </c>
      <c r="W2262" s="29" t="s">
        <v>396</v>
      </c>
      <c r="X2262" s="29" t="s">
        <v>29089</v>
      </c>
      <c r="Y2262" s="29" t="s">
        <v>28224</v>
      </c>
      <c r="Z2262" s="29" t="s">
        <v>29090</v>
      </c>
      <c r="AA2262" s="29" t="s">
        <v>29090</v>
      </c>
      <c r="AB2262" s="29" t="s">
        <v>4151</v>
      </c>
      <c r="AC2262" s="29" t="s">
        <v>4152</v>
      </c>
      <c r="AD2262" s="29" t="s">
        <v>70</v>
      </c>
      <c r="AE2262" s="29" t="s">
        <v>27823</v>
      </c>
      <c r="AF2262" s="29" t="s">
        <v>29091</v>
      </c>
      <c r="AG2262" s="29">
        <v>49</v>
      </c>
      <c r="AH2262" s="29" t="s">
        <v>29091</v>
      </c>
      <c r="AI2262" s="29"/>
      <c r="AJ2262" s="29">
        <v>1927</v>
      </c>
      <c r="AK2262" s="29" t="s">
        <v>29092</v>
      </c>
      <c r="AL2262" s="29" t="s">
        <v>29093</v>
      </c>
      <c r="AM2262" s="29">
        <v>109</v>
      </c>
      <c r="AN2262" s="1">
        <f t="shared" si="126"/>
        <v>1</v>
      </c>
      <c r="AO2262" s="1">
        <f t="shared" si="127"/>
        <v>0</v>
      </c>
      <c r="AP2262" s="30">
        <f t="shared" si="128"/>
        <v>46298</v>
      </c>
      <c r="AQ2262" s="1" t="str">
        <f>IF(COUNTIF('同场线路Rotas do mesmo SC'!A:A,C2262)&gt;0,"Sim","Não")</f>
        <v>Não</v>
      </c>
      <c r="AR2262" s="1" t="str">
        <f>IF(COUNTIF(揽收业务网点!A:A,P2262)&gt;0,"Sim","Não")</f>
        <v>Não</v>
      </c>
    </row>
    <row r="2263" spans="1:44">
      <c r="A2263" s="29" t="s">
        <v>29094</v>
      </c>
      <c r="B2263" s="29" t="s">
        <v>379</v>
      </c>
      <c r="C2263" s="29" t="s">
        <v>4187</v>
      </c>
      <c r="D2263" s="29" t="s">
        <v>381</v>
      </c>
      <c r="E2263" s="29" t="s">
        <v>382</v>
      </c>
      <c r="F2263" s="29" t="s">
        <v>383</v>
      </c>
      <c r="G2263" s="29">
        <v>245</v>
      </c>
      <c r="H2263" s="29" t="s">
        <v>4188</v>
      </c>
      <c r="I2263" s="29" t="s">
        <v>702</v>
      </c>
      <c r="J2263" s="29" t="s">
        <v>1426</v>
      </c>
      <c r="K2263" s="29" t="s">
        <v>387</v>
      </c>
      <c r="L2263" s="29" t="s">
        <v>1427</v>
      </c>
      <c r="M2263" s="29" t="s">
        <v>1426</v>
      </c>
      <c r="N2263" s="29" t="s">
        <v>4189</v>
      </c>
      <c r="O2263" s="29" t="s">
        <v>1435</v>
      </c>
      <c r="P2263" s="29" t="s">
        <v>1436</v>
      </c>
      <c r="Q2263" s="29" t="s">
        <v>5</v>
      </c>
      <c r="R2263" s="29" t="s">
        <v>29095</v>
      </c>
      <c r="S2263" s="29" t="s">
        <v>29096</v>
      </c>
      <c r="T2263" s="29" t="s">
        <v>29097</v>
      </c>
      <c r="U2263" s="29" t="s">
        <v>29098</v>
      </c>
      <c r="V2263" s="29">
        <v>232</v>
      </c>
      <c r="W2263" s="29" t="s">
        <v>396</v>
      </c>
      <c r="X2263" s="29" t="s">
        <v>29099</v>
      </c>
      <c r="Y2263" s="29" t="s">
        <v>16006</v>
      </c>
      <c r="Z2263" s="29" t="s">
        <v>29100</v>
      </c>
      <c r="AA2263" s="29" t="s">
        <v>29100</v>
      </c>
      <c r="AB2263" s="29" t="s">
        <v>4195</v>
      </c>
      <c r="AC2263" s="29" t="s">
        <v>4196</v>
      </c>
      <c r="AD2263" s="29" t="s">
        <v>5</v>
      </c>
      <c r="AE2263" s="29" t="s">
        <v>28521</v>
      </c>
      <c r="AF2263" s="29" t="s">
        <v>29101</v>
      </c>
      <c r="AG2263" s="29">
        <v>-71</v>
      </c>
      <c r="AH2263" s="29" t="s">
        <v>29101</v>
      </c>
      <c r="AI2263" s="29" t="s">
        <v>29102</v>
      </c>
      <c r="AJ2263" s="29">
        <v>37</v>
      </c>
      <c r="AK2263" s="29" t="s">
        <v>29103</v>
      </c>
      <c r="AL2263" s="29" t="s">
        <v>29104</v>
      </c>
      <c r="AM2263" s="29">
        <v>104</v>
      </c>
      <c r="AN2263" s="1">
        <f t="shared" si="126"/>
        <v>1</v>
      </c>
      <c r="AO2263" s="1">
        <f t="shared" si="127"/>
        <v>1</v>
      </c>
      <c r="AP2263" s="30">
        <f t="shared" si="128"/>
        <v>46298</v>
      </c>
      <c r="AQ2263" s="1" t="str">
        <f>IF(COUNTIF('同场线路Rotas do mesmo SC'!A:A,C2263)&gt;0,"Sim","Não")</f>
        <v>Não</v>
      </c>
      <c r="AR2263" s="1" t="str">
        <f>IF(COUNTIF(揽收业务网点!A:A,P2263)&gt;0,"Sim","Não")</f>
        <v>Não</v>
      </c>
    </row>
    <row r="2264" spans="1:44">
      <c r="A2264" s="29" t="s">
        <v>29105</v>
      </c>
      <c r="B2264" s="29" t="s">
        <v>379</v>
      </c>
      <c r="C2264" s="29" t="s">
        <v>4203</v>
      </c>
      <c r="D2264" s="29" t="s">
        <v>381</v>
      </c>
      <c r="E2264" s="29" t="s">
        <v>382</v>
      </c>
      <c r="F2264" s="29" t="s">
        <v>383</v>
      </c>
      <c r="G2264" s="29">
        <v>2</v>
      </c>
      <c r="H2264" s="29" t="s">
        <v>4204</v>
      </c>
      <c r="I2264" s="29" t="s">
        <v>1289</v>
      </c>
      <c r="J2264" s="29" t="s">
        <v>4205</v>
      </c>
      <c r="K2264" s="29" t="s">
        <v>411</v>
      </c>
      <c r="L2264" s="29" t="s">
        <v>4206</v>
      </c>
      <c r="M2264" s="29" t="s">
        <v>4207</v>
      </c>
      <c r="N2264" s="29" t="s">
        <v>4208</v>
      </c>
      <c r="O2264" s="29" t="s">
        <v>2971</v>
      </c>
      <c r="P2264" s="29" t="s">
        <v>2972</v>
      </c>
      <c r="Q2264" s="29" t="s">
        <v>94</v>
      </c>
      <c r="R2264" s="29" t="s">
        <v>6023</v>
      </c>
      <c r="S2264" s="29" t="s">
        <v>3265</v>
      </c>
      <c r="T2264" s="29" t="s">
        <v>29106</v>
      </c>
      <c r="U2264" s="29" t="s">
        <v>29107</v>
      </c>
      <c r="V2264" s="29">
        <v>1</v>
      </c>
      <c r="W2264" s="29" t="s">
        <v>396</v>
      </c>
      <c r="X2264" s="29" t="s">
        <v>29108</v>
      </c>
      <c r="Y2264" s="29" t="s">
        <v>15228</v>
      </c>
      <c r="Z2264" s="29" t="s">
        <v>29109</v>
      </c>
      <c r="AA2264" s="29" t="s">
        <v>29109</v>
      </c>
      <c r="AB2264" s="29" t="s">
        <v>4215</v>
      </c>
      <c r="AC2264" s="29" t="s">
        <v>114</v>
      </c>
      <c r="AD2264" s="29" t="s">
        <v>94</v>
      </c>
      <c r="AE2264" s="29" t="s">
        <v>29110</v>
      </c>
      <c r="AF2264" s="29" t="s">
        <v>29111</v>
      </c>
      <c r="AG2264" s="29">
        <v>2836</v>
      </c>
      <c r="AH2264" s="29" t="s">
        <v>29111</v>
      </c>
      <c r="AI2264" s="29" t="s">
        <v>29041</v>
      </c>
      <c r="AJ2264" s="29">
        <v>-2427</v>
      </c>
      <c r="AK2264" s="29" t="s">
        <v>28573</v>
      </c>
      <c r="AL2264" s="29" t="s">
        <v>29112</v>
      </c>
      <c r="AM2264" s="29">
        <v>1</v>
      </c>
      <c r="AN2264" s="1">
        <f t="shared" si="126"/>
        <v>1</v>
      </c>
      <c r="AO2264" s="1">
        <f t="shared" si="127"/>
        <v>1</v>
      </c>
      <c r="AP2264" s="30">
        <f t="shared" si="128"/>
        <v>46298</v>
      </c>
      <c r="AQ2264" s="1" t="str">
        <f>IF(COUNTIF('同场线路Rotas do mesmo SC'!A:A,C2264)&gt;0,"Sim","Não")</f>
        <v>Não</v>
      </c>
      <c r="AR2264" s="1" t="str">
        <f>IF(COUNTIF(揽收业务网点!A:A,P2264)&gt;0,"Sim","Não")</f>
        <v>Não</v>
      </c>
    </row>
    <row r="2265" spans="1:44">
      <c r="A2265" s="29" t="s">
        <v>29113</v>
      </c>
      <c r="B2265" s="29" t="s">
        <v>379</v>
      </c>
      <c r="C2265" s="29" t="s">
        <v>4222</v>
      </c>
      <c r="D2265" s="29" t="s">
        <v>381</v>
      </c>
      <c r="E2265" s="29" t="s">
        <v>382</v>
      </c>
      <c r="F2265" s="29" t="s">
        <v>383</v>
      </c>
      <c r="G2265" s="29">
        <v>82</v>
      </c>
      <c r="H2265" s="29" t="s">
        <v>4223</v>
      </c>
      <c r="I2265" s="29" t="s">
        <v>512</v>
      </c>
      <c r="J2265" s="29" t="s">
        <v>3908</v>
      </c>
      <c r="K2265" s="29" t="s">
        <v>387</v>
      </c>
      <c r="L2265" s="29" t="s">
        <v>3909</v>
      </c>
      <c r="M2265" s="29" t="s">
        <v>3908</v>
      </c>
      <c r="N2265" s="29" t="s">
        <v>4224</v>
      </c>
      <c r="O2265" s="29" t="s">
        <v>970</v>
      </c>
      <c r="P2265" s="29" t="s">
        <v>971</v>
      </c>
      <c r="Q2265" s="29" t="s">
        <v>2</v>
      </c>
      <c r="R2265" s="29" t="s">
        <v>29114</v>
      </c>
      <c r="S2265" s="29" t="s">
        <v>29115</v>
      </c>
      <c r="T2265" s="29" t="s">
        <v>29116</v>
      </c>
      <c r="U2265" s="29" t="s">
        <v>29117</v>
      </c>
      <c r="V2265" s="29">
        <v>22</v>
      </c>
      <c r="W2265" s="29" t="s">
        <v>396</v>
      </c>
      <c r="X2265" s="29" t="s">
        <v>29118</v>
      </c>
      <c r="Y2265" s="29" t="s">
        <v>2821</v>
      </c>
      <c r="Z2265" s="29" t="s">
        <v>29119</v>
      </c>
      <c r="AA2265" s="29" t="s">
        <v>29119</v>
      </c>
      <c r="AB2265" s="29" t="s">
        <v>4230</v>
      </c>
      <c r="AC2265" s="29" t="s">
        <v>4231</v>
      </c>
      <c r="AD2265" s="29" t="s">
        <v>2</v>
      </c>
      <c r="AE2265" s="29" t="s">
        <v>15272</v>
      </c>
      <c r="AF2265" s="29" t="s">
        <v>29120</v>
      </c>
      <c r="AG2265" s="29">
        <v>-9</v>
      </c>
      <c r="AH2265" s="29" t="s">
        <v>29120</v>
      </c>
      <c r="AI2265" s="29" t="s">
        <v>29121</v>
      </c>
      <c r="AJ2265" s="29">
        <v>81</v>
      </c>
      <c r="AK2265" s="29" t="s">
        <v>29122</v>
      </c>
      <c r="AL2265" s="29" t="s">
        <v>29123</v>
      </c>
      <c r="AM2265" s="29">
        <v>101</v>
      </c>
      <c r="AN2265" s="1">
        <f t="shared" si="126"/>
        <v>1</v>
      </c>
      <c r="AO2265" s="1">
        <f t="shared" si="127"/>
        <v>1</v>
      </c>
      <c r="AP2265" s="30">
        <f t="shared" si="128"/>
        <v>46298</v>
      </c>
      <c r="AQ2265" s="1" t="str">
        <f>IF(COUNTIF('同场线路Rotas do mesmo SC'!A:A,C2265)&gt;0,"Sim","Não")</f>
        <v>Não</v>
      </c>
      <c r="AR2265" s="1" t="str">
        <f>IF(COUNTIF(揽收业务网点!A:A,P2265)&gt;0,"Sim","Não")</f>
        <v>Não</v>
      </c>
    </row>
    <row r="2266" spans="1:44">
      <c r="A2266" s="29" t="s">
        <v>29124</v>
      </c>
      <c r="B2266" s="29" t="s">
        <v>379</v>
      </c>
      <c r="C2266" s="29" t="s">
        <v>4237</v>
      </c>
      <c r="D2266" s="29" t="s">
        <v>381</v>
      </c>
      <c r="E2266" s="29" t="s">
        <v>382</v>
      </c>
      <c r="F2266" s="29" t="s">
        <v>732</v>
      </c>
      <c r="G2266" s="29">
        <v>42</v>
      </c>
      <c r="H2266" s="29" t="s">
        <v>4238</v>
      </c>
      <c r="I2266" s="29" t="s">
        <v>868</v>
      </c>
      <c r="J2266" s="29" t="s">
        <v>4239</v>
      </c>
      <c r="K2266" s="29" t="s">
        <v>387</v>
      </c>
      <c r="L2266" s="29" t="s">
        <v>4240</v>
      </c>
      <c r="M2266" s="29" t="s">
        <v>4241</v>
      </c>
      <c r="N2266" s="29" t="s">
        <v>4242</v>
      </c>
      <c r="O2266" s="29" t="s">
        <v>653</v>
      </c>
      <c r="P2266" s="29" t="s">
        <v>654</v>
      </c>
      <c r="Q2266" s="29" t="s">
        <v>11</v>
      </c>
      <c r="R2266" s="29" t="s">
        <v>29125</v>
      </c>
      <c r="S2266" s="29" t="s">
        <v>14707</v>
      </c>
      <c r="T2266" s="29" t="s">
        <v>29126</v>
      </c>
      <c r="U2266" s="29" t="s">
        <v>29127</v>
      </c>
      <c r="V2266" s="29">
        <v>741</v>
      </c>
      <c r="W2266" s="29" t="s">
        <v>396</v>
      </c>
      <c r="X2266" s="29" t="s">
        <v>29128</v>
      </c>
      <c r="Y2266" s="29" t="s">
        <v>15821</v>
      </c>
      <c r="Z2266" s="29" t="s">
        <v>29129</v>
      </c>
      <c r="AA2266" s="29" t="s">
        <v>29129</v>
      </c>
      <c r="AB2266" s="29" t="s">
        <v>4249</v>
      </c>
      <c r="AC2266" s="29" t="s">
        <v>4250</v>
      </c>
      <c r="AD2266" s="29" t="s">
        <v>11</v>
      </c>
      <c r="AE2266" s="29" t="s">
        <v>16547</v>
      </c>
      <c r="AF2266" s="29" t="s">
        <v>29130</v>
      </c>
      <c r="AG2266" s="29">
        <v>60</v>
      </c>
      <c r="AH2266" s="29" t="s">
        <v>29130</v>
      </c>
      <c r="AI2266" s="29" t="s">
        <v>29131</v>
      </c>
      <c r="AJ2266" s="29">
        <v>-17</v>
      </c>
      <c r="AK2266" s="29" t="s">
        <v>29132</v>
      </c>
      <c r="AL2266" s="29" t="s">
        <v>28748</v>
      </c>
      <c r="AM2266" s="29">
        <v>103</v>
      </c>
      <c r="AN2266" s="1">
        <f t="shared" si="126"/>
        <v>1</v>
      </c>
      <c r="AO2266" s="1">
        <f t="shared" si="127"/>
        <v>1</v>
      </c>
      <c r="AP2266" s="30">
        <f t="shared" si="128"/>
        <v>46298</v>
      </c>
      <c r="AQ2266" s="1" t="str">
        <f>IF(COUNTIF('同场线路Rotas do mesmo SC'!A:A,C2266)&gt;0,"Sim","Não")</f>
        <v>Não</v>
      </c>
      <c r="AR2266" s="1" t="str">
        <f>IF(COUNTIF(揽收业务网点!A:A,P2266)&gt;0,"Sim","Não")</f>
        <v>Não</v>
      </c>
    </row>
    <row r="2267" spans="1:44">
      <c r="A2267" s="29" t="s">
        <v>29133</v>
      </c>
      <c r="B2267" s="29" t="s">
        <v>379</v>
      </c>
      <c r="C2267" s="29" t="s">
        <v>4269</v>
      </c>
      <c r="D2267" s="29" t="s">
        <v>381</v>
      </c>
      <c r="E2267" s="29" t="s">
        <v>382</v>
      </c>
      <c r="F2267" s="29" t="s">
        <v>383</v>
      </c>
      <c r="G2267" s="29">
        <v>384</v>
      </c>
      <c r="H2267" s="29" t="s">
        <v>8622</v>
      </c>
      <c r="I2267" s="29" t="s">
        <v>385</v>
      </c>
      <c r="J2267" s="29" t="s">
        <v>3665</v>
      </c>
      <c r="K2267" s="29" t="s">
        <v>387</v>
      </c>
      <c r="L2267" s="29" t="s">
        <v>3666</v>
      </c>
      <c r="M2267" s="29" t="s">
        <v>8623</v>
      </c>
      <c r="N2267" s="29" t="s">
        <v>8624</v>
      </c>
      <c r="O2267" s="29" t="s">
        <v>4275</v>
      </c>
      <c r="P2267" s="29" t="s">
        <v>4276</v>
      </c>
      <c r="Q2267" s="29" t="s">
        <v>142</v>
      </c>
      <c r="R2267" s="29" t="s">
        <v>29134</v>
      </c>
      <c r="S2267" s="29" t="s">
        <v>29135</v>
      </c>
      <c r="T2267" s="29" t="s">
        <v>29136</v>
      </c>
      <c r="U2267" s="29" t="s">
        <v>29137</v>
      </c>
      <c r="V2267" s="29">
        <v>163</v>
      </c>
      <c r="W2267" s="29" t="s">
        <v>396</v>
      </c>
      <c r="X2267" s="29"/>
      <c r="Y2267" s="29" t="s">
        <v>16227</v>
      </c>
      <c r="Z2267" s="29" t="s">
        <v>29138</v>
      </c>
      <c r="AA2267" s="29" t="s">
        <v>29138</v>
      </c>
      <c r="AB2267" s="29" t="s">
        <v>4283</v>
      </c>
      <c r="AC2267" s="29" t="s">
        <v>4284</v>
      </c>
      <c r="AD2267" s="29" t="s">
        <v>142</v>
      </c>
      <c r="AE2267" s="29" t="s">
        <v>16006</v>
      </c>
      <c r="AF2267" s="29" t="s">
        <v>29139</v>
      </c>
      <c r="AG2267" s="29">
        <v>276</v>
      </c>
      <c r="AH2267" s="29" t="s">
        <v>29139</v>
      </c>
      <c r="AI2267" s="29" t="s">
        <v>29140</v>
      </c>
      <c r="AJ2267" s="29">
        <v>159</v>
      </c>
      <c r="AK2267" s="29" t="s">
        <v>29141</v>
      </c>
      <c r="AL2267" s="29" t="s">
        <v>29142</v>
      </c>
      <c r="AM2267" s="29">
        <v>160</v>
      </c>
      <c r="AN2267" s="1">
        <f t="shared" si="126"/>
        <v>0</v>
      </c>
      <c r="AO2267" s="1">
        <f t="shared" si="127"/>
        <v>1</v>
      </c>
      <c r="AP2267" s="30">
        <f t="shared" si="128"/>
        <v>46298</v>
      </c>
      <c r="AQ2267" s="1" t="str">
        <f>IF(COUNTIF('同场线路Rotas do mesmo SC'!A:A,C2267)&gt;0,"Sim","Não")</f>
        <v>Não</v>
      </c>
      <c r="AR2267" s="1" t="str">
        <f>IF(COUNTIF(揽收业务网点!A:A,P2267)&gt;0,"Sim","Não")</f>
        <v>Não</v>
      </c>
    </row>
    <row r="2268" spans="1:44">
      <c r="A2268" s="29" t="s">
        <v>29143</v>
      </c>
      <c r="B2268" s="29" t="s">
        <v>379</v>
      </c>
      <c r="C2268" s="29" t="s">
        <v>4290</v>
      </c>
      <c r="D2268" s="29" t="s">
        <v>381</v>
      </c>
      <c r="E2268" s="29" t="s">
        <v>382</v>
      </c>
      <c r="F2268" s="29" t="s">
        <v>383</v>
      </c>
      <c r="G2268" s="29">
        <v>197.98</v>
      </c>
      <c r="H2268" s="29" t="s">
        <v>4291</v>
      </c>
      <c r="I2268" s="29" t="s">
        <v>702</v>
      </c>
      <c r="J2268" s="29" t="s">
        <v>4292</v>
      </c>
      <c r="K2268" s="29" t="s">
        <v>387</v>
      </c>
      <c r="L2268" s="29" t="s">
        <v>4293</v>
      </c>
      <c r="M2268" s="29" t="s">
        <v>4294</v>
      </c>
      <c r="N2268" s="29" t="s">
        <v>4295</v>
      </c>
      <c r="O2268" s="29" t="s">
        <v>1262</v>
      </c>
      <c r="P2268" s="29" t="s">
        <v>1263</v>
      </c>
      <c r="Q2268" s="29" t="s">
        <v>118</v>
      </c>
      <c r="R2268" s="29" t="s">
        <v>29144</v>
      </c>
      <c r="S2268" s="29" t="s">
        <v>15254</v>
      </c>
      <c r="T2268" s="29" t="s">
        <v>29145</v>
      </c>
      <c r="U2268" s="29" t="s">
        <v>29146</v>
      </c>
      <c r="V2268" s="29">
        <v>179</v>
      </c>
      <c r="W2268" s="29" t="s">
        <v>396</v>
      </c>
      <c r="X2268" s="29" t="s">
        <v>29147</v>
      </c>
      <c r="Y2268" s="29" t="s">
        <v>16547</v>
      </c>
      <c r="Z2268" s="29" t="s">
        <v>29148</v>
      </c>
      <c r="AA2268" s="29" t="s">
        <v>29148</v>
      </c>
      <c r="AB2268" s="29" t="s">
        <v>4301</v>
      </c>
      <c r="AC2268" s="29" t="s">
        <v>122</v>
      </c>
      <c r="AD2268" s="29" t="s">
        <v>118</v>
      </c>
      <c r="AE2268" s="29" t="s">
        <v>15447</v>
      </c>
      <c r="AF2268" s="29" t="s">
        <v>29149</v>
      </c>
      <c r="AG2268" s="29">
        <v>-32</v>
      </c>
      <c r="AH2268" s="29" t="s">
        <v>29149</v>
      </c>
      <c r="AI2268" s="29" t="s">
        <v>29150</v>
      </c>
      <c r="AJ2268" s="29">
        <v>15</v>
      </c>
      <c r="AK2268" s="29" t="s">
        <v>29151</v>
      </c>
      <c r="AL2268" s="29" t="s">
        <v>29152</v>
      </c>
      <c r="AM2268" s="29">
        <v>86</v>
      </c>
      <c r="AN2268" s="1">
        <f t="shared" si="126"/>
        <v>1</v>
      </c>
      <c r="AO2268" s="1">
        <f t="shared" si="127"/>
        <v>1</v>
      </c>
      <c r="AP2268" s="30">
        <f t="shared" si="128"/>
        <v>46298</v>
      </c>
      <c r="AQ2268" s="1" t="str">
        <f>IF(COUNTIF('同场线路Rotas do mesmo SC'!A:A,C2268)&gt;0,"Sim","Não")</f>
        <v>Não</v>
      </c>
      <c r="AR2268" s="1" t="str">
        <f>IF(COUNTIF(揽收业务网点!A:A,P2268)&gt;0,"Sim","Não")</f>
        <v>Não</v>
      </c>
    </row>
    <row r="2269" spans="1:44">
      <c r="A2269" s="29" t="s">
        <v>29153</v>
      </c>
      <c r="B2269" s="29" t="s">
        <v>379</v>
      </c>
      <c r="C2269" s="29" t="s">
        <v>4307</v>
      </c>
      <c r="D2269" s="29" t="s">
        <v>381</v>
      </c>
      <c r="E2269" s="29" t="s">
        <v>382</v>
      </c>
      <c r="F2269" s="29" t="s">
        <v>732</v>
      </c>
      <c r="G2269" s="29">
        <v>8</v>
      </c>
      <c r="H2269" s="29" t="s">
        <v>9162</v>
      </c>
      <c r="I2269" s="29" t="s">
        <v>868</v>
      </c>
      <c r="J2269" s="29" t="s">
        <v>1979</v>
      </c>
      <c r="K2269" s="29" t="s">
        <v>411</v>
      </c>
      <c r="L2269" s="29" t="s">
        <v>1980</v>
      </c>
      <c r="M2269" s="29" t="s">
        <v>2478</v>
      </c>
      <c r="N2269" s="29" t="s">
        <v>2479</v>
      </c>
      <c r="O2269" s="29" t="s">
        <v>653</v>
      </c>
      <c r="P2269" s="29" t="s">
        <v>654</v>
      </c>
      <c r="Q2269" s="29" t="s">
        <v>11</v>
      </c>
      <c r="R2269" s="29" t="s">
        <v>29154</v>
      </c>
      <c r="S2269" s="29" t="s">
        <v>29154</v>
      </c>
      <c r="T2269" s="29" t="s">
        <v>29155</v>
      </c>
      <c r="U2269" s="29" t="s">
        <v>29156</v>
      </c>
      <c r="V2269" s="29">
        <v>391</v>
      </c>
      <c r="W2269" s="29" t="s">
        <v>396</v>
      </c>
      <c r="X2269" s="29" t="s">
        <v>29157</v>
      </c>
      <c r="Y2269" s="29" t="s">
        <v>11780</v>
      </c>
      <c r="Z2269" s="29" t="s">
        <v>29158</v>
      </c>
      <c r="AA2269" s="29" t="s">
        <v>29158</v>
      </c>
      <c r="AB2269" s="29" t="s">
        <v>3407</v>
      </c>
      <c r="AC2269" s="29" t="s">
        <v>68</v>
      </c>
      <c r="AD2269" s="29" t="s">
        <v>11</v>
      </c>
      <c r="AE2269" s="29" t="s">
        <v>28293</v>
      </c>
      <c r="AF2269" s="29" t="s">
        <v>29159</v>
      </c>
      <c r="AG2269" s="29">
        <v>-20</v>
      </c>
      <c r="AH2269" s="29" t="s">
        <v>29159</v>
      </c>
      <c r="AI2269" s="29" t="s">
        <v>29160</v>
      </c>
      <c r="AJ2269" s="29">
        <v>748</v>
      </c>
      <c r="AK2269" s="29" t="s">
        <v>29161</v>
      </c>
      <c r="AL2269" s="29" t="s">
        <v>29162</v>
      </c>
      <c r="AM2269" s="29">
        <v>140</v>
      </c>
      <c r="AN2269" s="1">
        <f t="shared" si="126"/>
        <v>1</v>
      </c>
      <c r="AO2269" s="1">
        <f t="shared" si="127"/>
        <v>1</v>
      </c>
      <c r="AP2269" s="30">
        <f t="shared" si="128"/>
        <v>46298</v>
      </c>
      <c r="AQ2269" s="1" t="str">
        <f>IF(COUNTIF('同场线路Rotas do mesmo SC'!A:A,C2269)&gt;0,"Sim","Não")</f>
        <v>Não</v>
      </c>
      <c r="AR2269" s="1" t="str">
        <f>IF(COUNTIF(揽收业务网点!A:A,P2269)&gt;0,"Sim","Não")</f>
        <v>Não</v>
      </c>
    </row>
    <row r="2270" spans="1:44">
      <c r="A2270" s="29" t="s">
        <v>29163</v>
      </c>
      <c r="B2270" s="29" t="s">
        <v>379</v>
      </c>
      <c r="C2270" s="29" t="s">
        <v>4319</v>
      </c>
      <c r="D2270" s="29" t="s">
        <v>381</v>
      </c>
      <c r="E2270" s="29" t="s">
        <v>382</v>
      </c>
      <c r="F2270" s="29" t="s">
        <v>383</v>
      </c>
      <c r="G2270" s="29">
        <v>350</v>
      </c>
      <c r="H2270" s="29" t="s">
        <v>4320</v>
      </c>
      <c r="I2270" s="29" t="s">
        <v>702</v>
      </c>
      <c r="J2270" s="29" t="s">
        <v>1899</v>
      </c>
      <c r="K2270" s="29" t="s">
        <v>387</v>
      </c>
      <c r="L2270" s="29" t="s">
        <v>1900</v>
      </c>
      <c r="M2270" s="29" t="s">
        <v>4321</v>
      </c>
      <c r="N2270" s="29" t="s">
        <v>4322</v>
      </c>
      <c r="O2270" s="29" t="s">
        <v>1903</v>
      </c>
      <c r="P2270" s="29" t="s">
        <v>1904</v>
      </c>
      <c r="Q2270" s="29" t="s">
        <v>70</v>
      </c>
      <c r="R2270" s="29" t="s">
        <v>29164</v>
      </c>
      <c r="S2270" s="29" t="s">
        <v>17589</v>
      </c>
      <c r="T2270" s="29" t="s">
        <v>29165</v>
      </c>
      <c r="U2270" s="29" t="s">
        <v>29166</v>
      </c>
      <c r="V2270" s="29">
        <v>394</v>
      </c>
      <c r="W2270" s="29" t="s">
        <v>396</v>
      </c>
      <c r="X2270" s="29" t="s">
        <v>29167</v>
      </c>
      <c r="Y2270" s="29" t="s">
        <v>2821</v>
      </c>
      <c r="Z2270" s="29" t="s">
        <v>29168</v>
      </c>
      <c r="AA2270" s="29" t="s">
        <v>29168</v>
      </c>
      <c r="AB2270" s="29" t="s">
        <v>4329</v>
      </c>
      <c r="AC2270" s="29" t="s">
        <v>4330</v>
      </c>
      <c r="AD2270" s="29" t="s">
        <v>70</v>
      </c>
      <c r="AE2270" s="29" t="s">
        <v>28776</v>
      </c>
      <c r="AF2270" s="29" t="s">
        <v>29169</v>
      </c>
      <c r="AG2270" s="29">
        <v>-142</v>
      </c>
      <c r="AH2270" s="29" t="s">
        <v>29169</v>
      </c>
      <c r="AI2270" s="29" t="s">
        <v>29170</v>
      </c>
      <c r="AJ2270" s="29">
        <v>178</v>
      </c>
      <c r="AK2270" s="29" t="s">
        <v>29171</v>
      </c>
      <c r="AL2270" s="29" t="s">
        <v>29172</v>
      </c>
      <c r="AM2270" s="29">
        <v>2656</v>
      </c>
      <c r="AN2270" s="1">
        <f t="shared" si="126"/>
        <v>1</v>
      </c>
      <c r="AO2270" s="1">
        <f t="shared" si="127"/>
        <v>1</v>
      </c>
      <c r="AP2270" s="30">
        <f t="shared" si="128"/>
        <v>46298</v>
      </c>
      <c r="AQ2270" s="1" t="str">
        <f>IF(COUNTIF('同场线路Rotas do mesmo SC'!A:A,C2270)&gt;0,"Sim","Não")</f>
        <v>Não</v>
      </c>
      <c r="AR2270" s="1" t="str">
        <f>IF(COUNTIF(揽收业务网点!A:A,P2270)&gt;0,"Sim","Não")</f>
        <v>Não</v>
      </c>
    </row>
    <row r="2271" spans="1:44">
      <c r="A2271" s="29" t="s">
        <v>29173</v>
      </c>
      <c r="B2271" s="29" t="s">
        <v>379</v>
      </c>
      <c r="C2271" s="29" t="s">
        <v>4336</v>
      </c>
      <c r="D2271" s="29" t="s">
        <v>381</v>
      </c>
      <c r="E2271" s="29" t="s">
        <v>382</v>
      </c>
      <c r="F2271" s="29" t="s">
        <v>383</v>
      </c>
      <c r="G2271" s="29">
        <v>270</v>
      </c>
      <c r="H2271" s="29" t="s">
        <v>4337</v>
      </c>
      <c r="I2271" s="29" t="s">
        <v>409</v>
      </c>
      <c r="J2271" s="29" t="s">
        <v>1899</v>
      </c>
      <c r="K2271" s="29" t="s">
        <v>387</v>
      </c>
      <c r="L2271" s="29" t="s">
        <v>1900</v>
      </c>
      <c r="M2271" s="29" t="s">
        <v>4338</v>
      </c>
      <c r="N2271" s="29" t="s">
        <v>4339</v>
      </c>
      <c r="O2271" s="29" t="s">
        <v>1903</v>
      </c>
      <c r="P2271" s="29" t="s">
        <v>1904</v>
      </c>
      <c r="Q2271" s="29" t="s">
        <v>70</v>
      </c>
      <c r="R2271" s="29" t="s">
        <v>29174</v>
      </c>
      <c r="S2271" s="29" t="s">
        <v>29175</v>
      </c>
      <c r="T2271" s="29" t="s">
        <v>29176</v>
      </c>
      <c r="U2271" s="29" t="s">
        <v>29177</v>
      </c>
      <c r="V2271" s="29">
        <v>400</v>
      </c>
      <c r="W2271" s="29" t="s">
        <v>396</v>
      </c>
      <c r="X2271" s="29" t="s">
        <v>29178</v>
      </c>
      <c r="Y2271" s="29" t="s">
        <v>2821</v>
      </c>
      <c r="Z2271" s="29" t="s">
        <v>29179</v>
      </c>
      <c r="AA2271" s="29" t="s">
        <v>29179</v>
      </c>
      <c r="AB2271" s="29" t="s">
        <v>929</v>
      </c>
      <c r="AC2271" s="29" t="s">
        <v>930</v>
      </c>
      <c r="AD2271" s="29" t="s">
        <v>70</v>
      </c>
      <c r="AE2271" s="29" t="s">
        <v>27733</v>
      </c>
      <c r="AF2271" s="29" t="s">
        <v>29180</v>
      </c>
      <c r="AG2271" s="29">
        <v>-54</v>
      </c>
      <c r="AH2271" s="29" t="s">
        <v>29180</v>
      </c>
      <c r="AI2271" s="29"/>
      <c r="AJ2271" s="29">
        <v>333</v>
      </c>
      <c r="AK2271" s="29" t="s">
        <v>29181</v>
      </c>
      <c r="AL2271" s="29" t="s">
        <v>29182</v>
      </c>
      <c r="AM2271" s="29">
        <v>326</v>
      </c>
      <c r="AN2271" s="1">
        <f t="shared" si="126"/>
        <v>1</v>
      </c>
      <c r="AO2271" s="1">
        <f t="shared" si="127"/>
        <v>0</v>
      </c>
      <c r="AP2271" s="30">
        <f t="shared" si="128"/>
        <v>46298</v>
      </c>
      <c r="AQ2271" s="1" t="str">
        <f>IF(COUNTIF('同场线路Rotas do mesmo SC'!A:A,C2271)&gt;0,"Sim","Não")</f>
        <v>Não</v>
      </c>
      <c r="AR2271" s="1" t="str">
        <f>IF(COUNTIF(揽收业务网点!A:A,P2271)&gt;0,"Sim","Não")</f>
        <v>Não</v>
      </c>
    </row>
    <row r="2272" spans="1:44">
      <c r="A2272" s="29" t="s">
        <v>29183</v>
      </c>
      <c r="B2272" s="29" t="s">
        <v>379</v>
      </c>
      <c r="C2272" s="29" t="s">
        <v>4352</v>
      </c>
      <c r="D2272" s="29" t="s">
        <v>381</v>
      </c>
      <c r="E2272" s="29" t="s">
        <v>382</v>
      </c>
      <c r="F2272" s="29" t="s">
        <v>383</v>
      </c>
      <c r="G2272" s="29">
        <v>150</v>
      </c>
      <c r="H2272" s="29" t="s">
        <v>4353</v>
      </c>
      <c r="I2272" s="29" t="s">
        <v>409</v>
      </c>
      <c r="J2272" s="29" t="s">
        <v>4354</v>
      </c>
      <c r="K2272" s="29" t="s">
        <v>387</v>
      </c>
      <c r="L2272" s="29" t="s">
        <v>4355</v>
      </c>
      <c r="M2272" s="29" t="s">
        <v>4356</v>
      </c>
      <c r="N2272" s="29" t="s">
        <v>4357</v>
      </c>
      <c r="O2272" s="29" t="s">
        <v>4358</v>
      </c>
      <c r="P2272" s="29" t="s">
        <v>4359</v>
      </c>
      <c r="Q2272" s="29" t="s">
        <v>70</v>
      </c>
      <c r="R2272" s="29" t="s">
        <v>29184</v>
      </c>
      <c r="S2272" s="29" t="s">
        <v>22303</v>
      </c>
      <c r="T2272" s="29" t="s">
        <v>29185</v>
      </c>
      <c r="U2272" s="29" t="s">
        <v>29186</v>
      </c>
      <c r="V2272" s="29">
        <v>60</v>
      </c>
      <c r="W2272" s="29" t="s">
        <v>396</v>
      </c>
      <c r="X2272" s="29" t="s">
        <v>29187</v>
      </c>
      <c r="Y2272" s="29" t="s">
        <v>16547</v>
      </c>
      <c r="Z2272" s="29" t="s">
        <v>29188</v>
      </c>
      <c r="AA2272" s="29" t="s">
        <v>29188</v>
      </c>
      <c r="AB2272" s="29" t="s">
        <v>4366</v>
      </c>
      <c r="AC2272" s="29" t="s">
        <v>4367</v>
      </c>
      <c r="AD2272" s="29" t="s">
        <v>70</v>
      </c>
      <c r="AE2272" s="29" t="s">
        <v>27743</v>
      </c>
      <c r="AF2272" s="29" t="s">
        <v>29189</v>
      </c>
      <c r="AG2272" s="29">
        <v>-64</v>
      </c>
      <c r="AH2272" s="29" t="s">
        <v>29189</v>
      </c>
      <c r="AI2272" s="29"/>
      <c r="AJ2272" s="29">
        <v>7</v>
      </c>
      <c r="AK2272" s="29" t="s">
        <v>29190</v>
      </c>
      <c r="AL2272" s="29" t="s">
        <v>29191</v>
      </c>
      <c r="AM2272" s="29">
        <v>58</v>
      </c>
      <c r="AN2272" s="1">
        <f t="shared" si="126"/>
        <v>1</v>
      </c>
      <c r="AO2272" s="1">
        <f t="shared" si="127"/>
        <v>0</v>
      </c>
      <c r="AP2272" s="30">
        <f t="shared" si="128"/>
        <v>46298</v>
      </c>
      <c r="AQ2272" s="1" t="str">
        <f>IF(COUNTIF('同场线路Rotas do mesmo SC'!A:A,C2272)&gt;0,"Sim","Não")</f>
        <v>Não</v>
      </c>
      <c r="AR2272" s="1" t="str">
        <f>IF(COUNTIF(揽收业务网点!A:A,P2272)&gt;0,"Sim","Não")</f>
        <v>Não</v>
      </c>
    </row>
    <row r="2273" spans="1:44">
      <c r="A2273" s="29" t="s">
        <v>29192</v>
      </c>
      <c r="B2273" s="29" t="s">
        <v>379</v>
      </c>
      <c r="C2273" s="29" t="s">
        <v>4390</v>
      </c>
      <c r="D2273" s="29" t="s">
        <v>381</v>
      </c>
      <c r="E2273" s="29" t="s">
        <v>382</v>
      </c>
      <c r="F2273" s="29" t="s">
        <v>732</v>
      </c>
      <c r="G2273" s="29">
        <v>97</v>
      </c>
      <c r="H2273" s="29" t="s">
        <v>4391</v>
      </c>
      <c r="I2273" s="29" t="s">
        <v>385</v>
      </c>
      <c r="J2273" s="29" t="s">
        <v>3275</v>
      </c>
      <c r="K2273" s="29" t="s">
        <v>387</v>
      </c>
      <c r="L2273" s="29" t="s">
        <v>3276</v>
      </c>
      <c r="M2273" s="29" t="s">
        <v>4392</v>
      </c>
      <c r="N2273" s="29" t="s">
        <v>4393</v>
      </c>
      <c r="O2273" s="29" t="s">
        <v>1262</v>
      </c>
      <c r="P2273" s="29" t="s">
        <v>1263</v>
      </c>
      <c r="Q2273" s="29" t="s">
        <v>118</v>
      </c>
      <c r="R2273" s="29" t="s">
        <v>24852</v>
      </c>
      <c r="S2273" s="29" t="s">
        <v>12486</v>
      </c>
      <c r="T2273" s="29" t="s">
        <v>29193</v>
      </c>
      <c r="U2273" s="29" t="s">
        <v>29194</v>
      </c>
      <c r="V2273" s="29">
        <v>316</v>
      </c>
      <c r="W2273" s="29" t="s">
        <v>396</v>
      </c>
      <c r="X2273" s="29" t="s">
        <v>29195</v>
      </c>
      <c r="Y2273" s="29" t="s">
        <v>16547</v>
      </c>
      <c r="Z2273" s="29" t="s">
        <v>29196</v>
      </c>
      <c r="AA2273" s="29" t="s">
        <v>29196</v>
      </c>
      <c r="AB2273" s="29" t="s">
        <v>4399</v>
      </c>
      <c r="AC2273" s="29" t="s">
        <v>4400</v>
      </c>
      <c r="AD2273" s="29" t="s">
        <v>118</v>
      </c>
      <c r="AE2273" s="29" t="s">
        <v>28201</v>
      </c>
      <c r="AF2273" s="29" t="s">
        <v>29197</v>
      </c>
      <c r="AG2273" s="29">
        <v>-21</v>
      </c>
      <c r="AH2273" s="29" t="s">
        <v>29197</v>
      </c>
      <c r="AI2273" s="29" t="s">
        <v>27999</v>
      </c>
      <c r="AJ2273" s="29">
        <v>50</v>
      </c>
      <c r="AK2273" s="29" t="s">
        <v>29198</v>
      </c>
      <c r="AL2273" s="29" t="s">
        <v>29199</v>
      </c>
      <c r="AM2273" s="29">
        <v>36</v>
      </c>
      <c r="AN2273" s="1">
        <f t="shared" si="126"/>
        <v>1</v>
      </c>
      <c r="AO2273" s="1">
        <f t="shared" si="127"/>
        <v>1</v>
      </c>
      <c r="AP2273" s="30">
        <f t="shared" si="128"/>
        <v>46298</v>
      </c>
      <c r="AQ2273" s="1" t="str">
        <f>IF(COUNTIF('同场线路Rotas do mesmo SC'!A:A,C2273)&gt;0,"Sim","Não")</f>
        <v>Não</v>
      </c>
      <c r="AR2273" s="1" t="str">
        <f>IF(COUNTIF(揽收业务网点!A:A,P2273)&gt;0,"Sim","Não")</f>
        <v>Não</v>
      </c>
    </row>
    <row r="2274" spans="1:44">
      <c r="A2274" s="29" t="s">
        <v>29200</v>
      </c>
      <c r="B2274" s="29" t="s">
        <v>379</v>
      </c>
      <c r="C2274" s="29" t="s">
        <v>4406</v>
      </c>
      <c r="D2274" s="29" t="s">
        <v>381</v>
      </c>
      <c r="E2274" s="29" t="s">
        <v>382</v>
      </c>
      <c r="F2274" s="29" t="s">
        <v>383</v>
      </c>
      <c r="G2274" s="29">
        <v>180</v>
      </c>
      <c r="H2274" s="29" t="s">
        <v>1470</v>
      </c>
      <c r="I2274" s="29" t="s">
        <v>512</v>
      </c>
      <c r="J2274" s="29" t="s">
        <v>1471</v>
      </c>
      <c r="K2274" s="29" t="s">
        <v>387</v>
      </c>
      <c r="L2274" s="29" t="s">
        <v>1472</v>
      </c>
      <c r="M2274" s="29" t="s">
        <v>1473</v>
      </c>
      <c r="N2274" s="29" t="s">
        <v>1474</v>
      </c>
      <c r="O2274" s="29" t="s">
        <v>929</v>
      </c>
      <c r="P2274" s="29" t="s">
        <v>930</v>
      </c>
      <c r="Q2274" s="29" t="s">
        <v>70</v>
      </c>
      <c r="R2274" s="29" t="s">
        <v>29201</v>
      </c>
      <c r="S2274" s="29" t="s">
        <v>29202</v>
      </c>
      <c r="T2274" s="29" t="s">
        <v>29203</v>
      </c>
      <c r="U2274" s="29" t="s">
        <v>29204</v>
      </c>
      <c r="V2274" s="29">
        <v>1</v>
      </c>
      <c r="W2274" s="29" t="s">
        <v>396</v>
      </c>
      <c r="X2274" s="29" t="s">
        <v>29205</v>
      </c>
      <c r="Y2274" s="29" t="s">
        <v>28078</v>
      </c>
      <c r="Z2274" s="29" t="s">
        <v>29206</v>
      </c>
      <c r="AA2274" s="29" t="s">
        <v>29206</v>
      </c>
      <c r="AB2274" s="29" t="s">
        <v>4415</v>
      </c>
      <c r="AC2274" s="29" t="s">
        <v>4416</v>
      </c>
      <c r="AD2274" s="29" t="s">
        <v>70</v>
      </c>
      <c r="AE2274" s="29" t="s">
        <v>28403</v>
      </c>
      <c r="AF2274" s="29" t="s">
        <v>29207</v>
      </c>
      <c r="AG2274" s="29">
        <v>10</v>
      </c>
      <c r="AH2274" s="29" t="s">
        <v>29207</v>
      </c>
      <c r="AI2274" s="29" t="s">
        <v>29208</v>
      </c>
      <c r="AJ2274" s="29">
        <v>-576</v>
      </c>
      <c r="AK2274" s="29" t="s">
        <v>29209</v>
      </c>
      <c r="AL2274" s="29" t="s">
        <v>29210</v>
      </c>
      <c r="AM2274" s="29">
        <v>189</v>
      </c>
      <c r="AN2274" s="1">
        <f t="shared" si="126"/>
        <v>1</v>
      </c>
      <c r="AO2274" s="1">
        <f t="shared" si="127"/>
        <v>1</v>
      </c>
      <c r="AP2274" s="30">
        <f t="shared" si="128"/>
        <v>46298</v>
      </c>
      <c r="AQ2274" s="1" t="str">
        <f>IF(COUNTIF('同场线路Rotas do mesmo SC'!A:A,C2274)&gt;0,"Sim","Não")</f>
        <v>Não</v>
      </c>
      <c r="AR2274" s="1" t="str">
        <f>IF(COUNTIF(揽收业务网点!A:A,P2274)&gt;0,"Sim","Não")</f>
        <v>Não</v>
      </c>
    </row>
    <row r="2275" spans="1:44">
      <c r="A2275" s="29" t="s">
        <v>29211</v>
      </c>
      <c r="B2275" s="29" t="s">
        <v>379</v>
      </c>
      <c r="C2275" s="29" t="s">
        <v>4422</v>
      </c>
      <c r="D2275" s="29" t="s">
        <v>381</v>
      </c>
      <c r="E2275" s="29" t="s">
        <v>382</v>
      </c>
      <c r="F2275" s="29" t="s">
        <v>383</v>
      </c>
      <c r="G2275" s="29">
        <v>120</v>
      </c>
      <c r="H2275" s="29" t="s">
        <v>4423</v>
      </c>
      <c r="I2275" s="29" t="s">
        <v>385</v>
      </c>
      <c r="J2275" s="29" t="s">
        <v>4424</v>
      </c>
      <c r="K2275" s="29" t="s">
        <v>387</v>
      </c>
      <c r="L2275" s="29" t="s">
        <v>4425</v>
      </c>
      <c r="M2275" s="29" t="s">
        <v>4426</v>
      </c>
      <c r="N2275" s="29" t="s">
        <v>4427</v>
      </c>
      <c r="O2275" s="29" t="s">
        <v>1347</v>
      </c>
      <c r="P2275" s="29" t="s">
        <v>1348</v>
      </c>
      <c r="Q2275" s="29" t="s">
        <v>70</v>
      </c>
      <c r="R2275" s="29" t="s">
        <v>8017</v>
      </c>
      <c r="S2275" s="29" t="s">
        <v>23992</v>
      </c>
      <c r="T2275" s="29" t="s">
        <v>29212</v>
      </c>
      <c r="U2275" s="29" t="s">
        <v>29213</v>
      </c>
      <c r="V2275" s="29">
        <v>72</v>
      </c>
      <c r="W2275" s="29" t="s">
        <v>396</v>
      </c>
      <c r="X2275" s="29" t="s">
        <v>29214</v>
      </c>
      <c r="Y2275" s="29" t="s">
        <v>15821</v>
      </c>
      <c r="Z2275" s="29" t="s">
        <v>29215</v>
      </c>
      <c r="AA2275" s="29" t="s">
        <v>29215</v>
      </c>
      <c r="AB2275" s="29" t="s">
        <v>4434</v>
      </c>
      <c r="AC2275" s="29" t="s">
        <v>4435</v>
      </c>
      <c r="AD2275" s="29" t="s">
        <v>70</v>
      </c>
      <c r="AE2275" s="29" t="s">
        <v>16547</v>
      </c>
      <c r="AF2275" s="29" t="s">
        <v>29216</v>
      </c>
      <c r="AG2275" s="29">
        <v>25</v>
      </c>
      <c r="AH2275" s="29" t="s">
        <v>29216</v>
      </c>
      <c r="AI2275" s="29" t="s">
        <v>29217</v>
      </c>
      <c r="AJ2275" s="29">
        <v>32</v>
      </c>
      <c r="AK2275" s="29" t="s">
        <v>29218</v>
      </c>
      <c r="AL2275" s="29" t="s">
        <v>29219</v>
      </c>
      <c r="AM2275" s="29">
        <v>155</v>
      </c>
      <c r="AN2275" s="1">
        <f t="shared" si="126"/>
        <v>1</v>
      </c>
      <c r="AO2275" s="1">
        <f t="shared" si="127"/>
        <v>1</v>
      </c>
      <c r="AP2275" s="30">
        <f t="shared" si="128"/>
        <v>46298</v>
      </c>
      <c r="AQ2275" s="1" t="str">
        <f>IF(COUNTIF('同场线路Rotas do mesmo SC'!A:A,C2275)&gt;0,"Sim","Não")</f>
        <v>Não</v>
      </c>
      <c r="AR2275" s="1" t="str">
        <f>IF(COUNTIF(揽收业务网点!A:A,P2275)&gt;0,"Sim","Não")</f>
        <v>Não</v>
      </c>
    </row>
    <row r="2276" spans="1:44">
      <c r="A2276" s="29" t="s">
        <v>29220</v>
      </c>
      <c r="B2276" s="29" t="s">
        <v>379</v>
      </c>
      <c r="C2276" s="29" t="s">
        <v>4441</v>
      </c>
      <c r="D2276" s="29" t="s">
        <v>381</v>
      </c>
      <c r="E2276" s="29" t="s">
        <v>382</v>
      </c>
      <c r="F2276" s="29" t="s">
        <v>383</v>
      </c>
      <c r="G2276" s="29">
        <v>14</v>
      </c>
      <c r="H2276" s="29" t="s">
        <v>4442</v>
      </c>
      <c r="I2276" s="29" t="s">
        <v>385</v>
      </c>
      <c r="J2276" s="29" t="s">
        <v>4443</v>
      </c>
      <c r="K2276" s="29" t="s">
        <v>387</v>
      </c>
      <c r="L2276" s="29" t="s">
        <v>4444</v>
      </c>
      <c r="M2276" s="29" t="s">
        <v>4445</v>
      </c>
      <c r="N2276" s="29" t="s">
        <v>4446</v>
      </c>
      <c r="O2276" s="29" t="s">
        <v>1111</v>
      </c>
      <c r="P2276" s="29" t="s">
        <v>1112</v>
      </c>
      <c r="Q2276" s="29" t="s">
        <v>168</v>
      </c>
      <c r="R2276" s="29" t="s">
        <v>16373</v>
      </c>
      <c r="S2276" s="29" t="s">
        <v>7184</v>
      </c>
      <c r="T2276" s="29" t="s">
        <v>29221</v>
      </c>
      <c r="U2276" s="29" t="s">
        <v>16658</v>
      </c>
      <c r="V2276" s="29">
        <v>314</v>
      </c>
      <c r="W2276" s="29" t="s">
        <v>396</v>
      </c>
      <c r="X2276" s="29" t="s">
        <v>29222</v>
      </c>
      <c r="Y2276" s="29" t="s">
        <v>27722</v>
      </c>
      <c r="Z2276" s="29" t="s">
        <v>29223</v>
      </c>
      <c r="AA2276" s="29" t="s">
        <v>29223</v>
      </c>
      <c r="AB2276" s="29" t="s">
        <v>4453</v>
      </c>
      <c r="AC2276" s="29" t="s">
        <v>4454</v>
      </c>
      <c r="AD2276" s="29" t="s">
        <v>168</v>
      </c>
      <c r="AE2276" s="29" t="s">
        <v>29224</v>
      </c>
      <c r="AF2276" s="29" t="s">
        <v>29225</v>
      </c>
      <c r="AG2276" s="29">
        <v>-57</v>
      </c>
      <c r="AH2276" s="29" t="s">
        <v>29225</v>
      </c>
      <c r="AI2276" s="29" t="s">
        <v>29226</v>
      </c>
      <c r="AJ2276" s="29">
        <v>48</v>
      </c>
      <c r="AK2276" s="29" t="s">
        <v>28976</v>
      </c>
      <c r="AL2276" s="29" t="s">
        <v>29227</v>
      </c>
      <c r="AM2276" s="29">
        <v>110</v>
      </c>
      <c r="AN2276" s="1">
        <f t="shared" si="126"/>
        <v>1</v>
      </c>
      <c r="AO2276" s="1">
        <f t="shared" si="127"/>
        <v>1</v>
      </c>
      <c r="AP2276" s="30">
        <f t="shared" si="128"/>
        <v>46298</v>
      </c>
      <c r="AQ2276" s="1" t="str">
        <f>IF(COUNTIF('同场线路Rotas do mesmo SC'!A:A,C2276)&gt;0,"Sim","Não")</f>
        <v>Não</v>
      </c>
      <c r="AR2276" s="1" t="str">
        <f>IF(COUNTIF(揽收业务网点!A:A,P2276)&gt;0,"Sim","Não")</f>
        <v>Não</v>
      </c>
    </row>
    <row r="2277" spans="1:44">
      <c r="A2277" s="29" t="s">
        <v>29228</v>
      </c>
      <c r="B2277" s="29" t="s">
        <v>379</v>
      </c>
      <c r="C2277" s="29" t="s">
        <v>4461</v>
      </c>
      <c r="D2277" s="29" t="s">
        <v>381</v>
      </c>
      <c r="E2277" s="29" t="s">
        <v>382</v>
      </c>
      <c r="F2277" s="29" t="s">
        <v>383</v>
      </c>
      <c r="G2277" s="29">
        <v>60</v>
      </c>
      <c r="H2277" s="29" t="s">
        <v>14621</v>
      </c>
      <c r="I2277" s="29" t="s">
        <v>868</v>
      </c>
      <c r="J2277" s="29" t="s">
        <v>4463</v>
      </c>
      <c r="K2277" s="29" t="s">
        <v>387</v>
      </c>
      <c r="L2277" s="29" t="s">
        <v>4464</v>
      </c>
      <c r="M2277" s="29" t="s">
        <v>14622</v>
      </c>
      <c r="N2277" s="29" t="s">
        <v>14623</v>
      </c>
      <c r="O2277" s="29" t="s">
        <v>899</v>
      </c>
      <c r="P2277" s="29" t="s">
        <v>900</v>
      </c>
      <c r="Q2277" s="29" t="s">
        <v>70</v>
      </c>
      <c r="R2277" s="29" t="s">
        <v>29229</v>
      </c>
      <c r="S2277" s="29" t="s">
        <v>13850</v>
      </c>
      <c r="T2277" s="29" t="s">
        <v>29230</v>
      </c>
      <c r="U2277" s="29" t="s">
        <v>29231</v>
      </c>
      <c r="V2277" s="29">
        <v>233</v>
      </c>
      <c r="W2277" s="29" t="s">
        <v>396</v>
      </c>
      <c r="X2277" s="29" t="s">
        <v>29232</v>
      </c>
      <c r="Y2277" s="29" t="s">
        <v>16547</v>
      </c>
      <c r="Z2277" s="29" t="s">
        <v>29233</v>
      </c>
      <c r="AA2277" s="29" t="s">
        <v>29233</v>
      </c>
      <c r="AB2277" s="29" t="s">
        <v>4472</v>
      </c>
      <c r="AC2277" s="29" t="s">
        <v>83</v>
      </c>
      <c r="AD2277" s="29" t="s">
        <v>70</v>
      </c>
      <c r="AE2277" s="29" t="s">
        <v>15272</v>
      </c>
      <c r="AF2277" s="29" t="s">
        <v>29234</v>
      </c>
      <c r="AG2277" s="29">
        <v>-12</v>
      </c>
      <c r="AH2277" s="29" t="s">
        <v>29234</v>
      </c>
      <c r="AI2277" s="29" t="s">
        <v>29235</v>
      </c>
      <c r="AJ2277" s="29">
        <v>6</v>
      </c>
      <c r="AK2277" s="29" t="s">
        <v>29236</v>
      </c>
      <c r="AL2277" s="29" t="s">
        <v>29237</v>
      </c>
      <c r="AM2277" s="29">
        <v>109</v>
      </c>
      <c r="AN2277" s="1">
        <f t="shared" si="126"/>
        <v>1</v>
      </c>
      <c r="AO2277" s="1">
        <f t="shared" si="127"/>
        <v>1</v>
      </c>
      <c r="AP2277" s="30">
        <f t="shared" si="128"/>
        <v>46298</v>
      </c>
      <c r="AQ2277" s="1" t="str">
        <f>IF(COUNTIF('同场线路Rotas do mesmo SC'!A:A,C2277)&gt;0,"Sim","Não")</f>
        <v>Não</v>
      </c>
      <c r="AR2277" s="1" t="str">
        <f>IF(COUNTIF(揽收业务网点!A:A,P2277)&gt;0,"Sim","Não")</f>
        <v>Não</v>
      </c>
    </row>
    <row r="2278" spans="1:44">
      <c r="A2278" s="29" t="s">
        <v>29238</v>
      </c>
      <c r="B2278" s="29" t="s">
        <v>379</v>
      </c>
      <c r="C2278" s="29" t="s">
        <v>4477</v>
      </c>
      <c r="D2278" s="29" t="s">
        <v>381</v>
      </c>
      <c r="E2278" s="29" t="s">
        <v>640</v>
      </c>
      <c r="F2278" s="29" t="s">
        <v>383</v>
      </c>
      <c r="G2278" s="29">
        <v>60</v>
      </c>
      <c r="H2278" s="29" t="s">
        <v>29239</v>
      </c>
      <c r="I2278" s="29" t="s">
        <v>1289</v>
      </c>
      <c r="J2278" s="29" t="s">
        <v>4463</v>
      </c>
      <c r="K2278" s="29" t="s">
        <v>387</v>
      </c>
      <c r="L2278" s="29" t="s">
        <v>4464</v>
      </c>
      <c r="M2278" s="29" t="s">
        <v>29240</v>
      </c>
      <c r="N2278" s="29" t="s">
        <v>29241</v>
      </c>
      <c r="O2278" s="29" t="s">
        <v>4472</v>
      </c>
      <c r="P2278" s="29" t="s">
        <v>83</v>
      </c>
      <c r="Q2278" s="29" t="s">
        <v>70</v>
      </c>
      <c r="R2278" s="29" t="s">
        <v>28162</v>
      </c>
      <c r="S2278" s="29" t="s">
        <v>28162</v>
      </c>
      <c r="T2278" s="29" t="s">
        <v>29242</v>
      </c>
      <c r="U2278" s="29" t="s">
        <v>27860</v>
      </c>
      <c r="V2278" s="29">
        <v>1073</v>
      </c>
      <c r="W2278" s="29" t="s">
        <v>396</v>
      </c>
      <c r="X2278" s="29" t="s">
        <v>29243</v>
      </c>
      <c r="Y2278" s="29" t="s">
        <v>27787</v>
      </c>
      <c r="Z2278" s="29" t="s">
        <v>29244</v>
      </c>
      <c r="AA2278" s="29" t="s">
        <v>29244</v>
      </c>
      <c r="AB2278" s="29" t="s">
        <v>899</v>
      </c>
      <c r="AC2278" s="29" t="s">
        <v>900</v>
      </c>
      <c r="AD2278" s="29" t="s">
        <v>70</v>
      </c>
      <c r="AE2278" s="29" t="s">
        <v>28943</v>
      </c>
      <c r="AF2278" s="29" t="s">
        <v>29245</v>
      </c>
      <c r="AG2278" s="29">
        <v>-1022</v>
      </c>
      <c r="AH2278" s="29" t="s">
        <v>29245</v>
      </c>
      <c r="AI2278" s="29"/>
      <c r="AJ2278" s="29"/>
      <c r="AK2278" s="29"/>
      <c r="AL2278" s="29"/>
      <c r="AM2278" s="29"/>
      <c r="AN2278" s="1">
        <f t="shared" si="126"/>
        <v>1</v>
      </c>
      <c r="AO2278" s="1">
        <f t="shared" si="127"/>
        <v>0</v>
      </c>
      <c r="AP2278" s="30">
        <f t="shared" si="128"/>
        <v>46298</v>
      </c>
      <c r="AQ2278" s="1" t="str">
        <f>IF(COUNTIF('同场线路Rotas do mesmo SC'!A:A,C2278)&gt;0,"Sim","Não")</f>
        <v>Não</v>
      </c>
      <c r="AR2278" s="1" t="str">
        <f>IF(COUNTIF(揽收业务网点!A:A,P2278)&gt;0,"Sim","Não")</f>
        <v>Sim</v>
      </c>
    </row>
    <row r="2279" spans="1:44">
      <c r="A2279" s="29" t="s">
        <v>29246</v>
      </c>
      <c r="B2279" s="29" t="s">
        <v>379</v>
      </c>
      <c r="C2279" s="29" t="s">
        <v>4504</v>
      </c>
      <c r="D2279" s="29" t="s">
        <v>381</v>
      </c>
      <c r="E2279" s="29" t="s">
        <v>382</v>
      </c>
      <c r="F2279" s="29" t="s">
        <v>383</v>
      </c>
      <c r="G2279" s="29">
        <v>60</v>
      </c>
      <c r="H2279" s="29" t="s">
        <v>4505</v>
      </c>
      <c r="I2279" s="29" t="s">
        <v>512</v>
      </c>
      <c r="J2279" s="29" t="s">
        <v>4506</v>
      </c>
      <c r="K2279" s="29" t="s">
        <v>387</v>
      </c>
      <c r="L2279" s="29" t="s">
        <v>4507</v>
      </c>
      <c r="M2279" s="29" t="s">
        <v>4508</v>
      </c>
      <c r="N2279" s="29" t="s">
        <v>4509</v>
      </c>
      <c r="O2279" s="29" t="s">
        <v>899</v>
      </c>
      <c r="P2279" s="29" t="s">
        <v>900</v>
      </c>
      <c r="Q2279" s="29" t="s">
        <v>70</v>
      </c>
      <c r="R2279" s="29" t="s">
        <v>13405</v>
      </c>
      <c r="S2279" s="29" t="s">
        <v>7952</v>
      </c>
      <c r="T2279" s="29" t="s">
        <v>29247</v>
      </c>
      <c r="U2279" s="29" t="s">
        <v>29248</v>
      </c>
      <c r="V2279" s="29">
        <v>172</v>
      </c>
      <c r="W2279" s="29" t="s">
        <v>396</v>
      </c>
      <c r="X2279" s="29" t="s">
        <v>29249</v>
      </c>
      <c r="Y2279" s="29" t="s">
        <v>16547</v>
      </c>
      <c r="Z2279" s="29" t="s">
        <v>29250</v>
      </c>
      <c r="AA2279" s="29" t="s">
        <v>29250</v>
      </c>
      <c r="AB2279" s="29" t="s">
        <v>4516</v>
      </c>
      <c r="AC2279" s="29" t="s">
        <v>4517</v>
      </c>
      <c r="AD2279" s="29" t="s">
        <v>70</v>
      </c>
      <c r="AE2279" s="29" t="s">
        <v>15272</v>
      </c>
      <c r="AF2279" s="29" t="s">
        <v>29251</v>
      </c>
      <c r="AG2279" s="29">
        <v>-29</v>
      </c>
      <c r="AH2279" s="29" t="s">
        <v>29251</v>
      </c>
      <c r="AI2279" s="29" t="s">
        <v>29252</v>
      </c>
      <c r="AJ2279" s="29">
        <v>9</v>
      </c>
      <c r="AK2279" s="29" t="s">
        <v>29253</v>
      </c>
      <c r="AL2279" s="29" t="s">
        <v>29254</v>
      </c>
      <c r="AM2279" s="29">
        <v>2890</v>
      </c>
      <c r="AN2279" s="1">
        <f t="shared" si="126"/>
        <v>1</v>
      </c>
      <c r="AO2279" s="1">
        <f t="shared" si="127"/>
        <v>1</v>
      </c>
      <c r="AP2279" s="30">
        <f t="shared" si="128"/>
        <v>46298</v>
      </c>
      <c r="AQ2279" s="1" t="str">
        <f>IF(COUNTIF('同场线路Rotas do mesmo SC'!A:A,C2279)&gt;0,"Sim","Não")</f>
        <v>Não</v>
      </c>
      <c r="AR2279" s="1" t="str">
        <f>IF(COUNTIF(揽收业务网点!A:A,P2279)&gt;0,"Sim","Não")</f>
        <v>Não</v>
      </c>
    </row>
    <row r="2280" spans="1:44">
      <c r="A2280" s="29" t="s">
        <v>29255</v>
      </c>
      <c r="B2280" s="29" t="s">
        <v>379</v>
      </c>
      <c r="C2280" s="29" t="s">
        <v>4541</v>
      </c>
      <c r="D2280" s="29" t="s">
        <v>381</v>
      </c>
      <c r="E2280" s="29" t="s">
        <v>640</v>
      </c>
      <c r="F2280" s="29" t="s">
        <v>383</v>
      </c>
      <c r="G2280" s="29">
        <v>5</v>
      </c>
      <c r="H2280" s="29" t="s">
        <v>29256</v>
      </c>
      <c r="I2280" s="29" t="s">
        <v>663</v>
      </c>
      <c r="J2280" s="29" t="s">
        <v>4543</v>
      </c>
      <c r="K2280" s="29" t="s">
        <v>387</v>
      </c>
      <c r="L2280" s="29" t="s">
        <v>4544</v>
      </c>
      <c r="M2280" s="29" t="s">
        <v>29257</v>
      </c>
      <c r="N2280" s="29" t="s">
        <v>29258</v>
      </c>
      <c r="O2280" s="29" t="s">
        <v>4547</v>
      </c>
      <c r="P2280" s="29" t="s">
        <v>24</v>
      </c>
      <c r="Q2280" s="29" t="s">
        <v>11</v>
      </c>
      <c r="R2280" s="29" t="s">
        <v>29259</v>
      </c>
      <c r="S2280" s="29" t="s">
        <v>29259</v>
      </c>
      <c r="T2280" s="29" t="s">
        <v>29260</v>
      </c>
      <c r="U2280" s="29" t="s">
        <v>29261</v>
      </c>
      <c r="V2280" s="29">
        <v>437</v>
      </c>
      <c r="W2280" s="29" t="s">
        <v>396</v>
      </c>
      <c r="X2280" s="29" t="s">
        <v>29262</v>
      </c>
      <c r="Y2280" s="29" t="s">
        <v>28932</v>
      </c>
      <c r="Z2280" s="29" t="s">
        <v>29263</v>
      </c>
      <c r="AA2280" s="29" t="s">
        <v>29263</v>
      </c>
      <c r="AB2280" s="29" t="s">
        <v>653</v>
      </c>
      <c r="AC2280" s="29" t="s">
        <v>654</v>
      </c>
      <c r="AD2280" s="29" t="s">
        <v>11</v>
      </c>
      <c r="AE2280" s="29" t="s">
        <v>28603</v>
      </c>
      <c r="AF2280" s="29" t="s">
        <v>29264</v>
      </c>
      <c r="AG2280" s="29">
        <v>-154</v>
      </c>
      <c r="AH2280" s="29" t="s">
        <v>29264</v>
      </c>
      <c r="AI2280" s="29" t="s">
        <v>29265</v>
      </c>
      <c r="AJ2280" s="29">
        <v>86</v>
      </c>
      <c r="AK2280" s="29" t="s">
        <v>29266</v>
      </c>
      <c r="AL2280" s="29" t="s">
        <v>29267</v>
      </c>
      <c r="AM2280" s="29">
        <v>2464</v>
      </c>
      <c r="AN2280" s="1">
        <f t="shared" si="126"/>
        <v>1</v>
      </c>
      <c r="AO2280" s="1">
        <f t="shared" si="127"/>
        <v>1</v>
      </c>
      <c r="AP2280" s="30">
        <f t="shared" si="128"/>
        <v>46298</v>
      </c>
      <c r="AQ2280" s="1" t="str">
        <f>IF(COUNTIF('同场线路Rotas do mesmo SC'!A:A,C2280)&gt;0,"Sim","Não")</f>
        <v>Não</v>
      </c>
      <c r="AR2280" s="1" t="str">
        <f>IF(COUNTIF(揽收业务网点!A:A,P2280)&gt;0,"Sim","Não")</f>
        <v>Sim</v>
      </c>
    </row>
    <row r="2281" spans="1:44">
      <c r="A2281" s="29" t="s">
        <v>29268</v>
      </c>
      <c r="B2281" s="29" t="s">
        <v>379</v>
      </c>
      <c r="C2281" s="29" t="s">
        <v>4558</v>
      </c>
      <c r="D2281" s="29" t="s">
        <v>381</v>
      </c>
      <c r="E2281" s="29" t="s">
        <v>382</v>
      </c>
      <c r="F2281" s="29" t="s">
        <v>383</v>
      </c>
      <c r="G2281" s="29">
        <v>280</v>
      </c>
      <c r="H2281" s="29" t="s">
        <v>8318</v>
      </c>
      <c r="I2281" s="29" t="s">
        <v>409</v>
      </c>
      <c r="J2281" s="29" t="s">
        <v>3893</v>
      </c>
      <c r="K2281" s="29" t="s">
        <v>387</v>
      </c>
      <c r="L2281" s="29" t="s">
        <v>3894</v>
      </c>
      <c r="M2281" s="29" t="s">
        <v>28908</v>
      </c>
      <c r="N2281" s="29" t="s">
        <v>28909</v>
      </c>
      <c r="O2281" s="29" t="s">
        <v>1146</v>
      </c>
      <c r="P2281" s="29" t="s">
        <v>1147</v>
      </c>
      <c r="Q2281" s="29" t="s">
        <v>118</v>
      </c>
      <c r="R2281" s="29" t="s">
        <v>29269</v>
      </c>
      <c r="S2281" s="29" t="s">
        <v>29270</v>
      </c>
      <c r="T2281" s="29" t="s">
        <v>29271</v>
      </c>
      <c r="U2281" s="29" t="s">
        <v>29272</v>
      </c>
      <c r="V2281" s="29">
        <v>64</v>
      </c>
      <c r="W2281" s="29" t="s">
        <v>396</v>
      </c>
      <c r="X2281" s="29" t="s">
        <v>29273</v>
      </c>
      <c r="Y2281" s="29" t="s">
        <v>16227</v>
      </c>
      <c r="Z2281" s="29" t="s">
        <v>29274</v>
      </c>
      <c r="AA2281" s="29" t="s">
        <v>29274</v>
      </c>
      <c r="AB2281" s="29" t="s">
        <v>4564</v>
      </c>
      <c r="AC2281" s="29" t="s">
        <v>4565</v>
      </c>
      <c r="AD2281" s="29" t="s">
        <v>94</v>
      </c>
      <c r="AE2281" s="29" t="s">
        <v>29275</v>
      </c>
      <c r="AF2281" s="29" t="s">
        <v>29276</v>
      </c>
      <c r="AG2281" s="29">
        <v>-29</v>
      </c>
      <c r="AH2281" s="29" t="s">
        <v>29276</v>
      </c>
      <c r="AI2281" s="29" t="s">
        <v>29277</v>
      </c>
      <c r="AJ2281" s="29">
        <v>6</v>
      </c>
      <c r="AK2281" s="29" t="s">
        <v>29278</v>
      </c>
      <c r="AL2281" s="29" t="s">
        <v>29279</v>
      </c>
      <c r="AM2281" s="29">
        <v>381</v>
      </c>
      <c r="AN2281" s="1">
        <f t="shared" si="126"/>
        <v>1</v>
      </c>
      <c r="AO2281" s="1">
        <f t="shared" si="127"/>
        <v>1</v>
      </c>
      <c r="AP2281" s="30">
        <f t="shared" si="128"/>
        <v>46298</v>
      </c>
      <c r="AQ2281" s="1" t="str">
        <f>IF(COUNTIF('同场线路Rotas do mesmo SC'!A:A,C2281)&gt;0,"Sim","Não")</f>
        <v>Não</v>
      </c>
      <c r="AR2281" s="1" t="str">
        <f>IF(COUNTIF(揽收业务网点!A:A,P2281)&gt;0,"Sim","Não")</f>
        <v>Não</v>
      </c>
    </row>
    <row r="2282" spans="1:44">
      <c r="A2282" s="29" t="s">
        <v>29280</v>
      </c>
      <c r="B2282" s="29" t="s">
        <v>379</v>
      </c>
      <c r="C2282" s="29" t="s">
        <v>17565</v>
      </c>
      <c r="D2282" s="29" t="s">
        <v>381</v>
      </c>
      <c r="E2282" s="29" t="s">
        <v>640</v>
      </c>
      <c r="F2282" s="29" t="s">
        <v>829</v>
      </c>
      <c r="G2282" s="29">
        <v>8</v>
      </c>
      <c r="H2282" s="29" t="s">
        <v>29281</v>
      </c>
      <c r="I2282" s="29" t="s">
        <v>868</v>
      </c>
      <c r="J2282" s="29" t="s">
        <v>4160</v>
      </c>
      <c r="K2282" s="29" t="s">
        <v>387</v>
      </c>
      <c r="L2282" s="29" t="s">
        <v>4161</v>
      </c>
      <c r="M2282" s="29" t="s">
        <v>29282</v>
      </c>
      <c r="N2282" s="29" t="s">
        <v>29283</v>
      </c>
      <c r="O2282" s="29" t="s">
        <v>5101</v>
      </c>
      <c r="P2282" s="29" t="s">
        <v>154</v>
      </c>
      <c r="Q2282" s="29" t="s">
        <v>145</v>
      </c>
      <c r="R2282" s="29" t="s">
        <v>29284</v>
      </c>
      <c r="S2282" s="29" t="s">
        <v>29285</v>
      </c>
      <c r="T2282" s="29" t="s">
        <v>29286</v>
      </c>
      <c r="U2282" s="29" t="s">
        <v>29287</v>
      </c>
      <c r="V2282" s="29">
        <v>120</v>
      </c>
      <c r="W2282" s="29" t="s">
        <v>396</v>
      </c>
      <c r="X2282" s="29" t="s">
        <v>29288</v>
      </c>
      <c r="Y2282" s="29" t="s">
        <v>16227</v>
      </c>
      <c r="Z2282" s="29" t="s">
        <v>29289</v>
      </c>
      <c r="AA2282" s="29" t="s">
        <v>29289</v>
      </c>
      <c r="AB2282" s="29" t="s">
        <v>1165</v>
      </c>
      <c r="AC2282" s="29" t="s">
        <v>1166</v>
      </c>
      <c r="AD2282" s="29" t="s">
        <v>145</v>
      </c>
      <c r="AE2282" s="29" t="s">
        <v>15228</v>
      </c>
      <c r="AF2282" s="29" t="s">
        <v>29290</v>
      </c>
      <c r="AG2282" s="29">
        <v>-51</v>
      </c>
      <c r="AH2282" s="29" t="s">
        <v>29290</v>
      </c>
      <c r="AI2282" s="29" t="s">
        <v>29291</v>
      </c>
      <c r="AJ2282" s="29">
        <v>-97</v>
      </c>
      <c r="AK2282" s="29" t="s">
        <v>29292</v>
      </c>
      <c r="AL2282" s="29" t="s">
        <v>29293</v>
      </c>
      <c r="AM2282" s="29">
        <v>3871</v>
      </c>
      <c r="AN2282" s="1">
        <f t="shared" si="126"/>
        <v>1</v>
      </c>
      <c r="AO2282" s="1">
        <f t="shared" si="127"/>
        <v>1</v>
      </c>
      <c r="AP2282" s="30">
        <f t="shared" si="128"/>
        <v>46298</v>
      </c>
      <c r="AQ2282" s="1" t="str">
        <f>IF(COUNTIF('同场线路Rotas do mesmo SC'!A:A,C2282)&gt;0,"Sim","Não")</f>
        <v>Não</v>
      </c>
      <c r="AR2282" s="1" t="str">
        <f>IF(COUNTIF(揽收业务网点!A:A,P2282)&gt;0,"Sim","Não")</f>
        <v>Sim</v>
      </c>
    </row>
    <row r="2283" spans="1:44">
      <c r="A2283" s="29" t="s">
        <v>29294</v>
      </c>
      <c r="B2283" s="29" t="s">
        <v>379</v>
      </c>
      <c r="C2283" s="29" t="s">
        <v>4582</v>
      </c>
      <c r="D2283" s="29" t="s">
        <v>381</v>
      </c>
      <c r="E2283" s="29" t="s">
        <v>382</v>
      </c>
      <c r="F2283" s="29" t="s">
        <v>383</v>
      </c>
      <c r="G2283" s="29">
        <v>95</v>
      </c>
      <c r="H2283" s="29" t="s">
        <v>4583</v>
      </c>
      <c r="I2283" s="29" t="s">
        <v>702</v>
      </c>
      <c r="J2283" s="29" t="s">
        <v>4584</v>
      </c>
      <c r="K2283" s="29" t="s">
        <v>387</v>
      </c>
      <c r="L2283" s="29" t="s">
        <v>4585</v>
      </c>
      <c r="M2283" s="29" t="s">
        <v>4586</v>
      </c>
      <c r="N2283" s="29" t="s">
        <v>4587</v>
      </c>
      <c r="O2283" s="29" t="s">
        <v>1146</v>
      </c>
      <c r="P2283" s="29" t="s">
        <v>1147</v>
      </c>
      <c r="Q2283" s="29" t="s">
        <v>118</v>
      </c>
      <c r="R2283" s="29" t="s">
        <v>29295</v>
      </c>
      <c r="S2283" s="29" t="s">
        <v>29295</v>
      </c>
      <c r="T2283" s="29" t="s">
        <v>29296</v>
      </c>
      <c r="U2283" s="29" t="s">
        <v>28122</v>
      </c>
      <c r="V2283" s="29">
        <v>101</v>
      </c>
      <c r="W2283" s="29" t="s">
        <v>396</v>
      </c>
      <c r="X2283" s="29" t="s">
        <v>29297</v>
      </c>
      <c r="Y2283" s="29" t="s">
        <v>16547</v>
      </c>
      <c r="Z2283" s="29" t="s">
        <v>29298</v>
      </c>
      <c r="AA2283" s="29" t="s">
        <v>29298</v>
      </c>
      <c r="AB2283" s="29" t="s">
        <v>4594</v>
      </c>
      <c r="AC2283" s="29" t="s">
        <v>4595</v>
      </c>
      <c r="AD2283" s="29" t="s">
        <v>118</v>
      </c>
      <c r="AE2283" s="29" t="s">
        <v>16006</v>
      </c>
      <c r="AF2283" s="29" t="s">
        <v>29299</v>
      </c>
      <c r="AG2283" s="29">
        <v>-22</v>
      </c>
      <c r="AH2283" s="29" t="s">
        <v>29299</v>
      </c>
      <c r="AI2283" s="29" t="s">
        <v>29300</v>
      </c>
      <c r="AJ2283" s="29">
        <v>7</v>
      </c>
      <c r="AK2283" s="29" t="s">
        <v>29301</v>
      </c>
      <c r="AL2283" s="29" t="s">
        <v>29302</v>
      </c>
      <c r="AM2283" s="29">
        <v>3012</v>
      </c>
      <c r="AN2283" s="1">
        <f t="shared" si="126"/>
        <v>1</v>
      </c>
      <c r="AO2283" s="1">
        <f t="shared" si="127"/>
        <v>1</v>
      </c>
      <c r="AP2283" s="30">
        <f t="shared" si="128"/>
        <v>46298</v>
      </c>
      <c r="AQ2283" s="1" t="str">
        <f>IF(COUNTIF('同场线路Rotas do mesmo SC'!A:A,C2283)&gt;0,"Sim","Não")</f>
        <v>Não</v>
      </c>
      <c r="AR2283" s="1" t="str">
        <f>IF(COUNTIF(揽收业务网点!A:A,P2283)&gt;0,"Sim","Não")</f>
        <v>Não</v>
      </c>
    </row>
    <row r="2284" spans="1:44">
      <c r="A2284" s="29" t="s">
        <v>29303</v>
      </c>
      <c r="B2284" s="29" t="s">
        <v>379</v>
      </c>
      <c r="C2284" s="29" t="s">
        <v>4601</v>
      </c>
      <c r="D2284" s="29" t="s">
        <v>381</v>
      </c>
      <c r="E2284" s="29" t="s">
        <v>382</v>
      </c>
      <c r="F2284" s="29" t="s">
        <v>383</v>
      </c>
      <c r="G2284" s="29">
        <v>150</v>
      </c>
      <c r="H2284" s="29" t="s">
        <v>4602</v>
      </c>
      <c r="I2284" s="29" t="s">
        <v>702</v>
      </c>
      <c r="J2284" s="29" t="s">
        <v>3893</v>
      </c>
      <c r="K2284" s="29" t="s">
        <v>387</v>
      </c>
      <c r="L2284" s="29" t="s">
        <v>3894</v>
      </c>
      <c r="M2284" s="29" t="s">
        <v>8319</v>
      </c>
      <c r="N2284" s="29" t="s">
        <v>8320</v>
      </c>
      <c r="O2284" s="29" t="s">
        <v>1146</v>
      </c>
      <c r="P2284" s="29" t="s">
        <v>1147</v>
      </c>
      <c r="Q2284" s="29" t="s">
        <v>118</v>
      </c>
      <c r="R2284" s="29" t="s">
        <v>29304</v>
      </c>
      <c r="S2284" s="29" t="s">
        <v>29305</v>
      </c>
      <c r="T2284" s="29" t="s">
        <v>29306</v>
      </c>
      <c r="U2284" s="29" t="s">
        <v>29307</v>
      </c>
      <c r="V2284" s="29">
        <v>61</v>
      </c>
      <c r="W2284" s="29" t="s">
        <v>396</v>
      </c>
      <c r="X2284" s="29" t="s">
        <v>29308</v>
      </c>
      <c r="Y2284" s="29" t="s">
        <v>16547</v>
      </c>
      <c r="Z2284" s="29" t="s">
        <v>29309</v>
      </c>
      <c r="AA2284" s="29" t="s">
        <v>29309</v>
      </c>
      <c r="AB2284" s="29" t="s">
        <v>4611</v>
      </c>
      <c r="AC2284" s="29" t="s">
        <v>4612</v>
      </c>
      <c r="AD2284" s="29" t="s">
        <v>94</v>
      </c>
      <c r="AE2284" s="29" t="s">
        <v>1774</v>
      </c>
      <c r="AF2284" s="29" t="s">
        <v>29310</v>
      </c>
      <c r="AG2284" s="29">
        <v>-196</v>
      </c>
      <c r="AH2284" s="29" t="s">
        <v>29310</v>
      </c>
      <c r="AI2284" s="29" t="s">
        <v>29311</v>
      </c>
      <c r="AJ2284" s="29">
        <v>45</v>
      </c>
      <c r="AK2284" s="29" t="s">
        <v>29312</v>
      </c>
      <c r="AL2284" s="29" t="s">
        <v>29313</v>
      </c>
      <c r="AM2284" s="29">
        <v>86</v>
      </c>
      <c r="AN2284" s="1">
        <f t="shared" si="126"/>
        <v>1</v>
      </c>
      <c r="AO2284" s="1">
        <f t="shared" si="127"/>
        <v>1</v>
      </c>
      <c r="AP2284" s="30">
        <f t="shared" si="128"/>
        <v>46298</v>
      </c>
      <c r="AQ2284" s="1" t="str">
        <f>IF(COUNTIF('同场线路Rotas do mesmo SC'!A:A,C2284)&gt;0,"Sim","Não")</f>
        <v>Não</v>
      </c>
      <c r="AR2284" s="1" t="str">
        <f>IF(COUNTIF(揽收业务网点!A:A,P2284)&gt;0,"Sim","Não")</f>
        <v>Não</v>
      </c>
    </row>
    <row r="2285" spans="1:44">
      <c r="A2285" s="29" t="s">
        <v>29314</v>
      </c>
      <c r="B2285" s="29" t="s">
        <v>2590</v>
      </c>
      <c r="C2285" s="29" t="s">
        <v>4618</v>
      </c>
      <c r="D2285" s="29" t="s">
        <v>381</v>
      </c>
      <c r="E2285" s="29" t="s">
        <v>382</v>
      </c>
      <c r="F2285" s="29" t="s">
        <v>383</v>
      </c>
      <c r="G2285" s="29">
        <v>350</v>
      </c>
      <c r="H2285" s="29" t="s">
        <v>4619</v>
      </c>
      <c r="I2285" s="29" t="s">
        <v>385</v>
      </c>
      <c r="J2285" s="29" t="s">
        <v>2788</v>
      </c>
      <c r="K2285" s="29" t="s">
        <v>387</v>
      </c>
      <c r="L2285" s="29" t="s">
        <v>2789</v>
      </c>
      <c r="M2285" s="29" t="s">
        <v>4620</v>
      </c>
      <c r="N2285" s="29" t="s">
        <v>4621</v>
      </c>
      <c r="O2285" s="29" t="s">
        <v>1435</v>
      </c>
      <c r="P2285" s="29" t="s">
        <v>1436</v>
      </c>
      <c r="Q2285" s="29" t="s">
        <v>5</v>
      </c>
      <c r="R2285" s="29" t="s">
        <v>581</v>
      </c>
      <c r="S2285" s="29" t="s">
        <v>29315</v>
      </c>
      <c r="T2285" s="29" t="s">
        <v>29316</v>
      </c>
      <c r="U2285" s="29" t="s">
        <v>29317</v>
      </c>
      <c r="V2285" s="29">
        <v>248</v>
      </c>
      <c r="W2285" s="29" t="s">
        <v>396</v>
      </c>
      <c r="X2285" s="29" t="s">
        <v>29318</v>
      </c>
      <c r="Y2285" s="29" t="s">
        <v>16006</v>
      </c>
      <c r="Z2285" s="29" t="s">
        <v>29319</v>
      </c>
      <c r="AA2285" s="29" t="s">
        <v>29319</v>
      </c>
      <c r="AB2285" s="29" t="s">
        <v>4628</v>
      </c>
      <c r="AC2285" s="29" t="s">
        <v>4629</v>
      </c>
      <c r="AD2285" s="29" t="s">
        <v>5</v>
      </c>
      <c r="AE2285" s="29" t="s">
        <v>28224</v>
      </c>
      <c r="AF2285" s="29"/>
      <c r="AG2285" s="29"/>
      <c r="AH2285" s="29"/>
      <c r="AI2285" s="29" t="s">
        <v>29320</v>
      </c>
      <c r="AJ2285" s="29"/>
      <c r="AK2285" s="29" t="s">
        <v>29321</v>
      </c>
      <c r="AL2285" s="29" t="s">
        <v>29322</v>
      </c>
      <c r="AM2285" s="29">
        <v>38</v>
      </c>
      <c r="AN2285" s="1">
        <f t="shared" si="126"/>
        <v>1</v>
      </c>
      <c r="AO2285" s="1">
        <f t="shared" si="127"/>
        <v>1</v>
      </c>
      <c r="AP2285" s="30">
        <f t="shared" si="128"/>
        <v>46298</v>
      </c>
      <c r="AQ2285" s="1" t="str">
        <f>IF(COUNTIF('同场线路Rotas do mesmo SC'!A:A,C2285)&gt;0,"Sim","Não")</f>
        <v>Não</v>
      </c>
      <c r="AR2285" s="1" t="str">
        <f>IF(COUNTIF(揽收业务网点!A:A,P2285)&gt;0,"Sim","Não")</f>
        <v>Não</v>
      </c>
    </row>
    <row r="2286" spans="1:44">
      <c r="A2286" s="29" t="s">
        <v>29323</v>
      </c>
      <c r="B2286" s="29" t="s">
        <v>379</v>
      </c>
      <c r="C2286" s="29" t="s">
        <v>4634</v>
      </c>
      <c r="D2286" s="29" t="s">
        <v>381</v>
      </c>
      <c r="E2286" s="29" t="s">
        <v>382</v>
      </c>
      <c r="F2286" s="29" t="s">
        <v>383</v>
      </c>
      <c r="G2286" s="29">
        <v>72</v>
      </c>
      <c r="H2286" s="29" t="s">
        <v>4635</v>
      </c>
      <c r="I2286" s="29" t="s">
        <v>2105</v>
      </c>
      <c r="J2286" s="29" t="s">
        <v>4636</v>
      </c>
      <c r="K2286" s="29" t="s">
        <v>387</v>
      </c>
      <c r="L2286" s="29" t="s">
        <v>4637</v>
      </c>
      <c r="M2286" s="29" t="s">
        <v>4636</v>
      </c>
      <c r="N2286" s="29" t="s">
        <v>4638</v>
      </c>
      <c r="O2286" s="29" t="s">
        <v>1007</v>
      </c>
      <c r="P2286" s="29" t="s">
        <v>1008</v>
      </c>
      <c r="Q2286" s="29" t="s">
        <v>2</v>
      </c>
      <c r="R2286" s="29" t="s">
        <v>24438</v>
      </c>
      <c r="S2286" s="29" t="s">
        <v>29324</v>
      </c>
      <c r="T2286" s="29" t="s">
        <v>29325</v>
      </c>
      <c r="U2286" s="29" t="s">
        <v>29326</v>
      </c>
      <c r="V2286" s="29">
        <v>127</v>
      </c>
      <c r="W2286" s="29" t="s">
        <v>396</v>
      </c>
      <c r="X2286" s="29" t="s">
        <v>29327</v>
      </c>
      <c r="Y2286" s="29" t="s">
        <v>15272</v>
      </c>
      <c r="Z2286" s="29" t="s">
        <v>29328</v>
      </c>
      <c r="AA2286" s="29" t="s">
        <v>29328</v>
      </c>
      <c r="AB2286" s="29" t="s">
        <v>4645</v>
      </c>
      <c r="AC2286" s="29" t="s">
        <v>4646</v>
      </c>
      <c r="AD2286" s="29" t="s">
        <v>2</v>
      </c>
      <c r="AE2286" s="29" t="s">
        <v>27743</v>
      </c>
      <c r="AF2286" s="29" t="s">
        <v>29329</v>
      </c>
      <c r="AG2286" s="29">
        <v>-47</v>
      </c>
      <c r="AH2286" s="29" t="s">
        <v>29329</v>
      </c>
      <c r="AI2286" s="29" t="s">
        <v>29330</v>
      </c>
      <c r="AJ2286" s="29">
        <v>100</v>
      </c>
      <c r="AK2286" s="29" t="s">
        <v>29331</v>
      </c>
      <c r="AL2286" s="29" t="s">
        <v>29332</v>
      </c>
      <c r="AM2286" s="29">
        <v>327</v>
      </c>
      <c r="AN2286" s="1">
        <f t="shared" si="126"/>
        <v>1</v>
      </c>
      <c r="AO2286" s="1">
        <f t="shared" si="127"/>
        <v>1</v>
      </c>
      <c r="AP2286" s="30">
        <f t="shared" si="128"/>
        <v>46298</v>
      </c>
      <c r="AQ2286" s="1" t="str">
        <f>IF(COUNTIF('同场线路Rotas do mesmo SC'!A:A,C2286)&gt;0,"Sim","Não")</f>
        <v>Não</v>
      </c>
      <c r="AR2286" s="1" t="str">
        <f>IF(COUNTIF(揽收业务网点!A:A,P2286)&gt;0,"Sim","Não")</f>
        <v>Não</v>
      </c>
    </row>
    <row r="2287" spans="1:44">
      <c r="A2287" s="29" t="s">
        <v>29333</v>
      </c>
      <c r="B2287" s="29" t="s">
        <v>379</v>
      </c>
      <c r="C2287" s="29" t="s">
        <v>17621</v>
      </c>
      <c r="D2287" s="29" t="s">
        <v>381</v>
      </c>
      <c r="E2287" s="29" t="s">
        <v>382</v>
      </c>
      <c r="F2287" s="29" t="s">
        <v>383</v>
      </c>
      <c r="G2287" s="29">
        <v>50</v>
      </c>
      <c r="H2287" s="29" t="s">
        <v>19665</v>
      </c>
      <c r="I2287" s="29" t="s">
        <v>385</v>
      </c>
      <c r="J2287" s="29" t="s">
        <v>15675</v>
      </c>
      <c r="K2287" s="29" t="s">
        <v>387</v>
      </c>
      <c r="L2287" s="29" t="s">
        <v>15676</v>
      </c>
      <c r="M2287" s="29" t="s">
        <v>19666</v>
      </c>
      <c r="N2287" s="29" t="s">
        <v>19667</v>
      </c>
      <c r="O2287" s="29" t="s">
        <v>706</v>
      </c>
      <c r="P2287" s="29" t="s">
        <v>707</v>
      </c>
      <c r="Q2287" s="29" t="s">
        <v>2</v>
      </c>
      <c r="R2287" s="29" t="s">
        <v>28631</v>
      </c>
      <c r="S2287" s="29" t="s">
        <v>23011</v>
      </c>
      <c r="T2287" s="29" t="s">
        <v>29334</v>
      </c>
      <c r="U2287" s="29" t="s">
        <v>29335</v>
      </c>
      <c r="V2287" s="29">
        <v>202</v>
      </c>
      <c r="W2287" s="29" t="s">
        <v>396</v>
      </c>
      <c r="X2287" s="29" t="s">
        <v>29336</v>
      </c>
      <c r="Y2287" s="29" t="s">
        <v>2821</v>
      </c>
      <c r="Z2287" s="29" t="s">
        <v>29337</v>
      </c>
      <c r="AA2287" s="29" t="s">
        <v>29337</v>
      </c>
      <c r="AB2287" s="29" t="s">
        <v>2368</v>
      </c>
      <c r="AC2287" s="29" t="s">
        <v>2369</v>
      </c>
      <c r="AD2287" s="29" t="s">
        <v>2</v>
      </c>
      <c r="AE2287" s="29" t="s">
        <v>29338</v>
      </c>
      <c r="AF2287" s="29" t="s">
        <v>29339</v>
      </c>
      <c r="AG2287" s="29">
        <v>-4</v>
      </c>
      <c r="AH2287" s="29" t="s">
        <v>29339</v>
      </c>
      <c r="AI2287" s="29" t="s">
        <v>29340</v>
      </c>
      <c r="AJ2287" s="29">
        <v>55</v>
      </c>
      <c r="AK2287" s="29" t="s">
        <v>29341</v>
      </c>
      <c r="AL2287" s="29" t="s">
        <v>29342</v>
      </c>
      <c r="AM2287" s="29">
        <v>234</v>
      </c>
      <c r="AN2287" s="1">
        <f t="shared" si="126"/>
        <v>1</v>
      </c>
      <c r="AO2287" s="1">
        <f t="shared" si="127"/>
        <v>1</v>
      </c>
      <c r="AP2287" s="30">
        <f t="shared" si="128"/>
        <v>46298</v>
      </c>
      <c r="AQ2287" s="1" t="str">
        <f>IF(COUNTIF('同场线路Rotas do mesmo SC'!A:A,C2287)&gt;0,"Sim","Não")</f>
        <v>Não</v>
      </c>
      <c r="AR2287" s="1" t="str">
        <f>IF(COUNTIF(揽收业务网点!A:A,P2287)&gt;0,"Sim","Não")</f>
        <v>Não</v>
      </c>
    </row>
    <row r="2288" spans="1:44">
      <c r="A2288" s="29" t="s">
        <v>29343</v>
      </c>
      <c r="B2288" s="29" t="s">
        <v>379</v>
      </c>
      <c r="C2288" s="29" t="s">
        <v>4652</v>
      </c>
      <c r="D2288" s="29" t="s">
        <v>381</v>
      </c>
      <c r="E2288" s="29" t="s">
        <v>382</v>
      </c>
      <c r="F2288" s="29" t="s">
        <v>383</v>
      </c>
      <c r="G2288" s="29">
        <v>202</v>
      </c>
      <c r="H2288" s="29" t="s">
        <v>4653</v>
      </c>
      <c r="I2288" s="29" t="s">
        <v>385</v>
      </c>
      <c r="J2288" s="29" t="s">
        <v>1597</v>
      </c>
      <c r="K2288" s="29" t="s">
        <v>387</v>
      </c>
      <c r="L2288" s="29" t="s">
        <v>1598</v>
      </c>
      <c r="M2288" s="29" t="s">
        <v>4654</v>
      </c>
      <c r="N2288" s="29" t="s">
        <v>4655</v>
      </c>
      <c r="O2288" s="29" t="s">
        <v>1146</v>
      </c>
      <c r="P2288" s="29" t="s">
        <v>1147</v>
      </c>
      <c r="Q2288" s="29" t="s">
        <v>118</v>
      </c>
      <c r="R2288" s="29" t="s">
        <v>29344</v>
      </c>
      <c r="S2288" s="29" t="s">
        <v>21877</v>
      </c>
      <c r="T2288" s="29" t="s">
        <v>29345</v>
      </c>
      <c r="U2288" s="29" t="s">
        <v>29346</v>
      </c>
      <c r="V2288" s="29">
        <v>71</v>
      </c>
      <c r="W2288" s="29" t="s">
        <v>396</v>
      </c>
      <c r="X2288" s="29" t="s">
        <v>29347</v>
      </c>
      <c r="Y2288" s="29" t="s">
        <v>15228</v>
      </c>
      <c r="Z2288" s="29" t="s">
        <v>29348</v>
      </c>
      <c r="AA2288" s="29" t="s">
        <v>29348</v>
      </c>
      <c r="AB2288" s="29" t="s">
        <v>4662</v>
      </c>
      <c r="AC2288" s="29" t="s">
        <v>4663</v>
      </c>
      <c r="AD2288" s="29" t="s">
        <v>94</v>
      </c>
      <c r="AE2288" s="29" t="s">
        <v>28423</v>
      </c>
      <c r="AF2288" s="29" t="s">
        <v>29349</v>
      </c>
      <c r="AG2288" s="29">
        <v>24</v>
      </c>
      <c r="AH2288" s="29" t="s">
        <v>29349</v>
      </c>
      <c r="AI2288" s="29" t="s">
        <v>29350</v>
      </c>
      <c r="AJ2288" s="29">
        <v>93</v>
      </c>
      <c r="AK2288" s="29" t="s">
        <v>29351</v>
      </c>
      <c r="AL2288" s="29" t="s">
        <v>29352</v>
      </c>
      <c r="AM2288" s="29">
        <v>144</v>
      </c>
      <c r="AN2288" s="1">
        <f t="shared" si="126"/>
        <v>1</v>
      </c>
      <c r="AO2288" s="1">
        <f t="shared" si="127"/>
        <v>1</v>
      </c>
      <c r="AP2288" s="30">
        <f t="shared" si="128"/>
        <v>46298</v>
      </c>
      <c r="AQ2288" s="1" t="str">
        <f>IF(COUNTIF('同场线路Rotas do mesmo SC'!A:A,C2288)&gt;0,"Sim","Não")</f>
        <v>Não</v>
      </c>
      <c r="AR2288" s="1" t="str">
        <f>IF(COUNTIF(揽收业务网点!A:A,P2288)&gt;0,"Sim","Não")</f>
        <v>Não</v>
      </c>
    </row>
    <row r="2289" spans="1:44">
      <c r="A2289" s="29" t="s">
        <v>29353</v>
      </c>
      <c r="B2289" s="29" t="s">
        <v>379</v>
      </c>
      <c r="C2289" s="29" t="s">
        <v>4669</v>
      </c>
      <c r="D2289" s="29" t="s">
        <v>381</v>
      </c>
      <c r="E2289" s="29" t="s">
        <v>382</v>
      </c>
      <c r="F2289" s="29" t="s">
        <v>383</v>
      </c>
      <c r="G2289" s="29">
        <v>158</v>
      </c>
      <c r="H2289" s="29" t="s">
        <v>4670</v>
      </c>
      <c r="I2289" s="29" t="s">
        <v>868</v>
      </c>
      <c r="J2289" s="29" t="s">
        <v>642</v>
      </c>
      <c r="K2289" s="29" t="s">
        <v>387</v>
      </c>
      <c r="L2289" s="29" t="s">
        <v>643</v>
      </c>
      <c r="M2289" s="29" t="s">
        <v>4671</v>
      </c>
      <c r="N2289" s="29" t="s">
        <v>4672</v>
      </c>
      <c r="O2289" s="29" t="s">
        <v>1146</v>
      </c>
      <c r="P2289" s="29" t="s">
        <v>1147</v>
      </c>
      <c r="Q2289" s="29" t="s">
        <v>118</v>
      </c>
      <c r="R2289" s="29" t="s">
        <v>17645</v>
      </c>
      <c r="S2289" s="29" t="s">
        <v>26678</v>
      </c>
      <c r="T2289" s="29" t="s">
        <v>29354</v>
      </c>
      <c r="U2289" s="29" t="s">
        <v>18445</v>
      </c>
      <c r="V2289" s="29">
        <v>27</v>
      </c>
      <c r="W2289" s="29" t="s">
        <v>396</v>
      </c>
      <c r="X2289" s="29" t="s">
        <v>29355</v>
      </c>
      <c r="Y2289" s="29" t="s">
        <v>15228</v>
      </c>
      <c r="Z2289" s="29" t="s">
        <v>29356</v>
      </c>
      <c r="AA2289" s="29" t="s">
        <v>29356</v>
      </c>
      <c r="AB2289" s="29" t="s">
        <v>4677</v>
      </c>
      <c r="AC2289" s="29" t="s">
        <v>4678</v>
      </c>
      <c r="AD2289" s="29" t="s">
        <v>94</v>
      </c>
      <c r="AE2289" s="29" t="s">
        <v>28527</v>
      </c>
      <c r="AF2289" s="29" t="s">
        <v>29357</v>
      </c>
      <c r="AG2289" s="29">
        <v>-4</v>
      </c>
      <c r="AH2289" s="29" t="s">
        <v>29357</v>
      </c>
      <c r="AI2289" s="29" t="s">
        <v>29358</v>
      </c>
      <c r="AJ2289" s="29">
        <v>67</v>
      </c>
      <c r="AK2289" s="29" t="s">
        <v>29359</v>
      </c>
      <c r="AL2289" s="29" t="s">
        <v>29360</v>
      </c>
      <c r="AM2289" s="29">
        <v>76</v>
      </c>
      <c r="AN2289" s="1">
        <f t="shared" si="126"/>
        <v>1</v>
      </c>
      <c r="AO2289" s="1">
        <f t="shared" si="127"/>
        <v>1</v>
      </c>
      <c r="AP2289" s="30">
        <f t="shared" si="128"/>
        <v>46298</v>
      </c>
      <c r="AQ2289" s="1" t="str">
        <f>IF(COUNTIF('同场线路Rotas do mesmo SC'!A:A,C2289)&gt;0,"Sim","Não")</f>
        <v>Não</v>
      </c>
      <c r="AR2289" s="1" t="str">
        <f>IF(COUNTIF(揽收业务网点!A:A,P2289)&gt;0,"Sim","Não")</f>
        <v>Não</v>
      </c>
    </row>
    <row r="2290" spans="1:44">
      <c r="A2290" s="29" t="s">
        <v>29361</v>
      </c>
      <c r="B2290" s="29" t="s">
        <v>379</v>
      </c>
      <c r="C2290" s="29" t="s">
        <v>4719</v>
      </c>
      <c r="D2290" s="29" t="s">
        <v>381</v>
      </c>
      <c r="E2290" s="29" t="s">
        <v>382</v>
      </c>
      <c r="F2290" s="29" t="s">
        <v>383</v>
      </c>
      <c r="G2290" s="29">
        <v>154</v>
      </c>
      <c r="H2290" s="29" t="s">
        <v>4720</v>
      </c>
      <c r="I2290" s="29" t="s">
        <v>868</v>
      </c>
      <c r="J2290" s="29" t="s">
        <v>642</v>
      </c>
      <c r="K2290" s="29" t="s">
        <v>387</v>
      </c>
      <c r="L2290" s="29" t="s">
        <v>643</v>
      </c>
      <c r="M2290" s="29" t="s">
        <v>4721</v>
      </c>
      <c r="N2290" s="29" t="s">
        <v>4722</v>
      </c>
      <c r="O2290" s="29" t="s">
        <v>1146</v>
      </c>
      <c r="P2290" s="29" t="s">
        <v>1147</v>
      </c>
      <c r="Q2290" s="29" t="s">
        <v>118</v>
      </c>
      <c r="R2290" s="29" t="s">
        <v>23394</v>
      </c>
      <c r="S2290" s="29" t="s">
        <v>29362</v>
      </c>
      <c r="T2290" s="29" t="s">
        <v>29363</v>
      </c>
      <c r="U2290" s="29" t="s">
        <v>29364</v>
      </c>
      <c r="V2290" s="29">
        <v>70</v>
      </c>
      <c r="W2290" s="29" t="s">
        <v>396</v>
      </c>
      <c r="X2290" s="29" t="s">
        <v>29365</v>
      </c>
      <c r="Y2290" s="29" t="s">
        <v>15228</v>
      </c>
      <c r="Z2290" s="29" t="s">
        <v>29366</v>
      </c>
      <c r="AA2290" s="29" t="s">
        <v>29366</v>
      </c>
      <c r="AB2290" s="29" t="s">
        <v>4727</v>
      </c>
      <c r="AC2290" s="29" t="s">
        <v>4728</v>
      </c>
      <c r="AD2290" s="29" t="s">
        <v>94</v>
      </c>
      <c r="AE2290" s="29" t="s">
        <v>29367</v>
      </c>
      <c r="AF2290" s="29" t="s">
        <v>29368</v>
      </c>
      <c r="AG2290" s="29">
        <v>-14</v>
      </c>
      <c r="AH2290" s="29" t="s">
        <v>29368</v>
      </c>
      <c r="AI2290" s="29" t="s">
        <v>29369</v>
      </c>
      <c r="AJ2290" s="29">
        <v>138</v>
      </c>
      <c r="AK2290" s="29" t="s">
        <v>29370</v>
      </c>
      <c r="AL2290" s="29" t="s">
        <v>29371</v>
      </c>
      <c r="AM2290" s="29">
        <v>54</v>
      </c>
      <c r="AN2290" s="1">
        <f t="shared" si="126"/>
        <v>1</v>
      </c>
      <c r="AO2290" s="1">
        <f t="shared" si="127"/>
        <v>1</v>
      </c>
      <c r="AP2290" s="30">
        <f t="shared" si="128"/>
        <v>46298</v>
      </c>
      <c r="AQ2290" s="1" t="str">
        <f>IF(COUNTIF('同场线路Rotas do mesmo SC'!A:A,C2290)&gt;0,"Sim","Não")</f>
        <v>Não</v>
      </c>
      <c r="AR2290" s="1" t="str">
        <f>IF(COUNTIF(揽收业务网点!A:A,P2290)&gt;0,"Sim","Não")</f>
        <v>Não</v>
      </c>
    </row>
    <row r="2291" spans="1:44">
      <c r="A2291" s="29" t="s">
        <v>29372</v>
      </c>
      <c r="B2291" s="29" t="s">
        <v>379</v>
      </c>
      <c r="C2291" s="29" t="s">
        <v>4746</v>
      </c>
      <c r="D2291" s="29" t="s">
        <v>381</v>
      </c>
      <c r="E2291" s="29" t="s">
        <v>640</v>
      </c>
      <c r="F2291" s="29" t="s">
        <v>383</v>
      </c>
      <c r="G2291" s="29">
        <v>115</v>
      </c>
      <c r="H2291" s="29" t="s">
        <v>10833</v>
      </c>
      <c r="I2291" s="29" t="s">
        <v>385</v>
      </c>
      <c r="J2291" s="29" t="s">
        <v>1016</v>
      </c>
      <c r="K2291" s="29" t="s">
        <v>387</v>
      </c>
      <c r="L2291" s="29" t="s">
        <v>1017</v>
      </c>
      <c r="M2291" s="29" t="s">
        <v>10834</v>
      </c>
      <c r="N2291" s="29" t="s">
        <v>10835</v>
      </c>
      <c r="O2291" s="29" t="s">
        <v>4750</v>
      </c>
      <c r="P2291" s="29" t="s">
        <v>115</v>
      </c>
      <c r="Q2291" s="29" t="s">
        <v>94</v>
      </c>
      <c r="R2291" s="29" t="s">
        <v>29373</v>
      </c>
      <c r="S2291" s="29" t="s">
        <v>29373</v>
      </c>
      <c r="T2291" s="29" t="s">
        <v>29374</v>
      </c>
      <c r="U2291" s="29" t="s">
        <v>29375</v>
      </c>
      <c r="V2291" s="29">
        <v>849</v>
      </c>
      <c r="W2291" s="29" t="s">
        <v>396</v>
      </c>
      <c r="X2291" s="29" t="s">
        <v>29376</v>
      </c>
      <c r="Y2291" s="29" t="s">
        <v>1774</v>
      </c>
      <c r="Z2291" s="29" t="s">
        <v>29377</v>
      </c>
      <c r="AA2291" s="29" t="s">
        <v>29377</v>
      </c>
      <c r="AB2291" s="29" t="s">
        <v>674</v>
      </c>
      <c r="AC2291" s="29" t="s">
        <v>675</v>
      </c>
      <c r="AD2291" s="29" t="s">
        <v>118</v>
      </c>
      <c r="AE2291" s="29" t="s">
        <v>27696</v>
      </c>
      <c r="AF2291" s="29" t="s">
        <v>29378</v>
      </c>
      <c r="AG2291" s="29">
        <v>-37</v>
      </c>
      <c r="AH2291" s="29" t="s">
        <v>29378</v>
      </c>
      <c r="AI2291" s="29" t="s">
        <v>29379</v>
      </c>
      <c r="AJ2291" s="29">
        <v>10</v>
      </c>
      <c r="AK2291" s="29" t="s">
        <v>29380</v>
      </c>
      <c r="AL2291" s="29" t="s">
        <v>29381</v>
      </c>
      <c r="AM2291" s="29">
        <v>21</v>
      </c>
      <c r="AN2291" s="1">
        <f t="shared" si="126"/>
        <v>1</v>
      </c>
      <c r="AO2291" s="1">
        <f t="shared" si="127"/>
        <v>1</v>
      </c>
      <c r="AP2291" s="30">
        <f t="shared" si="128"/>
        <v>46298</v>
      </c>
      <c r="AQ2291" s="1" t="str">
        <f>IF(COUNTIF('同场线路Rotas do mesmo SC'!A:A,C2291)&gt;0,"Sim","Não")</f>
        <v>Não</v>
      </c>
      <c r="AR2291" s="1" t="str">
        <f>IF(COUNTIF(揽收业务网点!A:A,P2291)&gt;0,"Sim","Não")</f>
        <v>Sim</v>
      </c>
    </row>
    <row r="2292" spans="1:44">
      <c r="A2292" s="29" t="s">
        <v>29382</v>
      </c>
      <c r="B2292" s="29" t="s">
        <v>379</v>
      </c>
      <c r="C2292" s="29" t="s">
        <v>4760</v>
      </c>
      <c r="D2292" s="29" t="s">
        <v>381</v>
      </c>
      <c r="E2292" s="29" t="s">
        <v>382</v>
      </c>
      <c r="F2292" s="29" t="s">
        <v>383</v>
      </c>
      <c r="G2292" s="29">
        <v>61.51</v>
      </c>
      <c r="H2292" s="29" t="s">
        <v>4761</v>
      </c>
      <c r="I2292" s="29" t="s">
        <v>868</v>
      </c>
      <c r="J2292" s="29" t="s">
        <v>3275</v>
      </c>
      <c r="K2292" s="29" t="s">
        <v>387</v>
      </c>
      <c r="L2292" s="29" t="s">
        <v>3276</v>
      </c>
      <c r="M2292" s="29" t="s">
        <v>4017</v>
      </c>
      <c r="N2292" s="29" t="s">
        <v>4018</v>
      </c>
      <c r="O2292" s="29" t="s">
        <v>1262</v>
      </c>
      <c r="P2292" s="29" t="s">
        <v>1263</v>
      </c>
      <c r="Q2292" s="29" t="s">
        <v>118</v>
      </c>
      <c r="R2292" s="29" t="s">
        <v>29383</v>
      </c>
      <c r="S2292" s="29" t="s">
        <v>27053</v>
      </c>
      <c r="T2292" s="29" t="s">
        <v>29384</v>
      </c>
      <c r="U2292" s="29" t="s">
        <v>29385</v>
      </c>
      <c r="V2292" s="29">
        <v>261</v>
      </c>
      <c r="W2292" s="29" t="s">
        <v>396</v>
      </c>
      <c r="X2292" s="29" t="s">
        <v>29386</v>
      </c>
      <c r="Y2292" s="29" t="s">
        <v>15272</v>
      </c>
      <c r="Z2292" s="29" t="s">
        <v>29387</v>
      </c>
      <c r="AA2292" s="29" t="s">
        <v>29387</v>
      </c>
      <c r="AB2292" s="29" t="s">
        <v>4770</v>
      </c>
      <c r="AC2292" s="29" t="s">
        <v>4771</v>
      </c>
      <c r="AD2292" s="29" t="s">
        <v>118</v>
      </c>
      <c r="AE2292" s="29" t="s">
        <v>28529</v>
      </c>
      <c r="AF2292" s="29" t="s">
        <v>29388</v>
      </c>
      <c r="AG2292" s="29">
        <v>-50</v>
      </c>
      <c r="AH2292" s="29" t="s">
        <v>29388</v>
      </c>
      <c r="AI2292" s="29" t="s">
        <v>29389</v>
      </c>
      <c r="AJ2292" s="29">
        <v>23</v>
      </c>
      <c r="AK2292" s="29" t="s">
        <v>29390</v>
      </c>
      <c r="AL2292" s="29" t="s">
        <v>29391</v>
      </c>
      <c r="AM2292" s="29">
        <v>101</v>
      </c>
      <c r="AN2292" s="1">
        <f t="shared" si="126"/>
        <v>1</v>
      </c>
      <c r="AO2292" s="1">
        <f t="shared" si="127"/>
        <v>1</v>
      </c>
      <c r="AP2292" s="30">
        <f t="shared" si="128"/>
        <v>46298</v>
      </c>
      <c r="AQ2292" s="1" t="str">
        <f>IF(COUNTIF('同场线路Rotas do mesmo SC'!A:A,C2292)&gt;0,"Sim","Não")</f>
        <v>Não</v>
      </c>
      <c r="AR2292" s="1" t="str">
        <f>IF(COUNTIF(揽收业务网点!A:A,P2292)&gt;0,"Sim","Não")</f>
        <v>Não</v>
      </c>
    </row>
    <row r="2293" spans="1:44">
      <c r="A2293" s="29" t="s">
        <v>29392</v>
      </c>
      <c r="B2293" s="29" t="s">
        <v>379</v>
      </c>
      <c r="C2293" s="29" t="s">
        <v>4790</v>
      </c>
      <c r="D2293" s="29" t="s">
        <v>381</v>
      </c>
      <c r="E2293" s="29" t="s">
        <v>382</v>
      </c>
      <c r="F2293" s="29" t="s">
        <v>383</v>
      </c>
      <c r="G2293" s="29">
        <v>60</v>
      </c>
      <c r="H2293" s="29" t="s">
        <v>4791</v>
      </c>
      <c r="I2293" s="29" t="s">
        <v>702</v>
      </c>
      <c r="J2293" s="29" t="s">
        <v>4792</v>
      </c>
      <c r="K2293" s="29" t="s">
        <v>387</v>
      </c>
      <c r="L2293" s="29" t="s">
        <v>4793</v>
      </c>
      <c r="M2293" s="29" t="s">
        <v>4792</v>
      </c>
      <c r="N2293" s="29" t="s">
        <v>4794</v>
      </c>
      <c r="O2293" s="29" t="s">
        <v>899</v>
      </c>
      <c r="P2293" s="29" t="s">
        <v>900</v>
      </c>
      <c r="Q2293" s="29" t="s">
        <v>70</v>
      </c>
      <c r="R2293" s="29" t="s">
        <v>10279</v>
      </c>
      <c r="S2293" s="29" t="s">
        <v>29393</v>
      </c>
      <c r="T2293" s="29" t="s">
        <v>29394</v>
      </c>
      <c r="U2293" s="29" t="s">
        <v>29395</v>
      </c>
      <c r="V2293" s="29">
        <v>43</v>
      </c>
      <c r="W2293" s="29" t="s">
        <v>396</v>
      </c>
      <c r="X2293" s="29" t="s">
        <v>29396</v>
      </c>
      <c r="Y2293" s="29" t="s">
        <v>27722</v>
      </c>
      <c r="Z2293" s="29" t="s">
        <v>29397</v>
      </c>
      <c r="AA2293" s="29" t="s">
        <v>29397</v>
      </c>
      <c r="AB2293" s="29" t="s">
        <v>4801</v>
      </c>
      <c r="AC2293" s="29" t="s">
        <v>4802</v>
      </c>
      <c r="AD2293" s="29" t="s">
        <v>70</v>
      </c>
      <c r="AE2293" s="29" t="s">
        <v>17762</v>
      </c>
      <c r="AF2293" s="29" t="s">
        <v>29398</v>
      </c>
      <c r="AG2293" s="29">
        <v>-69</v>
      </c>
      <c r="AH2293" s="29" t="s">
        <v>29398</v>
      </c>
      <c r="AI2293" s="29" t="s">
        <v>29399</v>
      </c>
      <c r="AJ2293" s="29">
        <v>88</v>
      </c>
      <c r="AK2293" s="29" t="s">
        <v>29400</v>
      </c>
      <c r="AL2293" s="29" t="s">
        <v>29401</v>
      </c>
      <c r="AM2293" s="29">
        <v>242</v>
      </c>
      <c r="AN2293" s="1">
        <f t="shared" si="126"/>
        <v>1</v>
      </c>
      <c r="AO2293" s="1">
        <f t="shared" si="127"/>
        <v>1</v>
      </c>
      <c r="AP2293" s="30">
        <f t="shared" si="128"/>
        <v>46298</v>
      </c>
      <c r="AQ2293" s="1" t="str">
        <f>IF(COUNTIF('同场线路Rotas do mesmo SC'!A:A,C2293)&gt;0,"Sim","Não")</f>
        <v>Não</v>
      </c>
      <c r="AR2293" s="1" t="str">
        <f>IF(COUNTIF(揽收业务网点!A:A,P2293)&gt;0,"Sim","Não")</f>
        <v>Não</v>
      </c>
    </row>
    <row r="2294" spans="1:44">
      <c r="A2294" s="29" t="s">
        <v>29402</v>
      </c>
      <c r="B2294" s="29" t="s">
        <v>379</v>
      </c>
      <c r="C2294" s="29" t="s">
        <v>4808</v>
      </c>
      <c r="D2294" s="29" t="s">
        <v>381</v>
      </c>
      <c r="E2294" s="29" t="s">
        <v>382</v>
      </c>
      <c r="F2294" s="29" t="s">
        <v>383</v>
      </c>
      <c r="G2294" s="29">
        <v>60</v>
      </c>
      <c r="H2294" s="29" t="s">
        <v>4809</v>
      </c>
      <c r="I2294" s="29" t="s">
        <v>868</v>
      </c>
      <c r="J2294" s="29" t="s">
        <v>4810</v>
      </c>
      <c r="K2294" s="29" t="s">
        <v>387</v>
      </c>
      <c r="L2294" s="29" t="s">
        <v>4811</v>
      </c>
      <c r="M2294" s="29" t="s">
        <v>4810</v>
      </c>
      <c r="N2294" s="29" t="s">
        <v>4812</v>
      </c>
      <c r="O2294" s="29" t="s">
        <v>899</v>
      </c>
      <c r="P2294" s="29" t="s">
        <v>900</v>
      </c>
      <c r="Q2294" s="29" t="s">
        <v>70</v>
      </c>
      <c r="R2294" s="29" t="s">
        <v>29403</v>
      </c>
      <c r="S2294" s="29" t="s">
        <v>8643</v>
      </c>
      <c r="T2294" s="29" t="s">
        <v>29404</v>
      </c>
      <c r="U2294" s="29" t="s">
        <v>29405</v>
      </c>
      <c r="V2294" s="29">
        <v>232</v>
      </c>
      <c r="W2294" s="29" t="s">
        <v>396</v>
      </c>
      <c r="X2294" s="29" t="s">
        <v>29406</v>
      </c>
      <c r="Y2294" s="29" t="s">
        <v>27722</v>
      </c>
      <c r="Z2294" s="29" t="s">
        <v>29407</v>
      </c>
      <c r="AA2294" s="29" t="s">
        <v>29407</v>
      </c>
      <c r="AB2294" s="29" t="s">
        <v>4819</v>
      </c>
      <c r="AC2294" s="29" t="s">
        <v>4820</v>
      </c>
      <c r="AD2294" s="29" t="s">
        <v>70</v>
      </c>
      <c r="AE2294" s="29" t="s">
        <v>17762</v>
      </c>
      <c r="AF2294" s="29" t="s">
        <v>23539</v>
      </c>
      <c r="AG2294" s="29">
        <v>-56</v>
      </c>
      <c r="AH2294" s="29" t="s">
        <v>23539</v>
      </c>
      <c r="AI2294" s="29" t="s">
        <v>29408</v>
      </c>
      <c r="AJ2294" s="29">
        <v>104</v>
      </c>
      <c r="AK2294" s="29" t="s">
        <v>29409</v>
      </c>
      <c r="AL2294" s="29" t="s">
        <v>29410</v>
      </c>
      <c r="AM2294" s="29">
        <v>109</v>
      </c>
      <c r="AN2294" s="1">
        <f t="shared" si="126"/>
        <v>1</v>
      </c>
      <c r="AO2294" s="1">
        <f t="shared" si="127"/>
        <v>1</v>
      </c>
      <c r="AP2294" s="30">
        <f t="shared" si="128"/>
        <v>46298</v>
      </c>
      <c r="AQ2294" s="1" t="str">
        <f>IF(COUNTIF('同场线路Rotas do mesmo SC'!A:A,C2294)&gt;0,"Sim","Não")</f>
        <v>Não</v>
      </c>
      <c r="AR2294" s="1" t="str">
        <f>IF(COUNTIF(揽收业务网点!A:A,P2294)&gt;0,"Sim","Não")</f>
        <v>Não</v>
      </c>
    </row>
    <row r="2295" spans="1:44">
      <c r="A2295" s="29" t="s">
        <v>29411</v>
      </c>
      <c r="B2295" s="29" t="s">
        <v>379</v>
      </c>
      <c r="C2295" s="29" t="s">
        <v>4826</v>
      </c>
      <c r="D2295" s="29" t="s">
        <v>381</v>
      </c>
      <c r="E2295" s="29" t="s">
        <v>640</v>
      </c>
      <c r="F2295" s="29" t="s">
        <v>383</v>
      </c>
      <c r="G2295" s="29">
        <v>2</v>
      </c>
      <c r="H2295" s="29" t="s">
        <v>4204</v>
      </c>
      <c r="I2295" s="29" t="s">
        <v>1289</v>
      </c>
      <c r="J2295" s="29" t="s">
        <v>4205</v>
      </c>
      <c r="K2295" s="29" t="s">
        <v>411</v>
      </c>
      <c r="L2295" s="29" t="s">
        <v>4206</v>
      </c>
      <c r="M2295" s="29" t="s">
        <v>4207</v>
      </c>
      <c r="N2295" s="29" t="s">
        <v>4208</v>
      </c>
      <c r="O2295" s="29" t="s">
        <v>4215</v>
      </c>
      <c r="P2295" s="29" t="s">
        <v>114</v>
      </c>
      <c r="Q2295" s="29" t="s">
        <v>94</v>
      </c>
      <c r="R2295" s="29" t="s">
        <v>14008</v>
      </c>
      <c r="S2295" s="29" t="s">
        <v>14008</v>
      </c>
      <c r="T2295" s="29" t="s">
        <v>29412</v>
      </c>
      <c r="U2295" s="29" t="s">
        <v>29413</v>
      </c>
      <c r="V2295" s="29">
        <v>1</v>
      </c>
      <c r="W2295" s="29" t="s">
        <v>396</v>
      </c>
      <c r="X2295" s="29" t="s">
        <v>29414</v>
      </c>
      <c r="Y2295" s="29" t="s">
        <v>18467</v>
      </c>
      <c r="Z2295" s="29" t="s">
        <v>29415</v>
      </c>
      <c r="AA2295" s="29" t="s">
        <v>29415</v>
      </c>
      <c r="AB2295" s="29" t="s">
        <v>2971</v>
      </c>
      <c r="AC2295" s="29" t="s">
        <v>2972</v>
      </c>
      <c r="AD2295" s="29" t="s">
        <v>94</v>
      </c>
      <c r="AE2295" s="29" t="s">
        <v>29416</v>
      </c>
      <c r="AF2295" s="29" t="s">
        <v>29417</v>
      </c>
      <c r="AG2295" s="29">
        <v>2806</v>
      </c>
      <c r="AH2295" s="29" t="s">
        <v>29417</v>
      </c>
      <c r="AI2295" s="29" t="s">
        <v>29418</v>
      </c>
      <c r="AJ2295" s="29">
        <v>-1911</v>
      </c>
      <c r="AK2295" s="29" t="s">
        <v>29419</v>
      </c>
      <c r="AL2295" s="29" t="s">
        <v>29420</v>
      </c>
      <c r="AM2295" s="29">
        <v>1</v>
      </c>
      <c r="AN2295" s="1">
        <f t="shared" si="126"/>
        <v>1</v>
      </c>
      <c r="AO2295" s="1">
        <f t="shared" si="127"/>
        <v>1</v>
      </c>
      <c r="AP2295" s="30">
        <f t="shared" si="128"/>
        <v>46298</v>
      </c>
      <c r="AQ2295" s="1" t="str">
        <f>IF(COUNTIF('同场线路Rotas do mesmo SC'!A:A,C2295)&gt;0,"Sim","Não")</f>
        <v>Não</v>
      </c>
      <c r="AR2295" s="1" t="str">
        <f>IF(COUNTIF(揽收业务网点!A:A,P2295)&gt;0,"Sim","Não")</f>
        <v>Sim</v>
      </c>
    </row>
    <row r="2296" spans="1:44">
      <c r="A2296" s="29" t="s">
        <v>29421</v>
      </c>
      <c r="B2296" s="29" t="s">
        <v>379</v>
      </c>
      <c r="C2296" s="29" t="s">
        <v>4851</v>
      </c>
      <c r="D2296" s="29" t="s">
        <v>381</v>
      </c>
      <c r="E2296" s="29" t="s">
        <v>382</v>
      </c>
      <c r="F2296" s="29" t="s">
        <v>383</v>
      </c>
      <c r="G2296" s="29">
        <v>150</v>
      </c>
      <c r="H2296" s="29" t="s">
        <v>4852</v>
      </c>
      <c r="I2296" s="29" t="s">
        <v>512</v>
      </c>
      <c r="J2296" s="29" t="s">
        <v>4853</v>
      </c>
      <c r="K2296" s="29" t="s">
        <v>387</v>
      </c>
      <c r="L2296" s="29" t="s">
        <v>4854</v>
      </c>
      <c r="M2296" s="29" t="s">
        <v>4855</v>
      </c>
      <c r="N2296" s="29" t="s">
        <v>4856</v>
      </c>
      <c r="O2296" s="29" t="s">
        <v>4857</v>
      </c>
      <c r="P2296" s="29" t="s">
        <v>4858</v>
      </c>
      <c r="Q2296" s="29" t="s">
        <v>70</v>
      </c>
      <c r="R2296" s="29" t="s">
        <v>15370</v>
      </c>
      <c r="S2296" s="29" t="s">
        <v>29422</v>
      </c>
      <c r="T2296" s="29" t="s">
        <v>29423</v>
      </c>
      <c r="U2296" s="29" t="s">
        <v>29424</v>
      </c>
      <c r="V2296" s="29">
        <v>133</v>
      </c>
      <c r="W2296" s="29" t="s">
        <v>396</v>
      </c>
      <c r="X2296" s="29" t="s">
        <v>29425</v>
      </c>
      <c r="Y2296" s="29" t="s">
        <v>16547</v>
      </c>
      <c r="Z2296" s="29" t="s">
        <v>29426</v>
      </c>
      <c r="AA2296" s="29" t="s">
        <v>29426</v>
      </c>
      <c r="AB2296" s="29" t="s">
        <v>4865</v>
      </c>
      <c r="AC2296" s="29" t="s">
        <v>4866</v>
      </c>
      <c r="AD2296" s="29" t="s">
        <v>70</v>
      </c>
      <c r="AE2296" s="29" t="s">
        <v>27743</v>
      </c>
      <c r="AF2296" s="29" t="s">
        <v>29427</v>
      </c>
      <c r="AG2296" s="29">
        <v>9</v>
      </c>
      <c r="AH2296" s="29" t="s">
        <v>29427</v>
      </c>
      <c r="AI2296" s="29" t="s">
        <v>29428</v>
      </c>
      <c r="AJ2296" s="29">
        <v>96</v>
      </c>
      <c r="AK2296" s="29" t="s">
        <v>29429</v>
      </c>
      <c r="AL2296" s="29" t="s">
        <v>28404</v>
      </c>
      <c r="AM2296" s="29">
        <v>131</v>
      </c>
      <c r="AN2296" s="1">
        <f t="shared" si="126"/>
        <v>1</v>
      </c>
      <c r="AO2296" s="1">
        <f t="shared" si="127"/>
        <v>1</v>
      </c>
      <c r="AP2296" s="30">
        <f t="shared" si="128"/>
        <v>46298</v>
      </c>
      <c r="AQ2296" s="1" t="str">
        <f>IF(COUNTIF('同场线路Rotas do mesmo SC'!A:A,C2296)&gt;0,"Sim","Não")</f>
        <v>Não</v>
      </c>
      <c r="AR2296" s="1" t="str">
        <f>IF(COUNTIF(揽收业务网点!A:A,P2296)&gt;0,"Sim","Não")</f>
        <v>Não</v>
      </c>
    </row>
    <row r="2297" spans="1:44">
      <c r="A2297" s="29" t="s">
        <v>29430</v>
      </c>
      <c r="B2297" s="29" t="s">
        <v>379</v>
      </c>
      <c r="C2297" s="29" t="s">
        <v>4872</v>
      </c>
      <c r="D2297" s="29" t="s">
        <v>381</v>
      </c>
      <c r="E2297" s="29" t="s">
        <v>382</v>
      </c>
      <c r="F2297" s="29" t="s">
        <v>383</v>
      </c>
      <c r="G2297" s="29">
        <v>32.5</v>
      </c>
      <c r="H2297" s="29" t="s">
        <v>4873</v>
      </c>
      <c r="I2297" s="29" t="s">
        <v>385</v>
      </c>
      <c r="J2297" s="29" t="s">
        <v>4205</v>
      </c>
      <c r="K2297" s="29" t="s">
        <v>411</v>
      </c>
      <c r="L2297" s="29" t="s">
        <v>4206</v>
      </c>
      <c r="M2297" s="29" t="s">
        <v>4874</v>
      </c>
      <c r="N2297" s="29" t="s">
        <v>4875</v>
      </c>
      <c r="O2297" s="29" t="s">
        <v>601</v>
      </c>
      <c r="P2297" s="29" t="s">
        <v>602</v>
      </c>
      <c r="Q2297" s="29" t="s">
        <v>94</v>
      </c>
      <c r="R2297" s="29" t="s">
        <v>29431</v>
      </c>
      <c r="S2297" s="29" t="s">
        <v>14040</v>
      </c>
      <c r="T2297" s="29" t="s">
        <v>29432</v>
      </c>
      <c r="U2297" s="29" t="s">
        <v>29433</v>
      </c>
      <c r="V2297" s="29">
        <v>34</v>
      </c>
      <c r="W2297" s="29" t="s">
        <v>396</v>
      </c>
      <c r="X2297" s="29" t="s">
        <v>29434</v>
      </c>
      <c r="Y2297" s="29" t="s">
        <v>21336</v>
      </c>
      <c r="Z2297" s="29" t="s">
        <v>29435</v>
      </c>
      <c r="AA2297" s="29" t="s">
        <v>29435</v>
      </c>
      <c r="AB2297" s="29" t="s">
        <v>4882</v>
      </c>
      <c r="AC2297" s="29" t="s">
        <v>4883</v>
      </c>
      <c r="AD2297" s="29" t="s">
        <v>94</v>
      </c>
      <c r="AE2297" s="29" t="s">
        <v>28423</v>
      </c>
      <c r="AF2297" s="29" t="s">
        <v>28178</v>
      </c>
      <c r="AG2297" s="29">
        <v>-23</v>
      </c>
      <c r="AH2297" s="29" t="s">
        <v>28178</v>
      </c>
      <c r="AI2297" s="29" t="s">
        <v>29436</v>
      </c>
      <c r="AJ2297" s="29">
        <v>85</v>
      </c>
      <c r="AK2297" s="29" t="s">
        <v>27861</v>
      </c>
      <c r="AL2297" s="29" t="s">
        <v>29437</v>
      </c>
      <c r="AM2297" s="29">
        <v>300</v>
      </c>
      <c r="AN2297" s="1">
        <f t="shared" si="126"/>
        <v>1</v>
      </c>
      <c r="AO2297" s="1">
        <f t="shared" si="127"/>
        <v>1</v>
      </c>
      <c r="AP2297" s="30">
        <f t="shared" si="128"/>
        <v>46298</v>
      </c>
      <c r="AQ2297" s="1" t="str">
        <f>IF(COUNTIF('同场线路Rotas do mesmo SC'!A:A,C2297)&gt;0,"Sim","Não")</f>
        <v>Não</v>
      </c>
      <c r="AR2297" s="1" t="str">
        <f>IF(COUNTIF(揽收业务网点!A:A,P2297)&gt;0,"Sim","Não")</f>
        <v>Não</v>
      </c>
    </row>
    <row r="2298" spans="1:44">
      <c r="A2298" s="29" t="s">
        <v>29438</v>
      </c>
      <c r="B2298" s="29" t="s">
        <v>379</v>
      </c>
      <c r="C2298" s="29" t="s">
        <v>17868</v>
      </c>
      <c r="D2298" s="29" t="s">
        <v>381</v>
      </c>
      <c r="E2298" s="29" t="s">
        <v>382</v>
      </c>
      <c r="F2298" s="29" t="s">
        <v>383</v>
      </c>
      <c r="G2298" s="29">
        <v>96</v>
      </c>
      <c r="H2298" s="29" t="s">
        <v>23113</v>
      </c>
      <c r="I2298" s="29" t="s">
        <v>385</v>
      </c>
      <c r="J2298" s="29" t="s">
        <v>23114</v>
      </c>
      <c r="K2298" s="29" t="s">
        <v>411</v>
      </c>
      <c r="L2298" s="29" t="s">
        <v>23115</v>
      </c>
      <c r="M2298" s="29" t="s">
        <v>23114</v>
      </c>
      <c r="N2298" s="29" t="s">
        <v>23116</v>
      </c>
      <c r="O2298" s="29" t="s">
        <v>706</v>
      </c>
      <c r="P2298" s="29" t="s">
        <v>707</v>
      </c>
      <c r="Q2298" s="29" t="s">
        <v>2</v>
      </c>
      <c r="R2298" s="29" t="s">
        <v>22899</v>
      </c>
      <c r="S2298" s="29" t="s">
        <v>26738</v>
      </c>
      <c r="T2298" s="29" t="s">
        <v>29439</v>
      </c>
      <c r="U2298" s="29" t="s">
        <v>29440</v>
      </c>
      <c r="V2298" s="29">
        <v>198</v>
      </c>
      <c r="W2298" s="29" t="s">
        <v>396</v>
      </c>
      <c r="X2298" s="29" t="s">
        <v>29441</v>
      </c>
      <c r="Y2298" s="29" t="s">
        <v>29442</v>
      </c>
      <c r="Z2298" s="29" t="s">
        <v>29443</v>
      </c>
      <c r="AA2298" s="29" t="s">
        <v>29443</v>
      </c>
      <c r="AB2298" s="29" t="s">
        <v>2381</v>
      </c>
      <c r="AC2298" s="29" t="s">
        <v>2382</v>
      </c>
      <c r="AD2298" s="29" t="s">
        <v>2</v>
      </c>
      <c r="AE2298" s="29" t="s">
        <v>29444</v>
      </c>
      <c r="AF2298" s="29" t="s">
        <v>29445</v>
      </c>
      <c r="AG2298" s="29">
        <v>-45</v>
      </c>
      <c r="AH2298" s="29" t="s">
        <v>29445</v>
      </c>
      <c r="AI2298" s="29"/>
      <c r="AJ2298" s="29"/>
      <c r="AK2298" s="29"/>
      <c r="AL2298" s="29"/>
      <c r="AM2298" s="29"/>
      <c r="AN2298" s="1">
        <f t="shared" si="126"/>
        <v>1</v>
      </c>
      <c r="AO2298" s="1">
        <f t="shared" si="127"/>
        <v>0</v>
      </c>
      <c r="AP2298" s="30">
        <f t="shared" si="128"/>
        <v>46298</v>
      </c>
      <c r="AQ2298" s="1" t="str">
        <f>IF(COUNTIF('同场线路Rotas do mesmo SC'!A:A,C2298)&gt;0,"Sim","Não")</f>
        <v>Não</v>
      </c>
      <c r="AR2298" s="1" t="str">
        <f>IF(COUNTIF(揽收业务网点!A:A,P2298)&gt;0,"Sim","Não")</f>
        <v>Não</v>
      </c>
    </row>
    <row r="2299" spans="1:44">
      <c r="A2299" s="29" t="s">
        <v>29438</v>
      </c>
      <c r="B2299" s="29" t="s">
        <v>379</v>
      </c>
      <c r="C2299" s="29" t="s">
        <v>17868</v>
      </c>
      <c r="D2299" s="29" t="s">
        <v>381</v>
      </c>
      <c r="E2299" s="29" t="s">
        <v>382</v>
      </c>
      <c r="F2299" s="29" t="s">
        <v>383</v>
      </c>
      <c r="G2299" s="29">
        <v>26</v>
      </c>
      <c r="H2299" s="29" t="s">
        <v>23113</v>
      </c>
      <c r="I2299" s="29" t="s">
        <v>385</v>
      </c>
      <c r="J2299" s="29" t="s">
        <v>23114</v>
      </c>
      <c r="K2299" s="29" t="s">
        <v>411</v>
      </c>
      <c r="L2299" s="29" t="s">
        <v>23115</v>
      </c>
      <c r="M2299" s="29" t="s">
        <v>23114</v>
      </c>
      <c r="N2299" s="29" t="s">
        <v>23116</v>
      </c>
      <c r="O2299" s="29" t="s">
        <v>2381</v>
      </c>
      <c r="P2299" s="29" t="s">
        <v>2382</v>
      </c>
      <c r="Q2299" s="29" t="s">
        <v>2</v>
      </c>
      <c r="R2299" s="29" t="s">
        <v>7057</v>
      </c>
      <c r="S2299" s="29" t="s">
        <v>7057</v>
      </c>
      <c r="T2299" s="29" t="s">
        <v>29446</v>
      </c>
      <c r="U2299" s="29" t="s">
        <v>29447</v>
      </c>
      <c r="V2299" s="29">
        <v>1</v>
      </c>
      <c r="W2299" s="29" t="s">
        <v>396</v>
      </c>
      <c r="X2299" s="29" t="s">
        <v>29448</v>
      </c>
      <c r="Y2299" s="29" t="s">
        <v>27743</v>
      </c>
      <c r="Z2299" s="29" t="s">
        <v>29449</v>
      </c>
      <c r="AA2299" s="29" t="s">
        <v>29449</v>
      </c>
      <c r="AB2299" s="29" t="s">
        <v>2392</v>
      </c>
      <c r="AC2299" s="29" t="s">
        <v>2393</v>
      </c>
      <c r="AD2299" s="29" t="s">
        <v>2</v>
      </c>
      <c r="AE2299" s="29" t="s">
        <v>29450</v>
      </c>
      <c r="AF2299" s="29" t="s">
        <v>29451</v>
      </c>
      <c r="AG2299" s="29">
        <v>-28</v>
      </c>
      <c r="AH2299" s="29" t="s">
        <v>29451</v>
      </c>
      <c r="AI2299" s="29" t="s">
        <v>29452</v>
      </c>
      <c r="AJ2299" s="29">
        <v>15</v>
      </c>
      <c r="AK2299" s="29" t="s">
        <v>29453</v>
      </c>
      <c r="AL2299" s="29" t="s">
        <v>29454</v>
      </c>
      <c r="AM2299" s="29">
        <v>257</v>
      </c>
      <c r="AN2299" s="1">
        <f t="shared" si="126"/>
        <v>1</v>
      </c>
      <c r="AO2299" s="1">
        <f t="shared" si="127"/>
        <v>1</v>
      </c>
      <c r="AP2299" s="30">
        <f t="shared" si="128"/>
        <v>46298</v>
      </c>
      <c r="AQ2299" s="1" t="str">
        <f>IF(COUNTIF('同场线路Rotas do mesmo SC'!A:A,C2299)&gt;0,"Sim","Não")</f>
        <v>Não</v>
      </c>
      <c r="AR2299" s="1" t="str">
        <f>IF(COUNTIF(揽收业务网点!A:A,P2299)&gt;0,"Sim","Não")</f>
        <v>Não</v>
      </c>
    </row>
    <row r="2300" spans="1:44">
      <c r="A2300" s="29" t="s">
        <v>29455</v>
      </c>
      <c r="B2300" s="29" t="s">
        <v>379</v>
      </c>
      <c r="C2300" s="29" t="s">
        <v>4906</v>
      </c>
      <c r="D2300" s="29" t="s">
        <v>381</v>
      </c>
      <c r="E2300" s="29" t="s">
        <v>382</v>
      </c>
      <c r="F2300" s="29" t="s">
        <v>383</v>
      </c>
      <c r="G2300" s="29">
        <v>16</v>
      </c>
      <c r="H2300" s="29" t="s">
        <v>24457</v>
      </c>
      <c r="I2300" s="29" t="s">
        <v>702</v>
      </c>
      <c r="J2300" s="29" t="s">
        <v>1597</v>
      </c>
      <c r="K2300" s="29" t="s">
        <v>387</v>
      </c>
      <c r="L2300" s="29" t="s">
        <v>1598</v>
      </c>
      <c r="M2300" s="29" t="s">
        <v>29456</v>
      </c>
      <c r="N2300" s="29" t="s">
        <v>29457</v>
      </c>
      <c r="O2300" s="29" t="s">
        <v>601</v>
      </c>
      <c r="P2300" s="29" t="s">
        <v>602</v>
      </c>
      <c r="Q2300" s="29" t="s">
        <v>94</v>
      </c>
      <c r="R2300" s="29" t="s">
        <v>29458</v>
      </c>
      <c r="S2300" s="29" t="s">
        <v>29459</v>
      </c>
      <c r="T2300" s="29" t="s">
        <v>29460</v>
      </c>
      <c r="U2300" s="29" t="s">
        <v>29461</v>
      </c>
      <c r="V2300" s="29">
        <v>65</v>
      </c>
      <c r="W2300" s="29" t="s">
        <v>396</v>
      </c>
      <c r="X2300" s="29" t="s">
        <v>29462</v>
      </c>
      <c r="Y2300" s="29" t="s">
        <v>21336</v>
      </c>
      <c r="Z2300" s="29" t="s">
        <v>29463</v>
      </c>
      <c r="AA2300" s="29" t="s">
        <v>29463</v>
      </c>
      <c r="AB2300" s="29" t="s">
        <v>4916</v>
      </c>
      <c r="AC2300" s="29" t="s">
        <v>4917</v>
      </c>
      <c r="AD2300" s="29" t="s">
        <v>94</v>
      </c>
      <c r="AE2300" s="29" t="s">
        <v>29464</v>
      </c>
      <c r="AF2300" s="29" t="s">
        <v>29465</v>
      </c>
      <c r="AG2300" s="29">
        <v>22</v>
      </c>
      <c r="AH2300" s="29" t="s">
        <v>29465</v>
      </c>
      <c r="AI2300" s="29" t="s">
        <v>29466</v>
      </c>
      <c r="AJ2300" s="29">
        <v>56</v>
      </c>
      <c r="AK2300" s="29" t="s">
        <v>29467</v>
      </c>
      <c r="AL2300" s="29" t="s">
        <v>29468</v>
      </c>
      <c r="AM2300" s="29">
        <v>142</v>
      </c>
      <c r="AN2300" s="1">
        <f t="shared" si="126"/>
        <v>1</v>
      </c>
      <c r="AO2300" s="1">
        <f t="shared" si="127"/>
        <v>1</v>
      </c>
      <c r="AP2300" s="30">
        <f t="shared" si="128"/>
        <v>46298</v>
      </c>
      <c r="AQ2300" s="1" t="str">
        <f>IF(COUNTIF('同场线路Rotas do mesmo SC'!A:A,C2300)&gt;0,"Sim","Não")</f>
        <v>Não</v>
      </c>
      <c r="AR2300" s="1" t="str">
        <f>IF(COUNTIF(揽收业务网点!A:A,P2300)&gt;0,"Sim","Não")</f>
        <v>Não</v>
      </c>
    </row>
    <row r="2301" spans="1:44">
      <c r="A2301" s="29" t="s">
        <v>29469</v>
      </c>
      <c r="B2301" s="29" t="s">
        <v>379</v>
      </c>
      <c r="C2301" s="29" t="s">
        <v>4924</v>
      </c>
      <c r="D2301" s="29" t="s">
        <v>381</v>
      </c>
      <c r="E2301" s="29" t="s">
        <v>382</v>
      </c>
      <c r="F2301" s="29" t="s">
        <v>383</v>
      </c>
      <c r="G2301" s="29">
        <v>23</v>
      </c>
      <c r="H2301" s="29" t="s">
        <v>4925</v>
      </c>
      <c r="I2301" s="29" t="s">
        <v>868</v>
      </c>
      <c r="J2301" s="29" t="s">
        <v>1699</v>
      </c>
      <c r="K2301" s="29" t="s">
        <v>387</v>
      </c>
      <c r="L2301" s="29" t="s">
        <v>1700</v>
      </c>
      <c r="M2301" s="29" t="s">
        <v>4926</v>
      </c>
      <c r="N2301" s="29" t="s">
        <v>4927</v>
      </c>
      <c r="O2301" s="29" t="s">
        <v>653</v>
      </c>
      <c r="P2301" s="29" t="s">
        <v>654</v>
      </c>
      <c r="Q2301" s="29" t="s">
        <v>11</v>
      </c>
      <c r="R2301" s="29" t="s">
        <v>29470</v>
      </c>
      <c r="S2301" s="29" t="s">
        <v>5299</v>
      </c>
      <c r="T2301" s="29" t="s">
        <v>29471</v>
      </c>
      <c r="U2301" s="29" t="s">
        <v>29472</v>
      </c>
      <c r="V2301" s="29">
        <v>1098</v>
      </c>
      <c r="W2301" s="29" t="s">
        <v>396</v>
      </c>
      <c r="X2301" s="29" t="s">
        <v>29473</v>
      </c>
      <c r="Y2301" s="29" t="s">
        <v>28474</v>
      </c>
      <c r="Z2301" s="29" t="s">
        <v>29474</v>
      </c>
      <c r="AA2301" s="29" t="s">
        <v>29474</v>
      </c>
      <c r="AB2301" s="29" t="s">
        <v>4935</v>
      </c>
      <c r="AC2301" s="29" t="s">
        <v>4936</v>
      </c>
      <c r="AD2301" s="29" t="s">
        <v>11</v>
      </c>
      <c r="AE2301" s="29" t="s">
        <v>29224</v>
      </c>
      <c r="AF2301" s="29" t="s">
        <v>29475</v>
      </c>
      <c r="AG2301" s="29">
        <v>-3</v>
      </c>
      <c r="AH2301" s="29" t="s">
        <v>29475</v>
      </c>
      <c r="AI2301" s="29" t="s">
        <v>29476</v>
      </c>
      <c r="AJ2301" s="29">
        <v>6</v>
      </c>
      <c r="AK2301" s="29" t="s">
        <v>29477</v>
      </c>
      <c r="AL2301" s="29" t="s">
        <v>29478</v>
      </c>
      <c r="AM2301" s="29">
        <v>101</v>
      </c>
      <c r="AN2301" s="1">
        <f t="shared" si="126"/>
        <v>1</v>
      </c>
      <c r="AO2301" s="1">
        <f t="shared" si="127"/>
        <v>1</v>
      </c>
      <c r="AP2301" s="30">
        <f t="shared" si="128"/>
        <v>46298</v>
      </c>
      <c r="AQ2301" s="1" t="str">
        <f>IF(COUNTIF('同场线路Rotas do mesmo SC'!A:A,C2301)&gt;0,"Sim","Não")</f>
        <v>Não</v>
      </c>
      <c r="AR2301" s="1" t="str">
        <f>IF(COUNTIF(揽收业务网点!A:A,P2301)&gt;0,"Sim","Não")</f>
        <v>Não</v>
      </c>
    </row>
    <row r="2302" spans="1:44">
      <c r="A2302" s="29" t="s">
        <v>29479</v>
      </c>
      <c r="B2302" s="29" t="s">
        <v>379</v>
      </c>
      <c r="C2302" s="29" t="s">
        <v>4942</v>
      </c>
      <c r="D2302" s="29" t="s">
        <v>381</v>
      </c>
      <c r="E2302" s="29" t="s">
        <v>382</v>
      </c>
      <c r="F2302" s="29" t="s">
        <v>383</v>
      </c>
      <c r="G2302" s="29">
        <v>150</v>
      </c>
      <c r="H2302" s="29" t="s">
        <v>4943</v>
      </c>
      <c r="I2302" s="29" t="s">
        <v>512</v>
      </c>
      <c r="J2302" s="29" t="s">
        <v>4944</v>
      </c>
      <c r="K2302" s="29" t="s">
        <v>387</v>
      </c>
      <c r="L2302" s="29" t="s">
        <v>4945</v>
      </c>
      <c r="M2302" s="29" t="s">
        <v>4946</v>
      </c>
      <c r="N2302" s="29" t="s">
        <v>4947</v>
      </c>
      <c r="O2302" s="29" t="s">
        <v>4358</v>
      </c>
      <c r="P2302" s="29" t="s">
        <v>4359</v>
      </c>
      <c r="Q2302" s="29" t="s">
        <v>70</v>
      </c>
      <c r="R2302" s="29" t="s">
        <v>29480</v>
      </c>
      <c r="S2302" s="29" t="s">
        <v>29481</v>
      </c>
      <c r="T2302" s="29" t="s">
        <v>29482</v>
      </c>
      <c r="U2302" s="29" t="s">
        <v>29483</v>
      </c>
      <c r="V2302" s="29">
        <v>306</v>
      </c>
      <c r="W2302" s="29" t="s">
        <v>396</v>
      </c>
      <c r="X2302" s="29" t="s">
        <v>29484</v>
      </c>
      <c r="Y2302" s="29" t="s">
        <v>17762</v>
      </c>
      <c r="Z2302" s="29" t="s">
        <v>29485</v>
      </c>
      <c r="AA2302" s="29" t="s">
        <v>29485</v>
      </c>
      <c r="AB2302" s="29" t="s">
        <v>4954</v>
      </c>
      <c r="AC2302" s="29" t="s">
        <v>4955</v>
      </c>
      <c r="AD2302" s="29" t="s">
        <v>70</v>
      </c>
      <c r="AE2302" s="29" t="s">
        <v>27922</v>
      </c>
      <c r="AF2302" s="29" t="s">
        <v>29486</v>
      </c>
      <c r="AG2302" s="29">
        <v>-116</v>
      </c>
      <c r="AH2302" s="29" t="s">
        <v>29486</v>
      </c>
      <c r="AI2302" s="29" t="s">
        <v>29487</v>
      </c>
      <c r="AJ2302" s="29">
        <v>24</v>
      </c>
      <c r="AK2302" s="29" t="s">
        <v>29488</v>
      </c>
      <c r="AL2302" s="29" t="s">
        <v>29489</v>
      </c>
      <c r="AM2302" s="29">
        <v>154</v>
      </c>
      <c r="AN2302" s="1">
        <f t="shared" si="126"/>
        <v>1</v>
      </c>
      <c r="AO2302" s="1">
        <f t="shared" si="127"/>
        <v>1</v>
      </c>
      <c r="AP2302" s="30">
        <f t="shared" si="128"/>
        <v>46298</v>
      </c>
      <c r="AQ2302" s="1" t="str">
        <f>IF(COUNTIF('同场线路Rotas do mesmo SC'!A:A,C2302)&gt;0,"Sim","Não")</f>
        <v>Não</v>
      </c>
      <c r="AR2302" s="1" t="str">
        <f>IF(COUNTIF(揽收业务网点!A:A,P2302)&gt;0,"Sim","Não")</f>
        <v>Não</v>
      </c>
    </row>
    <row r="2303" spans="1:44">
      <c r="A2303" s="29" t="s">
        <v>29490</v>
      </c>
      <c r="B2303" s="29" t="s">
        <v>379</v>
      </c>
      <c r="C2303" s="29" t="s">
        <v>29491</v>
      </c>
      <c r="D2303" s="29" t="s">
        <v>381</v>
      </c>
      <c r="E2303" s="29" t="s">
        <v>382</v>
      </c>
      <c r="F2303" s="29" t="s">
        <v>383</v>
      </c>
      <c r="G2303" s="29">
        <v>250</v>
      </c>
      <c r="H2303" s="29" t="s">
        <v>5001</v>
      </c>
      <c r="I2303" s="29" t="s">
        <v>702</v>
      </c>
      <c r="J2303" s="29" t="s">
        <v>5002</v>
      </c>
      <c r="K2303" s="29" t="s">
        <v>387</v>
      </c>
      <c r="L2303" s="29" t="s">
        <v>5003</v>
      </c>
      <c r="M2303" s="29" t="s">
        <v>5004</v>
      </c>
      <c r="N2303" s="29" t="s">
        <v>5005</v>
      </c>
      <c r="O2303" s="29" t="s">
        <v>3195</v>
      </c>
      <c r="P2303" s="29" t="s">
        <v>3196</v>
      </c>
      <c r="Q2303" s="29" t="s">
        <v>5</v>
      </c>
      <c r="R2303" s="29" t="s">
        <v>6786</v>
      </c>
      <c r="S2303" s="29" t="s">
        <v>22293</v>
      </c>
      <c r="T2303" s="29" t="s">
        <v>29492</v>
      </c>
      <c r="U2303" s="29" t="s">
        <v>29493</v>
      </c>
      <c r="V2303" s="29">
        <v>91</v>
      </c>
      <c r="W2303" s="29" t="s">
        <v>396</v>
      </c>
      <c r="X2303" s="29" t="s">
        <v>29494</v>
      </c>
      <c r="Y2303" s="29" t="s">
        <v>15272</v>
      </c>
      <c r="Z2303" s="29" t="s">
        <v>29495</v>
      </c>
      <c r="AA2303" s="29" t="s">
        <v>29495</v>
      </c>
      <c r="AB2303" s="29" t="s">
        <v>5011</v>
      </c>
      <c r="AC2303" s="29" t="s">
        <v>5012</v>
      </c>
      <c r="AD2303" s="29" t="s">
        <v>5</v>
      </c>
      <c r="AE2303" s="29" t="s">
        <v>11780</v>
      </c>
      <c r="AF2303" s="29" t="s">
        <v>29496</v>
      </c>
      <c r="AG2303" s="29">
        <v>-111</v>
      </c>
      <c r="AH2303" s="29" t="s">
        <v>29496</v>
      </c>
      <c r="AI2303" s="29"/>
      <c r="AJ2303" s="29">
        <v>-3</v>
      </c>
      <c r="AK2303" s="29" t="s">
        <v>29497</v>
      </c>
      <c r="AL2303" s="29" t="s">
        <v>29498</v>
      </c>
      <c r="AM2303" s="29">
        <v>201</v>
      </c>
      <c r="AN2303" s="1">
        <f t="shared" si="126"/>
        <v>1</v>
      </c>
      <c r="AO2303" s="1">
        <f t="shared" si="127"/>
        <v>0</v>
      </c>
      <c r="AP2303" s="30">
        <f t="shared" si="128"/>
        <v>46298</v>
      </c>
      <c r="AQ2303" s="1" t="str">
        <f>IF(COUNTIF('同场线路Rotas do mesmo SC'!A:A,C2303)&gt;0,"Sim","Não")</f>
        <v>Não</v>
      </c>
      <c r="AR2303" s="1" t="str">
        <f>IF(COUNTIF(揽收业务网点!A:A,P2303)&gt;0,"Sim","Não")</f>
        <v>Não</v>
      </c>
    </row>
    <row r="2304" spans="1:44">
      <c r="A2304" s="29" t="s">
        <v>29499</v>
      </c>
      <c r="B2304" s="29" t="s">
        <v>379</v>
      </c>
      <c r="C2304" s="29" t="s">
        <v>5018</v>
      </c>
      <c r="D2304" s="29" t="s">
        <v>381</v>
      </c>
      <c r="E2304" s="29" t="s">
        <v>382</v>
      </c>
      <c r="F2304" s="29" t="s">
        <v>383</v>
      </c>
      <c r="G2304" s="29">
        <v>80</v>
      </c>
      <c r="H2304" s="29" t="s">
        <v>5019</v>
      </c>
      <c r="I2304" s="29" t="s">
        <v>385</v>
      </c>
      <c r="J2304" s="29" t="s">
        <v>1066</v>
      </c>
      <c r="K2304" s="29" t="s">
        <v>387</v>
      </c>
      <c r="L2304" s="29" t="s">
        <v>1067</v>
      </c>
      <c r="M2304" s="29" t="s">
        <v>5020</v>
      </c>
      <c r="N2304" s="29" t="s">
        <v>5021</v>
      </c>
      <c r="O2304" s="29" t="s">
        <v>1347</v>
      </c>
      <c r="P2304" s="29" t="s">
        <v>1348</v>
      </c>
      <c r="Q2304" s="29" t="s">
        <v>70</v>
      </c>
      <c r="R2304" s="29" t="s">
        <v>29500</v>
      </c>
      <c r="S2304" s="29" t="s">
        <v>29501</v>
      </c>
      <c r="T2304" s="29" t="s">
        <v>29502</v>
      </c>
      <c r="U2304" s="29" t="s">
        <v>29503</v>
      </c>
      <c r="V2304" s="29">
        <v>42</v>
      </c>
      <c r="W2304" s="29" t="s">
        <v>396</v>
      </c>
      <c r="X2304" s="29" t="s">
        <v>29504</v>
      </c>
      <c r="Y2304" s="29" t="s">
        <v>21336</v>
      </c>
      <c r="Z2304" s="29" t="s">
        <v>29505</v>
      </c>
      <c r="AA2304" s="29" t="s">
        <v>29505</v>
      </c>
      <c r="AB2304" s="29" t="s">
        <v>5027</v>
      </c>
      <c r="AC2304" s="29" t="s">
        <v>5028</v>
      </c>
      <c r="AD2304" s="29" t="s">
        <v>70</v>
      </c>
      <c r="AE2304" s="29" t="s">
        <v>28423</v>
      </c>
      <c r="AF2304" s="29" t="s">
        <v>29506</v>
      </c>
      <c r="AG2304" s="29">
        <v>-2</v>
      </c>
      <c r="AH2304" s="29" t="s">
        <v>29506</v>
      </c>
      <c r="AI2304" s="29" t="s">
        <v>29507</v>
      </c>
      <c r="AJ2304" s="29">
        <v>101</v>
      </c>
      <c r="AK2304" s="29" t="s">
        <v>29508</v>
      </c>
      <c r="AL2304" s="29" t="s">
        <v>29509</v>
      </c>
      <c r="AM2304" s="29">
        <v>196</v>
      </c>
      <c r="AN2304" s="1">
        <f t="shared" si="126"/>
        <v>1</v>
      </c>
      <c r="AO2304" s="1">
        <f t="shared" si="127"/>
        <v>1</v>
      </c>
      <c r="AP2304" s="30">
        <f t="shared" si="128"/>
        <v>46298</v>
      </c>
      <c r="AQ2304" s="1" t="str">
        <f>IF(COUNTIF('同场线路Rotas do mesmo SC'!A:A,C2304)&gt;0,"Sim","Não")</f>
        <v>Não</v>
      </c>
      <c r="AR2304" s="1" t="str">
        <f>IF(COUNTIF(揽收业务网点!A:A,P2304)&gt;0,"Sim","Não")</f>
        <v>Não</v>
      </c>
    </row>
    <row r="2305" spans="1:44">
      <c r="A2305" s="29" t="s">
        <v>29510</v>
      </c>
      <c r="B2305" s="29" t="s">
        <v>379</v>
      </c>
      <c r="C2305" s="29" t="s">
        <v>5049</v>
      </c>
      <c r="D2305" s="29" t="s">
        <v>381</v>
      </c>
      <c r="E2305" s="29" t="s">
        <v>382</v>
      </c>
      <c r="F2305" s="29" t="s">
        <v>383</v>
      </c>
      <c r="G2305" s="29">
        <v>60</v>
      </c>
      <c r="H2305" s="29" t="s">
        <v>5050</v>
      </c>
      <c r="I2305" s="29" t="s">
        <v>868</v>
      </c>
      <c r="J2305" s="29" t="s">
        <v>5051</v>
      </c>
      <c r="K2305" s="29" t="s">
        <v>387</v>
      </c>
      <c r="L2305" s="29" t="s">
        <v>5052</v>
      </c>
      <c r="M2305" s="29" t="s">
        <v>5051</v>
      </c>
      <c r="N2305" s="29" t="s">
        <v>5053</v>
      </c>
      <c r="O2305" s="29" t="s">
        <v>2341</v>
      </c>
      <c r="P2305" s="29" t="s">
        <v>2342</v>
      </c>
      <c r="Q2305" s="29" t="s">
        <v>5</v>
      </c>
      <c r="R2305" s="29" t="s">
        <v>29511</v>
      </c>
      <c r="S2305" s="29" t="s">
        <v>29512</v>
      </c>
      <c r="T2305" s="29" t="s">
        <v>29513</v>
      </c>
      <c r="U2305" s="29" t="s">
        <v>16171</v>
      </c>
      <c r="V2305" s="29">
        <v>973</v>
      </c>
      <c r="W2305" s="29" t="s">
        <v>396</v>
      </c>
      <c r="X2305" s="29" t="s">
        <v>29514</v>
      </c>
      <c r="Y2305" s="29" t="s">
        <v>15272</v>
      </c>
      <c r="Z2305" s="29" t="s">
        <v>29515</v>
      </c>
      <c r="AA2305" s="29" t="s">
        <v>29515</v>
      </c>
      <c r="AB2305" s="29" t="s">
        <v>5060</v>
      </c>
      <c r="AC2305" s="29" t="s">
        <v>5061</v>
      </c>
      <c r="AD2305" s="29" t="s">
        <v>5</v>
      </c>
      <c r="AE2305" s="29" t="s">
        <v>16006</v>
      </c>
      <c r="AF2305" s="29" t="s">
        <v>29516</v>
      </c>
      <c r="AG2305" s="29">
        <v>-49</v>
      </c>
      <c r="AH2305" s="29" t="s">
        <v>29516</v>
      </c>
      <c r="AI2305" s="29" t="s">
        <v>29517</v>
      </c>
      <c r="AJ2305" s="29">
        <v>125</v>
      </c>
      <c r="AK2305" s="29" t="s">
        <v>29518</v>
      </c>
      <c r="AL2305" s="29" t="s">
        <v>29519</v>
      </c>
      <c r="AM2305" s="29">
        <v>1601</v>
      </c>
      <c r="AN2305" s="1">
        <f t="shared" si="126"/>
        <v>1</v>
      </c>
      <c r="AO2305" s="1">
        <f t="shared" si="127"/>
        <v>1</v>
      </c>
      <c r="AP2305" s="30">
        <f t="shared" si="128"/>
        <v>46298</v>
      </c>
      <c r="AQ2305" s="1" t="str">
        <f>IF(COUNTIF('同场线路Rotas do mesmo SC'!A:A,C2305)&gt;0,"Sim","Não")</f>
        <v>Não</v>
      </c>
      <c r="AR2305" s="1" t="str">
        <f>IF(COUNTIF(揽收业务网点!A:A,P2305)&gt;0,"Sim","Não")</f>
        <v>Não</v>
      </c>
    </row>
    <row r="2306" spans="1:44">
      <c r="A2306" s="29" t="s">
        <v>29520</v>
      </c>
      <c r="B2306" s="29" t="s">
        <v>379</v>
      </c>
      <c r="C2306" s="29" t="s">
        <v>18055</v>
      </c>
      <c r="D2306" s="29" t="s">
        <v>381</v>
      </c>
      <c r="E2306" s="29" t="s">
        <v>382</v>
      </c>
      <c r="F2306" s="29" t="s">
        <v>383</v>
      </c>
      <c r="G2306" s="29">
        <v>43</v>
      </c>
      <c r="H2306" s="29" t="s">
        <v>7222</v>
      </c>
      <c r="I2306" s="29" t="s">
        <v>868</v>
      </c>
      <c r="J2306" s="29" t="s">
        <v>1979</v>
      </c>
      <c r="K2306" s="29" t="s">
        <v>411</v>
      </c>
      <c r="L2306" s="29" t="s">
        <v>1980</v>
      </c>
      <c r="M2306" s="29" t="s">
        <v>7223</v>
      </c>
      <c r="N2306" s="29" t="s">
        <v>7224</v>
      </c>
      <c r="O2306" s="29" t="s">
        <v>653</v>
      </c>
      <c r="P2306" s="29" t="s">
        <v>654</v>
      </c>
      <c r="Q2306" s="29" t="s">
        <v>11</v>
      </c>
      <c r="R2306" s="29" t="s">
        <v>582</v>
      </c>
      <c r="S2306" s="29" t="s">
        <v>28763</v>
      </c>
      <c r="T2306" s="29" t="s">
        <v>28582</v>
      </c>
      <c r="U2306" s="29" t="s">
        <v>29521</v>
      </c>
      <c r="V2306" s="29">
        <v>202</v>
      </c>
      <c r="W2306" s="29" t="s">
        <v>396</v>
      </c>
      <c r="X2306" s="29" t="s">
        <v>29522</v>
      </c>
      <c r="Y2306" s="29" t="s">
        <v>15616</v>
      </c>
      <c r="Z2306" s="29" t="s">
        <v>29523</v>
      </c>
      <c r="AA2306" s="29" t="s">
        <v>29523</v>
      </c>
      <c r="AB2306" s="29" t="s">
        <v>5913</v>
      </c>
      <c r="AC2306" s="29" t="s">
        <v>5914</v>
      </c>
      <c r="AD2306" s="29" t="s">
        <v>11</v>
      </c>
      <c r="AE2306" s="29" t="s">
        <v>27850</v>
      </c>
      <c r="AF2306" s="29" t="s">
        <v>29524</v>
      </c>
      <c r="AG2306" s="29">
        <v>-91</v>
      </c>
      <c r="AH2306" s="29" t="s">
        <v>29524</v>
      </c>
      <c r="AI2306" s="29" t="s">
        <v>29525</v>
      </c>
      <c r="AJ2306" s="29">
        <v>27</v>
      </c>
      <c r="AK2306" s="29" t="s">
        <v>29526</v>
      </c>
      <c r="AL2306" s="29" t="s">
        <v>29527</v>
      </c>
      <c r="AM2306" s="29">
        <v>48</v>
      </c>
      <c r="AN2306" s="1">
        <f t="shared" si="126"/>
        <v>1</v>
      </c>
      <c r="AO2306" s="1">
        <f t="shared" si="127"/>
        <v>1</v>
      </c>
      <c r="AP2306" s="30">
        <f t="shared" si="128"/>
        <v>46298</v>
      </c>
      <c r="AQ2306" s="1" t="str">
        <f>IF(COUNTIF('同场线路Rotas do mesmo SC'!A:A,C2306)&gt;0,"Sim","Não")</f>
        <v>Não</v>
      </c>
      <c r="AR2306" s="1" t="str">
        <f>IF(COUNTIF(揽收业务网点!A:A,P2306)&gt;0,"Sim","Não")</f>
        <v>Não</v>
      </c>
    </row>
    <row r="2307" spans="1:44">
      <c r="A2307" s="29" t="s">
        <v>29528</v>
      </c>
      <c r="B2307" s="29" t="s">
        <v>379</v>
      </c>
      <c r="C2307" s="29" t="s">
        <v>5067</v>
      </c>
      <c r="D2307" s="29" t="s">
        <v>381</v>
      </c>
      <c r="E2307" s="29" t="s">
        <v>382</v>
      </c>
      <c r="F2307" s="29" t="s">
        <v>383</v>
      </c>
      <c r="G2307" s="29">
        <v>30</v>
      </c>
      <c r="H2307" s="29" t="s">
        <v>6289</v>
      </c>
      <c r="I2307" s="29" t="s">
        <v>868</v>
      </c>
      <c r="J2307" s="29" t="s">
        <v>2187</v>
      </c>
      <c r="K2307" s="29" t="s">
        <v>387</v>
      </c>
      <c r="L2307" s="29" t="s">
        <v>2188</v>
      </c>
      <c r="M2307" s="29" t="s">
        <v>6290</v>
      </c>
      <c r="N2307" s="29" t="s">
        <v>6291</v>
      </c>
      <c r="O2307" s="29" t="s">
        <v>653</v>
      </c>
      <c r="P2307" s="29" t="s">
        <v>654</v>
      </c>
      <c r="Q2307" s="29" t="s">
        <v>11</v>
      </c>
      <c r="R2307" s="29" t="s">
        <v>29529</v>
      </c>
      <c r="S2307" s="29" t="s">
        <v>29530</v>
      </c>
      <c r="T2307" s="29" t="s">
        <v>29531</v>
      </c>
      <c r="U2307" s="29" t="s">
        <v>29532</v>
      </c>
      <c r="V2307" s="29">
        <v>1296</v>
      </c>
      <c r="W2307" s="29" t="s">
        <v>896</v>
      </c>
      <c r="X2307" s="29" t="s">
        <v>29533</v>
      </c>
      <c r="Y2307" s="29" t="s">
        <v>28527</v>
      </c>
      <c r="Z2307" s="29" t="s">
        <v>29534</v>
      </c>
      <c r="AA2307" s="29" t="s">
        <v>29534</v>
      </c>
      <c r="AB2307" s="29" t="s">
        <v>5077</v>
      </c>
      <c r="AC2307" s="29" t="s">
        <v>5078</v>
      </c>
      <c r="AD2307" s="29" t="s">
        <v>11</v>
      </c>
      <c r="AE2307" s="29" t="s">
        <v>29535</v>
      </c>
      <c r="AF2307" s="29" t="s">
        <v>29536</v>
      </c>
      <c r="AG2307" s="29">
        <v>-34</v>
      </c>
      <c r="AH2307" s="29" t="s">
        <v>29536</v>
      </c>
      <c r="AI2307" s="29" t="s">
        <v>29537</v>
      </c>
      <c r="AJ2307" s="29">
        <v>125</v>
      </c>
      <c r="AK2307" s="29" t="s">
        <v>29538</v>
      </c>
      <c r="AL2307" s="29" t="s">
        <v>29539</v>
      </c>
      <c r="AM2307" s="29">
        <v>91</v>
      </c>
      <c r="AN2307" s="1">
        <f t="shared" si="126"/>
        <v>1</v>
      </c>
      <c r="AO2307" s="1">
        <f t="shared" si="127"/>
        <v>1</v>
      </c>
      <c r="AP2307" s="30">
        <f t="shared" si="128"/>
        <v>46298</v>
      </c>
      <c r="AQ2307" s="1" t="str">
        <f>IF(COUNTIF('同场线路Rotas do mesmo SC'!A:A,C2307)&gt;0,"Sim","Não")</f>
        <v>Não</v>
      </c>
      <c r="AR2307" s="1" t="str">
        <f>IF(COUNTIF(揽收业务网点!A:A,P2307)&gt;0,"Sim","Não")</f>
        <v>Não</v>
      </c>
    </row>
    <row r="2308" spans="1:44">
      <c r="A2308" s="29" t="s">
        <v>29540</v>
      </c>
      <c r="B2308" s="29" t="s">
        <v>379</v>
      </c>
      <c r="C2308" s="29" t="s">
        <v>29541</v>
      </c>
      <c r="D2308" s="29" t="s">
        <v>381</v>
      </c>
      <c r="E2308" s="29" t="s">
        <v>382</v>
      </c>
      <c r="F2308" s="29" t="s">
        <v>383</v>
      </c>
      <c r="G2308" s="29">
        <v>220</v>
      </c>
      <c r="H2308" s="29" t="s">
        <v>2787</v>
      </c>
      <c r="I2308" s="29" t="s">
        <v>512</v>
      </c>
      <c r="J2308" s="29" t="s">
        <v>2788</v>
      </c>
      <c r="K2308" s="29" t="s">
        <v>387</v>
      </c>
      <c r="L2308" s="29" t="s">
        <v>2789</v>
      </c>
      <c r="M2308" s="29" t="s">
        <v>6784</v>
      </c>
      <c r="N2308" s="29" t="s">
        <v>6785</v>
      </c>
      <c r="O2308" s="29" t="s">
        <v>1435</v>
      </c>
      <c r="P2308" s="29" t="s">
        <v>1436</v>
      </c>
      <c r="Q2308" s="29" t="s">
        <v>5</v>
      </c>
      <c r="R2308" s="29" t="s">
        <v>17870</v>
      </c>
      <c r="S2308" s="29" t="s">
        <v>23577</v>
      </c>
      <c r="T2308" s="29" t="s">
        <v>29542</v>
      </c>
      <c r="U2308" s="29" t="s">
        <v>29543</v>
      </c>
      <c r="V2308" s="29">
        <v>123</v>
      </c>
      <c r="W2308" s="29" t="s">
        <v>396</v>
      </c>
      <c r="X2308" s="29" t="s">
        <v>29544</v>
      </c>
      <c r="Y2308" s="29" t="s">
        <v>16006</v>
      </c>
      <c r="Z2308" s="29" t="s">
        <v>29545</v>
      </c>
      <c r="AA2308" s="29" t="s">
        <v>29545</v>
      </c>
      <c r="AB2308" s="29" t="s">
        <v>29546</v>
      </c>
      <c r="AC2308" s="29" t="s">
        <v>29547</v>
      </c>
      <c r="AD2308" s="29" t="s">
        <v>5</v>
      </c>
      <c r="AE2308" s="29" t="s">
        <v>11780</v>
      </c>
      <c r="AF2308" s="29"/>
      <c r="AG2308" s="29"/>
      <c r="AH2308" s="29"/>
      <c r="AI2308" s="29" t="s">
        <v>29548</v>
      </c>
      <c r="AJ2308" s="29"/>
      <c r="AK2308" s="29" t="s">
        <v>29549</v>
      </c>
      <c r="AL2308" s="29" t="s">
        <v>29550</v>
      </c>
      <c r="AM2308" s="29">
        <v>25</v>
      </c>
      <c r="AN2308" s="1">
        <f t="shared" si="126"/>
        <v>1</v>
      </c>
      <c r="AO2308" s="1">
        <f t="shared" si="127"/>
        <v>1</v>
      </c>
      <c r="AP2308" s="30">
        <f t="shared" si="128"/>
        <v>46298</v>
      </c>
      <c r="AQ2308" s="1" t="str">
        <f>IF(COUNTIF('同场线路Rotas do mesmo SC'!A:A,C2308)&gt;0,"Sim","Não")</f>
        <v>Não</v>
      </c>
      <c r="AR2308" s="1" t="str">
        <f>IF(COUNTIF(揽收业务网点!A:A,P2308)&gt;0,"Sim","Não")</f>
        <v>Não</v>
      </c>
    </row>
    <row r="2309" spans="1:44">
      <c r="A2309" s="29" t="s">
        <v>29551</v>
      </c>
      <c r="B2309" s="29" t="s">
        <v>379</v>
      </c>
      <c r="C2309" s="29" t="s">
        <v>5114</v>
      </c>
      <c r="D2309" s="29" t="s">
        <v>381</v>
      </c>
      <c r="E2309" s="29" t="s">
        <v>382</v>
      </c>
      <c r="F2309" s="29" t="s">
        <v>383</v>
      </c>
      <c r="G2309" s="29">
        <v>60</v>
      </c>
      <c r="H2309" s="29" t="s">
        <v>5115</v>
      </c>
      <c r="I2309" s="29" t="s">
        <v>385</v>
      </c>
      <c r="J2309" s="29" t="s">
        <v>5116</v>
      </c>
      <c r="K2309" s="29" t="s">
        <v>387</v>
      </c>
      <c r="L2309" s="29" t="s">
        <v>5117</v>
      </c>
      <c r="M2309" s="29" t="s">
        <v>5118</v>
      </c>
      <c r="N2309" s="29" t="s">
        <v>5119</v>
      </c>
      <c r="O2309" s="29" t="s">
        <v>1903</v>
      </c>
      <c r="P2309" s="29" t="s">
        <v>1904</v>
      </c>
      <c r="Q2309" s="29" t="s">
        <v>70</v>
      </c>
      <c r="R2309" s="29" t="s">
        <v>29552</v>
      </c>
      <c r="S2309" s="29" t="s">
        <v>29553</v>
      </c>
      <c r="T2309" s="29" t="s">
        <v>29554</v>
      </c>
      <c r="U2309" s="29" t="s">
        <v>29555</v>
      </c>
      <c r="V2309" s="29">
        <v>403</v>
      </c>
      <c r="W2309" s="29" t="s">
        <v>396</v>
      </c>
      <c r="X2309" s="29" t="s">
        <v>29556</v>
      </c>
      <c r="Y2309" s="29" t="s">
        <v>15272</v>
      </c>
      <c r="Z2309" s="29" t="s">
        <v>29557</v>
      </c>
      <c r="AA2309" s="29" t="s">
        <v>29557</v>
      </c>
      <c r="AB2309" s="29" t="s">
        <v>5126</v>
      </c>
      <c r="AC2309" s="29" t="s">
        <v>5127</v>
      </c>
      <c r="AD2309" s="29" t="s">
        <v>70</v>
      </c>
      <c r="AE2309" s="29" t="s">
        <v>16006</v>
      </c>
      <c r="AF2309" s="29" t="s">
        <v>29558</v>
      </c>
      <c r="AG2309" s="29">
        <v>-140</v>
      </c>
      <c r="AH2309" s="29" t="s">
        <v>29558</v>
      </c>
      <c r="AI2309" s="29" t="s">
        <v>29559</v>
      </c>
      <c r="AJ2309" s="29">
        <v>198</v>
      </c>
      <c r="AK2309" s="29" t="s">
        <v>29560</v>
      </c>
      <c r="AL2309" s="29" t="s">
        <v>29561</v>
      </c>
      <c r="AM2309" s="29">
        <v>258</v>
      </c>
      <c r="AN2309" s="1">
        <f t="shared" si="126"/>
        <v>1</v>
      </c>
      <c r="AO2309" s="1">
        <f t="shared" si="127"/>
        <v>1</v>
      </c>
      <c r="AP2309" s="30">
        <f t="shared" si="128"/>
        <v>46298</v>
      </c>
      <c r="AQ2309" s="1" t="str">
        <f>IF(COUNTIF('同场线路Rotas do mesmo SC'!A:A,C2309)&gt;0,"Sim","Não")</f>
        <v>Não</v>
      </c>
      <c r="AR2309" s="1" t="str">
        <f>IF(COUNTIF(揽收业务网点!A:A,P2309)&gt;0,"Sim","Não")</f>
        <v>Não</v>
      </c>
    </row>
    <row r="2310" spans="1:44">
      <c r="A2310" s="29" t="s">
        <v>29562</v>
      </c>
      <c r="B2310" s="29" t="s">
        <v>379</v>
      </c>
      <c r="C2310" s="29" t="s">
        <v>5133</v>
      </c>
      <c r="D2310" s="29" t="s">
        <v>381</v>
      </c>
      <c r="E2310" s="29" t="s">
        <v>382</v>
      </c>
      <c r="F2310" s="29" t="s">
        <v>732</v>
      </c>
      <c r="G2310" s="29">
        <v>138</v>
      </c>
      <c r="H2310" s="29" t="s">
        <v>29563</v>
      </c>
      <c r="I2310" s="29" t="s">
        <v>868</v>
      </c>
      <c r="J2310" s="29" t="s">
        <v>8252</v>
      </c>
      <c r="K2310" s="29" t="s">
        <v>387</v>
      </c>
      <c r="L2310" s="29" t="s">
        <v>8252</v>
      </c>
      <c r="M2310" s="29" t="s">
        <v>29564</v>
      </c>
      <c r="N2310" s="29" t="s">
        <v>29565</v>
      </c>
      <c r="O2310" s="29" t="s">
        <v>1111</v>
      </c>
      <c r="P2310" s="29" t="s">
        <v>1112</v>
      </c>
      <c r="Q2310" s="29" t="s">
        <v>168</v>
      </c>
      <c r="R2310" s="29" t="s">
        <v>8018</v>
      </c>
      <c r="S2310" s="29" t="s">
        <v>29566</v>
      </c>
      <c r="T2310" s="29" t="s">
        <v>29567</v>
      </c>
      <c r="U2310" s="29" t="s">
        <v>29568</v>
      </c>
      <c r="V2310" s="29">
        <v>28</v>
      </c>
      <c r="W2310" s="29" t="s">
        <v>396</v>
      </c>
      <c r="X2310" s="29" t="s">
        <v>29569</v>
      </c>
      <c r="Y2310" s="29" t="s">
        <v>21336</v>
      </c>
      <c r="Z2310" s="29" t="s">
        <v>29570</v>
      </c>
      <c r="AA2310" s="29" t="s">
        <v>29570</v>
      </c>
      <c r="AB2310" s="29" t="s">
        <v>5143</v>
      </c>
      <c r="AC2310" s="29" t="s">
        <v>5144</v>
      </c>
      <c r="AD2310" s="29" t="s">
        <v>168</v>
      </c>
      <c r="AE2310" s="29" t="s">
        <v>29571</v>
      </c>
      <c r="AF2310" s="29" t="s">
        <v>29572</v>
      </c>
      <c r="AG2310" s="29">
        <v>-13</v>
      </c>
      <c r="AH2310" s="29" t="s">
        <v>29572</v>
      </c>
      <c r="AI2310" s="29" t="s">
        <v>29573</v>
      </c>
      <c r="AJ2310" s="29">
        <v>101</v>
      </c>
      <c r="AK2310" s="29" t="s">
        <v>29574</v>
      </c>
      <c r="AL2310" s="29" t="s">
        <v>29575</v>
      </c>
      <c r="AM2310" s="29">
        <v>114</v>
      </c>
      <c r="AN2310" s="1">
        <f t="shared" si="126"/>
        <v>1</v>
      </c>
      <c r="AO2310" s="1">
        <f t="shared" si="127"/>
        <v>1</v>
      </c>
      <c r="AP2310" s="30">
        <f t="shared" si="128"/>
        <v>46298</v>
      </c>
      <c r="AQ2310" s="1" t="str">
        <f>IF(COUNTIF('同场线路Rotas do mesmo SC'!A:A,C2310)&gt;0,"Sim","Não")</f>
        <v>Não</v>
      </c>
      <c r="AR2310" s="1" t="str">
        <f>IF(COUNTIF(揽收业务网点!A:A,P2310)&gt;0,"Sim","Não")</f>
        <v>Não</v>
      </c>
    </row>
    <row r="2311" spans="1:44">
      <c r="A2311" s="29" t="s">
        <v>29576</v>
      </c>
      <c r="B2311" s="29" t="s">
        <v>379</v>
      </c>
      <c r="C2311" s="29" t="s">
        <v>5165</v>
      </c>
      <c r="D2311" s="29" t="s">
        <v>381</v>
      </c>
      <c r="E2311" s="29" t="s">
        <v>382</v>
      </c>
      <c r="F2311" s="29" t="s">
        <v>383</v>
      </c>
      <c r="G2311" s="29">
        <v>151</v>
      </c>
      <c r="H2311" s="29" t="s">
        <v>5166</v>
      </c>
      <c r="I2311" s="29" t="s">
        <v>385</v>
      </c>
      <c r="J2311" s="29" t="s">
        <v>5167</v>
      </c>
      <c r="K2311" s="29" t="s">
        <v>387</v>
      </c>
      <c r="L2311" s="29" t="s">
        <v>5168</v>
      </c>
      <c r="M2311" s="29" t="s">
        <v>5169</v>
      </c>
      <c r="N2311" s="29" t="s">
        <v>5170</v>
      </c>
      <c r="O2311" s="29" t="s">
        <v>1146</v>
      </c>
      <c r="P2311" s="29" t="s">
        <v>1147</v>
      </c>
      <c r="Q2311" s="29" t="s">
        <v>118</v>
      </c>
      <c r="R2311" s="29" t="s">
        <v>29577</v>
      </c>
      <c r="S2311" s="29" t="s">
        <v>29578</v>
      </c>
      <c r="T2311" s="29" t="s">
        <v>29579</v>
      </c>
      <c r="U2311" s="29" t="s">
        <v>29580</v>
      </c>
      <c r="V2311" s="29">
        <v>138</v>
      </c>
      <c r="W2311" s="29" t="s">
        <v>396</v>
      </c>
      <c r="X2311" s="29" t="s">
        <v>29581</v>
      </c>
      <c r="Y2311" s="29" t="s">
        <v>21336</v>
      </c>
      <c r="Z2311" s="29" t="s">
        <v>29582</v>
      </c>
      <c r="AA2311" s="29" t="s">
        <v>29582</v>
      </c>
      <c r="AB2311" s="29" t="s">
        <v>5177</v>
      </c>
      <c r="AC2311" s="29" t="s">
        <v>133</v>
      </c>
      <c r="AD2311" s="29" t="s">
        <v>118</v>
      </c>
      <c r="AE2311" s="29" t="s">
        <v>17762</v>
      </c>
      <c r="AF2311" s="29" t="s">
        <v>29583</v>
      </c>
      <c r="AG2311" s="29">
        <v>-5</v>
      </c>
      <c r="AH2311" s="29" t="s">
        <v>29583</v>
      </c>
      <c r="AI2311" s="29" t="s">
        <v>29584</v>
      </c>
      <c r="AJ2311" s="29">
        <v>23</v>
      </c>
      <c r="AK2311" s="29" t="s">
        <v>29585</v>
      </c>
      <c r="AL2311" s="29" t="s">
        <v>29586</v>
      </c>
      <c r="AM2311" s="29">
        <v>53</v>
      </c>
      <c r="AN2311" s="1">
        <f t="shared" si="126"/>
        <v>1</v>
      </c>
      <c r="AO2311" s="1">
        <f t="shared" si="127"/>
        <v>1</v>
      </c>
      <c r="AP2311" s="30">
        <f t="shared" si="128"/>
        <v>46298</v>
      </c>
      <c r="AQ2311" s="1" t="str">
        <f>IF(COUNTIF('同场线路Rotas do mesmo SC'!A:A,C2311)&gt;0,"Sim","Não")</f>
        <v>Não</v>
      </c>
      <c r="AR2311" s="1" t="str">
        <f>IF(COUNTIF(揽收业务网点!A:A,P2311)&gt;0,"Sim","Não")</f>
        <v>Não</v>
      </c>
    </row>
    <row r="2312" spans="1:44">
      <c r="A2312" s="29" t="s">
        <v>29587</v>
      </c>
      <c r="B2312" s="29" t="s">
        <v>379</v>
      </c>
      <c r="C2312" s="29" t="s">
        <v>5183</v>
      </c>
      <c r="D2312" s="29" t="s">
        <v>381</v>
      </c>
      <c r="E2312" s="29" t="s">
        <v>382</v>
      </c>
      <c r="F2312" s="29" t="s">
        <v>383</v>
      </c>
      <c r="G2312" s="29">
        <v>174.5</v>
      </c>
      <c r="H2312" s="29" t="s">
        <v>29588</v>
      </c>
      <c r="I2312" s="29" t="s">
        <v>385</v>
      </c>
      <c r="J2312" s="29" t="s">
        <v>4292</v>
      </c>
      <c r="K2312" s="29" t="s">
        <v>387</v>
      </c>
      <c r="L2312" s="29" t="s">
        <v>4293</v>
      </c>
      <c r="M2312" s="29" t="s">
        <v>29589</v>
      </c>
      <c r="N2312" s="29" t="s">
        <v>29590</v>
      </c>
      <c r="O2312" s="29" t="s">
        <v>1262</v>
      </c>
      <c r="P2312" s="29" t="s">
        <v>1263</v>
      </c>
      <c r="Q2312" s="29" t="s">
        <v>118</v>
      </c>
      <c r="R2312" s="29" t="s">
        <v>29591</v>
      </c>
      <c r="S2312" s="29" t="s">
        <v>29592</v>
      </c>
      <c r="T2312" s="29" t="s">
        <v>29593</v>
      </c>
      <c r="U2312" s="29" t="s">
        <v>29594</v>
      </c>
      <c r="V2312" s="29">
        <v>142</v>
      </c>
      <c r="W2312" s="29" t="s">
        <v>396</v>
      </c>
      <c r="X2312" s="29" t="s">
        <v>29595</v>
      </c>
      <c r="Y2312" s="29" t="s">
        <v>27722</v>
      </c>
      <c r="Z2312" s="29" t="s">
        <v>29596</v>
      </c>
      <c r="AA2312" s="29" t="s">
        <v>29596</v>
      </c>
      <c r="AB2312" s="29" t="s">
        <v>5191</v>
      </c>
      <c r="AC2312" s="29" t="s">
        <v>5192</v>
      </c>
      <c r="AD2312" s="29" t="s">
        <v>118</v>
      </c>
      <c r="AE2312" s="29" t="s">
        <v>29019</v>
      </c>
      <c r="AF2312" s="29" t="s">
        <v>29597</v>
      </c>
      <c r="AG2312" s="29">
        <v>-49</v>
      </c>
      <c r="AH2312" s="29" t="s">
        <v>29597</v>
      </c>
      <c r="AI2312" s="29" t="s">
        <v>29598</v>
      </c>
      <c r="AJ2312" s="29">
        <v>23</v>
      </c>
      <c r="AK2312" s="29" t="s">
        <v>29599</v>
      </c>
      <c r="AL2312" s="29" t="s">
        <v>29600</v>
      </c>
      <c r="AM2312" s="29">
        <v>134</v>
      </c>
      <c r="AN2312" s="1">
        <f t="shared" si="126"/>
        <v>1</v>
      </c>
      <c r="AO2312" s="1">
        <f t="shared" si="127"/>
        <v>1</v>
      </c>
      <c r="AP2312" s="30">
        <f t="shared" si="128"/>
        <v>46298</v>
      </c>
      <c r="AQ2312" s="1" t="str">
        <f>IF(COUNTIF('同场线路Rotas do mesmo SC'!A:A,C2312)&gt;0,"Sim","Não")</f>
        <v>Não</v>
      </c>
      <c r="AR2312" s="1" t="str">
        <f>IF(COUNTIF(揽收业务网点!A:A,P2312)&gt;0,"Sim","Não")</f>
        <v>Não</v>
      </c>
    </row>
    <row r="2313" spans="1:44">
      <c r="A2313" s="29" t="s">
        <v>29601</v>
      </c>
      <c r="B2313" s="29" t="s">
        <v>379</v>
      </c>
      <c r="C2313" s="29" t="s">
        <v>5199</v>
      </c>
      <c r="D2313" s="29" t="s">
        <v>381</v>
      </c>
      <c r="E2313" s="29" t="s">
        <v>382</v>
      </c>
      <c r="F2313" s="29" t="s">
        <v>383</v>
      </c>
      <c r="G2313" s="29">
        <v>167.32</v>
      </c>
      <c r="H2313" s="29" t="s">
        <v>5200</v>
      </c>
      <c r="I2313" s="29" t="s">
        <v>385</v>
      </c>
      <c r="J2313" s="29" t="s">
        <v>775</v>
      </c>
      <c r="K2313" s="29" t="s">
        <v>411</v>
      </c>
      <c r="L2313" s="29" t="s">
        <v>776</v>
      </c>
      <c r="M2313" s="29" t="s">
        <v>29602</v>
      </c>
      <c r="N2313" s="29" t="s">
        <v>29603</v>
      </c>
      <c r="O2313" s="29" t="s">
        <v>461</v>
      </c>
      <c r="P2313" s="29" t="s">
        <v>462</v>
      </c>
      <c r="Q2313" s="29" t="s">
        <v>5</v>
      </c>
      <c r="R2313" s="29" t="s">
        <v>22748</v>
      </c>
      <c r="S2313" s="29" t="s">
        <v>29604</v>
      </c>
      <c r="T2313" s="29" t="s">
        <v>29605</v>
      </c>
      <c r="U2313" s="29" t="s">
        <v>29606</v>
      </c>
      <c r="V2313" s="29">
        <v>902</v>
      </c>
      <c r="W2313" s="29" t="s">
        <v>396</v>
      </c>
      <c r="X2313" s="29" t="s">
        <v>29607</v>
      </c>
      <c r="Y2313" s="29" t="s">
        <v>2821</v>
      </c>
      <c r="Z2313" s="29" t="s">
        <v>29608</v>
      </c>
      <c r="AA2313" s="29" t="s">
        <v>29608</v>
      </c>
      <c r="AB2313" s="29" t="s">
        <v>5207</v>
      </c>
      <c r="AC2313" s="29" t="s">
        <v>5208</v>
      </c>
      <c r="AD2313" s="29" t="s">
        <v>5</v>
      </c>
      <c r="AE2313" s="29" t="s">
        <v>29609</v>
      </c>
      <c r="AF2313" s="29" t="s">
        <v>29610</v>
      </c>
      <c r="AG2313" s="29">
        <v>-33</v>
      </c>
      <c r="AH2313" s="29" t="s">
        <v>29610</v>
      </c>
      <c r="AI2313" s="29" t="s">
        <v>29611</v>
      </c>
      <c r="AJ2313" s="29">
        <v>38</v>
      </c>
      <c r="AK2313" s="29" t="s">
        <v>29612</v>
      </c>
      <c r="AL2313" s="29" t="s">
        <v>29613</v>
      </c>
      <c r="AM2313" s="29">
        <v>92</v>
      </c>
      <c r="AN2313" s="1">
        <f t="shared" si="126"/>
        <v>1</v>
      </c>
      <c r="AO2313" s="1">
        <f t="shared" si="127"/>
        <v>1</v>
      </c>
      <c r="AP2313" s="30">
        <f t="shared" si="128"/>
        <v>46298</v>
      </c>
      <c r="AQ2313" s="1" t="str">
        <f>IF(COUNTIF('同场线路Rotas do mesmo SC'!A:A,C2313)&gt;0,"Sim","Não")</f>
        <v>Não</v>
      </c>
      <c r="AR2313" s="1" t="str">
        <f>IF(COUNTIF(揽收业务网点!A:A,P2313)&gt;0,"Sim","Não")</f>
        <v>Não</v>
      </c>
    </row>
    <row r="2314" spans="1:44">
      <c r="A2314" s="29" t="s">
        <v>29614</v>
      </c>
      <c r="B2314" s="29" t="s">
        <v>379</v>
      </c>
      <c r="C2314" s="29" t="s">
        <v>5214</v>
      </c>
      <c r="D2314" s="29" t="s">
        <v>381</v>
      </c>
      <c r="E2314" s="29" t="s">
        <v>382</v>
      </c>
      <c r="F2314" s="29" t="s">
        <v>383</v>
      </c>
      <c r="G2314" s="29">
        <v>60</v>
      </c>
      <c r="H2314" s="29" t="s">
        <v>5215</v>
      </c>
      <c r="I2314" s="29" t="s">
        <v>385</v>
      </c>
      <c r="J2314" s="29" t="s">
        <v>3874</v>
      </c>
      <c r="K2314" s="29" t="s">
        <v>387</v>
      </c>
      <c r="L2314" s="29" t="s">
        <v>3875</v>
      </c>
      <c r="M2314" s="29" t="s">
        <v>5216</v>
      </c>
      <c r="N2314" s="29" t="s">
        <v>5217</v>
      </c>
      <c r="O2314" s="29" t="s">
        <v>1903</v>
      </c>
      <c r="P2314" s="29" t="s">
        <v>1904</v>
      </c>
      <c r="Q2314" s="29" t="s">
        <v>70</v>
      </c>
      <c r="R2314" s="29" t="s">
        <v>29615</v>
      </c>
      <c r="S2314" s="29" t="s">
        <v>29616</v>
      </c>
      <c r="T2314" s="29" t="s">
        <v>29617</v>
      </c>
      <c r="U2314" s="29" t="s">
        <v>29618</v>
      </c>
      <c r="V2314" s="29">
        <v>391</v>
      </c>
      <c r="W2314" s="29" t="s">
        <v>396</v>
      </c>
      <c r="X2314" s="29" t="s">
        <v>29619</v>
      </c>
      <c r="Y2314" s="29" t="s">
        <v>27722</v>
      </c>
      <c r="Z2314" s="29" t="s">
        <v>29148</v>
      </c>
      <c r="AA2314" s="29" t="s">
        <v>29148</v>
      </c>
      <c r="AB2314" s="29" t="s">
        <v>5224</v>
      </c>
      <c r="AC2314" s="29" t="s">
        <v>5225</v>
      </c>
      <c r="AD2314" s="29" t="s">
        <v>70</v>
      </c>
      <c r="AE2314" s="29" t="s">
        <v>17762</v>
      </c>
      <c r="AF2314" s="29" t="s">
        <v>29620</v>
      </c>
      <c r="AG2314" s="29">
        <v>-116</v>
      </c>
      <c r="AH2314" s="29" t="s">
        <v>29620</v>
      </c>
      <c r="AI2314" s="29" t="s">
        <v>29621</v>
      </c>
      <c r="AJ2314" s="29">
        <v>96</v>
      </c>
      <c r="AK2314" s="29" t="s">
        <v>29622</v>
      </c>
      <c r="AL2314" s="29" t="s">
        <v>29623</v>
      </c>
      <c r="AM2314" s="29">
        <v>109</v>
      </c>
      <c r="AN2314" s="1">
        <f t="shared" si="126"/>
        <v>1</v>
      </c>
      <c r="AO2314" s="1">
        <f t="shared" si="127"/>
        <v>1</v>
      </c>
      <c r="AP2314" s="30">
        <f t="shared" si="128"/>
        <v>46298</v>
      </c>
      <c r="AQ2314" s="1" t="str">
        <f>IF(COUNTIF('同场线路Rotas do mesmo SC'!A:A,C2314)&gt;0,"Sim","Não")</f>
        <v>Não</v>
      </c>
      <c r="AR2314" s="1" t="str">
        <f>IF(COUNTIF(揽收业务网点!A:A,P2314)&gt;0,"Sim","Não")</f>
        <v>Não</v>
      </c>
    </row>
    <row r="2315" spans="1:44">
      <c r="A2315" s="29" t="s">
        <v>29624</v>
      </c>
      <c r="B2315" s="29" t="s">
        <v>379</v>
      </c>
      <c r="C2315" s="29" t="s">
        <v>5231</v>
      </c>
      <c r="D2315" s="29" t="s">
        <v>381</v>
      </c>
      <c r="E2315" s="29" t="s">
        <v>382</v>
      </c>
      <c r="F2315" s="29" t="s">
        <v>383</v>
      </c>
      <c r="G2315" s="29">
        <v>100</v>
      </c>
      <c r="H2315" s="29" t="s">
        <v>20344</v>
      </c>
      <c r="I2315" s="29" t="s">
        <v>702</v>
      </c>
      <c r="J2315" s="29" t="s">
        <v>1016</v>
      </c>
      <c r="K2315" s="29" t="s">
        <v>387</v>
      </c>
      <c r="L2315" s="29" t="s">
        <v>1017</v>
      </c>
      <c r="M2315" s="29" t="s">
        <v>20345</v>
      </c>
      <c r="N2315" s="29" t="s">
        <v>20346</v>
      </c>
      <c r="O2315" s="29" t="s">
        <v>1146</v>
      </c>
      <c r="P2315" s="29" t="s">
        <v>1147</v>
      </c>
      <c r="Q2315" s="29" t="s">
        <v>118</v>
      </c>
      <c r="R2315" s="29" t="s">
        <v>29625</v>
      </c>
      <c r="S2315" s="29" t="s">
        <v>29626</v>
      </c>
      <c r="T2315" s="29" t="s">
        <v>29627</v>
      </c>
      <c r="U2315" s="29" t="s">
        <v>29628</v>
      </c>
      <c r="V2315" s="29">
        <v>128</v>
      </c>
      <c r="W2315" s="29" t="s">
        <v>396</v>
      </c>
      <c r="X2315" s="29" t="s">
        <v>29629</v>
      </c>
      <c r="Y2315" s="29" t="s">
        <v>21336</v>
      </c>
      <c r="Z2315" s="29" t="s">
        <v>29630</v>
      </c>
      <c r="AA2315" s="29" t="s">
        <v>29630</v>
      </c>
      <c r="AB2315" s="29" t="s">
        <v>5241</v>
      </c>
      <c r="AC2315" s="29" t="s">
        <v>127</v>
      </c>
      <c r="AD2315" s="29" t="s">
        <v>118</v>
      </c>
      <c r="AE2315" s="29" t="s">
        <v>28006</v>
      </c>
      <c r="AF2315" s="29" t="s">
        <v>28006</v>
      </c>
      <c r="AG2315" s="29">
        <v>0</v>
      </c>
      <c r="AH2315" s="29" t="s">
        <v>28006</v>
      </c>
      <c r="AI2315" s="29" t="s">
        <v>29631</v>
      </c>
      <c r="AJ2315" s="29">
        <v>42</v>
      </c>
      <c r="AK2315" s="29" t="s">
        <v>29632</v>
      </c>
      <c r="AL2315" s="29" t="s">
        <v>29633</v>
      </c>
      <c r="AM2315" s="29">
        <v>76</v>
      </c>
      <c r="AN2315" s="1">
        <f t="shared" si="126"/>
        <v>1</v>
      </c>
      <c r="AO2315" s="1">
        <f t="shared" si="127"/>
        <v>1</v>
      </c>
      <c r="AP2315" s="30">
        <f t="shared" si="128"/>
        <v>46298</v>
      </c>
      <c r="AQ2315" s="1" t="str">
        <f>IF(COUNTIF('同场线路Rotas do mesmo SC'!A:A,C2315)&gt;0,"Sim","Não")</f>
        <v>Não</v>
      </c>
      <c r="AR2315" s="1" t="str">
        <f>IF(COUNTIF(揽收业务网点!A:A,P2315)&gt;0,"Sim","Não")</f>
        <v>Não</v>
      </c>
    </row>
    <row r="2316" spans="1:44">
      <c r="A2316" s="29" t="s">
        <v>29634</v>
      </c>
      <c r="B2316" s="29" t="s">
        <v>379</v>
      </c>
      <c r="C2316" s="29" t="s">
        <v>5247</v>
      </c>
      <c r="D2316" s="29" t="s">
        <v>381</v>
      </c>
      <c r="E2316" s="29" t="s">
        <v>382</v>
      </c>
      <c r="F2316" s="29" t="s">
        <v>383</v>
      </c>
      <c r="G2316" s="29">
        <v>20</v>
      </c>
      <c r="H2316" s="29" t="s">
        <v>26568</v>
      </c>
      <c r="I2316" s="29" t="s">
        <v>512</v>
      </c>
      <c r="J2316" s="29" t="s">
        <v>26569</v>
      </c>
      <c r="K2316" s="29" t="s">
        <v>387</v>
      </c>
      <c r="L2316" s="29" t="s">
        <v>26570</v>
      </c>
      <c r="M2316" s="29" t="s">
        <v>26569</v>
      </c>
      <c r="N2316" s="29" t="s">
        <v>26571</v>
      </c>
      <c r="O2316" s="29" t="s">
        <v>1007</v>
      </c>
      <c r="P2316" s="29" t="s">
        <v>1008</v>
      </c>
      <c r="Q2316" s="29" t="s">
        <v>2</v>
      </c>
      <c r="R2316" s="29" t="s">
        <v>12979</v>
      </c>
      <c r="S2316" s="29" t="s">
        <v>29635</v>
      </c>
      <c r="T2316" s="29" t="s">
        <v>29636</v>
      </c>
      <c r="U2316" s="29" t="s">
        <v>29637</v>
      </c>
      <c r="V2316" s="29">
        <v>453</v>
      </c>
      <c r="W2316" s="29" t="s">
        <v>396</v>
      </c>
      <c r="X2316" s="29" t="s">
        <v>29638</v>
      </c>
      <c r="Y2316" s="29" t="s">
        <v>29535</v>
      </c>
      <c r="Z2316" s="29" t="s">
        <v>29639</v>
      </c>
      <c r="AA2316" s="29" t="s">
        <v>29639</v>
      </c>
      <c r="AB2316" s="29" t="s">
        <v>5259</v>
      </c>
      <c r="AC2316" s="29" t="s">
        <v>5260</v>
      </c>
      <c r="AD2316" s="29" t="s">
        <v>2</v>
      </c>
      <c r="AE2316" s="29" t="s">
        <v>16006</v>
      </c>
      <c r="AF2316" s="29" t="s">
        <v>29640</v>
      </c>
      <c r="AG2316" s="29">
        <v>-52</v>
      </c>
      <c r="AH2316" s="29" t="s">
        <v>29640</v>
      </c>
      <c r="AI2316" s="29" t="s">
        <v>29641</v>
      </c>
      <c r="AJ2316" s="29">
        <v>134</v>
      </c>
      <c r="AK2316" s="29" t="s">
        <v>29642</v>
      </c>
      <c r="AL2316" s="29" t="s">
        <v>29643</v>
      </c>
      <c r="AM2316" s="29">
        <v>184</v>
      </c>
      <c r="AN2316" s="1">
        <f t="shared" si="126"/>
        <v>1</v>
      </c>
      <c r="AO2316" s="1">
        <f t="shared" si="127"/>
        <v>1</v>
      </c>
      <c r="AP2316" s="30">
        <f t="shared" si="128"/>
        <v>46298</v>
      </c>
      <c r="AQ2316" s="1" t="str">
        <f>IF(COUNTIF('同场线路Rotas do mesmo SC'!A:A,C2316)&gt;0,"Sim","Não")</f>
        <v>Não</v>
      </c>
      <c r="AR2316" s="1" t="str">
        <f>IF(COUNTIF(揽收业务网点!A:A,P2316)&gt;0,"Sim","Não")</f>
        <v>Não</v>
      </c>
    </row>
    <row r="2317" spans="1:44">
      <c r="A2317" s="29" t="s">
        <v>29644</v>
      </c>
      <c r="B2317" s="29" t="s">
        <v>379</v>
      </c>
      <c r="C2317" s="29" t="s">
        <v>18204</v>
      </c>
      <c r="D2317" s="29" t="s">
        <v>381</v>
      </c>
      <c r="E2317" s="29" t="s">
        <v>382</v>
      </c>
      <c r="F2317" s="29" t="s">
        <v>383</v>
      </c>
      <c r="G2317" s="29">
        <v>70</v>
      </c>
      <c r="H2317" s="29" t="s">
        <v>2016</v>
      </c>
      <c r="I2317" s="29" t="s">
        <v>702</v>
      </c>
      <c r="J2317" s="29" t="s">
        <v>2017</v>
      </c>
      <c r="K2317" s="29" t="s">
        <v>387</v>
      </c>
      <c r="L2317" s="29" t="s">
        <v>2018</v>
      </c>
      <c r="M2317" s="29" t="s">
        <v>2019</v>
      </c>
      <c r="N2317" s="29" t="s">
        <v>2020</v>
      </c>
      <c r="O2317" s="29" t="s">
        <v>1944</v>
      </c>
      <c r="P2317" s="29" t="s">
        <v>1945</v>
      </c>
      <c r="Q2317" s="29" t="s">
        <v>5</v>
      </c>
      <c r="R2317" s="29" t="s">
        <v>29645</v>
      </c>
      <c r="S2317" s="29" t="s">
        <v>15047</v>
      </c>
      <c r="T2317" s="29" t="s">
        <v>29646</v>
      </c>
      <c r="U2317" s="29" t="s">
        <v>29647</v>
      </c>
      <c r="V2317" s="29">
        <v>350</v>
      </c>
      <c r="W2317" s="29" t="s">
        <v>396</v>
      </c>
      <c r="X2317" s="29" t="s">
        <v>29648</v>
      </c>
      <c r="Y2317" s="29" t="s">
        <v>15821</v>
      </c>
      <c r="Z2317" s="29" t="s">
        <v>29649</v>
      </c>
      <c r="AA2317" s="29" t="s">
        <v>29649</v>
      </c>
      <c r="AB2317" s="29" t="s">
        <v>18210</v>
      </c>
      <c r="AC2317" s="29" t="s">
        <v>18211</v>
      </c>
      <c r="AD2317" s="29" t="s">
        <v>5</v>
      </c>
      <c r="AE2317" s="29" t="s">
        <v>17762</v>
      </c>
      <c r="AF2317" s="29"/>
      <c r="AG2317" s="29"/>
      <c r="AH2317" s="29"/>
      <c r="AI2317" s="29" t="s">
        <v>29650</v>
      </c>
      <c r="AJ2317" s="29"/>
      <c r="AK2317" s="29" t="s">
        <v>29651</v>
      </c>
      <c r="AL2317" s="29" t="s">
        <v>29652</v>
      </c>
      <c r="AM2317" s="29">
        <v>48</v>
      </c>
      <c r="AN2317" s="1">
        <f t="shared" si="126"/>
        <v>1</v>
      </c>
      <c r="AO2317" s="1">
        <f t="shared" si="127"/>
        <v>1</v>
      </c>
      <c r="AP2317" s="30">
        <f t="shared" si="128"/>
        <v>46298</v>
      </c>
      <c r="AQ2317" s="1" t="str">
        <f>IF(COUNTIF('同场线路Rotas do mesmo SC'!A:A,C2317)&gt;0,"Sim","Não")</f>
        <v>Não</v>
      </c>
      <c r="AR2317" s="1" t="str">
        <f>IF(COUNTIF(揽收业务网点!A:A,P2317)&gt;0,"Sim","Não")</f>
        <v>Não</v>
      </c>
    </row>
    <row r="2318" spans="1:44">
      <c r="A2318" s="29" t="s">
        <v>29653</v>
      </c>
      <c r="B2318" s="29" t="s">
        <v>379</v>
      </c>
      <c r="C2318" s="29" t="s">
        <v>5283</v>
      </c>
      <c r="D2318" s="29" t="s">
        <v>381</v>
      </c>
      <c r="E2318" s="29" t="s">
        <v>640</v>
      </c>
      <c r="F2318" s="29" t="s">
        <v>383</v>
      </c>
      <c r="G2318" s="29">
        <v>140</v>
      </c>
      <c r="H2318" s="29" t="s">
        <v>7882</v>
      </c>
      <c r="I2318" s="29" t="s">
        <v>868</v>
      </c>
      <c r="J2318" s="29" t="s">
        <v>2476</v>
      </c>
      <c r="K2318" s="29" t="s">
        <v>411</v>
      </c>
      <c r="L2318" s="29" t="s">
        <v>2477</v>
      </c>
      <c r="M2318" s="29" t="s">
        <v>5285</v>
      </c>
      <c r="N2318" s="29" t="s">
        <v>5286</v>
      </c>
      <c r="O2318" s="29" t="s">
        <v>5287</v>
      </c>
      <c r="P2318" s="29" t="s">
        <v>44</v>
      </c>
      <c r="Q2318" s="29" t="s">
        <v>11</v>
      </c>
      <c r="R2318" s="29" t="s">
        <v>29654</v>
      </c>
      <c r="S2318" s="29" t="s">
        <v>29654</v>
      </c>
      <c r="T2318" s="29" t="s">
        <v>29655</v>
      </c>
      <c r="U2318" s="29" t="s">
        <v>29656</v>
      </c>
      <c r="V2318" s="29">
        <v>3</v>
      </c>
      <c r="W2318" s="29" t="s">
        <v>396</v>
      </c>
      <c r="X2318" s="29" t="s">
        <v>29657</v>
      </c>
      <c r="Y2318" s="29" t="s">
        <v>28318</v>
      </c>
      <c r="Z2318" s="29" t="s">
        <v>29658</v>
      </c>
      <c r="AA2318" s="29" t="s">
        <v>29658</v>
      </c>
      <c r="AB2318" s="29" t="s">
        <v>653</v>
      </c>
      <c r="AC2318" s="29" t="s">
        <v>654</v>
      </c>
      <c r="AD2318" s="29" t="s">
        <v>11</v>
      </c>
      <c r="AE2318" s="29" t="s">
        <v>29659</v>
      </c>
      <c r="AF2318" s="29" t="s">
        <v>29660</v>
      </c>
      <c r="AG2318" s="29">
        <v>-520</v>
      </c>
      <c r="AH2318" s="29" t="s">
        <v>29660</v>
      </c>
      <c r="AI2318" s="29" t="s">
        <v>29661</v>
      </c>
      <c r="AJ2318" s="29">
        <v>36</v>
      </c>
      <c r="AK2318" s="29" t="s">
        <v>29662</v>
      </c>
      <c r="AL2318" s="29" t="s">
        <v>29663</v>
      </c>
      <c r="AM2318" s="29">
        <v>44</v>
      </c>
      <c r="AN2318" s="1">
        <f t="shared" si="126"/>
        <v>1</v>
      </c>
      <c r="AO2318" s="1">
        <f t="shared" si="127"/>
        <v>1</v>
      </c>
      <c r="AP2318" s="30">
        <f t="shared" si="128"/>
        <v>46298</v>
      </c>
      <c r="AQ2318" s="1" t="str">
        <f>IF(COUNTIF('同场线路Rotas do mesmo SC'!A:A,C2318)&gt;0,"Sim","Não")</f>
        <v>Não</v>
      </c>
      <c r="AR2318" s="1" t="str">
        <f>IF(COUNTIF(揽收业务网点!A:A,P2318)&gt;0,"Sim","Não")</f>
        <v>Sim</v>
      </c>
    </row>
    <row r="2319" spans="1:44">
      <c r="A2319" s="29" t="s">
        <v>29664</v>
      </c>
      <c r="B2319" s="29" t="s">
        <v>379</v>
      </c>
      <c r="C2319" s="29" t="s">
        <v>5298</v>
      </c>
      <c r="D2319" s="29" t="s">
        <v>381</v>
      </c>
      <c r="E2319" s="29" t="s">
        <v>640</v>
      </c>
      <c r="F2319" s="29" t="s">
        <v>383</v>
      </c>
      <c r="G2319" s="29">
        <v>151</v>
      </c>
      <c r="H2319" s="29" t="s">
        <v>5166</v>
      </c>
      <c r="I2319" s="29" t="s">
        <v>385</v>
      </c>
      <c r="J2319" s="29" t="s">
        <v>5167</v>
      </c>
      <c r="K2319" s="29" t="s">
        <v>387</v>
      </c>
      <c r="L2319" s="29" t="s">
        <v>5168</v>
      </c>
      <c r="M2319" s="29" t="s">
        <v>5169</v>
      </c>
      <c r="N2319" s="29" t="s">
        <v>5170</v>
      </c>
      <c r="O2319" s="29" t="s">
        <v>5177</v>
      </c>
      <c r="P2319" s="29" t="s">
        <v>133</v>
      </c>
      <c r="Q2319" s="29" t="s">
        <v>118</v>
      </c>
      <c r="R2319" s="29" t="s">
        <v>21176</v>
      </c>
      <c r="S2319" s="29" t="s">
        <v>21176</v>
      </c>
      <c r="T2319" s="29" t="s">
        <v>29665</v>
      </c>
      <c r="U2319" s="29" t="s">
        <v>29666</v>
      </c>
      <c r="V2319" s="29">
        <v>995</v>
      </c>
      <c r="W2319" s="29" t="s">
        <v>396</v>
      </c>
      <c r="X2319" s="29" t="s">
        <v>29667</v>
      </c>
      <c r="Y2319" s="29" t="s">
        <v>27850</v>
      </c>
      <c r="Z2319" s="29" t="s">
        <v>29668</v>
      </c>
      <c r="AA2319" s="29" t="s">
        <v>29668</v>
      </c>
      <c r="AB2319" s="29" t="s">
        <v>674</v>
      </c>
      <c r="AC2319" s="29" t="s">
        <v>675</v>
      </c>
      <c r="AD2319" s="29" t="s">
        <v>118</v>
      </c>
      <c r="AE2319" s="29" t="s">
        <v>27823</v>
      </c>
      <c r="AF2319" s="29" t="s">
        <v>29669</v>
      </c>
      <c r="AG2319" s="29">
        <v>-259</v>
      </c>
      <c r="AH2319" s="29" t="s">
        <v>29669</v>
      </c>
      <c r="AI2319" s="29" t="s">
        <v>29670</v>
      </c>
      <c r="AJ2319" s="29">
        <v>278</v>
      </c>
      <c r="AK2319" s="29" t="s">
        <v>29671</v>
      </c>
      <c r="AL2319" s="29" t="s">
        <v>29672</v>
      </c>
      <c r="AM2319" s="29">
        <v>569</v>
      </c>
      <c r="AN2319" s="1">
        <f t="shared" si="126"/>
        <v>1</v>
      </c>
      <c r="AO2319" s="1">
        <f t="shared" si="127"/>
        <v>1</v>
      </c>
      <c r="AP2319" s="30">
        <f t="shared" si="128"/>
        <v>46298</v>
      </c>
      <c r="AQ2319" s="1" t="str">
        <f>IF(COUNTIF('同场线路Rotas do mesmo SC'!A:A,C2319)&gt;0,"Sim","Não")</f>
        <v>Não</v>
      </c>
      <c r="AR2319" s="1" t="str">
        <f>IF(COUNTIF(揽收业务网点!A:A,P2319)&gt;0,"Sim","Não")</f>
        <v>Sim</v>
      </c>
    </row>
    <row r="2320" spans="1:44">
      <c r="A2320" s="29" t="s">
        <v>29673</v>
      </c>
      <c r="B2320" s="29" t="s">
        <v>379</v>
      </c>
      <c r="C2320" s="29" t="s">
        <v>5309</v>
      </c>
      <c r="D2320" s="29" t="s">
        <v>381</v>
      </c>
      <c r="E2320" s="29" t="s">
        <v>382</v>
      </c>
      <c r="F2320" s="29" t="s">
        <v>383</v>
      </c>
      <c r="G2320" s="29">
        <v>403</v>
      </c>
      <c r="H2320" s="29" t="s">
        <v>5310</v>
      </c>
      <c r="I2320" s="29" t="s">
        <v>868</v>
      </c>
      <c r="J2320" s="29" t="s">
        <v>5311</v>
      </c>
      <c r="K2320" s="29" t="s">
        <v>387</v>
      </c>
      <c r="L2320" s="29" t="s">
        <v>5312</v>
      </c>
      <c r="M2320" s="29" t="s">
        <v>5313</v>
      </c>
      <c r="N2320" s="29" t="s">
        <v>5314</v>
      </c>
      <c r="O2320" s="29" t="s">
        <v>1146</v>
      </c>
      <c r="P2320" s="29" t="s">
        <v>1147</v>
      </c>
      <c r="Q2320" s="29" t="s">
        <v>118</v>
      </c>
      <c r="R2320" s="29" t="s">
        <v>16764</v>
      </c>
      <c r="S2320" s="29" t="s">
        <v>18066</v>
      </c>
      <c r="T2320" s="29" t="s">
        <v>29674</v>
      </c>
      <c r="U2320" s="29" t="s">
        <v>29675</v>
      </c>
      <c r="V2320" s="29">
        <v>70</v>
      </c>
      <c r="W2320" s="29" t="s">
        <v>396</v>
      </c>
      <c r="X2320" s="29" t="s">
        <v>29676</v>
      </c>
      <c r="Y2320" s="29" t="s">
        <v>16227</v>
      </c>
      <c r="Z2320" s="29" t="s">
        <v>29677</v>
      </c>
      <c r="AA2320" s="29" t="s">
        <v>29677</v>
      </c>
      <c r="AB2320" s="29" t="s">
        <v>5321</v>
      </c>
      <c r="AC2320" s="29" t="s">
        <v>5322</v>
      </c>
      <c r="AD2320" s="29" t="s">
        <v>94</v>
      </c>
      <c r="AE2320" s="29" t="s">
        <v>29678</v>
      </c>
      <c r="AF2320" s="29" t="s">
        <v>29679</v>
      </c>
      <c r="AG2320" s="29">
        <v>-62</v>
      </c>
      <c r="AH2320" s="29" t="s">
        <v>29679</v>
      </c>
      <c r="AI2320" s="29" t="s">
        <v>29680</v>
      </c>
      <c r="AJ2320" s="29">
        <v>18</v>
      </c>
      <c r="AK2320" s="29" t="s">
        <v>29681</v>
      </c>
      <c r="AL2320" s="29" t="s">
        <v>29682</v>
      </c>
      <c r="AM2320" s="29">
        <v>131</v>
      </c>
      <c r="AN2320" s="1">
        <f t="shared" ref="AN2320:AN2383" si="129">IF(X2320="",0,1)</f>
        <v>1</v>
      </c>
      <c r="AO2320" s="1">
        <f t="shared" ref="AO2320:AO2383" si="130">IF(AI2320="",0,1)</f>
        <v>1</v>
      </c>
      <c r="AP2320" s="30">
        <f t="shared" ref="AP2320:AP2383" si="131">DATE(YEAR(AE2320),MONTH(AE2320),DAY(AE2320))</f>
        <v>46298</v>
      </c>
      <c r="AQ2320" s="1" t="str">
        <f>IF(COUNTIF('同场线路Rotas do mesmo SC'!A:A,C2320)&gt;0,"Sim","Não")</f>
        <v>Não</v>
      </c>
      <c r="AR2320" s="1" t="str">
        <f>IF(COUNTIF(揽收业务网点!A:A,P2320)&gt;0,"Sim","Não")</f>
        <v>Não</v>
      </c>
    </row>
    <row r="2321" spans="1:44">
      <c r="A2321" s="29" t="s">
        <v>29683</v>
      </c>
      <c r="B2321" s="29" t="s">
        <v>379</v>
      </c>
      <c r="C2321" s="29" t="s">
        <v>5328</v>
      </c>
      <c r="D2321" s="29" t="s">
        <v>381</v>
      </c>
      <c r="E2321" s="29" t="s">
        <v>382</v>
      </c>
      <c r="F2321" s="29" t="s">
        <v>383</v>
      </c>
      <c r="G2321" s="29">
        <v>214</v>
      </c>
      <c r="H2321" s="29" t="s">
        <v>5329</v>
      </c>
      <c r="I2321" s="29" t="s">
        <v>385</v>
      </c>
      <c r="J2321" s="29" t="s">
        <v>5330</v>
      </c>
      <c r="K2321" s="29" t="s">
        <v>387</v>
      </c>
      <c r="L2321" s="29" t="s">
        <v>5331</v>
      </c>
      <c r="M2321" s="29" t="s">
        <v>5332</v>
      </c>
      <c r="N2321" s="29" t="s">
        <v>5333</v>
      </c>
      <c r="O2321" s="29" t="s">
        <v>1146</v>
      </c>
      <c r="P2321" s="29" t="s">
        <v>1147</v>
      </c>
      <c r="Q2321" s="29" t="s">
        <v>118</v>
      </c>
      <c r="R2321" s="29" t="s">
        <v>29684</v>
      </c>
      <c r="S2321" s="29" t="s">
        <v>29685</v>
      </c>
      <c r="T2321" s="29" t="s">
        <v>29686</v>
      </c>
      <c r="U2321" s="29" t="s">
        <v>29687</v>
      </c>
      <c r="V2321" s="29">
        <v>69</v>
      </c>
      <c r="W2321" s="29" t="s">
        <v>396</v>
      </c>
      <c r="X2321" s="29" t="s">
        <v>29688</v>
      </c>
      <c r="Y2321" s="29" t="s">
        <v>16227</v>
      </c>
      <c r="Z2321" s="29" t="s">
        <v>29689</v>
      </c>
      <c r="AA2321" s="29" t="s">
        <v>29689</v>
      </c>
      <c r="AB2321" s="29" t="s">
        <v>5340</v>
      </c>
      <c r="AC2321" s="29" t="s">
        <v>5341</v>
      </c>
      <c r="AD2321" s="29" t="s">
        <v>94</v>
      </c>
      <c r="AE2321" s="29" t="s">
        <v>21336</v>
      </c>
      <c r="AF2321" s="29" t="s">
        <v>29690</v>
      </c>
      <c r="AG2321" s="29">
        <v>37</v>
      </c>
      <c r="AH2321" s="29" t="s">
        <v>29690</v>
      </c>
      <c r="AI2321" s="29" t="s">
        <v>29691</v>
      </c>
      <c r="AJ2321" s="29">
        <v>39</v>
      </c>
      <c r="AK2321" s="29" t="s">
        <v>29692</v>
      </c>
      <c r="AL2321" s="29" t="s">
        <v>29693</v>
      </c>
      <c r="AM2321" s="29">
        <v>138</v>
      </c>
      <c r="AN2321" s="1">
        <f t="shared" si="129"/>
        <v>1</v>
      </c>
      <c r="AO2321" s="1">
        <f t="shared" si="130"/>
        <v>1</v>
      </c>
      <c r="AP2321" s="30">
        <f t="shared" si="131"/>
        <v>46298</v>
      </c>
      <c r="AQ2321" s="1" t="str">
        <f>IF(COUNTIF('同场线路Rotas do mesmo SC'!A:A,C2321)&gt;0,"Sim","Não")</f>
        <v>Não</v>
      </c>
      <c r="AR2321" s="1" t="str">
        <f>IF(COUNTIF(揽收业务网点!A:A,P2321)&gt;0,"Sim","Não")</f>
        <v>Não</v>
      </c>
    </row>
    <row r="2322" spans="1:44">
      <c r="A2322" s="29" t="s">
        <v>29694</v>
      </c>
      <c r="B2322" s="29" t="s">
        <v>379</v>
      </c>
      <c r="C2322" s="29" t="s">
        <v>5389</v>
      </c>
      <c r="D2322" s="29" t="s">
        <v>381</v>
      </c>
      <c r="E2322" s="29" t="s">
        <v>382</v>
      </c>
      <c r="F2322" s="29" t="s">
        <v>383</v>
      </c>
      <c r="G2322" s="29">
        <v>37</v>
      </c>
      <c r="H2322" s="29" t="s">
        <v>5390</v>
      </c>
      <c r="I2322" s="29" t="s">
        <v>868</v>
      </c>
      <c r="J2322" s="29" t="s">
        <v>2187</v>
      </c>
      <c r="K2322" s="29" t="s">
        <v>387</v>
      </c>
      <c r="L2322" s="29" t="s">
        <v>2188</v>
      </c>
      <c r="M2322" s="29" t="s">
        <v>5391</v>
      </c>
      <c r="N2322" s="29" t="s">
        <v>5392</v>
      </c>
      <c r="O2322" s="29" t="s">
        <v>653</v>
      </c>
      <c r="P2322" s="29" t="s">
        <v>654</v>
      </c>
      <c r="Q2322" s="29" t="s">
        <v>11</v>
      </c>
      <c r="R2322" s="29" t="s">
        <v>29591</v>
      </c>
      <c r="S2322" s="29" t="s">
        <v>29695</v>
      </c>
      <c r="T2322" s="29" t="s">
        <v>29696</v>
      </c>
      <c r="U2322" s="29" t="s">
        <v>16658</v>
      </c>
      <c r="V2322" s="29">
        <v>1146</v>
      </c>
      <c r="W2322" s="29" t="s">
        <v>396</v>
      </c>
      <c r="X2322" s="29" t="s">
        <v>29697</v>
      </c>
      <c r="Y2322" s="29" t="s">
        <v>27722</v>
      </c>
      <c r="Z2322" s="29" t="s">
        <v>29698</v>
      </c>
      <c r="AA2322" s="29" t="s">
        <v>29698</v>
      </c>
      <c r="AB2322" s="29" t="s">
        <v>5399</v>
      </c>
      <c r="AC2322" s="29" t="s">
        <v>5400</v>
      </c>
      <c r="AD2322" s="29" t="s">
        <v>11</v>
      </c>
      <c r="AE2322" s="29" t="s">
        <v>27743</v>
      </c>
      <c r="AF2322" s="29" t="s">
        <v>29699</v>
      </c>
      <c r="AG2322" s="29">
        <v>-39</v>
      </c>
      <c r="AH2322" s="29" t="s">
        <v>29699</v>
      </c>
      <c r="AI2322" s="29" t="s">
        <v>29700</v>
      </c>
      <c r="AJ2322" s="29">
        <v>12</v>
      </c>
      <c r="AK2322" s="29" t="s">
        <v>29701</v>
      </c>
      <c r="AL2322" s="29" t="s">
        <v>29702</v>
      </c>
      <c r="AM2322" s="29">
        <v>162</v>
      </c>
      <c r="AN2322" s="1">
        <f t="shared" si="129"/>
        <v>1</v>
      </c>
      <c r="AO2322" s="1">
        <f t="shared" si="130"/>
        <v>1</v>
      </c>
      <c r="AP2322" s="30">
        <f t="shared" si="131"/>
        <v>46298</v>
      </c>
      <c r="AQ2322" s="1" t="str">
        <f>IF(COUNTIF('同场线路Rotas do mesmo SC'!A:A,C2322)&gt;0,"Sim","Não")</f>
        <v>Não</v>
      </c>
      <c r="AR2322" s="1" t="str">
        <f>IF(COUNTIF(揽收业务网点!A:A,P2322)&gt;0,"Sim","Não")</f>
        <v>Não</v>
      </c>
    </row>
    <row r="2323" spans="1:44">
      <c r="A2323" s="29" t="s">
        <v>29703</v>
      </c>
      <c r="B2323" s="29" t="s">
        <v>379</v>
      </c>
      <c r="C2323" s="29" t="s">
        <v>5406</v>
      </c>
      <c r="D2323" s="29" t="s">
        <v>381</v>
      </c>
      <c r="E2323" s="29" t="s">
        <v>382</v>
      </c>
      <c r="F2323" s="29" t="s">
        <v>383</v>
      </c>
      <c r="G2323" s="29">
        <v>60</v>
      </c>
      <c r="H2323" s="29" t="s">
        <v>5407</v>
      </c>
      <c r="I2323" s="29" t="s">
        <v>868</v>
      </c>
      <c r="J2323" s="29" t="s">
        <v>5408</v>
      </c>
      <c r="K2323" s="29" t="s">
        <v>387</v>
      </c>
      <c r="L2323" s="29" t="s">
        <v>5409</v>
      </c>
      <c r="M2323" s="29" t="s">
        <v>5410</v>
      </c>
      <c r="N2323" s="29" t="s">
        <v>5411</v>
      </c>
      <c r="O2323" s="29" t="s">
        <v>899</v>
      </c>
      <c r="P2323" s="29" t="s">
        <v>900</v>
      </c>
      <c r="Q2323" s="29" t="s">
        <v>70</v>
      </c>
      <c r="R2323" s="29" t="s">
        <v>29704</v>
      </c>
      <c r="S2323" s="29" t="s">
        <v>29705</v>
      </c>
      <c r="T2323" s="29" t="s">
        <v>29706</v>
      </c>
      <c r="U2323" s="29" t="s">
        <v>29707</v>
      </c>
      <c r="V2323" s="29">
        <v>288</v>
      </c>
      <c r="W2323" s="29" t="s">
        <v>396</v>
      </c>
      <c r="X2323" s="29" t="s">
        <v>29708</v>
      </c>
      <c r="Y2323" s="29" t="s">
        <v>16547</v>
      </c>
      <c r="Z2323" s="29" t="s">
        <v>29709</v>
      </c>
      <c r="AA2323" s="29" t="s">
        <v>29709</v>
      </c>
      <c r="AB2323" s="29" t="s">
        <v>5418</v>
      </c>
      <c r="AC2323" s="29" t="s">
        <v>5419</v>
      </c>
      <c r="AD2323" s="29" t="s">
        <v>70</v>
      </c>
      <c r="AE2323" s="29" t="s">
        <v>15272</v>
      </c>
      <c r="AF2323" s="29" t="s">
        <v>29710</v>
      </c>
      <c r="AG2323" s="29">
        <v>-45</v>
      </c>
      <c r="AH2323" s="29" t="s">
        <v>29710</v>
      </c>
      <c r="AI2323" s="29" t="s">
        <v>29711</v>
      </c>
      <c r="AJ2323" s="29">
        <v>13</v>
      </c>
      <c r="AK2323" s="29" t="s">
        <v>29712</v>
      </c>
      <c r="AL2323" s="29" t="s">
        <v>29713</v>
      </c>
      <c r="AM2323" s="29">
        <v>101</v>
      </c>
      <c r="AN2323" s="1">
        <f t="shared" si="129"/>
        <v>1</v>
      </c>
      <c r="AO2323" s="1">
        <f t="shared" si="130"/>
        <v>1</v>
      </c>
      <c r="AP2323" s="30">
        <f t="shared" si="131"/>
        <v>46298</v>
      </c>
      <c r="AQ2323" s="1" t="str">
        <f>IF(COUNTIF('同场线路Rotas do mesmo SC'!A:A,C2323)&gt;0,"Sim","Não")</f>
        <v>Não</v>
      </c>
      <c r="AR2323" s="1" t="str">
        <f>IF(COUNTIF(揽收业务网点!A:A,P2323)&gt;0,"Sim","Não")</f>
        <v>Não</v>
      </c>
    </row>
    <row r="2324" spans="1:44">
      <c r="A2324" s="29" t="s">
        <v>29714</v>
      </c>
      <c r="B2324" s="29" t="s">
        <v>379</v>
      </c>
      <c r="C2324" s="29" t="s">
        <v>29715</v>
      </c>
      <c r="D2324" s="29" t="s">
        <v>381</v>
      </c>
      <c r="E2324" s="29" t="s">
        <v>382</v>
      </c>
      <c r="F2324" s="29" t="s">
        <v>383</v>
      </c>
      <c r="G2324" s="29">
        <v>43</v>
      </c>
      <c r="H2324" s="29" t="s">
        <v>5426</v>
      </c>
      <c r="I2324" s="29" t="s">
        <v>385</v>
      </c>
      <c r="J2324" s="29" t="s">
        <v>5427</v>
      </c>
      <c r="K2324" s="29" t="s">
        <v>387</v>
      </c>
      <c r="L2324" s="29" t="s">
        <v>5428</v>
      </c>
      <c r="M2324" s="29" t="s">
        <v>5429</v>
      </c>
      <c r="N2324" s="29" t="s">
        <v>5430</v>
      </c>
      <c r="O2324" s="29" t="s">
        <v>1111</v>
      </c>
      <c r="P2324" s="29" t="s">
        <v>1112</v>
      </c>
      <c r="Q2324" s="29" t="s">
        <v>168</v>
      </c>
      <c r="R2324" s="29" t="s">
        <v>29716</v>
      </c>
      <c r="S2324" s="29" t="s">
        <v>29717</v>
      </c>
      <c r="T2324" s="29" t="s">
        <v>29718</v>
      </c>
      <c r="U2324" s="29" t="s">
        <v>29719</v>
      </c>
      <c r="V2324" s="29">
        <v>90</v>
      </c>
      <c r="W2324" s="29" t="s">
        <v>396</v>
      </c>
      <c r="X2324" s="29" t="s">
        <v>29720</v>
      </c>
      <c r="Y2324" s="29" t="s">
        <v>16547</v>
      </c>
      <c r="Z2324" s="29" t="s">
        <v>29721</v>
      </c>
      <c r="AA2324" s="29" t="s">
        <v>29721</v>
      </c>
      <c r="AB2324" s="29" t="s">
        <v>26633</v>
      </c>
      <c r="AC2324" s="29" t="s">
        <v>26634</v>
      </c>
      <c r="AD2324" s="29" t="s">
        <v>168</v>
      </c>
      <c r="AE2324" s="29" t="s">
        <v>17762</v>
      </c>
      <c r="AF2324" s="29" t="s">
        <v>29722</v>
      </c>
      <c r="AG2324" s="29">
        <v>-11</v>
      </c>
      <c r="AH2324" s="29" t="s">
        <v>29722</v>
      </c>
      <c r="AI2324" s="29" t="s">
        <v>29723</v>
      </c>
      <c r="AJ2324" s="29">
        <v>37</v>
      </c>
      <c r="AK2324" s="29" t="s">
        <v>29724</v>
      </c>
      <c r="AL2324" s="29" t="s">
        <v>29725</v>
      </c>
      <c r="AM2324" s="29">
        <v>75</v>
      </c>
      <c r="AN2324" s="1">
        <f t="shared" si="129"/>
        <v>1</v>
      </c>
      <c r="AO2324" s="1">
        <f t="shared" si="130"/>
        <v>1</v>
      </c>
      <c r="AP2324" s="30">
        <f t="shared" si="131"/>
        <v>46298</v>
      </c>
      <c r="AQ2324" s="1" t="str">
        <f>IF(COUNTIF('同场线路Rotas do mesmo SC'!A:A,C2324)&gt;0,"Sim","Não")</f>
        <v>Não</v>
      </c>
      <c r="AR2324" s="1" t="str">
        <f>IF(COUNTIF(揽收业务网点!A:A,P2324)&gt;0,"Sim","Não")</f>
        <v>Não</v>
      </c>
    </row>
    <row r="2325" spans="1:44">
      <c r="A2325" s="29" t="s">
        <v>29726</v>
      </c>
      <c r="B2325" s="29" t="s">
        <v>379</v>
      </c>
      <c r="C2325" s="29" t="s">
        <v>5444</v>
      </c>
      <c r="D2325" s="29" t="s">
        <v>381</v>
      </c>
      <c r="E2325" s="29" t="s">
        <v>382</v>
      </c>
      <c r="F2325" s="29" t="s">
        <v>383</v>
      </c>
      <c r="G2325" s="29">
        <v>78</v>
      </c>
      <c r="H2325" s="29" t="s">
        <v>18312</v>
      </c>
      <c r="I2325" s="29" t="s">
        <v>385</v>
      </c>
      <c r="J2325" s="29" t="s">
        <v>5446</v>
      </c>
      <c r="K2325" s="29" t="s">
        <v>387</v>
      </c>
      <c r="L2325" s="29" t="s">
        <v>5447</v>
      </c>
      <c r="M2325" s="29" t="s">
        <v>5448</v>
      </c>
      <c r="N2325" s="29" t="s">
        <v>5449</v>
      </c>
      <c r="O2325" s="29" t="s">
        <v>1816</v>
      </c>
      <c r="P2325" s="29" t="s">
        <v>3</v>
      </c>
      <c r="Q2325" s="29" t="s">
        <v>2</v>
      </c>
      <c r="R2325" s="29" t="s">
        <v>29727</v>
      </c>
      <c r="S2325" s="29" t="s">
        <v>7101</v>
      </c>
      <c r="T2325" s="29" t="s">
        <v>29728</v>
      </c>
      <c r="U2325" s="29" t="s">
        <v>29729</v>
      </c>
      <c r="V2325" s="29">
        <v>7</v>
      </c>
      <c r="W2325" s="29" t="s">
        <v>396</v>
      </c>
      <c r="X2325" s="29" t="s">
        <v>29730</v>
      </c>
      <c r="Y2325" s="29" t="s">
        <v>15616</v>
      </c>
      <c r="Z2325" s="29" t="s">
        <v>29731</v>
      </c>
      <c r="AA2325" s="29" t="s">
        <v>29731</v>
      </c>
      <c r="AB2325" s="29" t="s">
        <v>5454</v>
      </c>
      <c r="AC2325" s="29" t="s">
        <v>5455</v>
      </c>
      <c r="AD2325" s="29" t="s">
        <v>2</v>
      </c>
      <c r="AE2325" s="29" t="s">
        <v>29732</v>
      </c>
      <c r="AF2325" s="29" t="s">
        <v>29733</v>
      </c>
      <c r="AG2325" s="29">
        <v>-288</v>
      </c>
      <c r="AH2325" s="29" t="s">
        <v>29733</v>
      </c>
      <c r="AI2325" s="29" t="s">
        <v>29734</v>
      </c>
      <c r="AJ2325" s="29">
        <v>105</v>
      </c>
      <c r="AK2325" s="29" t="s">
        <v>29735</v>
      </c>
      <c r="AL2325" s="29" t="s">
        <v>29736</v>
      </c>
      <c r="AM2325" s="29">
        <v>165</v>
      </c>
      <c r="AN2325" s="1">
        <f t="shared" si="129"/>
        <v>1</v>
      </c>
      <c r="AO2325" s="1">
        <f t="shared" si="130"/>
        <v>1</v>
      </c>
      <c r="AP2325" s="30">
        <f t="shared" si="131"/>
        <v>46298</v>
      </c>
      <c r="AQ2325" s="1" t="str">
        <f>IF(COUNTIF('同场线路Rotas do mesmo SC'!A:A,C2325)&gt;0,"Sim","Não")</f>
        <v>Não</v>
      </c>
      <c r="AR2325" s="1" t="str">
        <f>IF(COUNTIF(揽收业务网点!A:A,P2325)&gt;0,"Sim","Não")</f>
        <v>Sim</v>
      </c>
    </row>
    <row r="2326" spans="1:44">
      <c r="A2326" s="29" t="s">
        <v>29726</v>
      </c>
      <c r="B2326" s="29" t="s">
        <v>379</v>
      </c>
      <c r="C2326" s="29" t="s">
        <v>5444</v>
      </c>
      <c r="D2326" s="29" t="s">
        <v>381</v>
      </c>
      <c r="E2326" s="29" t="s">
        <v>382</v>
      </c>
      <c r="F2326" s="29" t="s">
        <v>383</v>
      </c>
      <c r="G2326" s="29">
        <v>115</v>
      </c>
      <c r="H2326" s="29" t="s">
        <v>18312</v>
      </c>
      <c r="I2326" s="29" t="s">
        <v>385</v>
      </c>
      <c r="J2326" s="29" t="s">
        <v>5446</v>
      </c>
      <c r="K2326" s="29" t="s">
        <v>387</v>
      </c>
      <c r="L2326" s="29" t="s">
        <v>5447</v>
      </c>
      <c r="M2326" s="29" t="s">
        <v>5448</v>
      </c>
      <c r="N2326" s="29" t="s">
        <v>5449</v>
      </c>
      <c r="O2326" s="29" t="s">
        <v>5454</v>
      </c>
      <c r="P2326" s="29" t="s">
        <v>5455</v>
      </c>
      <c r="Q2326" s="29" t="s">
        <v>2</v>
      </c>
      <c r="R2326" s="29" t="s">
        <v>1034</v>
      </c>
      <c r="S2326" s="29" t="s">
        <v>1034</v>
      </c>
      <c r="T2326" s="29" t="s">
        <v>29737</v>
      </c>
      <c r="U2326" s="29" t="s">
        <v>29737</v>
      </c>
      <c r="V2326" s="29">
        <v>0</v>
      </c>
      <c r="W2326" s="29" t="s">
        <v>396</v>
      </c>
      <c r="X2326" s="29" t="s">
        <v>29738</v>
      </c>
      <c r="Y2326" s="29" t="s">
        <v>29739</v>
      </c>
      <c r="Z2326" s="29" t="s">
        <v>29740</v>
      </c>
      <c r="AA2326" s="29" t="s">
        <v>29740</v>
      </c>
      <c r="AB2326" s="29" t="s">
        <v>5466</v>
      </c>
      <c r="AC2326" s="29" t="s">
        <v>5467</v>
      </c>
      <c r="AD2326" s="29" t="s">
        <v>2</v>
      </c>
      <c r="AE2326" s="29" t="s">
        <v>29741</v>
      </c>
      <c r="AF2326" s="29" t="s">
        <v>29742</v>
      </c>
      <c r="AG2326" s="29">
        <v>-243</v>
      </c>
      <c r="AH2326" s="29" t="s">
        <v>29742</v>
      </c>
      <c r="AI2326" s="29" t="s">
        <v>29743</v>
      </c>
      <c r="AJ2326" s="29">
        <v>25</v>
      </c>
      <c r="AK2326" s="29" t="s">
        <v>29744</v>
      </c>
      <c r="AL2326" s="29" t="s">
        <v>29745</v>
      </c>
      <c r="AM2326" s="29">
        <v>173</v>
      </c>
      <c r="AN2326" s="1">
        <f t="shared" si="129"/>
        <v>1</v>
      </c>
      <c r="AO2326" s="1">
        <f t="shared" si="130"/>
        <v>1</v>
      </c>
      <c r="AP2326" s="30">
        <f t="shared" si="131"/>
        <v>46298</v>
      </c>
      <c r="AQ2326" s="1" t="str">
        <f>IF(COUNTIF('同场线路Rotas do mesmo SC'!A:A,C2326)&gt;0,"Sim","Não")</f>
        <v>Não</v>
      </c>
      <c r="AR2326" s="1" t="str">
        <f>IF(COUNTIF(揽收业务网点!A:A,P2326)&gt;0,"Sim","Não")</f>
        <v>Não</v>
      </c>
    </row>
    <row r="2327" spans="1:44">
      <c r="A2327" s="29" t="s">
        <v>29746</v>
      </c>
      <c r="B2327" s="29" t="s">
        <v>379</v>
      </c>
      <c r="C2327" s="29" t="s">
        <v>5474</v>
      </c>
      <c r="D2327" s="29" t="s">
        <v>381</v>
      </c>
      <c r="E2327" s="29" t="s">
        <v>382</v>
      </c>
      <c r="F2327" s="29" t="s">
        <v>383</v>
      </c>
      <c r="G2327" s="29">
        <v>20</v>
      </c>
      <c r="H2327" s="29" t="s">
        <v>5475</v>
      </c>
      <c r="I2327" s="29" t="s">
        <v>512</v>
      </c>
      <c r="J2327" s="29" t="s">
        <v>5476</v>
      </c>
      <c r="K2327" s="29" t="s">
        <v>387</v>
      </c>
      <c r="L2327" s="29" t="s">
        <v>5477</v>
      </c>
      <c r="M2327" s="29" t="s">
        <v>5478</v>
      </c>
      <c r="N2327" s="29" t="s">
        <v>5479</v>
      </c>
      <c r="O2327" s="29" t="s">
        <v>1007</v>
      </c>
      <c r="P2327" s="29" t="s">
        <v>1008</v>
      </c>
      <c r="Q2327" s="29" t="s">
        <v>2</v>
      </c>
      <c r="R2327" s="29" t="s">
        <v>29747</v>
      </c>
      <c r="S2327" s="29" t="s">
        <v>29748</v>
      </c>
      <c r="T2327" s="29" t="s">
        <v>29749</v>
      </c>
      <c r="U2327" s="29" t="s">
        <v>29750</v>
      </c>
      <c r="V2327" s="29">
        <v>491</v>
      </c>
      <c r="W2327" s="29" t="s">
        <v>396</v>
      </c>
      <c r="X2327" s="29" t="s">
        <v>29751</v>
      </c>
      <c r="Y2327" s="29" t="s">
        <v>17762</v>
      </c>
      <c r="Z2327" s="29" t="s">
        <v>29752</v>
      </c>
      <c r="AA2327" s="29" t="s">
        <v>29752</v>
      </c>
      <c r="AB2327" s="29" t="s">
        <v>5486</v>
      </c>
      <c r="AC2327" s="29" t="s">
        <v>5487</v>
      </c>
      <c r="AD2327" s="29" t="s">
        <v>2</v>
      </c>
      <c r="AE2327" s="29" t="s">
        <v>16006</v>
      </c>
      <c r="AF2327" s="29" t="s">
        <v>15272</v>
      </c>
      <c r="AG2327" s="29">
        <v>-60</v>
      </c>
      <c r="AH2327" s="29" t="s">
        <v>15272</v>
      </c>
      <c r="AI2327" s="29" t="s">
        <v>29753</v>
      </c>
      <c r="AJ2327" s="29">
        <v>77</v>
      </c>
      <c r="AK2327" s="29" t="s">
        <v>29754</v>
      </c>
      <c r="AL2327" s="29" t="s">
        <v>29755</v>
      </c>
      <c r="AM2327" s="29">
        <v>143</v>
      </c>
      <c r="AN2327" s="1">
        <f t="shared" si="129"/>
        <v>1</v>
      </c>
      <c r="AO2327" s="1">
        <f t="shared" si="130"/>
        <v>1</v>
      </c>
      <c r="AP2327" s="30">
        <f t="shared" si="131"/>
        <v>46298</v>
      </c>
      <c r="AQ2327" s="1" t="str">
        <f>IF(COUNTIF('同场线路Rotas do mesmo SC'!A:A,C2327)&gt;0,"Sim","Não")</f>
        <v>Não</v>
      </c>
      <c r="AR2327" s="1" t="str">
        <f>IF(COUNTIF(揽收业务网点!A:A,P2327)&gt;0,"Sim","Não")</f>
        <v>Não</v>
      </c>
    </row>
    <row r="2328" spans="1:44">
      <c r="A2328" s="29" t="s">
        <v>29756</v>
      </c>
      <c r="B2328" s="29" t="s">
        <v>379</v>
      </c>
      <c r="C2328" s="29" t="s">
        <v>5493</v>
      </c>
      <c r="D2328" s="29" t="s">
        <v>381</v>
      </c>
      <c r="E2328" s="29" t="s">
        <v>382</v>
      </c>
      <c r="F2328" s="29" t="s">
        <v>383</v>
      </c>
      <c r="G2328" s="29">
        <v>40</v>
      </c>
      <c r="H2328" s="29" t="s">
        <v>5494</v>
      </c>
      <c r="I2328" s="29" t="s">
        <v>512</v>
      </c>
      <c r="J2328" s="29" t="s">
        <v>5495</v>
      </c>
      <c r="K2328" s="29" t="s">
        <v>387</v>
      </c>
      <c r="L2328" s="29" t="s">
        <v>5496</v>
      </c>
      <c r="M2328" s="29" t="s">
        <v>5497</v>
      </c>
      <c r="N2328" s="29" t="s">
        <v>5498</v>
      </c>
      <c r="O2328" s="29" t="s">
        <v>2341</v>
      </c>
      <c r="P2328" s="29" t="s">
        <v>2342</v>
      </c>
      <c r="Q2328" s="29" t="s">
        <v>5</v>
      </c>
      <c r="R2328" s="29" t="s">
        <v>29757</v>
      </c>
      <c r="S2328" s="29" t="s">
        <v>19148</v>
      </c>
      <c r="T2328" s="29" t="s">
        <v>29758</v>
      </c>
      <c r="U2328" s="29" t="s">
        <v>29759</v>
      </c>
      <c r="V2328" s="29">
        <v>883</v>
      </c>
      <c r="W2328" s="29" t="s">
        <v>396</v>
      </c>
      <c r="X2328" s="29" t="s">
        <v>29760</v>
      </c>
      <c r="Y2328" s="29" t="s">
        <v>15272</v>
      </c>
      <c r="Z2328" s="29" t="s">
        <v>29761</v>
      </c>
      <c r="AA2328" s="29" t="s">
        <v>29761</v>
      </c>
      <c r="AB2328" s="29" t="s">
        <v>5505</v>
      </c>
      <c r="AC2328" s="29" t="s">
        <v>5506</v>
      </c>
      <c r="AD2328" s="29" t="s">
        <v>5</v>
      </c>
      <c r="AE2328" s="29" t="s">
        <v>16006</v>
      </c>
      <c r="AF2328" s="29" t="s">
        <v>29762</v>
      </c>
      <c r="AG2328" s="29">
        <v>-22</v>
      </c>
      <c r="AH2328" s="29" t="s">
        <v>29762</v>
      </c>
      <c r="AI2328" s="29" t="s">
        <v>29763</v>
      </c>
      <c r="AJ2328" s="29">
        <v>58</v>
      </c>
      <c r="AK2328" s="29" t="s">
        <v>29764</v>
      </c>
      <c r="AL2328" s="29" t="s">
        <v>29765</v>
      </c>
      <c r="AM2328" s="29">
        <v>71</v>
      </c>
      <c r="AN2328" s="1">
        <f t="shared" si="129"/>
        <v>1</v>
      </c>
      <c r="AO2328" s="1">
        <f t="shared" si="130"/>
        <v>1</v>
      </c>
      <c r="AP2328" s="30">
        <f t="shared" si="131"/>
        <v>46298</v>
      </c>
      <c r="AQ2328" s="1" t="str">
        <f>IF(COUNTIF('同场线路Rotas do mesmo SC'!A:A,C2328)&gt;0,"Sim","Não")</f>
        <v>Não</v>
      </c>
      <c r="AR2328" s="1" t="str">
        <f>IF(COUNTIF(揽收业务网点!A:A,P2328)&gt;0,"Sim","Não")</f>
        <v>Não</v>
      </c>
    </row>
    <row r="2329" spans="1:44">
      <c r="A2329" s="29" t="s">
        <v>29766</v>
      </c>
      <c r="B2329" s="29" t="s">
        <v>2590</v>
      </c>
      <c r="C2329" s="29" t="s">
        <v>5512</v>
      </c>
      <c r="D2329" s="29" t="s">
        <v>381</v>
      </c>
      <c r="E2329" s="29" t="s">
        <v>382</v>
      </c>
      <c r="F2329" s="29" t="s">
        <v>383</v>
      </c>
      <c r="G2329" s="29">
        <v>30</v>
      </c>
      <c r="H2329" s="29" t="s">
        <v>1425</v>
      </c>
      <c r="I2329" s="29" t="s">
        <v>385</v>
      </c>
      <c r="J2329" s="29" t="s">
        <v>1426</v>
      </c>
      <c r="K2329" s="29" t="s">
        <v>387</v>
      </c>
      <c r="L2329" s="29" t="s">
        <v>1427</v>
      </c>
      <c r="M2329" s="29" t="s">
        <v>1428</v>
      </c>
      <c r="N2329" s="29" t="s">
        <v>1429</v>
      </c>
      <c r="O2329" s="29" t="s">
        <v>1435</v>
      </c>
      <c r="P2329" s="29" t="s">
        <v>1436</v>
      </c>
      <c r="Q2329" s="29" t="s">
        <v>5</v>
      </c>
      <c r="R2329" s="29" t="s">
        <v>29767</v>
      </c>
      <c r="S2329" s="29" t="s">
        <v>29768</v>
      </c>
      <c r="T2329" s="29" t="s">
        <v>29769</v>
      </c>
      <c r="U2329" s="29" t="s">
        <v>29770</v>
      </c>
      <c r="V2329" s="29">
        <v>95</v>
      </c>
      <c r="W2329" s="29" t="s">
        <v>396</v>
      </c>
      <c r="X2329" s="29" t="s">
        <v>29771</v>
      </c>
      <c r="Y2329" s="29" t="s">
        <v>16006</v>
      </c>
      <c r="Z2329" s="29" t="s">
        <v>29772</v>
      </c>
      <c r="AA2329" s="29" t="s">
        <v>29772</v>
      </c>
      <c r="AB2329" s="29" t="s">
        <v>1430</v>
      </c>
      <c r="AC2329" s="29" t="s">
        <v>4</v>
      </c>
      <c r="AD2329" s="29" t="s">
        <v>5</v>
      </c>
      <c r="AE2329" s="29" t="s">
        <v>2823</v>
      </c>
      <c r="AF2329" s="29"/>
      <c r="AG2329" s="29"/>
      <c r="AH2329" s="29"/>
      <c r="AI2329" s="29" t="s">
        <v>29030</v>
      </c>
      <c r="AJ2329" s="29"/>
      <c r="AK2329" s="29" t="s">
        <v>29773</v>
      </c>
      <c r="AL2329" s="29" t="s">
        <v>29774</v>
      </c>
      <c r="AM2329" s="29">
        <v>142</v>
      </c>
      <c r="AN2329" s="1">
        <f t="shared" si="129"/>
        <v>1</v>
      </c>
      <c r="AO2329" s="1">
        <f t="shared" si="130"/>
        <v>1</v>
      </c>
      <c r="AP2329" s="30">
        <f t="shared" si="131"/>
        <v>46298</v>
      </c>
      <c r="AQ2329" s="1" t="str">
        <f>IF(COUNTIF('同场线路Rotas do mesmo SC'!A:A,C2329)&gt;0,"Sim","Não")</f>
        <v>Não</v>
      </c>
      <c r="AR2329" s="1" t="str">
        <f>IF(COUNTIF(揽收业务网点!A:A,P2329)&gt;0,"Sim","Não")</f>
        <v>Não</v>
      </c>
    </row>
    <row r="2330" spans="1:44">
      <c r="A2330" s="29" t="s">
        <v>29775</v>
      </c>
      <c r="B2330" s="29" t="s">
        <v>379</v>
      </c>
      <c r="C2330" s="29" t="s">
        <v>5523</v>
      </c>
      <c r="D2330" s="29" t="s">
        <v>381</v>
      </c>
      <c r="E2330" s="29" t="s">
        <v>382</v>
      </c>
      <c r="F2330" s="29" t="s">
        <v>383</v>
      </c>
      <c r="G2330" s="29">
        <v>131</v>
      </c>
      <c r="H2330" s="29" t="s">
        <v>5524</v>
      </c>
      <c r="I2330" s="29" t="s">
        <v>1289</v>
      </c>
      <c r="J2330" s="29" t="s">
        <v>5525</v>
      </c>
      <c r="K2330" s="29" t="s">
        <v>387</v>
      </c>
      <c r="L2330" s="29" t="s">
        <v>5526</v>
      </c>
      <c r="M2330" s="29" t="s">
        <v>5527</v>
      </c>
      <c r="N2330" s="29" t="s">
        <v>5528</v>
      </c>
      <c r="O2330" s="29" t="s">
        <v>1216</v>
      </c>
      <c r="P2330" s="29" t="s">
        <v>1217</v>
      </c>
      <c r="Q2330" s="29" t="s">
        <v>2</v>
      </c>
      <c r="R2330" s="29" t="s">
        <v>18394</v>
      </c>
      <c r="S2330" s="29" t="s">
        <v>21422</v>
      </c>
      <c r="T2330" s="29" t="s">
        <v>29776</v>
      </c>
      <c r="U2330" s="29" t="s">
        <v>29777</v>
      </c>
      <c r="V2330" s="29">
        <v>1</v>
      </c>
      <c r="W2330" s="29" t="s">
        <v>396</v>
      </c>
      <c r="X2330" s="29" t="s">
        <v>29778</v>
      </c>
      <c r="Y2330" s="29" t="s">
        <v>15272</v>
      </c>
      <c r="Z2330" s="29" t="s">
        <v>29408</v>
      </c>
      <c r="AA2330" s="29" t="s">
        <v>29408</v>
      </c>
      <c r="AB2330" s="29" t="s">
        <v>5534</v>
      </c>
      <c r="AC2330" s="29" t="s">
        <v>5535</v>
      </c>
      <c r="AD2330" s="29" t="s">
        <v>2</v>
      </c>
      <c r="AE2330" s="29" t="s">
        <v>27922</v>
      </c>
      <c r="AF2330" s="29" t="s">
        <v>29779</v>
      </c>
      <c r="AG2330" s="29">
        <v>-287</v>
      </c>
      <c r="AH2330" s="29" t="s">
        <v>29779</v>
      </c>
      <c r="AI2330" s="29" t="s">
        <v>29780</v>
      </c>
      <c r="AJ2330" s="29">
        <v>64</v>
      </c>
      <c r="AK2330" s="29" t="s">
        <v>29781</v>
      </c>
      <c r="AL2330" s="29" t="s">
        <v>29782</v>
      </c>
      <c r="AM2330" s="29">
        <v>125</v>
      </c>
      <c r="AN2330" s="1">
        <f t="shared" si="129"/>
        <v>1</v>
      </c>
      <c r="AO2330" s="1">
        <f t="shared" si="130"/>
        <v>1</v>
      </c>
      <c r="AP2330" s="30">
        <f t="shared" si="131"/>
        <v>46298</v>
      </c>
      <c r="AQ2330" s="1" t="str">
        <f>IF(COUNTIF('同场线路Rotas do mesmo SC'!A:A,C2330)&gt;0,"Sim","Não")</f>
        <v>Não</v>
      </c>
      <c r="AR2330" s="1" t="str">
        <f>IF(COUNTIF(揽收业务网点!A:A,P2330)&gt;0,"Sim","Não")</f>
        <v>Não</v>
      </c>
    </row>
    <row r="2331" spans="1:44">
      <c r="A2331" s="29" t="s">
        <v>29783</v>
      </c>
      <c r="B2331" s="29" t="s">
        <v>379</v>
      </c>
      <c r="C2331" s="29" t="s">
        <v>5541</v>
      </c>
      <c r="D2331" s="29" t="s">
        <v>381</v>
      </c>
      <c r="E2331" s="29" t="s">
        <v>382</v>
      </c>
      <c r="F2331" s="29" t="s">
        <v>732</v>
      </c>
      <c r="G2331" s="29">
        <v>63</v>
      </c>
      <c r="H2331" s="29" t="s">
        <v>12432</v>
      </c>
      <c r="I2331" s="29" t="s">
        <v>385</v>
      </c>
      <c r="J2331" s="29" t="s">
        <v>5543</v>
      </c>
      <c r="K2331" s="29" t="s">
        <v>411</v>
      </c>
      <c r="L2331" s="29" t="s">
        <v>5544</v>
      </c>
      <c r="M2331" s="29" t="s">
        <v>5545</v>
      </c>
      <c r="N2331" s="29" t="s">
        <v>5546</v>
      </c>
      <c r="O2331" s="29" t="s">
        <v>1111</v>
      </c>
      <c r="P2331" s="29" t="s">
        <v>1112</v>
      </c>
      <c r="Q2331" s="29" t="s">
        <v>168</v>
      </c>
      <c r="R2331" s="29" t="s">
        <v>29784</v>
      </c>
      <c r="S2331" s="29" t="s">
        <v>29785</v>
      </c>
      <c r="T2331" s="29" t="s">
        <v>29786</v>
      </c>
      <c r="U2331" s="29" t="s">
        <v>29787</v>
      </c>
      <c r="V2331" s="29">
        <v>302</v>
      </c>
      <c r="W2331" s="29" t="s">
        <v>396</v>
      </c>
      <c r="X2331" s="29" t="s">
        <v>29788</v>
      </c>
      <c r="Y2331" s="29" t="s">
        <v>16547</v>
      </c>
      <c r="Z2331" s="29" t="s">
        <v>29789</v>
      </c>
      <c r="AA2331" s="29" t="s">
        <v>29789</v>
      </c>
      <c r="AB2331" s="29" t="s">
        <v>5553</v>
      </c>
      <c r="AC2331" s="29" t="s">
        <v>5554</v>
      </c>
      <c r="AD2331" s="29" t="s">
        <v>168</v>
      </c>
      <c r="AE2331" s="29" t="s">
        <v>15272</v>
      </c>
      <c r="AF2331" s="29" t="s">
        <v>29790</v>
      </c>
      <c r="AG2331" s="29">
        <v>18</v>
      </c>
      <c r="AH2331" s="29" t="s">
        <v>29790</v>
      </c>
      <c r="AI2331" s="29" t="s">
        <v>29791</v>
      </c>
      <c r="AJ2331" s="29">
        <v>77</v>
      </c>
      <c r="AK2331" s="29" t="s">
        <v>29792</v>
      </c>
      <c r="AL2331" s="29" t="s">
        <v>29793</v>
      </c>
      <c r="AM2331" s="29">
        <v>170</v>
      </c>
      <c r="AN2331" s="1">
        <f t="shared" si="129"/>
        <v>1</v>
      </c>
      <c r="AO2331" s="1">
        <f t="shared" si="130"/>
        <v>1</v>
      </c>
      <c r="AP2331" s="30">
        <f t="shared" si="131"/>
        <v>46298</v>
      </c>
      <c r="AQ2331" s="1" t="str">
        <f>IF(COUNTIF('同场线路Rotas do mesmo SC'!A:A,C2331)&gt;0,"Sim","Não")</f>
        <v>Não</v>
      </c>
      <c r="AR2331" s="1" t="str">
        <f>IF(COUNTIF(揽收业务网点!A:A,P2331)&gt;0,"Sim","Não")</f>
        <v>Não</v>
      </c>
    </row>
    <row r="2332" spans="1:44">
      <c r="A2332" s="29" t="s">
        <v>29783</v>
      </c>
      <c r="B2332" s="29" t="s">
        <v>379</v>
      </c>
      <c r="C2332" s="29" t="s">
        <v>5541</v>
      </c>
      <c r="D2332" s="29" t="s">
        <v>381</v>
      </c>
      <c r="E2332" s="29" t="s">
        <v>382</v>
      </c>
      <c r="F2332" s="29" t="s">
        <v>732</v>
      </c>
      <c r="G2332" s="29">
        <v>13</v>
      </c>
      <c r="H2332" s="29" t="s">
        <v>12432</v>
      </c>
      <c r="I2332" s="29" t="s">
        <v>385</v>
      </c>
      <c r="J2332" s="29" t="s">
        <v>5543</v>
      </c>
      <c r="K2332" s="29" t="s">
        <v>411</v>
      </c>
      <c r="L2332" s="29" t="s">
        <v>5544</v>
      </c>
      <c r="M2332" s="29" t="s">
        <v>5545</v>
      </c>
      <c r="N2332" s="29" t="s">
        <v>5546</v>
      </c>
      <c r="O2332" s="29" t="s">
        <v>5553</v>
      </c>
      <c r="P2332" s="29" t="s">
        <v>5554</v>
      </c>
      <c r="Q2332" s="29" t="s">
        <v>168</v>
      </c>
      <c r="R2332" s="29" t="s">
        <v>19107</v>
      </c>
      <c r="S2332" s="29" t="s">
        <v>19107</v>
      </c>
      <c r="T2332" s="29" t="s">
        <v>29794</v>
      </c>
      <c r="U2332" s="29" t="s">
        <v>29795</v>
      </c>
      <c r="V2332" s="29">
        <v>1</v>
      </c>
      <c r="W2332" s="29" t="s">
        <v>396</v>
      </c>
      <c r="X2332" s="29" t="s">
        <v>29796</v>
      </c>
      <c r="Y2332" s="29" t="s">
        <v>2823</v>
      </c>
      <c r="Z2332" s="29" t="s">
        <v>29797</v>
      </c>
      <c r="AA2332" s="29" t="s">
        <v>29797</v>
      </c>
      <c r="AB2332" s="29" t="s">
        <v>5564</v>
      </c>
      <c r="AC2332" s="29" t="s">
        <v>5565</v>
      </c>
      <c r="AD2332" s="29" t="s">
        <v>168</v>
      </c>
      <c r="AE2332" s="29" t="s">
        <v>28964</v>
      </c>
      <c r="AF2332" s="29" t="s">
        <v>29798</v>
      </c>
      <c r="AG2332" s="29">
        <v>-42</v>
      </c>
      <c r="AH2332" s="29" t="s">
        <v>29798</v>
      </c>
      <c r="AI2332" s="29" t="s">
        <v>29799</v>
      </c>
      <c r="AJ2332" s="29">
        <v>-7</v>
      </c>
      <c r="AK2332" s="29" t="s">
        <v>29800</v>
      </c>
      <c r="AL2332" s="29" t="s">
        <v>29801</v>
      </c>
      <c r="AM2332" s="29">
        <v>45</v>
      </c>
      <c r="AN2332" s="1">
        <f t="shared" si="129"/>
        <v>1</v>
      </c>
      <c r="AO2332" s="1">
        <f t="shared" si="130"/>
        <v>1</v>
      </c>
      <c r="AP2332" s="30">
        <f t="shared" si="131"/>
        <v>46298</v>
      </c>
      <c r="AQ2332" s="1" t="str">
        <f>IF(COUNTIF('同场线路Rotas do mesmo SC'!A:A,C2332)&gt;0,"Sim","Não")</f>
        <v>Não</v>
      </c>
      <c r="AR2332" s="1" t="str">
        <f>IF(COUNTIF(揽收业务网点!A:A,P2332)&gt;0,"Sim","Não")</f>
        <v>Não</v>
      </c>
    </row>
    <row r="2333" spans="1:44">
      <c r="A2333" s="29" t="s">
        <v>29802</v>
      </c>
      <c r="B2333" s="29" t="s">
        <v>379</v>
      </c>
      <c r="C2333" s="29" t="s">
        <v>5571</v>
      </c>
      <c r="D2333" s="29" t="s">
        <v>381</v>
      </c>
      <c r="E2333" s="29" t="s">
        <v>382</v>
      </c>
      <c r="F2333" s="29" t="s">
        <v>383</v>
      </c>
      <c r="G2333" s="29">
        <v>40</v>
      </c>
      <c r="H2333" s="29" t="s">
        <v>5572</v>
      </c>
      <c r="I2333" s="29" t="s">
        <v>702</v>
      </c>
      <c r="J2333" s="29" t="s">
        <v>2068</v>
      </c>
      <c r="K2333" s="29" t="s">
        <v>387</v>
      </c>
      <c r="L2333" s="29" t="s">
        <v>2069</v>
      </c>
      <c r="M2333" s="29" t="s">
        <v>5573</v>
      </c>
      <c r="N2333" s="29" t="s">
        <v>5574</v>
      </c>
      <c r="O2333" s="29" t="s">
        <v>1903</v>
      </c>
      <c r="P2333" s="29" t="s">
        <v>1904</v>
      </c>
      <c r="Q2333" s="29" t="s">
        <v>70</v>
      </c>
      <c r="R2333" s="29" t="s">
        <v>29803</v>
      </c>
      <c r="S2333" s="29" t="s">
        <v>29804</v>
      </c>
      <c r="T2333" s="29" t="s">
        <v>29805</v>
      </c>
      <c r="U2333" s="29" t="s">
        <v>29806</v>
      </c>
      <c r="V2333" s="29">
        <v>394</v>
      </c>
      <c r="W2333" s="29" t="s">
        <v>396</v>
      </c>
      <c r="X2333" s="29" t="s">
        <v>29807</v>
      </c>
      <c r="Y2333" s="29" t="s">
        <v>28423</v>
      </c>
      <c r="Z2333" s="29" t="s">
        <v>29808</v>
      </c>
      <c r="AA2333" s="29" t="s">
        <v>29808</v>
      </c>
      <c r="AB2333" s="29" t="s">
        <v>5581</v>
      </c>
      <c r="AC2333" s="29" t="s">
        <v>5582</v>
      </c>
      <c r="AD2333" s="29" t="s">
        <v>70</v>
      </c>
      <c r="AE2333" s="29" t="s">
        <v>15272</v>
      </c>
      <c r="AF2333" s="29" t="s">
        <v>29809</v>
      </c>
      <c r="AG2333" s="29">
        <v>-6</v>
      </c>
      <c r="AH2333" s="29" t="s">
        <v>29809</v>
      </c>
      <c r="AI2333" s="29" t="s">
        <v>29810</v>
      </c>
      <c r="AJ2333" s="29">
        <v>26</v>
      </c>
      <c r="AK2333" s="29" t="s">
        <v>29811</v>
      </c>
      <c r="AL2333" s="29" t="s">
        <v>29812</v>
      </c>
      <c r="AM2333" s="29">
        <v>196</v>
      </c>
      <c r="AN2333" s="1">
        <f t="shared" si="129"/>
        <v>1</v>
      </c>
      <c r="AO2333" s="1">
        <f t="shared" si="130"/>
        <v>1</v>
      </c>
      <c r="AP2333" s="30">
        <f t="shared" si="131"/>
        <v>46298</v>
      </c>
      <c r="AQ2333" s="1" t="str">
        <f>IF(COUNTIF('同场线路Rotas do mesmo SC'!A:A,C2333)&gt;0,"Sim","Não")</f>
        <v>Não</v>
      </c>
      <c r="AR2333" s="1" t="str">
        <f>IF(COUNTIF(揽收业务网点!A:A,P2333)&gt;0,"Sim","Não")</f>
        <v>Não</v>
      </c>
    </row>
    <row r="2334" spans="1:44">
      <c r="A2334" s="29" t="s">
        <v>29813</v>
      </c>
      <c r="B2334" s="29" t="s">
        <v>379</v>
      </c>
      <c r="C2334" s="29" t="s">
        <v>5587</v>
      </c>
      <c r="D2334" s="29" t="s">
        <v>381</v>
      </c>
      <c r="E2334" s="29" t="s">
        <v>382</v>
      </c>
      <c r="F2334" s="29" t="s">
        <v>383</v>
      </c>
      <c r="G2334" s="29">
        <v>90</v>
      </c>
      <c r="H2334" s="29" t="s">
        <v>5588</v>
      </c>
      <c r="I2334" s="29" t="s">
        <v>385</v>
      </c>
      <c r="J2334" s="29" t="s">
        <v>5589</v>
      </c>
      <c r="K2334" s="29" t="s">
        <v>387</v>
      </c>
      <c r="L2334" s="29" t="s">
        <v>5590</v>
      </c>
      <c r="M2334" s="29" t="s">
        <v>5591</v>
      </c>
      <c r="N2334" s="29" t="s">
        <v>5592</v>
      </c>
      <c r="O2334" s="29" t="s">
        <v>1347</v>
      </c>
      <c r="P2334" s="29" t="s">
        <v>1348</v>
      </c>
      <c r="Q2334" s="29" t="s">
        <v>70</v>
      </c>
      <c r="R2334" s="29" t="s">
        <v>29814</v>
      </c>
      <c r="S2334" s="29" t="s">
        <v>29815</v>
      </c>
      <c r="T2334" s="29" t="s">
        <v>28812</v>
      </c>
      <c r="U2334" s="29" t="s">
        <v>29816</v>
      </c>
      <c r="V2334" s="29">
        <v>126</v>
      </c>
      <c r="W2334" s="29" t="s">
        <v>396</v>
      </c>
      <c r="X2334" s="29" t="s">
        <v>29817</v>
      </c>
      <c r="Y2334" s="29" t="s">
        <v>2821</v>
      </c>
      <c r="Z2334" s="29" t="s">
        <v>29818</v>
      </c>
      <c r="AA2334" s="29" t="s">
        <v>29818</v>
      </c>
      <c r="AB2334" s="29" t="s">
        <v>5599</v>
      </c>
      <c r="AC2334" s="29" t="s">
        <v>79</v>
      </c>
      <c r="AD2334" s="29" t="s">
        <v>70</v>
      </c>
      <c r="AE2334" s="29" t="s">
        <v>15272</v>
      </c>
      <c r="AF2334" s="29" t="s">
        <v>29819</v>
      </c>
      <c r="AG2334" s="29">
        <v>-47</v>
      </c>
      <c r="AH2334" s="29" t="s">
        <v>29819</v>
      </c>
      <c r="AI2334" s="29" t="s">
        <v>29820</v>
      </c>
      <c r="AJ2334" s="29">
        <v>120</v>
      </c>
      <c r="AK2334" s="29" t="s">
        <v>29821</v>
      </c>
      <c r="AL2334" s="29" t="s">
        <v>29822</v>
      </c>
      <c r="AM2334" s="29">
        <v>157</v>
      </c>
      <c r="AN2334" s="1">
        <f t="shared" si="129"/>
        <v>1</v>
      </c>
      <c r="AO2334" s="1">
        <f t="shared" si="130"/>
        <v>1</v>
      </c>
      <c r="AP2334" s="30">
        <f t="shared" si="131"/>
        <v>46298</v>
      </c>
      <c r="AQ2334" s="1" t="str">
        <f>IF(COUNTIF('同场线路Rotas do mesmo SC'!A:A,C2334)&gt;0,"Sim","Não")</f>
        <v>Não</v>
      </c>
      <c r="AR2334" s="1" t="str">
        <f>IF(COUNTIF(揽收业务网点!A:A,P2334)&gt;0,"Sim","Não")</f>
        <v>Não</v>
      </c>
    </row>
    <row r="2335" spans="1:44">
      <c r="A2335" s="29" t="s">
        <v>29823</v>
      </c>
      <c r="B2335" s="29" t="s">
        <v>379</v>
      </c>
      <c r="C2335" s="29" t="s">
        <v>5605</v>
      </c>
      <c r="D2335" s="29" t="s">
        <v>381</v>
      </c>
      <c r="E2335" s="29" t="s">
        <v>382</v>
      </c>
      <c r="F2335" s="29" t="s">
        <v>383</v>
      </c>
      <c r="G2335" s="29">
        <v>60</v>
      </c>
      <c r="H2335" s="29" t="s">
        <v>5606</v>
      </c>
      <c r="I2335" s="29" t="s">
        <v>512</v>
      </c>
      <c r="J2335" s="29" t="s">
        <v>5607</v>
      </c>
      <c r="K2335" s="29" t="s">
        <v>387</v>
      </c>
      <c r="L2335" s="29" t="s">
        <v>5608</v>
      </c>
      <c r="M2335" s="29" t="s">
        <v>5607</v>
      </c>
      <c r="N2335" s="29" t="s">
        <v>5609</v>
      </c>
      <c r="O2335" s="29" t="s">
        <v>1347</v>
      </c>
      <c r="P2335" s="29" t="s">
        <v>1348</v>
      </c>
      <c r="Q2335" s="29" t="s">
        <v>70</v>
      </c>
      <c r="R2335" s="29" t="s">
        <v>28014</v>
      </c>
      <c r="S2335" s="29" t="s">
        <v>7501</v>
      </c>
      <c r="T2335" s="29" t="s">
        <v>29824</v>
      </c>
      <c r="U2335" s="29" t="s">
        <v>29825</v>
      </c>
      <c r="V2335" s="29">
        <v>18</v>
      </c>
      <c r="W2335" s="29" t="s">
        <v>396</v>
      </c>
      <c r="X2335" s="29" t="s">
        <v>29826</v>
      </c>
      <c r="Y2335" s="29" t="s">
        <v>21336</v>
      </c>
      <c r="Z2335" s="29" t="s">
        <v>29827</v>
      </c>
      <c r="AA2335" s="29" t="s">
        <v>29827</v>
      </c>
      <c r="AB2335" s="29" t="s">
        <v>5616</v>
      </c>
      <c r="AC2335" s="29" t="s">
        <v>5617</v>
      </c>
      <c r="AD2335" s="29" t="s">
        <v>70</v>
      </c>
      <c r="AE2335" s="29" t="s">
        <v>16547</v>
      </c>
      <c r="AF2335" s="29" t="s">
        <v>29828</v>
      </c>
      <c r="AG2335" s="29">
        <v>32</v>
      </c>
      <c r="AH2335" s="29" t="s">
        <v>29828</v>
      </c>
      <c r="AI2335" s="29" t="s">
        <v>29829</v>
      </c>
      <c r="AJ2335" s="29">
        <v>97</v>
      </c>
      <c r="AK2335" s="29" t="s">
        <v>29830</v>
      </c>
      <c r="AL2335" s="29" t="s">
        <v>29831</v>
      </c>
      <c r="AM2335" s="29">
        <v>231</v>
      </c>
      <c r="AN2335" s="1">
        <f t="shared" si="129"/>
        <v>1</v>
      </c>
      <c r="AO2335" s="1">
        <f t="shared" si="130"/>
        <v>1</v>
      </c>
      <c r="AP2335" s="30">
        <f t="shared" si="131"/>
        <v>46298</v>
      </c>
      <c r="AQ2335" s="1" t="str">
        <f>IF(COUNTIF('同场线路Rotas do mesmo SC'!A:A,C2335)&gt;0,"Sim","Não")</f>
        <v>Não</v>
      </c>
      <c r="AR2335" s="1" t="str">
        <f>IF(COUNTIF(揽收业务网点!A:A,P2335)&gt;0,"Sim","Não")</f>
        <v>Não</v>
      </c>
    </row>
    <row r="2336" spans="1:44">
      <c r="A2336" s="29" t="s">
        <v>29832</v>
      </c>
      <c r="B2336" s="29" t="s">
        <v>379</v>
      </c>
      <c r="C2336" s="29" t="s">
        <v>5622</v>
      </c>
      <c r="D2336" s="29" t="s">
        <v>381</v>
      </c>
      <c r="E2336" s="29" t="s">
        <v>640</v>
      </c>
      <c r="F2336" s="29" t="s">
        <v>383</v>
      </c>
      <c r="G2336" s="29">
        <v>10</v>
      </c>
      <c r="H2336" s="29" t="s">
        <v>5623</v>
      </c>
      <c r="I2336" s="29" t="s">
        <v>702</v>
      </c>
      <c r="J2336" s="29" t="s">
        <v>642</v>
      </c>
      <c r="K2336" s="29" t="s">
        <v>387</v>
      </c>
      <c r="L2336" s="29" t="s">
        <v>643</v>
      </c>
      <c r="M2336" s="29" t="s">
        <v>5624</v>
      </c>
      <c r="N2336" s="29" t="s">
        <v>5625</v>
      </c>
      <c r="O2336" s="29" t="s">
        <v>5626</v>
      </c>
      <c r="P2336" s="29" t="s">
        <v>140</v>
      </c>
      <c r="Q2336" s="29" t="s">
        <v>118</v>
      </c>
      <c r="R2336" s="29" t="s">
        <v>2124</v>
      </c>
      <c r="S2336" s="29" t="s">
        <v>2124</v>
      </c>
      <c r="T2336" s="29" t="s">
        <v>29833</v>
      </c>
      <c r="U2336" s="29" t="s">
        <v>29834</v>
      </c>
      <c r="V2336" s="29">
        <v>7</v>
      </c>
      <c r="W2336" s="29" t="s">
        <v>396</v>
      </c>
      <c r="X2336" s="29" t="s">
        <v>29835</v>
      </c>
      <c r="Y2336" s="29" t="s">
        <v>27922</v>
      </c>
      <c r="Z2336" s="29" t="s">
        <v>29836</v>
      </c>
      <c r="AA2336" s="29" t="s">
        <v>29836</v>
      </c>
      <c r="AB2336" s="29" t="s">
        <v>5632</v>
      </c>
      <c r="AC2336" s="29" t="s">
        <v>5633</v>
      </c>
      <c r="AD2336" s="29" t="s">
        <v>118</v>
      </c>
      <c r="AE2336" s="29" t="s">
        <v>29837</v>
      </c>
      <c r="AF2336" s="29" t="s">
        <v>29838</v>
      </c>
      <c r="AG2336" s="29">
        <v>-87</v>
      </c>
      <c r="AH2336" s="29" t="s">
        <v>29838</v>
      </c>
      <c r="AI2336" s="29" t="s">
        <v>29839</v>
      </c>
      <c r="AJ2336" s="29"/>
      <c r="AK2336" s="29"/>
      <c r="AL2336" s="29"/>
      <c r="AM2336" s="29"/>
      <c r="AN2336" s="1">
        <f t="shared" si="129"/>
        <v>1</v>
      </c>
      <c r="AO2336" s="1">
        <f t="shared" si="130"/>
        <v>1</v>
      </c>
      <c r="AP2336" s="30">
        <f t="shared" si="131"/>
        <v>46298</v>
      </c>
      <c r="AQ2336" s="1" t="str">
        <f>IF(COUNTIF('同场线路Rotas do mesmo SC'!A:A,C2336)&gt;0,"Sim","Não")</f>
        <v>Não</v>
      </c>
      <c r="AR2336" s="1" t="str">
        <f>IF(COUNTIF(揽收业务网点!A:A,P2336)&gt;0,"Sim","Não")</f>
        <v>Sim</v>
      </c>
    </row>
    <row r="2337" spans="1:44">
      <c r="A2337" s="29" t="s">
        <v>29840</v>
      </c>
      <c r="B2337" s="29" t="s">
        <v>379</v>
      </c>
      <c r="C2337" s="29" t="s">
        <v>5638</v>
      </c>
      <c r="D2337" s="29" t="s">
        <v>381</v>
      </c>
      <c r="E2337" s="29" t="s">
        <v>382</v>
      </c>
      <c r="F2337" s="29" t="s">
        <v>383</v>
      </c>
      <c r="G2337" s="29">
        <v>13</v>
      </c>
      <c r="H2337" s="29" t="s">
        <v>5639</v>
      </c>
      <c r="I2337" s="29" t="s">
        <v>385</v>
      </c>
      <c r="J2337" s="29" t="s">
        <v>5640</v>
      </c>
      <c r="K2337" s="29" t="s">
        <v>387</v>
      </c>
      <c r="L2337" s="29" t="s">
        <v>5641</v>
      </c>
      <c r="M2337" s="29" t="s">
        <v>29841</v>
      </c>
      <c r="N2337" s="29" t="s">
        <v>29842</v>
      </c>
      <c r="O2337" s="29" t="s">
        <v>517</v>
      </c>
      <c r="P2337" s="29" t="s">
        <v>518</v>
      </c>
      <c r="Q2337" s="29" t="s">
        <v>2</v>
      </c>
      <c r="R2337" s="29" t="s">
        <v>11748</v>
      </c>
      <c r="S2337" s="29" t="s">
        <v>28564</v>
      </c>
      <c r="T2337" s="29" t="s">
        <v>29843</v>
      </c>
      <c r="U2337" s="29" t="s">
        <v>29844</v>
      </c>
      <c r="V2337" s="29">
        <v>673</v>
      </c>
      <c r="W2337" s="29" t="s">
        <v>396</v>
      </c>
      <c r="X2337" s="29" t="s">
        <v>29845</v>
      </c>
      <c r="Y2337" s="29" t="s">
        <v>27722</v>
      </c>
      <c r="Z2337" s="29" t="s">
        <v>29846</v>
      </c>
      <c r="AA2337" s="29" t="s">
        <v>29846</v>
      </c>
      <c r="AB2337" s="29" t="s">
        <v>5649</v>
      </c>
      <c r="AC2337" s="29" t="s">
        <v>5650</v>
      </c>
      <c r="AD2337" s="29" t="s">
        <v>2</v>
      </c>
      <c r="AE2337" s="29" t="s">
        <v>17762</v>
      </c>
      <c r="AF2337" s="29" t="s">
        <v>29847</v>
      </c>
      <c r="AG2337" s="29">
        <v>-50</v>
      </c>
      <c r="AH2337" s="29" t="s">
        <v>29847</v>
      </c>
      <c r="AI2337" s="29" t="s">
        <v>29848</v>
      </c>
      <c r="AJ2337" s="29">
        <v>52</v>
      </c>
      <c r="AK2337" s="29" t="s">
        <v>29849</v>
      </c>
      <c r="AL2337" s="29" t="s">
        <v>29850</v>
      </c>
      <c r="AM2337" s="29">
        <v>187</v>
      </c>
      <c r="AN2337" s="1">
        <f t="shared" si="129"/>
        <v>1</v>
      </c>
      <c r="AO2337" s="1">
        <f t="shared" si="130"/>
        <v>1</v>
      </c>
      <c r="AP2337" s="30">
        <f t="shared" si="131"/>
        <v>46298</v>
      </c>
      <c r="AQ2337" s="1" t="str">
        <f>IF(COUNTIF('同场线路Rotas do mesmo SC'!A:A,C2337)&gt;0,"Sim","Não")</f>
        <v>Não</v>
      </c>
      <c r="AR2337" s="1" t="str">
        <f>IF(COUNTIF(揽收业务网点!A:A,P2337)&gt;0,"Sim","Não")</f>
        <v>Não</v>
      </c>
    </row>
    <row r="2338" spans="1:44">
      <c r="A2338" s="29" t="s">
        <v>29851</v>
      </c>
      <c r="B2338" s="29" t="s">
        <v>379</v>
      </c>
      <c r="C2338" s="29" t="s">
        <v>5656</v>
      </c>
      <c r="D2338" s="29" t="s">
        <v>381</v>
      </c>
      <c r="E2338" s="29" t="s">
        <v>382</v>
      </c>
      <c r="F2338" s="29" t="s">
        <v>383</v>
      </c>
      <c r="G2338" s="29">
        <v>5</v>
      </c>
      <c r="H2338" s="29" t="s">
        <v>5657</v>
      </c>
      <c r="I2338" s="29" t="s">
        <v>1289</v>
      </c>
      <c r="J2338" s="29" t="s">
        <v>5543</v>
      </c>
      <c r="K2338" s="29" t="s">
        <v>411</v>
      </c>
      <c r="L2338" s="29" t="s">
        <v>5544</v>
      </c>
      <c r="M2338" s="29" t="s">
        <v>5658</v>
      </c>
      <c r="N2338" s="29" t="s">
        <v>5659</v>
      </c>
      <c r="O2338" s="29" t="s">
        <v>5660</v>
      </c>
      <c r="P2338" s="29" t="s">
        <v>169</v>
      </c>
      <c r="Q2338" s="29" t="s">
        <v>168</v>
      </c>
      <c r="R2338" s="29" t="s">
        <v>29852</v>
      </c>
      <c r="S2338" s="29" t="s">
        <v>25246</v>
      </c>
      <c r="T2338" s="29" t="s">
        <v>29853</v>
      </c>
      <c r="U2338" s="29" t="s">
        <v>29854</v>
      </c>
      <c r="V2338" s="29">
        <v>4</v>
      </c>
      <c r="W2338" s="29" t="s">
        <v>396</v>
      </c>
      <c r="X2338" s="29"/>
      <c r="Y2338" s="29" t="s">
        <v>16006</v>
      </c>
      <c r="Z2338" s="29" t="s">
        <v>15272</v>
      </c>
      <c r="AA2338" s="29" t="s">
        <v>15272</v>
      </c>
      <c r="AB2338" s="29" t="s">
        <v>5664</v>
      </c>
      <c r="AC2338" s="29" t="s">
        <v>5665</v>
      </c>
      <c r="AD2338" s="29" t="s">
        <v>168</v>
      </c>
      <c r="AE2338" s="29" t="s">
        <v>29855</v>
      </c>
      <c r="AF2338" s="29" t="s">
        <v>16006</v>
      </c>
      <c r="AG2338" s="29">
        <v>-5</v>
      </c>
      <c r="AH2338" s="29" t="s">
        <v>16006</v>
      </c>
      <c r="AI2338" s="29"/>
      <c r="AJ2338" s="29">
        <v>126</v>
      </c>
      <c r="AK2338" s="29" t="s">
        <v>29856</v>
      </c>
      <c r="AL2338" s="29" t="s">
        <v>29857</v>
      </c>
      <c r="AM2338" s="29">
        <v>2</v>
      </c>
      <c r="AN2338" s="1">
        <f t="shared" si="129"/>
        <v>0</v>
      </c>
      <c r="AO2338" s="1">
        <f t="shared" si="130"/>
        <v>0</v>
      </c>
      <c r="AP2338" s="30">
        <f t="shared" si="131"/>
        <v>46298</v>
      </c>
      <c r="AQ2338" s="1" t="str">
        <f>IF(COUNTIF('同场线路Rotas do mesmo SC'!A:A,C2338)&gt;0,"Sim","Não")</f>
        <v>Não</v>
      </c>
      <c r="AR2338" s="1" t="str">
        <f>IF(COUNTIF(揽收业务网点!A:A,P2338)&gt;0,"Sim","Não")</f>
        <v>Sim</v>
      </c>
    </row>
    <row r="2339" spans="1:44">
      <c r="A2339" s="29" t="s">
        <v>29858</v>
      </c>
      <c r="B2339" s="29" t="s">
        <v>379</v>
      </c>
      <c r="C2339" s="29" t="s">
        <v>5671</v>
      </c>
      <c r="D2339" s="29" t="s">
        <v>381</v>
      </c>
      <c r="E2339" s="29" t="s">
        <v>382</v>
      </c>
      <c r="F2339" s="29" t="s">
        <v>383</v>
      </c>
      <c r="G2339" s="29">
        <v>50</v>
      </c>
      <c r="H2339" s="29" t="s">
        <v>12024</v>
      </c>
      <c r="I2339" s="29" t="s">
        <v>385</v>
      </c>
      <c r="J2339" s="29" t="s">
        <v>11462</v>
      </c>
      <c r="K2339" s="29" t="s">
        <v>387</v>
      </c>
      <c r="L2339" s="29" t="s">
        <v>11463</v>
      </c>
      <c r="M2339" s="29" t="s">
        <v>12025</v>
      </c>
      <c r="N2339" s="29" t="s">
        <v>12026</v>
      </c>
      <c r="O2339" s="29" t="s">
        <v>517</v>
      </c>
      <c r="P2339" s="29" t="s">
        <v>518</v>
      </c>
      <c r="Q2339" s="29" t="s">
        <v>2</v>
      </c>
      <c r="R2339" s="29" t="s">
        <v>29859</v>
      </c>
      <c r="S2339" s="29" t="s">
        <v>9181</v>
      </c>
      <c r="T2339" s="29" t="s">
        <v>22680</v>
      </c>
      <c r="U2339" s="29" t="s">
        <v>29860</v>
      </c>
      <c r="V2339" s="29">
        <v>740</v>
      </c>
      <c r="W2339" s="29" t="s">
        <v>396</v>
      </c>
      <c r="X2339" s="29" t="s">
        <v>29861</v>
      </c>
      <c r="Y2339" s="29" t="s">
        <v>21336</v>
      </c>
      <c r="Z2339" s="29" t="s">
        <v>29862</v>
      </c>
      <c r="AA2339" s="29" t="s">
        <v>29862</v>
      </c>
      <c r="AB2339" s="29" t="s">
        <v>5683</v>
      </c>
      <c r="AC2339" s="29" t="s">
        <v>5684</v>
      </c>
      <c r="AD2339" s="29" t="s">
        <v>2</v>
      </c>
      <c r="AE2339" s="29" t="s">
        <v>16547</v>
      </c>
      <c r="AF2339" s="29" t="s">
        <v>29863</v>
      </c>
      <c r="AG2339" s="29">
        <v>-19</v>
      </c>
      <c r="AH2339" s="29" t="s">
        <v>29863</v>
      </c>
      <c r="AI2339" s="29" t="s">
        <v>29864</v>
      </c>
      <c r="AJ2339" s="29">
        <v>53</v>
      </c>
      <c r="AK2339" s="29" t="s">
        <v>29865</v>
      </c>
      <c r="AL2339" s="29" t="s">
        <v>29866</v>
      </c>
      <c r="AM2339" s="29">
        <v>95</v>
      </c>
      <c r="AN2339" s="1">
        <f t="shared" si="129"/>
        <v>1</v>
      </c>
      <c r="AO2339" s="1">
        <f t="shared" si="130"/>
        <v>1</v>
      </c>
      <c r="AP2339" s="30">
        <f t="shared" si="131"/>
        <v>46298</v>
      </c>
      <c r="AQ2339" s="1" t="str">
        <f>IF(COUNTIF('同场线路Rotas do mesmo SC'!A:A,C2339)&gt;0,"Sim","Não")</f>
        <v>Não</v>
      </c>
      <c r="AR2339" s="1" t="str">
        <f>IF(COUNTIF(揽收业务网点!A:A,P2339)&gt;0,"Sim","Não")</f>
        <v>Não</v>
      </c>
    </row>
    <row r="2340" spans="1:44">
      <c r="A2340" s="29" t="s">
        <v>29867</v>
      </c>
      <c r="B2340" s="29" t="s">
        <v>379</v>
      </c>
      <c r="C2340" s="29" t="s">
        <v>5690</v>
      </c>
      <c r="D2340" s="29" t="s">
        <v>381</v>
      </c>
      <c r="E2340" s="29" t="s">
        <v>382</v>
      </c>
      <c r="F2340" s="29" t="s">
        <v>383</v>
      </c>
      <c r="G2340" s="29">
        <v>208</v>
      </c>
      <c r="H2340" s="29" t="s">
        <v>5691</v>
      </c>
      <c r="I2340" s="29" t="s">
        <v>512</v>
      </c>
      <c r="J2340" s="29" t="s">
        <v>3908</v>
      </c>
      <c r="K2340" s="29" t="s">
        <v>387</v>
      </c>
      <c r="L2340" s="29" t="s">
        <v>3909</v>
      </c>
      <c r="M2340" s="29" t="s">
        <v>5692</v>
      </c>
      <c r="N2340" s="29" t="s">
        <v>5693</v>
      </c>
      <c r="O2340" s="29" t="s">
        <v>970</v>
      </c>
      <c r="P2340" s="29" t="s">
        <v>971</v>
      </c>
      <c r="Q2340" s="29" t="s">
        <v>2</v>
      </c>
      <c r="R2340" s="29" t="s">
        <v>29868</v>
      </c>
      <c r="S2340" s="29" t="s">
        <v>29869</v>
      </c>
      <c r="T2340" s="29" t="s">
        <v>29870</v>
      </c>
      <c r="U2340" s="29" t="s">
        <v>29871</v>
      </c>
      <c r="V2340" s="29">
        <v>21</v>
      </c>
      <c r="W2340" s="29" t="s">
        <v>396</v>
      </c>
      <c r="X2340" s="29" t="s">
        <v>29872</v>
      </c>
      <c r="Y2340" s="29" t="s">
        <v>16547</v>
      </c>
      <c r="Z2340" s="29" t="s">
        <v>29873</v>
      </c>
      <c r="AA2340" s="29" t="s">
        <v>29873</v>
      </c>
      <c r="AB2340" s="29" t="s">
        <v>5700</v>
      </c>
      <c r="AC2340" s="29" t="s">
        <v>5701</v>
      </c>
      <c r="AD2340" s="29" t="s">
        <v>2</v>
      </c>
      <c r="AE2340" s="29" t="s">
        <v>15616</v>
      </c>
      <c r="AF2340" s="29" t="s">
        <v>29874</v>
      </c>
      <c r="AG2340" s="29">
        <v>-113</v>
      </c>
      <c r="AH2340" s="29" t="s">
        <v>29874</v>
      </c>
      <c r="AI2340" s="29" t="s">
        <v>29875</v>
      </c>
      <c r="AJ2340" s="29">
        <v>164</v>
      </c>
      <c r="AK2340" s="29" t="s">
        <v>29876</v>
      </c>
      <c r="AL2340" s="29" t="s">
        <v>29877</v>
      </c>
      <c r="AM2340" s="29">
        <v>197</v>
      </c>
      <c r="AN2340" s="1">
        <f t="shared" si="129"/>
        <v>1</v>
      </c>
      <c r="AO2340" s="1">
        <f t="shared" si="130"/>
        <v>1</v>
      </c>
      <c r="AP2340" s="30">
        <f t="shared" si="131"/>
        <v>46298</v>
      </c>
      <c r="AQ2340" s="1" t="str">
        <f>IF(COUNTIF('同场线路Rotas do mesmo SC'!A:A,C2340)&gt;0,"Sim","Não")</f>
        <v>Não</v>
      </c>
      <c r="AR2340" s="1" t="str">
        <f>IF(COUNTIF(揽收业务网点!A:A,P2340)&gt;0,"Sim","Não")</f>
        <v>Não</v>
      </c>
    </row>
    <row r="2341" spans="1:44">
      <c r="A2341" s="29" t="s">
        <v>29878</v>
      </c>
      <c r="B2341" s="29" t="s">
        <v>379</v>
      </c>
      <c r="C2341" s="29" t="s">
        <v>5729</v>
      </c>
      <c r="D2341" s="29" t="s">
        <v>381</v>
      </c>
      <c r="E2341" s="29" t="s">
        <v>382</v>
      </c>
      <c r="F2341" s="29" t="s">
        <v>383</v>
      </c>
      <c r="G2341" s="29">
        <v>20</v>
      </c>
      <c r="H2341" s="29" t="s">
        <v>5730</v>
      </c>
      <c r="I2341" s="29" t="s">
        <v>512</v>
      </c>
      <c r="J2341" s="29" t="s">
        <v>5731</v>
      </c>
      <c r="K2341" s="29" t="s">
        <v>387</v>
      </c>
      <c r="L2341" s="29" t="s">
        <v>5732</v>
      </c>
      <c r="M2341" s="29" t="s">
        <v>5733</v>
      </c>
      <c r="N2341" s="29" t="s">
        <v>5734</v>
      </c>
      <c r="O2341" s="29" t="s">
        <v>2002</v>
      </c>
      <c r="P2341" s="29" t="s">
        <v>2003</v>
      </c>
      <c r="Q2341" s="29" t="s">
        <v>142</v>
      </c>
      <c r="R2341" s="29" t="s">
        <v>29879</v>
      </c>
      <c r="S2341" s="29" t="s">
        <v>29880</v>
      </c>
      <c r="T2341" s="29" t="s">
        <v>29881</v>
      </c>
      <c r="U2341" s="29" t="s">
        <v>29882</v>
      </c>
      <c r="V2341" s="29">
        <v>53</v>
      </c>
      <c r="W2341" s="29" t="s">
        <v>396</v>
      </c>
      <c r="X2341" s="29" t="s">
        <v>29883</v>
      </c>
      <c r="Y2341" s="29" t="s">
        <v>27722</v>
      </c>
      <c r="Z2341" s="29" t="s">
        <v>29884</v>
      </c>
      <c r="AA2341" s="29" t="s">
        <v>29884</v>
      </c>
      <c r="AB2341" s="29" t="s">
        <v>5741</v>
      </c>
      <c r="AC2341" s="29" t="s">
        <v>5742</v>
      </c>
      <c r="AD2341" s="29" t="s">
        <v>142</v>
      </c>
      <c r="AE2341" s="29" t="s">
        <v>27743</v>
      </c>
      <c r="AF2341" s="29" t="s">
        <v>29885</v>
      </c>
      <c r="AG2341" s="29">
        <v>-74</v>
      </c>
      <c r="AH2341" s="29" t="s">
        <v>29885</v>
      </c>
      <c r="AI2341" s="29" t="s">
        <v>29886</v>
      </c>
      <c r="AJ2341" s="29">
        <v>-5</v>
      </c>
      <c r="AK2341" s="29" t="s">
        <v>29887</v>
      </c>
      <c r="AL2341" s="29" t="s">
        <v>29888</v>
      </c>
      <c r="AM2341" s="29">
        <v>331</v>
      </c>
      <c r="AN2341" s="1">
        <f t="shared" si="129"/>
        <v>1</v>
      </c>
      <c r="AO2341" s="1">
        <f t="shared" si="130"/>
        <v>1</v>
      </c>
      <c r="AP2341" s="30">
        <f t="shared" si="131"/>
        <v>46298</v>
      </c>
      <c r="AQ2341" s="1" t="str">
        <f>IF(COUNTIF('同场线路Rotas do mesmo SC'!A:A,C2341)&gt;0,"Sim","Não")</f>
        <v>Não</v>
      </c>
      <c r="AR2341" s="1" t="str">
        <f>IF(COUNTIF(揽收业务网点!A:A,P2341)&gt;0,"Sim","Não")</f>
        <v>Não</v>
      </c>
    </row>
    <row r="2342" spans="1:44">
      <c r="A2342" s="29" t="s">
        <v>29889</v>
      </c>
      <c r="B2342" s="29" t="s">
        <v>379</v>
      </c>
      <c r="C2342" s="29" t="s">
        <v>5759</v>
      </c>
      <c r="D2342" s="29" t="s">
        <v>381</v>
      </c>
      <c r="E2342" s="29" t="s">
        <v>382</v>
      </c>
      <c r="F2342" s="29" t="s">
        <v>383</v>
      </c>
      <c r="G2342" s="29">
        <v>76</v>
      </c>
      <c r="H2342" s="29" t="s">
        <v>7882</v>
      </c>
      <c r="I2342" s="29" t="s">
        <v>868</v>
      </c>
      <c r="J2342" s="29" t="s">
        <v>2476</v>
      </c>
      <c r="K2342" s="29" t="s">
        <v>411</v>
      </c>
      <c r="L2342" s="29" t="s">
        <v>2477</v>
      </c>
      <c r="M2342" s="29" t="s">
        <v>5760</v>
      </c>
      <c r="N2342" s="29" t="s">
        <v>5761</v>
      </c>
      <c r="O2342" s="29" t="s">
        <v>1229</v>
      </c>
      <c r="P2342" s="29" t="s">
        <v>50</v>
      </c>
      <c r="Q2342" s="29" t="s">
        <v>11</v>
      </c>
      <c r="R2342" s="29" t="s">
        <v>29890</v>
      </c>
      <c r="S2342" s="29" t="s">
        <v>1140</v>
      </c>
      <c r="T2342" s="29" t="s">
        <v>29891</v>
      </c>
      <c r="U2342" s="29" t="s">
        <v>29892</v>
      </c>
      <c r="V2342" s="29">
        <v>115</v>
      </c>
      <c r="W2342" s="29" t="s">
        <v>396</v>
      </c>
      <c r="X2342" s="29" t="s">
        <v>29893</v>
      </c>
      <c r="Y2342" s="29" t="s">
        <v>16547</v>
      </c>
      <c r="Z2342" s="29" t="s">
        <v>29894</v>
      </c>
      <c r="AA2342" s="29" t="s">
        <v>29894</v>
      </c>
      <c r="AB2342" s="29" t="s">
        <v>5768</v>
      </c>
      <c r="AC2342" s="29" t="s">
        <v>5769</v>
      </c>
      <c r="AD2342" s="29" t="s">
        <v>11</v>
      </c>
      <c r="AE2342" s="29" t="s">
        <v>17762</v>
      </c>
      <c r="AF2342" s="29" t="s">
        <v>29895</v>
      </c>
      <c r="AG2342" s="29">
        <v>-70</v>
      </c>
      <c r="AH2342" s="29" t="s">
        <v>29895</v>
      </c>
      <c r="AI2342" s="29" t="s">
        <v>29896</v>
      </c>
      <c r="AJ2342" s="29">
        <v>109</v>
      </c>
      <c r="AK2342" s="29" t="s">
        <v>29897</v>
      </c>
      <c r="AL2342" s="29" t="s">
        <v>29898</v>
      </c>
      <c r="AM2342" s="29">
        <v>328</v>
      </c>
      <c r="AN2342" s="1">
        <f t="shared" si="129"/>
        <v>1</v>
      </c>
      <c r="AO2342" s="1">
        <f t="shared" si="130"/>
        <v>1</v>
      </c>
      <c r="AP2342" s="30">
        <f t="shared" si="131"/>
        <v>46298</v>
      </c>
      <c r="AQ2342" s="1" t="str">
        <f>IF(COUNTIF('同场线路Rotas do mesmo SC'!A:A,C2342)&gt;0,"Sim","Não")</f>
        <v>Não</v>
      </c>
      <c r="AR2342" s="1" t="str">
        <f>IF(COUNTIF(揽收业务网点!A:A,P2342)&gt;0,"Sim","Não")</f>
        <v>Sim</v>
      </c>
    </row>
    <row r="2343" spans="1:44">
      <c r="A2343" s="29" t="s">
        <v>29899</v>
      </c>
      <c r="B2343" s="29" t="s">
        <v>379</v>
      </c>
      <c r="C2343" s="29" t="s">
        <v>5775</v>
      </c>
      <c r="D2343" s="29" t="s">
        <v>381</v>
      </c>
      <c r="E2343" s="29" t="s">
        <v>382</v>
      </c>
      <c r="F2343" s="29" t="s">
        <v>383</v>
      </c>
      <c r="G2343" s="29">
        <v>110</v>
      </c>
      <c r="H2343" s="29" t="s">
        <v>10833</v>
      </c>
      <c r="I2343" s="29" t="s">
        <v>385</v>
      </c>
      <c r="J2343" s="29" t="s">
        <v>1016</v>
      </c>
      <c r="K2343" s="29" t="s">
        <v>387</v>
      </c>
      <c r="L2343" s="29" t="s">
        <v>1017</v>
      </c>
      <c r="M2343" s="29" t="s">
        <v>10834</v>
      </c>
      <c r="N2343" s="29" t="s">
        <v>10835</v>
      </c>
      <c r="O2343" s="29" t="s">
        <v>1146</v>
      </c>
      <c r="P2343" s="29" t="s">
        <v>1147</v>
      </c>
      <c r="Q2343" s="29" t="s">
        <v>118</v>
      </c>
      <c r="R2343" s="29" t="s">
        <v>9896</v>
      </c>
      <c r="S2343" s="29" t="s">
        <v>29900</v>
      </c>
      <c r="T2343" s="29" t="s">
        <v>29901</v>
      </c>
      <c r="U2343" s="29" t="s">
        <v>29902</v>
      </c>
      <c r="V2343" s="29">
        <v>104</v>
      </c>
      <c r="W2343" s="29" t="s">
        <v>396</v>
      </c>
      <c r="X2343" s="29" t="s">
        <v>29903</v>
      </c>
      <c r="Y2343" s="29" t="s">
        <v>16547</v>
      </c>
      <c r="Z2343" s="29" t="s">
        <v>29904</v>
      </c>
      <c r="AA2343" s="29" t="s">
        <v>29904</v>
      </c>
      <c r="AB2343" s="29" t="s">
        <v>4750</v>
      </c>
      <c r="AC2343" s="29" t="s">
        <v>115</v>
      </c>
      <c r="AD2343" s="29" t="s">
        <v>94</v>
      </c>
      <c r="AE2343" s="29" t="s">
        <v>27743</v>
      </c>
      <c r="AF2343" s="29" t="s">
        <v>29905</v>
      </c>
      <c r="AG2343" s="29">
        <v>-36</v>
      </c>
      <c r="AH2343" s="29" t="s">
        <v>29905</v>
      </c>
      <c r="AI2343" s="29" t="s">
        <v>29906</v>
      </c>
      <c r="AJ2343" s="29">
        <v>55</v>
      </c>
      <c r="AK2343" s="29" t="s">
        <v>29907</v>
      </c>
      <c r="AL2343" s="29" t="s">
        <v>29908</v>
      </c>
      <c r="AM2343" s="29">
        <v>78</v>
      </c>
      <c r="AN2343" s="1">
        <f t="shared" si="129"/>
        <v>1</v>
      </c>
      <c r="AO2343" s="1">
        <f t="shared" si="130"/>
        <v>1</v>
      </c>
      <c r="AP2343" s="30">
        <f t="shared" si="131"/>
        <v>46298</v>
      </c>
      <c r="AQ2343" s="1" t="str">
        <f>IF(COUNTIF('同场线路Rotas do mesmo SC'!A:A,C2343)&gt;0,"Sim","Não")</f>
        <v>Não</v>
      </c>
      <c r="AR2343" s="1" t="str">
        <f>IF(COUNTIF(揽收业务网点!A:A,P2343)&gt;0,"Sim","Não")</f>
        <v>Não</v>
      </c>
    </row>
    <row r="2344" spans="1:44">
      <c r="A2344" s="29" t="s">
        <v>29909</v>
      </c>
      <c r="B2344" s="29" t="s">
        <v>379</v>
      </c>
      <c r="C2344" s="29" t="s">
        <v>18492</v>
      </c>
      <c r="D2344" s="29" t="s">
        <v>381</v>
      </c>
      <c r="E2344" s="29" t="s">
        <v>382</v>
      </c>
      <c r="F2344" s="29" t="s">
        <v>383</v>
      </c>
      <c r="G2344" s="29">
        <v>30</v>
      </c>
      <c r="H2344" s="29" t="s">
        <v>18493</v>
      </c>
      <c r="I2344" s="29" t="s">
        <v>385</v>
      </c>
      <c r="J2344" s="29" t="s">
        <v>18494</v>
      </c>
      <c r="K2344" s="29" t="s">
        <v>387</v>
      </c>
      <c r="L2344" s="29" t="s">
        <v>18495</v>
      </c>
      <c r="M2344" s="29" t="s">
        <v>18494</v>
      </c>
      <c r="N2344" s="29" t="s">
        <v>18496</v>
      </c>
      <c r="O2344" s="29" t="s">
        <v>706</v>
      </c>
      <c r="P2344" s="29" t="s">
        <v>707</v>
      </c>
      <c r="Q2344" s="29" t="s">
        <v>2</v>
      </c>
      <c r="R2344" s="29" t="s">
        <v>29910</v>
      </c>
      <c r="S2344" s="29" t="s">
        <v>26838</v>
      </c>
      <c r="T2344" s="29" t="s">
        <v>29911</v>
      </c>
      <c r="U2344" s="29" t="s">
        <v>29912</v>
      </c>
      <c r="V2344" s="29">
        <v>208</v>
      </c>
      <c r="W2344" s="29" t="s">
        <v>396</v>
      </c>
      <c r="X2344" s="29" t="s">
        <v>29913</v>
      </c>
      <c r="Y2344" s="29" t="s">
        <v>16547</v>
      </c>
      <c r="Z2344" s="29" t="s">
        <v>29914</v>
      </c>
      <c r="AA2344" s="29" t="s">
        <v>29914</v>
      </c>
      <c r="AB2344" s="29" t="s">
        <v>18503</v>
      </c>
      <c r="AC2344" s="29" t="s">
        <v>18504</v>
      </c>
      <c r="AD2344" s="29" t="s">
        <v>2</v>
      </c>
      <c r="AE2344" s="29" t="s">
        <v>27922</v>
      </c>
      <c r="AF2344" s="29" t="s">
        <v>29915</v>
      </c>
      <c r="AG2344" s="29">
        <v>-184</v>
      </c>
      <c r="AH2344" s="29" t="s">
        <v>29915</v>
      </c>
      <c r="AI2344" s="29" t="s">
        <v>29916</v>
      </c>
      <c r="AJ2344" s="29">
        <v>55</v>
      </c>
      <c r="AK2344" s="29" t="s">
        <v>29917</v>
      </c>
      <c r="AL2344" s="29" t="s">
        <v>29918</v>
      </c>
      <c r="AM2344" s="29">
        <v>282</v>
      </c>
      <c r="AN2344" s="1">
        <f t="shared" si="129"/>
        <v>1</v>
      </c>
      <c r="AO2344" s="1">
        <f t="shared" si="130"/>
        <v>1</v>
      </c>
      <c r="AP2344" s="30">
        <f t="shared" si="131"/>
        <v>46298</v>
      </c>
      <c r="AQ2344" s="1" t="str">
        <f>IF(COUNTIF('同场线路Rotas do mesmo SC'!A:A,C2344)&gt;0,"Sim","Não")</f>
        <v>Não</v>
      </c>
      <c r="AR2344" s="1" t="str">
        <f>IF(COUNTIF(揽收业务网点!A:A,P2344)&gt;0,"Sim","Não")</f>
        <v>Não</v>
      </c>
    </row>
    <row r="2345" spans="1:44">
      <c r="A2345" s="29" t="s">
        <v>29919</v>
      </c>
      <c r="B2345" s="29" t="s">
        <v>379</v>
      </c>
      <c r="C2345" s="29" t="s">
        <v>18523</v>
      </c>
      <c r="D2345" s="29" t="s">
        <v>381</v>
      </c>
      <c r="E2345" s="29" t="s">
        <v>382</v>
      </c>
      <c r="F2345" s="29" t="s">
        <v>383</v>
      </c>
      <c r="G2345" s="29">
        <v>90</v>
      </c>
      <c r="H2345" s="29" t="s">
        <v>18524</v>
      </c>
      <c r="I2345" s="29" t="s">
        <v>702</v>
      </c>
      <c r="J2345" s="29" t="s">
        <v>869</v>
      </c>
      <c r="K2345" s="29" t="s">
        <v>387</v>
      </c>
      <c r="L2345" s="29" t="s">
        <v>870</v>
      </c>
      <c r="M2345" s="29" t="s">
        <v>18525</v>
      </c>
      <c r="N2345" s="29" t="s">
        <v>18526</v>
      </c>
      <c r="O2345" s="29" t="s">
        <v>873</v>
      </c>
      <c r="P2345" s="29" t="s">
        <v>874</v>
      </c>
      <c r="Q2345" s="29" t="s">
        <v>70</v>
      </c>
      <c r="R2345" s="29" t="s">
        <v>5661</v>
      </c>
      <c r="S2345" s="29" t="s">
        <v>20401</v>
      </c>
      <c r="T2345" s="29" t="s">
        <v>29920</v>
      </c>
      <c r="U2345" s="29" t="s">
        <v>29921</v>
      </c>
      <c r="V2345" s="29">
        <v>2</v>
      </c>
      <c r="W2345" s="29" t="s">
        <v>396</v>
      </c>
      <c r="X2345" s="29" t="s">
        <v>29922</v>
      </c>
      <c r="Y2345" s="29" t="s">
        <v>27995</v>
      </c>
      <c r="Z2345" s="29" t="s">
        <v>29923</v>
      </c>
      <c r="AA2345" s="29" t="s">
        <v>29923</v>
      </c>
      <c r="AB2345" s="29" t="s">
        <v>18532</v>
      </c>
      <c r="AC2345" s="29" t="s">
        <v>18533</v>
      </c>
      <c r="AD2345" s="29" t="s">
        <v>70</v>
      </c>
      <c r="AE2345" s="29" t="s">
        <v>29609</v>
      </c>
      <c r="AF2345" s="29" t="s">
        <v>29924</v>
      </c>
      <c r="AG2345" s="29">
        <v>63</v>
      </c>
      <c r="AH2345" s="29" t="s">
        <v>29924</v>
      </c>
      <c r="AI2345" s="29" t="s">
        <v>29925</v>
      </c>
      <c r="AJ2345" s="29">
        <v>95</v>
      </c>
      <c r="AK2345" s="29" t="s">
        <v>29926</v>
      </c>
      <c r="AL2345" s="29" t="s">
        <v>29927</v>
      </c>
      <c r="AM2345" s="29">
        <v>141</v>
      </c>
      <c r="AN2345" s="1">
        <f t="shared" si="129"/>
        <v>1</v>
      </c>
      <c r="AO2345" s="1">
        <f t="shared" si="130"/>
        <v>1</v>
      </c>
      <c r="AP2345" s="30">
        <f t="shared" si="131"/>
        <v>46298</v>
      </c>
      <c r="AQ2345" s="1" t="str">
        <f>IF(COUNTIF('同场线路Rotas do mesmo SC'!A:A,C2345)&gt;0,"Sim","Não")</f>
        <v>Não</v>
      </c>
      <c r="AR2345" s="1" t="str">
        <f>IF(COUNTIF(揽收业务网点!A:A,P2345)&gt;0,"Sim","Não")</f>
        <v>Não</v>
      </c>
    </row>
    <row r="2346" spans="1:44">
      <c r="A2346" s="29" t="s">
        <v>29928</v>
      </c>
      <c r="B2346" s="29" t="s">
        <v>379</v>
      </c>
      <c r="C2346" s="29" t="s">
        <v>5803</v>
      </c>
      <c r="D2346" s="29" t="s">
        <v>381</v>
      </c>
      <c r="E2346" s="29" t="s">
        <v>382</v>
      </c>
      <c r="F2346" s="29" t="s">
        <v>383</v>
      </c>
      <c r="G2346" s="29">
        <v>20</v>
      </c>
      <c r="H2346" s="29" t="s">
        <v>5804</v>
      </c>
      <c r="I2346" s="29" t="s">
        <v>385</v>
      </c>
      <c r="J2346" s="29" t="s">
        <v>5249</v>
      </c>
      <c r="K2346" s="29" t="s">
        <v>387</v>
      </c>
      <c r="L2346" s="29" t="s">
        <v>5250</v>
      </c>
      <c r="M2346" s="29" t="s">
        <v>5805</v>
      </c>
      <c r="N2346" s="29" t="s">
        <v>5806</v>
      </c>
      <c r="O2346" s="29" t="s">
        <v>1007</v>
      </c>
      <c r="P2346" s="29" t="s">
        <v>1008</v>
      </c>
      <c r="Q2346" s="29" t="s">
        <v>2</v>
      </c>
      <c r="R2346" s="29" t="s">
        <v>29929</v>
      </c>
      <c r="S2346" s="29" t="s">
        <v>29930</v>
      </c>
      <c r="T2346" s="29" t="s">
        <v>20792</v>
      </c>
      <c r="U2346" s="29" t="s">
        <v>28304</v>
      </c>
      <c r="V2346" s="29">
        <v>460</v>
      </c>
      <c r="W2346" s="29" t="s">
        <v>396</v>
      </c>
      <c r="X2346" s="29" t="s">
        <v>29931</v>
      </c>
      <c r="Y2346" s="29" t="s">
        <v>17762</v>
      </c>
      <c r="Z2346" s="29" t="s">
        <v>28305</v>
      </c>
      <c r="AA2346" s="29" t="s">
        <v>28305</v>
      </c>
      <c r="AB2346" s="29" t="s">
        <v>5811</v>
      </c>
      <c r="AC2346" s="29" t="s">
        <v>5812</v>
      </c>
      <c r="AD2346" s="29" t="s">
        <v>2</v>
      </c>
      <c r="AE2346" s="29" t="s">
        <v>16006</v>
      </c>
      <c r="AF2346" s="29" t="s">
        <v>29932</v>
      </c>
      <c r="AG2346" s="29">
        <v>-88</v>
      </c>
      <c r="AH2346" s="29" t="s">
        <v>29932</v>
      </c>
      <c r="AI2346" s="29" t="s">
        <v>28817</v>
      </c>
      <c r="AJ2346" s="29">
        <v>84</v>
      </c>
      <c r="AK2346" s="29" t="s">
        <v>29933</v>
      </c>
      <c r="AL2346" s="29" t="s">
        <v>29934</v>
      </c>
      <c r="AM2346" s="29">
        <v>162</v>
      </c>
      <c r="AN2346" s="1">
        <f t="shared" si="129"/>
        <v>1</v>
      </c>
      <c r="AO2346" s="1">
        <f t="shared" si="130"/>
        <v>1</v>
      </c>
      <c r="AP2346" s="30">
        <f t="shared" si="131"/>
        <v>46298</v>
      </c>
      <c r="AQ2346" s="1" t="str">
        <f>IF(COUNTIF('同场线路Rotas do mesmo SC'!A:A,C2346)&gt;0,"Sim","Não")</f>
        <v>Não</v>
      </c>
      <c r="AR2346" s="1" t="str">
        <f>IF(COUNTIF(揽收业务网点!A:A,P2346)&gt;0,"Sim","Não")</f>
        <v>Não</v>
      </c>
    </row>
    <row r="2347" spans="1:44">
      <c r="A2347" s="29" t="s">
        <v>29928</v>
      </c>
      <c r="B2347" s="29" t="s">
        <v>379</v>
      </c>
      <c r="C2347" s="29" t="s">
        <v>5803</v>
      </c>
      <c r="D2347" s="29" t="s">
        <v>381</v>
      </c>
      <c r="E2347" s="29" t="s">
        <v>382</v>
      </c>
      <c r="F2347" s="29" t="s">
        <v>383</v>
      </c>
      <c r="G2347" s="29">
        <v>20</v>
      </c>
      <c r="H2347" s="29" t="s">
        <v>5804</v>
      </c>
      <c r="I2347" s="29" t="s">
        <v>385</v>
      </c>
      <c r="J2347" s="29" t="s">
        <v>5249</v>
      </c>
      <c r="K2347" s="29" t="s">
        <v>387</v>
      </c>
      <c r="L2347" s="29" t="s">
        <v>5250</v>
      </c>
      <c r="M2347" s="29" t="s">
        <v>5805</v>
      </c>
      <c r="N2347" s="29" t="s">
        <v>5806</v>
      </c>
      <c r="O2347" s="29" t="s">
        <v>5811</v>
      </c>
      <c r="P2347" s="29" t="s">
        <v>5812</v>
      </c>
      <c r="Q2347" s="29" t="s">
        <v>2</v>
      </c>
      <c r="R2347" s="29" t="s">
        <v>29935</v>
      </c>
      <c r="S2347" s="29" t="s">
        <v>20254</v>
      </c>
      <c r="T2347" s="29" t="s">
        <v>29936</v>
      </c>
      <c r="U2347" s="29" t="s">
        <v>29936</v>
      </c>
      <c r="V2347" s="29">
        <v>0</v>
      </c>
      <c r="W2347" s="29" t="s">
        <v>396</v>
      </c>
      <c r="X2347" s="29" t="s">
        <v>29937</v>
      </c>
      <c r="Y2347" s="29" t="s">
        <v>27743</v>
      </c>
      <c r="Z2347" s="29" t="s">
        <v>29938</v>
      </c>
      <c r="AA2347" s="29" t="s">
        <v>29938</v>
      </c>
      <c r="AB2347" s="29" t="s">
        <v>5822</v>
      </c>
      <c r="AC2347" s="29" t="s">
        <v>5823</v>
      </c>
      <c r="AD2347" s="29" t="s">
        <v>2</v>
      </c>
      <c r="AE2347" s="29" t="s">
        <v>1774</v>
      </c>
      <c r="AF2347" s="29" t="s">
        <v>29939</v>
      </c>
      <c r="AG2347" s="29">
        <v>-120</v>
      </c>
      <c r="AH2347" s="29" t="s">
        <v>29939</v>
      </c>
      <c r="AI2347" s="29" t="s">
        <v>29940</v>
      </c>
      <c r="AJ2347" s="29">
        <v>5</v>
      </c>
      <c r="AK2347" s="29" t="s">
        <v>29941</v>
      </c>
      <c r="AL2347" s="29" t="s">
        <v>29942</v>
      </c>
      <c r="AM2347" s="29">
        <v>273</v>
      </c>
      <c r="AN2347" s="1">
        <f t="shared" si="129"/>
        <v>1</v>
      </c>
      <c r="AO2347" s="1">
        <f t="shared" si="130"/>
        <v>1</v>
      </c>
      <c r="AP2347" s="30">
        <f t="shared" si="131"/>
        <v>46298</v>
      </c>
      <c r="AQ2347" s="1" t="str">
        <f>IF(COUNTIF('同场线路Rotas do mesmo SC'!A:A,C2347)&gt;0,"Sim","Não")</f>
        <v>Não</v>
      </c>
      <c r="AR2347" s="1" t="str">
        <f>IF(COUNTIF(揽收业务网点!A:A,P2347)&gt;0,"Sim","Não")</f>
        <v>Não</v>
      </c>
    </row>
    <row r="2348" spans="1:44">
      <c r="A2348" s="29" t="s">
        <v>29943</v>
      </c>
      <c r="B2348" s="29" t="s">
        <v>379</v>
      </c>
      <c r="C2348" s="29" t="s">
        <v>5829</v>
      </c>
      <c r="D2348" s="29" t="s">
        <v>381</v>
      </c>
      <c r="E2348" s="29" t="s">
        <v>382</v>
      </c>
      <c r="F2348" s="29" t="s">
        <v>383</v>
      </c>
      <c r="G2348" s="29">
        <v>30</v>
      </c>
      <c r="H2348" s="29" t="s">
        <v>5830</v>
      </c>
      <c r="I2348" s="29" t="s">
        <v>385</v>
      </c>
      <c r="J2348" s="29" t="s">
        <v>4853</v>
      </c>
      <c r="K2348" s="29" t="s">
        <v>387</v>
      </c>
      <c r="L2348" s="29" t="s">
        <v>4854</v>
      </c>
      <c r="M2348" s="29" t="s">
        <v>4855</v>
      </c>
      <c r="N2348" s="29" t="s">
        <v>4856</v>
      </c>
      <c r="O2348" s="29" t="s">
        <v>4857</v>
      </c>
      <c r="P2348" s="29" t="s">
        <v>4858</v>
      </c>
      <c r="Q2348" s="29" t="s">
        <v>70</v>
      </c>
      <c r="R2348" s="29" t="s">
        <v>29944</v>
      </c>
      <c r="S2348" s="29" t="s">
        <v>4949</v>
      </c>
      <c r="T2348" s="29" t="s">
        <v>29945</v>
      </c>
      <c r="U2348" s="29" t="s">
        <v>29946</v>
      </c>
      <c r="V2348" s="29">
        <v>54</v>
      </c>
      <c r="W2348" s="29" t="s">
        <v>396</v>
      </c>
      <c r="X2348" s="29" t="s">
        <v>29947</v>
      </c>
      <c r="Y2348" s="29" t="s">
        <v>15272</v>
      </c>
      <c r="Z2348" s="29"/>
      <c r="AA2348" s="29"/>
      <c r="AB2348" s="29" t="s">
        <v>5836</v>
      </c>
      <c r="AC2348" s="29" t="s">
        <v>5837</v>
      </c>
      <c r="AD2348" s="29" t="s">
        <v>70</v>
      </c>
      <c r="AE2348" s="29" t="s">
        <v>17762</v>
      </c>
      <c r="AF2348" s="29" t="s">
        <v>29948</v>
      </c>
      <c r="AG2348" s="29">
        <v>-182</v>
      </c>
      <c r="AH2348" s="29" t="s">
        <v>29948</v>
      </c>
      <c r="AI2348" s="29"/>
      <c r="AJ2348" s="29">
        <v>106</v>
      </c>
      <c r="AK2348" s="29" t="s">
        <v>29949</v>
      </c>
      <c r="AL2348" s="29" t="s">
        <v>29950</v>
      </c>
      <c r="AM2348" s="29">
        <v>160</v>
      </c>
      <c r="AN2348" s="1">
        <f t="shared" si="129"/>
        <v>1</v>
      </c>
      <c r="AO2348" s="1">
        <f t="shared" si="130"/>
        <v>0</v>
      </c>
      <c r="AP2348" s="30">
        <f t="shared" si="131"/>
        <v>46298</v>
      </c>
      <c r="AQ2348" s="1" t="str">
        <f>IF(COUNTIF('同场线路Rotas do mesmo SC'!A:A,C2348)&gt;0,"Sim","Não")</f>
        <v>Não</v>
      </c>
      <c r="AR2348" s="1" t="str">
        <f>IF(COUNTIF(揽收业务网点!A:A,P2348)&gt;0,"Sim","Não")</f>
        <v>Não</v>
      </c>
    </row>
    <row r="2349" spans="1:44">
      <c r="A2349" s="29" t="s">
        <v>29951</v>
      </c>
      <c r="B2349" s="29" t="s">
        <v>379</v>
      </c>
      <c r="C2349" s="29" t="s">
        <v>5842</v>
      </c>
      <c r="D2349" s="29" t="s">
        <v>381</v>
      </c>
      <c r="E2349" s="29" t="s">
        <v>382</v>
      </c>
      <c r="F2349" s="29" t="s">
        <v>732</v>
      </c>
      <c r="G2349" s="29">
        <v>60</v>
      </c>
      <c r="H2349" s="29" t="s">
        <v>5843</v>
      </c>
      <c r="I2349" s="29" t="s">
        <v>512</v>
      </c>
      <c r="J2349" s="29" t="s">
        <v>5844</v>
      </c>
      <c r="K2349" s="29" t="s">
        <v>387</v>
      </c>
      <c r="L2349" s="29" t="s">
        <v>5845</v>
      </c>
      <c r="M2349" s="29" t="s">
        <v>5846</v>
      </c>
      <c r="N2349" s="29" t="s">
        <v>5847</v>
      </c>
      <c r="O2349" s="29" t="s">
        <v>1347</v>
      </c>
      <c r="P2349" s="29" t="s">
        <v>1348</v>
      </c>
      <c r="Q2349" s="29" t="s">
        <v>70</v>
      </c>
      <c r="R2349" s="29" t="s">
        <v>29952</v>
      </c>
      <c r="S2349" s="29" t="s">
        <v>9491</v>
      </c>
      <c r="T2349" s="29" t="s">
        <v>29953</v>
      </c>
      <c r="U2349" s="29" t="s">
        <v>29954</v>
      </c>
      <c r="V2349" s="29">
        <v>11</v>
      </c>
      <c r="W2349" s="29" t="s">
        <v>396</v>
      </c>
      <c r="X2349" s="29" t="s">
        <v>29955</v>
      </c>
      <c r="Y2349" s="29" t="s">
        <v>27722</v>
      </c>
      <c r="Z2349" s="29" t="s">
        <v>29956</v>
      </c>
      <c r="AA2349" s="29" t="s">
        <v>29956</v>
      </c>
      <c r="AB2349" s="29" t="s">
        <v>5854</v>
      </c>
      <c r="AC2349" s="29" t="s">
        <v>5855</v>
      </c>
      <c r="AD2349" s="29" t="s">
        <v>70</v>
      </c>
      <c r="AE2349" s="29" t="s">
        <v>17762</v>
      </c>
      <c r="AF2349" s="29" t="s">
        <v>29957</v>
      </c>
      <c r="AG2349" s="29">
        <v>-48</v>
      </c>
      <c r="AH2349" s="29" t="s">
        <v>29957</v>
      </c>
      <c r="AI2349" s="29" t="s">
        <v>29958</v>
      </c>
      <c r="AJ2349" s="29">
        <v>12</v>
      </c>
      <c r="AK2349" s="29" t="s">
        <v>29959</v>
      </c>
      <c r="AL2349" s="29" t="s">
        <v>29960</v>
      </c>
      <c r="AM2349" s="29">
        <v>81</v>
      </c>
      <c r="AN2349" s="1">
        <f t="shared" si="129"/>
        <v>1</v>
      </c>
      <c r="AO2349" s="1">
        <f t="shared" si="130"/>
        <v>1</v>
      </c>
      <c r="AP2349" s="30">
        <f t="shared" si="131"/>
        <v>46298</v>
      </c>
      <c r="AQ2349" s="1" t="str">
        <f>IF(COUNTIF('同场线路Rotas do mesmo SC'!A:A,C2349)&gt;0,"Sim","Não")</f>
        <v>Não</v>
      </c>
      <c r="AR2349" s="1" t="str">
        <f>IF(COUNTIF(揽收业务网点!A:A,P2349)&gt;0,"Sim","Não")</f>
        <v>Não</v>
      </c>
    </row>
    <row r="2350" spans="1:44">
      <c r="A2350" s="29" t="s">
        <v>29961</v>
      </c>
      <c r="B2350" s="29" t="s">
        <v>379</v>
      </c>
      <c r="C2350" s="29" t="s">
        <v>5861</v>
      </c>
      <c r="D2350" s="29" t="s">
        <v>381</v>
      </c>
      <c r="E2350" s="29" t="s">
        <v>382</v>
      </c>
      <c r="F2350" s="29" t="s">
        <v>383</v>
      </c>
      <c r="G2350" s="29">
        <v>15</v>
      </c>
      <c r="H2350" s="29" t="s">
        <v>29962</v>
      </c>
      <c r="I2350" s="29" t="s">
        <v>385</v>
      </c>
      <c r="J2350" s="29" t="s">
        <v>15675</v>
      </c>
      <c r="K2350" s="29" t="s">
        <v>387</v>
      </c>
      <c r="L2350" s="29" t="s">
        <v>15676</v>
      </c>
      <c r="M2350" s="29" t="s">
        <v>29963</v>
      </c>
      <c r="N2350" s="29" t="s">
        <v>29964</v>
      </c>
      <c r="O2350" s="29" t="s">
        <v>706</v>
      </c>
      <c r="P2350" s="29" t="s">
        <v>707</v>
      </c>
      <c r="Q2350" s="29" t="s">
        <v>2</v>
      </c>
      <c r="R2350" s="29" t="s">
        <v>10375</v>
      </c>
      <c r="S2350" s="29" t="s">
        <v>29965</v>
      </c>
      <c r="T2350" s="29" t="s">
        <v>29966</v>
      </c>
      <c r="U2350" s="29" t="s">
        <v>29967</v>
      </c>
      <c r="V2350" s="29">
        <v>150</v>
      </c>
      <c r="W2350" s="29" t="s">
        <v>396</v>
      </c>
      <c r="X2350" s="29" t="s">
        <v>29968</v>
      </c>
      <c r="Y2350" s="29" t="s">
        <v>16547</v>
      </c>
      <c r="Z2350" s="29" t="s">
        <v>29063</v>
      </c>
      <c r="AA2350" s="29" t="s">
        <v>29063</v>
      </c>
      <c r="AB2350" s="29" t="s">
        <v>5871</v>
      </c>
      <c r="AC2350" s="29" t="s">
        <v>5872</v>
      </c>
      <c r="AD2350" s="29" t="s">
        <v>2</v>
      </c>
      <c r="AE2350" s="29" t="s">
        <v>17762</v>
      </c>
      <c r="AF2350" s="29" t="s">
        <v>29969</v>
      </c>
      <c r="AG2350" s="29">
        <v>-37</v>
      </c>
      <c r="AH2350" s="29" t="s">
        <v>29969</v>
      </c>
      <c r="AI2350" s="29" t="s">
        <v>29970</v>
      </c>
      <c r="AJ2350" s="29">
        <v>79</v>
      </c>
      <c r="AK2350" s="29" t="s">
        <v>29971</v>
      </c>
      <c r="AL2350" s="29" t="s">
        <v>29972</v>
      </c>
      <c r="AM2350" s="29">
        <v>95</v>
      </c>
      <c r="AN2350" s="1">
        <f t="shared" si="129"/>
        <v>1</v>
      </c>
      <c r="AO2350" s="1">
        <f t="shared" si="130"/>
        <v>1</v>
      </c>
      <c r="AP2350" s="30">
        <f t="shared" si="131"/>
        <v>46298</v>
      </c>
      <c r="AQ2350" s="1" t="str">
        <f>IF(COUNTIF('同场线路Rotas do mesmo SC'!A:A,C2350)&gt;0,"Sim","Não")</f>
        <v>Não</v>
      </c>
      <c r="AR2350" s="1" t="str">
        <f>IF(COUNTIF(揽收业务网点!A:A,P2350)&gt;0,"Sim","Não")</f>
        <v>Não</v>
      </c>
    </row>
    <row r="2351" spans="1:44">
      <c r="A2351" s="29" t="s">
        <v>29961</v>
      </c>
      <c r="B2351" s="29" t="s">
        <v>379</v>
      </c>
      <c r="C2351" s="29" t="s">
        <v>5861</v>
      </c>
      <c r="D2351" s="29" t="s">
        <v>381</v>
      </c>
      <c r="E2351" s="29" t="s">
        <v>382</v>
      </c>
      <c r="F2351" s="29" t="s">
        <v>383</v>
      </c>
      <c r="G2351" s="29">
        <v>29</v>
      </c>
      <c r="H2351" s="29" t="s">
        <v>29962</v>
      </c>
      <c r="I2351" s="29" t="s">
        <v>385</v>
      </c>
      <c r="J2351" s="29" t="s">
        <v>15675</v>
      </c>
      <c r="K2351" s="29" t="s">
        <v>387</v>
      </c>
      <c r="L2351" s="29" t="s">
        <v>15676</v>
      </c>
      <c r="M2351" s="29" t="s">
        <v>29963</v>
      </c>
      <c r="N2351" s="29" t="s">
        <v>29964</v>
      </c>
      <c r="O2351" s="29" t="s">
        <v>5871</v>
      </c>
      <c r="P2351" s="29" t="s">
        <v>5872</v>
      </c>
      <c r="Q2351" s="29" t="s">
        <v>2</v>
      </c>
      <c r="R2351" s="29" t="s">
        <v>27295</v>
      </c>
      <c r="S2351" s="29" t="s">
        <v>29973</v>
      </c>
      <c r="T2351" s="29" t="s">
        <v>29974</v>
      </c>
      <c r="U2351" s="29" t="s">
        <v>29975</v>
      </c>
      <c r="V2351" s="29">
        <v>1</v>
      </c>
      <c r="W2351" s="29" t="s">
        <v>396</v>
      </c>
      <c r="X2351" s="29" t="s">
        <v>29976</v>
      </c>
      <c r="Y2351" s="29" t="s">
        <v>16006</v>
      </c>
      <c r="Z2351" s="29" t="s">
        <v>29977</v>
      </c>
      <c r="AA2351" s="29" t="s">
        <v>29977</v>
      </c>
      <c r="AB2351" s="29" t="s">
        <v>5882</v>
      </c>
      <c r="AC2351" s="29" t="s">
        <v>5883</v>
      </c>
      <c r="AD2351" s="29" t="s">
        <v>2</v>
      </c>
      <c r="AE2351" s="29" t="s">
        <v>29609</v>
      </c>
      <c r="AF2351" s="29" t="s">
        <v>29978</v>
      </c>
      <c r="AG2351" s="29">
        <v>-40</v>
      </c>
      <c r="AH2351" s="29" t="s">
        <v>29978</v>
      </c>
      <c r="AI2351" s="29" t="s">
        <v>29979</v>
      </c>
      <c r="AJ2351" s="29">
        <v>60</v>
      </c>
      <c r="AK2351" s="29" t="s">
        <v>29980</v>
      </c>
      <c r="AL2351" s="29" t="s">
        <v>29981</v>
      </c>
      <c r="AM2351" s="29">
        <v>67</v>
      </c>
      <c r="AN2351" s="1">
        <f t="shared" si="129"/>
        <v>1</v>
      </c>
      <c r="AO2351" s="1">
        <f t="shared" si="130"/>
        <v>1</v>
      </c>
      <c r="AP2351" s="30">
        <f t="shared" si="131"/>
        <v>46298</v>
      </c>
      <c r="AQ2351" s="1" t="str">
        <f>IF(COUNTIF('同场线路Rotas do mesmo SC'!A:A,C2351)&gt;0,"Sim","Não")</f>
        <v>Não</v>
      </c>
      <c r="AR2351" s="1" t="str">
        <f>IF(COUNTIF(揽收业务网点!A:A,P2351)&gt;0,"Sim","Não")</f>
        <v>Não</v>
      </c>
    </row>
    <row r="2352" spans="1:44">
      <c r="A2352" s="29" t="s">
        <v>29982</v>
      </c>
      <c r="B2352" s="29" t="s">
        <v>379</v>
      </c>
      <c r="C2352" s="29" t="s">
        <v>5888</v>
      </c>
      <c r="D2352" s="29" t="s">
        <v>381</v>
      </c>
      <c r="E2352" s="29" t="s">
        <v>382</v>
      </c>
      <c r="F2352" s="29" t="s">
        <v>383</v>
      </c>
      <c r="G2352" s="29">
        <v>155</v>
      </c>
      <c r="H2352" s="29" t="s">
        <v>5889</v>
      </c>
      <c r="I2352" s="29" t="s">
        <v>2105</v>
      </c>
      <c r="J2352" s="29" t="s">
        <v>5446</v>
      </c>
      <c r="K2352" s="29" t="s">
        <v>387</v>
      </c>
      <c r="L2352" s="29" t="s">
        <v>5447</v>
      </c>
      <c r="M2352" s="29" t="s">
        <v>5890</v>
      </c>
      <c r="N2352" s="29" t="s">
        <v>5891</v>
      </c>
      <c r="O2352" s="29" t="s">
        <v>1816</v>
      </c>
      <c r="P2352" s="29" t="s">
        <v>3</v>
      </c>
      <c r="Q2352" s="29" t="s">
        <v>2</v>
      </c>
      <c r="R2352" s="29" t="s">
        <v>29983</v>
      </c>
      <c r="S2352" s="29" t="s">
        <v>10158</v>
      </c>
      <c r="T2352" s="29" t="s">
        <v>29984</v>
      </c>
      <c r="U2352" s="29" t="s">
        <v>29985</v>
      </c>
      <c r="V2352" s="29">
        <v>16</v>
      </c>
      <c r="W2352" s="29" t="s">
        <v>396</v>
      </c>
      <c r="X2352" s="29" t="s">
        <v>29986</v>
      </c>
      <c r="Y2352" s="29" t="s">
        <v>15616</v>
      </c>
      <c r="Z2352" s="29" t="s">
        <v>29987</v>
      </c>
      <c r="AA2352" s="29" t="s">
        <v>29987</v>
      </c>
      <c r="AB2352" s="29" t="s">
        <v>5897</v>
      </c>
      <c r="AC2352" s="29" t="s">
        <v>5898</v>
      </c>
      <c r="AD2352" s="29" t="s">
        <v>2</v>
      </c>
      <c r="AE2352" s="29" t="s">
        <v>28224</v>
      </c>
      <c r="AF2352" s="29" t="s">
        <v>29988</v>
      </c>
      <c r="AG2352" s="29">
        <v>-244</v>
      </c>
      <c r="AH2352" s="29" t="s">
        <v>29988</v>
      </c>
      <c r="AI2352" s="29" t="s">
        <v>29989</v>
      </c>
      <c r="AJ2352" s="29">
        <v>56</v>
      </c>
      <c r="AK2352" s="29" t="s">
        <v>29990</v>
      </c>
      <c r="AL2352" s="29" t="s">
        <v>29991</v>
      </c>
      <c r="AM2352" s="29">
        <v>125</v>
      </c>
      <c r="AN2352" s="1">
        <f t="shared" si="129"/>
        <v>1</v>
      </c>
      <c r="AO2352" s="1">
        <f t="shared" si="130"/>
        <v>1</v>
      </c>
      <c r="AP2352" s="30">
        <f t="shared" si="131"/>
        <v>46298</v>
      </c>
      <c r="AQ2352" s="1" t="str">
        <f>IF(COUNTIF('同场线路Rotas do mesmo SC'!A:A,C2352)&gt;0,"Sim","Não")</f>
        <v>Não</v>
      </c>
      <c r="AR2352" s="1" t="str">
        <f>IF(COUNTIF(揽收业务网点!A:A,P2352)&gt;0,"Sim","Não")</f>
        <v>Sim</v>
      </c>
    </row>
    <row r="2353" spans="1:44">
      <c r="A2353" s="29" t="s">
        <v>29992</v>
      </c>
      <c r="B2353" s="29" t="s">
        <v>379</v>
      </c>
      <c r="C2353" s="29" t="s">
        <v>5904</v>
      </c>
      <c r="D2353" s="29" t="s">
        <v>381</v>
      </c>
      <c r="E2353" s="29" t="s">
        <v>382</v>
      </c>
      <c r="F2353" s="29" t="s">
        <v>811</v>
      </c>
      <c r="G2353" s="29">
        <v>43</v>
      </c>
      <c r="H2353" s="29" t="s">
        <v>5905</v>
      </c>
      <c r="I2353" s="29" t="s">
        <v>868</v>
      </c>
      <c r="J2353" s="29" t="s">
        <v>1979</v>
      </c>
      <c r="K2353" s="29" t="s">
        <v>411</v>
      </c>
      <c r="L2353" s="29" t="s">
        <v>1980</v>
      </c>
      <c r="M2353" s="29" t="s">
        <v>12830</v>
      </c>
      <c r="N2353" s="29" t="s">
        <v>12831</v>
      </c>
      <c r="O2353" s="29" t="s">
        <v>653</v>
      </c>
      <c r="P2353" s="29" t="s">
        <v>654</v>
      </c>
      <c r="Q2353" s="29" t="s">
        <v>11</v>
      </c>
      <c r="R2353" s="29" t="s">
        <v>29993</v>
      </c>
      <c r="S2353" s="29" t="s">
        <v>29993</v>
      </c>
      <c r="T2353" s="29" t="s">
        <v>29994</v>
      </c>
      <c r="U2353" s="29" t="s">
        <v>29995</v>
      </c>
      <c r="V2353" s="29">
        <v>792</v>
      </c>
      <c r="W2353" s="29" t="s">
        <v>396</v>
      </c>
      <c r="X2353" s="29" t="s">
        <v>29996</v>
      </c>
      <c r="Y2353" s="29" t="s">
        <v>16227</v>
      </c>
      <c r="Z2353" s="29" t="s">
        <v>29997</v>
      </c>
      <c r="AA2353" s="29" t="s">
        <v>29997</v>
      </c>
      <c r="AB2353" s="29" t="s">
        <v>5913</v>
      </c>
      <c r="AC2353" s="29" t="s">
        <v>5914</v>
      </c>
      <c r="AD2353" s="29" t="s">
        <v>11</v>
      </c>
      <c r="AE2353" s="29" t="s">
        <v>15821</v>
      </c>
      <c r="AF2353" s="29" t="s">
        <v>29998</v>
      </c>
      <c r="AG2353" s="29">
        <v>-27</v>
      </c>
      <c r="AH2353" s="29" t="s">
        <v>29998</v>
      </c>
      <c r="AI2353" s="29" t="s">
        <v>29999</v>
      </c>
      <c r="AJ2353" s="29">
        <v>13</v>
      </c>
      <c r="AK2353" s="29" t="s">
        <v>30000</v>
      </c>
      <c r="AL2353" s="29" t="s">
        <v>30001</v>
      </c>
      <c r="AM2353" s="29">
        <v>144</v>
      </c>
      <c r="AN2353" s="1">
        <f t="shared" si="129"/>
        <v>1</v>
      </c>
      <c r="AO2353" s="1">
        <f t="shared" si="130"/>
        <v>1</v>
      </c>
      <c r="AP2353" s="30">
        <f t="shared" si="131"/>
        <v>46298</v>
      </c>
      <c r="AQ2353" s="1" t="str">
        <f>IF(COUNTIF('同场线路Rotas do mesmo SC'!A:A,C2353)&gt;0,"Sim","Não")</f>
        <v>Não</v>
      </c>
      <c r="AR2353" s="1" t="str">
        <f>IF(COUNTIF(揽收业务网点!A:A,P2353)&gt;0,"Sim","Não")</f>
        <v>Não</v>
      </c>
    </row>
    <row r="2354" spans="1:44">
      <c r="A2354" s="29" t="s">
        <v>30002</v>
      </c>
      <c r="B2354" s="29" t="s">
        <v>379</v>
      </c>
      <c r="C2354" s="29" t="s">
        <v>5944</v>
      </c>
      <c r="D2354" s="29" t="s">
        <v>381</v>
      </c>
      <c r="E2354" s="29" t="s">
        <v>382</v>
      </c>
      <c r="F2354" s="29" t="s">
        <v>383</v>
      </c>
      <c r="G2354" s="29">
        <v>150</v>
      </c>
      <c r="H2354" s="29" t="s">
        <v>1120</v>
      </c>
      <c r="I2354" s="29" t="s">
        <v>409</v>
      </c>
      <c r="J2354" s="29" t="s">
        <v>1121</v>
      </c>
      <c r="K2354" s="29" t="s">
        <v>387</v>
      </c>
      <c r="L2354" s="29" t="s">
        <v>1122</v>
      </c>
      <c r="M2354" s="29" t="s">
        <v>5945</v>
      </c>
      <c r="N2354" s="29" t="s">
        <v>5946</v>
      </c>
      <c r="O2354" s="29" t="s">
        <v>1111</v>
      </c>
      <c r="P2354" s="29" t="s">
        <v>1112</v>
      </c>
      <c r="Q2354" s="29" t="s">
        <v>168</v>
      </c>
      <c r="R2354" s="29" t="s">
        <v>30003</v>
      </c>
      <c r="S2354" s="29" t="s">
        <v>30004</v>
      </c>
      <c r="T2354" s="29" t="s">
        <v>30005</v>
      </c>
      <c r="U2354" s="29" t="s">
        <v>30006</v>
      </c>
      <c r="V2354" s="29">
        <v>189</v>
      </c>
      <c r="W2354" s="29" t="s">
        <v>396</v>
      </c>
      <c r="X2354" s="29" t="s">
        <v>30007</v>
      </c>
      <c r="Y2354" s="29" t="s">
        <v>30008</v>
      </c>
      <c r="Z2354" s="29" t="s">
        <v>30009</v>
      </c>
      <c r="AA2354" s="29" t="s">
        <v>30009</v>
      </c>
      <c r="AB2354" s="29" t="s">
        <v>5954</v>
      </c>
      <c r="AC2354" s="29" t="s">
        <v>5955</v>
      </c>
      <c r="AD2354" s="29" t="s">
        <v>168</v>
      </c>
      <c r="AE2354" s="29" t="s">
        <v>16006</v>
      </c>
      <c r="AF2354" s="29" t="s">
        <v>30010</v>
      </c>
      <c r="AG2354" s="29">
        <v>-49</v>
      </c>
      <c r="AH2354" s="29" t="s">
        <v>30010</v>
      </c>
      <c r="AI2354" s="29" t="s">
        <v>30011</v>
      </c>
      <c r="AJ2354" s="29">
        <v>27</v>
      </c>
      <c r="AK2354" s="29" t="s">
        <v>30012</v>
      </c>
      <c r="AL2354" s="29" t="s">
        <v>30013</v>
      </c>
      <c r="AM2354" s="29">
        <v>96</v>
      </c>
      <c r="AN2354" s="1">
        <f t="shared" si="129"/>
        <v>1</v>
      </c>
      <c r="AO2354" s="1">
        <f t="shared" si="130"/>
        <v>1</v>
      </c>
      <c r="AP2354" s="30">
        <f t="shared" si="131"/>
        <v>46298</v>
      </c>
      <c r="AQ2354" s="1" t="str">
        <f>IF(COUNTIF('同场线路Rotas do mesmo SC'!A:A,C2354)&gt;0,"Sim","Não")</f>
        <v>Não</v>
      </c>
      <c r="AR2354" s="1" t="str">
        <f>IF(COUNTIF(揽收业务网点!A:A,P2354)&gt;0,"Sim","Não")</f>
        <v>Não</v>
      </c>
    </row>
    <row r="2355" spans="1:44">
      <c r="A2355" s="29" t="s">
        <v>30014</v>
      </c>
      <c r="B2355" s="29" t="s">
        <v>379</v>
      </c>
      <c r="C2355" s="29" t="s">
        <v>5961</v>
      </c>
      <c r="D2355" s="29" t="s">
        <v>381</v>
      </c>
      <c r="E2355" s="29" t="s">
        <v>382</v>
      </c>
      <c r="F2355" s="29" t="s">
        <v>383</v>
      </c>
      <c r="G2355" s="29">
        <v>31</v>
      </c>
      <c r="H2355" s="29" t="s">
        <v>2289</v>
      </c>
      <c r="I2355" s="29" t="s">
        <v>868</v>
      </c>
      <c r="J2355" s="29" t="s">
        <v>2187</v>
      </c>
      <c r="K2355" s="29" t="s">
        <v>387</v>
      </c>
      <c r="L2355" s="29" t="s">
        <v>2188</v>
      </c>
      <c r="M2355" s="29" t="s">
        <v>2290</v>
      </c>
      <c r="N2355" s="29" t="s">
        <v>2291</v>
      </c>
      <c r="O2355" s="29" t="s">
        <v>653</v>
      </c>
      <c r="P2355" s="29" t="s">
        <v>654</v>
      </c>
      <c r="Q2355" s="29" t="s">
        <v>11</v>
      </c>
      <c r="R2355" s="29" t="s">
        <v>30015</v>
      </c>
      <c r="S2355" s="29" t="s">
        <v>30015</v>
      </c>
      <c r="T2355" s="29" t="s">
        <v>30016</v>
      </c>
      <c r="U2355" s="29" t="s">
        <v>30017</v>
      </c>
      <c r="V2355" s="29">
        <v>1280</v>
      </c>
      <c r="W2355" s="29" t="s">
        <v>896</v>
      </c>
      <c r="X2355" s="29" t="s">
        <v>30018</v>
      </c>
      <c r="Y2355" s="29" t="s">
        <v>16547</v>
      </c>
      <c r="Z2355" s="29" t="s">
        <v>30019</v>
      </c>
      <c r="AA2355" s="29" t="s">
        <v>30019</v>
      </c>
      <c r="AB2355" s="29" t="s">
        <v>5967</v>
      </c>
      <c r="AC2355" s="29" t="s">
        <v>5968</v>
      </c>
      <c r="AD2355" s="29" t="s">
        <v>11</v>
      </c>
      <c r="AE2355" s="29" t="s">
        <v>15272</v>
      </c>
      <c r="AF2355" s="29" t="s">
        <v>30020</v>
      </c>
      <c r="AG2355" s="29">
        <v>-14</v>
      </c>
      <c r="AH2355" s="29" t="s">
        <v>30020</v>
      </c>
      <c r="AI2355" s="29" t="s">
        <v>30021</v>
      </c>
      <c r="AJ2355" s="29">
        <v>110</v>
      </c>
      <c r="AK2355" s="29" t="s">
        <v>30022</v>
      </c>
      <c r="AL2355" s="29" t="s">
        <v>30023</v>
      </c>
      <c r="AM2355" s="29">
        <v>57</v>
      </c>
      <c r="AN2355" s="1">
        <f t="shared" si="129"/>
        <v>1</v>
      </c>
      <c r="AO2355" s="1">
        <f t="shared" si="130"/>
        <v>1</v>
      </c>
      <c r="AP2355" s="30">
        <f t="shared" si="131"/>
        <v>46298</v>
      </c>
      <c r="AQ2355" s="1" t="str">
        <f>IF(COUNTIF('同场线路Rotas do mesmo SC'!A:A,C2355)&gt;0,"Sim","Não")</f>
        <v>Não</v>
      </c>
      <c r="AR2355" s="1" t="str">
        <f>IF(COUNTIF(揽收业务网点!A:A,P2355)&gt;0,"Sim","Não")</f>
        <v>Não</v>
      </c>
    </row>
    <row r="2356" spans="1:44">
      <c r="A2356" s="29" t="s">
        <v>30024</v>
      </c>
      <c r="B2356" s="29" t="s">
        <v>379</v>
      </c>
      <c r="C2356" s="29" t="s">
        <v>5974</v>
      </c>
      <c r="D2356" s="29" t="s">
        <v>381</v>
      </c>
      <c r="E2356" s="29" t="s">
        <v>382</v>
      </c>
      <c r="F2356" s="29" t="s">
        <v>383</v>
      </c>
      <c r="G2356" s="29">
        <v>105.88</v>
      </c>
      <c r="H2356" s="29" t="s">
        <v>5975</v>
      </c>
      <c r="I2356" s="29" t="s">
        <v>385</v>
      </c>
      <c r="J2356" s="29" t="s">
        <v>3275</v>
      </c>
      <c r="K2356" s="29" t="s">
        <v>387</v>
      </c>
      <c r="L2356" s="29" t="s">
        <v>3276</v>
      </c>
      <c r="M2356" s="29" t="s">
        <v>5976</v>
      </c>
      <c r="N2356" s="29" t="s">
        <v>5977</v>
      </c>
      <c r="O2356" s="29" t="s">
        <v>1262</v>
      </c>
      <c r="P2356" s="29" t="s">
        <v>1263</v>
      </c>
      <c r="Q2356" s="29" t="s">
        <v>118</v>
      </c>
      <c r="R2356" s="29" t="s">
        <v>30025</v>
      </c>
      <c r="S2356" s="29" t="s">
        <v>30025</v>
      </c>
      <c r="T2356" s="29" t="s">
        <v>30026</v>
      </c>
      <c r="U2356" s="29" t="s">
        <v>30027</v>
      </c>
      <c r="V2356" s="29">
        <v>301</v>
      </c>
      <c r="W2356" s="29" t="s">
        <v>396</v>
      </c>
      <c r="X2356" s="29" t="s">
        <v>30028</v>
      </c>
      <c r="Y2356" s="29" t="s">
        <v>16547</v>
      </c>
      <c r="Z2356" s="29" t="s">
        <v>30029</v>
      </c>
      <c r="AA2356" s="29" t="s">
        <v>30029</v>
      </c>
      <c r="AB2356" s="29" t="s">
        <v>5984</v>
      </c>
      <c r="AC2356" s="29" t="s">
        <v>5985</v>
      </c>
      <c r="AD2356" s="29" t="s">
        <v>118</v>
      </c>
      <c r="AE2356" s="29" t="s">
        <v>29224</v>
      </c>
      <c r="AF2356" s="29" t="s">
        <v>30030</v>
      </c>
      <c r="AG2356" s="29">
        <v>-37</v>
      </c>
      <c r="AH2356" s="29" t="s">
        <v>30030</v>
      </c>
      <c r="AI2356" s="29" t="s">
        <v>30031</v>
      </c>
      <c r="AJ2356" s="29">
        <v>18</v>
      </c>
      <c r="AK2356" s="29" t="s">
        <v>30032</v>
      </c>
      <c r="AL2356" s="29" t="s">
        <v>30033</v>
      </c>
      <c r="AM2356" s="29">
        <v>113</v>
      </c>
      <c r="AN2356" s="1">
        <f t="shared" si="129"/>
        <v>1</v>
      </c>
      <c r="AO2356" s="1">
        <f t="shared" si="130"/>
        <v>1</v>
      </c>
      <c r="AP2356" s="30">
        <f t="shared" si="131"/>
        <v>46298</v>
      </c>
      <c r="AQ2356" s="1" t="str">
        <f>IF(COUNTIF('同场线路Rotas do mesmo SC'!A:A,C2356)&gt;0,"Sim","Não")</f>
        <v>Não</v>
      </c>
      <c r="AR2356" s="1" t="str">
        <f>IF(COUNTIF(揽收业务网点!A:A,P2356)&gt;0,"Sim","Não")</f>
        <v>Não</v>
      </c>
    </row>
    <row r="2357" spans="1:44">
      <c r="A2357" s="29" t="s">
        <v>30034</v>
      </c>
      <c r="B2357" s="29" t="s">
        <v>379</v>
      </c>
      <c r="C2357" s="29" t="s">
        <v>5991</v>
      </c>
      <c r="D2357" s="29" t="s">
        <v>381</v>
      </c>
      <c r="E2357" s="29" t="s">
        <v>382</v>
      </c>
      <c r="F2357" s="29" t="s">
        <v>383</v>
      </c>
      <c r="G2357" s="29">
        <v>60</v>
      </c>
      <c r="H2357" s="29" t="s">
        <v>5992</v>
      </c>
      <c r="I2357" s="29" t="s">
        <v>512</v>
      </c>
      <c r="J2357" s="29" t="s">
        <v>3372</v>
      </c>
      <c r="K2357" s="29" t="s">
        <v>387</v>
      </c>
      <c r="L2357" s="29" t="s">
        <v>3373</v>
      </c>
      <c r="M2357" s="29" t="s">
        <v>5993</v>
      </c>
      <c r="N2357" s="29" t="s">
        <v>5994</v>
      </c>
      <c r="O2357" s="29" t="s">
        <v>2002</v>
      </c>
      <c r="P2357" s="29" t="s">
        <v>2003</v>
      </c>
      <c r="Q2357" s="29" t="s">
        <v>142</v>
      </c>
      <c r="R2357" s="29" t="s">
        <v>30035</v>
      </c>
      <c r="S2357" s="29" t="s">
        <v>13305</v>
      </c>
      <c r="T2357" s="29" t="s">
        <v>30036</v>
      </c>
      <c r="U2357" s="29" t="s">
        <v>30037</v>
      </c>
      <c r="V2357" s="29">
        <v>55</v>
      </c>
      <c r="W2357" s="29" t="s">
        <v>396</v>
      </c>
      <c r="X2357" s="29" t="s">
        <v>30038</v>
      </c>
      <c r="Y2357" s="29" t="s">
        <v>27722</v>
      </c>
      <c r="Z2357" s="29" t="s">
        <v>30039</v>
      </c>
      <c r="AA2357" s="29" t="s">
        <v>30039</v>
      </c>
      <c r="AB2357" s="29" t="s">
        <v>5999</v>
      </c>
      <c r="AC2357" s="29" t="s">
        <v>6000</v>
      </c>
      <c r="AD2357" s="29" t="s">
        <v>142</v>
      </c>
      <c r="AE2357" s="29" t="s">
        <v>27743</v>
      </c>
      <c r="AF2357" s="29" t="s">
        <v>30040</v>
      </c>
      <c r="AG2357" s="29">
        <v>-89</v>
      </c>
      <c r="AH2357" s="29" t="s">
        <v>30040</v>
      </c>
      <c r="AI2357" s="29" t="s">
        <v>30041</v>
      </c>
      <c r="AJ2357" s="29">
        <v>153</v>
      </c>
      <c r="AK2357" s="29" t="s">
        <v>30042</v>
      </c>
      <c r="AL2357" s="29" t="s">
        <v>30043</v>
      </c>
      <c r="AM2357" s="29">
        <v>191</v>
      </c>
      <c r="AN2357" s="1">
        <f t="shared" si="129"/>
        <v>1</v>
      </c>
      <c r="AO2357" s="1">
        <f t="shared" si="130"/>
        <v>1</v>
      </c>
      <c r="AP2357" s="30">
        <f t="shared" si="131"/>
        <v>46298</v>
      </c>
      <c r="AQ2357" s="1" t="str">
        <f>IF(COUNTIF('同场线路Rotas do mesmo SC'!A:A,C2357)&gt;0,"Sim","Não")</f>
        <v>Não</v>
      </c>
      <c r="AR2357" s="1" t="str">
        <f>IF(COUNTIF(揽收业务网点!A:A,P2357)&gt;0,"Sim","Não")</f>
        <v>Não</v>
      </c>
    </row>
    <row r="2358" spans="1:44">
      <c r="A2358" s="29" t="s">
        <v>30044</v>
      </c>
      <c r="B2358" s="29" t="s">
        <v>379</v>
      </c>
      <c r="C2358" s="29" t="s">
        <v>6017</v>
      </c>
      <c r="D2358" s="29" t="s">
        <v>381</v>
      </c>
      <c r="E2358" s="29" t="s">
        <v>382</v>
      </c>
      <c r="F2358" s="29" t="s">
        <v>732</v>
      </c>
      <c r="G2358" s="29">
        <v>60</v>
      </c>
      <c r="H2358" s="29" t="s">
        <v>30045</v>
      </c>
      <c r="I2358" s="29" t="s">
        <v>385</v>
      </c>
      <c r="J2358" s="29" t="s">
        <v>6019</v>
      </c>
      <c r="K2358" s="29" t="s">
        <v>387</v>
      </c>
      <c r="L2358" s="29" t="s">
        <v>6020</v>
      </c>
      <c r="M2358" s="29" t="s">
        <v>30046</v>
      </c>
      <c r="N2358" s="29" t="s">
        <v>30047</v>
      </c>
      <c r="O2358" s="29" t="s">
        <v>1903</v>
      </c>
      <c r="P2358" s="29" t="s">
        <v>1904</v>
      </c>
      <c r="Q2358" s="29" t="s">
        <v>70</v>
      </c>
      <c r="R2358" s="29" t="s">
        <v>7101</v>
      </c>
      <c r="S2358" s="29" t="s">
        <v>30048</v>
      </c>
      <c r="T2358" s="29" t="s">
        <v>30049</v>
      </c>
      <c r="U2358" s="29" t="s">
        <v>30050</v>
      </c>
      <c r="V2358" s="29">
        <v>392</v>
      </c>
      <c r="W2358" s="29" t="s">
        <v>396</v>
      </c>
      <c r="X2358" s="29" t="s">
        <v>30051</v>
      </c>
      <c r="Y2358" s="29" t="s">
        <v>27722</v>
      </c>
      <c r="Z2358" s="29" t="s">
        <v>30052</v>
      </c>
      <c r="AA2358" s="29" t="s">
        <v>30052</v>
      </c>
      <c r="AB2358" s="29" t="s">
        <v>6027</v>
      </c>
      <c r="AC2358" s="29" t="s">
        <v>6028</v>
      </c>
      <c r="AD2358" s="29" t="s">
        <v>70</v>
      </c>
      <c r="AE2358" s="29" t="s">
        <v>17762</v>
      </c>
      <c r="AF2358" s="29" t="s">
        <v>30053</v>
      </c>
      <c r="AG2358" s="29">
        <v>-90</v>
      </c>
      <c r="AH2358" s="29" t="s">
        <v>30053</v>
      </c>
      <c r="AI2358" s="29" t="s">
        <v>30054</v>
      </c>
      <c r="AJ2358" s="29">
        <v>88</v>
      </c>
      <c r="AK2358" s="29" t="s">
        <v>30055</v>
      </c>
      <c r="AL2358" s="29" t="s">
        <v>30056</v>
      </c>
      <c r="AM2358" s="29">
        <v>45</v>
      </c>
      <c r="AN2358" s="1">
        <f t="shared" si="129"/>
        <v>1</v>
      </c>
      <c r="AO2358" s="1">
        <f t="shared" si="130"/>
        <v>1</v>
      </c>
      <c r="AP2358" s="30">
        <f t="shared" si="131"/>
        <v>46298</v>
      </c>
      <c r="AQ2358" s="1" t="str">
        <f>IF(COUNTIF('同场线路Rotas do mesmo SC'!A:A,C2358)&gt;0,"Sim","Não")</f>
        <v>Não</v>
      </c>
      <c r="AR2358" s="1" t="str">
        <f>IF(COUNTIF(揽收业务网点!A:A,P2358)&gt;0,"Sim","Não")</f>
        <v>Não</v>
      </c>
    </row>
    <row r="2359" spans="1:44">
      <c r="A2359" s="29" t="s">
        <v>30057</v>
      </c>
      <c r="B2359" s="29" t="s">
        <v>379</v>
      </c>
      <c r="C2359" s="29" t="s">
        <v>6033</v>
      </c>
      <c r="D2359" s="29" t="s">
        <v>381</v>
      </c>
      <c r="E2359" s="29" t="s">
        <v>382</v>
      </c>
      <c r="F2359" s="29" t="s">
        <v>383</v>
      </c>
      <c r="G2359" s="29">
        <v>90</v>
      </c>
      <c r="H2359" s="29" t="s">
        <v>6034</v>
      </c>
      <c r="I2359" s="29" t="s">
        <v>385</v>
      </c>
      <c r="J2359" s="29" t="s">
        <v>869</v>
      </c>
      <c r="K2359" s="29" t="s">
        <v>387</v>
      </c>
      <c r="L2359" s="29" t="s">
        <v>870</v>
      </c>
      <c r="M2359" s="29" t="s">
        <v>6035</v>
      </c>
      <c r="N2359" s="29" t="s">
        <v>6036</v>
      </c>
      <c r="O2359" s="29" t="s">
        <v>873</v>
      </c>
      <c r="P2359" s="29" t="s">
        <v>874</v>
      </c>
      <c r="Q2359" s="29" t="s">
        <v>70</v>
      </c>
      <c r="R2359" s="29" t="s">
        <v>30058</v>
      </c>
      <c r="S2359" s="29" t="s">
        <v>15992</v>
      </c>
      <c r="T2359" s="29" t="s">
        <v>30059</v>
      </c>
      <c r="U2359" s="29" t="s">
        <v>30060</v>
      </c>
      <c r="V2359" s="29">
        <v>1</v>
      </c>
      <c r="W2359" s="29" t="s">
        <v>396</v>
      </c>
      <c r="X2359" s="29" t="s">
        <v>30061</v>
      </c>
      <c r="Y2359" s="29" t="s">
        <v>17762</v>
      </c>
      <c r="Z2359" s="29" t="s">
        <v>28150</v>
      </c>
      <c r="AA2359" s="29" t="s">
        <v>28150</v>
      </c>
      <c r="AB2359" s="29" t="s">
        <v>6042</v>
      </c>
      <c r="AC2359" s="29" t="s">
        <v>6043</v>
      </c>
      <c r="AD2359" s="29" t="s">
        <v>70</v>
      </c>
      <c r="AE2359" s="29" t="s">
        <v>27733</v>
      </c>
      <c r="AF2359" s="29" t="s">
        <v>28807</v>
      </c>
      <c r="AG2359" s="29">
        <v>-102</v>
      </c>
      <c r="AH2359" s="29" t="s">
        <v>28807</v>
      </c>
      <c r="AI2359" s="29" t="s">
        <v>30062</v>
      </c>
      <c r="AJ2359" s="29">
        <v>56</v>
      </c>
      <c r="AK2359" s="29" t="s">
        <v>30063</v>
      </c>
      <c r="AL2359" s="29" t="s">
        <v>30064</v>
      </c>
      <c r="AM2359" s="29">
        <v>77</v>
      </c>
      <c r="AN2359" s="1">
        <f t="shared" si="129"/>
        <v>1</v>
      </c>
      <c r="AO2359" s="1">
        <f t="shared" si="130"/>
        <v>1</v>
      </c>
      <c r="AP2359" s="30">
        <f t="shared" si="131"/>
        <v>46298</v>
      </c>
      <c r="AQ2359" s="1" t="str">
        <f>IF(COUNTIF('同场线路Rotas do mesmo SC'!A:A,C2359)&gt;0,"Sim","Não")</f>
        <v>Não</v>
      </c>
      <c r="AR2359" s="1" t="str">
        <f>IF(COUNTIF(揽收业务网点!A:A,P2359)&gt;0,"Sim","Não")</f>
        <v>Não</v>
      </c>
    </row>
    <row r="2360" spans="1:44">
      <c r="A2360" s="29" t="s">
        <v>30065</v>
      </c>
      <c r="B2360" s="29" t="s">
        <v>379</v>
      </c>
      <c r="C2360" s="29" t="s">
        <v>6048</v>
      </c>
      <c r="D2360" s="29" t="s">
        <v>381</v>
      </c>
      <c r="E2360" s="29" t="s">
        <v>382</v>
      </c>
      <c r="F2360" s="29" t="s">
        <v>383</v>
      </c>
      <c r="G2360" s="29">
        <v>27</v>
      </c>
      <c r="H2360" s="29" t="s">
        <v>6049</v>
      </c>
      <c r="I2360" s="29" t="s">
        <v>385</v>
      </c>
      <c r="J2360" s="29" t="s">
        <v>6050</v>
      </c>
      <c r="K2360" s="29" t="s">
        <v>387</v>
      </c>
      <c r="L2360" s="29" t="s">
        <v>6051</v>
      </c>
      <c r="M2360" s="29" t="s">
        <v>6052</v>
      </c>
      <c r="N2360" s="29" t="s">
        <v>6053</v>
      </c>
      <c r="O2360" s="29" t="s">
        <v>1111</v>
      </c>
      <c r="P2360" s="29" t="s">
        <v>1112</v>
      </c>
      <c r="Q2360" s="29" t="s">
        <v>168</v>
      </c>
      <c r="R2360" s="29" t="s">
        <v>2021</v>
      </c>
      <c r="S2360" s="29" t="s">
        <v>30066</v>
      </c>
      <c r="T2360" s="29" t="s">
        <v>30067</v>
      </c>
      <c r="U2360" s="29" t="s">
        <v>30068</v>
      </c>
      <c r="V2360" s="29">
        <v>297</v>
      </c>
      <c r="W2360" s="29" t="s">
        <v>396</v>
      </c>
      <c r="X2360" s="29" t="s">
        <v>30069</v>
      </c>
      <c r="Y2360" s="29" t="s">
        <v>27722</v>
      </c>
      <c r="Z2360" s="29" t="s">
        <v>30070</v>
      </c>
      <c r="AA2360" s="29" t="s">
        <v>30070</v>
      </c>
      <c r="AB2360" s="29" t="s">
        <v>6060</v>
      </c>
      <c r="AC2360" s="29" t="s">
        <v>6061</v>
      </c>
      <c r="AD2360" s="29" t="s">
        <v>168</v>
      </c>
      <c r="AE2360" s="29" t="s">
        <v>30060</v>
      </c>
      <c r="AF2360" s="29" t="s">
        <v>30071</v>
      </c>
      <c r="AG2360" s="29">
        <v>-7</v>
      </c>
      <c r="AH2360" s="29" t="s">
        <v>30071</v>
      </c>
      <c r="AI2360" s="29" t="s">
        <v>29681</v>
      </c>
      <c r="AJ2360" s="29">
        <v>36</v>
      </c>
      <c r="AK2360" s="29" t="s">
        <v>30072</v>
      </c>
      <c r="AL2360" s="29" t="s">
        <v>30073</v>
      </c>
      <c r="AM2360" s="29">
        <v>110</v>
      </c>
      <c r="AN2360" s="1">
        <f t="shared" si="129"/>
        <v>1</v>
      </c>
      <c r="AO2360" s="1">
        <f t="shared" si="130"/>
        <v>1</v>
      </c>
      <c r="AP2360" s="30">
        <f t="shared" si="131"/>
        <v>46298</v>
      </c>
      <c r="AQ2360" s="1" t="str">
        <f>IF(COUNTIF('同场线路Rotas do mesmo SC'!A:A,C2360)&gt;0,"Sim","Não")</f>
        <v>Não</v>
      </c>
      <c r="AR2360" s="1" t="str">
        <f>IF(COUNTIF(揽收业务网点!A:A,P2360)&gt;0,"Sim","Não")</f>
        <v>Não</v>
      </c>
    </row>
    <row r="2361" spans="1:44">
      <c r="A2361" s="29" t="s">
        <v>30074</v>
      </c>
      <c r="B2361" s="29" t="s">
        <v>379</v>
      </c>
      <c r="C2361" s="29" t="s">
        <v>6098</v>
      </c>
      <c r="D2361" s="29" t="s">
        <v>381</v>
      </c>
      <c r="E2361" s="29" t="s">
        <v>382</v>
      </c>
      <c r="F2361" s="29" t="s">
        <v>732</v>
      </c>
      <c r="G2361" s="29">
        <v>4</v>
      </c>
      <c r="H2361" s="29" t="s">
        <v>22780</v>
      </c>
      <c r="I2361" s="29" t="s">
        <v>868</v>
      </c>
      <c r="J2361" s="29" t="s">
        <v>2187</v>
      </c>
      <c r="K2361" s="29" t="s">
        <v>387</v>
      </c>
      <c r="L2361" s="29" t="s">
        <v>2188</v>
      </c>
      <c r="M2361" s="29" t="s">
        <v>22781</v>
      </c>
      <c r="N2361" s="29" t="s">
        <v>22782</v>
      </c>
      <c r="O2361" s="29" t="s">
        <v>653</v>
      </c>
      <c r="P2361" s="29" t="s">
        <v>654</v>
      </c>
      <c r="Q2361" s="29" t="s">
        <v>11</v>
      </c>
      <c r="R2361" s="29" t="s">
        <v>16068</v>
      </c>
      <c r="S2361" s="29" t="s">
        <v>16068</v>
      </c>
      <c r="T2361" s="29" t="s">
        <v>30075</v>
      </c>
      <c r="U2361" s="29" t="s">
        <v>30076</v>
      </c>
      <c r="V2361" s="29">
        <v>102</v>
      </c>
      <c r="W2361" s="29" t="s">
        <v>396</v>
      </c>
      <c r="X2361" s="29" t="s">
        <v>30077</v>
      </c>
      <c r="Y2361" s="29" t="s">
        <v>15616</v>
      </c>
      <c r="Z2361" s="29" t="s">
        <v>30078</v>
      </c>
      <c r="AA2361" s="29" t="s">
        <v>30078</v>
      </c>
      <c r="AB2361" s="29" t="s">
        <v>6107</v>
      </c>
      <c r="AC2361" s="29" t="s">
        <v>6108</v>
      </c>
      <c r="AD2361" s="29" t="s">
        <v>11</v>
      </c>
      <c r="AE2361" s="29" t="s">
        <v>30079</v>
      </c>
      <c r="AF2361" s="29" t="s">
        <v>30080</v>
      </c>
      <c r="AG2361" s="29">
        <v>9</v>
      </c>
      <c r="AH2361" s="29" t="s">
        <v>30080</v>
      </c>
      <c r="AI2361" s="29" t="s">
        <v>30081</v>
      </c>
      <c r="AJ2361" s="29">
        <v>25</v>
      </c>
      <c r="AK2361" s="29" t="s">
        <v>30082</v>
      </c>
      <c r="AL2361" s="29" t="s">
        <v>30083</v>
      </c>
      <c r="AM2361" s="29">
        <v>29</v>
      </c>
      <c r="AN2361" s="1">
        <f t="shared" si="129"/>
        <v>1</v>
      </c>
      <c r="AO2361" s="1">
        <f t="shared" si="130"/>
        <v>1</v>
      </c>
      <c r="AP2361" s="30">
        <f t="shared" si="131"/>
        <v>46298</v>
      </c>
      <c r="AQ2361" s="1" t="str">
        <f>IF(COUNTIF('同场线路Rotas do mesmo SC'!A:A,C2361)&gt;0,"Sim","Não")</f>
        <v>Não</v>
      </c>
      <c r="AR2361" s="1" t="str">
        <f>IF(COUNTIF(揽收业务网点!A:A,P2361)&gt;0,"Sim","Não")</f>
        <v>Não</v>
      </c>
    </row>
    <row r="2362" spans="1:44">
      <c r="A2362" s="29" t="s">
        <v>30084</v>
      </c>
      <c r="B2362" s="29" t="s">
        <v>379</v>
      </c>
      <c r="C2362" s="29" t="s">
        <v>6126</v>
      </c>
      <c r="D2362" s="29" t="s">
        <v>381</v>
      </c>
      <c r="E2362" s="29" t="s">
        <v>382</v>
      </c>
      <c r="F2362" s="29" t="s">
        <v>383</v>
      </c>
      <c r="G2362" s="29">
        <v>5</v>
      </c>
      <c r="H2362" s="29" t="s">
        <v>6127</v>
      </c>
      <c r="I2362" s="29" t="s">
        <v>868</v>
      </c>
      <c r="J2362" s="29" t="s">
        <v>4160</v>
      </c>
      <c r="K2362" s="29" t="s">
        <v>387</v>
      </c>
      <c r="L2362" s="29" t="s">
        <v>4161</v>
      </c>
      <c r="M2362" s="29" t="s">
        <v>6128</v>
      </c>
      <c r="N2362" s="29" t="s">
        <v>6129</v>
      </c>
      <c r="O2362" s="29" t="s">
        <v>1403</v>
      </c>
      <c r="P2362" s="29" t="s">
        <v>53</v>
      </c>
      <c r="Q2362" s="29" t="s">
        <v>11</v>
      </c>
      <c r="R2362" s="29" t="s">
        <v>10821</v>
      </c>
      <c r="S2362" s="29" t="s">
        <v>10821</v>
      </c>
      <c r="T2362" s="29" t="s">
        <v>30085</v>
      </c>
      <c r="U2362" s="29" t="s">
        <v>30086</v>
      </c>
      <c r="V2362" s="29">
        <v>13</v>
      </c>
      <c r="W2362" s="29" t="s">
        <v>396</v>
      </c>
      <c r="X2362" s="29" t="s">
        <v>30087</v>
      </c>
      <c r="Y2362" s="29" t="s">
        <v>17762</v>
      </c>
      <c r="Z2362" s="29" t="s">
        <v>30088</v>
      </c>
      <c r="AA2362" s="29" t="s">
        <v>30088</v>
      </c>
      <c r="AB2362" s="29" t="s">
        <v>6136</v>
      </c>
      <c r="AC2362" s="29" t="s">
        <v>6137</v>
      </c>
      <c r="AD2362" s="29" t="s">
        <v>11</v>
      </c>
      <c r="AE2362" s="29" t="s">
        <v>16006</v>
      </c>
      <c r="AF2362" s="29" t="s">
        <v>30089</v>
      </c>
      <c r="AG2362" s="29">
        <v>-44</v>
      </c>
      <c r="AH2362" s="29" t="s">
        <v>30089</v>
      </c>
      <c r="AI2362" s="29" t="s">
        <v>30090</v>
      </c>
      <c r="AJ2362" s="29">
        <v>15</v>
      </c>
      <c r="AK2362" s="29" t="s">
        <v>30091</v>
      </c>
      <c r="AL2362" s="29" t="s">
        <v>30092</v>
      </c>
      <c r="AM2362" s="29">
        <v>47</v>
      </c>
      <c r="AN2362" s="1">
        <f t="shared" si="129"/>
        <v>1</v>
      </c>
      <c r="AO2362" s="1">
        <f t="shared" si="130"/>
        <v>1</v>
      </c>
      <c r="AP2362" s="30">
        <f t="shared" si="131"/>
        <v>46298</v>
      </c>
      <c r="AQ2362" s="1" t="str">
        <f>IF(COUNTIF('同场线路Rotas do mesmo SC'!A:A,C2362)&gt;0,"Sim","Não")</f>
        <v>Não</v>
      </c>
      <c r="AR2362" s="1" t="str">
        <f>IF(COUNTIF(揽收业务网点!A:A,P2362)&gt;0,"Sim","Não")</f>
        <v>Sim</v>
      </c>
    </row>
    <row r="2363" spans="1:44">
      <c r="A2363" s="29" t="s">
        <v>30093</v>
      </c>
      <c r="B2363" s="29" t="s">
        <v>379</v>
      </c>
      <c r="C2363" s="29" t="s">
        <v>6142</v>
      </c>
      <c r="D2363" s="29" t="s">
        <v>381</v>
      </c>
      <c r="E2363" s="29" t="s">
        <v>382</v>
      </c>
      <c r="F2363" s="29" t="s">
        <v>383</v>
      </c>
      <c r="G2363" s="29">
        <v>8</v>
      </c>
      <c r="H2363" s="29" t="s">
        <v>18771</v>
      </c>
      <c r="I2363" s="29" t="s">
        <v>868</v>
      </c>
      <c r="J2363" s="29" t="s">
        <v>4160</v>
      </c>
      <c r="K2363" s="29" t="s">
        <v>387</v>
      </c>
      <c r="L2363" s="29" t="s">
        <v>4161</v>
      </c>
      <c r="M2363" s="29" t="s">
        <v>6144</v>
      </c>
      <c r="N2363" s="29" t="s">
        <v>6145</v>
      </c>
      <c r="O2363" s="29" t="s">
        <v>1403</v>
      </c>
      <c r="P2363" s="29" t="s">
        <v>53</v>
      </c>
      <c r="Q2363" s="29" t="s">
        <v>11</v>
      </c>
      <c r="R2363" s="29" t="s">
        <v>29403</v>
      </c>
      <c r="S2363" s="29" t="s">
        <v>30094</v>
      </c>
      <c r="T2363" s="29" t="s">
        <v>30095</v>
      </c>
      <c r="U2363" s="29" t="s">
        <v>30096</v>
      </c>
      <c r="V2363" s="29">
        <v>33</v>
      </c>
      <c r="W2363" s="29" t="s">
        <v>396</v>
      </c>
      <c r="X2363" s="29" t="s">
        <v>30097</v>
      </c>
      <c r="Y2363" s="29" t="s">
        <v>16006</v>
      </c>
      <c r="Z2363" s="29" t="s">
        <v>30098</v>
      </c>
      <c r="AA2363" s="29" t="s">
        <v>30098</v>
      </c>
      <c r="AB2363" s="29" t="s">
        <v>6151</v>
      </c>
      <c r="AC2363" s="29" t="s">
        <v>56</v>
      </c>
      <c r="AD2363" s="29" t="s">
        <v>11</v>
      </c>
      <c r="AE2363" s="29" t="s">
        <v>27743</v>
      </c>
      <c r="AF2363" s="29" t="s">
        <v>30099</v>
      </c>
      <c r="AG2363" s="29">
        <v>-107</v>
      </c>
      <c r="AH2363" s="29" t="s">
        <v>30099</v>
      </c>
      <c r="AI2363" s="29" t="s">
        <v>30100</v>
      </c>
      <c r="AJ2363" s="29">
        <v>38</v>
      </c>
      <c r="AK2363" s="29" t="s">
        <v>30101</v>
      </c>
      <c r="AL2363" s="29" t="s">
        <v>30102</v>
      </c>
      <c r="AM2363" s="29">
        <v>46</v>
      </c>
      <c r="AN2363" s="1">
        <f t="shared" si="129"/>
        <v>1</v>
      </c>
      <c r="AO2363" s="1">
        <f t="shared" si="130"/>
        <v>1</v>
      </c>
      <c r="AP2363" s="30">
        <f t="shared" si="131"/>
        <v>46298</v>
      </c>
      <c r="AQ2363" s="1" t="str">
        <f>IF(COUNTIF('同场线路Rotas do mesmo SC'!A:A,C2363)&gt;0,"Sim","Não")</f>
        <v>Não</v>
      </c>
      <c r="AR2363" s="1" t="str">
        <f>IF(COUNTIF(揽收业务网点!A:A,P2363)&gt;0,"Sim","Não")</f>
        <v>Sim</v>
      </c>
    </row>
    <row r="2364" spans="1:44">
      <c r="A2364" s="29" t="s">
        <v>30103</v>
      </c>
      <c r="B2364" s="29" t="s">
        <v>379</v>
      </c>
      <c r="C2364" s="29" t="s">
        <v>6157</v>
      </c>
      <c r="D2364" s="29" t="s">
        <v>381</v>
      </c>
      <c r="E2364" s="29" t="s">
        <v>382</v>
      </c>
      <c r="F2364" s="29" t="s">
        <v>732</v>
      </c>
      <c r="G2364" s="29">
        <v>6</v>
      </c>
      <c r="H2364" s="29" t="s">
        <v>6158</v>
      </c>
      <c r="I2364" s="29" t="s">
        <v>868</v>
      </c>
      <c r="J2364" s="29" t="s">
        <v>1753</v>
      </c>
      <c r="K2364" s="29" t="s">
        <v>387</v>
      </c>
      <c r="L2364" s="29" t="s">
        <v>1754</v>
      </c>
      <c r="M2364" s="29" t="s">
        <v>6159</v>
      </c>
      <c r="N2364" s="29" t="s">
        <v>6160</v>
      </c>
      <c r="O2364" s="29" t="s">
        <v>1403</v>
      </c>
      <c r="P2364" s="29" t="s">
        <v>53</v>
      </c>
      <c r="Q2364" s="29" t="s">
        <v>11</v>
      </c>
      <c r="R2364" s="29" t="s">
        <v>30104</v>
      </c>
      <c r="S2364" s="29" t="s">
        <v>30104</v>
      </c>
      <c r="T2364" s="29" t="s">
        <v>30105</v>
      </c>
      <c r="U2364" s="29" t="s">
        <v>30106</v>
      </c>
      <c r="V2364" s="29">
        <v>1</v>
      </c>
      <c r="W2364" s="29" t="s">
        <v>396</v>
      </c>
      <c r="X2364" s="29" t="s">
        <v>30107</v>
      </c>
      <c r="Y2364" s="29" t="s">
        <v>27848</v>
      </c>
      <c r="Z2364" s="29" t="s">
        <v>30108</v>
      </c>
      <c r="AA2364" s="29" t="s">
        <v>30108</v>
      </c>
      <c r="AB2364" s="29" t="s">
        <v>6166</v>
      </c>
      <c r="AC2364" s="29" t="s">
        <v>6167</v>
      </c>
      <c r="AD2364" s="29" t="s">
        <v>11</v>
      </c>
      <c r="AE2364" s="29" t="s">
        <v>28293</v>
      </c>
      <c r="AF2364" s="29" t="s">
        <v>30109</v>
      </c>
      <c r="AG2364" s="29">
        <v>41</v>
      </c>
      <c r="AH2364" s="29" t="s">
        <v>30109</v>
      </c>
      <c r="AI2364" s="29" t="s">
        <v>30110</v>
      </c>
      <c r="AJ2364" s="29">
        <v>-2</v>
      </c>
      <c r="AK2364" s="29" t="s">
        <v>30111</v>
      </c>
      <c r="AL2364" s="29" t="s">
        <v>30112</v>
      </c>
      <c r="AM2364" s="29">
        <v>12</v>
      </c>
      <c r="AN2364" s="1">
        <f t="shared" si="129"/>
        <v>1</v>
      </c>
      <c r="AO2364" s="1">
        <f t="shared" si="130"/>
        <v>1</v>
      </c>
      <c r="AP2364" s="30">
        <f t="shared" si="131"/>
        <v>46298</v>
      </c>
      <c r="AQ2364" s="1" t="str">
        <f>IF(COUNTIF('同场线路Rotas do mesmo SC'!A:A,C2364)&gt;0,"Sim","Não")</f>
        <v>Não</v>
      </c>
      <c r="AR2364" s="1" t="str">
        <f>IF(COUNTIF(揽收业务网点!A:A,P2364)&gt;0,"Sim","Não")</f>
        <v>Sim</v>
      </c>
    </row>
    <row r="2365" spans="1:44">
      <c r="A2365" s="29" t="s">
        <v>30113</v>
      </c>
      <c r="B2365" s="29" t="s">
        <v>379</v>
      </c>
      <c r="C2365" s="29" t="s">
        <v>6173</v>
      </c>
      <c r="D2365" s="29" t="s">
        <v>381</v>
      </c>
      <c r="E2365" s="29" t="s">
        <v>382</v>
      </c>
      <c r="F2365" s="29" t="s">
        <v>732</v>
      </c>
      <c r="G2365" s="29">
        <v>19</v>
      </c>
      <c r="H2365" s="29" t="s">
        <v>14606</v>
      </c>
      <c r="I2365" s="29" t="s">
        <v>385</v>
      </c>
      <c r="J2365" s="29" t="s">
        <v>13159</v>
      </c>
      <c r="K2365" s="29" t="s">
        <v>387</v>
      </c>
      <c r="L2365" s="29" t="s">
        <v>13160</v>
      </c>
      <c r="M2365" s="29" t="s">
        <v>14607</v>
      </c>
      <c r="N2365" s="29" t="s">
        <v>14608</v>
      </c>
      <c r="O2365" s="29" t="s">
        <v>6179</v>
      </c>
      <c r="P2365" s="29" t="s">
        <v>6180</v>
      </c>
      <c r="Q2365" s="29" t="s">
        <v>168</v>
      </c>
      <c r="R2365" s="29" t="s">
        <v>19476</v>
      </c>
      <c r="S2365" s="29" t="s">
        <v>5576</v>
      </c>
      <c r="T2365" s="29" t="s">
        <v>30114</v>
      </c>
      <c r="U2365" s="29" t="s">
        <v>30115</v>
      </c>
      <c r="V2365" s="29">
        <v>266</v>
      </c>
      <c r="W2365" s="29" t="s">
        <v>396</v>
      </c>
      <c r="X2365" s="29" t="s">
        <v>30116</v>
      </c>
      <c r="Y2365" s="29" t="s">
        <v>15272</v>
      </c>
      <c r="Z2365" s="29" t="s">
        <v>30117</v>
      </c>
      <c r="AA2365" s="29" t="s">
        <v>30117</v>
      </c>
      <c r="AB2365" s="29" t="s">
        <v>6187</v>
      </c>
      <c r="AC2365" s="29" t="s">
        <v>6188</v>
      </c>
      <c r="AD2365" s="29" t="s">
        <v>168</v>
      </c>
      <c r="AE2365" s="29" t="s">
        <v>16006</v>
      </c>
      <c r="AF2365" s="29" t="s">
        <v>30118</v>
      </c>
      <c r="AG2365" s="29">
        <v>-49</v>
      </c>
      <c r="AH2365" s="29" t="s">
        <v>30118</v>
      </c>
      <c r="AI2365" s="29" t="s">
        <v>30119</v>
      </c>
      <c r="AJ2365" s="29">
        <v>44</v>
      </c>
      <c r="AK2365" s="29" t="s">
        <v>30120</v>
      </c>
      <c r="AL2365" s="29" t="s">
        <v>30121</v>
      </c>
      <c r="AM2365" s="29">
        <v>85</v>
      </c>
      <c r="AN2365" s="1">
        <f t="shared" si="129"/>
        <v>1</v>
      </c>
      <c r="AO2365" s="1">
        <f t="shared" si="130"/>
        <v>1</v>
      </c>
      <c r="AP2365" s="30">
        <f t="shared" si="131"/>
        <v>46298</v>
      </c>
      <c r="AQ2365" s="1" t="str">
        <f>IF(COUNTIF('同场线路Rotas do mesmo SC'!A:A,C2365)&gt;0,"Sim","Não")</f>
        <v>Não</v>
      </c>
      <c r="AR2365" s="1" t="str">
        <f>IF(COUNTIF(揽收业务网点!A:A,P2365)&gt;0,"Sim","Não")</f>
        <v>Não</v>
      </c>
    </row>
    <row r="2366" spans="1:44">
      <c r="A2366" s="29" t="s">
        <v>30122</v>
      </c>
      <c r="B2366" s="29" t="s">
        <v>379</v>
      </c>
      <c r="C2366" s="29" t="s">
        <v>6214</v>
      </c>
      <c r="D2366" s="29" t="s">
        <v>381</v>
      </c>
      <c r="E2366" s="29" t="s">
        <v>382</v>
      </c>
      <c r="F2366" s="29" t="s">
        <v>383</v>
      </c>
      <c r="G2366" s="29">
        <v>18</v>
      </c>
      <c r="H2366" s="29" t="s">
        <v>6215</v>
      </c>
      <c r="I2366" s="29" t="s">
        <v>702</v>
      </c>
      <c r="J2366" s="29" t="s">
        <v>1016</v>
      </c>
      <c r="K2366" s="29" t="s">
        <v>387</v>
      </c>
      <c r="L2366" s="29" t="s">
        <v>1017</v>
      </c>
      <c r="M2366" s="29" t="s">
        <v>6216</v>
      </c>
      <c r="N2366" s="29" t="s">
        <v>6217</v>
      </c>
      <c r="O2366" s="29" t="s">
        <v>1146</v>
      </c>
      <c r="P2366" s="29" t="s">
        <v>1147</v>
      </c>
      <c r="Q2366" s="29" t="s">
        <v>118</v>
      </c>
      <c r="R2366" s="29" t="s">
        <v>30123</v>
      </c>
      <c r="S2366" s="29" t="s">
        <v>30124</v>
      </c>
      <c r="T2366" s="29" t="s">
        <v>30125</v>
      </c>
      <c r="U2366" s="29" t="s">
        <v>30126</v>
      </c>
      <c r="V2366" s="29">
        <v>85</v>
      </c>
      <c r="W2366" s="29" t="s">
        <v>396</v>
      </c>
      <c r="X2366" s="29" t="s">
        <v>30127</v>
      </c>
      <c r="Y2366" s="29" t="s">
        <v>15272</v>
      </c>
      <c r="Z2366" s="29" t="s">
        <v>30128</v>
      </c>
      <c r="AA2366" s="29" t="s">
        <v>30128</v>
      </c>
      <c r="AB2366" s="29" t="s">
        <v>6223</v>
      </c>
      <c r="AC2366" s="29" t="s">
        <v>6224</v>
      </c>
      <c r="AD2366" s="29" t="s">
        <v>118</v>
      </c>
      <c r="AE2366" s="29" t="s">
        <v>29224</v>
      </c>
      <c r="AF2366" s="29" t="s">
        <v>30129</v>
      </c>
      <c r="AG2366" s="29">
        <v>-23</v>
      </c>
      <c r="AH2366" s="29" t="s">
        <v>30129</v>
      </c>
      <c r="AI2366" s="29" t="s">
        <v>30130</v>
      </c>
      <c r="AJ2366" s="29">
        <v>21</v>
      </c>
      <c r="AK2366" s="29" t="s">
        <v>30131</v>
      </c>
      <c r="AL2366" s="29" t="s">
        <v>30132</v>
      </c>
      <c r="AM2366" s="29">
        <v>116</v>
      </c>
      <c r="AN2366" s="1">
        <f t="shared" si="129"/>
        <v>1</v>
      </c>
      <c r="AO2366" s="1">
        <f t="shared" si="130"/>
        <v>1</v>
      </c>
      <c r="AP2366" s="30">
        <f t="shared" si="131"/>
        <v>46298</v>
      </c>
      <c r="AQ2366" s="1" t="str">
        <f>IF(COUNTIF('同场线路Rotas do mesmo SC'!A:A,C2366)&gt;0,"Sim","Não")</f>
        <v>Não</v>
      </c>
      <c r="AR2366" s="1" t="str">
        <f>IF(COUNTIF(揽收业务网点!A:A,P2366)&gt;0,"Sim","Não")</f>
        <v>Não</v>
      </c>
    </row>
    <row r="2367" spans="1:44">
      <c r="A2367" s="29" t="s">
        <v>30133</v>
      </c>
      <c r="B2367" s="29" t="s">
        <v>379</v>
      </c>
      <c r="C2367" s="29" t="s">
        <v>6230</v>
      </c>
      <c r="D2367" s="29" t="s">
        <v>381</v>
      </c>
      <c r="E2367" s="29" t="s">
        <v>382</v>
      </c>
      <c r="F2367" s="29" t="s">
        <v>383</v>
      </c>
      <c r="G2367" s="29">
        <v>83</v>
      </c>
      <c r="H2367" s="29" t="s">
        <v>6231</v>
      </c>
      <c r="I2367" s="29" t="s">
        <v>702</v>
      </c>
      <c r="J2367" s="29" t="s">
        <v>1753</v>
      </c>
      <c r="K2367" s="29" t="s">
        <v>387</v>
      </c>
      <c r="L2367" s="29" t="s">
        <v>1754</v>
      </c>
      <c r="M2367" s="29" t="s">
        <v>6232</v>
      </c>
      <c r="N2367" s="29" t="s">
        <v>6233</v>
      </c>
      <c r="O2367" s="29" t="s">
        <v>1703</v>
      </c>
      <c r="P2367" s="29" t="s">
        <v>45</v>
      </c>
      <c r="Q2367" s="29" t="s">
        <v>11</v>
      </c>
      <c r="R2367" s="29" t="s">
        <v>15514</v>
      </c>
      <c r="S2367" s="29" t="s">
        <v>22917</v>
      </c>
      <c r="T2367" s="29" t="s">
        <v>30134</v>
      </c>
      <c r="U2367" s="29" t="s">
        <v>30135</v>
      </c>
      <c r="V2367" s="29">
        <v>91</v>
      </c>
      <c r="W2367" s="29" t="s">
        <v>396</v>
      </c>
      <c r="X2367" s="29" t="s">
        <v>30136</v>
      </c>
      <c r="Y2367" s="29" t="s">
        <v>27722</v>
      </c>
      <c r="Z2367" s="29" t="s">
        <v>30137</v>
      </c>
      <c r="AA2367" s="29" t="s">
        <v>30137</v>
      </c>
      <c r="AB2367" s="29" t="s">
        <v>5287</v>
      </c>
      <c r="AC2367" s="29" t="s">
        <v>44</v>
      </c>
      <c r="AD2367" s="29" t="s">
        <v>11</v>
      </c>
      <c r="AE2367" s="29" t="s">
        <v>30138</v>
      </c>
      <c r="AF2367" s="29" t="s">
        <v>30139</v>
      </c>
      <c r="AG2367" s="29">
        <v>4</v>
      </c>
      <c r="AH2367" s="29" t="s">
        <v>30139</v>
      </c>
      <c r="AI2367" s="29" t="s">
        <v>30140</v>
      </c>
      <c r="AJ2367" s="29">
        <v>16</v>
      </c>
      <c r="AK2367" s="29" t="s">
        <v>30141</v>
      </c>
      <c r="AL2367" s="29" t="s">
        <v>30142</v>
      </c>
      <c r="AM2367" s="29">
        <v>189</v>
      </c>
      <c r="AN2367" s="1">
        <f t="shared" si="129"/>
        <v>1</v>
      </c>
      <c r="AO2367" s="1">
        <f t="shared" si="130"/>
        <v>1</v>
      </c>
      <c r="AP2367" s="30">
        <f t="shared" si="131"/>
        <v>46298</v>
      </c>
      <c r="AQ2367" s="1" t="str">
        <f>IF(COUNTIF('同场线路Rotas do mesmo SC'!A:A,C2367)&gt;0,"Sim","Não")</f>
        <v>Não</v>
      </c>
      <c r="AR2367" s="1" t="str">
        <f>IF(COUNTIF(揽收业务网点!A:A,P2367)&gt;0,"Sim","Não")</f>
        <v>Sim</v>
      </c>
    </row>
    <row r="2368" spans="1:44">
      <c r="A2368" s="29" t="s">
        <v>30143</v>
      </c>
      <c r="B2368" s="29" t="s">
        <v>379</v>
      </c>
      <c r="C2368" s="29" t="s">
        <v>18827</v>
      </c>
      <c r="D2368" s="29" t="s">
        <v>381</v>
      </c>
      <c r="E2368" s="29" t="s">
        <v>382</v>
      </c>
      <c r="F2368" s="29" t="s">
        <v>383</v>
      </c>
      <c r="G2368" s="29">
        <v>370</v>
      </c>
      <c r="H2368" s="29" t="s">
        <v>16713</v>
      </c>
      <c r="I2368" s="29" t="s">
        <v>702</v>
      </c>
      <c r="J2368" s="29" t="s">
        <v>16714</v>
      </c>
      <c r="K2368" s="29" t="s">
        <v>387</v>
      </c>
      <c r="L2368" s="29" t="s">
        <v>16715</v>
      </c>
      <c r="M2368" s="29" t="s">
        <v>16716</v>
      </c>
      <c r="N2368" s="29" t="s">
        <v>16717</v>
      </c>
      <c r="O2368" s="29" t="s">
        <v>15196</v>
      </c>
      <c r="P2368" s="29" t="s">
        <v>15197</v>
      </c>
      <c r="Q2368" s="29" t="s">
        <v>5</v>
      </c>
      <c r="R2368" s="29" t="s">
        <v>7813</v>
      </c>
      <c r="S2368" s="29" t="s">
        <v>30144</v>
      </c>
      <c r="T2368" s="29" t="s">
        <v>30145</v>
      </c>
      <c r="U2368" s="29" t="s">
        <v>30146</v>
      </c>
      <c r="V2368" s="29">
        <v>20</v>
      </c>
      <c r="W2368" s="29" t="s">
        <v>396</v>
      </c>
      <c r="X2368" s="29" t="s">
        <v>30147</v>
      </c>
      <c r="Y2368" s="29" t="s">
        <v>15272</v>
      </c>
      <c r="Z2368" s="29" t="s">
        <v>30148</v>
      </c>
      <c r="AA2368" s="29" t="s">
        <v>30148</v>
      </c>
      <c r="AB2368" s="29" t="s">
        <v>18838</v>
      </c>
      <c r="AC2368" s="29" t="s">
        <v>18839</v>
      </c>
      <c r="AD2368" s="29" t="s">
        <v>5</v>
      </c>
      <c r="AE2368" s="29" t="s">
        <v>29042</v>
      </c>
      <c r="AF2368" s="29"/>
      <c r="AG2368" s="29"/>
      <c r="AH2368" s="29"/>
      <c r="AI2368" s="29" t="s">
        <v>30149</v>
      </c>
      <c r="AJ2368" s="29"/>
      <c r="AK2368" s="29" t="s">
        <v>30150</v>
      </c>
      <c r="AL2368" s="29" t="s">
        <v>30151</v>
      </c>
      <c r="AM2368" s="29">
        <v>346</v>
      </c>
      <c r="AN2368" s="1">
        <f t="shared" si="129"/>
        <v>1</v>
      </c>
      <c r="AO2368" s="1">
        <f t="shared" si="130"/>
        <v>1</v>
      </c>
      <c r="AP2368" s="30">
        <f t="shared" si="131"/>
        <v>46298</v>
      </c>
      <c r="AQ2368" s="1" t="str">
        <f>IF(COUNTIF('同场线路Rotas do mesmo SC'!A:A,C2368)&gt;0,"Sim","Não")</f>
        <v>Não</v>
      </c>
      <c r="AR2368" s="1" t="str">
        <f>IF(COUNTIF(揽收业务网点!A:A,P2368)&gt;0,"Sim","Não")</f>
        <v>Não</v>
      </c>
    </row>
    <row r="2369" spans="1:44">
      <c r="A2369" s="29" t="s">
        <v>30152</v>
      </c>
      <c r="B2369" s="29" t="s">
        <v>379</v>
      </c>
      <c r="C2369" s="29" t="s">
        <v>6244</v>
      </c>
      <c r="D2369" s="29" t="s">
        <v>381</v>
      </c>
      <c r="E2369" s="29" t="s">
        <v>640</v>
      </c>
      <c r="F2369" s="29" t="s">
        <v>383</v>
      </c>
      <c r="G2369" s="29">
        <v>90</v>
      </c>
      <c r="H2369" s="29" t="s">
        <v>6245</v>
      </c>
      <c r="I2369" s="29" t="s">
        <v>385</v>
      </c>
      <c r="J2369" s="29" t="s">
        <v>642</v>
      </c>
      <c r="K2369" s="29" t="s">
        <v>387</v>
      </c>
      <c r="L2369" s="29" t="s">
        <v>643</v>
      </c>
      <c r="M2369" s="29" t="s">
        <v>6246</v>
      </c>
      <c r="N2369" s="29" t="s">
        <v>6247</v>
      </c>
      <c r="O2369" s="29" t="s">
        <v>6248</v>
      </c>
      <c r="P2369" s="29" t="s">
        <v>117</v>
      </c>
      <c r="Q2369" s="29" t="s">
        <v>118</v>
      </c>
      <c r="R2369" s="29" t="s">
        <v>30153</v>
      </c>
      <c r="S2369" s="29" t="s">
        <v>30153</v>
      </c>
      <c r="T2369" s="29" t="s">
        <v>30154</v>
      </c>
      <c r="U2369" s="29" t="s">
        <v>30155</v>
      </c>
      <c r="V2369" s="29">
        <v>97</v>
      </c>
      <c r="W2369" s="29" t="s">
        <v>396</v>
      </c>
      <c r="X2369" s="29" t="s">
        <v>30156</v>
      </c>
      <c r="Y2369" s="29" t="s">
        <v>16227</v>
      </c>
      <c r="Z2369" s="29" t="s">
        <v>30157</v>
      </c>
      <c r="AA2369" s="29" t="s">
        <v>30157</v>
      </c>
      <c r="AB2369" s="29" t="s">
        <v>1146</v>
      </c>
      <c r="AC2369" s="29" t="s">
        <v>1147</v>
      </c>
      <c r="AD2369" s="29" t="s">
        <v>118</v>
      </c>
      <c r="AE2369" s="29" t="s">
        <v>15821</v>
      </c>
      <c r="AF2369" s="29" t="s">
        <v>30158</v>
      </c>
      <c r="AG2369" s="29">
        <v>34</v>
      </c>
      <c r="AH2369" s="29" t="s">
        <v>30158</v>
      </c>
      <c r="AI2369" s="29" t="s">
        <v>30159</v>
      </c>
      <c r="AJ2369" s="29">
        <v>154</v>
      </c>
      <c r="AK2369" s="29" t="s">
        <v>30160</v>
      </c>
      <c r="AL2369" s="29" t="s">
        <v>30161</v>
      </c>
      <c r="AM2369" s="29">
        <v>70</v>
      </c>
      <c r="AN2369" s="1">
        <f t="shared" si="129"/>
        <v>1</v>
      </c>
      <c r="AO2369" s="1">
        <f t="shared" si="130"/>
        <v>1</v>
      </c>
      <c r="AP2369" s="30">
        <f t="shared" si="131"/>
        <v>46298</v>
      </c>
      <c r="AQ2369" s="1" t="str">
        <f>IF(COUNTIF('同场线路Rotas do mesmo SC'!A:A,C2369)&gt;0,"Sim","Não")</f>
        <v>Não</v>
      </c>
      <c r="AR2369" s="1" t="str">
        <f>IF(COUNTIF(揽收业务网点!A:A,P2369)&gt;0,"Sim","Não")</f>
        <v>Sim</v>
      </c>
    </row>
    <row r="2370" spans="1:44">
      <c r="A2370" s="29" t="s">
        <v>30162</v>
      </c>
      <c r="B2370" s="29" t="s">
        <v>379</v>
      </c>
      <c r="C2370" s="29" t="s">
        <v>6288</v>
      </c>
      <c r="D2370" s="29" t="s">
        <v>381</v>
      </c>
      <c r="E2370" s="29" t="s">
        <v>382</v>
      </c>
      <c r="F2370" s="29" t="s">
        <v>383</v>
      </c>
      <c r="G2370" s="29">
        <v>42</v>
      </c>
      <c r="H2370" s="29" t="s">
        <v>2761</v>
      </c>
      <c r="I2370" s="29" t="s">
        <v>868</v>
      </c>
      <c r="J2370" s="29" t="s">
        <v>2187</v>
      </c>
      <c r="K2370" s="29" t="s">
        <v>387</v>
      </c>
      <c r="L2370" s="29" t="s">
        <v>2188</v>
      </c>
      <c r="M2370" s="29" t="s">
        <v>2762</v>
      </c>
      <c r="N2370" s="29" t="s">
        <v>2763</v>
      </c>
      <c r="O2370" s="29" t="s">
        <v>653</v>
      </c>
      <c r="P2370" s="29" t="s">
        <v>654</v>
      </c>
      <c r="Q2370" s="29" t="s">
        <v>11</v>
      </c>
      <c r="R2370" s="29" t="s">
        <v>30163</v>
      </c>
      <c r="S2370" s="29" t="s">
        <v>30164</v>
      </c>
      <c r="T2370" s="29" t="s">
        <v>30165</v>
      </c>
      <c r="U2370" s="29" t="s">
        <v>30166</v>
      </c>
      <c r="V2370" s="29">
        <v>1012</v>
      </c>
      <c r="W2370" s="29" t="s">
        <v>396</v>
      </c>
      <c r="X2370" s="29" t="s">
        <v>30167</v>
      </c>
      <c r="Y2370" s="29" t="s">
        <v>21336</v>
      </c>
      <c r="Z2370" s="29" t="s">
        <v>30168</v>
      </c>
      <c r="AA2370" s="29" t="s">
        <v>30168</v>
      </c>
      <c r="AB2370" s="29" t="s">
        <v>6297</v>
      </c>
      <c r="AC2370" s="29" t="s">
        <v>6298</v>
      </c>
      <c r="AD2370" s="29" t="s">
        <v>11</v>
      </c>
      <c r="AE2370" s="29" t="s">
        <v>15272</v>
      </c>
      <c r="AF2370" s="29" t="s">
        <v>30169</v>
      </c>
      <c r="AG2370" s="29">
        <v>-9</v>
      </c>
      <c r="AH2370" s="29" t="s">
        <v>30169</v>
      </c>
      <c r="AI2370" s="29" t="s">
        <v>30170</v>
      </c>
      <c r="AJ2370" s="29">
        <v>12</v>
      </c>
      <c r="AK2370" s="29" t="s">
        <v>30171</v>
      </c>
      <c r="AL2370" s="29" t="s">
        <v>30172</v>
      </c>
      <c r="AM2370" s="29">
        <v>148</v>
      </c>
      <c r="AN2370" s="1">
        <f t="shared" si="129"/>
        <v>1</v>
      </c>
      <c r="AO2370" s="1">
        <f t="shared" si="130"/>
        <v>1</v>
      </c>
      <c r="AP2370" s="30">
        <f t="shared" si="131"/>
        <v>46298</v>
      </c>
      <c r="AQ2370" s="1" t="str">
        <f>IF(COUNTIF('同场线路Rotas do mesmo SC'!A:A,C2370)&gt;0,"Sim","Não")</f>
        <v>Não</v>
      </c>
      <c r="AR2370" s="1" t="str">
        <f>IF(COUNTIF(揽收业务网点!A:A,P2370)&gt;0,"Sim","Não")</f>
        <v>Não</v>
      </c>
    </row>
    <row r="2371" spans="1:44">
      <c r="A2371" s="29" t="s">
        <v>30173</v>
      </c>
      <c r="B2371" s="29" t="s">
        <v>379</v>
      </c>
      <c r="C2371" s="29" t="s">
        <v>6304</v>
      </c>
      <c r="D2371" s="29" t="s">
        <v>381</v>
      </c>
      <c r="E2371" s="29" t="s">
        <v>382</v>
      </c>
      <c r="F2371" s="29" t="s">
        <v>383</v>
      </c>
      <c r="G2371" s="29">
        <v>49</v>
      </c>
      <c r="H2371" s="29" t="s">
        <v>6305</v>
      </c>
      <c r="I2371" s="29" t="s">
        <v>512</v>
      </c>
      <c r="J2371" s="29" t="s">
        <v>6306</v>
      </c>
      <c r="K2371" s="29" t="s">
        <v>387</v>
      </c>
      <c r="L2371" s="29" t="s">
        <v>6307</v>
      </c>
      <c r="M2371" s="29" t="s">
        <v>6308</v>
      </c>
      <c r="N2371" s="29" t="s">
        <v>6309</v>
      </c>
      <c r="O2371" s="29" t="s">
        <v>970</v>
      </c>
      <c r="P2371" s="29" t="s">
        <v>971</v>
      </c>
      <c r="Q2371" s="29" t="s">
        <v>2</v>
      </c>
      <c r="R2371" s="29" t="s">
        <v>22596</v>
      </c>
      <c r="S2371" s="29" t="s">
        <v>30174</v>
      </c>
      <c r="T2371" s="29" t="s">
        <v>30175</v>
      </c>
      <c r="U2371" s="29" t="s">
        <v>30176</v>
      </c>
      <c r="V2371" s="29">
        <v>1</v>
      </c>
      <c r="W2371" s="29" t="s">
        <v>396</v>
      </c>
      <c r="X2371" s="29" t="s">
        <v>30177</v>
      </c>
      <c r="Y2371" s="29" t="s">
        <v>16547</v>
      </c>
      <c r="Z2371" s="29" t="s">
        <v>30178</v>
      </c>
      <c r="AA2371" s="29" t="s">
        <v>30178</v>
      </c>
      <c r="AB2371" s="29" t="s">
        <v>6315</v>
      </c>
      <c r="AC2371" s="29" t="s">
        <v>6316</v>
      </c>
      <c r="AD2371" s="29" t="s">
        <v>2</v>
      </c>
      <c r="AE2371" s="29" t="s">
        <v>15272</v>
      </c>
      <c r="AF2371" s="29" t="s">
        <v>30179</v>
      </c>
      <c r="AG2371" s="29">
        <v>-5</v>
      </c>
      <c r="AH2371" s="29" t="s">
        <v>30179</v>
      </c>
      <c r="AI2371" s="29" t="s">
        <v>30180</v>
      </c>
      <c r="AJ2371" s="29">
        <v>58</v>
      </c>
      <c r="AK2371" s="29" t="s">
        <v>30181</v>
      </c>
      <c r="AL2371" s="29" t="s">
        <v>30182</v>
      </c>
      <c r="AM2371" s="29">
        <v>601</v>
      </c>
      <c r="AN2371" s="1">
        <f t="shared" si="129"/>
        <v>1</v>
      </c>
      <c r="AO2371" s="1">
        <f t="shared" si="130"/>
        <v>1</v>
      </c>
      <c r="AP2371" s="30">
        <f t="shared" si="131"/>
        <v>46298</v>
      </c>
      <c r="AQ2371" s="1" t="str">
        <f>IF(COUNTIF('同场线路Rotas do mesmo SC'!A:A,C2371)&gt;0,"Sim","Não")</f>
        <v>Não</v>
      </c>
      <c r="AR2371" s="1" t="str">
        <f>IF(COUNTIF(揽收业务网点!A:A,P2371)&gt;0,"Sim","Não")</f>
        <v>Não</v>
      </c>
    </row>
    <row r="2372" spans="1:44">
      <c r="A2372" s="29" t="s">
        <v>30183</v>
      </c>
      <c r="B2372" s="29" t="s">
        <v>379</v>
      </c>
      <c r="C2372" s="29" t="s">
        <v>6321</v>
      </c>
      <c r="D2372" s="29" t="s">
        <v>381</v>
      </c>
      <c r="E2372" s="29" t="s">
        <v>382</v>
      </c>
      <c r="F2372" s="29" t="s">
        <v>811</v>
      </c>
      <c r="G2372" s="29">
        <v>31</v>
      </c>
      <c r="H2372" s="29" t="s">
        <v>7127</v>
      </c>
      <c r="I2372" s="29" t="s">
        <v>868</v>
      </c>
      <c r="J2372" s="29" t="s">
        <v>1979</v>
      </c>
      <c r="K2372" s="29" t="s">
        <v>411</v>
      </c>
      <c r="L2372" s="29" t="s">
        <v>1980</v>
      </c>
      <c r="M2372" s="29" t="s">
        <v>7898</v>
      </c>
      <c r="N2372" s="29" t="s">
        <v>7899</v>
      </c>
      <c r="O2372" s="29" t="s">
        <v>653</v>
      </c>
      <c r="P2372" s="29" t="s">
        <v>654</v>
      </c>
      <c r="Q2372" s="29" t="s">
        <v>11</v>
      </c>
      <c r="R2372" s="29" t="s">
        <v>30184</v>
      </c>
      <c r="S2372" s="29" t="s">
        <v>30185</v>
      </c>
      <c r="T2372" s="29" t="s">
        <v>30186</v>
      </c>
      <c r="U2372" s="29" t="s">
        <v>30187</v>
      </c>
      <c r="V2372" s="29">
        <v>921</v>
      </c>
      <c r="W2372" s="29" t="s">
        <v>396</v>
      </c>
      <c r="X2372" s="29" t="s">
        <v>30188</v>
      </c>
      <c r="Y2372" s="29" t="s">
        <v>18467</v>
      </c>
      <c r="Z2372" s="29" t="s">
        <v>30189</v>
      </c>
      <c r="AA2372" s="29" t="s">
        <v>30189</v>
      </c>
      <c r="AB2372" s="29" t="s">
        <v>6331</v>
      </c>
      <c r="AC2372" s="29" t="s">
        <v>6332</v>
      </c>
      <c r="AD2372" s="29" t="s">
        <v>11</v>
      </c>
      <c r="AE2372" s="29" t="s">
        <v>18434</v>
      </c>
      <c r="AF2372" s="29" t="s">
        <v>30190</v>
      </c>
      <c r="AG2372" s="29">
        <v>-1</v>
      </c>
      <c r="AH2372" s="29" t="s">
        <v>30190</v>
      </c>
      <c r="AI2372" s="29" t="s">
        <v>30191</v>
      </c>
      <c r="AJ2372" s="29">
        <v>9</v>
      </c>
      <c r="AK2372" s="29" t="s">
        <v>30192</v>
      </c>
      <c r="AL2372" s="29" t="s">
        <v>30193</v>
      </c>
      <c r="AM2372" s="29">
        <v>82</v>
      </c>
      <c r="AN2372" s="1">
        <f t="shared" si="129"/>
        <v>1</v>
      </c>
      <c r="AO2372" s="1">
        <f t="shared" si="130"/>
        <v>1</v>
      </c>
      <c r="AP2372" s="30">
        <f t="shared" si="131"/>
        <v>46298</v>
      </c>
      <c r="AQ2372" s="1" t="str">
        <f>IF(COUNTIF('同场线路Rotas do mesmo SC'!A:A,C2372)&gt;0,"Sim","Não")</f>
        <v>Não</v>
      </c>
      <c r="AR2372" s="1" t="str">
        <f>IF(COUNTIF(揽收业务网点!A:A,P2372)&gt;0,"Sim","Não")</f>
        <v>Não</v>
      </c>
    </row>
    <row r="2373" spans="1:44">
      <c r="A2373" s="29" t="s">
        <v>30194</v>
      </c>
      <c r="B2373" s="29" t="s">
        <v>379</v>
      </c>
      <c r="C2373" s="29" t="s">
        <v>6352</v>
      </c>
      <c r="D2373" s="29" t="s">
        <v>381</v>
      </c>
      <c r="E2373" s="29" t="s">
        <v>382</v>
      </c>
      <c r="F2373" s="29" t="s">
        <v>383</v>
      </c>
      <c r="G2373" s="29">
        <v>242.82</v>
      </c>
      <c r="H2373" s="29" t="s">
        <v>12769</v>
      </c>
      <c r="I2373" s="29" t="s">
        <v>868</v>
      </c>
      <c r="J2373" s="29" t="s">
        <v>3447</v>
      </c>
      <c r="K2373" s="29" t="s">
        <v>387</v>
      </c>
      <c r="L2373" s="29" t="s">
        <v>3448</v>
      </c>
      <c r="M2373" s="29" t="s">
        <v>12770</v>
      </c>
      <c r="N2373" s="29" t="s">
        <v>12771</v>
      </c>
      <c r="O2373" s="29" t="s">
        <v>1262</v>
      </c>
      <c r="P2373" s="29" t="s">
        <v>1263</v>
      </c>
      <c r="Q2373" s="29" t="s">
        <v>118</v>
      </c>
      <c r="R2373" s="29" t="s">
        <v>30195</v>
      </c>
      <c r="S2373" s="29" t="s">
        <v>30195</v>
      </c>
      <c r="T2373" s="29" t="s">
        <v>30196</v>
      </c>
      <c r="U2373" s="29" t="s">
        <v>30197</v>
      </c>
      <c r="V2373" s="29">
        <v>293</v>
      </c>
      <c r="W2373" s="29" t="s">
        <v>396</v>
      </c>
      <c r="X2373" s="29" t="s">
        <v>30198</v>
      </c>
      <c r="Y2373" s="29" t="s">
        <v>21336</v>
      </c>
      <c r="Z2373" s="29" t="s">
        <v>30199</v>
      </c>
      <c r="AA2373" s="29" t="s">
        <v>30199</v>
      </c>
      <c r="AB2373" s="29" t="s">
        <v>6361</v>
      </c>
      <c r="AC2373" s="29" t="s">
        <v>6362</v>
      </c>
      <c r="AD2373" s="29" t="s">
        <v>118</v>
      </c>
      <c r="AE2373" s="29" t="s">
        <v>29609</v>
      </c>
      <c r="AF2373" s="29" t="s">
        <v>30200</v>
      </c>
      <c r="AG2373" s="29">
        <v>-2</v>
      </c>
      <c r="AH2373" s="29" t="s">
        <v>30200</v>
      </c>
      <c r="AI2373" s="29" t="s">
        <v>30201</v>
      </c>
      <c r="AJ2373" s="29">
        <v>12</v>
      </c>
      <c r="AK2373" s="29" t="s">
        <v>30202</v>
      </c>
      <c r="AL2373" s="29" t="s">
        <v>30203</v>
      </c>
      <c r="AM2373" s="29">
        <v>73</v>
      </c>
      <c r="AN2373" s="1">
        <f t="shared" si="129"/>
        <v>1</v>
      </c>
      <c r="AO2373" s="1">
        <f t="shared" si="130"/>
        <v>1</v>
      </c>
      <c r="AP2373" s="30">
        <f t="shared" si="131"/>
        <v>46298</v>
      </c>
      <c r="AQ2373" s="1" t="str">
        <f>IF(COUNTIF('同场线路Rotas do mesmo SC'!A:A,C2373)&gt;0,"Sim","Não")</f>
        <v>Não</v>
      </c>
      <c r="AR2373" s="1" t="str">
        <f>IF(COUNTIF(揽收业务网点!A:A,P2373)&gt;0,"Sim","Não")</f>
        <v>Não</v>
      </c>
    </row>
    <row r="2374" spans="1:44">
      <c r="A2374" s="29" t="s">
        <v>30204</v>
      </c>
      <c r="B2374" s="29" t="s">
        <v>379</v>
      </c>
      <c r="C2374" s="29" t="s">
        <v>6368</v>
      </c>
      <c r="D2374" s="29" t="s">
        <v>381</v>
      </c>
      <c r="E2374" s="29" t="s">
        <v>382</v>
      </c>
      <c r="F2374" s="29" t="s">
        <v>732</v>
      </c>
      <c r="G2374" s="29">
        <v>80</v>
      </c>
      <c r="H2374" s="29" t="s">
        <v>6369</v>
      </c>
      <c r="I2374" s="29" t="s">
        <v>702</v>
      </c>
      <c r="J2374" s="29" t="s">
        <v>6370</v>
      </c>
      <c r="K2374" s="29" t="s">
        <v>387</v>
      </c>
      <c r="L2374" s="29" t="s">
        <v>6371</v>
      </c>
      <c r="M2374" s="29" t="s">
        <v>6372</v>
      </c>
      <c r="N2374" s="29" t="s">
        <v>6373</v>
      </c>
      <c r="O2374" s="29" t="s">
        <v>1347</v>
      </c>
      <c r="P2374" s="29" t="s">
        <v>1348</v>
      </c>
      <c r="Q2374" s="29" t="s">
        <v>70</v>
      </c>
      <c r="R2374" s="29" t="s">
        <v>30205</v>
      </c>
      <c r="S2374" s="29" t="s">
        <v>30206</v>
      </c>
      <c r="T2374" s="29" t="s">
        <v>30207</v>
      </c>
      <c r="U2374" s="29" t="s">
        <v>30208</v>
      </c>
      <c r="V2374" s="29">
        <v>175</v>
      </c>
      <c r="W2374" s="29" t="s">
        <v>396</v>
      </c>
      <c r="X2374" s="29" t="s">
        <v>28900</v>
      </c>
      <c r="Y2374" s="29" t="s">
        <v>21336</v>
      </c>
      <c r="Z2374" s="29" t="s">
        <v>30209</v>
      </c>
      <c r="AA2374" s="29" t="s">
        <v>30209</v>
      </c>
      <c r="AB2374" s="29" t="s">
        <v>6380</v>
      </c>
      <c r="AC2374" s="29" t="s">
        <v>6381</v>
      </c>
      <c r="AD2374" s="29" t="s">
        <v>70</v>
      </c>
      <c r="AE2374" s="29" t="s">
        <v>28423</v>
      </c>
      <c r="AF2374" s="29" t="s">
        <v>30210</v>
      </c>
      <c r="AG2374" s="29">
        <v>-14</v>
      </c>
      <c r="AH2374" s="29" t="s">
        <v>30210</v>
      </c>
      <c r="AI2374" s="29" t="s">
        <v>30211</v>
      </c>
      <c r="AJ2374" s="29">
        <v>99</v>
      </c>
      <c r="AK2374" s="29" t="s">
        <v>30212</v>
      </c>
      <c r="AL2374" s="29" t="s">
        <v>30213</v>
      </c>
      <c r="AM2374" s="29">
        <v>137</v>
      </c>
      <c r="AN2374" s="1">
        <f t="shared" si="129"/>
        <v>1</v>
      </c>
      <c r="AO2374" s="1">
        <f t="shared" si="130"/>
        <v>1</v>
      </c>
      <c r="AP2374" s="30">
        <f t="shared" si="131"/>
        <v>46298</v>
      </c>
      <c r="AQ2374" s="1" t="str">
        <f>IF(COUNTIF('同场线路Rotas do mesmo SC'!A:A,C2374)&gt;0,"Sim","Não")</f>
        <v>Não</v>
      </c>
      <c r="AR2374" s="1" t="str">
        <f>IF(COUNTIF(揽收业务网点!A:A,P2374)&gt;0,"Sim","Não")</f>
        <v>Não</v>
      </c>
    </row>
    <row r="2375" spans="1:44">
      <c r="A2375" s="29" t="s">
        <v>30214</v>
      </c>
      <c r="B2375" s="29" t="s">
        <v>379</v>
      </c>
      <c r="C2375" s="29" t="s">
        <v>6423</v>
      </c>
      <c r="D2375" s="29" t="s">
        <v>381</v>
      </c>
      <c r="E2375" s="29" t="s">
        <v>382</v>
      </c>
      <c r="F2375" s="29" t="s">
        <v>847</v>
      </c>
      <c r="G2375" s="29">
        <v>22</v>
      </c>
      <c r="H2375" s="29" t="s">
        <v>1363</v>
      </c>
      <c r="I2375" s="29" t="s">
        <v>663</v>
      </c>
      <c r="J2375" s="29" t="s">
        <v>1225</v>
      </c>
      <c r="K2375" s="29" t="s">
        <v>387</v>
      </c>
      <c r="L2375" s="29" t="s">
        <v>1226</v>
      </c>
      <c r="M2375" s="29" t="s">
        <v>1364</v>
      </c>
      <c r="N2375" s="29" t="s">
        <v>1365</v>
      </c>
      <c r="O2375" s="29" t="s">
        <v>653</v>
      </c>
      <c r="P2375" s="29" t="s">
        <v>654</v>
      </c>
      <c r="Q2375" s="29" t="s">
        <v>11</v>
      </c>
      <c r="R2375" s="29" t="s">
        <v>30215</v>
      </c>
      <c r="S2375" s="29" t="s">
        <v>30216</v>
      </c>
      <c r="T2375" s="29" t="s">
        <v>30217</v>
      </c>
      <c r="U2375" s="29" t="s">
        <v>30218</v>
      </c>
      <c r="V2375" s="29">
        <v>592</v>
      </c>
      <c r="W2375" s="29" t="s">
        <v>396</v>
      </c>
      <c r="X2375" s="29" t="s">
        <v>30219</v>
      </c>
      <c r="Y2375" s="29" t="s">
        <v>28403</v>
      </c>
      <c r="Z2375" s="29" t="s">
        <v>30220</v>
      </c>
      <c r="AA2375" s="29" t="s">
        <v>30220</v>
      </c>
      <c r="AB2375" s="29" t="s">
        <v>1403</v>
      </c>
      <c r="AC2375" s="29" t="s">
        <v>53</v>
      </c>
      <c r="AD2375" s="29" t="s">
        <v>11</v>
      </c>
      <c r="AE2375" s="29" t="s">
        <v>27911</v>
      </c>
      <c r="AF2375" s="29" t="s">
        <v>30221</v>
      </c>
      <c r="AG2375" s="29">
        <v>-12</v>
      </c>
      <c r="AH2375" s="29" t="s">
        <v>30221</v>
      </c>
      <c r="AI2375" s="29" t="s">
        <v>30222</v>
      </c>
      <c r="AJ2375" s="29">
        <v>22</v>
      </c>
      <c r="AK2375" s="29" t="s">
        <v>30223</v>
      </c>
      <c r="AL2375" s="29" t="s">
        <v>30224</v>
      </c>
      <c r="AM2375" s="29">
        <v>210</v>
      </c>
      <c r="AN2375" s="1">
        <f t="shared" si="129"/>
        <v>1</v>
      </c>
      <c r="AO2375" s="1">
        <f t="shared" si="130"/>
        <v>1</v>
      </c>
      <c r="AP2375" s="30">
        <f t="shared" si="131"/>
        <v>46298</v>
      </c>
      <c r="AQ2375" s="1" t="str">
        <f>IF(COUNTIF('同场线路Rotas do mesmo SC'!A:A,C2375)&gt;0,"Sim","Não")</f>
        <v>Não</v>
      </c>
      <c r="AR2375" s="1" t="str">
        <f>IF(COUNTIF(揽收业务网点!A:A,P2375)&gt;0,"Sim","Não")</f>
        <v>Não</v>
      </c>
    </row>
    <row r="2376" spans="1:44">
      <c r="A2376" s="29" t="s">
        <v>30225</v>
      </c>
      <c r="B2376" s="29" t="s">
        <v>379</v>
      </c>
      <c r="C2376" s="29" t="s">
        <v>6434</v>
      </c>
      <c r="D2376" s="29" t="s">
        <v>381</v>
      </c>
      <c r="E2376" s="29" t="s">
        <v>382</v>
      </c>
      <c r="F2376" s="29" t="s">
        <v>1034</v>
      </c>
      <c r="G2376" s="29">
        <v>61</v>
      </c>
      <c r="H2376" s="29" t="s">
        <v>6338</v>
      </c>
      <c r="I2376" s="29" t="s">
        <v>663</v>
      </c>
      <c r="J2376" s="29" t="s">
        <v>1225</v>
      </c>
      <c r="K2376" s="29" t="s">
        <v>387</v>
      </c>
      <c r="L2376" s="29" t="s">
        <v>1226</v>
      </c>
      <c r="M2376" s="29" t="s">
        <v>20378</v>
      </c>
      <c r="N2376" s="29" t="s">
        <v>20379</v>
      </c>
      <c r="O2376" s="29" t="s">
        <v>653</v>
      </c>
      <c r="P2376" s="29" t="s">
        <v>654</v>
      </c>
      <c r="Q2376" s="29" t="s">
        <v>11</v>
      </c>
      <c r="R2376" s="29" t="s">
        <v>30226</v>
      </c>
      <c r="S2376" s="29" t="s">
        <v>30227</v>
      </c>
      <c r="T2376" s="29" t="s">
        <v>30228</v>
      </c>
      <c r="U2376" s="29" t="s">
        <v>30229</v>
      </c>
      <c r="V2376" s="29">
        <v>517</v>
      </c>
      <c r="W2376" s="29" t="s">
        <v>396</v>
      </c>
      <c r="X2376" s="29" t="s">
        <v>30230</v>
      </c>
      <c r="Y2376" s="29" t="s">
        <v>18467</v>
      </c>
      <c r="Z2376" s="29" t="s">
        <v>30231</v>
      </c>
      <c r="AA2376" s="29" t="s">
        <v>30231</v>
      </c>
      <c r="AB2376" s="29" t="s">
        <v>1229</v>
      </c>
      <c r="AC2376" s="29" t="s">
        <v>50</v>
      </c>
      <c r="AD2376" s="29" t="s">
        <v>11</v>
      </c>
      <c r="AE2376" s="29" t="s">
        <v>30232</v>
      </c>
      <c r="AF2376" s="29" t="s">
        <v>27811</v>
      </c>
      <c r="AG2376" s="29">
        <v>18</v>
      </c>
      <c r="AH2376" s="29" t="s">
        <v>27811</v>
      </c>
      <c r="AI2376" s="29" t="s">
        <v>30233</v>
      </c>
      <c r="AJ2376" s="29">
        <v>-137</v>
      </c>
      <c r="AK2376" s="29" t="s">
        <v>28413</v>
      </c>
      <c r="AL2376" s="29" t="s">
        <v>30234</v>
      </c>
      <c r="AM2376" s="29">
        <v>3578</v>
      </c>
      <c r="AN2376" s="1">
        <f t="shared" si="129"/>
        <v>1</v>
      </c>
      <c r="AO2376" s="1">
        <f t="shared" si="130"/>
        <v>1</v>
      </c>
      <c r="AP2376" s="30">
        <f t="shared" si="131"/>
        <v>46298</v>
      </c>
      <c r="AQ2376" s="1" t="str">
        <f>IF(COUNTIF('同场线路Rotas do mesmo SC'!A:A,C2376)&gt;0,"Sim","Não")</f>
        <v>Não</v>
      </c>
      <c r="AR2376" s="1" t="str">
        <f>IF(COUNTIF(揽收业务网点!A:A,P2376)&gt;0,"Sim","Não")</f>
        <v>Não</v>
      </c>
    </row>
    <row r="2377" spans="1:44">
      <c r="A2377" s="29" t="s">
        <v>30235</v>
      </c>
      <c r="B2377" s="29" t="s">
        <v>379</v>
      </c>
      <c r="C2377" s="29" t="s">
        <v>6446</v>
      </c>
      <c r="D2377" s="29" t="s">
        <v>381</v>
      </c>
      <c r="E2377" s="29" t="s">
        <v>382</v>
      </c>
      <c r="F2377" s="29" t="s">
        <v>383</v>
      </c>
      <c r="G2377" s="29">
        <v>116</v>
      </c>
      <c r="H2377" s="29" t="s">
        <v>6447</v>
      </c>
      <c r="I2377" s="29" t="s">
        <v>385</v>
      </c>
      <c r="J2377" s="29" t="s">
        <v>6448</v>
      </c>
      <c r="K2377" s="29" t="s">
        <v>387</v>
      </c>
      <c r="L2377" s="29" t="s">
        <v>6449</v>
      </c>
      <c r="M2377" s="29" t="s">
        <v>6450</v>
      </c>
      <c r="N2377" s="29" t="s">
        <v>6451</v>
      </c>
      <c r="O2377" s="29" t="s">
        <v>601</v>
      </c>
      <c r="P2377" s="29" t="s">
        <v>602</v>
      </c>
      <c r="Q2377" s="29" t="s">
        <v>94</v>
      </c>
      <c r="R2377" s="29" t="s">
        <v>30236</v>
      </c>
      <c r="S2377" s="29" t="s">
        <v>30237</v>
      </c>
      <c r="T2377" s="29" t="s">
        <v>30238</v>
      </c>
      <c r="U2377" s="29" t="s">
        <v>30239</v>
      </c>
      <c r="V2377" s="29">
        <v>36</v>
      </c>
      <c r="W2377" s="29" t="s">
        <v>396</v>
      </c>
      <c r="X2377" s="29" t="s">
        <v>30240</v>
      </c>
      <c r="Y2377" s="29" t="s">
        <v>16227</v>
      </c>
      <c r="Z2377" s="29" t="s">
        <v>30241</v>
      </c>
      <c r="AA2377" s="29" t="s">
        <v>30241</v>
      </c>
      <c r="AB2377" s="29" t="s">
        <v>6458</v>
      </c>
      <c r="AC2377" s="29" t="s">
        <v>6459</v>
      </c>
      <c r="AD2377" s="29" t="s">
        <v>94</v>
      </c>
      <c r="AE2377" s="29" t="s">
        <v>30242</v>
      </c>
      <c r="AF2377" s="29" t="s">
        <v>30243</v>
      </c>
      <c r="AG2377" s="29">
        <v>15</v>
      </c>
      <c r="AH2377" s="29" t="s">
        <v>30243</v>
      </c>
      <c r="AI2377" s="29" t="s">
        <v>30244</v>
      </c>
      <c r="AJ2377" s="29">
        <v>64</v>
      </c>
      <c r="AK2377" s="29" t="s">
        <v>29367</v>
      </c>
      <c r="AL2377" s="29" t="s">
        <v>30245</v>
      </c>
      <c r="AM2377" s="29">
        <v>271</v>
      </c>
      <c r="AN2377" s="1">
        <f t="shared" si="129"/>
        <v>1</v>
      </c>
      <c r="AO2377" s="1">
        <f t="shared" si="130"/>
        <v>1</v>
      </c>
      <c r="AP2377" s="30">
        <f t="shared" si="131"/>
        <v>46298</v>
      </c>
      <c r="AQ2377" s="1" t="str">
        <f>IF(COUNTIF('同场线路Rotas do mesmo SC'!A:A,C2377)&gt;0,"Sim","Não")</f>
        <v>Não</v>
      </c>
      <c r="AR2377" s="1" t="str">
        <f>IF(COUNTIF(揽收业务网点!A:A,P2377)&gt;0,"Sim","Não")</f>
        <v>Não</v>
      </c>
    </row>
    <row r="2378" spans="1:44">
      <c r="A2378" s="29" t="s">
        <v>30246</v>
      </c>
      <c r="B2378" s="29" t="s">
        <v>379</v>
      </c>
      <c r="C2378" s="29" t="s">
        <v>6466</v>
      </c>
      <c r="D2378" s="29" t="s">
        <v>381</v>
      </c>
      <c r="E2378" s="29" t="s">
        <v>382</v>
      </c>
      <c r="F2378" s="29" t="s">
        <v>732</v>
      </c>
      <c r="G2378" s="29">
        <v>6</v>
      </c>
      <c r="H2378" s="29" t="s">
        <v>6467</v>
      </c>
      <c r="I2378" s="29" t="s">
        <v>868</v>
      </c>
      <c r="J2378" s="29" t="s">
        <v>6468</v>
      </c>
      <c r="K2378" s="29" t="s">
        <v>387</v>
      </c>
      <c r="L2378" s="29" t="s">
        <v>6469</v>
      </c>
      <c r="M2378" s="29" t="s">
        <v>6470</v>
      </c>
      <c r="N2378" s="29" t="s">
        <v>6471</v>
      </c>
      <c r="O2378" s="29" t="s">
        <v>6472</v>
      </c>
      <c r="P2378" s="29" t="s">
        <v>6473</v>
      </c>
      <c r="Q2378" s="29" t="s">
        <v>145</v>
      </c>
      <c r="R2378" s="29" t="s">
        <v>30247</v>
      </c>
      <c r="S2378" s="29" t="s">
        <v>30248</v>
      </c>
      <c r="T2378" s="29" t="s">
        <v>30249</v>
      </c>
      <c r="U2378" s="29" t="s">
        <v>30250</v>
      </c>
      <c r="V2378" s="29">
        <v>89</v>
      </c>
      <c r="W2378" s="29" t="s">
        <v>396</v>
      </c>
      <c r="X2378" s="29" t="s">
        <v>30251</v>
      </c>
      <c r="Y2378" s="29" t="s">
        <v>15272</v>
      </c>
      <c r="Z2378" s="29" t="s">
        <v>30252</v>
      </c>
      <c r="AA2378" s="29" t="s">
        <v>30252</v>
      </c>
      <c r="AB2378" s="29" t="s">
        <v>6480</v>
      </c>
      <c r="AC2378" s="29" t="s">
        <v>6481</v>
      </c>
      <c r="AD2378" s="29" t="s">
        <v>145</v>
      </c>
      <c r="AE2378" s="29" t="s">
        <v>17762</v>
      </c>
      <c r="AF2378" s="29" t="s">
        <v>30253</v>
      </c>
      <c r="AG2378" s="29">
        <v>-79</v>
      </c>
      <c r="AH2378" s="29" t="s">
        <v>30253</v>
      </c>
      <c r="AI2378" s="29" t="s">
        <v>30254</v>
      </c>
      <c r="AJ2378" s="29">
        <v>70</v>
      </c>
      <c r="AK2378" s="29" t="s">
        <v>30255</v>
      </c>
      <c r="AL2378" s="29" t="s">
        <v>30256</v>
      </c>
      <c r="AM2378" s="29">
        <v>86</v>
      </c>
      <c r="AN2378" s="1">
        <f t="shared" si="129"/>
        <v>1</v>
      </c>
      <c r="AO2378" s="1">
        <f t="shared" si="130"/>
        <v>1</v>
      </c>
      <c r="AP2378" s="30">
        <f t="shared" si="131"/>
        <v>46298</v>
      </c>
      <c r="AQ2378" s="1" t="str">
        <f>IF(COUNTIF('同场线路Rotas do mesmo SC'!A:A,C2378)&gt;0,"Sim","Não")</f>
        <v>Não</v>
      </c>
      <c r="AR2378" s="1" t="str">
        <f>IF(COUNTIF(揽收业务网点!A:A,P2378)&gt;0,"Sim","Não")</f>
        <v>Não</v>
      </c>
    </row>
    <row r="2379" spans="1:44">
      <c r="A2379" s="29" t="s">
        <v>30257</v>
      </c>
      <c r="B2379" s="29" t="s">
        <v>379</v>
      </c>
      <c r="C2379" s="29" t="s">
        <v>6502</v>
      </c>
      <c r="D2379" s="29" t="s">
        <v>381</v>
      </c>
      <c r="E2379" s="29" t="s">
        <v>382</v>
      </c>
      <c r="F2379" s="29" t="s">
        <v>383</v>
      </c>
      <c r="G2379" s="29">
        <v>12</v>
      </c>
      <c r="H2379" s="29" t="s">
        <v>6503</v>
      </c>
      <c r="I2379" s="29" t="s">
        <v>868</v>
      </c>
      <c r="J2379" s="29" t="s">
        <v>4160</v>
      </c>
      <c r="K2379" s="29" t="s">
        <v>387</v>
      </c>
      <c r="L2379" s="29" t="s">
        <v>4161</v>
      </c>
      <c r="M2379" s="29" t="s">
        <v>6504</v>
      </c>
      <c r="N2379" s="29" t="s">
        <v>6505</v>
      </c>
      <c r="O2379" s="29" t="s">
        <v>1403</v>
      </c>
      <c r="P2379" s="29" t="s">
        <v>53</v>
      </c>
      <c r="Q2379" s="29" t="s">
        <v>11</v>
      </c>
      <c r="R2379" s="29" t="s">
        <v>25449</v>
      </c>
      <c r="S2379" s="29" t="s">
        <v>25449</v>
      </c>
      <c r="T2379" s="29" t="s">
        <v>30258</v>
      </c>
      <c r="U2379" s="29" t="s">
        <v>30259</v>
      </c>
      <c r="V2379" s="29">
        <v>15</v>
      </c>
      <c r="W2379" s="29" t="s">
        <v>396</v>
      </c>
      <c r="X2379" s="29" t="s">
        <v>30260</v>
      </c>
      <c r="Y2379" s="29" t="s">
        <v>17762</v>
      </c>
      <c r="Z2379" s="29" t="s">
        <v>30261</v>
      </c>
      <c r="AA2379" s="29" t="s">
        <v>30261</v>
      </c>
      <c r="AB2379" s="29" t="s">
        <v>6512</v>
      </c>
      <c r="AC2379" s="29" t="s">
        <v>6513</v>
      </c>
      <c r="AD2379" s="29" t="s">
        <v>11</v>
      </c>
      <c r="AE2379" s="29" t="s">
        <v>16006</v>
      </c>
      <c r="AF2379" s="29" t="s">
        <v>30262</v>
      </c>
      <c r="AG2379" s="29">
        <v>-43</v>
      </c>
      <c r="AH2379" s="29" t="s">
        <v>30262</v>
      </c>
      <c r="AI2379" s="29" t="s">
        <v>30263</v>
      </c>
      <c r="AJ2379" s="29">
        <v>1</v>
      </c>
      <c r="AK2379" s="29" t="s">
        <v>30264</v>
      </c>
      <c r="AL2379" s="29" t="s">
        <v>30265</v>
      </c>
      <c r="AM2379" s="29">
        <v>66</v>
      </c>
      <c r="AN2379" s="1">
        <f t="shared" si="129"/>
        <v>1</v>
      </c>
      <c r="AO2379" s="1">
        <f t="shared" si="130"/>
        <v>1</v>
      </c>
      <c r="AP2379" s="30">
        <f t="shared" si="131"/>
        <v>46298</v>
      </c>
      <c r="AQ2379" s="1" t="str">
        <f>IF(COUNTIF('同场线路Rotas do mesmo SC'!A:A,C2379)&gt;0,"Sim","Não")</f>
        <v>Não</v>
      </c>
      <c r="AR2379" s="1" t="str">
        <f>IF(COUNTIF(揽收业务网点!A:A,P2379)&gt;0,"Sim","Não")</f>
        <v>Sim</v>
      </c>
    </row>
    <row r="2380" spans="1:44">
      <c r="A2380" s="29" t="s">
        <v>30266</v>
      </c>
      <c r="B2380" s="29" t="s">
        <v>379</v>
      </c>
      <c r="C2380" s="29" t="s">
        <v>6519</v>
      </c>
      <c r="D2380" s="29" t="s">
        <v>381</v>
      </c>
      <c r="E2380" s="29" t="s">
        <v>382</v>
      </c>
      <c r="F2380" s="29" t="s">
        <v>732</v>
      </c>
      <c r="G2380" s="29">
        <v>12</v>
      </c>
      <c r="H2380" s="29" t="s">
        <v>6503</v>
      </c>
      <c r="I2380" s="29" t="s">
        <v>868</v>
      </c>
      <c r="J2380" s="29" t="s">
        <v>4160</v>
      </c>
      <c r="K2380" s="29" t="s">
        <v>387</v>
      </c>
      <c r="L2380" s="29" t="s">
        <v>4161</v>
      </c>
      <c r="M2380" s="29" t="s">
        <v>6504</v>
      </c>
      <c r="N2380" s="29" t="s">
        <v>6505</v>
      </c>
      <c r="O2380" s="29" t="s">
        <v>1403</v>
      </c>
      <c r="P2380" s="29" t="s">
        <v>53</v>
      </c>
      <c r="Q2380" s="29" t="s">
        <v>11</v>
      </c>
      <c r="R2380" s="29" t="s">
        <v>30267</v>
      </c>
      <c r="S2380" s="29" t="s">
        <v>30267</v>
      </c>
      <c r="T2380" s="29" t="s">
        <v>30268</v>
      </c>
      <c r="U2380" s="29" t="s">
        <v>30269</v>
      </c>
      <c r="V2380" s="29">
        <v>1</v>
      </c>
      <c r="W2380" s="29" t="s">
        <v>396</v>
      </c>
      <c r="X2380" s="29" t="s">
        <v>30270</v>
      </c>
      <c r="Y2380" s="29" t="s">
        <v>11780</v>
      </c>
      <c r="Z2380" s="29" t="s">
        <v>30271</v>
      </c>
      <c r="AA2380" s="29" t="s">
        <v>30271</v>
      </c>
      <c r="AB2380" s="29" t="s">
        <v>6512</v>
      </c>
      <c r="AC2380" s="29" t="s">
        <v>6513</v>
      </c>
      <c r="AD2380" s="29" t="s">
        <v>11</v>
      </c>
      <c r="AE2380" s="29" t="s">
        <v>27848</v>
      </c>
      <c r="AF2380" s="29" t="s">
        <v>30272</v>
      </c>
      <c r="AG2380" s="29">
        <v>36</v>
      </c>
      <c r="AH2380" s="29" t="s">
        <v>30272</v>
      </c>
      <c r="AI2380" s="29"/>
      <c r="AJ2380" s="29">
        <v>5</v>
      </c>
      <c r="AK2380" s="29" t="s">
        <v>30273</v>
      </c>
      <c r="AL2380" s="29" t="s">
        <v>30274</v>
      </c>
      <c r="AM2380" s="29">
        <v>27</v>
      </c>
      <c r="AN2380" s="1">
        <f t="shared" si="129"/>
        <v>1</v>
      </c>
      <c r="AO2380" s="1">
        <f t="shared" si="130"/>
        <v>0</v>
      </c>
      <c r="AP2380" s="30">
        <f t="shared" si="131"/>
        <v>46298</v>
      </c>
      <c r="AQ2380" s="1" t="str">
        <f>IF(COUNTIF('同场线路Rotas do mesmo SC'!A:A,C2380)&gt;0,"Sim","Não")</f>
        <v>Não</v>
      </c>
      <c r="AR2380" s="1" t="str">
        <f>IF(COUNTIF(揽收业务网点!A:A,P2380)&gt;0,"Sim","Não")</f>
        <v>Sim</v>
      </c>
    </row>
    <row r="2381" spans="1:44">
      <c r="A2381" s="29" t="s">
        <v>30275</v>
      </c>
      <c r="B2381" s="29" t="s">
        <v>379</v>
      </c>
      <c r="C2381" s="29" t="s">
        <v>6529</v>
      </c>
      <c r="D2381" s="29" t="s">
        <v>381</v>
      </c>
      <c r="E2381" s="29" t="s">
        <v>382</v>
      </c>
      <c r="F2381" s="29" t="s">
        <v>732</v>
      </c>
      <c r="G2381" s="29">
        <v>8</v>
      </c>
      <c r="H2381" s="29" t="s">
        <v>18771</v>
      </c>
      <c r="I2381" s="29" t="s">
        <v>868</v>
      </c>
      <c r="J2381" s="29" t="s">
        <v>4160</v>
      </c>
      <c r="K2381" s="29" t="s">
        <v>387</v>
      </c>
      <c r="L2381" s="29" t="s">
        <v>4161</v>
      </c>
      <c r="M2381" s="29" t="s">
        <v>6144</v>
      </c>
      <c r="N2381" s="29" t="s">
        <v>6145</v>
      </c>
      <c r="O2381" s="29" t="s">
        <v>1403</v>
      </c>
      <c r="P2381" s="29" t="s">
        <v>53</v>
      </c>
      <c r="Q2381" s="29" t="s">
        <v>11</v>
      </c>
      <c r="R2381" s="29" t="s">
        <v>25159</v>
      </c>
      <c r="S2381" s="29" t="s">
        <v>21438</v>
      </c>
      <c r="T2381" s="29" t="s">
        <v>30276</v>
      </c>
      <c r="U2381" s="29" t="s">
        <v>30277</v>
      </c>
      <c r="V2381" s="29">
        <v>4</v>
      </c>
      <c r="W2381" s="29" t="s">
        <v>396</v>
      </c>
      <c r="X2381" s="29" t="s">
        <v>30278</v>
      </c>
      <c r="Y2381" s="29" t="s">
        <v>27848</v>
      </c>
      <c r="Z2381" s="29" t="s">
        <v>30279</v>
      </c>
      <c r="AA2381" s="29" t="s">
        <v>30279</v>
      </c>
      <c r="AB2381" s="29" t="s">
        <v>6151</v>
      </c>
      <c r="AC2381" s="29" t="s">
        <v>56</v>
      </c>
      <c r="AD2381" s="29" t="s">
        <v>11</v>
      </c>
      <c r="AE2381" s="29" t="s">
        <v>28293</v>
      </c>
      <c r="AF2381" s="29" t="s">
        <v>30280</v>
      </c>
      <c r="AG2381" s="29">
        <v>19</v>
      </c>
      <c r="AH2381" s="29" t="s">
        <v>30280</v>
      </c>
      <c r="AI2381" s="29" t="s">
        <v>30281</v>
      </c>
      <c r="AJ2381" s="29">
        <v>4</v>
      </c>
      <c r="AK2381" s="29" t="s">
        <v>30282</v>
      </c>
      <c r="AL2381" s="29" t="s">
        <v>30283</v>
      </c>
      <c r="AM2381" s="29">
        <v>11</v>
      </c>
      <c r="AN2381" s="1">
        <f t="shared" si="129"/>
        <v>1</v>
      </c>
      <c r="AO2381" s="1">
        <f t="shared" si="130"/>
        <v>1</v>
      </c>
      <c r="AP2381" s="30">
        <f t="shared" si="131"/>
        <v>46298</v>
      </c>
      <c r="AQ2381" s="1" t="str">
        <f>IF(COUNTIF('同场线路Rotas do mesmo SC'!A:A,C2381)&gt;0,"Sim","Não")</f>
        <v>Não</v>
      </c>
      <c r="AR2381" s="1" t="str">
        <f>IF(COUNTIF(揽收业务网点!A:A,P2381)&gt;0,"Sim","Não")</f>
        <v>Sim</v>
      </c>
    </row>
    <row r="2382" spans="1:44">
      <c r="A2382" s="29" t="s">
        <v>30284</v>
      </c>
      <c r="B2382" s="29" t="s">
        <v>379</v>
      </c>
      <c r="C2382" s="29" t="s">
        <v>6540</v>
      </c>
      <c r="D2382" s="29" t="s">
        <v>381</v>
      </c>
      <c r="E2382" s="29" t="s">
        <v>382</v>
      </c>
      <c r="F2382" s="29" t="s">
        <v>383</v>
      </c>
      <c r="G2382" s="29">
        <v>31</v>
      </c>
      <c r="H2382" s="29" t="s">
        <v>6541</v>
      </c>
      <c r="I2382" s="29" t="s">
        <v>868</v>
      </c>
      <c r="J2382" s="29" t="s">
        <v>1753</v>
      </c>
      <c r="K2382" s="29" t="s">
        <v>387</v>
      </c>
      <c r="L2382" s="29" t="s">
        <v>1754</v>
      </c>
      <c r="M2382" s="29" t="s">
        <v>6542</v>
      </c>
      <c r="N2382" s="29" t="s">
        <v>6543</v>
      </c>
      <c r="O2382" s="29" t="s">
        <v>1703</v>
      </c>
      <c r="P2382" s="29" t="s">
        <v>45</v>
      </c>
      <c r="Q2382" s="29" t="s">
        <v>11</v>
      </c>
      <c r="R2382" s="29" t="s">
        <v>30285</v>
      </c>
      <c r="S2382" s="29" t="s">
        <v>30285</v>
      </c>
      <c r="T2382" s="29" t="s">
        <v>30286</v>
      </c>
      <c r="U2382" s="29" t="s">
        <v>30287</v>
      </c>
      <c r="V2382" s="29">
        <v>100</v>
      </c>
      <c r="W2382" s="29" t="s">
        <v>396</v>
      </c>
      <c r="X2382" s="29" t="s">
        <v>30288</v>
      </c>
      <c r="Y2382" s="29" t="s">
        <v>17762</v>
      </c>
      <c r="Z2382" s="29" t="s">
        <v>30289</v>
      </c>
      <c r="AA2382" s="29" t="s">
        <v>30289</v>
      </c>
      <c r="AB2382" s="29" t="s">
        <v>6549</v>
      </c>
      <c r="AC2382" s="29" t="s">
        <v>36</v>
      </c>
      <c r="AD2382" s="29" t="s">
        <v>11</v>
      </c>
      <c r="AE2382" s="29" t="s">
        <v>27743</v>
      </c>
      <c r="AF2382" s="29" t="s">
        <v>30290</v>
      </c>
      <c r="AG2382" s="29">
        <v>-20</v>
      </c>
      <c r="AH2382" s="29" t="s">
        <v>30290</v>
      </c>
      <c r="AI2382" s="29" t="s">
        <v>30291</v>
      </c>
      <c r="AJ2382" s="29">
        <v>8</v>
      </c>
      <c r="AK2382" s="29" t="s">
        <v>30292</v>
      </c>
      <c r="AL2382" s="29" t="s">
        <v>30293</v>
      </c>
      <c r="AM2382" s="29">
        <v>1338</v>
      </c>
      <c r="AN2382" s="1">
        <f t="shared" si="129"/>
        <v>1</v>
      </c>
      <c r="AO2382" s="1">
        <f t="shared" si="130"/>
        <v>1</v>
      </c>
      <c r="AP2382" s="30">
        <f t="shared" si="131"/>
        <v>46298</v>
      </c>
      <c r="AQ2382" s="1" t="str">
        <f>IF(COUNTIF('同场线路Rotas do mesmo SC'!A:A,C2382)&gt;0,"Sim","Não")</f>
        <v>Não</v>
      </c>
      <c r="AR2382" s="1" t="str">
        <f>IF(COUNTIF(揽收业务网点!A:A,P2382)&gt;0,"Sim","Não")</f>
        <v>Sim</v>
      </c>
    </row>
    <row r="2383" spans="1:44">
      <c r="A2383" s="29" t="s">
        <v>30294</v>
      </c>
      <c r="B2383" s="29" t="s">
        <v>379</v>
      </c>
      <c r="C2383" s="29" t="s">
        <v>30295</v>
      </c>
      <c r="D2383" s="29" t="s">
        <v>381</v>
      </c>
      <c r="E2383" s="29" t="s">
        <v>382</v>
      </c>
      <c r="F2383" s="29" t="s">
        <v>383</v>
      </c>
      <c r="G2383" s="29">
        <v>20</v>
      </c>
      <c r="H2383" s="29" t="s">
        <v>8013</v>
      </c>
      <c r="I2383" s="29" t="s">
        <v>385</v>
      </c>
      <c r="J2383" s="29" t="s">
        <v>8014</v>
      </c>
      <c r="K2383" s="29" t="s">
        <v>387</v>
      </c>
      <c r="L2383" s="29" t="s">
        <v>8015</v>
      </c>
      <c r="M2383" s="29" t="s">
        <v>8014</v>
      </c>
      <c r="N2383" s="29" t="s">
        <v>8016</v>
      </c>
      <c r="O2383" s="29" t="s">
        <v>3195</v>
      </c>
      <c r="P2383" s="29" t="s">
        <v>3196</v>
      </c>
      <c r="Q2383" s="29" t="s">
        <v>5</v>
      </c>
      <c r="R2383" s="29" t="s">
        <v>20673</v>
      </c>
      <c r="S2383" s="29" t="s">
        <v>30296</v>
      </c>
      <c r="T2383" s="29" t="s">
        <v>30297</v>
      </c>
      <c r="U2383" s="29" t="s">
        <v>30298</v>
      </c>
      <c r="V2383" s="29">
        <v>196</v>
      </c>
      <c r="W2383" s="29" t="s">
        <v>396</v>
      </c>
      <c r="X2383" s="29" t="s">
        <v>30299</v>
      </c>
      <c r="Y2383" s="29" t="s">
        <v>15272</v>
      </c>
      <c r="Z2383" s="29" t="s">
        <v>30300</v>
      </c>
      <c r="AA2383" s="29" t="s">
        <v>30300</v>
      </c>
      <c r="AB2383" s="29" t="s">
        <v>6566</v>
      </c>
      <c r="AC2383" s="29" t="s">
        <v>6567</v>
      </c>
      <c r="AD2383" s="29" t="s">
        <v>5</v>
      </c>
      <c r="AE2383" s="29" t="s">
        <v>1774</v>
      </c>
      <c r="AF2383" s="29" t="s">
        <v>30301</v>
      </c>
      <c r="AG2383" s="29">
        <v>-78</v>
      </c>
      <c r="AH2383" s="29" t="s">
        <v>30301</v>
      </c>
      <c r="AI2383" s="29" t="s">
        <v>30302</v>
      </c>
      <c r="AJ2383" s="29">
        <v>144</v>
      </c>
      <c r="AK2383" s="29" t="s">
        <v>30303</v>
      </c>
      <c r="AL2383" s="29" t="s">
        <v>30304</v>
      </c>
      <c r="AM2383" s="29">
        <v>25</v>
      </c>
      <c r="AN2383" s="1">
        <f t="shared" si="129"/>
        <v>1</v>
      </c>
      <c r="AO2383" s="1">
        <f t="shared" si="130"/>
        <v>1</v>
      </c>
      <c r="AP2383" s="30">
        <f t="shared" si="131"/>
        <v>46298</v>
      </c>
      <c r="AQ2383" s="1" t="str">
        <f>IF(COUNTIF('同场线路Rotas do mesmo SC'!A:A,C2383)&gt;0,"Sim","Não")</f>
        <v>Não</v>
      </c>
      <c r="AR2383" s="1" t="str">
        <f>IF(COUNTIF(揽收业务网点!A:A,P2383)&gt;0,"Sim","Não")</f>
        <v>Não</v>
      </c>
    </row>
    <row r="2384" spans="1:44">
      <c r="A2384" s="29" t="s">
        <v>30305</v>
      </c>
      <c r="B2384" s="29" t="s">
        <v>379</v>
      </c>
      <c r="C2384" s="29" t="s">
        <v>30306</v>
      </c>
      <c r="D2384" s="29" t="s">
        <v>381</v>
      </c>
      <c r="E2384" s="29" t="s">
        <v>382</v>
      </c>
      <c r="F2384" s="29" t="s">
        <v>383</v>
      </c>
      <c r="G2384" s="29">
        <v>150</v>
      </c>
      <c r="H2384" s="29" t="s">
        <v>26053</v>
      </c>
      <c r="I2384" s="29" t="s">
        <v>512</v>
      </c>
      <c r="J2384" s="29" t="s">
        <v>3583</v>
      </c>
      <c r="K2384" s="29" t="s">
        <v>387</v>
      </c>
      <c r="L2384" s="29" t="s">
        <v>3584</v>
      </c>
      <c r="M2384" s="29" t="s">
        <v>26054</v>
      </c>
      <c r="N2384" s="29" t="s">
        <v>26055</v>
      </c>
      <c r="O2384" s="29" t="s">
        <v>3587</v>
      </c>
      <c r="P2384" s="29" t="s">
        <v>3588</v>
      </c>
      <c r="Q2384" s="29" t="s">
        <v>5</v>
      </c>
      <c r="R2384" s="29" t="s">
        <v>13950</v>
      </c>
      <c r="S2384" s="29" t="s">
        <v>22435</v>
      </c>
      <c r="T2384" s="29" t="s">
        <v>30307</v>
      </c>
      <c r="U2384" s="29" t="s">
        <v>30308</v>
      </c>
      <c r="V2384" s="29">
        <v>232</v>
      </c>
      <c r="W2384" s="29" t="s">
        <v>396</v>
      </c>
      <c r="X2384" s="29" t="s">
        <v>30309</v>
      </c>
      <c r="Y2384" s="29" t="s">
        <v>17697</v>
      </c>
      <c r="Z2384" s="29" t="s">
        <v>30310</v>
      </c>
      <c r="AA2384" s="29" t="s">
        <v>30310</v>
      </c>
      <c r="AB2384" s="29" t="s">
        <v>26061</v>
      </c>
      <c r="AC2384" s="29" t="s">
        <v>26062</v>
      </c>
      <c r="AD2384" s="29" t="s">
        <v>5</v>
      </c>
      <c r="AE2384" s="29" t="s">
        <v>29535</v>
      </c>
      <c r="AF2384" s="29"/>
      <c r="AG2384" s="29"/>
      <c r="AH2384" s="29"/>
      <c r="AI2384" s="29" t="s">
        <v>29079</v>
      </c>
      <c r="AJ2384" s="29"/>
      <c r="AK2384" s="29" t="s">
        <v>30311</v>
      </c>
      <c r="AL2384" s="29" t="s">
        <v>29633</v>
      </c>
      <c r="AM2384" s="29">
        <v>64</v>
      </c>
      <c r="AN2384" s="1">
        <f t="shared" ref="AN2384:AN2447" si="132">IF(X2384="",0,1)</f>
        <v>1</v>
      </c>
      <c r="AO2384" s="1">
        <f t="shared" ref="AO2384:AO2447" si="133">IF(AI2384="",0,1)</f>
        <v>1</v>
      </c>
      <c r="AP2384" s="30">
        <f t="shared" ref="AP2384:AP2447" si="134">DATE(YEAR(AE2384),MONTH(AE2384),DAY(AE2384))</f>
        <v>46298</v>
      </c>
      <c r="AQ2384" s="1" t="str">
        <f>IF(COUNTIF('同场线路Rotas do mesmo SC'!A:A,C2384)&gt;0,"Sim","Não")</f>
        <v>Não</v>
      </c>
      <c r="AR2384" s="1" t="str">
        <f>IF(COUNTIF(揽收业务网点!A:A,P2384)&gt;0,"Sim","Não")</f>
        <v>Não</v>
      </c>
    </row>
    <row r="2385" spans="1:44">
      <c r="A2385" s="29" t="s">
        <v>30312</v>
      </c>
      <c r="B2385" s="29" t="s">
        <v>379</v>
      </c>
      <c r="C2385" s="29" t="s">
        <v>6573</v>
      </c>
      <c r="D2385" s="29" t="s">
        <v>381</v>
      </c>
      <c r="E2385" s="29" t="s">
        <v>382</v>
      </c>
      <c r="F2385" s="29" t="s">
        <v>383</v>
      </c>
      <c r="G2385" s="29">
        <v>40</v>
      </c>
      <c r="H2385" s="29" t="s">
        <v>6574</v>
      </c>
      <c r="I2385" s="29" t="s">
        <v>702</v>
      </c>
      <c r="J2385" s="29" t="s">
        <v>6575</v>
      </c>
      <c r="K2385" s="29" t="s">
        <v>387</v>
      </c>
      <c r="L2385" s="29" t="s">
        <v>6576</v>
      </c>
      <c r="M2385" s="29" t="s">
        <v>6575</v>
      </c>
      <c r="N2385" s="29" t="s">
        <v>6577</v>
      </c>
      <c r="O2385" s="29" t="s">
        <v>2499</v>
      </c>
      <c r="P2385" s="29" t="s">
        <v>2500</v>
      </c>
      <c r="Q2385" s="29" t="s">
        <v>2</v>
      </c>
      <c r="R2385" s="29" t="s">
        <v>9811</v>
      </c>
      <c r="S2385" s="29" t="s">
        <v>24214</v>
      </c>
      <c r="T2385" s="29" t="s">
        <v>30313</v>
      </c>
      <c r="U2385" s="29" t="s">
        <v>28901</v>
      </c>
      <c r="V2385" s="29">
        <v>404</v>
      </c>
      <c r="W2385" s="29" t="s">
        <v>396</v>
      </c>
      <c r="X2385" s="29" t="s">
        <v>28911</v>
      </c>
      <c r="Y2385" s="29" t="s">
        <v>1774</v>
      </c>
      <c r="Z2385" s="29" t="s">
        <v>30314</v>
      </c>
      <c r="AA2385" s="29" t="s">
        <v>30314</v>
      </c>
      <c r="AB2385" s="29" t="s">
        <v>6584</v>
      </c>
      <c r="AC2385" s="29" t="s">
        <v>6585</v>
      </c>
      <c r="AD2385" s="29" t="s">
        <v>2</v>
      </c>
      <c r="AE2385" s="29" t="s">
        <v>27922</v>
      </c>
      <c r="AF2385" s="29" t="s">
        <v>30315</v>
      </c>
      <c r="AG2385" s="29">
        <v>-191</v>
      </c>
      <c r="AH2385" s="29" t="s">
        <v>30315</v>
      </c>
      <c r="AI2385" s="29" t="s">
        <v>30316</v>
      </c>
      <c r="AJ2385" s="29">
        <v>162</v>
      </c>
      <c r="AK2385" s="29" t="s">
        <v>30317</v>
      </c>
      <c r="AL2385" s="29" t="s">
        <v>30318</v>
      </c>
      <c r="AM2385" s="29">
        <v>115</v>
      </c>
      <c r="AN2385" s="1">
        <f t="shared" si="132"/>
        <v>1</v>
      </c>
      <c r="AO2385" s="1">
        <f t="shared" si="133"/>
        <v>1</v>
      </c>
      <c r="AP2385" s="30">
        <f t="shared" si="134"/>
        <v>46298</v>
      </c>
      <c r="AQ2385" s="1" t="str">
        <f>IF(COUNTIF('同场线路Rotas do mesmo SC'!A:A,C2385)&gt;0,"Sim","Não")</f>
        <v>Não</v>
      </c>
      <c r="AR2385" s="1" t="str">
        <f>IF(COUNTIF(揽收业务网点!A:A,P2385)&gt;0,"Sim","Não")</f>
        <v>Não</v>
      </c>
    </row>
    <row r="2386" spans="1:44">
      <c r="A2386" s="29" t="s">
        <v>30319</v>
      </c>
      <c r="B2386" s="29" t="s">
        <v>379</v>
      </c>
      <c r="C2386" s="29" t="s">
        <v>6591</v>
      </c>
      <c r="D2386" s="29" t="s">
        <v>381</v>
      </c>
      <c r="E2386" s="29" t="s">
        <v>382</v>
      </c>
      <c r="F2386" s="29" t="s">
        <v>383</v>
      </c>
      <c r="G2386" s="29">
        <v>58</v>
      </c>
      <c r="H2386" s="29" t="s">
        <v>6592</v>
      </c>
      <c r="I2386" s="29" t="s">
        <v>385</v>
      </c>
      <c r="J2386" s="29" t="s">
        <v>6593</v>
      </c>
      <c r="K2386" s="29" t="s">
        <v>387</v>
      </c>
      <c r="L2386" s="29" t="s">
        <v>6594</v>
      </c>
      <c r="M2386" s="29" t="s">
        <v>6593</v>
      </c>
      <c r="N2386" s="29" t="s">
        <v>6595</v>
      </c>
      <c r="O2386" s="29" t="s">
        <v>2499</v>
      </c>
      <c r="P2386" s="29" t="s">
        <v>2500</v>
      </c>
      <c r="Q2386" s="29" t="s">
        <v>2</v>
      </c>
      <c r="R2386" s="29" t="s">
        <v>3488</v>
      </c>
      <c r="S2386" s="29" t="s">
        <v>10038</v>
      </c>
      <c r="T2386" s="29" t="s">
        <v>30320</v>
      </c>
      <c r="U2386" s="29" t="s">
        <v>30321</v>
      </c>
      <c r="V2386" s="29">
        <v>423</v>
      </c>
      <c r="W2386" s="29" t="s">
        <v>396</v>
      </c>
      <c r="X2386" s="29" t="s">
        <v>30322</v>
      </c>
      <c r="Y2386" s="29" t="s">
        <v>27743</v>
      </c>
      <c r="Z2386" s="29" t="s">
        <v>30323</v>
      </c>
      <c r="AA2386" s="29" t="s">
        <v>30323</v>
      </c>
      <c r="AB2386" s="29" t="s">
        <v>6602</v>
      </c>
      <c r="AC2386" s="29" t="s">
        <v>6603</v>
      </c>
      <c r="AD2386" s="29" t="s">
        <v>2</v>
      </c>
      <c r="AE2386" s="29" t="s">
        <v>27922</v>
      </c>
      <c r="AF2386" s="29" t="s">
        <v>30324</v>
      </c>
      <c r="AG2386" s="29">
        <v>-181</v>
      </c>
      <c r="AH2386" s="29" t="s">
        <v>30324</v>
      </c>
      <c r="AI2386" s="29" t="s">
        <v>30325</v>
      </c>
      <c r="AJ2386" s="29">
        <v>97</v>
      </c>
      <c r="AK2386" s="29" t="s">
        <v>30326</v>
      </c>
      <c r="AL2386" s="29" t="s">
        <v>30327</v>
      </c>
      <c r="AM2386" s="29">
        <v>3088</v>
      </c>
      <c r="AN2386" s="1">
        <f t="shared" si="132"/>
        <v>1</v>
      </c>
      <c r="AO2386" s="1">
        <f t="shared" si="133"/>
        <v>1</v>
      </c>
      <c r="AP2386" s="30">
        <f t="shared" si="134"/>
        <v>46298</v>
      </c>
      <c r="AQ2386" s="1" t="str">
        <f>IF(COUNTIF('同场线路Rotas do mesmo SC'!A:A,C2386)&gt;0,"Sim","Não")</f>
        <v>Não</v>
      </c>
      <c r="AR2386" s="1" t="str">
        <f>IF(COUNTIF(揽收业务网点!A:A,P2386)&gt;0,"Sim","Não")</f>
        <v>Não</v>
      </c>
    </row>
    <row r="2387" spans="1:44">
      <c r="A2387" s="29" t="s">
        <v>30328</v>
      </c>
      <c r="B2387" s="29" t="s">
        <v>379</v>
      </c>
      <c r="C2387" s="29" t="s">
        <v>6608</v>
      </c>
      <c r="D2387" s="29" t="s">
        <v>381</v>
      </c>
      <c r="E2387" s="29" t="s">
        <v>382</v>
      </c>
      <c r="F2387" s="29" t="s">
        <v>383</v>
      </c>
      <c r="G2387" s="29">
        <v>1</v>
      </c>
      <c r="H2387" s="29" t="s">
        <v>6609</v>
      </c>
      <c r="I2387" s="29" t="s">
        <v>385</v>
      </c>
      <c r="J2387" s="29" t="s">
        <v>642</v>
      </c>
      <c r="K2387" s="29" t="s">
        <v>387</v>
      </c>
      <c r="L2387" s="29" t="s">
        <v>643</v>
      </c>
      <c r="M2387" s="29" t="s">
        <v>6610</v>
      </c>
      <c r="N2387" s="29" t="s">
        <v>6611</v>
      </c>
      <c r="O2387" s="29" t="s">
        <v>1372</v>
      </c>
      <c r="P2387" s="29" t="s">
        <v>34</v>
      </c>
      <c r="Q2387" s="29" t="s">
        <v>11</v>
      </c>
      <c r="R2387" s="29" t="s">
        <v>30329</v>
      </c>
      <c r="S2387" s="29" t="s">
        <v>30330</v>
      </c>
      <c r="T2387" s="29" t="s">
        <v>30331</v>
      </c>
      <c r="U2387" s="29" t="s">
        <v>30332</v>
      </c>
      <c r="V2387" s="29">
        <v>297</v>
      </c>
      <c r="W2387" s="29" t="s">
        <v>396</v>
      </c>
      <c r="X2387" s="29" t="s">
        <v>30333</v>
      </c>
      <c r="Y2387" s="29" t="s">
        <v>17762</v>
      </c>
      <c r="Z2387" s="29" t="s">
        <v>29891</v>
      </c>
      <c r="AA2387" s="29" t="s">
        <v>29891</v>
      </c>
      <c r="AB2387" s="29" t="s">
        <v>6616</v>
      </c>
      <c r="AC2387" s="29" t="s">
        <v>6617</v>
      </c>
      <c r="AD2387" s="29" t="s">
        <v>11</v>
      </c>
      <c r="AE2387" s="29" t="s">
        <v>30334</v>
      </c>
      <c r="AF2387" s="29" t="s">
        <v>30335</v>
      </c>
      <c r="AG2387" s="29">
        <v>17</v>
      </c>
      <c r="AH2387" s="29" t="s">
        <v>30335</v>
      </c>
      <c r="AI2387" s="29" t="s">
        <v>30336</v>
      </c>
      <c r="AJ2387" s="29">
        <v>12</v>
      </c>
      <c r="AK2387" s="29" t="s">
        <v>30337</v>
      </c>
      <c r="AL2387" s="29" t="s">
        <v>30338</v>
      </c>
      <c r="AM2387" s="29">
        <v>332</v>
      </c>
      <c r="AN2387" s="1">
        <f t="shared" si="132"/>
        <v>1</v>
      </c>
      <c r="AO2387" s="1">
        <f t="shared" si="133"/>
        <v>1</v>
      </c>
      <c r="AP2387" s="30">
        <f t="shared" si="134"/>
        <v>46298</v>
      </c>
      <c r="AQ2387" s="1" t="str">
        <f>IF(COUNTIF('同场线路Rotas do mesmo SC'!A:A,C2387)&gt;0,"Sim","Não")</f>
        <v>Não</v>
      </c>
      <c r="AR2387" s="1" t="str">
        <f>IF(COUNTIF(揽收业务网点!A:A,P2387)&gt;0,"Sim","Não")</f>
        <v>Sim</v>
      </c>
    </row>
    <row r="2388" spans="1:44">
      <c r="A2388" s="29" t="s">
        <v>30339</v>
      </c>
      <c r="B2388" s="29" t="s">
        <v>379</v>
      </c>
      <c r="C2388" s="29" t="s">
        <v>30340</v>
      </c>
      <c r="D2388" s="29" t="s">
        <v>381</v>
      </c>
      <c r="E2388" s="29" t="s">
        <v>382</v>
      </c>
      <c r="F2388" s="29" t="s">
        <v>383</v>
      </c>
      <c r="G2388" s="29">
        <v>9</v>
      </c>
      <c r="H2388" s="29" t="s">
        <v>6609</v>
      </c>
      <c r="I2388" s="29" t="s">
        <v>385</v>
      </c>
      <c r="J2388" s="29" t="s">
        <v>642</v>
      </c>
      <c r="K2388" s="29" t="s">
        <v>387</v>
      </c>
      <c r="L2388" s="29" t="s">
        <v>643</v>
      </c>
      <c r="M2388" s="29" t="s">
        <v>6610</v>
      </c>
      <c r="N2388" s="29" t="s">
        <v>6611</v>
      </c>
      <c r="O2388" s="29" t="s">
        <v>1372</v>
      </c>
      <c r="P2388" s="29" t="s">
        <v>34</v>
      </c>
      <c r="Q2388" s="29" t="s">
        <v>11</v>
      </c>
      <c r="R2388" s="29" t="s">
        <v>1020</v>
      </c>
      <c r="S2388" s="29" t="s">
        <v>30341</v>
      </c>
      <c r="T2388" s="29" t="s">
        <v>30342</v>
      </c>
      <c r="U2388" s="29" t="s">
        <v>30343</v>
      </c>
      <c r="V2388" s="29">
        <v>284</v>
      </c>
      <c r="W2388" s="29" t="s">
        <v>396</v>
      </c>
      <c r="X2388" s="29" t="s">
        <v>30344</v>
      </c>
      <c r="Y2388" s="29" t="s">
        <v>15272</v>
      </c>
      <c r="Z2388" s="29" t="s">
        <v>30345</v>
      </c>
      <c r="AA2388" s="29" t="s">
        <v>30345</v>
      </c>
      <c r="AB2388" s="29" t="s">
        <v>7654</v>
      </c>
      <c r="AC2388" s="29" t="s">
        <v>31</v>
      </c>
      <c r="AD2388" s="29" t="s">
        <v>11</v>
      </c>
      <c r="AE2388" s="29" t="s">
        <v>17762</v>
      </c>
      <c r="AF2388" s="29" t="s">
        <v>30346</v>
      </c>
      <c r="AG2388" s="29">
        <v>103</v>
      </c>
      <c r="AH2388" s="29" t="s">
        <v>30346</v>
      </c>
      <c r="AI2388" s="29"/>
      <c r="AJ2388" s="29"/>
      <c r="AK2388" s="29"/>
      <c r="AL2388" s="29"/>
      <c r="AM2388" s="29"/>
      <c r="AN2388" s="1">
        <f t="shared" si="132"/>
        <v>1</v>
      </c>
      <c r="AO2388" s="1">
        <f t="shared" si="133"/>
        <v>0</v>
      </c>
      <c r="AP2388" s="30">
        <f t="shared" si="134"/>
        <v>46298</v>
      </c>
      <c r="AQ2388" s="1" t="str">
        <f>IF(COUNTIF('同场线路Rotas do mesmo SC'!A:A,C2388)&gt;0,"Sim","Não")</f>
        <v>Não</v>
      </c>
      <c r="AR2388" s="1" t="str">
        <f>IF(COUNTIF(揽收业务网点!A:A,P2388)&gt;0,"Sim","Não")</f>
        <v>Sim</v>
      </c>
    </row>
    <row r="2389" spans="1:44">
      <c r="A2389" s="29" t="s">
        <v>30347</v>
      </c>
      <c r="B2389" s="29" t="s">
        <v>379</v>
      </c>
      <c r="C2389" s="29" t="s">
        <v>19092</v>
      </c>
      <c r="D2389" s="29" t="s">
        <v>381</v>
      </c>
      <c r="E2389" s="29" t="s">
        <v>382</v>
      </c>
      <c r="F2389" s="29" t="s">
        <v>383</v>
      </c>
      <c r="G2389" s="29">
        <v>220</v>
      </c>
      <c r="H2389" s="29" t="s">
        <v>4685</v>
      </c>
      <c r="I2389" s="29" t="s">
        <v>409</v>
      </c>
      <c r="J2389" s="29" t="s">
        <v>4686</v>
      </c>
      <c r="K2389" s="29" t="s">
        <v>387</v>
      </c>
      <c r="L2389" s="29" t="s">
        <v>4687</v>
      </c>
      <c r="M2389" s="29" t="s">
        <v>19093</v>
      </c>
      <c r="N2389" s="29" t="s">
        <v>19094</v>
      </c>
      <c r="O2389" s="29" t="s">
        <v>756</v>
      </c>
      <c r="P2389" s="29" t="s">
        <v>757</v>
      </c>
      <c r="Q2389" s="29" t="s">
        <v>142</v>
      </c>
      <c r="R2389" s="29" t="s">
        <v>30348</v>
      </c>
      <c r="S2389" s="29" t="s">
        <v>30349</v>
      </c>
      <c r="T2389" s="29" t="s">
        <v>30350</v>
      </c>
      <c r="U2389" s="29" t="s">
        <v>30351</v>
      </c>
      <c r="V2389" s="29">
        <v>157</v>
      </c>
      <c r="W2389" s="29" t="s">
        <v>396</v>
      </c>
      <c r="X2389" s="29" t="s">
        <v>30352</v>
      </c>
      <c r="Y2389" s="29" t="s">
        <v>16227</v>
      </c>
      <c r="Z2389" s="29" t="s">
        <v>30353</v>
      </c>
      <c r="AA2389" s="29" t="s">
        <v>30353</v>
      </c>
      <c r="AB2389" s="29" t="s">
        <v>19100</v>
      </c>
      <c r="AC2389" s="29" t="s">
        <v>19101</v>
      </c>
      <c r="AD2389" s="29" t="s">
        <v>142</v>
      </c>
      <c r="AE2389" s="29" t="s">
        <v>21336</v>
      </c>
      <c r="AF2389" s="29" t="s">
        <v>30354</v>
      </c>
      <c r="AG2389" s="29">
        <v>42</v>
      </c>
      <c r="AH2389" s="29" t="s">
        <v>30354</v>
      </c>
      <c r="AI2389" s="29" t="s">
        <v>30355</v>
      </c>
      <c r="AJ2389" s="29">
        <v>168</v>
      </c>
      <c r="AK2389" s="29" t="s">
        <v>30356</v>
      </c>
      <c r="AL2389" s="29" t="s">
        <v>30357</v>
      </c>
      <c r="AM2389" s="29">
        <v>164</v>
      </c>
      <c r="AN2389" s="1">
        <f t="shared" si="132"/>
        <v>1</v>
      </c>
      <c r="AO2389" s="1">
        <f t="shared" si="133"/>
        <v>1</v>
      </c>
      <c r="AP2389" s="30">
        <f t="shared" si="134"/>
        <v>46298</v>
      </c>
      <c r="AQ2389" s="1" t="str">
        <f>IF(COUNTIF('同场线路Rotas do mesmo SC'!A:A,C2389)&gt;0,"Sim","Não")</f>
        <v>Não</v>
      </c>
      <c r="AR2389" s="1" t="str">
        <f>IF(COUNTIF(揽收业务网点!A:A,P2389)&gt;0,"Sim","Não")</f>
        <v>Não</v>
      </c>
    </row>
    <row r="2390" spans="1:44">
      <c r="A2390" s="29" t="s">
        <v>30358</v>
      </c>
      <c r="B2390" s="29" t="s">
        <v>2590</v>
      </c>
      <c r="C2390" s="29" t="s">
        <v>19106</v>
      </c>
      <c r="D2390" s="29" t="s">
        <v>381</v>
      </c>
      <c r="E2390" s="29" t="s">
        <v>382</v>
      </c>
      <c r="F2390" s="29" t="s">
        <v>383</v>
      </c>
      <c r="G2390" s="29">
        <v>30</v>
      </c>
      <c r="H2390" s="29" t="s">
        <v>16395</v>
      </c>
      <c r="I2390" s="29" t="s">
        <v>385</v>
      </c>
      <c r="J2390" s="29" t="s">
        <v>16396</v>
      </c>
      <c r="K2390" s="29" t="s">
        <v>387</v>
      </c>
      <c r="L2390" s="29" t="s">
        <v>16397</v>
      </c>
      <c r="M2390" s="29" t="s">
        <v>16398</v>
      </c>
      <c r="N2390" s="29" t="s">
        <v>16399</v>
      </c>
      <c r="O2390" s="29" t="s">
        <v>15196</v>
      </c>
      <c r="P2390" s="29" t="s">
        <v>15197</v>
      </c>
      <c r="Q2390" s="29" t="s">
        <v>5</v>
      </c>
      <c r="R2390" s="29" t="s">
        <v>8894</v>
      </c>
      <c r="S2390" s="29" t="s">
        <v>8894</v>
      </c>
      <c r="T2390" s="29" t="s">
        <v>30359</v>
      </c>
      <c r="U2390" s="29" t="s">
        <v>30360</v>
      </c>
      <c r="V2390" s="29">
        <v>72</v>
      </c>
      <c r="W2390" s="29" t="s">
        <v>396</v>
      </c>
      <c r="X2390" s="29" t="s">
        <v>30361</v>
      </c>
      <c r="Y2390" s="29" t="s">
        <v>15272</v>
      </c>
      <c r="Z2390" s="29" t="s">
        <v>30362</v>
      </c>
      <c r="AA2390" s="29" t="s">
        <v>30362</v>
      </c>
      <c r="AB2390" s="29" t="s">
        <v>19113</v>
      </c>
      <c r="AC2390" s="29" t="s">
        <v>19114</v>
      </c>
      <c r="AD2390" s="29" t="s">
        <v>5</v>
      </c>
      <c r="AE2390" s="29" t="s">
        <v>16006</v>
      </c>
      <c r="AF2390" s="29"/>
      <c r="AG2390" s="29"/>
      <c r="AH2390" s="29"/>
      <c r="AI2390" s="29" t="s">
        <v>30363</v>
      </c>
      <c r="AJ2390" s="29"/>
      <c r="AK2390" s="29" t="s">
        <v>30364</v>
      </c>
      <c r="AL2390" s="29" t="s">
        <v>30365</v>
      </c>
      <c r="AM2390" s="29">
        <v>20</v>
      </c>
      <c r="AN2390" s="1">
        <f t="shared" si="132"/>
        <v>1</v>
      </c>
      <c r="AO2390" s="1">
        <f t="shared" si="133"/>
        <v>1</v>
      </c>
      <c r="AP2390" s="30">
        <f t="shared" si="134"/>
        <v>46298</v>
      </c>
      <c r="AQ2390" s="1" t="str">
        <f>IF(COUNTIF('同场线路Rotas do mesmo SC'!A:A,C2390)&gt;0,"Sim","Não")</f>
        <v>Não</v>
      </c>
      <c r="AR2390" s="1" t="str">
        <f>IF(COUNTIF(揽收业务网点!A:A,P2390)&gt;0,"Sim","Não")</f>
        <v>Não</v>
      </c>
    </row>
    <row r="2391" spans="1:44">
      <c r="A2391" s="29" t="s">
        <v>30366</v>
      </c>
      <c r="B2391" s="29" t="s">
        <v>379</v>
      </c>
      <c r="C2391" s="29" t="s">
        <v>6640</v>
      </c>
      <c r="D2391" s="29" t="s">
        <v>381</v>
      </c>
      <c r="E2391" s="29" t="s">
        <v>382</v>
      </c>
      <c r="F2391" s="29" t="s">
        <v>383</v>
      </c>
      <c r="G2391" s="29">
        <v>90</v>
      </c>
      <c r="H2391" s="29" t="s">
        <v>1824</v>
      </c>
      <c r="I2391" s="29" t="s">
        <v>1289</v>
      </c>
      <c r="J2391" s="29" t="s">
        <v>19119</v>
      </c>
      <c r="K2391" s="29" t="s">
        <v>387</v>
      </c>
      <c r="L2391" s="29" t="s">
        <v>19120</v>
      </c>
      <c r="M2391" s="29" t="s">
        <v>6641</v>
      </c>
      <c r="N2391" s="29" t="s">
        <v>6643</v>
      </c>
      <c r="O2391" s="29" t="s">
        <v>1435</v>
      </c>
      <c r="P2391" s="29" t="s">
        <v>1436</v>
      </c>
      <c r="Q2391" s="29" t="s">
        <v>5</v>
      </c>
      <c r="R2391" s="29" t="s">
        <v>4795</v>
      </c>
      <c r="S2391" s="29" t="s">
        <v>20571</v>
      </c>
      <c r="T2391" s="29" t="s">
        <v>30367</v>
      </c>
      <c r="U2391" s="29" t="s">
        <v>30368</v>
      </c>
      <c r="V2391" s="29">
        <v>113</v>
      </c>
      <c r="W2391" s="29" t="s">
        <v>396</v>
      </c>
      <c r="X2391" s="29" t="s">
        <v>30369</v>
      </c>
      <c r="Y2391" s="29" t="s">
        <v>16006</v>
      </c>
      <c r="Z2391" s="29" t="s">
        <v>30370</v>
      </c>
      <c r="AA2391" s="29" t="s">
        <v>30370</v>
      </c>
      <c r="AB2391" s="29" t="s">
        <v>6649</v>
      </c>
      <c r="AC2391" s="29" t="s">
        <v>6650</v>
      </c>
      <c r="AD2391" s="29" t="s">
        <v>5</v>
      </c>
      <c r="AE2391" s="29" t="s">
        <v>30371</v>
      </c>
      <c r="AF2391" s="29" t="s">
        <v>30372</v>
      </c>
      <c r="AG2391" s="29">
        <v>-102</v>
      </c>
      <c r="AH2391" s="29" t="s">
        <v>30372</v>
      </c>
      <c r="AI2391" s="29" t="s">
        <v>30373</v>
      </c>
      <c r="AJ2391" s="29">
        <v>14</v>
      </c>
      <c r="AK2391" s="29" t="s">
        <v>30374</v>
      </c>
      <c r="AL2391" s="29" t="s">
        <v>30375</v>
      </c>
      <c r="AM2391" s="29">
        <v>133</v>
      </c>
      <c r="AN2391" s="1">
        <f t="shared" si="132"/>
        <v>1</v>
      </c>
      <c r="AO2391" s="1">
        <f t="shared" si="133"/>
        <v>1</v>
      </c>
      <c r="AP2391" s="30">
        <f t="shared" si="134"/>
        <v>46298</v>
      </c>
      <c r="AQ2391" s="1" t="str">
        <f>IF(COUNTIF('同场线路Rotas do mesmo SC'!A:A,C2391)&gt;0,"Sim","Não")</f>
        <v>Não</v>
      </c>
      <c r="AR2391" s="1" t="str">
        <f>IF(COUNTIF(揽收业务网点!A:A,P2391)&gt;0,"Sim","Não")</f>
        <v>Não</v>
      </c>
    </row>
    <row r="2392" spans="1:44">
      <c r="A2392" s="29" t="s">
        <v>30376</v>
      </c>
      <c r="B2392" s="29" t="s">
        <v>379</v>
      </c>
      <c r="C2392" s="29" t="s">
        <v>6657</v>
      </c>
      <c r="D2392" s="29" t="s">
        <v>381</v>
      </c>
      <c r="E2392" s="29" t="s">
        <v>640</v>
      </c>
      <c r="F2392" s="29" t="s">
        <v>383</v>
      </c>
      <c r="G2392" s="29">
        <v>39</v>
      </c>
      <c r="H2392" s="29" t="s">
        <v>6658</v>
      </c>
      <c r="I2392" s="29" t="s">
        <v>868</v>
      </c>
      <c r="J2392" s="29" t="s">
        <v>642</v>
      </c>
      <c r="K2392" s="29" t="s">
        <v>387</v>
      </c>
      <c r="L2392" s="29" t="s">
        <v>643</v>
      </c>
      <c r="M2392" s="29" t="s">
        <v>6659</v>
      </c>
      <c r="N2392" s="29" t="s">
        <v>6660</v>
      </c>
      <c r="O2392" s="29" t="s">
        <v>6661</v>
      </c>
      <c r="P2392" s="29" t="s">
        <v>41</v>
      </c>
      <c r="Q2392" s="29" t="s">
        <v>11</v>
      </c>
      <c r="R2392" s="29" t="s">
        <v>18785</v>
      </c>
      <c r="S2392" s="29" t="s">
        <v>18785</v>
      </c>
      <c r="T2392" s="29" t="s">
        <v>30377</v>
      </c>
      <c r="U2392" s="29" t="s">
        <v>30378</v>
      </c>
      <c r="V2392" s="29">
        <v>1</v>
      </c>
      <c r="W2392" s="29" t="s">
        <v>396</v>
      </c>
      <c r="X2392" s="29" t="s">
        <v>30379</v>
      </c>
      <c r="Y2392" s="29" t="s">
        <v>28369</v>
      </c>
      <c r="Z2392" s="29" t="s">
        <v>30380</v>
      </c>
      <c r="AA2392" s="29" t="s">
        <v>30380</v>
      </c>
      <c r="AB2392" s="29" t="s">
        <v>1703</v>
      </c>
      <c r="AC2392" s="29" t="s">
        <v>45</v>
      </c>
      <c r="AD2392" s="29" t="s">
        <v>11</v>
      </c>
      <c r="AE2392" s="29" t="s">
        <v>28603</v>
      </c>
      <c r="AF2392" s="29" t="s">
        <v>30381</v>
      </c>
      <c r="AG2392" s="29">
        <v>-139</v>
      </c>
      <c r="AH2392" s="29" t="s">
        <v>30381</v>
      </c>
      <c r="AI2392" s="29" t="s">
        <v>30382</v>
      </c>
      <c r="AJ2392" s="29"/>
      <c r="AK2392" s="29"/>
      <c r="AL2392" s="29"/>
      <c r="AM2392" s="29"/>
      <c r="AN2392" s="1">
        <f t="shared" si="132"/>
        <v>1</v>
      </c>
      <c r="AO2392" s="1">
        <f t="shared" si="133"/>
        <v>1</v>
      </c>
      <c r="AP2392" s="30">
        <f t="shared" si="134"/>
        <v>46298</v>
      </c>
      <c r="AQ2392" s="1" t="str">
        <f>IF(COUNTIF('同场线路Rotas do mesmo SC'!A:A,C2392)&gt;0,"Sim","Não")</f>
        <v>Não</v>
      </c>
      <c r="AR2392" s="1" t="str">
        <f>IF(COUNTIF(揽收业务网点!A:A,P2392)&gt;0,"Sim","Não")</f>
        <v>Sim</v>
      </c>
    </row>
    <row r="2393" spans="1:44">
      <c r="A2393" s="29" t="s">
        <v>30383</v>
      </c>
      <c r="B2393" s="29" t="s">
        <v>379</v>
      </c>
      <c r="C2393" s="29" t="s">
        <v>6683</v>
      </c>
      <c r="D2393" s="29" t="s">
        <v>381</v>
      </c>
      <c r="E2393" s="29" t="s">
        <v>382</v>
      </c>
      <c r="F2393" s="29" t="s">
        <v>383</v>
      </c>
      <c r="G2393" s="29">
        <v>12</v>
      </c>
      <c r="H2393" s="29" t="s">
        <v>6684</v>
      </c>
      <c r="I2393" s="29" t="s">
        <v>385</v>
      </c>
      <c r="J2393" s="29" t="s">
        <v>1121</v>
      </c>
      <c r="K2393" s="29" t="s">
        <v>387</v>
      </c>
      <c r="L2393" s="29" t="s">
        <v>1122</v>
      </c>
      <c r="M2393" s="29" t="s">
        <v>6685</v>
      </c>
      <c r="N2393" s="29" t="s">
        <v>6686</v>
      </c>
      <c r="O2393" s="29" t="s">
        <v>1111</v>
      </c>
      <c r="P2393" s="29" t="s">
        <v>1112</v>
      </c>
      <c r="Q2393" s="29" t="s">
        <v>168</v>
      </c>
      <c r="R2393" s="29" t="s">
        <v>30384</v>
      </c>
      <c r="S2393" s="29" t="s">
        <v>30385</v>
      </c>
      <c r="T2393" s="29" t="s">
        <v>30386</v>
      </c>
      <c r="U2393" s="29" t="s">
        <v>30387</v>
      </c>
      <c r="V2393" s="29">
        <v>39</v>
      </c>
      <c r="W2393" s="29" t="s">
        <v>396</v>
      </c>
      <c r="X2393" s="29" t="s">
        <v>30388</v>
      </c>
      <c r="Y2393" s="29" t="s">
        <v>27722</v>
      </c>
      <c r="Z2393" s="29" t="s">
        <v>30389</v>
      </c>
      <c r="AA2393" s="29" t="s">
        <v>30389</v>
      </c>
      <c r="AB2393" s="29" t="s">
        <v>6692</v>
      </c>
      <c r="AC2393" s="29" t="s">
        <v>6693</v>
      </c>
      <c r="AD2393" s="29" t="s">
        <v>168</v>
      </c>
      <c r="AE2393" s="29" t="s">
        <v>29338</v>
      </c>
      <c r="AF2393" s="29" t="s">
        <v>30390</v>
      </c>
      <c r="AG2393" s="29">
        <v>-12</v>
      </c>
      <c r="AH2393" s="29" t="s">
        <v>30390</v>
      </c>
      <c r="AI2393" s="29" t="s">
        <v>30391</v>
      </c>
      <c r="AJ2393" s="29">
        <v>11</v>
      </c>
      <c r="AK2393" s="29" t="s">
        <v>30392</v>
      </c>
      <c r="AL2393" s="29" t="s">
        <v>30393</v>
      </c>
      <c r="AM2393" s="29">
        <v>184</v>
      </c>
      <c r="AN2393" s="1">
        <f t="shared" si="132"/>
        <v>1</v>
      </c>
      <c r="AO2393" s="1">
        <f t="shared" si="133"/>
        <v>1</v>
      </c>
      <c r="AP2393" s="30">
        <f t="shared" si="134"/>
        <v>46298</v>
      </c>
      <c r="AQ2393" s="1" t="str">
        <f>IF(COUNTIF('同场线路Rotas do mesmo SC'!A:A,C2393)&gt;0,"Sim","Não")</f>
        <v>Não</v>
      </c>
      <c r="AR2393" s="1" t="str">
        <f>IF(COUNTIF(揽收业务网点!A:A,P2393)&gt;0,"Sim","Não")</f>
        <v>Não</v>
      </c>
    </row>
    <row r="2394" spans="1:44">
      <c r="A2394" s="29" t="s">
        <v>30394</v>
      </c>
      <c r="B2394" s="29" t="s">
        <v>379</v>
      </c>
      <c r="C2394" s="29" t="s">
        <v>6699</v>
      </c>
      <c r="D2394" s="29" t="s">
        <v>381</v>
      </c>
      <c r="E2394" s="29" t="s">
        <v>382</v>
      </c>
      <c r="F2394" s="29" t="s">
        <v>383</v>
      </c>
      <c r="G2394" s="29">
        <v>15</v>
      </c>
      <c r="H2394" s="29" t="s">
        <v>5248</v>
      </c>
      <c r="I2394" s="29" t="s">
        <v>385</v>
      </c>
      <c r="J2394" s="29" t="s">
        <v>5249</v>
      </c>
      <c r="K2394" s="29" t="s">
        <v>387</v>
      </c>
      <c r="L2394" s="29" t="s">
        <v>5250</v>
      </c>
      <c r="M2394" s="29" t="s">
        <v>5251</v>
      </c>
      <c r="N2394" s="29" t="s">
        <v>5252</v>
      </c>
      <c r="O2394" s="29" t="s">
        <v>1007</v>
      </c>
      <c r="P2394" s="29" t="s">
        <v>1008</v>
      </c>
      <c r="Q2394" s="29" t="s">
        <v>2</v>
      </c>
      <c r="R2394" s="29" t="s">
        <v>26761</v>
      </c>
      <c r="S2394" s="29" t="s">
        <v>30395</v>
      </c>
      <c r="T2394" s="29" t="s">
        <v>29749</v>
      </c>
      <c r="U2394" s="29" t="s">
        <v>30396</v>
      </c>
      <c r="V2394" s="29">
        <v>369</v>
      </c>
      <c r="W2394" s="29" t="s">
        <v>396</v>
      </c>
      <c r="X2394" s="29" t="s">
        <v>30397</v>
      </c>
      <c r="Y2394" s="29" t="s">
        <v>17762</v>
      </c>
      <c r="Z2394" s="29" t="s">
        <v>30398</v>
      </c>
      <c r="AA2394" s="29" t="s">
        <v>30398</v>
      </c>
      <c r="AB2394" s="29" t="s">
        <v>6710</v>
      </c>
      <c r="AC2394" s="29" t="s">
        <v>6711</v>
      </c>
      <c r="AD2394" s="29" t="s">
        <v>2</v>
      </c>
      <c r="AE2394" s="29" t="s">
        <v>16006</v>
      </c>
      <c r="AF2394" s="29" t="s">
        <v>30399</v>
      </c>
      <c r="AG2394" s="29">
        <v>-78</v>
      </c>
      <c r="AH2394" s="29" t="s">
        <v>30399</v>
      </c>
      <c r="AI2394" s="29" t="s">
        <v>30400</v>
      </c>
      <c r="AJ2394" s="29">
        <v>63</v>
      </c>
      <c r="AK2394" s="29" t="s">
        <v>30401</v>
      </c>
      <c r="AL2394" s="29" t="s">
        <v>30402</v>
      </c>
      <c r="AM2394" s="29">
        <v>220</v>
      </c>
      <c r="AN2394" s="1">
        <f t="shared" si="132"/>
        <v>1</v>
      </c>
      <c r="AO2394" s="1">
        <f t="shared" si="133"/>
        <v>1</v>
      </c>
      <c r="AP2394" s="30">
        <f t="shared" si="134"/>
        <v>46298</v>
      </c>
      <c r="AQ2394" s="1" t="str">
        <f>IF(COUNTIF('同场线路Rotas do mesmo SC'!A:A,C2394)&gt;0,"Sim","Não")</f>
        <v>Não</v>
      </c>
      <c r="AR2394" s="1" t="str">
        <f>IF(COUNTIF(揽收业务网点!A:A,P2394)&gt;0,"Sim","Não")</f>
        <v>Não</v>
      </c>
    </row>
    <row r="2395" spans="1:44">
      <c r="A2395" s="29" t="s">
        <v>30403</v>
      </c>
      <c r="B2395" s="29" t="s">
        <v>379</v>
      </c>
      <c r="C2395" s="29" t="s">
        <v>6717</v>
      </c>
      <c r="D2395" s="29" t="s">
        <v>381</v>
      </c>
      <c r="E2395" s="29" t="s">
        <v>382</v>
      </c>
      <c r="F2395" s="29" t="s">
        <v>383</v>
      </c>
      <c r="G2395" s="29">
        <v>158</v>
      </c>
      <c r="H2395" s="29" t="s">
        <v>6718</v>
      </c>
      <c r="I2395" s="29" t="s">
        <v>385</v>
      </c>
      <c r="J2395" s="29" t="s">
        <v>6719</v>
      </c>
      <c r="K2395" s="29" t="s">
        <v>387</v>
      </c>
      <c r="L2395" s="29" t="s">
        <v>6720</v>
      </c>
      <c r="M2395" s="29" t="s">
        <v>6721</v>
      </c>
      <c r="N2395" s="29" t="s">
        <v>6722</v>
      </c>
      <c r="O2395" s="29" t="s">
        <v>2499</v>
      </c>
      <c r="P2395" s="29" t="s">
        <v>2500</v>
      </c>
      <c r="Q2395" s="29" t="s">
        <v>2</v>
      </c>
      <c r="R2395" s="29" t="s">
        <v>3555</v>
      </c>
      <c r="S2395" s="29" t="s">
        <v>30404</v>
      </c>
      <c r="T2395" s="29" t="s">
        <v>30405</v>
      </c>
      <c r="U2395" s="29" t="s">
        <v>30406</v>
      </c>
      <c r="V2395" s="29">
        <v>413</v>
      </c>
      <c r="W2395" s="29" t="s">
        <v>396</v>
      </c>
      <c r="X2395" s="29" t="s">
        <v>30407</v>
      </c>
      <c r="Y2395" s="29" t="s">
        <v>16006</v>
      </c>
      <c r="Z2395" s="29" t="s">
        <v>30408</v>
      </c>
      <c r="AA2395" s="29" t="s">
        <v>30408</v>
      </c>
      <c r="AB2395" s="29" t="s">
        <v>6728</v>
      </c>
      <c r="AC2395" s="29" t="s">
        <v>6729</v>
      </c>
      <c r="AD2395" s="29" t="s">
        <v>2</v>
      </c>
      <c r="AE2395" s="29" t="s">
        <v>27696</v>
      </c>
      <c r="AF2395" s="29" t="s">
        <v>30409</v>
      </c>
      <c r="AG2395" s="29">
        <v>-150</v>
      </c>
      <c r="AH2395" s="29" t="s">
        <v>30409</v>
      </c>
      <c r="AI2395" s="29" t="s">
        <v>30410</v>
      </c>
      <c r="AJ2395" s="29">
        <v>50</v>
      </c>
      <c r="AK2395" s="29" t="s">
        <v>30411</v>
      </c>
      <c r="AL2395" s="29" t="s">
        <v>30412</v>
      </c>
      <c r="AM2395" s="29">
        <v>99</v>
      </c>
      <c r="AN2395" s="1">
        <f t="shared" si="132"/>
        <v>1</v>
      </c>
      <c r="AO2395" s="1">
        <f t="shared" si="133"/>
        <v>1</v>
      </c>
      <c r="AP2395" s="30">
        <f t="shared" si="134"/>
        <v>46298</v>
      </c>
      <c r="AQ2395" s="1" t="str">
        <f>IF(COUNTIF('同场线路Rotas do mesmo SC'!A:A,C2395)&gt;0,"Sim","Não")</f>
        <v>Não</v>
      </c>
      <c r="AR2395" s="1" t="str">
        <f>IF(COUNTIF(揽收业务网点!A:A,P2395)&gt;0,"Sim","Não")</f>
        <v>Não</v>
      </c>
    </row>
    <row r="2396" spans="1:44">
      <c r="A2396" s="29" t="s">
        <v>30413</v>
      </c>
      <c r="B2396" s="29" t="s">
        <v>379</v>
      </c>
      <c r="C2396" s="29" t="s">
        <v>6735</v>
      </c>
      <c r="D2396" s="29" t="s">
        <v>381</v>
      </c>
      <c r="E2396" s="29" t="s">
        <v>382</v>
      </c>
      <c r="F2396" s="29" t="s">
        <v>383</v>
      </c>
      <c r="G2396" s="29">
        <v>20</v>
      </c>
      <c r="H2396" s="29" t="s">
        <v>6736</v>
      </c>
      <c r="I2396" s="29" t="s">
        <v>512</v>
      </c>
      <c r="J2396" s="29" t="s">
        <v>6737</v>
      </c>
      <c r="K2396" s="29" t="s">
        <v>387</v>
      </c>
      <c r="L2396" s="29" t="s">
        <v>6738</v>
      </c>
      <c r="M2396" s="29" t="s">
        <v>6737</v>
      </c>
      <c r="N2396" s="29" t="s">
        <v>6739</v>
      </c>
      <c r="O2396" s="29" t="s">
        <v>2499</v>
      </c>
      <c r="P2396" s="29" t="s">
        <v>2500</v>
      </c>
      <c r="Q2396" s="29" t="s">
        <v>2</v>
      </c>
      <c r="R2396" s="29" t="s">
        <v>30414</v>
      </c>
      <c r="S2396" s="29" t="s">
        <v>30415</v>
      </c>
      <c r="T2396" s="29" t="s">
        <v>30416</v>
      </c>
      <c r="U2396" s="29" t="s">
        <v>30417</v>
      </c>
      <c r="V2396" s="29">
        <v>402</v>
      </c>
      <c r="W2396" s="29" t="s">
        <v>396</v>
      </c>
      <c r="X2396" s="29" t="s">
        <v>30418</v>
      </c>
      <c r="Y2396" s="29" t="s">
        <v>17762</v>
      </c>
      <c r="Z2396" s="29" t="s">
        <v>30419</v>
      </c>
      <c r="AA2396" s="29" t="s">
        <v>30419</v>
      </c>
      <c r="AB2396" s="29" t="s">
        <v>6746</v>
      </c>
      <c r="AC2396" s="29" t="s">
        <v>6747</v>
      </c>
      <c r="AD2396" s="29" t="s">
        <v>2</v>
      </c>
      <c r="AE2396" s="29" t="s">
        <v>16006</v>
      </c>
      <c r="AF2396" s="29" t="s">
        <v>30420</v>
      </c>
      <c r="AG2396" s="29">
        <v>-69</v>
      </c>
      <c r="AH2396" s="29" t="s">
        <v>30420</v>
      </c>
      <c r="AI2396" s="29" t="s">
        <v>30421</v>
      </c>
      <c r="AJ2396" s="29">
        <v>126</v>
      </c>
      <c r="AK2396" s="29" t="s">
        <v>30422</v>
      </c>
      <c r="AL2396" s="29" t="s">
        <v>30423</v>
      </c>
      <c r="AM2396" s="29">
        <v>265</v>
      </c>
      <c r="AN2396" s="1">
        <f t="shared" si="132"/>
        <v>1</v>
      </c>
      <c r="AO2396" s="1">
        <f t="shared" si="133"/>
        <v>1</v>
      </c>
      <c r="AP2396" s="30">
        <f t="shared" si="134"/>
        <v>46298</v>
      </c>
      <c r="AQ2396" s="1" t="str">
        <f>IF(COUNTIF('同场线路Rotas do mesmo SC'!A:A,C2396)&gt;0,"Sim","Não")</f>
        <v>Não</v>
      </c>
      <c r="AR2396" s="1" t="str">
        <f>IF(COUNTIF(揽收业务网点!A:A,P2396)&gt;0,"Sim","Não")</f>
        <v>Não</v>
      </c>
    </row>
    <row r="2397" spans="1:44">
      <c r="A2397" s="29" t="s">
        <v>30424</v>
      </c>
      <c r="B2397" s="29" t="s">
        <v>379</v>
      </c>
      <c r="C2397" s="29" t="s">
        <v>6753</v>
      </c>
      <c r="D2397" s="29" t="s">
        <v>381</v>
      </c>
      <c r="E2397" s="29" t="s">
        <v>382</v>
      </c>
      <c r="F2397" s="29" t="s">
        <v>383</v>
      </c>
      <c r="G2397" s="29">
        <v>21</v>
      </c>
      <c r="H2397" s="29" t="s">
        <v>6754</v>
      </c>
      <c r="I2397" s="29" t="s">
        <v>385</v>
      </c>
      <c r="J2397" s="29" t="s">
        <v>6050</v>
      </c>
      <c r="K2397" s="29" t="s">
        <v>387</v>
      </c>
      <c r="L2397" s="29" t="s">
        <v>6051</v>
      </c>
      <c r="M2397" s="29" t="s">
        <v>6755</v>
      </c>
      <c r="N2397" s="29" t="s">
        <v>6756</v>
      </c>
      <c r="O2397" s="29" t="s">
        <v>1111</v>
      </c>
      <c r="P2397" s="29" t="s">
        <v>1112</v>
      </c>
      <c r="Q2397" s="29" t="s">
        <v>168</v>
      </c>
      <c r="R2397" s="29" t="s">
        <v>30425</v>
      </c>
      <c r="S2397" s="29" t="s">
        <v>3333</v>
      </c>
      <c r="T2397" s="29" t="s">
        <v>30426</v>
      </c>
      <c r="U2397" s="29" t="s">
        <v>30427</v>
      </c>
      <c r="V2397" s="29">
        <v>285</v>
      </c>
      <c r="W2397" s="29" t="s">
        <v>396</v>
      </c>
      <c r="X2397" s="29" t="s">
        <v>30428</v>
      </c>
      <c r="Y2397" s="29" t="s">
        <v>27722</v>
      </c>
      <c r="Z2397" s="29" t="s">
        <v>30429</v>
      </c>
      <c r="AA2397" s="29" t="s">
        <v>30429</v>
      </c>
      <c r="AB2397" s="29" t="s">
        <v>6763</v>
      </c>
      <c r="AC2397" s="29" t="s">
        <v>6764</v>
      </c>
      <c r="AD2397" s="29" t="s">
        <v>168</v>
      </c>
      <c r="AE2397" s="29" t="s">
        <v>17762</v>
      </c>
      <c r="AF2397" s="29" t="s">
        <v>30430</v>
      </c>
      <c r="AG2397" s="29">
        <v>-13</v>
      </c>
      <c r="AH2397" s="29" t="s">
        <v>30430</v>
      </c>
      <c r="AI2397" s="29" t="s">
        <v>30431</v>
      </c>
      <c r="AJ2397" s="29">
        <v>16</v>
      </c>
      <c r="AK2397" s="29" t="s">
        <v>29190</v>
      </c>
      <c r="AL2397" s="29" t="s">
        <v>30432</v>
      </c>
      <c r="AM2397" s="29">
        <v>149</v>
      </c>
      <c r="AN2397" s="1">
        <f t="shared" si="132"/>
        <v>1</v>
      </c>
      <c r="AO2397" s="1">
        <f t="shared" si="133"/>
        <v>1</v>
      </c>
      <c r="AP2397" s="30">
        <f t="shared" si="134"/>
        <v>46298</v>
      </c>
      <c r="AQ2397" s="1" t="str">
        <f>IF(COUNTIF('同场线路Rotas do mesmo SC'!A:A,C2397)&gt;0,"Sim","Não")</f>
        <v>Não</v>
      </c>
      <c r="AR2397" s="1" t="str">
        <f>IF(COUNTIF(揽收业务网点!A:A,P2397)&gt;0,"Sim","Não")</f>
        <v>Não</v>
      </c>
    </row>
    <row r="2398" spans="1:44">
      <c r="A2398" s="29" t="s">
        <v>30433</v>
      </c>
      <c r="B2398" s="29" t="s">
        <v>379</v>
      </c>
      <c r="C2398" s="29" t="s">
        <v>6770</v>
      </c>
      <c r="D2398" s="29" t="s">
        <v>381</v>
      </c>
      <c r="E2398" s="29" t="s">
        <v>382</v>
      </c>
      <c r="F2398" s="29" t="s">
        <v>383</v>
      </c>
      <c r="G2398" s="29">
        <v>200</v>
      </c>
      <c r="H2398" s="29" t="s">
        <v>30434</v>
      </c>
      <c r="I2398" s="29" t="s">
        <v>385</v>
      </c>
      <c r="J2398" s="29" t="s">
        <v>30435</v>
      </c>
      <c r="K2398" s="29" t="s">
        <v>387</v>
      </c>
      <c r="L2398" s="29" t="s">
        <v>30436</v>
      </c>
      <c r="M2398" s="29" t="s">
        <v>20113</v>
      </c>
      <c r="N2398" s="29" t="s">
        <v>20114</v>
      </c>
      <c r="O2398" s="29" t="s">
        <v>3195</v>
      </c>
      <c r="P2398" s="29" t="s">
        <v>3196</v>
      </c>
      <c r="Q2398" s="29" t="s">
        <v>5</v>
      </c>
      <c r="R2398" s="29" t="s">
        <v>30437</v>
      </c>
      <c r="S2398" s="29" t="s">
        <v>3570</v>
      </c>
      <c r="T2398" s="29" t="s">
        <v>30438</v>
      </c>
      <c r="U2398" s="29" t="s">
        <v>30439</v>
      </c>
      <c r="V2398" s="29">
        <v>240</v>
      </c>
      <c r="W2398" s="29" t="s">
        <v>396</v>
      </c>
      <c r="X2398" s="29" t="s">
        <v>30440</v>
      </c>
      <c r="Y2398" s="29" t="s">
        <v>15272</v>
      </c>
      <c r="Z2398" s="29" t="s">
        <v>30441</v>
      </c>
      <c r="AA2398" s="29" t="s">
        <v>30441</v>
      </c>
      <c r="AB2398" s="29" t="s">
        <v>6777</v>
      </c>
      <c r="AC2398" s="29" t="s">
        <v>6778</v>
      </c>
      <c r="AD2398" s="29" t="s">
        <v>5</v>
      </c>
      <c r="AE2398" s="29" t="s">
        <v>15616</v>
      </c>
      <c r="AF2398" s="29" t="s">
        <v>30442</v>
      </c>
      <c r="AG2398" s="29">
        <v>-50</v>
      </c>
      <c r="AH2398" s="29" t="s">
        <v>30442</v>
      </c>
      <c r="AI2398" s="29" t="s">
        <v>30443</v>
      </c>
      <c r="AJ2398" s="29">
        <v>71</v>
      </c>
      <c r="AK2398" s="29" t="s">
        <v>30444</v>
      </c>
      <c r="AL2398" s="29" t="s">
        <v>30445</v>
      </c>
      <c r="AM2398" s="29">
        <v>41</v>
      </c>
      <c r="AN2398" s="1">
        <f t="shared" si="132"/>
        <v>1</v>
      </c>
      <c r="AO2398" s="1">
        <f t="shared" si="133"/>
        <v>1</v>
      </c>
      <c r="AP2398" s="30">
        <f t="shared" si="134"/>
        <v>46298</v>
      </c>
      <c r="AQ2398" s="1" t="str">
        <f>IF(COUNTIF('同场线路Rotas do mesmo SC'!A:A,C2398)&gt;0,"Sim","Não")</f>
        <v>Não</v>
      </c>
      <c r="AR2398" s="1" t="str">
        <f>IF(COUNTIF(揽收业务网点!A:A,P2398)&gt;0,"Sim","Não")</f>
        <v>Não</v>
      </c>
    </row>
    <row r="2399" spans="1:44">
      <c r="A2399" s="29" t="s">
        <v>30446</v>
      </c>
      <c r="B2399" s="29" t="s">
        <v>379</v>
      </c>
      <c r="C2399" s="29" t="s">
        <v>19223</v>
      </c>
      <c r="D2399" s="29" t="s">
        <v>381</v>
      </c>
      <c r="E2399" s="29" t="s">
        <v>382</v>
      </c>
      <c r="F2399" s="29" t="s">
        <v>383</v>
      </c>
      <c r="G2399" s="29">
        <v>109</v>
      </c>
      <c r="H2399" s="29" t="s">
        <v>2316</v>
      </c>
      <c r="I2399" s="29" t="s">
        <v>385</v>
      </c>
      <c r="J2399" s="29" t="s">
        <v>2317</v>
      </c>
      <c r="K2399" s="29" t="s">
        <v>387</v>
      </c>
      <c r="L2399" s="29" t="s">
        <v>2318</v>
      </c>
      <c r="M2399" s="29" t="s">
        <v>2319</v>
      </c>
      <c r="N2399" s="29" t="s">
        <v>2320</v>
      </c>
      <c r="O2399" s="29" t="s">
        <v>1785</v>
      </c>
      <c r="P2399" s="29" t="s">
        <v>1786</v>
      </c>
      <c r="Q2399" s="29" t="s">
        <v>2</v>
      </c>
      <c r="R2399" s="29" t="s">
        <v>23944</v>
      </c>
      <c r="S2399" s="29" t="s">
        <v>30447</v>
      </c>
      <c r="T2399" s="29" t="s">
        <v>30448</v>
      </c>
      <c r="U2399" s="29" t="s">
        <v>30449</v>
      </c>
      <c r="V2399" s="29">
        <v>1</v>
      </c>
      <c r="W2399" s="29" t="s">
        <v>396</v>
      </c>
      <c r="X2399" s="29" t="s">
        <v>30450</v>
      </c>
      <c r="Y2399" s="29" t="s">
        <v>15616</v>
      </c>
      <c r="Z2399" s="29" t="s">
        <v>28452</v>
      </c>
      <c r="AA2399" s="29" t="s">
        <v>28452</v>
      </c>
      <c r="AB2399" s="29" t="s">
        <v>19230</v>
      </c>
      <c r="AC2399" s="29" t="s">
        <v>19231</v>
      </c>
      <c r="AD2399" s="29" t="s">
        <v>2</v>
      </c>
      <c r="AE2399" s="29" t="s">
        <v>28293</v>
      </c>
      <c r="AF2399" s="29" t="s">
        <v>29765</v>
      </c>
      <c r="AG2399" s="29">
        <v>-194</v>
      </c>
      <c r="AH2399" s="29" t="s">
        <v>29765</v>
      </c>
      <c r="AI2399" s="29" t="s">
        <v>30451</v>
      </c>
      <c r="AJ2399" s="29">
        <v>17</v>
      </c>
      <c r="AK2399" s="29" t="s">
        <v>30452</v>
      </c>
      <c r="AL2399" s="29" t="s">
        <v>30453</v>
      </c>
      <c r="AM2399" s="29">
        <v>140</v>
      </c>
      <c r="AN2399" s="1">
        <f t="shared" si="132"/>
        <v>1</v>
      </c>
      <c r="AO2399" s="1">
        <f t="shared" si="133"/>
        <v>1</v>
      </c>
      <c r="AP2399" s="30">
        <f t="shared" si="134"/>
        <v>46298</v>
      </c>
      <c r="AQ2399" s="1" t="str">
        <f>IF(COUNTIF('同场线路Rotas do mesmo SC'!A:A,C2399)&gt;0,"Sim","Não")</f>
        <v>Não</v>
      </c>
      <c r="AR2399" s="1" t="str">
        <f>IF(COUNTIF(揽收业务网点!A:A,P2399)&gt;0,"Sim","Não")</f>
        <v>Não</v>
      </c>
    </row>
    <row r="2400" spans="1:44">
      <c r="A2400" s="29" t="s">
        <v>30454</v>
      </c>
      <c r="B2400" s="29" t="s">
        <v>2590</v>
      </c>
      <c r="C2400" s="29" t="s">
        <v>6783</v>
      </c>
      <c r="D2400" s="29" t="s">
        <v>381</v>
      </c>
      <c r="E2400" s="29" t="s">
        <v>382</v>
      </c>
      <c r="F2400" s="29" t="s">
        <v>383</v>
      </c>
      <c r="G2400" s="29">
        <v>188</v>
      </c>
      <c r="H2400" s="29" t="s">
        <v>2787</v>
      </c>
      <c r="I2400" s="29" t="s">
        <v>512</v>
      </c>
      <c r="J2400" s="29" t="s">
        <v>2788</v>
      </c>
      <c r="K2400" s="29" t="s">
        <v>387</v>
      </c>
      <c r="L2400" s="29" t="s">
        <v>2789</v>
      </c>
      <c r="M2400" s="29" t="s">
        <v>6784</v>
      </c>
      <c r="N2400" s="29" t="s">
        <v>6785</v>
      </c>
      <c r="O2400" s="29" t="s">
        <v>1435</v>
      </c>
      <c r="P2400" s="29" t="s">
        <v>1436</v>
      </c>
      <c r="Q2400" s="29" t="s">
        <v>5</v>
      </c>
      <c r="R2400" s="29" t="s">
        <v>30455</v>
      </c>
      <c r="S2400" s="29" t="s">
        <v>4981</v>
      </c>
      <c r="T2400" s="29" t="s">
        <v>30456</v>
      </c>
      <c r="U2400" s="29" t="s">
        <v>30457</v>
      </c>
      <c r="V2400" s="29">
        <v>163</v>
      </c>
      <c r="W2400" s="29" t="s">
        <v>396</v>
      </c>
      <c r="X2400" s="29" t="s">
        <v>30458</v>
      </c>
      <c r="Y2400" s="29" t="s">
        <v>16006</v>
      </c>
      <c r="Z2400" s="29" t="s">
        <v>30459</v>
      </c>
      <c r="AA2400" s="29" t="s">
        <v>30459</v>
      </c>
      <c r="AB2400" s="29" t="s">
        <v>6791</v>
      </c>
      <c r="AC2400" s="29" t="s">
        <v>6792</v>
      </c>
      <c r="AD2400" s="29" t="s">
        <v>5</v>
      </c>
      <c r="AE2400" s="29" t="s">
        <v>30460</v>
      </c>
      <c r="AF2400" s="29" t="s">
        <v>30461</v>
      </c>
      <c r="AG2400" s="29">
        <v>50</v>
      </c>
      <c r="AH2400" s="29" t="s">
        <v>30461</v>
      </c>
      <c r="AI2400" s="29" t="s">
        <v>30462</v>
      </c>
      <c r="AJ2400" s="29">
        <v>9</v>
      </c>
      <c r="AK2400" s="29" t="s">
        <v>30463</v>
      </c>
      <c r="AL2400" s="29" t="s">
        <v>30464</v>
      </c>
      <c r="AM2400" s="29">
        <v>1482</v>
      </c>
      <c r="AN2400" s="1">
        <f t="shared" si="132"/>
        <v>1</v>
      </c>
      <c r="AO2400" s="1">
        <f t="shared" si="133"/>
        <v>1</v>
      </c>
      <c r="AP2400" s="30">
        <f t="shared" si="134"/>
        <v>46298</v>
      </c>
      <c r="AQ2400" s="1" t="str">
        <f>IF(COUNTIF('同场线路Rotas do mesmo SC'!A:A,C2400)&gt;0,"Sim","Não")</f>
        <v>Não</v>
      </c>
      <c r="AR2400" s="1" t="str">
        <f>IF(COUNTIF(揽收业务网点!A:A,P2400)&gt;0,"Sim","Não")</f>
        <v>Não</v>
      </c>
    </row>
    <row r="2401" spans="1:44">
      <c r="A2401" s="29" t="s">
        <v>30465</v>
      </c>
      <c r="B2401" s="29" t="s">
        <v>379</v>
      </c>
      <c r="C2401" s="29" t="s">
        <v>6798</v>
      </c>
      <c r="D2401" s="29" t="s">
        <v>381</v>
      </c>
      <c r="E2401" s="29" t="s">
        <v>382</v>
      </c>
      <c r="F2401" s="29" t="s">
        <v>383</v>
      </c>
      <c r="G2401" s="29">
        <v>153</v>
      </c>
      <c r="H2401" s="29" t="s">
        <v>6799</v>
      </c>
      <c r="I2401" s="29" t="s">
        <v>702</v>
      </c>
      <c r="J2401" s="29" t="s">
        <v>6800</v>
      </c>
      <c r="K2401" s="29" t="s">
        <v>387</v>
      </c>
      <c r="L2401" s="29" t="s">
        <v>6801</v>
      </c>
      <c r="M2401" s="29" t="s">
        <v>6802</v>
      </c>
      <c r="N2401" s="29" t="s">
        <v>6803</v>
      </c>
      <c r="O2401" s="29" t="s">
        <v>1146</v>
      </c>
      <c r="P2401" s="29" t="s">
        <v>1147</v>
      </c>
      <c r="Q2401" s="29" t="s">
        <v>118</v>
      </c>
      <c r="R2401" s="29" t="s">
        <v>30466</v>
      </c>
      <c r="S2401" s="29" t="s">
        <v>30466</v>
      </c>
      <c r="T2401" s="29" t="s">
        <v>30467</v>
      </c>
      <c r="U2401" s="29" t="s">
        <v>30468</v>
      </c>
      <c r="V2401" s="29">
        <v>124</v>
      </c>
      <c r="W2401" s="29" t="s">
        <v>396</v>
      </c>
      <c r="X2401" s="29" t="s">
        <v>30469</v>
      </c>
      <c r="Y2401" s="29" t="s">
        <v>21336</v>
      </c>
      <c r="Z2401" s="29" t="s">
        <v>30470</v>
      </c>
      <c r="AA2401" s="29" t="s">
        <v>30470</v>
      </c>
      <c r="AB2401" s="29" t="s">
        <v>6808</v>
      </c>
      <c r="AC2401" s="29" t="s">
        <v>6809</v>
      </c>
      <c r="AD2401" s="29" t="s">
        <v>118</v>
      </c>
      <c r="AE2401" s="29" t="s">
        <v>28201</v>
      </c>
      <c r="AF2401" s="29" t="s">
        <v>30471</v>
      </c>
      <c r="AG2401" s="29">
        <v>-4</v>
      </c>
      <c r="AH2401" s="29" t="s">
        <v>30471</v>
      </c>
      <c r="AI2401" s="29" t="s">
        <v>30472</v>
      </c>
      <c r="AJ2401" s="29">
        <v>11</v>
      </c>
      <c r="AK2401" s="29" t="s">
        <v>30473</v>
      </c>
      <c r="AL2401" s="29" t="s">
        <v>30474</v>
      </c>
      <c r="AM2401" s="29">
        <v>21</v>
      </c>
      <c r="AN2401" s="1">
        <f t="shared" si="132"/>
        <v>1</v>
      </c>
      <c r="AO2401" s="1">
        <f t="shared" si="133"/>
        <v>1</v>
      </c>
      <c r="AP2401" s="30">
        <f t="shared" si="134"/>
        <v>46298</v>
      </c>
      <c r="AQ2401" s="1" t="str">
        <f>IF(COUNTIF('同场线路Rotas do mesmo SC'!A:A,C2401)&gt;0,"Sim","Não")</f>
        <v>Não</v>
      </c>
      <c r="AR2401" s="1" t="str">
        <f>IF(COUNTIF(揽收业务网点!A:A,P2401)&gt;0,"Sim","Não")</f>
        <v>Não</v>
      </c>
    </row>
    <row r="2402" spans="1:44">
      <c r="A2402" s="29" t="s">
        <v>30475</v>
      </c>
      <c r="B2402" s="29" t="s">
        <v>379</v>
      </c>
      <c r="C2402" s="29" t="s">
        <v>6853</v>
      </c>
      <c r="D2402" s="29" t="s">
        <v>381</v>
      </c>
      <c r="E2402" s="29" t="s">
        <v>382</v>
      </c>
      <c r="F2402" s="29" t="s">
        <v>383</v>
      </c>
      <c r="G2402" s="29">
        <v>30</v>
      </c>
      <c r="H2402" s="29" t="s">
        <v>4204</v>
      </c>
      <c r="I2402" s="29" t="s">
        <v>1289</v>
      </c>
      <c r="J2402" s="29" t="s">
        <v>4205</v>
      </c>
      <c r="K2402" s="29" t="s">
        <v>411</v>
      </c>
      <c r="L2402" s="29" t="s">
        <v>4206</v>
      </c>
      <c r="M2402" s="29" t="s">
        <v>6854</v>
      </c>
      <c r="N2402" s="29" t="s">
        <v>6855</v>
      </c>
      <c r="O2402" s="29" t="s">
        <v>6856</v>
      </c>
      <c r="P2402" s="29" t="s">
        <v>6857</v>
      </c>
      <c r="Q2402" s="29" t="s">
        <v>94</v>
      </c>
      <c r="R2402" s="29" t="s">
        <v>11666</v>
      </c>
      <c r="S2402" s="29" t="s">
        <v>30476</v>
      </c>
      <c r="T2402" s="29" t="s">
        <v>30477</v>
      </c>
      <c r="U2402" s="29" t="s">
        <v>30478</v>
      </c>
      <c r="V2402" s="29">
        <v>5</v>
      </c>
      <c r="W2402" s="29" t="s">
        <v>396</v>
      </c>
      <c r="X2402" s="29" t="s">
        <v>30479</v>
      </c>
      <c r="Y2402" s="29" t="s">
        <v>15272</v>
      </c>
      <c r="Z2402" s="29" t="s">
        <v>21336</v>
      </c>
      <c r="AA2402" s="29" t="s">
        <v>21336</v>
      </c>
      <c r="AB2402" s="29" t="s">
        <v>6862</v>
      </c>
      <c r="AC2402" s="29" t="s">
        <v>6863</v>
      </c>
      <c r="AD2402" s="29" t="s">
        <v>94</v>
      </c>
      <c r="AE2402" s="29" t="s">
        <v>16006</v>
      </c>
      <c r="AF2402" s="29" t="s">
        <v>16547</v>
      </c>
      <c r="AG2402" s="29">
        <v>-120</v>
      </c>
      <c r="AH2402" s="29" t="s">
        <v>16547</v>
      </c>
      <c r="AI2402" s="29" t="s">
        <v>30480</v>
      </c>
      <c r="AJ2402" s="29">
        <v>68</v>
      </c>
      <c r="AK2402" s="29" t="s">
        <v>30481</v>
      </c>
      <c r="AL2402" s="29" t="s">
        <v>28141</v>
      </c>
      <c r="AM2402" s="29">
        <v>4</v>
      </c>
      <c r="AN2402" s="1">
        <f t="shared" si="132"/>
        <v>1</v>
      </c>
      <c r="AO2402" s="1">
        <f t="shared" si="133"/>
        <v>1</v>
      </c>
      <c r="AP2402" s="30">
        <f t="shared" si="134"/>
        <v>46298</v>
      </c>
      <c r="AQ2402" s="1" t="str">
        <f>IF(COUNTIF('同场线路Rotas do mesmo SC'!A:A,C2402)&gt;0,"Sim","Não")</f>
        <v>Não</v>
      </c>
      <c r="AR2402" s="1" t="str">
        <f>IF(COUNTIF(揽收业务网点!A:A,P2402)&gt;0,"Sim","Não")</f>
        <v>Não</v>
      </c>
    </row>
    <row r="2403" spans="1:44">
      <c r="A2403" s="29" t="s">
        <v>30482</v>
      </c>
      <c r="B2403" s="29" t="s">
        <v>379</v>
      </c>
      <c r="C2403" s="29" t="s">
        <v>6869</v>
      </c>
      <c r="D2403" s="29" t="s">
        <v>381</v>
      </c>
      <c r="E2403" s="29" t="s">
        <v>382</v>
      </c>
      <c r="F2403" s="29" t="s">
        <v>383</v>
      </c>
      <c r="G2403" s="29">
        <v>188</v>
      </c>
      <c r="H2403" s="29" t="s">
        <v>6870</v>
      </c>
      <c r="I2403" s="29" t="s">
        <v>385</v>
      </c>
      <c r="J2403" s="29" t="s">
        <v>2337</v>
      </c>
      <c r="K2403" s="29" t="s">
        <v>387</v>
      </c>
      <c r="L2403" s="29" t="s">
        <v>2338</v>
      </c>
      <c r="M2403" s="29" t="s">
        <v>6873</v>
      </c>
      <c r="N2403" s="29" t="s">
        <v>6874</v>
      </c>
      <c r="O2403" s="29" t="s">
        <v>2341</v>
      </c>
      <c r="P2403" s="29" t="s">
        <v>2342</v>
      </c>
      <c r="Q2403" s="29" t="s">
        <v>5</v>
      </c>
      <c r="R2403" s="29" t="s">
        <v>13234</v>
      </c>
      <c r="S2403" s="29" t="s">
        <v>30483</v>
      </c>
      <c r="T2403" s="29" t="s">
        <v>30484</v>
      </c>
      <c r="U2403" s="29" t="s">
        <v>30485</v>
      </c>
      <c r="V2403" s="29">
        <v>477</v>
      </c>
      <c r="W2403" s="29" t="s">
        <v>396</v>
      </c>
      <c r="X2403" s="29" t="s">
        <v>30486</v>
      </c>
      <c r="Y2403" s="29" t="s">
        <v>2821</v>
      </c>
      <c r="Z2403" s="29" t="s">
        <v>30487</v>
      </c>
      <c r="AA2403" s="29" t="s">
        <v>30487</v>
      </c>
      <c r="AB2403" s="29" t="s">
        <v>6881</v>
      </c>
      <c r="AC2403" s="29" t="s">
        <v>6882</v>
      </c>
      <c r="AD2403" s="29" t="s">
        <v>94</v>
      </c>
      <c r="AE2403" s="29" t="s">
        <v>28529</v>
      </c>
      <c r="AF2403" s="29" t="s">
        <v>30488</v>
      </c>
      <c r="AG2403" s="29">
        <v>13</v>
      </c>
      <c r="AH2403" s="29" t="s">
        <v>30488</v>
      </c>
      <c r="AI2403" s="29" t="s">
        <v>29375</v>
      </c>
      <c r="AJ2403" s="29">
        <v>3</v>
      </c>
      <c r="AK2403" s="29" t="s">
        <v>29764</v>
      </c>
      <c r="AL2403" s="29" t="s">
        <v>30489</v>
      </c>
      <c r="AM2403" s="29">
        <v>293</v>
      </c>
      <c r="AN2403" s="1">
        <f t="shared" si="132"/>
        <v>1</v>
      </c>
      <c r="AO2403" s="1">
        <f t="shared" si="133"/>
        <v>1</v>
      </c>
      <c r="AP2403" s="30">
        <f t="shared" si="134"/>
        <v>46298</v>
      </c>
      <c r="AQ2403" s="1" t="str">
        <f>IF(COUNTIF('同场线路Rotas do mesmo SC'!A:A,C2403)&gt;0,"Sim","Não")</f>
        <v>Não</v>
      </c>
      <c r="AR2403" s="1" t="str">
        <f>IF(COUNTIF(揽收业务网点!A:A,P2403)&gt;0,"Sim","Não")</f>
        <v>Não</v>
      </c>
    </row>
    <row r="2404" spans="1:44">
      <c r="A2404" s="29" t="s">
        <v>30490</v>
      </c>
      <c r="B2404" s="29" t="s">
        <v>379</v>
      </c>
      <c r="C2404" s="29" t="s">
        <v>19300</v>
      </c>
      <c r="D2404" s="29" t="s">
        <v>381</v>
      </c>
      <c r="E2404" s="29" t="s">
        <v>382</v>
      </c>
      <c r="F2404" s="29" t="s">
        <v>383</v>
      </c>
      <c r="G2404" s="29">
        <v>93</v>
      </c>
      <c r="H2404" s="29" t="s">
        <v>22045</v>
      </c>
      <c r="I2404" s="29" t="s">
        <v>512</v>
      </c>
      <c r="J2404" s="29" t="s">
        <v>2928</v>
      </c>
      <c r="K2404" s="29" t="s">
        <v>387</v>
      </c>
      <c r="L2404" s="29" t="s">
        <v>2929</v>
      </c>
      <c r="M2404" s="29" t="s">
        <v>30491</v>
      </c>
      <c r="N2404" s="29" t="s">
        <v>30492</v>
      </c>
      <c r="O2404" s="29" t="s">
        <v>2002</v>
      </c>
      <c r="P2404" s="29" t="s">
        <v>2003</v>
      </c>
      <c r="Q2404" s="29" t="s">
        <v>142</v>
      </c>
      <c r="R2404" s="29" t="s">
        <v>30493</v>
      </c>
      <c r="S2404" s="29" t="s">
        <v>30494</v>
      </c>
      <c r="T2404" s="29" t="s">
        <v>30495</v>
      </c>
      <c r="U2404" s="29" t="s">
        <v>30496</v>
      </c>
      <c r="V2404" s="29">
        <v>53</v>
      </c>
      <c r="W2404" s="29" t="s">
        <v>396</v>
      </c>
      <c r="X2404" s="29" t="s">
        <v>30497</v>
      </c>
      <c r="Y2404" s="29" t="s">
        <v>27722</v>
      </c>
      <c r="Z2404" s="29" t="s">
        <v>30498</v>
      </c>
      <c r="AA2404" s="29" t="s">
        <v>30498</v>
      </c>
      <c r="AB2404" s="29" t="s">
        <v>19308</v>
      </c>
      <c r="AC2404" s="29" t="s">
        <v>19309</v>
      </c>
      <c r="AD2404" s="29" t="s">
        <v>142</v>
      </c>
      <c r="AE2404" s="29" t="s">
        <v>1774</v>
      </c>
      <c r="AF2404" s="29" t="s">
        <v>30499</v>
      </c>
      <c r="AG2404" s="29">
        <v>-69</v>
      </c>
      <c r="AH2404" s="29" t="s">
        <v>30499</v>
      </c>
      <c r="AI2404" s="29" t="s">
        <v>30500</v>
      </c>
      <c r="AJ2404" s="29">
        <v>85</v>
      </c>
      <c r="AK2404" s="29" t="s">
        <v>30501</v>
      </c>
      <c r="AL2404" s="29" t="s">
        <v>30502</v>
      </c>
      <c r="AM2404" s="29">
        <v>131</v>
      </c>
      <c r="AN2404" s="1">
        <f t="shared" si="132"/>
        <v>1</v>
      </c>
      <c r="AO2404" s="1">
        <f t="shared" si="133"/>
        <v>1</v>
      </c>
      <c r="AP2404" s="30">
        <f t="shared" si="134"/>
        <v>46298</v>
      </c>
      <c r="AQ2404" s="1" t="str">
        <f>IF(COUNTIF('同场线路Rotas do mesmo SC'!A:A,C2404)&gt;0,"Sim","Não")</f>
        <v>Não</v>
      </c>
      <c r="AR2404" s="1" t="str">
        <f>IF(COUNTIF(揽收业务网点!A:A,P2404)&gt;0,"Sim","Não")</f>
        <v>Não</v>
      </c>
    </row>
    <row r="2405" spans="1:44">
      <c r="A2405" s="29" t="s">
        <v>30503</v>
      </c>
      <c r="B2405" s="29" t="s">
        <v>379</v>
      </c>
      <c r="C2405" s="29" t="s">
        <v>6888</v>
      </c>
      <c r="D2405" s="29" t="s">
        <v>381</v>
      </c>
      <c r="E2405" s="29" t="s">
        <v>382</v>
      </c>
      <c r="F2405" s="29" t="s">
        <v>383</v>
      </c>
      <c r="G2405" s="29">
        <v>130</v>
      </c>
      <c r="H2405" s="29" t="s">
        <v>6889</v>
      </c>
      <c r="I2405" s="29" t="s">
        <v>409</v>
      </c>
      <c r="J2405" s="29" t="s">
        <v>1825</v>
      </c>
      <c r="K2405" s="29" t="s">
        <v>411</v>
      </c>
      <c r="L2405" s="29" t="s">
        <v>1826</v>
      </c>
      <c r="M2405" s="29" t="s">
        <v>6890</v>
      </c>
      <c r="N2405" s="29" t="s">
        <v>6891</v>
      </c>
      <c r="O2405" s="29" t="s">
        <v>1944</v>
      </c>
      <c r="P2405" s="29" t="s">
        <v>1945</v>
      </c>
      <c r="Q2405" s="29" t="s">
        <v>5</v>
      </c>
      <c r="R2405" s="29" t="s">
        <v>12327</v>
      </c>
      <c r="S2405" s="29" t="s">
        <v>16794</v>
      </c>
      <c r="T2405" s="29" t="s">
        <v>30504</v>
      </c>
      <c r="U2405" s="29" t="s">
        <v>30505</v>
      </c>
      <c r="V2405" s="29">
        <v>280</v>
      </c>
      <c r="W2405" s="29" t="s">
        <v>396</v>
      </c>
      <c r="X2405" s="29" t="s">
        <v>30506</v>
      </c>
      <c r="Y2405" s="29" t="s">
        <v>15821</v>
      </c>
      <c r="Z2405" s="29" t="s">
        <v>30507</v>
      </c>
      <c r="AA2405" s="29" t="s">
        <v>30507</v>
      </c>
      <c r="AB2405" s="29" t="s">
        <v>6898</v>
      </c>
      <c r="AC2405" s="29" t="s">
        <v>6899</v>
      </c>
      <c r="AD2405" s="29" t="s">
        <v>5</v>
      </c>
      <c r="AE2405" s="29" t="s">
        <v>27722</v>
      </c>
      <c r="AF2405" s="29" t="s">
        <v>30508</v>
      </c>
      <c r="AG2405" s="29">
        <v>25</v>
      </c>
      <c r="AH2405" s="29" t="s">
        <v>30508</v>
      </c>
      <c r="AI2405" s="29" t="s">
        <v>30509</v>
      </c>
      <c r="AJ2405" s="29">
        <v>206</v>
      </c>
      <c r="AK2405" s="29" t="s">
        <v>30510</v>
      </c>
      <c r="AL2405" s="29" t="s">
        <v>30511</v>
      </c>
      <c r="AM2405" s="29">
        <v>29</v>
      </c>
      <c r="AN2405" s="1">
        <f t="shared" si="132"/>
        <v>1</v>
      </c>
      <c r="AO2405" s="1">
        <f t="shared" si="133"/>
        <v>1</v>
      </c>
      <c r="AP2405" s="30">
        <f t="shared" si="134"/>
        <v>46298</v>
      </c>
      <c r="AQ2405" s="1" t="str">
        <f>IF(COUNTIF('同场线路Rotas do mesmo SC'!A:A,C2405)&gt;0,"Sim","Não")</f>
        <v>Não</v>
      </c>
      <c r="AR2405" s="1" t="str">
        <f>IF(COUNTIF(揽收业务网点!A:A,P2405)&gt;0,"Sim","Não")</f>
        <v>Não</v>
      </c>
    </row>
    <row r="2406" spans="1:44">
      <c r="A2406" s="29" t="s">
        <v>30512</v>
      </c>
      <c r="B2406" s="29" t="s">
        <v>379</v>
      </c>
      <c r="C2406" s="29" t="s">
        <v>6904</v>
      </c>
      <c r="D2406" s="29" t="s">
        <v>381</v>
      </c>
      <c r="E2406" s="29" t="s">
        <v>382</v>
      </c>
      <c r="F2406" s="29" t="s">
        <v>383</v>
      </c>
      <c r="G2406" s="29">
        <v>200</v>
      </c>
      <c r="H2406" s="29" t="s">
        <v>6905</v>
      </c>
      <c r="I2406" s="29" t="s">
        <v>512</v>
      </c>
      <c r="J2406" s="29" t="s">
        <v>6906</v>
      </c>
      <c r="K2406" s="29" t="s">
        <v>387</v>
      </c>
      <c r="L2406" s="29" t="s">
        <v>6907</v>
      </c>
      <c r="M2406" s="29" t="s">
        <v>6906</v>
      </c>
      <c r="N2406" s="29" t="s">
        <v>6908</v>
      </c>
      <c r="O2406" s="29" t="s">
        <v>1435</v>
      </c>
      <c r="P2406" s="29" t="s">
        <v>1436</v>
      </c>
      <c r="Q2406" s="29" t="s">
        <v>5</v>
      </c>
      <c r="R2406" s="29" t="s">
        <v>30513</v>
      </c>
      <c r="S2406" s="29" t="s">
        <v>3103</v>
      </c>
      <c r="T2406" s="29" t="s">
        <v>30514</v>
      </c>
      <c r="U2406" s="29" t="s">
        <v>30515</v>
      </c>
      <c r="V2406" s="29">
        <v>157</v>
      </c>
      <c r="W2406" s="29" t="s">
        <v>396</v>
      </c>
      <c r="X2406" s="29" t="s">
        <v>30516</v>
      </c>
      <c r="Y2406" s="29" t="s">
        <v>16006</v>
      </c>
      <c r="Z2406" s="29"/>
      <c r="AA2406" s="29"/>
      <c r="AB2406" s="29" t="s">
        <v>6914</v>
      </c>
      <c r="AC2406" s="29" t="s">
        <v>6915</v>
      </c>
      <c r="AD2406" s="29" t="s">
        <v>5</v>
      </c>
      <c r="AE2406" s="29" t="s">
        <v>28776</v>
      </c>
      <c r="AF2406" s="29" t="s">
        <v>30517</v>
      </c>
      <c r="AG2406" s="29">
        <v>0</v>
      </c>
      <c r="AH2406" s="29" t="s">
        <v>30517</v>
      </c>
      <c r="AI2406" s="29" t="s">
        <v>30518</v>
      </c>
      <c r="AJ2406" s="29">
        <v>210</v>
      </c>
      <c r="AK2406" s="29" t="s">
        <v>30519</v>
      </c>
      <c r="AL2406" s="29" t="s">
        <v>30520</v>
      </c>
      <c r="AM2406" s="29">
        <v>83</v>
      </c>
      <c r="AN2406" s="1">
        <f t="shared" si="132"/>
        <v>1</v>
      </c>
      <c r="AO2406" s="1">
        <f t="shared" si="133"/>
        <v>1</v>
      </c>
      <c r="AP2406" s="30">
        <f t="shared" si="134"/>
        <v>46298</v>
      </c>
      <c r="AQ2406" s="1" t="str">
        <f>IF(COUNTIF('同场线路Rotas do mesmo SC'!A:A,C2406)&gt;0,"Sim","Não")</f>
        <v>Não</v>
      </c>
      <c r="AR2406" s="1" t="str">
        <f>IF(COUNTIF(揽收业务网点!A:A,P2406)&gt;0,"Sim","Não")</f>
        <v>Não</v>
      </c>
    </row>
    <row r="2407" spans="1:44">
      <c r="A2407" s="29" t="s">
        <v>30521</v>
      </c>
      <c r="B2407" s="29" t="s">
        <v>379</v>
      </c>
      <c r="C2407" s="29" t="s">
        <v>6929</v>
      </c>
      <c r="D2407" s="29" t="s">
        <v>381</v>
      </c>
      <c r="E2407" s="29" t="s">
        <v>382</v>
      </c>
      <c r="F2407" s="29" t="s">
        <v>383</v>
      </c>
      <c r="G2407" s="29">
        <v>16</v>
      </c>
      <c r="H2407" s="29" t="s">
        <v>6930</v>
      </c>
      <c r="I2407" s="29" t="s">
        <v>868</v>
      </c>
      <c r="J2407" s="29" t="s">
        <v>5427</v>
      </c>
      <c r="K2407" s="29" t="s">
        <v>387</v>
      </c>
      <c r="L2407" s="29" t="s">
        <v>5428</v>
      </c>
      <c r="M2407" s="29" t="s">
        <v>6931</v>
      </c>
      <c r="N2407" s="29" t="s">
        <v>6932</v>
      </c>
      <c r="O2407" s="29" t="s">
        <v>1111</v>
      </c>
      <c r="P2407" s="29" t="s">
        <v>1112</v>
      </c>
      <c r="Q2407" s="29" t="s">
        <v>168</v>
      </c>
      <c r="R2407" s="29" t="s">
        <v>10089</v>
      </c>
      <c r="S2407" s="29" t="s">
        <v>30522</v>
      </c>
      <c r="T2407" s="29" t="s">
        <v>28462</v>
      </c>
      <c r="U2407" s="29" t="s">
        <v>30523</v>
      </c>
      <c r="V2407" s="29">
        <v>30</v>
      </c>
      <c r="W2407" s="29" t="s">
        <v>396</v>
      </c>
      <c r="X2407" s="29" t="s">
        <v>30524</v>
      </c>
      <c r="Y2407" s="29" t="s">
        <v>27722</v>
      </c>
      <c r="Z2407" s="29" t="s">
        <v>30525</v>
      </c>
      <c r="AA2407" s="29" t="s">
        <v>30525</v>
      </c>
      <c r="AB2407" s="29" t="s">
        <v>6938</v>
      </c>
      <c r="AC2407" s="29" t="s">
        <v>6939</v>
      </c>
      <c r="AD2407" s="29" t="s">
        <v>168</v>
      </c>
      <c r="AE2407" s="29" t="s">
        <v>30526</v>
      </c>
      <c r="AF2407" s="29" t="s">
        <v>30527</v>
      </c>
      <c r="AG2407" s="29">
        <v>18</v>
      </c>
      <c r="AH2407" s="29" t="s">
        <v>30527</v>
      </c>
      <c r="AI2407" s="29" t="s">
        <v>30528</v>
      </c>
      <c r="AJ2407" s="29">
        <v>16</v>
      </c>
      <c r="AK2407" s="29" t="s">
        <v>30529</v>
      </c>
      <c r="AL2407" s="29" t="s">
        <v>30530</v>
      </c>
      <c r="AM2407" s="29">
        <v>95</v>
      </c>
      <c r="AN2407" s="1">
        <f t="shared" si="132"/>
        <v>1</v>
      </c>
      <c r="AO2407" s="1">
        <f t="shared" si="133"/>
        <v>1</v>
      </c>
      <c r="AP2407" s="30">
        <f t="shared" si="134"/>
        <v>46298</v>
      </c>
      <c r="AQ2407" s="1" t="str">
        <f>IF(COUNTIF('同场线路Rotas do mesmo SC'!A:A,C2407)&gt;0,"Sim","Não")</f>
        <v>Não</v>
      </c>
      <c r="AR2407" s="1" t="str">
        <f>IF(COUNTIF(揽收业务网点!A:A,P2407)&gt;0,"Sim","Não")</f>
        <v>Não</v>
      </c>
    </row>
    <row r="2408" spans="1:44">
      <c r="A2408" s="29" t="s">
        <v>30531</v>
      </c>
      <c r="B2408" s="29" t="s">
        <v>379</v>
      </c>
      <c r="C2408" s="29" t="s">
        <v>6945</v>
      </c>
      <c r="D2408" s="29" t="s">
        <v>381</v>
      </c>
      <c r="E2408" s="29" t="s">
        <v>382</v>
      </c>
      <c r="F2408" s="29" t="s">
        <v>383</v>
      </c>
      <c r="G2408" s="29">
        <v>186</v>
      </c>
      <c r="H2408" s="29" t="s">
        <v>1978</v>
      </c>
      <c r="I2408" s="29" t="s">
        <v>868</v>
      </c>
      <c r="J2408" s="29" t="s">
        <v>1979</v>
      </c>
      <c r="K2408" s="29" t="s">
        <v>411</v>
      </c>
      <c r="L2408" s="29" t="s">
        <v>1980</v>
      </c>
      <c r="M2408" s="29" t="s">
        <v>7850</v>
      </c>
      <c r="N2408" s="29" t="s">
        <v>7851</v>
      </c>
      <c r="O2408" s="29" t="s">
        <v>653</v>
      </c>
      <c r="P2408" s="29" t="s">
        <v>654</v>
      </c>
      <c r="Q2408" s="29" t="s">
        <v>11</v>
      </c>
      <c r="R2408" s="29" t="s">
        <v>2617</v>
      </c>
      <c r="S2408" s="29" t="s">
        <v>30532</v>
      </c>
      <c r="T2408" s="29" t="s">
        <v>30533</v>
      </c>
      <c r="U2408" s="29" t="s">
        <v>30534</v>
      </c>
      <c r="V2408" s="29">
        <v>1372</v>
      </c>
      <c r="W2408" s="29" t="s">
        <v>896</v>
      </c>
      <c r="X2408" s="29" t="s">
        <v>30535</v>
      </c>
      <c r="Y2408" s="29" t="s">
        <v>16017</v>
      </c>
      <c r="Z2408" s="29" t="s">
        <v>30536</v>
      </c>
      <c r="AA2408" s="29" t="s">
        <v>30536</v>
      </c>
      <c r="AB2408" s="29" t="s">
        <v>6955</v>
      </c>
      <c r="AC2408" s="29" t="s">
        <v>62</v>
      </c>
      <c r="AD2408" s="29" t="s">
        <v>11</v>
      </c>
      <c r="AE2408" s="29" t="s">
        <v>16006</v>
      </c>
      <c r="AF2408" s="29" t="s">
        <v>30537</v>
      </c>
      <c r="AG2408" s="29">
        <v>-20</v>
      </c>
      <c r="AH2408" s="29" t="s">
        <v>30537</v>
      </c>
      <c r="AI2408" s="29" t="s">
        <v>30538</v>
      </c>
      <c r="AJ2408" s="29">
        <v>6</v>
      </c>
      <c r="AK2408" s="29" t="s">
        <v>30539</v>
      </c>
      <c r="AL2408" s="29" t="s">
        <v>30540</v>
      </c>
      <c r="AM2408" s="29">
        <v>117</v>
      </c>
      <c r="AN2408" s="1">
        <f t="shared" si="132"/>
        <v>1</v>
      </c>
      <c r="AO2408" s="1">
        <f t="shared" si="133"/>
        <v>1</v>
      </c>
      <c r="AP2408" s="30">
        <f t="shared" si="134"/>
        <v>46298</v>
      </c>
      <c r="AQ2408" s="1" t="str">
        <f>IF(COUNTIF('同场线路Rotas do mesmo SC'!A:A,C2408)&gt;0,"Sim","Não")</f>
        <v>Não</v>
      </c>
      <c r="AR2408" s="1" t="str">
        <f>IF(COUNTIF(揽收业务网点!A:A,P2408)&gt;0,"Sim","Não")</f>
        <v>Não</v>
      </c>
    </row>
    <row r="2409" spans="1:44">
      <c r="A2409" s="29" t="s">
        <v>30541</v>
      </c>
      <c r="B2409" s="29" t="s">
        <v>379</v>
      </c>
      <c r="C2409" s="29" t="s">
        <v>30542</v>
      </c>
      <c r="D2409" s="29" t="s">
        <v>381</v>
      </c>
      <c r="E2409" s="29" t="s">
        <v>382</v>
      </c>
      <c r="F2409" s="29" t="s">
        <v>383</v>
      </c>
      <c r="G2409" s="29">
        <v>90</v>
      </c>
      <c r="H2409" s="29" t="s">
        <v>6388</v>
      </c>
      <c r="I2409" s="29" t="s">
        <v>512</v>
      </c>
      <c r="J2409" s="29" t="s">
        <v>6389</v>
      </c>
      <c r="K2409" s="29" t="s">
        <v>387</v>
      </c>
      <c r="L2409" s="29" t="s">
        <v>6390</v>
      </c>
      <c r="M2409" s="29" t="s">
        <v>6389</v>
      </c>
      <c r="N2409" s="29" t="s">
        <v>6391</v>
      </c>
      <c r="O2409" s="29" t="s">
        <v>873</v>
      </c>
      <c r="P2409" s="29" t="s">
        <v>874</v>
      </c>
      <c r="Q2409" s="29" t="s">
        <v>70</v>
      </c>
      <c r="R2409" s="29" t="s">
        <v>18564</v>
      </c>
      <c r="S2409" s="29" t="s">
        <v>30543</v>
      </c>
      <c r="T2409" s="29" t="s">
        <v>29738</v>
      </c>
      <c r="U2409" s="29" t="s">
        <v>30544</v>
      </c>
      <c r="V2409" s="29">
        <v>1</v>
      </c>
      <c r="W2409" s="29" t="s">
        <v>396</v>
      </c>
      <c r="X2409" s="29" t="s">
        <v>30545</v>
      </c>
      <c r="Y2409" s="29" t="s">
        <v>1774</v>
      </c>
      <c r="Z2409" s="29" t="s">
        <v>30546</v>
      </c>
      <c r="AA2409" s="29" t="s">
        <v>30546</v>
      </c>
      <c r="AB2409" s="29" t="s">
        <v>6398</v>
      </c>
      <c r="AC2409" s="29" t="s">
        <v>6399</v>
      </c>
      <c r="AD2409" s="29" t="s">
        <v>70</v>
      </c>
      <c r="AE2409" s="29" t="s">
        <v>11780</v>
      </c>
      <c r="AF2409" s="29" t="s">
        <v>30547</v>
      </c>
      <c r="AG2409" s="29">
        <v>-173</v>
      </c>
      <c r="AH2409" s="29" t="s">
        <v>30547</v>
      </c>
      <c r="AI2409" s="29" t="s">
        <v>28829</v>
      </c>
      <c r="AJ2409" s="29">
        <v>13</v>
      </c>
      <c r="AK2409" s="29" t="s">
        <v>30548</v>
      </c>
      <c r="AL2409" s="29" t="s">
        <v>30549</v>
      </c>
      <c r="AM2409" s="29">
        <v>43</v>
      </c>
      <c r="AN2409" s="1">
        <f t="shared" si="132"/>
        <v>1</v>
      </c>
      <c r="AO2409" s="1">
        <f t="shared" si="133"/>
        <v>1</v>
      </c>
      <c r="AP2409" s="30">
        <f t="shared" si="134"/>
        <v>46298</v>
      </c>
      <c r="AQ2409" s="1" t="str">
        <f>IF(COUNTIF('同场线路Rotas do mesmo SC'!A:A,C2409)&gt;0,"Sim","Não")</f>
        <v>Não</v>
      </c>
      <c r="AR2409" s="1" t="str">
        <f>IF(COUNTIF(揽收业务网点!A:A,P2409)&gt;0,"Sim","Não")</f>
        <v>Não</v>
      </c>
    </row>
    <row r="2410" spans="1:44">
      <c r="A2410" s="29" t="s">
        <v>30550</v>
      </c>
      <c r="B2410" s="29" t="s">
        <v>379</v>
      </c>
      <c r="C2410" s="29" t="s">
        <v>6960</v>
      </c>
      <c r="D2410" s="29" t="s">
        <v>381</v>
      </c>
      <c r="E2410" s="29" t="s">
        <v>382</v>
      </c>
      <c r="F2410" s="29" t="s">
        <v>383</v>
      </c>
      <c r="G2410" s="29">
        <v>120</v>
      </c>
      <c r="H2410" s="29" t="s">
        <v>6961</v>
      </c>
      <c r="I2410" s="29" t="s">
        <v>512</v>
      </c>
      <c r="J2410" s="29" t="s">
        <v>6962</v>
      </c>
      <c r="K2410" s="29" t="s">
        <v>387</v>
      </c>
      <c r="L2410" s="29" t="s">
        <v>6963</v>
      </c>
      <c r="M2410" s="29" t="s">
        <v>6964</v>
      </c>
      <c r="N2410" s="29" t="s">
        <v>6965</v>
      </c>
      <c r="O2410" s="29" t="s">
        <v>6856</v>
      </c>
      <c r="P2410" s="29" t="s">
        <v>6857</v>
      </c>
      <c r="Q2410" s="29" t="s">
        <v>94</v>
      </c>
      <c r="R2410" s="29" t="s">
        <v>30551</v>
      </c>
      <c r="S2410" s="29" t="s">
        <v>28040</v>
      </c>
      <c r="T2410" s="29" t="s">
        <v>30552</v>
      </c>
      <c r="U2410" s="29" t="s">
        <v>30553</v>
      </c>
      <c r="V2410" s="29">
        <v>10</v>
      </c>
      <c r="W2410" s="29" t="s">
        <v>396</v>
      </c>
      <c r="X2410" s="29"/>
      <c r="Y2410" s="29" t="s">
        <v>15272</v>
      </c>
      <c r="Z2410" s="29" t="s">
        <v>30554</v>
      </c>
      <c r="AA2410" s="29" t="s">
        <v>30554</v>
      </c>
      <c r="AB2410" s="29" t="s">
        <v>6972</v>
      </c>
      <c r="AC2410" s="29" t="s">
        <v>6973</v>
      </c>
      <c r="AD2410" s="29" t="s">
        <v>94</v>
      </c>
      <c r="AE2410" s="29" t="s">
        <v>2823</v>
      </c>
      <c r="AF2410" s="29" t="s">
        <v>24388</v>
      </c>
      <c r="AG2410" s="29">
        <v>-7</v>
      </c>
      <c r="AH2410" s="29" t="s">
        <v>24388</v>
      </c>
      <c r="AI2410" s="29" t="s">
        <v>30555</v>
      </c>
      <c r="AJ2410" s="29">
        <v>10</v>
      </c>
      <c r="AK2410" s="29" t="s">
        <v>30556</v>
      </c>
      <c r="AL2410" s="29" t="s">
        <v>30557</v>
      </c>
      <c r="AM2410" s="29">
        <v>27</v>
      </c>
      <c r="AN2410" s="1">
        <f t="shared" si="132"/>
        <v>0</v>
      </c>
      <c r="AO2410" s="1">
        <f t="shared" si="133"/>
        <v>1</v>
      </c>
      <c r="AP2410" s="30">
        <f t="shared" si="134"/>
        <v>46298</v>
      </c>
      <c r="AQ2410" s="1" t="str">
        <f>IF(COUNTIF('同场线路Rotas do mesmo SC'!A:A,C2410)&gt;0,"Sim","Não")</f>
        <v>Não</v>
      </c>
      <c r="AR2410" s="1" t="str">
        <f>IF(COUNTIF(揽收业务网点!A:A,P2410)&gt;0,"Sim","Não")</f>
        <v>Não</v>
      </c>
    </row>
    <row r="2411" spans="1:44">
      <c r="A2411" s="29" t="s">
        <v>30558</v>
      </c>
      <c r="B2411" s="29" t="s">
        <v>379</v>
      </c>
      <c r="C2411" s="29" t="s">
        <v>6979</v>
      </c>
      <c r="D2411" s="29" t="s">
        <v>381</v>
      </c>
      <c r="E2411" s="29" t="s">
        <v>382</v>
      </c>
      <c r="F2411" s="29" t="s">
        <v>383</v>
      </c>
      <c r="G2411" s="29">
        <v>306</v>
      </c>
      <c r="H2411" s="29" t="s">
        <v>19374</v>
      </c>
      <c r="I2411" s="29" t="s">
        <v>868</v>
      </c>
      <c r="J2411" s="29" t="s">
        <v>10954</v>
      </c>
      <c r="K2411" s="29" t="s">
        <v>387</v>
      </c>
      <c r="L2411" s="29" t="s">
        <v>10955</v>
      </c>
      <c r="M2411" s="29" t="s">
        <v>19375</v>
      </c>
      <c r="N2411" s="29" t="s">
        <v>19376</v>
      </c>
      <c r="O2411" s="29" t="s">
        <v>601</v>
      </c>
      <c r="P2411" s="29" t="s">
        <v>602</v>
      </c>
      <c r="Q2411" s="29" t="s">
        <v>94</v>
      </c>
      <c r="R2411" s="29" t="s">
        <v>21065</v>
      </c>
      <c r="S2411" s="29" t="s">
        <v>30559</v>
      </c>
      <c r="T2411" s="29" t="s">
        <v>30560</v>
      </c>
      <c r="U2411" s="29" t="s">
        <v>30561</v>
      </c>
      <c r="V2411" s="29">
        <v>60</v>
      </c>
      <c r="W2411" s="29" t="s">
        <v>396</v>
      </c>
      <c r="X2411" s="29" t="s">
        <v>30562</v>
      </c>
      <c r="Y2411" s="29" t="s">
        <v>15228</v>
      </c>
      <c r="Z2411" s="29" t="s">
        <v>30563</v>
      </c>
      <c r="AA2411" s="29" t="s">
        <v>30563</v>
      </c>
      <c r="AB2411" s="29" t="s">
        <v>6990</v>
      </c>
      <c r="AC2411" s="29" t="s">
        <v>6991</v>
      </c>
      <c r="AD2411" s="29" t="s">
        <v>94</v>
      </c>
      <c r="AE2411" s="29" t="s">
        <v>29609</v>
      </c>
      <c r="AF2411" s="29" t="s">
        <v>30564</v>
      </c>
      <c r="AG2411" s="29">
        <v>1</v>
      </c>
      <c r="AH2411" s="29" t="s">
        <v>30564</v>
      </c>
      <c r="AI2411" s="29" t="s">
        <v>30565</v>
      </c>
      <c r="AJ2411" s="29">
        <v>20</v>
      </c>
      <c r="AK2411" s="29" t="s">
        <v>30566</v>
      </c>
      <c r="AL2411" s="29" t="s">
        <v>30567</v>
      </c>
      <c r="AM2411" s="29">
        <v>462</v>
      </c>
      <c r="AN2411" s="1">
        <f t="shared" si="132"/>
        <v>1</v>
      </c>
      <c r="AO2411" s="1">
        <f t="shared" si="133"/>
        <v>1</v>
      </c>
      <c r="AP2411" s="30">
        <f t="shared" si="134"/>
        <v>46298</v>
      </c>
      <c r="AQ2411" s="1" t="str">
        <f>IF(COUNTIF('同场线路Rotas do mesmo SC'!A:A,C2411)&gt;0,"Sim","Não")</f>
        <v>Não</v>
      </c>
      <c r="AR2411" s="1" t="str">
        <f>IF(COUNTIF(揽收业务网点!A:A,P2411)&gt;0,"Sim","Não")</f>
        <v>Não</v>
      </c>
    </row>
    <row r="2412" spans="1:44">
      <c r="A2412" s="29" t="s">
        <v>30568</v>
      </c>
      <c r="B2412" s="29" t="s">
        <v>379</v>
      </c>
      <c r="C2412" s="29" t="s">
        <v>30569</v>
      </c>
      <c r="D2412" s="29" t="s">
        <v>381</v>
      </c>
      <c r="E2412" s="29" t="s">
        <v>382</v>
      </c>
      <c r="F2412" s="29" t="s">
        <v>847</v>
      </c>
      <c r="G2412" s="29">
        <v>303</v>
      </c>
      <c r="H2412" s="29" t="s">
        <v>5184</v>
      </c>
      <c r="I2412" s="29" t="s">
        <v>702</v>
      </c>
      <c r="J2412" s="29" t="s">
        <v>3447</v>
      </c>
      <c r="K2412" s="29" t="s">
        <v>387</v>
      </c>
      <c r="L2412" s="29" t="s">
        <v>3448</v>
      </c>
      <c r="M2412" s="29" t="s">
        <v>5185</v>
      </c>
      <c r="N2412" s="29" t="s">
        <v>5186</v>
      </c>
      <c r="O2412" s="29" t="s">
        <v>653</v>
      </c>
      <c r="P2412" s="29" t="s">
        <v>654</v>
      </c>
      <c r="Q2412" s="29" t="s">
        <v>11</v>
      </c>
      <c r="R2412" s="29" t="s">
        <v>30570</v>
      </c>
      <c r="S2412" s="29" t="s">
        <v>30571</v>
      </c>
      <c r="T2412" s="29" t="s">
        <v>30572</v>
      </c>
      <c r="U2412" s="29" t="s">
        <v>30573</v>
      </c>
      <c r="V2412" s="29">
        <v>208</v>
      </c>
      <c r="W2412" s="29" t="s">
        <v>396</v>
      </c>
      <c r="X2412" s="29" t="s">
        <v>30574</v>
      </c>
      <c r="Y2412" s="29" t="s">
        <v>28293</v>
      </c>
      <c r="Z2412" s="29" t="s">
        <v>30575</v>
      </c>
      <c r="AA2412" s="29" t="s">
        <v>30575</v>
      </c>
      <c r="AB2412" s="29" t="s">
        <v>1262</v>
      </c>
      <c r="AC2412" s="29" t="s">
        <v>1263</v>
      </c>
      <c r="AD2412" s="29" t="s">
        <v>118</v>
      </c>
      <c r="AE2412" s="29" t="s">
        <v>28403</v>
      </c>
      <c r="AF2412" s="29" t="s">
        <v>30576</v>
      </c>
      <c r="AG2412" s="29">
        <v>-143</v>
      </c>
      <c r="AH2412" s="29" t="s">
        <v>30576</v>
      </c>
      <c r="AI2412" s="29" t="s">
        <v>30577</v>
      </c>
      <c r="AJ2412" s="29">
        <v>335</v>
      </c>
      <c r="AK2412" s="29" t="s">
        <v>30578</v>
      </c>
      <c r="AL2412" s="29" t="s">
        <v>30579</v>
      </c>
      <c r="AM2412" s="29">
        <v>55</v>
      </c>
      <c r="AN2412" s="1">
        <f t="shared" si="132"/>
        <v>1</v>
      </c>
      <c r="AO2412" s="1">
        <f t="shared" si="133"/>
        <v>1</v>
      </c>
      <c r="AP2412" s="30">
        <f t="shared" si="134"/>
        <v>46298</v>
      </c>
      <c r="AQ2412" s="1" t="str">
        <f>IF(COUNTIF('同场线路Rotas do mesmo SC'!A:A,C2412)&gt;0,"Sim","Não")</f>
        <v>Não</v>
      </c>
      <c r="AR2412" s="1" t="str">
        <f>IF(COUNTIF(揽收业务网点!A:A,P2412)&gt;0,"Sim","Não")</f>
        <v>Não</v>
      </c>
    </row>
    <row r="2413" spans="1:44">
      <c r="A2413" s="29" t="s">
        <v>30580</v>
      </c>
      <c r="B2413" s="29" t="s">
        <v>379</v>
      </c>
      <c r="C2413" s="29" t="s">
        <v>7023</v>
      </c>
      <c r="D2413" s="29" t="s">
        <v>381</v>
      </c>
      <c r="E2413" s="29" t="s">
        <v>382</v>
      </c>
      <c r="F2413" s="29" t="s">
        <v>383</v>
      </c>
      <c r="G2413" s="29">
        <v>20</v>
      </c>
      <c r="H2413" s="29" t="s">
        <v>26823</v>
      </c>
      <c r="I2413" s="29" t="s">
        <v>385</v>
      </c>
      <c r="J2413" s="29" t="s">
        <v>7025</v>
      </c>
      <c r="K2413" s="29" t="s">
        <v>387</v>
      </c>
      <c r="L2413" s="29" t="s">
        <v>7026</v>
      </c>
      <c r="M2413" s="29" t="s">
        <v>26824</v>
      </c>
      <c r="N2413" s="29" t="s">
        <v>26826</v>
      </c>
      <c r="O2413" s="29" t="s">
        <v>1807</v>
      </c>
      <c r="P2413" s="29" t="s">
        <v>1808</v>
      </c>
      <c r="Q2413" s="29" t="s">
        <v>2</v>
      </c>
      <c r="R2413" s="29" t="s">
        <v>26314</v>
      </c>
      <c r="S2413" s="29" t="s">
        <v>30581</v>
      </c>
      <c r="T2413" s="29" t="s">
        <v>30582</v>
      </c>
      <c r="U2413" s="29" t="s">
        <v>30583</v>
      </c>
      <c r="V2413" s="29">
        <v>10</v>
      </c>
      <c r="W2413" s="29" t="s">
        <v>396</v>
      </c>
      <c r="X2413" s="29" t="s">
        <v>30584</v>
      </c>
      <c r="Y2413" s="29" t="s">
        <v>27722</v>
      </c>
      <c r="Z2413" s="29" t="s">
        <v>29297</v>
      </c>
      <c r="AA2413" s="29" t="s">
        <v>29297</v>
      </c>
      <c r="AB2413" s="29" t="s">
        <v>7033</v>
      </c>
      <c r="AC2413" s="29" t="s">
        <v>7034</v>
      </c>
      <c r="AD2413" s="29" t="s">
        <v>2</v>
      </c>
      <c r="AE2413" s="29" t="s">
        <v>15272</v>
      </c>
      <c r="AF2413" s="29" t="s">
        <v>30585</v>
      </c>
      <c r="AG2413" s="29">
        <v>-9</v>
      </c>
      <c r="AH2413" s="29" t="s">
        <v>30585</v>
      </c>
      <c r="AI2413" s="29" t="s">
        <v>30586</v>
      </c>
      <c r="AJ2413" s="29">
        <v>116</v>
      </c>
      <c r="AK2413" s="29" t="s">
        <v>30587</v>
      </c>
      <c r="AL2413" s="29" t="s">
        <v>30588</v>
      </c>
      <c r="AM2413" s="29">
        <v>253</v>
      </c>
      <c r="AN2413" s="1">
        <f t="shared" si="132"/>
        <v>1</v>
      </c>
      <c r="AO2413" s="1">
        <f t="shared" si="133"/>
        <v>1</v>
      </c>
      <c r="AP2413" s="30">
        <f t="shared" si="134"/>
        <v>46298</v>
      </c>
      <c r="AQ2413" s="1" t="str">
        <f>IF(COUNTIF('同场线路Rotas do mesmo SC'!A:A,C2413)&gt;0,"Sim","Não")</f>
        <v>Não</v>
      </c>
      <c r="AR2413" s="1" t="str">
        <f>IF(COUNTIF(揽收业务网点!A:A,P2413)&gt;0,"Sim","Não")</f>
        <v>Não</v>
      </c>
    </row>
    <row r="2414" spans="1:44">
      <c r="A2414" s="29" t="s">
        <v>30589</v>
      </c>
      <c r="B2414" s="29" t="s">
        <v>379</v>
      </c>
      <c r="C2414" s="29" t="s">
        <v>7040</v>
      </c>
      <c r="D2414" s="29" t="s">
        <v>381</v>
      </c>
      <c r="E2414" s="29" t="s">
        <v>382</v>
      </c>
      <c r="F2414" s="29" t="s">
        <v>383</v>
      </c>
      <c r="G2414" s="29">
        <v>250</v>
      </c>
      <c r="H2414" s="29" t="s">
        <v>7041</v>
      </c>
      <c r="I2414" s="29" t="s">
        <v>385</v>
      </c>
      <c r="J2414" s="29" t="s">
        <v>3175</v>
      </c>
      <c r="K2414" s="29" t="s">
        <v>387</v>
      </c>
      <c r="L2414" s="29" t="s">
        <v>3176</v>
      </c>
      <c r="M2414" s="29" t="s">
        <v>7042</v>
      </c>
      <c r="N2414" s="29" t="s">
        <v>7043</v>
      </c>
      <c r="O2414" s="29" t="s">
        <v>1816</v>
      </c>
      <c r="P2414" s="29" t="s">
        <v>3</v>
      </c>
      <c r="Q2414" s="29" t="s">
        <v>2</v>
      </c>
      <c r="R2414" s="29" t="s">
        <v>30590</v>
      </c>
      <c r="S2414" s="29" t="s">
        <v>23394</v>
      </c>
      <c r="T2414" s="29" t="s">
        <v>29883</v>
      </c>
      <c r="U2414" s="29" t="s">
        <v>30591</v>
      </c>
      <c r="V2414" s="29">
        <v>18</v>
      </c>
      <c r="W2414" s="29" t="s">
        <v>396</v>
      </c>
      <c r="X2414" s="29" t="s">
        <v>30592</v>
      </c>
      <c r="Y2414" s="29" t="s">
        <v>15616</v>
      </c>
      <c r="Z2414" s="29" t="s">
        <v>30593</v>
      </c>
      <c r="AA2414" s="29" t="s">
        <v>30593</v>
      </c>
      <c r="AB2414" s="29" t="s">
        <v>7050</v>
      </c>
      <c r="AC2414" s="29" t="s">
        <v>7051</v>
      </c>
      <c r="AD2414" s="29" t="s">
        <v>2</v>
      </c>
      <c r="AE2414" s="29" t="s">
        <v>28189</v>
      </c>
      <c r="AF2414" s="29" t="s">
        <v>30594</v>
      </c>
      <c r="AG2414" s="29">
        <v>-284</v>
      </c>
      <c r="AH2414" s="29" t="s">
        <v>30594</v>
      </c>
      <c r="AI2414" s="29" t="s">
        <v>30595</v>
      </c>
      <c r="AJ2414" s="29">
        <v>90</v>
      </c>
      <c r="AK2414" s="29" t="s">
        <v>30596</v>
      </c>
      <c r="AL2414" s="29" t="s">
        <v>30597</v>
      </c>
      <c r="AM2414" s="29">
        <v>174</v>
      </c>
      <c r="AN2414" s="1">
        <f t="shared" si="132"/>
        <v>1</v>
      </c>
      <c r="AO2414" s="1">
        <f t="shared" si="133"/>
        <v>1</v>
      </c>
      <c r="AP2414" s="30">
        <f t="shared" si="134"/>
        <v>46298</v>
      </c>
      <c r="AQ2414" s="1" t="str">
        <f>IF(COUNTIF('同场线路Rotas do mesmo SC'!A:A,C2414)&gt;0,"Sim","Não")</f>
        <v>Não</v>
      </c>
      <c r="AR2414" s="1" t="str">
        <f>IF(COUNTIF(揽收业务网点!A:A,P2414)&gt;0,"Sim","Não")</f>
        <v>Sim</v>
      </c>
    </row>
    <row r="2415" spans="1:44">
      <c r="A2415" s="29" t="s">
        <v>30589</v>
      </c>
      <c r="B2415" s="29" t="s">
        <v>379</v>
      </c>
      <c r="C2415" s="29" t="s">
        <v>7040</v>
      </c>
      <c r="D2415" s="29" t="s">
        <v>381</v>
      </c>
      <c r="E2415" s="29" t="s">
        <v>382</v>
      </c>
      <c r="F2415" s="29" t="s">
        <v>383</v>
      </c>
      <c r="G2415" s="29">
        <v>45</v>
      </c>
      <c r="H2415" s="29" t="s">
        <v>7041</v>
      </c>
      <c r="I2415" s="29" t="s">
        <v>385</v>
      </c>
      <c r="J2415" s="29" t="s">
        <v>3175</v>
      </c>
      <c r="K2415" s="29" t="s">
        <v>387</v>
      </c>
      <c r="L2415" s="29" t="s">
        <v>3176</v>
      </c>
      <c r="M2415" s="29" t="s">
        <v>7042</v>
      </c>
      <c r="N2415" s="29" t="s">
        <v>7043</v>
      </c>
      <c r="O2415" s="29" t="s">
        <v>7050</v>
      </c>
      <c r="P2415" s="29" t="s">
        <v>7051</v>
      </c>
      <c r="Q2415" s="29" t="s">
        <v>2</v>
      </c>
      <c r="R2415" s="29" t="s">
        <v>1547</v>
      </c>
      <c r="S2415" s="29" t="s">
        <v>1547</v>
      </c>
      <c r="T2415" s="29" t="s">
        <v>30598</v>
      </c>
      <c r="U2415" s="29" t="s">
        <v>30598</v>
      </c>
      <c r="V2415" s="29">
        <v>0</v>
      </c>
      <c r="W2415" s="29" t="s">
        <v>396</v>
      </c>
      <c r="X2415" s="29" t="s">
        <v>30599</v>
      </c>
      <c r="Y2415" s="29" t="s">
        <v>28128</v>
      </c>
      <c r="Z2415" s="29" t="s">
        <v>30600</v>
      </c>
      <c r="AA2415" s="29" t="s">
        <v>30600</v>
      </c>
      <c r="AB2415" s="29" t="s">
        <v>7061</v>
      </c>
      <c r="AC2415" s="29" t="s">
        <v>7062</v>
      </c>
      <c r="AD2415" s="29" t="s">
        <v>2</v>
      </c>
      <c r="AE2415" s="29" t="s">
        <v>28130</v>
      </c>
      <c r="AF2415" s="29" t="s">
        <v>30601</v>
      </c>
      <c r="AG2415" s="29">
        <v>-305</v>
      </c>
      <c r="AH2415" s="29" t="s">
        <v>30601</v>
      </c>
      <c r="AI2415" s="29" t="s">
        <v>30602</v>
      </c>
      <c r="AJ2415" s="29">
        <v>12</v>
      </c>
      <c r="AK2415" s="29" t="s">
        <v>30603</v>
      </c>
      <c r="AL2415" s="29" t="s">
        <v>30604</v>
      </c>
      <c r="AM2415" s="29">
        <v>98</v>
      </c>
      <c r="AN2415" s="1">
        <f t="shared" si="132"/>
        <v>1</v>
      </c>
      <c r="AO2415" s="1">
        <f t="shared" si="133"/>
        <v>1</v>
      </c>
      <c r="AP2415" s="30">
        <f t="shared" si="134"/>
        <v>46298</v>
      </c>
      <c r="AQ2415" s="1" t="str">
        <f>IF(COUNTIF('同场线路Rotas do mesmo SC'!A:A,C2415)&gt;0,"Sim","Não")</f>
        <v>Não</v>
      </c>
      <c r="AR2415" s="1" t="str">
        <f>IF(COUNTIF(揽收业务网点!A:A,P2415)&gt;0,"Sim","Não")</f>
        <v>Não</v>
      </c>
    </row>
    <row r="2416" spans="1:44">
      <c r="A2416" s="29" t="s">
        <v>30605</v>
      </c>
      <c r="B2416" s="29" t="s">
        <v>379</v>
      </c>
      <c r="C2416" s="29" t="s">
        <v>7068</v>
      </c>
      <c r="D2416" s="29" t="s">
        <v>381</v>
      </c>
      <c r="E2416" s="29" t="s">
        <v>382</v>
      </c>
      <c r="F2416" s="29" t="s">
        <v>383</v>
      </c>
      <c r="G2416" s="29">
        <v>40</v>
      </c>
      <c r="H2416" s="29" t="s">
        <v>7069</v>
      </c>
      <c r="I2416" s="29" t="s">
        <v>385</v>
      </c>
      <c r="J2416" s="29" t="s">
        <v>7070</v>
      </c>
      <c r="K2416" s="29" t="s">
        <v>387</v>
      </c>
      <c r="L2416" s="29" t="s">
        <v>7071</v>
      </c>
      <c r="M2416" s="29" t="s">
        <v>7072</v>
      </c>
      <c r="N2416" s="29" t="s">
        <v>7073</v>
      </c>
      <c r="O2416" s="29" t="s">
        <v>1435</v>
      </c>
      <c r="P2416" s="29" t="s">
        <v>1436</v>
      </c>
      <c r="Q2416" s="29" t="s">
        <v>5</v>
      </c>
      <c r="R2416" s="29" t="s">
        <v>30606</v>
      </c>
      <c r="S2416" s="29" t="s">
        <v>10944</v>
      </c>
      <c r="T2416" s="29" t="s">
        <v>19245</v>
      </c>
      <c r="U2416" s="29" t="s">
        <v>30607</v>
      </c>
      <c r="V2416" s="29">
        <v>2</v>
      </c>
      <c r="W2416" s="29" t="s">
        <v>396</v>
      </c>
      <c r="X2416" s="29" t="s">
        <v>30608</v>
      </c>
      <c r="Y2416" s="29" t="s">
        <v>16006</v>
      </c>
      <c r="Z2416" s="29" t="s">
        <v>30609</v>
      </c>
      <c r="AA2416" s="29" t="s">
        <v>30609</v>
      </c>
      <c r="AB2416" s="29" t="s">
        <v>7079</v>
      </c>
      <c r="AC2416" s="29" t="s">
        <v>7080</v>
      </c>
      <c r="AD2416" s="29" t="s">
        <v>5</v>
      </c>
      <c r="AE2416" s="29" t="s">
        <v>30610</v>
      </c>
      <c r="AF2416" s="29" t="s">
        <v>30611</v>
      </c>
      <c r="AG2416" s="29">
        <v>1300</v>
      </c>
      <c r="AH2416" s="29" t="s">
        <v>30611</v>
      </c>
      <c r="AI2416" s="29" t="s">
        <v>30612</v>
      </c>
      <c r="AJ2416" s="29">
        <v>-1445</v>
      </c>
      <c r="AK2416" s="29" t="s">
        <v>30613</v>
      </c>
      <c r="AL2416" s="29" t="s">
        <v>30614</v>
      </c>
      <c r="AM2416" s="29">
        <v>139</v>
      </c>
      <c r="AN2416" s="1">
        <f t="shared" si="132"/>
        <v>1</v>
      </c>
      <c r="AO2416" s="1">
        <f t="shared" si="133"/>
        <v>1</v>
      </c>
      <c r="AP2416" s="30">
        <f t="shared" si="134"/>
        <v>46298</v>
      </c>
      <c r="AQ2416" s="1" t="str">
        <f>IF(COUNTIF('同场线路Rotas do mesmo SC'!A:A,C2416)&gt;0,"Sim","Não")</f>
        <v>Não</v>
      </c>
      <c r="AR2416" s="1" t="str">
        <f>IF(COUNTIF(揽收业务网点!A:A,P2416)&gt;0,"Sim","Não")</f>
        <v>Não</v>
      </c>
    </row>
    <row r="2417" spans="1:44">
      <c r="A2417" s="29" t="s">
        <v>30615</v>
      </c>
      <c r="B2417" s="29" t="s">
        <v>379</v>
      </c>
      <c r="C2417" s="29" t="s">
        <v>7085</v>
      </c>
      <c r="D2417" s="29" t="s">
        <v>381</v>
      </c>
      <c r="E2417" s="29" t="s">
        <v>382</v>
      </c>
      <c r="F2417" s="29" t="s">
        <v>811</v>
      </c>
      <c r="G2417" s="29">
        <v>36</v>
      </c>
      <c r="H2417" s="29" t="s">
        <v>4238</v>
      </c>
      <c r="I2417" s="29" t="s">
        <v>868</v>
      </c>
      <c r="J2417" s="29" t="s">
        <v>4239</v>
      </c>
      <c r="K2417" s="29" t="s">
        <v>387</v>
      </c>
      <c r="L2417" s="29" t="s">
        <v>4240</v>
      </c>
      <c r="M2417" s="29" t="s">
        <v>4241</v>
      </c>
      <c r="N2417" s="29" t="s">
        <v>4242</v>
      </c>
      <c r="O2417" s="29" t="s">
        <v>653</v>
      </c>
      <c r="P2417" s="29" t="s">
        <v>654</v>
      </c>
      <c r="Q2417" s="29" t="s">
        <v>11</v>
      </c>
      <c r="R2417" s="29" t="s">
        <v>13078</v>
      </c>
      <c r="S2417" s="29" t="s">
        <v>13078</v>
      </c>
      <c r="T2417" s="29" t="s">
        <v>30616</v>
      </c>
      <c r="U2417" s="29" t="s">
        <v>30617</v>
      </c>
      <c r="V2417" s="29">
        <v>50</v>
      </c>
      <c r="W2417" s="29" t="s">
        <v>396</v>
      </c>
      <c r="X2417" s="29" t="s">
        <v>30618</v>
      </c>
      <c r="Y2417" s="29" t="s">
        <v>27922</v>
      </c>
      <c r="Z2417" s="29" t="s">
        <v>30619</v>
      </c>
      <c r="AA2417" s="29" t="s">
        <v>30619</v>
      </c>
      <c r="AB2417" s="29" t="s">
        <v>3625</v>
      </c>
      <c r="AC2417" s="29" t="s">
        <v>58</v>
      </c>
      <c r="AD2417" s="29" t="s">
        <v>11</v>
      </c>
      <c r="AE2417" s="29" t="s">
        <v>11780</v>
      </c>
      <c r="AF2417" s="29"/>
      <c r="AG2417" s="29"/>
      <c r="AH2417" s="29"/>
      <c r="AI2417" s="29"/>
      <c r="AJ2417" s="29"/>
      <c r="AK2417" s="29" t="s">
        <v>30620</v>
      </c>
      <c r="AL2417" s="29" t="s">
        <v>30621</v>
      </c>
      <c r="AM2417" s="29">
        <v>262</v>
      </c>
      <c r="AN2417" s="1">
        <f t="shared" si="132"/>
        <v>1</v>
      </c>
      <c r="AO2417" s="1">
        <f t="shared" si="133"/>
        <v>0</v>
      </c>
      <c r="AP2417" s="30">
        <f t="shared" si="134"/>
        <v>46298</v>
      </c>
      <c r="AQ2417" s="1" t="str">
        <f>IF(COUNTIF('同场线路Rotas do mesmo SC'!A:A,C2417)&gt;0,"Sim","Não")</f>
        <v>Não</v>
      </c>
      <c r="AR2417" s="1" t="str">
        <f>IF(COUNTIF(揽收业务网点!A:A,P2417)&gt;0,"Sim","Não")</f>
        <v>Não</v>
      </c>
    </row>
    <row r="2418" spans="1:44">
      <c r="A2418" s="29" t="s">
        <v>30622</v>
      </c>
      <c r="B2418" s="29" t="s">
        <v>379</v>
      </c>
      <c r="C2418" s="29" t="s">
        <v>7096</v>
      </c>
      <c r="D2418" s="29" t="s">
        <v>381</v>
      </c>
      <c r="E2418" s="29" t="s">
        <v>382</v>
      </c>
      <c r="F2418" s="29" t="s">
        <v>732</v>
      </c>
      <c r="G2418" s="29">
        <v>31</v>
      </c>
      <c r="H2418" s="29" t="s">
        <v>7097</v>
      </c>
      <c r="I2418" s="29" t="s">
        <v>868</v>
      </c>
      <c r="J2418" s="29" t="s">
        <v>4239</v>
      </c>
      <c r="K2418" s="29" t="s">
        <v>387</v>
      </c>
      <c r="L2418" s="29" t="s">
        <v>4240</v>
      </c>
      <c r="M2418" s="29" t="s">
        <v>7098</v>
      </c>
      <c r="N2418" s="29" t="s">
        <v>7099</v>
      </c>
      <c r="O2418" s="29" t="s">
        <v>653</v>
      </c>
      <c r="P2418" s="29" t="s">
        <v>654</v>
      </c>
      <c r="Q2418" s="29" t="s">
        <v>11</v>
      </c>
      <c r="R2418" s="29" t="s">
        <v>30623</v>
      </c>
      <c r="S2418" s="29" t="s">
        <v>30624</v>
      </c>
      <c r="T2418" s="29" t="s">
        <v>30625</v>
      </c>
      <c r="U2418" s="29" t="s">
        <v>28611</v>
      </c>
      <c r="V2418" s="29">
        <v>183</v>
      </c>
      <c r="W2418" s="29" t="s">
        <v>396</v>
      </c>
      <c r="X2418" s="29" t="s">
        <v>30626</v>
      </c>
      <c r="Y2418" s="29" t="s">
        <v>27922</v>
      </c>
      <c r="Z2418" s="29" t="s">
        <v>30627</v>
      </c>
      <c r="AA2418" s="29" t="s">
        <v>30627</v>
      </c>
      <c r="AB2418" s="29" t="s">
        <v>6331</v>
      </c>
      <c r="AC2418" s="29" t="s">
        <v>6332</v>
      </c>
      <c r="AD2418" s="29" t="s">
        <v>11</v>
      </c>
      <c r="AE2418" s="29" t="s">
        <v>27696</v>
      </c>
      <c r="AF2418" s="29" t="s">
        <v>30628</v>
      </c>
      <c r="AG2418" s="29">
        <v>-19</v>
      </c>
      <c r="AH2418" s="29" t="s">
        <v>30628</v>
      </c>
      <c r="AI2418" s="29" t="s">
        <v>30629</v>
      </c>
      <c r="AJ2418" s="29">
        <v>-1</v>
      </c>
      <c r="AK2418" s="29" t="s">
        <v>30630</v>
      </c>
      <c r="AL2418" s="29" t="s">
        <v>30631</v>
      </c>
      <c r="AM2418" s="29">
        <v>23</v>
      </c>
      <c r="AN2418" s="1">
        <f t="shared" si="132"/>
        <v>1</v>
      </c>
      <c r="AO2418" s="1">
        <f t="shared" si="133"/>
        <v>1</v>
      </c>
      <c r="AP2418" s="30">
        <f t="shared" si="134"/>
        <v>46298</v>
      </c>
      <c r="AQ2418" s="1" t="str">
        <f>IF(COUNTIF('同场线路Rotas do mesmo SC'!A:A,C2418)&gt;0,"Sim","Não")</f>
        <v>Não</v>
      </c>
      <c r="AR2418" s="1" t="str">
        <f>IF(COUNTIF(揽收业务网点!A:A,P2418)&gt;0,"Sim","Não")</f>
        <v>Não</v>
      </c>
    </row>
    <row r="2419" spans="1:44">
      <c r="A2419" s="29" t="s">
        <v>30632</v>
      </c>
      <c r="B2419" s="29" t="s">
        <v>379</v>
      </c>
      <c r="C2419" s="29" t="s">
        <v>7110</v>
      </c>
      <c r="D2419" s="29" t="s">
        <v>381</v>
      </c>
      <c r="E2419" s="29" t="s">
        <v>382</v>
      </c>
      <c r="F2419" s="29" t="s">
        <v>383</v>
      </c>
      <c r="G2419" s="29">
        <v>15</v>
      </c>
      <c r="H2419" s="29" t="s">
        <v>7111</v>
      </c>
      <c r="I2419" s="29" t="s">
        <v>385</v>
      </c>
      <c r="J2419" s="29" t="s">
        <v>7112</v>
      </c>
      <c r="K2419" s="29" t="s">
        <v>387</v>
      </c>
      <c r="L2419" s="29" t="s">
        <v>7113</v>
      </c>
      <c r="M2419" s="29" t="s">
        <v>7112</v>
      </c>
      <c r="N2419" s="29" t="s">
        <v>7114</v>
      </c>
      <c r="O2419" s="29" t="s">
        <v>2499</v>
      </c>
      <c r="P2419" s="29" t="s">
        <v>2500</v>
      </c>
      <c r="Q2419" s="29" t="s">
        <v>2</v>
      </c>
      <c r="R2419" s="29" t="s">
        <v>30633</v>
      </c>
      <c r="S2419" s="29" t="s">
        <v>30634</v>
      </c>
      <c r="T2419" s="29" t="s">
        <v>30635</v>
      </c>
      <c r="U2419" s="29" t="s">
        <v>30636</v>
      </c>
      <c r="V2419" s="29">
        <v>409</v>
      </c>
      <c r="W2419" s="29" t="s">
        <v>396</v>
      </c>
      <c r="X2419" s="29" t="s">
        <v>30637</v>
      </c>
      <c r="Y2419" s="29" t="s">
        <v>17762</v>
      </c>
      <c r="Z2419" s="29" t="s">
        <v>30638</v>
      </c>
      <c r="AA2419" s="29" t="s">
        <v>30638</v>
      </c>
      <c r="AB2419" s="29" t="s">
        <v>7119</v>
      </c>
      <c r="AC2419" s="29" t="s">
        <v>7120</v>
      </c>
      <c r="AD2419" s="29" t="s">
        <v>2</v>
      </c>
      <c r="AE2419" s="29" t="s">
        <v>16006</v>
      </c>
      <c r="AF2419" s="29" t="s">
        <v>30639</v>
      </c>
      <c r="AG2419" s="29">
        <v>-75</v>
      </c>
      <c r="AH2419" s="29" t="s">
        <v>30639</v>
      </c>
      <c r="AI2419" s="29" t="s">
        <v>30640</v>
      </c>
      <c r="AJ2419" s="29">
        <v>102</v>
      </c>
      <c r="AK2419" s="29" t="s">
        <v>30641</v>
      </c>
      <c r="AL2419" s="29" t="s">
        <v>30642</v>
      </c>
      <c r="AM2419" s="29">
        <v>88</v>
      </c>
      <c r="AN2419" s="1">
        <f t="shared" si="132"/>
        <v>1</v>
      </c>
      <c r="AO2419" s="1">
        <f t="shared" si="133"/>
        <v>1</v>
      </c>
      <c r="AP2419" s="30">
        <f t="shared" si="134"/>
        <v>46298</v>
      </c>
      <c r="AQ2419" s="1" t="str">
        <f>IF(COUNTIF('同场线路Rotas do mesmo SC'!A:A,C2419)&gt;0,"Sim","Não")</f>
        <v>Não</v>
      </c>
      <c r="AR2419" s="1" t="str">
        <f>IF(COUNTIF(揽收业务网点!A:A,P2419)&gt;0,"Sim","Não")</f>
        <v>Não</v>
      </c>
    </row>
    <row r="2420" spans="1:44">
      <c r="A2420" s="29" t="s">
        <v>30643</v>
      </c>
      <c r="B2420" s="29" t="s">
        <v>379</v>
      </c>
      <c r="C2420" s="29" t="s">
        <v>7126</v>
      </c>
      <c r="D2420" s="29" t="s">
        <v>381</v>
      </c>
      <c r="E2420" s="29" t="s">
        <v>382</v>
      </c>
      <c r="F2420" s="29" t="s">
        <v>383</v>
      </c>
      <c r="G2420" s="29">
        <v>137</v>
      </c>
      <c r="H2420" s="29" t="s">
        <v>6322</v>
      </c>
      <c r="I2420" s="29" t="s">
        <v>868</v>
      </c>
      <c r="J2420" s="29" t="s">
        <v>1979</v>
      </c>
      <c r="K2420" s="29" t="s">
        <v>411</v>
      </c>
      <c r="L2420" s="29" t="s">
        <v>1980</v>
      </c>
      <c r="M2420" s="29" t="s">
        <v>4081</v>
      </c>
      <c r="N2420" s="29" t="s">
        <v>4082</v>
      </c>
      <c r="O2420" s="29" t="s">
        <v>653</v>
      </c>
      <c r="P2420" s="29" t="s">
        <v>654</v>
      </c>
      <c r="Q2420" s="29" t="s">
        <v>11</v>
      </c>
      <c r="R2420" s="29" t="s">
        <v>30644</v>
      </c>
      <c r="S2420" s="29" t="s">
        <v>8675</v>
      </c>
      <c r="T2420" s="29" t="s">
        <v>30645</v>
      </c>
      <c r="U2420" s="29" t="s">
        <v>5942</v>
      </c>
      <c r="V2420" s="29">
        <v>1331</v>
      </c>
      <c r="W2420" s="29" t="s">
        <v>896</v>
      </c>
      <c r="X2420" s="29" t="s">
        <v>30646</v>
      </c>
      <c r="Y2420" s="29" t="s">
        <v>18467</v>
      </c>
      <c r="Z2420" s="29" t="s">
        <v>30647</v>
      </c>
      <c r="AA2420" s="29" t="s">
        <v>30647</v>
      </c>
      <c r="AB2420" s="29" t="s">
        <v>7136</v>
      </c>
      <c r="AC2420" s="29" t="s">
        <v>63</v>
      </c>
      <c r="AD2420" s="29" t="s">
        <v>11</v>
      </c>
      <c r="AE2420" s="29" t="s">
        <v>27722</v>
      </c>
      <c r="AF2420" s="29" t="s">
        <v>30648</v>
      </c>
      <c r="AG2420" s="29">
        <v>1241</v>
      </c>
      <c r="AH2420" s="29" t="s">
        <v>30648</v>
      </c>
      <c r="AI2420" s="29" t="s">
        <v>30649</v>
      </c>
      <c r="AJ2420" s="29">
        <v>-1162</v>
      </c>
      <c r="AK2420" s="29" t="s">
        <v>30650</v>
      </c>
      <c r="AL2420" s="29" t="s">
        <v>30651</v>
      </c>
      <c r="AM2420" s="29">
        <v>244</v>
      </c>
      <c r="AN2420" s="1">
        <f t="shared" si="132"/>
        <v>1</v>
      </c>
      <c r="AO2420" s="1">
        <f t="shared" si="133"/>
        <v>1</v>
      </c>
      <c r="AP2420" s="30">
        <f t="shared" si="134"/>
        <v>46298</v>
      </c>
      <c r="AQ2420" s="1" t="str">
        <f>IF(COUNTIF('同场线路Rotas do mesmo SC'!A:A,C2420)&gt;0,"Sim","Não")</f>
        <v>Não</v>
      </c>
      <c r="AR2420" s="1" t="str">
        <f>IF(COUNTIF(揽收业务网点!A:A,P2420)&gt;0,"Sim","Não")</f>
        <v>Não</v>
      </c>
    </row>
    <row r="2421" spans="1:44">
      <c r="A2421" s="29" t="s">
        <v>30652</v>
      </c>
      <c r="B2421" s="29" t="s">
        <v>379</v>
      </c>
      <c r="C2421" s="29" t="s">
        <v>7142</v>
      </c>
      <c r="D2421" s="29" t="s">
        <v>381</v>
      </c>
      <c r="E2421" s="29" t="s">
        <v>382</v>
      </c>
      <c r="F2421" s="29" t="s">
        <v>383</v>
      </c>
      <c r="G2421" s="29">
        <v>73</v>
      </c>
      <c r="H2421" s="29" t="s">
        <v>7143</v>
      </c>
      <c r="I2421" s="29" t="s">
        <v>385</v>
      </c>
      <c r="J2421" s="29" t="s">
        <v>7144</v>
      </c>
      <c r="K2421" s="29" t="s">
        <v>387</v>
      </c>
      <c r="L2421" s="29" t="s">
        <v>7145</v>
      </c>
      <c r="M2421" s="29" t="s">
        <v>7146</v>
      </c>
      <c r="N2421" s="29" t="s">
        <v>7147</v>
      </c>
      <c r="O2421" s="29" t="s">
        <v>2891</v>
      </c>
      <c r="P2421" s="29" t="s">
        <v>2892</v>
      </c>
      <c r="Q2421" s="29" t="s">
        <v>94</v>
      </c>
      <c r="R2421" s="29" t="s">
        <v>30653</v>
      </c>
      <c r="S2421" s="29" t="s">
        <v>16859</v>
      </c>
      <c r="T2421" s="29" t="s">
        <v>30654</v>
      </c>
      <c r="U2421" s="29" t="s">
        <v>30655</v>
      </c>
      <c r="V2421" s="29">
        <v>24</v>
      </c>
      <c r="W2421" s="29" t="s">
        <v>396</v>
      </c>
      <c r="X2421" s="29" t="s">
        <v>30656</v>
      </c>
      <c r="Y2421" s="29" t="s">
        <v>1774</v>
      </c>
      <c r="Z2421" s="29" t="s">
        <v>30657</v>
      </c>
      <c r="AA2421" s="29" t="s">
        <v>30657</v>
      </c>
      <c r="AB2421" s="29" t="s">
        <v>7152</v>
      </c>
      <c r="AC2421" s="29" t="s">
        <v>7153</v>
      </c>
      <c r="AD2421" s="29" t="s">
        <v>94</v>
      </c>
      <c r="AE2421" s="29" t="s">
        <v>30658</v>
      </c>
      <c r="AF2421" s="29"/>
      <c r="AG2421" s="29"/>
      <c r="AH2421" s="29"/>
      <c r="AI2421" s="29" t="s">
        <v>30659</v>
      </c>
      <c r="AJ2421" s="29"/>
      <c r="AK2421" s="29" t="s">
        <v>30660</v>
      </c>
      <c r="AL2421" s="29" t="s">
        <v>30661</v>
      </c>
      <c r="AM2421" s="29">
        <v>210</v>
      </c>
      <c r="AN2421" s="1">
        <f t="shared" si="132"/>
        <v>1</v>
      </c>
      <c r="AO2421" s="1">
        <f t="shared" si="133"/>
        <v>1</v>
      </c>
      <c r="AP2421" s="30">
        <f t="shared" si="134"/>
        <v>46298</v>
      </c>
      <c r="AQ2421" s="1" t="str">
        <f>IF(COUNTIF('同场线路Rotas do mesmo SC'!A:A,C2421)&gt;0,"Sim","Não")</f>
        <v>Não</v>
      </c>
      <c r="AR2421" s="1" t="str">
        <f>IF(COUNTIF(揽收业务网点!A:A,P2421)&gt;0,"Sim","Não")</f>
        <v>Não</v>
      </c>
    </row>
    <row r="2422" spans="1:44">
      <c r="A2422" s="29" t="s">
        <v>30662</v>
      </c>
      <c r="B2422" s="29" t="s">
        <v>379</v>
      </c>
      <c r="C2422" s="29" t="s">
        <v>7159</v>
      </c>
      <c r="D2422" s="29" t="s">
        <v>381</v>
      </c>
      <c r="E2422" s="29" t="s">
        <v>382</v>
      </c>
      <c r="F2422" s="29" t="s">
        <v>732</v>
      </c>
      <c r="G2422" s="29">
        <v>45</v>
      </c>
      <c r="H2422" s="29" t="s">
        <v>13385</v>
      </c>
      <c r="I2422" s="29" t="s">
        <v>868</v>
      </c>
      <c r="J2422" s="29" t="s">
        <v>5427</v>
      </c>
      <c r="K2422" s="29" t="s">
        <v>387</v>
      </c>
      <c r="L2422" s="29" t="s">
        <v>5428</v>
      </c>
      <c r="M2422" s="29" t="s">
        <v>13386</v>
      </c>
      <c r="N2422" s="29" t="s">
        <v>13387</v>
      </c>
      <c r="O2422" s="29" t="s">
        <v>1111</v>
      </c>
      <c r="P2422" s="29" t="s">
        <v>1112</v>
      </c>
      <c r="Q2422" s="29" t="s">
        <v>168</v>
      </c>
      <c r="R2422" s="29" t="s">
        <v>30663</v>
      </c>
      <c r="S2422" s="29" t="s">
        <v>30664</v>
      </c>
      <c r="T2422" s="29" t="s">
        <v>30208</v>
      </c>
      <c r="U2422" s="29" t="s">
        <v>30665</v>
      </c>
      <c r="V2422" s="29">
        <v>84</v>
      </c>
      <c r="W2422" s="29" t="s">
        <v>396</v>
      </c>
      <c r="X2422" s="29" t="s">
        <v>30666</v>
      </c>
      <c r="Y2422" s="29" t="s">
        <v>30667</v>
      </c>
      <c r="Z2422" s="29" t="s">
        <v>30098</v>
      </c>
      <c r="AA2422" s="29" t="s">
        <v>30098</v>
      </c>
      <c r="AB2422" s="29" t="s">
        <v>7169</v>
      </c>
      <c r="AC2422" s="29" t="s">
        <v>7170</v>
      </c>
      <c r="AD2422" s="29" t="s">
        <v>168</v>
      </c>
      <c r="AE2422" s="29" t="s">
        <v>30668</v>
      </c>
      <c r="AF2422" s="29" t="s">
        <v>30669</v>
      </c>
      <c r="AG2422" s="29">
        <v>-43</v>
      </c>
      <c r="AH2422" s="29" t="s">
        <v>30669</v>
      </c>
      <c r="AI2422" s="29" t="s">
        <v>30670</v>
      </c>
      <c r="AJ2422" s="29">
        <v>28</v>
      </c>
      <c r="AK2422" s="29" t="s">
        <v>30671</v>
      </c>
      <c r="AL2422" s="29" t="s">
        <v>30672</v>
      </c>
      <c r="AM2422" s="29">
        <v>288</v>
      </c>
      <c r="AN2422" s="1">
        <f t="shared" si="132"/>
        <v>1</v>
      </c>
      <c r="AO2422" s="1">
        <f t="shared" si="133"/>
        <v>1</v>
      </c>
      <c r="AP2422" s="30">
        <f t="shared" si="134"/>
        <v>46298</v>
      </c>
      <c r="AQ2422" s="1" t="str">
        <f>IF(COUNTIF('同场线路Rotas do mesmo SC'!A:A,C2422)&gt;0,"Sim","Não")</f>
        <v>Não</v>
      </c>
      <c r="AR2422" s="1" t="str">
        <f>IF(COUNTIF(揽收业务网点!A:A,P2422)&gt;0,"Sim","Não")</f>
        <v>Não</v>
      </c>
    </row>
    <row r="2423" spans="1:44">
      <c r="A2423" s="29" t="s">
        <v>30673</v>
      </c>
      <c r="B2423" s="29" t="s">
        <v>379</v>
      </c>
      <c r="C2423" s="29" t="s">
        <v>7194</v>
      </c>
      <c r="D2423" s="29" t="s">
        <v>381</v>
      </c>
      <c r="E2423" s="29" t="s">
        <v>640</v>
      </c>
      <c r="F2423" s="29" t="s">
        <v>383</v>
      </c>
      <c r="G2423" s="29">
        <v>8</v>
      </c>
      <c r="H2423" s="29" t="s">
        <v>14160</v>
      </c>
      <c r="I2423" s="29" t="s">
        <v>409</v>
      </c>
      <c r="J2423" s="29" t="s">
        <v>7179</v>
      </c>
      <c r="K2423" s="29" t="s">
        <v>387</v>
      </c>
      <c r="L2423" s="29" t="s">
        <v>7180</v>
      </c>
      <c r="M2423" s="29" t="s">
        <v>7181</v>
      </c>
      <c r="N2423" s="29" t="s">
        <v>7182</v>
      </c>
      <c r="O2423" s="29" t="s">
        <v>7199</v>
      </c>
      <c r="P2423" s="29" t="s">
        <v>99</v>
      </c>
      <c r="Q2423" s="29" t="s">
        <v>94</v>
      </c>
      <c r="R2423" s="29" t="s">
        <v>14560</v>
      </c>
      <c r="S2423" s="29" t="s">
        <v>14560</v>
      </c>
      <c r="T2423" s="29" t="s">
        <v>30674</v>
      </c>
      <c r="U2423" s="29" t="s">
        <v>30675</v>
      </c>
      <c r="V2423" s="29">
        <v>110</v>
      </c>
      <c r="W2423" s="29" t="s">
        <v>396</v>
      </c>
      <c r="X2423" s="29" t="s">
        <v>30676</v>
      </c>
      <c r="Y2423" s="29" t="s">
        <v>28224</v>
      </c>
      <c r="Z2423" s="29"/>
      <c r="AA2423" s="29"/>
      <c r="AB2423" s="29" t="s">
        <v>601</v>
      </c>
      <c r="AC2423" s="29" t="s">
        <v>602</v>
      </c>
      <c r="AD2423" s="29" t="s">
        <v>94</v>
      </c>
      <c r="AE2423" s="29" t="s">
        <v>30677</v>
      </c>
      <c r="AF2423" s="29" t="s">
        <v>30678</v>
      </c>
      <c r="AG2423" s="29">
        <v>54</v>
      </c>
      <c r="AH2423" s="29" t="s">
        <v>30678</v>
      </c>
      <c r="AI2423" s="29" t="s">
        <v>30679</v>
      </c>
      <c r="AJ2423" s="29">
        <v>-110</v>
      </c>
      <c r="AK2423" s="29" t="s">
        <v>30680</v>
      </c>
      <c r="AL2423" s="29" t="s">
        <v>30681</v>
      </c>
      <c r="AM2423" s="29">
        <v>1180</v>
      </c>
      <c r="AN2423" s="1">
        <f t="shared" si="132"/>
        <v>1</v>
      </c>
      <c r="AO2423" s="1">
        <f t="shared" si="133"/>
        <v>1</v>
      </c>
      <c r="AP2423" s="30">
        <f t="shared" si="134"/>
        <v>46298</v>
      </c>
      <c r="AQ2423" s="1" t="str">
        <f>IF(COUNTIF('同场线路Rotas do mesmo SC'!A:A,C2423)&gt;0,"Sim","Não")</f>
        <v>Não</v>
      </c>
      <c r="AR2423" s="1" t="str">
        <f>IF(COUNTIF(揽收业务网点!A:A,P2423)&gt;0,"Sim","Não")</f>
        <v>Sim</v>
      </c>
    </row>
    <row r="2424" spans="1:44">
      <c r="A2424" s="29" t="s">
        <v>30682</v>
      </c>
      <c r="B2424" s="29" t="s">
        <v>379</v>
      </c>
      <c r="C2424" s="29" t="s">
        <v>7211</v>
      </c>
      <c r="D2424" s="29" t="s">
        <v>381</v>
      </c>
      <c r="E2424" s="29" t="s">
        <v>382</v>
      </c>
      <c r="F2424" s="29" t="s">
        <v>732</v>
      </c>
      <c r="G2424" s="29">
        <v>37</v>
      </c>
      <c r="H2424" s="29" t="s">
        <v>6289</v>
      </c>
      <c r="I2424" s="29" t="s">
        <v>868</v>
      </c>
      <c r="J2424" s="29" t="s">
        <v>2187</v>
      </c>
      <c r="K2424" s="29" t="s">
        <v>387</v>
      </c>
      <c r="L2424" s="29" t="s">
        <v>2188</v>
      </c>
      <c r="M2424" s="29" t="s">
        <v>6290</v>
      </c>
      <c r="N2424" s="29" t="s">
        <v>6291</v>
      </c>
      <c r="O2424" s="29" t="s">
        <v>653</v>
      </c>
      <c r="P2424" s="29" t="s">
        <v>654</v>
      </c>
      <c r="Q2424" s="29" t="s">
        <v>11</v>
      </c>
      <c r="R2424" s="29" t="s">
        <v>30683</v>
      </c>
      <c r="S2424" s="29" t="s">
        <v>30684</v>
      </c>
      <c r="T2424" s="29" t="s">
        <v>30685</v>
      </c>
      <c r="U2424" s="29" t="s">
        <v>30686</v>
      </c>
      <c r="V2424" s="29">
        <v>195</v>
      </c>
      <c r="W2424" s="29" t="s">
        <v>396</v>
      </c>
      <c r="X2424" s="29" t="s">
        <v>30687</v>
      </c>
      <c r="Y2424" s="29" t="s">
        <v>15616</v>
      </c>
      <c r="Z2424" s="29" t="s">
        <v>30688</v>
      </c>
      <c r="AA2424" s="29" t="s">
        <v>30688</v>
      </c>
      <c r="AB2424" s="29" t="s">
        <v>5399</v>
      </c>
      <c r="AC2424" s="29" t="s">
        <v>5400</v>
      </c>
      <c r="AD2424" s="29" t="s">
        <v>11</v>
      </c>
      <c r="AE2424" s="29" t="s">
        <v>28293</v>
      </c>
      <c r="AF2424" s="29" t="s">
        <v>30689</v>
      </c>
      <c r="AG2424" s="29">
        <v>-65</v>
      </c>
      <c r="AH2424" s="29" t="s">
        <v>30689</v>
      </c>
      <c r="AI2424" s="29" t="s">
        <v>30690</v>
      </c>
      <c r="AJ2424" s="29">
        <v>12</v>
      </c>
      <c r="AK2424" s="29" t="s">
        <v>30691</v>
      </c>
      <c r="AL2424" s="29" t="s">
        <v>30692</v>
      </c>
      <c r="AM2424" s="29">
        <v>45</v>
      </c>
      <c r="AN2424" s="1">
        <f t="shared" si="132"/>
        <v>1</v>
      </c>
      <c r="AO2424" s="1">
        <f t="shared" si="133"/>
        <v>1</v>
      </c>
      <c r="AP2424" s="30">
        <f t="shared" si="134"/>
        <v>46298</v>
      </c>
      <c r="AQ2424" s="1" t="str">
        <f>IF(COUNTIF('同场线路Rotas do mesmo SC'!A:A,C2424)&gt;0,"Sim","Não")</f>
        <v>Não</v>
      </c>
      <c r="AR2424" s="1" t="str">
        <f>IF(COUNTIF(揽收业务网点!A:A,P2424)&gt;0,"Sim","Não")</f>
        <v>Não</v>
      </c>
    </row>
    <row r="2425" spans="1:44">
      <c r="A2425" s="29" t="s">
        <v>30693</v>
      </c>
      <c r="B2425" s="29" t="s">
        <v>379</v>
      </c>
      <c r="C2425" s="29" t="s">
        <v>19537</v>
      </c>
      <c r="D2425" s="29" t="s">
        <v>381</v>
      </c>
      <c r="E2425" s="29" t="s">
        <v>382</v>
      </c>
      <c r="F2425" s="29" t="s">
        <v>732</v>
      </c>
      <c r="G2425" s="29">
        <v>52</v>
      </c>
      <c r="H2425" s="29" t="s">
        <v>7222</v>
      </c>
      <c r="I2425" s="29" t="s">
        <v>868</v>
      </c>
      <c r="J2425" s="29" t="s">
        <v>2476</v>
      </c>
      <c r="K2425" s="29" t="s">
        <v>411</v>
      </c>
      <c r="L2425" s="29" t="s">
        <v>2477</v>
      </c>
      <c r="M2425" s="29" t="s">
        <v>7223</v>
      </c>
      <c r="N2425" s="29" t="s">
        <v>7224</v>
      </c>
      <c r="O2425" s="29" t="s">
        <v>653</v>
      </c>
      <c r="P2425" s="29" t="s">
        <v>654</v>
      </c>
      <c r="Q2425" s="29" t="s">
        <v>11</v>
      </c>
      <c r="R2425" s="29" t="s">
        <v>21352</v>
      </c>
      <c r="S2425" s="29" t="s">
        <v>21352</v>
      </c>
      <c r="T2425" s="29" t="s">
        <v>30694</v>
      </c>
      <c r="U2425" s="29" t="s">
        <v>30695</v>
      </c>
      <c r="V2425" s="29">
        <v>142</v>
      </c>
      <c r="W2425" s="29" t="s">
        <v>396</v>
      </c>
      <c r="X2425" s="29"/>
      <c r="Y2425" s="29" t="s">
        <v>15616</v>
      </c>
      <c r="Z2425" s="29" t="s">
        <v>30696</v>
      </c>
      <c r="AA2425" s="29" t="s">
        <v>30696</v>
      </c>
      <c r="AB2425" s="29" t="s">
        <v>4054</v>
      </c>
      <c r="AC2425" s="29" t="s">
        <v>4055</v>
      </c>
      <c r="AD2425" s="29" t="s">
        <v>11</v>
      </c>
      <c r="AE2425" s="29" t="s">
        <v>28293</v>
      </c>
      <c r="AF2425" s="29" t="s">
        <v>30697</v>
      </c>
      <c r="AG2425" s="29">
        <v>-61</v>
      </c>
      <c r="AH2425" s="29" t="s">
        <v>30697</v>
      </c>
      <c r="AI2425" s="29" t="s">
        <v>30698</v>
      </c>
      <c r="AJ2425" s="29">
        <v>81</v>
      </c>
      <c r="AK2425" s="29" t="s">
        <v>30699</v>
      </c>
      <c r="AL2425" s="29" t="s">
        <v>30700</v>
      </c>
      <c r="AM2425" s="29">
        <v>8</v>
      </c>
      <c r="AN2425" s="1">
        <f t="shared" si="132"/>
        <v>0</v>
      </c>
      <c r="AO2425" s="1">
        <f t="shared" si="133"/>
        <v>1</v>
      </c>
      <c r="AP2425" s="30">
        <f t="shared" si="134"/>
        <v>46298</v>
      </c>
      <c r="AQ2425" s="1" t="str">
        <f>IF(COUNTIF('同场线路Rotas do mesmo SC'!A:A,C2425)&gt;0,"Sim","Não")</f>
        <v>Não</v>
      </c>
      <c r="AR2425" s="1" t="str">
        <f>IF(COUNTIF(揽收业务网点!A:A,P2425)&gt;0,"Sim","Não")</f>
        <v>Não</v>
      </c>
    </row>
    <row r="2426" spans="1:44">
      <c r="A2426" s="29" t="s">
        <v>30701</v>
      </c>
      <c r="B2426" s="29" t="s">
        <v>379</v>
      </c>
      <c r="C2426" s="29" t="s">
        <v>19546</v>
      </c>
      <c r="D2426" s="29" t="s">
        <v>381</v>
      </c>
      <c r="E2426" s="29" t="s">
        <v>382</v>
      </c>
      <c r="F2426" s="29" t="s">
        <v>383</v>
      </c>
      <c r="G2426" s="29">
        <v>10</v>
      </c>
      <c r="H2426" s="29" t="s">
        <v>19547</v>
      </c>
      <c r="I2426" s="29" t="s">
        <v>385</v>
      </c>
      <c r="J2426" s="29" t="s">
        <v>19548</v>
      </c>
      <c r="K2426" s="29" t="s">
        <v>387</v>
      </c>
      <c r="L2426" s="29" t="s">
        <v>19549</v>
      </c>
      <c r="M2426" s="29" t="s">
        <v>19548</v>
      </c>
      <c r="N2426" s="29" t="s">
        <v>19550</v>
      </c>
      <c r="O2426" s="29" t="s">
        <v>1785</v>
      </c>
      <c r="P2426" s="29" t="s">
        <v>1786</v>
      </c>
      <c r="Q2426" s="29" t="s">
        <v>2</v>
      </c>
      <c r="R2426" s="29" t="s">
        <v>30702</v>
      </c>
      <c r="S2426" s="29" t="s">
        <v>8753</v>
      </c>
      <c r="T2426" s="29" t="s">
        <v>30703</v>
      </c>
      <c r="U2426" s="29" t="s">
        <v>30704</v>
      </c>
      <c r="V2426" s="29">
        <v>1</v>
      </c>
      <c r="W2426" s="29" t="s">
        <v>396</v>
      </c>
      <c r="X2426" s="29" t="s">
        <v>30705</v>
      </c>
      <c r="Y2426" s="29" t="s">
        <v>27922</v>
      </c>
      <c r="Z2426" s="29" t="s">
        <v>30706</v>
      </c>
      <c r="AA2426" s="29" t="s">
        <v>30706</v>
      </c>
      <c r="AB2426" s="29" t="s">
        <v>19556</v>
      </c>
      <c r="AC2426" s="29" t="s">
        <v>19557</v>
      </c>
      <c r="AD2426" s="29" t="s">
        <v>2</v>
      </c>
      <c r="AE2426" s="29" t="s">
        <v>15479</v>
      </c>
      <c r="AF2426" s="29" t="s">
        <v>30707</v>
      </c>
      <c r="AG2426" s="29">
        <v>-89</v>
      </c>
      <c r="AH2426" s="29" t="s">
        <v>30707</v>
      </c>
      <c r="AI2426" s="29" t="s">
        <v>30708</v>
      </c>
      <c r="AJ2426" s="29">
        <v>122</v>
      </c>
      <c r="AK2426" s="29" t="s">
        <v>30709</v>
      </c>
      <c r="AL2426" s="29" t="s">
        <v>30710</v>
      </c>
      <c r="AM2426" s="29">
        <v>318</v>
      </c>
      <c r="AN2426" s="1">
        <f t="shared" si="132"/>
        <v>1</v>
      </c>
      <c r="AO2426" s="1">
        <f t="shared" si="133"/>
        <v>1</v>
      </c>
      <c r="AP2426" s="30">
        <f t="shared" si="134"/>
        <v>46298</v>
      </c>
      <c r="AQ2426" s="1" t="str">
        <f>IF(COUNTIF('同场线路Rotas do mesmo SC'!A:A,C2426)&gt;0,"Sim","Não")</f>
        <v>Não</v>
      </c>
      <c r="AR2426" s="1" t="str">
        <f>IF(COUNTIF(揽收业务网点!A:A,P2426)&gt;0,"Sim","Não")</f>
        <v>Não</v>
      </c>
    </row>
    <row r="2427" spans="1:44">
      <c r="A2427" s="29" t="s">
        <v>30711</v>
      </c>
      <c r="B2427" s="29" t="s">
        <v>379</v>
      </c>
      <c r="C2427" s="29" t="s">
        <v>7235</v>
      </c>
      <c r="D2427" s="29" t="s">
        <v>381</v>
      </c>
      <c r="E2427" s="29" t="s">
        <v>382</v>
      </c>
      <c r="F2427" s="29" t="s">
        <v>383</v>
      </c>
      <c r="G2427" s="29">
        <v>60</v>
      </c>
      <c r="H2427" s="29" t="s">
        <v>7236</v>
      </c>
      <c r="I2427" s="29" t="s">
        <v>385</v>
      </c>
      <c r="J2427" s="29" t="s">
        <v>7237</v>
      </c>
      <c r="K2427" s="29" t="s">
        <v>411</v>
      </c>
      <c r="L2427" s="29" t="s">
        <v>7238</v>
      </c>
      <c r="M2427" s="29" t="s">
        <v>7239</v>
      </c>
      <c r="N2427" s="29" t="s">
        <v>7240</v>
      </c>
      <c r="O2427" s="29" t="s">
        <v>7241</v>
      </c>
      <c r="P2427" s="29" t="s">
        <v>7242</v>
      </c>
      <c r="Q2427" s="29" t="s">
        <v>70</v>
      </c>
      <c r="R2427" s="29" t="s">
        <v>30712</v>
      </c>
      <c r="S2427" s="29" t="s">
        <v>24610</v>
      </c>
      <c r="T2427" s="29" t="s">
        <v>30713</v>
      </c>
      <c r="U2427" s="29" t="s">
        <v>30714</v>
      </c>
      <c r="V2427" s="29">
        <v>8</v>
      </c>
      <c r="W2427" s="29" t="s">
        <v>396</v>
      </c>
      <c r="X2427" s="29" t="s">
        <v>30715</v>
      </c>
      <c r="Y2427" s="29" t="s">
        <v>21336</v>
      </c>
      <c r="Z2427" s="29" t="s">
        <v>30716</v>
      </c>
      <c r="AA2427" s="29" t="s">
        <v>30716</v>
      </c>
      <c r="AB2427" s="29" t="s">
        <v>7248</v>
      </c>
      <c r="AC2427" s="29" t="s">
        <v>7249</v>
      </c>
      <c r="AD2427" s="29" t="s">
        <v>70</v>
      </c>
      <c r="AE2427" s="29" t="s">
        <v>16547</v>
      </c>
      <c r="AF2427" s="29"/>
      <c r="AG2427" s="29"/>
      <c r="AH2427" s="29"/>
      <c r="AI2427" s="29"/>
      <c r="AJ2427" s="29"/>
      <c r="AK2427" s="29" t="s">
        <v>30717</v>
      </c>
      <c r="AL2427" s="29" t="s">
        <v>30718</v>
      </c>
      <c r="AM2427" s="29">
        <v>1499</v>
      </c>
      <c r="AN2427" s="1">
        <f t="shared" si="132"/>
        <v>1</v>
      </c>
      <c r="AO2427" s="1">
        <f t="shared" si="133"/>
        <v>0</v>
      </c>
      <c r="AP2427" s="30">
        <f t="shared" si="134"/>
        <v>46298</v>
      </c>
      <c r="AQ2427" s="1" t="str">
        <f>IF(COUNTIF('同场线路Rotas do mesmo SC'!A:A,C2427)&gt;0,"Sim","Não")</f>
        <v>Não</v>
      </c>
      <c r="AR2427" s="1" t="str">
        <f>IF(COUNTIF(揽收业务网点!A:A,P2427)&gt;0,"Sim","Não")</f>
        <v>Não</v>
      </c>
    </row>
    <row r="2428" spans="1:44">
      <c r="A2428" s="29" t="s">
        <v>30719</v>
      </c>
      <c r="B2428" s="29" t="s">
        <v>379</v>
      </c>
      <c r="C2428" s="29" t="s">
        <v>19574</v>
      </c>
      <c r="D2428" s="29" t="s">
        <v>381</v>
      </c>
      <c r="E2428" s="29" t="s">
        <v>382</v>
      </c>
      <c r="F2428" s="29" t="s">
        <v>383</v>
      </c>
      <c r="G2428" s="29">
        <v>30</v>
      </c>
      <c r="H2428" s="29" t="s">
        <v>2358</v>
      </c>
      <c r="I2428" s="29" t="s">
        <v>385</v>
      </c>
      <c r="J2428" s="29" t="s">
        <v>2106</v>
      </c>
      <c r="K2428" s="29" t="s">
        <v>387</v>
      </c>
      <c r="L2428" s="29" t="s">
        <v>2107</v>
      </c>
      <c r="M2428" s="29" t="s">
        <v>2359</v>
      </c>
      <c r="N2428" s="29" t="s">
        <v>2360</v>
      </c>
      <c r="O2428" s="29" t="s">
        <v>706</v>
      </c>
      <c r="P2428" s="29" t="s">
        <v>707</v>
      </c>
      <c r="Q2428" s="29" t="s">
        <v>2</v>
      </c>
      <c r="R2428" s="29" t="s">
        <v>30720</v>
      </c>
      <c r="S2428" s="29" t="s">
        <v>10716</v>
      </c>
      <c r="T2428" s="29" t="s">
        <v>30721</v>
      </c>
      <c r="U2428" s="29" t="s">
        <v>30722</v>
      </c>
      <c r="V2428" s="29">
        <v>173</v>
      </c>
      <c r="W2428" s="29" t="s">
        <v>396</v>
      </c>
      <c r="X2428" s="29" t="s">
        <v>30723</v>
      </c>
      <c r="Y2428" s="29" t="s">
        <v>16547</v>
      </c>
      <c r="Z2428" s="29" t="s">
        <v>30724</v>
      </c>
      <c r="AA2428" s="29" t="s">
        <v>30724</v>
      </c>
      <c r="AB2428" s="29" t="s">
        <v>19581</v>
      </c>
      <c r="AC2428" s="29" t="s">
        <v>19582</v>
      </c>
      <c r="AD2428" s="29" t="s">
        <v>2</v>
      </c>
      <c r="AE2428" s="29" t="s">
        <v>17762</v>
      </c>
      <c r="AF2428" s="29" t="s">
        <v>30725</v>
      </c>
      <c r="AG2428" s="29">
        <v>-4</v>
      </c>
      <c r="AH2428" s="29" t="s">
        <v>30725</v>
      </c>
      <c r="AI2428" s="29" t="s">
        <v>30726</v>
      </c>
      <c r="AJ2428" s="29">
        <v>58</v>
      </c>
      <c r="AK2428" s="29" t="s">
        <v>30727</v>
      </c>
      <c r="AL2428" s="29" t="s">
        <v>30728</v>
      </c>
      <c r="AM2428" s="29">
        <v>122</v>
      </c>
      <c r="AN2428" s="1">
        <f t="shared" si="132"/>
        <v>1</v>
      </c>
      <c r="AO2428" s="1">
        <f t="shared" si="133"/>
        <v>1</v>
      </c>
      <c r="AP2428" s="30">
        <f t="shared" si="134"/>
        <v>46298</v>
      </c>
      <c r="AQ2428" s="1" t="str">
        <f>IF(COUNTIF('同场线路Rotas do mesmo SC'!A:A,C2428)&gt;0,"Sim","Não")</f>
        <v>Não</v>
      </c>
      <c r="AR2428" s="1" t="str">
        <f>IF(COUNTIF(揽收业务网点!A:A,P2428)&gt;0,"Sim","Não")</f>
        <v>Não</v>
      </c>
    </row>
    <row r="2429" spans="1:44">
      <c r="A2429" s="29" t="s">
        <v>30729</v>
      </c>
      <c r="B2429" s="29" t="s">
        <v>379</v>
      </c>
      <c r="C2429" s="29" t="s">
        <v>27679</v>
      </c>
      <c r="D2429" s="29" t="s">
        <v>381</v>
      </c>
      <c r="E2429" s="29" t="s">
        <v>382</v>
      </c>
      <c r="F2429" s="29" t="s">
        <v>383</v>
      </c>
      <c r="G2429" s="29">
        <v>70</v>
      </c>
      <c r="H2429" s="29" t="s">
        <v>16986</v>
      </c>
      <c r="I2429" s="29" t="s">
        <v>385</v>
      </c>
      <c r="J2429" s="29" t="s">
        <v>3837</v>
      </c>
      <c r="K2429" s="29" t="s">
        <v>387</v>
      </c>
      <c r="L2429" s="29" t="s">
        <v>3838</v>
      </c>
      <c r="M2429" s="29" t="s">
        <v>3839</v>
      </c>
      <c r="N2429" s="29" t="s">
        <v>3840</v>
      </c>
      <c r="O2429" s="29" t="s">
        <v>1944</v>
      </c>
      <c r="P2429" s="29" t="s">
        <v>1945</v>
      </c>
      <c r="Q2429" s="29" t="s">
        <v>5</v>
      </c>
      <c r="R2429" s="29" t="s">
        <v>10538</v>
      </c>
      <c r="S2429" s="29" t="s">
        <v>9997</v>
      </c>
      <c r="T2429" s="29" t="s">
        <v>30730</v>
      </c>
      <c r="U2429" s="29" t="s">
        <v>30731</v>
      </c>
      <c r="V2429" s="29">
        <v>19</v>
      </c>
      <c r="W2429" s="29" t="s">
        <v>396</v>
      </c>
      <c r="X2429" s="29" t="s">
        <v>30732</v>
      </c>
      <c r="Y2429" s="29" t="s">
        <v>15821</v>
      </c>
      <c r="Z2429" s="29" t="s">
        <v>30733</v>
      </c>
      <c r="AA2429" s="29" t="s">
        <v>30733</v>
      </c>
      <c r="AB2429" s="29" t="s">
        <v>5276</v>
      </c>
      <c r="AC2429" s="29" t="s">
        <v>5277</v>
      </c>
      <c r="AD2429" s="29" t="s">
        <v>5</v>
      </c>
      <c r="AE2429" s="29" t="s">
        <v>17762</v>
      </c>
      <c r="AF2429" s="29" t="s">
        <v>30734</v>
      </c>
      <c r="AG2429" s="29">
        <v>-36</v>
      </c>
      <c r="AH2429" s="29" t="s">
        <v>30734</v>
      </c>
      <c r="AI2429" s="29" t="s">
        <v>30735</v>
      </c>
      <c r="AJ2429" s="29">
        <v>35</v>
      </c>
      <c r="AK2429" s="29" t="s">
        <v>30130</v>
      </c>
      <c r="AL2429" s="29" t="s">
        <v>30736</v>
      </c>
      <c r="AM2429" s="29">
        <v>279</v>
      </c>
      <c r="AN2429" s="1">
        <f t="shared" si="132"/>
        <v>1</v>
      </c>
      <c r="AO2429" s="1">
        <f t="shared" si="133"/>
        <v>1</v>
      </c>
      <c r="AP2429" s="30">
        <f t="shared" si="134"/>
        <v>46298</v>
      </c>
      <c r="AQ2429" s="1" t="str">
        <f>IF(COUNTIF('同场线路Rotas do mesmo SC'!A:A,C2429)&gt;0,"Sim","Não")</f>
        <v>Não</v>
      </c>
      <c r="AR2429" s="1" t="str">
        <f>IF(COUNTIF(揽收业务网点!A:A,P2429)&gt;0,"Sim","Não")</f>
        <v>Não</v>
      </c>
    </row>
    <row r="2430" spans="1:44">
      <c r="A2430" s="29" t="s">
        <v>30737</v>
      </c>
      <c r="B2430" s="29" t="s">
        <v>379</v>
      </c>
      <c r="C2430" s="29" t="s">
        <v>7291</v>
      </c>
      <c r="D2430" s="29" t="s">
        <v>381</v>
      </c>
      <c r="E2430" s="29" t="s">
        <v>382</v>
      </c>
      <c r="F2430" s="29" t="s">
        <v>383</v>
      </c>
      <c r="G2430" s="29">
        <v>30</v>
      </c>
      <c r="H2430" s="29" t="s">
        <v>7292</v>
      </c>
      <c r="I2430" s="29" t="s">
        <v>1289</v>
      </c>
      <c r="J2430" s="29" t="s">
        <v>4205</v>
      </c>
      <c r="K2430" s="29" t="s">
        <v>411</v>
      </c>
      <c r="L2430" s="29" t="s">
        <v>4206</v>
      </c>
      <c r="M2430" s="29" t="s">
        <v>7293</v>
      </c>
      <c r="N2430" s="29" t="s">
        <v>7294</v>
      </c>
      <c r="O2430" s="29" t="s">
        <v>610</v>
      </c>
      <c r="P2430" s="29" t="s">
        <v>611</v>
      </c>
      <c r="Q2430" s="29" t="s">
        <v>94</v>
      </c>
      <c r="R2430" s="29" t="s">
        <v>30738</v>
      </c>
      <c r="S2430" s="29" t="s">
        <v>30739</v>
      </c>
      <c r="T2430" s="29" t="s">
        <v>30740</v>
      </c>
      <c r="U2430" s="29" t="s">
        <v>30741</v>
      </c>
      <c r="V2430" s="29">
        <v>166</v>
      </c>
      <c r="W2430" s="29" t="s">
        <v>396</v>
      </c>
      <c r="X2430" s="29" t="s">
        <v>30742</v>
      </c>
      <c r="Y2430" s="29" t="s">
        <v>27922</v>
      </c>
      <c r="Z2430" s="29" t="s">
        <v>30743</v>
      </c>
      <c r="AA2430" s="29" t="s">
        <v>30743</v>
      </c>
      <c r="AB2430" s="29" t="s">
        <v>7301</v>
      </c>
      <c r="AC2430" s="29" t="s">
        <v>7302</v>
      </c>
      <c r="AD2430" s="29" t="s">
        <v>94</v>
      </c>
      <c r="AE2430" s="29" t="s">
        <v>30744</v>
      </c>
      <c r="AF2430" s="29" t="s">
        <v>30745</v>
      </c>
      <c r="AG2430" s="29">
        <v>-32</v>
      </c>
      <c r="AH2430" s="29" t="s">
        <v>30745</v>
      </c>
      <c r="AI2430" s="29" t="s">
        <v>30746</v>
      </c>
      <c r="AJ2430" s="29">
        <v>-150</v>
      </c>
      <c r="AK2430" s="29" t="s">
        <v>30747</v>
      </c>
      <c r="AL2430" s="29" t="s">
        <v>30748</v>
      </c>
      <c r="AM2430" s="29">
        <v>1653</v>
      </c>
      <c r="AN2430" s="1">
        <f t="shared" si="132"/>
        <v>1</v>
      </c>
      <c r="AO2430" s="1">
        <f t="shared" si="133"/>
        <v>1</v>
      </c>
      <c r="AP2430" s="30">
        <f t="shared" si="134"/>
        <v>46298</v>
      </c>
      <c r="AQ2430" s="1" t="str">
        <f>IF(COUNTIF('同场线路Rotas do mesmo SC'!A:A,C2430)&gt;0,"Sim","Não")</f>
        <v>Não</v>
      </c>
      <c r="AR2430" s="1" t="str">
        <f>IF(COUNTIF(揽收业务网点!A:A,P2430)&gt;0,"Sim","Não")</f>
        <v>Não</v>
      </c>
    </row>
    <row r="2431" spans="1:44">
      <c r="A2431" s="29" t="s">
        <v>30749</v>
      </c>
      <c r="B2431" s="29" t="s">
        <v>379</v>
      </c>
      <c r="C2431" s="29" t="s">
        <v>7308</v>
      </c>
      <c r="D2431" s="29" t="s">
        <v>381</v>
      </c>
      <c r="E2431" s="29" t="s">
        <v>382</v>
      </c>
      <c r="F2431" s="29" t="s">
        <v>811</v>
      </c>
      <c r="G2431" s="29">
        <v>24</v>
      </c>
      <c r="H2431" s="29" t="s">
        <v>7309</v>
      </c>
      <c r="I2431" s="29" t="s">
        <v>385</v>
      </c>
      <c r="J2431" s="29" t="s">
        <v>6050</v>
      </c>
      <c r="K2431" s="29" t="s">
        <v>387</v>
      </c>
      <c r="L2431" s="29" t="s">
        <v>6051</v>
      </c>
      <c r="M2431" s="29" t="s">
        <v>7310</v>
      </c>
      <c r="N2431" s="29" t="s">
        <v>7311</v>
      </c>
      <c r="O2431" s="29" t="s">
        <v>1111</v>
      </c>
      <c r="P2431" s="29" t="s">
        <v>1112</v>
      </c>
      <c r="Q2431" s="29" t="s">
        <v>168</v>
      </c>
      <c r="R2431" s="29" t="s">
        <v>30750</v>
      </c>
      <c r="S2431" s="29" t="s">
        <v>30751</v>
      </c>
      <c r="T2431" s="29" t="s">
        <v>30752</v>
      </c>
      <c r="U2431" s="29" t="s">
        <v>30753</v>
      </c>
      <c r="V2431" s="29">
        <v>329</v>
      </c>
      <c r="W2431" s="29" t="s">
        <v>396</v>
      </c>
      <c r="X2431" s="29" t="s">
        <v>30754</v>
      </c>
      <c r="Y2431" s="29" t="s">
        <v>30755</v>
      </c>
      <c r="Z2431" s="29" t="s">
        <v>30756</v>
      </c>
      <c r="AA2431" s="29" t="s">
        <v>30756</v>
      </c>
      <c r="AB2431" s="29" t="s">
        <v>7318</v>
      </c>
      <c r="AC2431" s="29" t="s">
        <v>7319</v>
      </c>
      <c r="AD2431" s="29" t="s">
        <v>168</v>
      </c>
      <c r="AE2431" s="29" t="s">
        <v>29535</v>
      </c>
      <c r="AF2431" s="29" t="s">
        <v>30757</v>
      </c>
      <c r="AG2431" s="29">
        <v>-24</v>
      </c>
      <c r="AH2431" s="29" t="s">
        <v>30757</v>
      </c>
      <c r="AI2431" s="29" t="s">
        <v>30758</v>
      </c>
      <c r="AJ2431" s="29">
        <v>39</v>
      </c>
      <c r="AK2431" s="29" t="s">
        <v>30759</v>
      </c>
      <c r="AL2431" s="29" t="s">
        <v>30760</v>
      </c>
      <c r="AM2431" s="29">
        <v>115</v>
      </c>
      <c r="AN2431" s="1">
        <f t="shared" si="132"/>
        <v>1</v>
      </c>
      <c r="AO2431" s="1">
        <f t="shared" si="133"/>
        <v>1</v>
      </c>
      <c r="AP2431" s="30">
        <f t="shared" si="134"/>
        <v>46298</v>
      </c>
      <c r="AQ2431" s="1" t="str">
        <f>IF(COUNTIF('同场线路Rotas do mesmo SC'!A:A,C2431)&gt;0,"Sim","Não")</f>
        <v>Não</v>
      </c>
      <c r="AR2431" s="1" t="str">
        <f>IF(COUNTIF(揽收业务网点!A:A,P2431)&gt;0,"Sim","Não")</f>
        <v>Não</v>
      </c>
    </row>
    <row r="2432" spans="1:44">
      <c r="A2432" s="29" t="s">
        <v>30761</v>
      </c>
      <c r="B2432" s="29" t="s">
        <v>379</v>
      </c>
      <c r="C2432" s="29" t="s">
        <v>30762</v>
      </c>
      <c r="D2432" s="29" t="s">
        <v>381</v>
      </c>
      <c r="E2432" s="29" t="s">
        <v>382</v>
      </c>
      <c r="F2432" s="29" t="s">
        <v>732</v>
      </c>
      <c r="G2432" s="29">
        <v>15</v>
      </c>
      <c r="H2432" s="29" t="s">
        <v>11690</v>
      </c>
      <c r="I2432" s="29" t="s">
        <v>868</v>
      </c>
      <c r="J2432" s="29" t="s">
        <v>5427</v>
      </c>
      <c r="K2432" s="29" t="s">
        <v>387</v>
      </c>
      <c r="L2432" s="29" t="s">
        <v>5428</v>
      </c>
      <c r="M2432" s="29" t="s">
        <v>11691</v>
      </c>
      <c r="N2432" s="29" t="s">
        <v>11692</v>
      </c>
      <c r="O2432" s="29" t="s">
        <v>1111</v>
      </c>
      <c r="P2432" s="29" t="s">
        <v>1112</v>
      </c>
      <c r="Q2432" s="29" t="s">
        <v>168</v>
      </c>
      <c r="R2432" s="29" t="s">
        <v>17427</v>
      </c>
      <c r="S2432" s="29" t="s">
        <v>30763</v>
      </c>
      <c r="T2432" s="29" t="s">
        <v>30764</v>
      </c>
      <c r="U2432" s="29" t="s">
        <v>30765</v>
      </c>
      <c r="V2432" s="29">
        <v>61</v>
      </c>
      <c r="W2432" s="29" t="s">
        <v>396</v>
      </c>
      <c r="X2432" s="29" t="s">
        <v>30766</v>
      </c>
      <c r="Y2432" s="29" t="s">
        <v>27799</v>
      </c>
      <c r="Z2432" s="29" t="s">
        <v>30767</v>
      </c>
      <c r="AA2432" s="29" t="s">
        <v>30767</v>
      </c>
      <c r="AB2432" s="29" t="s">
        <v>12919</v>
      </c>
      <c r="AC2432" s="29" t="s">
        <v>12920</v>
      </c>
      <c r="AD2432" s="29" t="s">
        <v>168</v>
      </c>
      <c r="AE2432" s="29" t="s">
        <v>30768</v>
      </c>
      <c r="AF2432" s="29" t="s">
        <v>30769</v>
      </c>
      <c r="AG2432" s="29">
        <v>12</v>
      </c>
      <c r="AH2432" s="29" t="s">
        <v>30769</v>
      </c>
      <c r="AI2432" s="29"/>
      <c r="AJ2432" s="29">
        <v>75</v>
      </c>
      <c r="AK2432" s="29" t="s">
        <v>30770</v>
      </c>
      <c r="AL2432" s="29" t="s">
        <v>30771</v>
      </c>
      <c r="AM2432" s="29">
        <v>112</v>
      </c>
      <c r="AN2432" s="1">
        <f t="shared" si="132"/>
        <v>1</v>
      </c>
      <c r="AO2432" s="1">
        <f t="shared" si="133"/>
        <v>0</v>
      </c>
      <c r="AP2432" s="30">
        <f t="shared" si="134"/>
        <v>46298</v>
      </c>
      <c r="AQ2432" s="1" t="str">
        <f>IF(COUNTIF('同场线路Rotas do mesmo SC'!A:A,C2432)&gt;0,"Sim","Não")</f>
        <v>Não</v>
      </c>
      <c r="AR2432" s="1" t="str">
        <f>IF(COUNTIF(揽收业务网点!A:A,P2432)&gt;0,"Sim","Não")</f>
        <v>Não</v>
      </c>
    </row>
    <row r="2433" spans="1:44">
      <c r="A2433" s="29" t="s">
        <v>30761</v>
      </c>
      <c r="B2433" s="29" t="s">
        <v>379</v>
      </c>
      <c r="C2433" s="29" t="s">
        <v>30762</v>
      </c>
      <c r="D2433" s="29" t="s">
        <v>381</v>
      </c>
      <c r="E2433" s="29" t="s">
        <v>382</v>
      </c>
      <c r="F2433" s="29" t="s">
        <v>732</v>
      </c>
      <c r="G2433" s="29">
        <v>5</v>
      </c>
      <c r="H2433" s="29" t="s">
        <v>11690</v>
      </c>
      <c r="I2433" s="29" t="s">
        <v>868</v>
      </c>
      <c r="J2433" s="29" t="s">
        <v>5427</v>
      </c>
      <c r="K2433" s="29" t="s">
        <v>387</v>
      </c>
      <c r="L2433" s="29" t="s">
        <v>5428</v>
      </c>
      <c r="M2433" s="29" t="s">
        <v>11691</v>
      </c>
      <c r="N2433" s="29" t="s">
        <v>11692</v>
      </c>
      <c r="O2433" s="29" t="s">
        <v>12919</v>
      </c>
      <c r="P2433" s="29" t="s">
        <v>12920</v>
      </c>
      <c r="Q2433" s="29" t="s">
        <v>168</v>
      </c>
      <c r="R2433" s="29" t="s">
        <v>1547</v>
      </c>
      <c r="S2433" s="29" t="s">
        <v>1547</v>
      </c>
      <c r="T2433" s="29" t="s">
        <v>30772</v>
      </c>
      <c r="U2433" s="29" t="s">
        <v>30773</v>
      </c>
      <c r="V2433" s="29">
        <v>2</v>
      </c>
      <c r="W2433" s="29" t="s">
        <v>396</v>
      </c>
      <c r="X2433" s="29" t="s">
        <v>30774</v>
      </c>
      <c r="Y2433" s="29" t="s">
        <v>30775</v>
      </c>
      <c r="Z2433" s="29" t="s">
        <v>30776</v>
      </c>
      <c r="AA2433" s="29" t="s">
        <v>30776</v>
      </c>
      <c r="AB2433" s="29" t="s">
        <v>7333</v>
      </c>
      <c r="AC2433" s="29" t="s">
        <v>7334</v>
      </c>
      <c r="AD2433" s="29" t="s">
        <v>168</v>
      </c>
      <c r="AE2433" s="29" t="s">
        <v>30777</v>
      </c>
      <c r="AF2433" s="29" t="s">
        <v>30778</v>
      </c>
      <c r="AG2433" s="29">
        <v>-5</v>
      </c>
      <c r="AH2433" s="29" t="s">
        <v>30778</v>
      </c>
      <c r="AI2433" s="29" t="s">
        <v>30779</v>
      </c>
      <c r="AJ2433" s="29">
        <v>14</v>
      </c>
      <c r="AK2433" s="29" t="s">
        <v>30780</v>
      </c>
      <c r="AL2433" s="29" t="s">
        <v>30781</v>
      </c>
      <c r="AM2433" s="29">
        <v>83</v>
      </c>
      <c r="AN2433" s="1">
        <f t="shared" si="132"/>
        <v>1</v>
      </c>
      <c r="AO2433" s="1">
        <f t="shared" si="133"/>
        <v>1</v>
      </c>
      <c r="AP2433" s="30">
        <f t="shared" si="134"/>
        <v>46298</v>
      </c>
      <c r="AQ2433" s="1" t="str">
        <f>IF(COUNTIF('同场线路Rotas do mesmo SC'!A:A,C2433)&gt;0,"Sim","Não")</f>
        <v>Não</v>
      </c>
      <c r="AR2433" s="1" t="str">
        <f>IF(COUNTIF(揽收业务网点!A:A,P2433)&gt;0,"Sim","Não")</f>
        <v>Não</v>
      </c>
    </row>
    <row r="2434" spans="1:44">
      <c r="A2434" s="29" t="s">
        <v>30782</v>
      </c>
      <c r="B2434" s="29" t="s">
        <v>379</v>
      </c>
      <c r="C2434" s="29" t="s">
        <v>7341</v>
      </c>
      <c r="D2434" s="29" t="s">
        <v>381</v>
      </c>
      <c r="E2434" s="29" t="s">
        <v>382</v>
      </c>
      <c r="F2434" s="29" t="s">
        <v>732</v>
      </c>
      <c r="G2434" s="29">
        <v>45</v>
      </c>
      <c r="H2434" s="29" t="s">
        <v>13319</v>
      </c>
      <c r="I2434" s="29" t="s">
        <v>385</v>
      </c>
      <c r="J2434" s="29" t="s">
        <v>7343</v>
      </c>
      <c r="K2434" s="29" t="s">
        <v>387</v>
      </c>
      <c r="L2434" s="29" t="s">
        <v>7344</v>
      </c>
      <c r="M2434" s="29" t="s">
        <v>13320</v>
      </c>
      <c r="N2434" s="29" t="s">
        <v>13321</v>
      </c>
      <c r="O2434" s="29" t="s">
        <v>1111</v>
      </c>
      <c r="P2434" s="29" t="s">
        <v>1112</v>
      </c>
      <c r="Q2434" s="29" t="s">
        <v>168</v>
      </c>
      <c r="R2434" s="29" t="s">
        <v>30783</v>
      </c>
      <c r="S2434" s="29" t="s">
        <v>29591</v>
      </c>
      <c r="T2434" s="29" t="s">
        <v>30784</v>
      </c>
      <c r="U2434" s="29" t="s">
        <v>30785</v>
      </c>
      <c r="V2434" s="29">
        <v>35</v>
      </c>
      <c r="W2434" s="29" t="s">
        <v>396</v>
      </c>
      <c r="X2434" s="29" t="s">
        <v>30786</v>
      </c>
      <c r="Y2434" s="29" t="s">
        <v>27722</v>
      </c>
      <c r="Z2434" s="29" t="s">
        <v>30787</v>
      </c>
      <c r="AA2434" s="29" t="s">
        <v>30787</v>
      </c>
      <c r="AB2434" s="29" t="s">
        <v>7352</v>
      </c>
      <c r="AC2434" s="29" t="s">
        <v>7353</v>
      </c>
      <c r="AD2434" s="29" t="s">
        <v>168</v>
      </c>
      <c r="AE2434" s="29" t="s">
        <v>30788</v>
      </c>
      <c r="AF2434" s="29" t="s">
        <v>30789</v>
      </c>
      <c r="AG2434" s="29">
        <v>-15</v>
      </c>
      <c r="AH2434" s="29" t="s">
        <v>30789</v>
      </c>
      <c r="AI2434" s="29" t="s">
        <v>30790</v>
      </c>
      <c r="AJ2434" s="29">
        <v>45</v>
      </c>
      <c r="AK2434" s="29" t="s">
        <v>30791</v>
      </c>
      <c r="AL2434" s="29" t="s">
        <v>30792</v>
      </c>
      <c r="AM2434" s="29">
        <v>98</v>
      </c>
      <c r="AN2434" s="1">
        <f t="shared" si="132"/>
        <v>1</v>
      </c>
      <c r="AO2434" s="1">
        <f t="shared" si="133"/>
        <v>1</v>
      </c>
      <c r="AP2434" s="30">
        <f t="shared" si="134"/>
        <v>46298</v>
      </c>
      <c r="AQ2434" s="1" t="str">
        <f>IF(COUNTIF('同场线路Rotas do mesmo SC'!A:A,C2434)&gt;0,"Sim","Não")</f>
        <v>Não</v>
      </c>
      <c r="AR2434" s="1" t="str">
        <f>IF(COUNTIF(揽收业务网点!A:A,P2434)&gt;0,"Sim","Não")</f>
        <v>Não</v>
      </c>
    </row>
    <row r="2435" spans="1:44">
      <c r="A2435" s="29" t="s">
        <v>30793</v>
      </c>
      <c r="B2435" s="29" t="s">
        <v>379</v>
      </c>
      <c r="C2435" s="29" t="s">
        <v>19651</v>
      </c>
      <c r="D2435" s="29" t="s">
        <v>381</v>
      </c>
      <c r="E2435" s="29" t="s">
        <v>382</v>
      </c>
      <c r="F2435" s="29" t="s">
        <v>383</v>
      </c>
      <c r="G2435" s="29">
        <v>32</v>
      </c>
      <c r="H2435" s="29" t="s">
        <v>19575</v>
      </c>
      <c r="I2435" s="29" t="s">
        <v>385</v>
      </c>
      <c r="J2435" s="29" t="s">
        <v>997</v>
      </c>
      <c r="K2435" s="29" t="s">
        <v>387</v>
      </c>
      <c r="L2435" s="29" t="s">
        <v>998</v>
      </c>
      <c r="M2435" s="29" t="s">
        <v>999</v>
      </c>
      <c r="N2435" s="29" t="s">
        <v>1000</v>
      </c>
      <c r="O2435" s="29" t="s">
        <v>706</v>
      </c>
      <c r="P2435" s="29" t="s">
        <v>707</v>
      </c>
      <c r="Q2435" s="29" t="s">
        <v>2</v>
      </c>
      <c r="R2435" s="29" t="s">
        <v>30794</v>
      </c>
      <c r="S2435" s="29" t="s">
        <v>5155</v>
      </c>
      <c r="T2435" s="29" t="s">
        <v>30795</v>
      </c>
      <c r="U2435" s="29" t="s">
        <v>30796</v>
      </c>
      <c r="V2435" s="29">
        <v>177</v>
      </c>
      <c r="W2435" s="29" t="s">
        <v>396</v>
      </c>
      <c r="X2435" s="29" t="s">
        <v>30797</v>
      </c>
      <c r="Y2435" s="29" t="s">
        <v>16547</v>
      </c>
      <c r="Z2435" s="29" t="s">
        <v>30798</v>
      </c>
      <c r="AA2435" s="29" t="s">
        <v>30798</v>
      </c>
      <c r="AB2435" s="29" t="s">
        <v>2177</v>
      </c>
      <c r="AC2435" s="29" t="s">
        <v>2178</v>
      </c>
      <c r="AD2435" s="29" t="s">
        <v>2</v>
      </c>
      <c r="AE2435" s="29" t="s">
        <v>15272</v>
      </c>
      <c r="AF2435" s="29" t="s">
        <v>30799</v>
      </c>
      <c r="AG2435" s="29">
        <v>0</v>
      </c>
      <c r="AH2435" s="29" t="s">
        <v>30799</v>
      </c>
      <c r="AI2435" s="29" t="s">
        <v>30800</v>
      </c>
      <c r="AJ2435" s="29">
        <v>79</v>
      </c>
      <c r="AK2435" s="29" t="s">
        <v>30801</v>
      </c>
      <c r="AL2435" s="29" t="s">
        <v>30802</v>
      </c>
      <c r="AM2435" s="29">
        <v>143</v>
      </c>
      <c r="AN2435" s="1">
        <f t="shared" si="132"/>
        <v>1</v>
      </c>
      <c r="AO2435" s="1">
        <f t="shared" si="133"/>
        <v>1</v>
      </c>
      <c r="AP2435" s="30">
        <f t="shared" si="134"/>
        <v>46298</v>
      </c>
      <c r="AQ2435" s="1" t="str">
        <f>IF(COUNTIF('同场线路Rotas do mesmo SC'!A:A,C2435)&gt;0,"Sim","Não")</f>
        <v>Não</v>
      </c>
      <c r="AR2435" s="1" t="str">
        <f>IF(COUNTIF(揽收业务网点!A:A,P2435)&gt;0,"Sim","Não")</f>
        <v>Não</v>
      </c>
    </row>
    <row r="2436" spans="1:44">
      <c r="A2436" s="29" t="s">
        <v>30803</v>
      </c>
      <c r="B2436" s="29" t="s">
        <v>379</v>
      </c>
      <c r="C2436" s="29" t="s">
        <v>7377</v>
      </c>
      <c r="D2436" s="29" t="s">
        <v>381</v>
      </c>
      <c r="E2436" s="29" t="s">
        <v>382</v>
      </c>
      <c r="F2436" s="29" t="s">
        <v>383</v>
      </c>
      <c r="G2436" s="29">
        <v>18</v>
      </c>
      <c r="H2436" s="29" t="s">
        <v>9993</v>
      </c>
      <c r="I2436" s="29" t="s">
        <v>385</v>
      </c>
      <c r="J2436" s="29" t="s">
        <v>2106</v>
      </c>
      <c r="K2436" s="29" t="s">
        <v>387</v>
      </c>
      <c r="L2436" s="29" t="s">
        <v>2107</v>
      </c>
      <c r="M2436" s="29" t="s">
        <v>9994</v>
      </c>
      <c r="N2436" s="29" t="s">
        <v>9995</v>
      </c>
      <c r="O2436" s="29" t="s">
        <v>706</v>
      </c>
      <c r="P2436" s="29" t="s">
        <v>707</v>
      </c>
      <c r="Q2436" s="29" t="s">
        <v>2</v>
      </c>
      <c r="R2436" s="29" t="s">
        <v>19789</v>
      </c>
      <c r="S2436" s="29" t="s">
        <v>30804</v>
      </c>
      <c r="T2436" s="29" t="s">
        <v>30805</v>
      </c>
      <c r="U2436" s="29" t="s">
        <v>30806</v>
      </c>
      <c r="V2436" s="29">
        <v>47</v>
      </c>
      <c r="W2436" s="29" t="s">
        <v>396</v>
      </c>
      <c r="X2436" s="29" t="s">
        <v>30807</v>
      </c>
      <c r="Y2436" s="29" t="s">
        <v>16547</v>
      </c>
      <c r="Z2436" s="29" t="s">
        <v>30808</v>
      </c>
      <c r="AA2436" s="29" t="s">
        <v>30808</v>
      </c>
      <c r="AB2436" s="29" t="s">
        <v>2129</v>
      </c>
      <c r="AC2436" s="29" t="s">
        <v>2130</v>
      </c>
      <c r="AD2436" s="29" t="s">
        <v>2</v>
      </c>
      <c r="AE2436" s="29" t="s">
        <v>15272</v>
      </c>
      <c r="AF2436" s="29" t="s">
        <v>30809</v>
      </c>
      <c r="AG2436" s="29">
        <v>-26</v>
      </c>
      <c r="AH2436" s="29" t="s">
        <v>30809</v>
      </c>
      <c r="AI2436" s="29"/>
      <c r="AJ2436" s="29">
        <v>116</v>
      </c>
      <c r="AK2436" s="29" t="s">
        <v>30810</v>
      </c>
      <c r="AL2436" s="29" t="s">
        <v>30811</v>
      </c>
      <c r="AM2436" s="29">
        <v>246</v>
      </c>
      <c r="AN2436" s="1">
        <f t="shared" si="132"/>
        <v>1</v>
      </c>
      <c r="AO2436" s="1">
        <f t="shared" si="133"/>
        <v>0</v>
      </c>
      <c r="AP2436" s="30">
        <f t="shared" si="134"/>
        <v>46298</v>
      </c>
      <c r="AQ2436" s="1" t="str">
        <f>IF(COUNTIF('同场线路Rotas do mesmo SC'!A:A,C2436)&gt;0,"Sim","Não")</f>
        <v>Não</v>
      </c>
      <c r="AR2436" s="1" t="str">
        <f>IF(COUNTIF(揽收业务网点!A:A,P2436)&gt;0,"Sim","Não")</f>
        <v>Não</v>
      </c>
    </row>
    <row r="2437" spans="1:44">
      <c r="A2437" s="29" t="s">
        <v>30812</v>
      </c>
      <c r="B2437" s="29" t="s">
        <v>379</v>
      </c>
      <c r="C2437" s="29" t="s">
        <v>7393</v>
      </c>
      <c r="D2437" s="29" t="s">
        <v>381</v>
      </c>
      <c r="E2437" s="29" t="s">
        <v>382</v>
      </c>
      <c r="F2437" s="29" t="s">
        <v>383</v>
      </c>
      <c r="G2437" s="29">
        <v>36</v>
      </c>
      <c r="H2437" s="29" t="s">
        <v>7394</v>
      </c>
      <c r="I2437" s="29" t="s">
        <v>868</v>
      </c>
      <c r="J2437" s="29" t="s">
        <v>642</v>
      </c>
      <c r="K2437" s="29" t="s">
        <v>387</v>
      </c>
      <c r="L2437" s="29" t="s">
        <v>643</v>
      </c>
      <c r="M2437" s="29" t="s">
        <v>7395</v>
      </c>
      <c r="N2437" s="29" t="s">
        <v>7396</v>
      </c>
      <c r="O2437" s="29" t="s">
        <v>653</v>
      </c>
      <c r="P2437" s="29" t="s">
        <v>654</v>
      </c>
      <c r="Q2437" s="29" t="s">
        <v>11</v>
      </c>
      <c r="R2437" s="29" t="s">
        <v>30813</v>
      </c>
      <c r="S2437" s="29" t="s">
        <v>30814</v>
      </c>
      <c r="T2437" s="29" t="s">
        <v>30815</v>
      </c>
      <c r="U2437" s="29" t="s">
        <v>30816</v>
      </c>
      <c r="V2437" s="29">
        <v>757</v>
      </c>
      <c r="W2437" s="29" t="s">
        <v>396</v>
      </c>
      <c r="X2437" s="29" t="s">
        <v>30817</v>
      </c>
      <c r="Y2437" s="29" t="s">
        <v>27722</v>
      </c>
      <c r="Z2437" s="29" t="s">
        <v>30818</v>
      </c>
      <c r="AA2437" s="29" t="s">
        <v>30818</v>
      </c>
      <c r="AB2437" s="29" t="s">
        <v>3625</v>
      </c>
      <c r="AC2437" s="29" t="s">
        <v>58</v>
      </c>
      <c r="AD2437" s="29" t="s">
        <v>11</v>
      </c>
      <c r="AE2437" s="29" t="s">
        <v>16006</v>
      </c>
      <c r="AF2437" s="29" t="s">
        <v>30819</v>
      </c>
      <c r="AG2437" s="29">
        <v>-44</v>
      </c>
      <c r="AH2437" s="29" t="s">
        <v>30819</v>
      </c>
      <c r="AI2437" s="29" t="s">
        <v>30820</v>
      </c>
      <c r="AJ2437" s="29">
        <v>32</v>
      </c>
      <c r="AK2437" s="29" t="s">
        <v>30821</v>
      </c>
      <c r="AL2437" s="29" t="s">
        <v>30822</v>
      </c>
      <c r="AM2437" s="29">
        <v>153</v>
      </c>
      <c r="AN2437" s="1">
        <f t="shared" si="132"/>
        <v>1</v>
      </c>
      <c r="AO2437" s="1">
        <f t="shared" si="133"/>
        <v>1</v>
      </c>
      <c r="AP2437" s="30">
        <f t="shared" si="134"/>
        <v>46298</v>
      </c>
      <c r="AQ2437" s="1" t="str">
        <f>IF(COUNTIF('同场线路Rotas do mesmo SC'!A:A,C2437)&gt;0,"Sim","Não")</f>
        <v>Não</v>
      </c>
      <c r="AR2437" s="1" t="str">
        <f>IF(COUNTIF(揽收业务网点!A:A,P2437)&gt;0,"Sim","Não")</f>
        <v>Não</v>
      </c>
    </row>
    <row r="2438" spans="1:44">
      <c r="A2438" s="29" t="s">
        <v>30823</v>
      </c>
      <c r="B2438" s="29" t="s">
        <v>2590</v>
      </c>
      <c r="C2438" s="29" t="s">
        <v>30824</v>
      </c>
      <c r="D2438" s="29" t="s">
        <v>381</v>
      </c>
      <c r="E2438" s="29" t="s">
        <v>382</v>
      </c>
      <c r="F2438" s="29" t="s">
        <v>383</v>
      </c>
      <c r="G2438" s="29">
        <v>50</v>
      </c>
      <c r="H2438" s="29" t="s">
        <v>26193</v>
      </c>
      <c r="I2438" s="29" t="s">
        <v>385</v>
      </c>
      <c r="J2438" s="29" t="s">
        <v>26159</v>
      </c>
      <c r="K2438" s="29" t="s">
        <v>387</v>
      </c>
      <c r="L2438" s="29" t="s">
        <v>26160</v>
      </c>
      <c r="M2438" s="29" t="s">
        <v>26194</v>
      </c>
      <c r="N2438" s="29" t="s">
        <v>26195</v>
      </c>
      <c r="O2438" s="29" t="s">
        <v>3587</v>
      </c>
      <c r="P2438" s="29" t="s">
        <v>3588</v>
      </c>
      <c r="Q2438" s="29" t="s">
        <v>5</v>
      </c>
      <c r="R2438" s="29" t="s">
        <v>11910</v>
      </c>
      <c r="S2438" s="29" t="s">
        <v>30825</v>
      </c>
      <c r="T2438" s="29" t="s">
        <v>30826</v>
      </c>
      <c r="U2438" s="29" t="s">
        <v>30827</v>
      </c>
      <c r="V2438" s="29">
        <v>342</v>
      </c>
      <c r="W2438" s="29" t="s">
        <v>396</v>
      </c>
      <c r="X2438" s="29" t="s">
        <v>30828</v>
      </c>
      <c r="Y2438" s="29" t="s">
        <v>17697</v>
      </c>
      <c r="Z2438" s="29" t="s">
        <v>30829</v>
      </c>
      <c r="AA2438" s="29" t="s">
        <v>30829</v>
      </c>
      <c r="AB2438" s="29" t="s">
        <v>26200</v>
      </c>
      <c r="AC2438" s="29" t="s">
        <v>26201</v>
      </c>
      <c r="AD2438" s="29" t="s">
        <v>5</v>
      </c>
      <c r="AE2438" s="29" t="s">
        <v>28272</v>
      </c>
      <c r="AF2438" s="29"/>
      <c r="AG2438" s="29"/>
      <c r="AH2438" s="29"/>
      <c r="AI2438" s="29"/>
      <c r="AJ2438" s="29"/>
      <c r="AK2438" s="29" t="s">
        <v>30830</v>
      </c>
      <c r="AL2438" s="29" t="s">
        <v>30831</v>
      </c>
      <c r="AM2438" s="29">
        <v>64</v>
      </c>
      <c r="AN2438" s="1">
        <f t="shared" si="132"/>
        <v>1</v>
      </c>
      <c r="AO2438" s="1">
        <f t="shared" si="133"/>
        <v>0</v>
      </c>
      <c r="AP2438" s="30">
        <f t="shared" si="134"/>
        <v>46298</v>
      </c>
      <c r="AQ2438" s="1" t="str">
        <f>IF(COUNTIF('同场线路Rotas do mesmo SC'!A:A,C2438)&gt;0,"Sim","Não")</f>
        <v>Não</v>
      </c>
      <c r="AR2438" s="1" t="str">
        <f>IF(COUNTIF(揽收业务网点!A:A,P2438)&gt;0,"Sim","Não")</f>
        <v>Não</v>
      </c>
    </row>
    <row r="2439" spans="1:44">
      <c r="A2439" s="29" t="s">
        <v>30832</v>
      </c>
      <c r="B2439" s="29" t="s">
        <v>379</v>
      </c>
      <c r="C2439" s="29" t="s">
        <v>7407</v>
      </c>
      <c r="D2439" s="29" t="s">
        <v>381</v>
      </c>
      <c r="E2439" s="29" t="s">
        <v>382</v>
      </c>
      <c r="F2439" s="29" t="s">
        <v>383</v>
      </c>
      <c r="G2439" s="29">
        <v>7</v>
      </c>
      <c r="H2439" s="29" t="s">
        <v>4890</v>
      </c>
      <c r="I2439" s="29" t="s">
        <v>385</v>
      </c>
      <c r="J2439" s="29" t="s">
        <v>1753</v>
      </c>
      <c r="K2439" s="29" t="s">
        <v>387</v>
      </c>
      <c r="L2439" s="29" t="s">
        <v>1754</v>
      </c>
      <c r="M2439" s="29" t="s">
        <v>4891</v>
      </c>
      <c r="N2439" s="29" t="s">
        <v>4892</v>
      </c>
      <c r="O2439" s="29" t="s">
        <v>1229</v>
      </c>
      <c r="P2439" s="29" t="s">
        <v>50</v>
      </c>
      <c r="Q2439" s="29" t="s">
        <v>11</v>
      </c>
      <c r="R2439" s="29" t="s">
        <v>18113</v>
      </c>
      <c r="S2439" s="29" t="s">
        <v>30833</v>
      </c>
      <c r="T2439" s="29" t="s">
        <v>30834</v>
      </c>
      <c r="U2439" s="29" t="s">
        <v>30835</v>
      </c>
      <c r="V2439" s="29">
        <v>25</v>
      </c>
      <c r="W2439" s="29" t="s">
        <v>396</v>
      </c>
      <c r="X2439" s="29" t="s">
        <v>30821</v>
      </c>
      <c r="Y2439" s="29" t="s">
        <v>16006</v>
      </c>
      <c r="Z2439" s="29" t="s">
        <v>30836</v>
      </c>
      <c r="AA2439" s="29" t="s">
        <v>30836</v>
      </c>
      <c r="AB2439" s="29" t="s">
        <v>4899</v>
      </c>
      <c r="AC2439" s="29" t="s">
        <v>4900</v>
      </c>
      <c r="AD2439" s="29" t="s">
        <v>11</v>
      </c>
      <c r="AE2439" s="29" t="s">
        <v>27743</v>
      </c>
      <c r="AF2439" s="29" t="s">
        <v>30139</v>
      </c>
      <c r="AG2439" s="29">
        <v>-25</v>
      </c>
      <c r="AH2439" s="29" t="s">
        <v>30139</v>
      </c>
      <c r="AI2439" s="29" t="s">
        <v>30837</v>
      </c>
      <c r="AJ2439" s="29">
        <v>5</v>
      </c>
      <c r="AK2439" s="29" t="s">
        <v>30838</v>
      </c>
      <c r="AL2439" s="29" t="s">
        <v>30839</v>
      </c>
      <c r="AM2439" s="29">
        <v>77</v>
      </c>
      <c r="AN2439" s="1">
        <f t="shared" si="132"/>
        <v>1</v>
      </c>
      <c r="AO2439" s="1">
        <f t="shared" si="133"/>
        <v>1</v>
      </c>
      <c r="AP2439" s="30">
        <f t="shared" si="134"/>
        <v>46298</v>
      </c>
      <c r="AQ2439" s="1" t="str">
        <f>IF(COUNTIF('同场线路Rotas do mesmo SC'!A:A,C2439)&gt;0,"Sim","Não")</f>
        <v>Não</v>
      </c>
      <c r="AR2439" s="1" t="str">
        <f>IF(COUNTIF(揽收业务网点!A:A,P2439)&gt;0,"Sim","Não")</f>
        <v>Sim</v>
      </c>
    </row>
    <row r="2440" spans="1:44">
      <c r="A2440" s="29" t="s">
        <v>30840</v>
      </c>
      <c r="B2440" s="29" t="s">
        <v>379</v>
      </c>
      <c r="C2440" s="29" t="s">
        <v>7419</v>
      </c>
      <c r="D2440" s="29" t="s">
        <v>381</v>
      </c>
      <c r="E2440" s="29" t="s">
        <v>382</v>
      </c>
      <c r="F2440" s="29" t="s">
        <v>732</v>
      </c>
      <c r="G2440" s="29">
        <v>45</v>
      </c>
      <c r="H2440" s="29" t="s">
        <v>7420</v>
      </c>
      <c r="I2440" s="29" t="s">
        <v>2105</v>
      </c>
      <c r="J2440" s="29" t="s">
        <v>7421</v>
      </c>
      <c r="K2440" s="29" t="s">
        <v>387</v>
      </c>
      <c r="L2440" s="29" t="s">
        <v>7422</v>
      </c>
      <c r="M2440" s="29" t="s">
        <v>7423</v>
      </c>
      <c r="N2440" s="29" t="s">
        <v>7424</v>
      </c>
      <c r="O2440" s="29" t="s">
        <v>1347</v>
      </c>
      <c r="P2440" s="29" t="s">
        <v>1348</v>
      </c>
      <c r="Q2440" s="29" t="s">
        <v>70</v>
      </c>
      <c r="R2440" s="29" t="s">
        <v>30841</v>
      </c>
      <c r="S2440" s="29" t="s">
        <v>4118</v>
      </c>
      <c r="T2440" s="29" t="s">
        <v>30842</v>
      </c>
      <c r="U2440" s="29" t="s">
        <v>30843</v>
      </c>
      <c r="V2440" s="29">
        <v>21</v>
      </c>
      <c r="W2440" s="29" t="s">
        <v>396</v>
      </c>
      <c r="X2440" s="29" t="s">
        <v>30844</v>
      </c>
      <c r="Y2440" s="29" t="s">
        <v>30845</v>
      </c>
      <c r="Z2440" s="29" t="s">
        <v>30846</v>
      </c>
      <c r="AA2440" s="29" t="s">
        <v>30846</v>
      </c>
      <c r="AB2440" s="29" t="s">
        <v>7431</v>
      </c>
      <c r="AC2440" s="29" t="s">
        <v>7432</v>
      </c>
      <c r="AD2440" s="29" t="s">
        <v>70</v>
      </c>
      <c r="AE2440" s="29" t="s">
        <v>15272</v>
      </c>
      <c r="AF2440" s="29" t="s">
        <v>30847</v>
      </c>
      <c r="AG2440" s="29">
        <v>-43</v>
      </c>
      <c r="AH2440" s="29" t="s">
        <v>30847</v>
      </c>
      <c r="AI2440" s="29" t="s">
        <v>30848</v>
      </c>
      <c r="AJ2440" s="29">
        <v>106</v>
      </c>
      <c r="AK2440" s="29" t="s">
        <v>30849</v>
      </c>
      <c r="AL2440" s="29" t="s">
        <v>30850</v>
      </c>
      <c r="AM2440" s="29">
        <v>288</v>
      </c>
      <c r="AN2440" s="1">
        <f t="shared" si="132"/>
        <v>1</v>
      </c>
      <c r="AO2440" s="1">
        <f t="shared" si="133"/>
        <v>1</v>
      </c>
      <c r="AP2440" s="30">
        <f t="shared" si="134"/>
        <v>46298</v>
      </c>
      <c r="AQ2440" s="1" t="str">
        <f>IF(COUNTIF('同场线路Rotas do mesmo SC'!A:A,C2440)&gt;0,"Sim","Não")</f>
        <v>Não</v>
      </c>
      <c r="AR2440" s="1" t="str">
        <f>IF(COUNTIF(揽收业务网点!A:A,P2440)&gt;0,"Sim","Não")</f>
        <v>Não</v>
      </c>
    </row>
    <row r="2441" spans="1:44">
      <c r="A2441" s="29" t="s">
        <v>30851</v>
      </c>
      <c r="B2441" s="29" t="s">
        <v>379</v>
      </c>
      <c r="C2441" s="29" t="s">
        <v>7438</v>
      </c>
      <c r="D2441" s="29" t="s">
        <v>381</v>
      </c>
      <c r="E2441" s="29" t="s">
        <v>382</v>
      </c>
      <c r="F2441" s="29" t="s">
        <v>383</v>
      </c>
      <c r="G2441" s="29">
        <v>130</v>
      </c>
      <c r="H2441" s="29" t="s">
        <v>7439</v>
      </c>
      <c r="I2441" s="29" t="s">
        <v>385</v>
      </c>
      <c r="J2441" s="29" t="s">
        <v>5844</v>
      </c>
      <c r="K2441" s="29" t="s">
        <v>387</v>
      </c>
      <c r="L2441" s="29" t="s">
        <v>5845</v>
      </c>
      <c r="M2441" s="29" t="s">
        <v>5844</v>
      </c>
      <c r="N2441" s="29" t="s">
        <v>7440</v>
      </c>
      <c r="O2441" s="29" t="s">
        <v>1347</v>
      </c>
      <c r="P2441" s="29" t="s">
        <v>1348</v>
      </c>
      <c r="Q2441" s="29" t="s">
        <v>70</v>
      </c>
      <c r="R2441" s="29" t="s">
        <v>1141</v>
      </c>
      <c r="S2441" s="29" t="s">
        <v>14736</v>
      </c>
      <c r="T2441" s="29" t="s">
        <v>30852</v>
      </c>
      <c r="U2441" s="29" t="s">
        <v>30853</v>
      </c>
      <c r="V2441" s="29">
        <v>93</v>
      </c>
      <c r="W2441" s="29" t="s">
        <v>396</v>
      </c>
      <c r="X2441" s="29" t="s">
        <v>30854</v>
      </c>
      <c r="Y2441" s="29" t="s">
        <v>15228</v>
      </c>
      <c r="Z2441" s="29" t="s">
        <v>30855</v>
      </c>
      <c r="AA2441" s="29" t="s">
        <v>30855</v>
      </c>
      <c r="AB2441" s="29" t="s">
        <v>7447</v>
      </c>
      <c r="AC2441" s="29" t="s">
        <v>7448</v>
      </c>
      <c r="AD2441" s="29" t="s">
        <v>70</v>
      </c>
      <c r="AE2441" s="29" t="s">
        <v>17403</v>
      </c>
      <c r="AF2441" s="29" t="s">
        <v>30856</v>
      </c>
      <c r="AG2441" s="29">
        <v>45</v>
      </c>
      <c r="AH2441" s="29" t="s">
        <v>30856</v>
      </c>
      <c r="AI2441" s="29" t="s">
        <v>30857</v>
      </c>
      <c r="AJ2441" s="29">
        <v>27</v>
      </c>
      <c r="AK2441" s="29" t="s">
        <v>30858</v>
      </c>
      <c r="AL2441" s="29" t="s">
        <v>30859</v>
      </c>
      <c r="AM2441" s="29">
        <v>277</v>
      </c>
      <c r="AN2441" s="1">
        <f t="shared" si="132"/>
        <v>1</v>
      </c>
      <c r="AO2441" s="1">
        <f t="shared" si="133"/>
        <v>1</v>
      </c>
      <c r="AP2441" s="30">
        <f t="shared" si="134"/>
        <v>46298</v>
      </c>
      <c r="AQ2441" s="1" t="str">
        <f>IF(COUNTIF('同场线路Rotas do mesmo SC'!A:A,C2441)&gt;0,"Sim","Não")</f>
        <v>Não</v>
      </c>
      <c r="AR2441" s="1" t="str">
        <f>IF(COUNTIF(揽收业务网点!A:A,P2441)&gt;0,"Sim","Não")</f>
        <v>Não</v>
      </c>
    </row>
    <row r="2442" spans="1:44">
      <c r="A2442" s="29" t="s">
        <v>30860</v>
      </c>
      <c r="B2442" s="29" t="s">
        <v>379</v>
      </c>
      <c r="C2442" s="29" t="s">
        <v>7453</v>
      </c>
      <c r="D2442" s="29" t="s">
        <v>381</v>
      </c>
      <c r="E2442" s="29" t="s">
        <v>382</v>
      </c>
      <c r="F2442" s="29" t="s">
        <v>383</v>
      </c>
      <c r="G2442" s="29">
        <v>275</v>
      </c>
      <c r="H2442" s="29" t="s">
        <v>19725</v>
      </c>
      <c r="I2442" s="29" t="s">
        <v>385</v>
      </c>
      <c r="J2442" s="29" t="s">
        <v>19726</v>
      </c>
      <c r="K2442" s="29" t="s">
        <v>387</v>
      </c>
      <c r="L2442" s="29" t="s">
        <v>19727</v>
      </c>
      <c r="M2442" s="29" t="s">
        <v>19728</v>
      </c>
      <c r="N2442" s="29" t="s">
        <v>19729</v>
      </c>
      <c r="O2442" s="29" t="s">
        <v>4275</v>
      </c>
      <c r="P2442" s="29" t="s">
        <v>4276</v>
      </c>
      <c r="Q2442" s="29" t="s">
        <v>142</v>
      </c>
      <c r="R2442" s="29" t="s">
        <v>12143</v>
      </c>
      <c r="S2442" s="29" t="s">
        <v>15423</v>
      </c>
      <c r="T2442" s="29" t="s">
        <v>30861</v>
      </c>
      <c r="U2442" s="29" t="s">
        <v>30862</v>
      </c>
      <c r="V2442" s="29">
        <v>156</v>
      </c>
      <c r="W2442" s="29" t="s">
        <v>396</v>
      </c>
      <c r="X2442" s="29" t="s">
        <v>30863</v>
      </c>
      <c r="Y2442" s="29" t="s">
        <v>16227</v>
      </c>
      <c r="Z2442" s="29" t="s">
        <v>30864</v>
      </c>
      <c r="AA2442" s="29" t="s">
        <v>30864</v>
      </c>
      <c r="AB2442" s="29" t="s">
        <v>7460</v>
      </c>
      <c r="AC2442" s="29" t="s">
        <v>7461</v>
      </c>
      <c r="AD2442" s="29" t="s">
        <v>142</v>
      </c>
      <c r="AE2442" s="29" t="s">
        <v>15272</v>
      </c>
      <c r="AF2442" s="29" t="s">
        <v>30865</v>
      </c>
      <c r="AG2442" s="29">
        <v>106</v>
      </c>
      <c r="AH2442" s="29" t="s">
        <v>30865</v>
      </c>
      <c r="AI2442" s="29" t="s">
        <v>30866</v>
      </c>
      <c r="AJ2442" s="29">
        <v>33</v>
      </c>
      <c r="AK2442" s="29" t="s">
        <v>30867</v>
      </c>
      <c r="AL2442" s="29" t="s">
        <v>30868</v>
      </c>
      <c r="AM2442" s="29">
        <v>74</v>
      </c>
      <c r="AN2442" s="1">
        <f t="shared" si="132"/>
        <v>1</v>
      </c>
      <c r="AO2442" s="1">
        <f t="shared" si="133"/>
        <v>1</v>
      </c>
      <c r="AP2442" s="30">
        <f t="shared" si="134"/>
        <v>46298</v>
      </c>
      <c r="AQ2442" s="1" t="str">
        <f>IF(COUNTIF('同场线路Rotas do mesmo SC'!A:A,C2442)&gt;0,"Sim","Não")</f>
        <v>Não</v>
      </c>
      <c r="AR2442" s="1" t="str">
        <f>IF(COUNTIF(揽收业务网点!A:A,P2442)&gt;0,"Sim","Não")</f>
        <v>Não</v>
      </c>
    </row>
    <row r="2443" spans="1:44">
      <c r="A2443" s="29" t="s">
        <v>30869</v>
      </c>
      <c r="B2443" s="29" t="s">
        <v>379</v>
      </c>
      <c r="C2443" s="29" t="s">
        <v>7478</v>
      </c>
      <c r="D2443" s="29" t="s">
        <v>381</v>
      </c>
      <c r="E2443" s="29" t="s">
        <v>382</v>
      </c>
      <c r="F2443" s="29" t="s">
        <v>383</v>
      </c>
      <c r="G2443" s="29">
        <v>90</v>
      </c>
      <c r="H2443" s="29" t="s">
        <v>7479</v>
      </c>
      <c r="I2443" s="29" t="s">
        <v>385</v>
      </c>
      <c r="J2443" s="29" t="s">
        <v>869</v>
      </c>
      <c r="K2443" s="29" t="s">
        <v>387</v>
      </c>
      <c r="L2443" s="29" t="s">
        <v>870</v>
      </c>
      <c r="M2443" s="29" t="s">
        <v>7480</v>
      </c>
      <c r="N2443" s="29" t="s">
        <v>7481</v>
      </c>
      <c r="O2443" s="29" t="s">
        <v>873</v>
      </c>
      <c r="P2443" s="29" t="s">
        <v>874</v>
      </c>
      <c r="Q2443" s="29" t="s">
        <v>70</v>
      </c>
      <c r="R2443" s="29" t="s">
        <v>30206</v>
      </c>
      <c r="S2443" s="29" t="s">
        <v>30870</v>
      </c>
      <c r="T2443" s="29" t="s">
        <v>30871</v>
      </c>
      <c r="U2443" s="29" t="s">
        <v>30872</v>
      </c>
      <c r="V2443" s="29">
        <v>2</v>
      </c>
      <c r="W2443" s="29" t="s">
        <v>396</v>
      </c>
      <c r="X2443" s="29" t="s">
        <v>30873</v>
      </c>
      <c r="Y2443" s="29" t="s">
        <v>1774</v>
      </c>
      <c r="Z2443" s="29" t="s">
        <v>30129</v>
      </c>
      <c r="AA2443" s="29" t="s">
        <v>30129</v>
      </c>
      <c r="AB2443" s="29" t="s">
        <v>7488</v>
      </c>
      <c r="AC2443" s="29" t="s">
        <v>7489</v>
      </c>
      <c r="AD2443" s="29" t="s">
        <v>70</v>
      </c>
      <c r="AE2443" s="29" t="s">
        <v>27733</v>
      </c>
      <c r="AF2443" s="29" t="s">
        <v>30874</v>
      </c>
      <c r="AG2443" s="29">
        <v>-100</v>
      </c>
      <c r="AH2443" s="29" t="s">
        <v>30874</v>
      </c>
      <c r="AI2443" s="29" t="s">
        <v>16160</v>
      </c>
      <c r="AJ2443" s="29">
        <v>75</v>
      </c>
      <c r="AK2443" s="29" t="s">
        <v>30875</v>
      </c>
      <c r="AL2443" s="29" t="s">
        <v>30876</v>
      </c>
      <c r="AM2443" s="29">
        <v>245</v>
      </c>
      <c r="AN2443" s="1">
        <f t="shared" si="132"/>
        <v>1</v>
      </c>
      <c r="AO2443" s="1">
        <f t="shared" si="133"/>
        <v>1</v>
      </c>
      <c r="AP2443" s="30">
        <f t="shared" si="134"/>
        <v>46298</v>
      </c>
      <c r="AQ2443" s="1" t="str">
        <f>IF(COUNTIF('同场线路Rotas do mesmo SC'!A:A,C2443)&gt;0,"Sim","Não")</f>
        <v>Não</v>
      </c>
      <c r="AR2443" s="1" t="str">
        <f>IF(COUNTIF(揽收业务网点!A:A,P2443)&gt;0,"Sim","Não")</f>
        <v>Não</v>
      </c>
    </row>
    <row r="2444" spans="1:44">
      <c r="A2444" s="29" t="s">
        <v>30877</v>
      </c>
      <c r="B2444" s="29" t="s">
        <v>379</v>
      </c>
      <c r="C2444" s="29" t="s">
        <v>7494</v>
      </c>
      <c r="D2444" s="29" t="s">
        <v>381</v>
      </c>
      <c r="E2444" s="29" t="s">
        <v>382</v>
      </c>
      <c r="F2444" s="29" t="s">
        <v>383</v>
      </c>
      <c r="G2444" s="29">
        <v>228</v>
      </c>
      <c r="H2444" s="29" t="s">
        <v>2269</v>
      </c>
      <c r="I2444" s="29" t="s">
        <v>1289</v>
      </c>
      <c r="J2444" s="29" t="s">
        <v>2270</v>
      </c>
      <c r="K2444" s="29" t="s">
        <v>387</v>
      </c>
      <c r="L2444" s="29" t="s">
        <v>2271</v>
      </c>
      <c r="M2444" s="29" t="s">
        <v>2270</v>
      </c>
      <c r="N2444" s="29" t="s">
        <v>2272</v>
      </c>
      <c r="O2444" s="29" t="s">
        <v>2273</v>
      </c>
      <c r="P2444" s="29" t="s">
        <v>2274</v>
      </c>
      <c r="Q2444" s="29" t="s">
        <v>2</v>
      </c>
      <c r="R2444" s="29" t="s">
        <v>6909</v>
      </c>
      <c r="S2444" s="29" t="s">
        <v>20053</v>
      </c>
      <c r="T2444" s="29" t="s">
        <v>30878</v>
      </c>
      <c r="U2444" s="29" t="s">
        <v>30879</v>
      </c>
      <c r="V2444" s="29">
        <v>142</v>
      </c>
      <c r="W2444" s="29" t="s">
        <v>396</v>
      </c>
      <c r="X2444" s="29" t="s">
        <v>30880</v>
      </c>
      <c r="Y2444" s="29" t="s">
        <v>16547</v>
      </c>
      <c r="Z2444" s="29" t="s">
        <v>30881</v>
      </c>
      <c r="AA2444" s="29" t="s">
        <v>30881</v>
      </c>
      <c r="AB2444" s="29" t="s">
        <v>7506</v>
      </c>
      <c r="AC2444" s="29" t="s">
        <v>7507</v>
      </c>
      <c r="AD2444" s="29" t="s">
        <v>2</v>
      </c>
      <c r="AE2444" s="29" t="s">
        <v>27733</v>
      </c>
      <c r="AF2444" s="29" t="s">
        <v>30882</v>
      </c>
      <c r="AG2444" s="29">
        <v>-87</v>
      </c>
      <c r="AH2444" s="29" t="s">
        <v>30882</v>
      </c>
      <c r="AI2444" s="29" t="s">
        <v>30883</v>
      </c>
      <c r="AJ2444" s="29">
        <v>1</v>
      </c>
      <c r="AK2444" s="29" t="s">
        <v>30884</v>
      </c>
      <c r="AL2444" s="29" t="s">
        <v>30885</v>
      </c>
      <c r="AM2444" s="29">
        <v>47</v>
      </c>
      <c r="AN2444" s="1">
        <f t="shared" si="132"/>
        <v>1</v>
      </c>
      <c r="AO2444" s="1">
        <f t="shared" si="133"/>
        <v>1</v>
      </c>
      <c r="AP2444" s="30">
        <f t="shared" si="134"/>
        <v>46298</v>
      </c>
      <c r="AQ2444" s="1" t="str">
        <f>IF(COUNTIF('同场线路Rotas do mesmo SC'!A:A,C2444)&gt;0,"Sim","Não")</f>
        <v>Não</v>
      </c>
      <c r="AR2444" s="1" t="str">
        <f>IF(COUNTIF(揽收业务网点!A:A,P2444)&gt;0,"Sim","Não")</f>
        <v>Não</v>
      </c>
    </row>
    <row r="2445" spans="1:44">
      <c r="A2445" s="29" t="s">
        <v>30886</v>
      </c>
      <c r="B2445" s="29" t="s">
        <v>379</v>
      </c>
      <c r="C2445" s="29" t="s">
        <v>7513</v>
      </c>
      <c r="D2445" s="29" t="s">
        <v>381</v>
      </c>
      <c r="E2445" s="29" t="s">
        <v>382</v>
      </c>
      <c r="F2445" s="29" t="s">
        <v>383</v>
      </c>
      <c r="G2445" s="29">
        <v>10</v>
      </c>
      <c r="H2445" s="29" t="s">
        <v>8564</v>
      </c>
      <c r="I2445" s="29" t="s">
        <v>868</v>
      </c>
      <c r="J2445" s="29" t="s">
        <v>2476</v>
      </c>
      <c r="K2445" s="29" t="s">
        <v>411</v>
      </c>
      <c r="L2445" s="29" t="s">
        <v>2477</v>
      </c>
      <c r="M2445" s="29" t="s">
        <v>10774</v>
      </c>
      <c r="N2445" s="29" t="s">
        <v>10775</v>
      </c>
      <c r="O2445" s="29" t="s">
        <v>1229</v>
      </c>
      <c r="P2445" s="29" t="s">
        <v>50</v>
      </c>
      <c r="Q2445" s="29" t="s">
        <v>11</v>
      </c>
      <c r="R2445" s="29" t="s">
        <v>30887</v>
      </c>
      <c r="S2445" s="29" t="s">
        <v>30888</v>
      </c>
      <c r="T2445" s="29" t="s">
        <v>30889</v>
      </c>
      <c r="U2445" s="29" t="s">
        <v>30890</v>
      </c>
      <c r="V2445" s="29">
        <v>12</v>
      </c>
      <c r="W2445" s="29" t="s">
        <v>396</v>
      </c>
      <c r="X2445" s="29" t="s">
        <v>30891</v>
      </c>
      <c r="Y2445" s="29" t="s">
        <v>16547</v>
      </c>
      <c r="Z2445" s="29" t="s">
        <v>30892</v>
      </c>
      <c r="AA2445" s="29" t="s">
        <v>30892</v>
      </c>
      <c r="AB2445" s="29" t="s">
        <v>7522</v>
      </c>
      <c r="AC2445" s="29" t="s">
        <v>7523</v>
      </c>
      <c r="AD2445" s="29" t="s">
        <v>11</v>
      </c>
      <c r="AE2445" s="29" t="s">
        <v>15272</v>
      </c>
      <c r="AF2445" s="29" t="s">
        <v>30893</v>
      </c>
      <c r="AG2445" s="29">
        <v>17</v>
      </c>
      <c r="AH2445" s="29" t="s">
        <v>30893</v>
      </c>
      <c r="AI2445" s="29"/>
      <c r="AJ2445" s="29"/>
      <c r="AK2445" s="29"/>
      <c r="AL2445" s="29"/>
      <c r="AM2445" s="29"/>
      <c r="AN2445" s="1">
        <f t="shared" si="132"/>
        <v>1</v>
      </c>
      <c r="AO2445" s="1">
        <f t="shared" si="133"/>
        <v>0</v>
      </c>
      <c r="AP2445" s="30">
        <f t="shared" si="134"/>
        <v>46298</v>
      </c>
      <c r="AQ2445" s="1" t="str">
        <f>IF(COUNTIF('同场线路Rotas do mesmo SC'!A:A,C2445)&gt;0,"Sim","Não")</f>
        <v>Não</v>
      </c>
      <c r="AR2445" s="1" t="str">
        <f>IF(COUNTIF(揽收业务网点!A:A,P2445)&gt;0,"Sim","Não")</f>
        <v>Sim</v>
      </c>
    </row>
    <row r="2446" spans="1:44">
      <c r="A2446" s="29" t="s">
        <v>30894</v>
      </c>
      <c r="B2446" s="29" t="s">
        <v>379</v>
      </c>
      <c r="C2446" s="29" t="s">
        <v>7526</v>
      </c>
      <c r="D2446" s="29" t="s">
        <v>381</v>
      </c>
      <c r="E2446" s="29" t="s">
        <v>382</v>
      </c>
      <c r="F2446" s="29" t="s">
        <v>732</v>
      </c>
      <c r="G2446" s="29">
        <v>5</v>
      </c>
      <c r="H2446" s="29" t="s">
        <v>6127</v>
      </c>
      <c r="I2446" s="29" t="s">
        <v>868</v>
      </c>
      <c r="J2446" s="29" t="s">
        <v>4160</v>
      </c>
      <c r="K2446" s="29" t="s">
        <v>387</v>
      </c>
      <c r="L2446" s="29" t="s">
        <v>4161</v>
      </c>
      <c r="M2446" s="29" t="s">
        <v>6128</v>
      </c>
      <c r="N2446" s="29" t="s">
        <v>6129</v>
      </c>
      <c r="O2446" s="29" t="s">
        <v>1403</v>
      </c>
      <c r="P2446" s="29" t="s">
        <v>53</v>
      </c>
      <c r="Q2446" s="29" t="s">
        <v>11</v>
      </c>
      <c r="R2446" s="29" t="s">
        <v>30895</v>
      </c>
      <c r="S2446" s="29" t="s">
        <v>30895</v>
      </c>
      <c r="T2446" s="29" t="s">
        <v>30896</v>
      </c>
      <c r="U2446" s="29" t="s">
        <v>30897</v>
      </c>
      <c r="V2446" s="29">
        <v>2</v>
      </c>
      <c r="W2446" s="29" t="s">
        <v>396</v>
      </c>
      <c r="X2446" s="29" t="s">
        <v>30898</v>
      </c>
      <c r="Y2446" s="29" t="s">
        <v>27848</v>
      </c>
      <c r="Z2446" s="29" t="s">
        <v>28076</v>
      </c>
      <c r="AA2446" s="29" t="s">
        <v>28076</v>
      </c>
      <c r="AB2446" s="29" t="s">
        <v>6136</v>
      </c>
      <c r="AC2446" s="29" t="s">
        <v>6137</v>
      </c>
      <c r="AD2446" s="29" t="s">
        <v>11</v>
      </c>
      <c r="AE2446" s="29" t="s">
        <v>28293</v>
      </c>
      <c r="AF2446" s="29" t="s">
        <v>30899</v>
      </c>
      <c r="AG2446" s="29">
        <v>36</v>
      </c>
      <c r="AH2446" s="29" t="s">
        <v>30899</v>
      </c>
      <c r="AI2446" s="29" t="s">
        <v>30900</v>
      </c>
      <c r="AJ2446" s="29">
        <v>0</v>
      </c>
      <c r="AK2446" s="29" t="s">
        <v>30901</v>
      </c>
      <c r="AL2446" s="29" t="s">
        <v>30902</v>
      </c>
      <c r="AM2446" s="29">
        <v>11</v>
      </c>
      <c r="AN2446" s="1">
        <f t="shared" si="132"/>
        <v>1</v>
      </c>
      <c r="AO2446" s="1">
        <f t="shared" si="133"/>
        <v>1</v>
      </c>
      <c r="AP2446" s="30">
        <f t="shared" si="134"/>
        <v>46298</v>
      </c>
      <c r="AQ2446" s="1" t="str">
        <f>IF(COUNTIF('同场线路Rotas do mesmo SC'!A:A,C2446)&gt;0,"Sim","Não")</f>
        <v>Não</v>
      </c>
      <c r="AR2446" s="1" t="str">
        <f>IF(COUNTIF(揽收业务网点!A:A,P2446)&gt;0,"Sim","Não")</f>
        <v>Sim</v>
      </c>
    </row>
    <row r="2447" spans="1:44">
      <c r="A2447" s="29" t="s">
        <v>30903</v>
      </c>
      <c r="B2447" s="29" t="s">
        <v>379</v>
      </c>
      <c r="C2447" s="29" t="s">
        <v>7537</v>
      </c>
      <c r="D2447" s="29" t="s">
        <v>381</v>
      </c>
      <c r="E2447" s="29" t="s">
        <v>382</v>
      </c>
      <c r="F2447" s="29" t="s">
        <v>383</v>
      </c>
      <c r="G2447" s="29">
        <v>6</v>
      </c>
      <c r="H2447" s="29" t="s">
        <v>6158</v>
      </c>
      <c r="I2447" s="29" t="s">
        <v>868</v>
      </c>
      <c r="J2447" s="29" t="s">
        <v>1753</v>
      </c>
      <c r="K2447" s="29" t="s">
        <v>387</v>
      </c>
      <c r="L2447" s="29" t="s">
        <v>1754</v>
      </c>
      <c r="M2447" s="29" t="s">
        <v>6159</v>
      </c>
      <c r="N2447" s="29" t="s">
        <v>6160</v>
      </c>
      <c r="O2447" s="29" t="s">
        <v>1403</v>
      </c>
      <c r="P2447" s="29" t="s">
        <v>53</v>
      </c>
      <c r="Q2447" s="29" t="s">
        <v>11</v>
      </c>
      <c r="R2447" s="29" t="s">
        <v>2578</v>
      </c>
      <c r="S2447" s="29" t="s">
        <v>2578</v>
      </c>
      <c r="T2447" s="29" t="s">
        <v>30904</v>
      </c>
      <c r="U2447" s="29" t="s">
        <v>30905</v>
      </c>
      <c r="V2447" s="29">
        <v>21</v>
      </c>
      <c r="W2447" s="29" t="s">
        <v>396</v>
      </c>
      <c r="X2447" s="29" t="s">
        <v>30906</v>
      </c>
      <c r="Y2447" s="29" t="s">
        <v>16006</v>
      </c>
      <c r="Z2447" s="29" t="s">
        <v>30907</v>
      </c>
      <c r="AA2447" s="29" t="s">
        <v>30907</v>
      </c>
      <c r="AB2447" s="29" t="s">
        <v>6166</v>
      </c>
      <c r="AC2447" s="29" t="s">
        <v>6167</v>
      </c>
      <c r="AD2447" s="29" t="s">
        <v>11</v>
      </c>
      <c r="AE2447" s="29" t="s">
        <v>27743</v>
      </c>
      <c r="AF2447" s="29" t="s">
        <v>30908</v>
      </c>
      <c r="AG2447" s="29">
        <v>-49</v>
      </c>
      <c r="AH2447" s="29" t="s">
        <v>30908</v>
      </c>
      <c r="AI2447" s="29" t="s">
        <v>30909</v>
      </c>
      <c r="AJ2447" s="29">
        <v>5</v>
      </c>
      <c r="AK2447" s="29" t="s">
        <v>30910</v>
      </c>
      <c r="AL2447" s="29" t="s">
        <v>30911</v>
      </c>
      <c r="AM2447" s="29">
        <v>57</v>
      </c>
      <c r="AN2447" s="1">
        <f t="shared" si="132"/>
        <v>1</v>
      </c>
      <c r="AO2447" s="1">
        <f t="shared" si="133"/>
        <v>1</v>
      </c>
      <c r="AP2447" s="30">
        <f t="shared" si="134"/>
        <v>46298</v>
      </c>
      <c r="AQ2447" s="1" t="str">
        <f>IF(COUNTIF('同场线路Rotas do mesmo SC'!A:A,C2447)&gt;0,"Sim","Não")</f>
        <v>Não</v>
      </c>
      <c r="AR2447" s="1" t="str">
        <f>IF(COUNTIF(揽收业务网点!A:A,P2447)&gt;0,"Sim","Não")</f>
        <v>Sim</v>
      </c>
    </row>
    <row r="2448" spans="1:44">
      <c r="A2448" s="29" t="s">
        <v>30912</v>
      </c>
      <c r="B2448" s="29" t="s">
        <v>379</v>
      </c>
      <c r="C2448" s="29" t="s">
        <v>19815</v>
      </c>
      <c r="D2448" s="29" t="s">
        <v>381</v>
      </c>
      <c r="E2448" s="29" t="s">
        <v>382</v>
      </c>
      <c r="F2448" s="29" t="s">
        <v>383</v>
      </c>
      <c r="G2448" s="29">
        <v>10</v>
      </c>
      <c r="H2448" s="29" t="s">
        <v>15674</v>
      </c>
      <c r="I2448" s="29" t="s">
        <v>385</v>
      </c>
      <c r="J2448" s="29" t="s">
        <v>15675</v>
      </c>
      <c r="K2448" s="29" t="s">
        <v>387</v>
      </c>
      <c r="L2448" s="29" t="s">
        <v>15676</v>
      </c>
      <c r="M2448" s="29" t="s">
        <v>15677</v>
      </c>
      <c r="N2448" s="29" t="s">
        <v>15678</v>
      </c>
      <c r="O2448" s="29" t="s">
        <v>706</v>
      </c>
      <c r="P2448" s="29" t="s">
        <v>707</v>
      </c>
      <c r="Q2448" s="29" t="s">
        <v>2</v>
      </c>
      <c r="R2448" s="29" t="s">
        <v>8610</v>
      </c>
      <c r="S2448" s="29" t="s">
        <v>25070</v>
      </c>
      <c r="T2448" s="29" t="s">
        <v>30913</v>
      </c>
      <c r="U2448" s="29" t="s">
        <v>29595</v>
      </c>
      <c r="V2448" s="29">
        <v>171</v>
      </c>
      <c r="W2448" s="29" t="s">
        <v>396</v>
      </c>
      <c r="X2448" s="29" t="s">
        <v>30914</v>
      </c>
      <c r="Y2448" s="29" t="s">
        <v>16547</v>
      </c>
      <c r="Z2448" s="29" t="s">
        <v>29063</v>
      </c>
      <c r="AA2448" s="29" t="s">
        <v>29063</v>
      </c>
      <c r="AB2448" s="29" t="s">
        <v>16647</v>
      </c>
      <c r="AC2448" s="29" t="s">
        <v>16648</v>
      </c>
      <c r="AD2448" s="29" t="s">
        <v>2</v>
      </c>
      <c r="AE2448" s="29" t="s">
        <v>15272</v>
      </c>
      <c r="AF2448" s="29" t="s">
        <v>30915</v>
      </c>
      <c r="AG2448" s="29">
        <v>-33</v>
      </c>
      <c r="AH2448" s="29" t="s">
        <v>30915</v>
      </c>
      <c r="AI2448" s="29" t="s">
        <v>30916</v>
      </c>
      <c r="AJ2448" s="29">
        <v>41</v>
      </c>
      <c r="AK2448" s="29" t="s">
        <v>30917</v>
      </c>
      <c r="AL2448" s="29" t="s">
        <v>30918</v>
      </c>
      <c r="AM2448" s="29">
        <v>487</v>
      </c>
      <c r="AN2448" s="1">
        <f t="shared" ref="AN2448:AN2511" si="135">IF(X2448="",0,1)</f>
        <v>1</v>
      </c>
      <c r="AO2448" s="1">
        <f t="shared" ref="AO2448:AO2511" si="136">IF(AI2448="",0,1)</f>
        <v>1</v>
      </c>
      <c r="AP2448" s="30">
        <f t="shared" ref="AP2448:AP2511" si="137">DATE(YEAR(AE2448),MONTH(AE2448),DAY(AE2448))</f>
        <v>46298</v>
      </c>
      <c r="AQ2448" s="1" t="str">
        <f>IF(COUNTIF('同场线路Rotas do mesmo SC'!A:A,C2448)&gt;0,"Sim","Não")</f>
        <v>Não</v>
      </c>
      <c r="AR2448" s="1" t="str">
        <f>IF(COUNTIF(揽收业务网点!A:A,P2448)&gt;0,"Sim","Não")</f>
        <v>Não</v>
      </c>
    </row>
    <row r="2449" spans="1:44">
      <c r="A2449" s="29" t="s">
        <v>30919</v>
      </c>
      <c r="B2449" s="29" t="s">
        <v>379</v>
      </c>
      <c r="C2449" s="29" t="s">
        <v>19832</v>
      </c>
      <c r="D2449" s="29" t="s">
        <v>381</v>
      </c>
      <c r="E2449" s="29" t="s">
        <v>382</v>
      </c>
      <c r="F2449" s="29" t="s">
        <v>383</v>
      </c>
      <c r="G2449" s="29">
        <v>190</v>
      </c>
      <c r="H2449" s="29" t="s">
        <v>19833</v>
      </c>
      <c r="I2449" s="29" t="s">
        <v>868</v>
      </c>
      <c r="J2449" s="29" t="s">
        <v>1016</v>
      </c>
      <c r="K2449" s="29" t="s">
        <v>387</v>
      </c>
      <c r="L2449" s="29" t="s">
        <v>1017</v>
      </c>
      <c r="M2449" s="29" t="s">
        <v>19834</v>
      </c>
      <c r="N2449" s="29" t="s">
        <v>19835</v>
      </c>
      <c r="O2449" s="29" t="s">
        <v>1025</v>
      </c>
      <c r="P2449" s="29" t="s">
        <v>1026</v>
      </c>
      <c r="Q2449" s="29" t="s">
        <v>118</v>
      </c>
      <c r="R2449" s="29" t="s">
        <v>15742</v>
      </c>
      <c r="S2449" s="29" t="s">
        <v>30920</v>
      </c>
      <c r="T2449" s="29" t="s">
        <v>30921</v>
      </c>
      <c r="U2449" s="29" t="s">
        <v>30922</v>
      </c>
      <c r="V2449" s="29">
        <v>94</v>
      </c>
      <c r="W2449" s="29" t="s">
        <v>396</v>
      </c>
      <c r="X2449" s="29" t="s">
        <v>30923</v>
      </c>
      <c r="Y2449" s="29" t="s">
        <v>15272</v>
      </c>
      <c r="Z2449" s="29" t="s">
        <v>30924</v>
      </c>
      <c r="AA2449" s="29" t="s">
        <v>30924</v>
      </c>
      <c r="AB2449" s="29" t="s">
        <v>19841</v>
      </c>
      <c r="AC2449" s="29" t="s">
        <v>19842</v>
      </c>
      <c r="AD2449" s="29" t="s">
        <v>118</v>
      </c>
      <c r="AE2449" s="29" t="s">
        <v>28806</v>
      </c>
      <c r="AF2449" s="29" t="s">
        <v>30925</v>
      </c>
      <c r="AG2449" s="29">
        <v>-28</v>
      </c>
      <c r="AH2449" s="29" t="s">
        <v>30925</v>
      </c>
      <c r="AI2449" s="29" t="s">
        <v>30926</v>
      </c>
      <c r="AJ2449" s="29">
        <v>22</v>
      </c>
      <c r="AK2449" s="29" t="s">
        <v>30927</v>
      </c>
      <c r="AL2449" s="29" t="s">
        <v>30928</v>
      </c>
      <c r="AM2449" s="29">
        <v>108</v>
      </c>
      <c r="AN2449" s="1">
        <f t="shared" si="135"/>
        <v>1</v>
      </c>
      <c r="AO2449" s="1">
        <f t="shared" si="136"/>
        <v>1</v>
      </c>
      <c r="AP2449" s="30">
        <f t="shared" si="137"/>
        <v>46298</v>
      </c>
      <c r="AQ2449" s="1" t="str">
        <f>IF(COUNTIF('同场线路Rotas do mesmo SC'!A:A,C2449)&gt;0,"Sim","Não")</f>
        <v>Não</v>
      </c>
      <c r="AR2449" s="1" t="str">
        <f>IF(COUNTIF(揽收业务网点!A:A,P2449)&gt;0,"Sim","Não")</f>
        <v>Não</v>
      </c>
    </row>
    <row r="2450" spans="1:44">
      <c r="A2450" s="29" t="s">
        <v>30929</v>
      </c>
      <c r="B2450" s="29" t="s">
        <v>379</v>
      </c>
      <c r="C2450" s="29" t="s">
        <v>30930</v>
      </c>
      <c r="D2450" s="29" t="s">
        <v>381</v>
      </c>
      <c r="E2450" s="29" t="s">
        <v>382</v>
      </c>
      <c r="F2450" s="29" t="s">
        <v>383</v>
      </c>
      <c r="G2450" s="29">
        <v>30</v>
      </c>
      <c r="H2450" s="29" t="s">
        <v>19406</v>
      </c>
      <c r="I2450" s="29" t="s">
        <v>2105</v>
      </c>
      <c r="J2450" s="29" t="s">
        <v>19407</v>
      </c>
      <c r="K2450" s="29" t="s">
        <v>387</v>
      </c>
      <c r="L2450" s="29" t="s">
        <v>19408</v>
      </c>
      <c r="M2450" s="29" t="s">
        <v>19407</v>
      </c>
      <c r="N2450" s="29" t="s">
        <v>19409</v>
      </c>
      <c r="O2450" s="29" t="s">
        <v>1807</v>
      </c>
      <c r="P2450" s="29" t="s">
        <v>1808</v>
      </c>
      <c r="Q2450" s="29" t="s">
        <v>2</v>
      </c>
      <c r="R2450" s="29" t="s">
        <v>22623</v>
      </c>
      <c r="S2450" s="29" t="s">
        <v>19224</v>
      </c>
      <c r="T2450" s="29" t="s">
        <v>30931</v>
      </c>
      <c r="U2450" s="29" t="s">
        <v>30932</v>
      </c>
      <c r="V2450" s="29">
        <v>14</v>
      </c>
      <c r="W2450" s="29" t="s">
        <v>396</v>
      </c>
      <c r="X2450" s="29" t="s">
        <v>30933</v>
      </c>
      <c r="Y2450" s="29" t="s">
        <v>27995</v>
      </c>
      <c r="Z2450" s="29" t="s">
        <v>30934</v>
      </c>
      <c r="AA2450" s="29" t="s">
        <v>30934</v>
      </c>
      <c r="AB2450" s="29" t="s">
        <v>26778</v>
      </c>
      <c r="AC2450" s="29" t="s">
        <v>26779</v>
      </c>
      <c r="AD2450" s="29" t="s">
        <v>2</v>
      </c>
      <c r="AE2450" s="29" t="s">
        <v>29338</v>
      </c>
      <c r="AF2450" s="29" t="s">
        <v>30935</v>
      </c>
      <c r="AG2450" s="29">
        <v>0</v>
      </c>
      <c r="AH2450" s="29" t="s">
        <v>30935</v>
      </c>
      <c r="AI2450" s="29" t="s">
        <v>30936</v>
      </c>
      <c r="AJ2450" s="29">
        <v>65</v>
      </c>
      <c r="AK2450" s="29" t="s">
        <v>30937</v>
      </c>
      <c r="AL2450" s="29" t="s">
        <v>30938</v>
      </c>
      <c r="AM2450" s="29">
        <v>183</v>
      </c>
      <c r="AN2450" s="1">
        <f t="shared" si="135"/>
        <v>1</v>
      </c>
      <c r="AO2450" s="1">
        <f t="shared" si="136"/>
        <v>1</v>
      </c>
      <c r="AP2450" s="30">
        <f t="shared" si="137"/>
        <v>46298</v>
      </c>
      <c r="AQ2450" s="1" t="str">
        <f>IF(COUNTIF('同场线路Rotas do mesmo SC'!A:A,C2450)&gt;0,"Sim","Não")</f>
        <v>Não</v>
      </c>
      <c r="AR2450" s="1" t="str">
        <f>IF(COUNTIF(揽收业务网点!A:A,P2450)&gt;0,"Sim","Não")</f>
        <v>Não</v>
      </c>
    </row>
    <row r="2451" spans="1:44">
      <c r="A2451" s="29" t="s">
        <v>30939</v>
      </c>
      <c r="B2451" s="29" t="s">
        <v>379</v>
      </c>
      <c r="C2451" s="29" t="s">
        <v>7548</v>
      </c>
      <c r="D2451" s="29" t="s">
        <v>381</v>
      </c>
      <c r="E2451" s="29" t="s">
        <v>382</v>
      </c>
      <c r="F2451" s="29" t="s">
        <v>383</v>
      </c>
      <c r="G2451" s="29">
        <v>39</v>
      </c>
      <c r="H2451" s="29" t="s">
        <v>7549</v>
      </c>
      <c r="I2451" s="29" t="s">
        <v>868</v>
      </c>
      <c r="J2451" s="29" t="s">
        <v>1753</v>
      </c>
      <c r="K2451" s="29" t="s">
        <v>387</v>
      </c>
      <c r="L2451" s="29" t="s">
        <v>1754</v>
      </c>
      <c r="M2451" s="29" t="s">
        <v>7550</v>
      </c>
      <c r="N2451" s="29" t="s">
        <v>7551</v>
      </c>
      <c r="O2451" s="29" t="s">
        <v>1703</v>
      </c>
      <c r="P2451" s="29" t="s">
        <v>45</v>
      </c>
      <c r="Q2451" s="29" t="s">
        <v>11</v>
      </c>
      <c r="R2451" s="29" t="s">
        <v>30870</v>
      </c>
      <c r="S2451" s="29" t="s">
        <v>30870</v>
      </c>
      <c r="T2451" s="29" t="s">
        <v>30940</v>
      </c>
      <c r="U2451" s="29" t="s">
        <v>30941</v>
      </c>
      <c r="V2451" s="29">
        <v>39</v>
      </c>
      <c r="W2451" s="29" t="s">
        <v>396</v>
      </c>
      <c r="X2451" s="29" t="s">
        <v>29650</v>
      </c>
      <c r="Y2451" s="29" t="s">
        <v>17762</v>
      </c>
      <c r="Z2451" s="29" t="s">
        <v>30942</v>
      </c>
      <c r="AA2451" s="29" t="s">
        <v>30942</v>
      </c>
      <c r="AB2451" s="29" t="s">
        <v>7557</v>
      </c>
      <c r="AC2451" s="29" t="s">
        <v>7558</v>
      </c>
      <c r="AD2451" s="29" t="s">
        <v>11</v>
      </c>
      <c r="AE2451" s="29" t="s">
        <v>27743</v>
      </c>
      <c r="AF2451" s="29" t="s">
        <v>30943</v>
      </c>
      <c r="AG2451" s="29">
        <v>13</v>
      </c>
      <c r="AH2451" s="29" t="s">
        <v>30943</v>
      </c>
      <c r="AI2451" s="29" t="s">
        <v>30944</v>
      </c>
      <c r="AJ2451" s="29">
        <v>23</v>
      </c>
      <c r="AK2451" s="29" t="s">
        <v>30945</v>
      </c>
      <c r="AL2451" s="29" t="s">
        <v>30946</v>
      </c>
      <c r="AM2451" s="29">
        <v>282</v>
      </c>
      <c r="AN2451" s="1">
        <f t="shared" si="135"/>
        <v>1</v>
      </c>
      <c r="AO2451" s="1">
        <f t="shared" si="136"/>
        <v>1</v>
      </c>
      <c r="AP2451" s="30">
        <f t="shared" si="137"/>
        <v>46298</v>
      </c>
      <c r="AQ2451" s="1" t="str">
        <f>IF(COUNTIF('同场线路Rotas do mesmo SC'!A:A,C2451)&gt;0,"Sim","Não")</f>
        <v>Não</v>
      </c>
      <c r="AR2451" s="1" t="str">
        <f>IF(COUNTIF(揽收业务网点!A:A,P2451)&gt;0,"Sim","Não")</f>
        <v>Sim</v>
      </c>
    </row>
    <row r="2452" spans="1:44">
      <c r="A2452" s="29" t="s">
        <v>30947</v>
      </c>
      <c r="B2452" s="29" t="s">
        <v>379</v>
      </c>
      <c r="C2452" s="29" t="s">
        <v>30948</v>
      </c>
      <c r="D2452" s="29" t="s">
        <v>381</v>
      </c>
      <c r="E2452" s="29" t="s">
        <v>382</v>
      </c>
      <c r="F2452" s="29" t="s">
        <v>383</v>
      </c>
      <c r="G2452" s="29">
        <v>7</v>
      </c>
      <c r="H2452" s="29" t="s">
        <v>9464</v>
      </c>
      <c r="I2452" s="29" t="s">
        <v>868</v>
      </c>
      <c r="J2452" s="29" t="s">
        <v>642</v>
      </c>
      <c r="K2452" s="29" t="s">
        <v>387</v>
      </c>
      <c r="L2452" s="29" t="s">
        <v>643</v>
      </c>
      <c r="M2452" s="29" t="s">
        <v>9465</v>
      </c>
      <c r="N2452" s="29" t="s">
        <v>9466</v>
      </c>
      <c r="O2452" s="29" t="s">
        <v>1703</v>
      </c>
      <c r="P2452" s="29" t="s">
        <v>45</v>
      </c>
      <c r="Q2452" s="29" t="s">
        <v>11</v>
      </c>
      <c r="R2452" s="29" t="s">
        <v>30949</v>
      </c>
      <c r="S2452" s="29" t="s">
        <v>30950</v>
      </c>
      <c r="T2452" s="29" t="s">
        <v>30951</v>
      </c>
      <c r="U2452" s="29" t="s">
        <v>30952</v>
      </c>
      <c r="V2452" s="29">
        <v>78</v>
      </c>
      <c r="W2452" s="29" t="s">
        <v>396</v>
      </c>
      <c r="X2452" s="29" t="s">
        <v>30953</v>
      </c>
      <c r="Y2452" s="29" t="s">
        <v>15272</v>
      </c>
      <c r="Z2452" s="29" t="s">
        <v>30954</v>
      </c>
      <c r="AA2452" s="29" t="s">
        <v>30954</v>
      </c>
      <c r="AB2452" s="29" t="s">
        <v>27042</v>
      </c>
      <c r="AC2452" s="29" t="s">
        <v>27043</v>
      </c>
      <c r="AD2452" s="29" t="s">
        <v>11</v>
      </c>
      <c r="AE2452" s="29" t="s">
        <v>29535</v>
      </c>
      <c r="AF2452" s="29" t="s">
        <v>30955</v>
      </c>
      <c r="AG2452" s="29">
        <v>-19</v>
      </c>
      <c r="AH2452" s="29" t="s">
        <v>30955</v>
      </c>
      <c r="AI2452" s="29" t="s">
        <v>30956</v>
      </c>
      <c r="AJ2452" s="29">
        <v>65</v>
      </c>
      <c r="AK2452" s="29" t="s">
        <v>30957</v>
      </c>
      <c r="AL2452" s="29" t="s">
        <v>30958</v>
      </c>
      <c r="AM2452" s="29">
        <v>161</v>
      </c>
      <c r="AN2452" s="1">
        <f t="shared" si="135"/>
        <v>1</v>
      </c>
      <c r="AO2452" s="1">
        <f t="shared" si="136"/>
        <v>1</v>
      </c>
      <c r="AP2452" s="30">
        <f t="shared" si="137"/>
        <v>46298</v>
      </c>
      <c r="AQ2452" s="1" t="str">
        <f>IF(COUNTIF('同场线路Rotas do mesmo SC'!A:A,C2452)&gt;0,"Sim","Não")</f>
        <v>Não</v>
      </c>
      <c r="AR2452" s="1" t="str">
        <f>IF(COUNTIF(揽收业务网点!A:A,P2452)&gt;0,"Sim","Não")</f>
        <v>Sim</v>
      </c>
    </row>
    <row r="2453" spans="1:44">
      <c r="A2453" s="29" t="s">
        <v>30959</v>
      </c>
      <c r="B2453" s="29" t="s">
        <v>379</v>
      </c>
      <c r="C2453" s="29" t="s">
        <v>7578</v>
      </c>
      <c r="D2453" s="29" t="s">
        <v>381</v>
      </c>
      <c r="E2453" s="29" t="s">
        <v>382</v>
      </c>
      <c r="F2453" s="29" t="s">
        <v>383</v>
      </c>
      <c r="G2453" s="29">
        <v>42</v>
      </c>
      <c r="H2453" s="29" t="s">
        <v>7579</v>
      </c>
      <c r="I2453" s="29" t="s">
        <v>868</v>
      </c>
      <c r="J2453" s="29" t="s">
        <v>642</v>
      </c>
      <c r="K2453" s="29" t="s">
        <v>387</v>
      </c>
      <c r="L2453" s="29" t="s">
        <v>643</v>
      </c>
      <c r="M2453" s="29" t="s">
        <v>7580</v>
      </c>
      <c r="N2453" s="29" t="s">
        <v>7581</v>
      </c>
      <c r="O2453" s="29" t="s">
        <v>1703</v>
      </c>
      <c r="P2453" s="29" t="s">
        <v>45</v>
      </c>
      <c r="Q2453" s="29" t="s">
        <v>11</v>
      </c>
      <c r="R2453" s="29" t="s">
        <v>30960</v>
      </c>
      <c r="S2453" s="29" t="s">
        <v>30960</v>
      </c>
      <c r="T2453" s="29" t="s">
        <v>30961</v>
      </c>
      <c r="U2453" s="29" t="s">
        <v>28158</v>
      </c>
      <c r="V2453" s="29">
        <v>32</v>
      </c>
      <c r="W2453" s="29" t="s">
        <v>396</v>
      </c>
      <c r="X2453" s="29" t="s">
        <v>30962</v>
      </c>
      <c r="Y2453" s="29" t="s">
        <v>17762</v>
      </c>
      <c r="Z2453" s="29" t="s">
        <v>30963</v>
      </c>
      <c r="AA2453" s="29" t="s">
        <v>30963</v>
      </c>
      <c r="AB2453" s="29" t="s">
        <v>7587</v>
      </c>
      <c r="AC2453" s="29" t="s">
        <v>37</v>
      </c>
      <c r="AD2453" s="29" t="s">
        <v>11</v>
      </c>
      <c r="AE2453" s="29" t="s">
        <v>27743</v>
      </c>
      <c r="AF2453" s="29" t="s">
        <v>30964</v>
      </c>
      <c r="AG2453" s="29">
        <v>-17</v>
      </c>
      <c r="AH2453" s="29" t="s">
        <v>30964</v>
      </c>
      <c r="AI2453" s="29" t="s">
        <v>30965</v>
      </c>
      <c r="AJ2453" s="29">
        <v>-1</v>
      </c>
      <c r="AK2453" s="29" t="s">
        <v>30966</v>
      </c>
      <c r="AL2453" s="29" t="s">
        <v>30967</v>
      </c>
      <c r="AM2453" s="29">
        <v>108</v>
      </c>
      <c r="AN2453" s="1">
        <f t="shared" si="135"/>
        <v>1</v>
      </c>
      <c r="AO2453" s="1">
        <f t="shared" si="136"/>
        <v>1</v>
      </c>
      <c r="AP2453" s="30">
        <f t="shared" si="137"/>
        <v>46298</v>
      </c>
      <c r="AQ2453" s="1" t="str">
        <f>IF(COUNTIF('同场线路Rotas do mesmo SC'!A:A,C2453)&gt;0,"Sim","Não")</f>
        <v>Não</v>
      </c>
      <c r="AR2453" s="1" t="str">
        <f>IF(COUNTIF(揽收业务网点!A:A,P2453)&gt;0,"Sim","Não")</f>
        <v>Sim</v>
      </c>
    </row>
    <row r="2454" spans="1:44">
      <c r="A2454" s="29" t="s">
        <v>30968</v>
      </c>
      <c r="B2454" s="29" t="s">
        <v>379</v>
      </c>
      <c r="C2454" s="29" t="s">
        <v>7593</v>
      </c>
      <c r="D2454" s="29" t="s">
        <v>381</v>
      </c>
      <c r="E2454" s="29" t="s">
        <v>382</v>
      </c>
      <c r="F2454" s="29" t="s">
        <v>383</v>
      </c>
      <c r="G2454" s="29">
        <v>8</v>
      </c>
      <c r="H2454" s="29" t="s">
        <v>7594</v>
      </c>
      <c r="I2454" s="29" t="s">
        <v>868</v>
      </c>
      <c r="J2454" s="29" t="s">
        <v>1753</v>
      </c>
      <c r="K2454" s="29" t="s">
        <v>387</v>
      </c>
      <c r="L2454" s="29" t="s">
        <v>1754</v>
      </c>
      <c r="M2454" s="29" t="s">
        <v>7595</v>
      </c>
      <c r="N2454" s="29" t="s">
        <v>7596</v>
      </c>
      <c r="O2454" s="29" t="s">
        <v>1703</v>
      </c>
      <c r="P2454" s="29" t="s">
        <v>45</v>
      </c>
      <c r="Q2454" s="29" t="s">
        <v>11</v>
      </c>
      <c r="R2454" s="29" t="s">
        <v>29393</v>
      </c>
      <c r="S2454" s="29" t="s">
        <v>29393</v>
      </c>
      <c r="T2454" s="29" t="s">
        <v>30969</v>
      </c>
      <c r="U2454" s="29" t="s">
        <v>30970</v>
      </c>
      <c r="V2454" s="29">
        <v>23</v>
      </c>
      <c r="W2454" s="29" t="s">
        <v>396</v>
      </c>
      <c r="X2454" s="29" t="s">
        <v>28850</v>
      </c>
      <c r="Y2454" s="29" t="s">
        <v>17762</v>
      </c>
      <c r="Z2454" s="29" t="s">
        <v>30971</v>
      </c>
      <c r="AA2454" s="29" t="s">
        <v>30971</v>
      </c>
      <c r="AB2454" s="29" t="s">
        <v>7601</v>
      </c>
      <c r="AC2454" s="29" t="s">
        <v>39</v>
      </c>
      <c r="AD2454" s="29" t="s">
        <v>11</v>
      </c>
      <c r="AE2454" s="29" t="s">
        <v>29224</v>
      </c>
      <c r="AF2454" s="29" t="s">
        <v>30972</v>
      </c>
      <c r="AG2454" s="29">
        <v>23</v>
      </c>
      <c r="AH2454" s="29" t="s">
        <v>30972</v>
      </c>
      <c r="AI2454" s="29" t="s">
        <v>30973</v>
      </c>
      <c r="AJ2454" s="29">
        <v>48</v>
      </c>
      <c r="AK2454" s="29" t="s">
        <v>30974</v>
      </c>
      <c r="AL2454" s="29" t="s">
        <v>30975</v>
      </c>
      <c r="AM2454" s="29">
        <v>141</v>
      </c>
      <c r="AN2454" s="1">
        <f t="shared" si="135"/>
        <v>1</v>
      </c>
      <c r="AO2454" s="1">
        <f t="shared" si="136"/>
        <v>1</v>
      </c>
      <c r="AP2454" s="30">
        <f t="shared" si="137"/>
        <v>46298</v>
      </c>
      <c r="AQ2454" s="1" t="str">
        <f>IF(COUNTIF('同场线路Rotas do mesmo SC'!A:A,C2454)&gt;0,"Sim","Não")</f>
        <v>Não</v>
      </c>
      <c r="AR2454" s="1" t="str">
        <f>IF(COUNTIF(揽收业务网点!A:A,P2454)&gt;0,"Sim","Não")</f>
        <v>Sim</v>
      </c>
    </row>
    <row r="2455" spans="1:44">
      <c r="A2455" s="29" t="s">
        <v>30976</v>
      </c>
      <c r="B2455" s="29" t="s">
        <v>379</v>
      </c>
      <c r="C2455" s="29" t="s">
        <v>7607</v>
      </c>
      <c r="D2455" s="29" t="s">
        <v>381</v>
      </c>
      <c r="E2455" s="29" t="s">
        <v>382</v>
      </c>
      <c r="F2455" s="29" t="s">
        <v>383</v>
      </c>
      <c r="G2455" s="29">
        <v>52</v>
      </c>
      <c r="H2455" s="29" t="s">
        <v>7608</v>
      </c>
      <c r="I2455" s="29" t="s">
        <v>868</v>
      </c>
      <c r="J2455" s="29" t="s">
        <v>7609</v>
      </c>
      <c r="K2455" s="29" t="s">
        <v>387</v>
      </c>
      <c r="L2455" s="29" t="s">
        <v>7609</v>
      </c>
      <c r="M2455" s="29" t="s">
        <v>7610</v>
      </c>
      <c r="N2455" s="29" t="s">
        <v>7611</v>
      </c>
      <c r="O2455" s="29" t="s">
        <v>3971</v>
      </c>
      <c r="P2455" s="29" t="s">
        <v>3972</v>
      </c>
      <c r="Q2455" s="29" t="s">
        <v>94</v>
      </c>
      <c r="R2455" s="29" t="s">
        <v>24041</v>
      </c>
      <c r="S2455" s="29" t="s">
        <v>30977</v>
      </c>
      <c r="T2455" s="29" t="s">
        <v>29078</v>
      </c>
      <c r="U2455" s="29" t="s">
        <v>30978</v>
      </c>
      <c r="V2455" s="29">
        <v>1</v>
      </c>
      <c r="W2455" s="29" t="s">
        <v>396</v>
      </c>
      <c r="X2455" s="29" t="s">
        <v>30979</v>
      </c>
      <c r="Y2455" s="29" t="s">
        <v>2823</v>
      </c>
      <c r="Z2455" s="29" t="s">
        <v>30980</v>
      </c>
      <c r="AA2455" s="29" t="s">
        <v>30980</v>
      </c>
      <c r="AB2455" s="29" t="s">
        <v>7618</v>
      </c>
      <c r="AC2455" s="29" t="s">
        <v>7619</v>
      </c>
      <c r="AD2455" s="29" t="s">
        <v>94</v>
      </c>
      <c r="AE2455" s="29" t="s">
        <v>27696</v>
      </c>
      <c r="AF2455" s="29" t="s">
        <v>30981</v>
      </c>
      <c r="AG2455" s="29">
        <v>-160</v>
      </c>
      <c r="AH2455" s="29" t="s">
        <v>30981</v>
      </c>
      <c r="AI2455" s="29" t="s">
        <v>30982</v>
      </c>
      <c r="AJ2455" s="29">
        <v>18</v>
      </c>
      <c r="AK2455" s="29" t="s">
        <v>30983</v>
      </c>
      <c r="AL2455" s="29" t="s">
        <v>30984</v>
      </c>
      <c r="AM2455" s="29">
        <v>122</v>
      </c>
      <c r="AN2455" s="1">
        <f t="shared" si="135"/>
        <v>1</v>
      </c>
      <c r="AO2455" s="1">
        <f t="shared" si="136"/>
        <v>1</v>
      </c>
      <c r="AP2455" s="30">
        <f t="shared" si="137"/>
        <v>46298</v>
      </c>
      <c r="AQ2455" s="1" t="str">
        <f>IF(COUNTIF('同场线路Rotas do mesmo SC'!A:A,C2455)&gt;0,"Sim","Não")</f>
        <v>Não</v>
      </c>
      <c r="AR2455" s="1" t="str">
        <f>IF(COUNTIF(揽收业务网点!A:A,P2455)&gt;0,"Sim","Não")</f>
        <v>Não</v>
      </c>
    </row>
    <row r="2456" spans="1:44">
      <c r="A2456" s="29" t="s">
        <v>30985</v>
      </c>
      <c r="B2456" s="29" t="s">
        <v>379</v>
      </c>
      <c r="C2456" s="29" t="s">
        <v>7624</v>
      </c>
      <c r="D2456" s="29" t="s">
        <v>381</v>
      </c>
      <c r="E2456" s="29" t="s">
        <v>382</v>
      </c>
      <c r="F2456" s="29" t="s">
        <v>383</v>
      </c>
      <c r="G2456" s="29">
        <v>69</v>
      </c>
      <c r="H2456" s="29" t="s">
        <v>7625</v>
      </c>
      <c r="I2456" s="29" t="s">
        <v>868</v>
      </c>
      <c r="J2456" s="29" t="s">
        <v>642</v>
      </c>
      <c r="K2456" s="29" t="s">
        <v>387</v>
      </c>
      <c r="L2456" s="29" t="s">
        <v>643</v>
      </c>
      <c r="M2456" s="29" t="s">
        <v>7626</v>
      </c>
      <c r="N2456" s="29" t="s">
        <v>7627</v>
      </c>
      <c r="O2456" s="29" t="s">
        <v>1703</v>
      </c>
      <c r="P2456" s="29" t="s">
        <v>45</v>
      </c>
      <c r="Q2456" s="29" t="s">
        <v>11</v>
      </c>
      <c r="R2456" s="29" t="s">
        <v>30986</v>
      </c>
      <c r="S2456" s="29" t="s">
        <v>10629</v>
      </c>
      <c r="T2456" s="29" t="s">
        <v>30987</v>
      </c>
      <c r="U2456" s="29" t="s">
        <v>30988</v>
      </c>
      <c r="V2456" s="29">
        <v>94</v>
      </c>
      <c r="W2456" s="29" t="s">
        <v>396</v>
      </c>
      <c r="X2456" s="29" t="s">
        <v>30989</v>
      </c>
      <c r="Y2456" s="29" t="s">
        <v>15272</v>
      </c>
      <c r="Z2456" s="29" t="s">
        <v>30990</v>
      </c>
      <c r="AA2456" s="29" t="s">
        <v>30990</v>
      </c>
      <c r="AB2456" s="29" t="s">
        <v>7633</v>
      </c>
      <c r="AC2456" s="29" t="s">
        <v>40</v>
      </c>
      <c r="AD2456" s="29" t="s">
        <v>11</v>
      </c>
      <c r="AE2456" s="29" t="s">
        <v>27743</v>
      </c>
      <c r="AF2456" s="29" t="s">
        <v>30991</v>
      </c>
      <c r="AG2456" s="29">
        <v>-58</v>
      </c>
      <c r="AH2456" s="29" t="s">
        <v>30991</v>
      </c>
      <c r="AI2456" s="29" t="s">
        <v>30992</v>
      </c>
      <c r="AJ2456" s="29">
        <v>12</v>
      </c>
      <c r="AK2456" s="29" t="s">
        <v>30993</v>
      </c>
      <c r="AL2456" s="29" t="s">
        <v>30994</v>
      </c>
      <c r="AM2456" s="29">
        <v>44</v>
      </c>
      <c r="AN2456" s="1">
        <f t="shared" si="135"/>
        <v>1</v>
      </c>
      <c r="AO2456" s="1">
        <f t="shared" si="136"/>
        <v>1</v>
      </c>
      <c r="AP2456" s="30">
        <f t="shared" si="137"/>
        <v>46298</v>
      </c>
      <c r="AQ2456" s="1" t="str">
        <f>IF(COUNTIF('同场线路Rotas do mesmo SC'!A:A,C2456)&gt;0,"Sim","Não")</f>
        <v>Não</v>
      </c>
      <c r="AR2456" s="1" t="str">
        <f>IF(COUNTIF(揽收业务网点!A:A,P2456)&gt;0,"Sim","Não")</f>
        <v>Sim</v>
      </c>
    </row>
    <row r="2457" spans="1:44">
      <c r="A2457" s="29" t="s">
        <v>30995</v>
      </c>
      <c r="B2457" s="29" t="s">
        <v>379</v>
      </c>
      <c r="C2457" s="29" t="s">
        <v>7639</v>
      </c>
      <c r="D2457" s="29" t="s">
        <v>381</v>
      </c>
      <c r="E2457" s="29" t="s">
        <v>640</v>
      </c>
      <c r="F2457" s="29" t="s">
        <v>847</v>
      </c>
      <c r="G2457" s="29">
        <v>33</v>
      </c>
      <c r="H2457" s="29" t="s">
        <v>4159</v>
      </c>
      <c r="I2457" s="29" t="s">
        <v>868</v>
      </c>
      <c r="J2457" s="29" t="s">
        <v>4160</v>
      </c>
      <c r="K2457" s="29" t="s">
        <v>387</v>
      </c>
      <c r="L2457" s="29" t="s">
        <v>4161</v>
      </c>
      <c r="M2457" s="29" t="s">
        <v>30996</v>
      </c>
      <c r="N2457" s="29" t="s">
        <v>30997</v>
      </c>
      <c r="O2457" s="29" t="s">
        <v>4164</v>
      </c>
      <c r="P2457" s="29" t="s">
        <v>158</v>
      </c>
      <c r="Q2457" s="29" t="s">
        <v>145</v>
      </c>
      <c r="R2457" s="29" t="s">
        <v>19447</v>
      </c>
      <c r="S2457" s="29" t="s">
        <v>19447</v>
      </c>
      <c r="T2457" s="29" t="s">
        <v>30998</v>
      </c>
      <c r="U2457" s="29" t="s">
        <v>30998</v>
      </c>
      <c r="V2457" s="29">
        <v>0</v>
      </c>
      <c r="W2457" s="29" t="s">
        <v>396</v>
      </c>
      <c r="X2457" s="29" t="s">
        <v>30999</v>
      </c>
      <c r="Y2457" s="29" t="s">
        <v>27823</v>
      </c>
      <c r="Z2457" s="29" t="s">
        <v>31000</v>
      </c>
      <c r="AA2457" s="29" t="s">
        <v>31000</v>
      </c>
      <c r="AB2457" s="29" t="s">
        <v>1165</v>
      </c>
      <c r="AC2457" s="29" t="s">
        <v>1166</v>
      </c>
      <c r="AD2457" s="29" t="s">
        <v>145</v>
      </c>
      <c r="AE2457" s="29" t="s">
        <v>31001</v>
      </c>
      <c r="AF2457" s="29" t="s">
        <v>31002</v>
      </c>
      <c r="AG2457" s="29">
        <v>-46</v>
      </c>
      <c r="AH2457" s="29" t="s">
        <v>31002</v>
      </c>
      <c r="AI2457" s="29" t="s">
        <v>31003</v>
      </c>
      <c r="AJ2457" s="29">
        <v>5</v>
      </c>
      <c r="AK2457" s="29" t="s">
        <v>31004</v>
      </c>
      <c r="AL2457" s="29" t="s">
        <v>31005</v>
      </c>
      <c r="AM2457" s="29">
        <v>19</v>
      </c>
      <c r="AN2457" s="1">
        <f t="shared" si="135"/>
        <v>1</v>
      </c>
      <c r="AO2457" s="1">
        <f t="shared" si="136"/>
        <v>1</v>
      </c>
      <c r="AP2457" s="30">
        <f t="shared" si="137"/>
        <v>46298</v>
      </c>
      <c r="AQ2457" s="1" t="str">
        <f>IF(COUNTIF('同场线路Rotas do mesmo SC'!A:A,C2457)&gt;0,"Sim","Não")</f>
        <v>Não</v>
      </c>
      <c r="AR2457" s="1" t="str">
        <f>IF(COUNTIF(揽收业务网点!A:A,P2457)&gt;0,"Sim","Não")</f>
        <v>Sim</v>
      </c>
    </row>
    <row r="2458" spans="1:44">
      <c r="A2458" s="29" t="s">
        <v>31006</v>
      </c>
      <c r="B2458" s="29" t="s">
        <v>379</v>
      </c>
      <c r="C2458" s="29" t="s">
        <v>7664</v>
      </c>
      <c r="D2458" s="29" t="s">
        <v>381</v>
      </c>
      <c r="E2458" s="29" t="s">
        <v>640</v>
      </c>
      <c r="F2458" s="29" t="s">
        <v>383</v>
      </c>
      <c r="G2458" s="29">
        <v>26</v>
      </c>
      <c r="H2458" s="29" t="s">
        <v>7665</v>
      </c>
      <c r="I2458" s="29" t="s">
        <v>702</v>
      </c>
      <c r="J2458" s="29" t="s">
        <v>642</v>
      </c>
      <c r="K2458" s="29" t="s">
        <v>387</v>
      </c>
      <c r="L2458" s="29" t="s">
        <v>643</v>
      </c>
      <c r="M2458" s="29" t="s">
        <v>7666</v>
      </c>
      <c r="N2458" s="29" t="s">
        <v>7667</v>
      </c>
      <c r="O2458" s="29" t="s">
        <v>7668</v>
      </c>
      <c r="P2458" s="29" t="s">
        <v>33</v>
      </c>
      <c r="Q2458" s="29" t="s">
        <v>11</v>
      </c>
      <c r="R2458" s="29" t="s">
        <v>15058</v>
      </c>
      <c r="S2458" s="29" t="s">
        <v>15058</v>
      </c>
      <c r="T2458" s="29" t="s">
        <v>31007</v>
      </c>
      <c r="U2458" s="29" t="s">
        <v>31008</v>
      </c>
      <c r="V2458" s="29">
        <v>38</v>
      </c>
      <c r="W2458" s="29" t="s">
        <v>396</v>
      </c>
      <c r="X2458" s="29" t="s">
        <v>31009</v>
      </c>
      <c r="Y2458" s="29" t="s">
        <v>28932</v>
      </c>
      <c r="Z2458" s="29" t="s">
        <v>31010</v>
      </c>
      <c r="AA2458" s="29" t="s">
        <v>31010</v>
      </c>
      <c r="AB2458" s="29" t="s">
        <v>1372</v>
      </c>
      <c r="AC2458" s="29" t="s">
        <v>34</v>
      </c>
      <c r="AD2458" s="29" t="s">
        <v>11</v>
      </c>
      <c r="AE2458" s="29" t="s">
        <v>28391</v>
      </c>
      <c r="AF2458" s="29" t="s">
        <v>31011</v>
      </c>
      <c r="AG2458" s="29">
        <v>-413</v>
      </c>
      <c r="AH2458" s="29" t="s">
        <v>31011</v>
      </c>
      <c r="AI2458" s="29" t="s">
        <v>31012</v>
      </c>
      <c r="AJ2458" s="29"/>
      <c r="AK2458" s="29"/>
      <c r="AL2458" s="29"/>
      <c r="AM2458" s="29"/>
      <c r="AN2458" s="1">
        <f t="shared" si="135"/>
        <v>1</v>
      </c>
      <c r="AO2458" s="1">
        <f t="shared" si="136"/>
        <v>1</v>
      </c>
      <c r="AP2458" s="30">
        <f t="shared" si="137"/>
        <v>46298</v>
      </c>
      <c r="AQ2458" s="1" t="str">
        <f>IF(COUNTIF('同场线路Rotas do mesmo SC'!A:A,C2458)&gt;0,"Sim","Não")</f>
        <v>Não</v>
      </c>
      <c r="AR2458" s="1" t="str">
        <f>IF(COUNTIF(揽收业务网点!A:A,P2458)&gt;0,"Sim","Não")</f>
        <v>Sim</v>
      </c>
    </row>
    <row r="2459" spans="1:44">
      <c r="A2459" s="29" t="s">
        <v>31013</v>
      </c>
      <c r="B2459" s="29" t="s">
        <v>379</v>
      </c>
      <c r="C2459" s="29" t="s">
        <v>7678</v>
      </c>
      <c r="D2459" s="29" t="s">
        <v>381</v>
      </c>
      <c r="E2459" s="29" t="s">
        <v>382</v>
      </c>
      <c r="F2459" s="29" t="s">
        <v>383</v>
      </c>
      <c r="G2459" s="29">
        <v>60</v>
      </c>
      <c r="H2459" s="29" t="s">
        <v>7679</v>
      </c>
      <c r="I2459" s="29" t="s">
        <v>385</v>
      </c>
      <c r="J2459" s="29" t="s">
        <v>3874</v>
      </c>
      <c r="K2459" s="29" t="s">
        <v>387</v>
      </c>
      <c r="L2459" s="29" t="s">
        <v>3875</v>
      </c>
      <c r="M2459" s="29" t="s">
        <v>7680</v>
      </c>
      <c r="N2459" s="29" t="s">
        <v>7681</v>
      </c>
      <c r="O2459" s="29" t="s">
        <v>1903</v>
      </c>
      <c r="P2459" s="29" t="s">
        <v>1904</v>
      </c>
      <c r="Q2459" s="29" t="s">
        <v>70</v>
      </c>
      <c r="R2459" s="29" t="s">
        <v>18775</v>
      </c>
      <c r="S2459" s="29" t="s">
        <v>7100</v>
      </c>
      <c r="T2459" s="29" t="s">
        <v>31014</v>
      </c>
      <c r="U2459" s="29" t="s">
        <v>31015</v>
      </c>
      <c r="V2459" s="29">
        <v>110</v>
      </c>
      <c r="W2459" s="29" t="s">
        <v>396</v>
      </c>
      <c r="X2459" s="29" t="s">
        <v>29368</v>
      </c>
      <c r="Y2459" s="29" t="s">
        <v>27722</v>
      </c>
      <c r="Z2459" s="29" t="s">
        <v>31016</v>
      </c>
      <c r="AA2459" s="29" t="s">
        <v>31016</v>
      </c>
      <c r="AB2459" s="29" t="s">
        <v>7688</v>
      </c>
      <c r="AC2459" s="29" t="s">
        <v>7689</v>
      </c>
      <c r="AD2459" s="29" t="s">
        <v>70</v>
      </c>
      <c r="AE2459" s="29" t="s">
        <v>17762</v>
      </c>
      <c r="AF2459" s="29" t="s">
        <v>31017</v>
      </c>
      <c r="AG2459" s="29">
        <v>-83</v>
      </c>
      <c r="AH2459" s="29" t="s">
        <v>31017</v>
      </c>
      <c r="AI2459" s="29" t="s">
        <v>28859</v>
      </c>
      <c r="AJ2459" s="29">
        <v>96</v>
      </c>
      <c r="AK2459" s="29" t="s">
        <v>31018</v>
      </c>
      <c r="AL2459" s="29" t="s">
        <v>31019</v>
      </c>
      <c r="AM2459" s="29">
        <v>144</v>
      </c>
      <c r="AN2459" s="1">
        <f t="shared" si="135"/>
        <v>1</v>
      </c>
      <c r="AO2459" s="1">
        <f t="shared" si="136"/>
        <v>1</v>
      </c>
      <c r="AP2459" s="30">
        <f t="shared" si="137"/>
        <v>46298</v>
      </c>
      <c r="AQ2459" s="1" t="str">
        <f>IF(COUNTIF('同场线路Rotas do mesmo SC'!A:A,C2459)&gt;0,"Sim","Não")</f>
        <v>Não</v>
      </c>
      <c r="AR2459" s="1" t="str">
        <f>IF(COUNTIF(揽收业务网点!A:A,P2459)&gt;0,"Sim","Não")</f>
        <v>Não</v>
      </c>
    </row>
    <row r="2460" spans="1:44">
      <c r="A2460" s="29" t="s">
        <v>31020</v>
      </c>
      <c r="B2460" s="29" t="s">
        <v>379</v>
      </c>
      <c r="C2460" s="29" t="s">
        <v>7695</v>
      </c>
      <c r="D2460" s="29" t="s">
        <v>381</v>
      </c>
      <c r="E2460" s="29" t="s">
        <v>640</v>
      </c>
      <c r="F2460" s="29" t="s">
        <v>383</v>
      </c>
      <c r="G2460" s="29">
        <v>140</v>
      </c>
      <c r="H2460" s="29" t="s">
        <v>8801</v>
      </c>
      <c r="I2460" s="29" t="s">
        <v>385</v>
      </c>
      <c r="J2460" s="29" t="s">
        <v>1753</v>
      </c>
      <c r="K2460" s="29" t="s">
        <v>387</v>
      </c>
      <c r="L2460" s="29" t="s">
        <v>1754</v>
      </c>
      <c r="M2460" s="29" t="s">
        <v>8802</v>
      </c>
      <c r="N2460" s="29" t="s">
        <v>8803</v>
      </c>
      <c r="O2460" s="29" t="s">
        <v>5287</v>
      </c>
      <c r="P2460" s="29" t="s">
        <v>44</v>
      </c>
      <c r="Q2460" s="29" t="s">
        <v>11</v>
      </c>
      <c r="R2460" s="29" t="s">
        <v>8926</v>
      </c>
      <c r="S2460" s="29" t="s">
        <v>8926</v>
      </c>
      <c r="T2460" s="29" t="s">
        <v>31021</v>
      </c>
      <c r="U2460" s="29" t="s">
        <v>31022</v>
      </c>
      <c r="V2460" s="29">
        <v>28</v>
      </c>
      <c r="W2460" s="29" t="s">
        <v>396</v>
      </c>
      <c r="X2460" s="29" t="s">
        <v>31023</v>
      </c>
      <c r="Y2460" s="29" t="s">
        <v>31024</v>
      </c>
      <c r="Z2460" s="29"/>
      <c r="AA2460" s="29"/>
      <c r="AB2460" s="29" t="s">
        <v>1703</v>
      </c>
      <c r="AC2460" s="29" t="s">
        <v>45</v>
      </c>
      <c r="AD2460" s="29" t="s">
        <v>11</v>
      </c>
      <c r="AE2460" s="29" t="s">
        <v>15748</v>
      </c>
      <c r="AF2460" s="29" t="s">
        <v>31025</v>
      </c>
      <c r="AG2460" s="29">
        <v>-287</v>
      </c>
      <c r="AH2460" s="29" t="s">
        <v>31025</v>
      </c>
      <c r="AI2460" s="29" t="s">
        <v>31026</v>
      </c>
      <c r="AJ2460" s="29"/>
      <c r="AK2460" s="29"/>
      <c r="AL2460" s="29"/>
      <c r="AM2460" s="29"/>
      <c r="AN2460" s="1">
        <f t="shared" si="135"/>
        <v>1</v>
      </c>
      <c r="AO2460" s="1">
        <f t="shared" si="136"/>
        <v>1</v>
      </c>
      <c r="AP2460" s="30">
        <f t="shared" si="137"/>
        <v>46298</v>
      </c>
      <c r="AQ2460" s="1" t="str">
        <f>IF(COUNTIF('同场线路Rotas do mesmo SC'!A:A,C2460)&gt;0,"Sim","Não")</f>
        <v>Não</v>
      </c>
      <c r="AR2460" s="1" t="str">
        <f>IF(COUNTIF(揽收业务网点!A:A,P2460)&gt;0,"Sim","Não")</f>
        <v>Sim</v>
      </c>
    </row>
    <row r="2461" spans="1:44">
      <c r="A2461" s="29" t="s">
        <v>31027</v>
      </c>
      <c r="B2461" s="29" t="s">
        <v>379</v>
      </c>
      <c r="C2461" s="29" t="s">
        <v>7722</v>
      </c>
      <c r="D2461" s="29" t="s">
        <v>381</v>
      </c>
      <c r="E2461" s="29" t="s">
        <v>382</v>
      </c>
      <c r="F2461" s="29" t="s">
        <v>383</v>
      </c>
      <c r="G2461" s="29">
        <v>45</v>
      </c>
      <c r="H2461" s="29" t="s">
        <v>7723</v>
      </c>
      <c r="I2461" s="29" t="s">
        <v>409</v>
      </c>
      <c r="J2461" s="29" t="s">
        <v>7724</v>
      </c>
      <c r="K2461" s="29" t="s">
        <v>387</v>
      </c>
      <c r="L2461" s="29" t="s">
        <v>7725</v>
      </c>
      <c r="M2461" s="29" t="s">
        <v>13919</v>
      </c>
      <c r="N2461" s="29" t="s">
        <v>13920</v>
      </c>
      <c r="O2461" s="29" t="s">
        <v>1372</v>
      </c>
      <c r="P2461" s="29" t="s">
        <v>34</v>
      </c>
      <c r="Q2461" s="29" t="s">
        <v>11</v>
      </c>
      <c r="R2461" s="29" t="s">
        <v>31028</v>
      </c>
      <c r="S2461" s="29" t="s">
        <v>31029</v>
      </c>
      <c r="T2461" s="29" t="s">
        <v>31030</v>
      </c>
      <c r="U2461" s="29" t="s">
        <v>31031</v>
      </c>
      <c r="V2461" s="29">
        <v>218</v>
      </c>
      <c r="W2461" s="29" t="s">
        <v>396</v>
      </c>
      <c r="X2461" s="29" t="s">
        <v>31032</v>
      </c>
      <c r="Y2461" s="29" t="s">
        <v>17762</v>
      </c>
      <c r="Z2461" s="29" t="s">
        <v>31033</v>
      </c>
      <c r="AA2461" s="29" t="s">
        <v>31033</v>
      </c>
      <c r="AB2461" s="29" t="s">
        <v>7734</v>
      </c>
      <c r="AC2461" s="29" t="s">
        <v>163</v>
      </c>
      <c r="AD2461" s="29" t="s">
        <v>145</v>
      </c>
      <c r="AE2461" s="29" t="s">
        <v>1774</v>
      </c>
      <c r="AF2461" s="29" t="s">
        <v>31034</v>
      </c>
      <c r="AG2461" s="29">
        <v>72</v>
      </c>
      <c r="AH2461" s="29" t="s">
        <v>31034</v>
      </c>
      <c r="AI2461" s="29" t="s">
        <v>31035</v>
      </c>
      <c r="AJ2461" s="29">
        <v>-7</v>
      </c>
      <c r="AK2461" s="29" t="s">
        <v>31036</v>
      </c>
      <c r="AL2461" s="29" t="s">
        <v>31037</v>
      </c>
      <c r="AM2461" s="29">
        <v>101</v>
      </c>
      <c r="AN2461" s="1">
        <f t="shared" si="135"/>
        <v>1</v>
      </c>
      <c r="AO2461" s="1">
        <f t="shared" si="136"/>
        <v>1</v>
      </c>
      <c r="AP2461" s="30">
        <f t="shared" si="137"/>
        <v>46298</v>
      </c>
      <c r="AQ2461" s="1" t="str">
        <f>IF(COUNTIF('同场线路Rotas do mesmo SC'!A:A,C2461)&gt;0,"Sim","Não")</f>
        <v>Não</v>
      </c>
      <c r="AR2461" s="1" t="str">
        <f>IF(COUNTIF(揽收业务网点!A:A,P2461)&gt;0,"Sim","Não")</f>
        <v>Sim</v>
      </c>
    </row>
    <row r="2462" spans="1:44">
      <c r="A2462" s="29" t="s">
        <v>31038</v>
      </c>
      <c r="B2462" s="29" t="s">
        <v>379</v>
      </c>
      <c r="C2462" s="29" t="s">
        <v>7740</v>
      </c>
      <c r="D2462" s="29" t="s">
        <v>381</v>
      </c>
      <c r="E2462" s="29" t="s">
        <v>382</v>
      </c>
      <c r="F2462" s="29" t="s">
        <v>383</v>
      </c>
      <c r="G2462" s="29">
        <v>35.73</v>
      </c>
      <c r="H2462" s="29" t="s">
        <v>7741</v>
      </c>
      <c r="I2462" s="29" t="s">
        <v>868</v>
      </c>
      <c r="J2462" s="29" t="s">
        <v>3275</v>
      </c>
      <c r="K2462" s="29" t="s">
        <v>387</v>
      </c>
      <c r="L2462" s="29" t="s">
        <v>3276</v>
      </c>
      <c r="M2462" s="29" t="s">
        <v>7742</v>
      </c>
      <c r="N2462" s="29" t="s">
        <v>7743</v>
      </c>
      <c r="O2462" s="29" t="s">
        <v>1262</v>
      </c>
      <c r="P2462" s="29" t="s">
        <v>1263</v>
      </c>
      <c r="Q2462" s="29" t="s">
        <v>118</v>
      </c>
      <c r="R2462" s="29" t="s">
        <v>29879</v>
      </c>
      <c r="S2462" s="29" t="s">
        <v>25644</v>
      </c>
      <c r="T2462" s="29" t="s">
        <v>31039</v>
      </c>
      <c r="U2462" s="29" t="s">
        <v>31040</v>
      </c>
      <c r="V2462" s="29">
        <v>324</v>
      </c>
      <c r="W2462" s="29" t="s">
        <v>396</v>
      </c>
      <c r="X2462" s="29" t="s">
        <v>31041</v>
      </c>
      <c r="Y2462" s="29" t="s">
        <v>15272</v>
      </c>
      <c r="Z2462" s="29" t="s">
        <v>31042</v>
      </c>
      <c r="AA2462" s="29" t="s">
        <v>31042</v>
      </c>
      <c r="AB2462" s="29" t="s">
        <v>7748</v>
      </c>
      <c r="AC2462" s="29" t="s">
        <v>7749</v>
      </c>
      <c r="AD2462" s="29" t="s">
        <v>118</v>
      </c>
      <c r="AE2462" s="29" t="s">
        <v>28509</v>
      </c>
      <c r="AF2462" s="29" t="s">
        <v>31043</v>
      </c>
      <c r="AG2462" s="29">
        <v>-73</v>
      </c>
      <c r="AH2462" s="29" t="s">
        <v>31043</v>
      </c>
      <c r="AI2462" s="29" t="s">
        <v>31044</v>
      </c>
      <c r="AJ2462" s="29">
        <v>41</v>
      </c>
      <c r="AK2462" s="29" t="s">
        <v>31045</v>
      </c>
      <c r="AL2462" s="29" t="s">
        <v>31046</v>
      </c>
      <c r="AM2462" s="29">
        <v>50</v>
      </c>
      <c r="AN2462" s="1">
        <f t="shared" si="135"/>
        <v>1</v>
      </c>
      <c r="AO2462" s="1">
        <f t="shared" si="136"/>
        <v>1</v>
      </c>
      <c r="AP2462" s="30">
        <f t="shared" si="137"/>
        <v>46298</v>
      </c>
      <c r="AQ2462" s="1" t="str">
        <f>IF(COUNTIF('同场线路Rotas do mesmo SC'!A:A,C2462)&gt;0,"Sim","Não")</f>
        <v>Não</v>
      </c>
      <c r="AR2462" s="1" t="str">
        <f>IF(COUNTIF(揽收业务网点!A:A,P2462)&gt;0,"Sim","Não")</f>
        <v>Não</v>
      </c>
    </row>
    <row r="2463" spans="1:44">
      <c r="A2463" s="29" t="s">
        <v>31047</v>
      </c>
      <c r="B2463" s="29" t="s">
        <v>379</v>
      </c>
      <c r="C2463" s="29" t="s">
        <v>7756</v>
      </c>
      <c r="D2463" s="29" t="s">
        <v>381</v>
      </c>
      <c r="E2463" s="29" t="s">
        <v>640</v>
      </c>
      <c r="F2463" s="29" t="s">
        <v>732</v>
      </c>
      <c r="G2463" s="29">
        <v>61</v>
      </c>
      <c r="H2463" s="29" t="s">
        <v>7757</v>
      </c>
      <c r="I2463" s="29" t="s">
        <v>663</v>
      </c>
      <c r="J2463" s="29" t="s">
        <v>1225</v>
      </c>
      <c r="K2463" s="29" t="s">
        <v>387</v>
      </c>
      <c r="L2463" s="29" t="s">
        <v>1226</v>
      </c>
      <c r="M2463" s="29" t="s">
        <v>7758</v>
      </c>
      <c r="N2463" s="29" t="s">
        <v>7759</v>
      </c>
      <c r="O2463" s="29" t="s">
        <v>1372</v>
      </c>
      <c r="P2463" s="29" t="s">
        <v>34</v>
      </c>
      <c r="Q2463" s="29" t="s">
        <v>11</v>
      </c>
      <c r="R2463" s="29" t="s">
        <v>31048</v>
      </c>
      <c r="S2463" s="29" t="s">
        <v>31049</v>
      </c>
      <c r="T2463" s="29" t="s">
        <v>31050</v>
      </c>
      <c r="U2463" s="29" t="s">
        <v>31051</v>
      </c>
      <c r="V2463" s="29">
        <v>326</v>
      </c>
      <c r="W2463" s="29" t="s">
        <v>396</v>
      </c>
      <c r="X2463" s="29" t="s">
        <v>31052</v>
      </c>
      <c r="Y2463" s="29" t="s">
        <v>16227</v>
      </c>
      <c r="Z2463" s="29" t="s">
        <v>31053</v>
      </c>
      <c r="AA2463" s="29" t="s">
        <v>31053</v>
      </c>
      <c r="AB2463" s="29" t="s">
        <v>653</v>
      </c>
      <c r="AC2463" s="29" t="s">
        <v>654</v>
      </c>
      <c r="AD2463" s="29" t="s">
        <v>11</v>
      </c>
      <c r="AE2463" s="29" t="s">
        <v>15821</v>
      </c>
      <c r="AF2463" s="29" t="s">
        <v>31054</v>
      </c>
      <c r="AG2463" s="29">
        <v>266</v>
      </c>
      <c r="AH2463" s="29" t="s">
        <v>31054</v>
      </c>
      <c r="AI2463" s="29" t="s">
        <v>31055</v>
      </c>
      <c r="AJ2463" s="29">
        <v>-308</v>
      </c>
      <c r="AK2463" s="29" t="s">
        <v>31056</v>
      </c>
      <c r="AL2463" s="29" t="s">
        <v>31057</v>
      </c>
      <c r="AM2463" s="29">
        <v>3690</v>
      </c>
      <c r="AN2463" s="1">
        <f t="shared" si="135"/>
        <v>1</v>
      </c>
      <c r="AO2463" s="1">
        <f t="shared" si="136"/>
        <v>1</v>
      </c>
      <c r="AP2463" s="30">
        <f t="shared" si="137"/>
        <v>46298</v>
      </c>
      <c r="AQ2463" s="1" t="str">
        <f>IF(COUNTIF('同场线路Rotas do mesmo SC'!A:A,C2463)&gt;0,"Sim","Não")</f>
        <v>Não</v>
      </c>
      <c r="AR2463" s="1" t="str">
        <f>IF(COUNTIF(揽收业务网点!A:A,P2463)&gt;0,"Sim","Não")</f>
        <v>Sim</v>
      </c>
    </row>
    <row r="2464" spans="1:44">
      <c r="A2464" s="29" t="s">
        <v>31058</v>
      </c>
      <c r="B2464" s="29" t="s">
        <v>379</v>
      </c>
      <c r="C2464" s="29" t="s">
        <v>7792</v>
      </c>
      <c r="D2464" s="29" t="s">
        <v>381</v>
      </c>
      <c r="E2464" s="29" t="s">
        <v>382</v>
      </c>
      <c r="F2464" s="29" t="s">
        <v>732</v>
      </c>
      <c r="G2464" s="29">
        <v>4</v>
      </c>
      <c r="H2464" s="29" t="s">
        <v>31059</v>
      </c>
      <c r="I2464" s="29" t="s">
        <v>385</v>
      </c>
      <c r="J2464" s="29" t="s">
        <v>6050</v>
      </c>
      <c r="K2464" s="29" t="s">
        <v>387</v>
      </c>
      <c r="L2464" s="29" t="s">
        <v>6051</v>
      </c>
      <c r="M2464" s="29" t="s">
        <v>7794</v>
      </c>
      <c r="N2464" s="29" t="s">
        <v>7795</v>
      </c>
      <c r="O2464" s="29" t="s">
        <v>1111</v>
      </c>
      <c r="P2464" s="29" t="s">
        <v>1112</v>
      </c>
      <c r="Q2464" s="29" t="s">
        <v>168</v>
      </c>
      <c r="R2464" s="29" t="s">
        <v>31060</v>
      </c>
      <c r="S2464" s="29" t="s">
        <v>31061</v>
      </c>
      <c r="T2464" s="29" t="s">
        <v>31062</v>
      </c>
      <c r="U2464" s="29" t="s">
        <v>29809</v>
      </c>
      <c r="V2464" s="29">
        <v>34</v>
      </c>
      <c r="W2464" s="29" t="s">
        <v>396</v>
      </c>
      <c r="X2464" s="29" t="s">
        <v>31063</v>
      </c>
      <c r="Y2464" s="29" t="s">
        <v>15272</v>
      </c>
      <c r="Z2464" s="29" t="s">
        <v>31064</v>
      </c>
      <c r="AA2464" s="29" t="s">
        <v>31064</v>
      </c>
      <c r="AB2464" s="29" t="s">
        <v>7801</v>
      </c>
      <c r="AC2464" s="29" t="s">
        <v>7802</v>
      </c>
      <c r="AD2464" s="29" t="s">
        <v>168</v>
      </c>
      <c r="AE2464" s="29" t="s">
        <v>29535</v>
      </c>
      <c r="AF2464" s="29" t="s">
        <v>31065</v>
      </c>
      <c r="AG2464" s="29">
        <v>14</v>
      </c>
      <c r="AH2464" s="29" t="s">
        <v>31065</v>
      </c>
      <c r="AI2464" s="29"/>
      <c r="AJ2464" s="29">
        <v>33</v>
      </c>
      <c r="AK2464" s="29" t="s">
        <v>31066</v>
      </c>
      <c r="AL2464" s="29" t="s">
        <v>31067</v>
      </c>
      <c r="AM2464" s="29">
        <v>76</v>
      </c>
      <c r="AN2464" s="1">
        <f t="shared" si="135"/>
        <v>1</v>
      </c>
      <c r="AO2464" s="1">
        <f t="shared" si="136"/>
        <v>0</v>
      </c>
      <c r="AP2464" s="30">
        <f t="shared" si="137"/>
        <v>46298</v>
      </c>
      <c r="AQ2464" s="1" t="str">
        <f>IF(COUNTIF('同场线路Rotas do mesmo SC'!A:A,C2464)&gt;0,"Sim","Não")</f>
        <v>Não</v>
      </c>
      <c r="AR2464" s="1" t="str">
        <f>IF(COUNTIF(揽收业务网点!A:A,P2464)&gt;0,"Sim","Não")</f>
        <v>Não</v>
      </c>
    </row>
    <row r="2465" spans="1:44">
      <c r="A2465" s="29" t="s">
        <v>31068</v>
      </c>
      <c r="B2465" s="29" t="s">
        <v>379</v>
      </c>
      <c r="C2465" s="29" t="s">
        <v>7808</v>
      </c>
      <c r="D2465" s="29" t="s">
        <v>381</v>
      </c>
      <c r="E2465" s="29" t="s">
        <v>382</v>
      </c>
      <c r="F2465" s="29" t="s">
        <v>732</v>
      </c>
      <c r="G2465" s="29">
        <v>30</v>
      </c>
      <c r="H2465" s="29" t="s">
        <v>7809</v>
      </c>
      <c r="I2465" s="29" t="s">
        <v>868</v>
      </c>
      <c r="J2465" s="29" t="s">
        <v>7810</v>
      </c>
      <c r="K2465" s="29" t="s">
        <v>387</v>
      </c>
      <c r="L2465" s="29" t="s">
        <v>7811</v>
      </c>
      <c r="M2465" s="29" t="s">
        <v>7810</v>
      </c>
      <c r="N2465" s="29" t="s">
        <v>7812</v>
      </c>
      <c r="O2465" s="29" t="s">
        <v>1347</v>
      </c>
      <c r="P2465" s="29" t="s">
        <v>1348</v>
      </c>
      <c r="Q2465" s="29" t="s">
        <v>70</v>
      </c>
      <c r="R2465" s="29" t="s">
        <v>10837</v>
      </c>
      <c r="S2465" s="29" t="s">
        <v>31069</v>
      </c>
      <c r="T2465" s="29" t="s">
        <v>31070</v>
      </c>
      <c r="U2465" s="29" t="s">
        <v>31071</v>
      </c>
      <c r="V2465" s="29">
        <v>121</v>
      </c>
      <c r="W2465" s="29" t="s">
        <v>396</v>
      </c>
      <c r="X2465" s="29" t="s">
        <v>31072</v>
      </c>
      <c r="Y2465" s="29" t="s">
        <v>21336</v>
      </c>
      <c r="Z2465" s="29" t="s">
        <v>31073</v>
      </c>
      <c r="AA2465" s="29" t="s">
        <v>31073</v>
      </c>
      <c r="AB2465" s="29" t="s">
        <v>7818</v>
      </c>
      <c r="AC2465" s="29" t="s">
        <v>69</v>
      </c>
      <c r="AD2465" s="29" t="s">
        <v>70</v>
      </c>
      <c r="AE2465" s="29" t="s">
        <v>2821</v>
      </c>
      <c r="AF2465" s="29" t="s">
        <v>31074</v>
      </c>
      <c r="AG2465" s="29">
        <v>26</v>
      </c>
      <c r="AH2465" s="29" t="s">
        <v>31074</v>
      </c>
      <c r="AI2465" s="29"/>
      <c r="AJ2465" s="29">
        <v>6</v>
      </c>
      <c r="AK2465" s="29" t="s">
        <v>31075</v>
      </c>
      <c r="AL2465" s="29" t="s">
        <v>29066</v>
      </c>
      <c r="AM2465" s="29">
        <v>98</v>
      </c>
      <c r="AN2465" s="1">
        <f t="shared" si="135"/>
        <v>1</v>
      </c>
      <c r="AO2465" s="1">
        <f t="shared" si="136"/>
        <v>0</v>
      </c>
      <c r="AP2465" s="30">
        <f t="shared" si="137"/>
        <v>46298</v>
      </c>
      <c r="AQ2465" s="1" t="str">
        <f>IF(COUNTIF('同场线路Rotas do mesmo SC'!A:A,C2465)&gt;0,"Sim","Não")</f>
        <v>Não</v>
      </c>
      <c r="AR2465" s="1" t="str">
        <f>IF(COUNTIF(揽收业务网点!A:A,P2465)&gt;0,"Sim","Não")</f>
        <v>Não</v>
      </c>
    </row>
    <row r="2466" spans="1:44">
      <c r="A2466" s="29" t="s">
        <v>31076</v>
      </c>
      <c r="B2466" s="29" t="s">
        <v>379</v>
      </c>
      <c r="C2466" s="29" t="s">
        <v>7823</v>
      </c>
      <c r="D2466" s="29" t="s">
        <v>381</v>
      </c>
      <c r="E2466" s="29" t="s">
        <v>640</v>
      </c>
      <c r="F2466" s="29" t="s">
        <v>383</v>
      </c>
      <c r="G2466" s="29">
        <v>30</v>
      </c>
      <c r="H2466" s="29" t="s">
        <v>5588</v>
      </c>
      <c r="I2466" s="29" t="s">
        <v>385</v>
      </c>
      <c r="J2466" s="29" t="s">
        <v>5589</v>
      </c>
      <c r="K2466" s="29" t="s">
        <v>387</v>
      </c>
      <c r="L2466" s="29" t="s">
        <v>5590</v>
      </c>
      <c r="M2466" s="29" t="s">
        <v>5591</v>
      </c>
      <c r="N2466" s="29" t="s">
        <v>5592</v>
      </c>
      <c r="O2466" s="29" t="s">
        <v>5599</v>
      </c>
      <c r="P2466" s="29" t="s">
        <v>79</v>
      </c>
      <c r="Q2466" s="29" t="s">
        <v>70</v>
      </c>
      <c r="R2466" s="29" t="s">
        <v>31077</v>
      </c>
      <c r="S2466" s="29" t="s">
        <v>31077</v>
      </c>
      <c r="T2466" s="29" t="s">
        <v>31078</v>
      </c>
      <c r="U2466" s="29" t="s">
        <v>31079</v>
      </c>
      <c r="V2466" s="29">
        <v>1</v>
      </c>
      <c r="W2466" s="29" t="s">
        <v>396</v>
      </c>
      <c r="X2466" s="29" t="s">
        <v>31080</v>
      </c>
      <c r="Y2466" s="29" t="s">
        <v>16006</v>
      </c>
      <c r="Z2466" s="29" t="s">
        <v>31081</v>
      </c>
      <c r="AA2466" s="29" t="s">
        <v>31081</v>
      </c>
      <c r="AB2466" s="29" t="s">
        <v>2957</v>
      </c>
      <c r="AC2466" s="29" t="s">
        <v>2958</v>
      </c>
      <c r="AD2466" s="29" t="s">
        <v>70</v>
      </c>
      <c r="AE2466" s="29" t="s">
        <v>27743</v>
      </c>
      <c r="AF2466" s="29" t="s">
        <v>30657</v>
      </c>
      <c r="AG2466" s="29">
        <v>-94</v>
      </c>
      <c r="AH2466" s="29" t="s">
        <v>30657</v>
      </c>
      <c r="AI2466" s="29"/>
      <c r="AJ2466" s="29"/>
      <c r="AK2466" s="29"/>
      <c r="AL2466" s="29"/>
      <c r="AM2466" s="29"/>
      <c r="AN2466" s="1">
        <f t="shared" si="135"/>
        <v>1</v>
      </c>
      <c r="AO2466" s="1">
        <f t="shared" si="136"/>
        <v>0</v>
      </c>
      <c r="AP2466" s="30">
        <f t="shared" si="137"/>
        <v>46298</v>
      </c>
      <c r="AQ2466" s="1" t="str">
        <f>IF(COUNTIF('同场线路Rotas do mesmo SC'!A:A,C2466)&gt;0,"Sim","Não")</f>
        <v>Não</v>
      </c>
      <c r="AR2466" s="1" t="str">
        <f>IF(COUNTIF(揽收业务网点!A:A,P2466)&gt;0,"Sim","Não")</f>
        <v>Sim</v>
      </c>
    </row>
    <row r="2467" spans="1:44">
      <c r="A2467" s="29" t="s">
        <v>31082</v>
      </c>
      <c r="B2467" s="29" t="s">
        <v>379</v>
      </c>
      <c r="C2467" s="29" t="s">
        <v>7827</v>
      </c>
      <c r="D2467" s="29" t="s">
        <v>381</v>
      </c>
      <c r="E2467" s="29" t="s">
        <v>382</v>
      </c>
      <c r="F2467" s="29" t="s">
        <v>383</v>
      </c>
      <c r="G2467" s="29">
        <v>69.25</v>
      </c>
      <c r="H2467" s="29" t="s">
        <v>3446</v>
      </c>
      <c r="I2467" s="29" t="s">
        <v>702</v>
      </c>
      <c r="J2467" s="29" t="s">
        <v>3447</v>
      </c>
      <c r="K2467" s="29" t="s">
        <v>387</v>
      </c>
      <c r="L2467" s="29" t="s">
        <v>3448</v>
      </c>
      <c r="M2467" s="29" t="s">
        <v>3449</v>
      </c>
      <c r="N2467" s="29" t="s">
        <v>3450</v>
      </c>
      <c r="O2467" s="29" t="s">
        <v>1262</v>
      </c>
      <c r="P2467" s="29" t="s">
        <v>1263</v>
      </c>
      <c r="Q2467" s="29" t="s">
        <v>118</v>
      </c>
      <c r="R2467" s="29" t="s">
        <v>31083</v>
      </c>
      <c r="S2467" s="29" t="s">
        <v>31084</v>
      </c>
      <c r="T2467" s="29" t="s">
        <v>31085</v>
      </c>
      <c r="U2467" s="29" t="s">
        <v>30636</v>
      </c>
      <c r="V2467" s="29">
        <v>363</v>
      </c>
      <c r="W2467" s="29" t="s">
        <v>396</v>
      </c>
      <c r="X2467" s="29" t="s">
        <v>31086</v>
      </c>
      <c r="Y2467" s="29" t="s">
        <v>16547</v>
      </c>
      <c r="Z2467" s="29" t="s">
        <v>31087</v>
      </c>
      <c r="AA2467" s="29" t="s">
        <v>31087</v>
      </c>
      <c r="AB2467" s="29" t="s">
        <v>3457</v>
      </c>
      <c r="AC2467" s="29" t="s">
        <v>131</v>
      </c>
      <c r="AD2467" s="29" t="s">
        <v>118</v>
      </c>
      <c r="AE2467" s="29" t="s">
        <v>17762</v>
      </c>
      <c r="AF2467" s="29" t="s">
        <v>31088</v>
      </c>
      <c r="AG2467" s="29">
        <v>-40</v>
      </c>
      <c r="AH2467" s="29" t="s">
        <v>31088</v>
      </c>
      <c r="AI2467" s="29" t="s">
        <v>31089</v>
      </c>
      <c r="AJ2467" s="29">
        <v>6</v>
      </c>
      <c r="AK2467" s="29" t="s">
        <v>31090</v>
      </c>
      <c r="AL2467" s="29" t="s">
        <v>31091</v>
      </c>
      <c r="AM2467" s="29">
        <v>177</v>
      </c>
      <c r="AN2467" s="1">
        <f t="shared" si="135"/>
        <v>1</v>
      </c>
      <c r="AO2467" s="1">
        <f t="shared" si="136"/>
        <v>1</v>
      </c>
      <c r="AP2467" s="30">
        <f t="shared" si="137"/>
        <v>46298</v>
      </c>
      <c r="AQ2467" s="1" t="str">
        <f>IF(COUNTIF('同场线路Rotas do mesmo SC'!A:A,C2467)&gt;0,"Sim","Não")</f>
        <v>Não</v>
      </c>
      <c r="AR2467" s="1" t="str">
        <f>IF(COUNTIF(揽收业务网点!A:A,P2467)&gt;0,"Sim","Não")</f>
        <v>Não</v>
      </c>
    </row>
    <row r="2468" spans="1:44">
      <c r="A2468" s="29" t="s">
        <v>31082</v>
      </c>
      <c r="B2468" s="29" t="s">
        <v>379</v>
      </c>
      <c r="C2468" s="29" t="s">
        <v>7827</v>
      </c>
      <c r="D2468" s="29" t="s">
        <v>381</v>
      </c>
      <c r="E2468" s="29" t="s">
        <v>382</v>
      </c>
      <c r="F2468" s="29" t="s">
        <v>383</v>
      </c>
      <c r="G2468" s="29">
        <v>1.79</v>
      </c>
      <c r="H2468" s="29" t="s">
        <v>3446</v>
      </c>
      <c r="I2468" s="29" t="s">
        <v>702</v>
      </c>
      <c r="J2468" s="29" t="s">
        <v>3447</v>
      </c>
      <c r="K2468" s="29" t="s">
        <v>387</v>
      </c>
      <c r="L2468" s="29" t="s">
        <v>3448</v>
      </c>
      <c r="M2468" s="29" t="s">
        <v>3449</v>
      </c>
      <c r="N2468" s="29" t="s">
        <v>3450</v>
      </c>
      <c r="O2468" s="29" t="s">
        <v>3451</v>
      </c>
      <c r="P2468" s="29" t="s">
        <v>135</v>
      </c>
      <c r="Q2468" s="29" t="s">
        <v>118</v>
      </c>
      <c r="R2468" s="29" t="s">
        <v>31092</v>
      </c>
      <c r="S2468" s="29" t="s">
        <v>31092</v>
      </c>
      <c r="T2468" s="29" t="s">
        <v>31093</v>
      </c>
      <c r="U2468" s="29" t="s">
        <v>18603</v>
      </c>
      <c r="V2468" s="29">
        <v>675</v>
      </c>
      <c r="W2468" s="29" t="s">
        <v>396</v>
      </c>
      <c r="X2468" s="29" t="s">
        <v>31094</v>
      </c>
      <c r="Y2468" s="29" t="s">
        <v>27766</v>
      </c>
      <c r="Z2468" s="29" t="s">
        <v>31095</v>
      </c>
      <c r="AA2468" s="29" t="s">
        <v>31095</v>
      </c>
      <c r="AB2468" s="29" t="s">
        <v>31096</v>
      </c>
      <c r="AC2468" s="29" t="s">
        <v>31097</v>
      </c>
      <c r="AD2468" s="29" t="s">
        <v>118</v>
      </c>
      <c r="AE2468" s="29" t="s">
        <v>15479</v>
      </c>
      <c r="AF2468" s="29" t="s">
        <v>31098</v>
      </c>
      <c r="AG2468" s="29">
        <v>-66</v>
      </c>
      <c r="AH2468" s="29" t="s">
        <v>31098</v>
      </c>
      <c r="AI2468" s="29"/>
      <c r="AJ2468" s="29">
        <v>-1</v>
      </c>
      <c r="AK2468" s="29" t="s">
        <v>31099</v>
      </c>
      <c r="AL2468" s="29" t="s">
        <v>31100</v>
      </c>
      <c r="AM2468" s="29">
        <v>31</v>
      </c>
      <c r="AN2468" s="1">
        <f t="shared" si="135"/>
        <v>1</v>
      </c>
      <c r="AO2468" s="1">
        <f t="shared" si="136"/>
        <v>0</v>
      </c>
      <c r="AP2468" s="30">
        <f t="shared" si="137"/>
        <v>46298</v>
      </c>
      <c r="AQ2468" s="1" t="str">
        <f>IF(COUNTIF('同场线路Rotas do mesmo SC'!A:A,C2468)&gt;0,"Sim","Não")</f>
        <v>Não</v>
      </c>
      <c r="AR2468" s="1" t="str">
        <f>IF(COUNTIF(揽收业务网点!A:A,P2468)&gt;0,"Sim","Não")</f>
        <v>Sim</v>
      </c>
    </row>
    <row r="2469" spans="1:44">
      <c r="A2469" s="29" t="s">
        <v>31101</v>
      </c>
      <c r="B2469" s="29" t="s">
        <v>379</v>
      </c>
      <c r="C2469" s="29" t="s">
        <v>31102</v>
      </c>
      <c r="D2469" s="29" t="s">
        <v>381</v>
      </c>
      <c r="E2469" s="29" t="s">
        <v>640</v>
      </c>
      <c r="F2469" s="29" t="s">
        <v>383</v>
      </c>
      <c r="G2469" s="29">
        <v>25</v>
      </c>
      <c r="H2469" s="29" t="s">
        <v>1425</v>
      </c>
      <c r="I2469" s="29" t="s">
        <v>385</v>
      </c>
      <c r="J2469" s="29" t="s">
        <v>1426</v>
      </c>
      <c r="K2469" s="29" t="s">
        <v>387</v>
      </c>
      <c r="L2469" s="29" t="s">
        <v>1427</v>
      </c>
      <c r="M2469" s="29" t="s">
        <v>1428</v>
      </c>
      <c r="N2469" s="29" t="s">
        <v>1429</v>
      </c>
      <c r="O2469" s="29" t="s">
        <v>1430</v>
      </c>
      <c r="P2469" s="29" t="s">
        <v>4</v>
      </c>
      <c r="Q2469" s="29" t="s">
        <v>5</v>
      </c>
      <c r="R2469" s="29" t="s">
        <v>1547</v>
      </c>
      <c r="S2469" s="29" t="s">
        <v>1547</v>
      </c>
      <c r="T2469" s="29" t="s">
        <v>31103</v>
      </c>
      <c r="U2469" s="29" t="s">
        <v>31104</v>
      </c>
      <c r="V2469" s="29">
        <v>3</v>
      </c>
      <c r="W2469" s="29" t="s">
        <v>396</v>
      </c>
      <c r="X2469" s="29"/>
      <c r="Y2469" s="29" t="s">
        <v>28403</v>
      </c>
      <c r="Z2469" s="29"/>
      <c r="AA2469" s="29"/>
      <c r="AB2469" s="29" t="s">
        <v>6926</v>
      </c>
      <c r="AC2469" s="29" t="s">
        <v>6927</v>
      </c>
      <c r="AD2469" s="29" t="s">
        <v>5</v>
      </c>
      <c r="AE2469" s="29" t="s">
        <v>31105</v>
      </c>
      <c r="AF2469" s="29"/>
      <c r="AG2469" s="29"/>
      <c r="AH2469" s="29"/>
      <c r="AI2469" s="29"/>
      <c r="AJ2469" s="29"/>
      <c r="AK2469" s="29"/>
      <c r="AL2469" s="29"/>
      <c r="AM2469" s="29"/>
      <c r="AN2469" s="1">
        <f t="shared" si="135"/>
        <v>0</v>
      </c>
      <c r="AO2469" s="1">
        <f t="shared" si="136"/>
        <v>0</v>
      </c>
      <c r="AP2469" s="30">
        <f t="shared" si="137"/>
        <v>46298</v>
      </c>
      <c r="AQ2469" s="1" t="str">
        <f>IF(COUNTIF('同场线路Rotas do mesmo SC'!A:A,C2469)&gt;0,"Sim","Não")</f>
        <v>Não</v>
      </c>
      <c r="AR2469" s="1" t="str">
        <f>IF(COUNTIF(揽收业务网点!A:A,P2469)&gt;0,"Sim","Não")</f>
        <v>Sim</v>
      </c>
    </row>
    <row r="2470" spans="1:44">
      <c r="A2470" s="29" t="s">
        <v>31106</v>
      </c>
      <c r="B2470" s="29" t="s">
        <v>379</v>
      </c>
      <c r="C2470" s="29" t="s">
        <v>7838</v>
      </c>
      <c r="D2470" s="29" t="s">
        <v>381</v>
      </c>
      <c r="E2470" s="29" t="s">
        <v>382</v>
      </c>
      <c r="F2470" s="29" t="s">
        <v>383</v>
      </c>
      <c r="G2470" s="29">
        <v>42</v>
      </c>
      <c r="H2470" s="29" t="s">
        <v>8907</v>
      </c>
      <c r="I2470" s="29" t="s">
        <v>868</v>
      </c>
      <c r="J2470" s="29" t="s">
        <v>2476</v>
      </c>
      <c r="K2470" s="29" t="s">
        <v>411</v>
      </c>
      <c r="L2470" s="29" t="s">
        <v>2477</v>
      </c>
      <c r="M2470" s="29" t="s">
        <v>3623</v>
      </c>
      <c r="N2470" s="29" t="s">
        <v>3624</v>
      </c>
      <c r="O2470" s="29" t="s">
        <v>653</v>
      </c>
      <c r="P2470" s="29" t="s">
        <v>654</v>
      </c>
      <c r="Q2470" s="29" t="s">
        <v>11</v>
      </c>
      <c r="R2470" s="29" t="s">
        <v>28014</v>
      </c>
      <c r="S2470" s="29" t="s">
        <v>15279</v>
      </c>
      <c r="T2470" s="29" t="s">
        <v>31107</v>
      </c>
      <c r="U2470" s="29" t="s">
        <v>31108</v>
      </c>
      <c r="V2470" s="29">
        <v>153</v>
      </c>
      <c r="W2470" s="29" t="s">
        <v>396</v>
      </c>
      <c r="X2470" s="29" t="s">
        <v>31109</v>
      </c>
      <c r="Y2470" s="29" t="s">
        <v>11780</v>
      </c>
      <c r="Z2470" s="29" t="s">
        <v>31110</v>
      </c>
      <c r="AA2470" s="29" t="s">
        <v>31110</v>
      </c>
      <c r="AB2470" s="29" t="s">
        <v>4249</v>
      </c>
      <c r="AC2470" s="29" t="s">
        <v>4250</v>
      </c>
      <c r="AD2470" s="29" t="s">
        <v>11</v>
      </c>
      <c r="AE2470" s="29" t="s">
        <v>28224</v>
      </c>
      <c r="AF2470" s="29" t="s">
        <v>31111</v>
      </c>
      <c r="AG2470" s="29">
        <v>-66</v>
      </c>
      <c r="AH2470" s="29" t="s">
        <v>31111</v>
      </c>
      <c r="AI2470" s="29" t="s">
        <v>31112</v>
      </c>
      <c r="AJ2470" s="29">
        <v>22</v>
      </c>
      <c r="AK2470" s="29" t="s">
        <v>31113</v>
      </c>
      <c r="AL2470" s="29" t="s">
        <v>31114</v>
      </c>
      <c r="AM2470" s="29">
        <v>32</v>
      </c>
      <c r="AN2470" s="1">
        <f t="shared" si="135"/>
        <v>1</v>
      </c>
      <c r="AO2470" s="1">
        <f t="shared" si="136"/>
        <v>1</v>
      </c>
      <c r="AP2470" s="30">
        <f t="shared" si="137"/>
        <v>46298</v>
      </c>
      <c r="AQ2470" s="1" t="str">
        <f>IF(COUNTIF('同场线路Rotas do mesmo SC'!A:A,C2470)&gt;0,"Sim","Não")</f>
        <v>Não</v>
      </c>
      <c r="AR2470" s="1" t="str">
        <f>IF(COUNTIF(揽收业务网点!A:A,P2470)&gt;0,"Sim","Não")</f>
        <v>Não</v>
      </c>
    </row>
    <row r="2471" spans="1:44">
      <c r="A2471" s="29" t="s">
        <v>31115</v>
      </c>
      <c r="B2471" s="29" t="s">
        <v>379</v>
      </c>
      <c r="C2471" s="29" t="s">
        <v>7848</v>
      </c>
      <c r="D2471" s="29" t="s">
        <v>381</v>
      </c>
      <c r="E2471" s="29" t="s">
        <v>382</v>
      </c>
      <c r="F2471" s="29" t="s">
        <v>383</v>
      </c>
      <c r="G2471" s="29">
        <v>4</v>
      </c>
      <c r="H2471" s="29" t="s">
        <v>3261</v>
      </c>
      <c r="I2471" s="29" t="s">
        <v>868</v>
      </c>
      <c r="J2471" s="29" t="s">
        <v>1979</v>
      </c>
      <c r="K2471" s="29" t="s">
        <v>411</v>
      </c>
      <c r="L2471" s="29" t="s">
        <v>1980</v>
      </c>
      <c r="M2471" s="29" t="s">
        <v>5069</v>
      </c>
      <c r="N2471" s="29" t="s">
        <v>5070</v>
      </c>
      <c r="O2471" s="29" t="s">
        <v>653</v>
      </c>
      <c r="P2471" s="29" t="s">
        <v>654</v>
      </c>
      <c r="Q2471" s="29" t="s">
        <v>11</v>
      </c>
      <c r="R2471" s="29" t="s">
        <v>16719</v>
      </c>
      <c r="S2471" s="29" t="s">
        <v>16719</v>
      </c>
      <c r="T2471" s="29" t="s">
        <v>31116</v>
      </c>
      <c r="U2471" s="29" t="s">
        <v>31117</v>
      </c>
      <c r="V2471" s="29">
        <v>868</v>
      </c>
      <c r="W2471" s="29" t="s">
        <v>396</v>
      </c>
      <c r="X2471" s="29" t="s">
        <v>31118</v>
      </c>
      <c r="Y2471" s="29" t="s">
        <v>15272</v>
      </c>
      <c r="Z2471" s="29" t="s">
        <v>31119</v>
      </c>
      <c r="AA2471" s="29" t="s">
        <v>31119</v>
      </c>
      <c r="AB2471" s="29" t="s">
        <v>6107</v>
      </c>
      <c r="AC2471" s="29" t="s">
        <v>6108</v>
      </c>
      <c r="AD2471" s="29" t="s">
        <v>11</v>
      </c>
      <c r="AE2471" s="29" t="s">
        <v>31120</v>
      </c>
      <c r="AF2471" s="29" t="s">
        <v>31121</v>
      </c>
      <c r="AG2471" s="29">
        <v>51</v>
      </c>
      <c r="AH2471" s="29" t="s">
        <v>31121</v>
      </c>
      <c r="AI2471" s="29" t="s">
        <v>31122</v>
      </c>
      <c r="AJ2471" s="29">
        <v>23</v>
      </c>
      <c r="AK2471" s="29" t="s">
        <v>31123</v>
      </c>
      <c r="AL2471" s="29" t="s">
        <v>31124</v>
      </c>
      <c r="AM2471" s="29">
        <v>170</v>
      </c>
      <c r="AN2471" s="1">
        <f t="shared" si="135"/>
        <v>1</v>
      </c>
      <c r="AO2471" s="1">
        <f t="shared" si="136"/>
        <v>1</v>
      </c>
      <c r="AP2471" s="30">
        <f t="shared" si="137"/>
        <v>46298</v>
      </c>
      <c r="AQ2471" s="1" t="str">
        <f>IF(COUNTIF('同场线路Rotas do mesmo SC'!A:A,C2471)&gt;0,"Sim","Não")</f>
        <v>Não</v>
      </c>
      <c r="AR2471" s="1" t="str">
        <f>IF(COUNTIF(揽收业务网点!A:A,P2471)&gt;0,"Sim","Não")</f>
        <v>Não</v>
      </c>
    </row>
    <row r="2472" spans="1:44">
      <c r="A2472" s="29" t="s">
        <v>31125</v>
      </c>
      <c r="B2472" s="29" t="s">
        <v>379</v>
      </c>
      <c r="C2472" s="29" t="s">
        <v>7867</v>
      </c>
      <c r="D2472" s="29" t="s">
        <v>381</v>
      </c>
      <c r="E2472" s="29" t="s">
        <v>382</v>
      </c>
      <c r="F2472" s="29" t="s">
        <v>383</v>
      </c>
      <c r="G2472" s="29">
        <v>7</v>
      </c>
      <c r="H2472" s="29" t="s">
        <v>3622</v>
      </c>
      <c r="I2472" s="29" t="s">
        <v>868</v>
      </c>
      <c r="J2472" s="29" t="s">
        <v>2476</v>
      </c>
      <c r="K2472" s="29" t="s">
        <v>411</v>
      </c>
      <c r="L2472" s="29" t="s">
        <v>2477</v>
      </c>
      <c r="M2472" s="29" t="s">
        <v>7883</v>
      </c>
      <c r="N2472" s="29" t="s">
        <v>7884</v>
      </c>
      <c r="O2472" s="29" t="s">
        <v>653</v>
      </c>
      <c r="P2472" s="29" t="s">
        <v>654</v>
      </c>
      <c r="Q2472" s="29" t="s">
        <v>11</v>
      </c>
      <c r="R2472" s="29" t="s">
        <v>624</v>
      </c>
      <c r="S2472" s="29" t="s">
        <v>624</v>
      </c>
      <c r="T2472" s="29" t="s">
        <v>31126</v>
      </c>
      <c r="U2472" s="29" t="s">
        <v>31127</v>
      </c>
      <c r="V2472" s="29">
        <v>696</v>
      </c>
      <c r="W2472" s="29" t="s">
        <v>396</v>
      </c>
      <c r="X2472" s="29" t="s">
        <v>31128</v>
      </c>
      <c r="Y2472" s="29" t="s">
        <v>15821</v>
      </c>
      <c r="Z2472" s="29" t="s">
        <v>31129</v>
      </c>
      <c r="AA2472" s="29" t="s">
        <v>31129</v>
      </c>
      <c r="AB2472" s="29" t="s">
        <v>7875</v>
      </c>
      <c r="AC2472" s="29" t="s">
        <v>7876</v>
      </c>
      <c r="AD2472" s="29" t="s">
        <v>11</v>
      </c>
      <c r="AE2472" s="29" t="s">
        <v>16017</v>
      </c>
      <c r="AF2472" s="29" t="s">
        <v>31130</v>
      </c>
      <c r="AG2472" s="29">
        <v>-9</v>
      </c>
      <c r="AH2472" s="29" t="s">
        <v>31130</v>
      </c>
      <c r="AI2472" s="29"/>
      <c r="AJ2472" s="29">
        <v>124</v>
      </c>
      <c r="AK2472" s="29" t="s">
        <v>31131</v>
      </c>
      <c r="AL2472" s="29" t="s">
        <v>31132</v>
      </c>
      <c r="AM2472" s="29">
        <v>71</v>
      </c>
      <c r="AN2472" s="1">
        <f t="shared" si="135"/>
        <v>1</v>
      </c>
      <c r="AO2472" s="1">
        <f t="shared" si="136"/>
        <v>0</v>
      </c>
      <c r="AP2472" s="30">
        <f t="shared" si="137"/>
        <v>46298</v>
      </c>
      <c r="AQ2472" s="1" t="str">
        <f>IF(COUNTIF('同场线路Rotas do mesmo SC'!A:A,C2472)&gt;0,"Sim","Não")</f>
        <v>Não</v>
      </c>
      <c r="AR2472" s="1" t="str">
        <f>IF(COUNTIF(揽收业务网点!A:A,P2472)&gt;0,"Sim","Não")</f>
        <v>Não</v>
      </c>
    </row>
    <row r="2473" spans="1:44">
      <c r="A2473" s="29" t="s">
        <v>31133</v>
      </c>
      <c r="B2473" s="29" t="s">
        <v>379</v>
      </c>
      <c r="C2473" s="29" t="s">
        <v>7881</v>
      </c>
      <c r="D2473" s="29" t="s">
        <v>381</v>
      </c>
      <c r="E2473" s="29" t="s">
        <v>382</v>
      </c>
      <c r="F2473" s="29" t="s">
        <v>732</v>
      </c>
      <c r="G2473" s="29">
        <v>30</v>
      </c>
      <c r="H2473" s="29" t="s">
        <v>3622</v>
      </c>
      <c r="I2473" s="29" t="s">
        <v>868</v>
      </c>
      <c r="J2473" s="29" t="s">
        <v>2476</v>
      </c>
      <c r="K2473" s="29" t="s">
        <v>411</v>
      </c>
      <c r="L2473" s="29" t="s">
        <v>2477</v>
      </c>
      <c r="M2473" s="29" t="s">
        <v>7883</v>
      </c>
      <c r="N2473" s="29" t="s">
        <v>7884</v>
      </c>
      <c r="O2473" s="29" t="s">
        <v>653</v>
      </c>
      <c r="P2473" s="29" t="s">
        <v>654</v>
      </c>
      <c r="Q2473" s="29" t="s">
        <v>11</v>
      </c>
      <c r="R2473" s="29" t="s">
        <v>15079</v>
      </c>
      <c r="S2473" s="29" t="s">
        <v>31134</v>
      </c>
      <c r="T2473" s="29" t="s">
        <v>31135</v>
      </c>
      <c r="U2473" s="29" t="s">
        <v>31136</v>
      </c>
      <c r="V2473" s="29">
        <v>195</v>
      </c>
      <c r="W2473" s="29" t="s">
        <v>396</v>
      </c>
      <c r="X2473" s="29" t="s">
        <v>31137</v>
      </c>
      <c r="Y2473" s="29" t="s">
        <v>15616</v>
      </c>
      <c r="Z2473" s="29" t="s">
        <v>31138</v>
      </c>
      <c r="AA2473" s="29" t="s">
        <v>31138</v>
      </c>
      <c r="AB2473" s="29" t="s">
        <v>7891</v>
      </c>
      <c r="AC2473" s="29" t="s">
        <v>64</v>
      </c>
      <c r="AD2473" s="29" t="s">
        <v>11</v>
      </c>
      <c r="AE2473" s="29" t="s">
        <v>11780</v>
      </c>
      <c r="AF2473" s="29" t="s">
        <v>31139</v>
      </c>
      <c r="AG2473" s="29">
        <v>-49</v>
      </c>
      <c r="AH2473" s="29" t="s">
        <v>31139</v>
      </c>
      <c r="AI2473" s="29" t="s">
        <v>31140</v>
      </c>
      <c r="AJ2473" s="29">
        <v>24</v>
      </c>
      <c r="AK2473" s="29" t="s">
        <v>31141</v>
      </c>
      <c r="AL2473" s="29" t="s">
        <v>31142</v>
      </c>
      <c r="AM2473" s="29">
        <v>36</v>
      </c>
      <c r="AN2473" s="1">
        <f t="shared" si="135"/>
        <v>1</v>
      </c>
      <c r="AO2473" s="1">
        <f t="shared" si="136"/>
        <v>1</v>
      </c>
      <c r="AP2473" s="30">
        <f t="shared" si="137"/>
        <v>46298</v>
      </c>
      <c r="AQ2473" s="1" t="str">
        <f>IF(COUNTIF('同场线路Rotas do mesmo SC'!A:A,C2473)&gt;0,"Sim","Não")</f>
        <v>Não</v>
      </c>
      <c r="AR2473" s="1" t="str">
        <f>IF(COUNTIF(揽收业务网点!A:A,P2473)&gt;0,"Sim","Não")</f>
        <v>Não</v>
      </c>
    </row>
    <row r="2474" spans="1:44">
      <c r="A2474" s="29" t="s">
        <v>31143</v>
      </c>
      <c r="B2474" s="29" t="s">
        <v>379</v>
      </c>
      <c r="C2474" s="29" t="s">
        <v>7913</v>
      </c>
      <c r="D2474" s="29" t="s">
        <v>381</v>
      </c>
      <c r="E2474" s="29" t="s">
        <v>382</v>
      </c>
      <c r="F2474" s="29" t="s">
        <v>383</v>
      </c>
      <c r="G2474" s="29">
        <v>245</v>
      </c>
      <c r="H2474" s="29" t="s">
        <v>13703</v>
      </c>
      <c r="I2474" s="29" t="s">
        <v>385</v>
      </c>
      <c r="J2474" s="29" t="s">
        <v>4292</v>
      </c>
      <c r="K2474" s="29" t="s">
        <v>387</v>
      </c>
      <c r="L2474" s="29" t="s">
        <v>4293</v>
      </c>
      <c r="M2474" s="29" t="s">
        <v>13704</v>
      </c>
      <c r="N2474" s="29" t="s">
        <v>13705</v>
      </c>
      <c r="O2474" s="29" t="s">
        <v>1262</v>
      </c>
      <c r="P2474" s="29" t="s">
        <v>1263</v>
      </c>
      <c r="Q2474" s="29" t="s">
        <v>118</v>
      </c>
      <c r="R2474" s="29" t="s">
        <v>16858</v>
      </c>
      <c r="S2474" s="29" t="s">
        <v>16858</v>
      </c>
      <c r="T2474" s="29" t="s">
        <v>31144</v>
      </c>
      <c r="U2474" s="29" t="s">
        <v>31145</v>
      </c>
      <c r="V2474" s="29">
        <v>324</v>
      </c>
      <c r="W2474" s="29" t="s">
        <v>396</v>
      </c>
      <c r="X2474" s="29" t="s">
        <v>31146</v>
      </c>
      <c r="Y2474" s="29" t="s">
        <v>21336</v>
      </c>
      <c r="Z2474" s="29" t="s">
        <v>31147</v>
      </c>
      <c r="AA2474" s="29" t="s">
        <v>31147</v>
      </c>
      <c r="AB2474" s="29" t="s">
        <v>7923</v>
      </c>
      <c r="AC2474" s="29" t="s">
        <v>7924</v>
      </c>
      <c r="AD2474" s="29" t="s">
        <v>118</v>
      </c>
      <c r="AE2474" s="29" t="s">
        <v>31148</v>
      </c>
      <c r="AF2474" s="29" t="s">
        <v>31149</v>
      </c>
      <c r="AG2474" s="29">
        <v>31</v>
      </c>
      <c r="AH2474" s="29" t="s">
        <v>31149</v>
      </c>
      <c r="AI2474" s="29" t="s">
        <v>31150</v>
      </c>
      <c r="AJ2474" s="29">
        <v>6</v>
      </c>
      <c r="AK2474" s="29" t="s">
        <v>31151</v>
      </c>
      <c r="AL2474" s="29" t="s">
        <v>31152</v>
      </c>
      <c r="AM2474" s="29">
        <v>59</v>
      </c>
      <c r="AN2474" s="1">
        <f t="shared" si="135"/>
        <v>1</v>
      </c>
      <c r="AO2474" s="1">
        <f t="shared" si="136"/>
        <v>1</v>
      </c>
      <c r="AP2474" s="30">
        <f t="shared" si="137"/>
        <v>46298</v>
      </c>
      <c r="AQ2474" s="1" t="str">
        <f>IF(COUNTIF('同场线路Rotas do mesmo SC'!A:A,C2474)&gt;0,"Sim","Não")</f>
        <v>Não</v>
      </c>
      <c r="AR2474" s="1" t="str">
        <f>IF(COUNTIF(揽收业务网点!A:A,P2474)&gt;0,"Sim","Não")</f>
        <v>Não</v>
      </c>
    </row>
    <row r="2475" spans="1:44">
      <c r="A2475" s="29" t="s">
        <v>31153</v>
      </c>
      <c r="B2475" s="29" t="s">
        <v>379</v>
      </c>
      <c r="C2475" s="29" t="s">
        <v>7931</v>
      </c>
      <c r="D2475" s="29" t="s">
        <v>381</v>
      </c>
      <c r="E2475" s="29" t="s">
        <v>382</v>
      </c>
      <c r="F2475" s="29" t="s">
        <v>383</v>
      </c>
      <c r="G2475" s="29">
        <v>45</v>
      </c>
      <c r="H2475" s="29" t="s">
        <v>7932</v>
      </c>
      <c r="I2475" s="29" t="s">
        <v>512</v>
      </c>
      <c r="J2475" s="29" t="s">
        <v>7933</v>
      </c>
      <c r="K2475" s="29" t="s">
        <v>387</v>
      </c>
      <c r="L2475" s="29" t="s">
        <v>7934</v>
      </c>
      <c r="M2475" s="29" t="s">
        <v>7933</v>
      </c>
      <c r="N2475" s="29" t="s">
        <v>7935</v>
      </c>
      <c r="O2475" s="29" t="s">
        <v>1435</v>
      </c>
      <c r="P2475" s="29" t="s">
        <v>1436</v>
      </c>
      <c r="Q2475" s="29" t="s">
        <v>5</v>
      </c>
      <c r="R2475" s="29" t="s">
        <v>29125</v>
      </c>
      <c r="S2475" s="29" t="s">
        <v>16743</v>
      </c>
      <c r="T2475" s="29" t="s">
        <v>31154</v>
      </c>
      <c r="U2475" s="29" t="s">
        <v>31155</v>
      </c>
      <c r="V2475" s="29">
        <v>63</v>
      </c>
      <c r="W2475" s="29" t="s">
        <v>396</v>
      </c>
      <c r="X2475" s="29" t="s">
        <v>31156</v>
      </c>
      <c r="Y2475" s="29" t="s">
        <v>16006</v>
      </c>
      <c r="Z2475" s="29" t="s">
        <v>31157</v>
      </c>
      <c r="AA2475" s="29" t="s">
        <v>31157</v>
      </c>
      <c r="AB2475" s="29" t="s">
        <v>7941</v>
      </c>
      <c r="AC2475" s="29" t="s">
        <v>7942</v>
      </c>
      <c r="AD2475" s="29" t="s">
        <v>5</v>
      </c>
      <c r="AE2475" s="29" t="s">
        <v>1774</v>
      </c>
      <c r="AF2475" s="29" t="s">
        <v>31158</v>
      </c>
      <c r="AG2475" s="29">
        <v>89</v>
      </c>
      <c r="AH2475" s="29" t="s">
        <v>31158</v>
      </c>
      <c r="AI2475" s="29" t="s">
        <v>31159</v>
      </c>
      <c r="AJ2475" s="29">
        <v>-2</v>
      </c>
      <c r="AK2475" s="29" t="s">
        <v>31160</v>
      </c>
      <c r="AL2475" s="29" t="s">
        <v>31161</v>
      </c>
      <c r="AM2475" s="29">
        <v>98</v>
      </c>
      <c r="AN2475" s="1">
        <f t="shared" si="135"/>
        <v>1</v>
      </c>
      <c r="AO2475" s="1">
        <f t="shared" si="136"/>
        <v>1</v>
      </c>
      <c r="AP2475" s="30">
        <f t="shared" si="137"/>
        <v>46298</v>
      </c>
      <c r="AQ2475" s="1" t="str">
        <f>IF(COUNTIF('同场线路Rotas do mesmo SC'!A:A,C2475)&gt;0,"Sim","Não")</f>
        <v>Não</v>
      </c>
      <c r="AR2475" s="1" t="str">
        <f>IF(COUNTIF(揽收业务网点!A:A,P2475)&gt;0,"Sim","Não")</f>
        <v>Não</v>
      </c>
    </row>
    <row r="2476" spans="1:44">
      <c r="A2476" s="29" t="s">
        <v>31162</v>
      </c>
      <c r="B2476" s="29" t="s">
        <v>379</v>
      </c>
      <c r="C2476" s="29" t="s">
        <v>7948</v>
      </c>
      <c r="D2476" s="29" t="s">
        <v>381</v>
      </c>
      <c r="E2476" s="29" t="s">
        <v>382</v>
      </c>
      <c r="F2476" s="29" t="s">
        <v>383</v>
      </c>
      <c r="G2476" s="29">
        <v>34.6</v>
      </c>
      <c r="H2476" s="29" t="s">
        <v>7949</v>
      </c>
      <c r="I2476" s="29" t="s">
        <v>512</v>
      </c>
      <c r="J2476" s="29" t="s">
        <v>3807</v>
      </c>
      <c r="K2476" s="29" t="s">
        <v>387</v>
      </c>
      <c r="L2476" s="29" t="s">
        <v>3808</v>
      </c>
      <c r="M2476" s="29" t="s">
        <v>7950</v>
      </c>
      <c r="N2476" s="29" t="s">
        <v>7951</v>
      </c>
      <c r="O2476" s="29" t="s">
        <v>461</v>
      </c>
      <c r="P2476" s="29" t="s">
        <v>462</v>
      </c>
      <c r="Q2476" s="29" t="s">
        <v>5</v>
      </c>
      <c r="R2476" s="29" t="s">
        <v>24242</v>
      </c>
      <c r="S2476" s="29" t="s">
        <v>31163</v>
      </c>
      <c r="T2476" s="29" t="s">
        <v>31164</v>
      </c>
      <c r="U2476" s="29" t="s">
        <v>31165</v>
      </c>
      <c r="V2476" s="29">
        <v>920</v>
      </c>
      <c r="W2476" s="29" t="s">
        <v>396</v>
      </c>
      <c r="X2476" s="29" t="s">
        <v>31166</v>
      </c>
      <c r="Y2476" s="29" t="s">
        <v>2821</v>
      </c>
      <c r="Z2476" s="29" t="s">
        <v>31167</v>
      </c>
      <c r="AA2476" s="29" t="s">
        <v>31167</v>
      </c>
      <c r="AB2476" s="29" t="s">
        <v>7958</v>
      </c>
      <c r="AC2476" s="29" t="s">
        <v>7959</v>
      </c>
      <c r="AD2476" s="29" t="s">
        <v>5</v>
      </c>
      <c r="AE2476" s="29" t="s">
        <v>27722</v>
      </c>
      <c r="AF2476" s="29" t="s">
        <v>31168</v>
      </c>
      <c r="AG2476" s="29">
        <v>-25</v>
      </c>
      <c r="AH2476" s="29" t="s">
        <v>31168</v>
      </c>
      <c r="AI2476" s="29" t="s">
        <v>31169</v>
      </c>
      <c r="AJ2476" s="29">
        <v>29</v>
      </c>
      <c r="AK2476" s="29" t="s">
        <v>31170</v>
      </c>
      <c r="AL2476" s="29" t="s">
        <v>31171</v>
      </c>
      <c r="AM2476" s="29">
        <v>153</v>
      </c>
      <c r="AN2476" s="1">
        <f t="shared" si="135"/>
        <v>1</v>
      </c>
      <c r="AO2476" s="1">
        <f t="shared" si="136"/>
        <v>1</v>
      </c>
      <c r="AP2476" s="30">
        <f t="shared" si="137"/>
        <v>46298</v>
      </c>
      <c r="AQ2476" s="1" t="str">
        <f>IF(COUNTIF('同场线路Rotas do mesmo SC'!A:A,C2476)&gt;0,"Sim","Não")</f>
        <v>Não</v>
      </c>
      <c r="AR2476" s="1" t="str">
        <f>IF(COUNTIF(揽收业务网点!A:A,P2476)&gt;0,"Sim","Não")</f>
        <v>Não</v>
      </c>
    </row>
    <row r="2477" spans="1:44">
      <c r="A2477" s="29" t="s">
        <v>31172</v>
      </c>
      <c r="B2477" s="29" t="s">
        <v>379</v>
      </c>
      <c r="C2477" s="29" t="s">
        <v>7965</v>
      </c>
      <c r="D2477" s="29" t="s">
        <v>381</v>
      </c>
      <c r="E2477" s="29" t="s">
        <v>382</v>
      </c>
      <c r="F2477" s="29" t="s">
        <v>383</v>
      </c>
      <c r="G2477" s="29">
        <v>60</v>
      </c>
      <c r="H2477" s="29" t="s">
        <v>7966</v>
      </c>
      <c r="I2477" s="29" t="s">
        <v>385</v>
      </c>
      <c r="J2477" s="29" t="s">
        <v>2337</v>
      </c>
      <c r="K2477" s="29" t="s">
        <v>387</v>
      </c>
      <c r="L2477" s="29" t="s">
        <v>2338</v>
      </c>
      <c r="M2477" s="29" t="s">
        <v>7967</v>
      </c>
      <c r="N2477" s="29" t="s">
        <v>7968</v>
      </c>
      <c r="O2477" s="29" t="s">
        <v>2341</v>
      </c>
      <c r="P2477" s="29" t="s">
        <v>2342</v>
      </c>
      <c r="Q2477" s="29" t="s">
        <v>5</v>
      </c>
      <c r="R2477" s="29" t="s">
        <v>31173</v>
      </c>
      <c r="S2477" s="29" t="s">
        <v>31174</v>
      </c>
      <c r="T2477" s="29" t="s">
        <v>31175</v>
      </c>
      <c r="U2477" s="29" t="s">
        <v>31176</v>
      </c>
      <c r="V2477" s="29">
        <v>906</v>
      </c>
      <c r="W2477" s="29" t="s">
        <v>396</v>
      </c>
      <c r="X2477" s="29" t="s">
        <v>31177</v>
      </c>
      <c r="Y2477" s="29" t="s">
        <v>15272</v>
      </c>
      <c r="Z2477" s="29" t="s">
        <v>31178</v>
      </c>
      <c r="AA2477" s="29" t="s">
        <v>31178</v>
      </c>
      <c r="AB2477" s="29" t="s">
        <v>7975</v>
      </c>
      <c r="AC2477" s="29" t="s">
        <v>7976</v>
      </c>
      <c r="AD2477" s="29" t="s">
        <v>5</v>
      </c>
      <c r="AE2477" s="29" t="s">
        <v>16006</v>
      </c>
      <c r="AF2477" s="29" t="s">
        <v>31179</v>
      </c>
      <c r="AG2477" s="29">
        <v>-35</v>
      </c>
      <c r="AH2477" s="29" t="s">
        <v>31179</v>
      </c>
      <c r="AI2477" s="29" t="s">
        <v>31180</v>
      </c>
      <c r="AJ2477" s="29">
        <v>31</v>
      </c>
      <c r="AK2477" s="29" t="s">
        <v>31181</v>
      </c>
      <c r="AL2477" s="29" t="s">
        <v>31182</v>
      </c>
      <c r="AM2477" s="29">
        <v>136</v>
      </c>
      <c r="AN2477" s="1">
        <f t="shared" si="135"/>
        <v>1</v>
      </c>
      <c r="AO2477" s="1">
        <f t="shared" si="136"/>
        <v>1</v>
      </c>
      <c r="AP2477" s="30">
        <f t="shared" si="137"/>
        <v>46298</v>
      </c>
      <c r="AQ2477" s="1" t="str">
        <f>IF(COUNTIF('同场线路Rotas do mesmo SC'!A:A,C2477)&gt;0,"Sim","Não")</f>
        <v>Não</v>
      </c>
      <c r="AR2477" s="1" t="str">
        <f>IF(COUNTIF(揽收业务网点!A:A,P2477)&gt;0,"Sim","Não")</f>
        <v>Não</v>
      </c>
    </row>
    <row r="2478" spans="1:44">
      <c r="A2478" s="29" t="s">
        <v>31183</v>
      </c>
      <c r="B2478" s="29" t="s">
        <v>379</v>
      </c>
      <c r="C2478" s="29" t="s">
        <v>7980</v>
      </c>
      <c r="D2478" s="29" t="s">
        <v>381</v>
      </c>
      <c r="E2478" s="29" t="s">
        <v>382</v>
      </c>
      <c r="F2478" s="29" t="s">
        <v>383</v>
      </c>
      <c r="G2478" s="29">
        <v>70</v>
      </c>
      <c r="H2478" s="29" t="s">
        <v>7981</v>
      </c>
      <c r="I2478" s="29" t="s">
        <v>385</v>
      </c>
      <c r="J2478" s="29" t="s">
        <v>2631</v>
      </c>
      <c r="K2478" s="29" t="s">
        <v>387</v>
      </c>
      <c r="L2478" s="29" t="s">
        <v>2632</v>
      </c>
      <c r="M2478" s="29" t="s">
        <v>7982</v>
      </c>
      <c r="N2478" s="29" t="s">
        <v>7983</v>
      </c>
      <c r="O2478" s="29" t="s">
        <v>1435</v>
      </c>
      <c r="P2478" s="29" t="s">
        <v>1436</v>
      </c>
      <c r="Q2478" s="29" t="s">
        <v>5</v>
      </c>
      <c r="R2478" s="29" t="s">
        <v>31184</v>
      </c>
      <c r="S2478" s="29" t="s">
        <v>14908</v>
      </c>
      <c r="T2478" s="29" t="s">
        <v>31185</v>
      </c>
      <c r="U2478" s="29" t="s">
        <v>31186</v>
      </c>
      <c r="V2478" s="29">
        <v>279</v>
      </c>
      <c r="W2478" s="29" t="s">
        <v>396</v>
      </c>
      <c r="X2478" s="29" t="s">
        <v>31187</v>
      </c>
      <c r="Y2478" s="29" t="s">
        <v>16006</v>
      </c>
      <c r="Z2478" s="29" t="s">
        <v>31188</v>
      </c>
      <c r="AA2478" s="29" t="s">
        <v>31188</v>
      </c>
      <c r="AB2478" s="29" t="s">
        <v>7990</v>
      </c>
      <c r="AC2478" s="29" t="s">
        <v>6</v>
      </c>
      <c r="AD2478" s="29" t="s">
        <v>5</v>
      </c>
      <c r="AE2478" s="29" t="s">
        <v>28825</v>
      </c>
      <c r="AF2478" s="29" t="s">
        <v>31189</v>
      </c>
      <c r="AG2478" s="29">
        <v>-59</v>
      </c>
      <c r="AH2478" s="29" t="s">
        <v>31189</v>
      </c>
      <c r="AI2478" s="29" t="s">
        <v>31190</v>
      </c>
      <c r="AJ2478" s="29">
        <v>68</v>
      </c>
      <c r="AK2478" s="29" t="s">
        <v>31191</v>
      </c>
      <c r="AL2478" s="29" t="s">
        <v>31192</v>
      </c>
      <c r="AM2478" s="29">
        <v>136</v>
      </c>
      <c r="AN2478" s="1">
        <f t="shared" si="135"/>
        <v>1</v>
      </c>
      <c r="AO2478" s="1">
        <f t="shared" si="136"/>
        <v>1</v>
      </c>
      <c r="AP2478" s="30">
        <f t="shared" si="137"/>
        <v>46298</v>
      </c>
      <c r="AQ2478" s="1" t="str">
        <f>IF(COUNTIF('同场线路Rotas do mesmo SC'!A:A,C2478)&gt;0,"Sim","Não")</f>
        <v>Não</v>
      </c>
      <c r="AR2478" s="1" t="str">
        <f>IF(COUNTIF(揽收业务网点!A:A,P2478)&gt;0,"Sim","Não")</f>
        <v>Não</v>
      </c>
    </row>
    <row r="2479" spans="1:44">
      <c r="A2479" s="29" t="s">
        <v>31193</v>
      </c>
      <c r="B2479" s="29" t="s">
        <v>379</v>
      </c>
      <c r="C2479" s="29" t="s">
        <v>7996</v>
      </c>
      <c r="D2479" s="29" t="s">
        <v>381</v>
      </c>
      <c r="E2479" s="29" t="s">
        <v>382</v>
      </c>
      <c r="F2479" s="29" t="s">
        <v>732</v>
      </c>
      <c r="G2479" s="29">
        <v>120</v>
      </c>
      <c r="H2479" s="29" t="s">
        <v>7997</v>
      </c>
      <c r="I2479" s="29" t="s">
        <v>385</v>
      </c>
      <c r="J2479" s="29" t="s">
        <v>3874</v>
      </c>
      <c r="K2479" s="29" t="s">
        <v>387</v>
      </c>
      <c r="L2479" s="29" t="s">
        <v>3875</v>
      </c>
      <c r="M2479" s="29" t="s">
        <v>7998</v>
      </c>
      <c r="N2479" s="29" t="s">
        <v>7999</v>
      </c>
      <c r="O2479" s="29" t="s">
        <v>1903</v>
      </c>
      <c r="P2479" s="29" t="s">
        <v>1904</v>
      </c>
      <c r="Q2479" s="29" t="s">
        <v>70</v>
      </c>
      <c r="R2479" s="29" t="s">
        <v>31194</v>
      </c>
      <c r="S2479" s="29" t="s">
        <v>11693</v>
      </c>
      <c r="T2479" s="29" t="s">
        <v>31195</v>
      </c>
      <c r="U2479" s="29" t="s">
        <v>31196</v>
      </c>
      <c r="V2479" s="29">
        <v>377</v>
      </c>
      <c r="W2479" s="29" t="s">
        <v>396</v>
      </c>
      <c r="X2479" s="29" t="s">
        <v>31197</v>
      </c>
      <c r="Y2479" s="29" t="s">
        <v>16547</v>
      </c>
      <c r="Z2479" s="29" t="s">
        <v>31198</v>
      </c>
      <c r="AA2479" s="29" t="s">
        <v>31198</v>
      </c>
      <c r="AB2479" s="29" t="s">
        <v>8005</v>
      </c>
      <c r="AC2479" s="29" t="s">
        <v>8006</v>
      </c>
      <c r="AD2479" s="29" t="s">
        <v>70</v>
      </c>
      <c r="AE2479" s="29" t="s">
        <v>16006</v>
      </c>
      <c r="AF2479" s="29" t="s">
        <v>31199</v>
      </c>
      <c r="AG2479" s="29">
        <v>-8</v>
      </c>
      <c r="AH2479" s="29" t="s">
        <v>31199</v>
      </c>
      <c r="AI2479" s="29" t="s">
        <v>31200</v>
      </c>
      <c r="AJ2479" s="29">
        <v>53</v>
      </c>
      <c r="AK2479" s="29" t="s">
        <v>31201</v>
      </c>
      <c r="AL2479" s="29" t="s">
        <v>31202</v>
      </c>
      <c r="AM2479" s="29">
        <v>564</v>
      </c>
      <c r="AN2479" s="1">
        <f t="shared" si="135"/>
        <v>1</v>
      </c>
      <c r="AO2479" s="1">
        <f t="shared" si="136"/>
        <v>1</v>
      </c>
      <c r="AP2479" s="30">
        <f t="shared" si="137"/>
        <v>46298</v>
      </c>
      <c r="AQ2479" s="1" t="str">
        <f>IF(COUNTIF('同场线路Rotas do mesmo SC'!A:A,C2479)&gt;0,"Sim","Não")</f>
        <v>Não</v>
      </c>
      <c r="AR2479" s="1" t="str">
        <f>IF(COUNTIF(揽收业务网点!A:A,P2479)&gt;0,"Sim","Não")</f>
        <v>Não</v>
      </c>
    </row>
    <row r="2480" spans="1:44">
      <c r="A2480" s="29" t="s">
        <v>31203</v>
      </c>
      <c r="B2480" s="29" t="s">
        <v>379</v>
      </c>
      <c r="C2480" s="29" t="s">
        <v>8012</v>
      </c>
      <c r="D2480" s="29" t="s">
        <v>381</v>
      </c>
      <c r="E2480" s="29" t="s">
        <v>382</v>
      </c>
      <c r="F2480" s="29" t="s">
        <v>383</v>
      </c>
      <c r="G2480" s="29">
        <v>10</v>
      </c>
      <c r="H2480" s="29" t="s">
        <v>31204</v>
      </c>
      <c r="I2480" s="29" t="s">
        <v>409</v>
      </c>
      <c r="J2480" s="29" t="s">
        <v>31205</v>
      </c>
      <c r="K2480" s="29" t="s">
        <v>387</v>
      </c>
      <c r="L2480" s="29" t="s">
        <v>31206</v>
      </c>
      <c r="M2480" s="29" t="s">
        <v>31207</v>
      </c>
      <c r="N2480" s="29" t="s">
        <v>31208</v>
      </c>
      <c r="O2480" s="29" t="s">
        <v>3195</v>
      </c>
      <c r="P2480" s="29" t="s">
        <v>3196</v>
      </c>
      <c r="Q2480" s="29" t="s">
        <v>5</v>
      </c>
      <c r="R2480" s="29" t="s">
        <v>8611</v>
      </c>
      <c r="S2480" s="29" t="s">
        <v>23022</v>
      </c>
      <c r="T2480" s="29" t="s">
        <v>31209</v>
      </c>
      <c r="U2480" s="29" t="s">
        <v>31210</v>
      </c>
      <c r="V2480" s="29">
        <v>137</v>
      </c>
      <c r="W2480" s="29" t="s">
        <v>396</v>
      </c>
      <c r="X2480" s="29" t="s">
        <v>30115</v>
      </c>
      <c r="Y2480" s="29" t="s">
        <v>15272</v>
      </c>
      <c r="Z2480" s="29" t="s">
        <v>31211</v>
      </c>
      <c r="AA2480" s="29" t="s">
        <v>31211</v>
      </c>
      <c r="AB2480" s="29" t="s">
        <v>8022</v>
      </c>
      <c r="AC2480" s="29" t="s">
        <v>8023</v>
      </c>
      <c r="AD2480" s="29" t="s">
        <v>5</v>
      </c>
      <c r="AE2480" s="29" t="s">
        <v>17762</v>
      </c>
      <c r="AF2480" s="29" t="s">
        <v>31179</v>
      </c>
      <c r="AG2480" s="29">
        <v>-5</v>
      </c>
      <c r="AH2480" s="29" t="s">
        <v>31179</v>
      </c>
      <c r="AI2480" s="29" t="s">
        <v>31212</v>
      </c>
      <c r="AJ2480" s="29">
        <v>33</v>
      </c>
      <c r="AK2480" s="29" t="s">
        <v>31213</v>
      </c>
      <c r="AL2480" s="29" t="s">
        <v>31214</v>
      </c>
      <c r="AM2480" s="29">
        <v>262</v>
      </c>
      <c r="AN2480" s="1">
        <f t="shared" si="135"/>
        <v>1</v>
      </c>
      <c r="AO2480" s="1">
        <f t="shared" si="136"/>
        <v>1</v>
      </c>
      <c r="AP2480" s="30">
        <f t="shared" si="137"/>
        <v>46298</v>
      </c>
      <c r="AQ2480" s="1" t="str">
        <f>IF(COUNTIF('同场线路Rotas do mesmo SC'!A:A,C2480)&gt;0,"Sim","Não")</f>
        <v>Não</v>
      </c>
      <c r="AR2480" s="1" t="str">
        <f>IF(COUNTIF(揽收业务网点!A:A,P2480)&gt;0,"Sim","Não")</f>
        <v>Não</v>
      </c>
    </row>
    <row r="2481" spans="1:44">
      <c r="A2481" s="29" t="s">
        <v>31215</v>
      </c>
      <c r="B2481" s="29" t="s">
        <v>379</v>
      </c>
      <c r="C2481" s="29" t="s">
        <v>8068</v>
      </c>
      <c r="D2481" s="29" t="s">
        <v>381</v>
      </c>
      <c r="E2481" s="29" t="s">
        <v>382</v>
      </c>
      <c r="F2481" s="29" t="s">
        <v>383</v>
      </c>
      <c r="G2481" s="29">
        <v>10</v>
      </c>
      <c r="H2481" s="29" t="s">
        <v>31216</v>
      </c>
      <c r="I2481" s="29" t="s">
        <v>409</v>
      </c>
      <c r="J2481" s="29" t="s">
        <v>1979</v>
      </c>
      <c r="K2481" s="29" t="s">
        <v>411</v>
      </c>
      <c r="L2481" s="29" t="s">
        <v>1980</v>
      </c>
      <c r="M2481" s="29" t="s">
        <v>31217</v>
      </c>
      <c r="N2481" s="29" t="s">
        <v>31218</v>
      </c>
      <c r="O2481" s="29" t="s">
        <v>1229</v>
      </c>
      <c r="P2481" s="29" t="s">
        <v>50</v>
      </c>
      <c r="Q2481" s="29" t="s">
        <v>11</v>
      </c>
      <c r="R2481" s="29" t="s">
        <v>3234</v>
      </c>
      <c r="S2481" s="29" t="s">
        <v>7901</v>
      </c>
      <c r="T2481" s="29" t="s">
        <v>31219</v>
      </c>
      <c r="U2481" s="29" t="s">
        <v>31220</v>
      </c>
      <c r="V2481" s="29">
        <v>66</v>
      </c>
      <c r="W2481" s="29" t="s">
        <v>396</v>
      </c>
      <c r="X2481" s="29" t="s">
        <v>31221</v>
      </c>
      <c r="Y2481" s="29" t="s">
        <v>15821</v>
      </c>
      <c r="Z2481" s="29" t="s">
        <v>31222</v>
      </c>
      <c r="AA2481" s="29" t="s">
        <v>31222</v>
      </c>
      <c r="AB2481" s="29" t="s">
        <v>8077</v>
      </c>
      <c r="AC2481" s="29" t="s">
        <v>8078</v>
      </c>
      <c r="AD2481" s="29" t="s">
        <v>11</v>
      </c>
      <c r="AE2481" s="29" t="s">
        <v>21336</v>
      </c>
      <c r="AF2481" s="29" t="s">
        <v>31223</v>
      </c>
      <c r="AG2481" s="29">
        <v>229</v>
      </c>
      <c r="AH2481" s="29" t="s">
        <v>31223</v>
      </c>
      <c r="AI2481" s="29" t="s">
        <v>31224</v>
      </c>
      <c r="AJ2481" s="29">
        <v>-22</v>
      </c>
      <c r="AK2481" s="29" t="s">
        <v>31225</v>
      </c>
      <c r="AL2481" s="29" t="s">
        <v>31226</v>
      </c>
      <c r="AM2481" s="29">
        <v>116</v>
      </c>
      <c r="AN2481" s="1">
        <f t="shared" si="135"/>
        <v>1</v>
      </c>
      <c r="AO2481" s="1">
        <f t="shared" si="136"/>
        <v>1</v>
      </c>
      <c r="AP2481" s="30">
        <f t="shared" si="137"/>
        <v>46298</v>
      </c>
      <c r="AQ2481" s="1" t="str">
        <f>IF(COUNTIF('同场线路Rotas do mesmo SC'!A:A,C2481)&gt;0,"Sim","Não")</f>
        <v>Não</v>
      </c>
      <c r="AR2481" s="1" t="str">
        <f>IF(COUNTIF(揽收业务网点!A:A,P2481)&gt;0,"Sim","Não")</f>
        <v>Sim</v>
      </c>
    </row>
    <row r="2482" spans="1:44">
      <c r="A2482" s="29" t="s">
        <v>31227</v>
      </c>
      <c r="B2482" s="29" t="s">
        <v>379</v>
      </c>
      <c r="C2482" s="29" t="s">
        <v>8084</v>
      </c>
      <c r="D2482" s="29" t="s">
        <v>381</v>
      </c>
      <c r="E2482" s="29" t="s">
        <v>382</v>
      </c>
      <c r="F2482" s="29" t="s">
        <v>383</v>
      </c>
      <c r="G2482" s="29">
        <v>60</v>
      </c>
      <c r="H2482" s="29" t="s">
        <v>8085</v>
      </c>
      <c r="I2482" s="29" t="s">
        <v>512</v>
      </c>
      <c r="J2482" s="29" t="s">
        <v>8086</v>
      </c>
      <c r="K2482" s="29" t="s">
        <v>387</v>
      </c>
      <c r="L2482" s="29" t="s">
        <v>8087</v>
      </c>
      <c r="M2482" s="29" t="s">
        <v>8088</v>
      </c>
      <c r="N2482" s="29" t="s">
        <v>8089</v>
      </c>
      <c r="O2482" s="29" t="s">
        <v>899</v>
      </c>
      <c r="P2482" s="29" t="s">
        <v>900</v>
      </c>
      <c r="Q2482" s="29" t="s">
        <v>70</v>
      </c>
      <c r="R2482" s="29" t="s">
        <v>31228</v>
      </c>
      <c r="S2482" s="29" t="s">
        <v>9851</v>
      </c>
      <c r="T2482" s="29" t="s">
        <v>31229</v>
      </c>
      <c r="U2482" s="29" t="s">
        <v>31230</v>
      </c>
      <c r="V2482" s="29">
        <v>136</v>
      </c>
      <c r="W2482" s="29" t="s">
        <v>396</v>
      </c>
      <c r="X2482" s="29" t="s">
        <v>31231</v>
      </c>
      <c r="Y2482" s="29" t="s">
        <v>16547</v>
      </c>
      <c r="Z2482" s="29" t="s">
        <v>31232</v>
      </c>
      <c r="AA2482" s="29" t="s">
        <v>31232</v>
      </c>
      <c r="AB2482" s="29" t="s">
        <v>8096</v>
      </c>
      <c r="AC2482" s="29" t="s">
        <v>8097</v>
      </c>
      <c r="AD2482" s="29" t="s">
        <v>70</v>
      </c>
      <c r="AE2482" s="29" t="s">
        <v>15272</v>
      </c>
      <c r="AF2482" s="29" t="s">
        <v>31233</v>
      </c>
      <c r="AG2482" s="29">
        <v>-14</v>
      </c>
      <c r="AH2482" s="29" t="s">
        <v>31233</v>
      </c>
      <c r="AI2482" s="29" t="s">
        <v>31211</v>
      </c>
      <c r="AJ2482" s="29">
        <v>75</v>
      </c>
      <c r="AK2482" s="29" t="s">
        <v>31234</v>
      </c>
      <c r="AL2482" s="29" t="s">
        <v>31235</v>
      </c>
      <c r="AM2482" s="29">
        <v>54</v>
      </c>
      <c r="AN2482" s="1">
        <f t="shared" si="135"/>
        <v>1</v>
      </c>
      <c r="AO2482" s="1">
        <f t="shared" si="136"/>
        <v>1</v>
      </c>
      <c r="AP2482" s="30">
        <f t="shared" si="137"/>
        <v>46298</v>
      </c>
      <c r="AQ2482" s="1" t="str">
        <f>IF(COUNTIF('同场线路Rotas do mesmo SC'!A:A,C2482)&gt;0,"Sim","Não")</f>
        <v>Não</v>
      </c>
      <c r="AR2482" s="1" t="str">
        <f>IF(COUNTIF(揽收业务网点!A:A,P2482)&gt;0,"Sim","Não")</f>
        <v>Não</v>
      </c>
    </row>
    <row r="2483" spans="1:44">
      <c r="A2483" s="29" t="s">
        <v>31236</v>
      </c>
      <c r="B2483" s="29" t="s">
        <v>379</v>
      </c>
      <c r="C2483" s="29" t="s">
        <v>8102</v>
      </c>
      <c r="D2483" s="29" t="s">
        <v>381</v>
      </c>
      <c r="E2483" s="29" t="s">
        <v>382</v>
      </c>
      <c r="F2483" s="29" t="s">
        <v>383</v>
      </c>
      <c r="G2483" s="29">
        <v>20</v>
      </c>
      <c r="H2483" s="29" t="s">
        <v>8103</v>
      </c>
      <c r="I2483" s="29" t="s">
        <v>385</v>
      </c>
      <c r="J2483" s="29" t="s">
        <v>3175</v>
      </c>
      <c r="K2483" s="29" t="s">
        <v>387</v>
      </c>
      <c r="L2483" s="29" t="s">
        <v>3176</v>
      </c>
      <c r="M2483" s="29" t="s">
        <v>8104</v>
      </c>
      <c r="N2483" s="29" t="s">
        <v>8105</v>
      </c>
      <c r="O2483" s="29" t="s">
        <v>1785</v>
      </c>
      <c r="P2483" s="29" t="s">
        <v>1786</v>
      </c>
      <c r="Q2483" s="29" t="s">
        <v>2</v>
      </c>
      <c r="R2483" s="29" t="s">
        <v>19821</v>
      </c>
      <c r="S2483" s="29" t="s">
        <v>22879</v>
      </c>
      <c r="T2483" s="29" t="s">
        <v>31237</v>
      </c>
      <c r="U2483" s="29" t="s">
        <v>31238</v>
      </c>
      <c r="V2483" s="29">
        <v>2</v>
      </c>
      <c r="W2483" s="29" t="s">
        <v>396</v>
      </c>
      <c r="X2483" s="29" t="s">
        <v>31239</v>
      </c>
      <c r="Y2483" s="29" t="s">
        <v>17762</v>
      </c>
      <c r="Z2483" s="29" t="s">
        <v>31240</v>
      </c>
      <c r="AA2483" s="29" t="s">
        <v>31240</v>
      </c>
      <c r="AB2483" s="29" t="s">
        <v>8110</v>
      </c>
      <c r="AC2483" s="29" t="s">
        <v>8111</v>
      </c>
      <c r="AD2483" s="29" t="s">
        <v>2</v>
      </c>
      <c r="AE2483" s="29" t="s">
        <v>16006</v>
      </c>
      <c r="AF2483" s="29" t="s">
        <v>31241</v>
      </c>
      <c r="AG2483" s="29">
        <v>-7</v>
      </c>
      <c r="AH2483" s="29" t="s">
        <v>31241</v>
      </c>
      <c r="AI2483" s="29" t="s">
        <v>31242</v>
      </c>
      <c r="AJ2483" s="29">
        <v>143</v>
      </c>
      <c r="AK2483" s="29" t="s">
        <v>31243</v>
      </c>
      <c r="AL2483" s="29" t="s">
        <v>31244</v>
      </c>
      <c r="AM2483" s="29">
        <v>129</v>
      </c>
      <c r="AN2483" s="1">
        <f t="shared" si="135"/>
        <v>1</v>
      </c>
      <c r="AO2483" s="1">
        <f t="shared" si="136"/>
        <v>1</v>
      </c>
      <c r="AP2483" s="30">
        <f t="shared" si="137"/>
        <v>46298</v>
      </c>
      <c r="AQ2483" s="1" t="str">
        <f>IF(COUNTIF('同场线路Rotas do mesmo SC'!A:A,C2483)&gt;0,"Sim","Não")</f>
        <v>Não</v>
      </c>
      <c r="AR2483" s="1" t="str">
        <f>IF(COUNTIF(揽收业务网点!A:A,P2483)&gt;0,"Sim","Não")</f>
        <v>Não</v>
      </c>
    </row>
    <row r="2484" spans="1:44">
      <c r="A2484" s="29" t="s">
        <v>31245</v>
      </c>
      <c r="B2484" s="29" t="s">
        <v>379</v>
      </c>
      <c r="C2484" s="29" t="s">
        <v>8115</v>
      </c>
      <c r="D2484" s="29" t="s">
        <v>381</v>
      </c>
      <c r="E2484" s="29" t="s">
        <v>382</v>
      </c>
      <c r="F2484" s="29" t="s">
        <v>383</v>
      </c>
      <c r="G2484" s="29">
        <v>80</v>
      </c>
      <c r="H2484" s="29" t="s">
        <v>4943</v>
      </c>
      <c r="I2484" s="29" t="s">
        <v>512</v>
      </c>
      <c r="J2484" s="29" t="s">
        <v>4944</v>
      </c>
      <c r="K2484" s="29" t="s">
        <v>387</v>
      </c>
      <c r="L2484" s="29" t="s">
        <v>4945</v>
      </c>
      <c r="M2484" s="29" t="s">
        <v>8116</v>
      </c>
      <c r="N2484" s="29" t="s">
        <v>8117</v>
      </c>
      <c r="O2484" s="29" t="s">
        <v>4358</v>
      </c>
      <c r="P2484" s="29" t="s">
        <v>4359</v>
      </c>
      <c r="Q2484" s="29" t="s">
        <v>70</v>
      </c>
      <c r="R2484" s="29" t="s">
        <v>6102</v>
      </c>
      <c r="S2484" s="29" t="s">
        <v>7397</v>
      </c>
      <c r="T2484" s="29" t="s">
        <v>31246</v>
      </c>
      <c r="U2484" s="29" t="s">
        <v>31247</v>
      </c>
      <c r="V2484" s="29">
        <v>9</v>
      </c>
      <c r="W2484" s="29" t="s">
        <v>396</v>
      </c>
      <c r="X2484" s="29" t="s">
        <v>31248</v>
      </c>
      <c r="Y2484" s="29" t="s">
        <v>16547</v>
      </c>
      <c r="Z2484" s="29" t="s">
        <v>31249</v>
      </c>
      <c r="AA2484" s="29" t="s">
        <v>31249</v>
      </c>
      <c r="AB2484" s="29" t="s">
        <v>8124</v>
      </c>
      <c r="AC2484" s="29" t="s">
        <v>8125</v>
      </c>
      <c r="AD2484" s="29" t="s">
        <v>70</v>
      </c>
      <c r="AE2484" s="29" t="s">
        <v>15272</v>
      </c>
      <c r="AF2484" s="29" t="s">
        <v>31250</v>
      </c>
      <c r="AG2484" s="29">
        <v>-31</v>
      </c>
      <c r="AH2484" s="29" t="s">
        <v>31250</v>
      </c>
      <c r="AI2484" s="29" t="s">
        <v>31251</v>
      </c>
      <c r="AJ2484" s="29">
        <v>54</v>
      </c>
      <c r="AK2484" s="29" t="s">
        <v>31252</v>
      </c>
      <c r="AL2484" s="29" t="s">
        <v>31253</v>
      </c>
      <c r="AM2484" s="29">
        <v>30</v>
      </c>
      <c r="AN2484" s="1">
        <f t="shared" si="135"/>
        <v>1</v>
      </c>
      <c r="AO2484" s="1">
        <f t="shared" si="136"/>
        <v>1</v>
      </c>
      <c r="AP2484" s="30">
        <f t="shared" si="137"/>
        <v>46298</v>
      </c>
      <c r="AQ2484" s="1" t="str">
        <f>IF(COUNTIF('同场线路Rotas do mesmo SC'!A:A,C2484)&gt;0,"Sim","Não")</f>
        <v>Não</v>
      </c>
      <c r="AR2484" s="1" t="str">
        <f>IF(COUNTIF(揽收业务网点!A:A,P2484)&gt;0,"Sim","Não")</f>
        <v>Não</v>
      </c>
    </row>
    <row r="2485" spans="1:44">
      <c r="A2485" s="29" t="s">
        <v>31254</v>
      </c>
      <c r="B2485" s="29" t="s">
        <v>379</v>
      </c>
      <c r="C2485" s="29" t="s">
        <v>31255</v>
      </c>
      <c r="D2485" s="29" t="s">
        <v>381</v>
      </c>
      <c r="E2485" s="29" t="s">
        <v>382</v>
      </c>
      <c r="F2485" s="29" t="s">
        <v>383</v>
      </c>
      <c r="G2485" s="29">
        <v>72.6</v>
      </c>
      <c r="H2485" s="29" t="s">
        <v>10818</v>
      </c>
      <c r="I2485" s="29" t="s">
        <v>512</v>
      </c>
      <c r="J2485" s="29" t="s">
        <v>5311</v>
      </c>
      <c r="K2485" s="29" t="s">
        <v>387</v>
      </c>
      <c r="L2485" s="29" t="s">
        <v>5312</v>
      </c>
      <c r="M2485" s="29" t="s">
        <v>10819</v>
      </c>
      <c r="N2485" s="29" t="s">
        <v>10820</v>
      </c>
      <c r="O2485" s="29" t="s">
        <v>1146</v>
      </c>
      <c r="P2485" s="29" t="s">
        <v>1147</v>
      </c>
      <c r="Q2485" s="29" t="s">
        <v>118</v>
      </c>
      <c r="R2485" s="29" t="s">
        <v>7744</v>
      </c>
      <c r="S2485" s="29" t="s">
        <v>7744</v>
      </c>
      <c r="T2485" s="29" t="s">
        <v>31256</v>
      </c>
      <c r="U2485" s="29" t="s">
        <v>29008</v>
      </c>
      <c r="V2485" s="29">
        <v>46</v>
      </c>
      <c r="W2485" s="29" t="s">
        <v>396</v>
      </c>
      <c r="X2485" s="29" t="s">
        <v>31257</v>
      </c>
      <c r="Y2485" s="29" t="s">
        <v>15272</v>
      </c>
      <c r="Z2485" s="29" t="s">
        <v>31258</v>
      </c>
      <c r="AA2485" s="29" t="s">
        <v>31258</v>
      </c>
      <c r="AB2485" s="29" t="s">
        <v>31259</v>
      </c>
      <c r="AC2485" s="29" t="s">
        <v>31260</v>
      </c>
      <c r="AD2485" s="29" t="s">
        <v>118</v>
      </c>
      <c r="AE2485" s="29" t="s">
        <v>31261</v>
      </c>
      <c r="AF2485" s="29" t="s">
        <v>31262</v>
      </c>
      <c r="AG2485" s="29">
        <v>-18</v>
      </c>
      <c r="AH2485" s="29" t="s">
        <v>31262</v>
      </c>
      <c r="AI2485" s="29" t="s">
        <v>31263</v>
      </c>
      <c r="AJ2485" s="29">
        <v>19</v>
      </c>
      <c r="AK2485" s="29" t="s">
        <v>31264</v>
      </c>
      <c r="AL2485" s="29" t="s">
        <v>31265</v>
      </c>
      <c r="AM2485" s="29">
        <v>74</v>
      </c>
      <c r="AN2485" s="1">
        <f t="shared" si="135"/>
        <v>1</v>
      </c>
      <c r="AO2485" s="1">
        <f t="shared" si="136"/>
        <v>1</v>
      </c>
      <c r="AP2485" s="30">
        <f t="shared" si="137"/>
        <v>46298</v>
      </c>
      <c r="AQ2485" s="1" t="str">
        <f>IF(COUNTIF('同场线路Rotas do mesmo SC'!A:A,C2485)&gt;0,"Sim","Não")</f>
        <v>Não</v>
      </c>
      <c r="AR2485" s="1" t="str">
        <f>IF(COUNTIF(揽收业务网点!A:A,P2485)&gt;0,"Sim","Não")</f>
        <v>Não</v>
      </c>
    </row>
    <row r="2486" spans="1:44">
      <c r="A2486" s="29" t="s">
        <v>31266</v>
      </c>
      <c r="B2486" s="29" t="s">
        <v>379</v>
      </c>
      <c r="C2486" s="29" t="s">
        <v>8163</v>
      </c>
      <c r="D2486" s="29" t="s">
        <v>381</v>
      </c>
      <c r="E2486" s="29" t="s">
        <v>382</v>
      </c>
      <c r="F2486" s="29" t="s">
        <v>829</v>
      </c>
      <c r="G2486" s="29">
        <v>30</v>
      </c>
      <c r="H2486" s="29" t="s">
        <v>8164</v>
      </c>
      <c r="I2486" s="29" t="s">
        <v>868</v>
      </c>
      <c r="J2486" s="29" t="s">
        <v>642</v>
      </c>
      <c r="K2486" s="29" t="s">
        <v>387</v>
      </c>
      <c r="L2486" s="29" t="s">
        <v>643</v>
      </c>
      <c r="M2486" s="29" t="s">
        <v>8165</v>
      </c>
      <c r="N2486" s="29" t="s">
        <v>8166</v>
      </c>
      <c r="O2486" s="29" t="s">
        <v>653</v>
      </c>
      <c r="P2486" s="29" t="s">
        <v>654</v>
      </c>
      <c r="Q2486" s="29" t="s">
        <v>11</v>
      </c>
      <c r="R2486" s="29" t="s">
        <v>5678</v>
      </c>
      <c r="S2486" s="29" t="s">
        <v>31267</v>
      </c>
      <c r="T2486" s="29" t="s">
        <v>31268</v>
      </c>
      <c r="U2486" s="29" t="s">
        <v>31269</v>
      </c>
      <c r="V2486" s="29">
        <v>315</v>
      </c>
      <c r="W2486" s="29" t="s">
        <v>396</v>
      </c>
      <c r="X2486" s="29" t="s">
        <v>31270</v>
      </c>
      <c r="Y2486" s="29" t="s">
        <v>11780</v>
      </c>
      <c r="Z2486" s="29" t="s">
        <v>31271</v>
      </c>
      <c r="AA2486" s="29" t="s">
        <v>31271</v>
      </c>
      <c r="AB2486" s="29" t="s">
        <v>4970</v>
      </c>
      <c r="AC2486" s="29" t="s">
        <v>61</v>
      </c>
      <c r="AD2486" s="29" t="s">
        <v>11</v>
      </c>
      <c r="AE2486" s="29" t="s">
        <v>27850</v>
      </c>
      <c r="AF2486" s="29" t="s">
        <v>31272</v>
      </c>
      <c r="AG2486" s="29">
        <v>-50</v>
      </c>
      <c r="AH2486" s="29" t="s">
        <v>31272</v>
      </c>
      <c r="AI2486" s="29" t="s">
        <v>31273</v>
      </c>
      <c r="AJ2486" s="29">
        <v>22</v>
      </c>
      <c r="AK2486" s="29" t="s">
        <v>31274</v>
      </c>
      <c r="AL2486" s="29" t="s">
        <v>31275</v>
      </c>
      <c r="AM2486" s="29">
        <v>64</v>
      </c>
      <c r="AN2486" s="1">
        <f t="shared" si="135"/>
        <v>1</v>
      </c>
      <c r="AO2486" s="1">
        <f t="shared" si="136"/>
        <v>1</v>
      </c>
      <c r="AP2486" s="30">
        <f t="shared" si="137"/>
        <v>46298</v>
      </c>
      <c r="AQ2486" s="1" t="str">
        <f>IF(COUNTIF('同场线路Rotas do mesmo SC'!A:A,C2486)&gt;0,"Sim","Não")</f>
        <v>Não</v>
      </c>
      <c r="AR2486" s="1" t="str">
        <f>IF(COUNTIF(揽收业务网点!A:A,P2486)&gt;0,"Sim","Não")</f>
        <v>Não</v>
      </c>
    </row>
    <row r="2487" spans="1:44">
      <c r="A2487" s="29" t="s">
        <v>31276</v>
      </c>
      <c r="B2487" s="29" t="s">
        <v>379</v>
      </c>
      <c r="C2487" s="29" t="s">
        <v>8177</v>
      </c>
      <c r="D2487" s="29" t="s">
        <v>381</v>
      </c>
      <c r="E2487" s="29" t="s">
        <v>382</v>
      </c>
      <c r="F2487" s="29" t="s">
        <v>383</v>
      </c>
      <c r="G2487" s="29">
        <v>31</v>
      </c>
      <c r="H2487" s="29" t="s">
        <v>6099</v>
      </c>
      <c r="I2487" s="29" t="s">
        <v>868</v>
      </c>
      <c r="J2487" s="29" t="s">
        <v>2187</v>
      </c>
      <c r="K2487" s="29" t="s">
        <v>387</v>
      </c>
      <c r="L2487" s="29" t="s">
        <v>2188</v>
      </c>
      <c r="M2487" s="29" t="s">
        <v>6100</v>
      </c>
      <c r="N2487" s="29" t="s">
        <v>6101</v>
      </c>
      <c r="O2487" s="29" t="s">
        <v>653</v>
      </c>
      <c r="P2487" s="29" t="s">
        <v>654</v>
      </c>
      <c r="Q2487" s="29" t="s">
        <v>11</v>
      </c>
      <c r="R2487" s="29" t="s">
        <v>4373</v>
      </c>
      <c r="S2487" s="29" t="s">
        <v>31277</v>
      </c>
      <c r="T2487" s="29" t="s">
        <v>31278</v>
      </c>
      <c r="U2487" s="29" t="s">
        <v>31279</v>
      </c>
      <c r="V2487" s="29">
        <v>1311</v>
      </c>
      <c r="W2487" s="29" t="s">
        <v>896</v>
      </c>
      <c r="X2487" s="29" t="s">
        <v>31280</v>
      </c>
      <c r="Y2487" s="29" t="s">
        <v>28527</v>
      </c>
      <c r="Z2487" s="29" t="s">
        <v>31281</v>
      </c>
      <c r="AA2487" s="29" t="s">
        <v>31281</v>
      </c>
      <c r="AB2487" s="29" t="s">
        <v>8183</v>
      </c>
      <c r="AC2487" s="29" t="s">
        <v>8184</v>
      </c>
      <c r="AD2487" s="29" t="s">
        <v>11</v>
      </c>
      <c r="AE2487" s="29" t="s">
        <v>29535</v>
      </c>
      <c r="AF2487" s="29" t="s">
        <v>31282</v>
      </c>
      <c r="AG2487" s="29">
        <v>-12</v>
      </c>
      <c r="AH2487" s="29" t="s">
        <v>31282</v>
      </c>
      <c r="AI2487" s="29"/>
      <c r="AJ2487" s="29">
        <v>49</v>
      </c>
      <c r="AK2487" s="29" t="s">
        <v>31283</v>
      </c>
      <c r="AL2487" s="29" t="s">
        <v>31284</v>
      </c>
      <c r="AM2487" s="29">
        <v>99</v>
      </c>
      <c r="AN2487" s="1">
        <f t="shared" si="135"/>
        <v>1</v>
      </c>
      <c r="AO2487" s="1">
        <f t="shared" si="136"/>
        <v>0</v>
      </c>
      <c r="AP2487" s="30">
        <f t="shared" si="137"/>
        <v>46298</v>
      </c>
      <c r="AQ2487" s="1" t="str">
        <f>IF(COUNTIF('同场线路Rotas do mesmo SC'!A:A,C2487)&gt;0,"Sim","Não")</f>
        <v>Não</v>
      </c>
      <c r="AR2487" s="1" t="str">
        <f>IF(COUNTIF(揽收业务网点!A:A,P2487)&gt;0,"Sim","Não")</f>
        <v>Não</v>
      </c>
    </row>
    <row r="2488" spans="1:44">
      <c r="A2488" s="29" t="s">
        <v>31285</v>
      </c>
      <c r="B2488" s="29" t="s">
        <v>379</v>
      </c>
      <c r="C2488" s="29" t="s">
        <v>8190</v>
      </c>
      <c r="D2488" s="29" t="s">
        <v>381</v>
      </c>
      <c r="E2488" s="29" t="s">
        <v>382</v>
      </c>
      <c r="F2488" s="29" t="s">
        <v>847</v>
      </c>
      <c r="G2488" s="29">
        <v>129</v>
      </c>
      <c r="H2488" s="29" t="s">
        <v>31286</v>
      </c>
      <c r="I2488" s="29" t="s">
        <v>663</v>
      </c>
      <c r="J2488" s="29" t="s">
        <v>1753</v>
      </c>
      <c r="K2488" s="29" t="s">
        <v>387</v>
      </c>
      <c r="L2488" s="29" t="s">
        <v>1754</v>
      </c>
      <c r="M2488" s="29" t="s">
        <v>1755</v>
      </c>
      <c r="N2488" s="29" t="s">
        <v>1756</v>
      </c>
      <c r="O2488" s="29" t="s">
        <v>653</v>
      </c>
      <c r="P2488" s="29" t="s">
        <v>654</v>
      </c>
      <c r="Q2488" s="29" t="s">
        <v>11</v>
      </c>
      <c r="R2488" s="29" t="s">
        <v>31287</v>
      </c>
      <c r="S2488" s="29" t="s">
        <v>31288</v>
      </c>
      <c r="T2488" s="29" t="s">
        <v>28198</v>
      </c>
      <c r="U2488" s="29" t="s">
        <v>31289</v>
      </c>
      <c r="V2488" s="29">
        <v>399</v>
      </c>
      <c r="W2488" s="29" t="s">
        <v>396</v>
      </c>
      <c r="X2488" s="29" t="s">
        <v>31290</v>
      </c>
      <c r="Y2488" s="29" t="s">
        <v>28293</v>
      </c>
      <c r="Z2488" s="29" t="s">
        <v>31291</v>
      </c>
      <c r="AA2488" s="29" t="s">
        <v>31291</v>
      </c>
      <c r="AB2488" s="29" t="s">
        <v>1703</v>
      </c>
      <c r="AC2488" s="29" t="s">
        <v>45</v>
      </c>
      <c r="AD2488" s="29" t="s">
        <v>11</v>
      </c>
      <c r="AE2488" s="29" t="s">
        <v>28189</v>
      </c>
      <c r="AF2488" s="29" t="s">
        <v>31292</v>
      </c>
      <c r="AG2488" s="29">
        <v>220</v>
      </c>
      <c r="AH2488" s="29" t="s">
        <v>31292</v>
      </c>
      <c r="AI2488" s="29"/>
      <c r="AJ2488" s="29">
        <v>110</v>
      </c>
      <c r="AK2488" s="29" t="s">
        <v>31293</v>
      </c>
      <c r="AL2488" s="29" t="s">
        <v>31294</v>
      </c>
      <c r="AM2488" s="29">
        <v>1536</v>
      </c>
      <c r="AN2488" s="1">
        <f t="shared" si="135"/>
        <v>1</v>
      </c>
      <c r="AO2488" s="1">
        <f t="shared" si="136"/>
        <v>0</v>
      </c>
      <c r="AP2488" s="30">
        <f t="shared" si="137"/>
        <v>46298</v>
      </c>
      <c r="AQ2488" s="1" t="str">
        <f>IF(COUNTIF('同场线路Rotas do mesmo SC'!A:A,C2488)&gt;0,"Sim","Não")</f>
        <v>Não</v>
      </c>
      <c r="AR2488" s="1" t="str">
        <f>IF(COUNTIF(揽收业务网点!A:A,P2488)&gt;0,"Sim","Não")</f>
        <v>Não</v>
      </c>
    </row>
    <row r="2489" spans="1:44">
      <c r="A2489" s="29" t="s">
        <v>31295</v>
      </c>
      <c r="B2489" s="29" t="s">
        <v>379</v>
      </c>
      <c r="C2489" s="29" t="s">
        <v>8204</v>
      </c>
      <c r="D2489" s="29" t="s">
        <v>381</v>
      </c>
      <c r="E2489" s="29" t="s">
        <v>382</v>
      </c>
      <c r="F2489" s="29" t="s">
        <v>383</v>
      </c>
      <c r="G2489" s="29">
        <v>30</v>
      </c>
      <c r="H2489" s="29" t="s">
        <v>4943</v>
      </c>
      <c r="I2489" s="29" t="s">
        <v>512</v>
      </c>
      <c r="J2489" s="29" t="s">
        <v>4944</v>
      </c>
      <c r="K2489" s="29" t="s">
        <v>387</v>
      </c>
      <c r="L2489" s="29" t="s">
        <v>4945</v>
      </c>
      <c r="M2489" s="29" t="s">
        <v>8205</v>
      </c>
      <c r="N2489" s="29" t="s">
        <v>8206</v>
      </c>
      <c r="O2489" s="29" t="s">
        <v>4358</v>
      </c>
      <c r="P2489" s="29" t="s">
        <v>4359</v>
      </c>
      <c r="Q2489" s="29" t="s">
        <v>70</v>
      </c>
      <c r="R2489" s="29" t="s">
        <v>31296</v>
      </c>
      <c r="S2489" s="29" t="s">
        <v>10580</v>
      </c>
      <c r="T2489" s="29" t="s">
        <v>31297</v>
      </c>
      <c r="U2489" s="29" t="s">
        <v>31298</v>
      </c>
      <c r="V2489" s="29">
        <v>3</v>
      </c>
      <c r="W2489" s="29" t="s">
        <v>396</v>
      </c>
      <c r="X2489" s="29" t="s">
        <v>31299</v>
      </c>
      <c r="Y2489" s="29" t="s">
        <v>1774</v>
      </c>
      <c r="Z2489" s="29" t="s">
        <v>31300</v>
      </c>
      <c r="AA2489" s="29" t="s">
        <v>31300</v>
      </c>
      <c r="AB2489" s="29" t="s">
        <v>8213</v>
      </c>
      <c r="AC2489" s="29" t="s">
        <v>8214</v>
      </c>
      <c r="AD2489" s="29" t="s">
        <v>70</v>
      </c>
      <c r="AE2489" s="29" t="s">
        <v>2823</v>
      </c>
      <c r="AF2489" s="29" t="s">
        <v>31301</v>
      </c>
      <c r="AG2489" s="29">
        <v>6</v>
      </c>
      <c r="AH2489" s="29" t="s">
        <v>31301</v>
      </c>
      <c r="AI2489" s="29" t="s">
        <v>31302</v>
      </c>
      <c r="AJ2489" s="29">
        <v>23</v>
      </c>
      <c r="AK2489" s="29" t="s">
        <v>30373</v>
      </c>
      <c r="AL2489" s="29" t="s">
        <v>31303</v>
      </c>
      <c r="AM2489" s="29">
        <v>33</v>
      </c>
      <c r="AN2489" s="1">
        <f t="shared" si="135"/>
        <v>1</v>
      </c>
      <c r="AO2489" s="1">
        <f t="shared" si="136"/>
        <v>1</v>
      </c>
      <c r="AP2489" s="30">
        <f t="shared" si="137"/>
        <v>46298</v>
      </c>
      <c r="AQ2489" s="1" t="str">
        <f>IF(COUNTIF('同场线路Rotas do mesmo SC'!A:A,C2489)&gt;0,"Sim","Não")</f>
        <v>Não</v>
      </c>
      <c r="AR2489" s="1" t="str">
        <f>IF(COUNTIF(揽收业务网点!A:A,P2489)&gt;0,"Sim","Não")</f>
        <v>Não</v>
      </c>
    </row>
    <row r="2490" spans="1:44">
      <c r="A2490" s="29" t="s">
        <v>31304</v>
      </c>
      <c r="B2490" s="29" t="s">
        <v>379</v>
      </c>
      <c r="C2490" s="29" t="s">
        <v>8220</v>
      </c>
      <c r="D2490" s="29" t="s">
        <v>381</v>
      </c>
      <c r="E2490" s="29" t="s">
        <v>382</v>
      </c>
      <c r="F2490" s="29" t="s">
        <v>383</v>
      </c>
      <c r="G2490" s="29">
        <v>60</v>
      </c>
      <c r="H2490" s="29" t="s">
        <v>8221</v>
      </c>
      <c r="I2490" s="29" t="s">
        <v>512</v>
      </c>
      <c r="J2490" s="29" t="s">
        <v>8222</v>
      </c>
      <c r="K2490" s="29" t="s">
        <v>387</v>
      </c>
      <c r="L2490" s="29" t="s">
        <v>8223</v>
      </c>
      <c r="M2490" s="29" t="s">
        <v>8222</v>
      </c>
      <c r="N2490" s="29" t="s">
        <v>8224</v>
      </c>
      <c r="O2490" s="29" t="s">
        <v>899</v>
      </c>
      <c r="P2490" s="29" t="s">
        <v>900</v>
      </c>
      <c r="Q2490" s="29" t="s">
        <v>70</v>
      </c>
      <c r="R2490" s="29" t="s">
        <v>20867</v>
      </c>
      <c r="S2490" s="29" t="s">
        <v>31305</v>
      </c>
      <c r="T2490" s="29" t="s">
        <v>31306</v>
      </c>
      <c r="U2490" s="29" t="s">
        <v>31307</v>
      </c>
      <c r="V2490" s="29">
        <v>133</v>
      </c>
      <c r="W2490" s="29" t="s">
        <v>396</v>
      </c>
      <c r="X2490" s="29" t="s">
        <v>31308</v>
      </c>
      <c r="Y2490" s="29" t="s">
        <v>27722</v>
      </c>
      <c r="Z2490" s="29" t="s">
        <v>31309</v>
      </c>
      <c r="AA2490" s="29" t="s">
        <v>31309</v>
      </c>
      <c r="AB2490" s="29" t="s">
        <v>8230</v>
      </c>
      <c r="AC2490" s="29" t="s">
        <v>8231</v>
      </c>
      <c r="AD2490" s="29" t="s">
        <v>70</v>
      </c>
      <c r="AE2490" s="29" t="s">
        <v>17762</v>
      </c>
      <c r="AF2490" s="29" t="s">
        <v>31310</v>
      </c>
      <c r="AG2490" s="29">
        <v>-40</v>
      </c>
      <c r="AH2490" s="29" t="s">
        <v>31310</v>
      </c>
      <c r="AI2490" s="29" t="s">
        <v>31311</v>
      </c>
      <c r="AJ2490" s="29"/>
      <c r="AK2490" s="29"/>
      <c r="AL2490" s="29"/>
      <c r="AM2490" s="29"/>
      <c r="AN2490" s="1">
        <f t="shared" si="135"/>
        <v>1</v>
      </c>
      <c r="AO2490" s="1">
        <f t="shared" si="136"/>
        <v>1</v>
      </c>
      <c r="AP2490" s="30">
        <f t="shared" si="137"/>
        <v>46298</v>
      </c>
      <c r="AQ2490" s="1" t="str">
        <f>IF(COUNTIF('同场线路Rotas do mesmo SC'!A:A,C2490)&gt;0,"Sim","Não")</f>
        <v>Não</v>
      </c>
      <c r="AR2490" s="1" t="str">
        <f>IF(COUNTIF(揽收业务网点!A:A,P2490)&gt;0,"Sim","Não")</f>
        <v>Não</v>
      </c>
    </row>
    <row r="2491" spans="1:44">
      <c r="A2491" s="29" t="s">
        <v>31312</v>
      </c>
      <c r="B2491" s="29" t="s">
        <v>379</v>
      </c>
      <c r="C2491" s="29" t="s">
        <v>8236</v>
      </c>
      <c r="D2491" s="29" t="s">
        <v>381</v>
      </c>
      <c r="E2491" s="29" t="s">
        <v>382</v>
      </c>
      <c r="F2491" s="29" t="s">
        <v>732</v>
      </c>
      <c r="G2491" s="29">
        <v>23</v>
      </c>
      <c r="H2491" s="29" t="s">
        <v>31313</v>
      </c>
      <c r="I2491" s="29" t="s">
        <v>385</v>
      </c>
      <c r="J2491" s="29" t="s">
        <v>1753</v>
      </c>
      <c r="K2491" s="29" t="s">
        <v>387</v>
      </c>
      <c r="L2491" s="29" t="s">
        <v>1754</v>
      </c>
      <c r="M2491" s="29" t="s">
        <v>31314</v>
      </c>
      <c r="N2491" s="29" t="s">
        <v>31315</v>
      </c>
      <c r="O2491" s="29" t="s">
        <v>653</v>
      </c>
      <c r="P2491" s="29" t="s">
        <v>654</v>
      </c>
      <c r="Q2491" s="29" t="s">
        <v>11</v>
      </c>
      <c r="R2491" s="29" t="s">
        <v>23377</v>
      </c>
      <c r="S2491" s="29" t="s">
        <v>23377</v>
      </c>
      <c r="T2491" s="29" t="s">
        <v>31316</v>
      </c>
      <c r="U2491" s="29" t="s">
        <v>31317</v>
      </c>
      <c r="V2491" s="29">
        <v>56</v>
      </c>
      <c r="W2491" s="29" t="s">
        <v>396</v>
      </c>
      <c r="X2491" s="29" t="s">
        <v>31318</v>
      </c>
      <c r="Y2491" s="29" t="s">
        <v>15616</v>
      </c>
      <c r="Z2491" s="29" t="s">
        <v>31319</v>
      </c>
      <c r="AA2491" s="29" t="s">
        <v>31319</v>
      </c>
      <c r="AB2491" s="29" t="s">
        <v>4935</v>
      </c>
      <c r="AC2491" s="29" t="s">
        <v>4936</v>
      </c>
      <c r="AD2491" s="29" t="s">
        <v>11</v>
      </c>
      <c r="AE2491" s="29" t="s">
        <v>11780</v>
      </c>
      <c r="AF2491" s="29" t="s">
        <v>31320</v>
      </c>
      <c r="AG2491" s="29">
        <v>-12</v>
      </c>
      <c r="AH2491" s="29" t="s">
        <v>31320</v>
      </c>
      <c r="AI2491" s="29" t="s">
        <v>31321</v>
      </c>
      <c r="AJ2491" s="29">
        <v>34</v>
      </c>
      <c r="AK2491" s="29" t="s">
        <v>31322</v>
      </c>
      <c r="AL2491" s="29" t="s">
        <v>31323</v>
      </c>
      <c r="AM2491" s="29">
        <v>20</v>
      </c>
      <c r="AN2491" s="1">
        <f t="shared" si="135"/>
        <v>1</v>
      </c>
      <c r="AO2491" s="1">
        <f t="shared" si="136"/>
        <v>1</v>
      </c>
      <c r="AP2491" s="30">
        <f t="shared" si="137"/>
        <v>46298</v>
      </c>
      <c r="AQ2491" s="1" t="str">
        <f>IF(COUNTIF('同场线路Rotas do mesmo SC'!A:A,C2491)&gt;0,"Sim","Não")</f>
        <v>Não</v>
      </c>
      <c r="AR2491" s="1" t="str">
        <f>IF(COUNTIF(揽收业务网点!A:A,P2491)&gt;0,"Sim","Não")</f>
        <v>Não</v>
      </c>
    </row>
    <row r="2492" spans="1:44">
      <c r="A2492" s="29" t="s">
        <v>31324</v>
      </c>
      <c r="B2492" s="29" t="s">
        <v>379</v>
      </c>
      <c r="C2492" s="29" t="s">
        <v>8250</v>
      </c>
      <c r="D2492" s="29" t="s">
        <v>381</v>
      </c>
      <c r="E2492" s="29" t="s">
        <v>382</v>
      </c>
      <c r="F2492" s="29" t="s">
        <v>383</v>
      </c>
      <c r="G2492" s="29">
        <v>99</v>
      </c>
      <c r="H2492" s="29" t="s">
        <v>8251</v>
      </c>
      <c r="I2492" s="29" t="s">
        <v>385</v>
      </c>
      <c r="J2492" s="29" t="s">
        <v>8252</v>
      </c>
      <c r="K2492" s="29" t="s">
        <v>387</v>
      </c>
      <c r="L2492" s="29" t="s">
        <v>8252</v>
      </c>
      <c r="M2492" s="29" t="s">
        <v>8253</v>
      </c>
      <c r="N2492" s="29" t="s">
        <v>8254</v>
      </c>
      <c r="O2492" s="29" t="s">
        <v>1111</v>
      </c>
      <c r="P2492" s="29" t="s">
        <v>1112</v>
      </c>
      <c r="Q2492" s="29" t="s">
        <v>168</v>
      </c>
      <c r="R2492" s="29" t="s">
        <v>23057</v>
      </c>
      <c r="S2492" s="29" t="s">
        <v>30949</v>
      </c>
      <c r="T2492" s="29" t="s">
        <v>31325</v>
      </c>
      <c r="U2492" s="29" t="s">
        <v>31326</v>
      </c>
      <c r="V2492" s="29">
        <v>222</v>
      </c>
      <c r="W2492" s="29" t="s">
        <v>396</v>
      </c>
      <c r="X2492" s="29" t="s">
        <v>31327</v>
      </c>
      <c r="Y2492" s="29" t="s">
        <v>24546</v>
      </c>
      <c r="Z2492" s="29" t="s">
        <v>31328</v>
      </c>
      <c r="AA2492" s="29" t="s">
        <v>31328</v>
      </c>
      <c r="AB2492" s="29" t="s">
        <v>8260</v>
      </c>
      <c r="AC2492" s="29" t="s">
        <v>8261</v>
      </c>
      <c r="AD2492" s="29" t="s">
        <v>168</v>
      </c>
      <c r="AE2492" s="29" t="s">
        <v>28008</v>
      </c>
      <c r="AF2492" s="29" t="s">
        <v>30787</v>
      </c>
      <c r="AG2492" s="29">
        <v>-43</v>
      </c>
      <c r="AH2492" s="29" t="s">
        <v>30787</v>
      </c>
      <c r="AI2492" s="29" t="s">
        <v>30923</v>
      </c>
      <c r="AJ2492" s="29">
        <v>69</v>
      </c>
      <c r="AK2492" s="29" t="s">
        <v>30288</v>
      </c>
      <c r="AL2492" s="29" t="s">
        <v>31329</v>
      </c>
      <c r="AM2492" s="29">
        <v>67</v>
      </c>
      <c r="AN2492" s="1">
        <f t="shared" si="135"/>
        <v>1</v>
      </c>
      <c r="AO2492" s="1">
        <f t="shared" si="136"/>
        <v>1</v>
      </c>
      <c r="AP2492" s="30">
        <f t="shared" si="137"/>
        <v>46298</v>
      </c>
      <c r="AQ2492" s="1" t="str">
        <f>IF(COUNTIF('同场线路Rotas do mesmo SC'!A:A,C2492)&gt;0,"Sim","Não")</f>
        <v>Não</v>
      </c>
      <c r="AR2492" s="1" t="str">
        <f>IF(COUNTIF(揽收业务网点!A:A,P2492)&gt;0,"Sim","Não")</f>
        <v>Não</v>
      </c>
    </row>
    <row r="2493" spans="1:44">
      <c r="A2493" s="29" t="s">
        <v>31330</v>
      </c>
      <c r="B2493" s="29" t="s">
        <v>379</v>
      </c>
      <c r="C2493" s="29" t="s">
        <v>8265</v>
      </c>
      <c r="D2493" s="29" t="s">
        <v>381</v>
      </c>
      <c r="E2493" s="29" t="s">
        <v>382</v>
      </c>
      <c r="F2493" s="29" t="s">
        <v>383</v>
      </c>
      <c r="G2493" s="29">
        <v>17</v>
      </c>
      <c r="H2493" s="29" t="s">
        <v>8266</v>
      </c>
      <c r="I2493" s="29" t="s">
        <v>868</v>
      </c>
      <c r="J2493" s="29" t="s">
        <v>2187</v>
      </c>
      <c r="K2493" s="29" t="s">
        <v>387</v>
      </c>
      <c r="L2493" s="29" t="s">
        <v>2188</v>
      </c>
      <c r="M2493" s="29" t="s">
        <v>8267</v>
      </c>
      <c r="N2493" s="29" t="s">
        <v>8268</v>
      </c>
      <c r="O2493" s="29" t="s">
        <v>1372</v>
      </c>
      <c r="P2493" s="29" t="s">
        <v>34</v>
      </c>
      <c r="Q2493" s="29" t="s">
        <v>11</v>
      </c>
      <c r="R2493" s="29" t="s">
        <v>31331</v>
      </c>
      <c r="S2493" s="29" t="s">
        <v>31332</v>
      </c>
      <c r="T2493" s="29" t="s">
        <v>22631</v>
      </c>
      <c r="U2493" s="29" t="s">
        <v>31333</v>
      </c>
      <c r="V2493" s="29">
        <v>296</v>
      </c>
      <c r="W2493" s="29" t="s">
        <v>396</v>
      </c>
      <c r="X2493" s="29" t="s">
        <v>28572</v>
      </c>
      <c r="Y2493" s="29" t="s">
        <v>15272</v>
      </c>
      <c r="Z2493" s="29" t="s">
        <v>31334</v>
      </c>
      <c r="AA2493" s="29" t="s">
        <v>31334</v>
      </c>
      <c r="AB2493" s="29" t="s">
        <v>8275</v>
      </c>
      <c r="AC2493" s="29" t="s">
        <v>8276</v>
      </c>
      <c r="AD2493" s="29" t="s">
        <v>11</v>
      </c>
      <c r="AE2493" s="29" t="s">
        <v>30334</v>
      </c>
      <c r="AF2493" s="29" t="s">
        <v>31335</v>
      </c>
      <c r="AG2493" s="29">
        <v>53</v>
      </c>
      <c r="AH2493" s="29" t="s">
        <v>31335</v>
      </c>
      <c r="AI2493" s="29" t="s">
        <v>24771</v>
      </c>
      <c r="AJ2493" s="29">
        <v>-2</v>
      </c>
      <c r="AK2493" s="29" t="s">
        <v>31336</v>
      </c>
      <c r="AL2493" s="29" t="s">
        <v>31337</v>
      </c>
      <c r="AM2493" s="29">
        <v>74</v>
      </c>
      <c r="AN2493" s="1">
        <f t="shared" si="135"/>
        <v>1</v>
      </c>
      <c r="AO2493" s="1">
        <f t="shared" si="136"/>
        <v>1</v>
      </c>
      <c r="AP2493" s="30">
        <f t="shared" si="137"/>
        <v>46298</v>
      </c>
      <c r="AQ2493" s="1" t="str">
        <f>IF(COUNTIF('同场线路Rotas do mesmo SC'!A:A,C2493)&gt;0,"Sim","Não")</f>
        <v>Não</v>
      </c>
      <c r="AR2493" s="1" t="str">
        <f>IF(COUNTIF(揽收业务网点!A:A,P2493)&gt;0,"Sim","Não")</f>
        <v>Sim</v>
      </c>
    </row>
    <row r="2494" spans="1:44">
      <c r="A2494" s="29" t="s">
        <v>31338</v>
      </c>
      <c r="B2494" s="29" t="s">
        <v>379</v>
      </c>
      <c r="C2494" s="29" t="s">
        <v>8281</v>
      </c>
      <c r="D2494" s="29" t="s">
        <v>381</v>
      </c>
      <c r="E2494" s="29" t="s">
        <v>382</v>
      </c>
      <c r="F2494" s="29" t="s">
        <v>383</v>
      </c>
      <c r="G2494" s="29">
        <v>22</v>
      </c>
      <c r="H2494" s="29" t="s">
        <v>7665</v>
      </c>
      <c r="I2494" s="29" t="s">
        <v>702</v>
      </c>
      <c r="J2494" s="29" t="s">
        <v>642</v>
      </c>
      <c r="K2494" s="29" t="s">
        <v>387</v>
      </c>
      <c r="L2494" s="29" t="s">
        <v>643</v>
      </c>
      <c r="M2494" s="29" t="s">
        <v>7666</v>
      </c>
      <c r="N2494" s="29" t="s">
        <v>7667</v>
      </c>
      <c r="O2494" s="29" t="s">
        <v>1372</v>
      </c>
      <c r="P2494" s="29" t="s">
        <v>34</v>
      </c>
      <c r="Q2494" s="29" t="s">
        <v>11</v>
      </c>
      <c r="R2494" s="29" t="s">
        <v>14040</v>
      </c>
      <c r="S2494" s="29" t="s">
        <v>31339</v>
      </c>
      <c r="T2494" s="29" t="s">
        <v>31340</v>
      </c>
      <c r="U2494" s="29" t="s">
        <v>31341</v>
      </c>
      <c r="V2494" s="29">
        <v>298</v>
      </c>
      <c r="W2494" s="29" t="s">
        <v>396</v>
      </c>
      <c r="X2494" s="29" t="s">
        <v>31342</v>
      </c>
      <c r="Y2494" s="29" t="s">
        <v>15272</v>
      </c>
      <c r="Z2494" s="29" t="s">
        <v>31343</v>
      </c>
      <c r="AA2494" s="29" t="s">
        <v>31343</v>
      </c>
      <c r="AB2494" s="29" t="s">
        <v>7668</v>
      </c>
      <c r="AC2494" s="29" t="s">
        <v>33</v>
      </c>
      <c r="AD2494" s="29" t="s">
        <v>11</v>
      </c>
      <c r="AE2494" s="29" t="s">
        <v>16006</v>
      </c>
      <c r="AF2494" s="29" t="s">
        <v>31344</v>
      </c>
      <c r="AG2494" s="29">
        <v>18</v>
      </c>
      <c r="AH2494" s="29" t="s">
        <v>31344</v>
      </c>
      <c r="AI2494" s="29" t="s">
        <v>31345</v>
      </c>
      <c r="AJ2494" s="29">
        <v>-1</v>
      </c>
      <c r="AK2494" s="29" t="s">
        <v>27736</v>
      </c>
      <c r="AL2494" s="29" t="s">
        <v>31346</v>
      </c>
      <c r="AM2494" s="29">
        <v>147</v>
      </c>
      <c r="AN2494" s="1">
        <f t="shared" si="135"/>
        <v>1</v>
      </c>
      <c r="AO2494" s="1">
        <f t="shared" si="136"/>
        <v>1</v>
      </c>
      <c r="AP2494" s="30">
        <f t="shared" si="137"/>
        <v>46298</v>
      </c>
      <c r="AQ2494" s="1" t="str">
        <f>IF(COUNTIF('同场线路Rotas do mesmo SC'!A:A,C2494)&gt;0,"Sim","Não")</f>
        <v>Não</v>
      </c>
      <c r="AR2494" s="1" t="str">
        <f>IF(COUNTIF(揽收业务网点!A:A,P2494)&gt;0,"Sim","Não")</f>
        <v>Sim</v>
      </c>
    </row>
    <row r="2495" spans="1:44">
      <c r="A2495" s="29" t="s">
        <v>31347</v>
      </c>
      <c r="B2495" s="29" t="s">
        <v>2590</v>
      </c>
      <c r="C2495" s="29" t="s">
        <v>8291</v>
      </c>
      <c r="D2495" s="29" t="s">
        <v>381</v>
      </c>
      <c r="E2495" s="29" t="s">
        <v>382</v>
      </c>
      <c r="F2495" s="29" t="s">
        <v>383</v>
      </c>
      <c r="G2495" s="29">
        <v>150</v>
      </c>
      <c r="H2495" s="29" t="s">
        <v>31348</v>
      </c>
      <c r="I2495" s="29" t="s">
        <v>1289</v>
      </c>
      <c r="J2495" s="29" t="s">
        <v>11480</v>
      </c>
      <c r="K2495" s="29" t="s">
        <v>387</v>
      </c>
      <c r="L2495" s="29" t="s">
        <v>11481</v>
      </c>
      <c r="M2495" s="29" t="s">
        <v>11482</v>
      </c>
      <c r="N2495" s="29" t="s">
        <v>11483</v>
      </c>
      <c r="O2495" s="29" t="s">
        <v>461</v>
      </c>
      <c r="P2495" s="29" t="s">
        <v>462</v>
      </c>
      <c r="Q2495" s="29" t="s">
        <v>5</v>
      </c>
      <c r="R2495" s="29" t="s">
        <v>11484</v>
      </c>
      <c r="S2495" s="29" t="s">
        <v>31349</v>
      </c>
      <c r="T2495" s="29" t="s">
        <v>31350</v>
      </c>
      <c r="U2495" s="29" t="s">
        <v>31350</v>
      </c>
      <c r="V2495" s="29">
        <v>0</v>
      </c>
      <c r="W2495" s="29" t="s">
        <v>396</v>
      </c>
      <c r="X2495" s="29" t="s">
        <v>31351</v>
      </c>
      <c r="Y2495" s="29" t="s">
        <v>15272</v>
      </c>
      <c r="Z2495" s="29" t="s">
        <v>31352</v>
      </c>
      <c r="AA2495" s="29" t="s">
        <v>31352</v>
      </c>
      <c r="AB2495" s="29" t="s">
        <v>8297</v>
      </c>
      <c r="AC2495" s="29" t="s">
        <v>8298</v>
      </c>
      <c r="AD2495" s="29" t="s">
        <v>5</v>
      </c>
      <c r="AE2495" s="29" t="s">
        <v>11780</v>
      </c>
      <c r="AF2495" s="29"/>
      <c r="AG2495" s="29"/>
      <c r="AH2495" s="29"/>
      <c r="AI2495" s="29" t="s">
        <v>31353</v>
      </c>
      <c r="AJ2495" s="29"/>
      <c r="AK2495" s="29" t="s">
        <v>31354</v>
      </c>
      <c r="AL2495" s="29" t="s">
        <v>31355</v>
      </c>
      <c r="AM2495" s="29">
        <v>4</v>
      </c>
      <c r="AN2495" s="1">
        <f t="shared" si="135"/>
        <v>1</v>
      </c>
      <c r="AO2495" s="1">
        <f t="shared" si="136"/>
        <v>1</v>
      </c>
      <c r="AP2495" s="30">
        <f t="shared" si="137"/>
        <v>46298</v>
      </c>
      <c r="AQ2495" s="1" t="str">
        <f>IF(COUNTIF('同场线路Rotas do mesmo SC'!A:A,C2495)&gt;0,"Sim","Não")</f>
        <v>Não</v>
      </c>
      <c r="AR2495" s="1" t="str">
        <f>IF(COUNTIF(揽收业务网点!A:A,P2495)&gt;0,"Sim","Não")</f>
        <v>Não</v>
      </c>
    </row>
    <row r="2496" spans="1:44">
      <c r="A2496" s="29" t="s">
        <v>31356</v>
      </c>
      <c r="B2496" s="29" t="s">
        <v>379</v>
      </c>
      <c r="C2496" s="29" t="s">
        <v>8303</v>
      </c>
      <c r="D2496" s="29" t="s">
        <v>381</v>
      </c>
      <c r="E2496" s="29" t="s">
        <v>382</v>
      </c>
      <c r="F2496" s="29" t="s">
        <v>383</v>
      </c>
      <c r="G2496" s="29">
        <v>342</v>
      </c>
      <c r="H2496" s="29" t="s">
        <v>11624</v>
      </c>
      <c r="I2496" s="29" t="s">
        <v>663</v>
      </c>
      <c r="J2496" s="29" t="s">
        <v>794</v>
      </c>
      <c r="K2496" s="29" t="s">
        <v>387</v>
      </c>
      <c r="L2496" s="29" t="s">
        <v>813</v>
      </c>
      <c r="M2496" s="29" t="s">
        <v>31357</v>
      </c>
      <c r="N2496" s="29" t="s">
        <v>31358</v>
      </c>
      <c r="O2496" s="29" t="s">
        <v>653</v>
      </c>
      <c r="P2496" s="29" t="s">
        <v>654</v>
      </c>
      <c r="Q2496" s="29" t="s">
        <v>11</v>
      </c>
      <c r="R2496" s="29" t="s">
        <v>31359</v>
      </c>
      <c r="S2496" s="29" t="s">
        <v>31360</v>
      </c>
      <c r="T2496" s="29" t="s">
        <v>31361</v>
      </c>
      <c r="U2496" s="29" t="s">
        <v>31362</v>
      </c>
      <c r="V2496" s="29">
        <v>886</v>
      </c>
      <c r="W2496" s="29" t="s">
        <v>396</v>
      </c>
      <c r="X2496" s="29" t="s">
        <v>31363</v>
      </c>
      <c r="Y2496" s="29" t="s">
        <v>16547</v>
      </c>
      <c r="Z2496" s="29" t="s">
        <v>15821</v>
      </c>
      <c r="AA2496" s="29" t="s">
        <v>15821</v>
      </c>
      <c r="AB2496" s="29" t="s">
        <v>2891</v>
      </c>
      <c r="AC2496" s="29" t="s">
        <v>2892</v>
      </c>
      <c r="AD2496" s="29" t="s">
        <v>94</v>
      </c>
      <c r="AE2496" s="29" t="s">
        <v>31364</v>
      </c>
      <c r="AF2496" s="29" t="s">
        <v>31365</v>
      </c>
      <c r="AG2496" s="29">
        <v>340</v>
      </c>
      <c r="AH2496" s="29" t="s">
        <v>31365</v>
      </c>
      <c r="AI2496" s="29" t="s">
        <v>31366</v>
      </c>
      <c r="AJ2496" s="29">
        <v>31</v>
      </c>
      <c r="AK2496" s="29" t="s">
        <v>31367</v>
      </c>
      <c r="AL2496" s="29" t="s">
        <v>31368</v>
      </c>
      <c r="AM2496" s="29">
        <v>1111</v>
      </c>
      <c r="AN2496" s="1">
        <f t="shared" si="135"/>
        <v>1</v>
      </c>
      <c r="AO2496" s="1">
        <f t="shared" si="136"/>
        <v>1</v>
      </c>
      <c r="AP2496" s="30">
        <f t="shared" si="137"/>
        <v>46298</v>
      </c>
      <c r="AQ2496" s="1" t="str">
        <f>IF(COUNTIF('同场线路Rotas do mesmo SC'!A:A,C2496)&gt;0,"Sim","Não")</f>
        <v>Não</v>
      </c>
      <c r="AR2496" s="1" t="str">
        <f>IF(COUNTIF(揽收业务网点!A:A,P2496)&gt;0,"Sim","Não")</f>
        <v>Não</v>
      </c>
    </row>
    <row r="2497" spans="1:44">
      <c r="A2497" s="29" t="s">
        <v>31369</v>
      </c>
      <c r="B2497" s="29" t="s">
        <v>379</v>
      </c>
      <c r="C2497" s="29" t="s">
        <v>8317</v>
      </c>
      <c r="D2497" s="29" t="s">
        <v>381</v>
      </c>
      <c r="E2497" s="29" t="s">
        <v>382</v>
      </c>
      <c r="F2497" s="29" t="s">
        <v>383</v>
      </c>
      <c r="G2497" s="29">
        <v>280</v>
      </c>
      <c r="H2497" s="29" t="s">
        <v>20321</v>
      </c>
      <c r="I2497" s="29" t="s">
        <v>409</v>
      </c>
      <c r="J2497" s="29" t="s">
        <v>3893</v>
      </c>
      <c r="K2497" s="29" t="s">
        <v>387</v>
      </c>
      <c r="L2497" s="29" t="s">
        <v>3894</v>
      </c>
      <c r="M2497" s="29" t="s">
        <v>4603</v>
      </c>
      <c r="N2497" s="29" t="s">
        <v>4604</v>
      </c>
      <c r="O2497" s="29" t="s">
        <v>1146</v>
      </c>
      <c r="P2497" s="29" t="s">
        <v>1147</v>
      </c>
      <c r="Q2497" s="29" t="s">
        <v>118</v>
      </c>
      <c r="R2497" s="29" t="s">
        <v>31370</v>
      </c>
      <c r="S2497" s="29" t="s">
        <v>31371</v>
      </c>
      <c r="T2497" s="29" t="s">
        <v>31372</v>
      </c>
      <c r="U2497" s="29" t="s">
        <v>16887</v>
      </c>
      <c r="V2497" s="29">
        <v>64</v>
      </c>
      <c r="W2497" s="29" t="s">
        <v>396</v>
      </c>
      <c r="X2497" s="29" t="s">
        <v>31373</v>
      </c>
      <c r="Y2497" s="29" t="s">
        <v>16227</v>
      </c>
      <c r="Z2497" s="29" t="s">
        <v>31374</v>
      </c>
      <c r="AA2497" s="29" t="s">
        <v>31374</v>
      </c>
      <c r="AB2497" s="29" t="s">
        <v>8326</v>
      </c>
      <c r="AC2497" s="29" t="s">
        <v>8327</v>
      </c>
      <c r="AD2497" s="29" t="s">
        <v>94</v>
      </c>
      <c r="AE2497" s="29" t="s">
        <v>27722</v>
      </c>
      <c r="AF2497" s="29" t="s">
        <v>31375</v>
      </c>
      <c r="AG2497" s="29">
        <v>-36</v>
      </c>
      <c r="AH2497" s="29" t="s">
        <v>31375</v>
      </c>
      <c r="AI2497" s="29" t="s">
        <v>31376</v>
      </c>
      <c r="AJ2497" s="29">
        <v>70</v>
      </c>
      <c r="AK2497" s="29" t="s">
        <v>31377</v>
      </c>
      <c r="AL2497" s="29" t="s">
        <v>31378</v>
      </c>
      <c r="AM2497" s="29">
        <v>80</v>
      </c>
      <c r="AN2497" s="1">
        <f t="shared" si="135"/>
        <v>1</v>
      </c>
      <c r="AO2497" s="1">
        <f t="shared" si="136"/>
        <v>1</v>
      </c>
      <c r="AP2497" s="30">
        <f t="shared" si="137"/>
        <v>46298</v>
      </c>
      <c r="AQ2497" s="1" t="str">
        <f>IF(COUNTIF('同场线路Rotas do mesmo SC'!A:A,C2497)&gt;0,"Sim","Não")</f>
        <v>Não</v>
      </c>
      <c r="AR2497" s="1" t="str">
        <f>IF(COUNTIF(揽收业务网点!A:A,P2497)&gt;0,"Sim","Não")</f>
        <v>Não</v>
      </c>
    </row>
    <row r="2498" spans="1:44">
      <c r="A2498" s="29" t="s">
        <v>31379</v>
      </c>
      <c r="B2498" s="29" t="s">
        <v>379</v>
      </c>
      <c r="C2498" s="29" t="s">
        <v>8333</v>
      </c>
      <c r="D2498" s="29" t="s">
        <v>381</v>
      </c>
      <c r="E2498" s="29" t="s">
        <v>640</v>
      </c>
      <c r="F2498" s="29" t="s">
        <v>383</v>
      </c>
      <c r="G2498" s="29">
        <v>18</v>
      </c>
      <c r="H2498" s="29" t="s">
        <v>20344</v>
      </c>
      <c r="I2498" s="29" t="s">
        <v>702</v>
      </c>
      <c r="J2498" s="29" t="s">
        <v>1016</v>
      </c>
      <c r="K2498" s="29" t="s">
        <v>387</v>
      </c>
      <c r="L2498" s="29" t="s">
        <v>1017</v>
      </c>
      <c r="M2498" s="29" t="s">
        <v>20345</v>
      </c>
      <c r="N2498" s="29" t="s">
        <v>20346</v>
      </c>
      <c r="O2498" s="29" t="s">
        <v>8334</v>
      </c>
      <c r="P2498" s="29" t="s">
        <v>130</v>
      </c>
      <c r="Q2498" s="29" t="s">
        <v>118</v>
      </c>
      <c r="R2498" s="29" t="s">
        <v>31380</v>
      </c>
      <c r="S2498" s="29" t="s">
        <v>31380</v>
      </c>
      <c r="T2498" s="29" t="s">
        <v>31381</v>
      </c>
      <c r="U2498" s="29" t="s">
        <v>31382</v>
      </c>
      <c r="V2498" s="29">
        <v>186</v>
      </c>
      <c r="W2498" s="29" t="s">
        <v>396</v>
      </c>
      <c r="X2498" s="29" t="s">
        <v>31383</v>
      </c>
      <c r="Y2498" s="29" t="s">
        <v>27922</v>
      </c>
      <c r="Z2498" s="29" t="s">
        <v>725</v>
      </c>
      <c r="AA2498" s="29" t="s">
        <v>725</v>
      </c>
      <c r="AB2498" s="29" t="s">
        <v>8339</v>
      </c>
      <c r="AC2498" s="29" t="s">
        <v>8340</v>
      </c>
      <c r="AD2498" s="29" t="s">
        <v>118</v>
      </c>
      <c r="AE2498" s="29" t="s">
        <v>27733</v>
      </c>
      <c r="AF2498" s="29" t="s">
        <v>16227</v>
      </c>
      <c r="AG2498" s="29">
        <v>-510</v>
      </c>
      <c r="AH2498" s="29" t="s">
        <v>16227</v>
      </c>
      <c r="AI2498" s="29" t="s">
        <v>31384</v>
      </c>
      <c r="AJ2498" s="29"/>
      <c r="AK2498" s="29"/>
      <c r="AL2498" s="29"/>
      <c r="AM2498" s="29"/>
      <c r="AN2498" s="1">
        <f t="shared" si="135"/>
        <v>1</v>
      </c>
      <c r="AO2498" s="1">
        <f t="shared" si="136"/>
        <v>1</v>
      </c>
      <c r="AP2498" s="30">
        <f t="shared" si="137"/>
        <v>46298</v>
      </c>
      <c r="AQ2498" s="1" t="str">
        <f>IF(COUNTIF('同场线路Rotas do mesmo SC'!A:A,C2498)&gt;0,"Sim","Não")</f>
        <v>Não</v>
      </c>
      <c r="AR2498" s="1" t="str">
        <f>IF(COUNTIF(揽收业务网点!A:A,P2498)&gt;0,"Sim","Não")</f>
        <v>Sim</v>
      </c>
    </row>
    <row r="2499" spans="1:44">
      <c r="A2499" s="29" t="s">
        <v>31385</v>
      </c>
      <c r="B2499" s="29" t="s">
        <v>379</v>
      </c>
      <c r="C2499" s="29" t="s">
        <v>8352</v>
      </c>
      <c r="D2499" s="29" t="s">
        <v>381</v>
      </c>
      <c r="E2499" s="29" t="s">
        <v>382</v>
      </c>
      <c r="F2499" s="29" t="s">
        <v>383</v>
      </c>
      <c r="G2499" s="29">
        <v>176</v>
      </c>
      <c r="H2499" s="29" t="s">
        <v>20366</v>
      </c>
      <c r="I2499" s="29" t="s">
        <v>385</v>
      </c>
      <c r="J2499" s="29" t="s">
        <v>8354</v>
      </c>
      <c r="K2499" s="29" t="s">
        <v>387</v>
      </c>
      <c r="L2499" s="29" t="s">
        <v>8355</v>
      </c>
      <c r="M2499" s="29" t="s">
        <v>20367</v>
      </c>
      <c r="N2499" s="29" t="s">
        <v>20368</v>
      </c>
      <c r="O2499" s="29" t="s">
        <v>1146</v>
      </c>
      <c r="P2499" s="29" t="s">
        <v>1147</v>
      </c>
      <c r="Q2499" s="29" t="s">
        <v>118</v>
      </c>
      <c r="R2499" s="29" t="s">
        <v>21669</v>
      </c>
      <c r="S2499" s="29" t="s">
        <v>23756</v>
      </c>
      <c r="T2499" s="29" t="s">
        <v>31386</v>
      </c>
      <c r="U2499" s="29" t="s">
        <v>31387</v>
      </c>
      <c r="V2499" s="29">
        <v>72</v>
      </c>
      <c r="W2499" s="29" t="s">
        <v>396</v>
      </c>
      <c r="X2499" s="29" t="s">
        <v>31388</v>
      </c>
      <c r="Y2499" s="29" t="s">
        <v>15228</v>
      </c>
      <c r="Z2499" s="29" t="s">
        <v>31389</v>
      </c>
      <c r="AA2499" s="29" t="s">
        <v>31389</v>
      </c>
      <c r="AB2499" s="29" t="s">
        <v>8364</v>
      </c>
      <c r="AC2499" s="29" t="s">
        <v>8365</v>
      </c>
      <c r="AD2499" s="29" t="s">
        <v>94</v>
      </c>
      <c r="AE2499" s="29" t="s">
        <v>2821</v>
      </c>
      <c r="AF2499" s="29" t="s">
        <v>31390</v>
      </c>
      <c r="AG2499" s="29">
        <v>-1</v>
      </c>
      <c r="AH2499" s="29" t="s">
        <v>31390</v>
      </c>
      <c r="AI2499" s="29" t="s">
        <v>31391</v>
      </c>
      <c r="AJ2499" s="29">
        <v>26</v>
      </c>
      <c r="AK2499" s="29" t="s">
        <v>31392</v>
      </c>
      <c r="AL2499" s="29" t="s">
        <v>31393</v>
      </c>
      <c r="AM2499" s="29">
        <v>2995</v>
      </c>
      <c r="AN2499" s="1">
        <f t="shared" si="135"/>
        <v>1</v>
      </c>
      <c r="AO2499" s="1">
        <f t="shared" si="136"/>
        <v>1</v>
      </c>
      <c r="AP2499" s="30">
        <f t="shared" si="137"/>
        <v>46298</v>
      </c>
      <c r="AQ2499" s="1" t="str">
        <f>IF(COUNTIF('同场线路Rotas do mesmo SC'!A:A,C2499)&gt;0,"Sim","Não")</f>
        <v>Não</v>
      </c>
      <c r="AR2499" s="1" t="str">
        <f>IF(COUNTIF(揽收业务网点!A:A,P2499)&gt;0,"Sim","Não")</f>
        <v>Não</v>
      </c>
    </row>
    <row r="2500" spans="1:44">
      <c r="A2500" s="29" t="s">
        <v>31394</v>
      </c>
      <c r="B2500" s="29" t="s">
        <v>379</v>
      </c>
      <c r="C2500" s="29" t="s">
        <v>8381</v>
      </c>
      <c r="D2500" s="29" t="s">
        <v>381</v>
      </c>
      <c r="E2500" s="29" t="s">
        <v>382</v>
      </c>
      <c r="F2500" s="29" t="s">
        <v>732</v>
      </c>
      <c r="G2500" s="29">
        <v>61</v>
      </c>
      <c r="H2500" s="29" t="s">
        <v>7757</v>
      </c>
      <c r="I2500" s="29" t="s">
        <v>663</v>
      </c>
      <c r="J2500" s="29" t="s">
        <v>1225</v>
      </c>
      <c r="K2500" s="29" t="s">
        <v>387</v>
      </c>
      <c r="L2500" s="29" t="s">
        <v>1226</v>
      </c>
      <c r="M2500" s="29" t="s">
        <v>7758</v>
      </c>
      <c r="N2500" s="29" t="s">
        <v>7759</v>
      </c>
      <c r="O2500" s="29" t="s">
        <v>653</v>
      </c>
      <c r="P2500" s="29" t="s">
        <v>654</v>
      </c>
      <c r="Q2500" s="29" t="s">
        <v>11</v>
      </c>
      <c r="R2500" s="29" t="s">
        <v>31395</v>
      </c>
      <c r="S2500" s="29" t="s">
        <v>31396</v>
      </c>
      <c r="T2500" s="29" t="s">
        <v>31397</v>
      </c>
      <c r="U2500" s="29" t="s">
        <v>31398</v>
      </c>
      <c r="V2500" s="29">
        <v>702</v>
      </c>
      <c r="W2500" s="29" t="s">
        <v>396</v>
      </c>
      <c r="X2500" s="29" t="s">
        <v>31399</v>
      </c>
      <c r="Y2500" s="29" t="s">
        <v>17960</v>
      </c>
      <c r="Z2500" s="29" t="s">
        <v>31400</v>
      </c>
      <c r="AA2500" s="29" t="s">
        <v>31400</v>
      </c>
      <c r="AB2500" s="29" t="s">
        <v>1372</v>
      </c>
      <c r="AC2500" s="29" t="s">
        <v>34</v>
      </c>
      <c r="AD2500" s="29" t="s">
        <v>11</v>
      </c>
      <c r="AE2500" s="29" t="s">
        <v>15821</v>
      </c>
      <c r="AF2500" s="29" t="s">
        <v>31401</v>
      </c>
      <c r="AG2500" s="29">
        <v>-33</v>
      </c>
      <c r="AH2500" s="29" t="s">
        <v>31401</v>
      </c>
      <c r="AI2500" s="29" t="s">
        <v>31402</v>
      </c>
      <c r="AJ2500" s="29">
        <v>96</v>
      </c>
      <c r="AK2500" s="29" t="s">
        <v>31403</v>
      </c>
      <c r="AL2500" s="29" t="s">
        <v>31404</v>
      </c>
      <c r="AM2500" s="29">
        <v>127</v>
      </c>
      <c r="AN2500" s="1">
        <f t="shared" si="135"/>
        <v>1</v>
      </c>
      <c r="AO2500" s="1">
        <f t="shared" si="136"/>
        <v>1</v>
      </c>
      <c r="AP2500" s="30">
        <f t="shared" si="137"/>
        <v>46298</v>
      </c>
      <c r="AQ2500" s="1" t="str">
        <f>IF(COUNTIF('同场线路Rotas do mesmo SC'!A:A,C2500)&gt;0,"Sim","Não")</f>
        <v>Não</v>
      </c>
      <c r="AR2500" s="1" t="str">
        <f>IF(COUNTIF(揽收业务网点!A:A,P2500)&gt;0,"Sim","Não")</f>
        <v>Não</v>
      </c>
    </row>
    <row r="2501" spans="1:44">
      <c r="A2501" s="29" t="s">
        <v>31405</v>
      </c>
      <c r="B2501" s="29" t="s">
        <v>379</v>
      </c>
      <c r="C2501" s="29" t="s">
        <v>8393</v>
      </c>
      <c r="D2501" s="29" t="s">
        <v>381</v>
      </c>
      <c r="E2501" s="29" t="s">
        <v>382</v>
      </c>
      <c r="F2501" s="29" t="s">
        <v>383</v>
      </c>
      <c r="G2501" s="29">
        <v>64</v>
      </c>
      <c r="H2501" s="29" t="s">
        <v>8394</v>
      </c>
      <c r="I2501" s="29" t="s">
        <v>702</v>
      </c>
      <c r="J2501" s="29" t="s">
        <v>7724</v>
      </c>
      <c r="K2501" s="29" t="s">
        <v>387</v>
      </c>
      <c r="L2501" s="29" t="s">
        <v>7725</v>
      </c>
      <c r="M2501" s="29" t="s">
        <v>31406</v>
      </c>
      <c r="N2501" s="29" t="s">
        <v>31407</v>
      </c>
      <c r="O2501" s="29" t="s">
        <v>1372</v>
      </c>
      <c r="P2501" s="29" t="s">
        <v>34</v>
      </c>
      <c r="Q2501" s="29" t="s">
        <v>11</v>
      </c>
      <c r="R2501" s="29" t="s">
        <v>25089</v>
      </c>
      <c r="S2501" s="29" t="s">
        <v>4657</v>
      </c>
      <c r="T2501" s="29" t="s">
        <v>31408</v>
      </c>
      <c r="U2501" s="29" t="s">
        <v>31409</v>
      </c>
      <c r="V2501" s="29">
        <v>230</v>
      </c>
      <c r="W2501" s="29" t="s">
        <v>396</v>
      </c>
      <c r="X2501" s="29" t="s">
        <v>31410</v>
      </c>
      <c r="Y2501" s="29" t="s">
        <v>17762</v>
      </c>
      <c r="Z2501" s="29" t="s">
        <v>31411</v>
      </c>
      <c r="AA2501" s="29" t="s">
        <v>31411</v>
      </c>
      <c r="AB2501" s="29" t="s">
        <v>8402</v>
      </c>
      <c r="AC2501" s="29" t="s">
        <v>8403</v>
      </c>
      <c r="AD2501" s="29" t="s">
        <v>145</v>
      </c>
      <c r="AE2501" s="29" t="s">
        <v>1774</v>
      </c>
      <c r="AF2501" s="29" t="s">
        <v>31412</v>
      </c>
      <c r="AG2501" s="29">
        <v>340</v>
      </c>
      <c r="AH2501" s="29" t="s">
        <v>31412</v>
      </c>
      <c r="AI2501" s="29" t="s">
        <v>31413</v>
      </c>
      <c r="AJ2501" s="29">
        <v>-275</v>
      </c>
      <c r="AK2501" s="29" t="s">
        <v>31414</v>
      </c>
      <c r="AL2501" s="29" t="s">
        <v>31415</v>
      </c>
      <c r="AM2501" s="29">
        <v>49</v>
      </c>
      <c r="AN2501" s="1">
        <f t="shared" si="135"/>
        <v>1</v>
      </c>
      <c r="AO2501" s="1">
        <f t="shared" si="136"/>
        <v>1</v>
      </c>
      <c r="AP2501" s="30">
        <f t="shared" si="137"/>
        <v>46298</v>
      </c>
      <c r="AQ2501" s="1" t="str">
        <f>IF(COUNTIF('同场线路Rotas do mesmo SC'!A:A,C2501)&gt;0,"Sim","Não")</f>
        <v>Não</v>
      </c>
      <c r="AR2501" s="1" t="str">
        <f>IF(COUNTIF(揽收业务网点!A:A,P2501)&gt;0,"Sim","Não")</f>
        <v>Sim</v>
      </c>
    </row>
    <row r="2502" spans="1:44">
      <c r="A2502" s="29" t="s">
        <v>31416</v>
      </c>
      <c r="B2502" s="29" t="s">
        <v>379</v>
      </c>
      <c r="C2502" s="29" t="s">
        <v>8409</v>
      </c>
      <c r="D2502" s="29" t="s">
        <v>381</v>
      </c>
      <c r="E2502" s="29" t="s">
        <v>382</v>
      </c>
      <c r="F2502" s="29" t="s">
        <v>383</v>
      </c>
      <c r="G2502" s="29">
        <v>75</v>
      </c>
      <c r="H2502" s="29" t="s">
        <v>8410</v>
      </c>
      <c r="I2502" s="29" t="s">
        <v>702</v>
      </c>
      <c r="J2502" s="29" t="s">
        <v>7724</v>
      </c>
      <c r="K2502" s="29" t="s">
        <v>387</v>
      </c>
      <c r="L2502" s="29" t="s">
        <v>7725</v>
      </c>
      <c r="M2502" s="29" t="s">
        <v>8411</v>
      </c>
      <c r="N2502" s="29" t="s">
        <v>8412</v>
      </c>
      <c r="O2502" s="29" t="s">
        <v>1372</v>
      </c>
      <c r="P2502" s="29" t="s">
        <v>34</v>
      </c>
      <c r="Q2502" s="29" t="s">
        <v>11</v>
      </c>
      <c r="R2502" s="29" t="s">
        <v>31417</v>
      </c>
      <c r="S2502" s="29" t="s">
        <v>6757</v>
      </c>
      <c r="T2502" s="29" t="s">
        <v>31418</v>
      </c>
      <c r="U2502" s="29" t="s">
        <v>31419</v>
      </c>
      <c r="V2502" s="29">
        <v>210</v>
      </c>
      <c r="W2502" s="29" t="s">
        <v>396</v>
      </c>
      <c r="X2502" s="29" t="s">
        <v>31420</v>
      </c>
      <c r="Y2502" s="29" t="s">
        <v>17762</v>
      </c>
      <c r="Z2502" s="29" t="s">
        <v>31421</v>
      </c>
      <c r="AA2502" s="29" t="s">
        <v>31421</v>
      </c>
      <c r="AB2502" s="29" t="s">
        <v>8419</v>
      </c>
      <c r="AC2502" s="29" t="s">
        <v>162</v>
      </c>
      <c r="AD2502" s="29" t="s">
        <v>145</v>
      </c>
      <c r="AE2502" s="29" t="s">
        <v>28496</v>
      </c>
      <c r="AF2502" s="29" t="s">
        <v>31422</v>
      </c>
      <c r="AG2502" s="29">
        <v>38</v>
      </c>
      <c r="AH2502" s="29" t="s">
        <v>31422</v>
      </c>
      <c r="AI2502" s="29" t="s">
        <v>31423</v>
      </c>
      <c r="AJ2502" s="29">
        <v>26</v>
      </c>
      <c r="AK2502" s="29" t="s">
        <v>31424</v>
      </c>
      <c r="AL2502" s="29" t="s">
        <v>31425</v>
      </c>
      <c r="AM2502" s="29">
        <v>84</v>
      </c>
      <c r="AN2502" s="1">
        <f t="shared" si="135"/>
        <v>1</v>
      </c>
      <c r="AO2502" s="1">
        <f t="shared" si="136"/>
        <v>1</v>
      </c>
      <c r="AP2502" s="30">
        <f t="shared" si="137"/>
        <v>46298</v>
      </c>
      <c r="AQ2502" s="1" t="str">
        <f>IF(COUNTIF('同场线路Rotas do mesmo SC'!A:A,C2502)&gt;0,"Sim","Não")</f>
        <v>Não</v>
      </c>
      <c r="AR2502" s="1" t="str">
        <f>IF(COUNTIF(揽收业务网点!A:A,P2502)&gt;0,"Sim","Não")</f>
        <v>Sim</v>
      </c>
    </row>
    <row r="2503" spans="1:44">
      <c r="A2503" s="29" t="s">
        <v>31426</v>
      </c>
      <c r="B2503" s="29" t="s">
        <v>379</v>
      </c>
      <c r="C2503" s="29" t="s">
        <v>8454</v>
      </c>
      <c r="D2503" s="29" t="s">
        <v>381</v>
      </c>
      <c r="E2503" s="29" t="s">
        <v>382</v>
      </c>
      <c r="F2503" s="29" t="s">
        <v>383</v>
      </c>
      <c r="G2503" s="29">
        <v>85.6</v>
      </c>
      <c r="H2503" s="29" t="s">
        <v>8455</v>
      </c>
      <c r="I2503" s="29" t="s">
        <v>868</v>
      </c>
      <c r="J2503" s="29" t="s">
        <v>3447</v>
      </c>
      <c r="K2503" s="29" t="s">
        <v>387</v>
      </c>
      <c r="L2503" s="29" t="s">
        <v>3448</v>
      </c>
      <c r="M2503" s="29" t="s">
        <v>8456</v>
      </c>
      <c r="N2503" s="29" t="s">
        <v>8457</v>
      </c>
      <c r="O2503" s="29" t="s">
        <v>1262</v>
      </c>
      <c r="P2503" s="29" t="s">
        <v>1263</v>
      </c>
      <c r="Q2503" s="29" t="s">
        <v>118</v>
      </c>
      <c r="R2503" s="29" t="s">
        <v>31427</v>
      </c>
      <c r="S2503" s="29" t="s">
        <v>31428</v>
      </c>
      <c r="T2503" s="29" t="s">
        <v>31429</v>
      </c>
      <c r="U2503" s="29" t="s">
        <v>31430</v>
      </c>
      <c r="V2503" s="29">
        <v>11</v>
      </c>
      <c r="W2503" s="29" t="s">
        <v>396</v>
      </c>
      <c r="X2503" s="29" t="s">
        <v>31431</v>
      </c>
      <c r="Y2503" s="29" t="s">
        <v>16547</v>
      </c>
      <c r="Z2503" s="29" t="s">
        <v>31432</v>
      </c>
      <c r="AA2503" s="29" t="s">
        <v>31432</v>
      </c>
      <c r="AB2503" s="29" t="s">
        <v>8463</v>
      </c>
      <c r="AC2503" s="29" t="s">
        <v>8464</v>
      </c>
      <c r="AD2503" s="29" t="s">
        <v>118</v>
      </c>
      <c r="AE2503" s="29" t="s">
        <v>17762</v>
      </c>
      <c r="AF2503" s="29" t="s">
        <v>31433</v>
      </c>
      <c r="AG2503" s="29">
        <v>-39</v>
      </c>
      <c r="AH2503" s="29" t="s">
        <v>31433</v>
      </c>
      <c r="AI2503" s="29" t="s">
        <v>31434</v>
      </c>
      <c r="AJ2503" s="29">
        <v>30</v>
      </c>
      <c r="AK2503" s="29" t="s">
        <v>31435</v>
      </c>
      <c r="AL2503" s="29" t="s">
        <v>31436</v>
      </c>
      <c r="AM2503" s="29">
        <v>249</v>
      </c>
      <c r="AN2503" s="1">
        <f t="shared" si="135"/>
        <v>1</v>
      </c>
      <c r="AO2503" s="1">
        <f t="shared" si="136"/>
        <v>1</v>
      </c>
      <c r="AP2503" s="30">
        <f t="shared" si="137"/>
        <v>46298</v>
      </c>
      <c r="AQ2503" s="1" t="str">
        <f>IF(COUNTIF('同场线路Rotas do mesmo SC'!A:A,C2503)&gt;0,"Sim","Não")</f>
        <v>Não</v>
      </c>
      <c r="AR2503" s="1" t="str">
        <f>IF(COUNTIF(揽收业务网点!A:A,P2503)&gt;0,"Sim","Não")</f>
        <v>Não</v>
      </c>
    </row>
    <row r="2504" spans="1:44">
      <c r="A2504" s="29" t="s">
        <v>31437</v>
      </c>
      <c r="B2504" s="29" t="s">
        <v>379</v>
      </c>
      <c r="C2504" s="29" t="s">
        <v>8469</v>
      </c>
      <c r="D2504" s="29" t="s">
        <v>381</v>
      </c>
      <c r="E2504" s="29" t="s">
        <v>382</v>
      </c>
      <c r="F2504" s="29" t="s">
        <v>383</v>
      </c>
      <c r="G2504" s="29">
        <v>232</v>
      </c>
      <c r="H2504" s="29" t="s">
        <v>8470</v>
      </c>
      <c r="I2504" s="29" t="s">
        <v>409</v>
      </c>
      <c r="J2504" s="29" t="s">
        <v>2401</v>
      </c>
      <c r="K2504" s="29" t="s">
        <v>387</v>
      </c>
      <c r="L2504" s="29" t="s">
        <v>2402</v>
      </c>
      <c r="M2504" s="29" t="s">
        <v>2403</v>
      </c>
      <c r="N2504" s="29" t="s">
        <v>2404</v>
      </c>
      <c r="O2504" s="29" t="s">
        <v>601</v>
      </c>
      <c r="P2504" s="29" t="s">
        <v>602</v>
      </c>
      <c r="Q2504" s="29" t="s">
        <v>94</v>
      </c>
      <c r="R2504" s="29" t="s">
        <v>29458</v>
      </c>
      <c r="S2504" s="29" t="s">
        <v>31438</v>
      </c>
      <c r="T2504" s="29" t="s">
        <v>31439</v>
      </c>
      <c r="U2504" s="29" t="s">
        <v>29996</v>
      </c>
      <c r="V2504" s="29">
        <v>168</v>
      </c>
      <c r="W2504" s="29" t="s">
        <v>396</v>
      </c>
      <c r="X2504" s="29" t="s">
        <v>31440</v>
      </c>
      <c r="Y2504" s="29" t="s">
        <v>16227</v>
      </c>
      <c r="Z2504" s="29" t="s">
        <v>28335</v>
      </c>
      <c r="AA2504" s="29" t="s">
        <v>28335</v>
      </c>
      <c r="AB2504" s="29" t="s">
        <v>8479</v>
      </c>
      <c r="AC2504" s="29" t="s">
        <v>8480</v>
      </c>
      <c r="AD2504" s="29" t="s">
        <v>94</v>
      </c>
      <c r="AE2504" s="29" t="s">
        <v>16547</v>
      </c>
      <c r="AF2504" s="29" t="s">
        <v>31441</v>
      </c>
      <c r="AG2504" s="29">
        <v>9</v>
      </c>
      <c r="AH2504" s="29" t="s">
        <v>31441</v>
      </c>
      <c r="AI2504" s="29" t="s">
        <v>31442</v>
      </c>
      <c r="AJ2504" s="29">
        <v>84</v>
      </c>
      <c r="AK2504" s="29" t="s">
        <v>31443</v>
      </c>
      <c r="AL2504" s="29" t="s">
        <v>31444</v>
      </c>
      <c r="AM2504" s="29">
        <v>162</v>
      </c>
      <c r="AN2504" s="1">
        <f t="shared" si="135"/>
        <v>1</v>
      </c>
      <c r="AO2504" s="1">
        <f t="shared" si="136"/>
        <v>1</v>
      </c>
      <c r="AP2504" s="30">
        <f t="shared" si="137"/>
        <v>46298</v>
      </c>
      <c r="AQ2504" s="1" t="str">
        <f>IF(COUNTIF('同场线路Rotas do mesmo SC'!A:A,C2504)&gt;0,"Sim","Não")</f>
        <v>Não</v>
      </c>
      <c r="AR2504" s="1" t="str">
        <f>IF(COUNTIF(揽收业务网点!A:A,P2504)&gt;0,"Sim","Não")</f>
        <v>Não</v>
      </c>
    </row>
    <row r="2505" spans="1:44">
      <c r="A2505" s="29" t="s">
        <v>31445</v>
      </c>
      <c r="B2505" s="29" t="s">
        <v>379</v>
      </c>
      <c r="C2505" s="29" t="s">
        <v>8486</v>
      </c>
      <c r="D2505" s="29" t="s">
        <v>381</v>
      </c>
      <c r="E2505" s="29" t="s">
        <v>382</v>
      </c>
      <c r="F2505" s="29" t="s">
        <v>383</v>
      </c>
      <c r="G2505" s="29">
        <v>180</v>
      </c>
      <c r="H2505" s="29" t="s">
        <v>31446</v>
      </c>
      <c r="I2505" s="29" t="s">
        <v>512</v>
      </c>
      <c r="J2505" s="29" t="s">
        <v>4463</v>
      </c>
      <c r="K2505" s="29" t="s">
        <v>387</v>
      </c>
      <c r="L2505" s="29" t="s">
        <v>4464</v>
      </c>
      <c r="M2505" s="29" t="s">
        <v>8488</v>
      </c>
      <c r="N2505" s="29" t="s">
        <v>31447</v>
      </c>
      <c r="O2505" s="29" t="s">
        <v>899</v>
      </c>
      <c r="P2505" s="29" t="s">
        <v>900</v>
      </c>
      <c r="Q2505" s="29" t="s">
        <v>70</v>
      </c>
      <c r="R2505" s="29" t="s">
        <v>31448</v>
      </c>
      <c r="S2505" s="29" t="s">
        <v>31449</v>
      </c>
      <c r="T2505" s="29" t="s">
        <v>31450</v>
      </c>
      <c r="U2505" s="29" t="s">
        <v>31451</v>
      </c>
      <c r="V2505" s="29">
        <v>288</v>
      </c>
      <c r="W2505" s="29" t="s">
        <v>396</v>
      </c>
      <c r="X2505" s="29" t="s">
        <v>31452</v>
      </c>
      <c r="Y2505" s="29" t="s">
        <v>2821</v>
      </c>
      <c r="Z2505" s="29" t="s">
        <v>31453</v>
      </c>
      <c r="AA2505" s="29" t="s">
        <v>31453</v>
      </c>
      <c r="AB2505" s="29" t="s">
        <v>8495</v>
      </c>
      <c r="AC2505" s="29" t="s">
        <v>8496</v>
      </c>
      <c r="AD2505" s="29" t="s">
        <v>70</v>
      </c>
      <c r="AE2505" s="29" t="s">
        <v>27743</v>
      </c>
      <c r="AF2505" s="29" t="s">
        <v>31454</v>
      </c>
      <c r="AG2505" s="29">
        <v>-16</v>
      </c>
      <c r="AH2505" s="29" t="s">
        <v>31454</v>
      </c>
      <c r="AI2505" s="29" t="s">
        <v>31455</v>
      </c>
      <c r="AJ2505" s="29">
        <v>40</v>
      </c>
      <c r="AK2505" s="29" t="s">
        <v>31456</v>
      </c>
      <c r="AL2505" s="29" t="s">
        <v>31457</v>
      </c>
      <c r="AM2505" s="29">
        <v>165</v>
      </c>
      <c r="AN2505" s="1">
        <f t="shared" si="135"/>
        <v>1</v>
      </c>
      <c r="AO2505" s="1">
        <f t="shared" si="136"/>
        <v>1</v>
      </c>
      <c r="AP2505" s="30">
        <f t="shared" si="137"/>
        <v>46298</v>
      </c>
      <c r="AQ2505" s="1" t="str">
        <f>IF(COUNTIF('同场线路Rotas do mesmo SC'!A:A,C2505)&gt;0,"Sim","Não")</f>
        <v>Não</v>
      </c>
      <c r="AR2505" s="1" t="str">
        <f>IF(COUNTIF(揽收业务网点!A:A,P2505)&gt;0,"Sim","Não")</f>
        <v>Não</v>
      </c>
    </row>
    <row r="2506" spans="1:44">
      <c r="A2506" s="29" t="s">
        <v>31458</v>
      </c>
      <c r="B2506" s="29" t="s">
        <v>379</v>
      </c>
      <c r="C2506" s="29" t="s">
        <v>8502</v>
      </c>
      <c r="D2506" s="29" t="s">
        <v>381</v>
      </c>
      <c r="E2506" s="29" t="s">
        <v>382</v>
      </c>
      <c r="F2506" s="29" t="s">
        <v>383</v>
      </c>
      <c r="G2506" s="29">
        <v>170</v>
      </c>
      <c r="H2506" s="29" t="s">
        <v>8503</v>
      </c>
      <c r="I2506" s="29" t="s">
        <v>385</v>
      </c>
      <c r="J2506" s="29" t="s">
        <v>1121</v>
      </c>
      <c r="K2506" s="29" t="s">
        <v>387</v>
      </c>
      <c r="L2506" s="29" t="s">
        <v>1122</v>
      </c>
      <c r="M2506" s="29" t="s">
        <v>8504</v>
      </c>
      <c r="N2506" s="29" t="s">
        <v>8505</v>
      </c>
      <c r="O2506" s="29" t="s">
        <v>1111</v>
      </c>
      <c r="P2506" s="29" t="s">
        <v>1112</v>
      </c>
      <c r="Q2506" s="29" t="s">
        <v>168</v>
      </c>
      <c r="R2506" s="29" t="s">
        <v>31459</v>
      </c>
      <c r="S2506" s="29" t="s">
        <v>20517</v>
      </c>
      <c r="T2506" s="29" t="s">
        <v>31460</v>
      </c>
      <c r="U2506" s="29" t="s">
        <v>31461</v>
      </c>
      <c r="V2506" s="29">
        <v>174</v>
      </c>
      <c r="W2506" s="29" t="s">
        <v>396</v>
      </c>
      <c r="X2506" s="29" t="s">
        <v>31462</v>
      </c>
      <c r="Y2506" s="29" t="s">
        <v>21336</v>
      </c>
      <c r="Z2506" s="29" t="s">
        <v>31463</v>
      </c>
      <c r="AA2506" s="29" t="s">
        <v>31463</v>
      </c>
      <c r="AB2506" s="29" t="s">
        <v>8512</v>
      </c>
      <c r="AC2506" s="29" t="s">
        <v>8513</v>
      </c>
      <c r="AD2506" s="29" t="s">
        <v>168</v>
      </c>
      <c r="AE2506" s="29" t="s">
        <v>31464</v>
      </c>
      <c r="AF2506" s="29" t="s">
        <v>31465</v>
      </c>
      <c r="AG2506" s="29">
        <v>-21</v>
      </c>
      <c r="AH2506" s="29" t="s">
        <v>31465</v>
      </c>
      <c r="AI2506" s="29" t="s">
        <v>31466</v>
      </c>
      <c r="AJ2506" s="29">
        <v>9</v>
      </c>
      <c r="AK2506" s="29" t="s">
        <v>31467</v>
      </c>
      <c r="AL2506" s="29" t="s">
        <v>31468</v>
      </c>
      <c r="AM2506" s="29">
        <v>133</v>
      </c>
      <c r="AN2506" s="1">
        <f t="shared" si="135"/>
        <v>1</v>
      </c>
      <c r="AO2506" s="1">
        <f t="shared" si="136"/>
        <v>1</v>
      </c>
      <c r="AP2506" s="30">
        <f t="shared" si="137"/>
        <v>46298</v>
      </c>
      <c r="AQ2506" s="1" t="str">
        <f>IF(COUNTIF('同场线路Rotas do mesmo SC'!A:A,C2506)&gt;0,"Sim","Não")</f>
        <v>Não</v>
      </c>
      <c r="AR2506" s="1" t="str">
        <f>IF(COUNTIF(揽收业务网点!A:A,P2506)&gt;0,"Sim","Não")</f>
        <v>Não</v>
      </c>
    </row>
    <row r="2507" spans="1:44">
      <c r="A2507" s="29" t="s">
        <v>31469</v>
      </c>
      <c r="B2507" s="29" t="s">
        <v>379</v>
      </c>
      <c r="C2507" s="29" t="s">
        <v>8520</v>
      </c>
      <c r="D2507" s="29" t="s">
        <v>381</v>
      </c>
      <c r="E2507" s="29" t="s">
        <v>382</v>
      </c>
      <c r="F2507" s="29" t="s">
        <v>383</v>
      </c>
      <c r="G2507" s="29">
        <v>48</v>
      </c>
      <c r="H2507" s="29" t="s">
        <v>13931</v>
      </c>
      <c r="I2507" s="29" t="s">
        <v>385</v>
      </c>
      <c r="J2507" s="29" t="s">
        <v>7343</v>
      </c>
      <c r="K2507" s="29" t="s">
        <v>387</v>
      </c>
      <c r="L2507" s="29" t="s">
        <v>7344</v>
      </c>
      <c r="M2507" s="29" t="s">
        <v>13932</v>
      </c>
      <c r="N2507" s="29" t="s">
        <v>13933</v>
      </c>
      <c r="O2507" s="29" t="s">
        <v>1111</v>
      </c>
      <c r="P2507" s="29" t="s">
        <v>1112</v>
      </c>
      <c r="Q2507" s="29" t="s">
        <v>168</v>
      </c>
      <c r="R2507" s="29" t="s">
        <v>5432</v>
      </c>
      <c r="S2507" s="29" t="s">
        <v>31470</v>
      </c>
      <c r="T2507" s="29" t="s">
        <v>31471</v>
      </c>
      <c r="U2507" s="29" t="s">
        <v>31472</v>
      </c>
      <c r="V2507" s="29">
        <v>96</v>
      </c>
      <c r="W2507" s="29" t="s">
        <v>396</v>
      </c>
      <c r="X2507" s="29" t="s">
        <v>31473</v>
      </c>
      <c r="Y2507" s="29" t="s">
        <v>30667</v>
      </c>
      <c r="Z2507" s="29" t="s">
        <v>31474</v>
      </c>
      <c r="AA2507" s="29" t="s">
        <v>31474</v>
      </c>
      <c r="AB2507" s="29" t="s">
        <v>8530</v>
      </c>
      <c r="AC2507" s="29" t="s">
        <v>8531</v>
      </c>
      <c r="AD2507" s="29" t="s">
        <v>168</v>
      </c>
      <c r="AE2507" s="29" t="s">
        <v>28091</v>
      </c>
      <c r="AF2507" s="29" t="s">
        <v>31475</v>
      </c>
      <c r="AG2507" s="29">
        <v>-48</v>
      </c>
      <c r="AH2507" s="29" t="s">
        <v>31475</v>
      </c>
      <c r="AI2507" s="29" t="s">
        <v>31476</v>
      </c>
      <c r="AJ2507" s="29">
        <v>43</v>
      </c>
      <c r="AK2507" s="29" t="s">
        <v>27744</v>
      </c>
      <c r="AL2507" s="29" t="s">
        <v>27927</v>
      </c>
      <c r="AM2507" s="29">
        <v>223</v>
      </c>
      <c r="AN2507" s="1">
        <f t="shared" si="135"/>
        <v>1</v>
      </c>
      <c r="AO2507" s="1">
        <f t="shared" si="136"/>
        <v>1</v>
      </c>
      <c r="AP2507" s="30">
        <f t="shared" si="137"/>
        <v>46298</v>
      </c>
      <c r="AQ2507" s="1" t="str">
        <f>IF(COUNTIF('同场线路Rotas do mesmo SC'!A:A,C2507)&gt;0,"Sim","Não")</f>
        <v>Não</v>
      </c>
      <c r="AR2507" s="1" t="str">
        <f>IF(COUNTIF(揽收业务网点!A:A,P2507)&gt;0,"Sim","Não")</f>
        <v>Não</v>
      </c>
    </row>
    <row r="2508" spans="1:44">
      <c r="A2508" s="29" t="s">
        <v>31477</v>
      </c>
      <c r="B2508" s="29" t="s">
        <v>379</v>
      </c>
      <c r="C2508" s="29" t="s">
        <v>8537</v>
      </c>
      <c r="D2508" s="29" t="s">
        <v>381</v>
      </c>
      <c r="E2508" s="29" t="s">
        <v>640</v>
      </c>
      <c r="F2508" s="29" t="s">
        <v>732</v>
      </c>
      <c r="G2508" s="29">
        <v>63</v>
      </c>
      <c r="H2508" s="29" t="s">
        <v>8538</v>
      </c>
      <c r="I2508" s="29" t="s">
        <v>409</v>
      </c>
      <c r="J2508" s="29" t="s">
        <v>7724</v>
      </c>
      <c r="K2508" s="29" t="s">
        <v>387</v>
      </c>
      <c r="L2508" s="29" t="s">
        <v>7725</v>
      </c>
      <c r="M2508" s="29" t="s">
        <v>8539</v>
      </c>
      <c r="N2508" s="29" t="s">
        <v>8540</v>
      </c>
      <c r="O2508" s="29" t="s">
        <v>8541</v>
      </c>
      <c r="P2508" s="29" t="s">
        <v>157</v>
      </c>
      <c r="Q2508" s="29" t="s">
        <v>145</v>
      </c>
      <c r="R2508" s="29" t="s">
        <v>31478</v>
      </c>
      <c r="S2508" s="29" t="s">
        <v>31478</v>
      </c>
      <c r="T2508" s="29" t="s">
        <v>31479</v>
      </c>
      <c r="U2508" s="29" t="s">
        <v>31480</v>
      </c>
      <c r="V2508" s="29">
        <v>289</v>
      </c>
      <c r="W2508" s="29" t="s">
        <v>396</v>
      </c>
      <c r="X2508" s="29" t="s">
        <v>31481</v>
      </c>
      <c r="Y2508" s="29" t="s">
        <v>28603</v>
      </c>
      <c r="Z2508" s="29" t="s">
        <v>31482</v>
      </c>
      <c r="AA2508" s="29" t="s">
        <v>31482</v>
      </c>
      <c r="AB2508" s="29" t="s">
        <v>1165</v>
      </c>
      <c r="AC2508" s="29" t="s">
        <v>1166</v>
      </c>
      <c r="AD2508" s="29" t="s">
        <v>145</v>
      </c>
      <c r="AE2508" s="29" t="s">
        <v>27787</v>
      </c>
      <c r="AF2508" s="29" t="s">
        <v>31483</v>
      </c>
      <c r="AG2508" s="29">
        <v>-338</v>
      </c>
      <c r="AH2508" s="29" t="s">
        <v>31483</v>
      </c>
      <c r="AI2508" s="29" t="s">
        <v>31484</v>
      </c>
      <c r="AJ2508" s="29">
        <v>116</v>
      </c>
      <c r="AK2508" s="29" t="s">
        <v>31485</v>
      </c>
      <c r="AL2508" s="29" t="s">
        <v>31486</v>
      </c>
      <c r="AM2508" s="29">
        <v>789</v>
      </c>
      <c r="AN2508" s="1">
        <f t="shared" si="135"/>
        <v>1</v>
      </c>
      <c r="AO2508" s="1">
        <f t="shared" si="136"/>
        <v>1</v>
      </c>
      <c r="AP2508" s="30">
        <f t="shared" si="137"/>
        <v>46298</v>
      </c>
      <c r="AQ2508" s="1" t="str">
        <f>IF(COUNTIF('同场线路Rotas do mesmo SC'!A:A,C2508)&gt;0,"Sim","Não")</f>
        <v>Não</v>
      </c>
      <c r="AR2508" s="1" t="str">
        <f>IF(COUNTIF(揽收业务网点!A:A,P2508)&gt;0,"Sim","Não")</f>
        <v>Sim</v>
      </c>
    </row>
    <row r="2509" spans="1:44">
      <c r="A2509" s="29" t="s">
        <v>31487</v>
      </c>
      <c r="B2509" s="29" t="s">
        <v>379</v>
      </c>
      <c r="C2509" s="29" t="s">
        <v>8563</v>
      </c>
      <c r="D2509" s="29" t="s">
        <v>381</v>
      </c>
      <c r="E2509" s="29" t="s">
        <v>382</v>
      </c>
      <c r="F2509" s="29" t="s">
        <v>811</v>
      </c>
      <c r="G2509" s="29">
        <v>30</v>
      </c>
      <c r="H2509" s="29" t="s">
        <v>2475</v>
      </c>
      <c r="I2509" s="29" t="s">
        <v>385</v>
      </c>
      <c r="J2509" s="29" t="s">
        <v>2476</v>
      </c>
      <c r="K2509" s="29" t="s">
        <v>411</v>
      </c>
      <c r="L2509" s="29" t="s">
        <v>2477</v>
      </c>
      <c r="M2509" s="29" t="s">
        <v>8565</v>
      </c>
      <c r="N2509" s="29" t="s">
        <v>8566</v>
      </c>
      <c r="O2509" s="29" t="s">
        <v>653</v>
      </c>
      <c r="P2509" s="29" t="s">
        <v>654</v>
      </c>
      <c r="Q2509" s="29" t="s">
        <v>11</v>
      </c>
      <c r="R2509" s="29" t="s">
        <v>31488</v>
      </c>
      <c r="S2509" s="29" t="s">
        <v>30144</v>
      </c>
      <c r="T2509" s="29" t="s">
        <v>31489</v>
      </c>
      <c r="U2509" s="29" t="s">
        <v>31490</v>
      </c>
      <c r="V2509" s="29">
        <v>723</v>
      </c>
      <c r="W2509" s="29" t="s">
        <v>396</v>
      </c>
      <c r="X2509" s="29" t="s">
        <v>31491</v>
      </c>
      <c r="Y2509" s="29" t="s">
        <v>16547</v>
      </c>
      <c r="Z2509" s="29" t="s">
        <v>31492</v>
      </c>
      <c r="AA2509" s="29" t="s">
        <v>31492</v>
      </c>
      <c r="AB2509" s="29" t="s">
        <v>4970</v>
      </c>
      <c r="AC2509" s="29" t="s">
        <v>61</v>
      </c>
      <c r="AD2509" s="29" t="s">
        <v>11</v>
      </c>
      <c r="AE2509" s="29" t="s">
        <v>17762</v>
      </c>
      <c r="AF2509" s="29" t="s">
        <v>31493</v>
      </c>
      <c r="AG2509" s="29">
        <v>-1</v>
      </c>
      <c r="AH2509" s="29" t="s">
        <v>31493</v>
      </c>
      <c r="AI2509" s="29" t="s">
        <v>31494</v>
      </c>
      <c r="AJ2509" s="29">
        <v>47</v>
      </c>
      <c r="AK2509" s="29" t="s">
        <v>31495</v>
      </c>
      <c r="AL2509" s="29" t="s">
        <v>31496</v>
      </c>
      <c r="AM2509" s="29">
        <v>265</v>
      </c>
      <c r="AN2509" s="1">
        <f t="shared" si="135"/>
        <v>1</v>
      </c>
      <c r="AO2509" s="1">
        <f t="shared" si="136"/>
        <v>1</v>
      </c>
      <c r="AP2509" s="30">
        <f t="shared" si="137"/>
        <v>46298</v>
      </c>
      <c r="AQ2509" s="1" t="str">
        <f>IF(COUNTIF('同场线路Rotas do mesmo SC'!A:A,C2509)&gt;0,"Sim","Não")</f>
        <v>Não</v>
      </c>
      <c r="AR2509" s="1" t="str">
        <f>IF(COUNTIF(揽收业务网点!A:A,P2509)&gt;0,"Sim","Não")</f>
        <v>Não</v>
      </c>
    </row>
    <row r="2510" spans="1:44">
      <c r="A2510" s="29" t="s">
        <v>31497</v>
      </c>
      <c r="B2510" s="29" t="s">
        <v>379</v>
      </c>
      <c r="C2510" s="29" t="s">
        <v>8577</v>
      </c>
      <c r="D2510" s="29" t="s">
        <v>381</v>
      </c>
      <c r="E2510" s="29" t="s">
        <v>382</v>
      </c>
      <c r="F2510" s="29" t="s">
        <v>732</v>
      </c>
      <c r="G2510" s="29">
        <v>14</v>
      </c>
      <c r="H2510" s="29" t="s">
        <v>8578</v>
      </c>
      <c r="I2510" s="29" t="s">
        <v>868</v>
      </c>
      <c r="J2510" s="29" t="s">
        <v>6468</v>
      </c>
      <c r="K2510" s="29" t="s">
        <v>387</v>
      </c>
      <c r="L2510" s="29" t="s">
        <v>6469</v>
      </c>
      <c r="M2510" s="29" t="s">
        <v>8579</v>
      </c>
      <c r="N2510" s="29" t="s">
        <v>8580</v>
      </c>
      <c r="O2510" s="29" t="s">
        <v>6472</v>
      </c>
      <c r="P2510" s="29" t="s">
        <v>6473</v>
      </c>
      <c r="Q2510" s="29" t="s">
        <v>145</v>
      </c>
      <c r="R2510" s="29" t="s">
        <v>26559</v>
      </c>
      <c r="S2510" s="29" t="s">
        <v>31498</v>
      </c>
      <c r="T2510" s="29" t="s">
        <v>31499</v>
      </c>
      <c r="U2510" s="29" t="s">
        <v>31500</v>
      </c>
      <c r="V2510" s="29">
        <v>17</v>
      </c>
      <c r="W2510" s="29" t="s">
        <v>396</v>
      </c>
      <c r="X2510" s="29" t="s">
        <v>31501</v>
      </c>
      <c r="Y2510" s="29" t="s">
        <v>27722</v>
      </c>
      <c r="Z2510" s="29" t="s">
        <v>31502</v>
      </c>
      <c r="AA2510" s="29" t="s">
        <v>31502</v>
      </c>
      <c r="AB2510" s="29" t="s">
        <v>8586</v>
      </c>
      <c r="AC2510" s="29" t="s">
        <v>8587</v>
      </c>
      <c r="AD2510" s="29" t="s">
        <v>145</v>
      </c>
      <c r="AE2510" s="29" t="s">
        <v>31503</v>
      </c>
      <c r="AF2510" s="29" t="s">
        <v>31504</v>
      </c>
      <c r="AG2510" s="29">
        <v>-2</v>
      </c>
      <c r="AH2510" s="29" t="s">
        <v>31504</v>
      </c>
      <c r="AI2510" s="29" t="s">
        <v>31505</v>
      </c>
      <c r="AJ2510" s="29">
        <v>29</v>
      </c>
      <c r="AK2510" s="29" t="s">
        <v>31506</v>
      </c>
      <c r="AL2510" s="29" t="s">
        <v>31507</v>
      </c>
      <c r="AM2510" s="29">
        <v>88</v>
      </c>
      <c r="AN2510" s="1">
        <f t="shared" si="135"/>
        <v>1</v>
      </c>
      <c r="AO2510" s="1">
        <f t="shared" si="136"/>
        <v>1</v>
      </c>
      <c r="AP2510" s="30">
        <f t="shared" si="137"/>
        <v>46298</v>
      </c>
      <c r="AQ2510" s="1" t="str">
        <f>IF(COUNTIF('同场线路Rotas do mesmo SC'!A:A,C2510)&gt;0,"Sim","Não")</f>
        <v>Não</v>
      </c>
      <c r="AR2510" s="1" t="str">
        <f>IF(COUNTIF(揽收业务网点!A:A,P2510)&gt;0,"Sim","Não")</f>
        <v>Não</v>
      </c>
    </row>
    <row r="2511" spans="1:44">
      <c r="A2511" s="29" t="s">
        <v>31508</v>
      </c>
      <c r="B2511" s="29" t="s">
        <v>379</v>
      </c>
      <c r="C2511" s="29" t="s">
        <v>8604</v>
      </c>
      <c r="D2511" s="29" t="s">
        <v>381</v>
      </c>
      <c r="E2511" s="29" t="s">
        <v>382</v>
      </c>
      <c r="F2511" s="29" t="s">
        <v>383</v>
      </c>
      <c r="G2511" s="29">
        <v>55</v>
      </c>
      <c r="H2511" s="29" t="s">
        <v>8605</v>
      </c>
      <c r="I2511" s="29" t="s">
        <v>385</v>
      </c>
      <c r="J2511" s="29" t="s">
        <v>7724</v>
      </c>
      <c r="K2511" s="29" t="s">
        <v>387</v>
      </c>
      <c r="L2511" s="29" t="s">
        <v>7725</v>
      </c>
      <c r="M2511" s="29" t="s">
        <v>8606</v>
      </c>
      <c r="N2511" s="29" t="s">
        <v>8607</v>
      </c>
      <c r="O2511" s="29" t="s">
        <v>8608</v>
      </c>
      <c r="P2511" s="29" t="s">
        <v>8609</v>
      </c>
      <c r="Q2511" s="29" t="s">
        <v>145</v>
      </c>
      <c r="R2511" s="29" t="s">
        <v>31509</v>
      </c>
      <c r="S2511" s="29" t="s">
        <v>17784</v>
      </c>
      <c r="T2511" s="29" t="s">
        <v>31510</v>
      </c>
      <c r="U2511" s="29" t="s">
        <v>31511</v>
      </c>
      <c r="V2511" s="29">
        <v>12</v>
      </c>
      <c r="W2511" s="29" t="s">
        <v>396</v>
      </c>
      <c r="X2511" s="29" t="s">
        <v>31512</v>
      </c>
      <c r="Y2511" s="29" t="s">
        <v>27722</v>
      </c>
      <c r="Z2511" s="29" t="s">
        <v>31513</v>
      </c>
      <c r="AA2511" s="29" t="s">
        <v>31513</v>
      </c>
      <c r="AB2511" s="29" t="s">
        <v>8541</v>
      </c>
      <c r="AC2511" s="29" t="s">
        <v>157</v>
      </c>
      <c r="AD2511" s="29" t="s">
        <v>145</v>
      </c>
      <c r="AE2511" s="29" t="s">
        <v>16006</v>
      </c>
      <c r="AF2511" s="29" t="s">
        <v>31381</v>
      </c>
      <c r="AG2511" s="29">
        <v>-76</v>
      </c>
      <c r="AH2511" s="29" t="s">
        <v>31381</v>
      </c>
      <c r="AI2511" s="29" t="s">
        <v>31514</v>
      </c>
      <c r="AJ2511" s="29">
        <v>5</v>
      </c>
      <c r="AK2511" s="29" t="s">
        <v>31515</v>
      </c>
      <c r="AL2511" s="29" t="s">
        <v>31516</v>
      </c>
      <c r="AM2511" s="29">
        <v>53</v>
      </c>
      <c r="AN2511" s="1">
        <f t="shared" si="135"/>
        <v>1</v>
      </c>
      <c r="AO2511" s="1">
        <f t="shared" si="136"/>
        <v>1</v>
      </c>
      <c r="AP2511" s="30">
        <f t="shared" si="137"/>
        <v>46298</v>
      </c>
      <c r="AQ2511" s="1" t="str">
        <f>IF(COUNTIF('同场线路Rotas do mesmo SC'!A:A,C2511)&gt;0,"Sim","Não")</f>
        <v>Não</v>
      </c>
      <c r="AR2511" s="1" t="str">
        <f>IF(COUNTIF(揽收业务网点!A:A,P2511)&gt;0,"Sim","Não")</f>
        <v>Não</v>
      </c>
    </row>
    <row r="2512" spans="1:44">
      <c r="A2512" s="29" t="s">
        <v>31517</v>
      </c>
      <c r="B2512" s="29" t="s">
        <v>379</v>
      </c>
      <c r="C2512" s="29" t="s">
        <v>8621</v>
      </c>
      <c r="D2512" s="29" t="s">
        <v>381</v>
      </c>
      <c r="E2512" s="29" t="s">
        <v>382</v>
      </c>
      <c r="F2512" s="29" t="s">
        <v>383</v>
      </c>
      <c r="G2512" s="29">
        <v>415</v>
      </c>
      <c r="H2512" s="29" t="s">
        <v>31518</v>
      </c>
      <c r="I2512" s="29" t="s">
        <v>385</v>
      </c>
      <c r="J2512" s="29" t="s">
        <v>3665</v>
      </c>
      <c r="K2512" s="29" t="s">
        <v>387</v>
      </c>
      <c r="L2512" s="29" t="s">
        <v>3666</v>
      </c>
      <c r="M2512" s="29" t="s">
        <v>31519</v>
      </c>
      <c r="N2512" s="29" t="s">
        <v>31520</v>
      </c>
      <c r="O2512" s="29" t="s">
        <v>4275</v>
      </c>
      <c r="P2512" s="29" t="s">
        <v>4276</v>
      </c>
      <c r="Q2512" s="29" t="s">
        <v>142</v>
      </c>
      <c r="R2512" s="29" t="s">
        <v>14981</v>
      </c>
      <c r="S2512" s="29" t="s">
        <v>26907</v>
      </c>
      <c r="T2512" s="29" t="s">
        <v>31521</v>
      </c>
      <c r="U2512" s="29" t="s">
        <v>31522</v>
      </c>
      <c r="V2512" s="29">
        <v>163</v>
      </c>
      <c r="W2512" s="29" t="s">
        <v>396</v>
      </c>
      <c r="X2512" s="29" t="s">
        <v>31523</v>
      </c>
      <c r="Y2512" s="29" t="s">
        <v>31524</v>
      </c>
      <c r="Z2512" s="29"/>
      <c r="AA2512" s="29"/>
      <c r="AB2512" s="29" t="s">
        <v>8632</v>
      </c>
      <c r="AC2512" s="29" t="s">
        <v>8633</v>
      </c>
      <c r="AD2512" s="29" t="s">
        <v>142</v>
      </c>
      <c r="AE2512" s="29" t="s">
        <v>31525</v>
      </c>
      <c r="AF2512" s="29" t="s">
        <v>31526</v>
      </c>
      <c r="AG2512" s="29">
        <v>-17</v>
      </c>
      <c r="AH2512" s="29" t="s">
        <v>31526</v>
      </c>
      <c r="AI2512" s="29" t="s">
        <v>31527</v>
      </c>
      <c r="AJ2512" s="29">
        <v>114</v>
      </c>
      <c r="AK2512" s="29" t="s">
        <v>31528</v>
      </c>
      <c r="AL2512" s="29" t="s">
        <v>31529</v>
      </c>
      <c r="AM2512" s="29">
        <v>59</v>
      </c>
      <c r="AN2512" s="1">
        <f t="shared" ref="AN2512:AN2575" si="138">IF(X2512="",0,1)</f>
        <v>1</v>
      </c>
      <c r="AO2512" s="1">
        <f t="shared" ref="AO2512:AO2575" si="139">IF(AI2512="",0,1)</f>
        <v>1</v>
      </c>
      <c r="AP2512" s="30">
        <f t="shared" ref="AP2512:AP2575" si="140">DATE(YEAR(AE2512),MONTH(AE2512),DAY(AE2512))</f>
        <v>46298</v>
      </c>
      <c r="AQ2512" s="1" t="str">
        <f>IF(COUNTIF('同场线路Rotas do mesmo SC'!A:A,C2512)&gt;0,"Sim","Não")</f>
        <v>Não</v>
      </c>
      <c r="AR2512" s="1" t="str">
        <f>IF(COUNTIF(揽收业务网点!A:A,P2512)&gt;0,"Sim","Não")</f>
        <v>Não</v>
      </c>
    </row>
    <row r="2513" spans="1:44">
      <c r="A2513" s="29" t="s">
        <v>31530</v>
      </c>
      <c r="B2513" s="29" t="s">
        <v>379</v>
      </c>
      <c r="C2513" s="29" t="s">
        <v>8639</v>
      </c>
      <c r="D2513" s="29" t="s">
        <v>381</v>
      </c>
      <c r="E2513" s="29" t="s">
        <v>382</v>
      </c>
      <c r="F2513" s="29" t="s">
        <v>732</v>
      </c>
      <c r="G2513" s="29">
        <v>38</v>
      </c>
      <c r="H2513" s="29" t="s">
        <v>14845</v>
      </c>
      <c r="I2513" s="29" t="s">
        <v>385</v>
      </c>
      <c r="J2513" s="29" t="s">
        <v>12632</v>
      </c>
      <c r="K2513" s="29" t="s">
        <v>387</v>
      </c>
      <c r="L2513" s="29" t="s">
        <v>12633</v>
      </c>
      <c r="M2513" s="29" t="s">
        <v>12634</v>
      </c>
      <c r="N2513" s="29" t="s">
        <v>12635</v>
      </c>
      <c r="O2513" s="29" t="s">
        <v>6179</v>
      </c>
      <c r="P2513" s="29" t="s">
        <v>6180</v>
      </c>
      <c r="Q2513" s="29" t="s">
        <v>168</v>
      </c>
      <c r="R2513" s="29" t="s">
        <v>7329</v>
      </c>
      <c r="S2513" s="29" t="s">
        <v>4243</v>
      </c>
      <c r="T2513" s="29" t="s">
        <v>31531</v>
      </c>
      <c r="U2513" s="29" t="s">
        <v>30907</v>
      </c>
      <c r="V2513" s="29">
        <v>380</v>
      </c>
      <c r="W2513" s="29" t="s">
        <v>396</v>
      </c>
      <c r="X2513" s="29" t="s">
        <v>31532</v>
      </c>
      <c r="Y2513" s="29" t="s">
        <v>27756</v>
      </c>
      <c r="Z2513" s="29" t="s">
        <v>31533</v>
      </c>
      <c r="AA2513" s="29" t="s">
        <v>31533</v>
      </c>
      <c r="AB2513" s="29" t="s">
        <v>8648</v>
      </c>
      <c r="AC2513" s="29" t="s">
        <v>8649</v>
      </c>
      <c r="AD2513" s="29" t="s">
        <v>168</v>
      </c>
      <c r="AE2513" s="29" t="s">
        <v>31534</v>
      </c>
      <c r="AF2513" s="29" t="s">
        <v>31535</v>
      </c>
      <c r="AG2513" s="29">
        <v>-51</v>
      </c>
      <c r="AH2513" s="29" t="s">
        <v>31535</v>
      </c>
      <c r="AI2513" s="29"/>
      <c r="AJ2513" s="29">
        <v>14</v>
      </c>
      <c r="AK2513" s="29" t="s">
        <v>31536</v>
      </c>
      <c r="AL2513" s="29" t="s">
        <v>31537</v>
      </c>
      <c r="AM2513" s="29">
        <v>89</v>
      </c>
      <c r="AN2513" s="1">
        <f t="shared" si="138"/>
        <v>1</v>
      </c>
      <c r="AO2513" s="1">
        <f t="shared" si="139"/>
        <v>0</v>
      </c>
      <c r="AP2513" s="30">
        <f t="shared" si="140"/>
        <v>46298</v>
      </c>
      <c r="AQ2513" s="1" t="str">
        <f>IF(COUNTIF('同场线路Rotas do mesmo SC'!A:A,C2513)&gt;0,"Sim","Não")</f>
        <v>Não</v>
      </c>
      <c r="AR2513" s="1" t="str">
        <f>IF(COUNTIF(揽收业务网点!A:A,P2513)&gt;0,"Sim","Não")</f>
        <v>Não</v>
      </c>
    </row>
    <row r="2514" spans="1:44">
      <c r="A2514" s="29" t="s">
        <v>31538</v>
      </c>
      <c r="B2514" s="29" t="s">
        <v>379</v>
      </c>
      <c r="C2514" s="29" t="s">
        <v>8655</v>
      </c>
      <c r="D2514" s="29" t="s">
        <v>381</v>
      </c>
      <c r="E2514" s="29" t="s">
        <v>640</v>
      </c>
      <c r="F2514" s="29" t="s">
        <v>383</v>
      </c>
      <c r="G2514" s="29">
        <v>40</v>
      </c>
      <c r="H2514" s="29" t="s">
        <v>3622</v>
      </c>
      <c r="I2514" s="29" t="s">
        <v>868</v>
      </c>
      <c r="J2514" s="29" t="s">
        <v>2476</v>
      </c>
      <c r="K2514" s="29" t="s">
        <v>411</v>
      </c>
      <c r="L2514" s="29" t="s">
        <v>2477</v>
      </c>
      <c r="M2514" s="29" t="s">
        <v>26539</v>
      </c>
      <c r="N2514" s="29" t="s">
        <v>26540</v>
      </c>
      <c r="O2514" s="29" t="s">
        <v>8658</v>
      </c>
      <c r="P2514" s="29" t="s">
        <v>26</v>
      </c>
      <c r="Q2514" s="29" t="s">
        <v>11</v>
      </c>
      <c r="R2514" s="29" t="s">
        <v>31539</v>
      </c>
      <c r="S2514" s="29" t="s">
        <v>31539</v>
      </c>
      <c r="T2514" s="29" t="s">
        <v>31540</v>
      </c>
      <c r="U2514" s="29" t="s">
        <v>31541</v>
      </c>
      <c r="V2514" s="29">
        <v>26</v>
      </c>
      <c r="W2514" s="29" t="s">
        <v>396</v>
      </c>
      <c r="X2514" s="29" t="s">
        <v>27913</v>
      </c>
      <c r="Y2514" s="29" t="s">
        <v>28369</v>
      </c>
      <c r="Z2514" s="29" t="s">
        <v>31542</v>
      </c>
      <c r="AA2514" s="29" t="s">
        <v>31542</v>
      </c>
      <c r="AB2514" s="29" t="s">
        <v>653</v>
      </c>
      <c r="AC2514" s="29" t="s">
        <v>654</v>
      </c>
      <c r="AD2514" s="29" t="s">
        <v>11</v>
      </c>
      <c r="AE2514" s="29" t="s">
        <v>28932</v>
      </c>
      <c r="AF2514" s="29" t="s">
        <v>31543</v>
      </c>
      <c r="AG2514" s="29">
        <v>-25</v>
      </c>
      <c r="AH2514" s="29" t="s">
        <v>31543</v>
      </c>
      <c r="AI2514" s="29" t="s">
        <v>31544</v>
      </c>
      <c r="AJ2514" s="29">
        <v>132</v>
      </c>
      <c r="AK2514" s="29" t="s">
        <v>31545</v>
      </c>
      <c r="AL2514" s="29" t="s">
        <v>31546</v>
      </c>
      <c r="AM2514" s="29">
        <v>2184</v>
      </c>
      <c r="AN2514" s="1">
        <f t="shared" si="138"/>
        <v>1</v>
      </c>
      <c r="AO2514" s="1">
        <f t="shared" si="139"/>
        <v>1</v>
      </c>
      <c r="AP2514" s="30">
        <f t="shared" si="140"/>
        <v>46298</v>
      </c>
      <c r="AQ2514" s="1" t="str">
        <f>IF(COUNTIF('同场线路Rotas do mesmo SC'!A:A,C2514)&gt;0,"Sim","Não")</f>
        <v>Não</v>
      </c>
      <c r="AR2514" s="1" t="str">
        <f>IF(COUNTIF(揽收业务网点!A:A,P2514)&gt;0,"Sim","Não")</f>
        <v>Sim</v>
      </c>
    </row>
    <row r="2515" spans="1:44">
      <c r="A2515" s="29" t="s">
        <v>31547</v>
      </c>
      <c r="B2515" s="29" t="s">
        <v>379</v>
      </c>
      <c r="C2515" s="29" t="s">
        <v>8670</v>
      </c>
      <c r="D2515" s="29" t="s">
        <v>381</v>
      </c>
      <c r="E2515" s="29" t="s">
        <v>382</v>
      </c>
      <c r="F2515" s="29" t="s">
        <v>383</v>
      </c>
      <c r="G2515" s="29">
        <v>150</v>
      </c>
      <c r="H2515" s="29" t="s">
        <v>31548</v>
      </c>
      <c r="I2515" s="29" t="s">
        <v>385</v>
      </c>
      <c r="J2515" s="29" t="s">
        <v>5116</v>
      </c>
      <c r="K2515" s="29" t="s">
        <v>387</v>
      </c>
      <c r="L2515" s="29" t="s">
        <v>5117</v>
      </c>
      <c r="M2515" s="29" t="s">
        <v>31549</v>
      </c>
      <c r="N2515" s="29" t="s">
        <v>31550</v>
      </c>
      <c r="O2515" s="29" t="s">
        <v>1903</v>
      </c>
      <c r="P2515" s="29" t="s">
        <v>1904</v>
      </c>
      <c r="Q2515" s="29" t="s">
        <v>70</v>
      </c>
      <c r="R2515" s="29" t="s">
        <v>31551</v>
      </c>
      <c r="S2515" s="29" t="s">
        <v>28642</v>
      </c>
      <c r="T2515" s="29" t="s">
        <v>31552</v>
      </c>
      <c r="U2515" s="29" t="s">
        <v>31553</v>
      </c>
      <c r="V2515" s="29">
        <v>395</v>
      </c>
      <c r="W2515" s="29" t="s">
        <v>396</v>
      </c>
      <c r="X2515" s="29" t="s">
        <v>31554</v>
      </c>
      <c r="Y2515" s="29" t="s">
        <v>15272</v>
      </c>
      <c r="Z2515" s="29" t="s">
        <v>31555</v>
      </c>
      <c r="AA2515" s="29" t="s">
        <v>31555</v>
      </c>
      <c r="AB2515" s="29" t="s">
        <v>8680</v>
      </c>
      <c r="AC2515" s="29" t="s">
        <v>8681</v>
      </c>
      <c r="AD2515" s="29" t="s">
        <v>70</v>
      </c>
      <c r="AE2515" s="29" t="s">
        <v>2823</v>
      </c>
      <c r="AF2515" s="29" t="s">
        <v>31556</v>
      </c>
      <c r="AG2515" s="29">
        <v>-141</v>
      </c>
      <c r="AH2515" s="29" t="s">
        <v>31556</v>
      </c>
      <c r="AI2515" s="29" t="s">
        <v>31557</v>
      </c>
      <c r="AJ2515" s="29">
        <v>95</v>
      </c>
      <c r="AK2515" s="29" t="s">
        <v>30944</v>
      </c>
      <c r="AL2515" s="29" t="s">
        <v>31558</v>
      </c>
      <c r="AM2515" s="29">
        <v>73</v>
      </c>
      <c r="AN2515" s="1">
        <f t="shared" si="138"/>
        <v>1</v>
      </c>
      <c r="AO2515" s="1">
        <f t="shared" si="139"/>
        <v>1</v>
      </c>
      <c r="AP2515" s="30">
        <f t="shared" si="140"/>
        <v>46298</v>
      </c>
      <c r="AQ2515" s="1" t="str">
        <f>IF(COUNTIF('同场线路Rotas do mesmo SC'!A:A,C2515)&gt;0,"Sim","Não")</f>
        <v>Não</v>
      </c>
      <c r="AR2515" s="1" t="str">
        <f>IF(COUNTIF(揽收业务网点!A:A,P2515)&gt;0,"Sim","Não")</f>
        <v>Não</v>
      </c>
    </row>
    <row r="2516" spans="1:44">
      <c r="A2516" s="29" t="s">
        <v>31559</v>
      </c>
      <c r="B2516" s="29" t="s">
        <v>379</v>
      </c>
      <c r="C2516" s="29" t="s">
        <v>8703</v>
      </c>
      <c r="D2516" s="29" t="s">
        <v>381</v>
      </c>
      <c r="E2516" s="29" t="s">
        <v>382</v>
      </c>
      <c r="F2516" s="29" t="s">
        <v>383</v>
      </c>
      <c r="G2516" s="29">
        <v>45</v>
      </c>
      <c r="H2516" s="29" t="s">
        <v>8704</v>
      </c>
      <c r="I2516" s="29" t="s">
        <v>868</v>
      </c>
      <c r="J2516" s="29" t="s">
        <v>2187</v>
      </c>
      <c r="K2516" s="29" t="s">
        <v>387</v>
      </c>
      <c r="L2516" s="29" t="s">
        <v>2188</v>
      </c>
      <c r="M2516" s="29" t="s">
        <v>8705</v>
      </c>
      <c r="N2516" s="29" t="s">
        <v>8706</v>
      </c>
      <c r="O2516" s="29" t="s">
        <v>653</v>
      </c>
      <c r="P2516" s="29" t="s">
        <v>654</v>
      </c>
      <c r="Q2516" s="29" t="s">
        <v>11</v>
      </c>
      <c r="R2516" s="29" t="s">
        <v>31560</v>
      </c>
      <c r="S2516" s="29" t="s">
        <v>31560</v>
      </c>
      <c r="T2516" s="29" t="s">
        <v>15909</v>
      </c>
      <c r="U2516" s="29" t="s">
        <v>31561</v>
      </c>
      <c r="V2516" s="29">
        <v>1358</v>
      </c>
      <c r="W2516" s="29" t="s">
        <v>896</v>
      </c>
      <c r="X2516" s="29" t="s">
        <v>31562</v>
      </c>
      <c r="Y2516" s="29" t="s">
        <v>2821</v>
      </c>
      <c r="Z2516" s="29" t="s">
        <v>31563</v>
      </c>
      <c r="AA2516" s="29" t="s">
        <v>31563</v>
      </c>
      <c r="AB2516" s="29" t="s">
        <v>8712</v>
      </c>
      <c r="AC2516" s="29" t="s">
        <v>8713</v>
      </c>
      <c r="AD2516" s="29" t="s">
        <v>11</v>
      </c>
      <c r="AE2516" s="29" t="s">
        <v>15272</v>
      </c>
      <c r="AF2516" s="29" t="s">
        <v>31564</v>
      </c>
      <c r="AG2516" s="29">
        <v>-5</v>
      </c>
      <c r="AH2516" s="29" t="s">
        <v>31564</v>
      </c>
      <c r="AI2516" s="29" t="s">
        <v>31565</v>
      </c>
      <c r="AJ2516" s="29">
        <v>8</v>
      </c>
      <c r="AK2516" s="29" t="s">
        <v>31566</v>
      </c>
      <c r="AL2516" s="29" t="s">
        <v>31567</v>
      </c>
      <c r="AM2516" s="29">
        <v>154</v>
      </c>
      <c r="AN2516" s="1">
        <f t="shared" si="138"/>
        <v>1</v>
      </c>
      <c r="AO2516" s="1">
        <f t="shared" si="139"/>
        <v>1</v>
      </c>
      <c r="AP2516" s="30">
        <f t="shared" si="140"/>
        <v>46298</v>
      </c>
      <c r="AQ2516" s="1" t="str">
        <f>IF(COUNTIF('同场线路Rotas do mesmo SC'!A:A,C2516)&gt;0,"Sim","Não")</f>
        <v>Não</v>
      </c>
      <c r="AR2516" s="1" t="str">
        <f>IF(COUNTIF(揽收业务网点!A:A,P2516)&gt;0,"Sim","Não")</f>
        <v>Não</v>
      </c>
    </row>
    <row r="2517" spans="1:44">
      <c r="A2517" s="29" t="s">
        <v>31568</v>
      </c>
      <c r="B2517" s="29" t="s">
        <v>379</v>
      </c>
      <c r="C2517" s="29" t="s">
        <v>8719</v>
      </c>
      <c r="D2517" s="29" t="s">
        <v>381</v>
      </c>
      <c r="E2517" s="29" t="s">
        <v>382</v>
      </c>
      <c r="F2517" s="29" t="s">
        <v>383</v>
      </c>
      <c r="G2517" s="29">
        <v>16</v>
      </c>
      <c r="H2517" s="29" t="s">
        <v>8720</v>
      </c>
      <c r="I2517" s="29" t="s">
        <v>409</v>
      </c>
      <c r="J2517" s="29" t="s">
        <v>5543</v>
      </c>
      <c r="K2517" s="29" t="s">
        <v>411</v>
      </c>
      <c r="L2517" s="29" t="s">
        <v>5544</v>
      </c>
      <c r="M2517" s="29" t="s">
        <v>8721</v>
      </c>
      <c r="N2517" s="29" t="s">
        <v>8722</v>
      </c>
      <c r="O2517" s="29" t="s">
        <v>1111</v>
      </c>
      <c r="P2517" s="29" t="s">
        <v>1112</v>
      </c>
      <c r="Q2517" s="29" t="s">
        <v>168</v>
      </c>
      <c r="R2517" s="29" t="s">
        <v>31569</v>
      </c>
      <c r="S2517" s="29" t="s">
        <v>31570</v>
      </c>
      <c r="T2517" s="29" t="s">
        <v>31571</v>
      </c>
      <c r="U2517" s="29" t="s">
        <v>31572</v>
      </c>
      <c r="V2517" s="29">
        <v>317</v>
      </c>
      <c r="W2517" s="29" t="s">
        <v>396</v>
      </c>
      <c r="X2517" s="29" t="s">
        <v>31573</v>
      </c>
      <c r="Y2517" s="29" t="s">
        <v>27799</v>
      </c>
      <c r="Z2517" s="29" t="s">
        <v>30584</v>
      </c>
      <c r="AA2517" s="29" t="s">
        <v>30584</v>
      </c>
      <c r="AB2517" s="29" t="s">
        <v>8728</v>
      </c>
      <c r="AC2517" s="29" t="s">
        <v>8729</v>
      </c>
      <c r="AD2517" s="29" t="s">
        <v>168</v>
      </c>
      <c r="AE2517" s="29" t="s">
        <v>31574</v>
      </c>
      <c r="AF2517" s="29" t="s">
        <v>31575</v>
      </c>
      <c r="AG2517" s="29">
        <v>-44</v>
      </c>
      <c r="AH2517" s="29" t="s">
        <v>31575</v>
      </c>
      <c r="AI2517" s="29" t="s">
        <v>31576</v>
      </c>
      <c r="AJ2517" s="29">
        <v>69</v>
      </c>
      <c r="AK2517" s="29" t="s">
        <v>31577</v>
      </c>
      <c r="AL2517" s="29" t="s">
        <v>31578</v>
      </c>
      <c r="AM2517" s="29">
        <v>189</v>
      </c>
      <c r="AN2517" s="1">
        <f t="shared" si="138"/>
        <v>1</v>
      </c>
      <c r="AO2517" s="1">
        <f t="shared" si="139"/>
        <v>1</v>
      </c>
      <c r="AP2517" s="30">
        <f t="shared" si="140"/>
        <v>46298</v>
      </c>
      <c r="AQ2517" s="1" t="str">
        <f>IF(COUNTIF('同场线路Rotas do mesmo SC'!A:A,C2517)&gt;0,"Sim","Não")</f>
        <v>Não</v>
      </c>
      <c r="AR2517" s="1" t="str">
        <f>IF(COUNTIF(揽收业务网点!A:A,P2517)&gt;0,"Sim","Não")</f>
        <v>Não</v>
      </c>
    </row>
    <row r="2518" spans="1:44">
      <c r="A2518" s="29" t="s">
        <v>31579</v>
      </c>
      <c r="B2518" s="29" t="s">
        <v>379</v>
      </c>
      <c r="C2518" s="29" t="s">
        <v>8763</v>
      </c>
      <c r="D2518" s="29" t="s">
        <v>381</v>
      </c>
      <c r="E2518" s="29" t="s">
        <v>382</v>
      </c>
      <c r="F2518" s="29" t="s">
        <v>383</v>
      </c>
      <c r="G2518" s="29">
        <v>10</v>
      </c>
      <c r="H2518" s="29" t="s">
        <v>8764</v>
      </c>
      <c r="I2518" s="29" t="s">
        <v>1289</v>
      </c>
      <c r="J2518" s="29" t="s">
        <v>959</v>
      </c>
      <c r="K2518" s="29" t="s">
        <v>411</v>
      </c>
      <c r="L2518" s="29" t="s">
        <v>960</v>
      </c>
      <c r="M2518" s="29" t="s">
        <v>8765</v>
      </c>
      <c r="N2518" s="29" t="s">
        <v>8766</v>
      </c>
      <c r="O2518" s="29" t="s">
        <v>1785</v>
      </c>
      <c r="P2518" s="29" t="s">
        <v>1786</v>
      </c>
      <c r="Q2518" s="29" t="s">
        <v>2</v>
      </c>
      <c r="R2518" s="29" t="s">
        <v>31580</v>
      </c>
      <c r="S2518" s="29" t="s">
        <v>31581</v>
      </c>
      <c r="T2518" s="29" t="s">
        <v>31582</v>
      </c>
      <c r="U2518" s="29" t="s">
        <v>30332</v>
      </c>
      <c r="V2518" s="29">
        <v>1</v>
      </c>
      <c r="W2518" s="29" t="s">
        <v>396</v>
      </c>
      <c r="X2518" s="29" t="s">
        <v>31583</v>
      </c>
      <c r="Y2518" s="29" t="s">
        <v>27922</v>
      </c>
      <c r="Z2518" s="29" t="s">
        <v>30363</v>
      </c>
      <c r="AA2518" s="29" t="s">
        <v>30363</v>
      </c>
      <c r="AB2518" s="29" t="s">
        <v>8770</v>
      </c>
      <c r="AC2518" s="29" t="s">
        <v>8771</v>
      </c>
      <c r="AD2518" s="29" t="s">
        <v>2</v>
      </c>
      <c r="AE2518" s="29" t="s">
        <v>27733</v>
      </c>
      <c r="AF2518" s="29" t="s">
        <v>30616</v>
      </c>
      <c r="AG2518" s="29">
        <v>-110</v>
      </c>
      <c r="AH2518" s="29" t="s">
        <v>30616</v>
      </c>
      <c r="AI2518" s="29" t="s">
        <v>31584</v>
      </c>
      <c r="AJ2518" s="29">
        <v>97</v>
      </c>
      <c r="AK2518" s="29" t="s">
        <v>31585</v>
      </c>
      <c r="AL2518" s="29" t="s">
        <v>31586</v>
      </c>
      <c r="AM2518" s="29">
        <v>181</v>
      </c>
      <c r="AN2518" s="1">
        <f t="shared" si="138"/>
        <v>1</v>
      </c>
      <c r="AO2518" s="1">
        <f t="shared" si="139"/>
        <v>1</v>
      </c>
      <c r="AP2518" s="30">
        <f t="shared" si="140"/>
        <v>46298</v>
      </c>
      <c r="AQ2518" s="1" t="str">
        <f>IF(COUNTIF('同场线路Rotas do mesmo SC'!A:A,C2518)&gt;0,"Sim","Não")</f>
        <v>Não</v>
      </c>
      <c r="AR2518" s="1" t="str">
        <f>IF(COUNTIF(揽收业务网点!A:A,P2518)&gt;0,"Sim","Não")</f>
        <v>Não</v>
      </c>
    </row>
    <row r="2519" spans="1:44">
      <c r="A2519" s="29" t="s">
        <v>31587</v>
      </c>
      <c r="B2519" s="29" t="s">
        <v>379</v>
      </c>
      <c r="C2519" s="29" t="s">
        <v>20667</v>
      </c>
      <c r="D2519" s="29" t="s">
        <v>381</v>
      </c>
      <c r="E2519" s="29" t="s">
        <v>382</v>
      </c>
      <c r="F2519" s="29" t="s">
        <v>383</v>
      </c>
      <c r="G2519" s="29">
        <v>60</v>
      </c>
      <c r="H2519" s="29" t="s">
        <v>1824</v>
      </c>
      <c r="I2519" s="29" t="s">
        <v>1289</v>
      </c>
      <c r="J2519" s="29" t="s">
        <v>20668</v>
      </c>
      <c r="K2519" s="29" t="s">
        <v>387</v>
      </c>
      <c r="L2519" s="29" t="s">
        <v>20669</v>
      </c>
      <c r="M2519" s="29" t="s">
        <v>20668</v>
      </c>
      <c r="N2519" s="29" t="s">
        <v>20670</v>
      </c>
      <c r="O2519" s="29" t="s">
        <v>20671</v>
      </c>
      <c r="P2519" s="29" t="s">
        <v>20672</v>
      </c>
      <c r="Q2519" s="29" t="s">
        <v>5</v>
      </c>
      <c r="R2519" s="29" t="s">
        <v>31588</v>
      </c>
      <c r="S2519" s="29" t="s">
        <v>15093</v>
      </c>
      <c r="T2519" s="29" t="s">
        <v>31589</v>
      </c>
      <c r="U2519" s="29" t="s">
        <v>31590</v>
      </c>
      <c r="V2519" s="29">
        <v>12</v>
      </c>
      <c r="W2519" s="29" t="s">
        <v>396</v>
      </c>
      <c r="X2519" s="29" t="s">
        <v>31591</v>
      </c>
      <c r="Y2519" s="29" t="s">
        <v>11780</v>
      </c>
      <c r="Z2519" s="29" t="s">
        <v>31592</v>
      </c>
      <c r="AA2519" s="29" t="s">
        <v>31592</v>
      </c>
      <c r="AB2519" s="29" t="s">
        <v>20678</v>
      </c>
      <c r="AC2519" s="29" t="s">
        <v>20679</v>
      </c>
      <c r="AD2519" s="29" t="s">
        <v>5</v>
      </c>
      <c r="AE2519" s="29" t="s">
        <v>27850</v>
      </c>
      <c r="AF2519" s="29" t="s">
        <v>31593</v>
      </c>
      <c r="AG2519" s="29">
        <v>-140</v>
      </c>
      <c r="AH2519" s="29" t="s">
        <v>31593</v>
      </c>
      <c r="AI2519" s="29" t="s">
        <v>31594</v>
      </c>
      <c r="AJ2519" s="29">
        <v>30</v>
      </c>
      <c r="AK2519" s="29" t="s">
        <v>31595</v>
      </c>
      <c r="AL2519" s="29" t="s">
        <v>31596</v>
      </c>
      <c r="AM2519" s="29">
        <v>35</v>
      </c>
      <c r="AN2519" s="1">
        <f t="shared" si="138"/>
        <v>1</v>
      </c>
      <c r="AO2519" s="1">
        <f t="shared" si="139"/>
        <v>1</v>
      </c>
      <c r="AP2519" s="30">
        <f t="shared" si="140"/>
        <v>46298</v>
      </c>
      <c r="AQ2519" s="1" t="str">
        <f>IF(COUNTIF('同场线路Rotas do mesmo SC'!A:A,C2519)&gt;0,"Sim","Não")</f>
        <v>Não</v>
      </c>
      <c r="AR2519" s="1" t="str">
        <f>IF(COUNTIF(揽收业务网点!A:A,P2519)&gt;0,"Sim","Não")</f>
        <v>Não</v>
      </c>
    </row>
    <row r="2520" spans="1:44">
      <c r="A2520" s="29" t="s">
        <v>31597</v>
      </c>
      <c r="B2520" s="29" t="s">
        <v>379</v>
      </c>
      <c r="C2520" s="29" t="s">
        <v>20685</v>
      </c>
      <c r="D2520" s="29" t="s">
        <v>381</v>
      </c>
      <c r="E2520" s="29" t="s">
        <v>382</v>
      </c>
      <c r="F2520" s="29" t="s">
        <v>383</v>
      </c>
      <c r="G2520" s="29">
        <v>60</v>
      </c>
      <c r="H2520" s="29" t="s">
        <v>20686</v>
      </c>
      <c r="I2520" s="29" t="s">
        <v>512</v>
      </c>
      <c r="J2520" s="29" t="s">
        <v>20687</v>
      </c>
      <c r="K2520" s="29" t="s">
        <v>387</v>
      </c>
      <c r="L2520" s="29" t="s">
        <v>20688</v>
      </c>
      <c r="M2520" s="29" t="s">
        <v>20689</v>
      </c>
      <c r="N2520" s="29" t="s">
        <v>20690</v>
      </c>
      <c r="O2520" s="29" t="s">
        <v>20671</v>
      </c>
      <c r="P2520" s="29" t="s">
        <v>20672</v>
      </c>
      <c r="Q2520" s="29" t="s">
        <v>5</v>
      </c>
      <c r="R2520" s="29" t="s">
        <v>31470</v>
      </c>
      <c r="S2520" s="29" t="s">
        <v>4527</v>
      </c>
      <c r="T2520" s="29" t="s">
        <v>31598</v>
      </c>
      <c r="U2520" s="29" t="s">
        <v>31599</v>
      </c>
      <c r="V2520" s="29">
        <v>32</v>
      </c>
      <c r="W2520" s="29" t="s">
        <v>396</v>
      </c>
      <c r="X2520" s="29" t="s">
        <v>31600</v>
      </c>
      <c r="Y2520" s="29" t="s">
        <v>11780</v>
      </c>
      <c r="Z2520" s="29" t="s">
        <v>31601</v>
      </c>
      <c r="AA2520" s="29" t="s">
        <v>31601</v>
      </c>
      <c r="AB2520" s="29" t="s">
        <v>20696</v>
      </c>
      <c r="AC2520" s="29" t="s">
        <v>20697</v>
      </c>
      <c r="AD2520" s="29" t="s">
        <v>5</v>
      </c>
      <c r="AE2520" s="29" t="s">
        <v>28293</v>
      </c>
      <c r="AF2520" s="29" t="s">
        <v>31602</v>
      </c>
      <c r="AG2520" s="29">
        <v>1310</v>
      </c>
      <c r="AH2520" s="29" t="s">
        <v>31602</v>
      </c>
      <c r="AI2520" s="29"/>
      <c r="AJ2520" s="29"/>
      <c r="AK2520" s="29"/>
      <c r="AL2520" s="29"/>
      <c r="AM2520" s="29"/>
      <c r="AN2520" s="1">
        <f t="shared" si="138"/>
        <v>1</v>
      </c>
      <c r="AO2520" s="1">
        <f t="shared" si="139"/>
        <v>0</v>
      </c>
      <c r="AP2520" s="30">
        <f t="shared" si="140"/>
        <v>46298</v>
      </c>
      <c r="AQ2520" s="1" t="str">
        <f>IF(COUNTIF('同场线路Rotas do mesmo SC'!A:A,C2520)&gt;0,"Sim","Não")</f>
        <v>Não</v>
      </c>
      <c r="AR2520" s="1" t="str">
        <f>IF(COUNTIF(揽收业务网点!A:A,P2520)&gt;0,"Sim","Não")</f>
        <v>Não</v>
      </c>
    </row>
    <row r="2521" spans="1:44">
      <c r="A2521" s="29" t="s">
        <v>31603</v>
      </c>
      <c r="B2521" s="29" t="s">
        <v>379</v>
      </c>
      <c r="C2521" s="29" t="s">
        <v>8777</v>
      </c>
      <c r="D2521" s="29" t="s">
        <v>381</v>
      </c>
      <c r="E2521" s="29" t="s">
        <v>640</v>
      </c>
      <c r="F2521" s="29" t="s">
        <v>732</v>
      </c>
      <c r="G2521" s="29">
        <v>41</v>
      </c>
      <c r="H2521" s="29" t="s">
        <v>3050</v>
      </c>
      <c r="I2521" s="29" t="s">
        <v>663</v>
      </c>
      <c r="J2521" s="29" t="s">
        <v>734</v>
      </c>
      <c r="K2521" s="29" t="s">
        <v>387</v>
      </c>
      <c r="L2521" s="29" t="s">
        <v>735</v>
      </c>
      <c r="M2521" s="29" t="s">
        <v>3051</v>
      </c>
      <c r="N2521" s="29" t="s">
        <v>3052</v>
      </c>
      <c r="O2521" s="29" t="s">
        <v>3025</v>
      </c>
      <c r="P2521" s="29" t="s">
        <v>27</v>
      </c>
      <c r="Q2521" s="29" t="s">
        <v>11</v>
      </c>
      <c r="R2521" s="29" t="s">
        <v>31604</v>
      </c>
      <c r="S2521" s="29" t="s">
        <v>31604</v>
      </c>
      <c r="T2521" s="29" t="s">
        <v>31605</v>
      </c>
      <c r="U2521" s="29" t="s">
        <v>31606</v>
      </c>
      <c r="V2521" s="29">
        <v>690</v>
      </c>
      <c r="W2521" s="29" t="s">
        <v>396</v>
      </c>
      <c r="X2521" s="29" t="s">
        <v>31607</v>
      </c>
      <c r="Y2521" s="29" t="s">
        <v>28189</v>
      </c>
      <c r="Z2521" s="29" t="s">
        <v>31608</v>
      </c>
      <c r="AA2521" s="29" t="s">
        <v>31608</v>
      </c>
      <c r="AB2521" s="29" t="s">
        <v>653</v>
      </c>
      <c r="AC2521" s="29" t="s">
        <v>654</v>
      </c>
      <c r="AD2521" s="29" t="s">
        <v>11</v>
      </c>
      <c r="AE2521" s="29" t="s">
        <v>31105</v>
      </c>
      <c r="AF2521" s="29" t="s">
        <v>31609</v>
      </c>
      <c r="AG2521" s="29">
        <v>-222</v>
      </c>
      <c r="AH2521" s="29" t="s">
        <v>31609</v>
      </c>
      <c r="AI2521" s="29" t="s">
        <v>31610</v>
      </c>
      <c r="AJ2521" s="29">
        <v>120</v>
      </c>
      <c r="AK2521" s="29" t="s">
        <v>31611</v>
      </c>
      <c r="AL2521" s="29" t="s">
        <v>31612</v>
      </c>
      <c r="AM2521" s="29">
        <v>2761</v>
      </c>
      <c r="AN2521" s="1">
        <f t="shared" si="138"/>
        <v>1</v>
      </c>
      <c r="AO2521" s="1">
        <f t="shared" si="139"/>
        <v>1</v>
      </c>
      <c r="AP2521" s="30">
        <f t="shared" si="140"/>
        <v>46298</v>
      </c>
      <c r="AQ2521" s="1" t="str">
        <f>IF(COUNTIF('同场线路Rotas do mesmo SC'!A:A,C2521)&gt;0,"Sim","Não")</f>
        <v>Não</v>
      </c>
      <c r="AR2521" s="1" t="str">
        <f>IF(COUNTIF(揽收业务网点!A:A,P2521)&gt;0,"Sim","Não")</f>
        <v>Sim</v>
      </c>
    </row>
    <row r="2522" spans="1:44">
      <c r="A2522" s="29" t="s">
        <v>31613</v>
      </c>
      <c r="B2522" s="29" t="s">
        <v>379</v>
      </c>
      <c r="C2522" s="29" t="s">
        <v>8788</v>
      </c>
      <c r="D2522" s="29" t="s">
        <v>381</v>
      </c>
      <c r="E2522" s="29" t="s">
        <v>382</v>
      </c>
      <c r="F2522" s="29" t="s">
        <v>847</v>
      </c>
      <c r="G2522" s="29">
        <v>35</v>
      </c>
      <c r="H2522" s="29" t="s">
        <v>5098</v>
      </c>
      <c r="I2522" s="29" t="s">
        <v>385</v>
      </c>
      <c r="J2522" s="29" t="s">
        <v>4160</v>
      </c>
      <c r="K2522" s="29" t="s">
        <v>387</v>
      </c>
      <c r="L2522" s="29" t="s">
        <v>4161</v>
      </c>
      <c r="M2522" s="29" t="s">
        <v>31614</v>
      </c>
      <c r="N2522" s="29" t="s">
        <v>31615</v>
      </c>
      <c r="O2522" s="29" t="s">
        <v>8608</v>
      </c>
      <c r="P2522" s="29" t="s">
        <v>8609</v>
      </c>
      <c r="Q2522" s="29" t="s">
        <v>145</v>
      </c>
      <c r="R2522" s="29" t="s">
        <v>31616</v>
      </c>
      <c r="S2522" s="29" t="s">
        <v>31617</v>
      </c>
      <c r="T2522" s="29" t="s">
        <v>31618</v>
      </c>
      <c r="U2522" s="29" t="s">
        <v>31619</v>
      </c>
      <c r="V2522" s="29">
        <v>51</v>
      </c>
      <c r="W2522" s="29" t="s">
        <v>396</v>
      </c>
      <c r="X2522" s="29" t="s">
        <v>31620</v>
      </c>
      <c r="Y2522" s="29" t="s">
        <v>16547</v>
      </c>
      <c r="Z2522" s="29" t="s">
        <v>31621</v>
      </c>
      <c r="AA2522" s="29" t="s">
        <v>31621</v>
      </c>
      <c r="AB2522" s="29" t="s">
        <v>4164</v>
      </c>
      <c r="AC2522" s="29" t="s">
        <v>158</v>
      </c>
      <c r="AD2522" s="29" t="s">
        <v>145</v>
      </c>
      <c r="AE2522" s="29" t="s">
        <v>2823</v>
      </c>
      <c r="AF2522" s="29" t="s">
        <v>31622</v>
      </c>
      <c r="AG2522" s="29">
        <v>-229</v>
      </c>
      <c r="AH2522" s="29" t="s">
        <v>31622</v>
      </c>
      <c r="AI2522" s="29" t="s">
        <v>31623</v>
      </c>
      <c r="AJ2522" s="29">
        <v>133</v>
      </c>
      <c r="AK2522" s="29" t="s">
        <v>31624</v>
      </c>
      <c r="AL2522" s="29" t="s">
        <v>31625</v>
      </c>
      <c r="AM2522" s="29">
        <v>126</v>
      </c>
      <c r="AN2522" s="1">
        <f t="shared" si="138"/>
        <v>1</v>
      </c>
      <c r="AO2522" s="1">
        <f t="shared" si="139"/>
        <v>1</v>
      </c>
      <c r="AP2522" s="30">
        <f t="shared" si="140"/>
        <v>46298</v>
      </c>
      <c r="AQ2522" s="1" t="str">
        <f>IF(COUNTIF('同场线路Rotas do mesmo SC'!A:A,C2522)&gt;0,"Sim","Não")</f>
        <v>Não</v>
      </c>
      <c r="AR2522" s="1" t="str">
        <f>IF(COUNTIF(揽收业务网点!A:A,P2522)&gt;0,"Sim","Não")</f>
        <v>Não</v>
      </c>
    </row>
    <row r="2523" spans="1:44">
      <c r="A2523" s="29" t="s">
        <v>31626</v>
      </c>
      <c r="B2523" s="29" t="s">
        <v>379</v>
      </c>
      <c r="C2523" s="29" t="s">
        <v>8800</v>
      </c>
      <c r="D2523" s="29" t="s">
        <v>381</v>
      </c>
      <c r="E2523" s="29" t="s">
        <v>382</v>
      </c>
      <c r="F2523" s="29" t="s">
        <v>383</v>
      </c>
      <c r="G2523" s="29">
        <v>40</v>
      </c>
      <c r="H2523" s="29" t="s">
        <v>8801</v>
      </c>
      <c r="I2523" s="29" t="s">
        <v>385</v>
      </c>
      <c r="J2523" s="29" t="s">
        <v>1753</v>
      </c>
      <c r="K2523" s="29" t="s">
        <v>387</v>
      </c>
      <c r="L2523" s="29" t="s">
        <v>1754</v>
      </c>
      <c r="M2523" s="29" t="s">
        <v>8802</v>
      </c>
      <c r="N2523" s="29" t="s">
        <v>8803</v>
      </c>
      <c r="O2523" s="29" t="s">
        <v>1703</v>
      </c>
      <c r="P2523" s="29" t="s">
        <v>45</v>
      </c>
      <c r="Q2523" s="29" t="s">
        <v>11</v>
      </c>
      <c r="R2523" s="29" t="s">
        <v>31627</v>
      </c>
      <c r="S2523" s="29" t="s">
        <v>31628</v>
      </c>
      <c r="T2523" s="29" t="s">
        <v>31629</v>
      </c>
      <c r="U2523" s="29" t="s">
        <v>31630</v>
      </c>
      <c r="V2523" s="29">
        <v>73</v>
      </c>
      <c r="W2523" s="29" t="s">
        <v>396</v>
      </c>
      <c r="X2523" s="29" t="s">
        <v>31090</v>
      </c>
      <c r="Y2523" s="29" t="s">
        <v>31120</v>
      </c>
      <c r="Z2523" s="29" t="s">
        <v>31631</v>
      </c>
      <c r="AA2523" s="29" t="s">
        <v>31631</v>
      </c>
      <c r="AB2523" s="29" t="s">
        <v>6661</v>
      </c>
      <c r="AC2523" s="29" t="s">
        <v>41</v>
      </c>
      <c r="AD2523" s="29" t="s">
        <v>11</v>
      </c>
      <c r="AE2523" s="29" t="s">
        <v>31632</v>
      </c>
      <c r="AF2523" s="29" t="s">
        <v>31633</v>
      </c>
      <c r="AG2523" s="29">
        <v>-27</v>
      </c>
      <c r="AH2523" s="29" t="s">
        <v>31633</v>
      </c>
      <c r="AI2523" s="29" t="s">
        <v>31634</v>
      </c>
      <c r="AJ2523" s="29">
        <v>56</v>
      </c>
      <c r="AK2523" s="29" t="s">
        <v>31635</v>
      </c>
      <c r="AL2523" s="29" t="s">
        <v>31636</v>
      </c>
      <c r="AM2523" s="29">
        <v>1737</v>
      </c>
      <c r="AN2523" s="1">
        <f t="shared" si="138"/>
        <v>1</v>
      </c>
      <c r="AO2523" s="1">
        <f t="shared" si="139"/>
        <v>1</v>
      </c>
      <c r="AP2523" s="30">
        <f t="shared" si="140"/>
        <v>46298</v>
      </c>
      <c r="AQ2523" s="1" t="str">
        <f>IF(COUNTIF('同场线路Rotas do mesmo SC'!A:A,C2523)&gt;0,"Sim","Não")</f>
        <v>Não</v>
      </c>
      <c r="AR2523" s="1" t="str">
        <f>IF(COUNTIF(揽收业务网点!A:A,P2523)&gt;0,"Sim","Não")</f>
        <v>Sim</v>
      </c>
    </row>
    <row r="2524" spans="1:44">
      <c r="A2524" s="29" t="s">
        <v>31637</v>
      </c>
      <c r="B2524" s="29" t="s">
        <v>379</v>
      </c>
      <c r="C2524" s="29" t="s">
        <v>8813</v>
      </c>
      <c r="D2524" s="29" t="s">
        <v>381</v>
      </c>
      <c r="E2524" s="29" t="s">
        <v>382</v>
      </c>
      <c r="F2524" s="29" t="s">
        <v>383</v>
      </c>
      <c r="G2524" s="29">
        <v>35</v>
      </c>
      <c r="H2524" s="29" t="s">
        <v>31638</v>
      </c>
      <c r="I2524" s="29" t="s">
        <v>868</v>
      </c>
      <c r="J2524" s="29" t="s">
        <v>2187</v>
      </c>
      <c r="K2524" s="29" t="s">
        <v>387</v>
      </c>
      <c r="L2524" s="29" t="s">
        <v>2188</v>
      </c>
      <c r="M2524" s="29" t="s">
        <v>31639</v>
      </c>
      <c r="N2524" s="29" t="s">
        <v>31640</v>
      </c>
      <c r="O2524" s="29" t="s">
        <v>653</v>
      </c>
      <c r="P2524" s="29" t="s">
        <v>654</v>
      </c>
      <c r="Q2524" s="29" t="s">
        <v>11</v>
      </c>
      <c r="R2524" s="29" t="s">
        <v>31641</v>
      </c>
      <c r="S2524" s="29" t="s">
        <v>18564</v>
      </c>
      <c r="T2524" s="29" t="s">
        <v>21509</v>
      </c>
      <c r="U2524" s="29" t="s">
        <v>31642</v>
      </c>
      <c r="V2524" s="29">
        <v>1258</v>
      </c>
      <c r="W2524" s="29" t="s">
        <v>896</v>
      </c>
      <c r="X2524" s="29" t="s">
        <v>28745</v>
      </c>
      <c r="Y2524" s="29" t="s">
        <v>28527</v>
      </c>
      <c r="Z2524" s="29" t="s">
        <v>29729</v>
      </c>
      <c r="AA2524" s="29" t="s">
        <v>29729</v>
      </c>
      <c r="AB2524" s="29" t="s">
        <v>8819</v>
      </c>
      <c r="AC2524" s="29" t="s">
        <v>8820</v>
      </c>
      <c r="AD2524" s="29" t="s">
        <v>11</v>
      </c>
      <c r="AE2524" s="29" t="s">
        <v>29224</v>
      </c>
      <c r="AF2524" s="29" t="s">
        <v>31643</v>
      </c>
      <c r="AG2524" s="29">
        <v>-8</v>
      </c>
      <c r="AH2524" s="29" t="s">
        <v>31643</v>
      </c>
      <c r="AI2524" s="29" t="s">
        <v>31644</v>
      </c>
      <c r="AJ2524" s="29">
        <v>32</v>
      </c>
      <c r="AK2524" s="29" t="s">
        <v>31645</v>
      </c>
      <c r="AL2524" s="29" t="s">
        <v>31646</v>
      </c>
      <c r="AM2524" s="29">
        <v>44</v>
      </c>
      <c r="AN2524" s="1">
        <f t="shared" si="138"/>
        <v>1</v>
      </c>
      <c r="AO2524" s="1">
        <f t="shared" si="139"/>
        <v>1</v>
      </c>
      <c r="AP2524" s="30">
        <f t="shared" si="140"/>
        <v>46298</v>
      </c>
      <c r="AQ2524" s="1" t="str">
        <f>IF(COUNTIF('同场线路Rotas do mesmo SC'!A:A,C2524)&gt;0,"Sim","Não")</f>
        <v>Não</v>
      </c>
      <c r="AR2524" s="1" t="str">
        <f>IF(COUNTIF(揽收业务网点!A:A,P2524)&gt;0,"Sim","Não")</f>
        <v>Não</v>
      </c>
    </row>
    <row r="2525" spans="1:44">
      <c r="A2525" s="29" t="s">
        <v>31647</v>
      </c>
      <c r="B2525" s="29" t="s">
        <v>379</v>
      </c>
      <c r="C2525" s="29" t="s">
        <v>8826</v>
      </c>
      <c r="D2525" s="29" t="s">
        <v>381</v>
      </c>
      <c r="E2525" s="29" t="s">
        <v>640</v>
      </c>
      <c r="F2525" s="29" t="s">
        <v>811</v>
      </c>
      <c r="G2525" s="29">
        <v>15</v>
      </c>
      <c r="H2525" s="29" t="s">
        <v>8827</v>
      </c>
      <c r="I2525" s="29" t="s">
        <v>702</v>
      </c>
      <c r="J2525" s="29" t="s">
        <v>8828</v>
      </c>
      <c r="K2525" s="29" t="s">
        <v>411</v>
      </c>
      <c r="L2525" s="29" t="s">
        <v>65</v>
      </c>
      <c r="M2525" s="29" t="s">
        <v>8829</v>
      </c>
      <c r="N2525" s="29" t="s">
        <v>8830</v>
      </c>
      <c r="O2525" s="29" t="s">
        <v>8831</v>
      </c>
      <c r="P2525" s="29" t="s">
        <v>65</v>
      </c>
      <c r="Q2525" s="29" t="s">
        <v>11</v>
      </c>
      <c r="R2525" s="29" t="s">
        <v>31648</v>
      </c>
      <c r="S2525" s="29" t="s">
        <v>31648</v>
      </c>
      <c r="T2525" s="29" t="s">
        <v>31649</v>
      </c>
      <c r="U2525" s="29" t="s">
        <v>31650</v>
      </c>
      <c r="V2525" s="29">
        <v>245</v>
      </c>
      <c r="W2525" s="29" t="s">
        <v>396</v>
      </c>
      <c r="X2525" s="29" t="s">
        <v>31651</v>
      </c>
      <c r="Y2525" s="29" t="s">
        <v>28369</v>
      </c>
      <c r="Z2525" s="29" t="s">
        <v>31652</v>
      </c>
      <c r="AA2525" s="29" t="s">
        <v>31652</v>
      </c>
      <c r="AB2525" s="29" t="s">
        <v>653</v>
      </c>
      <c r="AC2525" s="29" t="s">
        <v>654</v>
      </c>
      <c r="AD2525" s="29" t="s">
        <v>11</v>
      </c>
      <c r="AE2525" s="29" t="s">
        <v>28932</v>
      </c>
      <c r="AF2525" s="29" t="s">
        <v>31653</v>
      </c>
      <c r="AG2525" s="29">
        <v>-304</v>
      </c>
      <c r="AH2525" s="29" t="s">
        <v>31653</v>
      </c>
      <c r="AI2525" s="29" t="s">
        <v>31654</v>
      </c>
      <c r="AJ2525" s="29">
        <v>55</v>
      </c>
      <c r="AK2525" s="29" t="s">
        <v>31655</v>
      </c>
      <c r="AL2525" s="29" t="s">
        <v>31656</v>
      </c>
      <c r="AM2525" s="29">
        <v>2733</v>
      </c>
      <c r="AN2525" s="1">
        <f t="shared" si="138"/>
        <v>1</v>
      </c>
      <c r="AO2525" s="1">
        <f t="shared" si="139"/>
        <v>1</v>
      </c>
      <c r="AP2525" s="30">
        <f t="shared" si="140"/>
        <v>46298</v>
      </c>
      <c r="AQ2525" s="1" t="str">
        <f>IF(COUNTIF('同场线路Rotas do mesmo SC'!A:A,C2525)&gt;0,"Sim","Não")</f>
        <v>Não</v>
      </c>
      <c r="AR2525" s="1" t="str">
        <f>IF(COUNTIF(揽收业务网点!A:A,P2525)&gt;0,"Sim","Não")</f>
        <v>Sim</v>
      </c>
    </row>
    <row r="2526" spans="1:44">
      <c r="A2526" s="29" t="s">
        <v>31657</v>
      </c>
      <c r="B2526" s="29" t="s">
        <v>379</v>
      </c>
      <c r="C2526" s="29" t="s">
        <v>8857</v>
      </c>
      <c r="D2526" s="29" t="s">
        <v>381</v>
      </c>
      <c r="E2526" s="29" t="s">
        <v>382</v>
      </c>
      <c r="F2526" s="29" t="s">
        <v>383</v>
      </c>
      <c r="G2526" s="29">
        <v>352</v>
      </c>
      <c r="H2526" s="29" t="s">
        <v>20758</v>
      </c>
      <c r="I2526" s="29" t="s">
        <v>512</v>
      </c>
      <c r="J2526" s="29" t="s">
        <v>16563</v>
      </c>
      <c r="K2526" s="29" t="s">
        <v>387</v>
      </c>
      <c r="L2526" s="29" t="s">
        <v>16564</v>
      </c>
      <c r="M2526" s="29" t="s">
        <v>20759</v>
      </c>
      <c r="N2526" s="29" t="s">
        <v>20760</v>
      </c>
      <c r="O2526" s="29" t="s">
        <v>1262</v>
      </c>
      <c r="P2526" s="29" t="s">
        <v>1263</v>
      </c>
      <c r="Q2526" s="29" t="s">
        <v>118</v>
      </c>
      <c r="R2526" s="29" t="s">
        <v>21990</v>
      </c>
      <c r="S2526" s="29" t="s">
        <v>31658</v>
      </c>
      <c r="T2526" s="29" t="s">
        <v>31659</v>
      </c>
      <c r="U2526" s="29" t="s">
        <v>31660</v>
      </c>
      <c r="V2526" s="29">
        <v>200</v>
      </c>
      <c r="W2526" s="29" t="s">
        <v>396</v>
      </c>
      <c r="X2526" s="29" t="s">
        <v>31661</v>
      </c>
      <c r="Y2526" s="29" t="s">
        <v>21336</v>
      </c>
      <c r="Z2526" s="29" t="s">
        <v>31662</v>
      </c>
      <c r="AA2526" s="29" t="s">
        <v>31662</v>
      </c>
      <c r="AB2526" s="29" t="s">
        <v>8866</v>
      </c>
      <c r="AC2526" s="29" t="s">
        <v>8867</v>
      </c>
      <c r="AD2526" s="29" t="s">
        <v>118</v>
      </c>
      <c r="AE2526" s="29" t="s">
        <v>27922</v>
      </c>
      <c r="AF2526" s="29" t="s">
        <v>29907</v>
      </c>
      <c r="AG2526" s="29">
        <v>-71</v>
      </c>
      <c r="AH2526" s="29" t="s">
        <v>29907</v>
      </c>
      <c r="AI2526" s="29" t="s">
        <v>31663</v>
      </c>
      <c r="AJ2526" s="29">
        <v>12</v>
      </c>
      <c r="AK2526" s="29" t="s">
        <v>31664</v>
      </c>
      <c r="AL2526" s="29" t="s">
        <v>30393</v>
      </c>
      <c r="AM2526" s="29">
        <v>72</v>
      </c>
      <c r="AN2526" s="1">
        <f t="shared" si="138"/>
        <v>1</v>
      </c>
      <c r="AO2526" s="1">
        <f t="shared" si="139"/>
        <v>1</v>
      </c>
      <c r="AP2526" s="30">
        <f t="shared" si="140"/>
        <v>46298</v>
      </c>
      <c r="AQ2526" s="1" t="str">
        <f>IF(COUNTIF('同场线路Rotas do mesmo SC'!A:A,C2526)&gt;0,"Sim","Não")</f>
        <v>Não</v>
      </c>
      <c r="AR2526" s="1" t="str">
        <f>IF(COUNTIF(揽收业务网点!A:A,P2526)&gt;0,"Sim","Não")</f>
        <v>Não</v>
      </c>
    </row>
    <row r="2527" spans="1:44">
      <c r="A2527" s="29" t="s">
        <v>31665</v>
      </c>
      <c r="B2527" s="29" t="s">
        <v>379</v>
      </c>
      <c r="C2527" s="29" t="s">
        <v>8873</v>
      </c>
      <c r="D2527" s="29" t="s">
        <v>381</v>
      </c>
      <c r="E2527" s="29" t="s">
        <v>382</v>
      </c>
      <c r="F2527" s="29" t="s">
        <v>383</v>
      </c>
      <c r="G2527" s="29">
        <v>41</v>
      </c>
      <c r="H2527" s="29" t="s">
        <v>8874</v>
      </c>
      <c r="I2527" s="29" t="s">
        <v>868</v>
      </c>
      <c r="J2527" s="29" t="s">
        <v>8875</v>
      </c>
      <c r="K2527" s="29" t="s">
        <v>387</v>
      </c>
      <c r="L2527" s="29" t="s">
        <v>8875</v>
      </c>
      <c r="M2527" s="29" t="s">
        <v>8876</v>
      </c>
      <c r="N2527" s="29" t="s">
        <v>8877</v>
      </c>
      <c r="O2527" s="29" t="s">
        <v>1146</v>
      </c>
      <c r="P2527" s="29" t="s">
        <v>1147</v>
      </c>
      <c r="Q2527" s="29" t="s">
        <v>118</v>
      </c>
      <c r="R2527" s="29" t="s">
        <v>19224</v>
      </c>
      <c r="S2527" s="29" t="s">
        <v>31666</v>
      </c>
      <c r="T2527" s="29" t="s">
        <v>31667</v>
      </c>
      <c r="U2527" s="29" t="s">
        <v>31668</v>
      </c>
      <c r="V2527" s="29">
        <v>33</v>
      </c>
      <c r="W2527" s="29" t="s">
        <v>396</v>
      </c>
      <c r="X2527" s="29" t="s">
        <v>31669</v>
      </c>
      <c r="Y2527" s="29" t="s">
        <v>15272</v>
      </c>
      <c r="Z2527" s="29" t="s">
        <v>31670</v>
      </c>
      <c r="AA2527" s="29" t="s">
        <v>31670</v>
      </c>
      <c r="AB2527" s="29" t="s">
        <v>8882</v>
      </c>
      <c r="AC2527" s="29" t="s">
        <v>8883</v>
      </c>
      <c r="AD2527" s="29" t="s">
        <v>118</v>
      </c>
      <c r="AE2527" s="29" t="s">
        <v>28509</v>
      </c>
      <c r="AF2527" s="29" t="s">
        <v>31671</v>
      </c>
      <c r="AG2527" s="29">
        <v>-21</v>
      </c>
      <c r="AH2527" s="29" t="s">
        <v>31671</v>
      </c>
      <c r="AI2527" s="29" t="s">
        <v>31672</v>
      </c>
      <c r="AJ2527" s="29">
        <v>15</v>
      </c>
      <c r="AK2527" s="29" t="s">
        <v>31673</v>
      </c>
      <c r="AL2527" s="29" t="s">
        <v>31674</v>
      </c>
      <c r="AM2527" s="29">
        <v>62</v>
      </c>
      <c r="AN2527" s="1">
        <f t="shared" si="138"/>
        <v>1</v>
      </c>
      <c r="AO2527" s="1">
        <f t="shared" si="139"/>
        <v>1</v>
      </c>
      <c r="AP2527" s="30">
        <f t="shared" si="140"/>
        <v>46298</v>
      </c>
      <c r="AQ2527" s="1" t="str">
        <f>IF(COUNTIF('同场线路Rotas do mesmo SC'!A:A,C2527)&gt;0,"Sim","Não")</f>
        <v>Não</v>
      </c>
      <c r="AR2527" s="1" t="str">
        <f>IF(COUNTIF(揽收业务网点!A:A,P2527)&gt;0,"Sim","Não")</f>
        <v>Não</v>
      </c>
    </row>
    <row r="2528" spans="1:44">
      <c r="A2528" s="29" t="s">
        <v>31675</v>
      </c>
      <c r="B2528" s="29" t="s">
        <v>379</v>
      </c>
      <c r="C2528" s="29" t="s">
        <v>8889</v>
      </c>
      <c r="D2528" s="29" t="s">
        <v>381</v>
      </c>
      <c r="E2528" s="29" t="s">
        <v>382</v>
      </c>
      <c r="F2528" s="29" t="s">
        <v>383</v>
      </c>
      <c r="G2528" s="29">
        <v>60</v>
      </c>
      <c r="H2528" s="29" t="s">
        <v>8890</v>
      </c>
      <c r="I2528" s="29" t="s">
        <v>868</v>
      </c>
      <c r="J2528" s="29" t="s">
        <v>8891</v>
      </c>
      <c r="K2528" s="29" t="s">
        <v>387</v>
      </c>
      <c r="L2528" s="29" t="s">
        <v>1634</v>
      </c>
      <c r="M2528" s="29" t="s">
        <v>8891</v>
      </c>
      <c r="N2528" s="29" t="s">
        <v>8892</v>
      </c>
      <c r="O2528" s="29" t="s">
        <v>899</v>
      </c>
      <c r="P2528" s="29" t="s">
        <v>900</v>
      </c>
      <c r="Q2528" s="29" t="s">
        <v>70</v>
      </c>
      <c r="R2528" s="29" t="s">
        <v>5962</v>
      </c>
      <c r="S2528" s="29" t="s">
        <v>3570</v>
      </c>
      <c r="T2528" s="29" t="s">
        <v>31676</v>
      </c>
      <c r="U2528" s="29" t="s">
        <v>31677</v>
      </c>
      <c r="V2528" s="29">
        <v>111</v>
      </c>
      <c r="W2528" s="29" t="s">
        <v>396</v>
      </c>
      <c r="X2528" s="29" t="s">
        <v>31678</v>
      </c>
      <c r="Y2528" s="29" t="s">
        <v>27722</v>
      </c>
      <c r="Z2528" s="29" t="s">
        <v>31679</v>
      </c>
      <c r="AA2528" s="29" t="s">
        <v>31679</v>
      </c>
      <c r="AB2528" s="29" t="s">
        <v>8899</v>
      </c>
      <c r="AC2528" s="29" t="s">
        <v>8900</v>
      </c>
      <c r="AD2528" s="29" t="s">
        <v>70</v>
      </c>
      <c r="AE2528" s="29" t="s">
        <v>17762</v>
      </c>
      <c r="AF2528" s="29" t="s">
        <v>31680</v>
      </c>
      <c r="AG2528" s="29">
        <v>-54</v>
      </c>
      <c r="AH2528" s="29" t="s">
        <v>31680</v>
      </c>
      <c r="AI2528" s="29" t="s">
        <v>31681</v>
      </c>
      <c r="AJ2528" s="29">
        <v>141</v>
      </c>
      <c r="AK2528" s="29" t="s">
        <v>31682</v>
      </c>
      <c r="AL2528" s="29" t="s">
        <v>31683</v>
      </c>
      <c r="AM2528" s="29">
        <v>59</v>
      </c>
      <c r="AN2528" s="1">
        <f t="shared" si="138"/>
        <v>1</v>
      </c>
      <c r="AO2528" s="1">
        <f t="shared" si="139"/>
        <v>1</v>
      </c>
      <c r="AP2528" s="30">
        <f t="shared" si="140"/>
        <v>46298</v>
      </c>
      <c r="AQ2528" s="1" t="str">
        <f>IF(COUNTIF('同场线路Rotas do mesmo SC'!A:A,C2528)&gt;0,"Sim","Não")</f>
        <v>Não</v>
      </c>
      <c r="AR2528" s="1" t="str">
        <f>IF(COUNTIF(揽收业务网点!A:A,P2528)&gt;0,"Sim","Não")</f>
        <v>Não</v>
      </c>
    </row>
    <row r="2529" spans="1:44">
      <c r="A2529" s="29" t="s">
        <v>31684</v>
      </c>
      <c r="B2529" s="29" t="s">
        <v>379</v>
      </c>
      <c r="C2529" s="29" t="s">
        <v>8920</v>
      </c>
      <c r="D2529" s="29" t="s">
        <v>381</v>
      </c>
      <c r="E2529" s="29" t="s">
        <v>382</v>
      </c>
      <c r="F2529" s="29" t="s">
        <v>383</v>
      </c>
      <c r="G2529" s="29">
        <v>92</v>
      </c>
      <c r="H2529" s="29" t="s">
        <v>11965</v>
      </c>
      <c r="I2529" s="29" t="s">
        <v>385</v>
      </c>
      <c r="J2529" s="29" t="s">
        <v>9047</v>
      </c>
      <c r="K2529" s="29" t="s">
        <v>387</v>
      </c>
      <c r="L2529" s="29" t="s">
        <v>9048</v>
      </c>
      <c r="M2529" s="29" t="s">
        <v>31685</v>
      </c>
      <c r="N2529" s="29" t="s">
        <v>31686</v>
      </c>
      <c r="O2529" s="29" t="s">
        <v>517</v>
      </c>
      <c r="P2529" s="29" t="s">
        <v>518</v>
      </c>
      <c r="Q2529" s="29" t="s">
        <v>2</v>
      </c>
      <c r="R2529" s="29" t="s">
        <v>31687</v>
      </c>
      <c r="S2529" s="29" t="s">
        <v>25787</v>
      </c>
      <c r="T2529" s="29" t="s">
        <v>31688</v>
      </c>
      <c r="U2529" s="29" t="s">
        <v>31689</v>
      </c>
      <c r="V2529" s="29">
        <v>646</v>
      </c>
      <c r="W2529" s="29" t="s">
        <v>396</v>
      </c>
      <c r="X2529" s="29" t="s">
        <v>31690</v>
      </c>
      <c r="Y2529" s="29" t="s">
        <v>21336</v>
      </c>
      <c r="Z2529" s="29" t="s">
        <v>31691</v>
      </c>
      <c r="AA2529" s="29" t="s">
        <v>31691</v>
      </c>
      <c r="AB2529" s="29" t="s">
        <v>8932</v>
      </c>
      <c r="AC2529" s="29" t="s">
        <v>8933</v>
      </c>
      <c r="AD2529" s="29" t="s">
        <v>2</v>
      </c>
      <c r="AE2529" s="29" t="s">
        <v>15272</v>
      </c>
      <c r="AF2529" s="29" t="s">
        <v>31692</v>
      </c>
      <c r="AG2529" s="29">
        <v>-281</v>
      </c>
      <c r="AH2529" s="29" t="s">
        <v>31692</v>
      </c>
      <c r="AI2529" s="29" t="s">
        <v>31693</v>
      </c>
      <c r="AJ2529" s="29">
        <v>262</v>
      </c>
      <c r="AK2529" s="29" t="s">
        <v>31694</v>
      </c>
      <c r="AL2529" s="29" t="s">
        <v>31695</v>
      </c>
      <c r="AM2529" s="29">
        <v>79</v>
      </c>
      <c r="AN2529" s="1">
        <f t="shared" si="138"/>
        <v>1</v>
      </c>
      <c r="AO2529" s="1">
        <f t="shared" si="139"/>
        <v>1</v>
      </c>
      <c r="AP2529" s="30">
        <f t="shared" si="140"/>
        <v>46298</v>
      </c>
      <c r="AQ2529" s="1" t="str">
        <f>IF(COUNTIF('同场线路Rotas do mesmo SC'!A:A,C2529)&gt;0,"Sim","Não")</f>
        <v>Não</v>
      </c>
      <c r="AR2529" s="1" t="str">
        <f>IF(COUNTIF(揽收业务网点!A:A,P2529)&gt;0,"Sim","Não")</f>
        <v>Não</v>
      </c>
    </row>
    <row r="2530" spans="1:44">
      <c r="A2530" s="29" t="s">
        <v>31696</v>
      </c>
      <c r="B2530" s="29" t="s">
        <v>379</v>
      </c>
      <c r="C2530" s="29" t="s">
        <v>8938</v>
      </c>
      <c r="D2530" s="29" t="s">
        <v>381</v>
      </c>
      <c r="E2530" s="29" t="s">
        <v>382</v>
      </c>
      <c r="F2530" s="29" t="s">
        <v>732</v>
      </c>
      <c r="G2530" s="29">
        <v>18</v>
      </c>
      <c r="H2530" s="29" t="s">
        <v>8939</v>
      </c>
      <c r="I2530" s="29" t="s">
        <v>702</v>
      </c>
      <c r="J2530" s="29" t="s">
        <v>4443</v>
      </c>
      <c r="K2530" s="29" t="s">
        <v>387</v>
      </c>
      <c r="L2530" s="29" t="s">
        <v>4444</v>
      </c>
      <c r="M2530" s="29" t="s">
        <v>8940</v>
      </c>
      <c r="N2530" s="29" t="s">
        <v>8941</v>
      </c>
      <c r="O2530" s="29" t="s">
        <v>1111</v>
      </c>
      <c r="P2530" s="29" t="s">
        <v>1112</v>
      </c>
      <c r="Q2530" s="29" t="s">
        <v>168</v>
      </c>
      <c r="R2530" s="29" t="s">
        <v>31697</v>
      </c>
      <c r="S2530" s="29" t="s">
        <v>31698</v>
      </c>
      <c r="T2530" s="29" t="s">
        <v>31699</v>
      </c>
      <c r="U2530" s="29" t="s">
        <v>31700</v>
      </c>
      <c r="V2530" s="29">
        <v>31</v>
      </c>
      <c r="W2530" s="29" t="s">
        <v>396</v>
      </c>
      <c r="X2530" s="29" t="s">
        <v>31701</v>
      </c>
      <c r="Y2530" s="29" t="s">
        <v>15272</v>
      </c>
      <c r="Z2530" s="29" t="s">
        <v>31702</v>
      </c>
      <c r="AA2530" s="29" t="s">
        <v>31702</v>
      </c>
      <c r="AB2530" s="29" t="s">
        <v>8948</v>
      </c>
      <c r="AC2530" s="29" t="s">
        <v>8949</v>
      </c>
      <c r="AD2530" s="29" t="s">
        <v>168</v>
      </c>
      <c r="AE2530" s="29" t="s">
        <v>29933</v>
      </c>
      <c r="AF2530" s="29" t="s">
        <v>31703</v>
      </c>
      <c r="AG2530" s="29">
        <v>-19</v>
      </c>
      <c r="AH2530" s="29" t="s">
        <v>31703</v>
      </c>
      <c r="AI2530" s="29" t="s">
        <v>31704</v>
      </c>
      <c r="AJ2530" s="29">
        <v>16</v>
      </c>
      <c r="AK2530" s="29" t="s">
        <v>31705</v>
      </c>
      <c r="AL2530" s="29" t="s">
        <v>31706</v>
      </c>
      <c r="AM2530" s="29">
        <v>71</v>
      </c>
      <c r="AN2530" s="1">
        <f t="shared" si="138"/>
        <v>1</v>
      </c>
      <c r="AO2530" s="1">
        <f t="shared" si="139"/>
        <v>1</v>
      </c>
      <c r="AP2530" s="30">
        <f t="shared" si="140"/>
        <v>46298</v>
      </c>
      <c r="AQ2530" s="1" t="str">
        <f>IF(COUNTIF('同场线路Rotas do mesmo SC'!A:A,C2530)&gt;0,"Sim","Não")</f>
        <v>Não</v>
      </c>
      <c r="AR2530" s="1" t="str">
        <f>IF(COUNTIF(揽收业务网点!A:A,P2530)&gt;0,"Sim","Não")</f>
        <v>Não</v>
      </c>
    </row>
    <row r="2531" spans="1:44">
      <c r="A2531" s="29" t="s">
        <v>31707</v>
      </c>
      <c r="B2531" s="29" t="s">
        <v>379</v>
      </c>
      <c r="C2531" s="29" t="s">
        <v>8953</v>
      </c>
      <c r="D2531" s="29" t="s">
        <v>381</v>
      </c>
      <c r="E2531" s="29" t="s">
        <v>382</v>
      </c>
      <c r="F2531" s="29" t="s">
        <v>383</v>
      </c>
      <c r="G2531" s="29">
        <v>22</v>
      </c>
      <c r="H2531" s="29" t="s">
        <v>5152</v>
      </c>
      <c r="I2531" s="29" t="s">
        <v>409</v>
      </c>
      <c r="J2531" s="29" t="s">
        <v>1979</v>
      </c>
      <c r="K2531" s="29" t="s">
        <v>411</v>
      </c>
      <c r="L2531" s="29" t="s">
        <v>1980</v>
      </c>
      <c r="M2531" s="29" t="s">
        <v>9505</v>
      </c>
      <c r="N2531" s="29" t="s">
        <v>9506</v>
      </c>
      <c r="O2531" s="29" t="s">
        <v>653</v>
      </c>
      <c r="P2531" s="29" t="s">
        <v>654</v>
      </c>
      <c r="Q2531" s="29" t="s">
        <v>11</v>
      </c>
      <c r="R2531" s="29" t="s">
        <v>31708</v>
      </c>
      <c r="S2531" s="29" t="s">
        <v>31709</v>
      </c>
      <c r="T2531" s="29" t="s">
        <v>31710</v>
      </c>
      <c r="U2531" s="29" t="s">
        <v>31711</v>
      </c>
      <c r="V2531" s="29">
        <v>358</v>
      </c>
      <c r="W2531" s="29" t="s">
        <v>396</v>
      </c>
      <c r="X2531" s="29" t="s">
        <v>31712</v>
      </c>
      <c r="Y2531" s="29" t="s">
        <v>15272</v>
      </c>
      <c r="Z2531" s="29" t="s">
        <v>31713</v>
      </c>
      <c r="AA2531" s="29" t="s">
        <v>31713</v>
      </c>
      <c r="AB2531" s="29" t="s">
        <v>1403</v>
      </c>
      <c r="AC2531" s="29" t="s">
        <v>53</v>
      </c>
      <c r="AD2531" s="29" t="s">
        <v>11</v>
      </c>
      <c r="AE2531" s="29" t="s">
        <v>16006</v>
      </c>
      <c r="AF2531" s="29" t="s">
        <v>31714</v>
      </c>
      <c r="AG2531" s="29">
        <v>41</v>
      </c>
      <c r="AH2531" s="29" t="s">
        <v>31714</v>
      </c>
      <c r="AI2531" s="29" t="s">
        <v>31715</v>
      </c>
      <c r="AJ2531" s="29">
        <v>14</v>
      </c>
      <c r="AK2531" s="29" t="s">
        <v>31716</v>
      </c>
      <c r="AL2531" s="29" t="s">
        <v>31717</v>
      </c>
      <c r="AM2531" s="29">
        <v>73</v>
      </c>
      <c r="AN2531" s="1">
        <f t="shared" si="138"/>
        <v>1</v>
      </c>
      <c r="AO2531" s="1">
        <f t="shared" si="139"/>
        <v>1</v>
      </c>
      <c r="AP2531" s="30">
        <f t="shared" si="140"/>
        <v>46298</v>
      </c>
      <c r="AQ2531" s="1" t="str">
        <f>IF(COUNTIF('同场线路Rotas do mesmo SC'!A:A,C2531)&gt;0,"Sim","Não")</f>
        <v>Não</v>
      </c>
      <c r="AR2531" s="1" t="str">
        <f>IF(COUNTIF(揽收业务网点!A:A,P2531)&gt;0,"Sim","Não")</f>
        <v>Não</v>
      </c>
    </row>
    <row r="2532" spans="1:44">
      <c r="A2532" s="29" t="s">
        <v>31718</v>
      </c>
      <c r="B2532" s="29" t="s">
        <v>379</v>
      </c>
      <c r="C2532" s="29" t="s">
        <v>31719</v>
      </c>
      <c r="D2532" s="29" t="s">
        <v>381</v>
      </c>
      <c r="E2532" s="29" t="s">
        <v>382</v>
      </c>
      <c r="F2532" s="29" t="s">
        <v>383</v>
      </c>
      <c r="G2532" s="29">
        <v>150</v>
      </c>
      <c r="H2532" s="29" t="s">
        <v>1065</v>
      </c>
      <c r="I2532" s="29" t="s">
        <v>385</v>
      </c>
      <c r="J2532" s="29" t="s">
        <v>1066</v>
      </c>
      <c r="K2532" s="29" t="s">
        <v>387</v>
      </c>
      <c r="L2532" s="29" t="s">
        <v>1067</v>
      </c>
      <c r="M2532" s="29" t="s">
        <v>14326</v>
      </c>
      <c r="N2532" s="29" t="s">
        <v>14327</v>
      </c>
      <c r="O2532" s="29" t="s">
        <v>1347</v>
      </c>
      <c r="P2532" s="29" t="s">
        <v>1348</v>
      </c>
      <c r="Q2532" s="29" t="s">
        <v>70</v>
      </c>
      <c r="R2532" s="29" t="s">
        <v>31720</v>
      </c>
      <c r="S2532" s="29" t="s">
        <v>31721</v>
      </c>
      <c r="T2532" s="29" t="s">
        <v>31722</v>
      </c>
      <c r="U2532" s="29" t="s">
        <v>31723</v>
      </c>
      <c r="V2532" s="29">
        <v>200</v>
      </c>
      <c r="W2532" s="29" t="s">
        <v>396</v>
      </c>
      <c r="X2532" s="29" t="s">
        <v>31724</v>
      </c>
      <c r="Y2532" s="29" t="s">
        <v>17960</v>
      </c>
      <c r="Z2532" s="29" t="s">
        <v>31725</v>
      </c>
      <c r="AA2532" s="29" t="s">
        <v>31725</v>
      </c>
      <c r="AB2532" s="29" t="s">
        <v>14334</v>
      </c>
      <c r="AC2532" s="29" t="s">
        <v>89</v>
      </c>
      <c r="AD2532" s="29" t="s">
        <v>70</v>
      </c>
      <c r="AE2532" s="29" t="s">
        <v>21336</v>
      </c>
      <c r="AF2532" s="29" t="s">
        <v>27998</v>
      </c>
      <c r="AG2532" s="29">
        <v>63</v>
      </c>
      <c r="AH2532" s="29" t="s">
        <v>27998</v>
      </c>
      <c r="AI2532" s="29" t="s">
        <v>31726</v>
      </c>
      <c r="AJ2532" s="29">
        <v>152</v>
      </c>
      <c r="AK2532" s="29" t="s">
        <v>31727</v>
      </c>
      <c r="AL2532" s="29" t="s">
        <v>31728</v>
      </c>
      <c r="AM2532" s="29">
        <v>149</v>
      </c>
      <c r="AN2532" s="1">
        <f t="shared" si="138"/>
        <v>1</v>
      </c>
      <c r="AO2532" s="1">
        <f t="shared" si="139"/>
        <v>1</v>
      </c>
      <c r="AP2532" s="30">
        <f t="shared" si="140"/>
        <v>46298</v>
      </c>
      <c r="AQ2532" s="1" t="str">
        <f>IF(COUNTIF('同场线路Rotas do mesmo SC'!A:A,C2532)&gt;0,"Sim","Não")</f>
        <v>Não</v>
      </c>
      <c r="AR2532" s="1" t="str">
        <f>IF(COUNTIF(揽收业务网点!A:A,P2532)&gt;0,"Sim","Não")</f>
        <v>Não</v>
      </c>
    </row>
    <row r="2533" spans="1:44">
      <c r="A2533" s="29" t="s">
        <v>31729</v>
      </c>
      <c r="B2533" s="29" t="s">
        <v>379</v>
      </c>
      <c r="C2533" s="29" t="s">
        <v>8965</v>
      </c>
      <c r="D2533" s="29" t="s">
        <v>381</v>
      </c>
      <c r="E2533" s="29" t="s">
        <v>382</v>
      </c>
      <c r="F2533" s="29" t="s">
        <v>383</v>
      </c>
      <c r="G2533" s="29">
        <v>60</v>
      </c>
      <c r="H2533" s="29" t="s">
        <v>8966</v>
      </c>
      <c r="I2533" s="29" t="s">
        <v>385</v>
      </c>
      <c r="J2533" s="29" t="s">
        <v>8967</v>
      </c>
      <c r="K2533" s="29" t="s">
        <v>387</v>
      </c>
      <c r="L2533" s="29" t="s">
        <v>8968</v>
      </c>
      <c r="M2533" s="29" t="s">
        <v>8969</v>
      </c>
      <c r="N2533" s="29" t="s">
        <v>8970</v>
      </c>
      <c r="O2533" s="29" t="s">
        <v>1347</v>
      </c>
      <c r="P2533" s="29" t="s">
        <v>1348</v>
      </c>
      <c r="Q2533" s="29" t="s">
        <v>70</v>
      </c>
      <c r="R2533" s="29" t="s">
        <v>31730</v>
      </c>
      <c r="S2533" s="29" t="s">
        <v>31731</v>
      </c>
      <c r="T2533" s="29" t="s">
        <v>31732</v>
      </c>
      <c r="U2533" s="29" t="s">
        <v>31733</v>
      </c>
      <c r="V2533" s="29">
        <v>126</v>
      </c>
      <c r="W2533" s="29" t="s">
        <v>396</v>
      </c>
      <c r="X2533" s="29" t="s">
        <v>31734</v>
      </c>
      <c r="Y2533" s="29" t="s">
        <v>2821</v>
      </c>
      <c r="Z2533" s="29" t="s">
        <v>31735</v>
      </c>
      <c r="AA2533" s="29" t="s">
        <v>31735</v>
      </c>
      <c r="AB2533" s="29" t="s">
        <v>8977</v>
      </c>
      <c r="AC2533" s="29" t="s">
        <v>8978</v>
      </c>
      <c r="AD2533" s="29" t="s">
        <v>70</v>
      </c>
      <c r="AE2533" s="29" t="s">
        <v>27722</v>
      </c>
      <c r="AF2533" s="29" t="s">
        <v>31736</v>
      </c>
      <c r="AG2533" s="29">
        <v>-104</v>
      </c>
      <c r="AH2533" s="29" t="s">
        <v>31736</v>
      </c>
      <c r="AI2533" s="29" t="s">
        <v>30192</v>
      </c>
      <c r="AJ2533" s="29">
        <v>17</v>
      </c>
      <c r="AK2533" s="29" t="s">
        <v>28951</v>
      </c>
      <c r="AL2533" s="29" t="s">
        <v>31737</v>
      </c>
      <c r="AM2533" s="29">
        <v>60</v>
      </c>
      <c r="AN2533" s="1">
        <f t="shared" si="138"/>
        <v>1</v>
      </c>
      <c r="AO2533" s="1">
        <f t="shared" si="139"/>
        <v>1</v>
      </c>
      <c r="AP2533" s="30">
        <f t="shared" si="140"/>
        <v>46298</v>
      </c>
      <c r="AQ2533" s="1" t="str">
        <f>IF(COUNTIF('同场线路Rotas do mesmo SC'!A:A,C2533)&gt;0,"Sim","Não")</f>
        <v>Não</v>
      </c>
      <c r="AR2533" s="1" t="str">
        <f>IF(COUNTIF(揽收业务网点!A:A,P2533)&gt;0,"Sim","Não")</f>
        <v>Não</v>
      </c>
    </row>
    <row r="2534" spans="1:44">
      <c r="A2534" s="29" t="s">
        <v>31738</v>
      </c>
      <c r="B2534" s="29" t="s">
        <v>379</v>
      </c>
      <c r="C2534" s="29" t="s">
        <v>8984</v>
      </c>
      <c r="D2534" s="29" t="s">
        <v>381</v>
      </c>
      <c r="E2534" s="29" t="s">
        <v>382</v>
      </c>
      <c r="F2534" s="29" t="s">
        <v>383</v>
      </c>
      <c r="G2534" s="29">
        <v>67</v>
      </c>
      <c r="H2534" s="29" t="s">
        <v>8985</v>
      </c>
      <c r="I2534" s="29" t="s">
        <v>409</v>
      </c>
      <c r="J2534" s="29" t="s">
        <v>4160</v>
      </c>
      <c r="K2534" s="29" t="s">
        <v>387</v>
      </c>
      <c r="L2534" s="29" t="s">
        <v>4161</v>
      </c>
      <c r="M2534" s="29" t="s">
        <v>8986</v>
      </c>
      <c r="N2534" s="29" t="s">
        <v>8987</v>
      </c>
      <c r="O2534" s="29" t="s">
        <v>8608</v>
      </c>
      <c r="P2534" s="29" t="s">
        <v>8609</v>
      </c>
      <c r="Q2534" s="29" t="s">
        <v>145</v>
      </c>
      <c r="R2534" s="29" t="s">
        <v>31739</v>
      </c>
      <c r="S2534" s="29" t="s">
        <v>14909</v>
      </c>
      <c r="T2534" s="29" t="s">
        <v>31740</v>
      </c>
      <c r="U2534" s="29" t="s">
        <v>31741</v>
      </c>
      <c r="V2534" s="29">
        <v>35</v>
      </c>
      <c r="W2534" s="29" t="s">
        <v>396</v>
      </c>
      <c r="X2534" s="29" t="s">
        <v>31742</v>
      </c>
      <c r="Y2534" s="29" t="s">
        <v>2821</v>
      </c>
      <c r="Z2534" s="29" t="s">
        <v>31743</v>
      </c>
      <c r="AA2534" s="29" t="s">
        <v>31743</v>
      </c>
      <c r="AB2534" s="29" t="s">
        <v>8994</v>
      </c>
      <c r="AC2534" s="29" t="s">
        <v>8995</v>
      </c>
      <c r="AD2534" s="29" t="s">
        <v>145</v>
      </c>
      <c r="AE2534" s="29" t="s">
        <v>15272</v>
      </c>
      <c r="AF2534" s="29" t="s">
        <v>31744</v>
      </c>
      <c r="AG2534" s="29">
        <v>-109</v>
      </c>
      <c r="AH2534" s="29" t="s">
        <v>31744</v>
      </c>
      <c r="AI2534" s="29" t="s">
        <v>31745</v>
      </c>
      <c r="AJ2534" s="29">
        <v>25</v>
      </c>
      <c r="AK2534" s="29" t="s">
        <v>30299</v>
      </c>
      <c r="AL2534" s="29" t="s">
        <v>31746</v>
      </c>
      <c r="AM2534" s="29">
        <v>99</v>
      </c>
      <c r="AN2534" s="1">
        <f t="shared" si="138"/>
        <v>1</v>
      </c>
      <c r="AO2534" s="1">
        <f t="shared" si="139"/>
        <v>1</v>
      </c>
      <c r="AP2534" s="30">
        <f t="shared" si="140"/>
        <v>46298</v>
      </c>
      <c r="AQ2534" s="1" t="str">
        <f>IF(COUNTIF('同场线路Rotas do mesmo SC'!A:A,C2534)&gt;0,"Sim","Não")</f>
        <v>Não</v>
      </c>
      <c r="AR2534" s="1" t="str">
        <f>IF(COUNTIF(揽收业务网点!A:A,P2534)&gt;0,"Sim","Não")</f>
        <v>Não</v>
      </c>
    </row>
    <row r="2535" spans="1:44">
      <c r="A2535" s="29" t="s">
        <v>31747</v>
      </c>
      <c r="B2535" s="29" t="s">
        <v>379</v>
      </c>
      <c r="C2535" s="29" t="s">
        <v>20854</v>
      </c>
      <c r="D2535" s="29" t="s">
        <v>381</v>
      </c>
      <c r="E2535" s="29" t="s">
        <v>382</v>
      </c>
      <c r="F2535" s="29" t="s">
        <v>383</v>
      </c>
      <c r="G2535" s="29">
        <v>17</v>
      </c>
      <c r="H2535" s="29" t="s">
        <v>9061</v>
      </c>
      <c r="I2535" s="29" t="s">
        <v>868</v>
      </c>
      <c r="J2535" s="29" t="s">
        <v>9062</v>
      </c>
      <c r="K2535" s="29" t="s">
        <v>411</v>
      </c>
      <c r="L2535" s="29" t="s">
        <v>9063</v>
      </c>
      <c r="M2535" s="29" t="s">
        <v>9064</v>
      </c>
      <c r="N2535" s="29" t="s">
        <v>9065</v>
      </c>
      <c r="O2535" s="29" t="s">
        <v>8608</v>
      </c>
      <c r="P2535" s="29" t="s">
        <v>8609</v>
      </c>
      <c r="Q2535" s="29" t="s">
        <v>145</v>
      </c>
      <c r="R2535" s="29" t="s">
        <v>31748</v>
      </c>
      <c r="S2535" s="29" t="s">
        <v>31749</v>
      </c>
      <c r="T2535" s="29" t="s">
        <v>31750</v>
      </c>
      <c r="U2535" s="29" t="s">
        <v>31751</v>
      </c>
      <c r="V2535" s="29">
        <v>76</v>
      </c>
      <c r="W2535" s="29" t="s">
        <v>396</v>
      </c>
      <c r="X2535" s="29" t="s">
        <v>31752</v>
      </c>
      <c r="Y2535" s="29" t="s">
        <v>15272</v>
      </c>
      <c r="Z2535" s="29" t="s">
        <v>31753</v>
      </c>
      <c r="AA2535" s="29" t="s">
        <v>31753</v>
      </c>
      <c r="AB2535" s="29" t="s">
        <v>12867</v>
      </c>
      <c r="AC2535" s="29" t="s">
        <v>155</v>
      </c>
      <c r="AD2535" s="29" t="s">
        <v>145</v>
      </c>
      <c r="AE2535" s="29" t="s">
        <v>17762</v>
      </c>
      <c r="AF2535" s="29" t="s">
        <v>30933</v>
      </c>
      <c r="AG2535" s="29">
        <v>-13</v>
      </c>
      <c r="AH2535" s="29" t="s">
        <v>30933</v>
      </c>
      <c r="AI2535" s="29" t="s">
        <v>31754</v>
      </c>
      <c r="AJ2535" s="29">
        <v>10</v>
      </c>
      <c r="AK2535" s="29" t="s">
        <v>31755</v>
      </c>
      <c r="AL2535" s="29" t="s">
        <v>31756</v>
      </c>
      <c r="AM2535" s="29">
        <v>101</v>
      </c>
      <c r="AN2535" s="1">
        <f t="shared" si="138"/>
        <v>1</v>
      </c>
      <c r="AO2535" s="1">
        <f t="shared" si="139"/>
        <v>1</v>
      </c>
      <c r="AP2535" s="30">
        <f t="shared" si="140"/>
        <v>46298</v>
      </c>
      <c r="AQ2535" s="1" t="str">
        <f>IF(COUNTIF('同场线路Rotas do mesmo SC'!A:A,C2535)&gt;0,"Sim","Não")</f>
        <v>Não</v>
      </c>
      <c r="AR2535" s="1" t="str">
        <f>IF(COUNTIF(揽收业务网点!A:A,P2535)&gt;0,"Sim","Não")</f>
        <v>Não</v>
      </c>
    </row>
    <row r="2536" spans="1:44">
      <c r="A2536" s="29" t="s">
        <v>31757</v>
      </c>
      <c r="B2536" s="29" t="s">
        <v>379</v>
      </c>
      <c r="C2536" s="29" t="s">
        <v>31758</v>
      </c>
      <c r="D2536" s="29" t="s">
        <v>381</v>
      </c>
      <c r="E2536" s="29" t="s">
        <v>382</v>
      </c>
      <c r="F2536" s="29" t="s">
        <v>383</v>
      </c>
      <c r="G2536" s="29">
        <v>30</v>
      </c>
      <c r="H2536" s="29" t="s">
        <v>18032</v>
      </c>
      <c r="I2536" s="29" t="s">
        <v>2105</v>
      </c>
      <c r="J2536" s="29" t="s">
        <v>2106</v>
      </c>
      <c r="K2536" s="29" t="s">
        <v>387</v>
      </c>
      <c r="L2536" s="29" t="s">
        <v>2107</v>
      </c>
      <c r="M2536" s="29" t="s">
        <v>18033</v>
      </c>
      <c r="N2536" s="29" t="s">
        <v>18034</v>
      </c>
      <c r="O2536" s="29" t="s">
        <v>706</v>
      </c>
      <c r="P2536" s="29" t="s">
        <v>707</v>
      </c>
      <c r="Q2536" s="29" t="s">
        <v>2</v>
      </c>
      <c r="R2536" s="29" t="s">
        <v>31759</v>
      </c>
      <c r="S2536" s="29" t="s">
        <v>25115</v>
      </c>
      <c r="T2536" s="29" t="s">
        <v>31760</v>
      </c>
      <c r="U2536" s="29" t="s">
        <v>31761</v>
      </c>
      <c r="V2536" s="29">
        <v>75</v>
      </c>
      <c r="W2536" s="29" t="s">
        <v>396</v>
      </c>
      <c r="X2536" s="29" t="s">
        <v>31762</v>
      </c>
      <c r="Y2536" s="29" t="s">
        <v>16547</v>
      </c>
      <c r="Z2536" s="29" t="s">
        <v>31763</v>
      </c>
      <c r="AA2536" s="29" t="s">
        <v>31763</v>
      </c>
      <c r="AB2536" s="29" t="s">
        <v>15696</v>
      </c>
      <c r="AC2536" s="29" t="s">
        <v>15697</v>
      </c>
      <c r="AD2536" s="29" t="s">
        <v>2</v>
      </c>
      <c r="AE2536" s="29" t="s">
        <v>15272</v>
      </c>
      <c r="AF2536" s="29" t="s">
        <v>31053</v>
      </c>
      <c r="AG2536" s="29">
        <v>-5</v>
      </c>
      <c r="AH2536" s="29" t="s">
        <v>31053</v>
      </c>
      <c r="AI2536" s="29" t="s">
        <v>31764</v>
      </c>
      <c r="AJ2536" s="29">
        <v>88</v>
      </c>
      <c r="AK2536" s="29" t="s">
        <v>31765</v>
      </c>
      <c r="AL2536" s="29" t="s">
        <v>31766</v>
      </c>
      <c r="AM2536" s="29">
        <v>186</v>
      </c>
      <c r="AN2536" s="1">
        <f t="shared" si="138"/>
        <v>1</v>
      </c>
      <c r="AO2536" s="1">
        <f t="shared" si="139"/>
        <v>1</v>
      </c>
      <c r="AP2536" s="30">
        <f t="shared" si="140"/>
        <v>46298</v>
      </c>
      <c r="AQ2536" s="1" t="str">
        <f>IF(COUNTIF('同场线路Rotas do mesmo SC'!A:A,C2536)&gt;0,"Sim","Não")</f>
        <v>Não</v>
      </c>
      <c r="AR2536" s="1" t="str">
        <f>IF(COUNTIF(揽收业务网点!A:A,P2536)&gt;0,"Sim","Não")</f>
        <v>Não</v>
      </c>
    </row>
    <row r="2537" spans="1:44">
      <c r="A2537" s="29" t="s">
        <v>31767</v>
      </c>
      <c r="B2537" s="29" t="s">
        <v>379</v>
      </c>
      <c r="C2537" s="29" t="s">
        <v>9045</v>
      </c>
      <c r="D2537" s="29" t="s">
        <v>381</v>
      </c>
      <c r="E2537" s="29" t="s">
        <v>382</v>
      </c>
      <c r="F2537" s="29" t="s">
        <v>383</v>
      </c>
      <c r="G2537" s="29">
        <v>252</v>
      </c>
      <c r="H2537" s="29" t="s">
        <v>8921</v>
      </c>
      <c r="I2537" s="29" t="s">
        <v>868</v>
      </c>
      <c r="J2537" s="29" t="s">
        <v>8922</v>
      </c>
      <c r="K2537" s="29" t="s">
        <v>387</v>
      </c>
      <c r="L2537" s="29" t="s">
        <v>8923</v>
      </c>
      <c r="M2537" s="29" t="s">
        <v>8924</v>
      </c>
      <c r="N2537" s="29" t="s">
        <v>8925</v>
      </c>
      <c r="O2537" s="29" t="s">
        <v>517</v>
      </c>
      <c r="P2537" s="29" t="s">
        <v>518</v>
      </c>
      <c r="Q2537" s="29" t="s">
        <v>2</v>
      </c>
      <c r="R2537" s="29" t="s">
        <v>31768</v>
      </c>
      <c r="S2537" s="29" t="s">
        <v>31769</v>
      </c>
      <c r="T2537" s="29" t="s">
        <v>31770</v>
      </c>
      <c r="U2537" s="29" t="s">
        <v>31771</v>
      </c>
      <c r="V2537" s="29">
        <v>690</v>
      </c>
      <c r="W2537" s="29" t="s">
        <v>396</v>
      </c>
      <c r="X2537" s="29" t="s">
        <v>31772</v>
      </c>
      <c r="Y2537" s="29" t="s">
        <v>16227</v>
      </c>
      <c r="Z2537" s="29" t="s">
        <v>31773</v>
      </c>
      <c r="AA2537" s="29" t="s">
        <v>31773</v>
      </c>
      <c r="AB2537" s="29" t="s">
        <v>9056</v>
      </c>
      <c r="AC2537" s="29" t="s">
        <v>9057</v>
      </c>
      <c r="AD2537" s="29" t="s">
        <v>2</v>
      </c>
      <c r="AE2537" s="29" t="s">
        <v>15272</v>
      </c>
      <c r="AF2537" s="29" t="s">
        <v>31774</v>
      </c>
      <c r="AG2537" s="29">
        <v>-23</v>
      </c>
      <c r="AH2537" s="29" t="s">
        <v>31774</v>
      </c>
      <c r="AI2537" s="29" t="s">
        <v>31775</v>
      </c>
      <c r="AJ2537" s="29">
        <v>22</v>
      </c>
      <c r="AK2537" s="29" t="s">
        <v>31776</v>
      </c>
      <c r="AL2537" s="29" t="s">
        <v>31777</v>
      </c>
      <c r="AM2537" s="29">
        <v>134</v>
      </c>
      <c r="AN2537" s="1">
        <f t="shared" si="138"/>
        <v>1</v>
      </c>
      <c r="AO2537" s="1">
        <f t="shared" si="139"/>
        <v>1</v>
      </c>
      <c r="AP2537" s="30">
        <f t="shared" si="140"/>
        <v>46298</v>
      </c>
      <c r="AQ2537" s="1" t="str">
        <f>IF(COUNTIF('同场线路Rotas do mesmo SC'!A:A,C2537)&gt;0,"Sim","Não")</f>
        <v>Não</v>
      </c>
      <c r="AR2537" s="1" t="str">
        <f>IF(COUNTIF(揽收业务网点!A:A,P2537)&gt;0,"Sim","Não")</f>
        <v>Não</v>
      </c>
    </row>
    <row r="2538" spans="1:44">
      <c r="A2538" s="29" t="s">
        <v>31778</v>
      </c>
      <c r="B2538" s="29" t="s">
        <v>379</v>
      </c>
      <c r="C2538" s="29" t="s">
        <v>9060</v>
      </c>
      <c r="D2538" s="29" t="s">
        <v>381</v>
      </c>
      <c r="E2538" s="29" t="s">
        <v>382</v>
      </c>
      <c r="F2538" s="29" t="s">
        <v>383</v>
      </c>
      <c r="G2538" s="29">
        <v>26</v>
      </c>
      <c r="H2538" s="29" t="s">
        <v>5376</v>
      </c>
      <c r="I2538" s="29" t="s">
        <v>385</v>
      </c>
      <c r="J2538" s="29" t="s">
        <v>4160</v>
      </c>
      <c r="K2538" s="29" t="s">
        <v>387</v>
      </c>
      <c r="L2538" s="29" t="s">
        <v>4161</v>
      </c>
      <c r="M2538" s="29" t="s">
        <v>5377</v>
      </c>
      <c r="N2538" s="29" t="s">
        <v>5378</v>
      </c>
      <c r="O2538" s="29" t="s">
        <v>8608</v>
      </c>
      <c r="P2538" s="29" t="s">
        <v>8609</v>
      </c>
      <c r="Q2538" s="29" t="s">
        <v>145</v>
      </c>
      <c r="R2538" s="29" t="s">
        <v>31779</v>
      </c>
      <c r="S2538" s="29" t="s">
        <v>31779</v>
      </c>
      <c r="T2538" s="29" t="s">
        <v>31780</v>
      </c>
      <c r="U2538" s="29" t="s">
        <v>31781</v>
      </c>
      <c r="V2538" s="29">
        <v>20</v>
      </c>
      <c r="W2538" s="29" t="s">
        <v>396</v>
      </c>
      <c r="X2538" s="29" t="s">
        <v>31782</v>
      </c>
      <c r="Y2538" s="29" t="s">
        <v>15272</v>
      </c>
      <c r="Z2538" s="29" t="s">
        <v>31783</v>
      </c>
      <c r="AA2538" s="29" t="s">
        <v>31783</v>
      </c>
      <c r="AB2538" s="29" t="s">
        <v>9070</v>
      </c>
      <c r="AC2538" s="29" t="s">
        <v>160</v>
      </c>
      <c r="AD2538" s="29" t="s">
        <v>145</v>
      </c>
      <c r="AE2538" s="29" t="s">
        <v>16006</v>
      </c>
      <c r="AF2538" s="29" t="s">
        <v>31784</v>
      </c>
      <c r="AG2538" s="29">
        <v>-97</v>
      </c>
      <c r="AH2538" s="29" t="s">
        <v>31784</v>
      </c>
      <c r="AI2538" s="29" t="s">
        <v>31785</v>
      </c>
      <c r="AJ2538" s="29">
        <v>75</v>
      </c>
      <c r="AK2538" s="29" t="s">
        <v>31786</v>
      </c>
      <c r="AL2538" s="29" t="s">
        <v>31787</v>
      </c>
      <c r="AM2538" s="29">
        <v>41</v>
      </c>
      <c r="AN2538" s="1">
        <f t="shared" si="138"/>
        <v>1</v>
      </c>
      <c r="AO2538" s="1">
        <f t="shared" si="139"/>
        <v>1</v>
      </c>
      <c r="AP2538" s="30">
        <f t="shared" si="140"/>
        <v>46298</v>
      </c>
      <c r="AQ2538" s="1" t="str">
        <f>IF(COUNTIF('同场线路Rotas do mesmo SC'!A:A,C2538)&gt;0,"Sim","Não")</f>
        <v>Não</v>
      </c>
      <c r="AR2538" s="1" t="str">
        <f>IF(COUNTIF(揽收业务网点!A:A,P2538)&gt;0,"Sim","Não")</f>
        <v>Não</v>
      </c>
    </row>
    <row r="2539" spans="1:44">
      <c r="A2539" s="29" t="s">
        <v>31788</v>
      </c>
      <c r="B2539" s="29" t="s">
        <v>379</v>
      </c>
      <c r="C2539" s="29" t="s">
        <v>9076</v>
      </c>
      <c r="D2539" s="29" t="s">
        <v>381</v>
      </c>
      <c r="E2539" s="29" t="s">
        <v>382</v>
      </c>
      <c r="F2539" s="29" t="s">
        <v>383</v>
      </c>
      <c r="G2539" s="29">
        <v>21</v>
      </c>
      <c r="H2539" s="29" t="s">
        <v>8442</v>
      </c>
      <c r="I2539" s="29" t="s">
        <v>702</v>
      </c>
      <c r="J2539" s="29" t="s">
        <v>4160</v>
      </c>
      <c r="K2539" s="29" t="s">
        <v>387</v>
      </c>
      <c r="L2539" s="29" t="s">
        <v>4161</v>
      </c>
      <c r="M2539" s="29" t="s">
        <v>8443</v>
      </c>
      <c r="N2539" s="29" t="s">
        <v>8444</v>
      </c>
      <c r="O2539" s="29" t="s">
        <v>8608</v>
      </c>
      <c r="P2539" s="29" t="s">
        <v>8609</v>
      </c>
      <c r="Q2539" s="29" t="s">
        <v>145</v>
      </c>
      <c r="R2539" s="29" t="s">
        <v>31789</v>
      </c>
      <c r="S2539" s="29" t="s">
        <v>9726</v>
      </c>
      <c r="T2539" s="29" t="s">
        <v>31790</v>
      </c>
      <c r="U2539" s="29" t="s">
        <v>31791</v>
      </c>
      <c r="V2539" s="29">
        <v>11</v>
      </c>
      <c r="W2539" s="29" t="s">
        <v>396</v>
      </c>
      <c r="X2539" s="29" t="s">
        <v>31792</v>
      </c>
      <c r="Y2539" s="29" t="s">
        <v>15272</v>
      </c>
      <c r="Z2539" s="29" t="s">
        <v>31793</v>
      </c>
      <c r="AA2539" s="29" t="s">
        <v>31793</v>
      </c>
      <c r="AB2539" s="29" t="s">
        <v>9082</v>
      </c>
      <c r="AC2539" s="29" t="s">
        <v>148</v>
      </c>
      <c r="AD2539" s="29" t="s">
        <v>145</v>
      </c>
      <c r="AE2539" s="29" t="s">
        <v>16006</v>
      </c>
      <c r="AF2539" s="29" t="s">
        <v>31794</v>
      </c>
      <c r="AG2539" s="29">
        <v>-58</v>
      </c>
      <c r="AH2539" s="29" t="s">
        <v>31794</v>
      </c>
      <c r="AI2539" s="29" t="s">
        <v>31795</v>
      </c>
      <c r="AJ2539" s="29">
        <v>25</v>
      </c>
      <c r="AK2539" s="29" t="s">
        <v>31796</v>
      </c>
      <c r="AL2539" s="29" t="s">
        <v>31797</v>
      </c>
      <c r="AM2539" s="29">
        <v>104</v>
      </c>
      <c r="AN2539" s="1">
        <f t="shared" si="138"/>
        <v>1</v>
      </c>
      <c r="AO2539" s="1">
        <f t="shared" si="139"/>
        <v>1</v>
      </c>
      <c r="AP2539" s="30">
        <f t="shared" si="140"/>
        <v>46298</v>
      </c>
      <c r="AQ2539" s="1" t="str">
        <f>IF(COUNTIF('同场线路Rotas do mesmo SC'!A:A,C2539)&gt;0,"Sim","Não")</f>
        <v>Não</v>
      </c>
      <c r="AR2539" s="1" t="str">
        <f>IF(COUNTIF(揽收业务网点!A:A,P2539)&gt;0,"Sim","Não")</f>
        <v>Não</v>
      </c>
    </row>
    <row r="2540" spans="1:44">
      <c r="A2540" s="29" t="s">
        <v>31798</v>
      </c>
      <c r="B2540" s="29" t="s">
        <v>379</v>
      </c>
      <c r="C2540" s="29" t="s">
        <v>9105</v>
      </c>
      <c r="D2540" s="29" t="s">
        <v>381</v>
      </c>
      <c r="E2540" s="29" t="s">
        <v>382</v>
      </c>
      <c r="F2540" s="29" t="s">
        <v>732</v>
      </c>
      <c r="G2540" s="29">
        <v>24</v>
      </c>
      <c r="H2540" s="29" t="s">
        <v>9106</v>
      </c>
      <c r="I2540" s="29" t="s">
        <v>702</v>
      </c>
      <c r="J2540" s="29" t="s">
        <v>642</v>
      </c>
      <c r="K2540" s="29" t="s">
        <v>387</v>
      </c>
      <c r="L2540" s="29" t="s">
        <v>643</v>
      </c>
      <c r="M2540" s="29" t="s">
        <v>9107</v>
      </c>
      <c r="N2540" s="29" t="s">
        <v>9108</v>
      </c>
      <c r="O2540" s="29" t="s">
        <v>8608</v>
      </c>
      <c r="P2540" s="29" t="s">
        <v>8609</v>
      </c>
      <c r="Q2540" s="29" t="s">
        <v>145</v>
      </c>
      <c r="R2540" s="29" t="s">
        <v>2734</v>
      </c>
      <c r="S2540" s="29" t="s">
        <v>25537</v>
      </c>
      <c r="T2540" s="29" t="s">
        <v>31799</v>
      </c>
      <c r="U2540" s="29" t="s">
        <v>31800</v>
      </c>
      <c r="V2540" s="29">
        <v>82</v>
      </c>
      <c r="W2540" s="29" t="s">
        <v>396</v>
      </c>
      <c r="X2540" s="29" t="s">
        <v>31801</v>
      </c>
      <c r="Y2540" s="29" t="s">
        <v>28224</v>
      </c>
      <c r="Z2540" s="29" t="s">
        <v>31802</v>
      </c>
      <c r="AA2540" s="29" t="s">
        <v>31802</v>
      </c>
      <c r="AB2540" s="29" t="s">
        <v>9114</v>
      </c>
      <c r="AC2540" s="29" t="s">
        <v>9115</v>
      </c>
      <c r="AD2540" s="29" t="s">
        <v>145</v>
      </c>
      <c r="AE2540" s="29" t="s">
        <v>28078</v>
      </c>
      <c r="AF2540" s="29" t="s">
        <v>31803</v>
      </c>
      <c r="AG2540" s="29">
        <v>-14</v>
      </c>
      <c r="AH2540" s="29" t="s">
        <v>31803</v>
      </c>
      <c r="AI2540" s="29"/>
      <c r="AJ2540" s="29">
        <v>990</v>
      </c>
      <c r="AK2540" s="29" t="s">
        <v>31804</v>
      </c>
      <c r="AL2540" s="29" t="s">
        <v>31805</v>
      </c>
      <c r="AM2540" s="29">
        <v>135</v>
      </c>
      <c r="AN2540" s="1">
        <f t="shared" si="138"/>
        <v>1</v>
      </c>
      <c r="AO2540" s="1">
        <f t="shared" si="139"/>
        <v>0</v>
      </c>
      <c r="AP2540" s="30">
        <f t="shared" si="140"/>
        <v>46298</v>
      </c>
      <c r="AQ2540" s="1" t="str">
        <f>IF(COUNTIF('同场线路Rotas do mesmo SC'!A:A,C2540)&gt;0,"Sim","Não")</f>
        <v>Não</v>
      </c>
      <c r="AR2540" s="1" t="str">
        <f>IF(COUNTIF(揽收业务网点!A:A,P2540)&gt;0,"Sim","Não")</f>
        <v>Não</v>
      </c>
    </row>
    <row r="2541" spans="1:44">
      <c r="A2541" s="29" t="s">
        <v>31806</v>
      </c>
      <c r="B2541" s="29" t="s">
        <v>379</v>
      </c>
      <c r="C2541" s="29" t="s">
        <v>9120</v>
      </c>
      <c r="D2541" s="29" t="s">
        <v>381</v>
      </c>
      <c r="E2541" s="29" t="s">
        <v>640</v>
      </c>
      <c r="F2541" s="29" t="s">
        <v>383</v>
      </c>
      <c r="G2541" s="29">
        <v>120</v>
      </c>
      <c r="H2541" s="29" t="s">
        <v>9121</v>
      </c>
      <c r="I2541" s="29" t="s">
        <v>702</v>
      </c>
      <c r="J2541" s="29" t="s">
        <v>9122</v>
      </c>
      <c r="K2541" s="29" t="s">
        <v>387</v>
      </c>
      <c r="L2541" s="29" t="s">
        <v>9123</v>
      </c>
      <c r="M2541" s="29" t="s">
        <v>9124</v>
      </c>
      <c r="N2541" s="29" t="s">
        <v>9125</v>
      </c>
      <c r="O2541" s="29" t="s">
        <v>9126</v>
      </c>
      <c r="P2541" s="29" t="s">
        <v>139</v>
      </c>
      <c r="Q2541" s="29" t="s">
        <v>118</v>
      </c>
      <c r="R2541" s="29" t="s">
        <v>31807</v>
      </c>
      <c r="S2541" s="29" t="s">
        <v>31807</v>
      </c>
      <c r="T2541" s="29" t="s">
        <v>31808</v>
      </c>
      <c r="U2541" s="29" t="s">
        <v>31809</v>
      </c>
      <c r="V2541" s="29">
        <v>117</v>
      </c>
      <c r="W2541" s="29" t="s">
        <v>396</v>
      </c>
      <c r="X2541" s="29" t="s">
        <v>31810</v>
      </c>
      <c r="Y2541" s="29" t="s">
        <v>28776</v>
      </c>
      <c r="Z2541" s="29" t="s">
        <v>31811</v>
      </c>
      <c r="AA2541" s="29" t="s">
        <v>31811</v>
      </c>
      <c r="AB2541" s="29" t="s">
        <v>674</v>
      </c>
      <c r="AC2541" s="29" t="s">
        <v>675</v>
      </c>
      <c r="AD2541" s="29" t="s">
        <v>118</v>
      </c>
      <c r="AE2541" s="29" t="s">
        <v>28224</v>
      </c>
      <c r="AF2541" s="29" t="s">
        <v>31812</v>
      </c>
      <c r="AG2541" s="29">
        <v>-78</v>
      </c>
      <c r="AH2541" s="29" t="s">
        <v>31812</v>
      </c>
      <c r="AI2541" s="29" t="s">
        <v>31813</v>
      </c>
      <c r="AJ2541" s="29">
        <v>180</v>
      </c>
      <c r="AK2541" s="29" t="s">
        <v>31814</v>
      </c>
      <c r="AL2541" s="29" t="s">
        <v>31815</v>
      </c>
      <c r="AM2541" s="29">
        <v>81</v>
      </c>
      <c r="AN2541" s="1">
        <f t="shared" si="138"/>
        <v>1</v>
      </c>
      <c r="AO2541" s="1">
        <f t="shared" si="139"/>
        <v>1</v>
      </c>
      <c r="AP2541" s="30">
        <f t="shared" si="140"/>
        <v>46298</v>
      </c>
      <c r="AQ2541" s="1" t="str">
        <f>IF(COUNTIF('同场线路Rotas do mesmo SC'!A:A,C2541)&gt;0,"Sim","Não")</f>
        <v>Não</v>
      </c>
      <c r="AR2541" s="1" t="str">
        <f>IF(COUNTIF(揽收业务网点!A:A,P2541)&gt;0,"Sim","Não")</f>
        <v>Sim</v>
      </c>
    </row>
    <row r="2542" spans="1:44">
      <c r="A2542" s="29" t="s">
        <v>31816</v>
      </c>
      <c r="B2542" s="29" t="s">
        <v>379</v>
      </c>
      <c r="C2542" s="29" t="s">
        <v>9137</v>
      </c>
      <c r="D2542" s="29" t="s">
        <v>381</v>
      </c>
      <c r="E2542" s="29" t="s">
        <v>382</v>
      </c>
      <c r="F2542" s="29" t="s">
        <v>383</v>
      </c>
      <c r="G2542" s="29">
        <v>18</v>
      </c>
      <c r="H2542" s="29" t="s">
        <v>20934</v>
      </c>
      <c r="I2542" s="29" t="s">
        <v>868</v>
      </c>
      <c r="J2542" s="29" t="s">
        <v>4160</v>
      </c>
      <c r="K2542" s="29" t="s">
        <v>387</v>
      </c>
      <c r="L2542" s="29" t="s">
        <v>4161</v>
      </c>
      <c r="M2542" s="29" t="s">
        <v>20935</v>
      </c>
      <c r="N2542" s="29" t="s">
        <v>20936</v>
      </c>
      <c r="O2542" s="29" t="s">
        <v>1403</v>
      </c>
      <c r="P2542" s="29" t="s">
        <v>53</v>
      </c>
      <c r="Q2542" s="29" t="s">
        <v>11</v>
      </c>
      <c r="R2542" s="29" t="s">
        <v>3775</v>
      </c>
      <c r="S2542" s="29" t="s">
        <v>3775</v>
      </c>
      <c r="T2542" s="29" t="s">
        <v>31817</v>
      </c>
      <c r="U2542" s="29" t="s">
        <v>31818</v>
      </c>
      <c r="V2542" s="29">
        <v>33</v>
      </c>
      <c r="W2542" s="29" t="s">
        <v>396</v>
      </c>
      <c r="X2542" s="29" t="s">
        <v>31819</v>
      </c>
      <c r="Y2542" s="29" t="s">
        <v>27722</v>
      </c>
      <c r="Z2542" s="29" t="s">
        <v>31820</v>
      </c>
      <c r="AA2542" s="29" t="s">
        <v>31820</v>
      </c>
      <c r="AB2542" s="29" t="s">
        <v>9145</v>
      </c>
      <c r="AC2542" s="29" t="s">
        <v>9146</v>
      </c>
      <c r="AD2542" s="29" t="s">
        <v>11</v>
      </c>
      <c r="AE2542" s="29" t="s">
        <v>31120</v>
      </c>
      <c r="AF2542" s="29" t="s">
        <v>29790</v>
      </c>
      <c r="AG2542" s="29">
        <v>3</v>
      </c>
      <c r="AH2542" s="29" t="s">
        <v>29790</v>
      </c>
      <c r="AI2542" s="29" t="s">
        <v>31821</v>
      </c>
      <c r="AJ2542" s="29">
        <v>11</v>
      </c>
      <c r="AK2542" s="29" t="s">
        <v>31822</v>
      </c>
      <c r="AL2542" s="29" t="s">
        <v>31823</v>
      </c>
      <c r="AM2542" s="29">
        <v>235</v>
      </c>
      <c r="AN2542" s="1">
        <f t="shared" si="138"/>
        <v>1</v>
      </c>
      <c r="AO2542" s="1">
        <f t="shared" si="139"/>
        <v>1</v>
      </c>
      <c r="AP2542" s="30">
        <f t="shared" si="140"/>
        <v>46298</v>
      </c>
      <c r="AQ2542" s="1" t="str">
        <f>IF(COUNTIF('同场线路Rotas do mesmo SC'!A:A,C2542)&gt;0,"Sim","Não")</f>
        <v>Não</v>
      </c>
      <c r="AR2542" s="1" t="str">
        <f>IF(COUNTIF(揽收业务网点!A:A,P2542)&gt;0,"Sim","Não")</f>
        <v>Sim</v>
      </c>
    </row>
    <row r="2543" spans="1:44">
      <c r="A2543" s="29" t="s">
        <v>31824</v>
      </c>
      <c r="B2543" s="29" t="s">
        <v>379</v>
      </c>
      <c r="C2543" s="29" t="s">
        <v>9161</v>
      </c>
      <c r="D2543" s="29" t="s">
        <v>381</v>
      </c>
      <c r="E2543" s="29" t="s">
        <v>382</v>
      </c>
      <c r="F2543" s="29" t="s">
        <v>383</v>
      </c>
      <c r="G2543" s="29">
        <v>19</v>
      </c>
      <c r="H2543" s="29" t="s">
        <v>7514</v>
      </c>
      <c r="I2543" s="29" t="s">
        <v>868</v>
      </c>
      <c r="J2543" s="29" t="s">
        <v>2476</v>
      </c>
      <c r="K2543" s="29" t="s">
        <v>411</v>
      </c>
      <c r="L2543" s="29" t="s">
        <v>2477</v>
      </c>
      <c r="M2543" s="29" t="s">
        <v>20042</v>
      </c>
      <c r="N2543" s="29" t="s">
        <v>20043</v>
      </c>
      <c r="O2543" s="29" t="s">
        <v>653</v>
      </c>
      <c r="P2543" s="29" t="s">
        <v>654</v>
      </c>
      <c r="Q2543" s="29" t="s">
        <v>11</v>
      </c>
      <c r="R2543" s="29" t="s">
        <v>31825</v>
      </c>
      <c r="S2543" s="29" t="s">
        <v>31825</v>
      </c>
      <c r="T2543" s="29" t="s">
        <v>31826</v>
      </c>
      <c r="U2543" s="29" t="s">
        <v>30468</v>
      </c>
      <c r="V2543" s="29">
        <v>856</v>
      </c>
      <c r="W2543" s="29" t="s">
        <v>396</v>
      </c>
      <c r="X2543" s="29" t="s">
        <v>31827</v>
      </c>
      <c r="Y2543" s="29" t="s">
        <v>2821</v>
      </c>
      <c r="Z2543" s="29" t="s">
        <v>31828</v>
      </c>
      <c r="AA2543" s="29" t="s">
        <v>31828</v>
      </c>
      <c r="AB2543" s="29" t="s">
        <v>9170</v>
      </c>
      <c r="AC2543" s="29" t="s">
        <v>66</v>
      </c>
      <c r="AD2543" s="29" t="s">
        <v>11</v>
      </c>
      <c r="AE2543" s="29" t="s">
        <v>30845</v>
      </c>
      <c r="AF2543" s="29" t="s">
        <v>31829</v>
      </c>
      <c r="AG2543" s="29">
        <v>8</v>
      </c>
      <c r="AH2543" s="29" t="s">
        <v>31829</v>
      </c>
      <c r="AI2543" s="29" t="s">
        <v>31830</v>
      </c>
      <c r="AJ2543" s="29">
        <v>44</v>
      </c>
      <c r="AK2543" s="29" t="s">
        <v>31831</v>
      </c>
      <c r="AL2543" s="29" t="s">
        <v>31832</v>
      </c>
      <c r="AM2543" s="29">
        <v>182</v>
      </c>
      <c r="AN2543" s="1">
        <f t="shared" si="138"/>
        <v>1</v>
      </c>
      <c r="AO2543" s="1">
        <f t="shared" si="139"/>
        <v>1</v>
      </c>
      <c r="AP2543" s="30">
        <f t="shared" si="140"/>
        <v>46298</v>
      </c>
      <c r="AQ2543" s="1" t="str">
        <f>IF(COUNTIF('同场线路Rotas do mesmo SC'!A:A,C2543)&gt;0,"Sim","Não")</f>
        <v>Não</v>
      </c>
      <c r="AR2543" s="1" t="str">
        <f>IF(COUNTIF(揽收业务网点!A:A,P2543)&gt;0,"Sim","Não")</f>
        <v>Não</v>
      </c>
    </row>
    <row r="2544" spans="1:44">
      <c r="A2544" s="29" t="s">
        <v>31833</v>
      </c>
      <c r="B2544" s="29" t="s">
        <v>379</v>
      </c>
      <c r="C2544" s="29" t="s">
        <v>9176</v>
      </c>
      <c r="D2544" s="29" t="s">
        <v>381</v>
      </c>
      <c r="E2544" s="29" t="s">
        <v>382</v>
      </c>
      <c r="F2544" s="29" t="s">
        <v>383</v>
      </c>
      <c r="G2544" s="29">
        <v>545</v>
      </c>
      <c r="H2544" s="29" t="s">
        <v>1939</v>
      </c>
      <c r="I2544" s="29" t="s">
        <v>409</v>
      </c>
      <c r="J2544" s="29" t="s">
        <v>1940</v>
      </c>
      <c r="K2544" s="29" t="s">
        <v>387</v>
      </c>
      <c r="L2544" s="29" t="s">
        <v>1941</v>
      </c>
      <c r="M2544" s="29" t="s">
        <v>1942</v>
      </c>
      <c r="N2544" s="29" t="s">
        <v>1943</v>
      </c>
      <c r="O2544" s="29" t="s">
        <v>1944</v>
      </c>
      <c r="P2544" s="29" t="s">
        <v>1945</v>
      </c>
      <c r="Q2544" s="29" t="s">
        <v>5</v>
      </c>
      <c r="R2544" s="29" t="s">
        <v>31834</v>
      </c>
      <c r="S2544" s="29" t="s">
        <v>12327</v>
      </c>
      <c r="T2544" s="29" t="s">
        <v>31835</v>
      </c>
      <c r="U2544" s="29" t="s">
        <v>31836</v>
      </c>
      <c r="V2544" s="29">
        <v>249</v>
      </c>
      <c r="W2544" s="29" t="s">
        <v>396</v>
      </c>
      <c r="X2544" s="29" t="s">
        <v>31837</v>
      </c>
      <c r="Y2544" s="29" t="s">
        <v>31838</v>
      </c>
      <c r="Z2544" s="29" t="s">
        <v>31839</v>
      </c>
      <c r="AA2544" s="29" t="s">
        <v>31839</v>
      </c>
      <c r="AB2544" s="29" t="s">
        <v>9186</v>
      </c>
      <c r="AC2544" s="29" t="s">
        <v>9187</v>
      </c>
      <c r="AD2544" s="29" t="s">
        <v>5</v>
      </c>
      <c r="AE2544" s="29" t="s">
        <v>31840</v>
      </c>
      <c r="AF2544" s="29" t="s">
        <v>31841</v>
      </c>
      <c r="AG2544" s="29">
        <v>162</v>
      </c>
      <c r="AH2544" s="29" t="s">
        <v>31841</v>
      </c>
      <c r="AI2544" s="29"/>
      <c r="AJ2544" s="29"/>
      <c r="AK2544" s="29"/>
      <c r="AL2544" s="29"/>
      <c r="AM2544" s="29"/>
      <c r="AN2544" s="1">
        <f t="shared" si="138"/>
        <v>1</v>
      </c>
      <c r="AO2544" s="1">
        <f t="shared" si="139"/>
        <v>0</v>
      </c>
      <c r="AP2544" s="30">
        <f t="shared" si="140"/>
        <v>46298</v>
      </c>
      <c r="AQ2544" s="1" t="str">
        <f>IF(COUNTIF('同场线路Rotas do mesmo SC'!A:A,C2544)&gt;0,"Sim","Não")</f>
        <v>Não</v>
      </c>
      <c r="AR2544" s="1" t="str">
        <f>IF(COUNTIF(揽收业务网点!A:A,P2544)&gt;0,"Sim","Não")</f>
        <v>Não</v>
      </c>
    </row>
    <row r="2545" spans="1:44">
      <c r="A2545" s="29" t="s">
        <v>31842</v>
      </c>
      <c r="B2545" s="29" t="s">
        <v>379</v>
      </c>
      <c r="C2545" s="29" t="s">
        <v>9193</v>
      </c>
      <c r="D2545" s="29" t="s">
        <v>381</v>
      </c>
      <c r="E2545" s="29" t="s">
        <v>382</v>
      </c>
      <c r="F2545" s="29" t="s">
        <v>383</v>
      </c>
      <c r="G2545" s="29">
        <v>120</v>
      </c>
      <c r="H2545" s="29" t="s">
        <v>9194</v>
      </c>
      <c r="I2545" s="29" t="s">
        <v>385</v>
      </c>
      <c r="J2545" s="29" t="s">
        <v>9195</v>
      </c>
      <c r="K2545" s="29" t="s">
        <v>387</v>
      </c>
      <c r="L2545" s="29" t="s">
        <v>9196</v>
      </c>
      <c r="M2545" s="29" t="s">
        <v>9197</v>
      </c>
      <c r="N2545" s="29" t="s">
        <v>9198</v>
      </c>
      <c r="O2545" s="29" t="s">
        <v>5660</v>
      </c>
      <c r="P2545" s="29" t="s">
        <v>169</v>
      </c>
      <c r="Q2545" s="29" t="s">
        <v>168</v>
      </c>
      <c r="R2545" s="29" t="s">
        <v>26402</v>
      </c>
      <c r="S2545" s="29" t="s">
        <v>24910</v>
      </c>
      <c r="T2545" s="29" t="s">
        <v>31843</v>
      </c>
      <c r="U2545" s="29" t="s">
        <v>31844</v>
      </c>
      <c r="V2545" s="29">
        <v>230</v>
      </c>
      <c r="W2545" s="29" t="s">
        <v>396</v>
      </c>
      <c r="X2545" s="29" t="s">
        <v>31845</v>
      </c>
      <c r="Y2545" s="29" t="s">
        <v>28682</v>
      </c>
      <c r="Z2545" s="29" t="s">
        <v>31846</v>
      </c>
      <c r="AA2545" s="29" t="s">
        <v>31846</v>
      </c>
      <c r="AB2545" s="29" t="s">
        <v>9206</v>
      </c>
      <c r="AC2545" s="29" t="s">
        <v>9207</v>
      </c>
      <c r="AD2545" s="29" t="s">
        <v>168</v>
      </c>
      <c r="AE2545" s="29" t="s">
        <v>31847</v>
      </c>
      <c r="AF2545" s="29" t="s">
        <v>31848</v>
      </c>
      <c r="AG2545" s="29">
        <v>-100</v>
      </c>
      <c r="AH2545" s="29" t="s">
        <v>31848</v>
      </c>
      <c r="AI2545" s="29" t="s">
        <v>31849</v>
      </c>
      <c r="AJ2545" s="29">
        <v>53</v>
      </c>
      <c r="AK2545" s="29" t="s">
        <v>31850</v>
      </c>
      <c r="AL2545" s="29" t="s">
        <v>31851</v>
      </c>
      <c r="AM2545" s="29">
        <v>91</v>
      </c>
      <c r="AN2545" s="1">
        <f t="shared" si="138"/>
        <v>1</v>
      </c>
      <c r="AO2545" s="1">
        <f t="shared" si="139"/>
        <v>1</v>
      </c>
      <c r="AP2545" s="30">
        <f t="shared" si="140"/>
        <v>46298</v>
      </c>
      <c r="AQ2545" s="1" t="str">
        <f>IF(COUNTIF('同场线路Rotas do mesmo SC'!A:A,C2545)&gt;0,"Sim","Não")</f>
        <v>Não</v>
      </c>
      <c r="AR2545" s="1" t="str">
        <f>IF(COUNTIF(揽收业务网点!A:A,P2545)&gt;0,"Sim","Não")</f>
        <v>Sim</v>
      </c>
    </row>
    <row r="2546" spans="1:44">
      <c r="A2546" s="29" t="s">
        <v>31852</v>
      </c>
      <c r="B2546" s="29" t="s">
        <v>379</v>
      </c>
      <c r="C2546" s="29" t="s">
        <v>9213</v>
      </c>
      <c r="D2546" s="29" t="s">
        <v>381</v>
      </c>
      <c r="E2546" s="29" t="s">
        <v>382</v>
      </c>
      <c r="F2546" s="29" t="s">
        <v>383</v>
      </c>
      <c r="G2546" s="29">
        <v>150</v>
      </c>
      <c r="H2546" s="29" t="s">
        <v>9214</v>
      </c>
      <c r="I2546" s="29" t="s">
        <v>385</v>
      </c>
      <c r="J2546" s="29" t="s">
        <v>9215</v>
      </c>
      <c r="K2546" s="29" t="s">
        <v>387</v>
      </c>
      <c r="L2546" s="29" t="s">
        <v>9216</v>
      </c>
      <c r="M2546" s="29" t="s">
        <v>31853</v>
      </c>
      <c r="N2546" s="29" t="s">
        <v>31854</v>
      </c>
      <c r="O2546" s="29" t="s">
        <v>899</v>
      </c>
      <c r="P2546" s="29" t="s">
        <v>900</v>
      </c>
      <c r="Q2546" s="29" t="s">
        <v>70</v>
      </c>
      <c r="R2546" s="29" t="s">
        <v>29403</v>
      </c>
      <c r="S2546" s="29" t="s">
        <v>27013</v>
      </c>
      <c r="T2546" s="29" t="s">
        <v>31855</v>
      </c>
      <c r="U2546" s="29" t="s">
        <v>31856</v>
      </c>
      <c r="V2546" s="29">
        <v>41</v>
      </c>
      <c r="W2546" s="29" t="s">
        <v>396</v>
      </c>
      <c r="X2546" s="29" t="s">
        <v>31857</v>
      </c>
      <c r="Y2546" s="29" t="s">
        <v>2821</v>
      </c>
      <c r="Z2546" s="29" t="s">
        <v>31858</v>
      </c>
      <c r="AA2546" s="29" t="s">
        <v>31858</v>
      </c>
      <c r="AB2546" s="29" t="s">
        <v>9224</v>
      </c>
      <c r="AC2546" s="29" t="s">
        <v>9225</v>
      </c>
      <c r="AD2546" s="29" t="s">
        <v>70</v>
      </c>
      <c r="AE2546" s="29" t="s">
        <v>16006</v>
      </c>
      <c r="AF2546" s="29" t="s">
        <v>31859</v>
      </c>
      <c r="AG2546" s="29">
        <v>-15</v>
      </c>
      <c r="AH2546" s="29" t="s">
        <v>31859</v>
      </c>
      <c r="AI2546" s="29" t="s">
        <v>31860</v>
      </c>
      <c r="AJ2546" s="29">
        <v>61</v>
      </c>
      <c r="AK2546" s="29" t="s">
        <v>31861</v>
      </c>
      <c r="AL2546" s="29" t="s">
        <v>31862</v>
      </c>
      <c r="AM2546" s="29">
        <v>112</v>
      </c>
      <c r="AN2546" s="1">
        <f t="shared" si="138"/>
        <v>1</v>
      </c>
      <c r="AO2546" s="1">
        <f t="shared" si="139"/>
        <v>1</v>
      </c>
      <c r="AP2546" s="30">
        <f t="shared" si="140"/>
        <v>46298</v>
      </c>
      <c r="AQ2546" s="1" t="str">
        <f>IF(COUNTIF('同场线路Rotas do mesmo SC'!A:A,C2546)&gt;0,"Sim","Não")</f>
        <v>Não</v>
      </c>
      <c r="AR2546" s="1" t="str">
        <f>IF(COUNTIF(揽收业务网点!A:A,P2546)&gt;0,"Sim","Não")</f>
        <v>Não</v>
      </c>
    </row>
    <row r="2547" spans="1:44">
      <c r="A2547" s="29" t="s">
        <v>31863</v>
      </c>
      <c r="B2547" s="29" t="s">
        <v>379</v>
      </c>
      <c r="C2547" s="29" t="s">
        <v>9243</v>
      </c>
      <c r="D2547" s="29" t="s">
        <v>381</v>
      </c>
      <c r="E2547" s="29" t="s">
        <v>382</v>
      </c>
      <c r="F2547" s="29" t="s">
        <v>383</v>
      </c>
      <c r="G2547" s="29">
        <v>25</v>
      </c>
      <c r="H2547" s="29" t="s">
        <v>9244</v>
      </c>
      <c r="I2547" s="29" t="s">
        <v>385</v>
      </c>
      <c r="J2547" s="29" t="s">
        <v>9245</v>
      </c>
      <c r="K2547" s="29" t="s">
        <v>387</v>
      </c>
      <c r="L2547" s="29" t="s">
        <v>9246</v>
      </c>
      <c r="M2547" s="29" t="s">
        <v>9247</v>
      </c>
      <c r="N2547" s="29" t="s">
        <v>9248</v>
      </c>
      <c r="O2547" s="29" t="s">
        <v>2341</v>
      </c>
      <c r="P2547" s="29" t="s">
        <v>2342</v>
      </c>
      <c r="Q2547" s="29" t="s">
        <v>5</v>
      </c>
      <c r="R2547" s="29" t="s">
        <v>31864</v>
      </c>
      <c r="S2547" s="29" t="s">
        <v>31768</v>
      </c>
      <c r="T2547" s="29" t="s">
        <v>31865</v>
      </c>
      <c r="U2547" s="29" t="s">
        <v>31866</v>
      </c>
      <c r="V2547" s="29">
        <v>530</v>
      </c>
      <c r="W2547" s="29" t="s">
        <v>396</v>
      </c>
      <c r="X2547" s="29" t="s">
        <v>31490</v>
      </c>
      <c r="Y2547" s="29" t="s">
        <v>15272</v>
      </c>
      <c r="Z2547" s="29" t="s">
        <v>31867</v>
      </c>
      <c r="AA2547" s="29" t="s">
        <v>31867</v>
      </c>
      <c r="AB2547" s="29" t="s">
        <v>9254</v>
      </c>
      <c r="AC2547" s="29" t="s">
        <v>9255</v>
      </c>
      <c r="AD2547" s="29" t="s">
        <v>5</v>
      </c>
      <c r="AE2547" s="29" t="s">
        <v>28201</v>
      </c>
      <c r="AF2547" s="29" t="s">
        <v>31868</v>
      </c>
      <c r="AG2547" s="29">
        <v>-58</v>
      </c>
      <c r="AH2547" s="29" t="s">
        <v>31868</v>
      </c>
      <c r="AI2547" s="29" t="s">
        <v>29190</v>
      </c>
      <c r="AJ2547" s="29">
        <v>129</v>
      </c>
      <c r="AK2547" s="29" t="s">
        <v>31869</v>
      </c>
      <c r="AL2547" s="29" t="s">
        <v>31870</v>
      </c>
      <c r="AM2547" s="29">
        <v>218</v>
      </c>
      <c r="AN2547" s="1">
        <f t="shared" si="138"/>
        <v>1</v>
      </c>
      <c r="AO2547" s="1">
        <f t="shared" si="139"/>
        <v>1</v>
      </c>
      <c r="AP2547" s="30">
        <f t="shared" si="140"/>
        <v>46298</v>
      </c>
      <c r="AQ2547" s="1" t="str">
        <f>IF(COUNTIF('同场线路Rotas do mesmo SC'!A:A,C2547)&gt;0,"Sim","Não")</f>
        <v>Não</v>
      </c>
      <c r="AR2547" s="1" t="str">
        <f>IF(COUNTIF(揽收业务网点!A:A,P2547)&gt;0,"Sim","Não")</f>
        <v>Não</v>
      </c>
    </row>
    <row r="2548" spans="1:44">
      <c r="A2548" s="29" t="s">
        <v>31871</v>
      </c>
      <c r="B2548" s="29" t="s">
        <v>379</v>
      </c>
      <c r="C2548" s="29" t="s">
        <v>31872</v>
      </c>
      <c r="D2548" s="29" t="s">
        <v>381</v>
      </c>
      <c r="E2548" s="29" t="s">
        <v>382</v>
      </c>
      <c r="F2548" s="29" t="s">
        <v>383</v>
      </c>
      <c r="G2548" s="29">
        <v>60</v>
      </c>
      <c r="H2548" s="29" t="s">
        <v>21011</v>
      </c>
      <c r="I2548" s="29" t="s">
        <v>2105</v>
      </c>
      <c r="J2548" s="29" t="s">
        <v>21012</v>
      </c>
      <c r="K2548" s="29" t="s">
        <v>387</v>
      </c>
      <c r="L2548" s="29" t="s">
        <v>21013</v>
      </c>
      <c r="M2548" s="29" t="s">
        <v>21012</v>
      </c>
      <c r="N2548" s="29" t="s">
        <v>21014</v>
      </c>
      <c r="O2548" s="29" t="s">
        <v>1903</v>
      </c>
      <c r="P2548" s="29" t="s">
        <v>1904</v>
      </c>
      <c r="Q2548" s="29" t="s">
        <v>70</v>
      </c>
      <c r="R2548" s="29" t="s">
        <v>26726</v>
      </c>
      <c r="S2548" s="29" t="s">
        <v>26726</v>
      </c>
      <c r="T2548" s="29" t="s">
        <v>31873</v>
      </c>
      <c r="U2548" s="29" t="s">
        <v>31874</v>
      </c>
      <c r="V2548" s="29">
        <v>392</v>
      </c>
      <c r="W2548" s="29" t="s">
        <v>396</v>
      </c>
      <c r="X2548" s="29" t="s">
        <v>31875</v>
      </c>
      <c r="Y2548" s="29" t="s">
        <v>27722</v>
      </c>
      <c r="Z2548" s="29" t="s">
        <v>31876</v>
      </c>
      <c r="AA2548" s="29" t="s">
        <v>31876</v>
      </c>
      <c r="AB2548" s="29" t="s">
        <v>9271</v>
      </c>
      <c r="AC2548" s="29" t="s">
        <v>9272</v>
      </c>
      <c r="AD2548" s="29" t="s">
        <v>70</v>
      </c>
      <c r="AE2548" s="29" t="s">
        <v>17762</v>
      </c>
      <c r="AF2548" s="29" t="s">
        <v>31877</v>
      </c>
      <c r="AG2548" s="29">
        <v>-75</v>
      </c>
      <c r="AH2548" s="29" t="s">
        <v>31877</v>
      </c>
      <c r="AI2548" s="29" t="s">
        <v>30287</v>
      </c>
      <c r="AJ2548" s="29">
        <v>37</v>
      </c>
      <c r="AK2548" s="29" t="s">
        <v>31878</v>
      </c>
      <c r="AL2548" s="29" t="s">
        <v>31879</v>
      </c>
      <c r="AM2548" s="29">
        <v>30</v>
      </c>
      <c r="AN2548" s="1">
        <f t="shared" si="138"/>
        <v>1</v>
      </c>
      <c r="AO2548" s="1">
        <f t="shared" si="139"/>
        <v>1</v>
      </c>
      <c r="AP2548" s="30">
        <f t="shared" si="140"/>
        <v>46298</v>
      </c>
      <c r="AQ2548" s="1" t="str">
        <f>IF(COUNTIF('同场线路Rotas do mesmo SC'!A:A,C2548)&gt;0,"Sim","Não")</f>
        <v>Não</v>
      </c>
      <c r="AR2548" s="1" t="str">
        <f>IF(COUNTIF(揽收业务网点!A:A,P2548)&gt;0,"Sim","Não")</f>
        <v>Não</v>
      </c>
    </row>
    <row r="2549" spans="1:44">
      <c r="A2549" s="29" t="s">
        <v>31880</v>
      </c>
      <c r="B2549" s="29" t="s">
        <v>379</v>
      </c>
      <c r="C2549" s="29" t="s">
        <v>9277</v>
      </c>
      <c r="D2549" s="29" t="s">
        <v>381</v>
      </c>
      <c r="E2549" s="29" t="s">
        <v>382</v>
      </c>
      <c r="F2549" s="29" t="s">
        <v>383</v>
      </c>
      <c r="G2549" s="29">
        <v>20</v>
      </c>
      <c r="H2549" s="29" t="s">
        <v>8764</v>
      </c>
      <c r="I2549" s="29" t="s">
        <v>1289</v>
      </c>
      <c r="J2549" s="29" t="s">
        <v>959</v>
      </c>
      <c r="K2549" s="29" t="s">
        <v>411</v>
      </c>
      <c r="L2549" s="29" t="s">
        <v>960</v>
      </c>
      <c r="M2549" s="29" t="s">
        <v>9278</v>
      </c>
      <c r="N2549" s="29" t="s">
        <v>9279</v>
      </c>
      <c r="O2549" s="29" t="s">
        <v>2499</v>
      </c>
      <c r="P2549" s="29" t="s">
        <v>2500</v>
      </c>
      <c r="Q2549" s="29" t="s">
        <v>2</v>
      </c>
      <c r="R2549" s="29" t="s">
        <v>2192</v>
      </c>
      <c r="S2549" s="29" t="s">
        <v>31881</v>
      </c>
      <c r="T2549" s="29" t="s">
        <v>31882</v>
      </c>
      <c r="U2549" s="29" t="s">
        <v>31883</v>
      </c>
      <c r="V2549" s="29">
        <v>398</v>
      </c>
      <c r="W2549" s="29" t="s">
        <v>396</v>
      </c>
      <c r="X2549" s="29" t="s">
        <v>31884</v>
      </c>
      <c r="Y2549" s="29" t="s">
        <v>17762</v>
      </c>
      <c r="Z2549" s="29" t="s">
        <v>31885</v>
      </c>
      <c r="AA2549" s="29" t="s">
        <v>31885</v>
      </c>
      <c r="AB2549" s="29" t="s">
        <v>9286</v>
      </c>
      <c r="AC2549" s="29" t="s">
        <v>9287</v>
      </c>
      <c r="AD2549" s="29" t="s">
        <v>2</v>
      </c>
      <c r="AE2549" s="29" t="s">
        <v>16006</v>
      </c>
      <c r="AF2549" s="29" t="s">
        <v>31886</v>
      </c>
      <c r="AG2549" s="29">
        <v>-72</v>
      </c>
      <c r="AH2549" s="29" t="s">
        <v>31886</v>
      </c>
      <c r="AI2549" s="29" t="s">
        <v>31887</v>
      </c>
      <c r="AJ2549" s="29">
        <v>130</v>
      </c>
      <c r="AK2549" s="29" t="s">
        <v>31888</v>
      </c>
      <c r="AL2549" s="29" t="s">
        <v>31889</v>
      </c>
      <c r="AM2549" s="29">
        <v>698</v>
      </c>
      <c r="AN2549" s="1">
        <f t="shared" si="138"/>
        <v>1</v>
      </c>
      <c r="AO2549" s="1">
        <f t="shared" si="139"/>
        <v>1</v>
      </c>
      <c r="AP2549" s="30">
        <f t="shared" si="140"/>
        <v>46298</v>
      </c>
      <c r="AQ2549" s="1" t="str">
        <f>IF(COUNTIF('同场线路Rotas do mesmo SC'!A:A,C2549)&gt;0,"Sim","Não")</f>
        <v>Não</v>
      </c>
      <c r="AR2549" s="1" t="str">
        <f>IF(COUNTIF(揽收业务网点!A:A,P2549)&gt;0,"Sim","Não")</f>
        <v>Não</v>
      </c>
    </row>
    <row r="2550" spans="1:44">
      <c r="A2550" s="29" t="s">
        <v>31890</v>
      </c>
      <c r="B2550" s="29" t="s">
        <v>379</v>
      </c>
      <c r="C2550" s="29" t="s">
        <v>9293</v>
      </c>
      <c r="D2550" s="29" t="s">
        <v>381</v>
      </c>
      <c r="E2550" s="29" t="s">
        <v>382</v>
      </c>
      <c r="F2550" s="29" t="s">
        <v>829</v>
      </c>
      <c r="G2550" s="29">
        <v>129</v>
      </c>
      <c r="H2550" s="29" t="s">
        <v>1698</v>
      </c>
      <c r="I2550" s="29" t="s">
        <v>663</v>
      </c>
      <c r="J2550" s="29" t="s">
        <v>1699</v>
      </c>
      <c r="K2550" s="29" t="s">
        <v>387</v>
      </c>
      <c r="L2550" s="29" t="s">
        <v>1700</v>
      </c>
      <c r="M2550" s="29" t="s">
        <v>1701</v>
      </c>
      <c r="N2550" s="29" t="s">
        <v>1702</v>
      </c>
      <c r="O2550" s="29" t="s">
        <v>653</v>
      </c>
      <c r="P2550" s="29" t="s">
        <v>654</v>
      </c>
      <c r="Q2550" s="29" t="s">
        <v>11</v>
      </c>
      <c r="R2550" s="29" t="s">
        <v>31891</v>
      </c>
      <c r="S2550" s="29" t="s">
        <v>31892</v>
      </c>
      <c r="T2550" s="29" t="s">
        <v>31893</v>
      </c>
      <c r="U2550" s="29" t="s">
        <v>31894</v>
      </c>
      <c r="V2550" s="29">
        <v>199</v>
      </c>
      <c r="W2550" s="29" t="s">
        <v>396</v>
      </c>
      <c r="X2550" s="29" t="s">
        <v>31895</v>
      </c>
      <c r="Y2550" s="29" t="s">
        <v>16547</v>
      </c>
      <c r="Z2550" s="29" t="s">
        <v>31896</v>
      </c>
      <c r="AA2550" s="29" t="s">
        <v>31896</v>
      </c>
      <c r="AB2550" s="29" t="s">
        <v>1703</v>
      </c>
      <c r="AC2550" s="29" t="s">
        <v>45</v>
      </c>
      <c r="AD2550" s="29" t="s">
        <v>11</v>
      </c>
      <c r="AE2550" s="29" t="s">
        <v>1774</v>
      </c>
      <c r="AF2550" s="29" t="s">
        <v>31897</v>
      </c>
      <c r="AG2550" s="29">
        <v>42</v>
      </c>
      <c r="AH2550" s="29" t="s">
        <v>31897</v>
      </c>
      <c r="AI2550" s="29" t="s">
        <v>31898</v>
      </c>
      <c r="AJ2550" s="29">
        <v>545</v>
      </c>
      <c r="AK2550" s="29" t="s">
        <v>31899</v>
      </c>
      <c r="AL2550" s="29" t="s">
        <v>31900</v>
      </c>
      <c r="AM2550" s="29">
        <v>2795</v>
      </c>
      <c r="AN2550" s="1">
        <f t="shared" si="138"/>
        <v>1</v>
      </c>
      <c r="AO2550" s="1">
        <f t="shared" si="139"/>
        <v>1</v>
      </c>
      <c r="AP2550" s="30">
        <f t="shared" si="140"/>
        <v>46298</v>
      </c>
      <c r="AQ2550" s="1" t="str">
        <f>IF(COUNTIF('同场线路Rotas do mesmo SC'!A:A,C2550)&gt;0,"Sim","Não")</f>
        <v>Não</v>
      </c>
      <c r="AR2550" s="1" t="str">
        <f>IF(COUNTIF(揽收业务网点!A:A,P2550)&gt;0,"Sim","Não")</f>
        <v>Não</v>
      </c>
    </row>
    <row r="2551" spans="1:44">
      <c r="A2551" s="29" t="s">
        <v>31901</v>
      </c>
      <c r="B2551" s="29" t="s">
        <v>379</v>
      </c>
      <c r="C2551" s="29" t="s">
        <v>9305</v>
      </c>
      <c r="D2551" s="29" t="s">
        <v>381</v>
      </c>
      <c r="E2551" s="29" t="s">
        <v>382</v>
      </c>
      <c r="F2551" s="29" t="s">
        <v>732</v>
      </c>
      <c r="G2551" s="29">
        <v>27</v>
      </c>
      <c r="H2551" s="29" t="s">
        <v>9306</v>
      </c>
      <c r="I2551" s="29" t="s">
        <v>385</v>
      </c>
      <c r="J2551" s="29" t="s">
        <v>5543</v>
      </c>
      <c r="K2551" s="29" t="s">
        <v>411</v>
      </c>
      <c r="L2551" s="29" t="s">
        <v>5544</v>
      </c>
      <c r="M2551" s="29" t="s">
        <v>14507</v>
      </c>
      <c r="N2551" s="29" t="s">
        <v>14508</v>
      </c>
      <c r="O2551" s="29" t="s">
        <v>1111</v>
      </c>
      <c r="P2551" s="29" t="s">
        <v>1112</v>
      </c>
      <c r="Q2551" s="29" t="s">
        <v>168</v>
      </c>
      <c r="R2551" s="29" t="s">
        <v>20021</v>
      </c>
      <c r="S2551" s="29" t="s">
        <v>7709</v>
      </c>
      <c r="T2551" s="29" t="s">
        <v>31902</v>
      </c>
      <c r="U2551" s="29" t="s">
        <v>31903</v>
      </c>
      <c r="V2551" s="29">
        <v>263</v>
      </c>
      <c r="W2551" s="29" t="s">
        <v>396</v>
      </c>
      <c r="X2551" s="29" t="s">
        <v>29895</v>
      </c>
      <c r="Y2551" s="29" t="s">
        <v>31904</v>
      </c>
      <c r="Z2551" s="29" t="s">
        <v>31905</v>
      </c>
      <c r="AA2551" s="29" t="s">
        <v>31905</v>
      </c>
      <c r="AB2551" s="29" t="s">
        <v>9316</v>
      </c>
      <c r="AC2551" s="29" t="s">
        <v>9317</v>
      </c>
      <c r="AD2551" s="29" t="s">
        <v>168</v>
      </c>
      <c r="AE2551" s="29" t="s">
        <v>31906</v>
      </c>
      <c r="AF2551" s="29" t="s">
        <v>31907</v>
      </c>
      <c r="AG2551" s="29">
        <v>-40</v>
      </c>
      <c r="AH2551" s="29" t="s">
        <v>31907</v>
      </c>
      <c r="AI2551" s="29" t="s">
        <v>31908</v>
      </c>
      <c r="AJ2551" s="29">
        <v>25</v>
      </c>
      <c r="AK2551" s="29" t="s">
        <v>30991</v>
      </c>
      <c r="AL2551" s="29" t="s">
        <v>31909</v>
      </c>
      <c r="AM2551" s="29">
        <v>157</v>
      </c>
      <c r="AN2551" s="1">
        <f t="shared" si="138"/>
        <v>1</v>
      </c>
      <c r="AO2551" s="1">
        <f t="shared" si="139"/>
        <v>1</v>
      </c>
      <c r="AP2551" s="30">
        <f t="shared" si="140"/>
        <v>46298</v>
      </c>
      <c r="AQ2551" s="1" t="str">
        <f>IF(COUNTIF('同场线路Rotas do mesmo SC'!A:A,C2551)&gt;0,"Sim","Não")</f>
        <v>Não</v>
      </c>
      <c r="AR2551" s="1" t="str">
        <f>IF(COUNTIF(揽收业务网点!A:A,P2551)&gt;0,"Sim","Não")</f>
        <v>Não</v>
      </c>
    </row>
    <row r="2552" spans="1:44">
      <c r="A2552" s="29" t="s">
        <v>31910</v>
      </c>
      <c r="B2552" s="29" t="s">
        <v>379</v>
      </c>
      <c r="C2552" s="29" t="s">
        <v>9336</v>
      </c>
      <c r="D2552" s="29" t="s">
        <v>381</v>
      </c>
      <c r="E2552" s="29" t="s">
        <v>382</v>
      </c>
      <c r="F2552" s="29" t="s">
        <v>732</v>
      </c>
      <c r="G2552" s="29">
        <v>26</v>
      </c>
      <c r="H2552" s="29" t="s">
        <v>9337</v>
      </c>
      <c r="I2552" s="29" t="s">
        <v>385</v>
      </c>
      <c r="J2552" s="29" t="s">
        <v>9338</v>
      </c>
      <c r="K2552" s="29" t="s">
        <v>387</v>
      </c>
      <c r="L2552" s="29" t="s">
        <v>9339</v>
      </c>
      <c r="M2552" s="29" t="s">
        <v>9340</v>
      </c>
      <c r="N2552" s="29" t="s">
        <v>9341</v>
      </c>
      <c r="O2552" s="29" t="s">
        <v>1111</v>
      </c>
      <c r="P2552" s="29" t="s">
        <v>1112</v>
      </c>
      <c r="Q2552" s="29" t="s">
        <v>168</v>
      </c>
      <c r="R2552" s="29" t="s">
        <v>9310</v>
      </c>
      <c r="S2552" s="29" t="s">
        <v>7710</v>
      </c>
      <c r="T2552" s="29" t="s">
        <v>31911</v>
      </c>
      <c r="U2552" s="29" t="s">
        <v>31912</v>
      </c>
      <c r="V2552" s="29">
        <v>238</v>
      </c>
      <c r="W2552" s="29" t="s">
        <v>396</v>
      </c>
      <c r="X2552" s="29" t="s">
        <v>29956</v>
      </c>
      <c r="Y2552" s="29" t="s">
        <v>27722</v>
      </c>
      <c r="Z2552" s="29" t="s">
        <v>31913</v>
      </c>
      <c r="AA2552" s="29" t="s">
        <v>31913</v>
      </c>
      <c r="AB2552" s="29" t="s">
        <v>9347</v>
      </c>
      <c r="AC2552" s="29" t="s">
        <v>9348</v>
      </c>
      <c r="AD2552" s="29" t="s">
        <v>168</v>
      </c>
      <c r="AE2552" s="29" t="s">
        <v>27743</v>
      </c>
      <c r="AF2552" s="29" t="s">
        <v>31914</v>
      </c>
      <c r="AG2552" s="29">
        <v>-90</v>
      </c>
      <c r="AH2552" s="29" t="s">
        <v>31914</v>
      </c>
      <c r="AI2552" s="29" t="s">
        <v>31915</v>
      </c>
      <c r="AJ2552" s="29">
        <v>39</v>
      </c>
      <c r="AK2552" s="29" t="s">
        <v>31916</v>
      </c>
      <c r="AL2552" s="29" t="s">
        <v>31917</v>
      </c>
      <c r="AM2552" s="29">
        <v>155</v>
      </c>
      <c r="AN2552" s="1">
        <f t="shared" si="138"/>
        <v>1</v>
      </c>
      <c r="AO2552" s="1">
        <f t="shared" si="139"/>
        <v>1</v>
      </c>
      <c r="AP2552" s="30">
        <f t="shared" si="140"/>
        <v>46298</v>
      </c>
      <c r="AQ2552" s="1" t="str">
        <f>IF(COUNTIF('同场线路Rotas do mesmo SC'!A:A,C2552)&gt;0,"Sim","Não")</f>
        <v>Não</v>
      </c>
      <c r="AR2552" s="1" t="str">
        <f>IF(COUNTIF(揽收业务网点!A:A,P2552)&gt;0,"Sim","Não")</f>
        <v>Não</v>
      </c>
    </row>
    <row r="2553" spans="1:44">
      <c r="A2553" s="29" t="s">
        <v>31918</v>
      </c>
      <c r="B2553" s="29" t="s">
        <v>379</v>
      </c>
      <c r="C2553" s="29" t="s">
        <v>9354</v>
      </c>
      <c r="D2553" s="29" t="s">
        <v>381</v>
      </c>
      <c r="E2553" s="29" t="s">
        <v>382</v>
      </c>
      <c r="F2553" s="29" t="s">
        <v>732</v>
      </c>
      <c r="G2553" s="29">
        <v>26</v>
      </c>
      <c r="H2553" s="29" t="s">
        <v>9355</v>
      </c>
      <c r="I2553" s="29" t="s">
        <v>385</v>
      </c>
      <c r="J2553" s="29" t="s">
        <v>6050</v>
      </c>
      <c r="K2553" s="29" t="s">
        <v>387</v>
      </c>
      <c r="L2553" s="29" t="s">
        <v>6051</v>
      </c>
      <c r="M2553" s="29" t="s">
        <v>9356</v>
      </c>
      <c r="N2553" s="29" t="s">
        <v>9357</v>
      </c>
      <c r="O2553" s="29" t="s">
        <v>1111</v>
      </c>
      <c r="P2553" s="29" t="s">
        <v>1112</v>
      </c>
      <c r="Q2553" s="29" t="s">
        <v>168</v>
      </c>
      <c r="R2553" s="29" t="s">
        <v>20713</v>
      </c>
      <c r="S2553" s="29" t="s">
        <v>31919</v>
      </c>
      <c r="T2553" s="29" t="s">
        <v>31920</v>
      </c>
      <c r="U2553" s="29" t="s">
        <v>29495</v>
      </c>
      <c r="V2553" s="29">
        <v>51</v>
      </c>
      <c r="W2553" s="29" t="s">
        <v>396</v>
      </c>
      <c r="X2553" s="29" t="s">
        <v>31921</v>
      </c>
      <c r="Y2553" s="29" t="s">
        <v>27722</v>
      </c>
      <c r="Z2553" s="29" t="s">
        <v>31922</v>
      </c>
      <c r="AA2553" s="29" t="s">
        <v>31922</v>
      </c>
      <c r="AB2553" s="29" t="s">
        <v>9363</v>
      </c>
      <c r="AC2553" s="29" t="s">
        <v>9364</v>
      </c>
      <c r="AD2553" s="29" t="s">
        <v>168</v>
      </c>
      <c r="AE2553" s="29" t="s">
        <v>28452</v>
      </c>
      <c r="AF2553" s="29" t="s">
        <v>31923</v>
      </c>
      <c r="AG2553" s="29">
        <v>-36</v>
      </c>
      <c r="AH2553" s="29" t="s">
        <v>31923</v>
      </c>
      <c r="AI2553" s="29" t="s">
        <v>31924</v>
      </c>
      <c r="AJ2553" s="29">
        <v>24</v>
      </c>
      <c r="AK2553" s="29" t="s">
        <v>31925</v>
      </c>
      <c r="AL2553" s="29" t="s">
        <v>31926</v>
      </c>
      <c r="AM2553" s="29">
        <v>278</v>
      </c>
      <c r="AN2553" s="1">
        <f t="shared" si="138"/>
        <v>1</v>
      </c>
      <c r="AO2553" s="1">
        <f t="shared" si="139"/>
        <v>1</v>
      </c>
      <c r="AP2553" s="30">
        <f t="shared" si="140"/>
        <v>46298</v>
      </c>
      <c r="AQ2553" s="1" t="str">
        <f>IF(COUNTIF('同场线路Rotas do mesmo SC'!A:A,C2553)&gt;0,"Sim","Não")</f>
        <v>Não</v>
      </c>
      <c r="AR2553" s="1" t="str">
        <f>IF(COUNTIF(揽收业务网点!A:A,P2553)&gt;0,"Sim","Não")</f>
        <v>Não</v>
      </c>
    </row>
    <row r="2554" spans="1:44">
      <c r="A2554" s="29" t="s">
        <v>31927</v>
      </c>
      <c r="B2554" s="29" t="s">
        <v>379</v>
      </c>
      <c r="C2554" s="29" t="s">
        <v>9371</v>
      </c>
      <c r="D2554" s="29" t="s">
        <v>381</v>
      </c>
      <c r="E2554" s="29" t="s">
        <v>382</v>
      </c>
      <c r="F2554" s="29" t="s">
        <v>383</v>
      </c>
      <c r="G2554" s="29">
        <v>22</v>
      </c>
      <c r="H2554" s="29" t="s">
        <v>9372</v>
      </c>
      <c r="I2554" s="29" t="s">
        <v>385</v>
      </c>
      <c r="J2554" s="29" t="s">
        <v>2437</v>
      </c>
      <c r="K2554" s="29" t="s">
        <v>387</v>
      </c>
      <c r="L2554" s="29" t="s">
        <v>2438</v>
      </c>
      <c r="M2554" s="29" t="s">
        <v>9373</v>
      </c>
      <c r="N2554" s="29" t="s">
        <v>9374</v>
      </c>
      <c r="O2554" s="29" t="s">
        <v>1111</v>
      </c>
      <c r="P2554" s="29" t="s">
        <v>1112</v>
      </c>
      <c r="Q2554" s="29" t="s">
        <v>168</v>
      </c>
      <c r="R2554" s="29" t="s">
        <v>31928</v>
      </c>
      <c r="S2554" s="29" t="s">
        <v>31929</v>
      </c>
      <c r="T2554" s="29" t="s">
        <v>21339</v>
      </c>
      <c r="U2554" s="29" t="s">
        <v>31930</v>
      </c>
      <c r="V2554" s="29">
        <v>99</v>
      </c>
      <c r="W2554" s="29" t="s">
        <v>396</v>
      </c>
      <c r="X2554" s="29" t="s">
        <v>31931</v>
      </c>
      <c r="Y2554" s="29" t="s">
        <v>27722</v>
      </c>
      <c r="Z2554" s="29" t="s">
        <v>31932</v>
      </c>
      <c r="AA2554" s="29" t="s">
        <v>31932</v>
      </c>
      <c r="AB2554" s="29" t="s">
        <v>9380</v>
      </c>
      <c r="AC2554" s="29" t="s">
        <v>9381</v>
      </c>
      <c r="AD2554" s="29" t="s">
        <v>168</v>
      </c>
      <c r="AE2554" s="29" t="s">
        <v>31933</v>
      </c>
      <c r="AF2554" s="29" t="s">
        <v>31934</v>
      </c>
      <c r="AG2554" s="29">
        <v>-21</v>
      </c>
      <c r="AH2554" s="29" t="s">
        <v>31934</v>
      </c>
      <c r="AI2554" s="29" t="s">
        <v>31935</v>
      </c>
      <c r="AJ2554" s="29">
        <v>37</v>
      </c>
      <c r="AK2554" s="29" t="s">
        <v>31936</v>
      </c>
      <c r="AL2554" s="29" t="s">
        <v>31937</v>
      </c>
      <c r="AM2554" s="29">
        <v>281</v>
      </c>
      <c r="AN2554" s="1">
        <f t="shared" si="138"/>
        <v>1</v>
      </c>
      <c r="AO2554" s="1">
        <f t="shared" si="139"/>
        <v>1</v>
      </c>
      <c r="AP2554" s="30">
        <f t="shared" si="140"/>
        <v>46298</v>
      </c>
      <c r="AQ2554" s="1" t="str">
        <f>IF(COUNTIF('同场线路Rotas do mesmo SC'!A:A,C2554)&gt;0,"Sim","Não")</f>
        <v>Não</v>
      </c>
      <c r="AR2554" s="1" t="str">
        <f>IF(COUNTIF(揽收业务网点!A:A,P2554)&gt;0,"Sim","Não")</f>
        <v>Não</v>
      </c>
    </row>
    <row r="2555" spans="1:44">
      <c r="A2555" s="29" t="s">
        <v>31938</v>
      </c>
      <c r="B2555" s="29" t="s">
        <v>379</v>
      </c>
      <c r="C2555" s="29" t="s">
        <v>9387</v>
      </c>
      <c r="D2555" s="29" t="s">
        <v>381</v>
      </c>
      <c r="E2555" s="29" t="s">
        <v>382</v>
      </c>
      <c r="F2555" s="29" t="s">
        <v>383</v>
      </c>
      <c r="G2555" s="29">
        <v>18</v>
      </c>
      <c r="H2555" s="29" t="s">
        <v>9388</v>
      </c>
      <c r="I2555" s="29" t="s">
        <v>409</v>
      </c>
      <c r="J2555" s="29" t="s">
        <v>4292</v>
      </c>
      <c r="K2555" s="29" t="s">
        <v>387</v>
      </c>
      <c r="L2555" s="29" t="s">
        <v>4293</v>
      </c>
      <c r="M2555" s="29" t="s">
        <v>7915</v>
      </c>
      <c r="N2555" s="29" t="s">
        <v>7916</v>
      </c>
      <c r="O2555" s="29" t="s">
        <v>1262</v>
      </c>
      <c r="P2555" s="29" t="s">
        <v>1263</v>
      </c>
      <c r="Q2555" s="29" t="s">
        <v>118</v>
      </c>
      <c r="R2555" s="29" t="s">
        <v>31939</v>
      </c>
      <c r="S2555" s="29" t="s">
        <v>13041</v>
      </c>
      <c r="T2555" s="29" t="s">
        <v>31940</v>
      </c>
      <c r="U2555" s="29" t="s">
        <v>31941</v>
      </c>
      <c r="V2555" s="29">
        <v>212</v>
      </c>
      <c r="W2555" s="29" t="s">
        <v>396</v>
      </c>
      <c r="X2555" s="29" t="s">
        <v>31942</v>
      </c>
      <c r="Y2555" s="29" t="s">
        <v>27722</v>
      </c>
      <c r="Z2555" s="29" t="s">
        <v>31943</v>
      </c>
      <c r="AA2555" s="29" t="s">
        <v>31943</v>
      </c>
      <c r="AB2555" s="29" t="s">
        <v>9397</v>
      </c>
      <c r="AC2555" s="29" t="s">
        <v>9398</v>
      </c>
      <c r="AD2555" s="29" t="s">
        <v>118</v>
      </c>
      <c r="AE2555" s="29" t="s">
        <v>15272</v>
      </c>
      <c r="AF2555" s="29" t="s">
        <v>31944</v>
      </c>
      <c r="AG2555" s="29">
        <v>-37</v>
      </c>
      <c r="AH2555" s="29" t="s">
        <v>31944</v>
      </c>
      <c r="AI2555" s="29" t="s">
        <v>31945</v>
      </c>
      <c r="AJ2555" s="29">
        <v>26</v>
      </c>
      <c r="AK2555" s="29" t="s">
        <v>31946</v>
      </c>
      <c r="AL2555" s="29" t="s">
        <v>31947</v>
      </c>
      <c r="AM2555" s="29">
        <v>310</v>
      </c>
      <c r="AN2555" s="1">
        <f t="shared" si="138"/>
        <v>1</v>
      </c>
      <c r="AO2555" s="1">
        <f t="shared" si="139"/>
        <v>1</v>
      </c>
      <c r="AP2555" s="30">
        <f t="shared" si="140"/>
        <v>46298</v>
      </c>
      <c r="AQ2555" s="1" t="str">
        <f>IF(COUNTIF('同场线路Rotas do mesmo SC'!A:A,C2555)&gt;0,"Sim","Não")</f>
        <v>Não</v>
      </c>
      <c r="AR2555" s="1" t="str">
        <f>IF(COUNTIF(揽收业务网点!A:A,P2555)&gt;0,"Sim","Não")</f>
        <v>Não</v>
      </c>
    </row>
    <row r="2556" spans="1:44">
      <c r="A2556" s="29" t="s">
        <v>31948</v>
      </c>
      <c r="B2556" s="29" t="s">
        <v>379</v>
      </c>
      <c r="C2556" s="29" t="s">
        <v>9404</v>
      </c>
      <c r="D2556" s="29" t="s">
        <v>381</v>
      </c>
      <c r="E2556" s="29" t="s">
        <v>382</v>
      </c>
      <c r="F2556" s="29" t="s">
        <v>383</v>
      </c>
      <c r="G2556" s="29">
        <v>94.72</v>
      </c>
      <c r="H2556" s="29" t="s">
        <v>5329</v>
      </c>
      <c r="I2556" s="29" t="s">
        <v>385</v>
      </c>
      <c r="J2556" s="29" t="s">
        <v>5330</v>
      </c>
      <c r="K2556" s="29" t="s">
        <v>387</v>
      </c>
      <c r="L2556" s="29" t="s">
        <v>5331</v>
      </c>
      <c r="M2556" s="29" t="s">
        <v>21085</v>
      </c>
      <c r="N2556" s="29" t="s">
        <v>21086</v>
      </c>
      <c r="O2556" s="29" t="s">
        <v>1262</v>
      </c>
      <c r="P2556" s="29" t="s">
        <v>1263</v>
      </c>
      <c r="Q2556" s="29" t="s">
        <v>118</v>
      </c>
      <c r="R2556" s="29" t="s">
        <v>29115</v>
      </c>
      <c r="S2556" s="29" t="s">
        <v>31949</v>
      </c>
      <c r="T2556" s="29" t="s">
        <v>31950</v>
      </c>
      <c r="U2556" s="29" t="s">
        <v>31951</v>
      </c>
      <c r="V2556" s="29">
        <v>129</v>
      </c>
      <c r="W2556" s="29" t="s">
        <v>396</v>
      </c>
      <c r="X2556" s="29" t="s">
        <v>31952</v>
      </c>
      <c r="Y2556" s="29" t="s">
        <v>16547</v>
      </c>
      <c r="Z2556" s="29" t="s">
        <v>31953</v>
      </c>
      <c r="AA2556" s="29" t="s">
        <v>31953</v>
      </c>
      <c r="AB2556" s="29" t="s">
        <v>9413</v>
      </c>
      <c r="AC2556" s="29" t="s">
        <v>9414</v>
      </c>
      <c r="AD2556" s="29" t="s">
        <v>118</v>
      </c>
      <c r="AE2556" s="29" t="s">
        <v>16006</v>
      </c>
      <c r="AF2556" s="29" t="s">
        <v>31954</v>
      </c>
      <c r="AG2556" s="29">
        <v>-63</v>
      </c>
      <c r="AH2556" s="29" t="s">
        <v>31954</v>
      </c>
      <c r="AI2556" s="29" t="s">
        <v>31955</v>
      </c>
      <c r="AJ2556" s="29">
        <v>16</v>
      </c>
      <c r="AK2556" s="29" t="s">
        <v>31956</v>
      </c>
      <c r="AL2556" s="29" t="s">
        <v>31957</v>
      </c>
      <c r="AM2556" s="29">
        <v>55</v>
      </c>
      <c r="AN2556" s="1">
        <f t="shared" si="138"/>
        <v>1</v>
      </c>
      <c r="AO2556" s="1">
        <f t="shared" si="139"/>
        <v>1</v>
      </c>
      <c r="AP2556" s="30">
        <f t="shared" si="140"/>
        <v>46298</v>
      </c>
      <c r="AQ2556" s="1" t="str">
        <f>IF(COUNTIF('同场线路Rotas do mesmo SC'!A:A,C2556)&gt;0,"Sim","Não")</f>
        <v>Não</v>
      </c>
      <c r="AR2556" s="1" t="str">
        <f>IF(COUNTIF(揽收业务网点!A:A,P2556)&gt;0,"Sim","Não")</f>
        <v>Não</v>
      </c>
    </row>
    <row r="2557" spans="1:44">
      <c r="A2557" s="29" t="s">
        <v>31958</v>
      </c>
      <c r="B2557" s="29" t="s">
        <v>379</v>
      </c>
      <c r="C2557" s="29" t="s">
        <v>9420</v>
      </c>
      <c r="D2557" s="29" t="s">
        <v>381</v>
      </c>
      <c r="E2557" s="29" t="s">
        <v>382</v>
      </c>
      <c r="F2557" s="29" t="s">
        <v>383</v>
      </c>
      <c r="G2557" s="29">
        <v>263</v>
      </c>
      <c r="H2557" s="29" t="s">
        <v>9421</v>
      </c>
      <c r="I2557" s="29" t="s">
        <v>385</v>
      </c>
      <c r="J2557" s="29" t="s">
        <v>9195</v>
      </c>
      <c r="K2557" s="29" t="s">
        <v>387</v>
      </c>
      <c r="L2557" s="29" t="s">
        <v>9196</v>
      </c>
      <c r="M2557" s="29" t="s">
        <v>9422</v>
      </c>
      <c r="N2557" s="29" t="s">
        <v>9423</v>
      </c>
      <c r="O2557" s="29" t="s">
        <v>9424</v>
      </c>
      <c r="P2557" s="29" t="s">
        <v>9425</v>
      </c>
      <c r="Q2557" s="29" t="s">
        <v>168</v>
      </c>
      <c r="R2557" s="29" t="s">
        <v>31959</v>
      </c>
      <c r="S2557" s="29" t="s">
        <v>31959</v>
      </c>
      <c r="T2557" s="29" t="s">
        <v>31960</v>
      </c>
      <c r="U2557" s="29" t="s">
        <v>31961</v>
      </c>
      <c r="V2557" s="29">
        <v>73</v>
      </c>
      <c r="W2557" s="29" t="s">
        <v>396</v>
      </c>
      <c r="X2557" s="29" t="s">
        <v>31962</v>
      </c>
      <c r="Y2557" s="29" t="s">
        <v>16006</v>
      </c>
      <c r="Z2557" s="29" t="s">
        <v>31963</v>
      </c>
      <c r="AA2557" s="29" t="s">
        <v>31963</v>
      </c>
      <c r="AB2557" s="29" t="s">
        <v>5660</v>
      </c>
      <c r="AC2557" s="29" t="s">
        <v>169</v>
      </c>
      <c r="AD2557" s="29" t="s">
        <v>168</v>
      </c>
      <c r="AE2557" s="29" t="s">
        <v>31964</v>
      </c>
      <c r="AF2557" s="29" t="s">
        <v>31965</v>
      </c>
      <c r="AG2557" s="29">
        <v>-202</v>
      </c>
      <c r="AH2557" s="29" t="s">
        <v>31965</v>
      </c>
      <c r="AI2557" s="29" t="s">
        <v>31966</v>
      </c>
      <c r="AJ2557" s="29">
        <v>15</v>
      </c>
      <c r="AK2557" s="29" t="s">
        <v>30443</v>
      </c>
      <c r="AL2557" s="29" t="s">
        <v>31967</v>
      </c>
      <c r="AM2557" s="29">
        <v>98</v>
      </c>
      <c r="AN2557" s="1">
        <f t="shared" si="138"/>
        <v>1</v>
      </c>
      <c r="AO2557" s="1">
        <f t="shared" si="139"/>
        <v>1</v>
      </c>
      <c r="AP2557" s="30">
        <f t="shared" si="140"/>
        <v>46298</v>
      </c>
      <c r="AQ2557" s="1" t="str">
        <f>IF(COUNTIF('同场线路Rotas do mesmo SC'!A:A,C2557)&gt;0,"Sim","Não")</f>
        <v>Não</v>
      </c>
      <c r="AR2557" s="1" t="str">
        <f>IF(COUNTIF(揽收业务网点!A:A,P2557)&gt;0,"Sim","Não")</f>
        <v>Não</v>
      </c>
    </row>
    <row r="2558" spans="1:44">
      <c r="A2558" s="29" t="s">
        <v>31968</v>
      </c>
      <c r="B2558" s="29" t="s">
        <v>379</v>
      </c>
      <c r="C2558" s="29" t="s">
        <v>9435</v>
      </c>
      <c r="D2558" s="29" t="s">
        <v>381</v>
      </c>
      <c r="E2558" s="29" t="s">
        <v>640</v>
      </c>
      <c r="F2558" s="29" t="s">
        <v>383</v>
      </c>
      <c r="G2558" s="29">
        <v>263</v>
      </c>
      <c r="H2558" s="29" t="s">
        <v>9421</v>
      </c>
      <c r="I2558" s="29" t="s">
        <v>385</v>
      </c>
      <c r="J2558" s="29" t="s">
        <v>9195</v>
      </c>
      <c r="K2558" s="29" t="s">
        <v>387</v>
      </c>
      <c r="L2558" s="29" t="s">
        <v>9196</v>
      </c>
      <c r="M2558" s="29" t="s">
        <v>9422</v>
      </c>
      <c r="N2558" s="29" t="s">
        <v>9423</v>
      </c>
      <c r="O2558" s="29" t="s">
        <v>5660</v>
      </c>
      <c r="P2558" s="29" t="s">
        <v>169</v>
      </c>
      <c r="Q2558" s="29" t="s">
        <v>168</v>
      </c>
      <c r="R2558" s="29" t="s">
        <v>4511</v>
      </c>
      <c r="S2558" s="29" t="s">
        <v>31969</v>
      </c>
      <c r="T2558" s="29" t="s">
        <v>31970</v>
      </c>
      <c r="U2558" s="29" t="s">
        <v>31971</v>
      </c>
      <c r="V2558" s="29">
        <v>4</v>
      </c>
      <c r="W2558" s="29" t="s">
        <v>396</v>
      </c>
      <c r="X2558" s="29" t="s">
        <v>31972</v>
      </c>
      <c r="Y2558" s="29" t="s">
        <v>28189</v>
      </c>
      <c r="Z2558" s="29" t="s">
        <v>31973</v>
      </c>
      <c r="AA2558" s="29" t="s">
        <v>31973</v>
      </c>
      <c r="AB2558" s="29" t="s">
        <v>6179</v>
      </c>
      <c r="AC2558" s="29" t="s">
        <v>6180</v>
      </c>
      <c r="AD2558" s="29" t="s">
        <v>168</v>
      </c>
      <c r="AE2558" s="29" t="s">
        <v>31974</v>
      </c>
      <c r="AF2558" s="29" t="s">
        <v>31975</v>
      </c>
      <c r="AG2558" s="29">
        <v>-351</v>
      </c>
      <c r="AH2558" s="29" t="s">
        <v>31975</v>
      </c>
      <c r="AI2558" s="29" t="s">
        <v>31976</v>
      </c>
      <c r="AJ2558" s="29">
        <v>29</v>
      </c>
      <c r="AK2558" s="29" t="s">
        <v>31977</v>
      </c>
      <c r="AL2558" s="29" t="s">
        <v>31978</v>
      </c>
      <c r="AM2558" s="29">
        <v>80</v>
      </c>
      <c r="AN2558" s="1">
        <f t="shared" si="138"/>
        <v>1</v>
      </c>
      <c r="AO2558" s="1">
        <f t="shared" si="139"/>
        <v>1</v>
      </c>
      <c r="AP2558" s="30">
        <f t="shared" si="140"/>
        <v>46298</v>
      </c>
      <c r="AQ2558" s="1" t="str">
        <f>IF(COUNTIF('同场线路Rotas do mesmo SC'!A:A,C2558)&gt;0,"Sim","Não")</f>
        <v>Não</v>
      </c>
      <c r="AR2558" s="1" t="str">
        <f>IF(COUNTIF(揽收业务网点!A:A,P2558)&gt;0,"Sim","Não")</f>
        <v>Sim</v>
      </c>
    </row>
    <row r="2559" spans="1:44">
      <c r="A2559" s="29" t="s">
        <v>31979</v>
      </c>
      <c r="B2559" s="29" t="s">
        <v>379</v>
      </c>
      <c r="C2559" s="29" t="s">
        <v>9447</v>
      </c>
      <c r="D2559" s="29" t="s">
        <v>381</v>
      </c>
      <c r="E2559" s="29" t="s">
        <v>382</v>
      </c>
      <c r="F2559" s="29" t="s">
        <v>732</v>
      </c>
      <c r="G2559" s="29">
        <v>72</v>
      </c>
      <c r="H2559" s="29" t="s">
        <v>9448</v>
      </c>
      <c r="I2559" s="29" t="s">
        <v>385</v>
      </c>
      <c r="J2559" s="29" t="s">
        <v>5543</v>
      </c>
      <c r="K2559" s="29" t="s">
        <v>411</v>
      </c>
      <c r="L2559" s="29" t="s">
        <v>5544</v>
      </c>
      <c r="M2559" s="29" t="s">
        <v>9449</v>
      </c>
      <c r="N2559" s="29" t="s">
        <v>9450</v>
      </c>
      <c r="O2559" s="29" t="s">
        <v>6179</v>
      </c>
      <c r="P2559" s="29" t="s">
        <v>6180</v>
      </c>
      <c r="Q2559" s="29" t="s">
        <v>168</v>
      </c>
      <c r="R2559" s="29" t="s">
        <v>2344</v>
      </c>
      <c r="S2559" s="29" t="s">
        <v>31980</v>
      </c>
      <c r="T2559" s="29" t="s">
        <v>31981</v>
      </c>
      <c r="U2559" s="29" t="s">
        <v>31982</v>
      </c>
      <c r="V2559" s="29">
        <v>381</v>
      </c>
      <c r="W2559" s="29" t="s">
        <v>396</v>
      </c>
      <c r="X2559" s="29" t="s">
        <v>31983</v>
      </c>
      <c r="Y2559" s="29" t="s">
        <v>16547</v>
      </c>
      <c r="Z2559" s="29" t="s">
        <v>31984</v>
      </c>
      <c r="AA2559" s="29" t="s">
        <v>31984</v>
      </c>
      <c r="AB2559" s="29" t="s">
        <v>9456</v>
      </c>
      <c r="AC2559" s="29" t="s">
        <v>9457</v>
      </c>
      <c r="AD2559" s="29" t="s">
        <v>168</v>
      </c>
      <c r="AE2559" s="29" t="s">
        <v>30471</v>
      </c>
      <c r="AF2559" s="29" t="s">
        <v>31985</v>
      </c>
      <c r="AG2559" s="29">
        <v>-34</v>
      </c>
      <c r="AH2559" s="29" t="s">
        <v>31985</v>
      </c>
      <c r="AI2559" s="29" t="s">
        <v>31986</v>
      </c>
      <c r="AJ2559" s="29">
        <v>68</v>
      </c>
      <c r="AK2559" s="29" t="s">
        <v>31987</v>
      </c>
      <c r="AL2559" s="29" t="s">
        <v>31988</v>
      </c>
      <c r="AM2559" s="29">
        <v>86</v>
      </c>
      <c r="AN2559" s="1">
        <f t="shared" si="138"/>
        <v>1</v>
      </c>
      <c r="AO2559" s="1">
        <f t="shared" si="139"/>
        <v>1</v>
      </c>
      <c r="AP2559" s="30">
        <f t="shared" si="140"/>
        <v>46298</v>
      </c>
      <c r="AQ2559" s="1" t="str">
        <f>IF(COUNTIF('同场线路Rotas do mesmo SC'!A:A,C2559)&gt;0,"Sim","Não")</f>
        <v>Não</v>
      </c>
      <c r="AR2559" s="1" t="str">
        <f>IF(COUNTIF(揽收业务网点!A:A,P2559)&gt;0,"Sim","Não")</f>
        <v>Não</v>
      </c>
    </row>
    <row r="2560" spans="1:44">
      <c r="A2560" s="29" t="s">
        <v>31989</v>
      </c>
      <c r="B2560" s="29" t="s">
        <v>379</v>
      </c>
      <c r="C2560" s="29" t="s">
        <v>9463</v>
      </c>
      <c r="D2560" s="29" t="s">
        <v>381</v>
      </c>
      <c r="E2560" s="29" t="s">
        <v>640</v>
      </c>
      <c r="F2560" s="29" t="s">
        <v>383</v>
      </c>
      <c r="G2560" s="29">
        <v>17</v>
      </c>
      <c r="H2560" s="29" t="s">
        <v>9464</v>
      </c>
      <c r="I2560" s="29" t="s">
        <v>868</v>
      </c>
      <c r="J2560" s="29" t="s">
        <v>642</v>
      </c>
      <c r="K2560" s="29" t="s">
        <v>387</v>
      </c>
      <c r="L2560" s="29" t="s">
        <v>643</v>
      </c>
      <c r="M2560" s="29" t="s">
        <v>9465</v>
      </c>
      <c r="N2560" s="29" t="s">
        <v>9466</v>
      </c>
      <c r="O2560" s="29" t="s">
        <v>7601</v>
      </c>
      <c r="P2560" s="29" t="s">
        <v>39</v>
      </c>
      <c r="Q2560" s="29" t="s">
        <v>11</v>
      </c>
      <c r="R2560" s="29" t="s">
        <v>13558</v>
      </c>
      <c r="S2560" s="29" t="s">
        <v>13558</v>
      </c>
      <c r="T2560" s="29" t="s">
        <v>31990</v>
      </c>
      <c r="U2560" s="29" t="s">
        <v>31991</v>
      </c>
      <c r="V2560" s="29">
        <v>92</v>
      </c>
      <c r="W2560" s="29" t="s">
        <v>396</v>
      </c>
      <c r="X2560" s="29" t="s">
        <v>31992</v>
      </c>
      <c r="Y2560" s="29" t="s">
        <v>28932</v>
      </c>
      <c r="Z2560" s="29" t="s">
        <v>31993</v>
      </c>
      <c r="AA2560" s="29" t="s">
        <v>31993</v>
      </c>
      <c r="AB2560" s="29" t="s">
        <v>1703</v>
      </c>
      <c r="AC2560" s="29" t="s">
        <v>45</v>
      </c>
      <c r="AD2560" s="29" t="s">
        <v>11</v>
      </c>
      <c r="AE2560" s="29" t="s">
        <v>28603</v>
      </c>
      <c r="AF2560" s="29" t="s">
        <v>31994</v>
      </c>
      <c r="AG2560" s="29">
        <v>-148</v>
      </c>
      <c r="AH2560" s="29" t="s">
        <v>31994</v>
      </c>
      <c r="AI2560" s="29" t="s">
        <v>31995</v>
      </c>
      <c r="AJ2560" s="29"/>
      <c r="AK2560" s="29"/>
      <c r="AL2560" s="29"/>
      <c r="AM2560" s="29"/>
      <c r="AN2560" s="1">
        <f t="shared" si="138"/>
        <v>1</v>
      </c>
      <c r="AO2560" s="1">
        <f t="shared" si="139"/>
        <v>1</v>
      </c>
      <c r="AP2560" s="30">
        <f t="shared" si="140"/>
        <v>46298</v>
      </c>
      <c r="AQ2560" s="1" t="str">
        <f>IF(COUNTIF('同场线路Rotas do mesmo SC'!A:A,C2560)&gt;0,"Sim","Não")</f>
        <v>Não</v>
      </c>
      <c r="AR2560" s="1" t="str">
        <f>IF(COUNTIF(揽收业务网点!A:A,P2560)&gt;0,"Sim","Não")</f>
        <v>Sim</v>
      </c>
    </row>
    <row r="2561" spans="1:44">
      <c r="A2561" s="29" t="s">
        <v>31996</v>
      </c>
      <c r="B2561" s="29" t="s">
        <v>379</v>
      </c>
      <c r="C2561" s="29" t="s">
        <v>9487</v>
      </c>
      <c r="D2561" s="29" t="s">
        <v>381</v>
      </c>
      <c r="E2561" s="29" t="s">
        <v>382</v>
      </c>
      <c r="F2561" s="29" t="s">
        <v>383</v>
      </c>
      <c r="G2561" s="29">
        <v>221.08</v>
      </c>
      <c r="H2561" s="29" t="s">
        <v>3274</v>
      </c>
      <c r="I2561" s="29" t="s">
        <v>868</v>
      </c>
      <c r="J2561" s="29" t="s">
        <v>3275</v>
      </c>
      <c r="K2561" s="29" t="s">
        <v>387</v>
      </c>
      <c r="L2561" s="29" t="s">
        <v>3276</v>
      </c>
      <c r="M2561" s="29" t="s">
        <v>3277</v>
      </c>
      <c r="N2561" s="29" t="s">
        <v>3278</v>
      </c>
      <c r="O2561" s="29" t="s">
        <v>1262</v>
      </c>
      <c r="P2561" s="29" t="s">
        <v>1263</v>
      </c>
      <c r="Q2561" s="29" t="s">
        <v>118</v>
      </c>
      <c r="R2561" s="29" t="s">
        <v>9710</v>
      </c>
      <c r="S2561" s="29" t="s">
        <v>9710</v>
      </c>
      <c r="T2561" s="29" t="s">
        <v>31997</v>
      </c>
      <c r="U2561" s="29" t="s">
        <v>31998</v>
      </c>
      <c r="V2561" s="29">
        <v>140</v>
      </c>
      <c r="W2561" s="29" t="s">
        <v>396</v>
      </c>
      <c r="X2561" s="29" t="s">
        <v>24548</v>
      </c>
      <c r="Y2561" s="29" t="s">
        <v>16547</v>
      </c>
      <c r="Z2561" s="29" t="s">
        <v>31999</v>
      </c>
      <c r="AA2561" s="29" t="s">
        <v>31999</v>
      </c>
      <c r="AB2561" s="29" t="s">
        <v>9496</v>
      </c>
      <c r="AC2561" s="29" t="s">
        <v>9497</v>
      </c>
      <c r="AD2561" s="29" t="s">
        <v>118</v>
      </c>
      <c r="AE2561" s="29" t="s">
        <v>29450</v>
      </c>
      <c r="AF2561" s="29" t="s">
        <v>32000</v>
      </c>
      <c r="AG2561" s="29">
        <v>-39</v>
      </c>
      <c r="AH2561" s="29" t="s">
        <v>32000</v>
      </c>
      <c r="AI2561" s="29" t="s">
        <v>32001</v>
      </c>
      <c r="AJ2561" s="29">
        <v>18</v>
      </c>
      <c r="AK2561" s="29" t="s">
        <v>32002</v>
      </c>
      <c r="AL2561" s="29" t="s">
        <v>32003</v>
      </c>
      <c r="AM2561" s="29">
        <v>81</v>
      </c>
      <c r="AN2561" s="1">
        <f t="shared" si="138"/>
        <v>1</v>
      </c>
      <c r="AO2561" s="1">
        <f t="shared" si="139"/>
        <v>1</v>
      </c>
      <c r="AP2561" s="30">
        <f t="shared" si="140"/>
        <v>46298</v>
      </c>
      <c r="AQ2561" s="1" t="str">
        <f>IF(COUNTIF('同场线路Rotas do mesmo SC'!A:A,C2561)&gt;0,"Sim","Não")</f>
        <v>Não</v>
      </c>
      <c r="AR2561" s="1" t="str">
        <f>IF(COUNTIF(揽收业务网点!A:A,P2561)&gt;0,"Sim","Não")</f>
        <v>Não</v>
      </c>
    </row>
    <row r="2562" spans="1:44">
      <c r="A2562" s="29" t="s">
        <v>32004</v>
      </c>
      <c r="B2562" s="29" t="s">
        <v>379</v>
      </c>
      <c r="C2562" s="29" t="s">
        <v>32005</v>
      </c>
      <c r="D2562" s="29" t="s">
        <v>381</v>
      </c>
      <c r="E2562" s="29" t="s">
        <v>382</v>
      </c>
      <c r="F2562" s="29" t="s">
        <v>383</v>
      </c>
      <c r="G2562" s="29">
        <v>30</v>
      </c>
      <c r="H2562" s="29" t="s">
        <v>2863</v>
      </c>
      <c r="I2562" s="29" t="s">
        <v>868</v>
      </c>
      <c r="J2562" s="29" t="s">
        <v>1979</v>
      </c>
      <c r="K2562" s="29" t="s">
        <v>411</v>
      </c>
      <c r="L2562" s="29" t="s">
        <v>1980</v>
      </c>
      <c r="M2562" s="29" t="s">
        <v>3400</v>
      </c>
      <c r="N2562" s="29" t="s">
        <v>3401</v>
      </c>
      <c r="O2562" s="29" t="s">
        <v>653</v>
      </c>
      <c r="P2562" s="29" t="s">
        <v>654</v>
      </c>
      <c r="Q2562" s="29" t="s">
        <v>11</v>
      </c>
      <c r="R2562" s="29" t="s">
        <v>32006</v>
      </c>
      <c r="S2562" s="29" t="s">
        <v>32007</v>
      </c>
      <c r="T2562" s="29" t="s">
        <v>29003</v>
      </c>
      <c r="U2562" s="29" t="s">
        <v>32008</v>
      </c>
      <c r="V2562" s="29">
        <v>1009</v>
      </c>
      <c r="W2562" s="29" t="s">
        <v>396</v>
      </c>
      <c r="X2562" s="29" t="s">
        <v>32009</v>
      </c>
      <c r="Y2562" s="29" t="s">
        <v>28527</v>
      </c>
      <c r="Z2562" s="29"/>
      <c r="AA2562" s="29"/>
      <c r="AB2562" s="29" t="s">
        <v>7891</v>
      </c>
      <c r="AC2562" s="29" t="s">
        <v>64</v>
      </c>
      <c r="AD2562" s="29" t="s">
        <v>11</v>
      </c>
      <c r="AE2562" s="29" t="s">
        <v>28474</v>
      </c>
      <c r="AF2562" s="29" t="s">
        <v>31785</v>
      </c>
      <c r="AG2562" s="29">
        <v>39</v>
      </c>
      <c r="AH2562" s="29" t="s">
        <v>31785</v>
      </c>
      <c r="AI2562" s="29" t="s">
        <v>32010</v>
      </c>
      <c r="AJ2562" s="29">
        <v>26</v>
      </c>
      <c r="AK2562" s="29" t="s">
        <v>32011</v>
      </c>
      <c r="AL2562" s="29" t="s">
        <v>32012</v>
      </c>
      <c r="AM2562" s="29">
        <v>176</v>
      </c>
      <c r="AN2562" s="1">
        <f t="shared" si="138"/>
        <v>1</v>
      </c>
      <c r="AO2562" s="1">
        <f t="shared" si="139"/>
        <v>1</v>
      </c>
      <c r="AP2562" s="30">
        <f t="shared" si="140"/>
        <v>46298</v>
      </c>
      <c r="AQ2562" s="1" t="str">
        <f>IF(COUNTIF('同场线路Rotas do mesmo SC'!A:A,C2562)&gt;0,"Sim","Não")</f>
        <v>Não</v>
      </c>
      <c r="AR2562" s="1" t="str">
        <f>IF(COUNTIF(揽收业务网点!A:A,P2562)&gt;0,"Sim","Não")</f>
        <v>Não</v>
      </c>
    </row>
    <row r="2563" spans="1:44">
      <c r="A2563" s="29" t="s">
        <v>32013</v>
      </c>
      <c r="B2563" s="29" t="s">
        <v>379</v>
      </c>
      <c r="C2563" s="29" t="s">
        <v>9517</v>
      </c>
      <c r="D2563" s="29" t="s">
        <v>381</v>
      </c>
      <c r="E2563" s="29" t="s">
        <v>382</v>
      </c>
      <c r="F2563" s="29" t="s">
        <v>732</v>
      </c>
      <c r="G2563" s="29">
        <v>34</v>
      </c>
      <c r="H2563" s="29" t="s">
        <v>9518</v>
      </c>
      <c r="I2563" s="29" t="s">
        <v>868</v>
      </c>
      <c r="J2563" s="29" t="s">
        <v>642</v>
      </c>
      <c r="K2563" s="29" t="s">
        <v>387</v>
      </c>
      <c r="L2563" s="29" t="s">
        <v>643</v>
      </c>
      <c r="M2563" s="29" t="s">
        <v>9519</v>
      </c>
      <c r="N2563" s="29" t="s">
        <v>9520</v>
      </c>
      <c r="O2563" s="29" t="s">
        <v>653</v>
      </c>
      <c r="P2563" s="29" t="s">
        <v>654</v>
      </c>
      <c r="Q2563" s="29" t="s">
        <v>11</v>
      </c>
      <c r="R2563" s="29" t="s">
        <v>8878</v>
      </c>
      <c r="S2563" s="29" t="s">
        <v>4480</v>
      </c>
      <c r="T2563" s="29" t="s">
        <v>31920</v>
      </c>
      <c r="U2563" s="29" t="s">
        <v>32014</v>
      </c>
      <c r="V2563" s="29">
        <v>402</v>
      </c>
      <c r="W2563" s="29" t="s">
        <v>396</v>
      </c>
      <c r="X2563" s="29" t="s">
        <v>32015</v>
      </c>
      <c r="Y2563" s="29" t="s">
        <v>11780</v>
      </c>
      <c r="Z2563" s="29" t="s">
        <v>32016</v>
      </c>
      <c r="AA2563" s="29" t="s">
        <v>32016</v>
      </c>
      <c r="AB2563" s="29" t="s">
        <v>9525</v>
      </c>
      <c r="AC2563" s="29" t="s">
        <v>9526</v>
      </c>
      <c r="AD2563" s="29" t="s">
        <v>11</v>
      </c>
      <c r="AE2563" s="29" t="s">
        <v>27850</v>
      </c>
      <c r="AF2563" s="29" t="s">
        <v>32017</v>
      </c>
      <c r="AG2563" s="29">
        <v>-53</v>
      </c>
      <c r="AH2563" s="29" t="s">
        <v>32017</v>
      </c>
      <c r="AI2563" s="29" t="s">
        <v>32018</v>
      </c>
      <c r="AJ2563" s="29">
        <v>6</v>
      </c>
      <c r="AK2563" s="29" t="s">
        <v>32019</v>
      </c>
      <c r="AL2563" s="29" t="s">
        <v>32020</v>
      </c>
      <c r="AM2563" s="29">
        <v>26</v>
      </c>
      <c r="AN2563" s="1">
        <f t="shared" si="138"/>
        <v>1</v>
      </c>
      <c r="AO2563" s="1">
        <f t="shared" si="139"/>
        <v>1</v>
      </c>
      <c r="AP2563" s="30">
        <f t="shared" si="140"/>
        <v>46298</v>
      </c>
      <c r="AQ2563" s="1" t="str">
        <f>IF(COUNTIF('同场线路Rotas do mesmo SC'!A:A,C2563)&gt;0,"Sim","Não")</f>
        <v>Não</v>
      </c>
      <c r="AR2563" s="1" t="str">
        <f>IF(COUNTIF(揽收业务网点!A:A,P2563)&gt;0,"Sim","Não")</f>
        <v>Não</v>
      </c>
    </row>
    <row r="2564" spans="1:44">
      <c r="A2564" s="29" t="s">
        <v>32021</v>
      </c>
      <c r="B2564" s="29" t="s">
        <v>379</v>
      </c>
      <c r="C2564" s="29" t="s">
        <v>9532</v>
      </c>
      <c r="D2564" s="29" t="s">
        <v>381</v>
      </c>
      <c r="E2564" s="29" t="s">
        <v>382</v>
      </c>
      <c r="F2564" s="29" t="s">
        <v>383</v>
      </c>
      <c r="G2564" s="29">
        <v>20</v>
      </c>
      <c r="H2564" s="29" t="s">
        <v>5001</v>
      </c>
      <c r="I2564" s="29" t="s">
        <v>702</v>
      </c>
      <c r="J2564" s="29" t="s">
        <v>5002</v>
      </c>
      <c r="K2564" s="29" t="s">
        <v>387</v>
      </c>
      <c r="L2564" s="29" t="s">
        <v>5003</v>
      </c>
      <c r="M2564" s="29" t="s">
        <v>5004</v>
      </c>
      <c r="N2564" s="29" t="s">
        <v>5005</v>
      </c>
      <c r="O2564" s="29" t="s">
        <v>3195</v>
      </c>
      <c r="P2564" s="29" t="s">
        <v>3196</v>
      </c>
      <c r="Q2564" s="29" t="s">
        <v>5</v>
      </c>
      <c r="R2564" s="29" t="s">
        <v>19366</v>
      </c>
      <c r="S2564" s="29" t="s">
        <v>5450</v>
      </c>
      <c r="T2564" s="29" t="s">
        <v>31056</v>
      </c>
      <c r="U2564" s="29" t="s">
        <v>32022</v>
      </c>
      <c r="V2564" s="29">
        <v>100</v>
      </c>
      <c r="W2564" s="29" t="s">
        <v>396</v>
      </c>
      <c r="X2564" s="29" t="s">
        <v>32023</v>
      </c>
      <c r="Y2564" s="29" t="s">
        <v>15272</v>
      </c>
      <c r="Z2564" s="29" t="s">
        <v>32024</v>
      </c>
      <c r="AA2564" s="29" t="s">
        <v>32024</v>
      </c>
      <c r="AB2564" s="29" t="s">
        <v>9538</v>
      </c>
      <c r="AC2564" s="29" t="s">
        <v>9539</v>
      </c>
      <c r="AD2564" s="29" t="s">
        <v>5</v>
      </c>
      <c r="AE2564" s="29" t="s">
        <v>32025</v>
      </c>
      <c r="AF2564" s="29" t="s">
        <v>32026</v>
      </c>
      <c r="AG2564" s="29">
        <v>195</v>
      </c>
      <c r="AH2564" s="29" t="s">
        <v>32026</v>
      </c>
      <c r="AI2564" s="29" t="s">
        <v>32027</v>
      </c>
      <c r="AJ2564" s="29">
        <v>-185</v>
      </c>
      <c r="AK2564" s="29" t="s">
        <v>32028</v>
      </c>
      <c r="AL2564" s="29" t="s">
        <v>32029</v>
      </c>
      <c r="AM2564" s="29">
        <v>80</v>
      </c>
      <c r="AN2564" s="1">
        <f t="shared" si="138"/>
        <v>1</v>
      </c>
      <c r="AO2564" s="1">
        <f t="shared" si="139"/>
        <v>1</v>
      </c>
      <c r="AP2564" s="30">
        <f t="shared" si="140"/>
        <v>46298</v>
      </c>
      <c r="AQ2564" s="1" t="str">
        <f>IF(COUNTIF('同场线路Rotas do mesmo SC'!A:A,C2564)&gt;0,"Sim","Não")</f>
        <v>Não</v>
      </c>
      <c r="AR2564" s="1" t="str">
        <f>IF(COUNTIF(揽收业务网点!A:A,P2564)&gt;0,"Sim","Não")</f>
        <v>Não</v>
      </c>
    </row>
    <row r="2565" spans="1:44">
      <c r="A2565" s="29" t="s">
        <v>32030</v>
      </c>
      <c r="B2565" s="29" t="s">
        <v>379</v>
      </c>
      <c r="C2565" s="29" t="s">
        <v>9545</v>
      </c>
      <c r="D2565" s="29" t="s">
        <v>381</v>
      </c>
      <c r="E2565" s="29" t="s">
        <v>382</v>
      </c>
      <c r="F2565" s="29" t="s">
        <v>383</v>
      </c>
      <c r="G2565" s="29">
        <v>157</v>
      </c>
      <c r="H2565" s="29" t="s">
        <v>9546</v>
      </c>
      <c r="I2565" s="29" t="s">
        <v>385</v>
      </c>
      <c r="J2565" s="29" t="s">
        <v>9547</v>
      </c>
      <c r="K2565" s="29" t="s">
        <v>387</v>
      </c>
      <c r="L2565" s="29" t="s">
        <v>9548</v>
      </c>
      <c r="M2565" s="29" t="s">
        <v>22280</v>
      </c>
      <c r="N2565" s="29" t="s">
        <v>22281</v>
      </c>
      <c r="O2565" s="29" t="s">
        <v>1111</v>
      </c>
      <c r="P2565" s="29" t="s">
        <v>1112</v>
      </c>
      <c r="Q2565" s="29" t="s">
        <v>168</v>
      </c>
      <c r="R2565" s="29" t="s">
        <v>28209</v>
      </c>
      <c r="S2565" s="29" t="s">
        <v>4527</v>
      </c>
      <c r="T2565" s="29" t="s">
        <v>32031</v>
      </c>
      <c r="U2565" s="29" t="s">
        <v>32032</v>
      </c>
      <c r="V2565" s="29">
        <v>169</v>
      </c>
      <c r="W2565" s="29" t="s">
        <v>396</v>
      </c>
      <c r="X2565" s="29" t="s">
        <v>32033</v>
      </c>
      <c r="Y2565" s="29" t="s">
        <v>21336</v>
      </c>
      <c r="Z2565" s="29" t="s">
        <v>32034</v>
      </c>
      <c r="AA2565" s="29" t="s">
        <v>32034</v>
      </c>
      <c r="AB2565" s="29" t="s">
        <v>9555</v>
      </c>
      <c r="AC2565" s="29" t="s">
        <v>9556</v>
      </c>
      <c r="AD2565" s="29" t="s">
        <v>168</v>
      </c>
      <c r="AE2565" s="29" t="s">
        <v>28201</v>
      </c>
      <c r="AF2565" s="29"/>
      <c r="AG2565" s="29"/>
      <c r="AH2565" s="29"/>
      <c r="AI2565" s="29" t="s">
        <v>32035</v>
      </c>
      <c r="AJ2565" s="29"/>
      <c r="AK2565" s="29" t="s">
        <v>32036</v>
      </c>
      <c r="AL2565" s="29" t="s">
        <v>32037</v>
      </c>
      <c r="AM2565" s="29">
        <v>219</v>
      </c>
      <c r="AN2565" s="1">
        <f t="shared" si="138"/>
        <v>1</v>
      </c>
      <c r="AO2565" s="1">
        <f t="shared" si="139"/>
        <v>1</v>
      </c>
      <c r="AP2565" s="30">
        <f t="shared" si="140"/>
        <v>46298</v>
      </c>
      <c r="AQ2565" s="1" t="str">
        <f>IF(COUNTIF('同场线路Rotas do mesmo SC'!A:A,C2565)&gt;0,"Sim","Não")</f>
        <v>Não</v>
      </c>
      <c r="AR2565" s="1" t="str">
        <f>IF(COUNTIF(揽收业务网点!A:A,P2565)&gt;0,"Sim","Não")</f>
        <v>Não</v>
      </c>
    </row>
    <row r="2566" spans="1:44">
      <c r="A2566" s="29" t="s">
        <v>32038</v>
      </c>
      <c r="B2566" s="29" t="s">
        <v>379</v>
      </c>
      <c r="C2566" s="29" t="s">
        <v>9559</v>
      </c>
      <c r="D2566" s="29" t="s">
        <v>381</v>
      </c>
      <c r="E2566" s="29" t="s">
        <v>382</v>
      </c>
      <c r="F2566" s="29" t="s">
        <v>383</v>
      </c>
      <c r="G2566" s="29">
        <v>67.02</v>
      </c>
      <c r="H2566" s="29" t="s">
        <v>9560</v>
      </c>
      <c r="I2566" s="29" t="s">
        <v>512</v>
      </c>
      <c r="J2566" s="29" t="s">
        <v>9561</v>
      </c>
      <c r="K2566" s="29" t="s">
        <v>387</v>
      </c>
      <c r="L2566" s="29" t="s">
        <v>9562</v>
      </c>
      <c r="M2566" s="29" t="s">
        <v>9563</v>
      </c>
      <c r="N2566" s="29" t="s">
        <v>9564</v>
      </c>
      <c r="O2566" s="29" t="s">
        <v>1262</v>
      </c>
      <c r="P2566" s="29" t="s">
        <v>1263</v>
      </c>
      <c r="Q2566" s="29" t="s">
        <v>118</v>
      </c>
      <c r="R2566" s="29" t="s">
        <v>19411</v>
      </c>
      <c r="S2566" s="29" t="s">
        <v>8178</v>
      </c>
      <c r="T2566" s="29" t="s">
        <v>32039</v>
      </c>
      <c r="U2566" s="29" t="s">
        <v>32040</v>
      </c>
      <c r="V2566" s="29">
        <v>261</v>
      </c>
      <c r="W2566" s="29" t="s">
        <v>396</v>
      </c>
      <c r="X2566" s="29" t="s">
        <v>32041</v>
      </c>
      <c r="Y2566" s="29" t="s">
        <v>15272</v>
      </c>
      <c r="Z2566" s="29" t="s">
        <v>32042</v>
      </c>
      <c r="AA2566" s="29" t="s">
        <v>32042</v>
      </c>
      <c r="AB2566" s="29" t="s">
        <v>9569</v>
      </c>
      <c r="AC2566" s="29" t="s">
        <v>9570</v>
      </c>
      <c r="AD2566" s="29" t="s">
        <v>118</v>
      </c>
      <c r="AE2566" s="29" t="s">
        <v>27743</v>
      </c>
      <c r="AF2566" s="29" t="s">
        <v>30956</v>
      </c>
      <c r="AG2566" s="29">
        <v>-91</v>
      </c>
      <c r="AH2566" s="29" t="s">
        <v>30956</v>
      </c>
      <c r="AI2566" s="29" t="s">
        <v>32043</v>
      </c>
      <c r="AJ2566" s="29">
        <v>46</v>
      </c>
      <c r="AK2566" s="29" t="s">
        <v>32044</v>
      </c>
      <c r="AL2566" s="29" t="s">
        <v>32045</v>
      </c>
      <c r="AM2566" s="29">
        <v>37</v>
      </c>
      <c r="AN2566" s="1">
        <f t="shared" si="138"/>
        <v>1</v>
      </c>
      <c r="AO2566" s="1">
        <f t="shared" si="139"/>
        <v>1</v>
      </c>
      <c r="AP2566" s="30">
        <f t="shared" si="140"/>
        <v>46298</v>
      </c>
      <c r="AQ2566" s="1" t="str">
        <f>IF(COUNTIF('同场线路Rotas do mesmo SC'!A:A,C2566)&gt;0,"Sim","Não")</f>
        <v>Não</v>
      </c>
      <c r="AR2566" s="1" t="str">
        <f>IF(COUNTIF(揽收业务网点!A:A,P2566)&gt;0,"Sim","Não")</f>
        <v>Não</v>
      </c>
    </row>
    <row r="2567" spans="1:44">
      <c r="A2567" s="29" t="s">
        <v>32046</v>
      </c>
      <c r="B2567" s="29" t="s">
        <v>379</v>
      </c>
      <c r="C2567" s="29" t="s">
        <v>9593</v>
      </c>
      <c r="D2567" s="29" t="s">
        <v>381</v>
      </c>
      <c r="E2567" s="29" t="s">
        <v>382</v>
      </c>
      <c r="F2567" s="29" t="s">
        <v>732</v>
      </c>
      <c r="G2567" s="29">
        <v>20</v>
      </c>
      <c r="H2567" s="29" t="s">
        <v>14828</v>
      </c>
      <c r="I2567" s="29" t="s">
        <v>385</v>
      </c>
      <c r="J2567" s="29" t="s">
        <v>9195</v>
      </c>
      <c r="K2567" s="29" t="s">
        <v>387</v>
      </c>
      <c r="L2567" s="29" t="s">
        <v>9196</v>
      </c>
      <c r="M2567" s="29" t="s">
        <v>14829</v>
      </c>
      <c r="N2567" s="29" t="s">
        <v>14830</v>
      </c>
      <c r="O2567" s="29" t="s">
        <v>6179</v>
      </c>
      <c r="P2567" s="29" t="s">
        <v>6180</v>
      </c>
      <c r="Q2567" s="29" t="s">
        <v>168</v>
      </c>
      <c r="R2567" s="29" t="s">
        <v>12308</v>
      </c>
      <c r="S2567" s="29" t="s">
        <v>19395</v>
      </c>
      <c r="T2567" s="29" t="s">
        <v>32047</v>
      </c>
      <c r="U2567" s="29" t="s">
        <v>32048</v>
      </c>
      <c r="V2567" s="29">
        <v>40</v>
      </c>
      <c r="W2567" s="29" t="s">
        <v>396</v>
      </c>
      <c r="X2567" s="29" t="s">
        <v>32049</v>
      </c>
      <c r="Y2567" s="29" t="s">
        <v>30526</v>
      </c>
      <c r="Z2567" s="29" t="s">
        <v>32050</v>
      </c>
      <c r="AA2567" s="29" t="s">
        <v>32050</v>
      </c>
      <c r="AB2567" s="29" t="s">
        <v>9602</v>
      </c>
      <c r="AC2567" s="29" t="s">
        <v>9603</v>
      </c>
      <c r="AD2567" s="29" t="s">
        <v>168</v>
      </c>
      <c r="AE2567" s="29" t="s">
        <v>29444</v>
      </c>
      <c r="AF2567" s="29" t="s">
        <v>32051</v>
      </c>
      <c r="AG2567" s="29">
        <v>-56</v>
      </c>
      <c r="AH2567" s="29" t="s">
        <v>32051</v>
      </c>
      <c r="AI2567" s="29" t="s">
        <v>32052</v>
      </c>
      <c r="AJ2567" s="29">
        <v>65</v>
      </c>
      <c r="AK2567" s="29" t="s">
        <v>32053</v>
      </c>
      <c r="AL2567" s="29" t="s">
        <v>32054</v>
      </c>
      <c r="AM2567" s="29">
        <v>159</v>
      </c>
      <c r="AN2567" s="1">
        <f t="shared" si="138"/>
        <v>1</v>
      </c>
      <c r="AO2567" s="1">
        <f t="shared" si="139"/>
        <v>1</v>
      </c>
      <c r="AP2567" s="30">
        <f t="shared" si="140"/>
        <v>46298</v>
      </c>
      <c r="AQ2567" s="1" t="str">
        <f>IF(COUNTIF('同场线路Rotas do mesmo SC'!A:A,C2567)&gt;0,"Sim","Não")</f>
        <v>Não</v>
      </c>
      <c r="AR2567" s="1" t="str">
        <f>IF(COUNTIF(揽收业务网点!A:A,P2567)&gt;0,"Sim","Não")</f>
        <v>Não</v>
      </c>
    </row>
    <row r="2568" spans="1:44">
      <c r="A2568" s="29" t="s">
        <v>32055</v>
      </c>
      <c r="B2568" s="29" t="s">
        <v>379</v>
      </c>
      <c r="C2568" s="29" t="s">
        <v>9610</v>
      </c>
      <c r="D2568" s="29" t="s">
        <v>381</v>
      </c>
      <c r="E2568" s="29" t="s">
        <v>382</v>
      </c>
      <c r="F2568" s="29" t="s">
        <v>732</v>
      </c>
      <c r="G2568" s="29">
        <v>9</v>
      </c>
      <c r="H2568" s="29" t="s">
        <v>10436</v>
      </c>
      <c r="I2568" s="29" t="s">
        <v>512</v>
      </c>
      <c r="J2568" s="29" t="s">
        <v>5427</v>
      </c>
      <c r="K2568" s="29" t="s">
        <v>387</v>
      </c>
      <c r="L2568" s="29" t="s">
        <v>5428</v>
      </c>
      <c r="M2568" s="29" t="s">
        <v>10437</v>
      </c>
      <c r="N2568" s="29" t="s">
        <v>10438</v>
      </c>
      <c r="O2568" s="29" t="s">
        <v>1111</v>
      </c>
      <c r="P2568" s="29" t="s">
        <v>1112</v>
      </c>
      <c r="Q2568" s="29" t="s">
        <v>168</v>
      </c>
      <c r="R2568" s="29" t="s">
        <v>25712</v>
      </c>
      <c r="S2568" s="29" t="s">
        <v>32056</v>
      </c>
      <c r="T2568" s="29" t="s">
        <v>32057</v>
      </c>
      <c r="U2568" s="29" t="s">
        <v>32058</v>
      </c>
      <c r="V2568" s="29">
        <v>17</v>
      </c>
      <c r="W2568" s="29" t="s">
        <v>396</v>
      </c>
      <c r="X2568" s="29" t="s">
        <v>30428</v>
      </c>
      <c r="Y2568" s="29" t="s">
        <v>27799</v>
      </c>
      <c r="Z2568" s="29" t="s">
        <v>32059</v>
      </c>
      <c r="AA2568" s="29" t="s">
        <v>32059</v>
      </c>
      <c r="AB2568" s="29" t="s">
        <v>9620</v>
      </c>
      <c r="AC2568" s="29" t="s">
        <v>9621</v>
      </c>
      <c r="AD2568" s="29" t="s">
        <v>168</v>
      </c>
      <c r="AE2568" s="29" t="s">
        <v>29933</v>
      </c>
      <c r="AF2568" s="29" t="s">
        <v>30789</v>
      </c>
      <c r="AG2568" s="29">
        <v>-33</v>
      </c>
      <c r="AH2568" s="29" t="s">
        <v>30789</v>
      </c>
      <c r="AI2568" s="29" t="s">
        <v>32060</v>
      </c>
      <c r="AJ2568" s="29">
        <v>29</v>
      </c>
      <c r="AK2568" s="29" t="s">
        <v>32061</v>
      </c>
      <c r="AL2568" s="29" t="s">
        <v>32062</v>
      </c>
      <c r="AM2568" s="29">
        <v>97</v>
      </c>
      <c r="AN2568" s="1">
        <f t="shared" si="138"/>
        <v>1</v>
      </c>
      <c r="AO2568" s="1">
        <f t="shared" si="139"/>
        <v>1</v>
      </c>
      <c r="AP2568" s="30">
        <f t="shared" si="140"/>
        <v>46298</v>
      </c>
      <c r="AQ2568" s="1" t="str">
        <f>IF(COUNTIF('同场线路Rotas do mesmo SC'!A:A,C2568)&gt;0,"Sim","Não")</f>
        <v>Não</v>
      </c>
      <c r="AR2568" s="1" t="str">
        <f>IF(COUNTIF(揽收业务网点!A:A,P2568)&gt;0,"Sim","Não")</f>
        <v>Não</v>
      </c>
    </row>
    <row r="2569" spans="1:44">
      <c r="A2569" s="29" t="s">
        <v>32063</v>
      </c>
      <c r="B2569" s="29" t="s">
        <v>379</v>
      </c>
      <c r="C2569" s="29" t="s">
        <v>9626</v>
      </c>
      <c r="D2569" s="29" t="s">
        <v>381</v>
      </c>
      <c r="E2569" s="29" t="s">
        <v>382</v>
      </c>
      <c r="F2569" s="29" t="s">
        <v>732</v>
      </c>
      <c r="G2569" s="29">
        <v>26</v>
      </c>
      <c r="H2569" s="29" t="s">
        <v>9627</v>
      </c>
      <c r="I2569" s="29" t="s">
        <v>385</v>
      </c>
      <c r="J2569" s="29" t="s">
        <v>1121</v>
      </c>
      <c r="K2569" s="29" t="s">
        <v>387</v>
      </c>
      <c r="L2569" s="29" t="s">
        <v>1122</v>
      </c>
      <c r="M2569" s="29" t="s">
        <v>21214</v>
      </c>
      <c r="N2569" s="29" t="s">
        <v>21215</v>
      </c>
      <c r="O2569" s="29" t="s">
        <v>1111</v>
      </c>
      <c r="P2569" s="29" t="s">
        <v>1112</v>
      </c>
      <c r="Q2569" s="29" t="s">
        <v>168</v>
      </c>
      <c r="R2569" s="29" t="s">
        <v>32064</v>
      </c>
      <c r="S2569" s="29" t="s">
        <v>19759</v>
      </c>
      <c r="T2569" s="29" t="s">
        <v>32065</v>
      </c>
      <c r="U2569" s="29" t="s">
        <v>32066</v>
      </c>
      <c r="V2569" s="29">
        <v>17</v>
      </c>
      <c r="W2569" s="29" t="s">
        <v>396</v>
      </c>
      <c r="X2569" s="29" t="s">
        <v>32067</v>
      </c>
      <c r="Y2569" s="29" t="s">
        <v>15272</v>
      </c>
      <c r="Z2569" s="29" t="s">
        <v>32068</v>
      </c>
      <c r="AA2569" s="29" t="s">
        <v>32068</v>
      </c>
      <c r="AB2569" s="29" t="s">
        <v>9634</v>
      </c>
      <c r="AC2569" s="29" t="s">
        <v>9635</v>
      </c>
      <c r="AD2569" s="29" t="s">
        <v>168</v>
      </c>
      <c r="AE2569" s="29" t="s">
        <v>29855</v>
      </c>
      <c r="AF2569" s="29" t="s">
        <v>32069</v>
      </c>
      <c r="AG2569" s="29">
        <v>-14</v>
      </c>
      <c r="AH2569" s="29" t="s">
        <v>32069</v>
      </c>
      <c r="AI2569" s="29" t="s">
        <v>32070</v>
      </c>
      <c r="AJ2569" s="29">
        <v>41</v>
      </c>
      <c r="AK2569" s="29" t="s">
        <v>32071</v>
      </c>
      <c r="AL2569" s="29" t="s">
        <v>32072</v>
      </c>
      <c r="AM2569" s="29">
        <v>97</v>
      </c>
      <c r="AN2569" s="1">
        <f t="shared" si="138"/>
        <v>1</v>
      </c>
      <c r="AO2569" s="1">
        <f t="shared" si="139"/>
        <v>1</v>
      </c>
      <c r="AP2569" s="30">
        <f t="shared" si="140"/>
        <v>46298</v>
      </c>
      <c r="AQ2569" s="1" t="str">
        <f>IF(COUNTIF('同场线路Rotas do mesmo SC'!A:A,C2569)&gt;0,"Sim","Não")</f>
        <v>Não</v>
      </c>
      <c r="AR2569" s="1" t="str">
        <f>IF(COUNTIF(揽收业务网点!A:A,P2569)&gt;0,"Sim","Não")</f>
        <v>Não</v>
      </c>
    </row>
    <row r="2570" spans="1:44">
      <c r="A2570" s="29" t="s">
        <v>32073</v>
      </c>
      <c r="B2570" s="29" t="s">
        <v>379</v>
      </c>
      <c r="C2570" s="29" t="s">
        <v>9641</v>
      </c>
      <c r="D2570" s="29" t="s">
        <v>381</v>
      </c>
      <c r="E2570" s="29" t="s">
        <v>382</v>
      </c>
      <c r="F2570" s="29" t="s">
        <v>383</v>
      </c>
      <c r="G2570" s="29">
        <v>245</v>
      </c>
      <c r="H2570" s="29" t="s">
        <v>23599</v>
      </c>
      <c r="I2570" s="29" t="s">
        <v>868</v>
      </c>
      <c r="J2570" s="29" t="s">
        <v>642</v>
      </c>
      <c r="K2570" s="29" t="s">
        <v>387</v>
      </c>
      <c r="L2570" s="29" t="s">
        <v>643</v>
      </c>
      <c r="M2570" s="29" t="s">
        <v>23600</v>
      </c>
      <c r="N2570" s="29" t="s">
        <v>23601</v>
      </c>
      <c r="O2570" s="29" t="s">
        <v>1146</v>
      </c>
      <c r="P2570" s="29" t="s">
        <v>1147</v>
      </c>
      <c r="Q2570" s="29" t="s">
        <v>118</v>
      </c>
      <c r="R2570" s="29" t="s">
        <v>13389</v>
      </c>
      <c r="S2570" s="29" t="s">
        <v>13389</v>
      </c>
      <c r="T2570" s="29" t="s">
        <v>32074</v>
      </c>
      <c r="U2570" s="29" t="s">
        <v>32075</v>
      </c>
      <c r="V2570" s="29">
        <v>68</v>
      </c>
      <c r="W2570" s="29" t="s">
        <v>396</v>
      </c>
      <c r="X2570" s="29" t="s">
        <v>32076</v>
      </c>
      <c r="Y2570" s="29" t="s">
        <v>16227</v>
      </c>
      <c r="Z2570" s="29" t="s">
        <v>32077</v>
      </c>
      <c r="AA2570" s="29" t="s">
        <v>32077</v>
      </c>
      <c r="AB2570" s="29" t="s">
        <v>9650</v>
      </c>
      <c r="AC2570" s="29" t="s">
        <v>9651</v>
      </c>
      <c r="AD2570" s="29" t="s">
        <v>94</v>
      </c>
      <c r="AE2570" s="29" t="s">
        <v>16547</v>
      </c>
      <c r="AF2570" s="29" t="s">
        <v>28089</v>
      </c>
      <c r="AG2570" s="29">
        <v>46</v>
      </c>
      <c r="AH2570" s="29" t="s">
        <v>28089</v>
      </c>
      <c r="AI2570" s="29" t="s">
        <v>32078</v>
      </c>
      <c r="AJ2570" s="29">
        <v>82</v>
      </c>
      <c r="AK2570" s="29" t="s">
        <v>32079</v>
      </c>
      <c r="AL2570" s="29" t="s">
        <v>32080</v>
      </c>
      <c r="AM2570" s="29">
        <v>228</v>
      </c>
      <c r="AN2570" s="1">
        <f t="shared" si="138"/>
        <v>1</v>
      </c>
      <c r="AO2570" s="1">
        <f t="shared" si="139"/>
        <v>1</v>
      </c>
      <c r="AP2570" s="30">
        <f t="shared" si="140"/>
        <v>46298</v>
      </c>
      <c r="AQ2570" s="1" t="str">
        <f>IF(COUNTIF('同场线路Rotas do mesmo SC'!A:A,C2570)&gt;0,"Sim","Não")</f>
        <v>Não</v>
      </c>
      <c r="AR2570" s="1" t="str">
        <f>IF(COUNTIF(揽收业务网点!A:A,P2570)&gt;0,"Sim","Não")</f>
        <v>Não</v>
      </c>
    </row>
    <row r="2571" spans="1:44">
      <c r="A2571" s="29" t="s">
        <v>32081</v>
      </c>
      <c r="B2571" s="29" t="s">
        <v>379</v>
      </c>
      <c r="C2571" s="29" t="s">
        <v>9670</v>
      </c>
      <c r="D2571" s="29" t="s">
        <v>381</v>
      </c>
      <c r="E2571" s="29" t="s">
        <v>382</v>
      </c>
      <c r="F2571" s="29" t="s">
        <v>383</v>
      </c>
      <c r="G2571" s="29">
        <v>110</v>
      </c>
      <c r="H2571" s="29" t="s">
        <v>9671</v>
      </c>
      <c r="I2571" s="29" t="s">
        <v>512</v>
      </c>
      <c r="J2571" s="29" t="s">
        <v>9672</v>
      </c>
      <c r="K2571" s="29" t="s">
        <v>387</v>
      </c>
      <c r="L2571" s="29" t="s">
        <v>9673</v>
      </c>
      <c r="M2571" s="29" t="s">
        <v>9674</v>
      </c>
      <c r="N2571" s="29" t="s">
        <v>9675</v>
      </c>
      <c r="O2571" s="29" t="s">
        <v>610</v>
      </c>
      <c r="P2571" s="29" t="s">
        <v>611</v>
      </c>
      <c r="Q2571" s="29" t="s">
        <v>94</v>
      </c>
      <c r="R2571" s="29" t="s">
        <v>32082</v>
      </c>
      <c r="S2571" s="29" t="s">
        <v>3103</v>
      </c>
      <c r="T2571" s="29" t="s">
        <v>31983</v>
      </c>
      <c r="U2571" s="29" t="s">
        <v>32083</v>
      </c>
      <c r="V2571" s="29">
        <v>101</v>
      </c>
      <c r="W2571" s="29" t="s">
        <v>396</v>
      </c>
      <c r="X2571" s="29" t="s">
        <v>32084</v>
      </c>
      <c r="Y2571" s="29" t="s">
        <v>29450</v>
      </c>
      <c r="Z2571" s="29" t="s">
        <v>32053</v>
      </c>
      <c r="AA2571" s="29" t="s">
        <v>32053</v>
      </c>
      <c r="AB2571" s="29" t="s">
        <v>9681</v>
      </c>
      <c r="AC2571" s="29" t="s">
        <v>9682</v>
      </c>
      <c r="AD2571" s="29" t="s">
        <v>94</v>
      </c>
      <c r="AE2571" s="29" t="s">
        <v>27696</v>
      </c>
      <c r="AF2571" s="29" t="s">
        <v>32085</v>
      </c>
      <c r="AG2571" s="29">
        <v>-70</v>
      </c>
      <c r="AH2571" s="29" t="s">
        <v>32085</v>
      </c>
      <c r="AI2571" s="29" t="s">
        <v>32086</v>
      </c>
      <c r="AJ2571" s="29">
        <v>105</v>
      </c>
      <c r="AK2571" s="29" t="s">
        <v>32087</v>
      </c>
      <c r="AL2571" s="29" t="s">
        <v>31055</v>
      </c>
      <c r="AM2571" s="29">
        <v>122</v>
      </c>
      <c r="AN2571" s="1">
        <f t="shared" si="138"/>
        <v>1</v>
      </c>
      <c r="AO2571" s="1">
        <f t="shared" si="139"/>
        <v>1</v>
      </c>
      <c r="AP2571" s="30">
        <f t="shared" si="140"/>
        <v>46298</v>
      </c>
      <c r="AQ2571" s="1" t="str">
        <f>IF(COUNTIF('同场线路Rotas do mesmo SC'!A:A,C2571)&gt;0,"Sim","Não")</f>
        <v>Não</v>
      </c>
      <c r="AR2571" s="1" t="str">
        <f>IF(COUNTIF(揽收业务网点!A:A,P2571)&gt;0,"Sim","Não")</f>
        <v>Não</v>
      </c>
    </row>
    <row r="2572" spans="1:44">
      <c r="A2572" s="29" t="s">
        <v>32088</v>
      </c>
      <c r="B2572" s="29" t="s">
        <v>379</v>
      </c>
      <c r="C2572" s="29" t="s">
        <v>9688</v>
      </c>
      <c r="D2572" s="29" t="s">
        <v>381</v>
      </c>
      <c r="E2572" s="29" t="s">
        <v>382</v>
      </c>
      <c r="F2572" s="29" t="s">
        <v>383</v>
      </c>
      <c r="G2572" s="29">
        <v>172</v>
      </c>
      <c r="H2572" s="29" t="s">
        <v>10910</v>
      </c>
      <c r="I2572" s="29" t="s">
        <v>512</v>
      </c>
      <c r="J2572" s="29" t="s">
        <v>10911</v>
      </c>
      <c r="K2572" s="29" t="s">
        <v>387</v>
      </c>
      <c r="L2572" s="29" t="s">
        <v>10912</v>
      </c>
      <c r="M2572" s="29" t="s">
        <v>10911</v>
      </c>
      <c r="N2572" s="29" t="s">
        <v>10913</v>
      </c>
      <c r="O2572" s="29" t="s">
        <v>610</v>
      </c>
      <c r="P2572" s="29" t="s">
        <v>611</v>
      </c>
      <c r="Q2572" s="29" t="s">
        <v>94</v>
      </c>
      <c r="R2572" s="29" t="s">
        <v>12995</v>
      </c>
      <c r="S2572" s="29" t="s">
        <v>32089</v>
      </c>
      <c r="T2572" s="29" t="s">
        <v>32090</v>
      </c>
      <c r="U2572" s="29" t="s">
        <v>32091</v>
      </c>
      <c r="V2572" s="29">
        <v>107</v>
      </c>
      <c r="W2572" s="29" t="s">
        <v>396</v>
      </c>
      <c r="X2572" s="29" t="s">
        <v>32092</v>
      </c>
      <c r="Y2572" s="29" t="s">
        <v>1774</v>
      </c>
      <c r="Z2572" s="29" t="s">
        <v>29360</v>
      </c>
      <c r="AA2572" s="29" t="s">
        <v>29360</v>
      </c>
      <c r="AB2572" s="29" t="s">
        <v>9699</v>
      </c>
      <c r="AC2572" s="29" t="s">
        <v>9700</v>
      </c>
      <c r="AD2572" s="29" t="s">
        <v>94</v>
      </c>
      <c r="AE2572" s="29" t="s">
        <v>11780</v>
      </c>
      <c r="AF2572" s="29" t="s">
        <v>32093</v>
      </c>
      <c r="AG2572" s="29">
        <v>-79</v>
      </c>
      <c r="AH2572" s="29" t="s">
        <v>32093</v>
      </c>
      <c r="AI2572" s="29" t="s">
        <v>32094</v>
      </c>
      <c r="AJ2572" s="29">
        <v>23</v>
      </c>
      <c r="AK2572" s="29" t="s">
        <v>32095</v>
      </c>
      <c r="AL2572" s="29" t="s">
        <v>32096</v>
      </c>
      <c r="AM2572" s="29">
        <v>282</v>
      </c>
      <c r="AN2572" s="1">
        <f t="shared" si="138"/>
        <v>1</v>
      </c>
      <c r="AO2572" s="1">
        <f t="shared" si="139"/>
        <v>1</v>
      </c>
      <c r="AP2572" s="30">
        <f t="shared" si="140"/>
        <v>46298</v>
      </c>
      <c r="AQ2572" s="1" t="str">
        <f>IF(COUNTIF('同场线路Rotas do mesmo SC'!A:A,C2572)&gt;0,"Sim","Não")</f>
        <v>Não</v>
      </c>
      <c r="AR2572" s="1" t="str">
        <f>IF(COUNTIF(揽收业务网点!A:A,P2572)&gt;0,"Sim","Não")</f>
        <v>Não</v>
      </c>
    </row>
    <row r="2573" spans="1:44">
      <c r="A2573" s="29" t="s">
        <v>32097</v>
      </c>
      <c r="B2573" s="29" t="s">
        <v>379</v>
      </c>
      <c r="C2573" s="29" t="s">
        <v>9706</v>
      </c>
      <c r="D2573" s="29" t="s">
        <v>381</v>
      </c>
      <c r="E2573" s="29" t="s">
        <v>382</v>
      </c>
      <c r="F2573" s="29" t="s">
        <v>383</v>
      </c>
      <c r="G2573" s="29">
        <v>395</v>
      </c>
      <c r="H2573" s="29" t="s">
        <v>9707</v>
      </c>
      <c r="I2573" s="29" t="s">
        <v>512</v>
      </c>
      <c r="J2573" s="29" t="s">
        <v>3447</v>
      </c>
      <c r="K2573" s="29" t="s">
        <v>387</v>
      </c>
      <c r="L2573" s="29" t="s">
        <v>3448</v>
      </c>
      <c r="M2573" s="29" t="s">
        <v>9708</v>
      </c>
      <c r="N2573" s="29" t="s">
        <v>9709</v>
      </c>
      <c r="O2573" s="29" t="s">
        <v>1262</v>
      </c>
      <c r="P2573" s="29" t="s">
        <v>1263</v>
      </c>
      <c r="Q2573" s="29" t="s">
        <v>118</v>
      </c>
      <c r="R2573" s="29" t="s">
        <v>26587</v>
      </c>
      <c r="S2573" s="29" t="s">
        <v>26587</v>
      </c>
      <c r="T2573" s="29" t="s">
        <v>32098</v>
      </c>
      <c r="U2573" s="29" t="s">
        <v>32099</v>
      </c>
      <c r="V2573" s="29">
        <v>168</v>
      </c>
      <c r="W2573" s="29" t="s">
        <v>396</v>
      </c>
      <c r="X2573" s="29" t="s">
        <v>32100</v>
      </c>
      <c r="Y2573" s="29" t="s">
        <v>21336</v>
      </c>
      <c r="Z2573" s="29" t="s">
        <v>32101</v>
      </c>
      <c r="AA2573" s="29" t="s">
        <v>32101</v>
      </c>
      <c r="AB2573" s="29" t="s">
        <v>9715</v>
      </c>
      <c r="AC2573" s="29" t="s">
        <v>9716</v>
      </c>
      <c r="AD2573" s="29" t="s">
        <v>118</v>
      </c>
      <c r="AE2573" s="29" t="s">
        <v>27922</v>
      </c>
      <c r="AF2573" s="29" t="s">
        <v>32102</v>
      </c>
      <c r="AG2573" s="29">
        <v>-9</v>
      </c>
      <c r="AH2573" s="29" t="s">
        <v>32102</v>
      </c>
      <c r="AI2573" s="29" t="s">
        <v>32103</v>
      </c>
      <c r="AJ2573" s="29">
        <v>56</v>
      </c>
      <c r="AK2573" s="29" t="s">
        <v>32104</v>
      </c>
      <c r="AL2573" s="29" t="s">
        <v>32105</v>
      </c>
      <c r="AM2573" s="29">
        <v>76</v>
      </c>
      <c r="AN2573" s="1">
        <f t="shared" si="138"/>
        <v>1</v>
      </c>
      <c r="AO2573" s="1">
        <f t="shared" si="139"/>
        <v>1</v>
      </c>
      <c r="AP2573" s="30">
        <f t="shared" si="140"/>
        <v>46298</v>
      </c>
      <c r="AQ2573" s="1" t="str">
        <f>IF(COUNTIF('同场线路Rotas do mesmo SC'!A:A,C2573)&gt;0,"Sim","Não")</f>
        <v>Não</v>
      </c>
      <c r="AR2573" s="1" t="str">
        <f>IF(COUNTIF(揽收业务网点!A:A,P2573)&gt;0,"Sim","Não")</f>
        <v>Não</v>
      </c>
    </row>
    <row r="2574" spans="1:44">
      <c r="A2574" s="29" t="s">
        <v>32106</v>
      </c>
      <c r="B2574" s="29" t="s">
        <v>379</v>
      </c>
      <c r="C2574" s="29" t="s">
        <v>9721</v>
      </c>
      <c r="D2574" s="29" t="s">
        <v>381</v>
      </c>
      <c r="E2574" s="29" t="s">
        <v>382</v>
      </c>
      <c r="F2574" s="29" t="s">
        <v>383</v>
      </c>
      <c r="G2574" s="29">
        <v>52</v>
      </c>
      <c r="H2574" s="29" t="s">
        <v>9722</v>
      </c>
      <c r="I2574" s="29" t="s">
        <v>868</v>
      </c>
      <c r="J2574" s="29" t="s">
        <v>1016</v>
      </c>
      <c r="K2574" s="29" t="s">
        <v>387</v>
      </c>
      <c r="L2574" s="29" t="s">
        <v>1017</v>
      </c>
      <c r="M2574" s="29" t="s">
        <v>9723</v>
      </c>
      <c r="N2574" s="29" t="s">
        <v>9724</v>
      </c>
      <c r="O2574" s="29" t="s">
        <v>1146</v>
      </c>
      <c r="P2574" s="29" t="s">
        <v>1147</v>
      </c>
      <c r="Q2574" s="29" t="s">
        <v>118</v>
      </c>
      <c r="R2574" s="29" t="s">
        <v>6967</v>
      </c>
      <c r="S2574" s="29" t="s">
        <v>26377</v>
      </c>
      <c r="T2574" s="29" t="s">
        <v>19404</v>
      </c>
      <c r="U2574" s="29" t="s">
        <v>32107</v>
      </c>
      <c r="V2574" s="29">
        <v>115</v>
      </c>
      <c r="W2574" s="29" t="s">
        <v>396</v>
      </c>
      <c r="X2574" s="29" t="s">
        <v>30053</v>
      </c>
      <c r="Y2574" s="29" t="s">
        <v>16547</v>
      </c>
      <c r="Z2574" s="29" t="s">
        <v>32108</v>
      </c>
      <c r="AA2574" s="29" t="s">
        <v>32108</v>
      </c>
      <c r="AB2574" s="29" t="s">
        <v>9731</v>
      </c>
      <c r="AC2574" s="29" t="s">
        <v>9732</v>
      </c>
      <c r="AD2574" s="29" t="s">
        <v>118</v>
      </c>
      <c r="AE2574" s="29" t="s">
        <v>29535</v>
      </c>
      <c r="AF2574" s="29" t="s">
        <v>32109</v>
      </c>
      <c r="AG2574" s="29">
        <v>-9</v>
      </c>
      <c r="AH2574" s="29" t="s">
        <v>32109</v>
      </c>
      <c r="AI2574" s="29" t="s">
        <v>32110</v>
      </c>
      <c r="AJ2574" s="29">
        <v>68</v>
      </c>
      <c r="AK2574" s="29" t="s">
        <v>32111</v>
      </c>
      <c r="AL2574" s="29" t="s">
        <v>32112</v>
      </c>
      <c r="AM2574" s="29">
        <v>132</v>
      </c>
      <c r="AN2574" s="1">
        <f t="shared" si="138"/>
        <v>1</v>
      </c>
      <c r="AO2574" s="1">
        <f t="shared" si="139"/>
        <v>1</v>
      </c>
      <c r="AP2574" s="30">
        <f t="shared" si="140"/>
        <v>46298</v>
      </c>
      <c r="AQ2574" s="1" t="str">
        <f>IF(COUNTIF('同场线路Rotas do mesmo SC'!A:A,C2574)&gt;0,"Sim","Não")</f>
        <v>Não</v>
      </c>
      <c r="AR2574" s="1" t="str">
        <f>IF(COUNTIF(揽收业务网点!A:A,P2574)&gt;0,"Sim","Não")</f>
        <v>Não</v>
      </c>
    </row>
    <row r="2575" spans="1:44">
      <c r="A2575" s="29" t="s">
        <v>32113</v>
      </c>
      <c r="B2575" s="29" t="s">
        <v>379</v>
      </c>
      <c r="C2575" s="29" t="s">
        <v>9738</v>
      </c>
      <c r="D2575" s="29" t="s">
        <v>381</v>
      </c>
      <c r="E2575" s="29" t="s">
        <v>382</v>
      </c>
      <c r="F2575" s="29" t="s">
        <v>383</v>
      </c>
      <c r="G2575" s="29">
        <v>71</v>
      </c>
      <c r="H2575" s="29" t="s">
        <v>9739</v>
      </c>
      <c r="I2575" s="29" t="s">
        <v>868</v>
      </c>
      <c r="J2575" s="29" t="s">
        <v>8875</v>
      </c>
      <c r="K2575" s="29" t="s">
        <v>387</v>
      </c>
      <c r="L2575" s="29" t="s">
        <v>8875</v>
      </c>
      <c r="M2575" s="29" t="s">
        <v>9740</v>
      </c>
      <c r="N2575" s="29" t="s">
        <v>9741</v>
      </c>
      <c r="O2575" s="29" t="s">
        <v>1146</v>
      </c>
      <c r="P2575" s="29" t="s">
        <v>1147</v>
      </c>
      <c r="Q2575" s="29" t="s">
        <v>118</v>
      </c>
      <c r="R2575" s="29" t="s">
        <v>23144</v>
      </c>
      <c r="S2575" s="29" t="s">
        <v>23144</v>
      </c>
      <c r="T2575" s="29" t="s">
        <v>32114</v>
      </c>
      <c r="U2575" s="29" t="s">
        <v>32115</v>
      </c>
      <c r="V2575" s="29">
        <v>5</v>
      </c>
      <c r="W2575" s="29" t="s">
        <v>396</v>
      </c>
      <c r="X2575" s="29" t="s">
        <v>32116</v>
      </c>
      <c r="Y2575" s="29" t="s">
        <v>15272</v>
      </c>
      <c r="Z2575" s="29" t="s">
        <v>32117</v>
      </c>
      <c r="AA2575" s="29" t="s">
        <v>32117</v>
      </c>
      <c r="AB2575" s="29" t="s">
        <v>9746</v>
      </c>
      <c r="AC2575" s="29" t="s">
        <v>9747</v>
      </c>
      <c r="AD2575" s="29" t="s">
        <v>118</v>
      </c>
      <c r="AE2575" s="29" t="s">
        <v>1774</v>
      </c>
      <c r="AF2575" s="29" t="s">
        <v>32118</v>
      </c>
      <c r="AG2575" s="29">
        <v>-50</v>
      </c>
      <c r="AH2575" s="29" t="s">
        <v>32118</v>
      </c>
      <c r="AI2575" s="29" t="s">
        <v>32119</v>
      </c>
      <c r="AJ2575" s="29">
        <v>15</v>
      </c>
      <c r="AK2575" s="29" t="s">
        <v>32120</v>
      </c>
      <c r="AL2575" s="29" t="s">
        <v>32121</v>
      </c>
      <c r="AM2575" s="29">
        <v>46</v>
      </c>
      <c r="AN2575" s="1">
        <f t="shared" si="138"/>
        <v>1</v>
      </c>
      <c r="AO2575" s="1">
        <f t="shared" si="139"/>
        <v>1</v>
      </c>
      <c r="AP2575" s="30">
        <f t="shared" si="140"/>
        <v>46298</v>
      </c>
      <c r="AQ2575" s="1" t="str">
        <f>IF(COUNTIF('同场线路Rotas do mesmo SC'!A:A,C2575)&gt;0,"Sim","Não")</f>
        <v>Não</v>
      </c>
      <c r="AR2575" s="1" t="str">
        <f>IF(COUNTIF(揽收业务网点!A:A,P2575)&gt;0,"Sim","Não")</f>
        <v>Não</v>
      </c>
    </row>
    <row r="2576" spans="1:44">
      <c r="A2576" s="29" t="s">
        <v>32122</v>
      </c>
      <c r="B2576" s="29" t="s">
        <v>379</v>
      </c>
      <c r="C2576" s="29" t="s">
        <v>9753</v>
      </c>
      <c r="D2576" s="29" t="s">
        <v>381</v>
      </c>
      <c r="E2576" s="29" t="s">
        <v>382</v>
      </c>
      <c r="F2576" s="29" t="s">
        <v>383</v>
      </c>
      <c r="G2576" s="29">
        <v>20</v>
      </c>
      <c r="H2576" s="29" t="s">
        <v>9754</v>
      </c>
      <c r="I2576" s="29" t="s">
        <v>868</v>
      </c>
      <c r="J2576" s="29" t="s">
        <v>9755</v>
      </c>
      <c r="K2576" s="29" t="s">
        <v>387</v>
      </c>
      <c r="L2576" s="29" t="s">
        <v>9756</v>
      </c>
      <c r="M2576" s="29" t="s">
        <v>9757</v>
      </c>
      <c r="N2576" s="29" t="s">
        <v>9758</v>
      </c>
      <c r="O2576" s="29" t="s">
        <v>1146</v>
      </c>
      <c r="P2576" s="29" t="s">
        <v>1147</v>
      </c>
      <c r="Q2576" s="29" t="s">
        <v>118</v>
      </c>
      <c r="R2576" s="29" t="s">
        <v>17680</v>
      </c>
      <c r="S2576" s="29" t="s">
        <v>17680</v>
      </c>
      <c r="T2576" s="29" t="s">
        <v>32123</v>
      </c>
      <c r="U2576" s="29" t="s">
        <v>32124</v>
      </c>
      <c r="V2576" s="29">
        <v>14</v>
      </c>
      <c r="W2576" s="29" t="s">
        <v>396</v>
      </c>
      <c r="X2576" s="29" t="s">
        <v>30799</v>
      </c>
      <c r="Y2576" s="29" t="s">
        <v>15272</v>
      </c>
      <c r="Z2576" s="29" t="s">
        <v>32125</v>
      </c>
      <c r="AA2576" s="29" t="s">
        <v>32125</v>
      </c>
      <c r="AB2576" s="29" t="s">
        <v>9763</v>
      </c>
      <c r="AC2576" s="29" t="s">
        <v>9764</v>
      </c>
      <c r="AD2576" s="29" t="s">
        <v>118</v>
      </c>
      <c r="AE2576" s="29" t="s">
        <v>16006</v>
      </c>
      <c r="AF2576" s="29" t="s">
        <v>32126</v>
      </c>
      <c r="AG2576" s="29">
        <v>-3</v>
      </c>
      <c r="AH2576" s="29" t="s">
        <v>32126</v>
      </c>
      <c r="AI2576" s="29" t="s">
        <v>30311</v>
      </c>
      <c r="AJ2576" s="29">
        <v>-14</v>
      </c>
      <c r="AK2576" s="29" t="s">
        <v>32127</v>
      </c>
      <c r="AL2576" s="29" t="s">
        <v>32128</v>
      </c>
      <c r="AM2576" s="29">
        <v>71</v>
      </c>
      <c r="AN2576" s="1">
        <f t="shared" ref="AN2576:AN2639" si="141">IF(X2576="",0,1)</f>
        <v>1</v>
      </c>
      <c r="AO2576" s="1">
        <f t="shared" ref="AO2576:AO2639" si="142">IF(AI2576="",0,1)</f>
        <v>1</v>
      </c>
      <c r="AP2576" s="30">
        <f t="shared" ref="AP2576:AP2639" si="143">DATE(YEAR(AE2576),MONTH(AE2576),DAY(AE2576))</f>
        <v>46298</v>
      </c>
      <c r="AQ2576" s="1" t="str">
        <f>IF(COUNTIF('同场线路Rotas do mesmo SC'!A:A,C2576)&gt;0,"Sim","Não")</f>
        <v>Não</v>
      </c>
      <c r="AR2576" s="1" t="str">
        <f>IF(COUNTIF(揽收业务网点!A:A,P2576)&gt;0,"Sim","Não")</f>
        <v>Não</v>
      </c>
    </row>
    <row r="2577" spans="1:44">
      <c r="A2577" s="29" t="s">
        <v>32129</v>
      </c>
      <c r="B2577" s="29" t="s">
        <v>379</v>
      </c>
      <c r="C2577" s="29" t="s">
        <v>9770</v>
      </c>
      <c r="D2577" s="29" t="s">
        <v>381</v>
      </c>
      <c r="E2577" s="29" t="s">
        <v>640</v>
      </c>
      <c r="F2577" s="29" t="s">
        <v>944</v>
      </c>
      <c r="G2577" s="29">
        <v>9</v>
      </c>
      <c r="H2577" s="29" t="s">
        <v>18771</v>
      </c>
      <c r="I2577" s="29" t="s">
        <v>868</v>
      </c>
      <c r="J2577" s="29" t="s">
        <v>4160</v>
      </c>
      <c r="K2577" s="29" t="s">
        <v>387</v>
      </c>
      <c r="L2577" s="29" t="s">
        <v>4161</v>
      </c>
      <c r="M2577" s="29" t="s">
        <v>6144</v>
      </c>
      <c r="N2577" s="29" t="s">
        <v>6145</v>
      </c>
      <c r="O2577" s="29" t="s">
        <v>6151</v>
      </c>
      <c r="P2577" s="29" t="s">
        <v>56</v>
      </c>
      <c r="Q2577" s="29" t="s">
        <v>11</v>
      </c>
      <c r="R2577" s="29" t="s">
        <v>32130</v>
      </c>
      <c r="S2577" s="29" t="s">
        <v>32130</v>
      </c>
      <c r="T2577" s="29" t="s">
        <v>32131</v>
      </c>
      <c r="U2577" s="29" t="s">
        <v>32132</v>
      </c>
      <c r="V2577" s="29">
        <v>1</v>
      </c>
      <c r="W2577" s="29" t="s">
        <v>396</v>
      </c>
      <c r="X2577" s="29" t="s">
        <v>32133</v>
      </c>
      <c r="Y2577" s="29" t="s">
        <v>27922</v>
      </c>
      <c r="Z2577" s="29" t="s">
        <v>28094</v>
      </c>
      <c r="AA2577" s="29" t="s">
        <v>28094</v>
      </c>
      <c r="AB2577" s="29" t="s">
        <v>1403</v>
      </c>
      <c r="AC2577" s="29" t="s">
        <v>53</v>
      </c>
      <c r="AD2577" s="29" t="s">
        <v>11</v>
      </c>
      <c r="AE2577" s="29" t="s">
        <v>15616</v>
      </c>
      <c r="AF2577" s="29" t="s">
        <v>32053</v>
      </c>
      <c r="AG2577" s="29">
        <v>-170</v>
      </c>
      <c r="AH2577" s="29" t="s">
        <v>32053</v>
      </c>
      <c r="AI2577" s="29" t="s">
        <v>32134</v>
      </c>
      <c r="AJ2577" s="29">
        <v>20</v>
      </c>
      <c r="AK2577" s="29" t="s">
        <v>32135</v>
      </c>
      <c r="AL2577" s="29" t="s">
        <v>29081</v>
      </c>
      <c r="AM2577" s="29">
        <v>4</v>
      </c>
      <c r="AN2577" s="1">
        <f t="shared" si="141"/>
        <v>1</v>
      </c>
      <c r="AO2577" s="1">
        <f t="shared" si="142"/>
        <v>1</v>
      </c>
      <c r="AP2577" s="30">
        <f t="shared" si="143"/>
        <v>46298</v>
      </c>
      <c r="AQ2577" s="1" t="str">
        <f>IF(COUNTIF('同场线路Rotas do mesmo SC'!A:A,C2577)&gt;0,"Sim","Não")</f>
        <v>Não</v>
      </c>
      <c r="AR2577" s="1" t="str">
        <f>IF(COUNTIF(揽收业务网点!A:A,P2577)&gt;0,"Sim","Não")</f>
        <v>Sim</v>
      </c>
    </row>
    <row r="2578" spans="1:44">
      <c r="A2578" s="29" t="s">
        <v>32136</v>
      </c>
      <c r="B2578" s="29" t="s">
        <v>379</v>
      </c>
      <c r="C2578" s="29" t="s">
        <v>21306</v>
      </c>
      <c r="D2578" s="29" t="s">
        <v>381</v>
      </c>
      <c r="E2578" s="29" t="s">
        <v>382</v>
      </c>
      <c r="F2578" s="29" t="s">
        <v>383</v>
      </c>
      <c r="G2578" s="29">
        <v>55</v>
      </c>
      <c r="H2578" s="29" t="s">
        <v>21307</v>
      </c>
      <c r="I2578" s="29" t="s">
        <v>512</v>
      </c>
      <c r="J2578" s="29" t="s">
        <v>21308</v>
      </c>
      <c r="K2578" s="29" t="s">
        <v>387</v>
      </c>
      <c r="L2578" s="29" t="s">
        <v>21309</v>
      </c>
      <c r="M2578" s="29" t="s">
        <v>21310</v>
      </c>
      <c r="N2578" s="29" t="s">
        <v>21311</v>
      </c>
      <c r="O2578" s="29" t="s">
        <v>2002</v>
      </c>
      <c r="P2578" s="29" t="s">
        <v>2003</v>
      </c>
      <c r="Q2578" s="29" t="s">
        <v>142</v>
      </c>
      <c r="R2578" s="29" t="s">
        <v>12847</v>
      </c>
      <c r="S2578" s="29" t="s">
        <v>31428</v>
      </c>
      <c r="T2578" s="29" t="s">
        <v>32137</v>
      </c>
      <c r="U2578" s="29" t="s">
        <v>32138</v>
      </c>
      <c r="V2578" s="29">
        <v>48</v>
      </c>
      <c r="W2578" s="29" t="s">
        <v>396</v>
      </c>
      <c r="X2578" s="29" t="s">
        <v>32139</v>
      </c>
      <c r="Y2578" s="29" t="s">
        <v>27722</v>
      </c>
      <c r="Z2578" s="29" t="s">
        <v>32140</v>
      </c>
      <c r="AA2578" s="29" t="s">
        <v>32140</v>
      </c>
      <c r="AB2578" s="29" t="s">
        <v>21317</v>
      </c>
      <c r="AC2578" s="29" t="s">
        <v>21318</v>
      </c>
      <c r="AD2578" s="29" t="s">
        <v>142</v>
      </c>
      <c r="AE2578" s="29" t="s">
        <v>16006</v>
      </c>
      <c r="AF2578" s="29" t="s">
        <v>32141</v>
      </c>
      <c r="AG2578" s="29">
        <v>-92</v>
      </c>
      <c r="AH2578" s="29" t="s">
        <v>32141</v>
      </c>
      <c r="AI2578" s="29" t="s">
        <v>32142</v>
      </c>
      <c r="AJ2578" s="29">
        <v>104</v>
      </c>
      <c r="AK2578" s="29" t="s">
        <v>30965</v>
      </c>
      <c r="AL2578" s="29" t="s">
        <v>32143</v>
      </c>
      <c r="AM2578" s="29">
        <v>199</v>
      </c>
      <c r="AN2578" s="1">
        <f t="shared" si="141"/>
        <v>1</v>
      </c>
      <c r="AO2578" s="1">
        <f t="shared" si="142"/>
        <v>1</v>
      </c>
      <c r="AP2578" s="30">
        <f t="shared" si="143"/>
        <v>46298</v>
      </c>
      <c r="AQ2578" s="1" t="str">
        <f>IF(COUNTIF('同场线路Rotas do mesmo SC'!A:A,C2578)&gt;0,"Sim","Não")</f>
        <v>Não</v>
      </c>
      <c r="AR2578" s="1" t="str">
        <f>IF(COUNTIF(揽收业务网点!A:A,P2578)&gt;0,"Sim","Não")</f>
        <v>Não</v>
      </c>
    </row>
    <row r="2579" spans="1:44">
      <c r="A2579" s="29" t="s">
        <v>32144</v>
      </c>
      <c r="B2579" s="29" t="s">
        <v>379</v>
      </c>
      <c r="C2579" s="29" t="s">
        <v>9781</v>
      </c>
      <c r="D2579" s="29" t="s">
        <v>381</v>
      </c>
      <c r="E2579" s="29" t="s">
        <v>382</v>
      </c>
      <c r="F2579" s="29" t="s">
        <v>383</v>
      </c>
      <c r="G2579" s="29">
        <v>68</v>
      </c>
      <c r="H2579" s="29" t="s">
        <v>9782</v>
      </c>
      <c r="I2579" s="29" t="s">
        <v>385</v>
      </c>
      <c r="J2579" s="29" t="s">
        <v>8252</v>
      </c>
      <c r="K2579" s="29" t="s">
        <v>387</v>
      </c>
      <c r="L2579" s="29" t="s">
        <v>8252</v>
      </c>
      <c r="M2579" s="29" t="s">
        <v>9783</v>
      </c>
      <c r="N2579" s="29" t="s">
        <v>9784</v>
      </c>
      <c r="O2579" s="29" t="s">
        <v>1111</v>
      </c>
      <c r="P2579" s="29" t="s">
        <v>1112</v>
      </c>
      <c r="Q2579" s="29" t="s">
        <v>168</v>
      </c>
      <c r="R2579" s="29" t="s">
        <v>32145</v>
      </c>
      <c r="S2579" s="29" t="s">
        <v>32146</v>
      </c>
      <c r="T2579" s="29" t="s">
        <v>29826</v>
      </c>
      <c r="U2579" s="29" t="s">
        <v>32147</v>
      </c>
      <c r="V2579" s="29">
        <v>60</v>
      </c>
      <c r="W2579" s="29" t="s">
        <v>396</v>
      </c>
      <c r="X2579" s="29" t="s">
        <v>32148</v>
      </c>
      <c r="Y2579" s="29" t="s">
        <v>31904</v>
      </c>
      <c r="Z2579" s="29" t="s">
        <v>32149</v>
      </c>
      <c r="AA2579" s="29" t="s">
        <v>32149</v>
      </c>
      <c r="AB2579" s="29" t="s">
        <v>9789</v>
      </c>
      <c r="AC2579" s="29" t="s">
        <v>9790</v>
      </c>
      <c r="AD2579" s="29" t="s">
        <v>168</v>
      </c>
      <c r="AE2579" s="29" t="s">
        <v>29821</v>
      </c>
      <c r="AF2579" s="29" t="s">
        <v>32150</v>
      </c>
      <c r="AG2579" s="29">
        <v>-42</v>
      </c>
      <c r="AH2579" s="29" t="s">
        <v>32150</v>
      </c>
      <c r="AI2579" s="29" t="s">
        <v>32151</v>
      </c>
      <c r="AJ2579" s="29">
        <v>13</v>
      </c>
      <c r="AK2579" s="29" t="s">
        <v>32152</v>
      </c>
      <c r="AL2579" s="29" t="s">
        <v>32153</v>
      </c>
      <c r="AM2579" s="29">
        <v>124</v>
      </c>
      <c r="AN2579" s="1">
        <f t="shared" si="141"/>
        <v>1</v>
      </c>
      <c r="AO2579" s="1">
        <f t="shared" si="142"/>
        <v>1</v>
      </c>
      <c r="AP2579" s="30">
        <f t="shared" si="143"/>
        <v>46298</v>
      </c>
      <c r="AQ2579" s="1" t="str">
        <f>IF(COUNTIF('同场线路Rotas do mesmo SC'!A:A,C2579)&gt;0,"Sim","Não")</f>
        <v>Não</v>
      </c>
      <c r="AR2579" s="1" t="str">
        <f>IF(COUNTIF(揽收业务网点!A:A,P2579)&gt;0,"Sim","Não")</f>
        <v>Não</v>
      </c>
    </row>
    <row r="2580" spans="1:44">
      <c r="A2580" s="29" t="s">
        <v>32154</v>
      </c>
      <c r="B2580" s="29" t="s">
        <v>379</v>
      </c>
      <c r="C2580" s="29" t="s">
        <v>9805</v>
      </c>
      <c r="D2580" s="29" t="s">
        <v>381</v>
      </c>
      <c r="E2580" s="29" t="s">
        <v>382</v>
      </c>
      <c r="F2580" s="29" t="s">
        <v>383</v>
      </c>
      <c r="G2580" s="29">
        <v>5</v>
      </c>
      <c r="H2580" s="29" t="s">
        <v>9806</v>
      </c>
      <c r="I2580" s="29" t="s">
        <v>1289</v>
      </c>
      <c r="J2580" s="29" t="s">
        <v>9807</v>
      </c>
      <c r="K2580" s="29" t="s">
        <v>387</v>
      </c>
      <c r="L2580" s="29" t="s">
        <v>9808</v>
      </c>
      <c r="M2580" s="29" t="s">
        <v>9809</v>
      </c>
      <c r="N2580" s="29" t="s">
        <v>9810</v>
      </c>
      <c r="O2580" s="29" t="s">
        <v>2273</v>
      </c>
      <c r="P2580" s="29" t="s">
        <v>2274</v>
      </c>
      <c r="Q2580" s="29" t="s">
        <v>2</v>
      </c>
      <c r="R2580" s="29" t="s">
        <v>32155</v>
      </c>
      <c r="S2580" s="29" t="s">
        <v>24521</v>
      </c>
      <c r="T2580" s="29" t="s">
        <v>32156</v>
      </c>
      <c r="U2580" s="29" t="s">
        <v>32157</v>
      </c>
      <c r="V2580" s="29">
        <v>100</v>
      </c>
      <c r="W2580" s="29" t="s">
        <v>396</v>
      </c>
      <c r="X2580" s="29" t="s">
        <v>31629</v>
      </c>
      <c r="Y2580" s="29" t="s">
        <v>32158</v>
      </c>
      <c r="Z2580" s="29" t="s">
        <v>32159</v>
      </c>
      <c r="AA2580" s="29" t="s">
        <v>32159</v>
      </c>
      <c r="AB2580" s="29" t="s">
        <v>9817</v>
      </c>
      <c r="AC2580" s="29" t="s">
        <v>9818</v>
      </c>
      <c r="AD2580" s="29" t="s">
        <v>2</v>
      </c>
      <c r="AE2580" s="29" t="s">
        <v>28008</v>
      </c>
      <c r="AF2580" s="29" t="s">
        <v>32160</v>
      </c>
      <c r="AG2580" s="29">
        <v>-97</v>
      </c>
      <c r="AH2580" s="29" t="s">
        <v>32160</v>
      </c>
      <c r="AI2580" s="29" t="s">
        <v>32161</v>
      </c>
      <c r="AJ2580" s="29">
        <v>79</v>
      </c>
      <c r="AK2580" s="29" t="s">
        <v>32162</v>
      </c>
      <c r="AL2580" s="29" t="s">
        <v>32163</v>
      </c>
      <c r="AM2580" s="29">
        <v>3031</v>
      </c>
      <c r="AN2580" s="1">
        <f t="shared" si="141"/>
        <v>1</v>
      </c>
      <c r="AO2580" s="1">
        <f t="shared" si="142"/>
        <v>1</v>
      </c>
      <c r="AP2580" s="30">
        <f t="shared" si="143"/>
        <v>46298</v>
      </c>
      <c r="AQ2580" s="1" t="str">
        <f>IF(COUNTIF('同场线路Rotas do mesmo SC'!A:A,C2580)&gt;0,"Sim","Não")</f>
        <v>Não</v>
      </c>
      <c r="AR2580" s="1" t="str">
        <f>IF(COUNTIF(揽收业务网点!A:A,P2580)&gt;0,"Sim","Não")</f>
        <v>Não</v>
      </c>
    </row>
    <row r="2581" spans="1:44">
      <c r="A2581" s="29" t="s">
        <v>32164</v>
      </c>
      <c r="B2581" s="29" t="s">
        <v>379</v>
      </c>
      <c r="C2581" s="29" t="s">
        <v>9824</v>
      </c>
      <c r="D2581" s="29" t="s">
        <v>381</v>
      </c>
      <c r="E2581" s="29" t="s">
        <v>382</v>
      </c>
      <c r="F2581" s="29" t="s">
        <v>732</v>
      </c>
      <c r="G2581" s="29">
        <v>7</v>
      </c>
      <c r="H2581" s="29" t="s">
        <v>9825</v>
      </c>
      <c r="I2581" s="29" t="s">
        <v>868</v>
      </c>
      <c r="J2581" s="29" t="s">
        <v>1699</v>
      </c>
      <c r="K2581" s="29" t="s">
        <v>387</v>
      </c>
      <c r="L2581" s="29" t="s">
        <v>1700</v>
      </c>
      <c r="M2581" s="29" t="s">
        <v>9826</v>
      </c>
      <c r="N2581" s="29" t="s">
        <v>9827</v>
      </c>
      <c r="O2581" s="29" t="s">
        <v>653</v>
      </c>
      <c r="P2581" s="29" t="s">
        <v>654</v>
      </c>
      <c r="Q2581" s="29" t="s">
        <v>11</v>
      </c>
      <c r="R2581" s="29" t="s">
        <v>22691</v>
      </c>
      <c r="S2581" s="29" t="s">
        <v>22691</v>
      </c>
      <c r="T2581" s="29" t="s">
        <v>32165</v>
      </c>
      <c r="U2581" s="29" t="s">
        <v>32166</v>
      </c>
      <c r="V2581" s="29">
        <v>284</v>
      </c>
      <c r="W2581" s="29" t="s">
        <v>396</v>
      </c>
      <c r="X2581" s="29" t="s">
        <v>32167</v>
      </c>
      <c r="Y2581" s="29" t="s">
        <v>15616</v>
      </c>
      <c r="Z2581" s="29" t="s">
        <v>32168</v>
      </c>
      <c r="AA2581" s="29" t="s">
        <v>32168</v>
      </c>
      <c r="AB2581" s="29" t="s">
        <v>7875</v>
      </c>
      <c r="AC2581" s="29" t="s">
        <v>7876</v>
      </c>
      <c r="AD2581" s="29" t="s">
        <v>11</v>
      </c>
      <c r="AE2581" s="29" t="s">
        <v>28825</v>
      </c>
      <c r="AF2581" s="29" t="s">
        <v>32169</v>
      </c>
      <c r="AG2581" s="29">
        <v>-4</v>
      </c>
      <c r="AH2581" s="29" t="s">
        <v>32169</v>
      </c>
      <c r="AI2581" s="29"/>
      <c r="AJ2581" s="29">
        <v>9</v>
      </c>
      <c r="AK2581" s="29" t="s">
        <v>32170</v>
      </c>
      <c r="AL2581" s="29" t="s">
        <v>32171</v>
      </c>
      <c r="AM2581" s="29">
        <v>14</v>
      </c>
      <c r="AN2581" s="1">
        <f t="shared" si="141"/>
        <v>1</v>
      </c>
      <c r="AO2581" s="1">
        <f t="shared" si="142"/>
        <v>0</v>
      </c>
      <c r="AP2581" s="30">
        <f t="shared" si="143"/>
        <v>46298</v>
      </c>
      <c r="AQ2581" s="1" t="str">
        <f>IF(COUNTIF('同场线路Rotas do mesmo SC'!A:A,C2581)&gt;0,"Sim","Não")</f>
        <v>Não</v>
      </c>
      <c r="AR2581" s="1" t="str">
        <f>IF(COUNTIF(揽收业务网点!A:A,P2581)&gt;0,"Sim","Não")</f>
        <v>Não</v>
      </c>
    </row>
    <row r="2582" spans="1:44">
      <c r="A2582" s="29" t="s">
        <v>32172</v>
      </c>
      <c r="B2582" s="29" t="s">
        <v>379</v>
      </c>
      <c r="C2582" s="29" t="s">
        <v>9835</v>
      </c>
      <c r="D2582" s="29" t="s">
        <v>381</v>
      </c>
      <c r="E2582" s="29" t="s">
        <v>382</v>
      </c>
      <c r="F2582" s="29" t="s">
        <v>847</v>
      </c>
      <c r="G2582" s="29">
        <v>43</v>
      </c>
      <c r="H2582" s="29" t="s">
        <v>9836</v>
      </c>
      <c r="I2582" s="29" t="s">
        <v>868</v>
      </c>
      <c r="J2582" s="29" t="s">
        <v>642</v>
      </c>
      <c r="K2582" s="29" t="s">
        <v>387</v>
      </c>
      <c r="L2582" s="29" t="s">
        <v>643</v>
      </c>
      <c r="M2582" s="29" t="s">
        <v>9837</v>
      </c>
      <c r="N2582" s="29" t="s">
        <v>9838</v>
      </c>
      <c r="O2582" s="29" t="s">
        <v>653</v>
      </c>
      <c r="P2582" s="29" t="s">
        <v>654</v>
      </c>
      <c r="Q2582" s="29" t="s">
        <v>11</v>
      </c>
      <c r="R2582" s="29" t="s">
        <v>20468</v>
      </c>
      <c r="S2582" s="29" t="s">
        <v>20468</v>
      </c>
      <c r="T2582" s="29" t="s">
        <v>32173</v>
      </c>
      <c r="U2582" s="29" t="s">
        <v>32174</v>
      </c>
      <c r="V2582" s="29">
        <v>219</v>
      </c>
      <c r="W2582" s="29" t="s">
        <v>396</v>
      </c>
      <c r="X2582" s="29" t="s">
        <v>32175</v>
      </c>
      <c r="Y2582" s="29" t="s">
        <v>17969</v>
      </c>
      <c r="Z2582" s="29" t="s">
        <v>32176</v>
      </c>
      <c r="AA2582" s="29" t="s">
        <v>32176</v>
      </c>
      <c r="AB2582" s="29" t="s">
        <v>5913</v>
      </c>
      <c r="AC2582" s="29" t="s">
        <v>5914</v>
      </c>
      <c r="AD2582" s="29" t="s">
        <v>11</v>
      </c>
      <c r="AE2582" s="29" t="s">
        <v>29535</v>
      </c>
      <c r="AF2582" s="29" t="s">
        <v>32177</v>
      </c>
      <c r="AG2582" s="29">
        <v>-70</v>
      </c>
      <c r="AH2582" s="29" t="s">
        <v>32177</v>
      </c>
      <c r="AI2582" s="29" t="s">
        <v>32178</v>
      </c>
      <c r="AJ2582" s="29">
        <v>28</v>
      </c>
      <c r="AK2582" s="29" t="s">
        <v>32179</v>
      </c>
      <c r="AL2582" s="29" t="s">
        <v>32180</v>
      </c>
      <c r="AM2582" s="29">
        <v>126</v>
      </c>
      <c r="AN2582" s="1">
        <f t="shared" si="141"/>
        <v>1</v>
      </c>
      <c r="AO2582" s="1">
        <f t="shared" si="142"/>
        <v>1</v>
      </c>
      <c r="AP2582" s="30">
        <f t="shared" si="143"/>
        <v>46298</v>
      </c>
      <c r="AQ2582" s="1" t="str">
        <f>IF(COUNTIF('同场线路Rotas do mesmo SC'!A:A,C2582)&gt;0,"Sim","Não")</f>
        <v>Não</v>
      </c>
      <c r="AR2582" s="1" t="str">
        <f>IF(COUNTIF(揽收业务网点!A:A,P2582)&gt;0,"Sim","Não")</f>
        <v>Não</v>
      </c>
    </row>
    <row r="2583" spans="1:44">
      <c r="A2583" s="29" t="s">
        <v>32181</v>
      </c>
      <c r="B2583" s="29" t="s">
        <v>379</v>
      </c>
      <c r="C2583" s="29" t="s">
        <v>9847</v>
      </c>
      <c r="D2583" s="29" t="s">
        <v>381</v>
      </c>
      <c r="E2583" s="29" t="s">
        <v>382</v>
      </c>
      <c r="F2583" s="29" t="s">
        <v>732</v>
      </c>
      <c r="G2583" s="29">
        <v>7</v>
      </c>
      <c r="H2583" s="29" t="s">
        <v>9848</v>
      </c>
      <c r="I2583" s="29" t="s">
        <v>868</v>
      </c>
      <c r="J2583" s="29" t="s">
        <v>4160</v>
      </c>
      <c r="K2583" s="29" t="s">
        <v>387</v>
      </c>
      <c r="L2583" s="29" t="s">
        <v>4161</v>
      </c>
      <c r="M2583" s="29" t="s">
        <v>9849</v>
      </c>
      <c r="N2583" s="29" t="s">
        <v>9850</v>
      </c>
      <c r="O2583" s="29" t="s">
        <v>1403</v>
      </c>
      <c r="P2583" s="29" t="s">
        <v>53</v>
      </c>
      <c r="Q2583" s="29" t="s">
        <v>11</v>
      </c>
      <c r="R2583" s="29" t="s">
        <v>12381</v>
      </c>
      <c r="S2583" s="29" t="s">
        <v>18761</v>
      </c>
      <c r="T2583" s="29" t="s">
        <v>32182</v>
      </c>
      <c r="U2583" s="29" t="s">
        <v>32183</v>
      </c>
      <c r="V2583" s="29">
        <v>4</v>
      </c>
      <c r="W2583" s="29" t="s">
        <v>396</v>
      </c>
      <c r="X2583" s="29" t="s">
        <v>32184</v>
      </c>
      <c r="Y2583" s="29" t="s">
        <v>27848</v>
      </c>
      <c r="Z2583" s="29" t="s">
        <v>30105</v>
      </c>
      <c r="AA2583" s="29" t="s">
        <v>30105</v>
      </c>
      <c r="AB2583" s="29" t="s">
        <v>9857</v>
      </c>
      <c r="AC2583" s="29" t="s">
        <v>9858</v>
      </c>
      <c r="AD2583" s="29" t="s">
        <v>11</v>
      </c>
      <c r="AE2583" s="29" t="s">
        <v>28293</v>
      </c>
      <c r="AF2583" s="29" t="s">
        <v>32185</v>
      </c>
      <c r="AG2583" s="29">
        <v>28</v>
      </c>
      <c r="AH2583" s="29" t="s">
        <v>32185</v>
      </c>
      <c r="AI2583" s="29" t="s">
        <v>32186</v>
      </c>
      <c r="AJ2583" s="29">
        <v>3</v>
      </c>
      <c r="AK2583" s="29" t="s">
        <v>32187</v>
      </c>
      <c r="AL2583" s="29" t="s">
        <v>32188</v>
      </c>
      <c r="AM2583" s="29">
        <v>22</v>
      </c>
      <c r="AN2583" s="1">
        <f t="shared" si="141"/>
        <v>1</v>
      </c>
      <c r="AO2583" s="1">
        <f t="shared" si="142"/>
        <v>1</v>
      </c>
      <c r="AP2583" s="30">
        <f t="shared" si="143"/>
        <v>46298</v>
      </c>
      <c r="AQ2583" s="1" t="str">
        <f>IF(COUNTIF('同场线路Rotas do mesmo SC'!A:A,C2583)&gt;0,"Sim","Não")</f>
        <v>Não</v>
      </c>
      <c r="AR2583" s="1" t="str">
        <f>IF(COUNTIF(揽收业务网点!A:A,P2583)&gt;0,"Sim","Não")</f>
        <v>Sim</v>
      </c>
    </row>
    <row r="2584" spans="1:44">
      <c r="A2584" s="29" t="s">
        <v>32189</v>
      </c>
      <c r="B2584" s="29" t="s">
        <v>379</v>
      </c>
      <c r="C2584" s="29" t="s">
        <v>9892</v>
      </c>
      <c r="D2584" s="29" t="s">
        <v>381</v>
      </c>
      <c r="E2584" s="29" t="s">
        <v>382</v>
      </c>
      <c r="F2584" s="29" t="s">
        <v>383</v>
      </c>
      <c r="G2584" s="29">
        <v>20</v>
      </c>
      <c r="H2584" s="29" t="s">
        <v>9893</v>
      </c>
      <c r="I2584" s="29" t="s">
        <v>385</v>
      </c>
      <c r="J2584" s="29" t="s">
        <v>2928</v>
      </c>
      <c r="K2584" s="29" t="s">
        <v>387</v>
      </c>
      <c r="L2584" s="29" t="s">
        <v>2929</v>
      </c>
      <c r="M2584" s="29" t="s">
        <v>2930</v>
      </c>
      <c r="N2584" s="29" t="s">
        <v>2931</v>
      </c>
      <c r="O2584" s="29" t="s">
        <v>2002</v>
      </c>
      <c r="P2584" s="29" t="s">
        <v>2003</v>
      </c>
      <c r="Q2584" s="29" t="s">
        <v>142</v>
      </c>
      <c r="R2584" s="29" t="s">
        <v>32190</v>
      </c>
      <c r="S2584" s="29" t="s">
        <v>22612</v>
      </c>
      <c r="T2584" s="29" t="s">
        <v>32191</v>
      </c>
      <c r="U2584" s="29" t="s">
        <v>32192</v>
      </c>
      <c r="V2584" s="29">
        <v>49</v>
      </c>
      <c r="W2584" s="29" t="s">
        <v>396</v>
      </c>
      <c r="X2584" s="29" t="s">
        <v>32193</v>
      </c>
      <c r="Y2584" s="29" t="s">
        <v>27722</v>
      </c>
      <c r="Z2584" s="29" t="s">
        <v>32194</v>
      </c>
      <c r="AA2584" s="29" t="s">
        <v>32194</v>
      </c>
      <c r="AB2584" s="29" t="s">
        <v>9901</v>
      </c>
      <c r="AC2584" s="29" t="s">
        <v>9902</v>
      </c>
      <c r="AD2584" s="29" t="s">
        <v>142</v>
      </c>
      <c r="AE2584" s="29" t="s">
        <v>27743</v>
      </c>
      <c r="AF2584" s="29" t="s">
        <v>32195</v>
      </c>
      <c r="AG2584" s="29">
        <v>-116</v>
      </c>
      <c r="AH2584" s="29" t="s">
        <v>32195</v>
      </c>
      <c r="AI2584" s="29" t="s">
        <v>32196</v>
      </c>
      <c r="AJ2584" s="29">
        <v>135</v>
      </c>
      <c r="AK2584" s="29" t="s">
        <v>32197</v>
      </c>
      <c r="AL2584" s="29" t="s">
        <v>32198</v>
      </c>
      <c r="AM2584" s="29">
        <v>173</v>
      </c>
      <c r="AN2584" s="1">
        <f t="shared" si="141"/>
        <v>1</v>
      </c>
      <c r="AO2584" s="1">
        <f t="shared" si="142"/>
        <v>1</v>
      </c>
      <c r="AP2584" s="30">
        <f t="shared" si="143"/>
        <v>46298</v>
      </c>
      <c r="AQ2584" s="1" t="str">
        <f>IF(COUNTIF('同场线路Rotas do mesmo SC'!A:A,C2584)&gt;0,"Sim","Não")</f>
        <v>Não</v>
      </c>
      <c r="AR2584" s="1" t="str">
        <f>IF(COUNTIF(揽收业务网点!A:A,P2584)&gt;0,"Sim","Não")</f>
        <v>Não</v>
      </c>
    </row>
    <row r="2585" spans="1:44">
      <c r="A2585" s="29" t="s">
        <v>32199</v>
      </c>
      <c r="B2585" s="29" t="s">
        <v>379</v>
      </c>
      <c r="C2585" s="29" t="s">
        <v>21405</v>
      </c>
      <c r="D2585" s="29" t="s">
        <v>381</v>
      </c>
      <c r="E2585" s="29" t="s">
        <v>382</v>
      </c>
      <c r="F2585" s="29" t="s">
        <v>383</v>
      </c>
      <c r="G2585" s="29">
        <v>10</v>
      </c>
      <c r="H2585" s="29" t="s">
        <v>21406</v>
      </c>
      <c r="I2585" s="29" t="s">
        <v>868</v>
      </c>
      <c r="J2585" s="29" t="s">
        <v>21407</v>
      </c>
      <c r="K2585" s="29" t="s">
        <v>387</v>
      </c>
      <c r="L2585" s="29" t="s">
        <v>21408</v>
      </c>
      <c r="M2585" s="29" t="s">
        <v>21409</v>
      </c>
      <c r="N2585" s="29" t="s">
        <v>21410</v>
      </c>
      <c r="O2585" s="29" t="s">
        <v>1025</v>
      </c>
      <c r="P2585" s="29" t="s">
        <v>1026</v>
      </c>
      <c r="Q2585" s="29" t="s">
        <v>118</v>
      </c>
      <c r="R2585" s="29" t="s">
        <v>32200</v>
      </c>
      <c r="S2585" s="29" t="s">
        <v>3103</v>
      </c>
      <c r="T2585" s="29" t="s">
        <v>27695</v>
      </c>
      <c r="U2585" s="29" t="s">
        <v>29723</v>
      </c>
      <c r="V2585" s="29">
        <v>27</v>
      </c>
      <c r="W2585" s="29" t="s">
        <v>396</v>
      </c>
      <c r="X2585" s="29" t="s">
        <v>32201</v>
      </c>
      <c r="Y2585" s="29" t="s">
        <v>27743</v>
      </c>
      <c r="Z2585" s="29" t="s">
        <v>32202</v>
      </c>
      <c r="AA2585" s="29" t="s">
        <v>32202</v>
      </c>
      <c r="AB2585" s="29" t="s">
        <v>21416</v>
      </c>
      <c r="AC2585" s="29" t="s">
        <v>21417</v>
      </c>
      <c r="AD2585" s="29" t="s">
        <v>118</v>
      </c>
      <c r="AE2585" s="29" t="s">
        <v>1774</v>
      </c>
      <c r="AF2585" s="29" t="s">
        <v>32203</v>
      </c>
      <c r="AG2585" s="29">
        <v>-35</v>
      </c>
      <c r="AH2585" s="29" t="s">
        <v>32203</v>
      </c>
      <c r="AI2585" s="29" t="s">
        <v>32204</v>
      </c>
      <c r="AJ2585" s="29">
        <v>25</v>
      </c>
      <c r="AK2585" s="29" t="s">
        <v>32205</v>
      </c>
      <c r="AL2585" s="29" t="s">
        <v>32206</v>
      </c>
      <c r="AM2585" s="29">
        <v>155</v>
      </c>
      <c r="AN2585" s="1">
        <f t="shared" si="141"/>
        <v>1</v>
      </c>
      <c r="AO2585" s="1">
        <f t="shared" si="142"/>
        <v>1</v>
      </c>
      <c r="AP2585" s="30">
        <f t="shared" si="143"/>
        <v>46298</v>
      </c>
      <c r="AQ2585" s="1" t="str">
        <f>IF(COUNTIF('同场线路Rotas do mesmo SC'!A:A,C2585)&gt;0,"Sim","Não")</f>
        <v>Não</v>
      </c>
      <c r="AR2585" s="1" t="str">
        <f>IF(COUNTIF(揽收业务网点!A:A,P2585)&gt;0,"Sim","Não")</f>
        <v>Não</v>
      </c>
    </row>
    <row r="2586" spans="1:44">
      <c r="A2586" s="29" t="s">
        <v>32207</v>
      </c>
      <c r="B2586" s="29" t="s">
        <v>379</v>
      </c>
      <c r="C2586" s="29" t="s">
        <v>21421</v>
      </c>
      <c r="D2586" s="29" t="s">
        <v>381</v>
      </c>
      <c r="E2586" s="29" t="s">
        <v>382</v>
      </c>
      <c r="F2586" s="29" t="s">
        <v>383</v>
      </c>
      <c r="G2586" s="29">
        <v>400</v>
      </c>
      <c r="H2586" s="29" t="s">
        <v>6827</v>
      </c>
      <c r="I2586" s="29" t="s">
        <v>868</v>
      </c>
      <c r="J2586" s="29" t="s">
        <v>2337</v>
      </c>
      <c r="K2586" s="29" t="s">
        <v>387</v>
      </c>
      <c r="L2586" s="29" t="s">
        <v>2338</v>
      </c>
      <c r="M2586" s="29" t="s">
        <v>6828</v>
      </c>
      <c r="N2586" s="29" t="s">
        <v>6829</v>
      </c>
      <c r="O2586" s="29" t="s">
        <v>2341</v>
      </c>
      <c r="P2586" s="29" t="s">
        <v>2342</v>
      </c>
      <c r="Q2586" s="29" t="s">
        <v>5</v>
      </c>
      <c r="R2586" s="29" t="s">
        <v>26314</v>
      </c>
      <c r="S2586" s="29" t="s">
        <v>32208</v>
      </c>
      <c r="T2586" s="29" t="s">
        <v>32209</v>
      </c>
      <c r="U2586" s="29" t="s">
        <v>32210</v>
      </c>
      <c r="V2586" s="29">
        <v>651</v>
      </c>
      <c r="W2586" s="29" t="s">
        <v>396</v>
      </c>
      <c r="X2586" s="29" t="s">
        <v>32211</v>
      </c>
      <c r="Y2586" s="29" t="s">
        <v>15272</v>
      </c>
      <c r="Z2586" s="29"/>
      <c r="AA2586" s="29"/>
      <c r="AB2586" s="29" t="s">
        <v>6835</v>
      </c>
      <c r="AC2586" s="29" t="s">
        <v>6836</v>
      </c>
      <c r="AD2586" s="29" t="s">
        <v>5</v>
      </c>
      <c r="AE2586" s="29" t="s">
        <v>32212</v>
      </c>
      <c r="AF2586" s="29"/>
      <c r="AG2586" s="29"/>
      <c r="AH2586" s="29"/>
      <c r="AI2586" s="29" t="s">
        <v>32213</v>
      </c>
      <c r="AJ2586" s="29"/>
      <c r="AK2586" s="29" t="s">
        <v>32214</v>
      </c>
      <c r="AL2586" s="29" t="s">
        <v>32215</v>
      </c>
      <c r="AM2586" s="29">
        <v>56</v>
      </c>
      <c r="AN2586" s="1">
        <f t="shared" si="141"/>
        <v>1</v>
      </c>
      <c r="AO2586" s="1">
        <f t="shared" si="142"/>
        <v>1</v>
      </c>
      <c r="AP2586" s="30">
        <f t="shared" si="143"/>
        <v>46298</v>
      </c>
      <c r="AQ2586" s="1" t="str">
        <f>IF(COUNTIF('同场线路Rotas do mesmo SC'!A:A,C2586)&gt;0,"Sim","Não")</f>
        <v>Não</v>
      </c>
      <c r="AR2586" s="1" t="str">
        <f>IF(COUNTIF(揽收业务网点!A:A,P2586)&gt;0,"Sim","Não")</f>
        <v>Não</v>
      </c>
    </row>
    <row r="2587" spans="1:44">
      <c r="A2587" s="29" t="s">
        <v>32216</v>
      </c>
      <c r="B2587" s="29" t="s">
        <v>379</v>
      </c>
      <c r="C2587" s="29" t="s">
        <v>21434</v>
      </c>
      <c r="D2587" s="29" t="s">
        <v>381</v>
      </c>
      <c r="E2587" s="29" t="s">
        <v>382</v>
      </c>
      <c r="F2587" s="29" t="s">
        <v>383</v>
      </c>
      <c r="G2587" s="29">
        <v>20</v>
      </c>
      <c r="H2587" s="29" t="s">
        <v>21435</v>
      </c>
      <c r="I2587" s="29" t="s">
        <v>512</v>
      </c>
      <c r="J2587" s="29" t="s">
        <v>5731</v>
      </c>
      <c r="K2587" s="29" t="s">
        <v>387</v>
      </c>
      <c r="L2587" s="29" t="s">
        <v>5732</v>
      </c>
      <c r="M2587" s="29" t="s">
        <v>21436</v>
      </c>
      <c r="N2587" s="29" t="s">
        <v>21437</v>
      </c>
      <c r="O2587" s="29" t="s">
        <v>2002</v>
      </c>
      <c r="P2587" s="29" t="s">
        <v>2003</v>
      </c>
      <c r="Q2587" s="29" t="s">
        <v>142</v>
      </c>
      <c r="R2587" s="29" t="s">
        <v>32217</v>
      </c>
      <c r="S2587" s="29" t="s">
        <v>1925</v>
      </c>
      <c r="T2587" s="29" t="s">
        <v>32218</v>
      </c>
      <c r="U2587" s="29" t="s">
        <v>32219</v>
      </c>
      <c r="V2587" s="29">
        <v>47</v>
      </c>
      <c r="W2587" s="29" t="s">
        <v>396</v>
      </c>
      <c r="X2587" s="29" t="s">
        <v>32220</v>
      </c>
      <c r="Y2587" s="29" t="s">
        <v>27722</v>
      </c>
      <c r="Z2587" s="29" t="s">
        <v>32221</v>
      </c>
      <c r="AA2587" s="29" t="s">
        <v>32221</v>
      </c>
      <c r="AB2587" s="29" t="s">
        <v>21444</v>
      </c>
      <c r="AC2587" s="29" t="s">
        <v>21445</v>
      </c>
      <c r="AD2587" s="29" t="s">
        <v>142</v>
      </c>
      <c r="AE2587" s="29" t="s">
        <v>27743</v>
      </c>
      <c r="AF2587" s="29" t="s">
        <v>32222</v>
      </c>
      <c r="AG2587" s="29">
        <v>-93</v>
      </c>
      <c r="AH2587" s="29" t="s">
        <v>32222</v>
      </c>
      <c r="AI2587" s="29" t="s">
        <v>32223</v>
      </c>
      <c r="AJ2587" s="29">
        <v>87</v>
      </c>
      <c r="AK2587" s="29" t="s">
        <v>32224</v>
      </c>
      <c r="AL2587" s="29" t="s">
        <v>32225</v>
      </c>
      <c r="AM2587" s="29">
        <v>84</v>
      </c>
      <c r="AN2587" s="1">
        <f t="shared" si="141"/>
        <v>1</v>
      </c>
      <c r="AO2587" s="1">
        <f t="shared" si="142"/>
        <v>1</v>
      </c>
      <c r="AP2587" s="30">
        <f t="shared" si="143"/>
        <v>46298</v>
      </c>
      <c r="AQ2587" s="1" t="str">
        <f>IF(COUNTIF('同场线路Rotas do mesmo SC'!A:A,C2587)&gt;0,"Sim","Não")</f>
        <v>Não</v>
      </c>
      <c r="AR2587" s="1" t="str">
        <f>IF(COUNTIF(揽收业务网点!A:A,P2587)&gt;0,"Sim","Não")</f>
        <v>Não</v>
      </c>
    </row>
    <row r="2588" spans="1:44">
      <c r="A2588" s="29" t="s">
        <v>32226</v>
      </c>
      <c r="B2588" s="29" t="s">
        <v>379</v>
      </c>
      <c r="C2588" s="29" t="s">
        <v>9922</v>
      </c>
      <c r="D2588" s="29" t="s">
        <v>381</v>
      </c>
      <c r="E2588" s="29" t="s">
        <v>382</v>
      </c>
      <c r="F2588" s="29" t="s">
        <v>732</v>
      </c>
      <c r="G2588" s="29">
        <v>25</v>
      </c>
      <c r="H2588" s="29" t="s">
        <v>9923</v>
      </c>
      <c r="I2588" s="29" t="s">
        <v>868</v>
      </c>
      <c r="J2588" s="29" t="s">
        <v>9924</v>
      </c>
      <c r="K2588" s="29" t="s">
        <v>387</v>
      </c>
      <c r="L2588" s="29" t="s">
        <v>9925</v>
      </c>
      <c r="M2588" s="29" t="s">
        <v>9926</v>
      </c>
      <c r="N2588" s="29" t="s">
        <v>9927</v>
      </c>
      <c r="O2588" s="29" t="s">
        <v>1111</v>
      </c>
      <c r="P2588" s="29" t="s">
        <v>1112</v>
      </c>
      <c r="Q2588" s="29" t="s">
        <v>168</v>
      </c>
      <c r="R2588" s="29" t="s">
        <v>5677</v>
      </c>
      <c r="S2588" s="29" t="s">
        <v>17309</v>
      </c>
      <c r="T2588" s="29" t="s">
        <v>32227</v>
      </c>
      <c r="U2588" s="29" t="s">
        <v>32228</v>
      </c>
      <c r="V2588" s="29">
        <v>74</v>
      </c>
      <c r="W2588" s="29" t="s">
        <v>396</v>
      </c>
      <c r="X2588" s="29" t="s">
        <v>32229</v>
      </c>
      <c r="Y2588" s="29" t="s">
        <v>16547</v>
      </c>
      <c r="Z2588" s="29" t="s">
        <v>32230</v>
      </c>
      <c r="AA2588" s="29" t="s">
        <v>32230</v>
      </c>
      <c r="AB2588" s="29" t="s">
        <v>9934</v>
      </c>
      <c r="AC2588" s="29" t="s">
        <v>9935</v>
      </c>
      <c r="AD2588" s="29" t="s">
        <v>168</v>
      </c>
      <c r="AE2588" s="29" t="s">
        <v>29752</v>
      </c>
      <c r="AF2588" s="29" t="s">
        <v>31566</v>
      </c>
      <c r="AG2588" s="29">
        <v>20</v>
      </c>
      <c r="AH2588" s="29" t="s">
        <v>31566</v>
      </c>
      <c r="AI2588" s="29" t="s">
        <v>32231</v>
      </c>
      <c r="AJ2588" s="29">
        <v>26</v>
      </c>
      <c r="AK2588" s="29" t="s">
        <v>32232</v>
      </c>
      <c r="AL2588" s="29" t="s">
        <v>32233</v>
      </c>
      <c r="AM2588" s="29">
        <v>289</v>
      </c>
      <c r="AN2588" s="1">
        <f t="shared" si="141"/>
        <v>1</v>
      </c>
      <c r="AO2588" s="1">
        <f t="shared" si="142"/>
        <v>1</v>
      </c>
      <c r="AP2588" s="30">
        <f t="shared" si="143"/>
        <v>46298</v>
      </c>
      <c r="AQ2588" s="1" t="str">
        <f>IF(COUNTIF('同场线路Rotas do mesmo SC'!A:A,C2588)&gt;0,"Sim","Não")</f>
        <v>Não</v>
      </c>
      <c r="AR2588" s="1" t="str">
        <f>IF(COUNTIF(揽收业务网点!A:A,P2588)&gt;0,"Sim","Não")</f>
        <v>Não</v>
      </c>
    </row>
    <row r="2589" spans="1:44">
      <c r="A2589" s="29" t="s">
        <v>32234</v>
      </c>
      <c r="B2589" s="29" t="s">
        <v>379</v>
      </c>
      <c r="C2589" s="29" t="s">
        <v>9963</v>
      </c>
      <c r="D2589" s="29" t="s">
        <v>381</v>
      </c>
      <c r="E2589" s="29" t="s">
        <v>382</v>
      </c>
      <c r="F2589" s="29" t="s">
        <v>383</v>
      </c>
      <c r="G2589" s="29">
        <v>70</v>
      </c>
      <c r="H2589" s="29" t="s">
        <v>9964</v>
      </c>
      <c r="I2589" s="29" t="s">
        <v>512</v>
      </c>
      <c r="J2589" s="29" t="s">
        <v>775</v>
      </c>
      <c r="K2589" s="29" t="s">
        <v>411</v>
      </c>
      <c r="L2589" s="29" t="s">
        <v>776</v>
      </c>
      <c r="M2589" s="29" t="s">
        <v>9965</v>
      </c>
      <c r="N2589" s="29" t="s">
        <v>9966</v>
      </c>
      <c r="O2589" s="29" t="s">
        <v>461</v>
      </c>
      <c r="P2589" s="29" t="s">
        <v>462</v>
      </c>
      <c r="Q2589" s="29" t="s">
        <v>5</v>
      </c>
      <c r="R2589" s="29" t="s">
        <v>32235</v>
      </c>
      <c r="S2589" s="29" t="s">
        <v>32235</v>
      </c>
      <c r="T2589" s="29" t="s">
        <v>32236</v>
      </c>
      <c r="U2589" s="29" t="s">
        <v>32237</v>
      </c>
      <c r="V2589" s="29">
        <v>549</v>
      </c>
      <c r="W2589" s="29" t="s">
        <v>396</v>
      </c>
      <c r="X2589" s="29" t="s">
        <v>32238</v>
      </c>
      <c r="Y2589" s="29" t="s">
        <v>15272</v>
      </c>
      <c r="Z2589" s="29" t="s">
        <v>32239</v>
      </c>
      <c r="AA2589" s="29" t="s">
        <v>32239</v>
      </c>
      <c r="AB2589" s="29" t="s">
        <v>9971</v>
      </c>
      <c r="AC2589" s="29" t="s">
        <v>9972</v>
      </c>
      <c r="AD2589" s="29" t="s">
        <v>5</v>
      </c>
      <c r="AE2589" s="29" t="s">
        <v>28825</v>
      </c>
      <c r="AF2589" s="29" t="s">
        <v>32240</v>
      </c>
      <c r="AG2589" s="29">
        <v>53</v>
      </c>
      <c r="AH2589" s="29" t="s">
        <v>32240</v>
      </c>
      <c r="AI2589" s="29" t="s">
        <v>32241</v>
      </c>
      <c r="AJ2589" s="29">
        <v>26</v>
      </c>
      <c r="AK2589" s="29" t="s">
        <v>32242</v>
      </c>
      <c r="AL2589" s="29" t="s">
        <v>32243</v>
      </c>
      <c r="AM2589" s="29">
        <v>120</v>
      </c>
      <c r="AN2589" s="1">
        <f t="shared" si="141"/>
        <v>1</v>
      </c>
      <c r="AO2589" s="1">
        <f t="shared" si="142"/>
        <v>1</v>
      </c>
      <c r="AP2589" s="30">
        <f t="shared" si="143"/>
        <v>46298</v>
      </c>
      <c r="AQ2589" s="1" t="str">
        <f>IF(COUNTIF('同场线路Rotas do mesmo SC'!A:A,C2589)&gt;0,"Sim","Não")</f>
        <v>Não</v>
      </c>
      <c r="AR2589" s="1" t="str">
        <f>IF(COUNTIF(揽收业务网点!A:A,P2589)&gt;0,"Sim","Não")</f>
        <v>Não</v>
      </c>
    </row>
    <row r="2590" spans="1:44">
      <c r="A2590" s="29" t="s">
        <v>32244</v>
      </c>
      <c r="B2590" s="29" t="s">
        <v>379</v>
      </c>
      <c r="C2590" s="29" t="s">
        <v>9976</v>
      </c>
      <c r="D2590" s="29" t="s">
        <v>381</v>
      </c>
      <c r="E2590" s="29" t="s">
        <v>382</v>
      </c>
      <c r="F2590" s="29" t="s">
        <v>383</v>
      </c>
      <c r="G2590" s="29">
        <v>81</v>
      </c>
      <c r="H2590" s="29" t="s">
        <v>9977</v>
      </c>
      <c r="I2590" s="29" t="s">
        <v>512</v>
      </c>
      <c r="J2590" s="29" t="s">
        <v>9978</v>
      </c>
      <c r="K2590" s="29" t="s">
        <v>387</v>
      </c>
      <c r="L2590" s="29" t="s">
        <v>9978</v>
      </c>
      <c r="M2590" s="29" t="s">
        <v>9979</v>
      </c>
      <c r="N2590" s="29" t="s">
        <v>9980</v>
      </c>
      <c r="O2590" s="29" t="s">
        <v>2891</v>
      </c>
      <c r="P2590" s="29" t="s">
        <v>2892</v>
      </c>
      <c r="Q2590" s="29" t="s">
        <v>94</v>
      </c>
      <c r="R2590" s="29" t="s">
        <v>22935</v>
      </c>
      <c r="S2590" s="29" t="s">
        <v>32245</v>
      </c>
      <c r="T2590" s="29" t="s">
        <v>32246</v>
      </c>
      <c r="U2590" s="29" t="s">
        <v>32247</v>
      </c>
      <c r="V2590" s="29">
        <v>8</v>
      </c>
      <c r="W2590" s="29" t="s">
        <v>396</v>
      </c>
      <c r="X2590" s="29" t="s">
        <v>32248</v>
      </c>
      <c r="Y2590" s="29" t="s">
        <v>15616</v>
      </c>
      <c r="Z2590" s="29" t="s">
        <v>32249</v>
      </c>
      <c r="AA2590" s="29" t="s">
        <v>32249</v>
      </c>
      <c r="AB2590" s="29" t="s">
        <v>9985</v>
      </c>
      <c r="AC2590" s="29" t="s">
        <v>9986</v>
      </c>
      <c r="AD2590" s="29" t="s">
        <v>94</v>
      </c>
      <c r="AE2590" s="29" t="s">
        <v>28521</v>
      </c>
      <c r="AF2590" s="29" t="s">
        <v>32250</v>
      </c>
      <c r="AG2590" s="29">
        <v>-237</v>
      </c>
      <c r="AH2590" s="29" t="s">
        <v>32250</v>
      </c>
      <c r="AI2590" s="29" t="s">
        <v>32251</v>
      </c>
      <c r="AJ2590" s="29">
        <v>47</v>
      </c>
      <c r="AK2590" s="29" t="s">
        <v>32252</v>
      </c>
      <c r="AL2590" s="29" t="s">
        <v>32253</v>
      </c>
      <c r="AM2590" s="29">
        <v>207</v>
      </c>
      <c r="AN2590" s="1">
        <f t="shared" si="141"/>
        <v>1</v>
      </c>
      <c r="AO2590" s="1">
        <f t="shared" si="142"/>
        <v>1</v>
      </c>
      <c r="AP2590" s="30">
        <f t="shared" si="143"/>
        <v>46298</v>
      </c>
      <c r="AQ2590" s="1" t="str">
        <f>IF(COUNTIF('同场线路Rotas do mesmo SC'!A:A,C2590)&gt;0,"Sim","Não")</f>
        <v>Não</v>
      </c>
      <c r="AR2590" s="1" t="str">
        <f>IF(COUNTIF(揽收业务网点!A:A,P2590)&gt;0,"Sim","Não")</f>
        <v>Não</v>
      </c>
    </row>
    <row r="2591" spans="1:44">
      <c r="A2591" s="29" t="s">
        <v>32254</v>
      </c>
      <c r="B2591" s="29" t="s">
        <v>379</v>
      </c>
      <c r="C2591" s="29" t="s">
        <v>9992</v>
      </c>
      <c r="D2591" s="29" t="s">
        <v>381</v>
      </c>
      <c r="E2591" s="29" t="s">
        <v>382</v>
      </c>
      <c r="F2591" s="29" t="s">
        <v>383</v>
      </c>
      <c r="G2591" s="29">
        <v>20</v>
      </c>
      <c r="H2591" s="29" t="s">
        <v>21496</v>
      </c>
      <c r="I2591" s="29" t="s">
        <v>385</v>
      </c>
      <c r="J2591" s="29" t="s">
        <v>18494</v>
      </c>
      <c r="K2591" s="29" t="s">
        <v>387</v>
      </c>
      <c r="L2591" s="29" t="s">
        <v>18495</v>
      </c>
      <c r="M2591" s="29" t="s">
        <v>21497</v>
      </c>
      <c r="N2591" s="29" t="s">
        <v>21498</v>
      </c>
      <c r="O2591" s="29" t="s">
        <v>706</v>
      </c>
      <c r="P2591" s="29" t="s">
        <v>707</v>
      </c>
      <c r="Q2591" s="29" t="s">
        <v>2</v>
      </c>
      <c r="R2591" s="29" t="s">
        <v>32255</v>
      </c>
      <c r="S2591" s="29" t="s">
        <v>17645</v>
      </c>
      <c r="T2591" s="29" t="s">
        <v>32256</v>
      </c>
      <c r="U2591" s="29" t="s">
        <v>32257</v>
      </c>
      <c r="V2591" s="29">
        <v>157</v>
      </c>
      <c r="W2591" s="29" t="s">
        <v>396</v>
      </c>
      <c r="X2591" s="29" t="s">
        <v>32258</v>
      </c>
      <c r="Y2591" s="29" t="s">
        <v>30667</v>
      </c>
      <c r="Z2591" s="29" t="s">
        <v>32259</v>
      </c>
      <c r="AA2591" s="29" t="s">
        <v>32259</v>
      </c>
      <c r="AB2591" s="29" t="s">
        <v>10002</v>
      </c>
      <c r="AC2591" s="29" t="s">
        <v>10003</v>
      </c>
      <c r="AD2591" s="29" t="s">
        <v>2</v>
      </c>
      <c r="AE2591" s="29" t="s">
        <v>27756</v>
      </c>
      <c r="AF2591" s="29" t="s">
        <v>32260</v>
      </c>
      <c r="AG2591" s="29">
        <v>-21</v>
      </c>
      <c r="AH2591" s="29" t="s">
        <v>32260</v>
      </c>
      <c r="AI2591" s="29" t="s">
        <v>32261</v>
      </c>
      <c r="AJ2591" s="29">
        <v>52</v>
      </c>
      <c r="AK2591" s="29" t="s">
        <v>29849</v>
      </c>
      <c r="AL2591" s="29" t="s">
        <v>32262</v>
      </c>
      <c r="AM2591" s="29">
        <v>193</v>
      </c>
      <c r="AN2591" s="1">
        <f t="shared" si="141"/>
        <v>1</v>
      </c>
      <c r="AO2591" s="1">
        <f t="shared" si="142"/>
        <v>1</v>
      </c>
      <c r="AP2591" s="30">
        <f t="shared" si="143"/>
        <v>46298</v>
      </c>
      <c r="AQ2591" s="1" t="str">
        <f>IF(COUNTIF('同场线路Rotas do mesmo SC'!A:A,C2591)&gt;0,"Sim","Não")</f>
        <v>Não</v>
      </c>
      <c r="AR2591" s="1" t="str">
        <f>IF(COUNTIF(揽收业务网点!A:A,P2591)&gt;0,"Sim","Não")</f>
        <v>Não</v>
      </c>
    </row>
    <row r="2592" spans="1:44">
      <c r="A2592" s="29" t="s">
        <v>32254</v>
      </c>
      <c r="B2592" s="29" t="s">
        <v>379</v>
      </c>
      <c r="C2592" s="29" t="s">
        <v>9992</v>
      </c>
      <c r="D2592" s="29" t="s">
        <v>381</v>
      </c>
      <c r="E2592" s="29" t="s">
        <v>382</v>
      </c>
      <c r="F2592" s="29" t="s">
        <v>383</v>
      </c>
      <c r="G2592" s="29">
        <v>40</v>
      </c>
      <c r="H2592" s="29" t="s">
        <v>21496</v>
      </c>
      <c r="I2592" s="29" t="s">
        <v>385</v>
      </c>
      <c r="J2592" s="29" t="s">
        <v>18494</v>
      </c>
      <c r="K2592" s="29" t="s">
        <v>387</v>
      </c>
      <c r="L2592" s="29" t="s">
        <v>18495</v>
      </c>
      <c r="M2592" s="29" t="s">
        <v>21497</v>
      </c>
      <c r="N2592" s="29" t="s">
        <v>21498</v>
      </c>
      <c r="O2592" s="29" t="s">
        <v>10002</v>
      </c>
      <c r="P2592" s="29" t="s">
        <v>10003</v>
      </c>
      <c r="Q2592" s="29" t="s">
        <v>2</v>
      </c>
      <c r="R2592" s="29" t="s">
        <v>32263</v>
      </c>
      <c r="S2592" s="29" t="s">
        <v>32263</v>
      </c>
      <c r="T2592" s="29" t="s">
        <v>32264</v>
      </c>
      <c r="U2592" s="29" t="s">
        <v>32264</v>
      </c>
      <c r="V2592" s="29">
        <v>0</v>
      </c>
      <c r="W2592" s="29" t="s">
        <v>396</v>
      </c>
      <c r="X2592" s="29" t="s">
        <v>28582</v>
      </c>
      <c r="Y2592" s="29" t="s">
        <v>17762</v>
      </c>
      <c r="Z2592" s="29" t="s">
        <v>32265</v>
      </c>
      <c r="AA2592" s="29" t="s">
        <v>32265</v>
      </c>
      <c r="AB2592" s="29" t="s">
        <v>10011</v>
      </c>
      <c r="AC2592" s="29" t="s">
        <v>10012</v>
      </c>
      <c r="AD2592" s="29" t="s">
        <v>2</v>
      </c>
      <c r="AE2592" s="29" t="s">
        <v>1774</v>
      </c>
      <c r="AF2592" s="29" t="s">
        <v>22367</v>
      </c>
      <c r="AG2592" s="29">
        <v>-42</v>
      </c>
      <c r="AH2592" s="29" t="s">
        <v>22367</v>
      </c>
      <c r="AI2592" s="29" t="s">
        <v>32266</v>
      </c>
      <c r="AJ2592" s="29">
        <v>82</v>
      </c>
      <c r="AK2592" s="29" t="s">
        <v>32267</v>
      </c>
      <c r="AL2592" s="29" t="s">
        <v>32268</v>
      </c>
      <c r="AM2592" s="29">
        <v>2838</v>
      </c>
      <c r="AN2592" s="1">
        <f t="shared" si="141"/>
        <v>1</v>
      </c>
      <c r="AO2592" s="1">
        <f t="shared" si="142"/>
        <v>1</v>
      </c>
      <c r="AP2592" s="30">
        <f t="shared" si="143"/>
        <v>46298</v>
      </c>
      <c r="AQ2592" s="1" t="str">
        <f>IF(COUNTIF('同场线路Rotas do mesmo SC'!A:A,C2592)&gt;0,"Sim","Não")</f>
        <v>Não</v>
      </c>
      <c r="AR2592" s="1" t="str">
        <f>IF(COUNTIF(揽收业务网点!A:A,P2592)&gt;0,"Sim","Não")</f>
        <v>Não</v>
      </c>
    </row>
    <row r="2593" spans="1:44">
      <c r="A2593" s="29" t="s">
        <v>32269</v>
      </c>
      <c r="B2593" s="29" t="s">
        <v>379</v>
      </c>
      <c r="C2593" s="29" t="s">
        <v>10019</v>
      </c>
      <c r="D2593" s="29" t="s">
        <v>381</v>
      </c>
      <c r="E2593" s="29" t="s">
        <v>382</v>
      </c>
      <c r="F2593" s="29" t="s">
        <v>383</v>
      </c>
      <c r="G2593" s="29">
        <v>60</v>
      </c>
      <c r="H2593" s="29" t="s">
        <v>10020</v>
      </c>
      <c r="I2593" s="29" t="s">
        <v>385</v>
      </c>
      <c r="J2593" s="29" t="s">
        <v>2337</v>
      </c>
      <c r="K2593" s="29" t="s">
        <v>387</v>
      </c>
      <c r="L2593" s="29" t="s">
        <v>2338</v>
      </c>
      <c r="M2593" s="29" t="s">
        <v>10021</v>
      </c>
      <c r="N2593" s="29" t="s">
        <v>10022</v>
      </c>
      <c r="O2593" s="29" t="s">
        <v>2341</v>
      </c>
      <c r="P2593" s="29" t="s">
        <v>2342</v>
      </c>
      <c r="Q2593" s="29" t="s">
        <v>5</v>
      </c>
      <c r="R2593" s="29" t="s">
        <v>32270</v>
      </c>
      <c r="S2593" s="29" t="s">
        <v>32271</v>
      </c>
      <c r="T2593" s="29" t="s">
        <v>32272</v>
      </c>
      <c r="U2593" s="29" t="s">
        <v>32273</v>
      </c>
      <c r="V2593" s="29">
        <v>901</v>
      </c>
      <c r="W2593" s="29" t="s">
        <v>396</v>
      </c>
      <c r="X2593" s="29" t="s">
        <v>32274</v>
      </c>
      <c r="Y2593" s="29" t="s">
        <v>15272</v>
      </c>
      <c r="Z2593" s="29" t="s">
        <v>32275</v>
      </c>
      <c r="AA2593" s="29" t="s">
        <v>32275</v>
      </c>
      <c r="AB2593" s="29" t="s">
        <v>10028</v>
      </c>
      <c r="AC2593" s="29" t="s">
        <v>10029</v>
      </c>
      <c r="AD2593" s="29" t="s">
        <v>5</v>
      </c>
      <c r="AE2593" s="29" t="s">
        <v>27743</v>
      </c>
      <c r="AF2593" s="29" t="s">
        <v>32276</v>
      </c>
      <c r="AG2593" s="29">
        <v>162</v>
      </c>
      <c r="AH2593" s="29" t="s">
        <v>32276</v>
      </c>
      <c r="AI2593" s="29" t="s">
        <v>32277</v>
      </c>
      <c r="AJ2593" s="29">
        <v>-118</v>
      </c>
      <c r="AK2593" s="29" t="s">
        <v>32278</v>
      </c>
      <c r="AL2593" s="29" t="s">
        <v>32279</v>
      </c>
      <c r="AM2593" s="29">
        <v>77</v>
      </c>
      <c r="AN2593" s="1">
        <f t="shared" si="141"/>
        <v>1</v>
      </c>
      <c r="AO2593" s="1">
        <f t="shared" si="142"/>
        <v>1</v>
      </c>
      <c r="AP2593" s="30">
        <f t="shared" si="143"/>
        <v>46298</v>
      </c>
      <c r="AQ2593" s="1" t="str">
        <f>IF(COUNTIF('同场线路Rotas do mesmo SC'!A:A,C2593)&gt;0,"Sim","Não")</f>
        <v>Não</v>
      </c>
      <c r="AR2593" s="1" t="str">
        <f>IF(COUNTIF(揽收业务网点!A:A,P2593)&gt;0,"Sim","Não")</f>
        <v>Não</v>
      </c>
    </row>
    <row r="2594" spans="1:44">
      <c r="A2594" s="29" t="s">
        <v>32280</v>
      </c>
      <c r="B2594" s="29" t="s">
        <v>379</v>
      </c>
      <c r="C2594" s="29" t="s">
        <v>10034</v>
      </c>
      <c r="D2594" s="29" t="s">
        <v>381</v>
      </c>
      <c r="E2594" s="29" t="s">
        <v>382</v>
      </c>
      <c r="F2594" s="29" t="s">
        <v>383</v>
      </c>
      <c r="G2594" s="29">
        <v>60</v>
      </c>
      <c r="H2594" s="29" t="s">
        <v>10035</v>
      </c>
      <c r="I2594" s="29" t="s">
        <v>385</v>
      </c>
      <c r="J2594" s="29" t="s">
        <v>10036</v>
      </c>
      <c r="K2594" s="29" t="s">
        <v>387</v>
      </c>
      <c r="L2594" s="29" t="s">
        <v>10037</v>
      </c>
      <c r="M2594" s="29" t="s">
        <v>9019</v>
      </c>
      <c r="N2594" s="29" t="s">
        <v>9020</v>
      </c>
      <c r="O2594" s="29" t="s">
        <v>7241</v>
      </c>
      <c r="P2594" s="29" t="s">
        <v>7242</v>
      </c>
      <c r="Q2594" s="29" t="s">
        <v>70</v>
      </c>
      <c r="R2594" s="29" t="s">
        <v>19871</v>
      </c>
      <c r="S2594" s="29" t="s">
        <v>4308</v>
      </c>
      <c r="T2594" s="29" t="s">
        <v>864</v>
      </c>
      <c r="U2594" s="29" t="s">
        <v>32281</v>
      </c>
      <c r="V2594" s="29">
        <v>4</v>
      </c>
      <c r="W2594" s="29" t="s">
        <v>396</v>
      </c>
      <c r="X2594" s="29" t="s">
        <v>32282</v>
      </c>
      <c r="Y2594" s="29" t="s">
        <v>15272</v>
      </c>
      <c r="Z2594" s="29" t="s">
        <v>32283</v>
      </c>
      <c r="AA2594" s="29" t="s">
        <v>32283</v>
      </c>
      <c r="AB2594" s="29" t="s">
        <v>10042</v>
      </c>
      <c r="AC2594" s="29" t="s">
        <v>10043</v>
      </c>
      <c r="AD2594" s="29" t="s">
        <v>70</v>
      </c>
      <c r="AE2594" s="29" t="s">
        <v>16006</v>
      </c>
      <c r="AF2594" s="29" t="s">
        <v>32284</v>
      </c>
      <c r="AG2594" s="29">
        <v>-67</v>
      </c>
      <c r="AH2594" s="29" t="s">
        <v>32284</v>
      </c>
      <c r="AI2594" s="29" t="s">
        <v>32285</v>
      </c>
      <c r="AJ2594" s="29">
        <v>113</v>
      </c>
      <c r="AK2594" s="29" t="s">
        <v>32286</v>
      </c>
      <c r="AL2594" s="29" t="s">
        <v>32287</v>
      </c>
      <c r="AM2594" s="29">
        <v>179</v>
      </c>
      <c r="AN2594" s="1">
        <f t="shared" si="141"/>
        <v>1</v>
      </c>
      <c r="AO2594" s="1">
        <f t="shared" si="142"/>
        <v>1</v>
      </c>
      <c r="AP2594" s="30">
        <f t="shared" si="143"/>
        <v>46298</v>
      </c>
      <c r="AQ2594" s="1" t="str">
        <f>IF(COUNTIF('同场线路Rotas do mesmo SC'!A:A,C2594)&gt;0,"Sim","Não")</f>
        <v>Não</v>
      </c>
      <c r="AR2594" s="1" t="str">
        <f>IF(COUNTIF(揽收业务网点!A:A,P2594)&gt;0,"Sim","Não")</f>
        <v>Não</v>
      </c>
    </row>
    <row r="2595" spans="1:44">
      <c r="A2595" s="29" t="s">
        <v>32288</v>
      </c>
      <c r="B2595" s="29" t="s">
        <v>379</v>
      </c>
      <c r="C2595" s="29" t="s">
        <v>21526</v>
      </c>
      <c r="D2595" s="29" t="s">
        <v>381</v>
      </c>
      <c r="E2595" s="29" t="s">
        <v>382</v>
      </c>
      <c r="F2595" s="29" t="s">
        <v>383</v>
      </c>
      <c r="G2595" s="29">
        <v>115</v>
      </c>
      <c r="H2595" s="29" t="s">
        <v>32289</v>
      </c>
      <c r="I2595" s="29" t="s">
        <v>512</v>
      </c>
      <c r="J2595" s="29" t="s">
        <v>752</v>
      </c>
      <c r="K2595" s="29" t="s">
        <v>387</v>
      </c>
      <c r="L2595" s="29" t="s">
        <v>753</v>
      </c>
      <c r="M2595" s="29" t="s">
        <v>32290</v>
      </c>
      <c r="N2595" s="29" t="s">
        <v>32291</v>
      </c>
      <c r="O2595" s="29" t="s">
        <v>756</v>
      </c>
      <c r="P2595" s="29" t="s">
        <v>757</v>
      </c>
      <c r="Q2595" s="29" t="s">
        <v>142</v>
      </c>
      <c r="R2595" s="29" t="s">
        <v>30581</v>
      </c>
      <c r="S2595" s="29" t="s">
        <v>4117</v>
      </c>
      <c r="T2595" s="29" t="s">
        <v>32292</v>
      </c>
      <c r="U2595" s="29" t="s">
        <v>17262</v>
      </c>
      <c r="V2595" s="29">
        <v>643</v>
      </c>
      <c r="W2595" s="29" t="s">
        <v>396</v>
      </c>
      <c r="X2595" s="29" t="s">
        <v>32293</v>
      </c>
      <c r="Y2595" s="29" t="s">
        <v>15821</v>
      </c>
      <c r="Z2595" s="29" t="s">
        <v>32294</v>
      </c>
      <c r="AA2595" s="29" t="s">
        <v>32294</v>
      </c>
      <c r="AB2595" s="29" t="s">
        <v>21535</v>
      </c>
      <c r="AC2595" s="29" t="s">
        <v>21536</v>
      </c>
      <c r="AD2595" s="29" t="s">
        <v>142</v>
      </c>
      <c r="AE2595" s="29" t="s">
        <v>27766</v>
      </c>
      <c r="AF2595" s="29" t="s">
        <v>32295</v>
      </c>
      <c r="AG2595" s="29">
        <v>-253</v>
      </c>
      <c r="AH2595" s="29" t="s">
        <v>32295</v>
      </c>
      <c r="AI2595" s="29"/>
      <c r="AJ2595" s="29">
        <v>140</v>
      </c>
      <c r="AK2595" s="29" t="s">
        <v>32296</v>
      </c>
      <c r="AL2595" s="29" t="s">
        <v>32297</v>
      </c>
      <c r="AM2595" s="29">
        <v>2990</v>
      </c>
      <c r="AN2595" s="1">
        <f t="shared" si="141"/>
        <v>1</v>
      </c>
      <c r="AO2595" s="1">
        <f t="shared" si="142"/>
        <v>0</v>
      </c>
      <c r="AP2595" s="30">
        <f t="shared" si="143"/>
        <v>46298</v>
      </c>
      <c r="AQ2595" s="1" t="str">
        <f>IF(COUNTIF('同场线路Rotas do mesmo SC'!A:A,C2595)&gt;0,"Sim","Não")</f>
        <v>Não</v>
      </c>
      <c r="AR2595" s="1" t="str">
        <f>IF(COUNTIF(揽收业务网点!A:A,P2595)&gt;0,"Sim","Não")</f>
        <v>Não</v>
      </c>
    </row>
    <row r="2596" spans="1:44">
      <c r="A2596" s="29" t="s">
        <v>32298</v>
      </c>
      <c r="B2596" s="29" t="s">
        <v>379</v>
      </c>
      <c r="C2596" s="29" t="s">
        <v>10049</v>
      </c>
      <c r="D2596" s="29" t="s">
        <v>381</v>
      </c>
      <c r="E2596" s="29" t="s">
        <v>382</v>
      </c>
      <c r="F2596" s="29" t="s">
        <v>383</v>
      </c>
      <c r="G2596" s="29">
        <v>150</v>
      </c>
      <c r="H2596" s="29" t="s">
        <v>10050</v>
      </c>
      <c r="I2596" s="29" t="s">
        <v>512</v>
      </c>
      <c r="J2596" s="29" t="s">
        <v>10051</v>
      </c>
      <c r="K2596" s="29" t="s">
        <v>387</v>
      </c>
      <c r="L2596" s="29" t="s">
        <v>10052</v>
      </c>
      <c r="M2596" s="29" t="s">
        <v>10053</v>
      </c>
      <c r="N2596" s="29" t="s">
        <v>10054</v>
      </c>
      <c r="O2596" s="29" t="s">
        <v>4329</v>
      </c>
      <c r="P2596" s="29" t="s">
        <v>4330</v>
      </c>
      <c r="Q2596" s="29" t="s">
        <v>70</v>
      </c>
      <c r="R2596" s="29" t="s">
        <v>25159</v>
      </c>
      <c r="S2596" s="29" t="s">
        <v>27660</v>
      </c>
      <c r="T2596" s="29" t="s">
        <v>32299</v>
      </c>
      <c r="U2596" s="29" t="s">
        <v>32300</v>
      </c>
      <c r="V2596" s="29">
        <v>1</v>
      </c>
      <c r="W2596" s="29" t="s">
        <v>396</v>
      </c>
      <c r="X2596" s="29" t="s">
        <v>32301</v>
      </c>
      <c r="Y2596" s="29" t="s">
        <v>27848</v>
      </c>
      <c r="Z2596" s="29" t="s">
        <v>32302</v>
      </c>
      <c r="AA2596" s="29" t="s">
        <v>32302</v>
      </c>
      <c r="AB2596" s="29" t="s">
        <v>10060</v>
      </c>
      <c r="AC2596" s="29" t="s">
        <v>10061</v>
      </c>
      <c r="AD2596" s="29" t="s">
        <v>70</v>
      </c>
      <c r="AE2596" s="29" t="s">
        <v>28078</v>
      </c>
      <c r="AF2596" s="29" t="s">
        <v>32303</v>
      </c>
      <c r="AG2596" s="29">
        <v>-80</v>
      </c>
      <c r="AH2596" s="29" t="s">
        <v>32303</v>
      </c>
      <c r="AI2596" s="29" t="s">
        <v>32304</v>
      </c>
      <c r="AJ2596" s="29">
        <v>103</v>
      </c>
      <c r="AK2596" s="29" t="s">
        <v>32305</v>
      </c>
      <c r="AL2596" s="29" t="s">
        <v>32306</v>
      </c>
      <c r="AM2596" s="29">
        <v>51</v>
      </c>
      <c r="AN2596" s="1">
        <f t="shared" si="141"/>
        <v>1</v>
      </c>
      <c r="AO2596" s="1">
        <f t="shared" si="142"/>
        <v>1</v>
      </c>
      <c r="AP2596" s="30">
        <f t="shared" si="143"/>
        <v>46298</v>
      </c>
      <c r="AQ2596" s="1" t="str">
        <f>IF(COUNTIF('同场线路Rotas do mesmo SC'!A:A,C2596)&gt;0,"Sim","Não")</f>
        <v>Não</v>
      </c>
      <c r="AR2596" s="1" t="str">
        <f>IF(COUNTIF(揽收业务网点!A:A,P2596)&gt;0,"Sim","Não")</f>
        <v>Não</v>
      </c>
    </row>
    <row r="2597" spans="1:44">
      <c r="A2597" s="29" t="s">
        <v>32307</v>
      </c>
      <c r="B2597" s="29" t="s">
        <v>379</v>
      </c>
      <c r="C2597" s="29" t="s">
        <v>10067</v>
      </c>
      <c r="D2597" s="29" t="s">
        <v>381</v>
      </c>
      <c r="E2597" s="29" t="s">
        <v>382</v>
      </c>
      <c r="F2597" s="29" t="s">
        <v>383</v>
      </c>
      <c r="G2597" s="29">
        <v>400</v>
      </c>
      <c r="H2597" s="29" t="s">
        <v>10068</v>
      </c>
      <c r="I2597" s="29" t="s">
        <v>512</v>
      </c>
      <c r="J2597" s="29" t="s">
        <v>10069</v>
      </c>
      <c r="K2597" s="29" t="s">
        <v>387</v>
      </c>
      <c r="L2597" s="29" t="s">
        <v>10070</v>
      </c>
      <c r="M2597" s="29" t="s">
        <v>10071</v>
      </c>
      <c r="N2597" s="29" t="s">
        <v>10072</v>
      </c>
      <c r="O2597" s="29" t="s">
        <v>4329</v>
      </c>
      <c r="P2597" s="29" t="s">
        <v>4330</v>
      </c>
      <c r="Q2597" s="29" t="s">
        <v>70</v>
      </c>
      <c r="R2597" s="29" t="s">
        <v>21855</v>
      </c>
      <c r="S2597" s="29" t="s">
        <v>3812</v>
      </c>
      <c r="T2597" s="29" t="s">
        <v>32308</v>
      </c>
      <c r="U2597" s="29" t="s">
        <v>32309</v>
      </c>
      <c r="V2597" s="29">
        <v>1</v>
      </c>
      <c r="W2597" s="29" t="s">
        <v>396</v>
      </c>
      <c r="X2597" s="29" t="s">
        <v>32310</v>
      </c>
      <c r="Y2597" s="29" t="s">
        <v>27848</v>
      </c>
      <c r="Z2597" s="29" t="s">
        <v>32311</v>
      </c>
      <c r="AA2597" s="29" t="s">
        <v>32311</v>
      </c>
      <c r="AB2597" s="29" t="s">
        <v>10077</v>
      </c>
      <c r="AC2597" s="29" t="s">
        <v>10078</v>
      </c>
      <c r="AD2597" s="29" t="s">
        <v>70</v>
      </c>
      <c r="AE2597" s="29" t="s">
        <v>28405</v>
      </c>
      <c r="AF2597" s="29" t="s">
        <v>32312</v>
      </c>
      <c r="AG2597" s="29">
        <v>-639</v>
      </c>
      <c r="AH2597" s="29" t="s">
        <v>32312</v>
      </c>
      <c r="AI2597" s="29" t="s">
        <v>32313</v>
      </c>
      <c r="AJ2597" s="29">
        <v>2</v>
      </c>
      <c r="AK2597" s="29" t="s">
        <v>32314</v>
      </c>
      <c r="AL2597" s="29" t="s">
        <v>32315</v>
      </c>
      <c r="AM2597" s="29">
        <v>258</v>
      </c>
      <c r="AN2597" s="1">
        <f t="shared" si="141"/>
        <v>1</v>
      </c>
      <c r="AO2597" s="1">
        <f t="shared" si="142"/>
        <v>1</v>
      </c>
      <c r="AP2597" s="30">
        <f t="shared" si="143"/>
        <v>46298</v>
      </c>
      <c r="AQ2597" s="1" t="str">
        <f>IF(COUNTIF('同场线路Rotas do mesmo SC'!A:A,C2597)&gt;0,"Sim","Não")</f>
        <v>Não</v>
      </c>
      <c r="AR2597" s="1" t="str">
        <f>IF(COUNTIF(揽收业务网点!A:A,P2597)&gt;0,"Sim","Não")</f>
        <v>Não</v>
      </c>
    </row>
    <row r="2598" spans="1:44">
      <c r="A2598" s="29" t="s">
        <v>32316</v>
      </c>
      <c r="B2598" s="29" t="s">
        <v>379</v>
      </c>
      <c r="C2598" s="29" t="s">
        <v>10083</v>
      </c>
      <c r="D2598" s="29" t="s">
        <v>381</v>
      </c>
      <c r="E2598" s="29" t="s">
        <v>382</v>
      </c>
      <c r="F2598" s="29" t="s">
        <v>383</v>
      </c>
      <c r="G2598" s="29">
        <v>160</v>
      </c>
      <c r="H2598" s="29" t="s">
        <v>10084</v>
      </c>
      <c r="I2598" s="29" t="s">
        <v>385</v>
      </c>
      <c r="J2598" s="29" t="s">
        <v>10085</v>
      </c>
      <c r="K2598" s="29" t="s">
        <v>387</v>
      </c>
      <c r="L2598" s="29" t="s">
        <v>10086</v>
      </c>
      <c r="M2598" s="29" t="s">
        <v>10085</v>
      </c>
      <c r="N2598" s="29" t="s">
        <v>10087</v>
      </c>
      <c r="O2598" s="29" t="s">
        <v>1347</v>
      </c>
      <c r="P2598" s="29" t="s">
        <v>1348</v>
      </c>
      <c r="Q2598" s="29" t="s">
        <v>70</v>
      </c>
      <c r="R2598" s="29" t="s">
        <v>17728</v>
      </c>
      <c r="S2598" s="29" t="s">
        <v>16522</v>
      </c>
      <c r="T2598" s="29" t="s">
        <v>32317</v>
      </c>
      <c r="U2598" s="29" t="s">
        <v>32318</v>
      </c>
      <c r="V2598" s="29">
        <v>157</v>
      </c>
      <c r="W2598" s="29" t="s">
        <v>396</v>
      </c>
      <c r="X2598" s="29" t="s">
        <v>32319</v>
      </c>
      <c r="Y2598" s="29" t="s">
        <v>18467</v>
      </c>
      <c r="Z2598" s="29" t="s">
        <v>32320</v>
      </c>
      <c r="AA2598" s="29" t="s">
        <v>32320</v>
      </c>
      <c r="AB2598" s="29" t="s">
        <v>10092</v>
      </c>
      <c r="AC2598" s="29" t="s">
        <v>10093</v>
      </c>
      <c r="AD2598" s="29" t="s">
        <v>70</v>
      </c>
      <c r="AE2598" s="29" t="s">
        <v>29275</v>
      </c>
      <c r="AF2598" s="29" t="s">
        <v>32321</v>
      </c>
      <c r="AG2598" s="29">
        <v>-36</v>
      </c>
      <c r="AH2598" s="29" t="s">
        <v>32321</v>
      </c>
      <c r="AI2598" s="29" t="s">
        <v>32322</v>
      </c>
      <c r="AJ2598" s="29">
        <v>207</v>
      </c>
      <c r="AK2598" s="29" t="s">
        <v>32323</v>
      </c>
      <c r="AL2598" s="29" t="s">
        <v>32324</v>
      </c>
      <c r="AM2598" s="29">
        <v>217</v>
      </c>
      <c r="AN2598" s="1">
        <f t="shared" si="141"/>
        <v>1</v>
      </c>
      <c r="AO2598" s="1">
        <f t="shared" si="142"/>
        <v>1</v>
      </c>
      <c r="AP2598" s="30">
        <f t="shared" si="143"/>
        <v>46298</v>
      </c>
      <c r="AQ2598" s="1" t="str">
        <f>IF(COUNTIF('同场线路Rotas do mesmo SC'!A:A,C2598)&gt;0,"Sim","Não")</f>
        <v>Não</v>
      </c>
      <c r="AR2598" s="1" t="str">
        <f>IF(COUNTIF(揽收业务网点!A:A,P2598)&gt;0,"Sim","Não")</f>
        <v>Não</v>
      </c>
    </row>
    <row r="2599" spans="1:44">
      <c r="A2599" s="29" t="s">
        <v>32325</v>
      </c>
      <c r="B2599" s="29" t="s">
        <v>379</v>
      </c>
      <c r="C2599" s="29" t="s">
        <v>10099</v>
      </c>
      <c r="D2599" s="29" t="s">
        <v>381</v>
      </c>
      <c r="E2599" s="29" t="s">
        <v>382</v>
      </c>
      <c r="F2599" s="29" t="s">
        <v>383</v>
      </c>
      <c r="G2599" s="29">
        <v>11</v>
      </c>
      <c r="H2599" s="29" t="s">
        <v>9033</v>
      </c>
      <c r="I2599" s="29" t="s">
        <v>868</v>
      </c>
      <c r="J2599" s="29" t="s">
        <v>1753</v>
      </c>
      <c r="K2599" s="29" t="s">
        <v>387</v>
      </c>
      <c r="L2599" s="29" t="s">
        <v>1754</v>
      </c>
      <c r="M2599" s="29" t="s">
        <v>10100</v>
      </c>
      <c r="N2599" s="29" t="s">
        <v>10101</v>
      </c>
      <c r="O2599" s="29" t="s">
        <v>1703</v>
      </c>
      <c r="P2599" s="29" t="s">
        <v>45</v>
      </c>
      <c r="Q2599" s="29" t="s">
        <v>11</v>
      </c>
      <c r="R2599" s="29" t="s">
        <v>32326</v>
      </c>
      <c r="S2599" s="29" t="s">
        <v>32326</v>
      </c>
      <c r="T2599" s="29" t="s">
        <v>32327</v>
      </c>
      <c r="U2599" s="29" t="s">
        <v>30012</v>
      </c>
      <c r="V2599" s="29">
        <v>74</v>
      </c>
      <c r="W2599" s="29" t="s">
        <v>396</v>
      </c>
      <c r="X2599" s="29" t="s">
        <v>32328</v>
      </c>
      <c r="Y2599" s="29" t="s">
        <v>17762</v>
      </c>
      <c r="Z2599" s="29" t="s">
        <v>32329</v>
      </c>
      <c r="AA2599" s="29" t="s">
        <v>32329</v>
      </c>
      <c r="AB2599" s="29" t="s">
        <v>9036</v>
      </c>
      <c r="AC2599" s="29" t="s">
        <v>43</v>
      </c>
      <c r="AD2599" s="29" t="s">
        <v>11</v>
      </c>
      <c r="AE2599" s="29" t="s">
        <v>16006</v>
      </c>
      <c r="AF2599" s="29" t="s">
        <v>32330</v>
      </c>
      <c r="AG2599" s="29">
        <v>18</v>
      </c>
      <c r="AH2599" s="29" t="s">
        <v>32330</v>
      </c>
      <c r="AI2599" s="29" t="s">
        <v>32331</v>
      </c>
      <c r="AJ2599" s="29">
        <v>0</v>
      </c>
      <c r="AK2599" s="29" t="s">
        <v>32332</v>
      </c>
      <c r="AL2599" s="29" t="s">
        <v>32333</v>
      </c>
      <c r="AM2599" s="29">
        <v>263</v>
      </c>
      <c r="AN2599" s="1">
        <f t="shared" si="141"/>
        <v>1</v>
      </c>
      <c r="AO2599" s="1">
        <f t="shared" si="142"/>
        <v>1</v>
      </c>
      <c r="AP2599" s="30">
        <f t="shared" si="143"/>
        <v>46298</v>
      </c>
      <c r="AQ2599" s="1" t="str">
        <f>IF(COUNTIF('同场线路Rotas do mesmo SC'!A:A,C2599)&gt;0,"Sim","Não")</f>
        <v>Não</v>
      </c>
      <c r="AR2599" s="1" t="str">
        <f>IF(COUNTIF(揽收业务网点!A:A,P2599)&gt;0,"Sim","Não")</f>
        <v>Sim</v>
      </c>
    </row>
    <row r="2600" spans="1:44">
      <c r="A2600" s="29" t="s">
        <v>32334</v>
      </c>
      <c r="B2600" s="29" t="s">
        <v>379</v>
      </c>
      <c r="C2600" s="29" t="s">
        <v>10111</v>
      </c>
      <c r="D2600" s="29" t="s">
        <v>381</v>
      </c>
      <c r="E2600" s="29" t="s">
        <v>382</v>
      </c>
      <c r="F2600" s="29" t="s">
        <v>383</v>
      </c>
      <c r="G2600" s="29">
        <v>27</v>
      </c>
      <c r="H2600" s="29" t="s">
        <v>6671</v>
      </c>
      <c r="I2600" s="29" t="s">
        <v>868</v>
      </c>
      <c r="J2600" s="29" t="s">
        <v>642</v>
      </c>
      <c r="K2600" s="29" t="s">
        <v>387</v>
      </c>
      <c r="L2600" s="29" t="s">
        <v>643</v>
      </c>
      <c r="M2600" s="29" t="s">
        <v>32335</v>
      </c>
      <c r="N2600" s="29" t="s">
        <v>32336</v>
      </c>
      <c r="O2600" s="29" t="s">
        <v>1703</v>
      </c>
      <c r="P2600" s="29" t="s">
        <v>45</v>
      </c>
      <c r="Q2600" s="29" t="s">
        <v>11</v>
      </c>
      <c r="R2600" s="29" t="s">
        <v>32337</v>
      </c>
      <c r="S2600" s="29" t="s">
        <v>32338</v>
      </c>
      <c r="T2600" s="29" t="s">
        <v>32339</v>
      </c>
      <c r="U2600" s="29" t="s">
        <v>32340</v>
      </c>
      <c r="V2600" s="29">
        <v>114</v>
      </c>
      <c r="W2600" s="29" t="s">
        <v>396</v>
      </c>
      <c r="X2600" s="29" t="s">
        <v>32341</v>
      </c>
      <c r="Y2600" s="29" t="s">
        <v>17762</v>
      </c>
      <c r="Z2600" s="29" t="s">
        <v>32342</v>
      </c>
      <c r="AA2600" s="29" t="s">
        <v>32342</v>
      </c>
      <c r="AB2600" s="29" t="s">
        <v>6674</v>
      </c>
      <c r="AC2600" s="29" t="s">
        <v>42</v>
      </c>
      <c r="AD2600" s="29" t="s">
        <v>11</v>
      </c>
      <c r="AE2600" s="29" t="s">
        <v>31632</v>
      </c>
      <c r="AF2600" s="29" t="s">
        <v>29713</v>
      </c>
      <c r="AG2600" s="29">
        <v>-8</v>
      </c>
      <c r="AH2600" s="29" t="s">
        <v>29713</v>
      </c>
      <c r="AI2600" s="29" t="s">
        <v>32343</v>
      </c>
      <c r="AJ2600" s="29">
        <v>-1</v>
      </c>
      <c r="AK2600" s="29" t="s">
        <v>32344</v>
      </c>
      <c r="AL2600" s="29" t="s">
        <v>32345</v>
      </c>
      <c r="AM2600" s="29">
        <v>115</v>
      </c>
      <c r="AN2600" s="1">
        <f t="shared" si="141"/>
        <v>1</v>
      </c>
      <c r="AO2600" s="1">
        <f t="shared" si="142"/>
        <v>1</v>
      </c>
      <c r="AP2600" s="30">
        <f t="shared" si="143"/>
        <v>46298</v>
      </c>
      <c r="AQ2600" s="1" t="str">
        <f>IF(COUNTIF('同场线路Rotas do mesmo SC'!A:A,C2600)&gt;0,"Sim","Não")</f>
        <v>Não</v>
      </c>
      <c r="AR2600" s="1" t="str">
        <f>IF(COUNTIF(揽收业务网点!A:A,P2600)&gt;0,"Sim","Não")</f>
        <v>Sim</v>
      </c>
    </row>
    <row r="2601" spans="1:44">
      <c r="A2601" s="29" t="s">
        <v>32346</v>
      </c>
      <c r="B2601" s="29" t="s">
        <v>379</v>
      </c>
      <c r="C2601" s="29" t="s">
        <v>10124</v>
      </c>
      <c r="D2601" s="29" t="s">
        <v>381</v>
      </c>
      <c r="E2601" s="29" t="s">
        <v>382</v>
      </c>
      <c r="F2601" s="29" t="s">
        <v>383</v>
      </c>
      <c r="G2601" s="29">
        <v>1</v>
      </c>
      <c r="H2601" s="29" t="s">
        <v>9138</v>
      </c>
      <c r="I2601" s="29" t="s">
        <v>868</v>
      </c>
      <c r="J2601" s="29" t="s">
        <v>4160</v>
      </c>
      <c r="K2601" s="29" t="s">
        <v>387</v>
      </c>
      <c r="L2601" s="29" t="s">
        <v>4161</v>
      </c>
      <c r="M2601" s="29" t="s">
        <v>9139</v>
      </c>
      <c r="N2601" s="29" t="s">
        <v>9140</v>
      </c>
      <c r="O2601" s="29" t="s">
        <v>1403</v>
      </c>
      <c r="P2601" s="29" t="s">
        <v>53</v>
      </c>
      <c r="Q2601" s="29" t="s">
        <v>11</v>
      </c>
      <c r="R2601" s="29" t="s">
        <v>32347</v>
      </c>
      <c r="S2601" s="29" t="s">
        <v>5695</v>
      </c>
      <c r="T2601" s="29" t="s">
        <v>32348</v>
      </c>
      <c r="U2601" s="29" t="s">
        <v>32349</v>
      </c>
      <c r="V2601" s="29">
        <v>167</v>
      </c>
      <c r="W2601" s="29" t="s">
        <v>396</v>
      </c>
      <c r="X2601" s="29" t="s">
        <v>32350</v>
      </c>
      <c r="Y2601" s="29" t="s">
        <v>16006</v>
      </c>
      <c r="Z2601" s="29" t="s">
        <v>32351</v>
      </c>
      <c r="AA2601" s="29" t="s">
        <v>32351</v>
      </c>
      <c r="AB2601" s="29" t="s">
        <v>10130</v>
      </c>
      <c r="AC2601" s="29" t="s">
        <v>52</v>
      </c>
      <c r="AD2601" s="29" t="s">
        <v>11</v>
      </c>
      <c r="AE2601" s="29" t="s">
        <v>31632</v>
      </c>
      <c r="AF2601" s="29" t="s">
        <v>32352</v>
      </c>
      <c r="AG2601" s="29">
        <v>-73</v>
      </c>
      <c r="AH2601" s="29" t="s">
        <v>32352</v>
      </c>
      <c r="AI2601" s="29" t="s">
        <v>32353</v>
      </c>
      <c r="AJ2601" s="29">
        <v>43</v>
      </c>
      <c r="AK2601" s="29" t="s">
        <v>32354</v>
      </c>
      <c r="AL2601" s="29" t="s">
        <v>32355</v>
      </c>
      <c r="AM2601" s="29">
        <v>44</v>
      </c>
      <c r="AN2601" s="1">
        <f t="shared" si="141"/>
        <v>1</v>
      </c>
      <c r="AO2601" s="1">
        <f t="shared" si="142"/>
        <v>1</v>
      </c>
      <c r="AP2601" s="30">
        <f t="shared" si="143"/>
        <v>46298</v>
      </c>
      <c r="AQ2601" s="1" t="str">
        <f>IF(COUNTIF('同场线路Rotas do mesmo SC'!A:A,C2601)&gt;0,"Sim","Não")</f>
        <v>Não</v>
      </c>
      <c r="AR2601" s="1" t="str">
        <f>IF(COUNTIF(揽收业务网点!A:A,P2601)&gt;0,"Sim","Não")</f>
        <v>Sim</v>
      </c>
    </row>
    <row r="2602" spans="1:44">
      <c r="A2602" s="29" t="s">
        <v>32356</v>
      </c>
      <c r="B2602" s="29" t="s">
        <v>379</v>
      </c>
      <c r="C2602" s="29" t="s">
        <v>10136</v>
      </c>
      <c r="D2602" s="29" t="s">
        <v>381</v>
      </c>
      <c r="E2602" s="29" t="s">
        <v>382</v>
      </c>
      <c r="F2602" s="29" t="s">
        <v>383</v>
      </c>
      <c r="G2602" s="29">
        <v>300</v>
      </c>
      <c r="H2602" s="29" t="s">
        <v>10137</v>
      </c>
      <c r="I2602" s="29" t="s">
        <v>409</v>
      </c>
      <c r="J2602" s="29" t="s">
        <v>10138</v>
      </c>
      <c r="K2602" s="29" t="s">
        <v>387</v>
      </c>
      <c r="L2602" s="29" t="s">
        <v>10139</v>
      </c>
      <c r="M2602" s="29" t="s">
        <v>10140</v>
      </c>
      <c r="N2602" s="29" t="s">
        <v>10141</v>
      </c>
      <c r="O2602" s="29" t="s">
        <v>1903</v>
      </c>
      <c r="P2602" s="29" t="s">
        <v>1904</v>
      </c>
      <c r="Q2602" s="29" t="s">
        <v>70</v>
      </c>
      <c r="R2602" s="29" t="s">
        <v>32357</v>
      </c>
      <c r="S2602" s="29" t="s">
        <v>32358</v>
      </c>
      <c r="T2602" s="29" t="s">
        <v>32359</v>
      </c>
      <c r="U2602" s="29" t="s">
        <v>32360</v>
      </c>
      <c r="V2602" s="29">
        <v>383</v>
      </c>
      <c r="W2602" s="29" t="s">
        <v>396</v>
      </c>
      <c r="X2602" s="29"/>
      <c r="Y2602" s="29" t="s">
        <v>16547</v>
      </c>
      <c r="Z2602" s="29" t="s">
        <v>32361</v>
      </c>
      <c r="AA2602" s="29" t="s">
        <v>32361</v>
      </c>
      <c r="AB2602" s="29" t="s">
        <v>10148</v>
      </c>
      <c r="AC2602" s="29" t="s">
        <v>10149</v>
      </c>
      <c r="AD2602" s="29" t="s">
        <v>70</v>
      </c>
      <c r="AE2602" s="29" t="s">
        <v>15616</v>
      </c>
      <c r="AF2602" s="29" t="s">
        <v>32362</v>
      </c>
      <c r="AG2602" s="29">
        <v>-35</v>
      </c>
      <c r="AH2602" s="29" t="s">
        <v>32362</v>
      </c>
      <c r="AI2602" s="29" t="s">
        <v>32363</v>
      </c>
      <c r="AJ2602" s="29">
        <v>-45</v>
      </c>
      <c r="AK2602" s="29" t="s">
        <v>32364</v>
      </c>
      <c r="AL2602" s="29" t="s">
        <v>32365</v>
      </c>
      <c r="AM2602" s="29">
        <v>92</v>
      </c>
      <c r="AN2602" s="1">
        <f t="shared" si="141"/>
        <v>0</v>
      </c>
      <c r="AO2602" s="1">
        <f t="shared" si="142"/>
        <v>1</v>
      </c>
      <c r="AP2602" s="30">
        <f t="shared" si="143"/>
        <v>46298</v>
      </c>
      <c r="AQ2602" s="1" t="str">
        <f>IF(COUNTIF('同场线路Rotas do mesmo SC'!A:A,C2602)&gt;0,"Sim","Não")</f>
        <v>Não</v>
      </c>
      <c r="AR2602" s="1" t="str">
        <f>IF(COUNTIF(揽收业务网点!A:A,P2602)&gt;0,"Sim","Não")</f>
        <v>Não</v>
      </c>
    </row>
    <row r="2603" spans="1:44">
      <c r="A2603" s="29" t="s">
        <v>32366</v>
      </c>
      <c r="B2603" s="29" t="s">
        <v>379</v>
      </c>
      <c r="C2603" s="29" t="s">
        <v>32367</v>
      </c>
      <c r="D2603" s="29" t="s">
        <v>381</v>
      </c>
      <c r="E2603" s="29" t="s">
        <v>640</v>
      </c>
      <c r="F2603" s="29" t="s">
        <v>944</v>
      </c>
      <c r="G2603" s="29">
        <v>18</v>
      </c>
      <c r="H2603" s="29" t="s">
        <v>11204</v>
      </c>
      <c r="I2603" s="29" t="s">
        <v>385</v>
      </c>
      <c r="J2603" s="29" t="s">
        <v>8828</v>
      </c>
      <c r="K2603" s="29" t="s">
        <v>411</v>
      </c>
      <c r="L2603" s="29" t="s">
        <v>65</v>
      </c>
      <c r="M2603" s="29" t="s">
        <v>11205</v>
      </c>
      <c r="N2603" s="29" t="s">
        <v>11206</v>
      </c>
      <c r="O2603" s="29" t="s">
        <v>8831</v>
      </c>
      <c r="P2603" s="29" t="s">
        <v>65</v>
      </c>
      <c r="Q2603" s="29" t="s">
        <v>11</v>
      </c>
      <c r="R2603" s="29" t="s">
        <v>32368</v>
      </c>
      <c r="S2603" s="29" t="s">
        <v>32368</v>
      </c>
      <c r="T2603" s="29" t="s">
        <v>32369</v>
      </c>
      <c r="U2603" s="29" t="s">
        <v>32370</v>
      </c>
      <c r="V2603" s="29">
        <v>111</v>
      </c>
      <c r="W2603" s="29" t="s">
        <v>396</v>
      </c>
      <c r="X2603" s="29" t="s">
        <v>32371</v>
      </c>
      <c r="Y2603" s="29" t="s">
        <v>28224</v>
      </c>
      <c r="Z2603" s="29"/>
      <c r="AA2603" s="29"/>
      <c r="AB2603" s="29" t="s">
        <v>653</v>
      </c>
      <c r="AC2603" s="29" t="s">
        <v>654</v>
      </c>
      <c r="AD2603" s="29" t="s">
        <v>11</v>
      </c>
      <c r="AE2603" s="29" t="s">
        <v>28078</v>
      </c>
      <c r="AF2603" s="29" t="s">
        <v>32372</v>
      </c>
      <c r="AG2603" s="29">
        <v>20</v>
      </c>
      <c r="AH2603" s="29" t="s">
        <v>32372</v>
      </c>
      <c r="AI2603" s="29" t="s">
        <v>32373</v>
      </c>
      <c r="AJ2603" s="29">
        <v>33</v>
      </c>
      <c r="AK2603" s="29" t="s">
        <v>32374</v>
      </c>
      <c r="AL2603" s="29" t="s">
        <v>32375</v>
      </c>
      <c r="AM2603" s="29">
        <v>2731</v>
      </c>
      <c r="AN2603" s="1">
        <f t="shared" si="141"/>
        <v>1</v>
      </c>
      <c r="AO2603" s="1">
        <f t="shared" si="142"/>
        <v>1</v>
      </c>
      <c r="AP2603" s="30">
        <f t="shared" si="143"/>
        <v>46298</v>
      </c>
      <c r="AQ2603" s="1" t="str">
        <f>IF(COUNTIF('同场线路Rotas do mesmo SC'!A:A,C2603)&gt;0,"Sim","Não")</f>
        <v>Não</v>
      </c>
      <c r="AR2603" s="1" t="str">
        <f>IF(COUNTIF(揽收业务网点!A:A,P2603)&gt;0,"Sim","Não")</f>
        <v>Sim</v>
      </c>
    </row>
    <row r="2604" spans="1:44">
      <c r="A2604" s="29" t="s">
        <v>32376</v>
      </c>
      <c r="B2604" s="29" t="s">
        <v>379</v>
      </c>
      <c r="C2604" s="29" t="s">
        <v>10152</v>
      </c>
      <c r="D2604" s="29" t="s">
        <v>381</v>
      </c>
      <c r="E2604" s="29" t="s">
        <v>382</v>
      </c>
      <c r="F2604" s="29" t="s">
        <v>383</v>
      </c>
      <c r="G2604" s="29">
        <v>165</v>
      </c>
      <c r="H2604" s="29" t="s">
        <v>9689</v>
      </c>
      <c r="I2604" s="29" t="s">
        <v>512</v>
      </c>
      <c r="J2604" s="29" t="s">
        <v>9690</v>
      </c>
      <c r="K2604" s="29" t="s">
        <v>387</v>
      </c>
      <c r="L2604" s="29" t="s">
        <v>9691</v>
      </c>
      <c r="M2604" s="29" t="s">
        <v>9692</v>
      </c>
      <c r="N2604" s="29" t="s">
        <v>9693</v>
      </c>
      <c r="O2604" s="29" t="s">
        <v>610</v>
      </c>
      <c r="P2604" s="29" t="s">
        <v>611</v>
      </c>
      <c r="Q2604" s="29" t="s">
        <v>94</v>
      </c>
      <c r="R2604" s="29" t="s">
        <v>26130</v>
      </c>
      <c r="S2604" s="29" t="s">
        <v>13659</v>
      </c>
      <c r="T2604" s="29" t="s">
        <v>32377</v>
      </c>
      <c r="U2604" s="29" t="s">
        <v>32378</v>
      </c>
      <c r="V2604" s="29">
        <v>97</v>
      </c>
      <c r="W2604" s="29" t="s">
        <v>396</v>
      </c>
      <c r="X2604" s="29" t="s">
        <v>32379</v>
      </c>
      <c r="Y2604" s="29" t="s">
        <v>1774</v>
      </c>
      <c r="Z2604" s="29" t="s">
        <v>32380</v>
      </c>
      <c r="AA2604" s="29" t="s">
        <v>32380</v>
      </c>
      <c r="AB2604" s="29" t="s">
        <v>10162</v>
      </c>
      <c r="AC2604" s="29" t="s">
        <v>10163</v>
      </c>
      <c r="AD2604" s="29" t="s">
        <v>94</v>
      </c>
      <c r="AE2604" s="29" t="s">
        <v>28825</v>
      </c>
      <c r="AF2604" s="29" t="s">
        <v>32381</v>
      </c>
      <c r="AG2604" s="29">
        <v>-104</v>
      </c>
      <c r="AH2604" s="29" t="s">
        <v>32381</v>
      </c>
      <c r="AI2604" s="29" t="s">
        <v>31851</v>
      </c>
      <c r="AJ2604" s="29">
        <v>30</v>
      </c>
      <c r="AK2604" s="29" t="s">
        <v>32382</v>
      </c>
      <c r="AL2604" s="29" t="s">
        <v>32383</v>
      </c>
      <c r="AM2604" s="29">
        <v>191</v>
      </c>
      <c r="AN2604" s="1">
        <f t="shared" si="141"/>
        <v>1</v>
      </c>
      <c r="AO2604" s="1">
        <f t="shared" si="142"/>
        <v>1</v>
      </c>
      <c r="AP2604" s="30">
        <f t="shared" si="143"/>
        <v>46298</v>
      </c>
      <c r="AQ2604" s="1" t="str">
        <f>IF(COUNTIF('同场线路Rotas do mesmo SC'!A:A,C2604)&gt;0,"Sim","Não")</f>
        <v>Não</v>
      </c>
      <c r="AR2604" s="1" t="str">
        <f>IF(COUNTIF(揽收业务网点!A:A,P2604)&gt;0,"Sim","Não")</f>
        <v>Não</v>
      </c>
    </row>
    <row r="2605" spans="1:44">
      <c r="A2605" s="29" t="s">
        <v>32384</v>
      </c>
      <c r="B2605" s="29" t="s">
        <v>379</v>
      </c>
      <c r="C2605" s="29" t="s">
        <v>10168</v>
      </c>
      <c r="D2605" s="29" t="s">
        <v>381</v>
      </c>
      <c r="E2605" s="29" t="s">
        <v>382</v>
      </c>
      <c r="F2605" s="29" t="s">
        <v>732</v>
      </c>
      <c r="G2605" s="29">
        <v>84</v>
      </c>
      <c r="H2605" s="29" t="s">
        <v>10169</v>
      </c>
      <c r="I2605" s="29" t="s">
        <v>868</v>
      </c>
      <c r="J2605" s="29" t="s">
        <v>5543</v>
      </c>
      <c r="K2605" s="29" t="s">
        <v>411</v>
      </c>
      <c r="L2605" s="29" t="s">
        <v>5544</v>
      </c>
      <c r="M2605" s="29" t="s">
        <v>12433</v>
      </c>
      <c r="N2605" s="29" t="s">
        <v>12434</v>
      </c>
      <c r="O2605" s="29" t="s">
        <v>1111</v>
      </c>
      <c r="P2605" s="29" t="s">
        <v>1112</v>
      </c>
      <c r="Q2605" s="29" t="s">
        <v>168</v>
      </c>
      <c r="R2605" s="29" t="s">
        <v>25629</v>
      </c>
      <c r="S2605" s="29" t="s">
        <v>32385</v>
      </c>
      <c r="T2605" s="29" t="s">
        <v>32386</v>
      </c>
      <c r="U2605" s="29" t="s">
        <v>32387</v>
      </c>
      <c r="V2605" s="29">
        <v>32</v>
      </c>
      <c r="W2605" s="29" t="s">
        <v>396</v>
      </c>
      <c r="X2605" s="29" t="s">
        <v>32388</v>
      </c>
      <c r="Y2605" s="29" t="s">
        <v>27799</v>
      </c>
      <c r="Z2605" s="29" t="s">
        <v>32389</v>
      </c>
      <c r="AA2605" s="29" t="s">
        <v>32389</v>
      </c>
      <c r="AB2605" s="29" t="s">
        <v>10176</v>
      </c>
      <c r="AC2605" s="29" t="s">
        <v>10177</v>
      </c>
      <c r="AD2605" s="29" t="s">
        <v>168</v>
      </c>
      <c r="AE2605" s="29" t="s">
        <v>32390</v>
      </c>
      <c r="AF2605" s="29" t="s">
        <v>32391</v>
      </c>
      <c r="AG2605" s="29">
        <v>-100</v>
      </c>
      <c r="AH2605" s="29" t="s">
        <v>32391</v>
      </c>
      <c r="AI2605" s="29" t="s">
        <v>32392</v>
      </c>
      <c r="AJ2605" s="29">
        <v>1</v>
      </c>
      <c r="AK2605" s="29" t="s">
        <v>32393</v>
      </c>
      <c r="AL2605" s="29" t="s">
        <v>30547</v>
      </c>
      <c r="AM2605" s="29">
        <v>54</v>
      </c>
      <c r="AN2605" s="1">
        <f t="shared" si="141"/>
        <v>1</v>
      </c>
      <c r="AO2605" s="1">
        <f t="shared" si="142"/>
        <v>1</v>
      </c>
      <c r="AP2605" s="30">
        <f t="shared" si="143"/>
        <v>46298</v>
      </c>
      <c r="AQ2605" s="1" t="str">
        <f>IF(COUNTIF('同场线路Rotas do mesmo SC'!A:A,C2605)&gt;0,"Sim","Não")</f>
        <v>Não</v>
      </c>
      <c r="AR2605" s="1" t="str">
        <f>IF(COUNTIF(揽收业务网点!A:A,P2605)&gt;0,"Sim","Não")</f>
        <v>Não</v>
      </c>
    </row>
    <row r="2606" spans="1:44">
      <c r="A2606" s="29" t="s">
        <v>32394</v>
      </c>
      <c r="B2606" s="29" t="s">
        <v>379</v>
      </c>
      <c r="C2606" s="29" t="s">
        <v>32395</v>
      </c>
      <c r="D2606" s="29" t="s">
        <v>381</v>
      </c>
      <c r="E2606" s="29" t="s">
        <v>382</v>
      </c>
      <c r="F2606" s="29" t="s">
        <v>732</v>
      </c>
      <c r="G2606" s="29">
        <v>293</v>
      </c>
      <c r="H2606" s="29" t="s">
        <v>6353</v>
      </c>
      <c r="I2606" s="29" t="s">
        <v>385</v>
      </c>
      <c r="J2606" s="29" t="s">
        <v>3447</v>
      </c>
      <c r="K2606" s="29" t="s">
        <v>387</v>
      </c>
      <c r="L2606" s="29" t="s">
        <v>3448</v>
      </c>
      <c r="M2606" s="29" t="s">
        <v>6354</v>
      </c>
      <c r="N2606" s="29" t="s">
        <v>6355</v>
      </c>
      <c r="O2606" s="29" t="s">
        <v>1262</v>
      </c>
      <c r="P2606" s="29" t="s">
        <v>1263</v>
      </c>
      <c r="Q2606" s="29" t="s">
        <v>118</v>
      </c>
      <c r="R2606" s="29" t="s">
        <v>11523</v>
      </c>
      <c r="S2606" s="29" t="s">
        <v>11523</v>
      </c>
      <c r="T2606" s="29" t="s">
        <v>32396</v>
      </c>
      <c r="U2606" s="29" t="s">
        <v>32397</v>
      </c>
      <c r="V2606" s="29">
        <v>153</v>
      </c>
      <c r="W2606" s="29" t="s">
        <v>396</v>
      </c>
      <c r="X2606" s="29" t="s">
        <v>32398</v>
      </c>
      <c r="Y2606" s="29" t="s">
        <v>16547</v>
      </c>
      <c r="Z2606" s="29" t="s">
        <v>32399</v>
      </c>
      <c r="AA2606" s="29" t="s">
        <v>32399</v>
      </c>
      <c r="AB2606" s="29" t="s">
        <v>10192</v>
      </c>
      <c r="AC2606" s="29" t="s">
        <v>132</v>
      </c>
      <c r="AD2606" s="29" t="s">
        <v>118</v>
      </c>
      <c r="AE2606" s="29" t="s">
        <v>28776</v>
      </c>
      <c r="AF2606" s="29" t="s">
        <v>28160</v>
      </c>
      <c r="AG2606" s="29">
        <v>-106</v>
      </c>
      <c r="AH2606" s="29" t="s">
        <v>28160</v>
      </c>
      <c r="AI2606" s="29" t="s">
        <v>32400</v>
      </c>
      <c r="AJ2606" s="29">
        <v>31</v>
      </c>
      <c r="AK2606" s="29" t="s">
        <v>32401</v>
      </c>
      <c r="AL2606" s="29" t="s">
        <v>18759</v>
      </c>
      <c r="AM2606" s="29">
        <v>28</v>
      </c>
      <c r="AN2606" s="1">
        <f t="shared" si="141"/>
        <v>1</v>
      </c>
      <c r="AO2606" s="1">
        <f t="shared" si="142"/>
        <v>1</v>
      </c>
      <c r="AP2606" s="30">
        <f t="shared" si="143"/>
        <v>46298</v>
      </c>
      <c r="AQ2606" s="1" t="str">
        <f>IF(COUNTIF('同场线路Rotas do mesmo SC'!A:A,C2606)&gt;0,"Sim","Não")</f>
        <v>Não</v>
      </c>
      <c r="AR2606" s="1" t="str">
        <f>IF(COUNTIF(揽收业务网点!A:A,P2606)&gt;0,"Sim","Não")</f>
        <v>Não</v>
      </c>
    </row>
    <row r="2607" spans="1:44">
      <c r="A2607" s="29" t="s">
        <v>32402</v>
      </c>
      <c r="B2607" s="29" t="s">
        <v>379</v>
      </c>
      <c r="C2607" s="29" t="s">
        <v>10198</v>
      </c>
      <c r="D2607" s="29" t="s">
        <v>381</v>
      </c>
      <c r="E2607" s="29" t="s">
        <v>640</v>
      </c>
      <c r="F2607" s="29" t="s">
        <v>732</v>
      </c>
      <c r="G2607" s="29">
        <v>294.94</v>
      </c>
      <c r="H2607" s="29" t="s">
        <v>10199</v>
      </c>
      <c r="I2607" s="29" t="s">
        <v>385</v>
      </c>
      <c r="J2607" s="29" t="s">
        <v>10200</v>
      </c>
      <c r="K2607" s="29" t="s">
        <v>387</v>
      </c>
      <c r="L2607" s="29" t="s">
        <v>10201</v>
      </c>
      <c r="M2607" s="29" t="s">
        <v>10202</v>
      </c>
      <c r="N2607" s="29" t="s">
        <v>10203</v>
      </c>
      <c r="O2607" s="29" t="s">
        <v>10192</v>
      </c>
      <c r="P2607" s="29" t="s">
        <v>132</v>
      </c>
      <c r="Q2607" s="29" t="s">
        <v>118</v>
      </c>
      <c r="R2607" s="29" t="s">
        <v>32403</v>
      </c>
      <c r="S2607" s="29" t="s">
        <v>32403</v>
      </c>
      <c r="T2607" s="29" t="s">
        <v>32404</v>
      </c>
      <c r="U2607" s="29" t="s">
        <v>32405</v>
      </c>
      <c r="V2607" s="29">
        <v>969</v>
      </c>
      <c r="W2607" s="29" t="s">
        <v>396</v>
      </c>
      <c r="X2607" s="29" t="s">
        <v>32406</v>
      </c>
      <c r="Y2607" s="29" t="s">
        <v>30658</v>
      </c>
      <c r="Z2607" s="29" t="s">
        <v>30766</v>
      </c>
      <c r="AA2607" s="29" t="s">
        <v>30766</v>
      </c>
      <c r="AB2607" s="29" t="s">
        <v>1262</v>
      </c>
      <c r="AC2607" s="29" t="s">
        <v>1263</v>
      </c>
      <c r="AD2607" s="29" t="s">
        <v>118</v>
      </c>
      <c r="AE2607" s="29" t="s">
        <v>29741</v>
      </c>
      <c r="AF2607" s="29" t="s">
        <v>32407</v>
      </c>
      <c r="AG2607" s="29">
        <v>-168</v>
      </c>
      <c r="AH2607" s="29" t="s">
        <v>32407</v>
      </c>
      <c r="AI2607" s="29" t="s">
        <v>32408</v>
      </c>
      <c r="AJ2607" s="29">
        <v>13</v>
      </c>
      <c r="AK2607" s="29" t="s">
        <v>32409</v>
      </c>
      <c r="AL2607" s="29" t="s">
        <v>32410</v>
      </c>
      <c r="AM2607" s="29">
        <v>374</v>
      </c>
      <c r="AN2607" s="1">
        <f t="shared" si="141"/>
        <v>1</v>
      </c>
      <c r="AO2607" s="1">
        <f t="shared" si="142"/>
        <v>1</v>
      </c>
      <c r="AP2607" s="30">
        <f t="shared" si="143"/>
        <v>46298</v>
      </c>
      <c r="AQ2607" s="1" t="str">
        <f>IF(COUNTIF('同场线路Rotas do mesmo SC'!A:A,C2607)&gt;0,"Sim","Não")</f>
        <v>Não</v>
      </c>
      <c r="AR2607" s="1" t="str">
        <f>IF(COUNTIF(揽收业务网点!A:A,P2607)&gt;0,"Sim","Não")</f>
        <v>Sim</v>
      </c>
    </row>
    <row r="2608" spans="1:44">
      <c r="A2608" s="29" t="s">
        <v>32411</v>
      </c>
      <c r="B2608" s="29" t="s">
        <v>379</v>
      </c>
      <c r="C2608" s="29" t="s">
        <v>10214</v>
      </c>
      <c r="D2608" s="29" t="s">
        <v>381</v>
      </c>
      <c r="E2608" s="29" t="s">
        <v>382</v>
      </c>
      <c r="F2608" s="29" t="s">
        <v>811</v>
      </c>
      <c r="G2608" s="29">
        <v>150</v>
      </c>
      <c r="H2608" s="29" t="s">
        <v>32412</v>
      </c>
      <c r="I2608" s="29" t="s">
        <v>385</v>
      </c>
      <c r="J2608" s="29" t="s">
        <v>4141</v>
      </c>
      <c r="K2608" s="29" t="s">
        <v>387</v>
      </c>
      <c r="L2608" s="29" t="s">
        <v>4142</v>
      </c>
      <c r="M2608" s="29" t="s">
        <v>32413</v>
      </c>
      <c r="N2608" s="29" t="s">
        <v>32414</v>
      </c>
      <c r="O2608" s="29" t="s">
        <v>899</v>
      </c>
      <c r="P2608" s="29" t="s">
        <v>900</v>
      </c>
      <c r="Q2608" s="29" t="s">
        <v>70</v>
      </c>
      <c r="R2608" s="29" t="s">
        <v>6181</v>
      </c>
      <c r="S2608" s="29" t="s">
        <v>32415</v>
      </c>
      <c r="T2608" s="29" t="s">
        <v>32416</v>
      </c>
      <c r="U2608" s="29" t="s">
        <v>32417</v>
      </c>
      <c r="V2608" s="29">
        <v>162</v>
      </c>
      <c r="W2608" s="29" t="s">
        <v>396</v>
      </c>
      <c r="X2608" s="29" t="s">
        <v>32418</v>
      </c>
      <c r="Y2608" s="29" t="s">
        <v>2821</v>
      </c>
      <c r="Z2608" s="29" t="s">
        <v>32419</v>
      </c>
      <c r="AA2608" s="29" t="s">
        <v>32419</v>
      </c>
      <c r="AB2608" s="29" t="s">
        <v>10224</v>
      </c>
      <c r="AC2608" s="29" t="s">
        <v>10225</v>
      </c>
      <c r="AD2608" s="29" t="s">
        <v>70</v>
      </c>
      <c r="AE2608" s="29" t="s">
        <v>16006</v>
      </c>
      <c r="AF2608" s="29" t="s">
        <v>32420</v>
      </c>
      <c r="AG2608" s="29">
        <v>-104</v>
      </c>
      <c r="AH2608" s="29" t="s">
        <v>32420</v>
      </c>
      <c r="AI2608" s="29"/>
      <c r="AJ2608" s="29"/>
      <c r="AK2608" s="29"/>
      <c r="AL2608" s="29"/>
      <c r="AM2608" s="29"/>
      <c r="AN2608" s="1">
        <f t="shared" si="141"/>
        <v>1</v>
      </c>
      <c r="AO2608" s="1">
        <f t="shared" si="142"/>
        <v>0</v>
      </c>
      <c r="AP2608" s="30">
        <f t="shared" si="143"/>
        <v>46298</v>
      </c>
      <c r="AQ2608" s="1" t="str">
        <f>IF(COUNTIF('同场线路Rotas do mesmo SC'!A:A,C2608)&gt;0,"Sim","Não")</f>
        <v>Não</v>
      </c>
      <c r="AR2608" s="1" t="str">
        <f>IF(COUNTIF(揽收业务网点!A:A,P2608)&gt;0,"Sim","Não")</f>
        <v>Não</v>
      </c>
    </row>
    <row r="2609" spans="1:44">
      <c r="A2609" s="29" t="s">
        <v>32421</v>
      </c>
      <c r="B2609" s="29" t="s">
        <v>379</v>
      </c>
      <c r="C2609" s="29" t="s">
        <v>10228</v>
      </c>
      <c r="D2609" s="29" t="s">
        <v>381</v>
      </c>
      <c r="E2609" s="29" t="s">
        <v>382</v>
      </c>
      <c r="F2609" s="29" t="s">
        <v>383</v>
      </c>
      <c r="G2609" s="29">
        <v>100</v>
      </c>
      <c r="H2609" s="29" t="s">
        <v>10229</v>
      </c>
      <c r="I2609" s="29" t="s">
        <v>385</v>
      </c>
      <c r="J2609" s="29" t="s">
        <v>2881</v>
      </c>
      <c r="K2609" s="29" t="s">
        <v>387</v>
      </c>
      <c r="L2609" s="29" t="s">
        <v>2882</v>
      </c>
      <c r="M2609" s="29" t="s">
        <v>10230</v>
      </c>
      <c r="N2609" s="29" t="s">
        <v>10231</v>
      </c>
      <c r="O2609" s="29" t="s">
        <v>2891</v>
      </c>
      <c r="P2609" s="29" t="s">
        <v>2892</v>
      </c>
      <c r="Q2609" s="29" t="s">
        <v>94</v>
      </c>
      <c r="R2609" s="29" t="s">
        <v>30025</v>
      </c>
      <c r="S2609" s="29" t="s">
        <v>32422</v>
      </c>
      <c r="T2609" s="29" t="s">
        <v>32423</v>
      </c>
      <c r="U2609" s="29" t="s">
        <v>32424</v>
      </c>
      <c r="V2609" s="29">
        <v>27</v>
      </c>
      <c r="W2609" s="29" t="s">
        <v>396</v>
      </c>
      <c r="X2609" s="29" t="s">
        <v>32425</v>
      </c>
      <c r="Y2609" s="29" t="s">
        <v>15272</v>
      </c>
      <c r="Z2609" s="29" t="s">
        <v>32426</v>
      </c>
      <c r="AA2609" s="29" t="s">
        <v>32426</v>
      </c>
      <c r="AB2609" s="29" t="s">
        <v>10238</v>
      </c>
      <c r="AC2609" s="29" t="s">
        <v>10239</v>
      </c>
      <c r="AD2609" s="29" t="s">
        <v>94</v>
      </c>
      <c r="AE2609" s="29" t="s">
        <v>29609</v>
      </c>
      <c r="AF2609" s="29" t="s">
        <v>32427</v>
      </c>
      <c r="AG2609" s="29">
        <v>-24</v>
      </c>
      <c r="AH2609" s="29" t="s">
        <v>32427</v>
      </c>
      <c r="AI2609" s="29" t="s">
        <v>32428</v>
      </c>
      <c r="AJ2609" s="29">
        <v>69</v>
      </c>
      <c r="AK2609" s="29" t="s">
        <v>32429</v>
      </c>
      <c r="AL2609" s="29" t="s">
        <v>32430</v>
      </c>
      <c r="AM2609" s="29">
        <v>235</v>
      </c>
      <c r="AN2609" s="1">
        <f t="shared" si="141"/>
        <v>1</v>
      </c>
      <c r="AO2609" s="1">
        <f t="shared" si="142"/>
        <v>1</v>
      </c>
      <c r="AP2609" s="30">
        <f t="shared" si="143"/>
        <v>46298</v>
      </c>
      <c r="AQ2609" s="1" t="str">
        <f>IF(COUNTIF('同场线路Rotas do mesmo SC'!A:A,C2609)&gt;0,"Sim","Não")</f>
        <v>Não</v>
      </c>
      <c r="AR2609" s="1" t="str">
        <f>IF(COUNTIF(揽收业务网点!A:A,P2609)&gt;0,"Sim","Não")</f>
        <v>Não</v>
      </c>
    </row>
    <row r="2610" spans="1:44">
      <c r="A2610" s="29" t="s">
        <v>32431</v>
      </c>
      <c r="B2610" s="29" t="s">
        <v>379</v>
      </c>
      <c r="C2610" s="29" t="s">
        <v>10245</v>
      </c>
      <c r="D2610" s="29" t="s">
        <v>381</v>
      </c>
      <c r="E2610" s="29" t="s">
        <v>640</v>
      </c>
      <c r="F2610" s="29" t="s">
        <v>383</v>
      </c>
      <c r="G2610" s="29">
        <v>18</v>
      </c>
      <c r="H2610" s="29" t="s">
        <v>4291</v>
      </c>
      <c r="I2610" s="29" t="s">
        <v>702</v>
      </c>
      <c r="J2610" s="29" t="s">
        <v>4293</v>
      </c>
      <c r="K2610" s="29" t="s">
        <v>387</v>
      </c>
      <c r="L2610" s="29" t="s">
        <v>4293</v>
      </c>
      <c r="M2610" s="29" t="s">
        <v>4294</v>
      </c>
      <c r="N2610" s="29" t="s">
        <v>4295</v>
      </c>
      <c r="O2610" s="29" t="s">
        <v>21685</v>
      </c>
      <c r="P2610" s="29" t="s">
        <v>125</v>
      </c>
      <c r="Q2610" s="29" t="s">
        <v>118</v>
      </c>
      <c r="R2610" s="29" t="s">
        <v>829</v>
      </c>
      <c r="S2610" s="29" t="s">
        <v>829</v>
      </c>
      <c r="T2610" s="29" t="s">
        <v>32432</v>
      </c>
      <c r="U2610" s="29" t="s">
        <v>32433</v>
      </c>
      <c r="V2610" s="29">
        <v>1</v>
      </c>
      <c r="W2610" s="29" t="s">
        <v>396</v>
      </c>
      <c r="X2610" s="29" t="s">
        <v>32434</v>
      </c>
      <c r="Y2610" s="29" t="s">
        <v>30744</v>
      </c>
      <c r="Z2610" s="29" t="s">
        <v>32435</v>
      </c>
      <c r="AA2610" s="29" t="s">
        <v>32435</v>
      </c>
      <c r="AB2610" s="29" t="s">
        <v>4301</v>
      </c>
      <c r="AC2610" s="29" t="s">
        <v>122</v>
      </c>
      <c r="AD2610" s="29" t="s">
        <v>118</v>
      </c>
      <c r="AE2610" s="29" t="s">
        <v>28776</v>
      </c>
      <c r="AF2610" s="29" t="s">
        <v>32436</v>
      </c>
      <c r="AG2610" s="29">
        <v>-97</v>
      </c>
      <c r="AH2610" s="29" t="s">
        <v>32436</v>
      </c>
      <c r="AI2610" s="29" t="s">
        <v>32437</v>
      </c>
      <c r="AJ2610" s="29"/>
      <c r="AK2610" s="29"/>
      <c r="AL2610" s="29"/>
      <c r="AM2610" s="29"/>
      <c r="AN2610" s="1">
        <f t="shared" si="141"/>
        <v>1</v>
      </c>
      <c r="AO2610" s="1">
        <f t="shared" si="142"/>
        <v>1</v>
      </c>
      <c r="AP2610" s="30">
        <f t="shared" si="143"/>
        <v>46298</v>
      </c>
      <c r="AQ2610" s="1" t="str">
        <f>IF(COUNTIF('同场线路Rotas do mesmo SC'!A:A,C2610)&gt;0,"Sim","Não")</f>
        <v>Não</v>
      </c>
      <c r="AR2610" s="1" t="str">
        <f>IF(COUNTIF(揽收业务网点!A:A,P2610)&gt;0,"Sim","Não")</f>
        <v>Sim</v>
      </c>
    </row>
    <row r="2611" spans="1:44">
      <c r="A2611" s="29" t="s">
        <v>32431</v>
      </c>
      <c r="B2611" s="29" t="s">
        <v>379</v>
      </c>
      <c r="C2611" s="29" t="s">
        <v>10245</v>
      </c>
      <c r="D2611" s="29" t="s">
        <v>381</v>
      </c>
      <c r="E2611" s="29" t="s">
        <v>640</v>
      </c>
      <c r="F2611" s="29" t="s">
        <v>383</v>
      </c>
      <c r="G2611" s="29">
        <v>198.11</v>
      </c>
      <c r="H2611" s="29" t="s">
        <v>4291</v>
      </c>
      <c r="I2611" s="29" t="s">
        <v>702</v>
      </c>
      <c r="J2611" s="29" t="s">
        <v>4293</v>
      </c>
      <c r="K2611" s="29" t="s">
        <v>387</v>
      </c>
      <c r="L2611" s="29" t="s">
        <v>4293</v>
      </c>
      <c r="M2611" s="29" t="s">
        <v>4294</v>
      </c>
      <c r="N2611" s="29" t="s">
        <v>4295</v>
      </c>
      <c r="O2611" s="29" t="s">
        <v>4301</v>
      </c>
      <c r="P2611" s="29" t="s">
        <v>122</v>
      </c>
      <c r="Q2611" s="29" t="s">
        <v>118</v>
      </c>
      <c r="R2611" s="29" t="s">
        <v>811</v>
      </c>
      <c r="S2611" s="29" t="s">
        <v>811</v>
      </c>
      <c r="T2611" s="29" t="s">
        <v>32438</v>
      </c>
      <c r="U2611" s="29" t="s">
        <v>32439</v>
      </c>
      <c r="V2611" s="29">
        <v>1</v>
      </c>
      <c r="W2611" s="29" t="s">
        <v>396</v>
      </c>
      <c r="X2611" s="29" t="s">
        <v>31337</v>
      </c>
      <c r="Y2611" s="29" t="s">
        <v>28475</v>
      </c>
      <c r="Z2611" s="29" t="s">
        <v>32440</v>
      </c>
      <c r="AA2611" s="29" t="s">
        <v>32440</v>
      </c>
      <c r="AB2611" s="29" t="s">
        <v>1262</v>
      </c>
      <c r="AC2611" s="29" t="s">
        <v>1263</v>
      </c>
      <c r="AD2611" s="29" t="s">
        <v>118</v>
      </c>
      <c r="AE2611" s="29" t="s">
        <v>32025</v>
      </c>
      <c r="AF2611" s="29" t="s">
        <v>32441</v>
      </c>
      <c r="AG2611" s="29">
        <v>-40</v>
      </c>
      <c r="AH2611" s="29" t="s">
        <v>32441</v>
      </c>
      <c r="AI2611" s="29" t="s">
        <v>32442</v>
      </c>
      <c r="AJ2611" s="29"/>
      <c r="AK2611" s="29"/>
      <c r="AL2611" s="29"/>
      <c r="AM2611" s="29"/>
      <c r="AN2611" s="1">
        <f t="shared" si="141"/>
        <v>1</v>
      </c>
      <c r="AO2611" s="1">
        <f t="shared" si="142"/>
        <v>1</v>
      </c>
      <c r="AP2611" s="30">
        <f t="shared" si="143"/>
        <v>46298</v>
      </c>
      <c r="AQ2611" s="1" t="str">
        <f>IF(COUNTIF('同场线路Rotas do mesmo SC'!A:A,C2611)&gt;0,"Sim","Não")</f>
        <v>Não</v>
      </c>
      <c r="AR2611" s="1" t="str">
        <f>IF(COUNTIF(揽收业务网点!A:A,P2611)&gt;0,"Sim","Não")</f>
        <v>Sim</v>
      </c>
    </row>
    <row r="2612" spans="1:44">
      <c r="A2612" s="29" t="s">
        <v>32443</v>
      </c>
      <c r="B2612" s="29" t="s">
        <v>379</v>
      </c>
      <c r="C2612" s="29" t="s">
        <v>10268</v>
      </c>
      <c r="D2612" s="29" t="s">
        <v>381</v>
      </c>
      <c r="E2612" s="29" t="s">
        <v>382</v>
      </c>
      <c r="F2612" s="29" t="s">
        <v>732</v>
      </c>
      <c r="G2612" s="29">
        <v>19</v>
      </c>
      <c r="H2612" s="29" t="s">
        <v>2289</v>
      </c>
      <c r="I2612" s="29" t="s">
        <v>868</v>
      </c>
      <c r="J2612" s="29" t="s">
        <v>2187</v>
      </c>
      <c r="K2612" s="29" t="s">
        <v>387</v>
      </c>
      <c r="L2612" s="29" t="s">
        <v>2188</v>
      </c>
      <c r="M2612" s="29" t="s">
        <v>2290</v>
      </c>
      <c r="N2612" s="29" t="s">
        <v>2291</v>
      </c>
      <c r="O2612" s="29" t="s">
        <v>653</v>
      </c>
      <c r="P2612" s="29" t="s">
        <v>654</v>
      </c>
      <c r="Q2612" s="29" t="s">
        <v>11</v>
      </c>
      <c r="R2612" s="29" t="s">
        <v>2764</v>
      </c>
      <c r="S2612" s="29" t="s">
        <v>32444</v>
      </c>
      <c r="T2612" s="29" t="s">
        <v>32445</v>
      </c>
      <c r="U2612" s="29" t="s">
        <v>32446</v>
      </c>
      <c r="V2612" s="29">
        <v>177</v>
      </c>
      <c r="W2612" s="29" t="s">
        <v>396</v>
      </c>
      <c r="X2612" s="29" t="s">
        <v>32447</v>
      </c>
      <c r="Y2612" s="29" t="s">
        <v>11780</v>
      </c>
      <c r="Z2612" s="29" t="s">
        <v>29180</v>
      </c>
      <c r="AA2612" s="29" t="s">
        <v>29180</v>
      </c>
      <c r="AB2612" s="29" t="s">
        <v>9170</v>
      </c>
      <c r="AC2612" s="29" t="s">
        <v>66</v>
      </c>
      <c r="AD2612" s="29" t="s">
        <v>11</v>
      </c>
      <c r="AE2612" s="29" t="s">
        <v>32448</v>
      </c>
      <c r="AF2612" s="29" t="s">
        <v>32449</v>
      </c>
      <c r="AG2612" s="29">
        <v>-11</v>
      </c>
      <c r="AH2612" s="29" t="s">
        <v>32449</v>
      </c>
      <c r="AI2612" s="29" t="s">
        <v>32450</v>
      </c>
      <c r="AJ2612" s="29">
        <v>2</v>
      </c>
      <c r="AK2612" s="29" t="s">
        <v>32451</v>
      </c>
      <c r="AL2612" s="29" t="s">
        <v>32452</v>
      </c>
      <c r="AM2612" s="29">
        <v>93</v>
      </c>
      <c r="AN2612" s="1">
        <f t="shared" si="141"/>
        <v>1</v>
      </c>
      <c r="AO2612" s="1">
        <f t="shared" si="142"/>
        <v>1</v>
      </c>
      <c r="AP2612" s="30">
        <f t="shared" si="143"/>
        <v>46298</v>
      </c>
      <c r="AQ2612" s="1" t="str">
        <f>IF(COUNTIF('同场线路Rotas do mesmo SC'!A:A,C2612)&gt;0,"Sim","Não")</f>
        <v>Não</v>
      </c>
      <c r="AR2612" s="1" t="str">
        <f>IF(COUNTIF(揽收业务网点!A:A,P2612)&gt;0,"Sim","Não")</f>
        <v>Não</v>
      </c>
    </row>
    <row r="2613" spans="1:44">
      <c r="A2613" s="29" t="s">
        <v>32453</v>
      </c>
      <c r="B2613" s="29" t="s">
        <v>379</v>
      </c>
      <c r="C2613" s="29" t="s">
        <v>15158</v>
      </c>
      <c r="D2613" s="29" t="s">
        <v>381</v>
      </c>
      <c r="E2613" s="29" t="s">
        <v>640</v>
      </c>
      <c r="F2613" s="29" t="s">
        <v>732</v>
      </c>
      <c r="G2613" s="29">
        <v>70</v>
      </c>
      <c r="H2613" s="29" t="s">
        <v>7579</v>
      </c>
      <c r="I2613" s="29" t="s">
        <v>868</v>
      </c>
      <c r="J2613" s="29" t="s">
        <v>642</v>
      </c>
      <c r="K2613" s="29" t="s">
        <v>387</v>
      </c>
      <c r="L2613" s="29" t="s">
        <v>643</v>
      </c>
      <c r="M2613" s="29" t="s">
        <v>7580</v>
      </c>
      <c r="N2613" s="29" t="s">
        <v>7581</v>
      </c>
      <c r="O2613" s="29" t="s">
        <v>7633</v>
      </c>
      <c r="P2613" s="29" t="s">
        <v>40</v>
      </c>
      <c r="Q2613" s="29" t="s">
        <v>11</v>
      </c>
      <c r="R2613" s="29" t="s">
        <v>14779</v>
      </c>
      <c r="S2613" s="29" t="s">
        <v>14779</v>
      </c>
      <c r="T2613" s="29" t="s">
        <v>32454</v>
      </c>
      <c r="U2613" s="29" t="s">
        <v>32455</v>
      </c>
      <c r="V2613" s="29">
        <v>169</v>
      </c>
      <c r="W2613" s="29" t="s">
        <v>396</v>
      </c>
      <c r="X2613" s="29" t="s">
        <v>32456</v>
      </c>
      <c r="Y2613" s="29" t="s">
        <v>28391</v>
      </c>
      <c r="Z2613" s="29" t="s">
        <v>32457</v>
      </c>
      <c r="AA2613" s="29" t="s">
        <v>32457</v>
      </c>
      <c r="AB2613" s="29" t="s">
        <v>1703</v>
      </c>
      <c r="AC2613" s="29" t="s">
        <v>45</v>
      </c>
      <c r="AD2613" s="29" t="s">
        <v>11</v>
      </c>
      <c r="AE2613" s="29" t="s">
        <v>28435</v>
      </c>
      <c r="AF2613" s="29" t="s">
        <v>32458</v>
      </c>
      <c r="AG2613" s="29">
        <v>-346</v>
      </c>
      <c r="AH2613" s="29" t="s">
        <v>32458</v>
      </c>
      <c r="AI2613" s="29" t="s">
        <v>32459</v>
      </c>
      <c r="AJ2613" s="29"/>
      <c r="AK2613" s="29"/>
      <c r="AL2613" s="29"/>
      <c r="AM2613" s="29"/>
      <c r="AN2613" s="1">
        <f t="shared" si="141"/>
        <v>1</v>
      </c>
      <c r="AO2613" s="1">
        <f t="shared" si="142"/>
        <v>1</v>
      </c>
      <c r="AP2613" s="30">
        <f t="shared" si="143"/>
        <v>46298</v>
      </c>
      <c r="AQ2613" s="1" t="str">
        <f>IF(COUNTIF('同场线路Rotas do mesmo SC'!A:A,C2613)&gt;0,"Sim","Não")</f>
        <v>Não</v>
      </c>
      <c r="AR2613" s="1" t="str">
        <f>IF(COUNTIF(揽收业务网点!A:A,P2613)&gt;0,"Sim","Não")</f>
        <v>Sim</v>
      </c>
    </row>
    <row r="2614" spans="1:44">
      <c r="A2614" s="29" t="s">
        <v>32460</v>
      </c>
      <c r="B2614" s="29" t="s">
        <v>379</v>
      </c>
      <c r="C2614" s="29" t="s">
        <v>10290</v>
      </c>
      <c r="D2614" s="29" t="s">
        <v>381</v>
      </c>
      <c r="E2614" s="29" t="s">
        <v>382</v>
      </c>
      <c r="F2614" s="29" t="s">
        <v>732</v>
      </c>
      <c r="G2614" s="29">
        <v>35</v>
      </c>
      <c r="H2614" s="29" t="s">
        <v>10291</v>
      </c>
      <c r="I2614" s="29" t="s">
        <v>385</v>
      </c>
      <c r="J2614" s="29" t="s">
        <v>2437</v>
      </c>
      <c r="K2614" s="29" t="s">
        <v>387</v>
      </c>
      <c r="L2614" s="29" t="s">
        <v>2438</v>
      </c>
      <c r="M2614" s="29" t="s">
        <v>10292</v>
      </c>
      <c r="N2614" s="29" t="s">
        <v>10293</v>
      </c>
      <c r="O2614" s="29" t="s">
        <v>1111</v>
      </c>
      <c r="P2614" s="29" t="s">
        <v>1112</v>
      </c>
      <c r="Q2614" s="29" t="s">
        <v>168</v>
      </c>
      <c r="R2614" s="29" t="s">
        <v>1718</v>
      </c>
      <c r="S2614" s="29" t="s">
        <v>17427</v>
      </c>
      <c r="T2614" s="29" t="s">
        <v>32461</v>
      </c>
      <c r="U2614" s="29" t="s">
        <v>32462</v>
      </c>
      <c r="V2614" s="29">
        <v>228</v>
      </c>
      <c r="W2614" s="29" t="s">
        <v>396</v>
      </c>
      <c r="X2614" s="29" t="s">
        <v>32463</v>
      </c>
      <c r="Y2614" s="29" t="s">
        <v>27799</v>
      </c>
      <c r="Z2614" s="29" t="s">
        <v>32464</v>
      </c>
      <c r="AA2614" s="29" t="s">
        <v>32464</v>
      </c>
      <c r="AB2614" s="29" t="s">
        <v>10299</v>
      </c>
      <c r="AC2614" s="29" t="s">
        <v>10300</v>
      </c>
      <c r="AD2614" s="29" t="s">
        <v>168</v>
      </c>
      <c r="AE2614" s="29" t="s">
        <v>32465</v>
      </c>
      <c r="AF2614" s="29" t="s">
        <v>31404</v>
      </c>
      <c r="AG2614" s="29">
        <v>-10</v>
      </c>
      <c r="AH2614" s="29" t="s">
        <v>31404</v>
      </c>
      <c r="AI2614" s="29" t="s">
        <v>29226</v>
      </c>
      <c r="AJ2614" s="29">
        <v>38</v>
      </c>
      <c r="AK2614" s="29" t="s">
        <v>32466</v>
      </c>
      <c r="AL2614" s="29" t="s">
        <v>32467</v>
      </c>
      <c r="AM2614" s="29">
        <v>221</v>
      </c>
      <c r="AN2614" s="1">
        <f t="shared" si="141"/>
        <v>1</v>
      </c>
      <c r="AO2614" s="1">
        <f t="shared" si="142"/>
        <v>1</v>
      </c>
      <c r="AP2614" s="30">
        <f t="shared" si="143"/>
        <v>46298</v>
      </c>
      <c r="AQ2614" s="1" t="str">
        <f>IF(COUNTIF('同场线路Rotas do mesmo SC'!A:A,C2614)&gt;0,"Sim","Não")</f>
        <v>Não</v>
      </c>
      <c r="AR2614" s="1" t="str">
        <f>IF(COUNTIF(揽收业务网点!A:A,P2614)&gt;0,"Sim","Não")</f>
        <v>Não</v>
      </c>
    </row>
    <row r="2615" spans="1:44">
      <c r="A2615" s="29" t="s">
        <v>32468</v>
      </c>
      <c r="B2615" s="29" t="s">
        <v>379</v>
      </c>
      <c r="C2615" s="29" t="s">
        <v>10307</v>
      </c>
      <c r="D2615" s="29" t="s">
        <v>381</v>
      </c>
      <c r="E2615" s="29" t="s">
        <v>382</v>
      </c>
      <c r="F2615" s="29" t="s">
        <v>383</v>
      </c>
      <c r="G2615" s="29">
        <v>62</v>
      </c>
      <c r="H2615" s="29" t="s">
        <v>10308</v>
      </c>
      <c r="I2615" s="29" t="s">
        <v>702</v>
      </c>
      <c r="J2615" s="29" t="s">
        <v>1597</v>
      </c>
      <c r="K2615" s="29" t="s">
        <v>387</v>
      </c>
      <c r="L2615" s="29" t="s">
        <v>1598</v>
      </c>
      <c r="M2615" s="29" t="s">
        <v>10309</v>
      </c>
      <c r="N2615" s="29" t="s">
        <v>10310</v>
      </c>
      <c r="O2615" s="29" t="s">
        <v>601</v>
      </c>
      <c r="P2615" s="29" t="s">
        <v>602</v>
      </c>
      <c r="Q2615" s="29" t="s">
        <v>94</v>
      </c>
      <c r="R2615" s="29" t="s">
        <v>32469</v>
      </c>
      <c r="S2615" s="29" t="s">
        <v>32470</v>
      </c>
      <c r="T2615" s="29" t="s">
        <v>32471</v>
      </c>
      <c r="U2615" s="29" t="s">
        <v>32472</v>
      </c>
      <c r="V2615" s="29">
        <v>59</v>
      </c>
      <c r="W2615" s="29" t="s">
        <v>396</v>
      </c>
      <c r="X2615" s="29" t="s">
        <v>32473</v>
      </c>
      <c r="Y2615" s="29" t="s">
        <v>15821</v>
      </c>
      <c r="Z2615" s="29" t="s">
        <v>32474</v>
      </c>
      <c r="AA2615" s="29" t="s">
        <v>32474</v>
      </c>
      <c r="AB2615" s="29" t="s">
        <v>10317</v>
      </c>
      <c r="AC2615" s="29" t="s">
        <v>10318</v>
      </c>
      <c r="AD2615" s="29" t="s">
        <v>94</v>
      </c>
      <c r="AE2615" s="29" t="s">
        <v>2821</v>
      </c>
      <c r="AF2615" s="29" t="s">
        <v>32475</v>
      </c>
      <c r="AG2615" s="29">
        <v>-3</v>
      </c>
      <c r="AH2615" s="29" t="s">
        <v>32475</v>
      </c>
      <c r="AI2615" s="29" t="s">
        <v>32476</v>
      </c>
      <c r="AJ2615" s="29">
        <v>85</v>
      </c>
      <c r="AK2615" s="29" t="s">
        <v>32477</v>
      </c>
      <c r="AL2615" s="29" t="s">
        <v>32478</v>
      </c>
      <c r="AM2615" s="29">
        <v>393</v>
      </c>
      <c r="AN2615" s="1">
        <f t="shared" si="141"/>
        <v>1</v>
      </c>
      <c r="AO2615" s="1">
        <f t="shared" si="142"/>
        <v>1</v>
      </c>
      <c r="AP2615" s="30">
        <f t="shared" si="143"/>
        <v>46298</v>
      </c>
      <c r="AQ2615" s="1" t="str">
        <f>IF(COUNTIF('同场线路Rotas do mesmo SC'!A:A,C2615)&gt;0,"Sim","Não")</f>
        <v>Não</v>
      </c>
      <c r="AR2615" s="1" t="str">
        <f>IF(COUNTIF(揽收业务网点!A:A,P2615)&gt;0,"Sim","Não")</f>
        <v>Não</v>
      </c>
    </row>
    <row r="2616" spans="1:44">
      <c r="A2616" s="29" t="s">
        <v>32479</v>
      </c>
      <c r="B2616" s="29" t="s">
        <v>379</v>
      </c>
      <c r="C2616" s="29" t="s">
        <v>21761</v>
      </c>
      <c r="D2616" s="29" t="s">
        <v>381</v>
      </c>
      <c r="E2616" s="29" t="s">
        <v>640</v>
      </c>
      <c r="F2616" s="29" t="s">
        <v>383</v>
      </c>
      <c r="G2616" s="29">
        <v>15</v>
      </c>
      <c r="H2616" s="29" t="s">
        <v>6260</v>
      </c>
      <c r="I2616" s="29" t="s">
        <v>409</v>
      </c>
      <c r="J2616" s="29" t="s">
        <v>6261</v>
      </c>
      <c r="K2616" s="29" t="s">
        <v>387</v>
      </c>
      <c r="L2616" s="29" t="s">
        <v>6262</v>
      </c>
      <c r="M2616" s="29" t="s">
        <v>21762</v>
      </c>
      <c r="N2616" s="29" t="s">
        <v>21763</v>
      </c>
      <c r="O2616" s="29" t="s">
        <v>21764</v>
      </c>
      <c r="P2616" s="29" t="s">
        <v>136</v>
      </c>
      <c r="Q2616" s="29" t="s">
        <v>118</v>
      </c>
      <c r="R2616" s="29" t="s">
        <v>11865</v>
      </c>
      <c r="S2616" s="29" t="s">
        <v>11865</v>
      </c>
      <c r="T2616" s="29" t="s">
        <v>32480</v>
      </c>
      <c r="U2616" s="29" t="s">
        <v>27677</v>
      </c>
      <c r="V2616" s="29">
        <v>52</v>
      </c>
      <c r="W2616" s="29" t="s">
        <v>396</v>
      </c>
      <c r="X2616" s="29" t="s">
        <v>32481</v>
      </c>
      <c r="Y2616" s="29" t="s">
        <v>28806</v>
      </c>
      <c r="Z2616" s="29" t="s">
        <v>32482</v>
      </c>
      <c r="AA2616" s="29" t="s">
        <v>32482</v>
      </c>
      <c r="AB2616" s="29" t="s">
        <v>1025</v>
      </c>
      <c r="AC2616" s="29" t="s">
        <v>1026</v>
      </c>
      <c r="AD2616" s="29" t="s">
        <v>118</v>
      </c>
      <c r="AE2616" s="29" t="s">
        <v>30744</v>
      </c>
      <c r="AF2616" s="29" t="s">
        <v>30574</v>
      </c>
      <c r="AG2616" s="29">
        <v>-5</v>
      </c>
      <c r="AH2616" s="29" t="s">
        <v>30574</v>
      </c>
      <c r="AI2616" s="29" t="s">
        <v>32483</v>
      </c>
      <c r="AJ2616" s="29">
        <v>20</v>
      </c>
      <c r="AK2616" s="29" t="s">
        <v>32484</v>
      </c>
      <c r="AL2616" s="29" t="s">
        <v>32485</v>
      </c>
      <c r="AM2616" s="29">
        <v>170</v>
      </c>
      <c r="AN2616" s="1">
        <f t="shared" si="141"/>
        <v>1</v>
      </c>
      <c r="AO2616" s="1">
        <f t="shared" si="142"/>
        <v>1</v>
      </c>
      <c r="AP2616" s="30">
        <f t="shared" si="143"/>
        <v>46298</v>
      </c>
      <c r="AQ2616" s="1" t="str">
        <f>IF(COUNTIF('同场线路Rotas do mesmo SC'!A:A,C2616)&gt;0,"Sim","Não")</f>
        <v>Não</v>
      </c>
      <c r="AR2616" s="1" t="str">
        <f>IF(COUNTIF(揽收业务网点!A:A,P2616)&gt;0,"Sim","Não")</f>
        <v>Sim</v>
      </c>
    </row>
    <row r="2617" spans="1:44">
      <c r="A2617" s="29" t="s">
        <v>32486</v>
      </c>
      <c r="B2617" s="29" t="s">
        <v>379</v>
      </c>
      <c r="C2617" s="29" t="s">
        <v>10323</v>
      </c>
      <c r="D2617" s="29" t="s">
        <v>381</v>
      </c>
      <c r="E2617" s="29" t="s">
        <v>382</v>
      </c>
      <c r="F2617" s="29" t="s">
        <v>732</v>
      </c>
      <c r="G2617" s="29">
        <v>1</v>
      </c>
      <c r="H2617" s="29" t="s">
        <v>21772</v>
      </c>
      <c r="I2617" s="29" t="s">
        <v>409</v>
      </c>
      <c r="J2617" s="29" t="s">
        <v>642</v>
      </c>
      <c r="K2617" s="29" t="s">
        <v>387</v>
      </c>
      <c r="L2617" s="29" t="s">
        <v>643</v>
      </c>
      <c r="M2617" s="29" t="s">
        <v>21773</v>
      </c>
      <c r="N2617" s="29" t="s">
        <v>21774</v>
      </c>
      <c r="O2617" s="29" t="s">
        <v>6472</v>
      </c>
      <c r="P2617" s="29" t="s">
        <v>6473</v>
      </c>
      <c r="Q2617" s="29" t="s">
        <v>145</v>
      </c>
      <c r="R2617" s="29" t="s">
        <v>32487</v>
      </c>
      <c r="S2617" s="29" t="s">
        <v>32488</v>
      </c>
      <c r="T2617" s="29" t="s">
        <v>31855</v>
      </c>
      <c r="U2617" s="29" t="s">
        <v>32489</v>
      </c>
      <c r="V2617" s="29">
        <v>242</v>
      </c>
      <c r="W2617" s="29" t="s">
        <v>396</v>
      </c>
      <c r="X2617" s="29" t="s">
        <v>32490</v>
      </c>
      <c r="Y2617" s="29" t="s">
        <v>16547</v>
      </c>
      <c r="Z2617" s="29" t="s">
        <v>32491</v>
      </c>
      <c r="AA2617" s="29" t="s">
        <v>32491</v>
      </c>
      <c r="AB2617" s="29" t="s">
        <v>10332</v>
      </c>
      <c r="AC2617" s="29" t="s">
        <v>150</v>
      </c>
      <c r="AD2617" s="29" t="s">
        <v>145</v>
      </c>
      <c r="AE2617" s="29" t="s">
        <v>32492</v>
      </c>
      <c r="AF2617" s="29" t="s">
        <v>32493</v>
      </c>
      <c r="AG2617" s="29">
        <v>-52</v>
      </c>
      <c r="AH2617" s="29" t="s">
        <v>32493</v>
      </c>
      <c r="AI2617" s="29" t="s">
        <v>32494</v>
      </c>
      <c r="AJ2617" s="29">
        <v>17</v>
      </c>
      <c r="AK2617" s="29" t="s">
        <v>25016</v>
      </c>
      <c r="AL2617" s="29" t="s">
        <v>32495</v>
      </c>
      <c r="AM2617" s="29">
        <v>220</v>
      </c>
      <c r="AN2617" s="1">
        <f t="shared" si="141"/>
        <v>1</v>
      </c>
      <c r="AO2617" s="1">
        <f t="shared" si="142"/>
        <v>1</v>
      </c>
      <c r="AP2617" s="30">
        <f t="shared" si="143"/>
        <v>46298</v>
      </c>
      <c r="AQ2617" s="1" t="str">
        <f>IF(COUNTIF('同场线路Rotas do mesmo SC'!A:A,C2617)&gt;0,"Sim","Não")</f>
        <v>Não</v>
      </c>
      <c r="AR2617" s="1" t="str">
        <f>IF(COUNTIF(揽收业务网点!A:A,P2617)&gt;0,"Sim","Não")</f>
        <v>Não</v>
      </c>
    </row>
    <row r="2618" spans="1:44">
      <c r="A2618" s="29" t="s">
        <v>32496</v>
      </c>
      <c r="B2618" s="29" t="s">
        <v>379</v>
      </c>
      <c r="C2618" s="29" t="s">
        <v>10338</v>
      </c>
      <c r="D2618" s="29" t="s">
        <v>381</v>
      </c>
      <c r="E2618" s="29" t="s">
        <v>382</v>
      </c>
      <c r="F2618" s="29" t="s">
        <v>383</v>
      </c>
      <c r="G2618" s="29">
        <v>9</v>
      </c>
      <c r="H2618" s="29" t="s">
        <v>7651</v>
      </c>
      <c r="I2618" s="29" t="s">
        <v>702</v>
      </c>
      <c r="J2618" s="29" t="s">
        <v>642</v>
      </c>
      <c r="K2618" s="29" t="s">
        <v>387</v>
      </c>
      <c r="L2618" s="29" t="s">
        <v>643</v>
      </c>
      <c r="M2618" s="29" t="s">
        <v>7652</v>
      </c>
      <c r="N2618" s="29" t="s">
        <v>7653</v>
      </c>
      <c r="O2618" s="29" t="s">
        <v>1372</v>
      </c>
      <c r="P2618" s="29" t="s">
        <v>34</v>
      </c>
      <c r="Q2618" s="29" t="s">
        <v>11</v>
      </c>
      <c r="R2618" s="29" t="s">
        <v>22770</v>
      </c>
      <c r="S2618" s="29" t="s">
        <v>3691</v>
      </c>
      <c r="T2618" s="29" t="s">
        <v>32497</v>
      </c>
      <c r="U2618" s="29" t="s">
        <v>32498</v>
      </c>
      <c r="V2618" s="29">
        <v>296</v>
      </c>
      <c r="W2618" s="29" t="s">
        <v>396</v>
      </c>
      <c r="X2618" s="29" t="s">
        <v>32499</v>
      </c>
      <c r="Y2618" s="29" t="s">
        <v>15272</v>
      </c>
      <c r="Z2618" s="29" t="s">
        <v>32500</v>
      </c>
      <c r="AA2618" s="29" t="s">
        <v>32500</v>
      </c>
      <c r="AB2618" s="29" t="s">
        <v>7654</v>
      </c>
      <c r="AC2618" s="29" t="s">
        <v>31</v>
      </c>
      <c r="AD2618" s="29" t="s">
        <v>11</v>
      </c>
      <c r="AE2618" s="29" t="s">
        <v>17762</v>
      </c>
      <c r="AF2618" s="29" t="s">
        <v>32501</v>
      </c>
      <c r="AG2618" s="29">
        <v>101</v>
      </c>
      <c r="AH2618" s="29" t="s">
        <v>32501</v>
      </c>
      <c r="AI2618" s="29" t="s">
        <v>32502</v>
      </c>
      <c r="AJ2618" s="29">
        <v>-53</v>
      </c>
      <c r="AK2618" s="29" t="s">
        <v>32503</v>
      </c>
      <c r="AL2618" s="29" t="s">
        <v>32504</v>
      </c>
      <c r="AM2618" s="29">
        <v>97</v>
      </c>
      <c r="AN2618" s="1">
        <f t="shared" si="141"/>
        <v>1</v>
      </c>
      <c r="AO2618" s="1">
        <f t="shared" si="142"/>
        <v>1</v>
      </c>
      <c r="AP2618" s="30">
        <f t="shared" si="143"/>
        <v>46298</v>
      </c>
      <c r="AQ2618" s="1" t="str">
        <f>IF(COUNTIF('同场线路Rotas do mesmo SC'!A:A,C2618)&gt;0,"Sim","Não")</f>
        <v>Não</v>
      </c>
      <c r="AR2618" s="1" t="str">
        <f>IF(COUNTIF(揽收业务网点!A:A,P2618)&gt;0,"Sim","Não")</f>
        <v>Sim</v>
      </c>
    </row>
    <row r="2619" spans="1:44">
      <c r="A2619" s="29" t="s">
        <v>32505</v>
      </c>
      <c r="B2619" s="29" t="s">
        <v>379</v>
      </c>
      <c r="C2619" s="29" t="s">
        <v>10353</v>
      </c>
      <c r="D2619" s="29" t="s">
        <v>381</v>
      </c>
      <c r="E2619" s="29" t="s">
        <v>382</v>
      </c>
      <c r="F2619" s="29" t="s">
        <v>383</v>
      </c>
      <c r="G2619" s="29">
        <v>10</v>
      </c>
      <c r="H2619" s="29" t="s">
        <v>7024</v>
      </c>
      <c r="I2619" s="29" t="s">
        <v>868</v>
      </c>
      <c r="J2619" s="29" t="s">
        <v>26824</v>
      </c>
      <c r="K2619" s="29" t="s">
        <v>387</v>
      </c>
      <c r="L2619" s="29" t="s">
        <v>26825</v>
      </c>
      <c r="M2619" s="29" t="s">
        <v>7025</v>
      </c>
      <c r="N2619" s="29" t="s">
        <v>7027</v>
      </c>
      <c r="O2619" s="29" t="s">
        <v>1807</v>
      </c>
      <c r="P2619" s="29" t="s">
        <v>1808</v>
      </c>
      <c r="Q2619" s="29" t="s">
        <v>2</v>
      </c>
      <c r="R2619" s="29" t="s">
        <v>18344</v>
      </c>
      <c r="S2619" s="29" t="s">
        <v>32506</v>
      </c>
      <c r="T2619" s="29" t="s">
        <v>32507</v>
      </c>
      <c r="U2619" s="29" t="s">
        <v>32508</v>
      </c>
      <c r="V2619" s="29">
        <v>29</v>
      </c>
      <c r="W2619" s="29" t="s">
        <v>396</v>
      </c>
      <c r="X2619" s="29" t="s">
        <v>32509</v>
      </c>
      <c r="Y2619" s="29" t="s">
        <v>2821</v>
      </c>
      <c r="Z2619" s="29" t="s">
        <v>32510</v>
      </c>
      <c r="AA2619" s="29" t="s">
        <v>32510</v>
      </c>
      <c r="AB2619" s="29" t="s">
        <v>10364</v>
      </c>
      <c r="AC2619" s="29" t="s">
        <v>10365</v>
      </c>
      <c r="AD2619" s="29" t="s">
        <v>2</v>
      </c>
      <c r="AE2619" s="29" t="s">
        <v>16547</v>
      </c>
      <c r="AF2619" s="29" t="s">
        <v>32511</v>
      </c>
      <c r="AG2619" s="29">
        <v>-9</v>
      </c>
      <c r="AH2619" s="29" t="s">
        <v>32511</v>
      </c>
      <c r="AI2619" s="29" t="s">
        <v>32512</v>
      </c>
      <c r="AJ2619" s="29">
        <v>122</v>
      </c>
      <c r="AK2619" s="29" t="s">
        <v>32513</v>
      </c>
      <c r="AL2619" s="29" t="s">
        <v>32514</v>
      </c>
      <c r="AM2619" s="29">
        <v>105</v>
      </c>
      <c r="AN2619" s="1">
        <f t="shared" si="141"/>
        <v>1</v>
      </c>
      <c r="AO2619" s="1">
        <f t="shared" si="142"/>
        <v>1</v>
      </c>
      <c r="AP2619" s="30">
        <f t="shared" si="143"/>
        <v>46298</v>
      </c>
      <c r="AQ2619" s="1" t="str">
        <f>IF(COUNTIF('同场线路Rotas do mesmo SC'!A:A,C2619)&gt;0,"Sim","Não")</f>
        <v>Não</v>
      </c>
      <c r="AR2619" s="1" t="str">
        <f>IF(COUNTIF(揽收业务网点!A:A,P2619)&gt;0,"Sim","Não")</f>
        <v>Não</v>
      </c>
    </row>
    <row r="2620" spans="1:44">
      <c r="A2620" s="29" t="s">
        <v>32515</v>
      </c>
      <c r="B2620" s="29" t="s">
        <v>379</v>
      </c>
      <c r="C2620" s="29" t="s">
        <v>10385</v>
      </c>
      <c r="D2620" s="29" t="s">
        <v>381</v>
      </c>
      <c r="E2620" s="29" t="s">
        <v>640</v>
      </c>
      <c r="F2620" s="29" t="s">
        <v>732</v>
      </c>
      <c r="G2620" s="29">
        <v>50</v>
      </c>
      <c r="H2620" s="29" t="s">
        <v>13025</v>
      </c>
      <c r="I2620" s="29" t="s">
        <v>868</v>
      </c>
      <c r="J2620" s="29" t="s">
        <v>642</v>
      </c>
      <c r="K2620" s="29" t="s">
        <v>387</v>
      </c>
      <c r="L2620" s="29" t="s">
        <v>643</v>
      </c>
      <c r="M2620" s="29" t="s">
        <v>14705</v>
      </c>
      <c r="N2620" s="29" t="s">
        <v>14706</v>
      </c>
      <c r="O2620" s="29" t="s">
        <v>6491</v>
      </c>
      <c r="P2620" s="29" t="s">
        <v>46</v>
      </c>
      <c r="Q2620" s="29" t="s">
        <v>11</v>
      </c>
      <c r="R2620" s="29" t="s">
        <v>32516</v>
      </c>
      <c r="S2620" s="29" t="s">
        <v>32516</v>
      </c>
      <c r="T2620" s="29" t="s">
        <v>32517</v>
      </c>
      <c r="U2620" s="29" t="s">
        <v>32518</v>
      </c>
      <c r="V2620" s="29">
        <v>51</v>
      </c>
      <c r="W2620" s="29" t="s">
        <v>396</v>
      </c>
      <c r="X2620" s="29" t="s">
        <v>32519</v>
      </c>
      <c r="Y2620" s="29" t="s">
        <v>28603</v>
      </c>
      <c r="Z2620" s="29" t="s">
        <v>32520</v>
      </c>
      <c r="AA2620" s="29" t="s">
        <v>32520</v>
      </c>
      <c r="AB2620" s="29" t="s">
        <v>1229</v>
      </c>
      <c r="AC2620" s="29" t="s">
        <v>50</v>
      </c>
      <c r="AD2620" s="29" t="s">
        <v>11</v>
      </c>
      <c r="AE2620" s="29" t="s">
        <v>28318</v>
      </c>
      <c r="AF2620" s="29" t="s">
        <v>32521</v>
      </c>
      <c r="AG2620" s="29">
        <v>-228</v>
      </c>
      <c r="AH2620" s="29" t="s">
        <v>32521</v>
      </c>
      <c r="AI2620" s="29" t="s">
        <v>32522</v>
      </c>
      <c r="AJ2620" s="29">
        <v>112</v>
      </c>
      <c r="AK2620" s="29" t="s">
        <v>32523</v>
      </c>
      <c r="AL2620" s="29" t="s">
        <v>32524</v>
      </c>
      <c r="AM2620" s="29">
        <v>85</v>
      </c>
      <c r="AN2620" s="1">
        <f t="shared" si="141"/>
        <v>1</v>
      </c>
      <c r="AO2620" s="1">
        <f t="shared" si="142"/>
        <v>1</v>
      </c>
      <c r="AP2620" s="30">
        <f t="shared" si="143"/>
        <v>46298</v>
      </c>
      <c r="AQ2620" s="1" t="str">
        <f>IF(COUNTIF('同场线路Rotas do mesmo SC'!A:A,C2620)&gt;0,"Sim","Não")</f>
        <v>Não</v>
      </c>
      <c r="AR2620" s="1" t="str">
        <f>IF(COUNTIF(揽收业务网点!A:A,P2620)&gt;0,"Sim","Não")</f>
        <v>Sim</v>
      </c>
    </row>
    <row r="2621" spans="1:44">
      <c r="A2621" s="29" t="s">
        <v>32525</v>
      </c>
      <c r="B2621" s="29" t="s">
        <v>379</v>
      </c>
      <c r="C2621" s="29" t="s">
        <v>10409</v>
      </c>
      <c r="D2621" s="29" t="s">
        <v>381</v>
      </c>
      <c r="E2621" s="29" t="s">
        <v>382</v>
      </c>
      <c r="F2621" s="29" t="s">
        <v>383</v>
      </c>
      <c r="G2621" s="29">
        <v>20</v>
      </c>
      <c r="H2621" s="29" t="s">
        <v>10410</v>
      </c>
      <c r="I2621" s="29" t="s">
        <v>1289</v>
      </c>
      <c r="J2621" s="29" t="s">
        <v>3175</v>
      </c>
      <c r="K2621" s="29" t="s">
        <v>387</v>
      </c>
      <c r="L2621" s="29" t="s">
        <v>3176</v>
      </c>
      <c r="M2621" s="29" t="s">
        <v>10411</v>
      </c>
      <c r="N2621" s="29" t="s">
        <v>10412</v>
      </c>
      <c r="O2621" s="29" t="s">
        <v>1816</v>
      </c>
      <c r="P2621" s="29" t="s">
        <v>3</v>
      </c>
      <c r="Q2621" s="29" t="s">
        <v>2</v>
      </c>
      <c r="R2621" s="29" t="s">
        <v>29324</v>
      </c>
      <c r="S2621" s="29" t="s">
        <v>32526</v>
      </c>
      <c r="T2621" s="29" t="s">
        <v>32527</v>
      </c>
      <c r="U2621" s="29" t="s">
        <v>32528</v>
      </c>
      <c r="V2621" s="29">
        <v>7</v>
      </c>
      <c r="W2621" s="29" t="s">
        <v>396</v>
      </c>
      <c r="X2621" s="29" t="s">
        <v>32529</v>
      </c>
      <c r="Y2621" s="29" t="s">
        <v>15616</v>
      </c>
      <c r="Z2621" s="29" t="s">
        <v>32530</v>
      </c>
      <c r="AA2621" s="29" t="s">
        <v>32530</v>
      </c>
      <c r="AB2621" s="29" t="s">
        <v>10417</v>
      </c>
      <c r="AC2621" s="29" t="s">
        <v>10418</v>
      </c>
      <c r="AD2621" s="29" t="s">
        <v>2</v>
      </c>
      <c r="AE2621" s="29" t="s">
        <v>28825</v>
      </c>
      <c r="AF2621" s="29" t="s">
        <v>32531</v>
      </c>
      <c r="AG2621" s="29">
        <v>-147</v>
      </c>
      <c r="AH2621" s="29" t="s">
        <v>32531</v>
      </c>
      <c r="AI2621" s="29" t="s">
        <v>32532</v>
      </c>
      <c r="AJ2621" s="29">
        <v>-80</v>
      </c>
      <c r="AK2621" s="29" t="s">
        <v>32533</v>
      </c>
      <c r="AL2621" s="29" t="s">
        <v>32534</v>
      </c>
      <c r="AM2621" s="29">
        <v>348</v>
      </c>
      <c r="AN2621" s="1">
        <f t="shared" si="141"/>
        <v>1</v>
      </c>
      <c r="AO2621" s="1">
        <f t="shared" si="142"/>
        <v>1</v>
      </c>
      <c r="AP2621" s="30">
        <f t="shared" si="143"/>
        <v>46298</v>
      </c>
      <c r="AQ2621" s="1" t="str">
        <f>IF(COUNTIF('同场线路Rotas do mesmo SC'!A:A,C2621)&gt;0,"Sim","Não")</f>
        <v>Não</v>
      </c>
      <c r="AR2621" s="1" t="str">
        <f>IF(COUNTIF(揽收业务网点!A:A,P2621)&gt;0,"Sim","Não")</f>
        <v>Sim</v>
      </c>
    </row>
    <row r="2622" spans="1:44">
      <c r="A2622" s="29" t="s">
        <v>32535</v>
      </c>
      <c r="B2622" s="29" t="s">
        <v>379</v>
      </c>
      <c r="C2622" s="29" t="s">
        <v>10424</v>
      </c>
      <c r="D2622" s="29" t="s">
        <v>381</v>
      </c>
      <c r="E2622" s="29" t="s">
        <v>382</v>
      </c>
      <c r="F2622" s="29" t="s">
        <v>383</v>
      </c>
      <c r="G2622" s="29">
        <v>7</v>
      </c>
      <c r="H2622" s="29" t="s">
        <v>9848</v>
      </c>
      <c r="I2622" s="29" t="s">
        <v>868</v>
      </c>
      <c r="J2622" s="29" t="s">
        <v>4160</v>
      </c>
      <c r="K2622" s="29" t="s">
        <v>387</v>
      </c>
      <c r="L2622" s="29" t="s">
        <v>4161</v>
      </c>
      <c r="M2622" s="29" t="s">
        <v>9849</v>
      </c>
      <c r="N2622" s="29" t="s">
        <v>9850</v>
      </c>
      <c r="O2622" s="29" t="s">
        <v>1403</v>
      </c>
      <c r="P2622" s="29" t="s">
        <v>53</v>
      </c>
      <c r="Q2622" s="29" t="s">
        <v>11</v>
      </c>
      <c r="R2622" s="29" t="s">
        <v>19771</v>
      </c>
      <c r="S2622" s="29" t="s">
        <v>5137</v>
      </c>
      <c r="T2622" s="29" t="s">
        <v>32536</v>
      </c>
      <c r="U2622" s="29" t="s">
        <v>32537</v>
      </c>
      <c r="V2622" s="29">
        <v>27</v>
      </c>
      <c r="W2622" s="29" t="s">
        <v>396</v>
      </c>
      <c r="X2622" s="29" t="s">
        <v>32538</v>
      </c>
      <c r="Y2622" s="29" t="s">
        <v>16006</v>
      </c>
      <c r="Z2622" s="29" t="s">
        <v>32539</v>
      </c>
      <c r="AA2622" s="29" t="s">
        <v>32539</v>
      </c>
      <c r="AB2622" s="29" t="s">
        <v>9857</v>
      </c>
      <c r="AC2622" s="29" t="s">
        <v>9858</v>
      </c>
      <c r="AD2622" s="29" t="s">
        <v>11</v>
      </c>
      <c r="AE2622" s="29" t="s">
        <v>27743</v>
      </c>
      <c r="AF2622" s="29" t="s">
        <v>32540</v>
      </c>
      <c r="AG2622" s="29">
        <v>-81</v>
      </c>
      <c r="AH2622" s="29" t="s">
        <v>32540</v>
      </c>
      <c r="AI2622" s="29" t="s">
        <v>32541</v>
      </c>
      <c r="AJ2622" s="29">
        <v>31</v>
      </c>
      <c r="AK2622" s="29" t="s">
        <v>32542</v>
      </c>
      <c r="AL2622" s="29" t="s">
        <v>1048</v>
      </c>
      <c r="AM2622" s="29">
        <v>74</v>
      </c>
      <c r="AN2622" s="1">
        <f t="shared" si="141"/>
        <v>1</v>
      </c>
      <c r="AO2622" s="1">
        <f t="shared" si="142"/>
        <v>1</v>
      </c>
      <c r="AP2622" s="30">
        <f t="shared" si="143"/>
        <v>46298</v>
      </c>
      <c r="AQ2622" s="1" t="str">
        <f>IF(COUNTIF('同场线路Rotas do mesmo SC'!A:A,C2622)&gt;0,"Sim","Não")</f>
        <v>Não</v>
      </c>
      <c r="AR2622" s="1" t="str">
        <f>IF(COUNTIF(揽收业务网点!A:A,P2622)&gt;0,"Sim","Não")</f>
        <v>Sim</v>
      </c>
    </row>
    <row r="2623" spans="1:44">
      <c r="A2623" s="29" t="s">
        <v>32543</v>
      </c>
      <c r="B2623" s="29" t="s">
        <v>379</v>
      </c>
      <c r="C2623" s="29" t="s">
        <v>10451</v>
      </c>
      <c r="D2623" s="29" t="s">
        <v>381</v>
      </c>
      <c r="E2623" s="29" t="s">
        <v>382</v>
      </c>
      <c r="F2623" s="29" t="s">
        <v>732</v>
      </c>
      <c r="G2623" s="29">
        <v>30</v>
      </c>
      <c r="H2623" s="29" t="s">
        <v>7420</v>
      </c>
      <c r="I2623" s="29" t="s">
        <v>2105</v>
      </c>
      <c r="J2623" s="29" t="s">
        <v>7421</v>
      </c>
      <c r="K2623" s="29" t="s">
        <v>387</v>
      </c>
      <c r="L2623" s="29" t="s">
        <v>7422</v>
      </c>
      <c r="M2623" s="29" t="s">
        <v>7423</v>
      </c>
      <c r="N2623" s="29" t="s">
        <v>7424</v>
      </c>
      <c r="O2623" s="29" t="s">
        <v>1347</v>
      </c>
      <c r="P2623" s="29" t="s">
        <v>1348</v>
      </c>
      <c r="Q2623" s="29" t="s">
        <v>70</v>
      </c>
      <c r="R2623" s="29" t="s">
        <v>16774</v>
      </c>
      <c r="S2623" s="29" t="s">
        <v>19225</v>
      </c>
      <c r="T2623" s="29" t="s">
        <v>32544</v>
      </c>
      <c r="U2623" s="29" t="s">
        <v>32545</v>
      </c>
      <c r="V2623" s="29">
        <v>10</v>
      </c>
      <c r="W2623" s="29" t="s">
        <v>396</v>
      </c>
      <c r="X2623" s="29" t="s">
        <v>32546</v>
      </c>
      <c r="Y2623" s="29" t="s">
        <v>21336</v>
      </c>
      <c r="Z2623" s="29" t="s">
        <v>32547</v>
      </c>
      <c r="AA2623" s="29" t="s">
        <v>32547</v>
      </c>
      <c r="AB2623" s="29" t="s">
        <v>10457</v>
      </c>
      <c r="AC2623" s="29" t="s">
        <v>10458</v>
      </c>
      <c r="AD2623" s="29" t="s">
        <v>70</v>
      </c>
      <c r="AE2623" s="29" t="s">
        <v>2821</v>
      </c>
      <c r="AF2623" s="29" t="s">
        <v>32548</v>
      </c>
      <c r="AG2623" s="29">
        <v>-9</v>
      </c>
      <c r="AH2623" s="29" t="s">
        <v>32548</v>
      </c>
      <c r="AI2623" s="29" t="s">
        <v>32549</v>
      </c>
      <c r="AJ2623" s="29">
        <v>18</v>
      </c>
      <c r="AK2623" s="29" t="s">
        <v>32550</v>
      </c>
      <c r="AL2623" s="29" t="s">
        <v>32551</v>
      </c>
      <c r="AM2623" s="29">
        <v>69</v>
      </c>
      <c r="AN2623" s="1">
        <f t="shared" si="141"/>
        <v>1</v>
      </c>
      <c r="AO2623" s="1">
        <f t="shared" si="142"/>
        <v>1</v>
      </c>
      <c r="AP2623" s="30">
        <f t="shared" si="143"/>
        <v>46298</v>
      </c>
      <c r="AQ2623" s="1" t="str">
        <f>IF(COUNTIF('同场线路Rotas do mesmo SC'!A:A,C2623)&gt;0,"Sim","Não")</f>
        <v>Não</v>
      </c>
      <c r="AR2623" s="1" t="str">
        <f>IF(COUNTIF(揽收业务网点!A:A,P2623)&gt;0,"Sim","Não")</f>
        <v>Não</v>
      </c>
    </row>
    <row r="2624" spans="1:44">
      <c r="A2624" s="29" t="s">
        <v>32552</v>
      </c>
      <c r="B2624" s="29" t="s">
        <v>379</v>
      </c>
      <c r="C2624" s="29" t="s">
        <v>15170</v>
      </c>
      <c r="D2624" s="29" t="s">
        <v>381</v>
      </c>
      <c r="E2624" s="29" t="s">
        <v>640</v>
      </c>
      <c r="F2624" s="29" t="s">
        <v>732</v>
      </c>
      <c r="G2624" s="29">
        <v>15</v>
      </c>
      <c r="H2624" s="29" t="s">
        <v>7565</v>
      </c>
      <c r="I2624" s="29" t="s">
        <v>868</v>
      </c>
      <c r="J2624" s="29" t="s">
        <v>642</v>
      </c>
      <c r="K2624" s="29" t="s">
        <v>387</v>
      </c>
      <c r="L2624" s="29" t="s">
        <v>643</v>
      </c>
      <c r="M2624" s="29" t="s">
        <v>7566</v>
      </c>
      <c r="N2624" s="29" t="s">
        <v>7567</v>
      </c>
      <c r="O2624" s="29" t="s">
        <v>7572</v>
      </c>
      <c r="P2624" s="29" t="s">
        <v>38</v>
      </c>
      <c r="Q2624" s="29" t="s">
        <v>11</v>
      </c>
      <c r="R2624" s="29" t="s">
        <v>32553</v>
      </c>
      <c r="S2624" s="29" t="s">
        <v>32553</v>
      </c>
      <c r="T2624" s="29" t="s">
        <v>32554</v>
      </c>
      <c r="U2624" s="29" t="s">
        <v>32555</v>
      </c>
      <c r="V2624" s="29">
        <v>22</v>
      </c>
      <c r="W2624" s="29" t="s">
        <v>396</v>
      </c>
      <c r="X2624" s="29" t="s">
        <v>32556</v>
      </c>
      <c r="Y2624" s="29" t="s">
        <v>28603</v>
      </c>
      <c r="Z2624" s="29" t="s">
        <v>32557</v>
      </c>
      <c r="AA2624" s="29" t="s">
        <v>32557</v>
      </c>
      <c r="AB2624" s="29" t="s">
        <v>1703</v>
      </c>
      <c r="AC2624" s="29" t="s">
        <v>45</v>
      </c>
      <c r="AD2624" s="29" t="s">
        <v>11</v>
      </c>
      <c r="AE2624" s="29" t="s">
        <v>28391</v>
      </c>
      <c r="AF2624" s="29" t="s">
        <v>32558</v>
      </c>
      <c r="AG2624" s="29">
        <v>-289</v>
      </c>
      <c r="AH2624" s="29" t="s">
        <v>32558</v>
      </c>
      <c r="AI2624" s="29" t="s">
        <v>32559</v>
      </c>
      <c r="AJ2624" s="29"/>
      <c r="AK2624" s="29"/>
      <c r="AL2624" s="29"/>
      <c r="AM2624" s="29"/>
      <c r="AN2624" s="1">
        <f t="shared" si="141"/>
        <v>1</v>
      </c>
      <c r="AO2624" s="1">
        <f t="shared" si="142"/>
        <v>1</v>
      </c>
      <c r="AP2624" s="30">
        <f t="shared" si="143"/>
        <v>46298</v>
      </c>
      <c r="AQ2624" s="1" t="str">
        <f>IF(COUNTIF('同场线路Rotas do mesmo SC'!A:A,C2624)&gt;0,"Sim","Não")</f>
        <v>Não</v>
      </c>
      <c r="AR2624" s="1" t="str">
        <f>IF(COUNTIF(揽收业务网点!A:A,P2624)&gt;0,"Sim","Não")</f>
        <v>Sim</v>
      </c>
    </row>
    <row r="2625" spans="1:44">
      <c r="A2625" s="29" t="s">
        <v>32560</v>
      </c>
      <c r="B2625" s="29" t="s">
        <v>379</v>
      </c>
      <c r="C2625" s="29" t="s">
        <v>10511</v>
      </c>
      <c r="D2625" s="29" t="s">
        <v>381</v>
      </c>
      <c r="E2625" s="29" t="s">
        <v>382</v>
      </c>
      <c r="F2625" s="29" t="s">
        <v>383</v>
      </c>
      <c r="G2625" s="29">
        <v>85</v>
      </c>
      <c r="H2625" s="29" t="s">
        <v>10512</v>
      </c>
      <c r="I2625" s="29" t="s">
        <v>512</v>
      </c>
      <c r="J2625" s="29" t="s">
        <v>10513</v>
      </c>
      <c r="K2625" s="29" t="s">
        <v>387</v>
      </c>
      <c r="L2625" s="29" t="s">
        <v>10514</v>
      </c>
      <c r="M2625" s="29" t="s">
        <v>10515</v>
      </c>
      <c r="N2625" s="29" t="s">
        <v>10516</v>
      </c>
      <c r="O2625" s="29" t="s">
        <v>10517</v>
      </c>
      <c r="P2625" s="29" t="s">
        <v>10518</v>
      </c>
      <c r="Q2625" s="29" t="s">
        <v>5</v>
      </c>
      <c r="R2625" s="29" t="s">
        <v>32561</v>
      </c>
      <c r="S2625" s="29" t="s">
        <v>11451</v>
      </c>
      <c r="T2625" s="29" t="s">
        <v>32562</v>
      </c>
      <c r="U2625" s="29" t="s">
        <v>32563</v>
      </c>
      <c r="V2625" s="29">
        <v>1</v>
      </c>
      <c r="W2625" s="29" t="s">
        <v>396</v>
      </c>
      <c r="X2625" s="29"/>
      <c r="Y2625" s="29" t="s">
        <v>28403</v>
      </c>
      <c r="Z2625" s="29" t="s">
        <v>32564</v>
      </c>
      <c r="AA2625" s="29" t="s">
        <v>32564</v>
      </c>
      <c r="AB2625" s="29" t="s">
        <v>10525</v>
      </c>
      <c r="AC2625" s="29" t="s">
        <v>10526</v>
      </c>
      <c r="AD2625" s="29" t="s">
        <v>5</v>
      </c>
      <c r="AE2625" s="29" t="s">
        <v>32565</v>
      </c>
      <c r="AF2625" s="29" t="s">
        <v>32566</v>
      </c>
      <c r="AG2625" s="29">
        <v>-612</v>
      </c>
      <c r="AH2625" s="29" t="s">
        <v>32566</v>
      </c>
      <c r="AI2625" s="29" t="s">
        <v>32567</v>
      </c>
      <c r="AJ2625" s="29">
        <v>19</v>
      </c>
      <c r="AK2625" s="29" t="s">
        <v>32568</v>
      </c>
      <c r="AL2625" s="29" t="s">
        <v>32569</v>
      </c>
      <c r="AM2625" s="29">
        <v>22</v>
      </c>
      <c r="AN2625" s="1">
        <f t="shared" si="141"/>
        <v>0</v>
      </c>
      <c r="AO2625" s="1">
        <f t="shared" si="142"/>
        <v>1</v>
      </c>
      <c r="AP2625" s="30">
        <f t="shared" si="143"/>
        <v>46298</v>
      </c>
      <c r="AQ2625" s="1" t="str">
        <f>IF(COUNTIF('同场线路Rotas do mesmo SC'!A:A,C2625)&gt;0,"Sim","Não")</f>
        <v>Não</v>
      </c>
      <c r="AR2625" s="1" t="str">
        <f>IF(COUNTIF(揽收业务网点!A:A,P2625)&gt;0,"Sim","Não")</f>
        <v>Não</v>
      </c>
    </row>
    <row r="2626" spans="1:44">
      <c r="A2626" s="29" t="s">
        <v>32570</v>
      </c>
      <c r="B2626" s="29" t="s">
        <v>379</v>
      </c>
      <c r="C2626" s="29" t="s">
        <v>10532</v>
      </c>
      <c r="D2626" s="29" t="s">
        <v>381</v>
      </c>
      <c r="E2626" s="29" t="s">
        <v>382</v>
      </c>
      <c r="F2626" s="29" t="s">
        <v>732</v>
      </c>
      <c r="G2626" s="29">
        <v>192</v>
      </c>
      <c r="H2626" s="29" t="s">
        <v>32571</v>
      </c>
      <c r="I2626" s="29" t="s">
        <v>868</v>
      </c>
      <c r="J2626" s="29" t="s">
        <v>10534</v>
      </c>
      <c r="K2626" s="29" t="s">
        <v>387</v>
      </c>
      <c r="L2626" s="29" t="s">
        <v>10535</v>
      </c>
      <c r="M2626" s="29" t="s">
        <v>32572</v>
      </c>
      <c r="N2626" s="29" t="s">
        <v>32573</v>
      </c>
      <c r="O2626" s="29" t="s">
        <v>6179</v>
      </c>
      <c r="P2626" s="29" t="s">
        <v>6180</v>
      </c>
      <c r="Q2626" s="29" t="s">
        <v>168</v>
      </c>
      <c r="R2626" s="29" t="s">
        <v>32574</v>
      </c>
      <c r="S2626" s="29" t="s">
        <v>13440</v>
      </c>
      <c r="T2626" s="29" t="s">
        <v>32575</v>
      </c>
      <c r="U2626" s="29" t="s">
        <v>32576</v>
      </c>
      <c r="V2626" s="29">
        <v>189</v>
      </c>
      <c r="W2626" s="29" t="s">
        <v>396</v>
      </c>
      <c r="X2626" s="29" t="s">
        <v>32577</v>
      </c>
      <c r="Y2626" s="29" t="s">
        <v>21336</v>
      </c>
      <c r="Z2626" s="29" t="s">
        <v>32578</v>
      </c>
      <c r="AA2626" s="29" t="s">
        <v>32578</v>
      </c>
      <c r="AB2626" s="29" t="s">
        <v>10544</v>
      </c>
      <c r="AC2626" s="29" t="s">
        <v>10545</v>
      </c>
      <c r="AD2626" s="29" t="s">
        <v>168</v>
      </c>
      <c r="AE2626" s="29" t="s">
        <v>30777</v>
      </c>
      <c r="AF2626" s="29" t="s">
        <v>32579</v>
      </c>
      <c r="AG2626" s="29">
        <v>19</v>
      </c>
      <c r="AH2626" s="29" t="s">
        <v>32579</v>
      </c>
      <c r="AI2626" s="29" t="s">
        <v>32580</v>
      </c>
      <c r="AJ2626" s="29">
        <v>58</v>
      </c>
      <c r="AK2626" s="29" t="s">
        <v>32581</v>
      </c>
      <c r="AL2626" s="29" t="s">
        <v>32582</v>
      </c>
      <c r="AM2626" s="29">
        <v>58</v>
      </c>
      <c r="AN2626" s="1">
        <f t="shared" si="141"/>
        <v>1</v>
      </c>
      <c r="AO2626" s="1">
        <f t="shared" si="142"/>
        <v>1</v>
      </c>
      <c r="AP2626" s="30">
        <f t="shared" si="143"/>
        <v>46298</v>
      </c>
      <c r="AQ2626" s="1" t="str">
        <f>IF(COUNTIF('同场线路Rotas do mesmo SC'!A:A,C2626)&gt;0,"Sim","Não")</f>
        <v>Não</v>
      </c>
      <c r="AR2626" s="1" t="str">
        <f>IF(COUNTIF(揽收业务网点!A:A,P2626)&gt;0,"Sim","Não")</f>
        <v>Não</v>
      </c>
    </row>
    <row r="2627" spans="1:44">
      <c r="A2627" s="29" t="s">
        <v>32583</v>
      </c>
      <c r="B2627" s="29" t="s">
        <v>379</v>
      </c>
      <c r="C2627" s="29" t="s">
        <v>21935</v>
      </c>
      <c r="D2627" s="29" t="s">
        <v>381</v>
      </c>
      <c r="E2627" s="29" t="s">
        <v>382</v>
      </c>
      <c r="F2627" s="29" t="s">
        <v>383</v>
      </c>
      <c r="G2627" s="29">
        <v>18</v>
      </c>
      <c r="H2627" s="29" t="s">
        <v>21936</v>
      </c>
      <c r="I2627" s="29" t="s">
        <v>868</v>
      </c>
      <c r="J2627" s="29" t="s">
        <v>21937</v>
      </c>
      <c r="K2627" s="29" t="s">
        <v>387</v>
      </c>
      <c r="L2627" s="29" t="s">
        <v>21938</v>
      </c>
      <c r="M2627" s="29" t="s">
        <v>21939</v>
      </c>
      <c r="N2627" s="29" t="s">
        <v>21940</v>
      </c>
      <c r="O2627" s="29" t="s">
        <v>1025</v>
      </c>
      <c r="P2627" s="29" t="s">
        <v>1026</v>
      </c>
      <c r="Q2627" s="29" t="s">
        <v>118</v>
      </c>
      <c r="R2627" s="29" t="s">
        <v>3973</v>
      </c>
      <c r="S2627" s="29" t="s">
        <v>3842</v>
      </c>
      <c r="T2627" s="29" t="s">
        <v>32584</v>
      </c>
      <c r="U2627" s="29" t="s">
        <v>32585</v>
      </c>
      <c r="V2627" s="29">
        <v>50</v>
      </c>
      <c r="W2627" s="29" t="s">
        <v>396</v>
      </c>
      <c r="X2627" s="29" t="s">
        <v>32586</v>
      </c>
      <c r="Y2627" s="29" t="s">
        <v>16006</v>
      </c>
      <c r="Z2627" s="29" t="s">
        <v>32587</v>
      </c>
      <c r="AA2627" s="29" t="s">
        <v>32587</v>
      </c>
      <c r="AB2627" s="29" t="s">
        <v>21946</v>
      </c>
      <c r="AC2627" s="29" t="s">
        <v>138</v>
      </c>
      <c r="AD2627" s="29" t="s">
        <v>118</v>
      </c>
      <c r="AE2627" s="29" t="s">
        <v>27743</v>
      </c>
      <c r="AF2627" s="29" t="s">
        <v>32588</v>
      </c>
      <c r="AG2627" s="29">
        <v>-40</v>
      </c>
      <c r="AH2627" s="29" t="s">
        <v>32588</v>
      </c>
      <c r="AI2627" s="29" t="s">
        <v>32589</v>
      </c>
      <c r="AJ2627" s="29">
        <v>41</v>
      </c>
      <c r="AK2627" s="29" t="s">
        <v>32590</v>
      </c>
      <c r="AL2627" s="29" t="s">
        <v>32591</v>
      </c>
      <c r="AM2627" s="29">
        <v>102</v>
      </c>
      <c r="AN2627" s="1">
        <f t="shared" si="141"/>
        <v>1</v>
      </c>
      <c r="AO2627" s="1">
        <f t="shared" si="142"/>
        <v>1</v>
      </c>
      <c r="AP2627" s="30">
        <f t="shared" si="143"/>
        <v>46298</v>
      </c>
      <c r="AQ2627" s="1" t="str">
        <f>IF(COUNTIF('同场线路Rotas do mesmo SC'!A:A,C2627)&gt;0,"Sim","Não")</f>
        <v>Não</v>
      </c>
      <c r="AR2627" s="1" t="str">
        <f>IF(COUNTIF(揽收业务网点!A:A,P2627)&gt;0,"Sim","Não")</f>
        <v>Não</v>
      </c>
    </row>
    <row r="2628" spans="1:44">
      <c r="A2628" s="29" t="s">
        <v>32592</v>
      </c>
      <c r="B2628" s="29" t="s">
        <v>379</v>
      </c>
      <c r="C2628" s="29" t="s">
        <v>10552</v>
      </c>
      <c r="D2628" s="29" t="s">
        <v>381</v>
      </c>
      <c r="E2628" s="29" t="s">
        <v>382</v>
      </c>
      <c r="F2628" s="29" t="s">
        <v>383</v>
      </c>
      <c r="G2628" s="29">
        <v>34</v>
      </c>
      <c r="H2628" s="29" t="s">
        <v>6946</v>
      </c>
      <c r="I2628" s="29" t="s">
        <v>868</v>
      </c>
      <c r="J2628" s="29" t="s">
        <v>1979</v>
      </c>
      <c r="K2628" s="29" t="s">
        <v>411</v>
      </c>
      <c r="L2628" s="29" t="s">
        <v>1980</v>
      </c>
      <c r="M2628" s="29" t="s">
        <v>8070</v>
      </c>
      <c r="N2628" s="29" t="s">
        <v>8071</v>
      </c>
      <c r="O2628" s="29" t="s">
        <v>653</v>
      </c>
      <c r="P2628" s="29" t="s">
        <v>654</v>
      </c>
      <c r="Q2628" s="29" t="s">
        <v>11</v>
      </c>
      <c r="R2628" s="29" t="s">
        <v>32593</v>
      </c>
      <c r="S2628" s="29" t="s">
        <v>9726</v>
      </c>
      <c r="T2628" s="29" t="s">
        <v>32594</v>
      </c>
      <c r="U2628" s="29" t="s">
        <v>32595</v>
      </c>
      <c r="V2628" s="29">
        <v>759</v>
      </c>
      <c r="W2628" s="29" t="s">
        <v>396</v>
      </c>
      <c r="X2628" s="29" t="s">
        <v>32596</v>
      </c>
      <c r="Y2628" s="29" t="s">
        <v>18467</v>
      </c>
      <c r="Z2628" s="29" t="s">
        <v>32597</v>
      </c>
      <c r="AA2628" s="29" t="s">
        <v>32597</v>
      </c>
      <c r="AB2628" s="29" t="s">
        <v>9525</v>
      </c>
      <c r="AC2628" s="29" t="s">
        <v>9526</v>
      </c>
      <c r="AD2628" s="29" t="s">
        <v>11</v>
      </c>
      <c r="AE2628" s="29" t="s">
        <v>21336</v>
      </c>
      <c r="AF2628" s="29" t="s">
        <v>28872</v>
      </c>
      <c r="AG2628" s="29">
        <v>-11</v>
      </c>
      <c r="AH2628" s="29" t="s">
        <v>28872</v>
      </c>
      <c r="AI2628" s="29" t="s">
        <v>30486</v>
      </c>
      <c r="AJ2628" s="29">
        <v>14</v>
      </c>
      <c r="AK2628" s="29" t="s">
        <v>32598</v>
      </c>
      <c r="AL2628" s="29" t="s">
        <v>32599</v>
      </c>
      <c r="AM2628" s="29">
        <v>87</v>
      </c>
      <c r="AN2628" s="1">
        <f t="shared" si="141"/>
        <v>1</v>
      </c>
      <c r="AO2628" s="1">
        <f t="shared" si="142"/>
        <v>1</v>
      </c>
      <c r="AP2628" s="30">
        <f t="shared" si="143"/>
        <v>46298</v>
      </c>
      <c r="AQ2628" s="1" t="str">
        <f>IF(COUNTIF('同场线路Rotas do mesmo SC'!A:A,C2628)&gt;0,"Sim","Não")</f>
        <v>Não</v>
      </c>
      <c r="AR2628" s="1" t="str">
        <f>IF(COUNTIF(揽收业务网点!A:A,P2628)&gt;0,"Sim","Não")</f>
        <v>Não</v>
      </c>
    </row>
    <row r="2629" spans="1:44">
      <c r="A2629" s="29" t="s">
        <v>32600</v>
      </c>
      <c r="B2629" s="29" t="s">
        <v>379</v>
      </c>
      <c r="C2629" s="29" t="s">
        <v>10565</v>
      </c>
      <c r="D2629" s="29" t="s">
        <v>381</v>
      </c>
      <c r="E2629" s="29" t="s">
        <v>382</v>
      </c>
      <c r="F2629" s="29" t="s">
        <v>383</v>
      </c>
      <c r="G2629" s="29">
        <v>11</v>
      </c>
      <c r="H2629" s="29" t="s">
        <v>9504</v>
      </c>
      <c r="I2629" s="29" t="s">
        <v>385</v>
      </c>
      <c r="J2629" s="29" t="s">
        <v>2476</v>
      </c>
      <c r="K2629" s="29" t="s">
        <v>411</v>
      </c>
      <c r="L2629" s="29" t="s">
        <v>2477</v>
      </c>
      <c r="M2629" s="29" t="s">
        <v>9163</v>
      </c>
      <c r="N2629" s="29" t="s">
        <v>9164</v>
      </c>
      <c r="O2629" s="29" t="s">
        <v>653</v>
      </c>
      <c r="P2629" s="29" t="s">
        <v>654</v>
      </c>
      <c r="Q2629" s="29" t="s">
        <v>11</v>
      </c>
      <c r="R2629" s="29" t="s">
        <v>28741</v>
      </c>
      <c r="S2629" s="29" t="s">
        <v>32601</v>
      </c>
      <c r="T2629" s="29" t="s">
        <v>32602</v>
      </c>
      <c r="U2629" s="29" t="s">
        <v>32603</v>
      </c>
      <c r="V2629" s="29">
        <v>1153</v>
      </c>
      <c r="W2629" s="29" t="s">
        <v>396</v>
      </c>
      <c r="X2629" s="29" t="s">
        <v>31257</v>
      </c>
      <c r="Y2629" s="29" t="s">
        <v>15272</v>
      </c>
      <c r="Z2629" s="29"/>
      <c r="AA2629" s="29"/>
      <c r="AB2629" s="29" t="s">
        <v>10571</v>
      </c>
      <c r="AC2629" s="29" t="s">
        <v>10572</v>
      </c>
      <c r="AD2629" s="29" t="s">
        <v>11</v>
      </c>
      <c r="AE2629" s="29" t="s">
        <v>17762</v>
      </c>
      <c r="AF2629" s="29" t="s">
        <v>32604</v>
      </c>
      <c r="AG2629" s="29">
        <v>82</v>
      </c>
      <c r="AH2629" s="29" t="s">
        <v>32604</v>
      </c>
      <c r="AI2629" s="29" t="s">
        <v>32605</v>
      </c>
      <c r="AJ2629" s="29">
        <v>-3</v>
      </c>
      <c r="AK2629" s="29" t="s">
        <v>32606</v>
      </c>
      <c r="AL2629" s="29" t="s">
        <v>32607</v>
      </c>
      <c r="AM2629" s="29">
        <v>125</v>
      </c>
      <c r="AN2629" s="1">
        <f t="shared" si="141"/>
        <v>1</v>
      </c>
      <c r="AO2629" s="1">
        <f t="shared" si="142"/>
        <v>1</v>
      </c>
      <c r="AP2629" s="30">
        <f t="shared" si="143"/>
        <v>46298</v>
      </c>
      <c r="AQ2629" s="1" t="str">
        <f>IF(COUNTIF('同场线路Rotas do mesmo SC'!A:A,C2629)&gt;0,"Sim","Não")</f>
        <v>Não</v>
      </c>
      <c r="AR2629" s="1" t="str">
        <f>IF(COUNTIF(揽收业务网点!A:A,P2629)&gt;0,"Sim","Não")</f>
        <v>Não</v>
      </c>
    </row>
    <row r="2630" spans="1:44">
      <c r="A2630" s="29" t="s">
        <v>32608</v>
      </c>
      <c r="B2630" s="29" t="s">
        <v>379</v>
      </c>
      <c r="C2630" s="29" t="s">
        <v>10591</v>
      </c>
      <c r="D2630" s="29" t="s">
        <v>381</v>
      </c>
      <c r="E2630" s="29" t="s">
        <v>382</v>
      </c>
      <c r="F2630" s="29" t="s">
        <v>383</v>
      </c>
      <c r="G2630" s="29">
        <v>60</v>
      </c>
      <c r="H2630" s="29" t="s">
        <v>10592</v>
      </c>
      <c r="I2630" s="29" t="s">
        <v>512</v>
      </c>
      <c r="J2630" s="29" t="s">
        <v>10593</v>
      </c>
      <c r="K2630" s="29" t="s">
        <v>387</v>
      </c>
      <c r="L2630" s="29" t="s">
        <v>10594</v>
      </c>
      <c r="M2630" s="29" t="s">
        <v>10595</v>
      </c>
      <c r="N2630" s="29" t="s">
        <v>10596</v>
      </c>
      <c r="O2630" s="29" t="s">
        <v>610</v>
      </c>
      <c r="P2630" s="29" t="s">
        <v>611</v>
      </c>
      <c r="Q2630" s="29" t="s">
        <v>94</v>
      </c>
      <c r="R2630" s="29" t="s">
        <v>30624</v>
      </c>
      <c r="S2630" s="29" t="s">
        <v>32609</v>
      </c>
      <c r="T2630" s="29" t="s">
        <v>32610</v>
      </c>
      <c r="U2630" s="29" t="s">
        <v>32611</v>
      </c>
      <c r="V2630" s="29">
        <v>97</v>
      </c>
      <c r="W2630" s="29" t="s">
        <v>396</v>
      </c>
      <c r="X2630" s="29" t="s">
        <v>30431</v>
      </c>
      <c r="Y2630" s="29" t="s">
        <v>15272</v>
      </c>
      <c r="Z2630" s="29" t="s">
        <v>32612</v>
      </c>
      <c r="AA2630" s="29" t="s">
        <v>32612</v>
      </c>
      <c r="AB2630" s="29" t="s">
        <v>10602</v>
      </c>
      <c r="AC2630" s="29" t="s">
        <v>10603</v>
      </c>
      <c r="AD2630" s="29" t="s">
        <v>94</v>
      </c>
      <c r="AE2630" s="29" t="s">
        <v>29609</v>
      </c>
      <c r="AF2630" s="29" t="s">
        <v>16006</v>
      </c>
      <c r="AG2630" s="29">
        <v>-40</v>
      </c>
      <c r="AH2630" s="29" t="s">
        <v>16006</v>
      </c>
      <c r="AI2630" s="29" t="s">
        <v>32613</v>
      </c>
      <c r="AJ2630" s="29">
        <v>110</v>
      </c>
      <c r="AK2630" s="29" t="s">
        <v>32614</v>
      </c>
      <c r="AL2630" s="29" t="s">
        <v>32615</v>
      </c>
      <c r="AM2630" s="29">
        <v>247</v>
      </c>
      <c r="AN2630" s="1">
        <f t="shared" si="141"/>
        <v>1</v>
      </c>
      <c r="AO2630" s="1">
        <f t="shared" si="142"/>
        <v>1</v>
      </c>
      <c r="AP2630" s="30">
        <f t="shared" si="143"/>
        <v>46298</v>
      </c>
      <c r="AQ2630" s="1" t="str">
        <f>IF(COUNTIF('同场线路Rotas do mesmo SC'!A:A,C2630)&gt;0,"Sim","Não")</f>
        <v>Não</v>
      </c>
      <c r="AR2630" s="1" t="str">
        <f>IF(COUNTIF(揽收业务网点!A:A,P2630)&gt;0,"Sim","Não")</f>
        <v>Não</v>
      </c>
    </row>
    <row r="2631" spans="1:44">
      <c r="A2631" s="29" t="s">
        <v>32616</v>
      </c>
      <c r="B2631" s="29" t="s">
        <v>379</v>
      </c>
      <c r="C2631" s="29" t="s">
        <v>10608</v>
      </c>
      <c r="D2631" s="29" t="s">
        <v>381</v>
      </c>
      <c r="E2631" s="29" t="s">
        <v>382</v>
      </c>
      <c r="F2631" s="29" t="s">
        <v>383</v>
      </c>
      <c r="G2631" s="29">
        <v>81</v>
      </c>
      <c r="H2631" s="29" t="s">
        <v>10609</v>
      </c>
      <c r="I2631" s="29" t="s">
        <v>512</v>
      </c>
      <c r="J2631" s="29" t="s">
        <v>10610</v>
      </c>
      <c r="K2631" s="29" t="s">
        <v>387</v>
      </c>
      <c r="L2631" s="29" t="s">
        <v>10611</v>
      </c>
      <c r="M2631" s="29" t="s">
        <v>10612</v>
      </c>
      <c r="N2631" s="29" t="s">
        <v>10613</v>
      </c>
      <c r="O2631" s="29" t="s">
        <v>2891</v>
      </c>
      <c r="P2631" s="29" t="s">
        <v>2892</v>
      </c>
      <c r="Q2631" s="29" t="s">
        <v>94</v>
      </c>
      <c r="R2631" s="29" t="s">
        <v>5006</v>
      </c>
      <c r="S2631" s="29" t="s">
        <v>15092</v>
      </c>
      <c r="T2631" s="29" t="s">
        <v>32617</v>
      </c>
      <c r="U2631" s="29" t="s">
        <v>32618</v>
      </c>
      <c r="V2631" s="29">
        <v>21</v>
      </c>
      <c r="W2631" s="29" t="s">
        <v>396</v>
      </c>
      <c r="X2631" s="29" t="s">
        <v>32619</v>
      </c>
      <c r="Y2631" s="29" t="s">
        <v>27922</v>
      </c>
      <c r="Z2631" s="29" t="s">
        <v>32620</v>
      </c>
      <c r="AA2631" s="29" t="s">
        <v>32620</v>
      </c>
      <c r="AB2631" s="29" t="s">
        <v>10618</v>
      </c>
      <c r="AC2631" s="29" t="s">
        <v>10619</v>
      </c>
      <c r="AD2631" s="29" t="s">
        <v>94</v>
      </c>
      <c r="AE2631" s="29" t="s">
        <v>28825</v>
      </c>
      <c r="AF2631" s="29" t="s">
        <v>32621</v>
      </c>
      <c r="AG2631" s="29">
        <v>-209</v>
      </c>
      <c r="AH2631" s="29" t="s">
        <v>32621</v>
      </c>
      <c r="AI2631" s="29" t="s">
        <v>32622</v>
      </c>
      <c r="AJ2631" s="29">
        <v>197</v>
      </c>
      <c r="AK2631" s="29" t="s">
        <v>32623</v>
      </c>
      <c r="AL2631" s="29" t="s">
        <v>32624</v>
      </c>
      <c r="AM2631" s="29">
        <v>34</v>
      </c>
      <c r="AN2631" s="1">
        <f t="shared" si="141"/>
        <v>1</v>
      </c>
      <c r="AO2631" s="1">
        <f t="shared" si="142"/>
        <v>1</v>
      </c>
      <c r="AP2631" s="30">
        <f t="shared" si="143"/>
        <v>46298</v>
      </c>
      <c r="AQ2631" s="1" t="str">
        <f>IF(COUNTIF('同场线路Rotas do mesmo SC'!A:A,C2631)&gt;0,"Sim","Não")</f>
        <v>Não</v>
      </c>
      <c r="AR2631" s="1" t="str">
        <f>IF(COUNTIF(揽收业务网点!A:A,P2631)&gt;0,"Sim","Não")</f>
        <v>Não</v>
      </c>
    </row>
    <row r="2632" spans="1:44">
      <c r="A2632" s="29" t="s">
        <v>32625</v>
      </c>
      <c r="B2632" s="29" t="s">
        <v>379</v>
      </c>
      <c r="C2632" s="29" t="s">
        <v>10625</v>
      </c>
      <c r="D2632" s="29" t="s">
        <v>381</v>
      </c>
      <c r="E2632" s="29" t="s">
        <v>382</v>
      </c>
      <c r="F2632" s="29" t="s">
        <v>383</v>
      </c>
      <c r="G2632" s="29">
        <v>17</v>
      </c>
      <c r="H2632" s="29" t="s">
        <v>10626</v>
      </c>
      <c r="I2632" s="29" t="s">
        <v>868</v>
      </c>
      <c r="J2632" s="29" t="s">
        <v>1753</v>
      </c>
      <c r="K2632" s="29" t="s">
        <v>387</v>
      </c>
      <c r="L2632" s="29" t="s">
        <v>1754</v>
      </c>
      <c r="M2632" s="29" t="s">
        <v>10627</v>
      </c>
      <c r="N2632" s="29" t="s">
        <v>10628</v>
      </c>
      <c r="O2632" s="29" t="s">
        <v>1403</v>
      </c>
      <c r="P2632" s="29" t="s">
        <v>53</v>
      </c>
      <c r="Q2632" s="29" t="s">
        <v>11</v>
      </c>
      <c r="R2632" s="29" t="s">
        <v>32626</v>
      </c>
      <c r="S2632" s="29" t="s">
        <v>32627</v>
      </c>
      <c r="T2632" s="29" t="s">
        <v>32628</v>
      </c>
      <c r="U2632" s="29" t="s">
        <v>32629</v>
      </c>
      <c r="V2632" s="29">
        <v>26</v>
      </c>
      <c r="W2632" s="29" t="s">
        <v>396</v>
      </c>
      <c r="X2632" s="29" t="s">
        <v>32630</v>
      </c>
      <c r="Y2632" s="29" t="s">
        <v>27722</v>
      </c>
      <c r="Z2632" s="29" t="s">
        <v>32631</v>
      </c>
      <c r="AA2632" s="29" t="s">
        <v>32631</v>
      </c>
      <c r="AB2632" s="29" t="s">
        <v>10633</v>
      </c>
      <c r="AC2632" s="29" t="s">
        <v>10634</v>
      </c>
      <c r="AD2632" s="29" t="s">
        <v>11</v>
      </c>
      <c r="AE2632" s="29" t="s">
        <v>17762</v>
      </c>
      <c r="AF2632" s="29" t="s">
        <v>32632</v>
      </c>
      <c r="AG2632" s="29">
        <v>-71</v>
      </c>
      <c r="AH2632" s="29" t="s">
        <v>32632</v>
      </c>
      <c r="AI2632" s="29" t="s">
        <v>32633</v>
      </c>
      <c r="AJ2632" s="29">
        <v>66</v>
      </c>
      <c r="AK2632" s="29" t="s">
        <v>32634</v>
      </c>
      <c r="AL2632" s="29" t="s">
        <v>32635</v>
      </c>
      <c r="AM2632" s="29">
        <v>1573</v>
      </c>
      <c r="AN2632" s="1">
        <f t="shared" si="141"/>
        <v>1</v>
      </c>
      <c r="AO2632" s="1">
        <f t="shared" si="142"/>
        <v>1</v>
      </c>
      <c r="AP2632" s="30">
        <f t="shared" si="143"/>
        <v>46298</v>
      </c>
      <c r="AQ2632" s="1" t="str">
        <f>IF(COUNTIF('同场线路Rotas do mesmo SC'!A:A,C2632)&gt;0,"Sim","Não")</f>
        <v>Não</v>
      </c>
      <c r="AR2632" s="1" t="str">
        <f>IF(COUNTIF(揽收业务网点!A:A,P2632)&gt;0,"Sim","Não")</f>
        <v>Sim</v>
      </c>
    </row>
    <row r="2633" spans="1:44">
      <c r="A2633" s="29" t="s">
        <v>32636</v>
      </c>
      <c r="B2633" s="29" t="s">
        <v>379</v>
      </c>
      <c r="C2633" s="29" t="s">
        <v>22000</v>
      </c>
      <c r="D2633" s="29" t="s">
        <v>381</v>
      </c>
      <c r="E2633" s="29" t="s">
        <v>382</v>
      </c>
      <c r="F2633" s="29" t="s">
        <v>383</v>
      </c>
      <c r="G2633" s="29">
        <v>35</v>
      </c>
      <c r="H2633" s="29" t="s">
        <v>22391</v>
      </c>
      <c r="I2633" s="29" t="s">
        <v>868</v>
      </c>
      <c r="J2633" s="29" t="s">
        <v>642</v>
      </c>
      <c r="K2633" s="29" t="s">
        <v>387</v>
      </c>
      <c r="L2633" s="29" t="s">
        <v>643</v>
      </c>
      <c r="M2633" s="29" t="s">
        <v>22392</v>
      </c>
      <c r="N2633" s="29" t="s">
        <v>22393</v>
      </c>
      <c r="O2633" s="29" t="s">
        <v>1025</v>
      </c>
      <c r="P2633" s="29" t="s">
        <v>1026</v>
      </c>
      <c r="Q2633" s="29" t="s">
        <v>118</v>
      </c>
      <c r="R2633" s="29" t="s">
        <v>3543</v>
      </c>
      <c r="S2633" s="29" t="s">
        <v>24427</v>
      </c>
      <c r="T2633" s="29" t="s">
        <v>32637</v>
      </c>
      <c r="U2633" s="29" t="s">
        <v>32638</v>
      </c>
      <c r="V2633" s="29">
        <v>46</v>
      </c>
      <c r="W2633" s="29" t="s">
        <v>396</v>
      </c>
      <c r="X2633" s="29" t="s">
        <v>32639</v>
      </c>
      <c r="Y2633" s="29" t="s">
        <v>16006</v>
      </c>
      <c r="Z2633" s="29" t="s">
        <v>32640</v>
      </c>
      <c r="AA2633" s="29" t="s">
        <v>32640</v>
      </c>
      <c r="AB2633" s="29" t="s">
        <v>22007</v>
      </c>
      <c r="AC2633" s="29" t="s">
        <v>22008</v>
      </c>
      <c r="AD2633" s="29" t="s">
        <v>118</v>
      </c>
      <c r="AE2633" s="29" t="s">
        <v>2823</v>
      </c>
      <c r="AF2633" s="29" t="s">
        <v>32641</v>
      </c>
      <c r="AG2633" s="29">
        <v>-87</v>
      </c>
      <c r="AH2633" s="29" t="s">
        <v>32641</v>
      </c>
      <c r="AI2633" s="29" t="s">
        <v>32642</v>
      </c>
      <c r="AJ2633" s="29">
        <v>29</v>
      </c>
      <c r="AK2633" s="29" t="s">
        <v>32643</v>
      </c>
      <c r="AL2633" s="29" t="s">
        <v>32644</v>
      </c>
      <c r="AM2633" s="29">
        <v>58</v>
      </c>
      <c r="AN2633" s="1">
        <f t="shared" si="141"/>
        <v>1</v>
      </c>
      <c r="AO2633" s="1">
        <f t="shared" si="142"/>
        <v>1</v>
      </c>
      <c r="AP2633" s="30">
        <f t="shared" si="143"/>
        <v>46298</v>
      </c>
      <c r="AQ2633" s="1" t="str">
        <f>IF(COUNTIF('同场线路Rotas do mesmo SC'!A:A,C2633)&gt;0,"Sim","Não")</f>
        <v>Não</v>
      </c>
      <c r="AR2633" s="1" t="str">
        <f>IF(COUNTIF(揽收业务网点!A:A,P2633)&gt;0,"Sim","Não")</f>
        <v>Não</v>
      </c>
    </row>
    <row r="2634" spans="1:44">
      <c r="A2634" s="29" t="s">
        <v>32645</v>
      </c>
      <c r="B2634" s="29" t="s">
        <v>379</v>
      </c>
      <c r="C2634" s="29" t="s">
        <v>10640</v>
      </c>
      <c r="D2634" s="29" t="s">
        <v>381</v>
      </c>
      <c r="E2634" s="29" t="s">
        <v>382</v>
      </c>
      <c r="F2634" s="29" t="s">
        <v>383</v>
      </c>
      <c r="G2634" s="29">
        <v>80</v>
      </c>
      <c r="H2634" s="29" t="s">
        <v>10641</v>
      </c>
      <c r="I2634" s="29" t="s">
        <v>385</v>
      </c>
      <c r="J2634" s="29" t="s">
        <v>10642</v>
      </c>
      <c r="K2634" s="29" t="s">
        <v>387</v>
      </c>
      <c r="L2634" s="29" t="s">
        <v>10643</v>
      </c>
      <c r="M2634" s="29" t="s">
        <v>10644</v>
      </c>
      <c r="N2634" s="29" t="s">
        <v>10645</v>
      </c>
      <c r="O2634" s="29" t="s">
        <v>2499</v>
      </c>
      <c r="P2634" s="29" t="s">
        <v>2500</v>
      </c>
      <c r="Q2634" s="29" t="s">
        <v>2</v>
      </c>
      <c r="R2634" s="29" t="s">
        <v>25115</v>
      </c>
      <c r="S2634" s="29" t="s">
        <v>32646</v>
      </c>
      <c r="T2634" s="29" t="s">
        <v>32647</v>
      </c>
      <c r="U2634" s="29" t="s">
        <v>32648</v>
      </c>
      <c r="V2634" s="29">
        <v>436</v>
      </c>
      <c r="W2634" s="29" t="s">
        <v>396</v>
      </c>
      <c r="X2634" s="29" t="s">
        <v>32649</v>
      </c>
      <c r="Y2634" s="29" t="s">
        <v>15616</v>
      </c>
      <c r="Z2634" s="29" t="s">
        <v>32650</v>
      </c>
      <c r="AA2634" s="29" t="s">
        <v>32650</v>
      </c>
      <c r="AB2634" s="29" t="s">
        <v>10651</v>
      </c>
      <c r="AC2634" s="29" t="s">
        <v>10652</v>
      </c>
      <c r="AD2634" s="29" t="s">
        <v>2</v>
      </c>
      <c r="AE2634" s="29" t="s">
        <v>27848</v>
      </c>
      <c r="AF2634" s="29" t="s">
        <v>32651</v>
      </c>
      <c r="AG2634" s="29">
        <v>-289</v>
      </c>
      <c r="AH2634" s="29" t="s">
        <v>32651</v>
      </c>
      <c r="AI2634" s="29" t="s">
        <v>31986</v>
      </c>
      <c r="AJ2634" s="29">
        <v>95</v>
      </c>
      <c r="AK2634" s="29" t="s">
        <v>32652</v>
      </c>
      <c r="AL2634" s="29" t="s">
        <v>32653</v>
      </c>
      <c r="AM2634" s="29">
        <v>74</v>
      </c>
      <c r="AN2634" s="1">
        <f t="shared" si="141"/>
        <v>1</v>
      </c>
      <c r="AO2634" s="1">
        <f t="shared" si="142"/>
        <v>1</v>
      </c>
      <c r="AP2634" s="30">
        <f t="shared" si="143"/>
        <v>46298</v>
      </c>
      <c r="AQ2634" s="1" t="str">
        <f>IF(COUNTIF('同场线路Rotas do mesmo SC'!A:A,C2634)&gt;0,"Sim","Não")</f>
        <v>Não</v>
      </c>
      <c r="AR2634" s="1" t="str">
        <f>IF(COUNTIF(揽收业务网点!A:A,P2634)&gt;0,"Sim","Não")</f>
        <v>Não</v>
      </c>
    </row>
    <row r="2635" spans="1:44">
      <c r="A2635" s="29" t="s">
        <v>32654</v>
      </c>
      <c r="B2635" s="29" t="s">
        <v>379</v>
      </c>
      <c r="C2635" s="29" t="s">
        <v>10670</v>
      </c>
      <c r="D2635" s="29" t="s">
        <v>381</v>
      </c>
      <c r="E2635" s="29" t="s">
        <v>640</v>
      </c>
      <c r="F2635" s="29" t="s">
        <v>1034</v>
      </c>
      <c r="G2635" s="29">
        <v>61</v>
      </c>
      <c r="H2635" s="29" t="s">
        <v>7757</v>
      </c>
      <c r="I2635" s="29" t="s">
        <v>663</v>
      </c>
      <c r="J2635" s="29" t="s">
        <v>1225</v>
      </c>
      <c r="K2635" s="29" t="s">
        <v>387</v>
      </c>
      <c r="L2635" s="29" t="s">
        <v>1226</v>
      </c>
      <c r="M2635" s="29" t="s">
        <v>7758</v>
      </c>
      <c r="N2635" s="29" t="s">
        <v>7759</v>
      </c>
      <c r="O2635" s="29" t="s">
        <v>1372</v>
      </c>
      <c r="P2635" s="29" t="s">
        <v>34</v>
      </c>
      <c r="Q2635" s="29" t="s">
        <v>11</v>
      </c>
      <c r="R2635" s="29" t="s">
        <v>32655</v>
      </c>
      <c r="S2635" s="29" t="s">
        <v>32655</v>
      </c>
      <c r="T2635" s="29" t="s">
        <v>32656</v>
      </c>
      <c r="U2635" s="29" t="s">
        <v>32657</v>
      </c>
      <c r="V2635" s="29">
        <v>131</v>
      </c>
      <c r="W2635" s="29" t="s">
        <v>396</v>
      </c>
      <c r="X2635" s="29" t="s">
        <v>32658</v>
      </c>
      <c r="Y2635" s="29" t="s">
        <v>27911</v>
      </c>
      <c r="Z2635" s="29" t="s">
        <v>32659</v>
      </c>
      <c r="AA2635" s="29" t="s">
        <v>32659</v>
      </c>
      <c r="AB2635" s="29" t="s">
        <v>653</v>
      </c>
      <c r="AC2635" s="29" t="s">
        <v>654</v>
      </c>
      <c r="AD2635" s="29" t="s">
        <v>11</v>
      </c>
      <c r="AE2635" s="29" t="s">
        <v>28932</v>
      </c>
      <c r="AF2635" s="29" t="s">
        <v>32660</v>
      </c>
      <c r="AG2635" s="29">
        <v>41</v>
      </c>
      <c r="AH2635" s="29" t="s">
        <v>32660</v>
      </c>
      <c r="AI2635" s="29" t="s">
        <v>32661</v>
      </c>
      <c r="AJ2635" s="29">
        <v>212</v>
      </c>
      <c r="AK2635" s="29" t="s">
        <v>32662</v>
      </c>
      <c r="AL2635" s="29" t="s">
        <v>32663</v>
      </c>
      <c r="AM2635" s="29">
        <v>2351</v>
      </c>
      <c r="AN2635" s="1">
        <f t="shared" si="141"/>
        <v>1</v>
      </c>
      <c r="AO2635" s="1">
        <f t="shared" si="142"/>
        <v>1</v>
      </c>
      <c r="AP2635" s="30">
        <f t="shared" si="143"/>
        <v>46298</v>
      </c>
      <c r="AQ2635" s="1" t="str">
        <f>IF(COUNTIF('同场线路Rotas do mesmo SC'!A:A,C2635)&gt;0,"Sim","Não")</f>
        <v>Não</v>
      </c>
      <c r="AR2635" s="1" t="str">
        <f>IF(COUNTIF(揽收业务网点!A:A,P2635)&gt;0,"Sim","Não")</f>
        <v>Sim</v>
      </c>
    </row>
    <row r="2636" spans="1:44">
      <c r="A2636" s="29" t="s">
        <v>32664</v>
      </c>
      <c r="B2636" s="29" t="s">
        <v>379</v>
      </c>
      <c r="C2636" s="29" t="s">
        <v>10681</v>
      </c>
      <c r="D2636" s="29" t="s">
        <v>381</v>
      </c>
      <c r="E2636" s="29" t="s">
        <v>640</v>
      </c>
      <c r="F2636" s="29" t="s">
        <v>383</v>
      </c>
      <c r="G2636" s="29">
        <v>120</v>
      </c>
      <c r="H2636" s="29" t="s">
        <v>10682</v>
      </c>
      <c r="I2636" s="29" t="s">
        <v>409</v>
      </c>
      <c r="J2636" s="29" t="s">
        <v>10683</v>
      </c>
      <c r="K2636" s="29" t="s">
        <v>387</v>
      </c>
      <c r="L2636" s="29" t="s">
        <v>10684</v>
      </c>
      <c r="M2636" s="29" t="s">
        <v>10683</v>
      </c>
      <c r="N2636" s="29" t="s">
        <v>10685</v>
      </c>
      <c r="O2636" s="29" t="s">
        <v>10686</v>
      </c>
      <c r="P2636" s="29" t="s">
        <v>73</v>
      </c>
      <c r="Q2636" s="29" t="s">
        <v>70</v>
      </c>
      <c r="R2636" s="29" t="s">
        <v>32665</v>
      </c>
      <c r="S2636" s="29" t="s">
        <v>32666</v>
      </c>
      <c r="T2636" s="29" t="s">
        <v>32667</v>
      </c>
      <c r="U2636" s="29" t="s">
        <v>32668</v>
      </c>
      <c r="V2636" s="29">
        <v>352</v>
      </c>
      <c r="W2636" s="29" t="s">
        <v>396</v>
      </c>
      <c r="X2636" s="29" t="s">
        <v>32669</v>
      </c>
      <c r="Y2636" s="29" t="s">
        <v>15821</v>
      </c>
      <c r="Z2636" s="29" t="s">
        <v>32670</v>
      </c>
      <c r="AA2636" s="29" t="s">
        <v>32670</v>
      </c>
      <c r="AB2636" s="29" t="s">
        <v>1076</v>
      </c>
      <c r="AC2636" s="29" t="s">
        <v>1077</v>
      </c>
      <c r="AD2636" s="29" t="s">
        <v>70</v>
      </c>
      <c r="AE2636" s="29" t="s">
        <v>16547</v>
      </c>
      <c r="AF2636" s="29" t="s">
        <v>32671</v>
      </c>
      <c r="AG2636" s="29">
        <v>84</v>
      </c>
      <c r="AH2636" s="29" t="s">
        <v>32671</v>
      </c>
      <c r="AI2636" s="29" t="s">
        <v>32672</v>
      </c>
      <c r="AJ2636" s="29"/>
      <c r="AK2636" s="29"/>
      <c r="AL2636" s="29"/>
      <c r="AM2636" s="29"/>
      <c r="AN2636" s="1">
        <f t="shared" si="141"/>
        <v>1</v>
      </c>
      <c r="AO2636" s="1">
        <f t="shared" si="142"/>
        <v>1</v>
      </c>
      <c r="AP2636" s="30">
        <f t="shared" si="143"/>
        <v>46298</v>
      </c>
      <c r="AQ2636" s="1" t="str">
        <f>IF(COUNTIF('同场线路Rotas do mesmo SC'!A:A,C2636)&gt;0,"Sim","Não")</f>
        <v>Não</v>
      </c>
      <c r="AR2636" s="1" t="str">
        <f>IF(COUNTIF(揽收业务网点!A:A,P2636)&gt;0,"Sim","Não")</f>
        <v>Sim</v>
      </c>
    </row>
    <row r="2637" spans="1:44">
      <c r="A2637" s="29" t="s">
        <v>32673</v>
      </c>
      <c r="B2637" s="29" t="s">
        <v>379</v>
      </c>
      <c r="C2637" s="29" t="s">
        <v>22044</v>
      </c>
      <c r="D2637" s="29" t="s">
        <v>381</v>
      </c>
      <c r="E2637" s="29" t="s">
        <v>382</v>
      </c>
      <c r="F2637" s="29" t="s">
        <v>383</v>
      </c>
      <c r="G2637" s="29">
        <v>125</v>
      </c>
      <c r="H2637" s="29" t="s">
        <v>2927</v>
      </c>
      <c r="I2637" s="29" t="s">
        <v>385</v>
      </c>
      <c r="J2637" s="29" t="s">
        <v>2928</v>
      </c>
      <c r="K2637" s="29" t="s">
        <v>387</v>
      </c>
      <c r="L2637" s="29" t="s">
        <v>2929</v>
      </c>
      <c r="M2637" s="29" t="s">
        <v>19302</v>
      </c>
      <c r="N2637" s="29" t="s">
        <v>19303</v>
      </c>
      <c r="O2637" s="29" t="s">
        <v>2002</v>
      </c>
      <c r="P2637" s="29" t="s">
        <v>2003</v>
      </c>
      <c r="Q2637" s="29" t="s">
        <v>142</v>
      </c>
      <c r="R2637" s="29" t="s">
        <v>8926</v>
      </c>
      <c r="S2637" s="29" t="s">
        <v>19715</v>
      </c>
      <c r="T2637" s="29" t="s">
        <v>32674</v>
      </c>
      <c r="U2637" s="29" t="s">
        <v>32675</v>
      </c>
      <c r="V2637" s="29">
        <v>47</v>
      </c>
      <c r="W2637" s="29" t="s">
        <v>396</v>
      </c>
      <c r="X2637" s="29" t="s">
        <v>32676</v>
      </c>
      <c r="Y2637" s="29" t="s">
        <v>27722</v>
      </c>
      <c r="Z2637" s="29" t="s">
        <v>32677</v>
      </c>
      <c r="AA2637" s="29" t="s">
        <v>32677</v>
      </c>
      <c r="AB2637" s="29" t="s">
        <v>22053</v>
      </c>
      <c r="AC2637" s="29" t="s">
        <v>22054</v>
      </c>
      <c r="AD2637" s="29" t="s">
        <v>142</v>
      </c>
      <c r="AE2637" s="29" t="s">
        <v>27733</v>
      </c>
      <c r="AF2637" s="29" t="s">
        <v>32678</v>
      </c>
      <c r="AG2637" s="29">
        <v>-128</v>
      </c>
      <c r="AH2637" s="29" t="s">
        <v>32678</v>
      </c>
      <c r="AI2637" s="29" t="s">
        <v>32679</v>
      </c>
      <c r="AJ2637" s="29">
        <v>56</v>
      </c>
      <c r="AK2637" s="29" t="s">
        <v>32680</v>
      </c>
      <c r="AL2637" s="29" t="s">
        <v>32681</v>
      </c>
      <c r="AM2637" s="29">
        <v>162</v>
      </c>
      <c r="AN2637" s="1">
        <f t="shared" si="141"/>
        <v>1</v>
      </c>
      <c r="AO2637" s="1">
        <f t="shared" si="142"/>
        <v>1</v>
      </c>
      <c r="AP2637" s="30">
        <f t="shared" si="143"/>
        <v>46298</v>
      </c>
      <c r="AQ2637" s="1" t="str">
        <f>IF(COUNTIF('同场线路Rotas do mesmo SC'!A:A,C2637)&gt;0,"Sim","Não")</f>
        <v>Não</v>
      </c>
      <c r="AR2637" s="1" t="str">
        <f>IF(COUNTIF(揽收业务网点!A:A,P2637)&gt;0,"Sim","Não")</f>
        <v>Não</v>
      </c>
    </row>
    <row r="2638" spans="1:44">
      <c r="A2638" s="29" t="s">
        <v>32682</v>
      </c>
      <c r="B2638" s="29" t="s">
        <v>379</v>
      </c>
      <c r="C2638" s="29" t="s">
        <v>10696</v>
      </c>
      <c r="D2638" s="29" t="s">
        <v>381</v>
      </c>
      <c r="E2638" s="29" t="s">
        <v>382</v>
      </c>
      <c r="F2638" s="29" t="s">
        <v>383</v>
      </c>
      <c r="G2638" s="29">
        <v>82</v>
      </c>
      <c r="H2638" s="29" t="s">
        <v>13302</v>
      </c>
      <c r="I2638" s="29" t="s">
        <v>385</v>
      </c>
      <c r="J2638" s="29" t="s">
        <v>513</v>
      </c>
      <c r="K2638" s="29" t="s">
        <v>387</v>
      </c>
      <c r="L2638" s="29" t="s">
        <v>514</v>
      </c>
      <c r="M2638" s="29" t="s">
        <v>515</v>
      </c>
      <c r="N2638" s="29" t="s">
        <v>516</v>
      </c>
      <c r="O2638" s="29" t="s">
        <v>517</v>
      </c>
      <c r="P2638" s="29" t="s">
        <v>518</v>
      </c>
      <c r="Q2638" s="29" t="s">
        <v>2</v>
      </c>
      <c r="R2638" s="29" t="s">
        <v>20021</v>
      </c>
      <c r="S2638" s="29" t="s">
        <v>32683</v>
      </c>
      <c r="T2638" s="29" t="s">
        <v>32684</v>
      </c>
      <c r="U2638" s="29" t="s">
        <v>32685</v>
      </c>
      <c r="V2638" s="29">
        <v>808</v>
      </c>
      <c r="W2638" s="29" t="s">
        <v>396</v>
      </c>
      <c r="X2638" s="29" t="s">
        <v>32686</v>
      </c>
      <c r="Y2638" s="29" t="s">
        <v>30242</v>
      </c>
      <c r="Z2638" s="29" t="s">
        <v>32687</v>
      </c>
      <c r="AA2638" s="29" t="s">
        <v>32687</v>
      </c>
      <c r="AB2638" s="29" t="s">
        <v>10708</v>
      </c>
      <c r="AC2638" s="29" t="s">
        <v>10709</v>
      </c>
      <c r="AD2638" s="29" t="s">
        <v>2</v>
      </c>
      <c r="AE2638" s="29" t="s">
        <v>16547</v>
      </c>
      <c r="AF2638" s="29" t="s">
        <v>32688</v>
      </c>
      <c r="AG2638" s="29">
        <v>-23</v>
      </c>
      <c r="AH2638" s="29" t="s">
        <v>32688</v>
      </c>
      <c r="AI2638" s="29" t="s">
        <v>32689</v>
      </c>
      <c r="AJ2638" s="29">
        <v>68</v>
      </c>
      <c r="AK2638" s="29" t="s">
        <v>32690</v>
      </c>
      <c r="AL2638" s="29" t="s">
        <v>32691</v>
      </c>
      <c r="AM2638" s="29">
        <v>220</v>
      </c>
      <c r="AN2638" s="1">
        <f t="shared" si="141"/>
        <v>1</v>
      </c>
      <c r="AO2638" s="1">
        <f t="shared" si="142"/>
        <v>1</v>
      </c>
      <c r="AP2638" s="30">
        <f t="shared" si="143"/>
        <v>46298</v>
      </c>
      <c r="AQ2638" s="1" t="str">
        <f>IF(COUNTIF('同场线路Rotas do mesmo SC'!A:A,C2638)&gt;0,"Sim","Não")</f>
        <v>Não</v>
      </c>
      <c r="AR2638" s="1" t="str">
        <f>IF(COUNTIF(揽收业务网点!A:A,P2638)&gt;0,"Sim","Não")</f>
        <v>Não</v>
      </c>
    </row>
    <row r="2639" spans="1:44">
      <c r="A2639" s="29" t="s">
        <v>32692</v>
      </c>
      <c r="B2639" s="29" t="s">
        <v>379</v>
      </c>
      <c r="C2639" s="29" t="s">
        <v>10726</v>
      </c>
      <c r="D2639" s="29" t="s">
        <v>381</v>
      </c>
      <c r="E2639" s="29" t="s">
        <v>382</v>
      </c>
      <c r="F2639" s="29" t="s">
        <v>383</v>
      </c>
      <c r="G2639" s="29">
        <v>60</v>
      </c>
      <c r="H2639" s="29" t="s">
        <v>10727</v>
      </c>
      <c r="I2639" s="29" t="s">
        <v>385</v>
      </c>
      <c r="J2639" s="29" t="s">
        <v>1304</v>
      </c>
      <c r="K2639" s="29" t="s">
        <v>387</v>
      </c>
      <c r="L2639" s="29" t="s">
        <v>1305</v>
      </c>
      <c r="M2639" s="29" t="s">
        <v>10728</v>
      </c>
      <c r="N2639" s="29" t="s">
        <v>10729</v>
      </c>
      <c r="O2639" s="29" t="s">
        <v>899</v>
      </c>
      <c r="P2639" s="29" t="s">
        <v>900</v>
      </c>
      <c r="Q2639" s="29" t="s">
        <v>70</v>
      </c>
      <c r="R2639" s="29" t="s">
        <v>32693</v>
      </c>
      <c r="S2639" s="29" t="s">
        <v>22613</v>
      </c>
      <c r="T2639" s="29" t="s">
        <v>32694</v>
      </c>
      <c r="U2639" s="29" t="s">
        <v>32695</v>
      </c>
      <c r="V2639" s="29">
        <v>149</v>
      </c>
      <c r="W2639" s="29" t="s">
        <v>396</v>
      </c>
      <c r="X2639" s="29" t="s">
        <v>32696</v>
      </c>
      <c r="Y2639" s="29" t="s">
        <v>16547</v>
      </c>
      <c r="Z2639" s="29" t="s">
        <v>32697</v>
      </c>
      <c r="AA2639" s="29" t="s">
        <v>32697</v>
      </c>
      <c r="AB2639" s="29" t="s">
        <v>10735</v>
      </c>
      <c r="AC2639" s="29" t="s">
        <v>75</v>
      </c>
      <c r="AD2639" s="29" t="s">
        <v>70</v>
      </c>
      <c r="AE2639" s="29" t="s">
        <v>15272</v>
      </c>
      <c r="AF2639" s="29" t="s">
        <v>32698</v>
      </c>
      <c r="AG2639" s="29">
        <v>-53</v>
      </c>
      <c r="AH2639" s="29" t="s">
        <v>32698</v>
      </c>
      <c r="AI2639" s="29" t="s">
        <v>32699</v>
      </c>
      <c r="AJ2639" s="29">
        <v>184</v>
      </c>
      <c r="AK2639" s="29" t="s">
        <v>32700</v>
      </c>
      <c r="AL2639" s="29" t="s">
        <v>32701</v>
      </c>
      <c r="AM2639" s="29">
        <v>222</v>
      </c>
      <c r="AN2639" s="1">
        <f t="shared" si="141"/>
        <v>1</v>
      </c>
      <c r="AO2639" s="1">
        <f t="shared" si="142"/>
        <v>1</v>
      </c>
      <c r="AP2639" s="30">
        <f t="shared" si="143"/>
        <v>46298</v>
      </c>
      <c r="AQ2639" s="1" t="str">
        <f>IF(COUNTIF('同场线路Rotas do mesmo SC'!A:A,C2639)&gt;0,"Sim","Não")</f>
        <v>Não</v>
      </c>
      <c r="AR2639" s="1" t="str">
        <f>IF(COUNTIF(揽收业务网点!A:A,P2639)&gt;0,"Sim","Não")</f>
        <v>Não</v>
      </c>
    </row>
    <row r="2640" spans="1:44">
      <c r="A2640" s="29" t="s">
        <v>32702</v>
      </c>
      <c r="B2640" s="29" t="s">
        <v>379</v>
      </c>
      <c r="C2640" s="29" t="s">
        <v>10741</v>
      </c>
      <c r="D2640" s="29" t="s">
        <v>381</v>
      </c>
      <c r="E2640" s="29" t="s">
        <v>382</v>
      </c>
      <c r="F2640" s="29" t="s">
        <v>383</v>
      </c>
      <c r="G2640" s="29">
        <v>195</v>
      </c>
      <c r="H2640" s="29" t="s">
        <v>10742</v>
      </c>
      <c r="I2640" s="29" t="s">
        <v>385</v>
      </c>
      <c r="J2640" s="29" t="s">
        <v>10743</v>
      </c>
      <c r="K2640" s="29" t="s">
        <v>387</v>
      </c>
      <c r="L2640" s="29" t="s">
        <v>10744</v>
      </c>
      <c r="M2640" s="29" t="s">
        <v>10743</v>
      </c>
      <c r="N2640" s="29" t="s">
        <v>10745</v>
      </c>
      <c r="O2640" s="29" t="s">
        <v>2499</v>
      </c>
      <c r="P2640" s="29" t="s">
        <v>2500</v>
      </c>
      <c r="Q2640" s="29" t="s">
        <v>2</v>
      </c>
      <c r="R2640" s="29" t="s">
        <v>6843</v>
      </c>
      <c r="S2640" s="29" t="s">
        <v>32703</v>
      </c>
      <c r="T2640" s="29" t="s">
        <v>27718</v>
      </c>
      <c r="U2640" s="29" t="s">
        <v>32704</v>
      </c>
      <c r="V2640" s="29">
        <v>237</v>
      </c>
      <c r="W2640" s="29" t="s">
        <v>396</v>
      </c>
      <c r="X2640" s="29" t="s">
        <v>32705</v>
      </c>
      <c r="Y2640" s="29" t="s">
        <v>1774</v>
      </c>
      <c r="Z2640" s="29" t="s">
        <v>32706</v>
      </c>
      <c r="AA2640" s="29" t="s">
        <v>32706</v>
      </c>
      <c r="AB2640" s="29" t="s">
        <v>10751</v>
      </c>
      <c r="AC2640" s="29" t="s">
        <v>10752</v>
      </c>
      <c r="AD2640" s="29" t="s">
        <v>2</v>
      </c>
      <c r="AE2640" s="29" t="s">
        <v>32707</v>
      </c>
      <c r="AF2640" s="29" t="s">
        <v>32708</v>
      </c>
      <c r="AG2640" s="29">
        <v>-218</v>
      </c>
      <c r="AH2640" s="29" t="s">
        <v>32708</v>
      </c>
      <c r="AI2640" s="29" t="s">
        <v>32709</v>
      </c>
      <c r="AJ2640" s="29">
        <v>80</v>
      </c>
      <c r="AK2640" s="29" t="s">
        <v>32710</v>
      </c>
      <c r="AL2640" s="29" t="s">
        <v>28240</v>
      </c>
      <c r="AM2640" s="29">
        <v>66</v>
      </c>
      <c r="AN2640" s="1">
        <f t="shared" ref="AN2640:AN2703" si="144">IF(X2640="",0,1)</f>
        <v>1</v>
      </c>
      <c r="AO2640" s="1">
        <f t="shared" ref="AO2640:AO2703" si="145">IF(AI2640="",0,1)</f>
        <v>1</v>
      </c>
      <c r="AP2640" s="30">
        <f t="shared" ref="AP2640:AP2703" si="146">DATE(YEAR(AE2640),MONTH(AE2640),DAY(AE2640))</f>
        <v>46298</v>
      </c>
      <c r="AQ2640" s="1" t="str">
        <f>IF(COUNTIF('同场线路Rotas do mesmo SC'!A:A,C2640)&gt;0,"Sim","Não")</f>
        <v>Não</v>
      </c>
      <c r="AR2640" s="1" t="str">
        <f>IF(COUNTIF(揽收业务网点!A:A,P2640)&gt;0,"Sim","Não")</f>
        <v>Não</v>
      </c>
    </row>
    <row r="2641" spans="1:44">
      <c r="A2641" s="29" t="s">
        <v>32711</v>
      </c>
      <c r="B2641" s="29" t="s">
        <v>379</v>
      </c>
      <c r="C2641" s="29" t="s">
        <v>10758</v>
      </c>
      <c r="D2641" s="29" t="s">
        <v>381</v>
      </c>
      <c r="E2641" s="29" t="s">
        <v>382</v>
      </c>
      <c r="F2641" s="29" t="s">
        <v>383</v>
      </c>
      <c r="G2641" s="29">
        <v>12</v>
      </c>
      <c r="H2641" s="29" t="s">
        <v>6700</v>
      </c>
      <c r="I2641" s="29" t="s">
        <v>512</v>
      </c>
      <c r="J2641" s="29" t="s">
        <v>6701</v>
      </c>
      <c r="K2641" s="29" t="s">
        <v>387</v>
      </c>
      <c r="L2641" s="29" t="s">
        <v>6702</v>
      </c>
      <c r="M2641" s="29" t="s">
        <v>6701</v>
      </c>
      <c r="N2641" s="29" t="s">
        <v>6703</v>
      </c>
      <c r="O2641" s="29" t="s">
        <v>1007</v>
      </c>
      <c r="P2641" s="29" t="s">
        <v>1008</v>
      </c>
      <c r="Q2641" s="29" t="s">
        <v>2</v>
      </c>
      <c r="R2641" s="29" t="s">
        <v>32712</v>
      </c>
      <c r="S2641" s="29" t="s">
        <v>23712</v>
      </c>
      <c r="T2641" s="29" t="s">
        <v>32713</v>
      </c>
      <c r="U2641" s="29" t="s">
        <v>32714</v>
      </c>
      <c r="V2641" s="29">
        <v>459</v>
      </c>
      <c r="W2641" s="29" t="s">
        <v>396</v>
      </c>
      <c r="X2641" s="29" t="s">
        <v>32715</v>
      </c>
      <c r="Y2641" s="29" t="s">
        <v>17762</v>
      </c>
      <c r="Z2641" s="29" t="s">
        <v>32716</v>
      </c>
      <c r="AA2641" s="29" t="s">
        <v>32716</v>
      </c>
      <c r="AB2641" s="29" t="s">
        <v>10767</v>
      </c>
      <c r="AC2641" s="29" t="s">
        <v>10768</v>
      </c>
      <c r="AD2641" s="29" t="s">
        <v>2</v>
      </c>
      <c r="AE2641" s="29" t="s">
        <v>16006</v>
      </c>
      <c r="AF2641" s="29" t="s">
        <v>32717</v>
      </c>
      <c r="AG2641" s="29">
        <v>-36</v>
      </c>
      <c r="AH2641" s="29" t="s">
        <v>32717</v>
      </c>
      <c r="AI2641" s="29" t="s">
        <v>28011</v>
      </c>
      <c r="AJ2641" s="29">
        <v>62</v>
      </c>
      <c r="AK2641" s="29" t="s">
        <v>32718</v>
      </c>
      <c r="AL2641" s="29" t="s">
        <v>32719</v>
      </c>
      <c r="AM2641" s="29">
        <v>216</v>
      </c>
      <c r="AN2641" s="1">
        <f t="shared" si="144"/>
        <v>1</v>
      </c>
      <c r="AO2641" s="1">
        <f t="shared" si="145"/>
        <v>1</v>
      </c>
      <c r="AP2641" s="30">
        <f t="shared" si="146"/>
        <v>46298</v>
      </c>
      <c r="AQ2641" s="1" t="str">
        <f>IF(COUNTIF('同场线路Rotas do mesmo SC'!A:A,C2641)&gt;0,"Sim","Não")</f>
        <v>Não</v>
      </c>
      <c r="AR2641" s="1" t="str">
        <f>IF(COUNTIF(揽收业务网点!A:A,P2641)&gt;0,"Sim","Não")</f>
        <v>Não</v>
      </c>
    </row>
    <row r="2642" spans="1:44">
      <c r="A2642" s="29" t="s">
        <v>32720</v>
      </c>
      <c r="B2642" s="29" t="s">
        <v>379</v>
      </c>
      <c r="C2642" s="29" t="s">
        <v>10773</v>
      </c>
      <c r="D2642" s="29" t="s">
        <v>381</v>
      </c>
      <c r="E2642" s="29" t="s">
        <v>382</v>
      </c>
      <c r="F2642" s="29" t="s">
        <v>383</v>
      </c>
      <c r="G2642" s="29">
        <v>13</v>
      </c>
      <c r="H2642" s="29" t="s">
        <v>9162</v>
      </c>
      <c r="I2642" s="29" t="s">
        <v>868</v>
      </c>
      <c r="J2642" s="29" t="s">
        <v>2476</v>
      </c>
      <c r="K2642" s="29" t="s">
        <v>411</v>
      </c>
      <c r="L2642" s="29" t="s">
        <v>2477</v>
      </c>
      <c r="M2642" s="29" t="s">
        <v>9163</v>
      </c>
      <c r="N2642" s="29" t="s">
        <v>9164</v>
      </c>
      <c r="O2642" s="29" t="s">
        <v>653</v>
      </c>
      <c r="P2642" s="29" t="s">
        <v>654</v>
      </c>
      <c r="Q2642" s="29" t="s">
        <v>11</v>
      </c>
      <c r="R2642" s="29" t="s">
        <v>32721</v>
      </c>
      <c r="S2642" s="29" t="s">
        <v>32722</v>
      </c>
      <c r="T2642" s="29" t="s">
        <v>32723</v>
      </c>
      <c r="U2642" s="29" t="s">
        <v>32724</v>
      </c>
      <c r="V2642" s="29">
        <v>796</v>
      </c>
      <c r="W2642" s="29" t="s">
        <v>396</v>
      </c>
      <c r="X2642" s="29" t="s">
        <v>32725</v>
      </c>
      <c r="Y2642" s="29" t="s">
        <v>2821</v>
      </c>
      <c r="Z2642" s="29" t="s">
        <v>32726</v>
      </c>
      <c r="AA2642" s="29" t="s">
        <v>32726</v>
      </c>
      <c r="AB2642" s="29" t="s">
        <v>10283</v>
      </c>
      <c r="AC2642" s="29" t="s">
        <v>10284</v>
      </c>
      <c r="AD2642" s="29" t="s">
        <v>11</v>
      </c>
      <c r="AE2642" s="29" t="s">
        <v>30845</v>
      </c>
      <c r="AF2642" s="29" t="s">
        <v>32727</v>
      </c>
      <c r="AG2642" s="29">
        <v>-26</v>
      </c>
      <c r="AH2642" s="29" t="s">
        <v>32727</v>
      </c>
      <c r="AI2642" s="29" t="s">
        <v>32728</v>
      </c>
      <c r="AJ2642" s="29">
        <v>22</v>
      </c>
      <c r="AK2642" s="29" t="s">
        <v>32729</v>
      </c>
      <c r="AL2642" s="29" t="s">
        <v>32730</v>
      </c>
      <c r="AM2642" s="29">
        <v>181</v>
      </c>
      <c r="AN2642" s="1">
        <f t="shared" si="144"/>
        <v>1</v>
      </c>
      <c r="AO2642" s="1">
        <f t="shared" si="145"/>
        <v>1</v>
      </c>
      <c r="AP2642" s="30">
        <f t="shared" si="146"/>
        <v>46298</v>
      </c>
      <c r="AQ2642" s="1" t="str">
        <f>IF(COUNTIF('同场线路Rotas do mesmo SC'!A:A,C2642)&gt;0,"Sim","Não")</f>
        <v>Não</v>
      </c>
      <c r="AR2642" s="1" t="str">
        <f>IF(COUNTIF(揽收业务网点!A:A,P2642)&gt;0,"Sim","Não")</f>
        <v>Não</v>
      </c>
    </row>
    <row r="2643" spans="1:44">
      <c r="A2643" s="29" t="s">
        <v>32731</v>
      </c>
      <c r="B2643" s="29" t="s">
        <v>379</v>
      </c>
      <c r="C2643" s="29" t="s">
        <v>10786</v>
      </c>
      <c r="D2643" s="29" t="s">
        <v>381</v>
      </c>
      <c r="E2643" s="29" t="s">
        <v>382</v>
      </c>
      <c r="F2643" s="29" t="s">
        <v>383</v>
      </c>
      <c r="G2643" s="29">
        <v>219.81</v>
      </c>
      <c r="H2643" s="29" t="s">
        <v>10787</v>
      </c>
      <c r="I2643" s="29" t="s">
        <v>385</v>
      </c>
      <c r="J2643" s="29" t="s">
        <v>4292</v>
      </c>
      <c r="K2643" s="29" t="s">
        <v>387</v>
      </c>
      <c r="L2643" s="29" t="s">
        <v>4293</v>
      </c>
      <c r="M2643" s="29" t="s">
        <v>10788</v>
      </c>
      <c r="N2643" s="29" t="s">
        <v>10789</v>
      </c>
      <c r="O2643" s="29" t="s">
        <v>1262</v>
      </c>
      <c r="P2643" s="29" t="s">
        <v>1263</v>
      </c>
      <c r="Q2643" s="29" t="s">
        <v>118</v>
      </c>
      <c r="R2643" s="29" t="s">
        <v>10232</v>
      </c>
      <c r="S2643" s="29" t="s">
        <v>14875</v>
      </c>
      <c r="T2643" s="29" t="s">
        <v>32732</v>
      </c>
      <c r="U2643" s="29" t="s">
        <v>32733</v>
      </c>
      <c r="V2643" s="29">
        <v>326</v>
      </c>
      <c r="W2643" s="29" t="s">
        <v>396</v>
      </c>
      <c r="X2643" s="29" t="s">
        <v>32734</v>
      </c>
      <c r="Y2643" s="29" t="s">
        <v>21336</v>
      </c>
      <c r="Z2643" s="29" t="s">
        <v>32735</v>
      </c>
      <c r="AA2643" s="29" t="s">
        <v>32735</v>
      </c>
      <c r="AB2643" s="29" t="s">
        <v>10796</v>
      </c>
      <c r="AC2643" s="29" t="s">
        <v>10797</v>
      </c>
      <c r="AD2643" s="29" t="s">
        <v>118</v>
      </c>
      <c r="AE2643" s="29" t="s">
        <v>28509</v>
      </c>
      <c r="AF2643" s="29" t="s">
        <v>30775</v>
      </c>
      <c r="AG2643" s="29">
        <v>0</v>
      </c>
      <c r="AH2643" s="29" t="s">
        <v>30775</v>
      </c>
      <c r="AI2643" s="29" t="s">
        <v>32736</v>
      </c>
      <c r="AJ2643" s="29">
        <v>105</v>
      </c>
      <c r="AK2643" s="29" t="s">
        <v>32737</v>
      </c>
      <c r="AL2643" s="29" t="s">
        <v>32738</v>
      </c>
      <c r="AM2643" s="29">
        <v>41</v>
      </c>
      <c r="AN2643" s="1">
        <f t="shared" si="144"/>
        <v>1</v>
      </c>
      <c r="AO2643" s="1">
        <f t="shared" si="145"/>
        <v>1</v>
      </c>
      <c r="AP2643" s="30">
        <f t="shared" si="146"/>
        <v>46298</v>
      </c>
      <c r="AQ2643" s="1" t="str">
        <f>IF(COUNTIF('同场线路Rotas do mesmo SC'!A:A,C2643)&gt;0,"Sim","Não")</f>
        <v>Não</v>
      </c>
      <c r="AR2643" s="1" t="str">
        <f>IF(COUNTIF(揽收业务网点!A:A,P2643)&gt;0,"Sim","Não")</f>
        <v>Não</v>
      </c>
    </row>
    <row r="2644" spans="1:44">
      <c r="A2644" s="29" t="s">
        <v>32739</v>
      </c>
      <c r="B2644" s="29" t="s">
        <v>379</v>
      </c>
      <c r="C2644" s="29" t="s">
        <v>10802</v>
      </c>
      <c r="D2644" s="29" t="s">
        <v>381</v>
      </c>
      <c r="E2644" s="29" t="s">
        <v>382</v>
      </c>
      <c r="F2644" s="29" t="s">
        <v>383</v>
      </c>
      <c r="G2644" s="29">
        <v>30</v>
      </c>
      <c r="H2644" s="29" t="s">
        <v>10803</v>
      </c>
      <c r="I2644" s="29" t="s">
        <v>385</v>
      </c>
      <c r="J2644" s="29" t="s">
        <v>1016</v>
      </c>
      <c r="K2644" s="29" t="s">
        <v>387</v>
      </c>
      <c r="L2644" s="29" t="s">
        <v>1017</v>
      </c>
      <c r="M2644" s="29" t="s">
        <v>5233</v>
      </c>
      <c r="N2644" s="29" t="s">
        <v>5234</v>
      </c>
      <c r="O2644" s="29" t="s">
        <v>1146</v>
      </c>
      <c r="P2644" s="29" t="s">
        <v>1147</v>
      </c>
      <c r="Q2644" s="29" t="s">
        <v>118</v>
      </c>
      <c r="R2644" s="29" t="s">
        <v>32740</v>
      </c>
      <c r="S2644" s="29" t="s">
        <v>32741</v>
      </c>
      <c r="T2644" s="29" t="s">
        <v>32742</v>
      </c>
      <c r="U2644" s="29" t="s">
        <v>32743</v>
      </c>
      <c r="V2644" s="29">
        <v>118</v>
      </c>
      <c r="W2644" s="29" t="s">
        <v>396</v>
      </c>
      <c r="X2644" s="29" t="s">
        <v>32744</v>
      </c>
      <c r="Y2644" s="29" t="s">
        <v>16547</v>
      </c>
      <c r="Z2644" s="29" t="s">
        <v>20512</v>
      </c>
      <c r="AA2644" s="29" t="s">
        <v>20512</v>
      </c>
      <c r="AB2644" s="29" t="s">
        <v>10810</v>
      </c>
      <c r="AC2644" s="29" t="s">
        <v>10811</v>
      </c>
      <c r="AD2644" s="29" t="s">
        <v>118</v>
      </c>
      <c r="AE2644" s="29" t="s">
        <v>15272</v>
      </c>
      <c r="AF2644" s="29" t="s">
        <v>15272</v>
      </c>
      <c r="AG2644" s="29">
        <v>0</v>
      </c>
      <c r="AH2644" s="29" t="s">
        <v>15272</v>
      </c>
      <c r="AI2644" s="29" t="s">
        <v>31795</v>
      </c>
      <c r="AJ2644" s="29">
        <v>35</v>
      </c>
      <c r="AK2644" s="29" t="s">
        <v>32745</v>
      </c>
      <c r="AL2644" s="29" t="s">
        <v>30150</v>
      </c>
      <c r="AM2644" s="29">
        <v>134</v>
      </c>
      <c r="AN2644" s="1">
        <f t="shared" si="144"/>
        <v>1</v>
      </c>
      <c r="AO2644" s="1">
        <f t="shared" si="145"/>
        <v>1</v>
      </c>
      <c r="AP2644" s="30">
        <f t="shared" si="146"/>
        <v>46298</v>
      </c>
      <c r="AQ2644" s="1" t="str">
        <f>IF(COUNTIF('同场线路Rotas do mesmo SC'!A:A,C2644)&gt;0,"Sim","Não")</f>
        <v>Não</v>
      </c>
      <c r="AR2644" s="1" t="str">
        <f>IF(COUNTIF(揽收业务网点!A:A,P2644)&gt;0,"Sim","Não")</f>
        <v>Não</v>
      </c>
    </row>
    <row r="2645" spans="1:44">
      <c r="A2645" s="29" t="s">
        <v>32746</v>
      </c>
      <c r="B2645" s="29" t="s">
        <v>379</v>
      </c>
      <c r="C2645" s="29" t="s">
        <v>32747</v>
      </c>
      <c r="D2645" s="29" t="s">
        <v>381</v>
      </c>
      <c r="E2645" s="29" t="s">
        <v>382</v>
      </c>
      <c r="F2645" s="29" t="s">
        <v>732</v>
      </c>
      <c r="G2645" s="29">
        <v>61</v>
      </c>
      <c r="H2645" s="29" t="s">
        <v>32748</v>
      </c>
      <c r="I2645" s="29" t="s">
        <v>868</v>
      </c>
      <c r="J2645" s="29" t="s">
        <v>1016</v>
      </c>
      <c r="K2645" s="29" t="s">
        <v>387</v>
      </c>
      <c r="L2645" s="29" t="s">
        <v>1017</v>
      </c>
      <c r="M2645" s="29" t="s">
        <v>32749</v>
      </c>
      <c r="N2645" s="29" t="s">
        <v>32750</v>
      </c>
      <c r="O2645" s="29" t="s">
        <v>1146</v>
      </c>
      <c r="P2645" s="29" t="s">
        <v>1147</v>
      </c>
      <c r="Q2645" s="29" t="s">
        <v>118</v>
      </c>
      <c r="R2645" s="29" t="s">
        <v>32751</v>
      </c>
      <c r="S2645" s="29" t="s">
        <v>32751</v>
      </c>
      <c r="T2645" s="29" t="s">
        <v>32752</v>
      </c>
      <c r="U2645" s="29" t="s">
        <v>30585</v>
      </c>
      <c r="V2645" s="29">
        <v>12</v>
      </c>
      <c r="W2645" s="29" t="s">
        <v>396</v>
      </c>
      <c r="X2645" s="29" t="s">
        <v>32753</v>
      </c>
      <c r="Y2645" s="29" t="s">
        <v>15272</v>
      </c>
      <c r="Z2645" s="29" t="s">
        <v>32754</v>
      </c>
      <c r="AA2645" s="29" t="s">
        <v>32754</v>
      </c>
      <c r="AB2645" s="29" t="s">
        <v>10826</v>
      </c>
      <c r="AC2645" s="29" t="s">
        <v>10827</v>
      </c>
      <c r="AD2645" s="29" t="s">
        <v>118</v>
      </c>
      <c r="AE2645" s="29" t="s">
        <v>28509</v>
      </c>
      <c r="AF2645" s="29" t="s">
        <v>31464</v>
      </c>
      <c r="AG2645" s="29">
        <v>-3</v>
      </c>
      <c r="AH2645" s="29" t="s">
        <v>31464</v>
      </c>
      <c r="AI2645" s="29" t="s">
        <v>32755</v>
      </c>
      <c r="AJ2645" s="29">
        <v>8</v>
      </c>
      <c r="AK2645" s="29" t="s">
        <v>32756</v>
      </c>
      <c r="AL2645" s="29" t="s">
        <v>32757</v>
      </c>
      <c r="AM2645" s="29">
        <v>41</v>
      </c>
      <c r="AN2645" s="1">
        <f t="shared" si="144"/>
        <v>1</v>
      </c>
      <c r="AO2645" s="1">
        <f t="shared" si="145"/>
        <v>1</v>
      </c>
      <c r="AP2645" s="30">
        <f t="shared" si="146"/>
        <v>46298</v>
      </c>
      <c r="AQ2645" s="1" t="str">
        <f>IF(COUNTIF('同场线路Rotas do mesmo SC'!A:A,C2645)&gt;0,"Sim","Não")</f>
        <v>Não</v>
      </c>
      <c r="AR2645" s="1" t="str">
        <f>IF(COUNTIF(揽收业务网点!A:A,P2645)&gt;0,"Sim","Não")</f>
        <v>Não</v>
      </c>
    </row>
    <row r="2646" spans="1:44">
      <c r="A2646" s="29" t="s">
        <v>32758</v>
      </c>
      <c r="B2646" s="29" t="s">
        <v>379</v>
      </c>
      <c r="C2646" s="29" t="s">
        <v>10832</v>
      </c>
      <c r="D2646" s="29" t="s">
        <v>381</v>
      </c>
      <c r="E2646" s="29" t="s">
        <v>382</v>
      </c>
      <c r="F2646" s="29" t="s">
        <v>383</v>
      </c>
      <c r="G2646" s="29">
        <v>104</v>
      </c>
      <c r="H2646" s="29" t="s">
        <v>4747</v>
      </c>
      <c r="I2646" s="29" t="s">
        <v>868</v>
      </c>
      <c r="J2646" s="29" t="s">
        <v>1016</v>
      </c>
      <c r="K2646" s="29" t="s">
        <v>387</v>
      </c>
      <c r="L2646" s="29" t="s">
        <v>1017</v>
      </c>
      <c r="M2646" s="29" t="s">
        <v>4748</v>
      </c>
      <c r="N2646" s="29" t="s">
        <v>4749</v>
      </c>
      <c r="O2646" s="29" t="s">
        <v>1146</v>
      </c>
      <c r="P2646" s="29" t="s">
        <v>1147</v>
      </c>
      <c r="Q2646" s="29" t="s">
        <v>118</v>
      </c>
      <c r="R2646" s="29" t="s">
        <v>28210</v>
      </c>
      <c r="S2646" s="29" t="s">
        <v>28210</v>
      </c>
      <c r="T2646" s="29" t="s">
        <v>32759</v>
      </c>
      <c r="U2646" s="29" t="s">
        <v>32760</v>
      </c>
      <c r="V2646" s="29">
        <v>141</v>
      </c>
      <c r="W2646" s="29" t="s">
        <v>396</v>
      </c>
      <c r="X2646" s="29" t="s">
        <v>32761</v>
      </c>
      <c r="Y2646" s="29" t="s">
        <v>21336</v>
      </c>
      <c r="Z2646" s="29" t="s">
        <v>32762</v>
      </c>
      <c r="AA2646" s="29" t="s">
        <v>32762</v>
      </c>
      <c r="AB2646" s="29" t="s">
        <v>10842</v>
      </c>
      <c r="AC2646" s="29" t="s">
        <v>10843</v>
      </c>
      <c r="AD2646" s="29" t="s">
        <v>118</v>
      </c>
      <c r="AE2646" s="29" t="s">
        <v>15272</v>
      </c>
      <c r="AF2646" s="29" t="s">
        <v>30585</v>
      </c>
      <c r="AG2646" s="29">
        <v>-9</v>
      </c>
      <c r="AH2646" s="29" t="s">
        <v>30585</v>
      </c>
      <c r="AI2646" s="29" t="s">
        <v>32763</v>
      </c>
      <c r="AJ2646" s="29">
        <v>89</v>
      </c>
      <c r="AK2646" s="29" t="s">
        <v>28341</v>
      </c>
      <c r="AL2646" s="29" t="s">
        <v>32764</v>
      </c>
      <c r="AM2646" s="29">
        <v>47</v>
      </c>
      <c r="AN2646" s="1">
        <f t="shared" si="144"/>
        <v>1</v>
      </c>
      <c r="AO2646" s="1">
        <f t="shared" si="145"/>
        <v>1</v>
      </c>
      <c r="AP2646" s="30">
        <f t="shared" si="146"/>
        <v>46298</v>
      </c>
      <c r="AQ2646" s="1" t="str">
        <f>IF(COUNTIF('同场线路Rotas do mesmo SC'!A:A,C2646)&gt;0,"Sim","Não")</f>
        <v>Não</v>
      </c>
      <c r="AR2646" s="1" t="str">
        <f>IF(COUNTIF(揽收业务网点!A:A,P2646)&gt;0,"Sim","Não")</f>
        <v>Não</v>
      </c>
    </row>
    <row r="2647" spans="1:44">
      <c r="A2647" s="29" t="s">
        <v>32765</v>
      </c>
      <c r="B2647" s="29" t="s">
        <v>379</v>
      </c>
      <c r="C2647" s="29" t="s">
        <v>10847</v>
      </c>
      <c r="D2647" s="29" t="s">
        <v>381</v>
      </c>
      <c r="E2647" s="29" t="s">
        <v>382</v>
      </c>
      <c r="F2647" s="29" t="s">
        <v>383</v>
      </c>
      <c r="G2647" s="29">
        <v>32</v>
      </c>
      <c r="H2647" s="29" t="s">
        <v>10848</v>
      </c>
      <c r="I2647" s="29" t="s">
        <v>385</v>
      </c>
      <c r="J2647" s="29" t="s">
        <v>8252</v>
      </c>
      <c r="K2647" s="29" t="s">
        <v>387</v>
      </c>
      <c r="L2647" s="29" t="s">
        <v>8252</v>
      </c>
      <c r="M2647" s="29" t="s">
        <v>10849</v>
      </c>
      <c r="N2647" s="29" t="s">
        <v>10850</v>
      </c>
      <c r="O2647" s="29" t="s">
        <v>1111</v>
      </c>
      <c r="P2647" s="29" t="s">
        <v>1112</v>
      </c>
      <c r="Q2647" s="29" t="s">
        <v>168</v>
      </c>
      <c r="R2647" s="29" t="s">
        <v>32766</v>
      </c>
      <c r="S2647" s="29" t="s">
        <v>32767</v>
      </c>
      <c r="T2647" s="29" t="s">
        <v>32768</v>
      </c>
      <c r="U2647" s="29" t="s">
        <v>32769</v>
      </c>
      <c r="V2647" s="29">
        <v>133</v>
      </c>
      <c r="W2647" s="29" t="s">
        <v>396</v>
      </c>
      <c r="X2647" s="29" t="s">
        <v>32770</v>
      </c>
      <c r="Y2647" s="29" t="s">
        <v>27722</v>
      </c>
      <c r="Z2647" s="29" t="s">
        <v>32771</v>
      </c>
      <c r="AA2647" s="29" t="s">
        <v>32771</v>
      </c>
      <c r="AB2647" s="29" t="s">
        <v>10855</v>
      </c>
      <c r="AC2647" s="29" t="s">
        <v>10856</v>
      </c>
      <c r="AD2647" s="29" t="s">
        <v>168</v>
      </c>
      <c r="AE2647" s="29" t="s">
        <v>29571</v>
      </c>
      <c r="AF2647" s="29" t="s">
        <v>32772</v>
      </c>
      <c r="AG2647" s="29">
        <v>15</v>
      </c>
      <c r="AH2647" s="29" t="s">
        <v>32772</v>
      </c>
      <c r="AI2647" s="29" t="s">
        <v>32773</v>
      </c>
      <c r="AJ2647" s="29">
        <v>48</v>
      </c>
      <c r="AK2647" s="29" t="s">
        <v>32774</v>
      </c>
      <c r="AL2647" s="29" t="s">
        <v>32775</v>
      </c>
      <c r="AM2647" s="29">
        <v>59</v>
      </c>
      <c r="AN2647" s="1">
        <f t="shared" si="144"/>
        <v>1</v>
      </c>
      <c r="AO2647" s="1">
        <f t="shared" si="145"/>
        <v>1</v>
      </c>
      <c r="AP2647" s="30">
        <f t="shared" si="146"/>
        <v>46298</v>
      </c>
      <c r="AQ2647" s="1" t="str">
        <f>IF(COUNTIF('同场线路Rotas do mesmo SC'!A:A,C2647)&gt;0,"Sim","Não")</f>
        <v>Não</v>
      </c>
      <c r="AR2647" s="1" t="str">
        <f>IF(COUNTIF(揽收业务网点!A:A,P2647)&gt;0,"Sim","Não")</f>
        <v>Não</v>
      </c>
    </row>
    <row r="2648" spans="1:44">
      <c r="A2648" s="29" t="s">
        <v>32776</v>
      </c>
      <c r="B2648" s="29" t="s">
        <v>379</v>
      </c>
      <c r="C2648" s="29" t="s">
        <v>10884</v>
      </c>
      <c r="D2648" s="29" t="s">
        <v>381</v>
      </c>
      <c r="E2648" s="29" t="s">
        <v>640</v>
      </c>
      <c r="F2648" s="29" t="s">
        <v>383</v>
      </c>
      <c r="G2648" s="29">
        <v>100</v>
      </c>
      <c r="H2648" s="29" t="s">
        <v>10885</v>
      </c>
      <c r="I2648" s="29" t="s">
        <v>385</v>
      </c>
      <c r="J2648" s="29" t="s">
        <v>10886</v>
      </c>
      <c r="K2648" s="29" t="s">
        <v>411</v>
      </c>
      <c r="L2648" s="29" t="s">
        <v>10887</v>
      </c>
      <c r="M2648" s="29" t="s">
        <v>5497</v>
      </c>
      <c r="N2648" s="29" t="s">
        <v>5498</v>
      </c>
      <c r="O2648" s="29" t="s">
        <v>10889</v>
      </c>
      <c r="P2648" s="29" t="s">
        <v>7</v>
      </c>
      <c r="Q2648" s="29" t="s">
        <v>5</v>
      </c>
      <c r="R2648" s="29" t="s">
        <v>15310</v>
      </c>
      <c r="S2648" s="29" t="s">
        <v>15310</v>
      </c>
      <c r="T2648" s="29" t="s">
        <v>32777</v>
      </c>
      <c r="U2648" s="29" t="s">
        <v>32778</v>
      </c>
      <c r="V2648" s="29">
        <v>1</v>
      </c>
      <c r="W2648" s="29" t="s">
        <v>396</v>
      </c>
      <c r="X2648" s="29" t="s">
        <v>32779</v>
      </c>
      <c r="Y2648" s="29" t="s">
        <v>28224</v>
      </c>
      <c r="Z2648" s="29" t="s">
        <v>32355</v>
      </c>
      <c r="AA2648" s="29" t="s">
        <v>32355</v>
      </c>
      <c r="AB2648" s="29" t="s">
        <v>2341</v>
      </c>
      <c r="AC2648" s="29" t="s">
        <v>2342</v>
      </c>
      <c r="AD2648" s="29" t="s">
        <v>5</v>
      </c>
      <c r="AE2648" s="29" t="s">
        <v>28128</v>
      </c>
      <c r="AF2648" s="29" t="s">
        <v>32780</v>
      </c>
      <c r="AG2648" s="29">
        <v>-359</v>
      </c>
      <c r="AH2648" s="29" t="s">
        <v>32780</v>
      </c>
      <c r="AI2648" s="29" t="s">
        <v>32781</v>
      </c>
      <c r="AJ2648" s="29">
        <v>2959</v>
      </c>
      <c r="AK2648" s="29" t="s">
        <v>32782</v>
      </c>
      <c r="AL2648" s="29" t="s">
        <v>32783</v>
      </c>
      <c r="AM2648" s="29">
        <v>253</v>
      </c>
      <c r="AN2648" s="1">
        <f t="shared" si="144"/>
        <v>1</v>
      </c>
      <c r="AO2648" s="1">
        <f t="shared" si="145"/>
        <v>1</v>
      </c>
      <c r="AP2648" s="30">
        <f t="shared" si="146"/>
        <v>46298</v>
      </c>
      <c r="AQ2648" s="1" t="str">
        <f>IF(COUNTIF('同场线路Rotas do mesmo SC'!A:A,C2648)&gt;0,"Sim","Não")</f>
        <v>Não</v>
      </c>
      <c r="AR2648" s="1" t="str">
        <f>IF(COUNTIF(揽收业务网点!A:A,P2648)&gt;0,"Sim","Não")</f>
        <v>Sim</v>
      </c>
    </row>
    <row r="2649" spans="1:44">
      <c r="A2649" s="29" t="s">
        <v>32784</v>
      </c>
      <c r="B2649" s="29" t="s">
        <v>379</v>
      </c>
      <c r="C2649" s="29" t="s">
        <v>10899</v>
      </c>
      <c r="D2649" s="29" t="s">
        <v>381</v>
      </c>
      <c r="E2649" s="29" t="s">
        <v>382</v>
      </c>
      <c r="F2649" s="29" t="s">
        <v>383</v>
      </c>
      <c r="G2649" s="29">
        <v>120</v>
      </c>
      <c r="H2649" s="29" t="s">
        <v>9121</v>
      </c>
      <c r="I2649" s="29" t="s">
        <v>702</v>
      </c>
      <c r="J2649" s="29" t="s">
        <v>9122</v>
      </c>
      <c r="K2649" s="29" t="s">
        <v>387</v>
      </c>
      <c r="L2649" s="29" t="s">
        <v>9123</v>
      </c>
      <c r="M2649" s="29" t="s">
        <v>9124</v>
      </c>
      <c r="N2649" s="29" t="s">
        <v>9125</v>
      </c>
      <c r="O2649" s="29" t="s">
        <v>1146</v>
      </c>
      <c r="P2649" s="29" t="s">
        <v>1147</v>
      </c>
      <c r="Q2649" s="29" t="s">
        <v>118</v>
      </c>
      <c r="R2649" s="29" t="s">
        <v>32785</v>
      </c>
      <c r="S2649" s="29" t="s">
        <v>32786</v>
      </c>
      <c r="T2649" s="29" t="s">
        <v>32787</v>
      </c>
      <c r="U2649" s="29" t="s">
        <v>20816</v>
      </c>
      <c r="V2649" s="29">
        <v>134</v>
      </c>
      <c r="W2649" s="29" t="s">
        <v>396</v>
      </c>
      <c r="X2649" s="29" t="s">
        <v>32788</v>
      </c>
      <c r="Y2649" s="29" t="s">
        <v>21336</v>
      </c>
      <c r="Z2649" s="29" t="s">
        <v>32789</v>
      </c>
      <c r="AA2649" s="29" t="s">
        <v>32789</v>
      </c>
      <c r="AB2649" s="29" t="s">
        <v>9126</v>
      </c>
      <c r="AC2649" s="29" t="s">
        <v>139</v>
      </c>
      <c r="AD2649" s="29" t="s">
        <v>118</v>
      </c>
      <c r="AE2649" s="29" t="s">
        <v>15272</v>
      </c>
      <c r="AF2649" s="29" t="s">
        <v>15272</v>
      </c>
      <c r="AG2649" s="29">
        <v>0</v>
      </c>
      <c r="AH2649" s="29" t="s">
        <v>15272</v>
      </c>
      <c r="AI2649" s="29" t="s">
        <v>29632</v>
      </c>
      <c r="AJ2649" s="29">
        <v>69</v>
      </c>
      <c r="AK2649" s="29" t="s">
        <v>32790</v>
      </c>
      <c r="AL2649" s="29" t="s">
        <v>32791</v>
      </c>
      <c r="AM2649" s="29">
        <v>121</v>
      </c>
      <c r="AN2649" s="1">
        <f t="shared" si="144"/>
        <v>1</v>
      </c>
      <c r="AO2649" s="1">
        <f t="shared" si="145"/>
        <v>1</v>
      </c>
      <c r="AP2649" s="30">
        <f t="shared" si="146"/>
        <v>46298</v>
      </c>
      <c r="AQ2649" s="1" t="str">
        <f>IF(COUNTIF('同场线路Rotas do mesmo SC'!A:A,C2649)&gt;0,"Sim","Não")</f>
        <v>Não</v>
      </c>
      <c r="AR2649" s="1" t="str">
        <f>IF(COUNTIF(揽收业务网点!A:A,P2649)&gt;0,"Sim","Não")</f>
        <v>Não</v>
      </c>
    </row>
    <row r="2650" spans="1:44">
      <c r="A2650" s="29" t="s">
        <v>32792</v>
      </c>
      <c r="B2650" s="29" t="s">
        <v>379</v>
      </c>
      <c r="C2650" s="29" t="s">
        <v>10909</v>
      </c>
      <c r="D2650" s="29" t="s">
        <v>381</v>
      </c>
      <c r="E2650" s="29" t="s">
        <v>382</v>
      </c>
      <c r="F2650" s="29" t="s">
        <v>383</v>
      </c>
      <c r="G2650" s="29">
        <v>127</v>
      </c>
      <c r="H2650" s="29" t="s">
        <v>10153</v>
      </c>
      <c r="I2650" s="29" t="s">
        <v>512</v>
      </c>
      <c r="J2650" s="29" t="s">
        <v>10154</v>
      </c>
      <c r="K2650" s="29" t="s">
        <v>387</v>
      </c>
      <c r="L2650" s="29" t="s">
        <v>10155</v>
      </c>
      <c r="M2650" s="29" t="s">
        <v>10154</v>
      </c>
      <c r="N2650" s="29" t="s">
        <v>10156</v>
      </c>
      <c r="O2650" s="29" t="s">
        <v>610</v>
      </c>
      <c r="P2650" s="29" t="s">
        <v>611</v>
      </c>
      <c r="Q2650" s="29" t="s">
        <v>94</v>
      </c>
      <c r="R2650" s="29" t="s">
        <v>20221</v>
      </c>
      <c r="S2650" s="29" t="s">
        <v>11071</v>
      </c>
      <c r="T2650" s="29" t="s">
        <v>32793</v>
      </c>
      <c r="U2650" s="29" t="s">
        <v>32794</v>
      </c>
      <c r="V2650" s="29">
        <v>92</v>
      </c>
      <c r="W2650" s="29" t="s">
        <v>396</v>
      </c>
      <c r="X2650" s="29" t="s">
        <v>32795</v>
      </c>
      <c r="Y2650" s="29" t="s">
        <v>1774</v>
      </c>
      <c r="Z2650" s="29" t="s">
        <v>32078</v>
      </c>
      <c r="AA2650" s="29" t="s">
        <v>32078</v>
      </c>
      <c r="AB2650" s="29" t="s">
        <v>10919</v>
      </c>
      <c r="AC2650" s="29" t="s">
        <v>10920</v>
      </c>
      <c r="AD2650" s="29" t="s">
        <v>94</v>
      </c>
      <c r="AE2650" s="29" t="s">
        <v>32796</v>
      </c>
      <c r="AF2650" s="29" t="s">
        <v>32797</v>
      </c>
      <c r="AG2650" s="29">
        <v>-102</v>
      </c>
      <c r="AH2650" s="29" t="s">
        <v>32797</v>
      </c>
      <c r="AI2650" s="29" t="s">
        <v>32798</v>
      </c>
      <c r="AJ2650" s="29">
        <v>45</v>
      </c>
      <c r="AK2650" s="29" t="s">
        <v>22710</v>
      </c>
      <c r="AL2650" s="29" t="s">
        <v>32799</v>
      </c>
      <c r="AM2650" s="29">
        <v>88</v>
      </c>
      <c r="AN2650" s="1">
        <f t="shared" si="144"/>
        <v>1</v>
      </c>
      <c r="AO2650" s="1">
        <f t="shared" si="145"/>
        <v>1</v>
      </c>
      <c r="AP2650" s="30">
        <f t="shared" si="146"/>
        <v>46298</v>
      </c>
      <c r="AQ2650" s="1" t="str">
        <f>IF(COUNTIF('同场线路Rotas do mesmo SC'!A:A,C2650)&gt;0,"Sim","Não")</f>
        <v>Não</v>
      </c>
      <c r="AR2650" s="1" t="str">
        <f>IF(COUNTIF(揽收业务网点!A:A,P2650)&gt;0,"Sim","Não")</f>
        <v>Não</v>
      </c>
    </row>
    <row r="2651" spans="1:44">
      <c r="A2651" s="29" t="s">
        <v>32800</v>
      </c>
      <c r="B2651" s="29" t="s">
        <v>379</v>
      </c>
      <c r="C2651" s="29" t="s">
        <v>10925</v>
      </c>
      <c r="D2651" s="29" t="s">
        <v>381</v>
      </c>
      <c r="E2651" s="29" t="s">
        <v>382</v>
      </c>
      <c r="F2651" s="29" t="s">
        <v>383</v>
      </c>
      <c r="G2651" s="29">
        <v>324</v>
      </c>
      <c r="H2651" s="29" t="s">
        <v>10926</v>
      </c>
      <c r="I2651" s="29" t="s">
        <v>868</v>
      </c>
      <c r="J2651" s="29" t="s">
        <v>10927</v>
      </c>
      <c r="K2651" s="29" t="s">
        <v>387</v>
      </c>
      <c r="L2651" s="29" t="s">
        <v>10928</v>
      </c>
      <c r="M2651" s="29" t="s">
        <v>10927</v>
      </c>
      <c r="N2651" s="29" t="s">
        <v>10929</v>
      </c>
      <c r="O2651" s="29" t="s">
        <v>1146</v>
      </c>
      <c r="P2651" s="29" t="s">
        <v>1147</v>
      </c>
      <c r="Q2651" s="29" t="s">
        <v>118</v>
      </c>
      <c r="R2651" s="29" t="s">
        <v>26587</v>
      </c>
      <c r="S2651" s="29" t="s">
        <v>23810</v>
      </c>
      <c r="T2651" s="29" t="s">
        <v>32801</v>
      </c>
      <c r="U2651" s="29" t="s">
        <v>32802</v>
      </c>
      <c r="V2651" s="29">
        <v>34</v>
      </c>
      <c r="W2651" s="29" t="s">
        <v>396</v>
      </c>
      <c r="X2651" s="29" t="s">
        <v>32803</v>
      </c>
      <c r="Y2651" s="29" t="s">
        <v>15228</v>
      </c>
      <c r="Z2651" s="29" t="s">
        <v>32804</v>
      </c>
      <c r="AA2651" s="29" t="s">
        <v>32804</v>
      </c>
      <c r="AB2651" s="29" t="s">
        <v>10935</v>
      </c>
      <c r="AC2651" s="29" t="s">
        <v>10936</v>
      </c>
      <c r="AD2651" s="29" t="s">
        <v>94</v>
      </c>
      <c r="AE2651" s="29" t="s">
        <v>32805</v>
      </c>
      <c r="AF2651" s="29" t="s">
        <v>32806</v>
      </c>
      <c r="AG2651" s="29">
        <v>-50</v>
      </c>
      <c r="AH2651" s="29" t="s">
        <v>32806</v>
      </c>
      <c r="AI2651" s="29" t="s">
        <v>32807</v>
      </c>
      <c r="AJ2651" s="29">
        <v>15</v>
      </c>
      <c r="AK2651" s="29" t="s">
        <v>32808</v>
      </c>
      <c r="AL2651" s="29" t="s">
        <v>32809</v>
      </c>
      <c r="AM2651" s="29">
        <v>45</v>
      </c>
      <c r="AN2651" s="1">
        <f t="shared" si="144"/>
        <v>1</v>
      </c>
      <c r="AO2651" s="1">
        <f t="shared" si="145"/>
        <v>1</v>
      </c>
      <c r="AP2651" s="30">
        <f t="shared" si="146"/>
        <v>46298</v>
      </c>
      <c r="AQ2651" s="1" t="str">
        <f>IF(COUNTIF('同场线路Rotas do mesmo SC'!A:A,C2651)&gt;0,"Sim","Não")</f>
        <v>Não</v>
      </c>
      <c r="AR2651" s="1" t="str">
        <f>IF(COUNTIF(揽收业务网点!A:A,P2651)&gt;0,"Sim","Não")</f>
        <v>Não</v>
      </c>
    </row>
    <row r="2652" spans="1:44">
      <c r="A2652" s="29" t="s">
        <v>32810</v>
      </c>
      <c r="B2652" s="29" t="s">
        <v>379</v>
      </c>
      <c r="C2652" s="29" t="s">
        <v>22210</v>
      </c>
      <c r="D2652" s="29" t="s">
        <v>381</v>
      </c>
      <c r="E2652" s="29" t="s">
        <v>382</v>
      </c>
      <c r="F2652" s="29" t="s">
        <v>383</v>
      </c>
      <c r="G2652" s="29">
        <v>15</v>
      </c>
      <c r="H2652" s="29" t="s">
        <v>6260</v>
      </c>
      <c r="I2652" s="29" t="s">
        <v>409</v>
      </c>
      <c r="J2652" s="29" t="s">
        <v>6261</v>
      </c>
      <c r="K2652" s="29" t="s">
        <v>387</v>
      </c>
      <c r="L2652" s="29" t="s">
        <v>6262</v>
      </c>
      <c r="M2652" s="29" t="s">
        <v>21762</v>
      </c>
      <c r="N2652" s="29" t="s">
        <v>21763</v>
      </c>
      <c r="O2652" s="29" t="s">
        <v>1025</v>
      </c>
      <c r="P2652" s="29" t="s">
        <v>1026</v>
      </c>
      <c r="Q2652" s="29" t="s">
        <v>118</v>
      </c>
      <c r="R2652" s="29" t="s">
        <v>18035</v>
      </c>
      <c r="S2652" s="29" t="s">
        <v>26934</v>
      </c>
      <c r="T2652" s="29" t="s">
        <v>32811</v>
      </c>
      <c r="U2652" s="29" t="s">
        <v>32812</v>
      </c>
      <c r="V2652" s="29">
        <v>201</v>
      </c>
      <c r="W2652" s="29" t="s">
        <v>396</v>
      </c>
      <c r="X2652" s="29" t="s">
        <v>32813</v>
      </c>
      <c r="Y2652" s="29" t="s">
        <v>16006</v>
      </c>
      <c r="Z2652" s="29" t="s">
        <v>32814</v>
      </c>
      <c r="AA2652" s="29" t="s">
        <v>32814</v>
      </c>
      <c r="AB2652" s="29" t="s">
        <v>21764</v>
      </c>
      <c r="AC2652" s="29" t="s">
        <v>136</v>
      </c>
      <c r="AD2652" s="29" t="s">
        <v>118</v>
      </c>
      <c r="AE2652" s="29" t="s">
        <v>15447</v>
      </c>
      <c r="AF2652" s="29" t="s">
        <v>28341</v>
      </c>
      <c r="AG2652" s="29">
        <v>-31</v>
      </c>
      <c r="AH2652" s="29" t="s">
        <v>28341</v>
      </c>
      <c r="AI2652" s="29" t="s">
        <v>32815</v>
      </c>
      <c r="AJ2652" s="29">
        <v>5</v>
      </c>
      <c r="AK2652" s="29" t="s">
        <v>32816</v>
      </c>
      <c r="AL2652" s="29" t="s">
        <v>32817</v>
      </c>
      <c r="AM2652" s="29">
        <v>168</v>
      </c>
      <c r="AN2652" s="1">
        <f t="shared" si="144"/>
        <v>1</v>
      </c>
      <c r="AO2652" s="1">
        <f t="shared" si="145"/>
        <v>1</v>
      </c>
      <c r="AP2652" s="30">
        <f t="shared" si="146"/>
        <v>46298</v>
      </c>
      <c r="AQ2652" s="1" t="str">
        <f>IF(COUNTIF('同场线路Rotas do mesmo SC'!A:A,C2652)&gt;0,"Sim","Não")</f>
        <v>Não</v>
      </c>
      <c r="AR2652" s="1" t="str">
        <f>IF(COUNTIF(揽收业务网点!A:A,P2652)&gt;0,"Sim","Não")</f>
        <v>Não</v>
      </c>
    </row>
    <row r="2653" spans="1:44">
      <c r="A2653" s="29" t="s">
        <v>32818</v>
      </c>
      <c r="B2653" s="29" t="s">
        <v>379</v>
      </c>
      <c r="C2653" s="29" t="s">
        <v>10942</v>
      </c>
      <c r="D2653" s="29" t="s">
        <v>381</v>
      </c>
      <c r="E2653" s="29" t="s">
        <v>382</v>
      </c>
      <c r="F2653" s="29" t="s">
        <v>383</v>
      </c>
      <c r="G2653" s="29">
        <v>15</v>
      </c>
      <c r="H2653" s="29" t="s">
        <v>9825</v>
      </c>
      <c r="I2653" s="29" t="s">
        <v>868</v>
      </c>
      <c r="J2653" s="29" t="s">
        <v>1699</v>
      </c>
      <c r="K2653" s="29" t="s">
        <v>387</v>
      </c>
      <c r="L2653" s="29" t="s">
        <v>1700</v>
      </c>
      <c r="M2653" s="29" t="s">
        <v>9826</v>
      </c>
      <c r="N2653" s="29" t="s">
        <v>9827</v>
      </c>
      <c r="O2653" s="29" t="s">
        <v>653</v>
      </c>
      <c r="P2653" s="29" t="s">
        <v>654</v>
      </c>
      <c r="Q2653" s="29" t="s">
        <v>11</v>
      </c>
      <c r="R2653" s="29" t="s">
        <v>6758</v>
      </c>
      <c r="S2653" s="29" t="s">
        <v>9077</v>
      </c>
      <c r="T2653" s="29" t="s">
        <v>32819</v>
      </c>
      <c r="U2653" s="29" t="s">
        <v>32820</v>
      </c>
      <c r="V2653" s="29">
        <v>974</v>
      </c>
      <c r="W2653" s="29" t="s">
        <v>396</v>
      </c>
      <c r="X2653" s="29" t="s">
        <v>31914</v>
      </c>
      <c r="Y2653" s="29" t="s">
        <v>15272</v>
      </c>
      <c r="Z2653" s="29" t="s">
        <v>32821</v>
      </c>
      <c r="AA2653" s="29" t="s">
        <v>32821</v>
      </c>
      <c r="AB2653" s="29" t="s">
        <v>8831</v>
      </c>
      <c r="AC2653" s="29" t="s">
        <v>65</v>
      </c>
      <c r="AD2653" s="29" t="s">
        <v>11</v>
      </c>
      <c r="AE2653" s="29" t="s">
        <v>16006</v>
      </c>
      <c r="AF2653" s="29" t="s">
        <v>32822</v>
      </c>
      <c r="AG2653" s="29">
        <v>24</v>
      </c>
      <c r="AH2653" s="29" t="s">
        <v>32822</v>
      </c>
      <c r="AI2653" s="29" t="s">
        <v>32823</v>
      </c>
      <c r="AJ2653" s="29">
        <v>110</v>
      </c>
      <c r="AK2653" s="29" t="s">
        <v>32824</v>
      </c>
      <c r="AL2653" s="29" t="s">
        <v>32825</v>
      </c>
      <c r="AM2653" s="29">
        <v>89</v>
      </c>
      <c r="AN2653" s="1">
        <f t="shared" si="144"/>
        <v>1</v>
      </c>
      <c r="AO2653" s="1">
        <f t="shared" si="145"/>
        <v>1</v>
      </c>
      <c r="AP2653" s="30">
        <f t="shared" si="146"/>
        <v>46298</v>
      </c>
      <c r="AQ2653" s="1" t="str">
        <f>IF(COUNTIF('同场线路Rotas do mesmo SC'!A:A,C2653)&gt;0,"Sim","Não")</f>
        <v>Não</v>
      </c>
      <c r="AR2653" s="1" t="str">
        <f>IF(COUNTIF(揽收业务网点!A:A,P2653)&gt;0,"Sim","Não")</f>
        <v>Não</v>
      </c>
    </row>
    <row r="2654" spans="1:44">
      <c r="A2654" s="29" t="s">
        <v>32826</v>
      </c>
      <c r="B2654" s="29" t="s">
        <v>379</v>
      </c>
      <c r="C2654" s="29" t="s">
        <v>10952</v>
      </c>
      <c r="D2654" s="29" t="s">
        <v>381</v>
      </c>
      <c r="E2654" s="29" t="s">
        <v>382</v>
      </c>
      <c r="F2654" s="29" t="s">
        <v>383</v>
      </c>
      <c r="G2654" s="29">
        <v>204</v>
      </c>
      <c r="H2654" s="29" t="s">
        <v>32827</v>
      </c>
      <c r="I2654" s="29" t="s">
        <v>385</v>
      </c>
      <c r="J2654" s="29" t="s">
        <v>32828</v>
      </c>
      <c r="K2654" s="29" t="s">
        <v>387</v>
      </c>
      <c r="L2654" s="29" t="s">
        <v>32829</v>
      </c>
      <c r="M2654" s="29" t="s">
        <v>32830</v>
      </c>
      <c r="N2654" s="29" t="s">
        <v>32831</v>
      </c>
      <c r="O2654" s="29" t="s">
        <v>601</v>
      </c>
      <c r="P2654" s="29" t="s">
        <v>602</v>
      </c>
      <c r="Q2654" s="29" t="s">
        <v>94</v>
      </c>
      <c r="R2654" s="29" t="s">
        <v>32832</v>
      </c>
      <c r="S2654" s="29" t="s">
        <v>32833</v>
      </c>
      <c r="T2654" s="29" t="s">
        <v>32834</v>
      </c>
      <c r="U2654" s="29" t="s">
        <v>32835</v>
      </c>
      <c r="V2654" s="29">
        <v>91</v>
      </c>
      <c r="W2654" s="29" t="s">
        <v>396</v>
      </c>
      <c r="X2654" s="29" t="s">
        <v>32836</v>
      </c>
      <c r="Y2654" s="29" t="s">
        <v>18467</v>
      </c>
      <c r="Z2654" s="29" t="s">
        <v>32837</v>
      </c>
      <c r="AA2654" s="29" t="s">
        <v>32837</v>
      </c>
      <c r="AB2654" s="29" t="s">
        <v>10964</v>
      </c>
      <c r="AC2654" s="29" t="s">
        <v>10965</v>
      </c>
      <c r="AD2654" s="29" t="s">
        <v>94</v>
      </c>
      <c r="AE2654" s="29" t="s">
        <v>17762</v>
      </c>
      <c r="AF2654" s="29" t="s">
        <v>32838</v>
      </c>
      <c r="AG2654" s="29">
        <v>25</v>
      </c>
      <c r="AH2654" s="29" t="s">
        <v>32838</v>
      </c>
      <c r="AI2654" s="29" t="s">
        <v>32839</v>
      </c>
      <c r="AJ2654" s="29">
        <v>113</v>
      </c>
      <c r="AK2654" s="29" t="s">
        <v>32840</v>
      </c>
      <c r="AL2654" s="29" t="s">
        <v>32841</v>
      </c>
      <c r="AM2654" s="29">
        <v>159</v>
      </c>
      <c r="AN2654" s="1">
        <f t="shared" si="144"/>
        <v>1</v>
      </c>
      <c r="AO2654" s="1">
        <f t="shared" si="145"/>
        <v>1</v>
      </c>
      <c r="AP2654" s="30">
        <f t="shared" si="146"/>
        <v>46298</v>
      </c>
      <c r="AQ2654" s="1" t="str">
        <f>IF(COUNTIF('同场线路Rotas do mesmo SC'!A:A,C2654)&gt;0,"Sim","Não")</f>
        <v>Não</v>
      </c>
      <c r="AR2654" s="1" t="str">
        <f>IF(COUNTIF(揽收业务网点!A:A,P2654)&gt;0,"Sim","Não")</f>
        <v>Não</v>
      </c>
    </row>
    <row r="2655" spans="1:44">
      <c r="A2655" s="29" t="s">
        <v>32842</v>
      </c>
      <c r="B2655" s="29" t="s">
        <v>379</v>
      </c>
      <c r="C2655" s="29" t="s">
        <v>10971</v>
      </c>
      <c r="D2655" s="29" t="s">
        <v>381</v>
      </c>
      <c r="E2655" s="29" t="s">
        <v>640</v>
      </c>
      <c r="F2655" s="29" t="s">
        <v>944</v>
      </c>
      <c r="G2655" s="29">
        <v>8</v>
      </c>
      <c r="H2655" s="29" t="s">
        <v>9162</v>
      </c>
      <c r="I2655" s="29" t="s">
        <v>868</v>
      </c>
      <c r="J2655" s="29" t="s">
        <v>2476</v>
      </c>
      <c r="K2655" s="29" t="s">
        <v>411</v>
      </c>
      <c r="L2655" s="29" t="s">
        <v>2477</v>
      </c>
      <c r="M2655" s="29" t="s">
        <v>2478</v>
      </c>
      <c r="N2655" s="29" t="s">
        <v>2479</v>
      </c>
      <c r="O2655" s="29" t="s">
        <v>3407</v>
      </c>
      <c r="P2655" s="29" t="s">
        <v>68</v>
      </c>
      <c r="Q2655" s="29" t="s">
        <v>11</v>
      </c>
      <c r="R2655" s="29" t="s">
        <v>22683</v>
      </c>
      <c r="S2655" s="29" t="s">
        <v>32843</v>
      </c>
      <c r="T2655" s="29" t="s">
        <v>32844</v>
      </c>
      <c r="U2655" s="29" t="s">
        <v>32845</v>
      </c>
      <c r="V2655" s="29">
        <v>175</v>
      </c>
      <c r="W2655" s="29" t="s">
        <v>396</v>
      </c>
      <c r="X2655" s="29" t="s">
        <v>32846</v>
      </c>
      <c r="Y2655" s="29" t="s">
        <v>32847</v>
      </c>
      <c r="Z2655" s="29" t="s">
        <v>32848</v>
      </c>
      <c r="AA2655" s="29" t="s">
        <v>32848</v>
      </c>
      <c r="AB2655" s="29" t="s">
        <v>653</v>
      </c>
      <c r="AC2655" s="29" t="s">
        <v>654</v>
      </c>
      <c r="AD2655" s="29" t="s">
        <v>11</v>
      </c>
      <c r="AE2655" s="29" t="s">
        <v>32849</v>
      </c>
      <c r="AF2655" s="29" t="s">
        <v>32850</v>
      </c>
      <c r="AG2655" s="29">
        <v>-346</v>
      </c>
      <c r="AH2655" s="29" t="s">
        <v>32850</v>
      </c>
      <c r="AI2655" s="29" t="s">
        <v>32851</v>
      </c>
      <c r="AJ2655" s="29">
        <v>544</v>
      </c>
      <c r="AK2655" s="29" t="s">
        <v>32852</v>
      </c>
      <c r="AL2655" s="29" t="s">
        <v>32853</v>
      </c>
      <c r="AM2655" s="29">
        <v>2257</v>
      </c>
      <c r="AN2655" s="1">
        <f t="shared" si="144"/>
        <v>1</v>
      </c>
      <c r="AO2655" s="1">
        <f t="shared" si="145"/>
        <v>1</v>
      </c>
      <c r="AP2655" s="30">
        <f t="shared" si="146"/>
        <v>46298</v>
      </c>
      <c r="AQ2655" s="1" t="str">
        <f>IF(COUNTIF('同场线路Rotas do mesmo SC'!A:A,C2655)&gt;0,"Sim","Não")</f>
        <v>Não</v>
      </c>
      <c r="AR2655" s="1" t="str">
        <f>IF(COUNTIF(揽收业务网点!A:A,P2655)&gt;0,"Sim","Não")</f>
        <v>Sim</v>
      </c>
    </row>
    <row r="2656" spans="1:44">
      <c r="A2656" s="29" t="s">
        <v>32854</v>
      </c>
      <c r="B2656" s="29" t="s">
        <v>379</v>
      </c>
      <c r="C2656" s="29" t="s">
        <v>10995</v>
      </c>
      <c r="D2656" s="29" t="s">
        <v>381</v>
      </c>
      <c r="E2656" s="29" t="s">
        <v>382</v>
      </c>
      <c r="F2656" s="29" t="s">
        <v>732</v>
      </c>
      <c r="G2656" s="29">
        <v>30</v>
      </c>
      <c r="H2656" s="29" t="s">
        <v>7809</v>
      </c>
      <c r="I2656" s="29" t="s">
        <v>868</v>
      </c>
      <c r="J2656" s="29" t="s">
        <v>7810</v>
      </c>
      <c r="K2656" s="29" t="s">
        <v>387</v>
      </c>
      <c r="L2656" s="29" t="s">
        <v>7811</v>
      </c>
      <c r="M2656" s="29" t="s">
        <v>7810</v>
      </c>
      <c r="N2656" s="29" t="s">
        <v>7812</v>
      </c>
      <c r="O2656" s="29" t="s">
        <v>1347</v>
      </c>
      <c r="P2656" s="29" t="s">
        <v>1348</v>
      </c>
      <c r="Q2656" s="29" t="s">
        <v>70</v>
      </c>
      <c r="R2656" s="29" t="s">
        <v>5480</v>
      </c>
      <c r="S2656" s="29" t="s">
        <v>32855</v>
      </c>
      <c r="T2656" s="29" t="s">
        <v>32856</v>
      </c>
      <c r="U2656" s="29" t="s">
        <v>32857</v>
      </c>
      <c r="V2656" s="29">
        <v>14</v>
      </c>
      <c r="W2656" s="29" t="s">
        <v>396</v>
      </c>
      <c r="X2656" s="29" t="s">
        <v>32858</v>
      </c>
      <c r="Y2656" s="29" t="s">
        <v>21336</v>
      </c>
      <c r="Z2656" s="29" t="s">
        <v>32859</v>
      </c>
      <c r="AA2656" s="29" t="s">
        <v>32859</v>
      </c>
      <c r="AB2656" s="29" t="s">
        <v>11001</v>
      </c>
      <c r="AC2656" s="29" t="s">
        <v>11002</v>
      </c>
      <c r="AD2656" s="29" t="s">
        <v>70</v>
      </c>
      <c r="AE2656" s="29" t="s">
        <v>2821</v>
      </c>
      <c r="AF2656" s="29" t="s">
        <v>32860</v>
      </c>
      <c r="AG2656" s="29">
        <v>-27</v>
      </c>
      <c r="AH2656" s="29" t="s">
        <v>32860</v>
      </c>
      <c r="AI2656" s="29"/>
      <c r="AJ2656" s="29">
        <v>75</v>
      </c>
      <c r="AK2656" s="29" t="s">
        <v>32861</v>
      </c>
      <c r="AL2656" s="29" t="s">
        <v>32862</v>
      </c>
      <c r="AM2656" s="29">
        <v>92</v>
      </c>
      <c r="AN2656" s="1">
        <f t="shared" si="144"/>
        <v>1</v>
      </c>
      <c r="AO2656" s="1">
        <f t="shared" si="145"/>
        <v>0</v>
      </c>
      <c r="AP2656" s="30">
        <f t="shared" si="146"/>
        <v>46298</v>
      </c>
      <c r="AQ2656" s="1" t="str">
        <f>IF(COUNTIF('同场线路Rotas do mesmo SC'!A:A,C2656)&gt;0,"Sim","Não")</f>
        <v>Não</v>
      </c>
      <c r="AR2656" s="1" t="str">
        <f>IF(COUNTIF(揽收业务网点!A:A,P2656)&gt;0,"Sim","Não")</f>
        <v>Não</v>
      </c>
    </row>
    <row r="2657" spans="1:44">
      <c r="A2657" s="29" t="s">
        <v>32863</v>
      </c>
      <c r="B2657" s="29" t="s">
        <v>2590</v>
      </c>
      <c r="C2657" s="29" t="s">
        <v>11007</v>
      </c>
      <c r="D2657" s="29" t="s">
        <v>381</v>
      </c>
      <c r="E2657" s="29" t="s">
        <v>382</v>
      </c>
      <c r="F2657" s="29" t="s">
        <v>383</v>
      </c>
      <c r="G2657" s="29">
        <v>164</v>
      </c>
      <c r="H2657" s="29" t="s">
        <v>3428</v>
      </c>
      <c r="I2657" s="29" t="s">
        <v>385</v>
      </c>
      <c r="J2657" s="29" t="s">
        <v>3229</v>
      </c>
      <c r="K2657" s="29" t="s">
        <v>387</v>
      </c>
      <c r="L2657" s="29" t="s">
        <v>3230</v>
      </c>
      <c r="M2657" s="29" t="s">
        <v>11008</v>
      </c>
      <c r="N2657" s="29" t="s">
        <v>11009</v>
      </c>
      <c r="O2657" s="29" t="s">
        <v>1435</v>
      </c>
      <c r="P2657" s="29" t="s">
        <v>1436</v>
      </c>
      <c r="Q2657" s="29" t="s">
        <v>5</v>
      </c>
      <c r="R2657" s="29" t="s">
        <v>32864</v>
      </c>
      <c r="S2657" s="29" t="s">
        <v>32865</v>
      </c>
      <c r="T2657" s="29" t="s">
        <v>32866</v>
      </c>
      <c r="U2657" s="29" t="s">
        <v>32867</v>
      </c>
      <c r="V2657" s="29">
        <v>208</v>
      </c>
      <c r="W2657" s="29" t="s">
        <v>396</v>
      </c>
      <c r="X2657" s="29" t="s">
        <v>32868</v>
      </c>
      <c r="Y2657" s="29" t="s">
        <v>16006</v>
      </c>
      <c r="Z2657" s="29" t="s">
        <v>31382</v>
      </c>
      <c r="AA2657" s="29" t="s">
        <v>31382</v>
      </c>
      <c r="AB2657" s="29" t="s">
        <v>11013</v>
      </c>
      <c r="AC2657" s="29" t="s">
        <v>11014</v>
      </c>
      <c r="AD2657" s="29" t="s">
        <v>5</v>
      </c>
      <c r="AE2657" s="29" t="s">
        <v>32869</v>
      </c>
      <c r="AF2657" s="29" t="s">
        <v>32870</v>
      </c>
      <c r="AG2657" s="29">
        <v>-32</v>
      </c>
      <c r="AH2657" s="29" t="s">
        <v>32870</v>
      </c>
      <c r="AI2657" s="29" t="s">
        <v>32871</v>
      </c>
      <c r="AJ2657" s="29">
        <v>17</v>
      </c>
      <c r="AK2657" s="29" t="s">
        <v>32872</v>
      </c>
      <c r="AL2657" s="29" t="s">
        <v>32873</v>
      </c>
      <c r="AM2657" s="29">
        <v>122</v>
      </c>
      <c r="AN2657" s="1">
        <f t="shared" si="144"/>
        <v>1</v>
      </c>
      <c r="AO2657" s="1">
        <f t="shared" si="145"/>
        <v>1</v>
      </c>
      <c r="AP2657" s="30">
        <f t="shared" si="146"/>
        <v>46298</v>
      </c>
      <c r="AQ2657" s="1" t="str">
        <f>IF(COUNTIF('同场线路Rotas do mesmo SC'!A:A,C2657)&gt;0,"Sim","Não")</f>
        <v>Não</v>
      </c>
      <c r="AR2657" s="1" t="str">
        <f>IF(COUNTIF(揽收业务网点!A:A,P2657)&gt;0,"Sim","Não")</f>
        <v>Não</v>
      </c>
    </row>
    <row r="2658" spans="1:44">
      <c r="A2658" s="29" t="s">
        <v>32874</v>
      </c>
      <c r="B2658" s="29" t="s">
        <v>379</v>
      </c>
      <c r="C2658" s="29" t="s">
        <v>11021</v>
      </c>
      <c r="D2658" s="29" t="s">
        <v>381</v>
      </c>
      <c r="E2658" s="29" t="s">
        <v>640</v>
      </c>
      <c r="F2658" s="29" t="s">
        <v>732</v>
      </c>
      <c r="G2658" s="29">
        <v>10</v>
      </c>
      <c r="H2658" s="29" t="s">
        <v>9033</v>
      </c>
      <c r="I2658" s="29" t="s">
        <v>868</v>
      </c>
      <c r="J2658" s="29" t="s">
        <v>1753</v>
      </c>
      <c r="K2658" s="29" t="s">
        <v>387</v>
      </c>
      <c r="L2658" s="29" t="s">
        <v>1754</v>
      </c>
      <c r="M2658" s="29" t="s">
        <v>9034</v>
      </c>
      <c r="N2658" s="29" t="s">
        <v>9035</v>
      </c>
      <c r="O2658" s="29" t="s">
        <v>9036</v>
      </c>
      <c r="P2658" s="29" t="s">
        <v>43</v>
      </c>
      <c r="Q2658" s="29" t="s">
        <v>11</v>
      </c>
      <c r="R2658" s="29" t="s">
        <v>15078</v>
      </c>
      <c r="S2658" s="29" t="s">
        <v>15078</v>
      </c>
      <c r="T2658" s="29" t="s">
        <v>32875</v>
      </c>
      <c r="U2658" s="29" t="s">
        <v>32876</v>
      </c>
      <c r="V2658" s="29">
        <v>13</v>
      </c>
      <c r="W2658" s="29" t="s">
        <v>396</v>
      </c>
      <c r="X2658" s="29" t="s">
        <v>32877</v>
      </c>
      <c r="Y2658" s="29" t="s">
        <v>32847</v>
      </c>
      <c r="Z2658" s="29" t="s">
        <v>32878</v>
      </c>
      <c r="AA2658" s="29" t="s">
        <v>32878</v>
      </c>
      <c r="AB2658" s="29" t="s">
        <v>1703</v>
      </c>
      <c r="AC2658" s="29" t="s">
        <v>45</v>
      </c>
      <c r="AD2658" s="29" t="s">
        <v>11</v>
      </c>
      <c r="AE2658" s="29" t="s">
        <v>28318</v>
      </c>
      <c r="AF2658" s="29" t="s">
        <v>32879</v>
      </c>
      <c r="AG2658" s="29">
        <v>-239</v>
      </c>
      <c r="AH2658" s="29" t="s">
        <v>32879</v>
      </c>
      <c r="AI2658" s="29" t="s">
        <v>32880</v>
      </c>
      <c r="AJ2658" s="29"/>
      <c r="AK2658" s="29"/>
      <c r="AL2658" s="29"/>
      <c r="AM2658" s="29"/>
      <c r="AN2658" s="1">
        <f t="shared" si="144"/>
        <v>1</v>
      </c>
      <c r="AO2658" s="1">
        <f t="shared" si="145"/>
        <v>1</v>
      </c>
      <c r="AP2658" s="30">
        <f t="shared" si="146"/>
        <v>46298</v>
      </c>
      <c r="AQ2658" s="1" t="str">
        <f>IF(COUNTIF('同场线路Rotas do mesmo SC'!A:A,C2658)&gt;0,"Sim","Não")</f>
        <v>Não</v>
      </c>
      <c r="AR2658" s="1" t="str">
        <f>IF(COUNTIF(揽收业务网点!A:A,P2658)&gt;0,"Sim","Não")</f>
        <v>Sim</v>
      </c>
    </row>
    <row r="2659" spans="1:44">
      <c r="A2659" s="29" t="s">
        <v>32881</v>
      </c>
      <c r="B2659" s="29" t="s">
        <v>379</v>
      </c>
      <c r="C2659" s="29" t="s">
        <v>32882</v>
      </c>
      <c r="D2659" s="29" t="s">
        <v>381</v>
      </c>
      <c r="E2659" s="29" t="s">
        <v>640</v>
      </c>
      <c r="F2659" s="29" t="s">
        <v>383</v>
      </c>
      <c r="G2659" s="29">
        <v>30</v>
      </c>
      <c r="H2659" s="29" t="s">
        <v>3066</v>
      </c>
      <c r="I2659" s="29" t="s">
        <v>663</v>
      </c>
      <c r="J2659" s="29" t="s">
        <v>734</v>
      </c>
      <c r="K2659" s="29" t="s">
        <v>387</v>
      </c>
      <c r="L2659" s="29" t="s">
        <v>735</v>
      </c>
      <c r="M2659" s="29" t="s">
        <v>3067</v>
      </c>
      <c r="N2659" s="29" t="s">
        <v>3068</v>
      </c>
      <c r="O2659" s="29" t="s">
        <v>11031</v>
      </c>
      <c r="P2659" s="29" t="s">
        <v>28</v>
      </c>
      <c r="Q2659" s="29" t="s">
        <v>11</v>
      </c>
      <c r="R2659" s="29" t="s">
        <v>10538</v>
      </c>
      <c r="S2659" s="29" t="s">
        <v>10538</v>
      </c>
      <c r="T2659" s="29" t="s">
        <v>32883</v>
      </c>
      <c r="U2659" s="29" t="s">
        <v>32884</v>
      </c>
      <c r="V2659" s="29">
        <v>465</v>
      </c>
      <c r="W2659" s="29" t="s">
        <v>396</v>
      </c>
      <c r="X2659" s="29" t="s">
        <v>32885</v>
      </c>
      <c r="Y2659" s="29" t="s">
        <v>27787</v>
      </c>
      <c r="Z2659" s="29" t="s">
        <v>32886</v>
      </c>
      <c r="AA2659" s="29" t="s">
        <v>32886</v>
      </c>
      <c r="AB2659" s="29" t="s">
        <v>1372</v>
      </c>
      <c r="AC2659" s="29" t="s">
        <v>34</v>
      </c>
      <c r="AD2659" s="29" t="s">
        <v>11</v>
      </c>
      <c r="AE2659" s="29" t="s">
        <v>28437</v>
      </c>
      <c r="AF2659" s="29"/>
      <c r="AG2659" s="29"/>
      <c r="AH2659" s="29"/>
      <c r="AI2659" s="29"/>
      <c r="AJ2659" s="29"/>
      <c r="AK2659" s="29"/>
      <c r="AL2659" s="29"/>
      <c r="AM2659" s="29"/>
      <c r="AN2659" s="1">
        <f t="shared" si="144"/>
        <v>1</v>
      </c>
      <c r="AO2659" s="1">
        <f t="shared" si="145"/>
        <v>0</v>
      </c>
      <c r="AP2659" s="30">
        <f t="shared" si="146"/>
        <v>46298</v>
      </c>
      <c r="AQ2659" s="1" t="str">
        <f>IF(COUNTIF('同场线路Rotas do mesmo SC'!A:A,C2659)&gt;0,"Sim","Não")</f>
        <v>Não</v>
      </c>
      <c r="AR2659" s="1" t="str">
        <f>IF(COUNTIF(揽收业务网点!A:A,P2659)&gt;0,"Sim","Não")</f>
        <v>Sim</v>
      </c>
    </row>
    <row r="2660" spans="1:44">
      <c r="A2660" s="29" t="s">
        <v>32887</v>
      </c>
      <c r="B2660" s="29" t="s">
        <v>379</v>
      </c>
      <c r="C2660" s="29" t="s">
        <v>11041</v>
      </c>
      <c r="D2660" s="29" t="s">
        <v>381</v>
      </c>
      <c r="E2660" s="29" t="s">
        <v>640</v>
      </c>
      <c r="F2660" s="29" t="s">
        <v>383</v>
      </c>
      <c r="G2660" s="29">
        <v>298</v>
      </c>
      <c r="H2660" s="29" t="s">
        <v>11042</v>
      </c>
      <c r="I2660" s="29" t="s">
        <v>409</v>
      </c>
      <c r="J2660" s="29" t="s">
        <v>9547</v>
      </c>
      <c r="K2660" s="29" t="s">
        <v>387</v>
      </c>
      <c r="L2660" s="29" t="s">
        <v>9548</v>
      </c>
      <c r="M2660" s="29" t="s">
        <v>9549</v>
      </c>
      <c r="N2660" s="29" t="s">
        <v>9550</v>
      </c>
      <c r="O2660" s="29" t="s">
        <v>5660</v>
      </c>
      <c r="P2660" s="29" t="s">
        <v>169</v>
      </c>
      <c r="Q2660" s="29" t="s">
        <v>168</v>
      </c>
      <c r="R2660" s="29" t="s">
        <v>32888</v>
      </c>
      <c r="S2660" s="29" t="s">
        <v>32889</v>
      </c>
      <c r="T2660" s="29" t="s">
        <v>29351</v>
      </c>
      <c r="U2660" s="29" t="s">
        <v>32890</v>
      </c>
      <c r="V2660" s="29">
        <v>87</v>
      </c>
      <c r="W2660" s="29" t="s">
        <v>396</v>
      </c>
      <c r="X2660" s="29" t="s">
        <v>32891</v>
      </c>
      <c r="Y2660" s="29" t="s">
        <v>28189</v>
      </c>
      <c r="Z2660" s="29" t="s">
        <v>32892</v>
      </c>
      <c r="AA2660" s="29" t="s">
        <v>32892</v>
      </c>
      <c r="AB2660" s="29" t="s">
        <v>1111</v>
      </c>
      <c r="AC2660" s="29" t="s">
        <v>1112</v>
      </c>
      <c r="AD2660" s="29" t="s">
        <v>168</v>
      </c>
      <c r="AE2660" s="29" t="s">
        <v>32893</v>
      </c>
      <c r="AF2660" s="29" t="s">
        <v>32894</v>
      </c>
      <c r="AG2660" s="29">
        <v>-420</v>
      </c>
      <c r="AH2660" s="29" t="s">
        <v>32894</v>
      </c>
      <c r="AI2660" s="29" t="s">
        <v>32895</v>
      </c>
      <c r="AJ2660" s="29">
        <v>184</v>
      </c>
      <c r="AK2660" s="29" t="s">
        <v>32896</v>
      </c>
      <c r="AL2660" s="29" t="s">
        <v>32897</v>
      </c>
      <c r="AM2660" s="29">
        <v>2734</v>
      </c>
      <c r="AN2660" s="1">
        <f t="shared" si="144"/>
        <v>1</v>
      </c>
      <c r="AO2660" s="1">
        <f t="shared" si="145"/>
        <v>1</v>
      </c>
      <c r="AP2660" s="30">
        <f t="shared" si="146"/>
        <v>46298</v>
      </c>
      <c r="AQ2660" s="1" t="str">
        <f>IF(COUNTIF('同场线路Rotas do mesmo SC'!A:A,C2660)&gt;0,"Sim","Não")</f>
        <v>Não</v>
      </c>
      <c r="AR2660" s="1" t="str">
        <f>IF(COUNTIF(揽收业务网点!A:A,P2660)&gt;0,"Sim","Não")</f>
        <v>Sim</v>
      </c>
    </row>
    <row r="2661" spans="1:44">
      <c r="A2661" s="29" t="s">
        <v>32898</v>
      </c>
      <c r="B2661" s="29" t="s">
        <v>379</v>
      </c>
      <c r="C2661" s="29" t="s">
        <v>11055</v>
      </c>
      <c r="D2661" s="29" t="s">
        <v>381</v>
      </c>
      <c r="E2661" s="29" t="s">
        <v>640</v>
      </c>
      <c r="F2661" s="29" t="s">
        <v>383</v>
      </c>
      <c r="G2661" s="29">
        <v>128</v>
      </c>
      <c r="H2661" s="29" t="s">
        <v>10229</v>
      </c>
      <c r="I2661" s="29" t="s">
        <v>385</v>
      </c>
      <c r="J2661" s="29" t="s">
        <v>2881</v>
      </c>
      <c r="K2661" s="29" t="s">
        <v>387</v>
      </c>
      <c r="L2661" s="29" t="s">
        <v>2882</v>
      </c>
      <c r="M2661" s="29" t="s">
        <v>10230</v>
      </c>
      <c r="N2661" s="29" t="s">
        <v>10231</v>
      </c>
      <c r="O2661" s="29" t="s">
        <v>11056</v>
      </c>
      <c r="P2661" s="29" t="s">
        <v>110</v>
      </c>
      <c r="Q2661" s="29" t="s">
        <v>94</v>
      </c>
      <c r="R2661" s="29" t="s">
        <v>5695</v>
      </c>
      <c r="S2661" s="29" t="s">
        <v>5695</v>
      </c>
      <c r="T2661" s="29" t="s">
        <v>32899</v>
      </c>
      <c r="U2661" s="29" t="s">
        <v>32900</v>
      </c>
      <c r="V2661" s="29">
        <v>2</v>
      </c>
      <c r="W2661" s="29" t="s">
        <v>396</v>
      </c>
      <c r="X2661" s="29" t="s">
        <v>32901</v>
      </c>
      <c r="Y2661" s="29" t="s">
        <v>29837</v>
      </c>
      <c r="Z2661" s="29"/>
      <c r="AA2661" s="29"/>
      <c r="AB2661" s="29" t="s">
        <v>2891</v>
      </c>
      <c r="AC2661" s="29" t="s">
        <v>2892</v>
      </c>
      <c r="AD2661" s="29" t="s">
        <v>94</v>
      </c>
      <c r="AE2661" s="29" t="s">
        <v>32902</v>
      </c>
      <c r="AF2661" s="29" t="s">
        <v>32903</v>
      </c>
      <c r="AG2661" s="29">
        <v>21</v>
      </c>
      <c r="AH2661" s="29" t="s">
        <v>32903</v>
      </c>
      <c r="AI2661" s="29" t="s">
        <v>32904</v>
      </c>
      <c r="AJ2661" s="29">
        <v>-7</v>
      </c>
      <c r="AK2661" s="29" t="s">
        <v>32905</v>
      </c>
      <c r="AL2661" s="29" t="s">
        <v>32906</v>
      </c>
      <c r="AM2661" s="29">
        <v>41</v>
      </c>
      <c r="AN2661" s="1">
        <f t="shared" si="144"/>
        <v>1</v>
      </c>
      <c r="AO2661" s="1">
        <f t="shared" si="145"/>
        <v>1</v>
      </c>
      <c r="AP2661" s="30">
        <f t="shared" si="146"/>
        <v>46298</v>
      </c>
      <c r="AQ2661" s="1" t="str">
        <f>IF(COUNTIF('同场线路Rotas do mesmo SC'!A:A,C2661)&gt;0,"Sim","Não")</f>
        <v>Não</v>
      </c>
      <c r="AR2661" s="1" t="str">
        <f>IF(COUNTIF(揽收业务网点!A:A,P2661)&gt;0,"Sim","Não")</f>
        <v>Sim</v>
      </c>
    </row>
    <row r="2662" spans="1:44">
      <c r="A2662" s="29" t="s">
        <v>32907</v>
      </c>
      <c r="B2662" s="29" t="s">
        <v>379</v>
      </c>
      <c r="C2662" s="29" t="s">
        <v>11067</v>
      </c>
      <c r="D2662" s="29" t="s">
        <v>381</v>
      </c>
      <c r="E2662" s="29" t="s">
        <v>382</v>
      </c>
      <c r="F2662" s="29" t="s">
        <v>383</v>
      </c>
      <c r="G2662" s="29">
        <v>110</v>
      </c>
      <c r="H2662" s="29" t="s">
        <v>11068</v>
      </c>
      <c r="I2662" s="29" t="s">
        <v>385</v>
      </c>
      <c r="J2662" s="29" t="s">
        <v>775</v>
      </c>
      <c r="K2662" s="29" t="s">
        <v>411</v>
      </c>
      <c r="L2662" s="29" t="s">
        <v>776</v>
      </c>
      <c r="M2662" s="29" t="s">
        <v>11069</v>
      </c>
      <c r="N2662" s="29" t="s">
        <v>11070</v>
      </c>
      <c r="O2662" s="29" t="s">
        <v>3195</v>
      </c>
      <c r="P2662" s="29" t="s">
        <v>3196</v>
      </c>
      <c r="Q2662" s="29" t="s">
        <v>5</v>
      </c>
      <c r="R2662" s="29" t="s">
        <v>23589</v>
      </c>
      <c r="S2662" s="29" t="s">
        <v>23711</v>
      </c>
      <c r="T2662" s="29" t="s">
        <v>32908</v>
      </c>
      <c r="U2662" s="29" t="s">
        <v>32909</v>
      </c>
      <c r="V2662" s="29">
        <v>210</v>
      </c>
      <c r="W2662" s="29" t="s">
        <v>396</v>
      </c>
      <c r="X2662" s="29" t="s">
        <v>32910</v>
      </c>
      <c r="Y2662" s="29" t="s">
        <v>15272</v>
      </c>
      <c r="Z2662" s="29" t="s">
        <v>32911</v>
      </c>
      <c r="AA2662" s="29" t="s">
        <v>32911</v>
      </c>
      <c r="AB2662" s="29" t="s">
        <v>11075</v>
      </c>
      <c r="AC2662" s="29" t="s">
        <v>11076</v>
      </c>
      <c r="AD2662" s="29" t="s">
        <v>5</v>
      </c>
      <c r="AE2662" s="29" t="s">
        <v>29450</v>
      </c>
      <c r="AF2662" s="29" t="s">
        <v>32912</v>
      </c>
      <c r="AG2662" s="29">
        <v>4</v>
      </c>
      <c r="AH2662" s="29" t="s">
        <v>32912</v>
      </c>
      <c r="AI2662" s="29" t="s">
        <v>32913</v>
      </c>
      <c r="AJ2662" s="29">
        <v>6</v>
      </c>
      <c r="AK2662" s="29" t="s">
        <v>29020</v>
      </c>
      <c r="AL2662" s="29" t="s">
        <v>32914</v>
      </c>
      <c r="AM2662" s="29">
        <v>63</v>
      </c>
      <c r="AN2662" s="1">
        <f t="shared" si="144"/>
        <v>1</v>
      </c>
      <c r="AO2662" s="1">
        <f t="shared" si="145"/>
        <v>1</v>
      </c>
      <c r="AP2662" s="30">
        <f t="shared" si="146"/>
        <v>46298</v>
      </c>
      <c r="AQ2662" s="1" t="str">
        <f>IF(COUNTIF('同场线路Rotas do mesmo SC'!A:A,C2662)&gt;0,"Sim","Não")</f>
        <v>Não</v>
      </c>
      <c r="AR2662" s="1" t="str">
        <f>IF(COUNTIF(揽收业务网点!A:A,P2662)&gt;0,"Sim","Não")</f>
        <v>Não</v>
      </c>
    </row>
    <row r="2663" spans="1:44">
      <c r="A2663" s="29" t="s">
        <v>32915</v>
      </c>
      <c r="B2663" s="29" t="s">
        <v>379</v>
      </c>
      <c r="C2663" s="29" t="s">
        <v>32916</v>
      </c>
      <c r="D2663" s="29" t="s">
        <v>381</v>
      </c>
      <c r="E2663" s="29" t="s">
        <v>640</v>
      </c>
      <c r="F2663" s="29" t="s">
        <v>732</v>
      </c>
      <c r="G2663" s="29">
        <v>12</v>
      </c>
      <c r="H2663" s="29" t="s">
        <v>5035</v>
      </c>
      <c r="I2663" s="29" t="s">
        <v>663</v>
      </c>
      <c r="J2663" s="29" t="s">
        <v>597</v>
      </c>
      <c r="K2663" s="29" t="s">
        <v>387</v>
      </c>
      <c r="L2663" s="29" t="s">
        <v>598</v>
      </c>
      <c r="M2663" s="29" t="s">
        <v>5036</v>
      </c>
      <c r="N2663" s="29" t="s">
        <v>5037</v>
      </c>
      <c r="O2663" s="29" t="s">
        <v>5038</v>
      </c>
      <c r="P2663" s="29" t="s">
        <v>98</v>
      </c>
      <c r="Q2663" s="29" t="s">
        <v>94</v>
      </c>
      <c r="R2663" s="29" t="s">
        <v>32917</v>
      </c>
      <c r="S2663" s="29" t="s">
        <v>32917</v>
      </c>
      <c r="T2663" s="29" t="s">
        <v>32918</v>
      </c>
      <c r="U2663" s="29" t="s">
        <v>32919</v>
      </c>
      <c r="V2663" s="29">
        <v>332</v>
      </c>
      <c r="W2663" s="29" t="s">
        <v>396</v>
      </c>
      <c r="X2663" s="29" t="s">
        <v>32920</v>
      </c>
      <c r="Y2663" s="29" t="s">
        <v>28231</v>
      </c>
      <c r="Z2663" s="29" t="s">
        <v>32921</v>
      </c>
      <c r="AA2663" s="29" t="s">
        <v>32921</v>
      </c>
      <c r="AB2663" s="29" t="s">
        <v>601</v>
      </c>
      <c r="AC2663" s="29" t="s">
        <v>602</v>
      </c>
      <c r="AD2663" s="29" t="s">
        <v>94</v>
      </c>
      <c r="AE2663" s="29" t="s">
        <v>28130</v>
      </c>
      <c r="AF2663" s="29" t="s">
        <v>32922</v>
      </c>
      <c r="AG2663" s="29">
        <v>139</v>
      </c>
      <c r="AH2663" s="29" t="s">
        <v>32922</v>
      </c>
      <c r="AI2663" s="29"/>
      <c r="AJ2663" s="29">
        <v>362</v>
      </c>
      <c r="AK2663" s="29" t="s">
        <v>32923</v>
      </c>
      <c r="AL2663" s="29" t="s">
        <v>32924</v>
      </c>
      <c r="AM2663" s="29">
        <v>1874</v>
      </c>
      <c r="AN2663" s="1">
        <f t="shared" si="144"/>
        <v>1</v>
      </c>
      <c r="AO2663" s="1">
        <f t="shared" si="145"/>
        <v>0</v>
      </c>
      <c r="AP2663" s="30">
        <f t="shared" si="146"/>
        <v>46298</v>
      </c>
      <c r="AQ2663" s="1" t="str">
        <f>IF(COUNTIF('同场线路Rotas do mesmo SC'!A:A,C2663)&gt;0,"Sim","Não")</f>
        <v>Não</v>
      </c>
      <c r="AR2663" s="1" t="str">
        <f>IF(COUNTIF(揽收业务网点!A:A,P2663)&gt;0,"Sim","Não")</f>
        <v>Sim</v>
      </c>
    </row>
    <row r="2664" spans="1:44">
      <c r="A2664" s="29" t="s">
        <v>32925</v>
      </c>
      <c r="B2664" s="29" t="s">
        <v>379</v>
      </c>
      <c r="C2664" s="29" t="s">
        <v>11094</v>
      </c>
      <c r="D2664" s="29" t="s">
        <v>381</v>
      </c>
      <c r="E2664" s="29" t="s">
        <v>382</v>
      </c>
      <c r="F2664" s="29" t="s">
        <v>383</v>
      </c>
      <c r="G2664" s="29">
        <v>60</v>
      </c>
      <c r="H2664" s="29" t="s">
        <v>11095</v>
      </c>
      <c r="I2664" s="29" t="s">
        <v>385</v>
      </c>
      <c r="J2664" s="29" t="s">
        <v>11096</v>
      </c>
      <c r="K2664" s="29" t="s">
        <v>387</v>
      </c>
      <c r="L2664" s="29" t="s">
        <v>11097</v>
      </c>
      <c r="M2664" s="29" t="s">
        <v>11098</v>
      </c>
      <c r="N2664" s="29" t="s">
        <v>11099</v>
      </c>
      <c r="O2664" s="29" t="s">
        <v>1903</v>
      </c>
      <c r="P2664" s="29" t="s">
        <v>1904</v>
      </c>
      <c r="Q2664" s="29" t="s">
        <v>70</v>
      </c>
      <c r="R2664" s="29" t="s">
        <v>32926</v>
      </c>
      <c r="S2664" s="29" t="s">
        <v>32927</v>
      </c>
      <c r="T2664" s="29" t="s">
        <v>32928</v>
      </c>
      <c r="U2664" s="29" t="s">
        <v>32929</v>
      </c>
      <c r="V2664" s="29">
        <v>395</v>
      </c>
      <c r="W2664" s="29" t="s">
        <v>396</v>
      </c>
      <c r="X2664" s="29" t="s">
        <v>32930</v>
      </c>
      <c r="Y2664" s="29" t="s">
        <v>15272</v>
      </c>
      <c r="Z2664" s="29" t="s">
        <v>32931</v>
      </c>
      <c r="AA2664" s="29" t="s">
        <v>32931</v>
      </c>
      <c r="AB2664" s="29" t="s">
        <v>11106</v>
      </c>
      <c r="AC2664" s="29" t="s">
        <v>11107</v>
      </c>
      <c r="AD2664" s="29" t="s">
        <v>70</v>
      </c>
      <c r="AE2664" s="29" t="s">
        <v>16006</v>
      </c>
      <c r="AF2664" s="29" t="s">
        <v>32932</v>
      </c>
      <c r="AG2664" s="29">
        <v>-69</v>
      </c>
      <c r="AH2664" s="29" t="s">
        <v>32932</v>
      </c>
      <c r="AI2664" s="29" t="s">
        <v>32933</v>
      </c>
      <c r="AJ2664" s="29">
        <v>84</v>
      </c>
      <c r="AK2664" s="29" t="s">
        <v>32934</v>
      </c>
      <c r="AL2664" s="29" t="s">
        <v>32935</v>
      </c>
      <c r="AM2664" s="29">
        <v>455</v>
      </c>
      <c r="AN2664" s="1">
        <f t="shared" si="144"/>
        <v>1</v>
      </c>
      <c r="AO2664" s="1">
        <f t="shared" si="145"/>
        <v>1</v>
      </c>
      <c r="AP2664" s="30">
        <f t="shared" si="146"/>
        <v>46298</v>
      </c>
      <c r="AQ2664" s="1" t="str">
        <f>IF(COUNTIF('同场线路Rotas do mesmo SC'!A:A,C2664)&gt;0,"Sim","Não")</f>
        <v>Não</v>
      </c>
      <c r="AR2664" s="1" t="str">
        <f>IF(COUNTIF(揽收业务网点!A:A,P2664)&gt;0,"Sim","Não")</f>
        <v>Não</v>
      </c>
    </row>
    <row r="2665" spans="1:44">
      <c r="A2665" s="29" t="s">
        <v>32936</v>
      </c>
      <c r="B2665" s="29" t="s">
        <v>379</v>
      </c>
      <c r="C2665" s="29" t="s">
        <v>11113</v>
      </c>
      <c r="D2665" s="29" t="s">
        <v>381</v>
      </c>
      <c r="E2665" s="29" t="s">
        <v>382</v>
      </c>
      <c r="F2665" s="29" t="s">
        <v>383</v>
      </c>
      <c r="G2665" s="29">
        <v>20</v>
      </c>
      <c r="H2665" s="29" t="s">
        <v>11114</v>
      </c>
      <c r="I2665" s="29" t="s">
        <v>2105</v>
      </c>
      <c r="J2665" s="29" t="s">
        <v>11115</v>
      </c>
      <c r="K2665" s="29" t="s">
        <v>387</v>
      </c>
      <c r="L2665" s="29" t="s">
        <v>11116</v>
      </c>
      <c r="M2665" s="29" t="s">
        <v>11115</v>
      </c>
      <c r="N2665" s="29" t="s">
        <v>11117</v>
      </c>
      <c r="O2665" s="29" t="s">
        <v>1807</v>
      </c>
      <c r="P2665" s="29" t="s">
        <v>1808</v>
      </c>
      <c r="Q2665" s="29" t="s">
        <v>2</v>
      </c>
      <c r="R2665" s="29" t="s">
        <v>27013</v>
      </c>
      <c r="S2665" s="29" t="s">
        <v>16553</v>
      </c>
      <c r="T2665" s="29" t="s">
        <v>32937</v>
      </c>
      <c r="U2665" s="29" t="s">
        <v>32938</v>
      </c>
      <c r="V2665" s="29">
        <v>20</v>
      </c>
      <c r="W2665" s="29" t="s">
        <v>396</v>
      </c>
      <c r="X2665" s="29" t="s">
        <v>32939</v>
      </c>
      <c r="Y2665" s="29" t="s">
        <v>27722</v>
      </c>
      <c r="Z2665" s="29" t="s">
        <v>32940</v>
      </c>
      <c r="AA2665" s="29" t="s">
        <v>32940</v>
      </c>
      <c r="AB2665" s="29" t="s">
        <v>11124</v>
      </c>
      <c r="AC2665" s="29" t="s">
        <v>11125</v>
      </c>
      <c r="AD2665" s="29" t="s">
        <v>2</v>
      </c>
      <c r="AE2665" s="29" t="s">
        <v>15272</v>
      </c>
      <c r="AF2665" s="29" t="s">
        <v>32941</v>
      </c>
      <c r="AG2665" s="29">
        <v>-43</v>
      </c>
      <c r="AH2665" s="29" t="s">
        <v>32941</v>
      </c>
      <c r="AI2665" s="29" t="s">
        <v>30181</v>
      </c>
      <c r="AJ2665" s="29">
        <v>146</v>
      </c>
      <c r="AK2665" s="29" t="s">
        <v>32942</v>
      </c>
      <c r="AL2665" s="29" t="s">
        <v>32943</v>
      </c>
      <c r="AM2665" s="29">
        <v>281</v>
      </c>
      <c r="AN2665" s="1">
        <f t="shared" si="144"/>
        <v>1</v>
      </c>
      <c r="AO2665" s="1">
        <f t="shared" si="145"/>
        <v>1</v>
      </c>
      <c r="AP2665" s="30">
        <f t="shared" si="146"/>
        <v>46298</v>
      </c>
      <c r="AQ2665" s="1" t="str">
        <f>IF(COUNTIF('同场线路Rotas do mesmo SC'!A:A,C2665)&gt;0,"Sim","Não")</f>
        <v>Não</v>
      </c>
      <c r="AR2665" s="1" t="str">
        <f>IF(COUNTIF(揽收业务网点!A:A,P2665)&gt;0,"Sim","Não")</f>
        <v>Não</v>
      </c>
    </row>
    <row r="2666" spans="1:44">
      <c r="A2666" s="29" t="s">
        <v>32944</v>
      </c>
      <c r="B2666" s="29" t="s">
        <v>379</v>
      </c>
      <c r="C2666" s="29" t="s">
        <v>11131</v>
      </c>
      <c r="D2666" s="29" t="s">
        <v>381</v>
      </c>
      <c r="E2666" s="29" t="s">
        <v>382</v>
      </c>
      <c r="F2666" s="29" t="s">
        <v>383</v>
      </c>
      <c r="G2666" s="29">
        <v>45</v>
      </c>
      <c r="H2666" s="29" t="s">
        <v>10885</v>
      </c>
      <c r="I2666" s="29" t="s">
        <v>385</v>
      </c>
      <c r="J2666" s="29" t="s">
        <v>10886</v>
      </c>
      <c r="K2666" s="29" t="s">
        <v>411</v>
      </c>
      <c r="L2666" s="29" t="s">
        <v>10887</v>
      </c>
      <c r="M2666" s="29" t="s">
        <v>5497</v>
      </c>
      <c r="N2666" s="29" t="s">
        <v>10888</v>
      </c>
      <c r="O2666" s="29" t="s">
        <v>2341</v>
      </c>
      <c r="P2666" s="29" t="s">
        <v>2342</v>
      </c>
      <c r="Q2666" s="29" t="s">
        <v>5</v>
      </c>
      <c r="R2666" s="29" t="s">
        <v>32945</v>
      </c>
      <c r="S2666" s="29" t="s">
        <v>32946</v>
      </c>
      <c r="T2666" s="29" t="s">
        <v>32947</v>
      </c>
      <c r="U2666" s="29" t="s">
        <v>32948</v>
      </c>
      <c r="V2666" s="29">
        <v>782</v>
      </c>
      <c r="W2666" s="29" t="s">
        <v>396</v>
      </c>
      <c r="X2666" s="29" t="s">
        <v>32949</v>
      </c>
      <c r="Y2666" s="29" t="s">
        <v>15272</v>
      </c>
      <c r="Z2666" s="29" t="s">
        <v>32950</v>
      </c>
      <c r="AA2666" s="29" t="s">
        <v>32950</v>
      </c>
      <c r="AB2666" s="29" t="s">
        <v>11138</v>
      </c>
      <c r="AC2666" s="29" t="s">
        <v>11139</v>
      </c>
      <c r="AD2666" s="29" t="s">
        <v>5</v>
      </c>
      <c r="AE2666" s="29" t="s">
        <v>16006</v>
      </c>
      <c r="AF2666" s="29" t="s">
        <v>32951</v>
      </c>
      <c r="AG2666" s="29">
        <v>-48</v>
      </c>
      <c r="AH2666" s="29" t="s">
        <v>32951</v>
      </c>
      <c r="AI2666" s="29" t="s">
        <v>32952</v>
      </c>
      <c r="AJ2666" s="29">
        <v>57</v>
      </c>
      <c r="AK2666" s="29" t="s">
        <v>32953</v>
      </c>
      <c r="AL2666" s="29" t="s">
        <v>32954</v>
      </c>
      <c r="AM2666" s="29">
        <v>155</v>
      </c>
      <c r="AN2666" s="1">
        <f t="shared" si="144"/>
        <v>1</v>
      </c>
      <c r="AO2666" s="1">
        <f t="shared" si="145"/>
        <v>1</v>
      </c>
      <c r="AP2666" s="30">
        <f t="shared" si="146"/>
        <v>46298</v>
      </c>
      <c r="AQ2666" s="1" t="str">
        <f>IF(COUNTIF('同场线路Rotas do mesmo SC'!A:A,C2666)&gt;0,"Sim","Não")</f>
        <v>Não</v>
      </c>
      <c r="AR2666" s="1" t="str">
        <f>IF(COUNTIF(揽收业务网点!A:A,P2666)&gt;0,"Sim","Não")</f>
        <v>Não</v>
      </c>
    </row>
    <row r="2667" spans="1:44">
      <c r="A2667" s="29" t="s">
        <v>32955</v>
      </c>
      <c r="B2667" s="29" t="s">
        <v>379</v>
      </c>
      <c r="C2667" s="29" t="s">
        <v>11144</v>
      </c>
      <c r="D2667" s="29" t="s">
        <v>381</v>
      </c>
      <c r="E2667" s="29" t="s">
        <v>382</v>
      </c>
      <c r="F2667" s="29" t="s">
        <v>383</v>
      </c>
      <c r="G2667" s="29">
        <v>120</v>
      </c>
      <c r="H2667" s="29" t="s">
        <v>11145</v>
      </c>
      <c r="I2667" s="29" t="s">
        <v>1289</v>
      </c>
      <c r="J2667" s="29" t="s">
        <v>11146</v>
      </c>
      <c r="K2667" s="29" t="s">
        <v>387</v>
      </c>
      <c r="L2667" s="29" t="s">
        <v>11147</v>
      </c>
      <c r="M2667" s="29" t="s">
        <v>11148</v>
      </c>
      <c r="N2667" s="29" t="s">
        <v>11149</v>
      </c>
      <c r="O2667" s="29" t="s">
        <v>2341</v>
      </c>
      <c r="P2667" s="29" t="s">
        <v>2342</v>
      </c>
      <c r="Q2667" s="29" t="s">
        <v>5</v>
      </c>
      <c r="R2667" s="29" t="s">
        <v>32956</v>
      </c>
      <c r="S2667" s="29" t="s">
        <v>32957</v>
      </c>
      <c r="T2667" s="29" t="s">
        <v>32958</v>
      </c>
      <c r="U2667" s="29" t="s">
        <v>32959</v>
      </c>
      <c r="V2667" s="29">
        <v>759</v>
      </c>
      <c r="W2667" s="29" t="s">
        <v>396</v>
      </c>
      <c r="X2667" s="29" t="s">
        <v>32960</v>
      </c>
      <c r="Y2667" s="29" t="s">
        <v>15272</v>
      </c>
      <c r="Z2667" s="29" t="s">
        <v>32961</v>
      </c>
      <c r="AA2667" s="29" t="s">
        <v>32961</v>
      </c>
      <c r="AB2667" s="29" t="s">
        <v>11155</v>
      </c>
      <c r="AC2667" s="29" t="s">
        <v>11156</v>
      </c>
      <c r="AD2667" s="29" t="s">
        <v>5</v>
      </c>
      <c r="AE2667" s="29" t="s">
        <v>27922</v>
      </c>
      <c r="AF2667" s="29" t="s">
        <v>32962</v>
      </c>
      <c r="AG2667" s="29">
        <v>-167</v>
      </c>
      <c r="AH2667" s="29" t="s">
        <v>32962</v>
      </c>
      <c r="AI2667" s="29" t="s">
        <v>32963</v>
      </c>
      <c r="AJ2667" s="29">
        <v>129</v>
      </c>
      <c r="AK2667" s="29" t="s">
        <v>32964</v>
      </c>
      <c r="AL2667" s="29" t="s">
        <v>32965</v>
      </c>
      <c r="AM2667" s="29">
        <v>91</v>
      </c>
      <c r="AN2667" s="1">
        <f t="shared" si="144"/>
        <v>1</v>
      </c>
      <c r="AO2667" s="1">
        <f t="shared" si="145"/>
        <v>1</v>
      </c>
      <c r="AP2667" s="30">
        <f t="shared" si="146"/>
        <v>46298</v>
      </c>
      <c r="AQ2667" s="1" t="str">
        <f>IF(COUNTIF('同场线路Rotas do mesmo SC'!A:A,C2667)&gt;0,"Sim","Não")</f>
        <v>Não</v>
      </c>
      <c r="AR2667" s="1" t="str">
        <f>IF(COUNTIF(揽收业务网点!A:A,P2667)&gt;0,"Sim","Não")</f>
        <v>Não</v>
      </c>
    </row>
    <row r="2668" spans="1:44">
      <c r="A2668" s="29" t="s">
        <v>32966</v>
      </c>
      <c r="B2668" s="29" t="s">
        <v>379</v>
      </c>
      <c r="C2668" s="29" t="s">
        <v>11162</v>
      </c>
      <c r="D2668" s="29" t="s">
        <v>381</v>
      </c>
      <c r="E2668" s="29" t="s">
        <v>640</v>
      </c>
      <c r="F2668" s="29" t="s">
        <v>732</v>
      </c>
      <c r="G2668" s="29">
        <v>15</v>
      </c>
      <c r="H2668" s="29" t="s">
        <v>4080</v>
      </c>
      <c r="I2668" s="29" t="s">
        <v>409</v>
      </c>
      <c r="J2668" s="29" t="s">
        <v>1979</v>
      </c>
      <c r="K2668" s="29" t="s">
        <v>411</v>
      </c>
      <c r="L2668" s="29" t="s">
        <v>1980</v>
      </c>
      <c r="M2668" s="29" t="s">
        <v>10500</v>
      </c>
      <c r="N2668" s="29" t="s">
        <v>10501</v>
      </c>
      <c r="O2668" s="29" t="s">
        <v>8831</v>
      </c>
      <c r="P2668" s="29" t="s">
        <v>65</v>
      </c>
      <c r="Q2668" s="29" t="s">
        <v>11</v>
      </c>
      <c r="R2668" s="29" t="s">
        <v>32967</v>
      </c>
      <c r="S2668" s="29" t="s">
        <v>32967</v>
      </c>
      <c r="T2668" s="29" t="s">
        <v>32968</v>
      </c>
      <c r="U2668" s="29" t="s">
        <v>32969</v>
      </c>
      <c r="V2668" s="29">
        <v>57</v>
      </c>
      <c r="W2668" s="29" t="s">
        <v>396</v>
      </c>
      <c r="X2668" s="29" t="s">
        <v>32970</v>
      </c>
      <c r="Y2668" s="29" t="s">
        <v>32971</v>
      </c>
      <c r="Z2668" s="29" t="s">
        <v>32972</v>
      </c>
      <c r="AA2668" s="29" t="s">
        <v>32972</v>
      </c>
      <c r="AB2668" s="29" t="s">
        <v>653</v>
      </c>
      <c r="AC2668" s="29" t="s">
        <v>654</v>
      </c>
      <c r="AD2668" s="29" t="s">
        <v>11</v>
      </c>
      <c r="AE2668" s="29" t="s">
        <v>28943</v>
      </c>
      <c r="AF2668" s="29" t="s">
        <v>32973</v>
      </c>
      <c r="AG2668" s="29">
        <v>-261</v>
      </c>
      <c r="AH2668" s="29" t="s">
        <v>32973</v>
      </c>
      <c r="AI2668" s="29" t="s">
        <v>32974</v>
      </c>
      <c r="AJ2668" s="29">
        <v>529</v>
      </c>
      <c r="AK2668" s="29" t="s">
        <v>32975</v>
      </c>
      <c r="AL2668" s="29" t="s">
        <v>32976</v>
      </c>
      <c r="AM2668" s="29">
        <v>2053</v>
      </c>
      <c r="AN2668" s="1">
        <f t="shared" si="144"/>
        <v>1</v>
      </c>
      <c r="AO2668" s="1">
        <f t="shared" si="145"/>
        <v>1</v>
      </c>
      <c r="AP2668" s="30">
        <f t="shared" si="146"/>
        <v>46298</v>
      </c>
      <c r="AQ2668" s="1" t="str">
        <f>IF(COUNTIF('同场线路Rotas do mesmo SC'!A:A,C2668)&gt;0,"Sim","Não")</f>
        <v>Não</v>
      </c>
      <c r="AR2668" s="1" t="str">
        <f>IF(COUNTIF(揽收业务网点!A:A,P2668)&gt;0,"Sim","Não")</f>
        <v>Sim</v>
      </c>
    </row>
    <row r="2669" spans="1:44">
      <c r="A2669" s="29" t="s">
        <v>32977</v>
      </c>
      <c r="B2669" s="29" t="s">
        <v>379</v>
      </c>
      <c r="C2669" s="29" t="s">
        <v>11190</v>
      </c>
      <c r="D2669" s="29" t="s">
        <v>381</v>
      </c>
      <c r="E2669" s="29" t="s">
        <v>382</v>
      </c>
      <c r="F2669" s="29" t="s">
        <v>383</v>
      </c>
      <c r="G2669" s="29">
        <v>20</v>
      </c>
      <c r="H2669" s="29" t="s">
        <v>11191</v>
      </c>
      <c r="I2669" s="29" t="s">
        <v>409</v>
      </c>
      <c r="J2669" s="29" t="s">
        <v>4160</v>
      </c>
      <c r="K2669" s="29" t="s">
        <v>387</v>
      </c>
      <c r="L2669" s="29" t="s">
        <v>4161</v>
      </c>
      <c r="M2669" s="29" t="s">
        <v>11192</v>
      </c>
      <c r="N2669" s="29" t="s">
        <v>11193</v>
      </c>
      <c r="O2669" s="29" t="s">
        <v>8608</v>
      </c>
      <c r="P2669" s="29" t="s">
        <v>8609</v>
      </c>
      <c r="Q2669" s="29" t="s">
        <v>145</v>
      </c>
      <c r="R2669" s="29" t="s">
        <v>23543</v>
      </c>
      <c r="S2669" s="29" t="s">
        <v>23543</v>
      </c>
      <c r="T2669" s="29" t="s">
        <v>32978</v>
      </c>
      <c r="U2669" s="29" t="s">
        <v>32979</v>
      </c>
      <c r="V2669" s="29">
        <v>35</v>
      </c>
      <c r="W2669" s="29" t="s">
        <v>396</v>
      </c>
      <c r="X2669" s="29" t="s">
        <v>32980</v>
      </c>
      <c r="Y2669" s="29" t="s">
        <v>27756</v>
      </c>
      <c r="Z2669" s="29" t="s">
        <v>32981</v>
      </c>
      <c r="AA2669" s="29" t="s">
        <v>32981</v>
      </c>
      <c r="AB2669" s="29" t="s">
        <v>5101</v>
      </c>
      <c r="AC2669" s="29" t="s">
        <v>154</v>
      </c>
      <c r="AD2669" s="29" t="s">
        <v>145</v>
      </c>
      <c r="AE2669" s="29" t="s">
        <v>28091</v>
      </c>
      <c r="AF2669" s="29" t="s">
        <v>30819</v>
      </c>
      <c r="AG2669" s="29">
        <v>-15</v>
      </c>
      <c r="AH2669" s="29" t="s">
        <v>30819</v>
      </c>
      <c r="AI2669" s="29" t="s">
        <v>29984</v>
      </c>
      <c r="AJ2669" s="29">
        <v>2</v>
      </c>
      <c r="AK2669" s="29" t="s">
        <v>32982</v>
      </c>
      <c r="AL2669" s="29" t="s">
        <v>32983</v>
      </c>
      <c r="AM2669" s="29">
        <v>227</v>
      </c>
      <c r="AN2669" s="1">
        <f t="shared" si="144"/>
        <v>1</v>
      </c>
      <c r="AO2669" s="1">
        <f t="shared" si="145"/>
        <v>1</v>
      </c>
      <c r="AP2669" s="30">
        <f t="shared" si="146"/>
        <v>46298</v>
      </c>
      <c r="AQ2669" s="1" t="str">
        <f>IF(COUNTIF('同场线路Rotas do mesmo SC'!A:A,C2669)&gt;0,"Sim","Não")</f>
        <v>Não</v>
      </c>
      <c r="AR2669" s="1" t="str">
        <f>IF(COUNTIF(揽收业务网点!A:A,P2669)&gt;0,"Sim","Não")</f>
        <v>Não</v>
      </c>
    </row>
    <row r="2670" spans="1:44">
      <c r="A2670" s="29" t="s">
        <v>32984</v>
      </c>
      <c r="B2670" s="29" t="s">
        <v>379</v>
      </c>
      <c r="C2670" s="29" t="s">
        <v>22390</v>
      </c>
      <c r="D2670" s="29" t="s">
        <v>381</v>
      </c>
      <c r="E2670" s="29" t="s">
        <v>382</v>
      </c>
      <c r="F2670" s="29" t="s">
        <v>383</v>
      </c>
      <c r="G2670" s="29">
        <v>34.97</v>
      </c>
      <c r="H2670" s="29" t="s">
        <v>22001</v>
      </c>
      <c r="I2670" s="29" t="s">
        <v>868</v>
      </c>
      <c r="J2670" s="29" t="s">
        <v>642</v>
      </c>
      <c r="K2670" s="29" t="s">
        <v>387</v>
      </c>
      <c r="L2670" s="29" t="s">
        <v>643</v>
      </c>
      <c r="M2670" s="29" t="s">
        <v>22002</v>
      </c>
      <c r="N2670" s="29" t="s">
        <v>22003</v>
      </c>
      <c r="O2670" s="29" t="s">
        <v>1025</v>
      </c>
      <c r="P2670" s="29" t="s">
        <v>1026</v>
      </c>
      <c r="Q2670" s="29" t="s">
        <v>118</v>
      </c>
      <c r="R2670" s="29" t="s">
        <v>14778</v>
      </c>
      <c r="S2670" s="29" t="s">
        <v>32985</v>
      </c>
      <c r="T2670" s="29" t="s">
        <v>32986</v>
      </c>
      <c r="U2670" s="29" t="s">
        <v>29446</v>
      </c>
      <c r="V2670" s="29">
        <v>9</v>
      </c>
      <c r="W2670" s="29" t="s">
        <v>396</v>
      </c>
      <c r="X2670" s="29" t="s">
        <v>32987</v>
      </c>
      <c r="Y2670" s="29" t="s">
        <v>27743</v>
      </c>
      <c r="Z2670" s="29" t="s">
        <v>32988</v>
      </c>
      <c r="AA2670" s="29" t="s">
        <v>32988</v>
      </c>
      <c r="AB2670" s="29" t="s">
        <v>22396</v>
      </c>
      <c r="AC2670" s="29" t="s">
        <v>22397</v>
      </c>
      <c r="AD2670" s="29" t="s">
        <v>118</v>
      </c>
      <c r="AE2670" s="29" t="s">
        <v>27766</v>
      </c>
      <c r="AF2670" s="29" t="s">
        <v>32989</v>
      </c>
      <c r="AG2670" s="29">
        <v>-49</v>
      </c>
      <c r="AH2670" s="29" t="s">
        <v>32989</v>
      </c>
      <c r="AI2670" s="29" t="s">
        <v>32990</v>
      </c>
      <c r="AJ2670" s="29">
        <v>12</v>
      </c>
      <c r="AK2670" s="29" t="s">
        <v>32991</v>
      </c>
      <c r="AL2670" s="29" t="s">
        <v>32992</v>
      </c>
      <c r="AM2670" s="29">
        <v>87</v>
      </c>
      <c r="AN2670" s="1">
        <f t="shared" si="144"/>
        <v>1</v>
      </c>
      <c r="AO2670" s="1">
        <f t="shared" si="145"/>
        <v>1</v>
      </c>
      <c r="AP2670" s="30">
        <f t="shared" si="146"/>
        <v>46298</v>
      </c>
      <c r="AQ2670" s="1" t="str">
        <f>IF(COUNTIF('同场线路Rotas do mesmo SC'!A:A,C2670)&gt;0,"Sim","Não")</f>
        <v>Não</v>
      </c>
      <c r="AR2670" s="1" t="str">
        <f>IF(COUNTIF(揽收业务网点!A:A,P2670)&gt;0,"Sim","Não")</f>
        <v>Não</v>
      </c>
    </row>
    <row r="2671" spans="1:44">
      <c r="A2671" s="29" t="s">
        <v>32993</v>
      </c>
      <c r="B2671" s="29" t="s">
        <v>2590</v>
      </c>
      <c r="C2671" s="29" t="s">
        <v>32994</v>
      </c>
      <c r="D2671" s="29" t="s">
        <v>381</v>
      </c>
      <c r="E2671" s="29" t="s">
        <v>382</v>
      </c>
      <c r="F2671" s="29" t="s">
        <v>383</v>
      </c>
      <c r="G2671" s="29">
        <v>25</v>
      </c>
      <c r="H2671" s="29" t="s">
        <v>27805</v>
      </c>
      <c r="I2671" s="29" t="s">
        <v>409</v>
      </c>
      <c r="J2671" s="29" t="s">
        <v>775</v>
      </c>
      <c r="K2671" s="29" t="s">
        <v>411</v>
      </c>
      <c r="L2671" s="29" t="s">
        <v>776</v>
      </c>
      <c r="M2671" s="29" t="s">
        <v>27806</v>
      </c>
      <c r="N2671" s="29" t="s">
        <v>27807</v>
      </c>
      <c r="O2671" s="29" t="s">
        <v>461</v>
      </c>
      <c r="P2671" s="29" t="s">
        <v>462</v>
      </c>
      <c r="Q2671" s="29" t="s">
        <v>5</v>
      </c>
      <c r="R2671" s="29" t="s">
        <v>9165</v>
      </c>
      <c r="S2671" s="29" t="s">
        <v>2598</v>
      </c>
      <c r="T2671" s="29" t="s">
        <v>32995</v>
      </c>
      <c r="U2671" s="29" t="s">
        <v>32996</v>
      </c>
      <c r="V2671" s="29">
        <v>975</v>
      </c>
      <c r="W2671" s="29" t="s">
        <v>396</v>
      </c>
      <c r="X2671" s="29" t="s">
        <v>32997</v>
      </c>
      <c r="Y2671" s="29" t="s">
        <v>2821</v>
      </c>
      <c r="Z2671" s="29" t="s">
        <v>32998</v>
      </c>
      <c r="AA2671" s="29" t="s">
        <v>32998</v>
      </c>
      <c r="AB2671" s="29" t="s">
        <v>11246</v>
      </c>
      <c r="AC2671" s="29" t="s">
        <v>11247</v>
      </c>
      <c r="AD2671" s="29" t="s">
        <v>5</v>
      </c>
      <c r="AE2671" s="29" t="s">
        <v>32492</v>
      </c>
      <c r="AF2671" s="29"/>
      <c r="AG2671" s="29"/>
      <c r="AH2671" s="29"/>
      <c r="AI2671" s="29" t="s">
        <v>32999</v>
      </c>
      <c r="AJ2671" s="29"/>
      <c r="AK2671" s="29" t="s">
        <v>33000</v>
      </c>
      <c r="AL2671" s="29" t="s">
        <v>33001</v>
      </c>
      <c r="AM2671" s="29">
        <v>144</v>
      </c>
      <c r="AN2671" s="1">
        <f t="shared" si="144"/>
        <v>1</v>
      </c>
      <c r="AO2671" s="1">
        <f t="shared" si="145"/>
        <v>1</v>
      </c>
      <c r="AP2671" s="30">
        <f t="shared" si="146"/>
        <v>46298</v>
      </c>
      <c r="AQ2671" s="1" t="str">
        <f>IF(COUNTIF('同场线路Rotas do mesmo SC'!A:A,C2671)&gt;0,"Sim","Não")</f>
        <v>Não</v>
      </c>
      <c r="AR2671" s="1" t="str">
        <f>IF(COUNTIF(揽收业务网点!A:A,P2671)&gt;0,"Sim","Não")</f>
        <v>Não</v>
      </c>
    </row>
    <row r="2672" spans="1:44">
      <c r="A2672" s="29" t="s">
        <v>33002</v>
      </c>
      <c r="B2672" s="29" t="s">
        <v>379</v>
      </c>
      <c r="C2672" s="29" t="s">
        <v>11263</v>
      </c>
      <c r="D2672" s="29" t="s">
        <v>381</v>
      </c>
      <c r="E2672" s="29" t="s">
        <v>382</v>
      </c>
      <c r="F2672" s="29" t="s">
        <v>811</v>
      </c>
      <c r="G2672" s="29">
        <v>298</v>
      </c>
      <c r="H2672" s="29" t="s">
        <v>11042</v>
      </c>
      <c r="I2672" s="29" t="s">
        <v>409</v>
      </c>
      <c r="J2672" s="29" t="s">
        <v>9547</v>
      </c>
      <c r="K2672" s="29" t="s">
        <v>387</v>
      </c>
      <c r="L2672" s="29" t="s">
        <v>9548</v>
      </c>
      <c r="M2672" s="29" t="s">
        <v>9549</v>
      </c>
      <c r="N2672" s="29" t="s">
        <v>9550</v>
      </c>
      <c r="O2672" s="29" t="s">
        <v>1111</v>
      </c>
      <c r="P2672" s="29" t="s">
        <v>1112</v>
      </c>
      <c r="Q2672" s="29" t="s">
        <v>168</v>
      </c>
      <c r="R2672" s="29" t="s">
        <v>33003</v>
      </c>
      <c r="S2672" s="29" t="s">
        <v>5948</v>
      </c>
      <c r="T2672" s="29" t="s">
        <v>33004</v>
      </c>
      <c r="U2672" s="29" t="s">
        <v>33005</v>
      </c>
      <c r="V2672" s="29">
        <v>92</v>
      </c>
      <c r="W2672" s="29" t="s">
        <v>396</v>
      </c>
      <c r="X2672" s="29" t="s">
        <v>33006</v>
      </c>
      <c r="Y2672" s="29" t="s">
        <v>33007</v>
      </c>
      <c r="Z2672" s="29" t="s">
        <v>33008</v>
      </c>
      <c r="AA2672" s="29" t="s">
        <v>33008</v>
      </c>
      <c r="AB2672" s="29" t="s">
        <v>5660</v>
      </c>
      <c r="AC2672" s="29" t="s">
        <v>169</v>
      </c>
      <c r="AD2672" s="29" t="s">
        <v>168</v>
      </c>
      <c r="AE2672" s="29" t="s">
        <v>33009</v>
      </c>
      <c r="AF2672" s="29" t="s">
        <v>33010</v>
      </c>
      <c r="AG2672" s="29">
        <v>-109</v>
      </c>
      <c r="AH2672" s="29" t="s">
        <v>33010</v>
      </c>
      <c r="AI2672" s="29" t="s">
        <v>33011</v>
      </c>
      <c r="AJ2672" s="29">
        <v>75</v>
      </c>
      <c r="AK2672" s="29" t="s">
        <v>31822</v>
      </c>
      <c r="AL2672" s="29" t="s">
        <v>33012</v>
      </c>
      <c r="AM2672" s="29">
        <v>500</v>
      </c>
      <c r="AN2672" s="1">
        <f t="shared" si="144"/>
        <v>1</v>
      </c>
      <c r="AO2672" s="1">
        <f t="shared" si="145"/>
        <v>1</v>
      </c>
      <c r="AP2672" s="30">
        <f t="shared" si="146"/>
        <v>46298</v>
      </c>
      <c r="AQ2672" s="1" t="str">
        <f>IF(COUNTIF('同场线路Rotas do mesmo SC'!A:A,C2672)&gt;0,"Sim","Não")</f>
        <v>Não</v>
      </c>
      <c r="AR2672" s="1" t="str">
        <f>IF(COUNTIF(揽收业务网点!A:A,P2672)&gt;0,"Sim","Não")</f>
        <v>Não</v>
      </c>
    </row>
    <row r="2673" spans="1:44">
      <c r="A2673" s="29" t="s">
        <v>33013</v>
      </c>
      <c r="B2673" s="29" t="s">
        <v>379</v>
      </c>
      <c r="C2673" s="29" t="s">
        <v>11275</v>
      </c>
      <c r="D2673" s="29" t="s">
        <v>381</v>
      </c>
      <c r="E2673" s="29" t="s">
        <v>382</v>
      </c>
      <c r="F2673" s="29" t="s">
        <v>383</v>
      </c>
      <c r="G2673" s="29">
        <v>22</v>
      </c>
      <c r="H2673" s="29" t="s">
        <v>11276</v>
      </c>
      <c r="I2673" s="29" t="s">
        <v>385</v>
      </c>
      <c r="J2673" s="29" t="s">
        <v>2437</v>
      </c>
      <c r="K2673" s="29" t="s">
        <v>387</v>
      </c>
      <c r="L2673" s="29" t="s">
        <v>2438</v>
      </c>
      <c r="M2673" s="29" t="s">
        <v>11277</v>
      </c>
      <c r="N2673" s="29" t="s">
        <v>11278</v>
      </c>
      <c r="O2673" s="29" t="s">
        <v>1111</v>
      </c>
      <c r="P2673" s="29" t="s">
        <v>1112</v>
      </c>
      <c r="Q2673" s="29" t="s">
        <v>168</v>
      </c>
      <c r="R2673" s="29" t="s">
        <v>13690</v>
      </c>
      <c r="S2673" s="29" t="s">
        <v>10480</v>
      </c>
      <c r="T2673" s="29" t="s">
        <v>33014</v>
      </c>
      <c r="U2673" s="29" t="s">
        <v>33015</v>
      </c>
      <c r="V2673" s="29">
        <v>337</v>
      </c>
      <c r="W2673" s="29" t="s">
        <v>396</v>
      </c>
      <c r="X2673" s="29" t="s">
        <v>33016</v>
      </c>
      <c r="Y2673" s="29" t="s">
        <v>27722</v>
      </c>
      <c r="Z2673" s="29" t="s">
        <v>33017</v>
      </c>
      <c r="AA2673" s="29" t="s">
        <v>33017</v>
      </c>
      <c r="AB2673" s="29" t="s">
        <v>11284</v>
      </c>
      <c r="AC2673" s="29" t="s">
        <v>11285</v>
      </c>
      <c r="AD2673" s="29" t="s">
        <v>168</v>
      </c>
      <c r="AE2673" s="29" t="s">
        <v>29224</v>
      </c>
      <c r="AF2673" s="29" t="s">
        <v>33018</v>
      </c>
      <c r="AG2673" s="29">
        <v>-26</v>
      </c>
      <c r="AH2673" s="29" t="s">
        <v>33018</v>
      </c>
      <c r="AI2673" s="29" t="s">
        <v>32328</v>
      </c>
      <c r="AJ2673" s="29">
        <v>69</v>
      </c>
      <c r="AK2673" s="29" t="s">
        <v>29081</v>
      </c>
      <c r="AL2673" s="29" t="s">
        <v>33019</v>
      </c>
      <c r="AM2673" s="29">
        <v>93</v>
      </c>
      <c r="AN2673" s="1">
        <f t="shared" si="144"/>
        <v>1</v>
      </c>
      <c r="AO2673" s="1">
        <f t="shared" si="145"/>
        <v>1</v>
      </c>
      <c r="AP2673" s="30">
        <f t="shared" si="146"/>
        <v>46298</v>
      </c>
      <c r="AQ2673" s="1" t="str">
        <f>IF(COUNTIF('同场线路Rotas do mesmo SC'!A:A,C2673)&gt;0,"Sim","Não")</f>
        <v>Não</v>
      </c>
      <c r="AR2673" s="1" t="str">
        <f>IF(COUNTIF(揽收业务网点!A:A,P2673)&gt;0,"Sim","Não")</f>
        <v>Não</v>
      </c>
    </row>
    <row r="2674" spans="1:44">
      <c r="A2674" s="29" t="s">
        <v>33020</v>
      </c>
      <c r="B2674" s="29" t="s">
        <v>379</v>
      </c>
      <c r="C2674" s="29" t="s">
        <v>11291</v>
      </c>
      <c r="D2674" s="29" t="s">
        <v>381</v>
      </c>
      <c r="E2674" s="29" t="s">
        <v>382</v>
      </c>
      <c r="F2674" s="29" t="s">
        <v>383</v>
      </c>
      <c r="G2674" s="29">
        <v>64</v>
      </c>
      <c r="H2674" s="29" t="s">
        <v>11292</v>
      </c>
      <c r="I2674" s="29" t="s">
        <v>385</v>
      </c>
      <c r="J2674" s="29" t="s">
        <v>2495</v>
      </c>
      <c r="K2674" s="29" t="s">
        <v>387</v>
      </c>
      <c r="L2674" s="29" t="s">
        <v>2496</v>
      </c>
      <c r="M2674" s="29" t="s">
        <v>11293</v>
      </c>
      <c r="N2674" s="29" t="s">
        <v>11294</v>
      </c>
      <c r="O2674" s="29" t="s">
        <v>2499</v>
      </c>
      <c r="P2674" s="29" t="s">
        <v>2500</v>
      </c>
      <c r="Q2674" s="29" t="s">
        <v>2</v>
      </c>
      <c r="R2674" s="29" t="s">
        <v>3555</v>
      </c>
      <c r="S2674" s="29" t="s">
        <v>33021</v>
      </c>
      <c r="T2674" s="29" t="s">
        <v>33022</v>
      </c>
      <c r="U2674" s="29" t="s">
        <v>33023</v>
      </c>
      <c r="V2674" s="29">
        <v>404</v>
      </c>
      <c r="W2674" s="29" t="s">
        <v>396</v>
      </c>
      <c r="X2674" s="29" t="s">
        <v>33024</v>
      </c>
      <c r="Y2674" s="29" t="s">
        <v>16006</v>
      </c>
      <c r="Z2674" s="29" t="s">
        <v>33025</v>
      </c>
      <c r="AA2674" s="29" t="s">
        <v>33025</v>
      </c>
      <c r="AB2674" s="29" t="s">
        <v>11301</v>
      </c>
      <c r="AC2674" s="29" t="s">
        <v>11302</v>
      </c>
      <c r="AD2674" s="29" t="s">
        <v>2</v>
      </c>
      <c r="AE2674" s="29" t="s">
        <v>33026</v>
      </c>
      <c r="AF2674" s="29" t="s">
        <v>33027</v>
      </c>
      <c r="AG2674" s="29">
        <v>-127</v>
      </c>
      <c r="AH2674" s="29" t="s">
        <v>33027</v>
      </c>
      <c r="AI2674" s="29" t="s">
        <v>28213</v>
      </c>
      <c r="AJ2674" s="29">
        <v>40</v>
      </c>
      <c r="AK2674" s="29" t="s">
        <v>33028</v>
      </c>
      <c r="AL2674" s="29" t="s">
        <v>32890</v>
      </c>
      <c r="AM2674" s="29">
        <v>89</v>
      </c>
      <c r="AN2674" s="1">
        <f t="shared" si="144"/>
        <v>1</v>
      </c>
      <c r="AO2674" s="1">
        <f t="shared" si="145"/>
        <v>1</v>
      </c>
      <c r="AP2674" s="30">
        <f t="shared" si="146"/>
        <v>46298</v>
      </c>
      <c r="AQ2674" s="1" t="str">
        <f>IF(COUNTIF('同场线路Rotas do mesmo SC'!A:A,C2674)&gt;0,"Sim","Não")</f>
        <v>Não</v>
      </c>
      <c r="AR2674" s="1" t="str">
        <f>IF(COUNTIF(揽收业务网点!A:A,P2674)&gt;0,"Sim","Não")</f>
        <v>Não</v>
      </c>
    </row>
    <row r="2675" spans="1:44">
      <c r="A2675" s="29" t="s">
        <v>33029</v>
      </c>
      <c r="B2675" s="29" t="s">
        <v>379</v>
      </c>
      <c r="C2675" s="29" t="s">
        <v>11307</v>
      </c>
      <c r="D2675" s="29" t="s">
        <v>381</v>
      </c>
      <c r="E2675" s="29" t="s">
        <v>382</v>
      </c>
      <c r="F2675" s="29" t="s">
        <v>383</v>
      </c>
      <c r="G2675" s="29">
        <v>20</v>
      </c>
      <c r="H2675" s="29" t="s">
        <v>2898</v>
      </c>
      <c r="I2675" s="29" t="s">
        <v>2899</v>
      </c>
      <c r="J2675" s="29" t="s">
        <v>959</v>
      </c>
      <c r="K2675" s="29" t="s">
        <v>411</v>
      </c>
      <c r="L2675" s="29" t="s">
        <v>960</v>
      </c>
      <c r="M2675" s="29" t="s">
        <v>11308</v>
      </c>
      <c r="N2675" s="29" t="s">
        <v>11309</v>
      </c>
      <c r="O2675" s="29" t="s">
        <v>11310</v>
      </c>
      <c r="P2675" s="29" t="s">
        <v>11311</v>
      </c>
      <c r="Q2675" s="29" t="s">
        <v>2</v>
      </c>
      <c r="R2675" s="29" t="s">
        <v>27190</v>
      </c>
      <c r="S2675" s="29" t="s">
        <v>27190</v>
      </c>
      <c r="T2675" s="29" t="s">
        <v>33030</v>
      </c>
      <c r="U2675" s="29" t="s">
        <v>33031</v>
      </c>
      <c r="V2675" s="29">
        <v>1</v>
      </c>
      <c r="W2675" s="29" t="s">
        <v>396</v>
      </c>
      <c r="X2675" s="29" t="s">
        <v>33032</v>
      </c>
      <c r="Y2675" s="29" t="s">
        <v>28224</v>
      </c>
      <c r="Z2675" s="29" t="s">
        <v>33033</v>
      </c>
      <c r="AA2675" s="29" t="s">
        <v>33033</v>
      </c>
      <c r="AB2675" s="29" t="s">
        <v>1807</v>
      </c>
      <c r="AC2675" s="29" t="s">
        <v>1808</v>
      </c>
      <c r="AD2675" s="29" t="s">
        <v>2</v>
      </c>
      <c r="AE2675" s="29" t="s">
        <v>28078</v>
      </c>
      <c r="AF2675" s="29" t="s">
        <v>33034</v>
      </c>
      <c r="AG2675" s="29">
        <v>-41</v>
      </c>
      <c r="AH2675" s="29" t="s">
        <v>33034</v>
      </c>
      <c r="AI2675" s="29" t="s">
        <v>33035</v>
      </c>
      <c r="AJ2675" s="29">
        <v>2585</v>
      </c>
      <c r="AK2675" s="29" t="s">
        <v>33036</v>
      </c>
      <c r="AL2675" s="29" t="s">
        <v>33037</v>
      </c>
      <c r="AM2675" s="29">
        <v>163</v>
      </c>
      <c r="AN2675" s="1">
        <f t="shared" si="144"/>
        <v>1</v>
      </c>
      <c r="AO2675" s="1">
        <f t="shared" si="145"/>
        <v>1</v>
      </c>
      <c r="AP2675" s="30">
        <f t="shared" si="146"/>
        <v>46298</v>
      </c>
      <c r="AQ2675" s="1" t="str">
        <f>IF(COUNTIF('同场线路Rotas do mesmo SC'!A:A,C2675)&gt;0,"Sim","Não")</f>
        <v>Não</v>
      </c>
      <c r="AR2675" s="1" t="str">
        <f>IF(COUNTIF(揽收业务网点!A:A,P2675)&gt;0,"Sim","Não")</f>
        <v>Não</v>
      </c>
    </row>
    <row r="2676" spans="1:44">
      <c r="A2676" s="29" t="s">
        <v>33038</v>
      </c>
      <c r="B2676" s="29" t="s">
        <v>379</v>
      </c>
      <c r="C2676" s="29" t="s">
        <v>11320</v>
      </c>
      <c r="D2676" s="29" t="s">
        <v>381</v>
      </c>
      <c r="E2676" s="29" t="s">
        <v>382</v>
      </c>
      <c r="F2676" s="29" t="s">
        <v>383</v>
      </c>
      <c r="G2676" s="29">
        <v>110</v>
      </c>
      <c r="H2676" s="29" t="s">
        <v>11321</v>
      </c>
      <c r="I2676" s="29" t="s">
        <v>385</v>
      </c>
      <c r="J2676" s="29" t="s">
        <v>6981</v>
      </c>
      <c r="K2676" s="29" t="s">
        <v>387</v>
      </c>
      <c r="L2676" s="29" t="s">
        <v>6982</v>
      </c>
      <c r="M2676" s="29" t="s">
        <v>11322</v>
      </c>
      <c r="N2676" s="29" t="s">
        <v>11323</v>
      </c>
      <c r="O2676" s="29" t="s">
        <v>6856</v>
      </c>
      <c r="P2676" s="29" t="s">
        <v>6857</v>
      </c>
      <c r="Q2676" s="29" t="s">
        <v>94</v>
      </c>
      <c r="R2676" s="29" t="s">
        <v>33039</v>
      </c>
      <c r="S2676" s="29" t="s">
        <v>9092</v>
      </c>
      <c r="T2676" s="29" t="s">
        <v>33040</v>
      </c>
      <c r="U2676" s="29" t="s">
        <v>33041</v>
      </c>
      <c r="V2676" s="29">
        <v>21</v>
      </c>
      <c r="W2676" s="29" t="s">
        <v>396</v>
      </c>
      <c r="X2676" s="29" t="s">
        <v>33042</v>
      </c>
      <c r="Y2676" s="29" t="s">
        <v>27722</v>
      </c>
      <c r="Z2676" s="29" t="s">
        <v>33043</v>
      </c>
      <c r="AA2676" s="29" t="s">
        <v>33043</v>
      </c>
      <c r="AB2676" s="29" t="s">
        <v>11329</v>
      </c>
      <c r="AC2676" s="29" t="s">
        <v>11330</v>
      </c>
      <c r="AD2676" s="29" t="s">
        <v>94</v>
      </c>
      <c r="AE2676" s="29" t="s">
        <v>27743</v>
      </c>
      <c r="AF2676" s="29" t="s">
        <v>15272</v>
      </c>
      <c r="AG2676" s="29">
        <v>-90</v>
      </c>
      <c r="AH2676" s="29" t="s">
        <v>15272</v>
      </c>
      <c r="AI2676" s="29" t="s">
        <v>33044</v>
      </c>
      <c r="AJ2676" s="29">
        <v>172</v>
      </c>
      <c r="AK2676" s="29" t="s">
        <v>33045</v>
      </c>
      <c r="AL2676" s="29" t="s">
        <v>33046</v>
      </c>
      <c r="AM2676" s="29">
        <v>1736</v>
      </c>
      <c r="AN2676" s="1">
        <f t="shared" si="144"/>
        <v>1</v>
      </c>
      <c r="AO2676" s="1">
        <f t="shared" si="145"/>
        <v>1</v>
      </c>
      <c r="AP2676" s="30">
        <f t="shared" si="146"/>
        <v>46298</v>
      </c>
      <c r="AQ2676" s="1" t="str">
        <f>IF(COUNTIF('同场线路Rotas do mesmo SC'!A:A,C2676)&gt;0,"Sim","Não")</f>
        <v>Não</v>
      </c>
      <c r="AR2676" s="1" t="str">
        <f>IF(COUNTIF(揽收业务网点!A:A,P2676)&gt;0,"Sim","Não")</f>
        <v>Não</v>
      </c>
    </row>
    <row r="2677" spans="1:44">
      <c r="A2677" s="29" t="s">
        <v>33047</v>
      </c>
      <c r="B2677" s="29" t="s">
        <v>379</v>
      </c>
      <c r="C2677" s="29" t="s">
        <v>11360</v>
      </c>
      <c r="D2677" s="29" t="s">
        <v>381</v>
      </c>
      <c r="E2677" s="29" t="s">
        <v>640</v>
      </c>
      <c r="F2677" s="29" t="s">
        <v>811</v>
      </c>
      <c r="G2677" s="29">
        <v>130</v>
      </c>
      <c r="H2677" s="29" t="s">
        <v>11361</v>
      </c>
      <c r="I2677" s="29" t="s">
        <v>663</v>
      </c>
      <c r="J2677" s="29" t="s">
        <v>734</v>
      </c>
      <c r="K2677" s="29" t="s">
        <v>387</v>
      </c>
      <c r="L2677" s="29" t="s">
        <v>735</v>
      </c>
      <c r="M2677" s="29" t="s">
        <v>11362</v>
      </c>
      <c r="N2677" s="29" t="s">
        <v>11363</v>
      </c>
      <c r="O2677" s="29" t="s">
        <v>1703</v>
      </c>
      <c r="P2677" s="29" t="s">
        <v>45</v>
      </c>
      <c r="Q2677" s="29" t="s">
        <v>11</v>
      </c>
      <c r="R2677" s="29" t="s">
        <v>33048</v>
      </c>
      <c r="S2677" s="29" t="s">
        <v>33048</v>
      </c>
      <c r="T2677" s="29" t="s">
        <v>33049</v>
      </c>
      <c r="U2677" s="29" t="s">
        <v>33050</v>
      </c>
      <c r="V2677" s="29">
        <v>316</v>
      </c>
      <c r="W2677" s="29" t="s">
        <v>396</v>
      </c>
      <c r="X2677" s="29" t="s">
        <v>33051</v>
      </c>
      <c r="Y2677" s="29" t="s">
        <v>16227</v>
      </c>
      <c r="Z2677" s="29" t="s">
        <v>33052</v>
      </c>
      <c r="AA2677" s="29" t="s">
        <v>33052</v>
      </c>
      <c r="AB2677" s="29" t="s">
        <v>653</v>
      </c>
      <c r="AC2677" s="29" t="s">
        <v>654</v>
      </c>
      <c r="AD2677" s="29" t="s">
        <v>11</v>
      </c>
      <c r="AE2677" s="29" t="s">
        <v>21336</v>
      </c>
      <c r="AF2677" s="29" t="s">
        <v>33053</v>
      </c>
      <c r="AG2677" s="29">
        <v>152</v>
      </c>
      <c r="AH2677" s="29" t="s">
        <v>33053</v>
      </c>
      <c r="AI2677" s="29" t="s">
        <v>33054</v>
      </c>
      <c r="AJ2677" s="29">
        <v>227</v>
      </c>
      <c r="AK2677" s="29" t="s">
        <v>33055</v>
      </c>
      <c r="AL2677" s="29" t="s">
        <v>33056</v>
      </c>
      <c r="AM2677" s="29">
        <v>3180</v>
      </c>
      <c r="AN2677" s="1">
        <f t="shared" si="144"/>
        <v>1</v>
      </c>
      <c r="AO2677" s="1">
        <f t="shared" si="145"/>
        <v>1</v>
      </c>
      <c r="AP2677" s="30">
        <f t="shared" si="146"/>
        <v>46298</v>
      </c>
      <c r="AQ2677" s="1" t="str">
        <f>IF(COUNTIF('同场线路Rotas do mesmo SC'!A:A,C2677)&gt;0,"Sim","Não")</f>
        <v>Não</v>
      </c>
      <c r="AR2677" s="1" t="str">
        <f>IF(COUNTIF(揽收业务网点!A:A,P2677)&gt;0,"Sim","Não")</f>
        <v>Sim</v>
      </c>
    </row>
    <row r="2678" spans="1:44">
      <c r="A2678" s="29" t="s">
        <v>33057</v>
      </c>
      <c r="B2678" s="29" t="s">
        <v>379</v>
      </c>
      <c r="C2678" s="29" t="s">
        <v>11374</v>
      </c>
      <c r="D2678" s="29" t="s">
        <v>381</v>
      </c>
      <c r="E2678" s="29" t="s">
        <v>382</v>
      </c>
      <c r="F2678" s="29" t="s">
        <v>383</v>
      </c>
      <c r="G2678" s="29">
        <v>25</v>
      </c>
      <c r="H2678" s="29" t="s">
        <v>22524</v>
      </c>
      <c r="I2678" s="29" t="s">
        <v>868</v>
      </c>
      <c r="J2678" s="29" t="s">
        <v>1753</v>
      </c>
      <c r="K2678" s="29" t="s">
        <v>387</v>
      </c>
      <c r="L2678" s="29" t="s">
        <v>1754</v>
      </c>
      <c r="M2678" s="29" t="s">
        <v>22525</v>
      </c>
      <c r="N2678" s="29" t="s">
        <v>22526</v>
      </c>
      <c r="O2678" s="29" t="s">
        <v>1703</v>
      </c>
      <c r="P2678" s="29" t="s">
        <v>45</v>
      </c>
      <c r="Q2678" s="29" t="s">
        <v>11</v>
      </c>
      <c r="R2678" s="29" t="s">
        <v>33058</v>
      </c>
      <c r="S2678" s="29" t="s">
        <v>17100</v>
      </c>
      <c r="T2678" s="29" t="s">
        <v>33059</v>
      </c>
      <c r="U2678" s="29" t="s">
        <v>33060</v>
      </c>
      <c r="V2678" s="29">
        <v>42</v>
      </c>
      <c r="W2678" s="29" t="s">
        <v>396</v>
      </c>
      <c r="X2678" s="29" t="s">
        <v>33061</v>
      </c>
      <c r="Y2678" s="29" t="s">
        <v>17762</v>
      </c>
      <c r="Z2678" s="29" t="s">
        <v>33062</v>
      </c>
      <c r="AA2678" s="29" t="s">
        <v>33062</v>
      </c>
      <c r="AB2678" s="29" t="s">
        <v>11383</v>
      </c>
      <c r="AC2678" s="29" t="s">
        <v>11384</v>
      </c>
      <c r="AD2678" s="29" t="s">
        <v>11</v>
      </c>
      <c r="AE2678" s="29" t="s">
        <v>31632</v>
      </c>
      <c r="AF2678" s="29" t="s">
        <v>33063</v>
      </c>
      <c r="AG2678" s="29">
        <v>17</v>
      </c>
      <c r="AH2678" s="29" t="s">
        <v>33063</v>
      </c>
      <c r="AI2678" s="29" t="s">
        <v>33064</v>
      </c>
      <c r="AJ2678" s="29">
        <v>2</v>
      </c>
      <c r="AK2678" s="29" t="s">
        <v>33065</v>
      </c>
      <c r="AL2678" s="29" t="s">
        <v>33066</v>
      </c>
      <c r="AM2678" s="29">
        <v>213</v>
      </c>
      <c r="AN2678" s="1">
        <f t="shared" si="144"/>
        <v>1</v>
      </c>
      <c r="AO2678" s="1">
        <f t="shared" si="145"/>
        <v>1</v>
      </c>
      <c r="AP2678" s="30">
        <f t="shared" si="146"/>
        <v>46298</v>
      </c>
      <c r="AQ2678" s="1" t="str">
        <f>IF(COUNTIF('同场线路Rotas do mesmo SC'!A:A,C2678)&gt;0,"Sim","Não")</f>
        <v>Não</v>
      </c>
      <c r="AR2678" s="1" t="str">
        <f>IF(COUNTIF(揽收业务网点!A:A,P2678)&gt;0,"Sim","Não")</f>
        <v>Sim</v>
      </c>
    </row>
    <row r="2679" spans="1:44">
      <c r="A2679" s="29" t="s">
        <v>33067</v>
      </c>
      <c r="B2679" s="29" t="s">
        <v>379</v>
      </c>
      <c r="C2679" s="29" t="s">
        <v>11389</v>
      </c>
      <c r="D2679" s="29" t="s">
        <v>381</v>
      </c>
      <c r="E2679" s="29" t="s">
        <v>382</v>
      </c>
      <c r="F2679" s="29" t="s">
        <v>732</v>
      </c>
      <c r="G2679" s="29">
        <v>42</v>
      </c>
      <c r="H2679" s="29" t="s">
        <v>7394</v>
      </c>
      <c r="I2679" s="29" t="s">
        <v>868</v>
      </c>
      <c r="J2679" s="29" t="s">
        <v>642</v>
      </c>
      <c r="K2679" s="29" t="s">
        <v>387</v>
      </c>
      <c r="L2679" s="29" t="s">
        <v>643</v>
      </c>
      <c r="M2679" s="29" t="s">
        <v>7395</v>
      </c>
      <c r="N2679" s="29" t="s">
        <v>7396</v>
      </c>
      <c r="O2679" s="29" t="s">
        <v>653</v>
      </c>
      <c r="P2679" s="29" t="s">
        <v>654</v>
      </c>
      <c r="Q2679" s="29" t="s">
        <v>11</v>
      </c>
      <c r="R2679" s="29" t="s">
        <v>7683</v>
      </c>
      <c r="S2679" s="29" t="s">
        <v>7683</v>
      </c>
      <c r="T2679" s="29" t="s">
        <v>33068</v>
      </c>
      <c r="U2679" s="29" t="s">
        <v>33069</v>
      </c>
      <c r="V2679" s="29">
        <v>103</v>
      </c>
      <c r="W2679" s="29" t="s">
        <v>396</v>
      </c>
      <c r="X2679" s="29" t="s">
        <v>33070</v>
      </c>
      <c r="Y2679" s="29" t="s">
        <v>15616</v>
      </c>
      <c r="Z2679" s="29" t="s">
        <v>33071</v>
      </c>
      <c r="AA2679" s="29" t="s">
        <v>33071</v>
      </c>
      <c r="AB2679" s="29" t="s">
        <v>6297</v>
      </c>
      <c r="AC2679" s="29" t="s">
        <v>6298</v>
      </c>
      <c r="AD2679" s="29" t="s">
        <v>11</v>
      </c>
      <c r="AE2679" s="29" t="s">
        <v>28293</v>
      </c>
      <c r="AF2679" s="29" t="s">
        <v>33072</v>
      </c>
      <c r="AG2679" s="29">
        <v>-85</v>
      </c>
      <c r="AH2679" s="29" t="s">
        <v>33072</v>
      </c>
      <c r="AI2679" s="29" t="s">
        <v>33073</v>
      </c>
      <c r="AJ2679" s="29">
        <v>11</v>
      </c>
      <c r="AK2679" s="29" t="s">
        <v>33074</v>
      </c>
      <c r="AL2679" s="29" t="s">
        <v>33075</v>
      </c>
      <c r="AM2679" s="29">
        <v>69</v>
      </c>
      <c r="AN2679" s="1">
        <f t="shared" si="144"/>
        <v>1</v>
      </c>
      <c r="AO2679" s="1">
        <f t="shared" si="145"/>
        <v>1</v>
      </c>
      <c r="AP2679" s="30">
        <f t="shared" si="146"/>
        <v>46298</v>
      </c>
      <c r="AQ2679" s="1" t="str">
        <f>IF(COUNTIF('同场线路Rotas do mesmo SC'!A:A,C2679)&gt;0,"Sim","Não")</f>
        <v>Não</v>
      </c>
      <c r="AR2679" s="1" t="str">
        <f>IF(COUNTIF(揽收业务网点!A:A,P2679)&gt;0,"Sim","Não")</f>
        <v>Não</v>
      </c>
    </row>
    <row r="2680" spans="1:44">
      <c r="A2680" s="29" t="s">
        <v>33076</v>
      </c>
      <c r="B2680" s="29" t="s">
        <v>379</v>
      </c>
      <c r="C2680" s="29" t="s">
        <v>22546</v>
      </c>
      <c r="D2680" s="29" t="s">
        <v>381</v>
      </c>
      <c r="E2680" s="29" t="s">
        <v>382</v>
      </c>
      <c r="F2680" s="29" t="s">
        <v>383</v>
      </c>
      <c r="G2680" s="29">
        <v>155</v>
      </c>
      <c r="H2680" s="29" t="s">
        <v>19754</v>
      </c>
      <c r="I2680" s="29" t="s">
        <v>385</v>
      </c>
      <c r="J2680" s="29" t="s">
        <v>19755</v>
      </c>
      <c r="K2680" s="29" t="s">
        <v>387</v>
      </c>
      <c r="L2680" s="29" t="s">
        <v>19756</v>
      </c>
      <c r="M2680" s="29" t="s">
        <v>19757</v>
      </c>
      <c r="N2680" s="29" t="s">
        <v>19758</v>
      </c>
      <c r="O2680" s="29" t="s">
        <v>756</v>
      </c>
      <c r="P2680" s="29" t="s">
        <v>757</v>
      </c>
      <c r="Q2680" s="29" t="s">
        <v>142</v>
      </c>
      <c r="R2680" s="29" t="s">
        <v>28344</v>
      </c>
      <c r="S2680" s="29" t="s">
        <v>21166</v>
      </c>
      <c r="T2680" s="29" t="s">
        <v>33077</v>
      </c>
      <c r="U2680" s="29" t="s">
        <v>18222</v>
      </c>
      <c r="V2680" s="29">
        <v>657</v>
      </c>
      <c r="W2680" s="29" t="s">
        <v>396</v>
      </c>
      <c r="X2680" s="29" t="s">
        <v>33078</v>
      </c>
      <c r="Y2680" s="29" t="s">
        <v>15821</v>
      </c>
      <c r="Z2680" s="29" t="s">
        <v>33079</v>
      </c>
      <c r="AA2680" s="29" t="s">
        <v>33079</v>
      </c>
      <c r="AB2680" s="29" t="s">
        <v>22554</v>
      </c>
      <c r="AC2680" s="29" t="s">
        <v>22555</v>
      </c>
      <c r="AD2680" s="29" t="s">
        <v>142</v>
      </c>
      <c r="AE2680" s="29" t="s">
        <v>27922</v>
      </c>
      <c r="AF2680" s="29"/>
      <c r="AG2680" s="29"/>
      <c r="AH2680" s="29"/>
      <c r="AI2680" s="29" t="s">
        <v>33080</v>
      </c>
      <c r="AJ2680" s="29"/>
      <c r="AK2680" s="29" t="s">
        <v>5373</v>
      </c>
      <c r="AL2680" s="29" t="s">
        <v>33081</v>
      </c>
      <c r="AM2680" s="29">
        <v>156</v>
      </c>
      <c r="AN2680" s="1">
        <f t="shared" si="144"/>
        <v>1</v>
      </c>
      <c r="AO2680" s="1">
        <f t="shared" si="145"/>
        <v>1</v>
      </c>
      <c r="AP2680" s="30">
        <f t="shared" si="146"/>
        <v>46298</v>
      </c>
      <c r="AQ2680" s="1" t="str">
        <f>IF(COUNTIF('同场线路Rotas do mesmo SC'!A:A,C2680)&gt;0,"Sim","Não")</f>
        <v>Não</v>
      </c>
      <c r="AR2680" s="1" t="str">
        <f>IF(COUNTIF(揽收业务网点!A:A,P2680)&gt;0,"Sim","Não")</f>
        <v>Não</v>
      </c>
    </row>
    <row r="2681" spans="1:44">
      <c r="A2681" s="29" t="s">
        <v>33082</v>
      </c>
      <c r="B2681" s="29" t="s">
        <v>2590</v>
      </c>
      <c r="C2681" s="29" t="s">
        <v>33083</v>
      </c>
      <c r="D2681" s="29" t="s">
        <v>381</v>
      </c>
      <c r="E2681" s="29" t="s">
        <v>382</v>
      </c>
      <c r="F2681" s="29" t="s">
        <v>383</v>
      </c>
      <c r="G2681" s="29">
        <v>265</v>
      </c>
      <c r="H2681" s="29" t="s">
        <v>33084</v>
      </c>
      <c r="I2681" s="29" t="s">
        <v>512</v>
      </c>
      <c r="J2681" s="29" t="s">
        <v>26022</v>
      </c>
      <c r="K2681" s="29" t="s">
        <v>387</v>
      </c>
      <c r="L2681" s="29" t="s">
        <v>26023</v>
      </c>
      <c r="M2681" s="29" t="s">
        <v>33085</v>
      </c>
      <c r="N2681" s="29" t="s">
        <v>33086</v>
      </c>
      <c r="O2681" s="29" t="s">
        <v>3587</v>
      </c>
      <c r="P2681" s="29" t="s">
        <v>3588</v>
      </c>
      <c r="Q2681" s="29" t="s">
        <v>5</v>
      </c>
      <c r="R2681" s="29" t="s">
        <v>2764</v>
      </c>
      <c r="S2681" s="29" t="s">
        <v>33087</v>
      </c>
      <c r="T2681" s="29" t="s">
        <v>33088</v>
      </c>
      <c r="U2681" s="29" t="s">
        <v>33089</v>
      </c>
      <c r="V2681" s="29">
        <v>152</v>
      </c>
      <c r="W2681" s="29" t="s">
        <v>396</v>
      </c>
      <c r="X2681" s="29" t="s">
        <v>33090</v>
      </c>
      <c r="Y2681" s="29" t="s">
        <v>17697</v>
      </c>
      <c r="Z2681" s="29" t="s">
        <v>33091</v>
      </c>
      <c r="AA2681" s="29" t="s">
        <v>33091</v>
      </c>
      <c r="AB2681" s="29" t="s">
        <v>33092</v>
      </c>
      <c r="AC2681" s="29" t="s">
        <v>33093</v>
      </c>
      <c r="AD2681" s="29" t="s">
        <v>5</v>
      </c>
      <c r="AE2681" s="29" t="s">
        <v>33094</v>
      </c>
      <c r="AF2681" s="29" t="s">
        <v>33095</v>
      </c>
      <c r="AG2681" s="29">
        <v>-88</v>
      </c>
      <c r="AH2681" s="29" t="s">
        <v>33095</v>
      </c>
      <c r="AI2681" s="29" t="s">
        <v>33096</v>
      </c>
      <c r="AJ2681" s="29">
        <v>44</v>
      </c>
      <c r="AK2681" s="29" t="s">
        <v>33097</v>
      </c>
      <c r="AL2681" s="29" t="s">
        <v>33098</v>
      </c>
      <c r="AM2681" s="29">
        <v>8</v>
      </c>
      <c r="AN2681" s="1">
        <f t="shared" si="144"/>
        <v>1</v>
      </c>
      <c r="AO2681" s="1">
        <f t="shared" si="145"/>
        <v>1</v>
      </c>
      <c r="AP2681" s="30">
        <f t="shared" si="146"/>
        <v>46298</v>
      </c>
      <c r="AQ2681" s="1" t="str">
        <f>IF(COUNTIF('同场线路Rotas do mesmo SC'!A:A,C2681)&gt;0,"Sim","Não")</f>
        <v>Não</v>
      </c>
      <c r="AR2681" s="1" t="str">
        <f>IF(COUNTIF(揽收业务网点!A:A,P2681)&gt;0,"Sim","Não")</f>
        <v>Não</v>
      </c>
    </row>
    <row r="2682" spans="1:44">
      <c r="A2682" s="29" t="s">
        <v>33099</v>
      </c>
      <c r="B2682" s="29" t="s">
        <v>379</v>
      </c>
      <c r="C2682" s="29" t="s">
        <v>11402</v>
      </c>
      <c r="D2682" s="29" t="s">
        <v>381</v>
      </c>
      <c r="E2682" s="29" t="s">
        <v>640</v>
      </c>
      <c r="F2682" s="29" t="s">
        <v>383</v>
      </c>
      <c r="G2682" s="29">
        <v>38</v>
      </c>
      <c r="H2682" s="29" t="s">
        <v>11403</v>
      </c>
      <c r="I2682" s="29" t="s">
        <v>868</v>
      </c>
      <c r="J2682" s="29" t="s">
        <v>1753</v>
      </c>
      <c r="K2682" s="29" t="s">
        <v>387</v>
      </c>
      <c r="L2682" s="29" t="s">
        <v>1754</v>
      </c>
      <c r="M2682" s="29" t="s">
        <v>11404</v>
      </c>
      <c r="N2682" s="29" t="s">
        <v>11405</v>
      </c>
      <c r="O2682" s="29" t="s">
        <v>6549</v>
      </c>
      <c r="P2682" s="29" t="s">
        <v>36</v>
      </c>
      <c r="Q2682" s="29" t="s">
        <v>11</v>
      </c>
      <c r="R2682" s="29" t="s">
        <v>11793</v>
      </c>
      <c r="S2682" s="29" t="s">
        <v>11793</v>
      </c>
      <c r="T2682" s="29" t="s">
        <v>33100</v>
      </c>
      <c r="U2682" s="29" t="s">
        <v>33101</v>
      </c>
      <c r="V2682" s="29">
        <v>4</v>
      </c>
      <c r="W2682" s="29" t="s">
        <v>396</v>
      </c>
      <c r="X2682" s="29" t="s">
        <v>33102</v>
      </c>
      <c r="Y2682" s="29" t="s">
        <v>28932</v>
      </c>
      <c r="Z2682" s="29" t="s">
        <v>33103</v>
      </c>
      <c r="AA2682" s="29" t="s">
        <v>33103</v>
      </c>
      <c r="AB2682" s="29" t="s">
        <v>1703</v>
      </c>
      <c r="AC2682" s="29" t="s">
        <v>45</v>
      </c>
      <c r="AD2682" s="29" t="s">
        <v>11</v>
      </c>
      <c r="AE2682" s="29" t="s">
        <v>32847</v>
      </c>
      <c r="AF2682" s="29" t="s">
        <v>33104</v>
      </c>
      <c r="AG2682" s="29">
        <v>-135</v>
      </c>
      <c r="AH2682" s="29" t="s">
        <v>33104</v>
      </c>
      <c r="AI2682" s="29" t="s">
        <v>33105</v>
      </c>
      <c r="AJ2682" s="29"/>
      <c r="AK2682" s="29"/>
      <c r="AL2682" s="29"/>
      <c r="AM2682" s="29"/>
      <c r="AN2682" s="1">
        <f t="shared" si="144"/>
        <v>1</v>
      </c>
      <c r="AO2682" s="1">
        <f t="shared" si="145"/>
        <v>1</v>
      </c>
      <c r="AP2682" s="30">
        <f t="shared" si="146"/>
        <v>46298</v>
      </c>
      <c r="AQ2682" s="1" t="str">
        <f>IF(COUNTIF('同场线路Rotas do mesmo SC'!A:A,C2682)&gt;0,"Sim","Não")</f>
        <v>Não</v>
      </c>
      <c r="AR2682" s="1" t="str">
        <f>IF(COUNTIF(揽收业务网点!A:A,P2682)&gt;0,"Sim","Não")</f>
        <v>Sim</v>
      </c>
    </row>
    <row r="2683" spans="1:44">
      <c r="A2683" s="29" t="s">
        <v>33106</v>
      </c>
      <c r="B2683" s="29" t="s">
        <v>379</v>
      </c>
      <c r="C2683" s="29" t="s">
        <v>33107</v>
      </c>
      <c r="D2683" s="29" t="s">
        <v>381</v>
      </c>
      <c r="E2683" s="29" t="s">
        <v>640</v>
      </c>
      <c r="F2683" s="29" t="s">
        <v>829</v>
      </c>
      <c r="G2683" s="29">
        <v>35</v>
      </c>
      <c r="H2683" s="29" t="s">
        <v>3399</v>
      </c>
      <c r="I2683" s="29" t="s">
        <v>868</v>
      </c>
      <c r="J2683" s="29" t="s">
        <v>1979</v>
      </c>
      <c r="K2683" s="29" t="s">
        <v>411</v>
      </c>
      <c r="L2683" s="29" t="s">
        <v>1980</v>
      </c>
      <c r="M2683" s="29" t="s">
        <v>33108</v>
      </c>
      <c r="N2683" s="29" t="s">
        <v>33109</v>
      </c>
      <c r="O2683" s="29" t="s">
        <v>4970</v>
      </c>
      <c r="P2683" s="29" t="s">
        <v>61</v>
      </c>
      <c r="Q2683" s="29" t="s">
        <v>11</v>
      </c>
      <c r="R2683" s="29" t="s">
        <v>31296</v>
      </c>
      <c r="S2683" s="29" t="s">
        <v>31296</v>
      </c>
      <c r="T2683" s="29" t="s">
        <v>33110</v>
      </c>
      <c r="U2683" s="29" t="s">
        <v>33111</v>
      </c>
      <c r="V2683" s="29">
        <v>9</v>
      </c>
      <c r="W2683" s="29" t="s">
        <v>396</v>
      </c>
      <c r="X2683" s="29" t="s">
        <v>33112</v>
      </c>
      <c r="Y2683" s="29" t="s">
        <v>28369</v>
      </c>
      <c r="Z2683" s="29" t="s">
        <v>33113</v>
      </c>
      <c r="AA2683" s="29" t="s">
        <v>33113</v>
      </c>
      <c r="AB2683" s="29" t="s">
        <v>653</v>
      </c>
      <c r="AC2683" s="29" t="s">
        <v>654</v>
      </c>
      <c r="AD2683" s="29" t="s">
        <v>11</v>
      </c>
      <c r="AE2683" s="29" t="s">
        <v>33114</v>
      </c>
      <c r="AF2683" s="29" t="s">
        <v>33115</v>
      </c>
      <c r="AG2683" s="29">
        <v>-147</v>
      </c>
      <c r="AH2683" s="29" t="s">
        <v>33115</v>
      </c>
      <c r="AI2683" s="29" t="s">
        <v>33116</v>
      </c>
      <c r="AJ2683" s="29">
        <v>75</v>
      </c>
      <c r="AK2683" s="29" t="s">
        <v>33117</v>
      </c>
      <c r="AL2683" s="29" t="s">
        <v>33118</v>
      </c>
      <c r="AM2683" s="29">
        <v>2612</v>
      </c>
      <c r="AN2683" s="1">
        <f t="shared" si="144"/>
        <v>1</v>
      </c>
      <c r="AO2683" s="1">
        <f t="shared" si="145"/>
        <v>1</v>
      </c>
      <c r="AP2683" s="30">
        <f t="shared" si="146"/>
        <v>46298</v>
      </c>
      <c r="AQ2683" s="1" t="str">
        <f>IF(COUNTIF('同场线路Rotas do mesmo SC'!A:A,C2683)&gt;0,"Sim","Não")</f>
        <v>Não</v>
      </c>
      <c r="AR2683" s="1" t="str">
        <f>IF(COUNTIF(揽收业务网点!A:A,P2683)&gt;0,"Sim","Não")</f>
        <v>Sim</v>
      </c>
    </row>
    <row r="2684" spans="1:44">
      <c r="A2684" s="29" t="s">
        <v>33119</v>
      </c>
      <c r="B2684" s="29" t="s">
        <v>379</v>
      </c>
      <c r="C2684" s="29" t="s">
        <v>11414</v>
      </c>
      <c r="D2684" s="29" t="s">
        <v>381</v>
      </c>
      <c r="E2684" s="29" t="s">
        <v>382</v>
      </c>
      <c r="F2684" s="29" t="s">
        <v>383</v>
      </c>
      <c r="G2684" s="29">
        <v>60</v>
      </c>
      <c r="H2684" s="29" t="s">
        <v>11415</v>
      </c>
      <c r="I2684" s="29" t="s">
        <v>409</v>
      </c>
      <c r="J2684" s="29" t="s">
        <v>1899</v>
      </c>
      <c r="K2684" s="29" t="s">
        <v>387</v>
      </c>
      <c r="L2684" s="29" t="s">
        <v>1900</v>
      </c>
      <c r="M2684" s="29" t="s">
        <v>11416</v>
      </c>
      <c r="N2684" s="29" t="s">
        <v>11417</v>
      </c>
      <c r="O2684" s="29" t="s">
        <v>1903</v>
      </c>
      <c r="P2684" s="29" t="s">
        <v>1904</v>
      </c>
      <c r="Q2684" s="29" t="s">
        <v>70</v>
      </c>
      <c r="R2684" s="29" t="s">
        <v>33120</v>
      </c>
      <c r="S2684" s="29" t="s">
        <v>33121</v>
      </c>
      <c r="T2684" s="29" t="s">
        <v>33122</v>
      </c>
      <c r="U2684" s="29" t="s">
        <v>33123</v>
      </c>
      <c r="V2684" s="29">
        <v>380</v>
      </c>
      <c r="W2684" s="29" t="s">
        <v>396</v>
      </c>
      <c r="X2684" s="29" t="s">
        <v>31693</v>
      </c>
      <c r="Y2684" s="29" t="s">
        <v>15272</v>
      </c>
      <c r="Z2684" s="29" t="s">
        <v>33124</v>
      </c>
      <c r="AA2684" s="29" t="s">
        <v>33124</v>
      </c>
      <c r="AB2684" s="29" t="s">
        <v>11423</v>
      </c>
      <c r="AC2684" s="29" t="s">
        <v>11424</v>
      </c>
      <c r="AD2684" s="29" t="s">
        <v>70</v>
      </c>
      <c r="AE2684" s="29" t="s">
        <v>16006</v>
      </c>
      <c r="AF2684" s="29" t="s">
        <v>33125</v>
      </c>
      <c r="AG2684" s="29">
        <v>-64</v>
      </c>
      <c r="AH2684" s="29" t="s">
        <v>33125</v>
      </c>
      <c r="AI2684" s="29" t="s">
        <v>33126</v>
      </c>
      <c r="AJ2684" s="29">
        <v>34</v>
      </c>
      <c r="AK2684" s="29" t="s">
        <v>32150</v>
      </c>
      <c r="AL2684" s="29" t="s">
        <v>33127</v>
      </c>
      <c r="AM2684" s="29">
        <v>159</v>
      </c>
      <c r="AN2684" s="1">
        <f t="shared" si="144"/>
        <v>1</v>
      </c>
      <c r="AO2684" s="1">
        <f t="shared" si="145"/>
        <v>1</v>
      </c>
      <c r="AP2684" s="30">
        <f t="shared" si="146"/>
        <v>46298</v>
      </c>
      <c r="AQ2684" s="1" t="str">
        <f>IF(COUNTIF('同场线路Rotas do mesmo SC'!A:A,C2684)&gt;0,"Sim","Não")</f>
        <v>Não</v>
      </c>
      <c r="AR2684" s="1" t="str">
        <f>IF(COUNTIF(揽收业务网点!A:A,P2684)&gt;0,"Sim","Não")</f>
        <v>Não</v>
      </c>
    </row>
    <row r="2685" spans="1:44">
      <c r="A2685" s="29" t="s">
        <v>33128</v>
      </c>
      <c r="B2685" s="29" t="s">
        <v>379</v>
      </c>
      <c r="C2685" s="29" t="s">
        <v>11429</v>
      </c>
      <c r="D2685" s="29" t="s">
        <v>381</v>
      </c>
      <c r="E2685" s="29" t="s">
        <v>382</v>
      </c>
      <c r="F2685" s="29" t="s">
        <v>383</v>
      </c>
      <c r="G2685" s="29">
        <v>145</v>
      </c>
      <c r="H2685" s="29" t="s">
        <v>11430</v>
      </c>
      <c r="I2685" s="29" t="s">
        <v>385</v>
      </c>
      <c r="J2685" s="29" t="s">
        <v>1597</v>
      </c>
      <c r="K2685" s="29" t="s">
        <v>387</v>
      </c>
      <c r="L2685" s="29" t="s">
        <v>1598</v>
      </c>
      <c r="M2685" s="29" t="s">
        <v>11431</v>
      </c>
      <c r="N2685" s="29" t="s">
        <v>11432</v>
      </c>
      <c r="O2685" s="29" t="s">
        <v>6856</v>
      </c>
      <c r="P2685" s="29" t="s">
        <v>6857</v>
      </c>
      <c r="Q2685" s="29" t="s">
        <v>94</v>
      </c>
      <c r="R2685" s="29" t="s">
        <v>33129</v>
      </c>
      <c r="S2685" s="29" t="s">
        <v>33130</v>
      </c>
      <c r="T2685" s="29" t="s">
        <v>33131</v>
      </c>
      <c r="U2685" s="29" t="s">
        <v>33132</v>
      </c>
      <c r="V2685" s="29">
        <v>22</v>
      </c>
      <c r="W2685" s="29" t="s">
        <v>396</v>
      </c>
      <c r="X2685" s="29" t="s">
        <v>33133</v>
      </c>
      <c r="Y2685" s="29" t="s">
        <v>21336</v>
      </c>
      <c r="Z2685" s="29" t="s">
        <v>33134</v>
      </c>
      <c r="AA2685" s="29" t="s">
        <v>33134</v>
      </c>
      <c r="AB2685" s="29" t="s">
        <v>11437</v>
      </c>
      <c r="AC2685" s="29" t="s">
        <v>11438</v>
      </c>
      <c r="AD2685" s="29" t="s">
        <v>94</v>
      </c>
      <c r="AE2685" s="29" t="s">
        <v>17762</v>
      </c>
      <c r="AF2685" s="29" t="s">
        <v>33135</v>
      </c>
      <c r="AG2685" s="29">
        <v>-112</v>
      </c>
      <c r="AH2685" s="29" t="s">
        <v>33135</v>
      </c>
      <c r="AI2685" s="29" t="s">
        <v>33136</v>
      </c>
      <c r="AJ2685" s="29">
        <v>258</v>
      </c>
      <c r="AK2685" s="29" t="s">
        <v>33137</v>
      </c>
      <c r="AL2685" s="29" t="s">
        <v>33138</v>
      </c>
      <c r="AM2685" s="29">
        <v>247</v>
      </c>
      <c r="AN2685" s="1">
        <f t="shared" si="144"/>
        <v>1</v>
      </c>
      <c r="AO2685" s="1">
        <f t="shared" si="145"/>
        <v>1</v>
      </c>
      <c r="AP2685" s="30">
        <f t="shared" si="146"/>
        <v>46298</v>
      </c>
      <c r="AQ2685" s="1" t="str">
        <f>IF(COUNTIF('同场线路Rotas do mesmo SC'!A:A,C2685)&gt;0,"Sim","Não")</f>
        <v>Não</v>
      </c>
      <c r="AR2685" s="1" t="str">
        <f>IF(COUNTIF(揽收业务网点!A:A,P2685)&gt;0,"Sim","Não")</f>
        <v>Não</v>
      </c>
    </row>
    <row r="2686" spans="1:44">
      <c r="A2686" s="29" t="s">
        <v>33139</v>
      </c>
      <c r="B2686" s="29" t="s">
        <v>379</v>
      </c>
      <c r="C2686" s="29" t="s">
        <v>11444</v>
      </c>
      <c r="D2686" s="29" t="s">
        <v>381</v>
      </c>
      <c r="E2686" s="29" t="s">
        <v>382</v>
      </c>
      <c r="F2686" s="29" t="s">
        <v>383</v>
      </c>
      <c r="G2686" s="29">
        <v>45</v>
      </c>
      <c r="H2686" s="29" t="s">
        <v>11445</v>
      </c>
      <c r="I2686" s="29" t="s">
        <v>512</v>
      </c>
      <c r="J2686" s="29" t="s">
        <v>11446</v>
      </c>
      <c r="K2686" s="29" t="s">
        <v>387</v>
      </c>
      <c r="L2686" s="29" t="s">
        <v>11447</v>
      </c>
      <c r="M2686" s="29" t="s">
        <v>11448</v>
      </c>
      <c r="N2686" s="29" t="s">
        <v>11449</v>
      </c>
      <c r="O2686" s="29" t="s">
        <v>10517</v>
      </c>
      <c r="P2686" s="29" t="s">
        <v>10518</v>
      </c>
      <c r="Q2686" s="29" t="s">
        <v>5</v>
      </c>
      <c r="R2686" s="29" t="s">
        <v>33140</v>
      </c>
      <c r="S2686" s="29" t="s">
        <v>14667</v>
      </c>
      <c r="T2686" s="29" t="s">
        <v>33141</v>
      </c>
      <c r="U2686" s="29" t="s">
        <v>33142</v>
      </c>
      <c r="V2686" s="29">
        <v>60</v>
      </c>
      <c r="W2686" s="29" t="s">
        <v>396</v>
      </c>
      <c r="X2686" s="29" t="s">
        <v>33143</v>
      </c>
      <c r="Y2686" s="29" t="s">
        <v>28403</v>
      </c>
      <c r="Z2686" s="29" t="s">
        <v>33144</v>
      </c>
      <c r="AA2686" s="29" t="s">
        <v>33144</v>
      </c>
      <c r="AB2686" s="29" t="s">
        <v>11455</v>
      </c>
      <c r="AC2686" s="29" t="s">
        <v>11456</v>
      </c>
      <c r="AD2686" s="29" t="s">
        <v>5</v>
      </c>
      <c r="AE2686" s="29" t="s">
        <v>27911</v>
      </c>
      <c r="AF2686" s="29" t="s">
        <v>33145</v>
      </c>
      <c r="AG2686" s="29">
        <v>-566</v>
      </c>
      <c r="AH2686" s="29" t="s">
        <v>33145</v>
      </c>
      <c r="AI2686" s="29" t="s">
        <v>33146</v>
      </c>
      <c r="AJ2686" s="29">
        <v>9</v>
      </c>
      <c r="AK2686" s="29" t="s">
        <v>33147</v>
      </c>
      <c r="AL2686" s="29" t="s">
        <v>33148</v>
      </c>
      <c r="AM2686" s="29">
        <v>69</v>
      </c>
      <c r="AN2686" s="1">
        <f t="shared" si="144"/>
        <v>1</v>
      </c>
      <c r="AO2686" s="1">
        <f t="shared" si="145"/>
        <v>1</v>
      </c>
      <c r="AP2686" s="30">
        <f t="shared" si="146"/>
        <v>46298</v>
      </c>
      <c r="AQ2686" s="1" t="str">
        <f>IF(COUNTIF('同场线路Rotas do mesmo SC'!A:A,C2686)&gt;0,"Sim","Não")</f>
        <v>Não</v>
      </c>
      <c r="AR2686" s="1" t="str">
        <f>IF(COUNTIF(揽收业务网点!A:A,P2686)&gt;0,"Sim","Não")</f>
        <v>Não</v>
      </c>
    </row>
    <row r="2687" spans="1:44">
      <c r="A2687" s="29" t="s">
        <v>33149</v>
      </c>
      <c r="B2687" s="29" t="s">
        <v>379</v>
      </c>
      <c r="C2687" s="29" t="s">
        <v>11460</v>
      </c>
      <c r="D2687" s="29" t="s">
        <v>381</v>
      </c>
      <c r="E2687" s="29" t="s">
        <v>382</v>
      </c>
      <c r="F2687" s="29" t="s">
        <v>383</v>
      </c>
      <c r="G2687" s="29">
        <v>14</v>
      </c>
      <c r="H2687" s="29" t="s">
        <v>11718</v>
      </c>
      <c r="I2687" s="29" t="s">
        <v>409</v>
      </c>
      <c r="J2687" s="29" t="s">
        <v>5673</v>
      </c>
      <c r="K2687" s="29" t="s">
        <v>387</v>
      </c>
      <c r="L2687" s="29" t="s">
        <v>5674</v>
      </c>
      <c r="M2687" s="29" t="s">
        <v>11719</v>
      </c>
      <c r="N2687" s="29" t="s">
        <v>11720</v>
      </c>
      <c r="O2687" s="29" t="s">
        <v>517</v>
      </c>
      <c r="P2687" s="29" t="s">
        <v>518</v>
      </c>
      <c r="Q2687" s="29" t="s">
        <v>2</v>
      </c>
      <c r="R2687" s="29" t="s">
        <v>33150</v>
      </c>
      <c r="S2687" s="29" t="s">
        <v>21499</v>
      </c>
      <c r="T2687" s="29" t="s">
        <v>33151</v>
      </c>
      <c r="U2687" s="29" t="s">
        <v>33152</v>
      </c>
      <c r="V2687" s="29">
        <v>782</v>
      </c>
      <c r="W2687" s="29" t="s">
        <v>396</v>
      </c>
      <c r="X2687" s="29" t="s">
        <v>33153</v>
      </c>
      <c r="Y2687" s="29" t="s">
        <v>16547</v>
      </c>
      <c r="Z2687" s="29" t="s">
        <v>33154</v>
      </c>
      <c r="AA2687" s="29" t="s">
        <v>33154</v>
      </c>
      <c r="AB2687" s="29" t="s">
        <v>11472</v>
      </c>
      <c r="AC2687" s="29" t="s">
        <v>11473</v>
      </c>
      <c r="AD2687" s="29" t="s">
        <v>2</v>
      </c>
      <c r="AE2687" s="29" t="s">
        <v>15272</v>
      </c>
      <c r="AF2687" s="29" t="s">
        <v>33155</v>
      </c>
      <c r="AG2687" s="29">
        <v>-20</v>
      </c>
      <c r="AH2687" s="29" t="s">
        <v>33155</v>
      </c>
      <c r="AI2687" s="29" t="s">
        <v>33156</v>
      </c>
      <c r="AJ2687" s="29">
        <v>85</v>
      </c>
      <c r="AK2687" s="29" t="s">
        <v>33157</v>
      </c>
      <c r="AL2687" s="29" t="s">
        <v>33158</v>
      </c>
      <c r="AM2687" s="29">
        <v>210</v>
      </c>
      <c r="AN2687" s="1">
        <f t="shared" si="144"/>
        <v>1</v>
      </c>
      <c r="AO2687" s="1">
        <f t="shared" si="145"/>
        <v>1</v>
      </c>
      <c r="AP2687" s="30">
        <f t="shared" si="146"/>
        <v>46298</v>
      </c>
      <c r="AQ2687" s="1" t="str">
        <f>IF(COUNTIF('同场线路Rotas do mesmo SC'!A:A,C2687)&gt;0,"Sim","Não")</f>
        <v>Não</v>
      </c>
      <c r="AR2687" s="1" t="str">
        <f>IF(COUNTIF(揽收业务网点!A:A,P2687)&gt;0,"Sim","Não")</f>
        <v>Não</v>
      </c>
    </row>
    <row r="2688" spans="1:44">
      <c r="A2688" s="29" t="s">
        <v>33159</v>
      </c>
      <c r="B2688" s="29" t="s">
        <v>2590</v>
      </c>
      <c r="C2688" s="29" t="s">
        <v>11478</v>
      </c>
      <c r="D2688" s="29" t="s">
        <v>381</v>
      </c>
      <c r="E2688" s="29" t="s">
        <v>382</v>
      </c>
      <c r="F2688" s="29" t="s">
        <v>383</v>
      </c>
      <c r="G2688" s="29">
        <v>120</v>
      </c>
      <c r="H2688" s="29" t="s">
        <v>31348</v>
      </c>
      <c r="I2688" s="29" t="s">
        <v>1289</v>
      </c>
      <c r="J2688" s="29" t="s">
        <v>11480</v>
      </c>
      <c r="K2688" s="29" t="s">
        <v>387</v>
      </c>
      <c r="L2688" s="29" t="s">
        <v>11481</v>
      </c>
      <c r="M2688" s="29" t="s">
        <v>11482</v>
      </c>
      <c r="N2688" s="29" t="s">
        <v>11483</v>
      </c>
      <c r="O2688" s="29" t="s">
        <v>461</v>
      </c>
      <c r="P2688" s="29" t="s">
        <v>462</v>
      </c>
      <c r="Q2688" s="29" t="s">
        <v>5</v>
      </c>
      <c r="R2688" s="29" t="s">
        <v>17740</v>
      </c>
      <c r="S2688" s="29" t="s">
        <v>17740</v>
      </c>
      <c r="T2688" s="29" t="s">
        <v>33160</v>
      </c>
      <c r="U2688" s="29" t="s">
        <v>33161</v>
      </c>
      <c r="V2688" s="29">
        <v>353</v>
      </c>
      <c r="W2688" s="29" t="s">
        <v>396</v>
      </c>
      <c r="X2688" s="29" t="s">
        <v>33162</v>
      </c>
      <c r="Y2688" s="29" t="s">
        <v>15272</v>
      </c>
      <c r="Z2688" s="29" t="s">
        <v>29275</v>
      </c>
      <c r="AA2688" s="29" t="s">
        <v>29275</v>
      </c>
      <c r="AB2688" s="29" t="s">
        <v>11487</v>
      </c>
      <c r="AC2688" s="29" t="s">
        <v>11488</v>
      </c>
      <c r="AD2688" s="29" t="s">
        <v>5</v>
      </c>
      <c r="AE2688" s="29" t="s">
        <v>28825</v>
      </c>
      <c r="AF2688" s="29"/>
      <c r="AG2688" s="29"/>
      <c r="AH2688" s="29"/>
      <c r="AI2688" s="29" t="s">
        <v>33163</v>
      </c>
      <c r="AJ2688" s="29"/>
      <c r="AK2688" s="29" t="s">
        <v>33164</v>
      </c>
      <c r="AL2688" s="29" t="s">
        <v>33165</v>
      </c>
      <c r="AM2688" s="29">
        <v>45</v>
      </c>
      <c r="AN2688" s="1">
        <f t="shared" si="144"/>
        <v>1</v>
      </c>
      <c r="AO2688" s="1">
        <f t="shared" si="145"/>
        <v>1</v>
      </c>
      <c r="AP2688" s="30">
        <f t="shared" si="146"/>
        <v>46298</v>
      </c>
      <c r="AQ2688" s="1" t="str">
        <f>IF(COUNTIF('同场线路Rotas do mesmo SC'!A:A,C2688)&gt;0,"Sim","Não")</f>
        <v>Não</v>
      </c>
      <c r="AR2688" s="1" t="str">
        <f>IF(COUNTIF(揽收业务网点!A:A,P2688)&gt;0,"Sim","Não")</f>
        <v>Não</v>
      </c>
    </row>
    <row r="2689" spans="1:44">
      <c r="A2689" s="29" t="s">
        <v>33166</v>
      </c>
      <c r="B2689" s="29" t="s">
        <v>379</v>
      </c>
      <c r="C2689" s="29" t="s">
        <v>11493</v>
      </c>
      <c r="D2689" s="29" t="s">
        <v>381</v>
      </c>
      <c r="E2689" s="29" t="s">
        <v>382</v>
      </c>
      <c r="F2689" s="29" t="s">
        <v>383</v>
      </c>
      <c r="G2689" s="29">
        <v>41</v>
      </c>
      <c r="H2689" s="29" t="s">
        <v>3484</v>
      </c>
      <c r="I2689" s="29" t="s">
        <v>512</v>
      </c>
      <c r="J2689" s="29" t="s">
        <v>3485</v>
      </c>
      <c r="K2689" s="29" t="s">
        <v>387</v>
      </c>
      <c r="L2689" s="29" t="s">
        <v>3486</v>
      </c>
      <c r="M2689" s="29" t="s">
        <v>3485</v>
      </c>
      <c r="N2689" s="29" t="s">
        <v>3487</v>
      </c>
      <c r="O2689" s="29" t="s">
        <v>1807</v>
      </c>
      <c r="P2689" s="29" t="s">
        <v>1808</v>
      </c>
      <c r="Q2689" s="29" t="s">
        <v>2</v>
      </c>
      <c r="R2689" s="29" t="s">
        <v>13388</v>
      </c>
      <c r="S2689" s="29" t="s">
        <v>6131</v>
      </c>
      <c r="T2689" s="29" t="s">
        <v>33167</v>
      </c>
      <c r="U2689" s="29" t="s">
        <v>33168</v>
      </c>
      <c r="V2689" s="29">
        <v>12</v>
      </c>
      <c r="W2689" s="29" t="s">
        <v>396</v>
      </c>
      <c r="X2689" s="29" t="s">
        <v>33169</v>
      </c>
      <c r="Y2689" s="29" t="s">
        <v>16547</v>
      </c>
      <c r="Z2689" s="29" t="s">
        <v>33170</v>
      </c>
      <c r="AA2689" s="29" t="s">
        <v>33170</v>
      </c>
      <c r="AB2689" s="29" t="s">
        <v>11499</v>
      </c>
      <c r="AC2689" s="29" t="s">
        <v>11500</v>
      </c>
      <c r="AD2689" s="29" t="s">
        <v>2</v>
      </c>
      <c r="AE2689" s="29" t="s">
        <v>15272</v>
      </c>
      <c r="AF2689" s="29" t="s">
        <v>33171</v>
      </c>
      <c r="AG2689" s="29">
        <v>-29</v>
      </c>
      <c r="AH2689" s="29" t="s">
        <v>33171</v>
      </c>
      <c r="AI2689" s="29" t="s">
        <v>33172</v>
      </c>
      <c r="AJ2689" s="29">
        <v>81</v>
      </c>
      <c r="AK2689" s="29" t="s">
        <v>29390</v>
      </c>
      <c r="AL2689" s="29" t="s">
        <v>33173</v>
      </c>
      <c r="AM2689" s="29">
        <v>141</v>
      </c>
      <c r="AN2689" s="1">
        <f t="shared" si="144"/>
        <v>1</v>
      </c>
      <c r="AO2689" s="1">
        <f t="shared" si="145"/>
        <v>1</v>
      </c>
      <c r="AP2689" s="30">
        <f t="shared" si="146"/>
        <v>46298</v>
      </c>
      <c r="AQ2689" s="1" t="str">
        <f>IF(COUNTIF('同场线路Rotas do mesmo SC'!A:A,C2689)&gt;0,"Sim","Não")</f>
        <v>Não</v>
      </c>
      <c r="AR2689" s="1" t="str">
        <f>IF(COUNTIF(揽收业务网点!A:A,P2689)&gt;0,"Sim","Não")</f>
        <v>Não</v>
      </c>
    </row>
    <row r="2690" spans="1:44">
      <c r="A2690" s="29" t="s">
        <v>33174</v>
      </c>
      <c r="B2690" s="29" t="s">
        <v>379</v>
      </c>
      <c r="C2690" s="29" t="s">
        <v>11506</v>
      </c>
      <c r="D2690" s="29" t="s">
        <v>381</v>
      </c>
      <c r="E2690" s="29" t="s">
        <v>382</v>
      </c>
      <c r="F2690" s="29" t="s">
        <v>383</v>
      </c>
      <c r="G2690" s="29">
        <v>90</v>
      </c>
      <c r="H2690" s="29" t="s">
        <v>11507</v>
      </c>
      <c r="I2690" s="29" t="s">
        <v>385</v>
      </c>
      <c r="J2690" s="29" t="s">
        <v>7421</v>
      </c>
      <c r="K2690" s="29" t="s">
        <v>387</v>
      </c>
      <c r="L2690" s="29" t="s">
        <v>7422</v>
      </c>
      <c r="M2690" s="29" t="s">
        <v>11508</v>
      </c>
      <c r="N2690" s="29" t="s">
        <v>11509</v>
      </c>
      <c r="O2690" s="29" t="s">
        <v>1347</v>
      </c>
      <c r="P2690" s="29" t="s">
        <v>1348</v>
      </c>
      <c r="Q2690" s="29" t="s">
        <v>70</v>
      </c>
      <c r="R2690" s="29" t="s">
        <v>4929</v>
      </c>
      <c r="S2690" s="29" t="s">
        <v>19269</v>
      </c>
      <c r="T2690" s="29" t="s">
        <v>33175</v>
      </c>
      <c r="U2690" s="29" t="s">
        <v>33176</v>
      </c>
      <c r="V2690" s="29">
        <v>28</v>
      </c>
      <c r="W2690" s="29" t="s">
        <v>396</v>
      </c>
      <c r="X2690" s="29" t="s">
        <v>33177</v>
      </c>
      <c r="Y2690" s="29" t="s">
        <v>2821</v>
      </c>
      <c r="Z2690" s="29" t="s">
        <v>33178</v>
      </c>
      <c r="AA2690" s="29" t="s">
        <v>33178</v>
      </c>
      <c r="AB2690" s="29" t="s">
        <v>11515</v>
      </c>
      <c r="AC2690" s="29" t="s">
        <v>11516</v>
      </c>
      <c r="AD2690" s="29" t="s">
        <v>70</v>
      </c>
      <c r="AE2690" s="29" t="s">
        <v>15272</v>
      </c>
      <c r="AF2690" s="29" t="s">
        <v>33179</v>
      </c>
      <c r="AG2690" s="29">
        <v>3</v>
      </c>
      <c r="AH2690" s="29" t="s">
        <v>33179</v>
      </c>
      <c r="AI2690" s="29" t="s">
        <v>33180</v>
      </c>
      <c r="AJ2690" s="29">
        <v>121</v>
      </c>
      <c r="AK2690" s="29" t="s">
        <v>33181</v>
      </c>
      <c r="AL2690" s="29" t="s">
        <v>33182</v>
      </c>
      <c r="AM2690" s="29">
        <v>93</v>
      </c>
      <c r="AN2690" s="1">
        <f t="shared" si="144"/>
        <v>1</v>
      </c>
      <c r="AO2690" s="1">
        <f t="shared" si="145"/>
        <v>1</v>
      </c>
      <c r="AP2690" s="30">
        <f t="shared" si="146"/>
        <v>46298</v>
      </c>
      <c r="AQ2690" s="1" t="str">
        <f>IF(COUNTIF('同场线路Rotas do mesmo SC'!A:A,C2690)&gt;0,"Sim","Não")</f>
        <v>Não</v>
      </c>
      <c r="AR2690" s="1" t="str">
        <f>IF(COUNTIF(揽收业务网点!A:A,P2690)&gt;0,"Sim","Não")</f>
        <v>Não</v>
      </c>
    </row>
    <row r="2691" spans="1:44">
      <c r="A2691" s="29" t="s">
        <v>33183</v>
      </c>
      <c r="B2691" s="29" t="s">
        <v>379</v>
      </c>
      <c r="C2691" s="29" t="s">
        <v>11555</v>
      </c>
      <c r="D2691" s="29" t="s">
        <v>381</v>
      </c>
      <c r="E2691" s="29" t="s">
        <v>382</v>
      </c>
      <c r="F2691" s="29" t="s">
        <v>383</v>
      </c>
      <c r="G2691" s="29">
        <v>15</v>
      </c>
      <c r="H2691" s="29" t="s">
        <v>7326</v>
      </c>
      <c r="I2691" s="29" t="s">
        <v>868</v>
      </c>
      <c r="J2691" s="29" t="s">
        <v>5427</v>
      </c>
      <c r="K2691" s="29" t="s">
        <v>387</v>
      </c>
      <c r="L2691" s="29" t="s">
        <v>5428</v>
      </c>
      <c r="M2691" s="29" t="s">
        <v>12992</v>
      </c>
      <c r="N2691" s="29" t="s">
        <v>12993</v>
      </c>
      <c r="O2691" s="29" t="s">
        <v>1111</v>
      </c>
      <c r="P2691" s="29" t="s">
        <v>1112</v>
      </c>
      <c r="Q2691" s="29" t="s">
        <v>168</v>
      </c>
      <c r="R2691" s="29" t="s">
        <v>33184</v>
      </c>
      <c r="S2691" s="29" t="s">
        <v>25724</v>
      </c>
      <c r="T2691" s="29" t="s">
        <v>33185</v>
      </c>
      <c r="U2691" s="29" t="s">
        <v>33186</v>
      </c>
      <c r="V2691" s="29">
        <v>118</v>
      </c>
      <c r="W2691" s="29" t="s">
        <v>396</v>
      </c>
      <c r="X2691" s="29" t="s">
        <v>33187</v>
      </c>
      <c r="Y2691" s="29" t="s">
        <v>27799</v>
      </c>
      <c r="Z2691" s="29" t="s">
        <v>33188</v>
      </c>
      <c r="AA2691" s="29" t="s">
        <v>33188</v>
      </c>
      <c r="AB2691" s="29" t="s">
        <v>11565</v>
      </c>
      <c r="AC2691" s="29" t="s">
        <v>11566</v>
      </c>
      <c r="AD2691" s="29" t="s">
        <v>168</v>
      </c>
      <c r="AE2691" s="29" t="s">
        <v>32529</v>
      </c>
      <c r="AF2691" s="29" t="s">
        <v>33189</v>
      </c>
      <c r="AG2691" s="29">
        <v>-3</v>
      </c>
      <c r="AH2691" s="29" t="s">
        <v>33189</v>
      </c>
      <c r="AI2691" s="29" t="s">
        <v>30457</v>
      </c>
      <c r="AJ2691" s="29">
        <v>3</v>
      </c>
      <c r="AK2691" s="29" t="s">
        <v>33190</v>
      </c>
      <c r="AL2691" s="29" t="s">
        <v>33191</v>
      </c>
      <c r="AM2691" s="29">
        <v>216</v>
      </c>
      <c r="AN2691" s="1">
        <f t="shared" si="144"/>
        <v>1</v>
      </c>
      <c r="AO2691" s="1">
        <f t="shared" si="145"/>
        <v>1</v>
      </c>
      <c r="AP2691" s="30">
        <f t="shared" si="146"/>
        <v>46298</v>
      </c>
      <c r="AQ2691" s="1" t="str">
        <f>IF(COUNTIF('同场线路Rotas do mesmo SC'!A:A,C2691)&gt;0,"Sim","Não")</f>
        <v>Não</v>
      </c>
      <c r="AR2691" s="1" t="str">
        <f>IF(COUNTIF(揽收业务网点!A:A,P2691)&gt;0,"Sim","Não")</f>
        <v>Não</v>
      </c>
    </row>
    <row r="2692" spans="1:44">
      <c r="A2692" s="29" t="s">
        <v>33192</v>
      </c>
      <c r="B2692" s="29" t="s">
        <v>379</v>
      </c>
      <c r="C2692" s="29" t="s">
        <v>11573</v>
      </c>
      <c r="D2692" s="29" t="s">
        <v>381</v>
      </c>
      <c r="E2692" s="29" t="s">
        <v>382</v>
      </c>
      <c r="F2692" s="29" t="s">
        <v>383</v>
      </c>
      <c r="G2692" s="29">
        <v>60</v>
      </c>
      <c r="H2692" s="29" t="s">
        <v>11574</v>
      </c>
      <c r="I2692" s="29" t="s">
        <v>385</v>
      </c>
      <c r="J2692" s="29" t="s">
        <v>11575</v>
      </c>
      <c r="K2692" s="29" t="s">
        <v>387</v>
      </c>
      <c r="L2692" s="29" t="s">
        <v>11576</v>
      </c>
      <c r="M2692" s="29" t="s">
        <v>11577</v>
      </c>
      <c r="N2692" s="29" t="s">
        <v>11578</v>
      </c>
      <c r="O2692" s="29" t="s">
        <v>899</v>
      </c>
      <c r="P2692" s="29" t="s">
        <v>900</v>
      </c>
      <c r="Q2692" s="29" t="s">
        <v>70</v>
      </c>
      <c r="R2692" s="29" t="s">
        <v>33193</v>
      </c>
      <c r="S2692" s="29" t="s">
        <v>5315</v>
      </c>
      <c r="T2692" s="29" t="s">
        <v>33194</v>
      </c>
      <c r="U2692" s="29" t="s">
        <v>33195</v>
      </c>
      <c r="V2692" s="29">
        <v>52</v>
      </c>
      <c r="W2692" s="29" t="s">
        <v>396</v>
      </c>
      <c r="X2692" s="29" t="s">
        <v>33196</v>
      </c>
      <c r="Y2692" s="29" t="s">
        <v>27722</v>
      </c>
      <c r="Z2692" s="29" t="s">
        <v>33197</v>
      </c>
      <c r="AA2692" s="29" t="s">
        <v>33197</v>
      </c>
      <c r="AB2692" s="29" t="s">
        <v>11584</v>
      </c>
      <c r="AC2692" s="29" t="s">
        <v>11585</v>
      </c>
      <c r="AD2692" s="29" t="s">
        <v>70</v>
      </c>
      <c r="AE2692" s="29" t="s">
        <v>17762</v>
      </c>
      <c r="AF2692" s="29" t="s">
        <v>33198</v>
      </c>
      <c r="AG2692" s="29">
        <v>-48</v>
      </c>
      <c r="AH2692" s="29" t="s">
        <v>33198</v>
      </c>
      <c r="AI2692" s="29" t="s">
        <v>33199</v>
      </c>
      <c r="AJ2692" s="29">
        <v>151</v>
      </c>
      <c r="AK2692" s="29" t="s">
        <v>33200</v>
      </c>
      <c r="AL2692" s="29" t="s">
        <v>33201</v>
      </c>
      <c r="AM2692" s="29">
        <v>124</v>
      </c>
      <c r="AN2692" s="1">
        <f t="shared" si="144"/>
        <v>1</v>
      </c>
      <c r="AO2692" s="1">
        <f t="shared" si="145"/>
        <v>1</v>
      </c>
      <c r="AP2692" s="30">
        <f t="shared" si="146"/>
        <v>46298</v>
      </c>
      <c r="AQ2692" s="1" t="str">
        <f>IF(COUNTIF('同场线路Rotas do mesmo SC'!A:A,C2692)&gt;0,"Sim","Não")</f>
        <v>Não</v>
      </c>
      <c r="AR2692" s="1" t="str">
        <f>IF(COUNTIF(揽收业务网点!A:A,P2692)&gt;0,"Sim","Não")</f>
        <v>Não</v>
      </c>
    </row>
    <row r="2693" spans="1:44">
      <c r="A2693" s="29" t="s">
        <v>33202</v>
      </c>
      <c r="B2693" s="29" t="s">
        <v>379</v>
      </c>
      <c r="C2693" s="29" t="s">
        <v>11591</v>
      </c>
      <c r="D2693" s="29" t="s">
        <v>381</v>
      </c>
      <c r="E2693" s="29" t="s">
        <v>382</v>
      </c>
      <c r="F2693" s="29" t="s">
        <v>383</v>
      </c>
      <c r="G2693" s="29">
        <v>87</v>
      </c>
      <c r="H2693" s="29" t="s">
        <v>7782</v>
      </c>
      <c r="I2693" s="29" t="s">
        <v>385</v>
      </c>
      <c r="J2693" s="29" t="s">
        <v>1753</v>
      </c>
      <c r="K2693" s="29" t="s">
        <v>387</v>
      </c>
      <c r="L2693" s="29" t="s">
        <v>1754</v>
      </c>
      <c r="M2693" s="29" t="s">
        <v>33203</v>
      </c>
      <c r="N2693" s="29" t="s">
        <v>33204</v>
      </c>
      <c r="O2693" s="29" t="s">
        <v>1703</v>
      </c>
      <c r="P2693" s="29" t="s">
        <v>45</v>
      </c>
      <c r="Q2693" s="29" t="s">
        <v>11</v>
      </c>
      <c r="R2693" s="29" t="s">
        <v>8490</v>
      </c>
      <c r="S2693" s="29" t="s">
        <v>8490</v>
      </c>
      <c r="T2693" s="29" t="s">
        <v>30085</v>
      </c>
      <c r="U2693" s="29" t="s">
        <v>33205</v>
      </c>
      <c r="V2693" s="29">
        <v>25</v>
      </c>
      <c r="W2693" s="29" t="s">
        <v>396</v>
      </c>
      <c r="X2693" s="29" t="s">
        <v>33206</v>
      </c>
      <c r="Y2693" s="29" t="s">
        <v>15272</v>
      </c>
      <c r="Z2693" s="29" t="s">
        <v>33207</v>
      </c>
      <c r="AA2693" s="29" t="s">
        <v>33207</v>
      </c>
      <c r="AB2693" s="29" t="s">
        <v>11596</v>
      </c>
      <c r="AC2693" s="29" t="s">
        <v>11597</v>
      </c>
      <c r="AD2693" s="29" t="s">
        <v>11</v>
      </c>
      <c r="AE2693" s="29" t="s">
        <v>1774</v>
      </c>
      <c r="AF2693" s="29" t="s">
        <v>33208</v>
      </c>
      <c r="AG2693" s="29">
        <v>-36</v>
      </c>
      <c r="AH2693" s="29" t="s">
        <v>33208</v>
      </c>
      <c r="AI2693" s="29" t="s">
        <v>33209</v>
      </c>
      <c r="AJ2693" s="29">
        <v>34</v>
      </c>
      <c r="AK2693" s="29" t="s">
        <v>33210</v>
      </c>
      <c r="AL2693" s="29" t="s">
        <v>33211</v>
      </c>
      <c r="AM2693" s="29">
        <v>145</v>
      </c>
      <c r="AN2693" s="1">
        <f t="shared" si="144"/>
        <v>1</v>
      </c>
      <c r="AO2693" s="1">
        <f t="shared" si="145"/>
        <v>1</v>
      </c>
      <c r="AP2693" s="30">
        <f t="shared" si="146"/>
        <v>46298</v>
      </c>
      <c r="AQ2693" s="1" t="str">
        <f>IF(COUNTIF('同场线路Rotas do mesmo SC'!A:A,C2693)&gt;0,"Sim","Não")</f>
        <v>Não</v>
      </c>
      <c r="AR2693" s="1" t="str">
        <f>IF(COUNTIF(揽收业务网点!A:A,P2693)&gt;0,"Sim","Não")</f>
        <v>Sim</v>
      </c>
    </row>
    <row r="2694" spans="1:44">
      <c r="A2694" s="29" t="s">
        <v>33212</v>
      </c>
      <c r="B2694" s="29" t="s">
        <v>379</v>
      </c>
      <c r="C2694" s="29" t="s">
        <v>11603</v>
      </c>
      <c r="D2694" s="29" t="s">
        <v>381</v>
      </c>
      <c r="E2694" s="29" t="s">
        <v>382</v>
      </c>
      <c r="F2694" s="29" t="s">
        <v>383</v>
      </c>
      <c r="G2694" s="29">
        <v>43</v>
      </c>
      <c r="H2694" s="29" t="s">
        <v>6658</v>
      </c>
      <c r="I2694" s="29" t="s">
        <v>868</v>
      </c>
      <c r="J2694" s="29" t="s">
        <v>642</v>
      </c>
      <c r="K2694" s="29" t="s">
        <v>387</v>
      </c>
      <c r="L2694" s="29" t="s">
        <v>643</v>
      </c>
      <c r="M2694" s="29" t="s">
        <v>6659</v>
      </c>
      <c r="N2694" s="29" t="s">
        <v>6660</v>
      </c>
      <c r="O2694" s="29" t="s">
        <v>1703</v>
      </c>
      <c r="P2694" s="29" t="s">
        <v>45</v>
      </c>
      <c r="Q2694" s="29" t="s">
        <v>11</v>
      </c>
      <c r="R2694" s="29" t="s">
        <v>33213</v>
      </c>
      <c r="S2694" s="29" t="s">
        <v>33214</v>
      </c>
      <c r="T2694" s="29" t="s">
        <v>33215</v>
      </c>
      <c r="U2694" s="29" t="s">
        <v>33216</v>
      </c>
      <c r="V2694" s="29">
        <v>111</v>
      </c>
      <c r="W2694" s="29" t="s">
        <v>396</v>
      </c>
      <c r="X2694" s="29" t="s">
        <v>33217</v>
      </c>
      <c r="Y2694" s="29" t="s">
        <v>31120</v>
      </c>
      <c r="Z2694" s="29" t="s">
        <v>33218</v>
      </c>
      <c r="AA2694" s="29" t="s">
        <v>33218</v>
      </c>
      <c r="AB2694" s="29" t="s">
        <v>11609</v>
      </c>
      <c r="AC2694" s="29" t="s">
        <v>11610</v>
      </c>
      <c r="AD2694" s="29" t="s">
        <v>11</v>
      </c>
      <c r="AE2694" s="29" t="s">
        <v>30610</v>
      </c>
      <c r="AF2694" s="29" t="s">
        <v>33219</v>
      </c>
      <c r="AG2694" s="29">
        <v>-43</v>
      </c>
      <c r="AH2694" s="29" t="s">
        <v>33219</v>
      </c>
      <c r="AI2694" s="29" t="s">
        <v>33220</v>
      </c>
      <c r="AJ2694" s="29">
        <v>14</v>
      </c>
      <c r="AK2694" s="29" t="s">
        <v>33221</v>
      </c>
      <c r="AL2694" s="29" t="s">
        <v>29496</v>
      </c>
      <c r="AM2694" s="29">
        <v>114</v>
      </c>
      <c r="AN2694" s="1">
        <f t="shared" si="144"/>
        <v>1</v>
      </c>
      <c r="AO2694" s="1">
        <f t="shared" si="145"/>
        <v>1</v>
      </c>
      <c r="AP2694" s="30">
        <f t="shared" si="146"/>
        <v>46298</v>
      </c>
      <c r="AQ2694" s="1" t="str">
        <f>IF(COUNTIF('同场线路Rotas do mesmo SC'!A:A,C2694)&gt;0,"Sim","Não")</f>
        <v>Não</v>
      </c>
      <c r="AR2694" s="1" t="str">
        <f>IF(COUNTIF(揽收业务网点!A:A,P2694)&gt;0,"Sim","Não")</f>
        <v>Sim</v>
      </c>
    </row>
    <row r="2695" spans="1:44">
      <c r="A2695" s="29" t="s">
        <v>33222</v>
      </c>
      <c r="B2695" s="29" t="s">
        <v>379</v>
      </c>
      <c r="C2695" s="29" t="s">
        <v>11614</v>
      </c>
      <c r="D2695" s="29" t="s">
        <v>381</v>
      </c>
      <c r="E2695" s="29" t="s">
        <v>382</v>
      </c>
      <c r="F2695" s="29" t="s">
        <v>732</v>
      </c>
      <c r="G2695" s="29">
        <v>1</v>
      </c>
      <c r="H2695" s="29" t="s">
        <v>9138</v>
      </c>
      <c r="I2695" s="29" t="s">
        <v>868</v>
      </c>
      <c r="J2695" s="29" t="s">
        <v>4160</v>
      </c>
      <c r="K2695" s="29" t="s">
        <v>387</v>
      </c>
      <c r="L2695" s="29" t="s">
        <v>4161</v>
      </c>
      <c r="M2695" s="29" t="s">
        <v>9139</v>
      </c>
      <c r="N2695" s="29" t="s">
        <v>9140</v>
      </c>
      <c r="O2695" s="29" t="s">
        <v>1403</v>
      </c>
      <c r="P2695" s="29" t="s">
        <v>53</v>
      </c>
      <c r="Q2695" s="29" t="s">
        <v>11</v>
      </c>
      <c r="R2695" s="29" t="s">
        <v>33223</v>
      </c>
      <c r="S2695" s="29" t="s">
        <v>33223</v>
      </c>
      <c r="T2695" s="29" t="s">
        <v>33224</v>
      </c>
      <c r="U2695" s="29" t="s">
        <v>33225</v>
      </c>
      <c r="V2695" s="29">
        <v>33</v>
      </c>
      <c r="W2695" s="29" t="s">
        <v>396</v>
      </c>
      <c r="X2695" s="29" t="s">
        <v>33226</v>
      </c>
      <c r="Y2695" s="29" t="s">
        <v>27848</v>
      </c>
      <c r="Z2695" s="29" t="s">
        <v>33227</v>
      </c>
      <c r="AA2695" s="29" t="s">
        <v>33227</v>
      </c>
      <c r="AB2695" s="29" t="s">
        <v>10130</v>
      </c>
      <c r="AC2695" s="29" t="s">
        <v>52</v>
      </c>
      <c r="AD2695" s="29" t="s">
        <v>11</v>
      </c>
      <c r="AE2695" s="29" t="s">
        <v>32448</v>
      </c>
      <c r="AF2695" s="29" t="s">
        <v>33228</v>
      </c>
      <c r="AG2695" s="29">
        <v>33</v>
      </c>
      <c r="AH2695" s="29" t="s">
        <v>33228</v>
      </c>
      <c r="AI2695" s="29" t="s">
        <v>33229</v>
      </c>
      <c r="AJ2695" s="29">
        <v>4</v>
      </c>
      <c r="AK2695" s="29" t="s">
        <v>33230</v>
      </c>
      <c r="AL2695" s="29" t="s">
        <v>33231</v>
      </c>
      <c r="AM2695" s="29">
        <v>12</v>
      </c>
      <c r="AN2695" s="1">
        <f t="shared" si="144"/>
        <v>1</v>
      </c>
      <c r="AO2695" s="1">
        <f t="shared" si="145"/>
        <v>1</v>
      </c>
      <c r="AP2695" s="30">
        <f t="shared" si="146"/>
        <v>46298</v>
      </c>
      <c r="AQ2695" s="1" t="str">
        <f>IF(COUNTIF('同场线路Rotas do mesmo SC'!A:A,C2695)&gt;0,"Sim","Não")</f>
        <v>Não</v>
      </c>
      <c r="AR2695" s="1" t="str">
        <f>IF(COUNTIF(揽收业务网点!A:A,P2695)&gt;0,"Sim","Não")</f>
        <v>Sim</v>
      </c>
    </row>
    <row r="2696" spans="1:44">
      <c r="A2696" s="29" t="s">
        <v>33232</v>
      </c>
      <c r="B2696" s="29" t="s">
        <v>379</v>
      </c>
      <c r="C2696" s="29" t="s">
        <v>11623</v>
      </c>
      <c r="D2696" s="29" t="s">
        <v>381</v>
      </c>
      <c r="E2696" s="29" t="s">
        <v>382</v>
      </c>
      <c r="F2696" s="29" t="s">
        <v>732</v>
      </c>
      <c r="G2696" s="29">
        <v>340</v>
      </c>
      <c r="H2696" s="29" t="s">
        <v>8304</v>
      </c>
      <c r="I2696" s="29" t="s">
        <v>409</v>
      </c>
      <c r="J2696" s="29" t="s">
        <v>1733</v>
      </c>
      <c r="K2696" s="29" t="s">
        <v>387</v>
      </c>
      <c r="L2696" s="29" t="s">
        <v>1734</v>
      </c>
      <c r="M2696" s="29" t="s">
        <v>33233</v>
      </c>
      <c r="N2696" s="29" t="s">
        <v>33234</v>
      </c>
      <c r="O2696" s="29" t="s">
        <v>653</v>
      </c>
      <c r="P2696" s="29" t="s">
        <v>654</v>
      </c>
      <c r="Q2696" s="29" t="s">
        <v>11</v>
      </c>
      <c r="R2696" s="29" t="s">
        <v>33235</v>
      </c>
      <c r="S2696" s="29" t="s">
        <v>33236</v>
      </c>
      <c r="T2696" s="29" t="s">
        <v>33237</v>
      </c>
      <c r="U2696" s="29" t="s">
        <v>33238</v>
      </c>
      <c r="V2696" s="29">
        <v>474</v>
      </c>
      <c r="W2696" s="29" t="s">
        <v>396</v>
      </c>
      <c r="X2696" s="29" t="s">
        <v>33239</v>
      </c>
      <c r="Y2696" s="29" t="s">
        <v>27823</v>
      </c>
      <c r="Z2696" s="29" t="s">
        <v>33240</v>
      </c>
      <c r="AA2696" s="29" t="s">
        <v>33240</v>
      </c>
      <c r="AB2696" s="29" t="s">
        <v>2891</v>
      </c>
      <c r="AC2696" s="29" t="s">
        <v>2892</v>
      </c>
      <c r="AD2696" s="29" t="s">
        <v>94</v>
      </c>
      <c r="AE2696" s="29" t="s">
        <v>32847</v>
      </c>
      <c r="AF2696" s="29" t="s">
        <v>33241</v>
      </c>
      <c r="AG2696" s="29">
        <v>33</v>
      </c>
      <c r="AH2696" s="29" t="s">
        <v>33241</v>
      </c>
      <c r="AI2696" s="29"/>
      <c r="AJ2696" s="29">
        <v>162</v>
      </c>
      <c r="AK2696" s="29" t="s">
        <v>33242</v>
      </c>
      <c r="AL2696" s="29" t="s">
        <v>33243</v>
      </c>
      <c r="AM2696" s="29">
        <v>664</v>
      </c>
      <c r="AN2696" s="1">
        <f t="shared" si="144"/>
        <v>1</v>
      </c>
      <c r="AO2696" s="1">
        <f t="shared" si="145"/>
        <v>0</v>
      </c>
      <c r="AP2696" s="30">
        <f t="shared" si="146"/>
        <v>46298</v>
      </c>
      <c r="AQ2696" s="1" t="str">
        <f>IF(COUNTIF('同场线路Rotas do mesmo SC'!A:A,C2696)&gt;0,"Sim","Não")</f>
        <v>Não</v>
      </c>
      <c r="AR2696" s="1" t="str">
        <f>IF(COUNTIF(揽收业务网点!A:A,P2696)&gt;0,"Sim","Não")</f>
        <v>Não</v>
      </c>
    </row>
    <row r="2697" spans="1:44">
      <c r="A2697" s="29" t="s">
        <v>33244</v>
      </c>
      <c r="B2697" s="29" t="s">
        <v>379</v>
      </c>
      <c r="C2697" s="29" t="s">
        <v>11638</v>
      </c>
      <c r="D2697" s="29" t="s">
        <v>381</v>
      </c>
      <c r="E2697" s="29" t="s">
        <v>382</v>
      </c>
      <c r="F2697" s="29" t="s">
        <v>383</v>
      </c>
      <c r="G2697" s="29">
        <v>80</v>
      </c>
      <c r="H2697" s="29" t="s">
        <v>1824</v>
      </c>
      <c r="I2697" s="29" t="s">
        <v>1289</v>
      </c>
      <c r="J2697" s="29" t="s">
        <v>11639</v>
      </c>
      <c r="K2697" s="29" t="s">
        <v>387</v>
      </c>
      <c r="L2697" s="29" t="s">
        <v>11640</v>
      </c>
      <c r="M2697" s="29" t="s">
        <v>11641</v>
      </c>
      <c r="N2697" s="29" t="s">
        <v>11642</v>
      </c>
      <c r="O2697" s="29" t="s">
        <v>11643</v>
      </c>
      <c r="P2697" s="29" t="s">
        <v>11644</v>
      </c>
      <c r="Q2697" s="29" t="s">
        <v>5</v>
      </c>
      <c r="R2697" s="29" t="s">
        <v>26227</v>
      </c>
      <c r="S2697" s="29" t="s">
        <v>16067</v>
      </c>
      <c r="T2697" s="29" t="s">
        <v>33245</v>
      </c>
      <c r="U2697" s="29" t="s">
        <v>33246</v>
      </c>
      <c r="V2697" s="29">
        <v>142</v>
      </c>
      <c r="W2697" s="29" t="s">
        <v>396</v>
      </c>
      <c r="X2697" s="29" t="s">
        <v>18725</v>
      </c>
      <c r="Y2697" s="29" t="s">
        <v>16006</v>
      </c>
      <c r="Z2697" s="29" t="s">
        <v>31955</v>
      </c>
      <c r="AA2697" s="29" t="s">
        <v>31955</v>
      </c>
      <c r="AB2697" s="29" t="s">
        <v>11650</v>
      </c>
      <c r="AC2697" s="29" t="s">
        <v>11651</v>
      </c>
      <c r="AD2697" s="29" t="s">
        <v>5</v>
      </c>
      <c r="AE2697" s="29" t="s">
        <v>27922</v>
      </c>
      <c r="AF2697" s="29" t="s">
        <v>33247</v>
      </c>
      <c r="AG2697" s="29">
        <v>84</v>
      </c>
      <c r="AH2697" s="29" t="s">
        <v>33247</v>
      </c>
      <c r="AI2697" s="29" t="s">
        <v>33248</v>
      </c>
      <c r="AJ2697" s="29">
        <v>-107</v>
      </c>
      <c r="AK2697" s="29" t="s">
        <v>33249</v>
      </c>
      <c r="AL2697" s="29" t="s">
        <v>33250</v>
      </c>
      <c r="AM2697" s="29">
        <v>34</v>
      </c>
      <c r="AN2697" s="1">
        <f t="shared" si="144"/>
        <v>1</v>
      </c>
      <c r="AO2697" s="1">
        <f t="shared" si="145"/>
        <v>1</v>
      </c>
      <c r="AP2697" s="30">
        <f t="shared" si="146"/>
        <v>46298</v>
      </c>
      <c r="AQ2697" s="1" t="str">
        <f>IF(COUNTIF('同场线路Rotas do mesmo SC'!A:A,C2697)&gt;0,"Sim","Não")</f>
        <v>Não</v>
      </c>
      <c r="AR2697" s="1" t="str">
        <f>IF(COUNTIF(揽收业务网点!A:A,P2697)&gt;0,"Sim","Não")</f>
        <v>Não</v>
      </c>
    </row>
    <row r="2698" spans="1:44">
      <c r="A2698" s="29" t="s">
        <v>33251</v>
      </c>
      <c r="B2698" s="29" t="s">
        <v>379</v>
      </c>
      <c r="C2698" s="29" t="s">
        <v>11664</v>
      </c>
      <c r="D2698" s="29" t="s">
        <v>381</v>
      </c>
      <c r="E2698" s="29" t="s">
        <v>382</v>
      </c>
      <c r="F2698" s="29" t="s">
        <v>732</v>
      </c>
      <c r="G2698" s="29">
        <v>15</v>
      </c>
      <c r="H2698" s="29" t="s">
        <v>4925</v>
      </c>
      <c r="I2698" s="29" t="s">
        <v>868</v>
      </c>
      <c r="J2698" s="29" t="s">
        <v>1699</v>
      </c>
      <c r="K2698" s="29" t="s">
        <v>387</v>
      </c>
      <c r="L2698" s="29" t="s">
        <v>1700</v>
      </c>
      <c r="M2698" s="29" t="s">
        <v>4926</v>
      </c>
      <c r="N2698" s="29" t="s">
        <v>4927</v>
      </c>
      <c r="O2698" s="29" t="s">
        <v>653</v>
      </c>
      <c r="P2698" s="29" t="s">
        <v>654</v>
      </c>
      <c r="Q2698" s="29" t="s">
        <v>11</v>
      </c>
      <c r="R2698" s="29" t="s">
        <v>23730</v>
      </c>
      <c r="S2698" s="29" t="s">
        <v>18913</v>
      </c>
      <c r="T2698" s="29" t="s">
        <v>33252</v>
      </c>
      <c r="U2698" s="29" t="s">
        <v>33253</v>
      </c>
      <c r="V2698" s="29">
        <v>130</v>
      </c>
      <c r="W2698" s="29" t="s">
        <v>396</v>
      </c>
      <c r="X2698" s="29" t="s">
        <v>33254</v>
      </c>
      <c r="Y2698" s="29" t="s">
        <v>11780</v>
      </c>
      <c r="Z2698" s="29" t="s">
        <v>22709</v>
      </c>
      <c r="AA2698" s="29" t="s">
        <v>22709</v>
      </c>
      <c r="AB2698" s="29" t="s">
        <v>8831</v>
      </c>
      <c r="AC2698" s="29" t="s">
        <v>65</v>
      </c>
      <c r="AD2698" s="29" t="s">
        <v>11</v>
      </c>
      <c r="AE2698" s="29" t="s">
        <v>28293</v>
      </c>
      <c r="AF2698" s="29" t="s">
        <v>33255</v>
      </c>
      <c r="AG2698" s="29">
        <v>-14</v>
      </c>
      <c r="AH2698" s="29" t="s">
        <v>33255</v>
      </c>
      <c r="AI2698" s="29" t="s">
        <v>33256</v>
      </c>
      <c r="AJ2698" s="29">
        <v>73</v>
      </c>
      <c r="AK2698" s="29" t="s">
        <v>33257</v>
      </c>
      <c r="AL2698" s="29" t="s">
        <v>33258</v>
      </c>
      <c r="AM2698" s="29">
        <v>71</v>
      </c>
      <c r="AN2698" s="1">
        <f t="shared" si="144"/>
        <v>1</v>
      </c>
      <c r="AO2698" s="1">
        <f t="shared" si="145"/>
        <v>1</v>
      </c>
      <c r="AP2698" s="30">
        <f t="shared" si="146"/>
        <v>46298</v>
      </c>
      <c r="AQ2698" s="1" t="str">
        <f>IF(COUNTIF('同场线路Rotas do mesmo SC'!A:A,C2698)&gt;0,"Sim","Não")</f>
        <v>Não</v>
      </c>
      <c r="AR2698" s="1" t="str">
        <f>IF(COUNTIF(揽收业务网点!A:A,P2698)&gt;0,"Sim","Não")</f>
        <v>Não</v>
      </c>
    </row>
    <row r="2699" spans="1:44">
      <c r="A2699" s="29" t="s">
        <v>33259</v>
      </c>
      <c r="B2699" s="29" t="s">
        <v>379</v>
      </c>
      <c r="C2699" s="29" t="s">
        <v>11676</v>
      </c>
      <c r="D2699" s="29" t="s">
        <v>381</v>
      </c>
      <c r="E2699" s="29" t="s">
        <v>382</v>
      </c>
      <c r="F2699" s="29" t="s">
        <v>383</v>
      </c>
      <c r="G2699" s="29">
        <v>89</v>
      </c>
      <c r="H2699" s="29" t="s">
        <v>11677</v>
      </c>
      <c r="I2699" s="29" t="s">
        <v>868</v>
      </c>
      <c r="J2699" s="29" t="s">
        <v>5427</v>
      </c>
      <c r="K2699" s="29" t="s">
        <v>387</v>
      </c>
      <c r="L2699" s="29" t="s">
        <v>5428</v>
      </c>
      <c r="M2699" s="29" t="s">
        <v>33260</v>
      </c>
      <c r="N2699" s="29" t="s">
        <v>33261</v>
      </c>
      <c r="O2699" s="29" t="s">
        <v>1111</v>
      </c>
      <c r="P2699" s="29" t="s">
        <v>1112</v>
      </c>
      <c r="Q2699" s="29" t="s">
        <v>168</v>
      </c>
      <c r="R2699" s="29" t="s">
        <v>689</v>
      </c>
      <c r="S2699" s="29" t="s">
        <v>15297</v>
      </c>
      <c r="T2699" s="29" t="s">
        <v>33262</v>
      </c>
      <c r="U2699" s="29" t="s">
        <v>33263</v>
      </c>
      <c r="V2699" s="29">
        <v>66</v>
      </c>
      <c r="W2699" s="29" t="s">
        <v>396</v>
      </c>
      <c r="X2699" s="29" t="s">
        <v>33264</v>
      </c>
      <c r="Y2699" s="29" t="s">
        <v>27722</v>
      </c>
      <c r="Z2699" s="29" t="s">
        <v>33265</v>
      </c>
      <c r="AA2699" s="29" t="s">
        <v>33265</v>
      </c>
      <c r="AB2699" s="29" t="s">
        <v>11684</v>
      </c>
      <c r="AC2699" s="29" t="s">
        <v>11685</v>
      </c>
      <c r="AD2699" s="29" t="s">
        <v>168</v>
      </c>
      <c r="AE2699" s="29" t="s">
        <v>28509</v>
      </c>
      <c r="AF2699" s="29" t="s">
        <v>30140</v>
      </c>
      <c r="AG2699" s="29">
        <v>-3</v>
      </c>
      <c r="AH2699" s="29" t="s">
        <v>30140</v>
      </c>
      <c r="AI2699" s="29" t="s">
        <v>33266</v>
      </c>
      <c r="AJ2699" s="29">
        <v>7</v>
      </c>
      <c r="AK2699" s="29" t="s">
        <v>33267</v>
      </c>
      <c r="AL2699" s="29" t="s">
        <v>33268</v>
      </c>
      <c r="AM2699" s="29">
        <v>42</v>
      </c>
      <c r="AN2699" s="1">
        <f t="shared" si="144"/>
        <v>1</v>
      </c>
      <c r="AO2699" s="1">
        <f t="shared" si="145"/>
        <v>1</v>
      </c>
      <c r="AP2699" s="30">
        <f t="shared" si="146"/>
        <v>46298</v>
      </c>
      <c r="AQ2699" s="1" t="str">
        <f>IF(COUNTIF('同场线路Rotas do mesmo SC'!A:A,C2699)&gt;0,"Sim","Não")</f>
        <v>Não</v>
      </c>
      <c r="AR2699" s="1" t="str">
        <f>IF(COUNTIF(揽收业务网点!A:A,P2699)&gt;0,"Sim","Não")</f>
        <v>Não</v>
      </c>
    </row>
    <row r="2700" spans="1:44">
      <c r="A2700" s="29" t="s">
        <v>33269</v>
      </c>
      <c r="B2700" s="29" t="s">
        <v>379</v>
      </c>
      <c r="C2700" s="29" t="s">
        <v>33270</v>
      </c>
      <c r="D2700" s="29" t="s">
        <v>15072</v>
      </c>
      <c r="E2700" s="29" t="s">
        <v>382</v>
      </c>
      <c r="F2700" s="29" t="s">
        <v>7279</v>
      </c>
      <c r="G2700" s="29">
        <v>130</v>
      </c>
      <c r="H2700" s="29" t="s">
        <v>33271</v>
      </c>
      <c r="I2700" s="29" t="s">
        <v>702</v>
      </c>
      <c r="J2700" s="29" t="s">
        <v>10138</v>
      </c>
      <c r="K2700" s="29" t="s">
        <v>387</v>
      </c>
      <c r="L2700" s="29" t="s">
        <v>10139</v>
      </c>
      <c r="M2700" s="29" t="s">
        <v>33272</v>
      </c>
      <c r="N2700" s="29" t="s">
        <v>33273</v>
      </c>
      <c r="O2700" s="29" t="s">
        <v>1903</v>
      </c>
      <c r="P2700" s="29" t="s">
        <v>1904</v>
      </c>
      <c r="Q2700" s="29" t="s">
        <v>70</v>
      </c>
      <c r="R2700" s="29" t="s">
        <v>19237</v>
      </c>
      <c r="S2700" s="29" t="s">
        <v>10763</v>
      </c>
      <c r="T2700" s="29" t="s">
        <v>33274</v>
      </c>
      <c r="U2700" s="29" t="s">
        <v>33275</v>
      </c>
      <c r="V2700" s="29">
        <v>59</v>
      </c>
      <c r="W2700" s="29" t="s">
        <v>396</v>
      </c>
      <c r="X2700" s="29" t="s">
        <v>33276</v>
      </c>
      <c r="Y2700" s="29" t="s">
        <v>528</v>
      </c>
      <c r="Z2700" s="29" t="s">
        <v>33277</v>
      </c>
      <c r="AA2700" s="29" t="s">
        <v>33277</v>
      </c>
      <c r="AB2700" s="29" t="s">
        <v>33278</v>
      </c>
      <c r="AC2700" s="29" t="s">
        <v>33279</v>
      </c>
      <c r="AD2700" s="29" t="s">
        <v>70</v>
      </c>
      <c r="AE2700" s="29" t="s">
        <v>3658</v>
      </c>
      <c r="AF2700" s="29" t="s">
        <v>33280</v>
      </c>
      <c r="AG2700" s="29">
        <v>9</v>
      </c>
      <c r="AH2700" s="29" t="s">
        <v>33280</v>
      </c>
      <c r="AI2700" s="29" t="s">
        <v>33281</v>
      </c>
      <c r="AJ2700" s="29">
        <v>232</v>
      </c>
      <c r="AK2700" s="29" t="s">
        <v>33282</v>
      </c>
      <c r="AL2700" s="29" t="s">
        <v>33283</v>
      </c>
      <c r="AM2700" s="29">
        <v>32</v>
      </c>
      <c r="AN2700" s="1">
        <f t="shared" si="144"/>
        <v>1</v>
      </c>
      <c r="AO2700" s="1">
        <f t="shared" si="145"/>
        <v>1</v>
      </c>
      <c r="AP2700" s="30">
        <f t="shared" si="146"/>
        <v>46296</v>
      </c>
      <c r="AQ2700" s="1" t="str">
        <f>IF(COUNTIF('同场线路Rotas do mesmo SC'!A:A,C2700)&gt;0,"Sim","Não")</f>
        <v>Não</v>
      </c>
      <c r="AR2700" s="1" t="str">
        <f>IF(COUNTIF(揽收业务网点!A:A,P2700)&gt;0,"Sim","Não")</f>
        <v>Não</v>
      </c>
    </row>
    <row r="2701" spans="1:44">
      <c r="A2701" s="29" t="s">
        <v>33284</v>
      </c>
      <c r="B2701" s="29" t="s">
        <v>379</v>
      </c>
      <c r="C2701" s="29" t="s">
        <v>33285</v>
      </c>
      <c r="D2701" s="29" t="s">
        <v>381</v>
      </c>
      <c r="E2701" s="29" t="s">
        <v>382</v>
      </c>
      <c r="F2701" s="29" t="s">
        <v>732</v>
      </c>
      <c r="G2701" s="29">
        <v>35</v>
      </c>
      <c r="H2701" s="29" t="s">
        <v>7342</v>
      </c>
      <c r="I2701" s="29" t="s">
        <v>385</v>
      </c>
      <c r="J2701" s="29" t="s">
        <v>7343</v>
      </c>
      <c r="K2701" s="29" t="s">
        <v>387</v>
      </c>
      <c r="L2701" s="29" t="s">
        <v>7344</v>
      </c>
      <c r="M2701" s="29" t="s">
        <v>7345</v>
      </c>
      <c r="N2701" s="29" t="s">
        <v>7346</v>
      </c>
      <c r="O2701" s="29" t="s">
        <v>1111</v>
      </c>
      <c r="P2701" s="29" t="s">
        <v>1112</v>
      </c>
      <c r="Q2701" s="29" t="s">
        <v>168</v>
      </c>
      <c r="R2701" s="29" t="s">
        <v>18647</v>
      </c>
      <c r="S2701" s="29" t="s">
        <v>18333</v>
      </c>
      <c r="T2701" s="29" t="s">
        <v>33286</v>
      </c>
      <c r="U2701" s="29" t="s">
        <v>33287</v>
      </c>
      <c r="V2701" s="29">
        <v>83</v>
      </c>
      <c r="W2701" s="29" t="s">
        <v>396</v>
      </c>
      <c r="X2701" s="29" t="s">
        <v>33288</v>
      </c>
      <c r="Y2701" s="29" t="s">
        <v>27799</v>
      </c>
      <c r="Z2701" s="29" t="s">
        <v>33289</v>
      </c>
      <c r="AA2701" s="29" t="s">
        <v>33289</v>
      </c>
      <c r="AB2701" s="29" t="s">
        <v>13328</v>
      </c>
      <c r="AC2701" s="29" t="s">
        <v>13329</v>
      </c>
      <c r="AD2701" s="29" t="s">
        <v>168</v>
      </c>
      <c r="AE2701" s="29" t="s">
        <v>29933</v>
      </c>
      <c r="AF2701" s="29" t="s">
        <v>33290</v>
      </c>
      <c r="AG2701" s="29">
        <v>-42</v>
      </c>
      <c r="AH2701" s="29" t="s">
        <v>33290</v>
      </c>
      <c r="AI2701" s="29" t="s">
        <v>33291</v>
      </c>
      <c r="AJ2701" s="29">
        <v>29</v>
      </c>
      <c r="AK2701" s="29" t="s">
        <v>33292</v>
      </c>
      <c r="AL2701" s="29" t="s">
        <v>33293</v>
      </c>
      <c r="AM2701" s="29">
        <v>251</v>
      </c>
      <c r="AN2701" s="1">
        <f t="shared" si="144"/>
        <v>1</v>
      </c>
      <c r="AO2701" s="1">
        <f t="shared" si="145"/>
        <v>1</v>
      </c>
      <c r="AP2701" s="30">
        <f t="shared" si="146"/>
        <v>46298</v>
      </c>
      <c r="AQ2701" s="1" t="str">
        <f>IF(COUNTIF('同场线路Rotas do mesmo SC'!A:A,C2701)&gt;0,"Sim","Não")</f>
        <v>Não</v>
      </c>
      <c r="AR2701" s="1" t="str">
        <f>IF(COUNTIF(揽收业务网点!A:A,P2701)&gt;0,"Sim","Não")</f>
        <v>Não</v>
      </c>
    </row>
    <row r="2702" spans="1:44">
      <c r="A2702" s="29" t="s">
        <v>33294</v>
      </c>
      <c r="B2702" s="29" t="s">
        <v>379</v>
      </c>
      <c r="C2702" s="29" t="s">
        <v>11704</v>
      </c>
      <c r="D2702" s="29" t="s">
        <v>381</v>
      </c>
      <c r="E2702" s="29" t="s">
        <v>640</v>
      </c>
      <c r="F2702" s="29" t="s">
        <v>847</v>
      </c>
      <c r="G2702" s="29">
        <v>130</v>
      </c>
      <c r="H2702" s="29" t="s">
        <v>1752</v>
      </c>
      <c r="I2702" s="29" t="s">
        <v>663</v>
      </c>
      <c r="J2702" s="29" t="s">
        <v>1753</v>
      </c>
      <c r="K2702" s="29" t="s">
        <v>387</v>
      </c>
      <c r="L2702" s="29" t="s">
        <v>1754</v>
      </c>
      <c r="M2702" s="29" t="s">
        <v>14298</v>
      </c>
      <c r="N2702" s="29" t="s">
        <v>14299</v>
      </c>
      <c r="O2702" s="29" t="s">
        <v>1703</v>
      </c>
      <c r="P2702" s="29" t="s">
        <v>45</v>
      </c>
      <c r="Q2702" s="29" t="s">
        <v>11</v>
      </c>
      <c r="R2702" s="29" t="s">
        <v>33295</v>
      </c>
      <c r="S2702" s="29" t="s">
        <v>33296</v>
      </c>
      <c r="T2702" s="29" t="s">
        <v>33297</v>
      </c>
      <c r="U2702" s="29" t="s">
        <v>33298</v>
      </c>
      <c r="V2702" s="29">
        <v>248</v>
      </c>
      <c r="W2702" s="29" t="s">
        <v>396</v>
      </c>
      <c r="X2702" s="29" t="s">
        <v>33299</v>
      </c>
      <c r="Y2702" s="29" t="s">
        <v>15228</v>
      </c>
      <c r="Z2702" s="29" t="s">
        <v>33300</v>
      </c>
      <c r="AA2702" s="29" t="s">
        <v>33300</v>
      </c>
      <c r="AB2702" s="29" t="s">
        <v>653</v>
      </c>
      <c r="AC2702" s="29" t="s">
        <v>654</v>
      </c>
      <c r="AD2702" s="29" t="s">
        <v>11</v>
      </c>
      <c r="AE2702" s="29" t="s">
        <v>16547</v>
      </c>
      <c r="AF2702" s="29" t="s">
        <v>33301</v>
      </c>
      <c r="AG2702" s="29">
        <v>111</v>
      </c>
      <c r="AH2702" s="29" t="s">
        <v>33301</v>
      </c>
      <c r="AI2702" s="29" t="s">
        <v>33302</v>
      </c>
      <c r="AJ2702" s="29">
        <v>112</v>
      </c>
      <c r="AK2702" s="29" t="s">
        <v>33303</v>
      </c>
      <c r="AL2702" s="29" t="s">
        <v>33304</v>
      </c>
      <c r="AM2702" s="29">
        <v>3358</v>
      </c>
      <c r="AN2702" s="1">
        <f t="shared" si="144"/>
        <v>1</v>
      </c>
      <c r="AO2702" s="1">
        <f t="shared" si="145"/>
        <v>1</v>
      </c>
      <c r="AP2702" s="30">
        <f t="shared" si="146"/>
        <v>46298</v>
      </c>
      <c r="AQ2702" s="1" t="str">
        <f>IF(COUNTIF('同场线路Rotas do mesmo SC'!A:A,C2702)&gt;0,"Sim","Não")</f>
        <v>Não</v>
      </c>
      <c r="AR2702" s="1" t="str">
        <f>IF(COUNTIF(揽收业务网点!A:A,P2702)&gt;0,"Sim","Não")</f>
        <v>Sim</v>
      </c>
    </row>
    <row r="2703" spans="1:44">
      <c r="A2703" s="29" t="s">
        <v>33305</v>
      </c>
      <c r="B2703" s="29" t="s">
        <v>379</v>
      </c>
      <c r="C2703" s="29" t="s">
        <v>11717</v>
      </c>
      <c r="D2703" s="29" t="s">
        <v>381</v>
      </c>
      <c r="E2703" s="29" t="s">
        <v>382</v>
      </c>
      <c r="F2703" s="29" t="s">
        <v>383</v>
      </c>
      <c r="G2703" s="29">
        <v>615</v>
      </c>
      <c r="H2703" s="29" t="s">
        <v>33306</v>
      </c>
      <c r="I2703" s="29" t="s">
        <v>663</v>
      </c>
      <c r="J2703" s="29" t="s">
        <v>33307</v>
      </c>
      <c r="K2703" s="29" t="s">
        <v>387</v>
      </c>
      <c r="L2703" s="29" t="s">
        <v>33308</v>
      </c>
      <c r="M2703" s="29" t="s">
        <v>33309</v>
      </c>
      <c r="N2703" s="29" t="s">
        <v>33310</v>
      </c>
      <c r="O2703" s="29" t="s">
        <v>517</v>
      </c>
      <c r="P2703" s="29" t="s">
        <v>518</v>
      </c>
      <c r="Q2703" s="29" t="s">
        <v>2</v>
      </c>
      <c r="R2703" s="29" t="s">
        <v>33311</v>
      </c>
      <c r="S2703" s="29" t="s">
        <v>33312</v>
      </c>
      <c r="T2703" s="29" t="s">
        <v>33313</v>
      </c>
      <c r="U2703" s="29" t="s">
        <v>33314</v>
      </c>
      <c r="V2703" s="29">
        <v>792</v>
      </c>
      <c r="W2703" s="29" t="s">
        <v>396</v>
      </c>
      <c r="X2703" s="29" t="s">
        <v>33315</v>
      </c>
      <c r="Y2703" s="29" t="s">
        <v>16227</v>
      </c>
      <c r="Z2703" s="29" t="s">
        <v>33316</v>
      </c>
      <c r="AA2703" s="29" t="s">
        <v>33316</v>
      </c>
      <c r="AB2703" s="29" t="s">
        <v>540</v>
      </c>
      <c r="AC2703" s="29" t="s">
        <v>541</v>
      </c>
      <c r="AD2703" s="29" t="s">
        <v>2</v>
      </c>
      <c r="AE2703" s="29" t="s">
        <v>28189</v>
      </c>
      <c r="AF2703" s="29" t="s">
        <v>33317</v>
      </c>
      <c r="AG2703" s="29">
        <v>-158</v>
      </c>
      <c r="AH2703" s="29" t="s">
        <v>33317</v>
      </c>
      <c r="AI2703" s="29"/>
      <c r="AJ2703" s="29">
        <v>133</v>
      </c>
      <c r="AK2703" s="29" t="s">
        <v>33318</v>
      </c>
      <c r="AL2703" s="29" t="s">
        <v>33319</v>
      </c>
      <c r="AM2703" s="29">
        <v>297</v>
      </c>
      <c r="AN2703" s="1">
        <f t="shared" si="144"/>
        <v>1</v>
      </c>
      <c r="AO2703" s="1">
        <f t="shared" si="145"/>
        <v>0</v>
      </c>
      <c r="AP2703" s="30">
        <f t="shared" si="146"/>
        <v>46298</v>
      </c>
      <c r="AQ2703" s="1" t="str">
        <f>IF(COUNTIF('同场线路Rotas do mesmo SC'!A:A,C2703)&gt;0,"Sim","Não")</f>
        <v>Não</v>
      </c>
      <c r="AR2703" s="1" t="str">
        <f>IF(COUNTIF(揽收业务网点!A:A,P2703)&gt;0,"Sim","Não")</f>
        <v>Não</v>
      </c>
    </row>
    <row r="2704" spans="1:44">
      <c r="A2704" s="29" t="s">
        <v>33320</v>
      </c>
      <c r="B2704" s="29" t="s">
        <v>379</v>
      </c>
      <c r="C2704" s="29" t="s">
        <v>11731</v>
      </c>
      <c r="D2704" s="29" t="s">
        <v>381</v>
      </c>
      <c r="E2704" s="29" t="s">
        <v>382</v>
      </c>
      <c r="F2704" s="29" t="s">
        <v>383</v>
      </c>
      <c r="G2704" s="29">
        <v>38</v>
      </c>
      <c r="H2704" s="29" t="s">
        <v>4962</v>
      </c>
      <c r="I2704" s="29" t="s">
        <v>385</v>
      </c>
      <c r="J2704" s="29" t="s">
        <v>1979</v>
      </c>
      <c r="K2704" s="29" t="s">
        <v>411</v>
      </c>
      <c r="L2704" s="29" t="s">
        <v>1980</v>
      </c>
      <c r="M2704" s="29" t="s">
        <v>6947</v>
      </c>
      <c r="N2704" s="29" t="s">
        <v>6948</v>
      </c>
      <c r="O2704" s="29" t="s">
        <v>653</v>
      </c>
      <c r="P2704" s="29" t="s">
        <v>654</v>
      </c>
      <c r="Q2704" s="29" t="s">
        <v>11</v>
      </c>
      <c r="R2704" s="29" t="s">
        <v>3233</v>
      </c>
      <c r="S2704" s="29" t="s">
        <v>3233</v>
      </c>
      <c r="T2704" s="29" t="s">
        <v>33321</v>
      </c>
      <c r="U2704" s="29" t="s">
        <v>33322</v>
      </c>
      <c r="V2704" s="29">
        <v>828</v>
      </c>
      <c r="W2704" s="29" t="s">
        <v>396</v>
      </c>
      <c r="X2704" s="29" t="s">
        <v>33323</v>
      </c>
      <c r="Y2704" s="29" t="s">
        <v>2821</v>
      </c>
      <c r="Z2704" s="29" t="s">
        <v>33324</v>
      </c>
      <c r="AA2704" s="29" t="s">
        <v>33324</v>
      </c>
      <c r="AB2704" s="29" t="s">
        <v>11741</v>
      </c>
      <c r="AC2704" s="29" t="s">
        <v>11742</v>
      </c>
      <c r="AD2704" s="29" t="s">
        <v>11</v>
      </c>
      <c r="AE2704" s="29" t="s">
        <v>17762</v>
      </c>
      <c r="AF2704" s="29" t="s">
        <v>30010</v>
      </c>
      <c r="AG2704" s="29">
        <v>-19</v>
      </c>
      <c r="AH2704" s="29" t="s">
        <v>30010</v>
      </c>
      <c r="AI2704" s="29" t="s">
        <v>33325</v>
      </c>
      <c r="AJ2704" s="29">
        <v>18</v>
      </c>
      <c r="AK2704" s="29" t="s">
        <v>31822</v>
      </c>
      <c r="AL2704" s="29" t="s">
        <v>33326</v>
      </c>
      <c r="AM2704" s="29">
        <v>1578</v>
      </c>
      <c r="AN2704" s="1">
        <f t="shared" ref="AN2704:AN2767" si="147">IF(X2704="",0,1)</f>
        <v>1</v>
      </c>
      <c r="AO2704" s="1">
        <f t="shared" ref="AO2704:AO2767" si="148">IF(AI2704="",0,1)</f>
        <v>1</v>
      </c>
      <c r="AP2704" s="30">
        <f t="shared" ref="AP2704:AP2767" si="149">DATE(YEAR(AE2704),MONTH(AE2704),DAY(AE2704))</f>
        <v>46298</v>
      </c>
      <c r="AQ2704" s="1" t="str">
        <f>IF(COUNTIF('同场线路Rotas do mesmo SC'!A:A,C2704)&gt;0,"Sim","Não")</f>
        <v>Não</v>
      </c>
      <c r="AR2704" s="1" t="str">
        <f>IF(COUNTIF(揽收业务网点!A:A,P2704)&gt;0,"Sim","Não")</f>
        <v>Não</v>
      </c>
    </row>
    <row r="2705" spans="1:44">
      <c r="A2705" s="29" t="s">
        <v>33327</v>
      </c>
      <c r="B2705" s="29" t="s">
        <v>379</v>
      </c>
      <c r="C2705" s="29" t="s">
        <v>11747</v>
      </c>
      <c r="D2705" s="29" t="s">
        <v>381</v>
      </c>
      <c r="E2705" s="29" t="s">
        <v>382</v>
      </c>
      <c r="F2705" s="29" t="s">
        <v>732</v>
      </c>
      <c r="G2705" s="29">
        <v>38</v>
      </c>
      <c r="H2705" s="29" t="s">
        <v>2761</v>
      </c>
      <c r="I2705" s="29" t="s">
        <v>868</v>
      </c>
      <c r="J2705" s="29" t="s">
        <v>2187</v>
      </c>
      <c r="K2705" s="29" t="s">
        <v>387</v>
      </c>
      <c r="L2705" s="29" t="s">
        <v>2188</v>
      </c>
      <c r="M2705" s="29" t="s">
        <v>2762</v>
      </c>
      <c r="N2705" s="29" t="s">
        <v>2763</v>
      </c>
      <c r="O2705" s="29" t="s">
        <v>653</v>
      </c>
      <c r="P2705" s="29" t="s">
        <v>654</v>
      </c>
      <c r="Q2705" s="29" t="s">
        <v>11</v>
      </c>
      <c r="R2705" s="29" t="s">
        <v>30590</v>
      </c>
      <c r="S2705" s="29" t="s">
        <v>15162</v>
      </c>
      <c r="T2705" s="29" t="s">
        <v>33328</v>
      </c>
      <c r="U2705" s="29" t="s">
        <v>33329</v>
      </c>
      <c r="V2705" s="29">
        <v>338</v>
      </c>
      <c r="W2705" s="29" t="s">
        <v>396</v>
      </c>
      <c r="X2705" s="29" t="s">
        <v>33330</v>
      </c>
      <c r="Y2705" s="29" t="s">
        <v>11780</v>
      </c>
      <c r="Z2705" s="29" t="s">
        <v>33331</v>
      </c>
      <c r="AA2705" s="29" t="s">
        <v>33331</v>
      </c>
      <c r="AB2705" s="29" t="s">
        <v>11741</v>
      </c>
      <c r="AC2705" s="29" t="s">
        <v>11742</v>
      </c>
      <c r="AD2705" s="29" t="s">
        <v>11</v>
      </c>
      <c r="AE2705" s="29" t="s">
        <v>28224</v>
      </c>
      <c r="AF2705" s="29" t="s">
        <v>33332</v>
      </c>
      <c r="AG2705" s="29">
        <v>-43</v>
      </c>
      <c r="AH2705" s="29" t="s">
        <v>33332</v>
      </c>
      <c r="AI2705" s="29" t="s">
        <v>33333</v>
      </c>
      <c r="AJ2705" s="29">
        <v>2</v>
      </c>
      <c r="AK2705" s="29" t="s">
        <v>33334</v>
      </c>
      <c r="AL2705" s="29" t="s">
        <v>33335</v>
      </c>
      <c r="AM2705" s="29">
        <v>132</v>
      </c>
      <c r="AN2705" s="1">
        <f t="shared" si="147"/>
        <v>1</v>
      </c>
      <c r="AO2705" s="1">
        <f t="shared" si="148"/>
        <v>1</v>
      </c>
      <c r="AP2705" s="30">
        <f t="shared" si="149"/>
        <v>46298</v>
      </c>
      <c r="AQ2705" s="1" t="str">
        <f>IF(COUNTIF('同场线路Rotas do mesmo SC'!A:A,C2705)&gt;0,"Sim","Não")</f>
        <v>Não</v>
      </c>
      <c r="AR2705" s="1" t="str">
        <f>IF(COUNTIF(揽收业务网点!A:A,P2705)&gt;0,"Sim","Não")</f>
        <v>Não</v>
      </c>
    </row>
    <row r="2706" spans="1:44">
      <c r="A2706" s="29" t="s">
        <v>33336</v>
      </c>
      <c r="B2706" s="29" t="s">
        <v>379</v>
      </c>
      <c r="C2706" s="29" t="s">
        <v>22792</v>
      </c>
      <c r="D2706" s="29" t="s">
        <v>381</v>
      </c>
      <c r="E2706" s="29" t="s">
        <v>640</v>
      </c>
      <c r="F2706" s="29" t="s">
        <v>811</v>
      </c>
      <c r="G2706" s="29">
        <v>60</v>
      </c>
      <c r="H2706" s="29" t="s">
        <v>4809</v>
      </c>
      <c r="I2706" s="29" t="s">
        <v>868</v>
      </c>
      <c r="J2706" s="29" t="s">
        <v>4810</v>
      </c>
      <c r="K2706" s="29" t="s">
        <v>387</v>
      </c>
      <c r="L2706" s="29" t="s">
        <v>4811</v>
      </c>
      <c r="M2706" s="29" t="s">
        <v>4810</v>
      </c>
      <c r="N2706" s="29" t="s">
        <v>4812</v>
      </c>
      <c r="O2706" s="29" t="s">
        <v>10735</v>
      </c>
      <c r="P2706" s="29" t="s">
        <v>75</v>
      </c>
      <c r="Q2706" s="29" t="s">
        <v>70</v>
      </c>
      <c r="R2706" s="29" t="s">
        <v>13131</v>
      </c>
      <c r="S2706" s="29" t="s">
        <v>13132</v>
      </c>
      <c r="T2706" s="29" t="s">
        <v>33337</v>
      </c>
      <c r="U2706" s="29" t="s">
        <v>33338</v>
      </c>
      <c r="V2706" s="29">
        <v>1</v>
      </c>
      <c r="W2706" s="29" t="s">
        <v>396</v>
      </c>
      <c r="X2706" s="29" t="s">
        <v>33339</v>
      </c>
      <c r="Y2706" s="29" t="s">
        <v>28348</v>
      </c>
      <c r="Z2706" s="29" t="s">
        <v>28348</v>
      </c>
      <c r="AA2706" s="29" t="s">
        <v>28348</v>
      </c>
      <c r="AB2706" s="29" t="s">
        <v>899</v>
      </c>
      <c r="AC2706" s="29" t="s">
        <v>900</v>
      </c>
      <c r="AD2706" s="29" t="s">
        <v>70</v>
      </c>
      <c r="AE2706" s="29" t="s">
        <v>28128</v>
      </c>
      <c r="AF2706" s="29" t="s">
        <v>33340</v>
      </c>
      <c r="AG2706" s="29">
        <v>2182</v>
      </c>
      <c r="AH2706" s="29" t="s">
        <v>33340</v>
      </c>
      <c r="AI2706" s="29"/>
      <c r="AJ2706" s="29">
        <v>-392</v>
      </c>
      <c r="AK2706" s="29" t="s">
        <v>33341</v>
      </c>
      <c r="AL2706" s="29" t="s">
        <v>33342</v>
      </c>
      <c r="AM2706" s="29">
        <v>671</v>
      </c>
      <c r="AN2706" s="1">
        <f t="shared" si="147"/>
        <v>1</v>
      </c>
      <c r="AO2706" s="1">
        <f t="shared" si="148"/>
        <v>0</v>
      </c>
      <c r="AP2706" s="30">
        <f t="shared" si="149"/>
        <v>46298</v>
      </c>
      <c r="AQ2706" s="1" t="str">
        <f>IF(COUNTIF('同场线路Rotas do mesmo SC'!A:A,C2706)&gt;0,"Sim","Não")</f>
        <v>Não</v>
      </c>
      <c r="AR2706" s="1" t="str">
        <f>IF(COUNTIF(揽收业务网点!A:A,P2706)&gt;0,"Sim","Não")</f>
        <v>Sim</v>
      </c>
    </row>
    <row r="2707" spans="1:44">
      <c r="A2707" s="29" t="s">
        <v>33343</v>
      </c>
      <c r="B2707" s="29" t="s">
        <v>379</v>
      </c>
      <c r="C2707" s="29" t="s">
        <v>22799</v>
      </c>
      <c r="D2707" s="29" t="s">
        <v>381</v>
      </c>
      <c r="E2707" s="29" t="s">
        <v>382</v>
      </c>
      <c r="F2707" s="29" t="s">
        <v>383</v>
      </c>
      <c r="G2707" s="29">
        <v>84</v>
      </c>
      <c r="H2707" s="29" t="s">
        <v>33344</v>
      </c>
      <c r="I2707" s="29" t="s">
        <v>702</v>
      </c>
      <c r="J2707" s="29" t="s">
        <v>642</v>
      </c>
      <c r="K2707" s="29" t="s">
        <v>387</v>
      </c>
      <c r="L2707" s="29" t="s">
        <v>643</v>
      </c>
      <c r="M2707" s="29" t="s">
        <v>33345</v>
      </c>
      <c r="N2707" s="29" t="s">
        <v>33346</v>
      </c>
      <c r="O2707" s="29" t="s">
        <v>1025</v>
      </c>
      <c r="P2707" s="29" t="s">
        <v>1026</v>
      </c>
      <c r="Q2707" s="29" t="s">
        <v>118</v>
      </c>
      <c r="R2707" s="29" t="s">
        <v>33347</v>
      </c>
      <c r="S2707" s="29" t="s">
        <v>33348</v>
      </c>
      <c r="T2707" s="29" t="s">
        <v>33349</v>
      </c>
      <c r="U2707" s="29" t="s">
        <v>33350</v>
      </c>
      <c r="V2707" s="29">
        <v>37</v>
      </c>
      <c r="W2707" s="29" t="s">
        <v>396</v>
      </c>
      <c r="X2707" s="29" t="s">
        <v>33351</v>
      </c>
      <c r="Y2707" s="29" t="s">
        <v>16006</v>
      </c>
      <c r="Z2707" s="29" t="s">
        <v>33352</v>
      </c>
      <c r="AA2707" s="29" t="s">
        <v>33352</v>
      </c>
      <c r="AB2707" s="29" t="s">
        <v>22808</v>
      </c>
      <c r="AC2707" s="29" t="s">
        <v>137</v>
      </c>
      <c r="AD2707" s="29" t="s">
        <v>118</v>
      </c>
      <c r="AE2707" s="29" t="s">
        <v>2823</v>
      </c>
      <c r="AF2707" s="29" t="s">
        <v>33353</v>
      </c>
      <c r="AG2707" s="29">
        <v>-15</v>
      </c>
      <c r="AH2707" s="29" t="s">
        <v>33353</v>
      </c>
      <c r="AI2707" s="29" t="s">
        <v>33354</v>
      </c>
      <c r="AJ2707" s="29">
        <v>6</v>
      </c>
      <c r="AK2707" s="29" t="s">
        <v>29056</v>
      </c>
      <c r="AL2707" s="29" t="s">
        <v>33355</v>
      </c>
      <c r="AM2707" s="29">
        <v>129</v>
      </c>
      <c r="AN2707" s="1">
        <f t="shared" si="147"/>
        <v>1</v>
      </c>
      <c r="AO2707" s="1">
        <f t="shared" si="148"/>
        <v>1</v>
      </c>
      <c r="AP2707" s="30">
        <f t="shared" si="149"/>
        <v>46298</v>
      </c>
      <c r="AQ2707" s="1" t="str">
        <f>IF(COUNTIF('同场线路Rotas do mesmo SC'!A:A,C2707)&gt;0,"Sim","Não")</f>
        <v>Não</v>
      </c>
      <c r="AR2707" s="1" t="str">
        <f>IF(COUNTIF(揽收业务网点!A:A,P2707)&gt;0,"Sim","Não")</f>
        <v>Não</v>
      </c>
    </row>
    <row r="2708" spans="1:44">
      <c r="A2708" s="29" t="s">
        <v>33356</v>
      </c>
      <c r="B2708" s="29" t="s">
        <v>379</v>
      </c>
      <c r="C2708" s="29" t="s">
        <v>11758</v>
      </c>
      <c r="D2708" s="29" t="s">
        <v>381</v>
      </c>
      <c r="E2708" s="29" t="s">
        <v>382</v>
      </c>
      <c r="F2708" s="29" t="s">
        <v>383</v>
      </c>
      <c r="G2708" s="29">
        <v>60</v>
      </c>
      <c r="H2708" s="29" t="s">
        <v>11759</v>
      </c>
      <c r="I2708" s="29" t="s">
        <v>702</v>
      </c>
      <c r="J2708" s="29" t="s">
        <v>11760</v>
      </c>
      <c r="K2708" s="29" t="s">
        <v>387</v>
      </c>
      <c r="L2708" s="29" t="s">
        <v>11761</v>
      </c>
      <c r="M2708" s="29" t="s">
        <v>11762</v>
      </c>
      <c r="N2708" s="29" t="s">
        <v>11763</v>
      </c>
      <c r="O2708" s="29" t="s">
        <v>1903</v>
      </c>
      <c r="P2708" s="29" t="s">
        <v>1904</v>
      </c>
      <c r="Q2708" s="29" t="s">
        <v>70</v>
      </c>
      <c r="R2708" s="29" t="s">
        <v>11967</v>
      </c>
      <c r="S2708" s="29" t="s">
        <v>11467</v>
      </c>
      <c r="T2708" s="29" t="s">
        <v>33357</v>
      </c>
      <c r="U2708" s="29" t="s">
        <v>33358</v>
      </c>
      <c r="V2708" s="29">
        <v>378</v>
      </c>
      <c r="W2708" s="29" t="s">
        <v>396</v>
      </c>
      <c r="X2708" s="29" t="s">
        <v>33359</v>
      </c>
      <c r="Y2708" s="29" t="s">
        <v>27722</v>
      </c>
      <c r="Z2708" s="29" t="s">
        <v>33360</v>
      </c>
      <c r="AA2708" s="29" t="s">
        <v>33360</v>
      </c>
      <c r="AB2708" s="29" t="s">
        <v>11770</v>
      </c>
      <c r="AC2708" s="29" t="s">
        <v>11771</v>
      </c>
      <c r="AD2708" s="29" t="s">
        <v>70</v>
      </c>
      <c r="AE2708" s="29" t="s">
        <v>17762</v>
      </c>
      <c r="AF2708" s="29" t="s">
        <v>33361</v>
      </c>
      <c r="AG2708" s="29">
        <v>-55</v>
      </c>
      <c r="AH2708" s="29" t="s">
        <v>33361</v>
      </c>
      <c r="AI2708" s="29" t="s">
        <v>33362</v>
      </c>
      <c r="AJ2708" s="29">
        <v>85</v>
      </c>
      <c r="AK2708" s="29" t="s">
        <v>33363</v>
      </c>
      <c r="AL2708" s="29" t="s">
        <v>33364</v>
      </c>
      <c r="AM2708" s="29">
        <v>70</v>
      </c>
      <c r="AN2708" s="1">
        <f t="shared" si="147"/>
        <v>1</v>
      </c>
      <c r="AO2708" s="1">
        <f t="shared" si="148"/>
        <v>1</v>
      </c>
      <c r="AP2708" s="30">
        <f t="shared" si="149"/>
        <v>46298</v>
      </c>
      <c r="AQ2708" s="1" t="str">
        <f>IF(COUNTIF('同场线路Rotas do mesmo SC'!A:A,C2708)&gt;0,"Sim","Não")</f>
        <v>Não</v>
      </c>
      <c r="AR2708" s="1" t="str">
        <f>IF(COUNTIF(揽收业务网点!A:A,P2708)&gt;0,"Sim","Não")</f>
        <v>Não</v>
      </c>
    </row>
    <row r="2709" spans="1:44">
      <c r="A2709" s="29" t="s">
        <v>33365</v>
      </c>
      <c r="B2709" s="29" t="s">
        <v>379</v>
      </c>
      <c r="C2709" s="29" t="s">
        <v>11786</v>
      </c>
      <c r="D2709" s="29" t="s">
        <v>381</v>
      </c>
      <c r="E2709" s="29" t="s">
        <v>382</v>
      </c>
      <c r="F2709" s="29" t="s">
        <v>383</v>
      </c>
      <c r="G2709" s="29">
        <v>55</v>
      </c>
      <c r="H2709" s="29" t="s">
        <v>33366</v>
      </c>
      <c r="I2709" s="29" t="s">
        <v>512</v>
      </c>
      <c r="J2709" s="29" t="s">
        <v>33367</v>
      </c>
      <c r="K2709" s="29" t="s">
        <v>387</v>
      </c>
      <c r="L2709" s="29" t="s">
        <v>33368</v>
      </c>
      <c r="M2709" s="29" t="s">
        <v>33367</v>
      </c>
      <c r="N2709" s="29" t="s">
        <v>33369</v>
      </c>
      <c r="O2709" s="29" t="s">
        <v>3195</v>
      </c>
      <c r="P2709" s="29" t="s">
        <v>3196</v>
      </c>
      <c r="Q2709" s="29" t="s">
        <v>5</v>
      </c>
      <c r="R2709" s="29" t="s">
        <v>21439</v>
      </c>
      <c r="S2709" s="29" t="s">
        <v>33370</v>
      </c>
      <c r="T2709" s="29" t="s">
        <v>33371</v>
      </c>
      <c r="U2709" s="29" t="s">
        <v>33372</v>
      </c>
      <c r="V2709" s="29">
        <v>85</v>
      </c>
      <c r="W2709" s="29" t="s">
        <v>396</v>
      </c>
      <c r="X2709" s="29" t="s">
        <v>33373</v>
      </c>
      <c r="Y2709" s="29" t="s">
        <v>15272</v>
      </c>
      <c r="Z2709" s="29" t="s">
        <v>33374</v>
      </c>
      <c r="AA2709" s="29" t="s">
        <v>33374</v>
      </c>
      <c r="AB2709" s="29" t="s">
        <v>11798</v>
      </c>
      <c r="AC2709" s="29" t="s">
        <v>11799</v>
      </c>
      <c r="AD2709" s="29" t="s">
        <v>5</v>
      </c>
      <c r="AE2709" s="29" t="s">
        <v>28509</v>
      </c>
      <c r="AF2709" s="29" t="s">
        <v>33375</v>
      </c>
      <c r="AG2709" s="29">
        <v>-26</v>
      </c>
      <c r="AH2709" s="29" t="s">
        <v>33375</v>
      </c>
      <c r="AI2709" s="29" t="s">
        <v>33376</v>
      </c>
      <c r="AJ2709" s="29">
        <v>24</v>
      </c>
      <c r="AK2709" s="29" t="s">
        <v>33377</v>
      </c>
      <c r="AL2709" s="29" t="s">
        <v>33378</v>
      </c>
      <c r="AM2709" s="29">
        <v>118</v>
      </c>
      <c r="AN2709" s="1">
        <f t="shared" si="147"/>
        <v>1</v>
      </c>
      <c r="AO2709" s="1">
        <f t="shared" si="148"/>
        <v>1</v>
      </c>
      <c r="AP2709" s="30">
        <f t="shared" si="149"/>
        <v>46298</v>
      </c>
      <c r="AQ2709" s="1" t="str">
        <f>IF(COUNTIF('同场线路Rotas do mesmo SC'!A:A,C2709)&gt;0,"Sim","Não")</f>
        <v>Não</v>
      </c>
      <c r="AR2709" s="1" t="str">
        <f>IF(COUNTIF(揽收业务网点!A:A,P2709)&gt;0,"Sim","Não")</f>
        <v>Não</v>
      </c>
    </row>
    <row r="2710" spans="1:44">
      <c r="A2710" s="29" t="s">
        <v>33379</v>
      </c>
      <c r="B2710" s="29" t="s">
        <v>379</v>
      </c>
      <c r="C2710" s="29" t="s">
        <v>11818</v>
      </c>
      <c r="D2710" s="29" t="s">
        <v>381</v>
      </c>
      <c r="E2710" s="29" t="s">
        <v>382</v>
      </c>
      <c r="F2710" s="29" t="s">
        <v>383</v>
      </c>
      <c r="G2710" s="29">
        <v>131</v>
      </c>
      <c r="H2710" s="29" t="s">
        <v>11819</v>
      </c>
      <c r="I2710" s="29" t="s">
        <v>385</v>
      </c>
      <c r="J2710" s="29" t="s">
        <v>5167</v>
      </c>
      <c r="K2710" s="29" t="s">
        <v>387</v>
      </c>
      <c r="L2710" s="29" t="s">
        <v>5168</v>
      </c>
      <c r="M2710" s="29" t="s">
        <v>11820</v>
      </c>
      <c r="N2710" s="29" t="s">
        <v>11821</v>
      </c>
      <c r="O2710" s="29" t="s">
        <v>1146</v>
      </c>
      <c r="P2710" s="29" t="s">
        <v>1147</v>
      </c>
      <c r="Q2710" s="29" t="s">
        <v>118</v>
      </c>
      <c r="R2710" s="29" t="s">
        <v>33380</v>
      </c>
      <c r="S2710" s="29" t="s">
        <v>33380</v>
      </c>
      <c r="T2710" s="29" t="s">
        <v>33381</v>
      </c>
      <c r="U2710" s="29" t="s">
        <v>33382</v>
      </c>
      <c r="V2710" s="29">
        <v>140</v>
      </c>
      <c r="W2710" s="29" t="s">
        <v>396</v>
      </c>
      <c r="X2710" s="29" t="s">
        <v>29629</v>
      </c>
      <c r="Y2710" s="29" t="s">
        <v>21336</v>
      </c>
      <c r="Z2710" s="29" t="s">
        <v>33383</v>
      </c>
      <c r="AA2710" s="29" t="s">
        <v>33383</v>
      </c>
      <c r="AB2710" s="29" t="s">
        <v>11827</v>
      </c>
      <c r="AC2710" s="29" t="s">
        <v>11828</v>
      </c>
      <c r="AD2710" s="29" t="s">
        <v>118</v>
      </c>
      <c r="AE2710" s="29" t="s">
        <v>17762</v>
      </c>
      <c r="AF2710" s="29" t="s">
        <v>33384</v>
      </c>
      <c r="AG2710" s="29">
        <v>-29</v>
      </c>
      <c r="AH2710" s="29" t="s">
        <v>33384</v>
      </c>
      <c r="AI2710" s="29" t="s">
        <v>33385</v>
      </c>
      <c r="AJ2710" s="29">
        <v>14</v>
      </c>
      <c r="AK2710" s="29" t="s">
        <v>29886</v>
      </c>
      <c r="AL2710" s="29" t="s">
        <v>32061</v>
      </c>
      <c r="AM2710" s="29">
        <v>36</v>
      </c>
      <c r="AN2710" s="1">
        <f t="shared" si="147"/>
        <v>1</v>
      </c>
      <c r="AO2710" s="1">
        <f t="shared" si="148"/>
        <v>1</v>
      </c>
      <c r="AP2710" s="30">
        <f t="shared" si="149"/>
        <v>46298</v>
      </c>
      <c r="AQ2710" s="1" t="str">
        <f>IF(COUNTIF('同场线路Rotas do mesmo SC'!A:A,C2710)&gt;0,"Sim","Não")</f>
        <v>Não</v>
      </c>
      <c r="AR2710" s="1" t="str">
        <f>IF(COUNTIF(揽收业务网点!A:A,P2710)&gt;0,"Sim","Não")</f>
        <v>Não</v>
      </c>
    </row>
    <row r="2711" spans="1:44">
      <c r="A2711" s="29" t="s">
        <v>33386</v>
      </c>
      <c r="B2711" s="29" t="s">
        <v>379</v>
      </c>
      <c r="C2711" s="29" t="s">
        <v>11831</v>
      </c>
      <c r="D2711" s="29" t="s">
        <v>381</v>
      </c>
      <c r="E2711" s="29" t="s">
        <v>382</v>
      </c>
      <c r="F2711" s="29" t="s">
        <v>383</v>
      </c>
      <c r="G2711" s="29">
        <v>273</v>
      </c>
      <c r="H2711" s="29" t="s">
        <v>11832</v>
      </c>
      <c r="I2711" s="29" t="s">
        <v>868</v>
      </c>
      <c r="J2711" s="29" t="s">
        <v>11833</v>
      </c>
      <c r="K2711" s="29" t="s">
        <v>387</v>
      </c>
      <c r="L2711" s="29" t="s">
        <v>11834</v>
      </c>
      <c r="M2711" s="29" t="s">
        <v>11833</v>
      </c>
      <c r="N2711" s="29" t="s">
        <v>11835</v>
      </c>
      <c r="O2711" s="29" t="s">
        <v>517</v>
      </c>
      <c r="P2711" s="29" t="s">
        <v>518</v>
      </c>
      <c r="Q2711" s="29" t="s">
        <v>2</v>
      </c>
      <c r="R2711" s="29" t="s">
        <v>17495</v>
      </c>
      <c r="S2711" s="29" t="s">
        <v>19466</v>
      </c>
      <c r="T2711" s="29" t="s">
        <v>33387</v>
      </c>
      <c r="U2711" s="29" t="s">
        <v>33388</v>
      </c>
      <c r="V2711" s="29">
        <v>633</v>
      </c>
      <c r="W2711" s="29" t="s">
        <v>396</v>
      </c>
      <c r="X2711" s="29" t="s">
        <v>33389</v>
      </c>
      <c r="Y2711" s="29" t="s">
        <v>16227</v>
      </c>
      <c r="Z2711" s="29" t="s">
        <v>33390</v>
      </c>
      <c r="AA2711" s="29" t="s">
        <v>33390</v>
      </c>
      <c r="AB2711" s="29" t="s">
        <v>11842</v>
      </c>
      <c r="AC2711" s="29" t="s">
        <v>11843</v>
      </c>
      <c r="AD2711" s="29" t="s">
        <v>2</v>
      </c>
      <c r="AE2711" s="29" t="s">
        <v>15272</v>
      </c>
      <c r="AF2711" s="29" t="s">
        <v>33391</v>
      </c>
      <c r="AG2711" s="29">
        <v>-52</v>
      </c>
      <c r="AH2711" s="29" t="s">
        <v>33391</v>
      </c>
      <c r="AI2711" s="29" t="s">
        <v>29819</v>
      </c>
      <c r="AJ2711" s="29">
        <v>40</v>
      </c>
      <c r="AK2711" s="29" t="s">
        <v>33392</v>
      </c>
      <c r="AL2711" s="29" t="s">
        <v>33393</v>
      </c>
      <c r="AM2711" s="29">
        <v>191</v>
      </c>
      <c r="AN2711" s="1">
        <f t="shared" si="147"/>
        <v>1</v>
      </c>
      <c r="AO2711" s="1">
        <f t="shared" si="148"/>
        <v>1</v>
      </c>
      <c r="AP2711" s="30">
        <f t="shared" si="149"/>
        <v>46298</v>
      </c>
      <c r="AQ2711" s="1" t="str">
        <f>IF(COUNTIF('同场线路Rotas do mesmo SC'!A:A,C2711)&gt;0,"Sim","Não")</f>
        <v>Não</v>
      </c>
      <c r="AR2711" s="1" t="str">
        <f>IF(COUNTIF(揽收业务网点!A:A,P2711)&gt;0,"Sim","Não")</f>
        <v>Não</v>
      </c>
    </row>
    <row r="2712" spans="1:44">
      <c r="A2712" s="29" t="s">
        <v>33394</v>
      </c>
      <c r="B2712" s="29" t="s">
        <v>379</v>
      </c>
      <c r="C2712" s="29" t="s">
        <v>22852</v>
      </c>
      <c r="D2712" s="29" t="s">
        <v>381</v>
      </c>
      <c r="E2712" s="29" t="s">
        <v>382</v>
      </c>
      <c r="F2712" s="29" t="s">
        <v>383</v>
      </c>
      <c r="G2712" s="29">
        <v>40</v>
      </c>
      <c r="H2712" s="29" t="s">
        <v>19652</v>
      </c>
      <c r="I2712" s="29" t="s">
        <v>385</v>
      </c>
      <c r="J2712" s="29" t="s">
        <v>17210</v>
      </c>
      <c r="K2712" s="29" t="s">
        <v>387</v>
      </c>
      <c r="L2712" s="29" t="s">
        <v>17211</v>
      </c>
      <c r="M2712" s="29" t="s">
        <v>19653</v>
      </c>
      <c r="N2712" s="29" t="s">
        <v>19654</v>
      </c>
      <c r="O2712" s="29" t="s">
        <v>706</v>
      </c>
      <c r="P2712" s="29" t="s">
        <v>707</v>
      </c>
      <c r="Q2712" s="29" t="s">
        <v>2</v>
      </c>
      <c r="R2712" s="29" t="s">
        <v>33395</v>
      </c>
      <c r="S2712" s="29" t="s">
        <v>30058</v>
      </c>
      <c r="T2712" s="29" t="s">
        <v>33396</v>
      </c>
      <c r="U2712" s="29" t="s">
        <v>33397</v>
      </c>
      <c r="V2712" s="29">
        <v>82</v>
      </c>
      <c r="W2712" s="29" t="s">
        <v>396</v>
      </c>
      <c r="X2712" s="29" t="s">
        <v>33398</v>
      </c>
      <c r="Y2712" s="29" t="s">
        <v>16547</v>
      </c>
      <c r="Z2712" s="29" t="s">
        <v>30098</v>
      </c>
      <c r="AA2712" s="29" t="s">
        <v>30098</v>
      </c>
      <c r="AB2712" s="29" t="s">
        <v>22857</v>
      </c>
      <c r="AC2712" s="29" t="s">
        <v>22858</v>
      </c>
      <c r="AD2712" s="29" t="s">
        <v>2</v>
      </c>
      <c r="AE2712" s="29" t="s">
        <v>15272</v>
      </c>
      <c r="AF2712" s="29" t="s">
        <v>33399</v>
      </c>
      <c r="AG2712" s="29">
        <v>-26</v>
      </c>
      <c r="AH2712" s="29" t="s">
        <v>33399</v>
      </c>
      <c r="AI2712" s="29" t="s">
        <v>33400</v>
      </c>
      <c r="AJ2712" s="29">
        <v>189</v>
      </c>
      <c r="AK2712" s="29" t="s">
        <v>33401</v>
      </c>
      <c r="AL2712" s="29" t="s">
        <v>33402</v>
      </c>
      <c r="AM2712" s="29">
        <v>213</v>
      </c>
      <c r="AN2712" s="1">
        <f t="shared" si="147"/>
        <v>1</v>
      </c>
      <c r="AO2712" s="1">
        <f t="shared" si="148"/>
        <v>1</v>
      </c>
      <c r="AP2712" s="30">
        <f t="shared" si="149"/>
        <v>46298</v>
      </c>
      <c r="AQ2712" s="1" t="str">
        <f>IF(COUNTIF('同场线路Rotas do mesmo SC'!A:A,C2712)&gt;0,"Sim","Não")</f>
        <v>Não</v>
      </c>
      <c r="AR2712" s="1" t="str">
        <f>IF(COUNTIF(揽收业务网点!A:A,P2712)&gt;0,"Sim","Não")</f>
        <v>Não</v>
      </c>
    </row>
    <row r="2713" spans="1:44">
      <c r="A2713" s="29" t="s">
        <v>33403</v>
      </c>
      <c r="B2713" s="29" t="s">
        <v>379</v>
      </c>
      <c r="C2713" s="29" t="s">
        <v>22863</v>
      </c>
      <c r="D2713" s="29" t="s">
        <v>381</v>
      </c>
      <c r="E2713" s="29" t="s">
        <v>640</v>
      </c>
      <c r="F2713" s="29" t="s">
        <v>383</v>
      </c>
      <c r="G2713" s="29">
        <v>20</v>
      </c>
      <c r="H2713" s="29" t="s">
        <v>21936</v>
      </c>
      <c r="I2713" s="29" t="s">
        <v>868</v>
      </c>
      <c r="J2713" s="29" t="s">
        <v>21937</v>
      </c>
      <c r="K2713" s="29" t="s">
        <v>387</v>
      </c>
      <c r="L2713" s="29" t="s">
        <v>21938</v>
      </c>
      <c r="M2713" s="29" t="s">
        <v>21939</v>
      </c>
      <c r="N2713" s="29" t="s">
        <v>21940</v>
      </c>
      <c r="O2713" s="29" t="s">
        <v>21946</v>
      </c>
      <c r="P2713" s="29" t="s">
        <v>138</v>
      </c>
      <c r="Q2713" s="29" t="s">
        <v>118</v>
      </c>
      <c r="R2713" s="29" t="s">
        <v>13347</v>
      </c>
      <c r="S2713" s="29" t="s">
        <v>13347</v>
      </c>
      <c r="T2713" s="29" t="s">
        <v>33404</v>
      </c>
      <c r="U2713" s="29" t="s">
        <v>21664</v>
      </c>
      <c r="V2713" s="29">
        <v>6</v>
      </c>
      <c r="W2713" s="29" t="s">
        <v>396</v>
      </c>
      <c r="X2713" s="29" t="s">
        <v>33405</v>
      </c>
      <c r="Y2713" s="29" t="s">
        <v>27848</v>
      </c>
      <c r="Z2713" s="29" t="s">
        <v>33406</v>
      </c>
      <c r="AA2713" s="29" t="s">
        <v>33406</v>
      </c>
      <c r="AB2713" s="29" t="s">
        <v>1025</v>
      </c>
      <c r="AC2713" s="29" t="s">
        <v>1026</v>
      </c>
      <c r="AD2713" s="29" t="s">
        <v>118</v>
      </c>
      <c r="AE2713" s="29" t="s">
        <v>29042</v>
      </c>
      <c r="AF2713" s="29" t="s">
        <v>33407</v>
      </c>
      <c r="AG2713" s="29">
        <v>-151</v>
      </c>
      <c r="AH2713" s="29" t="s">
        <v>33407</v>
      </c>
      <c r="AI2713" s="29" t="s">
        <v>33408</v>
      </c>
      <c r="AJ2713" s="29">
        <v>5</v>
      </c>
      <c r="AK2713" s="29" t="s">
        <v>33409</v>
      </c>
      <c r="AL2713" s="29" t="s">
        <v>33410</v>
      </c>
      <c r="AM2713" s="29">
        <v>342</v>
      </c>
      <c r="AN2713" s="1">
        <f t="shared" si="147"/>
        <v>1</v>
      </c>
      <c r="AO2713" s="1">
        <f t="shared" si="148"/>
        <v>1</v>
      </c>
      <c r="AP2713" s="30">
        <f t="shared" si="149"/>
        <v>46298</v>
      </c>
      <c r="AQ2713" s="1" t="str">
        <f>IF(COUNTIF('同场线路Rotas do mesmo SC'!A:A,C2713)&gt;0,"Sim","Não")</f>
        <v>Não</v>
      </c>
      <c r="AR2713" s="1" t="str">
        <f>IF(COUNTIF(揽收业务网点!A:A,P2713)&gt;0,"Sim","Não")</f>
        <v>Sim</v>
      </c>
    </row>
    <row r="2714" spans="1:44">
      <c r="A2714" s="29" t="s">
        <v>33411</v>
      </c>
      <c r="B2714" s="29" t="s">
        <v>379</v>
      </c>
      <c r="C2714" s="29" t="s">
        <v>11848</v>
      </c>
      <c r="D2714" s="29" t="s">
        <v>381</v>
      </c>
      <c r="E2714" s="29" t="s">
        <v>382</v>
      </c>
      <c r="F2714" s="29" t="s">
        <v>383</v>
      </c>
      <c r="G2714" s="29">
        <v>10</v>
      </c>
      <c r="H2714" s="29" t="s">
        <v>5623</v>
      </c>
      <c r="I2714" s="29" t="s">
        <v>702</v>
      </c>
      <c r="J2714" s="29" t="s">
        <v>642</v>
      </c>
      <c r="K2714" s="29" t="s">
        <v>387</v>
      </c>
      <c r="L2714" s="29" t="s">
        <v>643</v>
      </c>
      <c r="M2714" s="29" t="s">
        <v>5624</v>
      </c>
      <c r="N2714" s="29" t="s">
        <v>5625</v>
      </c>
      <c r="O2714" s="29" t="s">
        <v>1146</v>
      </c>
      <c r="P2714" s="29" t="s">
        <v>1147</v>
      </c>
      <c r="Q2714" s="29" t="s">
        <v>118</v>
      </c>
      <c r="R2714" s="29" t="s">
        <v>33412</v>
      </c>
      <c r="S2714" s="29" t="s">
        <v>33413</v>
      </c>
      <c r="T2714" s="29" t="s">
        <v>33414</v>
      </c>
      <c r="U2714" s="29" t="s">
        <v>33415</v>
      </c>
      <c r="V2714" s="29">
        <v>73</v>
      </c>
      <c r="W2714" s="29" t="s">
        <v>396</v>
      </c>
      <c r="X2714" s="29" t="s">
        <v>33416</v>
      </c>
      <c r="Y2714" s="29" t="s">
        <v>15272</v>
      </c>
      <c r="Z2714" s="29" t="s">
        <v>33417</v>
      </c>
      <c r="AA2714" s="29" t="s">
        <v>33417</v>
      </c>
      <c r="AB2714" s="29" t="s">
        <v>5632</v>
      </c>
      <c r="AC2714" s="29" t="s">
        <v>5633</v>
      </c>
      <c r="AD2714" s="29" t="s">
        <v>118</v>
      </c>
      <c r="AE2714" s="29" t="s">
        <v>29224</v>
      </c>
      <c r="AF2714" s="29" t="s">
        <v>33418</v>
      </c>
      <c r="AG2714" s="29">
        <v>-23</v>
      </c>
      <c r="AH2714" s="29" t="s">
        <v>33418</v>
      </c>
      <c r="AI2714" s="29" t="s">
        <v>30180</v>
      </c>
      <c r="AJ2714" s="29">
        <v>8</v>
      </c>
      <c r="AK2714" s="29" t="s">
        <v>33419</v>
      </c>
      <c r="AL2714" s="29" t="s">
        <v>33420</v>
      </c>
      <c r="AM2714" s="29">
        <v>109</v>
      </c>
      <c r="AN2714" s="1">
        <f t="shared" si="147"/>
        <v>1</v>
      </c>
      <c r="AO2714" s="1">
        <f t="shared" si="148"/>
        <v>1</v>
      </c>
      <c r="AP2714" s="30">
        <f t="shared" si="149"/>
        <v>46298</v>
      </c>
      <c r="AQ2714" s="1" t="str">
        <f>IF(COUNTIF('同场线路Rotas do mesmo SC'!A:A,C2714)&gt;0,"Sim","Não")</f>
        <v>Não</v>
      </c>
      <c r="AR2714" s="1" t="str">
        <f>IF(COUNTIF(揽收业务网点!A:A,P2714)&gt;0,"Sim","Não")</f>
        <v>Não</v>
      </c>
    </row>
    <row r="2715" spans="1:44">
      <c r="A2715" s="29" t="s">
        <v>33421</v>
      </c>
      <c r="B2715" s="29" t="s">
        <v>379</v>
      </c>
      <c r="C2715" s="29" t="s">
        <v>11859</v>
      </c>
      <c r="D2715" s="29" t="s">
        <v>381</v>
      </c>
      <c r="E2715" s="29" t="s">
        <v>382</v>
      </c>
      <c r="F2715" s="29" t="s">
        <v>383</v>
      </c>
      <c r="G2715" s="29">
        <v>172.76</v>
      </c>
      <c r="H2715" s="29" t="s">
        <v>6771</v>
      </c>
      <c r="I2715" s="29" t="s">
        <v>2105</v>
      </c>
      <c r="J2715" s="29" t="s">
        <v>6557</v>
      </c>
      <c r="K2715" s="29" t="s">
        <v>387</v>
      </c>
      <c r="L2715" s="29" t="s">
        <v>6558</v>
      </c>
      <c r="M2715" s="29" t="s">
        <v>6559</v>
      </c>
      <c r="N2715" s="29" t="s">
        <v>6560</v>
      </c>
      <c r="O2715" s="29" t="s">
        <v>3195</v>
      </c>
      <c r="P2715" s="29" t="s">
        <v>3196</v>
      </c>
      <c r="Q2715" s="29" t="s">
        <v>5</v>
      </c>
      <c r="R2715" s="29" t="s">
        <v>6130</v>
      </c>
      <c r="S2715" s="29" t="s">
        <v>2461</v>
      </c>
      <c r="T2715" s="29" t="s">
        <v>33422</v>
      </c>
      <c r="U2715" s="29" t="s">
        <v>33423</v>
      </c>
      <c r="V2715" s="29">
        <v>110</v>
      </c>
      <c r="W2715" s="29" t="s">
        <v>396</v>
      </c>
      <c r="X2715" s="29" t="s">
        <v>33424</v>
      </c>
      <c r="Y2715" s="29" t="s">
        <v>15272</v>
      </c>
      <c r="Z2715" s="29" t="s">
        <v>29921</v>
      </c>
      <c r="AA2715" s="29" t="s">
        <v>29921</v>
      </c>
      <c r="AB2715" s="29" t="s">
        <v>11870</v>
      </c>
      <c r="AC2715" s="29" t="s">
        <v>11871</v>
      </c>
      <c r="AD2715" s="29" t="s">
        <v>5</v>
      </c>
      <c r="AE2715" s="29" t="s">
        <v>27922</v>
      </c>
      <c r="AF2715" s="29" t="s">
        <v>33425</v>
      </c>
      <c r="AG2715" s="29">
        <v>-36</v>
      </c>
      <c r="AH2715" s="29" t="s">
        <v>33425</v>
      </c>
      <c r="AI2715" s="29" t="s">
        <v>33426</v>
      </c>
      <c r="AJ2715" s="29">
        <v>9</v>
      </c>
      <c r="AK2715" s="29" t="s">
        <v>33427</v>
      </c>
      <c r="AL2715" s="29" t="s">
        <v>33428</v>
      </c>
      <c r="AM2715" s="29">
        <v>10</v>
      </c>
      <c r="AN2715" s="1">
        <f t="shared" si="147"/>
        <v>1</v>
      </c>
      <c r="AO2715" s="1">
        <f t="shared" si="148"/>
        <v>1</v>
      </c>
      <c r="AP2715" s="30">
        <f t="shared" si="149"/>
        <v>46298</v>
      </c>
      <c r="AQ2715" s="1" t="str">
        <f>IF(COUNTIF('同场线路Rotas do mesmo SC'!A:A,C2715)&gt;0,"Sim","Não")</f>
        <v>Não</v>
      </c>
      <c r="AR2715" s="1" t="str">
        <f>IF(COUNTIF(揽收业务网点!A:A,P2715)&gt;0,"Sim","Não")</f>
        <v>Não</v>
      </c>
    </row>
    <row r="2716" spans="1:44">
      <c r="A2716" s="29" t="s">
        <v>33429</v>
      </c>
      <c r="B2716" s="29" t="s">
        <v>379</v>
      </c>
      <c r="C2716" s="29" t="s">
        <v>11876</v>
      </c>
      <c r="D2716" s="29" t="s">
        <v>381</v>
      </c>
      <c r="E2716" s="29" t="s">
        <v>382</v>
      </c>
      <c r="F2716" s="29" t="s">
        <v>383</v>
      </c>
      <c r="G2716" s="29">
        <v>60</v>
      </c>
      <c r="H2716" s="29" t="s">
        <v>3806</v>
      </c>
      <c r="I2716" s="29" t="s">
        <v>385</v>
      </c>
      <c r="J2716" s="29" t="s">
        <v>3807</v>
      </c>
      <c r="K2716" s="29" t="s">
        <v>387</v>
      </c>
      <c r="L2716" s="29" t="s">
        <v>3808</v>
      </c>
      <c r="M2716" s="29" t="s">
        <v>3807</v>
      </c>
      <c r="N2716" s="29" t="s">
        <v>18164</v>
      </c>
      <c r="O2716" s="29" t="s">
        <v>461</v>
      </c>
      <c r="P2716" s="29" t="s">
        <v>462</v>
      </c>
      <c r="Q2716" s="29" t="s">
        <v>5</v>
      </c>
      <c r="R2716" s="29" t="s">
        <v>22211</v>
      </c>
      <c r="S2716" s="29" t="s">
        <v>7683</v>
      </c>
      <c r="T2716" s="29" t="s">
        <v>33430</v>
      </c>
      <c r="U2716" s="29" t="s">
        <v>33431</v>
      </c>
      <c r="V2716" s="29">
        <v>917</v>
      </c>
      <c r="W2716" s="29" t="s">
        <v>396</v>
      </c>
      <c r="X2716" s="29" t="s">
        <v>33432</v>
      </c>
      <c r="Y2716" s="29" t="s">
        <v>2821</v>
      </c>
      <c r="Z2716" s="29" t="s">
        <v>33433</v>
      </c>
      <c r="AA2716" s="29" t="s">
        <v>33433</v>
      </c>
      <c r="AB2716" s="29" t="s">
        <v>11886</v>
      </c>
      <c r="AC2716" s="29" t="s">
        <v>11887</v>
      </c>
      <c r="AD2716" s="29" t="s">
        <v>5</v>
      </c>
      <c r="AE2716" s="29" t="s">
        <v>28474</v>
      </c>
      <c r="AF2716" s="29" t="s">
        <v>29828</v>
      </c>
      <c r="AG2716" s="29">
        <v>-18</v>
      </c>
      <c r="AH2716" s="29" t="s">
        <v>29828</v>
      </c>
      <c r="AI2716" s="29"/>
      <c r="AJ2716" s="29">
        <v>63</v>
      </c>
      <c r="AK2716" s="29" t="s">
        <v>33434</v>
      </c>
      <c r="AL2716" s="29" t="s">
        <v>33435</v>
      </c>
      <c r="AM2716" s="29">
        <v>175</v>
      </c>
      <c r="AN2716" s="1">
        <f t="shared" si="147"/>
        <v>1</v>
      </c>
      <c r="AO2716" s="1">
        <f t="shared" si="148"/>
        <v>0</v>
      </c>
      <c r="AP2716" s="30">
        <f t="shared" si="149"/>
        <v>46298</v>
      </c>
      <c r="AQ2716" s="1" t="str">
        <f>IF(COUNTIF('同场线路Rotas do mesmo SC'!A:A,C2716)&gt;0,"Sim","Não")</f>
        <v>Não</v>
      </c>
      <c r="AR2716" s="1" t="str">
        <f>IF(COUNTIF(揽收业务网点!A:A,P2716)&gt;0,"Sim","Não")</f>
        <v>Não</v>
      </c>
    </row>
    <row r="2717" spans="1:44">
      <c r="A2717" s="29" t="s">
        <v>33436</v>
      </c>
      <c r="B2717" s="29" t="s">
        <v>379</v>
      </c>
      <c r="C2717" s="29" t="s">
        <v>11892</v>
      </c>
      <c r="D2717" s="29" t="s">
        <v>381</v>
      </c>
      <c r="E2717" s="29" t="s">
        <v>382</v>
      </c>
      <c r="F2717" s="29" t="s">
        <v>383</v>
      </c>
      <c r="G2717" s="29">
        <v>58</v>
      </c>
      <c r="H2717" s="29" t="s">
        <v>11893</v>
      </c>
      <c r="I2717" s="29" t="s">
        <v>385</v>
      </c>
      <c r="J2717" s="29" t="s">
        <v>11894</v>
      </c>
      <c r="K2717" s="29" t="s">
        <v>387</v>
      </c>
      <c r="L2717" s="29" t="s">
        <v>4585</v>
      </c>
      <c r="M2717" s="29" t="s">
        <v>11895</v>
      </c>
      <c r="N2717" s="29" t="s">
        <v>11896</v>
      </c>
      <c r="O2717" s="29" t="s">
        <v>1146</v>
      </c>
      <c r="P2717" s="29" t="s">
        <v>1147</v>
      </c>
      <c r="Q2717" s="29" t="s">
        <v>118</v>
      </c>
      <c r="R2717" s="29" t="s">
        <v>33437</v>
      </c>
      <c r="S2717" s="29" t="s">
        <v>33438</v>
      </c>
      <c r="T2717" s="29" t="s">
        <v>33439</v>
      </c>
      <c r="U2717" s="29" t="s">
        <v>30807</v>
      </c>
      <c r="V2717" s="29">
        <v>92</v>
      </c>
      <c r="W2717" s="29" t="s">
        <v>396</v>
      </c>
      <c r="X2717" s="29" t="s">
        <v>33440</v>
      </c>
      <c r="Y2717" s="29" t="s">
        <v>16547</v>
      </c>
      <c r="Z2717" s="29" t="s">
        <v>33441</v>
      </c>
      <c r="AA2717" s="29" t="s">
        <v>33441</v>
      </c>
      <c r="AB2717" s="29" t="s">
        <v>11901</v>
      </c>
      <c r="AC2717" s="29" t="s">
        <v>11902</v>
      </c>
      <c r="AD2717" s="29" t="s">
        <v>118</v>
      </c>
      <c r="AE2717" s="29" t="s">
        <v>29535</v>
      </c>
      <c r="AF2717" s="29" t="s">
        <v>33442</v>
      </c>
      <c r="AG2717" s="29">
        <v>-9</v>
      </c>
      <c r="AH2717" s="29" t="s">
        <v>33442</v>
      </c>
      <c r="AI2717" s="29" t="s">
        <v>32671</v>
      </c>
      <c r="AJ2717" s="29">
        <v>19</v>
      </c>
      <c r="AK2717" s="29" t="s">
        <v>33443</v>
      </c>
      <c r="AL2717" s="29" t="s">
        <v>33444</v>
      </c>
      <c r="AM2717" s="29">
        <v>224</v>
      </c>
      <c r="AN2717" s="1">
        <f t="shared" si="147"/>
        <v>1</v>
      </c>
      <c r="AO2717" s="1">
        <f t="shared" si="148"/>
        <v>1</v>
      </c>
      <c r="AP2717" s="30">
        <f t="shared" si="149"/>
        <v>46298</v>
      </c>
      <c r="AQ2717" s="1" t="str">
        <f>IF(COUNTIF('同场线路Rotas do mesmo SC'!A:A,C2717)&gt;0,"Sim","Não")</f>
        <v>Não</v>
      </c>
      <c r="AR2717" s="1" t="str">
        <f>IF(COUNTIF(揽收业务网点!A:A,P2717)&gt;0,"Sim","Não")</f>
        <v>Não</v>
      </c>
    </row>
    <row r="2718" spans="1:44">
      <c r="A2718" s="29" t="s">
        <v>33445</v>
      </c>
      <c r="B2718" s="29" t="s">
        <v>379</v>
      </c>
      <c r="C2718" s="29" t="s">
        <v>11906</v>
      </c>
      <c r="D2718" s="29" t="s">
        <v>381</v>
      </c>
      <c r="E2718" s="29" t="s">
        <v>382</v>
      </c>
      <c r="F2718" s="29" t="s">
        <v>383</v>
      </c>
      <c r="G2718" s="29">
        <v>120</v>
      </c>
      <c r="H2718" s="29" t="s">
        <v>11907</v>
      </c>
      <c r="I2718" s="29" t="s">
        <v>385</v>
      </c>
      <c r="J2718" s="29" t="s">
        <v>5607</v>
      </c>
      <c r="K2718" s="29" t="s">
        <v>387</v>
      </c>
      <c r="L2718" s="29" t="s">
        <v>5608</v>
      </c>
      <c r="M2718" s="29" t="s">
        <v>11908</v>
      </c>
      <c r="N2718" s="29" t="s">
        <v>11909</v>
      </c>
      <c r="O2718" s="29" t="s">
        <v>1347</v>
      </c>
      <c r="P2718" s="29" t="s">
        <v>1348</v>
      </c>
      <c r="Q2718" s="29" t="s">
        <v>70</v>
      </c>
      <c r="R2718" s="29" t="s">
        <v>33446</v>
      </c>
      <c r="S2718" s="29" t="s">
        <v>33447</v>
      </c>
      <c r="T2718" s="29" t="s">
        <v>33448</v>
      </c>
      <c r="U2718" s="29" t="s">
        <v>33449</v>
      </c>
      <c r="V2718" s="29">
        <v>28</v>
      </c>
      <c r="W2718" s="29" t="s">
        <v>396</v>
      </c>
      <c r="X2718" s="29" t="s">
        <v>33450</v>
      </c>
      <c r="Y2718" s="29" t="s">
        <v>16017</v>
      </c>
      <c r="Z2718" s="29" t="s">
        <v>33451</v>
      </c>
      <c r="AA2718" s="29" t="s">
        <v>33451</v>
      </c>
      <c r="AB2718" s="29" t="s">
        <v>11915</v>
      </c>
      <c r="AC2718" s="29" t="s">
        <v>11916</v>
      </c>
      <c r="AD2718" s="29" t="s">
        <v>70</v>
      </c>
      <c r="AE2718" s="29" t="s">
        <v>27722</v>
      </c>
      <c r="AF2718" s="29" t="s">
        <v>33452</v>
      </c>
      <c r="AG2718" s="29">
        <v>-9</v>
      </c>
      <c r="AH2718" s="29" t="s">
        <v>33452</v>
      </c>
      <c r="AI2718" s="29" t="s">
        <v>33453</v>
      </c>
      <c r="AJ2718" s="29">
        <v>12</v>
      </c>
      <c r="AK2718" s="29" t="s">
        <v>33454</v>
      </c>
      <c r="AL2718" s="29" t="s">
        <v>33455</v>
      </c>
      <c r="AM2718" s="29">
        <v>28</v>
      </c>
      <c r="AN2718" s="1">
        <f t="shared" si="147"/>
        <v>1</v>
      </c>
      <c r="AO2718" s="1">
        <f t="shared" si="148"/>
        <v>1</v>
      </c>
      <c r="AP2718" s="30">
        <f t="shared" si="149"/>
        <v>46298</v>
      </c>
      <c r="AQ2718" s="1" t="str">
        <f>IF(COUNTIF('同场线路Rotas do mesmo SC'!A:A,C2718)&gt;0,"Sim","Não")</f>
        <v>Não</v>
      </c>
      <c r="AR2718" s="1" t="str">
        <f>IF(COUNTIF(揽收业务网点!A:A,P2718)&gt;0,"Sim","Não")</f>
        <v>Não</v>
      </c>
    </row>
    <row r="2719" spans="1:44">
      <c r="A2719" s="29" t="s">
        <v>33456</v>
      </c>
      <c r="B2719" s="29" t="s">
        <v>379</v>
      </c>
      <c r="C2719" s="29" t="s">
        <v>11922</v>
      </c>
      <c r="D2719" s="29" t="s">
        <v>381</v>
      </c>
      <c r="E2719" s="29" t="s">
        <v>382</v>
      </c>
      <c r="F2719" s="29" t="s">
        <v>383</v>
      </c>
      <c r="G2719" s="29">
        <v>60</v>
      </c>
      <c r="H2719" s="29" t="s">
        <v>11923</v>
      </c>
      <c r="I2719" s="29" t="s">
        <v>385</v>
      </c>
      <c r="J2719" s="29" t="s">
        <v>3158</v>
      </c>
      <c r="K2719" s="29" t="s">
        <v>387</v>
      </c>
      <c r="L2719" s="29" t="s">
        <v>3159</v>
      </c>
      <c r="M2719" s="29" t="s">
        <v>11924</v>
      </c>
      <c r="N2719" s="29" t="s">
        <v>11925</v>
      </c>
      <c r="O2719" s="29" t="s">
        <v>2341</v>
      </c>
      <c r="P2719" s="29" t="s">
        <v>2342</v>
      </c>
      <c r="Q2719" s="29" t="s">
        <v>5</v>
      </c>
      <c r="R2719" s="29" t="s">
        <v>33457</v>
      </c>
      <c r="S2719" s="29" t="s">
        <v>33458</v>
      </c>
      <c r="T2719" s="29" t="s">
        <v>33459</v>
      </c>
      <c r="U2719" s="29" t="s">
        <v>33460</v>
      </c>
      <c r="V2719" s="29">
        <v>865</v>
      </c>
      <c r="W2719" s="29" t="s">
        <v>396</v>
      </c>
      <c r="X2719" s="29" t="s">
        <v>33461</v>
      </c>
      <c r="Y2719" s="29" t="s">
        <v>29338</v>
      </c>
      <c r="Z2719" s="29" t="s">
        <v>33462</v>
      </c>
      <c r="AA2719" s="29" t="s">
        <v>33462</v>
      </c>
      <c r="AB2719" s="29" t="s">
        <v>11931</v>
      </c>
      <c r="AC2719" s="29" t="s">
        <v>11932</v>
      </c>
      <c r="AD2719" s="29" t="s">
        <v>5</v>
      </c>
      <c r="AE2719" s="29" t="s">
        <v>29450</v>
      </c>
      <c r="AF2719" s="29" t="s">
        <v>33463</v>
      </c>
      <c r="AG2719" s="29">
        <v>-154</v>
      </c>
      <c r="AH2719" s="29" t="s">
        <v>33463</v>
      </c>
      <c r="AI2719" s="29" t="s">
        <v>33464</v>
      </c>
      <c r="AJ2719" s="29">
        <v>98</v>
      </c>
      <c r="AK2719" s="29" t="s">
        <v>33465</v>
      </c>
      <c r="AL2719" s="29" t="s">
        <v>33466</v>
      </c>
      <c r="AM2719" s="29">
        <v>254</v>
      </c>
      <c r="AN2719" s="1">
        <f t="shared" si="147"/>
        <v>1</v>
      </c>
      <c r="AO2719" s="1">
        <f t="shared" si="148"/>
        <v>1</v>
      </c>
      <c r="AP2719" s="30">
        <f t="shared" si="149"/>
        <v>46298</v>
      </c>
      <c r="AQ2719" s="1" t="str">
        <f>IF(COUNTIF('同场线路Rotas do mesmo SC'!A:A,C2719)&gt;0,"Sim","Não")</f>
        <v>Não</v>
      </c>
      <c r="AR2719" s="1" t="str">
        <f>IF(COUNTIF(揽收业务网点!A:A,P2719)&gt;0,"Sim","Não")</f>
        <v>Não</v>
      </c>
    </row>
    <row r="2720" spans="1:44">
      <c r="A2720" s="29" t="s">
        <v>33467</v>
      </c>
      <c r="B2720" s="29" t="s">
        <v>379</v>
      </c>
      <c r="C2720" s="29" t="s">
        <v>11936</v>
      </c>
      <c r="D2720" s="29" t="s">
        <v>381</v>
      </c>
      <c r="E2720" s="29" t="s">
        <v>382</v>
      </c>
      <c r="F2720" s="29" t="s">
        <v>383</v>
      </c>
      <c r="G2720" s="29">
        <v>90</v>
      </c>
      <c r="H2720" s="29" t="s">
        <v>11937</v>
      </c>
      <c r="I2720" s="29" t="s">
        <v>702</v>
      </c>
      <c r="J2720" s="29" t="s">
        <v>869</v>
      </c>
      <c r="K2720" s="29" t="s">
        <v>387</v>
      </c>
      <c r="L2720" s="29" t="s">
        <v>870</v>
      </c>
      <c r="M2720" s="29" t="s">
        <v>11938</v>
      </c>
      <c r="N2720" s="29" t="s">
        <v>11939</v>
      </c>
      <c r="O2720" s="29" t="s">
        <v>873</v>
      </c>
      <c r="P2720" s="29" t="s">
        <v>874</v>
      </c>
      <c r="Q2720" s="29" t="s">
        <v>70</v>
      </c>
      <c r="R2720" s="29" t="s">
        <v>3826</v>
      </c>
      <c r="S2720" s="29" t="s">
        <v>32403</v>
      </c>
      <c r="T2720" s="29" t="s">
        <v>33468</v>
      </c>
      <c r="U2720" s="29" t="s">
        <v>33469</v>
      </c>
      <c r="V2720" s="29">
        <v>1</v>
      </c>
      <c r="W2720" s="29" t="s">
        <v>396</v>
      </c>
      <c r="X2720" s="29" t="s">
        <v>33470</v>
      </c>
      <c r="Y2720" s="29" t="s">
        <v>15272</v>
      </c>
      <c r="Z2720" s="29" t="s">
        <v>32529</v>
      </c>
      <c r="AA2720" s="29" t="s">
        <v>32529</v>
      </c>
      <c r="AB2720" s="29" t="s">
        <v>11946</v>
      </c>
      <c r="AC2720" s="29" t="s">
        <v>11947</v>
      </c>
      <c r="AD2720" s="29" t="s">
        <v>70</v>
      </c>
      <c r="AE2720" s="29" t="s">
        <v>27922</v>
      </c>
      <c r="AF2720" s="29" t="s">
        <v>33471</v>
      </c>
      <c r="AG2720" s="29">
        <v>-128</v>
      </c>
      <c r="AH2720" s="29" t="s">
        <v>33471</v>
      </c>
      <c r="AI2720" s="29" t="s">
        <v>33472</v>
      </c>
      <c r="AJ2720" s="29">
        <v>21</v>
      </c>
      <c r="AK2720" s="29" t="s">
        <v>33473</v>
      </c>
      <c r="AL2720" s="29" t="s">
        <v>33474</v>
      </c>
      <c r="AM2720" s="29">
        <v>76</v>
      </c>
      <c r="AN2720" s="1">
        <f t="shared" si="147"/>
        <v>1</v>
      </c>
      <c r="AO2720" s="1">
        <f t="shared" si="148"/>
        <v>1</v>
      </c>
      <c r="AP2720" s="30">
        <f t="shared" si="149"/>
        <v>46298</v>
      </c>
      <c r="AQ2720" s="1" t="str">
        <f>IF(COUNTIF('同场线路Rotas do mesmo SC'!A:A,C2720)&gt;0,"Sim","Não")</f>
        <v>Não</v>
      </c>
      <c r="AR2720" s="1" t="str">
        <f>IF(COUNTIF(揽收业务网点!A:A,P2720)&gt;0,"Sim","Não")</f>
        <v>Não</v>
      </c>
    </row>
    <row r="2721" spans="1:44">
      <c r="A2721" s="29" t="s">
        <v>33467</v>
      </c>
      <c r="B2721" s="29" t="s">
        <v>379</v>
      </c>
      <c r="C2721" s="29" t="s">
        <v>11936</v>
      </c>
      <c r="D2721" s="29" t="s">
        <v>381</v>
      </c>
      <c r="E2721" s="29" t="s">
        <v>382</v>
      </c>
      <c r="F2721" s="29" t="s">
        <v>383</v>
      </c>
      <c r="G2721" s="29">
        <v>90</v>
      </c>
      <c r="H2721" s="29" t="s">
        <v>11937</v>
      </c>
      <c r="I2721" s="29" t="s">
        <v>702</v>
      </c>
      <c r="J2721" s="29" t="s">
        <v>869</v>
      </c>
      <c r="K2721" s="29" t="s">
        <v>387</v>
      </c>
      <c r="L2721" s="29" t="s">
        <v>870</v>
      </c>
      <c r="M2721" s="29" t="s">
        <v>11938</v>
      </c>
      <c r="N2721" s="29" t="s">
        <v>11939</v>
      </c>
      <c r="O2721" s="29" t="s">
        <v>11951</v>
      </c>
      <c r="P2721" s="29" t="s">
        <v>11952</v>
      </c>
      <c r="Q2721" s="29" t="s">
        <v>70</v>
      </c>
      <c r="R2721" s="29" t="s">
        <v>18999</v>
      </c>
      <c r="S2721" s="29" t="s">
        <v>18999</v>
      </c>
      <c r="T2721" s="29" t="s">
        <v>33475</v>
      </c>
      <c r="U2721" s="29" t="s">
        <v>33476</v>
      </c>
      <c r="V2721" s="29">
        <v>1</v>
      </c>
      <c r="W2721" s="29" t="s">
        <v>396</v>
      </c>
      <c r="X2721" s="29"/>
      <c r="Y2721" s="29" t="s">
        <v>28078</v>
      </c>
      <c r="Z2721" s="29" t="s">
        <v>33477</v>
      </c>
      <c r="AA2721" s="29" t="s">
        <v>33477</v>
      </c>
      <c r="AB2721" s="29" t="s">
        <v>11957</v>
      </c>
      <c r="AC2721" s="29" t="s">
        <v>11958</v>
      </c>
      <c r="AD2721" s="29" t="s">
        <v>70</v>
      </c>
      <c r="AE2721" s="29" t="s">
        <v>28403</v>
      </c>
      <c r="AF2721" s="29" t="s">
        <v>33478</v>
      </c>
      <c r="AG2721" s="29">
        <v>-447</v>
      </c>
      <c r="AH2721" s="29" t="s">
        <v>33478</v>
      </c>
      <c r="AI2721" s="29" t="s">
        <v>33479</v>
      </c>
      <c r="AJ2721" s="29">
        <v>11</v>
      </c>
      <c r="AK2721" s="29" t="s">
        <v>33480</v>
      </c>
      <c r="AL2721" s="29" t="s">
        <v>33481</v>
      </c>
      <c r="AM2721" s="29">
        <v>154</v>
      </c>
      <c r="AN2721" s="1">
        <f t="shared" si="147"/>
        <v>0</v>
      </c>
      <c r="AO2721" s="1">
        <f t="shared" si="148"/>
        <v>1</v>
      </c>
      <c r="AP2721" s="30">
        <f t="shared" si="149"/>
        <v>46298</v>
      </c>
      <c r="AQ2721" s="1" t="str">
        <f>IF(COUNTIF('同场线路Rotas do mesmo SC'!A:A,C2721)&gt;0,"Sim","Não")</f>
        <v>Não</v>
      </c>
      <c r="AR2721" s="1" t="str">
        <f>IF(COUNTIF(揽收业务网点!A:A,P2721)&gt;0,"Sim","Não")</f>
        <v>Não</v>
      </c>
    </row>
    <row r="2722" spans="1:44">
      <c r="A2722" s="29" t="s">
        <v>33482</v>
      </c>
      <c r="B2722" s="29" t="s">
        <v>379</v>
      </c>
      <c r="C2722" s="29" t="s">
        <v>11964</v>
      </c>
      <c r="D2722" s="29" t="s">
        <v>381</v>
      </c>
      <c r="E2722" s="29" t="s">
        <v>382</v>
      </c>
      <c r="F2722" s="29" t="s">
        <v>383</v>
      </c>
      <c r="G2722" s="29">
        <v>13</v>
      </c>
      <c r="H2722" s="29" t="s">
        <v>1188</v>
      </c>
      <c r="I2722" s="29" t="s">
        <v>512</v>
      </c>
      <c r="J2722" s="29" t="s">
        <v>1189</v>
      </c>
      <c r="K2722" s="29" t="s">
        <v>387</v>
      </c>
      <c r="L2722" s="29" t="s">
        <v>1190</v>
      </c>
      <c r="M2722" s="29" t="s">
        <v>13774</v>
      </c>
      <c r="N2722" s="29" t="s">
        <v>13775</v>
      </c>
      <c r="O2722" s="29" t="s">
        <v>517</v>
      </c>
      <c r="P2722" s="29" t="s">
        <v>518</v>
      </c>
      <c r="Q2722" s="29" t="s">
        <v>2</v>
      </c>
      <c r="R2722" s="29" t="s">
        <v>29500</v>
      </c>
      <c r="S2722" s="29" t="s">
        <v>17286</v>
      </c>
      <c r="T2722" s="29" t="s">
        <v>33483</v>
      </c>
      <c r="U2722" s="29" t="s">
        <v>33484</v>
      </c>
      <c r="V2722" s="29">
        <v>772</v>
      </c>
      <c r="W2722" s="29" t="s">
        <v>396</v>
      </c>
      <c r="X2722" s="29" t="s">
        <v>33485</v>
      </c>
      <c r="Y2722" s="29" t="s">
        <v>27722</v>
      </c>
      <c r="Z2722" s="29" t="s">
        <v>33486</v>
      </c>
      <c r="AA2722" s="29" t="s">
        <v>33486</v>
      </c>
      <c r="AB2722" s="29" t="s">
        <v>11973</v>
      </c>
      <c r="AC2722" s="29" t="s">
        <v>11974</v>
      </c>
      <c r="AD2722" s="29" t="s">
        <v>2</v>
      </c>
      <c r="AE2722" s="29" t="s">
        <v>15272</v>
      </c>
      <c r="AF2722" s="29" t="s">
        <v>33487</v>
      </c>
      <c r="AG2722" s="29">
        <v>-19</v>
      </c>
      <c r="AH2722" s="29" t="s">
        <v>33487</v>
      </c>
      <c r="AI2722" s="29" t="s">
        <v>33488</v>
      </c>
      <c r="AJ2722" s="29">
        <v>65</v>
      </c>
      <c r="AK2722" s="29" t="s">
        <v>33489</v>
      </c>
      <c r="AL2722" s="29" t="s">
        <v>33490</v>
      </c>
      <c r="AM2722" s="29">
        <v>57</v>
      </c>
      <c r="AN2722" s="1">
        <f t="shared" si="147"/>
        <v>1</v>
      </c>
      <c r="AO2722" s="1">
        <f t="shared" si="148"/>
        <v>1</v>
      </c>
      <c r="AP2722" s="30">
        <f t="shared" si="149"/>
        <v>46298</v>
      </c>
      <c r="AQ2722" s="1" t="str">
        <f>IF(COUNTIF('同场线路Rotas do mesmo SC'!A:A,C2722)&gt;0,"Sim","Não")</f>
        <v>Não</v>
      </c>
      <c r="AR2722" s="1" t="str">
        <f>IF(COUNTIF(揽收业务网点!A:A,P2722)&gt;0,"Sim","Não")</f>
        <v>Não</v>
      </c>
    </row>
    <row r="2723" spans="1:44">
      <c r="A2723" s="29" t="s">
        <v>33491</v>
      </c>
      <c r="B2723" s="29" t="s">
        <v>379</v>
      </c>
      <c r="C2723" s="29" t="s">
        <v>11991</v>
      </c>
      <c r="D2723" s="29" t="s">
        <v>381</v>
      </c>
      <c r="E2723" s="29" t="s">
        <v>382</v>
      </c>
      <c r="F2723" s="29" t="s">
        <v>732</v>
      </c>
      <c r="G2723" s="29">
        <v>5</v>
      </c>
      <c r="H2723" s="29" t="s">
        <v>10324</v>
      </c>
      <c r="I2723" s="29" t="s">
        <v>409</v>
      </c>
      <c r="J2723" s="29" t="s">
        <v>642</v>
      </c>
      <c r="K2723" s="29" t="s">
        <v>387</v>
      </c>
      <c r="L2723" s="29" t="s">
        <v>643</v>
      </c>
      <c r="M2723" s="29" t="s">
        <v>10325</v>
      </c>
      <c r="N2723" s="29" t="s">
        <v>10326</v>
      </c>
      <c r="O2723" s="29" t="s">
        <v>6472</v>
      </c>
      <c r="P2723" s="29" t="s">
        <v>6473</v>
      </c>
      <c r="Q2723" s="29" t="s">
        <v>145</v>
      </c>
      <c r="R2723" s="29" t="s">
        <v>33492</v>
      </c>
      <c r="S2723" s="29" t="s">
        <v>28086</v>
      </c>
      <c r="T2723" s="29" t="s">
        <v>33493</v>
      </c>
      <c r="U2723" s="29" t="s">
        <v>33494</v>
      </c>
      <c r="V2723" s="29">
        <v>97</v>
      </c>
      <c r="W2723" s="29" t="s">
        <v>396</v>
      </c>
      <c r="X2723" s="29" t="s">
        <v>33495</v>
      </c>
      <c r="Y2723" s="29" t="s">
        <v>27756</v>
      </c>
      <c r="Z2723" s="29" t="s">
        <v>33496</v>
      </c>
      <c r="AA2723" s="29" t="s">
        <v>33496</v>
      </c>
      <c r="AB2723" s="29" t="s">
        <v>12000</v>
      </c>
      <c r="AC2723" s="29" t="s">
        <v>12001</v>
      </c>
      <c r="AD2723" s="29" t="s">
        <v>145</v>
      </c>
      <c r="AE2723" s="29" t="s">
        <v>33497</v>
      </c>
      <c r="AF2723" s="29" t="s">
        <v>33498</v>
      </c>
      <c r="AG2723" s="29">
        <v>-42</v>
      </c>
      <c r="AH2723" s="29" t="s">
        <v>33498</v>
      </c>
      <c r="AI2723" s="29" t="s">
        <v>33499</v>
      </c>
      <c r="AJ2723" s="29">
        <v>-1</v>
      </c>
      <c r="AK2723" s="29" t="s">
        <v>30526</v>
      </c>
      <c r="AL2723" s="29" t="s">
        <v>32214</v>
      </c>
      <c r="AM2723" s="29">
        <v>255</v>
      </c>
      <c r="AN2723" s="1">
        <f t="shared" si="147"/>
        <v>1</v>
      </c>
      <c r="AO2723" s="1">
        <f t="shared" si="148"/>
        <v>1</v>
      </c>
      <c r="AP2723" s="30">
        <f t="shared" si="149"/>
        <v>46298</v>
      </c>
      <c r="AQ2723" s="1" t="str">
        <f>IF(COUNTIF('同场线路Rotas do mesmo SC'!A:A,C2723)&gt;0,"Sim","Não")</f>
        <v>Não</v>
      </c>
      <c r="AR2723" s="1" t="str">
        <f>IF(COUNTIF(揽收业务网点!A:A,P2723)&gt;0,"Sim","Não")</f>
        <v>Não</v>
      </c>
    </row>
    <row r="2724" spans="1:44">
      <c r="A2724" s="29" t="s">
        <v>33500</v>
      </c>
      <c r="B2724" s="29" t="s">
        <v>379</v>
      </c>
      <c r="C2724" s="29" t="s">
        <v>12006</v>
      </c>
      <c r="D2724" s="29" t="s">
        <v>381</v>
      </c>
      <c r="E2724" s="29" t="s">
        <v>382</v>
      </c>
      <c r="F2724" s="29" t="s">
        <v>732</v>
      </c>
      <c r="G2724" s="29">
        <v>9</v>
      </c>
      <c r="H2724" s="29" t="s">
        <v>12007</v>
      </c>
      <c r="I2724" s="29" t="s">
        <v>702</v>
      </c>
      <c r="J2724" s="29" t="s">
        <v>2437</v>
      </c>
      <c r="K2724" s="29" t="s">
        <v>387</v>
      </c>
      <c r="L2724" s="29" t="s">
        <v>2438</v>
      </c>
      <c r="M2724" s="29" t="s">
        <v>12008</v>
      </c>
      <c r="N2724" s="29" t="s">
        <v>12009</v>
      </c>
      <c r="O2724" s="29" t="s">
        <v>1111</v>
      </c>
      <c r="P2724" s="29" t="s">
        <v>1112</v>
      </c>
      <c r="Q2724" s="29" t="s">
        <v>168</v>
      </c>
      <c r="R2724" s="29" t="s">
        <v>33501</v>
      </c>
      <c r="S2724" s="29" t="s">
        <v>33502</v>
      </c>
      <c r="T2724" s="29" t="s">
        <v>33503</v>
      </c>
      <c r="U2724" s="29" t="s">
        <v>33504</v>
      </c>
      <c r="V2724" s="29">
        <v>309</v>
      </c>
      <c r="W2724" s="29" t="s">
        <v>396</v>
      </c>
      <c r="X2724" s="29" t="s">
        <v>33505</v>
      </c>
      <c r="Y2724" s="29" t="s">
        <v>27722</v>
      </c>
      <c r="Z2724" s="29" t="s">
        <v>33506</v>
      </c>
      <c r="AA2724" s="29" t="s">
        <v>33506</v>
      </c>
      <c r="AB2724" s="29" t="s">
        <v>12016</v>
      </c>
      <c r="AC2724" s="29" t="s">
        <v>12017</v>
      </c>
      <c r="AD2724" s="29" t="s">
        <v>168</v>
      </c>
      <c r="AE2724" s="29" t="s">
        <v>17762</v>
      </c>
      <c r="AF2724" s="29" t="s">
        <v>33507</v>
      </c>
      <c r="AG2724" s="29">
        <v>-27</v>
      </c>
      <c r="AH2724" s="29" t="s">
        <v>33507</v>
      </c>
      <c r="AI2724" s="29" t="s">
        <v>33508</v>
      </c>
      <c r="AJ2724" s="29">
        <v>37</v>
      </c>
      <c r="AK2724" s="29" t="s">
        <v>33509</v>
      </c>
      <c r="AL2724" s="29" t="s">
        <v>33510</v>
      </c>
      <c r="AM2724" s="29">
        <v>195</v>
      </c>
      <c r="AN2724" s="1">
        <f t="shared" si="147"/>
        <v>1</v>
      </c>
      <c r="AO2724" s="1">
        <f t="shared" si="148"/>
        <v>1</v>
      </c>
      <c r="AP2724" s="30">
        <f t="shared" si="149"/>
        <v>46298</v>
      </c>
      <c r="AQ2724" s="1" t="str">
        <f>IF(COUNTIF('同场线路Rotas do mesmo SC'!A:A,C2724)&gt;0,"Sim","Não")</f>
        <v>Não</v>
      </c>
      <c r="AR2724" s="1" t="str">
        <f>IF(COUNTIF(揽收业务网点!A:A,P2724)&gt;0,"Sim","Não")</f>
        <v>Não</v>
      </c>
    </row>
    <row r="2725" spans="1:44">
      <c r="A2725" s="29" t="s">
        <v>33511</v>
      </c>
      <c r="B2725" s="29" t="s">
        <v>379</v>
      </c>
      <c r="C2725" s="29" t="s">
        <v>12023</v>
      </c>
      <c r="D2725" s="29" t="s">
        <v>381</v>
      </c>
      <c r="E2725" s="29" t="s">
        <v>382</v>
      </c>
      <c r="F2725" s="29" t="s">
        <v>383</v>
      </c>
      <c r="G2725" s="29">
        <v>169</v>
      </c>
      <c r="H2725" s="29" t="s">
        <v>5672</v>
      </c>
      <c r="I2725" s="29" t="s">
        <v>385</v>
      </c>
      <c r="J2725" s="29" t="s">
        <v>5673</v>
      </c>
      <c r="K2725" s="29" t="s">
        <v>387</v>
      </c>
      <c r="L2725" s="29" t="s">
        <v>5674</v>
      </c>
      <c r="M2725" s="29" t="s">
        <v>5675</v>
      </c>
      <c r="N2725" s="29" t="s">
        <v>5676</v>
      </c>
      <c r="O2725" s="29" t="s">
        <v>517</v>
      </c>
      <c r="P2725" s="29" t="s">
        <v>518</v>
      </c>
      <c r="Q2725" s="29" t="s">
        <v>2</v>
      </c>
      <c r="R2725" s="29" t="s">
        <v>7243</v>
      </c>
      <c r="S2725" s="29" t="s">
        <v>19396</v>
      </c>
      <c r="T2725" s="29" t="s">
        <v>33512</v>
      </c>
      <c r="U2725" s="29" t="s">
        <v>33513</v>
      </c>
      <c r="V2725" s="29">
        <v>750</v>
      </c>
      <c r="W2725" s="29" t="s">
        <v>396</v>
      </c>
      <c r="X2725" s="29" t="s">
        <v>33514</v>
      </c>
      <c r="Y2725" s="29" t="s">
        <v>15821</v>
      </c>
      <c r="Z2725" s="29" t="s">
        <v>33515</v>
      </c>
      <c r="AA2725" s="29" t="s">
        <v>33515</v>
      </c>
      <c r="AB2725" s="29" t="s">
        <v>12032</v>
      </c>
      <c r="AC2725" s="29" t="s">
        <v>12033</v>
      </c>
      <c r="AD2725" s="29" t="s">
        <v>2</v>
      </c>
      <c r="AE2725" s="29" t="s">
        <v>15272</v>
      </c>
      <c r="AF2725" s="29" t="s">
        <v>33516</v>
      </c>
      <c r="AG2725" s="29">
        <v>-114</v>
      </c>
      <c r="AH2725" s="29" t="s">
        <v>33516</v>
      </c>
      <c r="AI2725" s="29" t="s">
        <v>33517</v>
      </c>
      <c r="AJ2725" s="29">
        <v>22</v>
      </c>
      <c r="AK2725" s="29" t="s">
        <v>33518</v>
      </c>
      <c r="AL2725" s="29" t="s">
        <v>33519</v>
      </c>
      <c r="AM2725" s="29">
        <v>374</v>
      </c>
      <c r="AN2725" s="1">
        <f t="shared" si="147"/>
        <v>1</v>
      </c>
      <c r="AO2725" s="1">
        <f t="shared" si="148"/>
        <v>1</v>
      </c>
      <c r="AP2725" s="30">
        <f t="shared" si="149"/>
        <v>46298</v>
      </c>
      <c r="AQ2725" s="1" t="str">
        <f>IF(COUNTIF('同场线路Rotas do mesmo SC'!A:A,C2725)&gt;0,"Sim","Não")</f>
        <v>Não</v>
      </c>
      <c r="AR2725" s="1" t="str">
        <f>IF(COUNTIF(揽收业务网点!A:A,P2725)&gt;0,"Sim","Não")</f>
        <v>Não</v>
      </c>
    </row>
    <row r="2726" spans="1:44">
      <c r="A2726" s="29" t="s">
        <v>33520</v>
      </c>
      <c r="B2726" s="29" t="s">
        <v>379</v>
      </c>
      <c r="C2726" s="29" t="s">
        <v>12038</v>
      </c>
      <c r="D2726" s="29" t="s">
        <v>381</v>
      </c>
      <c r="E2726" s="29" t="s">
        <v>382</v>
      </c>
      <c r="F2726" s="29" t="s">
        <v>383</v>
      </c>
      <c r="G2726" s="29">
        <v>60</v>
      </c>
      <c r="H2726" s="29" t="s">
        <v>14538</v>
      </c>
      <c r="I2726" s="29" t="s">
        <v>385</v>
      </c>
      <c r="J2726" s="29" t="s">
        <v>14539</v>
      </c>
      <c r="K2726" s="29" t="s">
        <v>387</v>
      </c>
      <c r="L2726" s="29" t="s">
        <v>14540</v>
      </c>
      <c r="M2726" s="29" t="s">
        <v>14541</v>
      </c>
      <c r="N2726" s="29" t="s">
        <v>14542</v>
      </c>
      <c r="O2726" s="29" t="s">
        <v>5660</v>
      </c>
      <c r="P2726" s="29" t="s">
        <v>169</v>
      </c>
      <c r="Q2726" s="29" t="s">
        <v>168</v>
      </c>
      <c r="R2726" s="29" t="s">
        <v>33521</v>
      </c>
      <c r="S2726" s="29" t="s">
        <v>6146</v>
      </c>
      <c r="T2726" s="29" t="s">
        <v>33522</v>
      </c>
      <c r="U2726" s="29" t="s">
        <v>29891</v>
      </c>
      <c r="V2726" s="29">
        <v>226</v>
      </c>
      <c r="W2726" s="29" t="s">
        <v>396</v>
      </c>
      <c r="X2726" s="29" t="s">
        <v>28547</v>
      </c>
      <c r="Y2726" s="29" t="s">
        <v>15272</v>
      </c>
      <c r="Z2726" s="29" t="s">
        <v>33523</v>
      </c>
      <c r="AA2726" s="29" t="s">
        <v>33523</v>
      </c>
      <c r="AB2726" s="29" t="s">
        <v>12046</v>
      </c>
      <c r="AC2726" s="29" t="s">
        <v>12047</v>
      </c>
      <c r="AD2726" s="29" t="s">
        <v>168</v>
      </c>
      <c r="AE2726" s="29" t="s">
        <v>33524</v>
      </c>
      <c r="AF2726" s="29" t="s">
        <v>33525</v>
      </c>
      <c r="AG2726" s="29">
        <v>-249</v>
      </c>
      <c r="AH2726" s="29" t="s">
        <v>33525</v>
      </c>
      <c r="AI2726" s="29" t="s">
        <v>33526</v>
      </c>
      <c r="AJ2726" s="29">
        <v>174</v>
      </c>
      <c r="AK2726" s="29" t="s">
        <v>33527</v>
      </c>
      <c r="AL2726" s="29" t="s">
        <v>33528</v>
      </c>
      <c r="AM2726" s="29">
        <v>48</v>
      </c>
      <c r="AN2726" s="1">
        <f t="shared" si="147"/>
        <v>1</v>
      </c>
      <c r="AO2726" s="1">
        <f t="shared" si="148"/>
        <v>1</v>
      </c>
      <c r="AP2726" s="30">
        <f t="shared" si="149"/>
        <v>46298</v>
      </c>
      <c r="AQ2726" s="1" t="str">
        <f>IF(COUNTIF('同场线路Rotas do mesmo SC'!A:A,C2726)&gt;0,"Sim","Não")</f>
        <v>Não</v>
      </c>
      <c r="AR2726" s="1" t="str">
        <f>IF(COUNTIF(揽收业务网点!A:A,P2726)&gt;0,"Sim","Não")</f>
        <v>Sim</v>
      </c>
    </row>
    <row r="2727" spans="1:44">
      <c r="A2727" s="29" t="s">
        <v>33529</v>
      </c>
      <c r="B2727" s="29" t="s">
        <v>379</v>
      </c>
      <c r="C2727" s="29" t="s">
        <v>12054</v>
      </c>
      <c r="D2727" s="29" t="s">
        <v>381</v>
      </c>
      <c r="E2727" s="29" t="s">
        <v>382</v>
      </c>
      <c r="F2727" s="29" t="s">
        <v>383</v>
      </c>
      <c r="G2727" s="29">
        <v>135</v>
      </c>
      <c r="H2727" s="29" t="s">
        <v>15235</v>
      </c>
      <c r="I2727" s="29" t="s">
        <v>868</v>
      </c>
      <c r="J2727" s="29" t="s">
        <v>15236</v>
      </c>
      <c r="K2727" s="29" t="s">
        <v>387</v>
      </c>
      <c r="L2727" s="29" t="s">
        <v>15237</v>
      </c>
      <c r="M2727" s="29" t="s">
        <v>15238</v>
      </c>
      <c r="N2727" s="29" t="s">
        <v>15239</v>
      </c>
      <c r="O2727" s="29" t="s">
        <v>1807</v>
      </c>
      <c r="P2727" s="29" t="s">
        <v>1808</v>
      </c>
      <c r="Q2727" s="29" t="s">
        <v>2</v>
      </c>
      <c r="R2727" s="29" t="s">
        <v>27053</v>
      </c>
      <c r="S2727" s="29" t="s">
        <v>17495</v>
      </c>
      <c r="T2727" s="29" t="s">
        <v>33530</v>
      </c>
      <c r="U2727" s="29" t="s">
        <v>33531</v>
      </c>
      <c r="V2727" s="29">
        <v>66</v>
      </c>
      <c r="W2727" s="29" t="s">
        <v>396</v>
      </c>
      <c r="X2727" s="29" t="s">
        <v>33532</v>
      </c>
      <c r="Y2727" s="29" t="s">
        <v>18467</v>
      </c>
      <c r="Z2727" s="29" t="s">
        <v>33533</v>
      </c>
      <c r="AA2727" s="29" t="s">
        <v>33533</v>
      </c>
      <c r="AB2727" s="29" t="s">
        <v>12066</v>
      </c>
      <c r="AC2727" s="29" t="s">
        <v>12067</v>
      </c>
      <c r="AD2727" s="29" t="s">
        <v>2</v>
      </c>
      <c r="AE2727" s="29" t="s">
        <v>15272</v>
      </c>
      <c r="AF2727" s="29" t="s">
        <v>33534</v>
      </c>
      <c r="AG2727" s="29">
        <v>-37</v>
      </c>
      <c r="AH2727" s="29" t="s">
        <v>33534</v>
      </c>
      <c r="AI2727" s="29" t="s">
        <v>33535</v>
      </c>
      <c r="AJ2727" s="29">
        <v>73</v>
      </c>
      <c r="AK2727" s="29" t="s">
        <v>33536</v>
      </c>
      <c r="AL2727" s="29" t="s">
        <v>33537</v>
      </c>
      <c r="AM2727" s="29">
        <v>375</v>
      </c>
      <c r="AN2727" s="1">
        <f t="shared" si="147"/>
        <v>1</v>
      </c>
      <c r="AO2727" s="1">
        <f t="shared" si="148"/>
        <v>1</v>
      </c>
      <c r="AP2727" s="30">
        <f t="shared" si="149"/>
        <v>46298</v>
      </c>
      <c r="AQ2727" s="1" t="str">
        <f>IF(COUNTIF('同场线路Rotas do mesmo SC'!A:A,C2727)&gt;0,"Sim","Não")</f>
        <v>Não</v>
      </c>
      <c r="AR2727" s="1" t="str">
        <f>IF(COUNTIF(揽收业务网点!A:A,P2727)&gt;0,"Sim","Não")</f>
        <v>Não</v>
      </c>
    </row>
    <row r="2728" spans="1:44">
      <c r="A2728" s="29" t="s">
        <v>33529</v>
      </c>
      <c r="B2728" s="29" t="s">
        <v>379</v>
      </c>
      <c r="C2728" s="29" t="s">
        <v>12054</v>
      </c>
      <c r="D2728" s="29" t="s">
        <v>381</v>
      </c>
      <c r="E2728" s="29" t="s">
        <v>382</v>
      </c>
      <c r="F2728" s="29" t="s">
        <v>383</v>
      </c>
      <c r="G2728" s="29">
        <v>135</v>
      </c>
      <c r="H2728" s="29" t="s">
        <v>15235</v>
      </c>
      <c r="I2728" s="29" t="s">
        <v>868</v>
      </c>
      <c r="J2728" s="29" t="s">
        <v>15236</v>
      </c>
      <c r="K2728" s="29" t="s">
        <v>387</v>
      </c>
      <c r="L2728" s="29" t="s">
        <v>15237</v>
      </c>
      <c r="M2728" s="29" t="s">
        <v>15238</v>
      </c>
      <c r="N2728" s="29" t="s">
        <v>15239</v>
      </c>
      <c r="O2728" s="29" t="s">
        <v>12066</v>
      </c>
      <c r="P2728" s="29" t="s">
        <v>12067</v>
      </c>
      <c r="Q2728" s="29" t="s">
        <v>2</v>
      </c>
      <c r="R2728" s="29" t="s">
        <v>33538</v>
      </c>
      <c r="S2728" s="29" t="s">
        <v>418</v>
      </c>
      <c r="T2728" s="29" t="s">
        <v>33155</v>
      </c>
      <c r="U2728" s="29" t="s">
        <v>33539</v>
      </c>
      <c r="V2728" s="29">
        <v>1</v>
      </c>
      <c r="W2728" s="29" t="s">
        <v>396</v>
      </c>
      <c r="X2728" s="29" t="s">
        <v>33540</v>
      </c>
      <c r="Y2728" s="29" t="s">
        <v>17762</v>
      </c>
      <c r="Z2728" s="29" t="s">
        <v>27756</v>
      </c>
      <c r="AA2728" s="29" t="s">
        <v>27756</v>
      </c>
      <c r="AB2728" s="29" t="s">
        <v>12078</v>
      </c>
      <c r="AC2728" s="29" t="s">
        <v>12079</v>
      </c>
      <c r="AD2728" s="29" t="s">
        <v>2</v>
      </c>
      <c r="AE2728" s="29" t="s">
        <v>2823</v>
      </c>
      <c r="AF2728" s="29" t="s">
        <v>28773</v>
      </c>
      <c r="AG2728" s="29">
        <v>-40</v>
      </c>
      <c r="AH2728" s="29" t="s">
        <v>28773</v>
      </c>
      <c r="AI2728" s="29" t="s">
        <v>33541</v>
      </c>
      <c r="AJ2728" s="29">
        <v>36</v>
      </c>
      <c r="AK2728" s="29" t="s">
        <v>33542</v>
      </c>
      <c r="AL2728" s="29" t="s">
        <v>33543</v>
      </c>
      <c r="AM2728" s="29">
        <v>124</v>
      </c>
      <c r="AN2728" s="1">
        <f t="shared" si="147"/>
        <v>1</v>
      </c>
      <c r="AO2728" s="1">
        <f t="shared" si="148"/>
        <v>1</v>
      </c>
      <c r="AP2728" s="30">
        <f t="shared" si="149"/>
        <v>46298</v>
      </c>
      <c r="AQ2728" s="1" t="str">
        <f>IF(COUNTIF('同场线路Rotas do mesmo SC'!A:A,C2728)&gt;0,"Sim","Não")</f>
        <v>Não</v>
      </c>
      <c r="AR2728" s="1" t="str">
        <f>IF(COUNTIF(揽收业务网点!A:A,P2728)&gt;0,"Sim","Não")</f>
        <v>Não</v>
      </c>
    </row>
    <row r="2729" spans="1:44">
      <c r="A2729" s="29" t="s">
        <v>33544</v>
      </c>
      <c r="B2729" s="29" t="s">
        <v>379</v>
      </c>
      <c r="C2729" s="29" t="s">
        <v>12085</v>
      </c>
      <c r="D2729" s="29" t="s">
        <v>381</v>
      </c>
      <c r="E2729" s="29" t="s">
        <v>640</v>
      </c>
      <c r="F2729" s="29" t="s">
        <v>732</v>
      </c>
      <c r="G2729" s="29">
        <v>8</v>
      </c>
      <c r="H2729" s="29" t="s">
        <v>31313</v>
      </c>
      <c r="I2729" s="29" t="s">
        <v>385</v>
      </c>
      <c r="J2729" s="29" t="s">
        <v>1753</v>
      </c>
      <c r="K2729" s="29" t="s">
        <v>387</v>
      </c>
      <c r="L2729" s="29" t="s">
        <v>1754</v>
      </c>
      <c r="M2729" s="29" t="s">
        <v>31314</v>
      </c>
      <c r="N2729" s="29" t="s">
        <v>31315</v>
      </c>
      <c r="O2729" s="29" t="s">
        <v>3407</v>
      </c>
      <c r="P2729" s="29" t="s">
        <v>68</v>
      </c>
      <c r="Q2729" s="29" t="s">
        <v>11</v>
      </c>
      <c r="R2729" s="29" t="s">
        <v>26227</v>
      </c>
      <c r="S2729" s="29" t="s">
        <v>26227</v>
      </c>
      <c r="T2729" s="29" t="s">
        <v>33545</v>
      </c>
      <c r="U2729" s="29" t="s">
        <v>33546</v>
      </c>
      <c r="V2729" s="29">
        <v>1</v>
      </c>
      <c r="W2729" s="29" t="s">
        <v>396</v>
      </c>
      <c r="X2729" s="29" t="s">
        <v>33547</v>
      </c>
      <c r="Y2729" s="29" t="s">
        <v>28391</v>
      </c>
      <c r="Z2729" s="29" t="s">
        <v>33548</v>
      </c>
      <c r="AA2729" s="29" t="s">
        <v>33548</v>
      </c>
      <c r="AB2729" s="29" t="s">
        <v>653</v>
      </c>
      <c r="AC2729" s="29" t="s">
        <v>654</v>
      </c>
      <c r="AD2729" s="29" t="s">
        <v>11</v>
      </c>
      <c r="AE2729" s="29" t="s">
        <v>33549</v>
      </c>
      <c r="AF2729" s="29" t="s">
        <v>33550</v>
      </c>
      <c r="AG2729" s="29">
        <v>-429</v>
      </c>
      <c r="AH2729" s="29" t="s">
        <v>33550</v>
      </c>
      <c r="AI2729" s="29" t="s">
        <v>33551</v>
      </c>
      <c r="AJ2729" s="29">
        <v>38</v>
      </c>
      <c r="AK2729" s="29" t="s">
        <v>31990</v>
      </c>
      <c r="AL2729" s="29" t="s">
        <v>33552</v>
      </c>
      <c r="AM2729" s="29">
        <v>2496</v>
      </c>
      <c r="AN2729" s="1">
        <f t="shared" si="147"/>
        <v>1</v>
      </c>
      <c r="AO2729" s="1">
        <f t="shared" si="148"/>
        <v>1</v>
      </c>
      <c r="AP2729" s="30">
        <f t="shared" si="149"/>
        <v>46298</v>
      </c>
      <c r="AQ2729" s="1" t="str">
        <f>IF(COUNTIF('同场线路Rotas do mesmo SC'!A:A,C2729)&gt;0,"Sim","Não")</f>
        <v>Não</v>
      </c>
      <c r="AR2729" s="1" t="str">
        <f>IF(COUNTIF(揽收业务网点!A:A,P2729)&gt;0,"Sim","Não")</f>
        <v>Sim</v>
      </c>
    </row>
    <row r="2730" spans="1:44">
      <c r="A2730" s="29" t="s">
        <v>33553</v>
      </c>
      <c r="B2730" s="29" t="s">
        <v>379</v>
      </c>
      <c r="C2730" s="29" t="s">
        <v>12099</v>
      </c>
      <c r="D2730" s="29" t="s">
        <v>381</v>
      </c>
      <c r="E2730" s="29" t="s">
        <v>382</v>
      </c>
      <c r="F2730" s="29" t="s">
        <v>383</v>
      </c>
      <c r="G2730" s="29">
        <v>197</v>
      </c>
      <c r="H2730" s="29" t="s">
        <v>12100</v>
      </c>
      <c r="I2730" s="29" t="s">
        <v>385</v>
      </c>
      <c r="J2730" s="29" t="s">
        <v>9547</v>
      </c>
      <c r="K2730" s="29" t="s">
        <v>387</v>
      </c>
      <c r="L2730" s="29" t="s">
        <v>9548</v>
      </c>
      <c r="M2730" s="29" t="s">
        <v>12101</v>
      </c>
      <c r="N2730" s="29" t="s">
        <v>12102</v>
      </c>
      <c r="O2730" s="29" t="s">
        <v>1111</v>
      </c>
      <c r="P2730" s="29" t="s">
        <v>1112</v>
      </c>
      <c r="Q2730" s="29" t="s">
        <v>168</v>
      </c>
      <c r="R2730" s="29" t="s">
        <v>30285</v>
      </c>
      <c r="S2730" s="29" t="s">
        <v>13234</v>
      </c>
      <c r="T2730" s="29" t="s">
        <v>33554</v>
      </c>
      <c r="U2730" s="29" t="s">
        <v>33555</v>
      </c>
      <c r="V2730" s="29">
        <v>182</v>
      </c>
      <c r="W2730" s="29" t="s">
        <v>396</v>
      </c>
      <c r="X2730" s="29" t="s">
        <v>33556</v>
      </c>
      <c r="Y2730" s="29" t="s">
        <v>21336</v>
      </c>
      <c r="Z2730" s="29" t="s">
        <v>33557</v>
      </c>
      <c r="AA2730" s="29" t="s">
        <v>33557</v>
      </c>
      <c r="AB2730" s="29" t="s">
        <v>12109</v>
      </c>
      <c r="AC2730" s="29" t="s">
        <v>12110</v>
      </c>
      <c r="AD2730" s="29" t="s">
        <v>168</v>
      </c>
      <c r="AE2730" s="29" t="s">
        <v>29609</v>
      </c>
      <c r="AF2730" s="29" t="s">
        <v>33558</v>
      </c>
      <c r="AG2730" s="29">
        <v>-34</v>
      </c>
      <c r="AH2730" s="29" t="s">
        <v>33558</v>
      </c>
      <c r="AI2730" s="29" t="s">
        <v>33559</v>
      </c>
      <c r="AJ2730" s="29">
        <v>43</v>
      </c>
      <c r="AK2730" s="29" t="s">
        <v>33560</v>
      </c>
      <c r="AL2730" s="29" t="s">
        <v>28661</v>
      </c>
      <c r="AM2730" s="29">
        <v>43</v>
      </c>
      <c r="AN2730" s="1">
        <f t="shared" si="147"/>
        <v>1</v>
      </c>
      <c r="AO2730" s="1">
        <f t="shared" si="148"/>
        <v>1</v>
      </c>
      <c r="AP2730" s="30">
        <f t="shared" si="149"/>
        <v>46298</v>
      </c>
      <c r="AQ2730" s="1" t="str">
        <f>IF(COUNTIF('同场线路Rotas do mesmo SC'!A:A,C2730)&gt;0,"Sim","Não")</f>
        <v>Não</v>
      </c>
      <c r="AR2730" s="1" t="str">
        <f>IF(COUNTIF(揽收业务网点!A:A,P2730)&gt;0,"Sim","Não")</f>
        <v>Não</v>
      </c>
    </row>
    <row r="2731" spans="1:44">
      <c r="A2731" s="29" t="s">
        <v>33561</v>
      </c>
      <c r="B2731" s="29" t="s">
        <v>379</v>
      </c>
      <c r="C2731" s="29" t="s">
        <v>12126</v>
      </c>
      <c r="D2731" s="29" t="s">
        <v>381</v>
      </c>
      <c r="E2731" s="29" t="s">
        <v>382</v>
      </c>
      <c r="F2731" s="29" t="s">
        <v>383</v>
      </c>
      <c r="G2731" s="29">
        <v>37</v>
      </c>
      <c r="H2731" s="29" t="s">
        <v>12127</v>
      </c>
      <c r="I2731" s="29" t="s">
        <v>868</v>
      </c>
      <c r="J2731" s="29" t="s">
        <v>2437</v>
      </c>
      <c r="K2731" s="29" t="s">
        <v>387</v>
      </c>
      <c r="L2731" s="29" t="s">
        <v>2438</v>
      </c>
      <c r="M2731" s="29" t="s">
        <v>12128</v>
      </c>
      <c r="N2731" s="29" t="s">
        <v>12129</v>
      </c>
      <c r="O2731" s="29" t="s">
        <v>1111</v>
      </c>
      <c r="P2731" s="29" t="s">
        <v>1112</v>
      </c>
      <c r="Q2731" s="29" t="s">
        <v>168</v>
      </c>
      <c r="R2731" s="29" t="s">
        <v>33438</v>
      </c>
      <c r="S2731" s="29" t="s">
        <v>17645</v>
      </c>
      <c r="T2731" s="29" t="s">
        <v>28900</v>
      </c>
      <c r="U2731" s="29" t="s">
        <v>33562</v>
      </c>
      <c r="V2731" s="29">
        <v>132</v>
      </c>
      <c r="W2731" s="29" t="s">
        <v>396</v>
      </c>
      <c r="X2731" s="29" t="s">
        <v>33563</v>
      </c>
      <c r="Y2731" s="29" t="s">
        <v>30755</v>
      </c>
      <c r="Z2731" s="29" t="s">
        <v>33564</v>
      </c>
      <c r="AA2731" s="29" t="s">
        <v>33564</v>
      </c>
      <c r="AB2731" s="29" t="s">
        <v>12135</v>
      </c>
      <c r="AC2731" s="29" t="s">
        <v>12136</v>
      </c>
      <c r="AD2731" s="29" t="s">
        <v>168</v>
      </c>
      <c r="AE2731" s="29" t="s">
        <v>33565</v>
      </c>
      <c r="AF2731" s="29" t="s">
        <v>30061</v>
      </c>
      <c r="AG2731" s="29">
        <v>-33</v>
      </c>
      <c r="AH2731" s="29" t="s">
        <v>30061</v>
      </c>
      <c r="AI2731" s="29" t="s">
        <v>33566</v>
      </c>
      <c r="AJ2731" s="29"/>
      <c r="AK2731" s="29"/>
      <c r="AL2731" s="29"/>
      <c r="AM2731" s="29"/>
      <c r="AN2731" s="1">
        <f t="shared" si="147"/>
        <v>1</v>
      </c>
      <c r="AO2731" s="1">
        <f t="shared" si="148"/>
        <v>1</v>
      </c>
      <c r="AP2731" s="30">
        <f t="shared" si="149"/>
        <v>46298</v>
      </c>
      <c r="AQ2731" s="1" t="str">
        <f>IF(COUNTIF('同场线路Rotas do mesmo SC'!A:A,C2731)&gt;0,"Sim","Não")</f>
        <v>Não</v>
      </c>
      <c r="AR2731" s="1" t="str">
        <f>IF(COUNTIF(揽收业务网点!A:A,P2731)&gt;0,"Sim","Não")</f>
        <v>Não</v>
      </c>
    </row>
    <row r="2732" spans="1:44">
      <c r="A2732" s="29" t="s">
        <v>33567</v>
      </c>
      <c r="B2732" s="29" t="s">
        <v>379</v>
      </c>
      <c r="C2732" s="29" t="s">
        <v>33568</v>
      </c>
      <c r="D2732" s="29" t="s">
        <v>381</v>
      </c>
      <c r="E2732" s="29" t="s">
        <v>382</v>
      </c>
      <c r="F2732" s="29" t="s">
        <v>383</v>
      </c>
      <c r="G2732" s="29">
        <v>270</v>
      </c>
      <c r="H2732" s="29" t="s">
        <v>17938</v>
      </c>
      <c r="I2732" s="29" t="s">
        <v>385</v>
      </c>
      <c r="J2732" s="29" t="s">
        <v>869</v>
      </c>
      <c r="K2732" s="29" t="s">
        <v>387</v>
      </c>
      <c r="L2732" s="29" t="s">
        <v>870</v>
      </c>
      <c r="M2732" s="29" t="s">
        <v>17941</v>
      </c>
      <c r="N2732" s="29" t="s">
        <v>17942</v>
      </c>
      <c r="O2732" s="29" t="s">
        <v>899</v>
      </c>
      <c r="P2732" s="29" t="s">
        <v>900</v>
      </c>
      <c r="Q2732" s="29" t="s">
        <v>70</v>
      </c>
      <c r="R2732" s="29" t="s">
        <v>11045</v>
      </c>
      <c r="S2732" s="29" t="s">
        <v>4020</v>
      </c>
      <c r="T2732" s="29" t="s">
        <v>33569</v>
      </c>
      <c r="U2732" s="29" t="s">
        <v>33570</v>
      </c>
      <c r="V2732" s="29">
        <v>546</v>
      </c>
      <c r="W2732" s="29" t="s">
        <v>396</v>
      </c>
      <c r="X2732" s="29" t="s">
        <v>33571</v>
      </c>
      <c r="Y2732" s="29" t="s">
        <v>28224</v>
      </c>
      <c r="Z2732" s="29" t="s">
        <v>33572</v>
      </c>
      <c r="AA2732" s="29" t="s">
        <v>33572</v>
      </c>
      <c r="AB2732" s="29" t="s">
        <v>4986</v>
      </c>
      <c r="AC2732" s="29" t="s">
        <v>4987</v>
      </c>
      <c r="AD2732" s="29" t="s">
        <v>70</v>
      </c>
      <c r="AE2732" s="29" t="s">
        <v>31105</v>
      </c>
      <c r="AF2732" s="29" t="s">
        <v>33573</v>
      </c>
      <c r="AG2732" s="29">
        <v>33</v>
      </c>
      <c r="AH2732" s="29" t="s">
        <v>33573</v>
      </c>
      <c r="AI2732" s="29" t="s">
        <v>33574</v>
      </c>
      <c r="AJ2732" s="29">
        <v>30</v>
      </c>
      <c r="AK2732" s="29" t="s">
        <v>33575</v>
      </c>
      <c r="AL2732" s="29" t="s">
        <v>33576</v>
      </c>
      <c r="AM2732" s="29">
        <v>144</v>
      </c>
      <c r="AN2732" s="1">
        <f t="shared" si="147"/>
        <v>1</v>
      </c>
      <c r="AO2732" s="1">
        <f t="shared" si="148"/>
        <v>1</v>
      </c>
      <c r="AP2732" s="30">
        <f t="shared" si="149"/>
        <v>46298</v>
      </c>
      <c r="AQ2732" s="1" t="str">
        <f>IF(COUNTIF('同场线路Rotas do mesmo SC'!A:A,C2732)&gt;0,"Sim","Não")</f>
        <v>Não</v>
      </c>
      <c r="AR2732" s="1" t="str">
        <f>IF(COUNTIF(揽收业务网点!A:A,P2732)&gt;0,"Sim","Não")</f>
        <v>Não</v>
      </c>
    </row>
    <row r="2733" spans="1:44">
      <c r="A2733" s="29" t="s">
        <v>33577</v>
      </c>
      <c r="B2733" s="29" t="s">
        <v>379</v>
      </c>
      <c r="C2733" s="29" t="s">
        <v>12142</v>
      </c>
      <c r="D2733" s="29" t="s">
        <v>381</v>
      </c>
      <c r="E2733" s="29" t="s">
        <v>382</v>
      </c>
      <c r="F2733" s="29" t="s">
        <v>383</v>
      </c>
      <c r="G2733" s="29">
        <v>39</v>
      </c>
      <c r="H2733" s="29" t="s">
        <v>11403</v>
      </c>
      <c r="I2733" s="29" t="s">
        <v>868</v>
      </c>
      <c r="J2733" s="29" t="s">
        <v>1753</v>
      </c>
      <c r="K2733" s="29" t="s">
        <v>387</v>
      </c>
      <c r="L2733" s="29" t="s">
        <v>1754</v>
      </c>
      <c r="M2733" s="29" t="s">
        <v>11404</v>
      </c>
      <c r="N2733" s="29" t="s">
        <v>11405</v>
      </c>
      <c r="O2733" s="29" t="s">
        <v>1703</v>
      </c>
      <c r="P2733" s="29" t="s">
        <v>45</v>
      </c>
      <c r="Q2733" s="29" t="s">
        <v>11</v>
      </c>
      <c r="R2733" s="29" t="s">
        <v>33578</v>
      </c>
      <c r="S2733" s="29" t="s">
        <v>33578</v>
      </c>
      <c r="T2733" s="29" t="s">
        <v>33579</v>
      </c>
      <c r="U2733" s="29" t="s">
        <v>30419</v>
      </c>
      <c r="V2733" s="29">
        <v>101</v>
      </c>
      <c r="W2733" s="29" t="s">
        <v>396</v>
      </c>
      <c r="X2733" s="29" t="s">
        <v>33580</v>
      </c>
      <c r="Y2733" s="29" t="s">
        <v>17762</v>
      </c>
      <c r="Z2733" s="29" t="s">
        <v>33581</v>
      </c>
      <c r="AA2733" s="29" t="s">
        <v>33581</v>
      </c>
      <c r="AB2733" s="29" t="s">
        <v>12148</v>
      </c>
      <c r="AC2733" s="29" t="s">
        <v>12149</v>
      </c>
      <c r="AD2733" s="29" t="s">
        <v>11</v>
      </c>
      <c r="AE2733" s="29" t="s">
        <v>27743</v>
      </c>
      <c r="AF2733" s="29" t="s">
        <v>33582</v>
      </c>
      <c r="AG2733" s="29">
        <v>-45</v>
      </c>
      <c r="AH2733" s="29" t="s">
        <v>33582</v>
      </c>
      <c r="AI2733" s="29" t="s">
        <v>33583</v>
      </c>
      <c r="AJ2733" s="29">
        <v>2</v>
      </c>
      <c r="AK2733" s="29" t="s">
        <v>33584</v>
      </c>
      <c r="AL2733" s="29" t="s">
        <v>33585</v>
      </c>
      <c r="AM2733" s="29">
        <v>342</v>
      </c>
      <c r="AN2733" s="1">
        <f t="shared" si="147"/>
        <v>1</v>
      </c>
      <c r="AO2733" s="1">
        <f t="shared" si="148"/>
        <v>1</v>
      </c>
      <c r="AP2733" s="30">
        <f t="shared" si="149"/>
        <v>46298</v>
      </c>
      <c r="AQ2733" s="1" t="str">
        <f>IF(COUNTIF('同场线路Rotas do mesmo SC'!A:A,C2733)&gt;0,"Sim","Não")</f>
        <v>Não</v>
      </c>
      <c r="AR2733" s="1" t="str">
        <f>IF(COUNTIF(揽收业务网点!A:A,P2733)&gt;0,"Sim","Não")</f>
        <v>Sim</v>
      </c>
    </row>
    <row r="2734" spans="1:44">
      <c r="A2734" s="29" t="s">
        <v>33586</v>
      </c>
      <c r="B2734" s="29" t="s">
        <v>379</v>
      </c>
      <c r="C2734" s="29" t="s">
        <v>12155</v>
      </c>
      <c r="D2734" s="29" t="s">
        <v>381</v>
      </c>
      <c r="E2734" s="29" t="s">
        <v>382</v>
      </c>
      <c r="F2734" s="29" t="s">
        <v>383</v>
      </c>
      <c r="G2734" s="29">
        <v>90</v>
      </c>
      <c r="H2734" s="29" t="s">
        <v>4096</v>
      </c>
      <c r="I2734" s="29" t="s">
        <v>385</v>
      </c>
      <c r="J2734" s="29" t="s">
        <v>4097</v>
      </c>
      <c r="K2734" s="29" t="s">
        <v>387</v>
      </c>
      <c r="L2734" s="29" t="s">
        <v>4098</v>
      </c>
      <c r="M2734" s="29" t="s">
        <v>4099</v>
      </c>
      <c r="N2734" s="29" t="s">
        <v>4100</v>
      </c>
      <c r="O2734" s="29" t="s">
        <v>873</v>
      </c>
      <c r="P2734" s="29" t="s">
        <v>874</v>
      </c>
      <c r="Q2734" s="29" t="s">
        <v>70</v>
      </c>
      <c r="R2734" s="29" t="s">
        <v>1051</v>
      </c>
      <c r="S2734" s="29" t="s">
        <v>15459</v>
      </c>
      <c r="T2734" s="29" t="s">
        <v>33587</v>
      </c>
      <c r="U2734" s="29" t="s">
        <v>33588</v>
      </c>
      <c r="V2734" s="29">
        <v>1</v>
      </c>
      <c r="W2734" s="29" t="s">
        <v>396</v>
      </c>
      <c r="X2734" s="29" t="s">
        <v>33589</v>
      </c>
      <c r="Y2734" s="29" t="s">
        <v>16006</v>
      </c>
      <c r="Z2734" s="29" t="s">
        <v>33590</v>
      </c>
      <c r="AA2734" s="29" t="s">
        <v>33590</v>
      </c>
      <c r="AB2734" s="29" t="s">
        <v>12160</v>
      </c>
      <c r="AC2734" s="29" t="s">
        <v>12161</v>
      </c>
      <c r="AD2734" s="29" t="s">
        <v>70</v>
      </c>
      <c r="AE2734" s="29" t="s">
        <v>2823</v>
      </c>
      <c r="AF2734" s="29" t="s">
        <v>33591</v>
      </c>
      <c r="AG2734" s="29">
        <v>1497</v>
      </c>
      <c r="AH2734" s="29" t="s">
        <v>33591</v>
      </c>
      <c r="AI2734" s="29" t="s">
        <v>33592</v>
      </c>
      <c r="AJ2734" s="29">
        <v>-1499</v>
      </c>
      <c r="AK2734" s="29" t="s">
        <v>33593</v>
      </c>
      <c r="AL2734" s="29" t="s">
        <v>33594</v>
      </c>
      <c r="AM2734" s="29">
        <v>43</v>
      </c>
      <c r="AN2734" s="1">
        <f t="shared" si="147"/>
        <v>1</v>
      </c>
      <c r="AO2734" s="1">
        <f t="shared" si="148"/>
        <v>1</v>
      </c>
      <c r="AP2734" s="30">
        <f t="shared" si="149"/>
        <v>46298</v>
      </c>
      <c r="AQ2734" s="1" t="str">
        <f>IF(COUNTIF('同场线路Rotas do mesmo SC'!A:A,C2734)&gt;0,"Sim","Não")</f>
        <v>Não</v>
      </c>
      <c r="AR2734" s="1" t="str">
        <f>IF(COUNTIF(揽收业务网点!A:A,P2734)&gt;0,"Sim","Não")</f>
        <v>Não</v>
      </c>
    </row>
    <row r="2735" spans="1:44">
      <c r="A2735" s="29" t="s">
        <v>33595</v>
      </c>
      <c r="B2735" s="29" t="s">
        <v>379</v>
      </c>
      <c r="C2735" s="29" t="s">
        <v>12166</v>
      </c>
      <c r="D2735" s="29" t="s">
        <v>381</v>
      </c>
      <c r="E2735" s="29" t="s">
        <v>382</v>
      </c>
      <c r="F2735" s="29" t="s">
        <v>383</v>
      </c>
      <c r="G2735" s="29">
        <v>22</v>
      </c>
      <c r="H2735" s="29" t="s">
        <v>4047</v>
      </c>
      <c r="I2735" s="29" t="s">
        <v>868</v>
      </c>
      <c r="J2735" s="29" t="s">
        <v>1979</v>
      </c>
      <c r="K2735" s="29" t="s">
        <v>411</v>
      </c>
      <c r="L2735" s="29" t="s">
        <v>1980</v>
      </c>
      <c r="M2735" s="29" t="s">
        <v>12167</v>
      </c>
      <c r="N2735" s="29" t="s">
        <v>12168</v>
      </c>
      <c r="O2735" s="29" t="s">
        <v>653</v>
      </c>
      <c r="P2735" s="29" t="s">
        <v>654</v>
      </c>
      <c r="Q2735" s="29" t="s">
        <v>11</v>
      </c>
      <c r="R2735" s="29" t="s">
        <v>15948</v>
      </c>
      <c r="S2735" s="29" t="s">
        <v>8106</v>
      </c>
      <c r="T2735" s="29" t="s">
        <v>33596</v>
      </c>
      <c r="U2735" s="29" t="s">
        <v>33597</v>
      </c>
      <c r="V2735" s="29">
        <v>1157</v>
      </c>
      <c r="W2735" s="29" t="s">
        <v>396</v>
      </c>
      <c r="X2735" s="29" t="s">
        <v>33598</v>
      </c>
      <c r="Y2735" s="29" t="s">
        <v>15272</v>
      </c>
      <c r="Z2735" s="29" t="s">
        <v>33599</v>
      </c>
      <c r="AA2735" s="29" t="s">
        <v>33599</v>
      </c>
      <c r="AB2735" s="29" t="s">
        <v>12175</v>
      </c>
      <c r="AC2735" s="29" t="s">
        <v>12176</v>
      </c>
      <c r="AD2735" s="29" t="s">
        <v>11</v>
      </c>
      <c r="AE2735" s="29" t="s">
        <v>16006</v>
      </c>
      <c r="AF2735" s="29"/>
      <c r="AG2735" s="29"/>
      <c r="AH2735" s="29"/>
      <c r="AI2735" s="29" t="s">
        <v>33600</v>
      </c>
      <c r="AJ2735" s="29"/>
      <c r="AK2735" s="29"/>
      <c r="AL2735" s="29"/>
      <c r="AM2735" s="29"/>
      <c r="AN2735" s="1">
        <f t="shared" si="147"/>
        <v>1</v>
      </c>
      <c r="AO2735" s="1">
        <f t="shared" si="148"/>
        <v>1</v>
      </c>
      <c r="AP2735" s="30">
        <f t="shared" si="149"/>
        <v>46298</v>
      </c>
      <c r="AQ2735" s="1" t="str">
        <f>IF(COUNTIF('同场线路Rotas do mesmo SC'!A:A,C2735)&gt;0,"Sim","Não")</f>
        <v>Não</v>
      </c>
      <c r="AR2735" s="1" t="str">
        <f>IF(COUNTIF(揽收业务网点!A:A,P2735)&gt;0,"Sim","Não")</f>
        <v>Não</v>
      </c>
    </row>
    <row r="2736" spans="1:44">
      <c r="A2736" s="29" t="s">
        <v>33601</v>
      </c>
      <c r="B2736" s="29" t="s">
        <v>379</v>
      </c>
      <c r="C2736" s="29" t="s">
        <v>12180</v>
      </c>
      <c r="D2736" s="29" t="s">
        <v>381</v>
      </c>
      <c r="E2736" s="29" t="s">
        <v>382</v>
      </c>
      <c r="F2736" s="29" t="s">
        <v>383</v>
      </c>
      <c r="G2736" s="29">
        <v>12</v>
      </c>
      <c r="H2736" s="29" t="s">
        <v>33602</v>
      </c>
      <c r="I2736" s="29" t="s">
        <v>663</v>
      </c>
      <c r="J2736" s="29" t="s">
        <v>642</v>
      </c>
      <c r="K2736" s="29" t="s">
        <v>387</v>
      </c>
      <c r="L2736" s="29" t="s">
        <v>643</v>
      </c>
      <c r="M2736" s="29" t="s">
        <v>33603</v>
      </c>
      <c r="N2736" s="29" t="s">
        <v>33604</v>
      </c>
      <c r="O2736" s="29" t="s">
        <v>1165</v>
      </c>
      <c r="P2736" s="29" t="s">
        <v>1166</v>
      </c>
      <c r="Q2736" s="29" t="s">
        <v>145</v>
      </c>
      <c r="R2736" s="29" t="s">
        <v>33605</v>
      </c>
      <c r="S2736" s="29" t="s">
        <v>33606</v>
      </c>
      <c r="T2736" s="29" t="s">
        <v>33607</v>
      </c>
      <c r="U2736" s="29" t="s">
        <v>33608</v>
      </c>
      <c r="V2736" s="29">
        <v>302</v>
      </c>
      <c r="W2736" s="29" t="s">
        <v>396</v>
      </c>
      <c r="X2736" s="29" t="s">
        <v>33609</v>
      </c>
      <c r="Y2736" s="29" t="s">
        <v>16006</v>
      </c>
      <c r="Z2736" s="29" t="s">
        <v>33610</v>
      </c>
      <c r="AA2736" s="29" t="s">
        <v>33610</v>
      </c>
      <c r="AB2736" s="29" t="s">
        <v>8608</v>
      </c>
      <c r="AC2736" s="29" t="s">
        <v>8609</v>
      </c>
      <c r="AD2736" s="29" t="s">
        <v>145</v>
      </c>
      <c r="AE2736" s="29" t="s">
        <v>1774</v>
      </c>
      <c r="AF2736" s="29" t="s">
        <v>33611</v>
      </c>
      <c r="AG2736" s="29">
        <v>4</v>
      </c>
      <c r="AH2736" s="29" t="s">
        <v>33611</v>
      </c>
      <c r="AI2736" s="29"/>
      <c r="AJ2736" s="29">
        <v>27</v>
      </c>
      <c r="AK2736" s="29" t="s">
        <v>33612</v>
      </c>
      <c r="AL2736" s="29" t="s">
        <v>33613</v>
      </c>
      <c r="AM2736" s="29">
        <v>412</v>
      </c>
      <c r="AN2736" s="1">
        <f t="shared" si="147"/>
        <v>1</v>
      </c>
      <c r="AO2736" s="1">
        <f t="shared" si="148"/>
        <v>0</v>
      </c>
      <c r="AP2736" s="30">
        <f t="shared" si="149"/>
        <v>46298</v>
      </c>
      <c r="AQ2736" s="1" t="str">
        <f>IF(COUNTIF('同场线路Rotas do mesmo SC'!A:A,C2736)&gt;0,"Sim","Não")</f>
        <v>Não</v>
      </c>
      <c r="AR2736" s="1" t="str">
        <f>IF(COUNTIF(揽收业务网点!A:A,P2736)&gt;0,"Sim","Não")</f>
        <v>Não</v>
      </c>
    </row>
    <row r="2737" spans="1:44">
      <c r="A2737" s="29" t="s">
        <v>33614</v>
      </c>
      <c r="B2737" s="29" t="s">
        <v>379</v>
      </c>
      <c r="C2737" s="29" t="s">
        <v>12194</v>
      </c>
      <c r="D2737" s="29" t="s">
        <v>381</v>
      </c>
      <c r="E2737" s="29" t="s">
        <v>382</v>
      </c>
      <c r="F2737" s="29" t="s">
        <v>383</v>
      </c>
      <c r="G2737" s="29">
        <v>124</v>
      </c>
      <c r="H2737" s="29" t="s">
        <v>12195</v>
      </c>
      <c r="I2737" s="29" t="s">
        <v>385</v>
      </c>
      <c r="J2737" s="29" t="s">
        <v>9195</v>
      </c>
      <c r="K2737" s="29" t="s">
        <v>387</v>
      </c>
      <c r="L2737" s="29" t="s">
        <v>9196</v>
      </c>
      <c r="M2737" s="29" t="s">
        <v>12196</v>
      </c>
      <c r="N2737" s="29" t="s">
        <v>12197</v>
      </c>
      <c r="O2737" s="29" t="s">
        <v>5660</v>
      </c>
      <c r="P2737" s="29" t="s">
        <v>169</v>
      </c>
      <c r="Q2737" s="29" t="s">
        <v>168</v>
      </c>
      <c r="R2737" s="29" t="s">
        <v>33615</v>
      </c>
      <c r="S2737" s="29" t="s">
        <v>33616</v>
      </c>
      <c r="T2737" s="29" t="s">
        <v>33617</v>
      </c>
      <c r="U2737" s="29" t="s">
        <v>33618</v>
      </c>
      <c r="V2737" s="29">
        <v>221</v>
      </c>
      <c r="W2737" s="29" t="s">
        <v>396</v>
      </c>
      <c r="X2737" s="29" t="s">
        <v>33619</v>
      </c>
      <c r="Y2737" s="29" t="s">
        <v>15821</v>
      </c>
      <c r="Z2737" s="29" t="s">
        <v>33620</v>
      </c>
      <c r="AA2737" s="29" t="s">
        <v>33620</v>
      </c>
      <c r="AB2737" s="29" t="s">
        <v>12203</v>
      </c>
      <c r="AC2737" s="29" t="s">
        <v>12204</v>
      </c>
      <c r="AD2737" s="29" t="s">
        <v>168</v>
      </c>
      <c r="AE2737" s="29" t="s">
        <v>33621</v>
      </c>
      <c r="AF2737" s="29" t="s">
        <v>33622</v>
      </c>
      <c r="AG2737" s="29">
        <v>-7</v>
      </c>
      <c r="AH2737" s="29" t="s">
        <v>33622</v>
      </c>
      <c r="AI2737" s="29" t="s">
        <v>33623</v>
      </c>
      <c r="AJ2737" s="29">
        <v>51</v>
      </c>
      <c r="AK2737" s="29" t="s">
        <v>29074</v>
      </c>
      <c r="AL2737" s="29" t="s">
        <v>33624</v>
      </c>
      <c r="AM2737" s="29">
        <v>134</v>
      </c>
      <c r="AN2737" s="1">
        <f t="shared" si="147"/>
        <v>1</v>
      </c>
      <c r="AO2737" s="1">
        <f t="shared" si="148"/>
        <v>1</v>
      </c>
      <c r="AP2737" s="30">
        <f t="shared" si="149"/>
        <v>46298</v>
      </c>
      <c r="AQ2737" s="1" t="str">
        <f>IF(COUNTIF('同场线路Rotas do mesmo SC'!A:A,C2737)&gt;0,"Sim","Não")</f>
        <v>Não</v>
      </c>
      <c r="AR2737" s="1" t="str">
        <f>IF(COUNTIF(揽收业务网点!A:A,P2737)&gt;0,"Sim","Não")</f>
        <v>Sim</v>
      </c>
    </row>
    <row r="2738" spans="1:44">
      <c r="A2738" s="29" t="s">
        <v>33625</v>
      </c>
      <c r="B2738" s="29" t="s">
        <v>379</v>
      </c>
      <c r="C2738" s="29" t="s">
        <v>12226</v>
      </c>
      <c r="D2738" s="29" t="s">
        <v>381</v>
      </c>
      <c r="E2738" s="29" t="s">
        <v>640</v>
      </c>
      <c r="F2738" s="29" t="s">
        <v>732</v>
      </c>
      <c r="G2738" s="29">
        <v>10</v>
      </c>
      <c r="H2738" s="29" t="s">
        <v>11522</v>
      </c>
      <c r="I2738" s="29" t="s">
        <v>702</v>
      </c>
      <c r="J2738" s="29" t="s">
        <v>1979</v>
      </c>
      <c r="K2738" s="29" t="s">
        <v>411</v>
      </c>
      <c r="L2738" s="29" t="s">
        <v>1980</v>
      </c>
      <c r="M2738" s="29" t="s">
        <v>7223</v>
      </c>
      <c r="N2738" s="29" t="s">
        <v>7224</v>
      </c>
      <c r="O2738" s="29" t="s">
        <v>12229</v>
      </c>
      <c r="P2738" s="29" t="s">
        <v>67</v>
      </c>
      <c r="Q2738" s="29" t="s">
        <v>11</v>
      </c>
      <c r="R2738" s="29" t="s">
        <v>33626</v>
      </c>
      <c r="S2738" s="29" t="s">
        <v>33626</v>
      </c>
      <c r="T2738" s="29" t="s">
        <v>33627</v>
      </c>
      <c r="U2738" s="29" t="s">
        <v>33628</v>
      </c>
      <c r="V2738" s="29">
        <v>1</v>
      </c>
      <c r="W2738" s="29" t="s">
        <v>396</v>
      </c>
      <c r="X2738" s="29" t="s">
        <v>33629</v>
      </c>
      <c r="Y2738" s="29" t="s">
        <v>28391</v>
      </c>
      <c r="Z2738" s="29" t="s">
        <v>33630</v>
      </c>
      <c r="AA2738" s="29" t="s">
        <v>33630</v>
      </c>
      <c r="AB2738" s="29" t="s">
        <v>653</v>
      </c>
      <c r="AC2738" s="29" t="s">
        <v>654</v>
      </c>
      <c r="AD2738" s="29" t="s">
        <v>11</v>
      </c>
      <c r="AE2738" s="29" t="s">
        <v>33549</v>
      </c>
      <c r="AF2738" s="29" t="s">
        <v>33631</v>
      </c>
      <c r="AG2738" s="29">
        <v>-300</v>
      </c>
      <c r="AH2738" s="29" t="s">
        <v>33631</v>
      </c>
      <c r="AI2738" s="29" t="s">
        <v>33632</v>
      </c>
      <c r="AJ2738" s="29">
        <v>171</v>
      </c>
      <c r="AK2738" s="29" t="s">
        <v>33633</v>
      </c>
      <c r="AL2738" s="29" t="s">
        <v>33634</v>
      </c>
      <c r="AM2738" s="29">
        <v>603</v>
      </c>
      <c r="AN2738" s="1">
        <f t="shared" si="147"/>
        <v>1</v>
      </c>
      <c r="AO2738" s="1">
        <f t="shared" si="148"/>
        <v>1</v>
      </c>
      <c r="AP2738" s="30">
        <f t="shared" si="149"/>
        <v>46298</v>
      </c>
      <c r="AQ2738" s="1" t="str">
        <f>IF(COUNTIF('同场线路Rotas do mesmo SC'!A:A,C2738)&gt;0,"Sim","Não")</f>
        <v>Não</v>
      </c>
      <c r="AR2738" s="1" t="str">
        <f>IF(COUNTIF(揽收业务网点!A:A,P2738)&gt;0,"Sim","Não")</f>
        <v>Sim</v>
      </c>
    </row>
    <row r="2739" spans="1:44">
      <c r="A2739" s="29" t="s">
        <v>33635</v>
      </c>
      <c r="B2739" s="29" t="s">
        <v>379</v>
      </c>
      <c r="C2739" s="29" t="s">
        <v>12240</v>
      </c>
      <c r="D2739" s="29" t="s">
        <v>381</v>
      </c>
      <c r="E2739" s="29" t="s">
        <v>640</v>
      </c>
      <c r="F2739" s="29" t="s">
        <v>383</v>
      </c>
      <c r="G2739" s="29">
        <v>40</v>
      </c>
      <c r="H2739" s="29" t="s">
        <v>12241</v>
      </c>
      <c r="I2739" s="29" t="s">
        <v>385</v>
      </c>
      <c r="J2739" s="29" t="s">
        <v>1753</v>
      </c>
      <c r="K2739" s="29" t="s">
        <v>387</v>
      </c>
      <c r="L2739" s="29" t="s">
        <v>1754</v>
      </c>
      <c r="M2739" s="29" t="s">
        <v>12242</v>
      </c>
      <c r="N2739" s="29" t="s">
        <v>12243</v>
      </c>
      <c r="O2739" s="29" t="s">
        <v>7587</v>
      </c>
      <c r="P2739" s="29" t="s">
        <v>37</v>
      </c>
      <c r="Q2739" s="29" t="s">
        <v>11</v>
      </c>
      <c r="R2739" s="29" t="s">
        <v>6200</v>
      </c>
      <c r="S2739" s="29" t="s">
        <v>6200</v>
      </c>
      <c r="T2739" s="29" t="s">
        <v>33636</v>
      </c>
      <c r="U2739" s="29" t="s">
        <v>33637</v>
      </c>
      <c r="V2739" s="29">
        <v>3</v>
      </c>
      <c r="W2739" s="29" t="s">
        <v>396</v>
      </c>
      <c r="X2739" s="29" t="s">
        <v>33638</v>
      </c>
      <c r="Y2739" s="29" t="s">
        <v>32847</v>
      </c>
      <c r="Z2739" s="29" t="s">
        <v>33639</v>
      </c>
      <c r="AA2739" s="29" t="s">
        <v>33639</v>
      </c>
      <c r="AB2739" s="29" t="s">
        <v>1703</v>
      </c>
      <c r="AC2739" s="29" t="s">
        <v>45</v>
      </c>
      <c r="AD2739" s="29" t="s">
        <v>11</v>
      </c>
      <c r="AE2739" s="29" t="s">
        <v>33640</v>
      </c>
      <c r="AF2739" s="29" t="s">
        <v>33641</v>
      </c>
      <c r="AG2739" s="29">
        <v>-446</v>
      </c>
      <c r="AH2739" s="29" t="s">
        <v>33641</v>
      </c>
      <c r="AI2739" s="29" t="s">
        <v>33642</v>
      </c>
      <c r="AJ2739" s="29"/>
      <c r="AK2739" s="29"/>
      <c r="AL2739" s="29"/>
      <c r="AM2739" s="29"/>
      <c r="AN2739" s="1">
        <f t="shared" si="147"/>
        <v>1</v>
      </c>
      <c r="AO2739" s="1">
        <f t="shared" si="148"/>
        <v>1</v>
      </c>
      <c r="AP2739" s="30">
        <f t="shared" si="149"/>
        <v>46298</v>
      </c>
      <c r="AQ2739" s="1" t="str">
        <f>IF(COUNTIF('同场线路Rotas do mesmo SC'!A:A,C2739)&gt;0,"Sim","Não")</f>
        <v>Não</v>
      </c>
      <c r="AR2739" s="1" t="str">
        <f>IF(COUNTIF(揽收业务网点!A:A,P2739)&gt;0,"Sim","Não")</f>
        <v>Sim</v>
      </c>
    </row>
    <row r="2740" spans="1:44">
      <c r="A2740" s="29" t="s">
        <v>33643</v>
      </c>
      <c r="B2740" s="29" t="s">
        <v>379</v>
      </c>
      <c r="C2740" s="29" t="s">
        <v>23112</v>
      </c>
      <c r="D2740" s="29" t="s">
        <v>381</v>
      </c>
      <c r="E2740" s="29" t="s">
        <v>382</v>
      </c>
      <c r="F2740" s="29" t="s">
        <v>383</v>
      </c>
      <c r="G2740" s="29">
        <v>30</v>
      </c>
      <c r="H2740" s="29" t="s">
        <v>17209</v>
      </c>
      <c r="I2740" s="29" t="s">
        <v>385</v>
      </c>
      <c r="J2740" s="29" t="s">
        <v>17210</v>
      </c>
      <c r="K2740" s="29" t="s">
        <v>387</v>
      </c>
      <c r="L2740" s="29" t="s">
        <v>17211</v>
      </c>
      <c r="M2740" s="29" t="s">
        <v>17212</v>
      </c>
      <c r="N2740" s="29" t="s">
        <v>17213</v>
      </c>
      <c r="O2740" s="29" t="s">
        <v>706</v>
      </c>
      <c r="P2740" s="29" t="s">
        <v>707</v>
      </c>
      <c r="Q2740" s="29" t="s">
        <v>2</v>
      </c>
      <c r="R2740" s="29" t="s">
        <v>22655</v>
      </c>
      <c r="S2740" s="29" t="s">
        <v>10837</v>
      </c>
      <c r="T2740" s="29" t="s">
        <v>33644</v>
      </c>
      <c r="U2740" s="29" t="s">
        <v>33645</v>
      </c>
      <c r="V2740" s="29">
        <v>134</v>
      </c>
      <c r="W2740" s="29" t="s">
        <v>396</v>
      </c>
      <c r="X2740" s="29"/>
      <c r="Y2740" s="29" t="s">
        <v>16547</v>
      </c>
      <c r="Z2740" s="29" t="s">
        <v>28461</v>
      </c>
      <c r="AA2740" s="29" t="s">
        <v>28461</v>
      </c>
      <c r="AB2740" s="29" t="s">
        <v>23121</v>
      </c>
      <c r="AC2740" s="29" t="s">
        <v>23122</v>
      </c>
      <c r="AD2740" s="29" t="s">
        <v>2</v>
      </c>
      <c r="AE2740" s="29" t="s">
        <v>15272</v>
      </c>
      <c r="AF2740" s="29" t="s">
        <v>33646</v>
      </c>
      <c r="AG2740" s="29">
        <v>-29</v>
      </c>
      <c r="AH2740" s="29" t="s">
        <v>33646</v>
      </c>
      <c r="AI2740" s="29" t="s">
        <v>30408</v>
      </c>
      <c r="AJ2740" s="29">
        <v>63</v>
      </c>
      <c r="AK2740" s="29" t="s">
        <v>28966</v>
      </c>
      <c r="AL2740" s="29" t="s">
        <v>24387</v>
      </c>
      <c r="AM2740" s="29">
        <v>89</v>
      </c>
      <c r="AN2740" s="1">
        <f t="shared" si="147"/>
        <v>0</v>
      </c>
      <c r="AO2740" s="1">
        <f t="shared" si="148"/>
        <v>1</v>
      </c>
      <c r="AP2740" s="30">
        <f t="shared" si="149"/>
        <v>46298</v>
      </c>
      <c r="AQ2740" s="1" t="str">
        <f>IF(COUNTIF('同场线路Rotas do mesmo SC'!A:A,C2740)&gt;0,"Sim","Não")</f>
        <v>Não</v>
      </c>
      <c r="AR2740" s="1" t="str">
        <f>IF(COUNTIF(揽收业务网点!A:A,P2740)&gt;0,"Sim","Não")</f>
        <v>Não</v>
      </c>
    </row>
    <row r="2741" spans="1:44">
      <c r="A2741" s="29" t="s">
        <v>33647</v>
      </c>
      <c r="B2741" s="29" t="s">
        <v>379</v>
      </c>
      <c r="C2741" s="29" t="s">
        <v>33648</v>
      </c>
      <c r="D2741" s="29" t="s">
        <v>381</v>
      </c>
      <c r="E2741" s="29" t="s">
        <v>640</v>
      </c>
      <c r="F2741" s="29" t="s">
        <v>847</v>
      </c>
      <c r="G2741" s="29">
        <v>37</v>
      </c>
      <c r="H2741" s="29" t="s">
        <v>5905</v>
      </c>
      <c r="I2741" s="29" t="s">
        <v>868</v>
      </c>
      <c r="J2741" s="29" t="s">
        <v>1979</v>
      </c>
      <c r="K2741" s="29" t="s">
        <v>411</v>
      </c>
      <c r="L2741" s="29" t="s">
        <v>1980</v>
      </c>
      <c r="M2741" s="29" t="s">
        <v>9658</v>
      </c>
      <c r="N2741" s="29" t="s">
        <v>9659</v>
      </c>
      <c r="O2741" s="29" t="s">
        <v>7891</v>
      </c>
      <c r="P2741" s="29" t="s">
        <v>64</v>
      </c>
      <c r="Q2741" s="29" t="s">
        <v>11</v>
      </c>
      <c r="R2741" s="29" t="s">
        <v>21048</v>
      </c>
      <c r="S2741" s="29" t="s">
        <v>21048</v>
      </c>
      <c r="T2741" s="29" t="s">
        <v>33649</v>
      </c>
      <c r="U2741" s="29" t="s">
        <v>33650</v>
      </c>
      <c r="V2741" s="29">
        <v>234</v>
      </c>
      <c r="W2741" s="29" t="s">
        <v>396</v>
      </c>
      <c r="X2741" s="29" t="s">
        <v>33651</v>
      </c>
      <c r="Y2741" s="29" t="s">
        <v>32565</v>
      </c>
      <c r="Z2741" s="29" t="s">
        <v>33652</v>
      </c>
      <c r="AA2741" s="29" t="s">
        <v>33652</v>
      </c>
      <c r="AB2741" s="29" t="s">
        <v>653</v>
      </c>
      <c r="AC2741" s="29" t="s">
        <v>654</v>
      </c>
      <c r="AD2741" s="29" t="s">
        <v>11</v>
      </c>
      <c r="AE2741" s="29" t="s">
        <v>32847</v>
      </c>
      <c r="AF2741" s="29" t="s">
        <v>33653</v>
      </c>
      <c r="AG2741" s="29">
        <v>-70</v>
      </c>
      <c r="AH2741" s="29" t="s">
        <v>33653</v>
      </c>
      <c r="AI2741" s="29" t="s">
        <v>33654</v>
      </c>
      <c r="AJ2741" s="29">
        <v>184</v>
      </c>
      <c r="AK2741" s="29" t="s">
        <v>33655</v>
      </c>
      <c r="AL2741" s="29" t="s">
        <v>33656</v>
      </c>
      <c r="AM2741" s="29">
        <v>2387</v>
      </c>
      <c r="AN2741" s="1">
        <f t="shared" si="147"/>
        <v>1</v>
      </c>
      <c r="AO2741" s="1">
        <f t="shared" si="148"/>
        <v>1</v>
      </c>
      <c r="AP2741" s="30">
        <f t="shared" si="149"/>
        <v>46298</v>
      </c>
      <c r="AQ2741" s="1" t="str">
        <f>IF(COUNTIF('同场线路Rotas do mesmo SC'!A:A,C2741)&gt;0,"Sim","Não")</f>
        <v>Não</v>
      </c>
      <c r="AR2741" s="1" t="str">
        <f>IF(COUNTIF(揽收业务网点!A:A,P2741)&gt;0,"Sim","Não")</f>
        <v>Sim</v>
      </c>
    </row>
    <row r="2742" spans="1:44">
      <c r="A2742" s="29" t="s">
        <v>33657</v>
      </c>
      <c r="B2742" s="29" t="s">
        <v>379</v>
      </c>
      <c r="C2742" s="29" t="s">
        <v>12253</v>
      </c>
      <c r="D2742" s="29" t="s">
        <v>381</v>
      </c>
      <c r="E2742" s="29" t="s">
        <v>640</v>
      </c>
      <c r="F2742" s="29" t="s">
        <v>383</v>
      </c>
      <c r="G2742" s="29">
        <v>75.76</v>
      </c>
      <c r="H2742" s="29" t="s">
        <v>10787</v>
      </c>
      <c r="I2742" s="29" t="s">
        <v>385</v>
      </c>
      <c r="J2742" s="29" t="s">
        <v>4293</v>
      </c>
      <c r="K2742" s="29" t="s">
        <v>387</v>
      </c>
      <c r="L2742" s="29" t="s">
        <v>4293</v>
      </c>
      <c r="M2742" s="29" t="s">
        <v>10788</v>
      </c>
      <c r="N2742" s="29" t="s">
        <v>10789</v>
      </c>
      <c r="O2742" s="29" t="s">
        <v>8044</v>
      </c>
      <c r="P2742" s="29" t="s">
        <v>126</v>
      </c>
      <c r="Q2742" s="29" t="s">
        <v>118</v>
      </c>
      <c r="R2742" s="29" t="s">
        <v>847</v>
      </c>
      <c r="S2742" s="29" t="s">
        <v>847</v>
      </c>
      <c r="T2742" s="29" t="s">
        <v>33658</v>
      </c>
      <c r="U2742" s="29" t="s">
        <v>33659</v>
      </c>
      <c r="V2742" s="29">
        <v>1</v>
      </c>
      <c r="W2742" s="29" t="s">
        <v>396</v>
      </c>
      <c r="X2742" s="29" t="s">
        <v>33660</v>
      </c>
      <c r="Y2742" s="29" t="s">
        <v>28825</v>
      </c>
      <c r="Z2742" s="29" t="s">
        <v>33661</v>
      </c>
      <c r="AA2742" s="29" t="s">
        <v>33661</v>
      </c>
      <c r="AB2742" s="29" t="s">
        <v>10796</v>
      </c>
      <c r="AC2742" s="29" t="s">
        <v>10797</v>
      </c>
      <c r="AD2742" s="29" t="s">
        <v>118</v>
      </c>
      <c r="AE2742" s="29" t="s">
        <v>27710</v>
      </c>
      <c r="AF2742" s="29" t="s">
        <v>33662</v>
      </c>
      <c r="AG2742" s="29">
        <v>-70</v>
      </c>
      <c r="AH2742" s="29" t="s">
        <v>33662</v>
      </c>
      <c r="AI2742" s="29" t="s">
        <v>33663</v>
      </c>
      <c r="AJ2742" s="29"/>
      <c r="AK2742" s="29"/>
      <c r="AL2742" s="29"/>
      <c r="AM2742" s="29"/>
      <c r="AN2742" s="1">
        <f t="shared" si="147"/>
        <v>1</v>
      </c>
      <c r="AO2742" s="1">
        <f t="shared" si="148"/>
        <v>1</v>
      </c>
      <c r="AP2742" s="30">
        <f t="shared" si="149"/>
        <v>46298</v>
      </c>
      <c r="AQ2742" s="1" t="str">
        <f>IF(COUNTIF('同场线路Rotas do mesmo SC'!A:A,C2742)&gt;0,"Sim","Não")</f>
        <v>Não</v>
      </c>
      <c r="AR2742" s="1" t="str">
        <f>IF(COUNTIF(揽收业务网点!A:A,P2742)&gt;0,"Sim","Não")</f>
        <v>Sim</v>
      </c>
    </row>
    <row r="2743" spans="1:44">
      <c r="A2743" s="29" t="s">
        <v>33664</v>
      </c>
      <c r="B2743" s="29" t="s">
        <v>379</v>
      </c>
      <c r="C2743" s="29" t="s">
        <v>23152</v>
      </c>
      <c r="D2743" s="29" t="s">
        <v>381</v>
      </c>
      <c r="E2743" s="29" t="s">
        <v>382</v>
      </c>
      <c r="F2743" s="29" t="s">
        <v>383</v>
      </c>
      <c r="G2743" s="29">
        <v>56</v>
      </c>
      <c r="H2743" s="29" t="s">
        <v>33665</v>
      </c>
      <c r="I2743" s="29" t="s">
        <v>2105</v>
      </c>
      <c r="J2743" s="29" t="s">
        <v>33666</v>
      </c>
      <c r="K2743" s="29" t="s">
        <v>387</v>
      </c>
      <c r="L2743" s="29" t="s">
        <v>33667</v>
      </c>
      <c r="M2743" s="29" t="s">
        <v>33668</v>
      </c>
      <c r="N2743" s="29" t="s">
        <v>33669</v>
      </c>
      <c r="O2743" s="29" t="s">
        <v>23158</v>
      </c>
      <c r="P2743" s="29" t="s">
        <v>23159</v>
      </c>
      <c r="Q2743" s="29" t="s">
        <v>2</v>
      </c>
      <c r="R2743" s="29" t="s">
        <v>33670</v>
      </c>
      <c r="S2743" s="29" t="s">
        <v>3280</v>
      </c>
      <c r="T2743" s="29" t="s">
        <v>30963</v>
      </c>
      <c r="U2743" s="29" t="s">
        <v>33671</v>
      </c>
      <c r="V2743" s="29">
        <v>1</v>
      </c>
      <c r="W2743" s="29" t="s">
        <v>396</v>
      </c>
      <c r="X2743" s="29" t="s">
        <v>32259</v>
      </c>
      <c r="Y2743" s="29" t="s">
        <v>27743</v>
      </c>
      <c r="Z2743" s="29" t="s">
        <v>33672</v>
      </c>
      <c r="AA2743" s="29" t="s">
        <v>33672</v>
      </c>
      <c r="AB2743" s="29" t="s">
        <v>23163</v>
      </c>
      <c r="AC2743" s="29" t="s">
        <v>23164</v>
      </c>
      <c r="AD2743" s="29" t="s">
        <v>2</v>
      </c>
      <c r="AE2743" s="29" t="s">
        <v>27922</v>
      </c>
      <c r="AF2743" s="29" t="s">
        <v>33060</v>
      </c>
      <c r="AG2743" s="29">
        <v>-154</v>
      </c>
      <c r="AH2743" s="29" t="s">
        <v>33060</v>
      </c>
      <c r="AI2743" s="29" t="s">
        <v>33673</v>
      </c>
      <c r="AJ2743" s="29">
        <v>71</v>
      </c>
      <c r="AK2743" s="29" t="s">
        <v>33674</v>
      </c>
      <c r="AL2743" s="29" t="s">
        <v>33675</v>
      </c>
      <c r="AM2743" s="29">
        <v>125</v>
      </c>
      <c r="AN2743" s="1">
        <f t="shared" si="147"/>
        <v>1</v>
      </c>
      <c r="AO2743" s="1">
        <f t="shared" si="148"/>
        <v>1</v>
      </c>
      <c r="AP2743" s="30">
        <f t="shared" si="149"/>
        <v>46298</v>
      </c>
      <c r="AQ2743" s="1" t="str">
        <f>IF(COUNTIF('同场线路Rotas do mesmo SC'!A:A,C2743)&gt;0,"Sim","Não")</f>
        <v>Não</v>
      </c>
      <c r="AR2743" s="1" t="str">
        <f>IF(COUNTIF(揽收业务网点!A:A,P2743)&gt;0,"Sim","Não")</f>
        <v>Não</v>
      </c>
    </row>
    <row r="2744" spans="1:44">
      <c r="A2744" s="29" t="s">
        <v>33676</v>
      </c>
      <c r="B2744" s="29" t="s">
        <v>379</v>
      </c>
      <c r="C2744" s="29" t="s">
        <v>12287</v>
      </c>
      <c r="D2744" s="29" t="s">
        <v>381</v>
      </c>
      <c r="E2744" s="29" t="s">
        <v>382</v>
      </c>
      <c r="F2744" s="29" t="s">
        <v>383</v>
      </c>
      <c r="G2744" s="29">
        <v>110</v>
      </c>
      <c r="H2744" s="29" t="s">
        <v>12288</v>
      </c>
      <c r="I2744" s="29" t="s">
        <v>385</v>
      </c>
      <c r="J2744" s="29" t="s">
        <v>3275</v>
      </c>
      <c r="K2744" s="29" t="s">
        <v>387</v>
      </c>
      <c r="L2744" s="29" t="s">
        <v>3276</v>
      </c>
      <c r="M2744" s="29" t="s">
        <v>12289</v>
      </c>
      <c r="N2744" s="29" t="s">
        <v>12290</v>
      </c>
      <c r="O2744" s="29" t="s">
        <v>1262</v>
      </c>
      <c r="P2744" s="29" t="s">
        <v>1263</v>
      </c>
      <c r="Q2744" s="29" t="s">
        <v>118</v>
      </c>
      <c r="R2744" s="29" t="s">
        <v>15802</v>
      </c>
      <c r="S2744" s="29" t="s">
        <v>18761</v>
      </c>
      <c r="T2744" s="29" t="s">
        <v>33677</v>
      </c>
      <c r="U2744" s="29" t="s">
        <v>33678</v>
      </c>
      <c r="V2744" s="29">
        <v>361</v>
      </c>
      <c r="W2744" s="29" t="s">
        <v>396</v>
      </c>
      <c r="X2744" s="29" t="s">
        <v>33679</v>
      </c>
      <c r="Y2744" s="29" t="s">
        <v>16547</v>
      </c>
      <c r="Z2744" s="29" t="s">
        <v>33680</v>
      </c>
      <c r="AA2744" s="29" t="s">
        <v>33680</v>
      </c>
      <c r="AB2744" s="29" t="s">
        <v>12297</v>
      </c>
      <c r="AC2744" s="29" t="s">
        <v>12298</v>
      </c>
      <c r="AD2744" s="29" t="s">
        <v>118</v>
      </c>
      <c r="AE2744" s="29" t="s">
        <v>28509</v>
      </c>
      <c r="AF2744" s="29" t="s">
        <v>33681</v>
      </c>
      <c r="AG2744" s="29">
        <v>-41</v>
      </c>
      <c r="AH2744" s="29" t="s">
        <v>33681</v>
      </c>
      <c r="AI2744" s="29" t="s">
        <v>33682</v>
      </c>
      <c r="AJ2744" s="29">
        <v>97</v>
      </c>
      <c r="AK2744" s="29" t="s">
        <v>31171</v>
      </c>
      <c r="AL2744" s="29" t="s">
        <v>33683</v>
      </c>
      <c r="AM2744" s="29">
        <v>88</v>
      </c>
      <c r="AN2744" s="1">
        <f t="shared" si="147"/>
        <v>1</v>
      </c>
      <c r="AO2744" s="1">
        <f t="shared" si="148"/>
        <v>1</v>
      </c>
      <c r="AP2744" s="30">
        <f t="shared" si="149"/>
        <v>46298</v>
      </c>
      <c r="AQ2744" s="1" t="str">
        <f>IF(COUNTIF('同场线路Rotas do mesmo SC'!A:A,C2744)&gt;0,"Sim","Não")</f>
        <v>Não</v>
      </c>
      <c r="AR2744" s="1" t="str">
        <f>IF(COUNTIF(揽收业务网点!A:A,P2744)&gt;0,"Sim","Não")</f>
        <v>Não</v>
      </c>
    </row>
    <row r="2745" spans="1:44">
      <c r="A2745" s="29" t="s">
        <v>33684</v>
      </c>
      <c r="B2745" s="29" t="s">
        <v>379</v>
      </c>
      <c r="C2745" s="29" t="s">
        <v>33685</v>
      </c>
      <c r="D2745" s="29" t="s">
        <v>381</v>
      </c>
      <c r="E2745" s="29" t="s">
        <v>382</v>
      </c>
      <c r="F2745" s="29" t="s">
        <v>383</v>
      </c>
      <c r="G2745" s="29">
        <v>170</v>
      </c>
      <c r="H2745" s="29" t="s">
        <v>26127</v>
      </c>
      <c r="I2745" s="29" t="s">
        <v>385</v>
      </c>
      <c r="J2745" s="29" t="s">
        <v>26081</v>
      </c>
      <c r="K2745" s="29" t="s">
        <v>387</v>
      </c>
      <c r="L2745" s="29" t="s">
        <v>26082</v>
      </c>
      <c r="M2745" s="29" t="s">
        <v>26128</v>
      </c>
      <c r="N2745" s="29" t="s">
        <v>26129</v>
      </c>
      <c r="O2745" s="29" t="s">
        <v>3587</v>
      </c>
      <c r="P2745" s="29" t="s">
        <v>3588</v>
      </c>
      <c r="Q2745" s="29" t="s">
        <v>5</v>
      </c>
      <c r="R2745" s="29" t="s">
        <v>33686</v>
      </c>
      <c r="S2745" s="29" t="s">
        <v>2653</v>
      </c>
      <c r="T2745" s="29" t="s">
        <v>33687</v>
      </c>
      <c r="U2745" s="29" t="s">
        <v>33688</v>
      </c>
      <c r="V2745" s="29">
        <v>300</v>
      </c>
      <c r="W2745" s="29" t="s">
        <v>396</v>
      </c>
      <c r="X2745" s="29" t="s">
        <v>33689</v>
      </c>
      <c r="Y2745" s="29" t="s">
        <v>17697</v>
      </c>
      <c r="Z2745" s="29" t="s">
        <v>33690</v>
      </c>
      <c r="AA2745" s="29" t="s">
        <v>33690</v>
      </c>
      <c r="AB2745" s="29" t="s">
        <v>26135</v>
      </c>
      <c r="AC2745" s="29" t="s">
        <v>26136</v>
      </c>
      <c r="AD2745" s="29" t="s">
        <v>5</v>
      </c>
      <c r="AE2745" s="29" t="s">
        <v>17762</v>
      </c>
      <c r="AF2745" s="29" t="s">
        <v>33691</v>
      </c>
      <c r="AG2745" s="29">
        <v>255</v>
      </c>
      <c r="AH2745" s="29" t="s">
        <v>33691</v>
      </c>
      <c r="AI2745" s="29" t="s">
        <v>33692</v>
      </c>
      <c r="AJ2745" s="29">
        <v>-146</v>
      </c>
      <c r="AK2745" s="29" t="s">
        <v>33693</v>
      </c>
      <c r="AL2745" s="29" t="s">
        <v>33694</v>
      </c>
      <c r="AM2745" s="29">
        <v>65</v>
      </c>
      <c r="AN2745" s="1">
        <f t="shared" si="147"/>
        <v>1</v>
      </c>
      <c r="AO2745" s="1">
        <f t="shared" si="148"/>
        <v>1</v>
      </c>
      <c r="AP2745" s="30">
        <f t="shared" si="149"/>
        <v>46298</v>
      </c>
      <c r="AQ2745" s="1" t="str">
        <f>IF(COUNTIF('同场线路Rotas do mesmo SC'!A:A,C2745)&gt;0,"Sim","Não")</f>
        <v>Não</v>
      </c>
      <c r="AR2745" s="1" t="str">
        <f>IF(COUNTIF(揽收业务网点!A:A,P2745)&gt;0,"Sim","Não")</f>
        <v>Não</v>
      </c>
    </row>
    <row r="2746" spans="1:44">
      <c r="A2746" s="29" t="s">
        <v>33695</v>
      </c>
      <c r="B2746" s="29" t="s">
        <v>379</v>
      </c>
      <c r="C2746" s="29" t="s">
        <v>12322</v>
      </c>
      <c r="D2746" s="29" t="s">
        <v>381</v>
      </c>
      <c r="E2746" s="29" t="s">
        <v>382</v>
      </c>
      <c r="F2746" s="29" t="s">
        <v>383</v>
      </c>
      <c r="G2746" s="29">
        <v>37</v>
      </c>
      <c r="H2746" s="29" t="s">
        <v>12323</v>
      </c>
      <c r="I2746" s="29" t="s">
        <v>385</v>
      </c>
      <c r="J2746" s="29" t="s">
        <v>5543</v>
      </c>
      <c r="K2746" s="29" t="s">
        <v>411</v>
      </c>
      <c r="L2746" s="29" t="s">
        <v>5544</v>
      </c>
      <c r="M2746" s="29" t="s">
        <v>25078</v>
      </c>
      <c r="N2746" s="29" t="s">
        <v>25079</v>
      </c>
      <c r="O2746" s="29" t="s">
        <v>1111</v>
      </c>
      <c r="P2746" s="29" t="s">
        <v>1112</v>
      </c>
      <c r="Q2746" s="29" t="s">
        <v>168</v>
      </c>
      <c r="R2746" s="29" t="s">
        <v>33696</v>
      </c>
      <c r="S2746" s="29" t="s">
        <v>33697</v>
      </c>
      <c r="T2746" s="29" t="s">
        <v>33698</v>
      </c>
      <c r="U2746" s="29" t="s">
        <v>33699</v>
      </c>
      <c r="V2746" s="29">
        <v>290</v>
      </c>
      <c r="W2746" s="29" t="s">
        <v>396</v>
      </c>
      <c r="X2746" s="29" t="s">
        <v>33700</v>
      </c>
      <c r="Y2746" s="29" t="s">
        <v>30667</v>
      </c>
      <c r="Z2746" s="29" t="s">
        <v>31074</v>
      </c>
      <c r="AA2746" s="29" t="s">
        <v>31074</v>
      </c>
      <c r="AB2746" s="29" t="s">
        <v>12332</v>
      </c>
      <c r="AC2746" s="29" t="s">
        <v>12333</v>
      </c>
      <c r="AD2746" s="29" t="s">
        <v>168</v>
      </c>
      <c r="AE2746" s="29" t="s">
        <v>29516</v>
      </c>
      <c r="AF2746" s="29" t="s">
        <v>33701</v>
      </c>
      <c r="AG2746" s="29">
        <v>-24</v>
      </c>
      <c r="AH2746" s="29" t="s">
        <v>33701</v>
      </c>
      <c r="AI2746" s="29" t="s">
        <v>33702</v>
      </c>
      <c r="AJ2746" s="29">
        <v>130</v>
      </c>
      <c r="AK2746" s="29" t="s">
        <v>33703</v>
      </c>
      <c r="AL2746" s="29" t="s">
        <v>33704</v>
      </c>
      <c r="AM2746" s="29">
        <v>259</v>
      </c>
      <c r="AN2746" s="1">
        <f t="shared" si="147"/>
        <v>1</v>
      </c>
      <c r="AO2746" s="1">
        <f t="shared" si="148"/>
        <v>1</v>
      </c>
      <c r="AP2746" s="30">
        <f t="shared" si="149"/>
        <v>46298</v>
      </c>
      <c r="AQ2746" s="1" t="str">
        <f>IF(COUNTIF('同场线路Rotas do mesmo SC'!A:A,C2746)&gt;0,"Sim","Não")</f>
        <v>Não</v>
      </c>
      <c r="AR2746" s="1" t="str">
        <f>IF(COUNTIF(揽收业务网点!A:A,P2746)&gt;0,"Sim","Não")</f>
        <v>Não</v>
      </c>
    </row>
    <row r="2747" spans="1:44">
      <c r="A2747" s="29" t="s">
        <v>33705</v>
      </c>
      <c r="B2747" s="29" t="s">
        <v>379</v>
      </c>
      <c r="C2747" s="29" t="s">
        <v>23209</v>
      </c>
      <c r="D2747" s="29" t="s">
        <v>381</v>
      </c>
      <c r="E2747" s="29" t="s">
        <v>382</v>
      </c>
      <c r="F2747" s="29" t="s">
        <v>383</v>
      </c>
      <c r="G2747" s="29">
        <v>62</v>
      </c>
      <c r="H2747" s="29" t="s">
        <v>33706</v>
      </c>
      <c r="I2747" s="29" t="s">
        <v>1289</v>
      </c>
      <c r="J2747" s="29" t="s">
        <v>23211</v>
      </c>
      <c r="K2747" s="29" t="s">
        <v>387</v>
      </c>
      <c r="L2747" s="29" t="s">
        <v>23212</v>
      </c>
      <c r="M2747" s="29" t="s">
        <v>23213</v>
      </c>
      <c r="N2747" s="29" t="s">
        <v>23214</v>
      </c>
      <c r="O2747" s="29" t="s">
        <v>23215</v>
      </c>
      <c r="P2747" s="29" t="s">
        <v>23216</v>
      </c>
      <c r="Q2747" s="29" t="s">
        <v>2</v>
      </c>
      <c r="R2747" s="29" t="s">
        <v>16542</v>
      </c>
      <c r="S2747" s="29" t="s">
        <v>8208</v>
      </c>
      <c r="T2747" s="29" t="s">
        <v>33707</v>
      </c>
      <c r="U2747" s="29" t="s">
        <v>18737</v>
      </c>
      <c r="V2747" s="29">
        <v>1</v>
      </c>
      <c r="W2747" s="29" t="s">
        <v>396</v>
      </c>
      <c r="X2747" s="29" t="s">
        <v>33708</v>
      </c>
      <c r="Y2747" s="29" t="s">
        <v>16547</v>
      </c>
      <c r="Z2747" s="29" t="s">
        <v>33709</v>
      </c>
      <c r="AA2747" s="29" t="s">
        <v>33709</v>
      </c>
      <c r="AB2747" s="29" t="s">
        <v>23220</v>
      </c>
      <c r="AC2747" s="29" t="s">
        <v>23221</v>
      </c>
      <c r="AD2747" s="29" t="s">
        <v>2</v>
      </c>
      <c r="AE2747" s="29" t="s">
        <v>17762</v>
      </c>
      <c r="AF2747" s="29" t="s">
        <v>33710</v>
      </c>
      <c r="AG2747" s="29">
        <v>-42</v>
      </c>
      <c r="AH2747" s="29" t="s">
        <v>33710</v>
      </c>
      <c r="AI2747" s="29" t="s">
        <v>33711</v>
      </c>
      <c r="AJ2747" s="29">
        <v>141</v>
      </c>
      <c r="AK2747" s="29" t="s">
        <v>33712</v>
      </c>
      <c r="AL2747" s="29" t="s">
        <v>28022</v>
      </c>
      <c r="AM2747" s="29">
        <v>38</v>
      </c>
      <c r="AN2747" s="1">
        <f t="shared" si="147"/>
        <v>1</v>
      </c>
      <c r="AO2747" s="1">
        <f t="shared" si="148"/>
        <v>1</v>
      </c>
      <c r="AP2747" s="30">
        <f t="shared" si="149"/>
        <v>46298</v>
      </c>
      <c r="AQ2747" s="1" t="str">
        <f>IF(COUNTIF('同场线路Rotas do mesmo SC'!A:A,C2747)&gt;0,"Sim","Não")</f>
        <v>Não</v>
      </c>
      <c r="AR2747" s="1" t="str">
        <f>IF(COUNTIF(揽收业务网点!A:A,P2747)&gt;0,"Sim","Não")</f>
        <v>Não</v>
      </c>
    </row>
    <row r="2748" spans="1:44">
      <c r="A2748" s="29" t="s">
        <v>33713</v>
      </c>
      <c r="B2748" s="29" t="s">
        <v>2590</v>
      </c>
      <c r="C2748" s="29" t="s">
        <v>12339</v>
      </c>
      <c r="D2748" s="29" t="s">
        <v>381</v>
      </c>
      <c r="E2748" s="29" t="s">
        <v>382</v>
      </c>
      <c r="F2748" s="29" t="s">
        <v>383</v>
      </c>
      <c r="G2748" s="29">
        <v>145</v>
      </c>
      <c r="H2748" s="29" t="s">
        <v>4619</v>
      </c>
      <c r="I2748" s="29" t="s">
        <v>385</v>
      </c>
      <c r="J2748" s="29" t="s">
        <v>2788</v>
      </c>
      <c r="K2748" s="29" t="s">
        <v>387</v>
      </c>
      <c r="L2748" s="29" t="s">
        <v>2789</v>
      </c>
      <c r="M2748" s="29" t="s">
        <v>4620</v>
      </c>
      <c r="N2748" s="29" t="s">
        <v>12340</v>
      </c>
      <c r="O2748" s="29" t="s">
        <v>1435</v>
      </c>
      <c r="P2748" s="29" t="s">
        <v>1436</v>
      </c>
      <c r="Q2748" s="29" t="s">
        <v>5</v>
      </c>
      <c r="R2748" s="29" t="s">
        <v>14831</v>
      </c>
      <c r="S2748" s="29" t="s">
        <v>33714</v>
      </c>
      <c r="T2748" s="29" t="s">
        <v>33715</v>
      </c>
      <c r="U2748" s="29" t="s">
        <v>33716</v>
      </c>
      <c r="V2748" s="29">
        <v>269</v>
      </c>
      <c r="W2748" s="29" t="s">
        <v>396</v>
      </c>
      <c r="X2748" s="29" t="s">
        <v>29764</v>
      </c>
      <c r="Y2748" s="29" t="s">
        <v>16006</v>
      </c>
      <c r="Z2748" s="29" t="s">
        <v>33717</v>
      </c>
      <c r="AA2748" s="29" t="s">
        <v>33717</v>
      </c>
      <c r="AB2748" s="29" t="s">
        <v>12345</v>
      </c>
      <c r="AC2748" s="29" t="s">
        <v>12346</v>
      </c>
      <c r="AD2748" s="29" t="s">
        <v>5</v>
      </c>
      <c r="AE2748" s="29" t="s">
        <v>27733</v>
      </c>
      <c r="AF2748" s="29" t="s">
        <v>33718</v>
      </c>
      <c r="AG2748" s="29">
        <v>49</v>
      </c>
      <c r="AH2748" s="29" t="s">
        <v>33718</v>
      </c>
      <c r="AI2748" s="29" t="s">
        <v>33719</v>
      </c>
      <c r="AJ2748" s="29">
        <v>140</v>
      </c>
      <c r="AK2748" s="29" t="s">
        <v>33720</v>
      </c>
      <c r="AL2748" s="29" t="s">
        <v>33721</v>
      </c>
      <c r="AM2748" s="29">
        <v>76</v>
      </c>
      <c r="AN2748" s="1">
        <f t="shared" si="147"/>
        <v>1</v>
      </c>
      <c r="AO2748" s="1">
        <f t="shared" si="148"/>
        <v>1</v>
      </c>
      <c r="AP2748" s="30">
        <f t="shared" si="149"/>
        <v>46298</v>
      </c>
      <c r="AQ2748" s="1" t="str">
        <f>IF(COUNTIF('同场线路Rotas do mesmo SC'!A:A,C2748)&gt;0,"Sim","Não")</f>
        <v>Não</v>
      </c>
      <c r="AR2748" s="1" t="str">
        <f>IF(COUNTIF(揽收业务网点!A:A,P2748)&gt;0,"Sim","Não")</f>
        <v>Não</v>
      </c>
    </row>
    <row r="2749" spans="1:44">
      <c r="A2749" s="29" t="s">
        <v>33722</v>
      </c>
      <c r="B2749" s="29" t="s">
        <v>379</v>
      </c>
      <c r="C2749" s="29" t="s">
        <v>12352</v>
      </c>
      <c r="D2749" s="29" t="s">
        <v>381</v>
      </c>
      <c r="E2749" s="29" t="s">
        <v>382</v>
      </c>
      <c r="F2749" s="29" t="s">
        <v>383</v>
      </c>
      <c r="G2749" s="29">
        <v>170</v>
      </c>
      <c r="H2749" s="29" t="s">
        <v>12353</v>
      </c>
      <c r="I2749" s="29" t="s">
        <v>409</v>
      </c>
      <c r="J2749" s="29" t="s">
        <v>775</v>
      </c>
      <c r="K2749" s="29" t="s">
        <v>411</v>
      </c>
      <c r="L2749" s="29" t="s">
        <v>776</v>
      </c>
      <c r="M2749" s="29" t="s">
        <v>12354</v>
      </c>
      <c r="N2749" s="29" t="s">
        <v>12355</v>
      </c>
      <c r="O2749" s="29" t="s">
        <v>3195</v>
      </c>
      <c r="P2749" s="29" t="s">
        <v>3196</v>
      </c>
      <c r="Q2749" s="29" t="s">
        <v>5</v>
      </c>
      <c r="R2749" s="29" t="s">
        <v>4980</v>
      </c>
      <c r="S2749" s="29" t="s">
        <v>9265</v>
      </c>
      <c r="T2749" s="29" t="s">
        <v>33723</v>
      </c>
      <c r="U2749" s="29" t="s">
        <v>33724</v>
      </c>
      <c r="V2749" s="29">
        <v>122</v>
      </c>
      <c r="W2749" s="29" t="s">
        <v>396</v>
      </c>
      <c r="X2749" s="29" t="s">
        <v>33725</v>
      </c>
      <c r="Y2749" s="29" t="s">
        <v>15272</v>
      </c>
      <c r="Z2749" s="29" t="s">
        <v>33726</v>
      </c>
      <c r="AA2749" s="29" t="s">
        <v>33726</v>
      </c>
      <c r="AB2749" s="29" t="s">
        <v>12360</v>
      </c>
      <c r="AC2749" s="29" t="s">
        <v>12361</v>
      </c>
      <c r="AD2749" s="29" t="s">
        <v>5</v>
      </c>
      <c r="AE2749" s="29" t="s">
        <v>15616</v>
      </c>
      <c r="AF2749" s="29" t="s">
        <v>33727</v>
      </c>
      <c r="AG2749" s="29">
        <v>-85</v>
      </c>
      <c r="AH2749" s="29" t="s">
        <v>33727</v>
      </c>
      <c r="AI2749" s="29" t="s">
        <v>32901</v>
      </c>
      <c r="AJ2749" s="29">
        <v>26</v>
      </c>
      <c r="AK2749" s="29" t="s">
        <v>32345</v>
      </c>
      <c r="AL2749" s="29" t="s">
        <v>33728</v>
      </c>
      <c r="AM2749" s="29">
        <v>170</v>
      </c>
      <c r="AN2749" s="1">
        <f t="shared" si="147"/>
        <v>1</v>
      </c>
      <c r="AO2749" s="1">
        <f t="shared" si="148"/>
        <v>1</v>
      </c>
      <c r="AP2749" s="30">
        <f t="shared" si="149"/>
        <v>46298</v>
      </c>
      <c r="AQ2749" s="1" t="str">
        <f>IF(COUNTIF('同场线路Rotas do mesmo SC'!A:A,C2749)&gt;0,"Sim","Não")</f>
        <v>Não</v>
      </c>
      <c r="AR2749" s="1" t="str">
        <f>IF(COUNTIF(揽收业务网点!A:A,P2749)&gt;0,"Sim","Não")</f>
        <v>Não</v>
      </c>
    </row>
    <row r="2750" spans="1:44">
      <c r="A2750" s="29" t="s">
        <v>33729</v>
      </c>
      <c r="B2750" s="29" t="s">
        <v>379</v>
      </c>
      <c r="C2750" s="29" t="s">
        <v>12376</v>
      </c>
      <c r="D2750" s="29" t="s">
        <v>381</v>
      </c>
      <c r="E2750" s="29" t="s">
        <v>382</v>
      </c>
      <c r="F2750" s="29" t="s">
        <v>383</v>
      </c>
      <c r="G2750" s="29">
        <v>211</v>
      </c>
      <c r="H2750" s="29" t="s">
        <v>1207</v>
      </c>
      <c r="I2750" s="29" t="s">
        <v>385</v>
      </c>
      <c r="J2750" s="29" t="s">
        <v>513</v>
      </c>
      <c r="K2750" s="29" t="s">
        <v>387</v>
      </c>
      <c r="L2750" s="29" t="s">
        <v>514</v>
      </c>
      <c r="M2750" s="29" t="s">
        <v>1208</v>
      </c>
      <c r="N2750" s="29" t="s">
        <v>1209</v>
      </c>
      <c r="O2750" s="29" t="s">
        <v>517</v>
      </c>
      <c r="P2750" s="29" t="s">
        <v>518</v>
      </c>
      <c r="Q2750" s="29" t="s">
        <v>2</v>
      </c>
      <c r="R2750" s="29" t="s">
        <v>22664</v>
      </c>
      <c r="S2750" s="29" t="s">
        <v>9997</v>
      </c>
      <c r="T2750" s="29" t="s">
        <v>1452</v>
      </c>
      <c r="U2750" s="29" t="s">
        <v>33730</v>
      </c>
      <c r="V2750" s="29">
        <v>748</v>
      </c>
      <c r="W2750" s="29" t="s">
        <v>396</v>
      </c>
      <c r="X2750" s="29" t="s">
        <v>33731</v>
      </c>
      <c r="Y2750" s="29" t="s">
        <v>16227</v>
      </c>
      <c r="Z2750" s="29" t="s">
        <v>28812</v>
      </c>
      <c r="AA2750" s="29" t="s">
        <v>28812</v>
      </c>
      <c r="AB2750" s="29" t="s">
        <v>12386</v>
      </c>
      <c r="AC2750" s="29" t="s">
        <v>12387</v>
      </c>
      <c r="AD2750" s="29" t="s">
        <v>2</v>
      </c>
      <c r="AE2750" s="29" t="s">
        <v>16547</v>
      </c>
      <c r="AF2750" s="29" t="s">
        <v>33732</v>
      </c>
      <c r="AG2750" s="29">
        <v>-29</v>
      </c>
      <c r="AH2750" s="29" t="s">
        <v>33732</v>
      </c>
      <c r="AI2750" s="29" t="s">
        <v>33733</v>
      </c>
      <c r="AJ2750" s="29">
        <v>96</v>
      </c>
      <c r="AK2750" s="29" t="s">
        <v>33734</v>
      </c>
      <c r="AL2750" s="29" t="s">
        <v>33735</v>
      </c>
      <c r="AM2750" s="29">
        <v>153</v>
      </c>
      <c r="AN2750" s="1">
        <f t="shared" si="147"/>
        <v>1</v>
      </c>
      <c r="AO2750" s="1">
        <f t="shared" si="148"/>
        <v>1</v>
      </c>
      <c r="AP2750" s="30">
        <f t="shared" si="149"/>
        <v>46298</v>
      </c>
      <c r="AQ2750" s="1" t="str">
        <f>IF(COUNTIF('同场线路Rotas do mesmo SC'!A:A,C2750)&gt;0,"Sim","Não")</f>
        <v>Não</v>
      </c>
      <c r="AR2750" s="1" t="str">
        <f>IF(COUNTIF(揽收业务网点!A:A,P2750)&gt;0,"Sim","Não")</f>
        <v>Não</v>
      </c>
    </row>
    <row r="2751" spans="1:44">
      <c r="A2751" s="29" t="s">
        <v>33736</v>
      </c>
      <c r="B2751" s="29" t="s">
        <v>379</v>
      </c>
      <c r="C2751" s="29" t="s">
        <v>23243</v>
      </c>
      <c r="D2751" s="29" t="s">
        <v>381</v>
      </c>
      <c r="E2751" s="29" t="s">
        <v>382</v>
      </c>
      <c r="F2751" s="29" t="s">
        <v>383</v>
      </c>
      <c r="G2751" s="29">
        <v>18</v>
      </c>
      <c r="H2751" s="29" t="s">
        <v>33737</v>
      </c>
      <c r="I2751" s="29" t="s">
        <v>702</v>
      </c>
      <c r="J2751" s="29" t="s">
        <v>642</v>
      </c>
      <c r="K2751" s="29" t="s">
        <v>387</v>
      </c>
      <c r="L2751" s="29" t="s">
        <v>643</v>
      </c>
      <c r="M2751" s="29" t="s">
        <v>33738</v>
      </c>
      <c r="N2751" s="29" t="s">
        <v>33739</v>
      </c>
      <c r="O2751" s="29" t="s">
        <v>1025</v>
      </c>
      <c r="P2751" s="29" t="s">
        <v>1026</v>
      </c>
      <c r="Q2751" s="29" t="s">
        <v>118</v>
      </c>
      <c r="R2751" s="29" t="s">
        <v>16090</v>
      </c>
      <c r="S2751" s="29" t="s">
        <v>33740</v>
      </c>
      <c r="T2751" s="29" t="s">
        <v>33741</v>
      </c>
      <c r="U2751" s="29" t="s">
        <v>29449</v>
      </c>
      <c r="V2751" s="29">
        <v>239</v>
      </c>
      <c r="W2751" s="29" t="s">
        <v>396</v>
      </c>
      <c r="X2751" s="29" t="s">
        <v>33742</v>
      </c>
      <c r="Y2751" s="29" t="s">
        <v>16006</v>
      </c>
      <c r="Z2751" s="29" t="s">
        <v>31774</v>
      </c>
      <c r="AA2751" s="29" t="s">
        <v>31774</v>
      </c>
      <c r="AB2751" s="29" t="s">
        <v>6265</v>
      </c>
      <c r="AC2751" s="29" t="s">
        <v>121</v>
      </c>
      <c r="AD2751" s="29" t="s">
        <v>118</v>
      </c>
      <c r="AE2751" s="29" t="s">
        <v>27743</v>
      </c>
      <c r="AF2751" s="29" t="s">
        <v>27743</v>
      </c>
      <c r="AG2751" s="29">
        <v>0</v>
      </c>
      <c r="AH2751" s="29" t="s">
        <v>27743</v>
      </c>
      <c r="AI2751" s="29" t="s">
        <v>30966</v>
      </c>
      <c r="AJ2751" s="29">
        <v>26</v>
      </c>
      <c r="AK2751" s="29" t="s">
        <v>33743</v>
      </c>
      <c r="AL2751" s="29" t="s">
        <v>33744</v>
      </c>
      <c r="AM2751" s="29">
        <v>73</v>
      </c>
      <c r="AN2751" s="1">
        <f t="shared" si="147"/>
        <v>1</v>
      </c>
      <c r="AO2751" s="1">
        <f t="shared" si="148"/>
        <v>1</v>
      </c>
      <c r="AP2751" s="30">
        <f t="shared" si="149"/>
        <v>46298</v>
      </c>
      <c r="AQ2751" s="1" t="str">
        <f>IF(COUNTIF('同场线路Rotas do mesmo SC'!A:A,C2751)&gt;0,"Sim","Não")</f>
        <v>Não</v>
      </c>
      <c r="AR2751" s="1" t="str">
        <f>IF(COUNTIF(揽收业务网点!A:A,P2751)&gt;0,"Sim","Não")</f>
        <v>Não</v>
      </c>
    </row>
    <row r="2752" spans="1:44">
      <c r="A2752" s="29" t="s">
        <v>33745</v>
      </c>
      <c r="B2752" s="29" t="s">
        <v>2590</v>
      </c>
      <c r="C2752" s="29" t="s">
        <v>12392</v>
      </c>
      <c r="D2752" s="29" t="s">
        <v>381</v>
      </c>
      <c r="E2752" s="29" t="s">
        <v>382</v>
      </c>
      <c r="F2752" s="29" t="s">
        <v>383</v>
      </c>
      <c r="G2752" s="29">
        <v>37</v>
      </c>
      <c r="H2752" s="29" t="s">
        <v>12393</v>
      </c>
      <c r="I2752" s="29" t="s">
        <v>409</v>
      </c>
      <c r="J2752" s="29" t="s">
        <v>1597</v>
      </c>
      <c r="K2752" s="29" t="s">
        <v>387</v>
      </c>
      <c r="L2752" s="29" t="s">
        <v>1598</v>
      </c>
      <c r="M2752" s="29" t="s">
        <v>12394</v>
      </c>
      <c r="N2752" s="29" t="s">
        <v>12395</v>
      </c>
      <c r="O2752" s="29" t="s">
        <v>12396</v>
      </c>
      <c r="P2752" s="29" t="s">
        <v>12397</v>
      </c>
      <c r="Q2752" s="29" t="s">
        <v>94</v>
      </c>
      <c r="R2752" s="29" t="s">
        <v>13091</v>
      </c>
      <c r="S2752" s="29" t="s">
        <v>24359</v>
      </c>
      <c r="T2752" s="29" t="s">
        <v>33746</v>
      </c>
      <c r="U2752" s="29" t="s">
        <v>33747</v>
      </c>
      <c r="V2752" s="29">
        <v>7</v>
      </c>
      <c r="W2752" s="29" t="s">
        <v>396</v>
      </c>
      <c r="X2752" s="29" t="s">
        <v>33748</v>
      </c>
      <c r="Y2752" s="29" t="s">
        <v>16547</v>
      </c>
      <c r="Z2752" s="29" t="s">
        <v>33749</v>
      </c>
      <c r="AA2752" s="29" t="s">
        <v>33749</v>
      </c>
      <c r="AB2752" s="29" t="s">
        <v>12403</v>
      </c>
      <c r="AC2752" s="29" t="s">
        <v>12404</v>
      </c>
      <c r="AD2752" s="29" t="s">
        <v>94</v>
      </c>
      <c r="AE2752" s="29" t="s">
        <v>33750</v>
      </c>
      <c r="AF2752" s="29" t="s">
        <v>33751</v>
      </c>
      <c r="AG2752" s="29">
        <v>1</v>
      </c>
      <c r="AH2752" s="29" t="s">
        <v>33751</v>
      </c>
      <c r="AI2752" s="29" t="s">
        <v>33752</v>
      </c>
      <c r="AJ2752" s="29">
        <v>79</v>
      </c>
      <c r="AK2752" s="29" t="s">
        <v>33753</v>
      </c>
      <c r="AL2752" s="29" t="s">
        <v>33754</v>
      </c>
      <c r="AM2752" s="29">
        <v>109</v>
      </c>
      <c r="AN2752" s="1">
        <f t="shared" si="147"/>
        <v>1</v>
      </c>
      <c r="AO2752" s="1">
        <f t="shared" si="148"/>
        <v>1</v>
      </c>
      <c r="AP2752" s="30">
        <f t="shared" si="149"/>
        <v>46298</v>
      </c>
      <c r="AQ2752" s="1" t="str">
        <f>IF(COUNTIF('同场线路Rotas do mesmo SC'!A:A,C2752)&gt;0,"Sim","Não")</f>
        <v>Não</v>
      </c>
      <c r="AR2752" s="1" t="str">
        <f>IF(COUNTIF(揽收业务网点!A:A,P2752)&gt;0,"Sim","Não")</f>
        <v>Não</v>
      </c>
    </row>
    <row r="2753" spans="1:44">
      <c r="A2753" s="29" t="s">
        <v>33755</v>
      </c>
      <c r="B2753" s="29" t="s">
        <v>379</v>
      </c>
      <c r="C2753" s="29" t="s">
        <v>12410</v>
      </c>
      <c r="D2753" s="29" t="s">
        <v>381</v>
      </c>
      <c r="E2753" s="29" t="s">
        <v>640</v>
      </c>
      <c r="F2753" s="29" t="s">
        <v>383</v>
      </c>
      <c r="G2753" s="29">
        <v>6</v>
      </c>
      <c r="H2753" s="29" t="s">
        <v>12411</v>
      </c>
      <c r="I2753" s="29" t="s">
        <v>409</v>
      </c>
      <c r="J2753" s="29" t="s">
        <v>1597</v>
      </c>
      <c r="K2753" s="29" t="s">
        <v>387</v>
      </c>
      <c r="L2753" s="29" t="s">
        <v>1598</v>
      </c>
      <c r="M2753" s="29" t="s">
        <v>12412</v>
      </c>
      <c r="N2753" s="29" t="s">
        <v>12413</v>
      </c>
      <c r="O2753" s="29" t="s">
        <v>1737</v>
      </c>
      <c r="P2753" s="29" t="s">
        <v>104</v>
      </c>
      <c r="Q2753" s="29" t="s">
        <v>94</v>
      </c>
      <c r="R2753" s="29" t="s">
        <v>25777</v>
      </c>
      <c r="S2753" s="29" t="s">
        <v>25777</v>
      </c>
      <c r="T2753" s="29" t="s">
        <v>33756</v>
      </c>
      <c r="U2753" s="29" t="s">
        <v>33757</v>
      </c>
      <c r="V2753" s="29">
        <v>150</v>
      </c>
      <c r="W2753" s="29" t="s">
        <v>396</v>
      </c>
      <c r="X2753" s="29" t="s">
        <v>33758</v>
      </c>
      <c r="Y2753" s="29" t="s">
        <v>16006</v>
      </c>
      <c r="Z2753" s="29" t="s">
        <v>32071</v>
      </c>
      <c r="AA2753" s="29" t="s">
        <v>32071</v>
      </c>
      <c r="AB2753" s="29" t="s">
        <v>12418</v>
      </c>
      <c r="AC2753" s="29" t="s">
        <v>109</v>
      </c>
      <c r="AD2753" s="29" t="s">
        <v>94</v>
      </c>
      <c r="AE2753" s="29" t="s">
        <v>33759</v>
      </c>
      <c r="AF2753" s="29" t="s">
        <v>33760</v>
      </c>
      <c r="AG2753" s="29">
        <v>34</v>
      </c>
      <c r="AH2753" s="29" t="s">
        <v>33760</v>
      </c>
      <c r="AI2753" s="29" t="s">
        <v>30874</v>
      </c>
      <c r="AJ2753" s="29"/>
      <c r="AK2753" s="29"/>
      <c r="AL2753" s="29"/>
      <c r="AM2753" s="29"/>
      <c r="AN2753" s="1">
        <f t="shared" si="147"/>
        <v>1</v>
      </c>
      <c r="AO2753" s="1">
        <f t="shared" si="148"/>
        <v>1</v>
      </c>
      <c r="AP2753" s="30">
        <f t="shared" si="149"/>
        <v>46298</v>
      </c>
      <c r="AQ2753" s="1" t="str">
        <f>IF(COUNTIF('同场线路Rotas do mesmo SC'!A:A,C2753)&gt;0,"Sim","Não")</f>
        <v>Não</v>
      </c>
      <c r="AR2753" s="1" t="str">
        <f>IF(COUNTIF(揽收业务网点!A:A,P2753)&gt;0,"Sim","Não")</f>
        <v>Sim</v>
      </c>
    </row>
    <row r="2754" spans="1:44">
      <c r="A2754" s="29" t="s">
        <v>33755</v>
      </c>
      <c r="B2754" s="29" t="s">
        <v>379</v>
      </c>
      <c r="C2754" s="29" t="s">
        <v>12410</v>
      </c>
      <c r="D2754" s="29" t="s">
        <v>381</v>
      </c>
      <c r="E2754" s="29" t="s">
        <v>640</v>
      </c>
      <c r="F2754" s="29" t="s">
        <v>383</v>
      </c>
      <c r="G2754" s="29">
        <v>8</v>
      </c>
      <c r="H2754" s="29" t="s">
        <v>12411</v>
      </c>
      <c r="I2754" s="29" t="s">
        <v>409</v>
      </c>
      <c r="J2754" s="29" t="s">
        <v>1597</v>
      </c>
      <c r="K2754" s="29" t="s">
        <v>387</v>
      </c>
      <c r="L2754" s="29" t="s">
        <v>1598</v>
      </c>
      <c r="M2754" s="29" t="s">
        <v>12412</v>
      </c>
      <c r="N2754" s="29" t="s">
        <v>12413</v>
      </c>
      <c r="O2754" s="29" t="s">
        <v>12418</v>
      </c>
      <c r="P2754" s="29" t="s">
        <v>109</v>
      </c>
      <c r="Q2754" s="29" t="s">
        <v>94</v>
      </c>
      <c r="R2754" s="29" t="s">
        <v>4827</v>
      </c>
      <c r="S2754" s="29" t="s">
        <v>4827</v>
      </c>
      <c r="T2754" s="29" t="s">
        <v>33761</v>
      </c>
      <c r="U2754" s="29" t="s">
        <v>33761</v>
      </c>
      <c r="V2754" s="29">
        <v>0</v>
      </c>
      <c r="W2754" s="29" t="s">
        <v>396</v>
      </c>
      <c r="X2754" s="29" t="s">
        <v>33762</v>
      </c>
      <c r="Y2754" s="29" t="s">
        <v>30610</v>
      </c>
      <c r="Z2754" s="29" t="s">
        <v>33763</v>
      </c>
      <c r="AA2754" s="29" t="s">
        <v>33763</v>
      </c>
      <c r="AB2754" s="29" t="s">
        <v>12425</v>
      </c>
      <c r="AC2754" s="29" t="s">
        <v>12426</v>
      </c>
      <c r="AD2754" s="29" t="s">
        <v>94</v>
      </c>
      <c r="AE2754" s="29" t="s">
        <v>33764</v>
      </c>
      <c r="AF2754" s="29" t="s">
        <v>33765</v>
      </c>
      <c r="AG2754" s="29">
        <v>39</v>
      </c>
      <c r="AH2754" s="29" t="s">
        <v>33765</v>
      </c>
      <c r="AI2754" s="29" t="s">
        <v>33766</v>
      </c>
      <c r="AJ2754" s="29"/>
      <c r="AK2754" s="29"/>
      <c r="AL2754" s="29"/>
      <c r="AM2754" s="29"/>
      <c r="AN2754" s="1">
        <f t="shared" si="147"/>
        <v>1</v>
      </c>
      <c r="AO2754" s="1">
        <f t="shared" si="148"/>
        <v>1</v>
      </c>
      <c r="AP2754" s="30">
        <f t="shared" si="149"/>
        <v>46298</v>
      </c>
      <c r="AQ2754" s="1" t="str">
        <f>IF(COUNTIF('同场线路Rotas do mesmo SC'!A:A,C2754)&gt;0,"Sim","Não")</f>
        <v>Não</v>
      </c>
      <c r="AR2754" s="1" t="str">
        <f>IF(COUNTIF(揽收业务网点!A:A,P2754)&gt;0,"Sim","Não")</f>
        <v>Sim</v>
      </c>
    </row>
    <row r="2755" spans="1:44">
      <c r="A2755" s="29" t="s">
        <v>33767</v>
      </c>
      <c r="B2755" s="29" t="s">
        <v>379</v>
      </c>
      <c r="C2755" s="29" t="s">
        <v>12431</v>
      </c>
      <c r="D2755" s="29" t="s">
        <v>381</v>
      </c>
      <c r="E2755" s="29" t="s">
        <v>382</v>
      </c>
      <c r="F2755" s="29" t="s">
        <v>383</v>
      </c>
      <c r="G2755" s="29">
        <v>15</v>
      </c>
      <c r="H2755" s="29" t="s">
        <v>7160</v>
      </c>
      <c r="I2755" s="29" t="s">
        <v>868</v>
      </c>
      <c r="J2755" s="29" t="s">
        <v>5427</v>
      </c>
      <c r="K2755" s="29" t="s">
        <v>387</v>
      </c>
      <c r="L2755" s="29" t="s">
        <v>5428</v>
      </c>
      <c r="M2755" s="29" t="s">
        <v>33768</v>
      </c>
      <c r="N2755" s="29" t="s">
        <v>33769</v>
      </c>
      <c r="O2755" s="29" t="s">
        <v>1111</v>
      </c>
      <c r="P2755" s="29" t="s">
        <v>1112</v>
      </c>
      <c r="Q2755" s="29" t="s">
        <v>168</v>
      </c>
      <c r="R2755" s="29" t="s">
        <v>33770</v>
      </c>
      <c r="S2755" s="29" t="s">
        <v>32337</v>
      </c>
      <c r="T2755" s="29" t="s">
        <v>33771</v>
      </c>
      <c r="U2755" s="29" t="s">
        <v>33772</v>
      </c>
      <c r="V2755" s="29">
        <v>74</v>
      </c>
      <c r="W2755" s="29" t="s">
        <v>396</v>
      </c>
      <c r="X2755" s="29" t="s">
        <v>30039</v>
      </c>
      <c r="Y2755" s="29" t="s">
        <v>27722</v>
      </c>
      <c r="Z2755" s="29" t="s">
        <v>33773</v>
      </c>
      <c r="AA2755" s="29" t="s">
        <v>33773</v>
      </c>
      <c r="AB2755" s="29" t="s">
        <v>12441</v>
      </c>
      <c r="AC2755" s="29" t="s">
        <v>12442</v>
      </c>
      <c r="AD2755" s="29" t="s">
        <v>168</v>
      </c>
      <c r="AE2755" s="29" t="s">
        <v>29338</v>
      </c>
      <c r="AF2755" s="29" t="s">
        <v>33774</v>
      </c>
      <c r="AG2755" s="29">
        <v>-6</v>
      </c>
      <c r="AH2755" s="29" t="s">
        <v>33774</v>
      </c>
      <c r="AI2755" s="29"/>
      <c r="AJ2755" s="29">
        <v>43</v>
      </c>
      <c r="AK2755" s="29" t="s">
        <v>33775</v>
      </c>
      <c r="AL2755" s="29" t="s">
        <v>33776</v>
      </c>
      <c r="AM2755" s="29">
        <v>91</v>
      </c>
      <c r="AN2755" s="1">
        <f t="shared" si="147"/>
        <v>1</v>
      </c>
      <c r="AO2755" s="1">
        <f t="shared" si="148"/>
        <v>0</v>
      </c>
      <c r="AP2755" s="30">
        <f t="shared" si="149"/>
        <v>46298</v>
      </c>
      <c r="AQ2755" s="1" t="str">
        <f>IF(COUNTIF('同场线路Rotas do mesmo SC'!A:A,C2755)&gt;0,"Sim","Não")</f>
        <v>Não</v>
      </c>
      <c r="AR2755" s="1" t="str">
        <f>IF(COUNTIF(揽收业务网点!A:A,P2755)&gt;0,"Sim","Não")</f>
        <v>Não</v>
      </c>
    </row>
    <row r="2756" spans="1:44">
      <c r="A2756" s="29" t="s">
        <v>33777</v>
      </c>
      <c r="B2756" s="29" t="s">
        <v>379</v>
      </c>
      <c r="C2756" s="29" t="s">
        <v>12479</v>
      </c>
      <c r="D2756" s="29" t="s">
        <v>381</v>
      </c>
      <c r="E2756" s="29" t="s">
        <v>382</v>
      </c>
      <c r="F2756" s="29" t="s">
        <v>383</v>
      </c>
      <c r="G2756" s="29">
        <v>110</v>
      </c>
      <c r="H2756" s="29" t="s">
        <v>12480</v>
      </c>
      <c r="I2756" s="29" t="s">
        <v>385</v>
      </c>
      <c r="J2756" s="29" t="s">
        <v>12481</v>
      </c>
      <c r="K2756" s="29" t="s">
        <v>387</v>
      </c>
      <c r="L2756" s="29" t="s">
        <v>12482</v>
      </c>
      <c r="M2756" s="29" t="s">
        <v>12483</v>
      </c>
      <c r="N2756" s="29" t="s">
        <v>12484</v>
      </c>
      <c r="O2756" s="29" t="s">
        <v>1262</v>
      </c>
      <c r="P2756" s="29" t="s">
        <v>1263</v>
      </c>
      <c r="Q2756" s="29" t="s">
        <v>118</v>
      </c>
      <c r="R2756" s="29" t="s">
        <v>33778</v>
      </c>
      <c r="S2756" s="29" t="s">
        <v>16977</v>
      </c>
      <c r="T2756" s="29" t="s">
        <v>33779</v>
      </c>
      <c r="U2756" s="29" t="s">
        <v>33780</v>
      </c>
      <c r="V2756" s="29">
        <v>213</v>
      </c>
      <c r="W2756" s="29" t="s">
        <v>396</v>
      </c>
      <c r="X2756" s="29" t="s">
        <v>30905</v>
      </c>
      <c r="Y2756" s="29" t="s">
        <v>16547</v>
      </c>
      <c r="Z2756" s="29" t="s">
        <v>33781</v>
      </c>
      <c r="AA2756" s="29" t="s">
        <v>33781</v>
      </c>
      <c r="AB2756" s="29" t="s">
        <v>12491</v>
      </c>
      <c r="AC2756" s="29" t="s">
        <v>12492</v>
      </c>
      <c r="AD2756" s="29" t="s">
        <v>118</v>
      </c>
      <c r="AE2756" s="29" t="s">
        <v>17762</v>
      </c>
      <c r="AF2756" s="29" t="s">
        <v>32150</v>
      </c>
      <c r="AG2756" s="29">
        <v>0</v>
      </c>
      <c r="AH2756" s="29" t="s">
        <v>32150</v>
      </c>
      <c r="AI2756" s="29" t="s">
        <v>27801</v>
      </c>
      <c r="AJ2756" s="29">
        <v>10</v>
      </c>
      <c r="AK2756" s="29" t="s">
        <v>33782</v>
      </c>
      <c r="AL2756" s="29" t="s">
        <v>33783</v>
      </c>
      <c r="AM2756" s="29">
        <v>88</v>
      </c>
      <c r="AN2756" s="1">
        <f t="shared" si="147"/>
        <v>1</v>
      </c>
      <c r="AO2756" s="1">
        <f t="shared" si="148"/>
        <v>1</v>
      </c>
      <c r="AP2756" s="30">
        <f t="shared" si="149"/>
        <v>46298</v>
      </c>
      <c r="AQ2756" s="1" t="str">
        <f>IF(COUNTIF('同场线路Rotas do mesmo SC'!A:A,C2756)&gt;0,"Sim","Não")</f>
        <v>Não</v>
      </c>
      <c r="AR2756" s="1" t="str">
        <f>IF(COUNTIF(揽收业务网点!A:A,P2756)&gt;0,"Sim","Não")</f>
        <v>Não</v>
      </c>
    </row>
    <row r="2757" spans="1:44">
      <c r="A2757" s="29" t="s">
        <v>33784</v>
      </c>
      <c r="B2757" s="29" t="s">
        <v>379</v>
      </c>
      <c r="C2757" s="29" t="s">
        <v>12497</v>
      </c>
      <c r="D2757" s="29" t="s">
        <v>381</v>
      </c>
      <c r="E2757" s="29" t="s">
        <v>382</v>
      </c>
      <c r="F2757" s="29" t="s">
        <v>383</v>
      </c>
      <c r="G2757" s="29">
        <v>130</v>
      </c>
      <c r="H2757" s="29" t="s">
        <v>12498</v>
      </c>
      <c r="I2757" s="29" t="s">
        <v>868</v>
      </c>
      <c r="J2757" s="29" t="s">
        <v>12499</v>
      </c>
      <c r="K2757" s="29" t="s">
        <v>387</v>
      </c>
      <c r="L2757" s="29" t="s">
        <v>12500</v>
      </c>
      <c r="M2757" s="29" t="s">
        <v>12499</v>
      </c>
      <c r="N2757" s="29" t="s">
        <v>12501</v>
      </c>
      <c r="O2757" s="29" t="s">
        <v>1146</v>
      </c>
      <c r="P2757" s="29" t="s">
        <v>1147</v>
      </c>
      <c r="Q2757" s="29" t="s">
        <v>118</v>
      </c>
      <c r="R2757" s="29" t="s">
        <v>33785</v>
      </c>
      <c r="S2757" s="29" t="s">
        <v>33785</v>
      </c>
      <c r="T2757" s="29" t="s">
        <v>33786</v>
      </c>
      <c r="U2757" s="29" t="s">
        <v>33787</v>
      </c>
      <c r="V2757" s="29">
        <v>9</v>
      </c>
      <c r="W2757" s="29" t="s">
        <v>396</v>
      </c>
      <c r="X2757" s="29" t="s">
        <v>33349</v>
      </c>
      <c r="Y2757" s="29" t="s">
        <v>15272</v>
      </c>
      <c r="Z2757" s="29" t="s">
        <v>33788</v>
      </c>
      <c r="AA2757" s="29" t="s">
        <v>33788</v>
      </c>
      <c r="AB2757" s="29" t="s">
        <v>12506</v>
      </c>
      <c r="AC2757" s="29" t="s">
        <v>12507</v>
      </c>
      <c r="AD2757" s="29" t="s">
        <v>118</v>
      </c>
      <c r="AE2757" s="29" t="s">
        <v>1774</v>
      </c>
      <c r="AF2757" s="29" t="s">
        <v>33789</v>
      </c>
      <c r="AG2757" s="29">
        <v>-11</v>
      </c>
      <c r="AH2757" s="29" t="s">
        <v>33789</v>
      </c>
      <c r="AI2757" s="29" t="s">
        <v>33790</v>
      </c>
      <c r="AJ2757" s="29">
        <v>45</v>
      </c>
      <c r="AK2757" s="29" t="s">
        <v>33791</v>
      </c>
      <c r="AL2757" s="29" t="s">
        <v>33792</v>
      </c>
      <c r="AM2757" s="29">
        <v>24</v>
      </c>
      <c r="AN2757" s="1">
        <f t="shared" si="147"/>
        <v>1</v>
      </c>
      <c r="AO2757" s="1">
        <f t="shared" si="148"/>
        <v>1</v>
      </c>
      <c r="AP2757" s="30">
        <f t="shared" si="149"/>
        <v>46298</v>
      </c>
      <c r="AQ2757" s="1" t="str">
        <f>IF(COUNTIF('同场线路Rotas do mesmo SC'!A:A,C2757)&gt;0,"Sim","Não")</f>
        <v>Não</v>
      </c>
      <c r="AR2757" s="1" t="str">
        <f>IF(COUNTIF(揽收业务网点!A:A,P2757)&gt;0,"Sim","Não")</f>
        <v>Não</v>
      </c>
    </row>
    <row r="2758" spans="1:44">
      <c r="A2758" s="29" t="s">
        <v>33793</v>
      </c>
      <c r="B2758" s="29" t="s">
        <v>379</v>
      </c>
      <c r="C2758" s="29" t="s">
        <v>23311</v>
      </c>
      <c r="D2758" s="29" t="s">
        <v>381</v>
      </c>
      <c r="E2758" s="29" t="s">
        <v>382</v>
      </c>
      <c r="F2758" s="29" t="s">
        <v>383</v>
      </c>
      <c r="G2758" s="29">
        <v>152</v>
      </c>
      <c r="H2758" s="29" t="s">
        <v>23312</v>
      </c>
      <c r="I2758" s="29" t="s">
        <v>385</v>
      </c>
      <c r="J2758" s="29" t="s">
        <v>21407</v>
      </c>
      <c r="K2758" s="29" t="s">
        <v>387</v>
      </c>
      <c r="L2758" s="29" t="s">
        <v>21408</v>
      </c>
      <c r="M2758" s="29" t="s">
        <v>21407</v>
      </c>
      <c r="N2758" s="29" t="s">
        <v>23313</v>
      </c>
      <c r="O2758" s="29" t="s">
        <v>1025</v>
      </c>
      <c r="P2758" s="29" t="s">
        <v>1026</v>
      </c>
      <c r="Q2758" s="29" t="s">
        <v>118</v>
      </c>
      <c r="R2758" s="29" t="s">
        <v>27295</v>
      </c>
      <c r="S2758" s="29" t="s">
        <v>27295</v>
      </c>
      <c r="T2758" s="29" t="s">
        <v>33794</v>
      </c>
      <c r="U2758" s="29" t="s">
        <v>33795</v>
      </c>
      <c r="V2758" s="29">
        <v>6</v>
      </c>
      <c r="W2758" s="29" t="s">
        <v>396</v>
      </c>
      <c r="X2758" s="29" t="s">
        <v>33796</v>
      </c>
      <c r="Y2758" s="29" t="s">
        <v>16006</v>
      </c>
      <c r="Z2758" s="29" t="s">
        <v>33797</v>
      </c>
      <c r="AA2758" s="29" t="s">
        <v>33797</v>
      </c>
      <c r="AB2758" s="29" t="s">
        <v>23318</v>
      </c>
      <c r="AC2758" s="29" t="s">
        <v>23319</v>
      </c>
      <c r="AD2758" s="29" t="s">
        <v>118</v>
      </c>
      <c r="AE2758" s="29" t="s">
        <v>15479</v>
      </c>
      <c r="AF2758" s="29" t="s">
        <v>33798</v>
      </c>
      <c r="AG2758" s="29">
        <v>-16</v>
      </c>
      <c r="AH2758" s="29" t="s">
        <v>33798</v>
      </c>
      <c r="AI2758" s="29" t="s">
        <v>33799</v>
      </c>
      <c r="AJ2758" s="29">
        <v>10</v>
      </c>
      <c r="AK2758" s="29" t="s">
        <v>33800</v>
      </c>
      <c r="AL2758" s="29" t="s">
        <v>30743</v>
      </c>
      <c r="AM2758" s="29">
        <v>16</v>
      </c>
      <c r="AN2758" s="1">
        <f t="shared" si="147"/>
        <v>1</v>
      </c>
      <c r="AO2758" s="1">
        <f t="shared" si="148"/>
        <v>1</v>
      </c>
      <c r="AP2758" s="30">
        <f t="shared" si="149"/>
        <v>46298</v>
      </c>
      <c r="AQ2758" s="1" t="str">
        <f>IF(COUNTIF('同场线路Rotas do mesmo SC'!A:A,C2758)&gt;0,"Sim","Não")</f>
        <v>Não</v>
      </c>
      <c r="AR2758" s="1" t="str">
        <f>IF(COUNTIF(揽收业务网点!A:A,P2758)&gt;0,"Sim","Não")</f>
        <v>Não</v>
      </c>
    </row>
    <row r="2759" spans="1:44">
      <c r="A2759" s="29" t="s">
        <v>33801</v>
      </c>
      <c r="B2759" s="29" t="s">
        <v>379</v>
      </c>
      <c r="C2759" s="29" t="s">
        <v>12527</v>
      </c>
      <c r="D2759" s="29" t="s">
        <v>381</v>
      </c>
      <c r="E2759" s="29" t="s">
        <v>382</v>
      </c>
      <c r="F2759" s="29" t="s">
        <v>732</v>
      </c>
      <c r="G2759" s="29">
        <v>70</v>
      </c>
      <c r="H2759" s="29" t="s">
        <v>12528</v>
      </c>
      <c r="I2759" s="29" t="s">
        <v>1289</v>
      </c>
      <c r="J2759" s="29" t="s">
        <v>12529</v>
      </c>
      <c r="K2759" s="29" t="s">
        <v>387</v>
      </c>
      <c r="L2759" s="29" t="s">
        <v>12530</v>
      </c>
      <c r="M2759" s="29" t="s">
        <v>12531</v>
      </c>
      <c r="N2759" s="29" t="s">
        <v>12532</v>
      </c>
      <c r="O2759" s="29" t="s">
        <v>1624</v>
      </c>
      <c r="P2759" s="29" t="s">
        <v>1625</v>
      </c>
      <c r="Q2759" s="29" t="s">
        <v>94</v>
      </c>
      <c r="R2759" s="29" t="s">
        <v>33802</v>
      </c>
      <c r="S2759" s="29" t="s">
        <v>6579</v>
      </c>
      <c r="T2759" s="29" t="s">
        <v>33803</v>
      </c>
      <c r="U2759" s="29" t="s">
        <v>29848</v>
      </c>
      <c r="V2759" s="29">
        <v>1</v>
      </c>
      <c r="W2759" s="29" t="s">
        <v>396</v>
      </c>
      <c r="X2759" s="29" t="s">
        <v>33804</v>
      </c>
      <c r="Y2759" s="29" t="s">
        <v>15272</v>
      </c>
      <c r="Z2759" s="29" t="s">
        <v>33805</v>
      </c>
      <c r="AA2759" s="29" t="s">
        <v>33805</v>
      </c>
      <c r="AB2759" s="29" t="s">
        <v>12538</v>
      </c>
      <c r="AC2759" s="29" t="s">
        <v>12539</v>
      </c>
      <c r="AD2759" s="29" t="s">
        <v>94</v>
      </c>
      <c r="AE2759" s="29" t="s">
        <v>31632</v>
      </c>
      <c r="AF2759" s="29" t="s">
        <v>33806</v>
      </c>
      <c r="AG2759" s="29">
        <v>-17</v>
      </c>
      <c r="AH2759" s="29" t="s">
        <v>33806</v>
      </c>
      <c r="AI2759" s="29" t="s">
        <v>33807</v>
      </c>
      <c r="AJ2759" s="29">
        <v>5</v>
      </c>
      <c r="AK2759" s="29" t="s">
        <v>27847</v>
      </c>
      <c r="AL2759" s="29" t="s">
        <v>33808</v>
      </c>
      <c r="AM2759" s="29">
        <v>117</v>
      </c>
      <c r="AN2759" s="1">
        <f t="shared" si="147"/>
        <v>1</v>
      </c>
      <c r="AO2759" s="1">
        <f t="shared" si="148"/>
        <v>1</v>
      </c>
      <c r="AP2759" s="30">
        <f t="shared" si="149"/>
        <v>46298</v>
      </c>
      <c r="AQ2759" s="1" t="str">
        <f>IF(COUNTIF('同场线路Rotas do mesmo SC'!A:A,C2759)&gt;0,"Sim","Não")</f>
        <v>Não</v>
      </c>
      <c r="AR2759" s="1" t="str">
        <f>IF(COUNTIF(揽收业务网点!A:A,P2759)&gt;0,"Sim","Não")</f>
        <v>Não</v>
      </c>
    </row>
    <row r="2760" spans="1:44">
      <c r="A2760" s="29" t="s">
        <v>33809</v>
      </c>
      <c r="B2760" s="29" t="s">
        <v>379</v>
      </c>
      <c r="C2760" s="29" t="s">
        <v>12544</v>
      </c>
      <c r="D2760" s="29" t="s">
        <v>381</v>
      </c>
      <c r="E2760" s="29" t="s">
        <v>382</v>
      </c>
      <c r="F2760" s="29" t="s">
        <v>732</v>
      </c>
      <c r="G2760" s="29">
        <v>147</v>
      </c>
      <c r="H2760" s="29" t="s">
        <v>12545</v>
      </c>
      <c r="I2760" s="29" t="s">
        <v>512</v>
      </c>
      <c r="J2760" s="29" t="s">
        <v>12546</v>
      </c>
      <c r="K2760" s="29" t="s">
        <v>387</v>
      </c>
      <c r="L2760" s="29" t="s">
        <v>12547</v>
      </c>
      <c r="M2760" s="29" t="s">
        <v>12546</v>
      </c>
      <c r="N2760" s="29" t="s">
        <v>12548</v>
      </c>
      <c r="O2760" s="29" t="s">
        <v>1624</v>
      </c>
      <c r="P2760" s="29" t="s">
        <v>1625</v>
      </c>
      <c r="Q2760" s="29" t="s">
        <v>94</v>
      </c>
      <c r="R2760" s="29" t="s">
        <v>33810</v>
      </c>
      <c r="S2760" s="29" t="s">
        <v>33810</v>
      </c>
      <c r="T2760" s="29" t="s">
        <v>33811</v>
      </c>
      <c r="U2760" s="29" t="s">
        <v>33812</v>
      </c>
      <c r="V2760" s="29">
        <v>1</v>
      </c>
      <c r="W2760" s="29" t="s">
        <v>396</v>
      </c>
      <c r="X2760" s="29" t="s">
        <v>30700</v>
      </c>
      <c r="Y2760" s="29" t="s">
        <v>28078</v>
      </c>
      <c r="Z2760" s="29" t="s">
        <v>33813</v>
      </c>
      <c r="AA2760" s="29" t="s">
        <v>33813</v>
      </c>
      <c r="AB2760" s="29" t="s">
        <v>12555</v>
      </c>
      <c r="AC2760" s="29" t="s">
        <v>12556</v>
      </c>
      <c r="AD2760" s="29" t="s">
        <v>94</v>
      </c>
      <c r="AE2760" s="29" t="s">
        <v>28403</v>
      </c>
      <c r="AF2760" s="29" t="s">
        <v>33814</v>
      </c>
      <c r="AG2760" s="29">
        <v>-140</v>
      </c>
      <c r="AH2760" s="29" t="s">
        <v>33814</v>
      </c>
      <c r="AI2760" s="29" t="s">
        <v>33815</v>
      </c>
      <c r="AJ2760" s="29">
        <v>24</v>
      </c>
      <c r="AK2760" s="29" t="s">
        <v>33816</v>
      </c>
      <c r="AL2760" s="29" t="s">
        <v>33817</v>
      </c>
      <c r="AM2760" s="29">
        <v>62</v>
      </c>
      <c r="AN2760" s="1">
        <f t="shared" si="147"/>
        <v>1</v>
      </c>
      <c r="AO2760" s="1">
        <f t="shared" si="148"/>
        <v>1</v>
      </c>
      <c r="AP2760" s="30">
        <f t="shared" si="149"/>
        <v>46298</v>
      </c>
      <c r="AQ2760" s="1" t="str">
        <f>IF(COUNTIF('同场线路Rotas do mesmo SC'!A:A,C2760)&gt;0,"Sim","Não")</f>
        <v>Não</v>
      </c>
      <c r="AR2760" s="1" t="str">
        <f>IF(COUNTIF(揽收业务网点!A:A,P2760)&gt;0,"Sim","Não")</f>
        <v>Não</v>
      </c>
    </row>
    <row r="2761" spans="1:44">
      <c r="A2761" s="29" t="s">
        <v>33818</v>
      </c>
      <c r="B2761" s="29" t="s">
        <v>379</v>
      </c>
      <c r="C2761" s="29" t="s">
        <v>12562</v>
      </c>
      <c r="D2761" s="29" t="s">
        <v>381</v>
      </c>
      <c r="E2761" s="29" t="s">
        <v>382</v>
      </c>
      <c r="F2761" s="29" t="s">
        <v>383</v>
      </c>
      <c r="G2761" s="29">
        <v>5</v>
      </c>
      <c r="H2761" s="29" t="s">
        <v>12563</v>
      </c>
      <c r="I2761" s="29" t="s">
        <v>702</v>
      </c>
      <c r="J2761" s="29" t="s">
        <v>1753</v>
      </c>
      <c r="K2761" s="29" t="s">
        <v>387</v>
      </c>
      <c r="L2761" s="29" t="s">
        <v>1754</v>
      </c>
      <c r="M2761" s="29" t="s">
        <v>12564</v>
      </c>
      <c r="N2761" s="29" t="s">
        <v>12565</v>
      </c>
      <c r="O2761" s="29" t="s">
        <v>8608</v>
      </c>
      <c r="P2761" s="29" t="s">
        <v>8609</v>
      </c>
      <c r="Q2761" s="29" t="s">
        <v>145</v>
      </c>
      <c r="R2761" s="29" t="s">
        <v>33819</v>
      </c>
      <c r="S2761" s="29" t="s">
        <v>33820</v>
      </c>
      <c r="T2761" s="29" t="s">
        <v>33821</v>
      </c>
      <c r="U2761" s="29" t="s">
        <v>33822</v>
      </c>
      <c r="V2761" s="29">
        <v>43</v>
      </c>
      <c r="W2761" s="29" t="s">
        <v>396</v>
      </c>
      <c r="X2761" s="29" t="s">
        <v>33823</v>
      </c>
      <c r="Y2761" s="29" t="s">
        <v>15272</v>
      </c>
      <c r="Z2761" s="29" t="s">
        <v>31079</v>
      </c>
      <c r="AA2761" s="29" t="s">
        <v>31079</v>
      </c>
      <c r="AB2761" s="29" t="s">
        <v>12571</v>
      </c>
      <c r="AC2761" s="29" t="s">
        <v>156</v>
      </c>
      <c r="AD2761" s="29" t="s">
        <v>145</v>
      </c>
      <c r="AE2761" s="29" t="s">
        <v>17762</v>
      </c>
      <c r="AF2761" s="29" t="s">
        <v>33824</v>
      </c>
      <c r="AG2761" s="29">
        <v>-44</v>
      </c>
      <c r="AH2761" s="29" t="s">
        <v>33824</v>
      </c>
      <c r="AI2761" s="29" t="s">
        <v>33825</v>
      </c>
      <c r="AJ2761" s="29">
        <v>29</v>
      </c>
      <c r="AK2761" s="29" t="s">
        <v>33826</v>
      </c>
      <c r="AL2761" s="29" t="s">
        <v>33827</v>
      </c>
      <c r="AM2761" s="29">
        <v>165</v>
      </c>
      <c r="AN2761" s="1">
        <f t="shared" si="147"/>
        <v>1</v>
      </c>
      <c r="AO2761" s="1">
        <f t="shared" si="148"/>
        <v>1</v>
      </c>
      <c r="AP2761" s="30">
        <f t="shared" si="149"/>
        <v>46298</v>
      </c>
      <c r="AQ2761" s="1" t="str">
        <f>IF(COUNTIF('同场线路Rotas do mesmo SC'!A:A,C2761)&gt;0,"Sim","Não")</f>
        <v>Não</v>
      </c>
      <c r="AR2761" s="1" t="str">
        <f>IF(COUNTIF(揽收业务网点!A:A,P2761)&gt;0,"Sim","Não")</f>
        <v>Não</v>
      </c>
    </row>
    <row r="2762" spans="1:44">
      <c r="A2762" s="29" t="s">
        <v>33828</v>
      </c>
      <c r="B2762" s="29" t="s">
        <v>379</v>
      </c>
      <c r="C2762" s="29" t="s">
        <v>12576</v>
      </c>
      <c r="D2762" s="29" t="s">
        <v>381</v>
      </c>
      <c r="E2762" s="29" t="s">
        <v>382</v>
      </c>
      <c r="F2762" s="29" t="s">
        <v>383</v>
      </c>
      <c r="G2762" s="29">
        <v>47</v>
      </c>
      <c r="H2762" s="29" t="s">
        <v>12577</v>
      </c>
      <c r="I2762" s="29" t="s">
        <v>512</v>
      </c>
      <c r="J2762" s="29" t="s">
        <v>12578</v>
      </c>
      <c r="K2762" s="29" t="s">
        <v>387</v>
      </c>
      <c r="L2762" s="29" t="s">
        <v>12579</v>
      </c>
      <c r="M2762" s="29" t="s">
        <v>12580</v>
      </c>
      <c r="N2762" s="29" t="s">
        <v>12581</v>
      </c>
      <c r="O2762" s="29" t="s">
        <v>12582</v>
      </c>
      <c r="P2762" s="29" t="s">
        <v>12583</v>
      </c>
      <c r="Q2762" s="29" t="s">
        <v>94</v>
      </c>
      <c r="R2762" s="29" t="s">
        <v>25815</v>
      </c>
      <c r="S2762" s="29" t="s">
        <v>25767</v>
      </c>
      <c r="T2762" s="29" t="s">
        <v>29969</v>
      </c>
      <c r="U2762" s="29" t="s">
        <v>33829</v>
      </c>
      <c r="V2762" s="29">
        <v>18</v>
      </c>
      <c r="W2762" s="29" t="s">
        <v>396</v>
      </c>
      <c r="X2762" s="29" t="s">
        <v>33830</v>
      </c>
      <c r="Y2762" s="29" t="s">
        <v>15272</v>
      </c>
      <c r="Z2762" s="29" t="s">
        <v>33831</v>
      </c>
      <c r="AA2762" s="29" t="s">
        <v>33831</v>
      </c>
      <c r="AB2762" s="29" t="s">
        <v>12590</v>
      </c>
      <c r="AC2762" s="29" t="s">
        <v>12591</v>
      </c>
      <c r="AD2762" s="29" t="s">
        <v>94</v>
      </c>
      <c r="AE2762" s="29" t="s">
        <v>29224</v>
      </c>
      <c r="AF2762" s="29" t="s">
        <v>18738</v>
      </c>
      <c r="AG2762" s="29">
        <v>24</v>
      </c>
      <c r="AH2762" s="29" t="s">
        <v>18738</v>
      </c>
      <c r="AI2762" s="29" t="s">
        <v>33832</v>
      </c>
      <c r="AJ2762" s="29">
        <v>95</v>
      </c>
      <c r="AK2762" s="29" t="s">
        <v>33833</v>
      </c>
      <c r="AL2762" s="29" t="s">
        <v>33834</v>
      </c>
      <c r="AM2762" s="29">
        <v>51</v>
      </c>
      <c r="AN2762" s="1">
        <f t="shared" si="147"/>
        <v>1</v>
      </c>
      <c r="AO2762" s="1">
        <f t="shared" si="148"/>
        <v>1</v>
      </c>
      <c r="AP2762" s="30">
        <f t="shared" si="149"/>
        <v>46298</v>
      </c>
      <c r="AQ2762" s="1" t="str">
        <f>IF(COUNTIF('同场线路Rotas do mesmo SC'!A:A,C2762)&gt;0,"Sim","Não")</f>
        <v>Não</v>
      </c>
      <c r="AR2762" s="1" t="str">
        <f>IF(COUNTIF(揽收业务网点!A:A,P2762)&gt;0,"Sim","Não")</f>
        <v>Não</v>
      </c>
    </row>
    <row r="2763" spans="1:44">
      <c r="A2763" s="29" t="s">
        <v>33835</v>
      </c>
      <c r="B2763" s="29" t="s">
        <v>379</v>
      </c>
      <c r="C2763" s="29" t="s">
        <v>12597</v>
      </c>
      <c r="D2763" s="29" t="s">
        <v>381</v>
      </c>
      <c r="E2763" s="29" t="s">
        <v>382</v>
      </c>
      <c r="F2763" s="29" t="s">
        <v>383</v>
      </c>
      <c r="G2763" s="29">
        <v>174</v>
      </c>
      <c r="H2763" s="29" t="s">
        <v>12598</v>
      </c>
      <c r="I2763" s="29" t="s">
        <v>385</v>
      </c>
      <c r="J2763" s="29" t="s">
        <v>6981</v>
      </c>
      <c r="K2763" s="29" t="s">
        <v>387</v>
      </c>
      <c r="L2763" s="29" t="s">
        <v>6982</v>
      </c>
      <c r="M2763" s="29" t="s">
        <v>12599</v>
      </c>
      <c r="N2763" s="29" t="s">
        <v>12600</v>
      </c>
      <c r="O2763" s="29" t="s">
        <v>6856</v>
      </c>
      <c r="P2763" s="29" t="s">
        <v>6857</v>
      </c>
      <c r="Q2763" s="29" t="s">
        <v>94</v>
      </c>
      <c r="R2763" s="29" t="s">
        <v>16859</v>
      </c>
      <c r="S2763" s="29" t="s">
        <v>8625</v>
      </c>
      <c r="T2763" s="29" t="s">
        <v>33836</v>
      </c>
      <c r="U2763" s="29" t="s">
        <v>33837</v>
      </c>
      <c r="V2763" s="29">
        <v>31</v>
      </c>
      <c r="W2763" s="29" t="s">
        <v>396</v>
      </c>
      <c r="X2763" s="29" t="s">
        <v>33838</v>
      </c>
      <c r="Y2763" s="29" t="s">
        <v>16547</v>
      </c>
      <c r="Z2763" s="29" t="s">
        <v>33839</v>
      </c>
      <c r="AA2763" s="29" t="s">
        <v>33839</v>
      </c>
      <c r="AB2763" s="29" t="s">
        <v>12607</v>
      </c>
      <c r="AC2763" s="29" t="s">
        <v>12608</v>
      </c>
      <c r="AD2763" s="29" t="s">
        <v>94</v>
      </c>
      <c r="AE2763" s="29" t="s">
        <v>1774</v>
      </c>
      <c r="AF2763" s="29" t="s">
        <v>33840</v>
      </c>
      <c r="AG2763" s="29">
        <v>58</v>
      </c>
      <c r="AH2763" s="29" t="s">
        <v>33840</v>
      </c>
      <c r="AI2763" s="29" t="s">
        <v>30303</v>
      </c>
      <c r="AJ2763" s="29">
        <v>60</v>
      </c>
      <c r="AK2763" s="29" t="s">
        <v>33841</v>
      </c>
      <c r="AL2763" s="29" t="s">
        <v>33842</v>
      </c>
      <c r="AM2763" s="29">
        <v>80</v>
      </c>
      <c r="AN2763" s="1">
        <f t="shared" si="147"/>
        <v>1</v>
      </c>
      <c r="AO2763" s="1">
        <f t="shared" si="148"/>
        <v>1</v>
      </c>
      <c r="AP2763" s="30">
        <f t="shared" si="149"/>
        <v>46298</v>
      </c>
      <c r="AQ2763" s="1" t="str">
        <f>IF(COUNTIF('同场线路Rotas do mesmo SC'!A:A,C2763)&gt;0,"Sim","Não")</f>
        <v>Não</v>
      </c>
      <c r="AR2763" s="1" t="str">
        <f>IF(COUNTIF(揽收业务网点!A:A,P2763)&gt;0,"Sim","Não")</f>
        <v>Não</v>
      </c>
    </row>
    <row r="2764" spans="1:44">
      <c r="A2764" s="29" t="s">
        <v>33843</v>
      </c>
      <c r="B2764" s="29" t="s">
        <v>379</v>
      </c>
      <c r="C2764" s="29" t="s">
        <v>23373</v>
      </c>
      <c r="D2764" s="29" t="s">
        <v>381</v>
      </c>
      <c r="E2764" s="29" t="s">
        <v>382</v>
      </c>
      <c r="F2764" s="29" t="s">
        <v>383</v>
      </c>
      <c r="G2764" s="29">
        <v>75</v>
      </c>
      <c r="H2764" s="29" t="s">
        <v>23861</v>
      </c>
      <c r="I2764" s="29" t="s">
        <v>512</v>
      </c>
      <c r="J2764" s="29" t="s">
        <v>23211</v>
      </c>
      <c r="K2764" s="29" t="s">
        <v>387</v>
      </c>
      <c r="L2764" s="29" t="s">
        <v>23212</v>
      </c>
      <c r="M2764" s="29" t="s">
        <v>23375</v>
      </c>
      <c r="N2764" s="29" t="s">
        <v>23376</v>
      </c>
      <c r="O2764" s="29" t="s">
        <v>23215</v>
      </c>
      <c r="P2764" s="29" t="s">
        <v>23216</v>
      </c>
      <c r="Q2764" s="29" t="s">
        <v>2</v>
      </c>
      <c r="R2764" s="29" t="s">
        <v>33844</v>
      </c>
      <c r="S2764" s="29" t="s">
        <v>16289</v>
      </c>
      <c r="T2764" s="29" t="s">
        <v>33845</v>
      </c>
      <c r="U2764" s="29" t="s">
        <v>33846</v>
      </c>
      <c r="V2764" s="29">
        <v>1</v>
      </c>
      <c r="W2764" s="29" t="s">
        <v>396</v>
      </c>
      <c r="X2764" s="29" t="s">
        <v>33847</v>
      </c>
      <c r="Y2764" s="29" t="s">
        <v>16547</v>
      </c>
      <c r="Z2764" s="29" t="s">
        <v>33848</v>
      </c>
      <c r="AA2764" s="29" t="s">
        <v>33848</v>
      </c>
      <c r="AB2764" s="29" t="s">
        <v>23382</v>
      </c>
      <c r="AC2764" s="29" t="s">
        <v>23383</v>
      </c>
      <c r="AD2764" s="29" t="s">
        <v>2</v>
      </c>
      <c r="AE2764" s="29" t="s">
        <v>17762</v>
      </c>
      <c r="AF2764" s="29" t="s">
        <v>33849</v>
      </c>
      <c r="AG2764" s="29">
        <v>-58</v>
      </c>
      <c r="AH2764" s="29" t="s">
        <v>33849</v>
      </c>
      <c r="AI2764" s="29" t="s">
        <v>28425</v>
      </c>
      <c r="AJ2764" s="29">
        <v>86</v>
      </c>
      <c r="AK2764" s="29" t="s">
        <v>33850</v>
      </c>
      <c r="AL2764" s="29" t="s">
        <v>33851</v>
      </c>
      <c r="AM2764" s="29">
        <v>88</v>
      </c>
      <c r="AN2764" s="1">
        <f t="shared" si="147"/>
        <v>1</v>
      </c>
      <c r="AO2764" s="1">
        <f t="shared" si="148"/>
        <v>1</v>
      </c>
      <c r="AP2764" s="30">
        <f t="shared" si="149"/>
        <v>46298</v>
      </c>
      <c r="AQ2764" s="1" t="str">
        <f>IF(COUNTIF('同场线路Rotas do mesmo SC'!A:A,C2764)&gt;0,"Sim","Não")</f>
        <v>Não</v>
      </c>
      <c r="AR2764" s="1" t="str">
        <f>IF(COUNTIF(揽收业务网点!A:A,P2764)&gt;0,"Sim","Não")</f>
        <v>Não</v>
      </c>
    </row>
    <row r="2765" spans="1:44">
      <c r="A2765" s="29" t="s">
        <v>33852</v>
      </c>
      <c r="B2765" s="29" t="s">
        <v>379</v>
      </c>
      <c r="C2765" s="29" t="s">
        <v>23389</v>
      </c>
      <c r="D2765" s="29" t="s">
        <v>381</v>
      </c>
      <c r="E2765" s="29" t="s">
        <v>382</v>
      </c>
      <c r="F2765" s="29" t="s">
        <v>383</v>
      </c>
      <c r="G2765" s="29">
        <v>215</v>
      </c>
      <c r="H2765" s="29" t="s">
        <v>23390</v>
      </c>
      <c r="I2765" s="29" t="s">
        <v>512</v>
      </c>
      <c r="J2765" s="29" t="s">
        <v>23211</v>
      </c>
      <c r="K2765" s="29" t="s">
        <v>387</v>
      </c>
      <c r="L2765" s="29" t="s">
        <v>23212</v>
      </c>
      <c r="M2765" s="29" t="s">
        <v>23391</v>
      </c>
      <c r="N2765" s="29" t="s">
        <v>23392</v>
      </c>
      <c r="O2765" s="29" t="s">
        <v>23215</v>
      </c>
      <c r="P2765" s="29" t="s">
        <v>23216</v>
      </c>
      <c r="Q2765" s="29" t="s">
        <v>2</v>
      </c>
      <c r="R2765" s="29" t="s">
        <v>24242</v>
      </c>
      <c r="S2765" s="29" t="s">
        <v>28356</v>
      </c>
      <c r="T2765" s="29" t="s">
        <v>33853</v>
      </c>
      <c r="U2765" s="29" t="s">
        <v>33854</v>
      </c>
      <c r="V2765" s="29">
        <v>1</v>
      </c>
      <c r="W2765" s="29" t="s">
        <v>396</v>
      </c>
      <c r="X2765" s="29" t="s">
        <v>33855</v>
      </c>
      <c r="Y2765" s="29" t="s">
        <v>15272</v>
      </c>
      <c r="Z2765" s="29" t="s">
        <v>33856</v>
      </c>
      <c r="AA2765" s="29" t="s">
        <v>33856</v>
      </c>
      <c r="AB2765" s="29" t="s">
        <v>23399</v>
      </c>
      <c r="AC2765" s="29" t="s">
        <v>23400</v>
      </c>
      <c r="AD2765" s="29" t="s">
        <v>2</v>
      </c>
      <c r="AE2765" s="29" t="s">
        <v>11780</v>
      </c>
      <c r="AF2765" s="29" t="s">
        <v>33857</v>
      </c>
      <c r="AG2765" s="29">
        <v>-72</v>
      </c>
      <c r="AH2765" s="29" t="s">
        <v>33857</v>
      </c>
      <c r="AI2765" s="29" t="s">
        <v>29990</v>
      </c>
      <c r="AJ2765" s="29">
        <v>40</v>
      </c>
      <c r="AK2765" s="29" t="s">
        <v>33858</v>
      </c>
      <c r="AL2765" s="29" t="s">
        <v>33859</v>
      </c>
      <c r="AM2765" s="29">
        <v>60</v>
      </c>
      <c r="AN2765" s="1">
        <f t="shared" si="147"/>
        <v>1</v>
      </c>
      <c r="AO2765" s="1">
        <f t="shared" si="148"/>
        <v>1</v>
      </c>
      <c r="AP2765" s="30">
        <f t="shared" si="149"/>
        <v>46298</v>
      </c>
      <c r="AQ2765" s="1" t="str">
        <f>IF(COUNTIF('同场线路Rotas do mesmo SC'!A:A,C2765)&gt;0,"Sim","Não")</f>
        <v>Não</v>
      </c>
      <c r="AR2765" s="1" t="str">
        <f>IF(COUNTIF(揽收业务网点!A:A,P2765)&gt;0,"Sim","Não")</f>
        <v>Não</v>
      </c>
    </row>
    <row r="2766" spans="1:44">
      <c r="A2766" s="29" t="s">
        <v>33860</v>
      </c>
      <c r="B2766" s="29" t="s">
        <v>379</v>
      </c>
      <c r="C2766" s="29" t="s">
        <v>23406</v>
      </c>
      <c r="D2766" s="29" t="s">
        <v>381</v>
      </c>
      <c r="E2766" s="29" t="s">
        <v>382</v>
      </c>
      <c r="F2766" s="29" t="s">
        <v>383</v>
      </c>
      <c r="G2766" s="29">
        <v>250</v>
      </c>
      <c r="H2766" s="29" t="s">
        <v>23407</v>
      </c>
      <c r="I2766" s="29" t="s">
        <v>385</v>
      </c>
      <c r="J2766" s="29" t="s">
        <v>23408</v>
      </c>
      <c r="K2766" s="29" t="s">
        <v>411</v>
      </c>
      <c r="L2766" s="29" t="s">
        <v>23409</v>
      </c>
      <c r="M2766" s="29" t="s">
        <v>23408</v>
      </c>
      <c r="N2766" s="29" t="s">
        <v>23410</v>
      </c>
      <c r="O2766" s="29" t="s">
        <v>23215</v>
      </c>
      <c r="P2766" s="29" t="s">
        <v>23216</v>
      </c>
      <c r="Q2766" s="29" t="s">
        <v>2</v>
      </c>
      <c r="R2766" s="29" t="s">
        <v>10566</v>
      </c>
      <c r="S2766" s="29" t="s">
        <v>10294</v>
      </c>
      <c r="T2766" s="29" t="s">
        <v>33861</v>
      </c>
      <c r="U2766" s="29" t="s">
        <v>33862</v>
      </c>
      <c r="V2766" s="29">
        <v>7</v>
      </c>
      <c r="W2766" s="29" t="s">
        <v>396</v>
      </c>
      <c r="X2766" s="29" t="s">
        <v>33863</v>
      </c>
      <c r="Y2766" s="29" t="s">
        <v>15272</v>
      </c>
      <c r="Z2766" s="29" t="s">
        <v>33864</v>
      </c>
      <c r="AA2766" s="29" t="s">
        <v>33864</v>
      </c>
      <c r="AB2766" s="29" t="s">
        <v>23417</v>
      </c>
      <c r="AC2766" s="29" t="s">
        <v>23418</v>
      </c>
      <c r="AD2766" s="29" t="s">
        <v>2</v>
      </c>
      <c r="AE2766" s="29" t="s">
        <v>28825</v>
      </c>
      <c r="AF2766" s="29" t="s">
        <v>33865</v>
      </c>
      <c r="AG2766" s="29">
        <v>-155</v>
      </c>
      <c r="AH2766" s="29" t="s">
        <v>33865</v>
      </c>
      <c r="AI2766" s="29" t="s">
        <v>29838</v>
      </c>
      <c r="AJ2766" s="29">
        <v>41</v>
      </c>
      <c r="AK2766" s="29" t="s">
        <v>33866</v>
      </c>
      <c r="AL2766" s="29" t="s">
        <v>33867</v>
      </c>
      <c r="AM2766" s="29">
        <v>85</v>
      </c>
      <c r="AN2766" s="1">
        <f t="shared" si="147"/>
        <v>1</v>
      </c>
      <c r="AO2766" s="1">
        <f t="shared" si="148"/>
        <v>1</v>
      </c>
      <c r="AP2766" s="30">
        <f t="shared" si="149"/>
        <v>46298</v>
      </c>
      <c r="AQ2766" s="1" t="str">
        <f>IF(COUNTIF('同场线路Rotas do mesmo SC'!A:A,C2766)&gt;0,"Sim","Não")</f>
        <v>Não</v>
      </c>
      <c r="AR2766" s="1" t="str">
        <f>IF(COUNTIF(揽收业务网点!A:A,P2766)&gt;0,"Sim","Não")</f>
        <v>Não</v>
      </c>
    </row>
    <row r="2767" spans="1:44">
      <c r="A2767" s="29" t="s">
        <v>33860</v>
      </c>
      <c r="B2767" s="29" t="s">
        <v>379</v>
      </c>
      <c r="C2767" s="29" t="s">
        <v>23406</v>
      </c>
      <c r="D2767" s="29" t="s">
        <v>381</v>
      </c>
      <c r="E2767" s="29" t="s">
        <v>382</v>
      </c>
      <c r="F2767" s="29" t="s">
        <v>383</v>
      </c>
      <c r="G2767" s="29">
        <v>250</v>
      </c>
      <c r="H2767" s="29" t="s">
        <v>23407</v>
      </c>
      <c r="I2767" s="29" t="s">
        <v>385</v>
      </c>
      <c r="J2767" s="29" t="s">
        <v>23408</v>
      </c>
      <c r="K2767" s="29" t="s">
        <v>411</v>
      </c>
      <c r="L2767" s="29" t="s">
        <v>23409</v>
      </c>
      <c r="M2767" s="29" t="s">
        <v>23408</v>
      </c>
      <c r="N2767" s="29" t="s">
        <v>23410</v>
      </c>
      <c r="O2767" s="29" t="s">
        <v>23426</v>
      </c>
      <c r="P2767" s="29" t="s">
        <v>23427</v>
      </c>
      <c r="Q2767" s="29" t="s">
        <v>2</v>
      </c>
      <c r="R2767" s="29" t="s">
        <v>33868</v>
      </c>
      <c r="S2767" s="29" t="s">
        <v>33868</v>
      </c>
      <c r="T2767" s="29" t="s">
        <v>33869</v>
      </c>
      <c r="U2767" s="29" t="s">
        <v>33869</v>
      </c>
      <c r="V2767" s="29">
        <v>0</v>
      </c>
      <c r="W2767" s="29" t="s">
        <v>396</v>
      </c>
      <c r="X2767" s="29" t="s">
        <v>33870</v>
      </c>
      <c r="Y2767" s="29" t="s">
        <v>28521</v>
      </c>
      <c r="Z2767" s="29" t="s">
        <v>33871</v>
      </c>
      <c r="AA2767" s="29" t="s">
        <v>33871</v>
      </c>
      <c r="AB2767" s="29" t="s">
        <v>23437</v>
      </c>
      <c r="AC2767" s="29" t="s">
        <v>23438</v>
      </c>
      <c r="AD2767" s="29" t="s">
        <v>2</v>
      </c>
      <c r="AE2767" s="29" t="s">
        <v>33872</v>
      </c>
      <c r="AF2767" s="29" t="s">
        <v>32757</v>
      </c>
      <c r="AG2767" s="29">
        <v>-465</v>
      </c>
      <c r="AH2767" s="29" t="s">
        <v>32757</v>
      </c>
      <c r="AI2767" s="29"/>
      <c r="AJ2767" s="29">
        <v>62</v>
      </c>
      <c r="AK2767" s="29" t="s">
        <v>33873</v>
      </c>
      <c r="AL2767" s="29" t="s">
        <v>33874</v>
      </c>
      <c r="AM2767" s="29">
        <v>487</v>
      </c>
      <c r="AN2767" s="1">
        <f t="shared" si="147"/>
        <v>1</v>
      </c>
      <c r="AO2767" s="1">
        <f t="shared" si="148"/>
        <v>0</v>
      </c>
      <c r="AP2767" s="30">
        <f t="shared" si="149"/>
        <v>46298</v>
      </c>
      <c r="AQ2767" s="1" t="str">
        <f>IF(COUNTIF('同场线路Rotas do mesmo SC'!A:A,C2767)&gt;0,"Sim","Não")</f>
        <v>Não</v>
      </c>
      <c r="AR2767" s="1" t="str">
        <f>IF(COUNTIF(揽收业务网点!A:A,P2767)&gt;0,"Sim","Não")</f>
        <v>Não</v>
      </c>
    </row>
    <row r="2768" spans="1:44">
      <c r="A2768" s="29" t="s">
        <v>33875</v>
      </c>
      <c r="B2768" s="29" t="s">
        <v>379</v>
      </c>
      <c r="C2768" s="29" t="s">
        <v>33876</v>
      </c>
      <c r="D2768" s="29" t="s">
        <v>381</v>
      </c>
      <c r="E2768" s="29" t="s">
        <v>382</v>
      </c>
      <c r="F2768" s="29" t="s">
        <v>383</v>
      </c>
      <c r="G2768" s="29">
        <v>150</v>
      </c>
      <c r="H2768" s="29" t="s">
        <v>24320</v>
      </c>
      <c r="I2768" s="29" t="s">
        <v>512</v>
      </c>
      <c r="J2768" s="29" t="s">
        <v>24321</v>
      </c>
      <c r="K2768" s="29" t="s">
        <v>387</v>
      </c>
      <c r="L2768" s="29" t="s">
        <v>24322</v>
      </c>
      <c r="M2768" s="29" t="s">
        <v>24323</v>
      </c>
      <c r="N2768" s="29" t="s">
        <v>24324</v>
      </c>
      <c r="O2768" s="29" t="s">
        <v>23215</v>
      </c>
      <c r="P2768" s="29" t="s">
        <v>23216</v>
      </c>
      <c r="Q2768" s="29" t="s">
        <v>2</v>
      </c>
      <c r="R2768" s="29" t="s">
        <v>33877</v>
      </c>
      <c r="S2768" s="29" t="s">
        <v>33087</v>
      </c>
      <c r="T2768" s="29" t="s">
        <v>33878</v>
      </c>
      <c r="U2768" s="29" t="s">
        <v>33879</v>
      </c>
      <c r="V2768" s="29">
        <v>1</v>
      </c>
      <c r="W2768" s="29" t="s">
        <v>396</v>
      </c>
      <c r="X2768" s="29" t="s">
        <v>33880</v>
      </c>
      <c r="Y2768" s="29" t="s">
        <v>16547</v>
      </c>
      <c r="Z2768" s="29" t="s">
        <v>33881</v>
      </c>
      <c r="AA2768" s="29" t="s">
        <v>33881</v>
      </c>
      <c r="AB2768" s="29" t="s">
        <v>33882</v>
      </c>
      <c r="AC2768" s="29" t="s">
        <v>33883</v>
      </c>
      <c r="AD2768" s="29" t="s">
        <v>2</v>
      </c>
      <c r="AE2768" s="29" t="s">
        <v>1774</v>
      </c>
      <c r="AF2768" s="29" t="s">
        <v>33884</v>
      </c>
      <c r="AG2768" s="29">
        <v>-72</v>
      </c>
      <c r="AH2768" s="29" t="s">
        <v>33884</v>
      </c>
      <c r="AI2768" s="29" t="s">
        <v>33885</v>
      </c>
      <c r="AJ2768" s="29">
        <v>122</v>
      </c>
      <c r="AK2768" s="29" t="s">
        <v>33886</v>
      </c>
      <c r="AL2768" s="29" t="s">
        <v>33887</v>
      </c>
      <c r="AM2768" s="29">
        <v>719</v>
      </c>
      <c r="AN2768" s="1">
        <f t="shared" ref="AN2768:AN2831" si="150">IF(X2768="",0,1)</f>
        <v>1</v>
      </c>
      <c r="AO2768" s="1">
        <f t="shared" ref="AO2768:AO2831" si="151">IF(AI2768="",0,1)</f>
        <v>1</v>
      </c>
      <c r="AP2768" s="30">
        <f t="shared" ref="AP2768:AP2831" si="152">DATE(YEAR(AE2768),MONTH(AE2768),DAY(AE2768))</f>
        <v>46298</v>
      </c>
      <c r="AQ2768" s="1" t="str">
        <f>IF(COUNTIF('同场线路Rotas do mesmo SC'!A:A,C2768)&gt;0,"Sim","Não")</f>
        <v>Não</v>
      </c>
      <c r="AR2768" s="1" t="str">
        <f>IF(COUNTIF(揽收业务网点!A:A,P2768)&gt;0,"Sim","Não")</f>
        <v>Não</v>
      </c>
    </row>
    <row r="2769" spans="1:44">
      <c r="A2769" s="29" t="s">
        <v>33888</v>
      </c>
      <c r="B2769" s="29" t="s">
        <v>379</v>
      </c>
      <c r="C2769" s="29" t="s">
        <v>33889</v>
      </c>
      <c r="D2769" s="29" t="s">
        <v>381</v>
      </c>
      <c r="E2769" s="29" t="s">
        <v>382</v>
      </c>
      <c r="F2769" s="29" t="s">
        <v>383</v>
      </c>
      <c r="G2769" s="29">
        <v>500</v>
      </c>
      <c r="H2769" s="29" t="s">
        <v>33890</v>
      </c>
      <c r="I2769" s="29" t="s">
        <v>409</v>
      </c>
      <c r="J2769" s="29" t="s">
        <v>33891</v>
      </c>
      <c r="K2769" s="29" t="s">
        <v>387</v>
      </c>
      <c r="L2769" s="29" t="s">
        <v>33892</v>
      </c>
      <c r="M2769" s="29" t="s">
        <v>33893</v>
      </c>
      <c r="N2769" s="29" t="s">
        <v>33894</v>
      </c>
      <c r="O2769" s="29" t="s">
        <v>899</v>
      </c>
      <c r="P2769" s="29" t="s">
        <v>900</v>
      </c>
      <c r="Q2769" s="29" t="s">
        <v>70</v>
      </c>
      <c r="R2769" s="29" t="s">
        <v>33895</v>
      </c>
      <c r="S2769" s="29" t="s">
        <v>33896</v>
      </c>
      <c r="T2769" s="29" t="s">
        <v>33897</v>
      </c>
      <c r="U2769" s="29" t="s">
        <v>33898</v>
      </c>
      <c r="V2769" s="29">
        <v>637</v>
      </c>
      <c r="W2769" s="29" t="s">
        <v>396</v>
      </c>
      <c r="X2769" s="29" t="s">
        <v>33899</v>
      </c>
      <c r="Y2769" s="29" t="s">
        <v>28224</v>
      </c>
      <c r="Z2769" s="29" t="s">
        <v>33900</v>
      </c>
      <c r="AA2769" s="29" t="s">
        <v>33900</v>
      </c>
      <c r="AB2769" s="29" t="s">
        <v>7241</v>
      </c>
      <c r="AC2769" s="29" t="s">
        <v>7242</v>
      </c>
      <c r="AD2769" s="29" t="s">
        <v>70</v>
      </c>
      <c r="AE2769" s="29" t="s">
        <v>33901</v>
      </c>
      <c r="AF2769" s="29" t="s">
        <v>33902</v>
      </c>
      <c r="AG2769" s="29">
        <v>98</v>
      </c>
      <c r="AH2769" s="29" t="s">
        <v>33902</v>
      </c>
      <c r="AI2769" s="29" t="s">
        <v>33903</v>
      </c>
      <c r="AJ2769" s="29">
        <v>221</v>
      </c>
      <c r="AK2769" s="29" t="s">
        <v>33904</v>
      </c>
      <c r="AL2769" s="29" t="s">
        <v>33905</v>
      </c>
      <c r="AM2769" s="29">
        <v>156</v>
      </c>
      <c r="AN2769" s="1">
        <f t="shared" si="150"/>
        <v>1</v>
      </c>
      <c r="AO2769" s="1">
        <f t="shared" si="151"/>
        <v>1</v>
      </c>
      <c r="AP2769" s="30">
        <f t="shared" si="152"/>
        <v>46298</v>
      </c>
      <c r="AQ2769" s="1" t="str">
        <f>IF(COUNTIF('同场线路Rotas do mesmo SC'!A:A,C2769)&gt;0,"Sim","Não")</f>
        <v>Não</v>
      </c>
      <c r="AR2769" s="1" t="str">
        <f>IF(COUNTIF(揽收业务网点!A:A,P2769)&gt;0,"Sim","Não")</f>
        <v>Não</v>
      </c>
    </row>
    <row r="2770" spans="1:44">
      <c r="A2770" s="29" t="s">
        <v>33906</v>
      </c>
      <c r="B2770" s="29" t="s">
        <v>379</v>
      </c>
      <c r="C2770" s="29" t="s">
        <v>23466</v>
      </c>
      <c r="D2770" s="29" t="s">
        <v>381</v>
      </c>
      <c r="E2770" s="29" t="s">
        <v>382</v>
      </c>
      <c r="F2770" s="29" t="s">
        <v>383</v>
      </c>
      <c r="G2770" s="29">
        <v>13</v>
      </c>
      <c r="H2770" s="29" t="s">
        <v>23467</v>
      </c>
      <c r="I2770" s="29" t="s">
        <v>868</v>
      </c>
      <c r="J2770" s="29" t="s">
        <v>23468</v>
      </c>
      <c r="K2770" s="29" t="s">
        <v>387</v>
      </c>
      <c r="L2770" s="29" t="s">
        <v>23469</v>
      </c>
      <c r="M2770" s="29" t="s">
        <v>23470</v>
      </c>
      <c r="N2770" s="29" t="s">
        <v>23471</v>
      </c>
      <c r="O2770" s="29" t="s">
        <v>23158</v>
      </c>
      <c r="P2770" s="29" t="s">
        <v>23159</v>
      </c>
      <c r="Q2770" s="29" t="s">
        <v>2</v>
      </c>
      <c r="R2770" s="29" t="s">
        <v>14724</v>
      </c>
      <c r="S2770" s="29" t="s">
        <v>20735</v>
      </c>
      <c r="T2770" s="29" t="s">
        <v>33907</v>
      </c>
      <c r="U2770" s="29" t="s">
        <v>33908</v>
      </c>
      <c r="V2770" s="29">
        <v>2</v>
      </c>
      <c r="W2770" s="29" t="s">
        <v>396</v>
      </c>
      <c r="X2770" s="29" t="s">
        <v>33909</v>
      </c>
      <c r="Y2770" s="29" t="s">
        <v>28006</v>
      </c>
      <c r="Z2770" s="29" t="s">
        <v>33910</v>
      </c>
      <c r="AA2770" s="29" t="s">
        <v>33910</v>
      </c>
      <c r="AB2770" s="29" t="s">
        <v>23477</v>
      </c>
      <c r="AC2770" s="29" t="s">
        <v>23478</v>
      </c>
      <c r="AD2770" s="29" t="s">
        <v>2</v>
      </c>
      <c r="AE2770" s="29" t="s">
        <v>15272</v>
      </c>
      <c r="AF2770" s="29" t="s">
        <v>33911</v>
      </c>
      <c r="AG2770" s="29">
        <v>-30</v>
      </c>
      <c r="AH2770" s="29" t="s">
        <v>33911</v>
      </c>
      <c r="AI2770" s="29" t="s">
        <v>33912</v>
      </c>
      <c r="AJ2770" s="29">
        <v>113</v>
      </c>
      <c r="AK2770" s="29" t="s">
        <v>29244</v>
      </c>
      <c r="AL2770" s="29" t="s">
        <v>33913</v>
      </c>
      <c r="AM2770" s="29">
        <v>106</v>
      </c>
      <c r="AN2770" s="1">
        <f t="shared" si="150"/>
        <v>1</v>
      </c>
      <c r="AO2770" s="1">
        <f t="shared" si="151"/>
        <v>1</v>
      </c>
      <c r="AP2770" s="30">
        <f t="shared" si="152"/>
        <v>46298</v>
      </c>
      <c r="AQ2770" s="1" t="str">
        <f>IF(COUNTIF('同场线路Rotas do mesmo SC'!A:A,C2770)&gt;0,"Sim","Não")</f>
        <v>Não</v>
      </c>
      <c r="AR2770" s="1" t="str">
        <f>IF(COUNTIF(揽收业务网点!A:A,P2770)&gt;0,"Sim","Não")</f>
        <v>Não</v>
      </c>
    </row>
    <row r="2771" spans="1:44">
      <c r="A2771" s="29" t="s">
        <v>33914</v>
      </c>
      <c r="B2771" s="29" t="s">
        <v>2590</v>
      </c>
      <c r="C2771" s="29" t="s">
        <v>12613</v>
      </c>
      <c r="D2771" s="29" t="s">
        <v>381</v>
      </c>
      <c r="E2771" s="29" t="s">
        <v>382</v>
      </c>
      <c r="F2771" s="29" t="s">
        <v>383</v>
      </c>
      <c r="G2771" s="29">
        <v>32</v>
      </c>
      <c r="H2771" s="29" t="s">
        <v>12614</v>
      </c>
      <c r="I2771" s="29" t="s">
        <v>512</v>
      </c>
      <c r="J2771" s="29" t="s">
        <v>12615</v>
      </c>
      <c r="K2771" s="29" t="s">
        <v>387</v>
      </c>
      <c r="L2771" s="29" t="s">
        <v>12616</v>
      </c>
      <c r="M2771" s="29" t="s">
        <v>12617</v>
      </c>
      <c r="N2771" s="29" t="s">
        <v>33915</v>
      </c>
      <c r="O2771" s="29" t="s">
        <v>970</v>
      </c>
      <c r="P2771" s="29" t="s">
        <v>971</v>
      </c>
      <c r="Q2771" s="29" t="s">
        <v>2</v>
      </c>
      <c r="R2771" s="29" t="s">
        <v>11837</v>
      </c>
      <c r="S2771" s="29" t="s">
        <v>33916</v>
      </c>
      <c r="T2771" s="29" t="s">
        <v>33917</v>
      </c>
      <c r="U2771" s="29" t="s">
        <v>33918</v>
      </c>
      <c r="V2771" s="29">
        <v>14</v>
      </c>
      <c r="W2771" s="29" t="s">
        <v>396</v>
      </c>
      <c r="X2771" s="29" t="s">
        <v>33919</v>
      </c>
      <c r="Y2771" s="29" t="s">
        <v>28423</v>
      </c>
      <c r="Z2771" s="29" t="s">
        <v>33920</v>
      </c>
      <c r="AA2771" s="29" t="s">
        <v>33920</v>
      </c>
      <c r="AB2771" s="29" t="s">
        <v>12624</v>
      </c>
      <c r="AC2771" s="29" t="s">
        <v>12625</v>
      </c>
      <c r="AD2771" s="29" t="s">
        <v>2</v>
      </c>
      <c r="AE2771" s="29" t="s">
        <v>15272</v>
      </c>
      <c r="AF2771" s="29"/>
      <c r="AG2771" s="29"/>
      <c r="AH2771" s="29"/>
      <c r="AI2771" s="29"/>
      <c r="AJ2771" s="29"/>
      <c r="AK2771" s="29" t="s">
        <v>33921</v>
      </c>
      <c r="AL2771" s="29" t="s">
        <v>33922</v>
      </c>
      <c r="AM2771" s="29">
        <v>2104</v>
      </c>
      <c r="AN2771" s="1">
        <f t="shared" si="150"/>
        <v>1</v>
      </c>
      <c r="AO2771" s="1">
        <f t="shared" si="151"/>
        <v>0</v>
      </c>
      <c r="AP2771" s="30">
        <f t="shared" si="152"/>
        <v>46298</v>
      </c>
      <c r="AQ2771" s="1" t="str">
        <f>IF(COUNTIF('同场线路Rotas do mesmo SC'!A:A,C2771)&gt;0,"Sim","Não")</f>
        <v>Não</v>
      </c>
      <c r="AR2771" s="1" t="str">
        <f>IF(COUNTIF(揽收业务网点!A:A,P2771)&gt;0,"Sim","Não")</f>
        <v>Não</v>
      </c>
    </row>
    <row r="2772" spans="1:44">
      <c r="A2772" s="29" t="s">
        <v>33923</v>
      </c>
      <c r="B2772" s="29" t="s">
        <v>379</v>
      </c>
      <c r="C2772" s="29" t="s">
        <v>12630</v>
      </c>
      <c r="D2772" s="29" t="s">
        <v>381</v>
      </c>
      <c r="E2772" s="29" t="s">
        <v>382</v>
      </c>
      <c r="F2772" s="29" t="s">
        <v>383</v>
      </c>
      <c r="G2772" s="29">
        <v>110</v>
      </c>
      <c r="H2772" s="29" t="s">
        <v>15027</v>
      </c>
      <c r="I2772" s="29" t="s">
        <v>385</v>
      </c>
      <c r="J2772" s="29" t="s">
        <v>9195</v>
      </c>
      <c r="K2772" s="29" t="s">
        <v>387</v>
      </c>
      <c r="L2772" s="29" t="s">
        <v>9196</v>
      </c>
      <c r="M2772" s="29" t="s">
        <v>15028</v>
      </c>
      <c r="N2772" s="29" t="s">
        <v>15029</v>
      </c>
      <c r="O2772" s="29" t="s">
        <v>6179</v>
      </c>
      <c r="P2772" s="29" t="s">
        <v>6180</v>
      </c>
      <c r="Q2772" s="29" t="s">
        <v>168</v>
      </c>
      <c r="R2772" s="29" t="s">
        <v>33924</v>
      </c>
      <c r="S2772" s="29" t="s">
        <v>33925</v>
      </c>
      <c r="T2772" s="29" t="s">
        <v>33926</v>
      </c>
      <c r="U2772" s="29" t="s">
        <v>33927</v>
      </c>
      <c r="V2772" s="29">
        <v>263</v>
      </c>
      <c r="W2772" s="29" t="s">
        <v>396</v>
      </c>
      <c r="X2772" s="29" t="s">
        <v>33928</v>
      </c>
      <c r="Y2772" s="29" t="s">
        <v>33929</v>
      </c>
      <c r="Z2772" s="29" t="s">
        <v>32339</v>
      </c>
      <c r="AA2772" s="29" t="s">
        <v>32339</v>
      </c>
      <c r="AB2772" s="29" t="s">
        <v>12642</v>
      </c>
      <c r="AC2772" s="29" t="s">
        <v>12643</v>
      </c>
      <c r="AD2772" s="29" t="s">
        <v>168</v>
      </c>
      <c r="AE2772" s="29" t="s">
        <v>33930</v>
      </c>
      <c r="AF2772" s="29" t="s">
        <v>31775</v>
      </c>
      <c r="AG2772" s="29">
        <v>-34</v>
      </c>
      <c r="AH2772" s="29" t="s">
        <v>31775</v>
      </c>
      <c r="AI2772" s="29" t="s">
        <v>33931</v>
      </c>
      <c r="AJ2772" s="29">
        <v>42</v>
      </c>
      <c r="AK2772" s="29" t="s">
        <v>33932</v>
      </c>
      <c r="AL2772" s="29" t="s">
        <v>33933</v>
      </c>
      <c r="AM2772" s="29">
        <v>350</v>
      </c>
      <c r="AN2772" s="1">
        <f t="shared" si="150"/>
        <v>1</v>
      </c>
      <c r="AO2772" s="1">
        <f t="shared" si="151"/>
        <v>1</v>
      </c>
      <c r="AP2772" s="30">
        <f t="shared" si="152"/>
        <v>46298</v>
      </c>
      <c r="AQ2772" s="1" t="str">
        <f>IF(COUNTIF('同场线路Rotas do mesmo SC'!A:A,C2772)&gt;0,"Sim","Não")</f>
        <v>Não</v>
      </c>
      <c r="AR2772" s="1" t="str">
        <f>IF(COUNTIF(揽收业务网点!A:A,P2772)&gt;0,"Sim","Não")</f>
        <v>Não</v>
      </c>
    </row>
    <row r="2773" spans="1:44">
      <c r="A2773" s="29" t="s">
        <v>33934</v>
      </c>
      <c r="B2773" s="29" t="s">
        <v>379</v>
      </c>
      <c r="C2773" s="29" t="s">
        <v>12648</v>
      </c>
      <c r="D2773" s="29" t="s">
        <v>381</v>
      </c>
      <c r="E2773" s="29" t="s">
        <v>382</v>
      </c>
      <c r="F2773" s="29" t="s">
        <v>383</v>
      </c>
      <c r="G2773" s="29">
        <v>294</v>
      </c>
      <c r="H2773" s="29" t="s">
        <v>15789</v>
      </c>
      <c r="I2773" s="29" t="s">
        <v>385</v>
      </c>
      <c r="J2773" s="29" t="s">
        <v>15790</v>
      </c>
      <c r="K2773" s="29" t="s">
        <v>387</v>
      </c>
      <c r="L2773" s="29" t="s">
        <v>15791</v>
      </c>
      <c r="M2773" s="29" t="s">
        <v>15790</v>
      </c>
      <c r="N2773" s="29" t="s">
        <v>15792</v>
      </c>
      <c r="O2773" s="29" t="s">
        <v>2273</v>
      </c>
      <c r="P2773" s="29" t="s">
        <v>2274</v>
      </c>
      <c r="Q2773" s="29" t="s">
        <v>2</v>
      </c>
      <c r="R2773" s="29" t="s">
        <v>29929</v>
      </c>
      <c r="S2773" s="29" t="s">
        <v>3452</v>
      </c>
      <c r="T2773" s="29" t="s">
        <v>29954</v>
      </c>
      <c r="U2773" s="29" t="s">
        <v>33935</v>
      </c>
      <c r="V2773" s="29">
        <v>110</v>
      </c>
      <c r="W2773" s="29" t="s">
        <v>396</v>
      </c>
      <c r="X2773" s="29" t="s">
        <v>33936</v>
      </c>
      <c r="Y2773" s="29" t="s">
        <v>16547</v>
      </c>
      <c r="Z2773" s="29" t="s">
        <v>33937</v>
      </c>
      <c r="AA2773" s="29" t="s">
        <v>33937</v>
      </c>
      <c r="AB2773" s="29" t="s">
        <v>12659</v>
      </c>
      <c r="AC2773" s="29" t="s">
        <v>12660</v>
      </c>
      <c r="AD2773" s="29" t="s">
        <v>2</v>
      </c>
      <c r="AE2773" s="29" t="s">
        <v>15616</v>
      </c>
      <c r="AF2773" s="29" t="s">
        <v>33938</v>
      </c>
      <c r="AG2773" s="29">
        <v>-108</v>
      </c>
      <c r="AH2773" s="29" t="s">
        <v>33938</v>
      </c>
      <c r="AI2773" s="29" t="s">
        <v>33939</v>
      </c>
      <c r="AJ2773" s="29">
        <v>44</v>
      </c>
      <c r="AK2773" s="29" t="s">
        <v>33940</v>
      </c>
      <c r="AL2773" s="29" t="s">
        <v>28981</v>
      </c>
      <c r="AM2773" s="29">
        <v>42</v>
      </c>
      <c r="AN2773" s="1">
        <f t="shared" si="150"/>
        <v>1</v>
      </c>
      <c r="AO2773" s="1">
        <f t="shared" si="151"/>
        <v>1</v>
      </c>
      <c r="AP2773" s="30">
        <f t="shared" si="152"/>
        <v>46298</v>
      </c>
      <c r="AQ2773" s="1" t="str">
        <f>IF(COUNTIF('同场线路Rotas do mesmo SC'!A:A,C2773)&gt;0,"Sim","Não")</f>
        <v>Não</v>
      </c>
      <c r="AR2773" s="1" t="str">
        <f>IF(COUNTIF(揽收业务网点!A:A,P2773)&gt;0,"Sim","Não")</f>
        <v>Não</v>
      </c>
    </row>
    <row r="2774" spans="1:44">
      <c r="A2774" s="29" t="s">
        <v>33941</v>
      </c>
      <c r="B2774" s="29" t="s">
        <v>379</v>
      </c>
      <c r="C2774" s="29" t="s">
        <v>27877</v>
      </c>
      <c r="D2774" s="29" t="s">
        <v>381</v>
      </c>
      <c r="E2774" s="29" t="s">
        <v>382</v>
      </c>
      <c r="F2774" s="29" t="s">
        <v>383</v>
      </c>
      <c r="G2774" s="29">
        <v>355</v>
      </c>
      <c r="H2774" s="29" t="s">
        <v>27878</v>
      </c>
      <c r="I2774" s="29" t="s">
        <v>385</v>
      </c>
      <c r="J2774" s="29" t="s">
        <v>2928</v>
      </c>
      <c r="K2774" s="29" t="s">
        <v>387</v>
      </c>
      <c r="L2774" s="29" t="s">
        <v>2929</v>
      </c>
      <c r="M2774" s="29" t="s">
        <v>27879</v>
      </c>
      <c r="N2774" s="29" t="s">
        <v>27880</v>
      </c>
      <c r="O2774" s="29" t="s">
        <v>1922</v>
      </c>
      <c r="P2774" s="29" t="s">
        <v>1923</v>
      </c>
      <c r="Q2774" s="29" t="s">
        <v>142</v>
      </c>
      <c r="R2774" s="29" t="s">
        <v>33942</v>
      </c>
      <c r="S2774" s="29" t="s">
        <v>20044</v>
      </c>
      <c r="T2774" s="29" t="s">
        <v>33943</v>
      </c>
      <c r="U2774" s="29" t="s">
        <v>33944</v>
      </c>
      <c r="V2774" s="29">
        <v>1</v>
      </c>
      <c r="W2774" s="29" t="s">
        <v>396</v>
      </c>
      <c r="X2774" s="29" t="s">
        <v>33945</v>
      </c>
      <c r="Y2774" s="29" t="s">
        <v>16006</v>
      </c>
      <c r="Z2774" s="29" t="s">
        <v>33946</v>
      </c>
      <c r="AA2774" s="29" t="s">
        <v>33946</v>
      </c>
      <c r="AB2774" s="29" t="s">
        <v>27886</v>
      </c>
      <c r="AC2774" s="29" t="s">
        <v>27887</v>
      </c>
      <c r="AD2774" s="29" t="s">
        <v>142</v>
      </c>
      <c r="AE2774" s="29" t="s">
        <v>27710</v>
      </c>
      <c r="AF2774" s="29" t="s">
        <v>33947</v>
      </c>
      <c r="AG2774" s="29">
        <v>-398</v>
      </c>
      <c r="AH2774" s="29" t="s">
        <v>33947</v>
      </c>
      <c r="AI2774" s="29" t="s">
        <v>31746</v>
      </c>
      <c r="AJ2774" s="29">
        <v>68</v>
      </c>
      <c r="AK2774" s="29" t="s">
        <v>33948</v>
      </c>
      <c r="AL2774" s="29" t="s">
        <v>33949</v>
      </c>
      <c r="AM2774" s="29">
        <v>390</v>
      </c>
      <c r="AN2774" s="1">
        <f t="shared" si="150"/>
        <v>1</v>
      </c>
      <c r="AO2774" s="1">
        <f t="shared" si="151"/>
        <v>1</v>
      </c>
      <c r="AP2774" s="30">
        <f t="shared" si="152"/>
        <v>46298</v>
      </c>
      <c r="AQ2774" s="1" t="str">
        <f>IF(COUNTIF('同场线路Rotas do mesmo SC'!A:A,C2774)&gt;0,"Sim","Não")</f>
        <v>Não</v>
      </c>
      <c r="AR2774" s="1" t="str">
        <f>IF(COUNTIF(揽收业务网点!A:A,P2774)&gt;0,"Sim","Não")</f>
        <v>Não</v>
      </c>
    </row>
    <row r="2775" spans="1:44">
      <c r="A2775" s="29" t="s">
        <v>33950</v>
      </c>
      <c r="B2775" s="29" t="s">
        <v>379</v>
      </c>
      <c r="C2775" s="29" t="s">
        <v>12665</v>
      </c>
      <c r="D2775" s="29" t="s">
        <v>381</v>
      </c>
      <c r="E2775" s="29" t="s">
        <v>382</v>
      </c>
      <c r="F2775" s="29" t="s">
        <v>383</v>
      </c>
      <c r="G2775" s="29">
        <v>88</v>
      </c>
      <c r="H2775" s="29" t="s">
        <v>12666</v>
      </c>
      <c r="I2775" s="29" t="s">
        <v>1289</v>
      </c>
      <c r="J2775" s="29" t="s">
        <v>12667</v>
      </c>
      <c r="K2775" s="29" t="s">
        <v>387</v>
      </c>
      <c r="L2775" s="29" t="s">
        <v>12668</v>
      </c>
      <c r="M2775" s="29" t="s">
        <v>12667</v>
      </c>
      <c r="N2775" s="29" t="s">
        <v>12669</v>
      </c>
      <c r="O2775" s="29" t="s">
        <v>610</v>
      </c>
      <c r="P2775" s="29" t="s">
        <v>611</v>
      </c>
      <c r="Q2775" s="29" t="s">
        <v>94</v>
      </c>
      <c r="R2775" s="29" t="s">
        <v>33951</v>
      </c>
      <c r="S2775" s="29" t="s">
        <v>33952</v>
      </c>
      <c r="T2775" s="29" t="s">
        <v>33953</v>
      </c>
      <c r="U2775" s="29" t="s">
        <v>33954</v>
      </c>
      <c r="V2775" s="29">
        <v>7</v>
      </c>
      <c r="W2775" s="29" t="s">
        <v>396</v>
      </c>
      <c r="X2775" s="29"/>
      <c r="Y2775" s="29" t="s">
        <v>16006</v>
      </c>
      <c r="Z2775" s="29" t="s">
        <v>16547</v>
      </c>
      <c r="AA2775" s="29" t="s">
        <v>16547</v>
      </c>
      <c r="AB2775" s="29" t="s">
        <v>12674</v>
      </c>
      <c r="AC2775" s="29" t="s">
        <v>12675</v>
      </c>
      <c r="AD2775" s="29" t="s">
        <v>94</v>
      </c>
      <c r="AE2775" s="29" t="s">
        <v>2823</v>
      </c>
      <c r="AF2775" s="29" t="s">
        <v>33955</v>
      </c>
      <c r="AG2775" s="29">
        <v>-185</v>
      </c>
      <c r="AH2775" s="29" t="s">
        <v>33955</v>
      </c>
      <c r="AI2775" s="29"/>
      <c r="AJ2775" s="29"/>
      <c r="AK2775" s="29"/>
      <c r="AL2775" s="29"/>
      <c r="AM2775" s="29"/>
      <c r="AN2775" s="1">
        <f t="shared" si="150"/>
        <v>0</v>
      </c>
      <c r="AO2775" s="1">
        <f t="shared" si="151"/>
        <v>0</v>
      </c>
      <c r="AP2775" s="30">
        <f t="shared" si="152"/>
        <v>46298</v>
      </c>
      <c r="AQ2775" s="1" t="str">
        <f>IF(COUNTIF('同场线路Rotas do mesmo SC'!A:A,C2775)&gt;0,"Sim","Não")</f>
        <v>Não</v>
      </c>
      <c r="AR2775" s="1" t="str">
        <f>IF(COUNTIF(揽收业务网点!A:A,P2775)&gt;0,"Sim","Não")</f>
        <v>Não</v>
      </c>
    </row>
    <row r="2776" spans="1:44">
      <c r="A2776" s="29" t="s">
        <v>33956</v>
      </c>
      <c r="B2776" s="29" t="s">
        <v>379</v>
      </c>
      <c r="C2776" s="29" t="s">
        <v>12680</v>
      </c>
      <c r="D2776" s="29" t="s">
        <v>381</v>
      </c>
      <c r="E2776" s="29" t="s">
        <v>382</v>
      </c>
      <c r="F2776" s="29" t="s">
        <v>383</v>
      </c>
      <c r="G2776" s="29">
        <v>221</v>
      </c>
      <c r="H2776" s="29" t="s">
        <v>33957</v>
      </c>
      <c r="I2776" s="29" t="s">
        <v>385</v>
      </c>
      <c r="J2776" s="29" t="s">
        <v>6871</v>
      </c>
      <c r="K2776" s="29" t="s">
        <v>387</v>
      </c>
      <c r="L2776" s="29" t="s">
        <v>6872</v>
      </c>
      <c r="M2776" s="29" t="s">
        <v>25853</v>
      </c>
      <c r="N2776" s="29" t="s">
        <v>25854</v>
      </c>
      <c r="O2776" s="29" t="s">
        <v>4275</v>
      </c>
      <c r="P2776" s="29" t="s">
        <v>4276</v>
      </c>
      <c r="Q2776" s="29" t="s">
        <v>142</v>
      </c>
      <c r="R2776" s="29" t="s">
        <v>33958</v>
      </c>
      <c r="S2776" s="29" t="s">
        <v>19420</v>
      </c>
      <c r="T2776" s="29" t="s">
        <v>33959</v>
      </c>
      <c r="U2776" s="29" t="s">
        <v>18443</v>
      </c>
      <c r="V2776" s="29">
        <v>143</v>
      </c>
      <c r="W2776" s="29" t="s">
        <v>396</v>
      </c>
      <c r="X2776" s="29" t="s">
        <v>33960</v>
      </c>
      <c r="Y2776" s="29" t="s">
        <v>16227</v>
      </c>
      <c r="Z2776" s="29" t="s">
        <v>33961</v>
      </c>
      <c r="AA2776" s="29" t="s">
        <v>33961</v>
      </c>
      <c r="AB2776" s="29" t="s">
        <v>2459</v>
      </c>
      <c r="AC2776" s="29" t="s">
        <v>2460</v>
      </c>
      <c r="AD2776" s="29" t="s">
        <v>94</v>
      </c>
      <c r="AE2776" s="29" t="s">
        <v>33962</v>
      </c>
      <c r="AF2776" s="29" t="s">
        <v>33963</v>
      </c>
      <c r="AG2776" s="29">
        <v>-195</v>
      </c>
      <c r="AH2776" s="29" t="s">
        <v>33963</v>
      </c>
      <c r="AI2776" s="29" t="s">
        <v>32587</v>
      </c>
      <c r="AJ2776" s="29">
        <v>215</v>
      </c>
      <c r="AK2776" s="29" t="s">
        <v>33964</v>
      </c>
      <c r="AL2776" s="29" t="s">
        <v>33965</v>
      </c>
      <c r="AM2776" s="29">
        <v>2979</v>
      </c>
      <c r="AN2776" s="1">
        <f t="shared" si="150"/>
        <v>1</v>
      </c>
      <c r="AO2776" s="1">
        <f t="shared" si="151"/>
        <v>1</v>
      </c>
      <c r="AP2776" s="30">
        <f t="shared" si="152"/>
        <v>46298</v>
      </c>
      <c r="AQ2776" s="1" t="str">
        <f>IF(COUNTIF('同场线路Rotas do mesmo SC'!A:A,C2776)&gt;0,"Sim","Não")</f>
        <v>Não</v>
      </c>
      <c r="AR2776" s="1" t="str">
        <f>IF(COUNTIF(揽收业务网点!A:A,P2776)&gt;0,"Sim","Não")</f>
        <v>Não</v>
      </c>
    </row>
    <row r="2777" spans="1:44">
      <c r="A2777" s="29" t="s">
        <v>33956</v>
      </c>
      <c r="B2777" s="29" t="s">
        <v>379</v>
      </c>
      <c r="C2777" s="29" t="s">
        <v>12680</v>
      </c>
      <c r="D2777" s="29" t="s">
        <v>381</v>
      </c>
      <c r="E2777" s="29" t="s">
        <v>382</v>
      </c>
      <c r="F2777" s="29" t="s">
        <v>383</v>
      </c>
      <c r="G2777" s="29">
        <v>76</v>
      </c>
      <c r="H2777" s="29" t="s">
        <v>33957</v>
      </c>
      <c r="I2777" s="29" t="s">
        <v>385</v>
      </c>
      <c r="J2777" s="29" t="s">
        <v>6871</v>
      </c>
      <c r="K2777" s="29" t="s">
        <v>387</v>
      </c>
      <c r="L2777" s="29" t="s">
        <v>6872</v>
      </c>
      <c r="M2777" s="29" t="s">
        <v>25853</v>
      </c>
      <c r="N2777" s="29" t="s">
        <v>25854</v>
      </c>
      <c r="O2777" s="29" t="s">
        <v>2459</v>
      </c>
      <c r="P2777" s="29" t="s">
        <v>2460</v>
      </c>
      <c r="Q2777" s="29" t="s">
        <v>94</v>
      </c>
      <c r="R2777" s="29" t="s">
        <v>28097</v>
      </c>
      <c r="S2777" s="29" t="s">
        <v>28098</v>
      </c>
      <c r="T2777" s="29" t="s">
        <v>33966</v>
      </c>
      <c r="U2777" s="29" t="s">
        <v>33967</v>
      </c>
      <c r="V2777" s="29">
        <v>1</v>
      </c>
      <c r="W2777" s="29" t="s">
        <v>396</v>
      </c>
      <c r="X2777" s="29" t="s">
        <v>33968</v>
      </c>
      <c r="Y2777" s="29" t="s">
        <v>33962</v>
      </c>
      <c r="Z2777" s="29" t="s">
        <v>33969</v>
      </c>
      <c r="AA2777" s="29" t="s">
        <v>33969</v>
      </c>
      <c r="AB2777" s="29" t="s">
        <v>33970</v>
      </c>
      <c r="AC2777" s="29" t="s">
        <v>33971</v>
      </c>
      <c r="AD2777" s="29" t="s">
        <v>94</v>
      </c>
      <c r="AE2777" s="29" t="s">
        <v>33972</v>
      </c>
      <c r="AF2777" s="29" t="s">
        <v>18663</v>
      </c>
      <c r="AG2777" s="29">
        <v>25</v>
      </c>
      <c r="AH2777" s="29" t="s">
        <v>18663</v>
      </c>
      <c r="AI2777" s="29" t="s">
        <v>33973</v>
      </c>
      <c r="AJ2777" s="29">
        <v>67</v>
      </c>
      <c r="AK2777" s="29" t="s">
        <v>33974</v>
      </c>
      <c r="AL2777" s="29" t="s">
        <v>33975</v>
      </c>
      <c r="AM2777" s="29">
        <v>63</v>
      </c>
      <c r="AN2777" s="1">
        <f t="shared" si="150"/>
        <v>1</v>
      </c>
      <c r="AO2777" s="1">
        <f t="shared" si="151"/>
        <v>1</v>
      </c>
      <c r="AP2777" s="30">
        <f t="shared" si="152"/>
        <v>46298</v>
      </c>
      <c r="AQ2777" s="1" t="str">
        <f>IF(COUNTIF('同场线路Rotas do mesmo SC'!A:A,C2777)&gt;0,"Sim","Não")</f>
        <v>Não</v>
      </c>
      <c r="AR2777" s="1" t="str">
        <f>IF(COUNTIF(揽收业务网点!A:A,P2777)&gt;0,"Sim","Não")</f>
        <v>Não</v>
      </c>
    </row>
    <row r="2778" spans="1:44">
      <c r="A2778" s="29" t="s">
        <v>33976</v>
      </c>
      <c r="B2778" s="29" t="s">
        <v>2590</v>
      </c>
      <c r="C2778" s="29" t="s">
        <v>33977</v>
      </c>
      <c r="D2778" s="29" t="s">
        <v>381</v>
      </c>
      <c r="E2778" s="29" t="s">
        <v>382</v>
      </c>
      <c r="F2778" s="29" t="s">
        <v>383</v>
      </c>
      <c r="G2778" s="29">
        <v>80</v>
      </c>
      <c r="H2778" s="29" t="s">
        <v>26037</v>
      </c>
      <c r="I2778" s="29" t="s">
        <v>512</v>
      </c>
      <c r="J2778" s="29" t="s">
        <v>26159</v>
      </c>
      <c r="K2778" s="29" t="s">
        <v>387</v>
      </c>
      <c r="L2778" s="29" t="s">
        <v>26160</v>
      </c>
      <c r="M2778" s="29" t="s">
        <v>26038</v>
      </c>
      <c r="N2778" s="29" t="s">
        <v>26039</v>
      </c>
      <c r="O2778" s="29" t="s">
        <v>3587</v>
      </c>
      <c r="P2778" s="29" t="s">
        <v>3588</v>
      </c>
      <c r="Q2778" s="29" t="s">
        <v>5</v>
      </c>
      <c r="R2778" s="29" t="s">
        <v>33978</v>
      </c>
      <c r="S2778" s="29" t="s">
        <v>758</v>
      </c>
      <c r="T2778" s="29" t="s">
        <v>33979</v>
      </c>
      <c r="U2778" s="29" t="s">
        <v>33980</v>
      </c>
      <c r="V2778" s="29">
        <v>355</v>
      </c>
      <c r="W2778" s="29" t="s">
        <v>396</v>
      </c>
      <c r="X2778" s="29" t="s">
        <v>33981</v>
      </c>
      <c r="Y2778" s="29" t="s">
        <v>17697</v>
      </c>
      <c r="Z2778" s="29" t="s">
        <v>33982</v>
      </c>
      <c r="AA2778" s="29" t="s">
        <v>33982</v>
      </c>
      <c r="AB2778" s="29" t="s">
        <v>26045</v>
      </c>
      <c r="AC2778" s="29" t="s">
        <v>26046</v>
      </c>
      <c r="AD2778" s="29" t="s">
        <v>5</v>
      </c>
      <c r="AE2778" s="29" t="s">
        <v>29535</v>
      </c>
      <c r="AF2778" s="29"/>
      <c r="AG2778" s="29"/>
      <c r="AH2778" s="29"/>
      <c r="AI2778" s="29" t="s">
        <v>33983</v>
      </c>
      <c r="AJ2778" s="29"/>
      <c r="AK2778" s="29" t="s">
        <v>33984</v>
      </c>
      <c r="AL2778" s="29" t="s">
        <v>33985</v>
      </c>
      <c r="AM2778" s="29">
        <v>174</v>
      </c>
      <c r="AN2778" s="1">
        <f t="shared" si="150"/>
        <v>1</v>
      </c>
      <c r="AO2778" s="1">
        <f t="shared" si="151"/>
        <v>1</v>
      </c>
      <c r="AP2778" s="30">
        <f t="shared" si="152"/>
        <v>46298</v>
      </c>
      <c r="AQ2778" s="1" t="str">
        <f>IF(COUNTIF('同场线路Rotas do mesmo SC'!A:A,C2778)&gt;0,"Sim","Não")</f>
        <v>Não</v>
      </c>
      <c r="AR2778" s="1" t="str">
        <f>IF(COUNTIF(揽收业务网点!A:A,P2778)&gt;0,"Sim","Não")</f>
        <v>Não</v>
      </c>
    </row>
    <row r="2779" spans="1:44">
      <c r="A2779" s="29" t="s">
        <v>33986</v>
      </c>
      <c r="B2779" s="29" t="s">
        <v>379</v>
      </c>
      <c r="C2779" s="29" t="s">
        <v>12744</v>
      </c>
      <c r="D2779" s="29" t="s">
        <v>381</v>
      </c>
      <c r="E2779" s="29" t="s">
        <v>640</v>
      </c>
      <c r="F2779" s="29" t="s">
        <v>383</v>
      </c>
      <c r="G2779" s="29">
        <v>55</v>
      </c>
      <c r="H2779" s="29" t="s">
        <v>8410</v>
      </c>
      <c r="I2779" s="29" t="s">
        <v>702</v>
      </c>
      <c r="J2779" s="29" t="s">
        <v>7724</v>
      </c>
      <c r="K2779" s="29" t="s">
        <v>387</v>
      </c>
      <c r="L2779" s="29" t="s">
        <v>7725</v>
      </c>
      <c r="M2779" s="29" t="s">
        <v>8411</v>
      </c>
      <c r="N2779" s="29" t="s">
        <v>8412</v>
      </c>
      <c r="O2779" s="29" t="s">
        <v>7734</v>
      </c>
      <c r="P2779" s="29" t="s">
        <v>163</v>
      </c>
      <c r="Q2779" s="29" t="s">
        <v>145</v>
      </c>
      <c r="R2779" s="29" t="s">
        <v>758</v>
      </c>
      <c r="S2779" s="29" t="s">
        <v>758</v>
      </c>
      <c r="T2779" s="29" t="s">
        <v>33987</v>
      </c>
      <c r="U2779" s="29" t="s">
        <v>33988</v>
      </c>
      <c r="V2779" s="29">
        <v>8</v>
      </c>
      <c r="W2779" s="29" t="s">
        <v>396</v>
      </c>
      <c r="X2779" s="29" t="s">
        <v>33989</v>
      </c>
      <c r="Y2779" s="29" t="s">
        <v>28369</v>
      </c>
      <c r="Z2779" s="29" t="s">
        <v>33990</v>
      </c>
      <c r="AA2779" s="29" t="s">
        <v>33990</v>
      </c>
      <c r="AB2779" s="29" t="s">
        <v>1165</v>
      </c>
      <c r="AC2779" s="29" t="s">
        <v>1166</v>
      </c>
      <c r="AD2779" s="29" t="s">
        <v>145</v>
      </c>
      <c r="AE2779" s="29" t="s">
        <v>28603</v>
      </c>
      <c r="AF2779" s="29" t="s">
        <v>33991</v>
      </c>
      <c r="AG2779" s="29">
        <v>-301</v>
      </c>
      <c r="AH2779" s="29" t="s">
        <v>33991</v>
      </c>
      <c r="AI2779" s="29" t="s">
        <v>33992</v>
      </c>
      <c r="AJ2779" s="29">
        <v>7</v>
      </c>
      <c r="AK2779" s="29" t="s">
        <v>33993</v>
      </c>
      <c r="AL2779" s="29" t="s">
        <v>33994</v>
      </c>
      <c r="AM2779" s="29">
        <v>2302</v>
      </c>
      <c r="AN2779" s="1">
        <f t="shared" si="150"/>
        <v>1</v>
      </c>
      <c r="AO2779" s="1">
        <f t="shared" si="151"/>
        <v>1</v>
      </c>
      <c r="AP2779" s="30">
        <f t="shared" si="152"/>
        <v>46298</v>
      </c>
      <c r="AQ2779" s="1" t="str">
        <f>IF(COUNTIF('同场线路Rotas do mesmo SC'!A:A,C2779)&gt;0,"Sim","Não")</f>
        <v>Não</v>
      </c>
      <c r="AR2779" s="1" t="str">
        <f>IF(COUNTIF(揽收业务网点!A:A,P2779)&gt;0,"Sim","Não")</f>
        <v>Sim</v>
      </c>
    </row>
    <row r="2780" spans="1:44">
      <c r="A2780" s="29" t="s">
        <v>33995</v>
      </c>
      <c r="B2780" s="29" t="s">
        <v>379</v>
      </c>
      <c r="C2780" s="29" t="s">
        <v>23573</v>
      </c>
      <c r="D2780" s="29" t="s">
        <v>381</v>
      </c>
      <c r="E2780" s="29" t="s">
        <v>382</v>
      </c>
      <c r="F2780" s="29" t="s">
        <v>383</v>
      </c>
      <c r="G2780" s="29">
        <v>116</v>
      </c>
      <c r="H2780" s="29" t="s">
        <v>23574</v>
      </c>
      <c r="I2780" s="29" t="s">
        <v>385</v>
      </c>
      <c r="J2780" s="29" t="s">
        <v>1016</v>
      </c>
      <c r="K2780" s="29" t="s">
        <v>387</v>
      </c>
      <c r="L2780" s="29" t="s">
        <v>1017</v>
      </c>
      <c r="M2780" s="29" t="s">
        <v>23575</v>
      </c>
      <c r="N2780" s="29" t="s">
        <v>23576</v>
      </c>
      <c r="O2780" s="29" t="s">
        <v>1025</v>
      </c>
      <c r="P2780" s="29" t="s">
        <v>1026</v>
      </c>
      <c r="Q2780" s="29" t="s">
        <v>118</v>
      </c>
      <c r="R2780" s="29" t="s">
        <v>33996</v>
      </c>
      <c r="S2780" s="29" t="s">
        <v>33997</v>
      </c>
      <c r="T2780" s="29" t="s">
        <v>33998</v>
      </c>
      <c r="U2780" s="29" t="s">
        <v>33999</v>
      </c>
      <c r="V2780" s="29">
        <v>48</v>
      </c>
      <c r="W2780" s="29" t="s">
        <v>396</v>
      </c>
      <c r="X2780" s="29" t="s">
        <v>34000</v>
      </c>
      <c r="Y2780" s="29" t="s">
        <v>16006</v>
      </c>
      <c r="Z2780" s="29" t="s">
        <v>34001</v>
      </c>
      <c r="AA2780" s="29" t="s">
        <v>34001</v>
      </c>
      <c r="AB2780" s="29" t="s">
        <v>23583</v>
      </c>
      <c r="AC2780" s="29" t="s">
        <v>134</v>
      </c>
      <c r="AD2780" s="29" t="s">
        <v>118</v>
      </c>
      <c r="AE2780" s="29" t="s">
        <v>27922</v>
      </c>
      <c r="AF2780" s="29" t="s">
        <v>30925</v>
      </c>
      <c r="AG2780" s="29">
        <v>-38</v>
      </c>
      <c r="AH2780" s="29" t="s">
        <v>30925</v>
      </c>
      <c r="AI2780" s="29" t="s">
        <v>34002</v>
      </c>
      <c r="AJ2780" s="29">
        <v>1</v>
      </c>
      <c r="AK2780" s="29" t="s">
        <v>34003</v>
      </c>
      <c r="AL2780" s="29" t="s">
        <v>34004</v>
      </c>
      <c r="AM2780" s="29">
        <v>62</v>
      </c>
      <c r="AN2780" s="1">
        <f t="shared" si="150"/>
        <v>1</v>
      </c>
      <c r="AO2780" s="1">
        <f t="shared" si="151"/>
        <v>1</v>
      </c>
      <c r="AP2780" s="30">
        <f t="shared" si="152"/>
        <v>46298</v>
      </c>
      <c r="AQ2780" s="1" t="str">
        <f>IF(COUNTIF('同场线路Rotas do mesmo SC'!A:A,C2780)&gt;0,"Sim","Não")</f>
        <v>Não</v>
      </c>
      <c r="AR2780" s="1" t="str">
        <f>IF(COUNTIF(揽收业务网点!A:A,P2780)&gt;0,"Sim","Não")</f>
        <v>Não</v>
      </c>
    </row>
    <row r="2781" spans="1:44">
      <c r="A2781" s="29" t="s">
        <v>34005</v>
      </c>
      <c r="B2781" s="29" t="s">
        <v>379</v>
      </c>
      <c r="C2781" s="29" t="s">
        <v>12768</v>
      </c>
      <c r="D2781" s="29" t="s">
        <v>381</v>
      </c>
      <c r="E2781" s="29" t="s">
        <v>382</v>
      </c>
      <c r="F2781" s="29" t="s">
        <v>383</v>
      </c>
      <c r="G2781" s="29">
        <v>305</v>
      </c>
      <c r="H2781" s="29" t="s">
        <v>7914</v>
      </c>
      <c r="I2781" s="29" t="s">
        <v>385</v>
      </c>
      <c r="J2781" s="29" t="s">
        <v>4292</v>
      </c>
      <c r="K2781" s="29" t="s">
        <v>387</v>
      </c>
      <c r="L2781" s="29" t="s">
        <v>4293</v>
      </c>
      <c r="M2781" s="29" t="s">
        <v>34006</v>
      </c>
      <c r="N2781" s="29" t="s">
        <v>34007</v>
      </c>
      <c r="O2781" s="29" t="s">
        <v>1262</v>
      </c>
      <c r="P2781" s="29" t="s">
        <v>1263</v>
      </c>
      <c r="Q2781" s="29" t="s">
        <v>118</v>
      </c>
      <c r="R2781" s="29" t="s">
        <v>11748</v>
      </c>
      <c r="S2781" s="29" t="s">
        <v>11748</v>
      </c>
      <c r="T2781" s="29" t="s">
        <v>34008</v>
      </c>
      <c r="U2781" s="29" t="s">
        <v>34009</v>
      </c>
      <c r="V2781" s="29">
        <v>178</v>
      </c>
      <c r="W2781" s="29" t="s">
        <v>396</v>
      </c>
      <c r="X2781" s="29" t="s">
        <v>34010</v>
      </c>
      <c r="Y2781" s="29" t="s">
        <v>16547</v>
      </c>
      <c r="Z2781" s="29" t="s">
        <v>34011</v>
      </c>
      <c r="AA2781" s="29" t="s">
        <v>34011</v>
      </c>
      <c r="AB2781" s="29" t="s">
        <v>12777</v>
      </c>
      <c r="AC2781" s="29" t="s">
        <v>12778</v>
      </c>
      <c r="AD2781" s="29" t="s">
        <v>118</v>
      </c>
      <c r="AE2781" s="29" t="s">
        <v>27766</v>
      </c>
      <c r="AF2781" s="29" t="s">
        <v>34012</v>
      </c>
      <c r="AG2781" s="29">
        <v>32</v>
      </c>
      <c r="AH2781" s="29" t="s">
        <v>34012</v>
      </c>
      <c r="AI2781" s="29" t="s">
        <v>34013</v>
      </c>
      <c r="AJ2781" s="29">
        <v>15</v>
      </c>
      <c r="AK2781" s="29" t="s">
        <v>34014</v>
      </c>
      <c r="AL2781" s="29" t="s">
        <v>34015</v>
      </c>
      <c r="AM2781" s="29">
        <v>129</v>
      </c>
      <c r="AN2781" s="1">
        <f t="shared" si="150"/>
        <v>1</v>
      </c>
      <c r="AO2781" s="1">
        <f t="shared" si="151"/>
        <v>1</v>
      </c>
      <c r="AP2781" s="30">
        <f t="shared" si="152"/>
        <v>46298</v>
      </c>
      <c r="AQ2781" s="1" t="str">
        <f>IF(COUNTIF('同场线路Rotas do mesmo SC'!A:A,C2781)&gt;0,"Sim","Não")</f>
        <v>Não</v>
      </c>
      <c r="AR2781" s="1" t="str">
        <f>IF(COUNTIF(揽收业务网点!A:A,P2781)&gt;0,"Sim","Não")</f>
        <v>Não</v>
      </c>
    </row>
    <row r="2782" spans="1:44">
      <c r="A2782" s="29" t="s">
        <v>34016</v>
      </c>
      <c r="B2782" s="29" t="s">
        <v>379</v>
      </c>
      <c r="C2782" s="29" t="s">
        <v>12783</v>
      </c>
      <c r="D2782" s="29" t="s">
        <v>381</v>
      </c>
      <c r="E2782" s="29" t="s">
        <v>382</v>
      </c>
      <c r="F2782" s="29" t="s">
        <v>383</v>
      </c>
      <c r="G2782" s="29">
        <v>122</v>
      </c>
      <c r="H2782" s="29" t="s">
        <v>13531</v>
      </c>
      <c r="I2782" s="29" t="s">
        <v>868</v>
      </c>
      <c r="J2782" s="29" t="s">
        <v>642</v>
      </c>
      <c r="K2782" s="29" t="s">
        <v>387</v>
      </c>
      <c r="L2782" s="29" t="s">
        <v>643</v>
      </c>
      <c r="M2782" s="29" t="s">
        <v>13532</v>
      </c>
      <c r="N2782" s="29" t="s">
        <v>13533</v>
      </c>
      <c r="O2782" s="29" t="s">
        <v>1146</v>
      </c>
      <c r="P2782" s="29" t="s">
        <v>1147</v>
      </c>
      <c r="Q2782" s="29" t="s">
        <v>118</v>
      </c>
      <c r="R2782" s="29" t="s">
        <v>17918</v>
      </c>
      <c r="S2782" s="29" t="s">
        <v>17918</v>
      </c>
      <c r="T2782" s="29" t="s">
        <v>34017</v>
      </c>
      <c r="U2782" s="29" t="s">
        <v>34018</v>
      </c>
      <c r="V2782" s="29">
        <v>69</v>
      </c>
      <c r="W2782" s="29" t="s">
        <v>396</v>
      </c>
      <c r="X2782" s="29" t="s">
        <v>34019</v>
      </c>
      <c r="Y2782" s="29" t="s">
        <v>15272</v>
      </c>
      <c r="Z2782" s="29" t="s">
        <v>34020</v>
      </c>
      <c r="AA2782" s="29" t="s">
        <v>34020</v>
      </c>
      <c r="AB2782" s="29" t="s">
        <v>12791</v>
      </c>
      <c r="AC2782" s="29" t="s">
        <v>12792</v>
      </c>
      <c r="AD2782" s="29" t="s">
        <v>118</v>
      </c>
      <c r="AE2782" s="29" t="s">
        <v>1774</v>
      </c>
      <c r="AF2782" s="29" t="s">
        <v>1774</v>
      </c>
      <c r="AG2782" s="29">
        <v>0</v>
      </c>
      <c r="AH2782" s="29" t="s">
        <v>1774</v>
      </c>
      <c r="AI2782" s="29" t="s">
        <v>34021</v>
      </c>
      <c r="AJ2782" s="29">
        <v>37</v>
      </c>
      <c r="AK2782" s="29" t="s">
        <v>34022</v>
      </c>
      <c r="AL2782" s="29" t="s">
        <v>34023</v>
      </c>
      <c r="AM2782" s="29">
        <v>87</v>
      </c>
      <c r="AN2782" s="1">
        <f t="shared" si="150"/>
        <v>1</v>
      </c>
      <c r="AO2782" s="1">
        <f t="shared" si="151"/>
        <v>1</v>
      </c>
      <c r="AP2782" s="30">
        <f t="shared" si="152"/>
        <v>46298</v>
      </c>
      <c r="AQ2782" s="1" t="str">
        <f>IF(COUNTIF('同场线路Rotas do mesmo SC'!A:A,C2782)&gt;0,"Sim","Não")</f>
        <v>Não</v>
      </c>
      <c r="AR2782" s="1" t="str">
        <f>IF(COUNTIF(揽收业务网点!A:A,P2782)&gt;0,"Sim","Não")</f>
        <v>Não</v>
      </c>
    </row>
    <row r="2783" spans="1:44">
      <c r="A2783" s="29" t="s">
        <v>34024</v>
      </c>
      <c r="B2783" s="29" t="s">
        <v>379</v>
      </c>
      <c r="C2783" s="29" t="s">
        <v>12797</v>
      </c>
      <c r="D2783" s="29" t="s">
        <v>381</v>
      </c>
      <c r="E2783" s="29" t="s">
        <v>382</v>
      </c>
      <c r="F2783" s="29" t="s">
        <v>383</v>
      </c>
      <c r="G2783" s="29">
        <v>115</v>
      </c>
      <c r="H2783" s="29" t="s">
        <v>12798</v>
      </c>
      <c r="I2783" s="29" t="s">
        <v>409</v>
      </c>
      <c r="J2783" s="29" t="s">
        <v>9195</v>
      </c>
      <c r="K2783" s="29" t="s">
        <v>387</v>
      </c>
      <c r="L2783" s="29" t="s">
        <v>9196</v>
      </c>
      <c r="M2783" s="29" t="s">
        <v>12799</v>
      </c>
      <c r="N2783" s="29" t="s">
        <v>12800</v>
      </c>
      <c r="O2783" s="29" t="s">
        <v>5660</v>
      </c>
      <c r="P2783" s="29" t="s">
        <v>169</v>
      </c>
      <c r="Q2783" s="29" t="s">
        <v>168</v>
      </c>
      <c r="R2783" s="29" t="s">
        <v>24582</v>
      </c>
      <c r="S2783" s="29" t="s">
        <v>34025</v>
      </c>
      <c r="T2783" s="29" t="s">
        <v>34026</v>
      </c>
      <c r="U2783" s="29" t="s">
        <v>34027</v>
      </c>
      <c r="V2783" s="29">
        <v>222</v>
      </c>
      <c r="W2783" s="29" t="s">
        <v>396</v>
      </c>
      <c r="X2783" s="29" t="s">
        <v>34028</v>
      </c>
      <c r="Y2783" s="29" t="s">
        <v>15272</v>
      </c>
      <c r="Z2783" s="29" t="s">
        <v>34029</v>
      </c>
      <c r="AA2783" s="29" t="s">
        <v>34029</v>
      </c>
      <c r="AB2783" s="29" t="s">
        <v>12807</v>
      </c>
      <c r="AC2783" s="29" t="s">
        <v>12808</v>
      </c>
      <c r="AD2783" s="29" t="s">
        <v>168</v>
      </c>
      <c r="AE2783" s="29" t="s">
        <v>33764</v>
      </c>
      <c r="AF2783" s="29" t="s">
        <v>34030</v>
      </c>
      <c r="AG2783" s="29">
        <v>-103</v>
      </c>
      <c r="AH2783" s="29" t="s">
        <v>34030</v>
      </c>
      <c r="AI2783" s="29" t="s">
        <v>34031</v>
      </c>
      <c r="AJ2783" s="29">
        <v>32</v>
      </c>
      <c r="AK2783" s="29" t="s">
        <v>34032</v>
      </c>
      <c r="AL2783" s="29" t="s">
        <v>34033</v>
      </c>
      <c r="AM2783" s="29">
        <v>221</v>
      </c>
      <c r="AN2783" s="1">
        <f t="shared" si="150"/>
        <v>1</v>
      </c>
      <c r="AO2783" s="1">
        <f t="shared" si="151"/>
        <v>1</v>
      </c>
      <c r="AP2783" s="30">
        <f t="shared" si="152"/>
        <v>46298</v>
      </c>
      <c r="AQ2783" s="1" t="str">
        <f>IF(COUNTIF('同场线路Rotas do mesmo SC'!A:A,C2783)&gt;0,"Sim","Não")</f>
        <v>Não</v>
      </c>
      <c r="AR2783" s="1" t="str">
        <f>IF(COUNTIF(揽收业务网点!A:A,P2783)&gt;0,"Sim","Não")</f>
        <v>Sim</v>
      </c>
    </row>
    <row r="2784" spans="1:44">
      <c r="A2784" s="29" t="s">
        <v>34034</v>
      </c>
      <c r="B2784" s="29" t="s">
        <v>2590</v>
      </c>
      <c r="C2784" s="29" t="s">
        <v>34035</v>
      </c>
      <c r="D2784" s="29" t="s">
        <v>381</v>
      </c>
      <c r="E2784" s="29" t="s">
        <v>382</v>
      </c>
      <c r="F2784" s="29" t="s">
        <v>383</v>
      </c>
      <c r="G2784" s="29">
        <v>325</v>
      </c>
      <c r="H2784" s="29" t="s">
        <v>26080</v>
      </c>
      <c r="I2784" s="29" t="s">
        <v>702</v>
      </c>
      <c r="J2784" s="29" t="s">
        <v>26081</v>
      </c>
      <c r="K2784" s="29" t="s">
        <v>387</v>
      </c>
      <c r="L2784" s="29" t="s">
        <v>26082</v>
      </c>
      <c r="M2784" s="29" t="s">
        <v>26083</v>
      </c>
      <c r="N2784" s="29" t="s">
        <v>26084</v>
      </c>
      <c r="O2784" s="29" t="s">
        <v>3587</v>
      </c>
      <c r="P2784" s="29" t="s">
        <v>3588</v>
      </c>
      <c r="Q2784" s="29" t="s">
        <v>5</v>
      </c>
      <c r="R2784" s="29" t="s">
        <v>25175</v>
      </c>
      <c r="S2784" s="29" t="s">
        <v>9266</v>
      </c>
      <c r="T2784" s="29" t="s">
        <v>34036</v>
      </c>
      <c r="U2784" s="29" t="s">
        <v>34037</v>
      </c>
      <c r="V2784" s="29">
        <v>312</v>
      </c>
      <c r="W2784" s="29" t="s">
        <v>396</v>
      </c>
      <c r="X2784" s="29" t="s">
        <v>34038</v>
      </c>
      <c r="Y2784" s="29" t="s">
        <v>17697</v>
      </c>
      <c r="Z2784" s="29" t="s">
        <v>33050</v>
      </c>
      <c r="AA2784" s="29" t="s">
        <v>33050</v>
      </c>
      <c r="AB2784" s="29" t="s">
        <v>26251</v>
      </c>
      <c r="AC2784" s="29" t="s">
        <v>26252</v>
      </c>
      <c r="AD2784" s="29" t="s">
        <v>5</v>
      </c>
      <c r="AE2784" s="29" t="s">
        <v>2823</v>
      </c>
      <c r="AF2784" s="29"/>
      <c r="AG2784" s="29"/>
      <c r="AH2784" s="29"/>
      <c r="AI2784" s="29" t="s">
        <v>34039</v>
      </c>
      <c r="AJ2784" s="29"/>
      <c r="AK2784" s="29" t="s">
        <v>34040</v>
      </c>
      <c r="AL2784" s="29" t="s">
        <v>34041</v>
      </c>
      <c r="AM2784" s="29">
        <v>76</v>
      </c>
      <c r="AN2784" s="1">
        <f t="shared" si="150"/>
        <v>1</v>
      </c>
      <c r="AO2784" s="1">
        <f t="shared" si="151"/>
        <v>1</v>
      </c>
      <c r="AP2784" s="30">
        <f t="shared" si="152"/>
        <v>46298</v>
      </c>
      <c r="AQ2784" s="1" t="str">
        <f>IF(COUNTIF('同场线路Rotas do mesmo SC'!A:A,C2784)&gt;0,"Sim","Não")</f>
        <v>Não</v>
      </c>
      <c r="AR2784" s="1" t="str">
        <f>IF(COUNTIF(揽收业务网点!A:A,P2784)&gt;0,"Sim","Não")</f>
        <v>Não</v>
      </c>
    </row>
    <row r="2785" spans="1:44">
      <c r="A2785" s="29" t="s">
        <v>34042</v>
      </c>
      <c r="B2785" s="29" t="s">
        <v>379</v>
      </c>
      <c r="C2785" s="29" t="s">
        <v>12843</v>
      </c>
      <c r="D2785" s="29" t="s">
        <v>381</v>
      </c>
      <c r="E2785" s="29" t="s">
        <v>382</v>
      </c>
      <c r="F2785" s="29" t="s">
        <v>383</v>
      </c>
      <c r="G2785" s="29">
        <v>37</v>
      </c>
      <c r="H2785" s="29" t="s">
        <v>12844</v>
      </c>
      <c r="I2785" s="29" t="s">
        <v>868</v>
      </c>
      <c r="J2785" s="29" t="s">
        <v>642</v>
      </c>
      <c r="K2785" s="29" t="s">
        <v>387</v>
      </c>
      <c r="L2785" s="29" t="s">
        <v>643</v>
      </c>
      <c r="M2785" s="29" t="s">
        <v>12845</v>
      </c>
      <c r="N2785" s="29" t="s">
        <v>12846</v>
      </c>
      <c r="O2785" s="29" t="s">
        <v>653</v>
      </c>
      <c r="P2785" s="29" t="s">
        <v>654</v>
      </c>
      <c r="Q2785" s="29" t="s">
        <v>11</v>
      </c>
      <c r="R2785" s="29" t="s">
        <v>2219</v>
      </c>
      <c r="S2785" s="29" t="s">
        <v>2219</v>
      </c>
      <c r="T2785" s="29" t="s">
        <v>16115</v>
      </c>
      <c r="U2785" s="29" t="s">
        <v>34043</v>
      </c>
      <c r="V2785" s="29">
        <v>1349</v>
      </c>
      <c r="W2785" s="29" t="s">
        <v>896</v>
      </c>
      <c r="X2785" s="29" t="s">
        <v>34044</v>
      </c>
      <c r="Y2785" s="29" t="s">
        <v>2821</v>
      </c>
      <c r="Z2785" s="29" t="s">
        <v>34045</v>
      </c>
      <c r="AA2785" s="29" t="s">
        <v>34045</v>
      </c>
      <c r="AB2785" s="29" t="s">
        <v>12852</v>
      </c>
      <c r="AC2785" s="29" t="s">
        <v>12853</v>
      </c>
      <c r="AD2785" s="29" t="s">
        <v>11</v>
      </c>
      <c r="AE2785" s="29" t="s">
        <v>15272</v>
      </c>
      <c r="AF2785" s="29" t="s">
        <v>34046</v>
      </c>
      <c r="AG2785" s="29">
        <v>-22</v>
      </c>
      <c r="AH2785" s="29" t="s">
        <v>34046</v>
      </c>
      <c r="AI2785" s="29" t="s">
        <v>34047</v>
      </c>
      <c r="AJ2785" s="29">
        <v>30</v>
      </c>
      <c r="AK2785" s="29" t="s">
        <v>34048</v>
      </c>
      <c r="AL2785" s="29" t="s">
        <v>34049</v>
      </c>
      <c r="AM2785" s="29">
        <v>255</v>
      </c>
      <c r="AN2785" s="1">
        <f t="shared" si="150"/>
        <v>1</v>
      </c>
      <c r="AO2785" s="1">
        <f t="shared" si="151"/>
        <v>1</v>
      </c>
      <c r="AP2785" s="30">
        <f t="shared" si="152"/>
        <v>46298</v>
      </c>
      <c r="AQ2785" s="1" t="str">
        <f>IF(COUNTIF('同场线路Rotas do mesmo SC'!A:A,C2785)&gt;0,"Sim","Não")</f>
        <v>Não</v>
      </c>
      <c r="AR2785" s="1" t="str">
        <f>IF(COUNTIF(揽收业务网点!A:A,P2785)&gt;0,"Sim","Não")</f>
        <v>Não</v>
      </c>
    </row>
    <row r="2786" spans="1:44">
      <c r="A2786" s="29" t="s">
        <v>34050</v>
      </c>
      <c r="B2786" s="29" t="s">
        <v>379</v>
      </c>
      <c r="C2786" s="29" t="s">
        <v>12859</v>
      </c>
      <c r="D2786" s="29" t="s">
        <v>381</v>
      </c>
      <c r="E2786" s="29" t="s">
        <v>640</v>
      </c>
      <c r="F2786" s="29" t="s">
        <v>383</v>
      </c>
      <c r="G2786" s="29">
        <v>9</v>
      </c>
      <c r="H2786" s="29" t="s">
        <v>9061</v>
      </c>
      <c r="I2786" s="29" t="s">
        <v>868</v>
      </c>
      <c r="J2786" s="29" t="s">
        <v>9062</v>
      </c>
      <c r="K2786" s="29" t="s">
        <v>411</v>
      </c>
      <c r="L2786" s="29" t="s">
        <v>9063</v>
      </c>
      <c r="M2786" s="29" t="s">
        <v>12861</v>
      </c>
      <c r="N2786" s="29" t="s">
        <v>12862</v>
      </c>
      <c r="O2786" s="29" t="s">
        <v>9082</v>
      </c>
      <c r="P2786" s="29" t="s">
        <v>148</v>
      </c>
      <c r="Q2786" s="29" t="s">
        <v>145</v>
      </c>
      <c r="R2786" s="29" t="s">
        <v>29373</v>
      </c>
      <c r="S2786" s="29" t="s">
        <v>29373</v>
      </c>
      <c r="T2786" s="29" t="s">
        <v>34051</v>
      </c>
      <c r="U2786" s="29" t="s">
        <v>34052</v>
      </c>
      <c r="V2786" s="29">
        <v>1</v>
      </c>
      <c r="W2786" s="29" t="s">
        <v>396</v>
      </c>
      <c r="X2786" s="29" t="s">
        <v>34053</v>
      </c>
      <c r="Y2786" s="29" t="s">
        <v>27848</v>
      </c>
      <c r="Z2786" s="29" t="s">
        <v>34054</v>
      </c>
      <c r="AA2786" s="29" t="s">
        <v>34054</v>
      </c>
      <c r="AB2786" s="29" t="s">
        <v>12867</v>
      </c>
      <c r="AC2786" s="29" t="s">
        <v>155</v>
      </c>
      <c r="AD2786" s="29" t="s">
        <v>145</v>
      </c>
      <c r="AE2786" s="29" t="s">
        <v>28293</v>
      </c>
      <c r="AF2786" s="29" t="s">
        <v>34055</v>
      </c>
      <c r="AG2786" s="29">
        <v>-95</v>
      </c>
      <c r="AH2786" s="29" t="s">
        <v>34055</v>
      </c>
      <c r="AI2786" s="29" t="s">
        <v>34056</v>
      </c>
      <c r="AJ2786" s="29"/>
      <c r="AK2786" s="29"/>
      <c r="AL2786" s="29"/>
      <c r="AM2786" s="29"/>
      <c r="AN2786" s="1">
        <f t="shared" si="150"/>
        <v>1</v>
      </c>
      <c r="AO2786" s="1">
        <f t="shared" si="151"/>
        <v>1</v>
      </c>
      <c r="AP2786" s="30">
        <f t="shared" si="152"/>
        <v>46298</v>
      </c>
      <c r="AQ2786" s="1" t="str">
        <f>IF(COUNTIF('同场线路Rotas do mesmo SC'!A:A,C2786)&gt;0,"Sim","Não")</f>
        <v>Não</v>
      </c>
      <c r="AR2786" s="1" t="str">
        <f>IF(COUNTIF(揽收业务网点!A:A,P2786)&gt;0,"Sim","Não")</f>
        <v>Sim</v>
      </c>
    </row>
    <row r="2787" spans="1:44">
      <c r="A2787" s="29" t="s">
        <v>34050</v>
      </c>
      <c r="B2787" s="29" t="s">
        <v>379</v>
      </c>
      <c r="C2787" s="29" t="s">
        <v>12859</v>
      </c>
      <c r="D2787" s="29" t="s">
        <v>381</v>
      </c>
      <c r="E2787" s="29" t="s">
        <v>640</v>
      </c>
      <c r="F2787" s="29" t="s">
        <v>383</v>
      </c>
      <c r="G2787" s="29">
        <v>11</v>
      </c>
      <c r="H2787" s="29" t="s">
        <v>9061</v>
      </c>
      <c r="I2787" s="29" t="s">
        <v>868</v>
      </c>
      <c r="J2787" s="29" t="s">
        <v>9062</v>
      </c>
      <c r="K2787" s="29" t="s">
        <v>411</v>
      </c>
      <c r="L2787" s="29" t="s">
        <v>9063</v>
      </c>
      <c r="M2787" s="29" t="s">
        <v>12861</v>
      </c>
      <c r="N2787" s="29" t="s">
        <v>12862</v>
      </c>
      <c r="O2787" s="29" t="s">
        <v>12867</v>
      </c>
      <c r="P2787" s="29" t="s">
        <v>155</v>
      </c>
      <c r="Q2787" s="29" t="s">
        <v>145</v>
      </c>
      <c r="R2787" s="29" t="s">
        <v>34057</v>
      </c>
      <c r="S2787" s="29" t="s">
        <v>34057</v>
      </c>
      <c r="T2787" s="29" t="s">
        <v>34058</v>
      </c>
      <c r="U2787" s="29" t="s">
        <v>34059</v>
      </c>
      <c r="V2787" s="29">
        <v>1</v>
      </c>
      <c r="W2787" s="29" t="s">
        <v>396</v>
      </c>
      <c r="X2787" s="29" t="s">
        <v>34060</v>
      </c>
      <c r="Y2787" s="29" t="s">
        <v>34061</v>
      </c>
      <c r="Z2787" s="29" t="s">
        <v>34062</v>
      </c>
      <c r="AA2787" s="29" t="s">
        <v>34062</v>
      </c>
      <c r="AB2787" s="29" t="s">
        <v>12571</v>
      </c>
      <c r="AC2787" s="29" t="s">
        <v>156</v>
      </c>
      <c r="AD2787" s="29" t="s">
        <v>145</v>
      </c>
      <c r="AE2787" s="29" t="s">
        <v>28231</v>
      </c>
      <c r="AF2787" s="29" t="s">
        <v>34063</v>
      </c>
      <c r="AG2787" s="29">
        <v>-169</v>
      </c>
      <c r="AH2787" s="29" t="s">
        <v>34063</v>
      </c>
      <c r="AI2787" s="29" t="s">
        <v>34064</v>
      </c>
      <c r="AJ2787" s="29"/>
      <c r="AK2787" s="29"/>
      <c r="AL2787" s="29"/>
      <c r="AM2787" s="29"/>
      <c r="AN2787" s="1">
        <f t="shared" si="150"/>
        <v>1</v>
      </c>
      <c r="AO2787" s="1">
        <f t="shared" si="151"/>
        <v>1</v>
      </c>
      <c r="AP2787" s="30">
        <f t="shared" si="152"/>
        <v>46298</v>
      </c>
      <c r="AQ2787" s="1" t="str">
        <f>IF(COUNTIF('同场线路Rotas do mesmo SC'!A:A,C2787)&gt;0,"Sim","Não")</f>
        <v>Não</v>
      </c>
      <c r="AR2787" s="1" t="str">
        <f>IF(COUNTIF(揽收业务网点!A:A,P2787)&gt;0,"Sim","Não")</f>
        <v>Sim</v>
      </c>
    </row>
    <row r="2788" spans="1:44">
      <c r="A2788" s="29" t="s">
        <v>34050</v>
      </c>
      <c r="B2788" s="29" t="s">
        <v>379</v>
      </c>
      <c r="C2788" s="29" t="s">
        <v>12859</v>
      </c>
      <c r="D2788" s="29" t="s">
        <v>381</v>
      </c>
      <c r="E2788" s="29" t="s">
        <v>640</v>
      </c>
      <c r="F2788" s="29" t="s">
        <v>383</v>
      </c>
      <c r="G2788" s="29">
        <v>4</v>
      </c>
      <c r="H2788" s="29" t="s">
        <v>9061</v>
      </c>
      <c r="I2788" s="29" t="s">
        <v>868</v>
      </c>
      <c r="J2788" s="29" t="s">
        <v>9062</v>
      </c>
      <c r="K2788" s="29" t="s">
        <v>411</v>
      </c>
      <c r="L2788" s="29" t="s">
        <v>9063</v>
      </c>
      <c r="M2788" s="29" t="s">
        <v>12861</v>
      </c>
      <c r="N2788" s="29" t="s">
        <v>12862</v>
      </c>
      <c r="O2788" s="29" t="s">
        <v>12571</v>
      </c>
      <c r="P2788" s="29" t="s">
        <v>156</v>
      </c>
      <c r="Q2788" s="29" t="s">
        <v>145</v>
      </c>
      <c r="R2788" s="29" t="s">
        <v>2903</v>
      </c>
      <c r="S2788" s="29" t="s">
        <v>2903</v>
      </c>
      <c r="T2788" s="29" t="s">
        <v>34065</v>
      </c>
      <c r="U2788" s="29" t="s">
        <v>34066</v>
      </c>
      <c r="V2788" s="29">
        <v>123</v>
      </c>
      <c r="W2788" s="29" t="s">
        <v>396</v>
      </c>
      <c r="X2788" s="29" t="s">
        <v>34067</v>
      </c>
      <c r="Y2788" s="29" t="s">
        <v>34068</v>
      </c>
      <c r="Z2788" s="29" t="s">
        <v>34069</v>
      </c>
      <c r="AA2788" s="29" t="s">
        <v>34069</v>
      </c>
      <c r="AB2788" s="29" t="s">
        <v>1165</v>
      </c>
      <c r="AC2788" s="29" t="s">
        <v>1166</v>
      </c>
      <c r="AD2788" s="29" t="s">
        <v>145</v>
      </c>
      <c r="AE2788" s="29" t="s">
        <v>34070</v>
      </c>
      <c r="AF2788" s="29" t="s">
        <v>34071</v>
      </c>
      <c r="AG2788" s="29">
        <v>-131</v>
      </c>
      <c r="AH2788" s="29" t="s">
        <v>34071</v>
      </c>
      <c r="AI2788" s="29" t="s">
        <v>34072</v>
      </c>
      <c r="AJ2788" s="29">
        <v>39</v>
      </c>
      <c r="AK2788" s="29" t="s">
        <v>34073</v>
      </c>
      <c r="AL2788" s="29" t="s">
        <v>34074</v>
      </c>
      <c r="AM2788" s="29">
        <v>2089</v>
      </c>
      <c r="AN2788" s="1">
        <f t="shared" si="150"/>
        <v>1</v>
      </c>
      <c r="AO2788" s="1">
        <f t="shared" si="151"/>
        <v>1</v>
      </c>
      <c r="AP2788" s="30">
        <f t="shared" si="152"/>
        <v>46298</v>
      </c>
      <c r="AQ2788" s="1" t="str">
        <f>IF(COUNTIF('同场线路Rotas do mesmo SC'!A:A,C2788)&gt;0,"Sim","Não")</f>
        <v>Não</v>
      </c>
      <c r="AR2788" s="1" t="str">
        <f>IF(COUNTIF(揽收业务网点!A:A,P2788)&gt;0,"Sim","Não")</f>
        <v>Sim</v>
      </c>
    </row>
    <row r="2789" spans="1:44">
      <c r="A2789" s="29" t="s">
        <v>34075</v>
      </c>
      <c r="B2789" s="29" t="s">
        <v>379</v>
      </c>
      <c r="C2789" s="29" t="s">
        <v>12880</v>
      </c>
      <c r="D2789" s="29" t="s">
        <v>381</v>
      </c>
      <c r="E2789" s="29" t="s">
        <v>382</v>
      </c>
      <c r="F2789" s="29" t="s">
        <v>383</v>
      </c>
      <c r="G2789" s="29">
        <v>112</v>
      </c>
      <c r="H2789" s="29" t="s">
        <v>23676</v>
      </c>
      <c r="I2789" s="29" t="s">
        <v>385</v>
      </c>
      <c r="J2789" s="29" t="s">
        <v>23677</v>
      </c>
      <c r="K2789" s="29" t="s">
        <v>387</v>
      </c>
      <c r="L2789" s="29" t="s">
        <v>23678</v>
      </c>
      <c r="M2789" s="29" t="s">
        <v>23679</v>
      </c>
      <c r="N2789" s="29" t="s">
        <v>23680</v>
      </c>
      <c r="O2789" s="29" t="s">
        <v>1146</v>
      </c>
      <c r="P2789" s="29" t="s">
        <v>1147</v>
      </c>
      <c r="Q2789" s="29" t="s">
        <v>118</v>
      </c>
      <c r="R2789" s="29" t="s">
        <v>34076</v>
      </c>
      <c r="S2789" s="29" t="s">
        <v>34076</v>
      </c>
      <c r="T2789" s="29" t="s">
        <v>34077</v>
      </c>
      <c r="U2789" s="29" t="s">
        <v>34078</v>
      </c>
      <c r="V2789" s="29">
        <v>11</v>
      </c>
      <c r="W2789" s="29" t="s">
        <v>396</v>
      </c>
      <c r="X2789" s="29" t="s">
        <v>34079</v>
      </c>
      <c r="Y2789" s="29" t="s">
        <v>15272</v>
      </c>
      <c r="Z2789" s="29" t="s">
        <v>34080</v>
      </c>
      <c r="AA2789" s="29" t="s">
        <v>34080</v>
      </c>
      <c r="AB2789" s="29" t="s">
        <v>12889</v>
      </c>
      <c r="AC2789" s="29" t="s">
        <v>12890</v>
      </c>
      <c r="AD2789" s="29" t="s">
        <v>118</v>
      </c>
      <c r="AE2789" s="29" t="s">
        <v>1774</v>
      </c>
      <c r="AF2789" s="29" t="s">
        <v>1774</v>
      </c>
      <c r="AG2789" s="29">
        <v>0</v>
      </c>
      <c r="AH2789" s="29" t="s">
        <v>1774</v>
      </c>
      <c r="AI2789" s="29" t="s">
        <v>28977</v>
      </c>
      <c r="AJ2789" s="29">
        <v>8</v>
      </c>
      <c r="AK2789" s="29" t="s">
        <v>34081</v>
      </c>
      <c r="AL2789" s="29" t="s">
        <v>34082</v>
      </c>
      <c r="AM2789" s="29">
        <v>48</v>
      </c>
      <c r="AN2789" s="1">
        <f t="shared" si="150"/>
        <v>1</v>
      </c>
      <c r="AO2789" s="1">
        <f t="shared" si="151"/>
        <v>1</v>
      </c>
      <c r="AP2789" s="30">
        <f t="shared" si="152"/>
        <v>46298</v>
      </c>
      <c r="AQ2789" s="1" t="str">
        <f>IF(COUNTIF('同场线路Rotas do mesmo SC'!A:A,C2789)&gt;0,"Sim","Não")</f>
        <v>Não</v>
      </c>
      <c r="AR2789" s="1" t="str">
        <f>IF(COUNTIF(揽收业务网点!A:A,P2789)&gt;0,"Sim","Não")</f>
        <v>Não</v>
      </c>
    </row>
    <row r="2790" spans="1:44">
      <c r="A2790" s="29" t="s">
        <v>34083</v>
      </c>
      <c r="B2790" s="29" t="s">
        <v>379</v>
      </c>
      <c r="C2790" s="29" t="s">
        <v>34084</v>
      </c>
      <c r="D2790" s="29" t="s">
        <v>381</v>
      </c>
      <c r="E2790" s="29" t="s">
        <v>382</v>
      </c>
      <c r="F2790" s="29" t="s">
        <v>383</v>
      </c>
      <c r="G2790" s="29">
        <v>15</v>
      </c>
      <c r="H2790" s="29" t="s">
        <v>34085</v>
      </c>
      <c r="I2790" s="29" t="s">
        <v>868</v>
      </c>
      <c r="J2790" s="29" t="s">
        <v>5543</v>
      </c>
      <c r="K2790" s="29" t="s">
        <v>411</v>
      </c>
      <c r="L2790" s="29" t="s">
        <v>5544</v>
      </c>
      <c r="M2790" s="29" t="s">
        <v>9307</v>
      </c>
      <c r="N2790" s="29" t="s">
        <v>9308</v>
      </c>
      <c r="O2790" s="29" t="s">
        <v>1111</v>
      </c>
      <c r="P2790" s="29" t="s">
        <v>1112</v>
      </c>
      <c r="Q2790" s="29" t="s">
        <v>168</v>
      </c>
      <c r="R2790" s="29" t="s">
        <v>8625</v>
      </c>
      <c r="S2790" s="29" t="s">
        <v>18086</v>
      </c>
      <c r="T2790" s="29" t="s">
        <v>34086</v>
      </c>
      <c r="U2790" s="29" t="s">
        <v>34087</v>
      </c>
      <c r="V2790" s="29">
        <v>75</v>
      </c>
      <c r="W2790" s="29" t="s">
        <v>396</v>
      </c>
      <c r="X2790" s="29" t="s">
        <v>32941</v>
      </c>
      <c r="Y2790" s="29" t="s">
        <v>27722</v>
      </c>
      <c r="Z2790" s="29" t="s">
        <v>34088</v>
      </c>
      <c r="AA2790" s="29" t="s">
        <v>34088</v>
      </c>
      <c r="AB2790" s="29" t="s">
        <v>34089</v>
      </c>
      <c r="AC2790" s="29" t="s">
        <v>34090</v>
      </c>
      <c r="AD2790" s="29" t="s">
        <v>168</v>
      </c>
      <c r="AE2790" s="29" t="s">
        <v>34091</v>
      </c>
      <c r="AF2790" s="29" t="s">
        <v>28222</v>
      </c>
      <c r="AG2790" s="29">
        <v>-4</v>
      </c>
      <c r="AH2790" s="29" t="s">
        <v>28222</v>
      </c>
      <c r="AI2790" s="29" t="s">
        <v>34092</v>
      </c>
      <c r="AJ2790" s="29">
        <v>90</v>
      </c>
      <c r="AK2790" s="29" t="s">
        <v>34093</v>
      </c>
      <c r="AL2790" s="29" t="s">
        <v>28714</v>
      </c>
      <c r="AM2790" s="29">
        <v>95</v>
      </c>
      <c r="AN2790" s="1">
        <f t="shared" si="150"/>
        <v>1</v>
      </c>
      <c r="AO2790" s="1">
        <f t="shared" si="151"/>
        <v>1</v>
      </c>
      <c r="AP2790" s="30">
        <f t="shared" si="152"/>
        <v>46298</v>
      </c>
      <c r="AQ2790" s="1" t="str">
        <f>IF(COUNTIF('同场线路Rotas do mesmo SC'!A:A,C2790)&gt;0,"Sim","Não")</f>
        <v>Não</v>
      </c>
      <c r="AR2790" s="1" t="str">
        <f>IF(COUNTIF(揽收业务网点!A:A,P2790)&gt;0,"Sim","Não")</f>
        <v>Não</v>
      </c>
    </row>
    <row r="2791" spans="1:44">
      <c r="A2791" s="29" t="s">
        <v>34094</v>
      </c>
      <c r="B2791" s="29" t="s">
        <v>379</v>
      </c>
      <c r="C2791" s="29" t="s">
        <v>12925</v>
      </c>
      <c r="D2791" s="29" t="s">
        <v>381</v>
      </c>
      <c r="E2791" s="29" t="s">
        <v>382</v>
      </c>
      <c r="F2791" s="29" t="s">
        <v>383</v>
      </c>
      <c r="G2791" s="29">
        <v>104</v>
      </c>
      <c r="H2791" s="29" t="s">
        <v>12926</v>
      </c>
      <c r="I2791" s="29" t="s">
        <v>868</v>
      </c>
      <c r="J2791" s="29" t="s">
        <v>1597</v>
      </c>
      <c r="K2791" s="29" t="s">
        <v>387</v>
      </c>
      <c r="L2791" s="29" t="s">
        <v>1598</v>
      </c>
      <c r="M2791" s="29" t="s">
        <v>12927</v>
      </c>
      <c r="N2791" s="29" t="s">
        <v>12928</v>
      </c>
      <c r="O2791" s="29" t="s">
        <v>2891</v>
      </c>
      <c r="P2791" s="29" t="s">
        <v>2892</v>
      </c>
      <c r="Q2791" s="29" t="s">
        <v>94</v>
      </c>
      <c r="R2791" s="29" t="s">
        <v>34095</v>
      </c>
      <c r="S2791" s="29" t="s">
        <v>2565</v>
      </c>
      <c r="T2791" s="29" t="s">
        <v>34096</v>
      </c>
      <c r="U2791" s="29" t="s">
        <v>34097</v>
      </c>
      <c r="V2791" s="29">
        <v>15</v>
      </c>
      <c r="W2791" s="29" t="s">
        <v>396</v>
      </c>
      <c r="X2791" s="29" t="s">
        <v>34098</v>
      </c>
      <c r="Y2791" s="29" t="s">
        <v>15272</v>
      </c>
      <c r="Z2791" s="29" t="s">
        <v>34099</v>
      </c>
      <c r="AA2791" s="29" t="s">
        <v>34099</v>
      </c>
      <c r="AB2791" s="29" t="s">
        <v>12932</v>
      </c>
      <c r="AC2791" s="29" t="s">
        <v>12933</v>
      </c>
      <c r="AD2791" s="29" t="s">
        <v>94</v>
      </c>
      <c r="AE2791" s="29" t="s">
        <v>29609</v>
      </c>
      <c r="AF2791" s="29" t="s">
        <v>34100</v>
      </c>
      <c r="AG2791" s="29">
        <v>-24</v>
      </c>
      <c r="AH2791" s="29" t="s">
        <v>34100</v>
      </c>
      <c r="AI2791" s="29" t="s">
        <v>34101</v>
      </c>
      <c r="AJ2791" s="29">
        <v>4</v>
      </c>
      <c r="AK2791" s="29" t="s">
        <v>34102</v>
      </c>
      <c r="AL2791" s="29" t="s">
        <v>29925</v>
      </c>
      <c r="AM2791" s="29">
        <v>157</v>
      </c>
      <c r="AN2791" s="1">
        <f t="shared" si="150"/>
        <v>1</v>
      </c>
      <c r="AO2791" s="1">
        <f t="shared" si="151"/>
        <v>1</v>
      </c>
      <c r="AP2791" s="30">
        <f t="shared" si="152"/>
        <v>46298</v>
      </c>
      <c r="AQ2791" s="1" t="str">
        <f>IF(COUNTIF('同场线路Rotas do mesmo SC'!A:A,C2791)&gt;0,"Sim","Não")</f>
        <v>Não</v>
      </c>
      <c r="AR2791" s="1" t="str">
        <f>IF(COUNTIF(揽收业务网点!A:A,P2791)&gt;0,"Sim","Não")</f>
        <v>Não</v>
      </c>
    </row>
    <row r="2792" spans="1:44">
      <c r="A2792" s="29" t="s">
        <v>34103</v>
      </c>
      <c r="B2792" s="29" t="s">
        <v>379</v>
      </c>
      <c r="C2792" s="29" t="s">
        <v>12938</v>
      </c>
      <c r="D2792" s="29" t="s">
        <v>381</v>
      </c>
      <c r="E2792" s="29" t="s">
        <v>382</v>
      </c>
      <c r="F2792" s="29" t="s">
        <v>383</v>
      </c>
      <c r="G2792" s="29">
        <v>53</v>
      </c>
      <c r="H2792" s="29" t="s">
        <v>12939</v>
      </c>
      <c r="I2792" s="29" t="s">
        <v>868</v>
      </c>
      <c r="J2792" s="29" t="s">
        <v>642</v>
      </c>
      <c r="K2792" s="29" t="s">
        <v>387</v>
      </c>
      <c r="L2792" s="29" t="s">
        <v>643</v>
      </c>
      <c r="M2792" s="29" t="s">
        <v>12940</v>
      </c>
      <c r="N2792" s="29" t="s">
        <v>12941</v>
      </c>
      <c r="O2792" s="29" t="s">
        <v>1229</v>
      </c>
      <c r="P2792" s="29" t="s">
        <v>50</v>
      </c>
      <c r="Q2792" s="29" t="s">
        <v>11</v>
      </c>
      <c r="R2792" s="29" t="s">
        <v>4117</v>
      </c>
      <c r="S2792" s="29" t="s">
        <v>34104</v>
      </c>
      <c r="T2792" s="29" t="s">
        <v>34105</v>
      </c>
      <c r="U2792" s="29" t="s">
        <v>34106</v>
      </c>
      <c r="V2792" s="29">
        <v>103</v>
      </c>
      <c r="W2792" s="29" t="s">
        <v>396</v>
      </c>
      <c r="X2792" s="29" t="s">
        <v>34107</v>
      </c>
      <c r="Y2792" s="29" t="s">
        <v>16547</v>
      </c>
      <c r="Z2792" s="29" t="s">
        <v>34108</v>
      </c>
      <c r="AA2792" s="29" t="s">
        <v>34108</v>
      </c>
      <c r="AB2792" s="29" t="s">
        <v>12945</v>
      </c>
      <c r="AC2792" s="29" t="s">
        <v>12946</v>
      </c>
      <c r="AD2792" s="29" t="s">
        <v>11</v>
      </c>
      <c r="AE2792" s="29" t="s">
        <v>34109</v>
      </c>
      <c r="AF2792" s="29" t="s">
        <v>34110</v>
      </c>
      <c r="AG2792" s="29">
        <v>1</v>
      </c>
      <c r="AH2792" s="29" t="s">
        <v>34110</v>
      </c>
      <c r="AI2792" s="29"/>
      <c r="AJ2792" s="29">
        <v>42</v>
      </c>
      <c r="AK2792" s="29" t="s">
        <v>34111</v>
      </c>
      <c r="AL2792" s="29" t="s">
        <v>28477</v>
      </c>
      <c r="AM2792" s="29">
        <v>101</v>
      </c>
      <c r="AN2792" s="1">
        <f t="shared" si="150"/>
        <v>1</v>
      </c>
      <c r="AO2792" s="1">
        <f t="shared" si="151"/>
        <v>0</v>
      </c>
      <c r="AP2792" s="30">
        <f t="shared" si="152"/>
        <v>46298</v>
      </c>
      <c r="AQ2792" s="1" t="str">
        <f>IF(COUNTIF('同场线路Rotas do mesmo SC'!A:A,C2792)&gt;0,"Sim","Não")</f>
        <v>Não</v>
      </c>
      <c r="AR2792" s="1" t="str">
        <f>IF(COUNTIF(揽收业务网点!A:A,P2792)&gt;0,"Sim","Não")</f>
        <v>Sim</v>
      </c>
    </row>
    <row r="2793" spans="1:44">
      <c r="A2793" s="29" t="s">
        <v>34112</v>
      </c>
      <c r="B2793" s="29" t="s">
        <v>379</v>
      </c>
      <c r="C2793" s="29" t="s">
        <v>12952</v>
      </c>
      <c r="D2793" s="29" t="s">
        <v>381</v>
      </c>
      <c r="E2793" s="29" t="s">
        <v>640</v>
      </c>
      <c r="F2793" s="29" t="s">
        <v>847</v>
      </c>
      <c r="G2793" s="29">
        <v>24</v>
      </c>
      <c r="H2793" s="29" t="s">
        <v>26373</v>
      </c>
      <c r="I2793" s="29" t="s">
        <v>868</v>
      </c>
      <c r="J2793" s="29" t="s">
        <v>642</v>
      </c>
      <c r="K2793" s="29" t="s">
        <v>387</v>
      </c>
      <c r="L2793" s="29" t="s">
        <v>643</v>
      </c>
      <c r="M2793" s="29" t="s">
        <v>26374</v>
      </c>
      <c r="N2793" s="29" t="s">
        <v>26375</v>
      </c>
      <c r="O2793" s="29" t="s">
        <v>3756</v>
      </c>
      <c r="P2793" s="29" t="s">
        <v>151</v>
      </c>
      <c r="Q2793" s="29" t="s">
        <v>145</v>
      </c>
      <c r="R2793" s="29" t="s">
        <v>9200</v>
      </c>
      <c r="S2793" s="29" t="s">
        <v>7517</v>
      </c>
      <c r="T2793" s="29" t="s">
        <v>34113</v>
      </c>
      <c r="U2793" s="29" t="s">
        <v>34114</v>
      </c>
      <c r="V2793" s="29">
        <v>52</v>
      </c>
      <c r="W2793" s="29" t="s">
        <v>396</v>
      </c>
      <c r="X2793" s="29" t="s">
        <v>34115</v>
      </c>
      <c r="Y2793" s="29" t="s">
        <v>28932</v>
      </c>
      <c r="Z2793" s="29" t="s">
        <v>34116</v>
      </c>
      <c r="AA2793" s="29" t="s">
        <v>34116</v>
      </c>
      <c r="AB2793" s="29" t="s">
        <v>1165</v>
      </c>
      <c r="AC2793" s="29" t="s">
        <v>1166</v>
      </c>
      <c r="AD2793" s="29" t="s">
        <v>145</v>
      </c>
      <c r="AE2793" s="29" t="s">
        <v>28318</v>
      </c>
      <c r="AF2793" s="29" t="s">
        <v>34117</v>
      </c>
      <c r="AG2793" s="29">
        <v>-262</v>
      </c>
      <c r="AH2793" s="29" t="s">
        <v>34117</v>
      </c>
      <c r="AI2793" s="29" t="s">
        <v>34118</v>
      </c>
      <c r="AJ2793" s="29">
        <v>154</v>
      </c>
      <c r="AK2793" s="29" t="s">
        <v>34119</v>
      </c>
      <c r="AL2793" s="29" t="s">
        <v>34120</v>
      </c>
      <c r="AM2793" s="29">
        <v>1710</v>
      </c>
      <c r="AN2793" s="1">
        <f t="shared" si="150"/>
        <v>1</v>
      </c>
      <c r="AO2793" s="1">
        <f t="shared" si="151"/>
        <v>1</v>
      </c>
      <c r="AP2793" s="30">
        <f t="shared" si="152"/>
        <v>46298</v>
      </c>
      <c r="AQ2793" s="1" t="str">
        <f>IF(COUNTIF('同场线路Rotas do mesmo SC'!A:A,C2793)&gt;0,"Sim","Não")</f>
        <v>Não</v>
      </c>
      <c r="AR2793" s="1" t="str">
        <f>IF(COUNTIF(揽收业务网点!A:A,P2793)&gt;0,"Sim","Não")</f>
        <v>Sim</v>
      </c>
    </row>
    <row r="2794" spans="1:44">
      <c r="A2794" s="29" t="s">
        <v>34121</v>
      </c>
      <c r="B2794" s="29" t="s">
        <v>379</v>
      </c>
      <c r="C2794" s="29" t="s">
        <v>12975</v>
      </c>
      <c r="D2794" s="29" t="s">
        <v>381</v>
      </c>
      <c r="E2794" s="29" t="s">
        <v>382</v>
      </c>
      <c r="F2794" s="29" t="s">
        <v>732</v>
      </c>
      <c r="G2794" s="29">
        <v>18</v>
      </c>
      <c r="H2794" s="29" t="s">
        <v>12976</v>
      </c>
      <c r="I2794" s="29" t="s">
        <v>868</v>
      </c>
      <c r="J2794" s="29" t="s">
        <v>2187</v>
      </c>
      <c r="K2794" s="29" t="s">
        <v>387</v>
      </c>
      <c r="L2794" s="29" t="s">
        <v>2188</v>
      </c>
      <c r="M2794" s="29" t="s">
        <v>12977</v>
      </c>
      <c r="N2794" s="29" t="s">
        <v>12978</v>
      </c>
      <c r="O2794" s="29" t="s">
        <v>1229</v>
      </c>
      <c r="P2794" s="29" t="s">
        <v>50</v>
      </c>
      <c r="Q2794" s="29" t="s">
        <v>11</v>
      </c>
      <c r="R2794" s="29" t="s">
        <v>5763</v>
      </c>
      <c r="S2794" s="29" t="s">
        <v>18035</v>
      </c>
      <c r="T2794" s="29" t="s">
        <v>34122</v>
      </c>
      <c r="U2794" s="29" t="s">
        <v>34123</v>
      </c>
      <c r="V2794" s="29">
        <v>11</v>
      </c>
      <c r="W2794" s="29" t="s">
        <v>396</v>
      </c>
      <c r="X2794" s="29" t="s">
        <v>34124</v>
      </c>
      <c r="Y2794" s="29" t="s">
        <v>28189</v>
      </c>
      <c r="Z2794" s="29" t="s">
        <v>34125</v>
      </c>
      <c r="AA2794" s="29" t="s">
        <v>34125</v>
      </c>
      <c r="AB2794" s="29" t="s">
        <v>12984</v>
      </c>
      <c r="AC2794" s="29" t="s">
        <v>12985</v>
      </c>
      <c r="AD2794" s="29" t="s">
        <v>11</v>
      </c>
      <c r="AE2794" s="29" t="s">
        <v>34126</v>
      </c>
      <c r="AF2794" s="29" t="s">
        <v>34127</v>
      </c>
      <c r="AG2794" s="29">
        <v>-105</v>
      </c>
      <c r="AH2794" s="29" t="s">
        <v>34127</v>
      </c>
      <c r="AI2794" s="29" t="s">
        <v>34128</v>
      </c>
      <c r="AJ2794" s="29"/>
      <c r="AK2794" s="29"/>
      <c r="AL2794" s="29"/>
      <c r="AM2794" s="29"/>
      <c r="AN2794" s="1">
        <f t="shared" si="150"/>
        <v>1</v>
      </c>
      <c r="AO2794" s="1">
        <f t="shared" si="151"/>
        <v>1</v>
      </c>
      <c r="AP2794" s="30">
        <f t="shared" si="152"/>
        <v>46298</v>
      </c>
      <c r="AQ2794" s="1" t="str">
        <f>IF(COUNTIF('同场线路Rotas do mesmo SC'!A:A,C2794)&gt;0,"Sim","Não")</f>
        <v>Não</v>
      </c>
      <c r="AR2794" s="1" t="str">
        <f>IF(COUNTIF(揽收业务网点!A:A,P2794)&gt;0,"Sim","Não")</f>
        <v>Sim</v>
      </c>
    </row>
    <row r="2795" spans="1:44">
      <c r="A2795" s="29" t="s">
        <v>34129</v>
      </c>
      <c r="B2795" s="29" t="s">
        <v>379</v>
      </c>
      <c r="C2795" s="29" t="s">
        <v>12990</v>
      </c>
      <c r="D2795" s="29" t="s">
        <v>381</v>
      </c>
      <c r="E2795" s="29" t="s">
        <v>382</v>
      </c>
      <c r="F2795" s="29" t="s">
        <v>732</v>
      </c>
      <c r="G2795" s="29">
        <v>35</v>
      </c>
      <c r="H2795" s="29" t="s">
        <v>9611</v>
      </c>
      <c r="I2795" s="29" t="s">
        <v>868</v>
      </c>
      <c r="J2795" s="29" t="s">
        <v>9338</v>
      </c>
      <c r="K2795" s="29" t="s">
        <v>387</v>
      </c>
      <c r="L2795" s="29" t="s">
        <v>9339</v>
      </c>
      <c r="M2795" s="29" t="s">
        <v>9612</v>
      </c>
      <c r="N2795" s="29" t="s">
        <v>9613</v>
      </c>
      <c r="O2795" s="29" t="s">
        <v>1111</v>
      </c>
      <c r="P2795" s="29" t="s">
        <v>1112</v>
      </c>
      <c r="Q2795" s="29" t="s">
        <v>168</v>
      </c>
      <c r="R2795" s="29" t="s">
        <v>7397</v>
      </c>
      <c r="S2795" s="29" t="s">
        <v>34130</v>
      </c>
      <c r="T2795" s="29" t="s">
        <v>34131</v>
      </c>
      <c r="U2795" s="29" t="s">
        <v>33264</v>
      </c>
      <c r="V2795" s="29">
        <v>9</v>
      </c>
      <c r="W2795" s="29" t="s">
        <v>396</v>
      </c>
      <c r="X2795" s="29" t="s">
        <v>29328</v>
      </c>
      <c r="Y2795" s="29" t="s">
        <v>27799</v>
      </c>
      <c r="Z2795" s="29" t="s">
        <v>34132</v>
      </c>
      <c r="AA2795" s="29" t="s">
        <v>34132</v>
      </c>
      <c r="AB2795" s="29" t="s">
        <v>12999</v>
      </c>
      <c r="AC2795" s="29" t="s">
        <v>13000</v>
      </c>
      <c r="AD2795" s="29" t="s">
        <v>168</v>
      </c>
      <c r="AE2795" s="29" t="s">
        <v>17762</v>
      </c>
      <c r="AF2795" s="29" t="s">
        <v>34133</v>
      </c>
      <c r="AG2795" s="29">
        <v>-12</v>
      </c>
      <c r="AH2795" s="29" t="s">
        <v>34133</v>
      </c>
      <c r="AI2795" s="29" t="s">
        <v>29209</v>
      </c>
      <c r="AJ2795" s="29">
        <v>98</v>
      </c>
      <c r="AK2795" s="29" t="s">
        <v>34134</v>
      </c>
      <c r="AL2795" s="29" t="s">
        <v>34135</v>
      </c>
      <c r="AM2795" s="29">
        <v>124</v>
      </c>
      <c r="AN2795" s="1">
        <f t="shared" si="150"/>
        <v>1</v>
      </c>
      <c r="AO2795" s="1">
        <f t="shared" si="151"/>
        <v>1</v>
      </c>
      <c r="AP2795" s="30">
        <f t="shared" si="152"/>
        <v>46298</v>
      </c>
      <c r="AQ2795" s="1" t="str">
        <f>IF(COUNTIF('同场线路Rotas do mesmo SC'!A:A,C2795)&gt;0,"Sim","Não")</f>
        <v>Não</v>
      </c>
      <c r="AR2795" s="1" t="str">
        <f>IF(COUNTIF(揽收业务网点!A:A,P2795)&gt;0,"Sim","Não")</f>
        <v>Não</v>
      </c>
    </row>
    <row r="2796" spans="1:44">
      <c r="A2796" s="29" t="s">
        <v>34136</v>
      </c>
      <c r="B2796" s="29" t="s">
        <v>379</v>
      </c>
      <c r="C2796" s="29" t="s">
        <v>13006</v>
      </c>
      <c r="D2796" s="29" t="s">
        <v>381</v>
      </c>
      <c r="E2796" s="29" t="s">
        <v>382</v>
      </c>
      <c r="F2796" s="29" t="s">
        <v>383</v>
      </c>
      <c r="G2796" s="29">
        <v>10</v>
      </c>
      <c r="H2796" s="29" t="s">
        <v>13007</v>
      </c>
      <c r="I2796" s="29" t="s">
        <v>868</v>
      </c>
      <c r="J2796" s="29" t="s">
        <v>13008</v>
      </c>
      <c r="K2796" s="29" t="s">
        <v>411</v>
      </c>
      <c r="L2796" s="29" t="s">
        <v>13008</v>
      </c>
      <c r="M2796" s="29" t="s">
        <v>13009</v>
      </c>
      <c r="N2796" s="29" t="s">
        <v>13010</v>
      </c>
      <c r="O2796" s="29" t="s">
        <v>1403</v>
      </c>
      <c r="P2796" s="29" t="s">
        <v>53</v>
      </c>
      <c r="Q2796" s="29" t="s">
        <v>11</v>
      </c>
      <c r="R2796" s="29" t="s">
        <v>33778</v>
      </c>
      <c r="S2796" s="29" t="s">
        <v>34137</v>
      </c>
      <c r="T2796" s="29" t="s">
        <v>34138</v>
      </c>
      <c r="U2796" s="29" t="s">
        <v>34139</v>
      </c>
      <c r="V2796" s="29">
        <v>53</v>
      </c>
      <c r="W2796" s="29" t="s">
        <v>396</v>
      </c>
      <c r="X2796" s="29" t="s">
        <v>34140</v>
      </c>
      <c r="Y2796" s="29" t="s">
        <v>27722</v>
      </c>
      <c r="Z2796" s="29" t="s">
        <v>32981</v>
      </c>
      <c r="AA2796" s="29" t="s">
        <v>32981</v>
      </c>
      <c r="AB2796" s="29" t="s">
        <v>13017</v>
      </c>
      <c r="AC2796" s="29" t="s">
        <v>13018</v>
      </c>
      <c r="AD2796" s="29" t="s">
        <v>11</v>
      </c>
      <c r="AE2796" s="29" t="s">
        <v>32158</v>
      </c>
      <c r="AF2796" s="29" t="s">
        <v>34141</v>
      </c>
      <c r="AG2796" s="29">
        <v>30</v>
      </c>
      <c r="AH2796" s="29" t="s">
        <v>34141</v>
      </c>
      <c r="AI2796" s="29" t="s">
        <v>34142</v>
      </c>
      <c r="AJ2796" s="29">
        <v>18</v>
      </c>
      <c r="AK2796" s="29" t="s">
        <v>34143</v>
      </c>
      <c r="AL2796" s="29" t="s">
        <v>34144</v>
      </c>
      <c r="AM2796" s="29">
        <v>126</v>
      </c>
      <c r="AN2796" s="1">
        <f t="shared" si="150"/>
        <v>1</v>
      </c>
      <c r="AO2796" s="1">
        <f t="shared" si="151"/>
        <v>1</v>
      </c>
      <c r="AP2796" s="30">
        <f t="shared" si="152"/>
        <v>46298</v>
      </c>
      <c r="AQ2796" s="1" t="str">
        <f>IF(COUNTIF('同场线路Rotas do mesmo SC'!A:A,C2796)&gt;0,"Sim","Não")</f>
        <v>Não</v>
      </c>
      <c r="AR2796" s="1" t="str">
        <f>IF(COUNTIF(揽收业务网点!A:A,P2796)&gt;0,"Sim","Não")</f>
        <v>Sim</v>
      </c>
    </row>
    <row r="2797" spans="1:44">
      <c r="A2797" s="29" t="s">
        <v>34145</v>
      </c>
      <c r="B2797" s="29" t="s">
        <v>379</v>
      </c>
      <c r="C2797" s="29" t="s">
        <v>13024</v>
      </c>
      <c r="D2797" s="29" t="s">
        <v>381</v>
      </c>
      <c r="E2797" s="29" t="s">
        <v>382</v>
      </c>
      <c r="F2797" s="29" t="s">
        <v>732</v>
      </c>
      <c r="G2797" s="29">
        <v>51</v>
      </c>
      <c r="H2797" s="29" t="s">
        <v>13025</v>
      </c>
      <c r="I2797" s="29" t="s">
        <v>868</v>
      </c>
      <c r="J2797" s="29" t="s">
        <v>642</v>
      </c>
      <c r="K2797" s="29" t="s">
        <v>387</v>
      </c>
      <c r="L2797" s="29" t="s">
        <v>643</v>
      </c>
      <c r="M2797" s="29" t="s">
        <v>14705</v>
      </c>
      <c r="N2797" s="29" t="s">
        <v>14706</v>
      </c>
      <c r="O2797" s="29" t="s">
        <v>1229</v>
      </c>
      <c r="P2797" s="29" t="s">
        <v>50</v>
      </c>
      <c r="Q2797" s="29" t="s">
        <v>11</v>
      </c>
      <c r="R2797" s="29" t="s">
        <v>34146</v>
      </c>
      <c r="S2797" s="29" t="s">
        <v>34146</v>
      </c>
      <c r="T2797" s="29" t="s">
        <v>34147</v>
      </c>
      <c r="U2797" s="29" t="s">
        <v>34148</v>
      </c>
      <c r="V2797" s="29">
        <v>52</v>
      </c>
      <c r="W2797" s="29" t="s">
        <v>396</v>
      </c>
      <c r="X2797" s="29" t="s">
        <v>34149</v>
      </c>
      <c r="Y2797" s="29" t="s">
        <v>28189</v>
      </c>
      <c r="Z2797" s="29" t="s">
        <v>34150</v>
      </c>
      <c r="AA2797" s="29" t="s">
        <v>34150</v>
      </c>
      <c r="AB2797" s="29" t="s">
        <v>6491</v>
      </c>
      <c r="AC2797" s="29" t="s">
        <v>46</v>
      </c>
      <c r="AD2797" s="29" t="s">
        <v>11</v>
      </c>
      <c r="AE2797" s="29" t="s">
        <v>27823</v>
      </c>
      <c r="AF2797" s="29" t="s">
        <v>34151</v>
      </c>
      <c r="AG2797" s="29">
        <v>-15</v>
      </c>
      <c r="AH2797" s="29" t="s">
        <v>34151</v>
      </c>
      <c r="AI2797" s="29"/>
      <c r="AJ2797" s="29"/>
      <c r="AK2797" s="29"/>
      <c r="AL2797" s="29"/>
      <c r="AM2797" s="29"/>
      <c r="AN2797" s="1">
        <f t="shared" si="150"/>
        <v>1</v>
      </c>
      <c r="AO2797" s="1">
        <f t="shared" si="151"/>
        <v>0</v>
      </c>
      <c r="AP2797" s="30">
        <f t="shared" si="152"/>
        <v>46298</v>
      </c>
      <c r="AQ2797" s="1" t="str">
        <f>IF(COUNTIF('同场线路Rotas do mesmo SC'!A:A,C2797)&gt;0,"Sim","Não")</f>
        <v>Não</v>
      </c>
      <c r="AR2797" s="1" t="str">
        <f>IF(COUNTIF(揽收业务网点!A:A,P2797)&gt;0,"Sim","Não")</f>
        <v>Sim</v>
      </c>
    </row>
    <row r="2798" spans="1:44">
      <c r="A2798" s="29" t="s">
        <v>34152</v>
      </c>
      <c r="B2798" s="29" t="s">
        <v>379</v>
      </c>
      <c r="C2798" s="29" t="s">
        <v>15291</v>
      </c>
      <c r="D2798" s="29" t="s">
        <v>381</v>
      </c>
      <c r="E2798" s="29" t="s">
        <v>382</v>
      </c>
      <c r="F2798" s="29" t="s">
        <v>383</v>
      </c>
      <c r="G2798" s="29">
        <v>61</v>
      </c>
      <c r="H2798" s="29" t="s">
        <v>15292</v>
      </c>
      <c r="I2798" s="29" t="s">
        <v>385</v>
      </c>
      <c r="J2798" s="29" t="s">
        <v>15293</v>
      </c>
      <c r="K2798" s="29" t="s">
        <v>387</v>
      </c>
      <c r="L2798" s="29" t="s">
        <v>15294</v>
      </c>
      <c r="M2798" s="29" t="s">
        <v>15295</v>
      </c>
      <c r="N2798" s="29" t="s">
        <v>15296</v>
      </c>
      <c r="O2798" s="29" t="s">
        <v>3971</v>
      </c>
      <c r="P2798" s="29" t="s">
        <v>3972</v>
      </c>
      <c r="Q2798" s="29" t="s">
        <v>94</v>
      </c>
      <c r="R2798" s="29" t="s">
        <v>3040</v>
      </c>
      <c r="S2798" s="29" t="s">
        <v>9996</v>
      </c>
      <c r="T2798" s="29" t="s">
        <v>30656</v>
      </c>
      <c r="U2798" s="29" t="s">
        <v>34153</v>
      </c>
      <c r="V2798" s="29">
        <v>6</v>
      </c>
      <c r="W2798" s="29" t="s">
        <v>396</v>
      </c>
      <c r="X2798" s="29" t="s">
        <v>34154</v>
      </c>
      <c r="Y2798" s="29" t="s">
        <v>2823</v>
      </c>
      <c r="Z2798" s="29" t="s">
        <v>34155</v>
      </c>
      <c r="AA2798" s="29" t="s">
        <v>34155</v>
      </c>
      <c r="AB2798" s="29" t="s">
        <v>15302</v>
      </c>
      <c r="AC2798" s="29" t="s">
        <v>15303</v>
      </c>
      <c r="AD2798" s="29" t="s">
        <v>94</v>
      </c>
      <c r="AE2798" s="29" t="s">
        <v>29837</v>
      </c>
      <c r="AF2798" s="29" t="s">
        <v>34156</v>
      </c>
      <c r="AG2798" s="29">
        <v>-117</v>
      </c>
      <c r="AH2798" s="29" t="s">
        <v>34156</v>
      </c>
      <c r="AI2798" s="29" t="s">
        <v>34157</v>
      </c>
      <c r="AJ2798" s="29">
        <v>40</v>
      </c>
      <c r="AK2798" s="29" t="s">
        <v>34158</v>
      </c>
      <c r="AL2798" s="29" t="s">
        <v>34159</v>
      </c>
      <c r="AM2798" s="29">
        <v>21</v>
      </c>
      <c r="AN2798" s="1">
        <f t="shared" si="150"/>
        <v>1</v>
      </c>
      <c r="AO2798" s="1">
        <f t="shared" si="151"/>
        <v>1</v>
      </c>
      <c r="AP2798" s="30">
        <f t="shared" si="152"/>
        <v>46298</v>
      </c>
      <c r="AQ2798" s="1" t="str">
        <f>IF(COUNTIF('同场线路Rotas do mesmo SC'!A:A,C2798)&gt;0,"Sim","Não")</f>
        <v>Não</v>
      </c>
      <c r="AR2798" s="1" t="str">
        <f>IF(COUNTIF(揽收业务网点!A:A,P2798)&gt;0,"Sim","Não")</f>
        <v>Não</v>
      </c>
    </row>
    <row r="2799" spans="1:44">
      <c r="A2799" s="29" t="s">
        <v>34152</v>
      </c>
      <c r="B2799" s="29" t="s">
        <v>379</v>
      </c>
      <c r="C2799" s="29" t="s">
        <v>15291</v>
      </c>
      <c r="D2799" s="29" t="s">
        <v>381</v>
      </c>
      <c r="E2799" s="29" t="s">
        <v>382</v>
      </c>
      <c r="F2799" s="29" t="s">
        <v>383</v>
      </c>
      <c r="G2799" s="29">
        <v>12</v>
      </c>
      <c r="H2799" s="29" t="s">
        <v>15292</v>
      </c>
      <c r="I2799" s="29" t="s">
        <v>385</v>
      </c>
      <c r="J2799" s="29" t="s">
        <v>15293</v>
      </c>
      <c r="K2799" s="29" t="s">
        <v>387</v>
      </c>
      <c r="L2799" s="29" t="s">
        <v>15294</v>
      </c>
      <c r="M2799" s="29" t="s">
        <v>15295</v>
      </c>
      <c r="N2799" s="29" t="s">
        <v>15296</v>
      </c>
      <c r="O2799" s="29" t="s">
        <v>15308</v>
      </c>
      <c r="P2799" s="29" t="s">
        <v>15309</v>
      </c>
      <c r="Q2799" s="29" t="s">
        <v>94</v>
      </c>
      <c r="R2799" s="29" t="s">
        <v>32263</v>
      </c>
      <c r="S2799" s="29" t="s">
        <v>32263</v>
      </c>
      <c r="T2799" s="29" t="s">
        <v>34160</v>
      </c>
      <c r="U2799" s="29" t="s">
        <v>34161</v>
      </c>
      <c r="V2799" s="29">
        <v>3</v>
      </c>
      <c r="W2799" s="29" t="s">
        <v>396</v>
      </c>
      <c r="X2799" s="29" t="s">
        <v>34162</v>
      </c>
      <c r="Y2799" s="29" t="s">
        <v>11780</v>
      </c>
      <c r="Z2799" s="29" t="s">
        <v>34163</v>
      </c>
      <c r="AA2799" s="29" t="s">
        <v>34163</v>
      </c>
      <c r="AB2799" s="29" t="s">
        <v>798</v>
      </c>
      <c r="AC2799" s="29" t="s">
        <v>93</v>
      </c>
      <c r="AD2799" s="29" t="s">
        <v>94</v>
      </c>
      <c r="AE2799" s="29" t="s">
        <v>34164</v>
      </c>
      <c r="AF2799" s="29" t="s">
        <v>34165</v>
      </c>
      <c r="AG2799" s="29">
        <v>-163</v>
      </c>
      <c r="AH2799" s="29" t="s">
        <v>34165</v>
      </c>
      <c r="AI2799" s="29" t="s">
        <v>28252</v>
      </c>
      <c r="AJ2799" s="29">
        <v>2</v>
      </c>
      <c r="AK2799" s="29" t="s">
        <v>34166</v>
      </c>
      <c r="AL2799" s="29" t="s">
        <v>34167</v>
      </c>
      <c r="AM2799" s="29">
        <v>147</v>
      </c>
      <c r="AN2799" s="1">
        <f t="shared" si="150"/>
        <v>1</v>
      </c>
      <c r="AO2799" s="1">
        <f t="shared" si="151"/>
        <v>1</v>
      </c>
      <c r="AP2799" s="30">
        <f t="shared" si="152"/>
        <v>46298</v>
      </c>
      <c r="AQ2799" s="1" t="str">
        <f>IF(COUNTIF('同场线路Rotas do mesmo SC'!A:A,C2799)&gt;0,"Sim","Não")</f>
        <v>Não</v>
      </c>
      <c r="AR2799" s="1" t="str">
        <f>IF(COUNTIF(揽收业务网点!A:A,P2799)&gt;0,"Sim","Não")</f>
        <v>Não</v>
      </c>
    </row>
    <row r="2800" spans="1:44">
      <c r="A2800" s="29" t="s">
        <v>34168</v>
      </c>
      <c r="B2800" s="29" t="s">
        <v>379</v>
      </c>
      <c r="C2800" s="29" t="s">
        <v>23805</v>
      </c>
      <c r="D2800" s="29" t="s">
        <v>381</v>
      </c>
      <c r="E2800" s="29" t="s">
        <v>382</v>
      </c>
      <c r="F2800" s="29" t="s">
        <v>383</v>
      </c>
      <c r="G2800" s="29">
        <v>206</v>
      </c>
      <c r="H2800" s="29" t="s">
        <v>34169</v>
      </c>
      <c r="I2800" s="29" t="s">
        <v>512</v>
      </c>
      <c r="J2800" s="29" t="s">
        <v>34170</v>
      </c>
      <c r="K2800" s="29" t="s">
        <v>387</v>
      </c>
      <c r="L2800" s="29" t="s">
        <v>34171</v>
      </c>
      <c r="M2800" s="29" t="s">
        <v>34172</v>
      </c>
      <c r="N2800" s="29" t="s">
        <v>34173</v>
      </c>
      <c r="O2800" s="29" t="s">
        <v>23215</v>
      </c>
      <c r="P2800" s="29" t="s">
        <v>23216</v>
      </c>
      <c r="Q2800" s="29" t="s">
        <v>2</v>
      </c>
      <c r="R2800" s="29" t="s">
        <v>7029</v>
      </c>
      <c r="S2800" s="29" t="s">
        <v>1257</v>
      </c>
      <c r="T2800" s="29" t="s">
        <v>34174</v>
      </c>
      <c r="U2800" s="29" t="s">
        <v>34175</v>
      </c>
      <c r="V2800" s="29">
        <v>1</v>
      </c>
      <c r="W2800" s="29" t="s">
        <v>396</v>
      </c>
      <c r="X2800" s="29" t="s">
        <v>34176</v>
      </c>
      <c r="Y2800" s="29" t="s">
        <v>15272</v>
      </c>
      <c r="Z2800" s="29" t="s">
        <v>34177</v>
      </c>
      <c r="AA2800" s="29" t="s">
        <v>34177</v>
      </c>
      <c r="AB2800" s="29" t="s">
        <v>23815</v>
      </c>
      <c r="AC2800" s="29" t="s">
        <v>23816</v>
      </c>
      <c r="AD2800" s="29" t="s">
        <v>2</v>
      </c>
      <c r="AE2800" s="29" t="s">
        <v>11780</v>
      </c>
      <c r="AF2800" s="29" t="s">
        <v>34178</v>
      </c>
      <c r="AG2800" s="29">
        <v>-306</v>
      </c>
      <c r="AH2800" s="29" t="s">
        <v>34178</v>
      </c>
      <c r="AI2800" s="29" t="s">
        <v>34179</v>
      </c>
      <c r="AJ2800" s="29">
        <v>82</v>
      </c>
      <c r="AK2800" s="29" t="s">
        <v>34180</v>
      </c>
      <c r="AL2800" s="29" t="s">
        <v>34181</v>
      </c>
      <c r="AM2800" s="29">
        <v>207</v>
      </c>
      <c r="AN2800" s="1">
        <f t="shared" si="150"/>
        <v>1</v>
      </c>
      <c r="AO2800" s="1">
        <f t="shared" si="151"/>
        <v>1</v>
      </c>
      <c r="AP2800" s="30">
        <f t="shared" si="152"/>
        <v>46298</v>
      </c>
      <c r="AQ2800" s="1" t="str">
        <f>IF(COUNTIF('同场线路Rotas do mesmo SC'!A:A,C2800)&gt;0,"Sim","Não")</f>
        <v>Não</v>
      </c>
      <c r="AR2800" s="1" t="str">
        <f>IF(COUNTIF(揽收业务网点!A:A,P2800)&gt;0,"Sim","Não")</f>
        <v>Não</v>
      </c>
    </row>
    <row r="2801" spans="1:44">
      <c r="A2801" s="29" t="s">
        <v>34182</v>
      </c>
      <c r="B2801" s="29" t="s">
        <v>379</v>
      </c>
      <c r="C2801" s="29" t="s">
        <v>23821</v>
      </c>
      <c r="D2801" s="29" t="s">
        <v>381</v>
      </c>
      <c r="E2801" s="29" t="s">
        <v>382</v>
      </c>
      <c r="F2801" s="29" t="s">
        <v>383</v>
      </c>
      <c r="G2801" s="29">
        <v>191</v>
      </c>
      <c r="H2801" s="29" t="s">
        <v>23822</v>
      </c>
      <c r="I2801" s="29" t="s">
        <v>512</v>
      </c>
      <c r="J2801" s="29" t="s">
        <v>23211</v>
      </c>
      <c r="K2801" s="29" t="s">
        <v>387</v>
      </c>
      <c r="L2801" s="29" t="s">
        <v>23212</v>
      </c>
      <c r="M2801" s="29" t="s">
        <v>23823</v>
      </c>
      <c r="N2801" s="29" t="s">
        <v>23824</v>
      </c>
      <c r="O2801" s="29" t="s">
        <v>23215</v>
      </c>
      <c r="P2801" s="29" t="s">
        <v>23216</v>
      </c>
      <c r="Q2801" s="29" t="s">
        <v>2</v>
      </c>
      <c r="R2801" s="29" t="s">
        <v>8753</v>
      </c>
      <c r="S2801" s="29" t="s">
        <v>8861</v>
      </c>
      <c r="T2801" s="29" t="s">
        <v>34183</v>
      </c>
      <c r="U2801" s="29" t="s">
        <v>34184</v>
      </c>
      <c r="V2801" s="29">
        <v>1</v>
      </c>
      <c r="W2801" s="29" t="s">
        <v>396</v>
      </c>
      <c r="X2801" s="29" t="s">
        <v>34185</v>
      </c>
      <c r="Y2801" s="29" t="s">
        <v>15272</v>
      </c>
      <c r="Z2801" s="29" t="s">
        <v>34186</v>
      </c>
      <c r="AA2801" s="29" t="s">
        <v>34186</v>
      </c>
      <c r="AB2801" s="29" t="s">
        <v>23830</v>
      </c>
      <c r="AC2801" s="29" t="s">
        <v>23831</v>
      </c>
      <c r="AD2801" s="29" t="s">
        <v>2</v>
      </c>
      <c r="AE2801" s="29" t="s">
        <v>27733</v>
      </c>
      <c r="AF2801" s="29" t="s">
        <v>34187</v>
      </c>
      <c r="AG2801" s="29">
        <v>-214</v>
      </c>
      <c r="AH2801" s="29" t="s">
        <v>34187</v>
      </c>
      <c r="AI2801" s="29" t="s">
        <v>34188</v>
      </c>
      <c r="AJ2801" s="29">
        <v>79</v>
      </c>
      <c r="AK2801" s="29" t="s">
        <v>34189</v>
      </c>
      <c r="AL2801" s="29" t="s">
        <v>34190</v>
      </c>
      <c r="AM2801" s="29">
        <v>2895</v>
      </c>
      <c r="AN2801" s="1">
        <f t="shared" si="150"/>
        <v>1</v>
      </c>
      <c r="AO2801" s="1">
        <f t="shared" si="151"/>
        <v>1</v>
      </c>
      <c r="AP2801" s="30">
        <f t="shared" si="152"/>
        <v>46298</v>
      </c>
      <c r="AQ2801" s="1" t="str">
        <f>IF(COUNTIF('同场线路Rotas do mesmo SC'!A:A,C2801)&gt;0,"Sim","Não")</f>
        <v>Não</v>
      </c>
      <c r="AR2801" s="1" t="str">
        <f>IF(COUNTIF(揽收业务网点!A:A,P2801)&gt;0,"Sim","Não")</f>
        <v>Não</v>
      </c>
    </row>
    <row r="2802" spans="1:44">
      <c r="A2802" s="29" t="s">
        <v>34191</v>
      </c>
      <c r="B2802" s="29" t="s">
        <v>379</v>
      </c>
      <c r="C2802" s="29" t="s">
        <v>23849</v>
      </c>
      <c r="D2802" s="29" t="s">
        <v>381</v>
      </c>
      <c r="E2802" s="29" t="s">
        <v>382</v>
      </c>
      <c r="F2802" s="29" t="s">
        <v>383</v>
      </c>
      <c r="G2802" s="29">
        <v>67</v>
      </c>
      <c r="H2802" s="29" t="s">
        <v>23850</v>
      </c>
      <c r="I2802" s="29" t="s">
        <v>512</v>
      </c>
      <c r="J2802" s="29" t="s">
        <v>23211</v>
      </c>
      <c r="K2802" s="29" t="s">
        <v>387</v>
      </c>
      <c r="L2802" s="29" t="s">
        <v>23212</v>
      </c>
      <c r="M2802" s="29" t="s">
        <v>23211</v>
      </c>
      <c r="N2802" s="29" t="s">
        <v>23851</v>
      </c>
      <c r="O2802" s="29" t="s">
        <v>23215</v>
      </c>
      <c r="P2802" s="29" t="s">
        <v>23216</v>
      </c>
      <c r="Q2802" s="29" t="s">
        <v>2</v>
      </c>
      <c r="R2802" s="29" t="s">
        <v>34192</v>
      </c>
      <c r="S2802" s="29" t="s">
        <v>14229</v>
      </c>
      <c r="T2802" s="29" t="s">
        <v>34193</v>
      </c>
      <c r="U2802" s="29" t="s">
        <v>34194</v>
      </c>
      <c r="V2802" s="29">
        <v>1</v>
      </c>
      <c r="W2802" s="29" t="s">
        <v>396</v>
      </c>
      <c r="X2802" s="29" t="s">
        <v>34195</v>
      </c>
      <c r="Y2802" s="29" t="s">
        <v>15616</v>
      </c>
      <c r="Z2802" s="29" t="s">
        <v>34196</v>
      </c>
      <c r="AA2802" s="29" t="s">
        <v>34196</v>
      </c>
      <c r="AB2802" s="29" t="s">
        <v>23854</v>
      </c>
      <c r="AC2802" s="29" t="s">
        <v>23855</v>
      </c>
      <c r="AD2802" s="29" t="s">
        <v>2</v>
      </c>
      <c r="AE2802" s="29" t="s">
        <v>29732</v>
      </c>
      <c r="AF2802" s="29" t="s">
        <v>33499</v>
      </c>
      <c r="AG2802" s="29">
        <v>-318</v>
      </c>
      <c r="AH2802" s="29" t="s">
        <v>33499</v>
      </c>
      <c r="AI2802" s="29" t="s">
        <v>30118</v>
      </c>
      <c r="AJ2802" s="29">
        <v>59</v>
      </c>
      <c r="AK2802" s="29" t="s">
        <v>34197</v>
      </c>
      <c r="AL2802" s="29" t="s">
        <v>34198</v>
      </c>
      <c r="AM2802" s="29">
        <v>86</v>
      </c>
      <c r="AN2802" s="1">
        <f t="shared" si="150"/>
        <v>1</v>
      </c>
      <c r="AO2802" s="1">
        <f t="shared" si="151"/>
        <v>1</v>
      </c>
      <c r="AP2802" s="30">
        <f t="shared" si="152"/>
        <v>46298</v>
      </c>
      <c r="AQ2802" s="1" t="str">
        <f>IF(COUNTIF('同场线路Rotas do mesmo SC'!A:A,C2802)&gt;0,"Sim","Não")</f>
        <v>Não</v>
      </c>
      <c r="AR2802" s="1" t="str">
        <f>IF(COUNTIF(揽收业务网点!A:A,P2802)&gt;0,"Sim","Não")</f>
        <v>Não</v>
      </c>
    </row>
    <row r="2803" spans="1:44">
      <c r="A2803" s="29" t="s">
        <v>34199</v>
      </c>
      <c r="B2803" s="29" t="s">
        <v>379</v>
      </c>
      <c r="C2803" s="29" t="s">
        <v>23860</v>
      </c>
      <c r="D2803" s="29" t="s">
        <v>381</v>
      </c>
      <c r="E2803" s="29" t="s">
        <v>382</v>
      </c>
      <c r="F2803" s="29" t="s">
        <v>383</v>
      </c>
      <c r="G2803" s="29">
        <v>113</v>
      </c>
      <c r="H2803" s="29" t="s">
        <v>23210</v>
      </c>
      <c r="I2803" s="29" t="s">
        <v>385</v>
      </c>
      <c r="J2803" s="29" t="s">
        <v>23211</v>
      </c>
      <c r="K2803" s="29" t="s">
        <v>387</v>
      </c>
      <c r="L2803" s="29" t="s">
        <v>23212</v>
      </c>
      <c r="M2803" s="29" t="s">
        <v>23862</v>
      </c>
      <c r="N2803" s="29" t="s">
        <v>23863</v>
      </c>
      <c r="O2803" s="29" t="s">
        <v>23215</v>
      </c>
      <c r="P2803" s="29" t="s">
        <v>23216</v>
      </c>
      <c r="Q2803" s="29" t="s">
        <v>2</v>
      </c>
      <c r="R2803" s="29" t="s">
        <v>5071</v>
      </c>
      <c r="S2803" s="29" t="s">
        <v>25724</v>
      </c>
      <c r="T2803" s="29" t="s">
        <v>34200</v>
      </c>
      <c r="U2803" s="29" t="s">
        <v>34201</v>
      </c>
      <c r="V2803" s="29">
        <v>6</v>
      </c>
      <c r="W2803" s="29" t="s">
        <v>396</v>
      </c>
      <c r="X2803" s="29" t="s">
        <v>34202</v>
      </c>
      <c r="Y2803" s="29" t="s">
        <v>1774</v>
      </c>
      <c r="Z2803" s="29" t="s">
        <v>34203</v>
      </c>
      <c r="AA2803" s="29" t="s">
        <v>34203</v>
      </c>
      <c r="AB2803" s="29" t="s">
        <v>23868</v>
      </c>
      <c r="AC2803" s="29" t="s">
        <v>23869</v>
      </c>
      <c r="AD2803" s="29" t="s">
        <v>2</v>
      </c>
      <c r="AE2803" s="29" t="s">
        <v>15616</v>
      </c>
      <c r="AF2803" s="29" t="s">
        <v>34204</v>
      </c>
      <c r="AG2803" s="29">
        <v>-247</v>
      </c>
      <c r="AH2803" s="29" t="s">
        <v>34204</v>
      </c>
      <c r="AI2803" s="29" t="s">
        <v>34205</v>
      </c>
      <c r="AJ2803" s="29">
        <v>143</v>
      </c>
      <c r="AK2803" s="29" t="s">
        <v>34206</v>
      </c>
      <c r="AL2803" s="29" t="s">
        <v>34055</v>
      </c>
      <c r="AM2803" s="29">
        <v>130</v>
      </c>
      <c r="AN2803" s="1">
        <f t="shared" si="150"/>
        <v>1</v>
      </c>
      <c r="AO2803" s="1">
        <f t="shared" si="151"/>
        <v>1</v>
      </c>
      <c r="AP2803" s="30">
        <f t="shared" si="152"/>
        <v>46298</v>
      </c>
      <c r="AQ2803" s="1" t="str">
        <f>IF(COUNTIF('同场线路Rotas do mesmo SC'!A:A,C2803)&gt;0,"Sim","Não")</f>
        <v>Não</v>
      </c>
      <c r="AR2803" s="1" t="str">
        <f>IF(COUNTIF(揽收业务网点!A:A,P2803)&gt;0,"Sim","Não")</f>
        <v>Não</v>
      </c>
    </row>
    <row r="2804" spans="1:44">
      <c r="A2804" s="29" t="s">
        <v>34207</v>
      </c>
      <c r="B2804" s="29" t="s">
        <v>379</v>
      </c>
      <c r="C2804" s="29" t="s">
        <v>13063</v>
      </c>
      <c r="D2804" s="29" t="s">
        <v>381</v>
      </c>
      <c r="E2804" s="29" t="s">
        <v>382</v>
      </c>
      <c r="F2804" s="29" t="s">
        <v>383</v>
      </c>
      <c r="G2804" s="29">
        <v>180</v>
      </c>
      <c r="H2804" s="29" t="s">
        <v>13064</v>
      </c>
      <c r="I2804" s="29" t="s">
        <v>385</v>
      </c>
      <c r="J2804" s="29" t="s">
        <v>1066</v>
      </c>
      <c r="K2804" s="29" t="s">
        <v>387</v>
      </c>
      <c r="L2804" s="29" t="s">
        <v>1067</v>
      </c>
      <c r="M2804" s="29" t="s">
        <v>1068</v>
      </c>
      <c r="N2804" s="29" t="s">
        <v>1069</v>
      </c>
      <c r="O2804" s="29" t="s">
        <v>1347</v>
      </c>
      <c r="P2804" s="29" t="s">
        <v>1348</v>
      </c>
      <c r="Q2804" s="29" t="s">
        <v>70</v>
      </c>
      <c r="R2804" s="29" t="s">
        <v>6037</v>
      </c>
      <c r="S2804" s="29" t="s">
        <v>34208</v>
      </c>
      <c r="T2804" s="29" t="s">
        <v>34209</v>
      </c>
      <c r="U2804" s="29" t="s">
        <v>34210</v>
      </c>
      <c r="V2804" s="29">
        <v>166</v>
      </c>
      <c r="W2804" s="29" t="s">
        <v>396</v>
      </c>
      <c r="X2804" s="29" t="s">
        <v>34211</v>
      </c>
      <c r="Y2804" s="29" t="s">
        <v>17960</v>
      </c>
      <c r="Z2804" s="29" t="s">
        <v>34212</v>
      </c>
      <c r="AA2804" s="29" t="s">
        <v>34212</v>
      </c>
      <c r="AB2804" s="29" t="s">
        <v>13071</v>
      </c>
      <c r="AC2804" s="29" t="s">
        <v>13072</v>
      </c>
      <c r="AD2804" s="29" t="s">
        <v>70</v>
      </c>
      <c r="AE2804" s="29" t="s">
        <v>2821</v>
      </c>
      <c r="AF2804" s="29" t="s">
        <v>34213</v>
      </c>
      <c r="AG2804" s="29">
        <v>-18</v>
      </c>
      <c r="AH2804" s="29" t="s">
        <v>34213</v>
      </c>
      <c r="AI2804" s="29" t="s">
        <v>34214</v>
      </c>
      <c r="AJ2804" s="29">
        <v>151</v>
      </c>
      <c r="AK2804" s="29" t="s">
        <v>34215</v>
      </c>
      <c r="AL2804" s="29" t="s">
        <v>34216</v>
      </c>
      <c r="AM2804" s="29">
        <v>113</v>
      </c>
      <c r="AN2804" s="1">
        <f t="shared" si="150"/>
        <v>1</v>
      </c>
      <c r="AO2804" s="1">
        <f t="shared" si="151"/>
        <v>1</v>
      </c>
      <c r="AP2804" s="30">
        <f t="shared" si="152"/>
        <v>46298</v>
      </c>
      <c r="AQ2804" s="1" t="str">
        <f>IF(COUNTIF('同场线路Rotas do mesmo SC'!A:A,C2804)&gt;0,"Sim","Não")</f>
        <v>Não</v>
      </c>
      <c r="AR2804" s="1" t="str">
        <f>IF(COUNTIF(揽收业务网点!A:A,P2804)&gt;0,"Sim","Não")</f>
        <v>Não</v>
      </c>
    </row>
    <row r="2805" spans="1:44">
      <c r="A2805" s="29" t="s">
        <v>34217</v>
      </c>
      <c r="B2805" s="29" t="s">
        <v>379</v>
      </c>
      <c r="C2805" s="29" t="s">
        <v>23892</v>
      </c>
      <c r="D2805" s="29" t="s">
        <v>381</v>
      </c>
      <c r="E2805" s="29" t="s">
        <v>382</v>
      </c>
      <c r="F2805" s="29" t="s">
        <v>732</v>
      </c>
      <c r="G2805" s="29">
        <v>40</v>
      </c>
      <c r="H2805" s="29" t="s">
        <v>11390</v>
      </c>
      <c r="I2805" s="29" t="s">
        <v>868</v>
      </c>
      <c r="J2805" s="29" t="s">
        <v>642</v>
      </c>
      <c r="K2805" s="29" t="s">
        <v>387</v>
      </c>
      <c r="L2805" s="29" t="s">
        <v>643</v>
      </c>
      <c r="M2805" s="29" t="s">
        <v>11391</v>
      </c>
      <c r="N2805" s="29" t="s">
        <v>11392</v>
      </c>
      <c r="O2805" s="29" t="s">
        <v>653</v>
      </c>
      <c r="P2805" s="29" t="s">
        <v>654</v>
      </c>
      <c r="Q2805" s="29" t="s">
        <v>11</v>
      </c>
      <c r="R2805" s="29" t="s">
        <v>28109</v>
      </c>
      <c r="S2805" s="29" t="s">
        <v>33802</v>
      </c>
      <c r="T2805" s="29" t="s">
        <v>32428</v>
      </c>
      <c r="U2805" s="29" t="s">
        <v>34218</v>
      </c>
      <c r="V2805" s="29">
        <v>139</v>
      </c>
      <c r="W2805" s="29" t="s">
        <v>396</v>
      </c>
      <c r="X2805" s="29" t="s">
        <v>34219</v>
      </c>
      <c r="Y2805" s="29" t="s">
        <v>15616</v>
      </c>
      <c r="Z2805" s="29" t="s">
        <v>34220</v>
      </c>
      <c r="AA2805" s="29" t="s">
        <v>34220</v>
      </c>
      <c r="AB2805" s="29" t="s">
        <v>14796</v>
      </c>
      <c r="AC2805" s="29" t="s">
        <v>14797</v>
      </c>
      <c r="AD2805" s="29" t="s">
        <v>11</v>
      </c>
      <c r="AE2805" s="29" t="s">
        <v>27848</v>
      </c>
      <c r="AF2805" s="29" t="s">
        <v>34221</v>
      </c>
      <c r="AG2805" s="29">
        <v>35</v>
      </c>
      <c r="AH2805" s="29" t="s">
        <v>34221</v>
      </c>
      <c r="AI2805" s="29" t="s">
        <v>34222</v>
      </c>
      <c r="AJ2805" s="29">
        <v>36</v>
      </c>
      <c r="AK2805" s="29" t="s">
        <v>34223</v>
      </c>
      <c r="AL2805" s="29" t="s">
        <v>34224</v>
      </c>
      <c r="AM2805" s="29">
        <v>1084</v>
      </c>
      <c r="AN2805" s="1">
        <f t="shared" si="150"/>
        <v>1</v>
      </c>
      <c r="AO2805" s="1">
        <f t="shared" si="151"/>
        <v>1</v>
      </c>
      <c r="AP2805" s="30">
        <f t="shared" si="152"/>
        <v>46298</v>
      </c>
      <c r="AQ2805" s="1" t="str">
        <f>IF(COUNTIF('同场线路Rotas do mesmo SC'!A:A,C2805)&gt;0,"Sim","Não")</f>
        <v>Não</v>
      </c>
      <c r="AR2805" s="1" t="str">
        <f>IF(COUNTIF(揽收业务网点!A:A,P2805)&gt;0,"Sim","Não")</f>
        <v>Não</v>
      </c>
    </row>
    <row r="2806" spans="1:44">
      <c r="A2806" s="29" t="s">
        <v>34225</v>
      </c>
      <c r="B2806" s="29" t="s">
        <v>379</v>
      </c>
      <c r="C2806" s="29" t="s">
        <v>34226</v>
      </c>
      <c r="D2806" s="29" t="s">
        <v>381</v>
      </c>
      <c r="E2806" s="29" t="s">
        <v>382</v>
      </c>
      <c r="F2806" s="29" t="s">
        <v>383</v>
      </c>
      <c r="G2806" s="29">
        <v>109</v>
      </c>
      <c r="H2806" s="29" t="s">
        <v>34227</v>
      </c>
      <c r="I2806" s="29" t="s">
        <v>512</v>
      </c>
      <c r="J2806" s="29" t="s">
        <v>34228</v>
      </c>
      <c r="K2806" s="29" t="s">
        <v>387</v>
      </c>
      <c r="L2806" s="29" t="s">
        <v>34229</v>
      </c>
      <c r="M2806" s="29" t="s">
        <v>34228</v>
      </c>
      <c r="N2806" s="29" t="s">
        <v>34230</v>
      </c>
      <c r="O2806" s="29" t="s">
        <v>23215</v>
      </c>
      <c r="P2806" s="29" t="s">
        <v>23216</v>
      </c>
      <c r="Q2806" s="29" t="s">
        <v>2</v>
      </c>
      <c r="R2806" s="29" t="s">
        <v>34231</v>
      </c>
      <c r="S2806" s="29" t="s">
        <v>34232</v>
      </c>
      <c r="T2806" s="29" t="s">
        <v>34233</v>
      </c>
      <c r="U2806" s="29" t="s">
        <v>34234</v>
      </c>
      <c r="V2806" s="29">
        <v>1</v>
      </c>
      <c r="W2806" s="29" t="s">
        <v>396</v>
      </c>
      <c r="X2806" s="29" t="s">
        <v>34235</v>
      </c>
      <c r="Y2806" s="29" t="s">
        <v>27922</v>
      </c>
      <c r="Z2806" s="29" t="s">
        <v>34236</v>
      </c>
      <c r="AA2806" s="29" t="s">
        <v>34236</v>
      </c>
      <c r="AB2806" s="29" t="s">
        <v>24087</v>
      </c>
      <c r="AC2806" s="29" t="s">
        <v>24088</v>
      </c>
      <c r="AD2806" s="29" t="s">
        <v>2</v>
      </c>
      <c r="AE2806" s="29" t="s">
        <v>27848</v>
      </c>
      <c r="AF2806" s="29" t="s">
        <v>34237</v>
      </c>
      <c r="AG2806" s="29">
        <v>-218</v>
      </c>
      <c r="AH2806" s="29" t="s">
        <v>34237</v>
      </c>
      <c r="AI2806" s="29" t="s">
        <v>34238</v>
      </c>
      <c r="AJ2806" s="29">
        <v>36</v>
      </c>
      <c r="AK2806" s="29" t="s">
        <v>34239</v>
      </c>
      <c r="AL2806" s="29" t="s">
        <v>34240</v>
      </c>
      <c r="AM2806" s="29">
        <v>178</v>
      </c>
      <c r="AN2806" s="1">
        <f t="shared" si="150"/>
        <v>1</v>
      </c>
      <c r="AO2806" s="1">
        <f t="shared" si="151"/>
        <v>1</v>
      </c>
      <c r="AP2806" s="30">
        <f t="shared" si="152"/>
        <v>46298</v>
      </c>
      <c r="AQ2806" s="1" t="str">
        <f>IF(COUNTIF('同场线路Rotas do mesmo SC'!A:A,C2806)&gt;0,"Sim","Não")</f>
        <v>Não</v>
      </c>
      <c r="AR2806" s="1" t="str">
        <f>IF(COUNTIF(揽收业务网点!A:A,P2806)&gt;0,"Sim","Não")</f>
        <v>Não</v>
      </c>
    </row>
    <row r="2807" spans="1:44">
      <c r="A2807" s="29" t="s">
        <v>34241</v>
      </c>
      <c r="B2807" s="29" t="s">
        <v>379</v>
      </c>
      <c r="C2807" s="29" t="s">
        <v>13086</v>
      </c>
      <c r="D2807" s="29" t="s">
        <v>381</v>
      </c>
      <c r="E2807" s="29" t="s">
        <v>382</v>
      </c>
      <c r="F2807" s="29" t="s">
        <v>383</v>
      </c>
      <c r="G2807" s="29">
        <v>62</v>
      </c>
      <c r="H2807" s="29" t="s">
        <v>13087</v>
      </c>
      <c r="I2807" s="29" t="s">
        <v>868</v>
      </c>
      <c r="J2807" s="29" t="s">
        <v>2187</v>
      </c>
      <c r="K2807" s="29" t="s">
        <v>387</v>
      </c>
      <c r="L2807" s="29" t="s">
        <v>2188</v>
      </c>
      <c r="M2807" s="29" t="s">
        <v>13088</v>
      </c>
      <c r="N2807" s="29" t="s">
        <v>13089</v>
      </c>
      <c r="O2807" s="29" t="s">
        <v>1372</v>
      </c>
      <c r="P2807" s="29" t="s">
        <v>34</v>
      </c>
      <c r="Q2807" s="29" t="s">
        <v>11</v>
      </c>
      <c r="R2807" s="29" t="s">
        <v>34242</v>
      </c>
      <c r="S2807" s="29" t="s">
        <v>34242</v>
      </c>
      <c r="T2807" s="29" t="s">
        <v>34243</v>
      </c>
      <c r="U2807" s="29" t="s">
        <v>34244</v>
      </c>
      <c r="V2807" s="29">
        <v>218</v>
      </c>
      <c r="W2807" s="29" t="s">
        <v>396</v>
      </c>
      <c r="X2807" s="29" t="s">
        <v>34245</v>
      </c>
      <c r="Y2807" s="29" t="s">
        <v>15272</v>
      </c>
      <c r="Z2807" s="29" t="s">
        <v>34246</v>
      </c>
      <c r="AA2807" s="29" t="s">
        <v>34246</v>
      </c>
      <c r="AB2807" s="29" t="s">
        <v>13095</v>
      </c>
      <c r="AC2807" s="29" t="s">
        <v>13096</v>
      </c>
      <c r="AD2807" s="29" t="s">
        <v>11</v>
      </c>
      <c r="AE2807" s="29" t="s">
        <v>16006</v>
      </c>
      <c r="AF2807" s="29" t="s">
        <v>34247</v>
      </c>
      <c r="AG2807" s="29">
        <v>22</v>
      </c>
      <c r="AH2807" s="29" t="s">
        <v>34247</v>
      </c>
      <c r="AI2807" s="29" t="s">
        <v>34248</v>
      </c>
      <c r="AJ2807" s="29">
        <v>9</v>
      </c>
      <c r="AK2807" s="29" t="s">
        <v>32312</v>
      </c>
      <c r="AL2807" s="29" t="s">
        <v>34249</v>
      </c>
      <c r="AM2807" s="29">
        <v>112</v>
      </c>
      <c r="AN2807" s="1">
        <f t="shared" si="150"/>
        <v>1</v>
      </c>
      <c r="AO2807" s="1">
        <f t="shared" si="151"/>
        <v>1</v>
      </c>
      <c r="AP2807" s="30">
        <f t="shared" si="152"/>
        <v>46298</v>
      </c>
      <c r="AQ2807" s="1" t="str">
        <f>IF(COUNTIF('同场线路Rotas do mesmo SC'!A:A,C2807)&gt;0,"Sim","Não")</f>
        <v>Não</v>
      </c>
      <c r="AR2807" s="1" t="str">
        <f>IF(COUNTIF(揽收业务网点!A:A,P2807)&gt;0,"Sim","Não")</f>
        <v>Sim</v>
      </c>
    </row>
    <row r="2808" spans="1:44">
      <c r="A2808" s="29" t="s">
        <v>34250</v>
      </c>
      <c r="B2808" s="29" t="s">
        <v>379</v>
      </c>
      <c r="C2808" s="29" t="s">
        <v>13101</v>
      </c>
      <c r="D2808" s="29" t="s">
        <v>381</v>
      </c>
      <c r="E2808" s="29" t="s">
        <v>640</v>
      </c>
      <c r="F2808" s="29" t="s">
        <v>383</v>
      </c>
      <c r="G2808" s="29">
        <v>15</v>
      </c>
      <c r="H2808" s="29" t="s">
        <v>1425</v>
      </c>
      <c r="I2808" s="29" t="s">
        <v>385</v>
      </c>
      <c r="J2808" s="29" t="s">
        <v>1426</v>
      </c>
      <c r="K2808" s="29" t="s">
        <v>387</v>
      </c>
      <c r="L2808" s="29" t="s">
        <v>1427</v>
      </c>
      <c r="M2808" s="29" t="s">
        <v>7982</v>
      </c>
      <c r="N2808" s="29" t="s">
        <v>7983</v>
      </c>
      <c r="O2808" s="29" t="s">
        <v>7990</v>
      </c>
      <c r="P2808" s="29" t="s">
        <v>6</v>
      </c>
      <c r="Q2808" s="29" t="s">
        <v>5</v>
      </c>
      <c r="R2808" s="29" t="s">
        <v>2817</v>
      </c>
      <c r="S2808" s="29" t="s">
        <v>2817</v>
      </c>
      <c r="T2808" s="29" t="s">
        <v>34251</v>
      </c>
      <c r="U2808" s="29" t="s">
        <v>34252</v>
      </c>
      <c r="V2808" s="29">
        <v>15</v>
      </c>
      <c r="W2808" s="29" t="s">
        <v>396</v>
      </c>
      <c r="X2808" s="29"/>
      <c r="Y2808" s="29" t="s">
        <v>27789</v>
      </c>
      <c r="Z2808" s="29" t="s">
        <v>34253</v>
      </c>
      <c r="AA2808" s="29" t="s">
        <v>34253</v>
      </c>
      <c r="AB2808" s="29" t="s">
        <v>1435</v>
      </c>
      <c r="AC2808" s="29" t="s">
        <v>1436</v>
      </c>
      <c r="AD2808" s="29" t="s">
        <v>5</v>
      </c>
      <c r="AE2808" s="29" t="s">
        <v>28381</v>
      </c>
      <c r="AF2808" s="29" t="s">
        <v>34254</v>
      </c>
      <c r="AG2808" s="29">
        <v>-423</v>
      </c>
      <c r="AH2808" s="29" t="s">
        <v>34254</v>
      </c>
      <c r="AI2808" s="29"/>
      <c r="AJ2808" s="29"/>
      <c r="AK2808" s="29"/>
      <c r="AL2808" s="29"/>
      <c r="AM2808" s="29"/>
      <c r="AN2808" s="1">
        <f t="shared" si="150"/>
        <v>0</v>
      </c>
      <c r="AO2808" s="1">
        <f t="shared" si="151"/>
        <v>0</v>
      </c>
      <c r="AP2808" s="30">
        <f t="shared" si="152"/>
        <v>46298</v>
      </c>
      <c r="AQ2808" s="1" t="str">
        <f>IF(COUNTIF('同场线路Rotas do mesmo SC'!A:A,C2808)&gt;0,"Sim","Não")</f>
        <v>Não</v>
      </c>
      <c r="AR2808" s="1" t="str">
        <f>IF(COUNTIF(揽收业务网点!A:A,P2808)&gt;0,"Sim","Não")</f>
        <v>Sim</v>
      </c>
    </row>
    <row r="2809" spans="1:44">
      <c r="A2809" s="29" t="s">
        <v>34255</v>
      </c>
      <c r="B2809" s="29" t="s">
        <v>2590</v>
      </c>
      <c r="C2809" s="29" t="s">
        <v>34256</v>
      </c>
      <c r="D2809" s="29" t="s">
        <v>381</v>
      </c>
      <c r="E2809" s="29" t="s">
        <v>382</v>
      </c>
      <c r="F2809" s="29" t="s">
        <v>383</v>
      </c>
      <c r="G2809" s="29">
        <v>435</v>
      </c>
      <c r="H2809" s="29" t="s">
        <v>26272</v>
      </c>
      <c r="I2809" s="29" t="s">
        <v>512</v>
      </c>
      <c r="J2809" s="29" t="s">
        <v>34257</v>
      </c>
      <c r="K2809" s="29" t="s">
        <v>387</v>
      </c>
      <c r="L2809" s="29" t="s">
        <v>34258</v>
      </c>
      <c r="M2809" s="29" t="s">
        <v>26275</v>
      </c>
      <c r="N2809" s="29" t="s">
        <v>26276</v>
      </c>
      <c r="O2809" s="29" t="s">
        <v>3587</v>
      </c>
      <c r="P2809" s="29" t="s">
        <v>3588</v>
      </c>
      <c r="Q2809" s="29" t="s">
        <v>5</v>
      </c>
      <c r="R2809" s="29" t="s">
        <v>16067</v>
      </c>
      <c r="S2809" s="29" t="s">
        <v>17599</v>
      </c>
      <c r="T2809" s="29" t="s">
        <v>34259</v>
      </c>
      <c r="U2809" s="29" t="s">
        <v>34260</v>
      </c>
      <c r="V2809" s="29">
        <v>340</v>
      </c>
      <c r="W2809" s="29" t="s">
        <v>396</v>
      </c>
      <c r="X2809" s="29" t="s">
        <v>32596</v>
      </c>
      <c r="Y2809" s="29" t="s">
        <v>17697</v>
      </c>
      <c r="Z2809" s="29" t="s">
        <v>34261</v>
      </c>
      <c r="AA2809" s="29" t="s">
        <v>34261</v>
      </c>
      <c r="AB2809" s="29" t="s">
        <v>26282</v>
      </c>
      <c r="AC2809" s="29" t="s">
        <v>26283</v>
      </c>
      <c r="AD2809" s="29" t="s">
        <v>5</v>
      </c>
      <c r="AE2809" s="29" t="s">
        <v>28825</v>
      </c>
      <c r="AF2809" s="29"/>
      <c r="AG2809" s="29"/>
      <c r="AH2809" s="29"/>
      <c r="AI2809" s="29" t="s">
        <v>34262</v>
      </c>
      <c r="AJ2809" s="29"/>
      <c r="AK2809" s="29" t="s">
        <v>34263</v>
      </c>
      <c r="AL2809" s="29" t="s">
        <v>34264</v>
      </c>
      <c r="AM2809" s="29">
        <v>249</v>
      </c>
      <c r="AN2809" s="1">
        <f t="shared" si="150"/>
        <v>1</v>
      </c>
      <c r="AO2809" s="1">
        <f t="shared" si="151"/>
        <v>1</v>
      </c>
      <c r="AP2809" s="30">
        <f t="shared" si="152"/>
        <v>46298</v>
      </c>
      <c r="AQ2809" s="1" t="str">
        <f>IF(COUNTIF('同场线路Rotas do mesmo SC'!A:A,C2809)&gt;0,"Sim","Não")</f>
        <v>Não</v>
      </c>
      <c r="AR2809" s="1" t="str">
        <f>IF(COUNTIF(揽收业务网点!A:A,P2809)&gt;0,"Sim","Não")</f>
        <v>Não</v>
      </c>
    </row>
    <row r="2810" spans="1:44">
      <c r="A2810" s="29" t="s">
        <v>34265</v>
      </c>
      <c r="B2810" s="29" t="s">
        <v>379</v>
      </c>
      <c r="C2810" s="29" t="s">
        <v>13113</v>
      </c>
      <c r="D2810" s="29" t="s">
        <v>381</v>
      </c>
      <c r="E2810" s="29" t="s">
        <v>382</v>
      </c>
      <c r="F2810" s="29" t="s">
        <v>383</v>
      </c>
      <c r="G2810" s="29">
        <v>165</v>
      </c>
      <c r="H2810" s="29" t="s">
        <v>23925</v>
      </c>
      <c r="I2810" s="29" t="s">
        <v>702</v>
      </c>
      <c r="J2810" s="29" t="s">
        <v>2928</v>
      </c>
      <c r="K2810" s="29" t="s">
        <v>387</v>
      </c>
      <c r="L2810" s="29" t="s">
        <v>2929</v>
      </c>
      <c r="M2810" s="29" t="s">
        <v>13115</v>
      </c>
      <c r="N2810" s="29" t="s">
        <v>13116</v>
      </c>
      <c r="O2810" s="29" t="s">
        <v>1922</v>
      </c>
      <c r="P2810" s="29" t="s">
        <v>1923</v>
      </c>
      <c r="Q2810" s="29" t="s">
        <v>142</v>
      </c>
      <c r="R2810" s="29" t="s">
        <v>34266</v>
      </c>
      <c r="S2810" s="29" t="s">
        <v>33129</v>
      </c>
      <c r="T2810" s="29" t="s">
        <v>34267</v>
      </c>
      <c r="U2810" s="29" t="s">
        <v>34268</v>
      </c>
      <c r="V2810" s="29">
        <v>1</v>
      </c>
      <c r="W2810" s="29" t="s">
        <v>396</v>
      </c>
      <c r="X2810" s="29" t="s">
        <v>34269</v>
      </c>
      <c r="Y2810" s="29" t="s">
        <v>16006</v>
      </c>
      <c r="Z2810" s="29" t="s">
        <v>34270</v>
      </c>
      <c r="AA2810" s="29" t="s">
        <v>34270</v>
      </c>
      <c r="AB2810" s="29" t="s">
        <v>13123</v>
      </c>
      <c r="AC2810" s="29" t="s">
        <v>13124</v>
      </c>
      <c r="AD2810" s="29" t="s">
        <v>142</v>
      </c>
      <c r="AE2810" s="29" t="s">
        <v>15616</v>
      </c>
      <c r="AF2810" s="29" t="s">
        <v>34271</v>
      </c>
      <c r="AG2810" s="29">
        <v>-768</v>
      </c>
      <c r="AH2810" s="29" t="s">
        <v>34271</v>
      </c>
      <c r="AI2810" s="29" t="s">
        <v>34272</v>
      </c>
      <c r="AJ2810" s="29">
        <v>625</v>
      </c>
      <c r="AK2810" s="29" t="s">
        <v>34273</v>
      </c>
      <c r="AL2810" s="29" t="s">
        <v>34274</v>
      </c>
      <c r="AM2810" s="29">
        <v>356</v>
      </c>
      <c r="AN2810" s="1">
        <f t="shared" si="150"/>
        <v>1</v>
      </c>
      <c r="AO2810" s="1">
        <f t="shared" si="151"/>
        <v>1</v>
      </c>
      <c r="AP2810" s="30">
        <f t="shared" si="152"/>
        <v>46298</v>
      </c>
      <c r="AQ2810" s="1" t="str">
        <f>IF(COUNTIF('同场线路Rotas do mesmo SC'!A:A,C2810)&gt;0,"Sim","Não")</f>
        <v>Não</v>
      </c>
      <c r="AR2810" s="1" t="str">
        <f>IF(COUNTIF(揽收业务网点!A:A,P2810)&gt;0,"Sim","Não")</f>
        <v>Não</v>
      </c>
    </row>
    <row r="2811" spans="1:44">
      <c r="A2811" s="29" t="s">
        <v>34275</v>
      </c>
      <c r="B2811" s="29" t="s">
        <v>379</v>
      </c>
      <c r="C2811" s="29" t="s">
        <v>13130</v>
      </c>
      <c r="D2811" s="29" t="s">
        <v>381</v>
      </c>
      <c r="E2811" s="29" t="s">
        <v>382</v>
      </c>
      <c r="F2811" s="29" t="s">
        <v>383</v>
      </c>
      <c r="G2811" s="29">
        <v>18</v>
      </c>
      <c r="H2811" s="29" t="s">
        <v>12976</v>
      </c>
      <c r="I2811" s="29" t="s">
        <v>868</v>
      </c>
      <c r="J2811" s="29" t="s">
        <v>2187</v>
      </c>
      <c r="K2811" s="29" t="s">
        <v>387</v>
      </c>
      <c r="L2811" s="29" t="s">
        <v>2188</v>
      </c>
      <c r="M2811" s="29" t="s">
        <v>12977</v>
      </c>
      <c r="N2811" s="29" t="s">
        <v>12978</v>
      </c>
      <c r="O2811" s="29" t="s">
        <v>1229</v>
      </c>
      <c r="P2811" s="29" t="s">
        <v>50</v>
      </c>
      <c r="Q2811" s="29" t="s">
        <v>11</v>
      </c>
      <c r="R2811" s="29" t="s">
        <v>21343</v>
      </c>
      <c r="S2811" s="29" t="s">
        <v>34276</v>
      </c>
      <c r="T2811" s="29" t="s">
        <v>34277</v>
      </c>
      <c r="U2811" s="29" t="s">
        <v>34278</v>
      </c>
      <c r="V2811" s="29">
        <v>77</v>
      </c>
      <c r="W2811" s="29" t="s">
        <v>396</v>
      </c>
      <c r="X2811" s="29" t="s">
        <v>34279</v>
      </c>
      <c r="Y2811" s="29" t="s">
        <v>15272</v>
      </c>
      <c r="Z2811" s="29" t="s">
        <v>34280</v>
      </c>
      <c r="AA2811" s="29" t="s">
        <v>34280</v>
      </c>
      <c r="AB2811" s="29" t="s">
        <v>12984</v>
      </c>
      <c r="AC2811" s="29" t="s">
        <v>12985</v>
      </c>
      <c r="AD2811" s="29" t="s">
        <v>11</v>
      </c>
      <c r="AE2811" s="29" t="s">
        <v>30334</v>
      </c>
      <c r="AF2811" s="29" t="s">
        <v>34281</v>
      </c>
      <c r="AG2811" s="29">
        <v>-33</v>
      </c>
      <c r="AH2811" s="29" t="s">
        <v>34281</v>
      </c>
      <c r="AI2811" s="29" t="s">
        <v>34282</v>
      </c>
      <c r="AJ2811" s="29">
        <v>35</v>
      </c>
      <c r="AK2811" s="29" t="s">
        <v>34283</v>
      </c>
      <c r="AL2811" s="29" t="s">
        <v>34284</v>
      </c>
      <c r="AM2811" s="29">
        <v>179</v>
      </c>
      <c r="AN2811" s="1">
        <f t="shared" si="150"/>
        <v>1</v>
      </c>
      <c r="AO2811" s="1">
        <f t="shared" si="151"/>
        <v>1</v>
      </c>
      <c r="AP2811" s="30">
        <f t="shared" si="152"/>
        <v>46298</v>
      </c>
      <c r="AQ2811" s="1" t="str">
        <f>IF(COUNTIF('同场线路Rotas do mesmo SC'!A:A,C2811)&gt;0,"Sim","Não")</f>
        <v>Não</v>
      </c>
      <c r="AR2811" s="1" t="str">
        <f>IF(COUNTIF(揽收业务网点!A:A,P2811)&gt;0,"Sim","Não")</f>
        <v>Sim</v>
      </c>
    </row>
    <row r="2812" spans="1:44">
      <c r="A2812" s="29" t="s">
        <v>34285</v>
      </c>
      <c r="B2812" s="29" t="s">
        <v>379</v>
      </c>
      <c r="C2812" s="29" t="s">
        <v>13140</v>
      </c>
      <c r="D2812" s="29" t="s">
        <v>381</v>
      </c>
      <c r="E2812" s="29" t="s">
        <v>382</v>
      </c>
      <c r="F2812" s="29" t="s">
        <v>732</v>
      </c>
      <c r="G2812" s="29">
        <v>35</v>
      </c>
      <c r="H2812" s="29" t="s">
        <v>13141</v>
      </c>
      <c r="I2812" s="29" t="s">
        <v>868</v>
      </c>
      <c r="J2812" s="29" t="s">
        <v>2437</v>
      </c>
      <c r="K2812" s="29" t="s">
        <v>387</v>
      </c>
      <c r="L2812" s="29" t="s">
        <v>2438</v>
      </c>
      <c r="M2812" s="29" t="s">
        <v>13142</v>
      </c>
      <c r="N2812" s="29" t="s">
        <v>13143</v>
      </c>
      <c r="O2812" s="29" t="s">
        <v>1111</v>
      </c>
      <c r="P2812" s="29" t="s">
        <v>1112</v>
      </c>
      <c r="Q2812" s="29" t="s">
        <v>168</v>
      </c>
      <c r="R2812" s="29" t="s">
        <v>22783</v>
      </c>
      <c r="S2812" s="29" t="s">
        <v>34130</v>
      </c>
      <c r="T2812" s="29" t="s">
        <v>34286</v>
      </c>
      <c r="U2812" s="29" t="s">
        <v>34287</v>
      </c>
      <c r="V2812" s="29">
        <v>8</v>
      </c>
      <c r="W2812" s="29" t="s">
        <v>396</v>
      </c>
      <c r="X2812" s="29" t="s">
        <v>34288</v>
      </c>
      <c r="Y2812" s="29" t="s">
        <v>27722</v>
      </c>
      <c r="Z2812" s="29" t="s">
        <v>34289</v>
      </c>
      <c r="AA2812" s="29" t="s">
        <v>34289</v>
      </c>
      <c r="AB2812" s="29" t="s">
        <v>13150</v>
      </c>
      <c r="AC2812" s="29" t="s">
        <v>13151</v>
      </c>
      <c r="AD2812" s="29" t="s">
        <v>168</v>
      </c>
      <c r="AE2812" s="29" t="s">
        <v>31503</v>
      </c>
      <c r="AF2812" s="29" t="s">
        <v>34290</v>
      </c>
      <c r="AG2812" s="29">
        <v>-41</v>
      </c>
      <c r="AH2812" s="29" t="s">
        <v>34290</v>
      </c>
      <c r="AI2812" s="29" t="s">
        <v>34291</v>
      </c>
      <c r="AJ2812" s="29">
        <v>47</v>
      </c>
      <c r="AK2812" s="29" t="s">
        <v>34292</v>
      </c>
      <c r="AL2812" s="29" t="s">
        <v>34293</v>
      </c>
      <c r="AM2812" s="29">
        <v>217</v>
      </c>
      <c r="AN2812" s="1">
        <f t="shared" si="150"/>
        <v>1</v>
      </c>
      <c r="AO2812" s="1">
        <f t="shared" si="151"/>
        <v>1</v>
      </c>
      <c r="AP2812" s="30">
        <f t="shared" si="152"/>
        <v>46298</v>
      </c>
      <c r="AQ2812" s="1" t="str">
        <f>IF(COUNTIF('同场线路Rotas do mesmo SC'!A:A,C2812)&gt;0,"Sim","Não")</f>
        <v>Não</v>
      </c>
      <c r="AR2812" s="1" t="str">
        <f>IF(COUNTIF(揽收业务网点!A:A,P2812)&gt;0,"Sim","Não")</f>
        <v>Não</v>
      </c>
    </row>
    <row r="2813" spans="1:44">
      <c r="A2813" s="29" t="s">
        <v>34294</v>
      </c>
      <c r="B2813" s="29" t="s">
        <v>2590</v>
      </c>
      <c r="C2813" s="29" t="s">
        <v>34295</v>
      </c>
      <c r="D2813" s="29" t="s">
        <v>381</v>
      </c>
      <c r="E2813" s="29" t="s">
        <v>382</v>
      </c>
      <c r="F2813" s="29" t="s">
        <v>383</v>
      </c>
      <c r="G2813" s="29">
        <v>145</v>
      </c>
      <c r="H2813" s="29" t="s">
        <v>26158</v>
      </c>
      <c r="I2813" s="29" t="s">
        <v>512</v>
      </c>
      <c r="J2813" s="29" t="s">
        <v>26159</v>
      </c>
      <c r="K2813" s="29" t="s">
        <v>387</v>
      </c>
      <c r="L2813" s="29" t="s">
        <v>26160</v>
      </c>
      <c r="M2813" s="29" t="s">
        <v>26259</v>
      </c>
      <c r="N2813" s="29" t="s">
        <v>26260</v>
      </c>
      <c r="O2813" s="29" t="s">
        <v>3587</v>
      </c>
      <c r="P2813" s="29" t="s">
        <v>3588</v>
      </c>
      <c r="Q2813" s="29" t="s">
        <v>5</v>
      </c>
      <c r="R2813" s="29" t="s">
        <v>13163</v>
      </c>
      <c r="S2813" s="29" t="s">
        <v>6530</v>
      </c>
      <c r="T2813" s="29" t="s">
        <v>34296</v>
      </c>
      <c r="U2813" s="29" t="s">
        <v>34297</v>
      </c>
      <c r="V2813" s="29">
        <v>364</v>
      </c>
      <c r="W2813" s="29" t="s">
        <v>396</v>
      </c>
      <c r="X2813" s="29" t="s">
        <v>34298</v>
      </c>
      <c r="Y2813" s="29" t="s">
        <v>17697</v>
      </c>
      <c r="Z2813" s="29" t="s">
        <v>34299</v>
      </c>
      <c r="AA2813" s="29" t="s">
        <v>34299</v>
      </c>
      <c r="AB2813" s="29" t="s">
        <v>26265</v>
      </c>
      <c r="AC2813" s="29" t="s">
        <v>26266</v>
      </c>
      <c r="AD2813" s="29" t="s">
        <v>5</v>
      </c>
      <c r="AE2813" s="29" t="s">
        <v>27722</v>
      </c>
      <c r="AF2813" s="29"/>
      <c r="AG2813" s="29"/>
      <c r="AH2813" s="29"/>
      <c r="AI2813" s="29" t="s">
        <v>34300</v>
      </c>
      <c r="AJ2813" s="29"/>
      <c r="AK2813" s="29" t="s">
        <v>34301</v>
      </c>
      <c r="AL2813" s="29" t="s">
        <v>34302</v>
      </c>
      <c r="AM2813" s="29">
        <v>331</v>
      </c>
      <c r="AN2813" s="1">
        <f t="shared" si="150"/>
        <v>1</v>
      </c>
      <c r="AO2813" s="1">
        <f t="shared" si="151"/>
        <v>1</v>
      </c>
      <c r="AP2813" s="30">
        <f t="shared" si="152"/>
        <v>46298</v>
      </c>
      <c r="AQ2813" s="1" t="str">
        <f>IF(COUNTIF('同场线路Rotas do mesmo SC'!A:A,C2813)&gt;0,"Sim","Não")</f>
        <v>Não</v>
      </c>
      <c r="AR2813" s="1" t="str">
        <f>IF(COUNTIF(揽收业务网点!A:A,P2813)&gt;0,"Sim","Não")</f>
        <v>Não</v>
      </c>
    </row>
    <row r="2814" spans="1:44">
      <c r="A2814" s="29" t="s">
        <v>34303</v>
      </c>
      <c r="B2814" s="29" t="s">
        <v>379</v>
      </c>
      <c r="C2814" s="29" t="s">
        <v>13157</v>
      </c>
      <c r="D2814" s="29" t="s">
        <v>381</v>
      </c>
      <c r="E2814" s="29" t="s">
        <v>382</v>
      </c>
      <c r="F2814" s="29" t="s">
        <v>732</v>
      </c>
      <c r="G2814" s="29">
        <v>70</v>
      </c>
      <c r="H2814" s="29" t="s">
        <v>13977</v>
      </c>
      <c r="I2814" s="29" t="s">
        <v>868</v>
      </c>
      <c r="J2814" s="29" t="s">
        <v>10534</v>
      </c>
      <c r="K2814" s="29" t="s">
        <v>387</v>
      </c>
      <c r="L2814" s="29" t="s">
        <v>10535</v>
      </c>
      <c r="M2814" s="29" t="s">
        <v>13978</v>
      </c>
      <c r="N2814" s="29" t="s">
        <v>13979</v>
      </c>
      <c r="O2814" s="29" t="s">
        <v>6179</v>
      </c>
      <c r="P2814" s="29" t="s">
        <v>6180</v>
      </c>
      <c r="Q2814" s="29" t="s">
        <v>168</v>
      </c>
      <c r="R2814" s="29" t="s">
        <v>12550</v>
      </c>
      <c r="S2814" s="29" t="s">
        <v>2793</v>
      </c>
      <c r="T2814" s="29" t="s">
        <v>34304</v>
      </c>
      <c r="U2814" s="29" t="s">
        <v>30724</v>
      </c>
      <c r="V2814" s="29">
        <v>72</v>
      </c>
      <c r="W2814" s="29" t="s">
        <v>396</v>
      </c>
      <c r="X2814" s="29" t="s">
        <v>34305</v>
      </c>
      <c r="Y2814" s="29" t="s">
        <v>30008</v>
      </c>
      <c r="Z2814" s="29" t="s">
        <v>34306</v>
      </c>
      <c r="AA2814" s="29" t="s">
        <v>34306</v>
      </c>
      <c r="AB2814" s="29" t="s">
        <v>13167</v>
      </c>
      <c r="AC2814" s="29" t="s">
        <v>13168</v>
      </c>
      <c r="AD2814" s="29" t="s">
        <v>168</v>
      </c>
      <c r="AE2814" s="29" t="s">
        <v>28682</v>
      </c>
      <c r="AF2814" s="29" t="s">
        <v>34307</v>
      </c>
      <c r="AG2814" s="29">
        <v>-61</v>
      </c>
      <c r="AH2814" s="29" t="s">
        <v>34307</v>
      </c>
      <c r="AI2814" s="29" t="s">
        <v>34308</v>
      </c>
      <c r="AJ2814" s="29">
        <v>114</v>
      </c>
      <c r="AK2814" s="29" t="s">
        <v>34309</v>
      </c>
      <c r="AL2814" s="29" t="s">
        <v>34310</v>
      </c>
      <c r="AM2814" s="29">
        <v>63</v>
      </c>
      <c r="AN2814" s="1">
        <f t="shared" si="150"/>
        <v>1</v>
      </c>
      <c r="AO2814" s="1">
        <f t="shared" si="151"/>
        <v>1</v>
      </c>
      <c r="AP2814" s="30">
        <f t="shared" si="152"/>
        <v>46298</v>
      </c>
      <c r="AQ2814" s="1" t="str">
        <f>IF(COUNTIF('同场线路Rotas do mesmo SC'!A:A,C2814)&gt;0,"Sim","Não")</f>
        <v>Não</v>
      </c>
      <c r="AR2814" s="1" t="str">
        <f>IF(COUNTIF(揽收业务网点!A:A,P2814)&gt;0,"Sim","Não")</f>
        <v>Não</v>
      </c>
    </row>
    <row r="2815" spans="1:44">
      <c r="A2815" s="29" t="s">
        <v>34311</v>
      </c>
      <c r="B2815" s="29" t="s">
        <v>379</v>
      </c>
      <c r="C2815" s="29" t="s">
        <v>15332</v>
      </c>
      <c r="D2815" s="29" t="s">
        <v>381</v>
      </c>
      <c r="E2815" s="29" t="s">
        <v>382</v>
      </c>
      <c r="F2815" s="29" t="s">
        <v>383</v>
      </c>
      <c r="G2815" s="29">
        <v>10</v>
      </c>
      <c r="H2815" s="29" t="s">
        <v>15333</v>
      </c>
      <c r="I2815" s="29" t="s">
        <v>1289</v>
      </c>
      <c r="J2815" s="29" t="s">
        <v>775</v>
      </c>
      <c r="K2815" s="29" t="s">
        <v>411</v>
      </c>
      <c r="L2815" s="29" t="s">
        <v>776</v>
      </c>
      <c r="M2815" s="29" t="s">
        <v>15334</v>
      </c>
      <c r="N2815" s="29" t="s">
        <v>15335</v>
      </c>
      <c r="O2815" s="29" t="s">
        <v>15336</v>
      </c>
      <c r="P2815" s="29" t="s">
        <v>15337</v>
      </c>
      <c r="Q2815" s="29" t="s">
        <v>5</v>
      </c>
      <c r="R2815" s="29" t="s">
        <v>12367</v>
      </c>
      <c r="S2815" s="29" t="s">
        <v>34312</v>
      </c>
      <c r="T2815" s="29" t="s">
        <v>34313</v>
      </c>
      <c r="U2815" s="29" t="s">
        <v>34314</v>
      </c>
      <c r="V2815" s="29">
        <v>24</v>
      </c>
      <c r="W2815" s="29" t="s">
        <v>396</v>
      </c>
      <c r="X2815" s="29" t="s">
        <v>34315</v>
      </c>
      <c r="Y2815" s="29" t="s">
        <v>1774</v>
      </c>
      <c r="Z2815" s="29" t="s">
        <v>34316</v>
      </c>
      <c r="AA2815" s="29" t="s">
        <v>34316</v>
      </c>
      <c r="AB2815" s="29" t="s">
        <v>15344</v>
      </c>
      <c r="AC2815" s="29" t="s">
        <v>15345</v>
      </c>
      <c r="AD2815" s="29" t="s">
        <v>5</v>
      </c>
      <c r="AE2815" s="29" t="s">
        <v>28806</v>
      </c>
      <c r="AF2815" s="29" t="s">
        <v>34317</v>
      </c>
      <c r="AG2815" s="29">
        <v>2</v>
      </c>
      <c r="AH2815" s="29" t="s">
        <v>34317</v>
      </c>
      <c r="AI2815" s="29" t="s">
        <v>34318</v>
      </c>
      <c r="AJ2815" s="29">
        <v>35</v>
      </c>
      <c r="AK2815" s="29" t="s">
        <v>34319</v>
      </c>
      <c r="AL2815" s="29" t="s">
        <v>34320</v>
      </c>
      <c r="AM2815" s="29">
        <v>210</v>
      </c>
      <c r="AN2815" s="1">
        <f t="shared" si="150"/>
        <v>1</v>
      </c>
      <c r="AO2815" s="1">
        <f t="shared" si="151"/>
        <v>1</v>
      </c>
      <c r="AP2815" s="30">
        <f t="shared" si="152"/>
        <v>46298</v>
      </c>
      <c r="AQ2815" s="1" t="str">
        <f>IF(COUNTIF('同场线路Rotas do mesmo SC'!A:A,C2815)&gt;0,"Sim","Não")</f>
        <v>Não</v>
      </c>
      <c r="AR2815" s="1" t="str">
        <f>IF(COUNTIF(揽收业务网点!A:A,P2815)&gt;0,"Sim","Não")</f>
        <v>Não</v>
      </c>
    </row>
    <row r="2816" spans="1:44">
      <c r="A2816" s="29" t="s">
        <v>34321</v>
      </c>
      <c r="B2816" s="29" t="s">
        <v>379</v>
      </c>
      <c r="C2816" s="29" t="s">
        <v>15363</v>
      </c>
      <c r="D2816" s="29" t="s">
        <v>381</v>
      </c>
      <c r="E2816" s="29" t="s">
        <v>382</v>
      </c>
      <c r="F2816" s="29" t="s">
        <v>383</v>
      </c>
      <c r="G2816" s="29">
        <v>3</v>
      </c>
      <c r="H2816" s="29" t="s">
        <v>23971</v>
      </c>
      <c r="I2816" s="29" t="s">
        <v>385</v>
      </c>
      <c r="J2816" s="29" t="s">
        <v>15365</v>
      </c>
      <c r="K2816" s="29" t="s">
        <v>387</v>
      </c>
      <c r="L2816" s="29" t="s">
        <v>15366</v>
      </c>
      <c r="M2816" s="29" t="s">
        <v>15367</v>
      </c>
      <c r="N2816" s="29" t="s">
        <v>15368</v>
      </c>
      <c r="O2816" s="29" t="s">
        <v>15336</v>
      </c>
      <c r="P2816" s="29" t="s">
        <v>15337</v>
      </c>
      <c r="Q2816" s="29" t="s">
        <v>5</v>
      </c>
      <c r="R2816" s="29" t="s">
        <v>7936</v>
      </c>
      <c r="S2816" s="29" t="s">
        <v>3812</v>
      </c>
      <c r="T2816" s="29" t="s">
        <v>31064</v>
      </c>
      <c r="U2816" s="29" t="s">
        <v>34322</v>
      </c>
      <c r="V2816" s="29">
        <v>23</v>
      </c>
      <c r="W2816" s="29" t="s">
        <v>396</v>
      </c>
      <c r="X2816" s="29" t="s">
        <v>34323</v>
      </c>
      <c r="Y2816" s="29" t="s">
        <v>15272</v>
      </c>
      <c r="Z2816" s="29" t="s">
        <v>28340</v>
      </c>
      <c r="AA2816" s="29" t="s">
        <v>28340</v>
      </c>
      <c r="AB2816" s="29" t="s">
        <v>15374</v>
      </c>
      <c r="AC2816" s="29" t="s">
        <v>15375</v>
      </c>
      <c r="AD2816" s="29" t="s">
        <v>5</v>
      </c>
      <c r="AE2816" s="29" t="s">
        <v>29535</v>
      </c>
      <c r="AF2816" s="29" t="s">
        <v>29610</v>
      </c>
      <c r="AG2816" s="29">
        <v>47</v>
      </c>
      <c r="AH2816" s="29" t="s">
        <v>29610</v>
      </c>
      <c r="AI2816" s="29" t="s">
        <v>34324</v>
      </c>
      <c r="AJ2816" s="29">
        <v>2</v>
      </c>
      <c r="AK2816" s="29" t="s">
        <v>34325</v>
      </c>
      <c r="AL2816" s="29" t="s">
        <v>34326</v>
      </c>
      <c r="AM2816" s="29">
        <v>118</v>
      </c>
      <c r="AN2816" s="1">
        <f t="shared" si="150"/>
        <v>1</v>
      </c>
      <c r="AO2816" s="1">
        <f t="shared" si="151"/>
        <v>1</v>
      </c>
      <c r="AP2816" s="30">
        <f t="shared" si="152"/>
        <v>46298</v>
      </c>
      <c r="AQ2816" s="1" t="str">
        <f>IF(COUNTIF('同场线路Rotas do mesmo SC'!A:A,C2816)&gt;0,"Sim","Não")</f>
        <v>Não</v>
      </c>
      <c r="AR2816" s="1" t="str">
        <f>IF(COUNTIF(揽收业务网点!A:A,P2816)&gt;0,"Sim","Não")</f>
        <v>Não</v>
      </c>
    </row>
    <row r="2817" spans="1:44">
      <c r="A2817" s="29" t="s">
        <v>34327</v>
      </c>
      <c r="B2817" s="29" t="s">
        <v>379</v>
      </c>
      <c r="C2817" s="29" t="s">
        <v>15380</v>
      </c>
      <c r="D2817" s="29" t="s">
        <v>381</v>
      </c>
      <c r="E2817" s="29" t="s">
        <v>382</v>
      </c>
      <c r="F2817" s="29" t="s">
        <v>383</v>
      </c>
      <c r="G2817" s="29">
        <v>15</v>
      </c>
      <c r="H2817" s="29" t="s">
        <v>384</v>
      </c>
      <c r="I2817" s="29" t="s">
        <v>385</v>
      </c>
      <c r="J2817" s="29" t="s">
        <v>386</v>
      </c>
      <c r="K2817" s="29" t="s">
        <v>387</v>
      </c>
      <c r="L2817" s="29" t="s">
        <v>388</v>
      </c>
      <c r="M2817" s="29" t="s">
        <v>386</v>
      </c>
      <c r="N2817" s="29" t="s">
        <v>389</v>
      </c>
      <c r="O2817" s="29" t="s">
        <v>15336</v>
      </c>
      <c r="P2817" s="29" t="s">
        <v>15337</v>
      </c>
      <c r="Q2817" s="29" t="s">
        <v>5</v>
      </c>
      <c r="R2817" s="29" t="s">
        <v>7383</v>
      </c>
      <c r="S2817" s="29" t="s">
        <v>33916</v>
      </c>
      <c r="T2817" s="29" t="s">
        <v>34328</v>
      </c>
      <c r="U2817" s="29" t="s">
        <v>34329</v>
      </c>
      <c r="V2817" s="29">
        <v>9</v>
      </c>
      <c r="W2817" s="29" t="s">
        <v>396</v>
      </c>
      <c r="X2817" s="29"/>
      <c r="Y2817" s="29" t="s">
        <v>29535</v>
      </c>
      <c r="Z2817" s="29" t="s">
        <v>31307</v>
      </c>
      <c r="AA2817" s="29" t="s">
        <v>31307</v>
      </c>
      <c r="AB2817" s="29" t="s">
        <v>15387</v>
      </c>
      <c r="AC2817" s="29" t="s">
        <v>15388</v>
      </c>
      <c r="AD2817" s="29" t="s">
        <v>5</v>
      </c>
      <c r="AE2817" s="29" t="s">
        <v>16006</v>
      </c>
      <c r="AF2817" s="29" t="s">
        <v>34330</v>
      </c>
      <c r="AG2817" s="29">
        <v>-74</v>
      </c>
      <c r="AH2817" s="29" t="s">
        <v>34330</v>
      </c>
      <c r="AI2817" s="29" t="s">
        <v>34331</v>
      </c>
      <c r="AJ2817" s="29">
        <v>105</v>
      </c>
      <c r="AK2817" s="29" t="s">
        <v>34332</v>
      </c>
      <c r="AL2817" s="29" t="s">
        <v>34333</v>
      </c>
      <c r="AM2817" s="29">
        <v>290</v>
      </c>
      <c r="AN2817" s="1">
        <f t="shared" si="150"/>
        <v>0</v>
      </c>
      <c r="AO2817" s="1">
        <f t="shared" si="151"/>
        <v>1</v>
      </c>
      <c r="AP2817" s="30">
        <f t="shared" si="152"/>
        <v>46298</v>
      </c>
      <c r="AQ2817" s="1" t="str">
        <f>IF(COUNTIF('同场线路Rotas do mesmo SC'!A:A,C2817)&gt;0,"Sim","Não")</f>
        <v>Não</v>
      </c>
      <c r="AR2817" s="1" t="str">
        <f>IF(COUNTIF(揽收业务网点!A:A,P2817)&gt;0,"Sim","Não")</f>
        <v>Não</v>
      </c>
    </row>
    <row r="2818" spans="1:44">
      <c r="A2818" s="29" t="s">
        <v>34334</v>
      </c>
      <c r="B2818" s="29" t="s">
        <v>379</v>
      </c>
      <c r="C2818" s="29" t="s">
        <v>15394</v>
      </c>
      <c r="D2818" s="29" t="s">
        <v>381</v>
      </c>
      <c r="E2818" s="29" t="s">
        <v>382</v>
      </c>
      <c r="F2818" s="29" t="s">
        <v>383</v>
      </c>
      <c r="G2818" s="29">
        <v>40</v>
      </c>
      <c r="H2818" s="29" t="s">
        <v>15395</v>
      </c>
      <c r="I2818" s="29" t="s">
        <v>385</v>
      </c>
      <c r="J2818" s="29" t="s">
        <v>15396</v>
      </c>
      <c r="K2818" s="29" t="s">
        <v>387</v>
      </c>
      <c r="L2818" s="29" t="s">
        <v>15397</v>
      </c>
      <c r="M2818" s="29" t="s">
        <v>15396</v>
      </c>
      <c r="N2818" s="29" t="s">
        <v>15398</v>
      </c>
      <c r="O2818" s="29" t="s">
        <v>15336</v>
      </c>
      <c r="P2818" s="29" t="s">
        <v>15337</v>
      </c>
      <c r="Q2818" s="29" t="s">
        <v>5</v>
      </c>
      <c r="R2818" s="29" t="s">
        <v>34335</v>
      </c>
      <c r="S2818" s="29" t="s">
        <v>30494</v>
      </c>
      <c r="T2818" s="29" t="s">
        <v>34336</v>
      </c>
      <c r="U2818" s="29" t="s">
        <v>34337</v>
      </c>
      <c r="V2818" s="29">
        <v>27</v>
      </c>
      <c r="W2818" s="29" t="s">
        <v>396</v>
      </c>
      <c r="X2818" s="29" t="s">
        <v>34338</v>
      </c>
      <c r="Y2818" s="29" t="s">
        <v>15272</v>
      </c>
      <c r="Z2818" s="29" t="s">
        <v>34339</v>
      </c>
      <c r="AA2818" s="29" t="s">
        <v>34339</v>
      </c>
      <c r="AB2818" s="29" t="s">
        <v>15404</v>
      </c>
      <c r="AC2818" s="29" t="s">
        <v>15405</v>
      </c>
      <c r="AD2818" s="29" t="s">
        <v>5</v>
      </c>
      <c r="AE2818" s="29" t="s">
        <v>16006</v>
      </c>
      <c r="AF2818" s="29" t="s">
        <v>31914</v>
      </c>
      <c r="AG2818" s="29">
        <v>-60</v>
      </c>
      <c r="AH2818" s="29" t="s">
        <v>31914</v>
      </c>
      <c r="AI2818" s="29" t="s">
        <v>34340</v>
      </c>
      <c r="AJ2818" s="29">
        <v>24</v>
      </c>
      <c r="AK2818" s="29" t="s">
        <v>34341</v>
      </c>
      <c r="AL2818" s="29" t="s">
        <v>32606</v>
      </c>
      <c r="AM2818" s="29">
        <v>85</v>
      </c>
      <c r="AN2818" s="1">
        <f t="shared" si="150"/>
        <v>1</v>
      </c>
      <c r="AO2818" s="1">
        <f t="shared" si="151"/>
        <v>1</v>
      </c>
      <c r="AP2818" s="30">
        <f t="shared" si="152"/>
        <v>46298</v>
      </c>
      <c r="AQ2818" s="1" t="str">
        <f>IF(COUNTIF('同场线路Rotas do mesmo SC'!A:A,C2818)&gt;0,"Sim","Não")</f>
        <v>Não</v>
      </c>
      <c r="AR2818" s="1" t="str">
        <f>IF(COUNTIF(揽收业务网点!A:A,P2818)&gt;0,"Sim","Não")</f>
        <v>Não</v>
      </c>
    </row>
    <row r="2819" spans="1:44">
      <c r="A2819" s="29" t="s">
        <v>34342</v>
      </c>
      <c r="B2819" s="29" t="s">
        <v>379</v>
      </c>
      <c r="C2819" s="29" t="s">
        <v>15421</v>
      </c>
      <c r="D2819" s="29" t="s">
        <v>381</v>
      </c>
      <c r="E2819" s="29" t="s">
        <v>382</v>
      </c>
      <c r="F2819" s="29" t="s">
        <v>383</v>
      </c>
      <c r="G2819" s="29">
        <v>15</v>
      </c>
      <c r="H2819" s="29" t="s">
        <v>384</v>
      </c>
      <c r="I2819" s="29" t="s">
        <v>385</v>
      </c>
      <c r="J2819" s="29" t="s">
        <v>386</v>
      </c>
      <c r="K2819" s="29" t="s">
        <v>387</v>
      </c>
      <c r="L2819" s="29" t="s">
        <v>388</v>
      </c>
      <c r="M2819" s="29" t="s">
        <v>386</v>
      </c>
      <c r="N2819" s="29" t="s">
        <v>389</v>
      </c>
      <c r="O2819" s="29" t="s">
        <v>15336</v>
      </c>
      <c r="P2819" s="29" t="s">
        <v>15337</v>
      </c>
      <c r="Q2819" s="29" t="s">
        <v>5</v>
      </c>
      <c r="R2819" s="29" t="s">
        <v>34343</v>
      </c>
      <c r="S2819" s="29" t="s">
        <v>3812</v>
      </c>
      <c r="T2819" s="29" t="s">
        <v>34344</v>
      </c>
      <c r="U2819" s="29" t="s">
        <v>34345</v>
      </c>
      <c r="V2819" s="29">
        <v>23</v>
      </c>
      <c r="W2819" s="29" t="s">
        <v>396</v>
      </c>
      <c r="X2819" s="29"/>
      <c r="Y2819" s="29" t="s">
        <v>15272</v>
      </c>
      <c r="Z2819" s="29" t="s">
        <v>34346</v>
      </c>
      <c r="AA2819" s="29" t="s">
        <v>34346</v>
      </c>
      <c r="AB2819" s="29" t="s">
        <v>15428</v>
      </c>
      <c r="AC2819" s="29" t="s">
        <v>15429</v>
      </c>
      <c r="AD2819" s="29" t="s">
        <v>5</v>
      </c>
      <c r="AE2819" s="29" t="s">
        <v>28201</v>
      </c>
      <c r="AF2819" s="29" t="s">
        <v>34347</v>
      </c>
      <c r="AG2819" s="29">
        <v>-39</v>
      </c>
      <c r="AH2819" s="29" t="s">
        <v>34347</v>
      </c>
      <c r="AI2819" s="29" t="s">
        <v>34348</v>
      </c>
      <c r="AJ2819" s="29">
        <v>106</v>
      </c>
      <c r="AK2819" s="29" t="s">
        <v>34349</v>
      </c>
      <c r="AL2819" s="29" t="s">
        <v>34350</v>
      </c>
      <c r="AM2819" s="29">
        <v>151</v>
      </c>
      <c r="AN2819" s="1">
        <f t="shared" si="150"/>
        <v>0</v>
      </c>
      <c r="AO2819" s="1">
        <f t="shared" si="151"/>
        <v>1</v>
      </c>
      <c r="AP2819" s="30">
        <f t="shared" si="152"/>
        <v>46298</v>
      </c>
      <c r="AQ2819" s="1" t="str">
        <f>IF(COUNTIF('同场线路Rotas do mesmo SC'!A:A,C2819)&gt;0,"Sim","Não")</f>
        <v>Não</v>
      </c>
      <c r="AR2819" s="1" t="str">
        <f>IF(COUNTIF(揽收业务网点!A:A,P2819)&gt;0,"Sim","Não")</f>
        <v>Não</v>
      </c>
    </row>
    <row r="2820" spans="1:44">
      <c r="A2820" s="29" t="s">
        <v>34351</v>
      </c>
      <c r="B2820" s="29" t="s">
        <v>379</v>
      </c>
      <c r="C2820" s="29" t="s">
        <v>15453</v>
      </c>
      <c r="D2820" s="29" t="s">
        <v>381</v>
      </c>
      <c r="E2820" s="29" t="s">
        <v>382</v>
      </c>
      <c r="F2820" s="29" t="s">
        <v>383</v>
      </c>
      <c r="G2820" s="29">
        <v>30</v>
      </c>
      <c r="H2820" s="29" t="s">
        <v>15454</v>
      </c>
      <c r="I2820" s="29" t="s">
        <v>385</v>
      </c>
      <c r="J2820" s="29" t="s">
        <v>15455</v>
      </c>
      <c r="K2820" s="29" t="s">
        <v>387</v>
      </c>
      <c r="L2820" s="29" t="s">
        <v>15456</v>
      </c>
      <c r="M2820" s="29" t="s">
        <v>15455</v>
      </c>
      <c r="N2820" s="29" t="s">
        <v>15457</v>
      </c>
      <c r="O2820" s="29" t="s">
        <v>15336</v>
      </c>
      <c r="P2820" s="29" t="s">
        <v>15337</v>
      </c>
      <c r="Q2820" s="29" t="s">
        <v>5</v>
      </c>
      <c r="R2820" s="29" t="s">
        <v>34352</v>
      </c>
      <c r="S2820" s="29" t="s">
        <v>13867</v>
      </c>
      <c r="T2820" s="29" t="s">
        <v>34353</v>
      </c>
      <c r="U2820" s="29" t="s">
        <v>34354</v>
      </c>
      <c r="V2820" s="29">
        <v>3</v>
      </c>
      <c r="W2820" s="29" t="s">
        <v>396</v>
      </c>
      <c r="X2820" s="29" t="s">
        <v>34355</v>
      </c>
      <c r="Y2820" s="29" t="s">
        <v>15272</v>
      </c>
      <c r="Z2820" s="29" t="s">
        <v>34356</v>
      </c>
      <c r="AA2820" s="29" t="s">
        <v>34356</v>
      </c>
      <c r="AB2820" s="29" t="s">
        <v>15463</v>
      </c>
      <c r="AC2820" s="29" t="s">
        <v>15464</v>
      </c>
      <c r="AD2820" s="29" t="s">
        <v>5</v>
      </c>
      <c r="AE2820" s="29" t="s">
        <v>1774</v>
      </c>
      <c r="AF2820" s="29" t="s">
        <v>34357</v>
      </c>
      <c r="AG2820" s="29">
        <v>-151</v>
      </c>
      <c r="AH2820" s="29" t="s">
        <v>34357</v>
      </c>
      <c r="AI2820" s="29" t="s">
        <v>34358</v>
      </c>
      <c r="AJ2820" s="29">
        <v>35</v>
      </c>
      <c r="AK2820" s="29" t="s">
        <v>34359</v>
      </c>
      <c r="AL2820" s="29" t="s">
        <v>32621</v>
      </c>
      <c r="AM2820" s="29">
        <v>58</v>
      </c>
      <c r="AN2820" s="1">
        <f t="shared" si="150"/>
        <v>1</v>
      </c>
      <c r="AO2820" s="1">
        <f t="shared" si="151"/>
        <v>1</v>
      </c>
      <c r="AP2820" s="30">
        <f t="shared" si="152"/>
        <v>46298</v>
      </c>
      <c r="AQ2820" s="1" t="str">
        <f>IF(COUNTIF('同场线路Rotas do mesmo SC'!A:A,C2820)&gt;0,"Sim","Não")</f>
        <v>Não</v>
      </c>
      <c r="AR2820" s="1" t="str">
        <f>IF(COUNTIF(揽收业务网点!A:A,P2820)&gt;0,"Sim","Não")</f>
        <v>Não</v>
      </c>
    </row>
    <row r="2821" spans="1:44">
      <c r="A2821" s="29" t="s">
        <v>34360</v>
      </c>
      <c r="B2821" s="29" t="s">
        <v>379</v>
      </c>
      <c r="C2821" s="29" t="s">
        <v>15485</v>
      </c>
      <c r="D2821" s="29" t="s">
        <v>381</v>
      </c>
      <c r="E2821" s="29" t="s">
        <v>382</v>
      </c>
      <c r="F2821" s="29" t="s">
        <v>383</v>
      </c>
      <c r="G2821" s="29">
        <v>30</v>
      </c>
      <c r="H2821" s="29" t="s">
        <v>15486</v>
      </c>
      <c r="I2821" s="29" t="s">
        <v>409</v>
      </c>
      <c r="J2821" s="29" t="s">
        <v>15487</v>
      </c>
      <c r="K2821" s="29" t="s">
        <v>387</v>
      </c>
      <c r="L2821" s="29" t="s">
        <v>15488</v>
      </c>
      <c r="M2821" s="29" t="s">
        <v>15489</v>
      </c>
      <c r="N2821" s="29" t="s">
        <v>15490</v>
      </c>
      <c r="O2821" s="29" t="s">
        <v>15336</v>
      </c>
      <c r="P2821" s="29" t="s">
        <v>15337</v>
      </c>
      <c r="Q2821" s="29" t="s">
        <v>5</v>
      </c>
      <c r="R2821" s="29" t="s">
        <v>10519</v>
      </c>
      <c r="S2821" s="29" t="s">
        <v>10519</v>
      </c>
      <c r="T2821" s="29" t="s">
        <v>34361</v>
      </c>
      <c r="U2821" s="29" t="s">
        <v>34362</v>
      </c>
      <c r="V2821" s="29">
        <v>3</v>
      </c>
      <c r="W2821" s="29" t="s">
        <v>396</v>
      </c>
      <c r="X2821" s="29" t="s">
        <v>34363</v>
      </c>
      <c r="Y2821" s="29" t="s">
        <v>1774</v>
      </c>
      <c r="Z2821" s="29" t="s">
        <v>28474</v>
      </c>
      <c r="AA2821" s="29" t="s">
        <v>28474</v>
      </c>
      <c r="AB2821" s="29" t="s">
        <v>15494</v>
      </c>
      <c r="AC2821" s="29" t="s">
        <v>15495</v>
      </c>
      <c r="AD2821" s="29" t="s">
        <v>5</v>
      </c>
      <c r="AE2821" s="29" t="s">
        <v>27922</v>
      </c>
      <c r="AF2821" s="29" t="s">
        <v>34364</v>
      </c>
      <c r="AG2821" s="29">
        <v>-175</v>
      </c>
      <c r="AH2821" s="29" t="s">
        <v>34364</v>
      </c>
      <c r="AI2821" s="29" t="s">
        <v>34365</v>
      </c>
      <c r="AJ2821" s="29">
        <v>26</v>
      </c>
      <c r="AK2821" s="29" t="s">
        <v>34366</v>
      </c>
      <c r="AL2821" s="29" t="s">
        <v>34367</v>
      </c>
      <c r="AM2821" s="29">
        <v>46</v>
      </c>
      <c r="AN2821" s="1">
        <f t="shared" si="150"/>
        <v>1</v>
      </c>
      <c r="AO2821" s="1">
        <f t="shared" si="151"/>
        <v>1</v>
      </c>
      <c r="AP2821" s="30">
        <f t="shared" si="152"/>
        <v>46298</v>
      </c>
      <c r="AQ2821" s="1" t="str">
        <f>IF(COUNTIF('同场线路Rotas do mesmo SC'!A:A,C2821)&gt;0,"Sim","Não")</f>
        <v>Não</v>
      </c>
      <c r="AR2821" s="1" t="str">
        <f>IF(COUNTIF(揽收业务网点!A:A,P2821)&gt;0,"Sim","Não")</f>
        <v>Não</v>
      </c>
    </row>
    <row r="2822" spans="1:44">
      <c r="A2822" s="29" t="s">
        <v>34368</v>
      </c>
      <c r="B2822" s="29" t="s">
        <v>379</v>
      </c>
      <c r="C2822" s="29" t="s">
        <v>13173</v>
      </c>
      <c r="D2822" s="29" t="s">
        <v>381</v>
      </c>
      <c r="E2822" s="29" t="s">
        <v>382</v>
      </c>
      <c r="F2822" s="29" t="s">
        <v>383</v>
      </c>
      <c r="G2822" s="29">
        <v>55</v>
      </c>
      <c r="H2822" s="29" t="s">
        <v>13174</v>
      </c>
      <c r="I2822" s="29" t="s">
        <v>512</v>
      </c>
      <c r="J2822" s="29" t="s">
        <v>13175</v>
      </c>
      <c r="K2822" s="29" t="s">
        <v>387</v>
      </c>
      <c r="L2822" s="29" t="s">
        <v>13176</v>
      </c>
      <c r="M2822" s="29" t="s">
        <v>13177</v>
      </c>
      <c r="N2822" s="29" t="s">
        <v>13178</v>
      </c>
      <c r="O2822" s="29" t="s">
        <v>12582</v>
      </c>
      <c r="P2822" s="29" t="s">
        <v>12583</v>
      </c>
      <c r="Q2822" s="29" t="s">
        <v>94</v>
      </c>
      <c r="R2822" s="29" t="s">
        <v>16774</v>
      </c>
      <c r="S2822" s="29" t="s">
        <v>20053</v>
      </c>
      <c r="T2822" s="29" t="s">
        <v>34369</v>
      </c>
      <c r="U2822" s="29" t="s">
        <v>34370</v>
      </c>
      <c r="V2822" s="29">
        <v>7</v>
      </c>
      <c r="W2822" s="29" t="s">
        <v>396</v>
      </c>
      <c r="X2822" s="29" t="s">
        <v>29517</v>
      </c>
      <c r="Y2822" s="29" t="s">
        <v>15272</v>
      </c>
      <c r="Z2822" s="29" t="s">
        <v>34371</v>
      </c>
      <c r="AA2822" s="29" t="s">
        <v>34371</v>
      </c>
      <c r="AB2822" s="29" t="s">
        <v>13184</v>
      </c>
      <c r="AC2822" s="29" t="s">
        <v>13185</v>
      </c>
      <c r="AD2822" s="29" t="s">
        <v>94</v>
      </c>
      <c r="AE2822" s="29" t="s">
        <v>16006</v>
      </c>
      <c r="AF2822" s="29" t="s">
        <v>34372</v>
      </c>
      <c r="AG2822" s="29">
        <v>13</v>
      </c>
      <c r="AH2822" s="29" t="s">
        <v>34372</v>
      </c>
      <c r="AI2822" s="29" t="s">
        <v>34373</v>
      </c>
      <c r="AJ2822" s="29">
        <v>23</v>
      </c>
      <c r="AK2822" s="29" t="s">
        <v>34374</v>
      </c>
      <c r="AL2822" s="29" t="s">
        <v>34375</v>
      </c>
      <c r="AM2822" s="29">
        <v>33</v>
      </c>
      <c r="AN2822" s="1">
        <f t="shared" si="150"/>
        <v>1</v>
      </c>
      <c r="AO2822" s="1">
        <f t="shared" si="151"/>
        <v>1</v>
      </c>
      <c r="AP2822" s="30">
        <f t="shared" si="152"/>
        <v>46298</v>
      </c>
      <c r="AQ2822" s="1" t="str">
        <f>IF(COUNTIF('同场线路Rotas do mesmo SC'!A:A,C2822)&gt;0,"Sim","Não")</f>
        <v>Não</v>
      </c>
      <c r="AR2822" s="1" t="str">
        <f>IF(COUNTIF(揽收业务网点!A:A,P2822)&gt;0,"Sim","Não")</f>
        <v>Não</v>
      </c>
    </row>
    <row r="2823" spans="1:44">
      <c r="A2823" s="29" t="s">
        <v>34376</v>
      </c>
      <c r="B2823" s="29" t="s">
        <v>379</v>
      </c>
      <c r="C2823" s="29" t="s">
        <v>24036</v>
      </c>
      <c r="D2823" s="29" t="s">
        <v>381</v>
      </c>
      <c r="E2823" s="29" t="s">
        <v>382</v>
      </c>
      <c r="F2823" s="29" t="s">
        <v>383</v>
      </c>
      <c r="G2823" s="29">
        <v>185</v>
      </c>
      <c r="H2823" s="29" t="s">
        <v>24037</v>
      </c>
      <c r="I2823" s="29" t="s">
        <v>512</v>
      </c>
      <c r="J2823" s="29" t="s">
        <v>24038</v>
      </c>
      <c r="K2823" s="29" t="s">
        <v>387</v>
      </c>
      <c r="L2823" s="29" t="s">
        <v>24039</v>
      </c>
      <c r="M2823" s="29" t="s">
        <v>24038</v>
      </c>
      <c r="N2823" s="29" t="s">
        <v>24040</v>
      </c>
      <c r="O2823" s="29" t="s">
        <v>23215</v>
      </c>
      <c r="P2823" s="29" t="s">
        <v>23216</v>
      </c>
      <c r="Q2823" s="29" t="s">
        <v>2</v>
      </c>
      <c r="R2823" s="29" t="s">
        <v>34377</v>
      </c>
      <c r="S2823" s="29" t="s">
        <v>15742</v>
      </c>
      <c r="T2823" s="29" t="s">
        <v>34378</v>
      </c>
      <c r="U2823" s="29" t="s">
        <v>34379</v>
      </c>
      <c r="V2823" s="29">
        <v>1</v>
      </c>
      <c r="W2823" s="29" t="s">
        <v>396</v>
      </c>
      <c r="X2823" s="29" t="s">
        <v>34380</v>
      </c>
      <c r="Y2823" s="29" t="s">
        <v>15272</v>
      </c>
      <c r="Z2823" s="29" t="s">
        <v>34381</v>
      </c>
      <c r="AA2823" s="29" t="s">
        <v>34381</v>
      </c>
      <c r="AB2823" s="29" t="s">
        <v>24046</v>
      </c>
      <c r="AC2823" s="29" t="s">
        <v>24047</v>
      </c>
      <c r="AD2823" s="29" t="s">
        <v>2</v>
      </c>
      <c r="AE2823" s="29" t="s">
        <v>29739</v>
      </c>
      <c r="AF2823" s="29" t="s">
        <v>34382</v>
      </c>
      <c r="AG2823" s="29">
        <v>-449</v>
      </c>
      <c r="AH2823" s="29" t="s">
        <v>34382</v>
      </c>
      <c r="AI2823" s="29" t="s">
        <v>34383</v>
      </c>
      <c r="AJ2823" s="29">
        <v>251</v>
      </c>
      <c r="AK2823" s="29" t="s">
        <v>29642</v>
      </c>
      <c r="AL2823" s="29" t="s">
        <v>34384</v>
      </c>
      <c r="AM2823" s="29">
        <v>108</v>
      </c>
      <c r="AN2823" s="1">
        <f t="shared" si="150"/>
        <v>1</v>
      </c>
      <c r="AO2823" s="1">
        <f t="shared" si="151"/>
        <v>1</v>
      </c>
      <c r="AP2823" s="30">
        <f t="shared" si="152"/>
        <v>46298</v>
      </c>
      <c r="AQ2823" s="1" t="str">
        <f>IF(COUNTIF('同场线路Rotas do mesmo SC'!A:A,C2823)&gt;0,"Sim","Não")</f>
        <v>Não</v>
      </c>
      <c r="AR2823" s="1" t="str">
        <f>IF(COUNTIF(揽收业务网点!A:A,P2823)&gt;0,"Sim","Não")</f>
        <v>Não</v>
      </c>
    </row>
    <row r="2824" spans="1:44">
      <c r="A2824" s="29" t="s">
        <v>34385</v>
      </c>
      <c r="B2824" s="29" t="s">
        <v>379</v>
      </c>
      <c r="C2824" s="29" t="s">
        <v>27893</v>
      </c>
      <c r="D2824" s="29" t="s">
        <v>381</v>
      </c>
      <c r="E2824" s="29" t="s">
        <v>382</v>
      </c>
      <c r="F2824" s="29" t="s">
        <v>383</v>
      </c>
      <c r="G2824" s="29">
        <v>185</v>
      </c>
      <c r="H2824" s="29" t="s">
        <v>27894</v>
      </c>
      <c r="I2824" s="29" t="s">
        <v>702</v>
      </c>
      <c r="J2824" s="29" t="s">
        <v>2928</v>
      </c>
      <c r="K2824" s="29" t="s">
        <v>387</v>
      </c>
      <c r="L2824" s="29" t="s">
        <v>2929</v>
      </c>
      <c r="M2824" s="29" t="s">
        <v>27895</v>
      </c>
      <c r="N2824" s="29" t="s">
        <v>27896</v>
      </c>
      <c r="O2824" s="29" t="s">
        <v>1922</v>
      </c>
      <c r="P2824" s="29" t="s">
        <v>1923</v>
      </c>
      <c r="Q2824" s="29" t="s">
        <v>142</v>
      </c>
      <c r="R2824" s="29" t="s">
        <v>34386</v>
      </c>
      <c r="S2824" s="29" t="s">
        <v>34387</v>
      </c>
      <c r="T2824" s="29" t="s">
        <v>34388</v>
      </c>
      <c r="U2824" s="29" t="s">
        <v>34389</v>
      </c>
      <c r="V2824" s="29">
        <v>5</v>
      </c>
      <c r="W2824" s="29" t="s">
        <v>396</v>
      </c>
      <c r="X2824" s="29" t="s">
        <v>34390</v>
      </c>
      <c r="Y2824" s="29" t="s">
        <v>16006</v>
      </c>
      <c r="Z2824" s="29" t="s">
        <v>34391</v>
      </c>
      <c r="AA2824" s="29" t="s">
        <v>34391</v>
      </c>
      <c r="AB2824" s="29" t="s">
        <v>27903</v>
      </c>
      <c r="AC2824" s="29" t="s">
        <v>27904</v>
      </c>
      <c r="AD2824" s="29" t="s">
        <v>142</v>
      </c>
      <c r="AE2824" s="29" t="s">
        <v>15616</v>
      </c>
      <c r="AF2824" s="29" t="s">
        <v>34392</v>
      </c>
      <c r="AG2824" s="29">
        <v>-252</v>
      </c>
      <c r="AH2824" s="29" t="s">
        <v>34392</v>
      </c>
      <c r="AI2824" s="29" t="s">
        <v>34393</v>
      </c>
      <c r="AJ2824" s="29">
        <v>88</v>
      </c>
      <c r="AK2824" s="29" t="s">
        <v>34394</v>
      </c>
      <c r="AL2824" s="29" t="s">
        <v>34395</v>
      </c>
      <c r="AM2824" s="29">
        <v>234</v>
      </c>
      <c r="AN2824" s="1">
        <f t="shared" si="150"/>
        <v>1</v>
      </c>
      <c r="AO2824" s="1">
        <f t="shared" si="151"/>
        <v>1</v>
      </c>
      <c r="AP2824" s="30">
        <f t="shared" si="152"/>
        <v>46298</v>
      </c>
      <c r="AQ2824" s="1" t="str">
        <f>IF(COUNTIF('同场线路Rotas do mesmo SC'!A:A,C2824)&gt;0,"Sim","Não")</f>
        <v>Não</v>
      </c>
      <c r="AR2824" s="1" t="str">
        <f>IF(COUNTIF(揽收业务网点!A:A,P2824)&gt;0,"Sim","Não")</f>
        <v>Não</v>
      </c>
    </row>
    <row r="2825" spans="1:44">
      <c r="A2825" s="29" t="s">
        <v>34396</v>
      </c>
      <c r="B2825" s="29" t="s">
        <v>379</v>
      </c>
      <c r="C2825" s="29" t="s">
        <v>3565</v>
      </c>
      <c r="D2825" s="29" t="s">
        <v>381</v>
      </c>
      <c r="E2825" s="29" t="s">
        <v>382</v>
      </c>
      <c r="F2825" s="29" t="s">
        <v>383</v>
      </c>
      <c r="G2825" s="29">
        <v>225</v>
      </c>
      <c r="H2825" s="29" t="s">
        <v>1824</v>
      </c>
      <c r="I2825" s="29" t="s">
        <v>1289</v>
      </c>
      <c r="J2825" s="29" t="s">
        <v>3566</v>
      </c>
      <c r="K2825" s="29" t="s">
        <v>387</v>
      </c>
      <c r="L2825" s="29" t="s">
        <v>3567</v>
      </c>
      <c r="M2825" s="29" t="s">
        <v>3566</v>
      </c>
      <c r="N2825" s="29" t="s">
        <v>3568</v>
      </c>
      <c r="O2825" s="29" t="s">
        <v>1829</v>
      </c>
      <c r="P2825" s="29" t="s">
        <v>1830</v>
      </c>
      <c r="Q2825" s="29" t="s">
        <v>5</v>
      </c>
      <c r="R2825" s="29" t="s">
        <v>9614</v>
      </c>
      <c r="S2825" s="29" t="s">
        <v>34397</v>
      </c>
      <c r="T2825" s="29" t="s">
        <v>34398</v>
      </c>
      <c r="U2825" s="29" t="s">
        <v>34399</v>
      </c>
      <c r="V2825" s="29">
        <v>1</v>
      </c>
      <c r="W2825" s="29" t="s">
        <v>396</v>
      </c>
      <c r="X2825" s="29" t="s">
        <v>34400</v>
      </c>
      <c r="Y2825" s="29" t="s">
        <v>2823</v>
      </c>
      <c r="Z2825" s="29"/>
      <c r="AA2825" s="29"/>
      <c r="AB2825" s="29" t="s">
        <v>3574</v>
      </c>
      <c r="AC2825" s="29" t="s">
        <v>3575</v>
      </c>
      <c r="AD2825" s="29" t="s">
        <v>5</v>
      </c>
      <c r="AE2825" s="29" t="s">
        <v>32025</v>
      </c>
      <c r="AF2825" s="29" t="s">
        <v>34401</v>
      </c>
      <c r="AG2825" s="29">
        <v>-126</v>
      </c>
      <c r="AH2825" s="29" t="s">
        <v>34401</v>
      </c>
      <c r="AI2825" s="29" t="s">
        <v>34402</v>
      </c>
      <c r="AJ2825" s="29">
        <v>74</v>
      </c>
      <c r="AK2825" s="29" t="s">
        <v>34403</v>
      </c>
      <c r="AL2825" s="29" t="s">
        <v>34404</v>
      </c>
      <c r="AM2825" s="29">
        <v>77</v>
      </c>
      <c r="AN2825" s="1">
        <f t="shared" si="150"/>
        <v>1</v>
      </c>
      <c r="AO2825" s="1">
        <f t="shared" si="151"/>
        <v>1</v>
      </c>
      <c r="AP2825" s="30">
        <f t="shared" si="152"/>
        <v>46298</v>
      </c>
      <c r="AQ2825" s="1" t="str">
        <f>IF(COUNTIF('同场线路Rotas do mesmo SC'!A:A,C2825)&gt;0,"Sim","Não")</f>
        <v>Não</v>
      </c>
      <c r="AR2825" s="1" t="str">
        <f>IF(COUNTIF(揽收业务网点!A:A,P2825)&gt;0,"Sim","Não")</f>
        <v>Não</v>
      </c>
    </row>
    <row r="2826" spans="1:44">
      <c r="A2826" s="29" t="s">
        <v>34405</v>
      </c>
      <c r="B2826" s="29" t="s">
        <v>379</v>
      </c>
      <c r="C2826" s="29" t="s">
        <v>13213</v>
      </c>
      <c r="D2826" s="29" t="s">
        <v>381</v>
      </c>
      <c r="E2826" s="29" t="s">
        <v>382</v>
      </c>
      <c r="F2826" s="29" t="s">
        <v>383</v>
      </c>
      <c r="G2826" s="29">
        <v>107</v>
      </c>
      <c r="H2826" s="29" t="s">
        <v>13214</v>
      </c>
      <c r="I2826" s="29" t="s">
        <v>702</v>
      </c>
      <c r="J2826" s="29" t="s">
        <v>8252</v>
      </c>
      <c r="K2826" s="29" t="s">
        <v>387</v>
      </c>
      <c r="L2826" s="29" t="s">
        <v>8252</v>
      </c>
      <c r="M2826" s="29" t="s">
        <v>24063</v>
      </c>
      <c r="N2826" s="29" t="s">
        <v>24064</v>
      </c>
      <c r="O2826" s="29" t="s">
        <v>1111</v>
      </c>
      <c r="P2826" s="29" t="s">
        <v>1112</v>
      </c>
      <c r="Q2826" s="29" t="s">
        <v>168</v>
      </c>
      <c r="R2826" s="29" t="s">
        <v>34406</v>
      </c>
      <c r="S2826" s="29" t="s">
        <v>28610</v>
      </c>
      <c r="T2826" s="29" t="s">
        <v>34407</v>
      </c>
      <c r="U2826" s="29" t="s">
        <v>34408</v>
      </c>
      <c r="V2826" s="29">
        <v>221</v>
      </c>
      <c r="W2826" s="29" t="s">
        <v>396</v>
      </c>
      <c r="X2826" s="29" t="s">
        <v>34409</v>
      </c>
      <c r="Y2826" s="29" t="s">
        <v>24546</v>
      </c>
      <c r="Z2826" s="29" t="s">
        <v>34410</v>
      </c>
      <c r="AA2826" s="29" t="s">
        <v>34410</v>
      </c>
      <c r="AB2826" s="29" t="s">
        <v>13223</v>
      </c>
      <c r="AC2826" s="29" t="s">
        <v>13224</v>
      </c>
      <c r="AD2826" s="29" t="s">
        <v>168</v>
      </c>
      <c r="AE2826" s="29" t="s">
        <v>32150</v>
      </c>
      <c r="AF2826" s="29" t="s">
        <v>34411</v>
      </c>
      <c r="AG2826" s="29">
        <v>-45</v>
      </c>
      <c r="AH2826" s="29" t="s">
        <v>34411</v>
      </c>
      <c r="AI2826" s="29" t="s">
        <v>34412</v>
      </c>
      <c r="AJ2826" s="29">
        <v>159</v>
      </c>
      <c r="AK2826" s="29" t="s">
        <v>34413</v>
      </c>
      <c r="AL2826" s="29" t="s">
        <v>34414</v>
      </c>
      <c r="AM2826" s="29">
        <v>3016</v>
      </c>
      <c r="AN2826" s="1">
        <f t="shared" si="150"/>
        <v>1</v>
      </c>
      <c r="AO2826" s="1">
        <f t="shared" si="151"/>
        <v>1</v>
      </c>
      <c r="AP2826" s="30">
        <f t="shared" si="152"/>
        <v>46298</v>
      </c>
      <c r="AQ2826" s="1" t="str">
        <f>IF(COUNTIF('同场线路Rotas do mesmo SC'!A:A,C2826)&gt;0,"Sim","Não")</f>
        <v>Não</v>
      </c>
      <c r="AR2826" s="1" t="str">
        <f>IF(COUNTIF(揽收业务网点!A:A,P2826)&gt;0,"Sim","Não")</f>
        <v>Não</v>
      </c>
    </row>
    <row r="2827" spans="1:44">
      <c r="A2827" s="29" t="s">
        <v>34415</v>
      </c>
      <c r="B2827" s="29" t="s">
        <v>379</v>
      </c>
      <c r="C2827" s="29" t="s">
        <v>13241</v>
      </c>
      <c r="D2827" s="29" t="s">
        <v>381</v>
      </c>
      <c r="E2827" s="29" t="s">
        <v>382</v>
      </c>
      <c r="F2827" s="29" t="s">
        <v>383</v>
      </c>
      <c r="G2827" s="29">
        <v>25</v>
      </c>
      <c r="H2827" s="29" t="s">
        <v>13242</v>
      </c>
      <c r="I2827" s="29" t="s">
        <v>702</v>
      </c>
      <c r="J2827" s="29" t="s">
        <v>4443</v>
      </c>
      <c r="K2827" s="29" t="s">
        <v>387</v>
      </c>
      <c r="L2827" s="29" t="s">
        <v>4444</v>
      </c>
      <c r="M2827" s="29" t="s">
        <v>13243</v>
      </c>
      <c r="N2827" s="29" t="s">
        <v>13244</v>
      </c>
      <c r="O2827" s="29" t="s">
        <v>1111</v>
      </c>
      <c r="P2827" s="29" t="s">
        <v>1112</v>
      </c>
      <c r="Q2827" s="29" t="s">
        <v>168</v>
      </c>
      <c r="R2827" s="29" t="s">
        <v>34416</v>
      </c>
      <c r="S2827" s="29" t="s">
        <v>34417</v>
      </c>
      <c r="T2827" s="29" t="s">
        <v>32039</v>
      </c>
      <c r="U2827" s="29" t="s">
        <v>30038</v>
      </c>
      <c r="V2827" s="29">
        <v>297</v>
      </c>
      <c r="W2827" s="29" t="s">
        <v>396</v>
      </c>
      <c r="X2827" s="29" t="s">
        <v>34418</v>
      </c>
      <c r="Y2827" s="29" t="s">
        <v>30755</v>
      </c>
      <c r="Z2827" s="29" t="s">
        <v>29216</v>
      </c>
      <c r="AA2827" s="29" t="s">
        <v>29216</v>
      </c>
      <c r="AB2827" s="29" t="s">
        <v>13251</v>
      </c>
      <c r="AC2827" s="29" t="s">
        <v>13252</v>
      </c>
      <c r="AD2827" s="29" t="s">
        <v>168</v>
      </c>
      <c r="AE2827" s="29" t="s">
        <v>32529</v>
      </c>
      <c r="AF2827" s="29" t="s">
        <v>34419</v>
      </c>
      <c r="AG2827" s="29">
        <v>-21</v>
      </c>
      <c r="AH2827" s="29" t="s">
        <v>34419</v>
      </c>
      <c r="AI2827" s="29" t="s">
        <v>34420</v>
      </c>
      <c r="AJ2827" s="29">
        <v>31</v>
      </c>
      <c r="AK2827" s="29" t="s">
        <v>34421</v>
      </c>
      <c r="AL2827" s="29" t="s">
        <v>34422</v>
      </c>
      <c r="AM2827" s="29">
        <v>98</v>
      </c>
      <c r="AN2827" s="1">
        <f t="shared" si="150"/>
        <v>1</v>
      </c>
      <c r="AO2827" s="1">
        <f t="shared" si="151"/>
        <v>1</v>
      </c>
      <c r="AP2827" s="30">
        <f t="shared" si="152"/>
        <v>46298</v>
      </c>
      <c r="AQ2827" s="1" t="str">
        <f>IF(COUNTIF('同场线路Rotas do mesmo SC'!A:A,C2827)&gt;0,"Sim","Não")</f>
        <v>Não</v>
      </c>
      <c r="AR2827" s="1" t="str">
        <f>IF(COUNTIF(揽收业务网点!A:A,P2827)&gt;0,"Sim","Não")</f>
        <v>Não</v>
      </c>
    </row>
    <row r="2828" spans="1:44">
      <c r="A2828" s="29" t="s">
        <v>34423</v>
      </c>
      <c r="B2828" s="29" t="s">
        <v>379</v>
      </c>
      <c r="C2828" s="29" t="s">
        <v>13256</v>
      </c>
      <c r="D2828" s="29" t="s">
        <v>381</v>
      </c>
      <c r="E2828" s="29" t="s">
        <v>382</v>
      </c>
      <c r="F2828" s="29" t="s">
        <v>383</v>
      </c>
      <c r="G2828" s="29">
        <v>19</v>
      </c>
      <c r="H2828" s="29" t="s">
        <v>13257</v>
      </c>
      <c r="I2828" s="29" t="s">
        <v>385</v>
      </c>
      <c r="J2828" s="29" t="s">
        <v>13258</v>
      </c>
      <c r="K2828" s="29" t="s">
        <v>387</v>
      </c>
      <c r="L2828" s="29" t="s">
        <v>13259</v>
      </c>
      <c r="M2828" s="29" t="s">
        <v>34424</v>
      </c>
      <c r="N2828" s="29" t="s">
        <v>34425</v>
      </c>
      <c r="O2828" s="29" t="s">
        <v>1744</v>
      </c>
      <c r="P2828" s="29" t="s">
        <v>1745</v>
      </c>
      <c r="Q2828" s="29" t="s">
        <v>94</v>
      </c>
      <c r="R2828" s="29" t="s">
        <v>26211</v>
      </c>
      <c r="S2828" s="29" t="s">
        <v>34426</v>
      </c>
      <c r="T2828" s="29" t="s">
        <v>34427</v>
      </c>
      <c r="U2828" s="29" t="s">
        <v>34428</v>
      </c>
      <c r="V2828" s="29">
        <v>171</v>
      </c>
      <c r="W2828" s="29" t="s">
        <v>396</v>
      </c>
      <c r="X2828" s="29" t="s">
        <v>34429</v>
      </c>
      <c r="Y2828" s="29" t="s">
        <v>2821</v>
      </c>
      <c r="Z2828" s="29" t="s">
        <v>19461</v>
      </c>
      <c r="AA2828" s="29" t="s">
        <v>19461</v>
      </c>
      <c r="AB2828" s="29" t="s">
        <v>13267</v>
      </c>
      <c r="AC2828" s="29" t="s">
        <v>13268</v>
      </c>
      <c r="AD2828" s="29" t="s">
        <v>94</v>
      </c>
      <c r="AE2828" s="29" t="s">
        <v>28423</v>
      </c>
      <c r="AF2828" s="29" t="s">
        <v>34430</v>
      </c>
      <c r="AG2828" s="29">
        <v>-11</v>
      </c>
      <c r="AH2828" s="29" t="s">
        <v>34430</v>
      </c>
      <c r="AI2828" s="29" t="s">
        <v>34431</v>
      </c>
      <c r="AJ2828" s="29">
        <v>42</v>
      </c>
      <c r="AK2828" s="29" t="s">
        <v>34432</v>
      </c>
      <c r="AL2828" s="29" t="s">
        <v>34433</v>
      </c>
      <c r="AM2828" s="29">
        <v>174</v>
      </c>
      <c r="AN2828" s="1">
        <f t="shared" si="150"/>
        <v>1</v>
      </c>
      <c r="AO2828" s="1">
        <f t="shared" si="151"/>
        <v>1</v>
      </c>
      <c r="AP2828" s="30">
        <f t="shared" si="152"/>
        <v>46298</v>
      </c>
      <c r="AQ2828" s="1" t="str">
        <f>IF(COUNTIF('同场线路Rotas do mesmo SC'!A:A,C2828)&gt;0,"Sim","Não")</f>
        <v>Não</v>
      </c>
      <c r="AR2828" s="1" t="str">
        <f>IF(COUNTIF(揽收业务网点!A:A,P2828)&gt;0,"Sim","Não")</f>
        <v>Não</v>
      </c>
    </row>
    <row r="2829" spans="1:44">
      <c r="A2829" s="29" t="s">
        <v>34434</v>
      </c>
      <c r="B2829" s="29" t="s">
        <v>379</v>
      </c>
      <c r="C2829" s="29" t="s">
        <v>24120</v>
      </c>
      <c r="D2829" s="29" t="s">
        <v>381</v>
      </c>
      <c r="E2829" s="29" t="s">
        <v>382</v>
      </c>
      <c r="F2829" s="29" t="s">
        <v>383</v>
      </c>
      <c r="G2829" s="29">
        <v>13</v>
      </c>
      <c r="H2829" s="29" t="s">
        <v>13285</v>
      </c>
      <c r="I2829" s="29" t="s">
        <v>868</v>
      </c>
      <c r="J2829" s="29" t="s">
        <v>8252</v>
      </c>
      <c r="K2829" s="29" t="s">
        <v>387</v>
      </c>
      <c r="L2829" s="29" t="s">
        <v>8252</v>
      </c>
      <c r="M2829" s="29" t="s">
        <v>13286</v>
      </c>
      <c r="N2829" s="29" t="s">
        <v>13287</v>
      </c>
      <c r="O2829" s="29" t="s">
        <v>1111</v>
      </c>
      <c r="P2829" s="29" t="s">
        <v>1112</v>
      </c>
      <c r="Q2829" s="29" t="s">
        <v>168</v>
      </c>
      <c r="R2829" s="29" t="s">
        <v>33380</v>
      </c>
      <c r="S2829" s="29" t="s">
        <v>34435</v>
      </c>
      <c r="T2829" s="29" t="s">
        <v>16170</v>
      </c>
      <c r="U2829" s="29" t="s">
        <v>34436</v>
      </c>
      <c r="V2829" s="29">
        <v>26</v>
      </c>
      <c r="W2829" s="29" t="s">
        <v>396</v>
      </c>
      <c r="X2829" s="29" t="s">
        <v>34437</v>
      </c>
      <c r="Y2829" s="29" t="s">
        <v>30755</v>
      </c>
      <c r="Z2829" s="29" t="s">
        <v>34438</v>
      </c>
      <c r="AA2829" s="29" t="s">
        <v>34438</v>
      </c>
      <c r="AB2829" s="29" t="s">
        <v>13293</v>
      </c>
      <c r="AC2829" s="29" t="s">
        <v>13294</v>
      </c>
      <c r="AD2829" s="29" t="s">
        <v>168</v>
      </c>
      <c r="AE2829" s="29" t="s">
        <v>30526</v>
      </c>
      <c r="AF2829" s="29" t="s">
        <v>34439</v>
      </c>
      <c r="AG2829" s="29">
        <v>-17</v>
      </c>
      <c r="AH2829" s="29" t="s">
        <v>34439</v>
      </c>
      <c r="AI2829" s="29"/>
      <c r="AJ2829" s="29">
        <v>103</v>
      </c>
      <c r="AK2829" s="29" t="s">
        <v>34440</v>
      </c>
      <c r="AL2829" s="29" t="s">
        <v>34441</v>
      </c>
      <c r="AM2829" s="29">
        <v>218</v>
      </c>
      <c r="AN2829" s="1">
        <f t="shared" si="150"/>
        <v>1</v>
      </c>
      <c r="AO2829" s="1">
        <f t="shared" si="151"/>
        <v>0</v>
      </c>
      <c r="AP2829" s="30">
        <f t="shared" si="152"/>
        <v>46298</v>
      </c>
      <c r="AQ2829" s="1" t="str">
        <f>IF(COUNTIF('同场线路Rotas do mesmo SC'!A:A,C2829)&gt;0,"Sim","Não")</f>
        <v>Não</v>
      </c>
      <c r="AR2829" s="1" t="str">
        <f>IF(COUNTIF(揽收业务网点!A:A,P2829)&gt;0,"Sim","Não")</f>
        <v>Não</v>
      </c>
    </row>
    <row r="2830" spans="1:44">
      <c r="A2830" s="29" t="s">
        <v>34442</v>
      </c>
      <c r="B2830" s="29" t="s">
        <v>379</v>
      </c>
      <c r="C2830" s="29" t="s">
        <v>34443</v>
      </c>
      <c r="D2830" s="29" t="s">
        <v>381</v>
      </c>
      <c r="E2830" s="29" t="s">
        <v>382</v>
      </c>
      <c r="F2830" s="29" t="s">
        <v>383</v>
      </c>
      <c r="G2830" s="29">
        <v>144</v>
      </c>
      <c r="H2830" s="29" t="s">
        <v>18696</v>
      </c>
      <c r="I2830" s="29" t="s">
        <v>702</v>
      </c>
      <c r="J2830" s="29" t="s">
        <v>1100</v>
      </c>
      <c r="K2830" s="29" t="s">
        <v>387</v>
      </c>
      <c r="L2830" s="29" t="s">
        <v>1101</v>
      </c>
      <c r="M2830" s="29" t="s">
        <v>6070</v>
      </c>
      <c r="N2830" s="29" t="s">
        <v>6071</v>
      </c>
      <c r="O2830" s="29" t="s">
        <v>1111</v>
      </c>
      <c r="P2830" s="29" t="s">
        <v>1112</v>
      </c>
      <c r="Q2830" s="29" t="s">
        <v>168</v>
      </c>
      <c r="R2830" s="29" t="s">
        <v>34444</v>
      </c>
      <c r="S2830" s="29" t="s">
        <v>34445</v>
      </c>
      <c r="T2830" s="29" t="s">
        <v>34446</v>
      </c>
      <c r="U2830" s="29" t="s">
        <v>34447</v>
      </c>
      <c r="V2830" s="29">
        <v>162</v>
      </c>
      <c r="W2830" s="29" t="s">
        <v>396</v>
      </c>
      <c r="X2830" s="29" t="s">
        <v>34448</v>
      </c>
      <c r="Y2830" s="29" t="s">
        <v>16017</v>
      </c>
      <c r="Z2830" s="29" t="s">
        <v>34449</v>
      </c>
      <c r="AA2830" s="29" t="s">
        <v>34449</v>
      </c>
      <c r="AB2830" s="29" t="s">
        <v>26608</v>
      </c>
      <c r="AC2830" s="29" t="s">
        <v>26609</v>
      </c>
      <c r="AD2830" s="29" t="s">
        <v>168</v>
      </c>
      <c r="AE2830" s="29" t="s">
        <v>31120</v>
      </c>
      <c r="AF2830" s="29" t="s">
        <v>27725</v>
      </c>
      <c r="AG2830" s="29">
        <v>10</v>
      </c>
      <c r="AH2830" s="29" t="s">
        <v>27725</v>
      </c>
      <c r="AI2830" s="29" t="s">
        <v>34450</v>
      </c>
      <c r="AJ2830" s="29">
        <v>23</v>
      </c>
      <c r="AK2830" s="29" t="s">
        <v>34451</v>
      </c>
      <c r="AL2830" s="29" t="s">
        <v>34452</v>
      </c>
      <c r="AM2830" s="29">
        <v>80</v>
      </c>
      <c r="AN2830" s="1">
        <f t="shared" si="150"/>
        <v>1</v>
      </c>
      <c r="AO2830" s="1">
        <f t="shared" si="151"/>
        <v>1</v>
      </c>
      <c r="AP2830" s="30">
        <f t="shared" si="152"/>
        <v>46298</v>
      </c>
      <c r="AQ2830" s="1" t="str">
        <f>IF(COUNTIF('同场线路Rotas do mesmo SC'!A:A,C2830)&gt;0,"Sim","Não")</f>
        <v>Não</v>
      </c>
      <c r="AR2830" s="1" t="str">
        <f>IF(COUNTIF(揽收业务网点!A:A,P2830)&gt;0,"Sim","Não")</f>
        <v>Não</v>
      </c>
    </row>
    <row r="2831" spans="1:44">
      <c r="A2831" s="29" t="s">
        <v>34453</v>
      </c>
      <c r="B2831" s="29" t="s">
        <v>379</v>
      </c>
      <c r="C2831" s="29" t="s">
        <v>13301</v>
      </c>
      <c r="D2831" s="29" t="s">
        <v>381</v>
      </c>
      <c r="E2831" s="29" t="s">
        <v>382</v>
      </c>
      <c r="F2831" s="29" t="s">
        <v>383</v>
      </c>
      <c r="G2831" s="29">
        <v>7</v>
      </c>
      <c r="H2831" s="29" t="s">
        <v>34454</v>
      </c>
      <c r="I2831" s="29" t="s">
        <v>409</v>
      </c>
      <c r="J2831" s="29" t="s">
        <v>33307</v>
      </c>
      <c r="K2831" s="29" t="s">
        <v>387</v>
      </c>
      <c r="L2831" s="29" t="s">
        <v>33308</v>
      </c>
      <c r="M2831" s="29" t="s">
        <v>34455</v>
      </c>
      <c r="N2831" s="29" t="s">
        <v>34456</v>
      </c>
      <c r="O2831" s="29" t="s">
        <v>517</v>
      </c>
      <c r="P2831" s="29" t="s">
        <v>518</v>
      </c>
      <c r="Q2831" s="29" t="s">
        <v>2</v>
      </c>
      <c r="R2831" s="29" t="s">
        <v>5394</v>
      </c>
      <c r="S2831" s="29" t="s">
        <v>30144</v>
      </c>
      <c r="T2831" s="29" t="s">
        <v>34457</v>
      </c>
      <c r="U2831" s="29" t="s">
        <v>34458</v>
      </c>
      <c r="V2831" s="29">
        <v>815</v>
      </c>
      <c r="W2831" s="29" t="s">
        <v>396</v>
      </c>
      <c r="X2831" s="29" t="s">
        <v>34459</v>
      </c>
      <c r="Y2831" s="29" t="s">
        <v>27722</v>
      </c>
      <c r="Z2831" s="29" t="s">
        <v>34460</v>
      </c>
      <c r="AA2831" s="29" t="s">
        <v>34460</v>
      </c>
      <c r="AB2831" s="29" t="s">
        <v>13311</v>
      </c>
      <c r="AC2831" s="29" t="s">
        <v>13312</v>
      </c>
      <c r="AD2831" s="29" t="s">
        <v>2</v>
      </c>
      <c r="AE2831" s="29" t="s">
        <v>15272</v>
      </c>
      <c r="AF2831" s="29" t="s">
        <v>34461</v>
      </c>
      <c r="AG2831" s="29">
        <v>-50</v>
      </c>
      <c r="AH2831" s="29" t="s">
        <v>34461</v>
      </c>
      <c r="AI2831" s="29" t="s">
        <v>34462</v>
      </c>
      <c r="AJ2831" s="29">
        <v>83</v>
      </c>
      <c r="AK2831" s="29" t="s">
        <v>34463</v>
      </c>
      <c r="AL2831" s="29" t="s">
        <v>34464</v>
      </c>
      <c r="AM2831" s="29">
        <v>75</v>
      </c>
      <c r="AN2831" s="1">
        <f t="shared" si="150"/>
        <v>1</v>
      </c>
      <c r="AO2831" s="1">
        <f t="shared" si="151"/>
        <v>1</v>
      </c>
      <c r="AP2831" s="30">
        <f t="shared" si="152"/>
        <v>46298</v>
      </c>
      <c r="AQ2831" s="1" t="str">
        <f>IF(COUNTIF('同场线路Rotas do mesmo SC'!A:A,C2831)&gt;0,"Sim","Não")</f>
        <v>Não</v>
      </c>
      <c r="AR2831" s="1" t="str">
        <f>IF(COUNTIF(揽收业务网点!A:A,P2831)&gt;0,"Sim","Não")</f>
        <v>Não</v>
      </c>
    </row>
    <row r="2832" spans="1:44">
      <c r="A2832" s="29" t="s">
        <v>34465</v>
      </c>
      <c r="B2832" s="29" t="s">
        <v>379</v>
      </c>
      <c r="C2832" s="29" t="s">
        <v>34466</v>
      </c>
      <c r="D2832" s="29" t="s">
        <v>381</v>
      </c>
      <c r="E2832" s="29" t="s">
        <v>382</v>
      </c>
      <c r="F2832" s="29" t="s">
        <v>732</v>
      </c>
      <c r="G2832" s="29">
        <v>35</v>
      </c>
      <c r="H2832" s="29" t="s">
        <v>12991</v>
      </c>
      <c r="I2832" s="29" t="s">
        <v>868</v>
      </c>
      <c r="J2832" s="29" t="s">
        <v>5427</v>
      </c>
      <c r="K2832" s="29" t="s">
        <v>387</v>
      </c>
      <c r="L2832" s="29" t="s">
        <v>5428</v>
      </c>
      <c r="M2832" s="29" t="s">
        <v>7161</v>
      </c>
      <c r="N2832" s="29" t="s">
        <v>7162</v>
      </c>
      <c r="O2832" s="29" t="s">
        <v>1111</v>
      </c>
      <c r="P2832" s="29" t="s">
        <v>1112</v>
      </c>
      <c r="Q2832" s="29" t="s">
        <v>168</v>
      </c>
      <c r="R2832" s="29" t="s">
        <v>31807</v>
      </c>
      <c r="S2832" s="29" t="s">
        <v>16401</v>
      </c>
      <c r="T2832" s="29" t="s">
        <v>34467</v>
      </c>
      <c r="U2832" s="29" t="s">
        <v>34468</v>
      </c>
      <c r="V2832" s="29">
        <v>27</v>
      </c>
      <c r="W2832" s="29" t="s">
        <v>396</v>
      </c>
      <c r="X2832" s="29" t="s">
        <v>34469</v>
      </c>
      <c r="Y2832" s="29" t="s">
        <v>27799</v>
      </c>
      <c r="Z2832" s="29" t="s">
        <v>34470</v>
      </c>
      <c r="AA2832" s="29" t="s">
        <v>34470</v>
      </c>
      <c r="AB2832" s="29" t="s">
        <v>34471</v>
      </c>
      <c r="AC2832" s="29" t="s">
        <v>34472</v>
      </c>
      <c r="AD2832" s="29" t="s">
        <v>168</v>
      </c>
      <c r="AE2832" s="29" t="s">
        <v>32092</v>
      </c>
      <c r="AF2832" s="29" t="s">
        <v>34473</v>
      </c>
      <c r="AG2832" s="29">
        <v>6</v>
      </c>
      <c r="AH2832" s="29" t="s">
        <v>34473</v>
      </c>
      <c r="AI2832" s="29" t="s">
        <v>34474</v>
      </c>
      <c r="AJ2832" s="29">
        <v>24</v>
      </c>
      <c r="AK2832" s="29" t="s">
        <v>34475</v>
      </c>
      <c r="AL2832" s="29" t="s">
        <v>34476</v>
      </c>
      <c r="AM2832" s="29">
        <v>156</v>
      </c>
      <c r="AN2832" s="1">
        <f t="shared" ref="AN2832:AN2895" si="153">IF(X2832="",0,1)</f>
        <v>1</v>
      </c>
      <c r="AO2832" s="1">
        <f t="shared" ref="AO2832:AO2895" si="154">IF(AI2832="",0,1)</f>
        <v>1</v>
      </c>
      <c r="AP2832" s="30">
        <f t="shared" ref="AP2832:AP2895" si="155">DATE(YEAR(AE2832),MONTH(AE2832),DAY(AE2832))</f>
        <v>46298</v>
      </c>
      <c r="AQ2832" s="1" t="str">
        <f>IF(COUNTIF('同场线路Rotas do mesmo SC'!A:A,C2832)&gt;0,"Sim","Não")</f>
        <v>Não</v>
      </c>
      <c r="AR2832" s="1" t="str">
        <f>IF(COUNTIF(揽收业务网点!A:A,P2832)&gt;0,"Sim","Não")</f>
        <v>Não</v>
      </c>
    </row>
    <row r="2833" spans="1:44">
      <c r="A2833" s="29" t="s">
        <v>34477</v>
      </c>
      <c r="B2833" s="29" t="s">
        <v>379</v>
      </c>
      <c r="C2833" s="29" t="s">
        <v>13334</v>
      </c>
      <c r="D2833" s="29" t="s">
        <v>381</v>
      </c>
      <c r="E2833" s="29" t="s">
        <v>382</v>
      </c>
      <c r="F2833" s="29" t="s">
        <v>383</v>
      </c>
      <c r="G2833" s="29">
        <v>100</v>
      </c>
      <c r="H2833" s="29" t="s">
        <v>13335</v>
      </c>
      <c r="I2833" s="29" t="s">
        <v>385</v>
      </c>
      <c r="J2833" s="29" t="s">
        <v>13336</v>
      </c>
      <c r="K2833" s="29" t="s">
        <v>387</v>
      </c>
      <c r="L2833" s="29" t="s">
        <v>13337</v>
      </c>
      <c r="M2833" s="29" t="s">
        <v>13336</v>
      </c>
      <c r="N2833" s="29" t="s">
        <v>13338</v>
      </c>
      <c r="O2833" s="29" t="s">
        <v>2499</v>
      </c>
      <c r="P2833" s="29" t="s">
        <v>2500</v>
      </c>
      <c r="Q2833" s="29" t="s">
        <v>2</v>
      </c>
      <c r="R2833" s="29" t="s">
        <v>34478</v>
      </c>
      <c r="S2833" s="29" t="s">
        <v>34479</v>
      </c>
      <c r="T2833" s="29" t="s">
        <v>34480</v>
      </c>
      <c r="U2833" s="29" t="s">
        <v>34481</v>
      </c>
      <c r="V2833" s="29">
        <v>422</v>
      </c>
      <c r="W2833" s="29" t="s">
        <v>396</v>
      </c>
      <c r="X2833" s="29" t="s">
        <v>32508</v>
      </c>
      <c r="Y2833" s="29" t="s">
        <v>16006</v>
      </c>
      <c r="Z2833" s="29" t="s">
        <v>34482</v>
      </c>
      <c r="AA2833" s="29" t="s">
        <v>34482</v>
      </c>
      <c r="AB2833" s="29" t="s">
        <v>13342</v>
      </c>
      <c r="AC2833" s="29" t="s">
        <v>13343</v>
      </c>
      <c r="AD2833" s="29" t="s">
        <v>2</v>
      </c>
      <c r="AE2833" s="29" t="s">
        <v>27922</v>
      </c>
      <c r="AF2833" s="29" t="s">
        <v>34483</v>
      </c>
      <c r="AG2833" s="29">
        <v>-150</v>
      </c>
      <c r="AH2833" s="29" t="s">
        <v>34483</v>
      </c>
      <c r="AI2833" s="29" t="s">
        <v>34484</v>
      </c>
      <c r="AJ2833" s="29">
        <v>117</v>
      </c>
      <c r="AK2833" s="29" t="s">
        <v>34485</v>
      </c>
      <c r="AL2833" s="29" t="s">
        <v>34486</v>
      </c>
      <c r="AM2833" s="29">
        <v>119</v>
      </c>
      <c r="AN2833" s="1">
        <f t="shared" si="153"/>
        <v>1</v>
      </c>
      <c r="AO2833" s="1">
        <f t="shared" si="154"/>
        <v>1</v>
      </c>
      <c r="AP2833" s="30">
        <f t="shared" si="155"/>
        <v>46298</v>
      </c>
      <c r="AQ2833" s="1" t="str">
        <f>IF(COUNTIF('同场线路Rotas do mesmo SC'!A:A,C2833)&gt;0,"Sim","Não")</f>
        <v>Não</v>
      </c>
      <c r="AR2833" s="1" t="str">
        <f>IF(COUNTIF(揽收业务网点!A:A,P2833)&gt;0,"Sim","Não")</f>
        <v>Não</v>
      </c>
    </row>
    <row r="2834" spans="1:44">
      <c r="A2834" s="29" t="s">
        <v>34477</v>
      </c>
      <c r="B2834" s="29" t="s">
        <v>379</v>
      </c>
      <c r="C2834" s="29" t="s">
        <v>13334</v>
      </c>
      <c r="D2834" s="29" t="s">
        <v>381</v>
      </c>
      <c r="E2834" s="29" t="s">
        <v>382</v>
      </c>
      <c r="F2834" s="29" t="s">
        <v>383</v>
      </c>
      <c r="G2834" s="29">
        <v>10</v>
      </c>
      <c r="H2834" s="29" t="s">
        <v>13335</v>
      </c>
      <c r="I2834" s="29" t="s">
        <v>385</v>
      </c>
      <c r="J2834" s="29" t="s">
        <v>13336</v>
      </c>
      <c r="K2834" s="29" t="s">
        <v>387</v>
      </c>
      <c r="L2834" s="29" t="s">
        <v>13337</v>
      </c>
      <c r="M2834" s="29" t="s">
        <v>13336</v>
      </c>
      <c r="N2834" s="29" t="s">
        <v>13338</v>
      </c>
      <c r="O2834" s="29" t="s">
        <v>13342</v>
      </c>
      <c r="P2834" s="29" t="s">
        <v>13343</v>
      </c>
      <c r="Q2834" s="29" t="s">
        <v>2</v>
      </c>
      <c r="R2834" s="29" t="s">
        <v>34487</v>
      </c>
      <c r="S2834" s="29" t="s">
        <v>22889</v>
      </c>
      <c r="T2834" s="29" t="s">
        <v>27694</v>
      </c>
      <c r="U2834" s="29" t="s">
        <v>34488</v>
      </c>
      <c r="V2834" s="29">
        <v>1</v>
      </c>
      <c r="W2834" s="29" t="s">
        <v>396</v>
      </c>
      <c r="X2834" s="29" t="s">
        <v>34489</v>
      </c>
      <c r="Y2834" s="29" t="s">
        <v>15616</v>
      </c>
      <c r="Z2834" s="29" t="s">
        <v>34490</v>
      </c>
      <c r="AA2834" s="29" t="s">
        <v>34490</v>
      </c>
      <c r="AB2834" s="29" t="s">
        <v>13352</v>
      </c>
      <c r="AC2834" s="29" t="s">
        <v>13353</v>
      </c>
      <c r="AD2834" s="29" t="s">
        <v>2</v>
      </c>
      <c r="AE2834" s="29" t="s">
        <v>28825</v>
      </c>
      <c r="AF2834" s="29" t="s">
        <v>34491</v>
      </c>
      <c r="AG2834" s="29">
        <v>-161</v>
      </c>
      <c r="AH2834" s="29" t="s">
        <v>34491</v>
      </c>
      <c r="AI2834" s="29" t="s">
        <v>34492</v>
      </c>
      <c r="AJ2834" s="29">
        <v>48</v>
      </c>
      <c r="AK2834" s="29" t="s">
        <v>34493</v>
      </c>
      <c r="AL2834" s="29" t="s">
        <v>34494</v>
      </c>
      <c r="AM2834" s="29">
        <v>119</v>
      </c>
      <c r="AN2834" s="1">
        <f t="shared" si="153"/>
        <v>1</v>
      </c>
      <c r="AO2834" s="1">
        <f t="shared" si="154"/>
        <v>1</v>
      </c>
      <c r="AP2834" s="30">
        <f t="shared" si="155"/>
        <v>46298</v>
      </c>
      <c r="AQ2834" s="1" t="str">
        <f>IF(COUNTIF('同场线路Rotas do mesmo SC'!A:A,C2834)&gt;0,"Sim","Não")</f>
        <v>Não</v>
      </c>
      <c r="AR2834" s="1" t="str">
        <f>IF(COUNTIF(揽收业务网点!A:A,P2834)&gt;0,"Sim","Não")</f>
        <v>Não</v>
      </c>
    </row>
    <row r="2835" spans="1:44">
      <c r="A2835" s="29" t="s">
        <v>34495</v>
      </c>
      <c r="B2835" s="29" t="s">
        <v>379</v>
      </c>
      <c r="C2835" s="29" t="s">
        <v>13359</v>
      </c>
      <c r="D2835" s="29" t="s">
        <v>381</v>
      </c>
      <c r="E2835" s="29" t="s">
        <v>382</v>
      </c>
      <c r="F2835" s="29" t="s">
        <v>383</v>
      </c>
      <c r="G2835" s="29">
        <v>8</v>
      </c>
      <c r="H2835" s="29" t="s">
        <v>1632</v>
      </c>
      <c r="I2835" s="29" t="s">
        <v>385</v>
      </c>
      <c r="J2835" s="29" t="s">
        <v>1633</v>
      </c>
      <c r="K2835" s="29" t="s">
        <v>387</v>
      </c>
      <c r="L2835" s="29" t="s">
        <v>1634</v>
      </c>
      <c r="M2835" s="29" t="s">
        <v>1635</v>
      </c>
      <c r="N2835" s="29" t="s">
        <v>1636</v>
      </c>
      <c r="O2835" s="29" t="s">
        <v>1642</v>
      </c>
      <c r="P2835" s="29" t="s">
        <v>1643</v>
      </c>
      <c r="Q2835" s="29" t="s">
        <v>70</v>
      </c>
      <c r="R2835" s="29" t="s">
        <v>34496</v>
      </c>
      <c r="S2835" s="29" t="s">
        <v>34497</v>
      </c>
      <c r="T2835" s="29" t="s">
        <v>34498</v>
      </c>
      <c r="U2835" s="29" t="s">
        <v>34499</v>
      </c>
      <c r="V2835" s="29">
        <v>5</v>
      </c>
      <c r="W2835" s="29" t="s">
        <v>396</v>
      </c>
      <c r="X2835" s="29" t="s">
        <v>34500</v>
      </c>
      <c r="Y2835" s="29" t="s">
        <v>2823</v>
      </c>
      <c r="Z2835" s="29" t="s">
        <v>34501</v>
      </c>
      <c r="AA2835" s="29" t="s">
        <v>34501</v>
      </c>
      <c r="AB2835" s="29" t="s">
        <v>13363</v>
      </c>
      <c r="AC2835" s="29" t="s">
        <v>13364</v>
      </c>
      <c r="AD2835" s="29" t="s">
        <v>70</v>
      </c>
      <c r="AE2835" s="29" t="s">
        <v>34502</v>
      </c>
      <c r="AF2835" s="29" t="s">
        <v>34503</v>
      </c>
      <c r="AG2835" s="29">
        <v>-105</v>
      </c>
      <c r="AH2835" s="29" t="s">
        <v>34503</v>
      </c>
      <c r="AI2835" s="29" t="s">
        <v>20241</v>
      </c>
      <c r="AJ2835" s="29">
        <v>92</v>
      </c>
      <c r="AK2835" s="29" t="s">
        <v>34504</v>
      </c>
      <c r="AL2835" s="29" t="s">
        <v>34505</v>
      </c>
      <c r="AM2835" s="29">
        <v>1600</v>
      </c>
      <c r="AN2835" s="1">
        <f t="shared" si="153"/>
        <v>1</v>
      </c>
      <c r="AO2835" s="1">
        <f t="shared" si="154"/>
        <v>1</v>
      </c>
      <c r="AP2835" s="30">
        <f t="shared" si="155"/>
        <v>46298</v>
      </c>
      <c r="AQ2835" s="1" t="str">
        <f>IF(COUNTIF('同场线路Rotas do mesmo SC'!A:A,C2835)&gt;0,"Sim","Não")</f>
        <v>Não</v>
      </c>
      <c r="AR2835" s="1" t="str">
        <f>IF(COUNTIF(揽收业务网点!A:A,P2835)&gt;0,"Sim","Não")</f>
        <v>Não</v>
      </c>
    </row>
    <row r="2836" spans="1:44">
      <c r="A2836" s="29" t="s">
        <v>34506</v>
      </c>
      <c r="B2836" s="29" t="s">
        <v>2590</v>
      </c>
      <c r="C2836" s="29" t="s">
        <v>27930</v>
      </c>
      <c r="D2836" s="29" t="s">
        <v>381</v>
      </c>
      <c r="E2836" s="29" t="s">
        <v>382</v>
      </c>
      <c r="F2836" s="29" t="s">
        <v>383</v>
      </c>
      <c r="G2836" s="29">
        <v>21</v>
      </c>
      <c r="H2836" s="29" t="s">
        <v>4204</v>
      </c>
      <c r="I2836" s="29" t="s">
        <v>1289</v>
      </c>
      <c r="J2836" s="29" t="s">
        <v>4205</v>
      </c>
      <c r="K2836" s="29" t="s">
        <v>411</v>
      </c>
      <c r="L2836" s="29" t="s">
        <v>4206</v>
      </c>
      <c r="M2836" s="29" t="s">
        <v>26312</v>
      </c>
      <c r="N2836" s="29" t="s">
        <v>26313</v>
      </c>
      <c r="O2836" s="29" t="s">
        <v>12276</v>
      </c>
      <c r="P2836" s="29" t="s">
        <v>12277</v>
      </c>
      <c r="Q2836" s="29" t="s">
        <v>94</v>
      </c>
      <c r="R2836" s="29" t="s">
        <v>34507</v>
      </c>
      <c r="S2836" s="29" t="s">
        <v>20613</v>
      </c>
      <c r="T2836" s="29" t="s">
        <v>30389</v>
      </c>
      <c r="U2836" s="29" t="s">
        <v>29828</v>
      </c>
      <c r="V2836" s="29">
        <v>13</v>
      </c>
      <c r="W2836" s="29" t="s">
        <v>396</v>
      </c>
      <c r="X2836" s="29" t="s">
        <v>34508</v>
      </c>
      <c r="Y2836" s="29" t="s">
        <v>17762</v>
      </c>
      <c r="Z2836" s="29" t="s">
        <v>34509</v>
      </c>
      <c r="AA2836" s="29" t="s">
        <v>34509</v>
      </c>
      <c r="AB2836" s="29" t="s">
        <v>26317</v>
      </c>
      <c r="AC2836" s="29" t="s">
        <v>26318</v>
      </c>
      <c r="AD2836" s="29" t="s">
        <v>94</v>
      </c>
      <c r="AE2836" s="29" t="s">
        <v>16006</v>
      </c>
      <c r="AF2836" s="29" t="s">
        <v>34510</v>
      </c>
      <c r="AG2836" s="29">
        <v>-2</v>
      </c>
      <c r="AH2836" s="29" t="s">
        <v>34510</v>
      </c>
      <c r="AI2836" s="29" t="s">
        <v>34511</v>
      </c>
      <c r="AJ2836" s="29">
        <v>13</v>
      </c>
      <c r="AK2836" s="29" t="s">
        <v>34512</v>
      </c>
      <c r="AL2836" s="29" t="s">
        <v>30617</v>
      </c>
      <c r="AM2836" s="29">
        <v>80</v>
      </c>
      <c r="AN2836" s="1">
        <f t="shared" si="153"/>
        <v>1</v>
      </c>
      <c r="AO2836" s="1">
        <f t="shared" si="154"/>
        <v>1</v>
      </c>
      <c r="AP2836" s="30">
        <f t="shared" si="155"/>
        <v>46298</v>
      </c>
      <c r="AQ2836" s="1" t="str">
        <f>IF(COUNTIF('同场线路Rotas do mesmo SC'!A:A,C2836)&gt;0,"Sim","Não")</f>
        <v>Não</v>
      </c>
      <c r="AR2836" s="1" t="str">
        <f>IF(COUNTIF(揽收业务网点!A:A,P2836)&gt;0,"Sim","Não")</f>
        <v>Não</v>
      </c>
    </row>
    <row r="2837" spans="1:44">
      <c r="A2837" s="29" t="s">
        <v>34513</v>
      </c>
      <c r="B2837" s="29" t="s">
        <v>379</v>
      </c>
      <c r="C2837" s="29" t="s">
        <v>27940</v>
      </c>
      <c r="D2837" s="29" t="s">
        <v>381</v>
      </c>
      <c r="E2837" s="29" t="s">
        <v>382</v>
      </c>
      <c r="F2837" s="29" t="s">
        <v>732</v>
      </c>
      <c r="G2837" s="29">
        <v>38</v>
      </c>
      <c r="H2837" s="29" t="s">
        <v>12512</v>
      </c>
      <c r="I2837" s="29" t="s">
        <v>385</v>
      </c>
      <c r="J2837" s="29" t="s">
        <v>2437</v>
      </c>
      <c r="K2837" s="29" t="s">
        <v>387</v>
      </c>
      <c r="L2837" s="29" t="s">
        <v>2438</v>
      </c>
      <c r="M2837" s="29" t="s">
        <v>12513</v>
      </c>
      <c r="N2837" s="29" t="s">
        <v>12514</v>
      </c>
      <c r="O2837" s="29" t="s">
        <v>1111</v>
      </c>
      <c r="P2837" s="29" t="s">
        <v>1112</v>
      </c>
      <c r="Q2837" s="29" t="s">
        <v>168</v>
      </c>
      <c r="R2837" s="29" t="s">
        <v>34514</v>
      </c>
      <c r="S2837" s="29" t="s">
        <v>34515</v>
      </c>
      <c r="T2837" s="29" t="s">
        <v>34516</v>
      </c>
      <c r="U2837" s="29" t="s">
        <v>34517</v>
      </c>
      <c r="V2837" s="29">
        <v>273</v>
      </c>
      <c r="W2837" s="29" t="s">
        <v>396</v>
      </c>
      <c r="X2837" s="29" t="s">
        <v>8439</v>
      </c>
      <c r="Y2837" s="29" t="s">
        <v>34518</v>
      </c>
      <c r="Z2837" s="29" t="s">
        <v>34519</v>
      </c>
      <c r="AA2837" s="29" t="s">
        <v>34519</v>
      </c>
      <c r="AB2837" s="29" t="s">
        <v>12520</v>
      </c>
      <c r="AC2837" s="29" t="s">
        <v>12521</v>
      </c>
      <c r="AD2837" s="29" t="s">
        <v>168</v>
      </c>
      <c r="AE2837" s="29" t="s">
        <v>33497</v>
      </c>
      <c r="AF2837" s="29" t="s">
        <v>34520</v>
      </c>
      <c r="AG2837" s="29">
        <v>3</v>
      </c>
      <c r="AH2837" s="29" t="s">
        <v>34520</v>
      </c>
      <c r="AI2837" s="29" t="s">
        <v>34521</v>
      </c>
      <c r="AJ2837" s="29">
        <v>53</v>
      </c>
      <c r="AK2837" s="29" t="s">
        <v>34522</v>
      </c>
      <c r="AL2837" s="29" t="s">
        <v>32780</v>
      </c>
      <c r="AM2837" s="29">
        <v>111</v>
      </c>
      <c r="AN2837" s="1">
        <f t="shared" si="153"/>
        <v>1</v>
      </c>
      <c r="AO2837" s="1">
        <f t="shared" si="154"/>
        <v>1</v>
      </c>
      <c r="AP2837" s="30">
        <f t="shared" si="155"/>
        <v>46298</v>
      </c>
      <c r="AQ2837" s="1" t="str">
        <f>IF(COUNTIF('同场线路Rotas do mesmo SC'!A:A,C2837)&gt;0,"Sim","Não")</f>
        <v>Não</v>
      </c>
      <c r="AR2837" s="1" t="str">
        <f>IF(COUNTIF(揽收业务网点!A:A,P2837)&gt;0,"Sim","Não")</f>
        <v>Não</v>
      </c>
    </row>
    <row r="2838" spans="1:44">
      <c r="A2838" s="29" t="s">
        <v>34523</v>
      </c>
      <c r="B2838" s="29" t="s">
        <v>379</v>
      </c>
      <c r="C2838" s="29" t="s">
        <v>27960</v>
      </c>
      <c r="D2838" s="29" t="s">
        <v>381</v>
      </c>
      <c r="E2838" s="29" t="s">
        <v>382</v>
      </c>
      <c r="F2838" s="29" t="s">
        <v>383</v>
      </c>
      <c r="G2838" s="29">
        <v>5</v>
      </c>
      <c r="H2838" s="29" t="s">
        <v>6174</v>
      </c>
      <c r="I2838" s="29" t="s">
        <v>385</v>
      </c>
      <c r="J2838" s="29" t="s">
        <v>6175</v>
      </c>
      <c r="K2838" s="29" t="s">
        <v>387</v>
      </c>
      <c r="L2838" s="29" t="s">
        <v>6176</v>
      </c>
      <c r="M2838" s="29" t="s">
        <v>6177</v>
      </c>
      <c r="N2838" s="29" t="s">
        <v>6178</v>
      </c>
      <c r="O2838" s="29" t="s">
        <v>6179</v>
      </c>
      <c r="P2838" s="29" t="s">
        <v>6180</v>
      </c>
      <c r="Q2838" s="29" t="s">
        <v>168</v>
      </c>
      <c r="R2838" s="29" t="s">
        <v>21739</v>
      </c>
      <c r="S2838" s="29" t="s">
        <v>34524</v>
      </c>
      <c r="T2838" s="29" t="s">
        <v>34525</v>
      </c>
      <c r="U2838" s="29" t="s">
        <v>34526</v>
      </c>
      <c r="V2838" s="29">
        <v>72</v>
      </c>
      <c r="W2838" s="29" t="s">
        <v>396</v>
      </c>
      <c r="X2838" s="29" t="s">
        <v>34527</v>
      </c>
      <c r="Y2838" s="29" t="s">
        <v>28008</v>
      </c>
      <c r="Z2838" s="29" t="s">
        <v>34528</v>
      </c>
      <c r="AA2838" s="29" t="s">
        <v>34528</v>
      </c>
      <c r="AB2838" s="29" t="s">
        <v>13588</v>
      </c>
      <c r="AC2838" s="29" t="s">
        <v>13589</v>
      </c>
      <c r="AD2838" s="29" t="s">
        <v>168</v>
      </c>
      <c r="AE2838" s="29" t="s">
        <v>28569</v>
      </c>
      <c r="AF2838" s="29" t="s">
        <v>34529</v>
      </c>
      <c r="AG2838" s="29">
        <v>-19</v>
      </c>
      <c r="AH2838" s="29" t="s">
        <v>34529</v>
      </c>
      <c r="AI2838" s="29" t="s">
        <v>34530</v>
      </c>
      <c r="AJ2838" s="29">
        <v>39</v>
      </c>
      <c r="AK2838" s="29" t="s">
        <v>34531</v>
      </c>
      <c r="AL2838" s="29" t="s">
        <v>34532</v>
      </c>
      <c r="AM2838" s="29">
        <v>71</v>
      </c>
      <c r="AN2838" s="1">
        <f t="shared" si="153"/>
        <v>1</v>
      </c>
      <c r="AO2838" s="1">
        <f t="shared" si="154"/>
        <v>1</v>
      </c>
      <c r="AP2838" s="30">
        <f t="shared" si="155"/>
        <v>46298</v>
      </c>
      <c r="AQ2838" s="1" t="str">
        <f>IF(COUNTIF('同场线路Rotas do mesmo SC'!A:A,C2838)&gt;0,"Sim","Não")</f>
        <v>Não</v>
      </c>
      <c r="AR2838" s="1" t="str">
        <f>IF(COUNTIF(揽收业务网点!A:A,P2838)&gt;0,"Sim","Não")</f>
        <v>Não</v>
      </c>
    </row>
    <row r="2839" spans="1:44">
      <c r="A2839" s="29" t="s">
        <v>34533</v>
      </c>
      <c r="B2839" s="29" t="s">
        <v>379</v>
      </c>
      <c r="C2839" s="29" t="s">
        <v>24197</v>
      </c>
      <c r="D2839" s="29" t="s">
        <v>381</v>
      </c>
      <c r="E2839" s="29" t="s">
        <v>382</v>
      </c>
      <c r="F2839" s="29" t="s">
        <v>383</v>
      </c>
      <c r="G2839" s="29">
        <v>27</v>
      </c>
      <c r="H2839" s="29" t="s">
        <v>14978</v>
      </c>
      <c r="I2839" s="29" t="s">
        <v>385</v>
      </c>
      <c r="J2839" s="29" t="s">
        <v>2437</v>
      </c>
      <c r="K2839" s="29" t="s">
        <v>387</v>
      </c>
      <c r="L2839" s="29" t="s">
        <v>2438</v>
      </c>
      <c r="M2839" s="29" t="s">
        <v>14979</v>
      </c>
      <c r="N2839" s="29" t="s">
        <v>14980</v>
      </c>
      <c r="O2839" s="29" t="s">
        <v>1111</v>
      </c>
      <c r="P2839" s="29" t="s">
        <v>1112</v>
      </c>
      <c r="Q2839" s="29" t="s">
        <v>168</v>
      </c>
      <c r="R2839" s="29" t="s">
        <v>34534</v>
      </c>
      <c r="S2839" s="29" t="s">
        <v>34535</v>
      </c>
      <c r="T2839" s="29" t="s">
        <v>34536</v>
      </c>
      <c r="U2839" s="29" t="s">
        <v>34537</v>
      </c>
      <c r="V2839" s="29">
        <v>89</v>
      </c>
      <c r="W2839" s="29" t="s">
        <v>396</v>
      </c>
      <c r="X2839" s="29" t="s">
        <v>34538</v>
      </c>
      <c r="Y2839" s="29" t="s">
        <v>27799</v>
      </c>
      <c r="Z2839" s="29" t="s">
        <v>34539</v>
      </c>
      <c r="AA2839" s="29" t="s">
        <v>34539</v>
      </c>
      <c r="AB2839" s="29" t="s">
        <v>14985</v>
      </c>
      <c r="AC2839" s="29" t="s">
        <v>14986</v>
      </c>
      <c r="AD2839" s="29" t="s">
        <v>168</v>
      </c>
      <c r="AE2839" s="29" t="s">
        <v>30471</v>
      </c>
      <c r="AF2839" s="29" t="s">
        <v>34540</v>
      </c>
      <c r="AG2839" s="29">
        <v>-19</v>
      </c>
      <c r="AH2839" s="29" t="s">
        <v>34540</v>
      </c>
      <c r="AI2839" s="29" t="s">
        <v>34541</v>
      </c>
      <c r="AJ2839" s="29">
        <v>53</v>
      </c>
      <c r="AK2839" s="29" t="s">
        <v>34542</v>
      </c>
      <c r="AL2839" s="29" t="s">
        <v>34543</v>
      </c>
      <c r="AM2839" s="29">
        <v>89</v>
      </c>
      <c r="AN2839" s="1">
        <f t="shared" si="153"/>
        <v>1</v>
      </c>
      <c r="AO2839" s="1">
        <f t="shared" si="154"/>
        <v>1</v>
      </c>
      <c r="AP2839" s="30">
        <f t="shared" si="155"/>
        <v>46298</v>
      </c>
      <c r="AQ2839" s="1" t="str">
        <f>IF(COUNTIF('同场线路Rotas do mesmo SC'!A:A,C2839)&gt;0,"Sim","Não")</f>
        <v>Não</v>
      </c>
      <c r="AR2839" s="1" t="str">
        <f>IF(COUNTIF(揽收业务网点!A:A,P2839)&gt;0,"Sim","Não")</f>
        <v>Não</v>
      </c>
    </row>
    <row r="2840" spans="1:44">
      <c r="A2840" s="29" t="s">
        <v>34544</v>
      </c>
      <c r="B2840" s="29" t="s">
        <v>379</v>
      </c>
      <c r="C2840" s="29" t="s">
        <v>13400</v>
      </c>
      <c r="D2840" s="29" t="s">
        <v>381</v>
      </c>
      <c r="E2840" s="29" t="s">
        <v>382</v>
      </c>
      <c r="F2840" s="29" t="s">
        <v>383</v>
      </c>
      <c r="G2840" s="29">
        <v>37</v>
      </c>
      <c r="H2840" s="29" t="s">
        <v>13401</v>
      </c>
      <c r="I2840" s="29" t="s">
        <v>512</v>
      </c>
      <c r="J2840" s="29" t="s">
        <v>13402</v>
      </c>
      <c r="K2840" s="29" t="s">
        <v>387</v>
      </c>
      <c r="L2840" s="29" t="s">
        <v>13403</v>
      </c>
      <c r="M2840" s="29" t="s">
        <v>13402</v>
      </c>
      <c r="N2840" s="29" t="s">
        <v>13404</v>
      </c>
      <c r="O2840" s="29" t="s">
        <v>6856</v>
      </c>
      <c r="P2840" s="29" t="s">
        <v>6857</v>
      </c>
      <c r="Q2840" s="29" t="s">
        <v>94</v>
      </c>
      <c r="R2840" s="29" t="s">
        <v>7384</v>
      </c>
      <c r="S2840" s="29" t="s">
        <v>21827</v>
      </c>
      <c r="T2840" s="29" t="s">
        <v>34545</v>
      </c>
      <c r="U2840" s="29" t="s">
        <v>34546</v>
      </c>
      <c r="V2840" s="29">
        <v>6</v>
      </c>
      <c r="W2840" s="29" t="s">
        <v>396</v>
      </c>
      <c r="X2840" s="29" t="s">
        <v>34547</v>
      </c>
      <c r="Y2840" s="29" t="s">
        <v>16547</v>
      </c>
      <c r="Z2840" s="29" t="s">
        <v>34548</v>
      </c>
      <c r="AA2840" s="29" t="s">
        <v>34548</v>
      </c>
      <c r="AB2840" s="29" t="s">
        <v>13410</v>
      </c>
      <c r="AC2840" s="29" t="s">
        <v>13411</v>
      </c>
      <c r="AD2840" s="29" t="s">
        <v>94</v>
      </c>
      <c r="AE2840" s="29" t="s">
        <v>34549</v>
      </c>
      <c r="AF2840" s="29" t="s">
        <v>34550</v>
      </c>
      <c r="AG2840" s="29">
        <v>-109</v>
      </c>
      <c r="AH2840" s="29" t="s">
        <v>34550</v>
      </c>
      <c r="AI2840" s="29" t="s">
        <v>34551</v>
      </c>
      <c r="AJ2840" s="29">
        <v>298</v>
      </c>
      <c r="AK2840" s="29" t="s">
        <v>34552</v>
      </c>
      <c r="AL2840" s="29" t="s">
        <v>34553</v>
      </c>
      <c r="AM2840" s="29">
        <v>140</v>
      </c>
      <c r="AN2840" s="1">
        <f t="shared" si="153"/>
        <v>1</v>
      </c>
      <c r="AO2840" s="1">
        <f t="shared" si="154"/>
        <v>1</v>
      </c>
      <c r="AP2840" s="30">
        <f t="shared" si="155"/>
        <v>46298</v>
      </c>
      <c r="AQ2840" s="1" t="str">
        <f>IF(COUNTIF('同场线路Rotas do mesmo SC'!A:A,C2840)&gt;0,"Sim","Não")</f>
        <v>Não</v>
      </c>
      <c r="AR2840" s="1" t="str">
        <f>IF(COUNTIF(揽收业务网点!A:A,P2840)&gt;0,"Sim","Não")</f>
        <v>Não</v>
      </c>
    </row>
    <row r="2841" spans="1:44">
      <c r="A2841" s="29" t="s">
        <v>34554</v>
      </c>
      <c r="B2841" s="29" t="s">
        <v>379</v>
      </c>
      <c r="C2841" s="29" t="s">
        <v>13422</v>
      </c>
      <c r="D2841" s="29" t="s">
        <v>381</v>
      </c>
      <c r="E2841" s="29" t="s">
        <v>382</v>
      </c>
      <c r="F2841" s="29" t="s">
        <v>383</v>
      </c>
      <c r="G2841" s="29">
        <v>29</v>
      </c>
      <c r="H2841" s="29" t="s">
        <v>13423</v>
      </c>
      <c r="I2841" s="29" t="s">
        <v>868</v>
      </c>
      <c r="J2841" s="29" t="s">
        <v>642</v>
      </c>
      <c r="K2841" s="29" t="s">
        <v>387</v>
      </c>
      <c r="L2841" s="29" t="s">
        <v>643</v>
      </c>
      <c r="M2841" s="29" t="s">
        <v>13424</v>
      </c>
      <c r="N2841" s="29" t="s">
        <v>13425</v>
      </c>
      <c r="O2841" s="29" t="s">
        <v>1229</v>
      </c>
      <c r="P2841" s="29" t="s">
        <v>50</v>
      </c>
      <c r="Q2841" s="29" t="s">
        <v>11</v>
      </c>
      <c r="R2841" s="29" t="s">
        <v>31449</v>
      </c>
      <c r="S2841" s="29" t="s">
        <v>28040</v>
      </c>
      <c r="T2841" s="29" t="s">
        <v>34555</v>
      </c>
      <c r="U2841" s="29" t="s">
        <v>29349</v>
      </c>
      <c r="V2841" s="29">
        <v>90</v>
      </c>
      <c r="W2841" s="29" t="s">
        <v>396</v>
      </c>
      <c r="X2841" s="29" t="s">
        <v>34556</v>
      </c>
      <c r="Y2841" s="29" t="s">
        <v>15272</v>
      </c>
      <c r="Z2841" s="29" t="s">
        <v>34557</v>
      </c>
      <c r="AA2841" s="29" t="s">
        <v>34557</v>
      </c>
      <c r="AB2841" s="29" t="s">
        <v>10466</v>
      </c>
      <c r="AC2841" s="29" t="s">
        <v>47</v>
      </c>
      <c r="AD2841" s="29" t="s">
        <v>11</v>
      </c>
      <c r="AE2841" s="29" t="s">
        <v>28201</v>
      </c>
      <c r="AF2841" s="29" t="s">
        <v>34558</v>
      </c>
      <c r="AG2841" s="29">
        <v>-16</v>
      </c>
      <c r="AH2841" s="29" t="s">
        <v>34558</v>
      </c>
      <c r="AI2841" s="29" t="s">
        <v>34559</v>
      </c>
      <c r="AJ2841" s="29">
        <v>22</v>
      </c>
      <c r="AK2841" s="29" t="s">
        <v>34560</v>
      </c>
      <c r="AL2841" s="29" t="s">
        <v>34561</v>
      </c>
      <c r="AM2841" s="29">
        <v>61</v>
      </c>
      <c r="AN2841" s="1">
        <f t="shared" si="153"/>
        <v>1</v>
      </c>
      <c r="AO2841" s="1">
        <f t="shared" si="154"/>
        <v>1</v>
      </c>
      <c r="AP2841" s="30">
        <f t="shared" si="155"/>
        <v>46298</v>
      </c>
      <c r="AQ2841" s="1" t="str">
        <f>IF(COUNTIF('同场线路Rotas do mesmo SC'!A:A,C2841)&gt;0,"Sim","Não")</f>
        <v>Não</v>
      </c>
      <c r="AR2841" s="1" t="str">
        <f>IF(COUNTIF(揽收业务网点!A:A,P2841)&gt;0,"Sim","Não")</f>
        <v>Sim</v>
      </c>
    </row>
    <row r="2842" spans="1:44">
      <c r="A2842" s="29" t="s">
        <v>34562</v>
      </c>
      <c r="B2842" s="29" t="s">
        <v>379</v>
      </c>
      <c r="C2842" s="29" t="s">
        <v>13436</v>
      </c>
      <c r="D2842" s="29" t="s">
        <v>381</v>
      </c>
      <c r="E2842" s="29" t="s">
        <v>640</v>
      </c>
      <c r="F2842" s="29" t="s">
        <v>811</v>
      </c>
      <c r="G2842" s="29">
        <v>95</v>
      </c>
      <c r="H2842" s="29" t="s">
        <v>13437</v>
      </c>
      <c r="I2842" s="29" t="s">
        <v>409</v>
      </c>
      <c r="J2842" s="29" t="s">
        <v>7724</v>
      </c>
      <c r="K2842" s="29" t="s">
        <v>387</v>
      </c>
      <c r="L2842" s="29" t="s">
        <v>7725</v>
      </c>
      <c r="M2842" s="29" t="s">
        <v>13438</v>
      </c>
      <c r="N2842" s="29" t="s">
        <v>13439</v>
      </c>
      <c r="O2842" s="29" t="s">
        <v>8419</v>
      </c>
      <c r="P2842" s="29" t="s">
        <v>162</v>
      </c>
      <c r="Q2842" s="29" t="s">
        <v>145</v>
      </c>
      <c r="R2842" s="29" t="s">
        <v>34563</v>
      </c>
      <c r="S2842" s="29" t="s">
        <v>34563</v>
      </c>
      <c r="T2842" s="29" t="s">
        <v>34564</v>
      </c>
      <c r="U2842" s="29" t="s">
        <v>34565</v>
      </c>
      <c r="V2842" s="29">
        <v>47</v>
      </c>
      <c r="W2842" s="29" t="s">
        <v>396</v>
      </c>
      <c r="X2842" s="29" t="s">
        <v>34566</v>
      </c>
      <c r="Y2842" s="29" t="s">
        <v>28391</v>
      </c>
      <c r="Z2842" s="29" t="s">
        <v>34567</v>
      </c>
      <c r="AA2842" s="29" t="s">
        <v>34567</v>
      </c>
      <c r="AB2842" s="29" t="s">
        <v>1165</v>
      </c>
      <c r="AC2842" s="29" t="s">
        <v>1166</v>
      </c>
      <c r="AD2842" s="29" t="s">
        <v>145</v>
      </c>
      <c r="AE2842" s="29" t="s">
        <v>27789</v>
      </c>
      <c r="AF2842" s="29" t="s">
        <v>34568</v>
      </c>
      <c r="AG2842" s="29">
        <v>-400</v>
      </c>
      <c r="AH2842" s="29" t="s">
        <v>34568</v>
      </c>
      <c r="AI2842" s="29" t="s">
        <v>34569</v>
      </c>
      <c r="AJ2842" s="29">
        <v>79</v>
      </c>
      <c r="AK2842" s="29" t="s">
        <v>34570</v>
      </c>
      <c r="AL2842" s="29" t="s">
        <v>34571</v>
      </c>
      <c r="AM2842" s="29">
        <v>2041</v>
      </c>
      <c r="AN2842" s="1">
        <f t="shared" si="153"/>
        <v>1</v>
      </c>
      <c r="AO2842" s="1">
        <f t="shared" si="154"/>
        <v>1</v>
      </c>
      <c r="AP2842" s="30">
        <f t="shared" si="155"/>
        <v>46298</v>
      </c>
      <c r="AQ2842" s="1" t="str">
        <f>IF(COUNTIF('同场线路Rotas do mesmo SC'!A:A,C2842)&gt;0,"Sim","Não")</f>
        <v>Não</v>
      </c>
      <c r="AR2842" s="1" t="str">
        <f>IF(COUNTIF(揽收业务网点!A:A,P2842)&gt;0,"Sim","Não")</f>
        <v>Sim</v>
      </c>
    </row>
    <row r="2843" spans="1:44">
      <c r="A2843" s="29" t="s">
        <v>34572</v>
      </c>
      <c r="B2843" s="29" t="s">
        <v>379</v>
      </c>
      <c r="C2843" s="29" t="s">
        <v>13450</v>
      </c>
      <c r="D2843" s="29" t="s">
        <v>381</v>
      </c>
      <c r="E2843" s="29" t="s">
        <v>382</v>
      </c>
      <c r="F2843" s="29" t="s">
        <v>383</v>
      </c>
      <c r="G2843" s="29">
        <v>96</v>
      </c>
      <c r="H2843" s="29" t="s">
        <v>13451</v>
      </c>
      <c r="I2843" s="29" t="s">
        <v>512</v>
      </c>
      <c r="J2843" s="29" t="s">
        <v>13452</v>
      </c>
      <c r="K2843" s="29" t="s">
        <v>387</v>
      </c>
      <c r="L2843" s="29" t="s">
        <v>13453</v>
      </c>
      <c r="M2843" s="29" t="s">
        <v>13454</v>
      </c>
      <c r="N2843" s="29" t="s">
        <v>13455</v>
      </c>
      <c r="O2843" s="29" t="s">
        <v>1607</v>
      </c>
      <c r="P2843" s="29" t="s">
        <v>1608</v>
      </c>
      <c r="Q2843" s="29" t="s">
        <v>94</v>
      </c>
      <c r="R2843" s="29" t="s">
        <v>18226</v>
      </c>
      <c r="S2843" s="29" t="s">
        <v>21676</v>
      </c>
      <c r="T2843" s="29" t="s">
        <v>34573</v>
      </c>
      <c r="U2843" s="29" t="s">
        <v>34574</v>
      </c>
      <c r="V2843" s="29">
        <v>5</v>
      </c>
      <c r="W2843" s="29" t="s">
        <v>396</v>
      </c>
      <c r="X2843" s="29" t="s">
        <v>34575</v>
      </c>
      <c r="Y2843" s="29" t="s">
        <v>1774</v>
      </c>
      <c r="Z2843" s="29" t="s">
        <v>34576</v>
      </c>
      <c r="AA2843" s="29" t="s">
        <v>34576</v>
      </c>
      <c r="AB2843" s="29" t="s">
        <v>13461</v>
      </c>
      <c r="AC2843" s="29" t="s">
        <v>13462</v>
      </c>
      <c r="AD2843" s="29" t="s">
        <v>94</v>
      </c>
      <c r="AE2843" s="29" t="s">
        <v>27733</v>
      </c>
      <c r="AF2843" s="29" t="s">
        <v>34577</v>
      </c>
      <c r="AG2843" s="29">
        <v>79</v>
      </c>
      <c r="AH2843" s="29" t="s">
        <v>34577</v>
      </c>
      <c r="AI2843" s="29" t="s">
        <v>34578</v>
      </c>
      <c r="AJ2843" s="29">
        <v>143</v>
      </c>
      <c r="AK2843" s="29" t="s">
        <v>34579</v>
      </c>
      <c r="AL2843" s="29" t="s">
        <v>34580</v>
      </c>
      <c r="AM2843" s="29">
        <v>1367</v>
      </c>
      <c r="AN2843" s="1">
        <f t="shared" si="153"/>
        <v>1</v>
      </c>
      <c r="AO2843" s="1">
        <f t="shared" si="154"/>
        <v>1</v>
      </c>
      <c r="AP2843" s="30">
        <f t="shared" si="155"/>
        <v>46298</v>
      </c>
      <c r="AQ2843" s="1" t="str">
        <f>IF(COUNTIF('同场线路Rotas do mesmo SC'!A:A,C2843)&gt;0,"Sim","Não")</f>
        <v>Não</v>
      </c>
      <c r="AR2843" s="1" t="str">
        <f>IF(COUNTIF(揽收业务网点!A:A,P2843)&gt;0,"Sim","Não")</f>
        <v>Não</v>
      </c>
    </row>
    <row r="2844" spans="1:44">
      <c r="A2844" s="29" t="s">
        <v>34581</v>
      </c>
      <c r="B2844" s="29" t="s">
        <v>379</v>
      </c>
      <c r="C2844" s="29" t="s">
        <v>13468</v>
      </c>
      <c r="D2844" s="29" t="s">
        <v>381</v>
      </c>
      <c r="E2844" s="29" t="s">
        <v>382</v>
      </c>
      <c r="F2844" s="29" t="s">
        <v>383</v>
      </c>
      <c r="G2844" s="29">
        <v>107</v>
      </c>
      <c r="H2844" s="29" t="s">
        <v>13469</v>
      </c>
      <c r="I2844" s="29" t="s">
        <v>385</v>
      </c>
      <c r="J2844" s="29" t="s">
        <v>12729</v>
      </c>
      <c r="K2844" s="29" t="s">
        <v>387</v>
      </c>
      <c r="L2844" s="29" t="s">
        <v>12730</v>
      </c>
      <c r="M2844" s="29" t="s">
        <v>13470</v>
      </c>
      <c r="N2844" s="29" t="s">
        <v>13471</v>
      </c>
      <c r="O2844" s="29" t="s">
        <v>601</v>
      </c>
      <c r="P2844" s="29" t="s">
        <v>602</v>
      </c>
      <c r="Q2844" s="29" t="s">
        <v>94</v>
      </c>
      <c r="R2844" s="29" t="s">
        <v>34025</v>
      </c>
      <c r="S2844" s="29" t="s">
        <v>34582</v>
      </c>
      <c r="T2844" s="29" t="s">
        <v>34583</v>
      </c>
      <c r="U2844" s="29" t="s">
        <v>34584</v>
      </c>
      <c r="V2844" s="29">
        <v>125</v>
      </c>
      <c r="W2844" s="29" t="s">
        <v>396</v>
      </c>
      <c r="X2844" s="29" t="s">
        <v>34585</v>
      </c>
      <c r="Y2844" s="29" t="s">
        <v>15228</v>
      </c>
      <c r="Z2844" s="29" t="s">
        <v>34586</v>
      </c>
      <c r="AA2844" s="29" t="s">
        <v>34586</v>
      </c>
      <c r="AB2844" s="29" t="s">
        <v>13477</v>
      </c>
      <c r="AC2844" s="29" t="s">
        <v>13478</v>
      </c>
      <c r="AD2844" s="29" t="s">
        <v>94</v>
      </c>
      <c r="AE2844" s="29" t="s">
        <v>17403</v>
      </c>
      <c r="AF2844" s="29" t="s">
        <v>34587</v>
      </c>
      <c r="AG2844" s="29">
        <v>-17</v>
      </c>
      <c r="AH2844" s="29" t="s">
        <v>34587</v>
      </c>
      <c r="AI2844" s="29" t="s">
        <v>34588</v>
      </c>
      <c r="AJ2844" s="29">
        <v>60</v>
      </c>
      <c r="AK2844" s="29" t="s">
        <v>34589</v>
      </c>
      <c r="AL2844" s="29" t="s">
        <v>34590</v>
      </c>
      <c r="AM2844" s="29">
        <v>341</v>
      </c>
      <c r="AN2844" s="1">
        <f t="shared" si="153"/>
        <v>1</v>
      </c>
      <c r="AO2844" s="1">
        <f t="shared" si="154"/>
        <v>1</v>
      </c>
      <c r="AP2844" s="30">
        <f t="shared" si="155"/>
        <v>46298</v>
      </c>
      <c r="AQ2844" s="1" t="str">
        <f>IF(COUNTIF('同场线路Rotas do mesmo SC'!A:A,C2844)&gt;0,"Sim","Não")</f>
        <v>Não</v>
      </c>
      <c r="AR2844" s="1" t="str">
        <f>IF(COUNTIF(揽收业务网点!A:A,P2844)&gt;0,"Sim","Não")</f>
        <v>Não</v>
      </c>
    </row>
    <row r="2845" spans="1:44">
      <c r="A2845" s="29" t="s">
        <v>34591</v>
      </c>
      <c r="B2845" s="29" t="s">
        <v>379</v>
      </c>
      <c r="C2845" s="29" t="s">
        <v>13484</v>
      </c>
      <c r="D2845" s="29" t="s">
        <v>381</v>
      </c>
      <c r="E2845" s="29" t="s">
        <v>382</v>
      </c>
      <c r="F2845" s="29" t="s">
        <v>383</v>
      </c>
      <c r="G2845" s="29">
        <v>390</v>
      </c>
      <c r="H2845" s="29" t="s">
        <v>9642</v>
      </c>
      <c r="I2845" s="29" t="s">
        <v>868</v>
      </c>
      <c r="J2845" s="29" t="s">
        <v>9643</v>
      </c>
      <c r="K2845" s="29" t="s">
        <v>387</v>
      </c>
      <c r="L2845" s="29" t="s">
        <v>9644</v>
      </c>
      <c r="M2845" s="29" t="s">
        <v>9643</v>
      </c>
      <c r="N2845" s="29" t="s">
        <v>9645</v>
      </c>
      <c r="O2845" s="29" t="s">
        <v>1146</v>
      </c>
      <c r="P2845" s="29" t="s">
        <v>1147</v>
      </c>
      <c r="Q2845" s="29" t="s">
        <v>118</v>
      </c>
      <c r="R2845" s="29" t="s">
        <v>4467</v>
      </c>
      <c r="S2845" s="29" t="s">
        <v>23076</v>
      </c>
      <c r="T2845" s="29" t="s">
        <v>34592</v>
      </c>
      <c r="U2845" s="29" t="s">
        <v>29687</v>
      </c>
      <c r="V2845" s="29">
        <v>45</v>
      </c>
      <c r="W2845" s="29" t="s">
        <v>396</v>
      </c>
      <c r="X2845" s="29" t="s">
        <v>34593</v>
      </c>
      <c r="Y2845" s="29" t="s">
        <v>16227</v>
      </c>
      <c r="Z2845" s="29" t="s">
        <v>34594</v>
      </c>
      <c r="AA2845" s="29" t="s">
        <v>34594</v>
      </c>
      <c r="AB2845" s="29" t="s">
        <v>13494</v>
      </c>
      <c r="AC2845" s="29" t="s">
        <v>13495</v>
      </c>
      <c r="AD2845" s="29" t="s">
        <v>94</v>
      </c>
      <c r="AE2845" s="29" t="s">
        <v>28529</v>
      </c>
      <c r="AF2845" s="29" t="s">
        <v>34595</v>
      </c>
      <c r="AG2845" s="29">
        <v>-18</v>
      </c>
      <c r="AH2845" s="29" t="s">
        <v>34595</v>
      </c>
      <c r="AI2845" s="29" t="s">
        <v>34596</v>
      </c>
      <c r="AJ2845" s="29">
        <v>26</v>
      </c>
      <c r="AK2845" s="29" t="s">
        <v>32204</v>
      </c>
      <c r="AL2845" s="29" t="s">
        <v>34597</v>
      </c>
      <c r="AM2845" s="29">
        <v>100</v>
      </c>
      <c r="AN2845" s="1">
        <f t="shared" si="153"/>
        <v>1</v>
      </c>
      <c r="AO2845" s="1">
        <f t="shared" si="154"/>
        <v>1</v>
      </c>
      <c r="AP2845" s="30">
        <f t="shared" si="155"/>
        <v>46298</v>
      </c>
      <c r="AQ2845" s="1" t="str">
        <f>IF(COUNTIF('同场线路Rotas do mesmo SC'!A:A,C2845)&gt;0,"Sim","Não")</f>
        <v>Não</v>
      </c>
      <c r="AR2845" s="1" t="str">
        <f>IF(COUNTIF(揽收业务网点!A:A,P2845)&gt;0,"Sim","Não")</f>
        <v>Não</v>
      </c>
    </row>
    <row r="2846" spans="1:44">
      <c r="A2846" s="29" t="s">
        <v>34598</v>
      </c>
      <c r="B2846" s="29" t="s">
        <v>379</v>
      </c>
      <c r="C2846" s="29" t="s">
        <v>13499</v>
      </c>
      <c r="D2846" s="29" t="s">
        <v>381</v>
      </c>
      <c r="E2846" s="29" t="s">
        <v>382</v>
      </c>
      <c r="F2846" s="29" t="s">
        <v>383</v>
      </c>
      <c r="G2846" s="29">
        <v>393</v>
      </c>
      <c r="H2846" s="29" t="s">
        <v>8353</v>
      </c>
      <c r="I2846" s="29" t="s">
        <v>385</v>
      </c>
      <c r="J2846" s="29" t="s">
        <v>8354</v>
      </c>
      <c r="K2846" s="29" t="s">
        <v>387</v>
      </c>
      <c r="L2846" s="29" t="s">
        <v>8355</v>
      </c>
      <c r="M2846" s="29" t="s">
        <v>8356</v>
      </c>
      <c r="N2846" s="29" t="s">
        <v>8357</v>
      </c>
      <c r="O2846" s="29" t="s">
        <v>1146</v>
      </c>
      <c r="P2846" s="29" t="s">
        <v>1147</v>
      </c>
      <c r="Q2846" s="29" t="s">
        <v>118</v>
      </c>
      <c r="R2846" s="29" t="s">
        <v>2701</v>
      </c>
      <c r="S2846" s="29" t="s">
        <v>34599</v>
      </c>
      <c r="T2846" s="29" t="s">
        <v>32173</v>
      </c>
      <c r="U2846" s="29" t="s">
        <v>34600</v>
      </c>
      <c r="V2846" s="29">
        <v>33</v>
      </c>
      <c r="W2846" s="29" t="s">
        <v>396</v>
      </c>
      <c r="X2846" s="29" t="s">
        <v>34601</v>
      </c>
      <c r="Y2846" s="29" t="s">
        <v>16227</v>
      </c>
      <c r="Z2846" s="29" t="s">
        <v>34602</v>
      </c>
      <c r="AA2846" s="29" t="s">
        <v>34602</v>
      </c>
      <c r="AB2846" s="29" t="s">
        <v>13507</v>
      </c>
      <c r="AC2846" s="29" t="s">
        <v>13508</v>
      </c>
      <c r="AD2846" s="29" t="s">
        <v>94</v>
      </c>
      <c r="AE2846" s="29" t="s">
        <v>31261</v>
      </c>
      <c r="AF2846" s="29" t="s">
        <v>16006</v>
      </c>
      <c r="AG2846" s="29">
        <v>-27</v>
      </c>
      <c r="AH2846" s="29" t="s">
        <v>16006</v>
      </c>
      <c r="AI2846" s="29" t="s">
        <v>34603</v>
      </c>
      <c r="AJ2846" s="29">
        <v>169</v>
      </c>
      <c r="AK2846" s="29" t="s">
        <v>34604</v>
      </c>
      <c r="AL2846" s="29" t="s">
        <v>34605</v>
      </c>
      <c r="AM2846" s="29">
        <v>379</v>
      </c>
      <c r="AN2846" s="1">
        <f t="shared" si="153"/>
        <v>1</v>
      </c>
      <c r="AO2846" s="1">
        <f t="shared" si="154"/>
        <v>1</v>
      </c>
      <c r="AP2846" s="30">
        <f t="shared" si="155"/>
        <v>46298</v>
      </c>
      <c r="AQ2846" s="1" t="str">
        <f>IF(COUNTIF('同场线路Rotas do mesmo SC'!A:A,C2846)&gt;0,"Sim","Não")</f>
        <v>Não</v>
      </c>
      <c r="AR2846" s="1" t="str">
        <f>IF(COUNTIF(揽收业务网点!A:A,P2846)&gt;0,"Sim","Não")</f>
        <v>Não</v>
      </c>
    </row>
    <row r="2847" spans="1:44">
      <c r="A2847" s="29" t="s">
        <v>34606</v>
      </c>
      <c r="B2847" s="29" t="s">
        <v>379</v>
      </c>
      <c r="C2847" s="29" t="s">
        <v>13513</v>
      </c>
      <c r="D2847" s="29" t="s">
        <v>381</v>
      </c>
      <c r="E2847" s="29" t="s">
        <v>382</v>
      </c>
      <c r="F2847" s="29" t="s">
        <v>383</v>
      </c>
      <c r="G2847" s="29">
        <v>137</v>
      </c>
      <c r="H2847" s="29" t="s">
        <v>12681</v>
      </c>
      <c r="I2847" s="29" t="s">
        <v>385</v>
      </c>
      <c r="J2847" s="29" t="s">
        <v>6871</v>
      </c>
      <c r="K2847" s="29" t="s">
        <v>387</v>
      </c>
      <c r="L2847" s="29" t="s">
        <v>6872</v>
      </c>
      <c r="M2847" s="29" t="s">
        <v>12682</v>
      </c>
      <c r="N2847" s="29" t="s">
        <v>12683</v>
      </c>
      <c r="O2847" s="29" t="s">
        <v>4275</v>
      </c>
      <c r="P2847" s="29" t="s">
        <v>4276</v>
      </c>
      <c r="Q2847" s="29" t="s">
        <v>142</v>
      </c>
      <c r="R2847" s="29" t="s">
        <v>34607</v>
      </c>
      <c r="S2847" s="29" t="s">
        <v>27104</v>
      </c>
      <c r="T2847" s="29" t="s">
        <v>34608</v>
      </c>
      <c r="U2847" s="29" t="s">
        <v>34609</v>
      </c>
      <c r="V2847" s="29">
        <v>136</v>
      </c>
      <c r="W2847" s="29" t="s">
        <v>396</v>
      </c>
      <c r="X2847" s="29" t="s">
        <v>34610</v>
      </c>
      <c r="Y2847" s="29" t="s">
        <v>16227</v>
      </c>
      <c r="Z2847" s="29" t="s">
        <v>34611</v>
      </c>
      <c r="AA2847" s="29" t="s">
        <v>34611</v>
      </c>
      <c r="AB2847" s="29" t="s">
        <v>13523</v>
      </c>
      <c r="AC2847" s="29" t="s">
        <v>13524</v>
      </c>
      <c r="AD2847" s="29" t="s">
        <v>94</v>
      </c>
      <c r="AE2847" s="29" t="s">
        <v>30242</v>
      </c>
      <c r="AF2847" s="29" t="s">
        <v>34612</v>
      </c>
      <c r="AG2847" s="29">
        <v>-233</v>
      </c>
      <c r="AH2847" s="29" t="s">
        <v>34612</v>
      </c>
      <c r="AI2847" s="29" t="s">
        <v>34613</v>
      </c>
      <c r="AJ2847" s="29">
        <v>73</v>
      </c>
      <c r="AK2847" s="29" t="s">
        <v>34614</v>
      </c>
      <c r="AL2847" s="29" t="s">
        <v>32997</v>
      </c>
      <c r="AM2847" s="29">
        <v>149</v>
      </c>
      <c r="AN2847" s="1">
        <f t="shared" si="153"/>
        <v>1</v>
      </c>
      <c r="AO2847" s="1">
        <f t="shared" si="154"/>
        <v>1</v>
      </c>
      <c r="AP2847" s="30">
        <f t="shared" si="155"/>
        <v>46298</v>
      </c>
      <c r="AQ2847" s="1" t="str">
        <f>IF(COUNTIF('同场线路Rotas do mesmo SC'!A:A,C2847)&gt;0,"Sim","Não")</f>
        <v>Não</v>
      </c>
      <c r="AR2847" s="1" t="str">
        <f>IF(COUNTIF(揽收业务网点!A:A,P2847)&gt;0,"Sim","Não")</f>
        <v>Não</v>
      </c>
    </row>
    <row r="2848" spans="1:44">
      <c r="A2848" s="29" t="s">
        <v>34615</v>
      </c>
      <c r="B2848" s="29" t="s">
        <v>379</v>
      </c>
      <c r="C2848" s="29" t="s">
        <v>13530</v>
      </c>
      <c r="D2848" s="29" t="s">
        <v>381</v>
      </c>
      <c r="E2848" s="29" t="s">
        <v>382</v>
      </c>
      <c r="F2848" s="29" t="s">
        <v>383</v>
      </c>
      <c r="G2848" s="29">
        <v>122</v>
      </c>
      <c r="H2848" s="29" t="s">
        <v>12881</v>
      </c>
      <c r="I2848" s="29" t="s">
        <v>385</v>
      </c>
      <c r="J2848" s="29" t="s">
        <v>1016</v>
      </c>
      <c r="K2848" s="29" t="s">
        <v>387</v>
      </c>
      <c r="L2848" s="29" t="s">
        <v>1017</v>
      </c>
      <c r="M2848" s="29" t="s">
        <v>12882</v>
      </c>
      <c r="N2848" s="29" t="s">
        <v>12883</v>
      </c>
      <c r="O2848" s="29" t="s">
        <v>1146</v>
      </c>
      <c r="P2848" s="29" t="s">
        <v>1147</v>
      </c>
      <c r="Q2848" s="29" t="s">
        <v>118</v>
      </c>
      <c r="R2848" s="29" t="s">
        <v>34616</v>
      </c>
      <c r="S2848" s="29" t="s">
        <v>34616</v>
      </c>
      <c r="T2848" s="29" t="s">
        <v>34617</v>
      </c>
      <c r="U2848" s="29" t="s">
        <v>34618</v>
      </c>
      <c r="V2848" s="29">
        <v>17</v>
      </c>
      <c r="W2848" s="29" t="s">
        <v>396</v>
      </c>
      <c r="X2848" s="29" t="s">
        <v>34619</v>
      </c>
      <c r="Y2848" s="29" t="s">
        <v>15272</v>
      </c>
      <c r="Z2848" s="29" t="s">
        <v>34620</v>
      </c>
      <c r="AA2848" s="29" t="s">
        <v>34620</v>
      </c>
      <c r="AB2848" s="29" t="s">
        <v>13537</v>
      </c>
      <c r="AC2848" s="29" t="s">
        <v>13538</v>
      </c>
      <c r="AD2848" s="29" t="s">
        <v>118</v>
      </c>
      <c r="AE2848" s="29" t="s">
        <v>15447</v>
      </c>
      <c r="AF2848" s="29" t="s">
        <v>15447</v>
      </c>
      <c r="AG2848" s="29">
        <v>0</v>
      </c>
      <c r="AH2848" s="29" t="s">
        <v>15447</v>
      </c>
      <c r="AI2848" s="29" t="s">
        <v>34621</v>
      </c>
      <c r="AJ2848" s="29">
        <v>44</v>
      </c>
      <c r="AK2848" s="29" t="s">
        <v>34622</v>
      </c>
      <c r="AL2848" s="29" t="s">
        <v>34623</v>
      </c>
      <c r="AM2848" s="29">
        <v>30</v>
      </c>
      <c r="AN2848" s="1">
        <f t="shared" si="153"/>
        <v>1</v>
      </c>
      <c r="AO2848" s="1">
        <f t="shared" si="154"/>
        <v>1</v>
      </c>
      <c r="AP2848" s="30">
        <f t="shared" si="155"/>
        <v>46298</v>
      </c>
      <c r="AQ2848" s="1" t="str">
        <f>IF(COUNTIF('同场线路Rotas do mesmo SC'!A:A,C2848)&gt;0,"Sim","Não")</f>
        <v>Não</v>
      </c>
      <c r="AR2848" s="1" t="str">
        <f>IF(COUNTIF(揽收业务网点!A:A,P2848)&gt;0,"Sim","Não")</f>
        <v>Não</v>
      </c>
    </row>
    <row r="2849" spans="1:44">
      <c r="A2849" s="29" t="s">
        <v>34624</v>
      </c>
      <c r="B2849" s="29" t="s">
        <v>379</v>
      </c>
      <c r="C2849" s="29" t="s">
        <v>13543</v>
      </c>
      <c r="D2849" s="29" t="s">
        <v>381</v>
      </c>
      <c r="E2849" s="29" t="s">
        <v>382</v>
      </c>
      <c r="F2849" s="29" t="s">
        <v>383</v>
      </c>
      <c r="G2849" s="29">
        <v>81</v>
      </c>
      <c r="H2849" s="29" t="s">
        <v>13544</v>
      </c>
      <c r="I2849" s="29" t="s">
        <v>868</v>
      </c>
      <c r="J2849" s="29" t="s">
        <v>8875</v>
      </c>
      <c r="K2849" s="29" t="s">
        <v>387</v>
      </c>
      <c r="L2849" s="29" t="s">
        <v>8875</v>
      </c>
      <c r="M2849" s="29" t="s">
        <v>13545</v>
      </c>
      <c r="N2849" s="29" t="s">
        <v>13546</v>
      </c>
      <c r="O2849" s="29" t="s">
        <v>1146</v>
      </c>
      <c r="P2849" s="29" t="s">
        <v>1147</v>
      </c>
      <c r="Q2849" s="29" t="s">
        <v>118</v>
      </c>
      <c r="R2849" s="29" t="s">
        <v>31881</v>
      </c>
      <c r="S2849" s="29" t="s">
        <v>2193</v>
      </c>
      <c r="T2849" s="29" t="s">
        <v>34625</v>
      </c>
      <c r="U2849" s="29" t="s">
        <v>27734</v>
      </c>
      <c r="V2849" s="29">
        <v>19</v>
      </c>
      <c r="W2849" s="29" t="s">
        <v>396</v>
      </c>
      <c r="X2849" s="29" t="s">
        <v>34626</v>
      </c>
      <c r="Y2849" s="29" t="s">
        <v>15272</v>
      </c>
      <c r="Z2849" s="29" t="s">
        <v>34627</v>
      </c>
      <c r="AA2849" s="29" t="s">
        <v>34627</v>
      </c>
      <c r="AB2849" s="29" t="s">
        <v>13551</v>
      </c>
      <c r="AC2849" s="29" t="s">
        <v>13552</v>
      </c>
      <c r="AD2849" s="29" t="s">
        <v>118</v>
      </c>
      <c r="AE2849" s="29" t="s">
        <v>27743</v>
      </c>
      <c r="AF2849" s="29" t="s">
        <v>34628</v>
      </c>
      <c r="AG2849" s="29">
        <v>-19</v>
      </c>
      <c r="AH2849" s="29" t="s">
        <v>34628</v>
      </c>
      <c r="AI2849" s="29" t="s">
        <v>34629</v>
      </c>
      <c r="AJ2849" s="29">
        <v>22</v>
      </c>
      <c r="AK2849" s="29" t="s">
        <v>34630</v>
      </c>
      <c r="AL2849" s="29" t="s">
        <v>33426</v>
      </c>
      <c r="AM2849" s="29">
        <v>51</v>
      </c>
      <c r="AN2849" s="1">
        <f t="shared" si="153"/>
        <v>1</v>
      </c>
      <c r="AO2849" s="1">
        <f t="shared" si="154"/>
        <v>1</v>
      </c>
      <c r="AP2849" s="30">
        <f t="shared" si="155"/>
        <v>46298</v>
      </c>
      <c r="AQ2849" s="1" t="str">
        <f>IF(COUNTIF('同场线路Rotas do mesmo SC'!A:A,C2849)&gt;0,"Sim","Não")</f>
        <v>Não</v>
      </c>
      <c r="AR2849" s="1" t="str">
        <f>IF(COUNTIF(揽收业务网点!A:A,P2849)&gt;0,"Sim","Não")</f>
        <v>Não</v>
      </c>
    </row>
    <row r="2850" spans="1:44">
      <c r="A2850" s="29" t="s">
        <v>34631</v>
      </c>
      <c r="B2850" s="29" t="s">
        <v>379</v>
      </c>
      <c r="C2850" s="29" t="s">
        <v>34632</v>
      </c>
      <c r="D2850" s="29" t="s">
        <v>381</v>
      </c>
      <c r="E2850" s="29" t="s">
        <v>382</v>
      </c>
      <c r="F2850" s="29" t="s">
        <v>383</v>
      </c>
      <c r="G2850" s="29">
        <v>128</v>
      </c>
      <c r="H2850" s="29" t="s">
        <v>34633</v>
      </c>
      <c r="I2850" s="29" t="s">
        <v>512</v>
      </c>
      <c r="J2850" s="29" t="s">
        <v>34634</v>
      </c>
      <c r="K2850" s="29" t="s">
        <v>387</v>
      </c>
      <c r="L2850" s="29" t="s">
        <v>34635</v>
      </c>
      <c r="M2850" s="29" t="s">
        <v>34634</v>
      </c>
      <c r="N2850" s="29" t="s">
        <v>34636</v>
      </c>
      <c r="O2850" s="29" t="s">
        <v>23215</v>
      </c>
      <c r="P2850" s="29" t="s">
        <v>23216</v>
      </c>
      <c r="Q2850" s="29" t="s">
        <v>2</v>
      </c>
      <c r="R2850" s="29" t="s">
        <v>23191</v>
      </c>
      <c r="S2850" s="29" t="s">
        <v>19619</v>
      </c>
      <c r="T2850" s="29" t="s">
        <v>34637</v>
      </c>
      <c r="U2850" s="29" t="s">
        <v>34638</v>
      </c>
      <c r="V2850" s="29">
        <v>1</v>
      </c>
      <c r="W2850" s="29" t="s">
        <v>396</v>
      </c>
      <c r="X2850" s="29" t="s">
        <v>34639</v>
      </c>
      <c r="Y2850" s="29" t="s">
        <v>27922</v>
      </c>
      <c r="Z2850" s="29" t="s">
        <v>34640</v>
      </c>
      <c r="AA2850" s="29" t="s">
        <v>34640</v>
      </c>
      <c r="AB2850" s="29" t="s">
        <v>34641</v>
      </c>
      <c r="AC2850" s="29" t="s">
        <v>34642</v>
      </c>
      <c r="AD2850" s="29" t="s">
        <v>2</v>
      </c>
      <c r="AE2850" s="29" t="s">
        <v>27850</v>
      </c>
      <c r="AF2850" s="29" t="s">
        <v>34643</v>
      </c>
      <c r="AG2850" s="29">
        <v>-309</v>
      </c>
      <c r="AH2850" s="29" t="s">
        <v>34643</v>
      </c>
      <c r="AI2850" s="29" t="s">
        <v>34644</v>
      </c>
      <c r="AJ2850" s="29">
        <v>167</v>
      </c>
      <c r="AK2850" s="29" t="s">
        <v>34645</v>
      </c>
      <c r="AL2850" s="29" t="s">
        <v>34646</v>
      </c>
      <c r="AM2850" s="29">
        <v>180</v>
      </c>
      <c r="AN2850" s="1">
        <f t="shared" si="153"/>
        <v>1</v>
      </c>
      <c r="AO2850" s="1">
        <f t="shared" si="154"/>
        <v>1</v>
      </c>
      <c r="AP2850" s="30">
        <f t="shared" si="155"/>
        <v>46298</v>
      </c>
      <c r="AQ2850" s="1" t="str">
        <f>IF(COUNTIF('同场线路Rotas do mesmo SC'!A:A,C2850)&gt;0,"Sim","Não")</f>
        <v>Não</v>
      </c>
      <c r="AR2850" s="1" t="str">
        <f>IF(COUNTIF(揽收业务网点!A:A,P2850)&gt;0,"Sim","Não")</f>
        <v>Não</v>
      </c>
    </row>
    <row r="2851" spans="1:44">
      <c r="A2851" s="29" t="s">
        <v>34647</v>
      </c>
      <c r="B2851" s="29" t="s">
        <v>379</v>
      </c>
      <c r="C2851" s="29" t="s">
        <v>24319</v>
      </c>
      <c r="D2851" s="29" t="s">
        <v>381</v>
      </c>
      <c r="E2851" s="29" t="s">
        <v>382</v>
      </c>
      <c r="F2851" s="29" t="s">
        <v>383</v>
      </c>
      <c r="G2851" s="29">
        <v>136</v>
      </c>
      <c r="H2851" s="29" t="s">
        <v>23806</v>
      </c>
      <c r="I2851" s="29" t="s">
        <v>512</v>
      </c>
      <c r="J2851" s="29" t="s">
        <v>23807</v>
      </c>
      <c r="K2851" s="29" t="s">
        <v>387</v>
      </c>
      <c r="L2851" s="29" t="s">
        <v>23808</v>
      </c>
      <c r="M2851" s="29" t="s">
        <v>23807</v>
      </c>
      <c r="N2851" s="29" t="s">
        <v>23809</v>
      </c>
      <c r="O2851" s="29" t="s">
        <v>23215</v>
      </c>
      <c r="P2851" s="29" t="s">
        <v>23216</v>
      </c>
      <c r="Q2851" s="29" t="s">
        <v>2</v>
      </c>
      <c r="R2851" s="29" t="s">
        <v>24439</v>
      </c>
      <c r="S2851" s="29" t="s">
        <v>16068</v>
      </c>
      <c r="T2851" s="29" t="s">
        <v>34648</v>
      </c>
      <c r="U2851" s="29" t="s">
        <v>34649</v>
      </c>
      <c r="V2851" s="29">
        <v>1</v>
      </c>
      <c r="W2851" s="29" t="s">
        <v>396</v>
      </c>
      <c r="X2851" s="29" t="s">
        <v>34650</v>
      </c>
      <c r="Y2851" s="29" t="s">
        <v>1774</v>
      </c>
      <c r="Z2851" s="29" t="s">
        <v>34651</v>
      </c>
      <c r="AA2851" s="29" t="s">
        <v>34651</v>
      </c>
      <c r="AB2851" s="29" t="s">
        <v>24331</v>
      </c>
      <c r="AC2851" s="29" t="s">
        <v>24332</v>
      </c>
      <c r="AD2851" s="29" t="s">
        <v>2</v>
      </c>
      <c r="AE2851" s="29" t="s">
        <v>11780</v>
      </c>
      <c r="AF2851" s="29" t="s">
        <v>28006</v>
      </c>
      <c r="AG2851" s="29">
        <v>-320</v>
      </c>
      <c r="AH2851" s="29" t="s">
        <v>28006</v>
      </c>
      <c r="AI2851" s="29" t="s">
        <v>34652</v>
      </c>
      <c r="AJ2851" s="29">
        <v>145</v>
      </c>
      <c r="AK2851" s="29" t="s">
        <v>24743</v>
      </c>
      <c r="AL2851" s="29" t="s">
        <v>34653</v>
      </c>
      <c r="AM2851" s="29">
        <v>3343</v>
      </c>
      <c r="AN2851" s="1">
        <f t="shared" si="153"/>
        <v>1</v>
      </c>
      <c r="AO2851" s="1">
        <f t="shared" si="154"/>
        <v>1</v>
      </c>
      <c r="AP2851" s="30">
        <f t="shared" si="155"/>
        <v>46298</v>
      </c>
      <c r="AQ2851" s="1" t="str">
        <f>IF(COUNTIF('同场线路Rotas do mesmo SC'!A:A,C2851)&gt;0,"Sim","Não")</f>
        <v>Não</v>
      </c>
      <c r="AR2851" s="1" t="str">
        <f>IF(COUNTIF(揽收业务网点!A:A,P2851)&gt;0,"Sim","Não")</f>
        <v>Não</v>
      </c>
    </row>
    <row r="2852" spans="1:44">
      <c r="A2852" s="29" t="s">
        <v>34654</v>
      </c>
      <c r="B2852" s="29" t="s">
        <v>379</v>
      </c>
      <c r="C2852" s="29" t="s">
        <v>13567</v>
      </c>
      <c r="D2852" s="29" t="s">
        <v>381</v>
      </c>
      <c r="E2852" s="29" t="s">
        <v>382</v>
      </c>
      <c r="F2852" s="29" t="s">
        <v>383</v>
      </c>
      <c r="G2852" s="29">
        <v>162</v>
      </c>
      <c r="H2852" s="29" t="s">
        <v>12545</v>
      </c>
      <c r="I2852" s="29" t="s">
        <v>512</v>
      </c>
      <c r="J2852" s="29" t="s">
        <v>12546</v>
      </c>
      <c r="K2852" s="29" t="s">
        <v>387</v>
      </c>
      <c r="L2852" s="29" t="s">
        <v>12547</v>
      </c>
      <c r="M2852" s="29" t="s">
        <v>13568</v>
      </c>
      <c r="N2852" s="29" t="s">
        <v>13569</v>
      </c>
      <c r="O2852" s="29" t="s">
        <v>1624</v>
      </c>
      <c r="P2852" s="29" t="s">
        <v>1625</v>
      </c>
      <c r="Q2852" s="29" t="s">
        <v>94</v>
      </c>
      <c r="R2852" s="29" t="s">
        <v>14286</v>
      </c>
      <c r="S2852" s="29" t="s">
        <v>13867</v>
      </c>
      <c r="T2852" s="29" t="s">
        <v>34655</v>
      </c>
      <c r="U2852" s="29" t="s">
        <v>34656</v>
      </c>
      <c r="V2852" s="29">
        <v>1</v>
      </c>
      <c r="W2852" s="29" t="s">
        <v>396</v>
      </c>
      <c r="X2852" s="29" t="s">
        <v>34657</v>
      </c>
      <c r="Y2852" s="29" t="s">
        <v>21336</v>
      </c>
      <c r="Z2852" s="29" t="s">
        <v>32218</v>
      </c>
      <c r="AA2852" s="29" t="s">
        <v>32218</v>
      </c>
      <c r="AB2852" s="29" t="s">
        <v>13573</v>
      </c>
      <c r="AC2852" s="29" t="s">
        <v>13574</v>
      </c>
      <c r="AD2852" s="29" t="s">
        <v>94</v>
      </c>
      <c r="AE2852" s="29" t="s">
        <v>16006</v>
      </c>
      <c r="AF2852" s="29" t="s">
        <v>34658</v>
      </c>
      <c r="AG2852" s="29">
        <v>-68</v>
      </c>
      <c r="AH2852" s="29" t="s">
        <v>34658</v>
      </c>
      <c r="AI2852" s="29" t="s">
        <v>34659</v>
      </c>
      <c r="AJ2852" s="29">
        <v>27</v>
      </c>
      <c r="AK2852" s="29" t="s">
        <v>34660</v>
      </c>
      <c r="AL2852" s="29" t="s">
        <v>34661</v>
      </c>
      <c r="AM2852" s="29">
        <v>62</v>
      </c>
      <c r="AN2852" s="1">
        <f t="shared" si="153"/>
        <v>1</v>
      </c>
      <c r="AO2852" s="1">
        <f t="shared" si="154"/>
        <v>1</v>
      </c>
      <c r="AP2852" s="30">
        <f t="shared" si="155"/>
        <v>46298</v>
      </c>
      <c r="AQ2852" s="1" t="str">
        <f>IF(COUNTIF('同场线路Rotas do mesmo SC'!A:A,C2852)&gt;0,"Sim","Não")</f>
        <v>Não</v>
      </c>
      <c r="AR2852" s="1" t="str">
        <f>IF(COUNTIF(揽收业务网点!A:A,P2852)&gt;0,"Sim","Não")</f>
        <v>Não</v>
      </c>
    </row>
    <row r="2853" spans="1:44">
      <c r="A2853" s="29" t="s">
        <v>34662</v>
      </c>
      <c r="B2853" s="29" t="s">
        <v>379</v>
      </c>
      <c r="C2853" s="29" t="s">
        <v>13609</v>
      </c>
      <c r="D2853" s="29" t="s">
        <v>381</v>
      </c>
      <c r="E2853" s="29" t="s">
        <v>382</v>
      </c>
      <c r="F2853" s="29" t="s">
        <v>383</v>
      </c>
      <c r="G2853" s="29">
        <v>20</v>
      </c>
      <c r="H2853" s="29" t="s">
        <v>13610</v>
      </c>
      <c r="I2853" s="29" t="s">
        <v>385</v>
      </c>
      <c r="J2853" s="29" t="s">
        <v>2187</v>
      </c>
      <c r="K2853" s="29" t="s">
        <v>387</v>
      </c>
      <c r="L2853" s="29" t="s">
        <v>2188</v>
      </c>
      <c r="M2853" s="29" t="s">
        <v>13611</v>
      </c>
      <c r="N2853" s="29" t="s">
        <v>13612</v>
      </c>
      <c r="O2853" s="29" t="s">
        <v>12822</v>
      </c>
      <c r="P2853" s="29" t="s">
        <v>12823</v>
      </c>
      <c r="Q2853" s="29" t="s">
        <v>145</v>
      </c>
      <c r="R2853" s="29" t="s">
        <v>34663</v>
      </c>
      <c r="S2853" s="29" t="s">
        <v>34664</v>
      </c>
      <c r="T2853" s="29" t="s">
        <v>34665</v>
      </c>
      <c r="U2853" s="29" t="s">
        <v>34666</v>
      </c>
      <c r="V2853" s="29">
        <v>29</v>
      </c>
      <c r="W2853" s="29" t="s">
        <v>396</v>
      </c>
      <c r="X2853" s="29" t="s">
        <v>34667</v>
      </c>
      <c r="Y2853" s="29" t="s">
        <v>16547</v>
      </c>
      <c r="Z2853" s="29" t="s">
        <v>34668</v>
      </c>
      <c r="AA2853" s="29" t="s">
        <v>34668</v>
      </c>
      <c r="AB2853" s="29" t="s">
        <v>13619</v>
      </c>
      <c r="AC2853" s="29" t="s">
        <v>13620</v>
      </c>
      <c r="AD2853" s="29" t="s">
        <v>145</v>
      </c>
      <c r="AE2853" s="29" t="s">
        <v>29224</v>
      </c>
      <c r="AF2853" s="29" t="s">
        <v>34669</v>
      </c>
      <c r="AG2853" s="29">
        <v>-19</v>
      </c>
      <c r="AH2853" s="29" t="s">
        <v>34669</v>
      </c>
      <c r="AI2853" s="29" t="s">
        <v>34205</v>
      </c>
      <c r="AJ2853" s="29">
        <v>1</v>
      </c>
      <c r="AK2853" s="29" t="s">
        <v>34670</v>
      </c>
      <c r="AL2853" s="29" t="s">
        <v>34671</v>
      </c>
      <c r="AM2853" s="29">
        <v>274</v>
      </c>
      <c r="AN2853" s="1">
        <f t="shared" si="153"/>
        <v>1</v>
      </c>
      <c r="AO2853" s="1">
        <f t="shared" si="154"/>
        <v>1</v>
      </c>
      <c r="AP2853" s="30">
        <f t="shared" si="155"/>
        <v>46298</v>
      </c>
      <c r="AQ2853" s="1" t="str">
        <f>IF(COUNTIF('同场线路Rotas do mesmo SC'!A:A,C2853)&gt;0,"Sim","Não")</f>
        <v>Não</v>
      </c>
      <c r="AR2853" s="1" t="str">
        <f>IF(COUNTIF(揽收业务网点!A:A,P2853)&gt;0,"Sim","Não")</f>
        <v>Não</v>
      </c>
    </row>
    <row r="2854" spans="1:44">
      <c r="A2854" s="29" t="s">
        <v>34672</v>
      </c>
      <c r="B2854" s="29" t="s">
        <v>379</v>
      </c>
      <c r="C2854" s="29" t="s">
        <v>34673</v>
      </c>
      <c r="D2854" s="29" t="s">
        <v>381</v>
      </c>
      <c r="E2854" s="29" t="s">
        <v>382</v>
      </c>
      <c r="F2854" s="29" t="s">
        <v>383</v>
      </c>
      <c r="G2854" s="29">
        <v>15</v>
      </c>
      <c r="H2854" s="29" t="s">
        <v>34674</v>
      </c>
      <c r="I2854" s="29" t="s">
        <v>868</v>
      </c>
      <c r="J2854" s="29" t="s">
        <v>2187</v>
      </c>
      <c r="K2854" s="29" t="s">
        <v>387</v>
      </c>
      <c r="L2854" s="29" t="s">
        <v>2188</v>
      </c>
      <c r="M2854" s="29" t="s">
        <v>27865</v>
      </c>
      <c r="N2854" s="29" t="s">
        <v>27866</v>
      </c>
      <c r="O2854" s="29" t="s">
        <v>12822</v>
      </c>
      <c r="P2854" s="29" t="s">
        <v>12823</v>
      </c>
      <c r="Q2854" s="29" t="s">
        <v>145</v>
      </c>
      <c r="R2854" s="29" t="s">
        <v>34675</v>
      </c>
      <c r="S2854" s="29" t="s">
        <v>3432</v>
      </c>
      <c r="T2854" s="29" t="s">
        <v>34676</v>
      </c>
      <c r="U2854" s="29" t="s">
        <v>33622</v>
      </c>
      <c r="V2854" s="29">
        <v>31</v>
      </c>
      <c r="W2854" s="29" t="s">
        <v>396</v>
      </c>
      <c r="X2854" s="29" t="s">
        <v>34677</v>
      </c>
      <c r="Y2854" s="29" t="s">
        <v>17762</v>
      </c>
      <c r="Z2854" s="29" t="s">
        <v>28550</v>
      </c>
      <c r="AA2854" s="29" t="s">
        <v>28550</v>
      </c>
      <c r="AB2854" s="29" t="s">
        <v>34678</v>
      </c>
      <c r="AC2854" s="29" t="s">
        <v>34679</v>
      </c>
      <c r="AD2854" s="29" t="s">
        <v>145</v>
      </c>
      <c r="AE2854" s="29" t="s">
        <v>31632</v>
      </c>
      <c r="AF2854" s="29" t="s">
        <v>34680</v>
      </c>
      <c r="AG2854" s="29">
        <v>-50</v>
      </c>
      <c r="AH2854" s="29" t="s">
        <v>34680</v>
      </c>
      <c r="AI2854" s="29" t="s">
        <v>34681</v>
      </c>
      <c r="AJ2854" s="29">
        <v>29</v>
      </c>
      <c r="AK2854" s="29" t="s">
        <v>34489</v>
      </c>
      <c r="AL2854" s="29" t="s">
        <v>30549</v>
      </c>
      <c r="AM2854" s="29">
        <v>129</v>
      </c>
      <c r="AN2854" s="1">
        <f t="shared" si="153"/>
        <v>1</v>
      </c>
      <c r="AO2854" s="1">
        <f t="shared" si="154"/>
        <v>1</v>
      </c>
      <c r="AP2854" s="30">
        <f t="shared" si="155"/>
        <v>46298</v>
      </c>
      <c r="AQ2854" s="1" t="str">
        <f>IF(COUNTIF('同场线路Rotas do mesmo SC'!A:A,C2854)&gt;0,"Sim","Não")</f>
        <v>Não</v>
      </c>
      <c r="AR2854" s="1" t="str">
        <f>IF(COUNTIF(揽收业务网点!A:A,P2854)&gt;0,"Sim","Não")</f>
        <v>Não</v>
      </c>
    </row>
    <row r="2855" spans="1:44">
      <c r="A2855" s="29" t="s">
        <v>34682</v>
      </c>
      <c r="B2855" s="29" t="s">
        <v>379</v>
      </c>
      <c r="C2855" s="29" t="s">
        <v>15580</v>
      </c>
      <c r="D2855" s="29" t="s">
        <v>381</v>
      </c>
      <c r="E2855" s="29" t="s">
        <v>382</v>
      </c>
      <c r="F2855" s="29" t="s">
        <v>383</v>
      </c>
      <c r="G2855" s="29">
        <v>10</v>
      </c>
      <c r="H2855" s="29" t="s">
        <v>15486</v>
      </c>
      <c r="I2855" s="29" t="s">
        <v>409</v>
      </c>
      <c r="J2855" s="29" t="s">
        <v>15487</v>
      </c>
      <c r="K2855" s="29" t="s">
        <v>387</v>
      </c>
      <c r="L2855" s="29" t="s">
        <v>15488</v>
      </c>
      <c r="M2855" s="29" t="s">
        <v>15489</v>
      </c>
      <c r="N2855" s="29" t="s">
        <v>15490</v>
      </c>
      <c r="O2855" s="29" t="s">
        <v>15336</v>
      </c>
      <c r="P2855" s="29" t="s">
        <v>15337</v>
      </c>
      <c r="Q2855" s="29" t="s">
        <v>5</v>
      </c>
      <c r="R2855" s="29" t="s">
        <v>19173</v>
      </c>
      <c r="S2855" s="29" t="s">
        <v>34683</v>
      </c>
      <c r="T2855" s="29" t="s">
        <v>34684</v>
      </c>
      <c r="U2855" s="29" t="s">
        <v>34685</v>
      </c>
      <c r="V2855" s="29">
        <v>24</v>
      </c>
      <c r="W2855" s="29" t="s">
        <v>396</v>
      </c>
      <c r="X2855" s="29" t="s">
        <v>34686</v>
      </c>
      <c r="Y2855" s="29" t="s">
        <v>29224</v>
      </c>
      <c r="Z2855" s="29" t="s">
        <v>34687</v>
      </c>
      <c r="AA2855" s="29" t="s">
        <v>34687</v>
      </c>
      <c r="AB2855" s="29" t="s">
        <v>15585</v>
      </c>
      <c r="AC2855" s="29" t="s">
        <v>15586</v>
      </c>
      <c r="AD2855" s="29" t="s">
        <v>5</v>
      </c>
      <c r="AE2855" s="29" t="s">
        <v>27743</v>
      </c>
      <c r="AF2855" s="29" t="s">
        <v>34688</v>
      </c>
      <c r="AG2855" s="29">
        <v>-56</v>
      </c>
      <c r="AH2855" s="29" t="s">
        <v>34688</v>
      </c>
      <c r="AI2855" s="29" t="s">
        <v>34689</v>
      </c>
      <c r="AJ2855" s="29">
        <v>70</v>
      </c>
      <c r="AK2855" s="29" t="s">
        <v>34690</v>
      </c>
      <c r="AL2855" s="29" t="s">
        <v>34691</v>
      </c>
      <c r="AM2855" s="29">
        <v>28</v>
      </c>
      <c r="AN2855" s="1">
        <f t="shared" si="153"/>
        <v>1</v>
      </c>
      <c r="AO2855" s="1">
        <f t="shared" si="154"/>
        <v>1</v>
      </c>
      <c r="AP2855" s="30">
        <f t="shared" si="155"/>
        <v>46298</v>
      </c>
      <c r="AQ2855" s="1" t="str">
        <f>IF(COUNTIF('同场线路Rotas do mesmo SC'!A:A,C2855)&gt;0,"Sim","Não")</f>
        <v>Não</v>
      </c>
      <c r="AR2855" s="1" t="str">
        <f>IF(COUNTIF(揽收业务网点!A:A,P2855)&gt;0,"Sim","Não")</f>
        <v>Não</v>
      </c>
    </row>
    <row r="2856" spans="1:44">
      <c r="A2856" s="29" t="s">
        <v>34692</v>
      </c>
      <c r="B2856" s="29" t="s">
        <v>379</v>
      </c>
      <c r="C2856" s="29" t="s">
        <v>15591</v>
      </c>
      <c r="D2856" s="29" t="s">
        <v>381</v>
      </c>
      <c r="E2856" s="29" t="s">
        <v>382</v>
      </c>
      <c r="F2856" s="29" t="s">
        <v>383</v>
      </c>
      <c r="G2856" s="29">
        <v>480</v>
      </c>
      <c r="H2856" s="29" t="s">
        <v>34693</v>
      </c>
      <c r="I2856" s="29" t="s">
        <v>702</v>
      </c>
      <c r="J2856" s="29" t="s">
        <v>15487</v>
      </c>
      <c r="K2856" s="29" t="s">
        <v>387</v>
      </c>
      <c r="L2856" s="29" t="s">
        <v>15488</v>
      </c>
      <c r="M2856" s="29" t="s">
        <v>34694</v>
      </c>
      <c r="N2856" s="29" t="s">
        <v>34695</v>
      </c>
      <c r="O2856" s="29" t="s">
        <v>15336</v>
      </c>
      <c r="P2856" s="29" t="s">
        <v>15337</v>
      </c>
      <c r="Q2856" s="29" t="s">
        <v>5</v>
      </c>
      <c r="R2856" s="29" t="s">
        <v>34696</v>
      </c>
      <c r="S2856" s="29" t="s">
        <v>3859</v>
      </c>
      <c r="T2856" s="29" t="s">
        <v>34697</v>
      </c>
      <c r="U2856" s="29" t="s">
        <v>34698</v>
      </c>
      <c r="V2856" s="29">
        <v>54</v>
      </c>
      <c r="W2856" s="29" t="s">
        <v>396</v>
      </c>
      <c r="X2856" s="29" t="s">
        <v>34699</v>
      </c>
      <c r="Y2856" s="29" t="s">
        <v>1774</v>
      </c>
      <c r="Z2856" s="29" t="s">
        <v>34700</v>
      </c>
      <c r="AA2856" s="29" t="s">
        <v>34700</v>
      </c>
      <c r="AB2856" s="29" t="s">
        <v>15601</v>
      </c>
      <c r="AC2856" s="29" t="s">
        <v>15602</v>
      </c>
      <c r="AD2856" s="29" t="s">
        <v>5</v>
      </c>
      <c r="AE2856" s="29" t="s">
        <v>34701</v>
      </c>
      <c r="AF2856" s="29" t="s">
        <v>34702</v>
      </c>
      <c r="AG2856" s="29">
        <v>-39</v>
      </c>
      <c r="AH2856" s="29" t="s">
        <v>34702</v>
      </c>
      <c r="AI2856" s="29" t="s">
        <v>34703</v>
      </c>
      <c r="AJ2856" s="29">
        <v>790</v>
      </c>
      <c r="AK2856" s="29" t="s">
        <v>34704</v>
      </c>
      <c r="AL2856" s="29" t="s">
        <v>34705</v>
      </c>
      <c r="AM2856" s="29">
        <v>71</v>
      </c>
      <c r="AN2856" s="1">
        <f t="shared" si="153"/>
        <v>1</v>
      </c>
      <c r="AO2856" s="1">
        <f t="shared" si="154"/>
        <v>1</v>
      </c>
      <c r="AP2856" s="30">
        <f t="shared" si="155"/>
        <v>46298</v>
      </c>
      <c r="AQ2856" s="1" t="str">
        <f>IF(COUNTIF('同场线路Rotas do mesmo SC'!A:A,C2856)&gt;0,"Sim","Não")</f>
        <v>Não</v>
      </c>
      <c r="AR2856" s="1" t="str">
        <f>IF(COUNTIF(揽收业务网点!A:A,P2856)&gt;0,"Sim","Não")</f>
        <v>Não</v>
      </c>
    </row>
    <row r="2857" spans="1:44">
      <c r="A2857" s="29" t="s">
        <v>34706</v>
      </c>
      <c r="B2857" s="29" t="s">
        <v>379</v>
      </c>
      <c r="C2857" s="29" t="s">
        <v>28025</v>
      </c>
      <c r="D2857" s="29" t="s">
        <v>381</v>
      </c>
      <c r="E2857" s="29" t="s">
        <v>382</v>
      </c>
      <c r="F2857" s="29" t="s">
        <v>732</v>
      </c>
      <c r="G2857" s="29">
        <v>141</v>
      </c>
      <c r="H2857" s="29" t="s">
        <v>10533</v>
      </c>
      <c r="I2857" s="29" t="s">
        <v>385</v>
      </c>
      <c r="J2857" s="29" t="s">
        <v>10534</v>
      </c>
      <c r="K2857" s="29" t="s">
        <v>387</v>
      </c>
      <c r="L2857" s="29" t="s">
        <v>10535</v>
      </c>
      <c r="M2857" s="29" t="s">
        <v>10536</v>
      </c>
      <c r="N2857" s="29" t="s">
        <v>10537</v>
      </c>
      <c r="O2857" s="29" t="s">
        <v>6179</v>
      </c>
      <c r="P2857" s="29" t="s">
        <v>6180</v>
      </c>
      <c r="Q2857" s="29" t="s">
        <v>168</v>
      </c>
      <c r="R2857" s="29" t="s">
        <v>2566</v>
      </c>
      <c r="S2857" s="29" t="s">
        <v>16816</v>
      </c>
      <c r="T2857" s="29" t="s">
        <v>34707</v>
      </c>
      <c r="U2857" s="29" t="s">
        <v>34708</v>
      </c>
      <c r="V2857" s="29">
        <v>52</v>
      </c>
      <c r="W2857" s="29" t="s">
        <v>396</v>
      </c>
      <c r="X2857" s="29" t="s">
        <v>34709</v>
      </c>
      <c r="Y2857" s="29" t="s">
        <v>21336</v>
      </c>
      <c r="Z2857" s="29" t="s">
        <v>34710</v>
      </c>
      <c r="AA2857" s="29" t="s">
        <v>34710</v>
      </c>
      <c r="AB2857" s="29" t="s">
        <v>11343</v>
      </c>
      <c r="AC2857" s="29" t="s">
        <v>11344</v>
      </c>
      <c r="AD2857" s="29" t="s">
        <v>168</v>
      </c>
      <c r="AE2857" s="29" t="s">
        <v>34711</v>
      </c>
      <c r="AF2857" s="29" t="s">
        <v>34712</v>
      </c>
      <c r="AG2857" s="29">
        <v>33</v>
      </c>
      <c r="AH2857" s="29" t="s">
        <v>34712</v>
      </c>
      <c r="AI2857" s="29" t="s">
        <v>34713</v>
      </c>
      <c r="AJ2857" s="29">
        <v>39</v>
      </c>
      <c r="AK2857" s="29" t="s">
        <v>34714</v>
      </c>
      <c r="AL2857" s="29" t="s">
        <v>34715</v>
      </c>
      <c r="AM2857" s="29">
        <v>31</v>
      </c>
      <c r="AN2857" s="1">
        <f t="shared" si="153"/>
        <v>1</v>
      </c>
      <c r="AO2857" s="1">
        <f t="shared" si="154"/>
        <v>1</v>
      </c>
      <c r="AP2857" s="30">
        <f t="shared" si="155"/>
        <v>46298</v>
      </c>
      <c r="AQ2857" s="1" t="str">
        <f>IF(COUNTIF('同场线路Rotas do mesmo SC'!A:A,C2857)&gt;0,"Sim","Não")</f>
        <v>Não</v>
      </c>
      <c r="AR2857" s="1" t="str">
        <f>IF(COUNTIF(揽收业务网点!A:A,P2857)&gt;0,"Sim","Não")</f>
        <v>Não</v>
      </c>
    </row>
    <row r="2858" spans="1:44">
      <c r="A2858" s="29" t="s">
        <v>34716</v>
      </c>
      <c r="B2858" s="29" t="s">
        <v>379</v>
      </c>
      <c r="C2858" s="29" t="s">
        <v>28038</v>
      </c>
      <c r="D2858" s="29" t="s">
        <v>381</v>
      </c>
      <c r="E2858" s="29" t="s">
        <v>382</v>
      </c>
      <c r="F2858" s="29" t="s">
        <v>383</v>
      </c>
      <c r="G2858" s="29">
        <v>35</v>
      </c>
      <c r="H2858" s="29" t="s">
        <v>28039</v>
      </c>
      <c r="I2858" s="29" t="s">
        <v>512</v>
      </c>
      <c r="J2858" s="29" t="s">
        <v>27088</v>
      </c>
      <c r="K2858" s="29" t="s">
        <v>387</v>
      </c>
      <c r="L2858" s="29" t="s">
        <v>27089</v>
      </c>
      <c r="M2858" s="29" t="s">
        <v>27090</v>
      </c>
      <c r="N2858" s="29" t="s">
        <v>27091</v>
      </c>
      <c r="O2858" s="29" t="s">
        <v>3971</v>
      </c>
      <c r="P2858" s="29" t="s">
        <v>3972</v>
      </c>
      <c r="Q2858" s="29" t="s">
        <v>94</v>
      </c>
      <c r="R2858" s="29" t="s">
        <v>23602</v>
      </c>
      <c r="S2858" s="29" t="s">
        <v>7517</v>
      </c>
      <c r="T2858" s="29" t="s">
        <v>30740</v>
      </c>
      <c r="U2858" s="29" t="s">
        <v>34717</v>
      </c>
      <c r="V2858" s="29">
        <v>5</v>
      </c>
      <c r="W2858" s="29" t="s">
        <v>396</v>
      </c>
      <c r="X2858" s="29" t="s">
        <v>34718</v>
      </c>
      <c r="Y2858" s="29" t="s">
        <v>2823</v>
      </c>
      <c r="Z2858" s="29" t="s">
        <v>34719</v>
      </c>
      <c r="AA2858" s="29" t="s">
        <v>34719</v>
      </c>
      <c r="AB2858" s="29" t="s">
        <v>27097</v>
      </c>
      <c r="AC2858" s="29" t="s">
        <v>27098</v>
      </c>
      <c r="AD2858" s="29" t="s">
        <v>94</v>
      </c>
      <c r="AE2858" s="29" t="s">
        <v>30658</v>
      </c>
      <c r="AF2858" s="29" t="s">
        <v>34720</v>
      </c>
      <c r="AG2858" s="29">
        <v>-92</v>
      </c>
      <c r="AH2858" s="29" t="s">
        <v>34720</v>
      </c>
      <c r="AI2858" s="29" t="s">
        <v>34721</v>
      </c>
      <c r="AJ2858" s="29">
        <v>40</v>
      </c>
      <c r="AK2858" s="29" t="s">
        <v>31527</v>
      </c>
      <c r="AL2858" s="29" t="s">
        <v>34722</v>
      </c>
      <c r="AM2858" s="29">
        <v>82</v>
      </c>
      <c r="AN2858" s="1">
        <f t="shared" si="153"/>
        <v>1</v>
      </c>
      <c r="AO2858" s="1">
        <f t="shared" si="154"/>
        <v>1</v>
      </c>
      <c r="AP2858" s="30">
        <f t="shared" si="155"/>
        <v>46298</v>
      </c>
      <c r="AQ2858" s="1" t="str">
        <f>IF(COUNTIF('同场线路Rotas do mesmo SC'!A:A,C2858)&gt;0,"Sim","Não")</f>
        <v>Não</v>
      </c>
      <c r="AR2858" s="1" t="str">
        <f>IF(COUNTIF(揽收业务网点!A:A,P2858)&gt;0,"Sim","Não")</f>
        <v>Não</v>
      </c>
    </row>
    <row r="2859" spans="1:44">
      <c r="A2859" s="29" t="s">
        <v>34723</v>
      </c>
      <c r="B2859" s="29" t="s">
        <v>379</v>
      </c>
      <c r="C2859" s="29" t="s">
        <v>13640</v>
      </c>
      <c r="D2859" s="29" t="s">
        <v>381</v>
      </c>
      <c r="E2859" s="29" t="s">
        <v>382</v>
      </c>
      <c r="F2859" s="29" t="s">
        <v>383</v>
      </c>
      <c r="G2859" s="29">
        <v>110</v>
      </c>
      <c r="H2859" s="29" t="s">
        <v>13687</v>
      </c>
      <c r="I2859" s="29" t="s">
        <v>409</v>
      </c>
      <c r="J2859" s="29" t="s">
        <v>1597</v>
      </c>
      <c r="K2859" s="29" t="s">
        <v>387</v>
      </c>
      <c r="L2859" s="29" t="s">
        <v>1598</v>
      </c>
      <c r="M2859" s="29" t="s">
        <v>13688</v>
      </c>
      <c r="N2859" s="29" t="s">
        <v>13689</v>
      </c>
      <c r="O2859" s="29" t="s">
        <v>601</v>
      </c>
      <c r="P2859" s="29" t="s">
        <v>602</v>
      </c>
      <c r="Q2859" s="29" t="s">
        <v>94</v>
      </c>
      <c r="R2859" s="29" t="s">
        <v>34724</v>
      </c>
      <c r="S2859" s="29" t="s">
        <v>34725</v>
      </c>
      <c r="T2859" s="29" t="s">
        <v>34726</v>
      </c>
      <c r="U2859" s="29" t="s">
        <v>34727</v>
      </c>
      <c r="V2859" s="29">
        <v>680</v>
      </c>
      <c r="W2859" s="29" t="s">
        <v>396</v>
      </c>
      <c r="X2859" s="29" t="s">
        <v>34728</v>
      </c>
      <c r="Y2859" s="29" t="s">
        <v>15228</v>
      </c>
      <c r="Z2859" s="29" t="s">
        <v>34729</v>
      </c>
      <c r="AA2859" s="29" t="s">
        <v>34729</v>
      </c>
      <c r="AB2859" s="29" t="s">
        <v>12276</v>
      </c>
      <c r="AC2859" s="29" t="s">
        <v>12277</v>
      </c>
      <c r="AD2859" s="29" t="s">
        <v>94</v>
      </c>
      <c r="AE2859" s="29" t="s">
        <v>21336</v>
      </c>
      <c r="AF2859" s="29" t="s">
        <v>34730</v>
      </c>
      <c r="AG2859" s="29">
        <v>-5</v>
      </c>
      <c r="AH2859" s="29" t="s">
        <v>34730</v>
      </c>
      <c r="AI2859" s="29" t="s">
        <v>34731</v>
      </c>
      <c r="AJ2859" s="29">
        <v>42</v>
      </c>
      <c r="AK2859" s="29" t="s">
        <v>34732</v>
      </c>
      <c r="AL2859" s="29" t="s">
        <v>34733</v>
      </c>
      <c r="AM2859" s="29">
        <v>113</v>
      </c>
      <c r="AN2859" s="1">
        <f t="shared" si="153"/>
        <v>1</v>
      </c>
      <c r="AO2859" s="1">
        <f t="shared" si="154"/>
        <v>1</v>
      </c>
      <c r="AP2859" s="30">
        <f t="shared" si="155"/>
        <v>46298</v>
      </c>
      <c r="AQ2859" s="1" t="str">
        <f>IF(COUNTIF('同场线路Rotas do mesmo SC'!A:A,C2859)&gt;0,"Sim","Não")</f>
        <v>Não</v>
      </c>
      <c r="AR2859" s="1" t="str">
        <f>IF(COUNTIF(揽收业务网点!A:A,P2859)&gt;0,"Sim","Não")</f>
        <v>Não</v>
      </c>
    </row>
    <row r="2860" spans="1:44">
      <c r="A2860" s="29" t="s">
        <v>34734</v>
      </c>
      <c r="B2860" s="29" t="s">
        <v>379</v>
      </c>
      <c r="C2860" s="29" t="s">
        <v>24424</v>
      </c>
      <c r="D2860" s="29" t="s">
        <v>381</v>
      </c>
      <c r="E2860" s="29" t="s">
        <v>382</v>
      </c>
      <c r="F2860" s="29" t="s">
        <v>383</v>
      </c>
      <c r="G2860" s="29">
        <v>1</v>
      </c>
      <c r="H2860" s="29" t="s">
        <v>4204</v>
      </c>
      <c r="I2860" s="29" t="s">
        <v>1289</v>
      </c>
      <c r="J2860" s="29" t="s">
        <v>4205</v>
      </c>
      <c r="K2860" s="29" t="s">
        <v>411</v>
      </c>
      <c r="L2860" s="29" t="s">
        <v>4206</v>
      </c>
      <c r="M2860" s="29" t="s">
        <v>24425</v>
      </c>
      <c r="N2860" s="29" t="s">
        <v>24426</v>
      </c>
      <c r="O2860" s="29" t="s">
        <v>12582</v>
      </c>
      <c r="P2860" s="29" t="s">
        <v>12583</v>
      </c>
      <c r="Q2860" s="29" t="s">
        <v>94</v>
      </c>
      <c r="R2860" s="29" t="s">
        <v>17816</v>
      </c>
      <c r="S2860" s="29" t="s">
        <v>14357</v>
      </c>
      <c r="T2860" s="29" t="s">
        <v>34735</v>
      </c>
      <c r="U2860" s="29" t="s">
        <v>28015</v>
      </c>
      <c r="V2860" s="29">
        <v>10</v>
      </c>
      <c r="W2860" s="29" t="s">
        <v>396</v>
      </c>
      <c r="X2860" s="29" t="s">
        <v>34736</v>
      </c>
      <c r="Y2860" s="29" t="s">
        <v>15272</v>
      </c>
      <c r="Z2860" s="29" t="s">
        <v>34737</v>
      </c>
      <c r="AA2860" s="29" t="s">
        <v>34737</v>
      </c>
      <c r="AB2860" s="29" t="s">
        <v>24431</v>
      </c>
      <c r="AC2860" s="29" t="s">
        <v>24432</v>
      </c>
      <c r="AD2860" s="29" t="s">
        <v>94</v>
      </c>
      <c r="AE2860" s="29" t="s">
        <v>28008</v>
      </c>
      <c r="AF2860" s="29" t="s">
        <v>34738</v>
      </c>
      <c r="AG2860" s="29">
        <v>266</v>
      </c>
      <c r="AH2860" s="29" t="s">
        <v>34738</v>
      </c>
      <c r="AI2860" s="29" t="s">
        <v>34739</v>
      </c>
      <c r="AJ2860" s="29">
        <v>-224</v>
      </c>
      <c r="AK2860" s="29" t="s">
        <v>34740</v>
      </c>
      <c r="AL2860" s="29" t="s">
        <v>31316</v>
      </c>
      <c r="AM2860" s="29">
        <v>101</v>
      </c>
      <c r="AN2860" s="1">
        <f t="shared" si="153"/>
        <v>1</v>
      </c>
      <c r="AO2860" s="1">
        <f t="shared" si="154"/>
        <v>1</v>
      </c>
      <c r="AP2860" s="30">
        <f t="shared" si="155"/>
        <v>46298</v>
      </c>
      <c r="AQ2860" s="1" t="str">
        <f>IF(COUNTIF('同场线路Rotas do mesmo SC'!A:A,C2860)&gt;0,"Sim","Não")</f>
        <v>Não</v>
      </c>
      <c r="AR2860" s="1" t="str">
        <f>IF(COUNTIF(揽收业务网点!A:A,P2860)&gt;0,"Sim","Não")</f>
        <v>Não</v>
      </c>
    </row>
    <row r="2861" spans="1:44">
      <c r="A2861" s="29" t="s">
        <v>34741</v>
      </c>
      <c r="B2861" s="29" t="s">
        <v>379</v>
      </c>
      <c r="C2861" s="29" t="s">
        <v>13655</v>
      </c>
      <c r="D2861" s="29" t="s">
        <v>381</v>
      </c>
      <c r="E2861" s="29" t="s">
        <v>382</v>
      </c>
      <c r="F2861" s="29" t="s">
        <v>383</v>
      </c>
      <c r="G2861" s="29">
        <v>17</v>
      </c>
      <c r="H2861" s="29" t="s">
        <v>23893</v>
      </c>
      <c r="I2861" s="29" t="s">
        <v>868</v>
      </c>
      <c r="J2861" s="29" t="s">
        <v>642</v>
      </c>
      <c r="K2861" s="29" t="s">
        <v>387</v>
      </c>
      <c r="L2861" s="29" t="s">
        <v>643</v>
      </c>
      <c r="M2861" s="29" t="s">
        <v>23894</v>
      </c>
      <c r="N2861" s="29" t="s">
        <v>23895</v>
      </c>
      <c r="O2861" s="29" t="s">
        <v>1403</v>
      </c>
      <c r="P2861" s="29" t="s">
        <v>53</v>
      </c>
      <c r="Q2861" s="29" t="s">
        <v>11</v>
      </c>
      <c r="R2861" s="29" t="s">
        <v>23226</v>
      </c>
      <c r="S2861" s="29" t="s">
        <v>34742</v>
      </c>
      <c r="T2861" s="29" t="s">
        <v>34743</v>
      </c>
      <c r="U2861" s="29" t="s">
        <v>34744</v>
      </c>
      <c r="V2861" s="29">
        <v>41</v>
      </c>
      <c r="W2861" s="29" t="s">
        <v>396</v>
      </c>
      <c r="X2861" s="29" t="s">
        <v>29759</v>
      </c>
      <c r="Y2861" s="29" t="s">
        <v>27722</v>
      </c>
      <c r="Z2861" s="29" t="s">
        <v>34745</v>
      </c>
      <c r="AA2861" s="29" t="s">
        <v>34745</v>
      </c>
      <c r="AB2861" s="29" t="s">
        <v>13663</v>
      </c>
      <c r="AC2861" s="29" t="s">
        <v>13664</v>
      </c>
      <c r="AD2861" s="29" t="s">
        <v>11</v>
      </c>
      <c r="AE2861" s="29" t="s">
        <v>17762</v>
      </c>
      <c r="AF2861" s="29" t="s">
        <v>34746</v>
      </c>
      <c r="AG2861" s="29">
        <v>50</v>
      </c>
      <c r="AH2861" s="29" t="s">
        <v>34746</v>
      </c>
      <c r="AI2861" s="29" t="s">
        <v>31031</v>
      </c>
      <c r="AJ2861" s="29">
        <v>26</v>
      </c>
      <c r="AK2861" s="29" t="s">
        <v>34747</v>
      </c>
      <c r="AL2861" s="29" t="s">
        <v>34748</v>
      </c>
      <c r="AM2861" s="29">
        <v>85</v>
      </c>
      <c r="AN2861" s="1">
        <f t="shared" si="153"/>
        <v>1</v>
      </c>
      <c r="AO2861" s="1">
        <f t="shared" si="154"/>
        <v>1</v>
      </c>
      <c r="AP2861" s="30">
        <f t="shared" si="155"/>
        <v>46298</v>
      </c>
      <c r="AQ2861" s="1" t="str">
        <f>IF(COUNTIF('同场线路Rotas do mesmo SC'!A:A,C2861)&gt;0,"Sim","Não")</f>
        <v>Não</v>
      </c>
      <c r="AR2861" s="1" t="str">
        <f>IF(COUNTIF(揽收业务网点!A:A,P2861)&gt;0,"Sim","Não")</f>
        <v>Sim</v>
      </c>
    </row>
    <row r="2862" spans="1:44">
      <c r="A2862" s="29" t="s">
        <v>34749</v>
      </c>
      <c r="B2862" s="29" t="s">
        <v>379</v>
      </c>
      <c r="C2862" s="29" t="s">
        <v>13670</v>
      </c>
      <c r="D2862" s="29" t="s">
        <v>381</v>
      </c>
      <c r="E2862" s="29" t="s">
        <v>382</v>
      </c>
      <c r="F2862" s="29" t="s">
        <v>383</v>
      </c>
      <c r="G2862" s="29">
        <v>16</v>
      </c>
      <c r="H2862" s="29" t="s">
        <v>13671</v>
      </c>
      <c r="I2862" s="29" t="s">
        <v>868</v>
      </c>
      <c r="J2862" s="29" t="s">
        <v>642</v>
      </c>
      <c r="K2862" s="29" t="s">
        <v>387</v>
      </c>
      <c r="L2862" s="29" t="s">
        <v>643</v>
      </c>
      <c r="M2862" s="29" t="s">
        <v>13672</v>
      </c>
      <c r="N2862" s="29" t="s">
        <v>13673</v>
      </c>
      <c r="O2862" s="29" t="s">
        <v>1229</v>
      </c>
      <c r="P2862" s="29" t="s">
        <v>50</v>
      </c>
      <c r="Q2862" s="29" t="s">
        <v>11</v>
      </c>
      <c r="R2862" s="29" t="s">
        <v>34750</v>
      </c>
      <c r="S2862" s="29" t="s">
        <v>34751</v>
      </c>
      <c r="T2862" s="29" t="s">
        <v>34752</v>
      </c>
      <c r="U2862" s="29" t="s">
        <v>31089</v>
      </c>
      <c r="V2862" s="29">
        <v>34</v>
      </c>
      <c r="W2862" s="29" t="s">
        <v>396</v>
      </c>
      <c r="X2862" s="29" t="s">
        <v>34753</v>
      </c>
      <c r="Y2862" s="29" t="s">
        <v>15272</v>
      </c>
      <c r="Z2862" s="29" t="s">
        <v>34754</v>
      </c>
      <c r="AA2862" s="29" t="s">
        <v>34754</v>
      </c>
      <c r="AB2862" s="29" t="s">
        <v>13679</v>
      </c>
      <c r="AC2862" s="29" t="s">
        <v>13680</v>
      </c>
      <c r="AD2862" s="29" t="s">
        <v>11</v>
      </c>
      <c r="AE2862" s="29" t="s">
        <v>17762</v>
      </c>
      <c r="AF2862" s="29" t="s">
        <v>34755</v>
      </c>
      <c r="AG2862" s="29">
        <v>1</v>
      </c>
      <c r="AH2862" s="29" t="s">
        <v>34755</v>
      </c>
      <c r="AI2862" s="29" t="s">
        <v>34756</v>
      </c>
      <c r="AJ2862" s="29">
        <v>0</v>
      </c>
      <c r="AK2862" s="29" t="s">
        <v>34757</v>
      </c>
      <c r="AL2862" s="29" t="s">
        <v>34758</v>
      </c>
      <c r="AM2862" s="29">
        <v>3049</v>
      </c>
      <c r="AN2862" s="1">
        <f t="shared" si="153"/>
        <v>1</v>
      </c>
      <c r="AO2862" s="1">
        <f t="shared" si="154"/>
        <v>1</v>
      </c>
      <c r="AP2862" s="30">
        <f t="shared" si="155"/>
        <v>46298</v>
      </c>
      <c r="AQ2862" s="1" t="str">
        <f>IF(COUNTIF('同场线路Rotas do mesmo SC'!A:A,C2862)&gt;0,"Sim","Não")</f>
        <v>Não</v>
      </c>
      <c r="AR2862" s="1" t="str">
        <f>IF(COUNTIF(揽收业务网点!A:A,P2862)&gt;0,"Sim","Não")</f>
        <v>Sim</v>
      </c>
    </row>
    <row r="2863" spans="1:44">
      <c r="A2863" s="29" t="s">
        <v>34759</v>
      </c>
      <c r="B2863" s="29" t="s">
        <v>379</v>
      </c>
      <c r="C2863" s="29" t="s">
        <v>13686</v>
      </c>
      <c r="D2863" s="29" t="s">
        <v>381</v>
      </c>
      <c r="E2863" s="29" t="s">
        <v>382</v>
      </c>
      <c r="F2863" s="29" t="s">
        <v>383</v>
      </c>
      <c r="G2863" s="29">
        <v>14</v>
      </c>
      <c r="H2863" s="29" t="s">
        <v>34760</v>
      </c>
      <c r="I2863" s="29" t="s">
        <v>385</v>
      </c>
      <c r="J2863" s="29" t="s">
        <v>6981</v>
      </c>
      <c r="K2863" s="29" t="s">
        <v>387</v>
      </c>
      <c r="L2863" s="29" t="s">
        <v>6982</v>
      </c>
      <c r="M2863" s="29" t="s">
        <v>34761</v>
      </c>
      <c r="N2863" s="29" t="s">
        <v>34762</v>
      </c>
      <c r="O2863" s="29" t="s">
        <v>601</v>
      </c>
      <c r="P2863" s="29" t="s">
        <v>602</v>
      </c>
      <c r="Q2863" s="29" t="s">
        <v>94</v>
      </c>
      <c r="R2863" s="29" t="s">
        <v>34763</v>
      </c>
      <c r="S2863" s="29" t="s">
        <v>34764</v>
      </c>
      <c r="T2863" s="29" t="s">
        <v>34765</v>
      </c>
      <c r="U2863" s="29" t="s">
        <v>16007</v>
      </c>
      <c r="V2863" s="29">
        <v>160</v>
      </c>
      <c r="W2863" s="29" t="s">
        <v>396</v>
      </c>
      <c r="X2863" s="29" t="s">
        <v>34766</v>
      </c>
      <c r="Y2863" s="29" t="s">
        <v>2821</v>
      </c>
      <c r="Z2863" s="29" t="s">
        <v>34767</v>
      </c>
      <c r="AA2863" s="29" t="s">
        <v>34767</v>
      </c>
      <c r="AB2863" s="29" t="s">
        <v>13695</v>
      </c>
      <c r="AC2863" s="29" t="s">
        <v>13696</v>
      </c>
      <c r="AD2863" s="29" t="s">
        <v>94</v>
      </c>
      <c r="AE2863" s="29" t="s">
        <v>16547</v>
      </c>
      <c r="AF2863" s="29" t="s">
        <v>34768</v>
      </c>
      <c r="AG2863" s="29">
        <v>29</v>
      </c>
      <c r="AH2863" s="29" t="s">
        <v>34768</v>
      </c>
      <c r="AI2863" s="29" t="s">
        <v>34769</v>
      </c>
      <c r="AJ2863" s="29">
        <v>46</v>
      </c>
      <c r="AK2863" s="29" t="s">
        <v>34770</v>
      </c>
      <c r="AL2863" s="29" t="s">
        <v>34771</v>
      </c>
      <c r="AM2863" s="29">
        <v>147</v>
      </c>
      <c r="AN2863" s="1">
        <f t="shared" si="153"/>
        <v>1</v>
      </c>
      <c r="AO2863" s="1">
        <f t="shared" si="154"/>
        <v>1</v>
      </c>
      <c r="AP2863" s="30">
        <f t="shared" si="155"/>
        <v>46298</v>
      </c>
      <c r="AQ2863" s="1" t="str">
        <f>IF(COUNTIF('同场线路Rotas do mesmo SC'!A:A,C2863)&gt;0,"Sim","Não")</f>
        <v>Não</v>
      </c>
      <c r="AR2863" s="1" t="str">
        <f>IF(COUNTIF(揽收业务网点!A:A,P2863)&gt;0,"Sim","Não")</f>
        <v>Não</v>
      </c>
    </row>
    <row r="2864" spans="1:44">
      <c r="A2864" s="29" t="s">
        <v>34772</v>
      </c>
      <c r="B2864" s="29" t="s">
        <v>379</v>
      </c>
      <c r="C2864" s="29" t="s">
        <v>13702</v>
      </c>
      <c r="D2864" s="29" t="s">
        <v>381</v>
      </c>
      <c r="E2864" s="29" t="s">
        <v>382</v>
      </c>
      <c r="F2864" s="29" t="s">
        <v>383</v>
      </c>
      <c r="G2864" s="29">
        <v>178</v>
      </c>
      <c r="H2864" s="29" t="s">
        <v>24468</v>
      </c>
      <c r="I2864" s="29" t="s">
        <v>512</v>
      </c>
      <c r="J2864" s="29" t="s">
        <v>9405</v>
      </c>
      <c r="K2864" s="29" t="s">
        <v>387</v>
      </c>
      <c r="L2864" s="29" t="s">
        <v>9406</v>
      </c>
      <c r="M2864" s="29" t="s">
        <v>9407</v>
      </c>
      <c r="N2864" s="29" t="s">
        <v>9408</v>
      </c>
      <c r="O2864" s="29" t="s">
        <v>1262</v>
      </c>
      <c r="P2864" s="29" t="s">
        <v>1263</v>
      </c>
      <c r="Q2864" s="29" t="s">
        <v>118</v>
      </c>
      <c r="R2864" s="29" t="s">
        <v>24990</v>
      </c>
      <c r="S2864" s="29" t="s">
        <v>5718</v>
      </c>
      <c r="T2864" s="29" t="s">
        <v>34773</v>
      </c>
      <c r="U2864" s="29" t="s">
        <v>34774</v>
      </c>
      <c r="V2864" s="29">
        <v>9</v>
      </c>
      <c r="W2864" s="29" t="s">
        <v>396</v>
      </c>
      <c r="X2864" s="29" t="s">
        <v>34775</v>
      </c>
      <c r="Y2864" s="29" t="s">
        <v>27722</v>
      </c>
      <c r="Z2864" s="29" t="s">
        <v>34776</v>
      </c>
      <c r="AA2864" s="29" t="s">
        <v>34776</v>
      </c>
      <c r="AB2864" s="29" t="s">
        <v>13710</v>
      </c>
      <c r="AC2864" s="29" t="s">
        <v>13711</v>
      </c>
      <c r="AD2864" s="29" t="s">
        <v>118</v>
      </c>
      <c r="AE2864" s="29" t="s">
        <v>29019</v>
      </c>
      <c r="AF2864" s="29" t="s">
        <v>34777</v>
      </c>
      <c r="AG2864" s="29">
        <v>-75</v>
      </c>
      <c r="AH2864" s="29" t="s">
        <v>34777</v>
      </c>
      <c r="AI2864" s="29" t="s">
        <v>34778</v>
      </c>
      <c r="AJ2864" s="29">
        <v>47</v>
      </c>
      <c r="AK2864" s="29" t="s">
        <v>34779</v>
      </c>
      <c r="AL2864" s="29" t="s">
        <v>34780</v>
      </c>
      <c r="AM2864" s="29">
        <v>164</v>
      </c>
      <c r="AN2864" s="1">
        <f t="shared" si="153"/>
        <v>1</v>
      </c>
      <c r="AO2864" s="1">
        <f t="shared" si="154"/>
        <v>1</v>
      </c>
      <c r="AP2864" s="30">
        <f t="shared" si="155"/>
        <v>46298</v>
      </c>
      <c r="AQ2864" s="1" t="str">
        <f>IF(COUNTIF('同场线路Rotas do mesmo SC'!A:A,C2864)&gt;0,"Sim","Não")</f>
        <v>Não</v>
      </c>
      <c r="AR2864" s="1" t="str">
        <f>IF(COUNTIF(揽收业务网点!A:A,P2864)&gt;0,"Sim","Não")</f>
        <v>Não</v>
      </c>
    </row>
    <row r="2865" spans="1:44">
      <c r="A2865" s="29" t="s">
        <v>34781</v>
      </c>
      <c r="B2865" s="29" t="s">
        <v>379</v>
      </c>
      <c r="C2865" s="29" t="s">
        <v>13716</v>
      </c>
      <c r="D2865" s="29" t="s">
        <v>381</v>
      </c>
      <c r="E2865" s="29" t="s">
        <v>382</v>
      </c>
      <c r="F2865" s="29" t="s">
        <v>383</v>
      </c>
      <c r="G2865" s="29">
        <v>187</v>
      </c>
      <c r="H2865" s="29" t="s">
        <v>13717</v>
      </c>
      <c r="I2865" s="29" t="s">
        <v>385</v>
      </c>
      <c r="J2865" s="29" t="s">
        <v>13718</v>
      </c>
      <c r="K2865" s="29" t="s">
        <v>387</v>
      </c>
      <c r="L2865" s="29" t="s">
        <v>13719</v>
      </c>
      <c r="M2865" s="29" t="s">
        <v>13720</v>
      </c>
      <c r="N2865" s="29" t="s">
        <v>13721</v>
      </c>
      <c r="O2865" s="29" t="s">
        <v>1624</v>
      </c>
      <c r="P2865" s="29" t="s">
        <v>1625</v>
      </c>
      <c r="Q2865" s="29" t="s">
        <v>94</v>
      </c>
      <c r="R2865" s="29" t="s">
        <v>34782</v>
      </c>
      <c r="S2865" s="29" t="s">
        <v>11406</v>
      </c>
      <c r="T2865" s="29" t="s">
        <v>34783</v>
      </c>
      <c r="U2865" s="29" t="s">
        <v>34784</v>
      </c>
      <c r="V2865" s="29">
        <v>1</v>
      </c>
      <c r="W2865" s="29" t="s">
        <v>396</v>
      </c>
      <c r="X2865" s="29" t="s">
        <v>34785</v>
      </c>
      <c r="Y2865" s="29" t="s">
        <v>21336</v>
      </c>
      <c r="Z2865" s="29" t="s">
        <v>34786</v>
      </c>
      <c r="AA2865" s="29" t="s">
        <v>34786</v>
      </c>
      <c r="AB2865" s="29" t="s">
        <v>13728</v>
      </c>
      <c r="AC2865" s="29" t="s">
        <v>13729</v>
      </c>
      <c r="AD2865" s="29" t="s">
        <v>94</v>
      </c>
      <c r="AE2865" s="29" t="s">
        <v>1774</v>
      </c>
      <c r="AF2865" s="29" t="s">
        <v>32057</v>
      </c>
      <c r="AG2865" s="29">
        <v>-175</v>
      </c>
      <c r="AH2865" s="29" t="s">
        <v>32057</v>
      </c>
      <c r="AI2865" s="29" t="s">
        <v>34787</v>
      </c>
      <c r="AJ2865" s="29">
        <v>25</v>
      </c>
      <c r="AK2865" s="29" t="s">
        <v>34788</v>
      </c>
      <c r="AL2865" s="29" t="s">
        <v>34789</v>
      </c>
      <c r="AM2865" s="29">
        <v>159</v>
      </c>
      <c r="AN2865" s="1">
        <f t="shared" si="153"/>
        <v>1</v>
      </c>
      <c r="AO2865" s="1">
        <f t="shared" si="154"/>
        <v>1</v>
      </c>
      <c r="AP2865" s="30">
        <f t="shared" si="155"/>
        <v>46298</v>
      </c>
      <c r="AQ2865" s="1" t="str">
        <f>IF(COUNTIF('同场线路Rotas do mesmo SC'!A:A,C2865)&gt;0,"Sim","Não")</f>
        <v>Não</v>
      </c>
      <c r="AR2865" s="1" t="str">
        <f>IF(COUNTIF(揽收业务网点!A:A,P2865)&gt;0,"Sim","Não")</f>
        <v>Não</v>
      </c>
    </row>
    <row r="2866" spans="1:44">
      <c r="A2866" s="29" t="s">
        <v>34790</v>
      </c>
      <c r="B2866" s="29" t="s">
        <v>379</v>
      </c>
      <c r="C2866" s="29" t="s">
        <v>13733</v>
      </c>
      <c r="D2866" s="29" t="s">
        <v>381</v>
      </c>
      <c r="E2866" s="29" t="s">
        <v>382</v>
      </c>
      <c r="F2866" s="29" t="s">
        <v>383</v>
      </c>
      <c r="G2866" s="29">
        <v>28</v>
      </c>
      <c r="H2866" s="29" t="s">
        <v>13734</v>
      </c>
      <c r="I2866" s="29" t="s">
        <v>868</v>
      </c>
      <c r="J2866" s="29" t="s">
        <v>6981</v>
      </c>
      <c r="K2866" s="29" t="s">
        <v>387</v>
      </c>
      <c r="L2866" s="29" t="s">
        <v>6982</v>
      </c>
      <c r="M2866" s="29" t="s">
        <v>13735</v>
      </c>
      <c r="N2866" s="29" t="s">
        <v>13736</v>
      </c>
      <c r="O2866" s="29" t="s">
        <v>6856</v>
      </c>
      <c r="P2866" s="29" t="s">
        <v>6857</v>
      </c>
      <c r="Q2866" s="29" t="s">
        <v>94</v>
      </c>
      <c r="R2866" s="29" t="s">
        <v>34791</v>
      </c>
      <c r="S2866" s="29" t="s">
        <v>9981</v>
      </c>
      <c r="T2866" s="29" t="s">
        <v>34792</v>
      </c>
      <c r="U2866" s="29" t="s">
        <v>34793</v>
      </c>
      <c r="V2866" s="29">
        <v>6</v>
      </c>
      <c r="W2866" s="29" t="s">
        <v>396</v>
      </c>
      <c r="X2866" s="29" t="s">
        <v>28307</v>
      </c>
      <c r="Y2866" s="29" t="s">
        <v>16547</v>
      </c>
      <c r="Z2866" s="29" t="s">
        <v>34794</v>
      </c>
      <c r="AA2866" s="29" t="s">
        <v>34794</v>
      </c>
      <c r="AB2866" s="29" t="s">
        <v>13742</v>
      </c>
      <c r="AC2866" s="29" t="s">
        <v>13743</v>
      </c>
      <c r="AD2866" s="29" t="s">
        <v>94</v>
      </c>
      <c r="AE2866" s="29" t="s">
        <v>33621</v>
      </c>
      <c r="AF2866" s="29" t="s">
        <v>34795</v>
      </c>
      <c r="AG2866" s="29">
        <v>80</v>
      </c>
      <c r="AH2866" s="29" t="s">
        <v>34795</v>
      </c>
      <c r="AI2866" s="29" t="s">
        <v>34796</v>
      </c>
      <c r="AJ2866" s="29">
        <v>10</v>
      </c>
      <c r="AK2866" s="29" t="s">
        <v>34797</v>
      </c>
      <c r="AL2866" s="29" t="s">
        <v>34798</v>
      </c>
      <c r="AM2866" s="29">
        <v>4</v>
      </c>
      <c r="AN2866" s="1">
        <f t="shared" si="153"/>
        <v>1</v>
      </c>
      <c r="AO2866" s="1">
        <f t="shared" si="154"/>
        <v>1</v>
      </c>
      <c r="AP2866" s="30">
        <f t="shared" si="155"/>
        <v>46298</v>
      </c>
      <c r="AQ2866" s="1" t="str">
        <f>IF(COUNTIF('同场线路Rotas do mesmo SC'!A:A,C2866)&gt;0,"Sim","Não")</f>
        <v>Não</v>
      </c>
      <c r="AR2866" s="1" t="str">
        <f>IF(COUNTIF(揽收业务网点!A:A,P2866)&gt;0,"Sim","Não")</f>
        <v>Não</v>
      </c>
    </row>
    <row r="2867" spans="1:44">
      <c r="A2867" s="29" t="s">
        <v>34799</v>
      </c>
      <c r="B2867" s="29" t="s">
        <v>379</v>
      </c>
      <c r="C2867" s="29" t="s">
        <v>13749</v>
      </c>
      <c r="D2867" s="29" t="s">
        <v>381</v>
      </c>
      <c r="E2867" s="29" t="s">
        <v>382</v>
      </c>
      <c r="F2867" s="29" t="s">
        <v>383</v>
      </c>
      <c r="G2867" s="29">
        <v>150</v>
      </c>
      <c r="H2867" s="29" t="s">
        <v>13750</v>
      </c>
      <c r="I2867" s="29" t="s">
        <v>385</v>
      </c>
      <c r="J2867" s="29" t="s">
        <v>12578</v>
      </c>
      <c r="K2867" s="29" t="s">
        <v>387</v>
      </c>
      <c r="L2867" s="29" t="s">
        <v>12579</v>
      </c>
      <c r="M2867" s="29" t="s">
        <v>34800</v>
      </c>
      <c r="N2867" s="29" t="s">
        <v>34801</v>
      </c>
      <c r="O2867" s="29" t="s">
        <v>601</v>
      </c>
      <c r="P2867" s="29" t="s">
        <v>602</v>
      </c>
      <c r="Q2867" s="29" t="s">
        <v>94</v>
      </c>
      <c r="R2867" s="29" t="s">
        <v>32888</v>
      </c>
      <c r="S2867" s="29" t="s">
        <v>34802</v>
      </c>
      <c r="T2867" s="29" t="s">
        <v>34803</v>
      </c>
      <c r="U2867" s="29" t="s">
        <v>34804</v>
      </c>
      <c r="V2867" s="29">
        <v>259</v>
      </c>
      <c r="W2867" s="29" t="s">
        <v>396</v>
      </c>
      <c r="X2867" s="29" t="s">
        <v>28632</v>
      </c>
      <c r="Y2867" s="29" t="s">
        <v>16227</v>
      </c>
      <c r="Z2867" s="29" t="s">
        <v>34805</v>
      </c>
      <c r="AA2867" s="29" t="s">
        <v>34805</v>
      </c>
      <c r="AB2867" s="29" t="s">
        <v>12582</v>
      </c>
      <c r="AC2867" s="29" t="s">
        <v>12583</v>
      </c>
      <c r="AD2867" s="29" t="s">
        <v>94</v>
      </c>
      <c r="AE2867" s="29" t="s">
        <v>15821</v>
      </c>
      <c r="AF2867" s="29" t="s">
        <v>34806</v>
      </c>
      <c r="AG2867" s="29">
        <v>101</v>
      </c>
      <c r="AH2867" s="29" t="s">
        <v>34806</v>
      </c>
      <c r="AI2867" s="29" t="s">
        <v>34807</v>
      </c>
      <c r="AJ2867" s="29">
        <v>6</v>
      </c>
      <c r="AK2867" s="29" t="s">
        <v>34808</v>
      </c>
      <c r="AL2867" s="29" t="s">
        <v>34809</v>
      </c>
      <c r="AM2867" s="29">
        <v>61</v>
      </c>
      <c r="AN2867" s="1">
        <f t="shared" si="153"/>
        <v>1</v>
      </c>
      <c r="AO2867" s="1">
        <f t="shared" si="154"/>
        <v>1</v>
      </c>
      <c r="AP2867" s="30">
        <f t="shared" si="155"/>
        <v>46298</v>
      </c>
      <c r="AQ2867" s="1" t="str">
        <f>IF(COUNTIF('同场线路Rotas do mesmo SC'!A:A,C2867)&gt;0,"Sim","Não")</f>
        <v>Não</v>
      </c>
      <c r="AR2867" s="1" t="str">
        <f>IF(COUNTIF(揽收业务网点!A:A,P2867)&gt;0,"Sim","Não")</f>
        <v>Não</v>
      </c>
    </row>
    <row r="2868" spans="1:44">
      <c r="A2868" s="29" t="s">
        <v>34810</v>
      </c>
      <c r="B2868" s="29" t="s">
        <v>379</v>
      </c>
      <c r="C2868" s="29" t="s">
        <v>13763</v>
      </c>
      <c r="D2868" s="29" t="s">
        <v>381</v>
      </c>
      <c r="E2868" s="29" t="s">
        <v>382</v>
      </c>
      <c r="F2868" s="29" t="s">
        <v>732</v>
      </c>
      <c r="G2868" s="29">
        <v>29</v>
      </c>
      <c r="H2868" s="29" t="s">
        <v>13423</v>
      </c>
      <c r="I2868" s="29" t="s">
        <v>868</v>
      </c>
      <c r="J2868" s="29" t="s">
        <v>642</v>
      </c>
      <c r="K2868" s="29" t="s">
        <v>387</v>
      </c>
      <c r="L2868" s="29" t="s">
        <v>643</v>
      </c>
      <c r="M2868" s="29" t="s">
        <v>13424</v>
      </c>
      <c r="N2868" s="29" t="s">
        <v>13425</v>
      </c>
      <c r="O2868" s="29" t="s">
        <v>1229</v>
      </c>
      <c r="P2868" s="29" t="s">
        <v>50</v>
      </c>
      <c r="Q2868" s="29" t="s">
        <v>11</v>
      </c>
      <c r="R2868" s="29" t="s">
        <v>23285</v>
      </c>
      <c r="S2868" s="29" t="s">
        <v>4980</v>
      </c>
      <c r="T2868" s="29" t="s">
        <v>34811</v>
      </c>
      <c r="U2868" s="29" t="s">
        <v>34812</v>
      </c>
      <c r="V2868" s="29">
        <v>23</v>
      </c>
      <c r="W2868" s="29" t="s">
        <v>396</v>
      </c>
      <c r="X2868" s="29" t="s">
        <v>34813</v>
      </c>
      <c r="Y2868" s="29" t="s">
        <v>28189</v>
      </c>
      <c r="Z2868" s="29" t="s">
        <v>34814</v>
      </c>
      <c r="AA2868" s="29" t="s">
        <v>34814</v>
      </c>
      <c r="AB2868" s="29" t="s">
        <v>10466</v>
      </c>
      <c r="AC2868" s="29" t="s">
        <v>47</v>
      </c>
      <c r="AD2868" s="29" t="s">
        <v>11</v>
      </c>
      <c r="AE2868" s="29" t="s">
        <v>33872</v>
      </c>
      <c r="AF2868" s="29" t="s">
        <v>34815</v>
      </c>
      <c r="AG2868" s="29">
        <v>-57</v>
      </c>
      <c r="AH2868" s="29" t="s">
        <v>34815</v>
      </c>
      <c r="AI2868" s="29" t="s">
        <v>34816</v>
      </c>
      <c r="AJ2868" s="29"/>
      <c r="AK2868" s="29"/>
      <c r="AL2868" s="29"/>
      <c r="AM2868" s="29"/>
      <c r="AN2868" s="1">
        <f t="shared" si="153"/>
        <v>1</v>
      </c>
      <c r="AO2868" s="1">
        <f t="shared" si="154"/>
        <v>1</v>
      </c>
      <c r="AP2868" s="30">
        <f t="shared" si="155"/>
        <v>46298</v>
      </c>
      <c r="AQ2868" s="1" t="str">
        <f>IF(COUNTIF('同场线路Rotas do mesmo SC'!A:A,C2868)&gt;0,"Sim","Não")</f>
        <v>Não</v>
      </c>
      <c r="AR2868" s="1" t="str">
        <f>IF(COUNTIF(揽收业务网点!A:A,P2868)&gt;0,"Sim","Não")</f>
        <v>Sim</v>
      </c>
    </row>
    <row r="2869" spans="1:44">
      <c r="A2869" s="29" t="s">
        <v>34817</v>
      </c>
      <c r="B2869" s="29" t="s">
        <v>379</v>
      </c>
      <c r="C2869" s="29" t="s">
        <v>13772</v>
      </c>
      <c r="D2869" s="29" t="s">
        <v>381</v>
      </c>
      <c r="E2869" s="29" t="s">
        <v>382</v>
      </c>
      <c r="F2869" s="29" t="s">
        <v>383</v>
      </c>
      <c r="G2869" s="29">
        <v>239</v>
      </c>
      <c r="H2869" s="29" t="s">
        <v>14870</v>
      </c>
      <c r="I2869" s="29" t="s">
        <v>385</v>
      </c>
      <c r="J2869" s="29" t="s">
        <v>14871</v>
      </c>
      <c r="K2869" s="29" t="s">
        <v>387</v>
      </c>
      <c r="L2869" s="29" t="s">
        <v>14872</v>
      </c>
      <c r="M2869" s="29" t="s">
        <v>34818</v>
      </c>
      <c r="N2869" s="29" t="s">
        <v>34819</v>
      </c>
      <c r="O2869" s="29" t="s">
        <v>517</v>
      </c>
      <c r="P2869" s="29" t="s">
        <v>518</v>
      </c>
      <c r="Q2869" s="29" t="s">
        <v>2</v>
      </c>
      <c r="R2869" s="29" t="s">
        <v>34820</v>
      </c>
      <c r="S2869" s="29" t="s">
        <v>3669</v>
      </c>
      <c r="T2869" s="29" t="s">
        <v>34821</v>
      </c>
      <c r="U2869" s="29" t="s">
        <v>34822</v>
      </c>
      <c r="V2869" s="29">
        <v>770</v>
      </c>
      <c r="W2869" s="29" t="s">
        <v>396</v>
      </c>
      <c r="X2869" s="29" t="s">
        <v>34823</v>
      </c>
      <c r="Y2869" s="29" t="s">
        <v>16227</v>
      </c>
      <c r="Z2869" s="29" t="s">
        <v>34824</v>
      </c>
      <c r="AA2869" s="29" t="s">
        <v>34824</v>
      </c>
      <c r="AB2869" s="29" t="s">
        <v>13782</v>
      </c>
      <c r="AC2869" s="29" t="s">
        <v>13783</v>
      </c>
      <c r="AD2869" s="29" t="s">
        <v>2</v>
      </c>
      <c r="AE2869" s="29" t="s">
        <v>15272</v>
      </c>
      <c r="AF2869" s="29" t="s">
        <v>34825</v>
      </c>
      <c r="AG2869" s="29">
        <v>-49</v>
      </c>
      <c r="AH2869" s="29" t="s">
        <v>34825</v>
      </c>
      <c r="AI2869" s="29" t="s">
        <v>34826</v>
      </c>
      <c r="AJ2869" s="29">
        <v>42</v>
      </c>
      <c r="AK2869" s="29" t="s">
        <v>31701</v>
      </c>
      <c r="AL2869" s="29" t="s">
        <v>34827</v>
      </c>
      <c r="AM2869" s="29">
        <v>72</v>
      </c>
      <c r="AN2869" s="1">
        <f t="shared" si="153"/>
        <v>1</v>
      </c>
      <c r="AO2869" s="1">
        <f t="shared" si="154"/>
        <v>1</v>
      </c>
      <c r="AP2869" s="30">
        <f t="shared" si="155"/>
        <v>46298</v>
      </c>
      <c r="AQ2869" s="1" t="str">
        <f>IF(COUNTIF('同场线路Rotas do mesmo SC'!A:A,C2869)&gt;0,"Sim","Não")</f>
        <v>Não</v>
      </c>
      <c r="AR2869" s="1" t="str">
        <f>IF(COUNTIF(揽收业务网点!A:A,P2869)&gt;0,"Sim","Não")</f>
        <v>Não</v>
      </c>
    </row>
    <row r="2870" spans="1:44">
      <c r="A2870" s="29" t="s">
        <v>34828</v>
      </c>
      <c r="B2870" s="29" t="s">
        <v>379</v>
      </c>
      <c r="C2870" s="29" t="s">
        <v>13789</v>
      </c>
      <c r="D2870" s="29" t="s">
        <v>381</v>
      </c>
      <c r="E2870" s="29" t="s">
        <v>382</v>
      </c>
      <c r="F2870" s="29" t="s">
        <v>383</v>
      </c>
      <c r="G2870" s="29">
        <v>130</v>
      </c>
      <c r="H2870" s="29" t="s">
        <v>13790</v>
      </c>
      <c r="I2870" s="29" t="s">
        <v>663</v>
      </c>
      <c r="J2870" s="29" t="s">
        <v>1597</v>
      </c>
      <c r="K2870" s="29" t="s">
        <v>387</v>
      </c>
      <c r="L2870" s="29" t="s">
        <v>1598</v>
      </c>
      <c r="M2870" s="29" t="s">
        <v>13791</v>
      </c>
      <c r="N2870" s="29" t="s">
        <v>13792</v>
      </c>
      <c r="O2870" s="29" t="s">
        <v>601</v>
      </c>
      <c r="P2870" s="29" t="s">
        <v>602</v>
      </c>
      <c r="Q2870" s="29" t="s">
        <v>94</v>
      </c>
      <c r="R2870" s="29" t="s">
        <v>34829</v>
      </c>
      <c r="S2870" s="29" t="s">
        <v>34830</v>
      </c>
      <c r="T2870" s="29" t="s">
        <v>34831</v>
      </c>
      <c r="U2870" s="29" t="s">
        <v>34832</v>
      </c>
      <c r="V2870" s="29">
        <v>865</v>
      </c>
      <c r="W2870" s="29" t="s">
        <v>396</v>
      </c>
      <c r="X2870" s="29" t="s">
        <v>34833</v>
      </c>
      <c r="Y2870" s="29" t="s">
        <v>16227</v>
      </c>
      <c r="Z2870" s="29" t="s">
        <v>34834</v>
      </c>
      <c r="AA2870" s="29" t="s">
        <v>34834</v>
      </c>
      <c r="AB2870" s="29" t="s">
        <v>12396</v>
      </c>
      <c r="AC2870" s="29" t="s">
        <v>12397</v>
      </c>
      <c r="AD2870" s="29" t="s">
        <v>94</v>
      </c>
      <c r="AE2870" s="29" t="s">
        <v>15821</v>
      </c>
      <c r="AF2870" s="29" t="s">
        <v>34835</v>
      </c>
      <c r="AG2870" s="29">
        <v>16</v>
      </c>
      <c r="AH2870" s="29" t="s">
        <v>34835</v>
      </c>
      <c r="AI2870" s="29" t="s">
        <v>34836</v>
      </c>
      <c r="AJ2870" s="29">
        <v>2</v>
      </c>
      <c r="AK2870" s="29" t="s">
        <v>34837</v>
      </c>
      <c r="AL2870" s="29" t="s">
        <v>34838</v>
      </c>
      <c r="AM2870" s="29">
        <v>70</v>
      </c>
      <c r="AN2870" s="1">
        <f t="shared" si="153"/>
        <v>1</v>
      </c>
      <c r="AO2870" s="1">
        <f t="shared" si="154"/>
        <v>1</v>
      </c>
      <c r="AP2870" s="30">
        <f t="shared" si="155"/>
        <v>46298</v>
      </c>
      <c r="AQ2870" s="1" t="str">
        <f>IF(COUNTIF('同场线路Rotas do mesmo SC'!A:A,C2870)&gt;0,"Sim","Não")</f>
        <v>Não</v>
      </c>
      <c r="AR2870" s="1" t="str">
        <f>IF(COUNTIF(揽收业务网点!A:A,P2870)&gt;0,"Sim","Não")</f>
        <v>Não</v>
      </c>
    </row>
    <row r="2871" spans="1:44">
      <c r="A2871" s="29" t="s">
        <v>34839</v>
      </c>
      <c r="B2871" s="29" t="s">
        <v>379</v>
      </c>
      <c r="C2871" s="29" t="s">
        <v>13802</v>
      </c>
      <c r="D2871" s="29" t="s">
        <v>381</v>
      </c>
      <c r="E2871" s="29" t="s">
        <v>382</v>
      </c>
      <c r="F2871" s="29" t="s">
        <v>383</v>
      </c>
      <c r="G2871" s="29">
        <v>200</v>
      </c>
      <c r="H2871" s="29" t="s">
        <v>4943</v>
      </c>
      <c r="I2871" s="29" t="s">
        <v>512</v>
      </c>
      <c r="J2871" s="29" t="s">
        <v>4944</v>
      </c>
      <c r="K2871" s="29" t="s">
        <v>387</v>
      </c>
      <c r="L2871" s="29" t="s">
        <v>4945</v>
      </c>
      <c r="M2871" s="29" t="s">
        <v>13803</v>
      </c>
      <c r="N2871" s="29" t="s">
        <v>13804</v>
      </c>
      <c r="O2871" s="29" t="s">
        <v>4358</v>
      </c>
      <c r="P2871" s="29" t="s">
        <v>4359</v>
      </c>
      <c r="Q2871" s="29" t="s">
        <v>70</v>
      </c>
      <c r="R2871" s="29" t="s">
        <v>34840</v>
      </c>
      <c r="S2871" s="29" t="s">
        <v>34841</v>
      </c>
      <c r="T2871" s="29" t="s">
        <v>34842</v>
      </c>
      <c r="U2871" s="29" t="s">
        <v>34843</v>
      </c>
      <c r="V2871" s="29">
        <v>4</v>
      </c>
      <c r="W2871" s="29" t="s">
        <v>396</v>
      </c>
      <c r="X2871" s="29" t="s">
        <v>34844</v>
      </c>
      <c r="Y2871" s="29" t="s">
        <v>21336</v>
      </c>
      <c r="Z2871" s="29" t="s">
        <v>34845</v>
      </c>
      <c r="AA2871" s="29" t="s">
        <v>34845</v>
      </c>
      <c r="AB2871" s="29" t="s">
        <v>929</v>
      </c>
      <c r="AC2871" s="29" t="s">
        <v>930</v>
      </c>
      <c r="AD2871" s="29" t="s">
        <v>70</v>
      </c>
      <c r="AE2871" s="29" t="s">
        <v>28529</v>
      </c>
      <c r="AF2871" s="29" t="s">
        <v>34846</v>
      </c>
      <c r="AG2871" s="29">
        <v>21</v>
      </c>
      <c r="AH2871" s="29" t="s">
        <v>34846</v>
      </c>
      <c r="AI2871" s="29"/>
      <c r="AJ2871" s="29">
        <v>102</v>
      </c>
      <c r="AK2871" s="29" t="s">
        <v>34847</v>
      </c>
      <c r="AL2871" s="29" t="s">
        <v>34848</v>
      </c>
      <c r="AM2871" s="29">
        <v>39</v>
      </c>
      <c r="AN2871" s="1">
        <f t="shared" si="153"/>
        <v>1</v>
      </c>
      <c r="AO2871" s="1">
        <f t="shared" si="154"/>
        <v>0</v>
      </c>
      <c r="AP2871" s="30">
        <f t="shared" si="155"/>
        <v>46298</v>
      </c>
      <c r="AQ2871" s="1" t="str">
        <f>IF(COUNTIF('同场线路Rotas do mesmo SC'!A:A,C2871)&gt;0,"Sim","Não")</f>
        <v>Não</v>
      </c>
      <c r="AR2871" s="1" t="str">
        <f>IF(COUNTIF(揽收业务网点!A:A,P2871)&gt;0,"Sim","Não")</f>
        <v>Não</v>
      </c>
    </row>
    <row r="2872" spans="1:44">
      <c r="A2872" s="29" t="s">
        <v>34849</v>
      </c>
      <c r="B2872" s="29" t="s">
        <v>379</v>
      </c>
      <c r="C2872" s="29" t="s">
        <v>13816</v>
      </c>
      <c r="D2872" s="29" t="s">
        <v>381</v>
      </c>
      <c r="E2872" s="29" t="s">
        <v>382</v>
      </c>
      <c r="F2872" s="29" t="s">
        <v>383</v>
      </c>
      <c r="G2872" s="29">
        <v>17</v>
      </c>
      <c r="H2872" s="29" t="s">
        <v>12728</v>
      </c>
      <c r="I2872" s="29" t="s">
        <v>409</v>
      </c>
      <c r="J2872" s="29" t="s">
        <v>12729</v>
      </c>
      <c r="K2872" s="29" t="s">
        <v>387</v>
      </c>
      <c r="L2872" s="29" t="s">
        <v>12730</v>
      </c>
      <c r="M2872" s="29" t="s">
        <v>12731</v>
      </c>
      <c r="N2872" s="29" t="s">
        <v>12732</v>
      </c>
      <c r="O2872" s="29" t="s">
        <v>601</v>
      </c>
      <c r="P2872" s="29" t="s">
        <v>602</v>
      </c>
      <c r="Q2872" s="29" t="s">
        <v>94</v>
      </c>
      <c r="R2872" s="29" t="s">
        <v>34850</v>
      </c>
      <c r="S2872" s="29" t="s">
        <v>34851</v>
      </c>
      <c r="T2872" s="29" t="s">
        <v>34852</v>
      </c>
      <c r="U2872" s="29" t="s">
        <v>34853</v>
      </c>
      <c r="V2872" s="29">
        <v>309</v>
      </c>
      <c r="W2872" s="29" t="s">
        <v>396</v>
      </c>
      <c r="X2872" s="29" t="s">
        <v>34854</v>
      </c>
      <c r="Y2872" s="29" t="s">
        <v>21336</v>
      </c>
      <c r="Z2872" s="29" t="s">
        <v>34855</v>
      </c>
      <c r="AA2872" s="29" t="s">
        <v>34855</v>
      </c>
      <c r="AB2872" s="29" t="s">
        <v>13823</v>
      </c>
      <c r="AC2872" s="29" t="s">
        <v>13824</v>
      </c>
      <c r="AD2872" s="29" t="s">
        <v>94</v>
      </c>
      <c r="AE2872" s="29" t="s">
        <v>34856</v>
      </c>
      <c r="AF2872" s="29" t="s">
        <v>34857</v>
      </c>
      <c r="AG2872" s="29">
        <v>-9</v>
      </c>
      <c r="AH2872" s="29" t="s">
        <v>34857</v>
      </c>
      <c r="AI2872" s="29" t="s">
        <v>34858</v>
      </c>
      <c r="AJ2872" s="29">
        <v>76</v>
      </c>
      <c r="AK2872" s="29" t="s">
        <v>34859</v>
      </c>
      <c r="AL2872" s="29" t="s">
        <v>34860</v>
      </c>
      <c r="AM2872" s="29">
        <v>313</v>
      </c>
      <c r="AN2872" s="1">
        <f t="shared" si="153"/>
        <v>1</v>
      </c>
      <c r="AO2872" s="1">
        <f t="shared" si="154"/>
        <v>1</v>
      </c>
      <c r="AP2872" s="30">
        <f t="shared" si="155"/>
        <v>46298</v>
      </c>
      <c r="AQ2872" s="1" t="str">
        <f>IF(COUNTIF('同场线路Rotas do mesmo SC'!A:A,C2872)&gt;0,"Sim","Não")</f>
        <v>Não</v>
      </c>
      <c r="AR2872" s="1" t="str">
        <f>IF(COUNTIF(揽收业务网点!A:A,P2872)&gt;0,"Sim","Não")</f>
        <v>Não</v>
      </c>
    </row>
    <row r="2873" spans="1:44">
      <c r="A2873" s="29" t="s">
        <v>34861</v>
      </c>
      <c r="B2873" s="29" t="s">
        <v>379</v>
      </c>
      <c r="C2873" s="29" t="s">
        <v>13846</v>
      </c>
      <c r="D2873" s="29" t="s">
        <v>381</v>
      </c>
      <c r="E2873" s="29" t="s">
        <v>382</v>
      </c>
      <c r="F2873" s="29" t="s">
        <v>383</v>
      </c>
      <c r="G2873" s="29">
        <v>40</v>
      </c>
      <c r="H2873" s="29" t="s">
        <v>13847</v>
      </c>
      <c r="I2873" s="29" t="s">
        <v>512</v>
      </c>
      <c r="J2873" s="29" t="s">
        <v>2928</v>
      </c>
      <c r="K2873" s="29" t="s">
        <v>387</v>
      </c>
      <c r="L2873" s="29" t="s">
        <v>2929</v>
      </c>
      <c r="M2873" s="29" t="s">
        <v>13848</v>
      </c>
      <c r="N2873" s="29" t="s">
        <v>13849</v>
      </c>
      <c r="O2873" s="29" t="s">
        <v>2002</v>
      </c>
      <c r="P2873" s="29" t="s">
        <v>2003</v>
      </c>
      <c r="Q2873" s="29" t="s">
        <v>142</v>
      </c>
      <c r="R2873" s="29" t="s">
        <v>34862</v>
      </c>
      <c r="S2873" s="29" t="s">
        <v>11510</v>
      </c>
      <c r="T2873" s="29" t="s">
        <v>34863</v>
      </c>
      <c r="U2873" s="29" t="s">
        <v>34864</v>
      </c>
      <c r="V2873" s="29">
        <v>48</v>
      </c>
      <c r="W2873" s="29" t="s">
        <v>396</v>
      </c>
      <c r="X2873" s="29" t="s">
        <v>34865</v>
      </c>
      <c r="Y2873" s="29" t="s">
        <v>27722</v>
      </c>
      <c r="Z2873" s="29" t="s">
        <v>34866</v>
      </c>
      <c r="AA2873" s="29" t="s">
        <v>34866</v>
      </c>
      <c r="AB2873" s="29" t="s">
        <v>13856</v>
      </c>
      <c r="AC2873" s="29" t="s">
        <v>13857</v>
      </c>
      <c r="AD2873" s="29" t="s">
        <v>142</v>
      </c>
      <c r="AE2873" s="29" t="s">
        <v>27743</v>
      </c>
      <c r="AF2873" s="29" t="s">
        <v>34867</v>
      </c>
      <c r="AG2873" s="29">
        <v>-99</v>
      </c>
      <c r="AH2873" s="29" t="s">
        <v>34867</v>
      </c>
      <c r="AI2873" s="29" t="s">
        <v>34868</v>
      </c>
      <c r="AJ2873" s="29">
        <v>116</v>
      </c>
      <c r="AK2873" s="29" t="s">
        <v>34869</v>
      </c>
      <c r="AL2873" s="29" t="s">
        <v>34870</v>
      </c>
      <c r="AM2873" s="29">
        <v>138</v>
      </c>
      <c r="AN2873" s="1">
        <f t="shared" si="153"/>
        <v>1</v>
      </c>
      <c r="AO2873" s="1">
        <f t="shared" si="154"/>
        <v>1</v>
      </c>
      <c r="AP2873" s="30">
        <f t="shared" si="155"/>
        <v>46298</v>
      </c>
      <c r="AQ2873" s="1" t="str">
        <f>IF(COUNTIF('同场线路Rotas do mesmo SC'!A:A,C2873)&gt;0,"Sim","Não")</f>
        <v>Não</v>
      </c>
      <c r="AR2873" s="1" t="str">
        <f>IF(COUNTIF(揽收业务网点!A:A,P2873)&gt;0,"Sim","Não")</f>
        <v>Não</v>
      </c>
    </row>
    <row r="2874" spans="1:44">
      <c r="A2874" s="29" t="s">
        <v>34871</v>
      </c>
      <c r="B2874" s="29" t="s">
        <v>379</v>
      </c>
      <c r="C2874" s="29" t="s">
        <v>13863</v>
      </c>
      <c r="D2874" s="29" t="s">
        <v>381</v>
      </c>
      <c r="E2874" s="29" t="s">
        <v>640</v>
      </c>
      <c r="F2874" s="29" t="s">
        <v>383</v>
      </c>
      <c r="G2874" s="29">
        <v>15</v>
      </c>
      <c r="H2874" s="29" t="s">
        <v>13864</v>
      </c>
      <c r="I2874" s="29" t="s">
        <v>868</v>
      </c>
      <c r="J2874" s="29" t="s">
        <v>6468</v>
      </c>
      <c r="K2874" s="29" t="s">
        <v>387</v>
      </c>
      <c r="L2874" s="29" t="s">
        <v>6469</v>
      </c>
      <c r="M2874" s="29" t="s">
        <v>13865</v>
      </c>
      <c r="N2874" s="29" t="s">
        <v>13866</v>
      </c>
      <c r="O2874" s="29" t="s">
        <v>10332</v>
      </c>
      <c r="P2874" s="29" t="s">
        <v>150</v>
      </c>
      <c r="Q2874" s="29" t="s">
        <v>145</v>
      </c>
      <c r="R2874" s="29" t="s">
        <v>34872</v>
      </c>
      <c r="S2874" s="29" t="s">
        <v>34873</v>
      </c>
      <c r="T2874" s="29" t="s">
        <v>34874</v>
      </c>
      <c r="U2874" s="29" t="s">
        <v>34875</v>
      </c>
      <c r="V2874" s="29">
        <v>2</v>
      </c>
      <c r="W2874" s="29" t="s">
        <v>396</v>
      </c>
      <c r="X2874" s="29"/>
      <c r="Y2874" s="29" t="s">
        <v>28348</v>
      </c>
      <c r="Z2874" s="29" t="s">
        <v>34876</v>
      </c>
      <c r="AA2874" s="29" t="s">
        <v>34876</v>
      </c>
      <c r="AB2874" s="29" t="s">
        <v>6472</v>
      </c>
      <c r="AC2874" s="29" t="s">
        <v>6473</v>
      </c>
      <c r="AD2874" s="29" t="s">
        <v>145</v>
      </c>
      <c r="AE2874" s="29" t="s">
        <v>27823</v>
      </c>
      <c r="AF2874" s="29" t="s">
        <v>34877</v>
      </c>
      <c r="AG2874" s="29">
        <v>-323</v>
      </c>
      <c r="AH2874" s="29" t="s">
        <v>34877</v>
      </c>
      <c r="AI2874" s="29" t="s">
        <v>34878</v>
      </c>
      <c r="AJ2874" s="29">
        <v>21</v>
      </c>
      <c r="AK2874" s="29" t="s">
        <v>34879</v>
      </c>
      <c r="AL2874" s="29" t="s">
        <v>34880</v>
      </c>
      <c r="AM2874" s="29">
        <v>227</v>
      </c>
      <c r="AN2874" s="1">
        <f t="shared" si="153"/>
        <v>0</v>
      </c>
      <c r="AO2874" s="1">
        <f t="shared" si="154"/>
        <v>1</v>
      </c>
      <c r="AP2874" s="30">
        <f t="shared" si="155"/>
        <v>46298</v>
      </c>
      <c r="AQ2874" s="1" t="str">
        <f>IF(COUNTIF('同场线路Rotas do mesmo SC'!A:A,C2874)&gt;0,"Sim","Não")</f>
        <v>Não</v>
      </c>
      <c r="AR2874" s="1" t="str">
        <f>IF(COUNTIF(揽收业务网点!A:A,P2874)&gt;0,"Sim","Não")</f>
        <v>Sim</v>
      </c>
    </row>
    <row r="2875" spans="1:44">
      <c r="A2875" s="29" t="s">
        <v>34881</v>
      </c>
      <c r="B2875" s="29" t="s">
        <v>379</v>
      </c>
      <c r="C2875" s="29" t="s">
        <v>13876</v>
      </c>
      <c r="D2875" s="29" t="s">
        <v>381</v>
      </c>
      <c r="E2875" s="29" t="s">
        <v>382</v>
      </c>
      <c r="F2875" s="29" t="s">
        <v>732</v>
      </c>
      <c r="G2875" s="29">
        <v>120</v>
      </c>
      <c r="H2875" s="29" t="s">
        <v>13877</v>
      </c>
      <c r="I2875" s="29" t="s">
        <v>702</v>
      </c>
      <c r="J2875" s="29" t="s">
        <v>10534</v>
      </c>
      <c r="K2875" s="29" t="s">
        <v>387</v>
      </c>
      <c r="L2875" s="29" t="s">
        <v>10535</v>
      </c>
      <c r="M2875" s="29" t="s">
        <v>13878</v>
      </c>
      <c r="N2875" s="29" t="s">
        <v>13879</v>
      </c>
      <c r="O2875" s="29" t="s">
        <v>5660</v>
      </c>
      <c r="P2875" s="29" t="s">
        <v>169</v>
      </c>
      <c r="Q2875" s="29" t="s">
        <v>168</v>
      </c>
      <c r="R2875" s="29" t="s">
        <v>34882</v>
      </c>
      <c r="S2875" s="29" t="s">
        <v>34883</v>
      </c>
      <c r="T2875" s="29" t="s">
        <v>34884</v>
      </c>
      <c r="U2875" s="29" t="s">
        <v>34885</v>
      </c>
      <c r="V2875" s="29">
        <v>355</v>
      </c>
      <c r="W2875" s="29" t="s">
        <v>396</v>
      </c>
      <c r="X2875" s="29" t="s">
        <v>34886</v>
      </c>
      <c r="Y2875" s="29" t="s">
        <v>15272</v>
      </c>
      <c r="Z2875" s="29" t="s">
        <v>30799</v>
      </c>
      <c r="AA2875" s="29" t="s">
        <v>30799</v>
      </c>
      <c r="AB2875" s="29" t="s">
        <v>13885</v>
      </c>
      <c r="AC2875" s="29" t="s">
        <v>13886</v>
      </c>
      <c r="AD2875" s="29" t="s">
        <v>168</v>
      </c>
      <c r="AE2875" s="29" t="s">
        <v>34887</v>
      </c>
      <c r="AF2875" s="29" t="s">
        <v>34888</v>
      </c>
      <c r="AG2875" s="29">
        <v>-129</v>
      </c>
      <c r="AH2875" s="29" t="s">
        <v>34888</v>
      </c>
      <c r="AI2875" s="29" t="s">
        <v>34889</v>
      </c>
      <c r="AJ2875" s="29">
        <v>30</v>
      </c>
      <c r="AK2875" s="29" t="s">
        <v>28015</v>
      </c>
      <c r="AL2875" s="29" t="s">
        <v>34890</v>
      </c>
      <c r="AM2875" s="29">
        <v>167</v>
      </c>
      <c r="AN2875" s="1">
        <f t="shared" si="153"/>
        <v>1</v>
      </c>
      <c r="AO2875" s="1">
        <f t="shared" si="154"/>
        <v>1</v>
      </c>
      <c r="AP2875" s="30">
        <f t="shared" si="155"/>
        <v>46298</v>
      </c>
      <c r="AQ2875" s="1" t="str">
        <f>IF(COUNTIF('同场线路Rotas do mesmo SC'!A:A,C2875)&gt;0,"Sim","Não")</f>
        <v>Não</v>
      </c>
      <c r="AR2875" s="1" t="str">
        <f>IF(COUNTIF(揽收业务网点!A:A,P2875)&gt;0,"Sim","Não")</f>
        <v>Sim</v>
      </c>
    </row>
    <row r="2876" spans="1:44">
      <c r="A2876" s="29" t="s">
        <v>34891</v>
      </c>
      <c r="B2876" s="29" t="s">
        <v>379</v>
      </c>
      <c r="C2876" s="29" t="s">
        <v>13892</v>
      </c>
      <c r="D2876" s="29" t="s">
        <v>381</v>
      </c>
      <c r="E2876" s="29" t="s">
        <v>382</v>
      </c>
      <c r="F2876" s="29" t="s">
        <v>1034</v>
      </c>
      <c r="G2876" s="29">
        <v>303</v>
      </c>
      <c r="H2876" s="29" t="s">
        <v>34892</v>
      </c>
      <c r="I2876" s="29" t="s">
        <v>663</v>
      </c>
      <c r="J2876" s="29" t="s">
        <v>1271</v>
      </c>
      <c r="K2876" s="29" t="s">
        <v>387</v>
      </c>
      <c r="L2876" s="29" t="s">
        <v>1272</v>
      </c>
      <c r="M2876" s="29" t="s">
        <v>13893</v>
      </c>
      <c r="N2876" s="29" t="s">
        <v>13894</v>
      </c>
      <c r="O2876" s="29" t="s">
        <v>653</v>
      </c>
      <c r="P2876" s="29" t="s">
        <v>654</v>
      </c>
      <c r="Q2876" s="29" t="s">
        <v>11</v>
      </c>
      <c r="R2876" s="29" t="s">
        <v>34893</v>
      </c>
      <c r="S2876" s="29" t="s">
        <v>34894</v>
      </c>
      <c r="T2876" s="29" t="s">
        <v>34895</v>
      </c>
      <c r="U2876" s="29" t="s">
        <v>30538</v>
      </c>
      <c r="V2876" s="29">
        <v>552</v>
      </c>
      <c r="W2876" s="29" t="s">
        <v>396</v>
      </c>
      <c r="X2876" s="29" t="s">
        <v>34896</v>
      </c>
      <c r="Y2876" s="29" t="s">
        <v>27922</v>
      </c>
      <c r="Z2876" s="29" t="s">
        <v>34897</v>
      </c>
      <c r="AA2876" s="29" t="s">
        <v>34897</v>
      </c>
      <c r="AB2876" s="29" t="s">
        <v>1262</v>
      </c>
      <c r="AC2876" s="29" t="s">
        <v>1263</v>
      </c>
      <c r="AD2876" s="29" t="s">
        <v>118</v>
      </c>
      <c r="AE2876" s="29" t="s">
        <v>28078</v>
      </c>
      <c r="AF2876" s="29" t="s">
        <v>34898</v>
      </c>
      <c r="AG2876" s="29">
        <v>-75</v>
      </c>
      <c r="AH2876" s="29" t="s">
        <v>34898</v>
      </c>
      <c r="AI2876" s="29" t="s">
        <v>34899</v>
      </c>
      <c r="AJ2876" s="29">
        <v>199</v>
      </c>
      <c r="AK2876" s="29" t="s">
        <v>34900</v>
      </c>
      <c r="AL2876" s="29" t="s">
        <v>34901</v>
      </c>
      <c r="AM2876" s="29">
        <v>645</v>
      </c>
      <c r="AN2876" s="1">
        <f t="shared" si="153"/>
        <v>1</v>
      </c>
      <c r="AO2876" s="1">
        <f t="shared" si="154"/>
        <v>1</v>
      </c>
      <c r="AP2876" s="30">
        <f t="shared" si="155"/>
        <v>46298</v>
      </c>
      <c r="AQ2876" s="1" t="str">
        <f>IF(COUNTIF('同场线路Rotas do mesmo SC'!A:A,C2876)&gt;0,"Sim","Não")</f>
        <v>Não</v>
      </c>
      <c r="AR2876" s="1" t="str">
        <f>IF(COUNTIF(揽收业务网点!A:A,P2876)&gt;0,"Sim","Não")</f>
        <v>Não</v>
      </c>
    </row>
    <row r="2877" spans="1:44">
      <c r="A2877" s="29" t="s">
        <v>34902</v>
      </c>
      <c r="B2877" s="29" t="s">
        <v>379</v>
      </c>
      <c r="C2877" s="29" t="s">
        <v>13930</v>
      </c>
      <c r="D2877" s="29" t="s">
        <v>381</v>
      </c>
      <c r="E2877" s="29" t="s">
        <v>382</v>
      </c>
      <c r="F2877" s="29" t="s">
        <v>732</v>
      </c>
      <c r="G2877" s="29">
        <v>72</v>
      </c>
      <c r="H2877" s="29" t="s">
        <v>34903</v>
      </c>
      <c r="I2877" s="29" t="s">
        <v>385</v>
      </c>
      <c r="J2877" s="29" t="s">
        <v>7343</v>
      </c>
      <c r="K2877" s="29" t="s">
        <v>387</v>
      </c>
      <c r="L2877" s="29" t="s">
        <v>7344</v>
      </c>
      <c r="M2877" s="29" t="s">
        <v>8522</v>
      </c>
      <c r="N2877" s="29" t="s">
        <v>8523</v>
      </c>
      <c r="O2877" s="29" t="s">
        <v>1111</v>
      </c>
      <c r="P2877" s="29" t="s">
        <v>1112</v>
      </c>
      <c r="Q2877" s="29" t="s">
        <v>168</v>
      </c>
      <c r="R2877" s="29" t="s">
        <v>34904</v>
      </c>
      <c r="S2877" s="29" t="s">
        <v>34905</v>
      </c>
      <c r="T2877" s="29" t="s">
        <v>34906</v>
      </c>
      <c r="U2877" s="29" t="s">
        <v>30289</v>
      </c>
      <c r="V2877" s="29">
        <v>81</v>
      </c>
      <c r="W2877" s="29" t="s">
        <v>396</v>
      </c>
      <c r="X2877" s="29" t="s">
        <v>33732</v>
      </c>
      <c r="Y2877" s="29" t="s">
        <v>16547</v>
      </c>
      <c r="Z2877" s="29" t="s">
        <v>34907</v>
      </c>
      <c r="AA2877" s="29" t="s">
        <v>34907</v>
      </c>
      <c r="AB2877" s="29" t="s">
        <v>13938</v>
      </c>
      <c r="AC2877" s="29" t="s">
        <v>13939</v>
      </c>
      <c r="AD2877" s="29" t="s">
        <v>168</v>
      </c>
      <c r="AE2877" s="29" t="s">
        <v>34908</v>
      </c>
      <c r="AF2877" s="29" t="s">
        <v>33499</v>
      </c>
      <c r="AG2877" s="29">
        <v>-50</v>
      </c>
      <c r="AH2877" s="29" t="s">
        <v>33499</v>
      </c>
      <c r="AI2877" s="29" t="s">
        <v>34909</v>
      </c>
      <c r="AJ2877" s="29">
        <v>49</v>
      </c>
      <c r="AK2877" s="29" t="s">
        <v>34910</v>
      </c>
      <c r="AL2877" s="29" t="s">
        <v>34911</v>
      </c>
      <c r="AM2877" s="29">
        <v>426</v>
      </c>
      <c r="AN2877" s="1">
        <f t="shared" si="153"/>
        <v>1</v>
      </c>
      <c r="AO2877" s="1">
        <f t="shared" si="154"/>
        <v>1</v>
      </c>
      <c r="AP2877" s="30">
        <f t="shared" si="155"/>
        <v>46298</v>
      </c>
      <c r="AQ2877" s="1" t="str">
        <f>IF(COUNTIF('同场线路Rotas do mesmo SC'!A:A,C2877)&gt;0,"Sim","Não")</f>
        <v>Não</v>
      </c>
      <c r="AR2877" s="1" t="str">
        <f>IF(COUNTIF(揽收业务网点!A:A,P2877)&gt;0,"Sim","Não")</f>
        <v>Não</v>
      </c>
    </row>
    <row r="2878" spans="1:44">
      <c r="A2878" s="29" t="s">
        <v>34912</v>
      </c>
      <c r="B2878" s="29" t="s">
        <v>379</v>
      </c>
      <c r="C2878" s="29" t="s">
        <v>24620</v>
      </c>
      <c r="D2878" s="29" t="s">
        <v>381</v>
      </c>
      <c r="E2878" s="29" t="s">
        <v>382</v>
      </c>
      <c r="F2878" s="29" t="s">
        <v>383</v>
      </c>
      <c r="G2878" s="29">
        <v>177</v>
      </c>
      <c r="H2878" s="29" t="s">
        <v>24621</v>
      </c>
      <c r="I2878" s="29" t="s">
        <v>512</v>
      </c>
      <c r="J2878" s="29" t="s">
        <v>23211</v>
      </c>
      <c r="K2878" s="29" t="s">
        <v>387</v>
      </c>
      <c r="L2878" s="29" t="s">
        <v>23212</v>
      </c>
      <c r="M2878" s="29" t="s">
        <v>24622</v>
      </c>
      <c r="N2878" s="29" t="s">
        <v>24623</v>
      </c>
      <c r="O2878" s="29" t="s">
        <v>23215</v>
      </c>
      <c r="P2878" s="29" t="s">
        <v>23216</v>
      </c>
      <c r="Q2878" s="29" t="s">
        <v>2</v>
      </c>
      <c r="R2878" s="29" t="s">
        <v>10763</v>
      </c>
      <c r="S2878" s="29" t="s">
        <v>910</v>
      </c>
      <c r="T2878" s="29" t="s">
        <v>34913</v>
      </c>
      <c r="U2878" s="29" t="s">
        <v>34914</v>
      </c>
      <c r="V2878" s="29">
        <v>1</v>
      </c>
      <c r="W2878" s="29" t="s">
        <v>396</v>
      </c>
      <c r="X2878" s="29" t="s">
        <v>34915</v>
      </c>
      <c r="Y2878" s="29" t="s">
        <v>15616</v>
      </c>
      <c r="Z2878" s="29" t="s">
        <v>34916</v>
      </c>
      <c r="AA2878" s="29" t="s">
        <v>34916</v>
      </c>
      <c r="AB2878" s="29" t="s">
        <v>24629</v>
      </c>
      <c r="AC2878" s="29" t="s">
        <v>24630</v>
      </c>
      <c r="AD2878" s="29" t="s">
        <v>2</v>
      </c>
      <c r="AE2878" s="29" t="s">
        <v>28231</v>
      </c>
      <c r="AF2878" s="29" t="s">
        <v>34917</v>
      </c>
      <c r="AG2878" s="29">
        <v>-369</v>
      </c>
      <c r="AH2878" s="29" t="s">
        <v>34917</v>
      </c>
      <c r="AI2878" s="29" t="s">
        <v>34918</v>
      </c>
      <c r="AJ2878" s="29">
        <v>37</v>
      </c>
      <c r="AK2878" s="29" t="s">
        <v>34919</v>
      </c>
      <c r="AL2878" s="29" t="s">
        <v>30412</v>
      </c>
      <c r="AM2878" s="29">
        <v>131</v>
      </c>
      <c r="AN2878" s="1">
        <f t="shared" si="153"/>
        <v>1</v>
      </c>
      <c r="AO2878" s="1">
        <f t="shared" si="154"/>
        <v>1</v>
      </c>
      <c r="AP2878" s="30">
        <f t="shared" si="155"/>
        <v>46298</v>
      </c>
      <c r="AQ2878" s="1" t="str">
        <f>IF(COUNTIF('同场线路Rotas do mesmo SC'!A:A,C2878)&gt;0,"Sim","Não")</f>
        <v>Não</v>
      </c>
      <c r="AR2878" s="1" t="str">
        <f>IF(COUNTIF(揽收业务网点!A:A,P2878)&gt;0,"Sim","Não")</f>
        <v>Não</v>
      </c>
    </row>
    <row r="2879" spans="1:44">
      <c r="A2879" s="29" t="s">
        <v>34920</v>
      </c>
      <c r="B2879" s="29" t="s">
        <v>379</v>
      </c>
      <c r="C2879" s="29" t="s">
        <v>24636</v>
      </c>
      <c r="D2879" s="29" t="s">
        <v>381</v>
      </c>
      <c r="E2879" s="29" t="s">
        <v>382</v>
      </c>
      <c r="F2879" s="29" t="s">
        <v>383</v>
      </c>
      <c r="G2879" s="29">
        <v>54</v>
      </c>
      <c r="H2879" s="29" t="s">
        <v>24637</v>
      </c>
      <c r="I2879" s="29" t="s">
        <v>512</v>
      </c>
      <c r="J2879" s="29" t="s">
        <v>15942</v>
      </c>
      <c r="K2879" s="29" t="s">
        <v>387</v>
      </c>
      <c r="L2879" s="29" t="s">
        <v>15943</v>
      </c>
      <c r="M2879" s="29" t="s">
        <v>24638</v>
      </c>
      <c r="N2879" s="29" t="s">
        <v>24639</v>
      </c>
      <c r="O2879" s="29" t="s">
        <v>15946</v>
      </c>
      <c r="P2879" s="29" t="s">
        <v>15947</v>
      </c>
      <c r="Q2879" s="29" t="s">
        <v>2</v>
      </c>
      <c r="R2879" s="29" t="s">
        <v>15382</v>
      </c>
      <c r="S2879" s="29" t="s">
        <v>34921</v>
      </c>
      <c r="T2879" s="29" t="s">
        <v>34922</v>
      </c>
      <c r="U2879" s="29" t="s">
        <v>34923</v>
      </c>
      <c r="V2879" s="29">
        <v>3</v>
      </c>
      <c r="W2879" s="29" t="s">
        <v>396</v>
      </c>
      <c r="X2879" s="29" t="s">
        <v>34924</v>
      </c>
      <c r="Y2879" s="29" t="s">
        <v>15272</v>
      </c>
      <c r="Z2879" s="29" t="s">
        <v>34925</v>
      </c>
      <c r="AA2879" s="29" t="s">
        <v>34925</v>
      </c>
      <c r="AB2879" s="29" t="s">
        <v>24645</v>
      </c>
      <c r="AC2879" s="29" t="s">
        <v>24646</v>
      </c>
      <c r="AD2879" s="29" t="s">
        <v>2</v>
      </c>
      <c r="AE2879" s="29" t="s">
        <v>16006</v>
      </c>
      <c r="AF2879" s="29" t="s">
        <v>34926</v>
      </c>
      <c r="AG2879" s="29">
        <v>-184</v>
      </c>
      <c r="AH2879" s="29" t="s">
        <v>34926</v>
      </c>
      <c r="AI2879" s="29" t="s">
        <v>28885</v>
      </c>
      <c r="AJ2879" s="29">
        <v>248</v>
      </c>
      <c r="AK2879" s="29" t="s">
        <v>34927</v>
      </c>
      <c r="AL2879" s="29" t="s">
        <v>34928</v>
      </c>
      <c r="AM2879" s="29">
        <v>63</v>
      </c>
      <c r="AN2879" s="1">
        <f t="shared" si="153"/>
        <v>1</v>
      </c>
      <c r="AO2879" s="1">
        <f t="shared" si="154"/>
        <v>1</v>
      </c>
      <c r="AP2879" s="30">
        <f t="shared" si="155"/>
        <v>46298</v>
      </c>
      <c r="AQ2879" s="1" t="str">
        <f>IF(COUNTIF('同场线路Rotas do mesmo SC'!A:A,C2879)&gt;0,"Sim","Não")</f>
        <v>Não</v>
      </c>
      <c r="AR2879" s="1" t="str">
        <f>IF(COUNTIF(揽收业务网点!A:A,P2879)&gt;0,"Sim","Não")</f>
        <v>Não</v>
      </c>
    </row>
    <row r="2880" spans="1:44">
      <c r="A2880" s="29" t="s">
        <v>34929</v>
      </c>
      <c r="B2880" s="29" t="s">
        <v>379</v>
      </c>
      <c r="C2880" s="29" t="s">
        <v>13945</v>
      </c>
      <c r="D2880" s="29" t="s">
        <v>381</v>
      </c>
      <c r="E2880" s="29" t="s">
        <v>382</v>
      </c>
      <c r="F2880" s="29" t="s">
        <v>383</v>
      </c>
      <c r="G2880" s="29">
        <v>51</v>
      </c>
      <c r="H2880" s="29" t="s">
        <v>13946</v>
      </c>
      <c r="I2880" s="29" t="s">
        <v>868</v>
      </c>
      <c r="J2880" s="29" t="s">
        <v>642</v>
      </c>
      <c r="K2880" s="29" t="s">
        <v>387</v>
      </c>
      <c r="L2880" s="29" t="s">
        <v>643</v>
      </c>
      <c r="M2880" s="29" t="s">
        <v>13947</v>
      </c>
      <c r="N2880" s="29" t="s">
        <v>13948</v>
      </c>
      <c r="O2880" s="29" t="s">
        <v>1229</v>
      </c>
      <c r="P2880" s="29" t="s">
        <v>50</v>
      </c>
      <c r="Q2880" s="29" t="s">
        <v>11</v>
      </c>
      <c r="R2880" s="29" t="s">
        <v>12550</v>
      </c>
      <c r="S2880" s="29" t="s">
        <v>12550</v>
      </c>
      <c r="T2880" s="29" t="s">
        <v>34930</v>
      </c>
      <c r="U2880" s="29" t="s">
        <v>34931</v>
      </c>
      <c r="V2880" s="29">
        <v>61</v>
      </c>
      <c r="W2880" s="29" t="s">
        <v>396</v>
      </c>
      <c r="X2880" s="29" t="s">
        <v>34932</v>
      </c>
      <c r="Y2880" s="29" t="s">
        <v>27722</v>
      </c>
      <c r="Z2880" s="29" t="s">
        <v>34933</v>
      </c>
      <c r="AA2880" s="29" t="s">
        <v>34933</v>
      </c>
      <c r="AB2880" s="29" t="s">
        <v>13954</v>
      </c>
      <c r="AC2880" s="29" t="s">
        <v>13955</v>
      </c>
      <c r="AD2880" s="29" t="s">
        <v>11</v>
      </c>
      <c r="AE2880" s="29" t="s">
        <v>16006</v>
      </c>
      <c r="AF2880" s="29" t="s">
        <v>34934</v>
      </c>
      <c r="AG2880" s="29">
        <v>-117</v>
      </c>
      <c r="AH2880" s="29" t="s">
        <v>34934</v>
      </c>
      <c r="AI2880" s="29" t="s">
        <v>34935</v>
      </c>
      <c r="AJ2880" s="29">
        <v>93</v>
      </c>
      <c r="AK2880" s="29" t="s">
        <v>34936</v>
      </c>
      <c r="AL2880" s="29" t="s">
        <v>34937</v>
      </c>
      <c r="AM2880" s="29">
        <v>85</v>
      </c>
      <c r="AN2880" s="1">
        <f t="shared" si="153"/>
        <v>1</v>
      </c>
      <c r="AO2880" s="1">
        <f t="shared" si="154"/>
        <v>1</v>
      </c>
      <c r="AP2880" s="30">
        <f t="shared" si="155"/>
        <v>46298</v>
      </c>
      <c r="AQ2880" s="1" t="str">
        <f>IF(COUNTIF('同场线路Rotas do mesmo SC'!A:A,C2880)&gt;0,"Sim","Não")</f>
        <v>Não</v>
      </c>
      <c r="AR2880" s="1" t="str">
        <f>IF(COUNTIF(揽收业务网点!A:A,P2880)&gt;0,"Sim","Não")</f>
        <v>Sim</v>
      </c>
    </row>
    <row r="2881" spans="1:44">
      <c r="A2881" s="29" t="s">
        <v>34938</v>
      </c>
      <c r="B2881" s="29" t="s">
        <v>379</v>
      </c>
      <c r="C2881" s="29" t="s">
        <v>13976</v>
      </c>
      <c r="D2881" s="29" t="s">
        <v>381</v>
      </c>
      <c r="E2881" s="29" t="s">
        <v>382</v>
      </c>
      <c r="F2881" s="29" t="s">
        <v>383</v>
      </c>
      <c r="G2881" s="29">
        <v>70</v>
      </c>
      <c r="H2881" s="29" t="s">
        <v>14523</v>
      </c>
      <c r="I2881" s="29" t="s">
        <v>385</v>
      </c>
      <c r="J2881" s="29" t="s">
        <v>12632</v>
      </c>
      <c r="K2881" s="29" t="s">
        <v>387</v>
      </c>
      <c r="L2881" s="29" t="s">
        <v>12633</v>
      </c>
      <c r="M2881" s="29" t="s">
        <v>14524</v>
      </c>
      <c r="N2881" s="29" t="s">
        <v>14525</v>
      </c>
      <c r="O2881" s="29" t="s">
        <v>6179</v>
      </c>
      <c r="P2881" s="29" t="s">
        <v>6180</v>
      </c>
      <c r="Q2881" s="29" t="s">
        <v>168</v>
      </c>
      <c r="R2881" s="29" t="s">
        <v>34939</v>
      </c>
      <c r="S2881" s="29" t="s">
        <v>9051</v>
      </c>
      <c r="T2881" s="29" t="s">
        <v>34776</v>
      </c>
      <c r="U2881" s="29" t="s">
        <v>34940</v>
      </c>
      <c r="V2881" s="29">
        <v>165</v>
      </c>
      <c r="W2881" s="29" t="s">
        <v>396</v>
      </c>
      <c r="X2881" s="29" t="s">
        <v>34941</v>
      </c>
      <c r="Y2881" s="29" t="s">
        <v>21336</v>
      </c>
      <c r="Z2881" s="29" t="s">
        <v>34942</v>
      </c>
      <c r="AA2881" s="29" t="s">
        <v>34942</v>
      </c>
      <c r="AB2881" s="29" t="s">
        <v>13985</v>
      </c>
      <c r="AC2881" s="29" t="s">
        <v>13986</v>
      </c>
      <c r="AD2881" s="29" t="s">
        <v>168</v>
      </c>
      <c r="AE2881" s="29" t="s">
        <v>28474</v>
      </c>
      <c r="AF2881" s="29" t="s">
        <v>34943</v>
      </c>
      <c r="AG2881" s="29">
        <v>-60</v>
      </c>
      <c r="AH2881" s="29" t="s">
        <v>34943</v>
      </c>
      <c r="AI2881" s="29" t="s">
        <v>34944</v>
      </c>
      <c r="AJ2881" s="29">
        <v>119</v>
      </c>
      <c r="AK2881" s="29" t="s">
        <v>34945</v>
      </c>
      <c r="AL2881" s="29" t="s">
        <v>34946</v>
      </c>
      <c r="AM2881" s="29">
        <v>68</v>
      </c>
      <c r="AN2881" s="1">
        <f t="shared" si="153"/>
        <v>1</v>
      </c>
      <c r="AO2881" s="1">
        <f t="shared" si="154"/>
        <v>1</v>
      </c>
      <c r="AP2881" s="30">
        <f t="shared" si="155"/>
        <v>46298</v>
      </c>
      <c r="AQ2881" s="1" t="str">
        <f>IF(COUNTIF('同场线路Rotas do mesmo SC'!A:A,C2881)&gt;0,"Sim","Não")</f>
        <v>Não</v>
      </c>
      <c r="AR2881" s="1" t="str">
        <f>IF(COUNTIF(揽收业务网点!A:A,P2881)&gt;0,"Sim","Não")</f>
        <v>Não</v>
      </c>
    </row>
    <row r="2882" spans="1:44">
      <c r="A2882" s="29" t="s">
        <v>34947</v>
      </c>
      <c r="B2882" s="29" t="s">
        <v>379</v>
      </c>
      <c r="C2882" s="29" t="s">
        <v>13991</v>
      </c>
      <c r="D2882" s="29" t="s">
        <v>381</v>
      </c>
      <c r="E2882" s="29" t="s">
        <v>382</v>
      </c>
      <c r="F2882" s="29" t="s">
        <v>383</v>
      </c>
      <c r="G2882" s="29">
        <v>53</v>
      </c>
      <c r="H2882" s="29" t="s">
        <v>13992</v>
      </c>
      <c r="I2882" s="29" t="s">
        <v>385</v>
      </c>
      <c r="J2882" s="29" t="s">
        <v>13993</v>
      </c>
      <c r="K2882" s="29" t="s">
        <v>387</v>
      </c>
      <c r="L2882" s="29" t="s">
        <v>13994</v>
      </c>
      <c r="M2882" s="29" t="s">
        <v>13995</v>
      </c>
      <c r="N2882" s="29" t="s">
        <v>13996</v>
      </c>
      <c r="O2882" s="29" t="s">
        <v>12276</v>
      </c>
      <c r="P2882" s="29" t="s">
        <v>12277</v>
      </c>
      <c r="Q2882" s="29" t="s">
        <v>94</v>
      </c>
      <c r="R2882" s="29" t="s">
        <v>30236</v>
      </c>
      <c r="S2882" s="29" t="s">
        <v>34948</v>
      </c>
      <c r="T2882" s="29" t="s">
        <v>34949</v>
      </c>
      <c r="U2882" s="29" t="s">
        <v>33564</v>
      </c>
      <c r="V2882" s="29">
        <v>26</v>
      </c>
      <c r="W2882" s="29" t="s">
        <v>396</v>
      </c>
      <c r="X2882" s="29" t="s">
        <v>34950</v>
      </c>
      <c r="Y2882" s="29" t="s">
        <v>27722</v>
      </c>
      <c r="Z2882" s="29" t="s">
        <v>34951</v>
      </c>
      <c r="AA2882" s="29" t="s">
        <v>34951</v>
      </c>
      <c r="AB2882" s="29" t="s">
        <v>14002</v>
      </c>
      <c r="AC2882" s="29" t="s">
        <v>14003</v>
      </c>
      <c r="AD2882" s="29" t="s">
        <v>94</v>
      </c>
      <c r="AE2882" s="29" t="s">
        <v>29224</v>
      </c>
      <c r="AF2882" s="29" t="s">
        <v>34952</v>
      </c>
      <c r="AG2882" s="29">
        <v>20</v>
      </c>
      <c r="AH2882" s="29" t="s">
        <v>34952</v>
      </c>
      <c r="AI2882" s="29" t="s">
        <v>34953</v>
      </c>
      <c r="AJ2882" s="29">
        <v>35</v>
      </c>
      <c r="AK2882" s="29" t="s">
        <v>34954</v>
      </c>
      <c r="AL2882" s="29" t="s">
        <v>30672</v>
      </c>
      <c r="AM2882" s="29">
        <v>217</v>
      </c>
      <c r="AN2882" s="1">
        <f t="shared" si="153"/>
        <v>1</v>
      </c>
      <c r="AO2882" s="1">
        <f t="shared" si="154"/>
        <v>1</v>
      </c>
      <c r="AP2882" s="30">
        <f t="shared" si="155"/>
        <v>46298</v>
      </c>
      <c r="AQ2882" s="1" t="str">
        <f>IF(COUNTIF('同场线路Rotas do mesmo SC'!A:A,C2882)&gt;0,"Sim","Não")</f>
        <v>Não</v>
      </c>
      <c r="AR2882" s="1" t="str">
        <f>IF(COUNTIF(揽收业务网点!A:A,P2882)&gt;0,"Sim","Não")</f>
        <v>Não</v>
      </c>
    </row>
    <row r="2883" spans="1:44">
      <c r="A2883" s="29" t="s">
        <v>34955</v>
      </c>
      <c r="B2883" s="29" t="s">
        <v>379</v>
      </c>
      <c r="C2883" s="29" t="s">
        <v>14019</v>
      </c>
      <c r="D2883" s="29" t="s">
        <v>381</v>
      </c>
      <c r="E2883" s="29" t="s">
        <v>382</v>
      </c>
      <c r="F2883" s="29" t="s">
        <v>383</v>
      </c>
      <c r="G2883" s="29">
        <v>5</v>
      </c>
      <c r="H2883" s="29" t="s">
        <v>14887</v>
      </c>
      <c r="I2883" s="29" t="s">
        <v>385</v>
      </c>
      <c r="J2883" s="29" t="s">
        <v>9195</v>
      </c>
      <c r="K2883" s="29" t="s">
        <v>387</v>
      </c>
      <c r="L2883" s="29" t="s">
        <v>9196</v>
      </c>
      <c r="M2883" s="29" t="s">
        <v>14888</v>
      </c>
      <c r="N2883" s="29" t="s">
        <v>14889</v>
      </c>
      <c r="O2883" s="29" t="s">
        <v>6179</v>
      </c>
      <c r="P2883" s="29" t="s">
        <v>6180</v>
      </c>
      <c r="Q2883" s="29" t="s">
        <v>168</v>
      </c>
      <c r="R2883" s="29" t="s">
        <v>30960</v>
      </c>
      <c r="S2883" s="29" t="s">
        <v>34515</v>
      </c>
      <c r="T2883" s="29" t="s">
        <v>16812</v>
      </c>
      <c r="U2883" s="29" t="s">
        <v>33154</v>
      </c>
      <c r="V2883" s="29">
        <v>331</v>
      </c>
      <c r="W2883" s="29" t="s">
        <v>396</v>
      </c>
      <c r="X2883" s="29" t="s">
        <v>34956</v>
      </c>
      <c r="Y2883" s="29" t="s">
        <v>27756</v>
      </c>
      <c r="Z2883" s="29" t="s">
        <v>34957</v>
      </c>
      <c r="AA2883" s="29" t="s">
        <v>34957</v>
      </c>
      <c r="AB2883" s="29" t="s">
        <v>14028</v>
      </c>
      <c r="AC2883" s="29" t="s">
        <v>14029</v>
      </c>
      <c r="AD2883" s="29" t="s">
        <v>168</v>
      </c>
      <c r="AE2883" s="29" t="s">
        <v>32529</v>
      </c>
      <c r="AF2883" s="29" t="s">
        <v>34958</v>
      </c>
      <c r="AG2883" s="29">
        <v>-44</v>
      </c>
      <c r="AH2883" s="29" t="s">
        <v>34958</v>
      </c>
      <c r="AI2883" s="29" t="s">
        <v>34959</v>
      </c>
      <c r="AJ2883" s="29">
        <v>133</v>
      </c>
      <c r="AK2883" s="29" t="s">
        <v>19181</v>
      </c>
      <c r="AL2883" s="29" t="s">
        <v>34960</v>
      </c>
      <c r="AM2883" s="29">
        <v>52</v>
      </c>
      <c r="AN2883" s="1">
        <f t="shared" si="153"/>
        <v>1</v>
      </c>
      <c r="AO2883" s="1">
        <f t="shared" si="154"/>
        <v>1</v>
      </c>
      <c r="AP2883" s="30">
        <f t="shared" si="155"/>
        <v>46298</v>
      </c>
      <c r="AQ2883" s="1" t="str">
        <f>IF(COUNTIF('同场线路Rotas do mesmo SC'!A:A,C2883)&gt;0,"Sim","Não")</f>
        <v>Não</v>
      </c>
      <c r="AR2883" s="1" t="str">
        <f>IF(COUNTIF(揽收业务网点!A:A,P2883)&gt;0,"Sim","Não")</f>
        <v>Não</v>
      </c>
    </row>
    <row r="2884" spans="1:44">
      <c r="A2884" s="29" t="s">
        <v>34961</v>
      </c>
      <c r="B2884" s="29" t="s">
        <v>2590</v>
      </c>
      <c r="C2884" s="29" t="s">
        <v>24686</v>
      </c>
      <c r="D2884" s="29" t="s">
        <v>381</v>
      </c>
      <c r="E2884" s="29" t="s">
        <v>382</v>
      </c>
      <c r="F2884" s="29" t="s">
        <v>383</v>
      </c>
      <c r="G2884" s="29">
        <v>24</v>
      </c>
      <c r="H2884" s="29" t="s">
        <v>4204</v>
      </c>
      <c r="I2884" s="29" t="s">
        <v>1289</v>
      </c>
      <c r="J2884" s="29" t="s">
        <v>4205</v>
      </c>
      <c r="K2884" s="29" t="s">
        <v>411</v>
      </c>
      <c r="L2884" s="29" t="s">
        <v>4206</v>
      </c>
      <c r="M2884" s="29" t="s">
        <v>24687</v>
      </c>
      <c r="N2884" s="29" t="s">
        <v>24688</v>
      </c>
      <c r="O2884" s="29" t="s">
        <v>1744</v>
      </c>
      <c r="P2884" s="29" t="s">
        <v>1745</v>
      </c>
      <c r="Q2884" s="29" t="s">
        <v>94</v>
      </c>
      <c r="R2884" s="29" t="s">
        <v>34962</v>
      </c>
      <c r="S2884" s="29" t="s">
        <v>34962</v>
      </c>
      <c r="T2884" s="29" t="s">
        <v>34963</v>
      </c>
      <c r="U2884" s="29" t="s">
        <v>34964</v>
      </c>
      <c r="V2884" s="29">
        <v>21</v>
      </c>
      <c r="W2884" s="29" t="s">
        <v>396</v>
      </c>
      <c r="X2884" s="29" t="s">
        <v>32529</v>
      </c>
      <c r="Y2884" s="29" t="s">
        <v>16006</v>
      </c>
      <c r="Z2884" s="29" t="s">
        <v>16547</v>
      </c>
      <c r="AA2884" s="29" t="s">
        <v>16547</v>
      </c>
      <c r="AB2884" s="29" t="s">
        <v>24693</v>
      </c>
      <c r="AC2884" s="29" t="s">
        <v>24694</v>
      </c>
      <c r="AD2884" s="29" t="s">
        <v>94</v>
      </c>
      <c r="AE2884" s="29" t="s">
        <v>34965</v>
      </c>
      <c r="AF2884" s="29"/>
      <c r="AG2884" s="29"/>
      <c r="AH2884" s="29"/>
      <c r="AI2884" s="29" t="s">
        <v>34966</v>
      </c>
      <c r="AJ2884" s="29"/>
      <c r="AK2884" s="29" t="s">
        <v>34967</v>
      </c>
      <c r="AL2884" s="29" t="s">
        <v>34968</v>
      </c>
      <c r="AM2884" s="29">
        <v>1582</v>
      </c>
      <c r="AN2884" s="1">
        <f t="shared" si="153"/>
        <v>1</v>
      </c>
      <c r="AO2884" s="1">
        <f t="shared" si="154"/>
        <v>1</v>
      </c>
      <c r="AP2884" s="30">
        <f t="shared" si="155"/>
        <v>46298</v>
      </c>
      <c r="AQ2884" s="1" t="str">
        <f>IF(COUNTIF('同场线路Rotas do mesmo SC'!A:A,C2884)&gt;0,"Sim","Não")</f>
        <v>Não</v>
      </c>
      <c r="AR2884" s="1" t="str">
        <f>IF(COUNTIF(揽收业务网点!A:A,P2884)&gt;0,"Sim","Não")</f>
        <v>Não</v>
      </c>
    </row>
    <row r="2885" spans="1:44">
      <c r="A2885" s="29" t="s">
        <v>34969</v>
      </c>
      <c r="B2885" s="29" t="s">
        <v>379</v>
      </c>
      <c r="C2885" s="29" t="s">
        <v>14035</v>
      </c>
      <c r="D2885" s="29" t="s">
        <v>381</v>
      </c>
      <c r="E2885" s="29" t="s">
        <v>382</v>
      </c>
      <c r="F2885" s="29" t="s">
        <v>383</v>
      </c>
      <c r="G2885" s="29">
        <v>21</v>
      </c>
      <c r="H2885" s="29" t="s">
        <v>4907</v>
      </c>
      <c r="I2885" s="29" t="s">
        <v>702</v>
      </c>
      <c r="J2885" s="29" t="s">
        <v>597</v>
      </c>
      <c r="K2885" s="29" t="s">
        <v>387</v>
      </c>
      <c r="L2885" s="29" t="s">
        <v>598</v>
      </c>
      <c r="M2885" s="29" t="s">
        <v>17891</v>
      </c>
      <c r="N2885" s="29" t="s">
        <v>17892</v>
      </c>
      <c r="O2885" s="29" t="s">
        <v>1744</v>
      </c>
      <c r="P2885" s="29" t="s">
        <v>1745</v>
      </c>
      <c r="Q2885" s="29" t="s">
        <v>94</v>
      </c>
      <c r="R2885" s="29" t="s">
        <v>34970</v>
      </c>
      <c r="S2885" s="29" t="s">
        <v>34971</v>
      </c>
      <c r="T2885" s="29" t="s">
        <v>32908</v>
      </c>
      <c r="U2885" s="29" t="s">
        <v>34972</v>
      </c>
      <c r="V2885" s="29">
        <v>177</v>
      </c>
      <c r="W2885" s="29" t="s">
        <v>396</v>
      </c>
      <c r="X2885" s="29" t="s">
        <v>34973</v>
      </c>
      <c r="Y2885" s="29" t="s">
        <v>16017</v>
      </c>
      <c r="Z2885" s="29" t="s">
        <v>34974</v>
      </c>
      <c r="AA2885" s="29" t="s">
        <v>34974</v>
      </c>
      <c r="AB2885" s="29" t="s">
        <v>14045</v>
      </c>
      <c r="AC2885" s="29" t="s">
        <v>14046</v>
      </c>
      <c r="AD2885" s="29" t="s">
        <v>94</v>
      </c>
      <c r="AE2885" s="29" t="s">
        <v>17403</v>
      </c>
      <c r="AF2885" s="29" t="s">
        <v>34975</v>
      </c>
      <c r="AG2885" s="29">
        <v>59</v>
      </c>
      <c r="AH2885" s="29" t="s">
        <v>34975</v>
      </c>
      <c r="AI2885" s="29" t="s">
        <v>34976</v>
      </c>
      <c r="AJ2885" s="29">
        <v>34</v>
      </c>
      <c r="AK2885" s="29" t="s">
        <v>34977</v>
      </c>
      <c r="AL2885" s="29" t="s">
        <v>34978</v>
      </c>
      <c r="AM2885" s="29">
        <v>1535</v>
      </c>
      <c r="AN2885" s="1">
        <f t="shared" si="153"/>
        <v>1</v>
      </c>
      <c r="AO2885" s="1">
        <f t="shared" si="154"/>
        <v>1</v>
      </c>
      <c r="AP2885" s="30">
        <f t="shared" si="155"/>
        <v>46298</v>
      </c>
      <c r="AQ2885" s="1" t="str">
        <f>IF(COUNTIF('同场线路Rotas do mesmo SC'!A:A,C2885)&gt;0,"Sim","Não")</f>
        <v>Não</v>
      </c>
      <c r="AR2885" s="1" t="str">
        <f>IF(COUNTIF(揽收业务网点!A:A,P2885)&gt;0,"Sim","Não")</f>
        <v>Não</v>
      </c>
    </row>
    <row r="2886" spans="1:44">
      <c r="A2886" s="29" t="s">
        <v>34979</v>
      </c>
      <c r="B2886" s="29" t="s">
        <v>379</v>
      </c>
      <c r="C2886" s="29" t="s">
        <v>14051</v>
      </c>
      <c r="D2886" s="29" t="s">
        <v>381</v>
      </c>
      <c r="E2886" s="29" t="s">
        <v>382</v>
      </c>
      <c r="F2886" s="29" t="s">
        <v>383</v>
      </c>
      <c r="G2886" s="29">
        <v>14</v>
      </c>
      <c r="H2886" s="29" t="s">
        <v>14052</v>
      </c>
      <c r="I2886" s="29" t="s">
        <v>409</v>
      </c>
      <c r="J2886" s="29" t="s">
        <v>597</v>
      </c>
      <c r="K2886" s="29" t="s">
        <v>387</v>
      </c>
      <c r="L2886" s="29" t="s">
        <v>598</v>
      </c>
      <c r="M2886" s="29" t="s">
        <v>14053</v>
      </c>
      <c r="N2886" s="29" t="s">
        <v>14054</v>
      </c>
      <c r="O2886" s="29" t="s">
        <v>1744</v>
      </c>
      <c r="P2886" s="29" t="s">
        <v>1745</v>
      </c>
      <c r="Q2886" s="29" t="s">
        <v>94</v>
      </c>
      <c r="R2886" s="29" t="s">
        <v>34980</v>
      </c>
      <c r="S2886" s="29" t="s">
        <v>34981</v>
      </c>
      <c r="T2886" s="29" t="s">
        <v>34982</v>
      </c>
      <c r="U2886" s="29" t="s">
        <v>31660</v>
      </c>
      <c r="V2886" s="29">
        <v>147</v>
      </c>
      <c r="W2886" s="29" t="s">
        <v>396</v>
      </c>
      <c r="X2886" s="29"/>
      <c r="Y2886" s="29" t="s">
        <v>21336</v>
      </c>
      <c r="Z2886" s="29" t="s">
        <v>34983</v>
      </c>
      <c r="AA2886" s="29" t="s">
        <v>34983</v>
      </c>
      <c r="AB2886" s="29" t="s">
        <v>14060</v>
      </c>
      <c r="AC2886" s="29" t="s">
        <v>14061</v>
      </c>
      <c r="AD2886" s="29" t="s">
        <v>94</v>
      </c>
      <c r="AE2886" s="29" t="s">
        <v>2821</v>
      </c>
      <c r="AF2886" s="29" t="s">
        <v>34984</v>
      </c>
      <c r="AG2886" s="29">
        <v>15</v>
      </c>
      <c r="AH2886" s="29" t="s">
        <v>34984</v>
      </c>
      <c r="AI2886" s="29" t="s">
        <v>34985</v>
      </c>
      <c r="AJ2886" s="29">
        <v>73</v>
      </c>
      <c r="AK2886" s="29" t="s">
        <v>34986</v>
      </c>
      <c r="AL2886" s="29" t="s">
        <v>34987</v>
      </c>
      <c r="AM2886" s="29">
        <v>104</v>
      </c>
      <c r="AN2886" s="1">
        <f t="shared" si="153"/>
        <v>0</v>
      </c>
      <c r="AO2886" s="1">
        <f t="shared" si="154"/>
        <v>1</v>
      </c>
      <c r="AP2886" s="30">
        <f t="shared" si="155"/>
        <v>46298</v>
      </c>
      <c r="AQ2886" s="1" t="str">
        <f>IF(COUNTIF('同场线路Rotas do mesmo SC'!A:A,C2886)&gt;0,"Sim","Não")</f>
        <v>Não</v>
      </c>
      <c r="AR2886" s="1" t="str">
        <f>IF(COUNTIF(揽收业务网点!A:A,P2886)&gt;0,"Sim","Não")</f>
        <v>Não</v>
      </c>
    </row>
    <row r="2887" spans="1:44">
      <c r="A2887" s="29" t="s">
        <v>34988</v>
      </c>
      <c r="B2887" s="29" t="s">
        <v>379</v>
      </c>
      <c r="C2887" s="29" t="s">
        <v>14066</v>
      </c>
      <c r="D2887" s="29" t="s">
        <v>381</v>
      </c>
      <c r="E2887" s="29" t="s">
        <v>382</v>
      </c>
      <c r="F2887" s="29" t="s">
        <v>383</v>
      </c>
      <c r="G2887" s="29">
        <v>60</v>
      </c>
      <c r="H2887" s="29" t="s">
        <v>887</v>
      </c>
      <c r="I2887" s="29" t="s">
        <v>385</v>
      </c>
      <c r="J2887" s="29" t="s">
        <v>888</v>
      </c>
      <c r="K2887" s="29" t="s">
        <v>387</v>
      </c>
      <c r="L2887" s="29" t="s">
        <v>889</v>
      </c>
      <c r="M2887" s="29" t="s">
        <v>34989</v>
      </c>
      <c r="N2887" s="29" t="s">
        <v>34990</v>
      </c>
      <c r="O2887" s="29" t="s">
        <v>899</v>
      </c>
      <c r="P2887" s="29" t="s">
        <v>900</v>
      </c>
      <c r="Q2887" s="29" t="s">
        <v>70</v>
      </c>
      <c r="R2887" s="29" t="s">
        <v>12515</v>
      </c>
      <c r="S2887" s="29" t="s">
        <v>28959</v>
      </c>
      <c r="T2887" s="29" t="s">
        <v>34991</v>
      </c>
      <c r="U2887" s="29" t="s">
        <v>34992</v>
      </c>
      <c r="V2887" s="29">
        <v>228</v>
      </c>
      <c r="W2887" s="29" t="s">
        <v>396</v>
      </c>
      <c r="X2887" s="29" t="s">
        <v>34993</v>
      </c>
      <c r="Y2887" s="29" t="s">
        <v>16547</v>
      </c>
      <c r="Z2887" s="29" t="s">
        <v>34994</v>
      </c>
      <c r="AA2887" s="29" t="s">
        <v>34994</v>
      </c>
      <c r="AB2887" s="29" t="s">
        <v>14073</v>
      </c>
      <c r="AC2887" s="29" t="s">
        <v>14074</v>
      </c>
      <c r="AD2887" s="29" t="s">
        <v>70</v>
      </c>
      <c r="AE2887" s="29" t="s">
        <v>15272</v>
      </c>
      <c r="AF2887" s="29" t="s">
        <v>34995</v>
      </c>
      <c r="AG2887" s="29">
        <v>-45</v>
      </c>
      <c r="AH2887" s="29" t="s">
        <v>34995</v>
      </c>
      <c r="AI2887" s="29"/>
      <c r="AJ2887" s="29"/>
      <c r="AK2887" s="29"/>
      <c r="AL2887" s="29"/>
      <c r="AM2887" s="29"/>
      <c r="AN2887" s="1">
        <f t="shared" si="153"/>
        <v>1</v>
      </c>
      <c r="AO2887" s="1">
        <f t="shared" si="154"/>
        <v>0</v>
      </c>
      <c r="AP2887" s="30">
        <f t="shared" si="155"/>
        <v>46298</v>
      </c>
      <c r="AQ2887" s="1" t="str">
        <f>IF(COUNTIF('同场线路Rotas do mesmo SC'!A:A,C2887)&gt;0,"Sim","Não")</f>
        <v>Não</v>
      </c>
      <c r="AR2887" s="1" t="str">
        <f>IF(COUNTIF(揽收业务网点!A:A,P2887)&gt;0,"Sim","Não")</f>
        <v>Não</v>
      </c>
    </row>
    <row r="2888" spans="1:44">
      <c r="A2888" s="29" t="s">
        <v>34996</v>
      </c>
      <c r="B2888" s="29" t="s">
        <v>379</v>
      </c>
      <c r="C2888" s="29" t="s">
        <v>14076</v>
      </c>
      <c r="D2888" s="29" t="s">
        <v>381</v>
      </c>
      <c r="E2888" s="29" t="s">
        <v>382</v>
      </c>
      <c r="F2888" s="29" t="s">
        <v>732</v>
      </c>
      <c r="G2888" s="29">
        <v>30</v>
      </c>
      <c r="H2888" s="29" t="s">
        <v>14077</v>
      </c>
      <c r="I2888" s="29" t="s">
        <v>702</v>
      </c>
      <c r="J2888" s="29" t="s">
        <v>11760</v>
      </c>
      <c r="K2888" s="29" t="s">
        <v>387</v>
      </c>
      <c r="L2888" s="29" t="s">
        <v>11761</v>
      </c>
      <c r="M2888" s="29" t="s">
        <v>14078</v>
      </c>
      <c r="N2888" s="29" t="s">
        <v>14079</v>
      </c>
      <c r="O2888" s="29" t="s">
        <v>1903</v>
      </c>
      <c r="P2888" s="29" t="s">
        <v>1904</v>
      </c>
      <c r="Q2888" s="29" t="s">
        <v>70</v>
      </c>
      <c r="R2888" s="29" t="s">
        <v>34997</v>
      </c>
      <c r="S2888" s="29" t="s">
        <v>34998</v>
      </c>
      <c r="T2888" s="29" t="s">
        <v>34999</v>
      </c>
      <c r="U2888" s="29" t="s">
        <v>35000</v>
      </c>
      <c r="V2888" s="29">
        <v>379</v>
      </c>
      <c r="W2888" s="29" t="s">
        <v>396</v>
      </c>
      <c r="X2888" s="29" t="s">
        <v>35001</v>
      </c>
      <c r="Y2888" s="29" t="s">
        <v>27722</v>
      </c>
      <c r="Z2888" s="29" t="s">
        <v>35002</v>
      </c>
      <c r="AA2888" s="29" t="s">
        <v>35002</v>
      </c>
      <c r="AB2888" s="29" t="s">
        <v>14086</v>
      </c>
      <c r="AC2888" s="29" t="s">
        <v>76</v>
      </c>
      <c r="AD2888" s="29" t="s">
        <v>70</v>
      </c>
      <c r="AE2888" s="29" t="s">
        <v>15272</v>
      </c>
      <c r="AF2888" s="29" t="s">
        <v>31985</v>
      </c>
      <c r="AG2888" s="29">
        <v>2</v>
      </c>
      <c r="AH2888" s="29" t="s">
        <v>31985</v>
      </c>
      <c r="AI2888" s="29" t="s">
        <v>35003</v>
      </c>
      <c r="AJ2888" s="29">
        <v>61</v>
      </c>
      <c r="AK2888" s="29" t="s">
        <v>35004</v>
      </c>
      <c r="AL2888" s="29" t="s">
        <v>35005</v>
      </c>
      <c r="AM2888" s="29">
        <v>150</v>
      </c>
      <c r="AN2888" s="1">
        <f t="shared" si="153"/>
        <v>1</v>
      </c>
      <c r="AO2888" s="1">
        <f t="shared" si="154"/>
        <v>1</v>
      </c>
      <c r="AP2888" s="30">
        <f t="shared" si="155"/>
        <v>46298</v>
      </c>
      <c r="AQ2888" s="1" t="str">
        <f>IF(COUNTIF('同场线路Rotas do mesmo SC'!A:A,C2888)&gt;0,"Sim","Não")</f>
        <v>Não</v>
      </c>
      <c r="AR2888" s="1" t="str">
        <f>IF(COUNTIF(揽收业务网点!A:A,P2888)&gt;0,"Sim","Não")</f>
        <v>Não</v>
      </c>
    </row>
    <row r="2889" spans="1:44">
      <c r="A2889" s="29" t="s">
        <v>35006</v>
      </c>
      <c r="B2889" s="29" t="s">
        <v>379</v>
      </c>
      <c r="C2889" s="29" t="s">
        <v>14102</v>
      </c>
      <c r="D2889" s="29" t="s">
        <v>381</v>
      </c>
      <c r="E2889" s="29" t="s">
        <v>382</v>
      </c>
      <c r="F2889" s="29" t="s">
        <v>732</v>
      </c>
      <c r="G2889" s="29">
        <v>60</v>
      </c>
      <c r="H2889" s="29" t="s">
        <v>14103</v>
      </c>
      <c r="I2889" s="29" t="s">
        <v>868</v>
      </c>
      <c r="J2889" s="29" t="s">
        <v>14104</v>
      </c>
      <c r="K2889" s="29" t="s">
        <v>387</v>
      </c>
      <c r="L2889" s="29" t="s">
        <v>14105</v>
      </c>
      <c r="M2889" s="29" t="s">
        <v>14106</v>
      </c>
      <c r="N2889" s="29" t="s">
        <v>14107</v>
      </c>
      <c r="O2889" s="29" t="s">
        <v>899</v>
      </c>
      <c r="P2889" s="29" t="s">
        <v>900</v>
      </c>
      <c r="Q2889" s="29" t="s">
        <v>70</v>
      </c>
      <c r="R2889" s="29" t="s">
        <v>9426</v>
      </c>
      <c r="S2889" s="29" t="s">
        <v>35007</v>
      </c>
      <c r="T2889" s="29" t="s">
        <v>35008</v>
      </c>
      <c r="U2889" s="29" t="s">
        <v>35009</v>
      </c>
      <c r="V2889" s="29">
        <v>137</v>
      </c>
      <c r="W2889" s="29" t="s">
        <v>396</v>
      </c>
      <c r="X2889" s="29" t="s">
        <v>35010</v>
      </c>
      <c r="Y2889" s="29" t="s">
        <v>16547</v>
      </c>
      <c r="Z2889" s="29" t="s">
        <v>35011</v>
      </c>
      <c r="AA2889" s="29" t="s">
        <v>35011</v>
      </c>
      <c r="AB2889" s="29" t="s">
        <v>14113</v>
      </c>
      <c r="AC2889" s="29" t="s">
        <v>14114</v>
      </c>
      <c r="AD2889" s="29" t="s">
        <v>70</v>
      </c>
      <c r="AE2889" s="29" t="s">
        <v>15272</v>
      </c>
      <c r="AF2889" s="29" t="s">
        <v>35012</v>
      </c>
      <c r="AG2889" s="29">
        <v>-19</v>
      </c>
      <c r="AH2889" s="29" t="s">
        <v>35012</v>
      </c>
      <c r="AI2889" s="29" t="s">
        <v>35013</v>
      </c>
      <c r="AJ2889" s="29">
        <v>19</v>
      </c>
      <c r="AK2889" s="29" t="s">
        <v>35014</v>
      </c>
      <c r="AL2889" s="29" t="s">
        <v>35015</v>
      </c>
      <c r="AM2889" s="29">
        <v>2979</v>
      </c>
      <c r="AN2889" s="1">
        <f t="shared" si="153"/>
        <v>1</v>
      </c>
      <c r="AO2889" s="1">
        <f t="shared" si="154"/>
        <v>1</v>
      </c>
      <c r="AP2889" s="30">
        <f t="shared" si="155"/>
        <v>46298</v>
      </c>
      <c r="AQ2889" s="1" t="str">
        <f>IF(COUNTIF('同场线路Rotas do mesmo SC'!A:A,C2889)&gt;0,"Sim","Não")</f>
        <v>Não</v>
      </c>
      <c r="AR2889" s="1" t="str">
        <f>IF(COUNTIF(揽收业务网点!A:A,P2889)&gt;0,"Sim","Não")</f>
        <v>Não</v>
      </c>
    </row>
    <row r="2890" spans="1:44">
      <c r="A2890" s="29" t="s">
        <v>35016</v>
      </c>
      <c r="B2890" s="29" t="s">
        <v>379</v>
      </c>
      <c r="C2890" s="29" t="s">
        <v>14119</v>
      </c>
      <c r="D2890" s="29" t="s">
        <v>381</v>
      </c>
      <c r="E2890" s="29" t="s">
        <v>382</v>
      </c>
      <c r="F2890" s="29" t="s">
        <v>383</v>
      </c>
      <c r="G2890" s="29">
        <v>24</v>
      </c>
      <c r="H2890" s="29" t="s">
        <v>24753</v>
      </c>
      <c r="I2890" s="29" t="s">
        <v>868</v>
      </c>
      <c r="J2890" s="29" t="s">
        <v>24754</v>
      </c>
      <c r="K2890" s="29" t="s">
        <v>387</v>
      </c>
      <c r="L2890" s="29" t="s">
        <v>24755</v>
      </c>
      <c r="M2890" s="29" t="s">
        <v>24754</v>
      </c>
      <c r="N2890" s="29" t="s">
        <v>24756</v>
      </c>
      <c r="O2890" s="29" t="s">
        <v>1744</v>
      </c>
      <c r="P2890" s="29" t="s">
        <v>1745</v>
      </c>
      <c r="Q2890" s="29" t="s">
        <v>94</v>
      </c>
      <c r="R2890" s="29" t="s">
        <v>22803</v>
      </c>
      <c r="S2890" s="29" t="s">
        <v>12684</v>
      </c>
      <c r="T2890" s="29" t="s">
        <v>35017</v>
      </c>
      <c r="U2890" s="29" t="s">
        <v>35018</v>
      </c>
      <c r="V2890" s="29">
        <v>67</v>
      </c>
      <c r="W2890" s="29" t="s">
        <v>396</v>
      </c>
      <c r="X2890" s="29" t="s">
        <v>35019</v>
      </c>
      <c r="Y2890" s="29" t="s">
        <v>16547</v>
      </c>
      <c r="Z2890" s="29" t="s">
        <v>35020</v>
      </c>
      <c r="AA2890" s="29" t="s">
        <v>35020</v>
      </c>
      <c r="AB2890" s="29" t="s">
        <v>14128</v>
      </c>
      <c r="AC2890" s="29" t="s">
        <v>14129</v>
      </c>
      <c r="AD2890" s="29" t="s">
        <v>94</v>
      </c>
      <c r="AE2890" s="29" t="s">
        <v>28474</v>
      </c>
      <c r="AF2890" s="29" t="s">
        <v>19179</v>
      </c>
      <c r="AG2890" s="29">
        <v>30</v>
      </c>
      <c r="AH2890" s="29" t="s">
        <v>19179</v>
      </c>
      <c r="AI2890" s="29" t="s">
        <v>28264</v>
      </c>
      <c r="AJ2890" s="29">
        <v>21</v>
      </c>
      <c r="AK2890" s="29" t="s">
        <v>35021</v>
      </c>
      <c r="AL2890" s="29" t="s">
        <v>35022</v>
      </c>
      <c r="AM2890" s="29">
        <v>44</v>
      </c>
      <c r="AN2890" s="1">
        <f t="shared" si="153"/>
        <v>1</v>
      </c>
      <c r="AO2890" s="1">
        <f t="shared" si="154"/>
        <v>1</v>
      </c>
      <c r="AP2890" s="30">
        <f t="shared" si="155"/>
        <v>46298</v>
      </c>
      <c r="AQ2890" s="1" t="str">
        <f>IF(COUNTIF('同场线路Rotas do mesmo SC'!A:A,C2890)&gt;0,"Sim","Não")</f>
        <v>Não</v>
      </c>
      <c r="AR2890" s="1" t="str">
        <f>IF(COUNTIF(揽收业务网点!A:A,P2890)&gt;0,"Sim","Não")</f>
        <v>Não</v>
      </c>
    </row>
    <row r="2891" spans="1:44">
      <c r="A2891" s="29" t="s">
        <v>35023</v>
      </c>
      <c r="B2891" s="29" t="s">
        <v>379</v>
      </c>
      <c r="C2891" s="29" t="s">
        <v>14135</v>
      </c>
      <c r="D2891" s="29" t="s">
        <v>381</v>
      </c>
      <c r="E2891" s="29" t="s">
        <v>382</v>
      </c>
      <c r="F2891" s="29" t="s">
        <v>383</v>
      </c>
      <c r="G2891" s="29">
        <v>10</v>
      </c>
      <c r="H2891" s="29" t="s">
        <v>14136</v>
      </c>
      <c r="I2891" s="29" t="s">
        <v>385</v>
      </c>
      <c r="J2891" s="29" t="s">
        <v>14137</v>
      </c>
      <c r="K2891" s="29" t="s">
        <v>387</v>
      </c>
      <c r="L2891" s="29" t="s">
        <v>14138</v>
      </c>
      <c r="M2891" s="29" t="s">
        <v>14137</v>
      </c>
      <c r="N2891" s="29" t="s">
        <v>14139</v>
      </c>
      <c r="O2891" s="29" t="s">
        <v>1744</v>
      </c>
      <c r="P2891" s="29" t="s">
        <v>1745</v>
      </c>
      <c r="Q2891" s="29" t="s">
        <v>94</v>
      </c>
      <c r="R2891" s="29" t="s">
        <v>35024</v>
      </c>
      <c r="S2891" s="29" t="s">
        <v>35025</v>
      </c>
      <c r="T2891" s="29" t="s">
        <v>35026</v>
      </c>
      <c r="U2891" s="29" t="s">
        <v>31490</v>
      </c>
      <c r="V2891" s="29">
        <v>34</v>
      </c>
      <c r="W2891" s="29" t="s">
        <v>396</v>
      </c>
      <c r="X2891" s="29" t="s">
        <v>30086</v>
      </c>
      <c r="Y2891" s="29" t="s">
        <v>15272</v>
      </c>
      <c r="Z2891" s="29" t="s">
        <v>35027</v>
      </c>
      <c r="AA2891" s="29" t="s">
        <v>35027</v>
      </c>
      <c r="AB2891" s="29" t="s">
        <v>14144</v>
      </c>
      <c r="AC2891" s="29" t="s">
        <v>14145</v>
      </c>
      <c r="AD2891" s="29" t="s">
        <v>94</v>
      </c>
      <c r="AE2891" s="29" t="s">
        <v>28201</v>
      </c>
      <c r="AF2891" s="29" t="s">
        <v>35028</v>
      </c>
      <c r="AG2891" s="29">
        <v>-68</v>
      </c>
      <c r="AH2891" s="29" t="s">
        <v>35028</v>
      </c>
      <c r="AI2891" s="29" t="s">
        <v>34499</v>
      </c>
      <c r="AJ2891" s="29">
        <v>68</v>
      </c>
      <c r="AK2891" s="29" t="s">
        <v>35029</v>
      </c>
      <c r="AL2891" s="29" t="s">
        <v>32303</v>
      </c>
      <c r="AM2891" s="29">
        <v>361</v>
      </c>
      <c r="AN2891" s="1">
        <f t="shared" si="153"/>
        <v>1</v>
      </c>
      <c r="AO2891" s="1">
        <f t="shared" si="154"/>
        <v>1</v>
      </c>
      <c r="AP2891" s="30">
        <f t="shared" si="155"/>
        <v>46298</v>
      </c>
      <c r="AQ2891" s="1" t="str">
        <f>IF(COUNTIF('同场线路Rotas do mesmo SC'!A:A,C2891)&gt;0,"Sim","Não")</f>
        <v>Não</v>
      </c>
      <c r="AR2891" s="1" t="str">
        <f>IF(COUNTIF(揽收业务网点!A:A,P2891)&gt;0,"Sim","Não")</f>
        <v>Não</v>
      </c>
    </row>
    <row r="2892" spans="1:44">
      <c r="A2892" s="29" t="s">
        <v>35030</v>
      </c>
      <c r="B2892" s="29" t="s">
        <v>379</v>
      </c>
      <c r="C2892" s="29" t="s">
        <v>14174</v>
      </c>
      <c r="D2892" s="29" t="s">
        <v>381</v>
      </c>
      <c r="E2892" s="29" t="s">
        <v>382</v>
      </c>
      <c r="F2892" s="29" t="s">
        <v>7057</v>
      </c>
      <c r="G2892" s="29">
        <v>129</v>
      </c>
      <c r="H2892" s="29" t="s">
        <v>8191</v>
      </c>
      <c r="I2892" s="29" t="s">
        <v>663</v>
      </c>
      <c r="J2892" s="29" t="s">
        <v>1753</v>
      </c>
      <c r="K2892" s="29" t="s">
        <v>387</v>
      </c>
      <c r="L2892" s="29" t="s">
        <v>1754</v>
      </c>
      <c r="M2892" s="29" t="s">
        <v>8192</v>
      </c>
      <c r="N2892" s="29" t="s">
        <v>8193</v>
      </c>
      <c r="O2892" s="29" t="s">
        <v>653</v>
      </c>
      <c r="P2892" s="29" t="s">
        <v>654</v>
      </c>
      <c r="Q2892" s="29" t="s">
        <v>11</v>
      </c>
      <c r="R2892" s="29" t="s">
        <v>35031</v>
      </c>
      <c r="S2892" s="29" t="s">
        <v>35032</v>
      </c>
      <c r="T2892" s="29" t="s">
        <v>35033</v>
      </c>
      <c r="U2892" s="29" t="s">
        <v>35034</v>
      </c>
      <c r="V2892" s="29">
        <v>273</v>
      </c>
      <c r="W2892" s="29" t="s">
        <v>396</v>
      </c>
      <c r="X2892" s="29" t="s">
        <v>35035</v>
      </c>
      <c r="Y2892" s="29" t="s">
        <v>15228</v>
      </c>
      <c r="Z2892" s="29" t="s">
        <v>35036</v>
      </c>
      <c r="AA2892" s="29" t="s">
        <v>35036</v>
      </c>
      <c r="AB2892" s="29" t="s">
        <v>1703</v>
      </c>
      <c r="AC2892" s="29" t="s">
        <v>45</v>
      </c>
      <c r="AD2892" s="29" t="s">
        <v>11</v>
      </c>
      <c r="AE2892" s="29" t="s">
        <v>16547</v>
      </c>
      <c r="AF2892" s="29" t="s">
        <v>28289</v>
      </c>
      <c r="AG2892" s="29">
        <v>-13</v>
      </c>
      <c r="AH2892" s="29" t="s">
        <v>28289</v>
      </c>
      <c r="AI2892" s="29" t="s">
        <v>35037</v>
      </c>
      <c r="AJ2892" s="29">
        <v>698</v>
      </c>
      <c r="AK2892" s="29" t="s">
        <v>35038</v>
      </c>
      <c r="AL2892" s="29" t="s">
        <v>35039</v>
      </c>
      <c r="AM2892" s="29">
        <v>767</v>
      </c>
      <c r="AN2892" s="1">
        <f t="shared" si="153"/>
        <v>1</v>
      </c>
      <c r="AO2892" s="1">
        <f t="shared" si="154"/>
        <v>1</v>
      </c>
      <c r="AP2892" s="30">
        <f t="shared" si="155"/>
        <v>46298</v>
      </c>
      <c r="AQ2892" s="1" t="str">
        <f>IF(COUNTIF('同场线路Rotas do mesmo SC'!A:A,C2892)&gt;0,"Sim","Não")</f>
        <v>Não</v>
      </c>
      <c r="AR2892" s="1" t="str">
        <f>IF(COUNTIF(揽收业务网点!A:A,P2892)&gt;0,"Sim","Não")</f>
        <v>Não</v>
      </c>
    </row>
    <row r="2893" spans="1:44">
      <c r="A2893" s="29" t="s">
        <v>35040</v>
      </c>
      <c r="B2893" s="29" t="s">
        <v>379</v>
      </c>
      <c r="C2893" s="29" t="s">
        <v>14187</v>
      </c>
      <c r="D2893" s="29" t="s">
        <v>381</v>
      </c>
      <c r="E2893" s="29" t="s">
        <v>382</v>
      </c>
      <c r="F2893" s="29" t="s">
        <v>383</v>
      </c>
      <c r="G2893" s="29">
        <v>29</v>
      </c>
      <c r="H2893" s="29" t="s">
        <v>13962</v>
      </c>
      <c r="I2893" s="29" t="s">
        <v>868</v>
      </c>
      <c r="J2893" s="29" t="s">
        <v>642</v>
      </c>
      <c r="K2893" s="29" t="s">
        <v>387</v>
      </c>
      <c r="L2893" s="29" t="s">
        <v>643</v>
      </c>
      <c r="M2893" s="29" t="s">
        <v>13963</v>
      </c>
      <c r="N2893" s="29" t="s">
        <v>24794</v>
      </c>
      <c r="O2893" s="29" t="s">
        <v>1372</v>
      </c>
      <c r="P2893" s="29" t="s">
        <v>34</v>
      </c>
      <c r="Q2893" s="29" t="s">
        <v>11</v>
      </c>
      <c r="R2893" s="29" t="s">
        <v>7101</v>
      </c>
      <c r="S2893" s="29" t="s">
        <v>3265</v>
      </c>
      <c r="T2893" s="29" t="s">
        <v>35041</v>
      </c>
      <c r="U2893" s="29" t="s">
        <v>35042</v>
      </c>
      <c r="V2893" s="29">
        <v>289</v>
      </c>
      <c r="W2893" s="29" t="s">
        <v>396</v>
      </c>
      <c r="X2893" s="29" t="s">
        <v>30335</v>
      </c>
      <c r="Y2893" s="29" t="s">
        <v>15272</v>
      </c>
      <c r="Z2893" s="29" t="s">
        <v>35043</v>
      </c>
      <c r="AA2893" s="29" t="s">
        <v>35043</v>
      </c>
      <c r="AB2893" s="29" t="s">
        <v>14196</v>
      </c>
      <c r="AC2893" s="29" t="s">
        <v>14197</v>
      </c>
      <c r="AD2893" s="29" t="s">
        <v>11</v>
      </c>
      <c r="AE2893" s="29" t="s">
        <v>28201</v>
      </c>
      <c r="AF2893" s="29" t="s">
        <v>35044</v>
      </c>
      <c r="AG2893" s="29">
        <v>71</v>
      </c>
      <c r="AH2893" s="29" t="s">
        <v>35044</v>
      </c>
      <c r="AI2893" s="29"/>
      <c r="AJ2893" s="29">
        <v>105</v>
      </c>
      <c r="AK2893" s="29" t="s">
        <v>35045</v>
      </c>
      <c r="AL2893" s="29" t="s">
        <v>35046</v>
      </c>
      <c r="AM2893" s="29">
        <v>63</v>
      </c>
      <c r="AN2893" s="1">
        <f t="shared" si="153"/>
        <v>1</v>
      </c>
      <c r="AO2893" s="1">
        <f t="shared" si="154"/>
        <v>0</v>
      </c>
      <c r="AP2893" s="30">
        <f t="shared" si="155"/>
        <v>46298</v>
      </c>
      <c r="AQ2893" s="1" t="str">
        <f>IF(COUNTIF('同场线路Rotas do mesmo SC'!A:A,C2893)&gt;0,"Sim","Não")</f>
        <v>Não</v>
      </c>
      <c r="AR2893" s="1" t="str">
        <f>IF(COUNTIF(揽收业务网点!A:A,P2893)&gt;0,"Sim","Não")</f>
        <v>Sim</v>
      </c>
    </row>
    <row r="2894" spans="1:44">
      <c r="A2894" s="29" t="s">
        <v>35047</v>
      </c>
      <c r="B2894" s="29" t="s">
        <v>379</v>
      </c>
      <c r="C2894" s="29" t="s">
        <v>14202</v>
      </c>
      <c r="D2894" s="29" t="s">
        <v>381</v>
      </c>
      <c r="E2894" s="29" t="s">
        <v>382</v>
      </c>
      <c r="F2894" s="29" t="s">
        <v>732</v>
      </c>
      <c r="G2894" s="29">
        <v>17</v>
      </c>
      <c r="H2894" s="29" t="s">
        <v>10626</v>
      </c>
      <c r="I2894" s="29" t="s">
        <v>868</v>
      </c>
      <c r="J2894" s="29" t="s">
        <v>1753</v>
      </c>
      <c r="K2894" s="29" t="s">
        <v>387</v>
      </c>
      <c r="L2894" s="29" t="s">
        <v>1754</v>
      </c>
      <c r="M2894" s="29" t="s">
        <v>10627</v>
      </c>
      <c r="N2894" s="29" t="s">
        <v>10628</v>
      </c>
      <c r="O2894" s="29" t="s">
        <v>1403</v>
      </c>
      <c r="P2894" s="29" t="s">
        <v>53</v>
      </c>
      <c r="Q2894" s="29" t="s">
        <v>11</v>
      </c>
      <c r="R2894" s="29" t="s">
        <v>6311</v>
      </c>
      <c r="S2894" s="29" t="s">
        <v>6311</v>
      </c>
      <c r="T2894" s="29" t="s">
        <v>35048</v>
      </c>
      <c r="U2894" s="29" t="s">
        <v>35049</v>
      </c>
      <c r="V2894" s="29">
        <v>13</v>
      </c>
      <c r="W2894" s="29" t="s">
        <v>396</v>
      </c>
      <c r="X2894" s="29" t="s">
        <v>35050</v>
      </c>
      <c r="Y2894" s="29" t="s">
        <v>11780</v>
      </c>
      <c r="Z2894" s="29" t="s">
        <v>31812</v>
      </c>
      <c r="AA2894" s="29" t="s">
        <v>31812</v>
      </c>
      <c r="AB2894" s="29" t="s">
        <v>10633</v>
      </c>
      <c r="AC2894" s="29" t="s">
        <v>10634</v>
      </c>
      <c r="AD2894" s="29" t="s">
        <v>11</v>
      </c>
      <c r="AE2894" s="29" t="s">
        <v>32448</v>
      </c>
      <c r="AF2894" s="29" t="s">
        <v>35051</v>
      </c>
      <c r="AG2894" s="29">
        <v>44</v>
      </c>
      <c r="AH2894" s="29" t="s">
        <v>35051</v>
      </c>
      <c r="AI2894" s="29"/>
      <c r="AJ2894" s="29"/>
      <c r="AK2894" s="29"/>
      <c r="AL2894" s="29"/>
      <c r="AM2894" s="29"/>
      <c r="AN2894" s="1">
        <f t="shared" si="153"/>
        <v>1</v>
      </c>
      <c r="AO2894" s="1">
        <f t="shared" si="154"/>
        <v>0</v>
      </c>
      <c r="AP2894" s="30">
        <f t="shared" si="155"/>
        <v>46298</v>
      </c>
      <c r="AQ2894" s="1" t="str">
        <f>IF(COUNTIF('同场线路Rotas do mesmo SC'!A:A,C2894)&gt;0,"Sim","Não")</f>
        <v>Não</v>
      </c>
      <c r="AR2894" s="1" t="str">
        <f>IF(COUNTIF(揽收业务网点!A:A,P2894)&gt;0,"Sim","Não")</f>
        <v>Sim</v>
      </c>
    </row>
    <row r="2895" spans="1:44">
      <c r="A2895" s="29" t="s">
        <v>35052</v>
      </c>
      <c r="B2895" s="29" t="s">
        <v>379</v>
      </c>
      <c r="C2895" s="29" t="s">
        <v>14210</v>
      </c>
      <c r="D2895" s="29" t="s">
        <v>381</v>
      </c>
      <c r="E2895" s="29" t="s">
        <v>382</v>
      </c>
      <c r="F2895" s="29" t="s">
        <v>383</v>
      </c>
      <c r="G2895" s="29">
        <v>27</v>
      </c>
      <c r="H2895" s="29" t="s">
        <v>14211</v>
      </c>
      <c r="I2895" s="29" t="s">
        <v>868</v>
      </c>
      <c r="J2895" s="29" t="s">
        <v>2437</v>
      </c>
      <c r="K2895" s="29" t="s">
        <v>387</v>
      </c>
      <c r="L2895" s="29" t="s">
        <v>2438</v>
      </c>
      <c r="M2895" s="29" t="s">
        <v>14212</v>
      </c>
      <c r="N2895" s="29" t="s">
        <v>14213</v>
      </c>
      <c r="O2895" s="29" t="s">
        <v>1111</v>
      </c>
      <c r="P2895" s="29" t="s">
        <v>1112</v>
      </c>
      <c r="Q2895" s="29" t="s">
        <v>168</v>
      </c>
      <c r="R2895" s="29" t="s">
        <v>35053</v>
      </c>
      <c r="S2895" s="29" t="s">
        <v>8567</v>
      </c>
      <c r="T2895" s="29" t="s">
        <v>35054</v>
      </c>
      <c r="U2895" s="29" t="s">
        <v>35055</v>
      </c>
      <c r="V2895" s="29">
        <v>250</v>
      </c>
      <c r="W2895" s="29" t="s">
        <v>396</v>
      </c>
      <c r="X2895" s="29" t="s">
        <v>35056</v>
      </c>
      <c r="Y2895" s="29" t="s">
        <v>27722</v>
      </c>
      <c r="Z2895" s="29" t="s">
        <v>32620</v>
      </c>
      <c r="AA2895" s="29" t="s">
        <v>32620</v>
      </c>
      <c r="AB2895" s="29" t="s">
        <v>14220</v>
      </c>
      <c r="AC2895" s="29" t="s">
        <v>14221</v>
      </c>
      <c r="AD2895" s="29" t="s">
        <v>168</v>
      </c>
      <c r="AE2895" s="29" t="s">
        <v>28452</v>
      </c>
      <c r="AF2895" s="29" t="s">
        <v>35057</v>
      </c>
      <c r="AG2895" s="29">
        <v>3</v>
      </c>
      <c r="AH2895" s="29" t="s">
        <v>35057</v>
      </c>
      <c r="AI2895" s="29" t="s">
        <v>31503</v>
      </c>
      <c r="AJ2895" s="29">
        <v>15</v>
      </c>
      <c r="AK2895" s="29" t="s">
        <v>35058</v>
      </c>
      <c r="AL2895" s="29" t="s">
        <v>35059</v>
      </c>
      <c r="AM2895" s="29">
        <v>78</v>
      </c>
      <c r="AN2895" s="1">
        <f t="shared" si="153"/>
        <v>1</v>
      </c>
      <c r="AO2895" s="1">
        <f t="shared" si="154"/>
        <v>1</v>
      </c>
      <c r="AP2895" s="30">
        <f t="shared" si="155"/>
        <v>46298</v>
      </c>
      <c r="AQ2895" s="1" t="str">
        <f>IF(COUNTIF('同场线路Rotas do mesmo SC'!A:A,C2895)&gt;0,"Sim","Não")</f>
        <v>Não</v>
      </c>
      <c r="AR2895" s="1" t="str">
        <f>IF(COUNTIF(揽收业务网点!A:A,P2895)&gt;0,"Sim","Não")</f>
        <v>Não</v>
      </c>
    </row>
    <row r="2896" spans="1:44">
      <c r="A2896" s="29" t="s">
        <v>35060</v>
      </c>
      <c r="B2896" s="29" t="s">
        <v>379</v>
      </c>
      <c r="C2896" s="29" t="s">
        <v>14228</v>
      </c>
      <c r="D2896" s="29" t="s">
        <v>381</v>
      </c>
      <c r="E2896" s="29" t="s">
        <v>382</v>
      </c>
      <c r="F2896" s="29" t="s">
        <v>383</v>
      </c>
      <c r="G2896" s="29">
        <v>185</v>
      </c>
      <c r="H2896" s="29" t="s">
        <v>11068</v>
      </c>
      <c r="I2896" s="29" t="s">
        <v>385</v>
      </c>
      <c r="J2896" s="29" t="s">
        <v>775</v>
      </c>
      <c r="K2896" s="29" t="s">
        <v>411</v>
      </c>
      <c r="L2896" s="29" t="s">
        <v>776</v>
      </c>
      <c r="M2896" s="29" t="s">
        <v>11069</v>
      </c>
      <c r="N2896" s="29" t="s">
        <v>11070</v>
      </c>
      <c r="O2896" s="29" t="s">
        <v>3195</v>
      </c>
      <c r="P2896" s="29" t="s">
        <v>3196</v>
      </c>
      <c r="Q2896" s="29" t="s">
        <v>5</v>
      </c>
      <c r="R2896" s="29" t="s">
        <v>18655</v>
      </c>
      <c r="S2896" s="29" t="s">
        <v>4165</v>
      </c>
      <c r="T2896" s="29" t="s">
        <v>35061</v>
      </c>
      <c r="U2896" s="29" t="s">
        <v>35062</v>
      </c>
      <c r="V2896" s="29">
        <v>207</v>
      </c>
      <c r="W2896" s="29" t="s">
        <v>396</v>
      </c>
      <c r="X2896" s="29" t="s">
        <v>35063</v>
      </c>
      <c r="Y2896" s="29" t="s">
        <v>15272</v>
      </c>
      <c r="Z2896" s="29" t="s">
        <v>35064</v>
      </c>
      <c r="AA2896" s="29" t="s">
        <v>35064</v>
      </c>
      <c r="AB2896" s="29" t="s">
        <v>14233</v>
      </c>
      <c r="AC2896" s="29" t="s">
        <v>14234</v>
      </c>
      <c r="AD2896" s="29" t="s">
        <v>5</v>
      </c>
      <c r="AE2896" s="29" t="s">
        <v>29837</v>
      </c>
      <c r="AF2896" s="29" t="s">
        <v>35065</v>
      </c>
      <c r="AG2896" s="29">
        <v>82</v>
      </c>
      <c r="AH2896" s="29" t="s">
        <v>35065</v>
      </c>
      <c r="AI2896" s="29" t="s">
        <v>35066</v>
      </c>
      <c r="AJ2896" s="29">
        <v>-51</v>
      </c>
      <c r="AK2896" s="29" t="s">
        <v>35067</v>
      </c>
      <c r="AL2896" s="29" t="s">
        <v>35068</v>
      </c>
      <c r="AM2896" s="29">
        <v>6</v>
      </c>
      <c r="AN2896" s="1">
        <f t="shared" ref="AN2896:AN2959" si="156">IF(X2896="",0,1)</f>
        <v>1</v>
      </c>
      <c r="AO2896" s="1">
        <f t="shared" ref="AO2896:AO2959" si="157">IF(AI2896="",0,1)</f>
        <v>1</v>
      </c>
      <c r="AP2896" s="30">
        <f t="shared" ref="AP2896:AP2959" si="158">DATE(YEAR(AE2896),MONTH(AE2896),DAY(AE2896))</f>
        <v>46298</v>
      </c>
      <c r="AQ2896" s="1" t="str">
        <f>IF(COUNTIF('同场线路Rotas do mesmo SC'!A:A,C2896)&gt;0,"Sim","Não")</f>
        <v>Não</v>
      </c>
      <c r="AR2896" s="1" t="str">
        <f>IF(COUNTIF(揽收业务网点!A:A,P2896)&gt;0,"Sim","Não")</f>
        <v>Não</v>
      </c>
    </row>
    <row r="2897" spans="1:44">
      <c r="A2897" s="29" t="s">
        <v>35069</v>
      </c>
      <c r="B2897" s="29" t="s">
        <v>379</v>
      </c>
      <c r="C2897" s="29" t="s">
        <v>14240</v>
      </c>
      <c r="D2897" s="29" t="s">
        <v>381</v>
      </c>
      <c r="E2897" s="29" t="s">
        <v>382</v>
      </c>
      <c r="F2897" s="29" t="s">
        <v>383</v>
      </c>
      <c r="G2897" s="29">
        <v>20</v>
      </c>
      <c r="H2897" s="29" t="s">
        <v>11068</v>
      </c>
      <c r="I2897" s="29" t="s">
        <v>385</v>
      </c>
      <c r="J2897" s="29" t="s">
        <v>14241</v>
      </c>
      <c r="K2897" s="29" t="s">
        <v>387</v>
      </c>
      <c r="L2897" s="29" t="s">
        <v>14242</v>
      </c>
      <c r="M2897" s="29" t="s">
        <v>12354</v>
      </c>
      <c r="N2897" s="29" t="s">
        <v>12355</v>
      </c>
      <c r="O2897" s="29" t="s">
        <v>3195</v>
      </c>
      <c r="P2897" s="29" t="s">
        <v>3196</v>
      </c>
      <c r="Q2897" s="29" t="s">
        <v>5</v>
      </c>
      <c r="R2897" s="29" t="s">
        <v>981</v>
      </c>
      <c r="S2897" s="29" t="s">
        <v>10519</v>
      </c>
      <c r="T2897" s="29" t="s">
        <v>35070</v>
      </c>
      <c r="U2897" s="29" t="s">
        <v>35071</v>
      </c>
      <c r="V2897" s="29">
        <v>146</v>
      </c>
      <c r="W2897" s="29" t="s">
        <v>396</v>
      </c>
      <c r="X2897" s="29" t="s">
        <v>30289</v>
      </c>
      <c r="Y2897" s="29" t="s">
        <v>15272</v>
      </c>
      <c r="Z2897" s="29" t="s">
        <v>35072</v>
      </c>
      <c r="AA2897" s="29" t="s">
        <v>35072</v>
      </c>
      <c r="AB2897" s="29" t="s">
        <v>14249</v>
      </c>
      <c r="AC2897" s="29" t="s">
        <v>14250</v>
      </c>
      <c r="AD2897" s="29" t="s">
        <v>5</v>
      </c>
      <c r="AE2897" s="29" t="s">
        <v>32025</v>
      </c>
      <c r="AF2897" s="29" t="s">
        <v>35073</v>
      </c>
      <c r="AG2897" s="29">
        <v>195</v>
      </c>
      <c r="AH2897" s="29" t="s">
        <v>35073</v>
      </c>
      <c r="AI2897" s="29" t="s">
        <v>35074</v>
      </c>
      <c r="AJ2897" s="29">
        <v>71</v>
      </c>
      <c r="AK2897" s="29" t="s">
        <v>35075</v>
      </c>
      <c r="AL2897" s="29" t="s">
        <v>35076</v>
      </c>
      <c r="AM2897" s="29">
        <v>36</v>
      </c>
      <c r="AN2897" s="1">
        <f t="shared" si="156"/>
        <v>1</v>
      </c>
      <c r="AO2897" s="1">
        <f t="shared" si="157"/>
        <v>1</v>
      </c>
      <c r="AP2897" s="30">
        <f t="shared" si="158"/>
        <v>46298</v>
      </c>
      <c r="AQ2897" s="1" t="str">
        <f>IF(COUNTIF('同场线路Rotas do mesmo SC'!A:A,C2897)&gt;0,"Sim","Não")</f>
        <v>Não</v>
      </c>
      <c r="AR2897" s="1" t="str">
        <f>IF(COUNTIF(揽收业务网点!A:A,P2897)&gt;0,"Sim","Não")</f>
        <v>Não</v>
      </c>
    </row>
    <row r="2898" spans="1:44">
      <c r="A2898" s="29" t="s">
        <v>35077</v>
      </c>
      <c r="B2898" s="29" t="s">
        <v>379</v>
      </c>
      <c r="C2898" s="29" t="s">
        <v>14256</v>
      </c>
      <c r="D2898" s="29" t="s">
        <v>381</v>
      </c>
      <c r="E2898" s="29" t="s">
        <v>382</v>
      </c>
      <c r="F2898" s="29" t="s">
        <v>383</v>
      </c>
      <c r="G2898" s="29">
        <v>190</v>
      </c>
      <c r="H2898" s="29" t="s">
        <v>13905</v>
      </c>
      <c r="I2898" s="29" t="s">
        <v>868</v>
      </c>
      <c r="J2898" s="29" t="s">
        <v>7072</v>
      </c>
      <c r="K2898" s="29" t="s">
        <v>387</v>
      </c>
      <c r="L2898" s="29" t="s">
        <v>13906</v>
      </c>
      <c r="M2898" s="29" t="s">
        <v>14257</v>
      </c>
      <c r="N2898" s="29" t="s">
        <v>14258</v>
      </c>
      <c r="O2898" s="29" t="s">
        <v>1435</v>
      </c>
      <c r="P2898" s="29" t="s">
        <v>1436</v>
      </c>
      <c r="Q2898" s="29" t="s">
        <v>5</v>
      </c>
      <c r="R2898" s="29" t="s">
        <v>35078</v>
      </c>
      <c r="S2898" s="29" t="s">
        <v>35079</v>
      </c>
      <c r="T2898" s="29" t="s">
        <v>35080</v>
      </c>
      <c r="U2898" s="29" t="s">
        <v>35081</v>
      </c>
      <c r="V2898" s="29">
        <v>192</v>
      </c>
      <c r="W2898" s="29" t="s">
        <v>396</v>
      </c>
      <c r="X2898" s="29" t="s">
        <v>35082</v>
      </c>
      <c r="Y2898" s="29" t="s">
        <v>16006</v>
      </c>
      <c r="Z2898" s="29" t="s">
        <v>35083</v>
      </c>
      <c r="AA2898" s="29" t="s">
        <v>35083</v>
      </c>
      <c r="AB2898" s="29" t="s">
        <v>14263</v>
      </c>
      <c r="AC2898" s="29" t="s">
        <v>14264</v>
      </c>
      <c r="AD2898" s="29" t="s">
        <v>5</v>
      </c>
      <c r="AE2898" s="29" t="s">
        <v>35084</v>
      </c>
      <c r="AF2898" s="29"/>
      <c r="AG2898" s="29"/>
      <c r="AH2898" s="29"/>
      <c r="AI2898" s="29" t="s">
        <v>35085</v>
      </c>
      <c r="AJ2898" s="29"/>
      <c r="AK2898" s="29" t="s">
        <v>35086</v>
      </c>
      <c r="AL2898" s="29" t="s">
        <v>35087</v>
      </c>
      <c r="AM2898" s="29">
        <v>162</v>
      </c>
      <c r="AN2898" s="1">
        <f t="shared" si="156"/>
        <v>1</v>
      </c>
      <c r="AO2898" s="1">
        <f t="shared" si="157"/>
        <v>1</v>
      </c>
      <c r="AP2898" s="30">
        <f t="shared" si="158"/>
        <v>46298</v>
      </c>
      <c r="AQ2898" s="1" t="str">
        <f>IF(COUNTIF('同场线路Rotas do mesmo SC'!A:A,C2898)&gt;0,"Sim","Não")</f>
        <v>Não</v>
      </c>
      <c r="AR2898" s="1" t="str">
        <f>IF(COUNTIF(揽收业务网点!A:A,P2898)&gt;0,"Sim","Não")</f>
        <v>Não</v>
      </c>
    </row>
    <row r="2899" spans="1:44">
      <c r="A2899" s="29" t="s">
        <v>35088</v>
      </c>
      <c r="B2899" s="29" t="s">
        <v>379</v>
      </c>
      <c r="C2899" s="29" t="s">
        <v>14270</v>
      </c>
      <c r="D2899" s="29" t="s">
        <v>381</v>
      </c>
      <c r="E2899" s="29" t="s">
        <v>382</v>
      </c>
      <c r="F2899" s="29" t="s">
        <v>383</v>
      </c>
      <c r="G2899" s="29">
        <v>23</v>
      </c>
      <c r="H2899" s="29" t="s">
        <v>35089</v>
      </c>
      <c r="I2899" s="29" t="s">
        <v>385</v>
      </c>
      <c r="J2899" s="29" t="s">
        <v>12632</v>
      </c>
      <c r="K2899" s="29" t="s">
        <v>387</v>
      </c>
      <c r="L2899" s="29" t="s">
        <v>12633</v>
      </c>
      <c r="M2899" s="29" t="s">
        <v>24850</v>
      </c>
      <c r="N2899" s="29" t="s">
        <v>24851</v>
      </c>
      <c r="O2899" s="29" t="s">
        <v>6179</v>
      </c>
      <c r="P2899" s="29" t="s">
        <v>6180</v>
      </c>
      <c r="Q2899" s="29" t="s">
        <v>168</v>
      </c>
      <c r="R2899" s="29" t="s">
        <v>35090</v>
      </c>
      <c r="S2899" s="29" t="s">
        <v>35091</v>
      </c>
      <c r="T2899" s="29" t="s">
        <v>25551</v>
      </c>
      <c r="U2899" s="29" t="s">
        <v>35092</v>
      </c>
      <c r="V2899" s="29">
        <v>60</v>
      </c>
      <c r="W2899" s="29" t="s">
        <v>396</v>
      </c>
      <c r="X2899" s="29" t="s">
        <v>32744</v>
      </c>
      <c r="Y2899" s="29" t="s">
        <v>15272</v>
      </c>
      <c r="Z2899" s="29" t="s">
        <v>35093</v>
      </c>
      <c r="AA2899" s="29" t="s">
        <v>35093</v>
      </c>
      <c r="AB2899" s="29" t="s">
        <v>14279</v>
      </c>
      <c r="AC2899" s="29" t="s">
        <v>14280</v>
      </c>
      <c r="AD2899" s="29" t="s">
        <v>168</v>
      </c>
      <c r="AE2899" s="29" t="s">
        <v>30775</v>
      </c>
      <c r="AF2899" s="29" t="s">
        <v>31090</v>
      </c>
      <c r="AG2899" s="29">
        <v>-73</v>
      </c>
      <c r="AH2899" s="29" t="s">
        <v>31090</v>
      </c>
      <c r="AI2899" s="29"/>
      <c r="AJ2899" s="29">
        <v>21</v>
      </c>
      <c r="AK2899" s="29" t="s">
        <v>35094</v>
      </c>
      <c r="AL2899" s="29" t="s">
        <v>35095</v>
      </c>
      <c r="AM2899" s="29">
        <v>73</v>
      </c>
      <c r="AN2899" s="1">
        <f t="shared" si="156"/>
        <v>1</v>
      </c>
      <c r="AO2899" s="1">
        <f t="shared" si="157"/>
        <v>0</v>
      </c>
      <c r="AP2899" s="30">
        <f t="shared" si="158"/>
        <v>46298</v>
      </c>
      <c r="AQ2899" s="1" t="str">
        <f>IF(COUNTIF('同场线路Rotas do mesmo SC'!A:A,C2899)&gt;0,"Sim","Não")</f>
        <v>Não</v>
      </c>
      <c r="AR2899" s="1" t="str">
        <f>IF(COUNTIF(揽收业务网点!A:A,P2899)&gt;0,"Sim","Não")</f>
        <v>Não</v>
      </c>
    </row>
    <row r="2900" spans="1:44">
      <c r="A2900" s="29" t="s">
        <v>35096</v>
      </c>
      <c r="B2900" s="29" t="s">
        <v>2590</v>
      </c>
      <c r="C2900" s="29" t="s">
        <v>24871</v>
      </c>
      <c r="D2900" s="29" t="s">
        <v>381</v>
      </c>
      <c r="E2900" s="29" t="s">
        <v>382</v>
      </c>
      <c r="F2900" s="29" t="s">
        <v>383</v>
      </c>
      <c r="G2900" s="29">
        <v>30</v>
      </c>
      <c r="H2900" s="29" t="s">
        <v>24872</v>
      </c>
      <c r="I2900" s="29" t="s">
        <v>512</v>
      </c>
      <c r="J2900" s="29" t="s">
        <v>24873</v>
      </c>
      <c r="K2900" s="29" t="s">
        <v>387</v>
      </c>
      <c r="L2900" s="29" t="s">
        <v>24874</v>
      </c>
      <c r="M2900" s="29" t="s">
        <v>24873</v>
      </c>
      <c r="N2900" s="29" t="s">
        <v>24875</v>
      </c>
      <c r="O2900" s="29" t="s">
        <v>23158</v>
      </c>
      <c r="P2900" s="29" t="s">
        <v>23159</v>
      </c>
      <c r="Q2900" s="29" t="s">
        <v>2</v>
      </c>
      <c r="R2900" s="29" t="s">
        <v>876</v>
      </c>
      <c r="S2900" s="29" t="s">
        <v>33810</v>
      </c>
      <c r="T2900" s="29" t="s">
        <v>35097</v>
      </c>
      <c r="U2900" s="29" t="s">
        <v>35098</v>
      </c>
      <c r="V2900" s="29">
        <v>1</v>
      </c>
      <c r="W2900" s="29" t="s">
        <v>396</v>
      </c>
      <c r="X2900" s="29" t="s">
        <v>34017</v>
      </c>
      <c r="Y2900" s="29" t="s">
        <v>28006</v>
      </c>
      <c r="Z2900" s="29" t="s">
        <v>35099</v>
      </c>
      <c r="AA2900" s="29" t="s">
        <v>35099</v>
      </c>
      <c r="AB2900" s="29" t="s">
        <v>24880</v>
      </c>
      <c r="AC2900" s="29" t="s">
        <v>24881</v>
      </c>
      <c r="AD2900" s="29" t="s">
        <v>2</v>
      </c>
      <c r="AE2900" s="29" t="s">
        <v>17762</v>
      </c>
      <c r="AF2900" s="29"/>
      <c r="AG2900" s="29"/>
      <c r="AH2900" s="29"/>
      <c r="AI2900" s="29" t="s">
        <v>35100</v>
      </c>
      <c r="AJ2900" s="29"/>
      <c r="AK2900" s="29" t="s">
        <v>34868</v>
      </c>
      <c r="AL2900" s="29" t="s">
        <v>35101</v>
      </c>
      <c r="AM2900" s="29">
        <v>97</v>
      </c>
      <c r="AN2900" s="1">
        <f t="shared" si="156"/>
        <v>1</v>
      </c>
      <c r="AO2900" s="1">
        <f t="shared" si="157"/>
        <v>1</v>
      </c>
      <c r="AP2900" s="30">
        <f t="shared" si="158"/>
        <v>46298</v>
      </c>
      <c r="AQ2900" s="1" t="str">
        <f>IF(COUNTIF('同场线路Rotas do mesmo SC'!A:A,C2900)&gt;0,"Sim","Não")</f>
        <v>Não</v>
      </c>
      <c r="AR2900" s="1" t="str">
        <f>IF(COUNTIF(揽收业务网点!A:A,P2900)&gt;0,"Sim","Não")</f>
        <v>Não</v>
      </c>
    </row>
    <row r="2901" spans="1:44">
      <c r="A2901" s="29" t="s">
        <v>35102</v>
      </c>
      <c r="B2901" s="29" t="s">
        <v>379</v>
      </c>
      <c r="C2901" s="29" t="s">
        <v>2085</v>
      </c>
      <c r="D2901" s="29" t="s">
        <v>381</v>
      </c>
      <c r="E2901" s="29" t="s">
        <v>382</v>
      </c>
      <c r="F2901" s="29" t="s">
        <v>383</v>
      </c>
      <c r="G2901" s="29">
        <v>20</v>
      </c>
      <c r="H2901" s="29" t="s">
        <v>2086</v>
      </c>
      <c r="I2901" s="29" t="s">
        <v>385</v>
      </c>
      <c r="J2901" s="29" t="s">
        <v>2087</v>
      </c>
      <c r="K2901" s="29" t="s">
        <v>387</v>
      </c>
      <c r="L2901" s="29" t="s">
        <v>2088</v>
      </c>
      <c r="M2901" s="29" t="s">
        <v>2089</v>
      </c>
      <c r="N2901" s="29" t="s">
        <v>2090</v>
      </c>
      <c r="O2901" s="29" t="s">
        <v>1829</v>
      </c>
      <c r="P2901" s="29" t="s">
        <v>1830</v>
      </c>
      <c r="Q2901" s="29" t="s">
        <v>5</v>
      </c>
      <c r="R2901" s="29" t="s">
        <v>29114</v>
      </c>
      <c r="S2901" s="29" t="s">
        <v>35103</v>
      </c>
      <c r="T2901" s="29" t="s">
        <v>35104</v>
      </c>
      <c r="U2901" s="29" t="s">
        <v>35105</v>
      </c>
      <c r="V2901" s="29">
        <v>1</v>
      </c>
      <c r="W2901" s="29" t="s">
        <v>396</v>
      </c>
      <c r="X2901" s="29" t="s">
        <v>35106</v>
      </c>
      <c r="Y2901" s="29" t="s">
        <v>1774</v>
      </c>
      <c r="Z2901" s="29"/>
      <c r="AA2901" s="29"/>
      <c r="AB2901" s="29" t="s">
        <v>2096</v>
      </c>
      <c r="AC2901" s="29" t="s">
        <v>2097</v>
      </c>
      <c r="AD2901" s="29" t="s">
        <v>5</v>
      </c>
      <c r="AE2901" s="29" t="s">
        <v>2823</v>
      </c>
      <c r="AF2901" s="29" t="s">
        <v>35107</v>
      </c>
      <c r="AG2901" s="29">
        <v>-10</v>
      </c>
      <c r="AH2901" s="29" t="s">
        <v>35107</v>
      </c>
      <c r="AI2901" s="29" t="s">
        <v>35108</v>
      </c>
      <c r="AJ2901" s="29">
        <v>92</v>
      </c>
      <c r="AK2901" s="29" t="s">
        <v>35109</v>
      </c>
      <c r="AL2901" s="29" t="s">
        <v>35110</v>
      </c>
      <c r="AM2901" s="29">
        <v>79</v>
      </c>
      <c r="AN2901" s="1">
        <f t="shared" si="156"/>
        <v>1</v>
      </c>
      <c r="AO2901" s="1">
        <f t="shared" si="157"/>
        <v>1</v>
      </c>
      <c r="AP2901" s="30">
        <f t="shared" si="158"/>
        <v>46298</v>
      </c>
      <c r="AQ2901" s="1" t="str">
        <f>IF(COUNTIF('同场线路Rotas do mesmo SC'!A:A,C2901)&gt;0,"Sim","Não")</f>
        <v>Não</v>
      </c>
      <c r="AR2901" s="1" t="str">
        <f>IF(COUNTIF(揽收业务网点!A:A,P2901)&gt;0,"Sim","Não")</f>
        <v>Não</v>
      </c>
    </row>
    <row r="2902" spans="1:44">
      <c r="A2902" s="29" t="s">
        <v>35111</v>
      </c>
      <c r="B2902" s="29" t="s">
        <v>379</v>
      </c>
      <c r="C2902" s="29" t="s">
        <v>14285</v>
      </c>
      <c r="D2902" s="29" t="s">
        <v>381</v>
      </c>
      <c r="E2902" s="29" t="s">
        <v>382</v>
      </c>
      <c r="F2902" s="29" t="s">
        <v>732</v>
      </c>
      <c r="G2902" s="29">
        <v>18</v>
      </c>
      <c r="H2902" s="29" t="s">
        <v>20934</v>
      </c>
      <c r="I2902" s="29" t="s">
        <v>868</v>
      </c>
      <c r="J2902" s="29" t="s">
        <v>4160</v>
      </c>
      <c r="K2902" s="29" t="s">
        <v>387</v>
      </c>
      <c r="L2902" s="29" t="s">
        <v>4161</v>
      </c>
      <c r="M2902" s="29" t="s">
        <v>20935</v>
      </c>
      <c r="N2902" s="29" t="s">
        <v>20936</v>
      </c>
      <c r="O2902" s="29" t="s">
        <v>1403</v>
      </c>
      <c r="P2902" s="29" t="s">
        <v>53</v>
      </c>
      <c r="Q2902" s="29" t="s">
        <v>11</v>
      </c>
      <c r="R2902" s="29" t="s">
        <v>35112</v>
      </c>
      <c r="S2902" s="29" t="s">
        <v>11295</v>
      </c>
      <c r="T2902" s="29" t="s">
        <v>35113</v>
      </c>
      <c r="U2902" s="29" t="s">
        <v>35114</v>
      </c>
      <c r="V2902" s="29">
        <v>4</v>
      </c>
      <c r="W2902" s="29" t="s">
        <v>396</v>
      </c>
      <c r="X2902" s="29" t="s">
        <v>35115</v>
      </c>
      <c r="Y2902" s="29" t="s">
        <v>11780</v>
      </c>
      <c r="Z2902" s="29" t="s">
        <v>35116</v>
      </c>
      <c r="AA2902" s="29" t="s">
        <v>35116</v>
      </c>
      <c r="AB2902" s="29" t="s">
        <v>9145</v>
      </c>
      <c r="AC2902" s="29" t="s">
        <v>9146</v>
      </c>
      <c r="AD2902" s="29" t="s">
        <v>11</v>
      </c>
      <c r="AE2902" s="29" t="s">
        <v>32448</v>
      </c>
      <c r="AF2902" s="29" t="s">
        <v>35117</v>
      </c>
      <c r="AG2902" s="29">
        <v>40</v>
      </c>
      <c r="AH2902" s="29" t="s">
        <v>35117</v>
      </c>
      <c r="AI2902" s="29"/>
      <c r="AJ2902" s="29"/>
      <c r="AK2902" s="29"/>
      <c r="AL2902" s="29"/>
      <c r="AM2902" s="29"/>
      <c r="AN2902" s="1">
        <f t="shared" si="156"/>
        <v>1</v>
      </c>
      <c r="AO2902" s="1">
        <f t="shared" si="157"/>
        <v>0</v>
      </c>
      <c r="AP2902" s="30">
        <f t="shared" si="158"/>
        <v>46298</v>
      </c>
      <c r="AQ2902" s="1" t="str">
        <f>IF(COUNTIF('同场线路Rotas do mesmo SC'!A:A,C2902)&gt;0,"Sim","Não")</f>
        <v>Não</v>
      </c>
      <c r="AR2902" s="1" t="str">
        <f>IF(COUNTIF(揽收业务网点!A:A,P2902)&gt;0,"Sim","Não")</f>
        <v>Sim</v>
      </c>
    </row>
    <row r="2903" spans="1:44">
      <c r="A2903" s="29" t="s">
        <v>35118</v>
      </c>
      <c r="B2903" s="29" t="s">
        <v>379</v>
      </c>
      <c r="C2903" s="29" t="s">
        <v>14297</v>
      </c>
      <c r="D2903" s="29" t="s">
        <v>381</v>
      </c>
      <c r="E2903" s="29" t="s">
        <v>382</v>
      </c>
      <c r="F2903" s="29" t="s">
        <v>944</v>
      </c>
      <c r="G2903" s="29">
        <v>129</v>
      </c>
      <c r="H2903" s="29" t="s">
        <v>8191</v>
      </c>
      <c r="I2903" s="29" t="s">
        <v>663</v>
      </c>
      <c r="J2903" s="29" t="s">
        <v>1753</v>
      </c>
      <c r="K2903" s="29" t="s">
        <v>387</v>
      </c>
      <c r="L2903" s="29" t="s">
        <v>1754</v>
      </c>
      <c r="M2903" s="29" t="s">
        <v>8192</v>
      </c>
      <c r="N2903" s="29" t="s">
        <v>8193</v>
      </c>
      <c r="O2903" s="29" t="s">
        <v>653</v>
      </c>
      <c r="P2903" s="29" t="s">
        <v>654</v>
      </c>
      <c r="Q2903" s="29" t="s">
        <v>11</v>
      </c>
      <c r="R2903" s="29" t="s">
        <v>35119</v>
      </c>
      <c r="S2903" s="29" t="s">
        <v>35120</v>
      </c>
      <c r="T2903" s="29" t="s">
        <v>35121</v>
      </c>
      <c r="U2903" s="29" t="s">
        <v>35122</v>
      </c>
      <c r="V2903" s="29">
        <v>411</v>
      </c>
      <c r="W2903" s="29" t="s">
        <v>396</v>
      </c>
      <c r="X2903" s="29" t="s">
        <v>35123</v>
      </c>
      <c r="Y2903" s="29" t="s">
        <v>28369</v>
      </c>
      <c r="Z2903" s="29" t="s">
        <v>35124</v>
      </c>
      <c r="AA2903" s="29" t="s">
        <v>35124</v>
      </c>
      <c r="AB2903" s="29" t="s">
        <v>1703</v>
      </c>
      <c r="AC2903" s="29" t="s">
        <v>45</v>
      </c>
      <c r="AD2903" s="29" t="s">
        <v>11</v>
      </c>
      <c r="AE2903" s="29" t="s">
        <v>28318</v>
      </c>
      <c r="AF2903" s="29" t="s">
        <v>35125</v>
      </c>
      <c r="AG2903" s="29">
        <v>-9</v>
      </c>
      <c r="AH2903" s="29" t="s">
        <v>35125</v>
      </c>
      <c r="AI2903" s="29" t="s">
        <v>35126</v>
      </c>
      <c r="AJ2903" s="29">
        <v>1119</v>
      </c>
      <c r="AK2903" s="29" t="s">
        <v>35127</v>
      </c>
      <c r="AL2903" s="29" t="s">
        <v>35128</v>
      </c>
      <c r="AM2903" s="29">
        <v>1433</v>
      </c>
      <c r="AN2903" s="1">
        <f t="shared" si="156"/>
        <v>1</v>
      </c>
      <c r="AO2903" s="1">
        <f t="shared" si="157"/>
        <v>1</v>
      </c>
      <c r="AP2903" s="30">
        <f t="shared" si="158"/>
        <v>46298</v>
      </c>
      <c r="AQ2903" s="1" t="str">
        <f>IF(COUNTIF('同场线路Rotas do mesmo SC'!A:A,C2903)&gt;0,"Sim","Não")</f>
        <v>Não</v>
      </c>
      <c r="AR2903" s="1" t="str">
        <f>IF(COUNTIF(揽收业务网点!A:A,P2903)&gt;0,"Sim","Não")</f>
        <v>Não</v>
      </c>
    </row>
    <row r="2904" spans="1:44">
      <c r="A2904" s="29" t="s">
        <v>35129</v>
      </c>
      <c r="B2904" s="29" t="s">
        <v>379</v>
      </c>
      <c r="C2904" s="29" t="s">
        <v>24906</v>
      </c>
      <c r="D2904" s="29" t="s">
        <v>381</v>
      </c>
      <c r="E2904" s="29" t="s">
        <v>382</v>
      </c>
      <c r="F2904" s="29" t="s">
        <v>383</v>
      </c>
      <c r="G2904" s="29">
        <v>17</v>
      </c>
      <c r="H2904" s="29" t="s">
        <v>24907</v>
      </c>
      <c r="I2904" s="29" t="s">
        <v>868</v>
      </c>
      <c r="J2904" s="29" t="s">
        <v>23468</v>
      </c>
      <c r="K2904" s="29" t="s">
        <v>387</v>
      </c>
      <c r="L2904" s="29" t="s">
        <v>23469</v>
      </c>
      <c r="M2904" s="29" t="s">
        <v>24908</v>
      </c>
      <c r="N2904" s="29" t="s">
        <v>24909</v>
      </c>
      <c r="O2904" s="29" t="s">
        <v>23158</v>
      </c>
      <c r="P2904" s="29" t="s">
        <v>23159</v>
      </c>
      <c r="Q2904" s="29" t="s">
        <v>2</v>
      </c>
      <c r="R2904" s="29" t="s">
        <v>15872</v>
      </c>
      <c r="S2904" s="29" t="s">
        <v>21530</v>
      </c>
      <c r="T2904" s="29" t="s">
        <v>35130</v>
      </c>
      <c r="U2904" s="29" t="s">
        <v>31492</v>
      </c>
      <c r="V2904" s="29">
        <v>2</v>
      </c>
      <c r="W2904" s="29" t="s">
        <v>396</v>
      </c>
      <c r="X2904" s="29" t="s">
        <v>33732</v>
      </c>
      <c r="Y2904" s="29" t="s">
        <v>15272</v>
      </c>
      <c r="Z2904" s="29" t="s">
        <v>35131</v>
      </c>
      <c r="AA2904" s="29" t="s">
        <v>35131</v>
      </c>
      <c r="AB2904" s="29" t="s">
        <v>24914</v>
      </c>
      <c r="AC2904" s="29" t="s">
        <v>24915</v>
      </c>
      <c r="AD2904" s="29" t="s">
        <v>2</v>
      </c>
      <c r="AE2904" s="29" t="s">
        <v>17762</v>
      </c>
      <c r="AF2904" s="29" t="s">
        <v>35132</v>
      </c>
      <c r="AG2904" s="29">
        <v>-87</v>
      </c>
      <c r="AH2904" s="29" t="s">
        <v>35132</v>
      </c>
      <c r="AI2904" s="29" t="s">
        <v>27694</v>
      </c>
      <c r="AJ2904" s="29">
        <v>154</v>
      </c>
      <c r="AK2904" s="29" t="s">
        <v>35133</v>
      </c>
      <c r="AL2904" s="29" t="s">
        <v>35134</v>
      </c>
      <c r="AM2904" s="29">
        <v>138</v>
      </c>
      <c r="AN2904" s="1">
        <f t="shared" si="156"/>
        <v>1</v>
      </c>
      <c r="AO2904" s="1">
        <f t="shared" si="157"/>
        <v>1</v>
      </c>
      <c r="AP2904" s="30">
        <f t="shared" si="158"/>
        <v>46298</v>
      </c>
      <c r="AQ2904" s="1" t="str">
        <f>IF(COUNTIF('同场线路Rotas do mesmo SC'!A:A,C2904)&gt;0,"Sim","Não")</f>
        <v>Não</v>
      </c>
      <c r="AR2904" s="1" t="str">
        <f>IF(COUNTIF(揽收业务网点!A:A,P2904)&gt;0,"Sim","Não")</f>
        <v>Não</v>
      </c>
    </row>
    <row r="2905" spans="1:44">
      <c r="A2905" s="29" t="s">
        <v>35135</v>
      </c>
      <c r="B2905" s="29" t="s">
        <v>379</v>
      </c>
      <c r="C2905" s="29" t="s">
        <v>9231</v>
      </c>
      <c r="D2905" s="29" t="s">
        <v>381</v>
      </c>
      <c r="E2905" s="29" t="s">
        <v>382</v>
      </c>
      <c r="F2905" s="29" t="s">
        <v>383</v>
      </c>
      <c r="G2905" s="29">
        <v>220</v>
      </c>
      <c r="H2905" s="29" t="s">
        <v>1824</v>
      </c>
      <c r="I2905" s="29" t="s">
        <v>1289</v>
      </c>
      <c r="J2905" s="29" t="s">
        <v>3566</v>
      </c>
      <c r="K2905" s="29" t="s">
        <v>387</v>
      </c>
      <c r="L2905" s="29" t="s">
        <v>3567</v>
      </c>
      <c r="M2905" s="29" t="s">
        <v>3566</v>
      </c>
      <c r="N2905" s="29" t="s">
        <v>3568</v>
      </c>
      <c r="O2905" s="29" t="s">
        <v>1829</v>
      </c>
      <c r="P2905" s="29" t="s">
        <v>1830</v>
      </c>
      <c r="Q2905" s="29" t="s">
        <v>5</v>
      </c>
      <c r="R2905" s="29" t="s">
        <v>35136</v>
      </c>
      <c r="S2905" s="29" t="s">
        <v>32245</v>
      </c>
      <c r="T2905" s="29" t="s">
        <v>35137</v>
      </c>
      <c r="U2905" s="29" t="s">
        <v>35138</v>
      </c>
      <c r="V2905" s="29">
        <v>1</v>
      </c>
      <c r="W2905" s="29" t="s">
        <v>396</v>
      </c>
      <c r="X2905" s="29" t="s">
        <v>29874</v>
      </c>
      <c r="Y2905" s="29" t="s">
        <v>16006</v>
      </c>
      <c r="Z2905" s="29"/>
      <c r="AA2905" s="29"/>
      <c r="AB2905" s="29" t="s">
        <v>9237</v>
      </c>
      <c r="AC2905" s="29" t="s">
        <v>9238</v>
      </c>
      <c r="AD2905" s="29" t="s">
        <v>5</v>
      </c>
      <c r="AE2905" s="29" t="s">
        <v>28521</v>
      </c>
      <c r="AF2905" s="29" t="s">
        <v>35139</v>
      </c>
      <c r="AG2905" s="29">
        <v>717</v>
      </c>
      <c r="AH2905" s="29" t="s">
        <v>35139</v>
      </c>
      <c r="AI2905" s="29"/>
      <c r="AJ2905" s="29"/>
      <c r="AK2905" s="29"/>
      <c r="AL2905" s="29"/>
      <c r="AM2905" s="29"/>
      <c r="AN2905" s="1">
        <f t="shared" si="156"/>
        <v>1</v>
      </c>
      <c r="AO2905" s="1">
        <f t="shared" si="157"/>
        <v>0</v>
      </c>
      <c r="AP2905" s="30">
        <f t="shared" si="158"/>
        <v>46298</v>
      </c>
      <c r="AQ2905" s="1" t="str">
        <f>IF(COUNTIF('同场线路Rotas do mesmo SC'!A:A,C2905)&gt;0,"Sim","Não")</f>
        <v>Não</v>
      </c>
      <c r="AR2905" s="1" t="str">
        <f>IF(COUNTIF(揽收业务网点!A:A,P2905)&gt;0,"Sim","Não")</f>
        <v>Não</v>
      </c>
    </row>
    <row r="2906" spans="1:44">
      <c r="A2906" s="29" t="s">
        <v>35140</v>
      </c>
      <c r="B2906" s="29" t="s">
        <v>379</v>
      </c>
      <c r="C2906" s="29" t="s">
        <v>28066</v>
      </c>
      <c r="D2906" s="29" t="s">
        <v>381</v>
      </c>
      <c r="E2906" s="29" t="s">
        <v>382</v>
      </c>
      <c r="F2906" s="29" t="s">
        <v>383</v>
      </c>
      <c r="G2906" s="29">
        <v>155</v>
      </c>
      <c r="H2906" s="29" t="s">
        <v>558</v>
      </c>
      <c r="I2906" s="29" t="s">
        <v>385</v>
      </c>
      <c r="J2906" s="29" t="s">
        <v>559</v>
      </c>
      <c r="K2906" s="29" t="s">
        <v>387</v>
      </c>
      <c r="L2906" s="29" t="s">
        <v>560</v>
      </c>
      <c r="M2906" s="29" t="s">
        <v>561</v>
      </c>
      <c r="N2906" s="29" t="s">
        <v>562</v>
      </c>
      <c r="O2906" s="29" t="s">
        <v>1829</v>
      </c>
      <c r="P2906" s="29" t="s">
        <v>1830</v>
      </c>
      <c r="Q2906" s="29" t="s">
        <v>5</v>
      </c>
      <c r="R2906" s="29" t="s">
        <v>30633</v>
      </c>
      <c r="S2906" s="29" t="s">
        <v>35141</v>
      </c>
      <c r="T2906" s="29" t="s">
        <v>35142</v>
      </c>
      <c r="U2906" s="29" t="s">
        <v>35143</v>
      </c>
      <c r="V2906" s="29">
        <v>1</v>
      </c>
      <c r="W2906" s="29" t="s">
        <v>396</v>
      </c>
      <c r="X2906" s="29" t="s">
        <v>32440</v>
      </c>
      <c r="Y2906" s="29" t="s">
        <v>28293</v>
      </c>
      <c r="Z2906" s="29"/>
      <c r="AA2906" s="29"/>
      <c r="AB2906" s="29" t="s">
        <v>572</v>
      </c>
      <c r="AC2906" s="29" t="s">
        <v>573</v>
      </c>
      <c r="AD2906" s="29" t="s">
        <v>5</v>
      </c>
      <c r="AE2906" s="29" t="s">
        <v>28189</v>
      </c>
      <c r="AF2906" s="29" t="s">
        <v>35144</v>
      </c>
      <c r="AG2906" s="29">
        <v>179</v>
      </c>
      <c r="AH2906" s="29" t="s">
        <v>35144</v>
      </c>
      <c r="AI2906" s="29" t="s">
        <v>35145</v>
      </c>
      <c r="AJ2906" s="29">
        <v>87</v>
      </c>
      <c r="AK2906" s="29" t="s">
        <v>35146</v>
      </c>
      <c r="AL2906" s="29" t="s">
        <v>35147</v>
      </c>
      <c r="AM2906" s="29">
        <v>37</v>
      </c>
      <c r="AN2906" s="1">
        <f t="shared" si="156"/>
        <v>1</v>
      </c>
      <c r="AO2906" s="1">
        <f t="shared" si="157"/>
        <v>1</v>
      </c>
      <c r="AP2906" s="30">
        <f t="shared" si="158"/>
        <v>46298</v>
      </c>
      <c r="AQ2906" s="1" t="str">
        <f>IF(COUNTIF('同场线路Rotas do mesmo SC'!A:A,C2906)&gt;0,"Sim","Não")</f>
        <v>Não</v>
      </c>
      <c r="AR2906" s="1" t="str">
        <f>IF(COUNTIF(揽收业务网点!A:A,P2906)&gt;0,"Sim","Não")</f>
        <v>Não</v>
      </c>
    </row>
    <row r="2907" spans="1:44">
      <c r="A2907" s="29" t="s">
        <v>35148</v>
      </c>
      <c r="B2907" s="29" t="s">
        <v>379</v>
      </c>
      <c r="C2907" s="29" t="s">
        <v>24921</v>
      </c>
      <c r="D2907" s="29" t="s">
        <v>381</v>
      </c>
      <c r="E2907" s="29" t="s">
        <v>640</v>
      </c>
      <c r="F2907" s="29" t="s">
        <v>383</v>
      </c>
      <c r="G2907" s="29">
        <v>116</v>
      </c>
      <c r="H2907" s="29" t="s">
        <v>23574</v>
      </c>
      <c r="I2907" s="29" t="s">
        <v>385</v>
      </c>
      <c r="J2907" s="29" t="s">
        <v>1016</v>
      </c>
      <c r="K2907" s="29" t="s">
        <v>387</v>
      </c>
      <c r="L2907" s="29" t="s">
        <v>1017</v>
      </c>
      <c r="M2907" s="29" t="s">
        <v>23575</v>
      </c>
      <c r="N2907" s="29" t="s">
        <v>23576</v>
      </c>
      <c r="O2907" s="29" t="s">
        <v>23583</v>
      </c>
      <c r="P2907" s="29" t="s">
        <v>134</v>
      </c>
      <c r="Q2907" s="29" t="s">
        <v>118</v>
      </c>
      <c r="R2907" s="29" t="s">
        <v>35149</v>
      </c>
      <c r="S2907" s="29" t="s">
        <v>35149</v>
      </c>
      <c r="T2907" s="29" t="s">
        <v>35150</v>
      </c>
      <c r="U2907" s="29" t="s">
        <v>35151</v>
      </c>
      <c r="V2907" s="29">
        <v>24</v>
      </c>
      <c r="W2907" s="29" t="s">
        <v>396</v>
      </c>
      <c r="X2907" s="29" t="s">
        <v>35152</v>
      </c>
      <c r="Y2907" s="29" t="s">
        <v>28224</v>
      </c>
      <c r="Z2907" s="29" t="s">
        <v>35153</v>
      </c>
      <c r="AA2907" s="29" t="s">
        <v>35153</v>
      </c>
      <c r="AB2907" s="29" t="s">
        <v>1025</v>
      </c>
      <c r="AC2907" s="29" t="s">
        <v>1026</v>
      </c>
      <c r="AD2907" s="29" t="s">
        <v>118</v>
      </c>
      <c r="AE2907" s="29" t="s">
        <v>28189</v>
      </c>
      <c r="AF2907" s="29" t="s">
        <v>35154</v>
      </c>
      <c r="AG2907" s="29">
        <v>-193</v>
      </c>
      <c r="AH2907" s="29" t="s">
        <v>35154</v>
      </c>
      <c r="AI2907" s="29" t="s">
        <v>32183</v>
      </c>
      <c r="AJ2907" s="29">
        <v>9</v>
      </c>
      <c r="AK2907" s="29" t="s">
        <v>35155</v>
      </c>
      <c r="AL2907" s="29" t="s">
        <v>35156</v>
      </c>
      <c r="AM2907" s="29">
        <v>244</v>
      </c>
      <c r="AN2907" s="1">
        <f t="shared" si="156"/>
        <v>1</v>
      </c>
      <c r="AO2907" s="1">
        <f t="shared" si="157"/>
        <v>1</v>
      </c>
      <c r="AP2907" s="30">
        <f t="shared" si="158"/>
        <v>46298</v>
      </c>
      <c r="AQ2907" s="1" t="str">
        <f>IF(COUNTIF('同场线路Rotas do mesmo SC'!A:A,C2907)&gt;0,"Sim","Não")</f>
        <v>Não</v>
      </c>
      <c r="AR2907" s="1" t="str">
        <f>IF(COUNTIF(揽收业务网点!A:A,P2907)&gt;0,"Sim","Não")</f>
        <v>Sim</v>
      </c>
    </row>
    <row r="2908" spans="1:44">
      <c r="A2908" s="29" t="s">
        <v>35157</v>
      </c>
      <c r="B2908" s="29" t="s">
        <v>379</v>
      </c>
      <c r="C2908" s="29" t="s">
        <v>14310</v>
      </c>
      <c r="D2908" s="29" t="s">
        <v>381</v>
      </c>
      <c r="E2908" s="29" t="s">
        <v>382</v>
      </c>
      <c r="F2908" s="29" t="s">
        <v>383</v>
      </c>
      <c r="G2908" s="29">
        <v>57</v>
      </c>
      <c r="H2908" s="29" t="s">
        <v>14311</v>
      </c>
      <c r="I2908" s="29" t="s">
        <v>385</v>
      </c>
      <c r="J2908" s="29" t="s">
        <v>6448</v>
      </c>
      <c r="K2908" s="29" t="s">
        <v>387</v>
      </c>
      <c r="L2908" s="29" t="s">
        <v>6449</v>
      </c>
      <c r="M2908" s="29" t="s">
        <v>14312</v>
      </c>
      <c r="N2908" s="29" t="s">
        <v>14313</v>
      </c>
      <c r="O2908" s="29" t="s">
        <v>12396</v>
      </c>
      <c r="P2908" s="29" t="s">
        <v>12397</v>
      </c>
      <c r="Q2908" s="29" t="s">
        <v>94</v>
      </c>
      <c r="R2908" s="29" t="s">
        <v>22597</v>
      </c>
      <c r="S2908" s="29" t="s">
        <v>22597</v>
      </c>
      <c r="T2908" s="29" t="s">
        <v>35158</v>
      </c>
      <c r="U2908" s="29" t="s">
        <v>35159</v>
      </c>
      <c r="V2908" s="29">
        <v>27</v>
      </c>
      <c r="W2908" s="29" t="s">
        <v>396</v>
      </c>
      <c r="X2908" s="29" t="s">
        <v>35160</v>
      </c>
      <c r="Y2908" s="29" t="s">
        <v>21336</v>
      </c>
      <c r="Z2908" s="29" t="s">
        <v>35161</v>
      </c>
      <c r="AA2908" s="29" t="s">
        <v>35161</v>
      </c>
      <c r="AB2908" s="29" t="s">
        <v>14319</v>
      </c>
      <c r="AC2908" s="29" t="s">
        <v>14320</v>
      </c>
      <c r="AD2908" s="29" t="s">
        <v>94</v>
      </c>
      <c r="AE2908" s="29" t="s">
        <v>27812</v>
      </c>
      <c r="AF2908" s="29" t="s">
        <v>35162</v>
      </c>
      <c r="AG2908" s="29">
        <v>79</v>
      </c>
      <c r="AH2908" s="29" t="s">
        <v>35162</v>
      </c>
      <c r="AI2908" s="29" t="s">
        <v>35163</v>
      </c>
      <c r="AJ2908" s="29">
        <v>127</v>
      </c>
      <c r="AK2908" s="29" t="s">
        <v>35164</v>
      </c>
      <c r="AL2908" s="29" t="s">
        <v>32870</v>
      </c>
      <c r="AM2908" s="29">
        <v>84</v>
      </c>
      <c r="AN2908" s="1">
        <f t="shared" si="156"/>
        <v>1</v>
      </c>
      <c r="AO2908" s="1">
        <f t="shared" si="157"/>
        <v>1</v>
      </c>
      <c r="AP2908" s="30">
        <f t="shared" si="158"/>
        <v>46298</v>
      </c>
      <c r="AQ2908" s="1" t="str">
        <f>IF(COUNTIF('同场线路Rotas do mesmo SC'!A:A,C2908)&gt;0,"Sim","Não")</f>
        <v>Não</v>
      </c>
      <c r="AR2908" s="1" t="str">
        <f>IF(COUNTIF(揽收业务网点!A:A,P2908)&gt;0,"Sim","Não")</f>
        <v>Não</v>
      </c>
    </row>
    <row r="2909" spans="1:44">
      <c r="A2909" s="29" t="s">
        <v>35165</v>
      </c>
      <c r="B2909" s="29" t="s">
        <v>2590</v>
      </c>
      <c r="C2909" s="29" t="s">
        <v>14339</v>
      </c>
      <c r="D2909" s="29" t="s">
        <v>381</v>
      </c>
      <c r="E2909" s="29" t="s">
        <v>382</v>
      </c>
      <c r="F2909" s="29" t="s">
        <v>383</v>
      </c>
      <c r="G2909" s="29">
        <v>220</v>
      </c>
      <c r="H2909" s="29" t="s">
        <v>14340</v>
      </c>
      <c r="I2909" s="29" t="s">
        <v>868</v>
      </c>
      <c r="J2909" s="29" t="s">
        <v>7072</v>
      </c>
      <c r="K2909" s="29" t="s">
        <v>387</v>
      </c>
      <c r="L2909" s="29" t="s">
        <v>13906</v>
      </c>
      <c r="M2909" s="29" t="s">
        <v>14341</v>
      </c>
      <c r="N2909" s="29" t="s">
        <v>14342</v>
      </c>
      <c r="O2909" s="29" t="s">
        <v>1435</v>
      </c>
      <c r="P2909" s="29" t="s">
        <v>1436</v>
      </c>
      <c r="Q2909" s="29" t="s">
        <v>5</v>
      </c>
      <c r="R2909" s="29" t="s">
        <v>2275</v>
      </c>
      <c r="S2909" s="29" t="s">
        <v>26026</v>
      </c>
      <c r="T2909" s="29" t="s">
        <v>35166</v>
      </c>
      <c r="U2909" s="29" t="s">
        <v>35167</v>
      </c>
      <c r="V2909" s="29">
        <v>238</v>
      </c>
      <c r="W2909" s="29" t="s">
        <v>396</v>
      </c>
      <c r="X2909" s="29" t="s">
        <v>35168</v>
      </c>
      <c r="Y2909" s="29" t="s">
        <v>16006</v>
      </c>
      <c r="Z2909" s="29" t="s">
        <v>35169</v>
      </c>
      <c r="AA2909" s="29" t="s">
        <v>35169</v>
      </c>
      <c r="AB2909" s="29" t="s">
        <v>14346</v>
      </c>
      <c r="AC2909" s="29" t="s">
        <v>14347</v>
      </c>
      <c r="AD2909" s="29" t="s">
        <v>5</v>
      </c>
      <c r="AE2909" s="29" t="s">
        <v>28019</v>
      </c>
      <c r="AF2909" s="29" t="s">
        <v>35170</v>
      </c>
      <c r="AG2909" s="29">
        <v>66</v>
      </c>
      <c r="AH2909" s="29" t="s">
        <v>35170</v>
      </c>
      <c r="AI2909" s="29" t="s">
        <v>35171</v>
      </c>
      <c r="AJ2909" s="29">
        <v>56</v>
      </c>
      <c r="AK2909" s="29" t="s">
        <v>35172</v>
      </c>
      <c r="AL2909" s="29" t="s">
        <v>35173</v>
      </c>
      <c r="AM2909" s="29">
        <v>25</v>
      </c>
      <c r="AN2909" s="1">
        <f t="shared" si="156"/>
        <v>1</v>
      </c>
      <c r="AO2909" s="1">
        <f t="shared" si="157"/>
        <v>1</v>
      </c>
      <c r="AP2909" s="30">
        <f t="shared" si="158"/>
        <v>46298</v>
      </c>
      <c r="AQ2909" s="1" t="str">
        <f>IF(COUNTIF('同场线路Rotas do mesmo SC'!A:A,C2909)&gt;0,"Sim","Não")</f>
        <v>Não</v>
      </c>
      <c r="AR2909" s="1" t="str">
        <f>IF(COUNTIF(揽收业务网点!A:A,P2909)&gt;0,"Sim","Não")</f>
        <v>Não</v>
      </c>
    </row>
    <row r="2910" spans="1:44">
      <c r="A2910" s="29" t="s">
        <v>35174</v>
      </c>
      <c r="B2910" s="29" t="s">
        <v>379</v>
      </c>
      <c r="C2910" s="29" t="s">
        <v>14351</v>
      </c>
      <c r="D2910" s="29" t="s">
        <v>381</v>
      </c>
      <c r="E2910" s="29" t="s">
        <v>382</v>
      </c>
      <c r="F2910" s="29" t="s">
        <v>383</v>
      </c>
      <c r="G2910" s="29">
        <v>221</v>
      </c>
      <c r="H2910" s="29" t="s">
        <v>10184</v>
      </c>
      <c r="I2910" s="29" t="s">
        <v>868</v>
      </c>
      <c r="J2910" s="29" t="s">
        <v>3447</v>
      </c>
      <c r="K2910" s="29" t="s">
        <v>387</v>
      </c>
      <c r="L2910" s="29" t="s">
        <v>3448</v>
      </c>
      <c r="M2910" s="29" t="s">
        <v>10185</v>
      </c>
      <c r="N2910" s="29" t="s">
        <v>10186</v>
      </c>
      <c r="O2910" s="29" t="s">
        <v>1262</v>
      </c>
      <c r="P2910" s="29" t="s">
        <v>1263</v>
      </c>
      <c r="Q2910" s="29" t="s">
        <v>118</v>
      </c>
      <c r="R2910" s="29" t="s">
        <v>26839</v>
      </c>
      <c r="S2910" s="29" t="s">
        <v>3198</v>
      </c>
      <c r="T2910" s="29" t="s">
        <v>35175</v>
      </c>
      <c r="U2910" s="29" t="s">
        <v>35176</v>
      </c>
      <c r="V2910" s="29">
        <v>212</v>
      </c>
      <c r="W2910" s="29" t="s">
        <v>396</v>
      </c>
      <c r="X2910" s="29" t="s">
        <v>35177</v>
      </c>
      <c r="Y2910" s="29" t="s">
        <v>21336</v>
      </c>
      <c r="Z2910" s="29" t="s">
        <v>35178</v>
      </c>
      <c r="AA2910" s="29" t="s">
        <v>35178</v>
      </c>
      <c r="AB2910" s="29" t="s">
        <v>14361</v>
      </c>
      <c r="AC2910" s="29" t="s">
        <v>14362</v>
      </c>
      <c r="AD2910" s="29" t="s">
        <v>118</v>
      </c>
      <c r="AE2910" s="29" t="s">
        <v>28529</v>
      </c>
      <c r="AF2910" s="29" t="s">
        <v>35179</v>
      </c>
      <c r="AG2910" s="29">
        <v>-2</v>
      </c>
      <c r="AH2910" s="29" t="s">
        <v>35179</v>
      </c>
      <c r="AI2910" s="29" t="s">
        <v>35180</v>
      </c>
      <c r="AJ2910" s="29">
        <v>44</v>
      </c>
      <c r="AK2910" s="29" t="s">
        <v>35181</v>
      </c>
      <c r="AL2910" s="29" t="s">
        <v>35182</v>
      </c>
      <c r="AM2910" s="29">
        <v>114</v>
      </c>
      <c r="AN2910" s="1">
        <f t="shared" si="156"/>
        <v>1</v>
      </c>
      <c r="AO2910" s="1">
        <f t="shared" si="157"/>
        <v>1</v>
      </c>
      <c r="AP2910" s="30">
        <f t="shared" si="158"/>
        <v>46298</v>
      </c>
      <c r="AQ2910" s="1" t="str">
        <f>IF(COUNTIF('同场线路Rotas do mesmo SC'!A:A,C2910)&gt;0,"Sim","Não")</f>
        <v>Não</v>
      </c>
      <c r="AR2910" s="1" t="str">
        <f>IF(COUNTIF(揽收业务网点!A:A,P2910)&gt;0,"Sim","Não")</f>
        <v>Não</v>
      </c>
    </row>
    <row r="2911" spans="1:44">
      <c r="A2911" s="29" t="s">
        <v>35183</v>
      </c>
      <c r="B2911" s="29" t="s">
        <v>379</v>
      </c>
      <c r="C2911" s="29" t="s">
        <v>14366</v>
      </c>
      <c r="D2911" s="29" t="s">
        <v>381</v>
      </c>
      <c r="E2911" s="29" t="s">
        <v>382</v>
      </c>
      <c r="F2911" s="29" t="s">
        <v>383</v>
      </c>
      <c r="G2911" s="29">
        <v>90</v>
      </c>
      <c r="H2911" s="29" t="s">
        <v>14367</v>
      </c>
      <c r="I2911" s="29" t="s">
        <v>385</v>
      </c>
      <c r="J2911" s="29" t="s">
        <v>3874</v>
      </c>
      <c r="K2911" s="29" t="s">
        <v>387</v>
      </c>
      <c r="L2911" s="29" t="s">
        <v>3875</v>
      </c>
      <c r="M2911" s="29" t="s">
        <v>14368</v>
      </c>
      <c r="N2911" s="29" t="s">
        <v>14369</v>
      </c>
      <c r="O2911" s="29" t="s">
        <v>1903</v>
      </c>
      <c r="P2911" s="29" t="s">
        <v>1904</v>
      </c>
      <c r="Q2911" s="29" t="s">
        <v>70</v>
      </c>
      <c r="R2911" s="29" t="s">
        <v>17398</v>
      </c>
      <c r="S2911" s="29" t="s">
        <v>24938</v>
      </c>
      <c r="T2911" s="29" t="s">
        <v>35184</v>
      </c>
      <c r="U2911" s="29" t="s">
        <v>35185</v>
      </c>
      <c r="V2911" s="29">
        <v>394</v>
      </c>
      <c r="W2911" s="29" t="s">
        <v>396</v>
      </c>
      <c r="X2911" s="29" t="s">
        <v>31402</v>
      </c>
      <c r="Y2911" s="29" t="s">
        <v>27722</v>
      </c>
      <c r="Z2911" s="29" t="s">
        <v>27776</v>
      </c>
      <c r="AA2911" s="29" t="s">
        <v>27776</v>
      </c>
      <c r="AB2911" s="29" t="s">
        <v>14376</v>
      </c>
      <c r="AC2911" s="29" t="s">
        <v>14377</v>
      </c>
      <c r="AD2911" s="29" t="s">
        <v>70</v>
      </c>
      <c r="AE2911" s="29" t="s">
        <v>16006</v>
      </c>
      <c r="AF2911" s="29" t="s">
        <v>35186</v>
      </c>
      <c r="AG2911" s="29">
        <v>-62</v>
      </c>
      <c r="AH2911" s="29" t="s">
        <v>35186</v>
      </c>
      <c r="AI2911" s="29" t="s">
        <v>35187</v>
      </c>
      <c r="AJ2911" s="29">
        <v>130</v>
      </c>
      <c r="AK2911" s="29" t="s">
        <v>35188</v>
      </c>
      <c r="AL2911" s="29" t="s">
        <v>35189</v>
      </c>
      <c r="AM2911" s="29">
        <v>111</v>
      </c>
      <c r="AN2911" s="1">
        <f t="shared" si="156"/>
        <v>1</v>
      </c>
      <c r="AO2911" s="1">
        <f t="shared" si="157"/>
        <v>1</v>
      </c>
      <c r="AP2911" s="30">
        <f t="shared" si="158"/>
        <v>46298</v>
      </c>
      <c r="AQ2911" s="1" t="str">
        <f>IF(COUNTIF('同场线路Rotas do mesmo SC'!A:A,C2911)&gt;0,"Sim","Não")</f>
        <v>Não</v>
      </c>
      <c r="AR2911" s="1" t="str">
        <f>IF(COUNTIF(揽收业务网点!A:A,P2911)&gt;0,"Sim","Não")</f>
        <v>Não</v>
      </c>
    </row>
    <row r="2912" spans="1:44">
      <c r="A2912" s="29" t="s">
        <v>35190</v>
      </c>
      <c r="B2912" s="29" t="s">
        <v>379</v>
      </c>
      <c r="C2912" s="29" t="s">
        <v>13190</v>
      </c>
      <c r="D2912" s="29" t="s">
        <v>381</v>
      </c>
      <c r="E2912" s="29" t="s">
        <v>382</v>
      </c>
      <c r="F2912" s="29" t="s">
        <v>383</v>
      </c>
      <c r="G2912" s="29">
        <v>150</v>
      </c>
      <c r="H2912" s="29" t="s">
        <v>13191</v>
      </c>
      <c r="I2912" s="29" t="s">
        <v>385</v>
      </c>
      <c r="J2912" s="29" t="s">
        <v>1066</v>
      </c>
      <c r="K2912" s="29" t="s">
        <v>387</v>
      </c>
      <c r="L2912" s="29" t="s">
        <v>1067</v>
      </c>
      <c r="M2912" s="29" t="s">
        <v>13192</v>
      </c>
      <c r="N2912" s="29" t="s">
        <v>13193</v>
      </c>
      <c r="O2912" s="29" t="s">
        <v>1347</v>
      </c>
      <c r="P2912" s="29" t="s">
        <v>1348</v>
      </c>
      <c r="Q2912" s="29" t="s">
        <v>70</v>
      </c>
      <c r="R2912" s="29" t="s">
        <v>35053</v>
      </c>
      <c r="S2912" s="29" t="s">
        <v>519</v>
      </c>
      <c r="T2912" s="29" t="s">
        <v>35191</v>
      </c>
      <c r="U2912" s="29" t="s">
        <v>35192</v>
      </c>
      <c r="V2912" s="29">
        <v>156</v>
      </c>
      <c r="W2912" s="29" t="s">
        <v>396</v>
      </c>
      <c r="X2912" s="29" t="s">
        <v>35193</v>
      </c>
      <c r="Y2912" s="29" t="s">
        <v>15228</v>
      </c>
      <c r="Z2912" s="29" t="s">
        <v>35194</v>
      </c>
      <c r="AA2912" s="29" t="s">
        <v>35194</v>
      </c>
      <c r="AB2912" s="29" t="s">
        <v>1070</v>
      </c>
      <c r="AC2912" s="29" t="s">
        <v>74</v>
      </c>
      <c r="AD2912" s="29" t="s">
        <v>70</v>
      </c>
      <c r="AE2912" s="29" t="s">
        <v>2821</v>
      </c>
      <c r="AF2912" s="29" t="s">
        <v>35195</v>
      </c>
      <c r="AG2912" s="29">
        <v>-18</v>
      </c>
      <c r="AH2912" s="29" t="s">
        <v>35195</v>
      </c>
      <c r="AI2912" s="29" t="s">
        <v>33645</v>
      </c>
      <c r="AJ2912" s="29">
        <v>133</v>
      </c>
      <c r="AK2912" s="29" t="s">
        <v>35196</v>
      </c>
      <c r="AL2912" s="29" t="s">
        <v>35197</v>
      </c>
      <c r="AM2912" s="29">
        <v>91</v>
      </c>
      <c r="AN2912" s="1">
        <f t="shared" si="156"/>
        <v>1</v>
      </c>
      <c r="AO2912" s="1">
        <f t="shared" si="157"/>
        <v>1</v>
      </c>
      <c r="AP2912" s="30">
        <f t="shared" si="158"/>
        <v>46298</v>
      </c>
      <c r="AQ2912" s="1" t="str">
        <f>IF(COUNTIF('同场线路Rotas do mesmo SC'!A:A,C2912)&gt;0,"Sim","Não")</f>
        <v>Não</v>
      </c>
      <c r="AR2912" s="1" t="str">
        <f>IF(COUNTIF(揽收业务网点!A:A,P2912)&gt;0,"Sim","Não")</f>
        <v>Não</v>
      </c>
    </row>
    <row r="2913" spans="1:44">
      <c r="A2913" s="29" t="s">
        <v>35198</v>
      </c>
      <c r="B2913" s="29" t="s">
        <v>379</v>
      </c>
      <c r="C2913" s="29" t="s">
        <v>14383</v>
      </c>
      <c r="D2913" s="29" t="s">
        <v>381</v>
      </c>
      <c r="E2913" s="29" t="s">
        <v>382</v>
      </c>
      <c r="F2913" s="29" t="s">
        <v>383</v>
      </c>
      <c r="G2913" s="29">
        <v>35</v>
      </c>
      <c r="H2913" s="29" t="s">
        <v>14384</v>
      </c>
      <c r="I2913" s="29" t="s">
        <v>868</v>
      </c>
      <c r="J2913" s="29" t="s">
        <v>642</v>
      </c>
      <c r="K2913" s="29" t="s">
        <v>387</v>
      </c>
      <c r="L2913" s="29" t="s">
        <v>643</v>
      </c>
      <c r="M2913" s="29" t="s">
        <v>14385</v>
      </c>
      <c r="N2913" s="29" t="s">
        <v>14386</v>
      </c>
      <c r="O2913" s="29" t="s">
        <v>1703</v>
      </c>
      <c r="P2913" s="29" t="s">
        <v>45</v>
      </c>
      <c r="Q2913" s="29" t="s">
        <v>11</v>
      </c>
      <c r="R2913" s="29" t="s">
        <v>6596</v>
      </c>
      <c r="S2913" s="29" t="s">
        <v>6596</v>
      </c>
      <c r="T2913" s="29" t="s">
        <v>35199</v>
      </c>
      <c r="U2913" s="29" t="s">
        <v>35200</v>
      </c>
      <c r="V2913" s="29">
        <v>27</v>
      </c>
      <c r="W2913" s="29" t="s">
        <v>396</v>
      </c>
      <c r="X2913" s="29" t="s">
        <v>35201</v>
      </c>
      <c r="Y2913" s="29" t="s">
        <v>17762</v>
      </c>
      <c r="Z2913" s="29" t="s">
        <v>31952</v>
      </c>
      <c r="AA2913" s="29" t="s">
        <v>31952</v>
      </c>
      <c r="AB2913" s="29" t="s">
        <v>14391</v>
      </c>
      <c r="AC2913" s="29" t="s">
        <v>14392</v>
      </c>
      <c r="AD2913" s="29" t="s">
        <v>11</v>
      </c>
      <c r="AE2913" s="29" t="s">
        <v>27743</v>
      </c>
      <c r="AF2913" s="29" t="s">
        <v>35202</v>
      </c>
      <c r="AG2913" s="29">
        <v>-2</v>
      </c>
      <c r="AH2913" s="29" t="s">
        <v>35202</v>
      </c>
      <c r="AI2913" s="29" t="s">
        <v>35203</v>
      </c>
      <c r="AJ2913" s="29">
        <v>9</v>
      </c>
      <c r="AK2913" s="29" t="s">
        <v>35204</v>
      </c>
      <c r="AL2913" s="29" t="s">
        <v>35205</v>
      </c>
      <c r="AM2913" s="29">
        <v>53</v>
      </c>
      <c r="AN2913" s="1">
        <f t="shared" si="156"/>
        <v>1</v>
      </c>
      <c r="AO2913" s="1">
        <f t="shared" si="157"/>
        <v>1</v>
      </c>
      <c r="AP2913" s="30">
        <f t="shared" si="158"/>
        <v>46298</v>
      </c>
      <c r="AQ2913" s="1" t="str">
        <f>IF(COUNTIF('同场线路Rotas do mesmo SC'!A:A,C2913)&gt;0,"Sim","Não")</f>
        <v>Não</v>
      </c>
      <c r="AR2913" s="1" t="str">
        <f>IF(COUNTIF(揽收业务网点!A:A,P2913)&gt;0,"Sim","Não")</f>
        <v>Sim</v>
      </c>
    </row>
    <row r="2914" spans="1:44">
      <c r="A2914" s="29" t="s">
        <v>35206</v>
      </c>
      <c r="B2914" s="29" t="s">
        <v>379</v>
      </c>
      <c r="C2914" s="29" t="s">
        <v>14398</v>
      </c>
      <c r="D2914" s="29" t="s">
        <v>381</v>
      </c>
      <c r="E2914" s="29" t="s">
        <v>382</v>
      </c>
      <c r="F2914" s="29" t="s">
        <v>383</v>
      </c>
      <c r="G2914" s="29">
        <v>59</v>
      </c>
      <c r="H2914" s="29" t="s">
        <v>14399</v>
      </c>
      <c r="I2914" s="29" t="s">
        <v>868</v>
      </c>
      <c r="J2914" s="29" t="s">
        <v>642</v>
      </c>
      <c r="K2914" s="29" t="s">
        <v>387</v>
      </c>
      <c r="L2914" s="29" t="s">
        <v>643</v>
      </c>
      <c r="M2914" s="29" t="s">
        <v>14400</v>
      </c>
      <c r="N2914" s="29" t="s">
        <v>14401</v>
      </c>
      <c r="O2914" s="29" t="s">
        <v>1703</v>
      </c>
      <c r="P2914" s="29" t="s">
        <v>45</v>
      </c>
      <c r="Q2914" s="29" t="s">
        <v>11</v>
      </c>
      <c r="R2914" s="29" t="s">
        <v>26040</v>
      </c>
      <c r="S2914" s="29" t="s">
        <v>26040</v>
      </c>
      <c r="T2914" s="29" t="s">
        <v>35207</v>
      </c>
      <c r="U2914" s="29" t="s">
        <v>35208</v>
      </c>
      <c r="V2914" s="29">
        <v>94</v>
      </c>
      <c r="W2914" s="29" t="s">
        <v>396</v>
      </c>
      <c r="X2914" s="29" t="s">
        <v>35209</v>
      </c>
      <c r="Y2914" s="29" t="s">
        <v>15272</v>
      </c>
      <c r="Z2914" s="29" t="s">
        <v>35210</v>
      </c>
      <c r="AA2914" s="29" t="s">
        <v>35210</v>
      </c>
      <c r="AB2914" s="29" t="s">
        <v>10876</v>
      </c>
      <c r="AC2914" s="29" t="s">
        <v>35</v>
      </c>
      <c r="AD2914" s="29" t="s">
        <v>11</v>
      </c>
      <c r="AE2914" s="29" t="s">
        <v>27743</v>
      </c>
      <c r="AF2914" s="29" t="s">
        <v>35211</v>
      </c>
      <c r="AG2914" s="29">
        <v>-26</v>
      </c>
      <c r="AH2914" s="29" t="s">
        <v>35211</v>
      </c>
      <c r="AI2914" s="29" t="s">
        <v>35212</v>
      </c>
      <c r="AJ2914" s="29">
        <v>13</v>
      </c>
      <c r="AK2914" s="29" t="s">
        <v>35213</v>
      </c>
      <c r="AL2914" s="29" t="s">
        <v>35214</v>
      </c>
      <c r="AM2914" s="29">
        <v>214</v>
      </c>
      <c r="AN2914" s="1">
        <f t="shared" si="156"/>
        <v>1</v>
      </c>
      <c r="AO2914" s="1">
        <f t="shared" si="157"/>
        <v>1</v>
      </c>
      <c r="AP2914" s="30">
        <f t="shared" si="158"/>
        <v>46298</v>
      </c>
      <c r="AQ2914" s="1" t="str">
        <f>IF(COUNTIF('同场线路Rotas do mesmo SC'!A:A,C2914)&gt;0,"Sim","Não")</f>
        <v>Não</v>
      </c>
      <c r="AR2914" s="1" t="str">
        <f>IF(COUNTIF(揽收业务网点!A:A,P2914)&gt;0,"Sim","Não")</f>
        <v>Sim</v>
      </c>
    </row>
    <row r="2915" spans="1:44">
      <c r="A2915" s="29" t="s">
        <v>35215</v>
      </c>
      <c r="B2915" s="29" t="s">
        <v>379</v>
      </c>
      <c r="C2915" s="29" t="s">
        <v>14409</v>
      </c>
      <c r="D2915" s="29" t="s">
        <v>381</v>
      </c>
      <c r="E2915" s="29" t="s">
        <v>640</v>
      </c>
      <c r="F2915" s="29" t="s">
        <v>811</v>
      </c>
      <c r="G2915" s="29">
        <v>28</v>
      </c>
      <c r="H2915" s="29" t="s">
        <v>1363</v>
      </c>
      <c r="I2915" s="29" t="s">
        <v>663</v>
      </c>
      <c r="J2915" s="29" t="s">
        <v>1225</v>
      </c>
      <c r="K2915" s="29" t="s">
        <v>387</v>
      </c>
      <c r="L2915" s="29" t="s">
        <v>1226</v>
      </c>
      <c r="M2915" s="29" t="s">
        <v>1364</v>
      </c>
      <c r="N2915" s="29" t="s">
        <v>1365</v>
      </c>
      <c r="O2915" s="29" t="s">
        <v>1403</v>
      </c>
      <c r="P2915" s="29" t="s">
        <v>53</v>
      </c>
      <c r="Q2915" s="29" t="s">
        <v>11</v>
      </c>
      <c r="R2915" s="29" t="s">
        <v>35216</v>
      </c>
      <c r="S2915" s="29" t="s">
        <v>35217</v>
      </c>
      <c r="T2915" s="29" t="s">
        <v>35218</v>
      </c>
      <c r="U2915" s="29" t="s">
        <v>35219</v>
      </c>
      <c r="V2915" s="29">
        <v>451</v>
      </c>
      <c r="W2915" s="29" t="s">
        <v>396</v>
      </c>
      <c r="X2915" s="29" t="s">
        <v>35220</v>
      </c>
      <c r="Y2915" s="29" t="s">
        <v>27787</v>
      </c>
      <c r="Z2915" s="29" t="s">
        <v>35221</v>
      </c>
      <c r="AA2915" s="29" t="s">
        <v>35221</v>
      </c>
      <c r="AB2915" s="29" t="s">
        <v>653</v>
      </c>
      <c r="AC2915" s="29" t="s">
        <v>654</v>
      </c>
      <c r="AD2915" s="29" t="s">
        <v>11</v>
      </c>
      <c r="AE2915" s="29" t="s">
        <v>35222</v>
      </c>
      <c r="AF2915" s="29" t="s">
        <v>35223</v>
      </c>
      <c r="AG2915" s="29">
        <v>-82</v>
      </c>
      <c r="AH2915" s="29" t="s">
        <v>35223</v>
      </c>
      <c r="AI2915" s="29" t="s">
        <v>35224</v>
      </c>
      <c r="AJ2915" s="29">
        <v>254</v>
      </c>
      <c r="AK2915" s="29" t="s">
        <v>35225</v>
      </c>
      <c r="AL2915" s="29" t="s">
        <v>35226</v>
      </c>
      <c r="AM2915" s="29">
        <v>2158</v>
      </c>
      <c r="AN2915" s="1">
        <f t="shared" si="156"/>
        <v>1</v>
      </c>
      <c r="AO2915" s="1">
        <f t="shared" si="157"/>
        <v>1</v>
      </c>
      <c r="AP2915" s="30">
        <f t="shared" si="158"/>
        <v>46298</v>
      </c>
      <c r="AQ2915" s="1" t="str">
        <f>IF(COUNTIF('同场线路Rotas do mesmo SC'!A:A,C2915)&gt;0,"Sim","Não")</f>
        <v>Não</v>
      </c>
      <c r="AR2915" s="1" t="str">
        <f>IF(COUNTIF(揽收业务网点!A:A,P2915)&gt;0,"Sim","Não")</f>
        <v>Sim</v>
      </c>
    </row>
    <row r="2916" spans="1:44">
      <c r="A2916" s="29" t="s">
        <v>35227</v>
      </c>
      <c r="B2916" s="29" t="s">
        <v>379</v>
      </c>
      <c r="C2916" s="29" t="s">
        <v>14422</v>
      </c>
      <c r="D2916" s="29" t="s">
        <v>381</v>
      </c>
      <c r="E2916" s="29" t="s">
        <v>382</v>
      </c>
      <c r="F2916" s="29" t="s">
        <v>383</v>
      </c>
      <c r="G2916" s="29">
        <v>117</v>
      </c>
      <c r="H2916" s="29" t="s">
        <v>1596</v>
      </c>
      <c r="I2916" s="29" t="s">
        <v>409</v>
      </c>
      <c r="J2916" s="29" t="s">
        <v>1597</v>
      </c>
      <c r="K2916" s="29" t="s">
        <v>387</v>
      </c>
      <c r="L2916" s="29" t="s">
        <v>1598</v>
      </c>
      <c r="M2916" s="29" t="s">
        <v>1599</v>
      </c>
      <c r="N2916" s="29" t="s">
        <v>1600</v>
      </c>
      <c r="O2916" s="29" t="s">
        <v>12396</v>
      </c>
      <c r="P2916" s="29" t="s">
        <v>12397</v>
      </c>
      <c r="Q2916" s="29" t="s">
        <v>94</v>
      </c>
      <c r="R2916" s="29" t="s">
        <v>35228</v>
      </c>
      <c r="S2916" s="29" t="s">
        <v>35229</v>
      </c>
      <c r="T2916" s="29" t="s">
        <v>35230</v>
      </c>
      <c r="U2916" s="29" t="s">
        <v>35231</v>
      </c>
      <c r="V2916" s="29">
        <v>57</v>
      </c>
      <c r="W2916" s="29" t="s">
        <v>396</v>
      </c>
      <c r="X2916" s="29" t="s">
        <v>35232</v>
      </c>
      <c r="Y2916" s="29" t="s">
        <v>2821</v>
      </c>
      <c r="Z2916" s="29" t="s">
        <v>35233</v>
      </c>
      <c r="AA2916" s="29" t="s">
        <v>35233</v>
      </c>
      <c r="AB2916" s="29" t="s">
        <v>14432</v>
      </c>
      <c r="AC2916" s="29" t="s">
        <v>14433</v>
      </c>
      <c r="AD2916" s="29" t="s">
        <v>94</v>
      </c>
      <c r="AE2916" s="29" t="s">
        <v>17762</v>
      </c>
      <c r="AF2916" s="29" t="s">
        <v>30369</v>
      </c>
      <c r="AG2916" s="29">
        <v>99</v>
      </c>
      <c r="AH2916" s="29" t="s">
        <v>30369</v>
      </c>
      <c r="AI2916" s="29" t="s">
        <v>35234</v>
      </c>
      <c r="AJ2916" s="29">
        <v>15</v>
      </c>
      <c r="AK2916" s="29" t="s">
        <v>29798</v>
      </c>
      <c r="AL2916" s="29" t="s">
        <v>35235</v>
      </c>
      <c r="AM2916" s="29">
        <v>355</v>
      </c>
      <c r="AN2916" s="1">
        <f t="shared" si="156"/>
        <v>1</v>
      </c>
      <c r="AO2916" s="1">
        <f t="shared" si="157"/>
        <v>1</v>
      </c>
      <c r="AP2916" s="30">
        <f t="shared" si="158"/>
        <v>46298</v>
      </c>
      <c r="AQ2916" s="1" t="str">
        <f>IF(COUNTIF('同场线路Rotas do mesmo SC'!A:A,C2916)&gt;0,"Sim","Não")</f>
        <v>Não</v>
      </c>
      <c r="AR2916" s="1" t="str">
        <f>IF(COUNTIF(揽收业务网点!A:A,P2916)&gt;0,"Sim","Não")</f>
        <v>Não</v>
      </c>
    </row>
    <row r="2917" spans="1:44">
      <c r="A2917" s="29" t="s">
        <v>35236</v>
      </c>
      <c r="B2917" s="29" t="s">
        <v>379</v>
      </c>
      <c r="C2917" s="29" t="s">
        <v>14438</v>
      </c>
      <c r="D2917" s="29" t="s">
        <v>381</v>
      </c>
      <c r="E2917" s="29" t="s">
        <v>382</v>
      </c>
      <c r="F2917" s="29" t="s">
        <v>383</v>
      </c>
      <c r="G2917" s="29">
        <v>21</v>
      </c>
      <c r="H2917" s="29" t="s">
        <v>14439</v>
      </c>
      <c r="I2917" s="29" t="s">
        <v>385</v>
      </c>
      <c r="J2917" s="29" t="s">
        <v>14440</v>
      </c>
      <c r="K2917" s="29" t="s">
        <v>387</v>
      </c>
      <c r="L2917" s="29" t="s">
        <v>14441</v>
      </c>
      <c r="M2917" s="29" t="s">
        <v>14440</v>
      </c>
      <c r="N2917" s="29" t="s">
        <v>14442</v>
      </c>
      <c r="O2917" s="29" t="s">
        <v>1744</v>
      </c>
      <c r="P2917" s="29" t="s">
        <v>1745</v>
      </c>
      <c r="Q2917" s="29" t="s">
        <v>94</v>
      </c>
      <c r="R2917" s="29" t="s">
        <v>35237</v>
      </c>
      <c r="S2917" s="29" t="s">
        <v>30349</v>
      </c>
      <c r="T2917" s="29" t="s">
        <v>35238</v>
      </c>
      <c r="U2917" s="29" t="s">
        <v>35239</v>
      </c>
      <c r="V2917" s="29">
        <v>92</v>
      </c>
      <c r="W2917" s="29" t="s">
        <v>396</v>
      </c>
      <c r="X2917" s="29" t="s">
        <v>35240</v>
      </c>
      <c r="Y2917" s="29" t="s">
        <v>16547</v>
      </c>
      <c r="Z2917" s="29" t="s">
        <v>35241</v>
      </c>
      <c r="AA2917" s="29" t="s">
        <v>35241</v>
      </c>
      <c r="AB2917" s="29" t="s">
        <v>14446</v>
      </c>
      <c r="AC2917" s="29" t="s">
        <v>14447</v>
      </c>
      <c r="AD2917" s="29" t="s">
        <v>94</v>
      </c>
      <c r="AE2917" s="29" t="s">
        <v>29224</v>
      </c>
      <c r="AF2917" s="29" t="s">
        <v>35242</v>
      </c>
      <c r="AG2917" s="29">
        <v>-82</v>
      </c>
      <c r="AH2917" s="29" t="s">
        <v>35242</v>
      </c>
      <c r="AI2917" s="29" t="s">
        <v>35243</v>
      </c>
      <c r="AJ2917" s="29">
        <v>69</v>
      </c>
      <c r="AK2917" s="29" t="s">
        <v>27694</v>
      </c>
      <c r="AL2917" s="29" t="s">
        <v>35244</v>
      </c>
      <c r="AM2917" s="29">
        <v>231</v>
      </c>
      <c r="AN2917" s="1">
        <f t="shared" si="156"/>
        <v>1</v>
      </c>
      <c r="AO2917" s="1">
        <f t="shared" si="157"/>
        <v>1</v>
      </c>
      <c r="AP2917" s="30">
        <f t="shared" si="158"/>
        <v>46298</v>
      </c>
      <c r="AQ2917" s="1" t="str">
        <f>IF(COUNTIF('同场线路Rotas do mesmo SC'!A:A,C2917)&gt;0,"Sim","Não")</f>
        <v>Não</v>
      </c>
      <c r="AR2917" s="1" t="str">
        <f>IF(COUNTIF(揽收业务网点!A:A,P2917)&gt;0,"Sim","Não")</f>
        <v>Não</v>
      </c>
    </row>
    <row r="2918" spans="1:44">
      <c r="A2918" s="29" t="s">
        <v>35245</v>
      </c>
      <c r="B2918" s="29" t="s">
        <v>379</v>
      </c>
      <c r="C2918" s="29" t="s">
        <v>14452</v>
      </c>
      <c r="D2918" s="29" t="s">
        <v>381</v>
      </c>
      <c r="E2918" s="29" t="s">
        <v>382</v>
      </c>
      <c r="F2918" s="29" t="s">
        <v>383</v>
      </c>
      <c r="G2918" s="29">
        <v>28</v>
      </c>
      <c r="H2918" s="29" t="s">
        <v>14453</v>
      </c>
      <c r="I2918" s="29" t="s">
        <v>868</v>
      </c>
      <c r="J2918" s="29" t="s">
        <v>14454</v>
      </c>
      <c r="K2918" s="29" t="s">
        <v>387</v>
      </c>
      <c r="L2918" s="29" t="s">
        <v>14455</v>
      </c>
      <c r="M2918" s="29" t="s">
        <v>14454</v>
      </c>
      <c r="N2918" s="29" t="s">
        <v>14456</v>
      </c>
      <c r="O2918" s="29" t="s">
        <v>1744</v>
      </c>
      <c r="P2918" s="29" t="s">
        <v>1745</v>
      </c>
      <c r="Q2918" s="29" t="s">
        <v>94</v>
      </c>
      <c r="R2918" s="29" t="s">
        <v>26401</v>
      </c>
      <c r="S2918" s="29" t="s">
        <v>15636</v>
      </c>
      <c r="T2918" s="29" t="s">
        <v>35246</v>
      </c>
      <c r="U2918" s="29" t="s">
        <v>35247</v>
      </c>
      <c r="V2918" s="29">
        <v>56</v>
      </c>
      <c r="W2918" s="29" t="s">
        <v>396</v>
      </c>
      <c r="X2918" s="29" t="s">
        <v>35248</v>
      </c>
      <c r="Y2918" s="29" t="s">
        <v>16547</v>
      </c>
      <c r="Z2918" s="29" t="s">
        <v>22795</v>
      </c>
      <c r="AA2918" s="29" t="s">
        <v>22795</v>
      </c>
      <c r="AB2918" s="29" t="s">
        <v>14462</v>
      </c>
      <c r="AC2918" s="29" t="s">
        <v>14463</v>
      </c>
      <c r="AD2918" s="29" t="s">
        <v>94</v>
      </c>
      <c r="AE2918" s="29" t="s">
        <v>28474</v>
      </c>
      <c r="AF2918" s="29" t="s">
        <v>35249</v>
      </c>
      <c r="AG2918" s="29">
        <v>-8</v>
      </c>
      <c r="AH2918" s="29" t="s">
        <v>35249</v>
      </c>
      <c r="AI2918" s="29"/>
      <c r="AJ2918" s="29">
        <v>4</v>
      </c>
      <c r="AK2918" s="29" t="s">
        <v>35250</v>
      </c>
      <c r="AL2918" s="29" t="s">
        <v>35251</v>
      </c>
      <c r="AM2918" s="29">
        <v>280</v>
      </c>
      <c r="AN2918" s="1">
        <f t="shared" si="156"/>
        <v>1</v>
      </c>
      <c r="AO2918" s="1">
        <f t="shared" si="157"/>
        <v>0</v>
      </c>
      <c r="AP2918" s="30">
        <f t="shared" si="158"/>
        <v>46298</v>
      </c>
      <c r="AQ2918" s="1" t="str">
        <f>IF(COUNTIF('同场线路Rotas do mesmo SC'!A:A,C2918)&gt;0,"Sim","Não")</f>
        <v>Não</v>
      </c>
      <c r="AR2918" s="1" t="str">
        <f>IF(COUNTIF(揽收业务网点!A:A,P2918)&gt;0,"Sim","Não")</f>
        <v>Não</v>
      </c>
    </row>
    <row r="2919" spans="1:44">
      <c r="A2919" s="29" t="s">
        <v>35252</v>
      </c>
      <c r="B2919" s="29" t="s">
        <v>379</v>
      </c>
      <c r="C2919" s="29" t="s">
        <v>14478</v>
      </c>
      <c r="D2919" s="29" t="s">
        <v>381</v>
      </c>
      <c r="E2919" s="29" t="s">
        <v>382</v>
      </c>
      <c r="F2919" s="29" t="s">
        <v>383</v>
      </c>
      <c r="G2919" s="29">
        <v>42</v>
      </c>
      <c r="H2919" s="29" t="s">
        <v>25019</v>
      </c>
      <c r="I2919" s="29" t="s">
        <v>409</v>
      </c>
      <c r="J2919" s="29" t="s">
        <v>1597</v>
      </c>
      <c r="K2919" s="29" t="s">
        <v>387</v>
      </c>
      <c r="L2919" s="29" t="s">
        <v>1598</v>
      </c>
      <c r="M2919" s="29" t="s">
        <v>25020</v>
      </c>
      <c r="N2919" s="29" t="s">
        <v>25021</v>
      </c>
      <c r="O2919" s="29" t="s">
        <v>12396</v>
      </c>
      <c r="P2919" s="29" t="s">
        <v>12397</v>
      </c>
      <c r="Q2919" s="29" t="s">
        <v>94</v>
      </c>
      <c r="R2919" s="29" t="s">
        <v>7163</v>
      </c>
      <c r="S2919" s="29" t="s">
        <v>7163</v>
      </c>
      <c r="T2919" s="29" t="s">
        <v>35253</v>
      </c>
      <c r="U2919" s="29" t="s">
        <v>8439</v>
      </c>
      <c r="V2919" s="29">
        <v>51</v>
      </c>
      <c r="W2919" s="29" t="s">
        <v>396</v>
      </c>
      <c r="X2919" s="29" t="s">
        <v>29710</v>
      </c>
      <c r="Y2919" s="29" t="s">
        <v>16547</v>
      </c>
      <c r="Z2919" s="29" t="s">
        <v>30881</v>
      </c>
      <c r="AA2919" s="29" t="s">
        <v>30881</v>
      </c>
      <c r="AB2919" s="29" t="s">
        <v>14485</v>
      </c>
      <c r="AC2919" s="29" t="s">
        <v>14486</v>
      </c>
      <c r="AD2919" s="29" t="s">
        <v>94</v>
      </c>
      <c r="AE2919" s="29" t="s">
        <v>28006</v>
      </c>
      <c r="AF2919" s="29" t="s">
        <v>35254</v>
      </c>
      <c r="AG2919" s="29">
        <v>12</v>
      </c>
      <c r="AH2919" s="29" t="s">
        <v>35254</v>
      </c>
      <c r="AI2919" s="29" t="s">
        <v>35255</v>
      </c>
      <c r="AJ2919" s="29">
        <v>29</v>
      </c>
      <c r="AK2919" s="29" t="s">
        <v>27840</v>
      </c>
      <c r="AL2919" s="29" t="s">
        <v>35256</v>
      </c>
      <c r="AM2919" s="29">
        <v>312</v>
      </c>
      <c r="AN2919" s="1">
        <f t="shared" si="156"/>
        <v>1</v>
      </c>
      <c r="AO2919" s="1">
        <f t="shared" si="157"/>
        <v>1</v>
      </c>
      <c r="AP2919" s="30">
        <f t="shared" si="158"/>
        <v>46298</v>
      </c>
      <c r="AQ2919" s="1" t="str">
        <f>IF(COUNTIF('同场线路Rotas do mesmo SC'!A:A,C2919)&gt;0,"Sim","Não")</f>
        <v>Não</v>
      </c>
      <c r="AR2919" s="1" t="str">
        <f>IF(COUNTIF(揽收业务网点!A:A,P2919)&gt;0,"Sim","Não")</f>
        <v>Não</v>
      </c>
    </row>
    <row r="2920" spans="1:44">
      <c r="A2920" s="29" t="s">
        <v>35257</v>
      </c>
      <c r="B2920" s="29" t="s">
        <v>379</v>
      </c>
      <c r="C2920" s="29" t="s">
        <v>14492</v>
      </c>
      <c r="D2920" s="29" t="s">
        <v>381</v>
      </c>
      <c r="E2920" s="29" t="s">
        <v>382</v>
      </c>
      <c r="F2920" s="29" t="s">
        <v>383</v>
      </c>
      <c r="G2920" s="29">
        <v>1</v>
      </c>
      <c r="H2920" s="29" t="s">
        <v>4204</v>
      </c>
      <c r="I2920" s="29" t="s">
        <v>1289</v>
      </c>
      <c r="J2920" s="29" t="s">
        <v>4205</v>
      </c>
      <c r="K2920" s="29" t="s">
        <v>411</v>
      </c>
      <c r="L2920" s="29" t="s">
        <v>4206</v>
      </c>
      <c r="M2920" s="29" t="s">
        <v>14493</v>
      </c>
      <c r="N2920" s="29" t="s">
        <v>14494</v>
      </c>
      <c r="O2920" s="29" t="s">
        <v>12276</v>
      </c>
      <c r="P2920" s="29" t="s">
        <v>12277</v>
      </c>
      <c r="Q2920" s="29" t="s">
        <v>94</v>
      </c>
      <c r="R2920" s="29" t="s">
        <v>19916</v>
      </c>
      <c r="S2920" s="29" t="s">
        <v>26102</v>
      </c>
      <c r="T2920" s="29" t="s">
        <v>28967</v>
      </c>
      <c r="U2920" s="29" t="s">
        <v>27736</v>
      </c>
      <c r="V2920" s="29">
        <v>1</v>
      </c>
      <c r="W2920" s="29" t="s">
        <v>396</v>
      </c>
      <c r="X2920" s="29" t="s">
        <v>35258</v>
      </c>
      <c r="Y2920" s="29" t="s">
        <v>1774</v>
      </c>
      <c r="Z2920" s="29" t="s">
        <v>35259</v>
      </c>
      <c r="AA2920" s="29" t="s">
        <v>35259</v>
      </c>
      <c r="AB2920" s="29" t="s">
        <v>14500</v>
      </c>
      <c r="AC2920" s="29" t="s">
        <v>14501</v>
      </c>
      <c r="AD2920" s="29" t="s">
        <v>94</v>
      </c>
      <c r="AE2920" s="29" t="s">
        <v>15616</v>
      </c>
      <c r="AF2920" s="29" t="s">
        <v>35260</v>
      </c>
      <c r="AG2920" s="29">
        <v>-159</v>
      </c>
      <c r="AH2920" s="29" t="s">
        <v>35260</v>
      </c>
      <c r="AI2920" s="29" t="s">
        <v>35261</v>
      </c>
      <c r="AJ2920" s="29">
        <v>-2</v>
      </c>
      <c r="AK2920" s="29" t="s">
        <v>32111</v>
      </c>
      <c r="AL2920" s="29" t="s">
        <v>28341</v>
      </c>
      <c r="AM2920" s="29">
        <v>1</v>
      </c>
      <c r="AN2920" s="1">
        <f t="shared" si="156"/>
        <v>1</v>
      </c>
      <c r="AO2920" s="1">
        <f t="shared" si="157"/>
        <v>1</v>
      </c>
      <c r="AP2920" s="30">
        <f t="shared" si="158"/>
        <v>46298</v>
      </c>
      <c r="AQ2920" s="1" t="str">
        <f>IF(COUNTIF('同场线路Rotas do mesmo SC'!A:A,C2920)&gt;0,"Sim","Não")</f>
        <v>Não</v>
      </c>
      <c r="AR2920" s="1" t="str">
        <f>IF(COUNTIF(揽收业务网点!A:A,P2920)&gt;0,"Sim","Não")</f>
        <v>Não</v>
      </c>
    </row>
    <row r="2921" spans="1:44">
      <c r="A2921" s="29" t="s">
        <v>35262</v>
      </c>
      <c r="B2921" s="29" t="s">
        <v>379</v>
      </c>
      <c r="C2921" s="29" t="s">
        <v>14505</v>
      </c>
      <c r="D2921" s="29" t="s">
        <v>381</v>
      </c>
      <c r="E2921" s="29" t="s">
        <v>382</v>
      </c>
      <c r="F2921" s="29" t="s">
        <v>383</v>
      </c>
      <c r="G2921" s="29">
        <v>24</v>
      </c>
      <c r="H2921" s="29" t="s">
        <v>14506</v>
      </c>
      <c r="I2921" s="29" t="s">
        <v>385</v>
      </c>
      <c r="J2921" s="29" t="s">
        <v>5543</v>
      </c>
      <c r="K2921" s="29" t="s">
        <v>411</v>
      </c>
      <c r="L2921" s="29" t="s">
        <v>5544</v>
      </c>
      <c r="M2921" s="29" t="s">
        <v>10170</v>
      </c>
      <c r="N2921" s="29" t="s">
        <v>10171</v>
      </c>
      <c r="O2921" s="29" t="s">
        <v>1111</v>
      </c>
      <c r="P2921" s="29" t="s">
        <v>1112</v>
      </c>
      <c r="Q2921" s="29" t="s">
        <v>168</v>
      </c>
      <c r="R2921" s="29" t="s">
        <v>8282</v>
      </c>
      <c r="S2921" s="29" t="s">
        <v>35263</v>
      </c>
      <c r="T2921" s="29" t="s">
        <v>35264</v>
      </c>
      <c r="U2921" s="29" t="s">
        <v>35265</v>
      </c>
      <c r="V2921" s="29">
        <v>242</v>
      </c>
      <c r="W2921" s="29" t="s">
        <v>396</v>
      </c>
      <c r="X2921" s="29" t="s">
        <v>35266</v>
      </c>
      <c r="Y2921" s="29" t="s">
        <v>27799</v>
      </c>
      <c r="Z2921" s="29" t="s">
        <v>35267</v>
      </c>
      <c r="AA2921" s="29" t="s">
        <v>35267</v>
      </c>
      <c r="AB2921" s="29" t="s">
        <v>14515</v>
      </c>
      <c r="AC2921" s="29" t="s">
        <v>14516</v>
      </c>
      <c r="AD2921" s="29" t="s">
        <v>168</v>
      </c>
      <c r="AE2921" s="29" t="s">
        <v>30788</v>
      </c>
      <c r="AF2921" s="29" t="s">
        <v>30586</v>
      </c>
      <c r="AG2921" s="29">
        <v>-36</v>
      </c>
      <c r="AH2921" s="29" t="s">
        <v>30586</v>
      </c>
      <c r="AI2921" s="29" t="s">
        <v>35268</v>
      </c>
      <c r="AJ2921" s="29">
        <v>30</v>
      </c>
      <c r="AK2921" s="29" t="s">
        <v>35269</v>
      </c>
      <c r="AL2921" s="29" t="s">
        <v>35270</v>
      </c>
      <c r="AM2921" s="29">
        <v>193</v>
      </c>
      <c r="AN2921" s="1">
        <f t="shared" si="156"/>
        <v>1</v>
      </c>
      <c r="AO2921" s="1">
        <f t="shared" si="157"/>
        <v>1</v>
      </c>
      <c r="AP2921" s="30">
        <f t="shared" si="158"/>
        <v>46298</v>
      </c>
      <c r="AQ2921" s="1" t="str">
        <f>IF(COUNTIF('同场线路Rotas do mesmo SC'!A:A,C2921)&gt;0,"Sim","Não")</f>
        <v>Não</v>
      </c>
      <c r="AR2921" s="1" t="str">
        <f>IF(COUNTIF(揽收业务网点!A:A,P2921)&gt;0,"Sim","Não")</f>
        <v>Não</v>
      </c>
    </row>
    <row r="2922" spans="1:44">
      <c r="A2922" s="29" t="s">
        <v>35271</v>
      </c>
      <c r="B2922" s="29" t="s">
        <v>379</v>
      </c>
      <c r="C2922" s="29" t="s">
        <v>14522</v>
      </c>
      <c r="D2922" s="29" t="s">
        <v>381</v>
      </c>
      <c r="E2922" s="29" t="s">
        <v>382</v>
      </c>
      <c r="F2922" s="29" t="s">
        <v>383</v>
      </c>
      <c r="G2922" s="29">
        <v>118</v>
      </c>
      <c r="H2922" s="29" t="s">
        <v>14020</v>
      </c>
      <c r="I2922" s="29" t="s">
        <v>385</v>
      </c>
      <c r="J2922" s="29" t="s">
        <v>9195</v>
      </c>
      <c r="K2922" s="29" t="s">
        <v>387</v>
      </c>
      <c r="L2922" s="29" t="s">
        <v>9196</v>
      </c>
      <c r="M2922" s="29" t="s">
        <v>14021</v>
      </c>
      <c r="N2922" s="29" t="s">
        <v>14022</v>
      </c>
      <c r="O2922" s="29" t="s">
        <v>6179</v>
      </c>
      <c r="P2922" s="29" t="s">
        <v>6180</v>
      </c>
      <c r="Q2922" s="29" t="s">
        <v>168</v>
      </c>
      <c r="R2922" s="29" t="s">
        <v>35272</v>
      </c>
      <c r="S2922" s="29" t="s">
        <v>35273</v>
      </c>
      <c r="T2922" s="29" t="s">
        <v>35274</v>
      </c>
      <c r="U2922" s="29" t="s">
        <v>30367</v>
      </c>
      <c r="V2922" s="29">
        <v>159</v>
      </c>
      <c r="W2922" s="29" t="s">
        <v>396</v>
      </c>
      <c r="X2922" s="29" t="s">
        <v>35275</v>
      </c>
      <c r="Y2922" s="29" t="s">
        <v>21336</v>
      </c>
      <c r="Z2922" s="29" t="s">
        <v>35276</v>
      </c>
      <c r="AA2922" s="29" t="s">
        <v>35276</v>
      </c>
      <c r="AB2922" s="29" t="s">
        <v>14530</v>
      </c>
      <c r="AC2922" s="29" t="s">
        <v>14531</v>
      </c>
      <c r="AD2922" s="29" t="s">
        <v>168</v>
      </c>
      <c r="AE2922" s="29" t="s">
        <v>31120</v>
      </c>
      <c r="AF2922" s="29" t="s">
        <v>35277</v>
      </c>
      <c r="AG2922" s="29">
        <v>-23</v>
      </c>
      <c r="AH2922" s="29" t="s">
        <v>35277</v>
      </c>
      <c r="AI2922" s="29" t="s">
        <v>35278</v>
      </c>
      <c r="AJ2922" s="29">
        <v>108</v>
      </c>
      <c r="AK2922" s="29" t="s">
        <v>35279</v>
      </c>
      <c r="AL2922" s="29" t="s">
        <v>35280</v>
      </c>
      <c r="AM2922" s="29">
        <v>39</v>
      </c>
      <c r="AN2922" s="1">
        <f t="shared" si="156"/>
        <v>1</v>
      </c>
      <c r="AO2922" s="1">
        <f t="shared" si="157"/>
        <v>1</v>
      </c>
      <c r="AP2922" s="30">
        <f t="shared" si="158"/>
        <v>46298</v>
      </c>
      <c r="AQ2922" s="1" t="str">
        <f>IF(COUNTIF('同场线路Rotas do mesmo SC'!A:A,C2922)&gt;0,"Sim","Não")</f>
        <v>Não</v>
      </c>
      <c r="AR2922" s="1" t="str">
        <f>IF(COUNTIF(揽收业务网点!A:A,P2922)&gt;0,"Sim","Não")</f>
        <v>Não</v>
      </c>
    </row>
    <row r="2923" spans="1:44">
      <c r="A2923" s="29" t="s">
        <v>35281</v>
      </c>
      <c r="B2923" s="29" t="s">
        <v>379</v>
      </c>
      <c r="C2923" s="29" t="s">
        <v>14537</v>
      </c>
      <c r="D2923" s="29" t="s">
        <v>381</v>
      </c>
      <c r="E2923" s="29" t="s">
        <v>382</v>
      </c>
      <c r="F2923" s="29" t="s">
        <v>383</v>
      </c>
      <c r="G2923" s="29">
        <v>44</v>
      </c>
      <c r="H2923" s="29" t="s">
        <v>25098</v>
      </c>
      <c r="I2923" s="29" t="s">
        <v>385</v>
      </c>
      <c r="J2923" s="29" t="s">
        <v>9195</v>
      </c>
      <c r="K2923" s="29" t="s">
        <v>387</v>
      </c>
      <c r="L2923" s="29" t="s">
        <v>9196</v>
      </c>
      <c r="M2923" s="29" t="s">
        <v>25099</v>
      </c>
      <c r="N2923" s="29" t="s">
        <v>25100</v>
      </c>
      <c r="O2923" s="29" t="s">
        <v>5660</v>
      </c>
      <c r="P2923" s="29" t="s">
        <v>169</v>
      </c>
      <c r="Q2923" s="29" t="s">
        <v>168</v>
      </c>
      <c r="R2923" s="29" t="s">
        <v>27039</v>
      </c>
      <c r="S2923" s="29" t="s">
        <v>7329</v>
      </c>
      <c r="T2923" s="29" t="s">
        <v>35282</v>
      </c>
      <c r="U2923" s="29" t="s">
        <v>35283</v>
      </c>
      <c r="V2923" s="29">
        <v>187</v>
      </c>
      <c r="W2923" s="29" t="s">
        <v>396</v>
      </c>
      <c r="X2923" s="29" t="s">
        <v>35284</v>
      </c>
      <c r="Y2923" s="29" t="s">
        <v>27756</v>
      </c>
      <c r="Z2923" s="29" t="s">
        <v>35285</v>
      </c>
      <c r="AA2923" s="29" t="s">
        <v>35285</v>
      </c>
      <c r="AB2923" s="29" t="s">
        <v>14548</v>
      </c>
      <c r="AC2923" s="29" t="s">
        <v>14549</v>
      </c>
      <c r="AD2923" s="29" t="s">
        <v>168</v>
      </c>
      <c r="AE2923" s="29" t="s">
        <v>33009</v>
      </c>
      <c r="AF2923" s="29" t="s">
        <v>35286</v>
      </c>
      <c r="AG2923" s="29">
        <v>63</v>
      </c>
      <c r="AH2923" s="29" t="s">
        <v>35286</v>
      </c>
      <c r="AI2923" s="29" t="s">
        <v>28205</v>
      </c>
      <c r="AJ2923" s="29">
        <v>19</v>
      </c>
      <c r="AK2923" s="29" t="s">
        <v>35287</v>
      </c>
      <c r="AL2923" s="29" t="s">
        <v>35288</v>
      </c>
      <c r="AM2923" s="29">
        <v>67</v>
      </c>
      <c r="AN2923" s="1">
        <f t="shared" si="156"/>
        <v>1</v>
      </c>
      <c r="AO2923" s="1">
        <f t="shared" si="157"/>
        <v>1</v>
      </c>
      <c r="AP2923" s="30">
        <f t="shared" si="158"/>
        <v>46298</v>
      </c>
      <c r="AQ2923" s="1" t="str">
        <f>IF(COUNTIF('同场线路Rotas do mesmo SC'!A:A,C2923)&gt;0,"Sim","Não")</f>
        <v>Não</v>
      </c>
      <c r="AR2923" s="1" t="str">
        <f>IF(COUNTIF(揽收业务网点!A:A,P2923)&gt;0,"Sim","Não")</f>
        <v>Sim</v>
      </c>
    </row>
    <row r="2924" spans="1:44">
      <c r="A2924" s="29" t="s">
        <v>35289</v>
      </c>
      <c r="B2924" s="29" t="s">
        <v>379</v>
      </c>
      <c r="C2924" s="29" t="s">
        <v>14554</v>
      </c>
      <c r="D2924" s="29" t="s">
        <v>381</v>
      </c>
      <c r="E2924" s="29" t="s">
        <v>382</v>
      </c>
      <c r="F2924" s="29" t="s">
        <v>383</v>
      </c>
      <c r="G2924" s="29">
        <v>60</v>
      </c>
      <c r="H2924" s="29" t="s">
        <v>14555</v>
      </c>
      <c r="I2924" s="29" t="s">
        <v>385</v>
      </c>
      <c r="J2924" s="29" t="s">
        <v>14556</v>
      </c>
      <c r="K2924" s="29" t="s">
        <v>387</v>
      </c>
      <c r="L2924" s="29" t="s">
        <v>14557</v>
      </c>
      <c r="M2924" s="29" t="s">
        <v>14556</v>
      </c>
      <c r="N2924" s="29" t="s">
        <v>14558</v>
      </c>
      <c r="O2924" s="29" t="s">
        <v>899</v>
      </c>
      <c r="P2924" s="29" t="s">
        <v>900</v>
      </c>
      <c r="Q2924" s="29" t="s">
        <v>70</v>
      </c>
      <c r="R2924" s="29" t="s">
        <v>35290</v>
      </c>
      <c r="S2924" s="29" t="s">
        <v>21722</v>
      </c>
      <c r="T2924" s="29" t="s">
        <v>35291</v>
      </c>
      <c r="U2924" s="29" t="s">
        <v>35292</v>
      </c>
      <c r="V2924" s="29">
        <v>118</v>
      </c>
      <c r="W2924" s="29" t="s">
        <v>396</v>
      </c>
      <c r="X2924" s="29" t="s">
        <v>35293</v>
      </c>
      <c r="Y2924" s="29" t="s">
        <v>16547</v>
      </c>
      <c r="Z2924" s="29" t="s">
        <v>35294</v>
      </c>
      <c r="AA2924" s="29" t="s">
        <v>35294</v>
      </c>
      <c r="AB2924" s="29" t="s">
        <v>14565</v>
      </c>
      <c r="AC2924" s="29" t="s">
        <v>14566</v>
      </c>
      <c r="AD2924" s="29" t="s">
        <v>70</v>
      </c>
      <c r="AE2924" s="29" t="s">
        <v>15272</v>
      </c>
      <c r="AF2924" s="29" t="s">
        <v>35295</v>
      </c>
      <c r="AG2924" s="29">
        <v>-38</v>
      </c>
      <c r="AH2924" s="29" t="s">
        <v>35295</v>
      </c>
      <c r="AI2924" s="29" t="s">
        <v>35296</v>
      </c>
      <c r="AJ2924" s="29">
        <v>127</v>
      </c>
      <c r="AK2924" s="29" t="s">
        <v>35297</v>
      </c>
      <c r="AL2924" s="29" t="s">
        <v>35298</v>
      </c>
      <c r="AM2924" s="29">
        <v>132</v>
      </c>
      <c r="AN2924" s="1">
        <f t="shared" si="156"/>
        <v>1</v>
      </c>
      <c r="AO2924" s="1">
        <f t="shared" si="157"/>
        <v>1</v>
      </c>
      <c r="AP2924" s="30">
        <f t="shared" si="158"/>
        <v>46298</v>
      </c>
      <c r="AQ2924" s="1" t="str">
        <f>IF(COUNTIF('同场线路Rotas do mesmo SC'!A:A,C2924)&gt;0,"Sim","Não")</f>
        <v>Não</v>
      </c>
      <c r="AR2924" s="1" t="str">
        <f>IF(COUNTIF(揽收业务网点!A:A,P2924)&gt;0,"Sim","Não")</f>
        <v>Não</v>
      </c>
    </row>
    <row r="2925" spans="1:44">
      <c r="A2925" s="29" t="s">
        <v>35299</v>
      </c>
      <c r="B2925" s="29" t="s">
        <v>379</v>
      </c>
      <c r="C2925" s="29" t="s">
        <v>14572</v>
      </c>
      <c r="D2925" s="29" t="s">
        <v>381</v>
      </c>
      <c r="E2925" s="29" t="s">
        <v>382</v>
      </c>
      <c r="F2925" s="29" t="s">
        <v>383</v>
      </c>
      <c r="G2925" s="29">
        <v>60</v>
      </c>
      <c r="H2925" s="29" t="s">
        <v>14573</v>
      </c>
      <c r="I2925" s="29" t="s">
        <v>868</v>
      </c>
      <c r="J2925" s="29" t="s">
        <v>14574</v>
      </c>
      <c r="K2925" s="29" t="s">
        <v>387</v>
      </c>
      <c r="L2925" s="29" t="s">
        <v>14575</v>
      </c>
      <c r="M2925" s="29" t="s">
        <v>14576</v>
      </c>
      <c r="N2925" s="29" t="s">
        <v>14577</v>
      </c>
      <c r="O2925" s="29" t="s">
        <v>899</v>
      </c>
      <c r="P2925" s="29" t="s">
        <v>900</v>
      </c>
      <c r="Q2925" s="29" t="s">
        <v>70</v>
      </c>
      <c r="R2925" s="29" t="s">
        <v>25998</v>
      </c>
      <c r="S2925" s="29" t="s">
        <v>2236</v>
      </c>
      <c r="T2925" s="29" t="s">
        <v>35300</v>
      </c>
      <c r="U2925" s="29" t="s">
        <v>35301</v>
      </c>
      <c r="V2925" s="29">
        <v>128</v>
      </c>
      <c r="W2925" s="29" t="s">
        <v>396</v>
      </c>
      <c r="X2925" s="29" t="s">
        <v>35302</v>
      </c>
      <c r="Y2925" s="29" t="s">
        <v>16547</v>
      </c>
      <c r="Z2925" s="29" t="s">
        <v>35303</v>
      </c>
      <c r="AA2925" s="29" t="s">
        <v>35303</v>
      </c>
      <c r="AB2925" s="29" t="s">
        <v>14583</v>
      </c>
      <c r="AC2925" s="29" t="s">
        <v>14584</v>
      </c>
      <c r="AD2925" s="29" t="s">
        <v>70</v>
      </c>
      <c r="AE2925" s="29" t="s">
        <v>15272</v>
      </c>
      <c r="AF2925" s="29" t="s">
        <v>35304</v>
      </c>
      <c r="AG2925" s="29">
        <v>-51</v>
      </c>
      <c r="AH2925" s="29" t="s">
        <v>35304</v>
      </c>
      <c r="AI2925" s="29" t="s">
        <v>30524</v>
      </c>
      <c r="AJ2925" s="29">
        <v>54</v>
      </c>
      <c r="AK2925" s="29" t="s">
        <v>35305</v>
      </c>
      <c r="AL2925" s="29" t="s">
        <v>31632</v>
      </c>
      <c r="AM2925" s="29">
        <v>73</v>
      </c>
      <c r="AN2925" s="1">
        <f t="shared" si="156"/>
        <v>1</v>
      </c>
      <c r="AO2925" s="1">
        <f t="shared" si="157"/>
        <v>1</v>
      </c>
      <c r="AP2925" s="30">
        <f t="shared" si="158"/>
        <v>46298</v>
      </c>
      <c r="AQ2925" s="1" t="str">
        <f>IF(COUNTIF('同场线路Rotas do mesmo SC'!A:A,C2925)&gt;0,"Sim","Não")</f>
        <v>Não</v>
      </c>
      <c r="AR2925" s="1" t="str">
        <f>IF(COUNTIF(揽收业务网点!A:A,P2925)&gt;0,"Sim","Não")</f>
        <v>Não</v>
      </c>
    </row>
    <row r="2926" spans="1:44">
      <c r="A2926" s="29" t="s">
        <v>35306</v>
      </c>
      <c r="B2926" s="29" t="s">
        <v>379</v>
      </c>
      <c r="C2926" s="29" t="s">
        <v>14589</v>
      </c>
      <c r="D2926" s="29" t="s">
        <v>381</v>
      </c>
      <c r="E2926" s="29" t="s">
        <v>382</v>
      </c>
      <c r="F2926" s="29" t="s">
        <v>383</v>
      </c>
      <c r="G2926" s="29">
        <v>60</v>
      </c>
      <c r="H2926" s="29" t="s">
        <v>14590</v>
      </c>
      <c r="I2926" s="29" t="s">
        <v>512</v>
      </c>
      <c r="J2926" s="29" t="s">
        <v>4506</v>
      </c>
      <c r="K2926" s="29" t="s">
        <v>387</v>
      </c>
      <c r="L2926" s="29" t="s">
        <v>4507</v>
      </c>
      <c r="M2926" s="29" t="s">
        <v>14591</v>
      </c>
      <c r="N2926" s="29" t="s">
        <v>14592</v>
      </c>
      <c r="O2926" s="29" t="s">
        <v>899</v>
      </c>
      <c r="P2926" s="29" t="s">
        <v>900</v>
      </c>
      <c r="Q2926" s="29" t="s">
        <v>70</v>
      </c>
      <c r="R2926" s="29" t="s">
        <v>20174</v>
      </c>
      <c r="S2926" s="29" t="s">
        <v>2143</v>
      </c>
      <c r="T2926" s="29" t="s">
        <v>35307</v>
      </c>
      <c r="U2926" s="29" t="s">
        <v>35308</v>
      </c>
      <c r="V2926" s="29">
        <v>51</v>
      </c>
      <c r="W2926" s="29" t="s">
        <v>396</v>
      </c>
      <c r="X2926" s="29" t="s">
        <v>32769</v>
      </c>
      <c r="Y2926" s="29" t="s">
        <v>27722</v>
      </c>
      <c r="Z2926" s="29" t="s">
        <v>35309</v>
      </c>
      <c r="AA2926" s="29" t="s">
        <v>35309</v>
      </c>
      <c r="AB2926" s="29" t="s">
        <v>14599</v>
      </c>
      <c r="AC2926" s="29" t="s">
        <v>14600</v>
      </c>
      <c r="AD2926" s="29" t="s">
        <v>70</v>
      </c>
      <c r="AE2926" s="29" t="s">
        <v>17762</v>
      </c>
      <c r="AF2926" s="29" t="s">
        <v>28221</v>
      </c>
      <c r="AG2926" s="29">
        <v>-34</v>
      </c>
      <c r="AH2926" s="29" t="s">
        <v>28221</v>
      </c>
      <c r="AI2926" s="29" t="s">
        <v>35310</v>
      </c>
      <c r="AJ2926" s="29">
        <v>28</v>
      </c>
      <c r="AK2926" s="29" t="s">
        <v>35311</v>
      </c>
      <c r="AL2926" s="29" t="s">
        <v>35312</v>
      </c>
      <c r="AM2926" s="29">
        <v>118</v>
      </c>
      <c r="AN2926" s="1">
        <f t="shared" si="156"/>
        <v>1</v>
      </c>
      <c r="AO2926" s="1">
        <f t="shared" si="157"/>
        <v>1</v>
      </c>
      <c r="AP2926" s="30">
        <f t="shared" si="158"/>
        <v>46298</v>
      </c>
      <c r="AQ2926" s="1" t="str">
        <f>IF(COUNTIF('同场线路Rotas do mesmo SC'!A:A,C2926)&gt;0,"Sim","Não")</f>
        <v>Não</v>
      </c>
      <c r="AR2926" s="1" t="str">
        <f>IF(COUNTIF(揽收业务网点!A:A,P2926)&gt;0,"Sim","Não")</f>
        <v>Não</v>
      </c>
    </row>
    <row r="2927" spans="1:44">
      <c r="A2927" s="29" t="s">
        <v>35313</v>
      </c>
      <c r="B2927" s="29" t="s">
        <v>379</v>
      </c>
      <c r="C2927" s="29" t="s">
        <v>14605</v>
      </c>
      <c r="D2927" s="29" t="s">
        <v>381</v>
      </c>
      <c r="E2927" s="29" t="s">
        <v>382</v>
      </c>
      <c r="F2927" s="29" t="s">
        <v>383</v>
      </c>
      <c r="G2927" s="29">
        <v>10</v>
      </c>
      <c r="H2927" s="29" t="s">
        <v>13581</v>
      </c>
      <c r="I2927" s="29" t="s">
        <v>385</v>
      </c>
      <c r="J2927" s="29" t="s">
        <v>6175</v>
      </c>
      <c r="K2927" s="29" t="s">
        <v>387</v>
      </c>
      <c r="L2927" s="29" t="s">
        <v>6176</v>
      </c>
      <c r="M2927" s="29" t="s">
        <v>14734</v>
      </c>
      <c r="N2927" s="29" t="s">
        <v>14735</v>
      </c>
      <c r="O2927" s="29" t="s">
        <v>6179</v>
      </c>
      <c r="P2927" s="29" t="s">
        <v>6180</v>
      </c>
      <c r="Q2927" s="29" t="s">
        <v>168</v>
      </c>
      <c r="R2927" s="29" t="s">
        <v>35273</v>
      </c>
      <c r="S2927" s="29" t="s">
        <v>35314</v>
      </c>
      <c r="T2927" s="29" t="s">
        <v>35315</v>
      </c>
      <c r="U2927" s="29" t="s">
        <v>35316</v>
      </c>
      <c r="V2927" s="29">
        <v>55</v>
      </c>
      <c r="W2927" s="29" t="s">
        <v>396</v>
      </c>
      <c r="X2927" s="29" t="s">
        <v>35317</v>
      </c>
      <c r="Y2927" s="29" t="s">
        <v>15272</v>
      </c>
      <c r="Z2927" s="29" t="s">
        <v>35318</v>
      </c>
      <c r="AA2927" s="29" t="s">
        <v>35318</v>
      </c>
      <c r="AB2927" s="29" t="s">
        <v>14613</v>
      </c>
      <c r="AC2927" s="29" t="s">
        <v>14614</v>
      </c>
      <c r="AD2927" s="29" t="s">
        <v>168</v>
      </c>
      <c r="AE2927" s="29" t="s">
        <v>29338</v>
      </c>
      <c r="AF2927" s="29" t="s">
        <v>35319</v>
      </c>
      <c r="AG2927" s="29">
        <v>90</v>
      </c>
      <c r="AH2927" s="29" t="s">
        <v>35319</v>
      </c>
      <c r="AI2927" s="29" t="s">
        <v>35320</v>
      </c>
      <c r="AJ2927" s="29">
        <v>26</v>
      </c>
      <c r="AK2927" s="29" t="s">
        <v>35321</v>
      </c>
      <c r="AL2927" s="29" t="s">
        <v>35322</v>
      </c>
      <c r="AM2927" s="29">
        <v>351</v>
      </c>
      <c r="AN2927" s="1">
        <f t="shared" si="156"/>
        <v>1</v>
      </c>
      <c r="AO2927" s="1">
        <f t="shared" si="157"/>
        <v>1</v>
      </c>
      <c r="AP2927" s="30">
        <f t="shared" si="158"/>
        <v>46298</v>
      </c>
      <c r="AQ2927" s="1" t="str">
        <f>IF(COUNTIF('同场线路Rotas do mesmo SC'!A:A,C2927)&gt;0,"Sim","Não")</f>
        <v>Não</v>
      </c>
      <c r="AR2927" s="1" t="str">
        <f>IF(COUNTIF(揽收业务网点!A:A,P2927)&gt;0,"Sim","Não")</f>
        <v>Não</v>
      </c>
    </row>
    <row r="2928" spans="1:44">
      <c r="A2928" s="29" t="s">
        <v>35323</v>
      </c>
      <c r="B2928" s="29" t="s">
        <v>379</v>
      </c>
      <c r="C2928" s="29" t="s">
        <v>14620</v>
      </c>
      <c r="D2928" s="29" t="s">
        <v>381</v>
      </c>
      <c r="E2928" s="29" t="s">
        <v>382</v>
      </c>
      <c r="F2928" s="29" t="s">
        <v>383</v>
      </c>
      <c r="G2928" s="29">
        <v>60</v>
      </c>
      <c r="H2928" s="29" t="s">
        <v>8487</v>
      </c>
      <c r="I2928" s="29" t="s">
        <v>512</v>
      </c>
      <c r="J2928" s="29" t="s">
        <v>4463</v>
      </c>
      <c r="K2928" s="29" t="s">
        <v>387</v>
      </c>
      <c r="L2928" s="29" t="s">
        <v>4464</v>
      </c>
      <c r="M2928" s="29" t="s">
        <v>8488</v>
      </c>
      <c r="N2928" s="29" t="s">
        <v>8489</v>
      </c>
      <c r="O2928" s="29" t="s">
        <v>899</v>
      </c>
      <c r="P2928" s="29" t="s">
        <v>900</v>
      </c>
      <c r="Q2928" s="29" t="s">
        <v>70</v>
      </c>
      <c r="R2928" s="29" t="s">
        <v>18539</v>
      </c>
      <c r="S2928" s="29" t="s">
        <v>35324</v>
      </c>
      <c r="T2928" s="29" t="s">
        <v>35325</v>
      </c>
      <c r="U2928" s="29" t="s">
        <v>32939</v>
      </c>
      <c r="V2928" s="29">
        <v>44</v>
      </c>
      <c r="W2928" s="29" t="s">
        <v>396</v>
      </c>
      <c r="X2928" s="29" t="s">
        <v>35326</v>
      </c>
      <c r="Y2928" s="29" t="s">
        <v>15272</v>
      </c>
      <c r="Z2928" s="29" t="s">
        <v>35327</v>
      </c>
      <c r="AA2928" s="29" t="s">
        <v>35327</v>
      </c>
      <c r="AB2928" s="29" t="s">
        <v>14629</v>
      </c>
      <c r="AC2928" s="29" t="s">
        <v>14630</v>
      </c>
      <c r="AD2928" s="29" t="s">
        <v>70</v>
      </c>
      <c r="AE2928" s="29" t="s">
        <v>16006</v>
      </c>
      <c r="AF2928" s="29" t="s">
        <v>34519</v>
      </c>
      <c r="AG2928" s="29">
        <v>-93</v>
      </c>
      <c r="AH2928" s="29" t="s">
        <v>34519</v>
      </c>
      <c r="AI2928" s="29" t="s">
        <v>35328</v>
      </c>
      <c r="AJ2928" s="29">
        <v>50</v>
      </c>
      <c r="AK2928" s="29" t="s">
        <v>35329</v>
      </c>
      <c r="AL2928" s="29" t="s">
        <v>35330</v>
      </c>
      <c r="AM2928" s="29">
        <v>325</v>
      </c>
      <c r="AN2928" s="1">
        <f t="shared" si="156"/>
        <v>1</v>
      </c>
      <c r="AO2928" s="1">
        <f t="shared" si="157"/>
        <v>1</v>
      </c>
      <c r="AP2928" s="30">
        <f t="shared" si="158"/>
        <v>46298</v>
      </c>
      <c r="AQ2928" s="1" t="str">
        <f>IF(COUNTIF('同场线路Rotas do mesmo SC'!A:A,C2928)&gt;0,"Sim","Não")</f>
        <v>Não</v>
      </c>
      <c r="AR2928" s="1" t="str">
        <f>IF(COUNTIF(揽收业务网点!A:A,P2928)&gt;0,"Sim","Não")</f>
        <v>Não</v>
      </c>
    </row>
    <row r="2929" spans="1:44">
      <c r="A2929" s="29" t="s">
        <v>35331</v>
      </c>
      <c r="B2929" s="29" t="s">
        <v>379</v>
      </c>
      <c r="C2929" s="29" t="s">
        <v>14635</v>
      </c>
      <c r="D2929" s="29" t="s">
        <v>381</v>
      </c>
      <c r="E2929" s="29" t="s">
        <v>382</v>
      </c>
      <c r="F2929" s="29" t="s">
        <v>383</v>
      </c>
      <c r="G2929" s="29">
        <v>187</v>
      </c>
      <c r="H2929" s="29" t="s">
        <v>3952</v>
      </c>
      <c r="I2929" s="29" t="s">
        <v>868</v>
      </c>
      <c r="J2929" s="29" t="s">
        <v>1016</v>
      </c>
      <c r="K2929" s="29" t="s">
        <v>387</v>
      </c>
      <c r="L2929" s="29" t="s">
        <v>1017</v>
      </c>
      <c r="M2929" s="29" t="s">
        <v>3953</v>
      </c>
      <c r="N2929" s="29" t="s">
        <v>3954</v>
      </c>
      <c r="O2929" s="29" t="s">
        <v>1262</v>
      </c>
      <c r="P2929" s="29" t="s">
        <v>1263</v>
      </c>
      <c r="Q2929" s="29" t="s">
        <v>118</v>
      </c>
      <c r="R2929" s="29" t="s">
        <v>13980</v>
      </c>
      <c r="S2929" s="29" t="s">
        <v>35332</v>
      </c>
      <c r="T2929" s="29" t="s">
        <v>35333</v>
      </c>
      <c r="U2929" s="29" t="s">
        <v>35334</v>
      </c>
      <c r="V2929" s="29">
        <v>195</v>
      </c>
      <c r="W2929" s="29" t="s">
        <v>396</v>
      </c>
      <c r="X2929" s="29" t="s">
        <v>31197</v>
      </c>
      <c r="Y2929" s="29" t="s">
        <v>16547</v>
      </c>
      <c r="Z2929" s="29" t="s">
        <v>35335</v>
      </c>
      <c r="AA2929" s="29" t="s">
        <v>35335</v>
      </c>
      <c r="AB2929" s="29" t="s">
        <v>14645</v>
      </c>
      <c r="AC2929" s="29" t="s">
        <v>14646</v>
      </c>
      <c r="AD2929" s="29" t="s">
        <v>118</v>
      </c>
      <c r="AE2929" s="29" t="s">
        <v>27743</v>
      </c>
      <c r="AF2929" s="29" t="s">
        <v>35336</v>
      </c>
      <c r="AG2929" s="29">
        <v>-3</v>
      </c>
      <c r="AH2929" s="29" t="s">
        <v>35336</v>
      </c>
      <c r="AI2929" s="29" t="s">
        <v>35337</v>
      </c>
      <c r="AJ2929" s="29">
        <v>5</v>
      </c>
      <c r="AK2929" s="29" t="s">
        <v>35338</v>
      </c>
      <c r="AL2929" s="29" t="s">
        <v>35339</v>
      </c>
      <c r="AM2929" s="29">
        <v>87</v>
      </c>
      <c r="AN2929" s="1">
        <f t="shared" si="156"/>
        <v>1</v>
      </c>
      <c r="AO2929" s="1">
        <f t="shared" si="157"/>
        <v>1</v>
      </c>
      <c r="AP2929" s="30">
        <f t="shared" si="158"/>
        <v>46298</v>
      </c>
      <c r="AQ2929" s="1" t="str">
        <f>IF(COUNTIF('同场线路Rotas do mesmo SC'!A:A,C2929)&gt;0,"Sim","Não")</f>
        <v>Não</v>
      </c>
      <c r="AR2929" s="1" t="str">
        <f>IF(COUNTIF(揽收业务网点!A:A,P2929)&gt;0,"Sim","Não")</f>
        <v>Não</v>
      </c>
    </row>
    <row r="2930" spans="1:44">
      <c r="A2930" s="29" t="s">
        <v>35340</v>
      </c>
      <c r="B2930" s="29" t="s">
        <v>379</v>
      </c>
      <c r="C2930" s="29" t="s">
        <v>25158</v>
      </c>
      <c r="D2930" s="29" t="s">
        <v>381</v>
      </c>
      <c r="E2930" s="29" t="s">
        <v>640</v>
      </c>
      <c r="F2930" s="29" t="s">
        <v>383</v>
      </c>
      <c r="G2930" s="29">
        <v>85</v>
      </c>
      <c r="H2930" s="29" t="s">
        <v>33344</v>
      </c>
      <c r="I2930" s="29" t="s">
        <v>702</v>
      </c>
      <c r="J2930" s="29" t="s">
        <v>642</v>
      </c>
      <c r="K2930" s="29" t="s">
        <v>387</v>
      </c>
      <c r="L2930" s="29" t="s">
        <v>643</v>
      </c>
      <c r="M2930" s="29" t="s">
        <v>33345</v>
      </c>
      <c r="N2930" s="29" t="s">
        <v>33346</v>
      </c>
      <c r="O2930" s="29" t="s">
        <v>22808</v>
      </c>
      <c r="P2930" s="29" t="s">
        <v>137</v>
      </c>
      <c r="Q2930" s="29" t="s">
        <v>118</v>
      </c>
      <c r="R2930" s="29" t="s">
        <v>14924</v>
      </c>
      <c r="S2930" s="29" t="s">
        <v>14924</v>
      </c>
      <c r="T2930" s="29" t="s">
        <v>35341</v>
      </c>
      <c r="U2930" s="29" t="s">
        <v>35342</v>
      </c>
      <c r="V2930" s="29">
        <v>1</v>
      </c>
      <c r="W2930" s="29" t="s">
        <v>396</v>
      </c>
      <c r="X2930" s="29" t="s">
        <v>35343</v>
      </c>
      <c r="Y2930" s="29" t="s">
        <v>28231</v>
      </c>
      <c r="Z2930" s="29" t="s">
        <v>35344</v>
      </c>
      <c r="AA2930" s="29" t="s">
        <v>35344</v>
      </c>
      <c r="AB2930" s="29" t="s">
        <v>1025</v>
      </c>
      <c r="AC2930" s="29" t="s">
        <v>1026</v>
      </c>
      <c r="AD2930" s="29" t="s">
        <v>118</v>
      </c>
      <c r="AE2930" s="29" t="s">
        <v>35345</v>
      </c>
      <c r="AF2930" s="29" t="s">
        <v>35346</v>
      </c>
      <c r="AG2930" s="29">
        <v>27</v>
      </c>
      <c r="AH2930" s="29" t="s">
        <v>35346</v>
      </c>
      <c r="AI2930" s="29" t="s">
        <v>35347</v>
      </c>
      <c r="AJ2930" s="29">
        <v>-39</v>
      </c>
      <c r="AK2930" s="29" t="s">
        <v>35348</v>
      </c>
      <c r="AL2930" s="29" t="s">
        <v>35349</v>
      </c>
      <c r="AM2930" s="29">
        <v>129</v>
      </c>
      <c r="AN2930" s="1">
        <f t="shared" si="156"/>
        <v>1</v>
      </c>
      <c r="AO2930" s="1">
        <f t="shared" si="157"/>
        <v>1</v>
      </c>
      <c r="AP2930" s="30">
        <f t="shared" si="158"/>
        <v>46298</v>
      </c>
      <c r="AQ2930" s="1" t="str">
        <f>IF(COUNTIF('同场线路Rotas do mesmo SC'!A:A,C2930)&gt;0,"Sim","Não")</f>
        <v>Não</v>
      </c>
      <c r="AR2930" s="1" t="str">
        <f>IF(COUNTIF(揽收业务网点!A:A,P2930)&gt;0,"Sim","Não")</f>
        <v>Sim</v>
      </c>
    </row>
    <row r="2931" spans="1:44">
      <c r="A2931" s="29" t="s">
        <v>35350</v>
      </c>
      <c r="B2931" s="29" t="s">
        <v>379</v>
      </c>
      <c r="C2931" s="29" t="s">
        <v>25170</v>
      </c>
      <c r="D2931" s="29" t="s">
        <v>381</v>
      </c>
      <c r="E2931" s="29" t="s">
        <v>382</v>
      </c>
      <c r="F2931" s="29" t="s">
        <v>383</v>
      </c>
      <c r="G2931" s="29">
        <v>18</v>
      </c>
      <c r="H2931" s="29" t="s">
        <v>25171</v>
      </c>
      <c r="I2931" s="29" t="s">
        <v>868</v>
      </c>
      <c r="J2931" s="29" t="s">
        <v>25172</v>
      </c>
      <c r="K2931" s="29" t="s">
        <v>387</v>
      </c>
      <c r="L2931" s="29" t="s">
        <v>25173</v>
      </c>
      <c r="M2931" s="29" t="s">
        <v>25172</v>
      </c>
      <c r="N2931" s="29" t="s">
        <v>25174</v>
      </c>
      <c r="O2931" s="29" t="s">
        <v>23158</v>
      </c>
      <c r="P2931" s="29" t="s">
        <v>23159</v>
      </c>
      <c r="Q2931" s="29" t="s">
        <v>2</v>
      </c>
      <c r="R2931" s="29" t="s">
        <v>35351</v>
      </c>
      <c r="S2931" s="29" t="s">
        <v>17147</v>
      </c>
      <c r="T2931" s="29" t="s">
        <v>35352</v>
      </c>
      <c r="U2931" s="29" t="s">
        <v>35353</v>
      </c>
      <c r="V2931" s="29">
        <v>3</v>
      </c>
      <c r="W2931" s="29" t="s">
        <v>396</v>
      </c>
      <c r="X2931" s="29" t="s">
        <v>35354</v>
      </c>
      <c r="Y2931" s="29" t="s">
        <v>27722</v>
      </c>
      <c r="Z2931" s="29" t="s">
        <v>35355</v>
      </c>
      <c r="AA2931" s="29" t="s">
        <v>35355</v>
      </c>
      <c r="AB2931" s="29" t="s">
        <v>25178</v>
      </c>
      <c r="AC2931" s="29" t="s">
        <v>25179</v>
      </c>
      <c r="AD2931" s="29" t="s">
        <v>2</v>
      </c>
      <c r="AE2931" s="29" t="s">
        <v>15272</v>
      </c>
      <c r="AF2931" s="29" t="s">
        <v>35356</v>
      </c>
      <c r="AG2931" s="29">
        <v>-33</v>
      </c>
      <c r="AH2931" s="29" t="s">
        <v>35356</v>
      </c>
      <c r="AI2931" s="29" t="s">
        <v>35357</v>
      </c>
      <c r="AJ2931" s="29">
        <v>130</v>
      </c>
      <c r="AK2931" s="29" t="s">
        <v>35358</v>
      </c>
      <c r="AL2931" s="29" t="s">
        <v>35359</v>
      </c>
      <c r="AM2931" s="29">
        <v>193</v>
      </c>
      <c r="AN2931" s="1">
        <f t="shared" si="156"/>
        <v>1</v>
      </c>
      <c r="AO2931" s="1">
        <f t="shared" si="157"/>
        <v>1</v>
      </c>
      <c r="AP2931" s="30">
        <f t="shared" si="158"/>
        <v>46298</v>
      </c>
      <c r="AQ2931" s="1" t="str">
        <f>IF(COUNTIF('同场线路Rotas do mesmo SC'!A:A,C2931)&gt;0,"Sim","Não")</f>
        <v>Não</v>
      </c>
      <c r="AR2931" s="1" t="str">
        <f>IF(COUNTIF(揽收业务网点!A:A,P2931)&gt;0,"Sim","Não")</f>
        <v>Não</v>
      </c>
    </row>
    <row r="2932" spans="1:44">
      <c r="A2932" s="29" t="s">
        <v>35360</v>
      </c>
      <c r="B2932" s="29" t="s">
        <v>379</v>
      </c>
      <c r="C2932" s="29" t="s">
        <v>25193</v>
      </c>
      <c r="D2932" s="29" t="s">
        <v>381</v>
      </c>
      <c r="E2932" s="29" t="s">
        <v>382</v>
      </c>
      <c r="F2932" s="29" t="s">
        <v>383</v>
      </c>
      <c r="G2932" s="29">
        <v>10</v>
      </c>
      <c r="H2932" s="29" t="s">
        <v>25194</v>
      </c>
      <c r="I2932" s="29" t="s">
        <v>702</v>
      </c>
      <c r="J2932" s="29" t="s">
        <v>25195</v>
      </c>
      <c r="K2932" s="29" t="s">
        <v>387</v>
      </c>
      <c r="L2932" s="29" t="s">
        <v>25196</v>
      </c>
      <c r="M2932" s="29" t="s">
        <v>25197</v>
      </c>
      <c r="N2932" s="29" t="s">
        <v>25198</v>
      </c>
      <c r="O2932" s="29" t="s">
        <v>23158</v>
      </c>
      <c r="P2932" s="29" t="s">
        <v>23159</v>
      </c>
      <c r="Q2932" s="29" t="s">
        <v>2</v>
      </c>
      <c r="R2932" s="29" t="s">
        <v>30144</v>
      </c>
      <c r="S2932" s="29" t="s">
        <v>17040</v>
      </c>
      <c r="T2932" s="29" t="s">
        <v>35361</v>
      </c>
      <c r="U2932" s="29" t="s">
        <v>32210</v>
      </c>
      <c r="V2932" s="29">
        <v>3</v>
      </c>
      <c r="W2932" s="29" t="s">
        <v>396</v>
      </c>
      <c r="X2932" s="29" t="s">
        <v>35362</v>
      </c>
      <c r="Y2932" s="29" t="s">
        <v>32492</v>
      </c>
      <c r="Z2932" s="29" t="s">
        <v>35363</v>
      </c>
      <c r="AA2932" s="29" t="s">
        <v>35363</v>
      </c>
      <c r="AB2932" s="29" t="s">
        <v>25205</v>
      </c>
      <c r="AC2932" s="29" t="s">
        <v>25206</v>
      </c>
      <c r="AD2932" s="29" t="s">
        <v>2</v>
      </c>
      <c r="AE2932" s="29" t="s">
        <v>15272</v>
      </c>
      <c r="AF2932" s="29" t="s">
        <v>35364</v>
      </c>
      <c r="AG2932" s="29">
        <v>-78</v>
      </c>
      <c r="AH2932" s="29" t="s">
        <v>35364</v>
      </c>
      <c r="AI2932" s="29" t="s">
        <v>35365</v>
      </c>
      <c r="AJ2932" s="29">
        <v>169</v>
      </c>
      <c r="AK2932" s="29" t="s">
        <v>35366</v>
      </c>
      <c r="AL2932" s="29" t="s">
        <v>35367</v>
      </c>
      <c r="AM2932" s="29">
        <v>191</v>
      </c>
      <c r="AN2932" s="1">
        <f t="shared" si="156"/>
        <v>1</v>
      </c>
      <c r="AO2932" s="1">
        <f t="shared" si="157"/>
        <v>1</v>
      </c>
      <c r="AP2932" s="30">
        <f t="shared" si="158"/>
        <v>46298</v>
      </c>
      <c r="AQ2932" s="1" t="str">
        <f>IF(COUNTIF('同场线路Rotas do mesmo SC'!A:A,C2932)&gt;0,"Sim","Não")</f>
        <v>Não</v>
      </c>
      <c r="AR2932" s="1" t="str">
        <f>IF(COUNTIF(揽收业务网点!A:A,P2932)&gt;0,"Sim","Não")</f>
        <v>Não</v>
      </c>
    </row>
    <row r="2933" spans="1:44">
      <c r="A2933" s="29" t="s">
        <v>35368</v>
      </c>
      <c r="B2933" s="29" t="s">
        <v>379</v>
      </c>
      <c r="C2933" s="29" t="s">
        <v>14662</v>
      </c>
      <c r="D2933" s="29" t="s">
        <v>381</v>
      </c>
      <c r="E2933" s="29" t="s">
        <v>382</v>
      </c>
      <c r="F2933" s="29" t="s">
        <v>732</v>
      </c>
      <c r="G2933" s="29">
        <v>192</v>
      </c>
      <c r="H2933" s="29" t="s">
        <v>14663</v>
      </c>
      <c r="I2933" s="29" t="s">
        <v>385</v>
      </c>
      <c r="J2933" s="29" t="s">
        <v>12632</v>
      </c>
      <c r="K2933" s="29" t="s">
        <v>387</v>
      </c>
      <c r="L2933" s="29" t="s">
        <v>12633</v>
      </c>
      <c r="M2933" s="29" t="s">
        <v>14664</v>
      </c>
      <c r="N2933" s="29" t="s">
        <v>14665</v>
      </c>
      <c r="O2933" s="29" t="s">
        <v>6179</v>
      </c>
      <c r="P2933" s="29" t="s">
        <v>6180</v>
      </c>
      <c r="Q2933" s="29" t="s">
        <v>168</v>
      </c>
      <c r="R2933" s="29" t="s">
        <v>35369</v>
      </c>
      <c r="S2933" s="29" t="s">
        <v>27413</v>
      </c>
      <c r="T2933" s="29" t="s">
        <v>35370</v>
      </c>
      <c r="U2933" s="29" t="s">
        <v>35371</v>
      </c>
      <c r="V2933" s="29">
        <v>236</v>
      </c>
      <c r="W2933" s="29" t="s">
        <v>396</v>
      </c>
      <c r="X2933" s="29" t="s">
        <v>35372</v>
      </c>
      <c r="Y2933" s="29" t="s">
        <v>30008</v>
      </c>
      <c r="Z2933" s="29" t="s">
        <v>35373</v>
      </c>
      <c r="AA2933" s="29" t="s">
        <v>35373</v>
      </c>
      <c r="AB2933" s="29" t="s">
        <v>14671</v>
      </c>
      <c r="AC2933" s="29" t="s">
        <v>14672</v>
      </c>
      <c r="AD2933" s="29" t="s">
        <v>168</v>
      </c>
      <c r="AE2933" s="29" t="s">
        <v>33524</v>
      </c>
      <c r="AF2933" s="29" t="s">
        <v>35374</v>
      </c>
      <c r="AG2933" s="29">
        <v>-55</v>
      </c>
      <c r="AH2933" s="29" t="s">
        <v>35374</v>
      </c>
      <c r="AI2933" s="29" t="s">
        <v>35375</v>
      </c>
      <c r="AJ2933" s="29">
        <v>34</v>
      </c>
      <c r="AK2933" s="29" t="s">
        <v>35376</v>
      </c>
      <c r="AL2933" s="29" t="s">
        <v>1774</v>
      </c>
      <c r="AM2933" s="29">
        <v>47</v>
      </c>
      <c r="AN2933" s="1">
        <f t="shared" si="156"/>
        <v>1</v>
      </c>
      <c r="AO2933" s="1">
        <f t="shared" si="157"/>
        <v>1</v>
      </c>
      <c r="AP2933" s="30">
        <f t="shared" si="158"/>
        <v>46298</v>
      </c>
      <c r="AQ2933" s="1" t="str">
        <f>IF(COUNTIF('同场线路Rotas do mesmo SC'!A:A,C2933)&gt;0,"Sim","Não")</f>
        <v>Não</v>
      </c>
      <c r="AR2933" s="1" t="str">
        <f>IF(COUNTIF(揽收业务网点!A:A,P2933)&gt;0,"Sim","Não")</f>
        <v>Não</v>
      </c>
    </row>
    <row r="2934" spans="1:44">
      <c r="A2934" s="29" t="s">
        <v>35377</v>
      </c>
      <c r="B2934" s="29" t="s">
        <v>379</v>
      </c>
      <c r="C2934" s="29" t="s">
        <v>14678</v>
      </c>
      <c r="D2934" s="29" t="s">
        <v>381</v>
      </c>
      <c r="E2934" s="29" t="s">
        <v>382</v>
      </c>
      <c r="F2934" s="29" t="s">
        <v>732</v>
      </c>
      <c r="G2934" s="29">
        <v>22</v>
      </c>
      <c r="H2934" s="29" t="s">
        <v>14679</v>
      </c>
      <c r="I2934" s="29" t="s">
        <v>409</v>
      </c>
      <c r="J2934" s="29" t="s">
        <v>6050</v>
      </c>
      <c r="K2934" s="29" t="s">
        <v>387</v>
      </c>
      <c r="L2934" s="29" t="s">
        <v>6051</v>
      </c>
      <c r="M2934" s="29" t="s">
        <v>18612</v>
      </c>
      <c r="N2934" s="29" t="s">
        <v>18613</v>
      </c>
      <c r="O2934" s="29" t="s">
        <v>1111</v>
      </c>
      <c r="P2934" s="29" t="s">
        <v>1112</v>
      </c>
      <c r="Q2934" s="29" t="s">
        <v>168</v>
      </c>
      <c r="R2934" s="29" t="s">
        <v>35378</v>
      </c>
      <c r="S2934" s="29" t="s">
        <v>35379</v>
      </c>
      <c r="T2934" s="29" t="s">
        <v>30017</v>
      </c>
      <c r="U2934" s="29" t="s">
        <v>35380</v>
      </c>
      <c r="V2934" s="29">
        <v>67</v>
      </c>
      <c r="W2934" s="29" t="s">
        <v>396</v>
      </c>
      <c r="X2934" s="29" t="s">
        <v>35381</v>
      </c>
      <c r="Y2934" s="29" t="s">
        <v>27722</v>
      </c>
      <c r="Z2934" s="29" t="s">
        <v>33186</v>
      </c>
      <c r="AA2934" s="29" t="s">
        <v>33186</v>
      </c>
      <c r="AB2934" s="29" t="s">
        <v>14687</v>
      </c>
      <c r="AC2934" s="29" t="s">
        <v>14688</v>
      </c>
      <c r="AD2934" s="29" t="s">
        <v>168</v>
      </c>
      <c r="AE2934" s="29" t="s">
        <v>35382</v>
      </c>
      <c r="AF2934" s="29" t="s">
        <v>35383</v>
      </c>
      <c r="AG2934" s="29">
        <v>-11</v>
      </c>
      <c r="AH2934" s="29" t="s">
        <v>35383</v>
      </c>
      <c r="AI2934" s="29" t="s">
        <v>35384</v>
      </c>
      <c r="AJ2934" s="29">
        <v>45</v>
      </c>
      <c r="AK2934" s="29" t="s">
        <v>35385</v>
      </c>
      <c r="AL2934" s="29" t="s">
        <v>35386</v>
      </c>
      <c r="AM2934" s="29">
        <v>213</v>
      </c>
      <c r="AN2934" s="1">
        <f t="shared" si="156"/>
        <v>1</v>
      </c>
      <c r="AO2934" s="1">
        <f t="shared" si="157"/>
        <v>1</v>
      </c>
      <c r="AP2934" s="30">
        <f t="shared" si="158"/>
        <v>46298</v>
      </c>
      <c r="AQ2934" s="1" t="str">
        <f>IF(COUNTIF('同场线路Rotas do mesmo SC'!A:A,C2934)&gt;0,"Sim","Não")</f>
        <v>Não</v>
      </c>
      <c r="AR2934" s="1" t="str">
        <f>IF(COUNTIF(揽收业务网点!A:A,P2934)&gt;0,"Sim","Não")</f>
        <v>Não</v>
      </c>
    </row>
    <row r="2935" spans="1:44">
      <c r="A2935" s="29" t="s">
        <v>35387</v>
      </c>
      <c r="B2935" s="29" t="s">
        <v>379</v>
      </c>
      <c r="C2935" s="29" t="s">
        <v>14704</v>
      </c>
      <c r="D2935" s="29" t="s">
        <v>381</v>
      </c>
      <c r="E2935" s="29" t="s">
        <v>382</v>
      </c>
      <c r="F2935" s="29" t="s">
        <v>383</v>
      </c>
      <c r="G2935" s="29">
        <v>51</v>
      </c>
      <c r="H2935" s="29" t="s">
        <v>13025</v>
      </c>
      <c r="I2935" s="29" t="s">
        <v>868</v>
      </c>
      <c r="J2935" s="29" t="s">
        <v>642</v>
      </c>
      <c r="K2935" s="29" t="s">
        <v>387</v>
      </c>
      <c r="L2935" s="29" t="s">
        <v>643</v>
      </c>
      <c r="M2935" s="29" t="s">
        <v>14705</v>
      </c>
      <c r="N2935" s="29" t="s">
        <v>14706</v>
      </c>
      <c r="O2935" s="29" t="s">
        <v>1229</v>
      </c>
      <c r="P2935" s="29" t="s">
        <v>50</v>
      </c>
      <c r="Q2935" s="29" t="s">
        <v>11</v>
      </c>
      <c r="R2935" s="29" t="s">
        <v>28676</v>
      </c>
      <c r="S2935" s="29" t="s">
        <v>28676</v>
      </c>
      <c r="T2935" s="29" t="s">
        <v>32463</v>
      </c>
      <c r="U2935" s="29" t="s">
        <v>35255</v>
      </c>
      <c r="V2935" s="29">
        <v>56</v>
      </c>
      <c r="W2935" s="29" t="s">
        <v>396</v>
      </c>
      <c r="X2935" s="29" t="s">
        <v>35388</v>
      </c>
      <c r="Y2935" s="29" t="s">
        <v>15272</v>
      </c>
      <c r="Z2935" s="29" t="s">
        <v>35389</v>
      </c>
      <c r="AA2935" s="29" t="s">
        <v>35389</v>
      </c>
      <c r="AB2935" s="29" t="s">
        <v>6491</v>
      </c>
      <c r="AC2935" s="29" t="s">
        <v>46</v>
      </c>
      <c r="AD2935" s="29" t="s">
        <v>11</v>
      </c>
      <c r="AE2935" s="29" t="s">
        <v>16006</v>
      </c>
      <c r="AF2935" s="29" t="s">
        <v>19661</v>
      </c>
      <c r="AG2935" s="29">
        <v>-10</v>
      </c>
      <c r="AH2935" s="29" t="s">
        <v>19661</v>
      </c>
      <c r="AI2935" s="29"/>
      <c r="AJ2935" s="29"/>
      <c r="AK2935" s="29"/>
      <c r="AL2935" s="29"/>
      <c r="AM2935" s="29"/>
      <c r="AN2935" s="1">
        <f t="shared" si="156"/>
        <v>1</v>
      </c>
      <c r="AO2935" s="1">
        <f t="shared" si="157"/>
        <v>0</v>
      </c>
      <c r="AP2935" s="30">
        <f t="shared" si="158"/>
        <v>46298</v>
      </c>
      <c r="AQ2935" s="1" t="str">
        <f>IF(COUNTIF('同场线路Rotas do mesmo SC'!A:A,C2935)&gt;0,"Sim","Não")</f>
        <v>Não</v>
      </c>
      <c r="AR2935" s="1" t="str">
        <f>IF(COUNTIF(揽收业务网点!A:A,P2935)&gt;0,"Sim","Não")</f>
        <v>Sim</v>
      </c>
    </row>
    <row r="2936" spans="1:44">
      <c r="A2936" s="29" t="s">
        <v>35390</v>
      </c>
      <c r="B2936" s="29" t="s">
        <v>379</v>
      </c>
      <c r="C2936" s="29" t="s">
        <v>14713</v>
      </c>
      <c r="D2936" s="29" t="s">
        <v>381</v>
      </c>
      <c r="E2936" s="29" t="s">
        <v>382</v>
      </c>
      <c r="F2936" s="29" t="s">
        <v>383</v>
      </c>
      <c r="G2936" s="29">
        <v>43</v>
      </c>
      <c r="H2936" s="29" t="s">
        <v>12411</v>
      </c>
      <c r="I2936" s="29" t="s">
        <v>409</v>
      </c>
      <c r="J2936" s="29" t="s">
        <v>1597</v>
      </c>
      <c r="K2936" s="29" t="s">
        <v>387</v>
      </c>
      <c r="L2936" s="29" t="s">
        <v>1598</v>
      </c>
      <c r="M2936" s="29" t="s">
        <v>12412</v>
      </c>
      <c r="N2936" s="29" t="s">
        <v>12413</v>
      </c>
      <c r="O2936" s="29" t="s">
        <v>12396</v>
      </c>
      <c r="P2936" s="29" t="s">
        <v>12397</v>
      </c>
      <c r="Q2936" s="29" t="s">
        <v>94</v>
      </c>
      <c r="R2936" s="29" t="s">
        <v>35391</v>
      </c>
      <c r="S2936" s="29" t="s">
        <v>35392</v>
      </c>
      <c r="T2936" s="29" t="s">
        <v>35393</v>
      </c>
      <c r="U2936" s="29" t="s">
        <v>35394</v>
      </c>
      <c r="V2936" s="29">
        <v>27</v>
      </c>
      <c r="W2936" s="29" t="s">
        <v>396</v>
      </c>
      <c r="X2936" s="29" t="s">
        <v>35395</v>
      </c>
      <c r="Y2936" s="29" t="s">
        <v>27722</v>
      </c>
      <c r="Z2936" s="29" t="s">
        <v>35396</v>
      </c>
      <c r="AA2936" s="29" t="s">
        <v>35396</v>
      </c>
      <c r="AB2936" s="29" t="s">
        <v>1737</v>
      </c>
      <c r="AC2936" s="29" t="s">
        <v>104</v>
      </c>
      <c r="AD2936" s="29" t="s">
        <v>94</v>
      </c>
      <c r="AE2936" s="29" t="s">
        <v>29535</v>
      </c>
      <c r="AF2936" s="29" t="s">
        <v>35397</v>
      </c>
      <c r="AG2936" s="29">
        <v>24</v>
      </c>
      <c r="AH2936" s="29" t="s">
        <v>35397</v>
      </c>
      <c r="AI2936" s="29" t="s">
        <v>28203</v>
      </c>
      <c r="AJ2936" s="29">
        <v>5</v>
      </c>
      <c r="AK2936" s="29" t="s">
        <v>35398</v>
      </c>
      <c r="AL2936" s="29" t="s">
        <v>35399</v>
      </c>
      <c r="AM2936" s="29">
        <v>251</v>
      </c>
      <c r="AN2936" s="1">
        <f t="shared" si="156"/>
        <v>1</v>
      </c>
      <c r="AO2936" s="1">
        <f t="shared" si="157"/>
        <v>1</v>
      </c>
      <c r="AP2936" s="30">
        <f t="shared" si="158"/>
        <v>46298</v>
      </c>
      <c r="AQ2936" s="1" t="str">
        <f>IF(COUNTIF('同场线路Rotas do mesmo SC'!A:A,C2936)&gt;0,"Sim","Não")</f>
        <v>Não</v>
      </c>
      <c r="AR2936" s="1" t="str">
        <f>IF(COUNTIF(揽收业务网点!A:A,P2936)&gt;0,"Sim","Não")</f>
        <v>Não</v>
      </c>
    </row>
    <row r="2937" spans="1:44">
      <c r="A2937" s="29" t="s">
        <v>35400</v>
      </c>
      <c r="B2937" s="29" t="s">
        <v>379</v>
      </c>
      <c r="C2937" s="29" t="s">
        <v>35401</v>
      </c>
      <c r="D2937" s="29" t="s">
        <v>381</v>
      </c>
      <c r="E2937" s="29" t="s">
        <v>382</v>
      </c>
      <c r="F2937" s="29" t="s">
        <v>383</v>
      </c>
      <c r="G2937" s="29">
        <v>315</v>
      </c>
      <c r="H2937" s="29" t="s">
        <v>26224</v>
      </c>
      <c r="I2937" s="29" t="s">
        <v>512</v>
      </c>
      <c r="J2937" s="29" t="s">
        <v>26081</v>
      </c>
      <c r="K2937" s="29" t="s">
        <v>387</v>
      </c>
      <c r="L2937" s="29" t="s">
        <v>26082</v>
      </c>
      <c r="M2937" s="29" t="s">
        <v>26225</v>
      </c>
      <c r="N2937" s="29" t="s">
        <v>26226</v>
      </c>
      <c r="O2937" s="29" t="s">
        <v>3587</v>
      </c>
      <c r="P2937" s="29" t="s">
        <v>3588</v>
      </c>
      <c r="Q2937" s="29" t="s">
        <v>5</v>
      </c>
      <c r="R2937" s="29" t="s">
        <v>24326</v>
      </c>
      <c r="S2937" s="29" t="s">
        <v>17610</v>
      </c>
      <c r="T2937" s="29" t="s">
        <v>35402</v>
      </c>
      <c r="U2937" s="29" t="s">
        <v>35403</v>
      </c>
      <c r="V2937" s="29">
        <v>294</v>
      </c>
      <c r="W2937" s="29" t="s">
        <v>396</v>
      </c>
      <c r="X2937" s="29" t="s">
        <v>35404</v>
      </c>
      <c r="Y2937" s="29" t="s">
        <v>17697</v>
      </c>
      <c r="Z2937" s="29" t="s">
        <v>35405</v>
      </c>
      <c r="AA2937" s="29" t="s">
        <v>35405</v>
      </c>
      <c r="AB2937" s="29" t="s">
        <v>26232</v>
      </c>
      <c r="AC2937" s="29" t="s">
        <v>26233</v>
      </c>
      <c r="AD2937" s="29" t="s">
        <v>5</v>
      </c>
      <c r="AE2937" s="29" t="s">
        <v>28475</v>
      </c>
      <c r="AF2937" s="29" t="s">
        <v>35406</v>
      </c>
      <c r="AG2937" s="29">
        <v>-199</v>
      </c>
      <c r="AH2937" s="29" t="s">
        <v>35406</v>
      </c>
      <c r="AI2937" s="29" t="s">
        <v>35407</v>
      </c>
      <c r="AJ2937" s="29">
        <v>74</v>
      </c>
      <c r="AK2937" s="29" t="s">
        <v>33476</v>
      </c>
      <c r="AL2937" s="29" t="s">
        <v>35408</v>
      </c>
      <c r="AM2937" s="29">
        <v>54</v>
      </c>
      <c r="AN2937" s="1">
        <f t="shared" si="156"/>
        <v>1</v>
      </c>
      <c r="AO2937" s="1">
        <f t="shared" si="157"/>
        <v>1</v>
      </c>
      <c r="AP2937" s="30">
        <f t="shared" si="158"/>
        <v>46298</v>
      </c>
      <c r="AQ2937" s="1" t="str">
        <f>IF(COUNTIF('同场线路Rotas do mesmo SC'!A:A,C2937)&gt;0,"Sim","Não")</f>
        <v>Não</v>
      </c>
      <c r="AR2937" s="1" t="str">
        <f>IF(COUNTIF(揽收业务网点!A:A,P2937)&gt;0,"Sim","Não")</f>
        <v>Não</v>
      </c>
    </row>
    <row r="2938" spans="1:44">
      <c r="A2938" s="29" t="s">
        <v>35409</v>
      </c>
      <c r="B2938" s="29" t="s">
        <v>379</v>
      </c>
      <c r="C2938" s="29" t="s">
        <v>14723</v>
      </c>
      <c r="D2938" s="29" t="s">
        <v>381</v>
      </c>
      <c r="E2938" s="29" t="s">
        <v>382</v>
      </c>
      <c r="F2938" s="29" t="s">
        <v>732</v>
      </c>
      <c r="G2938" s="29">
        <v>11</v>
      </c>
      <c r="H2938" s="29" t="s">
        <v>5390</v>
      </c>
      <c r="I2938" s="29" t="s">
        <v>868</v>
      </c>
      <c r="J2938" s="29" t="s">
        <v>2187</v>
      </c>
      <c r="K2938" s="29" t="s">
        <v>387</v>
      </c>
      <c r="L2938" s="29" t="s">
        <v>2188</v>
      </c>
      <c r="M2938" s="29" t="s">
        <v>5391</v>
      </c>
      <c r="N2938" s="29" t="s">
        <v>5392</v>
      </c>
      <c r="O2938" s="29" t="s">
        <v>653</v>
      </c>
      <c r="P2938" s="29" t="s">
        <v>654</v>
      </c>
      <c r="Q2938" s="29" t="s">
        <v>11</v>
      </c>
      <c r="R2938" s="29" t="s">
        <v>35410</v>
      </c>
      <c r="S2938" s="29" t="s">
        <v>35410</v>
      </c>
      <c r="T2938" s="29" t="s">
        <v>35411</v>
      </c>
      <c r="U2938" s="29" t="s">
        <v>35412</v>
      </c>
      <c r="V2938" s="29">
        <v>189</v>
      </c>
      <c r="W2938" s="29" t="s">
        <v>396</v>
      </c>
      <c r="X2938" s="29" t="s">
        <v>35413</v>
      </c>
      <c r="Y2938" s="29" t="s">
        <v>15616</v>
      </c>
      <c r="Z2938" s="29" t="s">
        <v>35414</v>
      </c>
      <c r="AA2938" s="29" t="s">
        <v>35414</v>
      </c>
      <c r="AB2938" s="29" t="s">
        <v>10571</v>
      </c>
      <c r="AC2938" s="29" t="s">
        <v>10572</v>
      </c>
      <c r="AD2938" s="29" t="s">
        <v>11</v>
      </c>
      <c r="AE2938" s="29" t="s">
        <v>28825</v>
      </c>
      <c r="AF2938" s="29" t="s">
        <v>35415</v>
      </c>
      <c r="AG2938" s="29">
        <v>7</v>
      </c>
      <c r="AH2938" s="29" t="s">
        <v>35415</v>
      </c>
      <c r="AI2938" s="29" t="s">
        <v>35416</v>
      </c>
      <c r="AJ2938" s="29">
        <v>6</v>
      </c>
      <c r="AK2938" s="29" t="s">
        <v>35417</v>
      </c>
      <c r="AL2938" s="29" t="s">
        <v>35418</v>
      </c>
      <c r="AM2938" s="29">
        <v>82</v>
      </c>
      <c r="AN2938" s="1">
        <f t="shared" si="156"/>
        <v>1</v>
      </c>
      <c r="AO2938" s="1">
        <f t="shared" si="157"/>
        <v>1</v>
      </c>
      <c r="AP2938" s="30">
        <f t="shared" si="158"/>
        <v>46298</v>
      </c>
      <c r="AQ2938" s="1" t="str">
        <f>IF(COUNTIF('同场线路Rotas do mesmo SC'!A:A,C2938)&gt;0,"Sim","Não")</f>
        <v>Não</v>
      </c>
      <c r="AR2938" s="1" t="str">
        <f>IF(COUNTIF(揽收业务网点!A:A,P2938)&gt;0,"Sim","Não")</f>
        <v>Não</v>
      </c>
    </row>
    <row r="2939" spans="1:44">
      <c r="A2939" s="29" t="s">
        <v>35419</v>
      </c>
      <c r="B2939" s="29" t="s">
        <v>379</v>
      </c>
      <c r="C2939" s="29" t="s">
        <v>14732</v>
      </c>
      <c r="D2939" s="29" t="s">
        <v>381</v>
      </c>
      <c r="E2939" s="29" t="s">
        <v>382</v>
      </c>
      <c r="F2939" s="29" t="s">
        <v>383</v>
      </c>
      <c r="G2939" s="29">
        <v>10</v>
      </c>
      <c r="H2939" s="29" t="s">
        <v>14271</v>
      </c>
      <c r="I2939" s="29" t="s">
        <v>385</v>
      </c>
      <c r="J2939" s="29" t="s">
        <v>6175</v>
      </c>
      <c r="K2939" s="29" t="s">
        <v>387</v>
      </c>
      <c r="L2939" s="29" t="s">
        <v>6176</v>
      </c>
      <c r="M2939" s="29" t="s">
        <v>9595</v>
      </c>
      <c r="N2939" s="29" t="s">
        <v>9596</v>
      </c>
      <c r="O2939" s="29" t="s">
        <v>6179</v>
      </c>
      <c r="P2939" s="29" t="s">
        <v>6180</v>
      </c>
      <c r="Q2939" s="29" t="s">
        <v>168</v>
      </c>
      <c r="R2939" s="29" t="s">
        <v>14639</v>
      </c>
      <c r="S2939" s="29" t="s">
        <v>9479</v>
      </c>
      <c r="T2939" s="29" t="s">
        <v>35420</v>
      </c>
      <c r="U2939" s="29" t="s">
        <v>35421</v>
      </c>
      <c r="V2939" s="29">
        <v>63</v>
      </c>
      <c r="W2939" s="29" t="s">
        <v>396</v>
      </c>
      <c r="X2939" s="29" t="s">
        <v>34430</v>
      </c>
      <c r="Y2939" s="29" t="s">
        <v>15272</v>
      </c>
      <c r="Z2939" s="29" t="s">
        <v>35422</v>
      </c>
      <c r="AA2939" s="29" t="s">
        <v>35422</v>
      </c>
      <c r="AB2939" s="29" t="s">
        <v>14740</v>
      </c>
      <c r="AC2939" s="29" t="s">
        <v>14741</v>
      </c>
      <c r="AD2939" s="29" t="s">
        <v>168</v>
      </c>
      <c r="AE2939" s="29" t="s">
        <v>17762</v>
      </c>
      <c r="AF2939" s="29" t="s">
        <v>35423</v>
      </c>
      <c r="AG2939" s="29">
        <v>1</v>
      </c>
      <c r="AH2939" s="29" t="s">
        <v>35423</v>
      </c>
      <c r="AI2939" s="29" t="s">
        <v>35424</v>
      </c>
      <c r="AJ2939" s="29">
        <v>28</v>
      </c>
      <c r="AK2939" s="29" t="s">
        <v>35425</v>
      </c>
      <c r="AL2939" s="29" t="s">
        <v>35426</v>
      </c>
      <c r="AM2939" s="29">
        <v>61</v>
      </c>
      <c r="AN2939" s="1">
        <f t="shared" si="156"/>
        <v>1</v>
      </c>
      <c r="AO2939" s="1">
        <f t="shared" si="157"/>
        <v>1</v>
      </c>
      <c r="AP2939" s="30">
        <f t="shared" si="158"/>
        <v>46298</v>
      </c>
      <c r="AQ2939" s="1" t="str">
        <f>IF(COUNTIF('同场线路Rotas do mesmo SC'!A:A,C2939)&gt;0,"Sim","Não")</f>
        <v>Não</v>
      </c>
      <c r="AR2939" s="1" t="str">
        <f>IF(COUNTIF(揽收业务网点!A:A,P2939)&gt;0,"Sim","Não")</f>
        <v>Não</v>
      </c>
    </row>
    <row r="2940" spans="1:44">
      <c r="A2940" s="29" t="s">
        <v>35427</v>
      </c>
      <c r="B2940" s="29" t="s">
        <v>379</v>
      </c>
      <c r="C2940" s="29" t="s">
        <v>14747</v>
      </c>
      <c r="D2940" s="29" t="s">
        <v>381</v>
      </c>
      <c r="E2940" s="29" t="s">
        <v>382</v>
      </c>
      <c r="F2940" s="29" t="s">
        <v>383</v>
      </c>
      <c r="G2940" s="29">
        <v>300</v>
      </c>
      <c r="H2940" s="29" t="s">
        <v>10199</v>
      </c>
      <c r="I2940" s="29" t="s">
        <v>385</v>
      </c>
      <c r="J2940" s="29" t="s">
        <v>10200</v>
      </c>
      <c r="K2940" s="29" t="s">
        <v>387</v>
      </c>
      <c r="L2940" s="29" t="s">
        <v>10201</v>
      </c>
      <c r="M2940" s="29" t="s">
        <v>10202</v>
      </c>
      <c r="N2940" s="29" t="s">
        <v>10203</v>
      </c>
      <c r="O2940" s="29" t="s">
        <v>1262</v>
      </c>
      <c r="P2940" s="29" t="s">
        <v>1263</v>
      </c>
      <c r="Q2940" s="29" t="s">
        <v>118</v>
      </c>
      <c r="R2940" s="29" t="s">
        <v>35428</v>
      </c>
      <c r="S2940" s="29" t="s">
        <v>35429</v>
      </c>
      <c r="T2940" s="29" t="s">
        <v>35430</v>
      </c>
      <c r="U2940" s="29" t="s">
        <v>35431</v>
      </c>
      <c r="V2940" s="29">
        <v>184</v>
      </c>
      <c r="W2940" s="29" t="s">
        <v>396</v>
      </c>
      <c r="X2940" s="29" t="s">
        <v>35432</v>
      </c>
      <c r="Y2940" s="29" t="s">
        <v>16227</v>
      </c>
      <c r="Z2940" s="29" t="s">
        <v>35433</v>
      </c>
      <c r="AA2940" s="29" t="s">
        <v>35433</v>
      </c>
      <c r="AB2940" s="29" t="s">
        <v>10192</v>
      </c>
      <c r="AC2940" s="29" t="s">
        <v>132</v>
      </c>
      <c r="AD2940" s="29" t="s">
        <v>118</v>
      </c>
      <c r="AE2940" s="29" t="s">
        <v>16547</v>
      </c>
      <c r="AF2940" s="29" t="s">
        <v>35434</v>
      </c>
      <c r="AG2940" s="29">
        <v>65</v>
      </c>
      <c r="AH2940" s="29" t="s">
        <v>35434</v>
      </c>
      <c r="AI2940" s="29" t="s">
        <v>35435</v>
      </c>
      <c r="AJ2940" s="29">
        <v>-56</v>
      </c>
      <c r="AK2940" s="29" t="s">
        <v>35436</v>
      </c>
      <c r="AL2940" s="29" t="s">
        <v>35437</v>
      </c>
      <c r="AM2940" s="29">
        <v>191</v>
      </c>
      <c r="AN2940" s="1">
        <f t="shared" si="156"/>
        <v>1</v>
      </c>
      <c r="AO2940" s="1">
        <f t="shared" si="157"/>
        <v>1</v>
      </c>
      <c r="AP2940" s="30">
        <f t="shared" si="158"/>
        <v>46298</v>
      </c>
      <c r="AQ2940" s="1" t="str">
        <f>IF(COUNTIF('同场线路Rotas do mesmo SC'!A:A,C2940)&gt;0,"Sim","Não")</f>
        <v>Não</v>
      </c>
      <c r="AR2940" s="1" t="str">
        <f>IF(COUNTIF(揽收业务网点!A:A,P2940)&gt;0,"Sim","Não")</f>
        <v>Não</v>
      </c>
    </row>
    <row r="2941" spans="1:44">
      <c r="A2941" s="29" t="s">
        <v>35438</v>
      </c>
      <c r="B2941" s="29" t="s">
        <v>2590</v>
      </c>
      <c r="C2941" s="29" t="s">
        <v>25289</v>
      </c>
      <c r="D2941" s="29" t="s">
        <v>381</v>
      </c>
      <c r="E2941" s="29" t="s">
        <v>382</v>
      </c>
      <c r="F2941" s="29" t="s">
        <v>383</v>
      </c>
      <c r="G2941" s="29">
        <v>18</v>
      </c>
      <c r="H2941" s="29" t="s">
        <v>35439</v>
      </c>
      <c r="I2941" s="29" t="s">
        <v>2105</v>
      </c>
      <c r="J2941" s="29" t="s">
        <v>33666</v>
      </c>
      <c r="K2941" s="29" t="s">
        <v>387</v>
      </c>
      <c r="L2941" s="29" t="s">
        <v>33667</v>
      </c>
      <c r="M2941" s="29" t="s">
        <v>35440</v>
      </c>
      <c r="N2941" s="29" t="s">
        <v>35441</v>
      </c>
      <c r="O2941" s="29" t="s">
        <v>23158</v>
      </c>
      <c r="P2941" s="29" t="s">
        <v>23159</v>
      </c>
      <c r="Q2941" s="29" t="s">
        <v>2</v>
      </c>
      <c r="R2941" s="29" t="s">
        <v>30888</v>
      </c>
      <c r="S2941" s="29" t="s">
        <v>16682</v>
      </c>
      <c r="T2941" s="29" t="s">
        <v>35442</v>
      </c>
      <c r="U2941" s="29" t="s">
        <v>35443</v>
      </c>
      <c r="V2941" s="29">
        <v>3</v>
      </c>
      <c r="W2941" s="29" t="s">
        <v>396</v>
      </c>
      <c r="X2941" s="29" t="s">
        <v>35444</v>
      </c>
      <c r="Y2941" s="29" t="s">
        <v>28006</v>
      </c>
      <c r="Z2941" s="29" t="s">
        <v>35445</v>
      </c>
      <c r="AA2941" s="29" t="s">
        <v>35445</v>
      </c>
      <c r="AB2941" s="29" t="s">
        <v>25298</v>
      </c>
      <c r="AC2941" s="29" t="s">
        <v>25299</v>
      </c>
      <c r="AD2941" s="29" t="s">
        <v>2</v>
      </c>
      <c r="AE2941" s="29" t="s">
        <v>15272</v>
      </c>
      <c r="AF2941" s="29" t="s">
        <v>35446</v>
      </c>
      <c r="AG2941" s="29">
        <v>-35</v>
      </c>
      <c r="AH2941" s="29" t="s">
        <v>35446</v>
      </c>
      <c r="AI2941" s="29" t="s">
        <v>35447</v>
      </c>
      <c r="AJ2941" s="29">
        <v>111</v>
      </c>
      <c r="AK2941" s="29" t="s">
        <v>35448</v>
      </c>
      <c r="AL2941" s="29" t="s">
        <v>35449</v>
      </c>
      <c r="AM2941" s="29">
        <v>134</v>
      </c>
      <c r="AN2941" s="1">
        <f t="shared" si="156"/>
        <v>1</v>
      </c>
      <c r="AO2941" s="1">
        <f t="shared" si="157"/>
        <v>1</v>
      </c>
      <c r="AP2941" s="30">
        <f t="shared" si="158"/>
        <v>46298</v>
      </c>
      <c r="AQ2941" s="1" t="str">
        <f>IF(COUNTIF('同场线路Rotas do mesmo SC'!A:A,C2941)&gt;0,"Sim","Não")</f>
        <v>Não</v>
      </c>
      <c r="AR2941" s="1" t="str">
        <f>IF(COUNTIF(揽收业务网点!A:A,P2941)&gt;0,"Sim","Não")</f>
        <v>Não</v>
      </c>
    </row>
    <row r="2942" spans="1:44">
      <c r="A2942" s="29" t="s">
        <v>35450</v>
      </c>
      <c r="B2942" s="29" t="s">
        <v>379</v>
      </c>
      <c r="C2942" s="29" t="s">
        <v>14757</v>
      </c>
      <c r="D2942" s="29" t="s">
        <v>381</v>
      </c>
      <c r="E2942" s="29" t="s">
        <v>382</v>
      </c>
      <c r="F2942" s="29" t="s">
        <v>383</v>
      </c>
      <c r="G2942" s="29">
        <v>128</v>
      </c>
      <c r="H2942" s="29" t="s">
        <v>14758</v>
      </c>
      <c r="I2942" s="29" t="s">
        <v>409</v>
      </c>
      <c r="J2942" s="29" t="s">
        <v>9547</v>
      </c>
      <c r="K2942" s="29" t="s">
        <v>387</v>
      </c>
      <c r="L2942" s="29" t="s">
        <v>9548</v>
      </c>
      <c r="M2942" s="29" t="s">
        <v>35451</v>
      </c>
      <c r="N2942" s="29" t="s">
        <v>35452</v>
      </c>
      <c r="O2942" s="29" t="s">
        <v>1111</v>
      </c>
      <c r="P2942" s="29" t="s">
        <v>1112</v>
      </c>
      <c r="Q2942" s="29" t="s">
        <v>168</v>
      </c>
      <c r="R2942" s="29" t="s">
        <v>35453</v>
      </c>
      <c r="S2942" s="29" t="s">
        <v>11280</v>
      </c>
      <c r="T2942" s="29" t="s">
        <v>35454</v>
      </c>
      <c r="U2942" s="29" t="s">
        <v>35455</v>
      </c>
      <c r="V2942" s="29">
        <v>198</v>
      </c>
      <c r="W2942" s="29" t="s">
        <v>396</v>
      </c>
      <c r="X2942" s="29" t="s">
        <v>35456</v>
      </c>
      <c r="Y2942" s="29" t="s">
        <v>30008</v>
      </c>
      <c r="Z2942" s="29" t="s">
        <v>35457</v>
      </c>
      <c r="AA2942" s="29" t="s">
        <v>35457</v>
      </c>
      <c r="AB2942" s="29" t="s">
        <v>14767</v>
      </c>
      <c r="AC2942" s="29" t="s">
        <v>14768</v>
      </c>
      <c r="AD2942" s="29" t="s">
        <v>168</v>
      </c>
      <c r="AE2942" s="29" t="s">
        <v>32150</v>
      </c>
      <c r="AF2942" s="29" t="s">
        <v>33349</v>
      </c>
      <c r="AG2942" s="29">
        <v>-31</v>
      </c>
      <c r="AH2942" s="29" t="s">
        <v>33349</v>
      </c>
      <c r="AI2942" s="29" t="s">
        <v>29650</v>
      </c>
      <c r="AJ2942" s="29">
        <v>45</v>
      </c>
      <c r="AK2942" s="29" t="s">
        <v>35458</v>
      </c>
      <c r="AL2942" s="29" t="s">
        <v>35459</v>
      </c>
      <c r="AM2942" s="29">
        <v>86</v>
      </c>
      <c r="AN2942" s="1">
        <f t="shared" si="156"/>
        <v>1</v>
      </c>
      <c r="AO2942" s="1">
        <f t="shared" si="157"/>
        <v>1</v>
      </c>
      <c r="AP2942" s="30">
        <f t="shared" si="158"/>
        <v>46298</v>
      </c>
      <c r="AQ2942" s="1" t="str">
        <f>IF(COUNTIF('同场线路Rotas do mesmo SC'!A:A,C2942)&gt;0,"Sim","Não")</f>
        <v>Não</v>
      </c>
      <c r="AR2942" s="1" t="str">
        <f>IF(COUNTIF(揽收业务网点!A:A,P2942)&gt;0,"Sim","Não")</f>
        <v>Não</v>
      </c>
    </row>
    <row r="2943" spans="1:44">
      <c r="A2943" s="29" t="s">
        <v>35460</v>
      </c>
      <c r="B2943" s="29" t="s">
        <v>379</v>
      </c>
      <c r="C2943" s="29" t="s">
        <v>14774</v>
      </c>
      <c r="D2943" s="29" t="s">
        <v>381</v>
      </c>
      <c r="E2943" s="29" t="s">
        <v>382</v>
      </c>
      <c r="F2943" s="29" t="s">
        <v>383</v>
      </c>
      <c r="G2943" s="29">
        <v>10</v>
      </c>
      <c r="H2943" s="29" t="s">
        <v>14775</v>
      </c>
      <c r="I2943" s="29" t="s">
        <v>2105</v>
      </c>
      <c r="J2943" s="29" t="s">
        <v>2649</v>
      </c>
      <c r="K2943" s="29" t="s">
        <v>387</v>
      </c>
      <c r="L2943" s="29" t="s">
        <v>2650</v>
      </c>
      <c r="M2943" s="29" t="s">
        <v>14776</v>
      </c>
      <c r="N2943" s="29" t="s">
        <v>14777</v>
      </c>
      <c r="O2943" s="29" t="s">
        <v>706</v>
      </c>
      <c r="P2943" s="29" t="s">
        <v>707</v>
      </c>
      <c r="Q2943" s="29" t="s">
        <v>2</v>
      </c>
      <c r="R2943" s="29" t="s">
        <v>35461</v>
      </c>
      <c r="S2943" s="29" t="s">
        <v>26869</v>
      </c>
      <c r="T2943" s="29" t="s">
        <v>35462</v>
      </c>
      <c r="U2943" s="29" t="s">
        <v>35463</v>
      </c>
      <c r="V2943" s="29">
        <v>37</v>
      </c>
      <c r="W2943" s="29" t="s">
        <v>396</v>
      </c>
      <c r="X2943" s="29" t="s">
        <v>33135</v>
      </c>
      <c r="Y2943" s="29" t="s">
        <v>16547</v>
      </c>
      <c r="Z2943" s="29" t="s">
        <v>34933</v>
      </c>
      <c r="AA2943" s="29" t="s">
        <v>34933</v>
      </c>
      <c r="AB2943" s="29" t="s">
        <v>14784</v>
      </c>
      <c r="AC2943" s="29" t="s">
        <v>14785</v>
      </c>
      <c r="AD2943" s="29" t="s">
        <v>2</v>
      </c>
      <c r="AE2943" s="29" t="s">
        <v>15272</v>
      </c>
      <c r="AF2943" s="29" t="s">
        <v>35464</v>
      </c>
      <c r="AG2943" s="29">
        <v>-10</v>
      </c>
      <c r="AH2943" s="29" t="s">
        <v>35464</v>
      </c>
      <c r="AI2943" s="29" t="s">
        <v>35465</v>
      </c>
      <c r="AJ2943" s="29">
        <v>145</v>
      </c>
      <c r="AK2943" s="29" t="s">
        <v>35466</v>
      </c>
      <c r="AL2943" s="29" t="s">
        <v>35467</v>
      </c>
      <c r="AM2943" s="29">
        <v>207</v>
      </c>
      <c r="AN2943" s="1">
        <f t="shared" si="156"/>
        <v>1</v>
      </c>
      <c r="AO2943" s="1">
        <f t="shared" si="157"/>
        <v>1</v>
      </c>
      <c r="AP2943" s="30">
        <f t="shared" si="158"/>
        <v>46298</v>
      </c>
      <c r="AQ2943" s="1" t="str">
        <f>IF(COUNTIF('同场线路Rotas do mesmo SC'!A:A,C2943)&gt;0,"Sim","Não")</f>
        <v>Não</v>
      </c>
      <c r="AR2943" s="1" t="str">
        <f>IF(COUNTIF(揽收业务网点!A:A,P2943)&gt;0,"Sim","Não")</f>
        <v>Não</v>
      </c>
    </row>
    <row r="2944" spans="1:44">
      <c r="A2944" s="29" t="s">
        <v>35468</v>
      </c>
      <c r="B2944" s="29" t="s">
        <v>379</v>
      </c>
      <c r="C2944" s="29" t="s">
        <v>14790</v>
      </c>
      <c r="D2944" s="29" t="s">
        <v>381</v>
      </c>
      <c r="E2944" s="29" t="s">
        <v>382</v>
      </c>
      <c r="F2944" s="29" t="s">
        <v>383</v>
      </c>
      <c r="G2944" s="29">
        <v>40</v>
      </c>
      <c r="H2944" s="29" t="s">
        <v>10861</v>
      </c>
      <c r="I2944" s="29" t="s">
        <v>868</v>
      </c>
      <c r="J2944" s="29" t="s">
        <v>642</v>
      </c>
      <c r="K2944" s="29" t="s">
        <v>387</v>
      </c>
      <c r="L2944" s="29" t="s">
        <v>643</v>
      </c>
      <c r="M2944" s="29" t="s">
        <v>10862</v>
      </c>
      <c r="N2944" s="29" t="s">
        <v>10863</v>
      </c>
      <c r="O2944" s="29" t="s">
        <v>653</v>
      </c>
      <c r="P2944" s="29" t="s">
        <v>654</v>
      </c>
      <c r="Q2944" s="29" t="s">
        <v>11</v>
      </c>
      <c r="R2944" s="29" t="s">
        <v>35469</v>
      </c>
      <c r="S2944" s="29" t="s">
        <v>6786</v>
      </c>
      <c r="T2944" s="29" t="s">
        <v>35470</v>
      </c>
      <c r="U2944" s="29" t="s">
        <v>35471</v>
      </c>
      <c r="V2944" s="29">
        <v>1082</v>
      </c>
      <c r="W2944" s="29" t="s">
        <v>396</v>
      </c>
      <c r="X2944" s="29" t="s">
        <v>28463</v>
      </c>
      <c r="Y2944" s="29" t="s">
        <v>27722</v>
      </c>
      <c r="Z2944" s="29" t="s">
        <v>35472</v>
      </c>
      <c r="AA2944" s="29" t="s">
        <v>35472</v>
      </c>
      <c r="AB2944" s="29" t="s">
        <v>14796</v>
      </c>
      <c r="AC2944" s="29" t="s">
        <v>14797</v>
      </c>
      <c r="AD2944" s="29" t="s">
        <v>11</v>
      </c>
      <c r="AE2944" s="29" t="s">
        <v>16006</v>
      </c>
      <c r="AF2944" s="29" t="s">
        <v>35473</v>
      </c>
      <c r="AG2944" s="29">
        <v>-7</v>
      </c>
      <c r="AH2944" s="29" t="s">
        <v>35473</v>
      </c>
      <c r="AI2944" s="29" t="s">
        <v>35474</v>
      </c>
      <c r="AJ2944" s="29">
        <v>11</v>
      </c>
      <c r="AK2944" s="29" t="s">
        <v>35475</v>
      </c>
      <c r="AL2944" s="29" t="s">
        <v>35476</v>
      </c>
      <c r="AM2944" s="29">
        <v>87</v>
      </c>
      <c r="AN2944" s="1">
        <f t="shared" si="156"/>
        <v>1</v>
      </c>
      <c r="AO2944" s="1">
        <f t="shared" si="157"/>
        <v>1</v>
      </c>
      <c r="AP2944" s="30">
        <f t="shared" si="158"/>
        <v>46298</v>
      </c>
      <c r="AQ2944" s="1" t="str">
        <f>IF(COUNTIF('同场线路Rotas do mesmo SC'!A:A,C2944)&gt;0,"Sim","Não")</f>
        <v>Não</v>
      </c>
      <c r="AR2944" s="1" t="str">
        <f>IF(COUNTIF(揽收业务网点!A:A,P2944)&gt;0,"Sim","Não")</f>
        <v>Não</v>
      </c>
    </row>
    <row r="2945" spans="1:44">
      <c r="A2945" s="29" t="s">
        <v>35477</v>
      </c>
      <c r="B2945" s="29" t="s">
        <v>379</v>
      </c>
      <c r="C2945" s="29" t="s">
        <v>14801</v>
      </c>
      <c r="D2945" s="29" t="s">
        <v>381</v>
      </c>
      <c r="E2945" s="29" t="s">
        <v>382</v>
      </c>
      <c r="F2945" s="29" t="s">
        <v>383</v>
      </c>
      <c r="G2945" s="29">
        <v>19</v>
      </c>
      <c r="H2945" s="29" t="s">
        <v>14802</v>
      </c>
      <c r="I2945" s="29" t="s">
        <v>512</v>
      </c>
      <c r="J2945" s="29" t="s">
        <v>14803</v>
      </c>
      <c r="K2945" s="29" t="s">
        <v>387</v>
      </c>
      <c r="L2945" s="29" t="s">
        <v>14804</v>
      </c>
      <c r="M2945" s="29" t="s">
        <v>14805</v>
      </c>
      <c r="N2945" s="29" t="s">
        <v>14806</v>
      </c>
      <c r="O2945" s="29" t="s">
        <v>6856</v>
      </c>
      <c r="P2945" s="29" t="s">
        <v>6857</v>
      </c>
      <c r="Q2945" s="29" t="s">
        <v>94</v>
      </c>
      <c r="R2945" s="29" t="s">
        <v>24757</v>
      </c>
      <c r="S2945" s="29" t="s">
        <v>9051</v>
      </c>
      <c r="T2945" s="29" t="s">
        <v>34626</v>
      </c>
      <c r="U2945" s="29" t="s">
        <v>35478</v>
      </c>
      <c r="V2945" s="29">
        <v>74</v>
      </c>
      <c r="W2945" s="29" t="s">
        <v>396</v>
      </c>
      <c r="X2945" s="29" t="s">
        <v>35479</v>
      </c>
      <c r="Y2945" s="29" t="s">
        <v>30667</v>
      </c>
      <c r="Z2945" s="29" t="s">
        <v>35480</v>
      </c>
      <c r="AA2945" s="29" t="s">
        <v>35480</v>
      </c>
      <c r="AB2945" s="29" t="s">
        <v>14810</v>
      </c>
      <c r="AC2945" s="29" t="s">
        <v>106</v>
      </c>
      <c r="AD2945" s="29" t="s">
        <v>94</v>
      </c>
      <c r="AE2945" s="29" t="s">
        <v>35481</v>
      </c>
      <c r="AF2945" s="29" t="s">
        <v>35482</v>
      </c>
      <c r="AG2945" s="29">
        <v>-81</v>
      </c>
      <c r="AH2945" s="29" t="s">
        <v>35482</v>
      </c>
      <c r="AI2945" s="29" t="s">
        <v>35483</v>
      </c>
      <c r="AJ2945" s="29">
        <v>239</v>
      </c>
      <c r="AK2945" s="29" t="s">
        <v>35484</v>
      </c>
      <c r="AL2945" s="29" t="s">
        <v>35485</v>
      </c>
      <c r="AM2945" s="29">
        <v>61</v>
      </c>
      <c r="AN2945" s="1">
        <f t="shared" si="156"/>
        <v>1</v>
      </c>
      <c r="AO2945" s="1">
        <f t="shared" si="157"/>
        <v>1</v>
      </c>
      <c r="AP2945" s="30">
        <f t="shared" si="158"/>
        <v>46298</v>
      </c>
      <c r="AQ2945" s="1" t="str">
        <f>IF(COUNTIF('同场线路Rotas do mesmo SC'!A:A,C2945)&gt;0,"Sim","Não")</f>
        <v>Não</v>
      </c>
      <c r="AR2945" s="1" t="str">
        <f>IF(COUNTIF(揽收业务网点!A:A,P2945)&gt;0,"Sim","Não")</f>
        <v>Não</v>
      </c>
    </row>
    <row r="2946" spans="1:44">
      <c r="A2946" s="29" t="s">
        <v>35486</v>
      </c>
      <c r="B2946" s="29" t="s">
        <v>379</v>
      </c>
      <c r="C2946" s="29" t="s">
        <v>14814</v>
      </c>
      <c r="D2946" s="29" t="s">
        <v>381</v>
      </c>
      <c r="E2946" s="29" t="s">
        <v>382</v>
      </c>
      <c r="F2946" s="29" t="s">
        <v>732</v>
      </c>
      <c r="G2946" s="29">
        <v>20</v>
      </c>
      <c r="H2946" s="29" t="s">
        <v>14815</v>
      </c>
      <c r="I2946" s="29" t="s">
        <v>385</v>
      </c>
      <c r="J2946" s="29" t="s">
        <v>2187</v>
      </c>
      <c r="K2946" s="29" t="s">
        <v>387</v>
      </c>
      <c r="L2946" s="29" t="s">
        <v>2188</v>
      </c>
      <c r="M2946" s="29" t="s">
        <v>14816</v>
      </c>
      <c r="N2946" s="29" t="s">
        <v>14817</v>
      </c>
      <c r="O2946" s="29" t="s">
        <v>12822</v>
      </c>
      <c r="P2946" s="29" t="s">
        <v>12823</v>
      </c>
      <c r="Q2946" s="29" t="s">
        <v>145</v>
      </c>
      <c r="R2946" s="29" t="s">
        <v>35487</v>
      </c>
      <c r="S2946" s="29" t="s">
        <v>35488</v>
      </c>
      <c r="T2946" s="29" t="s">
        <v>35489</v>
      </c>
      <c r="U2946" s="29" t="s">
        <v>35490</v>
      </c>
      <c r="V2946" s="29">
        <v>77</v>
      </c>
      <c r="W2946" s="29" t="s">
        <v>396</v>
      </c>
      <c r="X2946" s="29" t="s">
        <v>35491</v>
      </c>
      <c r="Y2946" s="29" t="s">
        <v>15272</v>
      </c>
      <c r="Z2946" s="29" t="s">
        <v>35492</v>
      </c>
      <c r="AA2946" s="29" t="s">
        <v>35492</v>
      </c>
      <c r="AB2946" s="29" t="s">
        <v>13619</v>
      </c>
      <c r="AC2946" s="29" t="s">
        <v>13620</v>
      </c>
      <c r="AD2946" s="29" t="s">
        <v>145</v>
      </c>
      <c r="AE2946" s="29" t="s">
        <v>16006</v>
      </c>
      <c r="AF2946" s="29" t="s">
        <v>35493</v>
      </c>
      <c r="AG2946" s="29">
        <v>-34</v>
      </c>
      <c r="AH2946" s="29" t="s">
        <v>35493</v>
      </c>
      <c r="AI2946" s="29" t="s">
        <v>35494</v>
      </c>
      <c r="AJ2946" s="29"/>
      <c r="AK2946" s="29"/>
      <c r="AL2946" s="29"/>
      <c r="AM2946" s="29"/>
      <c r="AN2946" s="1">
        <f t="shared" si="156"/>
        <v>1</v>
      </c>
      <c r="AO2946" s="1">
        <f t="shared" si="157"/>
        <v>1</v>
      </c>
      <c r="AP2946" s="30">
        <f t="shared" si="158"/>
        <v>46298</v>
      </c>
      <c r="AQ2946" s="1" t="str">
        <f>IF(COUNTIF('同场线路Rotas do mesmo SC'!A:A,C2946)&gt;0,"Sim","Não")</f>
        <v>Não</v>
      </c>
      <c r="AR2946" s="1" t="str">
        <f>IF(COUNTIF(揽收业务网点!A:A,P2946)&gt;0,"Sim","Não")</f>
        <v>Não</v>
      </c>
    </row>
    <row r="2947" spans="1:44">
      <c r="A2947" s="29" t="s">
        <v>35495</v>
      </c>
      <c r="B2947" s="29" t="s">
        <v>379</v>
      </c>
      <c r="C2947" s="29" t="s">
        <v>14827</v>
      </c>
      <c r="D2947" s="29" t="s">
        <v>381</v>
      </c>
      <c r="E2947" s="29" t="s">
        <v>382</v>
      </c>
      <c r="F2947" s="29" t="s">
        <v>383</v>
      </c>
      <c r="G2947" s="29">
        <v>22</v>
      </c>
      <c r="H2947" s="29" t="s">
        <v>27961</v>
      </c>
      <c r="I2947" s="29" t="s">
        <v>385</v>
      </c>
      <c r="J2947" s="29" t="s">
        <v>12632</v>
      </c>
      <c r="K2947" s="29" t="s">
        <v>387</v>
      </c>
      <c r="L2947" s="29" t="s">
        <v>12633</v>
      </c>
      <c r="M2947" s="29" t="s">
        <v>14846</v>
      </c>
      <c r="N2947" s="29" t="s">
        <v>14847</v>
      </c>
      <c r="O2947" s="29" t="s">
        <v>6179</v>
      </c>
      <c r="P2947" s="29" t="s">
        <v>6180</v>
      </c>
      <c r="Q2947" s="29" t="s">
        <v>168</v>
      </c>
      <c r="R2947" s="29" t="s">
        <v>35496</v>
      </c>
      <c r="S2947" s="29" t="s">
        <v>13881</v>
      </c>
      <c r="T2947" s="29" t="s">
        <v>35497</v>
      </c>
      <c r="U2947" s="29" t="s">
        <v>35498</v>
      </c>
      <c r="V2947" s="29">
        <v>77</v>
      </c>
      <c r="W2947" s="29" t="s">
        <v>396</v>
      </c>
      <c r="X2947" s="29" t="s">
        <v>35499</v>
      </c>
      <c r="Y2947" s="29" t="s">
        <v>21336</v>
      </c>
      <c r="Z2947" s="29" t="s">
        <v>35500</v>
      </c>
      <c r="AA2947" s="29" t="s">
        <v>35500</v>
      </c>
      <c r="AB2947" s="29" t="s">
        <v>14836</v>
      </c>
      <c r="AC2947" s="29" t="s">
        <v>14837</v>
      </c>
      <c r="AD2947" s="29" t="s">
        <v>168</v>
      </c>
      <c r="AE2947" s="29" t="s">
        <v>35501</v>
      </c>
      <c r="AF2947" s="29" t="s">
        <v>35502</v>
      </c>
      <c r="AG2947" s="29">
        <v>-13</v>
      </c>
      <c r="AH2947" s="29" t="s">
        <v>35502</v>
      </c>
      <c r="AI2947" s="29" t="s">
        <v>35503</v>
      </c>
      <c r="AJ2947" s="29">
        <v>244</v>
      </c>
      <c r="AK2947" s="29" t="s">
        <v>35504</v>
      </c>
      <c r="AL2947" s="29" t="s">
        <v>35505</v>
      </c>
      <c r="AM2947" s="29">
        <v>44</v>
      </c>
      <c r="AN2947" s="1">
        <f t="shared" si="156"/>
        <v>1</v>
      </c>
      <c r="AO2947" s="1">
        <f t="shared" si="157"/>
        <v>1</v>
      </c>
      <c r="AP2947" s="30">
        <f t="shared" si="158"/>
        <v>46298</v>
      </c>
      <c r="AQ2947" s="1" t="str">
        <f>IF(COUNTIF('同场线路Rotas do mesmo SC'!A:A,C2947)&gt;0,"Sim","Não")</f>
        <v>Não</v>
      </c>
      <c r="AR2947" s="1" t="str">
        <f>IF(COUNTIF(揽收业务网点!A:A,P2947)&gt;0,"Sim","Não")</f>
        <v>Não</v>
      </c>
    </row>
    <row r="2948" spans="1:44">
      <c r="A2948" s="29" t="s">
        <v>35506</v>
      </c>
      <c r="B2948" s="29" t="s">
        <v>379</v>
      </c>
      <c r="C2948" s="29" t="s">
        <v>14844</v>
      </c>
      <c r="D2948" s="29" t="s">
        <v>381</v>
      </c>
      <c r="E2948" s="29" t="s">
        <v>382</v>
      </c>
      <c r="F2948" s="29" t="s">
        <v>732</v>
      </c>
      <c r="G2948" s="29">
        <v>21</v>
      </c>
      <c r="H2948" s="29" t="s">
        <v>11337</v>
      </c>
      <c r="I2948" s="29" t="s">
        <v>385</v>
      </c>
      <c r="J2948" s="29" t="s">
        <v>9195</v>
      </c>
      <c r="K2948" s="29" t="s">
        <v>387</v>
      </c>
      <c r="L2948" s="29" t="s">
        <v>9196</v>
      </c>
      <c r="M2948" s="29" t="s">
        <v>11338</v>
      </c>
      <c r="N2948" s="29" t="s">
        <v>11339</v>
      </c>
      <c r="O2948" s="29" t="s">
        <v>6179</v>
      </c>
      <c r="P2948" s="29" t="s">
        <v>6180</v>
      </c>
      <c r="Q2948" s="29" t="s">
        <v>168</v>
      </c>
      <c r="R2948" s="29" t="s">
        <v>16795</v>
      </c>
      <c r="S2948" s="29" t="s">
        <v>34025</v>
      </c>
      <c r="T2948" s="29" t="s">
        <v>35507</v>
      </c>
      <c r="U2948" s="29" t="s">
        <v>29949</v>
      </c>
      <c r="V2948" s="29">
        <v>91</v>
      </c>
      <c r="W2948" s="29" t="s">
        <v>396</v>
      </c>
      <c r="X2948" s="29" t="s">
        <v>35508</v>
      </c>
      <c r="Y2948" s="29" t="s">
        <v>30526</v>
      </c>
      <c r="Z2948" s="29" t="s">
        <v>35509</v>
      </c>
      <c r="AA2948" s="29" t="s">
        <v>35509</v>
      </c>
      <c r="AB2948" s="29" t="s">
        <v>14853</v>
      </c>
      <c r="AC2948" s="29" t="s">
        <v>14854</v>
      </c>
      <c r="AD2948" s="29" t="s">
        <v>168</v>
      </c>
      <c r="AE2948" s="29" t="s">
        <v>33497</v>
      </c>
      <c r="AF2948" s="29" t="s">
        <v>35510</v>
      </c>
      <c r="AG2948" s="29">
        <v>-42</v>
      </c>
      <c r="AH2948" s="29" t="s">
        <v>35510</v>
      </c>
      <c r="AI2948" s="29" t="s">
        <v>35511</v>
      </c>
      <c r="AJ2948" s="29">
        <v>43</v>
      </c>
      <c r="AK2948" s="29" t="s">
        <v>34740</v>
      </c>
      <c r="AL2948" s="29" t="s">
        <v>35512</v>
      </c>
      <c r="AM2948" s="29">
        <v>98</v>
      </c>
      <c r="AN2948" s="1">
        <f t="shared" si="156"/>
        <v>1</v>
      </c>
      <c r="AO2948" s="1">
        <f t="shared" si="157"/>
        <v>1</v>
      </c>
      <c r="AP2948" s="30">
        <f t="shared" si="158"/>
        <v>46298</v>
      </c>
      <c r="AQ2948" s="1" t="str">
        <f>IF(COUNTIF('同场线路Rotas do mesmo SC'!A:A,C2948)&gt;0,"Sim","Não")</f>
        <v>Não</v>
      </c>
      <c r="AR2948" s="1" t="str">
        <f>IF(COUNTIF(揽收业务网点!A:A,P2948)&gt;0,"Sim","Não")</f>
        <v>Não</v>
      </c>
    </row>
    <row r="2949" spans="1:44">
      <c r="A2949" s="29" t="s">
        <v>35513</v>
      </c>
      <c r="B2949" s="29" t="s">
        <v>379</v>
      </c>
      <c r="C2949" s="29" t="s">
        <v>14860</v>
      </c>
      <c r="D2949" s="29" t="s">
        <v>381</v>
      </c>
      <c r="E2949" s="29" t="s">
        <v>382</v>
      </c>
      <c r="F2949" s="29" t="s">
        <v>383</v>
      </c>
      <c r="G2949" s="29">
        <v>43</v>
      </c>
      <c r="H2949" s="29" t="s">
        <v>22780</v>
      </c>
      <c r="I2949" s="29" t="s">
        <v>868</v>
      </c>
      <c r="J2949" s="29" t="s">
        <v>2187</v>
      </c>
      <c r="K2949" s="29" t="s">
        <v>387</v>
      </c>
      <c r="L2949" s="29" t="s">
        <v>2188</v>
      </c>
      <c r="M2949" s="29" t="s">
        <v>22781</v>
      </c>
      <c r="N2949" s="29" t="s">
        <v>22782</v>
      </c>
      <c r="O2949" s="29" t="s">
        <v>1229</v>
      </c>
      <c r="P2949" s="29" t="s">
        <v>50</v>
      </c>
      <c r="Q2949" s="29" t="s">
        <v>11</v>
      </c>
      <c r="R2949" s="29" t="s">
        <v>10520</v>
      </c>
      <c r="S2949" s="29" t="s">
        <v>10520</v>
      </c>
      <c r="T2949" s="29" t="s">
        <v>35514</v>
      </c>
      <c r="U2949" s="29" t="s">
        <v>35515</v>
      </c>
      <c r="V2949" s="29">
        <v>39</v>
      </c>
      <c r="W2949" s="29" t="s">
        <v>396</v>
      </c>
      <c r="X2949" s="29" t="s">
        <v>35516</v>
      </c>
      <c r="Y2949" s="29" t="s">
        <v>16547</v>
      </c>
      <c r="Z2949" s="29" t="s">
        <v>35517</v>
      </c>
      <c r="AA2949" s="29" t="s">
        <v>35517</v>
      </c>
      <c r="AB2949" s="29" t="s">
        <v>14864</v>
      </c>
      <c r="AC2949" s="29" t="s">
        <v>14865</v>
      </c>
      <c r="AD2949" s="29" t="s">
        <v>11</v>
      </c>
      <c r="AE2949" s="29" t="s">
        <v>32492</v>
      </c>
      <c r="AF2949" s="29" t="s">
        <v>35518</v>
      </c>
      <c r="AG2949" s="29">
        <v>-86</v>
      </c>
      <c r="AH2949" s="29" t="s">
        <v>35518</v>
      </c>
      <c r="AI2949" s="29" t="s">
        <v>35519</v>
      </c>
      <c r="AJ2949" s="29">
        <v>25</v>
      </c>
      <c r="AK2949" s="29" t="s">
        <v>35520</v>
      </c>
      <c r="AL2949" s="29" t="s">
        <v>34056</v>
      </c>
      <c r="AM2949" s="29">
        <v>325</v>
      </c>
      <c r="AN2949" s="1">
        <f t="shared" si="156"/>
        <v>1</v>
      </c>
      <c r="AO2949" s="1">
        <f t="shared" si="157"/>
        <v>1</v>
      </c>
      <c r="AP2949" s="30">
        <f t="shared" si="158"/>
        <v>46298</v>
      </c>
      <c r="AQ2949" s="1" t="str">
        <f>IF(COUNTIF('同场线路Rotas do mesmo SC'!A:A,C2949)&gt;0,"Sim","Não")</f>
        <v>Não</v>
      </c>
      <c r="AR2949" s="1" t="str">
        <f>IF(COUNTIF(揽收业务网点!A:A,P2949)&gt;0,"Sim","Não")</f>
        <v>Sim</v>
      </c>
    </row>
    <row r="2950" spans="1:44">
      <c r="A2950" s="29" t="s">
        <v>35521</v>
      </c>
      <c r="B2950" s="29" t="s">
        <v>379</v>
      </c>
      <c r="C2950" s="29" t="s">
        <v>14869</v>
      </c>
      <c r="D2950" s="29" t="s">
        <v>381</v>
      </c>
      <c r="E2950" s="29" t="s">
        <v>382</v>
      </c>
      <c r="F2950" s="29" t="s">
        <v>383</v>
      </c>
      <c r="G2950" s="29">
        <v>22</v>
      </c>
      <c r="H2950" s="29" t="s">
        <v>11461</v>
      </c>
      <c r="I2950" s="29" t="s">
        <v>702</v>
      </c>
      <c r="J2950" s="29" t="s">
        <v>11462</v>
      </c>
      <c r="K2950" s="29" t="s">
        <v>387</v>
      </c>
      <c r="L2950" s="29" t="s">
        <v>11463</v>
      </c>
      <c r="M2950" s="29" t="s">
        <v>35522</v>
      </c>
      <c r="N2950" s="29" t="s">
        <v>35523</v>
      </c>
      <c r="O2950" s="29" t="s">
        <v>517</v>
      </c>
      <c r="P2950" s="29" t="s">
        <v>518</v>
      </c>
      <c r="Q2950" s="29" t="s">
        <v>2</v>
      </c>
      <c r="R2950" s="29" t="s">
        <v>30285</v>
      </c>
      <c r="S2950" s="29" t="s">
        <v>35090</v>
      </c>
      <c r="T2950" s="29" t="s">
        <v>35524</v>
      </c>
      <c r="U2950" s="29" t="s">
        <v>35525</v>
      </c>
      <c r="V2950" s="29">
        <v>747</v>
      </c>
      <c r="W2950" s="29" t="s">
        <v>396</v>
      </c>
      <c r="X2950" s="29" t="s">
        <v>16616</v>
      </c>
      <c r="Y2950" s="29" t="s">
        <v>27722</v>
      </c>
      <c r="Z2950" s="29" t="s">
        <v>35526</v>
      </c>
      <c r="AA2950" s="29" t="s">
        <v>35526</v>
      </c>
      <c r="AB2950" s="29" t="s">
        <v>14881</v>
      </c>
      <c r="AC2950" s="29" t="s">
        <v>14882</v>
      </c>
      <c r="AD2950" s="29" t="s">
        <v>2</v>
      </c>
      <c r="AE2950" s="29" t="s">
        <v>15272</v>
      </c>
      <c r="AF2950" s="29" t="s">
        <v>31793</v>
      </c>
      <c r="AG2950" s="29">
        <v>-35</v>
      </c>
      <c r="AH2950" s="29" t="s">
        <v>31793</v>
      </c>
      <c r="AI2950" s="29" t="s">
        <v>35527</v>
      </c>
      <c r="AJ2950" s="29">
        <v>28</v>
      </c>
      <c r="AK2950" s="29" t="s">
        <v>29467</v>
      </c>
      <c r="AL2950" s="29" t="s">
        <v>35528</v>
      </c>
      <c r="AM2950" s="29">
        <v>159</v>
      </c>
      <c r="AN2950" s="1">
        <f t="shared" si="156"/>
        <v>1</v>
      </c>
      <c r="AO2950" s="1">
        <f t="shared" si="157"/>
        <v>1</v>
      </c>
      <c r="AP2950" s="30">
        <f t="shared" si="158"/>
        <v>46298</v>
      </c>
      <c r="AQ2950" s="1" t="str">
        <f>IF(COUNTIF('同场线路Rotas do mesmo SC'!A:A,C2950)&gt;0,"Sim","Não")</f>
        <v>Não</v>
      </c>
      <c r="AR2950" s="1" t="str">
        <f>IF(COUNTIF(揽收业务网点!A:A,P2950)&gt;0,"Sim","Não")</f>
        <v>Não</v>
      </c>
    </row>
    <row r="2951" spans="1:44">
      <c r="A2951" s="29" t="s">
        <v>35529</v>
      </c>
      <c r="B2951" s="29" t="s">
        <v>379</v>
      </c>
      <c r="C2951" s="29" t="s">
        <v>14886</v>
      </c>
      <c r="D2951" s="29" t="s">
        <v>381</v>
      </c>
      <c r="E2951" s="29" t="s">
        <v>382</v>
      </c>
      <c r="F2951" s="29" t="s">
        <v>811</v>
      </c>
      <c r="G2951" s="29">
        <v>134</v>
      </c>
      <c r="H2951" s="29" t="s">
        <v>28026</v>
      </c>
      <c r="I2951" s="29" t="s">
        <v>702</v>
      </c>
      <c r="J2951" s="29" t="s">
        <v>12632</v>
      </c>
      <c r="K2951" s="29" t="s">
        <v>387</v>
      </c>
      <c r="L2951" s="29" t="s">
        <v>12633</v>
      </c>
      <c r="M2951" s="29" t="s">
        <v>28027</v>
      </c>
      <c r="N2951" s="29" t="s">
        <v>28028</v>
      </c>
      <c r="O2951" s="29" t="s">
        <v>6179</v>
      </c>
      <c r="P2951" s="29" t="s">
        <v>6180</v>
      </c>
      <c r="Q2951" s="29" t="s">
        <v>168</v>
      </c>
      <c r="R2951" s="29" t="s">
        <v>10900</v>
      </c>
      <c r="S2951" s="29" t="s">
        <v>35530</v>
      </c>
      <c r="T2951" s="29" t="s">
        <v>35531</v>
      </c>
      <c r="U2951" s="29" t="s">
        <v>35532</v>
      </c>
      <c r="V2951" s="29">
        <v>92</v>
      </c>
      <c r="W2951" s="29" t="s">
        <v>396</v>
      </c>
      <c r="X2951" s="29" t="s">
        <v>35533</v>
      </c>
      <c r="Y2951" s="29" t="s">
        <v>21336</v>
      </c>
      <c r="Z2951" s="29" t="s">
        <v>35534</v>
      </c>
      <c r="AA2951" s="29" t="s">
        <v>35534</v>
      </c>
      <c r="AB2951" s="29" t="s">
        <v>14895</v>
      </c>
      <c r="AC2951" s="29" t="s">
        <v>14896</v>
      </c>
      <c r="AD2951" s="29" t="s">
        <v>168</v>
      </c>
      <c r="AE2951" s="29" t="s">
        <v>29535</v>
      </c>
      <c r="AF2951" s="29" t="s">
        <v>31933</v>
      </c>
      <c r="AG2951" s="29">
        <v>12</v>
      </c>
      <c r="AH2951" s="29" t="s">
        <v>31933</v>
      </c>
      <c r="AI2951" s="29" t="s">
        <v>35535</v>
      </c>
      <c r="AJ2951" s="29">
        <v>74</v>
      </c>
      <c r="AK2951" s="29" t="s">
        <v>35536</v>
      </c>
      <c r="AL2951" s="29" t="s">
        <v>35537</v>
      </c>
      <c r="AM2951" s="29">
        <v>59</v>
      </c>
      <c r="AN2951" s="1">
        <f t="shared" si="156"/>
        <v>1</v>
      </c>
      <c r="AO2951" s="1">
        <f t="shared" si="157"/>
        <v>1</v>
      </c>
      <c r="AP2951" s="30">
        <f t="shared" si="158"/>
        <v>46298</v>
      </c>
      <c r="AQ2951" s="1" t="str">
        <f>IF(COUNTIF('同场线路Rotas do mesmo SC'!A:A,C2951)&gt;0,"Sim","Não")</f>
        <v>Não</v>
      </c>
      <c r="AR2951" s="1" t="str">
        <f>IF(COUNTIF(揽收业务网点!A:A,P2951)&gt;0,"Sim","Não")</f>
        <v>Não</v>
      </c>
    </row>
    <row r="2952" spans="1:44">
      <c r="A2952" s="29" t="s">
        <v>35538</v>
      </c>
      <c r="B2952" s="29" t="s">
        <v>379</v>
      </c>
      <c r="C2952" s="29" t="s">
        <v>15634</v>
      </c>
      <c r="D2952" s="29" t="s">
        <v>381</v>
      </c>
      <c r="E2952" s="29" t="s">
        <v>382</v>
      </c>
      <c r="F2952" s="29" t="s">
        <v>383</v>
      </c>
      <c r="G2952" s="29">
        <v>15</v>
      </c>
      <c r="H2952" s="29" t="s">
        <v>15635</v>
      </c>
      <c r="I2952" s="29" t="s">
        <v>385</v>
      </c>
      <c r="J2952" s="29" t="s">
        <v>15365</v>
      </c>
      <c r="K2952" s="29" t="s">
        <v>387</v>
      </c>
      <c r="L2952" s="29" t="s">
        <v>15366</v>
      </c>
      <c r="M2952" s="29" t="s">
        <v>15367</v>
      </c>
      <c r="N2952" s="29" t="s">
        <v>15368</v>
      </c>
      <c r="O2952" s="29" t="s">
        <v>15336</v>
      </c>
      <c r="P2952" s="29" t="s">
        <v>15337</v>
      </c>
      <c r="Q2952" s="29" t="s">
        <v>5</v>
      </c>
      <c r="R2952" s="29" t="s">
        <v>35539</v>
      </c>
      <c r="S2952" s="29" t="s">
        <v>18236</v>
      </c>
      <c r="T2952" s="29" t="s">
        <v>35540</v>
      </c>
      <c r="U2952" s="29" t="s">
        <v>35541</v>
      </c>
      <c r="V2952" s="29">
        <v>24</v>
      </c>
      <c r="W2952" s="29" t="s">
        <v>396</v>
      </c>
      <c r="X2952" s="29" t="s">
        <v>35542</v>
      </c>
      <c r="Y2952" s="29" t="s">
        <v>29224</v>
      </c>
      <c r="Z2952" s="29" t="s">
        <v>35543</v>
      </c>
      <c r="AA2952" s="29" t="s">
        <v>35543</v>
      </c>
      <c r="AB2952" s="29" t="s">
        <v>15641</v>
      </c>
      <c r="AC2952" s="29" t="s">
        <v>15642</v>
      </c>
      <c r="AD2952" s="29" t="s">
        <v>5</v>
      </c>
      <c r="AE2952" s="29" t="s">
        <v>27743</v>
      </c>
      <c r="AF2952" s="29" t="s">
        <v>35544</v>
      </c>
      <c r="AG2952" s="29">
        <v>-49</v>
      </c>
      <c r="AH2952" s="29" t="s">
        <v>35544</v>
      </c>
      <c r="AI2952" s="29" t="s">
        <v>35545</v>
      </c>
      <c r="AJ2952" s="29">
        <v>50</v>
      </c>
      <c r="AK2952" s="29" t="s">
        <v>35546</v>
      </c>
      <c r="AL2952" s="29" t="s">
        <v>35547</v>
      </c>
      <c r="AM2952" s="29">
        <v>193</v>
      </c>
      <c r="AN2952" s="1">
        <f t="shared" si="156"/>
        <v>1</v>
      </c>
      <c r="AO2952" s="1">
        <f t="shared" si="157"/>
        <v>1</v>
      </c>
      <c r="AP2952" s="30">
        <f t="shared" si="158"/>
        <v>46298</v>
      </c>
      <c r="AQ2952" s="1" t="str">
        <f>IF(COUNTIF('同场线路Rotas do mesmo SC'!A:A,C2952)&gt;0,"Sim","Não")</f>
        <v>Não</v>
      </c>
      <c r="AR2952" s="1" t="str">
        <f>IF(COUNTIF(揽收业务网点!A:A,P2952)&gt;0,"Sim","Não")</f>
        <v>Não</v>
      </c>
    </row>
    <row r="2953" spans="1:44">
      <c r="A2953" s="29" t="s">
        <v>35548</v>
      </c>
      <c r="B2953" s="29" t="s">
        <v>379</v>
      </c>
      <c r="C2953" s="29" t="s">
        <v>15660</v>
      </c>
      <c r="D2953" s="29" t="s">
        <v>381</v>
      </c>
      <c r="E2953" s="29" t="s">
        <v>382</v>
      </c>
      <c r="F2953" s="29" t="s">
        <v>383</v>
      </c>
      <c r="G2953" s="29">
        <v>18</v>
      </c>
      <c r="H2953" s="29" t="s">
        <v>384</v>
      </c>
      <c r="I2953" s="29" t="s">
        <v>385</v>
      </c>
      <c r="J2953" s="29" t="s">
        <v>386</v>
      </c>
      <c r="K2953" s="29" t="s">
        <v>387</v>
      </c>
      <c r="L2953" s="29" t="s">
        <v>388</v>
      </c>
      <c r="M2953" s="29" t="s">
        <v>386</v>
      </c>
      <c r="N2953" s="29" t="s">
        <v>389</v>
      </c>
      <c r="O2953" s="29" t="s">
        <v>15336</v>
      </c>
      <c r="P2953" s="29" t="s">
        <v>15337</v>
      </c>
      <c r="Q2953" s="29" t="s">
        <v>5</v>
      </c>
      <c r="R2953" s="29" t="s">
        <v>21423</v>
      </c>
      <c r="S2953" s="29" t="s">
        <v>8167</v>
      </c>
      <c r="T2953" s="29" t="s">
        <v>35549</v>
      </c>
      <c r="U2953" s="29" t="s">
        <v>35550</v>
      </c>
      <c r="V2953" s="29">
        <v>10</v>
      </c>
      <c r="W2953" s="29" t="s">
        <v>396</v>
      </c>
      <c r="X2953" s="29"/>
      <c r="Y2953" s="29" t="s">
        <v>28201</v>
      </c>
      <c r="Z2953" s="29" t="s">
        <v>35551</v>
      </c>
      <c r="AA2953" s="29" t="s">
        <v>35551</v>
      </c>
      <c r="AB2953" s="29" t="s">
        <v>15666</v>
      </c>
      <c r="AC2953" s="29" t="s">
        <v>15667</v>
      </c>
      <c r="AD2953" s="29" t="s">
        <v>5</v>
      </c>
      <c r="AE2953" s="29" t="s">
        <v>28529</v>
      </c>
      <c r="AF2953" s="29" t="s">
        <v>35552</v>
      </c>
      <c r="AG2953" s="29">
        <v>-59</v>
      </c>
      <c r="AH2953" s="29" t="s">
        <v>35552</v>
      </c>
      <c r="AI2953" s="29" t="s">
        <v>32428</v>
      </c>
      <c r="AJ2953" s="29">
        <v>78</v>
      </c>
      <c r="AK2953" s="29" t="s">
        <v>16252</v>
      </c>
      <c r="AL2953" s="29" t="s">
        <v>35553</v>
      </c>
      <c r="AM2953" s="29">
        <v>68</v>
      </c>
      <c r="AN2953" s="1">
        <f t="shared" si="156"/>
        <v>0</v>
      </c>
      <c r="AO2953" s="1">
        <f t="shared" si="157"/>
        <v>1</v>
      </c>
      <c r="AP2953" s="30">
        <f t="shared" si="158"/>
        <v>46298</v>
      </c>
      <c r="AQ2953" s="1" t="str">
        <f>IF(COUNTIF('同场线路Rotas do mesmo SC'!A:A,C2953)&gt;0,"Sim","Não")</f>
        <v>Não</v>
      </c>
      <c r="AR2953" s="1" t="str">
        <f>IF(COUNTIF(揽收业务网点!A:A,P2953)&gt;0,"Sim","Não")</f>
        <v>Não</v>
      </c>
    </row>
    <row r="2954" spans="1:44">
      <c r="A2954" s="29" t="s">
        <v>35554</v>
      </c>
      <c r="B2954" s="29" t="s">
        <v>379</v>
      </c>
      <c r="C2954" s="29" t="s">
        <v>25426</v>
      </c>
      <c r="D2954" s="29" t="s">
        <v>381</v>
      </c>
      <c r="E2954" s="29" t="s">
        <v>382</v>
      </c>
      <c r="F2954" s="29" t="s">
        <v>383</v>
      </c>
      <c r="G2954" s="29">
        <v>37</v>
      </c>
      <c r="H2954" s="29" t="s">
        <v>25427</v>
      </c>
      <c r="I2954" s="29" t="s">
        <v>385</v>
      </c>
      <c r="J2954" s="29" t="s">
        <v>642</v>
      </c>
      <c r="K2954" s="29" t="s">
        <v>387</v>
      </c>
      <c r="L2954" s="29" t="s">
        <v>643</v>
      </c>
      <c r="M2954" s="29" t="s">
        <v>25428</v>
      </c>
      <c r="N2954" s="29" t="s">
        <v>25429</v>
      </c>
      <c r="O2954" s="29" t="s">
        <v>1229</v>
      </c>
      <c r="P2954" s="29" t="s">
        <v>50</v>
      </c>
      <c r="Q2954" s="29" t="s">
        <v>11</v>
      </c>
      <c r="R2954" s="29" t="s">
        <v>35555</v>
      </c>
      <c r="S2954" s="29" t="s">
        <v>35556</v>
      </c>
      <c r="T2954" s="29" t="s">
        <v>32149</v>
      </c>
      <c r="U2954" s="29" t="s">
        <v>34752</v>
      </c>
      <c r="V2954" s="29">
        <v>67</v>
      </c>
      <c r="W2954" s="29" t="s">
        <v>396</v>
      </c>
      <c r="X2954" s="29" t="s">
        <v>35557</v>
      </c>
      <c r="Y2954" s="29" t="s">
        <v>15272</v>
      </c>
      <c r="Z2954" s="29" t="s">
        <v>35558</v>
      </c>
      <c r="AA2954" s="29" t="s">
        <v>35558</v>
      </c>
      <c r="AB2954" s="29" t="s">
        <v>13969</v>
      </c>
      <c r="AC2954" s="29" t="s">
        <v>13970</v>
      </c>
      <c r="AD2954" s="29" t="s">
        <v>11</v>
      </c>
      <c r="AE2954" s="29" t="s">
        <v>28201</v>
      </c>
      <c r="AF2954" s="29" t="s">
        <v>35559</v>
      </c>
      <c r="AG2954" s="29">
        <v>-8</v>
      </c>
      <c r="AH2954" s="29" t="s">
        <v>35559</v>
      </c>
      <c r="AI2954" s="29" t="s">
        <v>35560</v>
      </c>
      <c r="AJ2954" s="29">
        <v>35</v>
      </c>
      <c r="AK2954" s="29" t="s">
        <v>30102</v>
      </c>
      <c r="AL2954" s="29" t="s">
        <v>35561</v>
      </c>
      <c r="AM2954" s="29">
        <v>89</v>
      </c>
      <c r="AN2954" s="1">
        <f t="shared" si="156"/>
        <v>1</v>
      </c>
      <c r="AO2954" s="1">
        <f t="shared" si="157"/>
        <v>1</v>
      </c>
      <c r="AP2954" s="30">
        <f t="shared" si="158"/>
        <v>46298</v>
      </c>
      <c r="AQ2954" s="1" t="str">
        <f>IF(COUNTIF('同场线路Rotas do mesmo SC'!A:A,C2954)&gt;0,"Sim","Não")</f>
        <v>Não</v>
      </c>
      <c r="AR2954" s="1" t="str">
        <f>IF(COUNTIF(揽收业务网点!A:A,P2954)&gt;0,"Sim","Não")</f>
        <v>Sim</v>
      </c>
    </row>
    <row r="2955" spans="1:44">
      <c r="A2955" s="29" t="s">
        <v>35562</v>
      </c>
      <c r="B2955" s="29" t="s">
        <v>379</v>
      </c>
      <c r="C2955" s="29" t="s">
        <v>14902</v>
      </c>
      <c r="D2955" s="29" t="s">
        <v>381</v>
      </c>
      <c r="E2955" s="29" t="s">
        <v>382</v>
      </c>
      <c r="F2955" s="29" t="s">
        <v>383</v>
      </c>
      <c r="G2955" s="29">
        <v>120</v>
      </c>
      <c r="H2955" s="29" t="s">
        <v>14903</v>
      </c>
      <c r="I2955" s="29" t="s">
        <v>385</v>
      </c>
      <c r="J2955" s="29" t="s">
        <v>14904</v>
      </c>
      <c r="K2955" s="29" t="s">
        <v>387</v>
      </c>
      <c r="L2955" s="29" t="s">
        <v>14905</v>
      </c>
      <c r="M2955" s="29" t="s">
        <v>14906</v>
      </c>
      <c r="N2955" s="29" t="s">
        <v>14907</v>
      </c>
      <c r="O2955" s="29" t="s">
        <v>6856</v>
      </c>
      <c r="P2955" s="29" t="s">
        <v>6857</v>
      </c>
      <c r="Q2955" s="29" t="s">
        <v>94</v>
      </c>
      <c r="R2955" s="29" t="s">
        <v>35563</v>
      </c>
      <c r="S2955" s="29" t="s">
        <v>35564</v>
      </c>
      <c r="T2955" s="29" t="s">
        <v>30233</v>
      </c>
      <c r="U2955" s="29" t="s">
        <v>34964</v>
      </c>
      <c r="V2955" s="29">
        <v>39</v>
      </c>
      <c r="W2955" s="29" t="s">
        <v>396</v>
      </c>
      <c r="X2955" s="29" t="s">
        <v>35565</v>
      </c>
      <c r="Y2955" s="29" t="s">
        <v>16547</v>
      </c>
      <c r="Z2955" s="29" t="s">
        <v>35566</v>
      </c>
      <c r="AA2955" s="29" t="s">
        <v>35566</v>
      </c>
      <c r="AB2955" s="29" t="s">
        <v>14914</v>
      </c>
      <c r="AC2955" s="29" t="s">
        <v>14915</v>
      </c>
      <c r="AD2955" s="29" t="s">
        <v>94</v>
      </c>
      <c r="AE2955" s="29" t="s">
        <v>16006</v>
      </c>
      <c r="AF2955" s="29" t="s">
        <v>35567</v>
      </c>
      <c r="AG2955" s="29">
        <v>-31</v>
      </c>
      <c r="AH2955" s="29" t="s">
        <v>35567</v>
      </c>
      <c r="AI2955" s="29" t="s">
        <v>35568</v>
      </c>
      <c r="AJ2955" s="29">
        <v>176</v>
      </c>
      <c r="AK2955" s="29" t="s">
        <v>28655</v>
      </c>
      <c r="AL2955" s="29" t="s">
        <v>35569</v>
      </c>
      <c r="AM2955" s="29">
        <v>204</v>
      </c>
      <c r="AN2955" s="1">
        <f t="shared" si="156"/>
        <v>1</v>
      </c>
      <c r="AO2955" s="1">
        <f t="shared" si="157"/>
        <v>1</v>
      </c>
      <c r="AP2955" s="30">
        <f t="shared" si="158"/>
        <v>46298</v>
      </c>
      <c r="AQ2955" s="1" t="str">
        <f>IF(COUNTIF('同场线路Rotas do mesmo SC'!A:A,C2955)&gt;0,"Sim","Não")</f>
        <v>Não</v>
      </c>
      <c r="AR2955" s="1" t="str">
        <f>IF(COUNTIF(揽收业务网点!A:A,P2955)&gt;0,"Sim","Não")</f>
        <v>Não</v>
      </c>
    </row>
    <row r="2956" spans="1:44">
      <c r="A2956" s="29" t="s">
        <v>35570</v>
      </c>
      <c r="B2956" s="29" t="s">
        <v>379</v>
      </c>
      <c r="C2956" s="29" t="s">
        <v>14920</v>
      </c>
      <c r="D2956" s="29" t="s">
        <v>381</v>
      </c>
      <c r="E2956" s="29" t="s">
        <v>382</v>
      </c>
      <c r="F2956" s="29" t="s">
        <v>383</v>
      </c>
      <c r="G2956" s="29">
        <v>15</v>
      </c>
      <c r="H2956" s="29" t="s">
        <v>4204</v>
      </c>
      <c r="I2956" s="29" t="s">
        <v>1289</v>
      </c>
      <c r="J2956" s="29" t="s">
        <v>4205</v>
      </c>
      <c r="K2956" s="29" t="s">
        <v>411</v>
      </c>
      <c r="L2956" s="29" t="s">
        <v>4206</v>
      </c>
      <c r="M2956" s="29" t="s">
        <v>14921</v>
      </c>
      <c r="N2956" s="29" t="s">
        <v>14922</v>
      </c>
      <c r="O2956" s="29" t="s">
        <v>1744</v>
      </c>
      <c r="P2956" s="29" t="s">
        <v>1745</v>
      </c>
      <c r="Q2956" s="29" t="s">
        <v>94</v>
      </c>
      <c r="R2956" s="29" t="s">
        <v>35571</v>
      </c>
      <c r="S2956" s="29" t="s">
        <v>6562</v>
      </c>
      <c r="T2956" s="29" t="s">
        <v>35572</v>
      </c>
      <c r="U2956" s="29" t="s">
        <v>35573</v>
      </c>
      <c r="V2956" s="29">
        <v>22</v>
      </c>
      <c r="W2956" s="29" t="s">
        <v>396</v>
      </c>
      <c r="X2956" s="29"/>
      <c r="Y2956" s="29" t="s">
        <v>16006</v>
      </c>
      <c r="Z2956" s="29" t="s">
        <v>16547</v>
      </c>
      <c r="AA2956" s="29" t="s">
        <v>16547</v>
      </c>
      <c r="AB2956" s="29" t="s">
        <v>14927</v>
      </c>
      <c r="AC2956" s="29" t="s">
        <v>14928</v>
      </c>
      <c r="AD2956" s="29" t="s">
        <v>94</v>
      </c>
      <c r="AE2956" s="29" t="s">
        <v>35574</v>
      </c>
      <c r="AF2956" s="29" t="s">
        <v>35575</v>
      </c>
      <c r="AG2956" s="29">
        <v>-32</v>
      </c>
      <c r="AH2956" s="29" t="s">
        <v>35575</v>
      </c>
      <c r="AI2956" s="29" t="s">
        <v>35576</v>
      </c>
      <c r="AJ2956" s="29">
        <v>21</v>
      </c>
      <c r="AK2956" s="29" t="s">
        <v>35577</v>
      </c>
      <c r="AL2956" s="29" t="s">
        <v>34552</v>
      </c>
      <c r="AM2956" s="29">
        <v>81</v>
      </c>
      <c r="AN2956" s="1">
        <f t="shared" si="156"/>
        <v>0</v>
      </c>
      <c r="AO2956" s="1">
        <f t="shared" si="157"/>
        <v>1</v>
      </c>
      <c r="AP2956" s="30">
        <f t="shared" si="158"/>
        <v>46298</v>
      </c>
      <c r="AQ2956" s="1" t="str">
        <f>IF(COUNTIF('同场线路Rotas do mesmo SC'!A:A,C2956)&gt;0,"Sim","Não")</f>
        <v>Não</v>
      </c>
      <c r="AR2956" s="1" t="str">
        <f>IF(COUNTIF(揽收业务网点!A:A,P2956)&gt;0,"Sim","Não")</f>
        <v>Não</v>
      </c>
    </row>
    <row r="2957" spans="1:44">
      <c r="A2957" s="29" t="s">
        <v>35578</v>
      </c>
      <c r="B2957" s="29" t="s">
        <v>379</v>
      </c>
      <c r="C2957" s="29" t="s">
        <v>14934</v>
      </c>
      <c r="D2957" s="29" t="s">
        <v>381</v>
      </c>
      <c r="E2957" s="29" t="s">
        <v>382</v>
      </c>
      <c r="F2957" s="29" t="s">
        <v>383</v>
      </c>
      <c r="G2957" s="29">
        <v>52</v>
      </c>
      <c r="H2957" s="29" t="s">
        <v>35579</v>
      </c>
      <c r="I2957" s="29" t="s">
        <v>385</v>
      </c>
      <c r="J2957" s="29" t="s">
        <v>1597</v>
      </c>
      <c r="K2957" s="29" t="s">
        <v>387</v>
      </c>
      <c r="L2957" s="29" t="s">
        <v>1598</v>
      </c>
      <c r="M2957" s="29" t="s">
        <v>35580</v>
      </c>
      <c r="N2957" s="29" t="s">
        <v>35581</v>
      </c>
      <c r="O2957" s="29" t="s">
        <v>1744</v>
      </c>
      <c r="P2957" s="29" t="s">
        <v>1745</v>
      </c>
      <c r="Q2957" s="29" t="s">
        <v>94</v>
      </c>
      <c r="R2957" s="29" t="s">
        <v>35582</v>
      </c>
      <c r="S2957" s="29" t="s">
        <v>35583</v>
      </c>
      <c r="T2957" s="29" t="s">
        <v>35584</v>
      </c>
      <c r="U2957" s="29" t="s">
        <v>35585</v>
      </c>
      <c r="V2957" s="29">
        <v>119</v>
      </c>
      <c r="W2957" s="29" t="s">
        <v>396</v>
      </c>
      <c r="X2957" s="29" t="s">
        <v>35586</v>
      </c>
      <c r="Y2957" s="29" t="s">
        <v>15821</v>
      </c>
      <c r="Z2957" s="29" t="s">
        <v>35587</v>
      </c>
      <c r="AA2957" s="29" t="s">
        <v>35587</v>
      </c>
      <c r="AB2957" s="29" t="s">
        <v>14942</v>
      </c>
      <c r="AC2957" s="29" t="s">
        <v>14943</v>
      </c>
      <c r="AD2957" s="29" t="s">
        <v>94</v>
      </c>
      <c r="AE2957" s="29" t="s">
        <v>21336</v>
      </c>
      <c r="AF2957" s="29" t="s">
        <v>35588</v>
      </c>
      <c r="AG2957" s="29">
        <v>15</v>
      </c>
      <c r="AH2957" s="29" t="s">
        <v>35588</v>
      </c>
      <c r="AI2957" s="29" t="s">
        <v>35589</v>
      </c>
      <c r="AJ2957" s="29">
        <v>50</v>
      </c>
      <c r="AK2957" s="29" t="s">
        <v>35590</v>
      </c>
      <c r="AL2957" s="29" t="s">
        <v>28903</v>
      </c>
      <c r="AM2957" s="29">
        <v>95</v>
      </c>
      <c r="AN2957" s="1">
        <f t="shared" si="156"/>
        <v>1</v>
      </c>
      <c r="AO2957" s="1">
        <f t="shared" si="157"/>
        <v>1</v>
      </c>
      <c r="AP2957" s="30">
        <f t="shared" si="158"/>
        <v>46298</v>
      </c>
      <c r="AQ2957" s="1" t="str">
        <f>IF(COUNTIF('同场线路Rotas do mesmo SC'!A:A,C2957)&gt;0,"Sim","Não")</f>
        <v>Não</v>
      </c>
      <c r="AR2957" s="1" t="str">
        <f>IF(COUNTIF(揽收业务网点!A:A,P2957)&gt;0,"Sim","Não")</f>
        <v>Não</v>
      </c>
    </row>
    <row r="2958" spans="1:44">
      <c r="A2958" s="29" t="s">
        <v>35591</v>
      </c>
      <c r="B2958" s="29" t="s">
        <v>379</v>
      </c>
      <c r="C2958" s="29" t="s">
        <v>35592</v>
      </c>
      <c r="D2958" s="29" t="s">
        <v>381</v>
      </c>
      <c r="E2958" s="29" t="s">
        <v>382</v>
      </c>
      <c r="F2958" s="29" t="s">
        <v>383</v>
      </c>
      <c r="G2958" s="29">
        <v>50</v>
      </c>
      <c r="H2958" s="29" t="s">
        <v>25456</v>
      </c>
      <c r="I2958" s="29" t="s">
        <v>868</v>
      </c>
      <c r="J2958" s="29" t="s">
        <v>4205</v>
      </c>
      <c r="K2958" s="29" t="s">
        <v>411</v>
      </c>
      <c r="L2958" s="29" t="s">
        <v>4206</v>
      </c>
      <c r="M2958" s="29" t="s">
        <v>12458</v>
      </c>
      <c r="N2958" s="29" t="s">
        <v>35593</v>
      </c>
      <c r="O2958" s="29" t="s">
        <v>1744</v>
      </c>
      <c r="P2958" s="29" t="s">
        <v>1745</v>
      </c>
      <c r="Q2958" s="29" t="s">
        <v>94</v>
      </c>
      <c r="R2958" s="29" t="s">
        <v>35594</v>
      </c>
      <c r="S2958" s="29" t="s">
        <v>35595</v>
      </c>
      <c r="T2958" s="29" t="s">
        <v>35596</v>
      </c>
      <c r="U2958" s="29" t="s">
        <v>28203</v>
      </c>
      <c r="V2958" s="29">
        <v>398</v>
      </c>
      <c r="W2958" s="29" t="s">
        <v>396</v>
      </c>
      <c r="X2958" s="29" t="s">
        <v>35597</v>
      </c>
      <c r="Y2958" s="29" t="s">
        <v>21336</v>
      </c>
      <c r="Z2958" s="29" t="s">
        <v>15821</v>
      </c>
      <c r="AA2958" s="29" t="s">
        <v>15821</v>
      </c>
      <c r="AB2958" s="29" t="s">
        <v>35598</v>
      </c>
      <c r="AC2958" s="29" t="s">
        <v>35599</v>
      </c>
      <c r="AD2958" s="29" t="s">
        <v>94</v>
      </c>
      <c r="AE2958" s="29" t="s">
        <v>30845</v>
      </c>
      <c r="AF2958" s="29" t="s">
        <v>35600</v>
      </c>
      <c r="AG2958" s="29">
        <v>390</v>
      </c>
      <c r="AH2958" s="29" t="s">
        <v>35600</v>
      </c>
      <c r="AI2958" s="29" t="s">
        <v>35601</v>
      </c>
      <c r="AJ2958" s="29">
        <v>3</v>
      </c>
      <c r="AK2958" s="29" t="s">
        <v>35602</v>
      </c>
      <c r="AL2958" s="29" t="s">
        <v>35603</v>
      </c>
      <c r="AM2958" s="29">
        <v>84</v>
      </c>
      <c r="AN2958" s="1">
        <f t="shared" si="156"/>
        <v>1</v>
      </c>
      <c r="AO2958" s="1">
        <f t="shared" si="157"/>
        <v>1</v>
      </c>
      <c r="AP2958" s="30">
        <f t="shared" si="158"/>
        <v>46298</v>
      </c>
      <c r="AQ2958" s="1" t="str">
        <f>IF(COUNTIF('同场线路Rotas do mesmo SC'!A:A,C2958)&gt;0,"Sim","Não")</f>
        <v>Não</v>
      </c>
      <c r="AR2958" s="1" t="str">
        <f>IF(COUNTIF(揽收业务网点!A:A,P2958)&gt;0,"Sim","Não")</f>
        <v>Não</v>
      </c>
    </row>
    <row r="2959" spans="1:44">
      <c r="A2959" s="29" t="s">
        <v>35604</v>
      </c>
      <c r="B2959" s="29" t="s">
        <v>379</v>
      </c>
      <c r="C2959" s="29" t="s">
        <v>35605</v>
      </c>
      <c r="D2959" s="29" t="s">
        <v>381</v>
      </c>
      <c r="E2959" s="29" t="s">
        <v>382</v>
      </c>
      <c r="F2959" s="29" t="s">
        <v>383</v>
      </c>
      <c r="G2959" s="29">
        <v>12</v>
      </c>
      <c r="H2959" s="29" t="s">
        <v>26626</v>
      </c>
      <c r="I2959" s="29" t="s">
        <v>868</v>
      </c>
      <c r="J2959" s="29" t="s">
        <v>5427</v>
      </c>
      <c r="K2959" s="29" t="s">
        <v>387</v>
      </c>
      <c r="L2959" s="29" t="s">
        <v>5428</v>
      </c>
      <c r="M2959" s="29" t="s">
        <v>11678</v>
      </c>
      <c r="N2959" s="29" t="s">
        <v>11679</v>
      </c>
      <c r="O2959" s="29" t="s">
        <v>1111</v>
      </c>
      <c r="P2959" s="29" t="s">
        <v>1112</v>
      </c>
      <c r="Q2959" s="29" t="s">
        <v>168</v>
      </c>
      <c r="R2959" s="29" t="s">
        <v>35606</v>
      </c>
      <c r="S2959" s="29" t="s">
        <v>35607</v>
      </c>
      <c r="T2959" s="29" t="s">
        <v>30506</v>
      </c>
      <c r="U2959" s="29" t="s">
        <v>35608</v>
      </c>
      <c r="V2959" s="29">
        <v>81</v>
      </c>
      <c r="W2959" s="29" t="s">
        <v>396</v>
      </c>
      <c r="X2959" s="29" t="s">
        <v>35609</v>
      </c>
      <c r="Y2959" s="29" t="s">
        <v>27722</v>
      </c>
      <c r="Z2959" s="29" t="s">
        <v>35610</v>
      </c>
      <c r="AA2959" s="29" t="s">
        <v>35610</v>
      </c>
      <c r="AB2959" s="29" t="s">
        <v>11698</v>
      </c>
      <c r="AC2959" s="29" t="s">
        <v>11699</v>
      </c>
      <c r="AD2959" s="29" t="s">
        <v>168</v>
      </c>
      <c r="AE2959" s="29" t="s">
        <v>30799</v>
      </c>
      <c r="AF2959" s="29" t="s">
        <v>30820</v>
      </c>
      <c r="AG2959" s="29">
        <v>17</v>
      </c>
      <c r="AH2959" s="29" t="s">
        <v>30820</v>
      </c>
      <c r="AI2959" s="29" t="s">
        <v>28593</v>
      </c>
      <c r="AJ2959" s="29">
        <v>20</v>
      </c>
      <c r="AK2959" s="29" t="s">
        <v>30529</v>
      </c>
      <c r="AL2959" s="29" t="s">
        <v>35611</v>
      </c>
      <c r="AM2959" s="29">
        <v>112</v>
      </c>
      <c r="AN2959" s="1">
        <f t="shared" si="156"/>
        <v>1</v>
      </c>
      <c r="AO2959" s="1">
        <f t="shared" si="157"/>
        <v>1</v>
      </c>
      <c r="AP2959" s="30">
        <f t="shared" si="158"/>
        <v>46298</v>
      </c>
      <c r="AQ2959" s="1" t="str">
        <f>IF(COUNTIF('同场线路Rotas do mesmo SC'!A:A,C2959)&gt;0,"Sim","Não")</f>
        <v>Não</v>
      </c>
      <c r="AR2959" s="1" t="str">
        <f>IF(COUNTIF(揽收业务网点!A:A,P2959)&gt;0,"Sim","Não")</f>
        <v>Não</v>
      </c>
    </row>
    <row r="2960" spans="1:44">
      <c r="A2960" s="29" t="s">
        <v>35612</v>
      </c>
      <c r="B2960" s="29" t="s">
        <v>379</v>
      </c>
      <c r="C2960" s="29" t="s">
        <v>14991</v>
      </c>
      <c r="D2960" s="29" t="s">
        <v>381</v>
      </c>
      <c r="E2960" s="29" t="s">
        <v>382</v>
      </c>
      <c r="F2960" s="29" t="s">
        <v>383</v>
      </c>
      <c r="G2960" s="29">
        <v>6</v>
      </c>
      <c r="H2960" s="29" t="s">
        <v>5542</v>
      </c>
      <c r="I2960" s="29" t="s">
        <v>385</v>
      </c>
      <c r="J2960" s="29" t="s">
        <v>5543</v>
      </c>
      <c r="K2960" s="29" t="s">
        <v>411</v>
      </c>
      <c r="L2960" s="29" t="s">
        <v>5544</v>
      </c>
      <c r="M2960" s="29" t="s">
        <v>14993</v>
      </c>
      <c r="N2960" s="29" t="s">
        <v>14994</v>
      </c>
      <c r="O2960" s="29" t="s">
        <v>5660</v>
      </c>
      <c r="P2960" s="29" t="s">
        <v>169</v>
      </c>
      <c r="Q2960" s="29" t="s">
        <v>168</v>
      </c>
      <c r="R2960" s="29" t="s">
        <v>35613</v>
      </c>
      <c r="S2960" s="29" t="s">
        <v>7682</v>
      </c>
      <c r="T2960" s="29" t="s">
        <v>35614</v>
      </c>
      <c r="U2960" s="29" t="s">
        <v>35615</v>
      </c>
      <c r="V2960" s="29">
        <v>334</v>
      </c>
      <c r="W2960" s="29" t="s">
        <v>396</v>
      </c>
      <c r="X2960" s="29" t="s">
        <v>35616</v>
      </c>
      <c r="Y2960" s="29" t="s">
        <v>27756</v>
      </c>
      <c r="Z2960" s="29" t="s">
        <v>35617</v>
      </c>
      <c r="AA2960" s="29" t="s">
        <v>35617</v>
      </c>
      <c r="AB2960" s="29" t="s">
        <v>15001</v>
      </c>
      <c r="AC2960" s="29" t="s">
        <v>15002</v>
      </c>
      <c r="AD2960" s="29" t="s">
        <v>168</v>
      </c>
      <c r="AE2960" s="29" t="s">
        <v>30011</v>
      </c>
      <c r="AF2960" s="29" t="s">
        <v>29515</v>
      </c>
      <c r="AG2960" s="29">
        <v>-36</v>
      </c>
      <c r="AH2960" s="29" t="s">
        <v>29515</v>
      </c>
      <c r="AI2960" s="29" t="s">
        <v>33053</v>
      </c>
      <c r="AJ2960" s="29">
        <v>53</v>
      </c>
      <c r="AK2960" s="29" t="s">
        <v>32808</v>
      </c>
      <c r="AL2960" s="29" t="s">
        <v>35618</v>
      </c>
      <c r="AM2960" s="29">
        <v>79</v>
      </c>
      <c r="AN2960" s="1">
        <f t="shared" ref="AN2960:AN2990" si="159">IF(X2960="",0,1)</f>
        <v>1</v>
      </c>
      <c r="AO2960" s="1">
        <f t="shared" ref="AO2960:AO2990" si="160">IF(AI2960="",0,1)</f>
        <v>1</v>
      </c>
      <c r="AP2960" s="30">
        <f t="shared" ref="AP2960:AP2990" si="161">DATE(YEAR(AE2960),MONTH(AE2960),DAY(AE2960))</f>
        <v>46298</v>
      </c>
      <c r="AQ2960" s="1" t="str">
        <f>IF(COUNTIF('同场线路Rotas do mesmo SC'!A:A,C2960)&gt;0,"Sim","Não")</f>
        <v>Não</v>
      </c>
      <c r="AR2960" s="1" t="str">
        <f>IF(COUNTIF(揽收业务网点!A:A,P2960)&gt;0,"Sim","Não")</f>
        <v>Sim</v>
      </c>
    </row>
    <row r="2961" spans="1:44">
      <c r="A2961" s="29" t="s">
        <v>35619</v>
      </c>
      <c r="B2961" s="29" t="s">
        <v>379</v>
      </c>
      <c r="C2961" s="29" t="s">
        <v>35620</v>
      </c>
      <c r="D2961" s="29" t="s">
        <v>381</v>
      </c>
      <c r="E2961" s="29" t="s">
        <v>640</v>
      </c>
      <c r="F2961" s="29" t="s">
        <v>383</v>
      </c>
      <c r="G2961" s="29">
        <v>81</v>
      </c>
      <c r="H2961" s="29" t="s">
        <v>15292</v>
      </c>
      <c r="I2961" s="29" t="s">
        <v>385</v>
      </c>
      <c r="J2961" s="29" t="s">
        <v>15293</v>
      </c>
      <c r="K2961" s="29" t="s">
        <v>387</v>
      </c>
      <c r="L2961" s="29" t="s">
        <v>15294</v>
      </c>
      <c r="M2961" s="29" t="s">
        <v>15295</v>
      </c>
      <c r="N2961" s="29" t="s">
        <v>15296</v>
      </c>
      <c r="O2961" s="29" t="s">
        <v>798</v>
      </c>
      <c r="P2961" s="29" t="s">
        <v>93</v>
      </c>
      <c r="Q2961" s="29" t="s">
        <v>94</v>
      </c>
      <c r="R2961" s="29" t="s">
        <v>12073</v>
      </c>
      <c r="S2961" s="29" t="s">
        <v>12073</v>
      </c>
      <c r="T2961" s="29" t="s">
        <v>35621</v>
      </c>
      <c r="U2961" s="29" t="s">
        <v>35622</v>
      </c>
      <c r="V2961" s="29">
        <v>4</v>
      </c>
      <c r="W2961" s="29" t="s">
        <v>396</v>
      </c>
      <c r="X2961" s="29" t="s">
        <v>35623</v>
      </c>
      <c r="Y2961" s="29" t="s">
        <v>27850</v>
      </c>
      <c r="Z2961" s="29" t="s">
        <v>30540</v>
      </c>
      <c r="AA2961" s="29" t="s">
        <v>30540</v>
      </c>
      <c r="AB2961" s="29" t="s">
        <v>3971</v>
      </c>
      <c r="AC2961" s="29" t="s">
        <v>3972</v>
      </c>
      <c r="AD2961" s="29" t="s">
        <v>94</v>
      </c>
      <c r="AE2961" s="29" t="s">
        <v>30677</v>
      </c>
      <c r="AF2961" s="29" t="s">
        <v>35624</v>
      </c>
      <c r="AG2961" s="29">
        <v>-237</v>
      </c>
      <c r="AH2961" s="29" t="s">
        <v>35624</v>
      </c>
      <c r="AI2961" s="29" t="s">
        <v>35625</v>
      </c>
      <c r="AJ2961" s="29">
        <v>35</v>
      </c>
      <c r="AK2961" s="29" t="s">
        <v>35626</v>
      </c>
      <c r="AL2961" s="29" t="s">
        <v>34069</v>
      </c>
      <c r="AM2961" s="29">
        <v>14</v>
      </c>
      <c r="AN2961" s="1">
        <f t="shared" si="159"/>
        <v>1</v>
      </c>
      <c r="AO2961" s="1">
        <f t="shared" si="160"/>
        <v>1</v>
      </c>
      <c r="AP2961" s="30">
        <f t="shared" si="161"/>
        <v>46298</v>
      </c>
      <c r="AQ2961" s="1" t="str">
        <f>IF(COUNTIF('同场线路Rotas do mesmo SC'!A:A,C2961)&gt;0,"Sim","Não")</f>
        <v>Não</v>
      </c>
      <c r="AR2961" s="1" t="str">
        <f>IF(COUNTIF(揽收业务网点!A:A,P2961)&gt;0,"Sim","Não")</f>
        <v>Sim</v>
      </c>
    </row>
    <row r="2962" spans="1:44">
      <c r="A2962" s="29" t="s">
        <v>35627</v>
      </c>
      <c r="B2962" s="29" t="s">
        <v>379</v>
      </c>
      <c r="C2962" s="29" t="s">
        <v>25490</v>
      </c>
      <c r="D2962" s="29" t="s">
        <v>381</v>
      </c>
      <c r="E2962" s="29" t="s">
        <v>382</v>
      </c>
      <c r="F2962" s="29" t="s">
        <v>383</v>
      </c>
      <c r="G2962" s="29">
        <v>136</v>
      </c>
      <c r="H2962" s="29" t="s">
        <v>25491</v>
      </c>
      <c r="I2962" s="29" t="s">
        <v>512</v>
      </c>
      <c r="J2962" s="29" t="s">
        <v>15942</v>
      </c>
      <c r="K2962" s="29" t="s">
        <v>387</v>
      </c>
      <c r="L2962" s="29" t="s">
        <v>15943</v>
      </c>
      <c r="M2962" s="29" t="s">
        <v>15942</v>
      </c>
      <c r="N2962" s="29" t="s">
        <v>25492</v>
      </c>
      <c r="O2962" s="29" t="s">
        <v>15946</v>
      </c>
      <c r="P2962" s="29" t="s">
        <v>15947</v>
      </c>
      <c r="Q2962" s="29" t="s">
        <v>2</v>
      </c>
      <c r="R2962" s="29" t="s">
        <v>18323</v>
      </c>
      <c r="S2962" s="29" t="s">
        <v>35628</v>
      </c>
      <c r="T2962" s="29" t="s">
        <v>35629</v>
      </c>
      <c r="U2962" s="29" t="s">
        <v>35630</v>
      </c>
      <c r="V2962" s="29">
        <v>1</v>
      </c>
      <c r="W2962" s="29" t="s">
        <v>396</v>
      </c>
      <c r="X2962" s="29" t="s">
        <v>35631</v>
      </c>
      <c r="Y2962" s="29" t="s">
        <v>16547</v>
      </c>
      <c r="Z2962" s="29" t="s">
        <v>35632</v>
      </c>
      <c r="AA2962" s="29" t="s">
        <v>35632</v>
      </c>
      <c r="AB2962" s="29" t="s">
        <v>25498</v>
      </c>
      <c r="AC2962" s="29" t="s">
        <v>25499</v>
      </c>
      <c r="AD2962" s="29" t="s">
        <v>2</v>
      </c>
      <c r="AE2962" s="29" t="s">
        <v>27743</v>
      </c>
      <c r="AF2962" s="29" t="s">
        <v>35633</v>
      </c>
      <c r="AG2962" s="29">
        <v>-125</v>
      </c>
      <c r="AH2962" s="29" t="s">
        <v>35633</v>
      </c>
      <c r="AI2962" s="29" t="s">
        <v>34078</v>
      </c>
      <c r="AJ2962" s="29">
        <v>29</v>
      </c>
      <c r="AK2962" s="29" t="s">
        <v>35634</v>
      </c>
      <c r="AL2962" s="29" t="s">
        <v>32393</v>
      </c>
      <c r="AM2962" s="29">
        <v>81</v>
      </c>
      <c r="AN2962" s="1">
        <f t="shared" si="159"/>
        <v>1</v>
      </c>
      <c r="AO2962" s="1">
        <f t="shared" si="160"/>
        <v>1</v>
      </c>
      <c r="AP2962" s="30">
        <f t="shared" si="161"/>
        <v>46298</v>
      </c>
      <c r="AQ2962" s="1" t="str">
        <f>IF(COUNTIF('同场线路Rotas do mesmo SC'!A:A,C2962)&gt;0,"Sim","Não")</f>
        <v>Não</v>
      </c>
      <c r="AR2962" s="1" t="str">
        <f>IF(COUNTIF(揽收业务网点!A:A,P2962)&gt;0,"Sim","Não")</f>
        <v>Não</v>
      </c>
    </row>
    <row r="2963" spans="1:44">
      <c r="A2963" s="29" t="s">
        <v>35635</v>
      </c>
      <c r="B2963" s="29" t="s">
        <v>379</v>
      </c>
      <c r="C2963" s="29" t="s">
        <v>15008</v>
      </c>
      <c r="D2963" s="29" t="s">
        <v>381</v>
      </c>
      <c r="E2963" s="29" t="s">
        <v>382</v>
      </c>
      <c r="F2963" s="29" t="s">
        <v>383</v>
      </c>
      <c r="G2963" s="29">
        <v>101</v>
      </c>
      <c r="H2963" s="29" t="s">
        <v>35636</v>
      </c>
      <c r="I2963" s="29" t="s">
        <v>868</v>
      </c>
      <c r="J2963" s="29" t="s">
        <v>15293</v>
      </c>
      <c r="K2963" s="29" t="s">
        <v>387</v>
      </c>
      <c r="L2963" s="29" t="s">
        <v>15294</v>
      </c>
      <c r="M2963" s="29" t="s">
        <v>35637</v>
      </c>
      <c r="N2963" s="29" t="s">
        <v>35638</v>
      </c>
      <c r="O2963" s="29" t="s">
        <v>2891</v>
      </c>
      <c r="P2963" s="29" t="s">
        <v>2892</v>
      </c>
      <c r="Q2963" s="29" t="s">
        <v>94</v>
      </c>
      <c r="R2963" s="29" t="s">
        <v>35639</v>
      </c>
      <c r="S2963" s="29" t="s">
        <v>13405</v>
      </c>
      <c r="T2963" s="29" t="s">
        <v>35640</v>
      </c>
      <c r="U2963" s="29" t="s">
        <v>35641</v>
      </c>
      <c r="V2963" s="29">
        <v>8</v>
      </c>
      <c r="W2963" s="29" t="s">
        <v>396</v>
      </c>
      <c r="X2963" s="29" t="s">
        <v>35642</v>
      </c>
      <c r="Y2963" s="29" t="s">
        <v>15616</v>
      </c>
      <c r="Z2963" s="29" t="s">
        <v>35643</v>
      </c>
      <c r="AA2963" s="29" t="s">
        <v>35643</v>
      </c>
      <c r="AB2963" s="29" t="s">
        <v>15019</v>
      </c>
      <c r="AC2963" s="29" t="s">
        <v>15020</v>
      </c>
      <c r="AD2963" s="29" t="s">
        <v>94</v>
      </c>
      <c r="AE2963" s="29" t="s">
        <v>28293</v>
      </c>
      <c r="AF2963" s="29" t="s">
        <v>30540</v>
      </c>
      <c r="AG2963" s="29">
        <v>-197</v>
      </c>
      <c r="AH2963" s="29" t="s">
        <v>30540</v>
      </c>
      <c r="AI2963" s="29"/>
      <c r="AJ2963" s="29">
        <v>79</v>
      </c>
      <c r="AK2963" s="29" t="s">
        <v>35644</v>
      </c>
      <c r="AL2963" s="29" t="s">
        <v>35645</v>
      </c>
      <c r="AM2963" s="29">
        <v>144</v>
      </c>
      <c r="AN2963" s="1">
        <f t="shared" si="159"/>
        <v>1</v>
      </c>
      <c r="AO2963" s="1">
        <f t="shared" si="160"/>
        <v>0</v>
      </c>
      <c r="AP2963" s="30">
        <f t="shared" si="161"/>
        <v>46298</v>
      </c>
      <c r="AQ2963" s="1" t="str">
        <f>IF(COUNTIF('同场线路Rotas do mesmo SC'!A:A,C2963)&gt;0,"Sim","Não")</f>
        <v>Não</v>
      </c>
      <c r="AR2963" s="1" t="str">
        <f>IF(COUNTIF(揽收业务网点!A:A,P2963)&gt;0,"Sim","Não")</f>
        <v>Não</v>
      </c>
    </row>
    <row r="2964" spans="1:44">
      <c r="A2964" s="29" t="s">
        <v>35646</v>
      </c>
      <c r="B2964" s="29" t="s">
        <v>379</v>
      </c>
      <c r="C2964" s="29" t="s">
        <v>15026</v>
      </c>
      <c r="D2964" s="29" t="s">
        <v>381</v>
      </c>
      <c r="E2964" s="29" t="s">
        <v>382</v>
      </c>
      <c r="F2964" s="29" t="s">
        <v>383</v>
      </c>
      <c r="G2964" s="29">
        <v>6</v>
      </c>
      <c r="H2964" s="29" t="s">
        <v>14992</v>
      </c>
      <c r="I2964" s="29" t="s">
        <v>385</v>
      </c>
      <c r="J2964" s="29" t="s">
        <v>5543</v>
      </c>
      <c r="K2964" s="29" t="s">
        <v>411</v>
      </c>
      <c r="L2964" s="29" t="s">
        <v>5544</v>
      </c>
      <c r="M2964" s="29" t="s">
        <v>25511</v>
      </c>
      <c r="N2964" s="29" t="s">
        <v>25512</v>
      </c>
      <c r="O2964" s="29" t="s">
        <v>6179</v>
      </c>
      <c r="P2964" s="29" t="s">
        <v>6180</v>
      </c>
      <c r="Q2964" s="29" t="s">
        <v>168</v>
      </c>
      <c r="R2964" s="29" t="s">
        <v>30349</v>
      </c>
      <c r="S2964" s="29" t="s">
        <v>35647</v>
      </c>
      <c r="T2964" s="29" t="s">
        <v>35648</v>
      </c>
      <c r="U2964" s="29" t="s">
        <v>35649</v>
      </c>
      <c r="V2964" s="29">
        <v>337</v>
      </c>
      <c r="W2964" s="29" t="s">
        <v>396</v>
      </c>
      <c r="X2964" s="29" t="s">
        <v>31930</v>
      </c>
      <c r="Y2964" s="29" t="s">
        <v>15272</v>
      </c>
      <c r="Z2964" s="29" t="s">
        <v>35650</v>
      </c>
      <c r="AA2964" s="29" t="s">
        <v>35650</v>
      </c>
      <c r="AB2964" s="29" t="s">
        <v>15036</v>
      </c>
      <c r="AC2964" s="29" t="s">
        <v>15037</v>
      </c>
      <c r="AD2964" s="29" t="s">
        <v>168</v>
      </c>
      <c r="AE2964" s="29" t="s">
        <v>28569</v>
      </c>
      <c r="AF2964" s="29" t="s">
        <v>35651</v>
      </c>
      <c r="AG2964" s="29">
        <v>-14</v>
      </c>
      <c r="AH2964" s="29" t="s">
        <v>35651</v>
      </c>
      <c r="AI2964" s="29" t="s">
        <v>35652</v>
      </c>
      <c r="AJ2964" s="29">
        <v>113</v>
      </c>
      <c r="AK2964" s="29" t="s">
        <v>35653</v>
      </c>
      <c r="AL2964" s="29" t="s">
        <v>35654</v>
      </c>
      <c r="AM2964" s="29">
        <v>130</v>
      </c>
      <c r="AN2964" s="1">
        <f t="shared" si="159"/>
        <v>1</v>
      </c>
      <c r="AO2964" s="1">
        <f t="shared" si="160"/>
        <v>1</v>
      </c>
      <c r="AP2964" s="30">
        <f t="shared" si="161"/>
        <v>46298</v>
      </c>
      <c r="AQ2964" s="1" t="str">
        <f>IF(COUNTIF('同场线路Rotas do mesmo SC'!A:A,C2964)&gt;0,"Sim","Não")</f>
        <v>Não</v>
      </c>
      <c r="AR2964" s="1" t="str">
        <f>IF(COUNTIF(揽收业务网点!A:A,P2964)&gt;0,"Sim","Não")</f>
        <v>Não</v>
      </c>
    </row>
    <row r="2965" spans="1:44">
      <c r="A2965" s="29" t="s">
        <v>35655</v>
      </c>
      <c r="B2965" s="29" t="s">
        <v>379</v>
      </c>
      <c r="C2965" s="29" t="s">
        <v>15042</v>
      </c>
      <c r="D2965" s="29" t="s">
        <v>381</v>
      </c>
      <c r="E2965" s="29" t="s">
        <v>382</v>
      </c>
      <c r="F2965" s="29" t="s">
        <v>383</v>
      </c>
      <c r="G2965" s="29">
        <v>60</v>
      </c>
      <c r="H2965" s="29" t="s">
        <v>15043</v>
      </c>
      <c r="I2965" s="29" t="s">
        <v>385</v>
      </c>
      <c r="J2965" s="29" t="s">
        <v>5427</v>
      </c>
      <c r="K2965" s="29" t="s">
        <v>387</v>
      </c>
      <c r="L2965" s="29" t="s">
        <v>5428</v>
      </c>
      <c r="M2965" s="29" t="s">
        <v>25524</v>
      </c>
      <c r="N2965" s="29" t="s">
        <v>25525</v>
      </c>
      <c r="O2965" s="29" t="s">
        <v>1111</v>
      </c>
      <c r="P2965" s="29" t="s">
        <v>1112</v>
      </c>
      <c r="Q2965" s="29" t="s">
        <v>168</v>
      </c>
      <c r="R2965" s="29" t="s">
        <v>35656</v>
      </c>
      <c r="S2965" s="29" t="s">
        <v>11694</v>
      </c>
      <c r="T2965" s="29" t="s">
        <v>35657</v>
      </c>
      <c r="U2965" s="29" t="s">
        <v>35658</v>
      </c>
      <c r="V2965" s="29">
        <v>265</v>
      </c>
      <c r="W2965" s="29" t="s">
        <v>396</v>
      </c>
      <c r="X2965" s="29" t="s">
        <v>35659</v>
      </c>
      <c r="Y2965" s="29" t="s">
        <v>16547</v>
      </c>
      <c r="Z2965" s="29" t="s">
        <v>35660</v>
      </c>
      <c r="AA2965" s="29" t="s">
        <v>35660</v>
      </c>
      <c r="AB2965" s="29" t="s">
        <v>15051</v>
      </c>
      <c r="AC2965" s="29" t="s">
        <v>15052</v>
      </c>
      <c r="AD2965" s="29" t="s">
        <v>168</v>
      </c>
      <c r="AE2965" s="29" t="s">
        <v>33208</v>
      </c>
      <c r="AF2965" s="29" t="s">
        <v>35661</v>
      </c>
      <c r="AG2965" s="29">
        <v>-87</v>
      </c>
      <c r="AH2965" s="29" t="s">
        <v>35661</v>
      </c>
      <c r="AI2965" s="29" t="s">
        <v>35662</v>
      </c>
      <c r="AJ2965" s="29">
        <v>27</v>
      </c>
      <c r="AK2965" s="29" t="s">
        <v>35663</v>
      </c>
      <c r="AL2965" s="29" t="s">
        <v>35664</v>
      </c>
      <c r="AM2965" s="29">
        <v>48</v>
      </c>
      <c r="AN2965" s="1">
        <f t="shared" si="159"/>
        <v>1</v>
      </c>
      <c r="AO2965" s="1">
        <f t="shared" si="160"/>
        <v>1</v>
      </c>
      <c r="AP2965" s="30">
        <f t="shared" si="161"/>
        <v>46298</v>
      </c>
      <c r="AQ2965" s="1" t="str">
        <f>IF(COUNTIF('同场线路Rotas do mesmo SC'!A:A,C2965)&gt;0,"Sim","Não")</f>
        <v>Não</v>
      </c>
      <c r="AR2965" s="1" t="str">
        <f>IF(COUNTIF(揽收业务网点!A:A,P2965)&gt;0,"Sim","Não")</f>
        <v>Não</v>
      </c>
    </row>
    <row r="2966" spans="1:44">
      <c r="A2966" s="29" t="s">
        <v>35665</v>
      </c>
      <c r="B2966" s="29" t="s">
        <v>379</v>
      </c>
      <c r="C2966" s="29" t="s">
        <v>15057</v>
      </c>
      <c r="D2966" s="29" t="s">
        <v>381</v>
      </c>
      <c r="E2966" s="29" t="s">
        <v>382</v>
      </c>
      <c r="F2966" s="29" t="s">
        <v>383</v>
      </c>
      <c r="G2966" s="29">
        <v>18</v>
      </c>
      <c r="H2966" s="29" t="s">
        <v>10463</v>
      </c>
      <c r="I2966" s="29" t="s">
        <v>868</v>
      </c>
      <c r="J2966" s="29" t="s">
        <v>642</v>
      </c>
      <c r="K2966" s="29" t="s">
        <v>387</v>
      </c>
      <c r="L2966" s="29" t="s">
        <v>643</v>
      </c>
      <c r="M2966" s="29" t="s">
        <v>10464</v>
      </c>
      <c r="N2966" s="29" t="s">
        <v>10465</v>
      </c>
      <c r="O2966" s="29" t="s">
        <v>1229</v>
      </c>
      <c r="P2966" s="29" t="s">
        <v>50</v>
      </c>
      <c r="Q2966" s="29" t="s">
        <v>11</v>
      </c>
      <c r="R2966" s="29" t="s">
        <v>31380</v>
      </c>
      <c r="S2966" s="29" t="s">
        <v>35666</v>
      </c>
      <c r="T2966" s="29" t="s">
        <v>35667</v>
      </c>
      <c r="U2966" s="29" t="s">
        <v>29536</v>
      </c>
      <c r="V2966" s="29">
        <v>9</v>
      </c>
      <c r="W2966" s="29" t="s">
        <v>396</v>
      </c>
      <c r="X2966" s="29" t="s">
        <v>35668</v>
      </c>
      <c r="Y2966" s="29" t="s">
        <v>15272</v>
      </c>
      <c r="Z2966" s="29" t="s">
        <v>35669</v>
      </c>
      <c r="AA2966" s="29" t="s">
        <v>35669</v>
      </c>
      <c r="AB2966" s="29" t="s">
        <v>15064</v>
      </c>
      <c r="AC2966" s="29" t="s">
        <v>15065</v>
      </c>
      <c r="AD2966" s="29" t="s">
        <v>11</v>
      </c>
      <c r="AE2966" s="29" t="s">
        <v>29535</v>
      </c>
      <c r="AF2966" s="29" t="s">
        <v>35670</v>
      </c>
      <c r="AG2966" s="29">
        <v>33</v>
      </c>
      <c r="AH2966" s="29" t="s">
        <v>35670</v>
      </c>
      <c r="AI2966" s="29" t="s">
        <v>35671</v>
      </c>
      <c r="AJ2966" s="29">
        <v>18</v>
      </c>
      <c r="AK2966" s="29" t="s">
        <v>35672</v>
      </c>
      <c r="AL2966" s="29" t="s">
        <v>35673</v>
      </c>
      <c r="AM2966" s="29">
        <v>117</v>
      </c>
      <c r="AN2966" s="1">
        <f t="shared" si="159"/>
        <v>1</v>
      </c>
      <c r="AO2966" s="1">
        <f t="shared" si="160"/>
        <v>1</v>
      </c>
      <c r="AP2966" s="30">
        <f t="shared" si="161"/>
        <v>46298</v>
      </c>
      <c r="AQ2966" s="1" t="str">
        <f>IF(COUNTIF('同场线路Rotas do mesmo SC'!A:A,C2966)&gt;0,"Sim","Não")</f>
        <v>Não</v>
      </c>
      <c r="AR2966" s="1" t="str">
        <f>IF(COUNTIF(揽收业务网点!A:A,P2966)&gt;0,"Sim","Não")</f>
        <v>Sim</v>
      </c>
    </row>
    <row r="2967" spans="1:44">
      <c r="A2967" s="29" t="s">
        <v>35674</v>
      </c>
      <c r="B2967" s="29" t="s">
        <v>379</v>
      </c>
      <c r="C2967" s="29" t="s">
        <v>15725</v>
      </c>
      <c r="D2967" s="29" t="s">
        <v>381</v>
      </c>
      <c r="E2967" s="29" t="s">
        <v>382</v>
      </c>
      <c r="F2967" s="29" t="s">
        <v>383</v>
      </c>
      <c r="G2967" s="29">
        <v>52</v>
      </c>
      <c r="H2967" s="29" t="s">
        <v>15726</v>
      </c>
      <c r="I2967" s="29" t="s">
        <v>385</v>
      </c>
      <c r="J2967" s="29" t="s">
        <v>5543</v>
      </c>
      <c r="K2967" s="29" t="s">
        <v>411</v>
      </c>
      <c r="L2967" s="29" t="s">
        <v>5544</v>
      </c>
      <c r="M2967" s="29" t="s">
        <v>12324</v>
      </c>
      <c r="N2967" s="29" t="s">
        <v>12325</v>
      </c>
      <c r="O2967" s="29" t="s">
        <v>1111</v>
      </c>
      <c r="P2967" s="29" t="s">
        <v>1112</v>
      </c>
      <c r="Q2967" s="29" t="s">
        <v>168</v>
      </c>
      <c r="R2967" s="29" t="s">
        <v>35675</v>
      </c>
      <c r="S2967" s="29" t="s">
        <v>35676</v>
      </c>
      <c r="T2967" s="29" t="s">
        <v>35677</v>
      </c>
      <c r="U2967" s="29" t="s">
        <v>35678</v>
      </c>
      <c r="V2967" s="29">
        <v>298</v>
      </c>
      <c r="W2967" s="29" t="s">
        <v>396</v>
      </c>
      <c r="X2967" s="29" t="s">
        <v>35679</v>
      </c>
      <c r="Y2967" s="29" t="s">
        <v>16547</v>
      </c>
      <c r="Z2967" s="29" t="s">
        <v>35680</v>
      </c>
      <c r="AA2967" s="29" t="s">
        <v>35680</v>
      </c>
      <c r="AB2967" s="29" t="s">
        <v>15735</v>
      </c>
      <c r="AC2967" s="29" t="s">
        <v>15736</v>
      </c>
      <c r="AD2967" s="29" t="s">
        <v>168</v>
      </c>
      <c r="AE2967" s="29" t="s">
        <v>30670</v>
      </c>
      <c r="AF2967" s="29" t="s">
        <v>35681</v>
      </c>
      <c r="AG2967" s="29">
        <v>-16</v>
      </c>
      <c r="AH2967" s="29" t="s">
        <v>35681</v>
      </c>
      <c r="AI2967" s="29" t="s">
        <v>31582</v>
      </c>
      <c r="AJ2967" s="29">
        <v>40</v>
      </c>
      <c r="AK2967" s="29" t="s">
        <v>32986</v>
      </c>
      <c r="AL2967" s="29" t="s">
        <v>35682</v>
      </c>
      <c r="AM2967" s="29">
        <v>238</v>
      </c>
      <c r="AN2967" s="1">
        <f t="shared" si="159"/>
        <v>1</v>
      </c>
      <c r="AO2967" s="1">
        <f t="shared" si="160"/>
        <v>1</v>
      </c>
      <c r="AP2967" s="30">
        <f t="shared" si="161"/>
        <v>46298</v>
      </c>
      <c r="AQ2967" s="1" t="str">
        <f>IF(COUNTIF('同场线路Rotas do mesmo SC'!A:A,C2967)&gt;0,"Sim","Não")</f>
        <v>Não</v>
      </c>
      <c r="AR2967" s="1" t="str">
        <f>IF(COUNTIF(揽收业务网点!A:A,P2967)&gt;0,"Sim","Não")</f>
        <v>Não</v>
      </c>
    </row>
    <row r="2968" spans="1:44">
      <c r="A2968" s="29" t="s">
        <v>35683</v>
      </c>
      <c r="B2968" s="29" t="s">
        <v>379</v>
      </c>
      <c r="C2968" s="29" t="s">
        <v>35684</v>
      </c>
      <c r="D2968" s="29" t="s">
        <v>15072</v>
      </c>
      <c r="E2968" s="29" t="s">
        <v>382</v>
      </c>
      <c r="F2968" s="29" t="s">
        <v>7279</v>
      </c>
      <c r="G2968" s="29">
        <v>1</v>
      </c>
      <c r="H2968" s="29" t="s">
        <v>4204</v>
      </c>
      <c r="I2968" s="29" t="s">
        <v>1289</v>
      </c>
      <c r="J2968" s="29" t="s">
        <v>4205</v>
      </c>
      <c r="K2968" s="29" t="s">
        <v>411</v>
      </c>
      <c r="L2968" s="29" t="s">
        <v>4206</v>
      </c>
      <c r="M2968" s="29" t="s">
        <v>24425</v>
      </c>
      <c r="N2968" s="29" t="s">
        <v>24426</v>
      </c>
      <c r="O2968" s="29" t="s">
        <v>12582</v>
      </c>
      <c r="P2968" s="29" t="s">
        <v>12583</v>
      </c>
      <c r="Q2968" s="29" t="s">
        <v>94</v>
      </c>
      <c r="R2968" s="29" t="s">
        <v>3988</v>
      </c>
      <c r="S2968" s="29" t="s">
        <v>18035</v>
      </c>
      <c r="T2968" s="29" t="s">
        <v>35685</v>
      </c>
      <c r="U2968" s="29" t="s">
        <v>35686</v>
      </c>
      <c r="V2968" s="29">
        <v>22</v>
      </c>
      <c r="W2968" s="29" t="s">
        <v>396</v>
      </c>
      <c r="X2968" s="29" t="s">
        <v>35687</v>
      </c>
      <c r="Y2968" s="29" t="s">
        <v>1325</v>
      </c>
      <c r="Z2968" s="29" t="s">
        <v>35688</v>
      </c>
      <c r="AA2968" s="29" t="s">
        <v>35688</v>
      </c>
      <c r="AB2968" s="29" t="s">
        <v>24431</v>
      </c>
      <c r="AC2968" s="29" t="s">
        <v>24432</v>
      </c>
      <c r="AD2968" s="29" t="s">
        <v>94</v>
      </c>
      <c r="AE2968" s="29" t="s">
        <v>9365</v>
      </c>
      <c r="AF2968" s="29" t="s">
        <v>35689</v>
      </c>
      <c r="AG2968" s="29">
        <v>214</v>
      </c>
      <c r="AH2968" s="29" t="s">
        <v>35689</v>
      </c>
      <c r="AI2968" s="29" t="s">
        <v>35690</v>
      </c>
      <c r="AJ2968" s="29">
        <v>-278</v>
      </c>
      <c r="AK2968" s="29" t="s">
        <v>26802</v>
      </c>
      <c r="AL2968" s="29" t="s">
        <v>35691</v>
      </c>
      <c r="AM2968" s="29">
        <v>113</v>
      </c>
      <c r="AN2968" s="1">
        <f t="shared" si="159"/>
        <v>1</v>
      </c>
      <c r="AO2968" s="1">
        <f t="shared" si="160"/>
        <v>1</v>
      </c>
      <c r="AP2968" s="30">
        <f t="shared" si="161"/>
        <v>46296</v>
      </c>
      <c r="AQ2968" s="1" t="str">
        <f>IF(COUNTIF('同场线路Rotas do mesmo SC'!A:A,C2968)&gt;0,"Sim","Não")</f>
        <v>Não</v>
      </c>
      <c r="AR2968" s="1" t="str">
        <f>IF(COUNTIF(揽收业务网点!A:A,P2968)&gt;0,"Sim","Não")</f>
        <v>Não</v>
      </c>
    </row>
    <row r="2969" spans="1:44">
      <c r="A2969" s="29" t="s">
        <v>35692</v>
      </c>
      <c r="B2969" s="29" t="s">
        <v>379</v>
      </c>
      <c r="C2969" s="29" t="s">
        <v>35693</v>
      </c>
      <c r="D2969" s="29" t="s">
        <v>15072</v>
      </c>
      <c r="E2969" s="29" t="s">
        <v>382</v>
      </c>
      <c r="F2969" s="29" t="s">
        <v>7279</v>
      </c>
      <c r="G2969" s="29">
        <v>10</v>
      </c>
      <c r="H2969" s="29" t="s">
        <v>35694</v>
      </c>
      <c r="I2969" s="29" t="s">
        <v>868</v>
      </c>
      <c r="J2969" s="29" t="s">
        <v>642</v>
      </c>
      <c r="K2969" s="29" t="s">
        <v>387</v>
      </c>
      <c r="L2969" s="29" t="s">
        <v>643</v>
      </c>
      <c r="M2969" s="29" t="s">
        <v>35695</v>
      </c>
      <c r="N2969" s="29" t="s">
        <v>35696</v>
      </c>
      <c r="O2969" s="29" t="s">
        <v>1229</v>
      </c>
      <c r="P2969" s="29" t="s">
        <v>50</v>
      </c>
      <c r="Q2969" s="29" t="s">
        <v>11</v>
      </c>
      <c r="R2969" s="29" t="s">
        <v>4827</v>
      </c>
      <c r="S2969" s="29" t="s">
        <v>4827</v>
      </c>
      <c r="T2969" s="29" t="s">
        <v>35697</v>
      </c>
      <c r="U2969" s="29" t="s">
        <v>35697</v>
      </c>
      <c r="V2969" s="29">
        <v>0</v>
      </c>
      <c r="W2969" s="29" t="s">
        <v>396</v>
      </c>
      <c r="X2969" s="29" t="s">
        <v>35698</v>
      </c>
      <c r="Y2969" s="29" t="s">
        <v>528</v>
      </c>
      <c r="Z2969" s="29" t="s">
        <v>35699</v>
      </c>
      <c r="AA2969" s="29" t="s">
        <v>35699</v>
      </c>
      <c r="AB2969" s="29" t="s">
        <v>35700</v>
      </c>
      <c r="AC2969" s="29" t="s">
        <v>35701</v>
      </c>
      <c r="AD2969" s="29" t="s">
        <v>11</v>
      </c>
      <c r="AE2969" s="29" t="s">
        <v>633</v>
      </c>
      <c r="AF2969" s="29" t="s">
        <v>35702</v>
      </c>
      <c r="AG2969" s="29">
        <v>-69</v>
      </c>
      <c r="AH2969" s="29" t="s">
        <v>35702</v>
      </c>
      <c r="AI2969" s="29" t="s">
        <v>7150</v>
      </c>
      <c r="AJ2969" s="29">
        <v>8</v>
      </c>
      <c r="AK2969" s="29" t="s">
        <v>35703</v>
      </c>
      <c r="AL2969" s="29" t="s">
        <v>35704</v>
      </c>
      <c r="AM2969" s="29">
        <v>409</v>
      </c>
      <c r="AN2969" s="1">
        <f t="shared" si="159"/>
        <v>1</v>
      </c>
      <c r="AO2969" s="1">
        <f t="shared" si="160"/>
        <v>1</v>
      </c>
      <c r="AP2969" s="30">
        <f t="shared" si="161"/>
        <v>46296</v>
      </c>
      <c r="AQ2969" s="1" t="str">
        <f>IF(COUNTIF('同场线路Rotas do mesmo SC'!A:A,C2969)&gt;0,"Sim","Não")</f>
        <v>Não</v>
      </c>
      <c r="AR2969" s="1" t="str">
        <f>IF(COUNTIF(揽收业务网点!A:A,P2969)&gt;0,"Sim","Não")</f>
        <v>Sim</v>
      </c>
    </row>
    <row r="2970" spans="1:44">
      <c r="A2970" s="29" t="s">
        <v>35705</v>
      </c>
      <c r="B2970" s="29" t="s">
        <v>379</v>
      </c>
      <c r="C2970" s="29" t="s">
        <v>35706</v>
      </c>
      <c r="D2970" s="29" t="s">
        <v>15072</v>
      </c>
      <c r="E2970" s="29" t="s">
        <v>382</v>
      </c>
      <c r="F2970" s="29" t="s">
        <v>7279</v>
      </c>
      <c r="G2970" s="29">
        <v>16</v>
      </c>
      <c r="H2970" s="29" t="s">
        <v>12860</v>
      </c>
      <c r="I2970" s="29" t="s">
        <v>868</v>
      </c>
      <c r="J2970" s="29" t="s">
        <v>9062</v>
      </c>
      <c r="K2970" s="29" t="s">
        <v>411</v>
      </c>
      <c r="L2970" s="29" t="s">
        <v>9063</v>
      </c>
      <c r="M2970" s="29" t="s">
        <v>35707</v>
      </c>
      <c r="N2970" s="29" t="s">
        <v>35708</v>
      </c>
      <c r="O2970" s="29" t="s">
        <v>8608</v>
      </c>
      <c r="P2970" s="29" t="s">
        <v>8609</v>
      </c>
      <c r="Q2970" s="29" t="s">
        <v>145</v>
      </c>
      <c r="R2970" s="29" t="s">
        <v>35709</v>
      </c>
      <c r="S2970" s="29" t="s">
        <v>35709</v>
      </c>
      <c r="T2970" s="29" t="s">
        <v>35710</v>
      </c>
      <c r="U2970" s="29" t="s">
        <v>35711</v>
      </c>
      <c r="V2970" s="29">
        <v>69</v>
      </c>
      <c r="W2970" s="29" t="s">
        <v>396</v>
      </c>
      <c r="X2970" s="29" t="s">
        <v>35712</v>
      </c>
      <c r="Y2970" s="29" t="s">
        <v>633</v>
      </c>
      <c r="Z2970" s="29" t="s">
        <v>35713</v>
      </c>
      <c r="AA2970" s="29" t="s">
        <v>35713</v>
      </c>
      <c r="AB2970" s="29" t="s">
        <v>35714</v>
      </c>
      <c r="AC2970" s="29" t="s">
        <v>35715</v>
      </c>
      <c r="AD2970" s="29" t="s">
        <v>145</v>
      </c>
      <c r="AE2970" s="29" t="s">
        <v>35716</v>
      </c>
      <c r="AF2970" s="29" t="s">
        <v>27046</v>
      </c>
      <c r="AG2970" s="29">
        <v>-100</v>
      </c>
      <c r="AH2970" s="29" t="s">
        <v>27046</v>
      </c>
      <c r="AI2970" s="29"/>
      <c r="AJ2970" s="29"/>
      <c r="AK2970" s="29"/>
      <c r="AL2970" s="29"/>
      <c r="AM2970" s="29"/>
      <c r="AN2970" s="1">
        <f t="shared" si="159"/>
        <v>1</v>
      </c>
      <c r="AO2970" s="1">
        <f t="shared" si="160"/>
        <v>0</v>
      </c>
      <c r="AP2970" s="30">
        <f t="shared" si="161"/>
        <v>46296</v>
      </c>
      <c r="AQ2970" s="1" t="str">
        <f>IF(COUNTIF('同场线路Rotas do mesmo SC'!A:A,C2970)&gt;0,"Sim","Não")</f>
        <v>Não</v>
      </c>
      <c r="AR2970" s="1" t="str">
        <f>IF(COUNTIF(揽收业务网点!A:A,P2970)&gt;0,"Sim","Não")</f>
        <v>Não</v>
      </c>
    </row>
    <row r="2971" spans="1:44">
      <c r="A2971" s="29" t="s">
        <v>35717</v>
      </c>
      <c r="B2971" s="29" t="s">
        <v>379</v>
      </c>
      <c r="C2971" s="29" t="s">
        <v>35718</v>
      </c>
      <c r="D2971" s="29" t="s">
        <v>15072</v>
      </c>
      <c r="E2971" s="29" t="s">
        <v>382</v>
      </c>
      <c r="F2971" s="29" t="s">
        <v>7279</v>
      </c>
      <c r="G2971" s="29">
        <v>265</v>
      </c>
      <c r="H2971" s="29" t="s">
        <v>2787</v>
      </c>
      <c r="I2971" s="29" t="s">
        <v>512</v>
      </c>
      <c r="J2971" s="29" t="s">
        <v>2788</v>
      </c>
      <c r="K2971" s="29" t="s">
        <v>387</v>
      </c>
      <c r="L2971" s="29" t="s">
        <v>2789</v>
      </c>
      <c r="M2971" s="29" t="s">
        <v>6784</v>
      </c>
      <c r="N2971" s="29" t="s">
        <v>6785</v>
      </c>
      <c r="O2971" s="29" t="s">
        <v>1435</v>
      </c>
      <c r="P2971" s="29" t="s">
        <v>1436</v>
      </c>
      <c r="Q2971" s="29" t="s">
        <v>5</v>
      </c>
      <c r="R2971" s="29" t="s">
        <v>9051</v>
      </c>
      <c r="S2971" s="29" t="s">
        <v>2110</v>
      </c>
      <c r="T2971" s="29" t="s">
        <v>13675</v>
      </c>
      <c r="U2971" s="29" t="s">
        <v>27461</v>
      </c>
      <c r="V2971" s="29">
        <v>65</v>
      </c>
      <c r="W2971" s="29" t="s">
        <v>396</v>
      </c>
      <c r="X2971" s="29" t="s">
        <v>35719</v>
      </c>
      <c r="Y2971" s="29" t="s">
        <v>633</v>
      </c>
      <c r="Z2971" s="29" t="s">
        <v>35720</v>
      </c>
      <c r="AA2971" s="29" t="s">
        <v>35720</v>
      </c>
      <c r="AB2971" s="29" t="s">
        <v>35721</v>
      </c>
      <c r="AC2971" s="29" t="s">
        <v>35722</v>
      </c>
      <c r="AD2971" s="29" t="s">
        <v>5</v>
      </c>
      <c r="AE2971" s="29" t="s">
        <v>10249</v>
      </c>
      <c r="AF2971" s="29" t="s">
        <v>35723</v>
      </c>
      <c r="AG2971" s="29">
        <v>345</v>
      </c>
      <c r="AH2971" s="29" t="s">
        <v>35723</v>
      </c>
      <c r="AI2971" s="29" t="s">
        <v>35724</v>
      </c>
      <c r="AJ2971" s="29">
        <v>1</v>
      </c>
      <c r="AK2971" s="29" t="s">
        <v>35725</v>
      </c>
      <c r="AL2971" s="29" t="s">
        <v>35726</v>
      </c>
      <c r="AM2971" s="29">
        <v>66</v>
      </c>
      <c r="AN2971" s="1">
        <f t="shared" si="159"/>
        <v>1</v>
      </c>
      <c r="AO2971" s="1">
        <f t="shared" si="160"/>
        <v>1</v>
      </c>
      <c r="AP2971" s="30">
        <f t="shared" si="161"/>
        <v>46296</v>
      </c>
      <c r="AQ2971" s="1" t="str">
        <f>IF(COUNTIF('同场线路Rotas do mesmo SC'!A:A,C2971)&gt;0,"Sim","Não")</f>
        <v>Não</v>
      </c>
      <c r="AR2971" s="1" t="str">
        <f>IF(COUNTIF(揽收业务网点!A:A,P2971)&gt;0,"Sim","Não")</f>
        <v>Não</v>
      </c>
    </row>
    <row r="2972" spans="1:44">
      <c r="A2972" s="29" t="s">
        <v>35727</v>
      </c>
      <c r="B2972" s="29" t="s">
        <v>379</v>
      </c>
      <c r="C2972" s="29" t="s">
        <v>35728</v>
      </c>
      <c r="D2972" s="29" t="s">
        <v>15072</v>
      </c>
      <c r="E2972" s="29" t="s">
        <v>382</v>
      </c>
      <c r="F2972" s="29" t="s">
        <v>7279</v>
      </c>
      <c r="G2972" s="29">
        <v>24</v>
      </c>
      <c r="H2972" s="29" t="s">
        <v>4204</v>
      </c>
      <c r="I2972" s="29" t="s">
        <v>1289</v>
      </c>
      <c r="J2972" s="29" t="s">
        <v>4205</v>
      </c>
      <c r="K2972" s="29" t="s">
        <v>411</v>
      </c>
      <c r="L2972" s="29" t="s">
        <v>4206</v>
      </c>
      <c r="M2972" s="29" t="s">
        <v>24687</v>
      </c>
      <c r="N2972" s="29" t="s">
        <v>24688</v>
      </c>
      <c r="O2972" s="29" t="s">
        <v>1744</v>
      </c>
      <c r="P2972" s="29" t="s">
        <v>1745</v>
      </c>
      <c r="Q2972" s="29" t="s">
        <v>94</v>
      </c>
      <c r="R2972" s="29" t="s">
        <v>35729</v>
      </c>
      <c r="S2972" s="29" t="s">
        <v>35729</v>
      </c>
      <c r="T2972" s="29" t="s">
        <v>35730</v>
      </c>
      <c r="U2972" s="29" t="s">
        <v>12809</v>
      </c>
      <c r="V2972" s="29">
        <v>22</v>
      </c>
      <c r="W2972" s="29" t="s">
        <v>396</v>
      </c>
      <c r="X2972" s="29" t="s">
        <v>35731</v>
      </c>
      <c r="Y2972" s="29" t="s">
        <v>633</v>
      </c>
      <c r="Z2972" s="29" t="s">
        <v>4056</v>
      </c>
      <c r="AA2972" s="29" t="s">
        <v>4056</v>
      </c>
      <c r="AB2972" s="29" t="s">
        <v>24693</v>
      </c>
      <c r="AC2972" s="29" t="s">
        <v>24694</v>
      </c>
      <c r="AD2972" s="29" t="s">
        <v>94</v>
      </c>
      <c r="AE2972" s="29" t="s">
        <v>12281</v>
      </c>
      <c r="AF2972" s="29" t="s">
        <v>5323</v>
      </c>
      <c r="AG2972" s="29">
        <v>-24</v>
      </c>
      <c r="AH2972" s="29" t="s">
        <v>5323</v>
      </c>
      <c r="AI2972" s="29" t="s">
        <v>35732</v>
      </c>
      <c r="AJ2972" s="29">
        <v>-5</v>
      </c>
      <c r="AK2972" s="29" t="s">
        <v>35733</v>
      </c>
      <c r="AL2972" s="29" t="s">
        <v>35734</v>
      </c>
      <c r="AM2972" s="29">
        <v>142</v>
      </c>
      <c r="AN2972" s="1">
        <f t="shared" si="159"/>
        <v>1</v>
      </c>
      <c r="AO2972" s="1">
        <f t="shared" si="160"/>
        <v>1</v>
      </c>
      <c r="AP2972" s="30">
        <f t="shared" si="161"/>
        <v>46296</v>
      </c>
      <c r="AQ2972" s="1" t="str">
        <f>IF(COUNTIF('同场线路Rotas do mesmo SC'!A:A,C2972)&gt;0,"Sim","Não")</f>
        <v>Não</v>
      </c>
      <c r="AR2972" s="1" t="str">
        <f>IF(COUNTIF(揽收业务网点!A:A,P2972)&gt;0,"Sim","Não")</f>
        <v>Não</v>
      </c>
    </row>
    <row r="2973" spans="1:44">
      <c r="A2973" s="29" t="s">
        <v>35735</v>
      </c>
      <c r="B2973" s="29" t="s">
        <v>379</v>
      </c>
      <c r="C2973" s="29" t="s">
        <v>35736</v>
      </c>
      <c r="D2973" s="29" t="s">
        <v>15072</v>
      </c>
      <c r="E2973" s="29" t="s">
        <v>382</v>
      </c>
      <c r="F2973" s="29" t="s">
        <v>7279</v>
      </c>
      <c r="G2973" s="29">
        <v>50</v>
      </c>
      <c r="H2973" s="29" t="s">
        <v>16480</v>
      </c>
      <c r="I2973" s="29" t="s">
        <v>385</v>
      </c>
      <c r="J2973" s="29" t="s">
        <v>7072</v>
      </c>
      <c r="K2973" s="29" t="s">
        <v>387</v>
      </c>
      <c r="L2973" s="29" t="s">
        <v>13906</v>
      </c>
      <c r="M2973" s="29" t="s">
        <v>16481</v>
      </c>
      <c r="N2973" s="29" t="s">
        <v>16482</v>
      </c>
      <c r="O2973" s="29" t="s">
        <v>1435</v>
      </c>
      <c r="P2973" s="29" t="s">
        <v>1436</v>
      </c>
      <c r="Q2973" s="29" t="s">
        <v>5</v>
      </c>
      <c r="R2973" s="29" t="s">
        <v>2111</v>
      </c>
      <c r="S2973" s="29" t="s">
        <v>2111</v>
      </c>
      <c r="T2973" s="29" t="s">
        <v>35737</v>
      </c>
      <c r="U2973" s="29" t="s">
        <v>35738</v>
      </c>
      <c r="V2973" s="29">
        <v>1</v>
      </c>
      <c r="W2973" s="29" t="s">
        <v>396</v>
      </c>
      <c r="X2973" s="29" t="s">
        <v>12886</v>
      </c>
      <c r="Y2973" s="29" t="s">
        <v>633</v>
      </c>
      <c r="Z2973" s="29" t="s">
        <v>9788</v>
      </c>
      <c r="AA2973" s="29" t="s">
        <v>9788</v>
      </c>
      <c r="AB2973" s="29" t="s">
        <v>16488</v>
      </c>
      <c r="AC2973" s="29" t="s">
        <v>16489</v>
      </c>
      <c r="AD2973" s="29" t="s">
        <v>5</v>
      </c>
      <c r="AE2973" s="29" t="s">
        <v>8420</v>
      </c>
      <c r="AF2973" s="29" t="s">
        <v>5667</v>
      </c>
      <c r="AG2973" s="29">
        <v>-80</v>
      </c>
      <c r="AH2973" s="29" t="s">
        <v>5667</v>
      </c>
      <c r="AI2973" s="29" t="s">
        <v>35739</v>
      </c>
      <c r="AJ2973" s="29">
        <v>-46</v>
      </c>
      <c r="AK2973" s="29" t="s">
        <v>35740</v>
      </c>
      <c r="AL2973" s="29" t="s">
        <v>35741</v>
      </c>
      <c r="AM2973" s="29">
        <v>65</v>
      </c>
      <c r="AN2973" s="1">
        <f t="shared" si="159"/>
        <v>1</v>
      </c>
      <c r="AO2973" s="1">
        <f t="shared" si="160"/>
        <v>1</v>
      </c>
      <c r="AP2973" s="30">
        <f t="shared" si="161"/>
        <v>46296</v>
      </c>
      <c r="AQ2973" s="1" t="str">
        <f>IF(COUNTIF('同场线路Rotas do mesmo SC'!A:A,C2973)&gt;0,"Sim","Não")</f>
        <v>Não</v>
      </c>
      <c r="AR2973" s="1" t="str">
        <f>IF(COUNTIF(揽收业务网点!A:A,P2973)&gt;0,"Sim","Não")</f>
        <v>Não</v>
      </c>
    </row>
    <row r="2974" spans="1:44">
      <c r="A2974" s="29" t="s">
        <v>35742</v>
      </c>
      <c r="B2974" s="29" t="s">
        <v>379</v>
      </c>
      <c r="C2974" s="29" t="s">
        <v>35743</v>
      </c>
      <c r="D2974" s="29" t="s">
        <v>15072</v>
      </c>
      <c r="E2974" s="29" t="s">
        <v>640</v>
      </c>
      <c r="F2974" s="29" t="s">
        <v>7279</v>
      </c>
      <c r="G2974" s="29">
        <v>200</v>
      </c>
      <c r="H2974" s="29" t="s">
        <v>1425</v>
      </c>
      <c r="I2974" s="29" t="s">
        <v>385</v>
      </c>
      <c r="J2974" s="29" t="s">
        <v>1426</v>
      </c>
      <c r="K2974" s="29" t="s">
        <v>387</v>
      </c>
      <c r="L2974" s="29" t="s">
        <v>1427</v>
      </c>
      <c r="M2974" s="29" t="s">
        <v>1428</v>
      </c>
      <c r="N2974" s="29" t="s">
        <v>1429</v>
      </c>
      <c r="O2974" s="29" t="s">
        <v>1430</v>
      </c>
      <c r="P2974" s="29" t="s">
        <v>4</v>
      </c>
      <c r="Q2974" s="29" t="s">
        <v>5</v>
      </c>
      <c r="R2974" s="29" t="s">
        <v>35744</v>
      </c>
      <c r="S2974" s="29" t="s">
        <v>35744</v>
      </c>
      <c r="T2974" s="29" t="s">
        <v>35745</v>
      </c>
      <c r="U2974" s="29" t="s">
        <v>10380</v>
      </c>
      <c r="V2974" s="29">
        <v>590</v>
      </c>
      <c r="W2974" s="29" t="s">
        <v>396</v>
      </c>
      <c r="X2974" s="29" t="s">
        <v>35746</v>
      </c>
      <c r="Y2974" s="29" t="s">
        <v>2223</v>
      </c>
      <c r="Z2974" s="29"/>
      <c r="AA2974" s="29"/>
      <c r="AB2974" s="29" t="s">
        <v>1435</v>
      </c>
      <c r="AC2974" s="29" t="s">
        <v>1436</v>
      </c>
      <c r="AD2974" s="29" t="s">
        <v>5</v>
      </c>
      <c r="AE2974" s="29" t="s">
        <v>1988</v>
      </c>
      <c r="AF2974" s="29" t="s">
        <v>35747</v>
      </c>
      <c r="AG2974" s="29">
        <v>187</v>
      </c>
      <c r="AH2974" s="29" t="s">
        <v>35747</v>
      </c>
      <c r="AI2974" s="29" t="s">
        <v>35748</v>
      </c>
      <c r="AJ2974" s="29">
        <v>-183</v>
      </c>
      <c r="AK2974" s="29" t="s">
        <v>35749</v>
      </c>
      <c r="AL2974" s="29" t="s">
        <v>35750</v>
      </c>
      <c r="AM2974" s="29">
        <v>833</v>
      </c>
      <c r="AN2974" s="1">
        <f t="shared" si="159"/>
        <v>1</v>
      </c>
      <c r="AO2974" s="1">
        <f t="shared" si="160"/>
        <v>1</v>
      </c>
      <c r="AP2974" s="30">
        <f t="shared" si="161"/>
        <v>46296</v>
      </c>
      <c r="AQ2974" s="1" t="str">
        <f>IF(COUNTIF('同场线路Rotas do mesmo SC'!A:A,C2974)&gt;0,"Sim","Não")</f>
        <v>Não</v>
      </c>
      <c r="AR2974" s="1" t="str">
        <f>IF(COUNTIF(揽收业务网点!A:A,P2974)&gt;0,"Sim","Não")</f>
        <v>Sim</v>
      </c>
    </row>
    <row r="2975" spans="1:44">
      <c r="A2975" s="29" t="s">
        <v>35751</v>
      </c>
      <c r="B2975" s="29" t="s">
        <v>379</v>
      </c>
      <c r="C2975" s="29" t="s">
        <v>35743</v>
      </c>
      <c r="D2975" s="29" t="s">
        <v>15072</v>
      </c>
      <c r="E2975" s="29" t="s">
        <v>640</v>
      </c>
      <c r="F2975" s="29" t="s">
        <v>7279</v>
      </c>
      <c r="G2975" s="29">
        <v>100</v>
      </c>
      <c r="H2975" s="29" t="s">
        <v>1425</v>
      </c>
      <c r="I2975" s="29" t="s">
        <v>385</v>
      </c>
      <c r="J2975" s="29" t="s">
        <v>1426</v>
      </c>
      <c r="K2975" s="29" t="s">
        <v>387</v>
      </c>
      <c r="L2975" s="29" t="s">
        <v>1427</v>
      </c>
      <c r="M2975" s="29" t="s">
        <v>1428</v>
      </c>
      <c r="N2975" s="29" t="s">
        <v>1429</v>
      </c>
      <c r="O2975" s="29" t="s">
        <v>1430</v>
      </c>
      <c r="P2975" s="29" t="s">
        <v>4</v>
      </c>
      <c r="Q2975" s="29" t="s">
        <v>5</v>
      </c>
      <c r="R2975" s="29" t="s">
        <v>8752</v>
      </c>
      <c r="S2975" s="29" t="s">
        <v>8752</v>
      </c>
      <c r="T2975" s="29" t="s">
        <v>35752</v>
      </c>
      <c r="U2975" s="29" t="s">
        <v>35753</v>
      </c>
      <c r="V2975" s="29">
        <v>129</v>
      </c>
      <c r="W2975" s="29" t="s">
        <v>396</v>
      </c>
      <c r="X2975" s="29" t="s">
        <v>35754</v>
      </c>
      <c r="Y2975" s="29" t="s">
        <v>2223</v>
      </c>
      <c r="Z2975" s="29"/>
      <c r="AA2975" s="29"/>
      <c r="AB2975" s="29" t="s">
        <v>1435</v>
      </c>
      <c r="AC2975" s="29" t="s">
        <v>1436</v>
      </c>
      <c r="AD2975" s="29" t="s">
        <v>5</v>
      </c>
      <c r="AE2975" s="29" t="s">
        <v>3351</v>
      </c>
      <c r="AF2975" s="29" t="s">
        <v>35755</v>
      </c>
      <c r="AG2975" s="29">
        <v>338</v>
      </c>
      <c r="AH2975" s="29" t="s">
        <v>35755</v>
      </c>
      <c r="AI2975" s="29" t="s">
        <v>35756</v>
      </c>
      <c r="AJ2975" s="29">
        <v>-486</v>
      </c>
      <c r="AK2975" s="29" t="s">
        <v>35757</v>
      </c>
      <c r="AL2975" s="29" t="s">
        <v>35758</v>
      </c>
      <c r="AM2975" s="29">
        <v>299</v>
      </c>
      <c r="AN2975" s="1">
        <f t="shared" si="159"/>
        <v>1</v>
      </c>
      <c r="AO2975" s="1">
        <f t="shared" si="160"/>
        <v>1</v>
      </c>
      <c r="AP2975" s="30">
        <f t="shared" si="161"/>
        <v>46296</v>
      </c>
      <c r="AQ2975" s="1" t="str">
        <f>IF(COUNTIF('同场线路Rotas do mesmo SC'!A:A,C2975)&gt;0,"Sim","Não")</f>
        <v>Não</v>
      </c>
      <c r="AR2975" s="1" t="str">
        <f>IF(COUNTIF(揽收业务网点!A:A,P2975)&gt;0,"Sim","Não")</f>
        <v>Sim</v>
      </c>
    </row>
    <row r="2976" spans="1:44">
      <c r="A2976" s="29" t="s">
        <v>35759</v>
      </c>
      <c r="B2976" s="29" t="s">
        <v>379</v>
      </c>
      <c r="C2976" s="29" t="s">
        <v>35760</v>
      </c>
      <c r="D2976" s="29" t="s">
        <v>15072</v>
      </c>
      <c r="E2976" s="29" t="s">
        <v>640</v>
      </c>
      <c r="F2976" s="29" t="s">
        <v>7279</v>
      </c>
      <c r="G2976" s="29">
        <v>105</v>
      </c>
      <c r="H2976" s="29" t="s">
        <v>5348</v>
      </c>
      <c r="I2976" s="29" t="s">
        <v>385</v>
      </c>
      <c r="J2976" s="29" t="s">
        <v>1579</v>
      </c>
      <c r="K2976" s="29" t="s">
        <v>387</v>
      </c>
      <c r="L2976" s="29" t="s">
        <v>1580</v>
      </c>
      <c r="M2976" s="29" t="s">
        <v>5349</v>
      </c>
      <c r="N2976" s="29" t="s">
        <v>5350</v>
      </c>
      <c r="O2976" s="29" t="s">
        <v>1583</v>
      </c>
      <c r="P2976" s="29" t="s">
        <v>161</v>
      </c>
      <c r="Q2976" s="29" t="s">
        <v>145</v>
      </c>
      <c r="R2976" s="29" t="s">
        <v>8137</v>
      </c>
      <c r="S2976" s="29" t="s">
        <v>8137</v>
      </c>
      <c r="T2976" s="29" t="s">
        <v>35761</v>
      </c>
      <c r="U2976" s="29" t="s">
        <v>35762</v>
      </c>
      <c r="V2976" s="29">
        <v>6</v>
      </c>
      <c r="W2976" s="29" t="s">
        <v>396</v>
      </c>
      <c r="X2976" s="29" t="s">
        <v>35763</v>
      </c>
      <c r="Y2976" s="29" t="s">
        <v>491</v>
      </c>
      <c r="Z2976" s="29" t="s">
        <v>3202</v>
      </c>
      <c r="AA2976" s="29" t="s">
        <v>3202</v>
      </c>
      <c r="AB2976" s="29" t="s">
        <v>1165</v>
      </c>
      <c r="AC2976" s="29" t="s">
        <v>1166</v>
      </c>
      <c r="AD2976" s="29" t="s">
        <v>145</v>
      </c>
      <c r="AE2976" s="29" t="s">
        <v>35764</v>
      </c>
      <c r="AF2976" s="29" t="s">
        <v>35765</v>
      </c>
      <c r="AG2976" s="29">
        <v>-428</v>
      </c>
      <c r="AH2976" s="29" t="s">
        <v>35765</v>
      </c>
      <c r="AI2976" s="29" t="s">
        <v>35766</v>
      </c>
      <c r="AJ2976" s="29">
        <v>4</v>
      </c>
      <c r="AK2976" s="29" t="s">
        <v>35767</v>
      </c>
      <c r="AL2976" s="29" t="s">
        <v>35768</v>
      </c>
      <c r="AM2976" s="29">
        <v>4235</v>
      </c>
      <c r="AN2976" s="1">
        <f t="shared" si="159"/>
        <v>1</v>
      </c>
      <c r="AO2976" s="1">
        <f t="shared" si="160"/>
        <v>1</v>
      </c>
      <c r="AP2976" s="30">
        <f t="shared" si="161"/>
        <v>46296</v>
      </c>
      <c r="AQ2976" s="1" t="str">
        <f>IF(COUNTIF('同场线路Rotas do mesmo SC'!A:A,C2976)&gt;0,"Sim","Não")</f>
        <v>Não</v>
      </c>
      <c r="AR2976" s="1" t="str">
        <f>IF(COUNTIF(揽收业务网点!A:A,P2976)&gt;0,"Sim","Não")</f>
        <v>Sim</v>
      </c>
    </row>
    <row r="2977" spans="1:44">
      <c r="A2977" s="29" t="s">
        <v>35769</v>
      </c>
      <c r="B2977" s="29" t="s">
        <v>379</v>
      </c>
      <c r="C2977" s="29" t="s">
        <v>35770</v>
      </c>
      <c r="D2977" s="29" t="s">
        <v>15072</v>
      </c>
      <c r="E2977" s="29" t="s">
        <v>382</v>
      </c>
      <c r="F2977" s="29" t="s">
        <v>7279</v>
      </c>
      <c r="G2977" s="29">
        <v>14</v>
      </c>
      <c r="H2977" s="29" t="s">
        <v>35771</v>
      </c>
      <c r="I2977" s="29" t="s">
        <v>868</v>
      </c>
      <c r="J2977" s="29" t="s">
        <v>9062</v>
      </c>
      <c r="K2977" s="29" t="s">
        <v>411</v>
      </c>
      <c r="L2977" s="29" t="s">
        <v>9063</v>
      </c>
      <c r="M2977" s="29" t="s">
        <v>35772</v>
      </c>
      <c r="N2977" s="29" t="s">
        <v>35773</v>
      </c>
      <c r="O2977" s="29" t="s">
        <v>12822</v>
      </c>
      <c r="P2977" s="29" t="s">
        <v>12823</v>
      </c>
      <c r="Q2977" s="29" t="s">
        <v>145</v>
      </c>
      <c r="R2977" s="29" t="s">
        <v>35774</v>
      </c>
      <c r="S2977" s="29" t="s">
        <v>23011</v>
      </c>
      <c r="T2977" s="29" t="s">
        <v>35775</v>
      </c>
      <c r="U2977" s="29" t="s">
        <v>35776</v>
      </c>
      <c r="V2977" s="29">
        <v>9</v>
      </c>
      <c r="W2977" s="29" t="s">
        <v>396</v>
      </c>
      <c r="X2977" s="29" t="s">
        <v>9766</v>
      </c>
      <c r="Y2977" s="29" t="s">
        <v>401</v>
      </c>
      <c r="Z2977" s="29" t="s">
        <v>14615</v>
      </c>
      <c r="AA2977" s="29" t="s">
        <v>14615</v>
      </c>
      <c r="AB2977" s="29" t="s">
        <v>34678</v>
      </c>
      <c r="AC2977" s="29" t="s">
        <v>34679</v>
      </c>
      <c r="AD2977" s="29" t="s">
        <v>145</v>
      </c>
      <c r="AE2977" s="29" t="s">
        <v>35777</v>
      </c>
      <c r="AF2977" s="29" t="s">
        <v>35778</v>
      </c>
      <c r="AG2977" s="29">
        <v>-201</v>
      </c>
      <c r="AH2977" s="29" t="s">
        <v>35778</v>
      </c>
      <c r="AI2977" s="29" t="s">
        <v>35779</v>
      </c>
      <c r="AJ2977" s="29">
        <v>14</v>
      </c>
      <c r="AK2977" s="29" t="s">
        <v>35780</v>
      </c>
      <c r="AL2977" s="29" t="s">
        <v>35781</v>
      </c>
      <c r="AM2977" s="29">
        <v>73</v>
      </c>
      <c r="AN2977" s="1">
        <f t="shared" si="159"/>
        <v>1</v>
      </c>
      <c r="AO2977" s="1">
        <f t="shared" si="160"/>
        <v>1</v>
      </c>
      <c r="AP2977" s="30">
        <f t="shared" si="161"/>
        <v>46296</v>
      </c>
      <c r="AQ2977" s="1" t="str">
        <f>IF(COUNTIF('同场线路Rotas do mesmo SC'!A:A,C2977)&gt;0,"Sim","Não")</f>
        <v>Não</v>
      </c>
      <c r="AR2977" s="1" t="str">
        <f>IF(COUNTIF(揽收业务网点!A:A,P2977)&gt;0,"Sim","Não")</f>
        <v>Não</v>
      </c>
    </row>
    <row r="2978" spans="1:44">
      <c r="A2978" s="29" t="s">
        <v>35782</v>
      </c>
      <c r="B2978" s="29" t="s">
        <v>379</v>
      </c>
      <c r="C2978" s="29" t="s">
        <v>35783</v>
      </c>
      <c r="D2978" s="29" t="s">
        <v>15072</v>
      </c>
      <c r="E2978" s="29" t="s">
        <v>640</v>
      </c>
      <c r="F2978" s="29" t="s">
        <v>7279</v>
      </c>
      <c r="G2978" s="29">
        <v>20</v>
      </c>
      <c r="H2978" s="29" t="s">
        <v>3212</v>
      </c>
      <c r="I2978" s="29" t="s">
        <v>868</v>
      </c>
      <c r="J2978" s="29" t="s">
        <v>2187</v>
      </c>
      <c r="K2978" s="29" t="s">
        <v>387</v>
      </c>
      <c r="L2978" s="29" t="s">
        <v>2188</v>
      </c>
      <c r="M2978" s="29" t="s">
        <v>3213</v>
      </c>
      <c r="N2978" s="29" t="s">
        <v>3214</v>
      </c>
      <c r="O2978" s="29" t="s">
        <v>2769</v>
      </c>
      <c r="P2978" s="29" t="s">
        <v>59</v>
      </c>
      <c r="Q2978" s="29" t="s">
        <v>11</v>
      </c>
      <c r="R2978" s="29" t="s">
        <v>5627</v>
      </c>
      <c r="S2978" s="29" t="s">
        <v>5627</v>
      </c>
      <c r="T2978" s="29" t="s">
        <v>35784</v>
      </c>
      <c r="U2978" s="29" t="s">
        <v>35785</v>
      </c>
      <c r="V2978" s="29">
        <v>1</v>
      </c>
      <c r="W2978" s="29" t="s">
        <v>396</v>
      </c>
      <c r="X2978" s="29" t="s">
        <v>35786</v>
      </c>
      <c r="Y2978" s="29" t="s">
        <v>1775</v>
      </c>
      <c r="Z2978" s="29" t="s">
        <v>35787</v>
      </c>
      <c r="AA2978" s="29" t="s">
        <v>35787</v>
      </c>
      <c r="AB2978" s="29" t="s">
        <v>653</v>
      </c>
      <c r="AC2978" s="29" t="s">
        <v>654</v>
      </c>
      <c r="AD2978" s="29" t="s">
        <v>11</v>
      </c>
      <c r="AE2978" s="29" t="s">
        <v>2873</v>
      </c>
      <c r="AF2978" s="29" t="s">
        <v>35788</v>
      </c>
      <c r="AG2978" s="29">
        <v>-172</v>
      </c>
      <c r="AH2978" s="29" t="s">
        <v>35788</v>
      </c>
      <c r="AI2978" s="29" t="s">
        <v>35789</v>
      </c>
      <c r="AJ2978" s="29">
        <v>63</v>
      </c>
      <c r="AK2978" s="29" t="s">
        <v>35790</v>
      </c>
      <c r="AL2978" s="29" t="s">
        <v>35791</v>
      </c>
      <c r="AM2978" s="29">
        <v>353</v>
      </c>
      <c r="AN2978" s="1">
        <f t="shared" si="159"/>
        <v>1</v>
      </c>
      <c r="AO2978" s="1">
        <f t="shared" si="160"/>
        <v>1</v>
      </c>
      <c r="AP2978" s="30">
        <f t="shared" si="161"/>
        <v>46296</v>
      </c>
      <c r="AQ2978" s="1" t="str">
        <f>IF(COUNTIF('同场线路Rotas do mesmo SC'!A:A,C2978)&gt;0,"Sim","Não")</f>
        <v>Não</v>
      </c>
      <c r="AR2978" s="1" t="str">
        <f>IF(COUNTIF(揽收业务网点!A:A,P2978)&gt;0,"Sim","Não")</f>
        <v>Sim</v>
      </c>
    </row>
    <row r="2979" spans="1:44">
      <c r="A2979" s="29" t="s">
        <v>35792</v>
      </c>
      <c r="B2979" s="29" t="s">
        <v>379</v>
      </c>
      <c r="C2979" s="29" t="s">
        <v>35793</v>
      </c>
      <c r="D2979" s="29" t="s">
        <v>15072</v>
      </c>
      <c r="E2979" s="29" t="s">
        <v>382</v>
      </c>
      <c r="F2979" s="29" t="s">
        <v>7279</v>
      </c>
      <c r="G2979" s="29">
        <v>60</v>
      </c>
      <c r="H2979" s="29" t="s">
        <v>11415</v>
      </c>
      <c r="I2979" s="29" t="s">
        <v>409</v>
      </c>
      <c r="J2979" s="29" t="s">
        <v>1899</v>
      </c>
      <c r="K2979" s="29" t="s">
        <v>387</v>
      </c>
      <c r="L2979" s="29" t="s">
        <v>1900</v>
      </c>
      <c r="M2979" s="29" t="s">
        <v>11416</v>
      </c>
      <c r="N2979" s="29" t="s">
        <v>11417</v>
      </c>
      <c r="O2979" s="29" t="s">
        <v>1903</v>
      </c>
      <c r="P2979" s="29" t="s">
        <v>1904</v>
      </c>
      <c r="Q2979" s="29" t="s">
        <v>70</v>
      </c>
      <c r="R2979" s="29" t="s">
        <v>5006</v>
      </c>
      <c r="S2979" s="29" t="s">
        <v>8659</v>
      </c>
      <c r="T2979" s="29" t="s">
        <v>11396</v>
      </c>
      <c r="U2979" s="29" t="s">
        <v>26254</v>
      </c>
      <c r="V2979" s="29">
        <v>8</v>
      </c>
      <c r="W2979" s="29" t="s">
        <v>396</v>
      </c>
      <c r="X2979" s="29" t="s">
        <v>35794</v>
      </c>
      <c r="Y2979" s="29" t="s">
        <v>1775</v>
      </c>
      <c r="Z2979" s="29" t="s">
        <v>35795</v>
      </c>
      <c r="AA2979" s="29" t="s">
        <v>35795</v>
      </c>
      <c r="AB2979" s="29" t="s">
        <v>11423</v>
      </c>
      <c r="AC2979" s="29" t="s">
        <v>11424</v>
      </c>
      <c r="AD2979" s="29" t="s">
        <v>70</v>
      </c>
      <c r="AE2979" s="29" t="s">
        <v>491</v>
      </c>
      <c r="AF2979" s="29" t="s">
        <v>35796</v>
      </c>
      <c r="AG2979" s="29">
        <v>33</v>
      </c>
      <c r="AH2979" s="29" t="s">
        <v>35796</v>
      </c>
      <c r="AI2979" s="29" t="s">
        <v>35797</v>
      </c>
      <c r="AJ2979" s="29">
        <v>6</v>
      </c>
      <c r="AK2979" s="29" t="s">
        <v>35798</v>
      </c>
      <c r="AL2979" s="29" t="s">
        <v>35799</v>
      </c>
      <c r="AM2979" s="29">
        <v>23</v>
      </c>
      <c r="AN2979" s="1">
        <f t="shared" si="159"/>
        <v>1</v>
      </c>
      <c r="AO2979" s="1">
        <f t="shared" si="160"/>
        <v>1</v>
      </c>
      <c r="AP2979" s="30">
        <f t="shared" si="161"/>
        <v>46296</v>
      </c>
      <c r="AQ2979" s="1" t="str">
        <f>IF(COUNTIF('同场线路Rotas do mesmo SC'!A:A,C2979)&gt;0,"Sim","Não")</f>
        <v>Não</v>
      </c>
      <c r="AR2979" s="1" t="str">
        <f>IF(COUNTIF(揽收业务网点!A:A,P2979)&gt;0,"Sim","Não")</f>
        <v>Não</v>
      </c>
    </row>
    <row r="2980" spans="1:44">
      <c r="A2980" s="29" t="s">
        <v>35800</v>
      </c>
      <c r="B2980" s="29" t="s">
        <v>379</v>
      </c>
      <c r="C2980" s="29" t="s">
        <v>35801</v>
      </c>
      <c r="D2980" s="29" t="s">
        <v>15072</v>
      </c>
      <c r="E2980" s="29" t="s">
        <v>382</v>
      </c>
      <c r="F2980" s="29" t="s">
        <v>7279</v>
      </c>
      <c r="G2980" s="29">
        <v>60</v>
      </c>
      <c r="H2980" s="29" t="s">
        <v>3855</v>
      </c>
      <c r="I2980" s="29" t="s">
        <v>385</v>
      </c>
      <c r="J2980" s="29" t="s">
        <v>3856</v>
      </c>
      <c r="K2980" s="29" t="s">
        <v>387</v>
      </c>
      <c r="L2980" s="29" t="s">
        <v>3857</v>
      </c>
      <c r="M2980" s="29" t="s">
        <v>3856</v>
      </c>
      <c r="N2980" s="29" t="s">
        <v>3858</v>
      </c>
      <c r="O2980" s="29" t="s">
        <v>1903</v>
      </c>
      <c r="P2980" s="29" t="s">
        <v>1904</v>
      </c>
      <c r="Q2980" s="29" t="s">
        <v>70</v>
      </c>
      <c r="R2980" s="29" t="s">
        <v>1476</v>
      </c>
      <c r="S2980" s="29" t="s">
        <v>7640</v>
      </c>
      <c r="T2980" s="29" t="s">
        <v>35802</v>
      </c>
      <c r="U2980" s="29" t="s">
        <v>35803</v>
      </c>
      <c r="V2980" s="29">
        <v>55</v>
      </c>
      <c r="W2980" s="29" t="s">
        <v>396</v>
      </c>
      <c r="X2980" s="29" t="s">
        <v>35804</v>
      </c>
      <c r="Y2980" s="29" t="s">
        <v>1775</v>
      </c>
      <c r="Z2980" s="29" t="s">
        <v>35805</v>
      </c>
      <c r="AA2980" s="29" t="s">
        <v>35805</v>
      </c>
      <c r="AB2980" s="29" t="s">
        <v>5224</v>
      </c>
      <c r="AC2980" s="29" t="s">
        <v>5225</v>
      </c>
      <c r="AD2980" s="29" t="s">
        <v>70</v>
      </c>
      <c r="AE2980" s="29" t="s">
        <v>491</v>
      </c>
      <c r="AF2980" s="29" t="s">
        <v>35806</v>
      </c>
      <c r="AG2980" s="29">
        <v>-37</v>
      </c>
      <c r="AH2980" s="29" t="s">
        <v>35806</v>
      </c>
      <c r="AI2980" s="29" t="s">
        <v>35807</v>
      </c>
      <c r="AJ2980" s="29">
        <v>0</v>
      </c>
      <c r="AK2980" s="29" t="s">
        <v>35808</v>
      </c>
      <c r="AL2980" s="29" t="s">
        <v>12004</v>
      </c>
      <c r="AM2980" s="29">
        <v>14</v>
      </c>
      <c r="AN2980" s="1">
        <f t="shared" si="159"/>
        <v>1</v>
      </c>
      <c r="AO2980" s="1">
        <f t="shared" si="160"/>
        <v>1</v>
      </c>
      <c r="AP2980" s="30">
        <f t="shared" si="161"/>
        <v>46296</v>
      </c>
      <c r="AQ2980" s="1" t="str">
        <f>IF(COUNTIF('同场线路Rotas do mesmo SC'!A:A,C2980)&gt;0,"Sim","Não")</f>
        <v>Não</v>
      </c>
      <c r="AR2980" s="1" t="str">
        <f>IF(COUNTIF(揽收业务网点!A:A,P2980)&gt;0,"Sim","Não")</f>
        <v>Não</v>
      </c>
    </row>
    <row r="2981" spans="1:44">
      <c r="A2981" s="29" t="s">
        <v>35809</v>
      </c>
      <c r="B2981" s="29" t="s">
        <v>379</v>
      </c>
      <c r="C2981" s="29" t="s">
        <v>35810</v>
      </c>
      <c r="D2981" s="29" t="s">
        <v>15072</v>
      </c>
      <c r="E2981" s="29" t="s">
        <v>382</v>
      </c>
      <c r="F2981" s="29" t="s">
        <v>7279</v>
      </c>
      <c r="G2981" s="29">
        <v>60</v>
      </c>
      <c r="H2981" s="29" t="s">
        <v>2067</v>
      </c>
      <c r="I2981" s="29" t="s">
        <v>702</v>
      </c>
      <c r="J2981" s="29" t="s">
        <v>2068</v>
      </c>
      <c r="K2981" s="29" t="s">
        <v>387</v>
      </c>
      <c r="L2981" s="29" t="s">
        <v>2069</v>
      </c>
      <c r="M2981" s="29" t="s">
        <v>2070</v>
      </c>
      <c r="N2981" s="29" t="s">
        <v>2071</v>
      </c>
      <c r="O2981" s="29" t="s">
        <v>1903</v>
      </c>
      <c r="P2981" s="29" t="s">
        <v>1904</v>
      </c>
      <c r="Q2981" s="29" t="s">
        <v>70</v>
      </c>
      <c r="R2981" s="29" t="s">
        <v>4640</v>
      </c>
      <c r="S2981" s="29" t="s">
        <v>25124</v>
      </c>
      <c r="T2981" s="29" t="s">
        <v>35811</v>
      </c>
      <c r="U2981" s="29" t="s">
        <v>35812</v>
      </c>
      <c r="V2981" s="29">
        <v>20</v>
      </c>
      <c r="W2981" s="29" t="s">
        <v>396</v>
      </c>
      <c r="X2981" s="29" t="s">
        <v>35813</v>
      </c>
      <c r="Y2981" s="29" t="s">
        <v>1775</v>
      </c>
      <c r="Z2981" s="29" t="s">
        <v>35814</v>
      </c>
      <c r="AA2981" s="29" t="s">
        <v>35814</v>
      </c>
      <c r="AB2981" s="29" t="s">
        <v>2072</v>
      </c>
      <c r="AC2981" s="29" t="s">
        <v>82</v>
      </c>
      <c r="AD2981" s="29" t="s">
        <v>70</v>
      </c>
      <c r="AE2981" s="29" t="s">
        <v>491</v>
      </c>
      <c r="AF2981" s="29" t="s">
        <v>35815</v>
      </c>
      <c r="AG2981" s="29">
        <v>-49</v>
      </c>
      <c r="AH2981" s="29" t="s">
        <v>35815</v>
      </c>
      <c r="AI2981" s="29" t="s">
        <v>35816</v>
      </c>
      <c r="AJ2981" s="29">
        <v>4</v>
      </c>
      <c r="AK2981" s="29" t="s">
        <v>35817</v>
      </c>
      <c r="AL2981" s="29" t="s">
        <v>35818</v>
      </c>
      <c r="AM2981" s="29">
        <v>18</v>
      </c>
      <c r="AN2981" s="1">
        <f t="shared" si="159"/>
        <v>1</v>
      </c>
      <c r="AO2981" s="1">
        <f t="shared" si="160"/>
        <v>1</v>
      </c>
      <c r="AP2981" s="30">
        <f t="shared" si="161"/>
        <v>46296</v>
      </c>
      <c r="AQ2981" s="1" t="str">
        <f>IF(COUNTIF('同场线路Rotas do mesmo SC'!A:A,C2981)&gt;0,"Sim","Não")</f>
        <v>Não</v>
      </c>
      <c r="AR2981" s="1" t="str">
        <f>IF(COUNTIF(揽收业务网点!A:A,P2981)&gt;0,"Sim","Não")</f>
        <v>Não</v>
      </c>
    </row>
    <row r="2982" spans="1:44">
      <c r="A2982" s="29" t="s">
        <v>35819</v>
      </c>
      <c r="B2982" s="29" t="s">
        <v>379</v>
      </c>
      <c r="C2982" s="29" t="s">
        <v>35820</v>
      </c>
      <c r="D2982" s="29" t="s">
        <v>15072</v>
      </c>
      <c r="E2982" s="29" t="s">
        <v>382</v>
      </c>
      <c r="F2982" s="29" t="s">
        <v>7279</v>
      </c>
      <c r="G2982" s="29">
        <v>60</v>
      </c>
      <c r="H2982" s="29" t="s">
        <v>11759</v>
      </c>
      <c r="I2982" s="29" t="s">
        <v>702</v>
      </c>
      <c r="J2982" s="29" t="s">
        <v>11760</v>
      </c>
      <c r="K2982" s="29" t="s">
        <v>387</v>
      </c>
      <c r="L2982" s="29" t="s">
        <v>11761</v>
      </c>
      <c r="M2982" s="29" t="s">
        <v>11762</v>
      </c>
      <c r="N2982" s="29" t="s">
        <v>11763</v>
      </c>
      <c r="O2982" s="29" t="s">
        <v>1903</v>
      </c>
      <c r="P2982" s="29" t="s">
        <v>1904</v>
      </c>
      <c r="Q2982" s="29" t="s">
        <v>70</v>
      </c>
      <c r="R2982" s="29" t="s">
        <v>483</v>
      </c>
      <c r="S2982" s="29" t="s">
        <v>35821</v>
      </c>
      <c r="T2982" s="29" t="s">
        <v>35822</v>
      </c>
      <c r="U2982" s="29" t="s">
        <v>35823</v>
      </c>
      <c r="V2982" s="29">
        <v>34</v>
      </c>
      <c r="W2982" s="29" t="s">
        <v>396</v>
      </c>
      <c r="X2982" s="29" t="s">
        <v>8244</v>
      </c>
      <c r="Y2982" s="29" t="s">
        <v>1775</v>
      </c>
      <c r="Z2982" s="29" t="s">
        <v>2152</v>
      </c>
      <c r="AA2982" s="29" t="s">
        <v>2152</v>
      </c>
      <c r="AB2982" s="29" t="s">
        <v>14086</v>
      </c>
      <c r="AC2982" s="29" t="s">
        <v>76</v>
      </c>
      <c r="AD2982" s="29" t="s">
        <v>70</v>
      </c>
      <c r="AE2982" s="29" t="s">
        <v>2873</v>
      </c>
      <c r="AF2982" s="29" t="s">
        <v>35824</v>
      </c>
      <c r="AG2982" s="29">
        <v>-123</v>
      </c>
      <c r="AH2982" s="29" t="s">
        <v>35824</v>
      </c>
      <c r="AI2982" s="29" t="s">
        <v>35825</v>
      </c>
      <c r="AJ2982" s="29">
        <v>4</v>
      </c>
      <c r="AK2982" s="29" t="s">
        <v>35826</v>
      </c>
      <c r="AL2982" s="29" t="s">
        <v>35827</v>
      </c>
      <c r="AM2982" s="29">
        <v>16</v>
      </c>
      <c r="AN2982" s="1">
        <f t="shared" si="159"/>
        <v>1</v>
      </c>
      <c r="AO2982" s="1">
        <f t="shared" si="160"/>
        <v>1</v>
      </c>
      <c r="AP2982" s="30">
        <f t="shared" si="161"/>
        <v>46296</v>
      </c>
      <c r="AQ2982" s="1" t="str">
        <f>IF(COUNTIF('同场线路Rotas do mesmo SC'!A:A,C2982)&gt;0,"Sim","Não")</f>
        <v>Não</v>
      </c>
      <c r="AR2982" s="1" t="str">
        <f>IF(COUNTIF(揽收业务网点!A:A,P2982)&gt;0,"Sim","Não")</f>
        <v>Não</v>
      </c>
    </row>
    <row r="2983" spans="1:44">
      <c r="A2983" s="29" t="s">
        <v>35828</v>
      </c>
      <c r="B2983" s="29" t="s">
        <v>379</v>
      </c>
      <c r="C2983" s="29" t="s">
        <v>35829</v>
      </c>
      <c r="D2983" s="29" t="s">
        <v>15072</v>
      </c>
      <c r="E2983" s="29" t="s">
        <v>382</v>
      </c>
      <c r="F2983" s="29" t="s">
        <v>7279</v>
      </c>
      <c r="G2983" s="29">
        <v>60</v>
      </c>
      <c r="H2983" s="29" t="s">
        <v>2560</v>
      </c>
      <c r="I2983" s="29" t="s">
        <v>702</v>
      </c>
      <c r="J2983" s="29" t="s">
        <v>2561</v>
      </c>
      <c r="K2983" s="29" t="s">
        <v>387</v>
      </c>
      <c r="L2983" s="29" t="s">
        <v>2562</v>
      </c>
      <c r="M2983" s="29" t="s">
        <v>2563</v>
      </c>
      <c r="N2983" s="29" t="s">
        <v>2564</v>
      </c>
      <c r="O2983" s="29" t="s">
        <v>1903</v>
      </c>
      <c r="P2983" s="29" t="s">
        <v>1904</v>
      </c>
      <c r="Q2983" s="29" t="s">
        <v>70</v>
      </c>
      <c r="R2983" s="29" t="s">
        <v>10597</v>
      </c>
      <c r="S2983" s="29" t="s">
        <v>2322</v>
      </c>
      <c r="T2983" s="29" t="s">
        <v>35830</v>
      </c>
      <c r="U2983" s="29" t="s">
        <v>35831</v>
      </c>
      <c r="V2983" s="29">
        <v>35</v>
      </c>
      <c r="W2983" s="29" t="s">
        <v>396</v>
      </c>
      <c r="X2983" s="29" t="s">
        <v>35832</v>
      </c>
      <c r="Y2983" s="29" t="s">
        <v>1775</v>
      </c>
      <c r="Z2983" s="29" t="s">
        <v>35833</v>
      </c>
      <c r="AA2983" s="29" t="s">
        <v>35833</v>
      </c>
      <c r="AB2983" s="29" t="s">
        <v>2571</v>
      </c>
      <c r="AC2983" s="29" t="s">
        <v>2572</v>
      </c>
      <c r="AD2983" s="29" t="s">
        <v>70</v>
      </c>
      <c r="AE2983" s="29" t="s">
        <v>491</v>
      </c>
      <c r="AF2983" s="29" t="s">
        <v>35834</v>
      </c>
      <c r="AG2983" s="29">
        <v>-22</v>
      </c>
      <c r="AH2983" s="29" t="s">
        <v>35834</v>
      </c>
      <c r="AI2983" s="29" t="s">
        <v>35835</v>
      </c>
      <c r="AJ2983" s="29">
        <v>3</v>
      </c>
      <c r="AK2983" s="29" t="s">
        <v>35836</v>
      </c>
      <c r="AL2983" s="29" t="s">
        <v>35837</v>
      </c>
      <c r="AM2983" s="29">
        <v>10</v>
      </c>
      <c r="AN2983" s="1">
        <f t="shared" si="159"/>
        <v>1</v>
      </c>
      <c r="AO2983" s="1">
        <f t="shared" si="160"/>
        <v>1</v>
      </c>
      <c r="AP2983" s="30">
        <f t="shared" si="161"/>
        <v>46296</v>
      </c>
      <c r="AQ2983" s="1" t="str">
        <f>IF(COUNTIF('同场线路Rotas do mesmo SC'!A:A,C2983)&gt;0,"Sim","Não")</f>
        <v>Não</v>
      </c>
      <c r="AR2983" s="1" t="str">
        <f>IF(COUNTIF(揽收业务网点!A:A,P2983)&gt;0,"Sim","Não")</f>
        <v>Não</v>
      </c>
    </row>
    <row r="2984" spans="1:44">
      <c r="A2984" s="29" t="s">
        <v>35838</v>
      </c>
      <c r="B2984" s="29" t="s">
        <v>379</v>
      </c>
      <c r="C2984" s="29" t="s">
        <v>26289</v>
      </c>
      <c r="D2984" s="29" t="s">
        <v>15072</v>
      </c>
      <c r="E2984" s="29" t="s">
        <v>382</v>
      </c>
      <c r="F2984" s="29" t="s">
        <v>7279</v>
      </c>
      <c r="G2984" s="29">
        <v>38</v>
      </c>
      <c r="H2984" s="29" t="s">
        <v>26290</v>
      </c>
      <c r="I2984" s="29" t="s">
        <v>868</v>
      </c>
      <c r="J2984" s="29" t="s">
        <v>4160</v>
      </c>
      <c r="K2984" s="29" t="s">
        <v>387</v>
      </c>
      <c r="L2984" s="29" t="s">
        <v>4161</v>
      </c>
      <c r="M2984" s="29" t="s">
        <v>26291</v>
      </c>
      <c r="N2984" s="29" t="s">
        <v>26292</v>
      </c>
      <c r="O2984" s="29" t="s">
        <v>653</v>
      </c>
      <c r="P2984" s="29" t="s">
        <v>654</v>
      </c>
      <c r="Q2984" s="29" t="s">
        <v>11</v>
      </c>
      <c r="R2984" s="29" t="s">
        <v>14666</v>
      </c>
      <c r="S2984" s="29" t="s">
        <v>1965</v>
      </c>
      <c r="T2984" s="29" t="s">
        <v>35839</v>
      </c>
      <c r="U2984" s="29" t="s">
        <v>20218</v>
      </c>
      <c r="V2984" s="29">
        <v>360</v>
      </c>
      <c r="W2984" s="29" t="s">
        <v>396</v>
      </c>
      <c r="X2984" s="29" t="s">
        <v>35840</v>
      </c>
      <c r="Y2984" s="29" t="s">
        <v>16118</v>
      </c>
      <c r="Z2984" s="29" t="s">
        <v>35841</v>
      </c>
      <c r="AA2984" s="29" t="s">
        <v>35841</v>
      </c>
      <c r="AB2984" s="29" t="s">
        <v>26297</v>
      </c>
      <c r="AC2984" s="29" t="s">
        <v>149</v>
      </c>
      <c r="AD2984" s="29" t="s">
        <v>145</v>
      </c>
      <c r="AE2984" s="29" t="s">
        <v>23670</v>
      </c>
      <c r="AF2984" s="29" t="s">
        <v>35842</v>
      </c>
      <c r="AG2984" s="29">
        <v>-38</v>
      </c>
      <c r="AH2984" s="29" t="s">
        <v>35842</v>
      </c>
      <c r="AI2984" s="29" t="s">
        <v>35843</v>
      </c>
      <c r="AJ2984" s="29">
        <v>38</v>
      </c>
      <c r="AK2984" s="29" t="s">
        <v>35844</v>
      </c>
      <c r="AL2984" s="29" t="s">
        <v>35844</v>
      </c>
      <c r="AM2984" s="29">
        <v>0</v>
      </c>
      <c r="AN2984" s="1">
        <f t="shared" si="159"/>
        <v>1</v>
      </c>
      <c r="AO2984" s="1">
        <f t="shared" si="160"/>
        <v>1</v>
      </c>
      <c r="AP2984" s="30">
        <f t="shared" si="161"/>
        <v>46297</v>
      </c>
      <c r="AQ2984" s="1" t="str">
        <f>IF(COUNTIF('同场线路Rotas do mesmo SC'!A:A,C2984)&gt;0,"Sim","Não")</f>
        <v>Não</v>
      </c>
      <c r="AR2984" s="1" t="str">
        <f>IF(COUNTIF(揽收业务网点!A:A,P2984)&gt;0,"Sim","Não")</f>
        <v>Não</v>
      </c>
    </row>
    <row r="2985" spans="1:44">
      <c r="A2985" s="29" t="s">
        <v>35845</v>
      </c>
      <c r="B2985" s="29" t="s">
        <v>379</v>
      </c>
      <c r="C2985" s="29" t="s">
        <v>25944</v>
      </c>
      <c r="D2985" s="29" t="s">
        <v>15072</v>
      </c>
      <c r="E2985" s="29" t="s">
        <v>382</v>
      </c>
      <c r="F2985" s="29" t="s">
        <v>7279</v>
      </c>
      <c r="G2985" s="29">
        <v>67</v>
      </c>
      <c r="H2985" s="29" t="s">
        <v>8985</v>
      </c>
      <c r="I2985" s="29" t="s">
        <v>409</v>
      </c>
      <c r="J2985" s="29" t="s">
        <v>4160</v>
      </c>
      <c r="K2985" s="29" t="s">
        <v>387</v>
      </c>
      <c r="L2985" s="29" t="s">
        <v>4161</v>
      </c>
      <c r="M2985" s="29" t="s">
        <v>8986</v>
      </c>
      <c r="N2985" s="29" t="s">
        <v>8987</v>
      </c>
      <c r="O2985" s="29" t="s">
        <v>8608</v>
      </c>
      <c r="P2985" s="29" t="s">
        <v>8609</v>
      </c>
      <c r="Q2985" s="29" t="s">
        <v>145</v>
      </c>
      <c r="R2985" s="29" t="s">
        <v>35846</v>
      </c>
      <c r="S2985" s="29" t="s">
        <v>29616</v>
      </c>
      <c r="T2985" s="29" t="s">
        <v>20059</v>
      </c>
      <c r="U2985" s="29" t="s">
        <v>35847</v>
      </c>
      <c r="V2985" s="29">
        <v>51</v>
      </c>
      <c r="W2985" s="29" t="s">
        <v>396</v>
      </c>
      <c r="X2985" s="29" t="s">
        <v>35848</v>
      </c>
      <c r="Y2985" s="29" t="s">
        <v>16118</v>
      </c>
      <c r="Z2985" s="29" t="s">
        <v>35849</v>
      </c>
      <c r="AA2985" s="29" t="s">
        <v>35849</v>
      </c>
      <c r="AB2985" s="29" t="s">
        <v>8994</v>
      </c>
      <c r="AC2985" s="29" t="s">
        <v>8995</v>
      </c>
      <c r="AD2985" s="29" t="s">
        <v>145</v>
      </c>
      <c r="AE2985" s="29" t="s">
        <v>16281</v>
      </c>
      <c r="AF2985" s="29" t="s">
        <v>35850</v>
      </c>
      <c r="AG2985" s="29">
        <v>-84</v>
      </c>
      <c r="AH2985" s="29" t="s">
        <v>35850</v>
      </c>
      <c r="AI2985" s="29" t="s">
        <v>35851</v>
      </c>
      <c r="AJ2985" s="29">
        <v>15</v>
      </c>
      <c r="AK2985" s="29" t="s">
        <v>31175</v>
      </c>
      <c r="AL2985" s="29" t="s">
        <v>35852</v>
      </c>
      <c r="AM2985" s="29">
        <v>77</v>
      </c>
      <c r="AN2985" s="1">
        <f t="shared" si="159"/>
        <v>1</v>
      </c>
      <c r="AO2985" s="1">
        <f t="shared" si="160"/>
        <v>1</v>
      </c>
      <c r="AP2985" s="30">
        <f t="shared" si="161"/>
        <v>46297</v>
      </c>
      <c r="AQ2985" s="1" t="str">
        <f>IF(COUNTIF('同场线路Rotas do mesmo SC'!A:A,C2985)&gt;0,"Sim","Não")</f>
        <v>Não</v>
      </c>
      <c r="AR2985" s="1" t="str">
        <f>IF(COUNTIF(揽收业务网点!A:A,P2985)&gt;0,"Sim","Não")</f>
        <v>Não</v>
      </c>
    </row>
    <row r="2986" spans="1:44">
      <c r="A2986" s="29" t="s">
        <v>35853</v>
      </c>
      <c r="B2986" s="29" t="s">
        <v>379</v>
      </c>
      <c r="C2986" s="29" t="s">
        <v>35854</v>
      </c>
      <c r="D2986" s="29" t="s">
        <v>15072</v>
      </c>
      <c r="E2986" s="29" t="s">
        <v>382</v>
      </c>
      <c r="F2986" s="29" t="s">
        <v>7279</v>
      </c>
      <c r="G2986" s="29">
        <v>15</v>
      </c>
      <c r="H2986" s="29" t="s">
        <v>11937</v>
      </c>
      <c r="I2986" s="29" t="s">
        <v>702</v>
      </c>
      <c r="J2986" s="29" t="s">
        <v>869</v>
      </c>
      <c r="K2986" s="29" t="s">
        <v>387</v>
      </c>
      <c r="L2986" s="29" t="s">
        <v>870</v>
      </c>
      <c r="M2986" s="29" t="s">
        <v>35855</v>
      </c>
      <c r="N2986" s="29" t="s">
        <v>35856</v>
      </c>
      <c r="O2986" s="29" t="s">
        <v>873</v>
      </c>
      <c r="P2986" s="29" t="s">
        <v>874</v>
      </c>
      <c r="Q2986" s="29" t="s">
        <v>70</v>
      </c>
      <c r="R2986" s="29" t="s">
        <v>7057</v>
      </c>
      <c r="S2986" s="29" t="s">
        <v>944</v>
      </c>
      <c r="T2986" s="29" t="s">
        <v>35857</v>
      </c>
      <c r="U2986" s="29" t="s">
        <v>35857</v>
      </c>
      <c r="V2986" s="29">
        <v>0</v>
      </c>
      <c r="W2986" s="29" t="s">
        <v>396</v>
      </c>
      <c r="X2986" s="29" t="s">
        <v>35858</v>
      </c>
      <c r="Y2986" s="29" t="s">
        <v>1775</v>
      </c>
      <c r="Z2986" s="29" t="s">
        <v>35859</v>
      </c>
      <c r="AA2986" s="29" t="s">
        <v>35859</v>
      </c>
      <c r="AB2986" s="29" t="s">
        <v>35860</v>
      </c>
      <c r="AC2986" s="29" t="s">
        <v>35861</v>
      </c>
      <c r="AD2986" s="29" t="s">
        <v>70</v>
      </c>
      <c r="AE2986" s="29" t="s">
        <v>6109</v>
      </c>
      <c r="AF2986" s="29" t="s">
        <v>35862</v>
      </c>
      <c r="AG2986" s="29">
        <v>-2</v>
      </c>
      <c r="AH2986" s="29" t="s">
        <v>35862</v>
      </c>
      <c r="AI2986" s="29"/>
      <c r="AJ2986" s="29"/>
      <c r="AK2986" s="29"/>
      <c r="AL2986" s="29"/>
      <c r="AM2986" s="29"/>
      <c r="AN2986" s="1">
        <f t="shared" si="159"/>
        <v>1</v>
      </c>
      <c r="AO2986" s="1">
        <f t="shared" si="160"/>
        <v>0</v>
      </c>
      <c r="AP2986" s="30">
        <f t="shared" si="161"/>
        <v>46296</v>
      </c>
      <c r="AQ2986" s="1" t="str">
        <f>IF(COUNTIF('同场线路Rotas do mesmo SC'!A:A,C2986)&gt;0,"Sim","Não")</f>
        <v>Não</v>
      </c>
      <c r="AR2986" s="1" t="str">
        <f>IF(COUNTIF(揽收业务网点!A:A,P2986)&gt;0,"Sim","Não")</f>
        <v>Não</v>
      </c>
    </row>
    <row r="2987" spans="1:44">
      <c r="A2987" s="29" t="s">
        <v>35863</v>
      </c>
      <c r="B2987" s="29" t="s">
        <v>379</v>
      </c>
      <c r="C2987" s="29" t="s">
        <v>25955</v>
      </c>
      <c r="D2987" s="29" t="s">
        <v>15072</v>
      </c>
      <c r="E2987" s="29" t="s">
        <v>382</v>
      </c>
      <c r="F2987" s="29" t="s">
        <v>7279</v>
      </c>
      <c r="G2987" s="29">
        <v>98</v>
      </c>
      <c r="H2987" s="29" t="s">
        <v>9002</v>
      </c>
      <c r="I2987" s="29" t="s">
        <v>409</v>
      </c>
      <c r="J2987" s="29" t="s">
        <v>4160</v>
      </c>
      <c r="K2987" s="29" t="s">
        <v>387</v>
      </c>
      <c r="L2987" s="29" t="s">
        <v>4161</v>
      </c>
      <c r="M2987" s="29" t="s">
        <v>20842</v>
      </c>
      <c r="N2987" s="29" t="s">
        <v>20843</v>
      </c>
      <c r="O2987" s="29" t="s">
        <v>8608</v>
      </c>
      <c r="P2987" s="29" t="s">
        <v>8609</v>
      </c>
      <c r="Q2987" s="29" t="s">
        <v>145</v>
      </c>
      <c r="R2987" s="29" t="s">
        <v>33615</v>
      </c>
      <c r="S2987" s="29" t="s">
        <v>5593</v>
      </c>
      <c r="T2987" s="29" t="s">
        <v>35864</v>
      </c>
      <c r="U2987" s="29" t="s">
        <v>15929</v>
      </c>
      <c r="V2987" s="29">
        <v>49</v>
      </c>
      <c r="W2987" s="29" t="s">
        <v>396</v>
      </c>
      <c r="X2987" s="29" t="s">
        <v>24891</v>
      </c>
      <c r="Y2987" s="29" t="s">
        <v>7473</v>
      </c>
      <c r="Z2987" s="29" t="s">
        <v>35865</v>
      </c>
      <c r="AA2987" s="29" t="s">
        <v>35865</v>
      </c>
      <c r="AB2987" s="29" t="s">
        <v>9011</v>
      </c>
      <c r="AC2987" s="29" t="s">
        <v>166</v>
      </c>
      <c r="AD2987" s="29" t="s">
        <v>145</v>
      </c>
      <c r="AE2987" s="29" t="s">
        <v>35866</v>
      </c>
      <c r="AF2987" s="29" t="s">
        <v>35867</v>
      </c>
      <c r="AG2987" s="29">
        <v>-207</v>
      </c>
      <c r="AH2987" s="29" t="s">
        <v>35867</v>
      </c>
      <c r="AI2987" s="29" t="s">
        <v>35868</v>
      </c>
      <c r="AJ2987" s="29">
        <v>8</v>
      </c>
      <c r="AK2987" s="29" t="s">
        <v>35869</v>
      </c>
      <c r="AL2987" s="29" t="s">
        <v>35870</v>
      </c>
      <c r="AM2987" s="29">
        <v>86</v>
      </c>
      <c r="AN2987" s="1">
        <f t="shared" si="159"/>
        <v>1</v>
      </c>
      <c r="AO2987" s="1">
        <f t="shared" si="160"/>
        <v>1</v>
      </c>
      <c r="AP2987" s="30">
        <f t="shared" si="161"/>
        <v>46297</v>
      </c>
      <c r="AQ2987" s="1" t="str">
        <f>IF(COUNTIF('同场线路Rotas do mesmo SC'!A:A,C2987)&gt;0,"Sim","Não")</f>
        <v>Não</v>
      </c>
      <c r="AR2987" s="1" t="str">
        <f>IF(COUNTIF(揽收业务网点!A:A,P2987)&gt;0,"Sim","Não")</f>
        <v>Não</v>
      </c>
    </row>
    <row r="2988" spans="1:44">
      <c r="A2988" s="29" t="s">
        <v>35871</v>
      </c>
      <c r="B2988" s="29" t="s">
        <v>379</v>
      </c>
      <c r="C2988" s="29" t="s">
        <v>35872</v>
      </c>
      <c r="D2988" s="29" t="s">
        <v>15072</v>
      </c>
      <c r="E2988" s="29" t="s">
        <v>382</v>
      </c>
      <c r="F2988" s="29" t="s">
        <v>7279</v>
      </c>
      <c r="G2988" s="29">
        <v>32</v>
      </c>
      <c r="H2988" s="29" t="s">
        <v>5363</v>
      </c>
      <c r="I2988" s="29" t="s">
        <v>868</v>
      </c>
      <c r="J2988" s="29" t="s">
        <v>4160</v>
      </c>
      <c r="K2988" s="29" t="s">
        <v>387</v>
      </c>
      <c r="L2988" s="29" t="s">
        <v>4161</v>
      </c>
      <c r="M2988" s="29" t="s">
        <v>5364</v>
      </c>
      <c r="N2988" s="29" t="s">
        <v>5365</v>
      </c>
      <c r="O2988" s="29" t="s">
        <v>8608</v>
      </c>
      <c r="P2988" s="29" t="s">
        <v>8609</v>
      </c>
      <c r="Q2988" s="29" t="s">
        <v>145</v>
      </c>
      <c r="R2988" s="29" t="s">
        <v>35873</v>
      </c>
      <c r="S2988" s="29" t="s">
        <v>29154</v>
      </c>
      <c r="T2988" s="29" t="s">
        <v>35874</v>
      </c>
      <c r="U2988" s="29" t="s">
        <v>35875</v>
      </c>
      <c r="V2988" s="29">
        <v>31</v>
      </c>
      <c r="W2988" s="29" t="s">
        <v>396</v>
      </c>
      <c r="X2988" s="29" t="s">
        <v>35876</v>
      </c>
      <c r="Y2988" s="29" t="s">
        <v>15183</v>
      </c>
      <c r="Z2988" s="29" t="s">
        <v>35877</v>
      </c>
      <c r="AA2988" s="29" t="s">
        <v>35877</v>
      </c>
      <c r="AB2988" s="29" t="s">
        <v>4164</v>
      </c>
      <c r="AC2988" s="29" t="s">
        <v>158</v>
      </c>
      <c r="AD2988" s="29" t="s">
        <v>145</v>
      </c>
      <c r="AE2988" s="29" t="s">
        <v>35878</v>
      </c>
      <c r="AF2988" s="29" t="s">
        <v>35879</v>
      </c>
      <c r="AG2988" s="29">
        <v>-151</v>
      </c>
      <c r="AH2988" s="29" t="s">
        <v>35879</v>
      </c>
      <c r="AI2988" s="29" t="s">
        <v>35880</v>
      </c>
      <c r="AJ2988" s="29">
        <v>5</v>
      </c>
      <c r="AK2988" s="29" t="s">
        <v>35881</v>
      </c>
      <c r="AL2988" s="29" t="s">
        <v>35882</v>
      </c>
      <c r="AM2988" s="29">
        <v>77</v>
      </c>
      <c r="AN2988" s="1">
        <f t="shared" si="159"/>
        <v>1</v>
      </c>
      <c r="AO2988" s="1">
        <f t="shared" si="160"/>
        <v>1</v>
      </c>
      <c r="AP2988" s="30">
        <f t="shared" si="161"/>
        <v>46297</v>
      </c>
      <c r="AQ2988" s="1" t="str">
        <f>IF(COUNTIF('同场线路Rotas do mesmo SC'!A:A,C2988)&gt;0,"Sim","Não")</f>
        <v>Não</v>
      </c>
      <c r="AR2988" s="1" t="str">
        <f>IF(COUNTIF(揽收业务网点!A:A,P2988)&gt;0,"Sim","Não")</f>
        <v>Não</v>
      </c>
    </row>
    <row r="2989" spans="1:44">
      <c r="A2989" s="29" t="s">
        <v>35883</v>
      </c>
      <c r="B2989" s="29" t="s">
        <v>379</v>
      </c>
      <c r="C2989" s="29" t="s">
        <v>35884</v>
      </c>
      <c r="D2989" s="29" t="s">
        <v>15072</v>
      </c>
      <c r="E2989" s="29" t="s">
        <v>382</v>
      </c>
      <c r="F2989" s="29" t="s">
        <v>7279</v>
      </c>
      <c r="G2989" s="29">
        <v>34</v>
      </c>
      <c r="H2989" s="29" t="s">
        <v>6998</v>
      </c>
      <c r="I2989" s="29" t="s">
        <v>385</v>
      </c>
      <c r="J2989" s="29" t="s">
        <v>4160</v>
      </c>
      <c r="K2989" s="29" t="s">
        <v>387</v>
      </c>
      <c r="L2989" s="29" t="s">
        <v>4161</v>
      </c>
      <c r="M2989" s="29" t="s">
        <v>5377</v>
      </c>
      <c r="N2989" s="29" t="s">
        <v>5378</v>
      </c>
      <c r="O2989" s="29" t="s">
        <v>8608</v>
      </c>
      <c r="P2989" s="29" t="s">
        <v>8609</v>
      </c>
      <c r="Q2989" s="29" t="s">
        <v>145</v>
      </c>
      <c r="R2989" s="29" t="s">
        <v>23883</v>
      </c>
      <c r="S2989" s="29" t="s">
        <v>6949</v>
      </c>
      <c r="T2989" s="29" t="s">
        <v>35885</v>
      </c>
      <c r="U2989" s="29" t="s">
        <v>24919</v>
      </c>
      <c r="V2989" s="29">
        <v>20</v>
      </c>
      <c r="W2989" s="29" t="s">
        <v>396</v>
      </c>
      <c r="X2989" s="29" t="s">
        <v>35886</v>
      </c>
      <c r="Y2989" s="29" t="s">
        <v>1541</v>
      </c>
      <c r="Z2989" s="29" t="s">
        <v>35887</v>
      </c>
      <c r="AA2989" s="29" t="s">
        <v>35887</v>
      </c>
      <c r="AB2989" s="29" t="s">
        <v>5101</v>
      </c>
      <c r="AC2989" s="29" t="s">
        <v>154</v>
      </c>
      <c r="AD2989" s="29" t="s">
        <v>145</v>
      </c>
      <c r="AE2989" s="29" t="s">
        <v>2209</v>
      </c>
      <c r="AF2989" s="29" t="s">
        <v>35888</v>
      </c>
      <c r="AG2989" s="29">
        <v>-54</v>
      </c>
      <c r="AH2989" s="29" t="s">
        <v>35888</v>
      </c>
      <c r="AI2989" s="29" t="s">
        <v>35889</v>
      </c>
      <c r="AJ2989" s="29">
        <v>-2</v>
      </c>
      <c r="AK2989" s="29" t="s">
        <v>35890</v>
      </c>
      <c r="AL2989" s="29" t="s">
        <v>35891</v>
      </c>
      <c r="AM2989" s="29">
        <v>70</v>
      </c>
      <c r="AN2989" s="1">
        <f t="shared" si="159"/>
        <v>1</v>
      </c>
      <c r="AO2989" s="1">
        <f t="shared" si="160"/>
        <v>1</v>
      </c>
      <c r="AP2989" s="30">
        <f t="shared" si="161"/>
        <v>46297</v>
      </c>
      <c r="AQ2989" s="1" t="str">
        <f>IF(COUNTIF('同场线路Rotas do mesmo SC'!A:A,C2989)&gt;0,"Sim","Não")</f>
        <v>Não</v>
      </c>
      <c r="AR2989" s="1" t="str">
        <f>IF(COUNTIF(揽收业务网点!A:A,P2989)&gt;0,"Sim","Não")</f>
        <v>Não</v>
      </c>
    </row>
    <row r="2990" spans="1:44">
      <c r="A2990" s="29" t="s">
        <v>35892</v>
      </c>
      <c r="B2990" s="29" t="s">
        <v>379</v>
      </c>
      <c r="C2990" s="29" t="s">
        <v>25985</v>
      </c>
      <c r="D2990" s="29" t="s">
        <v>15072</v>
      </c>
      <c r="E2990" s="29" t="s">
        <v>382</v>
      </c>
      <c r="F2990" s="29" t="s">
        <v>7279</v>
      </c>
      <c r="G2990" s="29">
        <v>40</v>
      </c>
      <c r="H2990" s="29" t="s">
        <v>8442</v>
      </c>
      <c r="I2990" s="29" t="s">
        <v>702</v>
      </c>
      <c r="J2990" s="29" t="s">
        <v>4160</v>
      </c>
      <c r="K2990" s="29" t="s">
        <v>387</v>
      </c>
      <c r="L2990" s="29" t="s">
        <v>4161</v>
      </c>
      <c r="M2990" s="29" t="s">
        <v>8443</v>
      </c>
      <c r="N2990" s="29" t="s">
        <v>8444</v>
      </c>
      <c r="O2990" s="29" t="s">
        <v>8608</v>
      </c>
      <c r="P2990" s="29" t="s">
        <v>8609</v>
      </c>
      <c r="Q2990" s="29" t="s">
        <v>145</v>
      </c>
      <c r="R2990" s="29" t="s">
        <v>8091</v>
      </c>
      <c r="S2990" s="29" t="s">
        <v>9851</v>
      </c>
      <c r="T2990" s="29" t="s">
        <v>35893</v>
      </c>
      <c r="U2990" s="29" t="s">
        <v>35894</v>
      </c>
      <c r="V2990" s="29">
        <v>46</v>
      </c>
      <c r="W2990" s="29" t="s">
        <v>396</v>
      </c>
      <c r="X2990" s="29" t="s">
        <v>35895</v>
      </c>
      <c r="Y2990" s="29" t="s">
        <v>15183</v>
      </c>
      <c r="Z2990" s="29" t="s">
        <v>23009</v>
      </c>
      <c r="AA2990" s="29" t="s">
        <v>23009</v>
      </c>
      <c r="AB2990" s="29" t="s">
        <v>9082</v>
      </c>
      <c r="AC2990" s="29" t="s">
        <v>148</v>
      </c>
      <c r="AD2990" s="29" t="s">
        <v>145</v>
      </c>
      <c r="AE2990" s="29" t="s">
        <v>7473</v>
      </c>
      <c r="AF2990" s="29" t="s">
        <v>35896</v>
      </c>
      <c r="AG2990" s="29">
        <v>-68</v>
      </c>
      <c r="AH2990" s="29" t="s">
        <v>35896</v>
      </c>
      <c r="AI2990" s="29" t="s">
        <v>35897</v>
      </c>
      <c r="AJ2990" s="29">
        <v>8</v>
      </c>
      <c r="AK2990" s="29" t="s">
        <v>35898</v>
      </c>
      <c r="AL2990" s="29" t="s">
        <v>35899</v>
      </c>
      <c r="AM2990" s="29">
        <v>33</v>
      </c>
      <c r="AN2990" s="1">
        <f t="shared" si="159"/>
        <v>1</v>
      </c>
      <c r="AO2990" s="1">
        <f t="shared" si="160"/>
        <v>1</v>
      </c>
      <c r="AP2990" s="30">
        <f t="shared" si="161"/>
        <v>46297</v>
      </c>
      <c r="AQ2990" s="1" t="str">
        <f>IF(COUNTIF('同场线路Rotas do mesmo SC'!A:A,C2990)&gt;0,"Sim","Não")</f>
        <v>Não</v>
      </c>
      <c r="AR2990" s="1" t="str">
        <f>IF(COUNTIF(揽收业务网点!A:A,P2990)&gt;0,"Sim","Não")</f>
        <v>Não</v>
      </c>
    </row>
    <row r="2991" spans="1:44">
      <c r="A2991" s="29" t="s">
        <v>35900</v>
      </c>
      <c r="B2991" s="29" t="s">
        <v>379</v>
      </c>
      <c r="C2991" s="29" t="s">
        <v>35901</v>
      </c>
      <c r="D2991" s="29" t="s">
        <v>15072</v>
      </c>
      <c r="E2991" s="29" t="s">
        <v>382</v>
      </c>
      <c r="F2991" s="29" t="s">
        <v>7279</v>
      </c>
      <c r="G2991" s="29">
        <v>30</v>
      </c>
      <c r="H2991" s="29" t="s">
        <v>10215</v>
      </c>
      <c r="I2991" s="29" t="s">
        <v>385</v>
      </c>
      <c r="J2991" s="29" t="s">
        <v>1847</v>
      </c>
      <c r="K2991" s="29" t="s">
        <v>387</v>
      </c>
      <c r="L2991" s="29" t="s">
        <v>1848</v>
      </c>
      <c r="M2991" s="29" t="s">
        <v>10216</v>
      </c>
      <c r="N2991" s="29" t="s">
        <v>10217</v>
      </c>
      <c r="O2991" s="29" t="s">
        <v>899</v>
      </c>
      <c r="P2991" s="29" t="s">
        <v>900</v>
      </c>
      <c r="Q2991" s="29" t="s">
        <v>70</v>
      </c>
      <c r="R2991" s="29" t="s">
        <v>33140</v>
      </c>
      <c r="S2991" s="29" t="s">
        <v>31267</v>
      </c>
      <c r="T2991" s="29" t="s">
        <v>35902</v>
      </c>
      <c r="U2991" s="29" t="s">
        <v>35903</v>
      </c>
      <c r="V2991" s="29">
        <v>199</v>
      </c>
      <c r="W2991" s="29" t="s">
        <v>396</v>
      </c>
      <c r="X2991" s="29" t="s">
        <v>35904</v>
      </c>
      <c r="Y2991" s="29" t="s">
        <v>2079</v>
      </c>
      <c r="Z2991" s="29" t="s">
        <v>35905</v>
      </c>
      <c r="AA2991" s="29" t="s">
        <v>35905</v>
      </c>
      <c r="AB2991" s="29" t="s">
        <v>1857</v>
      </c>
      <c r="AC2991" s="29" t="s">
        <v>1858</v>
      </c>
      <c r="AD2991" s="29" t="s">
        <v>70</v>
      </c>
      <c r="AE2991" s="29" t="s">
        <v>2742</v>
      </c>
      <c r="AF2991" s="29" t="s">
        <v>35906</v>
      </c>
      <c r="AG2991" s="29">
        <v>37</v>
      </c>
      <c r="AH2991" s="29" t="s">
        <v>35906</v>
      </c>
      <c r="AI2991" s="29" t="s">
        <v>35907</v>
      </c>
      <c r="AJ2991" s="29">
        <v>6</v>
      </c>
      <c r="AK2991" s="29" t="s">
        <v>35908</v>
      </c>
      <c r="AL2991" s="29" t="s">
        <v>35909</v>
      </c>
      <c r="AM2991" s="29">
        <v>167</v>
      </c>
      <c r="AN2991" s="1">
        <f t="shared" ref="AN2991:AN3054" si="162">IF(X2991="",0,1)</f>
        <v>1</v>
      </c>
      <c r="AO2991" s="1">
        <f t="shared" ref="AO2991:AO3054" si="163">IF(AI2991="",0,1)</f>
        <v>1</v>
      </c>
      <c r="AP2991" s="30">
        <f t="shared" ref="AP2991:AP3054" si="164">DATE(YEAR(AE2991),MONTH(AE2991),DAY(AE2991))</f>
        <v>46296</v>
      </c>
      <c r="AQ2991" s="1" t="str">
        <f>IF(COUNTIF('同场线路Rotas do mesmo SC'!A:A,C2991)&gt;0,"Sim","Não")</f>
        <v>Não</v>
      </c>
      <c r="AR2991" s="1" t="str">
        <f>IF(COUNTIF(揽收业务网点!A:A,P2991)&gt;0,"Sim","Não")</f>
        <v>Não</v>
      </c>
    </row>
    <row r="2992" spans="1:44">
      <c r="A2992" s="29" t="s">
        <v>35910</v>
      </c>
      <c r="B2992" s="29" t="s">
        <v>379</v>
      </c>
      <c r="C2992" s="29" t="s">
        <v>35911</v>
      </c>
      <c r="D2992" s="29" t="s">
        <v>15072</v>
      </c>
      <c r="E2992" s="29" t="s">
        <v>382</v>
      </c>
      <c r="F2992" s="29" t="s">
        <v>7279</v>
      </c>
      <c r="G2992" s="29">
        <v>30</v>
      </c>
      <c r="H2992" s="29" t="s">
        <v>3788</v>
      </c>
      <c r="I2992" s="29" t="s">
        <v>385</v>
      </c>
      <c r="J2992" s="29" t="s">
        <v>3789</v>
      </c>
      <c r="K2992" s="29" t="s">
        <v>387</v>
      </c>
      <c r="L2992" s="29" t="s">
        <v>3790</v>
      </c>
      <c r="M2992" s="29" t="s">
        <v>3791</v>
      </c>
      <c r="N2992" s="29" t="s">
        <v>3792</v>
      </c>
      <c r="O2992" s="29" t="s">
        <v>899</v>
      </c>
      <c r="P2992" s="29" t="s">
        <v>900</v>
      </c>
      <c r="Q2992" s="29" t="s">
        <v>70</v>
      </c>
      <c r="R2992" s="29" t="s">
        <v>16199</v>
      </c>
      <c r="S2992" s="29" t="s">
        <v>32855</v>
      </c>
      <c r="T2992" s="29" t="s">
        <v>35912</v>
      </c>
      <c r="U2992" s="29" t="s">
        <v>4922</v>
      </c>
      <c r="V2992" s="29">
        <v>145</v>
      </c>
      <c r="W2992" s="29" t="s">
        <v>396</v>
      </c>
      <c r="X2992" s="29" t="s">
        <v>35913</v>
      </c>
      <c r="Y2992" s="29" t="s">
        <v>491</v>
      </c>
      <c r="Z2992" s="29" t="s">
        <v>35914</v>
      </c>
      <c r="AA2992" s="29" t="s">
        <v>35914</v>
      </c>
      <c r="AB2992" s="29" t="s">
        <v>3799</v>
      </c>
      <c r="AC2992" s="29" t="s">
        <v>3800</v>
      </c>
      <c r="AD2992" s="29" t="s">
        <v>70</v>
      </c>
      <c r="AE2992" s="29" t="s">
        <v>2077</v>
      </c>
      <c r="AF2992" s="29" t="s">
        <v>35915</v>
      </c>
      <c r="AG2992" s="29">
        <v>15</v>
      </c>
      <c r="AH2992" s="29" t="s">
        <v>35915</v>
      </c>
      <c r="AI2992" s="29" t="s">
        <v>35916</v>
      </c>
      <c r="AJ2992" s="29">
        <v>22</v>
      </c>
      <c r="AK2992" s="29" t="s">
        <v>35917</v>
      </c>
      <c r="AL2992" s="29" t="s">
        <v>35918</v>
      </c>
      <c r="AM2992" s="29">
        <v>101</v>
      </c>
      <c r="AN2992" s="1">
        <f t="shared" si="162"/>
        <v>1</v>
      </c>
      <c r="AO2992" s="1">
        <f t="shared" si="163"/>
        <v>1</v>
      </c>
      <c r="AP2992" s="30">
        <f t="shared" si="164"/>
        <v>46296</v>
      </c>
      <c r="AQ2992" s="1" t="str">
        <f>IF(COUNTIF('同场线路Rotas do mesmo SC'!A:A,C2992)&gt;0,"Sim","Não")</f>
        <v>Não</v>
      </c>
      <c r="AR2992" s="1" t="str">
        <f>IF(COUNTIF(揽收业务网点!A:A,P2992)&gt;0,"Sim","Não")</f>
        <v>Não</v>
      </c>
    </row>
    <row r="2993" spans="1:44">
      <c r="A2993" s="29" t="s">
        <v>35919</v>
      </c>
      <c r="B2993" s="29" t="s">
        <v>379</v>
      </c>
      <c r="C2993" s="29" t="s">
        <v>35920</v>
      </c>
      <c r="D2993" s="29" t="s">
        <v>15072</v>
      </c>
      <c r="E2993" s="29" t="s">
        <v>382</v>
      </c>
      <c r="F2993" s="29" t="s">
        <v>7279</v>
      </c>
      <c r="G2993" s="29">
        <v>40</v>
      </c>
      <c r="H2993" s="29" t="s">
        <v>4505</v>
      </c>
      <c r="I2993" s="29" t="s">
        <v>512</v>
      </c>
      <c r="J2993" s="29" t="s">
        <v>4506</v>
      </c>
      <c r="K2993" s="29" t="s">
        <v>387</v>
      </c>
      <c r="L2993" s="29" t="s">
        <v>4507</v>
      </c>
      <c r="M2993" s="29" t="s">
        <v>4508</v>
      </c>
      <c r="N2993" s="29" t="s">
        <v>4509</v>
      </c>
      <c r="O2993" s="29" t="s">
        <v>899</v>
      </c>
      <c r="P2993" s="29" t="s">
        <v>900</v>
      </c>
      <c r="Q2993" s="29" t="s">
        <v>70</v>
      </c>
      <c r="R2993" s="29" t="s">
        <v>22435</v>
      </c>
      <c r="S2993" s="29" t="s">
        <v>9742</v>
      </c>
      <c r="T2993" s="29" t="s">
        <v>35921</v>
      </c>
      <c r="U2993" s="29" t="s">
        <v>35922</v>
      </c>
      <c r="V2993" s="29">
        <v>172</v>
      </c>
      <c r="W2993" s="29" t="s">
        <v>396</v>
      </c>
      <c r="X2993" s="29" t="s">
        <v>35923</v>
      </c>
      <c r="Y2993" s="29" t="s">
        <v>2079</v>
      </c>
      <c r="Z2993" s="29" t="s">
        <v>35924</v>
      </c>
      <c r="AA2993" s="29" t="s">
        <v>35924</v>
      </c>
      <c r="AB2993" s="29" t="s">
        <v>27235</v>
      </c>
      <c r="AC2993" s="29" t="s">
        <v>27236</v>
      </c>
      <c r="AD2993" s="29" t="s">
        <v>70</v>
      </c>
      <c r="AE2993" s="29" t="s">
        <v>2468</v>
      </c>
      <c r="AF2993" s="29" t="s">
        <v>35925</v>
      </c>
      <c r="AG2993" s="29">
        <v>47</v>
      </c>
      <c r="AH2993" s="29" t="s">
        <v>35925</v>
      </c>
      <c r="AI2993" s="29" t="s">
        <v>35926</v>
      </c>
      <c r="AJ2993" s="29">
        <v>1</v>
      </c>
      <c r="AK2993" s="29" t="s">
        <v>35927</v>
      </c>
      <c r="AL2993" s="29" t="s">
        <v>35928</v>
      </c>
      <c r="AM2993" s="29">
        <v>11</v>
      </c>
      <c r="AN2993" s="1">
        <f t="shared" si="162"/>
        <v>1</v>
      </c>
      <c r="AO2993" s="1">
        <f t="shared" si="163"/>
        <v>1</v>
      </c>
      <c r="AP2993" s="30">
        <f t="shared" si="164"/>
        <v>46296</v>
      </c>
      <c r="AQ2993" s="1" t="str">
        <f>IF(COUNTIF('同场线路Rotas do mesmo SC'!A:A,C2993)&gt;0,"Sim","Não")</f>
        <v>Não</v>
      </c>
      <c r="AR2993" s="1" t="str">
        <f>IF(COUNTIF(揽收业务网点!A:A,P2993)&gt;0,"Sim","Não")</f>
        <v>Não</v>
      </c>
    </row>
    <row r="2994" spans="1:44">
      <c r="A2994" s="29" t="s">
        <v>35929</v>
      </c>
      <c r="B2994" s="29" t="s">
        <v>379</v>
      </c>
      <c r="C2994" s="29" t="s">
        <v>35930</v>
      </c>
      <c r="D2994" s="29" t="s">
        <v>15072</v>
      </c>
      <c r="E2994" s="29" t="s">
        <v>382</v>
      </c>
      <c r="F2994" s="29" t="s">
        <v>7279</v>
      </c>
      <c r="G2994" s="29">
        <v>30</v>
      </c>
      <c r="H2994" s="29" t="s">
        <v>2530</v>
      </c>
      <c r="I2994" s="29" t="s">
        <v>385</v>
      </c>
      <c r="J2994" s="29" t="s">
        <v>2531</v>
      </c>
      <c r="K2994" s="29" t="s">
        <v>387</v>
      </c>
      <c r="L2994" s="29" t="s">
        <v>2532</v>
      </c>
      <c r="M2994" s="29" t="s">
        <v>2533</v>
      </c>
      <c r="N2994" s="29" t="s">
        <v>2534</v>
      </c>
      <c r="O2994" s="29" t="s">
        <v>899</v>
      </c>
      <c r="P2994" s="29" t="s">
        <v>900</v>
      </c>
      <c r="Q2994" s="29" t="s">
        <v>70</v>
      </c>
      <c r="R2994" s="29" t="s">
        <v>35931</v>
      </c>
      <c r="S2994" s="29" t="s">
        <v>23739</v>
      </c>
      <c r="T2994" s="29" t="s">
        <v>35932</v>
      </c>
      <c r="U2994" s="29" t="s">
        <v>35933</v>
      </c>
      <c r="V2994" s="29">
        <v>204</v>
      </c>
      <c r="W2994" s="29" t="s">
        <v>396</v>
      </c>
      <c r="X2994" s="29" t="s">
        <v>35934</v>
      </c>
      <c r="Y2994" s="29" t="s">
        <v>2079</v>
      </c>
      <c r="Z2994" s="29" t="s">
        <v>8775</v>
      </c>
      <c r="AA2994" s="29" t="s">
        <v>8775</v>
      </c>
      <c r="AB2994" s="29" t="s">
        <v>2535</v>
      </c>
      <c r="AC2994" s="29" t="s">
        <v>91</v>
      </c>
      <c r="AD2994" s="29" t="s">
        <v>70</v>
      </c>
      <c r="AE2994" s="29" t="s">
        <v>2742</v>
      </c>
      <c r="AF2994" s="29" t="s">
        <v>35935</v>
      </c>
      <c r="AG2994" s="29">
        <v>14</v>
      </c>
      <c r="AH2994" s="29" t="s">
        <v>35935</v>
      </c>
      <c r="AI2994" s="29" t="s">
        <v>35936</v>
      </c>
      <c r="AJ2994" s="29">
        <v>6</v>
      </c>
      <c r="AK2994" s="29" t="s">
        <v>35937</v>
      </c>
      <c r="AL2994" s="29" t="s">
        <v>35938</v>
      </c>
      <c r="AM2994" s="29">
        <v>5845</v>
      </c>
      <c r="AN2994" s="1">
        <f t="shared" si="162"/>
        <v>1</v>
      </c>
      <c r="AO2994" s="1">
        <f t="shared" si="163"/>
        <v>1</v>
      </c>
      <c r="AP2994" s="30">
        <f t="shared" si="164"/>
        <v>46296</v>
      </c>
      <c r="AQ2994" s="1" t="str">
        <f>IF(COUNTIF('同场线路Rotas do mesmo SC'!A:A,C2994)&gt;0,"Sim","Não")</f>
        <v>Não</v>
      </c>
      <c r="AR2994" s="1" t="str">
        <f>IF(COUNTIF(揽收业务网点!A:A,P2994)&gt;0,"Sim","Não")</f>
        <v>Não</v>
      </c>
    </row>
    <row r="2995" spans="1:44">
      <c r="A2995" s="29" t="s">
        <v>35939</v>
      </c>
      <c r="B2995" s="29" t="s">
        <v>379</v>
      </c>
      <c r="C2995" s="29" t="s">
        <v>35940</v>
      </c>
      <c r="D2995" s="29" t="s">
        <v>15072</v>
      </c>
      <c r="E2995" s="29" t="s">
        <v>382</v>
      </c>
      <c r="F2995" s="29" t="s">
        <v>7279</v>
      </c>
      <c r="G2995" s="29">
        <v>30</v>
      </c>
      <c r="H2995" s="29" t="s">
        <v>887</v>
      </c>
      <c r="I2995" s="29" t="s">
        <v>385</v>
      </c>
      <c r="J2995" s="29" t="s">
        <v>888</v>
      </c>
      <c r="K2995" s="29" t="s">
        <v>387</v>
      </c>
      <c r="L2995" s="29" t="s">
        <v>889</v>
      </c>
      <c r="M2995" s="29" t="s">
        <v>890</v>
      </c>
      <c r="N2995" s="29" t="s">
        <v>891</v>
      </c>
      <c r="O2995" s="29" t="s">
        <v>899</v>
      </c>
      <c r="P2995" s="29" t="s">
        <v>900</v>
      </c>
      <c r="Q2995" s="29" t="s">
        <v>70</v>
      </c>
      <c r="R2995" s="29" t="s">
        <v>22117</v>
      </c>
      <c r="S2995" s="29" t="s">
        <v>34104</v>
      </c>
      <c r="T2995" s="29" t="s">
        <v>13812</v>
      </c>
      <c r="U2995" s="29" t="s">
        <v>3467</v>
      </c>
      <c r="V2995" s="29">
        <v>188</v>
      </c>
      <c r="W2995" s="29" t="s">
        <v>396</v>
      </c>
      <c r="X2995" s="29" t="s">
        <v>35941</v>
      </c>
      <c r="Y2995" s="29" t="s">
        <v>2079</v>
      </c>
      <c r="Z2995" s="29" t="s">
        <v>35942</v>
      </c>
      <c r="AA2995" s="29" t="s">
        <v>35942</v>
      </c>
      <c r="AB2995" s="29" t="s">
        <v>14565</v>
      </c>
      <c r="AC2995" s="29" t="s">
        <v>14566</v>
      </c>
      <c r="AD2995" s="29" t="s">
        <v>70</v>
      </c>
      <c r="AE2995" s="29" t="s">
        <v>2742</v>
      </c>
      <c r="AF2995" s="29" t="s">
        <v>35943</v>
      </c>
      <c r="AG2995" s="29">
        <v>1</v>
      </c>
      <c r="AH2995" s="29" t="s">
        <v>35943</v>
      </c>
      <c r="AI2995" s="29" t="s">
        <v>35944</v>
      </c>
      <c r="AJ2995" s="29">
        <v>43</v>
      </c>
      <c r="AK2995" s="29" t="s">
        <v>35945</v>
      </c>
      <c r="AL2995" s="29" t="s">
        <v>35946</v>
      </c>
      <c r="AM2995" s="29">
        <v>55</v>
      </c>
      <c r="AN2995" s="1">
        <f t="shared" si="162"/>
        <v>1</v>
      </c>
      <c r="AO2995" s="1">
        <f t="shared" si="163"/>
        <v>1</v>
      </c>
      <c r="AP2995" s="30">
        <f t="shared" si="164"/>
        <v>46296</v>
      </c>
      <c r="AQ2995" s="1" t="str">
        <f>IF(COUNTIF('同场线路Rotas do mesmo SC'!A:A,C2995)&gt;0,"Sim","Não")</f>
        <v>Não</v>
      </c>
      <c r="AR2995" s="1" t="str">
        <f>IF(COUNTIF(揽收业务网点!A:A,P2995)&gt;0,"Sim","Não")</f>
        <v>Não</v>
      </c>
    </row>
    <row r="2996" spans="1:44">
      <c r="A2996" s="29" t="s">
        <v>35947</v>
      </c>
      <c r="B2996" s="29" t="s">
        <v>379</v>
      </c>
      <c r="C2996" s="29" t="s">
        <v>35948</v>
      </c>
      <c r="D2996" s="29" t="s">
        <v>15072</v>
      </c>
      <c r="E2996" s="29" t="s">
        <v>382</v>
      </c>
      <c r="F2996" s="29" t="s">
        <v>7279</v>
      </c>
      <c r="G2996" s="29">
        <v>40</v>
      </c>
      <c r="H2996" s="29" t="s">
        <v>5407</v>
      </c>
      <c r="I2996" s="29" t="s">
        <v>868</v>
      </c>
      <c r="J2996" s="29" t="s">
        <v>5408</v>
      </c>
      <c r="K2996" s="29" t="s">
        <v>387</v>
      </c>
      <c r="L2996" s="29" t="s">
        <v>5409</v>
      </c>
      <c r="M2996" s="29" t="s">
        <v>5410</v>
      </c>
      <c r="N2996" s="29" t="s">
        <v>5411</v>
      </c>
      <c r="O2996" s="29" t="s">
        <v>899</v>
      </c>
      <c r="P2996" s="29" t="s">
        <v>900</v>
      </c>
      <c r="Q2996" s="29" t="s">
        <v>70</v>
      </c>
      <c r="R2996" s="29" t="s">
        <v>35949</v>
      </c>
      <c r="S2996" s="29" t="s">
        <v>21846</v>
      </c>
      <c r="T2996" s="29" t="s">
        <v>35950</v>
      </c>
      <c r="U2996" s="29" t="s">
        <v>35951</v>
      </c>
      <c r="V2996" s="29">
        <v>167</v>
      </c>
      <c r="W2996" s="29" t="s">
        <v>396</v>
      </c>
      <c r="X2996" s="29" t="s">
        <v>35952</v>
      </c>
      <c r="Y2996" s="29" t="s">
        <v>2079</v>
      </c>
      <c r="Z2996" s="29" t="s">
        <v>35953</v>
      </c>
      <c r="AA2996" s="29" t="s">
        <v>35953</v>
      </c>
      <c r="AB2996" s="29" t="s">
        <v>10735</v>
      </c>
      <c r="AC2996" s="29" t="s">
        <v>75</v>
      </c>
      <c r="AD2996" s="29" t="s">
        <v>70</v>
      </c>
      <c r="AE2996" s="29" t="s">
        <v>2468</v>
      </c>
      <c r="AF2996" s="29" t="s">
        <v>35954</v>
      </c>
      <c r="AG2996" s="29">
        <v>-9</v>
      </c>
      <c r="AH2996" s="29" t="s">
        <v>35954</v>
      </c>
      <c r="AI2996" s="29" t="s">
        <v>35955</v>
      </c>
      <c r="AJ2996" s="29">
        <v>38</v>
      </c>
      <c r="AK2996" s="29" t="s">
        <v>35956</v>
      </c>
      <c r="AL2996" s="29" t="s">
        <v>35957</v>
      </c>
      <c r="AM2996" s="29">
        <v>82</v>
      </c>
      <c r="AN2996" s="1">
        <f t="shared" si="162"/>
        <v>1</v>
      </c>
      <c r="AO2996" s="1">
        <f t="shared" si="163"/>
        <v>1</v>
      </c>
      <c r="AP2996" s="30">
        <f t="shared" si="164"/>
        <v>46296</v>
      </c>
      <c r="AQ2996" s="1" t="str">
        <f>IF(COUNTIF('同场线路Rotas do mesmo SC'!A:A,C2996)&gt;0,"Sim","Não")</f>
        <v>Não</v>
      </c>
      <c r="AR2996" s="1" t="str">
        <f>IF(COUNTIF(揽收业务网点!A:A,P2996)&gt;0,"Sim","Não")</f>
        <v>Não</v>
      </c>
    </row>
    <row r="2997" spans="1:44">
      <c r="A2997" s="29" t="s">
        <v>35958</v>
      </c>
      <c r="B2997" s="29" t="s">
        <v>379</v>
      </c>
      <c r="C2997" s="29" t="s">
        <v>25994</v>
      </c>
      <c r="D2997" s="29" t="s">
        <v>15072</v>
      </c>
      <c r="E2997" s="29" t="s">
        <v>382</v>
      </c>
      <c r="F2997" s="29" t="s">
        <v>7279</v>
      </c>
      <c r="G2997" s="29">
        <v>168</v>
      </c>
      <c r="H2997" s="29" t="s">
        <v>25995</v>
      </c>
      <c r="I2997" s="29" t="s">
        <v>868</v>
      </c>
      <c r="J2997" s="29" t="s">
        <v>7724</v>
      </c>
      <c r="K2997" s="29" t="s">
        <v>387</v>
      </c>
      <c r="L2997" s="29" t="s">
        <v>7725</v>
      </c>
      <c r="M2997" s="29" t="s">
        <v>25996</v>
      </c>
      <c r="N2997" s="29" t="s">
        <v>25997</v>
      </c>
      <c r="O2997" s="29" t="s">
        <v>8608</v>
      </c>
      <c r="P2997" s="29" t="s">
        <v>8609</v>
      </c>
      <c r="Q2997" s="29" t="s">
        <v>145</v>
      </c>
      <c r="R2997" s="29" t="s">
        <v>12772</v>
      </c>
      <c r="S2997" s="29" t="s">
        <v>15240</v>
      </c>
      <c r="T2997" s="29" t="s">
        <v>35959</v>
      </c>
      <c r="U2997" s="29" t="s">
        <v>35960</v>
      </c>
      <c r="V2997" s="29">
        <v>25</v>
      </c>
      <c r="W2997" s="29" t="s">
        <v>396</v>
      </c>
      <c r="X2997" s="29" t="s">
        <v>35961</v>
      </c>
      <c r="Y2997" s="29" t="s">
        <v>1541</v>
      </c>
      <c r="Z2997" s="29" t="s">
        <v>35962</v>
      </c>
      <c r="AA2997" s="29" t="s">
        <v>35962</v>
      </c>
      <c r="AB2997" s="29" t="s">
        <v>9098</v>
      </c>
      <c r="AC2997" s="29" t="s">
        <v>9099</v>
      </c>
      <c r="AD2997" s="29" t="s">
        <v>145</v>
      </c>
      <c r="AE2997" s="29" t="s">
        <v>15899</v>
      </c>
      <c r="AF2997" s="29" t="s">
        <v>35963</v>
      </c>
      <c r="AG2997" s="29">
        <v>-29</v>
      </c>
      <c r="AH2997" s="29" t="s">
        <v>35963</v>
      </c>
      <c r="AI2997" s="29" t="s">
        <v>35964</v>
      </c>
      <c r="AJ2997" s="29">
        <v>13</v>
      </c>
      <c r="AK2997" s="29" t="s">
        <v>35965</v>
      </c>
      <c r="AL2997" s="29" t="s">
        <v>35966</v>
      </c>
      <c r="AM2997" s="29">
        <v>28</v>
      </c>
      <c r="AN2997" s="1">
        <f t="shared" si="162"/>
        <v>1</v>
      </c>
      <c r="AO2997" s="1">
        <f t="shared" si="163"/>
        <v>1</v>
      </c>
      <c r="AP2997" s="30">
        <f t="shared" si="164"/>
        <v>46297</v>
      </c>
      <c r="AQ2997" s="1" t="str">
        <f>IF(COUNTIF('同场线路Rotas do mesmo SC'!A:A,C2997)&gt;0,"Sim","Não")</f>
        <v>Não</v>
      </c>
      <c r="AR2997" s="1" t="str">
        <f>IF(COUNTIF(揽收业务网点!A:A,P2997)&gt;0,"Sim","Não")</f>
        <v>Não</v>
      </c>
    </row>
    <row r="2998" spans="1:44">
      <c r="A2998" s="29" t="s">
        <v>35967</v>
      </c>
      <c r="B2998" s="29" t="s">
        <v>379</v>
      </c>
      <c r="C2998" s="29" t="s">
        <v>26008</v>
      </c>
      <c r="D2998" s="29" t="s">
        <v>15072</v>
      </c>
      <c r="E2998" s="29" t="s">
        <v>382</v>
      </c>
      <c r="F2998" s="29" t="s">
        <v>7279</v>
      </c>
      <c r="G2998" s="29">
        <v>55</v>
      </c>
      <c r="H2998" s="29" t="s">
        <v>8605</v>
      </c>
      <c r="I2998" s="29" t="s">
        <v>385</v>
      </c>
      <c r="J2998" s="29" t="s">
        <v>7724</v>
      </c>
      <c r="K2998" s="29" t="s">
        <v>387</v>
      </c>
      <c r="L2998" s="29" t="s">
        <v>7725</v>
      </c>
      <c r="M2998" s="29" t="s">
        <v>8606</v>
      </c>
      <c r="N2998" s="29" t="s">
        <v>8607</v>
      </c>
      <c r="O2998" s="29" t="s">
        <v>8608</v>
      </c>
      <c r="P2998" s="29" t="s">
        <v>8609</v>
      </c>
      <c r="Q2998" s="29" t="s">
        <v>145</v>
      </c>
      <c r="R2998" s="29" t="s">
        <v>13489</v>
      </c>
      <c r="S2998" s="29" t="s">
        <v>15381</v>
      </c>
      <c r="T2998" s="29" t="s">
        <v>35968</v>
      </c>
      <c r="U2998" s="29" t="s">
        <v>35969</v>
      </c>
      <c r="V2998" s="29">
        <v>41</v>
      </c>
      <c r="W2998" s="29" t="s">
        <v>396</v>
      </c>
      <c r="X2998" s="29" t="s">
        <v>35970</v>
      </c>
      <c r="Y2998" s="29" t="s">
        <v>15652</v>
      </c>
      <c r="Z2998" s="29" t="s">
        <v>35971</v>
      </c>
      <c r="AA2998" s="29" t="s">
        <v>35971</v>
      </c>
      <c r="AB2998" s="29" t="s">
        <v>8541</v>
      </c>
      <c r="AC2998" s="29" t="s">
        <v>157</v>
      </c>
      <c r="AD2998" s="29" t="s">
        <v>145</v>
      </c>
      <c r="AE2998" s="29" t="s">
        <v>16118</v>
      </c>
      <c r="AF2998" s="29" t="s">
        <v>35972</v>
      </c>
      <c r="AG2998" s="29">
        <v>-110</v>
      </c>
      <c r="AH2998" s="29" t="s">
        <v>35972</v>
      </c>
      <c r="AI2998" s="29" t="s">
        <v>17173</v>
      </c>
      <c r="AJ2998" s="29">
        <v>2</v>
      </c>
      <c r="AK2998" s="29" t="s">
        <v>35973</v>
      </c>
      <c r="AL2998" s="29" t="s">
        <v>35974</v>
      </c>
      <c r="AM2998" s="29">
        <v>38</v>
      </c>
      <c r="AN2998" s="1">
        <f t="shared" si="162"/>
        <v>1</v>
      </c>
      <c r="AO2998" s="1">
        <f t="shared" si="163"/>
        <v>1</v>
      </c>
      <c r="AP2998" s="30">
        <f t="shared" si="164"/>
        <v>46297</v>
      </c>
      <c r="AQ2998" s="1" t="str">
        <f>IF(COUNTIF('同场线路Rotas do mesmo SC'!A:A,C2998)&gt;0,"Sim","Não")</f>
        <v>Não</v>
      </c>
      <c r="AR2998" s="1" t="str">
        <f>IF(COUNTIF(揽收业务网点!A:A,P2998)&gt;0,"Sim","Não")</f>
        <v>Não</v>
      </c>
    </row>
    <row r="2999" spans="1:44">
      <c r="A2999" s="29" t="s">
        <v>35975</v>
      </c>
      <c r="B2999" s="29" t="s">
        <v>379</v>
      </c>
      <c r="C2999" s="29" t="s">
        <v>26068</v>
      </c>
      <c r="D2999" s="29" t="s">
        <v>15072</v>
      </c>
      <c r="E2999" s="29" t="s">
        <v>382</v>
      </c>
      <c r="F2999" s="29" t="s">
        <v>7279</v>
      </c>
      <c r="G2999" s="29">
        <v>20</v>
      </c>
      <c r="H2999" s="29" t="s">
        <v>14188</v>
      </c>
      <c r="I2999" s="29" t="s">
        <v>868</v>
      </c>
      <c r="J2999" s="29" t="s">
        <v>642</v>
      </c>
      <c r="K2999" s="29" t="s">
        <v>387</v>
      </c>
      <c r="L2999" s="29" t="s">
        <v>643</v>
      </c>
      <c r="M2999" s="29" t="s">
        <v>14189</v>
      </c>
      <c r="N2999" s="29" t="s">
        <v>14190</v>
      </c>
      <c r="O2999" s="29" t="s">
        <v>653</v>
      </c>
      <c r="P2999" s="29" t="s">
        <v>654</v>
      </c>
      <c r="Q2999" s="29" t="s">
        <v>11</v>
      </c>
      <c r="R2999" s="29" t="s">
        <v>21438</v>
      </c>
      <c r="S2999" s="29" t="s">
        <v>4571</v>
      </c>
      <c r="T2999" s="29" t="s">
        <v>35976</v>
      </c>
      <c r="U2999" s="29" t="s">
        <v>35977</v>
      </c>
      <c r="V2999" s="29">
        <v>260</v>
      </c>
      <c r="W2999" s="29" t="s">
        <v>396</v>
      </c>
      <c r="X2999" s="29" t="s">
        <v>23791</v>
      </c>
      <c r="Y2999" s="29" t="s">
        <v>1541</v>
      </c>
      <c r="Z2999" s="29" t="s">
        <v>35978</v>
      </c>
      <c r="AA2999" s="29" t="s">
        <v>35978</v>
      </c>
      <c r="AB2999" s="29" t="s">
        <v>4534</v>
      </c>
      <c r="AC2999" s="29" t="s">
        <v>4535</v>
      </c>
      <c r="AD2999" s="29" t="s">
        <v>145</v>
      </c>
      <c r="AE2999" s="29" t="s">
        <v>7473</v>
      </c>
      <c r="AF2999" s="29" t="s">
        <v>35979</v>
      </c>
      <c r="AG2999" s="29">
        <v>-12</v>
      </c>
      <c r="AH2999" s="29" t="s">
        <v>35979</v>
      </c>
      <c r="AI2999" s="29" t="s">
        <v>35980</v>
      </c>
      <c r="AJ2999" s="29">
        <v>3</v>
      </c>
      <c r="AK2999" s="29" t="s">
        <v>35981</v>
      </c>
      <c r="AL2999" s="29" t="s">
        <v>35982</v>
      </c>
      <c r="AM2999" s="29">
        <v>12</v>
      </c>
      <c r="AN2999" s="1">
        <f t="shared" si="162"/>
        <v>1</v>
      </c>
      <c r="AO2999" s="1">
        <f t="shared" si="163"/>
        <v>1</v>
      </c>
      <c r="AP2999" s="30">
        <f t="shared" si="164"/>
        <v>46297</v>
      </c>
      <c r="AQ2999" s="1" t="str">
        <f>IF(COUNTIF('同场线路Rotas do mesmo SC'!A:A,C2999)&gt;0,"Sim","Não")</f>
        <v>Não</v>
      </c>
      <c r="AR2999" s="1" t="str">
        <f>IF(COUNTIF(揽收业务网点!A:A,P2999)&gt;0,"Sim","Não")</f>
        <v>Não</v>
      </c>
    </row>
    <row r="3000" spans="1:44">
      <c r="A3000" s="29" t="s">
        <v>35983</v>
      </c>
      <c r="B3000" s="29" t="s">
        <v>379</v>
      </c>
      <c r="C3000" s="29" t="s">
        <v>26337</v>
      </c>
      <c r="D3000" s="29" t="s">
        <v>15072</v>
      </c>
      <c r="E3000" s="29" t="s">
        <v>382</v>
      </c>
      <c r="F3000" s="29" t="s">
        <v>7279</v>
      </c>
      <c r="G3000" s="29">
        <v>35</v>
      </c>
      <c r="H3000" s="29" t="s">
        <v>3753</v>
      </c>
      <c r="I3000" s="29" t="s">
        <v>868</v>
      </c>
      <c r="J3000" s="29" t="s">
        <v>642</v>
      </c>
      <c r="K3000" s="29" t="s">
        <v>387</v>
      </c>
      <c r="L3000" s="29" t="s">
        <v>643</v>
      </c>
      <c r="M3000" s="29" t="s">
        <v>3754</v>
      </c>
      <c r="N3000" s="29" t="s">
        <v>3755</v>
      </c>
      <c r="O3000" s="29" t="s">
        <v>653</v>
      </c>
      <c r="P3000" s="29" t="s">
        <v>654</v>
      </c>
      <c r="Q3000" s="29" t="s">
        <v>11</v>
      </c>
      <c r="R3000" s="29" t="s">
        <v>23455</v>
      </c>
      <c r="S3000" s="29" t="s">
        <v>35984</v>
      </c>
      <c r="T3000" s="29" t="s">
        <v>35985</v>
      </c>
      <c r="U3000" s="29" t="s">
        <v>35986</v>
      </c>
      <c r="V3000" s="29">
        <v>266</v>
      </c>
      <c r="W3000" s="29" t="s">
        <v>396</v>
      </c>
      <c r="X3000" s="29" t="s">
        <v>12124</v>
      </c>
      <c r="Y3000" s="29" t="s">
        <v>15183</v>
      </c>
      <c r="Z3000" s="29" t="s">
        <v>35987</v>
      </c>
      <c r="AA3000" s="29" t="s">
        <v>35987</v>
      </c>
      <c r="AB3000" s="29" t="s">
        <v>3756</v>
      </c>
      <c r="AC3000" s="29" t="s">
        <v>151</v>
      </c>
      <c r="AD3000" s="29" t="s">
        <v>145</v>
      </c>
      <c r="AE3000" s="29" t="s">
        <v>21716</v>
      </c>
      <c r="AF3000" s="29" t="s">
        <v>35988</v>
      </c>
      <c r="AG3000" s="29">
        <v>-47</v>
      </c>
      <c r="AH3000" s="29" t="s">
        <v>35988</v>
      </c>
      <c r="AI3000" s="29" t="s">
        <v>35989</v>
      </c>
      <c r="AJ3000" s="29">
        <v>9</v>
      </c>
      <c r="AK3000" s="29" t="s">
        <v>35990</v>
      </c>
      <c r="AL3000" s="29" t="s">
        <v>35991</v>
      </c>
      <c r="AM3000" s="29">
        <v>33</v>
      </c>
      <c r="AN3000" s="1">
        <f t="shared" si="162"/>
        <v>1</v>
      </c>
      <c r="AO3000" s="1">
        <f t="shared" si="163"/>
        <v>1</v>
      </c>
      <c r="AP3000" s="30">
        <f t="shared" si="164"/>
        <v>46297</v>
      </c>
      <c r="AQ3000" s="1" t="str">
        <f>IF(COUNTIF('同场线路Rotas do mesmo SC'!A:A,C3000)&gt;0,"Sim","Não")</f>
        <v>Não</v>
      </c>
      <c r="AR3000" s="1" t="str">
        <f>IF(COUNTIF(揽收业务网点!A:A,P3000)&gt;0,"Sim","Não")</f>
        <v>Não</v>
      </c>
    </row>
    <row r="3001" spans="1:44">
      <c r="A3001" s="29" t="s">
        <v>35992</v>
      </c>
      <c r="B3001" s="29" t="s">
        <v>379</v>
      </c>
      <c r="C3001" s="29" t="s">
        <v>26352</v>
      </c>
      <c r="D3001" s="29" t="s">
        <v>15072</v>
      </c>
      <c r="E3001" s="29" t="s">
        <v>382</v>
      </c>
      <c r="F3001" s="29" t="s">
        <v>7279</v>
      </c>
      <c r="G3001" s="29">
        <v>34</v>
      </c>
      <c r="H3001" s="29" t="s">
        <v>4257</v>
      </c>
      <c r="I3001" s="29" t="s">
        <v>385</v>
      </c>
      <c r="J3001" s="29" t="s">
        <v>642</v>
      </c>
      <c r="K3001" s="29" t="s">
        <v>387</v>
      </c>
      <c r="L3001" s="29" t="s">
        <v>643</v>
      </c>
      <c r="M3001" s="29" t="s">
        <v>4258</v>
      </c>
      <c r="N3001" s="29" t="s">
        <v>4259</v>
      </c>
      <c r="O3001" s="29" t="s">
        <v>653</v>
      </c>
      <c r="P3001" s="29" t="s">
        <v>654</v>
      </c>
      <c r="Q3001" s="29" t="s">
        <v>11</v>
      </c>
      <c r="R3001" s="29" t="s">
        <v>10452</v>
      </c>
      <c r="S3001" s="29" t="s">
        <v>26726</v>
      </c>
      <c r="T3001" s="29" t="s">
        <v>35993</v>
      </c>
      <c r="U3001" s="29" t="s">
        <v>35994</v>
      </c>
      <c r="V3001" s="29">
        <v>304</v>
      </c>
      <c r="W3001" s="29" t="s">
        <v>396</v>
      </c>
      <c r="X3001" s="29" t="s">
        <v>35995</v>
      </c>
      <c r="Y3001" s="29" t="s">
        <v>15654</v>
      </c>
      <c r="Z3001" s="29" t="s">
        <v>35996</v>
      </c>
      <c r="AA3001" s="29" t="s">
        <v>35996</v>
      </c>
      <c r="AB3001" s="29" t="s">
        <v>26357</v>
      </c>
      <c r="AC3001" s="29" t="s">
        <v>26358</v>
      </c>
      <c r="AD3001" s="29" t="s">
        <v>145</v>
      </c>
      <c r="AE3001" s="29" t="s">
        <v>23668</v>
      </c>
      <c r="AF3001" s="29" t="s">
        <v>35997</v>
      </c>
      <c r="AG3001" s="29">
        <v>-32</v>
      </c>
      <c r="AH3001" s="29" t="s">
        <v>35997</v>
      </c>
      <c r="AI3001" s="29" t="s">
        <v>35998</v>
      </c>
      <c r="AJ3001" s="29"/>
      <c r="AK3001" s="29"/>
      <c r="AL3001" s="29"/>
      <c r="AM3001" s="29"/>
      <c r="AN3001" s="1">
        <f t="shared" si="162"/>
        <v>1</v>
      </c>
      <c r="AO3001" s="1">
        <f t="shared" si="163"/>
        <v>1</v>
      </c>
      <c r="AP3001" s="30">
        <f t="shared" si="164"/>
        <v>46297</v>
      </c>
      <c r="AQ3001" s="1" t="str">
        <f>IF(COUNTIF('同场线路Rotas do mesmo SC'!A:A,C3001)&gt;0,"Sim","Não")</f>
        <v>Não</v>
      </c>
      <c r="AR3001" s="1" t="str">
        <f>IF(COUNTIF(揽收业务网点!A:A,P3001)&gt;0,"Sim","Não")</f>
        <v>Não</v>
      </c>
    </row>
    <row r="3002" spans="1:44">
      <c r="A3002" s="29" t="s">
        <v>35999</v>
      </c>
      <c r="B3002" s="29" t="s">
        <v>379</v>
      </c>
      <c r="C3002" s="29" t="s">
        <v>26363</v>
      </c>
      <c r="D3002" s="29" t="s">
        <v>15072</v>
      </c>
      <c r="E3002" s="29" t="s">
        <v>382</v>
      </c>
      <c r="F3002" s="29" t="s">
        <v>7279</v>
      </c>
      <c r="G3002" s="29">
        <v>46</v>
      </c>
      <c r="H3002" s="29" t="s">
        <v>13656</v>
      </c>
      <c r="I3002" s="29" t="s">
        <v>868</v>
      </c>
      <c r="J3002" s="29" t="s">
        <v>642</v>
      </c>
      <c r="K3002" s="29" t="s">
        <v>387</v>
      </c>
      <c r="L3002" s="29" t="s">
        <v>643</v>
      </c>
      <c r="M3002" s="29" t="s">
        <v>13657</v>
      </c>
      <c r="N3002" s="29" t="s">
        <v>13658</v>
      </c>
      <c r="O3002" s="29" t="s">
        <v>653</v>
      </c>
      <c r="P3002" s="29" t="s">
        <v>654</v>
      </c>
      <c r="Q3002" s="29" t="s">
        <v>11</v>
      </c>
      <c r="R3002" s="29" t="s">
        <v>22258</v>
      </c>
      <c r="S3002" s="29" t="s">
        <v>22258</v>
      </c>
      <c r="T3002" s="29" t="s">
        <v>22476</v>
      </c>
      <c r="U3002" s="29" t="s">
        <v>36000</v>
      </c>
      <c r="V3002" s="29">
        <v>285</v>
      </c>
      <c r="W3002" s="29" t="s">
        <v>396</v>
      </c>
      <c r="X3002" s="29" t="s">
        <v>29513</v>
      </c>
      <c r="Y3002" s="29" t="s">
        <v>23288</v>
      </c>
      <c r="Z3002" s="29" t="s">
        <v>36001</v>
      </c>
      <c r="AA3002" s="29" t="s">
        <v>36001</v>
      </c>
      <c r="AB3002" s="29" t="s">
        <v>1158</v>
      </c>
      <c r="AC3002" s="29" t="s">
        <v>159</v>
      </c>
      <c r="AD3002" s="29" t="s">
        <v>145</v>
      </c>
      <c r="AE3002" s="29" t="s">
        <v>36002</v>
      </c>
      <c r="AF3002" s="29" t="s">
        <v>36003</v>
      </c>
      <c r="AG3002" s="29">
        <v>34</v>
      </c>
      <c r="AH3002" s="29" t="s">
        <v>36003</v>
      </c>
      <c r="AI3002" s="29" t="s">
        <v>36004</v>
      </c>
      <c r="AJ3002" s="29"/>
      <c r="AK3002" s="29"/>
      <c r="AL3002" s="29"/>
      <c r="AM3002" s="29"/>
      <c r="AN3002" s="1">
        <f t="shared" si="162"/>
        <v>1</v>
      </c>
      <c r="AO3002" s="1">
        <f t="shared" si="163"/>
        <v>1</v>
      </c>
      <c r="AP3002" s="30">
        <f t="shared" si="164"/>
        <v>46297</v>
      </c>
      <c r="AQ3002" s="1" t="str">
        <f>IF(COUNTIF('同场线路Rotas do mesmo SC'!A:A,C3002)&gt;0,"Sim","Não")</f>
        <v>Não</v>
      </c>
      <c r="AR3002" s="1" t="str">
        <f>IF(COUNTIF(揽收业务网点!A:A,P3002)&gt;0,"Sim","Não")</f>
        <v>Não</v>
      </c>
    </row>
    <row r="3003" spans="1:44">
      <c r="A3003" s="29" t="s">
        <v>36005</v>
      </c>
      <c r="B3003" s="29" t="s">
        <v>379</v>
      </c>
      <c r="C3003" s="29" t="s">
        <v>26372</v>
      </c>
      <c r="D3003" s="29" t="s">
        <v>15072</v>
      </c>
      <c r="E3003" s="29" t="s">
        <v>382</v>
      </c>
      <c r="F3003" s="29" t="s">
        <v>7279</v>
      </c>
      <c r="G3003" s="29">
        <v>29</v>
      </c>
      <c r="H3003" s="29" t="s">
        <v>26373</v>
      </c>
      <c r="I3003" s="29" t="s">
        <v>868</v>
      </c>
      <c r="J3003" s="29" t="s">
        <v>642</v>
      </c>
      <c r="K3003" s="29" t="s">
        <v>387</v>
      </c>
      <c r="L3003" s="29" t="s">
        <v>643</v>
      </c>
      <c r="M3003" s="29" t="s">
        <v>26374</v>
      </c>
      <c r="N3003" s="29" t="s">
        <v>26375</v>
      </c>
      <c r="O3003" s="29" t="s">
        <v>8608</v>
      </c>
      <c r="P3003" s="29" t="s">
        <v>8609</v>
      </c>
      <c r="Q3003" s="29" t="s">
        <v>145</v>
      </c>
      <c r="R3003" s="29" t="s">
        <v>16764</v>
      </c>
      <c r="S3003" s="29" t="s">
        <v>36006</v>
      </c>
      <c r="T3003" s="29" t="s">
        <v>36007</v>
      </c>
      <c r="U3003" s="29" t="s">
        <v>36008</v>
      </c>
      <c r="V3003" s="29">
        <v>80</v>
      </c>
      <c r="W3003" s="29" t="s">
        <v>396</v>
      </c>
      <c r="X3003" s="29" t="s">
        <v>36009</v>
      </c>
      <c r="Y3003" s="29" t="s">
        <v>16118</v>
      </c>
      <c r="Z3003" s="29" t="s">
        <v>36010</v>
      </c>
      <c r="AA3003" s="29" t="s">
        <v>36010</v>
      </c>
      <c r="AB3003" s="29" t="s">
        <v>26382</v>
      </c>
      <c r="AC3003" s="29" t="s">
        <v>26383</v>
      </c>
      <c r="AD3003" s="29" t="s">
        <v>145</v>
      </c>
      <c r="AE3003" s="29" t="s">
        <v>15899</v>
      </c>
      <c r="AF3003" s="29" t="s">
        <v>36011</v>
      </c>
      <c r="AG3003" s="29">
        <v>17</v>
      </c>
      <c r="AH3003" s="29" t="s">
        <v>36011</v>
      </c>
      <c r="AI3003" s="29" t="s">
        <v>36012</v>
      </c>
      <c r="AJ3003" s="29">
        <v>15</v>
      </c>
      <c r="AK3003" s="29" t="s">
        <v>36013</v>
      </c>
      <c r="AL3003" s="29" t="s">
        <v>36014</v>
      </c>
      <c r="AM3003" s="29">
        <v>158</v>
      </c>
      <c r="AN3003" s="1">
        <f t="shared" si="162"/>
        <v>1</v>
      </c>
      <c r="AO3003" s="1">
        <f t="shared" si="163"/>
        <v>1</v>
      </c>
      <c r="AP3003" s="30">
        <f t="shared" si="164"/>
        <v>46297</v>
      </c>
      <c r="AQ3003" s="1" t="str">
        <f>IF(COUNTIF('同场线路Rotas do mesmo SC'!A:A,C3003)&gt;0,"Sim","Não")</f>
        <v>Não</v>
      </c>
      <c r="AR3003" s="1" t="str">
        <f>IF(COUNTIF(揽收业务网点!A:A,P3003)&gt;0,"Sim","Não")</f>
        <v>Não</v>
      </c>
    </row>
    <row r="3004" spans="1:44">
      <c r="A3004" s="29" t="s">
        <v>36015</v>
      </c>
      <c r="B3004" s="29" t="s">
        <v>379</v>
      </c>
      <c r="C3004" s="29" t="s">
        <v>26389</v>
      </c>
      <c r="D3004" s="29" t="s">
        <v>15072</v>
      </c>
      <c r="E3004" s="29" t="s">
        <v>382</v>
      </c>
      <c r="F3004" s="29" t="s">
        <v>7279</v>
      </c>
      <c r="G3004" s="29">
        <v>20</v>
      </c>
      <c r="H3004" s="29" t="s">
        <v>1155</v>
      </c>
      <c r="I3004" s="29" t="s">
        <v>702</v>
      </c>
      <c r="J3004" s="29" t="s">
        <v>642</v>
      </c>
      <c r="K3004" s="29" t="s">
        <v>387</v>
      </c>
      <c r="L3004" s="29" t="s">
        <v>643</v>
      </c>
      <c r="M3004" s="29" t="s">
        <v>1156</v>
      </c>
      <c r="N3004" s="29" t="s">
        <v>1157</v>
      </c>
      <c r="O3004" s="29" t="s">
        <v>8608</v>
      </c>
      <c r="P3004" s="29" t="s">
        <v>8609</v>
      </c>
      <c r="Q3004" s="29" t="s">
        <v>145</v>
      </c>
      <c r="R3004" s="29" t="s">
        <v>12399</v>
      </c>
      <c r="S3004" s="29" t="s">
        <v>36016</v>
      </c>
      <c r="T3004" s="29" t="s">
        <v>36017</v>
      </c>
      <c r="U3004" s="29" t="s">
        <v>36018</v>
      </c>
      <c r="V3004" s="29">
        <v>84</v>
      </c>
      <c r="W3004" s="29" t="s">
        <v>396</v>
      </c>
      <c r="X3004" s="29" t="s">
        <v>36019</v>
      </c>
      <c r="Y3004" s="29" t="s">
        <v>16118</v>
      </c>
      <c r="Z3004" s="29" t="s">
        <v>36020</v>
      </c>
      <c r="AA3004" s="29" t="s">
        <v>36020</v>
      </c>
      <c r="AB3004" s="29" t="s">
        <v>26394</v>
      </c>
      <c r="AC3004" s="29" t="s">
        <v>146</v>
      </c>
      <c r="AD3004" s="29" t="s">
        <v>145</v>
      </c>
      <c r="AE3004" s="29" t="s">
        <v>15899</v>
      </c>
      <c r="AF3004" s="29" t="s">
        <v>36021</v>
      </c>
      <c r="AG3004" s="29">
        <v>-3</v>
      </c>
      <c r="AH3004" s="29" t="s">
        <v>36021</v>
      </c>
      <c r="AI3004" s="29" t="s">
        <v>36022</v>
      </c>
      <c r="AJ3004" s="29">
        <v>72</v>
      </c>
      <c r="AK3004" s="29" t="s">
        <v>36023</v>
      </c>
      <c r="AL3004" s="29" t="s">
        <v>36024</v>
      </c>
      <c r="AM3004" s="29">
        <v>176</v>
      </c>
      <c r="AN3004" s="1">
        <f t="shared" si="162"/>
        <v>1</v>
      </c>
      <c r="AO3004" s="1">
        <f t="shared" si="163"/>
        <v>1</v>
      </c>
      <c r="AP3004" s="30">
        <f t="shared" si="164"/>
        <v>46297</v>
      </c>
      <c r="AQ3004" s="1" t="str">
        <f>IF(COUNTIF('同场线路Rotas do mesmo SC'!A:A,C3004)&gt;0,"Sim","Não")</f>
        <v>Não</v>
      </c>
      <c r="AR3004" s="1" t="str">
        <f>IF(COUNTIF(揽收业务网点!A:A,P3004)&gt;0,"Sim","Não")</f>
        <v>Não</v>
      </c>
    </row>
    <row r="3005" spans="1:44">
      <c r="A3005" s="29" t="s">
        <v>36025</v>
      </c>
      <c r="B3005" s="29" t="s">
        <v>379</v>
      </c>
      <c r="C3005" s="29" t="s">
        <v>36026</v>
      </c>
      <c r="D3005" s="29" t="s">
        <v>15072</v>
      </c>
      <c r="E3005" s="29" t="s">
        <v>382</v>
      </c>
      <c r="F3005" s="29" t="s">
        <v>7279</v>
      </c>
      <c r="G3005" s="29">
        <v>140</v>
      </c>
      <c r="H3005" s="29" t="s">
        <v>36027</v>
      </c>
      <c r="I3005" s="29" t="s">
        <v>702</v>
      </c>
      <c r="J3005" s="29" t="s">
        <v>4141</v>
      </c>
      <c r="K3005" s="29" t="s">
        <v>387</v>
      </c>
      <c r="L3005" s="29" t="s">
        <v>4142</v>
      </c>
      <c r="M3005" s="29" t="s">
        <v>36028</v>
      </c>
      <c r="N3005" s="29" t="s">
        <v>36029</v>
      </c>
      <c r="O3005" s="29" t="s">
        <v>899</v>
      </c>
      <c r="P3005" s="29" t="s">
        <v>900</v>
      </c>
      <c r="Q3005" s="29" t="s">
        <v>70</v>
      </c>
      <c r="R3005" s="29" t="s">
        <v>20400</v>
      </c>
      <c r="S3005" s="29" t="s">
        <v>25030</v>
      </c>
      <c r="T3005" s="29" t="s">
        <v>36030</v>
      </c>
      <c r="U3005" s="29" t="s">
        <v>36031</v>
      </c>
      <c r="V3005" s="29">
        <v>268</v>
      </c>
      <c r="W3005" s="29" t="s">
        <v>396</v>
      </c>
      <c r="X3005" s="29" t="s">
        <v>36032</v>
      </c>
      <c r="Y3005" s="29" t="s">
        <v>2223</v>
      </c>
      <c r="Z3005" s="29" t="s">
        <v>36033</v>
      </c>
      <c r="AA3005" s="29" t="s">
        <v>36033</v>
      </c>
      <c r="AB3005" s="29" t="s">
        <v>10224</v>
      </c>
      <c r="AC3005" s="29" t="s">
        <v>10225</v>
      </c>
      <c r="AD3005" s="29" t="s">
        <v>70</v>
      </c>
      <c r="AE3005" s="29" t="s">
        <v>11538</v>
      </c>
      <c r="AF3005" s="29" t="s">
        <v>36034</v>
      </c>
      <c r="AG3005" s="29">
        <v>-203</v>
      </c>
      <c r="AH3005" s="29" t="s">
        <v>36034</v>
      </c>
      <c r="AI3005" s="29" t="s">
        <v>36035</v>
      </c>
      <c r="AJ3005" s="29"/>
      <c r="AK3005" s="29"/>
      <c r="AL3005" s="29"/>
      <c r="AM3005" s="29"/>
      <c r="AN3005" s="1">
        <f t="shared" si="162"/>
        <v>1</v>
      </c>
      <c r="AO3005" s="1">
        <f t="shared" si="163"/>
        <v>1</v>
      </c>
      <c r="AP3005" s="30">
        <f t="shared" si="164"/>
        <v>46296</v>
      </c>
      <c r="AQ3005" s="1" t="str">
        <f>IF(COUNTIF('同场线路Rotas do mesmo SC'!A:A,C3005)&gt;0,"Sim","Não")</f>
        <v>Não</v>
      </c>
      <c r="AR3005" s="1" t="str">
        <f>IF(COUNTIF(揽收业务网点!A:A,P3005)&gt;0,"Sim","Não")</f>
        <v>Não</v>
      </c>
    </row>
    <row r="3006" spans="1:44">
      <c r="A3006" s="29" t="s">
        <v>36036</v>
      </c>
      <c r="B3006" s="29" t="s">
        <v>379</v>
      </c>
      <c r="C3006" s="29" t="s">
        <v>26493</v>
      </c>
      <c r="D3006" s="29" t="s">
        <v>15072</v>
      </c>
      <c r="E3006" s="29" t="s">
        <v>382</v>
      </c>
      <c r="F3006" s="29" t="s">
        <v>7279</v>
      </c>
      <c r="G3006" s="29">
        <v>101</v>
      </c>
      <c r="H3006" s="29" t="s">
        <v>36037</v>
      </c>
      <c r="I3006" s="29" t="s">
        <v>868</v>
      </c>
      <c r="J3006" s="29" t="s">
        <v>1579</v>
      </c>
      <c r="K3006" s="29" t="s">
        <v>387</v>
      </c>
      <c r="L3006" s="29" t="s">
        <v>1580</v>
      </c>
      <c r="M3006" s="29" t="s">
        <v>36038</v>
      </c>
      <c r="N3006" s="29" t="s">
        <v>36039</v>
      </c>
      <c r="O3006" s="29" t="s">
        <v>653</v>
      </c>
      <c r="P3006" s="29" t="s">
        <v>654</v>
      </c>
      <c r="Q3006" s="29" t="s">
        <v>11</v>
      </c>
      <c r="R3006" s="29" t="s">
        <v>12244</v>
      </c>
      <c r="S3006" s="29" t="s">
        <v>15031</v>
      </c>
      <c r="T3006" s="29" t="s">
        <v>36040</v>
      </c>
      <c r="U3006" s="29" t="s">
        <v>36041</v>
      </c>
      <c r="V3006" s="29">
        <v>417</v>
      </c>
      <c r="W3006" s="29" t="s">
        <v>396</v>
      </c>
      <c r="X3006" s="29" t="s">
        <v>36042</v>
      </c>
      <c r="Y3006" s="29" t="s">
        <v>504</v>
      </c>
      <c r="Z3006" s="29" t="s">
        <v>19369</v>
      </c>
      <c r="AA3006" s="29" t="s">
        <v>19369</v>
      </c>
      <c r="AB3006" s="29" t="s">
        <v>9588</v>
      </c>
      <c r="AC3006" s="29" t="s">
        <v>9589</v>
      </c>
      <c r="AD3006" s="29" t="s">
        <v>145</v>
      </c>
      <c r="AE3006" s="29" t="s">
        <v>15652</v>
      </c>
      <c r="AF3006" s="29" t="s">
        <v>36043</v>
      </c>
      <c r="AG3006" s="29">
        <v>-47</v>
      </c>
      <c r="AH3006" s="29" t="s">
        <v>36043</v>
      </c>
      <c r="AI3006" s="29" t="s">
        <v>36044</v>
      </c>
      <c r="AJ3006" s="29">
        <v>68</v>
      </c>
      <c r="AK3006" s="29" t="s">
        <v>36045</v>
      </c>
      <c r="AL3006" s="29" t="s">
        <v>36046</v>
      </c>
      <c r="AM3006" s="29">
        <v>411</v>
      </c>
      <c r="AN3006" s="1">
        <f t="shared" si="162"/>
        <v>1</v>
      </c>
      <c r="AO3006" s="1">
        <f t="shared" si="163"/>
        <v>1</v>
      </c>
      <c r="AP3006" s="30">
        <f t="shared" si="164"/>
        <v>46297</v>
      </c>
      <c r="AQ3006" s="1" t="str">
        <f>IF(COUNTIF('同场线路Rotas do mesmo SC'!A:A,C3006)&gt;0,"Sim","Não")</f>
        <v>Não</v>
      </c>
      <c r="AR3006" s="1" t="str">
        <f>IF(COUNTIF(揽收业务网点!A:A,P3006)&gt;0,"Sim","Não")</f>
        <v>Não</v>
      </c>
    </row>
    <row r="3007" spans="1:44">
      <c r="A3007" s="29" t="s">
        <v>36047</v>
      </c>
      <c r="B3007" s="29" t="s">
        <v>379</v>
      </c>
      <c r="C3007" s="29" t="s">
        <v>36048</v>
      </c>
      <c r="D3007" s="29" t="s">
        <v>15072</v>
      </c>
      <c r="E3007" s="29" t="s">
        <v>382</v>
      </c>
      <c r="F3007" s="29" t="s">
        <v>7279</v>
      </c>
      <c r="G3007" s="29">
        <v>16</v>
      </c>
      <c r="H3007" s="29" t="s">
        <v>20855</v>
      </c>
      <c r="I3007" s="29" t="s">
        <v>868</v>
      </c>
      <c r="J3007" s="29" t="s">
        <v>9062</v>
      </c>
      <c r="K3007" s="29" t="s">
        <v>411</v>
      </c>
      <c r="L3007" s="29" t="s">
        <v>9063</v>
      </c>
      <c r="M3007" s="29" t="s">
        <v>36049</v>
      </c>
      <c r="N3007" s="29" t="s">
        <v>36050</v>
      </c>
      <c r="O3007" s="29" t="s">
        <v>8608</v>
      </c>
      <c r="P3007" s="29" t="s">
        <v>8609</v>
      </c>
      <c r="Q3007" s="29" t="s">
        <v>145</v>
      </c>
      <c r="R3007" s="29" t="s">
        <v>2111</v>
      </c>
      <c r="S3007" s="29" t="s">
        <v>2111</v>
      </c>
      <c r="T3007" s="29" t="s">
        <v>36051</v>
      </c>
      <c r="U3007" s="29" t="s">
        <v>36052</v>
      </c>
      <c r="V3007" s="29">
        <v>22</v>
      </c>
      <c r="W3007" s="29" t="s">
        <v>396</v>
      </c>
      <c r="X3007" s="29" t="s">
        <v>36053</v>
      </c>
      <c r="Y3007" s="29" t="s">
        <v>2077</v>
      </c>
      <c r="Z3007" s="29" t="s">
        <v>36054</v>
      </c>
      <c r="AA3007" s="29" t="s">
        <v>36054</v>
      </c>
      <c r="AB3007" s="29" t="s">
        <v>36055</v>
      </c>
      <c r="AC3007" s="29" t="s">
        <v>153</v>
      </c>
      <c r="AD3007" s="29" t="s">
        <v>145</v>
      </c>
      <c r="AE3007" s="29" t="s">
        <v>36056</v>
      </c>
      <c r="AF3007" s="29" t="s">
        <v>36057</v>
      </c>
      <c r="AG3007" s="29">
        <v>-4</v>
      </c>
      <c r="AH3007" s="29" t="s">
        <v>36057</v>
      </c>
      <c r="AI3007" s="29" t="s">
        <v>2607</v>
      </c>
      <c r="AJ3007" s="29">
        <v>23</v>
      </c>
      <c r="AK3007" s="29" t="s">
        <v>36058</v>
      </c>
      <c r="AL3007" s="29" t="s">
        <v>36059</v>
      </c>
      <c r="AM3007" s="29">
        <v>90</v>
      </c>
      <c r="AN3007" s="1">
        <f t="shared" si="162"/>
        <v>1</v>
      </c>
      <c r="AO3007" s="1">
        <f t="shared" si="163"/>
        <v>1</v>
      </c>
      <c r="AP3007" s="30">
        <f t="shared" si="164"/>
        <v>46296</v>
      </c>
      <c r="AQ3007" s="1" t="str">
        <f>IF(COUNTIF('同场线路Rotas do mesmo SC'!A:A,C3007)&gt;0,"Sim","Não")</f>
        <v>Não</v>
      </c>
      <c r="AR3007" s="1" t="str">
        <f>IF(COUNTIF(揽收业务网点!A:A,P3007)&gt;0,"Sim","Não")</f>
        <v>Não</v>
      </c>
    </row>
    <row r="3008" spans="1:44">
      <c r="A3008" s="29" t="s">
        <v>36060</v>
      </c>
      <c r="B3008" s="29" t="s">
        <v>379</v>
      </c>
      <c r="C3008" s="29" t="s">
        <v>26483</v>
      </c>
      <c r="D3008" s="29" t="s">
        <v>15072</v>
      </c>
      <c r="E3008" s="29" t="s">
        <v>382</v>
      </c>
      <c r="F3008" s="29" t="s">
        <v>7279</v>
      </c>
      <c r="G3008" s="29">
        <v>103</v>
      </c>
      <c r="H3008" s="29" t="s">
        <v>5348</v>
      </c>
      <c r="I3008" s="29" t="s">
        <v>385</v>
      </c>
      <c r="J3008" s="29" t="s">
        <v>1579</v>
      </c>
      <c r="K3008" s="29" t="s">
        <v>387</v>
      </c>
      <c r="L3008" s="29" t="s">
        <v>1580</v>
      </c>
      <c r="M3008" s="29" t="s">
        <v>36061</v>
      </c>
      <c r="N3008" s="29" t="s">
        <v>36062</v>
      </c>
      <c r="O3008" s="29" t="s">
        <v>653</v>
      </c>
      <c r="P3008" s="29" t="s">
        <v>654</v>
      </c>
      <c r="Q3008" s="29" t="s">
        <v>11</v>
      </c>
      <c r="R3008" s="29" t="s">
        <v>36063</v>
      </c>
      <c r="S3008" s="29" t="s">
        <v>36063</v>
      </c>
      <c r="T3008" s="29" t="s">
        <v>36064</v>
      </c>
      <c r="U3008" s="29" t="s">
        <v>36065</v>
      </c>
      <c r="V3008" s="29">
        <v>252</v>
      </c>
      <c r="W3008" s="29" t="s">
        <v>396</v>
      </c>
      <c r="X3008" s="29" t="s">
        <v>36066</v>
      </c>
      <c r="Y3008" s="29" t="s">
        <v>16118</v>
      </c>
      <c r="Z3008" s="29" t="s">
        <v>36067</v>
      </c>
      <c r="AA3008" s="29" t="s">
        <v>36067</v>
      </c>
      <c r="AB3008" s="29" t="s">
        <v>9588</v>
      </c>
      <c r="AC3008" s="29" t="s">
        <v>9589</v>
      </c>
      <c r="AD3008" s="29" t="s">
        <v>145</v>
      </c>
      <c r="AE3008" s="29" t="s">
        <v>18756</v>
      </c>
      <c r="AF3008" s="29" t="s">
        <v>36068</v>
      </c>
      <c r="AG3008" s="29">
        <v>-99</v>
      </c>
      <c r="AH3008" s="29" t="s">
        <v>36068</v>
      </c>
      <c r="AI3008" s="29" t="s">
        <v>36069</v>
      </c>
      <c r="AJ3008" s="29">
        <v>23</v>
      </c>
      <c r="AK3008" s="29" t="s">
        <v>36070</v>
      </c>
      <c r="AL3008" s="29" t="s">
        <v>36071</v>
      </c>
      <c r="AM3008" s="29">
        <v>91</v>
      </c>
      <c r="AN3008" s="1">
        <f t="shared" si="162"/>
        <v>1</v>
      </c>
      <c r="AO3008" s="1">
        <f t="shared" si="163"/>
        <v>1</v>
      </c>
      <c r="AP3008" s="30">
        <f t="shared" si="164"/>
        <v>46297</v>
      </c>
      <c r="AQ3008" s="1" t="str">
        <f>IF(COUNTIF('同场线路Rotas do mesmo SC'!A:A,C3008)&gt;0,"Sim","Não")</f>
        <v>Não</v>
      </c>
      <c r="AR3008" s="1" t="str">
        <f>IF(COUNTIF(揽收业务网点!A:A,P3008)&gt;0,"Sim","Não")</f>
        <v>Não</v>
      </c>
    </row>
    <row r="3009" spans="1:44">
      <c r="A3009" s="29" t="s">
        <v>36072</v>
      </c>
      <c r="B3009" s="29" t="s">
        <v>379</v>
      </c>
      <c r="C3009" s="29" t="s">
        <v>26440</v>
      </c>
      <c r="D3009" s="29" t="s">
        <v>15072</v>
      </c>
      <c r="E3009" s="29" t="s">
        <v>382</v>
      </c>
      <c r="F3009" s="29" t="s">
        <v>7279</v>
      </c>
      <c r="G3009" s="29">
        <v>93</v>
      </c>
      <c r="H3009" s="29" t="s">
        <v>24949</v>
      </c>
      <c r="I3009" s="29" t="s">
        <v>702</v>
      </c>
      <c r="J3009" s="29" t="s">
        <v>1579</v>
      </c>
      <c r="K3009" s="29" t="s">
        <v>387</v>
      </c>
      <c r="L3009" s="29" t="s">
        <v>1580</v>
      </c>
      <c r="M3009" s="29" t="s">
        <v>24950</v>
      </c>
      <c r="N3009" s="29" t="s">
        <v>24951</v>
      </c>
      <c r="O3009" s="29" t="s">
        <v>653</v>
      </c>
      <c r="P3009" s="29" t="s">
        <v>654</v>
      </c>
      <c r="Q3009" s="29" t="s">
        <v>11</v>
      </c>
      <c r="R3009" s="29" t="s">
        <v>23226</v>
      </c>
      <c r="S3009" s="29" t="s">
        <v>23226</v>
      </c>
      <c r="T3009" s="29" t="s">
        <v>36073</v>
      </c>
      <c r="U3009" s="29" t="s">
        <v>23643</v>
      </c>
      <c r="V3009" s="29">
        <v>39</v>
      </c>
      <c r="W3009" s="29" t="s">
        <v>396</v>
      </c>
      <c r="X3009" s="29" t="s">
        <v>36074</v>
      </c>
      <c r="Y3009" s="29" t="s">
        <v>16118</v>
      </c>
      <c r="Z3009" s="29" t="s">
        <v>36075</v>
      </c>
      <c r="AA3009" s="29" t="s">
        <v>36075</v>
      </c>
      <c r="AB3009" s="29" t="s">
        <v>1583</v>
      </c>
      <c r="AC3009" s="29" t="s">
        <v>161</v>
      </c>
      <c r="AD3009" s="29" t="s">
        <v>145</v>
      </c>
      <c r="AE3009" s="29" t="s">
        <v>16128</v>
      </c>
      <c r="AF3009" s="29" t="s">
        <v>36076</v>
      </c>
      <c r="AG3009" s="29">
        <v>-218</v>
      </c>
      <c r="AH3009" s="29" t="s">
        <v>36076</v>
      </c>
      <c r="AI3009" s="29" t="s">
        <v>36077</v>
      </c>
      <c r="AJ3009" s="29">
        <v>4</v>
      </c>
      <c r="AK3009" s="29" t="s">
        <v>36078</v>
      </c>
      <c r="AL3009" s="29" t="s">
        <v>36079</v>
      </c>
      <c r="AM3009" s="29">
        <v>29</v>
      </c>
      <c r="AN3009" s="1">
        <f t="shared" si="162"/>
        <v>1</v>
      </c>
      <c r="AO3009" s="1">
        <f t="shared" si="163"/>
        <v>1</v>
      </c>
      <c r="AP3009" s="30">
        <f t="shared" si="164"/>
        <v>46297</v>
      </c>
      <c r="AQ3009" s="1" t="str">
        <f>IF(COUNTIF('同场线路Rotas do mesmo SC'!A:A,C3009)&gt;0,"Sim","Não")</f>
        <v>Não</v>
      </c>
      <c r="AR3009" s="1" t="str">
        <f>IF(COUNTIF(揽收业务网点!A:A,P3009)&gt;0,"Sim","Não")</f>
        <v>Não</v>
      </c>
    </row>
    <row r="3010" spans="1:44">
      <c r="A3010" s="29" t="s">
        <v>36080</v>
      </c>
      <c r="B3010" s="29" t="s">
        <v>379</v>
      </c>
      <c r="C3010" s="29" t="s">
        <v>36081</v>
      </c>
      <c r="D3010" s="29" t="s">
        <v>15072</v>
      </c>
      <c r="E3010" s="29" t="s">
        <v>382</v>
      </c>
      <c r="F3010" s="29" t="s">
        <v>7279</v>
      </c>
      <c r="G3010" s="29">
        <v>17</v>
      </c>
      <c r="H3010" s="29" t="s">
        <v>5363</v>
      </c>
      <c r="I3010" s="29" t="s">
        <v>868</v>
      </c>
      <c r="J3010" s="29" t="s">
        <v>4160</v>
      </c>
      <c r="K3010" s="29" t="s">
        <v>387</v>
      </c>
      <c r="L3010" s="29" t="s">
        <v>4161</v>
      </c>
      <c r="M3010" s="29" t="s">
        <v>5364</v>
      </c>
      <c r="N3010" s="29" t="s">
        <v>5365</v>
      </c>
      <c r="O3010" s="29" t="s">
        <v>8608</v>
      </c>
      <c r="P3010" s="29" t="s">
        <v>8609</v>
      </c>
      <c r="Q3010" s="29" t="s">
        <v>145</v>
      </c>
      <c r="R3010" s="29" t="s">
        <v>36082</v>
      </c>
      <c r="S3010" s="29" t="s">
        <v>25787</v>
      </c>
      <c r="T3010" s="29" t="s">
        <v>36083</v>
      </c>
      <c r="U3010" s="29" t="s">
        <v>36084</v>
      </c>
      <c r="V3010" s="29">
        <v>23</v>
      </c>
      <c r="W3010" s="29" t="s">
        <v>396</v>
      </c>
      <c r="X3010" s="29" t="s">
        <v>36085</v>
      </c>
      <c r="Y3010" s="29" t="s">
        <v>2873</v>
      </c>
      <c r="Z3010" s="29" t="s">
        <v>36086</v>
      </c>
      <c r="AA3010" s="29" t="s">
        <v>36086</v>
      </c>
      <c r="AB3010" s="29" t="s">
        <v>12867</v>
      </c>
      <c r="AC3010" s="29" t="s">
        <v>155</v>
      </c>
      <c r="AD3010" s="29" t="s">
        <v>145</v>
      </c>
      <c r="AE3010" s="29" t="s">
        <v>36087</v>
      </c>
      <c r="AF3010" s="29" t="s">
        <v>36088</v>
      </c>
      <c r="AG3010" s="29">
        <v>-15</v>
      </c>
      <c r="AH3010" s="29" t="s">
        <v>36088</v>
      </c>
      <c r="AI3010" s="29" t="s">
        <v>36089</v>
      </c>
      <c r="AJ3010" s="29">
        <v>4</v>
      </c>
      <c r="AK3010" s="29" t="s">
        <v>36090</v>
      </c>
      <c r="AL3010" s="29" t="s">
        <v>36091</v>
      </c>
      <c r="AM3010" s="29">
        <v>55</v>
      </c>
      <c r="AN3010" s="1">
        <f t="shared" si="162"/>
        <v>1</v>
      </c>
      <c r="AO3010" s="1">
        <f t="shared" si="163"/>
        <v>1</v>
      </c>
      <c r="AP3010" s="30">
        <f t="shared" si="164"/>
        <v>46296</v>
      </c>
      <c r="AQ3010" s="1" t="str">
        <f>IF(COUNTIF('同场线路Rotas do mesmo SC'!A:A,C3010)&gt;0,"Sim","Não")</f>
        <v>Não</v>
      </c>
      <c r="AR3010" s="1" t="str">
        <f>IF(COUNTIF(揽收业务网点!A:A,P3010)&gt;0,"Sim","Não")</f>
        <v>Não</v>
      </c>
    </row>
    <row r="3011" spans="1:44">
      <c r="A3011" s="29" t="s">
        <v>36092</v>
      </c>
      <c r="B3011" s="29" t="s">
        <v>379</v>
      </c>
      <c r="C3011" s="29" t="s">
        <v>26400</v>
      </c>
      <c r="D3011" s="29" t="s">
        <v>15072</v>
      </c>
      <c r="E3011" s="29" t="s">
        <v>382</v>
      </c>
      <c r="F3011" s="29" t="s">
        <v>7279</v>
      </c>
      <c r="G3011" s="29">
        <v>153</v>
      </c>
      <c r="H3011" s="29" t="s">
        <v>20901</v>
      </c>
      <c r="I3011" s="29" t="s">
        <v>702</v>
      </c>
      <c r="J3011" s="29" t="s">
        <v>1579</v>
      </c>
      <c r="K3011" s="29" t="s">
        <v>387</v>
      </c>
      <c r="L3011" s="29" t="s">
        <v>1580</v>
      </c>
      <c r="M3011" s="29" t="s">
        <v>20902</v>
      </c>
      <c r="N3011" s="29" t="s">
        <v>20903</v>
      </c>
      <c r="O3011" s="29" t="s">
        <v>8608</v>
      </c>
      <c r="P3011" s="29" t="s">
        <v>8609</v>
      </c>
      <c r="Q3011" s="29" t="s">
        <v>145</v>
      </c>
      <c r="R3011" s="29" t="s">
        <v>23275</v>
      </c>
      <c r="S3011" s="29" t="s">
        <v>36093</v>
      </c>
      <c r="T3011" s="29" t="s">
        <v>36094</v>
      </c>
      <c r="U3011" s="29" t="s">
        <v>36095</v>
      </c>
      <c r="V3011" s="29">
        <v>25</v>
      </c>
      <c r="W3011" s="29" t="s">
        <v>396</v>
      </c>
      <c r="X3011" s="29" t="s">
        <v>20566</v>
      </c>
      <c r="Y3011" s="29" t="s">
        <v>16118</v>
      </c>
      <c r="Z3011" s="29" t="s">
        <v>36096</v>
      </c>
      <c r="AA3011" s="29" t="s">
        <v>36096</v>
      </c>
      <c r="AB3011" s="29" t="s">
        <v>20909</v>
      </c>
      <c r="AC3011" s="29" t="s">
        <v>20910</v>
      </c>
      <c r="AD3011" s="29" t="s">
        <v>145</v>
      </c>
      <c r="AE3011" s="29" t="s">
        <v>15574</v>
      </c>
      <c r="AF3011" s="29" t="s">
        <v>36097</v>
      </c>
      <c r="AG3011" s="29">
        <v>-67</v>
      </c>
      <c r="AH3011" s="29" t="s">
        <v>36097</v>
      </c>
      <c r="AI3011" s="29" t="s">
        <v>36098</v>
      </c>
      <c r="AJ3011" s="29">
        <v>2</v>
      </c>
      <c r="AK3011" s="29" t="s">
        <v>17330</v>
      </c>
      <c r="AL3011" s="29" t="s">
        <v>36099</v>
      </c>
      <c r="AM3011" s="29">
        <v>290</v>
      </c>
      <c r="AN3011" s="1">
        <f t="shared" si="162"/>
        <v>1</v>
      </c>
      <c r="AO3011" s="1">
        <f t="shared" si="163"/>
        <v>1</v>
      </c>
      <c r="AP3011" s="30">
        <f t="shared" si="164"/>
        <v>46297</v>
      </c>
      <c r="AQ3011" s="1" t="str">
        <f>IF(COUNTIF('同场线路Rotas do mesmo SC'!A:A,C3011)&gt;0,"Sim","Não")</f>
        <v>Não</v>
      </c>
      <c r="AR3011" s="1" t="str">
        <f>IF(COUNTIF(揽收业务网点!A:A,P3011)&gt;0,"Sim","Não")</f>
        <v>Não</v>
      </c>
    </row>
    <row r="3012" spans="1:44">
      <c r="A3012" s="29" t="s">
        <v>36100</v>
      </c>
      <c r="B3012" s="29" t="s">
        <v>379</v>
      </c>
      <c r="C3012" s="29" t="s">
        <v>36101</v>
      </c>
      <c r="D3012" s="29" t="s">
        <v>15072</v>
      </c>
      <c r="E3012" s="29" t="s">
        <v>382</v>
      </c>
      <c r="F3012" s="29" t="s">
        <v>7279</v>
      </c>
      <c r="G3012" s="29">
        <v>30</v>
      </c>
      <c r="H3012" s="29" t="s">
        <v>2156</v>
      </c>
      <c r="I3012" s="29" t="s">
        <v>385</v>
      </c>
      <c r="J3012" s="29" t="s">
        <v>2106</v>
      </c>
      <c r="K3012" s="29" t="s">
        <v>387</v>
      </c>
      <c r="L3012" s="29" t="s">
        <v>2107</v>
      </c>
      <c r="M3012" s="29" t="s">
        <v>2157</v>
      </c>
      <c r="N3012" s="29" t="s">
        <v>2158</v>
      </c>
      <c r="O3012" s="29" t="s">
        <v>706</v>
      </c>
      <c r="P3012" s="29" t="s">
        <v>707</v>
      </c>
      <c r="Q3012" s="29" t="s">
        <v>2</v>
      </c>
      <c r="R3012" s="29" t="s">
        <v>28185</v>
      </c>
      <c r="S3012" s="29" t="s">
        <v>7368</v>
      </c>
      <c r="T3012" s="29" t="s">
        <v>14016</v>
      </c>
      <c r="U3012" s="29" t="s">
        <v>36102</v>
      </c>
      <c r="V3012" s="29">
        <v>15</v>
      </c>
      <c r="W3012" s="29" t="s">
        <v>396</v>
      </c>
      <c r="X3012" s="29" t="s">
        <v>36103</v>
      </c>
      <c r="Y3012" s="29" t="s">
        <v>491</v>
      </c>
      <c r="Z3012" s="29" t="s">
        <v>36104</v>
      </c>
      <c r="AA3012" s="29" t="s">
        <v>36104</v>
      </c>
      <c r="AB3012" s="29" t="s">
        <v>3109</v>
      </c>
      <c r="AC3012" s="29" t="s">
        <v>3110</v>
      </c>
      <c r="AD3012" s="29" t="s">
        <v>2</v>
      </c>
      <c r="AE3012" s="29" t="s">
        <v>36105</v>
      </c>
      <c r="AF3012" s="29" t="s">
        <v>15378</v>
      </c>
      <c r="AG3012" s="29">
        <v>-2</v>
      </c>
      <c r="AH3012" s="29" t="s">
        <v>15378</v>
      </c>
      <c r="AI3012" s="29"/>
      <c r="AJ3012" s="29">
        <v>18</v>
      </c>
      <c r="AK3012" s="29" t="s">
        <v>36106</v>
      </c>
      <c r="AL3012" s="29" t="s">
        <v>36107</v>
      </c>
      <c r="AM3012" s="29">
        <v>46</v>
      </c>
      <c r="AN3012" s="1">
        <f t="shared" si="162"/>
        <v>1</v>
      </c>
      <c r="AO3012" s="1">
        <f t="shared" si="163"/>
        <v>0</v>
      </c>
      <c r="AP3012" s="30">
        <f t="shared" si="164"/>
        <v>46296</v>
      </c>
      <c r="AQ3012" s="1" t="str">
        <f>IF(COUNTIF('同场线路Rotas do mesmo SC'!A:A,C3012)&gt;0,"Sim","Não")</f>
        <v>Não</v>
      </c>
      <c r="AR3012" s="1" t="str">
        <f>IF(COUNTIF(揽收业务网点!A:A,P3012)&gt;0,"Sim","Não")</f>
        <v>Não</v>
      </c>
    </row>
    <row r="3013" spans="1:44">
      <c r="A3013" s="29" t="s">
        <v>36108</v>
      </c>
      <c r="B3013" s="29" t="s">
        <v>379</v>
      </c>
      <c r="C3013" s="29" t="s">
        <v>36109</v>
      </c>
      <c r="D3013" s="29" t="s">
        <v>15072</v>
      </c>
      <c r="E3013" s="29" t="s">
        <v>640</v>
      </c>
      <c r="F3013" s="29" t="s">
        <v>7279</v>
      </c>
      <c r="G3013" s="29">
        <v>1</v>
      </c>
      <c r="H3013" s="29" t="s">
        <v>9162</v>
      </c>
      <c r="I3013" s="29" t="s">
        <v>868</v>
      </c>
      <c r="J3013" s="29" t="s">
        <v>2476</v>
      </c>
      <c r="K3013" s="29" t="s">
        <v>411</v>
      </c>
      <c r="L3013" s="29" t="s">
        <v>2477</v>
      </c>
      <c r="M3013" s="29" t="s">
        <v>12227</v>
      </c>
      <c r="N3013" s="29" t="s">
        <v>12228</v>
      </c>
      <c r="O3013" s="29" t="s">
        <v>3407</v>
      </c>
      <c r="P3013" s="29" t="s">
        <v>68</v>
      </c>
      <c r="Q3013" s="29" t="s">
        <v>11</v>
      </c>
      <c r="R3013" s="29" t="s">
        <v>16288</v>
      </c>
      <c r="S3013" s="29" t="s">
        <v>16288</v>
      </c>
      <c r="T3013" s="29" t="s">
        <v>36110</v>
      </c>
      <c r="U3013" s="29" t="s">
        <v>36111</v>
      </c>
      <c r="V3013" s="29">
        <v>237</v>
      </c>
      <c r="W3013" s="29" t="s">
        <v>396</v>
      </c>
      <c r="X3013" s="29" t="s">
        <v>36112</v>
      </c>
      <c r="Y3013" s="29" t="s">
        <v>2754</v>
      </c>
      <c r="Z3013" s="29" t="s">
        <v>36113</v>
      </c>
      <c r="AA3013" s="29" t="s">
        <v>36113</v>
      </c>
      <c r="AB3013" s="29" t="s">
        <v>653</v>
      </c>
      <c r="AC3013" s="29" t="s">
        <v>654</v>
      </c>
      <c r="AD3013" s="29" t="s">
        <v>11</v>
      </c>
      <c r="AE3013" s="29" t="s">
        <v>574</v>
      </c>
      <c r="AF3013" s="29" t="s">
        <v>36114</v>
      </c>
      <c r="AG3013" s="29">
        <v>-309</v>
      </c>
      <c r="AH3013" s="29" t="s">
        <v>36114</v>
      </c>
      <c r="AI3013" s="29" t="s">
        <v>36115</v>
      </c>
      <c r="AJ3013" s="29">
        <v>203</v>
      </c>
      <c r="AK3013" s="29" t="s">
        <v>36116</v>
      </c>
      <c r="AL3013" s="29" t="s">
        <v>36117</v>
      </c>
      <c r="AM3013" s="29">
        <v>72</v>
      </c>
      <c r="AN3013" s="1">
        <f t="shared" si="162"/>
        <v>1</v>
      </c>
      <c r="AO3013" s="1">
        <f t="shared" si="163"/>
        <v>1</v>
      </c>
      <c r="AP3013" s="30">
        <f t="shared" si="164"/>
        <v>46296</v>
      </c>
      <c r="AQ3013" s="1" t="str">
        <f>IF(COUNTIF('同场线路Rotas do mesmo SC'!A:A,C3013)&gt;0,"Sim","Não")</f>
        <v>Não</v>
      </c>
      <c r="AR3013" s="1" t="str">
        <f>IF(COUNTIF(揽收业务网点!A:A,P3013)&gt;0,"Sim","Não")</f>
        <v>Sim</v>
      </c>
    </row>
    <row r="3014" spans="1:44">
      <c r="A3014" s="29" t="s">
        <v>36118</v>
      </c>
      <c r="B3014" s="29" t="s">
        <v>379</v>
      </c>
      <c r="C3014" s="29" t="s">
        <v>25653</v>
      </c>
      <c r="D3014" s="29" t="s">
        <v>15072</v>
      </c>
      <c r="E3014" s="29" t="s">
        <v>382</v>
      </c>
      <c r="F3014" s="29" t="s">
        <v>7279</v>
      </c>
      <c r="G3014" s="29">
        <v>115</v>
      </c>
      <c r="H3014" s="29" t="s">
        <v>28781</v>
      </c>
      <c r="I3014" s="29" t="s">
        <v>702</v>
      </c>
      <c r="J3014" s="29" t="s">
        <v>16369</v>
      </c>
      <c r="K3014" s="29" t="s">
        <v>387</v>
      </c>
      <c r="L3014" s="29" t="s">
        <v>16370</v>
      </c>
      <c r="M3014" s="29" t="s">
        <v>36119</v>
      </c>
      <c r="N3014" s="29" t="s">
        <v>36120</v>
      </c>
      <c r="O3014" s="29" t="s">
        <v>756</v>
      </c>
      <c r="P3014" s="29" t="s">
        <v>757</v>
      </c>
      <c r="Q3014" s="29" t="s">
        <v>142</v>
      </c>
      <c r="R3014" s="29" t="s">
        <v>36121</v>
      </c>
      <c r="S3014" s="29" t="s">
        <v>20747</v>
      </c>
      <c r="T3014" s="29" t="s">
        <v>36122</v>
      </c>
      <c r="U3014" s="29" t="s">
        <v>36123</v>
      </c>
      <c r="V3014" s="29">
        <v>605</v>
      </c>
      <c r="W3014" s="29" t="s">
        <v>396</v>
      </c>
      <c r="X3014" s="29" t="s">
        <v>36124</v>
      </c>
      <c r="Y3014" s="29" t="s">
        <v>36125</v>
      </c>
      <c r="Z3014" s="29" t="s">
        <v>36126</v>
      </c>
      <c r="AA3014" s="29" t="s">
        <v>36126</v>
      </c>
      <c r="AB3014" s="29" t="s">
        <v>25664</v>
      </c>
      <c r="AC3014" s="29" t="s">
        <v>25665</v>
      </c>
      <c r="AD3014" s="29" t="s">
        <v>142</v>
      </c>
      <c r="AE3014" s="29" t="s">
        <v>36127</v>
      </c>
      <c r="AF3014" s="29" t="s">
        <v>36128</v>
      </c>
      <c r="AG3014" s="29">
        <v>4</v>
      </c>
      <c r="AH3014" s="29" t="s">
        <v>36128</v>
      </c>
      <c r="AI3014" s="29" t="s">
        <v>36129</v>
      </c>
      <c r="AJ3014" s="29">
        <v>119</v>
      </c>
      <c r="AK3014" s="29" t="s">
        <v>36130</v>
      </c>
      <c r="AL3014" s="29" t="s">
        <v>36131</v>
      </c>
      <c r="AM3014" s="29">
        <v>170</v>
      </c>
      <c r="AN3014" s="1">
        <f t="shared" si="162"/>
        <v>1</v>
      </c>
      <c r="AO3014" s="1">
        <f t="shared" si="163"/>
        <v>1</v>
      </c>
      <c r="AP3014" s="30">
        <f t="shared" si="164"/>
        <v>46297</v>
      </c>
      <c r="AQ3014" s="1" t="str">
        <f>IF(COUNTIF('同场线路Rotas do mesmo SC'!A:A,C3014)&gt;0,"Sim","Não")</f>
        <v>Não</v>
      </c>
      <c r="AR3014" s="1" t="str">
        <f>IF(COUNTIF(揽收业务网点!A:A,P3014)&gt;0,"Sim","Não")</f>
        <v>Não</v>
      </c>
    </row>
    <row r="3015" spans="1:44">
      <c r="A3015" s="29" t="s">
        <v>36132</v>
      </c>
      <c r="B3015" s="29" t="s">
        <v>379</v>
      </c>
      <c r="C3015" s="29" t="s">
        <v>36133</v>
      </c>
      <c r="D3015" s="29" t="s">
        <v>15072</v>
      </c>
      <c r="E3015" s="29" t="s">
        <v>382</v>
      </c>
      <c r="F3015" s="29" t="s">
        <v>7279</v>
      </c>
      <c r="G3015" s="29">
        <v>115</v>
      </c>
      <c r="H3015" s="29" t="s">
        <v>6195</v>
      </c>
      <c r="I3015" s="29" t="s">
        <v>512</v>
      </c>
      <c r="J3015" s="29" t="s">
        <v>6196</v>
      </c>
      <c r="K3015" s="29" t="s">
        <v>387</v>
      </c>
      <c r="L3015" s="29" t="s">
        <v>6197</v>
      </c>
      <c r="M3015" s="29" t="s">
        <v>6198</v>
      </c>
      <c r="N3015" s="29" t="s">
        <v>6199</v>
      </c>
      <c r="O3015" s="29" t="s">
        <v>756</v>
      </c>
      <c r="P3015" s="29" t="s">
        <v>757</v>
      </c>
      <c r="Q3015" s="29" t="s">
        <v>142</v>
      </c>
      <c r="R3015" s="29" t="s">
        <v>25724</v>
      </c>
      <c r="S3015" s="29" t="s">
        <v>36134</v>
      </c>
      <c r="T3015" s="29" t="s">
        <v>36135</v>
      </c>
      <c r="U3015" s="29" t="s">
        <v>36136</v>
      </c>
      <c r="V3015" s="29">
        <v>603</v>
      </c>
      <c r="W3015" s="29" t="s">
        <v>396</v>
      </c>
      <c r="X3015" s="29" t="s">
        <v>36137</v>
      </c>
      <c r="Y3015" s="29" t="s">
        <v>2309</v>
      </c>
      <c r="Z3015" s="29" t="s">
        <v>36138</v>
      </c>
      <c r="AA3015" s="29" t="s">
        <v>36138</v>
      </c>
      <c r="AB3015" s="29" t="s">
        <v>6206</v>
      </c>
      <c r="AC3015" s="29" t="s">
        <v>6207</v>
      </c>
      <c r="AD3015" s="29" t="s">
        <v>142</v>
      </c>
      <c r="AE3015" s="29" t="s">
        <v>33764</v>
      </c>
      <c r="AF3015" s="29" t="s">
        <v>36139</v>
      </c>
      <c r="AG3015" s="29">
        <v>-1567</v>
      </c>
      <c r="AH3015" s="29" t="s">
        <v>36139</v>
      </c>
      <c r="AI3015" s="29" t="s">
        <v>36140</v>
      </c>
      <c r="AJ3015" s="29">
        <v>188</v>
      </c>
      <c r="AK3015" s="29" t="s">
        <v>36141</v>
      </c>
      <c r="AL3015" s="29" t="s">
        <v>36142</v>
      </c>
      <c r="AM3015" s="29">
        <v>1442</v>
      </c>
      <c r="AN3015" s="1">
        <f t="shared" si="162"/>
        <v>1</v>
      </c>
      <c r="AO3015" s="1">
        <f t="shared" si="163"/>
        <v>1</v>
      </c>
      <c r="AP3015" s="30">
        <f t="shared" si="164"/>
        <v>46298</v>
      </c>
      <c r="AQ3015" s="1" t="str">
        <f>IF(COUNTIF('同场线路Rotas do mesmo SC'!A:A,C3015)&gt;0,"Sim","Não")</f>
        <v>Não</v>
      </c>
      <c r="AR3015" s="1" t="str">
        <f>IF(COUNTIF(揽收业务网点!A:A,P3015)&gt;0,"Sim","Não")</f>
        <v>Não</v>
      </c>
    </row>
    <row r="3016" spans="1:44">
      <c r="A3016" s="29" t="s">
        <v>36143</v>
      </c>
      <c r="B3016" s="29" t="s">
        <v>379</v>
      </c>
      <c r="C3016" s="29" t="s">
        <v>36144</v>
      </c>
      <c r="D3016" s="29" t="s">
        <v>15072</v>
      </c>
      <c r="E3016" s="29" t="s">
        <v>640</v>
      </c>
      <c r="F3016" s="29" t="s">
        <v>7279</v>
      </c>
      <c r="G3016" s="29">
        <v>30</v>
      </c>
      <c r="H3016" s="29" t="s">
        <v>25827</v>
      </c>
      <c r="I3016" s="29" t="s">
        <v>868</v>
      </c>
      <c r="J3016" s="29" t="s">
        <v>19119</v>
      </c>
      <c r="K3016" s="29" t="s">
        <v>387</v>
      </c>
      <c r="L3016" s="29" t="s">
        <v>19120</v>
      </c>
      <c r="M3016" s="29" t="s">
        <v>19119</v>
      </c>
      <c r="N3016" s="29" t="s">
        <v>25828</v>
      </c>
      <c r="O3016" s="29" t="s">
        <v>36145</v>
      </c>
      <c r="P3016" s="29" t="s">
        <v>8</v>
      </c>
      <c r="Q3016" s="29" t="s">
        <v>5</v>
      </c>
      <c r="R3016" s="29" t="s">
        <v>36146</v>
      </c>
      <c r="S3016" s="29" t="s">
        <v>36146</v>
      </c>
      <c r="T3016" s="29" t="s">
        <v>36147</v>
      </c>
      <c r="U3016" s="29" t="s">
        <v>36148</v>
      </c>
      <c r="V3016" s="29">
        <v>397</v>
      </c>
      <c r="W3016" s="29" t="s">
        <v>396</v>
      </c>
      <c r="X3016" s="29"/>
      <c r="Y3016" s="29" t="s">
        <v>2981</v>
      </c>
      <c r="Z3016" s="29" t="s">
        <v>36149</v>
      </c>
      <c r="AA3016" s="29" t="s">
        <v>36149</v>
      </c>
      <c r="AB3016" s="29" t="s">
        <v>25832</v>
      </c>
      <c r="AC3016" s="29" t="s">
        <v>25833</v>
      </c>
      <c r="AD3016" s="29" t="s">
        <v>5</v>
      </c>
      <c r="AE3016" s="29" t="s">
        <v>36150</v>
      </c>
      <c r="AF3016" s="29"/>
      <c r="AG3016" s="29"/>
      <c r="AH3016" s="29"/>
      <c r="AI3016" s="29"/>
      <c r="AJ3016" s="29"/>
      <c r="AK3016" s="29"/>
      <c r="AL3016" s="29"/>
      <c r="AM3016" s="29"/>
      <c r="AN3016" s="1">
        <f t="shared" si="162"/>
        <v>0</v>
      </c>
      <c r="AO3016" s="1">
        <f t="shared" si="163"/>
        <v>0</v>
      </c>
      <c r="AP3016" s="30">
        <f t="shared" si="164"/>
        <v>46296</v>
      </c>
      <c r="AQ3016" s="1" t="str">
        <f>IF(COUNTIF('同场线路Rotas do mesmo SC'!A:A,C3016)&gt;0,"Sim","Não")</f>
        <v>Não</v>
      </c>
      <c r="AR3016" s="1" t="str">
        <f>IF(COUNTIF(揽收业务网点!A:A,P3016)&gt;0,"Sim","Não")</f>
        <v>Sim</v>
      </c>
    </row>
    <row r="3017" spans="1:44">
      <c r="A3017" s="29" t="s">
        <v>36151</v>
      </c>
      <c r="B3017" s="29" t="s">
        <v>379</v>
      </c>
      <c r="C3017" s="29" t="s">
        <v>36152</v>
      </c>
      <c r="D3017" s="29" t="s">
        <v>15072</v>
      </c>
      <c r="E3017" s="29" t="s">
        <v>382</v>
      </c>
      <c r="F3017" s="29" t="s">
        <v>7279</v>
      </c>
      <c r="G3017" s="29">
        <v>15</v>
      </c>
      <c r="H3017" s="29" t="s">
        <v>6260</v>
      </c>
      <c r="I3017" s="29" t="s">
        <v>409</v>
      </c>
      <c r="J3017" s="29" t="s">
        <v>6261</v>
      </c>
      <c r="K3017" s="29" t="s">
        <v>387</v>
      </c>
      <c r="L3017" s="29" t="s">
        <v>6262</v>
      </c>
      <c r="M3017" s="29" t="s">
        <v>36153</v>
      </c>
      <c r="N3017" s="29" t="s">
        <v>36154</v>
      </c>
      <c r="O3017" s="29" t="s">
        <v>1025</v>
      </c>
      <c r="P3017" s="29" t="s">
        <v>1026</v>
      </c>
      <c r="Q3017" s="29" t="s">
        <v>118</v>
      </c>
      <c r="R3017" s="29" t="s">
        <v>2037</v>
      </c>
      <c r="S3017" s="29" t="s">
        <v>36155</v>
      </c>
      <c r="T3017" s="29" t="s">
        <v>36156</v>
      </c>
      <c r="U3017" s="29" t="s">
        <v>36157</v>
      </c>
      <c r="V3017" s="29">
        <v>16</v>
      </c>
      <c r="W3017" s="29" t="s">
        <v>396</v>
      </c>
      <c r="X3017" s="29" t="s">
        <v>36158</v>
      </c>
      <c r="Y3017" s="29" t="s">
        <v>2754</v>
      </c>
      <c r="Z3017" s="29" t="s">
        <v>36159</v>
      </c>
      <c r="AA3017" s="29" t="s">
        <v>36159</v>
      </c>
      <c r="AB3017" s="29" t="s">
        <v>21764</v>
      </c>
      <c r="AC3017" s="29" t="s">
        <v>136</v>
      </c>
      <c r="AD3017" s="29" t="s">
        <v>118</v>
      </c>
      <c r="AE3017" s="29" t="s">
        <v>36160</v>
      </c>
      <c r="AF3017" s="29" t="s">
        <v>36161</v>
      </c>
      <c r="AG3017" s="29">
        <v>26</v>
      </c>
      <c r="AH3017" s="29" t="s">
        <v>36161</v>
      </c>
      <c r="AI3017" s="29" t="s">
        <v>36162</v>
      </c>
      <c r="AJ3017" s="29">
        <v>1</v>
      </c>
      <c r="AK3017" s="29" t="s">
        <v>36163</v>
      </c>
      <c r="AL3017" s="29" t="s">
        <v>36164</v>
      </c>
      <c r="AM3017" s="29">
        <v>96</v>
      </c>
      <c r="AN3017" s="1">
        <f t="shared" si="162"/>
        <v>1</v>
      </c>
      <c r="AO3017" s="1">
        <f t="shared" si="163"/>
        <v>1</v>
      </c>
      <c r="AP3017" s="30">
        <f t="shared" si="164"/>
        <v>46296</v>
      </c>
      <c r="AQ3017" s="1" t="str">
        <f>IF(COUNTIF('同场线路Rotas do mesmo SC'!A:A,C3017)&gt;0,"Sim","Não")</f>
        <v>Não</v>
      </c>
      <c r="AR3017" s="1" t="str">
        <f>IF(COUNTIF(揽收业务网点!A:A,P3017)&gt;0,"Sim","Não")</f>
        <v>Não</v>
      </c>
    </row>
    <row r="3018" spans="1:44">
      <c r="A3018" s="29" t="s">
        <v>36165</v>
      </c>
      <c r="B3018" s="29" t="s">
        <v>379</v>
      </c>
      <c r="C3018" s="29" t="s">
        <v>36166</v>
      </c>
      <c r="D3018" s="29" t="s">
        <v>15072</v>
      </c>
      <c r="E3018" s="29" t="s">
        <v>382</v>
      </c>
      <c r="F3018" s="29" t="s">
        <v>7279</v>
      </c>
      <c r="G3018" s="29">
        <v>84</v>
      </c>
      <c r="H3018" s="29" t="s">
        <v>36167</v>
      </c>
      <c r="I3018" s="29" t="s">
        <v>409</v>
      </c>
      <c r="J3018" s="29" t="s">
        <v>6261</v>
      </c>
      <c r="K3018" s="29" t="s">
        <v>387</v>
      </c>
      <c r="L3018" s="29" t="s">
        <v>6262</v>
      </c>
      <c r="M3018" s="29" t="s">
        <v>21762</v>
      </c>
      <c r="N3018" s="29" t="s">
        <v>21763</v>
      </c>
      <c r="O3018" s="29" t="s">
        <v>1025</v>
      </c>
      <c r="P3018" s="29" t="s">
        <v>1026</v>
      </c>
      <c r="Q3018" s="29" t="s">
        <v>118</v>
      </c>
      <c r="R3018" s="29" t="s">
        <v>440</v>
      </c>
      <c r="S3018" s="29" t="s">
        <v>18564</v>
      </c>
      <c r="T3018" s="29" t="s">
        <v>36168</v>
      </c>
      <c r="U3018" s="29" t="s">
        <v>36169</v>
      </c>
      <c r="V3018" s="29">
        <v>25</v>
      </c>
      <c r="W3018" s="29" t="s">
        <v>396</v>
      </c>
      <c r="X3018" s="29" t="s">
        <v>36170</v>
      </c>
      <c r="Y3018" s="29" t="s">
        <v>2754</v>
      </c>
      <c r="Z3018" s="29" t="s">
        <v>36171</v>
      </c>
      <c r="AA3018" s="29" t="s">
        <v>36171</v>
      </c>
      <c r="AB3018" s="29" t="s">
        <v>22808</v>
      </c>
      <c r="AC3018" s="29" t="s">
        <v>137</v>
      </c>
      <c r="AD3018" s="29" t="s">
        <v>118</v>
      </c>
      <c r="AE3018" s="29" t="s">
        <v>36172</v>
      </c>
      <c r="AF3018" s="29" t="s">
        <v>36173</v>
      </c>
      <c r="AG3018" s="29">
        <v>5</v>
      </c>
      <c r="AH3018" s="29" t="s">
        <v>36173</v>
      </c>
      <c r="AI3018" s="29" t="s">
        <v>36174</v>
      </c>
      <c r="AJ3018" s="29">
        <v>-1</v>
      </c>
      <c r="AK3018" s="29" t="s">
        <v>36175</v>
      </c>
      <c r="AL3018" s="29" t="s">
        <v>36176</v>
      </c>
      <c r="AM3018" s="29">
        <v>61</v>
      </c>
      <c r="AN3018" s="1">
        <f t="shared" si="162"/>
        <v>1</v>
      </c>
      <c r="AO3018" s="1">
        <f t="shared" si="163"/>
        <v>1</v>
      </c>
      <c r="AP3018" s="30">
        <f t="shared" si="164"/>
        <v>46296</v>
      </c>
      <c r="AQ3018" s="1" t="str">
        <f>IF(COUNTIF('同场线路Rotas do mesmo SC'!A:A,C3018)&gt;0,"Sim","Não")</f>
        <v>Não</v>
      </c>
      <c r="AR3018" s="1" t="str">
        <f>IF(COUNTIF(揽收业务网点!A:A,P3018)&gt;0,"Sim","Não")</f>
        <v>Não</v>
      </c>
    </row>
    <row r="3019" spans="1:44">
      <c r="A3019" s="29" t="s">
        <v>36177</v>
      </c>
      <c r="B3019" s="29" t="s">
        <v>379</v>
      </c>
      <c r="C3019" s="29" t="s">
        <v>36178</v>
      </c>
      <c r="D3019" s="29" t="s">
        <v>15072</v>
      </c>
      <c r="E3019" s="29" t="s">
        <v>382</v>
      </c>
      <c r="F3019" s="29" t="s">
        <v>7279</v>
      </c>
      <c r="G3019" s="29">
        <v>120</v>
      </c>
      <c r="H3019" s="29" t="s">
        <v>4204</v>
      </c>
      <c r="I3019" s="29" t="s">
        <v>1289</v>
      </c>
      <c r="J3019" s="29" t="s">
        <v>4205</v>
      </c>
      <c r="K3019" s="29" t="s">
        <v>411</v>
      </c>
      <c r="L3019" s="29" t="s">
        <v>4206</v>
      </c>
      <c r="M3019" s="29" t="s">
        <v>12458</v>
      </c>
      <c r="N3019" s="29" t="s">
        <v>12459</v>
      </c>
      <c r="O3019" s="29" t="s">
        <v>2891</v>
      </c>
      <c r="P3019" s="29" t="s">
        <v>2892</v>
      </c>
      <c r="Q3019" s="29" t="s">
        <v>94</v>
      </c>
      <c r="R3019" s="29" t="s">
        <v>36179</v>
      </c>
      <c r="S3019" s="29" t="s">
        <v>29095</v>
      </c>
      <c r="T3019" s="29" t="s">
        <v>36180</v>
      </c>
      <c r="U3019" s="29" t="s">
        <v>36181</v>
      </c>
      <c r="V3019" s="29">
        <v>47</v>
      </c>
      <c r="W3019" s="29" t="s">
        <v>396</v>
      </c>
      <c r="X3019" s="29" t="s">
        <v>36182</v>
      </c>
      <c r="Y3019" s="29" t="s">
        <v>491</v>
      </c>
      <c r="Z3019" s="29" t="s">
        <v>36183</v>
      </c>
      <c r="AA3019" s="29" t="s">
        <v>36183</v>
      </c>
      <c r="AB3019" s="29" t="s">
        <v>3971</v>
      </c>
      <c r="AC3019" s="29" t="s">
        <v>3972</v>
      </c>
      <c r="AD3019" s="29" t="s">
        <v>94</v>
      </c>
      <c r="AE3019" s="29" t="s">
        <v>2742</v>
      </c>
      <c r="AF3019" s="29" t="s">
        <v>36184</v>
      </c>
      <c r="AG3019" s="29">
        <v>18</v>
      </c>
      <c r="AH3019" s="29" t="s">
        <v>36184</v>
      </c>
      <c r="AI3019" s="29" t="s">
        <v>36185</v>
      </c>
      <c r="AJ3019" s="29">
        <v>54</v>
      </c>
      <c r="AK3019" s="29" t="s">
        <v>36186</v>
      </c>
      <c r="AL3019" s="29" t="s">
        <v>36187</v>
      </c>
      <c r="AM3019" s="29">
        <v>753</v>
      </c>
      <c r="AN3019" s="1">
        <f t="shared" si="162"/>
        <v>1</v>
      </c>
      <c r="AO3019" s="1">
        <f t="shared" si="163"/>
        <v>1</v>
      </c>
      <c r="AP3019" s="30">
        <f t="shared" si="164"/>
        <v>46296</v>
      </c>
      <c r="AQ3019" s="1" t="str">
        <f>IF(COUNTIF('同场线路Rotas do mesmo SC'!A:A,C3019)&gt;0,"Sim","Não")</f>
        <v>Não</v>
      </c>
      <c r="AR3019" s="1" t="str">
        <f>IF(COUNTIF(揽收业务网点!A:A,P3019)&gt;0,"Sim","Não")</f>
        <v>Não</v>
      </c>
    </row>
    <row r="3020" spans="1:44">
      <c r="A3020" s="29" t="s">
        <v>36188</v>
      </c>
      <c r="B3020" s="29" t="s">
        <v>379</v>
      </c>
      <c r="C3020" s="29" t="s">
        <v>36189</v>
      </c>
      <c r="D3020" s="29" t="s">
        <v>15072</v>
      </c>
      <c r="E3020" s="29" t="s">
        <v>382</v>
      </c>
      <c r="F3020" s="29" t="s">
        <v>7279</v>
      </c>
      <c r="G3020" s="29">
        <v>120</v>
      </c>
      <c r="H3020" s="29" t="s">
        <v>21936</v>
      </c>
      <c r="I3020" s="29" t="s">
        <v>868</v>
      </c>
      <c r="J3020" s="29" t="s">
        <v>21937</v>
      </c>
      <c r="K3020" s="29" t="s">
        <v>387</v>
      </c>
      <c r="L3020" s="29" t="s">
        <v>21938</v>
      </c>
      <c r="M3020" s="29" t="s">
        <v>21939</v>
      </c>
      <c r="N3020" s="29" t="s">
        <v>21940</v>
      </c>
      <c r="O3020" s="29" t="s">
        <v>1025</v>
      </c>
      <c r="P3020" s="29" t="s">
        <v>1026</v>
      </c>
      <c r="Q3020" s="29" t="s">
        <v>118</v>
      </c>
      <c r="R3020" s="29" t="s">
        <v>22014</v>
      </c>
      <c r="S3020" s="29" t="s">
        <v>20031</v>
      </c>
      <c r="T3020" s="29" t="s">
        <v>36190</v>
      </c>
      <c r="U3020" s="29" t="s">
        <v>36191</v>
      </c>
      <c r="V3020" s="29">
        <v>22</v>
      </c>
      <c r="W3020" s="29" t="s">
        <v>396</v>
      </c>
      <c r="X3020" s="29" t="s">
        <v>36192</v>
      </c>
      <c r="Y3020" s="29" t="s">
        <v>2754</v>
      </c>
      <c r="Z3020" s="29" t="s">
        <v>36193</v>
      </c>
      <c r="AA3020" s="29" t="s">
        <v>36193</v>
      </c>
      <c r="AB3020" s="29" t="s">
        <v>23583</v>
      </c>
      <c r="AC3020" s="29" t="s">
        <v>134</v>
      </c>
      <c r="AD3020" s="29" t="s">
        <v>118</v>
      </c>
      <c r="AE3020" s="29" t="s">
        <v>36194</v>
      </c>
      <c r="AF3020" s="29" t="s">
        <v>36195</v>
      </c>
      <c r="AG3020" s="29">
        <v>-64</v>
      </c>
      <c r="AH3020" s="29" t="s">
        <v>36195</v>
      </c>
      <c r="AI3020" s="29" t="s">
        <v>36196</v>
      </c>
      <c r="AJ3020" s="29">
        <v>4</v>
      </c>
      <c r="AK3020" s="29" t="s">
        <v>36197</v>
      </c>
      <c r="AL3020" s="29" t="s">
        <v>36198</v>
      </c>
      <c r="AM3020" s="29">
        <v>32</v>
      </c>
      <c r="AN3020" s="1">
        <f t="shared" si="162"/>
        <v>1</v>
      </c>
      <c r="AO3020" s="1">
        <f t="shared" si="163"/>
        <v>1</v>
      </c>
      <c r="AP3020" s="30">
        <f t="shared" si="164"/>
        <v>46296</v>
      </c>
      <c r="AQ3020" s="1" t="str">
        <f>IF(COUNTIF('同场线路Rotas do mesmo SC'!A:A,C3020)&gt;0,"Sim","Não")</f>
        <v>Não</v>
      </c>
      <c r="AR3020" s="1" t="str">
        <f>IF(COUNTIF(揽收业务网点!A:A,P3020)&gt;0,"Sim","Não")</f>
        <v>Não</v>
      </c>
    </row>
    <row r="3021" spans="1:44">
      <c r="A3021" s="29" t="s">
        <v>36199</v>
      </c>
      <c r="B3021" s="29" t="s">
        <v>379</v>
      </c>
      <c r="C3021" s="29" t="s">
        <v>36200</v>
      </c>
      <c r="D3021" s="29" t="s">
        <v>15072</v>
      </c>
      <c r="E3021" s="29" t="s">
        <v>382</v>
      </c>
      <c r="F3021" s="29" t="s">
        <v>7279</v>
      </c>
      <c r="G3021" s="29">
        <v>80</v>
      </c>
      <c r="H3021" s="29" t="s">
        <v>3836</v>
      </c>
      <c r="I3021" s="29" t="s">
        <v>385</v>
      </c>
      <c r="J3021" s="29" t="s">
        <v>3837</v>
      </c>
      <c r="K3021" s="29" t="s">
        <v>387</v>
      </c>
      <c r="L3021" s="29" t="s">
        <v>3838</v>
      </c>
      <c r="M3021" s="29" t="s">
        <v>3839</v>
      </c>
      <c r="N3021" s="29" t="s">
        <v>3840</v>
      </c>
      <c r="O3021" s="29" t="s">
        <v>1944</v>
      </c>
      <c r="P3021" s="29" t="s">
        <v>1945</v>
      </c>
      <c r="Q3021" s="29" t="s">
        <v>5</v>
      </c>
      <c r="R3021" s="29" t="s">
        <v>36201</v>
      </c>
      <c r="S3021" s="29" t="s">
        <v>36202</v>
      </c>
      <c r="T3021" s="29" t="s">
        <v>36203</v>
      </c>
      <c r="U3021" s="29" t="s">
        <v>36204</v>
      </c>
      <c r="V3021" s="29">
        <v>298</v>
      </c>
      <c r="W3021" s="29" t="s">
        <v>396</v>
      </c>
      <c r="X3021" s="29" t="s">
        <v>18476</v>
      </c>
      <c r="Y3021" s="29" t="s">
        <v>2309</v>
      </c>
      <c r="Z3021" s="29" t="s">
        <v>36205</v>
      </c>
      <c r="AA3021" s="29" t="s">
        <v>36205</v>
      </c>
      <c r="AB3021" s="29" t="s">
        <v>36206</v>
      </c>
      <c r="AC3021" s="29" t="s">
        <v>36207</v>
      </c>
      <c r="AD3021" s="29" t="s">
        <v>5</v>
      </c>
      <c r="AE3021" s="29" t="s">
        <v>4385</v>
      </c>
      <c r="AF3021" s="29" t="s">
        <v>36208</v>
      </c>
      <c r="AG3021" s="29">
        <v>-51</v>
      </c>
      <c r="AH3021" s="29" t="s">
        <v>36208</v>
      </c>
      <c r="AI3021" s="29" t="s">
        <v>36209</v>
      </c>
      <c r="AJ3021" s="29">
        <v>46</v>
      </c>
      <c r="AK3021" s="29" t="s">
        <v>36210</v>
      </c>
      <c r="AL3021" s="29" t="s">
        <v>36211</v>
      </c>
      <c r="AM3021" s="29">
        <v>294</v>
      </c>
      <c r="AN3021" s="1">
        <f t="shared" si="162"/>
        <v>1</v>
      </c>
      <c r="AO3021" s="1">
        <f t="shared" si="163"/>
        <v>1</v>
      </c>
      <c r="AP3021" s="30">
        <f t="shared" si="164"/>
        <v>46297</v>
      </c>
      <c r="AQ3021" s="1" t="str">
        <f>IF(COUNTIF('同场线路Rotas do mesmo SC'!A:A,C3021)&gt;0,"Sim","Não")</f>
        <v>Não</v>
      </c>
      <c r="AR3021" s="1" t="str">
        <f>IF(COUNTIF(揽收业务网点!A:A,P3021)&gt;0,"Sim","Não")</f>
        <v>Não</v>
      </c>
    </row>
    <row r="3022" spans="1:44">
      <c r="A3022" s="29" t="s">
        <v>36212</v>
      </c>
      <c r="B3022" s="29" t="s">
        <v>379</v>
      </c>
      <c r="C3022" s="29" t="s">
        <v>36213</v>
      </c>
      <c r="D3022" s="29" t="s">
        <v>15072</v>
      </c>
      <c r="E3022" s="29" t="s">
        <v>640</v>
      </c>
      <c r="F3022" s="29" t="s">
        <v>7279</v>
      </c>
      <c r="G3022" s="29">
        <v>120</v>
      </c>
      <c r="H3022" s="29" t="s">
        <v>21936</v>
      </c>
      <c r="I3022" s="29" t="s">
        <v>868</v>
      </c>
      <c r="J3022" s="29" t="s">
        <v>21937</v>
      </c>
      <c r="K3022" s="29" t="s">
        <v>387</v>
      </c>
      <c r="L3022" s="29" t="s">
        <v>21938</v>
      </c>
      <c r="M3022" s="29" t="s">
        <v>21939</v>
      </c>
      <c r="N3022" s="29" t="s">
        <v>21940</v>
      </c>
      <c r="O3022" s="29" t="s">
        <v>23583</v>
      </c>
      <c r="P3022" s="29" t="s">
        <v>134</v>
      </c>
      <c r="Q3022" s="29" t="s">
        <v>118</v>
      </c>
      <c r="R3022" s="29" t="s">
        <v>36214</v>
      </c>
      <c r="S3022" s="29" t="s">
        <v>36214</v>
      </c>
      <c r="T3022" s="29" t="s">
        <v>36215</v>
      </c>
      <c r="U3022" s="29" t="s">
        <v>36216</v>
      </c>
      <c r="V3022" s="29">
        <v>330</v>
      </c>
      <c r="W3022" s="29" t="s">
        <v>396</v>
      </c>
      <c r="X3022" s="29" t="s">
        <v>36217</v>
      </c>
      <c r="Y3022" s="29" t="s">
        <v>1873</v>
      </c>
      <c r="Z3022" s="29" t="s">
        <v>36218</v>
      </c>
      <c r="AA3022" s="29" t="s">
        <v>36218</v>
      </c>
      <c r="AB3022" s="29" t="s">
        <v>1025</v>
      </c>
      <c r="AC3022" s="29" t="s">
        <v>1026</v>
      </c>
      <c r="AD3022" s="29" t="s">
        <v>118</v>
      </c>
      <c r="AE3022" s="29" t="s">
        <v>36219</v>
      </c>
      <c r="AF3022" s="29" t="s">
        <v>36220</v>
      </c>
      <c r="AG3022" s="29">
        <v>-285</v>
      </c>
      <c r="AH3022" s="29" t="s">
        <v>36220</v>
      </c>
      <c r="AI3022" s="29" t="s">
        <v>36221</v>
      </c>
      <c r="AJ3022" s="29">
        <v>17</v>
      </c>
      <c r="AK3022" s="29" t="s">
        <v>36222</v>
      </c>
      <c r="AL3022" s="29" t="s">
        <v>36223</v>
      </c>
      <c r="AM3022" s="29">
        <v>1278</v>
      </c>
      <c r="AN3022" s="1">
        <f t="shared" si="162"/>
        <v>1</v>
      </c>
      <c r="AO3022" s="1">
        <f t="shared" si="163"/>
        <v>1</v>
      </c>
      <c r="AP3022" s="30">
        <f t="shared" si="164"/>
        <v>46296</v>
      </c>
      <c r="AQ3022" s="1" t="str">
        <f>IF(COUNTIF('同场线路Rotas do mesmo SC'!A:A,C3022)&gt;0,"Sim","Não")</f>
        <v>Não</v>
      </c>
      <c r="AR3022" s="1" t="str">
        <f>IF(COUNTIF(揽收业务网点!A:A,P3022)&gt;0,"Sim","Não")</f>
        <v>Sim</v>
      </c>
    </row>
    <row r="3023" spans="1:44">
      <c r="A3023" s="29" t="s">
        <v>36224</v>
      </c>
      <c r="B3023" s="29" t="s">
        <v>379</v>
      </c>
      <c r="C3023" s="29" t="s">
        <v>36225</v>
      </c>
      <c r="D3023" s="29" t="s">
        <v>15072</v>
      </c>
      <c r="E3023" s="29" t="s">
        <v>640</v>
      </c>
      <c r="F3023" s="29" t="s">
        <v>7279</v>
      </c>
      <c r="G3023" s="29">
        <v>85</v>
      </c>
      <c r="H3023" s="29" t="s">
        <v>36167</v>
      </c>
      <c r="I3023" s="29" t="s">
        <v>409</v>
      </c>
      <c r="J3023" s="29" t="s">
        <v>6261</v>
      </c>
      <c r="K3023" s="29" t="s">
        <v>387</v>
      </c>
      <c r="L3023" s="29" t="s">
        <v>6262</v>
      </c>
      <c r="M3023" s="29" t="s">
        <v>21762</v>
      </c>
      <c r="N3023" s="29" t="s">
        <v>21763</v>
      </c>
      <c r="O3023" s="29" t="s">
        <v>22808</v>
      </c>
      <c r="P3023" s="29" t="s">
        <v>137</v>
      </c>
      <c r="Q3023" s="29" t="s">
        <v>118</v>
      </c>
      <c r="R3023" s="29" t="s">
        <v>27180</v>
      </c>
      <c r="S3023" s="29" t="s">
        <v>27180</v>
      </c>
      <c r="T3023" s="29" t="s">
        <v>36226</v>
      </c>
      <c r="U3023" s="29" t="s">
        <v>36227</v>
      </c>
      <c r="V3023" s="29">
        <v>1</v>
      </c>
      <c r="W3023" s="29" t="s">
        <v>396</v>
      </c>
      <c r="X3023" s="29" t="s">
        <v>36228</v>
      </c>
      <c r="Y3023" s="29" t="s">
        <v>1873</v>
      </c>
      <c r="Z3023" s="29" t="s">
        <v>36229</v>
      </c>
      <c r="AA3023" s="29" t="s">
        <v>36229</v>
      </c>
      <c r="AB3023" s="29" t="s">
        <v>1025</v>
      </c>
      <c r="AC3023" s="29" t="s">
        <v>1026</v>
      </c>
      <c r="AD3023" s="29" t="s">
        <v>118</v>
      </c>
      <c r="AE3023" s="29" t="s">
        <v>36230</v>
      </c>
      <c r="AF3023" s="29" t="s">
        <v>36231</v>
      </c>
      <c r="AG3023" s="29">
        <v>-237</v>
      </c>
      <c r="AH3023" s="29" t="s">
        <v>36231</v>
      </c>
      <c r="AI3023" s="29" t="s">
        <v>36232</v>
      </c>
      <c r="AJ3023" s="29">
        <v>3</v>
      </c>
      <c r="AK3023" s="29" t="s">
        <v>36233</v>
      </c>
      <c r="AL3023" s="29" t="s">
        <v>36234</v>
      </c>
      <c r="AM3023" s="29">
        <v>252</v>
      </c>
      <c r="AN3023" s="1">
        <f t="shared" si="162"/>
        <v>1</v>
      </c>
      <c r="AO3023" s="1">
        <f t="shared" si="163"/>
        <v>1</v>
      </c>
      <c r="AP3023" s="30">
        <f t="shared" si="164"/>
        <v>46296</v>
      </c>
      <c r="AQ3023" s="1" t="str">
        <f>IF(COUNTIF('同场线路Rotas do mesmo SC'!A:A,C3023)&gt;0,"Sim","Não")</f>
        <v>Não</v>
      </c>
      <c r="AR3023" s="1" t="str">
        <f>IF(COUNTIF(揽收业务网点!A:A,P3023)&gt;0,"Sim","Não")</f>
        <v>Sim</v>
      </c>
    </row>
    <row r="3024" spans="1:44">
      <c r="A3024" s="29" t="s">
        <v>36235</v>
      </c>
      <c r="B3024" s="29" t="s">
        <v>2590</v>
      </c>
      <c r="C3024" s="29" t="s">
        <v>36236</v>
      </c>
      <c r="D3024" s="29" t="s">
        <v>15072</v>
      </c>
      <c r="E3024" s="29" t="s">
        <v>640</v>
      </c>
      <c r="F3024" s="29" t="s">
        <v>7279</v>
      </c>
      <c r="G3024" s="29">
        <v>15</v>
      </c>
      <c r="H3024" s="29" t="s">
        <v>6260</v>
      </c>
      <c r="I3024" s="29" t="s">
        <v>409</v>
      </c>
      <c r="J3024" s="29" t="s">
        <v>6261</v>
      </c>
      <c r="K3024" s="29" t="s">
        <v>387</v>
      </c>
      <c r="L3024" s="29" t="s">
        <v>6262</v>
      </c>
      <c r="M3024" s="29" t="s">
        <v>36153</v>
      </c>
      <c r="N3024" s="29" t="s">
        <v>36154</v>
      </c>
      <c r="O3024" s="29" t="s">
        <v>21764</v>
      </c>
      <c r="P3024" s="29" t="s">
        <v>136</v>
      </c>
      <c r="Q3024" s="29" t="s">
        <v>118</v>
      </c>
      <c r="R3024" s="29" t="s">
        <v>7028</v>
      </c>
      <c r="S3024" s="29" t="s">
        <v>7028</v>
      </c>
      <c r="T3024" s="29" t="s">
        <v>36237</v>
      </c>
      <c r="U3024" s="29" t="s">
        <v>36238</v>
      </c>
      <c r="V3024" s="29">
        <v>34</v>
      </c>
      <c r="W3024" s="29" t="s">
        <v>396</v>
      </c>
      <c r="X3024" s="29" t="s">
        <v>36239</v>
      </c>
      <c r="Y3024" s="29" t="s">
        <v>1873</v>
      </c>
      <c r="Z3024" s="29" t="s">
        <v>36240</v>
      </c>
      <c r="AA3024" s="29" t="s">
        <v>36240</v>
      </c>
      <c r="AB3024" s="29" t="s">
        <v>1025</v>
      </c>
      <c r="AC3024" s="29" t="s">
        <v>1026</v>
      </c>
      <c r="AD3024" s="29" t="s">
        <v>118</v>
      </c>
      <c r="AE3024" s="29" t="s">
        <v>1814</v>
      </c>
      <c r="AF3024" s="29"/>
      <c r="AG3024" s="29"/>
      <c r="AH3024" s="29"/>
      <c r="AI3024" s="29"/>
      <c r="AJ3024" s="29"/>
      <c r="AK3024" s="29"/>
      <c r="AL3024" s="29"/>
      <c r="AM3024" s="29"/>
      <c r="AN3024" s="1">
        <f t="shared" si="162"/>
        <v>1</v>
      </c>
      <c r="AO3024" s="1">
        <f t="shared" si="163"/>
        <v>0</v>
      </c>
      <c r="AP3024" s="30">
        <f t="shared" si="164"/>
        <v>46296</v>
      </c>
      <c r="AQ3024" s="1" t="str">
        <f>IF(COUNTIF('同场线路Rotas do mesmo SC'!A:A,C3024)&gt;0,"Sim","Não")</f>
        <v>Não</v>
      </c>
      <c r="AR3024" s="1" t="str">
        <f>IF(COUNTIF(揽收业务网点!A:A,P3024)&gt;0,"Sim","Não")</f>
        <v>Sim</v>
      </c>
    </row>
    <row r="3025" spans="1:44">
      <c r="A3025" s="29" t="s">
        <v>36241</v>
      </c>
      <c r="B3025" s="29" t="s">
        <v>379</v>
      </c>
      <c r="C3025" s="29" t="s">
        <v>36242</v>
      </c>
      <c r="D3025" s="29" t="s">
        <v>15072</v>
      </c>
      <c r="E3025" s="29" t="s">
        <v>640</v>
      </c>
      <c r="F3025" s="29" t="s">
        <v>7279</v>
      </c>
      <c r="G3025" s="29">
        <v>1</v>
      </c>
      <c r="H3025" s="29" t="s">
        <v>1394</v>
      </c>
      <c r="I3025" s="29" t="s">
        <v>663</v>
      </c>
      <c r="J3025" s="29" t="s">
        <v>1225</v>
      </c>
      <c r="K3025" s="29" t="s">
        <v>387</v>
      </c>
      <c r="L3025" s="29" t="s">
        <v>1226</v>
      </c>
      <c r="M3025" s="29" t="s">
        <v>1395</v>
      </c>
      <c r="N3025" s="29" t="s">
        <v>1396</v>
      </c>
      <c r="O3025" s="29" t="s">
        <v>10882</v>
      </c>
      <c r="P3025" s="29" t="s">
        <v>32</v>
      </c>
      <c r="Q3025" s="29" t="s">
        <v>11</v>
      </c>
      <c r="R3025" s="29" t="s">
        <v>36243</v>
      </c>
      <c r="S3025" s="29" t="s">
        <v>36243</v>
      </c>
      <c r="T3025" s="29" t="s">
        <v>36244</v>
      </c>
      <c r="U3025" s="29" t="s">
        <v>36245</v>
      </c>
      <c r="V3025" s="29">
        <v>363</v>
      </c>
      <c r="W3025" s="29" t="s">
        <v>396</v>
      </c>
      <c r="X3025" s="29"/>
      <c r="Y3025" s="29" t="s">
        <v>11212</v>
      </c>
      <c r="Z3025" s="29" t="s">
        <v>36246</v>
      </c>
      <c r="AA3025" s="29" t="s">
        <v>36246</v>
      </c>
      <c r="AB3025" s="29" t="s">
        <v>653</v>
      </c>
      <c r="AC3025" s="29" t="s">
        <v>654</v>
      </c>
      <c r="AD3025" s="29" t="s">
        <v>11</v>
      </c>
      <c r="AE3025" s="29" t="s">
        <v>12220</v>
      </c>
      <c r="AF3025" s="29" t="s">
        <v>36247</v>
      </c>
      <c r="AG3025" s="29">
        <v>-8</v>
      </c>
      <c r="AH3025" s="29" t="s">
        <v>36247</v>
      </c>
      <c r="AI3025" s="29" t="s">
        <v>36248</v>
      </c>
      <c r="AJ3025" s="29">
        <v>433</v>
      </c>
      <c r="AK3025" s="29" t="s">
        <v>23604</v>
      </c>
      <c r="AL3025" s="29" t="s">
        <v>36249</v>
      </c>
      <c r="AM3025" s="29">
        <v>623</v>
      </c>
      <c r="AN3025" s="1">
        <f t="shared" si="162"/>
        <v>0</v>
      </c>
      <c r="AO3025" s="1">
        <f t="shared" si="163"/>
        <v>1</v>
      </c>
      <c r="AP3025" s="30">
        <f t="shared" si="164"/>
        <v>46296</v>
      </c>
      <c r="AQ3025" s="1" t="str">
        <f>IF(COUNTIF('同场线路Rotas do mesmo SC'!A:A,C3025)&gt;0,"Sim","Não")</f>
        <v>Não</v>
      </c>
      <c r="AR3025" s="1" t="str">
        <f>IF(COUNTIF(揽收业务网点!A:A,P3025)&gt;0,"Sim","Não")</f>
        <v>Sim</v>
      </c>
    </row>
    <row r="3026" spans="1:44">
      <c r="A3026" s="29" t="s">
        <v>36250</v>
      </c>
      <c r="B3026" s="29" t="s">
        <v>379</v>
      </c>
      <c r="C3026" s="29" t="s">
        <v>36251</v>
      </c>
      <c r="D3026" s="29" t="s">
        <v>15072</v>
      </c>
      <c r="E3026" s="29" t="s">
        <v>382</v>
      </c>
      <c r="F3026" s="29" t="s">
        <v>7279</v>
      </c>
      <c r="G3026" s="29">
        <v>8</v>
      </c>
      <c r="H3026" s="29" t="s">
        <v>36252</v>
      </c>
      <c r="I3026" s="29" t="s">
        <v>385</v>
      </c>
      <c r="J3026" s="29" t="s">
        <v>6261</v>
      </c>
      <c r="K3026" s="29" t="s">
        <v>387</v>
      </c>
      <c r="L3026" s="29" t="s">
        <v>6262</v>
      </c>
      <c r="M3026" s="29" t="s">
        <v>36253</v>
      </c>
      <c r="N3026" s="29" t="s">
        <v>36254</v>
      </c>
      <c r="O3026" s="29" t="s">
        <v>1025</v>
      </c>
      <c r="P3026" s="29" t="s">
        <v>1026</v>
      </c>
      <c r="Q3026" s="29" t="s">
        <v>118</v>
      </c>
      <c r="R3026" s="29" t="s">
        <v>36255</v>
      </c>
      <c r="S3026" s="29" t="s">
        <v>36256</v>
      </c>
      <c r="T3026" s="29" t="s">
        <v>36257</v>
      </c>
      <c r="U3026" s="29" t="s">
        <v>36258</v>
      </c>
      <c r="V3026" s="29">
        <v>140</v>
      </c>
      <c r="W3026" s="29" t="s">
        <v>396</v>
      </c>
      <c r="X3026" s="29" t="s">
        <v>36259</v>
      </c>
      <c r="Y3026" s="29" t="s">
        <v>2754</v>
      </c>
      <c r="Z3026" s="29" t="s">
        <v>36260</v>
      </c>
      <c r="AA3026" s="29" t="s">
        <v>36260</v>
      </c>
      <c r="AB3026" s="29" t="s">
        <v>6265</v>
      </c>
      <c r="AC3026" s="29" t="s">
        <v>121</v>
      </c>
      <c r="AD3026" s="29" t="s">
        <v>118</v>
      </c>
      <c r="AE3026" s="29" t="s">
        <v>36261</v>
      </c>
      <c r="AF3026" s="29" t="s">
        <v>36262</v>
      </c>
      <c r="AG3026" s="29">
        <v>-63</v>
      </c>
      <c r="AH3026" s="29" t="s">
        <v>36262</v>
      </c>
      <c r="AI3026" s="29" t="s">
        <v>36263</v>
      </c>
      <c r="AJ3026" s="29">
        <v>10</v>
      </c>
      <c r="AK3026" s="29" t="s">
        <v>36264</v>
      </c>
      <c r="AL3026" s="29" t="s">
        <v>36265</v>
      </c>
      <c r="AM3026" s="29">
        <v>58</v>
      </c>
      <c r="AN3026" s="1">
        <f t="shared" si="162"/>
        <v>1</v>
      </c>
      <c r="AO3026" s="1">
        <f t="shared" si="163"/>
        <v>1</v>
      </c>
      <c r="AP3026" s="30">
        <f t="shared" si="164"/>
        <v>46296</v>
      </c>
      <c r="AQ3026" s="1" t="str">
        <f>IF(COUNTIF('同场线路Rotas do mesmo SC'!A:A,C3026)&gt;0,"Sim","Não")</f>
        <v>Não</v>
      </c>
      <c r="AR3026" s="1" t="str">
        <f>IF(COUNTIF(揽收业务网点!A:A,P3026)&gt;0,"Sim","Não")</f>
        <v>Não</v>
      </c>
    </row>
    <row r="3027" spans="1:44">
      <c r="A3027" s="29" t="s">
        <v>36266</v>
      </c>
      <c r="B3027" s="29" t="s">
        <v>379</v>
      </c>
      <c r="C3027" s="29" t="s">
        <v>26036</v>
      </c>
      <c r="D3027" s="29" t="s">
        <v>15072</v>
      </c>
      <c r="E3027" s="29" t="s">
        <v>382</v>
      </c>
      <c r="F3027" s="29" t="s">
        <v>7279</v>
      </c>
      <c r="G3027" s="29">
        <v>225</v>
      </c>
      <c r="H3027" s="29" t="s">
        <v>26037</v>
      </c>
      <c r="I3027" s="29" t="s">
        <v>512</v>
      </c>
      <c r="J3027" s="29" t="s">
        <v>26159</v>
      </c>
      <c r="K3027" s="29" t="s">
        <v>387</v>
      </c>
      <c r="L3027" s="29" t="s">
        <v>26160</v>
      </c>
      <c r="M3027" s="29" t="s">
        <v>26038</v>
      </c>
      <c r="N3027" s="29" t="s">
        <v>26039</v>
      </c>
      <c r="O3027" s="29" t="s">
        <v>3587</v>
      </c>
      <c r="P3027" s="29" t="s">
        <v>3588</v>
      </c>
      <c r="Q3027" s="29" t="s">
        <v>5</v>
      </c>
      <c r="R3027" s="29" t="s">
        <v>4102</v>
      </c>
      <c r="S3027" s="29" t="s">
        <v>36267</v>
      </c>
      <c r="T3027" s="29" t="s">
        <v>36268</v>
      </c>
      <c r="U3027" s="29" t="s">
        <v>36269</v>
      </c>
      <c r="V3027" s="29">
        <v>194</v>
      </c>
      <c r="W3027" s="29" t="s">
        <v>396</v>
      </c>
      <c r="X3027" s="29" t="s">
        <v>36270</v>
      </c>
      <c r="Y3027" s="29" t="s">
        <v>4740</v>
      </c>
      <c r="Z3027" s="29" t="s">
        <v>36271</v>
      </c>
      <c r="AA3027" s="29" t="s">
        <v>36271</v>
      </c>
      <c r="AB3027" s="29" t="s">
        <v>26045</v>
      </c>
      <c r="AC3027" s="29" t="s">
        <v>26046</v>
      </c>
      <c r="AD3027" s="29" t="s">
        <v>5</v>
      </c>
      <c r="AE3027" s="29" t="s">
        <v>16830</v>
      </c>
      <c r="AF3027" s="29" t="s">
        <v>7271</v>
      </c>
      <c r="AG3027" s="29">
        <v>-260</v>
      </c>
      <c r="AH3027" s="29" t="s">
        <v>7271</v>
      </c>
      <c r="AI3027" s="29" t="s">
        <v>36272</v>
      </c>
      <c r="AJ3027" s="29">
        <v>-36</v>
      </c>
      <c r="AK3027" s="29" t="s">
        <v>36273</v>
      </c>
      <c r="AL3027" s="29" t="s">
        <v>36274</v>
      </c>
      <c r="AM3027" s="29">
        <v>407</v>
      </c>
      <c r="AN3027" s="1">
        <f t="shared" si="162"/>
        <v>1</v>
      </c>
      <c r="AO3027" s="1">
        <f t="shared" si="163"/>
        <v>1</v>
      </c>
      <c r="AP3027" s="30">
        <f t="shared" si="164"/>
        <v>46297</v>
      </c>
      <c r="AQ3027" s="1" t="str">
        <f>IF(COUNTIF('同场线路Rotas do mesmo SC'!A:A,C3027)&gt;0,"Sim","Não")</f>
        <v>Não</v>
      </c>
      <c r="AR3027" s="1" t="str">
        <f>IF(COUNTIF(揽收业务网点!A:A,P3027)&gt;0,"Sim","Não")</f>
        <v>Não</v>
      </c>
    </row>
    <row r="3028" spans="1:44">
      <c r="A3028" s="29" t="s">
        <v>36275</v>
      </c>
      <c r="B3028" s="29" t="s">
        <v>379</v>
      </c>
      <c r="C3028" s="29" t="s">
        <v>26052</v>
      </c>
      <c r="D3028" s="29" t="s">
        <v>15072</v>
      </c>
      <c r="E3028" s="29" t="s">
        <v>382</v>
      </c>
      <c r="F3028" s="29" t="s">
        <v>7279</v>
      </c>
      <c r="G3028" s="29">
        <v>300</v>
      </c>
      <c r="H3028" s="29" t="s">
        <v>26053</v>
      </c>
      <c r="I3028" s="29" t="s">
        <v>512</v>
      </c>
      <c r="J3028" s="29" t="s">
        <v>3583</v>
      </c>
      <c r="K3028" s="29" t="s">
        <v>387</v>
      </c>
      <c r="L3028" s="29" t="s">
        <v>3584</v>
      </c>
      <c r="M3028" s="29" t="s">
        <v>26054</v>
      </c>
      <c r="N3028" s="29" t="s">
        <v>26055</v>
      </c>
      <c r="O3028" s="29" t="s">
        <v>3587</v>
      </c>
      <c r="P3028" s="29" t="s">
        <v>3588</v>
      </c>
      <c r="Q3028" s="29" t="s">
        <v>5</v>
      </c>
      <c r="R3028" s="29" t="s">
        <v>20468</v>
      </c>
      <c r="S3028" s="29" t="s">
        <v>22048</v>
      </c>
      <c r="T3028" s="29" t="s">
        <v>36276</v>
      </c>
      <c r="U3028" s="29" t="s">
        <v>36277</v>
      </c>
      <c r="V3028" s="29">
        <v>236</v>
      </c>
      <c r="W3028" s="29" t="s">
        <v>396</v>
      </c>
      <c r="X3028" s="29" t="s">
        <v>16258</v>
      </c>
      <c r="Y3028" s="29" t="s">
        <v>4740</v>
      </c>
      <c r="Z3028" s="29" t="s">
        <v>36278</v>
      </c>
      <c r="AA3028" s="29" t="s">
        <v>36278</v>
      </c>
      <c r="AB3028" s="29" t="s">
        <v>26061</v>
      </c>
      <c r="AC3028" s="29" t="s">
        <v>26062</v>
      </c>
      <c r="AD3028" s="29" t="s">
        <v>5</v>
      </c>
      <c r="AE3028" s="29" t="s">
        <v>16830</v>
      </c>
      <c r="AF3028" s="29" t="s">
        <v>4385</v>
      </c>
      <c r="AG3028" s="29">
        <v>-200</v>
      </c>
      <c r="AH3028" s="29" t="s">
        <v>4385</v>
      </c>
      <c r="AI3028" s="29" t="s">
        <v>36279</v>
      </c>
      <c r="AJ3028" s="29">
        <v>14</v>
      </c>
      <c r="AK3028" s="29" t="s">
        <v>36280</v>
      </c>
      <c r="AL3028" s="29" t="s">
        <v>36281</v>
      </c>
      <c r="AM3028" s="29">
        <v>71</v>
      </c>
      <c r="AN3028" s="1">
        <f t="shared" si="162"/>
        <v>1</v>
      </c>
      <c r="AO3028" s="1">
        <f t="shared" si="163"/>
        <v>1</v>
      </c>
      <c r="AP3028" s="30">
        <f t="shared" si="164"/>
        <v>46297</v>
      </c>
      <c r="AQ3028" s="1" t="str">
        <f>IF(COUNTIF('同场线路Rotas do mesmo SC'!A:A,C3028)&gt;0,"Sim","Não")</f>
        <v>Não</v>
      </c>
      <c r="AR3028" s="1" t="str">
        <f>IF(COUNTIF(揽收业务网点!A:A,P3028)&gt;0,"Sim","Não")</f>
        <v>Não</v>
      </c>
    </row>
    <row r="3029" spans="1:44">
      <c r="A3029" s="29" t="s">
        <v>36282</v>
      </c>
      <c r="B3029" s="29" t="s">
        <v>379</v>
      </c>
      <c r="C3029" s="29" t="s">
        <v>36283</v>
      </c>
      <c r="D3029" s="29" t="s">
        <v>15072</v>
      </c>
      <c r="E3029" s="29" t="s">
        <v>382</v>
      </c>
      <c r="F3029" s="29" t="s">
        <v>7279</v>
      </c>
      <c r="G3029" s="29">
        <v>225</v>
      </c>
      <c r="H3029" s="29" t="s">
        <v>3582</v>
      </c>
      <c r="I3029" s="29" t="s">
        <v>512</v>
      </c>
      <c r="J3029" s="29" t="s">
        <v>3583</v>
      </c>
      <c r="K3029" s="29" t="s">
        <v>387</v>
      </c>
      <c r="L3029" s="29" t="s">
        <v>3584</v>
      </c>
      <c r="M3029" s="29" t="s">
        <v>36284</v>
      </c>
      <c r="N3029" s="29" t="s">
        <v>28730</v>
      </c>
      <c r="O3029" s="29" t="s">
        <v>3587</v>
      </c>
      <c r="P3029" s="29" t="s">
        <v>3588</v>
      </c>
      <c r="Q3029" s="29" t="s">
        <v>5</v>
      </c>
      <c r="R3029" s="29" t="s">
        <v>27629</v>
      </c>
      <c r="S3029" s="29" t="s">
        <v>22586</v>
      </c>
      <c r="T3029" s="29" t="s">
        <v>36285</v>
      </c>
      <c r="U3029" s="29" t="s">
        <v>36286</v>
      </c>
      <c r="V3029" s="29">
        <v>219</v>
      </c>
      <c r="W3029" s="29" t="s">
        <v>396</v>
      </c>
      <c r="X3029" s="29" t="s">
        <v>36287</v>
      </c>
      <c r="Y3029" s="29" t="s">
        <v>4740</v>
      </c>
      <c r="Z3029" s="29" t="s">
        <v>36288</v>
      </c>
      <c r="AA3029" s="29" t="s">
        <v>36288</v>
      </c>
      <c r="AB3029" s="29" t="s">
        <v>3596</v>
      </c>
      <c r="AC3029" s="29" t="s">
        <v>3597</v>
      </c>
      <c r="AD3029" s="29" t="s">
        <v>5</v>
      </c>
      <c r="AE3029" s="29" t="s">
        <v>16830</v>
      </c>
      <c r="AF3029" s="29" t="s">
        <v>4385</v>
      </c>
      <c r="AG3029" s="29">
        <v>-200</v>
      </c>
      <c r="AH3029" s="29" t="s">
        <v>4385</v>
      </c>
      <c r="AI3029" s="29" t="s">
        <v>36289</v>
      </c>
      <c r="AJ3029" s="29">
        <v>6</v>
      </c>
      <c r="AK3029" s="29" t="s">
        <v>36290</v>
      </c>
      <c r="AL3029" s="29" t="s">
        <v>36291</v>
      </c>
      <c r="AM3029" s="29">
        <v>19</v>
      </c>
      <c r="AN3029" s="1">
        <f t="shared" si="162"/>
        <v>1</v>
      </c>
      <c r="AO3029" s="1">
        <f t="shared" si="163"/>
        <v>1</v>
      </c>
      <c r="AP3029" s="30">
        <f t="shared" si="164"/>
        <v>46297</v>
      </c>
      <c r="AQ3029" s="1" t="str">
        <f>IF(COUNTIF('同场线路Rotas do mesmo SC'!A:A,C3029)&gt;0,"Sim","Não")</f>
        <v>Não</v>
      </c>
      <c r="AR3029" s="1" t="str">
        <f>IF(COUNTIF(揽收业务网点!A:A,P3029)&gt;0,"Sim","Não")</f>
        <v>Não</v>
      </c>
    </row>
    <row r="3030" spans="1:44">
      <c r="A3030" s="29" t="s">
        <v>36292</v>
      </c>
      <c r="B3030" s="29" t="s">
        <v>379</v>
      </c>
      <c r="C3030" s="29" t="s">
        <v>26020</v>
      </c>
      <c r="D3030" s="29" t="s">
        <v>15072</v>
      </c>
      <c r="E3030" s="29" t="s">
        <v>382</v>
      </c>
      <c r="F3030" s="29" t="s">
        <v>7279</v>
      </c>
      <c r="G3030" s="29">
        <v>350</v>
      </c>
      <c r="H3030" s="29" t="s">
        <v>26021</v>
      </c>
      <c r="I3030" s="29" t="s">
        <v>512</v>
      </c>
      <c r="J3030" s="29" t="s">
        <v>26022</v>
      </c>
      <c r="K3030" s="29" t="s">
        <v>387</v>
      </c>
      <c r="L3030" s="29" t="s">
        <v>26023</v>
      </c>
      <c r="M3030" s="29" t="s">
        <v>26024</v>
      </c>
      <c r="N3030" s="29" t="s">
        <v>26025</v>
      </c>
      <c r="O3030" s="29" t="s">
        <v>3587</v>
      </c>
      <c r="P3030" s="29" t="s">
        <v>3588</v>
      </c>
      <c r="Q3030" s="29" t="s">
        <v>5</v>
      </c>
      <c r="R3030" s="29" t="s">
        <v>36293</v>
      </c>
      <c r="S3030" s="29" t="s">
        <v>17943</v>
      </c>
      <c r="T3030" s="29" t="s">
        <v>36294</v>
      </c>
      <c r="U3030" s="29" t="s">
        <v>36295</v>
      </c>
      <c r="V3030" s="29">
        <v>233</v>
      </c>
      <c r="W3030" s="29" t="s">
        <v>396</v>
      </c>
      <c r="X3030" s="29" t="s">
        <v>36296</v>
      </c>
      <c r="Y3030" s="29" t="s">
        <v>4740</v>
      </c>
      <c r="Z3030" s="29" t="s">
        <v>36297</v>
      </c>
      <c r="AA3030" s="29" t="s">
        <v>36297</v>
      </c>
      <c r="AB3030" s="29" t="s">
        <v>26030</v>
      </c>
      <c r="AC3030" s="29" t="s">
        <v>26031</v>
      </c>
      <c r="AD3030" s="29" t="s">
        <v>5</v>
      </c>
      <c r="AE3030" s="29" t="s">
        <v>15652</v>
      </c>
      <c r="AF3030" s="29" t="s">
        <v>725</v>
      </c>
      <c r="AG3030" s="29">
        <v>-150</v>
      </c>
      <c r="AH3030" s="29" t="s">
        <v>725</v>
      </c>
      <c r="AI3030" s="29" t="s">
        <v>36298</v>
      </c>
      <c r="AJ3030" s="29">
        <v>-16</v>
      </c>
      <c r="AK3030" s="29" t="s">
        <v>36299</v>
      </c>
      <c r="AL3030" s="29" t="s">
        <v>36300</v>
      </c>
      <c r="AM3030" s="29">
        <v>105</v>
      </c>
      <c r="AN3030" s="1">
        <f t="shared" si="162"/>
        <v>1</v>
      </c>
      <c r="AO3030" s="1">
        <f t="shared" si="163"/>
        <v>1</v>
      </c>
      <c r="AP3030" s="30">
        <f t="shared" si="164"/>
        <v>46297</v>
      </c>
      <c r="AQ3030" s="1" t="str">
        <f>IF(COUNTIF('同场线路Rotas do mesmo SC'!A:A,C3030)&gt;0,"Sim","Não")</f>
        <v>Não</v>
      </c>
      <c r="AR3030" s="1" t="str">
        <f>IF(COUNTIF(揽收业务网点!A:A,P3030)&gt;0,"Sim","Não")</f>
        <v>Não</v>
      </c>
    </row>
    <row r="3031" spans="1:44">
      <c r="A3031" s="29" t="s">
        <v>36301</v>
      </c>
      <c r="B3031" s="29" t="s">
        <v>379</v>
      </c>
      <c r="C3031" s="29" t="s">
        <v>36302</v>
      </c>
      <c r="D3031" s="29" t="s">
        <v>15072</v>
      </c>
      <c r="E3031" s="29" t="s">
        <v>382</v>
      </c>
      <c r="F3031" s="29" t="s">
        <v>7279</v>
      </c>
      <c r="G3031" s="29">
        <v>300</v>
      </c>
      <c r="H3031" s="29" t="s">
        <v>33084</v>
      </c>
      <c r="I3031" s="29" t="s">
        <v>512</v>
      </c>
      <c r="J3031" s="29" t="s">
        <v>26022</v>
      </c>
      <c r="K3031" s="29" t="s">
        <v>387</v>
      </c>
      <c r="L3031" s="29" t="s">
        <v>26023</v>
      </c>
      <c r="M3031" s="29" t="s">
        <v>33085</v>
      </c>
      <c r="N3031" s="29" t="s">
        <v>33086</v>
      </c>
      <c r="O3031" s="29" t="s">
        <v>3587</v>
      </c>
      <c r="P3031" s="29" t="s">
        <v>3588</v>
      </c>
      <c r="Q3031" s="29" t="s">
        <v>5</v>
      </c>
      <c r="R3031" s="29" t="s">
        <v>16153</v>
      </c>
      <c r="S3031" s="29" t="s">
        <v>20222</v>
      </c>
      <c r="T3031" s="29" t="s">
        <v>36303</v>
      </c>
      <c r="U3031" s="29" t="s">
        <v>36304</v>
      </c>
      <c r="V3031" s="29">
        <v>228</v>
      </c>
      <c r="W3031" s="29" t="s">
        <v>396</v>
      </c>
      <c r="X3031" s="29" t="s">
        <v>36305</v>
      </c>
      <c r="Y3031" s="29" t="s">
        <v>4740</v>
      </c>
      <c r="Z3031" s="29" t="s">
        <v>36306</v>
      </c>
      <c r="AA3031" s="29" t="s">
        <v>36306</v>
      </c>
      <c r="AB3031" s="29" t="s">
        <v>33092</v>
      </c>
      <c r="AC3031" s="29" t="s">
        <v>33093</v>
      </c>
      <c r="AD3031" s="29" t="s">
        <v>5</v>
      </c>
      <c r="AE3031" s="29" t="s">
        <v>16830</v>
      </c>
      <c r="AF3031" s="29" t="s">
        <v>36307</v>
      </c>
      <c r="AG3031" s="29">
        <v>-36</v>
      </c>
      <c r="AH3031" s="29" t="s">
        <v>36307</v>
      </c>
      <c r="AI3031" s="29" t="s">
        <v>36308</v>
      </c>
      <c r="AJ3031" s="29">
        <v>32</v>
      </c>
      <c r="AK3031" s="29" t="s">
        <v>23282</v>
      </c>
      <c r="AL3031" s="29" t="s">
        <v>36309</v>
      </c>
      <c r="AM3031" s="29">
        <v>12</v>
      </c>
      <c r="AN3031" s="1">
        <f t="shared" si="162"/>
        <v>1</v>
      </c>
      <c r="AO3031" s="1">
        <f t="shared" si="163"/>
        <v>1</v>
      </c>
      <c r="AP3031" s="30">
        <f t="shared" si="164"/>
        <v>46297</v>
      </c>
      <c r="AQ3031" s="1" t="str">
        <f>IF(COUNTIF('同场线路Rotas do mesmo SC'!A:A,C3031)&gt;0,"Sim","Não")</f>
        <v>Não</v>
      </c>
      <c r="AR3031" s="1" t="str">
        <f>IF(COUNTIF(揽收业务网点!A:A,P3031)&gt;0,"Sim","Não")</f>
        <v>Não</v>
      </c>
    </row>
    <row r="3032" spans="1:44">
      <c r="A3032" s="29" t="s">
        <v>36310</v>
      </c>
      <c r="B3032" s="29" t="s">
        <v>2590</v>
      </c>
      <c r="C3032" s="29" t="s">
        <v>25813</v>
      </c>
      <c r="D3032" s="29" t="s">
        <v>15072</v>
      </c>
      <c r="E3032" s="29" t="s">
        <v>382</v>
      </c>
      <c r="F3032" s="29" t="s">
        <v>7279</v>
      </c>
      <c r="G3032" s="29">
        <v>190</v>
      </c>
      <c r="H3032" s="29" t="s">
        <v>7981</v>
      </c>
      <c r="I3032" s="29" t="s">
        <v>385</v>
      </c>
      <c r="J3032" s="29" t="s">
        <v>2631</v>
      </c>
      <c r="K3032" s="29" t="s">
        <v>387</v>
      </c>
      <c r="L3032" s="29" t="s">
        <v>2632</v>
      </c>
      <c r="M3032" s="29" t="s">
        <v>2631</v>
      </c>
      <c r="N3032" s="29" t="s">
        <v>25814</v>
      </c>
      <c r="O3032" s="29" t="s">
        <v>1435</v>
      </c>
      <c r="P3032" s="29" t="s">
        <v>1436</v>
      </c>
      <c r="Q3032" s="29" t="s">
        <v>5</v>
      </c>
      <c r="R3032" s="29" t="s">
        <v>19678</v>
      </c>
      <c r="S3032" s="29" t="s">
        <v>6644</v>
      </c>
      <c r="T3032" s="29" t="s">
        <v>36311</v>
      </c>
      <c r="U3032" s="29" t="s">
        <v>36312</v>
      </c>
      <c r="V3032" s="29">
        <v>190</v>
      </c>
      <c r="W3032" s="29" t="s">
        <v>396</v>
      </c>
      <c r="X3032" s="29" t="s">
        <v>36313</v>
      </c>
      <c r="Y3032" s="29" t="s">
        <v>4385</v>
      </c>
      <c r="Z3032" s="29" t="s">
        <v>21070</v>
      </c>
      <c r="AA3032" s="29" t="s">
        <v>21070</v>
      </c>
      <c r="AB3032" s="29" t="s">
        <v>25819</v>
      </c>
      <c r="AC3032" s="29" t="s">
        <v>25820</v>
      </c>
      <c r="AD3032" s="29" t="s">
        <v>5</v>
      </c>
      <c r="AE3032" s="29" t="s">
        <v>29994</v>
      </c>
      <c r="AF3032" s="29" t="s">
        <v>36314</v>
      </c>
      <c r="AG3032" s="29">
        <v>-693</v>
      </c>
      <c r="AH3032" s="29" t="s">
        <v>36314</v>
      </c>
      <c r="AI3032" s="29" t="s">
        <v>36315</v>
      </c>
      <c r="AJ3032" s="29">
        <v>686</v>
      </c>
      <c r="AK3032" s="29" t="s">
        <v>36316</v>
      </c>
      <c r="AL3032" s="29" t="s">
        <v>36317</v>
      </c>
      <c r="AM3032" s="29">
        <v>30</v>
      </c>
      <c r="AN3032" s="1">
        <f t="shared" si="162"/>
        <v>1</v>
      </c>
      <c r="AO3032" s="1">
        <f t="shared" si="163"/>
        <v>1</v>
      </c>
      <c r="AP3032" s="30">
        <f t="shared" si="164"/>
        <v>46297</v>
      </c>
      <c r="AQ3032" s="1" t="str">
        <f>IF(COUNTIF('同场线路Rotas do mesmo SC'!A:A,C3032)&gt;0,"Sim","Não")</f>
        <v>Não</v>
      </c>
      <c r="AR3032" s="1" t="str">
        <f>IF(COUNTIF(揽收业务网点!A:A,P3032)&gt;0,"Sim","Não")</f>
        <v>Não</v>
      </c>
    </row>
    <row r="3033" spans="1:44">
      <c r="A3033" s="29" t="s">
        <v>36318</v>
      </c>
      <c r="B3033" s="29" t="s">
        <v>2590</v>
      </c>
      <c r="C3033" s="29" t="s">
        <v>25838</v>
      </c>
      <c r="D3033" s="29" t="s">
        <v>15072</v>
      </c>
      <c r="E3033" s="29" t="s">
        <v>382</v>
      </c>
      <c r="F3033" s="29" t="s">
        <v>7279</v>
      </c>
      <c r="G3033" s="29">
        <v>40</v>
      </c>
      <c r="H3033" s="29" t="s">
        <v>1425</v>
      </c>
      <c r="I3033" s="29" t="s">
        <v>385</v>
      </c>
      <c r="J3033" s="29" t="s">
        <v>1426</v>
      </c>
      <c r="K3033" s="29" t="s">
        <v>387</v>
      </c>
      <c r="L3033" s="29" t="s">
        <v>1427</v>
      </c>
      <c r="M3033" s="29" t="s">
        <v>1428</v>
      </c>
      <c r="N3033" s="29" t="s">
        <v>1429</v>
      </c>
      <c r="O3033" s="29" t="s">
        <v>1435</v>
      </c>
      <c r="P3033" s="29" t="s">
        <v>1436</v>
      </c>
      <c r="Q3033" s="29" t="s">
        <v>5</v>
      </c>
      <c r="R3033" s="29" t="s">
        <v>18323</v>
      </c>
      <c r="S3033" s="29" t="s">
        <v>18323</v>
      </c>
      <c r="T3033" s="29" t="s">
        <v>36319</v>
      </c>
      <c r="U3033" s="29" t="s">
        <v>36320</v>
      </c>
      <c r="V3033" s="29">
        <v>38</v>
      </c>
      <c r="W3033" s="29" t="s">
        <v>396</v>
      </c>
      <c r="X3033" s="29" t="s">
        <v>36321</v>
      </c>
      <c r="Y3033" s="29" t="s">
        <v>4385</v>
      </c>
      <c r="Z3033" s="29" t="s">
        <v>36322</v>
      </c>
      <c r="AA3033" s="29" t="s">
        <v>36322</v>
      </c>
      <c r="AB3033" s="29" t="s">
        <v>25843</v>
      </c>
      <c r="AC3033" s="29" t="s">
        <v>25844</v>
      </c>
      <c r="AD3033" s="29" t="s">
        <v>5</v>
      </c>
      <c r="AE3033" s="29" t="s">
        <v>725</v>
      </c>
      <c r="AF3033" s="29" t="s">
        <v>36323</v>
      </c>
      <c r="AG3033" s="29">
        <v>-380</v>
      </c>
      <c r="AH3033" s="29" t="s">
        <v>36323</v>
      </c>
      <c r="AI3033" s="29" t="s">
        <v>36324</v>
      </c>
      <c r="AJ3033" s="29">
        <v>139</v>
      </c>
      <c r="AK3033" s="29" t="s">
        <v>36325</v>
      </c>
      <c r="AL3033" s="29" t="s">
        <v>18641</v>
      </c>
      <c r="AM3033" s="29">
        <v>75</v>
      </c>
      <c r="AN3033" s="1">
        <f t="shared" si="162"/>
        <v>1</v>
      </c>
      <c r="AO3033" s="1">
        <f t="shared" si="163"/>
        <v>1</v>
      </c>
      <c r="AP3033" s="30">
        <f t="shared" si="164"/>
        <v>46297</v>
      </c>
      <c r="AQ3033" s="1" t="str">
        <f>IF(COUNTIF('同场线路Rotas do mesmo SC'!A:A,C3033)&gt;0,"Sim","Não")</f>
        <v>Não</v>
      </c>
      <c r="AR3033" s="1" t="str">
        <f>IF(COUNTIF(揽收业务网点!A:A,P3033)&gt;0,"Sim","Não")</f>
        <v>Não</v>
      </c>
    </row>
    <row r="3034" spans="1:44">
      <c r="A3034" s="29" t="s">
        <v>36326</v>
      </c>
      <c r="B3034" s="29" t="s">
        <v>2590</v>
      </c>
      <c r="C3034" s="29" t="s">
        <v>26257</v>
      </c>
      <c r="D3034" s="29" t="s">
        <v>15072</v>
      </c>
      <c r="E3034" s="29" t="s">
        <v>382</v>
      </c>
      <c r="F3034" s="29" t="s">
        <v>7279</v>
      </c>
      <c r="G3034" s="29">
        <v>145</v>
      </c>
      <c r="H3034" s="29" t="s">
        <v>26177</v>
      </c>
      <c r="I3034" s="29" t="s">
        <v>868</v>
      </c>
      <c r="J3034" s="29" t="s">
        <v>26159</v>
      </c>
      <c r="K3034" s="29" t="s">
        <v>387</v>
      </c>
      <c r="L3034" s="29" t="s">
        <v>26160</v>
      </c>
      <c r="M3034" s="29" t="s">
        <v>26259</v>
      </c>
      <c r="N3034" s="29" t="s">
        <v>26260</v>
      </c>
      <c r="O3034" s="29" t="s">
        <v>3587</v>
      </c>
      <c r="P3034" s="29" t="s">
        <v>3588</v>
      </c>
      <c r="Q3034" s="29" t="s">
        <v>5</v>
      </c>
      <c r="R3034" s="29" t="s">
        <v>36327</v>
      </c>
      <c r="S3034" s="29" t="s">
        <v>31580</v>
      </c>
      <c r="T3034" s="29" t="s">
        <v>36328</v>
      </c>
      <c r="U3034" s="29" t="s">
        <v>36329</v>
      </c>
      <c r="V3034" s="29">
        <v>192</v>
      </c>
      <c r="W3034" s="29" t="s">
        <v>396</v>
      </c>
      <c r="X3034" s="29" t="s">
        <v>36330</v>
      </c>
      <c r="Y3034" s="29" t="s">
        <v>4740</v>
      </c>
      <c r="Z3034" s="29" t="s">
        <v>36331</v>
      </c>
      <c r="AA3034" s="29" t="s">
        <v>36331</v>
      </c>
      <c r="AB3034" s="29" t="s">
        <v>26265</v>
      </c>
      <c r="AC3034" s="29" t="s">
        <v>26266</v>
      </c>
      <c r="AD3034" s="29" t="s">
        <v>5</v>
      </c>
      <c r="AE3034" s="29" t="s">
        <v>4383</v>
      </c>
      <c r="AF3034" s="29"/>
      <c r="AG3034" s="29"/>
      <c r="AH3034" s="29"/>
      <c r="AI3034" s="29" t="s">
        <v>36332</v>
      </c>
      <c r="AJ3034" s="29"/>
      <c r="AK3034" s="29" t="s">
        <v>21520</v>
      </c>
      <c r="AL3034" s="29" t="s">
        <v>36333</v>
      </c>
      <c r="AM3034" s="29">
        <v>3319</v>
      </c>
      <c r="AN3034" s="1">
        <f t="shared" si="162"/>
        <v>1</v>
      </c>
      <c r="AO3034" s="1">
        <f t="shared" si="163"/>
        <v>1</v>
      </c>
      <c r="AP3034" s="30">
        <f t="shared" si="164"/>
        <v>46297</v>
      </c>
      <c r="AQ3034" s="1" t="str">
        <f>IF(COUNTIF('同场线路Rotas do mesmo SC'!A:A,C3034)&gt;0,"Sim","Não")</f>
        <v>Não</v>
      </c>
      <c r="AR3034" s="1" t="str">
        <f>IF(COUNTIF(揽收业务网点!A:A,P3034)&gt;0,"Sim","Não")</f>
        <v>Não</v>
      </c>
    </row>
    <row r="3035" spans="1:44">
      <c r="A3035" s="29" t="s">
        <v>36334</v>
      </c>
      <c r="B3035" s="29" t="s">
        <v>379</v>
      </c>
      <c r="C3035" s="29" t="s">
        <v>26142</v>
      </c>
      <c r="D3035" s="29" t="s">
        <v>15072</v>
      </c>
      <c r="E3035" s="29" t="s">
        <v>382</v>
      </c>
      <c r="F3035" s="29" t="s">
        <v>7279</v>
      </c>
      <c r="G3035" s="29">
        <v>235</v>
      </c>
      <c r="H3035" s="29" t="s">
        <v>26143</v>
      </c>
      <c r="I3035" s="29" t="s">
        <v>385</v>
      </c>
      <c r="J3035" s="29" t="s">
        <v>26081</v>
      </c>
      <c r="K3035" s="29" t="s">
        <v>387</v>
      </c>
      <c r="L3035" s="29" t="s">
        <v>26082</v>
      </c>
      <c r="M3035" s="29" t="s">
        <v>26144</v>
      </c>
      <c r="N3035" s="29" t="s">
        <v>26145</v>
      </c>
      <c r="O3035" s="29" t="s">
        <v>3587</v>
      </c>
      <c r="P3035" s="29" t="s">
        <v>3588</v>
      </c>
      <c r="Q3035" s="29" t="s">
        <v>5</v>
      </c>
      <c r="R3035" s="29" t="s">
        <v>36335</v>
      </c>
      <c r="S3035" s="29" t="s">
        <v>36336</v>
      </c>
      <c r="T3035" s="29" t="s">
        <v>36337</v>
      </c>
      <c r="U3035" s="29" t="s">
        <v>36338</v>
      </c>
      <c r="V3035" s="29">
        <v>173</v>
      </c>
      <c r="W3035" s="29" t="s">
        <v>396</v>
      </c>
      <c r="X3035" s="29" t="s">
        <v>36339</v>
      </c>
      <c r="Y3035" s="29" t="s">
        <v>4740</v>
      </c>
      <c r="Z3035" s="29" t="s">
        <v>36340</v>
      </c>
      <c r="AA3035" s="29" t="s">
        <v>36340</v>
      </c>
      <c r="AB3035" s="29" t="s">
        <v>26152</v>
      </c>
      <c r="AC3035" s="29" t="s">
        <v>26153</v>
      </c>
      <c r="AD3035" s="29" t="s">
        <v>5</v>
      </c>
      <c r="AE3035" s="29" t="s">
        <v>19966</v>
      </c>
      <c r="AF3035" s="29" t="s">
        <v>36341</v>
      </c>
      <c r="AG3035" s="29">
        <v>235</v>
      </c>
      <c r="AH3035" s="29" t="s">
        <v>36341</v>
      </c>
      <c r="AI3035" s="29" t="s">
        <v>36342</v>
      </c>
      <c r="AJ3035" s="29">
        <v>19</v>
      </c>
      <c r="AK3035" s="29" t="s">
        <v>36343</v>
      </c>
      <c r="AL3035" s="29" t="s">
        <v>36344</v>
      </c>
      <c r="AM3035" s="29">
        <v>155</v>
      </c>
      <c r="AN3035" s="1">
        <f t="shared" si="162"/>
        <v>1</v>
      </c>
      <c r="AO3035" s="1">
        <f t="shared" si="163"/>
        <v>1</v>
      </c>
      <c r="AP3035" s="30">
        <f t="shared" si="164"/>
        <v>46297</v>
      </c>
      <c r="AQ3035" s="1" t="str">
        <f>IF(COUNTIF('同场线路Rotas do mesmo SC'!A:A,C3035)&gt;0,"Sim","Não")</f>
        <v>Não</v>
      </c>
      <c r="AR3035" s="1" t="str">
        <f>IF(COUNTIF(揽收业务网点!A:A,P3035)&gt;0,"Sim","Não")</f>
        <v>Não</v>
      </c>
    </row>
    <row r="3036" spans="1:44">
      <c r="A3036" s="29" t="s">
        <v>36345</v>
      </c>
      <c r="B3036" s="29" t="s">
        <v>2590</v>
      </c>
      <c r="C3036" s="29" t="s">
        <v>26176</v>
      </c>
      <c r="D3036" s="29" t="s">
        <v>15072</v>
      </c>
      <c r="E3036" s="29" t="s">
        <v>382</v>
      </c>
      <c r="F3036" s="29" t="s">
        <v>7279</v>
      </c>
      <c r="G3036" s="29">
        <v>352</v>
      </c>
      <c r="H3036" s="29" t="s">
        <v>26258</v>
      </c>
      <c r="I3036" s="29" t="s">
        <v>512</v>
      </c>
      <c r="J3036" s="29" t="s">
        <v>26022</v>
      </c>
      <c r="K3036" s="29" t="s">
        <v>387</v>
      </c>
      <c r="L3036" s="29" t="s">
        <v>26023</v>
      </c>
      <c r="M3036" s="29" t="s">
        <v>36346</v>
      </c>
      <c r="N3036" s="29" t="s">
        <v>36347</v>
      </c>
      <c r="O3036" s="29" t="s">
        <v>3587</v>
      </c>
      <c r="P3036" s="29" t="s">
        <v>3588</v>
      </c>
      <c r="Q3036" s="29" t="s">
        <v>5</v>
      </c>
      <c r="R3036" s="29" t="s">
        <v>36348</v>
      </c>
      <c r="S3036" s="29" t="s">
        <v>36349</v>
      </c>
      <c r="T3036" s="29" t="s">
        <v>36350</v>
      </c>
      <c r="U3036" s="29" t="s">
        <v>36351</v>
      </c>
      <c r="V3036" s="29">
        <v>244</v>
      </c>
      <c r="W3036" s="29" t="s">
        <v>396</v>
      </c>
      <c r="X3036" s="29" t="s">
        <v>36352</v>
      </c>
      <c r="Y3036" s="29" t="s">
        <v>4740</v>
      </c>
      <c r="Z3036" s="29" t="s">
        <v>36353</v>
      </c>
      <c r="AA3036" s="29" t="s">
        <v>36353</v>
      </c>
      <c r="AB3036" s="29" t="s">
        <v>26185</v>
      </c>
      <c r="AC3036" s="29" t="s">
        <v>26186</v>
      </c>
      <c r="AD3036" s="29" t="s">
        <v>5</v>
      </c>
      <c r="AE3036" s="29" t="s">
        <v>725</v>
      </c>
      <c r="AF3036" s="29" t="s">
        <v>36354</v>
      </c>
      <c r="AG3036" s="29">
        <v>-16</v>
      </c>
      <c r="AH3036" s="29" t="s">
        <v>36354</v>
      </c>
      <c r="AI3036" s="29" t="s">
        <v>36355</v>
      </c>
      <c r="AJ3036" s="29">
        <v>80</v>
      </c>
      <c r="AK3036" s="29" t="s">
        <v>36356</v>
      </c>
      <c r="AL3036" s="29" t="s">
        <v>36357</v>
      </c>
      <c r="AM3036" s="29">
        <v>454</v>
      </c>
      <c r="AN3036" s="1">
        <f t="shared" si="162"/>
        <v>1</v>
      </c>
      <c r="AO3036" s="1">
        <f t="shared" si="163"/>
        <v>1</v>
      </c>
      <c r="AP3036" s="30">
        <f t="shared" si="164"/>
        <v>46297</v>
      </c>
      <c r="AQ3036" s="1" t="str">
        <f>IF(COUNTIF('同场线路Rotas do mesmo SC'!A:A,C3036)&gt;0,"Sim","Não")</f>
        <v>Não</v>
      </c>
      <c r="AR3036" s="1" t="str">
        <f>IF(COUNTIF(揽收业务网点!A:A,P3036)&gt;0,"Sim","Não")</f>
        <v>Não</v>
      </c>
    </row>
    <row r="3037" spans="1:44">
      <c r="A3037" s="29" t="s">
        <v>36358</v>
      </c>
      <c r="B3037" s="29" t="s">
        <v>379</v>
      </c>
      <c r="C3037" s="29" t="s">
        <v>26126</v>
      </c>
      <c r="D3037" s="29" t="s">
        <v>15072</v>
      </c>
      <c r="E3037" s="29" t="s">
        <v>382</v>
      </c>
      <c r="F3037" s="29" t="s">
        <v>7279</v>
      </c>
      <c r="G3037" s="29">
        <v>170</v>
      </c>
      <c r="H3037" s="29" t="s">
        <v>26127</v>
      </c>
      <c r="I3037" s="29" t="s">
        <v>385</v>
      </c>
      <c r="J3037" s="29" t="s">
        <v>26081</v>
      </c>
      <c r="K3037" s="29" t="s">
        <v>387</v>
      </c>
      <c r="L3037" s="29" t="s">
        <v>26082</v>
      </c>
      <c r="M3037" s="29" t="s">
        <v>26128</v>
      </c>
      <c r="N3037" s="29" t="s">
        <v>26129</v>
      </c>
      <c r="O3037" s="29" t="s">
        <v>3587</v>
      </c>
      <c r="P3037" s="29" t="s">
        <v>3588</v>
      </c>
      <c r="Q3037" s="29" t="s">
        <v>5</v>
      </c>
      <c r="R3037" s="29" t="s">
        <v>6023</v>
      </c>
      <c r="S3037" s="29" t="s">
        <v>36359</v>
      </c>
      <c r="T3037" s="29" t="s">
        <v>36360</v>
      </c>
      <c r="U3037" s="29" t="s">
        <v>36361</v>
      </c>
      <c r="V3037" s="29">
        <v>186</v>
      </c>
      <c r="W3037" s="29" t="s">
        <v>396</v>
      </c>
      <c r="X3037" s="29" t="s">
        <v>36362</v>
      </c>
      <c r="Y3037" s="29" t="s">
        <v>4740</v>
      </c>
      <c r="Z3037" s="29" t="s">
        <v>36363</v>
      </c>
      <c r="AA3037" s="29" t="s">
        <v>36363</v>
      </c>
      <c r="AB3037" s="29" t="s">
        <v>26135</v>
      </c>
      <c r="AC3037" s="29" t="s">
        <v>26136</v>
      </c>
      <c r="AD3037" s="29" t="s">
        <v>5</v>
      </c>
      <c r="AE3037" s="29" t="s">
        <v>7273</v>
      </c>
      <c r="AF3037" s="29" t="s">
        <v>36364</v>
      </c>
      <c r="AG3037" s="29">
        <v>276</v>
      </c>
      <c r="AH3037" s="29" t="s">
        <v>36364</v>
      </c>
      <c r="AI3037" s="29" t="s">
        <v>36365</v>
      </c>
      <c r="AJ3037" s="29">
        <v>-102</v>
      </c>
      <c r="AK3037" s="29" t="s">
        <v>36366</v>
      </c>
      <c r="AL3037" s="29" t="s">
        <v>36367</v>
      </c>
      <c r="AM3037" s="29">
        <v>140</v>
      </c>
      <c r="AN3037" s="1">
        <f t="shared" si="162"/>
        <v>1</v>
      </c>
      <c r="AO3037" s="1">
        <f t="shared" si="163"/>
        <v>1</v>
      </c>
      <c r="AP3037" s="30">
        <f t="shared" si="164"/>
        <v>46297</v>
      </c>
      <c r="AQ3037" s="1" t="str">
        <f>IF(COUNTIF('同场线路Rotas do mesmo SC'!A:A,C3037)&gt;0,"Sim","Não")</f>
        <v>Não</v>
      </c>
      <c r="AR3037" s="1" t="str">
        <f>IF(COUNTIF(揽收业务网点!A:A,P3037)&gt;0,"Sim","Não")</f>
        <v>Não</v>
      </c>
    </row>
    <row r="3038" spans="1:44">
      <c r="A3038" s="29" t="s">
        <v>36368</v>
      </c>
      <c r="B3038" s="29" t="s">
        <v>379</v>
      </c>
      <c r="C3038" s="29" t="s">
        <v>26223</v>
      </c>
      <c r="D3038" s="29" t="s">
        <v>15072</v>
      </c>
      <c r="E3038" s="29" t="s">
        <v>382</v>
      </c>
      <c r="F3038" s="29" t="s">
        <v>7279</v>
      </c>
      <c r="G3038" s="29">
        <v>315</v>
      </c>
      <c r="H3038" s="29" t="s">
        <v>26224</v>
      </c>
      <c r="I3038" s="29" t="s">
        <v>512</v>
      </c>
      <c r="J3038" s="29" t="s">
        <v>26081</v>
      </c>
      <c r="K3038" s="29" t="s">
        <v>387</v>
      </c>
      <c r="L3038" s="29" t="s">
        <v>26082</v>
      </c>
      <c r="M3038" s="29" t="s">
        <v>26225</v>
      </c>
      <c r="N3038" s="29" t="s">
        <v>26226</v>
      </c>
      <c r="O3038" s="29" t="s">
        <v>3587</v>
      </c>
      <c r="P3038" s="29" t="s">
        <v>3588</v>
      </c>
      <c r="Q3038" s="29" t="s">
        <v>5</v>
      </c>
      <c r="R3038" s="29" t="s">
        <v>35469</v>
      </c>
      <c r="S3038" s="29" t="s">
        <v>36369</v>
      </c>
      <c r="T3038" s="29" t="s">
        <v>36370</v>
      </c>
      <c r="U3038" s="29" t="s">
        <v>36371</v>
      </c>
      <c r="V3038" s="29">
        <v>180</v>
      </c>
      <c r="W3038" s="29" t="s">
        <v>396</v>
      </c>
      <c r="X3038" s="29" t="s">
        <v>36372</v>
      </c>
      <c r="Y3038" s="29" t="s">
        <v>4740</v>
      </c>
      <c r="Z3038" s="29" t="s">
        <v>36373</v>
      </c>
      <c r="AA3038" s="29" t="s">
        <v>36373</v>
      </c>
      <c r="AB3038" s="29" t="s">
        <v>26232</v>
      </c>
      <c r="AC3038" s="29" t="s">
        <v>26233</v>
      </c>
      <c r="AD3038" s="29" t="s">
        <v>5</v>
      </c>
      <c r="AE3038" s="29" t="s">
        <v>16456</v>
      </c>
      <c r="AF3038" s="29" t="s">
        <v>36374</v>
      </c>
      <c r="AG3038" s="29">
        <v>-161</v>
      </c>
      <c r="AH3038" s="29" t="s">
        <v>36374</v>
      </c>
      <c r="AI3038" s="29" t="s">
        <v>36375</v>
      </c>
      <c r="AJ3038" s="29">
        <v>102</v>
      </c>
      <c r="AK3038" s="29" t="s">
        <v>36376</v>
      </c>
      <c r="AL3038" s="29" t="s">
        <v>36377</v>
      </c>
      <c r="AM3038" s="29">
        <v>52</v>
      </c>
      <c r="AN3038" s="1">
        <f t="shared" si="162"/>
        <v>1</v>
      </c>
      <c r="AO3038" s="1">
        <f t="shared" si="163"/>
        <v>1</v>
      </c>
      <c r="AP3038" s="30">
        <f t="shared" si="164"/>
        <v>46297</v>
      </c>
      <c r="AQ3038" s="1" t="str">
        <f>IF(COUNTIF('同场线路Rotas do mesmo SC'!A:A,C3038)&gt;0,"Sim","Não")</f>
        <v>Não</v>
      </c>
      <c r="AR3038" s="1" t="str">
        <f>IF(COUNTIF(揽收业务网点!A:A,P3038)&gt;0,"Sim","Não")</f>
        <v>Não</v>
      </c>
    </row>
    <row r="3039" spans="1:44">
      <c r="A3039" s="29" t="s">
        <v>36378</v>
      </c>
      <c r="B3039" s="29" t="s">
        <v>2590</v>
      </c>
      <c r="C3039" s="29" t="s">
        <v>26114</v>
      </c>
      <c r="D3039" s="29" t="s">
        <v>15072</v>
      </c>
      <c r="E3039" s="29" t="s">
        <v>382</v>
      </c>
      <c r="F3039" s="29" t="s">
        <v>7279</v>
      </c>
      <c r="G3039" s="29">
        <v>10</v>
      </c>
      <c r="H3039" s="29" t="s">
        <v>36379</v>
      </c>
      <c r="I3039" s="29" t="s">
        <v>868</v>
      </c>
      <c r="J3039" s="29" t="s">
        <v>26081</v>
      </c>
      <c r="K3039" s="29" t="s">
        <v>387</v>
      </c>
      <c r="L3039" s="29" t="s">
        <v>26082</v>
      </c>
      <c r="M3039" s="29" t="s">
        <v>26115</v>
      </c>
      <c r="N3039" s="29" t="s">
        <v>26116</v>
      </c>
      <c r="O3039" s="29" t="s">
        <v>3587</v>
      </c>
      <c r="P3039" s="29" t="s">
        <v>3588</v>
      </c>
      <c r="Q3039" s="29" t="s">
        <v>5</v>
      </c>
      <c r="R3039" s="29" t="s">
        <v>1965</v>
      </c>
      <c r="S3039" s="29" t="s">
        <v>520</v>
      </c>
      <c r="T3039" s="29" t="s">
        <v>36380</v>
      </c>
      <c r="U3039" s="29" t="s">
        <v>36381</v>
      </c>
      <c r="V3039" s="29">
        <v>213</v>
      </c>
      <c r="W3039" s="29" t="s">
        <v>396</v>
      </c>
      <c r="X3039" s="29" t="s">
        <v>36382</v>
      </c>
      <c r="Y3039" s="29" t="s">
        <v>4740</v>
      </c>
      <c r="Z3039" s="29" t="s">
        <v>36383</v>
      </c>
      <c r="AA3039" s="29" t="s">
        <v>36383</v>
      </c>
      <c r="AB3039" s="29" t="s">
        <v>26121</v>
      </c>
      <c r="AC3039" s="29" t="s">
        <v>26122</v>
      </c>
      <c r="AD3039" s="29" t="s">
        <v>5</v>
      </c>
      <c r="AE3039" s="29" t="s">
        <v>18070</v>
      </c>
      <c r="AF3039" s="29"/>
      <c r="AG3039" s="29"/>
      <c r="AH3039" s="29"/>
      <c r="AI3039" s="29" t="s">
        <v>36384</v>
      </c>
      <c r="AJ3039" s="29"/>
      <c r="AK3039" s="29" t="s">
        <v>19418</v>
      </c>
      <c r="AL3039" s="29" t="s">
        <v>36385</v>
      </c>
      <c r="AM3039" s="29">
        <v>286</v>
      </c>
      <c r="AN3039" s="1">
        <f t="shared" si="162"/>
        <v>1</v>
      </c>
      <c r="AO3039" s="1">
        <f t="shared" si="163"/>
        <v>1</v>
      </c>
      <c r="AP3039" s="30">
        <f t="shared" si="164"/>
        <v>46297</v>
      </c>
      <c r="AQ3039" s="1" t="str">
        <f>IF(COUNTIF('同场线路Rotas do mesmo SC'!A:A,C3039)&gt;0,"Sim","Não")</f>
        <v>Não</v>
      </c>
      <c r="AR3039" s="1" t="str">
        <f>IF(COUNTIF(揽收业务网点!A:A,P3039)&gt;0,"Sim","Não")</f>
        <v>Não</v>
      </c>
    </row>
    <row r="3040" spans="1:44">
      <c r="A3040" s="29" t="s">
        <v>36386</v>
      </c>
      <c r="B3040" s="29" t="s">
        <v>2590</v>
      </c>
      <c r="C3040" s="29" t="s">
        <v>26079</v>
      </c>
      <c r="D3040" s="29" t="s">
        <v>15072</v>
      </c>
      <c r="E3040" s="29" t="s">
        <v>382</v>
      </c>
      <c r="F3040" s="29" t="s">
        <v>7279</v>
      </c>
      <c r="G3040" s="29">
        <v>40</v>
      </c>
      <c r="H3040" s="29" t="s">
        <v>26080</v>
      </c>
      <c r="I3040" s="29" t="s">
        <v>702</v>
      </c>
      <c r="J3040" s="29" t="s">
        <v>26081</v>
      </c>
      <c r="K3040" s="29" t="s">
        <v>387</v>
      </c>
      <c r="L3040" s="29" t="s">
        <v>26082</v>
      </c>
      <c r="M3040" s="29" t="s">
        <v>26083</v>
      </c>
      <c r="N3040" s="29" t="s">
        <v>26084</v>
      </c>
      <c r="O3040" s="29" t="s">
        <v>3587</v>
      </c>
      <c r="P3040" s="29" t="s">
        <v>3588</v>
      </c>
      <c r="Q3040" s="29" t="s">
        <v>5</v>
      </c>
      <c r="R3040" s="29" t="s">
        <v>36387</v>
      </c>
      <c r="S3040" s="29" t="s">
        <v>36388</v>
      </c>
      <c r="T3040" s="29" t="s">
        <v>36389</v>
      </c>
      <c r="U3040" s="29" t="s">
        <v>36390</v>
      </c>
      <c r="V3040" s="29">
        <v>237</v>
      </c>
      <c r="W3040" s="29" t="s">
        <v>396</v>
      </c>
      <c r="X3040" s="29" t="s">
        <v>36391</v>
      </c>
      <c r="Y3040" s="29" t="s">
        <v>4740</v>
      </c>
      <c r="Z3040" s="29" t="s">
        <v>36392</v>
      </c>
      <c r="AA3040" s="29" t="s">
        <v>36392</v>
      </c>
      <c r="AB3040" s="29" t="s">
        <v>26090</v>
      </c>
      <c r="AC3040" s="29" t="s">
        <v>26091</v>
      </c>
      <c r="AD3040" s="29" t="s">
        <v>5</v>
      </c>
      <c r="AE3040" s="29" t="s">
        <v>16456</v>
      </c>
      <c r="AF3040" s="29" t="s">
        <v>36393</v>
      </c>
      <c r="AG3040" s="29">
        <v>4157</v>
      </c>
      <c r="AH3040" s="29" t="s">
        <v>36393</v>
      </c>
      <c r="AI3040" s="29" t="s">
        <v>36394</v>
      </c>
      <c r="AJ3040" s="29">
        <v>-4331</v>
      </c>
      <c r="AK3040" s="29" t="s">
        <v>36395</v>
      </c>
      <c r="AL3040" s="29" t="s">
        <v>36396</v>
      </c>
      <c r="AM3040" s="29">
        <v>541</v>
      </c>
      <c r="AN3040" s="1">
        <f t="shared" si="162"/>
        <v>1</v>
      </c>
      <c r="AO3040" s="1">
        <f t="shared" si="163"/>
        <v>1</v>
      </c>
      <c r="AP3040" s="30">
        <f t="shared" si="164"/>
        <v>46297</v>
      </c>
      <c r="AQ3040" s="1" t="str">
        <f>IF(COUNTIF('同场线路Rotas do mesmo SC'!A:A,C3040)&gt;0,"Sim","Não")</f>
        <v>Não</v>
      </c>
      <c r="AR3040" s="1" t="str">
        <f>IF(COUNTIF(揽收业务网点!A:A,P3040)&gt;0,"Sim","Não")</f>
        <v>Não</v>
      </c>
    </row>
    <row r="3041" spans="1:44">
      <c r="A3041" s="29" t="s">
        <v>36397</v>
      </c>
      <c r="B3041" s="29" t="s">
        <v>379</v>
      </c>
      <c r="C3041" s="29" t="s">
        <v>26207</v>
      </c>
      <c r="D3041" s="29" t="s">
        <v>15072</v>
      </c>
      <c r="E3041" s="29" t="s">
        <v>382</v>
      </c>
      <c r="F3041" s="29" t="s">
        <v>7279</v>
      </c>
      <c r="G3041" s="29">
        <v>40</v>
      </c>
      <c r="H3041" s="29" t="s">
        <v>26208</v>
      </c>
      <c r="I3041" s="29" t="s">
        <v>512</v>
      </c>
      <c r="J3041" s="29" t="s">
        <v>26159</v>
      </c>
      <c r="K3041" s="29" t="s">
        <v>387</v>
      </c>
      <c r="L3041" s="29" t="s">
        <v>26160</v>
      </c>
      <c r="M3041" s="29" t="s">
        <v>26209</v>
      </c>
      <c r="N3041" s="29" t="s">
        <v>26210</v>
      </c>
      <c r="O3041" s="29" t="s">
        <v>3587</v>
      </c>
      <c r="P3041" s="29" t="s">
        <v>3588</v>
      </c>
      <c r="Q3041" s="29" t="s">
        <v>5</v>
      </c>
      <c r="R3041" s="29" t="s">
        <v>36398</v>
      </c>
      <c r="S3041" s="29" t="s">
        <v>36399</v>
      </c>
      <c r="T3041" s="29" t="s">
        <v>36400</v>
      </c>
      <c r="U3041" s="29" t="s">
        <v>36401</v>
      </c>
      <c r="V3041" s="29">
        <v>202</v>
      </c>
      <c r="W3041" s="29" t="s">
        <v>396</v>
      </c>
      <c r="X3041" s="29" t="s">
        <v>36402</v>
      </c>
      <c r="Y3041" s="29" t="s">
        <v>4740</v>
      </c>
      <c r="Z3041" s="29" t="s">
        <v>36403</v>
      </c>
      <c r="AA3041" s="29" t="s">
        <v>36403</v>
      </c>
      <c r="AB3041" s="29" t="s">
        <v>26216</v>
      </c>
      <c r="AC3041" s="29" t="s">
        <v>26217</v>
      </c>
      <c r="AD3041" s="29" t="s">
        <v>5</v>
      </c>
      <c r="AE3041" s="29" t="s">
        <v>16456</v>
      </c>
      <c r="AF3041" s="29"/>
      <c r="AG3041" s="29"/>
      <c r="AH3041" s="29"/>
      <c r="AI3041" s="29"/>
      <c r="AJ3041" s="29"/>
      <c r="AK3041" s="29" t="s">
        <v>36404</v>
      </c>
      <c r="AL3041" s="29" t="s">
        <v>36405</v>
      </c>
      <c r="AM3041" s="29">
        <v>317</v>
      </c>
      <c r="AN3041" s="1">
        <f t="shared" si="162"/>
        <v>1</v>
      </c>
      <c r="AO3041" s="1">
        <f t="shared" si="163"/>
        <v>0</v>
      </c>
      <c r="AP3041" s="30">
        <f t="shared" si="164"/>
        <v>46297</v>
      </c>
      <c r="AQ3041" s="1" t="str">
        <f>IF(COUNTIF('同场线路Rotas do mesmo SC'!A:A,C3041)&gt;0,"Sim","Não")</f>
        <v>Não</v>
      </c>
      <c r="AR3041" s="1" t="str">
        <f>IF(COUNTIF(揽收业务网点!A:A,P3041)&gt;0,"Sim","Não")</f>
        <v>Não</v>
      </c>
    </row>
    <row r="3042" spans="1:44">
      <c r="A3042" s="29" t="s">
        <v>36406</v>
      </c>
      <c r="B3042" s="29" t="s">
        <v>2590</v>
      </c>
      <c r="C3042" s="29" t="s">
        <v>26271</v>
      </c>
      <c r="D3042" s="29" t="s">
        <v>15072</v>
      </c>
      <c r="E3042" s="29" t="s">
        <v>382</v>
      </c>
      <c r="F3042" s="29" t="s">
        <v>7279</v>
      </c>
      <c r="G3042" s="29">
        <v>435</v>
      </c>
      <c r="H3042" s="29" t="s">
        <v>26272</v>
      </c>
      <c r="I3042" s="29" t="s">
        <v>512</v>
      </c>
      <c r="J3042" s="29" t="s">
        <v>34257</v>
      </c>
      <c r="K3042" s="29" t="s">
        <v>387</v>
      </c>
      <c r="L3042" s="29" t="s">
        <v>34258</v>
      </c>
      <c r="M3042" s="29" t="s">
        <v>26275</v>
      </c>
      <c r="N3042" s="29" t="s">
        <v>26276</v>
      </c>
      <c r="O3042" s="29" t="s">
        <v>3587</v>
      </c>
      <c r="P3042" s="29" t="s">
        <v>3588</v>
      </c>
      <c r="Q3042" s="29" t="s">
        <v>5</v>
      </c>
      <c r="R3042" s="29" t="s">
        <v>36407</v>
      </c>
      <c r="S3042" s="29" t="s">
        <v>36408</v>
      </c>
      <c r="T3042" s="29" t="s">
        <v>36409</v>
      </c>
      <c r="U3042" s="29" t="s">
        <v>18069</v>
      </c>
      <c r="V3042" s="29">
        <v>207</v>
      </c>
      <c r="W3042" s="29" t="s">
        <v>396</v>
      </c>
      <c r="X3042" s="29" t="s">
        <v>36410</v>
      </c>
      <c r="Y3042" s="29" t="s">
        <v>4740</v>
      </c>
      <c r="Z3042" s="29" t="s">
        <v>36411</v>
      </c>
      <c r="AA3042" s="29" t="s">
        <v>36411</v>
      </c>
      <c r="AB3042" s="29" t="s">
        <v>26282</v>
      </c>
      <c r="AC3042" s="29" t="s">
        <v>26283</v>
      </c>
      <c r="AD3042" s="29" t="s">
        <v>5</v>
      </c>
      <c r="AE3042" s="29" t="s">
        <v>16649</v>
      </c>
      <c r="AF3042" s="29"/>
      <c r="AG3042" s="29"/>
      <c r="AH3042" s="29"/>
      <c r="AI3042" s="29" t="s">
        <v>36412</v>
      </c>
      <c r="AJ3042" s="29"/>
      <c r="AK3042" s="29" t="s">
        <v>36413</v>
      </c>
      <c r="AL3042" s="29" t="s">
        <v>36414</v>
      </c>
      <c r="AM3042" s="29">
        <v>260</v>
      </c>
      <c r="AN3042" s="1">
        <f t="shared" si="162"/>
        <v>1</v>
      </c>
      <c r="AO3042" s="1">
        <f t="shared" si="163"/>
        <v>1</v>
      </c>
      <c r="AP3042" s="30">
        <f t="shared" si="164"/>
        <v>46297</v>
      </c>
      <c r="AQ3042" s="1" t="str">
        <f>IF(COUNTIF('同场线路Rotas do mesmo SC'!A:A,C3042)&gt;0,"Sim","Não")</f>
        <v>Não</v>
      </c>
      <c r="AR3042" s="1" t="str">
        <f>IF(COUNTIF(揽收业务网点!A:A,P3042)&gt;0,"Sim","Não")</f>
        <v>Não</v>
      </c>
    </row>
    <row r="3043" spans="1:44">
      <c r="A3043" s="29" t="s">
        <v>36415</v>
      </c>
      <c r="B3043" s="29" t="s">
        <v>2590</v>
      </c>
      <c r="C3043" s="29" t="s">
        <v>26239</v>
      </c>
      <c r="D3043" s="29" t="s">
        <v>15072</v>
      </c>
      <c r="E3043" s="29" t="s">
        <v>382</v>
      </c>
      <c r="F3043" s="29" t="s">
        <v>7279</v>
      </c>
      <c r="G3043" s="29">
        <v>325</v>
      </c>
      <c r="H3043" s="29" t="s">
        <v>26240</v>
      </c>
      <c r="I3043" s="29" t="s">
        <v>385</v>
      </c>
      <c r="J3043" s="29" t="s">
        <v>26241</v>
      </c>
      <c r="K3043" s="29" t="s">
        <v>387</v>
      </c>
      <c r="L3043" s="29" t="s">
        <v>26242</v>
      </c>
      <c r="M3043" s="29" t="s">
        <v>26243</v>
      </c>
      <c r="N3043" s="29" t="s">
        <v>26244</v>
      </c>
      <c r="O3043" s="29" t="s">
        <v>3587</v>
      </c>
      <c r="P3043" s="29" t="s">
        <v>3588</v>
      </c>
      <c r="Q3043" s="29" t="s">
        <v>5</v>
      </c>
      <c r="R3043" s="29" t="s">
        <v>16753</v>
      </c>
      <c r="S3043" s="29" t="s">
        <v>14443</v>
      </c>
      <c r="T3043" s="29" t="s">
        <v>36416</v>
      </c>
      <c r="U3043" s="29" t="s">
        <v>36417</v>
      </c>
      <c r="V3043" s="29">
        <v>207</v>
      </c>
      <c r="W3043" s="29" t="s">
        <v>396</v>
      </c>
      <c r="X3043" s="29" t="s">
        <v>36418</v>
      </c>
      <c r="Y3043" s="29" t="s">
        <v>4740</v>
      </c>
      <c r="Z3043" s="29" t="s">
        <v>22828</v>
      </c>
      <c r="AA3043" s="29" t="s">
        <v>22828</v>
      </c>
      <c r="AB3043" s="29" t="s">
        <v>26251</v>
      </c>
      <c r="AC3043" s="29" t="s">
        <v>26252</v>
      </c>
      <c r="AD3043" s="29" t="s">
        <v>5</v>
      </c>
      <c r="AE3043" s="29" t="s">
        <v>15326</v>
      </c>
      <c r="AF3043" s="29"/>
      <c r="AG3043" s="29"/>
      <c r="AH3043" s="29"/>
      <c r="AI3043" s="29" t="s">
        <v>36419</v>
      </c>
      <c r="AJ3043" s="29"/>
      <c r="AK3043" s="29" t="s">
        <v>36420</v>
      </c>
      <c r="AL3043" s="29" t="s">
        <v>36421</v>
      </c>
      <c r="AM3043" s="29">
        <v>73</v>
      </c>
      <c r="AN3043" s="1">
        <f t="shared" si="162"/>
        <v>1</v>
      </c>
      <c r="AO3043" s="1">
        <f t="shared" si="163"/>
        <v>1</v>
      </c>
      <c r="AP3043" s="30">
        <f t="shared" si="164"/>
        <v>46297</v>
      </c>
      <c r="AQ3043" s="1" t="str">
        <f>IF(COUNTIF('同场线路Rotas do mesmo SC'!A:A,C3043)&gt;0,"Sim","Não")</f>
        <v>Não</v>
      </c>
      <c r="AR3043" s="1" t="str">
        <f>IF(COUNTIF(揽收业务网点!A:A,P3043)&gt;0,"Sim","Não")</f>
        <v>Não</v>
      </c>
    </row>
    <row r="3044" spans="1:44">
      <c r="A3044" s="29" t="s">
        <v>36422</v>
      </c>
      <c r="B3044" s="29" t="s">
        <v>379</v>
      </c>
      <c r="C3044" s="29" t="s">
        <v>36423</v>
      </c>
      <c r="D3044" s="29" t="s">
        <v>15072</v>
      </c>
      <c r="E3044" s="29" t="s">
        <v>382</v>
      </c>
      <c r="F3044" s="29" t="s">
        <v>7279</v>
      </c>
      <c r="G3044" s="29">
        <v>12</v>
      </c>
      <c r="H3044" s="29" t="s">
        <v>12860</v>
      </c>
      <c r="I3044" s="29" t="s">
        <v>868</v>
      </c>
      <c r="J3044" s="29" t="s">
        <v>9062</v>
      </c>
      <c r="K3044" s="29" t="s">
        <v>411</v>
      </c>
      <c r="L3044" s="29" t="s">
        <v>9063</v>
      </c>
      <c r="M3044" s="29" t="s">
        <v>12861</v>
      </c>
      <c r="N3044" s="29" t="s">
        <v>12862</v>
      </c>
      <c r="O3044" s="29" t="s">
        <v>12571</v>
      </c>
      <c r="P3044" s="29" t="s">
        <v>156</v>
      </c>
      <c r="Q3044" s="29" t="s">
        <v>145</v>
      </c>
      <c r="R3044" s="29" t="s">
        <v>25320</v>
      </c>
      <c r="S3044" s="29" t="s">
        <v>10629</v>
      </c>
      <c r="T3044" s="29" t="s">
        <v>36424</v>
      </c>
      <c r="U3044" s="29" t="s">
        <v>36425</v>
      </c>
      <c r="V3044" s="29">
        <v>35</v>
      </c>
      <c r="W3044" s="29" t="s">
        <v>396</v>
      </c>
      <c r="X3044" s="29" t="s">
        <v>36426</v>
      </c>
      <c r="Y3044" s="29" t="s">
        <v>2754</v>
      </c>
      <c r="Z3044" s="29" t="s">
        <v>36427</v>
      </c>
      <c r="AA3044" s="29" t="s">
        <v>36427</v>
      </c>
      <c r="AB3044" s="29" t="s">
        <v>12867</v>
      </c>
      <c r="AC3044" s="29" t="s">
        <v>155</v>
      </c>
      <c r="AD3044" s="29" t="s">
        <v>145</v>
      </c>
      <c r="AE3044" s="29" t="s">
        <v>36428</v>
      </c>
      <c r="AF3044" s="29" t="s">
        <v>36429</v>
      </c>
      <c r="AG3044" s="29">
        <v>-48</v>
      </c>
      <c r="AH3044" s="29" t="s">
        <v>36429</v>
      </c>
      <c r="AI3044" s="29" t="s">
        <v>36430</v>
      </c>
      <c r="AJ3044" s="29">
        <v>3</v>
      </c>
      <c r="AK3044" s="29" t="s">
        <v>36431</v>
      </c>
      <c r="AL3044" s="29" t="s">
        <v>36432</v>
      </c>
      <c r="AM3044" s="29">
        <v>117</v>
      </c>
      <c r="AN3044" s="1">
        <f t="shared" si="162"/>
        <v>1</v>
      </c>
      <c r="AO3044" s="1">
        <f t="shared" si="163"/>
        <v>1</v>
      </c>
      <c r="AP3044" s="30">
        <f t="shared" si="164"/>
        <v>46296</v>
      </c>
      <c r="AQ3044" s="1" t="str">
        <f>IF(COUNTIF('同场线路Rotas do mesmo SC'!A:A,C3044)&gt;0,"Sim","Não")</f>
        <v>Não</v>
      </c>
      <c r="AR3044" s="1" t="str">
        <f>IF(COUNTIF(揽收业务网点!A:A,P3044)&gt;0,"Sim","Não")</f>
        <v>Sim</v>
      </c>
    </row>
    <row r="3045" spans="1:44">
      <c r="A3045" s="29" t="s">
        <v>36433</v>
      </c>
      <c r="B3045" s="29" t="s">
        <v>379</v>
      </c>
      <c r="C3045" s="29" t="s">
        <v>26097</v>
      </c>
      <c r="D3045" s="29" t="s">
        <v>15072</v>
      </c>
      <c r="E3045" s="29" t="s">
        <v>382</v>
      </c>
      <c r="F3045" s="29" t="s">
        <v>7279</v>
      </c>
      <c r="G3045" s="29">
        <v>40</v>
      </c>
      <c r="H3045" s="29" t="s">
        <v>26098</v>
      </c>
      <c r="I3045" s="29" t="s">
        <v>868</v>
      </c>
      <c r="J3045" s="29" t="s">
        <v>26081</v>
      </c>
      <c r="K3045" s="29" t="s">
        <v>387</v>
      </c>
      <c r="L3045" s="29" t="s">
        <v>26082</v>
      </c>
      <c r="M3045" s="29" t="s">
        <v>26099</v>
      </c>
      <c r="N3045" s="29" t="s">
        <v>26100</v>
      </c>
      <c r="O3045" s="29" t="s">
        <v>3587</v>
      </c>
      <c r="P3045" s="29" t="s">
        <v>3588</v>
      </c>
      <c r="Q3045" s="29" t="s">
        <v>5</v>
      </c>
      <c r="R3045" s="29" t="s">
        <v>36434</v>
      </c>
      <c r="S3045" s="29" t="s">
        <v>36435</v>
      </c>
      <c r="T3045" s="29" t="s">
        <v>36436</v>
      </c>
      <c r="U3045" s="29" t="s">
        <v>36437</v>
      </c>
      <c r="V3045" s="29">
        <v>196</v>
      </c>
      <c r="W3045" s="29" t="s">
        <v>396</v>
      </c>
      <c r="X3045" s="29" t="s">
        <v>36438</v>
      </c>
      <c r="Y3045" s="29" t="s">
        <v>4740</v>
      </c>
      <c r="Z3045" s="29" t="s">
        <v>36439</v>
      </c>
      <c r="AA3045" s="29" t="s">
        <v>36439</v>
      </c>
      <c r="AB3045" s="29" t="s">
        <v>26107</v>
      </c>
      <c r="AC3045" s="29" t="s">
        <v>26108</v>
      </c>
      <c r="AD3045" s="29" t="s">
        <v>5</v>
      </c>
      <c r="AE3045" s="29" t="s">
        <v>16456</v>
      </c>
      <c r="AF3045" s="29" t="s">
        <v>36440</v>
      </c>
      <c r="AG3045" s="29">
        <v>-196</v>
      </c>
      <c r="AH3045" s="29" t="s">
        <v>36440</v>
      </c>
      <c r="AI3045" s="29" t="s">
        <v>36441</v>
      </c>
      <c r="AJ3045" s="29">
        <v>12</v>
      </c>
      <c r="AK3045" s="29" t="s">
        <v>36442</v>
      </c>
      <c r="AL3045" s="29" t="s">
        <v>36443</v>
      </c>
      <c r="AM3045" s="29">
        <v>136</v>
      </c>
      <c r="AN3045" s="1">
        <f t="shared" si="162"/>
        <v>1</v>
      </c>
      <c r="AO3045" s="1">
        <f t="shared" si="163"/>
        <v>1</v>
      </c>
      <c r="AP3045" s="30">
        <f t="shared" si="164"/>
        <v>46297</v>
      </c>
      <c r="AQ3045" s="1" t="str">
        <f>IF(COUNTIF('同场线路Rotas do mesmo SC'!A:A,C3045)&gt;0,"Sim","Não")</f>
        <v>Não</v>
      </c>
      <c r="AR3045" s="1" t="str">
        <f>IF(COUNTIF(揽收业务网点!A:A,P3045)&gt;0,"Sim","Não")</f>
        <v>Não</v>
      </c>
    </row>
    <row r="3046" spans="1:44">
      <c r="A3046" s="29" t="s">
        <v>36444</v>
      </c>
      <c r="B3046" s="29" t="s">
        <v>379</v>
      </c>
      <c r="C3046" s="29" t="s">
        <v>26192</v>
      </c>
      <c r="D3046" s="29" t="s">
        <v>15072</v>
      </c>
      <c r="E3046" s="29" t="s">
        <v>382</v>
      </c>
      <c r="F3046" s="29" t="s">
        <v>7279</v>
      </c>
      <c r="G3046" s="29">
        <v>40</v>
      </c>
      <c r="H3046" s="29" t="s">
        <v>26193</v>
      </c>
      <c r="I3046" s="29" t="s">
        <v>385</v>
      </c>
      <c r="J3046" s="29" t="s">
        <v>26159</v>
      </c>
      <c r="K3046" s="29" t="s">
        <v>387</v>
      </c>
      <c r="L3046" s="29" t="s">
        <v>26160</v>
      </c>
      <c r="M3046" s="29" t="s">
        <v>26194</v>
      </c>
      <c r="N3046" s="29" t="s">
        <v>26195</v>
      </c>
      <c r="O3046" s="29" t="s">
        <v>3587</v>
      </c>
      <c r="P3046" s="29" t="s">
        <v>3588</v>
      </c>
      <c r="Q3046" s="29" t="s">
        <v>5</v>
      </c>
      <c r="R3046" s="29" t="s">
        <v>24368</v>
      </c>
      <c r="S3046" s="29" t="s">
        <v>36445</v>
      </c>
      <c r="T3046" s="29" t="s">
        <v>36446</v>
      </c>
      <c r="U3046" s="29" t="s">
        <v>36447</v>
      </c>
      <c r="V3046" s="29">
        <v>178</v>
      </c>
      <c r="W3046" s="29" t="s">
        <v>396</v>
      </c>
      <c r="X3046" s="29" t="s">
        <v>36448</v>
      </c>
      <c r="Y3046" s="29" t="s">
        <v>4740</v>
      </c>
      <c r="Z3046" s="29" t="s">
        <v>36449</v>
      </c>
      <c r="AA3046" s="29" t="s">
        <v>36449</v>
      </c>
      <c r="AB3046" s="29" t="s">
        <v>26200</v>
      </c>
      <c r="AC3046" s="29" t="s">
        <v>26201</v>
      </c>
      <c r="AD3046" s="29" t="s">
        <v>5</v>
      </c>
      <c r="AE3046" s="29" t="s">
        <v>16456</v>
      </c>
      <c r="AF3046" s="29" t="s">
        <v>12739</v>
      </c>
      <c r="AG3046" s="29">
        <v>-223</v>
      </c>
      <c r="AH3046" s="29" t="s">
        <v>12739</v>
      </c>
      <c r="AI3046" s="29"/>
      <c r="AJ3046" s="29">
        <v>84</v>
      </c>
      <c r="AK3046" s="29" t="s">
        <v>36450</v>
      </c>
      <c r="AL3046" s="29" t="s">
        <v>36451</v>
      </c>
      <c r="AM3046" s="29">
        <v>90</v>
      </c>
      <c r="AN3046" s="1">
        <f t="shared" si="162"/>
        <v>1</v>
      </c>
      <c r="AO3046" s="1">
        <f t="shared" si="163"/>
        <v>0</v>
      </c>
      <c r="AP3046" s="30">
        <f t="shared" si="164"/>
        <v>46297</v>
      </c>
      <c r="AQ3046" s="1" t="str">
        <f>IF(COUNTIF('同场线路Rotas do mesmo SC'!A:A,C3046)&gt;0,"Sim","Não")</f>
        <v>Não</v>
      </c>
      <c r="AR3046" s="1" t="str">
        <f>IF(COUNTIF(揽收业务网点!A:A,P3046)&gt;0,"Sim","Não")</f>
        <v>Não</v>
      </c>
    </row>
    <row r="3047" spans="1:44">
      <c r="A3047" s="29" t="s">
        <v>36452</v>
      </c>
      <c r="B3047" s="29" t="s">
        <v>2590</v>
      </c>
      <c r="C3047" s="29" t="s">
        <v>26157</v>
      </c>
      <c r="D3047" s="29" t="s">
        <v>15072</v>
      </c>
      <c r="E3047" s="29" t="s">
        <v>382</v>
      </c>
      <c r="F3047" s="29" t="s">
        <v>7279</v>
      </c>
      <c r="G3047" s="29">
        <v>10</v>
      </c>
      <c r="H3047" s="29" t="s">
        <v>36453</v>
      </c>
      <c r="I3047" s="29" t="s">
        <v>512</v>
      </c>
      <c r="J3047" s="29" t="s">
        <v>26241</v>
      </c>
      <c r="K3047" s="29" t="s">
        <v>387</v>
      </c>
      <c r="L3047" s="29" t="s">
        <v>26242</v>
      </c>
      <c r="M3047" s="29" t="s">
        <v>26161</v>
      </c>
      <c r="N3047" s="29" t="s">
        <v>26162</v>
      </c>
      <c r="O3047" s="29" t="s">
        <v>3587</v>
      </c>
      <c r="P3047" s="29" t="s">
        <v>3588</v>
      </c>
      <c r="Q3047" s="29" t="s">
        <v>5</v>
      </c>
      <c r="R3047" s="29" t="s">
        <v>3706</v>
      </c>
      <c r="S3047" s="29" t="s">
        <v>18774</v>
      </c>
      <c r="T3047" s="29" t="s">
        <v>36454</v>
      </c>
      <c r="U3047" s="29" t="s">
        <v>36455</v>
      </c>
      <c r="V3047" s="29">
        <v>238</v>
      </c>
      <c r="W3047" s="29" t="s">
        <v>396</v>
      </c>
      <c r="X3047" s="29" t="s">
        <v>20823</v>
      </c>
      <c r="Y3047" s="29" t="s">
        <v>4740</v>
      </c>
      <c r="Z3047" s="29" t="s">
        <v>36456</v>
      </c>
      <c r="AA3047" s="29" t="s">
        <v>36456</v>
      </c>
      <c r="AB3047" s="29" t="s">
        <v>26169</v>
      </c>
      <c r="AC3047" s="29" t="s">
        <v>26170</v>
      </c>
      <c r="AD3047" s="29" t="s">
        <v>5</v>
      </c>
      <c r="AE3047" s="29" t="s">
        <v>2309</v>
      </c>
      <c r="AF3047" s="29" t="s">
        <v>21260</v>
      </c>
      <c r="AG3047" s="29">
        <v>360</v>
      </c>
      <c r="AH3047" s="29" t="s">
        <v>21260</v>
      </c>
      <c r="AI3047" s="29" t="s">
        <v>36457</v>
      </c>
      <c r="AJ3047" s="29">
        <v>-1</v>
      </c>
      <c r="AK3047" s="29" t="s">
        <v>36458</v>
      </c>
      <c r="AL3047" s="29" t="s">
        <v>36459</v>
      </c>
      <c r="AM3047" s="29">
        <v>166</v>
      </c>
      <c r="AN3047" s="1">
        <f t="shared" si="162"/>
        <v>1</v>
      </c>
      <c r="AO3047" s="1">
        <f t="shared" si="163"/>
        <v>1</v>
      </c>
      <c r="AP3047" s="30">
        <f t="shared" si="164"/>
        <v>46297</v>
      </c>
      <c r="AQ3047" s="1" t="str">
        <f>IF(COUNTIF('同场线路Rotas do mesmo SC'!A:A,C3047)&gt;0,"Sim","Não")</f>
        <v>Não</v>
      </c>
      <c r="AR3047" s="1" t="str">
        <f>IF(COUNTIF(揽收业务网点!A:A,P3047)&gt;0,"Sim","Não")</f>
        <v>Não</v>
      </c>
    </row>
    <row r="3048" spans="1:44">
      <c r="A3048" s="29" t="s">
        <v>36460</v>
      </c>
      <c r="B3048" s="29" t="s">
        <v>379</v>
      </c>
      <c r="C3048" s="29" t="s">
        <v>36461</v>
      </c>
      <c r="D3048" s="29" t="s">
        <v>15072</v>
      </c>
      <c r="E3048" s="29" t="s">
        <v>382</v>
      </c>
      <c r="F3048" s="29" t="s">
        <v>7279</v>
      </c>
      <c r="G3048" s="29">
        <v>60</v>
      </c>
      <c r="H3048" s="29" t="s">
        <v>14384</v>
      </c>
      <c r="I3048" s="29" t="s">
        <v>868</v>
      </c>
      <c r="J3048" s="29" t="s">
        <v>642</v>
      </c>
      <c r="K3048" s="29" t="s">
        <v>387</v>
      </c>
      <c r="L3048" s="29" t="s">
        <v>643</v>
      </c>
      <c r="M3048" s="29" t="s">
        <v>14385</v>
      </c>
      <c r="N3048" s="29" t="s">
        <v>14386</v>
      </c>
      <c r="O3048" s="29" t="s">
        <v>1703</v>
      </c>
      <c r="P3048" s="29" t="s">
        <v>45</v>
      </c>
      <c r="Q3048" s="29" t="s">
        <v>11</v>
      </c>
      <c r="R3048" s="29" t="s">
        <v>15279</v>
      </c>
      <c r="S3048" s="29" t="s">
        <v>15279</v>
      </c>
      <c r="T3048" s="29" t="s">
        <v>36462</v>
      </c>
      <c r="U3048" s="29" t="s">
        <v>36463</v>
      </c>
      <c r="V3048" s="29">
        <v>10</v>
      </c>
      <c r="W3048" s="29" t="s">
        <v>396</v>
      </c>
      <c r="X3048" s="29" t="s">
        <v>36464</v>
      </c>
      <c r="Y3048" s="29" t="s">
        <v>2539</v>
      </c>
      <c r="Z3048" s="29" t="s">
        <v>36465</v>
      </c>
      <c r="AA3048" s="29" t="s">
        <v>36465</v>
      </c>
      <c r="AB3048" s="29" t="s">
        <v>10876</v>
      </c>
      <c r="AC3048" s="29" t="s">
        <v>35</v>
      </c>
      <c r="AD3048" s="29" t="s">
        <v>11</v>
      </c>
      <c r="AE3048" s="29" t="s">
        <v>4988</v>
      </c>
      <c r="AF3048" s="29" t="s">
        <v>36466</v>
      </c>
      <c r="AG3048" s="29">
        <v>38</v>
      </c>
      <c r="AH3048" s="29" t="s">
        <v>36466</v>
      </c>
      <c r="AI3048" s="29" t="s">
        <v>36467</v>
      </c>
      <c r="AJ3048" s="29">
        <v>723</v>
      </c>
      <c r="AK3048" s="29" t="s">
        <v>24171</v>
      </c>
      <c r="AL3048" s="29" t="s">
        <v>17442</v>
      </c>
      <c r="AM3048" s="29">
        <v>41</v>
      </c>
      <c r="AN3048" s="1">
        <f t="shared" si="162"/>
        <v>1</v>
      </c>
      <c r="AO3048" s="1">
        <f t="shared" si="163"/>
        <v>1</v>
      </c>
      <c r="AP3048" s="30">
        <f t="shared" si="164"/>
        <v>46296</v>
      </c>
      <c r="AQ3048" s="1" t="str">
        <f>IF(COUNTIF('同场线路Rotas do mesmo SC'!A:A,C3048)&gt;0,"Sim","Não")</f>
        <v>Não</v>
      </c>
      <c r="AR3048" s="1" t="str">
        <f>IF(COUNTIF(揽收业务网点!A:A,P3048)&gt;0,"Sim","Não")</f>
        <v>Sim</v>
      </c>
    </row>
    <row r="3049" spans="1:44">
      <c r="A3049" s="29" t="s">
        <v>36468</v>
      </c>
      <c r="B3049" s="29" t="s">
        <v>379</v>
      </c>
      <c r="C3049" s="29" t="s">
        <v>36469</v>
      </c>
      <c r="D3049" s="29" t="s">
        <v>15072</v>
      </c>
      <c r="E3049" s="29" t="s">
        <v>382</v>
      </c>
      <c r="F3049" s="29" t="s">
        <v>7279</v>
      </c>
      <c r="G3049" s="29">
        <v>140</v>
      </c>
      <c r="H3049" s="29" t="s">
        <v>2156</v>
      </c>
      <c r="I3049" s="29" t="s">
        <v>385</v>
      </c>
      <c r="J3049" s="29" t="s">
        <v>2106</v>
      </c>
      <c r="K3049" s="29" t="s">
        <v>387</v>
      </c>
      <c r="L3049" s="29" t="s">
        <v>2107</v>
      </c>
      <c r="M3049" s="29" t="s">
        <v>2157</v>
      </c>
      <c r="N3049" s="29" t="s">
        <v>2158</v>
      </c>
      <c r="O3049" s="29" t="s">
        <v>706</v>
      </c>
      <c r="P3049" s="29" t="s">
        <v>707</v>
      </c>
      <c r="Q3049" s="29" t="s">
        <v>2</v>
      </c>
      <c r="R3049" s="29" t="s">
        <v>14848</v>
      </c>
      <c r="S3049" s="29" t="s">
        <v>21165</v>
      </c>
      <c r="T3049" s="29" t="s">
        <v>36470</v>
      </c>
      <c r="U3049" s="29" t="s">
        <v>36471</v>
      </c>
      <c r="V3049" s="29">
        <v>174</v>
      </c>
      <c r="W3049" s="29" t="s">
        <v>396</v>
      </c>
      <c r="X3049" s="29" t="s">
        <v>36472</v>
      </c>
      <c r="Y3049" s="29" t="s">
        <v>1954</v>
      </c>
      <c r="Z3049" s="29" t="s">
        <v>36473</v>
      </c>
      <c r="AA3049" s="29" t="s">
        <v>36473</v>
      </c>
      <c r="AB3049" s="29" t="s">
        <v>2499</v>
      </c>
      <c r="AC3049" s="29" t="s">
        <v>2500</v>
      </c>
      <c r="AD3049" s="29" t="s">
        <v>2</v>
      </c>
      <c r="AE3049" s="29" t="s">
        <v>1814</v>
      </c>
      <c r="AF3049" s="29" t="s">
        <v>36474</v>
      </c>
      <c r="AG3049" s="29">
        <v>-1</v>
      </c>
      <c r="AH3049" s="29" t="s">
        <v>36474</v>
      </c>
      <c r="AI3049" s="29" t="s">
        <v>36475</v>
      </c>
      <c r="AJ3049" s="29">
        <v>17</v>
      </c>
      <c r="AK3049" s="29" t="s">
        <v>36476</v>
      </c>
      <c r="AL3049" s="29" t="s">
        <v>36477</v>
      </c>
      <c r="AM3049" s="29">
        <v>18</v>
      </c>
      <c r="AN3049" s="1">
        <f t="shared" si="162"/>
        <v>1</v>
      </c>
      <c r="AO3049" s="1">
        <f t="shared" si="163"/>
        <v>1</v>
      </c>
      <c r="AP3049" s="30">
        <f t="shared" si="164"/>
        <v>46296</v>
      </c>
      <c r="AQ3049" s="1" t="str">
        <f>IF(COUNTIF('同场线路Rotas do mesmo SC'!A:A,C3049)&gt;0,"Sim","Não")</f>
        <v>Não</v>
      </c>
      <c r="AR3049" s="1" t="str">
        <f>IF(COUNTIF(揽收业务网点!A:A,P3049)&gt;0,"Sim","Não")</f>
        <v>Não</v>
      </c>
    </row>
    <row r="3050" spans="1:44">
      <c r="A3050" s="29" t="s">
        <v>36478</v>
      </c>
      <c r="B3050" s="29" t="s">
        <v>379</v>
      </c>
      <c r="C3050" s="29" t="s">
        <v>25865</v>
      </c>
      <c r="D3050" s="29" t="s">
        <v>15072</v>
      </c>
      <c r="E3050" s="29" t="s">
        <v>382</v>
      </c>
      <c r="F3050" s="29" t="s">
        <v>7279</v>
      </c>
      <c r="G3050" s="29">
        <v>106</v>
      </c>
      <c r="H3050" s="29" t="s">
        <v>29962</v>
      </c>
      <c r="I3050" s="29" t="s">
        <v>385</v>
      </c>
      <c r="J3050" s="29" t="s">
        <v>15675</v>
      </c>
      <c r="K3050" s="29" t="s">
        <v>387</v>
      </c>
      <c r="L3050" s="29" t="s">
        <v>15676</v>
      </c>
      <c r="M3050" s="29" t="s">
        <v>29963</v>
      </c>
      <c r="N3050" s="29" t="s">
        <v>29964</v>
      </c>
      <c r="O3050" s="29" t="s">
        <v>706</v>
      </c>
      <c r="P3050" s="29" t="s">
        <v>707</v>
      </c>
      <c r="Q3050" s="29" t="s">
        <v>2</v>
      </c>
      <c r="R3050" s="29" t="s">
        <v>18647</v>
      </c>
      <c r="S3050" s="29" t="s">
        <v>36479</v>
      </c>
      <c r="T3050" s="29" t="s">
        <v>36480</v>
      </c>
      <c r="U3050" s="29" t="s">
        <v>36481</v>
      </c>
      <c r="V3050" s="29">
        <v>152</v>
      </c>
      <c r="W3050" s="29" t="s">
        <v>396</v>
      </c>
      <c r="X3050" s="29" t="s">
        <v>36482</v>
      </c>
      <c r="Y3050" s="29" t="s">
        <v>7271</v>
      </c>
      <c r="Z3050" s="29" t="s">
        <v>36483</v>
      </c>
      <c r="AA3050" s="29" t="s">
        <v>36483</v>
      </c>
      <c r="AB3050" s="29" t="s">
        <v>25870</v>
      </c>
      <c r="AC3050" s="29" t="s">
        <v>25871</v>
      </c>
      <c r="AD3050" s="29" t="s">
        <v>2</v>
      </c>
      <c r="AE3050" s="29" t="s">
        <v>21537</v>
      </c>
      <c r="AF3050" s="29" t="s">
        <v>17707</v>
      </c>
      <c r="AG3050" s="29">
        <v>-107</v>
      </c>
      <c r="AH3050" s="29" t="s">
        <v>17707</v>
      </c>
      <c r="AI3050" s="29" t="s">
        <v>36484</v>
      </c>
      <c r="AJ3050" s="29">
        <v>8</v>
      </c>
      <c r="AK3050" s="29" t="s">
        <v>36485</v>
      </c>
      <c r="AL3050" s="29" t="s">
        <v>36486</v>
      </c>
      <c r="AM3050" s="29">
        <v>460</v>
      </c>
      <c r="AN3050" s="1">
        <f t="shared" si="162"/>
        <v>1</v>
      </c>
      <c r="AO3050" s="1">
        <f t="shared" si="163"/>
        <v>1</v>
      </c>
      <c r="AP3050" s="30">
        <f t="shared" si="164"/>
        <v>46297</v>
      </c>
      <c r="AQ3050" s="1" t="str">
        <f>IF(COUNTIF('同场线路Rotas do mesmo SC'!A:A,C3050)&gt;0,"Sim","Não")</f>
        <v>Não</v>
      </c>
      <c r="AR3050" s="1" t="str">
        <f>IF(COUNTIF(揽收业务网点!A:A,P3050)&gt;0,"Sim","Não")</f>
        <v>Não</v>
      </c>
    </row>
    <row r="3051" spans="1:44">
      <c r="A3051" s="29" t="s">
        <v>36478</v>
      </c>
      <c r="B3051" s="29" t="s">
        <v>379</v>
      </c>
      <c r="C3051" s="29" t="s">
        <v>25865</v>
      </c>
      <c r="D3051" s="29" t="s">
        <v>15072</v>
      </c>
      <c r="E3051" s="29" t="s">
        <v>382</v>
      </c>
      <c r="F3051" s="29" t="s">
        <v>7279</v>
      </c>
      <c r="G3051" s="29">
        <v>55</v>
      </c>
      <c r="H3051" s="29" t="s">
        <v>29962</v>
      </c>
      <c r="I3051" s="29" t="s">
        <v>385</v>
      </c>
      <c r="J3051" s="29" t="s">
        <v>15675</v>
      </c>
      <c r="K3051" s="29" t="s">
        <v>387</v>
      </c>
      <c r="L3051" s="29" t="s">
        <v>15676</v>
      </c>
      <c r="M3051" s="29" t="s">
        <v>29963</v>
      </c>
      <c r="N3051" s="29" t="s">
        <v>29964</v>
      </c>
      <c r="O3051" s="29" t="s">
        <v>25870</v>
      </c>
      <c r="P3051" s="29" t="s">
        <v>25871</v>
      </c>
      <c r="Q3051" s="29" t="s">
        <v>2</v>
      </c>
      <c r="R3051" s="29" t="s">
        <v>1034</v>
      </c>
      <c r="S3051" s="29" t="s">
        <v>1034</v>
      </c>
      <c r="T3051" s="29" t="s">
        <v>36487</v>
      </c>
      <c r="U3051" s="29" t="s">
        <v>36487</v>
      </c>
      <c r="V3051" s="29">
        <v>0</v>
      </c>
      <c r="W3051" s="29" t="s">
        <v>396</v>
      </c>
      <c r="X3051" s="29" t="s">
        <v>36488</v>
      </c>
      <c r="Y3051" s="29" t="s">
        <v>16688</v>
      </c>
      <c r="Z3051" s="29" t="s">
        <v>36489</v>
      </c>
      <c r="AA3051" s="29" t="s">
        <v>36489</v>
      </c>
      <c r="AB3051" s="29" t="s">
        <v>25877</v>
      </c>
      <c r="AC3051" s="29" t="s">
        <v>25878</v>
      </c>
      <c r="AD3051" s="29" t="s">
        <v>2</v>
      </c>
      <c r="AE3051" s="29" t="s">
        <v>16649</v>
      </c>
      <c r="AF3051" s="29" t="s">
        <v>36490</v>
      </c>
      <c r="AG3051" s="29">
        <v>-131</v>
      </c>
      <c r="AH3051" s="29" t="s">
        <v>36490</v>
      </c>
      <c r="AI3051" s="29" t="s">
        <v>36491</v>
      </c>
      <c r="AJ3051" s="29">
        <v>27</v>
      </c>
      <c r="AK3051" s="29" t="s">
        <v>36492</v>
      </c>
      <c r="AL3051" s="29" t="s">
        <v>36493</v>
      </c>
      <c r="AM3051" s="29">
        <v>12</v>
      </c>
      <c r="AN3051" s="1">
        <f t="shared" si="162"/>
        <v>1</v>
      </c>
      <c r="AO3051" s="1">
        <f t="shared" si="163"/>
        <v>1</v>
      </c>
      <c r="AP3051" s="30">
        <f t="shared" si="164"/>
        <v>46297</v>
      </c>
      <c r="AQ3051" s="1" t="str">
        <f>IF(COUNTIF('同场线路Rotas do mesmo SC'!A:A,C3051)&gt;0,"Sim","Não")</f>
        <v>Não</v>
      </c>
      <c r="AR3051" s="1" t="str">
        <f>IF(COUNTIF(揽收业务网点!A:A,P3051)&gt;0,"Sim","Não")</f>
        <v>Não</v>
      </c>
    </row>
    <row r="3052" spans="1:44">
      <c r="A3052" s="29" t="s">
        <v>36494</v>
      </c>
      <c r="B3052" s="29" t="s">
        <v>379</v>
      </c>
      <c r="C3052" s="29" t="s">
        <v>36495</v>
      </c>
      <c r="D3052" s="29" t="s">
        <v>15072</v>
      </c>
      <c r="E3052" s="29" t="s">
        <v>382</v>
      </c>
      <c r="F3052" s="29" t="s">
        <v>7279</v>
      </c>
      <c r="G3052" s="29">
        <v>22</v>
      </c>
      <c r="H3052" s="29" t="s">
        <v>2156</v>
      </c>
      <c r="I3052" s="29" t="s">
        <v>385</v>
      </c>
      <c r="J3052" s="29" t="s">
        <v>2106</v>
      </c>
      <c r="K3052" s="29" t="s">
        <v>387</v>
      </c>
      <c r="L3052" s="29" t="s">
        <v>2107</v>
      </c>
      <c r="M3052" s="29" t="s">
        <v>2157</v>
      </c>
      <c r="N3052" s="29" t="s">
        <v>2158</v>
      </c>
      <c r="O3052" s="29" t="s">
        <v>706</v>
      </c>
      <c r="P3052" s="29" t="s">
        <v>707</v>
      </c>
      <c r="Q3052" s="29" t="s">
        <v>2</v>
      </c>
      <c r="R3052" s="29" t="s">
        <v>36496</v>
      </c>
      <c r="S3052" s="29" t="s">
        <v>981</v>
      </c>
      <c r="T3052" s="29" t="s">
        <v>36497</v>
      </c>
      <c r="U3052" s="29" t="s">
        <v>36498</v>
      </c>
      <c r="V3052" s="29">
        <v>72</v>
      </c>
      <c r="W3052" s="29" t="s">
        <v>396</v>
      </c>
      <c r="X3052" s="29" t="s">
        <v>36499</v>
      </c>
      <c r="Y3052" s="29" t="s">
        <v>15183</v>
      </c>
      <c r="Z3052" s="29" t="s">
        <v>36500</v>
      </c>
      <c r="AA3052" s="29" t="s">
        <v>36500</v>
      </c>
      <c r="AB3052" s="29" t="s">
        <v>2165</v>
      </c>
      <c r="AC3052" s="29" t="s">
        <v>2166</v>
      </c>
      <c r="AD3052" s="29" t="s">
        <v>2</v>
      </c>
      <c r="AE3052" s="29" t="s">
        <v>1541</v>
      </c>
      <c r="AF3052" s="29" t="s">
        <v>36501</v>
      </c>
      <c r="AG3052" s="29">
        <v>0</v>
      </c>
      <c r="AH3052" s="29" t="s">
        <v>36501</v>
      </c>
      <c r="AI3052" s="29" t="s">
        <v>36502</v>
      </c>
      <c r="AJ3052" s="29">
        <v>19</v>
      </c>
      <c r="AK3052" s="29" t="s">
        <v>36503</v>
      </c>
      <c r="AL3052" s="29" t="s">
        <v>36504</v>
      </c>
      <c r="AM3052" s="29">
        <v>80</v>
      </c>
      <c r="AN3052" s="1">
        <f t="shared" si="162"/>
        <v>1</v>
      </c>
      <c r="AO3052" s="1">
        <f t="shared" si="163"/>
        <v>1</v>
      </c>
      <c r="AP3052" s="30">
        <f t="shared" si="164"/>
        <v>46297</v>
      </c>
      <c r="AQ3052" s="1" t="str">
        <f>IF(COUNTIF('同场线路Rotas do mesmo SC'!A:A,C3052)&gt;0,"Sim","Não")</f>
        <v>Não</v>
      </c>
      <c r="AR3052" s="1" t="str">
        <f>IF(COUNTIF(揽收业务网点!A:A,P3052)&gt;0,"Sim","Não")</f>
        <v>Não</v>
      </c>
    </row>
    <row r="3053" spans="1:44">
      <c r="A3053" s="29" t="s">
        <v>36505</v>
      </c>
      <c r="B3053" s="29" t="s">
        <v>379</v>
      </c>
      <c r="C3053" s="29" t="s">
        <v>36506</v>
      </c>
      <c r="D3053" s="29" t="s">
        <v>15072</v>
      </c>
      <c r="E3053" s="29" t="s">
        <v>382</v>
      </c>
      <c r="F3053" s="29" t="s">
        <v>7279</v>
      </c>
      <c r="G3053" s="29">
        <v>18</v>
      </c>
      <c r="H3053" s="29" t="s">
        <v>7378</v>
      </c>
      <c r="I3053" s="29" t="s">
        <v>2105</v>
      </c>
      <c r="J3053" s="29" t="s">
        <v>7379</v>
      </c>
      <c r="K3053" s="29" t="s">
        <v>387</v>
      </c>
      <c r="L3053" s="29" t="s">
        <v>7380</v>
      </c>
      <c r="M3053" s="29" t="s">
        <v>7381</v>
      </c>
      <c r="N3053" s="29" t="s">
        <v>7382</v>
      </c>
      <c r="O3053" s="29" t="s">
        <v>706</v>
      </c>
      <c r="P3053" s="29" t="s">
        <v>707</v>
      </c>
      <c r="Q3053" s="29" t="s">
        <v>2</v>
      </c>
      <c r="R3053" s="29" t="s">
        <v>36507</v>
      </c>
      <c r="S3053" s="29" t="s">
        <v>36507</v>
      </c>
      <c r="T3053" s="29" t="s">
        <v>36508</v>
      </c>
      <c r="U3053" s="29" t="s">
        <v>36509</v>
      </c>
      <c r="V3053" s="29">
        <v>35</v>
      </c>
      <c r="W3053" s="29" t="s">
        <v>396</v>
      </c>
      <c r="X3053" s="29" t="s">
        <v>36510</v>
      </c>
      <c r="Y3053" s="29" t="s">
        <v>15183</v>
      </c>
      <c r="Z3053" s="29" t="s">
        <v>36511</v>
      </c>
      <c r="AA3053" s="29" t="s">
        <v>36511</v>
      </c>
      <c r="AB3053" s="29" t="s">
        <v>2129</v>
      </c>
      <c r="AC3053" s="29" t="s">
        <v>2130</v>
      </c>
      <c r="AD3053" s="29" t="s">
        <v>2</v>
      </c>
      <c r="AE3053" s="29" t="s">
        <v>1541</v>
      </c>
      <c r="AF3053" s="29" t="s">
        <v>23036</v>
      </c>
      <c r="AG3053" s="29">
        <v>-33</v>
      </c>
      <c r="AH3053" s="29" t="s">
        <v>23036</v>
      </c>
      <c r="AI3053" s="29" t="s">
        <v>36512</v>
      </c>
      <c r="AJ3053" s="29">
        <v>16</v>
      </c>
      <c r="AK3053" s="29" t="s">
        <v>36513</v>
      </c>
      <c r="AL3053" s="29" t="s">
        <v>36514</v>
      </c>
      <c r="AM3053" s="29">
        <v>78</v>
      </c>
      <c r="AN3053" s="1">
        <f t="shared" si="162"/>
        <v>1</v>
      </c>
      <c r="AO3053" s="1">
        <f t="shared" si="163"/>
        <v>1</v>
      </c>
      <c r="AP3053" s="30">
        <f t="shared" si="164"/>
        <v>46297</v>
      </c>
      <c r="AQ3053" s="1" t="str">
        <f>IF(COUNTIF('同场线路Rotas do mesmo SC'!A:A,C3053)&gt;0,"Sim","Não")</f>
        <v>Não</v>
      </c>
      <c r="AR3053" s="1" t="str">
        <f>IF(COUNTIF(揽收业务网点!A:A,P3053)&gt;0,"Sim","Não")</f>
        <v>Não</v>
      </c>
    </row>
    <row r="3054" spans="1:44">
      <c r="A3054" s="29" t="s">
        <v>36515</v>
      </c>
      <c r="B3054" s="29" t="s">
        <v>379</v>
      </c>
      <c r="C3054" s="29" t="s">
        <v>36516</v>
      </c>
      <c r="D3054" s="29" t="s">
        <v>15072</v>
      </c>
      <c r="E3054" s="29" t="s">
        <v>382</v>
      </c>
      <c r="F3054" s="29" t="s">
        <v>7279</v>
      </c>
      <c r="G3054" s="29">
        <v>11</v>
      </c>
      <c r="H3054" s="29" t="s">
        <v>9033</v>
      </c>
      <c r="I3054" s="29" t="s">
        <v>868</v>
      </c>
      <c r="J3054" s="29" t="s">
        <v>1753</v>
      </c>
      <c r="K3054" s="29" t="s">
        <v>387</v>
      </c>
      <c r="L3054" s="29" t="s">
        <v>1754</v>
      </c>
      <c r="M3054" s="29" t="s">
        <v>9034</v>
      </c>
      <c r="N3054" s="29" t="s">
        <v>9035</v>
      </c>
      <c r="O3054" s="29" t="s">
        <v>1703</v>
      </c>
      <c r="P3054" s="29" t="s">
        <v>45</v>
      </c>
      <c r="Q3054" s="29" t="s">
        <v>11</v>
      </c>
      <c r="R3054" s="29" t="s">
        <v>36517</v>
      </c>
      <c r="S3054" s="29" t="s">
        <v>36517</v>
      </c>
      <c r="T3054" s="29" t="s">
        <v>36518</v>
      </c>
      <c r="U3054" s="29" t="s">
        <v>36519</v>
      </c>
      <c r="V3054" s="29">
        <v>11</v>
      </c>
      <c r="W3054" s="29" t="s">
        <v>396</v>
      </c>
      <c r="X3054" s="29" t="s">
        <v>36520</v>
      </c>
      <c r="Y3054" s="29" t="s">
        <v>574</v>
      </c>
      <c r="Z3054" s="29" t="s">
        <v>36521</v>
      </c>
      <c r="AA3054" s="29" t="s">
        <v>36521</v>
      </c>
      <c r="AB3054" s="29" t="s">
        <v>9036</v>
      </c>
      <c r="AC3054" s="29" t="s">
        <v>43</v>
      </c>
      <c r="AD3054" s="29" t="s">
        <v>11</v>
      </c>
      <c r="AE3054" s="29" t="s">
        <v>2541</v>
      </c>
      <c r="AF3054" s="29" t="s">
        <v>36522</v>
      </c>
      <c r="AG3054" s="29">
        <v>5</v>
      </c>
      <c r="AH3054" s="29" t="s">
        <v>36522</v>
      </c>
      <c r="AI3054" s="29" t="s">
        <v>36523</v>
      </c>
      <c r="AJ3054" s="29">
        <v>19</v>
      </c>
      <c r="AK3054" s="29" t="s">
        <v>36524</v>
      </c>
      <c r="AL3054" s="29" t="s">
        <v>36525</v>
      </c>
      <c r="AM3054" s="29">
        <v>823</v>
      </c>
      <c r="AN3054" s="1">
        <f t="shared" si="162"/>
        <v>1</v>
      </c>
      <c r="AO3054" s="1">
        <f t="shared" si="163"/>
        <v>1</v>
      </c>
      <c r="AP3054" s="30">
        <f t="shared" si="164"/>
        <v>46296</v>
      </c>
      <c r="AQ3054" s="1" t="str">
        <f>IF(COUNTIF('同场线路Rotas do mesmo SC'!A:A,C3054)&gt;0,"Sim","Não")</f>
        <v>Não</v>
      </c>
      <c r="AR3054" s="1" t="str">
        <f>IF(COUNTIF(揽收业务网点!A:A,P3054)&gt;0,"Sim","Não")</f>
        <v>Sim</v>
      </c>
    </row>
    <row r="3055" spans="1:44">
      <c r="A3055" s="29" t="s">
        <v>36526</v>
      </c>
      <c r="B3055" s="29" t="s">
        <v>379</v>
      </c>
      <c r="C3055" s="29" t="s">
        <v>36527</v>
      </c>
      <c r="D3055" s="29" t="s">
        <v>15072</v>
      </c>
      <c r="E3055" s="29" t="s">
        <v>382</v>
      </c>
      <c r="F3055" s="29" t="s">
        <v>7279</v>
      </c>
      <c r="G3055" s="29">
        <v>60</v>
      </c>
      <c r="H3055" s="29" t="s">
        <v>6658</v>
      </c>
      <c r="I3055" s="29" t="s">
        <v>868</v>
      </c>
      <c r="J3055" s="29" t="s">
        <v>642</v>
      </c>
      <c r="K3055" s="29" t="s">
        <v>387</v>
      </c>
      <c r="L3055" s="29" t="s">
        <v>643</v>
      </c>
      <c r="M3055" s="29" t="s">
        <v>6659</v>
      </c>
      <c r="N3055" s="29" t="s">
        <v>6660</v>
      </c>
      <c r="O3055" s="29" t="s">
        <v>1703</v>
      </c>
      <c r="P3055" s="29" t="s">
        <v>45</v>
      </c>
      <c r="Q3055" s="29" t="s">
        <v>11</v>
      </c>
      <c r="R3055" s="29" t="s">
        <v>876</v>
      </c>
      <c r="S3055" s="29" t="s">
        <v>13558</v>
      </c>
      <c r="T3055" s="29" t="s">
        <v>36528</v>
      </c>
      <c r="U3055" s="29" t="s">
        <v>36529</v>
      </c>
      <c r="V3055" s="29">
        <v>21</v>
      </c>
      <c r="W3055" s="29" t="s">
        <v>396</v>
      </c>
      <c r="X3055" s="29" t="s">
        <v>36530</v>
      </c>
      <c r="Y3055" s="29" t="s">
        <v>574</v>
      </c>
      <c r="Z3055" s="29" t="s">
        <v>36531</v>
      </c>
      <c r="AA3055" s="29" t="s">
        <v>36531</v>
      </c>
      <c r="AB3055" s="29" t="s">
        <v>11609</v>
      </c>
      <c r="AC3055" s="29" t="s">
        <v>11610</v>
      </c>
      <c r="AD3055" s="29" t="s">
        <v>11</v>
      </c>
      <c r="AE3055" s="29" t="s">
        <v>2223</v>
      </c>
      <c r="AF3055" s="29" t="s">
        <v>36532</v>
      </c>
      <c r="AG3055" s="29">
        <v>-108</v>
      </c>
      <c r="AH3055" s="29" t="s">
        <v>36532</v>
      </c>
      <c r="AI3055" s="29" t="s">
        <v>36533</v>
      </c>
      <c r="AJ3055" s="29">
        <v>842</v>
      </c>
      <c r="AK3055" s="29" t="s">
        <v>36534</v>
      </c>
      <c r="AL3055" s="29" t="s">
        <v>27944</v>
      </c>
      <c r="AM3055" s="29">
        <v>25</v>
      </c>
      <c r="AN3055" s="1">
        <f t="shared" ref="AN3055:AN3088" si="165">IF(X3055="",0,1)</f>
        <v>1</v>
      </c>
      <c r="AO3055" s="1">
        <f t="shared" ref="AO3055:AO3088" si="166">IF(AI3055="",0,1)</f>
        <v>1</v>
      </c>
      <c r="AP3055" s="30">
        <f t="shared" ref="AP3055:AP3088" si="167">DATE(YEAR(AE3055),MONTH(AE3055),DAY(AE3055))</f>
        <v>46296</v>
      </c>
      <c r="AQ3055" s="1" t="str">
        <f>IF(COUNTIF('同场线路Rotas do mesmo SC'!A:A,C3055)&gt;0,"Sim","Não")</f>
        <v>Não</v>
      </c>
      <c r="AR3055" s="1" t="str">
        <f>IF(COUNTIF(揽收业务网点!A:A,P3055)&gt;0,"Sim","Não")</f>
        <v>Sim</v>
      </c>
    </row>
    <row r="3056" spans="1:44">
      <c r="A3056" s="29" t="s">
        <v>36535</v>
      </c>
      <c r="B3056" s="29" t="s">
        <v>379</v>
      </c>
      <c r="C3056" s="29" t="s">
        <v>36536</v>
      </c>
      <c r="D3056" s="29" t="s">
        <v>15072</v>
      </c>
      <c r="E3056" s="29" t="s">
        <v>640</v>
      </c>
      <c r="F3056" s="29" t="s">
        <v>7279</v>
      </c>
      <c r="G3056" s="29">
        <v>339</v>
      </c>
      <c r="H3056" s="29" t="s">
        <v>1802</v>
      </c>
      <c r="I3056" s="29" t="s">
        <v>409</v>
      </c>
      <c r="J3056" s="29" t="s">
        <v>1803</v>
      </c>
      <c r="K3056" s="29" t="s">
        <v>387</v>
      </c>
      <c r="L3056" s="29" t="s">
        <v>1804</v>
      </c>
      <c r="M3056" s="29" t="s">
        <v>1805</v>
      </c>
      <c r="N3056" s="29" t="s">
        <v>1806</v>
      </c>
      <c r="O3056" s="29" t="s">
        <v>1816</v>
      </c>
      <c r="P3056" s="29" t="s">
        <v>3</v>
      </c>
      <c r="Q3056" s="29" t="s">
        <v>2</v>
      </c>
      <c r="R3056" s="29" t="s">
        <v>18785</v>
      </c>
      <c r="S3056" s="29" t="s">
        <v>11451</v>
      </c>
      <c r="T3056" s="29" t="s">
        <v>36537</v>
      </c>
      <c r="U3056" s="29" t="s">
        <v>36538</v>
      </c>
      <c r="V3056" s="29">
        <v>11</v>
      </c>
      <c r="W3056" s="29" t="s">
        <v>396</v>
      </c>
      <c r="X3056" s="29" t="s">
        <v>36539</v>
      </c>
      <c r="Y3056" s="29" t="s">
        <v>6093</v>
      </c>
      <c r="Z3056" s="29" t="s">
        <v>36540</v>
      </c>
      <c r="AA3056" s="29" t="s">
        <v>36540</v>
      </c>
      <c r="AB3056" s="29" t="s">
        <v>1807</v>
      </c>
      <c r="AC3056" s="29" t="s">
        <v>1808</v>
      </c>
      <c r="AD3056" s="29" t="s">
        <v>2</v>
      </c>
      <c r="AE3056" s="29" t="s">
        <v>14970</v>
      </c>
      <c r="AF3056" s="29" t="s">
        <v>36541</v>
      </c>
      <c r="AG3056" s="29">
        <v>-2</v>
      </c>
      <c r="AH3056" s="29" t="s">
        <v>36541</v>
      </c>
      <c r="AI3056" s="29" t="s">
        <v>36542</v>
      </c>
      <c r="AJ3056" s="29">
        <v>225</v>
      </c>
      <c r="AK3056" s="29" t="s">
        <v>36543</v>
      </c>
      <c r="AL3056" s="29" t="s">
        <v>36544</v>
      </c>
      <c r="AM3056" s="29">
        <v>80</v>
      </c>
      <c r="AN3056" s="1">
        <f t="shared" si="165"/>
        <v>1</v>
      </c>
      <c r="AO3056" s="1">
        <f t="shared" si="166"/>
        <v>1</v>
      </c>
      <c r="AP3056" s="30">
        <f t="shared" si="167"/>
        <v>46296</v>
      </c>
      <c r="AQ3056" s="1" t="str">
        <f>IF(COUNTIF('同场线路Rotas do mesmo SC'!A:A,C3056)&gt;0,"Sim","Não")</f>
        <v>Não</v>
      </c>
      <c r="AR3056" s="1" t="str">
        <f>IF(COUNTIF(揽收业务网点!A:A,P3056)&gt;0,"Sim","Não")</f>
        <v>Sim</v>
      </c>
    </row>
    <row r="3057" spans="1:44">
      <c r="A3057" s="29" t="s">
        <v>36545</v>
      </c>
      <c r="B3057" s="29" t="s">
        <v>379</v>
      </c>
      <c r="C3057" s="29" t="s">
        <v>36546</v>
      </c>
      <c r="D3057" s="29" t="s">
        <v>15072</v>
      </c>
      <c r="E3057" s="29" t="s">
        <v>640</v>
      </c>
      <c r="F3057" s="29" t="s">
        <v>7279</v>
      </c>
      <c r="G3057" s="29">
        <v>15</v>
      </c>
      <c r="H3057" s="29" t="s">
        <v>7981</v>
      </c>
      <c r="I3057" s="29" t="s">
        <v>385</v>
      </c>
      <c r="J3057" s="29" t="s">
        <v>2631</v>
      </c>
      <c r="K3057" s="29" t="s">
        <v>387</v>
      </c>
      <c r="L3057" s="29" t="s">
        <v>2632</v>
      </c>
      <c r="M3057" s="29" t="s">
        <v>7982</v>
      </c>
      <c r="N3057" s="29" t="s">
        <v>13102</v>
      </c>
      <c r="O3057" s="29" t="s">
        <v>7990</v>
      </c>
      <c r="P3057" s="29" t="s">
        <v>6</v>
      </c>
      <c r="Q3057" s="29" t="s">
        <v>5</v>
      </c>
      <c r="R3057" s="29" t="s">
        <v>1320</v>
      </c>
      <c r="S3057" s="29" t="s">
        <v>1320</v>
      </c>
      <c r="T3057" s="29" t="s">
        <v>36547</v>
      </c>
      <c r="U3057" s="29" t="s">
        <v>36548</v>
      </c>
      <c r="V3057" s="29">
        <v>3</v>
      </c>
      <c r="W3057" s="29" t="s">
        <v>396</v>
      </c>
      <c r="X3057" s="29"/>
      <c r="Y3057" s="29" t="s">
        <v>1990</v>
      </c>
      <c r="Z3057" s="29"/>
      <c r="AA3057" s="29"/>
      <c r="AB3057" s="29" t="s">
        <v>1435</v>
      </c>
      <c r="AC3057" s="29" t="s">
        <v>1436</v>
      </c>
      <c r="AD3057" s="29" t="s">
        <v>5</v>
      </c>
      <c r="AE3057" s="29" t="s">
        <v>2582</v>
      </c>
      <c r="AF3057" s="29" t="s">
        <v>36549</v>
      </c>
      <c r="AG3057" s="29">
        <v>-156</v>
      </c>
      <c r="AH3057" s="29" t="s">
        <v>36549</v>
      </c>
      <c r="AI3057" s="29" t="s">
        <v>36550</v>
      </c>
      <c r="AJ3057" s="29">
        <v>793</v>
      </c>
      <c r="AK3057" s="29" t="s">
        <v>36551</v>
      </c>
      <c r="AL3057" s="29" t="s">
        <v>36552</v>
      </c>
      <c r="AM3057" s="29">
        <v>1</v>
      </c>
      <c r="AN3057" s="1">
        <f t="shared" si="165"/>
        <v>0</v>
      </c>
      <c r="AO3057" s="1">
        <f t="shared" si="166"/>
        <v>1</v>
      </c>
      <c r="AP3057" s="30">
        <f t="shared" si="167"/>
        <v>46296</v>
      </c>
      <c r="AQ3057" s="1" t="str">
        <f>IF(COUNTIF('同场线路Rotas do mesmo SC'!A:A,C3057)&gt;0,"Sim","Não")</f>
        <v>Não</v>
      </c>
      <c r="AR3057" s="1" t="str">
        <f>IF(COUNTIF(揽收业务网点!A:A,P3057)&gt;0,"Sim","Não")</f>
        <v>Sim</v>
      </c>
    </row>
    <row r="3058" spans="1:44">
      <c r="A3058" s="29" t="s">
        <v>36553</v>
      </c>
      <c r="B3058" s="29" t="s">
        <v>379</v>
      </c>
      <c r="C3058" s="29" t="s">
        <v>36554</v>
      </c>
      <c r="D3058" s="29" t="s">
        <v>15072</v>
      </c>
      <c r="E3058" s="29" t="s">
        <v>382</v>
      </c>
      <c r="F3058" s="29" t="s">
        <v>7279</v>
      </c>
      <c r="G3058" s="29">
        <v>480</v>
      </c>
      <c r="H3058" s="29" t="s">
        <v>6827</v>
      </c>
      <c r="I3058" s="29" t="s">
        <v>868</v>
      </c>
      <c r="J3058" s="29" t="s">
        <v>2337</v>
      </c>
      <c r="K3058" s="29" t="s">
        <v>387</v>
      </c>
      <c r="L3058" s="29" t="s">
        <v>2338</v>
      </c>
      <c r="M3058" s="29" t="s">
        <v>6828</v>
      </c>
      <c r="N3058" s="29" t="s">
        <v>6829</v>
      </c>
      <c r="O3058" s="29" t="s">
        <v>2341</v>
      </c>
      <c r="P3058" s="29" t="s">
        <v>2342</v>
      </c>
      <c r="Q3058" s="29" t="s">
        <v>5</v>
      </c>
      <c r="R3058" s="29" t="s">
        <v>36555</v>
      </c>
      <c r="S3058" s="29" t="s">
        <v>34487</v>
      </c>
      <c r="T3058" s="29" t="s">
        <v>36556</v>
      </c>
      <c r="U3058" s="29" t="s">
        <v>36557</v>
      </c>
      <c r="V3058" s="29">
        <v>329</v>
      </c>
      <c r="W3058" s="29" t="s">
        <v>396</v>
      </c>
      <c r="X3058" s="29" t="s">
        <v>36558</v>
      </c>
      <c r="Y3058" s="29" t="s">
        <v>7271</v>
      </c>
      <c r="Z3058" s="29" t="s">
        <v>36559</v>
      </c>
      <c r="AA3058" s="29" t="s">
        <v>36559</v>
      </c>
      <c r="AB3058" s="29" t="s">
        <v>10584</v>
      </c>
      <c r="AC3058" s="29" t="s">
        <v>10585</v>
      </c>
      <c r="AD3058" s="29" t="s">
        <v>5</v>
      </c>
      <c r="AE3058" s="29" t="s">
        <v>21428</v>
      </c>
      <c r="AF3058" s="29" t="s">
        <v>36560</v>
      </c>
      <c r="AG3058" s="29">
        <v>-54</v>
      </c>
      <c r="AH3058" s="29" t="s">
        <v>36560</v>
      </c>
      <c r="AI3058" s="29" t="s">
        <v>16131</v>
      </c>
      <c r="AJ3058" s="29">
        <v>3</v>
      </c>
      <c r="AK3058" s="29" t="s">
        <v>36561</v>
      </c>
      <c r="AL3058" s="29" t="s">
        <v>36562</v>
      </c>
      <c r="AM3058" s="29">
        <v>11</v>
      </c>
      <c r="AN3058" s="1">
        <f t="shared" si="165"/>
        <v>1</v>
      </c>
      <c r="AO3058" s="1">
        <f t="shared" si="166"/>
        <v>1</v>
      </c>
      <c r="AP3058" s="30">
        <f t="shared" si="167"/>
        <v>46297</v>
      </c>
      <c r="AQ3058" s="1" t="str">
        <f>IF(COUNTIF('同场线路Rotas do mesmo SC'!A:A,C3058)&gt;0,"Sim","Não")</f>
        <v>Não</v>
      </c>
      <c r="AR3058" s="1" t="str">
        <f>IF(COUNTIF(揽收业务网点!A:A,P3058)&gt;0,"Sim","Não")</f>
        <v>Não</v>
      </c>
    </row>
    <row r="3059" spans="1:44">
      <c r="A3059" s="29" t="s">
        <v>36563</v>
      </c>
      <c r="B3059" s="29" t="s">
        <v>379</v>
      </c>
      <c r="C3059" s="29" t="s">
        <v>36564</v>
      </c>
      <c r="D3059" s="29" t="s">
        <v>15072</v>
      </c>
      <c r="E3059" s="29" t="s">
        <v>382</v>
      </c>
      <c r="F3059" s="29" t="s">
        <v>7279</v>
      </c>
      <c r="G3059" s="29">
        <v>72</v>
      </c>
      <c r="H3059" s="29" t="s">
        <v>1918</v>
      </c>
      <c r="I3059" s="29" t="s">
        <v>385</v>
      </c>
      <c r="J3059" s="29" t="s">
        <v>1919</v>
      </c>
      <c r="K3059" s="29" t="s">
        <v>387</v>
      </c>
      <c r="L3059" s="29" t="s">
        <v>1920</v>
      </c>
      <c r="M3059" s="29" t="s">
        <v>1919</v>
      </c>
      <c r="N3059" s="29" t="s">
        <v>1921</v>
      </c>
      <c r="O3059" s="29" t="s">
        <v>1922</v>
      </c>
      <c r="P3059" s="29" t="s">
        <v>1923</v>
      </c>
      <c r="Q3059" s="29" t="s">
        <v>142</v>
      </c>
      <c r="R3059" s="29" t="s">
        <v>36565</v>
      </c>
      <c r="S3059" s="29" t="s">
        <v>3555</v>
      </c>
      <c r="T3059" s="29" t="s">
        <v>36566</v>
      </c>
      <c r="U3059" s="29" t="s">
        <v>36567</v>
      </c>
      <c r="V3059" s="29">
        <v>59</v>
      </c>
      <c r="W3059" s="29" t="s">
        <v>396</v>
      </c>
      <c r="X3059" s="29" t="s">
        <v>36568</v>
      </c>
      <c r="Y3059" s="29" t="s">
        <v>4385</v>
      </c>
      <c r="Z3059" s="29" t="s">
        <v>17236</v>
      </c>
      <c r="AA3059" s="29" t="s">
        <v>17236</v>
      </c>
      <c r="AB3059" s="29" t="s">
        <v>1930</v>
      </c>
      <c r="AC3059" s="29" t="s">
        <v>1931</v>
      </c>
      <c r="AD3059" s="29" t="s">
        <v>142</v>
      </c>
      <c r="AE3059" s="29" t="s">
        <v>21537</v>
      </c>
      <c r="AF3059" s="29" t="s">
        <v>36569</v>
      </c>
      <c r="AG3059" s="29">
        <v>-168</v>
      </c>
      <c r="AH3059" s="29" t="s">
        <v>36569</v>
      </c>
      <c r="AI3059" s="29" t="s">
        <v>36570</v>
      </c>
      <c r="AJ3059" s="29">
        <v>23</v>
      </c>
      <c r="AK3059" s="29" t="s">
        <v>19568</v>
      </c>
      <c r="AL3059" s="29" t="s">
        <v>36571</v>
      </c>
      <c r="AM3059" s="29">
        <v>65</v>
      </c>
      <c r="AN3059" s="1">
        <f t="shared" si="165"/>
        <v>1</v>
      </c>
      <c r="AO3059" s="1">
        <f t="shared" si="166"/>
        <v>1</v>
      </c>
      <c r="AP3059" s="30">
        <f t="shared" si="167"/>
        <v>46297</v>
      </c>
      <c r="AQ3059" s="1" t="str">
        <f>IF(COUNTIF('同场线路Rotas do mesmo SC'!A:A,C3059)&gt;0,"Sim","Não")</f>
        <v>Não</v>
      </c>
      <c r="AR3059" s="1" t="str">
        <f>IF(COUNTIF(揽收业务网点!A:A,P3059)&gt;0,"Sim","Não")</f>
        <v>Não</v>
      </c>
    </row>
    <row r="3060" spans="1:44">
      <c r="A3060" s="29" t="s">
        <v>36572</v>
      </c>
      <c r="B3060" s="29" t="s">
        <v>379</v>
      </c>
      <c r="C3060" s="29" t="s">
        <v>26302</v>
      </c>
      <c r="D3060" s="29" t="s">
        <v>15072</v>
      </c>
      <c r="E3060" s="29" t="s">
        <v>382</v>
      </c>
      <c r="F3060" s="29" t="s">
        <v>7279</v>
      </c>
      <c r="G3060" s="29">
        <v>15</v>
      </c>
      <c r="H3060" s="29" t="s">
        <v>23971</v>
      </c>
      <c r="I3060" s="29" t="s">
        <v>385</v>
      </c>
      <c r="J3060" s="29" t="s">
        <v>15365</v>
      </c>
      <c r="K3060" s="29" t="s">
        <v>387</v>
      </c>
      <c r="L3060" s="29" t="s">
        <v>15366</v>
      </c>
      <c r="M3060" s="29" t="s">
        <v>15367</v>
      </c>
      <c r="N3060" s="29" t="s">
        <v>15368</v>
      </c>
      <c r="O3060" s="29" t="s">
        <v>15336</v>
      </c>
      <c r="P3060" s="29" t="s">
        <v>15337</v>
      </c>
      <c r="Q3060" s="29" t="s">
        <v>5</v>
      </c>
      <c r="R3060" s="29" t="s">
        <v>36573</v>
      </c>
      <c r="S3060" s="29" t="s">
        <v>19269</v>
      </c>
      <c r="T3060" s="29" t="s">
        <v>36574</v>
      </c>
      <c r="U3060" s="29" t="s">
        <v>22005</v>
      </c>
      <c r="V3060" s="29">
        <v>22</v>
      </c>
      <c r="W3060" s="29" t="s">
        <v>396</v>
      </c>
      <c r="X3060" s="29" t="s">
        <v>36575</v>
      </c>
      <c r="Y3060" s="29" t="s">
        <v>4385</v>
      </c>
      <c r="Z3060" s="29" t="s">
        <v>24557</v>
      </c>
      <c r="AA3060" s="29" t="s">
        <v>24557</v>
      </c>
      <c r="AB3060" s="29" t="s">
        <v>26304</v>
      </c>
      <c r="AC3060" s="29" t="s">
        <v>26305</v>
      </c>
      <c r="AD3060" s="29" t="s">
        <v>5</v>
      </c>
      <c r="AE3060" s="29" t="s">
        <v>15876</v>
      </c>
      <c r="AF3060" s="29" t="s">
        <v>36576</v>
      </c>
      <c r="AG3060" s="29">
        <v>7</v>
      </c>
      <c r="AH3060" s="29" t="s">
        <v>36576</v>
      </c>
      <c r="AI3060" s="29" t="s">
        <v>36577</v>
      </c>
      <c r="AJ3060" s="29">
        <v>8</v>
      </c>
      <c r="AK3060" s="29" t="s">
        <v>36578</v>
      </c>
      <c r="AL3060" s="29" t="s">
        <v>36579</v>
      </c>
      <c r="AM3060" s="29">
        <v>68</v>
      </c>
      <c r="AN3060" s="1">
        <f t="shared" si="165"/>
        <v>1</v>
      </c>
      <c r="AO3060" s="1">
        <f t="shared" si="166"/>
        <v>1</v>
      </c>
      <c r="AP3060" s="30">
        <f t="shared" si="167"/>
        <v>46297</v>
      </c>
      <c r="AQ3060" s="1" t="str">
        <f>IF(COUNTIF('同场线路Rotas do mesmo SC'!A:A,C3060)&gt;0,"Sim","Não")</f>
        <v>Não</v>
      </c>
      <c r="AR3060" s="1" t="str">
        <f>IF(COUNTIF(揽收业务网点!A:A,P3060)&gt;0,"Sim","Não")</f>
        <v>Não</v>
      </c>
    </row>
    <row r="3061" spans="1:44">
      <c r="A3061" s="29" t="s">
        <v>36580</v>
      </c>
      <c r="B3061" s="29" t="s">
        <v>379</v>
      </c>
      <c r="C3061" s="29" t="s">
        <v>26323</v>
      </c>
      <c r="D3061" s="29" t="s">
        <v>15072</v>
      </c>
      <c r="E3061" s="29" t="s">
        <v>382</v>
      </c>
      <c r="F3061" s="29" t="s">
        <v>7279</v>
      </c>
      <c r="G3061" s="29">
        <v>66</v>
      </c>
      <c r="H3061" s="29" t="s">
        <v>26324</v>
      </c>
      <c r="I3061" s="29" t="s">
        <v>2105</v>
      </c>
      <c r="J3061" s="29" t="s">
        <v>13993</v>
      </c>
      <c r="K3061" s="29" t="s">
        <v>387</v>
      </c>
      <c r="L3061" s="29" t="s">
        <v>13994</v>
      </c>
      <c r="M3061" s="29" t="s">
        <v>26325</v>
      </c>
      <c r="N3061" s="29" t="s">
        <v>26326</v>
      </c>
      <c r="O3061" s="29" t="s">
        <v>12276</v>
      </c>
      <c r="P3061" s="29" t="s">
        <v>12277</v>
      </c>
      <c r="Q3061" s="29" t="s">
        <v>94</v>
      </c>
      <c r="R3061" s="29" t="s">
        <v>21630</v>
      </c>
      <c r="S3061" s="29" t="s">
        <v>33942</v>
      </c>
      <c r="T3061" s="29" t="s">
        <v>36581</v>
      </c>
      <c r="U3061" s="29" t="s">
        <v>36582</v>
      </c>
      <c r="V3061" s="29">
        <v>5</v>
      </c>
      <c r="W3061" s="29" t="s">
        <v>396</v>
      </c>
      <c r="X3061" s="29" t="s">
        <v>36583</v>
      </c>
      <c r="Y3061" s="29" t="s">
        <v>7271</v>
      </c>
      <c r="Z3061" s="29" t="s">
        <v>36584</v>
      </c>
      <c r="AA3061" s="29" t="s">
        <v>36584</v>
      </c>
      <c r="AB3061" s="29" t="s">
        <v>26330</v>
      </c>
      <c r="AC3061" s="29" t="s">
        <v>26331</v>
      </c>
      <c r="AD3061" s="29" t="s">
        <v>94</v>
      </c>
      <c r="AE3061" s="29" t="s">
        <v>15876</v>
      </c>
      <c r="AF3061" s="29" t="s">
        <v>36585</v>
      </c>
      <c r="AG3061" s="29">
        <v>-1</v>
      </c>
      <c r="AH3061" s="29" t="s">
        <v>36585</v>
      </c>
      <c r="AI3061" s="29" t="s">
        <v>36586</v>
      </c>
      <c r="AJ3061" s="29">
        <v>65</v>
      </c>
      <c r="AK3061" s="29" t="s">
        <v>36587</v>
      </c>
      <c r="AL3061" s="29" t="s">
        <v>36588</v>
      </c>
      <c r="AM3061" s="29">
        <v>67</v>
      </c>
      <c r="AN3061" s="1">
        <f t="shared" si="165"/>
        <v>1</v>
      </c>
      <c r="AO3061" s="1">
        <f t="shared" si="166"/>
        <v>1</v>
      </c>
      <c r="AP3061" s="30">
        <f t="shared" si="167"/>
        <v>46297</v>
      </c>
      <c r="AQ3061" s="1" t="str">
        <f>IF(COUNTIF('同场线路Rotas do mesmo SC'!A:A,C3061)&gt;0,"Sim","Não")</f>
        <v>Não</v>
      </c>
      <c r="AR3061" s="1" t="str">
        <f>IF(COUNTIF(揽收业务网点!A:A,P3061)&gt;0,"Sim","Não")</f>
        <v>Não</v>
      </c>
    </row>
    <row r="3062" spans="1:44">
      <c r="A3062" s="29" t="s">
        <v>36589</v>
      </c>
      <c r="B3062" s="29" t="s">
        <v>379</v>
      </c>
      <c r="C3062" s="29" t="s">
        <v>36590</v>
      </c>
      <c r="D3062" s="29" t="s">
        <v>15072</v>
      </c>
      <c r="E3062" s="29" t="s">
        <v>640</v>
      </c>
      <c r="F3062" s="29" t="s">
        <v>7279</v>
      </c>
      <c r="G3062" s="29">
        <v>41</v>
      </c>
      <c r="H3062" s="29" t="s">
        <v>3066</v>
      </c>
      <c r="I3062" s="29" t="s">
        <v>663</v>
      </c>
      <c r="J3062" s="29" t="s">
        <v>734</v>
      </c>
      <c r="K3062" s="29" t="s">
        <v>387</v>
      </c>
      <c r="L3062" s="29" t="s">
        <v>735</v>
      </c>
      <c r="M3062" s="29" t="s">
        <v>3067</v>
      </c>
      <c r="N3062" s="29" t="s">
        <v>3068</v>
      </c>
      <c r="O3062" s="29" t="s">
        <v>3025</v>
      </c>
      <c r="P3062" s="29" t="s">
        <v>27</v>
      </c>
      <c r="Q3062" s="29" t="s">
        <v>11</v>
      </c>
      <c r="R3062" s="29" t="s">
        <v>36591</v>
      </c>
      <c r="S3062" s="29" t="s">
        <v>36591</v>
      </c>
      <c r="T3062" s="29" t="s">
        <v>36592</v>
      </c>
      <c r="U3062" s="29" t="s">
        <v>36593</v>
      </c>
      <c r="V3062" s="29">
        <v>482</v>
      </c>
      <c r="W3062" s="29" t="s">
        <v>396</v>
      </c>
      <c r="X3062" s="29" t="s">
        <v>36594</v>
      </c>
      <c r="Y3062" s="29" t="s">
        <v>1990</v>
      </c>
      <c r="Z3062" s="29" t="s">
        <v>36595</v>
      </c>
      <c r="AA3062" s="29" t="s">
        <v>36595</v>
      </c>
      <c r="AB3062" s="29" t="s">
        <v>653</v>
      </c>
      <c r="AC3062" s="29" t="s">
        <v>654</v>
      </c>
      <c r="AD3062" s="29" t="s">
        <v>11</v>
      </c>
      <c r="AE3062" s="29" t="s">
        <v>4997</v>
      </c>
      <c r="AF3062" s="29" t="s">
        <v>36596</v>
      </c>
      <c r="AG3062" s="29">
        <v>22</v>
      </c>
      <c r="AH3062" s="29" t="s">
        <v>36596</v>
      </c>
      <c r="AI3062" s="29"/>
      <c r="AJ3062" s="29">
        <v>273</v>
      </c>
      <c r="AK3062" s="29" t="s">
        <v>36597</v>
      </c>
      <c r="AL3062" s="29" t="s">
        <v>36598</v>
      </c>
      <c r="AM3062" s="29">
        <v>548</v>
      </c>
      <c r="AN3062" s="1">
        <f t="shared" si="165"/>
        <v>1</v>
      </c>
      <c r="AO3062" s="1">
        <f t="shared" si="166"/>
        <v>0</v>
      </c>
      <c r="AP3062" s="30">
        <f t="shared" si="167"/>
        <v>46297</v>
      </c>
      <c r="AQ3062" s="1" t="str">
        <f>IF(COUNTIF('同场线路Rotas do mesmo SC'!A:A,C3062)&gt;0,"Sim","Não")</f>
        <v>Não</v>
      </c>
      <c r="AR3062" s="1" t="str">
        <f>IF(COUNTIF(揽收业务网点!A:A,P3062)&gt;0,"Sim","Não")</f>
        <v>Sim</v>
      </c>
    </row>
    <row r="3063" spans="1:44">
      <c r="A3063" s="29" t="s">
        <v>36599</v>
      </c>
      <c r="B3063" s="29" t="s">
        <v>379</v>
      </c>
      <c r="C3063" s="29" t="s">
        <v>26567</v>
      </c>
      <c r="D3063" s="29" t="s">
        <v>15072</v>
      </c>
      <c r="E3063" s="29" t="s">
        <v>382</v>
      </c>
      <c r="F3063" s="29" t="s">
        <v>7279</v>
      </c>
      <c r="G3063" s="29">
        <v>53</v>
      </c>
      <c r="H3063" s="29" t="s">
        <v>26568</v>
      </c>
      <c r="I3063" s="29" t="s">
        <v>512</v>
      </c>
      <c r="J3063" s="29" t="s">
        <v>26569</v>
      </c>
      <c r="K3063" s="29" t="s">
        <v>387</v>
      </c>
      <c r="L3063" s="29" t="s">
        <v>26570</v>
      </c>
      <c r="M3063" s="29" t="s">
        <v>26569</v>
      </c>
      <c r="N3063" s="29" t="s">
        <v>26571</v>
      </c>
      <c r="O3063" s="29" t="s">
        <v>1007</v>
      </c>
      <c r="P3063" s="29" t="s">
        <v>1008</v>
      </c>
      <c r="Q3063" s="29" t="s">
        <v>2</v>
      </c>
      <c r="R3063" s="29" t="s">
        <v>2670</v>
      </c>
      <c r="S3063" s="29" t="s">
        <v>36600</v>
      </c>
      <c r="T3063" s="29" t="s">
        <v>36601</v>
      </c>
      <c r="U3063" s="29" t="s">
        <v>36602</v>
      </c>
      <c r="V3063" s="29">
        <v>129</v>
      </c>
      <c r="W3063" s="29" t="s">
        <v>396</v>
      </c>
      <c r="X3063" s="29" t="s">
        <v>36603</v>
      </c>
      <c r="Y3063" s="29" t="s">
        <v>4385</v>
      </c>
      <c r="Z3063" s="29" t="s">
        <v>19825</v>
      </c>
      <c r="AA3063" s="29" t="s">
        <v>19825</v>
      </c>
      <c r="AB3063" s="29" t="s">
        <v>26577</v>
      </c>
      <c r="AC3063" s="29" t="s">
        <v>26578</v>
      </c>
      <c r="AD3063" s="29" t="s">
        <v>2</v>
      </c>
      <c r="AE3063" s="29" t="s">
        <v>504</v>
      </c>
      <c r="AF3063" s="29" t="s">
        <v>36604</v>
      </c>
      <c r="AG3063" s="29">
        <v>-102</v>
      </c>
      <c r="AH3063" s="29" t="s">
        <v>36604</v>
      </c>
      <c r="AI3063" s="29" t="s">
        <v>36605</v>
      </c>
      <c r="AJ3063" s="29">
        <v>111</v>
      </c>
      <c r="AK3063" s="29" t="s">
        <v>36606</v>
      </c>
      <c r="AL3063" s="29" t="s">
        <v>36607</v>
      </c>
      <c r="AM3063" s="29">
        <v>435</v>
      </c>
      <c r="AN3063" s="1">
        <f t="shared" si="165"/>
        <v>1</v>
      </c>
      <c r="AO3063" s="1">
        <f t="shared" si="166"/>
        <v>1</v>
      </c>
      <c r="AP3063" s="30">
        <f t="shared" si="167"/>
        <v>46297</v>
      </c>
      <c r="AQ3063" s="1" t="str">
        <f>IF(COUNTIF('同场线路Rotas do mesmo SC'!A:A,C3063)&gt;0,"Sim","Não")</f>
        <v>Não</v>
      </c>
      <c r="AR3063" s="1" t="str">
        <f>IF(COUNTIF(揽收业务网点!A:A,P3063)&gt;0,"Sim","Não")</f>
        <v>Não</v>
      </c>
    </row>
    <row r="3064" spans="1:44">
      <c r="A3064" s="29" t="s">
        <v>36608</v>
      </c>
      <c r="B3064" s="29" t="s">
        <v>379</v>
      </c>
      <c r="C3064" s="29" t="s">
        <v>26582</v>
      </c>
      <c r="D3064" s="29" t="s">
        <v>15072</v>
      </c>
      <c r="E3064" s="29" t="s">
        <v>382</v>
      </c>
      <c r="F3064" s="29" t="s">
        <v>7279</v>
      </c>
      <c r="G3064" s="29">
        <v>98</v>
      </c>
      <c r="H3064" s="29" t="s">
        <v>26583</v>
      </c>
      <c r="I3064" s="29" t="s">
        <v>2105</v>
      </c>
      <c r="J3064" s="29" t="s">
        <v>26584</v>
      </c>
      <c r="K3064" s="29" t="s">
        <v>387</v>
      </c>
      <c r="L3064" s="29" t="s">
        <v>26585</v>
      </c>
      <c r="M3064" s="29" t="s">
        <v>26584</v>
      </c>
      <c r="N3064" s="29" t="s">
        <v>26586</v>
      </c>
      <c r="O3064" s="29" t="s">
        <v>1007</v>
      </c>
      <c r="P3064" s="29" t="s">
        <v>1008</v>
      </c>
      <c r="Q3064" s="29" t="s">
        <v>2</v>
      </c>
      <c r="R3064" s="29" t="s">
        <v>1141</v>
      </c>
      <c r="S3064" s="29" t="s">
        <v>17680</v>
      </c>
      <c r="T3064" s="29" t="s">
        <v>36609</v>
      </c>
      <c r="U3064" s="29" t="s">
        <v>36610</v>
      </c>
      <c r="V3064" s="29">
        <v>131</v>
      </c>
      <c r="W3064" s="29" t="s">
        <v>396</v>
      </c>
      <c r="X3064" s="29" t="s">
        <v>36611</v>
      </c>
      <c r="Y3064" s="29" t="s">
        <v>4385</v>
      </c>
      <c r="Z3064" s="29" t="s">
        <v>36612</v>
      </c>
      <c r="AA3064" s="29" t="s">
        <v>36612</v>
      </c>
      <c r="AB3064" s="29" t="s">
        <v>26593</v>
      </c>
      <c r="AC3064" s="29" t="s">
        <v>26594</v>
      </c>
      <c r="AD3064" s="29" t="s">
        <v>2</v>
      </c>
      <c r="AE3064" s="29" t="s">
        <v>16688</v>
      </c>
      <c r="AF3064" s="29" t="s">
        <v>36613</v>
      </c>
      <c r="AG3064" s="29">
        <v>-151</v>
      </c>
      <c r="AH3064" s="29" t="s">
        <v>36613</v>
      </c>
      <c r="AI3064" s="29" t="s">
        <v>15653</v>
      </c>
      <c r="AJ3064" s="29">
        <v>63</v>
      </c>
      <c r="AK3064" s="29" t="s">
        <v>14307</v>
      </c>
      <c r="AL3064" s="29" t="s">
        <v>36614</v>
      </c>
      <c r="AM3064" s="29">
        <v>1689</v>
      </c>
      <c r="AN3064" s="1">
        <f t="shared" si="165"/>
        <v>1</v>
      </c>
      <c r="AO3064" s="1">
        <f t="shared" si="166"/>
        <v>1</v>
      </c>
      <c r="AP3064" s="30">
        <f t="shared" si="167"/>
        <v>46297</v>
      </c>
      <c r="AQ3064" s="1" t="str">
        <f>IF(COUNTIF('同场线路Rotas do mesmo SC'!A:A,C3064)&gt;0,"Sim","Não")</f>
        <v>Não</v>
      </c>
      <c r="AR3064" s="1" t="str">
        <f>IF(COUNTIF(揽收业务网点!A:A,P3064)&gt;0,"Sim","Não")</f>
        <v>Não</v>
      </c>
    </row>
    <row r="3065" spans="1:44">
      <c r="A3065" s="29" t="s">
        <v>36615</v>
      </c>
      <c r="B3065" s="29" t="s">
        <v>379</v>
      </c>
      <c r="C3065" s="29" t="s">
        <v>36616</v>
      </c>
      <c r="D3065" s="29" t="s">
        <v>15072</v>
      </c>
      <c r="E3065" s="29" t="s">
        <v>640</v>
      </c>
      <c r="F3065" s="29" t="s">
        <v>7279</v>
      </c>
      <c r="G3065" s="29">
        <v>39</v>
      </c>
      <c r="H3065" s="29" t="s">
        <v>9771</v>
      </c>
      <c r="I3065" s="29" t="s">
        <v>868</v>
      </c>
      <c r="J3065" s="29" t="s">
        <v>9062</v>
      </c>
      <c r="K3065" s="29" t="s">
        <v>411</v>
      </c>
      <c r="L3065" s="29" t="s">
        <v>9063</v>
      </c>
      <c r="M3065" s="29" t="s">
        <v>36617</v>
      </c>
      <c r="N3065" s="29" t="s">
        <v>36618</v>
      </c>
      <c r="O3065" s="29" t="s">
        <v>6661</v>
      </c>
      <c r="P3065" s="29" t="s">
        <v>41</v>
      </c>
      <c r="Q3065" s="29" t="s">
        <v>11</v>
      </c>
      <c r="R3065" s="29" t="s">
        <v>9646</v>
      </c>
      <c r="S3065" s="29" t="s">
        <v>9646</v>
      </c>
      <c r="T3065" s="29" t="s">
        <v>36619</v>
      </c>
      <c r="U3065" s="29" t="s">
        <v>36620</v>
      </c>
      <c r="V3065" s="29">
        <v>1</v>
      </c>
      <c r="W3065" s="29" t="s">
        <v>396</v>
      </c>
      <c r="X3065" s="29" t="s">
        <v>36621</v>
      </c>
      <c r="Y3065" s="29" t="s">
        <v>1954</v>
      </c>
      <c r="Z3065" s="29" t="s">
        <v>36622</v>
      </c>
      <c r="AA3065" s="29" t="s">
        <v>36622</v>
      </c>
      <c r="AB3065" s="29" t="s">
        <v>1703</v>
      </c>
      <c r="AC3065" s="29" t="s">
        <v>45</v>
      </c>
      <c r="AD3065" s="29" t="s">
        <v>11</v>
      </c>
      <c r="AE3065" s="29" t="s">
        <v>3351</v>
      </c>
      <c r="AF3065" s="29" t="s">
        <v>36623</v>
      </c>
      <c r="AG3065" s="29">
        <v>-136</v>
      </c>
      <c r="AH3065" s="29" t="s">
        <v>36623</v>
      </c>
      <c r="AI3065" s="29" t="s">
        <v>36624</v>
      </c>
      <c r="AJ3065" s="29"/>
      <c r="AK3065" s="29"/>
      <c r="AL3065" s="29"/>
      <c r="AM3065" s="29"/>
      <c r="AN3065" s="1">
        <f t="shared" si="165"/>
        <v>1</v>
      </c>
      <c r="AO3065" s="1">
        <f t="shared" si="166"/>
        <v>1</v>
      </c>
      <c r="AP3065" s="30">
        <f t="shared" si="167"/>
        <v>46296</v>
      </c>
      <c r="AQ3065" s="1" t="str">
        <f>IF(COUNTIF('同场线路Rotas do mesmo SC'!A:A,C3065)&gt;0,"Sim","Não")</f>
        <v>Não</v>
      </c>
      <c r="AR3065" s="1" t="str">
        <f>IF(COUNTIF(揽收业务网点!A:A,P3065)&gt;0,"Sim","Não")</f>
        <v>Sim</v>
      </c>
    </row>
    <row r="3066" spans="1:44">
      <c r="A3066" s="29" t="s">
        <v>36625</v>
      </c>
      <c r="B3066" s="29" t="s">
        <v>379</v>
      </c>
      <c r="C3066" s="29" t="s">
        <v>36616</v>
      </c>
      <c r="D3066" s="29" t="s">
        <v>15072</v>
      </c>
      <c r="E3066" s="29" t="s">
        <v>640</v>
      </c>
      <c r="F3066" s="29" t="s">
        <v>7279</v>
      </c>
      <c r="G3066" s="29">
        <v>39</v>
      </c>
      <c r="H3066" s="29" t="s">
        <v>9771</v>
      </c>
      <c r="I3066" s="29" t="s">
        <v>868</v>
      </c>
      <c r="J3066" s="29" t="s">
        <v>9062</v>
      </c>
      <c r="K3066" s="29" t="s">
        <v>411</v>
      </c>
      <c r="L3066" s="29" t="s">
        <v>9063</v>
      </c>
      <c r="M3066" s="29" t="s">
        <v>36617</v>
      </c>
      <c r="N3066" s="29" t="s">
        <v>36618</v>
      </c>
      <c r="O3066" s="29" t="s">
        <v>6661</v>
      </c>
      <c r="P3066" s="29" t="s">
        <v>41</v>
      </c>
      <c r="Q3066" s="29" t="s">
        <v>11</v>
      </c>
      <c r="R3066" s="29" t="s">
        <v>36626</v>
      </c>
      <c r="S3066" s="29" t="s">
        <v>36626</v>
      </c>
      <c r="T3066" s="29" t="s">
        <v>36627</v>
      </c>
      <c r="U3066" s="29" t="s">
        <v>36628</v>
      </c>
      <c r="V3066" s="29">
        <v>1</v>
      </c>
      <c r="W3066" s="29" t="s">
        <v>396</v>
      </c>
      <c r="X3066" s="29" t="s">
        <v>36629</v>
      </c>
      <c r="Y3066" s="29" t="s">
        <v>1954</v>
      </c>
      <c r="Z3066" s="29" t="s">
        <v>36630</v>
      </c>
      <c r="AA3066" s="29" t="s">
        <v>36630</v>
      </c>
      <c r="AB3066" s="29" t="s">
        <v>1703</v>
      </c>
      <c r="AC3066" s="29" t="s">
        <v>45</v>
      </c>
      <c r="AD3066" s="29" t="s">
        <v>11</v>
      </c>
      <c r="AE3066" s="29" t="s">
        <v>3351</v>
      </c>
      <c r="AF3066" s="29" t="s">
        <v>36631</v>
      </c>
      <c r="AG3066" s="29">
        <v>-65</v>
      </c>
      <c r="AH3066" s="29" t="s">
        <v>36631</v>
      </c>
      <c r="AI3066" s="29" t="s">
        <v>36632</v>
      </c>
      <c r="AJ3066" s="29"/>
      <c r="AK3066" s="29"/>
      <c r="AL3066" s="29"/>
      <c r="AM3066" s="29"/>
      <c r="AN3066" s="1">
        <f t="shared" si="165"/>
        <v>1</v>
      </c>
      <c r="AO3066" s="1">
        <f t="shared" si="166"/>
        <v>1</v>
      </c>
      <c r="AP3066" s="30">
        <f t="shared" si="167"/>
        <v>46296</v>
      </c>
      <c r="AQ3066" s="1" t="str">
        <f>IF(COUNTIF('同场线路Rotas do mesmo SC'!A:A,C3066)&gt;0,"Sim","Não")</f>
        <v>Não</v>
      </c>
      <c r="AR3066" s="1" t="str">
        <f>IF(COUNTIF(揽收业务网点!A:A,P3066)&gt;0,"Sim","Não")</f>
        <v>Sim</v>
      </c>
    </row>
    <row r="3067" spans="1:44">
      <c r="A3067" s="29" t="s">
        <v>36633</v>
      </c>
      <c r="B3067" s="29" t="s">
        <v>379</v>
      </c>
      <c r="C3067" s="29" t="s">
        <v>36616</v>
      </c>
      <c r="D3067" s="29" t="s">
        <v>15072</v>
      </c>
      <c r="E3067" s="29" t="s">
        <v>640</v>
      </c>
      <c r="F3067" s="29" t="s">
        <v>7279</v>
      </c>
      <c r="G3067" s="29">
        <v>39</v>
      </c>
      <c r="H3067" s="29" t="s">
        <v>9771</v>
      </c>
      <c r="I3067" s="29" t="s">
        <v>868</v>
      </c>
      <c r="J3067" s="29" t="s">
        <v>9062</v>
      </c>
      <c r="K3067" s="29" t="s">
        <v>411</v>
      </c>
      <c r="L3067" s="29" t="s">
        <v>9063</v>
      </c>
      <c r="M3067" s="29" t="s">
        <v>36617</v>
      </c>
      <c r="N3067" s="29" t="s">
        <v>36618</v>
      </c>
      <c r="O3067" s="29" t="s">
        <v>6661</v>
      </c>
      <c r="P3067" s="29" t="s">
        <v>41</v>
      </c>
      <c r="Q3067" s="29" t="s">
        <v>11</v>
      </c>
      <c r="R3067" s="29" t="s">
        <v>36565</v>
      </c>
      <c r="S3067" s="29" t="s">
        <v>36565</v>
      </c>
      <c r="T3067" s="29" t="s">
        <v>36634</v>
      </c>
      <c r="U3067" s="29" t="s">
        <v>36635</v>
      </c>
      <c r="V3067" s="29">
        <v>3</v>
      </c>
      <c r="W3067" s="29" t="s">
        <v>396</v>
      </c>
      <c r="X3067" s="29" t="s">
        <v>36636</v>
      </c>
      <c r="Y3067" s="29" t="s">
        <v>1954</v>
      </c>
      <c r="Z3067" s="29" t="s">
        <v>36637</v>
      </c>
      <c r="AA3067" s="29" t="s">
        <v>36637</v>
      </c>
      <c r="AB3067" s="29" t="s">
        <v>1703</v>
      </c>
      <c r="AC3067" s="29" t="s">
        <v>45</v>
      </c>
      <c r="AD3067" s="29" t="s">
        <v>11</v>
      </c>
      <c r="AE3067" s="29" t="s">
        <v>3351</v>
      </c>
      <c r="AF3067" s="29" t="s">
        <v>36638</v>
      </c>
      <c r="AG3067" s="29">
        <v>-69</v>
      </c>
      <c r="AH3067" s="29" t="s">
        <v>36638</v>
      </c>
      <c r="AI3067" s="29" t="s">
        <v>36639</v>
      </c>
      <c r="AJ3067" s="29"/>
      <c r="AK3067" s="29"/>
      <c r="AL3067" s="29"/>
      <c r="AM3067" s="29"/>
      <c r="AN3067" s="1">
        <f t="shared" si="165"/>
        <v>1</v>
      </c>
      <c r="AO3067" s="1">
        <f t="shared" si="166"/>
        <v>1</v>
      </c>
      <c r="AP3067" s="30">
        <f t="shared" si="167"/>
        <v>46296</v>
      </c>
      <c r="AQ3067" s="1" t="str">
        <f>IF(COUNTIF('同场线路Rotas do mesmo SC'!A:A,C3067)&gt;0,"Sim","Não")</f>
        <v>Não</v>
      </c>
      <c r="AR3067" s="1" t="str">
        <f>IF(COUNTIF(揽收业务网点!A:A,P3067)&gt;0,"Sim","Não")</f>
        <v>Sim</v>
      </c>
    </row>
    <row r="3068" spans="1:44">
      <c r="A3068" s="29" t="s">
        <v>36640</v>
      </c>
      <c r="B3068" s="29" t="s">
        <v>379</v>
      </c>
      <c r="C3068" s="29" t="s">
        <v>26538</v>
      </c>
      <c r="D3068" s="29" t="s">
        <v>15072</v>
      </c>
      <c r="E3068" s="29" t="s">
        <v>640</v>
      </c>
      <c r="F3068" s="29" t="s">
        <v>7279</v>
      </c>
      <c r="G3068" s="29">
        <v>40</v>
      </c>
      <c r="H3068" s="29" t="s">
        <v>7882</v>
      </c>
      <c r="I3068" s="29" t="s">
        <v>868</v>
      </c>
      <c r="J3068" s="29" t="s">
        <v>2476</v>
      </c>
      <c r="K3068" s="29" t="s">
        <v>411</v>
      </c>
      <c r="L3068" s="29" t="s">
        <v>2477</v>
      </c>
      <c r="M3068" s="29" t="s">
        <v>26539</v>
      </c>
      <c r="N3068" s="29" t="s">
        <v>26540</v>
      </c>
      <c r="O3068" s="29" t="s">
        <v>8658</v>
      </c>
      <c r="P3068" s="29" t="s">
        <v>26</v>
      </c>
      <c r="Q3068" s="29" t="s">
        <v>11</v>
      </c>
      <c r="R3068" s="29" t="s">
        <v>23144</v>
      </c>
      <c r="S3068" s="29" t="s">
        <v>23144</v>
      </c>
      <c r="T3068" s="29" t="s">
        <v>36641</v>
      </c>
      <c r="U3068" s="29" t="s">
        <v>36642</v>
      </c>
      <c r="V3068" s="29">
        <v>1</v>
      </c>
      <c r="W3068" s="29" t="s">
        <v>396</v>
      </c>
      <c r="X3068" s="29" t="s">
        <v>36643</v>
      </c>
      <c r="Y3068" s="29" t="s">
        <v>15226</v>
      </c>
      <c r="Z3068" s="29" t="s">
        <v>36644</v>
      </c>
      <c r="AA3068" s="29" t="s">
        <v>36644</v>
      </c>
      <c r="AB3068" s="29" t="s">
        <v>653</v>
      </c>
      <c r="AC3068" s="29" t="s">
        <v>654</v>
      </c>
      <c r="AD3068" s="29" t="s">
        <v>11</v>
      </c>
      <c r="AE3068" s="29" t="s">
        <v>15270</v>
      </c>
      <c r="AF3068" s="29" t="s">
        <v>36645</v>
      </c>
      <c r="AG3068" s="29">
        <v>-161</v>
      </c>
      <c r="AH3068" s="29" t="s">
        <v>36645</v>
      </c>
      <c r="AI3068" s="29"/>
      <c r="AJ3068" s="29">
        <v>202</v>
      </c>
      <c r="AK3068" s="29" t="s">
        <v>36646</v>
      </c>
      <c r="AL3068" s="29" t="s">
        <v>36647</v>
      </c>
      <c r="AM3068" s="29">
        <v>165</v>
      </c>
      <c r="AN3068" s="1">
        <f t="shared" si="165"/>
        <v>1</v>
      </c>
      <c r="AO3068" s="1">
        <f t="shared" si="166"/>
        <v>0</v>
      </c>
      <c r="AP3068" s="30">
        <f t="shared" si="167"/>
        <v>46297</v>
      </c>
      <c r="AQ3068" s="1" t="str">
        <f>IF(COUNTIF('同场线路Rotas do mesmo SC'!A:A,C3068)&gt;0,"Sim","Não")</f>
        <v>Não</v>
      </c>
      <c r="AR3068" s="1" t="str">
        <f>IF(COUNTIF(揽收业务网点!A:A,P3068)&gt;0,"Sim","Não")</f>
        <v>Sim</v>
      </c>
    </row>
    <row r="3069" spans="1:44">
      <c r="A3069" s="29" t="s">
        <v>36648</v>
      </c>
      <c r="B3069" s="29" t="s">
        <v>379</v>
      </c>
      <c r="C3069" s="29" t="s">
        <v>36649</v>
      </c>
      <c r="D3069" s="29" t="s">
        <v>15072</v>
      </c>
      <c r="E3069" s="29" t="s">
        <v>640</v>
      </c>
      <c r="F3069" s="29" t="s">
        <v>7279</v>
      </c>
      <c r="G3069" s="29">
        <v>34</v>
      </c>
      <c r="H3069" s="29" t="s">
        <v>1288</v>
      </c>
      <c r="I3069" s="29" t="s">
        <v>1289</v>
      </c>
      <c r="J3069" s="29" t="s">
        <v>831</v>
      </c>
      <c r="K3069" s="29" t="s">
        <v>387</v>
      </c>
      <c r="L3069" s="29" t="s">
        <v>832</v>
      </c>
      <c r="M3069" s="29" t="s">
        <v>36650</v>
      </c>
      <c r="N3069" s="29" t="s">
        <v>36651</v>
      </c>
      <c r="O3069" s="29" t="s">
        <v>1292</v>
      </c>
      <c r="P3069" s="29" t="s">
        <v>57</v>
      </c>
      <c r="Q3069" s="29" t="s">
        <v>11</v>
      </c>
      <c r="R3069" s="29" t="s">
        <v>36652</v>
      </c>
      <c r="S3069" s="29" t="s">
        <v>36652</v>
      </c>
      <c r="T3069" s="29" t="s">
        <v>36653</v>
      </c>
      <c r="U3069" s="29" t="s">
        <v>36654</v>
      </c>
      <c r="V3069" s="29">
        <v>88</v>
      </c>
      <c r="W3069" s="29" t="s">
        <v>396</v>
      </c>
      <c r="X3069" s="29" t="s">
        <v>36655</v>
      </c>
      <c r="Y3069" s="29" t="s">
        <v>1990</v>
      </c>
      <c r="Z3069" s="29" t="s">
        <v>36656</v>
      </c>
      <c r="AA3069" s="29" t="s">
        <v>36656</v>
      </c>
      <c r="AB3069" s="29" t="s">
        <v>653</v>
      </c>
      <c r="AC3069" s="29" t="s">
        <v>654</v>
      </c>
      <c r="AD3069" s="29" t="s">
        <v>11</v>
      </c>
      <c r="AE3069" s="29" t="s">
        <v>1817</v>
      </c>
      <c r="AF3069" s="29" t="s">
        <v>36657</v>
      </c>
      <c r="AG3069" s="29">
        <v>-165</v>
      </c>
      <c r="AH3069" s="29" t="s">
        <v>36657</v>
      </c>
      <c r="AI3069" s="29" t="s">
        <v>36383</v>
      </c>
      <c r="AJ3069" s="29">
        <v>141</v>
      </c>
      <c r="AK3069" s="29" t="s">
        <v>36658</v>
      </c>
      <c r="AL3069" s="29" t="s">
        <v>36659</v>
      </c>
      <c r="AM3069" s="29">
        <v>5228</v>
      </c>
      <c r="AN3069" s="1">
        <f t="shared" si="165"/>
        <v>1</v>
      </c>
      <c r="AO3069" s="1">
        <f t="shared" si="166"/>
        <v>1</v>
      </c>
      <c r="AP3069" s="30">
        <f t="shared" si="167"/>
        <v>46297</v>
      </c>
      <c r="AQ3069" s="1" t="str">
        <f>IF(COUNTIF('同场线路Rotas do mesmo SC'!A:A,C3069)&gt;0,"Sim","Não")</f>
        <v>Não</v>
      </c>
      <c r="AR3069" s="1" t="str">
        <f>IF(COUNTIF(揽收业务网点!A:A,P3069)&gt;0,"Sim","Não")</f>
        <v>Sim</v>
      </c>
    </row>
    <row r="3070" spans="1:44">
      <c r="A3070" s="29" t="s">
        <v>36660</v>
      </c>
      <c r="B3070" s="29" t="s">
        <v>379</v>
      </c>
      <c r="C3070" s="29" t="s">
        <v>25579</v>
      </c>
      <c r="D3070" s="29" t="s">
        <v>15072</v>
      </c>
      <c r="E3070" s="29" t="s">
        <v>382</v>
      </c>
      <c r="F3070" s="29" t="s">
        <v>7279</v>
      </c>
      <c r="G3070" s="29">
        <v>11</v>
      </c>
      <c r="H3070" s="29" t="s">
        <v>25580</v>
      </c>
      <c r="I3070" s="29" t="s">
        <v>663</v>
      </c>
      <c r="J3070" s="29" t="s">
        <v>642</v>
      </c>
      <c r="K3070" s="29" t="s">
        <v>387</v>
      </c>
      <c r="L3070" s="29" t="s">
        <v>643</v>
      </c>
      <c r="M3070" s="29" t="s">
        <v>25581</v>
      </c>
      <c r="N3070" s="29" t="s">
        <v>25582</v>
      </c>
      <c r="O3070" s="29" t="s">
        <v>1165</v>
      </c>
      <c r="P3070" s="29" t="s">
        <v>1166</v>
      </c>
      <c r="Q3070" s="29" t="s">
        <v>145</v>
      </c>
      <c r="R3070" s="29" t="s">
        <v>36661</v>
      </c>
      <c r="S3070" s="29" t="s">
        <v>36662</v>
      </c>
      <c r="T3070" s="29" t="s">
        <v>36663</v>
      </c>
      <c r="U3070" s="29" t="s">
        <v>36664</v>
      </c>
      <c r="V3070" s="29">
        <v>369</v>
      </c>
      <c r="W3070" s="29" t="s">
        <v>396</v>
      </c>
      <c r="X3070" s="29" t="s">
        <v>36665</v>
      </c>
      <c r="Y3070" s="29" t="s">
        <v>2920</v>
      </c>
      <c r="Z3070" s="29" t="s">
        <v>36666</v>
      </c>
      <c r="AA3070" s="29" t="s">
        <v>36666</v>
      </c>
      <c r="AB3070" s="29" t="s">
        <v>8608</v>
      </c>
      <c r="AC3070" s="29" t="s">
        <v>8609</v>
      </c>
      <c r="AD3070" s="29" t="s">
        <v>145</v>
      </c>
      <c r="AE3070" s="29" t="s">
        <v>1817</v>
      </c>
      <c r="AF3070" s="29" t="s">
        <v>36667</v>
      </c>
      <c r="AG3070" s="29">
        <v>-23</v>
      </c>
      <c r="AH3070" s="29" t="s">
        <v>36667</v>
      </c>
      <c r="AI3070" s="29" t="s">
        <v>18819</v>
      </c>
      <c r="AJ3070" s="29">
        <v>240</v>
      </c>
      <c r="AK3070" s="29" t="s">
        <v>36668</v>
      </c>
      <c r="AL3070" s="29" t="s">
        <v>36669</v>
      </c>
      <c r="AM3070" s="29">
        <v>117</v>
      </c>
      <c r="AN3070" s="1">
        <f t="shared" si="165"/>
        <v>1</v>
      </c>
      <c r="AO3070" s="1">
        <f t="shared" si="166"/>
        <v>1</v>
      </c>
      <c r="AP3070" s="30">
        <f t="shared" si="167"/>
        <v>46297</v>
      </c>
      <c r="AQ3070" s="1" t="str">
        <f>IF(COUNTIF('同场线路Rotas do mesmo SC'!A:A,C3070)&gt;0,"Sim","Não")</f>
        <v>Não</v>
      </c>
      <c r="AR3070" s="1" t="str">
        <f>IF(COUNTIF(揽收业务网点!A:A,P3070)&gt;0,"Sim","Não")</f>
        <v>Não</v>
      </c>
    </row>
    <row r="3071" spans="1:44">
      <c r="A3071" s="29" t="s">
        <v>36670</v>
      </c>
      <c r="B3071" s="29" t="s">
        <v>379</v>
      </c>
      <c r="C3071" s="29" t="s">
        <v>36671</v>
      </c>
      <c r="D3071" s="29" t="s">
        <v>15072</v>
      </c>
      <c r="E3071" s="29" t="s">
        <v>382</v>
      </c>
      <c r="F3071" s="29" t="s">
        <v>7279</v>
      </c>
      <c r="G3071" s="29">
        <v>270</v>
      </c>
      <c r="H3071" s="29" t="s">
        <v>36672</v>
      </c>
      <c r="I3071" s="29" t="s">
        <v>2105</v>
      </c>
      <c r="J3071" s="29" t="s">
        <v>36673</v>
      </c>
      <c r="K3071" s="29" t="s">
        <v>387</v>
      </c>
      <c r="L3071" s="29" t="s">
        <v>36674</v>
      </c>
      <c r="M3071" s="29" t="s">
        <v>36673</v>
      </c>
      <c r="N3071" s="29" t="s">
        <v>36675</v>
      </c>
      <c r="O3071" s="29" t="s">
        <v>15196</v>
      </c>
      <c r="P3071" s="29" t="s">
        <v>15197</v>
      </c>
      <c r="Q3071" s="29" t="s">
        <v>5</v>
      </c>
      <c r="R3071" s="29" t="s">
        <v>31581</v>
      </c>
      <c r="S3071" s="29" t="s">
        <v>25430</v>
      </c>
      <c r="T3071" s="29" t="s">
        <v>36676</v>
      </c>
      <c r="U3071" s="29" t="s">
        <v>36677</v>
      </c>
      <c r="V3071" s="29">
        <v>63</v>
      </c>
      <c r="W3071" s="29" t="s">
        <v>396</v>
      </c>
      <c r="X3071" s="29" t="s">
        <v>36678</v>
      </c>
      <c r="Y3071" s="29" t="s">
        <v>7271</v>
      </c>
      <c r="Z3071" s="29" t="s">
        <v>36679</v>
      </c>
      <c r="AA3071" s="29" t="s">
        <v>36679</v>
      </c>
      <c r="AB3071" s="29" t="s">
        <v>36680</v>
      </c>
      <c r="AC3071" s="29" t="s">
        <v>36681</v>
      </c>
      <c r="AD3071" s="29" t="s">
        <v>5</v>
      </c>
      <c r="AE3071" s="29" t="s">
        <v>16649</v>
      </c>
      <c r="AF3071" s="29" t="s">
        <v>16770</v>
      </c>
      <c r="AG3071" s="29">
        <v>-128</v>
      </c>
      <c r="AH3071" s="29" t="s">
        <v>16770</v>
      </c>
      <c r="AI3071" s="29" t="s">
        <v>23964</v>
      </c>
      <c r="AJ3071" s="29">
        <v>10</v>
      </c>
      <c r="AK3071" s="29" t="s">
        <v>36682</v>
      </c>
      <c r="AL3071" s="29" t="s">
        <v>36683</v>
      </c>
      <c r="AM3071" s="29">
        <v>335</v>
      </c>
      <c r="AN3071" s="1">
        <f t="shared" si="165"/>
        <v>1</v>
      </c>
      <c r="AO3071" s="1">
        <f t="shared" si="166"/>
        <v>1</v>
      </c>
      <c r="AP3071" s="30">
        <f t="shared" si="167"/>
        <v>46297</v>
      </c>
      <c r="AQ3071" s="1" t="str">
        <f>IF(COUNTIF('同场线路Rotas do mesmo SC'!A:A,C3071)&gt;0,"Sim","Não")</f>
        <v>Não</v>
      </c>
      <c r="AR3071" s="1" t="str">
        <f>IF(COUNTIF(揽收业务网点!A:A,P3071)&gt;0,"Sim","Não")</f>
        <v>Não</v>
      </c>
    </row>
    <row r="3072" spans="1:44">
      <c r="A3072" s="29" t="s">
        <v>36684</v>
      </c>
      <c r="B3072" s="29" t="s">
        <v>379</v>
      </c>
      <c r="C3072" s="29" t="s">
        <v>36685</v>
      </c>
      <c r="D3072" s="29" t="s">
        <v>15072</v>
      </c>
      <c r="E3072" s="29" t="s">
        <v>382</v>
      </c>
      <c r="F3072" s="29" t="s">
        <v>7279</v>
      </c>
      <c r="G3072" s="29">
        <v>30</v>
      </c>
      <c r="H3072" s="29" t="s">
        <v>13962</v>
      </c>
      <c r="I3072" s="29" t="s">
        <v>868</v>
      </c>
      <c r="J3072" s="29" t="s">
        <v>642</v>
      </c>
      <c r="K3072" s="29" t="s">
        <v>387</v>
      </c>
      <c r="L3072" s="29" t="s">
        <v>643</v>
      </c>
      <c r="M3072" s="29" t="s">
        <v>13963</v>
      </c>
      <c r="N3072" s="29" t="s">
        <v>13964</v>
      </c>
      <c r="O3072" s="29" t="s">
        <v>653</v>
      </c>
      <c r="P3072" s="29" t="s">
        <v>654</v>
      </c>
      <c r="Q3072" s="29" t="s">
        <v>11</v>
      </c>
      <c r="R3072" s="29" t="s">
        <v>36686</v>
      </c>
      <c r="S3072" s="29" t="s">
        <v>36686</v>
      </c>
      <c r="T3072" s="29" t="s">
        <v>36687</v>
      </c>
      <c r="U3072" s="29" t="s">
        <v>10399</v>
      </c>
      <c r="V3072" s="29">
        <v>1</v>
      </c>
      <c r="W3072" s="29" t="s">
        <v>396</v>
      </c>
      <c r="X3072" s="29" t="s">
        <v>36688</v>
      </c>
      <c r="Y3072" s="29" t="s">
        <v>36689</v>
      </c>
      <c r="Z3072" s="29" t="s">
        <v>36688</v>
      </c>
      <c r="AA3072" s="29" t="s">
        <v>36688</v>
      </c>
      <c r="AB3072" s="29" t="s">
        <v>1158</v>
      </c>
      <c r="AC3072" s="29" t="s">
        <v>159</v>
      </c>
      <c r="AD3072" s="29" t="s">
        <v>145</v>
      </c>
      <c r="AE3072" s="29" t="s">
        <v>36690</v>
      </c>
      <c r="AF3072" s="29" t="s">
        <v>36691</v>
      </c>
      <c r="AG3072" s="29">
        <v>-55</v>
      </c>
      <c r="AH3072" s="29" t="s">
        <v>36691</v>
      </c>
      <c r="AI3072" s="29" t="s">
        <v>36691</v>
      </c>
      <c r="AJ3072" s="29">
        <v>619</v>
      </c>
      <c r="AK3072" s="29" t="s">
        <v>36692</v>
      </c>
      <c r="AL3072" s="29" t="s">
        <v>16241</v>
      </c>
      <c r="AM3072" s="29">
        <v>13</v>
      </c>
      <c r="AN3072" s="1">
        <f t="shared" si="165"/>
        <v>1</v>
      </c>
      <c r="AO3072" s="1">
        <f t="shared" si="166"/>
        <v>1</v>
      </c>
      <c r="AP3072" s="30">
        <f t="shared" si="167"/>
        <v>46296</v>
      </c>
      <c r="AQ3072" s="1" t="str">
        <f>IF(COUNTIF('同场线路Rotas do mesmo SC'!A:A,C3072)&gt;0,"Sim","Não")</f>
        <v>Não</v>
      </c>
      <c r="AR3072" s="1" t="str">
        <f>IF(COUNTIF(揽收业务网点!A:A,P3072)&gt;0,"Sim","Não")</f>
        <v>Não</v>
      </c>
    </row>
    <row r="3073" spans="1:44">
      <c r="A3073" s="29" t="s">
        <v>36693</v>
      </c>
      <c r="B3073" s="29" t="s">
        <v>379</v>
      </c>
      <c r="C3073" s="29" t="s">
        <v>36694</v>
      </c>
      <c r="D3073" s="29" t="s">
        <v>15072</v>
      </c>
      <c r="E3073" s="29" t="s">
        <v>382</v>
      </c>
      <c r="F3073" s="29" t="s">
        <v>7279</v>
      </c>
      <c r="G3073" s="29">
        <v>37</v>
      </c>
      <c r="H3073" s="29" t="s">
        <v>36695</v>
      </c>
      <c r="I3073" s="29" t="s">
        <v>868</v>
      </c>
      <c r="J3073" s="29" t="s">
        <v>2187</v>
      </c>
      <c r="K3073" s="29" t="s">
        <v>387</v>
      </c>
      <c r="L3073" s="29" t="s">
        <v>2188</v>
      </c>
      <c r="M3073" s="29" t="s">
        <v>36696</v>
      </c>
      <c r="N3073" s="29" t="s">
        <v>36697</v>
      </c>
      <c r="O3073" s="29" t="s">
        <v>653</v>
      </c>
      <c r="P3073" s="29" t="s">
        <v>654</v>
      </c>
      <c r="Q3073" s="29" t="s">
        <v>11</v>
      </c>
      <c r="R3073" s="29" t="s">
        <v>31779</v>
      </c>
      <c r="S3073" s="29" t="s">
        <v>31779</v>
      </c>
      <c r="T3073" s="29" t="s">
        <v>36698</v>
      </c>
      <c r="U3073" s="29" t="s">
        <v>36699</v>
      </c>
      <c r="V3073" s="29">
        <v>272</v>
      </c>
      <c r="W3073" s="29" t="s">
        <v>396</v>
      </c>
      <c r="X3073" s="29" t="s">
        <v>36700</v>
      </c>
      <c r="Y3073" s="29" t="s">
        <v>1814</v>
      </c>
      <c r="Z3073" s="29" t="s">
        <v>36701</v>
      </c>
      <c r="AA3073" s="29" t="s">
        <v>36701</v>
      </c>
      <c r="AB3073" s="29" t="s">
        <v>12822</v>
      </c>
      <c r="AC3073" s="29" t="s">
        <v>12823</v>
      </c>
      <c r="AD3073" s="29" t="s">
        <v>145</v>
      </c>
      <c r="AE3073" s="29" t="s">
        <v>36702</v>
      </c>
      <c r="AF3073" s="29" t="s">
        <v>36703</v>
      </c>
      <c r="AG3073" s="29">
        <v>-50</v>
      </c>
      <c r="AH3073" s="29" t="s">
        <v>36703</v>
      </c>
      <c r="AI3073" s="29" t="s">
        <v>36704</v>
      </c>
      <c r="AJ3073" s="29">
        <v>27</v>
      </c>
      <c r="AK3073" s="29" t="s">
        <v>36705</v>
      </c>
      <c r="AL3073" s="29" t="s">
        <v>36706</v>
      </c>
      <c r="AM3073" s="29">
        <v>32</v>
      </c>
      <c r="AN3073" s="1">
        <f t="shared" si="165"/>
        <v>1</v>
      </c>
      <c r="AO3073" s="1">
        <f t="shared" si="166"/>
        <v>1</v>
      </c>
      <c r="AP3073" s="30">
        <f t="shared" si="167"/>
        <v>46296</v>
      </c>
      <c r="AQ3073" s="1" t="str">
        <f>IF(COUNTIF('同场线路Rotas do mesmo SC'!A:A,C3073)&gt;0,"Sim","Não")</f>
        <v>Não</v>
      </c>
      <c r="AR3073" s="1" t="str">
        <f>IF(COUNTIF(揽收业务网点!A:A,P3073)&gt;0,"Sim","Não")</f>
        <v>Não</v>
      </c>
    </row>
    <row r="3074" spans="1:44">
      <c r="A3074" s="29" t="s">
        <v>36707</v>
      </c>
      <c r="B3074" s="29" t="s">
        <v>379</v>
      </c>
      <c r="C3074" s="29" t="s">
        <v>26550</v>
      </c>
      <c r="D3074" s="29" t="s">
        <v>15072</v>
      </c>
      <c r="E3074" s="29" t="s">
        <v>640</v>
      </c>
      <c r="F3074" s="29" t="s">
        <v>7279</v>
      </c>
      <c r="G3074" s="29">
        <v>5</v>
      </c>
      <c r="H3074" s="29" t="s">
        <v>2186</v>
      </c>
      <c r="I3074" s="29" t="s">
        <v>702</v>
      </c>
      <c r="J3074" s="29" t="s">
        <v>2187</v>
      </c>
      <c r="K3074" s="29" t="s">
        <v>387</v>
      </c>
      <c r="L3074" s="29" t="s">
        <v>2188</v>
      </c>
      <c r="M3074" s="29" t="s">
        <v>2189</v>
      </c>
      <c r="N3074" s="29" t="s">
        <v>2190</v>
      </c>
      <c r="O3074" s="29" t="s">
        <v>4547</v>
      </c>
      <c r="P3074" s="29" t="s">
        <v>24</v>
      </c>
      <c r="Q3074" s="29" t="s">
        <v>11</v>
      </c>
      <c r="R3074" s="29" t="s">
        <v>35332</v>
      </c>
      <c r="S3074" s="29" t="s">
        <v>35332</v>
      </c>
      <c r="T3074" s="29" t="s">
        <v>36708</v>
      </c>
      <c r="U3074" s="29" t="s">
        <v>36709</v>
      </c>
      <c r="V3074" s="29">
        <v>232</v>
      </c>
      <c r="W3074" s="29" t="s">
        <v>396</v>
      </c>
      <c r="X3074" s="29" t="s">
        <v>36710</v>
      </c>
      <c r="Y3074" s="29" t="s">
        <v>4385</v>
      </c>
      <c r="Z3074" s="29" t="s">
        <v>36711</v>
      </c>
      <c r="AA3074" s="29" t="s">
        <v>36711</v>
      </c>
      <c r="AB3074" s="29" t="s">
        <v>653</v>
      </c>
      <c r="AC3074" s="29" t="s">
        <v>654</v>
      </c>
      <c r="AD3074" s="29" t="s">
        <v>11</v>
      </c>
      <c r="AE3074" s="29" t="s">
        <v>15876</v>
      </c>
      <c r="AF3074" s="29" t="s">
        <v>36712</v>
      </c>
      <c r="AG3074" s="29">
        <v>-146</v>
      </c>
      <c r="AH3074" s="29" t="s">
        <v>36712</v>
      </c>
      <c r="AI3074" s="29" t="s">
        <v>36713</v>
      </c>
      <c r="AJ3074" s="29">
        <v>52</v>
      </c>
      <c r="AK3074" s="29" t="s">
        <v>19721</v>
      </c>
      <c r="AL3074" s="29" t="s">
        <v>36714</v>
      </c>
      <c r="AM3074" s="29">
        <v>4923</v>
      </c>
      <c r="AN3074" s="1">
        <f t="shared" si="165"/>
        <v>1</v>
      </c>
      <c r="AO3074" s="1">
        <f t="shared" si="166"/>
        <v>1</v>
      </c>
      <c r="AP3074" s="30">
        <f t="shared" si="167"/>
        <v>46297</v>
      </c>
      <c r="AQ3074" s="1" t="str">
        <f>IF(COUNTIF('同场线路Rotas do mesmo SC'!A:A,C3074)&gt;0,"Sim","Não")</f>
        <v>Não</v>
      </c>
      <c r="AR3074" s="1" t="str">
        <f>IF(COUNTIF(揽收业务网点!A:A,P3074)&gt;0,"Sim","Não")</f>
        <v>Sim</v>
      </c>
    </row>
    <row r="3075" spans="1:44">
      <c r="A3075" s="29" t="s">
        <v>36715</v>
      </c>
      <c r="B3075" s="29" t="s">
        <v>379</v>
      </c>
      <c r="C3075" s="29" t="s">
        <v>26600</v>
      </c>
      <c r="D3075" s="29" t="s">
        <v>15072</v>
      </c>
      <c r="E3075" s="29" t="s">
        <v>382</v>
      </c>
      <c r="F3075" s="29" t="s">
        <v>7279</v>
      </c>
      <c r="G3075" s="29">
        <v>145</v>
      </c>
      <c r="H3075" s="29" t="s">
        <v>1099</v>
      </c>
      <c r="I3075" s="29" t="s">
        <v>702</v>
      </c>
      <c r="J3075" s="29" t="s">
        <v>1100</v>
      </c>
      <c r="K3075" s="29" t="s">
        <v>387</v>
      </c>
      <c r="L3075" s="29" t="s">
        <v>1101</v>
      </c>
      <c r="M3075" s="29" t="s">
        <v>26601</v>
      </c>
      <c r="N3075" s="29" t="s">
        <v>26602</v>
      </c>
      <c r="O3075" s="29" t="s">
        <v>1111</v>
      </c>
      <c r="P3075" s="29" t="s">
        <v>1112</v>
      </c>
      <c r="Q3075" s="29" t="s">
        <v>168</v>
      </c>
      <c r="R3075" s="29" t="s">
        <v>36716</v>
      </c>
      <c r="S3075" s="29" t="s">
        <v>36717</v>
      </c>
      <c r="T3075" s="29" t="s">
        <v>36718</v>
      </c>
      <c r="U3075" s="29" t="s">
        <v>36719</v>
      </c>
      <c r="V3075" s="29">
        <v>192</v>
      </c>
      <c r="W3075" s="29" t="s">
        <v>396</v>
      </c>
      <c r="X3075" s="29" t="s">
        <v>36720</v>
      </c>
      <c r="Y3075" s="29" t="s">
        <v>2584</v>
      </c>
      <c r="Z3075" s="29" t="s">
        <v>36721</v>
      </c>
      <c r="AA3075" s="29" t="s">
        <v>36721</v>
      </c>
      <c r="AB3075" s="29" t="s">
        <v>26608</v>
      </c>
      <c r="AC3075" s="29" t="s">
        <v>26609</v>
      </c>
      <c r="AD3075" s="29" t="s">
        <v>168</v>
      </c>
      <c r="AE3075" s="29" t="s">
        <v>36722</v>
      </c>
      <c r="AF3075" s="29" t="s">
        <v>36723</v>
      </c>
      <c r="AG3075" s="29">
        <v>-227</v>
      </c>
      <c r="AH3075" s="29" t="s">
        <v>36723</v>
      </c>
      <c r="AI3075" s="29" t="s">
        <v>36724</v>
      </c>
      <c r="AJ3075" s="29">
        <v>35</v>
      </c>
      <c r="AK3075" s="29" t="s">
        <v>36725</v>
      </c>
      <c r="AL3075" s="29" t="s">
        <v>22594</v>
      </c>
      <c r="AM3075" s="29">
        <v>229</v>
      </c>
      <c r="AN3075" s="1">
        <f t="shared" si="165"/>
        <v>1</v>
      </c>
      <c r="AO3075" s="1">
        <f t="shared" si="166"/>
        <v>1</v>
      </c>
      <c r="AP3075" s="30">
        <f t="shared" si="167"/>
        <v>46297</v>
      </c>
      <c r="AQ3075" s="1" t="str">
        <f>IF(COUNTIF('同场线路Rotas do mesmo SC'!A:A,C3075)&gt;0,"Sim","Não")</f>
        <v>Não</v>
      </c>
      <c r="AR3075" s="1" t="str">
        <f>IF(COUNTIF(揽收业务网点!A:A,P3075)&gt;0,"Sim","Não")</f>
        <v>Não</v>
      </c>
    </row>
    <row r="3076" spans="1:44">
      <c r="A3076" s="29" t="s">
        <v>36726</v>
      </c>
      <c r="B3076" s="29" t="s">
        <v>379</v>
      </c>
      <c r="C3076" s="29" t="s">
        <v>36727</v>
      </c>
      <c r="D3076" s="29" t="s">
        <v>15072</v>
      </c>
      <c r="E3076" s="29" t="s">
        <v>382</v>
      </c>
      <c r="F3076" s="29" t="s">
        <v>7279</v>
      </c>
      <c r="G3076" s="29">
        <v>40</v>
      </c>
      <c r="H3076" s="29" t="s">
        <v>7706</v>
      </c>
      <c r="I3076" s="29" t="s">
        <v>385</v>
      </c>
      <c r="J3076" s="29" t="s">
        <v>5543</v>
      </c>
      <c r="K3076" s="29" t="s">
        <v>411</v>
      </c>
      <c r="L3076" s="29" t="s">
        <v>5544</v>
      </c>
      <c r="M3076" s="29" t="s">
        <v>12324</v>
      </c>
      <c r="N3076" s="29" t="s">
        <v>12325</v>
      </c>
      <c r="O3076" s="29" t="s">
        <v>1111</v>
      </c>
      <c r="P3076" s="29" t="s">
        <v>1112</v>
      </c>
      <c r="Q3076" s="29" t="s">
        <v>168</v>
      </c>
      <c r="R3076" s="29" t="s">
        <v>36728</v>
      </c>
      <c r="S3076" s="29" t="s">
        <v>36729</v>
      </c>
      <c r="T3076" s="29" t="s">
        <v>36730</v>
      </c>
      <c r="U3076" s="29" t="s">
        <v>36731</v>
      </c>
      <c r="V3076" s="29">
        <v>152</v>
      </c>
      <c r="W3076" s="29" t="s">
        <v>396</v>
      </c>
      <c r="X3076" s="29" t="s">
        <v>36732</v>
      </c>
      <c r="Y3076" s="29" t="s">
        <v>723</v>
      </c>
      <c r="Z3076" s="29" t="s">
        <v>36733</v>
      </c>
      <c r="AA3076" s="29" t="s">
        <v>36733</v>
      </c>
      <c r="AB3076" s="29" t="s">
        <v>7715</v>
      </c>
      <c r="AC3076" s="29" t="s">
        <v>7716</v>
      </c>
      <c r="AD3076" s="29" t="s">
        <v>168</v>
      </c>
      <c r="AE3076" s="29" t="s">
        <v>4385</v>
      </c>
      <c r="AF3076" s="29" t="s">
        <v>17823</v>
      </c>
      <c r="AG3076" s="29">
        <v>-88</v>
      </c>
      <c r="AH3076" s="29" t="s">
        <v>17823</v>
      </c>
      <c r="AI3076" s="29" t="s">
        <v>36734</v>
      </c>
      <c r="AJ3076" s="29">
        <v>102</v>
      </c>
      <c r="AK3076" s="29" t="s">
        <v>36735</v>
      </c>
      <c r="AL3076" s="29" t="s">
        <v>36736</v>
      </c>
      <c r="AM3076" s="29">
        <v>411</v>
      </c>
      <c r="AN3076" s="1">
        <f t="shared" si="165"/>
        <v>1</v>
      </c>
      <c r="AO3076" s="1">
        <f t="shared" si="166"/>
        <v>1</v>
      </c>
      <c r="AP3076" s="30">
        <f t="shared" si="167"/>
        <v>46297</v>
      </c>
      <c r="AQ3076" s="1" t="str">
        <f>IF(COUNTIF('同场线路Rotas do mesmo SC'!A:A,C3076)&gt;0,"Sim","Não")</f>
        <v>Não</v>
      </c>
      <c r="AR3076" s="1" t="str">
        <f>IF(COUNTIF(揽收业务网点!A:A,P3076)&gt;0,"Sim","Não")</f>
        <v>Não</v>
      </c>
    </row>
    <row r="3077" spans="1:44">
      <c r="A3077" s="29" t="s">
        <v>36737</v>
      </c>
      <c r="B3077" s="29" t="s">
        <v>379</v>
      </c>
      <c r="C3077" s="29" t="s">
        <v>26625</v>
      </c>
      <c r="D3077" s="29" t="s">
        <v>15072</v>
      </c>
      <c r="E3077" s="29" t="s">
        <v>382</v>
      </c>
      <c r="F3077" s="29" t="s">
        <v>7279</v>
      </c>
      <c r="G3077" s="29">
        <v>40</v>
      </c>
      <c r="H3077" s="29" t="s">
        <v>26626</v>
      </c>
      <c r="I3077" s="29" t="s">
        <v>868</v>
      </c>
      <c r="J3077" s="29" t="s">
        <v>5427</v>
      </c>
      <c r="K3077" s="29" t="s">
        <v>387</v>
      </c>
      <c r="L3077" s="29" t="s">
        <v>5428</v>
      </c>
      <c r="M3077" s="29" t="s">
        <v>7327</v>
      </c>
      <c r="N3077" s="29" t="s">
        <v>7328</v>
      </c>
      <c r="O3077" s="29" t="s">
        <v>1111</v>
      </c>
      <c r="P3077" s="29" t="s">
        <v>1112</v>
      </c>
      <c r="Q3077" s="29" t="s">
        <v>168</v>
      </c>
      <c r="R3077" s="29" t="s">
        <v>29566</v>
      </c>
      <c r="S3077" s="29" t="s">
        <v>36738</v>
      </c>
      <c r="T3077" s="29" t="s">
        <v>36739</v>
      </c>
      <c r="U3077" s="29" t="s">
        <v>36740</v>
      </c>
      <c r="V3077" s="29">
        <v>51</v>
      </c>
      <c r="W3077" s="29" t="s">
        <v>396</v>
      </c>
      <c r="X3077" s="29" t="s">
        <v>36741</v>
      </c>
      <c r="Y3077" s="29" t="s">
        <v>723</v>
      </c>
      <c r="Z3077" s="29" t="s">
        <v>36742</v>
      </c>
      <c r="AA3077" s="29" t="s">
        <v>36742</v>
      </c>
      <c r="AB3077" s="29" t="s">
        <v>26633</v>
      </c>
      <c r="AC3077" s="29" t="s">
        <v>26634</v>
      </c>
      <c r="AD3077" s="29" t="s">
        <v>168</v>
      </c>
      <c r="AE3077" s="29" t="s">
        <v>21127</v>
      </c>
      <c r="AF3077" s="29" t="s">
        <v>36743</v>
      </c>
      <c r="AG3077" s="29">
        <v>-25</v>
      </c>
      <c r="AH3077" s="29" t="s">
        <v>36743</v>
      </c>
      <c r="AI3077" s="29" t="s">
        <v>36744</v>
      </c>
      <c r="AJ3077" s="29">
        <v>15</v>
      </c>
      <c r="AK3077" s="29" t="s">
        <v>18404</v>
      </c>
      <c r="AL3077" s="29" t="s">
        <v>36745</v>
      </c>
      <c r="AM3077" s="29">
        <v>167</v>
      </c>
      <c r="AN3077" s="1">
        <f t="shared" si="165"/>
        <v>1</v>
      </c>
      <c r="AO3077" s="1">
        <f t="shared" si="166"/>
        <v>1</v>
      </c>
      <c r="AP3077" s="30">
        <f t="shared" si="167"/>
        <v>46297</v>
      </c>
      <c r="AQ3077" s="1" t="str">
        <f>IF(COUNTIF('同场线路Rotas do mesmo SC'!A:A,C3077)&gt;0,"Sim","Não")</f>
        <v>Não</v>
      </c>
      <c r="AR3077" s="1" t="str">
        <f>IF(COUNTIF(揽收业务网点!A:A,P3077)&gt;0,"Sim","Não")</f>
        <v>Não</v>
      </c>
    </row>
    <row r="3078" spans="1:44">
      <c r="A3078" s="29" t="s">
        <v>36746</v>
      </c>
      <c r="B3078" s="29" t="s">
        <v>379</v>
      </c>
      <c r="C3078" s="29" t="s">
        <v>36747</v>
      </c>
      <c r="D3078" s="29" t="s">
        <v>15072</v>
      </c>
      <c r="E3078" s="29" t="s">
        <v>640</v>
      </c>
      <c r="F3078" s="29" t="s">
        <v>7279</v>
      </c>
      <c r="G3078" s="29">
        <v>48</v>
      </c>
      <c r="H3078" s="29" t="s">
        <v>13025</v>
      </c>
      <c r="I3078" s="29" t="s">
        <v>868</v>
      </c>
      <c r="J3078" s="29" t="s">
        <v>642</v>
      </c>
      <c r="K3078" s="29" t="s">
        <v>387</v>
      </c>
      <c r="L3078" s="29" t="s">
        <v>643</v>
      </c>
      <c r="M3078" s="29" t="s">
        <v>13026</v>
      </c>
      <c r="N3078" s="29" t="s">
        <v>13027</v>
      </c>
      <c r="O3078" s="29" t="s">
        <v>6491</v>
      </c>
      <c r="P3078" s="29" t="s">
        <v>46</v>
      </c>
      <c r="Q3078" s="29" t="s">
        <v>11</v>
      </c>
      <c r="R3078" s="29" t="s">
        <v>13980</v>
      </c>
      <c r="S3078" s="29" t="s">
        <v>13980</v>
      </c>
      <c r="T3078" s="29" t="s">
        <v>36748</v>
      </c>
      <c r="U3078" s="29" t="s">
        <v>36749</v>
      </c>
      <c r="V3078" s="29">
        <v>55</v>
      </c>
      <c r="W3078" s="29" t="s">
        <v>396</v>
      </c>
      <c r="X3078" s="29" t="s">
        <v>36750</v>
      </c>
      <c r="Y3078" s="29" t="s">
        <v>1954</v>
      </c>
      <c r="Z3078" s="29" t="s">
        <v>27205</v>
      </c>
      <c r="AA3078" s="29" t="s">
        <v>27205</v>
      </c>
      <c r="AB3078" s="29" t="s">
        <v>1229</v>
      </c>
      <c r="AC3078" s="29" t="s">
        <v>50</v>
      </c>
      <c r="AD3078" s="29" t="s">
        <v>11</v>
      </c>
      <c r="AE3078" s="29" t="s">
        <v>3351</v>
      </c>
      <c r="AF3078" s="29" t="s">
        <v>36751</v>
      </c>
      <c r="AG3078" s="29">
        <v>63</v>
      </c>
      <c r="AH3078" s="29" t="s">
        <v>36751</v>
      </c>
      <c r="AI3078" s="29" t="s">
        <v>36752</v>
      </c>
      <c r="AJ3078" s="29">
        <v>-12</v>
      </c>
      <c r="AK3078" s="29" t="s">
        <v>36753</v>
      </c>
      <c r="AL3078" s="29" t="s">
        <v>36754</v>
      </c>
      <c r="AM3078" s="29">
        <v>19</v>
      </c>
      <c r="AN3078" s="1">
        <f t="shared" si="165"/>
        <v>1</v>
      </c>
      <c r="AO3078" s="1">
        <f t="shared" si="166"/>
        <v>1</v>
      </c>
      <c r="AP3078" s="30">
        <f t="shared" si="167"/>
        <v>46296</v>
      </c>
      <c r="AQ3078" s="1" t="str">
        <f>IF(COUNTIF('同场线路Rotas do mesmo SC'!A:A,C3078)&gt;0,"Sim","Não")</f>
        <v>Não</v>
      </c>
      <c r="AR3078" s="1" t="str">
        <f>IF(COUNTIF(揽收业务网点!A:A,P3078)&gt;0,"Sim","Não")</f>
        <v>Sim</v>
      </c>
    </row>
    <row r="3079" spans="1:44">
      <c r="A3079" s="29" t="s">
        <v>36755</v>
      </c>
      <c r="B3079" s="29" t="s">
        <v>379</v>
      </c>
      <c r="C3079" s="29" t="s">
        <v>36756</v>
      </c>
      <c r="D3079" s="29" t="s">
        <v>15072</v>
      </c>
      <c r="E3079" s="29" t="s">
        <v>382</v>
      </c>
      <c r="F3079" s="29" t="s">
        <v>7279</v>
      </c>
      <c r="G3079" s="29">
        <v>270</v>
      </c>
      <c r="H3079" s="29" t="s">
        <v>9177</v>
      </c>
      <c r="I3079" s="29" t="s">
        <v>409</v>
      </c>
      <c r="J3079" s="29" t="s">
        <v>1940</v>
      </c>
      <c r="K3079" s="29" t="s">
        <v>387</v>
      </c>
      <c r="L3079" s="29" t="s">
        <v>1941</v>
      </c>
      <c r="M3079" s="29" t="s">
        <v>20968</v>
      </c>
      <c r="N3079" s="29" t="s">
        <v>36757</v>
      </c>
      <c r="O3079" s="29" t="s">
        <v>1435</v>
      </c>
      <c r="P3079" s="29" t="s">
        <v>1436</v>
      </c>
      <c r="Q3079" s="29" t="s">
        <v>5</v>
      </c>
      <c r="R3079" s="29" t="s">
        <v>19597</v>
      </c>
      <c r="S3079" s="29" t="s">
        <v>19597</v>
      </c>
      <c r="T3079" s="29" t="s">
        <v>36758</v>
      </c>
      <c r="U3079" s="29" t="s">
        <v>36759</v>
      </c>
      <c r="V3079" s="29">
        <v>41</v>
      </c>
      <c r="W3079" s="29" t="s">
        <v>396</v>
      </c>
      <c r="X3079" s="29" t="s">
        <v>36760</v>
      </c>
      <c r="Y3079" s="29" t="s">
        <v>2223</v>
      </c>
      <c r="Z3079" s="29" t="s">
        <v>36761</v>
      </c>
      <c r="AA3079" s="29" t="s">
        <v>36761</v>
      </c>
      <c r="AB3079" s="29" t="s">
        <v>2341</v>
      </c>
      <c r="AC3079" s="29" t="s">
        <v>2342</v>
      </c>
      <c r="AD3079" s="29" t="s">
        <v>5</v>
      </c>
      <c r="AE3079" s="29" t="s">
        <v>36219</v>
      </c>
      <c r="AF3079" s="29" t="s">
        <v>1988</v>
      </c>
      <c r="AG3079" s="29">
        <v>-24</v>
      </c>
      <c r="AH3079" s="29" t="s">
        <v>1988</v>
      </c>
      <c r="AI3079" s="29" t="s">
        <v>36762</v>
      </c>
      <c r="AJ3079" s="29">
        <v>11</v>
      </c>
      <c r="AK3079" s="29" t="s">
        <v>36763</v>
      </c>
      <c r="AL3079" s="29" t="s">
        <v>20511</v>
      </c>
      <c r="AM3079" s="29">
        <v>1142</v>
      </c>
      <c r="AN3079" s="1">
        <f t="shared" si="165"/>
        <v>1</v>
      </c>
      <c r="AO3079" s="1">
        <f t="shared" si="166"/>
        <v>1</v>
      </c>
      <c r="AP3079" s="30">
        <f t="shared" si="167"/>
        <v>46296</v>
      </c>
      <c r="AQ3079" s="1" t="str">
        <f>IF(COUNTIF('同场线路Rotas do mesmo SC'!A:A,C3079)&gt;0,"Sim","Não")</f>
        <v>Não</v>
      </c>
      <c r="AR3079" s="1" t="str">
        <f>IF(COUNTIF(揽收业务网点!A:A,P3079)&gt;0,"Sim","Não")</f>
        <v>Não</v>
      </c>
    </row>
    <row r="3080" spans="1:44">
      <c r="A3080" s="29" t="s">
        <v>36764</v>
      </c>
      <c r="B3080" s="29" t="s">
        <v>379</v>
      </c>
      <c r="C3080" s="29" t="s">
        <v>26771</v>
      </c>
      <c r="D3080" s="29" t="s">
        <v>15072</v>
      </c>
      <c r="E3080" s="29" t="s">
        <v>382</v>
      </c>
      <c r="F3080" s="29" t="s">
        <v>7279</v>
      </c>
      <c r="G3080" s="29">
        <v>15</v>
      </c>
      <c r="H3080" s="29" t="s">
        <v>26722</v>
      </c>
      <c r="I3080" s="29" t="s">
        <v>2105</v>
      </c>
      <c r="J3080" s="29" t="s">
        <v>26723</v>
      </c>
      <c r="K3080" s="29" t="s">
        <v>387</v>
      </c>
      <c r="L3080" s="29" t="s">
        <v>26724</v>
      </c>
      <c r="M3080" s="29" t="s">
        <v>26723</v>
      </c>
      <c r="N3080" s="29" t="s">
        <v>26725</v>
      </c>
      <c r="O3080" s="29" t="s">
        <v>1807</v>
      </c>
      <c r="P3080" s="29" t="s">
        <v>1808</v>
      </c>
      <c r="Q3080" s="29" t="s">
        <v>2</v>
      </c>
      <c r="R3080" s="29" t="s">
        <v>19781</v>
      </c>
      <c r="S3080" s="29" t="s">
        <v>5849</v>
      </c>
      <c r="T3080" s="29" t="s">
        <v>36765</v>
      </c>
      <c r="U3080" s="29" t="s">
        <v>16819</v>
      </c>
      <c r="V3080" s="29">
        <v>15</v>
      </c>
      <c r="W3080" s="29" t="s">
        <v>396</v>
      </c>
      <c r="X3080" s="29" t="s">
        <v>36766</v>
      </c>
      <c r="Y3080" s="29" t="s">
        <v>4383</v>
      </c>
      <c r="Z3080" s="29" t="s">
        <v>36767</v>
      </c>
      <c r="AA3080" s="29" t="s">
        <v>36767</v>
      </c>
      <c r="AB3080" s="29" t="s">
        <v>26778</v>
      </c>
      <c r="AC3080" s="29" t="s">
        <v>26779</v>
      </c>
      <c r="AD3080" s="29" t="s">
        <v>2</v>
      </c>
      <c r="AE3080" s="29" t="s">
        <v>7271</v>
      </c>
      <c r="AF3080" s="29" t="s">
        <v>36768</v>
      </c>
      <c r="AG3080" s="29">
        <v>-24</v>
      </c>
      <c r="AH3080" s="29" t="s">
        <v>36768</v>
      </c>
      <c r="AI3080" s="29" t="s">
        <v>36769</v>
      </c>
      <c r="AJ3080" s="29">
        <v>143</v>
      </c>
      <c r="AK3080" s="29" t="s">
        <v>36770</v>
      </c>
      <c r="AL3080" s="29" t="s">
        <v>36771</v>
      </c>
      <c r="AM3080" s="29">
        <v>107</v>
      </c>
      <c r="AN3080" s="1">
        <f t="shared" si="165"/>
        <v>1</v>
      </c>
      <c r="AO3080" s="1">
        <f t="shared" si="166"/>
        <v>1</v>
      </c>
      <c r="AP3080" s="30">
        <f t="shared" si="167"/>
        <v>46297</v>
      </c>
      <c r="AQ3080" s="1" t="str">
        <f>IF(COUNTIF('同场线路Rotas do mesmo SC'!A:A,C3080)&gt;0,"Sim","Não")</f>
        <v>Não</v>
      </c>
      <c r="AR3080" s="1" t="str">
        <f>IF(COUNTIF(揽收业务网点!A:A,P3080)&gt;0,"Sim","Não")</f>
        <v>Não</v>
      </c>
    </row>
    <row r="3081" spans="1:44">
      <c r="A3081" s="29" t="s">
        <v>36772</v>
      </c>
      <c r="B3081" s="29" t="s">
        <v>379</v>
      </c>
      <c r="C3081" s="29" t="s">
        <v>26868</v>
      </c>
      <c r="D3081" s="29" t="s">
        <v>15072</v>
      </c>
      <c r="E3081" s="29" t="s">
        <v>382</v>
      </c>
      <c r="F3081" s="29" t="s">
        <v>7279</v>
      </c>
      <c r="G3081" s="29">
        <v>20</v>
      </c>
      <c r="H3081" s="29" t="s">
        <v>36773</v>
      </c>
      <c r="I3081" s="29" t="s">
        <v>2105</v>
      </c>
      <c r="J3081" s="29" t="s">
        <v>36774</v>
      </c>
      <c r="K3081" s="29" t="s">
        <v>387</v>
      </c>
      <c r="L3081" s="29" t="s">
        <v>36775</v>
      </c>
      <c r="M3081" s="29" t="s">
        <v>36774</v>
      </c>
      <c r="N3081" s="29" t="s">
        <v>36776</v>
      </c>
      <c r="O3081" s="29" t="s">
        <v>1807</v>
      </c>
      <c r="P3081" s="29" t="s">
        <v>1808</v>
      </c>
      <c r="Q3081" s="29" t="s">
        <v>2</v>
      </c>
      <c r="R3081" s="29" t="s">
        <v>2866</v>
      </c>
      <c r="S3081" s="29" t="s">
        <v>19174</v>
      </c>
      <c r="T3081" s="29" t="s">
        <v>36777</v>
      </c>
      <c r="U3081" s="29" t="s">
        <v>36778</v>
      </c>
      <c r="V3081" s="29">
        <v>59</v>
      </c>
      <c r="W3081" s="29" t="s">
        <v>396</v>
      </c>
      <c r="X3081" s="29" t="s">
        <v>36779</v>
      </c>
      <c r="Y3081" s="29" t="s">
        <v>20596</v>
      </c>
      <c r="Z3081" s="29" t="s">
        <v>36780</v>
      </c>
      <c r="AA3081" s="29" t="s">
        <v>36780</v>
      </c>
      <c r="AB3081" s="29" t="s">
        <v>26874</v>
      </c>
      <c r="AC3081" s="29" t="s">
        <v>26875</v>
      </c>
      <c r="AD3081" s="29" t="s">
        <v>2</v>
      </c>
      <c r="AE3081" s="29" t="s">
        <v>723</v>
      </c>
      <c r="AF3081" s="29" t="s">
        <v>36781</v>
      </c>
      <c r="AG3081" s="29">
        <v>-1</v>
      </c>
      <c r="AH3081" s="29" t="s">
        <v>36781</v>
      </c>
      <c r="AI3081" s="29" t="s">
        <v>20009</v>
      </c>
      <c r="AJ3081" s="29">
        <v>115</v>
      </c>
      <c r="AK3081" s="29" t="s">
        <v>36782</v>
      </c>
      <c r="AL3081" s="29" t="s">
        <v>36783</v>
      </c>
      <c r="AM3081" s="29">
        <v>742</v>
      </c>
      <c r="AN3081" s="1">
        <f t="shared" si="165"/>
        <v>1</v>
      </c>
      <c r="AO3081" s="1">
        <f t="shared" si="166"/>
        <v>1</v>
      </c>
      <c r="AP3081" s="30">
        <f t="shared" si="167"/>
        <v>46297</v>
      </c>
      <c r="AQ3081" s="1" t="str">
        <f>IF(COUNTIF('同场线路Rotas do mesmo SC'!A:A,C3081)&gt;0,"Sim","Não")</f>
        <v>Não</v>
      </c>
      <c r="AR3081" s="1" t="str">
        <f>IF(COUNTIF(揽收业务网点!A:A,P3081)&gt;0,"Sim","Não")</f>
        <v>Não</v>
      </c>
    </row>
    <row r="3082" spans="1:44">
      <c r="A3082" s="29" t="s">
        <v>36784</v>
      </c>
      <c r="B3082" s="29" t="s">
        <v>379</v>
      </c>
      <c r="C3082" s="29" t="s">
        <v>26881</v>
      </c>
      <c r="D3082" s="29" t="s">
        <v>15072</v>
      </c>
      <c r="E3082" s="29" t="s">
        <v>382</v>
      </c>
      <c r="F3082" s="29" t="s">
        <v>7279</v>
      </c>
      <c r="G3082" s="29">
        <v>80</v>
      </c>
      <c r="H3082" s="29" t="s">
        <v>36785</v>
      </c>
      <c r="I3082" s="29" t="s">
        <v>2105</v>
      </c>
      <c r="J3082" s="29" t="s">
        <v>36786</v>
      </c>
      <c r="K3082" s="29" t="s">
        <v>387</v>
      </c>
      <c r="L3082" s="29" t="s">
        <v>36787</v>
      </c>
      <c r="M3082" s="29" t="s">
        <v>36786</v>
      </c>
      <c r="N3082" s="29" t="s">
        <v>36788</v>
      </c>
      <c r="O3082" s="29" t="s">
        <v>1807</v>
      </c>
      <c r="P3082" s="29" t="s">
        <v>1808</v>
      </c>
      <c r="Q3082" s="29" t="s">
        <v>2</v>
      </c>
      <c r="R3082" s="29" t="s">
        <v>36789</v>
      </c>
      <c r="S3082" s="29" t="s">
        <v>20446</v>
      </c>
      <c r="T3082" s="29" t="s">
        <v>36790</v>
      </c>
      <c r="U3082" s="29" t="s">
        <v>36791</v>
      </c>
      <c r="V3082" s="29">
        <v>19</v>
      </c>
      <c r="W3082" s="29" t="s">
        <v>396</v>
      </c>
      <c r="X3082" s="29" t="s">
        <v>36792</v>
      </c>
      <c r="Y3082" s="29" t="s">
        <v>2812</v>
      </c>
      <c r="Z3082" s="29" t="s">
        <v>36793</v>
      </c>
      <c r="AA3082" s="29" t="s">
        <v>36793</v>
      </c>
      <c r="AB3082" s="29" t="s">
        <v>26887</v>
      </c>
      <c r="AC3082" s="29" t="s">
        <v>26888</v>
      </c>
      <c r="AD3082" s="29" t="s">
        <v>2</v>
      </c>
      <c r="AE3082" s="29" t="s">
        <v>723</v>
      </c>
      <c r="AF3082" s="29" t="s">
        <v>17335</v>
      </c>
      <c r="AG3082" s="29">
        <v>-24</v>
      </c>
      <c r="AH3082" s="29" t="s">
        <v>17335</v>
      </c>
      <c r="AI3082" s="29" t="s">
        <v>36794</v>
      </c>
      <c r="AJ3082" s="29">
        <v>118</v>
      </c>
      <c r="AK3082" s="29" t="s">
        <v>25343</v>
      </c>
      <c r="AL3082" s="29" t="s">
        <v>36795</v>
      </c>
      <c r="AM3082" s="29">
        <v>1557</v>
      </c>
      <c r="AN3082" s="1">
        <f t="shared" si="165"/>
        <v>1</v>
      </c>
      <c r="AO3082" s="1">
        <f t="shared" si="166"/>
        <v>1</v>
      </c>
      <c r="AP3082" s="30">
        <f t="shared" si="167"/>
        <v>46297</v>
      </c>
      <c r="AQ3082" s="1" t="str">
        <f>IF(COUNTIF('同场线路Rotas do mesmo SC'!A:A,C3082)&gt;0,"Sim","Não")</f>
        <v>Não</v>
      </c>
      <c r="AR3082" s="1" t="str">
        <f>IF(COUNTIF(揽收业务网点!A:A,P3082)&gt;0,"Sim","Não")</f>
        <v>Não</v>
      </c>
    </row>
    <row r="3083" spans="1:44">
      <c r="A3083" s="29" t="s">
        <v>36796</v>
      </c>
      <c r="B3083" s="29" t="s">
        <v>379</v>
      </c>
      <c r="C3083" s="29" t="s">
        <v>26448</v>
      </c>
      <c r="D3083" s="29" t="s">
        <v>15072</v>
      </c>
      <c r="E3083" s="29" t="s">
        <v>382</v>
      </c>
      <c r="F3083" s="29" t="s">
        <v>7279</v>
      </c>
      <c r="G3083" s="29">
        <v>268</v>
      </c>
      <c r="H3083" s="29" t="s">
        <v>1997</v>
      </c>
      <c r="I3083" s="29" t="s">
        <v>409</v>
      </c>
      <c r="J3083" s="29" t="s">
        <v>1998</v>
      </c>
      <c r="K3083" s="29" t="s">
        <v>411</v>
      </c>
      <c r="L3083" s="29" t="s">
        <v>1999</v>
      </c>
      <c r="M3083" s="29" t="s">
        <v>36797</v>
      </c>
      <c r="N3083" s="29" t="s">
        <v>36798</v>
      </c>
      <c r="O3083" s="29" t="s">
        <v>2002</v>
      </c>
      <c r="P3083" s="29" t="s">
        <v>2003</v>
      </c>
      <c r="Q3083" s="29" t="s">
        <v>142</v>
      </c>
      <c r="R3083" s="29" t="s">
        <v>11995</v>
      </c>
      <c r="S3083" s="29" t="s">
        <v>36799</v>
      </c>
      <c r="T3083" s="29" t="s">
        <v>36800</v>
      </c>
      <c r="U3083" s="29" t="s">
        <v>36801</v>
      </c>
      <c r="V3083" s="29">
        <v>10</v>
      </c>
      <c r="W3083" s="29" t="s">
        <v>396</v>
      </c>
      <c r="X3083" s="29" t="s">
        <v>36802</v>
      </c>
      <c r="Y3083" s="29" t="s">
        <v>4383</v>
      </c>
      <c r="Z3083" s="29" t="s">
        <v>36803</v>
      </c>
      <c r="AA3083" s="29" t="s">
        <v>36803</v>
      </c>
      <c r="AB3083" s="29" t="s">
        <v>1922</v>
      </c>
      <c r="AC3083" s="29" t="s">
        <v>1923</v>
      </c>
      <c r="AD3083" s="29" t="s">
        <v>142</v>
      </c>
      <c r="AE3083" s="29" t="s">
        <v>1541</v>
      </c>
      <c r="AF3083" s="29" t="s">
        <v>36804</v>
      </c>
      <c r="AG3083" s="29">
        <v>-25</v>
      </c>
      <c r="AH3083" s="29" t="s">
        <v>36804</v>
      </c>
      <c r="AI3083" s="29" t="s">
        <v>36805</v>
      </c>
      <c r="AJ3083" s="29">
        <v>295</v>
      </c>
      <c r="AK3083" s="29" t="s">
        <v>36806</v>
      </c>
      <c r="AL3083" s="29" t="s">
        <v>36807</v>
      </c>
      <c r="AM3083" s="29">
        <v>218</v>
      </c>
      <c r="AN3083" s="1">
        <f t="shared" si="165"/>
        <v>1</v>
      </c>
      <c r="AO3083" s="1">
        <f t="shared" si="166"/>
        <v>1</v>
      </c>
      <c r="AP3083" s="30">
        <f t="shared" si="167"/>
        <v>46297</v>
      </c>
      <c r="AQ3083" s="1" t="str">
        <f>IF(COUNTIF('同场线路Rotas do mesmo SC'!A:A,C3083)&gt;0,"Sim","Não")</f>
        <v>Não</v>
      </c>
      <c r="AR3083" s="1" t="str">
        <f>IF(COUNTIF(揽收业务网点!A:A,P3083)&gt;0,"Sim","Não")</f>
        <v>Não</v>
      </c>
    </row>
    <row r="3084" spans="1:44">
      <c r="A3084" s="29" t="s">
        <v>36808</v>
      </c>
      <c r="B3084" s="29" t="s">
        <v>379</v>
      </c>
      <c r="C3084" s="29" t="s">
        <v>36809</v>
      </c>
      <c r="D3084" s="29" t="s">
        <v>15072</v>
      </c>
      <c r="E3084" s="29" t="s">
        <v>382</v>
      </c>
      <c r="F3084" s="29" t="s">
        <v>7279</v>
      </c>
      <c r="G3084" s="29">
        <v>60</v>
      </c>
      <c r="H3084" s="29" t="s">
        <v>10020</v>
      </c>
      <c r="I3084" s="29" t="s">
        <v>385</v>
      </c>
      <c r="J3084" s="29" t="s">
        <v>2337</v>
      </c>
      <c r="K3084" s="29" t="s">
        <v>387</v>
      </c>
      <c r="L3084" s="29" t="s">
        <v>2338</v>
      </c>
      <c r="M3084" s="29" t="s">
        <v>10021</v>
      </c>
      <c r="N3084" s="29" t="s">
        <v>10022</v>
      </c>
      <c r="O3084" s="29" t="s">
        <v>2341</v>
      </c>
      <c r="P3084" s="29" t="s">
        <v>2342</v>
      </c>
      <c r="Q3084" s="29" t="s">
        <v>5</v>
      </c>
      <c r="R3084" s="29" t="s">
        <v>36810</v>
      </c>
      <c r="S3084" s="29" t="s">
        <v>36811</v>
      </c>
      <c r="T3084" s="29" t="s">
        <v>36812</v>
      </c>
      <c r="U3084" s="29" t="s">
        <v>36813</v>
      </c>
      <c r="V3084" s="29">
        <v>366</v>
      </c>
      <c r="W3084" s="29" t="s">
        <v>396</v>
      </c>
      <c r="X3084" s="29"/>
      <c r="Y3084" s="29" t="s">
        <v>7271</v>
      </c>
      <c r="Z3084" s="29" t="s">
        <v>36814</v>
      </c>
      <c r="AA3084" s="29" t="s">
        <v>36814</v>
      </c>
      <c r="AB3084" s="29" t="s">
        <v>10028</v>
      </c>
      <c r="AC3084" s="29" t="s">
        <v>10029</v>
      </c>
      <c r="AD3084" s="29" t="s">
        <v>5</v>
      </c>
      <c r="AE3084" s="29" t="s">
        <v>15876</v>
      </c>
      <c r="AF3084" s="29" t="s">
        <v>36815</v>
      </c>
      <c r="AG3084" s="29">
        <v>-112</v>
      </c>
      <c r="AH3084" s="29" t="s">
        <v>36815</v>
      </c>
      <c r="AI3084" s="29"/>
      <c r="AJ3084" s="29"/>
      <c r="AK3084" s="29"/>
      <c r="AL3084" s="29"/>
      <c r="AM3084" s="29"/>
      <c r="AN3084" s="1">
        <f t="shared" si="165"/>
        <v>0</v>
      </c>
      <c r="AO3084" s="1">
        <f t="shared" si="166"/>
        <v>0</v>
      </c>
      <c r="AP3084" s="30">
        <f t="shared" si="167"/>
        <v>46297</v>
      </c>
      <c r="AQ3084" s="1" t="str">
        <f>IF(COUNTIF('同场线路Rotas do mesmo SC'!A:A,C3084)&gt;0,"Sim","Não")</f>
        <v>Não</v>
      </c>
      <c r="AR3084" s="1" t="str">
        <f>IF(COUNTIF(揽收业务网点!A:A,P3084)&gt;0,"Sim","Não")</f>
        <v>Não</v>
      </c>
    </row>
    <row r="3085" spans="1:44">
      <c r="A3085" s="29" t="s">
        <v>36816</v>
      </c>
      <c r="B3085" s="29" t="s">
        <v>379</v>
      </c>
      <c r="C3085" s="29" t="s">
        <v>36817</v>
      </c>
      <c r="D3085" s="29" t="s">
        <v>15072</v>
      </c>
      <c r="E3085" s="29" t="s">
        <v>640</v>
      </c>
      <c r="F3085" s="29" t="s">
        <v>7279</v>
      </c>
      <c r="G3085" s="29">
        <v>30</v>
      </c>
      <c r="H3085" s="29" t="s">
        <v>7849</v>
      </c>
      <c r="I3085" s="29" t="s">
        <v>868</v>
      </c>
      <c r="J3085" s="29" t="s">
        <v>1979</v>
      </c>
      <c r="K3085" s="29" t="s">
        <v>411</v>
      </c>
      <c r="L3085" s="29" t="s">
        <v>1980</v>
      </c>
      <c r="M3085" s="29" t="s">
        <v>20745</v>
      </c>
      <c r="N3085" s="29" t="s">
        <v>20746</v>
      </c>
      <c r="O3085" s="29" t="s">
        <v>6151</v>
      </c>
      <c r="P3085" s="29" t="s">
        <v>56</v>
      </c>
      <c r="Q3085" s="29" t="s">
        <v>11</v>
      </c>
      <c r="R3085" s="29" t="s">
        <v>10439</v>
      </c>
      <c r="S3085" s="29" t="s">
        <v>10439</v>
      </c>
      <c r="T3085" s="29" t="s">
        <v>36818</v>
      </c>
      <c r="U3085" s="29" t="s">
        <v>36819</v>
      </c>
      <c r="V3085" s="29">
        <v>1</v>
      </c>
      <c r="W3085" s="29" t="s">
        <v>396</v>
      </c>
      <c r="X3085" s="29" t="s">
        <v>36820</v>
      </c>
      <c r="Y3085" s="29" t="s">
        <v>1873</v>
      </c>
      <c r="Z3085" s="29" t="s">
        <v>36821</v>
      </c>
      <c r="AA3085" s="29" t="s">
        <v>36821</v>
      </c>
      <c r="AB3085" s="29" t="s">
        <v>653</v>
      </c>
      <c r="AC3085" s="29" t="s">
        <v>654</v>
      </c>
      <c r="AD3085" s="29" t="s">
        <v>11</v>
      </c>
      <c r="AE3085" s="29" t="s">
        <v>1988</v>
      </c>
      <c r="AF3085" s="29" t="s">
        <v>36822</v>
      </c>
      <c r="AG3085" s="29">
        <v>-57</v>
      </c>
      <c r="AH3085" s="29" t="s">
        <v>36822</v>
      </c>
      <c r="AI3085" s="29" t="s">
        <v>36823</v>
      </c>
      <c r="AJ3085" s="29">
        <v>107</v>
      </c>
      <c r="AK3085" s="29" t="s">
        <v>36824</v>
      </c>
      <c r="AL3085" s="29" t="s">
        <v>19566</v>
      </c>
      <c r="AM3085" s="29">
        <v>242</v>
      </c>
      <c r="AN3085" s="1">
        <f t="shared" si="165"/>
        <v>1</v>
      </c>
      <c r="AO3085" s="1">
        <f t="shared" si="166"/>
        <v>1</v>
      </c>
      <c r="AP3085" s="30">
        <f t="shared" si="167"/>
        <v>46296</v>
      </c>
      <c r="AQ3085" s="1" t="str">
        <f>IF(COUNTIF('同场线路Rotas do mesmo SC'!A:A,C3085)&gt;0,"Sim","Não")</f>
        <v>Não</v>
      </c>
      <c r="AR3085" s="1" t="str">
        <f>IF(COUNTIF(揽收业务网点!A:A,P3085)&gt;0,"Sim","Não")</f>
        <v>Sim</v>
      </c>
    </row>
    <row r="3086" spans="1:44">
      <c r="A3086" s="29" t="s">
        <v>36825</v>
      </c>
      <c r="B3086" s="29" t="s">
        <v>379</v>
      </c>
      <c r="C3086" s="29" t="s">
        <v>26978</v>
      </c>
      <c r="D3086" s="29" t="s">
        <v>15072</v>
      </c>
      <c r="E3086" s="29" t="s">
        <v>382</v>
      </c>
      <c r="F3086" s="29" t="s">
        <v>7279</v>
      </c>
      <c r="G3086" s="29">
        <v>83</v>
      </c>
      <c r="H3086" s="29" t="s">
        <v>12241</v>
      </c>
      <c r="I3086" s="29" t="s">
        <v>385</v>
      </c>
      <c r="J3086" s="29" t="s">
        <v>1753</v>
      </c>
      <c r="K3086" s="29" t="s">
        <v>387</v>
      </c>
      <c r="L3086" s="29" t="s">
        <v>1754</v>
      </c>
      <c r="M3086" s="29" t="s">
        <v>12242</v>
      </c>
      <c r="N3086" s="29" t="s">
        <v>12243</v>
      </c>
      <c r="O3086" s="29" t="s">
        <v>1703</v>
      </c>
      <c r="P3086" s="29" t="s">
        <v>45</v>
      </c>
      <c r="Q3086" s="29" t="s">
        <v>11</v>
      </c>
      <c r="R3086" s="29" t="s">
        <v>31427</v>
      </c>
      <c r="S3086" s="29" t="s">
        <v>31427</v>
      </c>
      <c r="T3086" s="29" t="s">
        <v>36826</v>
      </c>
      <c r="U3086" s="29" t="s">
        <v>36827</v>
      </c>
      <c r="V3086" s="29">
        <v>93</v>
      </c>
      <c r="W3086" s="29" t="s">
        <v>396</v>
      </c>
      <c r="X3086" s="29" t="s">
        <v>36828</v>
      </c>
      <c r="Y3086" s="29" t="s">
        <v>4383</v>
      </c>
      <c r="Z3086" s="29" t="s">
        <v>36829</v>
      </c>
      <c r="AA3086" s="29" t="s">
        <v>36829</v>
      </c>
      <c r="AB3086" s="29" t="s">
        <v>26983</v>
      </c>
      <c r="AC3086" s="29" t="s">
        <v>26984</v>
      </c>
      <c r="AD3086" s="29" t="s">
        <v>11</v>
      </c>
      <c r="AE3086" s="29" t="s">
        <v>15694</v>
      </c>
      <c r="AF3086" s="29" t="s">
        <v>36830</v>
      </c>
      <c r="AG3086" s="29">
        <v>17</v>
      </c>
      <c r="AH3086" s="29" t="s">
        <v>36830</v>
      </c>
      <c r="AI3086" s="29" t="s">
        <v>36831</v>
      </c>
      <c r="AJ3086" s="29">
        <v>20</v>
      </c>
      <c r="AK3086" s="29" t="s">
        <v>36832</v>
      </c>
      <c r="AL3086" s="29" t="s">
        <v>36833</v>
      </c>
      <c r="AM3086" s="29">
        <v>194</v>
      </c>
      <c r="AN3086" s="1">
        <f t="shared" si="165"/>
        <v>1</v>
      </c>
      <c r="AO3086" s="1">
        <f t="shared" si="166"/>
        <v>1</v>
      </c>
      <c r="AP3086" s="30">
        <f t="shared" si="167"/>
        <v>46297</v>
      </c>
      <c r="AQ3086" s="1" t="str">
        <f>IF(COUNTIF('同场线路Rotas do mesmo SC'!A:A,C3086)&gt;0,"Sim","Não")</f>
        <v>Não</v>
      </c>
      <c r="AR3086" s="1" t="str">
        <f>IF(COUNTIF(揽收业务网点!A:A,P3086)&gt;0,"Sim","Não")</f>
        <v>Sim</v>
      </c>
    </row>
    <row r="3087" spans="1:44">
      <c r="A3087" s="29" t="s">
        <v>36834</v>
      </c>
      <c r="B3087" s="29" t="s">
        <v>379</v>
      </c>
      <c r="C3087" s="29" t="s">
        <v>26614</v>
      </c>
      <c r="D3087" s="29" t="s">
        <v>15072</v>
      </c>
      <c r="E3087" s="29" t="s">
        <v>640</v>
      </c>
      <c r="F3087" s="29" t="s">
        <v>7279</v>
      </c>
      <c r="G3087" s="29">
        <v>145</v>
      </c>
      <c r="H3087" s="29" t="s">
        <v>26615</v>
      </c>
      <c r="I3087" s="29" t="s">
        <v>663</v>
      </c>
      <c r="J3087" s="29" t="s">
        <v>664</v>
      </c>
      <c r="K3087" s="29" t="s">
        <v>387</v>
      </c>
      <c r="L3087" s="29" t="s">
        <v>665</v>
      </c>
      <c r="M3087" s="29" t="s">
        <v>26616</v>
      </c>
      <c r="N3087" s="29" t="s">
        <v>26617</v>
      </c>
      <c r="O3087" s="29" t="s">
        <v>668</v>
      </c>
      <c r="P3087" s="29" t="s">
        <v>119</v>
      </c>
      <c r="Q3087" s="29" t="s">
        <v>118</v>
      </c>
      <c r="R3087" s="29" t="s">
        <v>36835</v>
      </c>
      <c r="S3087" s="29" t="s">
        <v>36835</v>
      </c>
      <c r="T3087" s="29" t="s">
        <v>36836</v>
      </c>
      <c r="U3087" s="29" t="s">
        <v>8160</v>
      </c>
      <c r="V3087" s="29">
        <v>123</v>
      </c>
      <c r="W3087" s="29" t="s">
        <v>396</v>
      </c>
      <c r="X3087" s="29" t="s">
        <v>36837</v>
      </c>
      <c r="Y3087" s="29" t="s">
        <v>1990</v>
      </c>
      <c r="Z3087" s="29" t="s">
        <v>36838</v>
      </c>
      <c r="AA3087" s="29" t="s">
        <v>36838</v>
      </c>
      <c r="AB3087" s="29" t="s">
        <v>674</v>
      </c>
      <c r="AC3087" s="29" t="s">
        <v>675</v>
      </c>
      <c r="AD3087" s="29" t="s">
        <v>118</v>
      </c>
      <c r="AE3087" s="29" t="s">
        <v>2688</v>
      </c>
      <c r="AF3087" s="29" t="s">
        <v>36839</v>
      </c>
      <c r="AG3087" s="29">
        <v>-211</v>
      </c>
      <c r="AH3087" s="29" t="s">
        <v>36839</v>
      </c>
      <c r="AI3087" s="29" t="s">
        <v>36840</v>
      </c>
      <c r="AJ3087" s="29">
        <v>509</v>
      </c>
      <c r="AK3087" s="29" t="s">
        <v>16075</v>
      </c>
      <c r="AL3087" s="29" t="s">
        <v>36841</v>
      </c>
      <c r="AM3087" s="29">
        <v>184</v>
      </c>
      <c r="AN3087" s="1">
        <f t="shared" si="165"/>
        <v>1</v>
      </c>
      <c r="AO3087" s="1">
        <f t="shared" si="166"/>
        <v>1</v>
      </c>
      <c r="AP3087" s="30">
        <f t="shared" si="167"/>
        <v>46297</v>
      </c>
      <c r="AQ3087" s="1" t="str">
        <f>IF(COUNTIF('同场线路Rotas do mesmo SC'!A:A,C3087)&gt;0,"Sim","Não")</f>
        <v>Não</v>
      </c>
      <c r="AR3087" s="1" t="str">
        <f>IF(COUNTIF(揽收业务网点!A:A,P3087)&gt;0,"Sim","Não")</f>
        <v>Sim</v>
      </c>
    </row>
    <row r="3088" spans="1:44">
      <c r="A3088" s="29" t="s">
        <v>36842</v>
      </c>
      <c r="B3088" s="29" t="s">
        <v>379</v>
      </c>
      <c r="C3088" s="29" t="s">
        <v>36461</v>
      </c>
      <c r="D3088" s="29" t="s">
        <v>15072</v>
      </c>
      <c r="E3088" s="29" t="s">
        <v>382</v>
      </c>
      <c r="F3088" s="29" t="s">
        <v>7279</v>
      </c>
      <c r="G3088" s="29">
        <v>59</v>
      </c>
      <c r="H3088" s="29" t="s">
        <v>14384</v>
      </c>
      <c r="I3088" s="29" t="s">
        <v>868</v>
      </c>
      <c r="J3088" s="29" t="s">
        <v>642</v>
      </c>
      <c r="K3088" s="29" t="s">
        <v>387</v>
      </c>
      <c r="L3088" s="29" t="s">
        <v>643</v>
      </c>
      <c r="M3088" s="29" t="s">
        <v>14385</v>
      </c>
      <c r="N3088" s="29" t="s">
        <v>14386</v>
      </c>
      <c r="O3088" s="29" t="s">
        <v>1703</v>
      </c>
      <c r="P3088" s="29" t="s">
        <v>45</v>
      </c>
      <c r="Q3088" s="29" t="s">
        <v>11</v>
      </c>
      <c r="R3088" s="29" t="s">
        <v>7441</v>
      </c>
      <c r="S3088" s="29" t="s">
        <v>7441</v>
      </c>
      <c r="T3088" s="29" t="s">
        <v>36843</v>
      </c>
      <c r="U3088" s="29" t="s">
        <v>36844</v>
      </c>
      <c r="V3088" s="29">
        <v>11</v>
      </c>
      <c r="W3088" s="29" t="s">
        <v>396</v>
      </c>
      <c r="X3088" s="29" t="s">
        <v>36845</v>
      </c>
      <c r="Y3088" s="29" t="s">
        <v>16624</v>
      </c>
      <c r="Z3088" s="29" t="s">
        <v>36846</v>
      </c>
      <c r="AA3088" s="29" t="s">
        <v>36846</v>
      </c>
      <c r="AB3088" s="29" t="s">
        <v>10876</v>
      </c>
      <c r="AC3088" s="29" t="s">
        <v>35</v>
      </c>
      <c r="AD3088" s="29" t="s">
        <v>11</v>
      </c>
      <c r="AE3088" s="29" t="s">
        <v>16333</v>
      </c>
      <c r="AF3088" s="29" t="s">
        <v>36847</v>
      </c>
      <c r="AG3088" s="29">
        <v>-22</v>
      </c>
      <c r="AH3088" s="29" t="s">
        <v>36847</v>
      </c>
      <c r="AI3088" s="29" t="s">
        <v>36848</v>
      </c>
      <c r="AJ3088" s="29">
        <v>859</v>
      </c>
      <c r="AK3088" s="29" t="s">
        <v>36849</v>
      </c>
      <c r="AL3088" s="29" t="s">
        <v>36850</v>
      </c>
      <c r="AM3088" s="29">
        <v>147</v>
      </c>
      <c r="AN3088" s="1">
        <f t="shared" si="165"/>
        <v>1</v>
      </c>
      <c r="AO3088" s="1">
        <f t="shared" si="166"/>
        <v>1</v>
      </c>
      <c r="AP3088" s="30">
        <f t="shared" si="167"/>
        <v>46297</v>
      </c>
      <c r="AQ3088" s="1" t="str">
        <f>IF(COUNTIF('同场线路Rotas do mesmo SC'!A:A,C3088)&gt;0,"Sim","Não")</f>
        <v>Não</v>
      </c>
      <c r="AR3088" s="1" t="str">
        <f>IF(COUNTIF(揽收业务网点!A:A,P3088)&gt;0,"Sim","Não")</f>
        <v>Sim</v>
      </c>
    </row>
    <row r="3089" spans="1:44">
      <c r="A3089" s="29" t="s">
        <v>36851</v>
      </c>
      <c r="B3089" s="29" t="s">
        <v>379</v>
      </c>
      <c r="C3089" s="29" t="s">
        <v>26673</v>
      </c>
      <c r="D3089" s="29" t="s">
        <v>15072</v>
      </c>
      <c r="E3089" s="29" t="s">
        <v>382</v>
      </c>
      <c r="F3089" s="29" t="s">
        <v>7279</v>
      </c>
      <c r="G3089" s="29">
        <v>42</v>
      </c>
      <c r="H3089" s="29" t="s">
        <v>15159</v>
      </c>
      <c r="I3089" s="29" t="s">
        <v>868</v>
      </c>
      <c r="J3089" s="29" t="s">
        <v>642</v>
      </c>
      <c r="K3089" s="29" t="s">
        <v>387</v>
      </c>
      <c r="L3089" s="29" t="s">
        <v>643</v>
      </c>
      <c r="M3089" s="29" t="s">
        <v>15160</v>
      </c>
      <c r="N3089" s="29" t="s">
        <v>15161</v>
      </c>
      <c r="O3089" s="29" t="s">
        <v>1703</v>
      </c>
      <c r="P3089" s="29" t="s">
        <v>45</v>
      </c>
      <c r="Q3089" s="29" t="s">
        <v>11</v>
      </c>
      <c r="R3089" s="29" t="s">
        <v>9467</v>
      </c>
      <c r="S3089" s="29" t="s">
        <v>36852</v>
      </c>
      <c r="T3089" s="29" t="s">
        <v>36853</v>
      </c>
      <c r="U3089" s="29" t="s">
        <v>36854</v>
      </c>
      <c r="V3089" s="29">
        <v>89</v>
      </c>
      <c r="W3089" s="29" t="s">
        <v>396</v>
      </c>
      <c r="X3089" s="29" t="s">
        <v>18544</v>
      </c>
      <c r="Y3089" s="29" t="s">
        <v>7271</v>
      </c>
      <c r="Z3089" s="29" t="s">
        <v>36855</v>
      </c>
      <c r="AA3089" s="29" t="s">
        <v>36855</v>
      </c>
      <c r="AB3089" s="29" t="s">
        <v>26683</v>
      </c>
      <c r="AC3089" s="29" t="s">
        <v>26684</v>
      </c>
      <c r="AD3089" s="29" t="s">
        <v>11</v>
      </c>
      <c r="AE3089" s="29" t="s">
        <v>4385</v>
      </c>
      <c r="AF3089" s="29" t="s">
        <v>36856</v>
      </c>
      <c r="AG3089" s="29">
        <v>-29</v>
      </c>
      <c r="AH3089" s="29" t="s">
        <v>36856</v>
      </c>
      <c r="AI3089" s="29" t="s">
        <v>22079</v>
      </c>
      <c r="AJ3089" s="29">
        <v>17</v>
      </c>
      <c r="AK3089" s="29" t="s">
        <v>36857</v>
      </c>
      <c r="AL3089" s="29" t="s">
        <v>36858</v>
      </c>
      <c r="AM3089" s="29">
        <v>176</v>
      </c>
      <c r="AN3089" s="1">
        <f t="shared" ref="AN3089:AN3152" si="168">IF(X3089="",0,1)</f>
        <v>1</v>
      </c>
      <c r="AO3089" s="1">
        <f t="shared" ref="AO3089:AO3152" si="169">IF(AI3089="",0,1)</f>
        <v>1</v>
      </c>
      <c r="AP3089" s="30">
        <f t="shared" ref="AP3089:AP3152" si="170">DATE(YEAR(AE3089),MONTH(AE3089),DAY(AE3089))</f>
        <v>46297</v>
      </c>
      <c r="AQ3089" s="1" t="str">
        <f>IF(COUNTIF('同场线路Rotas do mesmo SC'!A:A,C3089)&gt;0,"Sim","Não")</f>
        <v>Não</v>
      </c>
      <c r="AR3089" s="1" t="str">
        <f>IF(COUNTIF(揽收业务网点!A:A,P3089)&gt;0,"Sim","Não")</f>
        <v>Sim</v>
      </c>
    </row>
    <row r="3090" spans="1:44">
      <c r="A3090" s="29" t="s">
        <v>36859</v>
      </c>
      <c r="B3090" s="29" t="s">
        <v>379</v>
      </c>
      <c r="C3090" s="29" t="s">
        <v>36860</v>
      </c>
      <c r="D3090" s="29" t="s">
        <v>15072</v>
      </c>
      <c r="E3090" s="29" t="s">
        <v>640</v>
      </c>
      <c r="F3090" s="29" t="s">
        <v>7279</v>
      </c>
      <c r="G3090" s="29">
        <v>90</v>
      </c>
      <c r="H3090" s="29" t="s">
        <v>36861</v>
      </c>
      <c r="I3090" s="29" t="s">
        <v>663</v>
      </c>
      <c r="J3090" s="29" t="s">
        <v>1016</v>
      </c>
      <c r="K3090" s="29" t="s">
        <v>387</v>
      </c>
      <c r="L3090" s="29" t="s">
        <v>1017</v>
      </c>
      <c r="M3090" s="29" t="s">
        <v>36862</v>
      </c>
      <c r="N3090" s="29" t="s">
        <v>36863</v>
      </c>
      <c r="O3090" s="29" t="s">
        <v>6248</v>
      </c>
      <c r="P3090" s="29" t="s">
        <v>117</v>
      </c>
      <c r="Q3090" s="29" t="s">
        <v>118</v>
      </c>
      <c r="R3090" s="29" t="s">
        <v>36864</v>
      </c>
      <c r="S3090" s="29" t="s">
        <v>36864</v>
      </c>
      <c r="T3090" s="29" t="s">
        <v>36865</v>
      </c>
      <c r="U3090" s="29" t="s">
        <v>36866</v>
      </c>
      <c r="V3090" s="29">
        <v>603</v>
      </c>
      <c r="W3090" s="29" t="s">
        <v>396</v>
      </c>
      <c r="X3090" s="29" t="s">
        <v>22751</v>
      </c>
      <c r="Y3090" s="29" t="s">
        <v>2309</v>
      </c>
      <c r="Z3090" s="29" t="s">
        <v>36867</v>
      </c>
      <c r="AA3090" s="29" t="s">
        <v>36867</v>
      </c>
      <c r="AB3090" s="29" t="s">
        <v>674</v>
      </c>
      <c r="AC3090" s="29" t="s">
        <v>675</v>
      </c>
      <c r="AD3090" s="29" t="s">
        <v>118</v>
      </c>
      <c r="AE3090" s="29" t="s">
        <v>4383</v>
      </c>
      <c r="AF3090" s="29" t="s">
        <v>36868</v>
      </c>
      <c r="AG3090" s="29">
        <v>366</v>
      </c>
      <c r="AH3090" s="29" t="s">
        <v>36868</v>
      </c>
      <c r="AI3090" s="29" t="s">
        <v>36869</v>
      </c>
      <c r="AJ3090" s="29">
        <v>-226</v>
      </c>
      <c r="AK3090" s="29" t="s">
        <v>36870</v>
      </c>
      <c r="AL3090" s="29" t="s">
        <v>36871</v>
      </c>
      <c r="AM3090" s="29">
        <v>215</v>
      </c>
      <c r="AN3090" s="1">
        <f t="shared" si="168"/>
        <v>1</v>
      </c>
      <c r="AO3090" s="1">
        <f t="shared" si="169"/>
        <v>1</v>
      </c>
      <c r="AP3090" s="30">
        <f t="shared" si="170"/>
        <v>46297</v>
      </c>
      <c r="AQ3090" s="1" t="str">
        <f>IF(COUNTIF('同场线路Rotas do mesmo SC'!A:A,C3090)&gt;0,"Sim","Não")</f>
        <v>Não</v>
      </c>
      <c r="AR3090" s="1" t="str">
        <f>IF(COUNTIF(揽收业务网点!A:A,P3090)&gt;0,"Sim","Não")</f>
        <v>Sim</v>
      </c>
    </row>
    <row r="3091" spans="1:44">
      <c r="A3091" s="29" t="s">
        <v>36872</v>
      </c>
      <c r="B3091" s="29" t="s">
        <v>379</v>
      </c>
      <c r="C3091" s="29" t="s">
        <v>27038</v>
      </c>
      <c r="D3091" s="29" t="s">
        <v>15072</v>
      </c>
      <c r="E3091" s="29" t="s">
        <v>382</v>
      </c>
      <c r="F3091" s="29" t="s">
        <v>7279</v>
      </c>
      <c r="G3091" s="29">
        <v>42</v>
      </c>
      <c r="H3091" s="29" t="s">
        <v>9464</v>
      </c>
      <c r="I3091" s="29" t="s">
        <v>868</v>
      </c>
      <c r="J3091" s="29" t="s">
        <v>642</v>
      </c>
      <c r="K3091" s="29" t="s">
        <v>387</v>
      </c>
      <c r="L3091" s="29" t="s">
        <v>643</v>
      </c>
      <c r="M3091" s="29" t="s">
        <v>9465</v>
      </c>
      <c r="N3091" s="29" t="s">
        <v>9466</v>
      </c>
      <c r="O3091" s="29" t="s">
        <v>1703</v>
      </c>
      <c r="P3091" s="29" t="s">
        <v>45</v>
      </c>
      <c r="Q3091" s="29" t="s">
        <v>11</v>
      </c>
      <c r="R3091" s="29" t="s">
        <v>36873</v>
      </c>
      <c r="S3091" s="29" t="s">
        <v>36874</v>
      </c>
      <c r="T3091" s="29" t="s">
        <v>36875</v>
      </c>
      <c r="U3091" s="29" t="s">
        <v>36876</v>
      </c>
      <c r="V3091" s="29">
        <v>99</v>
      </c>
      <c r="W3091" s="29" t="s">
        <v>396</v>
      </c>
      <c r="X3091" s="29" t="s">
        <v>36877</v>
      </c>
      <c r="Y3091" s="29" t="s">
        <v>7271</v>
      </c>
      <c r="Z3091" s="29" t="s">
        <v>36878</v>
      </c>
      <c r="AA3091" s="29" t="s">
        <v>36878</v>
      </c>
      <c r="AB3091" s="29" t="s">
        <v>27042</v>
      </c>
      <c r="AC3091" s="29" t="s">
        <v>27043</v>
      </c>
      <c r="AD3091" s="29" t="s">
        <v>11</v>
      </c>
      <c r="AE3091" s="29" t="s">
        <v>4385</v>
      </c>
      <c r="AF3091" s="29" t="s">
        <v>36879</v>
      </c>
      <c r="AG3091" s="29">
        <v>-25</v>
      </c>
      <c r="AH3091" s="29" t="s">
        <v>36879</v>
      </c>
      <c r="AI3091" s="29" t="s">
        <v>22793</v>
      </c>
      <c r="AJ3091" s="29">
        <v>11</v>
      </c>
      <c r="AK3091" s="29" t="s">
        <v>36880</v>
      </c>
      <c r="AL3091" s="29" t="s">
        <v>36881</v>
      </c>
      <c r="AM3091" s="29">
        <v>304</v>
      </c>
      <c r="AN3091" s="1">
        <f t="shared" si="168"/>
        <v>1</v>
      </c>
      <c r="AO3091" s="1">
        <f t="shared" si="169"/>
        <v>1</v>
      </c>
      <c r="AP3091" s="30">
        <f t="shared" si="170"/>
        <v>46297</v>
      </c>
      <c r="AQ3091" s="1" t="str">
        <f>IF(COUNTIF('同场线路Rotas do mesmo SC'!A:A,C3091)&gt;0,"Sim","Não")</f>
        <v>Não</v>
      </c>
      <c r="AR3091" s="1" t="str">
        <f>IF(COUNTIF(揽收业务网点!A:A,P3091)&gt;0,"Sim","Não")</f>
        <v>Sim</v>
      </c>
    </row>
    <row r="3092" spans="1:44">
      <c r="A3092" s="29" t="s">
        <v>36882</v>
      </c>
      <c r="B3092" s="29" t="s">
        <v>379</v>
      </c>
      <c r="C3092" s="29" t="s">
        <v>26894</v>
      </c>
      <c r="D3092" s="29" t="s">
        <v>15072</v>
      </c>
      <c r="E3092" s="29" t="s">
        <v>382</v>
      </c>
      <c r="F3092" s="29" t="s">
        <v>7279</v>
      </c>
      <c r="G3092" s="29">
        <v>39</v>
      </c>
      <c r="H3092" s="29" t="s">
        <v>11403</v>
      </c>
      <c r="I3092" s="29" t="s">
        <v>868</v>
      </c>
      <c r="J3092" s="29" t="s">
        <v>1753</v>
      </c>
      <c r="K3092" s="29" t="s">
        <v>387</v>
      </c>
      <c r="L3092" s="29" t="s">
        <v>1754</v>
      </c>
      <c r="M3092" s="29" t="s">
        <v>11404</v>
      </c>
      <c r="N3092" s="29" t="s">
        <v>11405</v>
      </c>
      <c r="O3092" s="29" t="s">
        <v>1703</v>
      </c>
      <c r="P3092" s="29" t="s">
        <v>45</v>
      </c>
      <c r="Q3092" s="29" t="s">
        <v>11</v>
      </c>
      <c r="R3092" s="29" t="s">
        <v>16039</v>
      </c>
      <c r="S3092" s="29" t="s">
        <v>16039</v>
      </c>
      <c r="T3092" s="29" t="s">
        <v>36883</v>
      </c>
      <c r="U3092" s="29" t="s">
        <v>36884</v>
      </c>
      <c r="V3092" s="29">
        <v>19</v>
      </c>
      <c r="W3092" s="29" t="s">
        <v>396</v>
      </c>
      <c r="X3092" s="29" t="s">
        <v>36885</v>
      </c>
      <c r="Y3092" s="29" t="s">
        <v>15574</v>
      </c>
      <c r="Z3092" s="29" t="s">
        <v>36886</v>
      </c>
      <c r="AA3092" s="29" t="s">
        <v>36886</v>
      </c>
      <c r="AB3092" s="29" t="s">
        <v>12148</v>
      </c>
      <c r="AC3092" s="29" t="s">
        <v>12149</v>
      </c>
      <c r="AD3092" s="29" t="s">
        <v>11</v>
      </c>
      <c r="AE3092" s="29" t="s">
        <v>16333</v>
      </c>
      <c r="AF3092" s="29" t="s">
        <v>36887</v>
      </c>
      <c r="AG3092" s="29">
        <v>10</v>
      </c>
      <c r="AH3092" s="29" t="s">
        <v>36887</v>
      </c>
      <c r="AI3092" s="29" t="s">
        <v>36888</v>
      </c>
      <c r="AJ3092" s="29">
        <v>238</v>
      </c>
      <c r="AK3092" s="29" t="s">
        <v>36889</v>
      </c>
      <c r="AL3092" s="29" t="s">
        <v>36890</v>
      </c>
      <c r="AM3092" s="29">
        <v>603</v>
      </c>
      <c r="AN3092" s="1">
        <f t="shared" si="168"/>
        <v>1</v>
      </c>
      <c r="AO3092" s="1">
        <f t="shared" si="169"/>
        <v>1</v>
      </c>
      <c r="AP3092" s="30">
        <f t="shared" si="170"/>
        <v>46297</v>
      </c>
      <c r="AQ3092" s="1" t="str">
        <f>IF(COUNTIF('同场线路Rotas do mesmo SC'!A:A,C3092)&gt;0,"Sim","Não")</f>
        <v>Não</v>
      </c>
      <c r="AR3092" s="1" t="str">
        <f>IF(COUNTIF(揽收业务网点!A:A,P3092)&gt;0,"Sim","Não")</f>
        <v>Sim</v>
      </c>
    </row>
    <row r="3093" spans="1:44">
      <c r="A3093" s="29" t="s">
        <v>36891</v>
      </c>
      <c r="B3093" s="29" t="s">
        <v>379</v>
      </c>
      <c r="C3093" s="29" t="s">
        <v>36892</v>
      </c>
      <c r="D3093" s="29" t="s">
        <v>15072</v>
      </c>
      <c r="E3093" s="29" t="s">
        <v>640</v>
      </c>
      <c r="F3093" s="29" t="s">
        <v>7279</v>
      </c>
      <c r="G3093" s="29">
        <v>5</v>
      </c>
      <c r="H3093" s="29" t="s">
        <v>7651</v>
      </c>
      <c r="I3093" s="29" t="s">
        <v>702</v>
      </c>
      <c r="J3093" s="29" t="s">
        <v>4160</v>
      </c>
      <c r="K3093" s="29" t="s">
        <v>387</v>
      </c>
      <c r="L3093" s="29" t="s">
        <v>4161</v>
      </c>
      <c r="M3093" s="29" t="s">
        <v>7652</v>
      </c>
      <c r="N3093" s="29" t="s">
        <v>7653</v>
      </c>
      <c r="O3093" s="29" t="s">
        <v>7654</v>
      </c>
      <c r="P3093" s="29" t="s">
        <v>31</v>
      </c>
      <c r="Q3093" s="29" t="s">
        <v>11</v>
      </c>
      <c r="R3093" s="29" t="s">
        <v>24583</v>
      </c>
      <c r="S3093" s="29" t="s">
        <v>24583</v>
      </c>
      <c r="T3093" s="29" t="s">
        <v>36893</v>
      </c>
      <c r="U3093" s="29" t="s">
        <v>36894</v>
      </c>
      <c r="V3093" s="29">
        <v>54</v>
      </c>
      <c r="W3093" s="29" t="s">
        <v>396</v>
      </c>
      <c r="X3093" s="29" t="s">
        <v>36895</v>
      </c>
      <c r="Y3093" s="29" t="s">
        <v>1873</v>
      </c>
      <c r="Z3093" s="29" t="s">
        <v>36896</v>
      </c>
      <c r="AA3093" s="29" t="s">
        <v>36896</v>
      </c>
      <c r="AB3093" s="29" t="s">
        <v>1372</v>
      </c>
      <c r="AC3093" s="29" t="s">
        <v>34</v>
      </c>
      <c r="AD3093" s="29" t="s">
        <v>11</v>
      </c>
      <c r="AE3093" s="29" t="s">
        <v>9040</v>
      </c>
      <c r="AF3093" s="29" t="s">
        <v>36897</v>
      </c>
      <c r="AG3093" s="29">
        <v>-63</v>
      </c>
      <c r="AH3093" s="29" t="s">
        <v>36897</v>
      </c>
      <c r="AI3093" s="29" t="s">
        <v>36898</v>
      </c>
      <c r="AJ3093" s="29">
        <v>45</v>
      </c>
      <c r="AK3093" s="29" t="s">
        <v>36899</v>
      </c>
      <c r="AL3093" s="29" t="s">
        <v>36900</v>
      </c>
      <c r="AM3093" s="29">
        <v>210</v>
      </c>
      <c r="AN3093" s="1">
        <f t="shared" si="168"/>
        <v>1</v>
      </c>
      <c r="AO3093" s="1">
        <f t="shared" si="169"/>
        <v>1</v>
      </c>
      <c r="AP3093" s="30">
        <f t="shared" si="170"/>
        <v>46296</v>
      </c>
      <c r="AQ3093" s="1" t="str">
        <f>IF(COUNTIF('同场线路Rotas do mesmo SC'!A:A,C3093)&gt;0,"Sim","Não")</f>
        <v>Não</v>
      </c>
      <c r="AR3093" s="1" t="str">
        <f>IF(COUNTIF(揽收业务网点!A:A,P3093)&gt;0,"Sim","Não")</f>
        <v>Sim</v>
      </c>
    </row>
    <row r="3094" spans="1:44">
      <c r="A3094" s="29" t="s">
        <v>36901</v>
      </c>
      <c r="B3094" s="29" t="s">
        <v>379</v>
      </c>
      <c r="C3094" s="29" t="s">
        <v>26785</v>
      </c>
      <c r="D3094" s="29" t="s">
        <v>15072</v>
      </c>
      <c r="E3094" s="29" t="s">
        <v>382</v>
      </c>
      <c r="F3094" s="29" t="s">
        <v>7279</v>
      </c>
      <c r="G3094" s="29">
        <v>11</v>
      </c>
      <c r="H3094" s="29" t="s">
        <v>26690</v>
      </c>
      <c r="I3094" s="29" t="s">
        <v>868</v>
      </c>
      <c r="J3094" s="29" t="s">
        <v>26691</v>
      </c>
      <c r="K3094" s="29" t="s">
        <v>387</v>
      </c>
      <c r="L3094" s="29" t="s">
        <v>26692</v>
      </c>
      <c r="M3094" s="29" t="s">
        <v>26691</v>
      </c>
      <c r="N3094" s="29" t="s">
        <v>26693</v>
      </c>
      <c r="O3094" s="29" t="s">
        <v>1807</v>
      </c>
      <c r="P3094" s="29" t="s">
        <v>1808</v>
      </c>
      <c r="Q3094" s="29" t="s">
        <v>2</v>
      </c>
      <c r="R3094" s="29" t="s">
        <v>17133</v>
      </c>
      <c r="S3094" s="29" t="s">
        <v>10187</v>
      </c>
      <c r="T3094" s="29" t="s">
        <v>36902</v>
      </c>
      <c r="U3094" s="29" t="s">
        <v>36903</v>
      </c>
      <c r="V3094" s="29">
        <v>40</v>
      </c>
      <c r="W3094" s="29" t="s">
        <v>396</v>
      </c>
      <c r="X3094" s="29" t="s">
        <v>36904</v>
      </c>
      <c r="Y3094" s="29" t="s">
        <v>8035</v>
      </c>
      <c r="Z3094" s="29" t="s">
        <v>36905</v>
      </c>
      <c r="AA3094" s="29" t="s">
        <v>36905</v>
      </c>
      <c r="AB3094" s="29" t="s">
        <v>26795</v>
      </c>
      <c r="AC3094" s="29" t="s">
        <v>26796</v>
      </c>
      <c r="AD3094" s="29" t="s">
        <v>2</v>
      </c>
      <c r="AE3094" s="29" t="s">
        <v>723</v>
      </c>
      <c r="AF3094" s="29" t="s">
        <v>36906</v>
      </c>
      <c r="AG3094" s="29">
        <v>-6</v>
      </c>
      <c r="AH3094" s="29" t="s">
        <v>36906</v>
      </c>
      <c r="AI3094" s="29" t="s">
        <v>9802</v>
      </c>
      <c r="AJ3094" s="29">
        <v>100</v>
      </c>
      <c r="AK3094" s="29" t="s">
        <v>15689</v>
      </c>
      <c r="AL3094" s="29" t="s">
        <v>36907</v>
      </c>
      <c r="AM3094" s="29">
        <v>109</v>
      </c>
      <c r="AN3094" s="1">
        <f t="shared" si="168"/>
        <v>1</v>
      </c>
      <c r="AO3094" s="1">
        <f t="shared" si="169"/>
        <v>1</v>
      </c>
      <c r="AP3094" s="30">
        <f t="shared" si="170"/>
        <v>46297</v>
      </c>
      <c r="AQ3094" s="1" t="str">
        <f>IF(COUNTIF('同场线路Rotas do mesmo SC'!A:A,C3094)&gt;0,"Sim","Não")</f>
        <v>Não</v>
      </c>
      <c r="AR3094" s="1" t="str">
        <f>IF(COUNTIF(揽收业务网点!A:A,P3094)&gt;0,"Sim","Não")</f>
        <v>Não</v>
      </c>
    </row>
    <row r="3095" spans="1:44">
      <c r="A3095" s="29" t="s">
        <v>36901</v>
      </c>
      <c r="B3095" s="29" t="s">
        <v>379</v>
      </c>
      <c r="C3095" s="29" t="s">
        <v>26785</v>
      </c>
      <c r="D3095" s="29" t="s">
        <v>15072</v>
      </c>
      <c r="E3095" s="29" t="s">
        <v>382</v>
      </c>
      <c r="F3095" s="29" t="s">
        <v>7279</v>
      </c>
      <c r="G3095" s="29">
        <v>12</v>
      </c>
      <c r="H3095" s="29" t="s">
        <v>26690</v>
      </c>
      <c r="I3095" s="29" t="s">
        <v>868</v>
      </c>
      <c r="J3095" s="29" t="s">
        <v>26691</v>
      </c>
      <c r="K3095" s="29" t="s">
        <v>387</v>
      </c>
      <c r="L3095" s="29" t="s">
        <v>26692</v>
      </c>
      <c r="M3095" s="29" t="s">
        <v>26691</v>
      </c>
      <c r="N3095" s="29" t="s">
        <v>26693</v>
      </c>
      <c r="O3095" s="29" t="s">
        <v>26795</v>
      </c>
      <c r="P3095" s="29" t="s">
        <v>26796</v>
      </c>
      <c r="Q3095" s="29" t="s">
        <v>2</v>
      </c>
      <c r="R3095" s="29" t="s">
        <v>417</v>
      </c>
      <c r="S3095" s="29" t="s">
        <v>36908</v>
      </c>
      <c r="T3095" s="29" t="s">
        <v>36909</v>
      </c>
      <c r="U3095" s="29" t="s">
        <v>36909</v>
      </c>
      <c r="V3095" s="29">
        <v>0</v>
      </c>
      <c r="W3095" s="29" t="s">
        <v>396</v>
      </c>
      <c r="X3095" s="29" t="s">
        <v>36910</v>
      </c>
      <c r="Y3095" s="29" t="s">
        <v>36911</v>
      </c>
      <c r="Z3095" s="29" t="s">
        <v>27601</v>
      </c>
      <c r="AA3095" s="29" t="s">
        <v>27601</v>
      </c>
      <c r="AB3095" s="29" t="s">
        <v>26806</v>
      </c>
      <c r="AC3095" s="29" t="s">
        <v>26807</v>
      </c>
      <c r="AD3095" s="29" t="s">
        <v>2</v>
      </c>
      <c r="AE3095" s="29" t="s">
        <v>21509</v>
      </c>
      <c r="AF3095" s="29" t="s">
        <v>19166</v>
      </c>
      <c r="AG3095" s="29">
        <v>-39</v>
      </c>
      <c r="AH3095" s="29" t="s">
        <v>19166</v>
      </c>
      <c r="AI3095" s="29" t="s">
        <v>36912</v>
      </c>
      <c r="AJ3095" s="29">
        <v>100</v>
      </c>
      <c r="AK3095" s="29" t="s">
        <v>36913</v>
      </c>
      <c r="AL3095" s="29" t="s">
        <v>36914</v>
      </c>
      <c r="AM3095" s="29">
        <v>180</v>
      </c>
      <c r="AN3095" s="1">
        <f t="shared" si="168"/>
        <v>1</v>
      </c>
      <c r="AO3095" s="1">
        <f t="shared" si="169"/>
        <v>1</v>
      </c>
      <c r="AP3095" s="30">
        <f t="shared" si="170"/>
        <v>46297</v>
      </c>
      <c r="AQ3095" s="1" t="str">
        <f>IF(COUNTIF('同场线路Rotas do mesmo SC'!A:A,C3095)&gt;0,"Sim","Não")</f>
        <v>Não</v>
      </c>
      <c r="AR3095" s="1" t="str">
        <f>IF(COUNTIF(揽收业务网点!A:A,P3095)&gt;0,"Sim","Não")</f>
        <v>Não</v>
      </c>
    </row>
    <row r="3096" spans="1:44">
      <c r="A3096" s="29" t="s">
        <v>36915</v>
      </c>
      <c r="B3096" s="29" t="s">
        <v>379</v>
      </c>
      <c r="C3096" s="29" t="s">
        <v>27001</v>
      </c>
      <c r="D3096" s="29" t="s">
        <v>15072</v>
      </c>
      <c r="E3096" s="29" t="s">
        <v>382</v>
      </c>
      <c r="F3096" s="29" t="s">
        <v>7279</v>
      </c>
      <c r="G3096" s="29">
        <v>7</v>
      </c>
      <c r="H3096" s="29" t="s">
        <v>7782</v>
      </c>
      <c r="I3096" s="29" t="s">
        <v>385</v>
      </c>
      <c r="J3096" s="29" t="s">
        <v>1753</v>
      </c>
      <c r="K3096" s="29" t="s">
        <v>387</v>
      </c>
      <c r="L3096" s="29" t="s">
        <v>1754</v>
      </c>
      <c r="M3096" s="29" t="s">
        <v>7783</v>
      </c>
      <c r="N3096" s="29" t="s">
        <v>7784</v>
      </c>
      <c r="O3096" s="29" t="s">
        <v>1703</v>
      </c>
      <c r="P3096" s="29" t="s">
        <v>45</v>
      </c>
      <c r="Q3096" s="29" t="s">
        <v>11</v>
      </c>
      <c r="R3096" s="29" t="s">
        <v>4639</v>
      </c>
      <c r="S3096" s="29" t="s">
        <v>4639</v>
      </c>
      <c r="T3096" s="29" t="s">
        <v>36916</v>
      </c>
      <c r="U3096" s="29" t="s">
        <v>36917</v>
      </c>
      <c r="V3096" s="29">
        <v>56</v>
      </c>
      <c r="W3096" s="29" t="s">
        <v>396</v>
      </c>
      <c r="X3096" s="29" t="s">
        <v>36918</v>
      </c>
      <c r="Y3096" s="29" t="s">
        <v>16624</v>
      </c>
      <c r="Z3096" s="29" t="s">
        <v>36919</v>
      </c>
      <c r="AA3096" s="29" t="s">
        <v>36919</v>
      </c>
      <c r="AB3096" s="29" t="s">
        <v>26983</v>
      </c>
      <c r="AC3096" s="29" t="s">
        <v>26984</v>
      </c>
      <c r="AD3096" s="29" t="s">
        <v>11</v>
      </c>
      <c r="AE3096" s="29" t="s">
        <v>36920</v>
      </c>
      <c r="AF3096" s="29" t="s">
        <v>36921</v>
      </c>
      <c r="AG3096" s="29">
        <v>30</v>
      </c>
      <c r="AH3096" s="29" t="s">
        <v>36921</v>
      </c>
      <c r="AI3096" s="29" t="s">
        <v>36922</v>
      </c>
      <c r="AJ3096" s="29">
        <v>923</v>
      </c>
      <c r="AK3096" s="29" t="s">
        <v>36923</v>
      </c>
      <c r="AL3096" s="29" t="s">
        <v>35137</v>
      </c>
      <c r="AM3096" s="29">
        <v>23</v>
      </c>
      <c r="AN3096" s="1">
        <f t="shared" si="168"/>
        <v>1</v>
      </c>
      <c r="AO3096" s="1">
        <f t="shared" si="169"/>
        <v>1</v>
      </c>
      <c r="AP3096" s="30">
        <f t="shared" si="170"/>
        <v>46297</v>
      </c>
      <c r="AQ3096" s="1" t="str">
        <f>IF(COUNTIF('同场线路Rotas do mesmo SC'!A:A,C3096)&gt;0,"Sim","Não")</f>
        <v>Não</v>
      </c>
      <c r="AR3096" s="1" t="str">
        <f>IF(COUNTIF(揽收业务网点!A:A,P3096)&gt;0,"Sim","Não")</f>
        <v>Sim</v>
      </c>
    </row>
    <row r="3097" spans="1:44">
      <c r="A3097" s="29" t="s">
        <v>36924</v>
      </c>
      <c r="B3097" s="29" t="s">
        <v>379</v>
      </c>
      <c r="C3097" s="29" t="s">
        <v>26822</v>
      </c>
      <c r="D3097" s="29" t="s">
        <v>15072</v>
      </c>
      <c r="E3097" s="29" t="s">
        <v>382</v>
      </c>
      <c r="F3097" s="29" t="s">
        <v>7279</v>
      </c>
      <c r="G3097" s="29">
        <v>33</v>
      </c>
      <c r="H3097" s="29" t="s">
        <v>26786</v>
      </c>
      <c r="I3097" s="29" t="s">
        <v>385</v>
      </c>
      <c r="J3097" s="29" t="s">
        <v>26787</v>
      </c>
      <c r="K3097" s="29" t="s">
        <v>387</v>
      </c>
      <c r="L3097" s="29" t="s">
        <v>26788</v>
      </c>
      <c r="M3097" s="29" t="s">
        <v>26789</v>
      </c>
      <c r="N3097" s="29" t="s">
        <v>26790</v>
      </c>
      <c r="O3097" s="29" t="s">
        <v>1807</v>
      </c>
      <c r="P3097" s="29" t="s">
        <v>1808</v>
      </c>
      <c r="Q3097" s="29" t="s">
        <v>2</v>
      </c>
      <c r="R3097" s="29" t="s">
        <v>19446</v>
      </c>
      <c r="S3097" s="29" t="s">
        <v>36925</v>
      </c>
      <c r="T3097" s="29" t="s">
        <v>36926</v>
      </c>
      <c r="U3097" s="29" t="s">
        <v>36927</v>
      </c>
      <c r="V3097" s="29">
        <v>12</v>
      </c>
      <c r="W3097" s="29" t="s">
        <v>396</v>
      </c>
      <c r="X3097" s="29" t="s">
        <v>36928</v>
      </c>
      <c r="Y3097" s="29" t="s">
        <v>723</v>
      </c>
      <c r="Z3097" s="29" t="s">
        <v>36929</v>
      </c>
      <c r="AA3097" s="29" t="s">
        <v>36929</v>
      </c>
      <c r="AB3097" s="29" t="s">
        <v>26831</v>
      </c>
      <c r="AC3097" s="29" t="s">
        <v>26832</v>
      </c>
      <c r="AD3097" s="29" t="s">
        <v>2</v>
      </c>
      <c r="AE3097" s="29" t="s">
        <v>7271</v>
      </c>
      <c r="AF3097" s="29" t="s">
        <v>36930</v>
      </c>
      <c r="AG3097" s="29">
        <v>-4</v>
      </c>
      <c r="AH3097" s="29" t="s">
        <v>36930</v>
      </c>
      <c r="AI3097" s="29" t="s">
        <v>36931</v>
      </c>
      <c r="AJ3097" s="29">
        <v>153</v>
      </c>
      <c r="AK3097" s="29" t="s">
        <v>36932</v>
      </c>
      <c r="AL3097" s="29" t="s">
        <v>36933</v>
      </c>
      <c r="AM3097" s="29">
        <v>180</v>
      </c>
      <c r="AN3097" s="1">
        <f t="shared" si="168"/>
        <v>1</v>
      </c>
      <c r="AO3097" s="1">
        <f t="shared" si="169"/>
        <v>1</v>
      </c>
      <c r="AP3097" s="30">
        <f t="shared" si="170"/>
        <v>46297</v>
      </c>
      <c r="AQ3097" s="1" t="str">
        <f>IF(COUNTIF('同场线路Rotas do mesmo SC'!A:A,C3097)&gt;0,"Sim","Não")</f>
        <v>Não</v>
      </c>
      <c r="AR3097" s="1" t="str">
        <f>IF(COUNTIF(揽收业务网点!A:A,P3097)&gt;0,"Sim","Não")</f>
        <v>Não</v>
      </c>
    </row>
    <row r="3098" spans="1:44">
      <c r="A3098" s="29" t="s">
        <v>36934</v>
      </c>
      <c r="B3098" s="29" t="s">
        <v>379</v>
      </c>
      <c r="C3098" s="29" t="s">
        <v>26990</v>
      </c>
      <c r="D3098" s="29" t="s">
        <v>15072</v>
      </c>
      <c r="E3098" s="29" t="s">
        <v>382</v>
      </c>
      <c r="F3098" s="29" t="s">
        <v>7279</v>
      </c>
      <c r="G3098" s="29">
        <v>83</v>
      </c>
      <c r="H3098" s="29" t="s">
        <v>22524</v>
      </c>
      <c r="I3098" s="29" t="s">
        <v>868</v>
      </c>
      <c r="J3098" s="29" t="s">
        <v>1753</v>
      </c>
      <c r="K3098" s="29" t="s">
        <v>387</v>
      </c>
      <c r="L3098" s="29" t="s">
        <v>1754</v>
      </c>
      <c r="M3098" s="29" t="s">
        <v>22525</v>
      </c>
      <c r="N3098" s="29" t="s">
        <v>22526</v>
      </c>
      <c r="O3098" s="29" t="s">
        <v>1703</v>
      </c>
      <c r="P3098" s="29" t="s">
        <v>45</v>
      </c>
      <c r="Q3098" s="29" t="s">
        <v>11</v>
      </c>
      <c r="R3098" s="29" t="s">
        <v>22683</v>
      </c>
      <c r="S3098" s="29" t="s">
        <v>36935</v>
      </c>
      <c r="T3098" s="29" t="s">
        <v>32594</v>
      </c>
      <c r="U3098" s="29" t="s">
        <v>36936</v>
      </c>
      <c r="V3098" s="29">
        <v>40</v>
      </c>
      <c r="W3098" s="29" t="s">
        <v>396</v>
      </c>
      <c r="X3098" s="29" t="s">
        <v>36937</v>
      </c>
      <c r="Y3098" s="29" t="s">
        <v>16624</v>
      </c>
      <c r="Z3098" s="29" t="s">
        <v>36938</v>
      </c>
      <c r="AA3098" s="29" t="s">
        <v>36938</v>
      </c>
      <c r="AB3098" s="29" t="s">
        <v>5287</v>
      </c>
      <c r="AC3098" s="29" t="s">
        <v>44</v>
      </c>
      <c r="AD3098" s="29" t="s">
        <v>11</v>
      </c>
      <c r="AE3098" s="29" t="s">
        <v>36939</v>
      </c>
      <c r="AF3098" s="29" t="s">
        <v>36940</v>
      </c>
      <c r="AG3098" s="29">
        <v>-11</v>
      </c>
      <c r="AH3098" s="29" t="s">
        <v>36940</v>
      </c>
      <c r="AI3098" s="29" t="s">
        <v>36941</v>
      </c>
      <c r="AJ3098" s="29">
        <v>801</v>
      </c>
      <c r="AK3098" s="29" t="s">
        <v>36942</v>
      </c>
      <c r="AL3098" s="29" t="s">
        <v>34244</v>
      </c>
      <c r="AM3098" s="29">
        <v>34</v>
      </c>
      <c r="AN3098" s="1">
        <f t="shared" si="168"/>
        <v>1</v>
      </c>
      <c r="AO3098" s="1">
        <f t="shared" si="169"/>
        <v>1</v>
      </c>
      <c r="AP3098" s="30">
        <f t="shared" si="170"/>
        <v>46297</v>
      </c>
      <c r="AQ3098" s="1" t="str">
        <f>IF(COUNTIF('同场线路Rotas do mesmo SC'!A:A,C3098)&gt;0,"Sim","Não")</f>
        <v>Não</v>
      </c>
      <c r="AR3098" s="1" t="str">
        <f>IF(COUNTIF(揽收业务网点!A:A,P3098)&gt;0,"Sim","Não")</f>
        <v>Sim</v>
      </c>
    </row>
    <row r="3099" spans="1:44">
      <c r="A3099" s="29" t="s">
        <v>36943</v>
      </c>
      <c r="B3099" s="29" t="s">
        <v>379</v>
      </c>
      <c r="C3099" s="29" t="s">
        <v>26689</v>
      </c>
      <c r="D3099" s="29" t="s">
        <v>15072</v>
      </c>
      <c r="E3099" s="29" t="s">
        <v>382</v>
      </c>
      <c r="F3099" s="29" t="s">
        <v>7279</v>
      </c>
      <c r="G3099" s="29">
        <v>18</v>
      </c>
      <c r="H3099" s="29" t="s">
        <v>26690</v>
      </c>
      <c r="I3099" s="29" t="s">
        <v>868</v>
      </c>
      <c r="J3099" s="29" t="s">
        <v>26691</v>
      </c>
      <c r="K3099" s="29" t="s">
        <v>387</v>
      </c>
      <c r="L3099" s="29" t="s">
        <v>26692</v>
      </c>
      <c r="M3099" s="29" t="s">
        <v>26691</v>
      </c>
      <c r="N3099" s="29" t="s">
        <v>26693</v>
      </c>
      <c r="O3099" s="29" t="s">
        <v>1807</v>
      </c>
      <c r="P3099" s="29" t="s">
        <v>1808</v>
      </c>
      <c r="Q3099" s="29" t="s">
        <v>2</v>
      </c>
      <c r="R3099" s="29" t="s">
        <v>5413</v>
      </c>
      <c r="S3099" s="29" t="s">
        <v>36944</v>
      </c>
      <c r="T3099" s="29" t="s">
        <v>36945</v>
      </c>
      <c r="U3099" s="29" t="s">
        <v>36946</v>
      </c>
      <c r="V3099" s="29">
        <v>51</v>
      </c>
      <c r="W3099" s="29" t="s">
        <v>396</v>
      </c>
      <c r="X3099" s="29" t="s">
        <v>36947</v>
      </c>
      <c r="Y3099" s="29" t="s">
        <v>36948</v>
      </c>
      <c r="Z3099" s="29" t="s">
        <v>36949</v>
      </c>
      <c r="AA3099" s="29" t="s">
        <v>36949</v>
      </c>
      <c r="AB3099" s="29" t="s">
        <v>26699</v>
      </c>
      <c r="AC3099" s="29" t="s">
        <v>26700</v>
      </c>
      <c r="AD3099" s="29" t="s">
        <v>2</v>
      </c>
      <c r="AE3099" s="29" t="s">
        <v>15684</v>
      </c>
      <c r="AF3099" s="29" t="s">
        <v>36950</v>
      </c>
      <c r="AG3099" s="29">
        <v>-6</v>
      </c>
      <c r="AH3099" s="29" t="s">
        <v>36950</v>
      </c>
      <c r="AI3099" s="29" t="s">
        <v>36951</v>
      </c>
      <c r="AJ3099" s="29">
        <v>120</v>
      </c>
      <c r="AK3099" s="29" t="s">
        <v>36952</v>
      </c>
      <c r="AL3099" s="29" t="s">
        <v>36953</v>
      </c>
      <c r="AM3099" s="29">
        <v>356</v>
      </c>
      <c r="AN3099" s="1">
        <f t="shared" si="168"/>
        <v>1</v>
      </c>
      <c r="AO3099" s="1">
        <f t="shared" si="169"/>
        <v>1</v>
      </c>
      <c r="AP3099" s="30">
        <f t="shared" si="170"/>
        <v>46297</v>
      </c>
      <c r="AQ3099" s="1" t="str">
        <f>IF(COUNTIF('同场线路Rotas do mesmo SC'!A:A,C3099)&gt;0,"Sim","Não")</f>
        <v>Não</v>
      </c>
      <c r="AR3099" s="1" t="str">
        <f>IF(COUNTIF(揽收业务网点!A:A,P3099)&gt;0,"Sim","Não")</f>
        <v>Não</v>
      </c>
    </row>
    <row r="3100" spans="1:44">
      <c r="A3100" s="29" t="s">
        <v>36943</v>
      </c>
      <c r="B3100" s="29" t="s">
        <v>379</v>
      </c>
      <c r="C3100" s="29" t="s">
        <v>26689</v>
      </c>
      <c r="D3100" s="29" t="s">
        <v>15072</v>
      </c>
      <c r="E3100" s="29" t="s">
        <v>382</v>
      </c>
      <c r="F3100" s="29" t="s">
        <v>7279</v>
      </c>
      <c r="G3100" s="29">
        <v>6</v>
      </c>
      <c r="H3100" s="29" t="s">
        <v>26690</v>
      </c>
      <c r="I3100" s="29" t="s">
        <v>868</v>
      </c>
      <c r="J3100" s="29" t="s">
        <v>26691</v>
      </c>
      <c r="K3100" s="29" t="s">
        <v>387</v>
      </c>
      <c r="L3100" s="29" t="s">
        <v>26692</v>
      </c>
      <c r="M3100" s="29" t="s">
        <v>26691</v>
      </c>
      <c r="N3100" s="29" t="s">
        <v>26693</v>
      </c>
      <c r="O3100" s="29" t="s">
        <v>26699</v>
      </c>
      <c r="P3100" s="29" t="s">
        <v>26700</v>
      </c>
      <c r="Q3100" s="29" t="s">
        <v>2</v>
      </c>
      <c r="R3100" s="29" t="s">
        <v>36954</v>
      </c>
      <c r="S3100" s="29" t="s">
        <v>36954</v>
      </c>
      <c r="T3100" s="29" t="s">
        <v>36955</v>
      </c>
      <c r="U3100" s="29" t="s">
        <v>36956</v>
      </c>
      <c r="V3100" s="29">
        <v>1</v>
      </c>
      <c r="W3100" s="29" t="s">
        <v>396</v>
      </c>
      <c r="X3100" s="29" t="s">
        <v>23975</v>
      </c>
      <c r="Y3100" s="29" t="s">
        <v>15543</v>
      </c>
      <c r="Z3100" s="29" t="s">
        <v>17798</v>
      </c>
      <c r="AA3100" s="29" t="s">
        <v>17798</v>
      </c>
      <c r="AB3100" s="29" t="s">
        <v>26706</v>
      </c>
      <c r="AC3100" s="29" t="s">
        <v>26707</v>
      </c>
      <c r="AD3100" s="29" t="s">
        <v>2</v>
      </c>
      <c r="AE3100" s="29" t="s">
        <v>15357</v>
      </c>
      <c r="AF3100" s="29" t="s">
        <v>36957</v>
      </c>
      <c r="AG3100" s="29">
        <v>0</v>
      </c>
      <c r="AH3100" s="29" t="s">
        <v>36957</v>
      </c>
      <c r="AI3100" s="29" t="s">
        <v>21128</v>
      </c>
      <c r="AJ3100" s="29">
        <v>79</v>
      </c>
      <c r="AK3100" s="29" t="s">
        <v>36958</v>
      </c>
      <c r="AL3100" s="29" t="s">
        <v>36959</v>
      </c>
      <c r="AM3100" s="29">
        <v>1711</v>
      </c>
      <c r="AN3100" s="1">
        <f t="shared" si="168"/>
        <v>1</v>
      </c>
      <c r="AO3100" s="1">
        <f t="shared" si="169"/>
        <v>1</v>
      </c>
      <c r="AP3100" s="30">
        <f t="shared" si="170"/>
        <v>46297</v>
      </c>
      <c r="AQ3100" s="1" t="str">
        <f>IF(COUNTIF('同场线路Rotas do mesmo SC'!A:A,C3100)&gt;0,"Sim","Não")</f>
        <v>Não</v>
      </c>
      <c r="AR3100" s="1" t="str">
        <f>IF(COUNTIF(揽收业务网点!A:A,P3100)&gt;0,"Sim","Não")</f>
        <v>Não</v>
      </c>
    </row>
    <row r="3101" spans="1:44">
      <c r="A3101" s="29" t="s">
        <v>36960</v>
      </c>
      <c r="B3101" s="29" t="s">
        <v>379</v>
      </c>
      <c r="C3101" s="29" t="s">
        <v>26721</v>
      </c>
      <c r="D3101" s="29" t="s">
        <v>15072</v>
      </c>
      <c r="E3101" s="29" t="s">
        <v>382</v>
      </c>
      <c r="F3101" s="29" t="s">
        <v>7279</v>
      </c>
      <c r="G3101" s="29">
        <v>34</v>
      </c>
      <c r="H3101" s="29" t="s">
        <v>36961</v>
      </c>
      <c r="I3101" s="29" t="s">
        <v>2105</v>
      </c>
      <c r="J3101" s="29" t="s">
        <v>36962</v>
      </c>
      <c r="K3101" s="29" t="s">
        <v>387</v>
      </c>
      <c r="L3101" s="29" t="s">
        <v>36963</v>
      </c>
      <c r="M3101" s="29" t="s">
        <v>36962</v>
      </c>
      <c r="N3101" s="29" t="s">
        <v>36964</v>
      </c>
      <c r="O3101" s="29" t="s">
        <v>1807</v>
      </c>
      <c r="P3101" s="29" t="s">
        <v>1808</v>
      </c>
      <c r="Q3101" s="29" t="s">
        <v>2</v>
      </c>
      <c r="R3101" s="29" t="s">
        <v>2143</v>
      </c>
      <c r="S3101" s="29" t="s">
        <v>22944</v>
      </c>
      <c r="T3101" s="29" t="s">
        <v>36965</v>
      </c>
      <c r="U3101" s="29" t="s">
        <v>36966</v>
      </c>
      <c r="V3101" s="29">
        <v>15</v>
      </c>
      <c r="W3101" s="29" t="s">
        <v>396</v>
      </c>
      <c r="X3101" s="29" t="s">
        <v>36967</v>
      </c>
      <c r="Y3101" s="29" t="s">
        <v>8035</v>
      </c>
      <c r="Z3101" s="29" t="s">
        <v>36968</v>
      </c>
      <c r="AA3101" s="29" t="s">
        <v>36968</v>
      </c>
      <c r="AB3101" s="29" t="s">
        <v>26730</v>
      </c>
      <c r="AC3101" s="29" t="s">
        <v>26731</v>
      </c>
      <c r="AD3101" s="29" t="s">
        <v>2</v>
      </c>
      <c r="AE3101" s="29" t="s">
        <v>4385</v>
      </c>
      <c r="AF3101" s="29" t="s">
        <v>36969</v>
      </c>
      <c r="AG3101" s="29">
        <v>-64</v>
      </c>
      <c r="AH3101" s="29" t="s">
        <v>36969</v>
      </c>
      <c r="AI3101" s="29" t="s">
        <v>36970</v>
      </c>
      <c r="AJ3101" s="29">
        <v>64</v>
      </c>
      <c r="AK3101" s="29" t="s">
        <v>36971</v>
      </c>
      <c r="AL3101" s="29" t="s">
        <v>36972</v>
      </c>
      <c r="AM3101" s="29">
        <v>75</v>
      </c>
      <c r="AN3101" s="1">
        <f t="shared" si="168"/>
        <v>1</v>
      </c>
      <c r="AO3101" s="1">
        <f t="shared" si="169"/>
        <v>1</v>
      </c>
      <c r="AP3101" s="30">
        <f t="shared" si="170"/>
        <v>46297</v>
      </c>
      <c r="AQ3101" s="1" t="str">
        <f>IF(COUNTIF('同场线路Rotas do mesmo SC'!A:A,C3101)&gt;0,"Sim","Não")</f>
        <v>Não</v>
      </c>
      <c r="AR3101" s="1" t="str">
        <f>IF(COUNTIF(揽收业务网点!A:A,P3101)&gt;0,"Sim","Não")</f>
        <v>Não</v>
      </c>
    </row>
    <row r="3102" spans="1:44">
      <c r="A3102" s="29" t="s">
        <v>36973</v>
      </c>
      <c r="B3102" s="29" t="s">
        <v>379</v>
      </c>
      <c r="C3102" s="29" t="s">
        <v>27114</v>
      </c>
      <c r="D3102" s="29" t="s">
        <v>15072</v>
      </c>
      <c r="E3102" s="29" t="s">
        <v>382</v>
      </c>
      <c r="F3102" s="29" t="s">
        <v>7279</v>
      </c>
      <c r="G3102" s="29">
        <v>27</v>
      </c>
      <c r="H3102" s="29" t="s">
        <v>7579</v>
      </c>
      <c r="I3102" s="29" t="s">
        <v>868</v>
      </c>
      <c r="J3102" s="29" t="s">
        <v>642</v>
      </c>
      <c r="K3102" s="29" t="s">
        <v>387</v>
      </c>
      <c r="L3102" s="29" t="s">
        <v>643</v>
      </c>
      <c r="M3102" s="29" t="s">
        <v>7580</v>
      </c>
      <c r="N3102" s="29" t="s">
        <v>7581</v>
      </c>
      <c r="O3102" s="29" t="s">
        <v>1703</v>
      </c>
      <c r="P3102" s="29" t="s">
        <v>45</v>
      </c>
      <c r="Q3102" s="29" t="s">
        <v>11</v>
      </c>
      <c r="R3102" s="29" t="s">
        <v>36974</v>
      </c>
      <c r="S3102" s="29" t="s">
        <v>18323</v>
      </c>
      <c r="T3102" s="29" t="s">
        <v>36975</v>
      </c>
      <c r="U3102" s="29" t="s">
        <v>36976</v>
      </c>
      <c r="V3102" s="29">
        <v>88</v>
      </c>
      <c r="W3102" s="29" t="s">
        <v>396</v>
      </c>
      <c r="X3102" s="29" t="s">
        <v>36977</v>
      </c>
      <c r="Y3102" s="29" t="s">
        <v>16624</v>
      </c>
      <c r="Z3102" s="29" t="s">
        <v>36978</v>
      </c>
      <c r="AA3102" s="29" t="s">
        <v>36978</v>
      </c>
      <c r="AB3102" s="29" t="s">
        <v>7633</v>
      </c>
      <c r="AC3102" s="29" t="s">
        <v>40</v>
      </c>
      <c r="AD3102" s="29" t="s">
        <v>11</v>
      </c>
      <c r="AE3102" s="29" t="s">
        <v>15574</v>
      </c>
      <c r="AF3102" s="29" t="s">
        <v>24959</v>
      </c>
      <c r="AG3102" s="29">
        <v>-26</v>
      </c>
      <c r="AH3102" s="29" t="s">
        <v>24959</v>
      </c>
      <c r="AI3102" s="29" t="s">
        <v>36979</v>
      </c>
      <c r="AJ3102" s="29">
        <v>875</v>
      </c>
      <c r="AK3102" s="29" t="s">
        <v>36980</v>
      </c>
      <c r="AL3102" s="29" t="s">
        <v>29190</v>
      </c>
      <c r="AM3102" s="29">
        <v>24</v>
      </c>
      <c r="AN3102" s="1">
        <f t="shared" si="168"/>
        <v>1</v>
      </c>
      <c r="AO3102" s="1">
        <f t="shared" si="169"/>
        <v>1</v>
      </c>
      <c r="AP3102" s="30">
        <f t="shared" si="170"/>
        <v>46297</v>
      </c>
      <c r="AQ3102" s="1" t="str">
        <f>IF(COUNTIF('同场线路Rotas do mesmo SC'!A:A,C3102)&gt;0,"Sim","Não")</f>
        <v>Não</v>
      </c>
      <c r="AR3102" s="1" t="str">
        <f>IF(COUNTIF(揽收业务网点!A:A,P3102)&gt;0,"Sim","Não")</f>
        <v>Sim</v>
      </c>
    </row>
    <row r="3103" spans="1:44">
      <c r="A3103" s="29" t="s">
        <v>36981</v>
      </c>
      <c r="B3103" s="29" t="s">
        <v>379</v>
      </c>
      <c r="C3103" s="29" t="s">
        <v>27179</v>
      </c>
      <c r="D3103" s="29" t="s">
        <v>15072</v>
      </c>
      <c r="E3103" s="29" t="s">
        <v>382</v>
      </c>
      <c r="F3103" s="29" t="s">
        <v>7279</v>
      </c>
      <c r="G3103" s="29">
        <v>87</v>
      </c>
      <c r="H3103" s="29" t="s">
        <v>8801</v>
      </c>
      <c r="I3103" s="29" t="s">
        <v>385</v>
      </c>
      <c r="J3103" s="29" t="s">
        <v>1753</v>
      </c>
      <c r="K3103" s="29" t="s">
        <v>387</v>
      </c>
      <c r="L3103" s="29" t="s">
        <v>1754</v>
      </c>
      <c r="M3103" s="29" t="s">
        <v>8802</v>
      </c>
      <c r="N3103" s="29" t="s">
        <v>8803</v>
      </c>
      <c r="O3103" s="29" t="s">
        <v>1703</v>
      </c>
      <c r="P3103" s="29" t="s">
        <v>45</v>
      </c>
      <c r="Q3103" s="29" t="s">
        <v>11</v>
      </c>
      <c r="R3103" s="29" t="s">
        <v>36982</v>
      </c>
      <c r="S3103" s="29" t="s">
        <v>36982</v>
      </c>
      <c r="T3103" s="29" t="s">
        <v>32404</v>
      </c>
      <c r="U3103" s="29" t="s">
        <v>24505</v>
      </c>
      <c r="V3103" s="29">
        <v>61</v>
      </c>
      <c r="W3103" s="29" t="s">
        <v>396</v>
      </c>
      <c r="X3103" s="29" t="s">
        <v>36983</v>
      </c>
      <c r="Y3103" s="29" t="s">
        <v>16624</v>
      </c>
      <c r="Z3103" s="29" t="s">
        <v>36984</v>
      </c>
      <c r="AA3103" s="29" t="s">
        <v>36984</v>
      </c>
      <c r="AB3103" s="29" t="s">
        <v>11596</v>
      </c>
      <c r="AC3103" s="29" t="s">
        <v>11597</v>
      </c>
      <c r="AD3103" s="29" t="s">
        <v>11</v>
      </c>
      <c r="AE3103" s="29" t="s">
        <v>17949</v>
      </c>
      <c r="AF3103" s="29" t="s">
        <v>36985</v>
      </c>
      <c r="AG3103" s="29">
        <v>-74</v>
      </c>
      <c r="AH3103" s="29" t="s">
        <v>36985</v>
      </c>
      <c r="AI3103" s="29" t="s">
        <v>36986</v>
      </c>
      <c r="AJ3103" s="29">
        <v>912</v>
      </c>
      <c r="AK3103" s="29" t="s">
        <v>36987</v>
      </c>
      <c r="AL3103" s="29" t="s">
        <v>36988</v>
      </c>
      <c r="AM3103" s="29">
        <v>1469</v>
      </c>
      <c r="AN3103" s="1">
        <f t="shared" si="168"/>
        <v>1</v>
      </c>
      <c r="AO3103" s="1">
        <f t="shared" si="169"/>
        <v>1</v>
      </c>
      <c r="AP3103" s="30">
        <f t="shared" si="170"/>
        <v>46297</v>
      </c>
      <c r="AQ3103" s="1" t="str">
        <f>IF(COUNTIF('同场线路Rotas do mesmo SC'!A:A,C3103)&gt;0,"Sim","Não")</f>
        <v>Não</v>
      </c>
      <c r="AR3103" s="1" t="str">
        <f>IF(COUNTIF(揽收业务网点!A:A,P3103)&gt;0,"Sim","Não")</f>
        <v>Sim</v>
      </c>
    </row>
    <row r="3104" spans="1:44">
      <c r="A3104" s="29" t="s">
        <v>36989</v>
      </c>
      <c r="B3104" s="29" t="s">
        <v>379</v>
      </c>
      <c r="C3104" s="29" t="s">
        <v>27160</v>
      </c>
      <c r="D3104" s="29" t="s">
        <v>15072</v>
      </c>
      <c r="E3104" s="29" t="s">
        <v>382</v>
      </c>
      <c r="F3104" s="29" t="s">
        <v>7279</v>
      </c>
      <c r="G3104" s="29">
        <v>25</v>
      </c>
      <c r="H3104" s="29" t="s">
        <v>14399</v>
      </c>
      <c r="I3104" s="29" t="s">
        <v>868</v>
      </c>
      <c r="J3104" s="29" t="s">
        <v>642</v>
      </c>
      <c r="K3104" s="29" t="s">
        <v>387</v>
      </c>
      <c r="L3104" s="29" t="s">
        <v>643</v>
      </c>
      <c r="M3104" s="29" t="s">
        <v>14400</v>
      </c>
      <c r="N3104" s="29" t="s">
        <v>14401</v>
      </c>
      <c r="O3104" s="29" t="s">
        <v>1703</v>
      </c>
      <c r="P3104" s="29" t="s">
        <v>45</v>
      </c>
      <c r="Q3104" s="29" t="s">
        <v>11</v>
      </c>
      <c r="R3104" s="29" t="s">
        <v>30664</v>
      </c>
      <c r="S3104" s="29" t="s">
        <v>30664</v>
      </c>
      <c r="T3104" s="29" t="s">
        <v>36990</v>
      </c>
      <c r="U3104" s="29" t="s">
        <v>36991</v>
      </c>
      <c r="V3104" s="29">
        <v>15</v>
      </c>
      <c r="W3104" s="29" t="s">
        <v>396</v>
      </c>
      <c r="X3104" s="29" t="s">
        <v>36992</v>
      </c>
      <c r="Y3104" s="29" t="s">
        <v>15574</v>
      </c>
      <c r="Z3104" s="29" t="s">
        <v>36993</v>
      </c>
      <c r="AA3104" s="29" t="s">
        <v>36993</v>
      </c>
      <c r="AB3104" s="29" t="s">
        <v>11383</v>
      </c>
      <c r="AC3104" s="29" t="s">
        <v>11384</v>
      </c>
      <c r="AD3104" s="29" t="s">
        <v>11</v>
      </c>
      <c r="AE3104" s="29" t="s">
        <v>19921</v>
      </c>
      <c r="AF3104" s="29" t="s">
        <v>36994</v>
      </c>
      <c r="AG3104" s="29">
        <v>0</v>
      </c>
      <c r="AH3104" s="29" t="s">
        <v>36994</v>
      </c>
      <c r="AI3104" s="29" t="s">
        <v>36995</v>
      </c>
      <c r="AJ3104" s="29">
        <v>73</v>
      </c>
      <c r="AK3104" s="29" t="s">
        <v>36996</v>
      </c>
      <c r="AL3104" s="29" t="s">
        <v>36997</v>
      </c>
      <c r="AM3104" s="29">
        <v>764</v>
      </c>
      <c r="AN3104" s="1">
        <f t="shared" si="168"/>
        <v>1</v>
      </c>
      <c r="AO3104" s="1">
        <f t="shared" si="169"/>
        <v>1</v>
      </c>
      <c r="AP3104" s="30">
        <f t="shared" si="170"/>
        <v>46297</v>
      </c>
      <c r="AQ3104" s="1" t="str">
        <f>IF(COUNTIF('同场线路Rotas do mesmo SC'!A:A,C3104)&gt;0,"Sim","Não")</f>
        <v>Não</v>
      </c>
      <c r="AR3104" s="1" t="str">
        <f>IF(COUNTIF(揽收业务网点!A:A,P3104)&gt;0,"Sim","Não")</f>
        <v>Sim</v>
      </c>
    </row>
    <row r="3105" spans="1:44">
      <c r="A3105" s="29" t="s">
        <v>36998</v>
      </c>
      <c r="B3105" s="29" t="s">
        <v>379</v>
      </c>
      <c r="C3105" s="29" t="s">
        <v>27170</v>
      </c>
      <c r="D3105" s="29" t="s">
        <v>15072</v>
      </c>
      <c r="E3105" s="29" t="s">
        <v>382</v>
      </c>
      <c r="F3105" s="29" t="s">
        <v>7279</v>
      </c>
      <c r="G3105" s="29">
        <v>35</v>
      </c>
      <c r="H3105" s="29" t="s">
        <v>14384</v>
      </c>
      <c r="I3105" s="29" t="s">
        <v>868</v>
      </c>
      <c r="J3105" s="29" t="s">
        <v>642</v>
      </c>
      <c r="K3105" s="29" t="s">
        <v>387</v>
      </c>
      <c r="L3105" s="29" t="s">
        <v>643</v>
      </c>
      <c r="M3105" s="29" t="s">
        <v>14385</v>
      </c>
      <c r="N3105" s="29" t="s">
        <v>14386</v>
      </c>
      <c r="O3105" s="29" t="s">
        <v>1703</v>
      </c>
      <c r="P3105" s="29" t="s">
        <v>45</v>
      </c>
      <c r="Q3105" s="29" t="s">
        <v>11</v>
      </c>
      <c r="R3105" s="29" t="s">
        <v>19899</v>
      </c>
      <c r="S3105" s="29" t="s">
        <v>19899</v>
      </c>
      <c r="T3105" s="29" t="s">
        <v>36999</v>
      </c>
      <c r="U3105" s="29" t="s">
        <v>37000</v>
      </c>
      <c r="V3105" s="29">
        <v>20</v>
      </c>
      <c r="W3105" s="29" t="s">
        <v>396</v>
      </c>
      <c r="X3105" s="29" t="s">
        <v>37001</v>
      </c>
      <c r="Y3105" s="29" t="s">
        <v>15574</v>
      </c>
      <c r="Z3105" s="29" t="s">
        <v>37002</v>
      </c>
      <c r="AA3105" s="29" t="s">
        <v>37002</v>
      </c>
      <c r="AB3105" s="29" t="s">
        <v>14391</v>
      </c>
      <c r="AC3105" s="29" t="s">
        <v>14392</v>
      </c>
      <c r="AD3105" s="29" t="s">
        <v>11</v>
      </c>
      <c r="AE3105" s="29" t="s">
        <v>16333</v>
      </c>
      <c r="AF3105" s="29" t="s">
        <v>37003</v>
      </c>
      <c r="AG3105" s="29">
        <v>-88</v>
      </c>
      <c r="AH3105" s="29" t="s">
        <v>37003</v>
      </c>
      <c r="AI3105" s="29" t="s">
        <v>37004</v>
      </c>
      <c r="AJ3105" s="29">
        <v>106</v>
      </c>
      <c r="AK3105" s="29" t="s">
        <v>37005</v>
      </c>
      <c r="AL3105" s="29" t="s">
        <v>37006</v>
      </c>
      <c r="AM3105" s="29">
        <v>869</v>
      </c>
      <c r="AN3105" s="1">
        <f t="shared" si="168"/>
        <v>1</v>
      </c>
      <c r="AO3105" s="1">
        <f t="shared" si="169"/>
        <v>1</v>
      </c>
      <c r="AP3105" s="30">
        <f t="shared" si="170"/>
        <v>46297</v>
      </c>
      <c r="AQ3105" s="1" t="str">
        <f>IF(COUNTIF('同场线路Rotas do mesmo SC'!A:A,C3105)&gt;0,"Sim","Não")</f>
        <v>Não</v>
      </c>
      <c r="AR3105" s="1" t="str">
        <f>IF(COUNTIF(揽收业务网点!A:A,P3105)&gt;0,"Sim","Não")</f>
        <v>Sim</v>
      </c>
    </row>
    <row r="3106" spans="1:44">
      <c r="A3106" s="29" t="s">
        <v>37007</v>
      </c>
      <c r="B3106" s="29" t="s">
        <v>379</v>
      </c>
      <c r="C3106" s="29" t="s">
        <v>26925</v>
      </c>
      <c r="D3106" s="29" t="s">
        <v>15072</v>
      </c>
      <c r="E3106" s="29" t="s">
        <v>382</v>
      </c>
      <c r="F3106" s="29" t="s">
        <v>7279</v>
      </c>
      <c r="G3106" s="29">
        <v>31</v>
      </c>
      <c r="H3106" s="29" t="s">
        <v>6541</v>
      </c>
      <c r="I3106" s="29" t="s">
        <v>868</v>
      </c>
      <c r="J3106" s="29" t="s">
        <v>1753</v>
      </c>
      <c r="K3106" s="29" t="s">
        <v>387</v>
      </c>
      <c r="L3106" s="29" t="s">
        <v>1754</v>
      </c>
      <c r="M3106" s="29" t="s">
        <v>6542</v>
      </c>
      <c r="N3106" s="29" t="s">
        <v>6543</v>
      </c>
      <c r="O3106" s="29" t="s">
        <v>1703</v>
      </c>
      <c r="P3106" s="29" t="s">
        <v>45</v>
      </c>
      <c r="Q3106" s="29" t="s">
        <v>11</v>
      </c>
      <c r="R3106" s="29" t="s">
        <v>21395</v>
      </c>
      <c r="S3106" s="29" t="s">
        <v>21395</v>
      </c>
      <c r="T3106" s="29" t="s">
        <v>37008</v>
      </c>
      <c r="U3106" s="29" t="s">
        <v>16281</v>
      </c>
      <c r="V3106" s="29">
        <v>47</v>
      </c>
      <c r="W3106" s="29" t="s">
        <v>396</v>
      </c>
      <c r="X3106" s="29" t="s">
        <v>37009</v>
      </c>
      <c r="Y3106" s="29" t="s">
        <v>15574</v>
      </c>
      <c r="Z3106" s="29" t="s">
        <v>37010</v>
      </c>
      <c r="AA3106" s="29" t="s">
        <v>37010</v>
      </c>
      <c r="AB3106" s="29" t="s">
        <v>6549</v>
      </c>
      <c r="AC3106" s="29" t="s">
        <v>36</v>
      </c>
      <c r="AD3106" s="29" t="s">
        <v>11</v>
      </c>
      <c r="AE3106" s="29" t="s">
        <v>16333</v>
      </c>
      <c r="AF3106" s="29" t="s">
        <v>37011</v>
      </c>
      <c r="AG3106" s="29">
        <v>-112</v>
      </c>
      <c r="AH3106" s="29" t="s">
        <v>37011</v>
      </c>
      <c r="AI3106" s="29" t="s">
        <v>37012</v>
      </c>
      <c r="AJ3106" s="29">
        <v>146</v>
      </c>
      <c r="AK3106" s="29" t="s">
        <v>37013</v>
      </c>
      <c r="AL3106" s="29" t="s">
        <v>37014</v>
      </c>
      <c r="AM3106" s="29">
        <v>735</v>
      </c>
      <c r="AN3106" s="1">
        <f t="shared" si="168"/>
        <v>1</v>
      </c>
      <c r="AO3106" s="1">
        <f t="shared" si="169"/>
        <v>1</v>
      </c>
      <c r="AP3106" s="30">
        <f t="shared" si="170"/>
        <v>46297</v>
      </c>
      <c r="AQ3106" s="1" t="str">
        <f>IF(COUNTIF('同场线路Rotas do mesmo SC'!A:A,C3106)&gt;0,"Sim","Não")</f>
        <v>Não</v>
      </c>
      <c r="AR3106" s="1" t="str">
        <f>IF(COUNTIF(揽收业务网点!A:A,P3106)&gt;0,"Sim","Não")</f>
        <v>Sim</v>
      </c>
    </row>
    <row r="3107" spans="1:44">
      <c r="A3107" s="29" t="s">
        <v>37015</v>
      </c>
      <c r="B3107" s="29" t="s">
        <v>379</v>
      </c>
      <c r="C3107" s="29" t="s">
        <v>36516</v>
      </c>
      <c r="D3107" s="29" t="s">
        <v>15072</v>
      </c>
      <c r="E3107" s="29" t="s">
        <v>382</v>
      </c>
      <c r="F3107" s="29" t="s">
        <v>7279</v>
      </c>
      <c r="G3107" s="29">
        <v>11</v>
      </c>
      <c r="H3107" s="29" t="s">
        <v>9033</v>
      </c>
      <c r="I3107" s="29" t="s">
        <v>868</v>
      </c>
      <c r="J3107" s="29" t="s">
        <v>1753</v>
      </c>
      <c r="K3107" s="29" t="s">
        <v>387</v>
      </c>
      <c r="L3107" s="29" t="s">
        <v>1754</v>
      </c>
      <c r="M3107" s="29" t="s">
        <v>9034</v>
      </c>
      <c r="N3107" s="29" t="s">
        <v>9035</v>
      </c>
      <c r="O3107" s="29" t="s">
        <v>1703</v>
      </c>
      <c r="P3107" s="29" t="s">
        <v>45</v>
      </c>
      <c r="Q3107" s="29" t="s">
        <v>11</v>
      </c>
      <c r="R3107" s="29" t="s">
        <v>37016</v>
      </c>
      <c r="S3107" s="29" t="s">
        <v>37016</v>
      </c>
      <c r="T3107" s="29" t="s">
        <v>37017</v>
      </c>
      <c r="U3107" s="29" t="s">
        <v>37018</v>
      </c>
      <c r="V3107" s="29">
        <v>52</v>
      </c>
      <c r="W3107" s="29" t="s">
        <v>396</v>
      </c>
      <c r="X3107" s="29" t="s">
        <v>37019</v>
      </c>
      <c r="Y3107" s="29" t="s">
        <v>15574</v>
      </c>
      <c r="Z3107" s="29" t="s">
        <v>37020</v>
      </c>
      <c r="AA3107" s="29" t="s">
        <v>37020</v>
      </c>
      <c r="AB3107" s="29" t="s">
        <v>9036</v>
      </c>
      <c r="AC3107" s="29" t="s">
        <v>43</v>
      </c>
      <c r="AD3107" s="29" t="s">
        <v>11</v>
      </c>
      <c r="AE3107" s="29" t="s">
        <v>18756</v>
      </c>
      <c r="AF3107" s="29" t="s">
        <v>37021</v>
      </c>
      <c r="AG3107" s="29">
        <v>-16</v>
      </c>
      <c r="AH3107" s="29" t="s">
        <v>37021</v>
      </c>
      <c r="AI3107" s="29" t="s">
        <v>37022</v>
      </c>
      <c r="AJ3107" s="29">
        <v>28</v>
      </c>
      <c r="AK3107" s="29" t="s">
        <v>37023</v>
      </c>
      <c r="AL3107" s="29" t="s">
        <v>37024</v>
      </c>
      <c r="AM3107" s="29">
        <v>842</v>
      </c>
      <c r="AN3107" s="1">
        <f t="shared" si="168"/>
        <v>1</v>
      </c>
      <c r="AO3107" s="1">
        <f t="shared" si="169"/>
        <v>1</v>
      </c>
      <c r="AP3107" s="30">
        <f t="shared" si="170"/>
        <v>46297</v>
      </c>
      <c r="AQ3107" s="1" t="str">
        <f>IF(COUNTIF('同场线路Rotas do mesmo SC'!A:A,C3107)&gt;0,"Sim","Não")</f>
        <v>Não</v>
      </c>
      <c r="AR3107" s="1" t="str">
        <f>IF(COUNTIF(揽收业务网点!A:A,P3107)&gt;0,"Sim","Não")</f>
        <v>Sim</v>
      </c>
    </row>
    <row r="3108" spans="1:44">
      <c r="A3108" s="29" t="s">
        <v>37025</v>
      </c>
      <c r="B3108" s="29" t="s">
        <v>379</v>
      </c>
      <c r="C3108" s="29" t="s">
        <v>26813</v>
      </c>
      <c r="D3108" s="29" t="s">
        <v>15072</v>
      </c>
      <c r="E3108" s="29" t="s">
        <v>382</v>
      </c>
      <c r="F3108" s="29" t="s">
        <v>7279</v>
      </c>
      <c r="G3108" s="29">
        <v>39</v>
      </c>
      <c r="H3108" s="29" t="s">
        <v>7594</v>
      </c>
      <c r="I3108" s="29" t="s">
        <v>868</v>
      </c>
      <c r="J3108" s="29" t="s">
        <v>1753</v>
      </c>
      <c r="K3108" s="29" t="s">
        <v>387</v>
      </c>
      <c r="L3108" s="29" t="s">
        <v>1754</v>
      </c>
      <c r="M3108" s="29" t="s">
        <v>7595</v>
      </c>
      <c r="N3108" s="29" t="s">
        <v>7596</v>
      </c>
      <c r="O3108" s="29" t="s">
        <v>1703</v>
      </c>
      <c r="P3108" s="29" t="s">
        <v>45</v>
      </c>
      <c r="Q3108" s="29" t="s">
        <v>11</v>
      </c>
      <c r="R3108" s="29" t="s">
        <v>739</v>
      </c>
      <c r="S3108" s="29" t="s">
        <v>739</v>
      </c>
      <c r="T3108" s="29" t="s">
        <v>37026</v>
      </c>
      <c r="U3108" s="29" t="s">
        <v>37027</v>
      </c>
      <c r="V3108" s="29">
        <v>25</v>
      </c>
      <c r="W3108" s="29" t="s">
        <v>396</v>
      </c>
      <c r="X3108" s="29" t="s">
        <v>37028</v>
      </c>
      <c r="Y3108" s="29" t="s">
        <v>15574</v>
      </c>
      <c r="Z3108" s="29" t="s">
        <v>37029</v>
      </c>
      <c r="AA3108" s="29" t="s">
        <v>37029</v>
      </c>
      <c r="AB3108" s="29" t="s">
        <v>7557</v>
      </c>
      <c r="AC3108" s="29" t="s">
        <v>7558</v>
      </c>
      <c r="AD3108" s="29" t="s">
        <v>11</v>
      </c>
      <c r="AE3108" s="29" t="s">
        <v>16333</v>
      </c>
      <c r="AF3108" s="29" t="s">
        <v>37030</v>
      </c>
      <c r="AG3108" s="29">
        <v>-62</v>
      </c>
      <c r="AH3108" s="29" t="s">
        <v>37030</v>
      </c>
      <c r="AI3108" s="29" t="s">
        <v>37031</v>
      </c>
      <c r="AJ3108" s="29">
        <v>60</v>
      </c>
      <c r="AK3108" s="29" t="s">
        <v>37032</v>
      </c>
      <c r="AL3108" s="29" t="s">
        <v>22106</v>
      </c>
      <c r="AM3108" s="29">
        <v>968</v>
      </c>
      <c r="AN3108" s="1">
        <f t="shared" si="168"/>
        <v>1</v>
      </c>
      <c r="AO3108" s="1">
        <f t="shared" si="169"/>
        <v>1</v>
      </c>
      <c r="AP3108" s="30">
        <f t="shared" si="170"/>
        <v>46297</v>
      </c>
      <c r="AQ3108" s="1" t="str">
        <f>IF(COUNTIF('同场线路Rotas do mesmo SC'!A:A,C3108)&gt;0,"Sim","Não")</f>
        <v>Não</v>
      </c>
      <c r="AR3108" s="1" t="str">
        <f>IF(COUNTIF(揽收业务网点!A:A,P3108)&gt;0,"Sim","Não")</f>
        <v>Sim</v>
      </c>
    </row>
    <row r="3109" spans="1:44">
      <c r="A3109" s="29" t="s">
        <v>37033</v>
      </c>
      <c r="B3109" s="29" t="s">
        <v>379</v>
      </c>
      <c r="C3109" s="29" t="s">
        <v>27103</v>
      </c>
      <c r="D3109" s="29" t="s">
        <v>15072</v>
      </c>
      <c r="E3109" s="29" t="s">
        <v>382</v>
      </c>
      <c r="F3109" s="29" t="s">
        <v>7279</v>
      </c>
      <c r="G3109" s="29">
        <v>42</v>
      </c>
      <c r="H3109" s="29" t="s">
        <v>10112</v>
      </c>
      <c r="I3109" s="29" t="s">
        <v>868</v>
      </c>
      <c r="J3109" s="29" t="s">
        <v>642</v>
      </c>
      <c r="K3109" s="29" t="s">
        <v>387</v>
      </c>
      <c r="L3109" s="29" t="s">
        <v>643</v>
      </c>
      <c r="M3109" s="29" t="s">
        <v>10113</v>
      </c>
      <c r="N3109" s="29" t="s">
        <v>10114</v>
      </c>
      <c r="O3109" s="29" t="s">
        <v>1703</v>
      </c>
      <c r="P3109" s="29" t="s">
        <v>45</v>
      </c>
      <c r="Q3109" s="29" t="s">
        <v>11</v>
      </c>
      <c r="R3109" s="29" t="s">
        <v>37034</v>
      </c>
      <c r="S3109" s="29" t="s">
        <v>13881</v>
      </c>
      <c r="T3109" s="29" t="s">
        <v>37035</v>
      </c>
      <c r="U3109" s="29" t="s">
        <v>37036</v>
      </c>
      <c r="V3109" s="29">
        <v>74</v>
      </c>
      <c r="W3109" s="29" t="s">
        <v>396</v>
      </c>
      <c r="X3109" s="29" t="s">
        <v>37037</v>
      </c>
      <c r="Y3109" s="29" t="s">
        <v>15574</v>
      </c>
      <c r="Z3109" s="29" t="s">
        <v>37038</v>
      </c>
      <c r="AA3109" s="29" t="s">
        <v>37038</v>
      </c>
      <c r="AB3109" s="29" t="s">
        <v>26683</v>
      </c>
      <c r="AC3109" s="29" t="s">
        <v>26684</v>
      </c>
      <c r="AD3109" s="29" t="s">
        <v>11</v>
      </c>
      <c r="AE3109" s="29" t="s">
        <v>16333</v>
      </c>
      <c r="AF3109" s="29" t="s">
        <v>37039</v>
      </c>
      <c r="AG3109" s="29">
        <v>-25</v>
      </c>
      <c r="AH3109" s="29" t="s">
        <v>37039</v>
      </c>
      <c r="AI3109" s="29" t="s">
        <v>37040</v>
      </c>
      <c r="AJ3109" s="29">
        <v>806</v>
      </c>
      <c r="AK3109" s="29" t="s">
        <v>37041</v>
      </c>
      <c r="AL3109" s="29" t="s">
        <v>37042</v>
      </c>
      <c r="AM3109" s="29">
        <v>138</v>
      </c>
      <c r="AN3109" s="1">
        <f t="shared" si="168"/>
        <v>1</v>
      </c>
      <c r="AO3109" s="1">
        <f t="shared" si="169"/>
        <v>1</v>
      </c>
      <c r="AP3109" s="30">
        <f t="shared" si="170"/>
        <v>46297</v>
      </c>
      <c r="AQ3109" s="1" t="str">
        <f>IF(COUNTIF('同场线路Rotas do mesmo SC'!A:A,C3109)&gt;0,"Sim","Não")</f>
        <v>Não</v>
      </c>
      <c r="AR3109" s="1" t="str">
        <f>IF(COUNTIF(揽收业务网点!A:A,P3109)&gt;0,"Sim","Não")</f>
        <v>Sim</v>
      </c>
    </row>
    <row r="3110" spans="1:44">
      <c r="A3110" s="29" t="s">
        <v>37043</v>
      </c>
      <c r="B3110" s="29" t="s">
        <v>379</v>
      </c>
      <c r="C3110" s="29" t="s">
        <v>37044</v>
      </c>
      <c r="D3110" s="29" t="s">
        <v>15072</v>
      </c>
      <c r="E3110" s="29" t="s">
        <v>382</v>
      </c>
      <c r="F3110" s="29" t="s">
        <v>7279</v>
      </c>
      <c r="G3110" s="29">
        <v>120</v>
      </c>
      <c r="H3110" s="29" t="s">
        <v>17144</v>
      </c>
      <c r="I3110" s="29" t="s">
        <v>702</v>
      </c>
      <c r="J3110" s="29" t="s">
        <v>1899</v>
      </c>
      <c r="K3110" s="29" t="s">
        <v>387</v>
      </c>
      <c r="L3110" s="29" t="s">
        <v>1900</v>
      </c>
      <c r="M3110" s="29" t="s">
        <v>17145</v>
      </c>
      <c r="N3110" s="29" t="s">
        <v>17146</v>
      </c>
      <c r="O3110" s="29" t="s">
        <v>1903</v>
      </c>
      <c r="P3110" s="29" t="s">
        <v>1904</v>
      </c>
      <c r="Q3110" s="29" t="s">
        <v>70</v>
      </c>
      <c r="R3110" s="29" t="s">
        <v>37045</v>
      </c>
      <c r="S3110" s="29" t="s">
        <v>37046</v>
      </c>
      <c r="T3110" s="29" t="s">
        <v>37047</v>
      </c>
      <c r="U3110" s="29" t="s">
        <v>37048</v>
      </c>
      <c r="V3110" s="29">
        <v>381</v>
      </c>
      <c r="W3110" s="29" t="s">
        <v>396</v>
      </c>
      <c r="X3110" s="29" t="s">
        <v>37049</v>
      </c>
      <c r="Y3110" s="29" t="s">
        <v>37050</v>
      </c>
      <c r="Z3110" s="29" t="s">
        <v>37051</v>
      </c>
      <c r="AA3110" s="29" t="s">
        <v>37051</v>
      </c>
      <c r="AB3110" s="29" t="s">
        <v>1642</v>
      </c>
      <c r="AC3110" s="29" t="s">
        <v>1643</v>
      </c>
      <c r="AD3110" s="29" t="s">
        <v>70</v>
      </c>
      <c r="AE3110" s="29" t="s">
        <v>37052</v>
      </c>
      <c r="AF3110" s="29" t="s">
        <v>37053</v>
      </c>
      <c r="AG3110" s="29">
        <v>123</v>
      </c>
      <c r="AH3110" s="29" t="s">
        <v>37053</v>
      </c>
      <c r="AI3110" s="29" t="s">
        <v>37054</v>
      </c>
      <c r="AJ3110" s="29">
        <v>266</v>
      </c>
      <c r="AK3110" s="29" t="s">
        <v>37055</v>
      </c>
      <c r="AL3110" s="29" t="s">
        <v>37056</v>
      </c>
      <c r="AM3110" s="29">
        <v>59</v>
      </c>
      <c r="AN3110" s="1">
        <f t="shared" si="168"/>
        <v>1</v>
      </c>
      <c r="AO3110" s="1">
        <f t="shared" si="169"/>
        <v>1</v>
      </c>
      <c r="AP3110" s="30">
        <f t="shared" si="170"/>
        <v>46297</v>
      </c>
      <c r="AQ3110" s="1" t="str">
        <f>IF(COUNTIF('同场线路Rotas do mesmo SC'!A:A,C3110)&gt;0,"Sim","Não")</f>
        <v>Não</v>
      </c>
      <c r="AR3110" s="1" t="str">
        <f>IF(COUNTIF(揽收业务网点!A:A,P3110)&gt;0,"Sim","Não")</f>
        <v>Não</v>
      </c>
    </row>
    <row r="3111" spans="1:44">
      <c r="A3111" s="29" t="s">
        <v>37057</v>
      </c>
      <c r="B3111" s="29" t="s">
        <v>379</v>
      </c>
      <c r="C3111" s="29" t="s">
        <v>27125</v>
      </c>
      <c r="D3111" s="29" t="s">
        <v>15072</v>
      </c>
      <c r="E3111" s="29" t="s">
        <v>382</v>
      </c>
      <c r="F3111" s="29" t="s">
        <v>7279</v>
      </c>
      <c r="G3111" s="29">
        <v>40</v>
      </c>
      <c r="H3111" s="29" t="s">
        <v>6658</v>
      </c>
      <c r="I3111" s="29" t="s">
        <v>868</v>
      </c>
      <c r="J3111" s="29" t="s">
        <v>642</v>
      </c>
      <c r="K3111" s="29" t="s">
        <v>387</v>
      </c>
      <c r="L3111" s="29" t="s">
        <v>643</v>
      </c>
      <c r="M3111" s="29" t="s">
        <v>6659</v>
      </c>
      <c r="N3111" s="29" t="s">
        <v>6660</v>
      </c>
      <c r="O3111" s="29" t="s">
        <v>1703</v>
      </c>
      <c r="P3111" s="29" t="s">
        <v>45</v>
      </c>
      <c r="Q3111" s="29" t="s">
        <v>11</v>
      </c>
      <c r="R3111" s="29" t="s">
        <v>37058</v>
      </c>
      <c r="S3111" s="29" t="s">
        <v>37059</v>
      </c>
      <c r="T3111" s="29" t="s">
        <v>37060</v>
      </c>
      <c r="U3111" s="29" t="s">
        <v>37061</v>
      </c>
      <c r="V3111" s="29">
        <v>36</v>
      </c>
      <c r="W3111" s="29" t="s">
        <v>396</v>
      </c>
      <c r="X3111" s="29" t="s">
        <v>37062</v>
      </c>
      <c r="Y3111" s="29" t="s">
        <v>15574</v>
      </c>
      <c r="Z3111" s="29" t="s">
        <v>37063</v>
      </c>
      <c r="AA3111" s="29" t="s">
        <v>37063</v>
      </c>
      <c r="AB3111" s="29" t="s">
        <v>6661</v>
      </c>
      <c r="AC3111" s="29" t="s">
        <v>41</v>
      </c>
      <c r="AD3111" s="29" t="s">
        <v>11</v>
      </c>
      <c r="AE3111" s="29" t="s">
        <v>16333</v>
      </c>
      <c r="AF3111" s="29" t="s">
        <v>37064</v>
      </c>
      <c r="AG3111" s="29">
        <v>7</v>
      </c>
      <c r="AH3111" s="29" t="s">
        <v>37064</v>
      </c>
      <c r="AI3111" s="29" t="s">
        <v>37065</v>
      </c>
      <c r="AJ3111" s="29">
        <v>805</v>
      </c>
      <c r="AK3111" s="29" t="s">
        <v>37066</v>
      </c>
      <c r="AL3111" s="29" t="s">
        <v>37067</v>
      </c>
      <c r="AM3111" s="29">
        <v>342</v>
      </c>
      <c r="AN3111" s="1">
        <f t="shared" si="168"/>
        <v>1</v>
      </c>
      <c r="AO3111" s="1">
        <f t="shared" si="169"/>
        <v>1</v>
      </c>
      <c r="AP3111" s="30">
        <f t="shared" si="170"/>
        <v>46297</v>
      </c>
      <c r="AQ3111" s="1" t="str">
        <f>IF(COUNTIF('同场线路Rotas do mesmo SC'!A:A,C3111)&gt;0,"Sim","Não")</f>
        <v>Não</v>
      </c>
      <c r="AR3111" s="1" t="str">
        <f>IF(COUNTIF(揽收业务网点!A:A,P3111)&gt;0,"Sim","Não")</f>
        <v>Sim</v>
      </c>
    </row>
    <row r="3112" spans="1:44">
      <c r="A3112" s="29" t="s">
        <v>37068</v>
      </c>
      <c r="B3112" s="29" t="s">
        <v>379</v>
      </c>
      <c r="C3112" s="29" t="s">
        <v>27149</v>
      </c>
      <c r="D3112" s="29" t="s">
        <v>15072</v>
      </c>
      <c r="E3112" s="29" t="s">
        <v>382</v>
      </c>
      <c r="F3112" s="29" t="s">
        <v>7279</v>
      </c>
      <c r="G3112" s="29">
        <v>27</v>
      </c>
      <c r="H3112" s="29" t="s">
        <v>6671</v>
      </c>
      <c r="I3112" s="29" t="s">
        <v>868</v>
      </c>
      <c r="J3112" s="29" t="s">
        <v>642</v>
      </c>
      <c r="K3112" s="29" t="s">
        <v>387</v>
      </c>
      <c r="L3112" s="29" t="s">
        <v>643</v>
      </c>
      <c r="M3112" s="29" t="s">
        <v>19138</v>
      </c>
      <c r="N3112" s="29" t="s">
        <v>19139</v>
      </c>
      <c r="O3112" s="29" t="s">
        <v>1703</v>
      </c>
      <c r="P3112" s="29" t="s">
        <v>45</v>
      </c>
      <c r="Q3112" s="29" t="s">
        <v>11</v>
      </c>
      <c r="R3112" s="29" t="s">
        <v>23688</v>
      </c>
      <c r="S3112" s="29" t="s">
        <v>23688</v>
      </c>
      <c r="T3112" s="29" t="s">
        <v>37069</v>
      </c>
      <c r="U3112" s="29" t="s">
        <v>37070</v>
      </c>
      <c r="V3112" s="29">
        <v>40</v>
      </c>
      <c r="W3112" s="29" t="s">
        <v>396</v>
      </c>
      <c r="X3112" s="29" t="s">
        <v>37071</v>
      </c>
      <c r="Y3112" s="29" t="s">
        <v>15574</v>
      </c>
      <c r="Z3112" s="29" t="s">
        <v>32958</v>
      </c>
      <c r="AA3112" s="29" t="s">
        <v>32958</v>
      </c>
      <c r="AB3112" s="29" t="s">
        <v>6674</v>
      </c>
      <c r="AC3112" s="29" t="s">
        <v>42</v>
      </c>
      <c r="AD3112" s="29" t="s">
        <v>11</v>
      </c>
      <c r="AE3112" s="29" t="s">
        <v>19921</v>
      </c>
      <c r="AF3112" s="29" t="s">
        <v>37072</v>
      </c>
      <c r="AG3112" s="29">
        <v>33</v>
      </c>
      <c r="AH3112" s="29" t="s">
        <v>37072</v>
      </c>
      <c r="AI3112" s="29" t="s">
        <v>37073</v>
      </c>
      <c r="AJ3112" s="29">
        <v>159</v>
      </c>
      <c r="AK3112" s="29" t="s">
        <v>37074</v>
      </c>
      <c r="AL3112" s="29" t="s">
        <v>37075</v>
      </c>
      <c r="AM3112" s="29">
        <v>675</v>
      </c>
      <c r="AN3112" s="1">
        <f t="shared" si="168"/>
        <v>1</v>
      </c>
      <c r="AO3112" s="1">
        <f t="shared" si="169"/>
        <v>1</v>
      </c>
      <c r="AP3112" s="30">
        <f t="shared" si="170"/>
        <v>46297</v>
      </c>
      <c r="AQ3112" s="1" t="str">
        <f>IF(COUNTIF('同场线路Rotas do mesmo SC'!A:A,C3112)&gt;0,"Sim","Não")</f>
        <v>Não</v>
      </c>
      <c r="AR3112" s="1" t="str">
        <f>IF(COUNTIF(揽收业务网点!A:A,P3112)&gt;0,"Sim","Não")</f>
        <v>Sim</v>
      </c>
    </row>
    <row r="3113" spans="1:44">
      <c r="A3113" s="29" t="s">
        <v>37076</v>
      </c>
      <c r="B3113" s="29" t="s">
        <v>379</v>
      </c>
      <c r="C3113" s="29" t="s">
        <v>37077</v>
      </c>
      <c r="D3113" s="29" t="s">
        <v>15072</v>
      </c>
      <c r="E3113" s="29" t="s">
        <v>640</v>
      </c>
      <c r="F3113" s="29" t="s">
        <v>7279</v>
      </c>
      <c r="G3113" s="29">
        <v>15</v>
      </c>
      <c r="H3113" s="29" t="s">
        <v>11204</v>
      </c>
      <c r="I3113" s="29" t="s">
        <v>385</v>
      </c>
      <c r="J3113" s="29" t="s">
        <v>8828</v>
      </c>
      <c r="K3113" s="29" t="s">
        <v>411</v>
      </c>
      <c r="L3113" s="29" t="s">
        <v>65</v>
      </c>
      <c r="M3113" s="29" t="s">
        <v>11205</v>
      </c>
      <c r="N3113" s="29" t="s">
        <v>11206</v>
      </c>
      <c r="O3113" s="29" t="s">
        <v>8831</v>
      </c>
      <c r="P3113" s="29" t="s">
        <v>65</v>
      </c>
      <c r="Q3113" s="29" t="s">
        <v>11</v>
      </c>
      <c r="R3113" s="29" t="s">
        <v>37078</v>
      </c>
      <c r="S3113" s="29" t="s">
        <v>37078</v>
      </c>
      <c r="T3113" s="29" t="s">
        <v>37079</v>
      </c>
      <c r="U3113" s="29" t="s">
        <v>37080</v>
      </c>
      <c r="V3113" s="29">
        <v>2</v>
      </c>
      <c r="W3113" s="29" t="s">
        <v>396</v>
      </c>
      <c r="X3113" s="29" t="s">
        <v>37081</v>
      </c>
      <c r="Y3113" s="29" t="s">
        <v>11170</v>
      </c>
      <c r="Z3113" s="29"/>
      <c r="AA3113" s="29"/>
      <c r="AB3113" s="29" t="s">
        <v>653</v>
      </c>
      <c r="AC3113" s="29" t="s">
        <v>654</v>
      </c>
      <c r="AD3113" s="29" t="s">
        <v>11</v>
      </c>
      <c r="AE3113" s="29" t="s">
        <v>3945</v>
      </c>
      <c r="AF3113" s="29" t="s">
        <v>37082</v>
      </c>
      <c r="AG3113" s="29">
        <v>-211</v>
      </c>
      <c r="AH3113" s="29" t="s">
        <v>37082</v>
      </c>
      <c r="AI3113" s="29" t="s">
        <v>37083</v>
      </c>
      <c r="AJ3113" s="29">
        <v>109</v>
      </c>
      <c r="AK3113" s="29" t="s">
        <v>37084</v>
      </c>
      <c r="AL3113" s="29" t="s">
        <v>37085</v>
      </c>
      <c r="AM3113" s="29">
        <v>5282</v>
      </c>
      <c r="AN3113" s="1">
        <f t="shared" si="168"/>
        <v>1</v>
      </c>
      <c r="AO3113" s="1">
        <f t="shared" si="169"/>
        <v>1</v>
      </c>
      <c r="AP3113" s="30">
        <f t="shared" si="170"/>
        <v>46296</v>
      </c>
      <c r="AQ3113" s="1" t="str">
        <f>IF(COUNTIF('同场线路Rotas do mesmo SC'!A:A,C3113)&gt;0,"Sim","Não")</f>
        <v>Não</v>
      </c>
      <c r="AR3113" s="1" t="str">
        <f>IF(COUNTIF(揽收业务网点!A:A,P3113)&gt;0,"Sim","Não")</f>
        <v>Sim</v>
      </c>
    </row>
    <row r="3114" spans="1:44">
      <c r="A3114" s="29" t="s">
        <v>37086</v>
      </c>
      <c r="B3114" s="29" t="s">
        <v>379</v>
      </c>
      <c r="C3114" s="29" t="s">
        <v>27136</v>
      </c>
      <c r="D3114" s="29" t="s">
        <v>15072</v>
      </c>
      <c r="E3114" s="29" t="s">
        <v>382</v>
      </c>
      <c r="F3114" s="29" t="s">
        <v>7279</v>
      </c>
      <c r="G3114" s="29">
        <v>30</v>
      </c>
      <c r="H3114" s="29" t="s">
        <v>9464</v>
      </c>
      <c r="I3114" s="29" t="s">
        <v>868</v>
      </c>
      <c r="J3114" s="29" t="s">
        <v>642</v>
      </c>
      <c r="K3114" s="29" t="s">
        <v>387</v>
      </c>
      <c r="L3114" s="29" t="s">
        <v>643</v>
      </c>
      <c r="M3114" s="29" t="s">
        <v>9465</v>
      </c>
      <c r="N3114" s="29" t="s">
        <v>9466</v>
      </c>
      <c r="O3114" s="29" t="s">
        <v>1703</v>
      </c>
      <c r="P3114" s="29" t="s">
        <v>45</v>
      </c>
      <c r="Q3114" s="29" t="s">
        <v>11</v>
      </c>
      <c r="R3114" s="29" t="s">
        <v>31789</v>
      </c>
      <c r="S3114" s="29" t="s">
        <v>31789</v>
      </c>
      <c r="T3114" s="29" t="s">
        <v>37087</v>
      </c>
      <c r="U3114" s="29" t="s">
        <v>37088</v>
      </c>
      <c r="V3114" s="29">
        <v>18</v>
      </c>
      <c r="W3114" s="29" t="s">
        <v>396</v>
      </c>
      <c r="X3114" s="29" t="s">
        <v>37089</v>
      </c>
      <c r="Y3114" s="29" t="s">
        <v>16333</v>
      </c>
      <c r="Z3114" s="29" t="s">
        <v>37090</v>
      </c>
      <c r="AA3114" s="29" t="s">
        <v>37090</v>
      </c>
      <c r="AB3114" s="29" t="s">
        <v>27142</v>
      </c>
      <c r="AC3114" s="29" t="s">
        <v>27143</v>
      </c>
      <c r="AD3114" s="29" t="s">
        <v>11</v>
      </c>
      <c r="AE3114" s="29" t="s">
        <v>15757</v>
      </c>
      <c r="AF3114" s="29" t="s">
        <v>37091</v>
      </c>
      <c r="AG3114" s="29">
        <v>-53</v>
      </c>
      <c r="AH3114" s="29" t="s">
        <v>37091</v>
      </c>
      <c r="AI3114" s="29" t="s">
        <v>37092</v>
      </c>
      <c r="AJ3114" s="29">
        <v>828</v>
      </c>
      <c r="AK3114" s="29" t="s">
        <v>37093</v>
      </c>
      <c r="AL3114" s="29" t="s">
        <v>37094</v>
      </c>
      <c r="AM3114" s="29">
        <v>42</v>
      </c>
      <c r="AN3114" s="1">
        <f t="shared" si="168"/>
        <v>1</v>
      </c>
      <c r="AO3114" s="1">
        <f t="shared" si="169"/>
        <v>1</v>
      </c>
      <c r="AP3114" s="30">
        <f t="shared" si="170"/>
        <v>46297</v>
      </c>
      <c r="AQ3114" s="1" t="str">
        <f>IF(COUNTIF('同场线路Rotas do mesmo SC'!A:A,C3114)&gt;0,"Sim","Não")</f>
        <v>Não</v>
      </c>
      <c r="AR3114" s="1" t="str">
        <f>IF(COUNTIF(揽收业务网点!A:A,P3114)&gt;0,"Sim","Não")</f>
        <v>Sim</v>
      </c>
    </row>
    <row r="3115" spans="1:44">
      <c r="A3115" s="29" t="s">
        <v>37095</v>
      </c>
      <c r="B3115" s="29" t="s">
        <v>379</v>
      </c>
      <c r="C3115" s="29" t="s">
        <v>26640</v>
      </c>
      <c r="D3115" s="29" t="s">
        <v>15072</v>
      </c>
      <c r="E3115" s="29" t="s">
        <v>640</v>
      </c>
      <c r="F3115" s="29" t="s">
        <v>7279</v>
      </c>
      <c r="G3115" s="29">
        <v>61</v>
      </c>
      <c r="H3115" s="29" t="s">
        <v>7757</v>
      </c>
      <c r="I3115" s="29" t="s">
        <v>663</v>
      </c>
      <c r="J3115" s="29" t="s">
        <v>1225</v>
      </c>
      <c r="K3115" s="29" t="s">
        <v>387</v>
      </c>
      <c r="L3115" s="29" t="s">
        <v>1226</v>
      </c>
      <c r="M3115" s="29" t="s">
        <v>7758</v>
      </c>
      <c r="N3115" s="29" t="s">
        <v>7759</v>
      </c>
      <c r="O3115" s="29" t="s">
        <v>1372</v>
      </c>
      <c r="P3115" s="29" t="s">
        <v>34</v>
      </c>
      <c r="Q3115" s="29" t="s">
        <v>11</v>
      </c>
      <c r="R3115" s="29" t="s">
        <v>37096</v>
      </c>
      <c r="S3115" s="29" t="s">
        <v>37097</v>
      </c>
      <c r="T3115" s="29" t="s">
        <v>37098</v>
      </c>
      <c r="U3115" s="29" t="s">
        <v>24975</v>
      </c>
      <c r="V3115" s="29">
        <v>191</v>
      </c>
      <c r="W3115" s="29" t="s">
        <v>396</v>
      </c>
      <c r="X3115" s="29" t="s">
        <v>37099</v>
      </c>
      <c r="Y3115" s="29" t="s">
        <v>1988</v>
      </c>
      <c r="Z3115" s="29" t="s">
        <v>37100</v>
      </c>
      <c r="AA3115" s="29" t="s">
        <v>37100</v>
      </c>
      <c r="AB3115" s="29" t="s">
        <v>653</v>
      </c>
      <c r="AC3115" s="29" t="s">
        <v>654</v>
      </c>
      <c r="AD3115" s="29" t="s">
        <v>11</v>
      </c>
      <c r="AE3115" s="29" t="s">
        <v>2920</v>
      </c>
      <c r="AF3115" s="29" t="s">
        <v>37101</v>
      </c>
      <c r="AG3115" s="29">
        <v>86</v>
      </c>
      <c r="AH3115" s="29" t="s">
        <v>37101</v>
      </c>
      <c r="AI3115" s="29" t="s">
        <v>37102</v>
      </c>
      <c r="AJ3115" s="29">
        <v>-249</v>
      </c>
      <c r="AK3115" s="29" t="s">
        <v>37103</v>
      </c>
      <c r="AL3115" s="29" t="s">
        <v>37104</v>
      </c>
      <c r="AM3115" s="29">
        <v>5229</v>
      </c>
      <c r="AN3115" s="1">
        <f t="shared" si="168"/>
        <v>1</v>
      </c>
      <c r="AO3115" s="1">
        <f t="shared" si="169"/>
        <v>1</v>
      </c>
      <c r="AP3115" s="30">
        <f t="shared" si="170"/>
        <v>46297</v>
      </c>
      <c r="AQ3115" s="1" t="str">
        <f>IF(COUNTIF('同场线路Rotas do mesmo SC'!A:A,C3115)&gt;0,"Sim","Não")</f>
        <v>Não</v>
      </c>
      <c r="AR3115" s="1" t="str">
        <f>IF(COUNTIF(揽收业务网点!A:A,P3115)&gt;0,"Sim","Não")</f>
        <v>Sim</v>
      </c>
    </row>
    <row r="3116" spans="1:44">
      <c r="A3116" s="29" t="s">
        <v>37105</v>
      </c>
      <c r="B3116" s="29" t="s">
        <v>379</v>
      </c>
      <c r="C3116" s="29" t="s">
        <v>37106</v>
      </c>
      <c r="D3116" s="29" t="s">
        <v>15072</v>
      </c>
      <c r="E3116" s="29" t="s">
        <v>640</v>
      </c>
      <c r="F3116" s="29" t="s">
        <v>7279</v>
      </c>
      <c r="G3116" s="29">
        <v>15</v>
      </c>
      <c r="H3116" s="29" t="s">
        <v>14384</v>
      </c>
      <c r="I3116" s="29" t="s">
        <v>868</v>
      </c>
      <c r="J3116" s="29" t="s">
        <v>642</v>
      </c>
      <c r="K3116" s="29" t="s">
        <v>387</v>
      </c>
      <c r="L3116" s="29" t="s">
        <v>643</v>
      </c>
      <c r="M3116" s="29" t="s">
        <v>14385</v>
      </c>
      <c r="N3116" s="29" t="s">
        <v>14386</v>
      </c>
      <c r="O3116" s="29" t="s">
        <v>7572</v>
      </c>
      <c r="P3116" s="29" t="s">
        <v>38</v>
      </c>
      <c r="Q3116" s="29" t="s">
        <v>11</v>
      </c>
      <c r="R3116" s="29" t="s">
        <v>37107</v>
      </c>
      <c r="S3116" s="29" t="s">
        <v>37107</v>
      </c>
      <c r="T3116" s="29" t="s">
        <v>37108</v>
      </c>
      <c r="U3116" s="29" t="s">
        <v>37109</v>
      </c>
      <c r="V3116" s="29">
        <v>66</v>
      </c>
      <c r="W3116" s="29" t="s">
        <v>396</v>
      </c>
      <c r="X3116" s="29" t="s">
        <v>37110</v>
      </c>
      <c r="Y3116" s="29" t="s">
        <v>1873</v>
      </c>
      <c r="Z3116" s="29" t="s">
        <v>37111</v>
      </c>
      <c r="AA3116" s="29" t="s">
        <v>37111</v>
      </c>
      <c r="AB3116" s="29" t="s">
        <v>1703</v>
      </c>
      <c r="AC3116" s="29" t="s">
        <v>45</v>
      </c>
      <c r="AD3116" s="29" t="s">
        <v>11</v>
      </c>
      <c r="AE3116" s="29" t="s">
        <v>9040</v>
      </c>
      <c r="AF3116" s="29" t="s">
        <v>37112</v>
      </c>
      <c r="AG3116" s="29">
        <v>23</v>
      </c>
      <c r="AH3116" s="29" t="s">
        <v>37112</v>
      </c>
      <c r="AI3116" s="29" t="s">
        <v>37113</v>
      </c>
      <c r="AJ3116" s="29"/>
      <c r="AK3116" s="29"/>
      <c r="AL3116" s="29"/>
      <c r="AM3116" s="29"/>
      <c r="AN3116" s="1">
        <f t="shared" si="168"/>
        <v>1</v>
      </c>
      <c r="AO3116" s="1">
        <f t="shared" si="169"/>
        <v>1</v>
      </c>
      <c r="AP3116" s="30">
        <f t="shared" si="170"/>
        <v>46296</v>
      </c>
      <c r="AQ3116" s="1" t="str">
        <f>IF(COUNTIF('同场线路Rotas do mesmo SC'!A:A,C3116)&gt;0,"Sim","Não")</f>
        <v>Não</v>
      </c>
      <c r="AR3116" s="1" t="str">
        <f>IF(COUNTIF(揽收业务网点!A:A,P3116)&gt;0,"Sim","Não")</f>
        <v>Sim</v>
      </c>
    </row>
    <row r="3117" spans="1:44">
      <c r="A3117" s="29" t="s">
        <v>37114</v>
      </c>
      <c r="B3117" s="29" t="s">
        <v>379</v>
      </c>
      <c r="C3117" s="29" t="s">
        <v>37115</v>
      </c>
      <c r="D3117" s="29" t="s">
        <v>15072</v>
      </c>
      <c r="E3117" s="29" t="s">
        <v>382</v>
      </c>
      <c r="F3117" s="29" t="s">
        <v>7279</v>
      </c>
      <c r="G3117" s="29">
        <v>7</v>
      </c>
      <c r="H3117" s="29" t="s">
        <v>7565</v>
      </c>
      <c r="I3117" s="29" t="s">
        <v>868</v>
      </c>
      <c r="J3117" s="29" t="s">
        <v>642</v>
      </c>
      <c r="K3117" s="29" t="s">
        <v>387</v>
      </c>
      <c r="L3117" s="29" t="s">
        <v>643</v>
      </c>
      <c r="M3117" s="29" t="s">
        <v>7566</v>
      </c>
      <c r="N3117" s="29" t="s">
        <v>7567</v>
      </c>
      <c r="O3117" s="29" t="s">
        <v>1703</v>
      </c>
      <c r="P3117" s="29" t="s">
        <v>45</v>
      </c>
      <c r="Q3117" s="29" t="s">
        <v>11</v>
      </c>
      <c r="R3117" s="29" t="s">
        <v>36134</v>
      </c>
      <c r="S3117" s="29" t="s">
        <v>36134</v>
      </c>
      <c r="T3117" s="29" t="s">
        <v>37116</v>
      </c>
      <c r="U3117" s="29" t="s">
        <v>37117</v>
      </c>
      <c r="V3117" s="29">
        <v>9</v>
      </c>
      <c r="W3117" s="29" t="s">
        <v>396</v>
      </c>
      <c r="X3117" s="29" t="s">
        <v>37118</v>
      </c>
      <c r="Y3117" s="29" t="s">
        <v>16333</v>
      </c>
      <c r="Z3117" s="29" t="s">
        <v>37119</v>
      </c>
      <c r="AA3117" s="29" t="s">
        <v>37119</v>
      </c>
      <c r="AB3117" s="29" t="s">
        <v>27042</v>
      </c>
      <c r="AC3117" s="29" t="s">
        <v>27043</v>
      </c>
      <c r="AD3117" s="29" t="s">
        <v>11</v>
      </c>
      <c r="AE3117" s="29" t="s">
        <v>37120</v>
      </c>
      <c r="AF3117" s="29"/>
      <c r="AG3117" s="29"/>
      <c r="AH3117" s="29"/>
      <c r="AI3117" s="29"/>
      <c r="AJ3117" s="29"/>
      <c r="AK3117" s="29"/>
      <c r="AL3117" s="29"/>
      <c r="AM3117" s="29"/>
      <c r="AN3117" s="1">
        <f t="shared" si="168"/>
        <v>1</v>
      </c>
      <c r="AO3117" s="1">
        <f t="shared" si="169"/>
        <v>0</v>
      </c>
      <c r="AP3117" s="30">
        <f t="shared" si="170"/>
        <v>46297</v>
      </c>
      <c r="AQ3117" s="1" t="str">
        <f>IF(COUNTIF('同场线路Rotas do mesmo SC'!A:A,C3117)&gt;0,"Sim","Não")</f>
        <v>Não</v>
      </c>
      <c r="AR3117" s="1" t="str">
        <f>IF(COUNTIF(揽收业务网点!A:A,P3117)&gt;0,"Sim","Não")</f>
        <v>Sim</v>
      </c>
    </row>
    <row r="3118" spans="1:44">
      <c r="A3118" s="29" t="s">
        <v>37121</v>
      </c>
      <c r="B3118" s="29" t="s">
        <v>379</v>
      </c>
      <c r="C3118" s="29" t="s">
        <v>27076</v>
      </c>
      <c r="D3118" s="29" t="s">
        <v>15072</v>
      </c>
      <c r="E3118" s="29" t="s">
        <v>382</v>
      </c>
      <c r="F3118" s="29" t="s">
        <v>7279</v>
      </c>
      <c r="G3118" s="29">
        <v>7</v>
      </c>
      <c r="H3118" s="29" t="s">
        <v>15159</v>
      </c>
      <c r="I3118" s="29" t="s">
        <v>868</v>
      </c>
      <c r="J3118" s="29" t="s">
        <v>642</v>
      </c>
      <c r="K3118" s="29" t="s">
        <v>387</v>
      </c>
      <c r="L3118" s="29" t="s">
        <v>643</v>
      </c>
      <c r="M3118" s="29" t="s">
        <v>15160</v>
      </c>
      <c r="N3118" s="29" t="s">
        <v>15161</v>
      </c>
      <c r="O3118" s="29" t="s">
        <v>1703</v>
      </c>
      <c r="P3118" s="29" t="s">
        <v>45</v>
      </c>
      <c r="Q3118" s="29" t="s">
        <v>11</v>
      </c>
      <c r="R3118" s="29" t="s">
        <v>22682</v>
      </c>
      <c r="S3118" s="29" t="s">
        <v>37122</v>
      </c>
      <c r="T3118" s="29" t="s">
        <v>37123</v>
      </c>
      <c r="U3118" s="29" t="s">
        <v>37124</v>
      </c>
      <c r="V3118" s="29">
        <v>11</v>
      </c>
      <c r="W3118" s="29" t="s">
        <v>396</v>
      </c>
      <c r="X3118" s="29" t="s">
        <v>37125</v>
      </c>
      <c r="Y3118" s="29" t="s">
        <v>16333</v>
      </c>
      <c r="Z3118" s="29" t="s">
        <v>37126</v>
      </c>
      <c r="AA3118" s="29" t="s">
        <v>37126</v>
      </c>
      <c r="AB3118" s="29" t="s">
        <v>27042</v>
      </c>
      <c r="AC3118" s="29" t="s">
        <v>27043</v>
      </c>
      <c r="AD3118" s="29" t="s">
        <v>11</v>
      </c>
      <c r="AE3118" s="29" t="s">
        <v>37120</v>
      </c>
      <c r="AF3118" s="29" t="s">
        <v>37127</v>
      </c>
      <c r="AG3118" s="29">
        <v>-76</v>
      </c>
      <c r="AH3118" s="29" t="s">
        <v>37127</v>
      </c>
      <c r="AI3118" s="29" t="s">
        <v>37128</v>
      </c>
      <c r="AJ3118" s="29">
        <v>831</v>
      </c>
      <c r="AK3118" s="29" t="s">
        <v>37129</v>
      </c>
      <c r="AL3118" s="29" t="s">
        <v>35575</v>
      </c>
      <c r="AM3118" s="29">
        <v>69</v>
      </c>
      <c r="AN3118" s="1">
        <f t="shared" si="168"/>
        <v>1</v>
      </c>
      <c r="AO3118" s="1">
        <f t="shared" si="169"/>
        <v>1</v>
      </c>
      <c r="AP3118" s="30">
        <f t="shared" si="170"/>
        <v>46297</v>
      </c>
      <c r="AQ3118" s="1" t="str">
        <f>IF(COUNTIF('同场线路Rotas do mesmo SC'!A:A,C3118)&gt;0,"Sim","Não")</f>
        <v>Não</v>
      </c>
      <c r="AR3118" s="1" t="str">
        <f>IF(COUNTIF(揽收业务网点!A:A,P3118)&gt;0,"Sim","Não")</f>
        <v>Sim</v>
      </c>
    </row>
    <row r="3119" spans="1:44">
      <c r="A3119" s="29" t="s">
        <v>37130</v>
      </c>
      <c r="B3119" s="29" t="s">
        <v>379</v>
      </c>
      <c r="C3119" s="29" t="s">
        <v>27009</v>
      </c>
      <c r="D3119" s="29" t="s">
        <v>15072</v>
      </c>
      <c r="E3119" s="29" t="s">
        <v>382</v>
      </c>
      <c r="F3119" s="29" t="s">
        <v>7279</v>
      </c>
      <c r="G3119" s="29">
        <v>150</v>
      </c>
      <c r="H3119" s="29" t="s">
        <v>27010</v>
      </c>
      <c r="I3119" s="29" t="s">
        <v>385</v>
      </c>
      <c r="J3119" s="29" t="s">
        <v>1066</v>
      </c>
      <c r="K3119" s="29" t="s">
        <v>387</v>
      </c>
      <c r="L3119" s="29" t="s">
        <v>1067</v>
      </c>
      <c r="M3119" s="29" t="s">
        <v>27011</v>
      </c>
      <c r="N3119" s="29" t="s">
        <v>27012</v>
      </c>
      <c r="O3119" s="29" t="s">
        <v>1347</v>
      </c>
      <c r="P3119" s="29" t="s">
        <v>1348</v>
      </c>
      <c r="Q3119" s="29" t="s">
        <v>70</v>
      </c>
      <c r="R3119" s="29" t="s">
        <v>4429</v>
      </c>
      <c r="S3119" s="29" t="s">
        <v>37131</v>
      </c>
      <c r="T3119" s="29" t="s">
        <v>37113</v>
      </c>
      <c r="U3119" s="29" t="s">
        <v>16087</v>
      </c>
      <c r="V3119" s="29">
        <v>61</v>
      </c>
      <c r="W3119" s="29" t="s">
        <v>396</v>
      </c>
      <c r="X3119" s="29" t="s">
        <v>37132</v>
      </c>
      <c r="Y3119" s="29" t="s">
        <v>4997</v>
      </c>
      <c r="Z3119" s="29" t="s">
        <v>37133</v>
      </c>
      <c r="AA3119" s="29" t="s">
        <v>37133</v>
      </c>
      <c r="AB3119" s="29" t="s">
        <v>27018</v>
      </c>
      <c r="AC3119" s="29" t="s">
        <v>27019</v>
      </c>
      <c r="AD3119" s="29" t="s">
        <v>70</v>
      </c>
      <c r="AE3119" s="29" t="s">
        <v>2812</v>
      </c>
      <c r="AF3119" s="29" t="s">
        <v>37134</v>
      </c>
      <c r="AG3119" s="29">
        <v>208</v>
      </c>
      <c r="AH3119" s="29" t="s">
        <v>37134</v>
      </c>
      <c r="AI3119" s="29" t="s">
        <v>37135</v>
      </c>
      <c r="AJ3119" s="29">
        <v>67</v>
      </c>
      <c r="AK3119" s="29" t="s">
        <v>37136</v>
      </c>
      <c r="AL3119" s="29" t="s">
        <v>37137</v>
      </c>
      <c r="AM3119" s="29">
        <v>180</v>
      </c>
      <c r="AN3119" s="1">
        <f t="shared" si="168"/>
        <v>1</v>
      </c>
      <c r="AO3119" s="1">
        <f t="shared" si="169"/>
        <v>1</v>
      </c>
      <c r="AP3119" s="30">
        <f t="shared" si="170"/>
        <v>46297</v>
      </c>
      <c r="AQ3119" s="1" t="str">
        <f>IF(COUNTIF('同场线路Rotas do mesmo SC'!A:A,C3119)&gt;0,"Sim","Não")</f>
        <v>Não</v>
      </c>
      <c r="AR3119" s="1" t="str">
        <f>IF(COUNTIF(揽收业务网点!A:A,P3119)&gt;0,"Sim","Não")</f>
        <v>Não</v>
      </c>
    </row>
    <row r="3120" spans="1:44">
      <c r="A3120" s="29" t="s">
        <v>37138</v>
      </c>
      <c r="B3120" s="29" t="s">
        <v>379</v>
      </c>
      <c r="C3120" s="29" t="s">
        <v>27024</v>
      </c>
      <c r="D3120" s="29" t="s">
        <v>15072</v>
      </c>
      <c r="E3120" s="29" t="s">
        <v>382</v>
      </c>
      <c r="F3120" s="29" t="s">
        <v>7279</v>
      </c>
      <c r="G3120" s="29">
        <v>130</v>
      </c>
      <c r="H3120" s="29" t="s">
        <v>27025</v>
      </c>
      <c r="I3120" s="29" t="s">
        <v>385</v>
      </c>
      <c r="J3120" s="29" t="s">
        <v>1066</v>
      </c>
      <c r="K3120" s="29" t="s">
        <v>387</v>
      </c>
      <c r="L3120" s="29" t="s">
        <v>1067</v>
      </c>
      <c r="M3120" s="29" t="s">
        <v>27026</v>
      </c>
      <c r="N3120" s="29" t="s">
        <v>27027</v>
      </c>
      <c r="O3120" s="29" t="s">
        <v>1347</v>
      </c>
      <c r="P3120" s="29" t="s">
        <v>1348</v>
      </c>
      <c r="Q3120" s="29" t="s">
        <v>70</v>
      </c>
      <c r="R3120" s="29" t="s">
        <v>24910</v>
      </c>
      <c r="S3120" s="29" t="s">
        <v>24910</v>
      </c>
      <c r="T3120" s="29" t="s">
        <v>37139</v>
      </c>
      <c r="U3120" s="29" t="s">
        <v>37140</v>
      </c>
      <c r="V3120" s="29">
        <v>26</v>
      </c>
      <c r="W3120" s="29" t="s">
        <v>396</v>
      </c>
      <c r="X3120" s="29" t="s">
        <v>37141</v>
      </c>
      <c r="Y3120" s="29" t="s">
        <v>2584</v>
      </c>
      <c r="Z3120" s="29" t="s">
        <v>23219</v>
      </c>
      <c r="AA3120" s="29" t="s">
        <v>23219</v>
      </c>
      <c r="AB3120" s="29" t="s">
        <v>27032</v>
      </c>
      <c r="AC3120" s="29" t="s">
        <v>27033</v>
      </c>
      <c r="AD3120" s="29" t="s">
        <v>70</v>
      </c>
      <c r="AE3120" s="29" t="s">
        <v>15846</v>
      </c>
      <c r="AF3120" s="29" t="s">
        <v>37142</v>
      </c>
      <c r="AG3120" s="29">
        <v>-133</v>
      </c>
      <c r="AH3120" s="29" t="s">
        <v>37142</v>
      </c>
      <c r="AI3120" s="29" t="s">
        <v>37143</v>
      </c>
      <c r="AJ3120" s="29">
        <v>190</v>
      </c>
      <c r="AK3120" s="29" t="s">
        <v>3356</v>
      </c>
      <c r="AL3120" s="29" t="s">
        <v>37144</v>
      </c>
      <c r="AM3120" s="29">
        <v>225</v>
      </c>
      <c r="AN3120" s="1">
        <f t="shared" si="168"/>
        <v>1</v>
      </c>
      <c r="AO3120" s="1">
        <f t="shared" si="169"/>
        <v>1</v>
      </c>
      <c r="AP3120" s="30">
        <f t="shared" si="170"/>
        <v>46297</v>
      </c>
      <c r="AQ3120" s="1" t="str">
        <f>IF(COUNTIF('同场线路Rotas do mesmo SC'!A:A,C3120)&gt;0,"Sim","Não")</f>
        <v>Não</v>
      </c>
      <c r="AR3120" s="1" t="str">
        <f>IF(COUNTIF(揽收业务网点!A:A,P3120)&gt;0,"Sim","Não")</f>
        <v>Não</v>
      </c>
    </row>
    <row r="3121" spans="1:44">
      <c r="A3121" s="29" t="s">
        <v>37145</v>
      </c>
      <c r="B3121" s="29" t="s">
        <v>379</v>
      </c>
      <c r="C3121" s="29" t="s">
        <v>27049</v>
      </c>
      <c r="D3121" s="29" t="s">
        <v>15072</v>
      </c>
      <c r="E3121" s="29" t="s">
        <v>382</v>
      </c>
      <c r="F3121" s="29" t="s">
        <v>7279</v>
      </c>
      <c r="G3121" s="29">
        <v>80</v>
      </c>
      <c r="H3121" s="29" t="s">
        <v>27050</v>
      </c>
      <c r="I3121" s="29" t="s">
        <v>385</v>
      </c>
      <c r="J3121" s="29" t="s">
        <v>4424</v>
      </c>
      <c r="K3121" s="29" t="s">
        <v>387</v>
      </c>
      <c r="L3121" s="29" t="s">
        <v>4425</v>
      </c>
      <c r="M3121" s="29" t="s">
        <v>27051</v>
      </c>
      <c r="N3121" s="29" t="s">
        <v>27052</v>
      </c>
      <c r="O3121" s="29" t="s">
        <v>1347</v>
      </c>
      <c r="P3121" s="29" t="s">
        <v>1348</v>
      </c>
      <c r="Q3121" s="29" t="s">
        <v>70</v>
      </c>
      <c r="R3121" s="29" t="s">
        <v>30559</v>
      </c>
      <c r="S3121" s="29" t="s">
        <v>2344</v>
      </c>
      <c r="T3121" s="29" t="s">
        <v>37146</v>
      </c>
      <c r="U3121" s="29" t="s">
        <v>37147</v>
      </c>
      <c r="V3121" s="29">
        <v>31</v>
      </c>
      <c r="W3121" s="29" t="s">
        <v>396</v>
      </c>
      <c r="X3121" s="29" t="s">
        <v>37148</v>
      </c>
      <c r="Y3121" s="29" t="s">
        <v>5753</v>
      </c>
      <c r="Z3121" s="29" t="s">
        <v>37149</v>
      </c>
      <c r="AA3121" s="29" t="s">
        <v>37149</v>
      </c>
      <c r="AB3121" s="29" t="s">
        <v>27058</v>
      </c>
      <c r="AC3121" s="29" t="s">
        <v>27059</v>
      </c>
      <c r="AD3121" s="29" t="s">
        <v>70</v>
      </c>
      <c r="AE3121" s="29" t="s">
        <v>37150</v>
      </c>
      <c r="AF3121" s="29" t="s">
        <v>21757</v>
      </c>
      <c r="AG3121" s="29">
        <v>31</v>
      </c>
      <c r="AH3121" s="29" t="s">
        <v>21757</v>
      </c>
      <c r="AI3121" s="29" t="s">
        <v>37151</v>
      </c>
      <c r="AJ3121" s="29">
        <v>187</v>
      </c>
      <c r="AK3121" s="29" t="s">
        <v>37152</v>
      </c>
      <c r="AL3121" s="29" t="s">
        <v>37153</v>
      </c>
      <c r="AM3121" s="29">
        <v>121</v>
      </c>
      <c r="AN3121" s="1">
        <f t="shared" si="168"/>
        <v>1</v>
      </c>
      <c r="AO3121" s="1">
        <f t="shared" si="169"/>
        <v>1</v>
      </c>
      <c r="AP3121" s="30">
        <f t="shared" si="170"/>
        <v>46297</v>
      </c>
      <c r="AQ3121" s="1" t="str">
        <f>IF(COUNTIF('同场线路Rotas do mesmo SC'!A:A,C3121)&gt;0,"Sim","Não")</f>
        <v>Não</v>
      </c>
      <c r="AR3121" s="1" t="str">
        <f>IF(COUNTIF(揽收业务网点!A:A,P3121)&gt;0,"Sim","Não")</f>
        <v>Não</v>
      </c>
    </row>
    <row r="3122" spans="1:44">
      <c r="A3122" s="29" t="s">
        <v>37154</v>
      </c>
      <c r="B3122" s="29" t="s">
        <v>379</v>
      </c>
      <c r="C3122" s="29" t="s">
        <v>27491</v>
      </c>
      <c r="D3122" s="29" t="s">
        <v>15072</v>
      </c>
      <c r="E3122" s="29" t="s">
        <v>382</v>
      </c>
      <c r="F3122" s="29" t="s">
        <v>7279</v>
      </c>
      <c r="G3122" s="29">
        <v>115</v>
      </c>
      <c r="H3122" s="29" t="s">
        <v>27492</v>
      </c>
      <c r="I3122" s="29" t="s">
        <v>702</v>
      </c>
      <c r="J3122" s="29" t="s">
        <v>27493</v>
      </c>
      <c r="K3122" s="29" t="s">
        <v>387</v>
      </c>
      <c r="L3122" s="29" t="s">
        <v>27494</v>
      </c>
      <c r="M3122" s="29" t="s">
        <v>27495</v>
      </c>
      <c r="N3122" s="29" t="s">
        <v>27496</v>
      </c>
      <c r="O3122" s="29" t="s">
        <v>1347</v>
      </c>
      <c r="P3122" s="29" t="s">
        <v>1348</v>
      </c>
      <c r="Q3122" s="29" t="s">
        <v>70</v>
      </c>
      <c r="R3122" s="29" t="s">
        <v>37155</v>
      </c>
      <c r="S3122" s="29" t="s">
        <v>37156</v>
      </c>
      <c r="T3122" s="29" t="s">
        <v>37157</v>
      </c>
      <c r="U3122" s="29" t="s">
        <v>37158</v>
      </c>
      <c r="V3122" s="29">
        <v>121</v>
      </c>
      <c r="W3122" s="29" t="s">
        <v>396</v>
      </c>
      <c r="X3122" s="29" t="s">
        <v>19479</v>
      </c>
      <c r="Y3122" s="29" t="s">
        <v>1817</v>
      </c>
      <c r="Z3122" s="29" t="s">
        <v>18834</v>
      </c>
      <c r="AA3122" s="29" t="s">
        <v>18834</v>
      </c>
      <c r="AB3122" s="29" t="s">
        <v>10686</v>
      </c>
      <c r="AC3122" s="29" t="s">
        <v>73</v>
      </c>
      <c r="AD3122" s="29" t="s">
        <v>70</v>
      </c>
      <c r="AE3122" s="29" t="s">
        <v>37159</v>
      </c>
      <c r="AF3122" s="29" t="s">
        <v>37160</v>
      </c>
      <c r="AG3122" s="29">
        <v>-9</v>
      </c>
      <c r="AH3122" s="29" t="s">
        <v>37160</v>
      </c>
      <c r="AI3122" s="29" t="s">
        <v>37161</v>
      </c>
      <c r="AJ3122" s="29">
        <v>10</v>
      </c>
      <c r="AK3122" s="29" t="s">
        <v>37162</v>
      </c>
      <c r="AL3122" s="29" t="s">
        <v>37163</v>
      </c>
      <c r="AM3122" s="29">
        <v>198</v>
      </c>
      <c r="AN3122" s="1">
        <f t="shared" si="168"/>
        <v>1</v>
      </c>
      <c r="AO3122" s="1">
        <f t="shared" si="169"/>
        <v>1</v>
      </c>
      <c r="AP3122" s="30">
        <f t="shared" si="170"/>
        <v>46297</v>
      </c>
      <c r="AQ3122" s="1" t="str">
        <f>IF(COUNTIF('同场线路Rotas do mesmo SC'!A:A,C3122)&gt;0,"Sim","Não")</f>
        <v>Não</v>
      </c>
      <c r="AR3122" s="1" t="str">
        <f>IF(COUNTIF(揽收业务网点!A:A,P3122)&gt;0,"Sim","Não")</f>
        <v>Não</v>
      </c>
    </row>
    <row r="3123" spans="1:44">
      <c r="A3123" s="29" t="s">
        <v>37164</v>
      </c>
      <c r="B3123" s="29" t="s">
        <v>379</v>
      </c>
      <c r="C3123" s="29" t="s">
        <v>37165</v>
      </c>
      <c r="D3123" s="29" t="s">
        <v>15072</v>
      </c>
      <c r="E3123" s="29" t="s">
        <v>382</v>
      </c>
      <c r="F3123" s="29" t="s">
        <v>7279</v>
      </c>
      <c r="G3123" s="29">
        <v>29</v>
      </c>
      <c r="H3123" s="29" t="s">
        <v>3753</v>
      </c>
      <c r="I3123" s="29" t="s">
        <v>868</v>
      </c>
      <c r="J3123" s="29" t="s">
        <v>642</v>
      </c>
      <c r="K3123" s="29" t="s">
        <v>387</v>
      </c>
      <c r="L3123" s="29" t="s">
        <v>643</v>
      </c>
      <c r="M3123" s="29" t="s">
        <v>3754</v>
      </c>
      <c r="N3123" s="29" t="s">
        <v>3755</v>
      </c>
      <c r="O3123" s="29" t="s">
        <v>3756</v>
      </c>
      <c r="P3123" s="29" t="s">
        <v>151</v>
      </c>
      <c r="Q3123" s="29" t="s">
        <v>145</v>
      </c>
      <c r="R3123" s="29" t="s">
        <v>9726</v>
      </c>
      <c r="S3123" s="29" t="s">
        <v>9726</v>
      </c>
      <c r="T3123" s="29" t="s">
        <v>37166</v>
      </c>
      <c r="U3123" s="29" t="s">
        <v>37167</v>
      </c>
      <c r="V3123" s="29">
        <v>83</v>
      </c>
      <c r="W3123" s="29" t="s">
        <v>396</v>
      </c>
      <c r="X3123" s="29" t="s">
        <v>37168</v>
      </c>
      <c r="Y3123" s="29" t="s">
        <v>15270</v>
      </c>
      <c r="Z3123" s="29" t="s">
        <v>24234</v>
      </c>
      <c r="AA3123" s="29" t="s">
        <v>24234</v>
      </c>
      <c r="AB3123" s="29" t="s">
        <v>1165</v>
      </c>
      <c r="AC3123" s="29" t="s">
        <v>1166</v>
      </c>
      <c r="AD3123" s="29" t="s">
        <v>145</v>
      </c>
      <c r="AE3123" s="29" t="s">
        <v>37169</v>
      </c>
      <c r="AF3123" s="29" t="s">
        <v>37170</v>
      </c>
      <c r="AG3123" s="29">
        <v>-121</v>
      </c>
      <c r="AH3123" s="29" t="s">
        <v>37170</v>
      </c>
      <c r="AI3123" s="29" t="s">
        <v>37171</v>
      </c>
      <c r="AJ3123" s="29">
        <v>156</v>
      </c>
      <c r="AK3123" s="29" t="s">
        <v>31524</v>
      </c>
      <c r="AL3123" s="29" t="s">
        <v>37172</v>
      </c>
      <c r="AM3123" s="29">
        <v>3815</v>
      </c>
      <c r="AN3123" s="1">
        <f t="shared" si="168"/>
        <v>1</v>
      </c>
      <c r="AO3123" s="1">
        <f t="shared" si="169"/>
        <v>1</v>
      </c>
      <c r="AP3123" s="30">
        <f t="shared" si="170"/>
        <v>46297</v>
      </c>
      <c r="AQ3123" s="1" t="str">
        <f>IF(COUNTIF('同场线路Rotas do mesmo SC'!A:A,C3123)&gt;0,"Sim","Não")</f>
        <v>Não</v>
      </c>
      <c r="AR3123" s="1" t="str">
        <f>IF(COUNTIF(揽收业务网点!A:A,P3123)&gt;0,"Sim","Não")</f>
        <v>Sim</v>
      </c>
    </row>
    <row r="3124" spans="1:44">
      <c r="A3124" s="29" t="s">
        <v>37173</v>
      </c>
      <c r="B3124" s="29" t="s">
        <v>379</v>
      </c>
      <c r="C3124" s="29" t="s">
        <v>37174</v>
      </c>
      <c r="D3124" s="29" t="s">
        <v>15072</v>
      </c>
      <c r="E3124" s="29" t="s">
        <v>382</v>
      </c>
      <c r="F3124" s="29" t="s">
        <v>7279</v>
      </c>
      <c r="G3124" s="29">
        <v>230</v>
      </c>
      <c r="H3124" s="29" t="s">
        <v>1715</v>
      </c>
      <c r="I3124" s="29" t="s">
        <v>702</v>
      </c>
      <c r="J3124" s="29" t="s">
        <v>1343</v>
      </c>
      <c r="K3124" s="29" t="s">
        <v>387</v>
      </c>
      <c r="L3124" s="29" t="s">
        <v>1344</v>
      </c>
      <c r="M3124" s="29" t="s">
        <v>1716</v>
      </c>
      <c r="N3124" s="29" t="s">
        <v>1717</v>
      </c>
      <c r="O3124" s="29" t="s">
        <v>1347</v>
      </c>
      <c r="P3124" s="29" t="s">
        <v>1348</v>
      </c>
      <c r="Q3124" s="29" t="s">
        <v>70</v>
      </c>
      <c r="R3124" s="29" t="s">
        <v>37175</v>
      </c>
      <c r="S3124" s="29" t="s">
        <v>37176</v>
      </c>
      <c r="T3124" s="29" t="s">
        <v>37177</v>
      </c>
      <c r="U3124" s="29" t="s">
        <v>37178</v>
      </c>
      <c r="V3124" s="29">
        <v>68</v>
      </c>
      <c r="W3124" s="29" t="s">
        <v>396</v>
      </c>
      <c r="X3124" s="29" t="s">
        <v>37179</v>
      </c>
      <c r="Y3124" s="29" t="s">
        <v>9040</v>
      </c>
      <c r="Z3124" s="29" t="s">
        <v>37180</v>
      </c>
      <c r="AA3124" s="29" t="s">
        <v>37180</v>
      </c>
      <c r="AB3124" s="29" t="s">
        <v>1724</v>
      </c>
      <c r="AC3124" s="29" t="s">
        <v>1725</v>
      </c>
      <c r="AD3124" s="29" t="s">
        <v>70</v>
      </c>
      <c r="AE3124" s="29" t="s">
        <v>5091</v>
      </c>
      <c r="AF3124" s="29" t="s">
        <v>37181</v>
      </c>
      <c r="AG3124" s="29">
        <v>118</v>
      </c>
      <c r="AH3124" s="29" t="s">
        <v>37181</v>
      </c>
      <c r="AI3124" s="29" t="s">
        <v>37182</v>
      </c>
      <c r="AJ3124" s="29">
        <v>87</v>
      </c>
      <c r="AK3124" s="29" t="s">
        <v>37183</v>
      </c>
      <c r="AL3124" s="29" t="s">
        <v>37184</v>
      </c>
      <c r="AM3124" s="29">
        <v>148</v>
      </c>
      <c r="AN3124" s="1">
        <f t="shared" si="168"/>
        <v>1</v>
      </c>
      <c r="AO3124" s="1">
        <f t="shared" si="169"/>
        <v>1</v>
      </c>
      <c r="AP3124" s="30">
        <f t="shared" si="170"/>
        <v>46297</v>
      </c>
      <c r="AQ3124" s="1" t="str">
        <f>IF(COUNTIF('同场线路Rotas do mesmo SC'!A:A,C3124)&gt;0,"Sim","Não")</f>
        <v>Não</v>
      </c>
      <c r="AR3124" s="1" t="str">
        <f>IF(COUNTIF(揽收业务网点!A:A,P3124)&gt;0,"Sim","Não")</f>
        <v>Não</v>
      </c>
    </row>
    <row r="3125" spans="1:44">
      <c r="A3125" s="29" t="s">
        <v>37185</v>
      </c>
      <c r="B3125" s="29" t="s">
        <v>379</v>
      </c>
      <c r="C3125" s="29" t="s">
        <v>37186</v>
      </c>
      <c r="D3125" s="29" t="s">
        <v>15072</v>
      </c>
      <c r="E3125" s="29" t="s">
        <v>382</v>
      </c>
      <c r="F3125" s="29" t="s">
        <v>7279</v>
      </c>
      <c r="G3125" s="29">
        <v>60</v>
      </c>
      <c r="H3125" s="29" t="s">
        <v>10818</v>
      </c>
      <c r="I3125" s="29" t="s">
        <v>512</v>
      </c>
      <c r="J3125" s="29" t="s">
        <v>5311</v>
      </c>
      <c r="K3125" s="29" t="s">
        <v>387</v>
      </c>
      <c r="L3125" s="29" t="s">
        <v>5312</v>
      </c>
      <c r="M3125" s="29" t="s">
        <v>10819</v>
      </c>
      <c r="N3125" s="29" t="s">
        <v>10820</v>
      </c>
      <c r="O3125" s="29" t="s">
        <v>1146</v>
      </c>
      <c r="P3125" s="29" t="s">
        <v>1147</v>
      </c>
      <c r="Q3125" s="29" t="s">
        <v>118</v>
      </c>
      <c r="R3125" s="29" t="s">
        <v>37187</v>
      </c>
      <c r="S3125" s="29" t="s">
        <v>37187</v>
      </c>
      <c r="T3125" s="29" t="s">
        <v>37188</v>
      </c>
      <c r="U3125" s="29" t="s">
        <v>18808</v>
      </c>
      <c r="V3125" s="29">
        <v>14</v>
      </c>
      <c r="W3125" s="29" t="s">
        <v>396</v>
      </c>
      <c r="X3125" s="29" t="s">
        <v>37189</v>
      </c>
      <c r="Y3125" s="29" t="s">
        <v>7271</v>
      </c>
      <c r="Z3125" s="29" t="s">
        <v>37190</v>
      </c>
      <c r="AA3125" s="29" t="s">
        <v>37190</v>
      </c>
      <c r="AB3125" s="29" t="s">
        <v>10826</v>
      </c>
      <c r="AC3125" s="29" t="s">
        <v>10827</v>
      </c>
      <c r="AD3125" s="29" t="s">
        <v>118</v>
      </c>
      <c r="AE3125" s="29" t="s">
        <v>21328</v>
      </c>
      <c r="AF3125" s="29" t="s">
        <v>37191</v>
      </c>
      <c r="AG3125" s="29">
        <v>-23</v>
      </c>
      <c r="AH3125" s="29" t="s">
        <v>37191</v>
      </c>
      <c r="AI3125" s="29" t="s">
        <v>37192</v>
      </c>
      <c r="AJ3125" s="29">
        <v>10</v>
      </c>
      <c r="AK3125" s="29" t="s">
        <v>18418</v>
      </c>
      <c r="AL3125" s="29" t="s">
        <v>37193</v>
      </c>
      <c r="AM3125" s="29">
        <v>27</v>
      </c>
      <c r="AN3125" s="1">
        <f t="shared" si="168"/>
        <v>1</v>
      </c>
      <c r="AO3125" s="1">
        <f t="shared" si="169"/>
        <v>1</v>
      </c>
      <c r="AP3125" s="30">
        <f t="shared" si="170"/>
        <v>46297</v>
      </c>
      <c r="AQ3125" s="1" t="str">
        <f>IF(COUNTIF('同场线路Rotas do mesmo SC'!A:A,C3125)&gt;0,"Sim","Não")</f>
        <v>Não</v>
      </c>
      <c r="AR3125" s="1" t="str">
        <f>IF(COUNTIF(揽收业务网点!A:A,P3125)&gt;0,"Sim","Não")</f>
        <v>Não</v>
      </c>
    </row>
    <row r="3126" spans="1:44">
      <c r="A3126" s="29" t="s">
        <v>37194</v>
      </c>
      <c r="B3126" s="29" t="s">
        <v>379</v>
      </c>
      <c r="C3126" s="29" t="s">
        <v>37195</v>
      </c>
      <c r="D3126" s="29" t="s">
        <v>15072</v>
      </c>
      <c r="E3126" s="29" t="s">
        <v>640</v>
      </c>
      <c r="F3126" s="29" t="s">
        <v>7279</v>
      </c>
      <c r="G3126" s="29">
        <v>368</v>
      </c>
      <c r="H3126" s="29" t="s">
        <v>1254</v>
      </c>
      <c r="I3126" s="29" t="s">
        <v>385</v>
      </c>
      <c r="J3126" s="29" t="s">
        <v>849</v>
      </c>
      <c r="K3126" s="29" t="s">
        <v>387</v>
      </c>
      <c r="L3126" s="29" t="s">
        <v>850</v>
      </c>
      <c r="M3126" s="29" t="s">
        <v>1255</v>
      </c>
      <c r="N3126" s="29" t="s">
        <v>1256</v>
      </c>
      <c r="O3126" s="29" t="s">
        <v>798</v>
      </c>
      <c r="P3126" s="29" t="s">
        <v>93</v>
      </c>
      <c r="Q3126" s="29" t="s">
        <v>94</v>
      </c>
      <c r="R3126" s="29" t="s">
        <v>2111</v>
      </c>
      <c r="S3126" s="29" t="s">
        <v>2111</v>
      </c>
      <c r="T3126" s="29" t="s">
        <v>37196</v>
      </c>
      <c r="U3126" s="29" t="s">
        <v>37197</v>
      </c>
      <c r="V3126" s="29">
        <v>30</v>
      </c>
      <c r="W3126" s="29" t="s">
        <v>396</v>
      </c>
      <c r="X3126" s="29" t="s">
        <v>37198</v>
      </c>
      <c r="Y3126" s="29" t="s">
        <v>2307</v>
      </c>
      <c r="Z3126" s="29" t="s">
        <v>37199</v>
      </c>
      <c r="AA3126" s="29" t="s">
        <v>37199</v>
      </c>
      <c r="AB3126" s="29" t="s">
        <v>1262</v>
      </c>
      <c r="AC3126" s="29" t="s">
        <v>1263</v>
      </c>
      <c r="AD3126" s="29" t="s">
        <v>118</v>
      </c>
      <c r="AE3126" s="29" t="s">
        <v>4784</v>
      </c>
      <c r="AF3126" s="29" t="s">
        <v>37200</v>
      </c>
      <c r="AG3126" s="29">
        <v>6</v>
      </c>
      <c r="AH3126" s="29" t="s">
        <v>37200</v>
      </c>
      <c r="AI3126" s="29" t="s">
        <v>37201</v>
      </c>
      <c r="AJ3126" s="29">
        <v>172</v>
      </c>
      <c r="AK3126" s="29" t="s">
        <v>37202</v>
      </c>
      <c r="AL3126" s="29" t="s">
        <v>20023</v>
      </c>
      <c r="AM3126" s="29">
        <v>3</v>
      </c>
      <c r="AN3126" s="1">
        <f t="shared" si="168"/>
        <v>1</v>
      </c>
      <c r="AO3126" s="1">
        <f t="shared" si="169"/>
        <v>1</v>
      </c>
      <c r="AP3126" s="30">
        <f t="shared" si="170"/>
        <v>46297</v>
      </c>
      <c r="AQ3126" s="1" t="str">
        <f>IF(COUNTIF('同场线路Rotas do mesmo SC'!A:A,C3126)&gt;0,"Sim","Não")</f>
        <v>Não</v>
      </c>
      <c r="AR3126" s="1" t="str">
        <f>IF(COUNTIF(揽收业务网点!A:A,P3126)&gt;0,"Sim","Não")</f>
        <v>Sim</v>
      </c>
    </row>
    <row r="3127" spans="1:44">
      <c r="A3127" s="29" t="s">
        <v>37203</v>
      </c>
      <c r="B3127" s="29" t="s">
        <v>379</v>
      </c>
      <c r="C3127" s="29" t="s">
        <v>37204</v>
      </c>
      <c r="D3127" s="29" t="s">
        <v>15072</v>
      </c>
      <c r="E3127" s="29" t="s">
        <v>382</v>
      </c>
      <c r="F3127" s="29" t="s">
        <v>7279</v>
      </c>
      <c r="G3127" s="29">
        <v>50</v>
      </c>
      <c r="H3127" s="29" t="s">
        <v>37205</v>
      </c>
      <c r="I3127" s="29" t="s">
        <v>2105</v>
      </c>
      <c r="J3127" s="29" t="s">
        <v>2317</v>
      </c>
      <c r="K3127" s="29" t="s">
        <v>387</v>
      </c>
      <c r="L3127" s="29" t="s">
        <v>2318</v>
      </c>
      <c r="M3127" s="29" t="s">
        <v>37206</v>
      </c>
      <c r="N3127" s="29" t="s">
        <v>37207</v>
      </c>
      <c r="O3127" s="29" t="s">
        <v>1785</v>
      </c>
      <c r="P3127" s="29" t="s">
        <v>1786</v>
      </c>
      <c r="Q3127" s="29" t="s">
        <v>2</v>
      </c>
      <c r="R3127" s="29" t="s">
        <v>17232</v>
      </c>
      <c r="S3127" s="29" t="s">
        <v>22350</v>
      </c>
      <c r="T3127" s="29" t="s">
        <v>24211</v>
      </c>
      <c r="U3127" s="29" t="s">
        <v>37208</v>
      </c>
      <c r="V3127" s="29">
        <v>1</v>
      </c>
      <c r="W3127" s="29" t="s">
        <v>396</v>
      </c>
      <c r="X3127" s="29" t="s">
        <v>37209</v>
      </c>
      <c r="Y3127" s="29" t="s">
        <v>725</v>
      </c>
      <c r="Z3127" s="29" t="s">
        <v>37210</v>
      </c>
      <c r="AA3127" s="29" t="s">
        <v>37210</v>
      </c>
      <c r="AB3127" s="29" t="s">
        <v>37211</v>
      </c>
      <c r="AC3127" s="29" t="s">
        <v>37212</v>
      </c>
      <c r="AD3127" s="29" t="s">
        <v>2</v>
      </c>
      <c r="AE3127" s="29" t="s">
        <v>15183</v>
      </c>
      <c r="AF3127" s="29" t="s">
        <v>37213</v>
      </c>
      <c r="AG3127" s="29">
        <v>-10</v>
      </c>
      <c r="AH3127" s="29" t="s">
        <v>37213</v>
      </c>
      <c r="AI3127" s="29" t="s">
        <v>37214</v>
      </c>
      <c r="AJ3127" s="29">
        <v>25</v>
      </c>
      <c r="AK3127" s="29" t="s">
        <v>37215</v>
      </c>
      <c r="AL3127" s="29" t="s">
        <v>37216</v>
      </c>
      <c r="AM3127" s="29">
        <v>1415</v>
      </c>
      <c r="AN3127" s="1">
        <f t="shared" si="168"/>
        <v>1</v>
      </c>
      <c r="AO3127" s="1">
        <f t="shared" si="169"/>
        <v>1</v>
      </c>
      <c r="AP3127" s="30">
        <f t="shared" si="170"/>
        <v>46297</v>
      </c>
      <c r="AQ3127" s="1" t="str">
        <f>IF(COUNTIF('同场线路Rotas do mesmo SC'!A:A,C3127)&gt;0,"Sim","Não")</f>
        <v>Não</v>
      </c>
      <c r="AR3127" s="1" t="str">
        <f>IF(COUNTIF(揽收业务网点!A:A,P3127)&gt;0,"Sim","Não")</f>
        <v>Não</v>
      </c>
    </row>
    <row r="3128" spans="1:44">
      <c r="A3128" s="29" t="s">
        <v>37217</v>
      </c>
      <c r="B3128" s="29" t="s">
        <v>379</v>
      </c>
      <c r="C3128" s="29" t="s">
        <v>37218</v>
      </c>
      <c r="D3128" s="29" t="s">
        <v>15072</v>
      </c>
      <c r="E3128" s="29" t="s">
        <v>382</v>
      </c>
      <c r="F3128" s="29" t="s">
        <v>7279</v>
      </c>
      <c r="G3128" s="29">
        <v>97</v>
      </c>
      <c r="H3128" s="29" t="s">
        <v>37219</v>
      </c>
      <c r="I3128" s="29" t="s">
        <v>512</v>
      </c>
      <c r="J3128" s="29" t="s">
        <v>37220</v>
      </c>
      <c r="K3128" s="29" t="s">
        <v>387</v>
      </c>
      <c r="L3128" s="29" t="s">
        <v>37221</v>
      </c>
      <c r="M3128" s="29" t="s">
        <v>37222</v>
      </c>
      <c r="N3128" s="29" t="s">
        <v>37223</v>
      </c>
      <c r="O3128" s="29" t="s">
        <v>1785</v>
      </c>
      <c r="P3128" s="29" t="s">
        <v>1786</v>
      </c>
      <c r="Q3128" s="29" t="s">
        <v>2</v>
      </c>
      <c r="R3128" s="29" t="s">
        <v>25116</v>
      </c>
      <c r="S3128" s="29" t="s">
        <v>10073</v>
      </c>
      <c r="T3128" s="29" t="s">
        <v>22208</v>
      </c>
      <c r="U3128" s="29" t="s">
        <v>37224</v>
      </c>
      <c r="V3128" s="29">
        <v>1</v>
      </c>
      <c r="W3128" s="29" t="s">
        <v>396</v>
      </c>
      <c r="X3128" s="29" t="s">
        <v>37225</v>
      </c>
      <c r="Y3128" s="29" t="s">
        <v>725</v>
      </c>
      <c r="Z3128" s="29" t="s">
        <v>37226</v>
      </c>
      <c r="AA3128" s="29" t="s">
        <v>37226</v>
      </c>
      <c r="AB3128" s="29" t="s">
        <v>37227</v>
      </c>
      <c r="AC3128" s="29" t="s">
        <v>37228</v>
      </c>
      <c r="AD3128" s="29" t="s">
        <v>2</v>
      </c>
      <c r="AE3128" s="29" t="s">
        <v>7473</v>
      </c>
      <c r="AF3128" s="29" t="s">
        <v>17920</v>
      </c>
      <c r="AG3128" s="29">
        <v>-142</v>
      </c>
      <c r="AH3128" s="29" t="s">
        <v>17920</v>
      </c>
      <c r="AI3128" s="29" t="s">
        <v>37229</v>
      </c>
      <c r="AJ3128" s="29">
        <v>23</v>
      </c>
      <c r="AK3128" s="29" t="s">
        <v>37230</v>
      </c>
      <c r="AL3128" s="29" t="s">
        <v>37231</v>
      </c>
      <c r="AM3128" s="29">
        <v>193</v>
      </c>
      <c r="AN3128" s="1">
        <f t="shared" si="168"/>
        <v>1</v>
      </c>
      <c r="AO3128" s="1">
        <f t="shared" si="169"/>
        <v>1</v>
      </c>
      <c r="AP3128" s="30">
        <f t="shared" si="170"/>
        <v>46297</v>
      </c>
      <c r="AQ3128" s="1" t="str">
        <f>IF(COUNTIF('同场线路Rotas do mesmo SC'!A:A,C3128)&gt;0,"Sim","Não")</f>
        <v>Não</v>
      </c>
      <c r="AR3128" s="1" t="str">
        <f>IF(COUNTIF(揽收业务网点!A:A,P3128)&gt;0,"Sim","Não")</f>
        <v>Não</v>
      </c>
    </row>
    <row r="3129" spans="1:44">
      <c r="A3129" s="29" t="s">
        <v>37232</v>
      </c>
      <c r="B3129" s="29" t="s">
        <v>2590</v>
      </c>
      <c r="C3129" s="29" t="s">
        <v>37233</v>
      </c>
      <c r="D3129" s="29" t="s">
        <v>15072</v>
      </c>
      <c r="E3129" s="29" t="s">
        <v>640</v>
      </c>
      <c r="F3129" s="29" t="s">
        <v>7279</v>
      </c>
      <c r="G3129" s="29">
        <v>140</v>
      </c>
      <c r="H3129" s="29" t="s">
        <v>8801</v>
      </c>
      <c r="I3129" s="29" t="s">
        <v>385</v>
      </c>
      <c r="J3129" s="29" t="s">
        <v>1753</v>
      </c>
      <c r="K3129" s="29" t="s">
        <v>387</v>
      </c>
      <c r="L3129" s="29" t="s">
        <v>1754</v>
      </c>
      <c r="M3129" s="29" t="s">
        <v>8802</v>
      </c>
      <c r="N3129" s="29" t="s">
        <v>8803</v>
      </c>
      <c r="O3129" s="29" t="s">
        <v>5287</v>
      </c>
      <c r="P3129" s="29" t="s">
        <v>44</v>
      </c>
      <c r="Q3129" s="29" t="s">
        <v>11</v>
      </c>
      <c r="R3129" s="29" t="s">
        <v>21244</v>
      </c>
      <c r="S3129" s="29" t="s">
        <v>21244</v>
      </c>
      <c r="T3129" s="29" t="s">
        <v>37234</v>
      </c>
      <c r="U3129" s="29" t="s">
        <v>37235</v>
      </c>
      <c r="V3129" s="29">
        <v>1</v>
      </c>
      <c r="W3129" s="29" t="s">
        <v>396</v>
      </c>
      <c r="X3129" s="29" t="s">
        <v>37236</v>
      </c>
      <c r="Y3129" s="29" t="s">
        <v>1814</v>
      </c>
      <c r="Z3129" s="29" t="s">
        <v>37237</v>
      </c>
      <c r="AA3129" s="29" t="s">
        <v>37237</v>
      </c>
      <c r="AB3129" s="29" t="s">
        <v>653</v>
      </c>
      <c r="AC3129" s="29" t="s">
        <v>654</v>
      </c>
      <c r="AD3129" s="29" t="s">
        <v>11</v>
      </c>
      <c r="AE3129" s="29" t="s">
        <v>5292</v>
      </c>
      <c r="AF3129" s="29"/>
      <c r="AG3129" s="29"/>
      <c r="AH3129" s="29"/>
      <c r="AI3129" s="29"/>
      <c r="AJ3129" s="29"/>
      <c r="AK3129" s="29" t="s">
        <v>37238</v>
      </c>
      <c r="AL3129" s="29" t="s">
        <v>37239</v>
      </c>
      <c r="AM3129" s="29">
        <v>29</v>
      </c>
      <c r="AN3129" s="1">
        <f t="shared" si="168"/>
        <v>1</v>
      </c>
      <c r="AO3129" s="1">
        <f t="shared" si="169"/>
        <v>0</v>
      </c>
      <c r="AP3129" s="30">
        <f t="shared" si="170"/>
        <v>46296</v>
      </c>
      <c r="AQ3129" s="1" t="str">
        <f>IF(COUNTIF('同场线路Rotas do mesmo SC'!A:A,C3129)&gt;0,"Sim","Não")</f>
        <v>Não</v>
      </c>
      <c r="AR3129" s="1" t="str">
        <f>IF(COUNTIF(揽收业务网点!A:A,P3129)&gt;0,"Sim","Não")</f>
        <v>Sim</v>
      </c>
    </row>
    <row r="3130" spans="1:44">
      <c r="A3130" s="29" t="s">
        <v>37240</v>
      </c>
      <c r="B3130" s="29" t="s">
        <v>379</v>
      </c>
      <c r="C3130" s="29" t="s">
        <v>27226</v>
      </c>
      <c r="D3130" s="29" t="s">
        <v>15072</v>
      </c>
      <c r="E3130" s="29" t="s">
        <v>382</v>
      </c>
      <c r="F3130" s="29" t="s">
        <v>7279</v>
      </c>
      <c r="G3130" s="29">
        <v>40</v>
      </c>
      <c r="H3130" s="29" t="s">
        <v>27227</v>
      </c>
      <c r="I3130" s="29" t="s">
        <v>385</v>
      </c>
      <c r="J3130" s="29" t="s">
        <v>27228</v>
      </c>
      <c r="K3130" s="29" t="s">
        <v>387</v>
      </c>
      <c r="L3130" s="29" t="s">
        <v>27229</v>
      </c>
      <c r="M3130" s="29" t="s">
        <v>27228</v>
      </c>
      <c r="N3130" s="29" t="s">
        <v>27230</v>
      </c>
      <c r="O3130" s="29" t="s">
        <v>899</v>
      </c>
      <c r="P3130" s="29" t="s">
        <v>900</v>
      </c>
      <c r="Q3130" s="29" t="s">
        <v>70</v>
      </c>
      <c r="R3130" s="29" t="s">
        <v>1414</v>
      </c>
      <c r="S3130" s="29" t="s">
        <v>25786</v>
      </c>
      <c r="T3130" s="29" t="s">
        <v>37241</v>
      </c>
      <c r="U3130" s="29" t="s">
        <v>37242</v>
      </c>
      <c r="V3130" s="29">
        <v>42</v>
      </c>
      <c r="W3130" s="29" t="s">
        <v>396</v>
      </c>
      <c r="X3130" s="29" t="s">
        <v>15557</v>
      </c>
      <c r="Y3130" s="29" t="s">
        <v>723</v>
      </c>
      <c r="Z3130" s="29" t="s">
        <v>37243</v>
      </c>
      <c r="AA3130" s="29" t="s">
        <v>37243</v>
      </c>
      <c r="AB3130" s="29" t="s">
        <v>27235</v>
      </c>
      <c r="AC3130" s="29" t="s">
        <v>27236</v>
      </c>
      <c r="AD3130" s="29" t="s">
        <v>70</v>
      </c>
      <c r="AE3130" s="29" t="s">
        <v>15846</v>
      </c>
      <c r="AF3130" s="29" t="s">
        <v>37244</v>
      </c>
      <c r="AG3130" s="29">
        <v>-2</v>
      </c>
      <c r="AH3130" s="29" t="s">
        <v>37244</v>
      </c>
      <c r="AI3130" s="29" t="s">
        <v>37245</v>
      </c>
      <c r="AJ3130" s="29">
        <v>23</v>
      </c>
      <c r="AK3130" s="29" t="s">
        <v>37246</v>
      </c>
      <c r="AL3130" s="29" t="s">
        <v>37247</v>
      </c>
      <c r="AM3130" s="29">
        <v>72</v>
      </c>
      <c r="AN3130" s="1">
        <f t="shared" si="168"/>
        <v>1</v>
      </c>
      <c r="AO3130" s="1">
        <f t="shared" si="169"/>
        <v>1</v>
      </c>
      <c r="AP3130" s="30">
        <f t="shared" si="170"/>
        <v>46297</v>
      </c>
      <c r="AQ3130" s="1" t="str">
        <f>IF(COUNTIF('同场线路Rotas do mesmo SC'!A:A,C3130)&gt;0,"Sim","Não")</f>
        <v>Não</v>
      </c>
      <c r="AR3130" s="1" t="str">
        <f>IF(COUNTIF(揽收业务网点!A:A,P3130)&gt;0,"Sim","Não")</f>
        <v>Não</v>
      </c>
    </row>
    <row r="3131" spans="1:44">
      <c r="A3131" s="29" t="s">
        <v>37248</v>
      </c>
      <c r="B3131" s="29" t="s">
        <v>379</v>
      </c>
      <c r="C3131" s="29" t="s">
        <v>27289</v>
      </c>
      <c r="D3131" s="29" t="s">
        <v>15072</v>
      </c>
      <c r="E3131" s="29" t="s">
        <v>382</v>
      </c>
      <c r="F3131" s="29" t="s">
        <v>7279</v>
      </c>
      <c r="G3131" s="29">
        <v>60</v>
      </c>
      <c r="H3131" s="29" t="s">
        <v>27290</v>
      </c>
      <c r="I3131" s="29" t="s">
        <v>512</v>
      </c>
      <c r="J3131" s="29" t="s">
        <v>27291</v>
      </c>
      <c r="K3131" s="29" t="s">
        <v>387</v>
      </c>
      <c r="L3131" s="29" t="s">
        <v>27292</v>
      </c>
      <c r="M3131" s="29" t="s">
        <v>27293</v>
      </c>
      <c r="N3131" s="29" t="s">
        <v>27294</v>
      </c>
      <c r="O3131" s="29" t="s">
        <v>899</v>
      </c>
      <c r="P3131" s="29" t="s">
        <v>900</v>
      </c>
      <c r="Q3131" s="29" t="s">
        <v>70</v>
      </c>
      <c r="R3131" s="29" t="s">
        <v>27295</v>
      </c>
      <c r="S3131" s="29" t="s">
        <v>1536</v>
      </c>
      <c r="T3131" s="29" t="s">
        <v>37249</v>
      </c>
      <c r="U3131" s="29" t="s">
        <v>37250</v>
      </c>
      <c r="V3131" s="29">
        <v>7</v>
      </c>
      <c r="W3131" s="29" t="s">
        <v>396</v>
      </c>
      <c r="X3131" s="29" t="s">
        <v>37251</v>
      </c>
      <c r="Y3131" s="29" t="s">
        <v>723</v>
      </c>
      <c r="Z3131" s="29" t="s">
        <v>17217</v>
      </c>
      <c r="AA3131" s="29" t="s">
        <v>17217</v>
      </c>
      <c r="AB3131" s="29" t="s">
        <v>27299</v>
      </c>
      <c r="AC3131" s="29" t="s">
        <v>27300</v>
      </c>
      <c r="AD3131" s="29" t="s">
        <v>70</v>
      </c>
      <c r="AE3131" s="29" t="s">
        <v>7271</v>
      </c>
      <c r="AF3131" s="29" t="s">
        <v>37252</v>
      </c>
      <c r="AG3131" s="29">
        <v>-34</v>
      </c>
      <c r="AH3131" s="29" t="s">
        <v>37252</v>
      </c>
      <c r="AI3131" s="29" t="s">
        <v>37253</v>
      </c>
      <c r="AJ3131" s="29">
        <v>13</v>
      </c>
      <c r="AK3131" s="29" t="s">
        <v>37254</v>
      </c>
      <c r="AL3131" s="29" t="s">
        <v>37255</v>
      </c>
      <c r="AM3131" s="29">
        <v>34</v>
      </c>
      <c r="AN3131" s="1">
        <f t="shared" si="168"/>
        <v>1</v>
      </c>
      <c r="AO3131" s="1">
        <f t="shared" si="169"/>
        <v>1</v>
      </c>
      <c r="AP3131" s="30">
        <f t="shared" si="170"/>
        <v>46297</v>
      </c>
      <c r="AQ3131" s="1" t="str">
        <f>IF(COUNTIF('同场线路Rotas do mesmo SC'!A:A,C3131)&gt;0,"Sim","Não")</f>
        <v>Não</v>
      </c>
      <c r="AR3131" s="1" t="str">
        <f>IF(COUNTIF(揽收业务网点!A:A,P3131)&gt;0,"Sim","Não")</f>
        <v>Não</v>
      </c>
    </row>
    <row r="3132" spans="1:44">
      <c r="A3132" s="29" t="s">
        <v>37256</v>
      </c>
      <c r="B3132" s="29" t="s">
        <v>379</v>
      </c>
      <c r="C3132" s="29" t="s">
        <v>37257</v>
      </c>
      <c r="D3132" s="29" t="s">
        <v>15072</v>
      </c>
      <c r="E3132" s="29" t="s">
        <v>640</v>
      </c>
      <c r="F3132" s="29" t="s">
        <v>7279</v>
      </c>
      <c r="G3132" s="29">
        <v>8</v>
      </c>
      <c r="H3132" s="29" t="s">
        <v>6946</v>
      </c>
      <c r="I3132" s="29" t="s">
        <v>868</v>
      </c>
      <c r="J3132" s="29" t="s">
        <v>1979</v>
      </c>
      <c r="K3132" s="29" t="s">
        <v>411</v>
      </c>
      <c r="L3132" s="29" t="s">
        <v>1980</v>
      </c>
      <c r="M3132" s="29" t="s">
        <v>7223</v>
      </c>
      <c r="N3132" s="29" t="s">
        <v>7224</v>
      </c>
      <c r="O3132" s="29" t="s">
        <v>3407</v>
      </c>
      <c r="P3132" s="29" t="s">
        <v>68</v>
      </c>
      <c r="Q3132" s="29" t="s">
        <v>11</v>
      </c>
      <c r="R3132" s="29" t="s">
        <v>37258</v>
      </c>
      <c r="S3132" s="29" t="s">
        <v>37258</v>
      </c>
      <c r="T3132" s="29" t="s">
        <v>37259</v>
      </c>
      <c r="U3132" s="29" t="s">
        <v>37260</v>
      </c>
      <c r="V3132" s="29">
        <v>1</v>
      </c>
      <c r="W3132" s="29" t="s">
        <v>396</v>
      </c>
      <c r="X3132" s="29" t="s">
        <v>37261</v>
      </c>
      <c r="Y3132" s="29" t="s">
        <v>1990</v>
      </c>
      <c r="Z3132" s="29"/>
      <c r="AA3132" s="29"/>
      <c r="AB3132" s="29" t="s">
        <v>653</v>
      </c>
      <c r="AC3132" s="29" t="s">
        <v>654</v>
      </c>
      <c r="AD3132" s="29" t="s">
        <v>11</v>
      </c>
      <c r="AE3132" s="29" t="s">
        <v>8851</v>
      </c>
      <c r="AF3132" s="29" t="s">
        <v>37262</v>
      </c>
      <c r="AG3132" s="29">
        <v>-261</v>
      </c>
      <c r="AH3132" s="29" t="s">
        <v>37262</v>
      </c>
      <c r="AI3132" s="29"/>
      <c r="AJ3132" s="29">
        <v>689</v>
      </c>
      <c r="AK3132" s="29" t="s">
        <v>37225</v>
      </c>
      <c r="AL3132" s="29" t="s">
        <v>37263</v>
      </c>
      <c r="AM3132" s="29">
        <v>58</v>
      </c>
      <c r="AN3132" s="1">
        <f t="shared" si="168"/>
        <v>1</v>
      </c>
      <c r="AO3132" s="1">
        <f t="shared" si="169"/>
        <v>0</v>
      </c>
      <c r="AP3132" s="30">
        <f t="shared" si="170"/>
        <v>46296</v>
      </c>
      <c r="AQ3132" s="1" t="str">
        <f>IF(COUNTIF('同场线路Rotas do mesmo SC'!A:A,C3132)&gt;0,"Sim","Não")</f>
        <v>Não</v>
      </c>
      <c r="AR3132" s="1" t="str">
        <f>IF(COUNTIF(揽收业务网点!A:A,P3132)&gt;0,"Sim","Não")</f>
        <v>Sim</v>
      </c>
    </row>
    <row r="3133" spans="1:44">
      <c r="A3133" s="29" t="s">
        <v>37264</v>
      </c>
      <c r="B3133" s="29" t="s">
        <v>379</v>
      </c>
      <c r="C3133" s="29" t="s">
        <v>27465</v>
      </c>
      <c r="D3133" s="29" t="s">
        <v>15072</v>
      </c>
      <c r="E3133" s="29" t="s">
        <v>382</v>
      </c>
      <c r="F3133" s="29" t="s">
        <v>7279</v>
      </c>
      <c r="G3133" s="29">
        <v>70</v>
      </c>
      <c r="H3133" s="29" t="s">
        <v>1802</v>
      </c>
      <c r="I3133" s="29" t="s">
        <v>409</v>
      </c>
      <c r="J3133" s="29" t="s">
        <v>1803</v>
      </c>
      <c r="K3133" s="29" t="s">
        <v>387</v>
      </c>
      <c r="L3133" s="29" t="s">
        <v>1804</v>
      </c>
      <c r="M3133" s="29" t="s">
        <v>27466</v>
      </c>
      <c r="N3133" s="29" t="s">
        <v>27467</v>
      </c>
      <c r="O3133" s="29" t="s">
        <v>1816</v>
      </c>
      <c r="P3133" s="29" t="s">
        <v>3</v>
      </c>
      <c r="Q3133" s="29" t="s">
        <v>2</v>
      </c>
      <c r="R3133" s="29" t="s">
        <v>22293</v>
      </c>
      <c r="S3133" s="29" t="s">
        <v>37265</v>
      </c>
      <c r="T3133" s="29" t="s">
        <v>37266</v>
      </c>
      <c r="U3133" s="29" t="s">
        <v>37267</v>
      </c>
      <c r="V3133" s="29">
        <v>5</v>
      </c>
      <c r="W3133" s="29" t="s">
        <v>396</v>
      </c>
      <c r="X3133" s="29" t="s">
        <v>37268</v>
      </c>
      <c r="Y3133" s="29" t="s">
        <v>15183</v>
      </c>
      <c r="Z3133" s="29" t="s">
        <v>37269</v>
      </c>
      <c r="AA3133" s="29" t="s">
        <v>37269</v>
      </c>
      <c r="AB3133" s="29" t="s">
        <v>27471</v>
      </c>
      <c r="AC3133" s="29" t="s">
        <v>27472</v>
      </c>
      <c r="AD3133" s="29" t="s">
        <v>2</v>
      </c>
      <c r="AE3133" s="29" t="s">
        <v>18317</v>
      </c>
      <c r="AF3133" s="29" t="s">
        <v>37270</v>
      </c>
      <c r="AG3133" s="29">
        <v>-163</v>
      </c>
      <c r="AH3133" s="29" t="s">
        <v>37270</v>
      </c>
      <c r="AI3133" s="29" t="s">
        <v>37271</v>
      </c>
      <c r="AJ3133" s="29">
        <v>47</v>
      </c>
      <c r="AK3133" s="29" t="s">
        <v>37272</v>
      </c>
      <c r="AL3133" s="29" t="s">
        <v>37273</v>
      </c>
      <c r="AM3133" s="29">
        <v>277</v>
      </c>
      <c r="AN3133" s="1">
        <f t="shared" si="168"/>
        <v>1</v>
      </c>
      <c r="AO3133" s="1">
        <f t="shared" si="169"/>
        <v>1</v>
      </c>
      <c r="AP3133" s="30">
        <f t="shared" si="170"/>
        <v>46297</v>
      </c>
      <c r="AQ3133" s="1" t="str">
        <f>IF(COUNTIF('同场线路Rotas do mesmo SC'!A:A,C3133)&gt;0,"Sim","Não")</f>
        <v>Não</v>
      </c>
      <c r="AR3133" s="1" t="str">
        <f>IF(COUNTIF(揽收业务网点!A:A,P3133)&gt;0,"Sim","Não")</f>
        <v>Sim</v>
      </c>
    </row>
    <row r="3134" spans="1:44">
      <c r="A3134" s="29" t="s">
        <v>37274</v>
      </c>
      <c r="B3134" s="29" t="s">
        <v>379</v>
      </c>
      <c r="C3134" s="29" t="s">
        <v>37275</v>
      </c>
      <c r="D3134" s="29" t="s">
        <v>15072</v>
      </c>
      <c r="E3134" s="29" t="s">
        <v>382</v>
      </c>
      <c r="F3134" s="29" t="s">
        <v>7279</v>
      </c>
      <c r="G3134" s="29">
        <v>276</v>
      </c>
      <c r="H3134" s="29" t="s">
        <v>16111</v>
      </c>
      <c r="I3134" s="29" t="s">
        <v>702</v>
      </c>
      <c r="J3134" s="29" t="s">
        <v>3175</v>
      </c>
      <c r="K3134" s="29" t="s">
        <v>387</v>
      </c>
      <c r="L3134" s="29" t="s">
        <v>3176</v>
      </c>
      <c r="M3134" s="29" t="s">
        <v>27479</v>
      </c>
      <c r="N3134" s="29" t="s">
        <v>27480</v>
      </c>
      <c r="O3134" s="29" t="s">
        <v>1816</v>
      </c>
      <c r="P3134" s="29" t="s">
        <v>3</v>
      </c>
      <c r="Q3134" s="29" t="s">
        <v>2</v>
      </c>
      <c r="R3134" s="29" t="s">
        <v>26761</v>
      </c>
      <c r="S3134" s="29" t="s">
        <v>37276</v>
      </c>
      <c r="T3134" s="29" t="s">
        <v>19723</v>
      </c>
      <c r="U3134" s="29" t="s">
        <v>37277</v>
      </c>
      <c r="V3134" s="29">
        <v>10</v>
      </c>
      <c r="W3134" s="29" t="s">
        <v>396</v>
      </c>
      <c r="X3134" s="29" t="s">
        <v>37278</v>
      </c>
      <c r="Y3134" s="29" t="s">
        <v>15574</v>
      </c>
      <c r="Z3134" s="29" t="s">
        <v>37279</v>
      </c>
      <c r="AA3134" s="29" t="s">
        <v>37279</v>
      </c>
      <c r="AB3134" s="29" t="s">
        <v>1785</v>
      </c>
      <c r="AC3134" s="29" t="s">
        <v>1786</v>
      </c>
      <c r="AD3134" s="29" t="s">
        <v>2</v>
      </c>
      <c r="AE3134" s="29" t="s">
        <v>37280</v>
      </c>
      <c r="AF3134" s="29" t="s">
        <v>29617</v>
      </c>
      <c r="AG3134" s="29">
        <v>0</v>
      </c>
      <c r="AH3134" s="29" t="s">
        <v>29617</v>
      </c>
      <c r="AI3134" s="29"/>
      <c r="AJ3134" s="29">
        <v>284</v>
      </c>
      <c r="AK3134" s="29" t="s">
        <v>37281</v>
      </c>
      <c r="AL3134" s="29" t="s">
        <v>37282</v>
      </c>
      <c r="AM3134" s="29">
        <v>8</v>
      </c>
      <c r="AN3134" s="1">
        <f t="shared" si="168"/>
        <v>1</v>
      </c>
      <c r="AO3134" s="1">
        <f t="shared" si="169"/>
        <v>0</v>
      </c>
      <c r="AP3134" s="30">
        <f t="shared" si="170"/>
        <v>46297</v>
      </c>
      <c r="AQ3134" s="1" t="str">
        <f>IF(COUNTIF('同场线路Rotas do mesmo SC'!A:A,C3134)&gt;0,"Sim","Não")</f>
        <v>Não</v>
      </c>
      <c r="AR3134" s="1" t="str">
        <f>IF(COUNTIF(揽收业务网点!A:A,P3134)&gt;0,"Sim","Não")</f>
        <v>Sim</v>
      </c>
    </row>
    <row r="3135" spans="1:44">
      <c r="A3135" s="29" t="s">
        <v>37283</v>
      </c>
      <c r="B3135" s="29" t="s">
        <v>379</v>
      </c>
      <c r="C3135" s="29" t="s">
        <v>27305</v>
      </c>
      <c r="D3135" s="29" t="s">
        <v>15072</v>
      </c>
      <c r="E3135" s="29" t="s">
        <v>382</v>
      </c>
      <c r="F3135" s="29" t="s">
        <v>7279</v>
      </c>
      <c r="G3135" s="29">
        <v>90</v>
      </c>
      <c r="H3135" s="29" t="s">
        <v>27306</v>
      </c>
      <c r="I3135" s="29" t="s">
        <v>385</v>
      </c>
      <c r="J3135" s="29" t="s">
        <v>11575</v>
      </c>
      <c r="K3135" s="29" t="s">
        <v>387</v>
      </c>
      <c r="L3135" s="29" t="s">
        <v>11576</v>
      </c>
      <c r="M3135" s="29" t="s">
        <v>37284</v>
      </c>
      <c r="N3135" s="29" t="s">
        <v>37285</v>
      </c>
      <c r="O3135" s="29" t="s">
        <v>899</v>
      </c>
      <c r="P3135" s="29" t="s">
        <v>900</v>
      </c>
      <c r="Q3135" s="29" t="s">
        <v>70</v>
      </c>
      <c r="R3135" s="29" t="s">
        <v>18066</v>
      </c>
      <c r="S3135" s="29" t="s">
        <v>24658</v>
      </c>
      <c r="T3135" s="29" t="s">
        <v>37286</v>
      </c>
      <c r="U3135" s="29" t="s">
        <v>37287</v>
      </c>
      <c r="V3135" s="29">
        <v>192</v>
      </c>
      <c r="W3135" s="29" t="s">
        <v>396</v>
      </c>
      <c r="X3135" s="29" t="s">
        <v>37288</v>
      </c>
      <c r="Y3135" s="29" t="s">
        <v>8035</v>
      </c>
      <c r="Z3135" s="29" t="s">
        <v>37289</v>
      </c>
      <c r="AA3135" s="29" t="s">
        <v>37289</v>
      </c>
      <c r="AB3135" s="29" t="s">
        <v>27314</v>
      </c>
      <c r="AC3135" s="29" t="s">
        <v>27315</v>
      </c>
      <c r="AD3135" s="29" t="s">
        <v>70</v>
      </c>
      <c r="AE3135" s="29" t="s">
        <v>7271</v>
      </c>
      <c r="AF3135" s="29" t="s">
        <v>23327</v>
      </c>
      <c r="AG3135" s="29">
        <v>-3</v>
      </c>
      <c r="AH3135" s="29" t="s">
        <v>23327</v>
      </c>
      <c r="AI3135" s="29" t="s">
        <v>37290</v>
      </c>
      <c r="AJ3135" s="29">
        <v>6</v>
      </c>
      <c r="AK3135" s="29" t="s">
        <v>37291</v>
      </c>
      <c r="AL3135" s="29" t="s">
        <v>37292</v>
      </c>
      <c r="AM3135" s="29">
        <v>1888</v>
      </c>
      <c r="AN3135" s="1">
        <f t="shared" si="168"/>
        <v>1</v>
      </c>
      <c r="AO3135" s="1">
        <f t="shared" si="169"/>
        <v>1</v>
      </c>
      <c r="AP3135" s="30">
        <f t="shared" si="170"/>
        <v>46297</v>
      </c>
      <c r="AQ3135" s="1" t="str">
        <f>IF(COUNTIF('同场线路Rotas do mesmo SC'!A:A,C3135)&gt;0,"Sim","Não")</f>
        <v>Não</v>
      </c>
      <c r="AR3135" s="1" t="str">
        <f>IF(COUNTIF(揽收业务网点!A:A,P3135)&gt;0,"Sim","Não")</f>
        <v>Não</v>
      </c>
    </row>
    <row r="3136" spans="1:44">
      <c r="A3136" s="29" t="s">
        <v>37283</v>
      </c>
      <c r="B3136" s="29" t="s">
        <v>379</v>
      </c>
      <c r="C3136" s="29" t="s">
        <v>27305</v>
      </c>
      <c r="D3136" s="29" t="s">
        <v>15072</v>
      </c>
      <c r="E3136" s="29" t="s">
        <v>382</v>
      </c>
      <c r="F3136" s="29" t="s">
        <v>7279</v>
      </c>
      <c r="G3136" s="29">
        <v>10</v>
      </c>
      <c r="H3136" s="29" t="s">
        <v>27306</v>
      </c>
      <c r="I3136" s="29" t="s">
        <v>385</v>
      </c>
      <c r="J3136" s="29" t="s">
        <v>11575</v>
      </c>
      <c r="K3136" s="29" t="s">
        <v>387</v>
      </c>
      <c r="L3136" s="29" t="s">
        <v>11576</v>
      </c>
      <c r="M3136" s="29" t="s">
        <v>37284</v>
      </c>
      <c r="N3136" s="29" t="s">
        <v>37285</v>
      </c>
      <c r="O3136" s="29" t="s">
        <v>27314</v>
      </c>
      <c r="P3136" s="29" t="s">
        <v>27315</v>
      </c>
      <c r="Q3136" s="29" t="s">
        <v>70</v>
      </c>
      <c r="R3136" s="29" t="s">
        <v>16288</v>
      </c>
      <c r="S3136" s="29" t="s">
        <v>16288</v>
      </c>
      <c r="T3136" s="29" t="s">
        <v>37293</v>
      </c>
      <c r="U3136" s="29" t="s">
        <v>37294</v>
      </c>
      <c r="V3136" s="29">
        <v>123</v>
      </c>
      <c r="W3136" s="29" t="s">
        <v>396</v>
      </c>
      <c r="X3136" s="29" t="s">
        <v>37295</v>
      </c>
      <c r="Y3136" s="29" t="s">
        <v>4385</v>
      </c>
      <c r="Z3136" s="29" t="s">
        <v>37296</v>
      </c>
      <c r="AA3136" s="29" t="s">
        <v>37296</v>
      </c>
      <c r="AB3136" s="29" t="s">
        <v>37297</v>
      </c>
      <c r="AC3136" s="29" t="s">
        <v>37298</v>
      </c>
      <c r="AD3136" s="29" t="s">
        <v>70</v>
      </c>
      <c r="AE3136" s="29" t="s">
        <v>19966</v>
      </c>
      <c r="AF3136" s="29" t="s">
        <v>19966</v>
      </c>
      <c r="AG3136" s="29">
        <v>0</v>
      </c>
      <c r="AH3136" s="29" t="s">
        <v>19966</v>
      </c>
      <c r="AI3136" s="29" t="s">
        <v>37299</v>
      </c>
      <c r="AJ3136" s="29">
        <v>168</v>
      </c>
      <c r="AK3136" s="29" t="s">
        <v>37300</v>
      </c>
      <c r="AL3136" s="29" t="s">
        <v>37301</v>
      </c>
      <c r="AM3136" s="29">
        <v>50</v>
      </c>
      <c r="AN3136" s="1">
        <f t="shared" si="168"/>
        <v>1</v>
      </c>
      <c r="AO3136" s="1">
        <f t="shared" si="169"/>
        <v>1</v>
      </c>
      <c r="AP3136" s="30">
        <f t="shared" si="170"/>
        <v>46297</v>
      </c>
      <c r="AQ3136" s="1" t="str">
        <f>IF(COUNTIF('同场线路Rotas do mesmo SC'!A:A,C3136)&gt;0,"Sim","Não")</f>
        <v>Não</v>
      </c>
      <c r="AR3136" s="1" t="str">
        <f>IF(COUNTIF(揽收业务网点!A:A,P3136)&gt;0,"Sim","Não")</f>
        <v>Não</v>
      </c>
    </row>
    <row r="3137" spans="1:44">
      <c r="A3137" s="29" t="s">
        <v>37302</v>
      </c>
      <c r="B3137" s="29" t="s">
        <v>379</v>
      </c>
      <c r="C3137" s="29" t="s">
        <v>27319</v>
      </c>
      <c r="D3137" s="29" t="s">
        <v>15072</v>
      </c>
      <c r="E3137" s="29" t="s">
        <v>382</v>
      </c>
      <c r="F3137" s="29" t="s">
        <v>7279</v>
      </c>
      <c r="G3137" s="29">
        <v>115</v>
      </c>
      <c r="H3137" s="29" t="s">
        <v>27320</v>
      </c>
      <c r="I3137" s="29" t="s">
        <v>385</v>
      </c>
      <c r="J3137" s="29" t="s">
        <v>27321</v>
      </c>
      <c r="K3137" s="29" t="s">
        <v>387</v>
      </c>
      <c r="L3137" s="29" t="s">
        <v>5590</v>
      </c>
      <c r="M3137" s="29" t="s">
        <v>27322</v>
      </c>
      <c r="N3137" s="29" t="s">
        <v>27323</v>
      </c>
      <c r="O3137" s="29" t="s">
        <v>899</v>
      </c>
      <c r="P3137" s="29" t="s">
        <v>900</v>
      </c>
      <c r="Q3137" s="29" t="s">
        <v>70</v>
      </c>
      <c r="R3137" s="29" t="s">
        <v>4981</v>
      </c>
      <c r="S3137" s="29" t="s">
        <v>5832</v>
      </c>
      <c r="T3137" s="29" t="s">
        <v>37303</v>
      </c>
      <c r="U3137" s="29" t="s">
        <v>37304</v>
      </c>
      <c r="V3137" s="29">
        <v>190</v>
      </c>
      <c r="W3137" s="29" t="s">
        <v>396</v>
      </c>
      <c r="X3137" s="29" t="s">
        <v>37305</v>
      </c>
      <c r="Y3137" s="29" t="s">
        <v>2584</v>
      </c>
      <c r="Z3137" s="29" t="s">
        <v>37306</v>
      </c>
      <c r="AA3137" s="29" t="s">
        <v>37306</v>
      </c>
      <c r="AB3137" s="29" t="s">
        <v>27329</v>
      </c>
      <c r="AC3137" s="29" t="s">
        <v>27330</v>
      </c>
      <c r="AD3137" s="29" t="s">
        <v>70</v>
      </c>
      <c r="AE3137" s="29" t="s">
        <v>23088</v>
      </c>
      <c r="AF3137" s="29" t="s">
        <v>37307</v>
      </c>
      <c r="AG3137" s="29">
        <v>63</v>
      </c>
      <c r="AH3137" s="29" t="s">
        <v>37307</v>
      </c>
      <c r="AI3137" s="29" t="s">
        <v>37308</v>
      </c>
      <c r="AJ3137" s="29">
        <v>93</v>
      </c>
      <c r="AK3137" s="29" t="s">
        <v>37309</v>
      </c>
      <c r="AL3137" s="29" t="s">
        <v>37310</v>
      </c>
      <c r="AM3137" s="29">
        <v>211</v>
      </c>
      <c r="AN3137" s="1">
        <f t="shared" si="168"/>
        <v>1</v>
      </c>
      <c r="AO3137" s="1">
        <f t="shared" si="169"/>
        <v>1</v>
      </c>
      <c r="AP3137" s="30">
        <f t="shared" si="170"/>
        <v>46297</v>
      </c>
      <c r="AQ3137" s="1" t="str">
        <f>IF(COUNTIF('同场线路Rotas do mesmo SC'!A:A,C3137)&gt;0,"Sim","Não")</f>
        <v>Não</v>
      </c>
      <c r="AR3137" s="1" t="str">
        <f>IF(COUNTIF(揽收业务网点!A:A,P3137)&gt;0,"Sim","Não")</f>
        <v>Não</v>
      </c>
    </row>
    <row r="3138" spans="1:44">
      <c r="A3138" s="29" t="s">
        <v>37311</v>
      </c>
      <c r="B3138" s="29" t="s">
        <v>379</v>
      </c>
      <c r="C3138" s="29" t="s">
        <v>37312</v>
      </c>
      <c r="D3138" s="29" t="s">
        <v>15072</v>
      </c>
      <c r="E3138" s="29" t="s">
        <v>640</v>
      </c>
      <c r="F3138" s="29" t="s">
        <v>7279</v>
      </c>
      <c r="G3138" s="29">
        <v>33</v>
      </c>
      <c r="H3138" s="29" t="s">
        <v>18007</v>
      </c>
      <c r="I3138" s="29" t="s">
        <v>702</v>
      </c>
      <c r="J3138" s="29" t="s">
        <v>4160</v>
      </c>
      <c r="K3138" s="29" t="s">
        <v>387</v>
      </c>
      <c r="L3138" s="29" t="s">
        <v>4161</v>
      </c>
      <c r="M3138" s="29" t="s">
        <v>18008</v>
      </c>
      <c r="N3138" s="29" t="s">
        <v>18009</v>
      </c>
      <c r="O3138" s="29" t="s">
        <v>4164</v>
      </c>
      <c r="P3138" s="29" t="s">
        <v>158</v>
      </c>
      <c r="Q3138" s="29" t="s">
        <v>145</v>
      </c>
      <c r="R3138" s="29" t="s">
        <v>37313</v>
      </c>
      <c r="S3138" s="29" t="s">
        <v>37313</v>
      </c>
      <c r="T3138" s="29" t="s">
        <v>37314</v>
      </c>
      <c r="U3138" s="29" t="s">
        <v>37315</v>
      </c>
      <c r="V3138" s="29">
        <v>8</v>
      </c>
      <c r="W3138" s="29" t="s">
        <v>396</v>
      </c>
      <c r="X3138" s="29" t="s">
        <v>37316</v>
      </c>
      <c r="Y3138" s="29" t="s">
        <v>1814</v>
      </c>
      <c r="Z3138" s="29" t="s">
        <v>37317</v>
      </c>
      <c r="AA3138" s="29" t="s">
        <v>37317</v>
      </c>
      <c r="AB3138" s="29" t="s">
        <v>1165</v>
      </c>
      <c r="AC3138" s="29" t="s">
        <v>1166</v>
      </c>
      <c r="AD3138" s="29" t="s">
        <v>145</v>
      </c>
      <c r="AE3138" s="29" t="s">
        <v>1988</v>
      </c>
      <c r="AF3138" s="29" t="s">
        <v>37318</v>
      </c>
      <c r="AG3138" s="29">
        <v>-39</v>
      </c>
      <c r="AH3138" s="29" t="s">
        <v>37318</v>
      </c>
      <c r="AI3138" s="29" t="s">
        <v>37319</v>
      </c>
      <c r="AJ3138" s="29">
        <v>-61</v>
      </c>
      <c r="AK3138" s="29" t="s">
        <v>37320</v>
      </c>
      <c r="AL3138" s="29" t="s">
        <v>37321</v>
      </c>
      <c r="AM3138" s="29">
        <v>3442</v>
      </c>
      <c r="AN3138" s="1">
        <f t="shared" si="168"/>
        <v>1</v>
      </c>
      <c r="AO3138" s="1">
        <f t="shared" si="169"/>
        <v>1</v>
      </c>
      <c r="AP3138" s="30">
        <f t="shared" si="170"/>
        <v>46296</v>
      </c>
      <c r="AQ3138" s="1" t="str">
        <f>IF(COUNTIF('同场线路Rotas do mesmo SC'!A:A,C3138)&gt;0,"Sim","Não")</f>
        <v>Não</v>
      </c>
      <c r="AR3138" s="1" t="str">
        <f>IF(COUNTIF(揽收业务网点!A:A,P3138)&gt;0,"Sim","Não")</f>
        <v>Sim</v>
      </c>
    </row>
    <row r="3139" spans="1:44">
      <c r="A3139" s="29" t="s">
        <v>37322</v>
      </c>
      <c r="B3139" s="29" t="s">
        <v>379</v>
      </c>
      <c r="C3139" s="29" t="s">
        <v>37323</v>
      </c>
      <c r="D3139" s="29" t="s">
        <v>15072</v>
      </c>
      <c r="E3139" s="29" t="s">
        <v>640</v>
      </c>
      <c r="F3139" s="29" t="s">
        <v>7279</v>
      </c>
      <c r="G3139" s="29">
        <v>33</v>
      </c>
      <c r="H3139" s="29" t="s">
        <v>4489</v>
      </c>
      <c r="I3139" s="29" t="s">
        <v>868</v>
      </c>
      <c r="J3139" s="29" t="s">
        <v>4160</v>
      </c>
      <c r="K3139" s="29" t="s">
        <v>387</v>
      </c>
      <c r="L3139" s="29" t="s">
        <v>4161</v>
      </c>
      <c r="M3139" s="29" t="s">
        <v>4490</v>
      </c>
      <c r="N3139" s="29" t="s">
        <v>4491</v>
      </c>
      <c r="O3139" s="29" t="s">
        <v>4164</v>
      </c>
      <c r="P3139" s="29" t="s">
        <v>158</v>
      </c>
      <c r="Q3139" s="29" t="s">
        <v>145</v>
      </c>
      <c r="R3139" s="29" t="s">
        <v>37324</v>
      </c>
      <c r="S3139" s="29" t="s">
        <v>37324</v>
      </c>
      <c r="T3139" s="29" t="s">
        <v>15807</v>
      </c>
      <c r="U3139" s="29" t="s">
        <v>37325</v>
      </c>
      <c r="V3139" s="29">
        <v>1</v>
      </c>
      <c r="W3139" s="29" t="s">
        <v>396</v>
      </c>
      <c r="X3139" s="29" t="s">
        <v>37326</v>
      </c>
      <c r="Y3139" s="29" t="s">
        <v>15415</v>
      </c>
      <c r="Z3139" s="29" t="s">
        <v>37327</v>
      </c>
      <c r="AA3139" s="29" t="s">
        <v>37327</v>
      </c>
      <c r="AB3139" s="29" t="s">
        <v>1165</v>
      </c>
      <c r="AC3139" s="29" t="s">
        <v>1166</v>
      </c>
      <c r="AD3139" s="29" t="s">
        <v>145</v>
      </c>
      <c r="AE3139" s="29" t="s">
        <v>37328</v>
      </c>
      <c r="AF3139" s="29" t="s">
        <v>21386</v>
      </c>
      <c r="AG3139" s="29">
        <v>-29</v>
      </c>
      <c r="AH3139" s="29" t="s">
        <v>21386</v>
      </c>
      <c r="AI3139" s="29" t="s">
        <v>37329</v>
      </c>
      <c r="AJ3139" s="29">
        <v>7</v>
      </c>
      <c r="AK3139" s="29" t="s">
        <v>37330</v>
      </c>
      <c r="AL3139" s="29" t="s">
        <v>37331</v>
      </c>
      <c r="AM3139" s="29">
        <v>318</v>
      </c>
      <c r="AN3139" s="1">
        <f t="shared" si="168"/>
        <v>1</v>
      </c>
      <c r="AO3139" s="1">
        <f t="shared" si="169"/>
        <v>1</v>
      </c>
      <c r="AP3139" s="30">
        <f t="shared" si="170"/>
        <v>46297</v>
      </c>
      <c r="AQ3139" s="1" t="str">
        <f>IF(COUNTIF('同场线路Rotas do mesmo SC'!A:A,C3139)&gt;0,"Sim","Não")</f>
        <v>Não</v>
      </c>
      <c r="AR3139" s="1" t="str">
        <f>IF(COUNTIF(揽收业务网点!A:A,P3139)&gt;0,"Sim","Não")</f>
        <v>Sim</v>
      </c>
    </row>
    <row r="3140" spans="1:44">
      <c r="A3140" s="29" t="s">
        <v>37332</v>
      </c>
      <c r="B3140" s="29" t="s">
        <v>379</v>
      </c>
      <c r="C3140" s="29" t="s">
        <v>27355</v>
      </c>
      <c r="D3140" s="29" t="s">
        <v>15072</v>
      </c>
      <c r="E3140" s="29" t="s">
        <v>640</v>
      </c>
      <c r="F3140" s="29" t="s">
        <v>7279</v>
      </c>
      <c r="G3140" s="29">
        <v>13</v>
      </c>
      <c r="H3140" s="29" t="s">
        <v>5376</v>
      </c>
      <c r="I3140" s="29" t="s">
        <v>385</v>
      </c>
      <c r="J3140" s="29" t="s">
        <v>4160</v>
      </c>
      <c r="K3140" s="29" t="s">
        <v>387</v>
      </c>
      <c r="L3140" s="29" t="s">
        <v>4161</v>
      </c>
      <c r="M3140" s="29" t="s">
        <v>6999</v>
      </c>
      <c r="N3140" s="29" t="s">
        <v>7000</v>
      </c>
      <c r="O3140" s="29" t="s">
        <v>5101</v>
      </c>
      <c r="P3140" s="29" t="s">
        <v>154</v>
      </c>
      <c r="Q3140" s="29" t="s">
        <v>145</v>
      </c>
      <c r="R3140" s="29" t="s">
        <v>37333</v>
      </c>
      <c r="S3140" s="29" t="s">
        <v>37333</v>
      </c>
      <c r="T3140" s="29" t="s">
        <v>37334</v>
      </c>
      <c r="U3140" s="29" t="s">
        <v>37335</v>
      </c>
      <c r="V3140" s="29">
        <v>164</v>
      </c>
      <c r="W3140" s="29" t="s">
        <v>396</v>
      </c>
      <c r="X3140" s="29" t="s">
        <v>37336</v>
      </c>
      <c r="Y3140" s="29" t="s">
        <v>15415</v>
      </c>
      <c r="Z3140" s="29" t="s">
        <v>37337</v>
      </c>
      <c r="AA3140" s="29" t="s">
        <v>37337</v>
      </c>
      <c r="AB3140" s="29" t="s">
        <v>1165</v>
      </c>
      <c r="AC3140" s="29" t="s">
        <v>1166</v>
      </c>
      <c r="AD3140" s="29" t="s">
        <v>145</v>
      </c>
      <c r="AE3140" s="29" t="s">
        <v>15819</v>
      </c>
      <c r="AF3140" s="29" t="s">
        <v>37338</v>
      </c>
      <c r="AG3140" s="29">
        <v>-8</v>
      </c>
      <c r="AH3140" s="29" t="s">
        <v>37338</v>
      </c>
      <c r="AI3140" s="29" t="s">
        <v>37339</v>
      </c>
      <c r="AJ3140" s="29">
        <v>-82</v>
      </c>
      <c r="AK3140" s="29" t="s">
        <v>37340</v>
      </c>
      <c r="AL3140" s="29" t="s">
        <v>37341</v>
      </c>
      <c r="AM3140" s="29">
        <v>4150</v>
      </c>
      <c r="AN3140" s="1">
        <f t="shared" si="168"/>
        <v>1</v>
      </c>
      <c r="AO3140" s="1">
        <f t="shared" si="169"/>
        <v>1</v>
      </c>
      <c r="AP3140" s="30">
        <f t="shared" si="170"/>
        <v>46297</v>
      </c>
      <c r="AQ3140" s="1" t="str">
        <f>IF(COUNTIF('同场线路Rotas do mesmo SC'!A:A,C3140)&gt;0,"Sim","Não")</f>
        <v>Não</v>
      </c>
      <c r="AR3140" s="1" t="str">
        <f>IF(COUNTIF(揽收业务网点!A:A,P3140)&gt;0,"Sim","Não")</f>
        <v>Sim</v>
      </c>
    </row>
    <row r="3141" spans="1:44">
      <c r="A3141" s="29" t="s">
        <v>37342</v>
      </c>
      <c r="B3141" s="29" t="s">
        <v>379</v>
      </c>
      <c r="C3141" s="29" t="s">
        <v>27391</v>
      </c>
      <c r="D3141" s="29" t="s">
        <v>15072</v>
      </c>
      <c r="E3141" s="29" t="s">
        <v>640</v>
      </c>
      <c r="F3141" s="29" t="s">
        <v>7279</v>
      </c>
      <c r="G3141" s="29">
        <v>13</v>
      </c>
      <c r="H3141" s="29" t="s">
        <v>5098</v>
      </c>
      <c r="I3141" s="29" t="s">
        <v>385</v>
      </c>
      <c r="J3141" s="29" t="s">
        <v>4160</v>
      </c>
      <c r="K3141" s="29" t="s">
        <v>387</v>
      </c>
      <c r="L3141" s="29" t="s">
        <v>4161</v>
      </c>
      <c r="M3141" s="29" t="s">
        <v>5099</v>
      </c>
      <c r="N3141" s="29" t="s">
        <v>5100</v>
      </c>
      <c r="O3141" s="29" t="s">
        <v>5101</v>
      </c>
      <c r="P3141" s="29" t="s">
        <v>154</v>
      </c>
      <c r="Q3141" s="29" t="s">
        <v>145</v>
      </c>
      <c r="R3141" s="29" t="s">
        <v>36811</v>
      </c>
      <c r="S3141" s="29" t="s">
        <v>36811</v>
      </c>
      <c r="T3141" s="29" t="s">
        <v>37343</v>
      </c>
      <c r="U3141" s="29" t="s">
        <v>37344</v>
      </c>
      <c r="V3141" s="29">
        <v>83</v>
      </c>
      <c r="W3141" s="29" t="s">
        <v>396</v>
      </c>
      <c r="X3141" s="29" t="s">
        <v>37345</v>
      </c>
      <c r="Y3141" s="29" t="s">
        <v>15757</v>
      </c>
      <c r="Z3141" s="29" t="s">
        <v>37346</v>
      </c>
      <c r="AA3141" s="29" t="s">
        <v>37346</v>
      </c>
      <c r="AB3141" s="29" t="s">
        <v>1165</v>
      </c>
      <c r="AC3141" s="29" t="s">
        <v>1166</v>
      </c>
      <c r="AD3141" s="29" t="s">
        <v>145</v>
      </c>
      <c r="AE3141" s="29" t="s">
        <v>15415</v>
      </c>
      <c r="AF3141" s="29" t="s">
        <v>37347</v>
      </c>
      <c r="AG3141" s="29">
        <v>-171</v>
      </c>
      <c r="AH3141" s="29" t="s">
        <v>37347</v>
      </c>
      <c r="AI3141" s="29" t="s">
        <v>37348</v>
      </c>
      <c r="AJ3141" s="29">
        <v>18</v>
      </c>
      <c r="AK3141" s="29" t="s">
        <v>37349</v>
      </c>
      <c r="AL3141" s="29" t="s">
        <v>37350</v>
      </c>
      <c r="AM3141" s="29">
        <v>4259</v>
      </c>
      <c r="AN3141" s="1">
        <f t="shared" si="168"/>
        <v>1</v>
      </c>
      <c r="AO3141" s="1">
        <f t="shared" si="169"/>
        <v>1</v>
      </c>
      <c r="AP3141" s="30">
        <f t="shared" si="170"/>
        <v>46297</v>
      </c>
      <c r="AQ3141" s="1" t="str">
        <f>IF(COUNTIF('同场线路Rotas do mesmo SC'!A:A,C3141)&gt;0,"Sim","Não")</f>
        <v>Não</v>
      </c>
      <c r="AR3141" s="1" t="str">
        <f>IF(COUNTIF(揽收业务网点!A:A,P3141)&gt;0,"Sim","Não")</f>
        <v>Sim</v>
      </c>
    </row>
    <row r="3142" spans="1:44">
      <c r="A3142" s="29" t="s">
        <v>37351</v>
      </c>
      <c r="B3142" s="29" t="s">
        <v>379</v>
      </c>
      <c r="C3142" s="29" t="s">
        <v>25568</v>
      </c>
      <c r="D3142" s="29" t="s">
        <v>15072</v>
      </c>
      <c r="E3142" s="29" t="s">
        <v>382</v>
      </c>
      <c r="F3142" s="29" t="s">
        <v>7279</v>
      </c>
      <c r="G3142" s="29">
        <v>54</v>
      </c>
      <c r="H3142" s="29" t="s">
        <v>3753</v>
      </c>
      <c r="I3142" s="29" t="s">
        <v>868</v>
      </c>
      <c r="J3142" s="29" t="s">
        <v>642</v>
      </c>
      <c r="K3142" s="29" t="s">
        <v>387</v>
      </c>
      <c r="L3142" s="29" t="s">
        <v>643</v>
      </c>
      <c r="M3142" s="29" t="s">
        <v>3754</v>
      </c>
      <c r="N3142" s="29" t="s">
        <v>3755</v>
      </c>
      <c r="O3142" s="29" t="s">
        <v>653</v>
      </c>
      <c r="P3142" s="29" t="s">
        <v>654</v>
      </c>
      <c r="Q3142" s="29" t="s">
        <v>11</v>
      </c>
      <c r="R3142" s="29" t="s">
        <v>13489</v>
      </c>
      <c r="S3142" s="29" t="s">
        <v>758</v>
      </c>
      <c r="T3142" s="29" t="s">
        <v>37352</v>
      </c>
      <c r="U3142" s="29" t="s">
        <v>37353</v>
      </c>
      <c r="V3142" s="29">
        <v>313</v>
      </c>
      <c r="W3142" s="29" t="s">
        <v>396</v>
      </c>
      <c r="X3142" s="29" t="s">
        <v>37354</v>
      </c>
      <c r="Y3142" s="29" t="s">
        <v>16333</v>
      </c>
      <c r="Z3142" s="29" t="s">
        <v>37355</v>
      </c>
      <c r="AA3142" s="29" t="s">
        <v>37355</v>
      </c>
      <c r="AB3142" s="29" t="s">
        <v>3756</v>
      </c>
      <c r="AC3142" s="29" t="s">
        <v>151</v>
      </c>
      <c r="AD3142" s="29" t="s">
        <v>145</v>
      </c>
      <c r="AE3142" s="29" t="s">
        <v>15415</v>
      </c>
      <c r="AF3142" s="29" t="s">
        <v>37356</v>
      </c>
      <c r="AG3142" s="29">
        <v>-16</v>
      </c>
      <c r="AH3142" s="29" t="s">
        <v>37356</v>
      </c>
      <c r="AI3142" s="29" t="s">
        <v>37357</v>
      </c>
      <c r="AJ3142" s="29">
        <v>10</v>
      </c>
      <c r="AK3142" s="29" t="s">
        <v>37358</v>
      </c>
      <c r="AL3142" s="29" t="s">
        <v>37359</v>
      </c>
      <c r="AM3142" s="29">
        <v>45</v>
      </c>
      <c r="AN3142" s="1">
        <f t="shared" si="168"/>
        <v>1</v>
      </c>
      <c r="AO3142" s="1">
        <f t="shared" si="169"/>
        <v>1</v>
      </c>
      <c r="AP3142" s="30">
        <f t="shared" si="170"/>
        <v>46297</v>
      </c>
      <c r="AQ3142" s="1" t="str">
        <f>IF(COUNTIF('同场线路Rotas do mesmo SC'!A:A,C3142)&gt;0,"Sim","Não")</f>
        <v>Não</v>
      </c>
      <c r="AR3142" s="1" t="str">
        <f>IF(COUNTIF(揽收业务网点!A:A,P3142)&gt;0,"Sim","Não")</f>
        <v>Não</v>
      </c>
    </row>
    <row r="3143" spans="1:44">
      <c r="A3143" s="29" t="s">
        <v>37360</v>
      </c>
      <c r="B3143" s="29" t="s">
        <v>379</v>
      </c>
      <c r="C3143" s="29" t="s">
        <v>37361</v>
      </c>
      <c r="D3143" s="29" t="s">
        <v>15072</v>
      </c>
      <c r="E3143" s="29" t="s">
        <v>382</v>
      </c>
      <c r="F3143" s="29" t="s">
        <v>7279</v>
      </c>
      <c r="G3143" s="29">
        <v>30</v>
      </c>
      <c r="H3143" s="29" t="s">
        <v>13962</v>
      </c>
      <c r="I3143" s="29" t="s">
        <v>868</v>
      </c>
      <c r="J3143" s="29" t="s">
        <v>642</v>
      </c>
      <c r="K3143" s="29" t="s">
        <v>387</v>
      </c>
      <c r="L3143" s="29" t="s">
        <v>643</v>
      </c>
      <c r="M3143" s="29" t="s">
        <v>13963</v>
      </c>
      <c r="N3143" s="29" t="s">
        <v>24794</v>
      </c>
      <c r="O3143" s="29" t="s">
        <v>653</v>
      </c>
      <c r="P3143" s="29" t="s">
        <v>654</v>
      </c>
      <c r="Q3143" s="29" t="s">
        <v>11</v>
      </c>
      <c r="R3143" s="29" t="s">
        <v>28098</v>
      </c>
      <c r="S3143" s="29" t="s">
        <v>28098</v>
      </c>
      <c r="T3143" s="29" t="s">
        <v>37362</v>
      </c>
      <c r="U3143" s="29" t="s">
        <v>37363</v>
      </c>
      <c r="V3143" s="29">
        <v>117</v>
      </c>
      <c r="W3143" s="29" t="s">
        <v>396</v>
      </c>
      <c r="X3143" s="29" t="s">
        <v>37364</v>
      </c>
      <c r="Y3143" s="29" t="s">
        <v>16333</v>
      </c>
      <c r="Z3143" s="29" t="s">
        <v>37365</v>
      </c>
      <c r="AA3143" s="29" t="s">
        <v>37365</v>
      </c>
      <c r="AB3143" s="29" t="s">
        <v>1158</v>
      </c>
      <c r="AC3143" s="29" t="s">
        <v>159</v>
      </c>
      <c r="AD3143" s="29" t="s">
        <v>145</v>
      </c>
      <c r="AE3143" s="29" t="s">
        <v>15819</v>
      </c>
      <c r="AF3143" s="29" t="s">
        <v>18277</v>
      </c>
      <c r="AG3143" s="29">
        <v>-97</v>
      </c>
      <c r="AH3143" s="29" t="s">
        <v>18277</v>
      </c>
      <c r="AI3143" s="29" t="s">
        <v>37366</v>
      </c>
      <c r="AJ3143" s="29"/>
      <c r="AK3143" s="29"/>
      <c r="AL3143" s="29"/>
      <c r="AM3143" s="29"/>
      <c r="AN3143" s="1">
        <f t="shared" si="168"/>
        <v>1</v>
      </c>
      <c r="AO3143" s="1">
        <f t="shared" si="169"/>
        <v>1</v>
      </c>
      <c r="AP3143" s="30">
        <f t="shared" si="170"/>
        <v>46297</v>
      </c>
      <c r="AQ3143" s="1" t="str">
        <f>IF(COUNTIF('同场线路Rotas do mesmo SC'!A:A,C3143)&gt;0,"Sim","Não")</f>
        <v>Não</v>
      </c>
      <c r="AR3143" s="1" t="str">
        <f>IF(COUNTIF(揽收业务网点!A:A,P3143)&gt;0,"Sim","Não")</f>
        <v>Não</v>
      </c>
    </row>
    <row r="3144" spans="1:44">
      <c r="A3144" s="29" t="s">
        <v>37367</v>
      </c>
      <c r="B3144" s="29" t="s">
        <v>379</v>
      </c>
      <c r="C3144" s="29" t="s">
        <v>27402</v>
      </c>
      <c r="D3144" s="29" t="s">
        <v>15072</v>
      </c>
      <c r="E3144" s="29" t="s">
        <v>382</v>
      </c>
      <c r="F3144" s="29" t="s">
        <v>7279</v>
      </c>
      <c r="G3144" s="29">
        <v>20</v>
      </c>
      <c r="H3144" s="29" t="s">
        <v>4852</v>
      </c>
      <c r="I3144" s="29" t="s">
        <v>512</v>
      </c>
      <c r="J3144" s="29" t="s">
        <v>4853</v>
      </c>
      <c r="K3144" s="29" t="s">
        <v>387</v>
      </c>
      <c r="L3144" s="29" t="s">
        <v>4854</v>
      </c>
      <c r="M3144" s="29" t="s">
        <v>4855</v>
      </c>
      <c r="N3144" s="29" t="s">
        <v>4856</v>
      </c>
      <c r="O3144" s="29" t="s">
        <v>4857</v>
      </c>
      <c r="P3144" s="29" t="s">
        <v>4858</v>
      </c>
      <c r="Q3144" s="29" t="s">
        <v>70</v>
      </c>
      <c r="R3144" s="29" t="s">
        <v>24298</v>
      </c>
      <c r="S3144" s="29" t="s">
        <v>24298</v>
      </c>
      <c r="T3144" s="29" t="s">
        <v>37368</v>
      </c>
      <c r="U3144" s="29" t="s">
        <v>37369</v>
      </c>
      <c r="V3144" s="29">
        <v>91</v>
      </c>
      <c r="W3144" s="29" t="s">
        <v>396</v>
      </c>
      <c r="X3144" s="29" t="s">
        <v>37370</v>
      </c>
      <c r="Y3144" s="29" t="s">
        <v>7271</v>
      </c>
      <c r="Z3144" s="29" t="s">
        <v>37371</v>
      </c>
      <c r="AA3144" s="29" t="s">
        <v>37371</v>
      </c>
      <c r="AB3144" s="29" t="s">
        <v>27406</v>
      </c>
      <c r="AC3144" s="29" t="s">
        <v>27407</v>
      </c>
      <c r="AD3144" s="29" t="s">
        <v>70</v>
      </c>
      <c r="AE3144" s="29" t="s">
        <v>20726</v>
      </c>
      <c r="AF3144" s="29" t="s">
        <v>20107</v>
      </c>
      <c r="AG3144" s="29">
        <v>-92</v>
      </c>
      <c r="AH3144" s="29" t="s">
        <v>20107</v>
      </c>
      <c r="AI3144" s="29" t="s">
        <v>37372</v>
      </c>
      <c r="AJ3144" s="29">
        <v>84</v>
      </c>
      <c r="AK3144" s="29" t="s">
        <v>37373</v>
      </c>
      <c r="AL3144" s="29" t="s">
        <v>37374</v>
      </c>
      <c r="AM3144" s="29">
        <v>247</v>
      </c>
      <c r="AN3144" s="1">
        <f t="shared" si="168"/>
        <v>1</v>
      </c>
      <c r="AO3144" s="1">
        <f t="shared" si="169"/>
        <v>1</v>
      </c>
      <c r="AP3144" s="30">
        <f t="shared" si="170"/>
        <v>46297</v>
      </c>
      <c r="AQ3144" s="1" t="str">
        <f>IF(COUNTIF('同场线路Rotas do mesmo SC'!A:A,C3144)&gt;0,"Sim","Não")</f>
        <v>Não</v>
      </c>
      <c r="AR3144" s="1" t="str">
        <f>IF(COUNTIF(揽收业务网点!A:A,P3144)&gt;0,"Sim","Não")</f>
        <v>Não</v>
      </c>
    </row>
    <row r="3145" spans="1:44">
      <c r="A3145" s="29" t="s">
        <v>37375</v>
      </c>
      <c r="B3145" s="29" t="s">
        <v>379</v>
      </c>
      <c r="C3145" s="29" t="s">
        <v>27412</v>
      </c>
      <c r="D3145" s="29" t="s">
        <v>15072</v>
      </c>
      <c r="E3145" s="29" t="s">
        <v>382</v>
      </c>
      <c r="F3145" s="29" t="s">
        <v>7279</v>
      </c>
      <c r="G3145" s="29">
        <v>60</v>
      </c>
      <c r="H3145" s="29" t="s">
        <v>5830</v>
      </c>
      <c r="I3145" s="29" t="s">
        <v>385</v>
      </c>
      <c r="J3145" s="29" t="s">
        <v>4853</v>
      </c>
      <c r="K3145" s="29" t="s">
        <v>387</v>
      </c>
      <c r="L3145" s="29" t="s">
        <v>4854</v>
      </c>
      <c r="M3145" s="29" t="s">
        <v>4855</v>
      </c>
      <c r="N3145" s="29" t="s">
        <v>4856</v>
      </c>
      <c r="O3145" s="29" t="s">
        <v>4857</v>
      </c>
      <c r="P3145" s="29" t="s">
        <v>4858</v>
      </c>
      <c r="Q3145" s="29" t="s">
        <v>70</v>
      </c>
      <c r="R3145" s="29" t="s">
        <v>18647</v>
      </c>
      <c r="S3145" s="29" t="s">
        <v>37376</v>
      </c>
      <c r="T3145" s="29" t="s">
        <v>37377</v>
      </c>
      <c r="U3145" s="29" t="s">
        <v>37378</v>
      </c>
      <c r="V3145" s="29">
        <v>136</v>
      </c>
      <c r="W3145" s="29" t="s">
        <v>396</v>
      </c>
      <c r="X3145" s="29" t="s">
        <v>23750</v>
      </c>
      <c r="Y3145" s="29" t="s">
        <v>7271</v>
      </c>
      <c r="Z3145" s="29" t="s">
        <v>37379</v>
      </c>
      <c r="AA3145" s="29" t="s">
        <v>37379</v>
      </c>
      <c r="AB3145" s="29" t="s">
        <v>27417</v>
      </c>
      <c r="AC3145" s="29" t="s">
        <v>27418</v>
      </c>
      <c r="AD3145" s="29" t="s">
        <v>70</v>
      </c>
      <c r="AE3145" s="29" t="s">
        <v>19061</v>
      </c>
      <c r="AF3145" s="29" t="s">
        <v>37380</v>
      </c>
      <c r="AG3145" s="29">
        <v>64</v>
      </c>
      <c r="AH3145" s="29" t="s">
        <v>37380</v>
      </c>
      <c r="AI3145" s="29"/>
      <c r="AJ3145" s="29">
        <v>103</v>
      </c>
      <c r="AK3145" s="29" t="s">
        <v>37381</v>
      </c>
      <c r="AL3145" s="29" t="s">
        <v>37382</v>
      </c>
      <c r="AM3145" s="29">
        <v>61</v>
      </c>
      <c r="AN3145" s="1">
        <f t="shared" si="168"/>
        <v>1</v>
      </c>
      <c r="AO3145" s="1">
        <f t="shared" si="169"/>
        <v>0</v>
      </c>
      <c r="AP3145" s="30">
        <f t="shared" si="170"/>
        <v>46297</v>
      </c>
      <c r="AQ3145" s="1" t="str">
        <f>IF(COUNTIF('同场线路Rotas do mesmo SC'!A:A,C3145)&gt;0,"Sim","Não")</f>
        <v>Não</v>
      </c>
      <c r="AR3145" s="1" t="str">
        <f>IF(COUNTIF(揽收业务网点!A:A,P3145)&gt;0,"Sim","Não")</f>
        <v>Não</v>
      </c>
    </row>
    <row r="3146" spans="1:44">
      <c r="A3146" s="29" t="s">
        <v>37383</v>
      </c>
      <c r="B3146" s="29" t="s">
        <v>379</v>
      </c>
      <c r="C3146" s="29" t="s">
        <v>37384</v>
      </c>
      <c r="D3146" s="29" t="s">
        <v>15072</v>
      </c>
      <c r="E3146" s="29" t="s">
        <v>640</v>
      </c>
      <c r="F3146" s="29" t="s">
        <v>7279</v>
      </c>
      <c r="G3146" s="29">
        <v>62</v>
      </c>
      <c r="H3146" s="29" t="s">
        <v>6488</v>
      </c>
      <c r="I3146" s="29" t="s">
        <v>409</v>
      </c>
      <c r="J3146" s="29" t="s">
        <v>642</v>
      </c>
      <c r="K3146" s="29" t="s">
        <v>387</v>
      </c>
      <c r="L3146" s="29" t="s">
        <v>643</v>
      </c>
      <c r="M3146" s="29" t="s">
        <v>6489</v>
      </c>
      <c r="N3146" s="29" t="s">
        <v>6490</v>
      </c>
      <c r="O3146" s="29" t="s">
        <v>1229</v>
      </c>
      <c r="P3146" s="29" t="s">
        <v>50</v>
      </c>
      <c r="Q3146" s="29" t="s">
        <v>11</v>
      </c>
      <c r="R3146" s="29" t="s">
        <v>6492</v>
      </c>
      <c r="S3146" s="29" t="s">
        <v>6492</v>
      </c>
      <c r="T3146" s="29" t="s">
        <v>37385</v>
      </c>
      <c r="U3146" s="29" t="s">
        <v>37386</v>
      </c>
      <c r="V3146" s="29">
        <v>12</v>
      </c>
      <c r="W3146" s="29" t="s">
        <v>396</v>
      </c>
      <c r="X3146" s="29" t="s">
        <v>37387</v>
      </c>
      <c r="Y3146" s="29" t="s">
        <v>590</v>
      </c>
      <c r="Z3146" s="29"/>
      <c r="AA3146" s="29"/>
      <c r="AB3146" s="29" t="s">
        <v>653</v>
      </c>
      <c r="AC3146" s="29" t="s">
        <v>654</v>
      </c>
      <c r="AD3146" s="29" t="s">
        <v>11</v>
      </c>
      <c r="AE3146" s="29" t="s">
        <v>37388</v>
      </c>
      <c r="AF3146" s="29" t="s">
        <v>37389</v>
      </c>
      <c r="AG3146" s="29">
        <v>863</v>
      </c>
      <c r="AH3146" s="29" t="s">
        <v>37389</v>
      </c>
      <c r="AI3146" s="29" t="s">
        <v>37390</v>
      </c>
      <c r="AJ3146" s="29">
        <v>-476</v>
      </c>
      <c r="AK3146" s="29" t="s">
        <v>37391</v>
      </c>
      <c r="AL3146" s="29" t="s">
        <v>37392</v>
      </c>
      <c r="AM3146" s="29">
        <v>29</v>
      </c>
      <c r="AN3146" s="1">
        <f t="shared" si="168"/>
        <v>1</v>
      </c>
      <c r="AO3146" s="1">
        <f t="shared" si="169"/>
        <v>1</v>
      </c>
      <c r="AP3146" s="30">
        <f t="shared" si="170"/>
        <v>46297</v>
      </c>
      <c r="AQ3146" s="1" t="str">
        <f>IF(COUNTIF('同场线路Rotas do mesmo SC'!A:A,C3146)&gt;0,"Sim","Não")</f>
        <v>Não</v>
      </c>
      <c r="AR3146" s="1" t="str">
        <f>IF(COUNTIF(揽收业务网点!A:A,P3146)&gt;0,"Sim","Não")</f>
        <v>Sim</v>
      </c>
    </row>
    <row r="3147" spans="1:44">
      <c r="A3147" s="29" t="s">
        <v>37393</v>
      </c>
      <c r="B3147" s="29" t="s">
        <v>379</v>
      </c>
      <c r="C3147" s="29" t="s">
        <v>27440</v>
      </c>
      <c r="D3147" s="29" t="s">
        <v>15072</v>
      </c>
      <c r="E3147" s="29" t="s">
        <v>382</v>
      </c>
      <c r="F3147" s="29" t="s">
        <v>7279</v>
      </c>
      <c r="G3147" s="29">
        <v>20</v>
      </c>
      <c r="H3147" s="29" t="s">
        <v>5830</v>
      </c>
      <c r="I3147" s="29" t="s">
        <v>385</v>
      </c>
      <c r="J3147" s="29" t="s">
        <v>4853</v>
      </c>
      <c r="K3147" s="29" t="s">
        <v>387</v>
      </c>
      <c r="L3147" s="29" t="s">
        <v>4854</v>
      </c>
      <c r="M3147" s="29" t="s">
        <v>4855</v>
      </c>
      <c r="N3147" s="29" t="s">
        <v>4856</v>
      </c>
      <c r="O3147" s="29" t="s">
        <v>4857</v>
      </c>
      <c r="P3147" s="29" t="s">
        <v>4858</v>
      </c>
      <c r="Q3147" s="29" t="s">
        <v>70</v>
      </c>
      <c r="R3147" s="29" t="s">
        <v>2110</v>
      </c>
      <c r="S3147" s="29" t="s">
        <v>31779</v>
      </c>
      <c r="T3147" s="29" t="s">
        <v>37394</v>
      </c>
      <c r="U3147" s="29" t="s">
        <v>37395</v>
      </c>
      <c r="V3147" s="29">
        <v>172</v>
      </c>
      <c r="W3147" s="29" t="s">
        <v>396</v>
      </c>
      <c r="X3147" s="29" t="s">
        <v>37396</v>
      </c>
      <c r="Y3147" s="29" t="s">
        <v>7271</v>
      </c>
      <c r="Z3147" s="29" t="s">
        <v>17978</v>
      </c>
      <c r="AA3147" s="29" t="s">
        <v>17978</v>
      </c>
      <c r="AB3147" s="29" t="s">
        <v>27445</v>
      </c>
      <c r="AC3147" s="29" t="s">
        <v>27446</v>
      </c>
      <c r="AD3147" s="29" t="s">
        <v>70</v>
      </c>
      <c r="AE3147" s="29" t="s">
        <v>20726</v>
      </c>
      <c r="AF3147" s="29" t="s">
        <v>31120</v>
      </c>
      <c r="AG3147" s="29">
        <v>1440</v>
      </c>
      <c r="AH3147" s="29" t="s">
        <v>31120</v>
      </c>
      <c r="AI3147" s="29"/>
      <c r="AJ3147" s="29">
        <v>-1413</v>
      </c>
      <c r="AK3147" s="29" t="s">
        <v>37397</v>
      </c>
      <c r="AL3147" s="29" t="s">
        <v>37398</v>
      </c>
      <c r="AM3147" s="29">
        <v>21</v>
      </c>
      <c r="AN3147" s="1">
        <f t="shared" si="168"/>
        <v>1</v>
      </c>
      <c r="AO3147" s="1">
        <f t="shared" si="169"/>
        <v>0</v>
      </c>
      <c r="AP3147" s="30">
        <f t="shared" si="170"/>
        <v>46297</v>
      </c>
      <c r="AQ3147" s="1" t="str">
        <f>IF(COUNTIF('同场线路Rotas do mesmo SC'!A:A,C3147)&gt;0,"Sim","Não")</f>
        <v>Não</v>
      </c>
      <c r="AR3147" s="1" t="str">
        <f>IF(COUNTIF(揽收业务网点!A:A,P3147)&gt;0,"Sim","Não")</f>
        <v>Não</v>
      </c>
    </row>
    <row r="3148" spans="1:44">
      <c r="A3148" s="29" t="s">
        <v>37399</v>
      </c>
      <c r="B3148" s="29" t="s">
        <v>379</v>
      </c>
      <c r="C3148" s="29" t="s">
        <v>27450</v>
      </c>
      <c r="D3148" s="29" t="s">
        <v>15072</v>
      </c>
      <c r="E3148" s="29" t="s">
        <v>382</v>
      </c>
      <c r="F3148" s="29" t="s">
        <v>7279</v>
      </c>
      <c r="G3148" s="29">
        <v>50</v>
      </c>
      <c r="H3148" s="29" t="s">
        <v>27451</v>
      </c>
      <c r="I3148" s="29" t="s">
        <v>1289</v>
      </c>
      <c r="J3148" s="29" t="s">
        <v>27452</v>
      </c>
      <c r="K3148" s="29" t="s">
        <v>387</v>
      </c>
      <c r="L3148" s="29" t="s">
        <v>27453</v>
      </c>
      <c r="M3148" s="29" t="s">
        <v>27452</v>
      </c>
      <c r="N3148" s="29" t="s">
        <v>27454</v>
      </c>
      <c r="O3148" s="29" t="s">
        <v>4857</v>
      </c>
      <c r="P3148" s="29" t="s">
        <v>4858</v>
      </c>
      <c r="Q3148" s="29" t="s">
        <v>70</v>
      </c>
      <c r="R3148" s="29" t="s">
        <v>22322</v>
      </c>
      <c r="S3148" s="29" t="s">
        <v>32326</v>
      </c>
      <c r="T3148" s="29" t="s">
        <v>37400</v>
      </c>
      <c r="U3148" s="29" t="s">
        <v>37401</v>
      </c>
      <c r="V3148" s="29">
        <v>210</v>
      </c>
      <c r="W3148" s="29" t="s">
        <v>396</v>
      </c>
      <c r="X3148" s="29" t="s">
        <v>37402</v>
      </c>
      <c r="Y3148" s="29" t="s">
        <v>7271</v>
      </c>
      <c r="Z3148" s="29" t="s">
        <v>37403</v>
      </c>
      <c r="AA3148" s="29" t="s">
        <v>37403</v>
      </c>
      <c r="AB3148" s="29" t="s">
        <v>27459</v>
      </c>
      <c r="AC3148" s="29" t="s">
        <v>27460</v>
      </c>
      <c r="AD3148" s="29" t="s">
        <v>70</v>
      </c>
      <c r="AE3148" s="29" t="s">
        <v>37404</v>
      </c>
      <c r="AF3148" s="29" t="s">
        <v>37405</v>
      </c>
      <c r="AG3148" s="29">
        <v>63</v>
      </c>
      <c r="AH3148" s="29" t="s">
        <v>37405</v>
      </c>
      <c r="AI3148" s="29"/>
      <c r="AJ3148" s="29">
        <v>-1</v>
      </c>
      <c r="AK3148" s="29" t="s">
        <v>37406</v>
      </c>
      <c r="AL3148" s="29" t="s">
        <v>37407</v>
      </c>
      <c r="AM3148" s="29">
        <v>130</v>
      </c>
      <c r="AN3148" s="1">
        <f t="shared" si="168"/>
        <v>1</v>
      </c>
      <c r="AO3148" s="1">
        <f t="shared" si="169"/>
        <v>0</v>
      </c>
      <c r="AP3148" s="30">
        <f t="shared" si="170"/>
        <v>46297</v>
      </c>
      <c r="AQ3148" s="1" t="str">
        <f>IF(COUNTIF('同场线路Rotas do mesmo SC'!A:A,C3148)&gt;0,"Sim","Não")</f>
        <v>Não</v>
      </c>
      <c r="AR3148" s="1" t="str">
        <f>IF(COUNTIF(揽收业务网点!A:A,P3148)&gt;0,"Sim","Não")</f>
        <v>Não</v>
      </c>
    </row>
    <row r="3149" spans="1:44">
      <c r="A3149" s="29" t="s">
        <v>37408</v>
      </c>
      <c r="B3149" s="29" t="s">
        <v>379</v>
      </c>
      <c r="C3149" s="29" t="s">
        <v>37409</v>
      </c>
      <c r="D3149" s="29" t="s">
        <v>15072</v>
      </c>
      <c r="E3149" s="29" t="s">
        <v>640</v>
      </c>
      <c r="F3149" s="29" t="s">
        <v>7279</v>
      </c>
      <c r="G3149" s="29">
        <v>130</v>
      </c>
      <c r="H3149" s="29" t="s">
        <v>3022</v>
      </c>
      <c r="I3149" s="29" t="s">
        <v>663</v>
      </c>
      <c r="J3149" s="29" t="s">
        <v>734</v>
      </c>
      <c r="K3149" s="29" t="s">
        <v>387</v>
      </c>
      <c r="L3149" s="29" t="s">
        <v>735</v>
      </c>
      <c r="M3149" s="29" t="s">
        <v>3023</v>
      </c>
      <c r="N3149" s="29" t="s">
        <v>3024</v>
      </c>
      <c r="O3149" s="29" t="s">
        <v>1703</v>
      </c>
      <c r="P3149" s="29" t="s">
        <v>45</v>
      </c>
      <c r="Q3149" s="29" t="s">
        <v>11</v>
      </c>
      <c r="R3149" s="29" t="s">
        <v>37410</v>
      </c>
      <c r="S3149" s="29" t="s">
        <v>37410</v>
      </c>
      <c r="T3149" s="29" t="s">
        <v>37411</v>
      </c>
      <c r="U3149" s="29" t="s">
        <v>37412</v>
      </c>
      <c r="V3149" s="29">
        <v>290</v>
      </c>
      <c r="W3149" s="29" t="s">
        <v>396</v>
      </c>
      <c r="X3149" s="29" t="s">
        <v>37413</v>
      </c>
      <c r="Y3149" s="29" t="s">
        <v>4385</v>
      </c>
      <c r="Z3149" s="29" t="s">
        <v>37414</v>
      </c>
      <c r="AA3149" s="29" t="s">
        <v>37414</v>
      </c>
      <c r="AB3149" s="29" t="s">
        <v>653</v>
      </c>
      <c r="AC3149" s="29" t="s">
        <v>654</v>
      </c>
      <c r="AD3149" s="29" t="s">
        <v>11</v>
      </c>
      <c r="AE3149" s="29" t="s">
        <v>15183</v>
      </c>
      <c r="AF3149" s="29" t="s">
        <v>37415</v>
      </c>
      <c r="AG3149" s="29">
        <v>4</v>
      </c>
      <c r="AH3149" s="29" t="s">
        <v>37415</v>
      </c>
      <c r="AI3149" s="29" t="s">
        <v>37416</v>
      </c>
      <c r="AJ3149" s="29">
        <v>82</v>
      </c>
      <c r="AK3149" s="29" t="s">
        <v>37417</v>
      </c>
      <c r="AL3149" s="29" t="s">
        <v>37418</v>
      </c>
      <c r="AM3149" s="29">
        <v>4536</v>
      </c>
      <c r="AN3149" s="1">
        <f t="shared" si="168"/>
        <v>1</v>
      </c>
      <c r="AO3149" s="1">
        <f t="shared" si="169"/>
        <v>1</v>
      </c>
      <c r="AP3149" s="30">
        <f t="shared" si="170"/>
        <v>46297</v>
      </c>
      <c r="AQ3149" s="1" t="str">
        <f>IF(COUNTIF('同场线路Rotas do mesmo SC'!A:A,C3149)&gt;0,"Sim","Não")</f>
        <v>Não</v>
      </c>
      <c r="AR3149" s="1" t="str">
        <f>IF(COUNTIF(揽收业务网点!A:A,P3149)&gt;0,"Sim","Não")</f>
        <v>Sim</v>
      </c>
    </row>
    <row r="3150" spans="1:44">
      <c r="A3150" s="29" t="s">
        <v>37419</v>
      </c>
      <c r="B3150" s="29" t="s">
        <v>379</v>
      </c>
      <c r="C3150" s="29" t="s">
        <v>37420</v>
      </c>
      <c r="D3150" s="29" t="s">
        <v>15072</v>
      </c>
      <c r="E3150" s="29" t="s">
        <v>640</v>
      </c>
      <c r="F3150" s="29" t="s">
        <v>7279</v>
      </c>
      <c r="G3150" s="29">
        <v>124</v>
      </c>
      <c r="H3150" s="29" t="s">
        <v>1647</v>
      </c>
      <c r="I3150" s="29" t="s">
        <v>385</v>
      </c>
      <c r="J3150" s="29" t="s">
        <v>1579</v>
      </c>
      <c r="K3150" s="29" t="s">
        <v>387</v>
      </c>
      <c r="L3150" s="29" t="s">
        <v>1580</v>
      </c>
      <c r="M3150" s="29" t="s">
        <v>1648</v>
      </c>
      <c r="N3150" s="29" t="s">
        <v>1649</v>
      </c>
      <c r="O3150" s="29" t="s">
        <v>1650</v>
      </c>
      <c r="P3150" s="29" t="s">
        <v>164</v>
      </c>
      <c r="Q3150" s="29" t="s">
        <v>145</v>
      </c>
      <c r="R3150" s="29" t="s">
        <v>25749</v>
      </c>
      <c r="S3150" s="29" t="s">
        <v>25749</v>
      </c>
      <c r="T3150" s="29" t="s">
        <v>37421</v>
      </c>
      <c r="U3150" s="29" t="s">
        <v>37422</v>
      </c>
      <c r="V3150" s="29">
        <v>4</v>
      </c>
      <c r="W3150" s="29" t="s">
        <v>396</v>
      </c>
      <c r="X3150" s="29" t="s">
        <v>37423</v>
      </c>
      <c r="Y3150" s="29" t="s">
        <v>1988</v>
      </c>
      <c r="Z3150" s="29" t="s">
        <v>37424</v>
      </c>
      <c r="AA3150" s="29" t="s">
        <v>37424</v>
      </c>
      <c r="AB3150" s="29" t="s">
        <v>653</v>
      </c>
      <c r="AC3150" s="29" t="s">
        <v>654</v>
      </c>
      <c r="AD3150" s="29" t="s">
        <v>11</v>
      </c>
      <c r="AE3150" s="29" t="s">
        <v>37425</v>
      </c>
      <c r="AF3150" s="29" t="s">
        <v>37426</v>
      </c>
      <c r="AG3150" s="29">
        <v>-99</v>
      </c>
      <c r="AH3150" s="29" t="s">
        <v>37426</v>
      </c>
      <c r="AI3150" s="29" t="s">
        <v>37427</v>
      </c>
      <c r="AJ3150" s="29">
        <v>102</v>
      </c>
      <c r="AK3150" s="29" t="s">
        <v>37428</v>
      </c>
      <c r="AL3150" s="29" t="s">
        <v>37429</v>
      </c>
      <c r="AM3150" s="29">
        <v>1355</v>
      </c>
      <c r="AN3150" s="1">
        <f t="shared" si="168"/>
        <v>1</v>
      </c>
      <c r="AO3150" s="1">
        <f t="shared" si="169"/>
        <v>1</v>
      </c>
      <c r="AP3150" s="30">
        <f t="shared" si="170"/>
        <v>46297</v>
      </c>
      <c r="AQ3150" s="1" t="str">
        <f>IF(COUNTIF('同场线路Rotas do mesmo SC'!A:A,C3150)&gt;0,"Sim","Não")</f>
        <v>Não</v>
      </c>
      <c r="AR3150" s="1" t="str">
        <f>IF(COUNTIF(揽收业务网点!A:A,P3150)&gt;0,"Sim","Não")</f>
        <v>Sim</v>
      </c>
    </row>
    <row r="3151" spans="1:44">
      <c r="A3151" s="29" t="s">
        <v>37430</v>
      </c>
      <c r="B3151" s="29" t="s">
        <v>379</v>
      </c>
      <c r="C3151" s="29" t="s">
        <v>37431</v>
      </c>
      <c r="D3151" s="29" t="s">
        <v>15072</v>
      </c>
      <c r="E3151" s="29" t="s">
        <v>640</v>
      </c>
      <c r="F3151" s="29" t="s">
        <v>7279</v>
      </c>
      <c r="G3151" s="29">
        <v>44</v>
      </c>
      <c r="H3151" s="29" t="s">
        <v>4238</v>
      </c>
      <c r="I3151" s="29" t="s">
        <v>868</v>
      </c>
      <c r="J3151" s="29" t="s">
        <v>4239</v>
      </c>
      <c r="K3151" s="29" t="s">
        <v>387</v>
      </c>
      <c r="L3151" s="29" t="s">
        <v>4240</v>
      </c>
      <c r="M3151" s="29" t="s">
        <v>4241</v>
      </c>
      <c r="N3151" s="29" t="s">
        <v>4242</v>
      </c>
      <c r="O3151" s="29" t="s">
        <v>2872</v>
      </c>
      <c r="P3151" s="29" t="s">
        <v>60</v>
      </c>
      <c r="Q3151" s="29" t="s">
        <v>11</v>
      </c>
      <c r="R3151" s="29" t="s">
        <v>23432</v>
      </c>
      <c r="S3151" s="29" t="s">
        <v>23432</v>
      </c>
      <c r="T3151" s="29" t="s">
        <v>37432</v>
      </c>
      <c r="U3151" s="29" t="s">
        <v>37433</v>
      </c>
      <c r="V3151" s="29">
        <v>3</v>
      </c>
      <c r="W3151" s="29" t="s">
        <v>396</v>
      </c>
      <c r="X3151" s="29" t="s">
        <v>37434</v>
      </c>
      <c r="Y3151" s="29" t="s">
        <v>590</v>
      </c>
      <c r="Z3151" s="29" t="s">
        <v>37435</v>
      </c>
      <c r="AA3151" s="29" t="s">
        <v>37435</v>
      </c>
      <c r="AB3151" s="29" t="s">
        <v>653</v>
      </c>
      <c r="AC3151" s="29" t="s">
        <v>654</v>
      </c>
      <c r="AD3151" s="29" t="s">
        <v>11</v>
      </c>
      <c r="AE3151" s="29" t="s">
        <v>36125</v>
      </c>
      <c r="AF3151" s="29" t="s">
        <v>24627</v>
      </c>
      <c r="AG3151" s="29">
        <v>-115</v>
      </c>
      <c r="AH3151" s="29" t="s">
        <v>24627</v>
      </c>
      <c r="AI3151" s="29" t="s">
        <v>37436</v>
      </c>
      <c r="AJ3151" s="29">
        <v>-20</v>
      </c>
      <c r="AK3151" s="29" t="s">
        <v>37437</v>
      </c>
      <c r="AL3151" s="29" t="s">
        <v>24662</v>
      </c>
      <c r="AM3151" s="29">
        <v>188</v>
      </c>
      <c r="AN3151" s="1">
        <f t="shared" si="168"/>
        <v>1</v>
      </c>
      <c r="AO3151" s="1">
        <f t="shared" si="169"/>
        <v>1</v>
      </c>
      <c r="AP3151" s="30">
        <f t="shared" si="170"/>
        <v>46297</v>
      </c>
      <c r="AQ3151" s="1" t="str">
        <f>IF(COUNTIF('同场线路Rotas do mesmo SC'!A:A,C3151)&gt;0,"Sim","Não")</f>
        <v>Não</v>
      </c>
      <c r="AR3151" s="1" t="str">
        <f>IF(COUNTIF(揽收业务网点!A:A,P3151)&gt;0,"Sim","Não")</f>
        <v>Sim</v>
      </c>
    </row>
    <row r="3152" spans="1:44">
      <c r="A3152" s="29" t="s">
        <v>37438</v>
      </c>
      <c r="B3152" s="29" t="s">
        <v>379</v>
      </c>
      <c r="C3152" s="29" t="s">
        <v>37439</v>
      </c>
      <c r="D3152" s="29" t="s">
        <v>15072</v>
      </c>
      <c r="E3152" s="29" t="s">
        <v>382</v>
      </c>
      <c r="F3152" s="29" t="s">
        <v>7279</v>
      </c>
      <c r="G3152" s="29">
        <v>120</v>
      </c>
      <c r="H3152" s="29" t="s">
        <v>12707</v>
      </c>
      <c r="I3152" s="29" t="s">
        <v>409</v>
      </c>
      <c r="J3152" s="29" t="s">
        <v>1597</v>
      </c>
      <c r="K3152" s="29" t="s">
        <v>387</v>
      </c>
      <c r="L3152" s="29" t="s">
        <v>1598</v>
      </c>
      <c r="M3152" s="29" t="s">
        <v>12708</v>
      </c>
      <c r="N3152" s="29" t="s">
        <v>12709</v>
      </c>
      <c r="O3152" s="29" t="s">
        <v>2891</v>
      </c>
      <c r="P3152" s="29" t="s">
        <v>2892</v>
      </c>
      <c r="Q3152" s="29" t="s">
        <v>94</v>
      </c>
      <c r="R3152" s="29" t="s">
        <v>37440</v>
      </c>
      <c r="S3152" s="29" t="s">
        <v>37441</v>
      </c>
      <c r="T3152" s="29" t="s">
        <v>37442</v>
      </c>
      <c r="U3152" s="29" t="s">
        <v>37443</v>
      </c>
      <c r="V3152" s="29">
        <v>48</v>
      </c>
      <c r="W3152" s="29" t="s">
        <v>396</v>
      </c>
      <c r="X3152" s="29" t="s">
        <v>37444</v>
      </c>
      <c r="Y3152" s="29" t="s">
        <v>37445</v>
      </c>
      <c r="Z3152" s="29" t="s">
        <v>37446</v>
      </c>
      <c r="AA3152" s="29" t="s">
        <v>37446</v>
      </c>
      <c r="AB3152" s="29" t="s">
        <v>3971</v>
      </c>
      <c r="AC3152" s="29" t="s">
        <v>3972</v>
      </c>
      <c r="AD3152" s="29" t="s">
        <v>94</v>
      </c>
      <c r="AE3152" s="29" t="s">
        <v>2688</v>
      </c>
      <c r="AF3152" s="29" t="s">
        <v>37447</v>
      </c>
      <c r="AG3152" s="29">
        <v>53</v>
      </c>
      <c r="AH3152" s="29" t="s">
        <v>37447</v>
      </c>
      <c r="AI3152" s="29" t="s">
        <v>37448</v>
      </c>
      <c r="AJ3152" s="29">
        <v>-11</v>
      </c>
      <c r="AK3152" s="29" t="s">
        <v>37449</v>
      </c>
      <c r="AL3152" s="29" t="s">
        <v>37450</v>
      </c>
      <c r="AM3152" s="29">
        <v>316</v>
      </c>
      <c r="AN3152" s="1">
        <f t="shared" si="168"/>
        <v>1</v>
      </c>
      <c r="AO3152" s="1">
        <f t="shared" si="169"/>
        <v>1</v>
      </c>
      <c r="AP3152" s="30">
        <f t="shared" si="170"/>
        <v>46297</v>
      </c>
      <c r="AQ3152" s="1" t="str">
        <f>IF(COUNTIF('同场线路Rotas do mesmo SC'!A:A,C3152)&gt;0,"Sim","Não")</f>
        <v>Não</v>
      </c>
      <c r="AR3152" s="1" t="str">
        <f>IF(COUNTIF(揽收业务网点!A:A,P3152)&gt;0,"Sim","Não")</f>
        <v>Não</v>
      </c>
    </row>
    <row r="3153" spans="1:44">
      <c r="A3153" s="29" t="s">
        <v>37451</v>
      </c>
      <c r="B3153" s="29" t="s">
        <v>379</v>
      </c>
      <c r="C3153" s="29" t="s">
        <v>37452</v>
      </c>
      <c r="D3153" s="29" t="s">
        <v>15072</v>
      </c>
      <c r="E3153" s="29" t="s">
        <v>382</v>
      </c>
      <c r="F3153" s="29" t="s">
        <v>7279</v>
      </c>
      <c r="G3153" s="29">
        <v>413</v>
      </c>
      <c r="H3153" s="29" t="s">
        <v>14935</v>
      </c>
      <c r="I3153" s="29" t="s">
        <v>385</v>
      </c>
      <c r="J3153" s="29" t="s">
        <v>1597</v>
      </c>
      <c r="K3153" s="29" t="s">
        <v>387</v>
      </c>
      <c r="L3153" s="29" t="s">
        <v>1598</v>
      </c>
      <c r="M3153" s="29" t="s">
        <v>14936</v>
      </c>
      <c r="N3153" s="29" t="s">
        <v>14937</v>
      </c>
      <c r="O3153" s="29" t="s">
        <v>601</v>
      </c>
      <c r="P3153" s="29" t="s">
        <v>602</v>
      </c>
      <c r="Q3153" s="29" t="s">
        <v>94</v>
      </c>
      <c r="R3153" s="29" t="s">
        <v>2422</v>
      </c>
      <c r="S3153" s="29" t="s">
        <v>37453</v>
      </c>
      <c r="T3153" s="29" t="s">
        <v>9134</v>
      </c>
      <c r="U3153" s="29" t="s">
        <v>37454</v>
      </c>
      <c r="V3153" s="29">
        <v>33</v>
      </c>
      <c r="W3153" s="29" t="s">
        <v>396</v>
      </c>
      <c r="X3153" s="29" t="s">
        <v>37455</v>
      </c>
      <c r="Y3153" s="29" t="s">
        <v>1817</v>
      </c>
      <c r="Z3153" s="29" t="s">
        <v>37456</v>
      </c>
      <c r="AA3153" s="29" t="s">
        <v>37456</v>
      </c>
      <c r="AB3153" s="29" t="s">
        <v>610</v>
      </c>
      <c r="AC3153" s="29" t="s">
        <v>611</v>
      </c>
      <c r="AD3153" s="29" t="s">
        <v>94</v>
      </c>
      <c r="AE3153" s="29" t="s">
        <v>725</v>
      </c>
      <c r="AF3153" s="29" t="s">
        <v>37457</v>
      </c>
      <c r="AG3153" s="29">
        <v>15</v>
      </c>
      <c r="AH3153" s="29" t="s">
        <v>37457</v>
      </c>
      <c r="AI3153" s="29" t="s">
        <v>37458</v>
      </c>
      <c r="AJ3153" s="29">
        <v>2</v>
      </c>
      <c r="AK3153" s="29" t="s">
        <v>37459</v>
      </c>
      <c r="AL3153" s="29" t="s">
        <v>37460</v>
      </c>
      <c r="AM3153" s="29">
        <v>121</v>
      </c>
      <c r="AN3153" s="1">
        <f t="shared" ref="AN3153:AN3161" si="171">IF(X3153="",0,1)</f>
        <v>1</v>
      </c>
      <c r="AO3153" s="1">
        <f t="shared" ref="AO3153:AO3161" si="172">IF(AI3153="",0,1)</f>
        <v>1</v>
      </c>
      <c r="AP3153" s="30">
        <f t="shared" ref="AP3153:AP3161" si="173">DATE(YEAR(AE3153),MONTH(AE3153),DAY(AE3153))</f>
        <v>46297</v>
      </c>
      <c r="AQ3153" s="1" t="str">
        <f>IF(COUNTIF('同场线路Rotas do mesmo SC'!A:A,C3153)&gt;0,"Sim","Não")</f>
        <v>Não</v>
      </c>
      <c r="AR3153" s="1" t="str">
        <f>IF(COUNTIF(揽收业务网点!A:A,P3153)&gt;0,"Sim","Não")</f>
        <v>Não</v>
      </c>
    </row>
    <row r="3154" spans="1:44">
      <c r="A3154" s="29" t="s">
        <v>37461</v>
      </c>
      <c r="B3154" s="29" t="s">
        <v>379</v>
      </c>
      <c r="C3154" s="29" t="s">
        <v>26614</v>
      </c>
      <c r="D3154" s="29" t="s">
        <v>15072</v>
      </c>
      <c r="E3154" s="29" t="s">
        <v>640</v>
      </c>
      <c r="F3154" s="29" t="s">
        <v>7279</v>
      </c>
      <c r="G3154" s="29">
        <v>145</v>
      </c>
      <c r="H3154" s="29" t="s">
        <v>662</v>
      </c>
      <c r="I3154" s="29" t="s">
        <v>663</v>
      </c>
      <c r="J3154" s="29" t="s">
        <v>664</v>
      </c>
      <c r="K3154" s="29" t="s">
        <v>387</v>
      </c>
      <c r="L3154" s="29" t="s">
        <v>665</v>
      </c>
      <c r="M3154" s="29" t="s">
        <v>666</v>
      </c>
      <c r="N3154" s="29" t="s">
        <v>667</v>
      </c>
      <c r="O3154" s="29" t="s">
        <v>668</v>
      </c>
      <c r="P3154" s="29" t="s">
        <v>119</v>
      </c>
      <c r="Q3154" s="29" t="s">
        <v>118</v>
      </c>
      <c r="R3154" s="29" t="s">
        <v>37462</v>
      </c>
      <c r="S3154" s="29" t="s">
        <v>37462</v>
      </c>
      <c r="T3154" s="29" t="s">
        <v>37463</v>
      </c>
      <c r="U3154" s="29" t="s">
        <v>37464</v>
      </c>
      <c r="V3154" s="29">
        <v>285</v>
      </c>
      <c r="W3154" s="29" t="s">
        <v>396</v>
      </c>
      <c r="X3154" s="29" t="s">
        <v>37465</v>
      </c>
      <c r="Y3154" s="29" t="s">
        <v>15519</v>
      </c>
      <c r="Z3154" s="29" t="s">
        <v>22092</v>
      </c>
      <c r="AA3154" s="29" t="s">
        <v>22092</v>
      </c>
      <c r="AB3154" s="29" t="s">
        <v>674</v>
      </c>
      <c r="AC3154" s="29" t="s">
        <v>675</v>
      </c>
      <c r="AD3154" s="29" t="s">
        <v>118</v>
      </c>
      <c r="AE3154" s="29" t="s">
        <v>2821</v>
      </c>
      <c r="AF3154" s="29" t="s">
        <v>19856</v>
      </c>
      <c r="AG3154" s="29">
        <v>-600</v>
      </c>
      <c r="AH3154" s="29" t="s">
        <v>19856</v>
      </c>
      <c r="AI3154" s="29" t="s">
        <v>37466</v>
      </c>
      <c r="AJ3154" s="29">
        <v>110</v>
      </c>
      <c r="AK3154" s="29" t="s">
        <v>37467</v>
      </c>
      <c r="AL3154" s="29" t="s">
        <v>37468</v>
      </c>
      <c r="AM3154" s="29">
        <v>209</v>
      </c>
      <c r="AN3154" s="1">
        <f t="shared" si="171"/>
        <v>1</v>
      </c>
      <c r="AO3154" s="1">
        <f t="shared" si="172"/>
        <v>1</v>
      </c>
      <c r="AP3154" s="30">
        <f t="shared" si="173"/>
        <v>46298</v>
      </c>
      <c r="AQ3154" s="1" t="str">
        <f>IF(COUNTIF('同场线路Rotas do mesmo SC'!A:A,C3154)&gt;0,"Sim","Não")</f>
        <v>Não</v>
      </c>
      <c r="AR3154" s="1" t="str">
        <f>IF(COUNTIF(揽收业务网点!A:A,P3154)&gt;0,"Sim","Não")</f>
        <v>Sim</v>
      </c>
    </row>
    <row r="3155" spans="1:44">
      <c r="A3155" s="29" t="s">
        <v>37469</v>
      </c>
      <c r="B3155" s="29" t="s">
        <v>379</v>
      </c>
      <c r="C3155" s="29" t="s">
        <v>27520</v>
      </c>
      <c r="D3155" s="29" t="s">
        <v>15072</v>
      </c>
      <c r="E3155" s="29" t="s">
        <v>640</v>
      </c>
      <c r="F3155" s="29" t="s">
        <v>7279</v>
      </c>
      <c r="G3155" s="29">
        <v>328</v>
      </c>
      <c r="H3155" s="29" t="s">
        <v>37470</v>
      </c>
      <c r="I3155" s="29" t="s">
        <v>663</v>
      </c>
      <c r="J3155" s="29" t="s">
        <v>1016</v>
      </c>
      <c r="K3155" s="29" t="s">
        <v>387</v>
      </c>
      <c r="L3155" s="29" t="s">
        <v>1017</v>
      </c>
      <c r="M3155" s="29" t="s">
        <v>15147</v>
      </c>
      <c r="N3155" s="29" t="s">
        <v>15148</v>
      </c>
      <c r="O3155" s="29" t="s">
        <v>4301</v>
      </c>
      <c r="P3155" s="29" t="s">
        <v>122</v>
      </c>
      <c r="Q3155" s="29" t="s">
        <v>118</v>
      </c>
      <c r="R3155" s="29" t="s">
        <v>37471</v>
      </c>
      <c r="S3155" s="29" t="s">
        <v>37471</v>
      </c>
      <c r="T3155" s="29" t="s">
        <v>37472</v>
      </c>
      <c r="U3155" s="29" t="s">
        <v>37473</v>
      </c>
      <c r="V3155" s="29">
        <v>594</v>
      </c>
      <c r="W3155" s="29" t="s">
        <v>396</v>
      </c>
      <c r="X3155" s="29" t="s">
        <v>37474</v>
      </c>
      <c r="Y3155" s="29" t="s">
        <v>15519</v>
      </c>
      <c r="Z3155" s="29" t="s">
        <v>37475</v>
      </c>
      <c r="AA3155" s="29" t="s">
        <v>37475</v>
      </c>
      <c r="AB3155" s="29" t="s">
        <v>674</v>
      </c>
      <c r="AC3155" s="29" t="s">
        <v>675</v>
      </c>
      <c r="AD3155" s="29" t="s">
        <v>118</v>
      </c>
      <c r="AE3155" s="29" t="s">
        <v>16547</v>
      </c>
      <c r="AF3155" s="29" t="s">
        <v>37476</v>
      </c>
      <c r="AG3155" s="29">
        <v>-50</v>
      </c>
      <c r="AH3155" s="29" t="s">
        <v>37476</v>
      </c>
      <c r="AI3155" s="29" t="s">
        <v>37477</v>
      </c>
      <c r="AJ3155" s="29">
        <v>218</v>
      </c>
      <c r="AK3155" s="29" t="s">
        <v>37478</v>
      </c>
      <c r="AL3155" s="29" t="s">
        <v>37479</v>
      </c>
      <c r="AM3155" s="29">
        <v>484</v>
      </c>
      <c r="AN3155" s="1">
        <f t="shared" si="171"/>
        <v>1</v>
      </c>
      <c r="AO3155" s="1">
        <f t="shared" si="172"/>
        <v>1</v>
      </c>
      <c r="AP3155" s="30">
        <f t="shared" si="173"/>
        <v>46298</v>
      </c>
      <c r="AQ3155" s="1" t="str">
        <f>IF(COUNTIF('同场线路Rotas do mesmo SC'!A:A,C3155)&gt;0,"Sim","Não")</f>
        <v>Não</v>
      </c>
      <c r="AR3155" s="1" t="str">
        <f>IF(COUNTIF(揽收业务网点!A:A,P3155)&gt;0,"Sim","Não")</f>
        <v>Sim</v>
      </c>
    </row>
    <row r="3156" spans="1:44">
      <c r="A3156" s="29" t="s">
        <v>37480</v>
      </c>
      <c r="B3156" s="29" t="s">
        <v>379</v>
      </c>
      <c r="C3156" s="29" t="s">
        <v>37481</v>
      </c>
      <c r="D3156" s="29" t="s">
        <v>15072</v>
      </c>
      <c r="E3156" s="29" t="s">
        <v>382</v>
      </c>
      <c r="F3156" s="29" t="s">
        <v>7279</v>
      </c>
      <c r="G3156" s="29">
        <v>13</v>
      </c>
      <c r="H3156" s="29" t="s">
        <v>37482</v>
      </c>
      <c r="I3156" s="29" t="s">
        <v>409</v>
      </c>
      <c r="J3156" s="29" t="s">
        <v>642</v>
      </c>
      <c r="K3156" s="29" t="s">
        <v>387</v>
      </c>
      <c r="L3156" s="29" t="s">
        <v>643</v>
      </c>
      <c r="M3156" s="29" t="s">
        <v>37483</v>
      </c>
      <c r="N3156" s="29" t="s">
        <v>37484</v>
      </c>
      <c r="O3156" s="29" t="s">
        <v>1165</v>
      </c>
      <c r="P3156" s="29" t="s">
        <v>1166</v>
      </c>
      <c r="Q3156" s="29" t="s">
        <v>145</v>
      </c>
      <c r="R3156" s="29" t="s">
        <v>37485</v>
      </c>
      <c r="S3156" s="29" t="s">
        <v>37486</v>
      </c>
      <c r="T3156" s="29" t="s">
        <v>37487</v>
      </c>
      <c r="U3156" s="29" t="s">
        <v>18811</v>
      </c>
      <c r="V3156" s="29">
        <v>272</v>
      </c>
      <c r="W3156" s="29" t="s">
        <v>396</v>
      </c>
      <c r="X3156" s="29" t="s">
        <v>37488</v>
      </c>
      <c r="Y3156" s="29" t="s">
        <v>4385</v>
      </c>
      <c r="Z3156" s="29" t="s">
        <v>27177</v>
      </c>
      <c r="AA3156" s="29" t="s">
        <v>27177</v>
      </c>
      <c r="AB3156" s="29" t="s">
        <v>8608</v>
      </c>
      <c r="AC3156" s="29" t="s">
        <v>8609</v>
      </c>
      <c r="AD3156" s="29" t="s">
        <v>145</v>
      </c>
      <c r="AE3156" s="29" t="s">
        <v>37489</v>
      </c>
      <c r="AF3156" s="29" t="s">
        <v>37490</v>
      </c>
      <c r="AG3156" s="29">
        <v>-31</v>
      </c>
      <c r="AH3156" s="29" t="s">
        <v>37490</v>
      </c>
      <c r="AI3156" s="29" t="s">
        <v>37491</v>
      </c>
      <c r="AJ3156" s="29">
        <v>23</v>
      </c>
      <c r="AK3156" s="29" t="s">
        <v>25329</v>
      </c>
      <c r="AL3156" s="29" t="s">
        <v>37492</v>
      </c>
      <c r="AM3156" s="29">
        <v>270</v>
      </c>
      <c r="AN3156" s="1">
        <f t="shared" si="171"/>
        <v>1</v>
      </c>
      <c r="AO3156" s="1">
        <f t="shared" si="172"/>
        <v>1</v>
      </c>
      <c r="AP3156" s="30">
        <f t="shared" si="173"/>
        <v>46297</v>
      </c>
      <c r="AQ3156" s="1" t="str">
        <f>IF(COUNTIF('同场线路Rotas do mesmo SC'!A:A,C3156)&gt;0,"Sim","Não")</f>
        <v>Não</v>
      </c>
      <c r="AR3156" s="1" t="str">
        <f>IF(COUNTIF(揽收业务网点!A:A,P3156)&gt;0,"Sim","Não")</f>
        <v>Não</v>
      </c>
    </row>
    <row r="3157" spans="1:44">
      <c r="A3157" s="29" t="s">
        <v>37493</v>
      </c>
      <c r="B3157" s="29" t="s">
        <v>379</v>
      </c>
      <c r="C3157" s="29" t="s">
        <v>27534</v>
      </c>
      <c r="D3157" s="29" t="s">
        <v>15072</v>
      </c>
      <c r="E3157" s="29" t="s">
        <v>640</v>
      </c>
      <c r="F3157" s="29" t="s">
        <v>7279</v>
      </c>
      <c r="G3157" s="29">
        <v>25</v>
      </c>
      <c r="H3157" s="29" t="s">
        <v>27535</v>
      </c>
      <c r="I3157" s="29" t="s">
        <v>663</v>
      </c>
      <c r="J3157" s="29" t="s">
        <v>642</v>
      </c>
      <c r="K3157" s="29" t="s">
        <v>387</v>
      </c>
      <c r="L3157" s="29" t="s">
        <v>643</v>
      </c>
      <c r="M3157" s="29" t="s">
        <v>27536</v>
      </c>
      <c r="N3157" s="29" t="s">
        <v>27537</v>
      </c>
      <c r="O3157" s="29" t="s">
        <v>27538</v>
      </c>
      <c r="P3157" s="29" t="s">
        <v>120</v>
      </c>
      <c r="Q3157" s="29" t="s">
        <v>118</v>
      </c>
      <c r="R3157" s="29" t="s">
        <v>37494</v>
      </c>
      <c r="S3157" s="29" t="s">
        <v>37494</v>
      </c>
      <c r="T3157" s="29" t="s">
        <v>37495</v>
      </c>
      <c r="U3157" s="29" t="s">
        <v>37496</v>
      </c>
      <c r="V3157" s="29">
        <v>423</v>
      </c>
      <c r="W3157" s="29" t="s">
        <v>396</v>
      </c>
      <c r="X3157" s="29" t="s">
        <v>37497</v>
      </c>
      <c r="Y3157" s="29" t="s">
        <v>15819</v>
      </c>
      <c r="Z3157" s="29" t="s">
        <v>37498</v>
      </c>
      <c r="AA3157" s="29" t="s">
        <v>37498</v>
      </c>
      <c r="AB3157" s="29" t="s">
        <v>674</v>
      </c>
      <c r="AC3157" s="29" t="s">
        <v>675</v>
      </c>
      <c r="AD3157" s="29" t="s">
        <v>118</v>
      </c>
      <c r="AE3157" s="29" t="s">
        <v>20793</v>
      </c>
      <c r="AF3157" s="29" t="s">
        <v>37499</v>
      </c>
      <c r="AG3157" s="29">
        <v>-389</v>
      </c>
      <c r="AH3157" s="29" t="s">
        <v>37499</v>
      </c>
      <c r="AI3157" s="29" t="s">
        <v>37500</v>
      </c>
      <c r="AJ3157" s="29">
        <v>426</v>
      </c>
      <c r="AK3157" s="29" t="s">
        <v>37501</v>
      </c>
      <c r="AL3157" s="29" t="s">
        <v>37501</v>
      </c>
      <c r="AM3157" s="29">
        <v>0</v>
      </c>
      <c r="AN3157" s="1">
        <f t="shared" si="171"/>
        <v>1</v>
      </c>
      <c r="AO3157" s="1">
        <f t="shared" si="172"/>
        <v>1</v>
      </c>
      <c r="AP3157" s="30">
        <f t="shared" si="173"/>
        <v>46297</v>
      </c>
      <c r="AQ3157" s="1" t="str">
        <f>IF(COUNTIF('同场线路Rotas do mesmo SC'!A:A,C3157)&gt;0,"Sim","Não")</f>
        <v>Não</v>
      </c>
      <c r="AR3157" s="1" t="str">
        <f>IF(COUNTIF(揽收业务网点!A:A,P3157)&gt;0,"Sim","Não")</f>
        <v>Sim</v>
      </c>
    </row>
    <row r="3158" spans="1:44">
      <c r="A3158" s="29" t="s">
        <v>37502</v>
      </c>
      <c r="B3158" s="29" t="s">
        <v>379</v>
      </c>
      <c r="C3158" s="29" t="s">
        <v>37503</v>
      </c>
      <c r="D3158" s="29" t="s">
        <v>15072</v>
      </c>
      <c r="E3158" s="29" t="s">
        <v>640</v>
      </c>
      <c r="F3158" s="29" t="s">
        <v>7279</v>
      </c>
      <c r="G3158" s="29">
        <v>215</v>
      </c>
      <c r="H3158" s="29" t="s">
        <v>37504</v>
      </c>
      <c r="I3158" s="29" t="s">
        <v>409</v>
      </c>
      <c r="J3158" s="29" t="s">
        <v>6261</v>
      </c>
      <c r="K3158" s="29" t="s">
        <v>387</v>
      </c>
      <c r="L3158" s="29" t="s">
        <v>6262</v>
      </c>
      <c r="M3158" s="29" t="s">
        <v>37505</v>
      </c>
      <c r="N3158" s="29" t="s">
        <v>37506</v>
      </c>
      <c r="O3158" s="29" t="s">
        <v>6265</v>
      </c>
      <c r="P3158" s="29" t="s">
        <v>121</v>
      </c>
      <c r="Q3158" s="29" t="s">
        <v>118</v>
      </c>
      <c r="R3158" s="29" t="s">
        <v>21846</v>
      </c>
      <c r="S3158" s="29" t="s">
        <v>21846</v>
      </c>
      <c r="T3158" s="29" t="s">
        <v>37507</v>
      </c>
      <c r="U3158" s="29" t="s">
        <v>37508</v>
      </c>
      <c r="V3158" s="29">
        <v>197</v>
      </c>
      <c r="W3158" s="29" t="s">
        <v>396</v>
      </c>
      <c r="X3158" s="29"/>
      <c r="Y3158" s="29" t="s">
        <v>15932</v>
      </c>
      <c r="Z3158" s="29" t="s">
        <v>37509</v>
      </c>
      <c r="AA3158" s="29" t="s">
        <v>37509</v>
      </c>
      <c r="AB3158" s="29" t="s">
        <v>674</v>
      </c>
      <c r="AC3158" s="29" t="s">
        <v>675</v>
      </c>
      <c r="AD3158" s="29" t="s">
        <v>118</v>
      </c>
      <c r="AE3158" s="29" t="s">
        <v>16015</v>
      </c>
      <c r="AF3158" s="29" t="s">
        <v>37510</v>
      </c>
      <c r="AG3158" s="29">
        <v>-118</v>
      </c>
      <c r="AH3158" s="29" t="s">
        <v>37510</v>
      </c>
      <c r="AI3158" s="29" t="s">
        <v>37511</v>
      </c>
      <c r="AJ3158" s="29">
        <v>186</v>
      </c>
      <c r="AK3158" s="29" t="s">
        <v>37512</v>
      </c>
      <c r="AL3158" s="29" t="s">
        <v>27725</v>
      </c>
      <c r="AM3158" s="29">
        <v>288</v>
      </c>
      <c r="AN3158" s="1">
        <f t="shared" si="171"/>
        <v>0</v>
      </c>
      <c r="AO3158" s="1">
        <f t="shared" si="172"/>
        <v>1</v>
      </c>
      <c r="AP3158" s="30">
        <f t="shared" si="173"/>
        <v>46297</v>
      </c>
      <c r="AQ3158" s="1" t="str">
        <f>IF(COUNTIF('同场线路Rotas do mesmo SC'!A:A,C3158)&gt;0,"Sim","Não")</f>
        <v>Não</v>
      </c>
      <c r="AR3158" s="1" t="str">
        <f>IF(COUNTIF(揽收业务网点!A:A,P3158)&gt;0,"Sim","Não")</f>
        <v>Sim</v>
      </c>
    </row>
    <row r="3159" spans="1:44">
      <c r="A3159" s="29" t="s">
        <v>37513</v>
      </c>
      <c r="B3159" s="29" t="s">
        <v>379</v>
      </c>
      <c r="C3159" s="29" t="s">
        <v>3702</v>
      </c>
      <c r="D3159" s="29" t="s">
        <v>381</v>
      </c>
      <c r="E3159" s="29" t="s">
        <v>382</v>
      </c>
      <c r="F3159" s="29" t="s">
        <v>383</v>
      </c>
      <c r="G3159" s="29">
        <v>46</v>
      </c>
      <c r="H3159" s="29" t="s">
        <v>3703</v>
      </c>
      <c r="I3159" s="29" t="s">
        <v>702</v>
      </c>
      <c r="J3159" s="29" t="s">
        <v>642</v>
      </c>
      <c r="K3159" s="29" t="s">
        <v>387</v>
      </c>
      <c r="L3159" s="29" t="s">
        <v>643</v>
      </c>
      <c r="M3159" s="29" t="s">
        <v>3704</v>
      </c>
      <c r="N3159" s="29" t="s">
        <v>3705</v>
      </c>
      <c r="O3159" s="29" t="s">
        <v>653</v>
      </c>
      <c r="P3159" s="29" t="s">
        <v>654</v>
      </c>
      <c r="Q3159" s="29" t="s">
        <v>11</v>
      </c>
      <c r="R3159" s="29" t="s">
        <v>37514</v>
      </c>
      <c r="S3159" s="29" t="s">
        <v>37515</v>
      </c>
      <c r="T3159" s="29" t="s">
        <v>37516</v>
      </c>
      <c r="U3159" s="29" t="s">
        <v>34588</v>
      </c>
      <c r="V3159" s="29">
        <v>744</v>
      </c>
      <c r="W3159" s="29" t="s">
        <v>396</v>
      </c>
      <c r="X3159" s="29" t="s">
        <v>37517</v>
      </c>
      <c r="Y3159" s="29" t="s">
        <v>28527</v>
      </c>
      <c r="Z3159" s="29" t="s">
        <v>37518</v>
      </c>
      <c r="AA3159" s="29" t="s">
        <v>37518</v>
      </c>
      <c r="AB3159" s="29" t="s">
        <v>1158</v>
      </c>
      <c r="AC3159" s="29" t="s">
        <v>159</v>
      </c>
      <c r="AD3159" s="29" t="s">
        <v>145</v>
      </c>
      <c r="AE3159" s="29" t="s">
        <v>37519</v>
      </c>
      <c r="AF3159" s="29" t="s">
        <v>37520</v>
      </c>
      <c r="AG3159" s="29">
        <v>-76</v>
      </c>
      <c r="AH3159" s="29" t="s">
        <v>37520</v>
      </c>
      <c r="AI3159" s="29" t="s">
        <v>37521</v>
      </c>
      <c r="AJ3159" s="29">
        <v>1</v>
      </c>
      <c r="AK3159" s="29" t="s">
        <v>31821</v>
      </c>
      <c r="AL3159" s="29" t="s">
        <v>37522</v>
      </c>
      <c r="AM3159" s="29">
        <v>102</v>
      </c>
      <c r="AN3159" s="1">
        <f t="shared" si="171"/>
        <v>1</v>
      </c>
      <c r="AO3159" s="1">
        <f t="shared" si="172"/>
        <v>1</v>
      </c>
      <c r="AP3159" s="30">
        <f t="shared" si="173"/>
        <v>46298</v>
      </c>
      <c r="AQ3159" s="1" t="str">
        <f>IF(COUNTIF('同场线路Rotas do mesmo SC'!A:A,C3159)&gt;0,"Sim","Não")</f>
        <v>Não</v>
      </c>
      <c r="AR3159" s="1" t="str">
        <f>IF(COUNTIF(揽收业务网点!A:A,P3159)&gt;0,"Sim","Não")</f>
        <v>Não</v>
      </c>
    </row>
    <row r="3160" spans="1:44">
      <c r="A3160" s="29" t="s">
        <v>37523</v>
      </c>
      <c r="B3160" s="29" t="s">
        <v>379</v>
      </c>
      <c r="C3160" s="29" t="s">
        <v>4256</v>
      </c>
      <c r="D3160" s="29" t="s">
        <v>381</v>
      </c>
      <c r="E3160" s="29" t="s">
        <v>382</v>
      </c>
      <c r="F3160" s="29" t="s">
        <v>383</v>
      </c>
      <c r="G3160" s="29">
        <v>35</v>
      </c>
      <c r="H3160" s="29" t="s">
        <v>4257</v>
      </c>
      <c r="I3160" s="29" t="s">
        <v>385</v>
      </c>
      <c r="J3160" s="29" t="s">
        <v>642</v>
      </c>
      <c r="K3160" s="29" t="s">
        <v>387</v>
      </c>
      <c r="L3160" s="29" t="s">
        <v>643</v>
      </c>
      <c r="M3160" s="29" t="s">
        <v>4258</v>
      </c>
      <c r="N3160" s="29" t="s">
        <v>4259</v>
      </c>
      <c r="O3160" s="29" t="s">
        <v>653</v>
      </c>
      <c r="P3160" s="29" t="s">
        <v>654</v>
      </c>
      <c r="Q3160" s="29" t="s">
        <v>11</v>
      </c>
      <c r="R3160" s="29" t="s">
        <v>16858</v>
      </c>
      <c r="S3160" s="29" t="s">
        <v>37524</v>
      </c>
      <c r="T3160" s="29" t="s">
        <v>37525</v>
      </c>
      <c r="U3160" s="29" t="s">
        <v>37526</v>
      </c>
      <c r="V3160" s="29">
        <v>620</v>
      </c>
      <c r="W3160" s="29" t="s">
        <v>396</v>
      </c>
      <c r="X3160" s="29" t="s">
        <v>37527</v>
      </c>
      <c r="Y3160" s="29" t="s">
        <v>21336</v>
      </c>
      <c r="Z3160" s="29" t="s">
        <v>37528</v>
      </c>
      <c r="AA3160" s="29" t="s">
        <v>37528</v>
      </c>
      <c r="AB3160" s="29" t="s">
        <v>3756</v>
      </c>
      <c r="AC3160" s="29" t="s">
        <v>151</v>
      </c>
      <c r="AD3160" s="29" t="s">
        <v>145</v>
      </c>
      <c r="AE3160" s="29" t="s">
        <v>32492</v>
      </c>
      <c r="AF3160" s="29" t="s">
        <v>37529</v>
      </c>
      <c r="AG3160" s="29">
        <v>-69</v>
      </c>
      <c r="AH3160" s="29" t="s">
        <v>37529</v>
      </c>
      <c r="AI3160" s="29" t="s">
        <v>37530</v>
      </c>
      <c r="AJ3160" s="29">
        <v>129</v>
      </c>
      <c r="AK3160" s="29" t="s">
        <v>37531</v>
      </c>
      <c r="AL3160" s="29" t="s">
        <v>37532</v>
      </c>
      <c r="AM3160" s="29">
        <v>75</v>
      </c>
      <c r="AN3160" s="1">
        <f t="shared" si="171"/>
        <v>1</v>
      </c>
      <c r="AO3160" s="1">
        <f t="shared" si="172"/>
        <v>1</v>
      </c>
      <c r="AP3160" s="30">
        <f t="shared" si="173"/>
        <v>46298</v>
      </c>
      <c r="AQ3160" s="1" t="str">
        <f>IF(COUNTIF('同场线路Rotas do mesmo SC'!A:A,C3160)&gt;0,"Sim","Não")</f>
        <v>Não</v>
      </c>
      <c r="AR3160" s="1" t="str">
        <f>IF(COUNTIF(揽收业务网点!A:A,P3160)&gt;0,"Sim","Não")</f>
        <v>Não</v>
      </c>
    </row>
    <row r="3161" spans="1:44">
      <c r="A3161" s="29" t="s">
        <v>37533</v>
      </c>
      <c r="B3161" s="29" t="s">
        <v>379</v>
      </c>
      <c r="C3161" s="29" t="s">
        <v>4523</v>
      </c>
      <c r="D3161" s="29" t="s">
        <v>381</v>
      </c>
      <c r="E3161" s="29" t="s">
        <v>382</v>
      </c>
      <c r="F3161" s="29" t="s">
        <v>383</v>
      </c>
      <c r="G3161" s="29">
        <v>36</v>
      </c>
      <c r="H3161" s="29" t="s">
        <v>4524</v>
      </c>
      <c r="I3161" s="29" t="s">
        <v>385</v>
      </c>
      <c r="J3161" s="29" t="s">
        <v>642</v>
      </c>
      <c r="K3161" s="29" t="s">
        <v>387</v>
      </c>
      <c r="L3161" s="29" t="s">
        <v>643</v>
      </c>
      <c r="M3161" s="29" t="s">
        <v>4525</v>
      </c>
      <c r="N3161" s="29" t="s">
        <v>4526</v>
      </c>
      <c r="O3161" s="29" t="s">
        <v>653</v>
      </c>
      <c r="P3161" s="29" t="s">
        <v>654</v>
      </c>
      <c r="Q3161" s="29" t="s">
        <v>11</v>
      </c>
      <c r="R3161" s="29" t="s">
        <v>37534</v>
      </c>
      <c r="S3161" s="29" t="s">
        <v>12684</v>
      </c>
      <c r="T3161" s="29" t="s">
        <v>37535</v>
      </c>
      <c r="U3161" s="29" t="s">
        <v>37536</v>
      </c>
      <c r="V3161" s="29">
        <v>638</v>
      </c>
      <c r="W3161" s="29" t="s">
        <v>396</v>
      </c>
      <c r="X3161" s="29" t="s">
        <v>37537</v>
      </c>
      <c r="Y3161" s="29" t="s">
        <v>29275</v>
      </c>
      <c r="Z3161" s="29" t="s">
        <v>37538</v>
      </c>
      <c r="AA3161" s="29" t="s">
        <v>37538</v>
      </c>
      <c r="AB3161" s="29" t="s">
        <v>4534</v>
      </c>
      <c r="AC3161" s="29" t="s">
        <v>4535</v>
      </c>
      <c r="AD3161" s="29" t="s">
        <v>145</v>
      </c>
      <c r="AE3161" s="29" t="s">
        <v>37539</v>
      </c>
      <c r="AF3161" s="29" t="s">
        <v>37540</v>
      </c>
      <c r="AG3161" s="29">
        <v>-96</v>
      </c>
      <c r="AH3161" s="29" t="s">
        <v>37540</v>
      </c>
      <c r="AI3161" s="29" t="s">
        <v>37541</v>
      </c>
      <c r="AJ3161" s="29">
        <v>9</v>
      </c>
      <c r="AK3161" s="29" t="s">
        <v>37542</v>
      </c>
      <c r="AL3161" s="29" t="s">
        <v>37543</v>
      </c>
      <c r="AM3161" s="29">
        <v>29</v>
      </c>
      <c r="AN3161" s="1">
        <f t="shared" si="171"/>
        <v>1</v>
      </c>
      <c r="AO3161" s="1">
        <f t="shared" si="172"/>
        <v>1</v>
      </c>
      <c r="AP3161" s="30">
        <f t="shared" si="173"/>
        <v>46298</v>
      </c>
      <c r="AQ3161" s="1" t="str">
        <f>IF(COUNTIF('同场线路Rotas do mesmo SC'!A:A,C3161)&gt;0,"Sim","Não")</f>
        <v>Não</v>
      </c>
      <c r="AR3161" s="1" t="str">
        <f>IF(COUNTIF(揽收业务网点!A:A,P3161)&gt;0,"Sim","Não")</f>
        <v>Não</v>
      </c>
    </row>
    <row r="3162" spans="1:44">
      <c r="A3162" s="29" t="s">
        <v>37544</v>
      </c>
      <c r="B3162" s="29" t="s">
        <v>379</v>
      </c>
      <c r="C3162" s="29" t="s">
        <v>5347</v>
      </c>
      <c r="D3162" s="29" t="s">
        <v>381</v>
      </c>
      <c r="E3162" s="29" t="s">
        <v>382</v>
      </c>
      <c r="F3162" s="29" t="s">
        <v>383</v>
      </c>
      <c r="G3162" s="29">
        <v>93</v>
      </c>
      <c r="H3162" s="29" t="s">
        <v>5348</v>
      </c>
      <c r="I3162" s="29" t="s">
        <v>385</v>
      </c>
      <c r="J3162" s="29" t="s">
        <v>1579</v>
      </c>
      <c r="K3162" s="29" t="s">
        <v>387</v>
      </c>
      <c r="L3162" s="29" t="s">
        <v>1580</v>
      </c>
      <c r="M3162" s="29" t="s">
        <v>36061</v>
      </c>
      <c r="N3162" s="29" t="s">
        <v>37545</v>
      </c>
      <c r="O3162" s="29" t="s">
        <v>653</v>
      </c>
      <c r="P3162" s="29" t="s">
        <v>654</v>
      </c>
      <c r="Q3162" s="29" t="s">
        <v>11</v>
      </c>
      <c r="R3162" s="29" t="s">
        <v>37546</v>
      </c>
      <c r="S3162" s="29" t="s">
        <v>37546</v>
      </c>
      <c r="T3162" s="29" t="s">
        <v>37547</v>
      </c>
      <c r="U3162" s="29" t="s">
        <v>37548</v>
      </c>
      <c r="V3162" s="29">
        <v>755</v>
      </c>
      <c r="W3162" s="29" t="s">
        <v>396</v>
      </c>
      <c r="X3162" s="29" t="s">
        <v>37549</v>
      </c>
      <c r="Y3162" s="29" t="s">
        <v>15821</v>
      </c>
      <c r="Z3162" s="29" t="s">
        <v>37550</v>
      </c>
      <c r="AA3162" s="29" t="s">
        <v>37550</v>
      </c>
      <c r="AB3162" s="29" t="s">
        <v>1583</v>
      </c>
      <c r="AC3162" s="29" t="s">
        <v>161</v>
      </c>
      <c r="AD3162" s="29" t="s">
        <v>145</v>
      </c>
      <c r="AE3162" s="29" t="s">
        <v>28006</v>
      </c>
      <c r="AF3162" s="29" t="s">
        <v>37551</v>
      </c>
      <c r="AG3162" s="29">
        <v>-6</v>
      </c>
      <c r="AH3162" s="29" t="s">
        <v>37551</v>
      </c>
      <c r="AI3162" s="29" t="s">
        <v>37552</v>
      </c>
      <c r="AJ3162" s="29">
        <v>-23</v>
      </c>
      <c r="AK3162" s="29" t="s">
        <v>32350</v>
      </c>
      <c r="AL3162" s="29" t="s">
        <v>37553</v>
      </c>
      <c r="AM3162" s="29">
        <v>1463</v>
      </c>
      <c r="AN3162" s="1">
        <f t="shared" ref="AN3162:AN3225" si="174">IF(X3162="",0,1)</f>
        <v>1</v>
      </c>
      <c r="AO3162" s="1">
        <f t="shared" ref="AO3162:AO3225" si="175">IF(AI3162="",0,1)</f>
        <v>1</v>
      </c>
      <c r="AP3162" s="30">
        <f t="shared" ref="AP3162:AP3225" si="176">DATE(YEAR(AE3162),MONTH(AE3162),DAY(AE3162))</f>
        <v>46298</v>
      </c>
      <c r="AQ3162" s="1" t="str">
        <f>IF(COUNTIF('同场线路Rotas do mesmo SC'!A:A,C3162)&gt;0,"Sim","Não")</f>
        <v>Não</v>
      </c>
      <c r="AR3162" s="1" t="str">
        <f>IF(COUNTIF(揽收业务网点!A:A,P3162)&gt;0,"Sim","Não")</f>
        <v>Não</v>
      </c>
    </row>
    <row r="3163" spans="1:44">
      <c r="A3163" s="29" t="s">
        <v>37554</v>
      </c>
      <c r="B3163" s="29" t="s">
        <v>379</v>
      </c>
      <c r="C3163" s="29" t="s">
        <v>27547</v>
      </c>
      <c r="D3163" s="29" t="s">
        <v>15072</v>
      </c>
      <c r="E3163" s="29" t="s">
        <v>640</v>
      </c>
      <c r="F3163" s="29" t="s">
        <v>7279</v>
      </c>
      <c r="G3163" s="29">
        <v>103</v>
      </c>
      <c r="H3163" s="29" t="s">
        <v>9722</v>
      </c>
      <c r="I3163" s="29" t="s">
        <v>868</v>
      </c>
      <c r="J3163" s="29" t="s">
        <v>1016</v>
      </c>
      <c r="K3163" s="29" t="s">
        <v>387</v>
      </c>
      <c r="L3163" s="29" t="s">
        <v>1017</v>
      </c>
      <c r="M3163" s="29" t="s">
        <v>9723</v>
      </c>
      <c r="N3163" s="29" t="s">
        <v>9724</v>
      </c>
      <c r="O3163" s="29" t="s">
        <v>5241</v>
      </c>
      <c r="P3163" s="29" t="s">
        <v>127</v>
      </c>
      <c r="Q3163" s="29" t="s">
        <v>118</v>
      </c>
      <c r="R3163" s="29" t="s">
        <v>37555</v>
      </c>
      <c r="S3163" s="29" t="s">
        <v>37555</v>
      </c>
      <c r="T3163" s="29" t="s">
        <v>37556</v>
      </c>
      <c r="U3163" s="29" t="s">
        <v>37557</v>
      </c>
      <c r="V3163" s="29">
        <v>1</v>
      </c>
      <c r="W3163" s="29" t="s">
        <v>396</v>
      </c>
      <c r="X3163" s="29" t="s">
        <v>37558</v>
      </c>
      <c r="Y3163" s="29" t="s">
        <v>15226</v>
      </c>
      <c r="Z3163" s="29" t="s">
        <v>37559</v>
      </c>
      <c r="AA3163" s="29" t="s">
        <v>37559</v>
      </c>
      <c r="AB3163" s="29" t="s">
        <v>674</v>
      </c>
      <c r="AC3163" s="29" t="s">
        <v>675</v>
      </c>
      <c r="AD3163" s="29" t="s">
        <v>118</v>
      </c>
      <c r="AE3163" s="29" t="s">
        <v>37560</v>
      </c>
      <c r="AF3163" s="29" t="s">
        <v>37561</v>
      </c>
      <c r="AG3163" s="29">
        <v>-95</v>
      </c>
      <c r="AH3163" s="29" t="s">
        <v>37561</v>
      </c>
      <c r="AI3163" s="29" t="s">
        <v>37562</v>
      </c>
      <c r="AJ3163" s="29"/>
      <c r="AK3163" s="29"/>
      <c r="AL3163" s="29"/>
      <c r="AM3163" s="29"/>
      <c r="AN3163" s="1">
        <f t="shared" si="174"/>
        <v>1</v>
      </c>
      <c r="AO3163" s="1">
        <f t="shared" si="175"/>
        <v>1</v>
      </c>
      <c r="AP3163" s="30">
        <f t="shared" si="176"/>
        <v>46297</v>
      </c>
      <c r="AQ3163" s="1" t="str">
        <f>IF(COUNTIF('同场线路Rotas do mesmo SC'!A:A,C3163)&gt;0,"Sim","Não")</f>
        <v>Não</v>
      </c>
      <c r="AR3163" s="1" t="str">
        <f>IF(COUNTIF(揽收业务网点!A:A,P3163)&gt;0,"Sim","Não")</f>
        <v>Sim</v>
      </c>
    </row>
    <row r="3164" spans="1:44">
      <c r="A3164" s="29" t="s">
        <v>37563</v>
      </c>
      <c r="B3164" s="29" t="s">
        <v>379</v>
      </c>
      <c r="C3164" s="29" t="s">
        <v>8687</v>
      </c>
      <c r="D3164" s="29" t="s">
        <v>381</v>
      </c>
      <c r="E3164" s="29" t="s">
        <v>382</v>
      </c>
      <c r="F3164" s="29" t="s">
        <v>383</v>
      </c>
      <c r="G3164" s="29">
        <v>139</v>
      </c>
      <c r="H3164" s="29" t="s">
        <v>8688</v>
      </c>
      <c r="I3164" s="29" t="s">
        <v>409</v>
      </c>
      <c r="J3164" s="29" t="s">
        <v>4160</v>
      </c>
      <c r="K3164" s="29" t="s">
        <v>387</v>
      </c>
      <c r="L3164" s="29" t="s">
        <v>4161</v>
      </c>
      <c r="M3164" s="29" t="s">
        <v>8689</v>
      </c>
      <c r="N3164" s="29" t="s">
        <v>8690</v>
      </c>
      <c r="O3164" s="29" t="s">
        <v>8608</v>
      </c>
      <c r="P3164" s="29" t="s">
        <v>8609</v>
      </c>
      <c r="Q3164" s="29" t="s">
        <v>145</v>
      </c>
      <c r="R3164" s="29" t="s">
        <v>17785</v>
      </c>
      <c r="S3164" s="29" t="s">
        <v>16153</v>
      </c>
      <c r="T3164" s="29" t="s">
        <v>37564</v>
      </c>
      <c r="U3164" s="29" t="s">
        <v>37565</v>
      </c>
      <c r="V3164" s="29">
        <v>17</v>
      </c>
      <c r="W3164" s="29" t="s">
        <v>396</v>
      </c>
      <c r="X3164" s="29" t="s">
        <v>37566</v>
      </c>
      <c r="Y3164" s="29" t="s">
        <v>21336</v>
      </c>
      <c r="Z3164" s="29" t="s">
        <v>37567</v>
      </c>
      <c r="AA3164" s="29" t="s">
        <v>37567</v>
      </c>
      <c r="AB3164" s="29" t="s">
        <v>8696</v>
      </c>
      <c r="AC3164" s="29" t="s">
        <v>8697</v>
      </c>
      <c r="AD3164" s="29" t="s">
        <v>145</v>
      </c>
      <c r="AE3164" s="29" t="s">
        <v>2823</v>
      </c>
      <c r="AF3164" s="29" t="s">
        <v>37568</v>
      </c>
      <c r="AG3164" s="29">
        <v>-256</v>
      </c>
      <c r="AH3164" s="29" t="s">
        <v>37568</v>
      </c>
      <c r="AI3164" s="29" t="s">
        <v>37569</v>
      </c>
      <c r="AJ3164" s="29">
        <v>2</v>
      </c>
      <c r="AK3164" s="29" t="s">
        <v>37570</v>
      </c>
      <c r="AL3164" s="29" t="s">
        <v>37571</v>
      </c>
      <c r="AM3164" s="29">
        <v>45</v>
      </c>
      <c r="AN3164" s="1">
        <f t="shared" si="174"/>
        <v>1</v>
      </c>
      <c r="AO3164" s="1">
        <f t="shared" si="175"/>
        <v>1</v>
      </c>
      <c r="AP3164" s="30">
        <f t="shared" si="176"/>
        <v>46298</v>
      </c>
      <c r="AQ3164" s="1" t="str">
        <f>IF(COUNTIF('同场线路Rotas do mesmo SC'!A:A,C3164)&gt;0,"Sim","Não")</f>
        <v>Não</v>
      </c>
      <c r="AR3164" s="1" t="str">
        <f>IF(COUNTIF(揽收业务网点!A:A,P3164)&gt;0,"Sim","Não")</f>
        <v>Não</v>
      </c>
    </row>
    <row r="3165" spans="1:44">
      <c r="A3165" s="29" t="s">
        <v>37572</v>
      </c>
      <c r="B3165" s="29" t="s">
        <v>379</v>
      </c>
      <c r="C3165" s="29" t="s">
        <v>9001</v>
      </c>
      <c r="D3165" s="29" t="s">
        <v>381</v>
      </c>
      <c r="E3165" s="29" t="s">
        <v>382</v>
      </c>
      <c r="F3165" s="29" t="s">
        <v>383</v>
      </c>
      <c r="G3165" s="29">
        <v>100</v>
      </c>
      <c r="H3165" s="29" t="s">
        <v>9002</v>
      </c>
      <c r="I3165" s="29" t="s">
        <v>409</v>
      </c>
      <c r="J3165" s="29" t="s">
        <v>4160</v>
      </c>
      <c r="K3165" s="29" t="s">
        <v>387</v>
      </c>
      <c r="L3165" s="29" t="s">
        <v>4161</v>
      </c>
      <c r="M3165" s="29" t="s">
        <v>20842</v>
      </c>
      <c r="N3165" s="29" t="s">
        <v>20843</v>
      </c>
      <c r="O3165" s="29" t="s">
        <v>8608</v>
      </c>
      <c r="P3165" s="29" t="s">
        <v>8609</v>
      </c>
      <c r="Q3165" s="29" t="s">
        <v>145</v>
      </c>
      <c r="R3165" s="29" t="s">
        <v>37573</v>
      </c>
      <c r="S3165" s="29" t="s">
        <v>37574</v>
      </c>
      <c r="T3165" s="29" t="s">
        <v>37575</v>
      </c>
      <c r="U3165" s="29" t="s">
        <v>30827</v>
      </c>
      <c r="V3165" s="29">
        <v>19</v>
      </c>
      <c r="W3165" s="29" t="s">
        <v>396</v>
      </c>
      <c r="X3165" s="29" t="s">
        <v>37576</v>
      </c>
      <c r="Y3165" s="29" t="s">
        <v>21336</v>
      </c>
      <c r="Z3165" s="29" t="s">
        <v>37577</v>
      </c>
      <c r="AA3165" s="29" t="s">
        <v>37577</v>
      </c>
      <c r="AB3165" s="29" t="s">
        <v>9011</v>
      </c>
      <c r="AC3165" s="29" t="s">
        <v>166</v>
      </c>
      <c r="AD3165" s="29" t="s">
        <v>145</v>
      </c>
      <c r="AE3165" s="29" t="s">
        <v>27922</v>
      </c>
      <c r="AF3165" s="29" t="s">
        <v>37578</v>
      </c>
      <c r="AG3165" s="29">
        <v>-296</v>
      </c>
      <c r="AH3165" s="29" t="s">
        <v>37578</v>
      </c>
      <c r="AI3165" s="29" t="s">
        <v>37579</v>
      </c>
      <c r="AJ3165" s="29">
        <v>14</v>
      </c>
      <c r="AK3165" s="29" t="s">
        <v>37580</v>
      </c>
      <c r="AL3165" s="29" t="s">
        <v>29102</v>
      </c>
      <c r="AM3165" s="29">
        <v>368</v>
      </c>
      <c r="AN3165" s="1">
        <f t="shared" si="174"/>
        <v>1</v>
      </c>
      <c r="AO3165" s="1">
        <f t="shared" si="175"/>
        <v>1</v>
      </c>
      <c r="AP3165" s="30">
        <f t="shared" si="176"/>
        <v>46298</v>
      </c>
      <c r="AQ3165" s="1" t="str">
        <f>IF(COUNTIF('同场线路Rotas do mesmo SC'!A:A,C3165)&gt;0,"Sim","Não")</f>
        <v>Não</v>
      </c>
      <c r="AR3165" s="1" t="str">
        <f>IF(COUNTIF(揽收业务网点!A:A,P3165)&gt;0,"Sim","Não")</f>
        <v>Não</v>
      </c>
    </row>
    <row r="3166" spans="1:44">
      <c r="A3166" s="29" t="s">
        <v>37581</v>
      </c>
      <c r="B3166" s="29" t="s">
        <v>379</v>
      </c>
      <c r="C3166" s="29" t="s">
        <v>9088</v>
      </c>
      <c r="D3166" s="29" t="s">
        <v>381</v>
      </c>
      <c r="E3166" s="29" t="s">
        <v>382</v>
      </c>
      <c r="F3166" s="29" t="s">
        <v>383</v>
      </c>
      <c r="G3166" s="29">
        <v>168</v>
      </c>
      <c r="H3166" s="29" t="s">
        <v>9089</v>
      </c>
      <c r="I3166" s="29" t="s">
        <v>868</v>
      </c>
      <c r="J3166" s="29" t="s">
        <v>7724</v>
      </c>
      <c r="K3166" s="29" t="s">
        <v>387</v>
      </c>
      <c r="L3166" s="29" t="s">
        <v>7725</v>
      </c>
      <c r="M3166" s="29" t="s">
        <v>9090</v>
      </c>
      <c r="N3166" s="29" t="s">
        <v>9091</v>
      </c>
      <c r="O3166" s="29" t="s">
        <v>8608</v>
      </c>
      <c r="P3166" s="29" t="s">
        <v>8609</v>
      </c>
      <c r="Q3166" s="29" t="s">
        <v>145</v>
      </c>
      <c r="R3166" s="29" t="s">
        <v>32403</v>
      </c>
      <c r="S3166" s="29" t="s">
        <v>25816</v>
      </c>
      <c r="T3166" s="29" t="s">
        <v>37582</v>
      </c>
      <c r="U3166" s="29" t="s">
        <v>34709</v>
      </c>
      <c r="V3166" s="29">
        <v>17</v>
      </c>
      <c r="W3166" s="29" t="s">
        <v>396</v>
      </c>
      <c r="X3166" s="29" t="s">
        <v>28121</v>
      </c>
      <c r="Y3166" s="29" t="s">
        <v>16547</v>
      </c>
      <c r="Z3166" s="29" t="s">
        <v>37583</v>
      </c>
      <c r="AA3166" s="29" t="s">
        <v>37583</v>
      </c>
      <c r="AB3166" s="29" t="s">
        <v>9098</v>
      </c>
      <c r="AC3166" s="29" t="s">
        <v>9099</v>
      </c>
      <c r="AD3166" s="29" t="s">
        <v>145</v>
      </c>
      <c r="AE3166" s="29" t="s">
        <v>1774</v>
      </c>
      <c r="AF3166" s="29" t="s">
        <v>37584</v>
      </c>
      <c r="AG3166" s="29">
        <v>-98</v>
      </c>
      <c r="AH3166" s="29" t="s">
        <v>37584</v>
      </c>
      <c r="AI3166" s="29" t="s">
        <v>35663</v>
      </c>
      <c r="AJ3166" s="29">
        <v>4</v>
      </c>
      <c r="AK3166" s="29" t="s">
        <v>37585</v>
      </c>
      <c r="AL3166" s="29" t="s">
        <v>37586</v>
      </c>
      <c r="AM3166" s="29">
        <v>52</v>
      </c>
      <c r="AN3166" s="1">
        <f t="shared" si="174"/>
        <v>1</v>
      </c>
      <c r="AO3166" s="1">
        <f t="shared" si="175"/>
        <v>1</v>
      </c>
      <c r="AP3166" s="30">
        <f t="shared" si="176"/>
        <v>46298</v>
      </c>
      <c r="AQ3166" s="1" t="str">
        <f>IF(COUNTIF('同场线路Rotas do mesmo SC'!A:A,C3166)&gt;0,"Sim","Não")</f>
        <v>Não</v>
      </c>
      <c r="AR3166" s="1" t="str">
        <f>IF(COUNTIF(揽收业务网点!A:A,P3166)&gt;0,"Sim","Não")</f>
        <v>Não</v>
      </c>
    </row>
    <row r="3167" spans="1:44">
      <c r="A3167" s="29" t="s">
        <v>37587</v>
      </c>
      <c r="B3167" s="29" t="s">
        <v>379</v>
      </c>
      <c r="C3167" s="29" t="s">
        <v>20900</v>
      </c>
      <c r="D3167" s="29" t="s">
        <v>381</v>
      </c>
      <c r="E3167" s="29" t="s">
        <v>382</v>
      </c>
      <c r="F3167" s="29" t="s">
        <v>811</v>
      </c>
      <c r="G3167" s="29">
        <v>153</v>
      </c>
      <c r="H3167" s="29" t="s">
        <v>20901</v>
      </c>
      <c r="I3167" s="29" t="s">
        <v>702</v>
      </c>
      <c r="J3167" s="29" t="s">
        <v>1579</v>
      </c>
      <c r="K3167" s="29" t="s">
        <v>387</v>
      </c>
      <c r="L3167" s="29" t="s">
        <v>1580</v>
      </c>
      <c r="M3167" s="29" t="s">
        <v>20902</v>
      </c>
      <c r="N3167" s="29" t="s">
        <v>20903</v>
      </c>
      <c r="O3167" s="29" t="s">
        <v>8608</v>
      </c>
      <c r="P3167" s="29" t="s">
        <v>8609</v>
      </c>
      <c r="Q3167" s="29" t="s">
        <v>145</v>
      </c>
      <c r="R3167" s="29" t="s">
        <v>37588</v>
      </c>
      <c r="S3167" s="29" t="s">
        <v>37589</v>
      </c>
      <c r="T3167" s="29" t="s">
        <v>37590</v>
      </c>
      <c r="U3167" s="29" t="s">
        <v>37591</v>
      </c>
      <c r="V3167" s="29">
        <v>24</v>
      </c>
      <c r="W3167" s="29" t="s">
        <v>396</v>
      </c>
      <c r="X3167" s="29" t="s">
        <v>37592</v>
      </c>
      <c r="Y3167" s="29" t="s">
        <v>21336</v>
      </c>
      <c r="Z3167" s="29" t="s">
        <v>37593</v>
      </c>
      <c r="AA3167" s="29" t="s">
        <v>37593</v>
      </c>
      <c r="AB3167" s="29" t="s">
        <v>20909</v>
      </c>
      <c r="AC3167" s="29" t="s">
        <v>20910</v>
      </c>
      <c r="AD3167" s="29" t="s">
        <v>145</v>
      </c>
      <c r="AE3167" s="29" t="s">
        <v>16006</v>
      </c>
      <c r="AF3167" s="29" t="s">
        <v>37594</v>
      </c>
      <c r="AG3167" s="29">
        <v>-80</v>
      </c>
      <c r="AH3167" s="29" t="s">
        <v>37594</v>
      </c>
      <c r="AI3167" s="29" t="s">
        <v>37595</v>
      </c>
      <c r="AJ3167" s="29">
        <v>0</v>
      </c>
      <c r="AK3167" s="29" t="s">
        <v>37596</v>
      </c>
      <c r="AL3167" s="29" t="s">
        <v>37597</v>
      </c>
      <c r="AM3167" s="29">
        <v>189</v>
      </c>
      <c r="AN3167" s="1">
        <f t="shared" si="174"/>
        <v>1</v>
      </c>
      <c r="AO3167" s="1">
        <f t="shared" si="175"/>
        <v>1</v>
      </c>
      <c r="AP3167" s="30">
        <f t="shared" si="176"/>
        <v>46298</v>
      </c>
      <c r="AQ3167" s="1" t="str">
        <f>IF(COUNTIF('同场线路Rotas do mesmo SC'!A:A,C3167)&gt;0,"Sim","Não")</f>
        <v>Não</v>
      </c>
      <c r="AR3167" s="1" t="str">
        <f>IF(COUNTIF(揽收业务网点!A:A,P3167)&gt;0,"Sim","Não")</f>
        <v>Não</v>
      </c>
    </row>
    <row r="3168" spans="1:44">
      <c r="A3168" s="29" t="s">
        <v>37598</v>
      </c>
      <c r="B3168" s="29" t="s">
        <v>379</v>
      </c>
      <c r="C3168" s="29" t="s">
        <v>9576</v>
      </c>
      <c r="D3168" s="29" t="s">
        <v>381</v>
      </c>
      <c r="E3168" s="29" t="s">
        <v>382</v>
      </c>
      <c r="F3168" s="29" t="s">
        <v>829</v>
      </c>
      <c r="G3168" s="29">
        <v>101</v>
      </c>
      <c r="H3168" s="29" t="s">
        <v>9577</v>
      </c>
      <c r="I3168" s="29" t="s">
        <v>702</v>
      </c>
      <c r="J3168" s="29" t="s">
        <v>9578</v>
      </c>
      <c r="K3168" s="29" t="s">
        <v>387</v>
      </c>
      <c r="L3168" s="29" t="s">
        <v>9579</v>
      </c>
      <c r="M3168" s="29" t="s">
        <v>9580</v>
      </c>
      <c r="N3168" s="29" t="s">
        <v>9581</v>
      </c>
      <c r="O3168" s="29" t="s">
        <v>653</v>
      </c>
      <c r="P3168" s="29" t="s">
        <v>654</v>
      </c>
      <c r="Q3168" s="29" t="s">
        <v>11</v>
      </c>
      <c r="R3168" s="29" t="s">
        <v>37599</v>
      </c>
      <c r="S3168" s="29" t="s">
        <v>37600</v>
      </c>
      <c r="T3168" s="29" t="s">
        <v>37601</v>
      </c>
      <c r="U3168" s="29" t="s">
        <v>37602</v>
      </c>
      <c r="V3168" s="29">
        <v>398</v>
      </c>
      <c r="W3168" s="29" t="s">
        <v>396</v>
      </c>
      <c r="X3168" s="29" t="s">
        <v>37603</v>
      </c>
      <c r="Y3168" s="29" t="s">
        <v>16227</v>
      </c>
      <c r="Z3168" s="29" t="s">
        <v>37604</v>
      </c>
      <c r="AA3168" s="29" t="s">
        <v>37604</v>
      </c>
      <c r="AB3168" s="29" t="s">
        <v>9588</v>
      </c>
      <c r="AC3168" s="29" t="s">
        <v>9589</v>
      </c>
      <c r="AD3168" s="29" t="s">
        <v>145</v>
      </c>
      <c r="AE3168" s="29" t="s">
        <v>2821</v>
      </c>
      <c r="AF3168" s="29" t="s">
        <v>37605</v>
      </c>
      <c r="AG3168" s="29">
        <v>-75</v>
      </c>
      <c r="AH3168" s="29" t="s">
        <v>37605</v>
      </c>
      <c r="AI3168" s="29" t="s">
        <v>37606</v>
      </c>
      <c r="AJ3168" s="29">
        <v>5</v>
      </c>
      <c r="AK3168" s="29" t="s">
        <v>37607</v>
      </c>
      <c r="AL3168" s="29" t="s">
        <v>35422</v>
      </c>
      <c r="AM3168" s="29">
        <v>159</v>
      </c>
      <c r="AN3168" s="1">
        <f t="shared" si="174"/>
        <v>1</v>
      </c>
      <c r="AO3168" s="1">
        <f t="shared" si="175"/>
        <v>1</v>
      </c>
      <c r="AP3168" s="30">
        <f t="shared" si="176"/>
        <v>46298</v>
      </c>
      <c r="AQ3168" s="1" t="str">
        <f>IF(COUNTIF('同场线路Rotas do mesmo SC'!A:A,C3168)&gt;0,"Sim","Não")</f>
        <v>Não</v>
      </c>
      <c r="AR3168" s="1" t="str">
        <f>IF(COUNTIF(揽收业务网点!A:A,P3168)&gt;0,"Sim","Não")</f>
        <v>Não</v>
      </c>
    </row>
    <row r="3169" spans="1:44">
      <c r="A3169" s="29" t="s">
        <v>37608</v>
      </c>
      <c r="B3169" s="29" t="s">
        <v>379</v>
      </c>
      <c r="C3169" s="29" t="s">
        <v>10715</v>
      </c>
      <c r="D3169" s="29" t="s">
        <v>381</v>
      </c>
      <c r="E3169" s="29" t="s">
        <v>382</v>
      </c>
      <c r="F3169" s="29" t="s">
        <v>847</v>
      </c>
      <c r="G3169" s="29">
        <v>101</v>
      </c>
      <c r="H3169" s="29" t="s">
        <v>36037</v>
      </c>
      <c r="I3169" s="29" t="s">
        <v>868</v>
      </c>
      <c r="J3169" s="29" t="s">
        <v>1579</v>
      </c>
      <c r="K3169" s="29" t="s">
        <v>387</v>
      </c>
      <c r="L3169" s="29" t="s">
        <v>1580</v>
      </c>
      <c r="M3169" s="29" t="s">
        <v>36038</v>
      </c>
      <c r="N3169" s="29" t="s">
        <v>36039</v>
      </c>
      <c r="O3169" s="29" t="s">
        <v>653</v>
      </c>
      <c r="P3169" s="29" t="s">
        <v>654</v>
      </c>
      <c r="Q3169" s="29" t="s">
        <v>11</v>
      </c>
      <c r="R3169" s="29" t="s">
        <v>18474</v>
      </c>
      <c r="S3169" s="29" t="s">
        <v>18474</v>
      </c>
      <c r="T3169" s="29" t="s">
        <v>37609</v>
      </c>
      <c r="U3169" s="29" t="s">
        <v>37610</v>
      </c>
      <c r="V3169" s="29">
        <v>347</v>
      </c>
      <c r="W3169" s="29" t="s">
        <v>396</v>
      </c>
      <c r="X3169" s="29" t="s">
        <v>37611</v>
      </c>
      <c r="Y3169" s="29" t="s">
        <v>28369</v>
      </c>
      <c r="Z3169" s="29" t="s">
        <v>37612</v>
      </c>
      <c r="AA3169" s="29" t="s">
        <v>37612</v>
      </c>
      <c r="AB3169" s="29" t="s">
        <v>9588</v>
      </c>
      <c r="AC3169" s="29" t="s">
        <v>9589</v>
      </c>
      <c r="AD3169" s="29" t="s">
        <v>145</v>
      </c>
      <c r="AE3169" s="29" t="s">
        <v>28435</v>
      </c>
      <c r="AF3169" s="29" t="s">
        <v>37613</v>
      </c>
      <c r="AG3169" s="29">
        <v>-87</v>
      </c>
      <c r="AH3169" s="29" t="s">
        <v>37613</v>
      </c>
      <c r="AI3169" s="29" t="s">
        <v>37614</v>
      </c>
      <c r="AJ3169" s="29">
        <v>18</v>
      </c>
      <c r="AK3169" s="29" t="s">
        <v>37615</v>
      </c>
      <c r="AL3169" s="29" t="s">
        <v>37616</v>
      </c>
      <c r="AM3169" s="29">
        <v>101</v>
      </c>
      <c r="AN3169" s="1">
        <f t="shared" si="174"/>
        <v>1</v>
      </c>
      <c r="AO3169" s="1">
        <f t="shared" si="175"/>
        <v>1</v>
      </c>
      <c r="AP3169" s="30">
        <f t="shared" si="176"/>
        <v>46298</v>
      </c>
      <c r="AQ3169" s="1" t="str">
        <f>IF(COUNTIF('同场线路Rotas do mesmo SC'!A:A,C3169)&gt;0,"Sim","Não")</f>
        <v>Não</v>
      </c>
      <c r="AR3169" s="1" t="str">
        <f>IF(COUNTIF(揽收业务网点!A:A,P3169)&gt;0,"Sim","Não")</f>
        <v>Não</v>
      </c>
    </row>
    <row r="3170" spans="1:44">
      <c r="A3170" s="29" t="s">
        <v>37617</v>
      </c>
      <c r="B3170" s="29" t="s">
        <v>379</v>
      </c>
      <c r="C3170" s="29" t="s">
        <v>12813</v>
      </c>
      <c r="D3170" s="29" t="s">
        <v>381</v>
      </c>
      <c r="E3170" s="29" t="s">
        <v>382</v>
      </c>
      <c r="F3170" s="29" t="s">
        <v>732</v>
      </c>
      <c r="G3170" s="29">
        <v>37</v>
      </c>
      <c r="H3170" s="29" t="s">
        <v>12814</v>
      </c>
      <c r="I3170" s="29" t="s">
        <v>385</v>
      </c>
      <c r="J3170" s="29" t="s">
        <v>2187</v>
      </c>
      <c r="K3170" s="29" t="s">
        <v>387</v>
      </c>
      <c r="L3170" s="29" t="s">
        <v>2188</v>
      </c>
      <c r="M3170" s="29" t="s">
        <v>12815</v>
      </c>
      <c r="N3170" s="29" t="s">
        <v>12816</v>
      </c>
      <c r="O3170" s="29" t="s">
        <v>653</v>
      </c>
      <c r="P3170" s="29" t="s">
        <v>654</v>
      </c>
      <c r="Q3170" s="29" t="s">
        <v>11</v>
      </c>
      <c r="R3170" s="29" t="s">
        <v>37618</v>
      </c>
      <c r="S3170" s="29" t="s">
        <v>24104</v>
      </c>
      <c r="T3170" s="29" t="s">
        <v>37619</v>
      </c>
      <c r="U3170" s="29" t="s">
        <v>37620</v>
      </c>
      <c r="V3170" s="29">
        <v>360</v>
      </c>
      <c r="W3170" s="29" t="s">
        <v>396</v>
      </c>
      <c r="X3170" s="29" t="s">
        <v>37621</v>
      </c>
      <c r="Y3170" s="29" t="s">
        <v>27922</v>
      </c>
      <c r="Z3170" s="29" t="s">
        <v>37622</v>
      </c>
      <c r="AA3170" s="29" t="s">
        <v>37622</v>
      </c>
      <c r="AB3170" s="29" t="s">
        <v>12822</v>
      </c>
      <c r="AC3170" s="29" t="s">
        <v>12823</v>
      </c>
      <c r="AD3170" s="29" t="s">
        <v>145</v>
      </c>
      <c r="AE3170" s="29" t="s">
        <v>28825</v>
      </c>
      <c r="AF3170" s="29" t="s">
        <v>37623</v>
      </c>
      <c r="AG3170" s="29">
        <v>-69</v>
      </c>
      <c r="AH3170" s="29" t="s">
        <v>37623</v>
      </c>
      <c r="AI3170" s="29" t="s">
        <v>37624</v>
      </c>
      <c r="AJ3170" s="29">
        <v>37</v>
      </c>
      <c r="AK3170" s="29" t="s">
        <v>37625</v>
      </c>
      <c r="AL3170" s="29" t="s">
        <v>37626</v>
      </c>
      <c r="AM3170" s="29">
        <v>74</v>
      </c>
      <c r="AN3170" s="1">
        <f t="shared" si="174"/>
        <v>1</v>
      </c>
      <c r="AO3170" s="1">
        <f t="shared" si="175"/>
        <v>1</v>
      </c>
      <c r="AP3170" s="30">
        <f t="shared" si="176"/>
        <v>46298</v>
      </c>
      <c r="AQ3170" s="1" t="str">
        <f>IF(COUNTIF('同场线路Rotas do mesmo SC'!A:A,C3170)&gt;0,"Sim","Não")</f>
        <v>Não</v>
      </c>
      <c r="AR3170" s="1" t="str">
        <f>IF(COUNTIF(揽收业务网点!A:A,P3170)&gt;0,"Sim","Não")</f>
        <v>Não</v>
      </c>
    </row>
    <row r="3171" spans="1:44">
      <c r="A3171" s="29" t="s">
        <v>37627</v>
      </c>
      <c r="B3171" s="29" t="s">
        <v>379</v>
      </c>
      <c r="C3171" s="29" t="s">
        <v>37628</v>
      </c>
      <c r="D3171" s="29" t="s">
        <v>381</v>
      </c>
      <c r="E3171" s="29" t="s">
        <v>382</v>
      </c>
      <c r="F3171" s="29" t="s">
        <v>383</v>
      </c>
      <c r="G3171" s="29">
        <v>278.02</v>
      </c>
      <c r="H3171" s="29" t="s">
        <v>36672</v>
      </c>
      <c r="I3171" s="29" t="s">
        <v>2105</v>
      </c>
      <c r="J3171" s="29" t="s">
        <v>36673</v>
      </c>
      <c r="K3171" s="29" t="s">
        <v>387</v>
      </c>
      <c r="L3171" s="29" t="s">
        <v>36674</v>
      </c>
      <c r="M3171" s="29" t="s">
        <v>36673</v>
      </c>
      <c r="N3171" s="29" t="s">
        <v>36675</v>
      </c>
      <c r="O3171" s="29" t="s">
        <v>15196</v>
      </c>
      <c r="P3171" s="29" t="s">
        <v>15197</v>
      </c>
      <c r="Q3171" s="29" t="s">
        <v>5</v>
      </c>
      <c r="R3171" s="29" t="s">
        <v>37629</v>
      </c>
      <c r="S3171" s="29" t="s">
        <v>10821</v>
      </c>
      <c r="T3171" s="29" t="s">
        <v>37630</v>
      </c>
      <c r="U3171" s="29" t="s">
        <v>37631</v>
      </c>
      <c r="V3171" s="29">
        <v>53</v>
      </c>
      <c r="W3171" s="29" t="s">
        <v>396</v>
      </c>
      <c r="X3171" s="29" t="s">
        <v>37632</v>
      </c>
      <c r="Y3171" s="29" t="s">
        <v>15272</v>
      </c>
      <c r="Z3171" s="29" t="s">
        <v>37633</v>
      </c>
      <c r="AA3171" s="29" t="s">
        <v>37633</v>
      </c>
      <c r="AB3171" s="29" t="s">
        <v>36680</v>
      </c>
      <c r="AC3171" s="29" t="s">
        <v>36681</v>
      </c>
      <c r="AD3171" s="29" t="s">
        <v>5</v>
      </c>
      <c r="AE3171" s="29" t="s">
        <v>11780</v>
      </c>
      <c r="AF3171" s="29" t="s">
        <v>30042</v>
      </c>
      <c r="AG3171" s="29">
        <v>-147</v>
      </c>
      <c r="AH3171" s="29" t="s">
        <v>30042</v>
      </c>
      <c r="AI3171" s="29" t="s">
        <v>33475</v>
      </c>
      <c r="AJ3171" s="29">
        <v>12</v>
      </c>
      <c r="AK3171" s="29" t="s">
        <v>37634</v>
      </c>
      <c r="AL3171" s="29" t="s">
        <v>37635</v>
      </c>
      <c r="AM3171" s="29">
        <v>239</v>
      </c>
      <c r="AN3171" s="1">
        <f t="shared" si="174"/>
        <v>1</v>
      </c>
      <c r="AO3171" s="1">
        <f t="shared" si="175"/>
        <v>1</v>
      </c>
      <c r="AP3171" s="30">
        <f t="shared" si="176"/>
        <v>46298</v>
      </c>
      <c r="AQ3171" s="1" t="str">
        <f>IF(COUNTIF('同场线路Rotas do mesmo SC'!A:A,C3171)&gt;0,"Sim","Não")</f>
        <v>Não</v>
      </c>
      <c r="AR3171" s="1" t="str">
        <f>IF(COUNTIF(揽收业务网点!A:A,P3171)&gt;0,"Sim","Não")</f>
        <v>Não</v>
      </c>
    </row>
    <row r="3172" spans="1:44">
      <c r="A3172" s="29" t="s">
        <v>37636</v>
      </c>
      <c r="B3172" s="29" t="s">
        <v>379</v>
      </c>
      <c r="C3172" s="29" t="s">
        <v>12895</v>
      </c>
      <c r="D3172" s="29" t="s">
        <v>381</v>
      </c>
      <c r="E3172" s="29" t="s">
        <v>382</v>
      </c>
      <c r="F3172" s="29" t="s">
        <v>811</v>
      </c>
      <c r="G3172" s="29">
        <v>37</v>
      </c>
      <c r="H3172" s="29" t="s">
        <v>22417</v>
      </c>
      <c r="I3172" s="29" t="s">
        <v>385</v>
      </c>
      <c r="J3172" s="29" t="s">
        <v>2187</v>
      </c>
      <c r="K3172" s="29" t="s">
        <v>387</v>
      </c>
      <c r="L3172" s="29" t="s">
        <v>2188</v>
      </c>
      <c r="M3172" s="29" t="s">
        <v>22418</v>
      </c>
      <c r="N3172" s="29" t="s">
        <v>37637</v>
      </c>
      <c r="O3172" s="29" t="s">
        <v>653</v>
      </c>
      <c r="P3172" s="29" t="s">
        <v>654</v>
      </c>
      <c r="Q3172" s="29" t="s">
        <v>11</v>
      </c>
      <c r="R3172" s="29" t="s">
        <v>37638</v>
      </c>
      <c r="S3172" s="29" t="s">
        <v>37639</v>
      </c>
      <c r="T3172" s="29" t="s">
        <v>37640</v>
      </c>
      <c r="U3172" s="29" t="s">
        <v>37641</v>
      </c>
      <c r="V3172" s="29">
        <v>379</v>
      </c>
      <c r="W3172" s="29" t="s">
        <v>396</v>
      </c>
      <c r="X3172" s="29" t="s">
        <v>33012</v>
      </c>
      <c r="Y3172" s="29" t="s">
        <v>28189</v>
      </c>
      <c r="Z3172" s="29" t="s">
        <v>37642</v>
      </c>
      <c r="AA3172" s="29" t="s">
        <v>37642</v>
      </c>
      <c r="AB3172" s="29" t="s">
        <v>12822</v>
      </c>
      <c r="AC3172" s="29" t="s">
        <v>12823</v>
      </c>
      <c r="AD3172" s="29" t="s">
        <v>145</v>
      </c>
      <c r="AE3172" s="29" t="s">
        <v>28130</v>
      </c>
      <c r="AF3172" s="29" t="s">
        <v>37643</v>
      </c>
      <c r="AG3172" s="29">
        <v>-10</v>
      </c>
      <c r="AH3172" s="29" t="s">
        <v>37643</v>
      </c>
      <c r="AI3172" s="29" t="s">
        <v>37644</v>
      </c>
      <c r="AJ3172" s="29">
        <v>-11</v>
      </c>
      <c r="AK3172" s="29" t="s">
        <v>37645</v>
      </c>
      <c r="AL3172" s="29" t="s">
        <v>37646</v>
      </c>
      <c r="AM3172" s="29">
        <v>135</v>
      </c>
      <c r="AN3172" s="1">
        <f t="shared" si="174"/>
        <v>1</v>
      </c>
      <c r="AO3172" s="1">
        <f t="shared" si="175"/>
        <v>1</v>
      </c>
      <c r="AP3172" s="30">
        <f t="shared" si="176"/>
        <v>46298</v>
      </c>
      <c r="AQ3172" s="1" t="str">
        <f>IF(COUNTIF('同场线路Rotas do mesmo SC'!A:A,C3172)&gt;0,"Sim","Não")</f>
        <v>Não</v>
      </c>
      <c r="AR3172" s="1" t="str">
        <f>IF(COUNTIF(揽收业务网点!A:A,P3172)&gt;0,"Sim","Não")</f>
        <v>Não</v>
      </c>
    </row>
    <row r="3173" spans="1:44">
      <c r="A3173" s="29" t="s">
        <v>37647</v>
      </c>
      <c r="B3173" s="29" t="s">
        <v>379</v>
      </c>
      <c r="C3173" s="29" t="s">
        <v>13052</v>
      </c>
      <c r="D3173" s="29" t="s">
        <v>381</v>
      </c>
      <c r="E3173" s="29" t="s">
        <v>382</v>
      </c>
      <c r="F3173" s="29" t="s">
        <v>1287</v>
      </c>
      <c r="G3173" s="29">
        <v>50</v>
      </c>
      <c r="H3173" s="29" t="s">
        <v>23781</v>
      </c>
      <c r="I3173" s="29" t="s">
        <v>663</v>
      </c>
      <c r="J3173" s="29" t="s">
        <v>13037</v>
      </c>
      <c r="K3173" s="29" t="s">
        <v>387</v>
      </c>
      <c r="L3173" s="29" t="s">
        <v>13038</v>
      </c>
      <c r="M3173" s="29" t="s">
        <v>13372</v>
      </c>
      <c r="N3173" s="29" t="s">
        <v>13373</v>
      </c>
      <c r="O3173" s="29" t="s">
        <v>653</v>
      </c>
      <c r="P3173" s="29" t="s">
        <v>654</v>
      </c>
      <c r="Q3173" s="29" t="s">
        <v>11</v>
      </c>
      <c r="R3173" s="29" t="s">
        <v>37648</v>
      </c>
      <c r="S3173" s="29" t="s">
        <v>37649</v>
      </c>
      <c r="T3173" s="29" t="s">
        <v>37650</v>
      </c>
      <c r="U3173" s="29" t="s">
        <v>32710</v>
      </c>
      <c r="V3173" s="29">
        <v>523</v>
      </c>
      <c r="W3173" s="29" t="s">
        <v>396</v>
      </c>
      <c r="X3173" s="29" t="s">
        <v>37651</v>
      </c>
      <c r="Y3173" s="29" t="s">
        <v>15616</v>
      </c>
      <c r="Z3173" s="29" t="s">
        <v>37652</v>
      </c>
      <c r="AA3173" s="29" t="s">
        <v>37652</v>
      </c>
      <c r="AB3173" s="29" t="s">
        <v>6472</v>
      </c>
      <c r="AC3173" s="29" t="s">
        <v>6473</v>
      </c>
      <c r="AD3173" s="29" t="s">
        <v>145</v>
      </c>
      <c r="AE3173" s="29" t="s">
        <v>29739</v>
      </c>
      <c r="AF3173" s="29" t="s">
        <v>37653</v>
      </c>
      <c r="AG3173" s="29">
        <v>-38</v>
      </c>
      <c r="AH3173" s="29" t="s">
        <v>37653</v>
      </c>
      <c r="AI3173" s="29" t="s">
        <v>37654</v>
      </c>
      <c r="AJ3173" s="29">
        <v>15</v>
      </c>
      <c r="AK3173" s="29" t="s">
        <v>37655</v>
      </c>
      <c r="AL3173" s="29" t="s">
        <v>37656</v>
      </c>
      <c r="AM3173" s="29">
        <v>241</v>
      </c>
      <c r="AN3173" s="1">
        <f t="shared" si="174"/>
        <v>1</v>
      </c>
      <c r="AO3173" s="1">
        <f t="shared" si="175"/>
        <v>1</v>
      </c>
      <c r="AP3173" s="30">
        <f t="shared" si="176"/>
        <v>46298</v>
      </c>
      <c r="AQ3173" s="1" t="str">
        <f>IF(COUNTIF('同场线路Rotas do mesmo SC'!A:A,C3173)&gt;0,"Sim","Não")</f>
        <v>Não</v>
      </c>
      <c r="AR3173" s="1" t="str">
        <f>IF(COUNTIF(揽收业务网点!A:A,P3173)&gt;0,"Sim","Não")</f>
        <v>Não</v>
      </c>
    </row>
    <row r="3174" spans="1:44">
      <c r="A3174" s="29" t="s">
        <v>37657</v>
      </c>
      <c r="B3174" s="29" t="s">
        <v>379</v>
      </c>
      <c r="C3174" s="29" t="s">
        <v>13371</v>
      </c>
      <c r="D3174" s="29" t="s">
        <v>381</v>
      </c>
      <c r="E3174" s="29" t="s">
        <v>382</v>
      </c>
      <c r="F3174" s="29" t="s">
        <v>1547</v>
      </c>
      <c r="G3174" s="29">
        <v>49</v>
      </c>
      <c r="H3174" s="29" t="s">
        <v>23781</v>
      </c>
      <c r="I3174" s="29" t="s">
        <v>663</v>
      </c>
      <c r="J3174" s="29" t="s">
        <v>13037</v>
      </c>
      <c r="K3174" s="29" t="s">
        <v>387</v>
      </c>
      <c r="L3174" s="29" t="s">
        <v>13038</v>
      </c>
      <c r="M3174" s="29" t="s">
        <v>13372</v>
      </c>
      <c r="N3174" s="29" t="s">
        <v>13373</v>
      </c>
      <c r="O3174" s="29" t="s">
        <v>653</v>
      </c>
      <c r="P3174" s="29" t="s">
        <v>654</v>
      </c>
      <c r="Q3174" s="29" t="s">
        <v>11</v>
      </c>
      <c r="R3174" s="29" t="s">
        <v>37658</v>
      </c>
      <c r="S3174" s="29" t="s">
        <v>37659</v>
      </c>
      <c r="T3174" s="29" t="s">
        <v>37660</v>
      </c>
      <c r="U3174" s="29" t="s">
        <v>37661</v>
      </c>
      <c r="V3174" s="29">
        <v>533</v>
      </c>
      <c r="W3174" s="29" t="s">
        <v>396</v>
      </c>
      <c r="X3174" s="29" t="s">
        <v>37662</v>
      </c>
      <c r="Y3174" s="29" t="s">
        <v>28369</v>
      </c>
      <c r="Z3174" s="29" t="s">
        <v>37663</v>
      </c>
      <c r="AA3174" s="29" t="s">
        <v>37663</v>
      </c>
      <c r="AB3174" s="29" t="s">
        <v>6472</v>
      </c>
      <c r="AC3174" s="29" t="s">
        <v>6473</v>
      </c>
      <c r="AD3174" s="29" t="s">
        <v>145</v>
      </c>
      <c r="AE3174" s="29" t="s">
        <v>28391</v>
      </c>
      <c r="AF3174" s="29" t="s">
        <v>37664</v>
      </c>
      <c r="AG3174" s="29">
        <v>-61</v>
      </c>
      <c r="AH3174" s="29" t="s">
        <v>37664</v>
      </c>
      <c r="AI3174" s="29" t="s">
        <v>37665</v>
      </c>
      <c r="AJ3174" s="29">
        <v>11</v>
      </c>
      <c r="AK3174" s="29" t="s">
        <v>37666</v>
      </c>
      <c r="AL3174" s="29" t="s">
        <v>37667</v>
      </c>
      <c r="AM3174" s="29">
        <v>1659</v>
      </c>
      <c r="AN3174" s="1">
        <f t="shared" si="174"/>
        <v>1</v>
      </c>
      <c r="AO3174" s="1">
        <f t="shared" si="175"/>
        <v>1</v>
      </c>
      <c r="AP3174" s="30">
        <f t="shared" si="176"/>
        <v>46298</v>
      </c>
      <c r="AQ3174" s="1" t="str">
        <f>IF(COUNTIF('同场线路Rotas do mesmo SC'!A:A,C3174)&gt;0,"Sim","Não")</f>
        <v>Não</v>
      </c>
      <c r="AR3174" s="1" t="str">
        <f>IF(COUNTIF(揽收业务网点!A:A,P3174)&gt;0,"Sim","Não")</f>
        <v>Não</v>
      </c>
    </row>
    <row r="3175" spans="1:44">
      <c r="A3175" s="29" t="s">
        <v>37668</v>
      </c>
      <c r="B3175" s="29" t="s">
        <v>379</v>
      </c>
      <c r="C3175" s="29" t="s">
        <v>13595</v>
      </c>
      <c r="D3175" s="29" t="s">
        <v>381</v>
      </c>
      <c r="E3175" s="29" t="s">
        <v>382</v>
      </c>
      <c r="F3175" s="29" t="s">
        <v>383</v>
      </c>
      <c r="G3175" s="29">
        <v>37</v>
      </c>
      <c r="H3175" s="29" t="s">
        <v>13596</v>
      </c>
      <c r="I3175" s="29" t="s">
        <v>385</v>
      </c>
      <c r="J3175" s="29" t="s">
        <v>2187</v>
      </c>
      <c r="K3175" s="29" t="s">
        <v>387</v>
      </c>
      <c r="L3175" s="29" t="s">
        <v>2188</v>
      </c>
      <c r="M3175" s="29" t="s">
        <v>13597</v>
      </c>
      <c r="N3175" s="29" t="s">
        <v>13598</v>
      </c>
      <c r="O3175" s="29" t="s">
        <v>653</v>
      </c>
      <c r="P3175" s="29" t="s">
        <v>654</v>
      </c>
      <c r="Q3175" s="29" t="s">
        <v>11</v>
      </c>
      <c r="R3175" s="29" t="s">
        <v>19973</v>
      </c>
      <c r="S3175" s="29" t="s">
        <v>37669</v>
      </c>
      <c r="T3175" s="29" t="s">
        <v>37670</v>
      </c>
      <c r="U3175" s="29" t="s">
        <v>37671</v>
      </c>
      <c r="V3175" s="29">
        <v>638</v>
      </c>
      <c r="W3175" s="29" t="s">
        <v>396</v>
      </c>
      <c r="X3175" s="29" t="s">
        <v>37672</v>
      </c>
      <c r="Y3175" s="29" t="s">
        <v>18467</v>
      </c>
      <c r="Z3175" s="29" t="s">
        <v>37673</v>
      </c>
      <c r="AA3175" s="29" t="s">
        <v>37673</v>
      </c>
      <c r="AB3175" s="29" t="s">
        <v>12822</v>
      </c>
      <c r="AC3175" s="29" t="s">
        <v>12823</v>
      </c>
      <c r="AD3175" s="29" t="s">
        <v>145</v>
      </c>
      <c r="AE3175" s="29" t="s">
        <v>21336</v>
      </c>
      <c r="AF3175" s="29" t="s">
        <v>37674</v>
      </c>
      <c r="AG3175" s="29">
        <v>-1</v>
      </c>
      <c r="AH3175" s="29" t="s">
        <v>37674</v>
      </c>
      <c r="AI3175" s="29" t="s">
        <v>37675</v>
      </c>
      <c r="AJ3175" s="29">
        <v>-31</v>
      </c>
      <c r="AK3175" s="29" t="s">
        <v>37676</v>
      </c>
      <c r="AL3175" s="29" t="s">
        <v>37677</v>
      </c>
      <c r="AM3175" s="29">
        <v>30</v>
      </c>
      <c r="AN3175" s="1">
        <f t="shared" si="174"/>
        <v>1</v>
      </c>
      <c r="AO3175" s="1">
        <f t="shared" si="175"/>
        <v>1</v>
      </c>
      <c r="AP3175" s="30">
        <f t="shared" si="176"/>
        <v>46298</v>
      </c>
      <c r="AQ3175" s="1" t="str">
        <f>IF(COUNTIF('同场线路Rotas do mesmo SC'!A:A,C3175)&gt;0,"Sim","Não")</f>
        <v>Não</v>
      </c>
      <c r="AR3175" s="1" t="str">
        <f>IF(COUNTIF(揽收业务网点!A:A,P3175)&gt;0,"Sim","Não")</f>
        <v>Não</v>
      </c>
    </row>
    <row r="3176" spans="1:44">
      <c r="A3176" s="29" t="s">
        <v>37678</v>
      </c>
      <c r="B3176" s="29" t="s">
        <v>379</v>
      </c>
      <c r="C3176" s="29" t="s">
        <v>37679</v>
      </c>
      <c r="D3176" s="29" t="s">
        <v>381</v>
      </c>
      <c r="E3176" s="29" t="s">
        <v>382</v>
      </c>
      <c r="F3176" s="29" t="s">
        <v>383</v>
      </c>
      <c r="G3176" s="29">
        <v>66</v>
      </c>
      <c r="H3176" s="29" t="s">
        <v>26324</v>
      </c>
      <c r="I3176" s="29" t="s">
        <v>2105</v>
      </c>
      <c r="J3176" s="29" t="s">
        <v>13993</v>
      </c>
      <c r="K3176" s="29" t="s">
        <v>387</v>
      </c>
      <c r="L3176" s="29" t="s">
        <v>13994</v>
      </c>
      <c r="M3176" s="29" t="s">
        <v>26325</v>
      </c>
      <c r="N3176" s="29" t="s">
        <v>26326</v>
      </c>
      <c r="O3176" s="29" t="s">
        <v>12276</v>
      </c>
      <c r="P3176" s="29" t="s">
        <v>12277</v>
      </c>
      <c r="Q3176" s="29" t="s">
        <v>94</v>
      </c>
      <c r="R3176" s="29" t="s">
        <v>11241</v>
      </c>
      <c r="S3176" s="29" t="s">
        <v>11241</v>
      </c>
      <c r="T3176" s="29" t="s">
        <v>37680</v>
      </c>
      <c r="U3176" s="29" t="s">
        <v>37681</v>
      </c>
      <c r="V3176" s="29">
        <v>6</v>
      </c>
      <c r="W3176" s="29" t="s">
        <v>396</v>
      </c>
      <c r="X3176" s="29" t="s">
        <v>37682</v>
      </c>
      <c r="Y3176" s="29" t="s">
        <v>15272</v>
      </c>
      <c r="Z3176" s="29" t="s">
        <v>37683</v>
      </c>
      <c r="AA3176" s="29" t="s">
        <v>37683</v>
      </c>
      <c r="AB3176" s="29" t="s">
        <v>26330</v>
      </c>
      <c r="AC3176" s="29" t="s">
        <v>26331</v>
      </c>
      <c r="AD3176" s="29" t="s">
        <v>94</v>
      </c>
      <c r="AE3176" s="29" t="s">
        <v>27743</v>
      </c>
      <c r="AF3176" s="29" t="s">
        <v>37684</v>
      </c>
      <c r="AG3176" s="29">
        <v>4</v>
      </c>
      <c r="AH3176" s="29" t="s">
        <v>37684</v>
      </c>
      <c r="AI3176" s="29" t="s">
        <v>34532</v>
      </c>
      <c r="AJ3176" s="29">
        <v>50</v>
      </c>
      <c r="AK3176" s="29" t="s">
        <v>37685</v>
      </c>
      <c r="AL3176" s="29" t="s">
        <v>37686</v>
      </c>
      <c r="AM3176" s="29">
        <v>60</v>
      </c>
      <c r="AN3176" s="1">
        <f t="shared" si="174"/>
        <v>1</v>
      </c>
      <c r="AO3176" s="1">
        <f t="shared" si="175"/>
        <v>1</v>
      </c>
      <c r="AP3176" s="30">
        <f t="shared" si="176"/>
        <v>46298</v>
      </c>
      <c r="AQ3176" s="1" t="str">
        <f>IF(COUNTIF('同场线路Rotas do mesmo SC'!A:A,C3176)&gt;0,"Sim","Não")</f>
        <v>Não</v>
      </c>
      <c r="AR3176" s="1" t="str">
        <f>IF(COUNTIF(揽收业务网点!A:A,P3176)&gt;0,"Sim","Não")</f>
        <v>Não</v>
      </c>
    </row>
    <row r="3177" spans="1:44">
      <c r="A3177" s="29" t="s">
        <v>37687</v>
      </c>
      <c r="B3177" s="29" t="s">
        <v>379</v>
      </c>
      <c r="C3177" s="29" t="s">
        <v>27581</v>
      </c>
      <c r="D3177" s="29" t="s">
        <v>15072</v>
      </c>
      <c r="E3177" s="29" t="s">
        <v>640</v>
      </c>
      <c r="F3177" s="29" t="s">
        <v>7279</v>
      </c>
      <c r="G3177" s="29">
        <v>401</v>
      </c>
      <c r="H3177" s="29" t="s">
        <v>37688</v>
      </c>
      <c r="I3177" s="29" t="s">
        <v>663</v>
      </c>
      <c r="J3177" s="29" t="s">
        <v>27595</v>
      </c>
      <c r="K3177" s="29" t="s">
        <v>387</v>
      </c>
      <c r="L3177" s="29" t="s">
        <v>27596</v>
      </c>
      <c r="M3177" s="29" t="s">
        <v>37689</v>
      </c>
      <c r="N3177" s="29" t="s">
        <v>37690</v>
      </c>
      <c r="O3177" s="29" t="s">
        <v>6248</v>
      </c>
      <c r="P3177" s="29" t="s">
        <v>117</v>
      </c>
      <c r="Q3177" s="29" t="s">
        <v>118</v>
      </c>
      <c r="R3177" s="29" t="s">
        <v>37691</v>
      </c>
      <c r="S3177" s="29" t="s">
        <v>37691</v>
      </c>
      <c r="T3177" s="29" t="s">
        <v>37692</v>
      </c>
      <c r="U3177" s="29" t="s">
        <v>37693</v>
      </c>
      <c r="V3177" s="29">
        <v>184</v>
      </c>
      <c r="W3177" s="29" t="s">
        <v>396</v>
      </c>
      <c r="X3177" s="29" t="s">
        <v>37694</v>
      </c>
      <c r="Y3177" s="29" t="s">
        <v>16227</v>
      </c>
      <c r="Z3177" s="29" t="s">
        <v>37695</v>
      </c>
      <c r="AA3177" s="29" t="s">
        <v>37695</v>
      </c>
      <c r="AB3177" s="29" t="s">
        <v>653</v>
      </c>
      <c r="AC3177" s="29" t="s">
        <v>654</v>
      </c>
      <c r="AD3177" s="29" t="s">
        <v>11</v>
      </c>
      <c r="AE3177" s="29" t="s">
        <v>16006</v>
      </c>
      <c r="AF3177" s="29" t="s">
        <v>37696</v>
      </c>
      <c r="AG3177" s="29">
        <v>75</v>
      </c>
      <c r="AH3177" s="29" t="s">
        <v>37696</v>
      </c>
      <c r="AI3177" s="29" t="s">
        <v>37697</v>
      </c>
      <c r="AJ3177" s="29">
        <v>91</v>
      </c>
      <c r="AK3177" s="29" t="s">
        <v>37698</v>
      </c>
      <c r="AL3177" s="29" t="s">
        <v>37699</v>
      </c>
      <c r="AM3177" s="29">
        <v>3129</v>
      </c>
      <c r="AN3177" s="1">
        <f t="shared" si="174"/>
        <v>1</v>
      </c>
      <c r="AO3177" s="1">
        <f t="shared" si="175"/>
        <v>1</v>
      </c>
      <c r="AP3177" s="30">
        <f t="shared" si="176"/>
        <v>46298</v>
      </c>
      <c r="AQ3177" s="1" t="str">
        <f>IF(COUNTIF('同场线路Rotas do mesmo SC'!A:A,C3177)&gt;0,"Sim","Não")</f>
        <v>Não</v>
      </c>
      <c r="AR3177" s="1" t="str">
        <f>IF(COUNTIF(揽收业务网点!A:A,P3177)&gt;0,"Sim","Não")</f>
        <v>Sim</v>
      </c>
    </row>
    <row r="3178" spans="1:44">
      <c r="A3178" s="29" t="s">
        <v>37700</v>
      </c>
      <c r="B3178" s="29" t="s">
        <v>379</v>
      </c>
      <c r="C3178" s="29" t="s">
        <v>37701</v>
      </c>
      <c r="D3178" s="29" t="s">
        <v>15072</v>
      </c>
      <c r="E3178" s="29" t="s">
        <v>640</v>
      </c>
      <c r="F3178" s="29" t="s">
        <v>7279</v>
      </c>
      <c r="G3178" s="29">
        <v>10</v>
      </c>
      <c r="H3178" s="29" t="s">
        <v>9138</v>
      </c>
      <c r="I3178" s="29" t="s">
        <v>868</v>
      </c>
      <c r="J3178" s="29" t="s">
        <v>4160</v>
      </c>
      <c r="K3178" s="29" t="s">
        <v>387</v>
      </c>
      <c r="L3178" s="29" t="s">
        <v>4161</v>
      </c>
      <c r="M3178" s="29" t="s">
        <v>9139</v>
      </c>
      <c r="N3178" s="29" t="s">
        <v>9140</v>
      </c>
      <c r="O3178" s="29" t="s">
        <v>10130</v>
      </c>
      <c r="P3178" s="29" t="s">
        <v>52</v>
      </c>
      <c r="Q3178" s="29" t="s">
        <v>11</v>
      </c>
      <c r="R3178" s="29" t="s">
        <v>37702</v>
      </c>
      <c r="S3178" s="29" t="s">
        <v>37702</v>
      </c>
      <c r="T3178" s="29" t="s">
        <v>37703</v>
      </c>
      <c r="U3178" s="29" t="s">
        <v>37704</v>
      </c>
      <c r="V3178" s="29">
        <v>1</v>
      </c>
      <c r="W3178" s="29" t="s">
        <v>396</v>
      </c>
      <c r="X3178" s="29" t="s">
        <v>37705</v>
      </c>
      <c r="Y3178" s="29" t="s">
        <v>725</v>
      </c>
      <c r="Z3178" s="29" t="s">
        <v>37706</v>
      </c>
      <c r="AA3178" s="29" t="s">
        <v>37706</v>
      </c>
      <c r="AB3178" s="29" t="s">
        <v>1403</v>
      </c>
      <c r="AC3178" s="29" t="s">
        <v>53</v>
      </c>
      <c r="AD3178" s="29" t="s">
        <v>11</v>
      </c>
      <c r="AE3178" s="29" t="s">
        <v>15183</v>
      </c>
      <c r="AF3178" s="29" t="s">
        <v>37707</v>
      </c>
      <c r="AG3178" s="29">
        <v>-173</v>
      </c>
      <c r="AH3178" s="29" t="s">
        <v>37707</v>
      </c>
      <c r="AI3178" s="29" t="s">
        <v>37708</v>
      </c>
      <c r="AJ3178" s="29">
        <v>3</v>
      </c>
      <c r="AK3178" s="29" t="s">
        <v>24683</v>
      </c>
      <c r="AL3178" s="29" t="s">
        <v>17244</v>
      </c>
      <c r="AM3178" s="29">
        <v>2</v>
      </c>
      <c r="AN3178" s="1">
        <f t="shared" si="174"/>
        <v>1</v>
      </c>
      <c r="AO3178" s="1">
        <f t="shared" si="175"/>
        <v>1</v>
      </c>
      <c r="AP3178" s="30">
        <f t="shared" si="176"/>
        <v>46297</v>
      </c>
      <c r="AQ3178" s="1" t="str">
        <f>IF(COUNTIF('同场线路Rotas do mesmo SC'!A:A,C3178)&gt;0,"Sim","Não")</f>
        <v>Não</v>
      </c>
      <c r="AR3178" s="1" t="str">
        <f>IF(COUNTIF(揽收业务网点!A:A,P3178)&gt;0,"Sim","Não")</f>
        <v>Sim</v>
      </c>
    </row>
    <row r="3179" spans="1:44">
      <c r="A3179" s="29" t="s">
        <v>37709</v>
      </c>
      <c r="B3179" s="29" t="s">
        <v>379</v>
      </c>
      <c r="C3179" s="29" t="s">
        <v>25579</v>
      </c>
      <c r="D3179" s="29" t="s">
        <v>15072</v>
      </c>
      <c r="E3179" s="29" t="s">
        <v>382</v>
      </c>
      <c r="F3179" s="29" t="s">
        <v>7279</v>
      </c>
      <c r="G3179" s="29">
        <v>13</v>
      </c>
      <c r="H3179" s="29" t="s">
        <v>37710</v>
      </c>
      <c r="I3179" s="29" t="s">
        <v>663</v>
      </c>
      <c r="J3179" s="29" t="s">
        <v>642</v>
      </c>
      <c r="K3179" s="29" t="s">
        <v>387</v>
      </c>
      <c r="L3179" s="29" t="s">
        <v>643</v>
      </c>
      <c r="M3179" s="29" t="s">
        <v>37711</v>
      </c>
      <c r="N3179" s="29" t="s">
        <v>37712</v>
      </c>
      <c r="O3179" s="29" t="s">
        <v>1165</v>
      </c>
      <c r="P3179" s="29" t="s">
        <v>1166</v>
      </c>
      <c r="Q3179" s="29" t="s">
        <v>145</v>
      </c>
      <c r="R3179" s="29" t="s">
        <v>37713</v>
      </c>
      <c r="S3179" s="29" t="s">
        <v>11981</v>
      </c>
      <c r="T3179" s="29" t="s">
        <v>37714</v>
      </c>
      <c r="U3179" s="29" t="s">
        <v>37715</v>
      </c>
      <c r="V3179" s="29">
        <v>311</v>
      </c>
      <c r="W3179" s="29" t="s">
        <v>396</v>
      </c>
      <c r="X3179" s="29" t="s">
        <v>21240</v>
      </c>
      <c r="Y3179" s="29" t="s">
        <v>16227</v>
      </c>
      <c r="Z3179" s="29" t="s">
        <v>37716</v>
      </c>
      <c r="AA3179" s="29" t="s">
        <v>37716</v>
      </c>
      <c r="AB3179" s="29" t="s">
        <v>8608</v>
      </c>
      <c r="AC3179" s="29" t="s">
        <v>8609</v>
      </c>
      <c r="AD3179" s="29" t="s">
        <v>145</v>
      </c>
      <c r="AE3179" s="29" t="s">
        <v>37717</v>
      </c>
      <c r="AF3179" s="29" t="s">
        <v>31670</v>
      </c>
      <c r="AG3179" s="29">
        <v>-1</v>
      </c>
      <c r="AH3179" s="29" t="s">
        <v>31670</v>
      </c>
      <c r="AI3179" s="29" t="s">
        <v>37718</v>
      </c>
      <c r="AJ3179" s="29">
        <v>177</v>
      </c>
      <c r="AK3179" s="29" t="s">
        <v>34287</v>
      </c>
      <c r="AL3179" s="29" t="s">
        <v>30326</v>
      </c>
      <c r="AM3179" s="29">
        <v>168</v>
      </c>
      <c r="AN3179" s="1">
        <f t="shared" si="174"/>
        <v>1</v>
      </c>
      <c r="AO3179" s="1">
        <f t="shared" si="175"/>
        <v>1</v>
      </c>
      <c r="AP3179" s="30">
        <f t="shared" si="176"/>
        <v>46298</v>
      </c>
      <c r="AQ3179" s="1" t="str">
        <f>IF(COUNTIF('同场线路Rotas do mesmo SC'!A:A,C3179)&gt;0,"Sim","Não")</f>
        <v>Não</v>
      </c>
      <c r="AR3179" s="1" t="str">
        <f>IF(COUNTIF(揽收业务网点!A:A,P3179)&gt;0,"Sim","Não")</f>
        <v>Não</v>
      </c>
    </row>
    <row r="3180" spans="1:44">
      <c r="A3180" s="29" t="s">
        <v>37719</v>
      </c>
      <c r="B3180" s="29" t="s">
        <v>379</v>
      </c>
      <c r="C3180" s="29" t="s">
        <v>35743</v>
      </c>
      <c r="D3180" s="29" t="s">
        <v>15072</v>
      </c>
      <c r="E3180" s="29" t="s">
        <v>640</v>
      </c>
      <c r="F3180" s="29" t="s">
        <v>7279</v>
      </c>
      <c r="G3180" s="29">
        <v>200</v>
      </c>
      <c r="H3180" s="29" t="s">
        <v>1425</v>
      </c>
      <c r="I3180" s="29" t="s">
        <v>385</v>
      </c>
      <c r="J3180" s="29" t="s">
        <v>1426</v>
      </c>
      <c r="K3180" s="29" t="s">
        <v>387</v>
      </c>
      <c r="L3180" s="29" t="s">
        <v>1427</v>
      </c>
      <c r="M3180" s="29" t="s">
        <v>1428</v>
      </c>
      <c r="N3180" s="29" t="s">
        <v>1429</v>
      </c>
      <c r="O3180" s="29" t="s">
        <v>1430</v>
      </c>
      <c r="P3180" s="29" t="s">
        <v>4</v>
      </c>
      <c r="Q3180" s="29" t="s">
        <v>5</v>
      </c>
      <c r="R3180" s="29" t="s">
        <v>37720</v>
      </c>
      <c r="S3180" s="29" t="s">
        <v>37720</v>
      </c>
      <c r="T3180" s="29" t="s">
        <v>37721</v>
      </c>
      <c r="U3180" s="29" t="s">
        <v>37722</v>
      </c>
      <c r="V3180" s="29">
        <v>498</v>
      </c>
      <c r="W3180" s="29" t="s">
        <v>396</v>
      </c>
      <c r="X3180" s="29" t="s">
        <v>37723</v>
      </c>
      <c r="Y3180" s="29" t="s">
        <v>15757</v>
      </c>
      <c r="Z3180" s="29"/>
      <c r="AA3180" s="29"/>
      <c r="AB3180" s="29" t="s">
        <v>1435</v>
      </c>
      <c r="AC3180" s="29" t="s">
        <v>1436</v>
      </c>
      <c r="AD3180" s="29" t="s">
        <v>5</v>
      </c>
      <c r="AE3180" s="29" t="s">
        <v>15270</v>
      </c>
      <c r="AF3180" s="29" t="s">
        <v>37724</v>
      </c>
      <c r="AG3180" s="29">
        <v>-44</v>
      </c>
      <c r="AH3180" s="29" t="s">
        <v>37724</v>
      </c>
      <c r="AI3180" s="29" t="s">
        <v>37725</v>
      </c>
      <c r="AJ3180" s="29">
        <v>-40</v>
      </c>
      <c r="AK3180" s="29" t="s">
        <v>37726</v>
      </c>
      <c r="AL3180" s="29" t="s">
        <v>37727</v>
      </c>
      <c r="AM3180" s="29">
        <v>385</v>
      </c>
      <c r="AN3180" s="1">
        <f t="shared" si="174"/>
        <v>1</v>
      </c>
      <c r="AO3180" s="1">
        <f t="shared" si="175"/>
        <v>1</v>
      </c>
      <c r="AP3180" s="30">
        <f t="shared" si="176"/>
        <v>46297</v>
      </c>
      <c r="AQ3180" s="1" t="str">
        <f>IF(COUNTIF('同场线路Rotas do mesmo SC'!A:A,C3180)&gt;0,"Sim","Não")</f>
        <v>Não</v>
      </c>
      <c r="AR3180" s="1" t="str">
        <f>IF(COUNTIF(揽收业务网点!A:A,P3180)&gt;0,"Sim","Não")</f>
        <v>Sim</v>
      </c>
    </row>
    <row r="3181" spans="1:44">
      <c r="A3181" s="29" t="s">
        <v>37728</v>
      </c>
      <c r="B3181" s="29" t="s">
        <v>379</v>
      </c>
      <c r="C3181" s="29" t="s">
        <v>35743</v>
      </c>
      <c r="D3181" s="29" t="s">
        <v>15072</v>
      </c>
      <c r="E3181" s="29" t="s">
        <v>640</v>
      </c>
      <c r="F3181" s="29" t="s">
        <v>7279</v>
      </c>
      <c r="G3181" s="29">
        <v>100</v>
      </c>
      <c r="H3181" s="29" t="s">
        <v>1425</v>
      </c>
      <c r="I3181" s="29" t="s">
        <v>385</v>
      </c>
      <c r="J3181" s="29" t="s">
        <v>1426</v>
      </c>
      <c r="K3181" s="29" t="s">
        <v>387</v>
      </c>
      <c r="L3181" s="29" t="s">
        <v>1427</v>
      </c>
      <c r="M3181" s="29" t="s">
        <v>1428</v>
      </c>
      <c r="N3181" s="29" t="s">
        <v>1429</v>
      </c>
      <c r="O3181" s="29" t="s">
        <v>1430</v>
      </c>
      <c r="P3181" s="29" t="s">
        <v>4</v>
      </c>
      <c r="Q3181" s="29" t="s">
        <v>5</v>
      </c>
      <c r="R3181" s="29" t="s">
        <v>10538</v>
      </c>
      <c r="S3181" s="29" t="s">
        <v>10538</v>
      </c>
      <c r="T3181" s="29" t="s">
        <v>37729</v>
      </c>
      <c r="U3181" s="29" t="s">
        <v>37730</v>
      </c>
      <c r="V3181" s="29">
        <v>244</v>
      </c>
      <c r="W3181" s="29" t="s">
        <v>396</v>
      </c>
      <c r="X3181" s="29" t="s">
        <v>37731</v>
      </c>
      <c r="Y3181" s="29" t="s">
        <v>15757</v>
      </c>
      <c r="Z3181" s="29"/>
      <c r="AA3181" s="29"/>
      <c r="AB3181" s="29" t="s">
        <v>1435</v>
      </c>
      <c r="AC3181" s="29" t="s">
        <v>1436</v>
      </c>
      <c r="AD3181" s="29" t="s">
        <v>5</v>
      </c>
      <c r="AE3181" s="29" t="s">
        <v>16614</v>
      </c>
      <c r="AF3181" s="29" t="s">
        <v>37732</v>
      </c>
      <c r="AG3181" s="29">
        <v>326</v>
      </c>
      <c r="AH3181" s="29" t="s">
        <v>37732</v>
      </c>
      <c r="AI3181" s="29" t="s">
        <v>37733</v>
      </c>
      <c r="AJ3181" s="29">
        <v>-547</v>
      </c>
      <c r="AK3181" s="29" t="s">
        <v>37734</v>
      </c>
      <c r="AL3181" s="29" t="s">
        <v>37735</v>
      </c>
      <c r="AM3181" s="29">
        <v>39</v>
      </c>
      <c r="AN3181" s="1">
        <f t="shared" si="174"/>
        <v>1</v>
      </c>
      <c r="AO3181" s="1">
        <f t="shared" si="175"/>
        <v>1</v>
      </c>
      <c r="AP3181" s="30">
        <f t="shared" si="176"/>
        <v>46297</v>
      </c>
      <c r="AQ3181" s="1" t="str">
        <f>IF(COUNTIF('同场线路Rotas do mesmo SC'!A:A,C3181)&gt;0,"Sim","Não")</f>
        <v>Não</v>
      </c>
      <c r="AR3181" s="1" t="str">
        <f>IF(COUNTIF(揽收业务网点!A:A,P3181)&gt;0,"Sim","Não")</f>
        <v>Sim</v>
      </c>
    </row>
    <row r="3182" spans="1:44">
      <c r="A3182" s="29" t="s">
        <v>37736</v>
      </c>
      <c r="B3182" s="29" t="s">
        <v>379</v>
      </c>
      <c r="C3182" s="29" t="s">
        <v>36546</v>
      </c>
      <c r="D3182" s="29" t="s">
        <v>15072</v>
      </c>
      <c r="E3182" s="29" t="s">
        <v>640</v>
      </c>
      <c r="F3182" s="29" t="s">
        <v>7279</v>
      </c>
      <c r="G3182" s="29">
        <v>15</v>
      </c>
      <c r="H3182" s="29" t="s">
        <v>7981</v>
      </c>
      <c r="I3182" s="29" t="s">
        <v>385</v>
      </c>
      <c r="J3182" s="29" t="s">
        <v>2631</v>
      </c>
      <c r="K3182" s="29" t="s">
        <v>387</v>
      </c>
      <c r="L3182" s="29" t="s">
        <v>2632</v>
      </c>
      <c r="M3182" s="29" t="s">
        <v>7982</v>
      </c>
      <c r="N3182" s="29" t="s">
        <v>13102</v>
      </c>
      <c r="O3182" s="29" t="s">
        <v>7990</v>
      </c>
      <c r="P3182" s="29" t="s">
        <v>6</v>
      </c>
      <c r="Q3182" s="29" t="s">
        <v>5</v>
      </c>
      <c r="R3182" s="29" t="s">
        <v>20867</v>
      </c>
      <c r="S3182" s="29" t="s">
        <v>20867</v>
      </c>
      <c r="T3182" s="29" t="s">
        <v>37737</v>
      </c>
      <c r="U3182" s="29" t="s">
        <v>37738</v>
      </c>
      <c r="V3182" s="29">
        <v>50</v>
      </c>
      <c r="W3182" s="29" t="s">
        <v>396</v>
      </c>
      <c r="X3182" s="29"/>
      <c r="Y3182" s="29" t="s">
        <v>15519</v>
      </c>
      <c r="Z3182" s="29" t="s">
        <v>37739</v>
      </c>
      <c r="AA3182" s="29" t="s">
        <v>37739</v>
      </c>
      <c r="AB3182" s="29" t="s">
        <v>1435</v>
      </c>
      <c r="AC3182" s="29" t="s">
        <v>1436</v>
      </c>
      <c r="AD3182" s="29" t="s">
        <v>5</v>
      </c>
      <c r="AE3182" s="29" t="s">
        <v>16015</v>
      </c>
      <c r="AF3182" s="29" t="s">
        <v>37740</v>
      </c>
      <c r="AG3182" s="29">
        <v>-126</v>
      </c>
      <c r="AH3182" s="29" t="s">
        <v>37740</v>
      </c>
      <c r="AI3182" s="29" t="s">
        <v>37741</v>
      </c>
      <c r="AJ3182" s="29">
        <v>768</v>
      </c>
      <c r="AK3182" s="29" t="s">
        <v>37742</v>
      </c>
      <c r="AL3182" s="29" t="s">
        <v>37743</v>
      </c>
      <c r="AM3182" s="29">
        <v>18</v>
      </c>
      <c r="AN3182" s="1">
        <f t="shared" si="174"/>
        <v>0</v>
      </c>
      <c r="AO3182" s="1">
        <f t="shared" si="175"/>
        <v>1</v>
      </c>
      <c r="AP3182" s="30">
        <f t="shared" si="176"/>
        <v>46297</v>
      </c>
      <c r="AQ3182" s="1" t="str">
        <f>IF(COUNTIF('同场线路Rotas do mesmo SC'!A:A,C3182)&gt;0,"Sim","Não")</f>
        <v>Não</v>
      </c>
      <c r="AR3182" s="1" t="str">
        <f>IF(COUNTIF(揽收业务网点!A:A,P3182)&gt;0,"Sim","Não")</f>
        <v>Sim</v>
      </c>
    </row>
    <row r="3183" spans="1:44">
      <c r="A3183" s="29" t="s">
        <v>37744</v>
      </c>
      <c r="B3183" s="29" t="s">
        <v>379</v>
      </c>
      <c r="C3183" s="29" t="s">
        <v>37745</v>
      </c>
      <c r="D3183" s="29" t="s">
        <v>15072</v>
      </c>
      <c r="E3183" s="29" t="s">
        <v>382</v>
      </c>
      <c r="F3183" s="29" t="s">
        <v>7279</v>
      </c>
      <c r="G3183" s="29">
        <v>154</v>
      </c>
      <c r="H3183" s="29" t="s">
        <v>9089</v>
      </c>
      <c r="I3183" s="29" t="s">
        <v>868</v>
      </c>
      <c r="J3183" s="29" t="s">
        <v>7724</v>
      </c>
      <c r="K3183" s="29" t="s">
        <v>387</v>
      </c>
      <c r="L3183" s="29" t="s">
        <v>7725</v>
      </c>
      <c r="M3183" s="29" t="s">
        <v>9090</v>
      </c>
      <c r="N3183" s="29" t="s">
        <v>9091</v>
      </c>
      <c r="O3183" s="29" t="s">
        <v>8608</v>
      </c>
      <c r="P3183" s="29" t="s">
        <v>8609</v>
      </c>
      <c r="Q3183" s="29" t="s">
        <v>145</v>
      </c>
      <c r="R3183" s="29" t="s">
        <v>15422</v>
      </c>
      <c r="S3183" s="29" t="s">
        <v>13305</v>
      </c>
      <c r="T3183" s="29" t="s">
        <v>37746</v>
      </c>
      <c r="U3183" s="29" t="s">
        <v>37747</v>
      </c>
      <c r="V3183" s="29">
        <v>19</v>
      </c>
      <c r="W3183" s="29" t="s">
        <v>396</v>
      </c>
      <c r="X3183" s="29" t="s">
        <v>22675</v>
      </c>
      <c r="Y3183" s="29" t="s">
        <v>4385</v>
      </c>
      <c r="Z3183" s="29" t="s">
        <v>37748</v>
      </c>
      <c r="AA3183" s="29" t="s">
        <v>37748</v>
      </c>
      <c r="AB3183" s="29" t="s">
        <v>9098</v>
      </c>
      <c r="AC3183" s="29" t="s">
        <v>9099</v>
      </c>
      <c r="AD3183" s="29" t="s">
        <v>145</v>
      </c>
      <c r="AE3183" s="29" t="s">
        <v>17488</v>
      </c>
      <c r="AF3183" s="29" t="s">
        <v>37749</v>
      </c>
      <c r="AG3183" s="29">
        <v>-1007</v>
      </c>
      <c r="AH3183" s="29" t="s">
        <v>37749</v>
      </c>
      <c r="AI3183" s="29" t="s">
        <v>37750</v>
      </c>
      <c r="AJ3183" s="29">
        <v>7</v>
      </c>
      <c r="AK3183" s="29" t="s">
        <v>37751</v>
      </c>
      <c r="AL3183" s="29" t="s">
        <v>37752</v>
      </c>
      <c r="AM3183" s="29">
        <v>1332</v>
      </c>
      <c r="AN3183" s="1">
        <f t="shared" si="174"/>
        <v>1</v>
      </c>
      <c r="AO3183" s="1">
        <f t="shared" si="175"/>
        <v>1</v>
      </c>
      <c r="AP3183" s="30">
        <f t="shared" si="176"/>
        <v>46298</v>
      </c>
      <c r="AQ3183" s="1" t="str">
        <f>IF(COUNTIF('同场线路Rotas do mesmo SC'!A:A,C3183)&gt;0,"Sim","Não")</f>
        <v>Não</v>
      </c>
      <c r="AR3183" s="1" t="str">
        <f>IF(COUNTIF(揽收业务网点!A:A,P3183)&gt;0,"Sim","Não")</f>
        <v>Não</v>
      </c>
    </row>
    <row r="3184" spans="1:44">
      <c r="A3184" s="29" t="s">
        <v>37753</v>
      </c>
      <c r="B3184" s="29" t="s">
        <v>2590</v>
      </c>
      <c r="C3184" s="29" t="s">
        <v>25826</v>
      </c>
      <c r="D3184" s="29" t="s">
        <v>15072</v>
      </c>
      <c r="E3184" s="29" t="s">
        <v>382</v>
      </c>
      <c r="F3184" s="29" t="s">
        <v>7279</v>
      </c>
      <c r="G3184" s="29">
        <v>88</v>
      </c>
      <c r="H3184" s="29" t="s">
        <v>25827</v>
      </c>
      <c r="I3184" s="29" t="s">
        <v>868</v>
      </c>
      <c r="J3184" s="29" t="s">
        <v>19119</v>
      </c>
      <c r="K3184" s="29" t="s">
        <v>387</v>
      </c>
      <c r="L3184" s="29" t="s">
        <v>19120</v>
      </c>
      <c r="M3184" s="29" t="s">
        <v>19119</v>
      </c>
      <c r="N3184" s="29" t="s">
        <v>25828</v>
      </c>
      <c r="O3184" s="29" t="s">
        <v>1435</v>
      </c>
      <c r="P3184" s="29" t="s">
        <v>1436</v>
      </c>
      <c r="Q3184" s="29" t="s">
        <v>5</v>
      </c>
      <c r="R3184" s="29" t="s">
        <v>23179</v>
      </c>
      <c r="S3184" s="29" t="s">
        <v>20031</v>
      </c>
      <c r="T3184" s="29" t="s">
        <v>20275</v>
      </c>
      <c r="U3184" s="29" t="s">
        <v>37754</v>
      </c>
      <c r="V3184" s="29">
        <v>2</v>
      </c>
      <c r="W3184" s="29" t="s">
        <v>396</v>
      </c>
      <c r="X3184" s="29" t="s">
        <v>37755</v>
      </c>
      <c r="Y3184" s="29" t="s">
        <v>4385</v>
      </c>
      <c r="Z3184" s="29" t="s">
        <v>16952</v>
      </c>
      <c r="AA3184" s="29" t="s">
        <v>16952</v>
      </c>
      <c r="AB3184" s="29" t="s">
        <v>25832</v>
      </c>
      <c r="AC3184" s="29" t="s">
        <v>25833</v>
      </c>
      <c r="AD3184" s="29" t="s">
        <v>5</v>
      </c>
      <c r="AE3184" s="29" t="s">
        <v>16625</v>
      </c>
      <c r="AF3184" s="29"/>
      <c r="AG3184" s="29"/>
      <c r="AH3184" s="29"/>
      <c r="AI3184" s="29" t="s">
        <v>37756</v>
      </c>
      <c r="AJ3184" s="29"/>
      <c r="AK3184" s="29" t="s">
        <v>37757</v>
      </c>
      <c r="AL3184" s="29" t="s">
        <v>37758</v>
      </c>
      <c r="AM3184" s="29">
        <v>19</v>
      </c>
      <c r="AN3184" s="1">
        <f t="shared" si="174"/>
        <v>1</v>
      </c>
      <c r="AO3184" s="1">
        <f t="shared" si="175"/>
        <v>1</v>
      </c>
      <c r="AP3184" s="30">
        <f t="shared" si="176"/>
        <v>46297</v>
      </c>
      <c r="AQ3184" s="1" t="str">
        <f>IF(COUNTIF('同场线路Rotas do mesmo SC'!A:A,C3184)&gt;0,"Sim","Não")</f>
        <v>Não</v>
      </c>
      <c r="AR3184" s="1" t="str">
        <f>IF(COUNTIF(揽收业务网点!A:A,P3184)&gt;0,"Sim","Não")</f>
        <v>Não</v>
      </c>
    </row>
    <row r="3185" spans="1:44">
      <c r="A3185" s="29" t="s">
        <v>37759</v>
      </c>
      <c r="B3185" s="29" t="s">
        <v>379</v>
      </c>
      <c r="C3185" s="29" t="s">
        <v>35718</v>
      </c>
      <c r="D3185" s="29" t="s">
        <v>15072</v>
      </c>
      <c r="E3185" s="29" t="s">
        <v>382</v>
      </c>
      <c r="F3185" s="29" t="s">
        <v>7279</v>
      </c>
      <c r="G3185" s="29">
        <v>265</v>
      </c>
      <c r="H3185" s="29" t="s">
        <v>2787</v>
      </c>
      <c r="I3185" s="29" t="s">
        <v>512</v>
      </c>
      <c r="J3185" s="29" t="s">
        <v>2788</v>
      </c>
      <c r="K3185" s="29" t="s">
        <v>387</v>
      </c>
      <c r="L3185" s="29" t="s">
        <v>2789</v>
      </c>
      <c r="M3185" s="29" t="s">
        <v>6784</v>
      </c>
      <c r="N3185" s="29" t="s">
        <v>6785</v>
      </c>
      <c r="O3185" s="29" t="s">
        <v>1435</v>
      </c>
      <c r="P3185" s="29" t="s">
        <v>1436</v>
      </c>
      <c r="Q3185" s="29" t="s">
        <v>5</v>
      </c>
      <c r="R3185" s="29" t="s">
        <v>1924</v>
      </c>
      <c r="S3185" s="29" t="s">
        <v>3402</v>
      </c>
      <c r="T3185" s="29" t="s">
        <v>37760</v>
      </c>
      <c r="U3185" s="29" t="s">
        <v>37761</v>
      </c>
      <c r="V3185" s="29">
        <v>1</v>
      </c>
      <c r="W3185" s="29" t="s">
        <v>396</v>
      </c>
      <c r="X3185" s="29" t="s">
        <v>37762</v>
      </c>
      <c r="Y3185" s="29" t="s">
        <v>4385</v>
      </c>
      <c r="Z3185" s="29" t="s">
        <v>37763</v>
      </c>
      <c r="AA3185" s="29" t="s">
        <v>37763</v>
      </c>
      <c r="AB3185" s="29" t="s">
        <v>35721</v>
      </c>
      <c r="AC3185" s="29" t="s">
        <v>35722</v>
      </c>
      <c r="AD3185" s="29" t="s">
        <v>5</v>
      </c>
      <c r="AE3185" s="29" t="s">
        <v>16456</v>
      </c>
      <c r="AF3185" s="29" t="s">
        <v>37764</v>
      </c>
      <c r="AG3185" s="29">
        <v>114</v>
      </c>
      <c r="AH3185" s="29" t="s">
        <v>37764</v>
      </c>
      <c r="AI3185" s="29" t="s">
        <v>37765</v>
      </c>
      <c r="AJ3185" s="29">
        <v>0</v>
      </c>
      <c r="AK3185" s="29" t="s">
        <v>37766</v>
      </c>
      <c r="AL3185" s="29" t="s">
        <v>37767</v>
      </c>
      <c r="AM3185" s="29">
        <v>47</v>
      </c>
      <c r="AN3185" s="1">
        <f t="shared" si="174"/>
        <v>1</v>
      </c>
      <c r="AO3185" s="1">
        <f t="shared" si="175"/>
        <v>1</v>
      </c>
      <c r="AP3185" s="30">
        <f t="shared" si="176"/>
        <v>46297</v>
      </c>
      <c r="AQ3185" s="1" t="str">
        <f>IF(COUNTIF('同场线路Rotas do mesmo SC'!A:A,C3185)&gt;0,"Sim","Não")</f>
        <v>Não</v>
      </c>
      <c r="AR3185" s="1" t="str">
        <f>IF(COUNTIF(揽收业务网点!A:A,P3185)&gt;0,"Sim","Não")</f>
        <v>Não</v>
      </c>
    </row>
    <row r="3186" spans="1:44">
      <c r="A3186" s="29" t="s">
        <v>37768</v>
      </c>
      <c r="B3186" s="29" t="s">
        <v>379</v>
      </c>
      <c r="C3186" s="29" t="s">
        <v>37769</v>
      </c>
      <c r="D3186" s="29" t="s">
        <v>15072</v>
      </c>
      <c r="E3186" s="29" t="s">
        <v>382</v>
      </c>
      <c r="F3186" s="29" t="s">
        <v>7279</v>
      </c>
      <c r="G3186" s="29">
        <v>175</v>
      </c>
      <c r="H3186" s="29" t="s">
        <v>2787</v>
      </c>
      <c r="I3186" s="29" t="s">
        <v>512</v>
      </c>
      <c r="J3186" s="29" t="s">
        <v>2788</v>
      </c>
      <c r="K3186" s="29" t="s">
        <v>387</v>
      </c>
      <c r="L3186" s="29" t="s">
        <v>2789</v>
      </c>
      <c r="M3186" s="29" t="s">
        <v>6784</v>
      </c>
      <c r="N3186" s="29" t="s">
        <v>6785</v>
      </c>
      <c r="O3186" s="29" t="s">
        <v>1435</v>
      </c>
      <c r="P3186" s="29" t="s">
        <v>1436</v>
      </c>
      <c r="Q3186" s="29" t="s">
        <v>5</v>
      </c>
      <c r="R3186" s="29" t="s">
        <v>625</v>
      </c>
      <c r="S3186" s="29" t="s">
        <v>30437</v>
      </c>
      <c r="T3186" s="29" t="s">
        <v>37770</v>
      </c>
      <c r="U3186" s="29" t="s">
        <v>27888</v>
      </c>
      <c r="V3186" s="29">
        <v>1</v>
      </c>
      <c r="W3186" s="29" t="s">
        <v>396</v>
      </c>
      <c r="X3186" s="29" t="s">
        <v>37771</v>
      </c>
      <c r="Y3186" s="29" t="s">
        <v>4385</v>
      </c>
      <c r="Z3186" s="29" t="s">
        <v>22158</v>
      </c>
      <c r="AA3186" s="29" t="s">
        <v>22158</v>
      </c>
      <c r="AB3186" s="29" t="s">
        <v>6791</v>
      </c>
      <c r="AC3186" s="29" t="s">
        <v>6792</v>
      </c>
      <c r="AD3186" s="29" t="s">
        <v>5</v>
      </c>
      <c r="AE3186" s="29" t="s">
        <v>37772</v>
      </c>
      <c r="AF3186" s="29" t="s">
        <v>17709</v>
      </c>
      <c r="AG3186" s="29">
        <v>57</v>
      </c>
      <c r="AH3186" s="29" t="s">
        <v>17709</v>
      </c>
      <c r="AI3186" s="29" t="s">
        <v>19452</v>
      </c>
      <c r="AJ3186" s="29">
        <v>-9</v>
      </c>
      <c r="AK3186" s="29" t="s">
        <v>37773</v>
      </c>
      <c r="AL3186" s="29" t="s">
        <v>37774</v>
      </c>
      <c r="AM3186" s="29">
        <v>32</v>
      </c>
      <c r="AN3186" s="1">
        <f t="shared" si="174"/>
        <v>1</v>
      </c>
      <c r="AO3186" s="1">
        <f t="shared" si="175"/>
        <v>1</v>
      </c>
      <c r="AP3186" s="30">
        <f t="shared" si="176"/>
        <v>46297</v>
      </c>
      <c r="AQ3186" s="1" t="str">
        <f>IF(COUNTIF('同场线路Rotas do mesmo SC'!A:A,C3186)&gt;0,"Sim","Não")</f>
        <v>Não</v>
      </c>
      <c r="AR3186" s="1" t="str">
        <f>IF(COUNTIF(揽收业务网点!A:A,P3186)&gt;0,"Sim","Não")</f>
        <v>Não</v>
      </c>
    </row>
    <row r="3187" spans="1:44">
      <c r="A3187" s="29" t="s">
        <v>37775</v>
      </c>
      <c r="B3187" s="29" t="s">
        <v>379</v>
      </c>
      <c r="C3187" s="29" t="s">
        <v>37776</v>
      </c>
      <c r="D3187" s="29" t="s">
        <v>15072</v>
      </c>
      <c r="E3187" s="29" t="s">
        <v>382</v>
      </c>
      <c r="F3187" s="29" t="s">
        <v>7279</v>
      </c>
      <c r="G3187" s="29">
        <v>80</v>
      </c>
      <c r="H3187" s="29" t="s">
        <v>7981</v>
      </c>
      <c r="I3187" s="29" t="s">
        <v>385</v>
      </c>
      <c r="J3187" s="29" t="s">
        <v>2631</v>
      </c>
      <c r="K3187" s="29" t="s">
        <v>387</v>
      </c>
      <c r="L3187" s="29" t="s">
        <v>2632</v>
      </c>
      <c r="M3187" s="29" t="s">
        <v>7982</v>
      </c>
      <c r="N3187" s="29" t="s">
        <v>7983</v>
      </c>
      <c r="O3187" s="29" t="s">
        <v>1435</v>
      </c>
      <c r="P3187" s="29" t="s">
        <v>1436</v>
      </c>
      <c r="Q3187" s="29" t="s">
        <v>5</v>
      </c>
      <c r="R3187" s="29" t="s">
        <v>37777</v>
      </c>
      <c r="S3187" s="29" t="s">
        <v>37778</v>
      </c>
      <c r="T3187" s="29" t="s">
        <v>23946</v>
      </c>
      <c r="U3187" s="29" t="s">
        <v>37779</v>
      </c>
      <c r="V3187" s="29">
        <v>3</v>
      </c>
      <c r="W3187" s="29" t="s">
        <v>396</v>
      </c>
      <c r="X3187" s="29" t="s">
        <v>37780</v>
      </c>
      <c r="Y3187" s="29" t="s">
        <v>4385</v>
      </c>
      <c r="Z3187" s="29" t="s">
        <v>37781</v>
      </c>
      <c r="AA3187" s="29" t="s">
        <v>37781</v>
      </c>
      <c r="AB3187" s="29" t="s">
        <v>7990</v>
      </c>
      <c r="AC3187" s="29" t="s">
        <v>6</v>
      </c>
      <c r="AD3187" s="29" t="s">
        <v>5</v>
      </c>
      <c r="AE3187" s="29" t="s">
        <v>16830</v>
      </c>
      <c r="AF3187" s="29" t="s">
        <v>37782</v>
      </c>
      <c r="AG3187" s="29">
        <v>-182</v>
      </c>
      <c r="AH3187" s="29" t="s">
        <v>37782</v>
      </c>
      <c r="AI3187" s="29" t="s">
        <v>37783</v>
      </c>
      <c r="AJ3187" s="29">
        <v>63</v>
      </c>
      <c r="AK3187" s="29" t="s">
        <v>37784</v>
      </c>
      <c r="AL3187" s="29" t="s">
        <v>37785</v>
      </c>
      <c r="AM3187" s="29">
        <v>126</v>
      </c>
      <c r="AN3187" s="1">
        <f t="shared" si="174"/>
        <v>1</v>
      </c>
      <c r="AO3187" s="1">
        <f t="shared" si="175"/>
        <v>1</v>
      </c>
      <c r="AP3187" s="30">
        <f t="shared" si="176"/>
        <v>46297</v>
      </c>
      <c r="AQ3187" s="1" t="str">
        <f>IF(COUNTIF('同场线路Rotas do mesmo SC'!A:A,C3187)&gt;0,"Sim","Não")</f>
        <v>Não</v>
      </c>
      <c r="AR3187" s="1" t="str">
        <f>IF(COUNTIF(揽收业务网点!A:A,P3187)&gt;0,"Sim","Não")</f>
        <v>Não</v>
      </c>
    </row>
    <row r="3188" spans="1:44">
      <c r="A3188" s="29" t="s">
        <v>37786</v>
      </c>
      <c r="B3188" s="29" t="s">
        <v>379</v>
      </c>
      <c r="C3188" s="29" t="s">
        <v>37787</v>
      </c>
      <c r="D3188" s="29" t="s">
        <v>15072</v>
      </c>
      <c r="E3188" s="29" t="s">
        <v>382</v>
      </c>
      <c r="F3188" s="29" t="s">
        <v>7279</v>
      </c>
      <c r="G3188" s="29">
        <v>70</v>
      </c>
      <c r="H3188" s="29" t="s">
        <v>2787</v>
      </c>
      <c r="I3188" s="29" t="s">
        <v>512</v>
      </c>
      <c r="J3188" s="29" t="s">
        <v>2788</v>
      </c>
      <c r="K3188" s="29" t="s">
        <v>387</v>
      </c>
      <c r="L3188" s="29" t="s">
        <v>2789</v>
      </c>
      <c r="M3188" s="29" t="s">
        <v>2790</v>
      </c>
      <c r="N3188" s="29" t="s">
        <v>2791</v>
      </c>
      <c r="O3188" s="29" t="s">
        <v>1435</v>
      </c>
      <c r="P3188" s="29" t="s">
        <v>1436</v>
      </c>
      <c r="Q3188" s="29" t="s">
        <v>5</v>
      </c>
      <c r="R3188" s="29" t="s">
        <v>19331</v>
      </c>
      <c r="S3188" s="29" t="s">
        <v>37788</v>
      </c>
      <c r="T3188" s="29" t="s">
        <v>37789</v>
      </c>
      <c r="U3188" s="29" t="s">
        <v>24442</v>
      </c>
      <c r="V3188" s="29">
        <v>1</v>
      </c>
      <c r="W3188" s="29" t="s">
        <v>396</v>
      </c>
      <c r="X3188" s="29" t="s">
        <v>20092</v>
      </c>
      <c r="Y3188" s="29" t="s">
        <v>4385</v>
      </c>
      <c r="Z3188" s="29" t="s">
        <v>37790</v>
      </c>
      <c r="AA3188" s="29" t="s">
        <v>37790</v>
      </c>
      <c r="AB3188" s="29" t="s">
        <v>2798</v>
      </c>
      <c r="AC3188" s="29" t="s">
        <v>2799</v>
      </c>
      <c r="AD3188" s="29" t="s">
        <v>5</v>
      </c>
      <c r="AE3188" s="29" t="s">
        <v>15326</v>
      </c>
      <c r="AF3188" s="29" t="s">
        <v>37791</v>
      </c>
      <c r="AG3188" s="29">
        <v>-103</v>
      </c>
      <c r="AH3188" s="29" t="s">
        <v>37791</v>
      </c>
      <c r="AI3188" s="29" t="s">
        <v>5941</v>
      </c>
      <c r="AJ3188" s="29">
        <v>74</v>
      </c>
      <c r="AK3188" s="29" t="s">
        <v>37792</v>
      </c>
      <c r="AL3188" s="29" t="s">
        <v>23858</v>
      </c>
      <c r="AM3188" s="29">
        <v>6</v>
      </c>
      <c r="AN3188" s="1">
        <f t="shared" si="174"/>
        <v>1</v>
      </c>
      <c r="AO3188" s="1">
        <f t="shared" si="175"/>
        <v>1</v>
      </c>
      <c r="AP3188" s="30">
        <f t="shared" si="176"/>
        <v>46297</v>
      </c>
      <c r="AQ3188" s="1" t="str">
        <f>IF(COUNTIF('同场线路Rotas do mesmo SC'!A:A,C3188)&gt;0,"Sim","Não")</f>
        <v>Não</v>
      </c>
      <c r="AR3188" s="1" t="str">
        <f>IF(COUNTIF(揽收业务网点!A:A,P3188)&gt;0,"Sim","Não")</f>
        <v>Não</v>
      </c>
    </row>
    <row r="3189" spans="1:44">
      <c r="A3189" s="29" t="s">
        <v>37793</v>
      </c>
      <c r="B3189" s="29" t="s">
        <v>379</v>
      </c>
      <c r="C3189" s="29" t="s">
        <v>35829</v>
      </c>
      <c r="D3189" s="29" t="s">
        <v>15072</v>
      </c>
      <c r="E3189" s="29" t="s">
        <v>382</v>
      </c>
      <c r="F3189" s="29" t="s">
        <v>7279</v>
      </c>
      <c r="G3189" s="29">
        <v>90</v>
      </c>
      <c r="H3189" s="29" t="s">
        <v>2560</v>
      </c>
      <c r="I3189" s="29" t="s">
        <v>702</v>
      </c>
      <c r="J3189" s="29" t="s">
        <v>2561</v>
      </c>
      <c r="K3189" s="29" t="s">
        <v>387</v>
      </c>
      <c r="L3189" s="29" t="s">
        <v>2562</v>
      </c>
      <c r="M3189" s="29" t="s">
        <v>2563</v>
      </c>
      <c r="N3189" s="29" t="s">
        <v>2564</v>
      </c>
      <c r="O3189" s="29" t="s">
        <v>1903</v>
      </c>
      <c r="P3189" s="29" t="s">
        <v>1904</v>
      </c>
      <c r="Q3189" s="29" t="s">
        <v>70</v>
      </c>
      <c r="R3189" s="29" t="s">
        <v>10996</v>
      </c>
      <c r="S3189" s="29" t="s">
        <v>10996</v>
      </c>
      <c r="T3189" s="29" t="s">
        <v>37794</v>
      </c>
      <c r="U3189" s="29" t="s">
        <v>37795</v>
      </c>
      <c r="V3189" s="29">
        <v>30</v>
      </c>
      <c r="W3189" s="29" t="s">
        <v>396</v>
      </c>
      <c r="X3189" s="29" t="s">
        <v>37796</v>
      </c>
      <c r="Y3189" s="29" t="s">
        <v>15183</v>
      </c>
      <c r="Z3189" s="29" t="s">
        <v>37797</v>
      </c>
      <c r="AA3189" s="29" t="s">
        <v>37797</v>
      </c>
      <c r="AB3189" s="29" t="s">
        <v>2571</v>
      </c>
      <c r="AC3189" s="29" t="s">
        <v>2572</v>
      </c>
      <c r="AD3189" s="29" t="s">
        <v>70</v>
      </c>
      <c r="AE3189" s="29" t="s">
        <v>16118</v>
      </c>
      <c r="AF3189" s="29" t="s">
        <v>37798</v>
      </c>
      <c r="AG3189" s="29">
        <v>-152</v>
      </c>
      <c r="AH3189" s="29" t="s">
        <v>37798</v>
      </c>
      <c r="AI3189" s="29" t="s">
        <v>37799</v>
      </c>
      <c r="AJ3189" s="29">
        <v>2</v>
      </c>
      <c r="AK3189" s="29" t="s">
        <v>37800</v>
      </c>
      <c r="AL3189" s="29" t="s">
        <v>37801</v>
      </c>
      <c r="AM3189" s="29">
        <v>6</v>
      </c>
      <c r="AN3189" s="1">
        <f t="shared" si="174"/>
        <v>1</v>
      </c>
      <c r="AO3189" s="1">
        <f t="shared" si="175"/>
        <v>1</v>
      </c>
      <c r="AP3189" s="30">
        <f t="shared" si="176"/>
        <v>46297</v>
      </c>
      <c r="AQ3189" s="1" t="str">
        <f>IF(COUNTIF('同场线路Rotas do mesmo SC'!A:A,C3189)&gt;0,"Sim","Não")</f>
        <v>Não</v>
      </c>
      <c r="AR3189" s="1" t="str">
        <f>IF(COUNTIF(揽收业务网点!A:A,P3189)&gt;0,"Sim","Não")</f>
        <v>Não</v>
      </c>
    </row>
    <row r="3190" spans="1:44">
      <c r="A3190" s="29" t="s">
        <v>37802</v>
      </c>
      <c r="B3190" s="29" t="s">
        <v>379</v>
      </c>
      <c r="C3190" s="29" t="s">
        <v>35801</v>
      </c>
      <c r="D3190" s="29" t="s">
        <v>15072</v>
      </c>
      <c r="E3190" s="29" t="s">
        <v>382</v>
      </c>
      <c r="F3190" s="29" t="s">
        <v>7279</v>
      </c>
      <c r="G3190" s="29">
        <v>60</v>
      </c>
      <c r="H3190" s="29" t="s">
        <v>3855</v>
      </c>
      <c r="I3190" s="29" t="s">
        <v>385</v>
      </c>
      <c r="J3190" s="29" t="s">
        <v>3856</v>
      </c>
      <c r="K3190" s="29" t="s">
        <v>387</v>
      </c>
      <c r="L3190" s="29" t="s">
        <v>3857</v>
      </c>
      <c r="M3190" s="29" t="s">
        <v>3856</v>
      </c>
      <c r="N3190" s="29" t="s">
        <v>3858</v>
      </c>
      <c r="O3190" s="29" t="s">
        <v>1903</v>
      </c>
      <c r="P3190" s="29" t="s">
        <v>1904</v>
      </c>
      <c r="Q3190" s="29" t="s">
        <v>70</v>
      </c>
      <c r="R3190" s="29" t="s">
        <v>13534</v>
      </c>
      <c r="S3190" s="29" t="s">
        <v>37803</v>
      </c>
      <c r="T3190" s="29" t="s">
        <v>37804</v>
      </c>
      <c r="U3190" s="29" t="s">
        <v>37805</v>
      </c>
      <c r="V3190" s="29">
        <v>31</v>
      </c>
      <c r="W3190" s="29" t="s">
        <v>396</v>
      </c>
      <c r="X3190" s="29" t="s">
        <v>37806</v>
      </c>
      <c r="Y3190" s="29" t="s">
        <v>15183</v>
      </c>
      <c r="Z3190" s="29" t="s">
        <v>37807</v>
      </c>
      <c r="AA3190" s="29" t="s">
        <v>37807</v>
      </c>
      <c r="AB3190" s="29" t="s">
        <v>5224</v>
      </c>
      <c r="AC3190" s="29" t="s">
        <v>5225</v>
      </c>
      <c r="AD3190" s="29" t="s">
        <v>70</v>
      </c>
      <c r="AE3190" s="29" t="s">
        <v>1541</v>
      </c>
      <c r="AF3190" s="29" t="s">
        <v>37808</v>
      </c>
      <c r="AG3190" s="29">
        <v>-38</v>
      </c>
      <c r="AH3190" s="29" t="s">
        <v>37808</v>
      </c>
      <c r="AI3190" s="29" t="s">
        <v>37809</v>
      </c>
      <c r="AJ3190" s="29">
        <v>6</v>
      </c>
      <c r="AK3190" s="29" t="s">
        <v>37810</v>
      </c>
      <c r="AL3190" s="29" t="s">
        <v>37811</v>
      </c>
      <c r="AM3190" s="29">
        <v>101</v>
      </c>
      <c r="AN3190" s="1">
        <f t="shared" si="174"/>
        <v>1</v>
      </c>
      <c r="AO3190" s="1">
        <f t="shared" si="175"/>
        <v>1</v>
      </c>
      <c r="AP3190" s="30">
        <f t="shared" si="176"/>
        <v>46297</v>
      </c>
      <c r="AQ3190" s="1" t="str">
        <f>IF(COUNTIF('同场线路Rotas do mesmo SC'!A:A,C3190)&gt;0,"Sim","Não")</f>
        <v>Não</v>
      </c>
      <c r="AR3190" s="1" t="str">
        <f>IF(COUNTIF(揽收业务网点!A:A,P3190)&gt;0,"Sim","Não")</f>
        <v>Não</v>
      </c>
    </row>
    <row r="3191" spans="1:44">
      <c r="A3191" s="29" t="s">
        <v>37812</v>
      </c>
      <c r="B3191" s="29" t="s">
        <v>379</v>
      </c>
      <c r="C3191" s="29" t="s">
        <v>35820</v>
      </c>
      <c r="D3191" s="29" t="s">
        <v>15072</v>
      </c>
      <c r="E3191" s="29" t="s">
        <v>382</v>
      </c>
      <c r="F3191" s="29" t="s">
        <v>7279</v>
      </c>
      <c r="G3191" s="29">
        <v>10</v>
      </c>
      <c r="H3191" s="29" t="s">
        <v>11759</v>
      </c>
      <c r="I3191" s="29" t="s">
        <v>702</v>
      </c>
      <c r="J3191" s="29" t="s">
        <v>11760</v>
      </c>
      <c r="K3191" s="29" t="s">
        <v>387</v>
      </c>
      <c r="L3191" s="29" t="s">
        <v>11761</v>
      </c>
      <c r="M3191" s="29" t="s">
        <v>11762</v>
      </c>
      <c r="N3191" s="29" t="s">
        <v>11763</v>
      </c>
      <c r="O3191" s="29" t="s">
        <v>1903</v>
      </c>
      <c r="P3191" s="29" t="s">
        <v>1904</v>
      </c>
      <c r="Q3191" s="29" t="s">
        <v>70</v>
      </c>
      <c r="R3191" s="29" t="s">
        <v>14229</v>
      </c>
      <c r="S3191" s="29" t="s">
        <v>4165</v>
      </c>
      <c r="T3191" s="29" t="s">
        <v>37813</v>
      </c>
      <c r="U3191" s="29" t="s">
        <v>20034</v>
      </c>
      <c r="V3191" s="29">
        <v>30</v>
      </c>
      <c r="W3191" s="29" t="s">
        <v>396</v>
      </c>
      <c r="X3191" s="29"/>
      <c r="Y3191" s="29" t="s">
        <v>15183</v>
      </c>
      <c r="Z3191" s="29" t="s">
        <v>37814</v>
      </c>
      <c r="AA3191" s="29" t="s">
        <v>37814</v>
      </c>
      <c r="AB3191" s="29" t="s">
        <v>14086</v>
      </c>
      <c r="AC3191" s="29" t="s">
        <v>76</v>
      </c>
      <c r="AD3191" s="29" t="s">
        <v>70</v>
      </c>
      <c r="AE3191" s="29" t="s">
        <v>15185</v>
      </c>
      <c r="AF3191" s="29" t="s">
        <v>37815</v>
      </c>
      <c r="AG3191" s="29">
        <v>-5</v>
      </c>
      <c r="AH3191" s="29" t="s">
        <v>37815</v>
      </c>
      <c r="AI3191" s="29" t="s">
        <v>37816</v>
      </c>
      <c r="AJ3191" s="29">
        <v>4</v>
      </c>
      <c r="AK3191" s="29" t="s">
        <v>37817</v>
      </c>
      <c r="AL3191" s="29" t="s">
        <v>37818</v>
      </c>
      <c r="AM3191" s="29">
        <v>19</v>
      </c>
      <c r="AN3191" s="1">
        <f t="shared" si="174"/>
        <v>0</v>
      </c>
      <c r="AO3191" s="1">
        <f t="shared" si="175"/>
        <v>1</v>
      </c>
      <c r="AP3191" s="30">
        <f t="shared" si="176"/>
        <v>46297</v>
      </c>
      <c r="AQ3191" s="1" t="str">
        <f>IF(COUNTIF('同场线路Rotas do mesmo SC'!A:A,C3191)&gt;0,"Sim","Não")</f>
        <v>Não</v>
      </c>
      <c r="AR3191" s="1" t="str">
        <f>IF(COUNTIF(揽收业务网点!A:A,P3191)&gt;0,"Sim","Não")</f>
        <v>Não</v>
      </c>
    </row>
    <row r="3192" spans="1:44">
      <c r="A3192" s="29" t="s">
        <v>37819</v>
      </c>
      <c r="B3192" s="29" t="s">
        <v>379</v>
      </c>
      <c r="C3192" s="29" t="s">
        <v>35810</v>
      </c>
      <c r="D3192" s="29" t="s">
        <v>15072</v>
      </c>
      <c r="E3192" s="29" t="s">
        <v>382</v>
      </c>
      <c r="F3192" s="29" t="s">
        <v>7279</v>
      </c>
      <c r="G3192" s="29">
        <v>60</v>
      </c>
      <c r="H3192" s="29" t="s">
        <v>2067</v>
      </c>
      <c r="I3192" s="29" t="s">
        <v>702</v>
      </c>
      <c r="J3192" s="29" t="s">
        <v>2068</v>
      </c>
      <c r="K3192" s="29" t="s">
        <v>387</v>
      </c>
      <c r="L3192" s="29" t="s">
        <v>2069</v>
      </c>
      <c r="M3192" s="29" t="s">
        <v>2070</v>
      </c>
      <c r="N3192" s="29" t="s">
        <v>2071</v>
      </c>
      <c r="O3192" s="29" t="s">
        <v>1903</v>
      </c>
      <c r="P3192" s="29" t="s">
        <v>1904</v>
      </c>
      <c r="Q3192" s="29" t="s">
        <v>70</v>
      </c>
      <c r="R3192" s="29" t="s">
        <v>11084</v>
      </c>
      <c r="S3192" s="29" t="s">
        <v>37820</v>
      </c>
      <c r="T3192" s="29" t="s">
        <v>37821</v>
      </c>
      <c r="U3192" s="29" t="s">
        <v>37822</v>
      </c>
      <c r="V3192" s="29">
        <v>26</v>
      </c>
      <c r="W3192" s="29" t="s">
        <v>396</v>
      </c>
      <c r="X3192" s="29" t="s">
        <v>37823</v>
      </c>
      <c r="Y3192" s="29" t="s">
        <v>15183</v>
      </c>
      <c r="Z3192" s="29" t="s">
        <v>37824</v>
      </c>
      <c r="AA3192" s="29" t="s">
        <v>37824</v>
      </c>
      <c r="AB3192" s="29" t="s">
        <v>2072</v>
      </c>
      <c r="AC3192" s="29" t="s">
        <v>82</v>
      </c>
      <c r="AD3192" s="29" t="s">
        <v>70</v>
      </c>
      <c r="AE3192" s="29" t="s">
        <v>1541</v>
      </c>
      <c r="AF3192" s="29" t="s">
        <v>37825</v>
      </c>
      <c r="AG3192" s="29">
        <v>-53</v>
      </c>
      <c r="AH3192" s="29" t="s">
        <v>37825</v>
      </c>
      <c r="AI3192" s="29" t="s">
        <v>37826</v>
      </c>
      <c r="AJ3192" s="29">
        <v>11</v>
      </c>
      <c r="AK3192" s="29" t="s">
        <v>37827</v>
      </c>
      <c r="AL3192" s="29" t="s">
        <v>37828</v>
      </c>
      <c r="AM3192" s="29">
        <v>18</v>
      </c>
      <c r="AN3192" s="1">
        <f t="shared" si="174"/>
        <v>1</v>
      </c>
      <c r="AO3192" s="1">
        <f t="shared" si="175"/>
        <v>1</v>
      </c>
      <c r="AP3192" s="30">
        <f t="shared" si="176"/>
        <v>46297</v>
      </c>
      <c r="AQ3192" s="1" t="str">
        <f>IF(COUNTIF('同场线路Rotas do mesmo SC'!A:A,C3192)&gt;0,"Sim","Não")</f>
        <v>Não</v>
      </c>
      <c r="AR3192" s="1" t="str">
        <f>IF(COUNTIF(揽收业务网点!A:A,P3192)&gt;0,"Sim","Não")</f>
        <v>Não</v>
      </c>
    </row>
    <row r="3193" spans="1:44">
      <c r="A3193" s="29" t="s">
        <v>37829</v>
      </c>
      <c r="B3193" s="29" t="s">
        <v>379</v>
      </c>
      <c r="C3193" s="29" t="s">
        <v>35793</v>
      </c>
      <c r="D3193" s="29" t="s">
        <v>15072</v>
      </c>
      <c r="E3193" s="29" t="s">
        <v>382</v>
      </c>
      <c r="F3193" s="29" t="s">
        <v>7279</v>
      </c>
      <c r="G3193" s="29">
        <v>60</v>
      </c>
      <c r="H3193" s="29" t="s">
        <v>11415</v>
      </c>
      <c r="I3193" s="29" t="s">
        <v>409</v>
      </c>
      <c r="J3193" s="29" t="s">
        <v>1899</v>
      </c>
      <c r="K3193" s="29" t="s">
        <v>387</v>
      </c>
      <c r="L3193" s="29" t="s">
        <v>1900</v>
      </c>
      <c r="M3193" s="29" t="s">
        <v>11416</v>
      </c>
      <c r="N3193" s="29" t="s">
        <v>11417</v>
      </c>
      <c r="O3193" s="29" t="s">
        <v>1903</v>
      </c>
      <c r="P3193" s="29" t="s">
        <v>1904</v>
      </c>
      <c r="Q3193" s="29" t="s">
        <v>70</v>
      </c>
      <c r="R3193" s="29" t="s">
        <v>23944</v>
      </c>
      <c r="S3193" s="29" t="s">
        <v>30623</v>
      </c>
      <c r="T3193" s="29" t="s">
        <v>37830</v>
      </c>
      <c r="U3193" s="29" t="s">
        <v>37831</v>
      </c>
      <c r="V3193" s="29">
        <v>9</v>
      </c>
      <c r="W3193" s="29" t="s">
        <v>396</v>
      </c>
      <c r="X3193" s="29" t="s">
        <v>37832</v>
      </c>
      <c r="Y3193" s="29" t="s">
        <v>15183</v>
      </c>
      <c r="Z3193" s="29" t="s">
        <v>37833</v>
      </c>
      <c r="AA3193" s="29" t="s">
        <v>37833</v>
      </c>
      <c r="AB3193" s="29" t="s">
        <v>11423</v>
      </c>
      <c r="AC3193" s="29" t="s">
        <v>11424</v>
      </c>
      <c r="AD3193" s="29" t="s">
        <v>70</v>
      </c>
      <c r="AE3193" s="29" t="s">
        <v>1541</v>
      </c>
      <c r="AF3193" s="29" t="s">
        <v>37834</v>
      </c>
      <c r="AG3193" s="29">
        <v>-22</v>
      </c>
      <c r="AH3193" s="29" t="s">
        <v>37834</v>
      </c>
      <c r="AI3193" s="29" t="s">
        <v>37835</v>
      </c>
      <c r="AJ3193" s="29">
        <v>5</v>
      </c>
      <c r="AK3193" s="29" t="s">
        <v>37836</v>
      </c>
      <c r="AL3193" s="29" t="s">
        <v>37837</v>
      </c>
      <c r="AM3193" s="29">
        <v>10</v>
      </c>
      <c r="AN3193" s="1">
        <f t="shared" si="174"/>
        <v>1</v>
      </c>
      <c r="AO3193" s="1">
        <f t="shared" si="175"/>
        <v>1</v>
      </c>
      <c r="AP3193" s="30">
        <f t="shared" si="176"/>
        <v>46297</v>
      </c>
      <c r="AQ3193" s="1" t="str">
        <f>IF(COUNTIF('同场线路Rotas do mesmo SC'!A:A,C3193)&gt;0,"Sim","Não")</f>
        <v>Não</v>
      </c>
      <c r="AR3193" s="1" t="str">
        <f>IF(COUNTIF(揽收业务网点!A:A,P3193)&gt;0,"Sim","Não")</f>
        <v>Não</v>
      </c>
    </row>
    <row r="3194" spans="1:44">
      <c r="A3194" s="29" t="s">
        <v>37838</v>
      </c>
      <c r="B3194" s="29" t="s">
        <v>379</v>
      </c>
      <c r="C3194" s="29" t="s">
        <v>35901</v>
      </c>
      <c r="D3194" s="29" t="s">
        <v>15072</v>
      </c>
      <c r="E3194" s="29" t="s">
        <v>382</v>
      </c>
      <c r="F3194" s="29" t="s">
        <v>7279</v>
      </c>
      <c r="G3194" s="29">
        <v>30</v>
      </c>
      <c r="H3194" s="29" t="s">
        <v>36027</v>
      </c>
      <c r="I3194" s="29" t="s">
        <v>702</v>
      </c>
      <c r="J3194" s="29" t="s">
        <v>4141</v>
      </c>
      <c r="K3194" s="29" t="s">
        <v>387</v>
      </c>
      <c r="L3194" s="29" t="s">
        <v>4142</v>
      </c>
      <c r="M3194" s="29" t="s">
        <v>37839</v>
      </c>
      <c r="N3194" s="29" t="s">
        <v>37840</v>
      </c>
      <c r="O3194" s="29" t="s">
        <v>899</v>
      </c>
      <c r="P3194" s="29" t="s">
        <v>900</v>
      </c>
      <c r="Q3194" s="29" t="s">
        <v>70</v>
      </c>
      <c r="R3194" s="29" t="s">
        <v>31539</v>
      </c>
      <c r="S3194" s="29" t="s">
        <v>31580</v>
      </c>
      <c r="T3194" s="29" t="s">
        <v>22575</v>
      </c>
      <c r="U3194" s="29" t="s">
        <v>37841</v>
      </c>
      <c r="V3194" s="29">
        <v>214</v>
      </c>
      <c r="W3194" s="29" t="s">
        <v>396</v>
      </c>
      <c r="X3194" s="29" t="s">
        <v>37842</v>
      </c>
      <c r="Y3194" s="29" t="s">
        <v>15654</v>
      </c>
      <c r="Z3194" s="29" t="s">
        <v>37843</v>
      </c>
      <c r="AA3194" s="29" t="s">
        <v>37843</v>
      </c>
      <c r="AB3194" s="29" t="s">
        <v>1857</v>
      </c>
      <c r="AC3194" s="29" t="s">
        <v>1858</v>
      </c>
      <c r="AD3194" s="29" t="s">
        <v>70</v>
      </c>
      <c r="AE3194" s="29" t="s">
        <v>16118</v>
      </c>
      <c r="AF3194" s="29" t="s">
        <v>37844</v>
      </c>
      <c r="AG3194" s="29">
        <v>9</v>
      </c>
      <c r="AH3194" s="29" t="s">
        <v>37844</v>
      </c>
      <c r="AI3194" s="29" t="s">
        <v>37845</v>
      </c>
      <c r="AJ3194" s="29">
        <v>9</v>
      </c>
      <c r="AK3194" s="29" t="s">
        <v>37846</v>
      </c>
      <c r="AL3194" s="29" t="s">
        <v>37847</v>
      </c>
      <c r="AM3194" s="29">
        <v>25</v>
      </c>
      <c r="AN3194" s="1">
        <f t="shared" si="174"/>
        <v>1</v>
      </c>
      <c r="AO3194" s="1">
        <f t="shared" si="175"/>
        <v>1</v>
      </c>
      <c r="AP3194" s="30">
        <f t="shared" si="176"/>
        <v>46297</v>
      </c>
      <c r="AQ3194" s="1" t="str">
        <f>IF(COUNTIF('同场线路Rotas do mesmo SC'!A:A,C3194)&gt;0,"Sim","Não")</f>
        <v>Não</v>
      </c>
      <c r="AR3194" s="1" t="str">
        <f>IF(COUNTIF(揽收业务网点!A:A,P3194)&gt;0,"Sim","Não")</f>
        <v>Não</v>
      </c>
    </row>
    <row r="3195" spans="1:44">
      <c r="A3195" s="29" t="s">
        <v>37848</v>
      </c>
      <c r="B3195" s="29" t="s">
        <v>379</v>
      </c>
      <c r="C3195" s="29" t="s">
        <v>35911</v>
      </c>
      <c r="D3195" s="29" t="s">
        <v>15072</v>
      </c>
      <c r="E3195" s="29" t="s">
        <v>382</v>
      </c>
      <c r="F3195" s="29" t="s">
        <v>7279</v>
      </c>
      <c r="G3195" s="29">
        <v>30</v>
      </c>
      <c r="H3195" s="29" t="s">
        <v>3788</v>
      </c>
      <c r="I3195" s="29" t="s">
        <v>385</v>
      </c>
      <c r="J3195" s="29" t="s">
        <v>3789</v>
      </c>
      <c r="K3195" s="29" t="s">
        <v>387</v>
      </c>
      <c r="L3195" s="29" t="s">
        <v>3790</v>
      </c>
      <c r="M3195" s="29" t="s">
        <v>3791</v>
      </c>
      <c r="N3195" s="29" t="s">
        <v>3792</v>
      </c>
      <c r="O3195" s="29" t="s">
        <v>899</v>
      </c>
      <c r="P3195" s="29" t="s">
        <v>900</v>
      </c>
      <c r="Q3195" s="29" t="s">
        <v>70</v>
      </c>
      <c r="R3195" s="29" t="s">
        <v>19678</v>
      </c>
      <c r="S3195" s="29" t="s">
        <v>37849</v>
      </c>
      <c r="T3195" s="29" t="s">
        <v>37850</v>
      </c>
      <c r="U3195" s="29" t="s">
        <v>37851</v>
      </c>
      <c r="V3195" s="29">
        <v>128</v>
      </c>
      <c r="W3195" s="29" t="s">
        <v>396</v>
      </c>
      <c r="X3195" s="29" t="s">
        <v>23370</v>
      </c>
      <c r="Y3195" s="29" t="s">
        <v>1541</v>
      </c>
      <c r="Z3195" s="29" t="s">
        <v>37852</v>
      </c>
      <c r="AA3195" s="29" t="s">
        <v>37852</v>
      </c>
      <c r="AB3195" s="29" t="s">
        <v>3799</v>
      </c>
      <c r="AC3195" s="29" t="s">
        <v>3800</v>
      </c>
      <c r="AD3195" s="29" t="s">
        <v>70</v>
      </c>
      <c r="AE3195" s="29" t="s">
        <v>15652</v>
      </c>
      <c r="AF3195" s="29" t="s">
        <v>37853</v>
      </c>
      <c r="AG3195" s="29">
        <v>69</v>
      </c>
      <c r="AH3195" s="29" t="s">
        <v>37853</v>
      </c>
      <c r="AI3195" s="29" t="s">
        <v>37854</v>
      </c>
      <c r="AJ3195" s="29">
        <v>20</v>
      </c>
      <c r="AK3195" s="29" t="s">
        <v>37855</v>
      </c>
      <c r="AL3195" s="29" t="s">
        <v>37856</v>
      </c>
      <c r="AM3195" s="29">
        <v>56</v>
      </c>
      <c r="AN3195" s="1">
        <f t="shared" si="174"/>
        <v>1</v>
      </c>
      <c r="AO3195" s="1">
        <f t="shared" si="175"/>
        <v>1</v>
      </c>
      <c r="AP3195" s="30">
        <f t="shared" si="176"/>
        <v>46297</v>
      </c>
      <c r="AQ3195" s="1" t="str">
        <f>IF(COUNTIF('同场线路Rotas do mesmo SC'!A:A,C3195)&gt;0,"Sim","Não")</f>
        <v>Não</v>
      </c>
      <c r="AR3195" s="1" t="str">
        <f>IF(COUNTIF(揽收业务网点!A:A,P3195)&gt;0,"Sim","Não")</f>
        <v>Não</v>
      </c>
    </row>
    <row r="3196" spans="1:44">
      <c r="A3196" s="29" t="s">
        <v>37857</v>
      </c>
      <c r="B3196" s="29" t="s">
        <v>379</v>
      </c>
      <c r="C3196" s="29" t="s">
        <v>35920</v>
      </c>
      <c r="D3196" s="29" t="s">
        <v>15072</v>
      </c>
      <c r="E3196" s="29" t="s">
        <v>382</v>
      </c>
      <c r="F3196" s="29" t="s">
        <v>7279</v>
      </c>
      <c r="G3196" s="29">
        <v>40</v>
      </c>
      <c r="H3196" s="29" t="s">
        <v>4505</v>
      </c>
      <c r="I3196" s="29" t="s">
        <v>512</v>
      </c>
      <c r="J3196" s="29" t="s">
        <v>4506</v>
      </c>
      <c r="K3196" s="29" t="s">
        <v>387</v>
      </c>
      <c r="L3196" s="29" t="s">
        <v>4507</v>
      </c>
      <c r="M3196" s="29" t="s">
        <v>4508</v>
      </c>
      <c r="N3196" s="29" t="s">
        <v>4509</v>
      </c>
      <c r="O3196" s="29" t="s">
        <v>899</v>
      </c>
      <c r="P3196" s="29" t="s">
        <v>900</v>
      </c>
      <c r="Q3196" s="29" t="s">
        <v>70</v>
      </c>
      <c r="R3196" s="29" t="s">
        <v>21630</v>
      </c>
      <c r="S3196" s="29" t="s">
        <v>33942</v>
      </c>
      <c r="T3196" s="29" t="s">
        <v>37858</v>
      </c>
      <c r="U3196" s="29" t="s">
        <v>37859</v>
      </c>
      <c r="V3196" s="29">
        <v>201</v>
      </c>
      <c r="W3196" s="29" t="s">
        <v>396</v>
      </c>
      <c r="X3196" s="29" t="s">
        <v>37860</v>
      </c>
      <c r="Y3196" s="29" t="s">
        <v>15654</v>
      </c>
      <c r="Z3196" s="29" t="s">
        <v>37861</v>
      </c>
      <c r="AA3196" s="29" t="s">
        <v>37861</v>
      </c>
      <c r="AB3196" s="29" t="s">
        <v>27235</v>
      </c>
      <c r="AC3196" s="29" t="s">
        <v>27236</v>
      </c>
      <c r="AD3196" s="29" t="s">
        <v>70</v>
      </c>
      <c r="AE3196" s="29" t="s">
        <v>15922</v>
      </c>
      <c r="AF3196" s="29" t="s">
        <v>37862</v>
      </c>
      <c r="AG3196" s="29">
        <v>0</v>
      </c>
      <c r="AH3196" s="29" t="s">
        <v>37862</v>
      </c>
      <c r="AI3196" s="29" t="s">
        <v>37863</v>
      </c>
      <c r="AJ3196" s="29">
        <v>1</v>
      </c>
      <c r="AK3196" s="29" t="s">
        <v>37864</v>
      </c>
      <c r="AL3196" s="29" t="s">
        <v>32404</v>
      </c>
      <c r="AM3196" s="29">
        <v>16</v>
      </c>
      <c r="AN3196" s="1">
        <f t="shared" si="174"/>
        <v>1</v>
      </c>
      <c r="AO3196" s="1">
        <f t="shared" si="175"/>
        <v>1</v>
      </c>
      <c r="AP3196" s="30">
        <f t="shared" si="176"/>
        <v>46297</v>
      </c>
      <c r="AQ3196" s="1" t="str">
        <f>IF(COUNTIF('同场线路Rotas do mesmo SC'!A:A,C3196)&gt;0,"Sim","Não")</f>
        <v>Não</v>
      </c>
      <c r="AR3196" s="1" t="str">
        <f>IF(COUNTIF(揽收业务网点!A:A,P3196)&gt;0,"Sim","Não")</f>
        <v>Não</v>
      </c>
    </row>
    <row r="3197" spans="1:44">
      <c r="A3197" s="29" t="s">
        <v>37865</v>
      </c>
      <c r="B3197" s="29" t="s">
        <v>379</v>
      </c>
      <c r="C3197" s="29" t="s">
        <v>35930</v>
      </c>
      <c r="D3197" s="29" t="s">
        <v>15072</v>
      </c>
      <c r="E3197" s="29" t="s">
        <v>382</v>
      </c>
      <c r="F3197" s="29" t="s">
        <v>7279</v>
      </c>
      <c r="G3197" s="29">
        <v>30</v>
      </c>
      <c r="H3197" s="29" t="s">
        <v>2530</v>
      </c>
      <c r="I3197" s="29" t="s">
        <v>385</v>
      </c>
      <c r="J3197" s="29" t="s">
        <v>2531</v>
      </c>
      <c r="K3197" s="29" t="s">
        <v>387</v>
      </c>
      <c r="L3197" s="29" t="s">
        <v>2532</v>
      </c>
      <c r="M3197" s="29" t="s">
        <v>2533</v>
      </c>
      <c r="N3197" s="29" t="s">
        <v>2534</v>
      </c>
      <c r="O3197" s="29" t="s">
        <v>899</v>
      </c>
      <c r="P3197" s="29" t="s">
        <v>900</v>
      </c>
      <c r="Q3197" s="29" t="s">
        <v>70</v>
      </c>
      <c r="R3197" s="29" t="s">
        <v>37866</v>
      </c>
      <c r="S3197" s="29" t="s">
        <v>27950</v>
      </c>
      <c r="T3197" s="29" t="s">
        <v>37867</v>
      </c>
      <c r="U3197" s="29" t="s">
        <v>37868</v>
      </c>
      <c r="V3197" s="29">
        <v>196</v>
      </c>
      <c r="W3197" s="29" t="s">
        <v>396</v>
      </c>
      <c r="X3197" s="29" t="s">
        <v>18129</v>
      </c>
      <c r="Y3197" s="29" t="s">
        <v>15654</v>
      </c>
      <c r="Z3197" s="29" t="s">
        <v>35849</v>
      </c>
      <c r="AA3197" s="29" t="s">
        <v>35849</v>
      </c>
      <c r="AB3197" s="29" t="s">
        <v>2535</v>
      </c>
      <c r="AC3197" s="29" t="s">
        <v>91</v>
      </c>
      <c r="AD3197" s="29" t="s">
        <v>70</v>
      </c>
      <c r="AE3197" s="29" t="s">
        <v>16118</v>
      </c>
      <c r="AF3197" s="29" t="s">
        <v>37869</v>
      </c>
      <c r="AG3197" s="29">
        <v>59</v>
      </c>
      <c r="AH3197" s="29" t="s">
        <v>37869</v>
      </c>
      <c r="AI3197" s="29" t="s">
        <v>37870</v>
      </c>
      <c r="AJ3197" s="29">
        <v>4</v>
      </c>
      <c r="AK3197" s="29" t="s">
        <v>37871</v>
      </c>
      <c r="AL3197" s="29" t="s">
        <v>37872</v>
      </c>
      <c r="AM3197" s="29">
        <v>34</v>
      </c>
      <c r="AN3197" s="1">
        <f t="shared" si="174"/>
        <v>1</v>
      </c>
      <c r="AO3197" s="1">
        <f t="shared" si="175"/>
        <v>1</v>
      </c>
      <c r="AP3197" s="30">
        <f t="shared" si="176"/>
        <v>46297</v>
      </c>
      <c r="AQ3197" s="1" t="str">
        <f>IF(COUNTIF('同场线路Rotas do mesmo SC'!A:A,C3197)&gt;0,"Sim","Não")</f>
        <v>Não</v>
      </c>
      <c r="AR3197" s="1" t="str">
        <f>IF(COUNTIF(揽收业务网点!A:A,P3197)&gt;0,"Sim","Não")</f>
        <v>Não</v>
      </c>
    </row>
    <row r="3198" spans="1:44">
      <c r="A3198" s="29" t="s">
        <v>37873</v>
      </c>
      <c r="B3198" s="29" t="s">
        <v>379</v>
      </c>
      <c r="C3198" s="29" t="s">
        <v>35940</v>
      </c>
      <c r="D3198" s="29" t="s">
        <v>15072</v>
      </c>
      <c r="E3198" s="29" t="s">
        <v>382</v>
      </c>
      <c r="F3198" s="29" t="s">
        <v>7279</v>
      </c>
      <c r="G3198" s="29">
        <v>30</v>
      </c>
      <c r="H3198" s="29" t="s">
        <v>887</v>
      </c>
      <c r="I3198" s="29" t="s">
        <v>385</v>
      </c>
      <c r="J3198" s="29" t="s">
        <v>888</v>
      </c>
      <c r="K3198" s="29" t="s">
        <v>387</v>
      </c>
      <c r="L3198" s="29" t="s">
        <v>889</v>
      </c>
      <c r="M3198" s="29" t="s">
        <v>890</v>
      </c>
      <c r="N3198" s="29" t="s">
        <v>891</v>
      </c>
      <c r="O3198" s="29" t="s">
        <v>899</v>
      </c>
      <c r="P3198" s="29" t="s">
        <v>900</v>
      </c>
      <c r="Q3198" s="29" t="s">
        <v>70</v>
      </c>
      <c r="R3198" s="29" t="s">
        <v>37874</v>
      </c>
      <c r="S3198" s="29" t="s">
        <v>16553</v>
      </c>
      <c r="T3198" s="29" t="s">
        <v>19957</v>
      </c>
      <c r="U3198" s="29" t="s">
        <v>37875</v>
      </c>
      <c r="V3198" s="29">
        <v>192</v>
      </c>
      <c r="W3198" s="29" t="s">
        <v>396</v>
      </c>
      <c r="X3198" s="29" t="s">
        <v>37876</v>
      </c>
      <c r="Y3198" s="29" t="s">
        <v>15654</v>
      </c>
      <c r="Z3198" s="29" t="s">
        <v>37877</v>
      </c>
      <c r="AA3198" s="29" t="s">
        <v>37877</v>
      </c>
      <c r="AB3198" s="29" t="s">
        <v>14565</v>
      </c>
      <c r="AC3198" s="29" t="s">
        <v>14566</v>
      </c>
      <c r="AD3198" s="29" t="s">
        <v>70</v>
      </c>
      <c r="AE3198" s="29" t="s">
        <v>16118</v>
      </c>
      <c r="AF3198" s="29" t="s">
        <v>37878</v>
      </c>
      <c r="AG3198" s="29">
        <v>8</v>
      </c>
      <c r="AH3198" s="29" t="s">
        <v>37878</v>
      </c>
      <c r="AI3198" s="29" t="s">
        <v>37879</v>
      </c>
      <c r="AJ3198" s="29">
        <v>45</v>
      </c>
      <c r="AK3198" s="29" t="s">
        <v>37880</v>
      </c>
      <c r="AL3198" s="29" t="s">
        <v>37881</v>
      </c>
      <c r="AM3198" s="29">
        <v>65</v>
      </c>
      <c r="AN3198" s="1">
        <f t="shared" si="174"/>
        <v>1</v>
      </c>
      <c r="AO3198" s="1">
        <f t="shared" si="175"/>
        <v>1</v>
      </c>
      <c r="AP3198" s="30">
        <f t="shared" si="176"/>
        <v>46297</v>
      </c>
      <c r="AQ3198" s="1" t="str">
        <f>IF(COUNTIF('同场线路Rotas do mesmo SC'!A:A,C3198)&gt;0,"Sim","Não")</f>
        <v>Não</v>
      </c>
      <c r="AR3198" s="1" t="str">
        <f>IF(COUNTIF(揽收业务网点!A:A,P3198)&gt;0,"Sim","Não")</f>
        <v>Não</v>
      </c>
    </row>
    <row r="3199" spans="1:44">
      <c r="A3199" s="29" t="s">
        <v>37882</v>
      </c>
      <c r="B3199" s="29" t="s">
        <v>379</v>
      </c>
      <c r="C3199" s="29" t="s">
        <v>35948</v>
      </c>
      <c r="D3199" s="29" t="s">
        <v>15072</v>
      </c>
      <c r="E3199" s="29" t="s">
        <v>382</v>
      </c>
      <c r="F3199" s="29" t="s">
        <v>7279</v>
      </c>
      <c r="G3199" s="29">
        <v>40</v>
      </c>
      <c r="H3199" s="29" t="s">
        <v>5407</v>
      </c>
      <c r="I3199" s="29" t="s">
        <v>868</v>
      </c>
      <c r="J3199" s="29" t="s">
        <v>5408</v>
      </c>
      <c r="K3199" s="29" t="s">
        <v>387</v>
      </c>
      <c r="L3199" s="29" t="s">
        <v>5409</v>
      </c>
      <c r="M3199" s="29" t="s">
        <v>5410</v>
      </c>
      <c r="N3199" s="29" t="s">
        <v>5411</v>
      </c>
      <c r="O3199" s="29" t="s">
        <v>899</v>
      </c>
      <c r="P3199" s="29" t="s">
        <v>900</v>
      </c>
      <c r="Q3199" s="29" t="s">
        <v>70</v>
      </c>
      <c r="R3199" s="29" t="s">
        <v>37883</v>
      </c>
      <c r="S3199" s="29" t="s">
        <v>37883</v>
      </c>
      <c r="T3199" s="29" t="s">
        <v>37884</v>
      </c>
      <c r="U3199" s="29" t="s">
        <v>37885</v>
      </c>
      <c r="V3199" s="29">
        <v>210</v>
      </c>
      <c r="W3199" s="29" t="s">
        <v>396</v>
      </c>
      <c r="X3199" s="29" t="s">
        <v>37886</v>
      </c>
      <c r="Y3199" s="29" t="s">
        <v>15654</v>
      </c>
      <c r="Z3199" s="29" t="s">
        <v>37887</v>
      </c>
      <c r="AA3199" s="29" t="s">
        <v>37887</v>
      </c>
      <c r="AB3199" s="29" t="s">
        <v>10735</v>
      </c>
      <c r="AC3199" s="29" t="s">
        <v>75</v>
      </c>
      <c r="AD3199" s="29" t="s">
        <v>70</v>
      </c>
      <c r="AE3199" s="29" t="s">
        <v>15922</v>
      </c>
      <c r="AF3199" s="29" t="s">
        <v>37888</v>
      </c>
      <c r="AG3199" s="29">
        <v>-1</v>
      </c>
      <c r="AH3199" s="29" t="s">
        <v>37888</v>
      </c>
      <c r="AI3199" s="29" t="s">
        <v>37889</v>
      </c>
      <c r="AJ3199" s="29">
        <v>31</v>
      </c>
      <c r="AK3199" s="29" t="s">
        <v>37890</v>
      </c>
      <c r="AL3199" s="29" t="s">
        <v>37891</v>
      </c>
      <c r="AM3199" s="29">
        <v>1221</v>
      </c>
      <c r="AN3199" s="1">
        <f t="shared" si="174"/>
        <v>1</v>
      </c>
      <c r="AO3199" s="1">
        <f t="shared" si="175"/>
        <v>1</v>
      </c>
      <c r="AP3199" s="30">
        <f t="shared" si="176"/>
        <v>46297</v>
      </c>
      <c r="AQ3199" s="1" t="str">
        <f>IF(COUNTIF('同场线路Rotas do mesmo SC'!A:A,C3199)&gt;0,"Sim","Não")</f>
        <v>Não</v>
      </c>
      <c r="AR3199" s="1" t="str">
        <f>IF(COUNTIF(揽收业务网点!A:A,P3199)&gt;0,"Sim","Não")</f>
        <v>Não</v>
      </c>
    </row>
    <row r="3200" spans="1:44">
      <c r="A3200" s="29" t="s">
        <v>37892</v>
      </c>
      <c r="B3200" s="29" t="s">
        <v>379</v>
      </c>
      <c r="C3200" s="29" t="s">
        <v>26440</v>
      </c>
      <c r="D3200" s="29" t="s">
        <v>15072</v>
      </c>
      <c r="E3200" s="29" t="s">
        <v>382</v>
      </c>
      <c r="F3200" s="29" t="s">
        <v>7279</v>
      </c>
      <c r="G3200" s="29">
        <v>93</v>
      </c>
      <c r="H3200" s="29" t="s">
        <v>35771</v>
      </c>
      <c r="I3200" s="29" t="s">
        <v>868</v>
      </c>
      <c r="J3200" s="29" t="s">
        <v>642</v>
      </c>
      <c r="K3200" s="29" t="s">
        <v>387</v>
      </c>
      <c r="L3200" s="29" t="s">
        <v>643</v>
      </c>
      <c r="M3200" s="29" t="s">
        <v>37893</v>
      </c>
      <c r="N3200" s="29" t="s">
        <v>37894</v>
      </c>
      <c r="O3200" s="29" t="s">
        <v>653</v>
      </c>
      <c r="P3200" s="29" t="s">
        <v>654</v>
      </c>
      <c r="Q3200" s="29" t="s">
        <v>11</v>
      </c>
      <c r="R3200" s="29" t="s">
        <v>37895</v>
      </c>
      <c r="S3200" s="29" t="s">
        <v>37895</v>
      </c>
      <c r="T3200" s="29" t="s">
        <v>37896</v>
      </c>
      <c r="U3200" s="29" t="s">
        <v>37897</v>
      </c>
      <c r="V3200" s="29">
        <v>237</v>
      </c>
      <c r="W3200" s="29" t="s">
        <v>396</v>
      </c>
      <c r="X3200" s="29" t="s">
        <v>37898</v>
      </c>
      <c r="Y3200" s="29" t="s">
        <v>16118</v>
      </c>
      <c r="Z3200" s="29" t="s">
        <v>37899</v>
      </c>
      <c r="AA3200" s="29" t="s">
        <v>37899</v>
      </c>
      <c r="AB3200" s="29" t="s">
        <v>1583</v>
      </c>
      <c r="AC3200" s="29" t="s">
        <v>161</v>
      </c>
      <c r="AD3200" s="29" t="s">
        <v>145</v>
      </c>
      <c r="AE3200" s="29" t="s">
        <v>37900</v>
      </c>
      <c r="AF3200" s="29" t="s">
        <v>23288</v>
      </c>
      <c r="AG3200" s="29">
        <v>-280</v>
      </c>
      <c r="AH3200" s="29" t="s">
        <v>23288</v>
      </c>
      <c r="AI3200" s="29"/>
      <c r="AJ3200" s="29"/>
      <c r="AK3200" s="29"/>
      <c r="AL3200" s="29"/>
      <c r="AM3200" s="29"/>
      <c r="AN3200" s="1">
        <f t="shared" si="174"/>
        <v>1</v>
      </c>
      <c r="AO3200" s="1">
        <f t="shared" si="175"/>
        <v>0</v>
      </c>
      <c r="AP3200" s="30">
        <f t="shared" si="176"/>
        <v>46297</v>
      </c>
      <c r="AQ3200" s="1" t="str">
        <f>IF(COUNTIF('同场线路Rotas do mesmo SC'!A:A,C3200)&gt;0,"Sim","Não")</f>
        <v>Não</v>
      </c>
      <c r="AR3200" s="1" t="str">
        <f>IF(COUNTIF(揽收业务网点!A:A,P3200)&gt;0,"Sim","Não")</f>
        <v>Não</v>
      </c>
    </row>
    <row r="3201" spans="1:44">
      <c r="A3201" s="29" t="s">
        <v>37901</v>
      </c>
      <c r="B3201" s="29" t="s">
        <v>379</v>
      </c>
      <c r="C3201" s="29" t="s">
        <v>37902</v>
      </c>
      <c r="D3201" s="29" t="s">
        <v>15072</v>
      </c>
      <c r="E3201" s="29" t="s">
        <v>640</v>
      </c>
      <c r="F3201" s="29" t="s">
        <v>7279</v>
      </c>
      <c r="G3201" s="29">
        <v>28</v>
      </c>
      <c r="H3201" s="29" t="s">
        <v>12939</v>
      </c>
      <c r="I3201" s="29" t="s">
        <v>868</v>
      </c>
      <c r="J3201" s="29" t="s">
        <v>642</v>
      </c>
      <c r="K3201" s="29" t="s">
        <v>387</v>
      </c>
      <c r="L3201" s="29" t="s">
        <v>643</v>
      </c>
      <c r="M3201" s="29" t="s">
        <v>12940</v>
      </c>
      <c r="N3201" s="29" t="s">
        <v>12941</v>
      </c>
      <c r="O3201" s="29" t="s">
        <v>10466</v>
      </c>
      <c r="P3201" s="29" t="s">
        <v>47</v>
      </c>
      <c r="Q3201" s="29" t="s">
        <v>11</v>
      </c>
      <c r="R3201" s="29" t="s">
        <v>37903</v>
      </c>
      <c r="S3201" s="29" t="s">
        <v>37903</v>
      </c>
      <c r="T3201" s="29" t="s">
        <v>37904</v>
      </c>
      <c r="U3201" s="29" t="s">
        <v>37905</v>
      </c>
      <c r="V3201" s="29">
        <v>204</v>
      </c>
      <c r="W3201" s="29" t="s">
        <v>396</v>
      </c>
      <c r="X3201" s="29"/>
      <c r="Y3201" s="29" t="s">
        <v>15415</v>
      </c>
      <c r="Z3201" s="29" t="s">
        <v>37906</v>
      </c>
      <c r="AA3201" s="29" t="s">
        <v>37906</v>
      </c>
      <c r="AB3201" s="29" t="s">
        <v>1229</v>
      </c>
      <c r="AC3201" s="29" t="s">
        <v>50</v>
      </c>
      <c r="AD3201" s="29" t="s">
        <v>11</v>
      </c>
      <c r="AE3201" s="29" t="s">
        <v>18090</v>
      </c>
      <c r="AF3201" s="29" t="s">
        <v>17128</v>
      </c>
      <c r="AG3201" s="29">
        <v>48</v>
      </c>
      <c r="AH3201" s="29" t="s">
        <v>17128</v>
      </c>
      <c r="AI3201" s="29" t="s">
        <v>37907</v>
      </c>
      <c r="AJ3201" s="29">
        <v>100</v>
      </c>
      <c r="AK3201" s="29" t="s">
        <v>37908</v>
      </c>
      <c r="AL3201" s="29" t="s">
        <v>37909</v>
      </c>
      <c r="AM3201" s="29">
        <v>125</v>
      </c>
      <c r="AN3201" s="1">
        <f t="shared" si="174"/>
        <v>0</v>
      </c>
      <c r="AO3201" s="1">
        <f t="shared" si="175"/>
        <v>1</v>
      </c>
      <c r="AP3201" s="30">
        <f t="shared" si="176"/>
        <v>46297</v>
      </c>
      <c r="AQ3201" s="1" t="str">
        <f>IF(COUNTIF('同场线路Rotas do mesmo SC'!A:A,C3201)&gt;0,"Sim","Não")</f>
        <v>Não</v>
      </c>
      <c r="AR3201" s="1" t="str">
        <f>IF(COUNTIF(揽收业务网点!A:A,P3201)&gt;0,"Sim","Não")</f>
        <v>Sim</v>
      </c>
    </row>
    <row r="3202" spans="1:44">
      <c r="A3202" s="29" t="s">
        <v>37910</v>
      </c>
      <c r="B3202" s="29" t="s">
        <v>379</v>
      </c>
      <c r="C3202" s="29" t="s">
        <v>37911</v>
      </c>
      <c r="D3202" s="29" t="s">
        <v>15072</v>
      </c>
      <c r="E3202" s="29" t="s">
        <v>382</v>
      </c>
      <c r="F3202" s="29" t="s">
        <v>7279</v>
      </c>
      <c r="G3202" s="29">
        <v>140</v>
      </c>
      <c r="H3202" s="29" t="s">
        <v>37912</v>
      </c>
      <c r="I3202" s="29" t="s">
        <v>409</v>
      </c>
      <c r="J3202" s="29" t="s">
        <v>4141</v>
      </c>
      <c r="K3202" s="29" t="s">
        <v>387</v>
      </c>
      <c r="L3202" s="29" t="s">
        <v>4142</v>
      </c>
      <c r="M3202" s="29" t="s">
        <v>37913</v>
      </c>
      <c r="N3202" s="29" t="s">
        <v>37914</v>
      </c>
      <c r="O3202" s="29" t="s">
        <v>899</v>
      </c>
      <c r="P3202" s="29" t="s">
        <v>900</v>
      </c>
      <c r="Q3202" s="29" t="s">
        <v>70</v>
      </c>
      <c r="R3202" s="29" t="s">
        <v>37915</v>
      </c>
      <c r="S3202" s="29" t="s">
        <v>37916</v>
      </c>
      <c r="T3202" s="29" t="s">
        <v>37917</v>
      </c>
      <c r="U3202" s="29" t="s">
        <v>37918</v>
      </c>
      <c r="V3202" s="29">
        <v>250</v>
      </c>
      <c r="W3202" s="29" t="s">
        <v>396</v>
      </c>
      <c r="X3202" s="29" t="s">
        <v>37919</v>
      </c>
      <c r="Y3202" s="29" t="s">
        <v>16118</v>
      </c>
      <c r="Z3202" s="29" t="s">
        <v>37920</v>
      </c>
      <c r="AA3202" s="29" t="s">
        <v>37920</v>
      </c>
      <c r="AB3202" s="29" t="s">
        <v>10224</v>
      </c>
      <c r="AC3202" s="29" t="s">
        <v>10225</v>
      </c>
      <c r="AD3202" s="29" t="s">
        <v>70</v>
      </c>
      <c r="AE3202" s="29" t="s">
        <v>37921</v>
      </c>
      <c r="AF3202" s="29" t="s">
        <v>37922</v>
      </c>
      <c r="AG3202" s="29">
        <v>129</v>
      </c>
      <c r="AH3202" s="29" t="s">
        <v>37922</v>
      </c>
      <c r="AI3202" s="29" t="s">
        <v>16809</v>
      </c>
      <c r="AJ3202" s="29"/>
      <c r="AK3202" s="29"/>
      <c r="AL3202" s="29"/>
      <c r="AM3202" s="29"/>
      <c r="AN3202" s="1">
        <f t="shared" si="174"/>
        <v>1</v>
      </c>
      <c r="AO3202" s="1">
        <f t="shared" si="175"/>
        <v>1</v>
      </c>
      <c r="AP3202" s="30">
        <f t="shared" si="176"/>
        <v>46297</v>
      </c>
      <c r="AQ3202" s="1" t="str">
        <f>IF(COUNTIF('同场线路Rotas do mesmo SC'!A:A,C3202)&gt;0,"Sim","Não")</f>
        <v>Não</v>
      </c>
      <c r="AR3202" s="1" t="str">
        <f>IF(COUNTIF(揽收业务网点!A:A,P3202)&gt;0,"Sim","Não")</f>
        <v>Não</v>
      </c>
    </row>
    <row r="3203" spans="1:44">
      <c r="A3203" s="29" t="s">
        <v>37923</v>
      </c>
      <c r="B3203" s="29" t="s">
        <v>379</v>
      </c>
      <c r="C3203" s="29" t="s">
        <v>25609</v>
      </c>
      <c r="D3203" s="29" t="s">
        <v>15072</v>
      </c>
      <c r="E3203" s="29" t="s">
        <v>640</v>
      </c>
      <c r="F3203" s="29" t="s">
        <v>7279</v>
      </c>
      <c r="G3203" s="29">
        <v>62</v>
      </c>
      <c r="H3203" s="29" t="s">
        <v>11992</v>
      </c>
      <c r="I3203" s="29" t="s">
        <v>409</v>
      </c>
      <c r="J3203" s="29" t="s">
        <v>642</v>
      </c>
      <c r="K3203" s="29" t="s">
        <v>387</v>
      </c>
      <c r="L3203" s="29" t="s">
        <v>643</v>
      </c>
      <c r="M3203" s="29" t="s">
        <v>11993</v>
      </c>
      <c r="N3203" s="29" t="s">
        <v>11994</v>
      </c>
      <c r="O3203" s="29" t="s">
        <v>1229</v>
      </c>
      <c r="P3203" s="29" t="s">
        <v>50</v>
      </c>
      <c r="Q3203" s="29" t="s">
        <v>11</v>
      </c>
      <c r="R3203" s="29" t="s">
        <v>37924</v>
      </c>
      <c r="S3203" s="29" t="s">
        <v>37925</v>
      </c>
      <c r="T3203" s="29" t="s">
        <v>37926</v>
      </c>
      <c r="U3203" s="29" t="s">
        <v>37927</v>
      </c>
      <c r="V3203" s="29">
        <v>273</v>
      </c>
      <c r="W3203" s="29" t="s">
        <v>396</v>
      </c>
      <c r="X3203" s="29" t="s">
        <v>37928</v>
      </c>
      <c r="Y3203" s="29" t="s">
        <v>15519</v>
      </c>
      <c r="Z3203" s="29" t="s">
        <v>37929</v>
      </c>
      <c r="AA3203" s="29" t="s">
        <v>37929</v>
      </c>
      <c r="AB3203" s="29" t="s">
        <v>653</v>
      </c>
      <c r="AC3203" s="29" t="s">
        <v>654</v>
      </c>
      <c r="AD3203" s="29" t="s">
        <v>11</v>
      </c>
      <c r="AE3203" s="29" t="s">
        <v>17960</v>
      </c>
      <c r="AF3203" s="29" t="s">
        <v>37930</v>
      </c>
      <c r="AG3203" s="29">
        <v>-207</v>
      </c>
      <c r="AH3203" s="29" t="s">
        <v>37930</v>
      </c>
      <c r="AI3203" s="29" t="s">
        <v>37931</v>
      </c>
      <c r="AJ3203" s="29">
        <v>243</v>
      </c>
      <c r="AK3203" s="29" t="s">
        <v>37932</v>
      </c>
      <c r="AL3203" s="29" t="s">
        <v>37933</v>
      </c>
      <c r="AM3203" s="29">
        <v>3620</v>
      </c>
      <c r="AN3203" s="1">
        <f t="shared" si="174"/>
        <v>1</v>
      </c>
      <c r="AO3203" s="1">
        <f t="shared" si="175"/>
        <v>1</v>
      </c>
      <c r="AP3203" s="30">
        <f t="shared" si="176"/>
        <v>46298</v>
      </c>
      <c r="AQ3203" s="1" t="str">
        <f>IF(COUNTIF('同场线路Rotas do mesmo SC'!A:A,C3203)&gt;0,"Sim","Não")</f>
        <v>Não</v>
      </c>
      <c r="AR3203" s="1" t="str">
        <f>IF(COUNTIF(揽收业务网点!A:A,P3203)&gt;0,"Sim","Não")</f>
        <v>Sim</v>
      </c>
    </row>
    <row r="3204" spans="1:44">
      <c r="A3204" s="29" t="s">
        <v>37934</v>
      </c>
      <c r="B3204" s="29" t="s">
        <v>379</v>
      </c>
      <c r="C3204" s="29" t="s">
        <v>37935</v>
      </c>
      <c r="D3204" s="29" t="s">
        <v>15072</v>
      </c>
      <c r="E3204" s="29" t="s">
        <v>640</v>
      </c>
      <c r="F3204" s="29" t="s">
        <v>7279</v>
      </c>
      <c r="G3204" s="29">
        <v>28</v>
      </c>
      <c r="H3204" s="29" t="s">
        <v>21772</v>
      </c>
      <c r="I3204" s="29" t="s">
        <v>409</v>
      </c>
      <c r="J3204" s="29" t="s">
        <v>642</v>
      </c>
      <c r="K3204" s="29" t="s">
        <v>387</v>
      </c>
      <c r="L3204" s="29" t="s">
        <v>643</v>
      </c>
      <c r="M3204" s="29" t="s">
        <v>21773</v>
      </c>
      <c r="N3204" s="29" t="s">
        <v>21774</v>
      </c>
      <c r="O3204" s="29" t="s">
        <v>1403</v>
      </c>
      <c r="P3204" s="29" t="s">
        <v>53</v>
      </c>
      <c r="Q3204" s="29" t="s">
        <v>11</v>
      </c>
      <c r="R3204" s="29" t="s">
        <v>9021</v>
      </c>
      <c r="S3204" s="29" t="s">
        <v>9021</v>
      </c>
      <c r="T3204" s="29" t="s">
        <v>37936</v>
      </c>
      <c r="U3204" s="29" t="s">
        <v>37937</v>
      </c>
      <c r="V3204" s="29">
        <v>3</v>
      </c>
      <c r="W3204" s="29" t="s">
        <v>396</v>
      </c>
      <c r="X3204" s="29"/>
      <c r="Y3204" s="29" t="s">
        <v>15757</v>
      </c>
      <c r="Z3204" s="29" t="s">
        <v>37938</v>
      </c>
      <c r="AA3204" s="29" t="s">
        <v>37938</v>
      </c>
      <c r="AB3204" s="29" t="s">
        <v>653</v>
      </c>
      <c r="AC3204" s="29" t="s">
        <v>654</v>
      </c>
      <c r="AD3204" s="29" t="s">
        <v>11</v>
      </c>
      <c r="AE3204" s="29" t="s">
        <v>21871</v>
      </c>
      <c r="AF3204" s="29" t="s">
        <v>37939</v>
      </c>
      <c r="AG3204" s="29">
        <v>-137</v>
      </c>
      <c r="AH3204" s="29" t="s">
        <v>37939</v>
      </c>
      <c r="AI3204" s="29" t="s">
        <v>37940</v>
      </c>
      <c r="AJ3204" s="29">
        <v>113</v>
      </c>
      <c r="AK3204" s="29" t="s">
        <v>37941</v>
      </c>
      <c r="AL3204" s="29" t="s">
        <v>37942</v>
      </c>
      <c r="AM3204" s="29">
        <v>31</v>
      </c>
      <c r="AN3204" s="1">
        <f t="shared" si="174"/>
        <v>0</v>
      </c>
      <c r="AO3204" s="1">
        <f t="shared" si="175"/>
        <v>1</v>
      </c>
      <c r="AP3204" s="30">
        <f t="shared" si="176"/>
        <v>46297</v>
      </c>
      <c r="AQ3204" s="1" t="str">
        <f>IF(COUNTIF('同场线路Rotas do mesmo SC'!A:A,C3204)&gt;0,"Sim","Não")</f>
        <v>Não</v>
      </c>
      <c r="AR3204" s="1" t="str">
        <f>IF(COUNTIF(揽收业务网点!A:A,P3204)&gt;0,"Sim","Não")</f>
        <v>Sim</v>
      </c>
    </row>
    <row r="3205" spans="1:44">
      <c r="A3205" s="29" t="s">
        <v>37943</v>
      </c>
      <c r="B3205" s="29" t="s">
        <v>379</v>
      </c>
      <c r="C3205" s="29" t="s">
        <v>27200</v>
      </c>
      <c r="D3205" s="29" t="s">
        <v>15072</v>
      </c>
      <c r="E3205" s="29" t="s">
        <v>640</v>
      </c>
      <c r="F3205" s="29" t="s">
        <v>7279</v>
      </c>
      <c r="G3205" s="29">
        <v>10</v>
      </c>
      <c r="H3205" s="29" t="s">
        <v>14399</v>
      </c>
      <c r="I3205" s="29" t="s">
        <v>868</v>
      </c>
      <c r="J3205" s="29" t="s">
        <v>642</v>
      </c>
      <c r="K3205" s="29" t="s">
        <v>387</v>
      </c>
      <c r="L3205" s="29" t="s">
        <v>643</v>
      </c>
      <c r="M3205" s="29" t="s">
        <v>14400</v>
      </c>
      <c r="N3205" s="29" t="s">
        <v>14401</v>
      </c>
      <c r="O3205" s="29" t="s">
        <v>9036</v>
      </c>
      <c r="P3205" s="29" t="s">
        <v>43</v>
      </c>
      <c r="Q3205" s="29" t="s">
        <v>11</v>
      </c>
      <c r="R3205" s="29" t="s">
        <v>37944</v>
      </c>
      <c r="S3205" s="29" t="s">
        <v>37944</v>
      </c>
      <c r="T3205" s="29" t="s">
        <v>37945</v>
      </c>
      <c r="U3205" s="29" t="s">
        <v>37946</v>
      </c>
      <c r="V3205" s="29">
        <v>1</v>
      </c>
      <c r="W3205" s="29" t="s">
        <v>396</v>
      </c>
      <c r="X3205" s="29" t="s">
        <v>37947</v>
      </c>
      <c r="Y3205" s="29" t="s">
        <v>15819</v>
      </c>
      <c r="Z3205" s="29" t="s">
        <v>37948</v>
      </c>
      <c r="AA3205" s="29" t="s">
        <v>37948</v>
      </c>
      <c r="AB3205" s="29" t="s">
        <v>1703</v>
      </c>
      <c r="AC3205" s="29" t="s">
        <v>45</v>
      </c>
      <c r="AD3205" s="29" t="s">
        <v>11</v>
      </c>
      <c r="AE3205" s="29" t="s">
        <v>16614</v>
      </c>
      <c r="AF3205" s="29" t="s">
        <v>37949</v>
      </c>
      <c r="AG3205" s="29">
        <v>79</v>
      </c>
      <c r="AH3205" s="29" t="s">
        <v>37949</v>
      </c>
      <c r="AI3205" s="29" t="s">
        <v>37950</v>
      </c>
      <c r="AJ3205" s="29"/>
      <c r="AK3205" s="29"/>
      <c r="AL3205" s="29"/>
      <c r="AM3205" s="29"/>
      <c r="AN3205" s="1">
        <f t="shared" si="174"/>
        <v>1</v>
      </c>
      <c r="AO3205" s="1">
        <f t="shared" si="175"/>
        <v>1</v>
      </c>
      <c r="AP3205" s="30">
        <f t="shared" si="176"/>
        <v>46297</v>
      </c>
      <c r="AQ3205" s="1" t="str">
        <f>IF(COUNTIF('同场线路Rotas do mesmo SC'!A:A,C3205)&gt;0,"Sim","Não")</f>
        <v>Não</v>
      </c>
      <c r="AR3205" s="1" t="str">
        <f>IF(COUNTIF(揽收业务网点!A:A,P3205)&gt;0,"Sim","Não")</f>
        <v>Sim</v>
      </c>
    </row>
    <row r="3206" spans="1:44">
      <c r="A3206" s="29" t="s">
        <v>37951</v>
      </c>
      <c r="B3206" s="29" t="s">
        <v>379</v>
      </c>
      <c r="C3206" s="29" t="s">
        <v>37952</v>
      </c>
      <c r="D3206" s="29" t="s">
        <v>15072</v>
      </c>
      <c r="E3206" s="29" t="s">
        <v>382</v>
      </c>
      <c r="F3206" s="29" t="s">
        <v>7279</v>
      </c>
      <c r="G3206" s="29">
        <v>11</v>
      </c>
      <c r="H3206" s="29" t="s">
        <v>12563</v>
      </c>
      <c r="I3206" s="29" t="s">
        <v>702</v>
      </c>
      <c r="J3206" s="29" t="s">
        <v>1753</v>
      </c>
      <c r="K3206" s="29" t="s">
        <v>387</v>
      </c>
      <c r="L3206" s="29" t="s">
        <v>1754</v>
      </c>
      <c r="M3206" s="29" t="s">
        <v>12564</v>
      </c>
      <c r="N3206" s="29" t="s">
        <v>12565</v>
      </c>
      <c r="O3206" s="29" t="s">
        <v>8608</v>
      </c>
      <c r="P3206" s="29" t="s">
        <v>8609</v>
      </c>
      <c r="Q3206" s="29" t="s">
        <v>145</v>
      </c>
      <c r="R3206" s="29" t="s">
        <v>37953</v>
      </c>
      <c r="S3206" s="29" t="s">
        <v>37954</v>
      </c>
      <c r="T3206" s="29" t="s">
        <v>37955</v>
      </c>
      <c r="U3206" s="29" t="s">
        <v>21797</v>
      </c>
      <c r="V3206" s="29">
        <v>44</v>
      </c>
      <c r="W3206" s="29" t="s">
        <v>396</v>
      </c>
      <c r="X3206" s="29" t="s">
        <v>37956</v>
      </c>
      <c r="Y3206" s="29" t="s">
        <v>15183</v>
      </c>
      <c r="Z3206" s="29" t="s">
        <v>37957</v>
      </c>
      <c r="AA3206" s="29" t="s">
        <v>37957</v>
      </c>
      <c r="AB3206" s="29" t="s">
        <v>12571</v>
      </c>
      <c r="AC3206" s="29" t="s">
        <v>156</v>
      </c>
      <c r="AD3206" s="29" t="s">
        <v>145</v>
      </c>
      <c r="AE3206" s="29" t="s">
        <v>37958</v>
      </c>
      <c r="AF3206" s="29" t="s">
        <v>37959</v>
      </c>
      <c r="AG3206" s="29">
        <v>-3</v>
      </c>
      <c r="AH3206" s="29" t="s">
        <v>37959</v>
      </c>
      <c r="AI3206" s="29" t="s">
        <v>37960</v>
      </c>
      <c r="AJ3206" s="29">
        <v>178</v>
      </c>
      <c r="AK3206" s="29" t="s">
        <v>37961</v>
      </c>
      <c r="AL3206" s="29" t="s">
        <v>37962</v>
      </c>
      <c r="AM3206" s="29">
        <v>107</v>
      </c>
      <c r="AN3206" s="1">
        <f t="shared" si="174"/>
        <v>1</v>
      </c>
      <c r="AO3206" s="1">
        <f t="shared" si="175"/>
        <v>1</v>
      </c>
      <c r="AP3206" s="30">
        <f t="shared" si="176"/>
        <v>46297</v>
      </c>
      <c r="AQ3206" s="1" t="str">
        <f>IF(COUNTIF('同场线路Rotas do mesmo SC'!A:A,C3206)&gt;0,"Sim","Não")</f>
        <v>Não</v>
      </c>
      <c r="AR3206" s="1" t="str">
        <f>IF(COUNTIF(揽收业务网点!A:A,P3206)&gt;0,"Sim","Não")</f>
        <v>Não</v>
      </c>
    </row>
    <row r="3207" spans="1:44">
      <c r="A3207" s="29" t="s">
        <v>37963</v>
      </c>
      <c r="B3207" s="29" t="s">
        <v>379</v>
      </c>
      <c r="C3207" s="29" t="s">
        <v>37964</v>
      </c>
      <c r="D3207" s="29" t="s">
        <v>15072</v>
      </c>
      <c r="E3207" s="29" t="s">
        <v>640</v>
      </c>
      <c r="F3207" s="29" t="s">
        <v>7279</v>
      </c>
      <c r="G3207" s="29">
        <v>170</v>
      </c>
      <c r="H3207" s="29" t="s">
        <v>18524</v>
      </c>
      <c r="I3207" s="29" t="s">
        <v>702</v>
      </c>
      <c r="J3207" s="29" t="s">
        <v>869</v>
      </c>
      <c r="K3207" s="29" t="s">
        <v>387</v>
      </c>
      <c r="L3207" s="29" t="s">
        <v>870</v>
      </c>
      <c r="M3207" s="29" t="s">
        <v>18525</v>
      </c>
      <c r="N3207" s="29" t="s">
        <v>18526</v>
      </c>
      <c r="O3207" s="29" t="s">
        <v>37965</v>
      </c>
      <c r="P3207" s="29" t="s">
        <v>90</v>
      </c>
      <c r="Q3207" s="29" t="s">
        <v>70</v>
      </c>
      <c r="R3207" s="29" t="s">
        <v>9772</v>
      </c>
      <c r="S3207" s="29" t="s">
        <v>9772</v>
      </c>
      <c r="T3207" s="29" t="s">
        <v>37966</v>
      </c>
      <c r="U3207" s="29" t="s">
        <v>37967</v>
      </c>
      <c r="V3207" s="29">
        <v>1</v>
      </c>
      <c r="W3207" s="29" t="s">
        <v>396</v>
      </c>
      <c r="X3207" s="29" t="s">
        <v>37968</v>
      </c>
      <c r="Y3207" s="29" t="s">
        <v>15183</v>
      </c>
      <c r="Z3207" s="29" t="s">
        <v>37969</v>
      </c>
      <c r="AA3207" s="29" t="s">
        <v>37969</v>
      </c>
      <c r="AB3207" s="29" t="s">
        <v>873</v>
      </c>
      <c r="AC3207" s="29" t="s">
        <v>874</v>
      </c>
      <c r="AD3207" s="29" t="s">
        <v>70</v>
      </c>
      <c r="AE3207" s="29" t="s">
        <v>16704</v>
      </c>
      <c r="AF3207" s="29" t="s">
        <v>37970</v>
      </c>
      <c r="AG3207" s="29">
        <v>25</v>
      </c>
      <c r="AH3207" s="29" t="s">
        <v>37970</v>
      </c>
      <c r="AI3207" s="29" t="s">
        <v>37971</v>
      </c>
      <c r="AJ3207" s="29"/>
      <c r="AK3207" s="29"/>
      <c r="AL3207" s="29"/>
      <c r="AM3207" s="29"/>
      <c r="AN3207" s="1">
        <f t="shared" si="174"/>
        <v>1</v>
      </c>
      <c r="AO3207" s="1">
        <f t="shared" si="175"/>
        <v>1</v>
      </c>
      <c r="AP3207" s="30">
        <f t="shared" si="176"/>
        <v>46297</v>
      </c>
      <c r="AQ3207" s="1" t="str">
        <f>IF(COUNTIF('同场线路Rotas do mesmo SC'!A:A,C3207)&gt;0,"Sim","Não")</f>
        <v>Não</v>
      </c>
      <c r="AR3207" s="1" t="str">
        <f>IF(COUNTIF(揽收业务网点!A:A,P3207)&gt;0,"Sim","Não")</f>
        <v>Sim</v>
      </c>
    </row>
    <row r="3208" spans="1:44">
      <c r="A3208" s="29" t="s">
        <v>37972</v>
      </c>
      <c r="B3208" s="29" t="s">
        <v>379</v>
      </c>
      <c r="C3208" s="29" t="s">
        <v>36081</v>
      </c>
      <c r="D3208" s="29" t="s">
        <v>15072</v>
      </c>
      <c r="E3208" s="29" t="s">
        <v>382</v>
      </c>
      <c r="F3208" s="29" t="s">
        <v>7279</v>
      </c>
      <c r="G3208" s="29">
        <v>17</v>
      </c>
      <c r="H3208" s="29" t="s">
        <v>4489</v>
      </c>
      <c r="I3208" s="29" t="s">
        <v>868</v>
      </c>
      <c r="J3208" s="29" t="s">
        <v>4160</v>
      </c>
      <c r="K3208" s="29" t="s">
        <v>387</v>
      </c>
      <c r="L3208" s="29" t="s">
        <v>4161</v>
      </c>
      <c r="M3208" s="29" t="s">
        <v>4490</v>
      </c>
      <c r="N3208" s="29" t="s">
        <v>4491</v>
      </c>
      <c r="O3208" s="29" t="s">
        <v>8608</v>
      </c>
      <c r="P3208" s="29" t="s">
        <v>8609</v>
      </c>
      <c r="Q3208" s="29" t="s">
        <v>145</v>
      </c>
      <c r="R3208" s="29" t="s">
        <v>17906</v>
      </c>
      <c r="S3208" s="29" t="s">
        <v>17906</v>
      </c>
      <c r="T3208" s="29" t="s">
        <v>37973</v>
      </c>
      <c r="U3208" s="29" t="s">
        <v>37974</v>
      </c>
      <c r="V3208" s="29">
        <v>17</v>
      </c>
      <c r="W3208" s="29" t="s">
        <v>396</v>
      </c>
      <c r="X3208" s="29" t="s">
        <v>37975</v>
      </c>
      <c r="Y3208" s="29" t="s">
        <v>7473</v>
      </c>
      <c r="Z3208" s="29" t="s">
        <v>37976</v>
      </c>
      <c r="AA3208" s="29" t="s">
        <v>37976</v>
      </c>
      <c r="AB3208" s="29" t="s">
        <v>12867</v>
      </c>
      <c r="AC3208" s="29" t="s">
        <v>155</v>
      </c>
      <c r="AD3208" s="29" t="s">
        <v>145</v>
      </c>
      <c r="AE3208" s="29" t="s">
        <v>37977</v>
      </c>
      <c r="AF3208" s="29" t="s">
        <v>37978</v>
      </c>
      <c r="AG3208" s="29">
        <v>-28</v>
      </c>
      <c r="AH3208" s="29" t="s">
        <v>37978</v>
      </c>
      <c r="AI3208" s="29" t="s">
        <v>37979</v>
      </c>
      <c r="AJ3208" s="29">
        <v>-9</v>
      </c>
      <c r="AK3208" s="29" t="s">
        <v>37980</v>
      </c>
      <c r="AL3208" s="29" t="s">
        <v>37981</v>
      </c>
      <c r="AM3208" s="29">
        <v>44</v>
      </c>
      <c r="AN3208" s="1">
        <f t="shared" si="174"/>
        <v>1</v>
      </c>
      <c r="AO3208" s="1">
        <f t="shared" si="175"/>
        <v>1</v>
      </c>
      <c r="AP3208" s="30">
        <f t="shared" si="176"/>
        <v>46297</v>
      </c>
      <c r="AQ3208" s="1" t="str">
        <f>IF(COUNTIF('同场线路Rotas do mesmo SC'!A:A,C3208)&gt;0,"Sim","Não")</f>
        <v>Não</v>
      </c>
      <c r="AR3208" s="1" t="str">
        <f>IF(COUNTIF(揽收业务网点!A:A,P3208)&gt;0,"Sim","Não")</f>
        <v>Não</v>
      </c>
    </row>
    <row r="3209" spans="1:44">
      <c r="A3209" s="29" t="s">
        <v>37982</v>
      </c>
      <c r="B3209" s="29" t="s">
        <v>379</v>
      </c>
      <c r="C3209" s="29" t="s">
        <v>25653</v>
      </c>
      <c r="D3209" s="29" t="s">
        <v>15072</v>
      </c>
      <c r="E3209" s="29" t="s">
        <v>382</v>
      </c>
      <c r="F3209" s="29" t="s">
        <v>7279</v>
      </c>
      <c r="G3209" s="29">
        <v>115</v>
      </c>
      <c r="H3209" s="29" t="s">
        <v>37983</v>
      </c>
      <c r="I3209" s="29" t="s">
        <v>385</v>
      </c>
      <c r="J3209" s="29" t="s">
        <v>16369</v>
      </c>
      <c r="K3209" s="29" t="s">
        <v>387</v>
      </c>
      <c r="L3209" s="29" t="s">
        <v>16370</v>
      </c>
      <c r="M3209" s="29" t="s">
        <v>16371</v>
      </c>
      <c r="N3209" s="29" t="s">
        <v>16372</v>
      </c>
      <c r="O3209" s="29" t="s">
        <v>756</v>
      </c>
      <c r="P3209" s="29" t="s">
        <v>757</v>
      </c>
      <c r="Q3209" s="29" t="s">
        <v>142</v>
      </c>
      <c r="R3209" s="29" t="s">
        <v>12602</v>
      </c>
      <c r="S3209" s="29" t="s">
        <v>37984</v>
      </c>
      <c r="T3209" s="29" t="s">
        <v>37985</v>
      </c>
      <c r="U3209" s="29" t="s">
        <v>37986</v>
      </c>
      <c r="V3209" s="29">
        <v>665</v>
      </c>
      <c r="W3209" s="29" t="s">
        <v>396</v>
      </c>
      <c r="X3209" s="29" t="s">
        <v>37987</v>
      </c>
      <c r="Y3209" s="29" t="s">
        <v>28815</v>
      </c>
      <c r="Z3209" s="29" t="s">
        <v>37988</v>
      </c>
      <c r="AA3209" s="29" t="s">
        <v>37988</v>
      </c>
      <c r="AB3209" s="29" t="s">
        <v>25664</v>
      </c>
      <c r="AC3209" s="29" t="s">
        <v>25665</v>
      </c>
      <c r="AD3209" s="29" t="s">
        <v>142</v>
      </c>
      <c r="AE3209" s="29" t="s">
        <v>30836</v>
      </c>
      <c r="AF3209" s="29" t="s">
        <v>37989</v>
      </c>
      <c r="AG3209" s="29">
        <v>-11</v>
      </c>
      <c r="AH3209" s="29" t="s">
        <v>37989</v>
      </c>
      <c r="AI3209" s="29" t="s">
        <v>37990</v>
      </c>
      <c r="AJ3209" s="29">
        <v>138</v>
      </c>
      <c r="AK3209" s="29" t="s">
        <v>37991</v>
      </c>
      <c r="AL3209" s="29" t="s">
        <v>37992</v>
      </c>
      <c r="AM3209" s="29">
        <v>150</v>
      </c>
      <c r="AN3209" s="1">
        <f t="shared" si="174"/>
        <v>1</v>
      </c>
      <c r="AO3209" s="1">
        <f t="shared" si="175"/>
        <v>1</v>
      </c>
      <c r="AP3209" s="30">
        <f t="shared" si="176"/>
        <v>46298</v>
      </c>
      <c r="AQ3209" s="1" t="str">
        <f>IF(COUNTIF('同场线路Rotas do mesmo SC'!A:A,C3209)&gt;0,"Sim","Não")</f>
        <v>Não</v>
      </c>
      <c r="AR3209" s="1" t="str">
        <f>IF(COUNTIF(揽收业务网点!A:A,P3209)&gt;0,"Sim","Não")</f>
        <v>Não</v>
      </c>
    </row>
    <row r="3210" spans="1:44">
      <c r="A3210" s="29" t="s">
        <v>37993</v>
      </c>
      <c r="B3210" s="29" t="s">
        <v>2590</v>
      </c>
      <c r="C3210" s="29" t="s">
        <v>25813</v>
      </c>
      <c r="D3210" s="29" t="s">
        <v>15072</v>
      </c>
      <c r="E3210" s="29" t="s">
        <v>382</v>
      </c>
      <c r="F3210" s="29" t="s">
        <v>7279</v>
      </c>
      <c r="G3210" s="29">
        <v>240</v>
      </c>
      <c r="H3210" s="29" t="s">
        <v>7981</v>
      </c>
      <c r="I3210" s="29" t="s">
        <v>385</v>
      </c>
      <c r="J3210" s="29" t="s">
        <v>2631</v>
      </c>
      <c r="K3210" s="29" t="s">
        <v>387</v>
      </c>
      <c r="L3210" s="29" t="s">
        <v>2632</v>
      </c>
      <c r="M3210" s="29" t="s">
        <v>2631</v>
      </c>
      <c r="N3210" s="29" t="s">
        <v>25814</v>
      </c>
      <c r="O3210" s="29" t="s">
        <v>1435</v>
      </c>
      <c r="P3210" s="29" t="s">
        <v>1436</v>
      </c>
      <c r="Q3210" s="29" t="s">
        <v>5</v>
      </c>
      <c r="R3210" s="29" t="s">
        <v>37915</v>
      </c>
      <c r="S3210" s="29" t="s">
        <v>14890</v>
      </c>
      <c r="T3210" s="29" t="s">
        <v>37994</v>
      </c>
      <c r="U3210" s="29" t="s">
        <v>37995</v>
      </c>
      <c r="V3210" s="29">
        <v>257</v>
      </c>
      <c r="W3210" s="29" t="s">
        <v>396</v>
      </c>
      <c r="X3210" s="29" t="s">
        <v>37996</v>
      </c>
      <c r="Y3210" s="29" t="s">
        <v>16006</v>
      </c>
      <c r="Z3210" s="29" t="s">
        <v>37997</v>
      </c>
      <c r="AA3210" s="29" t="s">
        <v>37997</v>
      </c>
      <c r="AB3210" s="29" t="s">
        <v>25819</v>
      </c>
      <c r="AC3210" s="29" t="s">
        <v>25820</v>
      </c>
      <c r="AD3210" s="29" t="s">
        <v>5</v>
      </c>
      <c r="AE3210" s="29" t="s">
        <v>11780</v>
      </c>
      <c r="AF3210" s="29" t="s">
        <v>37998</v>
      </c>
      <c r="AG3210" s="29">
        <v>54</v>
      </c>
      <c r="AH3210" s="29" t="s">
        <v>37998</v>
      </c>
      <c r="AI3210" s="29" t="s">
        <v>37999</v>
      </c>
      <c r="AJ3210" s="29">
        <v>15</v>
      </c>
      <c r="AK3210" s="29" t="s">
        <v>38000</v>
      </c>
      <c r="AL3210" s="29" t="s">
        <v>38001</v>
      </c>
      <c r="AM3210" s="29">
        <v>111</v>
      </c>
      <c r="AN3210" s="1">
        <f t="shared" si="174"/>
        <v>1</v>
      </c>
      <c r="AO3210" s="1">
        <f t="shared" si="175"/>
        <v>1</v>
      </c>
      <c r="AP3210" s="30">
        <f t="shared" si="176"/>
        <v>46298</v>
      </c>
      <c r="AQ3210" s="1" t="str">
        <f>IF(COUNTIF('同场线路Rotas do mesmo SC'!A:A,C3210)&gt;0,"Sim","Não")</f>
        <v>Não</v>
      </c>
      <c r="AR3210" s="1" t="str">
        <f>IF(COUNTIF(揽收业务网点!A:A,P3210)&gt;0,"Sim","Não")</f>
        <v>Não</v>
      </c>
    </row>
    <row r="3211" spans="1:44">
      <c r="A3211" s="29" t="s">
        <v>38002</v>
      </c>
      <c r="B3211" s="29" t="s">
        <v>2590</v>
      </c>
      <c r="C3211" s="29" t="s">
        <v>25826</v>
      </c>
      <c r="D3211" s="29" t="s">
        <v>15072</v>
      </c>
      <c r="E3211" s="29" t="s">
        <v>382</v>
      </c>
      <c r="F3211" s="29" t="s">
        <v>7279</v>
      </c>
      <c r="G3211" s="29">
        <v>90</v>
      </c>
      <c r="H3211" s="29" t="s">
        <v>25827</v>
      </c>
      <c r="I3211" s="29" t="s">
        <v>868</v>
      </c>
      <c r="J3211" s="29" t="s">
        <v>19119</v>
      </c>
      <c r="K3211" s="29" t="s">
        <v>387</v>
      </c>
      <c r="L3211" s="29" t="s">
        <v>19120</v>
      </c>
      <c r="M3211" s="29" t="s">
        <v>19119</v>
      </c>
      <c r="N3211" s="29" t="s">
        <v>25828</v>
      </c>
      <c r="O3211" s="29" t="s">
        <v>1435</v>
      </c>
      <c r="P3211" s="29" t="s">
        <v>1436</v>
      </c>
      <c r="Q3211" s="29" t="s">
        <v>5</v>
      </c>
      <c r="R3211" s="29" t="s">
        <v>2110</v>
      </c>
      <c r="S3211" s="29" t="s">
        <v>38003</v>
      </c>
      <c r="T3211" s="29" t="s">
        <v>38004</v>
      </c>
      <c r="U3211" s="29" t="s">
        <v>29628</v>
      </c>
      <c r="V3211" s="29">
        <v>46</v>
      </c>
      <c r="W3211" s="29" t="s">
        <v>396</v>
      </c>
      <c r="X3211" s="29" t="s">
        <v>38005</v>
      </c>
      <c r="Y3211" s="29" t="s">
        <v>16006</v>
      </c>
      <c r="Z3211" s="29" t="s">
        <v>38006</v>
      </c>
      <c r="AA3211" s="29" t="s">
        <v>38006</v>
      </c>
      <c r="AB3211" s="29" t="s">
        <v>25832</v>
      </c>
      <c r="AC3211" s="29" t="s">
        <v>25833</v>
      </c>
      <c r="AD3211" s="29" t="s">
        <v>5</v>
      </c>
      <c r="AE3211" s="29" t="s">
        <v>30371</v>
      </c>
      <c r="AF3211" s="29"/>
      <c r="AG3211" s="29"/>
      <c r="AH3211" s="29"/>
      <c r="AI3211" s="29" t="s">
        <v>38007</v>
      </c>
      <c r="AJ3211" s="29"/>
      <c r="AK3211" s="29" t="s">
        <v>38008</v>
      </c>
      <c r="AL3211" s="29" t="s">
        <v>38009</v>
      </c>
      <c r="AM3211" s="29">
        <v>22</v>
      </c>
      <c r="AN3211" s="1">
        <f t="shared" si="174"/>
        <v>1</v>
      </c>
      <c r="AO3211" s="1">
        <f t="shared" si="175"/>
        <v>1</v>
      </c>
      <c r="AP3211" s="30">
        <f t="shared" si="176"/>
        <v>46298</v>
      </c>
      <c r="AQ3211" s="1" t="str">
        <f>IF(COUNTIF('同场线路Rotas do mesmo SC'!A:A,C3211)&gt;0,"Sim","Não")</f>
        <v>Não</v>
      </c>
      <c r="AR3211" s="1" t="str">
        <f>IF(COUNTIF(揽收业务网点!A:A,P3211)&gt;0,"Sim","Não")</f>
        <v>Não</v>
      </c>
    </row>
    <row r="3212" spans="1:44">
      <c r="A3212" s="29" t="s">
        <v>38010</v>
      </c>
      <c r="B3212" s="29" t="s">
        <v>2590</v>
      </c>
      <c r="C3212" s="29" t="s">
        <v>25838</v>
      </c>
      <c r="D3212" s="29" t="s">
        <v>15072</v>
      </c>
      <c r="E3212" s="29" t="s">
        <v>382</v>
      </c>
      <c r="F3212" s="29" t="s">
        <v>7279</v>
      </c>
      <c r="G3212" s="29">
        <v>30</v>
      </c>
      <c r="H3212" s="29" t="s">
        <v>1425</v>
      </c>
      <c r="I3212" s="29" t="s">
        <v>385</v>
      </c>
      <c r="J3212" s="29" t="s">
        <v>1426</v>
      </c>
      <c r="K3212" s="29" t="s">
        <v>387</v>
      </c>
      <c r="L3212" s="29" t="s">
        <v>1427</v>
      </c>
      <c r="M3212" s="29" t="s">
        <v>1428</v>
      </c>
      <c r="N3212" s="29" t="s">
        <v>1429</v>
      </c>
      <c r="O3212" s="29" t="s">
        <v>1435</v>
      </c>
      <c r="P3212" s="29" t="s">
        <v>1436</v>
      </c>
      <c r="Q3212" s="29" t="s">
        <v>5</v>
      </c>
      <c r="R3212" s="29" t="s">
        <v>28831</v>
      </c>
      <c r="S3212" s="29" t="s">
        <v>38011</v>
      </c>
      <c r="T3212" s="29" t="s">
        <v>38012</v>
      </c>
      <c r="U3212" s="29" t="s">
        <v>38013</v>
      </c>
      <c r="V3212" s="29">
        <v>51</v>
      </c>
      <c r="W3212" s="29" t="s">
        <v>396</v>
      </c>
      <c r="X3212" s="29" t="s">
        <v>38014</v>
      </c>
      <c r="Y3212" s="29" t="s">
        <v>16006</v>
      </c>
      <c r="Z3212" s="29" t="s">
        <v>38015</v>
      </c>
      <c r="AA3212" s="29" t="s">
        <v>38015</v>
      </c>
      <c r="AB3212" s="29" t="s">
        <v>25843</v>
      </c>
      <c r="AC3212" s="29" t="s">
        <v>25844</v>
      </c>
      <c r="AD3212" s="29" t="s">
        <v>5</v>
      </c>
      <c r="AE3212" s="29" t="s">
        <v>2823</v>
      </c>
      <c r="AF3212" s="29" t="s">
        <v>38016</v>
      </c>
      <c r="AG3212" s="29">
        <v>-346</v>
      </c>
      <c r="AH3212" s="29" t="s">
        <v>38016</v>
      </c>
      <c r="AI3212" s="29" t="s">
        <v>37568</v>
      </c>
      <c r="AJ3212" s="29">
        <v>130</v>
      </c>
      <c r="AK3212" s="29" t="s">
        <v>29385</v>
      </c>
      <c r="AL3212" s="29" t="s">
        <v>38017</v>
      </c>
      <c r="AM3212" s="29">
        <v>260</v>
      </c>
      <c r="AN3212" s="1">
        <f t="shared" si="174"/>
        <v>1</v>
      </c>
      <c r="AO3212" s="1">
        <f t="shared" si="175"/>
        <v>1</v>
      </c>
      <c r="AP3212" s="30">
        <f t="shared" si="176"/>
        <v>46298</v>
      </c>
      <c r="AQ3212" s="1" t="str">
        <f>IF(COUNTIF('同场线路Rotas do mesmo SC'!A:A,C3212)&gt;0,"Sim","Não")</f>
        <v>Não</v>
      </c>
      <c r="AR3212" s="1" t="str">
        <f>IF(COUNTIF(揽收业务网点!A:A,P3212)&gt;0,"Sim","Não")</f>
        <v>Não</v>
      </c>
    </row>
    <row r="3213" spans="1:44">
      <c r="A3213" s="29" t="s">
        <v>38018</v>
      </c>
      <c r="B3213" s="29" t="s">
        <v>379</v>
      </c>
      <c r="C3213" s="29" t="s">
        <v>38019</v>
      </c>
      <c r="D3213" s="29" t="s">
        <v>15072</v>
      </c>
      <c r="E3213" s="29" t="s">
        <v>382</v>
      </c>
      <c r="F3213" s="29" t="s">
        <v>7279</v>
      </c>
      <c r="G3213" s="29">
        <v>60</v>
      </c>
      <c r="H3213" s="29" t="s">
        <v>18771</v>
      </c>
      <c r="I3213" s="29" t="s">
        <v>868</v>
      </c>
      <c r="J3213" s="29" t="s">
        <v>4160</v>
      </c>
      <c r="K3213" s="29" t="s">
        <v>387</v>
      </c>
      <c r="L3213" s="29" t="s">
        <v>4161</v>
      </c>
      <c r="M3213" s="29" t="s">
        <v>18772</v>
      </c>
      <c r="N3213" s="29" t="s">
        <v>19009</v>
      </c>
      <c r="O3213" s="29" t="s">
        <v>1403</v>
      </c>
      <c r="P3213" s="29" t="s">
        <v>53</v>
      </c>
      <c r="Q3213" s="29" t="s">
        <v>11</v>
      </c>
      <c r="R3213" s="29" t="s">
        <v>2322</v>
      </c>
      <c r="S3213" s="29" t="s">
        <v>11166</v>
      </c>
      <c r="T3213" s="29" t="s">
        <v>38020</v>
      </c>
      <c r="U3213" s="29" t="s">
        <v>24579</v>
      </c>
      <c r="V3213" s="29">
        <v>3</v>
      </c>
      <c r="W3213" s="29" t="s">
        <v>396</v>
      </c>
      <c r="X3213" s="29" t="s">
        <v>38021</v>
      </c>
      <c r="Y3213" s="29" t="s">
        <v>7473</v>
      </c>
      <c r="Z3213" s="29" t="s">
        <v>38022</v>
      </c>
      <c r="AA3213" s="29" t="s">
        <v>38022</v>
      </c>
      <c r="AB3213" s="29" t="s">
        <v>6151</v>
      </c>
      <c r="AC3213" s="29" t="s">
        <v>56</v>
      </c>
      <c r="AD3213" s="29" t="s">
        <v>11</v>
      </c>
      <c r="AE3213" s="29" t="s">
        <v>15899</v>
      </c>
      <c r="AF3213" s="29" t="s">
        <v>38023</v>
      </c>
      <c r="AG3213" s="29">
        <v>-89</v>
      </c>
      <c r="AH3213" s="29" t="s">
        <v>38023</v>
      </c>
      <c r="AI3213" s="29" t="s">
        <v>38024</v>
      </c>
      <c r="AJ3213" s="29">
        <v>14</v>
      </c>
      <c r="AK3213" s="29" t="s">
        <v>38025</v>
      </c>
      <c r="AL3213" s="29" t="s">
        <v>38026</v>
      </c>
      <c r="AM3213" s="29">
        <v>53</v>
      </c>
      <c r="AN3213" s="1">
        <f t="shared" si="174"/>
        <v>1</v>
      </c>
      <c r="AO3213" s="1">
        <f t="shared" si="175"/>
        <v>1</v>
      </c>
      <c r="AP3213" s="30">
        <f t="shared" si="176"/>
        <v>46297</v>
      </c>
      <c r="AQ3213" s="1" t="str">
        <f>IF(COUNTIF('同场线路Rotas do mesmo SC'!A:A,C3213)&gt;0,"Sim","Não")</f>
        <v>Não</v>
      </c>
      <c r="AR3213" s="1" t="str">
        <f>IF(COUNTIF(揽收业务网点!A:A,P3213)&gt;0,"Sim","Não")</f>
        <v>Sim</v>
      </c>
    </row>
    <row r="3214" spans="1:44">
      <c r="A3214" s="29" t="s">
        <v>38027</v>
      </c>
      <c r="B3214" s="29" t="s">
        <v>379</v>
      </c>
      <c r="C3214" s="29" t="s">
        <v>38028</v>
      </c>
      <c r="D3214" s="29" t="s">
        <v>15072</v>
      </c>
      <c r="E3214" s="29" t="s">
        <v>382</v>
      </c>
      <c r="F3214" s="29" t="s">
        <v>7279</v>
      </c>
      <c r="G3214" s="29">
        <v>120</v>
      </c>
      <c r="H3214" s="29" t="s">
        <v>4204</v>
      </c>
      <c r="I3214" s="29" t="s">
        <v>1289</v>
      </c>
      <c r="J3214" s="29" t="s">
        <v>4205</v>
      </c>
      <c r="K3214" s="29" t="s">
        <v>411</v>
      </c>
      <c r="L3214" s="29" t="s">
        <v>4206</v>
      </c>
      <c r="M3214" s="29" t="s">
        <v>12458</v>
      </c>
      <c r="N3214" s="29" t="s">
        <v>12459</v>
      </c>
      <c r="O3214" s="29" t="s">
        <v>2891</v>
      </c>
      <c r="P3214" s="29" t="s">
        <v>2892</v>
      </c>
      <c r="Q3214" s="29" t="s">
        <v>94</v>
      </c>
      <c r="R3214" s="29" t="s">
        <v>38029</v>
      </c>
      <c r="S3214" s="29" t="s">
        <v>38030</v>
      </c>
      <c r="T3214" s="29" t="s">
        <v>38031</v>
      </c>
      <c r="U3214" s="29" t="s">
        <v>38032</v>
      </c>
      <c r="V3214" s="29">
        <v>41</v>
      </c>
      <c r="W3214" s="29" t="s">
        <v>396</v>
      </c>
      <c r="X3214" s="29" t="s">
        <v>38033</v>
      </c>
      <c r="Y3214" s="29" t="s">
        <v>16118</v>
      </c>
      <c r="Z3214" s="29" t="s">
        <v>38034</v>
      </c>
      <c r="AA3214" s="29" t="s">
        <v>38034</v>
      </c>
      <c r="AB3214" s="29" t="s">
        <v>3971</v>
      </c>
      <c r="AC3214" s="29" t="s">
        <v>3972</v>
      </c>
      <c r="AD3214" s="29" t="s">
        <v>94</v>
      </c>
      <c r="AE3214" s="29" t="s">
        <v>16128</v>
      </c>
      <c r="AF3214" s="29" t="s">
        <v>38035</v>
      </c>
      <c r="AG3214" s="29">
        <v>129</v>
      </c>
      <c r="AH3214" s="29" t="s">
        <v>38035</v>
      </c>
      <c r="AI3214" s="29"/>
      <c r="AJ3214" s="29">
        <v>522</v>
      </c>
      <c r="AK3214" s="29" t="s">
        <v>38036</v>
      </c>
      <c r="AL3214" s="29" t="s">
        <v>38037</v>
      </c>
      <c r="AM3214" s="29">
        <v>91</v>
      </c>
      <c r="AN3214" s="1">
        <f t="shared" si="174"/>
        <v>1</v>
      </c>
      <c r="AO3214" s="1">
        <f t="shared" si="175"/>
        <v>0</v>
      </c>
      <c r="AP3214" s="30">
        <f t="shared" si="176"/>
        <v>46297</v>
      </c>
      <c r="AQ3214" s="1" t="str">
        <f>IF(COUNTIF('同场线路Rotas do mesmo SC'!A:A,C3214)&gt;0,"Sim","Não")</f>
        <v>Não</v>
      </c>
      <c r="AR3214" s="1" t="str">
        <f>IF(COUNTIF(揽收业务网点!A:A,P3214)&gt;0,"Sim","Não")</f>
        <v>Não</v>
      </c>
    </row>
    <row r="3215" spans="1:44">
      <c r="A3215" s="29" t="s">
        <v>38038</v>
      </c>
      <c r="B3215" s="29" t="s">
        <v>379</v>
      </c>
      <c r="C3215" s="29" t="s">
        <v>38039</v>
      </c>
      <c r="D3215" s="29" t="s">
        <v>15072</v>
      </c>
      <c r="E3215" s="29" t="s">
        <v>382</v>
      </c>
      <c r="F3215" s="29" t="s">
        <v>7279</v>
      </c>
      <c r="G3215" s="29">
        <v>16</v>
      </c>
      <c r="H3215" s="29" t="s">
        <v>38040</v>
      </c>
      <c r="I3215" s="29" t="s">
        <v>868</v>
      </c>
      <c r="J3215" s="29" t="s">
        <v>4160</v>
      </c>
      <c r="K3215" s="29" t="s">
        <v>387</v>
      </c>
      <c r="L3215" s="29" t="s">
        <v>4161</v>
      </c>
      <c r="M3215" s="29" t="s">
        <v>38041</v>
      </c>
      <c r="N3215" s="29" t="s">
        <v>38042</v>
      </c>
      <c r="O3215" s="29" t="s">
        <v>8608</v>
      </c>
      <c r="P3215" s="29" t="s">
        <v>8609</v>
      </c>
      <c r="Q3215" s="29" t="s">
        <v>145</v>
      </c>
      <c r="R3215" s="29" t="s">
        <v>38043</v>
      </c>
      <c r="S3215" s="29" t="s">
        <v>33626</v>
      </c>
      <c r="T3215" s="29" t="s">
        <v>38044</v>
      </c>
      <c r="U3215" s="29" t="s">
        <v>38045</v>
      </c>
      <c r="V3215" s="29">
        <v>38</v>
      </c>
      <c r="W3215" s="29" t="s">
        <v>396</v>
      </c>
      <c r="X3215" s="29" t="s">
        <v>38046</v>
      </c>
      <c r="Y3215" s="29" t="s">
        <v>15899</v>
      </c>
      <c r="Z3215" s="29" t="s">
        <v>38047</v>
      </c>
      <c r="AA3215" s="29" t="s">
        <v>38047</v>
      </c>
      <c r="AB3215" s="29" t="s">
        <v>36055</v>
      </c>
      <c r="AC3215" s="29" t="s">
        <v>153</v>
      </c>
      <c r="AD3215" s="29" t="s">
        <v>145</v>
      </c>
      <c r="AE3215" s="29" t="s">
        <v>38048</v>
      </c>
      <c r="AF3215" s="29" t="s">
        <v>38049</v>
      </c>
      <c r="AG3215" s="29">
        <v>-48</v>
      </c>
      <c r="AH3215" s="29" t="s">
        <v>38049</v>
      </c>
      <c r="AI3215" s="29"/>
      <c r="AJ3215" s="29">
        <v>6</v>
      </c>
      <c r="AK3215" s="29" t="s">
        <v>38050</v>
      </c>
      <c r="AL3215" s="29" t="s">
        <v>38051</v>
      </c>
      <c r="AM3215" s="29">
        <v>102</v>
      </c>
      <c r="AN3215" s="1">
        <f t="shared" si="174"/>
        <v>1</v>
      </c>
      <c r="AO3215" s="1">
        <f t="shared" si="175"/>
        <v>0</v>
      </c>
      <c r="AP3215" s="30">
        <f t="shared" si="176"/>
        <v>46297</v>
      </c>
      <c r="AQ3215" s="1" t="str">
        <f>IF(COUNTIF('同场线路Rotas do mesmo SC'!A:A,C3215)&gt;0,"Sim","Não")</f>
        <v>Não</v>
      </c>
      <c r="AR3215" s="1" t="str">
        <f>IF(COUNTIF(揽收业务网点!A:A,P3215)&gt;0,"Sim","Não")</f>
        <v>Não</v>
      </c>
    </row>
    <row r="3216" spans="1:44">
      <c r="A3216" s="29" t="s">
        <v>38052</v>
      </c>
      <c r="B3216" s="29" t="s">
        <v>379</v>
      </c>
      <c r="C3216" s="29" t="s">
        <v>38053</v>
      </c>
      <c r="D3216" s="29" t="s">
        <v>15072</v>
      </c>
      <c r="E3216" s="29" t="s">
        <v>382</v>
      </c>
      <c r="F3216" s="29" t="s">
        <v>7279</v>
      </c>
      <c r="G3216" s="29">
        <v>10</v>
      </c>
      <c r="H3216" s="29" t="s">
        <v>8764</v>
      </c>
      <c r="I3216" s="29" t="s">
        <v>1289</v>
      </c>
      <c r="J3216" s="29" t="s">
        <v>959</v>
      </c>
      <c r="K3216" s="29" t="s">
        <v>411</v>
      </c>
      <c r="L3216" s="29" t="s">
        <v>960</v>
      </c>
      <c r="M3216" s="29" t="s">
        <v>23837</v>
      </c>
      <c r="N3216" s="29" t="s">
        <v>23838</v>
      </c>
      <c r="O3216" s="29" t="s">
        <v>23215</v>
      </c>
      <c r="P3216" s="29" t="s">
        <v>23216</v>
      </c>
      <c r="Q3216" s="29" t="s">
        <v>2</v>
      </c>
      <c r="R3216" s="29" t="s">
        <v>9839</v>
      </c>
      <c r="S3216" s="29" t="s">
        <v>625</v>
      </c>
      <c r="T3216" s="29" t="s">
        <v>38054</v>
      </c>
      <c r="U3216" s="29" t="s">
        <v>38055</v>
      </c>
      <c r="V3216" s="29">
        <v>1</v>
      </c>
      <c r="W3216" s="29" t="s">
        <v>396</v>
      </c>
      <c r="X3216" s="29" t="s">
        <v>38056</v>
      </c>
      <c r="Y3216" s="29" t="s">
        <v>11780</v>
      </c>
      <c r="Z3216" s="29" t="s">
        <v>38057</v>
      </c>
      <c r="AA3216" s="29" t="s">
        <v>38057</v>
      </c>
      <c r="AB3216" s="29" t="s">
        <v>38058</v>
      </c>
      <c r="AC3216" s="29" t="s">
        <v>38059</v>
      </c>
      <c r="AD3216" s="29" t="s">
        <v>2</v>
      </c>
      <c r="AE3216" s="29" t="s">
        <v>29732</v>
      </c>
      <c r="AF3216" s="29" t="s">
        <v>38060</v>
      </c>
      <c r="AG3216" s="29">
        <v>-235</v>
      </c>
      <c r="AH3216" s="29" t="s">
        <v>38060</v>
      </c>
      <c r="AI3216" s="29" t="s">
        <v>38061</v>
      </c>
      <c r="AJ3216" s="29">
        <v>75</v>
      </c>
      <c r="AK3216" s="29" t="s">
        <v>38062</v>
      </c>
      <c r="AL3216" s="29" t="s">
        <v>38063</v>
      </c>
      <c r="AM3216" s="29">
        <v>243</v>
      </c>
      <c r="AN3216" s="1">
        <f t="shared" si="174"/>
        <v>1</v>
      </c>
      <c r="AO3216" s="1">
        <f t="shared" si="175"/>
        <v>1</v>
      </c>
      <c r="AP3216" s="30">
        <f t="shared" si="176"/>
        <v>46298</v>
      </c>
      <c r="AQ3216" s="1" t="str">
        <f>IF(COUNTIF('同场线路Rotas do mesmo SC'!A:A,C3216)&gt;0,"Sim","Não")</f>
        <v>Não</v>
      </c>
      <c r="AR3216" s="1" t="str">
        <f>IF(COUNTIF(揽收业务网点!A:A,P3216)&gt;0,"Sim","Não")</f>
        <v>Não</v>
      </c>
    </row>
    <row r="3217" spans="1:44">
      <c r="A3217" s="29" t="s">
        <v>38064</v>
      </c>
      <c r="B3217" s="29" t="s">
        <v>379</v>
      </c>
      <c r="C3217" s="29" t="s">
        <v>38065</v>
      </c>
      <c r="D3217" s="29" t="s">
        <v>15072</v>
      </c>
      <c r="E3217" s="29" t="s">
        <v>640</v>
      </c>
      <c r="F3217" s="29" t="s">
        <v>7279</v>
      </c>
      <c r="G3217" s="29">
        <v>60</v>
      </c>
      <c r="H3217" s="29" t="s">
        <v>38066</v>
      </c>
      <c r="I3217" s="29" t="s">
        <v>409</v>
      </c>
      <c r="J3217" s="29" t="s">
        <v>7179</v>
      </c>
      <c r="K3217" s="29" t="s">
        <v>387</v>
      </c>
      <c r="L3217" s="29" t="s">
        <v>7180</v>
      </c>
      <c r="M3217" s="29" t="s">
        <v>7181</v>
      </c>
      <c r="N3217" s="29" t="s">
        <v>7182</v>
      </c>
      <c r="O3217" s="29" t="s">
        <v>14163</v>
      </c>
      <c r="P3217" s="29" t="s">
        <v>111</v>
      </c>
      <c r="Q3217" s="29" t="s">
        <v>94</v>
      </c>
      <c r="R3217" s="29" t="s">
        <v>19193</v>
      </c>
      <c r="S3217" s="29" t="s">
        <v>19193</v>
      </c>
      <c r="T3217" s="29" t="s">
        <v>38067</v>
      </c>
      <c r="U3217" s="29" t="s">
        <v>38068</v>
      </c>
      <c r="V3217" s="29">
        <v>12</v>
      </c>
      <c r="W3217" s="29" t="s">
        <v>396</v>
      </c>
      <c r="X3217" s="29" t="s">
        <v>38069</v>
      </c>
      <c r="Y3217" s="29" t="s">
        <v>15819</v>
      </c>
      <c r="Z3217" s="29" t="s">
        <v>38070</v>
      </c>
      <c r="AA3217" s="29" t="s">
        <v>38070</v>
      </c>
      <c r="AB3217" s="29" t="s">
        <v>1744</v>
      </c>
      <c r="AC3217" s="29" t="s">
        <v>1745</v>
      </c>
      <c r="AD3217" s="29" t="s">
        <v>94</v>
      </c>
      <c r="AE3217" s="29" t="s">
        <v>15932</v>
      </c>
      <c r="AF3217" s="29" t="s">
        <v>38071</v>
      </c>
      <c r="AG3217" s="29">
        <v>-182</v>
      </c>
      <c r="AH3217" s="29" t="s">
        <v>38071</v>
      </c>
      <c r="AI3217" s="29" t="s">
        <v>38072</v>
      </c>
      <c r="AJ3217" s="29">
        <v>55</v>
      </c>
      <c r="AK3217" s="29" t="s">
        <v>38073</v>
      </c>
      <c r="AL3217" s="29" t="s">
        <v>38074</v>
      </c>
      <c r="AM3217" s="29">
        <v>50</v>
      </c>
      <c r="AN3217" s="1">
        <f t="shared" si="174"/>
        <v>1</v>
      </c>
      <c r="AO3217" s="1">
        <f t="shared" si="175"/>
        <v>1</v>
      </c>
      <c r="AP3217" s="30">
        <f t="shared" si="176"/>
        <v>46297</v>
      </c>
      <c r="AQ3217" s="1" t="str">
        <f>IF(COUNTIF('同场线路Rotas do mesmo SC'!A:A,C3217)&gt;0,"Sim","Não")</f>
        <v>Não</v>
      </c>
      <c r="AR3217" s="1" t="str">
        <f>IF(COUNTIF(揽收业务网点!A:A,P3217)&gt;0,"Sim","Não")</f>
        <v>Sim</v>
      </c>
    </row>
    <row r="3218" spans="1:44">
      <c r="A3218" s="29" t="s">
        <v>38075</v>
      </c>
      <c r="B3218" s="29" t="s">
        <v>379</v>
      </c>
      <c r="C3218" s="29" t="s">
        <v>38076</v>
      </c>
      <c r="D3218" s="29" t="s">
        <v>15072</v>
      </c>
      <c r="E3218" s="29" t="s">
        <v>382</v>
      </c>
      <c r="F3218" s="29" t="s">
        <v>7279</v>
      </c>
      <c r="G3218" s="29">
        <v>150</v>
      </c>
      <c r="H3218" s="29" t="s">
        <v>433</v>
      </c>
      <c r="I3218" s="29" t="s">
        <v>385</v>
      </c>
      <c r="J3218" s="29" t="s">
        <v>434</v>
      </c>
      <c r="K3218" s="29" t="s">
        <v>387</v>
      </c>
      <c r="L3218" s="29" t="s">
        <v>435</v>
      </c>
      <c r="M3218" s="29" t="s">
        <v>436</v>
      </c>
      <c r="N3218" s="29" t="s">
        <v>437</v>
      </c>
      <c r="O3218" s="29" t="s">
        <v>438</v>
      </c>
      <c r="P3218" s="29" t="s">
        <v>439</v>
      </c>
      <c r="Q3218" s="29" t="s">
        <v>5</v>
      </c>
      <c r="R3218" s="29" t="s">
        <v>14314</v>
      </c>
      <c r="S3218" s="29" t="s">
        <v>20032</v>
      </c>
      <c r="T3218" s="29" t="s">
        <v>38077</v>
      </c>
      <c r="U3218" s="29" t="s">
        <v>38078</v>
      </c>
      <c r="V3218" s="29">
        <v>60</v>
      </c>
      <c r="W3218" s="29" t="s">
        <v>396</v>
      </c>
      <c r="X3218" s="29" t="s">
        <v>38079</v>
      </c>
      <c r="Y3218" s="29" t="s">
        <v>15819</v>
      </c>
      <c r="Z3218" s="29" t="s">
        <v>38080</v>
      </c>
      <c r="AA3218" s="29" t="s">
        <v>38080</v>
      </c>
      <c r="AB3218" s="29" t="s">
        <v>1570</v>
      </c>
      <c r="AC3218" s="29" t="s">
        <v>1571</v>
      </c>
      <c r="AD3218" s="29" t="s">
        <v>5</v>
      </c>
      <c r="AE3218" s="29" t="s">
        <v>28391</v>
      </c>
      <c r="AF3218" s="29" t="s">
        <v>38081</v>
      </c>
      <c r="AG3218" s="29">
        <v>-719</v>
      </c>
      <c r="AH3218" s="29" t="s">
        <v>38081</v>
      </c>
      <c r="AI3218" s="29" t="s">
        <v>38082</v>
      </c>
      <c r="AJ3218" s="29">
        <v>6</v>
      </c>
      <c r="AK3218" s="29" t="s">
        <v>38083</v>
      </c>
      <c r="AL3218" s="29" t="s">
        <v>38084</v>
      </c>
      <c r="AM3218" s="29">
        <v>24</v>
      </c>
      <c r="AN3218" s="1">
        <f t="shared" si="174"/>
        <v>1</v>
      </c>
      <c r="AO3218" s="1">
        <f t="shared" si="175"/>
        <v>1</v>
      </c>
      <c r="AP3218" s="30">
        <f t="shared" si="176"/>
        <v>46298</v>
      </c>
      <c r="AQ3218" s="1" t="str">
        <f>IF(COUNTIF('同场线路Rotas do mesmo SC'!A:A,C3218)&gt;0,"Sim","Não")</f>
        <v>Não</v>
      </c>
      <c r="AR3218" s="1" t="str">
        <f>IF(COUNTIF(揽收业务网点!A:A,P3218)&gt;0,"Sim","Não")</f>
        <v>Não</v>
      </c>
    </row>
    <row r="3219" spans="1:44">
      <c r="A3219" s="29" t="s">
        <v>38085</v>
      </c>
      <c r="B3219" s="29" t="s">
        <v>379</v>
      </c>
      <c r="C3219" s="29" t="s">
        <v>26448</v>
      </c>
      <c r="D3219" s="29" t="s">
        <v>15072</v>
      </c>
      <c r="E3219" s="29" t="s">
        <v>382</v>
      </c>
      <c r="F3219" s="29" t="s">
        <v>7279</v>
      </c>
      <c r="G3219" s="29">
        <v>268</v>
      </c>
      <c r="H3219" s="29" t="s">
        <v>26449</v>
      </c>
      <c r="I3219" s="29" t="s">
        <v>409</v>
      </c>
      <c r="J3219" s="29" t="s">
        <v>2928</v>
      </c>
      <c r="K3219" s="29" t="s">
        <v>387</v>
      </c>
      <c r="L3219" s="29" t="s">
        <v>2929</v>
      </c>
      <c r="M3219" s="29" t="s">
        <v>26450</v>
      </c>
      <c r="N3219" s="29" t="s">
        <v>26451</v>
      </c>
      <c r="O3219" s="29" t="s">
        <v>2002</v>
      </c>
      <c r="P3219" s="29" t="s">
        <v>2003</v>
      </c>
      <c r="Q3219" s="29" t="s">
        <v>142</v>
      </c>
      <c r="R3219" s="29" t="s">
        <v>38086</v>
      </c>
      <c r="S3219" s="29" t="s">
        <v>38087</v>
      </c>
      <c r="T3219" s="29" t="s">
        <v>38088</v>
      </c>
      <c r="U3219" s="29" t="s">
        <v>38089</v>
      </c>
      <c r="V3219" s="29">
        <v>15</v>
      </c>
      <c r="W3219" s="29" t="s">
        <v>396</v>
      </c>
      <c r="X3219" s="29" t="s">
        <v>38090</v>
      </c>
      <c r="Y3219" s="29" t="s">
        <v>27722</v>
      </c>
      <c r="Z3219" s="29" t="s">
        <v>38091</v>
      </c>
      <c r="AA3219" s="29" t="s">
        <v>38091</v>
      </c>
      <c r="AB3219" s="29" t="s">
        <v>1922</v>
      </c>
      <c r="AC3219" s="29" t="s">
        <v>1923</v>
      </c>
      <c r="AD3219" s="29" t="s">
        <v>142</v>
      </c>
      <c r="AE3219" s="29" t="s">
        <v>11780</v>
      </c>
      <c r="AF3219" s="29" t="s">
        <v>38092</v>
      </c>
      <c r="AG3219" s="29">
        <v>-26</v>
      </c>
      <c r="AH3219" s="29" t="s">
        <v>38092</v>
      </c>
      <c r="AI3219" s="29" t="s">
        <v>38093</v>
      </c>
      <c r="AJ3219" s="29">
        <v>261</v>
      </c>
      <c r="AK3219" s="29" t="s">
        <v>38094</v>
      </c>
      <c r="AL3219" s="29" t="s">
        <v>38095</v>
      </c>
      <c r="AM3219" s="29">
        <v>430</v>
      </c>
      <c r="AN3219" s="1">
        <f t="shared" si="174"/>
        <v>1</v>
      </c>
      <c r="AO3219" s="1">
        <f t="shared" si="175"/>
        <v>1</v>
      </c>
      <c r="AP3219" s="30">
        <f t="shared" si="176"/>
        <v>46298</v>
      </c>
      <c r="AQ3219" s="1" t="str">
        <f>IF(COUNTIF('同场线路Rotas do mesmo SC'!A:A,C3219)&gt;0,"Sim","Não")</f>
        <v>Não</v>
      </c>
      <c r="AR3219" s="1" t="str">
        <f>IF(COUNTIF(揽收业务网点!A:A,P3219)&gt;0,"Sim","Não")</f>
        <v>Não</v>
      </c>
    </row>
    <row r="3220" spans="1:44">
      <c r="A3220" s="29" t="s">
        <v>38096</v>
      </c>
      <c r="B3220" s="29" t="s">
        <v>379</v>
      </c>
      <c r="C3220" s="29" t="s">
        <v>26448</v>
      </c>
      <c r="D3220" s="29" t="s">
        <v>15072</v>
      </c>
      <c r="E3220" s="29" t="s">
        <v>382</v>
      </c>
      <c r="F3220" s="29" t="s">
        <v>7279</v>
      </c>
      <c r="G3220" s="29">
        <v>268</v>
      </c>
      <c r="H3220" s="29" t="s">
        <v>1997</v>
      </c>
      <c r="I3220" s="29" t="s">
        <v>409</v>
      </c>
      <c r="J3220" s="29" t="s">
        <v>1998</v>
      </c>
      <c r="K3220" s="29" t="s">
        <v>411</v>
      </c>
      <c r="L3220" s="29" t="s">
        <v>1999</v>
      </c>
      <c r="M3220" s="29" t="s">
        <v>2000</v>
      </c>
      <c r="N3220" s="29" t="s">
        <v>2001</v>
      </c>
      <c r="O3220" s="29" t="s">
        <v>2002</v>
      </c>
      <c r="P3220" s="29" t="s">
        <v>2003</v>
      </c>
      <c r="Q3220" s="29" t="s">
        <v>142</v>
      </c>
      <c r="R3220" s="29" t="s">
        <v>38097</v>
      </c>
      <c r="S3220" s="29" t="s">
        <v>38098</v>
      </c>
      <c r="T3220" s="29" t="s">
        <v>38099</v>
      </c>
      <c r="U3220" s="29" t="s">
        <v>38100</v>
      </c>
      <c r="V3220" s="29">
        <v>12</v>
      </c>
      <c r="W3220" s="29" t="s">
        <v>396</v>
      </c>
      <c r="X3220" s="29" t="s">
        <v>38101</v>
      </c>
      <c r="Y3220" s="29" t="s">
        <v>27722</v>
      </c>
      <c r="Z3220" s="29" t="s">
        <v>38102</v>
      </c>
      <c r="AA3220" s="29" t="s">
        <v>38102</v>
      </c>
      <c r="AB3220" s="29" t="s">
        <v>1922</v>
      </c>
      <c r="AC3220" s="29" t="s">
        <v>1923</v>
      </c>
      <c r="AD3220" s="29" t="s">
        <v>142</v>
      </c>
      <c r="AE3220" s="29" t="s">
        <v>11780</v>
      </c>
      <c r="AF3220" s="29" t="s">
        <v>38103</v>
      </c>
      <c r="AG3220" s="29">
        <v>-41</v>
      </c>
      <c r="AH3220" s="29" t="s">
        <v>38103</v>
      </c>
      <c r="AI3220" s="29" t="s">
        <v>38104</v>
      </c>
      <c r="AJ3220" s="29">
        <v>259</v>
      </c>
      <c r="AK3220" s="29" t="s">
        <v>38105</v>
      </c>
      <c r="AL3220" s="29" t="s">
        <v>38106</v>
      </c>
      <c r="AM3220" s="29">
        <v>445</v>
      </c>
      <c r="AN3220" s="1">
        <f t="shared" si="174"/>
        <v>1</v>
      </c>
      <c r="AO3220" s="1">
        <f t="shared" si="175"/>
        <v>1</v>
      </c>
      <c r="AP3220" s="30">
        <f t="shared" si="176"/>
        <v>46298</v>
      </c>
      <c r="AQ3220" s="1" t="str">
        <f>IF(COUNTIF('同场线路Rotas do mesmo SC'!A:A,C3220)&gt;0,"Sim","Não")</f>
        <v>Não</v>
      </c>
      <c r="AR3220" s="1" t="str">
        <f>IF(COUNTIF(揽收业务网点!A:A,P3220)&gt;0,"Sim","Não")</f>
        <v>Não</v>
      </c>
    </row>
    <row r="3221" spans="1:44">
      <c r="A3221" s="29" t="s">
        <v>38107</v>
      </c>
      <c r="B3221" s="29" t="s">
        <v>379</v>
      </c>
      <c r="C3221" s="29" t="s">
        <v>36469</v>
      </c>
      <c r="D3221" s="29" t="s">
        <v>15072</v>
      </c>
      <c r="E3221" s="29" t="s">
        <v>382</v>
      </c>
      <c r="F3221" s="29" t="s">
        <v>7279</v>
      </c>
      <c r="G3221" s="29">
        <v>140</v>
      </c>
      <c r="H3221" s="29" t="s">
        <v>996</v>
      </c>
      <c r="I3221" s="29" t="s">
        <v>409</v>
      </c>
      <c r="J3221" s="29" t="s">
        <v>997</v>
      </c>
      <c r="K3221" s="29" t="s">
        <v>387</v>
      </c>
      <c r="L3221" s="29" t="s">
        <v>998</v>
      </c>
      <c r="M3221" s="29" t="s">
        <v>999</v>
      </c>
      <c r="N3221" s="29" t="s">
        <v>1000</v>
      </c>
      <c r="O3221" s="29" t="s">
        <v>706</v>
      </c>
      <c r="P3221" s="29" t="s">
        <v>707</v>
      </c>
      <c r="Q3221" s="29" t="s">
        <v>2</v>
      </c>
      <c r="R3221" s="29" t="s">
        <v>38108</v>
      </c>
      <c r="S3221" s="29" t="s">
        <v>38109</v>
      </c>
      <c r="T3221" s="29" t="s">
        <v>38110</v>
      </c>
      <c r="U3221" s="29" t="s">
        <v>38111</v>
      </c>
      <c r="V3221" s="29">
        <v>190</v>
      </c>
      <c r="W3221" s="29" t="s">
        <v>396</v>
      </c>
      <c r="X3221" s="29" t="s">
        <v>38112</v>
      </c>
      <c r="Y3221" s="29" t="s">
        <v>15415</v>
      </c>
      <c r="Z3221" s="29" t="s">
        <v>38113</v>
      </c>
      <c r="AA3221" s="29" t="s">
        <v>38113</v>
      </c>
      <c r="AB3221" s="29" t="s">
        <v>2499</v>
      </c>
      <c r="AC3221" s="29" t="s">
        <v>2500</v>
      </c>
      <c r="AD3221" s="29" t="s">
        <v>2</v>
      </c>
      <c r="AE3221" s="29" t="s">
        <v>15226</v>
      </c>
      <c r="AF3221" s="29" t="s">
        <v>38114</v>
      </c>
      <c r="AG3221" s="29">
        <v>-1</v>
      </c>
      <c r="AH3221" s="29" t="s">
        <v>38114</v>
      </c>
      <c r="AI3221" s="29" t="s">
        <v>38115</v>
      </c>
      <c r="AJ3221" s="29">
        <v>127</v>
      </c>
      <c r="AK3221" s="29" t="s">
        <v>38116</v>
      </c>
      <c r="AL3221" s="29" t="s">
        <v>34336</v>
      </c>
      <c r="AM3221" s="29">
        <v>183</v>
      </c>
      <c r="AN3221" s="1">
        <f t="shared" si="174"/>
        <v>1</v>
      </c>
      <c r="AO3221" s="1">
        <f t="shared" si="175"/>
        <v>1</v>
      </c>
      <c r="AP3221" s="30">
        <f t="shared" si="176"/>
        <v>46297</v>
      </c>
      <c r="AQ3221" s="1" t="str">
        <f>IF(COUNTIF('同场线路Rotas do mesmo SC'!A:A,C3221)&gt;0,"Sim","Não")</f>
        <v>Não</v>
      </c>
      <c r="AR3221" s="1" t="str">
        <f>IF(COUNTIF(揽收业务网点!A:A,P3221)&gt;0,"Sim","Não")</f>
        <v>Não</v>
      </c>
    </row>
    <row r="3222" spans="1:44">
      <c r="A3222" s="29" t="s">
        <v>38117</v>
      </c>
      <c r="B3222" s="29" t="s">
        <v>379</v>
      </c>
      <c r="C3222" s="29" t="s">
        <v>38118</v>
      </c>
      <c r="D3222" s="29" t="s">
        <v>15072</v>
      </c>
      <c r="E3222" s="29" t="s">
        <v>382</v>
      </c>
      <c r="F3222" s="29" t="s">
        <v>7279</v>
      </c>
      <c r="G3222" s="29">
        <v>140</v>
      </c>
      <c r="H3222" s="29" t="s">
        <v>19257</v>
      </c>
      <c r="I3222" s="29" t="s">
        <v>409</v>
      </c>
      <c r="J3222" s="29" t="s">
        <v>4703</v>
      </c>
      <c r="K3222" s="29" t="s">
        <v>411</v>
      </c>
      <c r="L3222" s="29" t="s">
        <v>4704</v>
      </c>
      <c r="M3222" s="29" t="s">
        <v>413</v>
      </c>
      <c r="N3222" s="29" t="s">
        <v>414</v>
      </c>
      <c r="O3222" s="29" t="s">
        <v>706</v>
      </c>
      <c r="P3222" s="29" t="s">
        <v>707</v>
      </c>
      <c r="Q3222" s="29" t="s">
        <v>2</v>
      </c>
      <c r="R3222" s="29" t="s">
        <v>38119</v>
      </c>
      <c r="S3222" s="29" t="s">
        <v>38120</v>
      </c>
      <c r="T3222" s="29" t="s">
        <v>38121</v>
      </c>
      <c r="U3222" s="29" t="s">
        <v>38122</v>
      </c>
      <c r="V3222" s="29">
        <v>361</v>
      </c>
      <c r="W3222" s="29" t="s">
        <v>396</v>
      </c>
      <c r="X3222" s="29" t="s">
        <v>38123</v>
      </c>
      <c r="Y3222" s="29" t="s">
        <v>16227</v>
      </c>
      <c r="Z3222" s="29" t="s">
        <v>2208</v>
      </c>
      <c r="AA3222" s="29" t="s">
        <v>2208</v>
      </c>
      <c r="AB3222" s="29" t="s">
        <v>2499</v>
      </c>
      <c r="AC3222" s="29" t="s">
        <v>2500</v>
      </c>
      <c r="AD3222" s="29" t="s">
        <v>2</v>
      </c>
      <c r="AE3222" s="29" t="s">
        <v>21336</v>
      </c>
      <c r="AF3222" s="29" t="s">
        <v>38124</v>
      </c>
      <c r="AG3222" s="29">
        <v>-27</v>
      </c>
      <c r="AH3222" s="29" t="s">
        <v>38124</v>
      </c>
      <c r="AI3222" s="29" t="s">
        <v>38125</v>
      </c>
      <c r="AJ3222" s="29">
        <v>25</v>
      </c>
      <c r="AK3222" s="29" t="s">
        <v>38126</v>
      </c>
      <c r="AL3222" s="29" t="s">
        <v>38127</v>
      </c>
      <c r="AM3222" s="29">
        <v>19</v>
      </c>
      <c r="AN3222" s="1">
        <f t="shared" si="174"/>
        <v>1</v>
      </c>
      <c r="AO3222" s="1">
        <f t="shared" si="175"/>
        <v>1</v>
      </c>
      <c r="AP3222" s="30">
        <f t="shared" si="176"/>
        <v>46298</v>
      </c>
      <c r="AQ3222" s="1" t="str">
        <f>IF(COUNTIF('同场线路Rotas do mesmo SC'!A:A,C3222)&gt;0,"Sim","Não")</f>
        <v>Não</v>
      </c>
      <c r="AR3222" s="1" t="str">
        <f>IF(COUNTIF(揽收业务网点!A:A,P3222)&gt;0,"Sim","Não")</f>
        <v>Não</v>
      </c>
    </row>
    <row r="3223" spans="1:44">
      <c r="A3223" s="29" t="s">
        <v>38128</v>
      </c>
      <c r="B3223" s="29" t="s">
        <v>379</v>
      </c>
      <c r="C3223" s="29" t="s">
        <v>38129</v>
      </c>
      <c r="D3223" s="29" t="s">
        <v>15072</v>
      </c>
      <c r="E3223" s="29" t="s">
        <v>382</v>
      </c>
      <c r="F3223" s="29" t="s">
        <v>7279</v>
      </c>
      <c r="G3223" s="29">
        <v>161</v>
      </c>
      <c r="H3223" s="29" t="s">
        <v>4114</v>
      </c>
      <c r="I3223" s="29" t="s">
        <v>2105</v>
      </c>
      <c r="J3223" s="29" t="s">
        <v>2106</v>
      </c>
      <c r="K3223" s="29" t="s">
        <v>387</v>
      </c>
      <c r="L3223" s="29" t="s">
        <v>2107</v>
      </c>
      <c r="M3223" s="29" t="s">
        <v>4115</v>
      </c>
      <c r="N3223" s="29" t="s">
        <v>4116</v>
      </c>
      <c r="O3223" s="29" t="s">
        <v>706</v>
      </c>
      <c r="P3223" s="29" t="s">
        <v>707</v>
      </c>
      <c r="Q3223" s="29" t="s">
        <v>2</v>
      </c>
      <c r="R3223" s="29" t="s">
        <v>38130</v>
      </c>
      <c r="S3223" s="29" t="s">
        <v>38131</v>
      </c>
      <c r="T3223" s="29" t="s">
        <v>38132</v>
      </c>
      <c r="U3223" s="29" t="s">
        <v>38133</v>
      </c>
      <c r="V3223" s="29">
        <v>70</v>
      </c>
      <c r="W3223" s="29" t="s">
        <v>396</v>
      </c>
      <c r="X3223" s="29" t="s">
        <v>38134</v>
      </c>
      <c r="Y3223" s="29" t="s">
        <v>15272</v>
      </c>
      <c r="Z3223" s="29" t="s">
        <v>31453</v>
      </c>
      <c r="AA3223" s="29" t="s">
        <v>31453</v>
      </c>
      <c r="AB3223" s="29" t="s">
        <v>25877</v>
      </c>
      <c r="AC3223" s="29" t="s">
        <v>25878</v>
      </c>
      <c r="AD3223" s="29" t="s">
        <v>2</v>
      </c>
      <c r="AE3223" s="29" t="s">
        <v>28825</v>
      </c>
      <c r="AF3223" s="29" t="s">
        <v>38135</v>
      </c>
      <c r="AG3223" s="29">
        <v>-197</v>
      </c>
      <c r="AH3223" s="29" t="s">
        <v>38135</v>
      </c>
      <c r="AI3223" s="29" t="s">
        <v>38136</v>
      </c>
      <c r="AJ3223" s="29">
        <v>60</v>
      </c>
      <c r="AK3223" s="29" t="s">
        <v>38137</v>
      </c>
      <c r="AL3223" s="29" t="s">
        <v>38138</v>
      </c>
      <c r="AM3223" s="29">
        <v>59</v>
      </c>
      <c r="AN3223" s="1">
        <f t="shared" si="174"/>
        <v>1</v>
      </c>
      <c r="AO3223" s="1">
        <f t="shared" si="175"/>
        <v>1</v>
      </c>
      <c r="AP3223" s="30">
        <f t="shared" si="176"/>
        <v>46298</v>
      </c>
      <c r="AQ3223" s="1" t="str">
        <f>IF(COUNTIF('同场线路Rotas do mesmo SC'!A:A,C3223)&gt;0,"Sim","Não")</f>
        <v>Não</v>
      </c>
      <c r="AR3223" s="1" t="str">
        <f>IF(COUNTIF(揽收业务网点!A:A,P3223)&gt;0,"Sim","Não")</f>
        <v>Não</v>
      </c>
    </row>
    <row r="3224" spans="1:44">
      <c r="A3224" s="29" t="s">
        <v>38139</v>
      </c>
      <c r="B3224" s="29" t="s">
        <v>379</v>
      </c>
      <c r="C3224" s="29" t="s">
        <v>38140</v>
      </c>
      <c r="D3224" s="29" t="s">
        <v>15072</v>
      </c>
      <c r="E3224" s="29" t="s">
        <v>382</v>
      </c>
      <c r="F3224" s="29" t="s">
        <v>7279</v>
      </c>
      <c r="G3224" s="29">
        <v>17</v>
      </c>
      <c r="H3224" s="29" t="s">
        <v>19816</v>
      </c>
      <c r="I3224" s="29" t="s">
        <v>385</v>
      </c>
      <c r="J3224" s="29" t="s">
        <v>19817</v>
      </c>
      <c r="K3224" s="29" t="s">
        <v>387</v>
      </c>
      <c r="L3224" s="29" t="s">
        <v>19818</v>
      </c>
      <c r="M3224" s="29" t="s">
        <v>19819</v>
      </c>
      <c r="N3224" s="29" t="s">
        <v>19820</v>
      </c>
      <c r="O3224" s="29" t="s">
        <v>706</v>
      </c>
      <c r="P3224" s="29" t="s">
        <v>707</v>
      </c>
      <c r="Q3224" s="29" t="s">
        <v>2</v>
      </c>
      <c r="R3224" s="29" t="s">
        <v>28220</v>
      </c>
      <c r="S3224" s="29" t="s">
        <v>38141</v>
      </c>
      <c r="T3224" s="29" t="s">
        <v>38142</v>
      </c>
      <c r="U3224" s="29" t="s">
        <v>38143</v>
      </c>
      <c r="V3224" s="29">
        <v>143</v>
      </c>
      <c r="W3224" s="29" t="s">
        <v>396</v>
      </c>
      <c r="X3224" s="29" t="s">
        <v>38144</v>
      </c>
      <c r="Y3224" s="29" t="s">
        <v>16547</v>
      </c>
      <c r="Z3224" s="29" t="s">
        <v>37529</v>
      </c>
      <c r="AA3224" s="29" t="s">
        <v>37529</v>
      </c>
      <c r="AB3224" s="29" t="s">
        <v>2117</v>
      </c>
      <c r="AC3224" s="29" t="s">
        <v>2118</v>
      </c>
      <c r="AD3224" s="29" t="s">
        <v>2</v>
      </c>
      <c r="AE3224" s="29" t="s">
        <v>1774</v>
      </c>
      <c r="AF3224" s="29" t="s">
        <v>35572</v>
      </c>
      <c r="AG3224" s="29">
        <v>-145</v>
      </c>
      <c r="AH3224" s="29" t="s">
        <v>35572</v>
      </c>
      <c r="AI3224" s="29" t="s">
        <v>38145</v>
      </c>
      <c r="AJ3224" s="29">
        <v>73</v>
      </c>
      <c r="AK3224" s="29" t="s">
        <v>38146</v>
      </c>
      <c r="AL3224" s="29" t="s">
        <v>38147</v>
      </c>
      <c r="AM3224" s="29">
        <v>350</v>
      </c>
      <c r="AN3224" s="1">
        <f t="shared" si="174"/>
        <v>1</v>
      </c>
      <c r="AO3224" s="1">
        <f t="shared" si="175"/>
        <v>1</v>
      </c>
      <c r="AP3224" s="30">
        <f t="shared" si="176"/>
        <v>46298</v>
      </c>
      <c r="AQ3224" s="1" t="str">
        <f>IF(COUNTIF('同场线路Rotas do mesmo SC'!A:A,C3224)&gt;0,"Sim","Não")</f>
        <v>Não</v>
      </c>
      <c r="AR3224" s="1" t="str">
        <f>IF(COUNTIF(揽收业务网点!A:A,P3224)&gt;0,"Sim","Não")</f>
        <v>Não</v>
      </c>
    </row>
    <row r="3225" spans="1:44">
      <c r="A3225" s="29" t="s">
        <v>38139</v>
      </c>
      <c r="B3225" s="29" t="s">
        <v>379</v>
      </c>
      <c r="C3225" s="29" t="s">
        <v>38140</v>
      </c>
      <c r="D3225" s="29" t="s">
        <v>15072</v>
      </c>
      <c r="E3225" s="29" t="s">
        <v>382</v>
      </c>
      <c r="F3225" s="29" t="s">
        <v>7279</v>
      </c>
      <c r="G3225" s="29">
        <v>10</v>
      </c>
      <c r="H3225" s="29" t="s">
        <v>19816</v>
      </c>
      <c r="I3225" s="29" t="s">
        <v>385</v>
      </c>
      <c r="J3225" s="29" t="s">
        <v>19817</v>
      </c>
      <c r="K3225" s="29" t="s">
        <v>387</v>
      </c>
      <c r="L3225" s="29" t="s">
        <v>19818</v>
      </c>
      <c r="M3225" s="29" t="s">
        <v>19819</v>
      </c>
      <c r="N3225" s="29" t="s">
        <v>19820</v>
      </c>
      <c r="O3225" s="29" t="s">
        <v>2117</v>
      </c>
      <c r="P3225" s="29" t="s">
        <v>2118</v>
      </c>
      <c r="Q3225" s="29" t="s">
        <v>2</v>
      </c>
      <c r="R3225" s="29" t="s">
        <v>19447</v>
      </c>
      <c r="S3225" s="29" t="s">
        <v>19447</v>
      </c>
      <c r="T3225" s="29" t="s">
        <v>33030</v>
      </c>
      <c r="U3225" s="29" t="s">
        <v>33030</v>
      </c>
      <c r="V3225" s="29">
        <v>0</v>
      </c>
      <c r="W3225" s="29" t="s">
        <v>396</v>
      </c>
      <c r="X3225" s="29" t="s">
        <v>38148</v>
      </c>
      <c r="Y3225" s="29" t="s">
        <v>2823</v>
      </c>
      <c r="Z3225" s="29" t="s">
        <v>33463</v>
      </c>
      <c r="AA3225" s="29" t="s">
        <v>33463</v>
      </c>
      <c r="AB3225" s="29" t="s">
        <v>15706</v>
      </c>
      <c r="AC3225" s="29" t="s">
        <v>15707</v>
      </c>
      <c r="AD3225" s="29" t="s">
        <v>2</v>
      </c>
      <c r="AE3225" s="29" t="s">
        <v>38149</v>
      </c>
      <c r="AF3225" s="29" t="s">
        <v>38150</v>
      </c>
      <c r="AG3225" s="29">
        <v>-146</v>
      </c>
      <c r="AH3225" s="29" t="s">
        <v>38150</v>
      </c>
      <c r="AI3225" s="29" t="s">
        <v>38151</v>
      </c>
      <c r="AJ3225" s="29">
        <v>39</v>
      </c>
      <c r="AK3225" s="29" t="s">
        <v>38152</v>
      </c>
      <c r="AL3225" s="29" t="s">
        <v>38153</v>
      </c>
      <c r="AM3225" s="29">
        <v>313</v>
      </c>
      <c r="AN3225" s="1">
        <f t="shared" si="174"/>
        <v>1</v>
      </c>
      <c r="AO3225" s="1">
        <f t="shared" si="175"/>
        <v>1</v>
      </c>
      <c r="AP3225" s="30">
        <f t="shared" si="176"/>
        <v>46298</v>
      </c>
      <c r="AQ3225" s="1" t="str">
        <f>IF(COUNTIF('同场线路Rotas do mesmo SC'!A:A,C3225)&gt;0,"Sim","Não")</f>
        <v>Não</v>
      </c>
      <c r="AR3225" s="1" t="str">
        <f>IF(COUNTIF(揽收业务网点!A:A,P3225)&gt;0,"Sim","Não")</f>
        <v>Não</v>
      </c>
    </row>
    <row r="3226" spans="1:44">
      <c r="A3226" s="29" t="s">
        <v>38154</v>
      </c>
      <c r="B3226" s="29" t="s">
        <v>379</v>
      </c>
      <c r="C3226" s="29" t="s">
        <v>38155</v>
      </c>
      <c r="D3226" s="29" t="s">
        <v>15072</v>
      </c>
      <c r="E3226" s="29" t="s">
        <v>382</v>
      </c>
      <c r="F3226" s="29" t="s">
        <v>7279</v>
      </c>
      <c r="G3226" s="29">
        <v>115</v>
      </c>
      <c r="H3226" s="29" t="s">
        <v>38156</v>
      </c>
      <c r="I3226" s="29" t="s">
        <v>512</v>
      </c>
      <c r="J3226" s="29" t="s">
        <v>6196</v>
      </c>
      <c r="K3226" s="29" t="s">
        <v>387</v>
      </c>
      <c r="L3226" s="29" t="s">
        <v>6197</v>
      </c>
      <c r="M3226" s="29" t="s">
        <v>6196</v>
      </c>
      <c r="N3226" s="29" t="s">
        <v>38157</v>
      </c>
      <c r="O3226" s="29" t="s">
        <v>756</v>
      </c>
      <c r="P3226" s="29" t="s">
        <v>757</v>
      </c>
      <c r="Q3226" s="29" t="s">
        <v>142</v>
      </c>
      <c r="R3226" s="29" t="s">
        <v>26869</v>
      </c>
      <c r="S3226" s="29" t="s">
        <v>7397</v>
      </c>
      <c r="T3226" s="29" t="s">
        <v>38158</v>
      </c>
      <c r="U3226" s="29" t="s">
        <v>38159</v>
      </c>
      <c r="V3226" s="29">
        <v>149</v>
      </c>
      <c r="W3226" s="29" t="s">
        <v>396</v>
      </c>
      <c r="X3226" s="29" t="s">
        <v>38160</v>
      </c>
      <c r="Y3226" s="29" t="s">
        <v>38161</v>
      </c>
      <c r="Z3226" s="29" t="s">
        <v>38162</v>
      </c>
      <c r="AA3226" s="29" t="s">
        <v>38162</v>
      </c>
      <c r="AB3226" s="29" t="s">
        <v>15098</v>
      </c>
      <c r="AC3226" s="29" t="s">
        <v>15099</v>
      </c>
      <c r="AD3226" s="29" t="s">
        <v>142</v>
      </c>
      <c r="AE3226" s="29" t="s">
        <v>38163</v>
      </c>
      <c r="AF3226" s="29" t="s">
        <v>35280</v>
      </c>
      <c r="AG3226" s="29">
        <v>-81</v>
      </c>
      <c r="AH3226" s="29" t="s">
        <v>35280</v>
      </c>
      <c r="AI3226" s="29" t="s">
        <v>38164</v>
      </c>
      <c r="AJ3226" s="29">
        <v>4</v>
      </c>
      <c r="AK3226" s="29" t="s">
        <v>38165</v>
      </c>
      <c r="AL3226" s="29" t="s">
        <v>28020</v>
      </c>
      <c r="AM3226" s="29">
        <v>6</v>
      </c>
      <c r="AN3226" s="1">
        <f t="shared" ref="AN3226:AN3283" si="177">IF(X3226="",0,1)</f>
        <v>1</v>
      </c>
      <c r="AO3226" s="1">
        <f t="shared" ref="AO3226:AO3283" si="178">IF(AI3226="",0,1)</f>
        <v>1</v>
      </c>
      <c r="AP3226" s="30">
        <f t="shared" ref="AP3226:AP3283" si="179">DATE(YEAR(AE3226),MONTH(AE3226),DAY(AE3226))</f>
        <v>46298</v>
      </c>
      <c r="AQ3226" s="1" t="str">
        <f>IF(COUNTIF('同场线路Rotas do mesmo SC'!A:A,C3226)&gt;0,"Sim","Não")</f>
        <v>Não</v>
      </c>
      <c r="AR3226" s="1" t="str">
        <f>IF(COUNTIF(揽收业务网点!A:A,P3226)&gt;0,"Sim","Não")</f>
        <v>Não</v>
      </c>
    </row>
    <row r="3227" spans="1:44">
      <c r="A3227" s="29" t="s">
        <v>38166</v>
      </c>
      <c r="B3227" s="29" t="s">
        <v>379</v>
      </c>
      <c r="C3227" s="29" t="s">
        <v>38167</v>
      </c>
      <c r="D3227" s="29" t="s">
        <v>15072</v>
      </c>
      <c r="E3227" s="29" t="s">
        <v>382</v>
      </c>
      <c r="F3227" s="29" t="s">
        <v>7279</v>
      </c>
      <c r="G3227" s="29">
        <v>115</v>
      </c>
      <c r="H3227" s="29" t="s">
        <v>38168</v>
      </c>
      <c r="I3227" s="29" t="s">
        <v>385</v>
      </c>
      <c r="J3227" s="29" t="s">
        <v>19755</v>
      </c>
      <c r="K3227" s="29" t="s">
        <v>387</v>
      </c>
      <c r="L3227" s="29" t="s">
        <v>19756</v>
      </c>
      <c r="M3227" s="29" t="s">
        <v>38169</v>
      </c>
      <c r="N3227" s="29" t="s">
        <v>38170</v>
      </c>
      <c r="O3227" s="29" t="s">
        <v>756</v>
      </c>
      <c r="P3227" s="29" t="s">
        <v>757</v>
      </c>
      <c r="Q3227" s="29" t="s">
        <v>142</v>
      </c>
      <c r="R3227" s="29" t="s">
        <v>26180</v>
      </c>
      <c r="S3227" s="29" t="s">
        <v>9266</v>
      </c>
      <c r="T3227" s="29" t="s">
        <v>38171</v>
      </c>
      <c r="U3227" s="29" t="s">
        <v>38172</v>
      </c>
      <c r="V3227" s="29">
        <v>126</v>
      </c>
      <c r="W3227" s="29" t="s">
        <v>396</v>
      </c>
      <c r="X3227" s="29" t="s">
        <v>38173</v>
      </c>
      <c r="Y3227" s="29" t="s">
        <v>38161</v>
      </c>
      <c r="Z3227" s="29" t="s">
        <v>38174</v>
      </c>
      <c r="AA3227" s="29" t="s">
        <v>38174</v>
      </c>
      <c r="AB3227" s="29" t="s">
        <v>15477</v>
      </c>
      <c r="AC3227" s="29" t="s">
        <v>15478</v>
      </c>
      <c r="AD3227" s="29" t="s">
        <v>142</v>
      </c>
      <c r="AE3227" s="29" t="s">
        <v>38163</v>
      </c>
      <c r="AF3227" s="29" t="s">
        <v>38175</v>
      </c>
      <c r="AG3227" s="29">
        <v>-88</v>
      </c>
      <c r="AH3227" s="29" t="s">
        <v>38175</v>
      </c>
      <c r="AI3227" s="29" t="s">
        <v>38176</v>
      </c>
      <c r="AJ3227" s="29"/>
      <c r="AK3227" s="29"/>
      <c r="AL3227" s="29"/>
      <c r="AM3227" s="29"/>
      <c r="AN3227" s="1">
        <f t="shared" si="177"/>
        <v>1</v>
      </c>
      <c r="AO3227" s="1">
        <f t="shared" si="178"/>
        <v>1</v>
      </c>
      <c r="AP3227" s="30">
        <f t="shared" si="179"/>
        <v>46298</v>
      </c>
      <c r="AQ3227" s="1" t="str">
        <f>IF(COUNTIF('同场线路Rotas do mesmo SC'!A:A,C3227)&gt;0,"Sim","Não")</f>
        <v>Não</v>
      </c>
      <c r="AR3227" s="1" t="str">
        <f>IF(COUNTIF(揽收业务网点!A:A,P3227)&gt;0,"Sim","Não")</f>
        <v>Não</v>
      </c>
    </row>
    <row r="3228" spans="1:44">
      <c r="A3228" s="29" t="s">
        <v>38177</v>
      </c>
      <c r="B3228" s="29" t="s">
        <v>379</v>
      </c>
      <c r="C3228" s="29" t="s">
        <v>38178</v>
      </c>
      <c r="D3228" s="29" t="s">
        <v>15072</v>
      </c>
      <c r="E3228" s="29" t="s">
        <v>382</v>
      </c>
      <c r="F3228" s="29" t="s">
        <v>7279</v>
      </c>
      <c r="G3228" s="29">
        <v>115</v>
      </c>
      <c r="H3228" s="29" t="s">
        <v>906</v>
      </c>
      <c r="I3228" s="29" t="s">
        <v>512</v>
      </c>
      <c r="J3228" s="29" t="s">
        <v>752</v>
      </c>
      <c r="K3228" s="29" t="s">
        <v>387</v>
      </c>
      <c r="L3228" s="29" t="s">
        <v>753</v>
      </c>
      <c r="M3228" s="29" t="s">
        <v>907</v>
      </c>
      <c r="N3228" s="29" t="s">
        <v>908</v>
      </c>
      <c r="O3228" s="29" t="s">
        <v>756</v>
      </c>
      <c r="P3228" s="29" t="s">
        <v>757</v>
      </c>
      <c r="Q3228" s="29" t="s">
        <v>142</v>
      </c>
      <c r="R3228" s="29" t="s">
        <v>6562</v>
      </c>
      <c r="S3228" s="29" t="s">
        <v>38179</v>
      </c>
      <c r="T3228" s="29" t="s">
        <v>38180</v>
      </c>
      <c r="U3228" s="29" t="s">
        <v>27923</v>
      </c>
      <c r="V3228" s="29">
        <v>125</v>
      </c>
      <c r="W3228" s="29" t="s">
        <v>396</v>
      </c>
      <c r="X3228" s="29" t="s">
        <v>34032</v>
      </c>
      <c r="Y3228" s="29" t="s">
        <v>1774</v>
      </c>
      <c r="Z3228" s="29" t="s">
        <v>33775</v>
      </c>
      <c r="AA3228" s="29" t="s">
        <v>33775</v>
      </c>
      <c r="AB3228" s="29" t="s">
        <v>15445</v>
      </c>
      <c r="AC3228" s="29" t="s">
        <v>15446</v>
      </c>
      <c r="AD3228" s="29" t="s">
        <v>142</v>
      </c>
      <c r="AE3228" s="29" t="s">
        <v>27696</v>
      </c>
      <c r="AF3228" s="29" t="s">
        <v>38181</v>
      </c>
      <c r="AG3228" s="29">
        <v>-104</v>
      </c>
      <c r="AH3228" s="29" t="s">
        <v>38181</v>
      </c>
      <c r="AI3228" s="29" t="s">
        <v>34198</v>
      </c>
      <c r="AJ3228" s="29">
        <v>7</v>
      </c>
      <c r="AK3228" s="29" t="s">
        <v>38182</v>
      </c>
      <c r="AL3228" s="29" t="s">
        <v>38183</v>
      </c>
      <c r="AM3228" s="29">
        <v>184</v>
      </c>
      <c r="AN3228" s="1">
        <f t="shared" si="177"/>
        <v>1</v>
      </c>
      <c r="AO3228" s="1">
        <f t="shared" si="178"/>
        <v>1</v>
      </c>
      <c r="AP3228" s="30">
        <f t="shared" si="179"/>
        <v>46298</v>
      </c>
      <c r="AQ3228" s="1" t="str">
        <f>IF(COUNTIF('同场线路Rotas do mesmo SC'!A:A,C3228)&gt;0,"Sim","Não")</f>
        <v>Não</v>
      </c>
      <c r="AR3228" s="1" t="str">
        <f>IF(COUNTIF(揽收业务网点!A:A,P3228)&gt;0,"Sim","Não")</f>
        <v>Não</v>
      </c>
    </row>
    <row r="3229" spans="1:44">
      <c r="A3229" s="29" t="s">
        <v>38184</v>
      </c>
      <c r="B3229" s="29" t="s">
        <v>379</v>
      </c>
      <c r="C3229" s="29" t="s">
        <v>38185</v>
      </c>
      <c r="D3229" s="29" t="s">
        <v>15072</v>
      </c>
      <c r="E3229" s="29" t="s">
        <v>382</v>
      </c>
      <c r="F3229" s="29" t="s">
        <v>7279</v>
      </c>
      <c r="G3229" s="29">
        <v>115</v>
      </c>
      <c r="H3229" s="29" t="s">
        <v>38186</v>
      </c>
      <c r="I3229" s="29" t="s">
        <v>512</v>
      </c>
      <c r="J3229" s="29" t="s">
        <v>752</v>
      </c>
      <c r="K3229" s="29" t="s">
        <v>387</v>
      </c>
      <c r="L3229" s="29" t="s">
        <v>753</v>
      </c>
      <c r="M3229" s="29" t="s">
        <v>38187</v>
      </c>
      <c r="N3229" s="29" t="s">
        <v>38188</v>
      </c>
      <c r="O3229" s="29" t="s">
        <v>756</v>
      </c>
      <c r="P3229" s="29" t="s">
        <v>757</v>
      </c>
      <c r="Q3229" s="29" t="s">
        <v>142</v>
      </c>
      <c r="R3229" s="29" t="s">
        <v>34840</v>
      </c>
      <c r="S3229" s="29" t="s">
        <v>441</v>
      </c>
      <c r="T3229" s="29" t="s">
        <v>38189</v>
      </c>
      <c r="U3229" s="29" t="s">
        <v>35365</v>
      </c>
      <c r="V3229" s="29">
        <v>109</v>
      </c>
      <c r="W3229" s="29" t="s">
        <v>396</v>
      </c>
      <c r="X3229" s="29" t="s">
        <v>38190</v>
      </c>
      <c r="Y3229" s="29" t="s">
        <v>1774</v>
      </c>
      <c r="Z3229" s="29" t="s">
        <v>38191</v>
      </c>
      <c r="AA3229" s="29" t="s">
        <v>38191</v>
      </c>
      <c r="AB3229" s="29" t="s">
        <v>15084</v>
      </c>
      <c r="AC3229" s="29" t="s">
        <v>15085</v>
      </c>
      <c r="AD3229" s="29" t="s">
        <v>142</v>
      </c>
      <c r="AE3229" s="29" t="s">
        <v>29837</v>
      </c>
      <c r="AF3229" s="29" t="s">
        <v>38192</v>
      </c>
      <c r="AG3229" s="29">
        <v>-74</v>
      </c>
      <c r="AH3229" s="29" t="s">
        <v>38192</v>
      </c>
      <c r="AI3229" s="29" t="s">
        <v>34622</v>
      </c>
      <c r="AJ3229" s="29"/>
      <c r="AK3229" s="29"/>
      <c r="AL3229" s="29"/>
      <c r="AM3229" s="29"/>
      <c r="AN3229" s="1">
        <f t="shared" si="177"/>
        <v>1</v>
      </c>
      <c r="AO3229" s="1">
        <f t="shared" si="178"/>
        <v>1</v>
      </c>
      <c r="AP3229" s="30">
        <f t="shared" si="179"/>
        <v>46298</v>
      </c>
      <c r="AQ3229" s="1" t="str">
        <f>IF(COUNTIF('同场线路Rotas do mesmo SC'!A:A,C3229)&gt;0,"Sim","Não")</f>
        <v>Não</v>
      </c>
      <c r="AR3229" s="1" t="str">
        <f>IF(COUNTIF(揽收业务网点!A:A,P3229)&gt;0,"Sim","Não")</f>
        <v>Não</v>
      </c>
    </row>
    <row r="3230" spans="1:44">
      <c r="A3230" s="29" t="s">
        <v>38193</v>
      </c>
      <c r="B3230" s="29" t="s">
        <v>379</v>
      </c>
      <c r="C3230" s="29" t="s">
        <v>38194</v>
      </c>
      <c r="D3230" s="29" t="s">
        <v>15072</v>
      </c>
      <c r="E3230" s="29" t="s">
        <v>382</v>
      </c>
      <c r="F3230" s="29" t="s">
        <v>7279</v>
      </c>
      <c r="G3230" s="29">
        <v>105</v>
      </c>
      <c r="H3230" s="29" t="s">
        <v>38195</v>
      </c>
      <c r="I3230" s="29" t="s">
        <v>512</v>
      </c>
      <c r="J3230" s="29" t="s">
        <v>16369</v>
      </c>
      <c r="K3230" s="29" t="s">
        <v>387</v>
      </c>
      <c r="L3230" s="29" t="s">
        <v>16370</v>
      </c>
      <c r="M3230" s="29" t="s">
        <v>38196</v>
      </c>
      <c r="N3230" s="29" t="s">
        <v>38197</v>
      </c>
      <c r="O3230" s="29" t="s">
        <v>756</v>
      </c>
      <c r="P3230" s="29" t="s">
        <v>757</v>
      </c>
      <c r="Q3230" s="29" t="s">
        <v>142</v>
      </c>
      <c r="R3230" s="29" t="s">
        <v>8490</v>
      </c>
      <c r="S3230" s="29" t="s">
        <v>7397</v>
      </c>
      <c r="T3230" s="29" t="s">
        <v>38198</v>
      </c>
      <c r="U3230" s="29" t="s">
        <v>38199</v>
      </c>
      <c r="V3230" s="29">
        <v>134</v>
      </c>
      <c r="W3230" s="29" t="s">
        <v>396</v>
      </c>
      <c r="X3230" s="29" t="s">
        <v>38200</v>
      </c>
      <c r="Y3230" s="29" t="s">
        <v>1774</v>
      </c>
      <c r="Z3230" s="29" t="s">
        <v>35167</v>
      </c>
      <c r="AA3230" s="29" t="s">
        <v>35167</v>
      </c>
      <c r="AB3230" s="29" t="s">
        <v>25664</v>
      </c>
      <c r="AC3230" s="29" t="s">
        <v>25665</v>
      </c>
      <c r="AD3230" s="29" t="s">
        <v>142</v>
      </c>
      <c r="AE3230" s="29" t="s">
        <v>27696</v>
      </c>
      <c r="AF3230" s="29" t="s">
        <v>29839</v>
      </c>
      <c r="AG3230" s="29">
        <v>-122</v>
      </c>
      <c r="AH3230" s="29" t="s">
        <v>29839</v>
      </c>
      <c r="AI3230" s="29" t="s">
        <v>38201</v>
      </c>
      <c r="AJ3230" s="29">
        <v>276</v>
      </c>
      <c r="AK3230" s="29" t="s">
        <v>38202</v>
      </c>
      <c r="AL3230" s="29" t="s">
        <v>38203</v>
      </c>
      <c r="AM3230" s="29">
        <v>2</v>
      </c>
      <c r="AN3230" s="1">
        <f t="shared" si="177"/>
        <v>1</v>
      </c>
      <c r="AO3230" s="1">
        <f t="shared" si="178"/>
        <v>1</v>
      </c>
      <c r="AP3230" s="30">
        <f t="shared" si="179"/>
        <v>46298</v>
      </c>
      <c r="AQ3230" s="1" t="str">
        <f>IF(COUNTIF('同场线路Rotas do mesmo SC'!A:A,C3230)&gt;0,"Sim","Não")</f>
        <v>Não</v>
      </c>
      <c r="AR3230" s="1" t="str">
        <f>IF(COUNTIF(揽收业务网点!A:A,P3230)&gt;0,"Sim","Não")</f>
        <v>Não</v>
      </c>
    </row>
    <row r="3231" spans="1:44">
      <c r="A3231" s="29" t="s">
        <v>38204</v>
      </c>
      <c r="B3231" s="29" t="s">
        <v>379</v>
      </c>
      <c r="C3231" s="29" t="s">
        <v>38205</v>
      </c>
      <c r="D3231" s="29" t="s">
        <v>15072</v>
      </c>
      <c r="E3231" s="29" t="s">
        <v>382</v>
      </c>
      <c r="F3231" s="29" t="s">
        <v>7279</v>
      </c>
      <c r="G3231" s="29">
        <v>205</v>
      </c>
      <c r="H3231" s="29" t="s">
        <v>433</v>
      </c>
      <c r="I3231" s="29" t="s">
        <v>385</v>
      </c>
      <c r="J3231" s="29" t="s">
        <v>434</v>
      </c>
      <c r="K3231" s="29" t="s">
        <v>387</v>
      </c>
      <c r="L3231" s="29" t="s">
        <v>435</v>
      </c>
      <c r="M3231" s="29" t="s">
        <v>979</v>
      </c>
      <c r="N3231" s="29" t="s">
        <v>980</v>
      </c>
      <c r="O3231" s="29" t="s">
        <v>438</v>
      </c>
      <c r="P3231" s="29" t="s">
        <v>439</v>
      </c>
      <c r="Q3231" s="29" t="s">
        <v>5</v>
      </c>
      <c r="R3231" s="29" t="s">
        <v>2502</v>
      </c>
      <c r="S3231" s="29" t="s">
        <v>498</v>
      </c>
      <c r="T3231" s="29" t="s">
        <v>38206</v>
      </c>
      <c r="U3231" s="29" t="s">
        <v>38207</v>
      </c>
      <c r="V3231" s="29">
        <v>61</v>
      </c>
      <c r="W3231" s="29" t="s">
        <v>396</v>
      </c>
      <c r="X3231" s="29" t="s">
        <v>38208</v>
      </c>
      <c r="Y3231" s="29" t="s">
        <v>15819</v>
      </c>
      <c r="Z3231" s="29" t="s">
        <v>38209</v>
      </c>
      <c r="AA3231" s="29" t="s">
        <v>38209</v>
      </c>
      <c r="AB3231" s="29" t="s">
        <v>987</v>
      </c>
      <c r="AC3231" s="29" t="s">
        <v>988</v>
      </c>
      <c r="AD3231" s="29" t="s">
        <v>5</v>
      </c>
      <c r="AE3231" s="29" t="s">
        <v>27787</v>
      </c>
      <c r="AF3231" s="29" t="s">
        <v>38210</v>
      </c>
      <c r="AG3231" s="29">
        <v>-821</v>
      </c>
      <c r="AH3231" s="29" t="s">
        <v>38210</v>
      </c>
      <c r="AI3231" s="29" t="s">
        <v>38211</v>
      </c>
      <c r="AJ3231" s="29">
        <v>1</v>
      </c>
      <c r="AK3231" s="29" t="s">
        <v>38212</v>
      </c>
      <c r="AL3231" s="29" t="s">
        <v>38213</v>
      </c>
      <c r="AM3231" s="29">
        <v>22</v>
      </c>
      <c r="AN3231" s="1">
        <f t="shared" si="177"/>
        <v>1</v>
      </c>
      <c r="AO3231" s="1">
        <f t="shared" si="178"/>
        <v>1</v>
      </c>
      <c r="AP3231" s="30">
        <f t="shared" si="179"/>
        <v>46298</v>
      </c>
      <c r="AQ3231" s="1" t="str">
        <f>IF(COUNTIF('同场线路Rotas do mesmo SC'!A:A,C3231)&gt;0,"Sim","Não")</f>
        <v>Não</v>
      </c>
      <c r="AR3231" s="1" t="str">
        <f>IF(COUNTIF(揽收业务网点!A:A,P3231)&gt;0,"Sim","Não")</f>
        <v>Não</v>
      </c>
    </row>
    <row r="3232" spans="1:44">
      <c r="A3232" s="29" t="s">
        <v>38214</v>
      </c>
      <c r="B3232" s="29" t="s">
        <v>379</v>
      </c>
      <c r="C3232" s="29" t="s">
        <v>26837</v>
      </c>
      <c r="D3232" s="29" t="s">
        <v>15072</v>
      </c>
      <c r="E3232" s="29" t="s">
        <v>382</v>
      </c>
      <c r="F3232" s="29" t="s">
        <v>7279</v>
      </c>
      <c r="G3232" s="29">
        <v>60</v>
      </c>
      <c r="H3232" s="29" t="s">
        <v>12241</v>
      </c>
      <c r="I3232" s="29" t="s">
        <v>385</v>
      </c>
      <c r="J3232" s="29" t="s">
        <v>1753</v>
      </c>
      <c r="K3232" s="29" t="s">
        <v>387</v>
      </c>
      <c r="L3232" s="29" t="s">
        <v>1754</v>
      </c>
      <c r="M3232" s="29" t="s">
        <v>12242</v>
      </c>
      <c r="N3232" s="29" t="s">
        <v>12243</v>
      </c>
      <c r="O3232" s="29" t="s">
        <v>1703</v>
      </c>
      <c r="P3232" s="29" t="s">
        <v>45</v>
      </c>
      <c r="Q3232" s="29" t="s">
        <v>11</v>
      </c>
      <c r="R3232" s="29" t="s">
        <v>33714</v>
      </c>
      <c r="S3232" s="29" t="s">
        <v>33714</v>
      </c>
      <c r="T3232" s="29" t="s">
        <v>38215</v>
      </c>
      <c r="U3232" s="29" t="s">
        <v>38216</v>
      </c>
      <c r="V3232" s="29">
        <v>23</v>
      </c>
      <c r="W3232" s="29" t="s">
        <v>396</v>
      </c>
      <c r="X3232" s="29" t="s">
        <v>38217</v>
      </c>
      <c r="Y3232" s="29" t="s">
        <v>15574</v>
      </c>
      <c r="Z3232" s="29" t="s">
        <v>38218</v>
      </c>
      <c r="AA3232" s="29" t="s">
        <v>38218</v>
      </c>
      <c r="AB3232" s="29" t="s">
        <v>7587</v>
      </c>
      <c r="AC3232" s="29" t="s">
        <v>37</v>
      </c>
      <c r="AD3232" s="29" t="s">
        <v>11</v>
      </c>
      <c r="AE3232" s="29" t="s">
        <v>15757</v>
      </c>
      <c r="AF3232" s="29" t="s">
        <v>38219</v>
      </c>
      <c r="AG3232" s="29">
        <v>-82</v>
      </c>
      <c r="AH3232" s="29" t="s">
        <v>38219</v>
      </c>
      <c r="AI3232" s="29" t="s">
        <v>38220</v>
      </c>
      <c r="AJ3232" s="29">
        <v>280</v>
      </c>
      <c r="AK3232" s="29" t="s">
        <v>38221</v>
      </c>
      <c r="AL3232" s="29" t="s">
        <v>38222</v>
      </c>
      <c r="AM3232" s="29">
        <v>584</v>
      </c>
      <c r="AN3232" s="1">
        <f t="shared" si="177"/>
        <v>1</v>
      </c>
      <c r="AO3232" s="1">
        <f t="shared" si="178"/>
        <v>1</v>
      </c>
      <c r="AP3232" s="30">
        <f t="shared" si="179"/>
        <v>46297</v>
      </c>
      <c r="AQ3232" s="1" t="str">
        <f>IF(COUNTIF('同场线路Rotas do mesmo SC'!A:A,C3232)&gt;0,"Sim","Não")</f>
        <v>Não</v>
      </c>
      <c r="AR3232" s="1" t="str">
        <f>IF(COUNTIF(揽收业务网点!A:A,P3232)&gt;0,"Sim","Não")</f>
        <v>Sim</v>
      </c>
    </row>
    <row r="3233" spans="1:44">
      <c r="A3233" s="29" t="s">
        <v>38223</v>
      </c>
      <c r="B3233" s="29" t="s">
        <v>379</v>
      </c>
      <c r="C3233" s="29" t="s">
        <v>27218</v>
      </c>
      <c r="D3233" s="29" t="s">
        <v>15072</v>
      </c>
      <c r="E3233" s="29" t="s">
        <v>640</v>
      </c>
      <c r="F3233" s="29" t="s">
        <v>7279</v>
      </c>
      <c r="G3233" s="29">
        <v>10</v>
      </c>
      <c r="H3233" s="29" t="s">
        <v>6541</v>
      </c>
      <c r="I3233" s="29" t="s">
        <v>868</v>
      </c>
      <c r="J3233" s="29" t="s">
        <v>1753</v>
      </c>
      <c r="K3233" s="29" t="s">
        <v>387</v>
      </c>
      <c r="L3233" s="29" t="s">
        <v>1754</v>
      </c>
      <c r="M3233" s="29" t="s">
        <v>6542</v>
      </c>
      <c r="N3233" s="29" t="s">
        <v>6543</v>
      </c>
      <c r="O3233" s="29" t="s">
        <v>9036</v>
      </c>
      <c r="P3233" s="29" t="s">
        <v>43</v>
      </c>
      <c r="Q3233" s="29" t="s">
        <v>11</v>
      </c>
      <c r="R3233" s="29" t="s">
        <v>19731</v>
      </c>
      <c r="S3233" s="29" t="s">
        <v>19731</v>
      </c>
      <c r="T3233" s="29" t="s">
        <v>38224</v>
      </c>
      <c r="U3233" s="29" t="s">
        <v>38225</v>
      </c>
      <c r="V3233" s="29">
        <v>1</v>
      </c>
      <c r="W3233" s="29" t="s">
        <v>396</v>
      </c>
      <c r="X3233" s="29" t="s">
        <v>38226</v>
      </c>
      <c r="Y3233" s="29" t="s">
        <v>20793</v>
      </c>
      <c r="Z3233" s="29" t="s">
        <v>38227</v>
      </c>
      <c r="AA3233" s="29" t="s">
        <v>38227</v>
      </c>
      <c r="AB3233" s="29" t="s">
        <v>1703</v>
      </c>
      <c r="AC3233" s="29" t="s">
        <v>45</v>
      </c>
      <c r="AD3233" s="29" t="s">
        <v>11</v>
      </c>
      <c r="AE3233" s="29" t="s">
        <v>15226</v>
      </c>
      <c r="AF3233" s="29" t="s">
        <v>38228</v>
      </c>
      <c r="AG3233" s="29">
        <v>-286</v>
      </c>
      <c r="AH3233" s="29" t="s">
        <v>38228</v>
      </c>
      <c r="AI3233" s="29" t="s">
        <v>38229</v>
      </c>
      <c r="AJ3233" s="29"/>
      <c r="AK3233" s="29"/>
      <c r="AL3233" s="29"/>
      <c r="AM3233" s="29"/>
      <c r="AN3233" s="1">
        <f t="shared" si="177"/>
        <v>1</v>
      </c>
      <c r="AO3233" s="1">
        <f t="shared" si="178"/>
        <v>1</v>
      </c>
      <c r="AP3233" s="30">
        <f t="shared" si="179"/>
        <v>46297</v>
      </c>
      <c r="AQ3233" s="1" t="str">
        <f>IF(COUNTIF('同场线路Rotas do mesmo SC'!A:A,C3233)&gt;0,"Sim","Não")</f>
        <v>Não</v>
      </c>
      <c r="AR3233" s="1" t="str">
        <f>IF(COUNTIF(揽收业务网点!A:A,P3233)&gt;0,"Sim","Não")</f>
        <v>Sim</v>
      </c>
    </row>
    <row r="3234" spans="1:44">
      <c r="A3234" s="29" t="s">
        <v>38230</v>
      </c>
      <c r="B3234" s="29" t="s">
        <v>379</v>
      </c>
      <c r="C3234" s="29" t="s">
        <v>27273</v>
      </c>
      <c r="D3234" s="29" t="s">
        <v>15072</v>
      </c>
      <c r="E3234" s="29" t="s">
        <v>640</v>
      </c>
      <c r="F3234" s="29" t="s">
        <v>7279</v>
      </c>
      <c r="G3234" s="29">
        <v>13</v>
      </c>
      <c r="H3234" s="29" t="s">
        <v>9106</v>
      </c>
      <c r="I3234" s="29" t="s">
        <v>702</v>
      </c>
      <c r="J3234" s="29" t="s">
        <v>642</v>
      </c>
      <c r="K3234" s="29" t="s">
        <v>387</v>
      </c>
      <c r="L3234" s="29" t="s">
        <v>643</v>
      </c>
      <c r="M3234" s="29" t="s">
        <v>9107</v>
      </c>
      <c r="N3234" s="29" t="s">
        <v>9108</v>
      </c>
      <c r="O3234" s="29" t="s">
        <v>3407</v>
      </c>
      <c r="P3234" s="29" t="s">
        <v>68</v>
      </c>
      <c r="Q3234" s="29" t="s">
        <v>11</v>
      </c>
      <c r="R3234" s="29" t="s">
        <v>1810</v>
      </c>
      <c r="S3234" s="29" t="s">
        <v>1810</v>
      </c>
      <c r="T3234" s="29" t="s">
        <v>38231</v>
      </c>
      <c r="U3234" s="29" t="s">
        <v>38232</v>
      </c>
      <c r="V3234" s="29">
        <v>169</v>
      </c>
      <c r="W3234" s="29" t="s">
        <v>396</v>
      </c>
      <c r="X3234" s="29" t="s">
        <v>38233</v>
      </c>
      <c r="Y3234" s="29" t="s">
        <v>16614</v>
      </c>
      <c r="Z3234" s="29" t="s">
        <v>38234</v>
      </c>
      <c r="AA3234" s="29" t="s">
        <v>38234</v>
      </c>
      <c r="AB3234" s="29" t="s">
        <v>653</v>
      </c>
      <c r="AC3234" s="29" t="s">
        <v>654</v>
      </c>
      <c r="AD3234" s="29" t="s">
        <v>11</v>
      </c>
      <c r="AE3234" s="29" t="s">
        <v>15226</v>
      </c>
      <c r="AF3234" s="29" t="s">
        <v>38235</v>
      </c>
      <c r="AG3234" s="29">
        <v>-123</v>
      </c>
      <c r="AH3234" s="29" t="s">
        <v>38235</v>
      </c>
      <c r="AI3234" s="29" t="s">
        <v>38236</v>
      </c>
      <c r="AJ3234" s="29">
        <v>67</v>
      </c>
      <c r="AK3234" s="29" t="s">
        <v>38237</v>
      </c>
      <c r="AL3234" s="29" t="s">
        <v>38238</v>
      </c>
      <c r="AM3234" s="29">
        <v>1186</v>
      </c>
      <c r="AN3234" s="1">
        <f t="shared" si="177"/>
        <v>1</v>
      </c>
      <c r="AO3234" s="1">
        <f t="shared" si="178"/>
        <v>1</v>
      </c>
      <c r="AP3234" s="30">
        <f t="shared" si="179"/>
        <v>46297</v>
      </c>
      <c r="AQ3234" s="1" t="str">
        <f>IF(COUNTIF('同场线路Rotas do mesmo SC'!A:A,C3234)&gt;0,"Sim","Não")</f>
        <v>Não</v>
      </c>
      <c r="AR3234" s="1" t="str">
        <f>IF(COUNTIF(揽收业务网点!A:A,P3234)&gt;0,"Sim","Não")</f>
        <v>Sim</v>
      </c>
    </row>
    <row r="3235" spans="1:44">
      <c r="A3235" s="29" t="s">
        <v>38239</v>
      </c>
      <c r="B3235" s="29" t="s">
        <v>379</v>
      </c>
      <c r="C3235" s="29" t="s">
        <v>27281</v>
      </c>
      <c r="D3235" s="29" t="s">
        <v>15072</v>
      </c>
      <c r="E3235" s="29" t="s">
        <v>640</v>
      </c>
      <c r="F3235" s="29" t="s">
        <v>7279</v>
      </c>
      <c r="G3235" s="29">
        <v>13</v>
      </c>
      <c r="H3235" s="29" t="s">
        <v>8704</v>
      </c>
      <c r="I3235" s="29" t="s">
        <v>868</v>
      </c>
      <c r="J3235" s="29" t="s">
        <v>2187</v>
      </c>
      <c r="K3235" s="29" t="s">
        <v>387</v>
      </c>
      <c r="L3235" s="29" t="s">
        <v>2188</v>
      </c>
      <c r="M3235" s="29" t="s">
        <v>8705</v>
      </c>
      <c r="N3235" s="29" t="s">
        <v>8706</v>
      </c>
      <c r="O3235" s="29" t="s">
        <v>3407</v>
      </c>
      <c r="P3235" s="29" t="s">
        <v>68</v>
      </c>
      <c r="Q3235" s="29" t="s">
        <v>11</v>
      </c>
      <c r="R3235" s="29" t="s">
        <v>38240</v>
      </c>
      <c r="S3235" s="29" t="s">
        <v>38240</v>
      </c>
      <c r="T3235" s="29" t="s">
        <v>38241</v>
      </c>
      <c r="U3235" s="29" t="s">
        <v>38242</v>
      </c>
      <c r="V3235" s="29">
        <v>1</v>
      </c>
      <c r="W3235" s="29" t="s">
        <v>396</v>
      </c>
      <c r="X3235" s="29" t="s">
        <v>38243</v>
      </c>
      <c r="Y3235" s="29" t="s">
        <v>17258</v>
      </c>
      <c r="Z3235" s="29" t="s">
        <v>19854</v>
      </c>
      <c r="AA3235" s="29" t="s">
        <v>19854</v>
      </c>
      <c r="AB3235" s="29" t="s">
        <v>653</v>
      </c>
      <c r="AC3235" s="29" t="s">
        <v>654</v>
      </c>
      <c r="AD3235" s="29" t="s">
        <v>11</v>
      </c>
      <c r="AE3235" s="29" t="s">
        <v>38244</v>
      </c>
      <c r="AF3235" s="29" t="s">
        <v>38245</v>
      </c>
      <c r="AG3235" s="29">
        <v>-129</v>
      </c>
      <c r="AH3235" s="29" t="s">
        <v>38245</v>
      </c>
      <c r="AI3235" s="29" t="s">
        <v>38246</v>
      </c>
      <c r="AJ3235" s="29"/>
      <c r="AK3235" s="29"/>
      <c r="AL3235" s="29"/>
      <c r="AM3235" s="29"/>
      <c r="AN3235" s="1">
        <f t="shared" si="177"/>
        <v>1</v>
      </c>
      <c r="AO3235" s="1">
        <f t="shared" si="178"/>
        <v>1</v>
      </c>
      <c r="AP3235" s="30">
        <f t="shared" si="179"/>
        <v>46297</v>
      </c>
      <c r="AQ3235" s="1" t="str">
        <f>IF(COUNTIF('同场线路Rotas do mesmo SC'!A:A,C3235)&gt;0,"Sim","Não")</f>
        <v>Não</v>
      </c>
      <c r="AR3235" s="1" t="str">
        <f>IF(COUNTIF(揽收业务网点!A:A,P3235)&gt;0,"Sim","Não")</f>
        <v>Sim</v>
      </c>
    </row>
    <row r="3236" spans="1:44">
      <c r="A3236" s="29" t="s">
        <v>38247</v>
      </c>
      <c r="B3236" s="29" t="s">
        <v>379</v>
      </c>
      <c r="C3236" s="29" t="s">
        <v>37257</v>
      </c>
      <c r="D3236" s="29" t="s">
        <v>15072</v>
      </c>
      <c r="E3236" s="29" t="s">
        <v>640</v>
      </c>
      <c r="F3236" s="29" t="s">
        <v>7279</v>
      </c>
      <c r="G3236" s="29">
        <v>8</v>
      </c>
      <c r="H3236" s="29" t="s">
        <v>38248</v>
      </c>
      <c r="I3236" s="29" t="s">
        <v>868</v>
      </c>
      <c r="J3236" s="29" t="s">
        <v>1753</v>
      </c>
      <c r="K3236" s="29" t="s">
        <v>387</v>
      </c>
      <c r="L3236" s="29" t="s">
        <v>1754</v>
      </c>
      <c r="M3236" s="29" t="s">
        <v>38249</v>
      </c>
      <c r="N3236" s="29" t="s">
        <v>38250</v>
      </c>
      <c r="O3236" s="29" t="s">
        <v>3407</v>
      </c>
      <c r="P3236" s="29" t="s">
        <v>68</v>
      </c>
      <c r="Q3236" s="29" t="s">
        <v>11</v>
      </c>
      <c r="R3236" s="29" t="s">
        <v>35332</v>
      </c>
      <c r="S3236" s="29" t="s">
        <v>35332</v>
      </c>
      <c r="T3236" s="29" t="s">
        <v>38251</v>
      </c>
      <c r="U3236" s="29" t="s">
        <v>38252</v>
      </c>
      <c r="V3236" s="29">
        <v>1</v>
      </c>
      <c r="W3236" s="29" t="s">
        <v>396</v>
      </c>
      <c r="X3236" s="29" t="s">
        <v>38253</v>
      </c>
      <c r="Y3236" s="29" t="s">
        <v>15519</v>
      </c>
      <c r="Z3236" s="29" t="s">
        <v>38254</v>
      </c>
      <c r="AA3236" s="29" t="s">
        <v>38254</v>
      </c>
      <c r="AB3236" s="29" t="s">
        <v>653</v>
      </c>
      <c r="AC3236" s="29" t="s">
        <v>654</v>
      </c>
      <c r="AD3236" s="29" t="s">
        <v>11</v>
      </c>
      <c r="AE3236" s="29" t="s">
        <v>20752</v>
      </c>
      <c r="AF3236" s="29" t="s">
        <v>38255</v>
      </c>
      <c r="AG3236" s="29">
        <v>-309</v>
      </c>
      <c r="AH3236" s="29" t="s">
        <v>38255</v>
      </c>
      <c r="AI3236" s="29" t="s">
        <v>19644</v>
      </c>
      <c r="AJ3236" s="29">
        <v>92</v>
      </c>
      <c r="AK3236" s="29" t="s">
        <v>38256</v>
      </c>
      <c r="AL3236" s="29" t="s">
        <v>38257</v>
      </c>
      <c r="AM3236" s="29">
        <v>3669</v>
      </c>
      <c r="AN3236" s="1">
        <f t="shared" si="177"/>
        <v>1</v>
      </c>
      <c r="AO3236" s="1">
        <f t="shared" si="178"/>
        <v>1</v>
      </c>
      <c r="AP3236" s="30">
        <f t="shared" si="179"/>
        <v>46297</v>
      </c>
      <c r="AQ3236" s="1" t="str">
        <f>IF(COUNTIF('同场线路Rotas do mesmo SC'!A:A,C3236)&gt;0,"Sim","Não")</f>
        <v>Não</v>
      </c>
      <c r="AR3236" s="1" t="str">
        <f>IF(COUNTIF(揽收业务网点!A:A,P3236)&gt;0,"Sim","Não")</f>
        <v>Sim</v>
      </c>
    </row>
    <row r="3237" spans="1:44">
      <c r="A3237" s="29" t="s">
        <v>38258</v>
      </c>
      <c r="B3237" s="29" t="s">
        <v>379</v>
      </c>
      <c r="C3237" s="29" t="s">
        <v>38259</v>
      </c>
      <c r="D3237" s="29" t="s">
        <v>15072</v>
      </c>
      <c r="E3237" s="29" t="s">
        <v>640</v>
      </c>
      <c r="F3237" s="29" t="s">
        <v>7279</v>
      </c>
      <c r="G3237" s="29">
        <v>15</v>
      </c>
      <c r="H3237" s="29" t="s">
        <v>4962</v>
      </c>
      <c r="I3237" s="29" t="s">
        <v>385</v>
      </c>
      <c r="J3237" s="29" t="s">
        <v>1979</v>
      </c>
      <c r="K3237" s="29" t="s">
        <v>411</v>
      </c>
      <c r="L3237" s="29" t="s">
        <v>1980</v>
      </c>
      <c r="M3237" s="29" t="s">
        <v>20745</v>
      </c>
      <c r="N3237" s="29" t="s">
        <v>20746</v>
      </c>
      <c r="O3237" s="29" t="s">
        <v>8831</v>
      </c>
      <c r="P3237" s="29" t="s">
        <v>65</v>
      </c>
      <c r="Q3237" s="29" t="s">
        <v>11</v>
      </c>
      <c r="R3237" s="29" t="s">
        <v>28040</v>
      </c>
      <c r="S3237" s="29" t="s">
        <v>28040</v>
      </c>
      <c r="T3237" s="29" t="s">
        <v>38260</v>
      </c>
      <c r="U3237" s="29" t="s">
        <v>38261</v>
      </c>
      <c r="V3237" s="29">
        <v>67</v>
      </c>
      <c r="W3237" s="29" t="s">
        <v>396</v>
      </c>
      <c r="X3237" s="29" t="s">
        <v>38262</v>
      </c>
      <c r="Y3237" s="29" t="s">
        <v>17151</v>
      </c>
      <c r="Z3237" s="29" t="s">
        <v>38263</v>
      </c>
      <c r="AA3237" s="29" t="s">
        <v>38263</v>
      </c>
      <c r="AB3237" s="29" t="s">
        <v>653</v>
      </c>
      <c r="AC3237" s="29" t="s">
        <v>654</v>
      </c>
      <c r="AD3237" s="29" t="s">
        <v>11</v>
      </c>
      <c r="AE3237" s="29" t="s">
        <v>16614</v>
      </c>
      <c r="AF3237" s="29" t="s">
        <v>38264</v>
      </c>
      <c r="AG3237" s="29">
        <v>-124</v>
      </c>
      <c r="AH3237" s="29" t="s">
        <v>38264</v>
      </c>
      <c r="AI3237" s="29" t="s">
        <v>16018</v>
      </c>
      <c r="AJ3237" s="29">
        <v>301</v>
      </c>
      <c r="AK3237" s="29" t="s">
        <v>38265</v>
      </c>
      <c r="AL3237" s="29" t="s">
        <v>38266</v>
      </c>
      <c r="AM3237" s="29">
        <v>1444</v>
      </c>
      <c r="AN3237" s="1">
        <f t="shared" si="177"/>
        <v>1</v>
      </c>
      <c r="AO3237" s="1">
        <f t="shared" si="178"/>
        <v>1</v>
      </c>
      <c r="AP3237" s="30">
        <f t="shared" si="179"/>
        <v>46297</v>
      </c>
      <c r="AQ3237" s="1" t="str">
        <f>IF(COUNTIF('同场线路Rotas do mesmo SC'!A:A,C3237)&gt;0,"Sim","Não")</f>
        <v>Não</v>
      </c>
      <c r="AR3237" s="1" t="str">
        <f>IF(COUNTIF(揽收业务网点!A:A,P3237)&gt;0,"Sim","Não")</f>
        <v>Sim</v>
      </c>
    </row>
    <row r="3238" spans="1:44">
      <c r="A3238" s="29" t="s">
        <v>38267</v>
      </c>
      <c r="B3238" s="29" t="s">
        <v>379</v>
      </c>
      <c r="C3238" s="29" t="s">
        <v>26508</v>
      </c>
      <c r="D3238" s="29" t="s">
        <v>15072</v>
      </c>
      <c r="E3238" s="29" t="s">
        <v>640</v>
      </c>
      <c r="F3238" s="29" t="s">
        <v>7279</v>
      </c>
      <c r="G3238" s="29">
        <v>44</v>
      </c>
      <c r="H3238" s="29" t="s">
        <v>12814</v>
      </c>
      <c r="I3238" s="29" t="s">
        <v>385</v>
      </c>
      <c r="J3238" s="29" t="s">
        <v>2187</v>
      </c>
      <c r="K3238" s="29" t="s">
        <v>387</v>
      </c>
      <c r="L3238" s="29" t="s">
        <v>2188</v>
      </c>
      <c r="M3238" s="29" t="s">
        <v>12815</v>
      </c>
      <c r="N3238" s="29" t="s">
        <v>12816</v>
      </c>
      <c r="O3238" s="29" t="s">
        <v>2872</v>
      </c>
      <c r="P3238" s="29" t="s">
        <v>60</v>
      </c>
      <c r="Q3238" s="29" t="s">
        <v>11</v>
      </c>
      <c r="R3238" s="29" t="s">
        <v>38268</v>
      </c>
      <c r="S3238" s="29" t="s">
        <v>38268</v>
      </c>
      <c r="T3238" s="29" t="s">
        <v>38269</v>
      </c>
      <c r="U3238" s="29" t="s">
        <v>38270</v>
      </c>
      <c r="V3238" s="29">
        <v>25</v>
      </c>
      <c r="W3238" s="29" t="s">
        <v>396</v>
      </c>
      <c r="X3238" s="29" t="s">
        <v>38271</v>
      </c>
      <c r="Y3238" s="29" t="s">
        <v>15519</v>
      </c>
      <c r="Z3238" s="29" t="s">
        <v>38272</v>
      </c>
      <c r="AA3238" s="29" t="s">
        <v>38272</v>
      </c>
      <c r="AB3238" s="29" t="s">
        <v>653</v>
      </c>
      <c r="AC3238" s="29" t="s">
        <v>654</v>
      </c>
      <c r="AD3238" s="29" t="s">
        <v>11</v>
      </c>
      <c r="AE3238" s="29" t="s">
        <v>15228</v>
      </c>
      <c r="AF3238" s="29" t="s">
        <v>38273</v>
      </c>
      <c r="AG3238" s="29">
        <v>-154</v>
      </c>
      <c r="AH3238" s="29" t="s">
        <v>38273</v>
      </c>
      <c r="AI3238" s="29" t="s">
        <v>38274</v>
      </c>
      <c r="AJ3238" s="29">
        <v>61</v>
      </c>
      <c r="AK3238" s="29" t="s">
        <v>38275</v>
      </c>
      <c r="AL3238" s="29" t="s">
        <v>38276</v>
      </c>
      <c r="AM3238" s="29">
        <v>193</v>
      </c>
      <c r="AN3238" s="1">
        <f t="shared" si="177"/>
        <v>1</v>
      </c>
      <c r="AO3238" s="1">
        <f t="shared" si="178"/>
        <v>1</v>
      </c>
      <c r="AP3238" s="30">
        <f t="shared" si="179"/>
        <v>46298</v>
      </c>
      <c r="AQ3238" s="1" t="str">
        <f>IF(COUNTIF('同场线路Rotas do mesmo SC'!A:A,C3238)&gt;0,"Sim","Não")</f>
        <v>Não</v>
      </c>
      <c r="AR3238" s="1" t="str">
        <f>IF(COUNTIF(揽收业务网点!A:A,P3238)&gt;0,"Sim","Não")</f>
        <v>Sim</v>
      </c>
    </row>
    <row r="3239" spans="1:44">
      <c r="A3239" s="29" t="s">
        <v>38277</v>
      </c>
      <c r="B3239" s="29" t="s">
        <v>379</v>
      </c>
      <c r="C3239" s="29" t="s">
        <v>38278</v>
      </c>
      <c r="D3239" s="29" t="s">
        <v>15072</v>
      </c>
      <c r="E3239" s="29" t="s">
        <v>640</v>
      </c>
      <c r="F3239" s="29" t="s">
        <v>7279</v>
      </c>
      <c r="G3239" s="29">
        <v>39</v>
      </c>
      <c r="H3239" s="29" t="s">
        <v>9771</v>
      </c>
      <c r="I3239" s="29" t="s">
        <v>868</v>
      </c>
      <c r="J3239" s="29" t="s">
        <v>9062</v>
      </c>
      <c r="K3239" s="29" t="s">
        <v>411</v>
      </c>
      <c r="L3239" s="29" t="s">
        <v>9063</v>
      </c>
      <c r="M3239" s="29" t="s">
        <v>36617</v>
      </c>
      <c r="N3239" s="29" t="s">
        <v>36618</v>
      </c>
      <c r="O3239" s="29" t="s">
        <v>6661</v>
      </c>
      <c r="P3239" s="29" t="s">
        <v>41</v>
      </c>
      <c r="Q3239" s="29" t="s">
        <v>11</v>
      </c>
      <c r="R3239" s="29" t="s">
        <v>38279</v>
      </c>
      <c r="S3239" s="29" t="s">
        <v>38279</v>
      </c>
      <c r="T3239" s="29" t="s">
        <v>38280</v>
      </c>
      <c r="U3239" s="29" t="s">
        <v>38281</v>
      </c>
      <c r="V3239" s="29">
        <v>2</v>
      </c>
      <c r="W3239" s="29" t="s">
        <v>396</v>
      </c>
      <c r="X3239" s="29" t="s">
        <v>38282</v>
      </c>
      <c r="Y3239" s="29" t="s">
        <v>15819</v>
      </c>
      <c r="Z3239" s="29" t="s">
        <v>38283</v>
      </c>
      <c r="AA3239" s="29" t="s">
        <v>38283</v>
      </c>
      <c r="AB3239" s="29" t="s">
        <v>1703</v>
      </c>
      <c r="AC3239" s="29" t="s">
        <v>45</v>
      </c>
      <c r="AD3239" s="29" t="s">
        <v>11</v>
      </c>
      <c r="AE3239" s="29" t="s">
        <v>20793</v>
      </c>
      <c r="AF3239" s="29"/>
      <c r="AG3239" s="29"/>
      <c r="AH3239" s="29"/>
      <c r="AI3239" s="29" t="s">
        <v>38284</v>
      </c>
      <c r="AJ3239" s="29"/>
      <c r="AK3239" s="29"/>
      <c r="AL3239" s="29"/>
      <c r="AM3239" s="29"/>
      <c r="AN3239" s="1">
        <f t="shared" si="177"/>
        <v>1</v>
      </c>
      <c r="AO3239" s="1">
        <f t="shared" si="178"/>
        <v>1</v>
      </c>
      <c r="AP3239" s="30">
        <f t="shared" si="179"/>
        <v>46297</v>
      </c>
      <c r="AQ3239" s="1" t="str">
        <f>IF(COUNTIF('同场线路Rotas do mesmo SC'!A:A,C3239)&gt;0,"Sim","Não")</f>
        <v>Não</v>
      </c>
      <c r="AR3239" s="1" t="str">
        <f>IF(COUNTIF(揽收业务网点!A:A,P3239)&gt;0,"Sim","Não")</f>
        <v>Sim</v>
      </c>
    </row>
    <row r="3240" spans="1:44">
      <c r="A3240" s="29" t="s">
        <v>38285</v>
      </c>
      <c r="B3240" s="29" t="s">
        <v>379</v>
      </c>
      <c r="C3240" s="29" t="s">
        <v>36616</v>
      </c>
      <c r="D3240" s="29" t="s">
        <v>15072</v>
      </c>
      <c r="E3240" s="29" t="s">
        <v>640</v>
      </c>
      <c r="F3240" s="29" t="s">
        <v>7279</v>
      </c>
      <c r="G3240" s="29">
        <v>39</v>
      </c>
      <c r="H3240" s="29" t="s">
        <v>9771</v>
      </c>
      <c r="I3240" s="29" t="s">
        <v>868</v>
      </c>
      <c r="J3240" s="29" t="s">
        <v>9062</v>
      </c>
      <c r="K3240" s="29" t="s">
        <v>411</v>
      </c>
      <c r="L3240" s="29" t="s">
        <v>9063</v>
      </c>
      <c r="M3240" s="29" t="s">
        <v>36617</v>
      </c>
      <c r="N3240" s="29" t="s">
        <v>36618</v>
      </c>
      <c r="O3240" s="29" t="s">
        <v>6661</v>
      </c>
      <c r="P3240" s="29" t="s">
        <v>41</v>
      </c>
      <c r="Q3240" s="29" t="s">
        <v>11</v>
      </c>
      <c r="R3240" s="29" t="s">
        <v>19174</v>
      </c>
      <c r="S3240" s="29" t="s">
        <v>19174</v>
      </c>
      <c r="T3240" s="29" t="s">
        <v>38286</v>
      </c>
      <c r="U3240" s="29" t="s">
        <v>38287</v>
      </c>
      <c r="V3240" s="29">
        <v>1</v>
      </c>
      <c r="W3240" s="29" t="s">
        <v>396</v>
      </c>
      <c r="X3240" s="29" t="s">
        <v>38288</v>
      </c>
      <c r="Y3240" s="29" t="s">
        <v>15415</v>
      </c>
      <c r="Z3240" s="29" t="s">
        <v>38289</v>
      </c>
      <c r="AA3240" s="29" t="s">
        <v>38289</v>
      </c>
      <c r="AB3240" s="29" t="s">
        <v>1703</v>
      </c>
      <c r="AC3240" s="29" t="s">
        <v>45</v>
      </c>
      <c r="AD3240" s="29" t="s">
        <v>11</v>
      </c>
      <c r="AE3240" s="29" t="s">
        <v>16614</v>
      </c>
      <c r="AF3240" s="29"/>
      <c r="AG3240" s="29"/>
      <c r="AH3240" s="29"/>
      <c r="AI3240" s="29" t="s">
        <v>38290</v>
      </c>
      <c r="AJ3240" s="29"/>
      <c r="AK3240" s="29"/>
      <c r="AL3240" s="29"/>
      <c r="AM3240" s="29"/>
      <c r="AN3240" s="1">
        <f t="shared" si="177"/>
        <v>1</v>
      </c>
      <c r="AO3240" s="1">
        <f t="shared" si="178"/>
        <v>1</v>
      </c>
      <c r="AP3240" s="30">
        <f t="shared" si="179"/>
        <v>46297</v>
      </c>
      <c r="AQ3240" s="1" t="str">
        <f>IF(COUNTIF('同场线路Rotas do mesmo SC'!A:A,C3240)&gt;0,"Sim","Não")</f>
        <v>Não</v>
      </c>
      <c r="AR3240" s="1" t="str">
        <f>IF(COUNTIF(揽收业务网点!A:A,P3240)&gt;0,"Sim","Não")</f>
        <v>Sim</v>
      </c>
    </row>
    <row r="3241" spans="1:44">
      <c r="A3241" s="29" t="s">
        <v>38291</v>
      </c>
      <c r="B3241" s="29" t="s">
        <v>379</v>
      </c>
      <c r="C3241" s="29" t="s">
        <v>36616</v>
      </c>
      <c r="D3241" s="29" t="s">
        <v>15072</v>
      </c>
      <c r="E3241" s="29" t="s">
        <v>640</v>
      </c>
      <c r="F3241" s="29" t="s">
        <v>7279</v>
      </c>
      <c r="G3241" s="29">
        <v>39</v>
      </c>
      <c r="H3241" s="29" t="s">
        <v>9771</v>
      </c>
      <c r="I3241" s="29" t="s">
        <v>868</v>
      </c>
      <c r="J3241" s="29" t="s">
        <v>9062</v>
      </c>
      <c r="K3241" s="29" t="s">
        <v>411</v>
      </c>
      <c r="L3241" s="29" t="s">
        <v>9063</v>
      </c>
      <c r="M3241" s="29" t="s">
        <v>36617</v>
      </c>
      <c r="N3241" s="29" t="s">
        <v>36618</v>
      </c>
      <c r="O3241" s="29" t="s">
        <v>6661</v>
      </c>
      <c r="P3241" s="29" t="s">
        <v>41</v>
      </c>
      <c r="Q3241" s="29" t="s">
        <v>11</v>
      </c>
      <c r="R3241" s="29" t="s">
        <v>6266</v>
      </c>
      <c r="S3241" s="29" t="s">
        <v>6266</v>
      </c>
      <c r="T3241" s="29" t="s">
        <v>38292</v>
      </c>
      <c r="U3241" s="29" t="s">
        <v>38293</v>
      </c>
      <c r="V3241" s="29">
        <v>1</v>
      </c>
      <c r="W3241" s="29" t="s">
        <v>396</v>
      </c>
      <c r="X3241" s="29" t="s">
        <v>38294</v>
      </c>
      <c r="Y3241" s="29" t="s">
        <v>15415</v>
      </c>
      <c r="Z3241" s="29" t="s">
        <v>38295</v>
      </c>
      <c r="AA3241" s="29" t="s">
        <v>38295</v>
      </c>
      <c r="AB3241" s="29" t="s">
        <v>1703</v>
      </c>
      <c r="AC3241" s="29" t="s">
        <v>45</v>
      </c>
      <c r="AD3241" s="29" t="s">
        <v>11</v>
      </c>
      <c r="AE3241" s="29" t="s">
        <v>16614</v>
      </c>
      <c r="AF3241" s="29"/>
      <c r="AG3241" s="29"/>
      <c r="AH3241" s="29"/>
      <c r="AI3241" s="29" t="s">
        <v>38296</v>
      </c>
      <c r="AJ3241" s="29"/>
      <c r="AK3241" s="29"/>
      <c r="AL3241" s="29"/>
      <c r="AM3241" s="29"/>
      <c r="AN3241" s="1">
        <f t="shared" si="177"/>
        <v>1</v>
      </c>
      <c r="AO3241" s="1">
        <f t="shared" si="178"/>
        <v>1</v>
      </c>
      <c r="AP3241" s="30">
        <f t="shared" si="179"/>
        <v>46297</v>
      </c>
      <c r="AQ3241" s="1" t="str">
        <f>IF(COUNTIF('同场线路Rotas do mesmo SC'!A:A,C3241)&gt;0,"Sim","Não")</f>
        <v>Não</v>
      </c>
      <c r="AR3241" s="1" t="str">
        <f>IF(COUNTIF(揽收业务网点!A:A,P3241)&gt;0,"Sim","Não")</f>
        <v>Sim</v>
      </c>
    </row>
    <row r="3242" spans="1:44">
      <c r="A3242" s="29" t="s">
        <v>38297</v>
      </c>
      <c r="B3242" s="29" t="s">
        <v>379</v>
      </c>
      <c r="C3242" s="29" t="s">
        <v>38298</v>
      </c>
      <c r="D3242" s="29" t="s">
        <v>15072</v>
      </c>
      <c r="E3242" s="29" t="s">
        <v>382</v>
      </c>
      <c r="F3242" s="29" t="s">
        <v>7279</v>
      </c>
      <c r="G3242" s="29">
        <v>12</v>
      </c>
      <c r="H3242" s="29" t="s">
        <v>38299</v>
      </c>
      <c r="I3242" s="29" t="s">
        <v>868</v>
      </c>
      <c r="J3242" s="29" t="s">
        <v>9062</v>
      </c>
      <c r="K3242" s="29" t="s">
        <v>411</v>
      </c>
      <c r="L3242" s="29" t="s">
        <v>9063</v>
      </c>
      <c r="M3242" s="29" t="s">
        <v>38300</v>
      </c>
      <c r="N3242" s="29" t="s">
        <v>38301</v>
      </c>
      <c r="O3242" s="29" t="s">
        <v>12571</v>
      </c>
      <c r="P3242" s="29" t="s">
        <v>156</v>
      </c>
      <c r="Q3242" s="29" t="s">
        <v>145</v>
      </c>
      <c r="R3242" s="29" t="s">
        <v>31580</v>
      </c>
      <c r="S3242" s="29" t="s">
        <v>31580</v>
      </c>
      <c r="T3242" s="29" t="s">
        <v>38302</v>
      </c>
      <c r="U3242" s="29" t="s">
        <v>38303</v>
      </c>
      <c r="V3242" s="29">
        <v>28</v>
      </c>
      <c r="W3242" s="29" t="s">
        <v>396</v>
      </c>
      <c r="X3242" s="29" t="s">
        <v>38304</v>
      </c>
      <c r="Y3242" s="29" t="s">
        <v>16333</v>
      </c>
      <c r="Z3242" s="29" t="s">
        <v>38305</v>
      </c>
      <c r="AA3242" s="29" t="s">
        <v>38305</v>
      </c>
      <c r="AB3242" s="29" t="s">
        <v>12867</v>
      </c>
      <c r="AC3242" s="29" t="s">
        <v>155</v>
      </c>
      <c r="AD3242" s="29" t="s">
        <v>145</v>
      </c>
      <c r="AE3242" s="29" t="s">
        <v>38306</v>
      </c>
      <c r="AF3242" s="29" t="s">
        <v>15842</v>
      </c>
      <c r="AG3242" s="29">
        <v>-42</v>
      </c>
      <c r="AH3242" s="29" t="s">
        <v>15842</v>
      </c>
      <c r="AI3242" s="29" t="s">
        <v>38307</v>
      </c>
      <c r="AJ3242" s="29">
        <v>8</v>
      </c>
      <c r="AK3242" s="29" t="s">
        <v>38308</v>
      </c>
      <c r="AL3242" s="29" t="s">
        <v>38309</v>
      </c>
      <c r="AM3242" s="29">
        <v>53</v>
      </c>
      <c r="AN3242" s="1">
        <f t="shared" si="177"/>
        <v>1</v>
      </c>
      <c r="AO3242" s="1">
        <f t="shared" si="178"/>
        <v>1</v>
      </c>
      <c r="AP3242" s="30">
        <f t="shared" si="179"/>
        <v>46297</v>
      </c>
      <c r="AQ3242" s="1" t="str">
        <f>IF(COUNTIF('同场线路Rotas do mesmo SC'!A:A,C3242)&gt;0,"Sim","Não")</f>
        <v>Não</v>
      </c>
      <c r="AR3242" s="1" t="str">
        <f>IF(COUNTIF(揽收业务网点!A:A,P3242)&gt;0,"Sim","Não")</f>
        <v>Sim</v>
      </c>
    </row>
    <row r="3243" spans="1:44">
      <c r="A3243" s="29" t="s">
        <v>38310</v>
      </c>
      <c r="B3243" s="29" t="s">
        <v>379</v>
      </c>
      <c r="C3243" s="29" t="s">
        <v>38311</v>
      </c>
      <c r="D3243" s="29" t="s">
        <v>15072</v>
      </c>
      <c r="E3243" s="29" t="s">
        <v>382</v>
      </c>
      <c r="F3243" s="29" t="s">
        <v>7279</v>
      </c>
      <c r="G3243" s="29">
        <v>413</v>
      </c>
      <c r="H3243" s="29" t="s">
        <v>38312</v>
      </c>
      <c r="I3243" s="29" t="s">
        <v>385</v>
      </c>
      <c r="J3243" s="29" t="s">
        <v>6981</v>
      </c>
      <c r="K3243" s="29" t="s">
        <v>387</v>
      </c>
      <c r="L3243" s="29" t="s">
        <v>6982</v>
      </c>
      <c r="M3243" s="29" t="s">
        <v>38313</v>
      </c>
      <c r="N3243" s="29" t="s">
        <v>38314</v>
      </c>
      <c r="O3243" s="29" t="s">
        <v>601</v>
      </c>
      <c r="P3243" s="29" t="s">
        <v>602</v>
      </c>
      <c r="Q3243" s="29" t="s">
        <v>94</v>
      </c>
      <c r="R3243" s="29" t="s">
        <v>38315</v>
      </c>
      <c r="S3243" s="29" t="s">
        <v>38316</v>
      </c>
      <c r="T3243" s="29" t="s">
        <v>38317</v>
      </c>
      <c r="U3243" s="29" t="s">
        <v>38318</v>
      </c>
      <c r="V3243" s="29">
        <v>242</v>
      </c>
      <c r="W3243" s="29" t="s">
        <v>396</v>
      </c>
      <c r="X3243" s="29" t="s">
        <v>38319</v>
      </c>
      <c r="Y3243" s="29" t="s">
        <v>16227</v>
      </c>
      <c r="Z3243" s="29" t="s">
        <v>38320</v>
      </c>
      <c r="AA3243" s="29" t="s">
        <v>38320</v>
      </c>
      <c r="AB3243" s="29" t="s">
        <v>610</v>
      </c>
      <c r="AC3243" s="29" t="s">
        <v>611</v>
      </c>
      <c r="AD3243" s="29" t="s">
        <v>94</v>
      </c>
      <c r="AE3243" s="29" t="s">
        <v>1774</v>
      </c>
      <c r="AF3243" s="29" t="s">
        <v>30884</v>
      </c>
      <c r="AG3243" s="29">
        <v>4</v>
      </c>
      <c r="AH3243" s="29" t="s">
        <v>30884</v>
      </c>
      <c r="AI3243" s="29" t="s">
        <v>38321</v>
      </c>
      <c r="AJ3243" s="29">
        <v>9</v>
      </c>
      <c r="AK3243" s="29" t="s">
        <v>38322</v>
      </c>
      <c r="AL3243" s="29" t="s">
        <v>38323</v>
      </c>
      <c r="AM3243" s="29">
        <v>529</v>
      </c>
      <c r="AN3243" s="1">
        <f t="shared" si="177"/>
        <v>1</v>
      </c>
      <c r="AO3243" s="1">
        <f t="shared" si="178"/>
        <v>1</v>
      </c>
      <c r="AP3243" s="30">
        <f t="shared" si="179"/>
        <v>46298</v>
      </c>
      <c r="AQ3243" s="1" t="str">
        <f>IF(COUNTIF('同场线路Rotas do mesmo SC'!A:A,C3243)&gt;0,"Sim","Não")</f>
        <v>Não</v>
      </c>
      <c r="AR3243" s="1" t="str">
        <f>IF(COUNTIF(揽收业务网点!A:A,P3243)&gt;0,"Sim","Não")</f>
        <v>Não</v>
      </c>
    </row>
    <row r="3244" spans="1:44">
      <c r="A3244" s="29" t="s">
        <v>38324</v>
      </c>
      <c r="B3244" s="29" t="s">
        <v>379</v>
      </c>
      <c r="C3244" s="29" t="s">
        <v>26550</v>
      </c>
      <c r="D3244" s="29" t="s">
        <v>15072</v>
      </c>
      <c r="E3244" s="29" t="s">
        <v>640</v>
      </c>
      <c r="F3244" s="29" t="s">
        <v>7279</v>
      </c>
      <c r="G3244" s="29">
        <v>5</v>
      </c>
      <c r="H3244" s="29" t="s">
        <v>11219</v>
      </c>
      <c r="I3244" s="29" t="s">
        <v>385</v>
      </c>
      <c r="J3244" s="29" t="s">
        <v>642</v>
      </c>
      <c r="K3244" s="29" t="s">
        <v>387</v>
      </c>
      <c r="L3244" s="29" t="s">
        <v>643</v>
      </c>
      <c r="M3244" s="29" t="s">
        <v>11220</v>
      </c>
      <c r="N3244" s="29" t="s">
        <v>11221</v>
      </c>
      <c r="O3244" s="29" t="s">
        <v>4547</v>
      </c>
      <c r="P3244" s="29" t="s">
        <v>24</v>
      </c>
      <c r="Q3244" s="29" t="s">
        <v>11</v>
      </c>
      <c r="R3244" s="29" t="s">
        <v>2993</v>
      </c>
      <c r="S3244" s="29" t="s">
        <v>2993</v>
      </c>
      <c r="T3244" s="29" t="s">
        <v>38325</v>
      </c>
      <c r="U3244" s="29" t="s">
        <v>38326</v>
      </c>
      <c r="V3244" s="29">
        <v>425</v>
      </c>
      <c r="W3244" s="29" t="s">
        <v>396</v>
      </c>
      <c r="X3244" s="29" t="s">
        <v>38327</v>
      </c>
      <c r="Y3244" s="29" t="s">
        <v>16006</v>
      </c>
      <c r="Z3244" s="29" t="s">
        <v>38328</v>
      </c>
      <c r="AA3244" s="29" t="s">
        <v>38328</v>
      </c>
      <c r="AB3244" s="29" t="s">
        <v>653</v>
      </c>
      <c r="AC3244" s="29" t="s">
        <v>654</v>
      </c>
      <c r="AD3244" s="29" t="s">
        <v>11</v>
      </c>
      <c r="AE3244" s="29" t="s">
        <v>27743</v>
      </c>
      <c r="AF3244" s="29" t="s">
        <v>38329</v>
      </c>
      <c r="AG3244" s="29">
        <v>137</v>
      </c>
      <c r="AH3244" s="29" t="s">
        <v>38329</v>
      </c>
      <c r="AI3244" s="29" t="s">
        <v>38330</v>
      </c>
      <c r="AJ3244" s="29">
        <v>-2</v>
      </c>
      <c r="AK3244" s="29" t="s">
        <v>38331</v>
      </c>
      <c r="AL3244" s="29" t="s">
        <v>38332</v>
      </c>
      <c r="AM3244" s="29">
        <v>2810</v>
      </c>
      <c r="AN3244" s="1">
        <f t="shared" si="177"/>
        <v>1</v>
      </c>
      <c r="AO3244" s="1">
        <f t="shared" si="178"/>
        <v>1</v>
      </c>
      <c r="AP3244" s="30">
        <f t="shared" si="179"/>
        <v>46298</v>
      </c>
      <c r="AQ3244" s="1" t="str">
        <f>IF(COUNTIF('同场线路Rotas do mesmo SC'!A:A,C3244)&gt;0,"Sim","Não")</f>
        <v>Não</v>
      </c>
      <c r="AR3244" s="1" t="str">
        <f>IF(COUNTIF(揽收业务网点!A:A,P3244)&gt;0,"Sim","Não")</f>
        <v>Sim</v>
      </c>
    </row>
    <row r="3245" spans="1:44">
      <c r="A3245" s="29" t="s">
        <v>38333</v>
      </c>
      <c r="B3245" s="29" t="s">
        <v>379</v>
      </c>
      <c r="C3245" s="29" t="s">
        <v>38334</v>
      </c>
      <c r="D3245" s="29" t="s">
        <v>15072</v>
      </c>
      <c r="E3245" s="29" t="s">
        <v>640</v>
      </c>
      <c r="F3245" s="29" t="s">
        <v>7279</v>
      </c>
      <c r="G3245" s="29">
        <v>41</v>
      </c>
      <c r="H3245" s="29" t="s">
        <v>3037</v>
      </c>
      <c r="I3245" s="29" t="s">
        <v>663</v>
      </c>
      <c r="J3245" s="29" t="s">
        <v>734</v>
      </c>
      <c r="K3245" s="29" t="s">
        <v>387</v>
      </c>
      <c r="L3245" s="29" t="s">
        <v>735</v>
      </c>
      <c r="M3245" s="29" t="s">
        <v>3038</v>
      </c>
      <c r="N3245" s="29" t="s">
        <v>3039</v>
      </c>
      <c r="O3245" s="29" t="s">
        <v>3025</v>
      </c>
      <c r="P3245" s="29" t="s">
        <v>27</v>
      </c>
      <c r="Q3245" s="29" t="s">
        <v>11</v>
      </c>
      <c r="R3245" s="29" t="s">
        <v>38335</v>
      </c>
      <c r="S3245" s="29" t="s">
        <v>38335</v>
      </c>
      <c r="T3245" s="29" t="s">
        <v>38336</v>
      </c>
      <c r="U3245" s="29" t="s">
        <v>38337</v>
      </c>
      <c r="V3245" s="29">
        <v>380</v>
      </c>
      <c r="W3245" s="29" t="s">
        <v>396</v>
      </c>
      <c r="X3245" s="29" t="s">
        <v>38338</v>
      </c>
      <c r="Y3245" s="29" t="s">
        <v>15270</v>
      </c>
      <c r="Z3245" s="29" t="s">
        <v>38339</v>
      </c>
      <c r="AA3245" s="29" t="s">
        <v>38339</v>
      </c>
      <c r="AB3245" s="29" t="s">
        <v>653</v>
      </c>
      <c r="AC3245" s="29" t="s">
        <v>654</v>
      </c>
      <c r="AD3245" s="29" t="s">
        <v>11</v>
      </c>
      <c r="AE3245" s="29" t="s">
        <v>16015</v>
      </c>
      <c r="AF3245" s="29" t="s">
        <v>38340</v>
      </c>
      <c r="AG3245" s="29">
        <v>0</v>
      </c>
      <c r="AH3245" s="29" t="s">
        <v>38340</v>
      </c>
      <c r="AI3245" s="29" t="s">
        <v>38341</v>
      </c>
      <c r="AJ3245" s="29">
        <v>140</v>
      </c>
      <c r="AK3245" s="29" t="s">
        <v>35514</v>
      </c>
      <c r="AL3245" s="29" t="s">
        <v>38342</v>
      </c>
      <c r="AM3245" s="29">
        <v>3514</v>
      </c>
      <c r="AN3245" s="1">
        <f t="shared" si="177"/>
        <v>1</v>
      </c>
      <c r="AO3245" s="1">
        <f t="shared" si="178"/>
        <v>1</v>
      </c>
      <c r="AP3245" s="30">
        <f t="shared" si="179"/>
        <v>46297</v>
      </c>
      <c r="AQ3245" s="1" t="str">
        <f>IF(COUNTIF('同场线路Rotas do mesmo SC'!A:A,C3245)&gt;0,"Sim","Não")</f>
        <v>Não</v>
      </c>
      <c r="AR3245" s="1" t="str">
        <f>IF(COUNTIF(揽收业务网点!A:A,P3245)&gt;0,"Sim","Não")</f>
        <v>Sim</v>
      </c>
    </row>
    <row r="3246" spans="1:44">
      <c r="A3246" s="29" t="s">
        <v>38343</v>
      </c>
      <c r="B3246" s="29" t="s">
        <v>379</v>
      </c>
      <c r="C3246" s="29" t="s">
        <v>27218</v>
      </c>
      <c r="D3246" s="29" t="s">
        <v>15072</v>
      </c>
      <c r="E3246" s="29" t="s">
        <v>640</v>
      </c>
      <c r="F3246" s="29" t="s">
        <v>7279</v>
      </c>
      <c r="G3246" s="29">
        <v>10</v>
      </c>
      <c r="H3246" s="29" t="s">
        <v>7594</v>
      </c>
      <c r="I3246" s="29" t="s">
        <v>868</v>
      </c>
      <c r="J3246" s="29" t="s">
        <v>1753</v>
      </c>
      <c r="K3246" s="29" t="s">
        <v>387</v>
      </c>
      <c r="L3246" s="29" t="s">
        <v>1754</v>
      </c>
      <c r="M3246" s="29" t="s">
        <v>7595</v>
      </c>
      <c r="N3246" s="29" t="s">
        <v>7596</v>
      </c>
      <c r="O3246" s="29" t="s">
        <v>9036</v>
      </c>
      <c r="P3246" s="29" t="s">
        <v>43</v>
      </c>
      <c r="Q3246" s="29" t="s">
        <v>11</v>
      </c>
      <c r="R3246" s="29" t="s">
        <v>19193</v>
      </c>
      <c r="S3246" s="29" t="s">
        <v>19193</v>
      </c>
      <c r="T3246" s="29" t="s">
        <v>38344</v>
      </c>
      <c r="U3246" s="29" t="s">
        <v>38345</v>
      </c>
      <c r="V3246" s="29">
        <v>1</v>
      </c>
      <c r="W3246" s="29" t="s">
        <v>396</v>
      </c>
      <c r="X3246" s="29" t="s">
        <v>38346</v>
      </c>
      <c r="Y3246" s="29" t="s">
        <v>20793</v>
      </c>
      <c r="Z3246" s="29"/>
      <c r="AA3246" s="29"/>
      <c r="AB3246" s="29" t="s">
        <v>1703</v>
      </c>
      <c r="AC3246" s="29" t="s">
        <v>45</v>
      </c>
      <c r="AD3246" s="29" t="s">
        <v>11</v>
      </c>
      <c r="AE3246" s="29" t="s">
        <v>15226</v>
      </c>
      <c r="AF3246" s="29" t="s">
        <v>38347</v>
      </c>
      <c r="AG3246" s="29">
        <v>-240</v>
      </c>
      <c r="AH3246" s="29" t="s">
        <v>38347</v>
      </c>
      <c r="AI3246" s="29" t="s">
        <v>38348</v>
      </c>
      <c r="AJ3246" s="29"/>
      <c r="AK3246" s="29"/>
      <c r="AL3246" s="29"/>
      <c r="AM3246" s="29"/>
      <c r="AN3246" s="1">
        <f t="shared" si="177"/>
        <v>1</v>
      </c>
      <c r="AO3246" s="1">
        <f t="shared" si="178"/>
        <v>1</v>
      </c>
      <c r="AP3246" s="30">
        <f t="shared" si="179"/>
        <v>46297</v>
      </c>
      <c r="AQ3246" s="1" t="str">
        <f>IF(COUNTIF('同场线路Rotas do mesmo SC'!A:A,C3246)&gt;0,"Sim","Não")</f>
        <v>Não</v>
      </c>
      <c r="AR3246" s="1" t="str">
        <f>IF(COUNTIF(揽收业务网点!A:A,P3246)&gt;0,"Sim","Não")</f>
        <v>Sim</v>
      </c>
    </row>
    <row r="3247" spans="1:44">
      <c r="A3247" s="29" t="s">
        <v>38349</v>
      </c>
      <c r="B3247" s="29" t="s">
        <v>379</v>
      </c>
      <c r="C3247" s="29" t="s">
        <v>38350</v>
      </c>
      <c r="D3247" s="29" t="s">
        <v>15072</v>
      </c>
      <c r="E3247" s="29" t="s">
        <v>640</v>
      </c>
      <c r="F3247" s="29" t="s">
        <v>7279</v>
      </c>
      <c r="G3247" s="29">
        <v>120</v>
      </c>
      <c r="H3247" s="29" t="s">
        <v>7723</v>
      </c>
      <c r="I3247" s="29" t="s">
        <v>409</v>
      </c>
      <c r="J3247" s="29" t="s">
        <v>7724</v>
      </c>
      <c r="K3247" s="29" t="s">
        <v>387</v>
      </c>
      <c r="L3247" s="29" t="s">
        <v>7725</v>
      </c>
      <c r="M3247" s="29" t="s">
        <v>13919</v>
      </c>
      <c r="N3247" s="29" t="s">
        <v>13920</v>
      </c>
      <c r="O3247" s="29" t="s">
        <v>9011</v>
      </c>
      <c r="P3247" s="29" t="s">
        <v>166</v>
      </c>
      <c r="Q3247" s="29" t="s">
        <v>145</v>
      </c>
      <c r="R3247" s="29" t="s">
        <v>38351</v>
      </c>
      <c r="S3247" s="29" t="s">
        <v>38351</v>
      </c>
      <c r="T3247" s="29" t="s">
        <v>38352</v>
      </c>
      <c r="U3247" s="29" t="s">
        <v>38353</v>
      </c>
      <c r="V3247" s="29">
        <v>196</v>
      </c>
      <c r="W3247" s="29" t="s">
        <v>396</v>
      </c>
      <c r="X3247" s="29" t="s">
        <v>38354</v>
      </c>
      <c r="Y3247" s="29" t="s">
        <v>15226</v>
      </c>
      <c r="Z3247" s="29" t="s">
        <v>38355</v>
      </c>
      <c r="AA3247" s="29" t="s">
        <v>38355</v>
      </c>
      <c r="AB3247" s="29" t="s">
        <v>1165</v>
      </c>
      <c r="AC3247" s="29" t="s">
        <v>1166</v>
      </c>
      <c r="AD3247" s="29" t="s">
        <v>145</v>
      </c>
      <c r="AE3247" s="29" t="s">
        <v>15270</v>
      </c>
      <c r="AF3247" s="29" t="s">
        <v>38356</v>
      </c>
      <c r="AG3247" s="29">
        <v>-44</v>
      </c>
      <c r="AH3247" s="29" t="s">
        <v>38356</v>
      </c>
      <c r="AI3247" s="29" t="s">
        <v>38357</v>
      </c>
      <c r="AJ3247" s="29">
        <v>85</v>
      </c>
      <c r="AK3247" s="29" t="s">
        <v>38358</v>
      </c>
      <c r="AL3247" s="29" t="s">
        <v>38359</v>
      </c>
      <c r="AM3247" s="29">
        <v>3237</v>
      </c>
      <c r="AN3247" s="1">
        <f t="shared" si="177"/>
        <v>1</v>
      </c>
      <c r="AO3247" s="1">
        <f t="shared" si="178"/>
        <v>1</v>
      </c>
      <c r="AP3247" s="30">
        <f t="shared" si="179"/>
        <v>46297</v>
      </c>
      <c r="AQ3247" s="1" t="str">
        <f>IF(COUNTIF('同场线路Rotas do mesmo SC'!A:A,C3247)&gt;0,"Sim","Não")</f>
        <v>Não</v>
      </c>
      <c r="AR3247" s="1" t="str">
        <f>IF(COUNTIF(揽收业务网点!A:A,P3247)&gt;0,"Sim","Não")</f>
        <v>Sim</v>
      </c>
    </row>
    <row r="3248" spans="1:44">
      <c r="A3248" s="29" t="s">
        <v>38360</v>
      </c>
      <c r="B3248" s="29" t="s">
        <v>379</v>
      </c>
      <c r="C3248" s="29" t="s">
        <v>25944</v>
      </c>
      <c r="D3248" s="29" t="s">
        <v>15072</v>
      </c>
      <c r="E3248" s="29" t="s">
        <v>382</v>
      </c>
      <c r="F3248" s="29" t="s">
        <v>7279</v>
      </c>
      <c r="G3248" s="29">
        <v>67</v>
      </c>
      <c r="H3248" s="29" t="s">
        <v>8985</v>
      </c>
      <c r="I3248" s="29" t="s">
        <v>409</v>
      </c>
      <c r="J3248" s="29" t="s">
        <v>4160</v>
      </c>
      <c r="K3248" s="29" t="s">
        <v>387</v>
      </c>
      <c r="L3248" s="29" t="s">
        <v>4161</v>
      </c>
      <c r="M3248" s="29" t="s">
        <v>8986</v>
      </c>
      <c r="N3248" s="29" t="s">
        <v>8987</v>
      </c>
      <c r="O3248" s="29" t="s">
        <v>8608</v>
      </c>
      <c r="P3248" s="29" t="s">
        <v>8609</v>
      </c>
      <c r="Q3248" s="29" t="s">
        <v>145</v>
      </c>
      <c r="R3248" s="29" t="s">
        <v>14067</v>
      </c>
      <c r="S3248" s="29" t="s">
        <v>10388</v>
      </c>
      <c r="T3248" s="29" t="s">
        <v>38361</v>
      </c>
      <c r="U3248" s="29" t="s">
        <v>38362</v>
      </c>
      <c r="V3248" s="29">
        <v>46</v>
      </c>
      <c r="W3248" s="29" t="s">
        <v>396</v>
      </c>
      <c r="X3248" s="29" t="s">
        <v>38363</v>
      </c>
      <c r="Y3248" s="29" t="s">
        <v>28224</v>
      </c>
      <c r="Z3248" s="29" t="s">
        <v>38364</v>
      </c>
      <c r="AA3248" s="29" t="s">
        <v>38364</v>
      </c>
      <c r="AB3248" s="29" t="s">
        <v>8994</v>
      </c>
      <c r="AC3248" s="29" t="s">
        <v>8995</v>
      </c>
      <c r="AD3248" s="29" t="s">
        <v>145</v>
      </c>
      <c r="AE3248" s="29" t="s">
        <v>28348</v>
      </c>
      <c r="AF3248" s="29" t="s">
        <v>38365</v>
      </c>
      <c r="AG3248" s="29">
        <v>-85</v>
      </c>
      <c r="AH3248" s="29" t="s">
        <v>38365</v>
      </c>
      <c r="AI3248" s="29" t="s">
        <v>38366</v>
      </c>
      <c r="AJ3248" s="29">
        <v>0</v>
      </c>
      <c r="AK3248" s="29" t="s">
        <v>38367</v>
      </c>
      <c r="AL3248" s="29" t="s">
        <v>38368</v>
      </c>
      <c r="AM3248" s="29">
        <v>186</v>
      </c>
      <c r="AN3248" s="1">
        <f t="shared" si="177"/>
        <v>1</v>
      </c>
      <c r="AO3248" s="1">
        <f t="shared" si="178"/>
        <v>1</v>
      </c>
      <c r="AP3248" s="30">
        <f t="shared" si="179"/>
        <v>46298</v>
      </c>
      <c r="AQ3248" s="1" t="str">
        <f>IF(COUNTIF('同场线路Rotas do mesmo SC'!A:A,C3248)&gt;0,"Sim","Não")</f>
        <v>Não</v>
      </c>
      <c r="AR3248" s="1" t="str">
        <f>IF(COUNTIF(揽收业务网点!A:A,P3248)&gt;0,"Sim","Não")</f>
        <v>Não</v>
      </c>
    </row>
    <row r="3249" spans="1:44">
      <c r="A3249" s="29" t="s">
        <v>38369</v>
      </c>
      <c r="B3249" s="29" t="s">
        <v>379</v>
      </c>
      <c r="C3249" s="29" t="s">
        <v>38370</v>
      </c>
      <c r="D3249" s="29" t="s">
        <v>15072</v>
      </c>
      <c r="E3249" s="29" t="s">
        <v>640</v>
      </c>
      <c r="F3249" s="29" t="s">
        <v>7279</v>
      </c>
      <c r="G3249" s="29">
        <v>18</v>
      </c>
      <c r="H3249" s="29" t="s">
        <v>11204</v>
      </c>
      <c r="I3249" s="29" t="s">
        <v>385</v>
      </c>
      <c r="J3249" s="29" t="s">
        <v>8828</v>
      </c>
      <c r="K3249" s="29" t="s">
        <v>411</v>
      </c>
      <c r="L3249" s="29" t="s">
        <v>65</v>
      </c>
      <c r="M3249" s="29" t="s">
        <v>11205</v>
      </c>
      <c r="N3249" s="29" t="s">
        <v>11206</v>
      </c>
      <c r="O3249" s="29" t="s">
        <v>8831</v>
      </c>
      <c r="P3249" s="29" t="s">
        <v>65</v>
      </c>
      <c r="Q3249" s="29" t="s">
        <v>11</v>
      </c>
      <c r="R3249" s="29" t="s">
        <v>38371</v>
      </c>
      <c r="S3249" s="29" t="s">
        <v>38371</v>
      </c>
      <c r="T3249" s="29" t="s">
        <v>38372</v>
      </c>
      <c r="U3249" s="29" t="s">
        <v>38373</v>
      </c>
      <c r="V3249" s="29">
        <v>99</v>
      </c>
      <c r="W3249" s="29" t="s">
        <v>396</v>
      </c>
      <c r="X3249" s="29" t="s">
        <v>38374</v>
      </c>
      <c r="Y3249" s="29" t="s">
        <v>15932</v>
      </c>
      <c r="Z3249" s="29" t="s">
        <v>38375</v>
      </c>
      <c r="AA3249" s="29" t="s">
        <v>38375</v>
      </c>
      <c r="AB3249" s="29" t="s">
        <v>653</v>
      </c>
      <c r="AC3249" s="29" t="s">
        <v>654</v>
      </c>
      <c r="AD3249" s="29" t="s">
        <v>11</v>
      </c>
      <c r="AE3249" s="29" t="s">
        <v>15226</v>
      </c>
      <c r="AF3249" s="29" t="s">
        <v>38376</v>
      </c>
      <c r="AG3249" s="29">
        <v>-98</v>
      </c>
      <c r="AH3249" s="29" t="s">
        <v>38376</v>
      </c>
      <c r="AI3249" s="29" t="s">
        <v>38377</v>
      </c>
      <c r="AJ3249" s="29">
        <v>41</v>
      </c>
      <c r="AK3249" s="29" t="s">
        <v>38378</v>
      </c>
      <c r="AL3249" s="29" t="s">
        <v>38379</v>
      </c>
      <c r="AM3249" s="29">
        <v>1129</v>
      </c>
      <c r="AN3249" s="1">
        <f t="shared" si="177"/>
        <v>1</v>
      </c>
      <c r="AO3249" s="1">
        <f t="shared" si="178"/>
        <v>1</v>
      </c>
      <c r="AP3249" s="30">
        <f t="shared" si="179"/>
        <v>46297</v>
      </c>
      <c r="AQ3249" s="1" t="str">
        <f>IF(COUNTIF('同场线路Rotas do mesmo SC'!A:A,C3249)&gt;0,"Sim","Não")</f>
        <v>Não</v>
      </c>
      <c r="AR3249" s="1" t="str">
        <f>IF(COUNTIF(揽收业务网点!A:A,P3249)&gt;0,"Sim","Não")</f>
        <v>Sim</v>
      </c>
    </row>
    <row r="3250" spans="1:44">
      <c r="A3250" s="29" t="s">
        <v>38380</v>
      </c>
      <c r="B3250" s="29" t="s">
        <v>379</v>
      </c>
      <c r="C3250" s="29" t="s">
        <v>25955</v>
      </c>
      <c r="D3250" s="29" t="s">
        <v>15072</v>
      </c>
      <c r="E3250" s="29" t="s">
        <v>382</v>
      </c>
      <c r="F3250" s="29" t="s">
        <v>7279</v>
      </c>
      <c r="G3250" s="29">
        <v>100</v>
      </c>
      <c r="H3250" s="29" t="s">
        <v>9002</v>
      </c>
      <c r="I3250" s="29" t="s">
        <v>409</v>
      </c>
      <c r="J3250" s="29" t="s">
        <v>4160</v>
      </c>
      <c r="K3250" s="29" t="s">
        <v>387</v>
      </c>
      <c r="L3250" s="29" t="s">
        <v>4161</v>
      </c>
      <c r="M3250" s="29" t="s">
        <v>20842</v>
      </c>
      <c r="N3250" s="29" t="s">
        <v>20843</v>
      </c>
      <c r="O3250" s="29" t="s">
        <v>8608</v>
      </c>
      <c r="P3250" s="29" t="s">
        <v>8609</v>
      </c>
      <c r="Q3250" s="29" t="s">
        <v>145</v>
      </c>
      <c r="R3250" s="29" t="s">
        <v>19771</v>
      </c>
      <c r="S3250" s="29" t="s">
        <v>38381</v>
      </c>
      <c r="T3250" s="29" t="s">
        <v>38382</v>
      </c>
      <c r="U3250" s="29" t="s">
        <v>38383</v>
      </c>
      <c r="V3250" s="29">
        <v>17</v>
      </c>
      <c r="W3250" s="29" t="s">
        <v>396</v>
      </c>
      <c r="X3250" s="29" t="s">
        <v>38384</v>
      </c>
      <c r="Y3250" s="29" t="s">
        <v>28293</v>
      </c>
      <c r="Z3250" s="29" t="s">
        <v>38385</v>
      </c>
      <c r="AA3250" s="29" t="s">
        <v>38385</v>
      </c>
      <c r="AB3250" s="29" t="s">
        <v>9011</v>
      </c>
      <c r="AC3250" s="29" t="s">
        <v>166</v>
      </c>
      <c r="AD3250" s="29" t="s">
        <v>145</v>
      </c>
      <c r="AE3250" s="29" t="s">
        <v>28403</v>
      </c>
      <c r="AF3250" s="29" t="s">
        <v>38386</v>
      </c>
      <c r="AG3250" s="29">
        <v>-230</v>
      </c>
      <c r="AH3250" s="29" t="s">
        <v>38386</v>
      </c>
      <c r="AI3250" s="29" t="s">
        <v>28129</v>
      </c>
      <c r="AJ3250" s="29">
        <v>5</v>
      </c>
      <c r="AK3250" s="29" t="s">
        <v>38387</v>
      </c>
      <c r="AL3250" s="29" t="s">
        <v>38388</v>
      </c>
      <c r="AM3250" s="29">
        <v>204</v>
      </c>
      <c r="AN3250" s="1">
        <f t="shared" si="177"/>
        <v>1</v>
      </c>
      <c r="AO3250" s="1">
        <f t="shared" si="178"/>
        <v>1</v>
      </c>
      <c r="AP3250" s="30">
        <f t="shared" si="179"/>
        <v>46298</v>
      </c>
      <c r="AQ3250" s="1" t="str">
        <f>IF(COUNTIF('同场线路Rotas do mesmo SC'!A:A,C3250)&gt;0,"Sim","Não")</f>
        <v>Não</v>
      </c>
      <c r="AR3250" s="1" t="str">
        <f>IF(COUNTIF(揽收业务网点!A:A,P3250)&gt;0,"Sim","Não")</f>
        <v>Não</v>
      </c>
    </row>
    <row r="3251" spans="1:44">
      <c r="A3251" s="29" t="s">
        <v>38389</v>
      </c>
      <c r="B3251" s="29" t="s">
        <v>379</v>
      </c>
      <c r="C3251" s="29" t="s">
        <v>35872</v>
      </c>
      <c r="D3251" s="29" t="s">
        <v>15072</v>
      </c>
      <c r="E3251" s="29" t="s">
        <v>382</v>
      </c>
      <c r="F3251" s="29" t="s">
        <v>7279</v>
      </c>
      <c r="G3251" s="29">
        <v>32</v>
      </c>
      <c r="H3251" s="29" t="s">
        <v>5098</v>
      </c>
      <c r="I3251" s="29" t="s">
        <v>385</v>
      </c>
      <c r="J3251" s="29" t="s">
        <v>4160</v>
      </c>
      <c r="K3251" s="29" t="s">
        <v>387</v>
      </c>
      <c r="L3251" s="29" t="s">
        <v>4161</v>
      </c>
      <c r="M3251" s="29" t="s">
        <v>31614</v>
      </c>
      <c r="N3251" s="29" t="s">
        <v>31615</v>
      </c>
      <c r="O3251" s="29" t="s">
        <v>8608</v>
      </c>
      <c r="P3251" s="29" t="s">
        <v>8609</v>
      </c>
      <c r="Q3251" s="29" t="s">
        <v>145</v>
      </c>
      <c r="R3251" s="29" t="s">
        <v>3431</v>
      </c>
      <c r="S3251" s="29" t="s">
        <v>38390</v>
      </c>
      <c r="T3251" s="29" t="s">
        <v>38391</v>
      </c>
      <c r="U3251" s="29" t="s">
        <v>38392</v>
      </c>
      <c r="V3251" s="29">
        <v>36</v>
      </c>
      <c r="W3251" s="29" t="s">
        <v>396</v>
      </c>
      <c r="X3251" s="29" t="s">
        <v>38393</v>
      </c>
      <c r="Y3251" s="29" t="s">
        <v>15616</v>
      </c>
      <c r="Z3251" s="29" t="s">
        <v>38394</v>
      </c>
      <c r="AA3251" s="29" t="s">
        <v>38394</v>
      </c>
      <c r="AB3251" s="29" t="s">
        <v>4164</v>
      </c>
      <c r="AC3251" s="29" t="s">
        <v>158</v>
      </c>
      <c r="AD3251" s="29" t="s">
        <v>145</v>
      </c>
      <c r="AE3251" s="29" t="s">
        <v>38395</v>
      </c>
      <c r="AF3251" s="29" t="s">
        <v>38396</v>
      </c>
      <c r="AG3251" s="29">
        <v>-50</v>
      </c>
      <c r="AH3251" s="29" t="s">
        <v>38396</v>
      </c>
      <c r="AI3251" s="29" t="s">
        <v>38397</v>
      </c>
      <c r="AJ3251" s="29">
        <v>8</v>
      </c>
      <c r="AK3251" s="29" t="s">
        <v>38398</v>
      </c>
      <c r="AL3251" s="29" t="s">
        <v>38399</v>
      </c>
      <c r="AM3251" s="29">
        <v>89</v>
      </c>
      <c r="AN3251" s="1">
        <f t="shared" si="177"/>
        <v>1</v>
      </c>
      <c r="AO3251" s="1">
        <f t="shared" si="178"/>
        <v>1</v>
      </c>
      <c r="AP3251" s="30">
        <f t="shared" si="179"/>
        <v>46298</v>
      </c>
      <c r="AQ3251" s="1" t="str">
        <f>IF(COUNTIF('同场线路Rotas do mesmo SC'!A:A,C3251)&gt;0,"Sim","Não")</f>
        <v>Não</v>
      </c>
      <c r="AR3251" s="1" t="str">
        <f>IF(COUNTIF(揽收业务网点!A:A,P3251)&gt;0,"Sim","Não")</f>
        <v>Não</v>
      </c>
    </row>
    <row r="3252" spans="1:44">
      <c r="A3252" s="29" t="s">
        <v>38400</v>
      </c>
      <c r="B3252" s="29" t="s">
        <v>379</v>
      </c>
      <c r="C3252" s="29" t="s">
        <v>25974</v>
      </c>
      <c r="D3252" s="29" t="s">
        <v>15072</v>
      </c>
      <c r="E3252" s="29" t="s">
        <v>382</v>
      </c>
      <c r="F3252" s="29" t="s">
        <v>7279</v>
      </c>
      <c r="G3252" s="29">
        <v>20</v>
      </c>
      <c r="H3252" s="29" t="s">
        <v>5376</v>
      </c>
      <c r="I3252" s="29" t="s">
        <v>385</v>
      </c>
      <c r="J3252" s="29" t="s">
        <v>4160</v>
      </c>
      <c r="K3252" s="29" t="s">
        <v>387</v>
      </c>
      <c r="L3252" s="29" t="s">
        <v>4161</v>
      </c>
      <c r="M3252" s="29" t="s">
        <v>5377</v>
      </c>
      <c r="N3252" s="29" t="s">
        <v>5378</v>
      </c>
      <c r="O3252" s="29" t="s">
        <v>8608</v>
      </c>
      <c r="P3252" s="29" t="s">
        <v>8609</v>
      </c>
      <c r="Q3252" s="29" t="s">
        <v>145</v>
      </c>
      <c r="R3252" s="29" t="s">
        <v>38401</v>
      </c>
      <c r="S3252" s="29" t="s">
        <v>7984</v>
      </c>
      <c r="T3252" s="29" t="s">
        <v>38402</v>
      </c>
      <c r="U3252" s="29" t="s">
        <v>38403</v>
      </c>
      <c r="V3252" s="29">
        <v>25</v>
      </c>
      <c r="W3252" s="29" t="s">
        <v>396</v>
      </c>
      <c r="X3252" s="29" t="s">
        <v>38404</v>
      </c>
      <c r="Y3252" s="29" t="s">
        <v>27848</v>
      </c>
      <c r="Z3252" s="29" t="s">
        <v>38405</v>
      </c>
      <c r="AA3252" s="29" t="s">
        <v>38405</v>
      </c>
      <c r="AB3252" s="29" t="s">
        <v>5101</v>
      </c>
      <c r="AC3252" s="29" t="s">
        <v>154</v>
      </c>
      <c r="AD3252" s="29" t="s">
        <v>145</v>
      </c>
      <c r="AE3252" s="29" t="s">
        <v>27850</v>
      </c>
      <c r="AF3252" s="29" t="s">
        <v>38406</v>
      </c>
      <c r="AG3252" s="29">
        <v>-64</v>
      </c>
      <c r="AH3252" s="29" t="s">
        <v>38406</v>
      </c>
      <c r="AI3252" s="29" t="s">
        <v>38407</v>
      </c>
      <c r="AJ3252" s="29">
        <v>0</v>
      </c>
      <c r="AK3252" s="29" t="s">
        <v>38408</v>
      </c>
      <c r="AL3252" s="29" t="s">
        <v>38409</v>
      </c>
      <c r="AM3252" s="29">
        <v>98</v>
      </c>
      <c r="AN3252" s="1">
        <f t="shared" si="177"/>
        <v>1</v>
      </c>
      <c r="AO3252" s="1">
        <f t="shared" si="178"/>
        <v>1</v>
      </c>
      <c r="AP3252" s="30">
        <f t="shared" si="179"/>
        <v>46298</v>
      </c>
      <c r="AQ3252" s="1" t="str">
        <f>IF(COUNTIF('同场线路Rotas do mesmo SC'!A:A,C3252)&gt;0,"Sim","Não")</f>
        <v>Não</v>
      </c>
      <c r="AR3252" s="1" t="str">
        <f>IF(COUNTIF(揽收业务网点!A:A,P3252)&gt;0,"Sim","Não")</f>
        <v>Não</v>
      </c>
    </row>
    <row r="3253" spans="1:44">
      <c r="A3253" s="29" t="s">
        <v>38410</v>
      </c>
      <c r="B3253" s="29" t="s">
        <v>379</v>
      </c>
      <c r="C3253" s="29" t="s">
        <v>38411</v>
      </c>
      <c r="D3253" s="29" t="s">
        <v>15072</v>
      </c>
      <c r="E3253" s="29" t="s">
        <v>640</v>
      </c>
      <c r="F3253" s="29" t="s">
        <v>7279</v>
      </c>
      <c r="G3253" s="29">
        <v>15</v>
      </c>
      <c r="H3253" s="29" t="s">
        <v>38412</v>
      </c>
      <c r="I3253" s="29" t="s">
        <v>868</v>
      </c>
      <c r="J3253" s="29" t="s">
        <v>10954</v>
      </c>
      <c r="K3253" s="29" t="s">
        <v>387</v>
      </c>
      <c r="L3253" s="29" t="s">
        <v>10955</v>
      </c>
      <c r="M3253" s="29" t="s">
        <v>14964</v>
      </c>
      <c r="N3253" s="29" t="s">
        <v>38413</v>
      </c>
      <c r="O3253" s="29" t="s">
        <v>7183</v>
      </c>
      <c r="P3253" s="29" t="s">
        <v>108</v>
      </c>
      <c r="Q3253" s="29" t="s">
        <v>94</v>
      </c>
      <c r="R3253" s="29" t="s">
        <v>33686</v>
      </c>
      <c r="S3253" s="29" t="s">
        <v>33686</v>
      </c>
      <c r="T3253" s="29" t="s">
        <v>38414</v>
      </c>
      <c r="U3253" s="29" t="s">
        <v>38415</v>
      </c>
      <c r="V3253" s="29">
        <v>60</v>
      </c>
      <c r="W3253" s="29" t="s">
        <v>396</v>
      </c>
      <c r="X3253" s="29" t="s">
        <v>38416</v>
      </c>
      <c r="Y3253" s="29" t="s">
        <v>16388</v>
      </c>
      <c r="Z3253" s="29" t="s">
        <v>38417</v>
      </c>
      <c r="AA3253" s="29" t="s">
        <v>38417</v>
      </c>
      <c r="AB3253" s="29" t="s">
        <v>601</v>
      </c>
      <c r="AC3253" s="29" t="s">
        <v>602</v>
      </c>
      <c r="AD3253" s="29" t="s">
        <v>94</v>
      </c>
      <c r="AE3253" s="29" t="s">
        <v>23635</v>
      </c>
      <c r="AF3253" s="29" t="s">
        <v>38418</v>
      </c>
      <c r="AG3253" s="29">
        <v>-142</v>
      </c>
      <c r="AH3253" s="29" t="s">
        <v>38418</v>
      </c>
      <c r="AI3253" s="29" t="s">
        <v>38419</v>
      </c>
      <c r="AJ3253" s="29">
        <v>190</v>
      </c>
      <c r="AK3253" s="29" t="s">
        <v>38420</v>
      </c>
      <c r="AL3253" s="29" t="s">
        <v>38421</v>
      </c>
      <c r="AM3253" s="29">
        <v>852</v>
      </c>
      <c r="AN3253" s="1">
        <f t="shared" si="177"/>
        <v>1</v>
      </c>
      <c r="AO3253" s="1">
        <f t="shared" si="178"/>
        <v>1</v>
      </c>
      <c r="AP3253" s="30">
        <f t="shared" si="179"/>
        <v>46297</v>
      </c>
      <c r="AQ3253" s="1" t="str">
        <f>IF(COUNTIF('同场线路Rotas do mesmo SC'!A:A,C3253)&gt;0,"Sim","Não")</f>
        <v>Não</v>
      </c>
      <c r="AR3253" s="1" t="str">
        <f>IF(COUNTIF(揽收业务网点!A:A,P3253)&gt;0,"Sim","Não")</f>
        <v>Sim</v>
      </c>
    </row>
    <row r="3254" spans="1:44">
      <c r="A3254" s="29" t="s">
        <v>38422</v>
      </c>
      <c r="B3254" s="29" t="s">
        <v>379</v>
      </c>
      <c r="C3254" s="29" t="s">
        <v>36747</v>
      </c>
      <c r="D3254" s="29" t="s">
        <v>15072</v>
      </c>
      <c r="E3254" s="29" t="s">
        <v>640</v>
      </c>
      <c r="F3254" s="29" t="s">
        <v>7279</v>
      </c>
      <c r="G3254" s="29">
        <v>48</v>
      </c>
      <c r="H3254" s="29" t="s">
        <v>13025</v>
      </c>
      <c r="I3254" s="29" t="s">
        <v>868</v>
      </c>
      <c r="J3254" s="29" t="s">
        <v>642</v>
      </c>
      <c r="K3254" s="29" t="s">
        <v>387</v>
      </c>
      <c r="L3254" s="29" t="s">
        <v>643</v>
      </c>
      <c r="M3254" s="29" t="s">
        <v>14705</v>
      </c>
      <c r="N3254" s="29" t="s">
        <v>14706</v>
      </c>
      <c r="O3254" s="29" t="s">
        <v>6491</v>
      </c>
      <c r="P3254" s="29" t="s">
        <v>46</v>
      </c>
      <c r="Q3254" s="29" t="s">
        <v>11</v>
      </c>
      <c r="R3254" s="29" t="s">
        <v>38423</v>
      </c>
      <c r="S3254" s="29" t="s">
        <v>38423</v>
      </c>
      <c r="T3254" s="29" t="s">
        <v>38424</v>
      </c>
      <c r="U3254" s="29" t="s">
        <v>38425</v>
      </c>
      <c r="V3254" s="29">
        <v>62</v>
      </c>
      <c r="W3254" s="29" t="s">
        <v>396</v>
      </c>
      <c r="X3254" s="29" t="s">
        <v>38426</v>
      </c>
      <c r="Y3254" s="29" t="s">
        <v>15415</v>
      </c>
      <c r="Z3254" s="29" t="s">
        <v>38427</v>
      </c>
      <c r="AA3254" s="29" t="s">
        <v>38427</v>
      </c>
      <c r="AB3254" s="29" t="s">
        <v>1229</v>
      </c>
      <c r="AC3254" s="29" t="s">
        <v>50</v>
      </c>
      <c r="AD3254" s="29" t="s">
        <v>11</v>
      </c>
      <c r="AE3254" s="29" t="s">
        <v>16614</v>
      </c>
      <c r="AF3254" s="29" t="s">
        <v>38428</v>
      </c>
      <c r="AG3254" s="29">
        <v>48</v>
      </c>
      <c r="AH3254" s="29" t="s">
        <v>38428</v>
      </c>
      <c r="AI3254" s="29" t="s">
        <v>38429</v>
      </c>
      <c r="AJ3254" s="29">
        <v>51</v>
      </c>
      <c r="AK3254" s="29" t="s">
        <v>38430</v>
      </c>
      <c r="AL3254" s="29" t="s">
        <v>38431</v>
      </c>
      <c r="AM3254" s="29">
        <v>737</v>
      </c>
      <c r="AN3254" s="1">
        <f t="shared" si="177"/>
        <v>1</v>
      </c>
      <c r="AO3254" s="1">
        <f t="shared" si="178"/>
        <v>1</v>
      </c>
      <c r="AP3254" s="30">
        <f t="shared" si="179"/>
        <v>46297</v>
      </c>
      <c r="AQ3254" s="1" t="str">
        <f>IF(COUNTIF('同场线路Rotas do mesmo SC'!A:A,C3254)&gt;0,"Sim","Não")</f>
        <v>Não</v>
      </c>
      <c r="AR3254" s="1" t="str">
        <f>IF(COUNTIF(揽收业务网点!A:A,P3254)&gt;0,"Sim","Não")</f>
        <v>Sim</v>
      </c>
    </row>
    <row r="3255" spans="1:44">
      <c r="A3255" s="29" t="s">
        <v>38432</v>
      </c>
      <c r="B3255" s="29" t="s">
        <v>379</v>
      </c>
      <c r="C3255" s="29" t="s">
        <v>26567</v>
      </c>
      <c r="D3255" s="29" t="s">
        <v>15072</v>
      </c>
      <c r="E3255" s="29" t="s">
        <v>382</v>
      </c>
      <c r="F3255" s="29" t="s">
        <v>7279</v>
      </c>
      <c r="G3255" s="29">
        <v>53</v>
      </c>
      <c r="H3255" s="29" t="s">
        <v>10759</v>
      </c>
      <c r="I3255" s="29" t="s">
        <v>512</v>
      </c>
      <c r="J3255" s="29" t="s">
        <v>10760</v>
      </c>
      <c r="K3255" s="29" t="s">
        <v>387</v>
      </c>
      <c r="L3255" s="29" t="s">
        <v>10761</v>
      </c>
      <c r="M3255" s="29" t="s">
        <v>10760</v>
      </c>
      <c r="N3255" s="29" t="s">
        <v>10762</v>
      </c>
      <c r="O3255" s="29" t="s">
        <v>1007</v>
      </c>
      <c r="P3255" s="29" t="s">
        <v>1008</v>
      </c>
      <c r="Q3255" s="29" t="s">
        <v>2</v>
      </c>
      <c r="R3255" s="29" t="s">
        <v>3570</v>
      </c>
      <c r="S3255" s="29" t="s">
        <v>3589</v>
      </c>
      <c r="T3255" s="29" t="s">
        <v>38433</v>
      </c>
      <c r="U3255" s="29" t="s">
        <v>38434</v>
      </c>
      <c r="V3255" s="29">
        <v>139</v>
      </c>
      <c r="W3255" s="29" t="s">
        <v>396</v>
      </c>
      <c r="X3255" s="29" t="s">
        <v>38435</v>
      </c>
      <c r="Y3255" s="29" t="s">
        <v>16006</v>
      </c>
      <c r="Z3255" s="29" t="s">
        <v>38436</v>
      </c>
      <c r="AA3255" s="29" t="s">
        <v>38436</v>
      </c>
      <c r="AB3255" s="29" t="s">
        <v>26577</v>
      </c>
      <c r="AC3255" s="29" t="s">
        <v>26578</v>
      </c>
      <c r="AD3255" s="29" t="s">
        <v>2</v>
      </c>
      <c r="AE3255" s="29" t="s">
        <v>1774</v>
      </c>
      <c r="AF3255" s="29" t="s">
        <v>38437</v>
      </c>
      <c r="AG3255" s="29">
        <v>-92</v>
      </c>
      <c r="AH3255" s="29" t="s">
        <v>38437</v>
      </c>
      <c r="AI3255" s="29" t="s">
        <v>32150</v>
      </c>
      <c r="AJ3255" s="29">
        <v>57</v>
      </c>
      <c r="AK3255" s="29" t="s">
        <v>38438</v>
      </c>
      <c r="AL3255" s="29" t="s">
        <v>38439</v>
      </c>
      <c r="AM3255" s="29">
        <v>51</v>
      </c>
      <c r="AN3255" s="1">
        <f t="shared" si="177"/>
        <v>1</v>
      </c>
      <c r="AO3255" s="1">
        <f t="shared" si="178"/>
        <v>1</v>
      </c>
      <c r="AP3255" s="30">
        <f t="shared" si="179"/>
        <v>46298</v>
      </c>
      <c r="AQ3255" s="1" t="str">
        <f>IF(COUNTIF('同场线路Rotas do mesmo SC'!A:A,C3255)&gt;0,"Sim","Não")</f>
        <v>Não</v>
      </c>
      <c r="AR3255" s="1" t="str">
        <f>IF(COUNTIF(揽收业务网点!A:A,P3255)&gt;0,"Sim","Não")</f>
        <v>Não</v>
      </c>
    </row>
    <row r="3256" spans="1:44">
      <c r="A3256" s="29" t="s">
        <v>38440</v>
      </c>
      <c r="B3256" s="29" t="s">
        <v>379</v>
      </c>
      <c r="C3256" s="29" t="s">
        <v>26582</v>
      </c>
      <c r="D3256" s="29" t="s">
        <v>15072</v>
      </c>
      <c r="E3256" s="29" t="s">
        <v>382</v>
      </c>
      <c r="F3256" s="29" t="s">
        <v>7279</v>
      </c>
      <c r="G3256" s="29">
        <v>98</v>
      </c>
      <c r="H3256" s="29" t="s">
        <v>26583</v>
      </c>
      <c r="I3256" s="29" t="s">
        <v>2105</v>
      </c>
      <c r="J3256" s="29" t="s">
        <v>26584</v>
      </c>
      <c r="K3256" s="29" t="s">
        <v>387</v>
      </c>
      <c r="L3256" s="29" t="s">
        <v>26585</v>
      </c>
      <c r="M3256" s="29" t="s">
        <v>26584</v>
      </c>
      <c r="N3256" s="29" t="s">
        <v>26586</v>
      </c>
      <c r="O3256" s="29" t="s">
        <v>1007</v>
      </c>
      <c r="P3256" s="29" t="s">
        <v>1008</v>
      </c>
      <c r="Q3256" s="29" t="s">
        <v>2</v>
      </c>
      <c r="R3256" s="29" t="s">
        <v>25493</v>
      </c>
      <c r="S3256" s="29" t="s">
        <v>3987</v>
      </c>
      <c r="T3256" s="29" t="s">
        <v>38441</v>
      </c>
      <c r="U3256" s="29" t="s">
        <v>38442</v>
      </c>
      <c r="V3256" s="29">
        <v>127</v>
      </c>
      <c r="W3256" s="29" t="s">
        <v>396</v>
      </c>
      <c r="X3256" s="29" t="s">
        <v>38443</v>
      </c>
      <c r="Y3256" s="29" t="s">
        <v>16006</v>
      </c>
      <c r="Z3256" s="29" t="s">
        <v>38444</v>
      </c>
      <c r="AA3256" s="29" t="s">
        <v>38444</v>
      </c>
      <c r="AB3256" s="29" t="s">
        <v>26593</v>
      </c>
      <c r="AC3256" s="29" t="s">
        <v>26594</v>
      </c>
      <c r="AD3256" s="29" t="s">
        <v>2</v>
      </c>
      <c r="AE3256" s="29" t="s">
        <v>27733</v>
      </c>
      <c r="AF3256" s="29" t="s">
        <v>38445</v>
      </c>
      <c r="AG3256" s="29">
        <v>-142</v>
      </c>
      <c r="AH3256" s="29" t="s">
        <v>38445</v>
      </c>
      <c r="AI3256" s="29" t="s">
        <v>38446</v>
      </c>
      <c r="AJ3256" s="29">
        <v>38</v>
      </c>
      <c r="AK3256" s="29" t="s">
        <v>38447</v>
      </c>
      <c r="AL3256" s="29" t="s">
        <v>38448</v>
      </c>
      <c r="AM3256" s="29">
        <v>72</v>
      </c>
      <c r="AN3256" s="1">
        <f t="shared" si="177"/>
        <v>1</v>
      </c>
      <c r="AO3256" s="1">
        <f t="shared" si="178"/>
        <v>1</v>
      </c>
      <c r="AP3256" s="30">
        <f t="shared" si="179"/>
        <v>46298</v>
      </c>
      <c r="AQ3256" s="1" t="str">
        <f>IF(COUNTIF('同场线路Rotas do mesmo SC'!A:A,C3256)&gt;0,"Sim","Não")</f>
        <v>Não</v>
      </c>
      <c r="AR3256" s="1" t="str">
        <f>IF(COUNTIF(揽收业务网点!A:A,P3256)&gt;0,"Sim","Não")</f>
        <v>Não</v>
      </c>
    </row>
    <row r="3257" spans="1:44">
      <c r="A3257" s="29" t="s">
        <v>38449</v>
      </c>
      <c r="B3257" s="29" t="s">
        <v>379</v>
      </c>
      <c r="C3257" s="29" t="s">
        <v>38450</v>
      </c>
      <c r="D3257" s="29" t="s">
        <v>15072</v>
      </c>
      <c r="E3257" s="29" t="s">
        <v>382</v>
      </c>
      <c r="F3257" s="29" t="s">
        <v>7279</v>
      </c>
      <c r="G3257" s="29">
        <v>17</v>
      </c>
      <c r="H3257" s="29" t="s">
        <v>20855</v>
      </c>
      <c r="I3257" s="29" t="s">
        <v>868</v>
      </c>
      <c r="J3257" s="29" t="s">
        <v>9062</v>
      </c>
      <c r="K3257" s="29" t="s">
        <v>411</v>
      </c>
      <c r="L3257" s="29" t="s">
        <v>9063</v>
      </c>
      <c r="M3257" s="29" t="s">
        <v>38451</v>
      </c>
      <c r="N3257" s="29" t="s">
        <v>38452</v>
      </c>
      <c r="O3257" s="29" t="s">
        <v>8608</v>
      </c>
      <c r="P3257" s="29" t="s">
        <v>8609</v>
      </c>
      <c r="Q3257" s="29" t="s">
        <v>145</v>
      </c>
      <c r="R3257" s="29" t="s">
        <v>30559</v>
      </c>
      <c r="S3257" s="29" t="s">
        <v>30559</v>
      </c>
      <c r="T3257" s="29" t="s">
        <v>38453</v>
      </c>
      <c r="U3257" s="29" t="s">
        <v>38454</v>
      </c>
      <c r="V3257" s="29">
        <v>32</v>
      </c>
      <c r="W3257" s="29" t="s">
        <v>396</v>
      </c>
      <c r="X3257" s="29" t="s">
        <v>38455</v>
      </c>
      <c r="Y3257" s="29" t="s">
        <v>15616</v>
      </c>
      <c r="Z3257" s="29" t="s">
        <v>38456</v>
      </c>
      <c r="AA3257" s="29" t="s">
        <v>38456</v>
      </c>
      <c r="AB3257" s="29" t="s">
        <v>12867</v>
      </c>
      <c r="AC3257" s="29" t="s">
        <v>155</v>
      </c>
      <c r="AD3257" s="29" t="s">
        <v>145</v>
      </c>
      <c r="AE3257" s="29" t="s">
        <v>28825</v>
      </c>
      <c r="AF3257" s="29" t="s">
        <v>38457</v>
      </c>
      <c r="AG3257" s="29">
        <v>-7</v>
      </c>
      <c r="AH3257" s="29" t="s">
        <v>38457</v>
      </c>
      <c r="AI3257" s="29" t="s">
        <v>38458</v>
      </c>
      <c r="AJ3257" s="29">
        <v>6</v>
      </c>
      <c r="AK3257" s="29" t="s">
        <v>38459</v>
      </c>
      <c r="AL3257" s="29" t="s">
        <v>38460</v>
      </c>
      <c r="AM3257" s="29">
        <v>92</v>
      </c>
      <c r="AN3257" s="1">
        <f t="shared" si="177"/>
        <v>1</v>
      </c>
      <c r="AO3257" s="1">
        <f t="shared" si="178"/>
        <v>1</v>
      </c>
      <c r="AP3257" s="30">
        <f t="shared" si="179"/>
        <v>46298</v>
      </c>
      <c r="AQ3257" s="1" t="str">
        <f>IF(COUNTIF('同场线路Rotas do mesmo SC'!A:A,C3257)&gt;0,"Sim","Não")</f>
        <v>Não</v>
      </c>
      <c r="AR3257" s="1" t="str">
        <f>IF(COUNTIF(揽收业务网点!A:A,P3257)&gt;0,"Sim","Não")</f>
        <v>Não</v>
      </c>
    </row>
    <row r="3258" spans="1:44">
      <c r="A3258" s="29" t="s">
        <v>38461</v>
      </c>
      <c r="B3258" s="29" t="s">
        <v>379</v>
      </c>
      <c r="C3258" s="29" t="s">
        <v>25985</v>
      </c>
      <c r="D3258" s="29" t="s">
        <v>15072</v>
      </c>
      <c r="E3258" s="29" t="s">
        <v>382</v>
      </c>
      <c r="F3258" s="29" t="s">
        <v>7279</v>
      </c>
      <c r="G3258" s="29">
        <v>21</v>
      </c>
      <c r="H3258" s="29" t="s">
        <v>8442</v>
      </c>
      <c r="I3258" s="29" t="s">
        <v>702</v>
      </c>
      <c r="J3258" s="29" t="s">
        <v>4160</v>
      </c>
      <c r="K3258" s="29" t="s">
        <v>387</v>
      </c>
      <c r="L3258" s="29" t="s">
        <v>4161</v>
      </c>
      <c r="M3258" s="29" t="s">
        <v>8443</v>
      </c>
      <c r="N3258" s="29" t="s">
        <v>8444</v>
      </c>
      <c r="O3258" s="29" t="s">
        <v>8608</v>
      </c>
      <c r="P3258" s="29" t="s">
        <v>8609</v>
      </c>
      <c r="Q3258" s="29" t="s">
        <v>145</v>
      </c>
      <c r="R3258" s="29" t="s">
        <v>32985</v>
      </c>
      <c r="S3258" s="29" t="s">
        <v>32985</v>
      </c>
      <c r="T3258" s="29" t="s">
        <v>38462</v>
      </c>
      <c r="U3258" s="29" t="s">
        <v>38463</v>
      </c>
      <c r="V3258" s="29">
        <v>39</v>
      </c>
      <c r="W3258" s="29" t="s">
        <v>396</v>
      </c>
      <c r="X3258" s="29" t="s">
        <v>38464</v>
      </c>
      <c r="Y3258" s="29" t="s">
        <v>15616</v>
      </c>
      <c r="Z3258" s="29" t="s">
        <v>33407</v>
      </c>
      <c r="AA3258" s="29" t="s">
        <v>33407</v>
      </c>
      <c r="AB3258" s="29" t="s">
        <v>9082</v>
      </c>
      <c r="AC3258" s="29" t="s">
        <v>148</v>
      </c>
      <c r="AD3258" s="29" t="s">
        <v>145</v>
      </c>
      <c r="AE3258" s="29" t="s">
        <v>38465</v>
      </c>
      <c r="AF3258" s="29" t="s">
        <v>38466</v>
      </c>
      <c r="AG3258" s="29">
        <v>-37</v>
      </c>
      <c r="AH3258" s="29" t="s">
        <v>38466</v>
      </c>
      <c r="AI3258" s="29" t="s">
        <v>38467</v>
      </c>
      <c r="AJ3258" s="29">
        <v>11</v>
      </c>
      <c r="AK3258" s="29" t="s">
        <v>38468</v>
      </c>
      <c r="AL3258" s="29" t="s">
        <v>38469</v>
      </c>
      <c r="AM3258" s="29">
        <v>42</v>
      </c>
      <c r="AN3258" s="1">
        <f t="shared" si="177"/>
        <v>1</v>
      </c>
      <c r="AO3258" s="1">
        <f t="shared" si="178"/>
        <v>1</v>
      </c>
      <c r="AP3258" s="30">
        <f t="shared" si="179"/>
        <v>46298</v>
      </c>
      <c r="AQ3258" s="1" t="str">
        <f>IF(COUNTIF('同场线路Rotas do mesmo SC'!A:A,C3258)&gt;0,"Sim","Não")</f>
        <v>Não</v>
      </c>
      <c r="AR3258" s="1" t="str">
        <f>IF(COUNTIF(揽收业务网点!A:A,P3258)&gt;0,"Sim","Não")</f>
        <v>Não</v>
      </c>
    </row>
    <row r="3259" spans="1:44">
      <c r="A3259" s="29" t="s">
        <v>38470</v>
      </c>
      <c r="B3259" s="29" t="s">
        <v>379</v>
      </c>
      <c r="C3259" s="29" t="s">
        <v>38471</v>
      </c>
      <c r="D3259" s="29" t="s">
        <v>15072</v>
      </c>
      <c r="E3259" s="29" t="s">
        <v>382</v>
      </c>
      <c r="F3259" s="29" t="s">
        <v>7279</v>
      </c>
      <c r="G3259" s="29">
        <v>120</v>
      </c>
      <c r="H3259" s="29" t="s">
        <v>17144</v>
      </c>
      <c r="I3259" s="29" t="s">
        <v>702</v>
      </c>
      <c r="J3259" s="29" t="s">
        <v>1899</v>
      </c>
      <c r="K3259" s="29" t="s">
        <v>387</v>
      </c>
      <c r="L3259" s="29" t="s">
        <v>1900</v>
      </c>
      <c r="M3259" s="29" t="s">
        <v>17145</v>
      </c>
      <c r="N3259" s="29" t="s">
        <v>17146</v>
      </c>
      <c r="O3259" s="29" t="s">
        <v>1903</v>
      </c>
      <c r="P3259" s="29" t="s">
        <v>1904</v>
      </c>
      <c r="Q3259" s="29" t="s">
        <v>70</v>
      </c>
      <c r="R3259" s="29" t="s">
        <v>38472</v>
      </c>
      <c r="S3259" s="29" t="s">
        <v>38473</v>
      </c>
      <c r="T3259" s="29" t="s">
        <v>38474</v>
      </c>
      <c r="U3259" s="29" t="s">
        <v>38475</v>
      </c>
      <c r="V3259" s="29">
        <v>398</v>
      </c>
      <c r="W3259" s="29" t="s">
        <v>396</v>
      </c>
      <c r="X3259" s="29" t="s">
        <v>37511</v>
      </c>
      <c r="Y3259" s="29" t="s">
        <v>17960</v>
      </c>
      <c r="Z3259" s="29" t="s">
        <v>38476</v>
      </c>
      <c r="AA3259" s="29" t="s">
        <v>38476</v>
      </c>
      <c r="AB3259" s="29" t="s">
        <v>1642</v>
      </c>
      <c r="AC3259" s="29" t="s">
        <v>1643</v>
      </c>
      <c r="AD3259" s="29" t="s">
        <v>70</v>
      </c>
      <c r="AE3259" s="29" t="s">
        <v>16017</v>
      </c>
      <c r="AF3259" s="29" t="s">
        <v>38477</v>
      </c>
      <c r="AG3259" s="29">
        <v>-4</v>
      </c>
      <c r="AH3259" s="29" t="s">
        <v>38477</v>
      </c>
      <c r="AI3259" s="29" t="s">
        <v>38478</v>
      </c>
      <c r="AJ3259" s="29"/>
      <c r="AK3259" s="29"/>
      <c r="AL3259" s="29"/>
      <c r="AM3259" s="29"/>
      <c r="AN3259" s="1">
        <f t="shared" si="177"/>
        <v>1</v>
      </c>
      <c r="AO3259" s="1">
        <f t="shared" si="178"/>
        <v>1</v>
      </c>
      <c r="AP3259" s="30">
        <f t="shared" si="179"/>
        <v>46298</v>
      </c>
      <c r="AQ3259" s="1" t="str">
        <f>IF(COUNTIF('同场线路Rotas do mesmo SC'!A:A,C3259)&gt;0,"Sim","Não")</f>
        <v>Não</v>
      </c>
      <c r="AR3259" s="1" t="str">
        <f>IF(COUNTIF(揽收业务网点!A:A,P3259)&gt;0,"Sim","Não")</f>
        <v>Não</v>
      </c>
    </row>
    <row r="3260" spans="1:44">
      <c r="A3260" s="29" t="s">
        <v>38479</v>
      </c>
      <c r="B3260" s="29" t="s">
        <v>379</v>
      </c>
      <c r="C3260" s="29" t="s">
        <v>37323</v>
      </c>
      <c r="D3260" s="29" t="s">
        <v>15072</v>
      </c>
      <c r="E3260" s="29" t="s">
        <v>640</v>
      </c>
      <c r="F3260" s="29" t="s">
        <v>7279</v>
      </c>
      <c r="G3260" s="29">
        <v>35</v>
      </c>
      <c r="H3260" s="29" t="s">
        <v>6127</v>
      </c>
      <c r="I3260" s="29" t="s">
        <v>868</v>
      </c>
      <c r="J3260" s="29" t="s">
        <v>4160</v>
      </c>
      <c r="K3260" s="29" t="s">
        <v>387</v>
      </c>
      <c r="L3260" s="29" t="s">
        <v>4161</v>
      </c>
      <c r="M3260" s="29" t="s">
        <v>6128</v>
      </c>
      <c r="N3260" s="29" t="s">
        <v>6129</v>
      </c>
      <c r="O3260" s="29" t="s">
        <v>4164</v>
      </c>
      <c r="P3260" s="29" t="s">
        <v>158</v>
      </c>
      <c r="Q3260" s="29" t="s">
        <v>145</v>
      </c>
      <c r="R3260" s="29" t="s">
        <v>34232</v>
      </c>
      <c r="S3260" s="29" t="s">
        <v>34232</v>
      </c>
      <c r="T3260" s="29" t="s">
        <v>38480</v>
      </c>
      <c r="U3260" s="29" t="s">
        <v>38481</v>
      </c>
      <c r="V3260" s="29">
        <v>5</v>
      </c>
      <c r="W3260" s="29" t="s">
        <v>396</v>
      </c>
      <c r="X3260" s="29" t="s">
        <v>38482</v>
      </c>
      <c r="Y3260" s="29" t="s">
        <v>15415</v>
      </c>
      <c r="Z3260" s="29" t="s">
        <v>38483</v>
      </c>
      <c r="AA3260" s="29" t="s">
        <v>38483</v>
      </c>
      <c r="AB3260" s="29" t="s">
        <v>1165</v>
      </c>
      <c r="AC3260" s="29" t="s">
        <v>1166</v>
      </c>
      <c r="AD3260" s="29" t="s">
        <v>145</v>
      </c>
      <c r="AE3260" s="29" t="s">
        <v>38484</v>
      </c>
      <c r="AF3260" s="29" t="s">
        <v>38485</v>
      </c>
      <c r="AG3260" s="29">
        <v>-24</v>
      </c>
      <c r="AH3260" s="29" t="s">
        <v>38485</v>
      </c>
      <c r="AI3260" s="29" t="s">
        <v>38486</v>
      </c>
      <c r="AJ3260" s="29">
        <v>11</v>
      </c>
      <c r="AK3260" s="29" t="s">
        <v>38487</v>
      </c>
      <c r="AL3260" s="29" t="s">
        <v>38488</v>
      </c>
      <c r="AM3260" s="29">
        <v>543</v>
      </c>
      <c r="AN3260" s="1">
        <f t="shared" si="177"/>
        <v>1</v>
      </c>
      <c r="AO3260" s="1">
        <f t="shared" si="178"/>
        <v>1</v>
      </c>
      <c r="AP3260" s="30">
        <f t="shared" si="179"/>
        <v>46297</v>
      </c>
      <c r="AQ3260" s="1" t="str">
        <f>IF(COUNTIF('同场线路Rotas do mesmo SC'!A:A,C3260)&gt;0,"Sim","Não")</f>
        <v>Não</v>
      </c>
      <c r="AR3260" s="1" t="str">
        <f>IF(COUNTIF(揽收业务网点!A:A,P3260)&gt;0,"Sim","Não")</f>
        <v>Sim</v>
      </c>
    </row>
    <row r="3261" spans="1:44">
      <c r="A3261" s="29" t="s">
        <v>38489</v>
      </c>
      <c r="B3261" s="29" t="s">
        <v>379</v>
      </c>
      <c r="C3261" s="29" t="s">
        <v>37077</v>
      </c>
      <c r="D3261" s="29" t="s">
        <v>15072</v>
      </c>
      <c r="E3261" s="29" t="s">
        <v>640</v>
      </c>
      <c r="F3261" s="29" t="s">
        <v>7279</v>
      </c>
      <c r="G3261" s="29">
        <v>15</v>
      </c>
      <c r="H3261" s="29" t="s">
        <v>8827</v>
      </c>
      <c r="I3261" s="29" t="s">
        <v>702</v>
      </c>
      <c r="J3261" s="29" t="s">
        <v>8828</v>
      </c>
      <c r="K3261" s="29" t="s">
        <v>411</v>
      </c>
      <c r="L3261" s="29" t="s">
        <v>65</v>
      </c>
      <c r="M3261" s="29" t="s">
        <v>22403</v>
      </c>
      <c r="N3261" s="29" t="s">
        <v>22404</v>
      </c>
      <c r="O3261" s="29" t="s">
        <v>8831</v>
      </c>
      <c r="P3261" s="29" t="s">
        <v>65</v>
      </c>
      <c r="Q3261" s="29" t="s">
        <v>11</v>
      </c>
      <c r="R3261" s="29" t="s">
        <v>38490</v>
      </c>
      <c r="S3261" s="29" t="s">
        <v>38490</v>
      </c>
      <c r="T3261" s="29" t="s">
        <v>16655</v>
      </c>
      <c r="U3261" s="29" t="s">
        <v>38491</v>
      </c>
      <c r="V3261" s="29">
        <v>286</v>
      </c>
      <c r="W3261" s="29" t="s">
        <v>396</v>
      </c>
      <c r="X3261" s="29" t="s">
        <v>38492</v>
      </c>
      <c r="Y3261" s="29" t="s">
        <v>22363</v>
      </c>
      <c r="Z3261" s="29" t="s">
        <v>38493</v>
      </c>
      <c r="AA3261" s="29" t="s">
        <v>38493</v>
      </c>
      <c r="AB3261" s="29" t="s">
        <v>653</v>
      </c>
      <c r="AC3261" s="29" t="s">
        <v>654</v>
      </c>
      <c r="AD3261" s="29" t="s">
        <v>11</v>
      </c>
      <c r="AE3261" s="29" t="s">
        <v>17085</v>
      </c>
      <c r="AF3261" s="29"/>
      <c r="AG3261" s="29"/>
      <c r="AH3261" s="29"/>
      <c r="AI3261" s="29" t="s">
        <v>38494</v>
      </c>
      <c r="AJ3261" s="29"/>
      <c r="AK3261" s="29" t="s">
        <v>38495</v>
      </c>
      <c r="AL3261" s="29" t="s">
        <v>38496</v>
      </c>
      <c r="AM3261" s="29">
        <v>3908</v>
      </c>
      <c r="AN3261" s="1">
        <f t="shared" si="177"/>
        <v>1</v>
      </c>
      <c r="AO3261" s="1">
        <f t="shared" si="178"/>
        <v>1</v>
      </c>
      <c r="AP3261" s="30">
        <f t="shared" si="179"/>
        <v>46297</v>
      </c>
      <c r="AQ3261" s="1" t="str">
        <f>IF(COUNTIF('同场线路Rotas do mesmo SC'!A:A,C3261)&gt;0,"Sim","Não")</f>
        <v>Não</v>
      </c>
      <c r="AR3261" s="1" t="str">
        <f>IF(COUNTIF(揽收业务网点!A:A,P3261)&gt;0,"Sim","Não")</f>
        <v>Sim</v>
      </c>
    </row>
    <row r="3262" spans="1:44">
      <c r="A3262" s="29" t="s">
        <v>38497</v>
      </c>
      <c r="B3262" s="29" t="s">
        <v>379</v>
      </c>
      <c r="C3262" s="29" t="s">
        <v>36649</v>
      </c>
      <c r="D3262" s="29" t="s">
        <v>15072</v>
      </c>
      <c r="E3262" s="29" t="s">
        <v>640</v>
      </c>
      <c r="F3262" s="29" t="s">
        <v>7279</v>
      </c>
      <c r="G3262" s="29">
        <v>34</v>
      </c>
      <c r="H3262" s="29" t="s">
        <v>1288</v>
      </c>
      <c r="I3262" s="29" t="s">
        <v>1289</v>
      </c>
      <c r="J3262" s="29" t="s">
        <v>831</v>
      </c>
      <c r="K3262" s="29" t="s">
        <v>387</v>
      </c>
      <c r="L3262" s="29" t="s">
        <v>832</v>
      </c>
      <c r="M3262" s="29" t="s">
        <v>38498</v>
      </c>
      <c r="N3262" s="29" t="s">
        <v>38499</v>
      </c>
      <c r="O3262" s="29" t="s">
        <v>1292</v>
      </c>
      <c r="P3262" s="29" t="s">
        <v>57</v>
      </c>
      <c r="Q3262" s="29" t="s">
        <v>11</v>
      </c>
      <c r="R3262" s="29" t="s">
        <v>38500</v>
      </c>
      <c r="S3262" s="29" t="s">
        <v>38500</v>
      </c>
      <c r="T3262" s="29" t="s">
        <v>38501</v>
      </c>
      <c r="U3262" s="29" t="s">
        <v>38502</v>
      </c>
      <c r="V3262" s="29">
        <v>115</v>
      </c>
      <c r="W3262" s="29" t="s">
        <v>396</v>
      </c>
      <c r="X3262" s="29" t="s">
        <v>38503</v>
      </c>
      <c r="Y3262" s="29" t="s">
        <v>15519</v>
      </c>
      <c r="Z3262" s="29" t="s">
        <v>38504</v>
      </c>
      <c r="AA3262" s="29" t="s">
        <v>38504</v>
      </c>
      <c r="AB3262" s="29" t="s">
        <v>653</v>
      </c>
      <c r="AC3262" s="29" t="s">
        <v>654</v>
      </c>
      <c r="AD3262" s="29" t="s">
        <v>11</v>
      </c>
      <c r="AE3262" s="29" t="s">
        <v>15228</v>
      </c>
      <c r="AF3262" s="29" t="s">
        <v>38505</v>
      </c>
      <c r="AG3262" s="29">
        <v>-189</v>
      </c>
      <c r="AH3262" s="29" t="s">
        <v>38505</v>
      </c>
      <c r="AI3262" s="29" t="s">
        <v>38506</v>
      </c>
      <c r="AJ3262" s="29">
        <v>87</v>
      </c>
      <c r="AK3262" s="29" t="s">
        <v>38507</v>
      </c>
      <c r="AL3262" s="29" t="s">
        <v>38508</v>
      </c>
      <c r="AM3262" s="29">
        <v>1484</v>
      </c>
      <c r="AN3262" s="1">
        <f t="shared" si="177"/>
        <v>1</v>
      </c>
      <c r="AO3262" s="1">
        <f t="shared" si="178"/>
        <v>1</v>
      </c>
      <c r="AP3262" s="30">
        <f t="shared" si="179"/>
        <v>46298</v>
      </c>
      <c r="AQ3262" s="1" t="str">
        <f>IF(COUNTIF('同场线路Rotas do mesmo SC'!A:A,C3262)&gt;0,"Sim","Não")</f>
        <v>Não</v>
      </c>
      <c r="AR3262" s="1" t="str">
        <f>IF(COUNTIF(揽收业务网点!A:A,P3262)&gt;0,"Sim","Não")</f>
        <v>Sim</v>
      </c>
    </row>
    <row r="3263" spans="1:44">
      <c r="A3263" s="29" t="s">
        <v>38509</v>
      </c>
      <c r="B3263" s="29" t="s">
        <v>379</v>
      </c>
      <c r="C3263" s="29" t="s">
        <v>36727</v>
      </c>
      <c r="D3263" s="29" t="s">
        <v>15072</v>
      </c>
      <c r="E3263" s="29" t="s">
        <v>382</v>
      </c>
      <c r="F3263" s="29" t="s">
        <v>7279</v>
      </c>
      <c r="G3263" s="29">
        <v>40</v>
      </c>
      <c r="H3263" s="29" t="s">
        <v>7706</v>
      </c>
      <c r="I3263" s="29" t="s">
        <v>385</v>
      </c>
      <c r="J3263" s="29" t="s">
        <v>5543</v>
      </c>
      <c r="K3263" s="29" t="s">
        <v>411</v>
      </c>
      <c r="L3263" s="29" t="s">
        <v>5544</v>
      </c>
      <c r="M3263" s="29" t="s">
        <v>7707</v>
      </c>
      <c r="N3263" s="29" t="s">
        <v>7708</v>
      </c>
      <c r="O3263" s="29" t="s">
        <v>1111</v>
      </c>
      <c r="P3263" s="29" t="s">
        <v>1112</v>
      </c>
      <c r="Q3263" s="29" t="s">
        <v>168</v>
      </c>
      <c r="R3263" s="29" t="s">
        <v>38510</v>
      </c>
      <c r="S3263" s="29" t="s">
        <v>38511</v>
      </c>
      <c r="T3263" s="29" t="s">
        <v>38512</v>
      </c>
      <c r="U3263" s="29" t="s">
        <v>38513</v>
      </c>
      <c r="V3263" s="29">
        <v>233</v>
      </c>
      <c r="W3263" s="29" t="s">
        <v>396</v>
      </c>
      <c r="X3263" s="29" t="s">
        <v>38514</v>
      </c>
      <c r="Y3263" s="29" t="s">
        <v>16547</v>
      </c>
      <c r="Z3263" s="29" t="s">
        <v>38515</v>
      </c>
      <c r="AA3263" s="29" t="s">
        <v>38515</v>
      </c>
      <c r="AB3263" s="29" t="s">
        <v>7715</v>
      </c>
      <c r="AC3263" s="29" t="s">
        <v>7716</v>
      </c>
      <c r="AD3263" s="29" t="s">
        <v>168</v>
      </c>
      <c r="AE3263" s="29" t="s">
        <v>29535</v>
      </c>
      <c r="AF3263" s="29" t="s">
        <v>28961</v>
      </c>
      <c r="AG3263" s="29">
        <v>-33</v>
      </c>
      <c r="AH3263" s="29" t="s">
        <v>28961</v>
      </c>
      <c r="AI3263" s="29" t="s">
        <v>28426</v>
      </c>
      <c r="AJ3263" s="29">
        <v>104</v>
      </c>
      <c r="AK3263" s="29" t="s">
        <v>38516</v>
      </c>
      <c r="AL3263" s="29" t="s">
        <v>38517</v>
      </c>
      <c r="AM3263" s="29">
        <v>257</v>
      </c>
      <c r="AN3263" s="1">
        <f t="shared" si="177"/>
        <v>1</v>
      </c>
      <c r="AO3263" s="1">
        <f t="shared" si="178"/>
        <v>1</v>
      </c>
      <c r="AP3263" s="30">
        <f t="shared" si="179"/>
        <v>46298</v>
      </c>
      <c r="AQ3263" s="1" t="str">
        <f>IF(COUNTIF('同场线路Rotas do mesmo SC'!A:A,C3263)&gt;0,"Sim","Não")</f>
        <v>Não</v>
      </c>
      <c r="AR3263" s="1" t="str">
        <f>IF(COUNTIF(揽收业务网点!A:A,P3263)&gt;0,"Sim","Não")</f>
        <v>Não</v>
      </c>
    </row>
    <row r="3264" spans="1:44">
      <c r="A3264" s="29" t="s">
        <v>38518</v>
      </c>
      <c r="B3264" s="29" t="s">
        <v>379</v>
      </c>
      <c r="C3264" s="29" t="s">
        <v>38519</v>
      </c>
      <c r="D3264" s="29" t="s">
        <v>15072</v>
      </c>
      <c r="E3264" s="29" t="s">
        <v>640</v>
      </c>
      <c r="F3264" s="29" t="s">
        <v>7279</v>
      </c>
      <c r="G3264" s="29">
        <v>32</v>
      </c>
      <c r="H3264" s="29" t="s">
        <v>38520</v>
      </c>
      <c r="I3264" s="29" t="s">
        <v>702</v>
      </c>
      <c r="J3264" s="29" t="s">
        <v>2187</v>
      </c>
      <c r="K3264" s="29" t="s">
        <v>387</v>
      </c>
      <c r="L3264" s="29" t="s">
        <v>2188</v>
      </c>
      <c r="M3264" s="29" t="s">
        <v>38521</v>
      </c>
      <c r="N3264" s="29" t="s">
        <v>38522</v>
      </c>
      <c r="O3264" s="29" t="s">
        <v>7654</v>
      </c>
      <c r="P3264" s="29" t="s">
        <v>31</v>
      </c>
      <c r="Q3264" s="29" t="s">
        <v>11</v>
      </c>
      <c r="R3264" s="29" t="s">
        <v>11118</v>
      </c>
      <c r="S3264" s="29" t="s">
        <v>11118</v>
      </c>
      <c r="T3264" s="29" t="s">
        <v>38523</v>
      </c>
      <c r="U3264" s="29" t="s">
        <v>38524</v>
      </c>
      <c r="V3264" s="29">
        <v>768</v>
      </c>
      <c r="W3264" s="29" t="s">
        <v>396</v>
      </c>
      <c r="X3264" s="29" t="s">
        <v>38525</v>
      </c>
      <c r="Y3264" s="29" t="s">
        <v>15819</v>
      </c>
      <c r="Z3264" s="29" t="s">
        <v>38526</v>
      </c>
      <c r="AA3264" s="29" t="s">
        <v>38526</v>
      </c>
      <c r="AB3264" s="29" t="s">
        <v>653</v>
      </c>
      <c r="AC3264" s="29" t="s">
        <v>654</v>
      </c>
      <c r="AD3264" s="29" t="s">
        <v>11</v>
      </c>
      <c r="AE3264" s="29" t="s">
        <v>38527</v>
      </c>
      <c r="AF3264" s="29" t="s">
        <v>38528</v>
      </c>
      <c r="AG3264" s="29">
        <v>636</v>
      </c>
      <c r="AH3264" s="29" t="s">
        <v>38528</v>
      </c>
      <c r="AI3264" s="29" t="s">
        <v>38529</v>
      </c>
      <c r="AJ3264" s="29">
        <v>-160</v>
      </c>
      <c r="AK3264" s="29" t="s">
        <v>38530</v>
      </c>
      <c r="AL3264" s="29" t="s">
        <v>38531</v>
      </c>
      <c r="AM3264" s="29">
        <v>999</v>
      </c>
      <c r="AN3264" s="1">
        <f t="shared" si="177"/>
        <v>1</v>
      </c>
      <c r="AO3264" s="1">
        <f t="shared" si="178"/>
        <v>1</v>
      </c>
      <c r="AP3264" s="30">
        <f t="shared" si="179"/>
        <v>46297</v>
      </c>
      <c r="AQ3264" s="1" t="str">
        <f>IF(COUNTIF('同场线路Rotas do mesmo SC'!A:A,C3264)&gt;0,"Sim","Não")</f>
        <v>Não</v>
      </c>
      <c r="AR3264" s="1" t="str">
        <f>IF(COUNTIF(揽收业务网点!A:A,P3264)&gt;0,"Sim","Não")</f>
        <v>Sim</v>
      </c>
    </row>
    <row r="3265" spans="1:44">
      <c r="A3265" s="29" t="s">
        <v>38532</v>
      </c>
      <c r="B3265" s="29" t="s">
        <v>379</v>
      </c>
      <c r="C3265" s="29" t="s">
        <v>26614</v>
      </c>
      <c r="D3265" s="29" t="s">
        <v>15072</v>
      </c>
      <c r="E3265" s="29" t="s">
        <v>640</v>
      </c>
      <c r="F3265" s="29" t="s">
        <v>7279</v>
      </c>
      <c r="G3265" s="29">
        <v>145</v>
      </c>
      <c r="H3265" s="29" t="s">
        <v>26615</v>
      </c>
      <c r="I3265" s="29" t="s">
        <v>663</v>
      </c>
      <c r="J3265" s="29" t="s">
        <v>664</v>
      </c>
      <c r="K3265" s="29" t="s">
        <v>387</v>
      </c>
      <c r="L3265" s="29" t="s">
        <v>665</v>
      </c>
      <c r="M3265" s="29" t="s">
        <v>26616</v>
      </c>
      <c r="N3265" s="29" t="s">
        <v>26617</v>
      </c>
      <c r="O3265" s="29" t="s">
        <v>668</v>
      </c>
      <c r="P3265" s="29" t="s">
        <v>119</v>
      </c>
      <c r="Q3265" s="29" t="s">
        <v>118</v>
      </c>
      <c r="R3265" s="29" t="s">
        <v>38533</v>
      </c>
      <c r="S3265" s="29" t="s">
        <v>38533</v>
      </c>
      <c r="T3265" s="29" t="s">
        <v>38534</v>
      </c>
      <c r="U3265" s="29" t="s">
        <v>38535</v>
      </c>
      <c r="V3265" s="29">
        <v>168</v>
      </c>
      <c r="W3265" s="29" t="s">
        <v>396</v>
      </c>
      <c r="X3265" s="29" t="s">
        <v>15227</v>
      </c>
      <c r="Y3265" s="29" t="s">
        <v>15519</v>
      </c>
      <c r="Z3265" s="29" t="s">
        <v>38536</v>
      </c>
      <c r="AA3265" s="29" t="s">
        <v>38536</v>
      </c>
      <c r="AB3265" s="29" t="s">
        <v>674</v>
      </c>
      <c r="AC3265" s="29" t="s">
        <v>675</v>
      </c>
      <c r="AD3265" s="29" t="s">
        <v>118</v>
      </c>
      <c r="AE3265" s="29" t="s">
        <v>16083</v>
      </c>
      <c r="AF3265" s="29" t="s">
        <v>35584</v>
      </c>
      <c r="AG3265" s="29">
        <v>-159</v>
      </c>
      <c r="AH3265" s="29" t="s">
        <v>35584</v>
      </c>
      <c r="AI3265" s="29" t="s">
        <v>38537</v>
      </c>
      <c r="AJ3265" s="29">
        <v>254</v>
      </c>
      <c r="AK3265" s="29" t="s">
        <v>38538</v>
      </c>
      <c r="AL3265" s="29" t="s">
        <v>38539</v>
      </c>
      <c r="AM3265" s="29">
        <v>321</v>
      </c>
      <c r="AN3265" s="1">
        <f t="shared" si="177"/>
        <v>1</v>
      </c>
      <c r="AO3265" s="1">
        <f t="shared" si="178"/>
        <v>1</v>
      </c>
      <c r="AP3265" s="30">
        <f t="shared" si="179"/>
        <v>46298</v>
      </c>
      <c r="AQ3265" s="1" t="str">
        <f>IF(COUNTIF('同场线路Rotas do mesmo SC'!A:A,C3265)&gt;0,"Sim","Não")</f>
        <v>Não</v>
      </c>
      <c r="AR3265" s="1" t="str">
        <f>IF(COUNTIF(揽收业务网点!A:A,P3265)&gt;0,"Sim","Não")</f>
        <v>Sim</v>
      </c>
    </row>
    <row r="3266" spans="1:44">
      <c r="A3266" s="29" t="s">
        <v>38540</v>
      </c>
      <c r="B3266" s="29" t="s">
        <v>379</v>
      </c>
      <c r="C3266" s="29" t="s">
        <v>36817</v>
      </c>
      <c r="D3266" s="29" t="s">
        <v>15072</v>
      </c>
      <c r="E3266" s="29" t="s">
        <v>640</v>
      </c>
      <c r="F3266" s="29" t="s">
        <v>7279</v>
      </c>
      <c r="G3266" s="29">
        <v>60</v>
      </c>
      <c r="H3266" s="29" t="s">
        <v>10553</v>
      </c>
      <c r="I3266" s="29" t="s">
        <v>868</v>
      </c>
      <c r="J3266" s="29" t="s">
        <v>1979</v>
      </c>
      <c r="K3266" s="29" t="s">
        <v>411</v>
      </c>
      <c r="L3266" s="29" t="s">
        <v>1980</v>
      </c>
      <c r="M3266" s="29" t="s">
        <v>38541</v>
      </c>
      <c r="N3266" s="29" t="s">
        <v>38542</v>
      </c>
      <c r="O3266" s="29" t="s">
        <v>6151</v>
      </c>
      <c r="P3266" s="29" t="s">
        <v>56</v>
      </c>
      <c r="Q3266" s="29" t="s">
        <v>11</v>
      </c>
      <c r="R3266" s="29" t="s">
        <v>18592</v>
      </c>
      <c r="S3266" s="29" t="s">
        <v>18592</v>
      </c>
      <c r="T3266" s="29" t="s">
        <v>38543</v>
      </c>
      <c r="U3266" s="29" t="s">
        <v>38544</v>
      </c>
      <c r="V3266" s="29">
        <v>1</v>
      </c>
      <c r="W3266" s="29" t="s">
        <v>396</v>
      </c>
      <c r="X3266" s="29" t="s">
        <v>38545</v>
      </c>
      <c r="Y3266" s="29" t="s">
        <v>15932</v>
      </c>
      <c r="Z3266" s="29" t="s">
        <v>38546</v>
      </c>
      <c r="AA3266" s="29" t="s">
        <v>38546</v>
      </c>
      <c r="AB3266" s="29" t="s">
        <v>653</v>
      </c>
      <c r="AC3266" s="29" t="s">
        <v>654</v>
      </c>
      <c r="AD3266" s="29" t="s">
        <v>11</v>
      </c>
      <c r="AE3266" s="29" t="s">
        <v>15270</v>
      </c>
      <c r="AF3266" s="29" t="s">
        <v>38547</v>
      </c>
      <c r="AG3266" s="29">
        <v>-21</v>
      </c>
      <c r="AH3266" s="29" t="s">
        <v>38547</v>
      </c>
      <c r="AI3266" s="29" t="s">
        <v>38548</v>
      </c>
      <c r="AJ3266" s="29">
        <v>287</v>
      </c>
      <c r="AK3266" s="29" t="s">
        <v>34045</v>
      </c>
      <c r="AL3266" s="29" t="s">
        <v>38549</v>
      </c>
      <c r="AM3266" s="29">
        <v>529</v>
      </c>
      <c r="AN3266" s="1">
        <f t="shared" si="177"/>
        <v>1</v>
      </c>
      <c r="AO3266" s="1">
        <f t="shared" si="178"/>
        <v>1</v>
      </c>
      <c r="AP3266" s="30">
        <f t="shared" si="179"/>
        <v>46297</v>
      </c>
      <c r="AQ3266" s="1" t="str">
        <f>IF(COUNTIF('同场线路Rotas do mesmo SC'!A:A,C3266)&gt;0,"Sim","Não")</f>
        <v>Não</v>
      </c>
      <c r="AR3266" s="1" t="str">
        <f>IF(COUNTIF(揽收业务网点!A:A,P3266)&gt;0,"Sim","Não")</f>
        <v>Sim</v>
      </c>
    </row>
    <row r="3267" spans="1:44">
      <c r="A3267" s="29" t="s">
        <v>38550</v>
      </c>
      <c r="B3267" s="29" t="s">
        <v>379</v>
      </c>
      <c r="C3267" s="29" t="s">
        <v>26978</v>
      </c>
      <c r="D3267" s="29" t="s">
        <v>15072</v>
      </c>
      <c r="E3267" s="29" t="s">
        <v>382</v>
      </c>
      <c r="F3267" s="29" t="s">
        <v>7279</v>
      </c>
      <c r="G3267" s="29">
        <v>83</v>
      </c>
      <c r="H3267" s="29" t="s">
        <v>12241</v>
      </c>
      <c r="I3267" s="29" t="s">
        <v>385</v>
      </c>
      <c r="J3267" s="29" t="s">
        <v>1753</v>
      </c>
      <c r="K3267" s="29" t="s">
        <v>387</v>
      </c>
      <c r="L3267" s="29" t="s">
        <v>1754</v>
      </c>
      <c r="M3267" s="29" t="s">
        <v>12242</v>
      </c>
      <c r="N3267" s="29" t="s">
        <v>12243</v>
      </c>
      <c r="O3267" s="29" t="s">
        <v>1703</v>
      </c>
      <c r="P3267" s="29" t="s">
        <v>45</v>
      </c>
      <c r="Q3267" s="29" t="s">
        <v>11</v>
      </c>
      <c r="R3267" s="29" t="s">
        <v>38551</v>
      </c>
      <c r="S3267" s="29" t="s">
        <v>38551</v>
      </c>
      <c r="T3267" s="29" t="s">
        <v>38552</v>
      </c>
      <c r="U3267" s="29" t="s">
        <v>38553</v>
      </c>
      <c r="V3267" s="29">
        <v>24</v>
      </c>
      <c r="W3267" s="29" t="s">
        <v>396</v>
      </c>
      <c r="X3267" s="29" t="s">
        <v>38554</v>
      </c>
      <c r="Y3267" s="29" t="s">
        <v>27722</v>
      </c>
      <c r="Z3267" s="29" t="s">
        <v>38555</v>
      </c>
      <c r="AA3267" s="29" t="s">
        <v>38555</v>
      </c>
      <c r="AB3267" s="29" t="s">
        <v>26983</v>
      </c>
      <c r="AC3267" s="29" t="s">
        <v>26984</v>
      </c>
      <c r="AD3267" s="29" t="s">
        <v>11</v>
      </c>
      <c r="AE3267" s="29" t="s">
        <v>30138</v>
      </c>
      <c r="AF3267" s="29" t="s">
        <v>38556</v>
      </c>
      <c r="AG3267" s="29">
        <v>17</v>
      </c>
      <c r="AH3267" s="29" t="s">
        <v>38556</v>
      </c>
      <c r="AI3267" s="29" t="s">
        <v>38557</v>
      </c>
      <c r="AJ3267" s="29">
        <v>48</v>
      </c>
      <c r="AK3267" s="29" t="s">
        <v>38558</v>
      </c>
      <c r="AL3267" s="29" t="s">
        <v>38559</v>
      </c>
      <c r="AM3267" s="29">
        <v>80</v>
      </c>
      <c r="AN3267" s="1">
        <f t="shared" si="177"/>
        <v>1</v>
      </c>
      <c r="AO3267" s="1">
        <f t="shared" si="178"/>
        <v>1</v>
      </c>
      <c r="AP3267" s="30">
        <f t="shared" si="179"/>
        <v>46298</v>
      </c>
      <c r="AQ3267" s="1" t="str">
        <f>IF(COUNTIF('同场线路Rotas do mesmo SC'!A:A,C3267)&gt;0,"Sim","Não")</f>
        <v>Não</v>
      </c>
      <c r="AR3267" s="1" t="str">
        <f>IF(COUNTIF(揽收业务网点!A:A,P3267)&gt;0,"Sim","Não")</f>
        <v>Sim</v>
      </c>
    </row>
    <row r="3268" spans="1:44">
      <c r="A3268" s="29" t="s">
        <v>38560</v>
      </c>
      <c r="B3268" s="29" t="s">
        <v>379</v>
      </c>
      <c r="C3268" s="29" t="s">
        <v>38561</v>
      </c>
      <c r="D3268" s="29" t="s">
        <v>15072</v>
      </c>
      <c r="E3268" s="29" t="s">
        <v>382</v>
      </c>
      <c r="F3268" s="29" t="s">
        <v>7279</v>
      </c>
      <c r="G3268" s="29">
        <v>810</v>
      </c>
      <c r="H3268" s="29" t="s">
        <v>38562</v>
      </c>
      <c r="I3268" s="29" t="s">
        <v>409</v>
      </c>
      <c r="J3268" s="29" t="s">
        <v>38563</v>
      </c>
      <c r="K3268" s="29" t="s">
        <v>387</v>
      </c>
      <c r="L3268" s="29" t="s">
        <v>38564</v>
      </c>
      <c r="M3268" s="29" t="s">
        <v>38565</v>
      </c>
      <c r="N3268" s="29" t="s">
        <v>38566</v>
      </c>
      <c r="O3268" s="29" t="s">
        <v>899</v>
      </c>
      <c r="P3268" s="29" t="s">
        <v>900</v>
      </c>
      <c r="Q3268" s="29" t="s">
        <v>70</v>
      </c>
      <c r="R3268" s="29" t="s">
        <v>24699</v>
      </c>
      <c r="S3268" s="29" t="s">
        <v>38567</v>
      </c>
      <c r="T3268" s="29" t="s">
        <v>38568</v>
      </c>
      <c r="U3268" s="29" t="s">
        <v>38569</v>
      </c>
      <c r="V3268" s="29">
        <v>136</v>
      </c>
      <c r="W3268" s="29" t="s">
        <v>396</v>
      </c>
      <c r="X3268" s="29" t="s">
        <v>38570</v>
      </c>
      <c r="Y3268" s="29" t="s">
        <v>16614</v>
      </c>
      <c r="Z3268" s="29" t="s">
        <v>38571</v>
      </c>
      <c r="AA3268" s="29" t="s">
        <v>38571</v>
      </c>
      <c r="AB3268" s="29" t="s">
        <v>1315</v>
      </c>
      <c r="AC3268" s="29" t="s">
        <v>1316</v>
      </c>
      <c r="AD3268" s="29" t="s">
        <v>70</v>
      </c>
      <c r="AE3268" s="29" t="s">
        <v>15616</v>
      </c>
      <c r="AF3268" s="29" t="s">
        <v>28825</v>
      </c>
      <c r="AG3268" s="29">
        <v>30</v>
      </c>
      <c r="AH3268" s="29" t="s">
        <v>28825</v>
      </c>
      <c r="AI3268" s="29"/>
      <c r="AJ3268" s="29">
        <v>23</v>
      </c>
      <c r="AK3268" s="29" t="s">
        <v>38572</v>
      </c>
      <c r="AL3268" s="29" t="s">
        <v>38573</v>
      </c>
      <c r="AM3268" s="29">
        <v>582</v>
      </c>
      <c r="AN3268" s="1">
        <f t="shared" si="177"/>
        <v>1</v>
      </c>
      <c r="AO3268" s="1">
        <f t="shared" si="178"/>
        <v>0</v>
      </c>
      <c r="AP3268" s="30">
        <f t="shared" si="179"/>
        <v>46298</v>
      </c>
      <c r="AQ3268" s="1" t="str">
        <f>IF(COUNTIF('同场线路Rotas do mesmo SC'!A:A,C3268)&gt;0,"Sim","Não")</f>
        <v>Não</v>
      </c>
      <c r="AR3268" s="1" t="str">
        <f>IF(COUNTIF(揽收业务网点!A:A,P3268)&gt;0,"Sim","Não")</f>
        <v>Não</v>
      </c>
    </row>
    <row r="3269" spans="1:44">
      <c r="A3269" s="29" t="s">
        <v>38560</v>
      </c>
      <c r="B3269" s="29" t="s">
        <v>379</v>
      </c>
      <c r="C3269" s="29" t="s">
        <v>38561</v>
      </c>
      <c r="D3269" s="29" t="s">
        <v>15072</v>
      </c>
      <c r="E3269" s="29" t="s">
        <v>382</v>
      </c>
      <c r="F3269" s="29" t="s">
        <v>7279</v>
      </c>
      <c r="G3269" s="29">
        <v>30</v>
      </c>
      <c r="H3269" s="29" t="s">
        <v>38562</v>
      </c>
      <c r="I3269" s="29" t="s">
        <v>409</v>
      </c>
      <c r="J3269" s="29" t="s">
        <v>38563</v>
      </c>
      <c r="K3269" s="29" t="s">
        <v>387</v>
      </c>
      <c r="L3269" s="29" t="s">
        <v>38564</v>
      </c>
      <c r="M3269" s="29" t="s">
        <v>38565</v>
      </c>
      <c r="N3269" s="29" t="s">
        <v>38566</v>
      </c>
      <c r="O3269" s="29" t="s">
        <v>1315</v>
      </c>
      <c r="P3269" s="29" t="s">
        <v>1316</v>
      </c>
      <c r="Q3269" s="29" t="s">
        <v>70</v>
      </c>
      <c r="R3269" s="29" t="s">
        <v>8294</v>
      </c>
      <c r="S3269" s="29" t="s">
        <v>8294</v>
      </c>
      <c r="T3269" s="29" t="s">
        <v>38574</v>
      </c>
      <c r="U3269" s="29" t="s">
        <v>38575</v>
      </c>
      <c r="V3269" s="29">
        <v>6</v>
      </c>
      <c r="W3269" s="29" t="s">
        <v>396</v>
      </c>
      <c r="X3269" s="29"/>
      <c r="Y3269" s="29" t="s">
        <v>11780</v>
      </c>
      <c r="Z3269" s="29" t="s">
        <v>38576</v>
      </c>
      <c r="AA3269" s="29" t="s">
        <v>38576</v>
      </c>
      <c r="AB3269" s="29" t="s">
        <v>1324</v>
      </c>
      <c r="AC3269" s="29" t="s">
        <v>84</v>
      </c>
      <c r="AD3269" s="29" t="s">
        <v>70</v>
      </c>
      <c r="AE3269" s="29" t="s">
        <v>27848</v>
      </c>
      <c r="AF3269" s="29" t="s">
        <v>38577</v>
      </c>
      <c r="AG3269" s="29">
        <v>-4</v>
      </c>
      <c r="AH3269" s="29" t="s">
        <v>38577</v>
      </c>
      <c r="AI3269" s="29"/>
      <c r="AJ3269" s="29">
        <v>55</v>
      </c>
      <c r="AK3269" s="29" t="s">
        <v>38578</v>
      </c>
      <c r="AL3269" s="29" t="s">
        <v>38579</v>
      </c>
      <c r="AM3269" s="29">
        <v>250</v>
      </c>
      <c r="AN3269" s="1">
        <f t="shared" si="177"/>
        <v>0</v>
      </c>
      <c r="AO3269" s="1">
        <f t="shared" si="178"/>
        <v>0</v>
      </c>
      <c r="AP3269" s="30">
        <f t="shared" si="179"/>
        <v>46298</v>
      </c>
      <c r="AQ3269" s="1" t="str">
        <f>IF(COUNTIF('同场线路Rotas do mesmo SC'!A:A,C3269)&gt;0,"Sim","Não")</f>
        <v>Não</v>
      </c>
      <c r="AR3269" s="1" t="str">
        <f>IF(COUNTIF(揽收业务网点!A:A,P3269)&gt;0,"Sim","Não")</f>
        <v>Não</v>
      </c>
    </row>
    <row r="3270" spans="1:44">
      <c r="A3270" s="29" t="s">
        <v>38580</v>
      </c>
      <c r="B3270" s="29" t="s">
        <v>379</v>
      </c>
      <c r="C3270" s="29" t="s">
        <v>26904</v>
      </c>
      <c r="D3270" s="29" t="s">
        <v>15072</v>
      </c>
      <c r="E3270" s="29" t="s">
        <v>382</v>
      </c>
      <c r="F3270" s="29" t="s">
        <v>7279</v>
      </c>
      <c r="G3270" s="29">
        <v>153</v>
      </c>
      <c r="H3270" s="29" t="s">
        <v>17723</v>
      </c>
      <c r="I3270" s="29" t="s">
        <v>385</v>
      </c>
      <c r="J3270" s="29" t="s">
        <v>17724</v>
      </c>
      <c r="K3270" s="29" t="s">
        <v>387</v>
      </c>
      <c r="L3270" s="29" t="s">
        <v>17725</v>
      </c>
      <c r="M3270" s="29" t="s">
        <v>17726</v>
      </c>
      <c r="N3270" s="29" t="s">
        <v>17727</v>
      </c>
      <c r="O3270" s="29" t="s">
        <v>1807</v>
      </c>
      <c r="P3270" s="29" t="s">
        <v>1808</v>
      </c>
      <c r="Q3270" s="29" t="s">
        <v>2</v>
      </c>
      <c r="R3270" s="29" t="s">
        <v>38581</v>
      </c>
      <c r="S3270" s="29" t="s">
        <v>38582</v>
      </c>
      <c r="T3270" s="29" t="s">
        <v>38583</v>
      </c>
      <c r="U3270" s="29" t="s">
        <v>38584</v>
      </c>
      <c r="V3270" s="29">
        <v>74</v>
      </c>
      <c r="W3270" s="29" t="s">
        <v>396</v>
      </c>
      <c r="X3270" s="29" t="s">
        <v>18437</v>
      </c>
      <c r="Y3270" s="29" t="s">
        <v>18467</v>
      </c>
      <c r="Z3270" s="29" t="s">
        <v>38585</v>
      </c>
      <c r="AA3270" s="29" t="s">
        <v>38585</v>
      </c>
      <c r="AB3270" s="29" t="s">
        <v>17734</v>
      </c>
      <c r="AC3270" s="29" t="s">
        <v>17735</v>
      </c>
      <c r="AD3270" s="29" t="s">
        <v>2</v>
      </c>
      <c r="AE3270" s="29" t="s">
        <v>15272</v>
      </c>
      <c r="AF3270" s="29" t="s">
        <v>38586</v>
      </c>
      <c r="AG3270" s="29">
        <v>-22</v>
      </c>
      <c r="AH3270" s="29" t="s">
        <v>38586</v>
      </c>
      <c r="AI3270" s="29" t="s">
        <v>38587</v>
      </c>
      <c r="AJ3270" s="29">
        <v>179</v>
      </c>
      <c r="AK3270" s="29" t="s">
        <v>38588</v>
      </c>
      <c r="AL3270" s="29" t="s">
        <v>38589</v>
      </c>
      <c r="AM3270" s="29">
        <v>104</v>
      </c>
      <c r="AN3270" s="1">
        <f t="shared" si="177"/>
        <v>1</v>
      </c>
      <c r="AO3270" s="1">
        <f t="shared" si="178"/>
        <v>1</v>
      </c>
      <c r="AP3270" s="30">
        <f t="shared" si="179"/>
        <v>46298</v>
      </c>
      <c r="AQ3270" s="1" t="str">
        <f>IF(COUNTIF('同场线路Rotas do mesmo SC'!A:A,C3270)&gt;0,"Sim","Não")</f>
        <v>Não</v>
      </c>
      <c r="AR3270" s="1" t="str">
        <f>IF(COUNTIF(揽收业务网点!A:A,P3270)&gt;0,"Sim","Não")</f>
        <v>Não</v>
      </c>
    </row>
    <row r="3271" spans="1:44">
      <c r="A3271" s="29" t="s">
        <v>38590</v>
      </c>
      <c r="B3271" s="29" t="s">
        <v>379</v>
      </c>
      <c r="C3271" s="29" t="s">
        <v>36616</v>
      </c>
      <c r="D3271" s="29" t="s">
        <v>15072</v>
      </c>
      <c r="E3271" s="29" t="s">
        <v>640</v>
      </c>
      <c r="F3271" s="29" t="s">
        <v>7279</v>
      </c>
      <c r="G3271" s="29">
        <v>39</v>
      </c>
      <c r="H3271" s="29" t="s">
        <v>9771</v>
      </c>
      <c r="I3271" s="29" t="s">
        <v>868</v>
      </c>
      <c r="J3271" s="29" t="s">
        <v>9062</v>
      </c>
      <c r="K3271" s="29" t="s">
        <v>411</v>
      </c>
      <c r="L3271" s="29" t="s">
        <v>9063</v>
      </c>
      <c r="M3271" s="29" t="s">
        <v>36617</v>
      </c>
      <c r="N3271" s="29" t="s">
        <v>36618</v>
      </c>
      <c r="O3271" s="29" t="s">
        <v>6661</v>
      </c>
      <c r="P3271" s="29" t="s">
        <v>41</v>
      </c>
      <c r="Q3271" s="29" t="s">
        <v>11</v>
      </c>
      <c r="R3271" s="29" t="s">
        <v>2501</v>
      </c>
      <c r="S3271" s="29" t="s">
        <v>2501</v>
      </c>
      <c r="T3271" s="29" t="s">
        <v>38591</v>
      </c>
      <c r="U3271" s="29" t="s">
        <v>38592</v>
      </c>
      <c r="V3271" s="29">
        <v>1</v>
      </c>
      <c r="W3271" s="29" t="s">
        <v>396</v>
      </c>
      <c r="X3271" s="29" t="s">
        <v>38593</v>
      </c>
      <c r="Y3271" s="29" t="s">
        <v>15415</v>
      </c>
      <c r="Z3271" s="29" t="s">
        <v>38594</v>
      </c>
      <c r="AA3271" s="29" t="s">
        <v>38594</v>
      </c>
      <c r="AB3271" s="29" t="s">
        <v>1703</v>
      </c>
      <c r="AC3271" s="29" t="s">
        <v>45</v>
      </c>
      <c r="AD3271" s="29" t="s">
        <v>11</v>
      </c>
      <c r="AE3271" s="29" t="s">
        <v>16614</v>
      </c>
      <c r="AF3271" s="29"/>
      <c r="AG3271" s="29"/>
      <c r="AH3271" s="29"/>
      <c r="AI3271" s="29" t="s">
        <v>38595</v>
      </c>
      <c r="AJ3271" s="29"/>
      <c r="AK3271" s="29"/>
      <c r="AL3271" s="29"/>
      <c r="AM3271" s="29"/>
      <c r="AN3271" s="1">
        <f t="shared" si="177"/>
        <v>1</v>
      </c>
      <c r="AO3271" s="1">
        <f t="shared" si="178"/>
        <v>1</v>
      </c>
      <c r="AP3271" s="30">
        <f t="shared" si="179"/>
        <v>46297</v>
      </c>
      <c r="AQ3271" s="1" t="str">
        <f>IF(COUNTIF('同场线路Rotas do mesmo SC'!A:A,C3271)&gt;0,"Sim","Não")</f>
        <v>Não</v>
      </c>
      <c r="AR3271" s="1" t="str">
        <f>IF(COUNTIF(揽收业务网点!A:A,P3271)&gt;0,"Sim","Não")</f>
        <v>Sim</v>
      </c>
    </row>
    <row r="3272" spans="1:44">
      <c r="A3272" s="29" t="s">
        <v>38596</v>
      </c>
      <c r="B3272" s="29" t="s">
        <v>379</v>
      </c>
      <c r="C3272" s="29" t="s">
        <v>38597</v>
      </c>
      <c r="D3272" s="29" t="s">
        <v>15072</v>
      </c>
      <c r="E3272" s="29" t="s">
        <v>382</v>
      </c>
      <c r="F3272" s="29" t="s">
        <v>7279</v>
      </c>
      <c r="G3272" s="29">
        <v>252</v>
      </c>
      <c r="H3272" s="29" t="s">
        <v>17528</v>
      </c>
      <c r="I3272" s="29" t="s">
        <v>702</v>
      </c>
      <c r="J3272" s="29" t="s">
        <v>17529</v>
      </c>
      <c r="K3272" s="29" t="s">
        <v>387</v>
      </c>
      <c r="L3272" s="29" t="s">
        <v>17530</v>
      </c>
      <c r="M3272" s="29" t="s">
        <v>17531</v>
      </c>
      <c r="N3272" s="29" t="s">
        <v>17532</v>
      </c>
      <c r="O3272" s="29" t="s">
        <v>1807</v>
      </c>
      <c r="P3272" s="29" t="s">
        <v>1808</v>
      </c>
      <c r="Q3272" s="29" t="s">
        <v>2</v>
      </c>
      <c r="R3272" s="29" t="s">
        <v>38598</v>
      </c>
      <c r="S3272" s="29" t="s">
        <v>38599</v>
      </c>
      <c r="T3272" s="29" t="s">
        <v>38600</v>
      </c>
      <c r="U3272" s="29" t="s">
        <v>38601</v>
      </c>
      <c r="V3272" s="29">
        <v>63</v>
      </c>
      <c r="W3272" s="29" t="s">
        <v>396</v>
      </c>
      <c r="X3272" s="29" t="s">
        <v>38602</v>
      </c>
      <c r="Y3272" s="29" t="s">
        <v>18467</v>
      </c>
      <c r="Z3272" s="29" t="s">
        <v>32759</v>
      </c>
      <c r="AA3272" s="29" t="s">
        <v>32759</v>
      </c>
      <c r="AB3272" s="29" t="s">
        <v>2902</v>
      </c>
      <c r="AC3272" s="29" t="s">
        <v>1</v>
      </c>
      <c r="AD3272" s="29" t="s">
        <v>2</v>
      </c>
      <c r="AE3272" s="29" t="s">
        <v>16006</v>
      </c>
      <c r="AF3272" s="29" t="s">
        <v>28211</v>
      </c>
      <c r="AG3272" s="29">
        <v>-49</v>
      </c>
      <c r="AH3272" s="29" t="s">
        <v>28211</v>
      </c>
      <c r="AI3272" s="29" t="s">
        <v>38603</v>
      </c>
      <c r="AJ3272" s="29">
        <v>89</v>
      </c>
      <c r="AK3272" s="29" t="s">
        <v>38604</v>
      </c>
      <c r="AL3272" s="29" t="s">
        <v>38605</v>
      </c>
      <c r="AM3272" s="29">
        <v>219</v>
      </c>
      <c r="AN3272" s="1">
        <f t="shared" si="177"/>
        <v>1</v>
      </c>
      <c r="AO3272" s="1">
        <f t="shared" si="178"/>
        <v>1</v>
      </c>
      <c r="AP3272" s="30">
        <f t="shared" si="179"/>
        <v>46298</v>
      </c>
      <c r="AQ3272" s="1" t="str">
        <f>IF(COUNTIF('同场线路Rotas do mesmo SC'!A:A,C3272)&gt;0,"Sim","Não")</f>
        <v>Não</v>
      </c>
      <c r="AR3272" s="1" t="str">
        <f>IF(COUNTIF(揽收业务网点!A:A,P3272)&gt;0,"Sim","Não")</f>
        <v>Não</v>
      </c>
    </row>
    <row r="3273" spans="1:44">
      <c r="A3273" s="29" t="s">
        <v>38596</v>
      </c>
      <c r="B3273" s="29" t="s">
        <v>379</v>
      </c>
      <c r="C3273" s="29" t="s">
        <v>38597</v>
      </c>
      <c r="D3273" s="29" t="s">
        <v>15072</v>
      </c>
      <c r="E3273" s="29" t="s">
        <v>382</v>
      </c>
      <c r="F3273" s="29" t="s">
        <v>7279</v>
      </c>
      <c r="G3273" s="29">
        <v>90</v>
      </c>
      <c r="H3273" s="29" t="s">
        <v>17528</v>
      </c>
      <c r="I3273" s="29" t="s">
        <v>702</v>
      </c>
      <c r="J3273" s="29" t="s">
        <v>17529</v>
      </c>
      <c r="K3273" s="29" t="s">
        <v>387</v>
      </c>
      <c r="L3273" s="29" t="s">
        <v>17530</v>
      </c>
      <c r="M3273" s="29" t="s">
        <v>17531</v>
      </c>
      <c r="N3273" s="29" t="s">
        <v>17532</v>
      </c>
      <c r="O3273" s="29" t="s">
        <v>2902</v>
      </c>
      <c r="P3273" s="29" t="s">
        <v>1</v>
      </c>
      <c r="Q3273" s="29" t="s">
        <v>2</v>
      </c>
      <c r="R3273" s="29" t="s">
        <v>38606</v>
      </c>
      <c r="S3273" s="29" t="s">
        <v>38606</v>
      </c>
      <c r="T3273" s="29" t="s">
        <v>38607</v>
      </c>
      <c r="U3273" s="29" t="s">
        <v>38607</v>
      </c>
      <c r="V3273" s="29">
        <v>0</v>
      </c>
      <c r="W3273" s="29" t="s">
        <v>396</v>
      </c>
      <c r="X3273" s="29" t="s">
        <v>38608</v>
      </c>
      <c r="Y3273" s="29" t="s">
        <v>1774</v>
      </c>
      <c r="Z3273" s="29" t="s">
        <v>38609</v>
      </c>
      <c r="AA3273" s="29" t="s">
        <v>38609</v>
      </c>
      <c r="AB3273" s="29" t="s">
        <v>17547</v>
      </c>
      <c r="AC3273" s="29" t="s">
        <v>17548</v>
      </c>
      <c r="AD3273" s="29" t="s">
        <v>2</v>
      </c>
      <c r="AE3273" s="29" t="s">
        <v>15616</v>
      </c>
      <c r="AF3273" s="29" t="s">
        <v>38610</v>
      </c>
      <c r="AG3273" s="29">
        <v>-82</v>
      </c>
      <c r="AH3273" s="29" t="s">
        <v>38610</v>
      </c>
      <c r="AI3273" s="29" t="s">
        <v>38611</v>
      </c>
      <c r="AJ3273" s="29">
        <v>31</v>
      </c>
      <c r="AK3273" s="29" t="s">
        <v>38612</v>
      </c>
      <c r="AL3273" s="29" t="s">
        <v>38613</v>
      </c>
      <c r="AM3273" s="29">
        <v>145</v>
      </c>
      <c r="AN3273" s="1">
        <f t="shared" si="177"/>
        <v>1</v>
      </c>
      <c r="AO3273" s="1">
        <f t="shared" si="178"/>
        <v>1</v>
      </c>
      <c r="AP3273" s="30">
        <f t="shared" si="179"/>
        <v>46298</v>
      </c>
      <c r="AQ3273" s="1" t="str">
        <f>IF(COUNTIF('同场线路Rotas do mesmo SC'!A:A,C3273)&gt;0,"Sim","Não")</f>
        <v>Não</v>
      </c>
      <c r="AR3273" s="1" t="str">
        <f>IF(COUNTIF(揽收业务网点!A:A,P3273)&gt;0,"Sim","Não")</f>
        <v>Sim</v>
      </c>
    </row>
    <row r="3274" spans="1:44">
      <c r="A3274" s="29" t="s">
        <v>38596</v>
      </c>
      <c r="B3274" s="29" t="s">
        <v>379</v>
      </c>
      <c r="C3274" s="29" t="s">
        <v>38597</v>
      </c>
      <c r="D3274" s="29" t="s">
        <v>15072</v>
      </c>
      <c r="E3274" s="29" t="s">
        <v>382</v>
      </c>
      <c r="F3274" s="29" t="s">
        <v>7279</v>
      </c>
      <c r="G3274" s="29">
        <v>40</v>
      </c>
      <c r="H3274" s="29" t="s">
        <v>17528</v>
      </c>
      <c r="I3274" s="29" t="s">
        <v>702</v>
      </c>
      <c r="J3274" s="29" t="s">
        <v>17529</v>
      </c>
      <c r="K3274" s="29" t="s">
        <v>387</v>
      </c>
      <c r="L3274" s="29" t="s">
        <v>17530</v>
      </c>
      <c r="M3274" s="29" t="s">
        <v>17531</v>
      </c>
      <c r="N3274" s="29" t="s">
        <v>17532</v>
      </c>
      <c r="O3274" s="29" t="s">
        <v>17547</v>
      </c>
      <c r="P3274" s="29" t="s">
        <v>17548</v>
      </c>
      <c r="Q3274" s="29" t="s">
        <v>2</v>
      </c>
      <c r="R3274" s="29" t="s">
        <v>19446</v>
      </c>
      <c r="S3274" s="29" t="s">
        <v>19446</v>
      </c>
      <c r="T3274" s="29" t="s">
        <v>38614</v>
      </c>
      <c r="U3274" s="29" t="s">
        <v>38615</v>
      </c>
      <c r="V3274" s="29">
        <v>1</v>
      </c>
      <c r="W3274" s="29" t="s">
        <v>396</v>
      </c>
      <c r="X3274" s="29" t="s">
        <v>38616</v>
      </c>
      <c r="Y3274" s="29" t="s">
        <v>28825</v>
      </c>
      <c r="Z3274" s="29" t="s">
        <v>38453</v>
      </c>
      <c r="AA3274" s="29" t="s">
        <v>38453</v>
      </c>
      <c r="AB3274" s="29" t="s">
        <v>17558</v>
      </c>
      <c r="AC3274" s="29" t="s">
        <v>17559</v>
      </c>
      <c r="AD3274" s="29" t="s">
        <v>2</v>
      </c>
      <c r="AE3274" s="29" t="s">
        <v>27848</v>
      </c>
      <c r="AF3274" s="29" t="s">
        <v>38617</v>
      </c>
      <c r="AG3274" s="29">
        <v>-76</v>
      </c>
      <c r="AH3274" s="29" t="s">
        <v>38617</v>
      </c>
      <c r="AI3274" s="29" t="s">
        <v>33444</v>
      </c>
      <c r="AJ3274" s="29">
        <v>12</v>
      </c>
      <c r="AK3274" s="29" t="s">
        <v>38618</v>
      </c>
      <c r="AL3274" s="29" t="s">
        <v>38619</v>
      </c>
      <c r="AM3274" s="29">
        <v>47</v>
      </c>
      <c r="AN3274" s="1">
        <f t="shared" si="177"/>
        <v>1</v>
      </c>
      <c r="AO3274" s="1">
        <f t="shared" si="178"/>
        <v>1</v>
      </c>
      <c r="AP3274" s="30">
        <f t="shared" si="179"/>
        <v>46298</v>
      </c>
      <c r="AQ3274" s="1" t="str">
        <f>IF(COUNTIF('同场线路Rotas do mesmo SC'!A:A,C3274)&gt;0,"Sim","Não")</f>
        <v>Não</v>
      </c>
      <c r="AR3274" s="1" t="str">
        <f>IF(COUNTIF(揽收业务网点!A:A,P3274)&gt;0,"Sim","Não")</f>
        <v>Não</v>
      </c>
    </row>
    <row r="3275" spans="1:44">
      <c r="A3275" s="29" t="s">
        <v>38620</v>
      </c>
      <c r="B3275" s="29" t="s">
        <v>379</v>
      </c>
      <c r="C3275" s="29" t="s">
        <v>26933</v>
      </c>
      <c r="D3275" s="29" t="s">
        <v>15072</v>
      </c>
      <c r="E3275" s="29" t="s">
        <v>382</v>
      </c>
      <c r="F3275" s="29" t="s">
        <v>7279</v>
      </c>
      <c r="G3275" s="29">
        <v>380</v>
      </c>
      <c r="H3275" s="29" t="s">
        <v>38621</v>
      </c>
      <c r="I3275" s="29" t="s">
        <v>512</v>
      </c>
      <c r="J3275" s="29" t="s">
        <v>38622</v>
      </c>
      <c r="K3275" s="29" t="s">
        <v>387</v>
      </c>
      <c r="L3275" s="29" t="s">
        <v>38623</v>
      </c>
      <c r="M3275" s="29" t="s">
        <v>38624</v>
      </c>
      <c r="N3275" s="29" t="s">
        <v>38625</v>
      </c>
      <c r="O3275" s="29" t="s">
        <v>1807</v>
      </c>
      <c r="P3275" s="29" t="s">
        <v>1808</v>
      </c>
      <c r="Q3275" s="29" t="s">
        <v>2</v>
      </c>
      <c r="R3275" s="29" t="s">
        <v>17286</v>
      </c>
      <c r="S3275" s="29" t="s">
        <v>11910</v>
      </c>
      <c r="T3275" s="29" t="s">
        <v>38626</v>
      </c>
      <c r="U3275" s="29" t="s">
        <v>38627</v>
      </c>
      <c r="V3275" s="29">
        <v>47</v>
      </c>
      <c r="W3275" s="29" t="s">
        <v>396</v>
      </c>
      <c r="X3275" s="29" t="s">
        <v>33390</v>
      </c>
      <c r="Y3275" s="29" t="s">
        <v>18467</v>
      </c>
      <c r="Z3275" s="29" t="s">
        <v>38628</v>
      </c>
      <c r="AA3275" s="29" t="s">
        <v>38628</v>
      </c>
      <c r="AB3275" s="29" t="s">
        <v>15246</v>
      </c>
      <c r="AC3275" s="29" t="s">
        <v>15247</v>
      </c>
      <c r="AD3275" s="29" t="s">
        <v>2</v>
      </c>
      <c r="AE3275" s="29" t="s">
        <v>27922</v>
      </c>
      <c r="AF3275" s="29" t="s">
        <v>38629</v>
      </c>
      <c r="AG3275" s="29">
        <v>-181</v>
      </c>
      <c r="AH3275" s="29" t="s">
        <v>38629</v>
      </c>
      <c r="AI3275" s="29" t="s">
        <v>32606</v>
      </c>
      <c r="AJ3275" s="29">
        <v>163</v>
      </c>
      <c r="AK3275" s="29" t="s">
        <v>38630</v>
      </c>
      <c r="AL3275" s="29" t="s">
        <v>38631</v>
      </c>
      <c r="AM3275" s="29">
        <v>137</v>
      </c>
      <c r="AN3275" s="1">
        <f t="shared" si="177"/>
        <v>1</v>
      </c>
      <c r="AO3275" s="1">
        <f t="shared" si="178"/>
        <v>1</v>
      </c>
      <c r="AP3275" s="30">
        <f t="shared" si="179"/>
        <v>46298</v>
      </c>
      <c r="AQ3275" s="1" t="str">
        <f>IF(COUNTIF('同场线路Rotas do mesmo SC'!A:A,C3275)&gt;0,"Sim","Não")</f>
        <v>Não</v>
      </c>
      <c r="AR3275" s="1" t="str">
        <f>IF(COUNTIF(揽收业务网点!A:A,P3275)&gt;0,"Sim","Não")</f>
        <v>Não</v>
      </c>
    </row>
    <row r="3276" spans="1:44">
      <c r="A3276" s="29" t="s">
        <v>38620</v>
      </c>
      <c r="B3276" s="29" t="s">
        <v>379</v>
      </c>
      <c r="C3276" s="29" t="s">
        <v>26933</v>
      </c>
      <c r="D3276" s="29" t="s">
        <v>15072</v>
      </c>
      <c r="E3276" s="29" t="s">
        <v>382</v>
      </c>
      <c r="F3276" s="29" t="s">
        <v>7279</v>
      </c>
      <c r="G3276" s="29">
        <v>135</v>
      </c>
      <c r="H3276" s="29" t="s">
        <v>38621</v>
      </c>
      <c r="I3276" s="29" t="s">
        <v>512</v>
      </c>
      <c r="J3276" s="29" t="s">
        <v>38622</v>
      </c>
      <c r="K3276" s="29" t="s">
        <v>387</v>
      </c>
      <c r="L3276" s="29" t="s">
        <v>38623</v>
      </c>
      <c r="M3276" s="29" t="s">
        <v>38624</v>
      </c>
      <c r="N3276" s="29" t="s">
        <v>38625</v>
      </c>
      <c r="O3276" s="29" t="s">
        <v>15246</v>
      </c>
      <c r="P3276" s="29" t="s">
        <v>15247</v>
      </c>
      <c r="Q3276" s="29" t="s">
        <v>2</v>
      </c>
      <c r="R3276" s="29" t="s">
        <v>23770</v>
      </c>
      <c r="S3276" s="29" t="s">
        <v>23770</v>
      </c>
      <c r="T3276" s="29" t="s">
        <v>38632</v>
      </c>
      <c r="U3276" s="29" t="s">
        <v>38633</v>
      </c>
      <c r="V3276" s="29">
        <v>7</v>
      </c>
      <c r="W3276" s="29" t="s">
        <v>396</v>
      </c>
      <c r="X3276" s="29" t="s">
        <v>38634</v>
      </c>
      <c r="Y3276" s="29" t="s">
        <v>27733</v>
      </c>
      <c r="Z3276" s="29" t="s">
        <v>38635</v>
      </c>
      <c r="AA3276" s="29" t="s">
        <v>38635</v>
      </c>
      <c r="AB3276" s="29" t="s">
        <v>26946</v>
      </c>
      <c r="AC3276" s="29" t="s">
        <v>26947</v>
      </c>
      <c r="AD3276" s="29" t="s">
        <v>2</v>
      </c>
      <c r="AE3276" s="29" t="s">
        <v>27848</v>
      </c>
      <c r="AF3276" s="29" t="s">
        <v>38636</v>
      </c>
      <c r="AG3276" s="29">
        <v>-78</v>
      </c>
      <c r="AH3276" s="29" t="s">
        <v>38636</v>
      </c>
      <c r="AI3276" s="29" t="s">
        <v>38637</v>
      </c>
      <c r="AJ3276" s="29">
        <v>10</v>
      </c>
      <c r="AK3276" s="29" t="s">
        <v>38638</v>
      </c>
      <c r="AL3276" s="29" t="s">
        <v>38639</v>
      </c>
      <c r="AM3276" s="29">
        <v>79</v>
      </c>
      <c r="AN3276" s="1">
        <f t="shared" si="177"/>
        <v>1</v>
      </c>
      <c r="AO3276" s="1">
        <f t="shared" si="178"/>
        <v>1</v>
      </c>
      <c r="AP3276" s="30">
        <f t="shared" si="179"/>
        <v>46298</v>
      </c>
      <c r="AQ3276" s="1" t="str">
        <f>IF(COUNTIF('同场线路Rotas do mesmo SC'!A:A,C3276)&gt;0,"Sim","Não")</f>
        <v>Não</v>
      </c>
      <c r="AR3276" s="1" t="str">
        <f>IF(COUNTIF(揽收业务网点!A:A,P3276)&gt;0,"Sim","Não")</f>
        <v>Não</v>
      </c>
    </row>
    <row r="3277" spans="1:44">
      <c r="A3277" s="29" t="s">
        <v>38640</v>
      </c>
      <c r="B3277" s="29" t="s">
        <v>379</v>
      </c>
      <c r="C3277" s="29" t="s">
        <v>27103</v>
      </c>
      <c r="D3277" s="29" t="s">
        <v>15072</v>
      </c>
      <c r="E3277" s="29" t="s">
        <v>382</v>
      </c>
      <c r="F3277" s="29" t="s">
        <v>7279</v>
      </c>
      <c r="G3277" s="29">
        <v>42</v>
      </c>
      <c r="H3277" s="29" t="s">
        <v>14399</v>
      </c>
      <c r="I3277" s="29" t="s">
        <v>868</v>
      </c>
      <c r="J3277" s="29" t="s">
        <v>642</v>
      </c>
      <c r="K3277" s="29" t="s">
        <v>387</v>
      </c>
      <c r="L3277" s="29" t="s">
        <v>643</v>
      </c>
      <c r="M3277" s="29" t="s">
        <v>14400</v>
      </c>
      <c r="N3277" s="29" t="s">
        <v>14401</v>
      </c>
      <c r="O3277" s="29" t="s">
        <v>1703</v>
      </c>
      <c r="P3277" s="29" t="s">
        <v>45</v>
      </c>
      <c r="Q3277" s="29" t="s">
        <v>11</v>
      </c>
      <c r="R3277" s="29" t="s">
        <v>38641</v>
      </c>
      <c r="S3277" s="29" t="s">
        <v>10791</v>
      </c>
      <c r="T3277" s="29" t="s">
        <v>38642</v>
      </c>
      <c r="U3277" s="29" t="s">
        <v>38643</v>
      </c>
      <c r="V3277" s="29">
        <v>14</v>
      </c>
      <c r="W3277" s="29" t="s">
        <v>396</v>
      </c>
      <c r="X3277" s="29" t="s">
        <v>38644</v>
      </c>
      <c r="Y3277" s="29" t="s">
        <v>27823</v>
      </c>
      <c r="Z3277" s="29" t="s">
        <v>38645</v>
      </c>
      <c r="AA3277" s="29" t="s">
        <v>38645</v>
      </c>
      <c r="AB3277" s="29" t="s">
        <v>26683</v>
      </c>
      <c r="AC3277" s="29" t="s">
        <v>26684</v>
      </c>
      <c r="AD3277" s="29" t="s">
        <v>11</v>
      </c>
      <c r="AE3277" s="29" t="s">
        <v>28403</v>
      </c>
      <c r="AF3277" s="29" t="s">
        <v>38646</v>
      </c>
      <c r="AG3277" s="29">
        <v>-52</v>
      </c>
      <c r="AH3277" s="29" t="s">
        <v>38646</v>
      </c>
      <c r="AI3277" s="29" t="s">
        <v>38647</v>
      </c>
      <c r="AJ3277" s="29">
        <v>836</v>
      </c>
      <c r="AK3277" s="29" t="s">
        <v>38648</v>
      </c>
      <c r="AL3277" s="29" t="s">
        <v>38649</v>
      </c>
      <c r="AM3277" s="29">
        <v>129</v>
      </c>
      <c r="AN3277" s="1">
        <f t="shared" si="177"/>
        <v>1</v>
      </c>
      <c r="AO3277" s="1">
        <f t="shared" si="178"/>
        <v>1</v>
      </c>
      <c r="AP3277" s="30">
        <f t="shared" si="179"/>
        <v>46298</v>
      </c>
      <c r="AQ3277" s="1" t="str">
        <f>IF(COUNTIF('同场线路Rotas do mesmo SC'!A:A,C3277)&gt;0,"Sim","Não")</f>
        <v>Não</v>
      </c>
      <c r="AR3277" s="1" t="str">
        <f>IF(COUNTIF(揽收业务网点!A:A,P3277)&gt;0,"Sim","Não")</f>
        <v>Sim</v>
      </c>
    </row>
    <row r="3278" spans="1:44">
      <c r="A3278" s="29" t="s">
        <v>38650</v>
      </c>
      <c r="B3278" s="29" t="s">
        <v>379</v>
      </c>
      <c r="C3278" s="29" t="s">
        <v>26848</v>
      </c>
      <c r="D3278" s="29" t="s">
        <v>15072</v>
      </c>
      <c r="E3278" s="29" t="s">
        <v>382</v>
      </c>
      <c r="F3278" s="29" t="s">
        <v>7279</v>
      </c>
      <c r="G3278" s="29">
        <v>280</v>
      </c>
      <c r="H3278" s="29" t="s">
        <v>16350</v>
      </c>
      <c r="I3278" s="29" t="s">
        <v>868</v>
      </c>
      <c r="J3278" s="29" t="s">
        <v>16351</v>
      </c>
      <c r="K3278" s="29" t="s">
        <v>387</v>
      </c>
      <c r="L3278" s="29" t="s">
        <v>16352</v>
      </c>
      <c r="M3278" s="29" t="s">
        <v>16351</v>
      </c>
      <c r="N3278" s="29" t="s">
        <v>16353</v>
      </c>
      <c r="O3278" s="29" t="s">
        <v>1807</v>
      </c>
      <c r="P3278" s="29" t="s">
        <v>1808</v>
      </c>
      <c r="Q3278" s="29" t="s">
        <v>2</v>
      </c>
      <c r="R3278" s="29" t="s">
        <v>25786</v>
      </c>
      <c r="S3278" s="29" t="s">
        <v>29480</v>
      </c>
      <c r="T3278" s="29" t="s">
        <v>38651</v>
      </c>
      <c r="U3278" s="29" t="s">
        <v>38652</v>
      </c>
      <c r="V3278" s="29">
        <v>47</v>
      </c>
      <c r="W3278" s="29" t="s">
        <v>396</v>
      </c>
      <c r="X3278" s="29" t="s">
        <v>38653</v>
      </c>
      <c r="Y3278" s="29" t="s">
        <v>18467</v>
      </c>
      <c r="Z3278" s="29" t="s">
        <v>38654</v>
      </c>
      <c r="AA3278" s="29" t="s">
        <v>38654</v>
      </c>
      <c r="AB3278" s="29" t="s">
        <v>22978</v>
      </c>
      <c r="AC3278" s="29" t="s">
        <v>22979</v>
      </c>
      <c r="AD3278" s="29" t="s">
        <v>2</v>
      </c>
      <c r="AE3278" s="29" t="s">
        <v>15272</v>
      </c>
      <c r="AF3278" s="29" t="s">
        <v>38655</v>
      </c>
      <c r="AG3278" s="29">
        <v>-66</v>
      </c>
      <c r="AH3278" s="29" t="s">
        <v>38655</v>
      </c>
      <c r="AI3278" s="29" t="s">
        <v>38656</v>
      </c>
      <c r="AJ3278" s="29">
        <v>126</v>
      </c>
      <c r="AK3278" s="29" t="s">
        <v>38657</v>
      </c>
      <c r="AL3278" s="29" t="s">
        <v>38658</v>
      </c>
      <c r="AM3278" s="29">
        <v>287</v>
      </c>
      <c r="AN3278" s="1">
        <f t="shared" si="177"/>
        <v>1</v>
      </c>
      <c r="AO3278" s="1">
        <f t="shared" si="178"/>
        <v>1</v>
      </c>
      <c r="AP3278" s="30">
        <f t="shared" si="179"/>
        <v>46298</v>
      </c>
      <c r="AQ3278" s="1" t="str">
        <f>IF(COUNTIF('同场线路Rotas do mesmo SC'!A:A,C3278)&gt;0,"Sim","Não")</f>
        <v>Não</v>
      </c>
      <c r="AR3278" s="1" t="str">
        <f>IF(COUNTIF(揽收业务网点!A:A,P3278)&gt;0,"Sim","Não")</f>
        <v>Não</v>
      </c>
    </row>
    <row r="3279" spans="1:44">
      <c r="A3279" s="29" t="s">
        <v>38659</v>
      </c>
      <c r="B3279" s="29" t="s">
        <v>379</v>
      </c>
      <c r="C3279" s="29" t="s">
        <v>26673</v>
      </c>
      <c r="D3279" s="29" t="s">
        <v>15072</v>
      </c>
      <c r="E3279" s="29" t="s">
        <v>382</v>
      </c>
      <c r="F3279" s="29" t="s">
        <v>7279</v>
      </c>
      <c r="G3279" s="29">
        <v>42</v>
      </c>
      <c r="H3279" s="29" t="s">
        <v>26674</v>
      </c>
      <c r="I3279" s="29" t="s">
        <v>868</v>
      </c>
      <c r="J3279" s="29" t="s">
        <v>642</v>
      </c>
      <c r="K3279" s="29" t="s">
        <v>387</v>
      </c>
      <c r="L3279" s="29" t="s">
        <v>643</v>
      </c>
      <c r="M3279" s="29" t="s">
        <v>26675</v>
      </c>
      <c r="N3279" s="29" t="s">
        <v>26676</v>
      </c>
      <c r="O3279" s="29" t="s">
        <v>1703</v>
      </c>
      <c r="P3279" s="29" t="s">
        <v>45</v>
      </c>
      <c r="Q3279" s="29" t="s">
        <v>11</v>
      </c>
      <c r="R3279" s="29" t="s">
        <v>38660</v>
      </c>
      <c r="S3279" s="29" t="s">
        <v>17188</v>
      </c>
      <c r="T3279" s="29" t="s">
        <v>38661</v>
      </c>
      <c r="U3279" s="29" t="s">
        <v>30233</v>
      </c>
      <c r="V3279" s="29">
        <v>86</v>
      </c>
      <c r="W3279" s="29" t="s">
        <v>396</v>
      </c>
      <c r="X3279" s="29" t="s">
        <v>38662</v>
      </c>
      <c r="Y3279" s="29" t="s">
        <v>15272</v>
      </c>
      <c r="Z3279" s="29" t="s">
        <v>38663</v>
      </c>
      <c r="AA3279" s="29" t="s">
        <v>38663</v>
      </c>
      <c r="AB3279" s="29" t="s">
        <v>26683</v>
      </c>
      <c r="AC3279" s="29" t="s">
        <v>26684</v>
      </c>
      <c r="AD3279" s="29" t="s">
        <v>11</v>
      </c>
      <c r="AE3279" s="29" t="s">
        <v>16006</v>
      </c>
      <c r="AF3279" s="29" t="s">
        <v>31915</v>
      </c>
      <c r="AG3279" s="29">
        <v>-27</v>
      </c>
      <c r="AH3279" s="29" t="s">
        <v>31915</v>
      </c>
      <c r="AI3279" s="29" t="s">
        <v>38664</v>
      </c>
      <c r="AJ3279" s="29">
        <v>33</v>
      </c>
      <c r="AK3279" s="29" t="s">
        <v>38665</v>
      </c>
      <c r="AL3279" s="29" t="s">
        <v>38666</v>
      </c>
      <c r="AM3279" s="29">
        <v>337</v>
      </c>
      <c r="AN3279" s="1">
        <f t="shared" si="177"/>
        <v>1</v>
      </c>
      <c r="AO3279" s="1">
        <f t="shared" si="178"/>
        <v>1</v>
      </c>
      <c r="AP3279" s="30">
        <f t="shared" si="179"/>
        <v>46298</v>
      </c>
      <c r="AQ3279" s="1" t="str">
        <f>IF(COUNTIF('同场线路Rotas do mesmo SC'!A:A,C3279)&gt;0,"Sim","Não")</f>
        <v>Não</v>
      </c>
      <c r="AR3279" s="1" t="str">
        <f>IF(COUNTIF(揽收业务网点!A:A,P3279)&gt;0,"Sim","Não")</f>
        <v>Sim</v>
      </c>
    </row>
    <row r="3280" spans="1:44">
      <c r="A3280" s="29" t="s">
        <v>38667</v>
      </c>
      <c r="B3280" s="29" t="s">
        <v>379</v>
      </c>
      <c r="C3280" s="29" t="s">
        <v>27218</v>
      </c>
      <c r="D3280" s="29" t="s">
        <v>15072</v>
      </c>
      <c r="E3280" s="29" t="s">
        <v>640</v>
      </c>
      <c r="F3280" s="29" t="s">
        <v>7279</v>
      </c>
      <c r="G3280" s="29">
        <v>10</v>
      </c>
      <c r="H3280" s="29" t="s">
        <v>9033</v>
      </c>
      <c r="I3280" s="29" t="s">
        <v>868</v>
      </c>
      <c r="J3280" s="29" t="s">
        <v>1753</v>
      </c>
      <c r="K3280" s="29" t="s">
        <v>387</v>
      </c>
      <c r="L3280" s="29" t="s">
        <v>1754</v>
      </c>
      <c r="M3280" s="29" t="s">
        <v>9034</v>
      </c>
      <c r="N3280" s="29" t="s">
        <v>9035</v>
      </c>
      <c r="O3280" s="29" t="s">
        <v>9036</v>
      </c>
      <c r="P3280" s="29" t="s">
        <v>43</v>
      </c>
      <c r="Q3280" s="29" t="s">
        <v>11</v>
      </c>
      <c r="R3280" s="29" t="s">
        <v>22322</v>
      </c>
      <c r="S3280" s="29" t="s">
        <v>22322</v>
      </c>
      <c r="T3280" s="29" t="s">
        <v>38668</v>
      </c>
      <c r="U3280" s="29" t="s">
        <v>38669</v>
      </c>
      <c r="V3280" s="29">
        <v>55</v>
      </c>
      <c r="W3280" s="29" t="s">
        <v>396</v>
      </c>
      <c r="X3280" s="29" t="s">
        <v>38670</v>
      </c>
      <c r="Y3280" s="29" t="s">
        <v>20793</v>
      </c>
      <c r="Z3280" s="29" t="s">
        <v>38671</v>
      </c>
      <c r="AA3280" s="29" t="s">
        <v>38671</v>
      </c>
      <c r="AB3280" s="29" t="s">
        <v>1703</v>
      </c>
      <c r="AC3280" s="29" t="s">
        <v>45</v>
      </c>
      <c r="AD3280" s="29" t="s">
        <v>11</v>
      </c>
      <c r="AE3280" s="29" t="s">
        <v>15226</v>
      </c>
      <c r="AF3280" s="29" t="s">
        <v>38672</v>
      </c>
      <c r="AG3280" s="29">
        <v>-105</v>
      </c>
      <c r="AH3280" s="29" t="s">
        <v>38672</v>
      </c>
      <c r="AI3280" s="29" t="s">
        <v>38673</v>
      </c>
      <c r="AJ3280" s="29"/>
      <c r="AK3280" s="29"/>
      <c r="AL3280" s="29"/>
      <c r="AM3280" s="29"/>
      <c r="AN3280" s="1">
        <f t="shared" si="177"/>
        <v>1</v>
      </c>
      <c r="AO3280" s="1">
        <f t="shared" si="178"/>
        <v>1</v>
      </c>
      <c r="AP3280" s="30">
        <f t="shared" si="179"/>
        <v>46297</v>
      </c>
      <c r="AQ3280" s="1" t="str">
        <f>IF(COUNTIF('同场线路Rotas do mesmo SC'!A:A,C3280)&gt;0,"Sim","Não")</f>
        <v>Não</v>
      </c>
      <c r="AR3280" s="1" t="str">
        <f>IF(COUNTIF(揽收业务网点!A:A,P3280)&gt;0,"Sim","Não")</f>
        <v>Sim</v>
      </c>
    </row>
    <row r="3281" spans="1:44">
      <c r="A3281" s="29" t="s">
        <v>38674</v>
      </c>
      <c r="B3281" s="29" t="s">
        <v>379</v>
      </c>
      <c r="C3281" s="29" t="s">
        <v>26858</v>
      </c>
      <c r="D3281" s="29" t="s">
        <v>15072</v>
      </c>
      <c r="E3281" s="29" t="s">
        <v>382</v>
      </c>
      <c r="F3281" s="29" t="s">
        <v>7279</v>
      </c>
      <c r="G3281" s="29">
        <v>246</v>
      </c>
      <c r="H3281" s="29" t="s">
        <v>22967</v>
      </c>
      <c r="I3281" s="29" t="s">
        <v>868</v>
      </c>
      <c r="J3281" s="29" t="s">
        <v>22968</v>
      </c>
      <c r="K3281" s="29" t="s">
        <v>387</v>
      </c>
      <c r="L3281" s="29" t="s">
        <v>22969</v>
      </c>
      <c r="M3281" s="29" t="s">
        <v>22970</v>
      </c>
      <c r="N3281" s="29" t="s">
        <v>22971</v>
      </c>
      <c r="O3281" s="29" t="s">
        <v>1807</v>
      </c>
      <c r="P3281" s="29" t="s">
        <v>1808</v>
      </c>
      <c r="Q3281" s="29" t="s">
        <v>2</v>
      </c>
      <c r="R3281" s="29" t="s">
        <v>4735</v>
      </c>
      <c r="S3281" s="29" t="s">
        <v>32444</v>
      </c>
      <c r="T3281" s="29" t="s">
        <v>38675</v>
      </c>
      <c r="U3281" s="29" t="s">
        <v>38676</v>
      </c>
      <c r="V3281" s="29">
        <v>62</v>
      </c>
      <c r="W3281" s="29" t="s">
        <v>396</v>
      </c>
      <c r="X3281" s="29" t="s">
        <v>38677</v>
      </c>
      <c r="Y3281" s="29" t="s">
        <v>18467</v>
      </c>
      <c r="Z3281" s="29" t="s">
        <v>38678</v>
      </c>
      <c r="AA3281" s="29" t="s">
        <v>38678</v>
      </c>
      <c r="AB3281" s="29" t="s">
        <v>22987</v>
      </c>
      <c r="AC3281" s="29" t="s">
        <v>22988</v>
      </c>
      <c r="AD3281" s="29" t="s">
        <v>2</v>
      </c>
      <c r="AE3281" s="29" t="s">
        <v>15272</v>
      </c>
      <c r="AF3281" s="29" t="s">
        <v>38679</v>
      </c>
      <c r="AG3281" s="29">
        <v>-131</v>
      </c>
      <c r="AH3281" s="29" t="s">
        <v>38679</v>
      </c>
      <c r="AI3281" s="29" t="s">
        <v>17699</v>
      </c>
      <c r="AJ3281" s="29">
        <v>207</v>
      </c>
      <c r="AK3281" s="29" t="s">
        <v>38680</v>
      </c>
      <c r="AL3281" s="29" t="s">
        <v>38681</v>
      </c>
      <c r="AM3281" s="29">
        <v>337</v>
      </c>
      <c r="AN3281" s="1">
        <f t="shared" si="177"/>
        <v>1</v>
      </c>
      <c r="AO3281" s="1">
        <f t="shared" si="178"/>
        <v>1</v>
      </c>
      <c r="AP3281" s="30">
        <f t="shared" si="179"/>
        <v>46298</v>
      </c>
      <c r="AQ3281" s="1" t="str">
        <f>IF(COUNTIF('同场线路Rotas do mesmo SC'!A:A,C3281)&gt;0,"Sim","Não")</f>
        <v>Não</v>
      </c>
      <c r="AR3281" s="1" t="str">
        <f>IF(COUNTIF(揽收业务网点!A:A,P3281)&gt;0,"Sim","Não")</f>
        <v>Não</v>
      </c>
    </row>
    <row r="3282" spans="1:44">
      <c r="A3282" s="29" t="s">
        <v>38682</v>
      </c>
      <c r="B3282" s="29" t="s">
        <v>379</v>
      </c>
      <c r="C3282" s="29" t="s">
        <v>26868</v>
      </c>
      <c r="D3282" s="29" t="s">
        <v>15072</v>
      </c>
      <c r="E3282" s="29" t="s">
        <v>382</v>
      </c>
      <c r="F3282" s="29" t="s">
        <v>7279</v>
      </c>
      <c r="G3282" s="29">
        <v>20</v>
      </c>
      <c r="H3282" s="29" t="s">
        <v>19406</v>
      </c>
      <c r="I3282" s="29" t="s">
        <v>2105</v>
      </c>
      <c r="J3282" s="29" t="s">
        <v>19407</v>
      </c>
      <c r="K3282" s="29" t="s">
        <v>387</v>
      </c>
      <c r="L3282" s="29" t="s">
        <v>19408</v>
      </c>
      <c r="M3282" s="29" t="s">
        <v>19407</v>
      </c>
      <c r="N3282" s="29" t="s">
        <v>19409</v>
      </c>
      <c r="O3282" s="29" t="s">
        <v>1807</v>
      </c>
      <c r="P3282" s="29" t="s">
        <v>1808</v>
      </c>
      <c r="Q3282" s="29" t="s">
        <v>2</v>
      </c>
      <c r="R3282" s="29" t="s">
        <v>12994</v>
      </c>
      <c r="S3282" s="29" t="s">
        <v>38683</v>
      </c>
      <c r="T3282" s="29" t="s">
        <v>34193</v>
      </c>
      <c r="U3282" s="29" t="s">
        <v>38684</v>
      </c>
      <c r="V3282" s="29">
        <v>17</v>
      </c>
      <c r="W3282" s="29" t="s">
        <v>396</v>
      </c>
      <c r="X3282" s="29" t="s">
        <v>38685</v>
      </c>
      <c r="Y3282" s="29" t="s">
        <v>17969</v>
      </c>
      <c r="Z3282" s="29" t="s">
        <v>38686</v>
      </c>
      <c r="AA3282" s="29" t="s">
        <v>38686</v>
      </c>
      <c r="AB3282" s="29" t="s">
        <v>26874</v>
      </c>
      <c r="AC3282" s="29" t="s">
        <v>26875</v>
      </c>
      <c r="AD3282" s="29" t="s">
        <v>2</v>
      </c>
      <c r="AE3282" s="29" t="s">
        <v>16547</v>
      </c>
      <c r="AF3282" s="29" t="s">
        <v>32940</v>
      </c>
      <c r="AG3282" s="29">
        <v>-15</v>
      </c>
      <c r="AH3282" s="29" t="s">
        <v>32940</v>
      </c>
      <c r="AI3282" s="29" t="s">
        <v>38687</v>
      </c>
      <c r="AJ3282" s="29">
        <v>143</v>
      </c>
      <c r="AK3282" s="29" t="s">
        <v>38688</v>
      </c>
      <c r="AL3282" s="29" t="s">
        <v>38689</v>
      </c>
      <c r="AM3282" s="29">
        <v>444</v>
      </c>
      <c r="AN3282" s="1">
        <f t="shared" si="177"/>
        <v>1</v>
      </c>
      <c r="AO3282" s="1">
        <f t="shared" si="178"/>
        <v>1</v>
      </c>
      <c r="AP3282" s="30">
        <f t="shared" si="179"/>
        <v>46298</v>
      </c>
      <c r="AQ3282" s="1" t="str">
        <f>IF(COUNTIF('同场线路Rotas do mesmo SC'!A:A,C3282)&gt;0,"Sim","Não")</f>
        <v>Não</v>
      </c>
      <c r="AR3282" s="1" t="str">
        <f>IF(COUNTIF(揽收业务网点!A:A,P3282)&gt;0,"Sim","Não")</f>
        <v>Não</v>
      </c>
    </row>
    <row r="3283" spans="1:44">
      <c r="A3283" s="29" t="s">
        <v>38690</v>
      </c>
      <c r="B3283" s="29" t="s">
        <v>2590</v>
      </c>
      <c r="C3283" s="29" t="s">
        <v>38691</v>
      </c>
      <c r="D3283" s="29" t="s">
        <v>15072</v>
      </c>
      <c r="E3283" s="29" t="s">
        <v>382</v>
      </c>
      <c r="F3283" s="29" t="s">
        <v>7279</v>
      </c>
      <c r="G3283" s="29">
        <v>15</v>
      </c>
      <c r="H3283" s="29" t="s">
        <v>38692</v>
      </c>
      <c r="I3283" s="29" t="s">
        <v>409</v>
      </c>
      <c r="J3283" s="29" t="s">
        <v>26081</v>
      </c>
      <c r="K3283" s="29" t="s">
        <v>387</v>
      </c>
      <c r="L3283" s="29" t="s">
        <v>26082</v>
      </c>
      <c r="M3283" s="29" t="s">
        <v>26099</v>
      </c>
      <c r="N3283" s="29" t="s">
        <v>26100</v>
      </c>
      <c r="O3283" s="29" t="s">
        <v>3587</v>
      </c>
      <c r="P3283" s="29" t="s">
        <v>3588</v>
      </c>
      <c r="Q3283" s="29" t="s">
        <v>5</v>
      </c>
      <c r="R3283" s="29" t="s">
        <v>38693</v>
      </c>
      <c r="S3283" s="29" t="s">
        <v>38694</v>
      </c>
      <c r="T3283" s="29" t="s">
        <v>38695</v>
      </c>
      <c r="U3283" s="29" t="s">
        <v>38696</v>
      </c>
      <c r="V3283" s="29">
        <v>329</v>
      </c>
      <c r="W3283" s="29" t="s">
        <v>396</v>
      </c>
      <c r="X3283" s="29" t="s">
        <v>38697</v>
      </c>
      <c r="Y3283" s="29" t="s">
        <v>17697</v>
      </c>
      <c r="Z3283" s="29" t="s">
        <v>38698</v>
      </c>
      <c r="AA3283" s="29" t="s">
        <v>38698</v>
      </c>
      <c r="AB3283" s="29" t="s">
        <v>26090</v>
      </c>
      <c r="AC3283" s="29" t="s">
        <v>26091</v>
      </c>
      <c r="AD3283" s="29" t="s">
        <v>5</v>
      </c>
      <c r="AE3283" s="29" t="s">
        <v>38699</v>
      </c>
      <c r="AF3283" s="29" t="s">
        <v>38700</v>
      </c>
      <c r="AG3283" s="29">
        <v>219</v>
      </c>
      <c r="AH3283" s="29" t="s">
        <v>38700</v>
      </c>
      <c r="AI3283" s="29" t="s">
        <v>38701</v>
      </c>
      <c r="AJ3283" s="29">
        <v>28</v>
      </c>
      <c r="AK3283" s="29" t="s">
        <v>30161</v>
      </c>
      <c r="AL3283" s="29" t="s">
        <v>38702</v>
      </c>
      <c r="AM3283" s="29">
        <v>35</v>
      </c>
      <c r="AN3283" s="1">
        <f t="shared" si="177"/>
        <v>1</v>
      </c>
      <c r="AO3283" s="1">
        <f t="shared" si="178"/>
        <v>1</v>
      </c>
      <c r="AP3283" s="30">
        <f t="shared" si="179"/>
        <v>46298</v>
      </c>
      <c r="AQ3283" s="1" t="str">
        <f>IF(COUNTIF('同场线路Rotas do mesmo SC'!A:A,C3283)&gt;0,"Sim","Não")</f>
        <v>Não</v>
      </c>
      <c r="AR3283" s="1" t="str">
        <f>IF(COUNTIF(揽收业务网点!A:A,P3283)&gt;0,"Sim","Não")</f>
        <v>Não</v>
      </c>
    </row>
    <row r="3284" spans="1:44">
      <c r="A3284" s="29" t="s">
        <v>38703</v>
      </c>
      <c r="B3284" s="29" t="s">
        <v>379</v>
      </c>
      <c r="C3284" s="29" t="s">
        <v>38704</v>
      </c>
      <c r="D3284" s="29" t="s">
        <v>15072</v>
      </c>
      <c r="E3284" s="29" t="s">
        <v>382</v>
      </c>
      <c r="F3284" s="29" t="s">
        <v>7279</v>
      </c>
      <c r="G3284" s="29">
        <v>80</v>
      </c>
      <c r="H3284" s="29" t="s">
        <v>38705</v>
      </c>
      <c r="I3284" s="29" t="s">
        <v>2105</v>
      </c>
      <c r="J3284" s="29" t="s">
        <v>27987</v>
      </c>
      <c r="K3284" s="29" t="s">
        <v>387</v>
      </c>
      <c r="L3284" s="29" t="s">
        <v>27988</v>
      </c>
      <c r="M3284" s="29" t="s">
        <v>38706</v>
      </c>
      <c r="N3284" s="29" t="s">
        <v>38707</v>
      </c>
      <c r="O3284" s="29" t="s">
        <v>1807</v>
      </c>
      <c r="P3284" s="29" t="s">
        <v>1808</v>
      </c>
      <c r="Q3284" s="29" t="s">
        <v>2</v>
      </c>
      <c r="R3284" s="29" t="s">
        <v>3543</v>
      </c>
      <c r="S3284" s="29" t="s">
        <v>7045</v>
      </c>
      <c r="T3284" s="29" t="s">
        <v>38708</v>
      </c>
      <c r="U3284" s="29" t="s">
        <v>38709</v>
      </c>
      <c r="V3284" s="29">
        <v>13</v>
      </c>
      <c r="W3284" s="29" t="s">
        <v>396</v>
      </c>
      <c r="X3284" s="29" t="s">
        <v>38710</v>
      </c>
      <c r="Y3284" s="29" t="s">
        <v>28423</v>
      </c>
      <c r="Z3284" s="29" t="s">
        <v>38711</v>
      </c>
      <c r="AA3284" s="29" t="s">
        <v>38711</v>
      </c>
      <c r="AB3284" s="29" t="s">
        <v>26887</v>
      </c>
      <c r="AC3284" s="29" t="s">
        <v>26888</v>
      </c>
      <c r="AD3284" s="29" t="s">
        <v>2</v>
      </c>
      <c r="AE3284" s="29" t="s">
        <v>29535</v>
      </c>
      <c r="AF3284" s="29" t="s">
        <v>38712</v>
      </c>
      <c r="AG3284" s="29">
        <v>-106</v>
      </c>
      <c r="AH3284" s="29" t="s">
        <v>38712</v>
      </c>
      <c r="AI3284" s="29" t="s">
        <v>38713</v>
      </c>
      <c r="AJ3284" s="29">
        <v>136</v>
      </c>
      <c r="AK3284" s="29" t="s">
        <v>32862</v>
      </c>
      <c r="AL3284" s="29" t="s">
        <v>38714</v>
      </c>
      <c r="AM3284" s="29">
        <v>117</v>
      </c>
      <c r="AN3284" s="1">
        <f t="shared" ref="AN3284:AN3347" si="180">IF(X3284="",0,1)</f>
        <v>1</v>
      </c>
      <c r="AO3284" s="1">
        <f t="shared" ref="AO3284:AO3347" si="181">IF(AI3284="",0,1)</f>
        <v>1</v>
      </c>
      <c r="AP3284" s="30">
        <f t="shared" ref="AP3284:AP3347" si="182">DATE(YEAR(AE3284),MONTH(AE3284),DAY(AE3284))</f>
        <v>46298</v>
      </c>
      <c r="AQ3284" s="1" t="str">
        <f>IF(COUNTIF('同场线路Rotas do mesmo SC'!A:A,C3284)&gt;0,"Sim","Não")</f>
        <v>Não</v>
      </c>
      <c r="AR3284" s="1" t="str">
        <f>IF(COUNTIF(揽收业务网点!A:A,P3284)&gt;0,"Sim","Não")</f>
        <v>Não</v>
      </c>
    </row>
    <row r="3285" spans="1:44">
      <c r="A3285" s="29" t="s">
        <v>38715</v>
      </c>
      <c r="B3285" s="29" t="s">
        <v>379</v>
      </c>
      <c r="C3285" s="29" t="s">
        <v>26785</v>
      </c>
      <c r="D3285" s="29" t="s">
        <v>15072</v>
      </c>
      <c r="E3285" s="29" t="s">
        <v>382</v>
      </c>
      <c r="F3285" s="29" t="s">
        <v>7279</v>
      </c>
      <c r="G3285" s="29">
        <v>11</v>
      </c>
      <c r="H3285" s="29" t="s">
        <v>26749</v>
      </c>
      <c r="I3285" s="29" t="s">
        <v>385</v>
      </c>
      <c r="J3285" s="29" t="s">
        <v>26750</v>
      </c>
      <c r="K3285" s="29" t="s">
        <v>387</v>
      </c>
      <c r="L3285" s="29" t="s">
        <v>26751</v>
      </c>
      <c r="M3285" s="29" t="s">
        <v>26750</v>
      </c>
      <c r="N3285" s="29" t="s">
        <v>26752</v>
      </c>
      <c r="O3285" s="29" t="s">
        <v>1807</v>
      </c>
      <c r="P3285" s="29" t="s">
        <v>1808</v>
      </c>
      <c r="Q3285" s="29" t="s">
        <v>2</v>
      </c>
      <c r="R3285" s="29" t="s">
        <v>581</v>
      </c>
      <c r="S3285" s="29" t="s">
        <v>19395</v>
      </c>
      <c r="T3285" s="29" t="s">
        <v>38716</v>
      </c>
      <c r="U3285" s="29" t="s">
        <v>38717</v>
      </c>
      <c r="V3285" s="29">
        <v>67</v>
      </c>
      <c r="W3285" s="29" t="s">
        <v>396</v>
      </c>
      <c r="X3285" s="29" t="s">
        <v>38718</v>
      </c>
      <c r="Y3285" s="29" t="s">
        <v>2821</v>
      </c>
      <c r="Z3285" s="29" t="s">
        <v>38719</v>
      </c>
      <c r="AA3285" s="29" t="s">
        <v>38719</v>
      </c>
      <c r="AB3285" s="29" t="s">
        <v>26795</v>
      </c>
      <c r="AC3285" s="29" t="s">
        <v>26796</v>
      </c>
      <c r="AD3285" s="29" t="s">
        <v>2</v>
      </c>
      <c r="AE3285" s="29" t="s">
        <v>16547</v>
      </c>
      <c r="AF3285" s="29" t="s">
        <v>32727</v>
      </c>
      <c r="AG3285" s="29">
        <v>-11</v>
      </c>
      <c r="AH3285" s="29" t="s">
        <v>32727</v>
      </c>
      <c r="AI3285" s="29" t="s">
        <v>38720</v>
      </c>
      <c r="AJ3285" s="29">
        <v>125</v>
      </c>
      <c r="AK3285" s="29" t="s">
        <v>38721</v>
      </c>
      <c r="AL3285" s="29" t="s">
        <v>38722</v>
      </c>
      <c r="AM3285" s="29">
        <v>132</v>
      </c>
      <c r="AN3285" s="1">
        <f t="shared" si="180"/>
        <v>1</v>
      </c>
      <c r="AO3285" s="1">
        <f t="shared" si="181"/>
        <v>1</v>
      </c>
      <c r="AP3285" s="30">
        <f t="shared" si="182"/>
        <v>46298</v>
      </c>
      <c r="AQ3285" s="1" t="str">
        <f>IF(COUNTIF('同场线路Rotas do mesmo SC'!A:A,C3285)&gt;0,"Sim","Não")</f>
        <v>Não</v>
      </c>
      <c r="AR3285" s="1" t="str">
        <f>IF(COUNTIF(揽收业务网点!A:A,P3285)&gt;0,"Sim","Não")</f>
        <v>Não</v>
      </c>
    </row>
    <row r="3286" spans="1:44">
      <c r="A3286" s="29" t="s">
        <v>38715</v>
      </c>
      <c r="B3286" s="29" t="s">
        <v>379</v>
      </c>
      <c r="C3286" s="29" t="s">
        <v>26785</v>
      </c>
      <c r="D3286" s="29" t="s">
        <v>15072</v>
      </c>
      <c r="E3286" s="29" t="s">
        <v>382</v>
      </c>
      <c r="F3286" s="29" t="s">
        <v>7279</v>
      </c>
      <c r="G3286" s="29">
        <v>12</v>
      </c>
      <c r="H3286" s="29" t="s">
        <v>26749</v>
      </c>
      <c r="I3286" s="29" t="s">
        <v>385</v>
      </c>
      <c r="J3286" s="29" t="s">
        <v>26750</v>
      </c>
      <c r="K3286" s="29" t="s">
        <v>387</v>
      </c>
      <c r="L3286" s="29" t="s">
        <v>26751</v>
      </c>
      <c r="M3286" s="29" t="s">
        <v>26750</v>
      </c>
      <c r="N3286" s="29" t="s">
        <v>26752</v>
      </c>
      <c r="O3286" s="29" t="s">
        <v>26795</v>
      </c>
      <c r="P3286" s="29" t="s">
        <v>26796</v>
      </c>
      <c r="Q3286" s="29" t="s">
        <v>2</v>
      </c>
      <c r="R3286" s="29" t="s">
        <v>12072</v>
      </c>
      <c r="S3286" s="29" t="s">
        <v>38723</v>
      </c>
      <c r="T3286" s="29" t="s">
        <v>38724</v>
      </c>
      <c r="U3286" s="29" t="s">
        <v>38724</v>
      </c>
      <c r="V3286" s="29">
        <v>0</v>
      </c>
      <c r="W3286" s="29" t="s">
        <v>396</v>
      </c>
      <c r="X3286" s="29" t="s">
        <v>38725</v>
      </c>
      <c r="Y3286" s="29" t="s">
        <v>32066</v>
      </c>
      <c r="Z3286" s="29" t="s">
        <v>38726</v>
      </c>
      <c r="AA3286" s="29" t="s">
        <v>38726</v>
      </c>
      <c r="AB3286" s="29" t="s">
        <v>26806</v>
      </c>
      <c r="AC3286" s="29" t="s">
        <v>26807</v>
      </c>
      <c r="AD3286" s="29" t="s">
        <v>2</v>
      </c>
      <c r="AE3286" s="29" t="s">
        <v>29516</v>
      </c>
      <c r="AF3286" s="29" t="s">
        <v>38727</v>
      </c>
      <c r="AG3286" s="29">
        <v>-11</v>
      </c>
      <c r="AH3286" s="29" t="s">
        <v>38727</v>
      </c>
      <c r="AI3286" s="29" t="s">
        <v>38728</v>
      </c>
      <c r="AJ3286" s="29">
        <v>90</v>
      </c>
      <c r="AK3286" s="29" t="s">
        <v>32135</v>
      </c>
      <c r="AL3286" s="29" t="s">
        <v>38729</v>
      </c>
      <c r="AM3286" s="29">
        <v>193</v>
      </c>
      <c r="AN3286" s="1">
        <f t="shared" si="180"/>
        <v>1</v>
      </c>
      <c r="AO3286" s="1">
        <f t="shared" si="181"/>
        <v>1</v>
      </c>
      <c r="AP3286" s="30">
        <f t="shared" si="182"/>
        <v>46298</v>
      </c>
      <c r="AQ3286" s="1" t="str">
        <f>IF(COUNTIF('同场线路Rotas do mesmo SC'!A:A,C3286)&gt;0,"Sim","Não")</f>
        <v>Não</v>
      </c>
      <c r="AR3286" s="1" t="str">
        <f>IF(COUNTIF(揽收业务网点!A:A,P3286)&gt;0,"Sim","Não")</f>
        <v>Não</v>
      </c>
    </row>
    <row r="3287" spans="1:44">
      <c r="A3287" s="29" t="s">
        <v>38730</v>
      </c>
      <c r="B3287" s="29" t="s">
        <v>379</v>
      </c>
      <c r="C3287" s="29" t="s">
        <v>38731</v>
      </c>
      <c r="D3287" s="29" t="s">
        <v>15072</v>
      </c>
      <c r="E3287" s="29" t="s">
        <v>382</v>
      </c>
      <c r="F3287" s="29" t="s">
        <v>7279</v>
      </c>
      <c r="G3287" s="29">
        <v>7</v>
      </c>
      <c r="H3287" s="29" t="s">
        <v>7565</v>
      </c>
      <c r="I3287" s="29" t="s">
        <v>868</v>
      </c>
      <c r="J3287" s="29" t="s">
        <v>642</v>
      </c>
      <c r="K3287" s="29" t="s">
        <v>387</v>
      </c>
      <c r="L3287" s="29" t="s">
        <v>643</v>
      </c>
      <c r="M3287" s="29" t="s">
        <v>7566</v>
      </c>
      <c r="N3287" s="29" t="s">
        <v>7567</v>
      </c>
      <c r="O3287" s="29" t="s">
        <v>1703</v>
      </c>
      <c r="P3287" s="29" t="s">
        <v>45</v>
      </c>
      <c r="Q3287" s="29" t="s">
        <v>11</v>
      </c>
      <c r="R3287" s="29" t="s">
        <v>38732</v>
      </c>
      <c r="S3287" s="29" t="s">
        <v>38732</v>
      </c>
      <c r="T3287" s="29" t="s">
        <v>30160</v>
      </c>
      <c r="U3287" s="29" t="s">
        <v>38733</v>
      </c>
      <c r="V3287" s="29">
        <v>25</v>
      </c>
      <c r="W3287" s="29" t="s">
        <v>396</v>
      </c>
      <c r="X3287" s="29" t="s">
        <v>38734</v>
      </c>
      <c r="Y3287" s="29" t="s">
        <v>15272</v>
      </c>
      <c r="Z3287" s="29" t="s">
        <v>35207</v>
      </c>
      <c r="AA3287" s="29" t="s">
        <v>35207</v>
      </c>
      <c r="AB3287" s="29" t="s">
        <v>7572</v>
      </c>
      <c r="AC3287" s="29" t="s">
        <v>38</v>
      </c>
      <c r="AD3287" s="29" t="s">
        <v>11</v>
      </c>
      <c r="AE3287" s="29" t="s">
        <v>29535</v>
      </c>
      <c r="AF3287" s="29" t="s">
        <v>34777</v>
      </c>
      <c r="AG3287" s="29">
        <v>45</v>
      </c>
      <c r="AH3287" s="29" t="s">
        <v>34777</v>
      </c>
      <c r="AI3287" s="29" t="s">
        <v>38735</v>
      </c>
      <c r="AJ3287" s="29">
        <v>6</v>
      </c>
      <c r="AK3287" s="29" t="s">
        <v>38736</v>
      </c>
      <c r="AL3287" s="29" t="s">
        <v>38737</v>
      </c>
      <c r="AM3287" s="29">
        <v>86</v>
      </c>
      <c r="AN3287" s="1">
        <f t="shared" si="180"/>
        <v>1</v>
      </c>
      <c r="AO3287" s="1">
        <f t="shared" si="181"/>
        <v>1</v>
      </c>
      <c r="AP3287" s="30">
        <f t="shared" si="182"/>
        <v>46298</v>
      </c>
      <c r="AQ3287" s="1" t="str">
        <f>IF(COUNTIF('同场线路Rotas do mesmo SC'!A:A,C3287)&gt;0,"Sim","Não")</f>
        <v>Não</v>
      </c>
      <c r="AR3287" s="1" t="str">
        <f>IF(COUNTIF(揽收业务网点!A:A,P3287)&gt;0,"Sim","Não")</f>
        <v>Sim</v>
      </c>
    </row>
    <row r="3288" spans="1:44">
      <c r="A3288" s="29" t="s">
        <v>38738</v>
      </c>
      <c r="B3288" s="29" t="s">
        <v>379</v>
      </c>
      <c r="C3288" s="29" t="s">
        <v>26822</v>
      </c>
      <c r="D3288" s="29" t="s">
        <v>15072</v>
      </c>
      <c r="E3288" s="29" t="s">
        <v>382</v>
      </c>
      <c r="F3288" s="29" t="s">
        <v>7279</v>
      </c>
      <c r="G3288" s="29">
        <v>33</v>
      </c>
      <c r="H3288" s="29" t="s">
        <v>26722</v>
      </c>
      <c r="I3288" s="29" t="s">
        <v>2105</v>
      </c>
      <c r="J3288" s="29" t="s">
        <v>26723</v>
      </c>
      <c r="K3288" s="29" t="s">
        <v>387</v>
      </c>
      <c r="L3288" s="29" t="s">
        <v>26724</v>
      </c>
      <c r="M3288" s="29" t="s">
        <v>26723</v>
      </c>
      <c r="N3288" s="29" t="s">
        <v>26725</v>
      </c>
      <c r="O3288" s="29" t="s">
        <v>1807</v>
      </c>
      <c r="P3288" s="29" t="s">
        <v>1808</v>
      </c>
      <c r="Q3288" s="29" t="s">
        <v>2</v>
      </c>
      <c r="R3288" s="29" t="s">
        <v>38739</v>
      </c>
      <c r="S3288" s="29" t="s">
        <v>38740</v>
      </c>
      <c r="T3288" s="29" t="s">
        <v>38741</v>
      </c>
      <c r="U3288" s="29" t="s">
        <v>38742</v>
      </c>
      <c r="V3288" s="29">
        <v>6</v>
      </c>
      <c r="W3288" s="29" t="s">
        <v>396</v>
      </c>
      <c r="X3288" s="29" t="s">
        <v>38743</v>
      </c>
      <c r="Y3288" s="29" t="s">
        <v>16547</v>
      </c>
      <c r="Z3288" s="29" t="s">
        <v>38744</v>
      </c>
      <c r="AA3288" s="29" t="s">
        <v>38744</v>
      </c>
      <c r="AB3288" s="29" t="s">
        <v>26831</v>
      </c>
      <c r="AC3288" s="29" t="s">
        <v>26832</v>
      </c>
      <c r="AD3288" s="29" t="s">
        <v>2</v>
      </c>
      <c r="AE3288" s="29" t="s">
        <v>15272</v>
      </c>
      <c r="AF3288" s="29" t="s">
        <v>38745</v>
      </c>
      <c r="AG3288" s="29">
        <v>-18</v>
      </c>
      <c r="AH3288" s="29" t="s">
        <v>38745</v>
      </c>
      <c r="AI3288" s="29" t="s">
        <v>38746</v>
      </c>
      <c r="AJ3288" s="29">
        <v>168</v>
      </c>
      <c r="AK3288" s="29" t="s">
        <v>38747</v>
      </c>
      <c r="AL3288" s="29" t="s">
        <v>38748</v>
      </c>
      <c r="AM3288" s="29">
        <v>174</v>
      </c>
      <c r="AN3288" s="1">
        <f t="shared" si="180"/>
        <v>1</v>
      </c>
      <c r="AO3288" s="1">
        <f t="shared" si="181"/>
        <v>1</v>
      </c>
      <c r="AP3288" s="30">
        <f t="shared" si="182"/>
        <v>46298</v>
      </c>
      <c r="AQ3288" s="1" t="str">
        <f>IF(COUNTIF('同场线路Rotas do mesmo SC'!A:A,C3288)&gt;0,"Sim","Não")</f>
        <v>Não</v>
      </c>
      <c r="AR3288" s="1" t="str">
        <f>IF(COUNTIF(揽收业务网点!A:A,P3288)&gt;0,"Sim","Não")</f>
        <v>Não</v>
      </c>
    </row>
    <row r="3289" spans="1:44">
      <c r="A3289" s="29" t="s">
        <v>38749</v>
      </c>
      <c r="B3289" s="29" t="s">
        <v>379</v>
      </c>
      <c r="C3289" s="29" t="s">
        <v>27076</v>
      </c>
      <c r="D3289" s="29" t="s">
        <v>15072</v>
      </c>
      <c r="E3289" s="29" t="s">
        <v>382</v>
      </c>
      <c r="F3289" s="29" t="s">
        <v>7279</v>
      </c>
      <c r="G3289" s="29">
        <v>7</v>
      </c>
      <c r="H3289" s="29" t="s">
        <v>15159</v>
      </c>
      <c r="I3289" s="29" t="s">
        <v>868</v>
      </c>
      <c r="J3289" s="29" t="s">
        <v>642</v>
      </c>
      <c r="K3289" s="29" t="s">
        <v>387</v>
      </c>
      <c r="L3289" s="29" t="s">
        <v>643</v>
      </c>
      <c r="M3289" s="29" t="s">
        <v>15160</v>
      </c>
      <c r="N3289" s="29" t="s">
        <v>15161</v>
      </c>
      <c r="O3289" s="29" t="s">
        <v>1703</v>
      </c>
      <c r="P3289" s="29" t="s">
        <v>45</v>
      </c>
      <c r="Q3289" s="29" t="s">
        <v>11</v>
      </c>
      <c r="R3289" s="29" t="s">
        <v>28356</v>
      </c>
      <c r="S3289" s="29" t="s">
        <v>30825</v>
      </c>
      <c r="T3289" s="29" t="s">
        <v>38750</v>
      </c>
      <c r="U3289" s="29" t="s">
        <v>38751</v>
      </c>
      <c r="V3289" s="29">
        <v>10</v>
      </c>
      <c r="W3289" s="29" t="s">
        <v>396</v>
      </c>
      <c r="X3289" s="29" t="s">
        <v>38752</v>
      </c>
      <c r="Y3289" s="29" t="s">
        <v>28403</v>
      </c>
      <c r="Z3289" s="29" t="s">
        <v>38753</v>
      </c>
      <c r="AA3289" s="29" t="s">
        <v>38753</v>
      </c>
      <c r="AB3289" s="29" t="s">
        <v>27042</v>
      </c>
      <c r="AC3289" s="29" t="s">
        <v>27043</v>
      </c>
      <c r="AD3289" s="29" t="s">
        <v>11</v>
      </c>
      <c r="AE3289" s="29" t="s">
        <v>38754</v>
      </c>
      <c r="AF3289" s="29" t="s">
        <v>38755</v>
      </c>
      <c r="AG3289" s="29">
        <v>-47</v>
      </c>
      <c r="AH3289" s="29" t="s">
        <v>38755</v>
      </c>
      <c r="AI3289" s="29" t="s">
        <v>38756</v>
      </c>
      <c r="AJ3289" s="29">
        <v>791</v>
      </c>
      <c r="AK3289" s="29" t="s">
        <v>38757</v>
      </c>
      <c r="AL3289" s="29" t="s">
        <v>38758</v>
      </c>
      <c r="AM3289" s="29">
        <v>52</v>
      </c>
      <c r="AN3289" s="1">
        <f t="shared" si="180"/>
        <v>1</v>
      </c>
      <c r="AO3289" s="1">
        <f t="shared" si="181"/>
        <v>1</v>
      </c>
      <c r="AP3289" s="30">
        <f t="shared" si="182"/>
        <v>46298</v>
      </c>
      <c r="AQ3289" s="1" t="str">
        <f>IF(COUNTIF('同场线路Rotas do mesmo SC'!A:A,C3289)&gt;0,"Sim","Não")</f>
        <v>Não</v>
      </c>
      <c r="AR3289" s="1" t="str">
        <f>IF(COUNTIF(揽收业务网点!A:A,P3289)&gt;0,"Sim","Não")</f>
        <v>Sim</v>
      </c>
    </row>
    <row r="3290" spans="1:44">
      <c r="A3290" s="29" t="s">
        <v>38759</v>
      </c>
      <c r="B3290" s="29" t="s">
        <v>379</v>
      </c>
      <c r="C3290" s="29" t="s">
        <v>38760</v>
      </c>
      <c r="D3290" s="29" t="s">
        <v>15072</v>
      </c>
      <c r="E3290" s="29" t="s">
        <v>382</v>
      </c>
      <c r="F3290" s="29" t="s">
        <v>7279</v>
      </c>
      <c r="G3290" s="29">
        <v>18</v>
      </c>
      <c r="H3290" s="29" t="s">
        <v>36961</v>
      </c>
      <c r="I3290" s="29" t="s">
        <v>2105</v>
      </c>
      <c r="J3290" s="29" t="s">
        <v>36962</v>
      </c>
      <c r="K3290" s="29" t="s">
        <v>387</v>
      </c>
      <c r="L3290" s="29" t="s">
        <v>36963</v>
      </c>
      <c r="M3290" s="29" t="s">
        <v>36962</v>
      </c>
      <c r="N3290" s="29" t="s">
        <v>36964</v>
      </c>
      <c r="O3290" s="29" t="s">
        <v>1807</v>
      </c>
      <c r="P3290" s="29" t="s">
        <v>1808</v>
      </c>
      <c r="Q3290" s="29" t="s">
        <v>2</v>
      </c>
      <c r="R3290" s="29" t="s">
        <v>1051</v>
      </c>
      <c r="S3290" s="29" t="s">
        <v>34076</v>
      </c>
      <c r="T3290" s="29" t="s">
        <v>38761</v>
      </c>
      <c r="U3290" s="29" t="s">
        <v>38762</v>
      </c>
      <c r="V3290" s="29">
        <v>18</v>
      </c>
      <c r="W3290" s="29" t="s">
        <v>396</v>
      </c>
      <c r="X3290" s="29" t="s">
        <v>38763</v>
      </c>
      <c r="Y3290" s="29" t="s">
        <v>2821</v>
      </c>
      <c r="Z3290" s="29" t="s">
        <v>35532</v>
      </c>
      <c r="AA3290" s="29" t="s">
        <v>35532</v>
      </c>
      <c r="AB3290" s="29" t="s">
        <v>26699</v>
      </c>
      <c r="AC3290" s="29" t="s">
        <v>26700</v>
      </c>
      <c r="AD3290" s="29" t="s">
        <v>2</v>
      </c>
      <c r="AE3290" s="29" t="s">
        <v>16547</v>
      </c>
      <c r="AF3290" s="29" t="s">
        <v>38764</v>
      </c>
      <c r="AG3290" s="29">
        <v>-11</v>
      </c>
      <c r="AH3290" s="29" t="s">
        <v>38764</v>
      </c>
      <c r="AI3290" s="29" t="s">
        <v>38765</v>
      </c>
      <c r="AJ3290" s="29">
        <v>59</v>
      </c>
      <c r="AK3290" s="29" t="s">
        <v>38766</v>
      </c>
      <c r="AL3290" s="29" t="s">
        <v>38767</v>
      </c>
      <c r="AM3290" s="29">
        <v>2975</v>
      </c>
      <c r="AN3290" s="1">
        <f t="shared" si="180"/>
        <v>1</v>
      </c>
      <c r="AO3290" s="1">
        <f t="shared" si="181"/>
        <v>1</v>
      </c>
      <c r="AP3290" s="30">
        <f t="shared" si="182"/>
        <v>46298</v>
      </c>
      <c r="AQ3290" s="1" t="str">
        <f>IF(COUNTIF('同场线路Rotas do mesmo SC'!A:A,C3290)&gt;0,"Sim","Não")</f>
        <v>Não</v>
      </c>
      <c r="AR3290" s="1" t="str">
        <f>IF(COUNTIF(揽收业务网点!A:A,P3290)&gt;0,"Sim","Não")</f>
        <v>Não</v>
      </c>
    </row>
    <row r="3291" spans="1:44">
      <c r="A3291" s="29" t="s">
        <v>38768</v>
      </c>
      <c r="B3291" s="29" t="s">
        <v>379</v>
      </c>
      <c r="C3291" s="29" t="s">
        <v>38769</v>
      </c>
      <c r="D3291" s="29" t="s">
        <v>15072</v>
      </c>
      <c r="E3291" s="29" t="s">
        <v>382</v>
      </c>
      <c r="F3291" s="29" t="s">
        <v>7279</v>
      </c>
      <c r="G3291" s="29">
        <v>24</v>
      </c>
      <c r="H3291" s="29" t="s">
        <v>36785</v>
      </c>
      <c r="I3291" s="29" t="s">
        <v>2105</v>
      </c>
      <c r="J3291" s="29" t="s">
        <v>36786</v>
      </c>
      <c r="K3291" s="29" t="s">
        <v>387</v>
      </c>
      <c r="L3291" s="29" t="s">
        <v>36787</v>
      </c>
      <c r="M3291" s="29" t="s">
        <v>36786</v>
      </c>
      <c r="N3291" s="29" t="s">
        <v>36788</v>
      </c>
      <c r="O3291" s="29" t="s">
        <v>1807</v>
      </c>
      <c r="P3291" s="29" t="s">
        <v>1808</v>
      </c>
      <c r="Q3291" s="29" t="s">
        <v>2</v>
      </c>
      <c r="R3291" s="29" t="s">
        <v>23936</v>
      </c>
      <c r="S3291" s="29" t="s">
        <v>7539</v>
      </c>
      <c r="T3291" s="29" t="s">
        <v>38770</v>
      </c>
      <c r="U3291" s="29" t="s">
        <v>38771</v>
      </c>
      <c r="V3291" s="29">
        <v>19</v>
      </c>
      <c r="W3291" s="29" t="s">
        <v>396</v>
      </c>
      <c r="X3291" s="29" t="s">
        <v>31618</v>
      </c>
      <c r="Y3291" s="29" t="s">
        <v>2821</v>
      </c>
      <c r="Z3291" s="29" t="s">
        <v>38772</v>
      </c>
      <c r="AA3291" s="29" t="s">
        <v>38772</v>
      </c>
      <c r="AB3291" s="29" t="s">
        <v>26706</v>
      </c>
      <c r="AC3291" s="29" t="s">
        <v>26707</v>
      </c>
      <c r="AD3291" s="29" t="s">
        <v>2</v>
      </c>
      <c r="AE3291" s="29" t="s">
        <v>15272</v>
      </c>
      <c r="AF3291" s="29" t="s">
        <v>38773</v>
      </c>
      <c r="AG3291" s="29">
        <v>-7</v>
      </c>
      <c r="AH3291" s="29" t="s">
        <v>38773</v>
      </c>
      <c r="AI3291" s="29" t="s">
        <v>29887</v>
      </c>
      <c r="AJ3291" s="29">
        <v>57</v>
      </c>
      <c r="AK3291" s="29" t="s">
        <v>38774</v>
      </c>
      <c r="AL3291" s="29" t="s">
        <v>38775</v>
      </c>
      <c r="AM3291" s="29">
        <v>530</v>
      </c>
      <c r="AN3291" s="1">
        <f t="shared" si="180"/>
        <v>1</v>
      </c>
      <c r="AO3291" s="1">
        <f t="shared" si="181"/>
        <v>1</v>
      </c>
      <c r="AP3291" s="30">
        <f t="shared" si="182"/>
        <v>46298</v>
      </c>
      <c r="AQ3291" s="1" t="str">
        <f>IF(COUNTIF('同场线路Rotas do mesmo SC'!A:A,C3291)&gt;0,"Sim","Não")</f>
        <v>Não</v>
      </c>
      <c r="AR3291" s="1" t="str">
        <f>IF(COUNTIF(揽收业务网点!A:A,P3291)&gt;0,"Sim","Não")</f>
        <v>Não</v>
      </c>
    </row>
    <row r="3292" spans="1:44">
      <c r="A3292" s="29" t="s">
        <v>38776</v>
      </c>
      <c r="B3292" s="29" t="s">
        <v>379</v>
      </c>
      <c r="C3292" s="29" t="s">
        <v>26721</v>
      </c>
      <c r="D3292" s="29" t="s">
        <v>15072</v>
      </c>
      <c r="E3292" s="29" t="s">
        <v>382</v>
      </c>
      <c r="F3292" s="29" t="s">
        <v>7279</v>
      </c>
      <c r="G3292" s="29">
        <v>34</v>
      </c>
      <c r="H3292" s="29" t="s">
        <v>36773</v>
      </c>
      <c r="I3292" s="29" t="s">
        <v>2105</v>
      </c>
      <c r="J3292" s="29" t="s">
        <v>36774</v>
      </c>
      <c r="K3292" s="29" t="s">
        <v>387</v>
      </c>
      <c r="L3292" s="29" t="s">
        <v>36775</v>
      </c>
      <c r="M3292" s="29" t="s">
        <v>36774</v>
      </c>
      <c r="N3292" s="29" t="s">
        <v>36776</v>
      </c>
      <c r="O3292" s="29" t="s">
        <v>1807</v>
      </c>
      <c r="P3292" s="29" t="s">
        <v>1808</v>
      </c>
      <c r="Q3292" s="29" t="s">
        <v>2</v>
      </c>
      <c r="R3292" s="29" t="s">
        <v>37324</v>
      </c>
      <c r="S3292" s="29" t="s">
        <v>13406</v>
      </c>
      <c r="T3292" s="29" t="s">
        <v>38777</v>
      </c>
      <c r="U3292" s="29" t="s">
        <v>38778</v>
      </c>
      <c r="V3292" s="29">
        <v>8</v>
      </c>
      <c r="W3292" s="29" t="s">
        <v>396</v>
      </c>
      <c r="X3292" s="29" t="s">
        <v>27719</v>
      </c>
      <c r="Y3292" s="29" t="s">
        <v>2821</v>
      </c>
      <c r="Z3292" s="29" t="s">
        <v>38779</v>
      </c>
      <c r="AA3292" s="29" t="s">
        <v>38779</v>
      </c>
      <c r="AB3292" s="29" t="s">
        <v>26730</v>
      </c>
      <c r="AC3292" s="29" t="s">
        <v>26731</v>
      </c>
      <c r="AD3292" s="29" t="s">
        <v>2</v>
      </c>
      <c r="AE3292" s="29" t="s">
        <v>16006</v>
      </c>
      <c r="AF3292" s="29" t="s">
        <v>37551</v>
      </c>
      <c r="AG3292" s="29">
        <v>-86</v>
      </c>
      <c r="AH3292" s="29" t="s">
        <v>37551</v>
      </c>
      <c r="AI3292" s="29" t="s">
        <v>38780</v>
      </c>
      <c r="AJ3292" s="29">
        <v>95</v>
      </c>
      <c r="AK3292" s="29" t="s">
        <v>38781</v>
      </c>
      <c r="AL3292" s="29" t="s">
        <v>38782</v>
      </c>
      <c r="AM3292" s="29">
        <v>93</v>
      </c>
      <c r="AN3292" s="1">
        <f t="shared" si="180"/>
        <v>1</v>
      </c>
      <c r="AO3292" s="1">
        <f t="shared" si="181"/>
        <v>1</v>
      </c>
      <c r="AP3292" s="30">
        <f t="shared" si="182"/>
        <v>46298</v>
      </c>
      <c r="AQ3292" s="1" t="str">
        <f>IF(COUNTIF('同场线路Rotas do mesmo SC'!A:A,C3292)&gt;0,"Sim","Não")</f>
        <v>Não</v>
      </c>
      <c r="AR3292" s="1" t="str">
        <f>IF(COUNTIF(揽收业务网点!A:A,P3292)&gt;0,"Sim","Não")</f>
        <v>Não</v>
      </c>
    </row>
    <row r="3293" spans="1:44">
      <c r="A3293" s="29" t="s">
        <v>38783</v>
      </c>
      <c r="B3293" s="29" t="s">
        <v>379</v>
      </c>
      <c r="C3293" s="29" t="s">
        <v>27066</v>
      </c>
      <c r="D3293" s="29" t="s">
        <v>15072</v>
      </c>
      <c r="E3293" s="29" t="s">
        <v>382</v>
      </c>
      <c r="F3293" s="29" t="s">
        <v>7279</v>
      </c>
      <c r="G3293" s="29">
        <v>10</v>
      </c>
      <c r="H3293" s="29" t="s">
        <v>7565</v>
      </c>
      <c r="I3293" s="29" t="s">
        <v>868</v>
      </c>
      <c r="J3293" s="29" t="s">
        <v>642</v>
      </c>
      <c r="K3293" s="29" t="s">
        <v>387</v>
      </c>
      <c r="L3293" s="29" t="s">
        <v>643</v>
      </c>
      <c r="M3293" s="29" t="s">
        <v>7566</v>
      </c>
      <c r="N3293" s="29" t="s">
        <v>7567</v>
      </c>
      <c r="O3293" s="29" t="s">
        <v>1703</v>
      </c>
      <c r="P3293" s="29" t="s">
        <v>45</v>
      </c>
      <c r="Q3293" s="29" t="s">
        <v>11</v>
      </c>
      <c r="R3293" s="29" t="s">
        <v>32347</v>
      </c>
      <c r="S3293" s="29" t="s">
        <v>32347</v>
      </c>
      <c r="T3293" s="29" t="s">
        <v>38784</v>
      </c>
      <c r="U3293" s="29" t="s">
        <v>38785</v>
      </c>
      <c r="V3293" s="29">
        <v>11</v>
      </c>
      <c r="W3293" s="29" t="s">
        <v>396</v>
      </c>
      <c r="X3293" s="29" t="s">
        <v>38786</v>
      </c>
      <c r="Y3293" s="29" t="s">
        <v>28403</v>
      </c>
      <c r="Z3293" s="29" t="s">
        <v>38787</v>
      </c>
      <c r="AA3293" s="29" t="s">
        <v>38787</v>
      </c>
      <c r="AB3293" s="29" t="s">
        <v>7572</v>
      </c>
      <c r="AC3293" s="29" t="s">
        <v>38</v>
      </c>
      <c r="AD3293" s="29" t="s">
        <v>11</v>
      </c>
      <c r="AE3293" s="29" t="s">
        <v>38788</v>
      </c>
      <c r="AF3293" s="29" t="s">
        <v>38789</v>
      </c>
      <c r="AG3293" s="29">
        <v>-134</v>
      </c>
      <c r="AH3293" s="29" t="s">
        <v>38789</v>
      </c>
      <c r="AI3293" s="29" t="s">
        <v>38790</v>
      </c>
      <c r="AJ3293" s="29">
        <v>965</v>
      </c>
      <c r="AK3293" s="29" t="s">
        <v>38791</v>
      </c>
      <c r="AL3293" s="29" t="s">
        <v>38792</v>
      </c>
      <c r="AM3293" s="29">
        <v>20</v>
      </c>
      <c r="AN3293" s="1">
        <f t="shared" si="180"/>
        <v>1</v>
      </c>
      <c r="AO3293" s="1">
        <f t="shared" si="181"/>
        <v>1</v>
      </c>
      <c r="AP3293" s="30">
        <f t="shared" si="182"/>
        <v>46298</v>
      </c>
      <c r="AQ3293" s="1" t="str">
        <f>IF(COUNTIF('同场线路Rotas do mesmo SC'!A:A,C3293)&gt;0,"Sim","Não")</f>
        <v>Não</v>
      </c>
      <c r="AR3293" s="1" t="str">
        <f>IF(COUNTIF(揽收业务网点!A:A,P3293)&gt;0,"Sim","Não")</f>
        <v>Sim</v>
      </c>
    </row>
    <row r="3294" spans="1:44">
      <c r="A3294" s="29" t="s">
        <v>38793</v>
      </c>
      <c r="B3294" s="29" t="s">
        <v>379</v>
      </c>
      <c r="C3294" s="29" t="s">
        <v>37106</v>
      </c>
      <c r="D3294" s="29" t="s">
        <v>15072</v>
      </c>
      <c r="E3294" s="29" t="s">
        <v>640</v>
      </c>
      <c r="F3294" s="29" t="s">
        <v>7279</v>
      </c>
      <c r="G3294" s="29">
        <v>15</v>
      </c>
      <c r="H3294" s="29" t="s">
        <v>6541</v>
      </c>
      <c r="I3294" s="29" t="s">
        <v>868</v>
      </c>
      <c r="J3294" s="29" t="s">
        <v>1753</v>
      </c>
      <c r="K3294" s="29" t="s">
        <v>387</v>
      </c>
      <c r="L3294" s="29" t="s">
        <v>1754</v>
      </c>
      <c r="M3294" s="29" t="s">
        <v>6542</v>
      </c>
      <c r="N3294" s="29" t="s">
        <v>6543</v>
      </c>
      <c r="O3294" s="29" t="s">
        <v>7572</v>
      </c>
      <c r="P3294" s="29" t="s">
        <v>38</v>
      </c>
      <c r="Q3294" s="29" t="s">
        <v>11</v>
      </c>
      <c r="R3294" s="29" t="s">
        <v>32626</v>
      </c>
      <c r="S3294" s="29" t="s">
        <v>32626</v>
      </c>
      <c r="T3294" s="29" t="s">
        <v>38794</v>
      </c>
      <c r="U3294" s="29" t="s">
        <v>38795</v>
      </c>
      <c r="V3294" s="29">
        <v>44</v>
      </c>
      <c r="W3294" s="29" t="s">
        <v>396</v>
      </c>
      <c r="X3294" s="29" t="s">
        <v>38796</v>
      </c>
      <c r="Y3294" s="29" t="s">
        <v>15932</v>
      </c>
      <c r="Z3294" s="29" t="s">
        <v>38797</v>
      </c>
      <c r="AA3294" s="29" t="s">
        <v>38797</v>
      </c>
      <c r="AB3294" s="29" t="s">
        <v>1703</v>
      </c>
      <c r="AC3294" s="29" t="s">
        <v>45</v>
      </c>
      <c r="AD3294" s="29" t="s">
        <v>11</v>
      </c>
      <c r="AE3294" s="29" t="s">
        <v>20793</v>
      </c>
      <c r="AF3294" s="29" t="s">
        <v>38798</v>
      </c>
      <c r="AG3294" s="29">
        <v>-53</v>
      </c>
      <c r="AH3294" s="29" t="s">
        <v>38798</v>
      </c>
      <c r="AI3294" s="29" t="s">
        <v>38799</v>
      </c>
      <c r="AJ3294" s="29"/>
      <c r="AK3294" s="29"/>
      <c r="AL3294" s="29"/>
      <c r="AM3294" s="29"/>
      <c r="AN3294" s="1">
        <f t="shared" si="180"/>
        <v>1</v>
      </c>
      <c r="AO3294" s="1">
        <f t="shared" si="181"/>
        <v>1</v>
      </c>
      <c r="AP3294" s="30">
        <f t="shared" si="182"/>
        <v>46297</v>
      </c>
      <c r="AQ3294" s="1" t="str">
        <f>IF(COUNTIF('同场线路Rotas do mesmo SC'!A:A,C3294)&gt;0,"Sim","Não")</f>
        <v>Não</v>
      </c>
      <c r="AR3294" s="1" t="str">
        <f>IF(COUNTIF(揽收业务网点!A:A,P3294)&gt;0,"Sim","Não")</f>
        <v>Sim</v>
      </c>
    </row>
    <row r="3295" spans="1:44">
      <c r="A3295" s="29" t="s">
        <v>38800</v>
      </c>
      <c r="B3295" s="29" t="s">
        <v>379</v>
      </c>
      <c r="C3295" s="29" t="s">
        <v>38801</v>
      </c>
      <c r="D3295" s="29" t="s">
        <v>15072</v>
      </c>
      <c r="E3295" s="29" t="s">
        <v>382</v>
      </c>
      <c r="F3295" s="29" t="s">
        <v>7279</v>
      </c>
      <c r="G3295" s="29">
        <v>69</v>
      </c>
      <c r="H3295" s="29" t="s">
        <v>1647</v>
      </c>
      <c r="I3295" s="29" t="s">
        <v>385</v>
      </c>
      <c r="J3295" s="29" t="s">
        <v>1579</v>
      </c>
      <c r="K3295" s="29" t="s">
        <v>387</v>
      </c>
      <c r="L3295" s="29" t="s">
        <v>1580</v>
      </c>
      <c r="M3295" s="29" t="s">
        <v>1648</v>
      </c>
      <c r="N3295" s="29" t="s">
        <v>1649</v>
      </c>
      <c r="O3295" s="29" t="s">
        <v>1372</v>
      </c>
      <c r="P3295" s="29" t="s">
        <v>34</v>
      </c>
      <c r="Q3295" s="29" t="s">
        <v>11</v>
      </c>
      <c r="R3295" s="29" t="s">
        <v>18548</v>
      </c>
      <c r="S3295" s="29" t="s">
        <v>18548</v>
      </c>
      <c r="T3295" s="29" t="s">
        <v>33265</v>
      </c>
      <c r="U3295" s="29" t="s">
        <v>33265</v>
      </c>
      <c r="V3295" s="29">
        <v>0</v>
      </c>
      <c r="W3295" s="29" t="s">
        <v>396</v>
      </c>
      <c r="X3295" s="29"/>
      <c r="Y3295" s="29" t="s">
        <v>16006</v>
      </c>
      <c r="Z3295" s="29" t="s">
        <v>38802</v>
      </c>
      <c r="AA3295" s="29" t="s">
        <v>38802</v>
      </c>
      <c r="AB3295" s="29" t="s">
        <v>8419</v>
      </c>
      <c r="AC3295" s="29" t="s">
        <v>162</v>
      </c>
      <c r="AD3295" s="29" t="s">
        <v>145</v>
      </c>
      <c r="AE3295" s="29" t="s">
        <v>38803</v>
      </c>
      <c r="AF3295" s="29" t="s">
        <v>38804</v>
      </c>
      <c r="AG3295" s="29">
        <v>-229</v>
      </c>
      <c r="AH3295" s="29" t="s">
        <v>38804</v>
      </c>
      <c r="AI3295" s="29"/>
      <c r="AJ3295" s="29"/>
      <c r="AK3295" s="29"/>
      <c r="AL3295" s="29"/>
      <c r="AM3295" s="29"/>
      <c r="AN3295" s="1">
        <f t="shared" si="180"/>
        <v>0</v>
      </c>
      <c r="AO3295" s="1">
        <f t="shared" si="181"/>
        <v>0</v>
      </c>
      <c r="AP3295" s="30">
        <f t="shared" si="182"/>
        <v>46298</v>
      </c>
      <c r="AQ3295" s="1" t="str">
        <f>IF(COUNTIF('同场线路Rotas do mesmo SC'!A:A,C3295)&gt;0,"Sim","Não")</f>
        <v>Não</v>
      </c>
      <c r="AR3295" s="1" t="str">
        <f>IF(COUNTIF(揽收业务网点!A:A,P3295)&gt;0,"Sim","Não")</f>
        <v>Sim</v>
      </c>
    </row>
    <row r="3296" spans="1:44">
      <c r="A3296" s="29" t="s">
        <v>38805</v>
      </c>
      <c r="B3296" s="29" t="s">
        <v>379</v>
      </c>
      <c r="C3296" s="29" t="s">
        <v>25994</v>
      </c>
      <c r="D3296" s="29" t="s">
        <v>15072</v>
      </c>
      <c r="E3296" s="29" t="s">
        <v>382</v>
      </c>
      <c r="F3296" s="29" t="s">
        <v>7279</v>
      </c>
      <c r="G3296" s="29">
        <v>168</v>
      </c>
      <c r="H3296" s="29" t="s">
        <v>25995</v>
      </c>
      <c r="I3296" s="29" t="s">
        <v>868</v>
      </c>
      <c r="J3296" s="29" t="s">
        <v>7724</v>
      </c>
      <c r="K3296" s="29" t="s">
        <v>387</v>
      </c>
      <c r="L3296" s="29" t="s">
        <v>7725</v>
      </c>
      <c r="M3296" s="29" t="s">
        <v>25996</v>
      </c>
      <c r="N3296" s="29" t="s">
        <v>25997</v>
      </c>
      <c r="O3296" s="29" t="s">
        <v>8608</v>
      </c>
      <c r="P3296" s="29" t="s">
        <v>8609</v>
      </c>
      <c r="Q3296" s="29" t="s">
        <v>145</v>
      </c>
      <c r="R3296" s="29" t="s">
        <v>38806</v>
      </c>
      <c r="S3296" s="29" t="s">
        <v>33997</v>
      </c>
      <c r="T3296" s="29" t="s">
        <v>38807</v>
      </c>
      <c r="U3296" s="29" t="s">
        <v>38808</v>
      </c>
      <c r="V3296" s="29">
        <v>31</v>
      </c>
      <c r="W3296" s="29" t="s">
        <v>396</v>
      </c>
      <c r="X3296" s="29" t="s">
        <v>30502</v>
      </c>
      <c r="Y3296" s="29" t="s">
        <v>11780</v>
      </c>
      <c r="Z3296" s="29" t="s">
        <v>38809</v>
      </c>
      <c r="AA3296" s="29" t="s">
        <v>38809</v>
      </c>
      <c r="AB3296" s="29" t="s">
        <v>9098</v>
      </c>
      <c r="AC3296" s="29" t="s">
        <v>9099</v>
      </c>
      <c r="AD3296" s="29" t="s">
        <v>145</v>
      </c>
      <c r="AE3296" s="29" t="s">
        <v>28078</v>
      </c>
      <c r="AF3296" s="29" t="s">
        <v>38810</v>
      </c>
      <c r="AG3296" s="29">
        <v>-44</v>
      </c>
      <c r="AH3296" s="29" t="s">
        <v>38810</v>
      </c>
      <c r="AI3296" s="29" t="s">
        <v>38811</v>
      </c>
      <c r="AJ3296" s="29">
        <v>7</v>
      </c>
      <c r="AK3296" s="29" t="s">
        <v>38812</v>
      </c>
      <c r="AL3296" s="29" t="s">
        <v>38813</v>
      </c>
      <c r="AM3296" s="29">
        <v>19</v>
      </c>
      <c r="AN3296" s="1">
        <f t="shared" si="180"/>
        <v>1</v>
      </c>
      <c r="AO3296" s="1">
        <f t="shared" si="181"/>
        <v>1</v>
      </c>
      <c r="AP3296" s="30">
        <f t="shared" si="182"/>
        <v>46298</v>
      </c>
      <c r="AQ3296" s="1" t="str">
        <f>IF(COUNTIF('同场线路Rotas do mesmo SC'!A:A,C3296)&gt;0,"Sim","Não")</f>
        <v>Não</v>
      </c>
      <c r="AR3296" s="1" t="str">
        <f>IF(COUNTIF(揽收业务网点!A:A,P3296)&gt;0,"Sim","Não")</f>
        <v>Não</v>
      </c>
    </row>
    <row r="3297" spans="1:44">
      <c r="A3297" s="29" t="s">
        <v>38814</v>
      </c>
      <c r="B3297" s="29" t="s">
        <v>379</v>
      </c>
      <c r="C3297" s="29" t="s">
        <v>27001</v>
      </c>
      <c r="D3297" s="29" t="s">
        <v>15072</v>
      </c>
      <c r="E3297" s="29" t="s">
        <v>382</v>
      </c>
      <c r="F3297" s="29" t="s">
        <v>7279</v>
      </c>
      <c r="G3297" s="29">
        <v>83</v>
      </c>
      <c r="H3297" s="29" t="s">
        <v>7782</v>
      </c>
      <c r="I3297" s="29" t="s">
        <v>385</v>
      </c>
      <c r="J3297" s="29" t="s">
        <v>1753</v>
      </c>
      <c r="K3297" s="29" t="s">
        <v>387</v>
      </c>
      <c r="L3297" s="29" t="s">
        <v>1754</v>
      </c>
      <c r="M3297" s="29" t="s">
        <v>33203</v>
      </c>
      <c r="N3297" s="29" t="s">
        <v>33204</v>
      </c>
      <c r="O3297" s="29" t="s">
        <v>1703</v>
      </c>
      <c r="P3297" s="29" t="s">
        <v>45</v>
      </c>
      <c r="Q3297" s="29" t="s">
        <v>11</v>
      </c>
      <c r="R3297" s="29" t="s">
        <v>38815</v>
      </c>
      <c r="S3297" s="29" t="s">
        <v>38815</v>
      </c>
      <c r="T3297" s="29" t="s">
        <v>38816</v>
      </c>
      <c r="U3297" s="29" t="s">
        <v>38817</v>
      </c>
      <c r="V3297" s="29">
        <v>10</v>
      </c>
      <c r="W3297" s="29" t="s">
        <v>396</v>
      </c>
      <c r="X3297" s="29" t="s">
        <v>38818</v>
      </c>
      <c r="Y3297" s="29" t="s">
        <v>28128</v>
      </c>
      <c r="Z3297" s="29" t="s">
        <v>38819</v>
      </c>
      <c r="AA3297" s="29" t="s">
        <v>38819</v>
      </c>
      <c r="AB3297" s="29" t="s">
        <v>26983</v>
      </c>
      <c r="AC3297" s="29" t="s">
        <v>26984</v>
      </c>
      <c r="AD3297" s="29" t="s">
        <v>11</v>
      </c>
      <c r="AE3297" s="29" t="s">
        <v>38820</v>
      </c>
      <c r="AF3297" s="29" t="s">
        <v>38821</v>
      </c>
      <c r="AG3297" s="29">
        <v>-94</v>
      </c>
      <c r="AH3297" s="29" t="s">
        <v>38821</v>
      </c>
      <c r="AI3297" s="29" t="s">
        <v>38822</v>
      </c>
      <c r="AJ3297" s="29">
        <v>936</v>
      </c>
      <c r="AK3297" s="29" t="s">
        <v>38823</v>
      </c>
      <c r="AL3297" s="29" t="s">
        <v>38824</v>
      </c>
      <c r="AM3297" s="29">
        <v>68</v>
      </c>
      <c r="AN3297" s="1">
        <f t="shared" si="180"/>
        <v>1</v>
      </c>
      <c r="AO3297" s="1">
        <f t="shared" si="181"/>
        <v>1</v>
      </c>
      <c r="AP3297" s="30">
        <f t="shared" si="182"/>
        <v>46298</v>
      </c>
      <c r="AQ3297" s="1" t="str">
        <f>IF(COUNTIF('同场线路Rotas do mesmo SC'!A:A,C3297)&gt;0,"Sim","Não")</f>
        <v>Não</v>
      </c>
      <c r="AR3297" s="1" t="str">
        <f>IF(COUNTIF(揽收业务网点!A:A,P3297)&gt;0,"Sim","Não")</f>
        <v>Sim</v>
      </c>
    </row>
    <row r="3298" spans="1:44">
      <c r="A3298" s="29" t="s">
        <v>38825</v>
      </c>
      <c r="B3298" s="29" t="s">
        <v>379</v>
      </c>
      <c r="C3298" s="29" t="s">
        <v>26990</v>
      </c>
      <c r="D3298" s="29" t="s">
        <v>15072</v>
      </c>
      <c r="E3298" s="29" t="s">
        <v>382</v>
      </c>
      <c r="F3298" s="29" t="s">
        <v>7279</v>
      </c>
      <c r="G3298" s="29">
        <v>83</v>
      </c>
      <c r="H3298" s="29" t="s">
        <v>8801</v>
      </c>
      <c r="I3298" s="29" t="s">
        <v>385</v>
      </c>
      <c r="J3298" s="29" t="s">
        <v>1753</v>
      </c>
      <c r="K3298" s="29" t="s">
        <v>387</v>
      </c>
      <c r="L3298" s="29" t="s">
        <v>1754</v>
      </c>
      <c r="M3298" s="29" t="s">
        <v>8802</v>
      </c>
      <c r="N3298" s="29" t="s">
        <v>8803</v>
      </c>
      <c r="O3298" s="29" t="s">
        <v>1703</v>
      </c>
      <c r="P3298" s="29" t="s">
        <v>45</v>
      </c>
      <c r="Q3298" s="29" t="s">
        <v>11</v>
      </c>
      <c r="R3298" s="29" t="s">
        <v>29480</v>
      </c>
      <c r="S3298" s="29" t="s">
        <v>29480</v>
      </c>
      <c r="T3298" s="29" t="s">
        <v>38826</v>
      </c>
      <c r="U3298" s="29" t="s">
        <v>38827</v>
      </c>
      <c r="V3298" s="29">
        <v>83</v>
      </c>
      <c r="W3298" s="29" t="s">
        <v>396</v>
      </c>
      <c r="X3298" s="29" t="s">
        <v>38828</v>
      </c>
      <c r="Y3298" s="29" t="s">
        <v>28128</v>
      </c>
      <c r="Z3298" s="29" t="s">
        <v>38829</v>
      </c>
      <c r="AA3298" s="29" t="s">
        <v>38829</v>
      </c>
      <c r="AB3298" s="29" t="s">
        <v>5287</v>
      </c>
      <c r="AC3298" s="29" t="s">
        <v>44</v>
      </c>
      <c r="AD3298" s="29" t="s">
        <v>11</v>
      </c>
      <c r="AE3298" s="29" t="s">
        <v>38820</v>
      </c>
      <c r="AF3298" s="29" t="s">
        <v>38830</v>
      </c>
      <c r="AG3298" s="29">
        <v>81</v>
      </c>
      <c r="AH3298" s="29" t="s">
        <v>38830</v>
      </c>
      <c r="AI3298" s="29" t="s">
        <v>38831</v>
      </c>
      <c r="AJ3298" s="29">
        <v>718</v>
      </c>
      <c r="AK3298" s="29" t="s">
        <v>38832</v>
      </c>
      <c r="AL3298" s="29" t="s">
        <v>38833</v>
      </c>
      <c r="AM3298" s="29">
        <v>33</v>
      </c>
      <c r="AN3298" s="1">
        <f t="shared" si="180"/>
        <v>1</v>
      </c>
      <c r="AO3298" s="1">
        <f t="shared" si="181"/>
        <v>1</v>
      </c>
      <c r="AP3298" s="30">
        <f t="shared" si="182"/>
        <v>46298</v>
      </c>
      <c r="AQ3298" s="1" t="str">
        <f>IF(COUNTIF('同场线路Rotas do mesmo SC'!A:A,C3298)&gt;0,"Sim","Não")</f>
        <v>Não</v>
      </c>
      <c r="AR3298" s="1" t="str">
        <f>IF(COUNTIF(揽收业务网点!A:A,P3298)&gt;0,"Sim","Não")</f>
        <v>Sim</v>
      </c>
    </row>
    <row r="3299" spans="1:44">
      <c r="A3299" s="29" t="s">
        <v>38834</v>
      </c>
      <c r="B3299" s="29" t="s">
        <v>379</v>
      </c>
      <c r="C3299" s="29" t="s">
        <v>38835</v>
      </c>
      <c r="D3299" s="29" t="s">
        <v>15072</v>
      </c>
      <c r="E3299" s="29" t="s">
        <v>640</v>
      </c>
      <c r="F3299" s="29" t="s">
        <v>7279</v>
      </c>
      <c r="G3299" s="29">
        <v>34</v>
      </c>
      <c r="H3299" s="29" t="s">
        <v>2912</v>
      </c>
      <c r="I3299" s="29" t="s">
        <v>409</v>
      </c>
      <c r="J3299" s="29" t="s">
        <v>642</v>
      </c>
      <c r="K3299" s="29" t="s">
        <v>387</v>
      </c>
      <c r="L3299" s="29" t="s">
        <v>643</v>
      </c>
      <c r="M3299" s="29" t="s">
        <v>2913</v>
      </c>
      <c r="N3299" s="29" t="s">
        <v>2914</v>
      </c>
      <c r="O3299" s="29" t="s">
        <v>1292</v>
      </c>
      <c r="P3299" s="29" t="s">
        <v>57</v>
      </c>
      <c r="Q3299" s="29" t="s">
        <v>11</v>
      </c>
      <c r="R3299" s="29" t="s">
        <v>38836</v>
      </c>
      <c r="S3299" s="29" t="s">
        <v>38836</v>
      </c>
      <c r="T3299" s="29" t="s">
        <v>31070</v>
      </c>
      <c r="U3299" s="29" t="s">
        <v>38837</v>
      </c>
      <c r="V3299" s="29">
        <v>59</v>
      </c>
      <c r="W3299" s="29" t="s">
        <v>396</v>
      </c>
      <c r="X3299" s="29" t="s">
        <v>38838</v>
      </c>
      <c r="Y3299" s="29" t="s">
        <v>16227</v>
      </c>
      <c r="Z3299" s="29" t="s">
        <v>38839</v>
      </c>
      <c r="AA3299" s="29" t="s">
        <v>38839</v>
      </c>
      <c r="AB3299" s="29" t="s">
        <v>653</v>
      </c>
      <c r="AC3299" s="29" t="s">
        <v>654</v>
      </c>
      <c r="AD3299" s="29" t="s">
        <v>11</v>
      </c>
      <c r="AE3299" s="29" t="s">
        <v>15821</v>
      </c>
      <c r="AF3299" s="29" t="s">
        <v>38840</v>
      </c>
      <c r="AG3299" s="29">
        <v>-41</v>
      </c>
      <c r="AH3299" s="29" t="s">
        <v>38840</v>
      </c>
      <c r="AI3299" s="29" t="s">
        <v>38841</v>
      </c>
      <c r="AJ3299" s="29">
        <v>-1</v>
      </c>
      <c r="AK3299" s="29" t="s">
        <v>38842</v>
      </c>
      <c r="AL3299" s="29" t="s">
        <v>38843</v>
      </c>
      <c r="AM3299" s="29">
        <v>3690</v>
      </c>
      <c r="AN3299" s="1">
        <f t="shared" si="180"/>
        <v>1</v>
      </c>
      <c r="AO3299" s="1">
        <f t="shared" si="181"/>
        <v>1</v>
      </c>
      <c r="AP3299" s="30">
        <f t="shared" si="182"/>
        <v>46298</v>
      </c>
      <c r="AQ3299" s="1" t="str">
        <f>IF(COUNTIF('同场线路Rotas do mesmo SC'!A:A,C3299)&gt;0,"Sim","Não")</f>
        <v>Não</v>
      </c>
      <c r="AR3299" s="1" t="str">
        <f>IF(COUNTIF(揽收业务网点!A:A,P3299)&gt;0,"Sim","Não")</f>
        <v>Sim</v>
      </c>
    </row>
    <row r="3300" spans="1:44">
      <c r="A3300" s="29" t="s">
        <v>38844</v>
      </c>
      <c r="B3300" s="29" t="s">
        <v>379</v>
      </c>
      <c r="C3300" s="29" t="s">
        <v>26008</v>
      </c>
      <c r="D3300" s="29" t="s">
        <v>15072</v>
      </c>
      <c r="E3300" s="29" t="s">
        <v>382</v>
      </c>
      <c r="F3300" s="29" t="s">
        <v>7279</v>
      </c>
      <c r="G3300" s="29">
        <v>55</v>
      </c>
      <c r="H3300" s="29" t="s">
        <v>8605</v>
      </c>
      <c r="I3300" s="29" t="s">
        <v>385</v>
      </c>
      <c r="J3300" s="29" t="s">
        <v>7724</v>
      </c>
      <c r="K3300" s="29" t="s">
        <v>387</v>
      </c>
      <c r="L3300" s="29" t="s">
        <v>7725</v>
      </c>
      <c r="M3300" s="29" t="s">
        <v>8606</v>
      </c>
      <c r="N3300" s="29" t="s">
        <v>8607</v>
      </c>
      <c r="O3300" s="29" t="s">
        <v>8608</v>
      </c>
      <c r="P3300" s="29" t="s">
        <v>8609</v>
      </c>
      <c r="Q3300" s="29" t="s">
        <v>145</v>
      </c>
      <c r="R3300" s="29" t="s">
        <v>26882</v>
      </c>
      <c r="S3300" s="29" t="s">
        <v>26869</v>
      </c>
      <c r="T3300" s="29" t="s">
        <v>38845</v>
      </c>
      <c r="U3300" s="29" t="s">
        <v>38846</v>
      </c>
      <c r="V3300" s="29">
        <v>11</v>
      </c>
      <c r="W3300" s="29" t="s">
        <v>396</v>
      </c>
      <c r="X3300" s="29" t="s">
        <v>38847</v>
      </c>
      <c r="Y3300" s="29" t="s">
        <v>27848</v>
      </c>
      <c r="Z3300" s="29" t="s">
        <v>38848</v>
      </c>
      <c r="AA3300" s="29" t="s">
        <v>38848</v>
      </c>
      <c r="AB3300" s="29" t="s">
        <v>8541</v>
      </c>
      <c r="AC3300" s="29" t="s">
        <v>157</v>
      </c>
      <c r="AD3300" s="29" t="s">
        <v>145</v>
      </c>
      <c r="AE3300" s="29" t="s">
        <v>34068</v>
      </c>
      <c r="AF3300" s="29" t="s">
        <v>38849</v>
      </c>
      <c r="AG3300" s="29">
        <v>-165</v>
      </c>
      <c r="AH3300" s="29" t="s">
        <v>38849</v>
      </c>
      <c r="AI3300" s="29" t="s">
        <v>38850</v>
      </c>
      <c r="AJ3300" s="29">
        <v>5</v>
      </c>
      <c r="AK3300" s="29" t="s">
        <v>38850</v>
      </c>
      <c r="AL3300" s="29" t="s">
        <v>38851</v>
      </c>
      <c r="AM3300" s="29">
        <v>37</v>
      </c>
      <c r="AN3300" s="1">
        <f t="shared" si="180"/>
        <v>1</v>
      </c>
      <c r="AO3300" s="1">
        <f t="shared" si="181"/>
        <v>1</v>
      </c>
      <c r="AP3300" s="30">
        <f t="shared" si="182"/>
        <v>46298</v>
      </c>
      <c r="AQ3300" s="1" t="str">
        <f>IF(COUNTIF('同场线路Rotas do mesmo SC'!A:A,C3300)&gt;0,"Sim","Não")</f>
        <v>Não</v>
      </c>
      <c r="AR3300" s="1" t="str">
        <f>IF(COUNTIF(揽收业务网点!A:A,P3300)&gt;0,"Sim","Não")</f>
        <v>Não</v>
      </c>
    </row>
    <row r="3301" spans="1:44">
      <c r="A3301" s="29" t="s">
        <v>38852</v>
      </c>
      <c r="B3301" s="29" t="s">
        <v>379</v>
      </c>
      <c r="C3301" s="29" t="s">
        <v>36048</v>
      </c>
      <c r="D3301" s="29" t="s">
        <v>15072</v>
      </c>
      <c r="E3301" s="29" t="s">
        <v>382</v>
      </c>
      <c r="F3301" s="29" t="s">
        <v>7279</v>
      </c>
      <c r="G3301" s="29">
        <v>21</v>
      </c>
      <c r="H3301" s="29" t="s">
        <v>38853</v>
      </c>
      <c r="I3301" s="29" t="s">
        <v>868</v>
      </c>
      <c r="J3301" s="29" t="s">
        <v>4160</v>
      </c>
      <c r="K3301" s="29" t="s">
        <v>387</v>
      </c>
      <c r="L3301" s="29" t="s">
        <v>4161</v>
      </c>
      <c r="M3301" s="29" t="s">
        <v>5099</v>
      </c>
      <c r="N3301" s="29" t="s">
        <v>5100</v>
      </c>
      <c r="O3301" s="29" t="s">
        <v>8608</v>
      </c>
      <c r="P3301" s="29" t="s">
        <v>8609</v>
      </c>
      <c r="Q3301" s="29" t="s">
        <v>145</v>
      </c>
      <c r="R3301" s="29" t="s">
        <v>38854</v>
      </c>
      <c r="S3301" s="29" t="s">
        <v>464</v>
      </c>
      <c r="T3301" s="29" t="s">
        <v>38855</v>
      </c>
      <c r="U3301" s="29" t="s">
        <v>38856</v>
      </c>
      <c r="V3301" s="29">
        <v>19</v>
      </c>
      <c r="W3301" s="29" t="s">
        <v>396</v>
      </c>
      <c r="X3301" s="29" t="s">
        <v>38857</v>
      </c>
      <c r="Y3301" s="29" t="s">
        <v>27848</v>
      </c>
      <c r="Z3301" s="29" t="s">
        <v>38858</v>
      </c>
      <c r="AA3301" s="29" t="s">
        <v>38858</v>
      </c>
      <c r="AB3301" s="29" t="s">
        <v>36055</v>
      </c>
      <c r="AC3301" s="29" t="s">
        <v>153</v>
      </c>
      <c r="AD3301" s="29" t="s">
        <v>145</v>
      </c>
      <c r="AE3301" s="29" t="s">
        <v>38859</v>
      </c>
      <c r="AF3301" s="29" t="s">
        <v>38860</v>
      </c>
      <c r="AG3301" s="29">
        <v>-57</v>
      </c>
      <c r="AH3301" s="29" t="s">
        <v>38860</v>
      </c>
      <c r="AI3301" s="29" t="s">
        <v>38861</v>
      </c>
      <c r="AJ3301" s="29">
        <v>10</v>
      </c>
      <c r="AK3301" s="29" t="s">
        <v>35170</v>
      </c>
      <c r="AL3301" s="29" t="s">
        <v>38862</v>
      </c>
      <c r="AM3301" s="29">
        <v>389</v>
      </c>
      <c r="AN3301" s="1">
        <f t="shared" si="180"/>
        <v>1</v>
      </c>
      <c r="AO3301" s="1">
        <f t="shared" si="181"/>
        <v>1</v>
      </c>
      <c r="AP3301" s="30">
        <f t="shared" si="182"/>
        <v>46298</v>
      </c>
      <c r="AQ3301" s="1" t="str">
        <f>IF(COUNTIF('同场线路Rotas do mesmo SC'!A:A,C3301)&gt;0,"Sim","Não")</f>
        <v>Não</v>
      </c>
      <c r="AR3301" s="1" t="str">
        <f>IF(COUNTIF(揽收业务网点!A:A,P3301)&gt;0,"Sim","Não")</f>
        <v>Não</v>
      </c>
    </row>
    <row r="3302" spans="1:44">
      <c r="A3302" s="29" t="s">
        <v>38863</v>
      </c>
      <c r="B3302" s="29" t="s">
        <v>379</v>
      </c>
      <c r="C3302" s="29" t="s">
        <v>27114</v>
      </c>
      <c r="D3302" s="29" t="s">
        <v>15072</v>
      </c>
      <c r="E3302" s="29" t="s">
        <v>382</v>
      </c>
      <c r="F3302" s="29" t="s">
        <v>7279</v>
      </c>
      <c r="G3302" s="29">
        <v>42</v>
      </c>
      <c r="H3302" s="29" t="s">
        <v>7579</v>
      </c>
      <c r="I3302" s="29" t="s">
        <v>868</v>
      </c>
      <c r="J3302" s="29" t="s">
        <v>642</v>
      </c>
      <c r="K3302" s="29" t="s">
        <v>387</v>
      </c>
      <c r="L3302" s="29" t="s">
        <v>643</v>
      </c>
      <c r="M3302" s="29" t="s">
        <v>7580</v>
      </c>
      <c r="N3302" s="29" t="s">
        <v>7581</v>
      </c>
      <c r="O3302" s="29" t="s">
        <v>1703</v>
      </c>
      <c r="P3302" s="29" t="s">
        <v>45</v>
      </c>
      <c r="Q3302" s="29" t="s">
        <v>11</v>
      </c>
      <c r="R3302" s="29" t="s">
        <v>28098</v>
      </c>
      <c r="S3302" s="29" t="s">
        <v>38864</v>
      </c>
      <c r="T3302" s="29" t="s">
        <v>38865</v>
      </c>
      <c r="U3302" s="29" t="s">
        <v>38866</v>
      </c>
      <c r="V3302" s="29">
        <v>8</v>
      </c>
      <c r="W3302" s="29" t="s">
        <v>396</v>
      </c>
      <c r="X3302" s="29" t="s">
        <v>38867</v>
      </c>
      <c r="Y3302" s="29" t="s">
        <v>28128</v>
      </c>
      <c r="Z3302" s="29" t="s">
        <v>38868</v>
      </c>
      <c r="AA3302" s="29" t="s">
        <v>38868</v>
      </c>
      <c r="AB3302" s="29" t="s">
        <v>7633</v>
      </c>
      <c r="AC3302" s="29" t="s">
        <v>40</v>
      </c>
      <c r="AD3302" s="29" t="s">
        <v>11</v>
      </c>
      <c r="AE3302" s="29" t="s">
        <v>28130</v>
      </c>
      <c r="AF3302" s="29" t="s">
        <v>38869</v>
      </c>
      <c r="AG3302" s="29">
        <v>-59</v>
      </c>
      <c r="AH3302" s="29" t="s">
        <v>38869</v>
      </c>
      <c r="AI3302" s="29" t="s">
        <v>38870</v>
      </c>
      <c r="AJ3302" s="29">
        <v>880</v>
      </c>
      <c r="AK3302" s="29" t="s">
        <v>38871</v>
      </c>
      <c r="AL3302" s="29" t="s">
        <v>38872</v>
      </c>
      <c r="AM3302" s="29">
        <v>10</v>
      </c>
      <c r="AN3302" s="1">
        <f t="shared" si="180"/>
        <v>1</v>
      </c>
      <c r="AO3302" s="1">
        <f t="shared" si="181"/>
        <v>1</v>
      </c>
      <c r="AP3302" s="30">
        <f t="shared" si="182"/>
        <v>46298</v>
      </c>
      <c r="AQ3302" s="1" t="str">
        <f>IF(COUNTIF('同场线路Rotas do mesmo SC'!A:A,C3302)&gt;0,"Sim","Não")</f>
        <v>Não</v>
      </c>
      <c r="AR3302" s="1" t="str">
        <f>IF(COUNTIF(揽收业务网点!A:A,P3302)&gt;0,"Sim","Não")</f>
        <v>Sim</v>
      </c>
    </row>
    <row r="3303" spans="1:44">
      <c r="A3303" s="29" t="s">
        <v>38873</v>
      </c>
      <c r="B3303" s="29" t="s">
        <v>379</v>
      </c>
      <c r="C3303" s="29" t="s">
        <v>27179</v>
      </c>
      <c r="D3303" s="29" t="s">
        <v>15072</v>
      </c>
      <c r="E3303" s="29" t="s">
        <v>382</v>
      </c>
      <c r="F3303" s="29" t="s">
        <v>7279</v>
      </c>
      <c r="G3303" s="29">
        <v>87</v>
      </c>
      <c r="H3303" s="29" t="s">
        <v>22524</v>
      </c>
      <c r="I3303" s="29" t="s">
        <v>868</v>
      </c>
      <c r="J3303" s="29" t="s">
        <v>1753</v>
      </c>
      <c r="K3303" s="29" t="s">
        <v>387</v>
      </c>
      <c r="L3303" s="29" t="s">
        <v>1754</v>
      </c>
      <c r="M3303" s="29" t="s">
        <v>22525</v>
      </c>
      <c r="N3303" s="29" t="s">
        <v>22526</v>
      </c>
      <c r="O3303" s="29" t="s">
        <v>1703</v>
      </c>
      <c r="P3303" s="29" t="s">
        <v>45</v>
      </c>
      <c r="Q3303" s="29" t="s">
        <v>11</v>
      </c>
      <c r="R3303" s="29" t="s">
        <v>32217</v>
      </c>
      <c r="S3303" s="29" t="s">
        <v>32217</v>
      </c>
      <c r="T3303" s="29" t="s">
        <v>38874</v>
      </c>
      <c r="U3303" s="29" t="s">
        <v>38875</v>
      </c>
      <c r="V3303" s="29">
        <v>48</v>
      </c>
      <c r="W3303" s="29" t="s">
        <v>396</v>
      </c>
      <c r="X3303" s="29" t="s">
        <v>38876</v>
      </c>
      <c r="Y3303" s="29" t="s">
        <v>28128</v>
      </c>
      <c r="Z3303" s="29" t="s">
        <v>38877</v>
      </c>
      <c r="AA3303" s="29" t="s">
        <v>38877</v>
      </c>
      <c r="AB3303" s="29" t="s">
        <v>11596</v>
      </c>
      <c r="AC3303" s="29" t="s">
        <v>11597</v>
      </c>
      <c r="AD3303" s="29" t="s">
        <v>11</v>
      </c>
      <c r="AE3303" s="29" t="s">
        <v>31105</v>
      </c>
      <c r="AF3303" s="29"/>
      <c r="AG3303" s="29"/>
      <c r="AH3303" s="29"/>
      <c r="AI3303" s="29"/>
      <c r="AJ3303" s="29"/>
      <c r="AK3303" s="29" t="s">
        <v>38878</v>
      </c>
      <c r="AL3303" s="29" t="s">
        <v>38879</v>
      </c>
      <c r="AM3303" s="29">
        <v>29</v>
      </c>
      <c r="AN3303" s="1">
        <f t="shared" si="180"/>
        <v>1</v>
      </c>
      <c r="AO3303" s="1">
        <f t="shared" si="181"/>
        <v>0</v>
      </c>
      <c r="AP3303" s="30">
        <f t="shared" si="182"/>
        <v>46298</v>
      </c>
      <c r="AQ3303" s="1" t="str">
        <f>IF(COUNTIF('同场线路Rotas do mesmo SC'!A:A,C3303)&gt;0,"Sim","Não")</f>
        <v>Não</v>
      </c>
      <c r="AR3303" s="1" t="str">
        <f>IF(COUNTIF(揽收业务网点!A:A,P3303)&gt;0,"Sim","Não")</f>
        <v>Sim</v>
      </c>
    </row>
    <row r="3304" spans="1:44">
      <c r="A3304" s="29" t="s">
        <v>38880</v>
      </c>
      <c r="B3304" s="29" t="s">
        <v>379</v>
      </c>
      <c r="C3304" s="29" t="s">
        <v>38881</v>
      </c>
      <c r="D3304" s="29" t="s">
        <v>15072</v>
      </c>
      <c r="E3304" s="29" t="s">
        <v>382</v>
      </c>
      <c r="F3304" s="29" t="s">
        <v>7279</v>
      </c>
      <c r="G3304" s="29">
        <v>250</v>
      </c>
      <c r="H3304" s="29" t="s">
        <v>1715</v>
      </c>
      <c r="I3304" s="29" t="s">
        <v>702</v>
      </c>
      <c r="J3304" s="29" t="s">
        <v>1343</v>
      </c>
      <c r="K3304" s="29" t="s">
        <v>387</v>
      </c>
      <c r="L3304" s="29" t="s">
        <v>1344</v>
      </c>
      <c r="M3304" s="29" t="s">
        <v>13831</v>
      </c>
      <c r="N3304" s="29" t="s">
        <v>13832</v>
      </c>
      <c r="O3304" s="29" t="s">
        <v>1347</v>
      </c>
      <c r="P3304" s="29" t="s">
        <v>1348</v>
      </c>
      <c r="Q3304" s="29" t="s">
        <v>70</v>
      </c>
      <c r="R3304" s="29" t="s">
        <v>38882</v>
      </c>
      <c r="S3304" s="29" t="s">
        <v>38883</v>
      </c>
      <c r="T3304" s="29" t="s">
        <v>38884</v>
      </c>
      <c r="U3304" s="29" t="s">
        <v>21696</v>
      </c>
      <c r="V3304" s="29">
        <v>56</v>
      </c>
      <c r="W3304" s="29" t="s">
        <v>396</v>
      </c>
      <c r="X3304" s="29" t="s">
        <v>20151</v>
      </c>
      <c r="Y3304" s="29" t="s">
        <v>20793</v>
      </c>
      <c r="Z3304" s="29" t="s">
        <v>38885</v>
      </c>
      <c r="AA3304" s="29" t="s">
        <v>38885</v>
      </c>
      <c r="AB3304" s="29" t="s">
        <v>1724</v>
      </c>
      <c r="AC3304" s="29" t="s">
        <v>1725</v>
      </c>
      <c r="AD3304" s="29" t="s">
        <v>70</v>
      </c>
      <c r="AE3304" s="29" t="s">
        <v>38886</v>
      </c>
      <c r="AF3304" s="29" t="s">
        <v>38887</v>
      </c>
      <c r="AG3304" s="29">
        <v>175</v>
      </c>
      <c r="AH3304" s="29" t="s">
        <v>38887</v>
      </c>
      <c r="AI3304" s="29" t="s">
        <v>38888</v>
      </c>
      <c r="AJ3304" s="29">
        <v>2</v>
      </c>
      <c r="AK3304" s="29" t="s">
        <v>38889</v>
      </c>
      <c r="AL3304" s="29" t="s">
        <v>38890</v>
      </c>
      <c r="AM3304" s="29">
        <v>130</v>
      </c>
      <c r="AN3304" s="1">
        <f t="shared" si="180"/>
        <v>1</v>
      </c>
      <c r="AO3304" s="1">
        <f t="shared" si="181"/>
        <v>1</v>
      </c>
      <c r="AP3304" s="30">
        <f t="shared" si="182"/>
        <v>46298</v>
      </c>
      <c r="AQ3304" s="1" t="str">
        <f>IF(COUNTIF('同场线路Rotas do mesmo SC'!A:A,C3304)&gt;0,"Sim","Não")</f>
        <v>Não</v>
      </c>
      <c r="AR3304" s="1" t="str">
        <f>IF(COUNTIF(揽收业务网点!A:A,P3304)&gt;0,"Sim","Não")</f>
        <v>Não</v>
      </c>
    </row>
    <row r="3305" spans="1:44">
      <c r="A3305" s="29" t="s">
        <v>38891</v>
      </c>
      <c r="B3305" s="29" t="s">
        <v>379</v>
      </c>
      <c r="C3305" s="29" t="s">
        <v>38892</v>
      </c>
      <c r="D3305" s="29" t="s">
        <v>15072</v>
      </c>
      <c r="E3305" s="29" t="s">
        <v>382</v>
      </c>
      <c r="F3305" s="29" t="s">
        <v>7279</v>
      </c>
      <c r="G3305" s="29">
        <v>97</v>
      </c>
      <c r="H3305" s="29" t="s">
        <v>37219</v>
      </c>
      <c r="I3305" s="29" t="s">
        <v>512</v>
      </c>
      <c r="J3305" s="29" t="s">
        <v>37220</v>
      </c>
      <c r="K3305" s="29" t="s">
        <v>387</v>
      </c>
      <c r="L3305" s="29" t="s">
        <v>37221</v>
      </c>
      <c r="M3305" s="29" t="s">
        <v>37222</v>
      </c>
      <c r="N3305" s="29" t="s">
        <v>37223</v>
      </c>
      <c r="O3305" s="29" t="s">
        <v>1785</v>
      </c>
      <c r="P3305" s="29" t="s">
        <v>1786</v>
      </c>
      <c r="Q3305" s="29" t="s">
        <v>2</v>
      </c>
      <c r="R3305" s="29" t="s">
        <v>3555</v>
      </c>
      <c r="S3305" s="29" t="s">
        <v>38893</v>
      </c>
      <c r="T3305" s="29" t="s">
        <v>38894</v>
      </c>
      <c r="U3305" s="29" t="s">
        <v>31493</v>
      </c>
      <c r="V3305" s="29">
        <v>1</v>
      </c>
      <c r="W3305" s="29" t="s">
        <v>396</v>
      </c>
      <c r="X3305" s="29" t="s">
        <v>38895</v>
      </c>
      <c r="Y3305" s="29" t="s">
        <v>11780</v>
      </c>
      <c r="Z3305" s="29" t="s">
        <v>38896</v>
      </c>
      <c r="AA3305" s="29" t="s">
        <v>38896</v>
      </c>
      <c r="AB3305" s="29" t="s">
        <v>37227</v>
      </c>
      <c r="AC3305" s="29" t="s">
        <v>37228</v>
      </c>
      <c r="AD3305" s="29" t="s">
        <v>2</v>
      </c>
      <c r="AE3305" s="29" t="s">
        <v>28078</v>
      </c>
      <c r="AF3305" s="29" t="s">
        <v>38897</v>
      </c>
      <c r="AG3305" s="29">
        <v>-347</v>
      </c>
      <c r="AH3305" s="29" t="s">
        <v>38897</v>
      </c>
      <c r="AI3305" s="29" t="s">
        <v>35512</v>
      </c>
      <c r="AJ3305" s="29">
        <v>49</v>
      </c>
      <c r="AK3305" s="29" t="s">
        <v>38898</v>
      </c>
      <c r="AL3305" s="29" t="s">
        <v>38899</v>
      </c>
      <c r="AM3305" s="29">
        <v>185</v>
      </c>
      <c r="AN3305" s="1">
        <f t="shared" si="180"/>
        <v>1</v>
      </c>
      <c r="AO3305" s="1">
        <f t="shared" si="181"/>
        <v>1</v>
      </c>
      <c r="AP3305" s="30">
        <f t="shared" si="182"/>
        <v>46298</v>
      </c>
      <c r="AQ3305" s="1" t="str">
        <f>IF(COUNTIF('同场线路Rotas do mesmo SC'!A:A,C3305)&gt;0,"Sim","Não")</f>
        <v>Não</v>
      </c>
      <c r="AR3305" s="1" t="str">
        <f>IF(COUNTIF(揽收业务网点!A:A,P3305)&gt;0,"Sim","Não")</f>
        <v>Não</v>
      </c>
    </row>
    <row r="3306" spans="1:44">
      <c r="A3306" s="29" t="s">
        <v>38900</v>
      </c>
      <c r="B3306" s="29" t="s">
        <v>379</v>
      </c>
      <c r="C3306" s="29" t="s">
        <v>38901</v>
      </c>
      <c r="D3306" s="29" t="s">
        <v>15072</v>
      </c>
      <c r="E3306" s="29" t="s">
        <v>382</v>
      </c>
      <c r="F3306" s="29" t="s">
        <v>7279</v>
      </c>
      <c r="G3306" s="29">
        <v>50</v>
      </c>
      <c r="H3306" s="29" t="s">
        <v>37205</v>
      </c>
      <c r="I3306" s="29" t="s">
        <v>2105</v>
      </c>
      <c r="J3306" s="29" t="s">
        <v>2317</v>
      </c>
      <c r="K3306" s="29" t="s">
        <v>387</v>
      </c>
      <c r="L3306" s="29" t="s">
        <v>2318</v>
      </c>
      <c r="M3306" s="29" t="s">
        <v>37206</v>
      </c>
      <c r="N3306" s="29" t="s">
        <v>37207</v>
      </c>
      <c r="O3306" s="29" t="s">
        <v>1785</v>
      </c>
      <c r="P3306" s="29" t="s">
        <v>1786</v>
      </c>
      <c r="Q3306" s="29" t="s">
        <v>2</v>
      </c>
      <c r="R3306" s="29" t="s">
        <v>26588</v>
      </c>
      <c r="S3306" s="29" t="s">
        <v>1331</v>
      </c>
      <c r="T3306" s="29" t="s">
        <v>38902</v>
      </c>
      <c r="U3306" s="29" t="s">
        <v>27841</v>
      </c>
      <c r="V3306" s="29">
        <v>1</v>
      </c>
      <c r="W3306" s="29" t="s">
        <v>396</v>
      </c>
      <c r="X3306" s="29" t="s">
        <v>38903</v>
      </c>
      <c r="Y3306" s="29" t="s">
        <v>11780</v>
      </c>
      <c r="Z3306" s="29" t="s">
        <v>30119</v>
      </c>
      <c r="AA3306" s="29" t="s">
        <v>30119</v>
      </c>
      <c r="AB3306" s="29" t="s">
        <v>37211</v>
      </c>
      <c r="AC3306" s="29" t="s">
        <v>37212</v>
      </c>
      <c r="AD3306" s="29" t="s">
        <v>2</v>
      </c>
      <c r="AE3306" s="29" t="s">
        <v>28293</v>
      </c>
      <c r="AF3306" s="29" t="s">
        <v>38904</v>
      </c>
      <c r="AG3306" s="29">
        <v>-253</v>
      </c>
      <c r="AH3306" s="29" t="s">
        <v>38904</v>
      </c>
      <c r="AI3306" s="29" t="s">
        <v>38905</v>
      </c>
      <c r="AJ3306" s="29">
        <v>82</v>
      </c>
      <c r="AK3306" s="29" t="s">
        <v>38906</v>
      </c>
      <c r="AL3306" s="29" t="s">
        <v>38907</v>
      </c>
      <c r="AM3306" s="29">
        <v>72</v>
      </c>
      <c r="AN3306" s="1">
        <f t="shared" si="180"/>
        <v>1</v>
      </c>
      <c r="AO3306" s="1">
        <f t="shared" si="181"/>
        <v>1</v>
      </c>
      <c r="AP3306" s="30">
        <f t="shared" si="182"/>
        <v>46298</v>
      </c>
      <c r="AQ3306" s="1" t="str">
        <f>IF(COUNTIF('同场线路Rotas do mesmo SC'!A:A,C3306)&gt;0,"Sim","Não")</f>
        <v>Não</v>
      </c>
      <c r="AR3306" s="1" t="str">
        <f>IF(COUNTIF(揽收业务网点!A:A,P3306)&gt;0,"Sim","Não")</f>
        <v>Não</v>
      </c>
    </row>
    <row r="3307" spans="1:44">
      <c r="A3307" s="29" t="s">
        <v>38908</v>
      </c>
      <c r="B3307" s="29" t="s">
        <v>379</v>
      </c>
      <c r="C3307" s="29" t="s">
        <v>26068</v>
      </c>
      <c r="D3307" s="29" t="s">
        <v>15072</v>
      </c>
      <c r="E3307" s="29" t="s">
        <v>382</v>
      </c>
      <c r="F3307" s="29" t="s">
        <v>7279</v>
      </c>
      <c r="G3307" s="29">
        <v>39</v>
      </c>
      <c r="H3307" s="29" t="s">
        <v>14188</v>
      </c>
      <c r="I3307" s="29" t="s">
        <v>868</v>
      </c>
      <c r="J3307" s="29" t="s">
        <v>642</v>
      </c>
      <c r="K3307" s="29" t="s">
        <v>387</v>
      </c>
      <c r="L3307" s="29" t="s">
        <v>643</v>
      </c>
      <c r="M3307" s="29" t="s">
        <v>14189</v>
      </c>
      <c r="N3307" s="29" t="s">
        <v>14190</v>
      </c>
      <c r="O3307" s="29" t="s">
        <v>653</v>
      </c>
      <c r="P3307" s="29" t="s">
        <v>654</v>
      </c>
      <c r="Q3307" s="29" t="s">
        <v>11</v>
      </c>
      <c r="R3307" s="29" t="s">
        <v>2735</v>
      </c>
      <c r="S3307" s="29" t="s">
        <v>3452</v>
      </c>
      <c r="T3307" s="29" t="s">
        <v>38909</v>
      </c>
      <c r="U3307" s="29" t="s">
        <v>38910</v>
      </c>
      <c r="V3307" s="29">
        <v>272</v>
      </c>
      <c r="W3307" s="29" t="s">
        <v>396</v>
      </c>
      <c r="X3307" s="29" t="s">
        <v>38911</v>
      </c>
      <c r="Y3307" s="29" t="s">
        <v>11780</v>
      </c>
      <c r="Z3307" s="29" t="s">
        <v>38912</v>
      </c>
      <c r="AA3307" s="29" t="s">
        <v>38912</v>
      </c>
      <c r="AB3307" s="29" t="s">
        <v>4534</v>
      </c>
      <c r="AC3307" s="29" t="s">
        <v>4535</v>
      </c>
      <c r="AD3307" s="29" t="s">
        <v>145</v>
      </c>
      <c r="AE3307" s="29" t="s">
        <v>27924</v>
      </c>
      <c r="AF3307" s="29" t="s">
        <v>38009</v>
      </c>
      <c r="AG3307" s="29">
        <v>-95</v>
      </c>
      <c r="AH3307" s="29" t="s">
        <v>38009</v>
      </c>
      <c r="AI3307" s="29" t="s">
        <v>38913</v>
      </c>
      <c r="AJ3307" s="29">
        <v>11</v>
      </c>
      <c r="AK3307" s="29" t="s">
        <v>38914</v>
      </c>
      <c r="AL3307" s="29" t="s">
        <v>38915</v>
      </c>
      <c r="AM3307" s="29">
        <v>24</v>
      </c>
      <c r="AN3307" s="1">
        <f t="shared" si="180"/>
        <v>1</v>
      </c>
      <c r="AO3307" s="1">
        <f t="shared" si="181"/>
        <v>1</v>
      </c>
      <c r="AP3307" s="30">
        <f t="shared" si="182"/>
        <v>46298</v>
      </c>
      <c r="AQ3307" s="1" t="str">
        <f>IF(COUNTIF('同场线路Rotas do mesmo SC'!A:A,C3307)&gt;0,"Sim","Não")</f>
        <v>Não</v>
      </c>
      <c r="AR3307" s="1" t="str">
        <f>IF(COUNTIF(揽收业务网点!A:A,P3307)&gt;0,"Sim","Não")</f>
        <v>Não</v>
      </c>
    </row>
    <row r="3308" spans="1:44">
      <c r="A3308" s="29" t="s">
        <v>38916</v>
      </c>
      <c r="B3308" s="29" t="s">
        <v>379</v>
      </c>
      <c r="C3308" s="29" t="s">
        <v>27491</v>
      </c>
      <c r="D3308" s="29" t="s">
        <v>15072</v>
      </c>
      <c r="E3308" s="29" t="s">
        <v>382</v>
      </c>
      <c r="F3308" s="29" t="s">
        <v>7279</v>
      </c>
      <c r="G3308" s="29">
        <v>110</v>
      </c>
      <c r="H3308" s="29" t="s">
        <v>7439</v>
      </c>
      <c r="I3308" s="29" t="s">
        <v>385</v>
      </c>
      <c r="J3308" s="29" t="s">
        <v>5844</v>
      </c>
      <c r="K3308" s="29" t="s">
        <v>387</v>
      </c>
      <c r="L3308" s="29" t="s">
        <v>5845</v>
      </c>
      <c r="M3308" s="29" t="s">
        <v>5844</v>
      </c>
      <c r="N3308" s="29" t="s">
        <v>7440</v>
      </c>
      <c r="O3308" s="29" t="s">
        <v>1347</v>
      </c>
      <c r="P3308" s="29" t="s">
        <v>1348</v>
      </c>
      <c r="Q3308" s="29" t="s">
        <v>70</v>
      </c>
      <c r="R3308" s="29" t="s">
        <v>38917</v>
      </c>
      <c r="S3308" s="29" t="s">
        <v>38918</v>
      </c>
      <c r="T3308" s="29" t="s">
        <v>38919</v>
      </c>
      <c r="U3308" s="29" t="s">
        <v>38920</v>
      </c>
      <c r="V3308" s="29">
        <v>175</v>
      </c>
      <c r="W3308" s="29" t="s">
        <v>396</v>
      </c>
      <c r="X3308" s="29" t="s">
        <v>38921</v>
      </c>
      <c r="Y3308" s="29" t="s">
        <v>15228</v>
      </c>
      <c r="Z3308" s="29" t="s">
        <v>38922</v>
      </c>
      <c r="AA3308" s="29" t="s">
        <v>38922</v>
      </c>
      <c r="AB3308" s="29" t="s">
        <v>10686</v>
      </c>
      <c r="AC3308" s="29" t="s">
        <v>73</v>
      </c>
      <c r="AD3308" s="29" t="s">
        <v>70</v>
      </c>
      <c r="AE3308" s="29" t="s">
        <v>38923</v>
      </c>
      <c r="AF3308" s="29" t="s">
        <v>38924</v>
      </c>
      <c r="AG3308" s="29">
        <v>352</v>
      </c>
      <c r="AH3308" s="29" t="s">
        <v>38924</v>
      </c>
      <c r="AI3308" s="29" t="s">
        <v>38925</v>
      </c>
      <c r="AJ3308" s="29">
        <v>3</v>
      </c>
      <c r="AK3308" s="29" t="s">
        <v>38926</v>
      </c>
      <c r="AL3308" s="29" t="s">
        <v>38927</v>
      </c>
      <c r="AM3308" s="29">
        <v>122</v>
      </c>
      <c r="AN3308" s="1">
        <f t="shared" si="180"/>
        <v>1</v>
      </c>
      <c r="AO3308" s="1">
        <f t="shared" si="181"/>
        <v>1</v>
      </c>
      <c r="AP3308" s="30">
        <f t="shared" si="182"/>
        <v>46298</v>
      </c>
      <c r="AQ3308" s="1" t="str">
        <f>IF(COUNTIF('同场线路Rotas do mesmo SC'!A:A,C3308)&gt;0,"Sim","Não")</f>
        <v>Não</v>
      </c>
      <c r="AR3308" s="1" t="str">
        <f>IF(COUNTIF(揽收业务网点!A:A,P3308)&gt;0,"Sim","Não")</f>
        <v>Não</v>
      </c>
    </row>
    <row r="3309" spans="1:44">
      <c r="A3309" s="29" t="s">
        <v>38928</v>
      </c>
      <c r="B3309" s="29" t="s">
        <v>379</v>
      </c>
      <c r="C3309" s="29" t="s">
        <v>26337</v>
      </c>
      <c r="D3309" s="29" t="s">
        <v>15072</v>
      </c>
      <c r="E3309" s="29" t="s">
        <v>382</v>
      </c>
      <c r="F3309" s="29" t="s">
        <v>7279</v>
      </c>
      <c r="G3309" s="29">
        <v>35</v>
      </c>
      <c r="H3309" s="29" t="s">
        <v>3753</v>
      </c>
      <c r="I3309" s="29" t="s">
        <v>868</v>
      </c>
      <c r="J3309" s="29" t="s">
        <v>642</v>
      </c>
      <c r="K3309" s="29" t="s">
        <v>387</v>
      </c>
      <c r="L3309" s="29" t="s">
        <v>643</v>
      </c>
      <c r="M3309" s="29" t="s">
        <v>3754</v>
      </c>
      <c r="N3309" s="29" t="s">
        <v>3755</v>
      </c>
      <c r="O3309" s="29" t="s">
        <v>653</v>
      </c>
      <c r="P3309" s="29" t="s">
        <v>654</v>
      </c>
      <c r="Q3309" s="29" t="s">
        <v>11</v>
      </c>
      <c r="R3309" s="29" t="s">
        <v>4410</v>
      </c>
      <c r="S3309" s="29" t="s">
        <v>38929</v>
      </c>
      <c r="T3309" s="29" t="s">
        <v>31699</v>
      </c>
      <c r="U3309" s="29" t="s">
        <v>38930</v>
      </c>
      <c r="V3309" s="29">
        <v>205</v>
      </c>
      <c r="W3309" s="29" t="s">
        <v>396</v>
      </c>
      <c r="X3309" s="29" t="s">
        <v>38931</v>
      </c>
      <c r="Y3309" s="29" t="s">
        <v>15616</v>
      </c>
      <c r="Z3309" s="29" t="s">
        <v>38932</v>
      </c>
      <c r="AA3309" s="29" t="s">
        <v>38932</v>
      </c>
      <c r="AB3309" s="29" t="s">
        <v>3756</v>
      </c>
      <c r="AC3309" s="29" t="s">
        <v>151</v>
      </c>
      <c r="AD3309" s="29" t="s">
        <v>145</v>
      </c>
      <c r="AE3309" s="29" t="s">
        <v>32448</v>
      </c>
      <c r="AF3309" s="29" t="s">
        <v>38933</v>
      </c>
      <c r="AG3309" s="29">
        <v>40</v>
      </c>
      <c r="AH3309" s="29" t="s">
        <v>38933</v>
      </c>
      <c r="AI3309" s="29" t="s">
        <v>38934</v>
      </c>
      <c r="AJ3309" s="29">
        <v>8</v>
      </c>
      <c r="AK3309" s="29" t="s">
        <v>38935</v>
      </c>
      <c r="AL3309" s="29" t="s">
        <v>38936</v>
      </c>
      <c r="AM3309" s="29">
        <v>26</v>
      </c>
      <c r="AN3309" s="1">
        <f t="shared" si="180"/>
        <v>1</v>
      </c>
      <c r="AO3309" s="1">
        <f t="shared" si="181"/>
        <v>1</v>
      </c>
      <c r="AP3309" s="30">
        <f t="shared" si="182"/>
        <v>46298</v>
      </c>
      <c r="AQ3309" s="1" t="str">
        <f>IF(COUNTIF('同场线路Rotas do mesmo SC'!A:A,C3309)&gt;0,"Sim","Não")</f>
        <v>Não</v>
      </c>
      <c r="AR3309" s="1" t="str">
        <f>IF(COUNTIF(揽收业务网点!A:A,P3309)&gt;0,"Sim","Não")</f>
        <v>Não</v>
      </c>
    </row>
    <row r="3310" spans="1:44">
      <c r="A3310" s="29" t="s">
        <v>38937</v>
      </c>
      <c r="B3310" s="29" t="s">
        <v>379</v>
      </c>
      <c r="C3310" s="29" t="s">
        <v>38938</v>
      </c>
      <c r="D3310" s="29" t="s">
        <v>15072</v>
      </c>
      <c r="E3310" s="29" t="s">
        <v>382</v>
      </c>
      <c r="F3310" s="29" t="s">
        <v>7279</v>
      </c>
      <c r="G3310" s="29">
        <v>70</v>
      </c>
      <c r="H3310" s="29" t="s">
        <v>1802</v>
      </c>
      <c r="I3310" s="29" t="s">
        <v>409</v>
      </c>
      <c r="J3310" s="29" t="s">
        <v>1803</v>
      </c>
      <c r="K3310" s="29" t="s">
        <v>387</v>
      </c>
      <c r="L3310" s="29" t="s">
        <v>1804</v>
      </c>
      <c r="M3310" s="29" t="s">
        <v>27466</v>
      </c>
      <c r="N3310" s="29" t="s">
        <v>27467</v>
      </c>
      <c r="O3310" s="29" t="s">
        <v>1816</v>
      </c>
      <c r="P3310" s="29" t="s">
        <v>3</v>
      </c>
      <c r="Q3310" s="29" t="s">
        <v>2</v>
      </c>
      <c r="R3310" s="29" t="s">
        <v>12884</v>
      </c>
      <c r="S3310" s="29" t="s">
        <v>15321</v>
      </c>
      <c r="T3310" s="29" t="s">
        <v>38939</v>
      </c>
      <c r="U3310" s="29" t="s">
        <v>38940</v>
      </c>
      <c r="V3310" s="29">
        <v>11</v>
      </c>
      <c r="W3310" s="29" t="s">
        <v>396</v>
      </c>
      <c r="X3310" s="29" t="s">
        <v>38941</v>
      </c>
      <c r="Y3310" s="29" t="s">
        <v>11780</v>
      </c>
      <c r="Z3310" s="29" t="s">
        <v>38942</v>
      </c>
      <c r="AA3310" s="29" t="s">
        <v>38942</v>
      </c>
      <c r="AB3310" s="29" t="s">
        <v>27471</v>
      </c>
      <c r="AC3310" s="29" t="s">
        <v>27472</v>
      </c>
      <c r="AD3310" s="29" t="s">
        <v>2</v>
      </c>
      <c r="AE3310" s="29" t="s">
        <v>27710</v>
      </c>
      <c r="AF3310" s="29" t="s">
        <v>38943</v>
      </c>
      <c r="AG3310" s="29">
        <v>-217</v>
      </c>
      <c r="AH3310" s="29" t="s">
        <v>38943</v>
      </c>
      <c r="AI3310" s="29" t="s">
        <v>35553</v>
      </c>
      <c r="AJ3310" s="29">
        <v>39</v>
      </c>
      <c r="AK3310" s="29" t="s">
        <v>38944</v>
      </c>
      <c r="AL3310" s="29" t="s">
        <v>38945</v>
      </c>
      <c r="AM3310" s="29">
        <v>242</v>
      </c>
      <c r="AN3310" s="1">
        <f t="shared" si="180"/>
        <v>1</v>
      </c>
      <c r="AO3310" s="1">
        <f t="shared" si="181"/>
        <v>1</v>
      </c>
      <c r="AP3310" s="30">
        <f t="shared" si="182"/>
        <v>46298</v>
      </c>
      <c r="AQ3310" s="1" t="str">
        <f>IF(COUNTIF('同场线路Rotas do mesmo SC'!A:A,C3310)&gt;0,"Sim","Não")</f>
        <v>Não</v>
      </c>
      <c r="AR3310" s="1" t="str">
        <f>IF(COUNTIF(揽收业务网点!A:A,P3310)&gt;0,"Sim","Não")</f>
        <v>Sim</v>
      </c>
    </row>
    <row r="3311" spans="1:44">
      <c r="A3311" s="29" t="s">
        <v>38946</v>
      </c>
      <c r="B3311" s="29" t="s">
        <v>379</v>
      </c>
      <c r="C3311" s="29" t="s">
        <v>38947</v>
      </c>
      <c r="D3311" s="29" t="s">
        <v>15072</v>
      </c>
      <c r="E3311" s="29" t="s">
        <v>640</v>
      </c>
      <c r="F3311" s="29" t="s">
        <v>7279</v>
      </c>
      <c r="G3311" s="29">
        <v>105</v>
      </c>
      <c r="H3311" s="29" t="s">
        <v>1578</v>
      </c>
      <c r="I3311" s="29" t="s">
        <v>702</v>
      </c>
      <c r="J3311" s="29" t="s">
        <v>1579</v>
      </c>
      <c r="K3311" s="29" t="s">
        <v>387</v>
      </c>
      <c r="L3311" s="29" t="s">
        <v>1580</v>
      </c>
      <c r="M3311" s="29" t="s">
        <v>1581</v>
      </c>
      <c r="N3311" s="29" t="s">
        <v>1582</v>
      </c>
      <c r="O3311" s="29" t="s">
        <v>1583</v>
      </c>
      <c r="P3311" s="29" t="s">
        <v>161</v>
      </c>
      <c r="Q3311" s="29" t="s">
        <v>145</v>
      </c>
      <c r="R3311" s="29" t="s">
        <v>38948</v>
      </c>
      <c r="S3311" s="29" t="s">
        <v>38948</v>
      </c>
      <c r="T3311" s="29" t="s">
        <v>38949</v>
      </c>
      <c r="U3311" s="29" t="s">
        <v>38950</v>
      </c>
      <c r="V3311" s="29">
        <v>4</v>
      </c>
      <c r="W3311" s="29" t="s">
        <v>396</v>
      </c>
      <c r="X3311" s="29" t="s">
        <v>38951</v>
      </c>
      <c r="Y3311" s="29" t="s">
        <v>28369</v>
      </c>
      <c r="Z3311" s="29" t="s">
        <v>38952</v>
      </c>
      <c r="AA3311" s="29" t="s">
        <v>38952</v>
      </c>
      <c r="AB3311" s="29" t="s">
        <v>1165</v>
      </c>
      <c r="AC3311" s="29" t="s">
        <v>1166</v>
      </c>
      <c r="AD3311" s="29" t="s">
        <v>145</v>
      </c>
      <c r="AE3311" s="29" t="s">
        <v>38953</v>
      </c>
      <c r="AF3311" s="29" t="s">
        <v>38954</v>
      </c>
      <c r="AG3311" s="29">
        <v>-363</v>
      </c>
      <c r="AH3311" s="29" t="s">
        <v>38954</v>
      </c>
      <c r="AI3311" s="29" t="s">
        <v>38955</v>
      </c>
      <c r="AJ3311" s="29">
        <v>107</v>
      </c>
      <c r="AK3311" s="29" t="s">
        <v>38956</v>
      </c>
      <c r="AL3311" s="29" t="s">
        <v>38957</v>
      </c>
      <c r="AM3311" s="29">
        <v>2014</v>
      </c>
      <c r="AN3311" s="1">
        <f t="shared" si="180"/>
        <v>1</v>
      </c>
      <c r="AO3311" s="1">
        <f t="shared" si="181"/>
        <v>1</v>
      </c>
      <c r="AP3311" s="30">
        <f t="shared" si="182"/>
        <v>46298</v>
      </c>
      <c r="AQ3311" s="1" t="str">
        <f>IF(COUNTIF('同场线路Rotas do mesmo SC'!A:A,C3311)&gt;0,"Sim","Não")</f>
        <v>Não</v>
      </c>
      <c r="AR3311" s="1" t="str">
        <f>IF(COUNTIF(揽收业务网点!A:A,P3311)&gt;0,"Sim","Não")</f>
        <v>Sim</v>
      </c>
    </row>
    <row r="3312" spans="1:44">
      <c r="A3312" s="29" t="s">
        <v>38958</v>
      </c>
      <c r="B3312" s="29" t="s">
        <v>379</v>
      </c>
      <c r="C3312" s="29" t="s">
        <v>26352</v>
      </c>
      <c r="D3312" s="29" t="s">
        <v>15072</v>
      </c>
      <c r="E3312" s="29" t="s">
        <v>382</v>
      </c>
      <c r="F3312" s="29" t="s">
        <v>7279</v>
      </c>
      <c r="G3312" s="29">
        <v>34</v>
      </c>
      <c r="H3312" s="29" t="s">
        <v>4257</v>
      </c>
      <c r="I3312" s="29" t="s">
        <v>385</v>
      </c>
      <c r="J3312" s="29" t="s">
        <v>642</v>
      </c>
      <c r="K3312" s="29" t="s">
        <v>387</v>
      </c>
      <c r="L3312" s="29" t="s">
        <v>643</v>
      </c>
      <c r="M3312" s="29" t="s">
        <v>4258</v>
      </c>
      <c r="N3312" s="29" t="s">
        <v>4259</v>
      </c>
      <c r="O3312" s="29" t="s">
        <v>653</v>
      </c>
      <c r="P3312" s="29" t="s">
        <v>654</v>
      </c>
      <c r="Q3312" s="29" t="s">
        <v>11</v>
      </c>
      <c r="R3312" s="29" t="s">
        <v>22014</v>
      </c>
      <c r="S3312" s="29" t="s">
        <v>36146</v>
      </c>
      <c r="T3312" s="29" t="s">
        <v>38959</v>
      </c>
      <c r="U3312" s="29" t="s">
        <v>38960</v>
      </c>
      <c r="V3312" s="29">
        <v>264</v>
      </c>
      <c r="W3312" s="29" t="s">
        <v>396</v>
      </c>
      <c r="X3312" s="29" t="s">
        <v>38961</v>
      </c>
      <c r="Y3312" s="29" t="s">
        <v>27850</v>
      </c>
      <c r="Z3312" s="29" t="s">
        <v>38962</v>
      </c>
      <c r="AA3312" s="29" t="s">
        <v>38962</v>
      </c>
      <c r="AB3312" s="29" t="s">
        <v>26357</v>
      </c>
      <c r="AC3312" s="29" t="s">
        <v>26358</v>
      </c>
      <c r="AD3312" s="29" t="s">
        <v>145</v>
      </c>
      <c r="AE3312" s="29" t="s">
        <v>34068</v>
      </c>
      <c r="AF3312" s="29" t="s">
        <v>38963</v>
      </c>
      <c r="AG3312" s="29">
        <v>-83</v>
      </c>
      <c r="AH3312" s="29" t="s">
        <v>38963</v>
      </c>
      <c r="AI3312" s="29"/>
      <c r="AJ3312" s="29">
        <v>1098</v>
      </c>
      <c r="AK3312" s="29" t="s">
        <v>38964</v>
      </c>
      <c r="AL3312" s="29" t="s">
        <v>38965</v>
      </c>
      <c r="AM3312" s="29">
        <v>36</v>
      </c>
      <c r="AN3312" s="1">
        <f t="shared" si="180"/>
        <v>1</v>
      </c>
      <c r="AO3312" s="1">
        <f t="shared" si="181"/>
        <v>0</v>
      </c>
      <c r="AP3312" s="30">
        <f t="shared" si="182"/>
        <v>46298</v>
      </c>
      <c r="AQ3312" s="1" t="str">
        <f>IF(COUNTIF('同场线路Rotas do mesmo SC'!A:A,C3312)&gt;0,"Sim","Não")</f>
        <v>Não</v>
      </c>
      <c r="AR3312" s="1" t="str">
        <f>IF(COUNTIF(揽收业务网点!A:A,P3312)&gt;0,"Sim","Não")</f>
        <v>Não</v>
      </c>
    </row>
    <row r="3313" spans="1:44">
      <c r="A3313" s="29" t="s">
        <v>38966</v>
      </c>
      <c r="B3313" s="29" t="s">
        <v>379</v>
      </c>
      <c r="C3313" s="29" t="s">
        <v>38967</v>
      </c>
      <c r="D3313" s="29" t="s">
        <v>15072</v>
      </c>
      <c r="E3313" s="29" t="s">
        <v>382</v>
      </c>
      <c r="F3313" s="29" t="s">
        <v>7279</v>
      </c>
      <c r="G3313" s="29">
        <v>276</v>
      </c>
      <c r="H3313" s="29" t="s">
        <v>16111</v>
      </c>
      <c r="I3313" s="29" t="s">
        <v>702</v>
      </c>
      <c r="J3313" s="29" t="s">
        <v>3175</v>
      </c>
      <c r="K3313" s="29" t="s">
        <v>387</v>
      </c>
      <c r="L3313" s="29" t="s">
        <v>3176</v>
      </c>
      <c r="M3313" s="29" t="s">
        <v>27466</v>
      </c>
      <c r="N3313" s="29" t="s">
        <v>27467</v>
      </c>
      <c r="O3313" s="29" t="s">
        <v>1816</v>
      </c>
      <c r="P3313" s="29" t="s">
        <v>3</v>
      </c>
      <c r="Q3313" s="29" t="s">
        <v>2</v>
      </c>
      <c r="R3313" s="29" t="s">
        <v>38968</v>
      </c>
      <c r="S3313" s="29" t="s">
        <v>38968</v>
      </c>
      <c r="T3313" s="29" t="s">
        <v>38969</v>
      </c>
      <c r="U3313" s="29" t="s">
        <v>38970</v>
      </c>
      <c r="V3313" s="29">
        <v>4</v>
      </c>
      <c r="W3313" s="29" t="s">
        <v>396</v>
      </c>
      <c r="X3313" s="29" t="s">
        <v>38971</v>
      </c>
      <c r="Y3313" s="29" t="s">
        <v>28403</v>
      </c>
      <c r="Z3313" s="29" t="s">
        <v>38972</v>
      </c>
      <c r="AA3313" s="29" t="s">
        <v>38972</v>
      </c>
      <c r="AB3313" s="29" t="s">
        <v>1785</v>
      </c>
      <c r="AC3313" s="29" t="s">
        <v>1786</v>
      </c>
      <c r="AD3313" s="29" t="s">
        <v>2</v>
      </c>
      <c r="AE3313" s="29" t="s">
        <v>38973</v>
      </c>
      <c r="AF3313" s="29" t="s">
        <v>38974</v>
      </c>
      <c r="AG3313" s="29">
        <v>124</v>
      </c>
      <c r="AH3313" s="29" t="s">
        <v>38974</v>
      </c>
      <c r="AI3313" s="29" t="s">
        <v>38975</v>
      </c>
      <c r="AJ3313" s="29">
        <v>28</v>
      </c>
      <c r="AK3313" s="29" t="s">
        <v>38976</v>
      </c>
      <c r="AL3313" s="29" t="s">
        <v>38977</v>
      </c>
      <c r="AM3313" s="29">
        <v>21</v>
      </c>
      <c r="AN3313" s="1">
        <f t="shared" si="180"/>
        <v>1</v>
      </c>
      <c r="AO3313" s="1">
        <f t="shared" si="181"/>
        <v>1</v>
      </c>
      <c r="AP3313" s="30">
        <f t="shared" si="182"/>
        <v>46298</v>
      </c>
      <c r="AQ3313" s="1" t="str">
        <f>IF(COUNTIF('同场线路Rotas do mesmo SC'!A:A,C3313)&gt;0,"Sim","Não")</f>
        <v>Não</v>
      </c>
      <c r="AR3313" s="1" t="str">
        <f>IF(COUNTIF(揽收业务网点!A:A,P3313)&gt;0,"Sim","Não")</f>
        <v>Sim</v>
      </c>
    </row>
    <row r="3314" spans="1:44">
      <c r="A3314" s="29" t="s">
        <v>38978</v>
      </c>
      <c r="B3314" s="29" t="s">
        <v>379</v>
      </c>
      <c r="C3314" s="29" t="s">
        <v>26363</v>
      </c>
      <c r="D3314" s="29" t="s">
        <v>15072</v>
      </c>
      <c r="E3314" s="29" t="s">
        <v>382</v>
      </c>
      <c r="F3314" s="29" t="s">
        <v>7279</v>
      </c>
      <c r="G3314" s="29">
        <v>46</v>
      </c>
      <c r="H3314" s="29" t="s">
        <v>4524</v>
      </c>
      <c r="I3314" s="29" t="s">
        <v>385</v>
      </c>
      <c r="J3314" s="29" t="s">
        <v>642</v>
      </c>
      <c r="K3314" s="29" t="s">
        <v>387</v>
      </c>
      <c r="L3314" s="29" t="s">
        <v>643</v>
      </c>
      <c r="M3314" s="29" t="s">
        <v>4525</v>
      </c>
      <c r="N3314" s="29" t="s">
        <v>4526</v>
      </c>
      <c r="O3314" s="29" t="s">
        <v>653</v>
      </c>
      <c r="P3314" s="29" t="s">
        <v>654</v>
      </c>
      <c r="Q3314" s="29" t="s">
        <v>11</v>
      </c>
      <c r="R3314" s="29" t="s">
        <v>38979</v>
      </c>
      <c r="S3314" s="29" t="s">
        <v>38980</v>
      </c>
      <c r="T3314" s="29" t="s">
        <v>38981</v>
      </c>
      <c r="U3314" s="29" t="s">
        <v>38982</v>
      </c>
      <c r="V3314" s="29">
        <v>205</v>
      </c>
      <c r="W3314" s="29" t="s">
        <v>396</v>
      </c>
      <c r="X3314" s="29" t="s">
        <v>38983</v>
      </c>
      <c r="Y3314" s="29" t="s">
        <v>38984</v>
      </c>
      <c r="Z3314" s="29" t="s">
        <v>30079</v>
      </c>
      <c r="AA3314" s="29" t="s">
        <v>30079</v>
      </c>
      <c r="AB3314" s="29" t="s">
        <v>1158</v>
      </c>
      <c r="AC3314" s="29" t="s">
        <v>159</v>
      </c>
      <c r="AD3314" s="29" t="s">
        <v>145</v>
      </c>
      <c r="AE3314" s="29" t="s">
        <v>38985</v>
      </c>
      <c r="AF3314" s="29" t="s">
        <v>38986</v>
      </c>
      <c r="AG3314" s="29">
        <v>-145</v>
      </c>
      <c r="AH3314" s="29" t="s">
        <v>38986</v>
      </c>
      <c r="AI3314" s="29" t="s">
        <v>38987</v>
      </c>
      <c r="AJ3314" s="29">
        <v>1013</v>
      </c>
      <c r="AK3314" s="29" t="s">
        <v>38988</v>
      </c>
      <c r="AL3314" s="29" t="s">
        <v>38989</v>
      </c>
      <c r="AM3314" s="29">
        <v>71</v>
      </c>
      <c r="AN3314" s="1">
        <f t="shared" si="180"/>
        <v>1</v>
      </c>
      <c r="AO3314" s="1">
        <f t="shared" si="181"/>
        <v>1</v>
      </c>
      <c r="AP3314" s="30">
        <f t="shared" si="182"/>
        <v>46298</v>
      </c>
      <c r="AQ3314" s="1" t="str">
        <f>IF(COUNTIF('同场线路Rotas do mesmo SC'!A:A,C3314)&gt;0,"Sim","Não")</f>
        <v>Não</v>
      </c>
      <c r="AR3314" s="1" t="str">
        <f>IF(COUNTIF(揽收业务网点!A:A,P3314)&gt;0,"Sim","Não")</f>
        <v>Não</v>
      </c>
    </row>
    <row r="3315" spans="1:44">
      <c r="A3315" s="29" t="s">
        <v>38990</v>
      </c>
      <c r="B3315" s="29" t="s">
        <v>379</v>
      </c>
      <c r="C3315" s="29" t="s">
        <v>26493</v>
      </c>
      <c r="D3315" s="29" t="s">
        <v>15072</v>
      </c>
      <c r="E3315" s="29" t="s">
        <v>382</v>
      </c>
      <c r="F3315" s="29" t="s">
        <v>7279</v>
      </c>
      <c r="G3315" s="29">
        <v>101</v>
      </c>
      <c r="H3315" s="29" t="s">
        <v>38991</v>
      </c>
      <c r="I3315" s="29" t="s">
        <v>385</v>
      </c>
      <c r="J3315" s="29" t="s">
        <v>1579</v>
      </c>
      <c r="K3315" s="29" t="s">
        <v>387</v>
      </c>
      <c r="L3315" s="29" t="s">
        <v>1580</v>
      </c>
      <c r="M3315" s="29" t="s">
        <v>38992</v>
      </c>
      <c r="N3315" s="29" t="s">
        <v>36062</v>
      </c>
      <c r="O3315" s="29" t="s">
        <v>653</v>
      </c>
      <c r="P3315" s="29" t="s">
        <v>654</v>
      </c>
      <c r="Q3315" s="29" t="s">
        <v>11</v>
      </c>
      <c r="R3315" s="29" t="s">
        <v>34514</v>
      </c>
      <c r="S3315" s="29" t="s">
        <v>38993</v>
      </c>
      <c r="T3315" s="29" t="s">
        <v>38994</v>
      </c>
      <c r="U3315" s="29" t="s">
        <v>38995</v>
      </c>
      <c r="V3315" s="29">
        <v>416</v>
      </c>
      <c r="W3315" s="29" t="s">
        <v>396</v>
      </c>
      <c r="X3315" s="29" t="s">
        <v>38996</v>
      </c>
      <c r="Y3315" s="29" t="s">
        <v>1774</v>
      </c>
      <c r="Z3315" s="29" t="s">
        <v>38997</v>
      </c>
      <c r="AA3315" s="29" t="s">
        <v>38997</v>
      </c>
      <c r="AB3315" s="29" t="s">
        <v>9588</v>
      </c>
      <c r="AC3315" s="29" t="s">
        <v>9589</v>
      </c>
      <c r="AD3315" s="29" t="s">
        <v>145</v>
      </c>
      <c r="AE3315" s="29" t="s">
        <v>27848</v>
      </c>
      <c r="AF3315" s="29" t="s">
        <v>38998</v>
      </c>
      <c r="AG3315" s="29">
        <v>-66</v>
      </c>
      <c r="AH3315" s="29" t="s">
        <v>38998</v>
      </c>
      <c r="AI3315" s="29" t="s">
        <v>38999</v>
      </c>
      <c r="AJ3315" s="29">
        <v>100</v>
      </c>
      <c r="AK3315" s="29" t="s">
        <v>39000</v>
      </c>
      <c r="AL3315" s="29" t="s">
        <v>39001</v>
      </c>
      <c r="AM3315" s="29">
        <v>270</v>
      </c>
      <c r="AN3315" s="1">
        <f t="shared" si="180"/>
        <v>1</v>
      </c>
      <c r="AO3315" s="1">
        <f t="shared" si="181"/>
        <v>1</v>
      </c>
      <c r="AP3315" s="30">
        <f t="shared" si="182"/>
        <v>46298</v>
      </c>
      <c r="AQ3315" s="1" t="str">
        <f>IF(COUNTIF('同场线路Rotas do mesmo SC'!A:A,C3315)&gt;0,"Sim","Não")</f>
        <v>Não</v>
      </c>
      <c r="AR3315" s="1" t="str">
        <f>IF(COUNTIF(揽收业务网点!A:A,P3315)&gt;0,"Sim","Não")</f>
        <v>Não</v>
      </c>
    </row>
    <row r="3316" spans="1:44">
      <c r="A3316" s="29" t="s">
        <v>39002</v>
      </c>
      <c r="B3316" s="29" t="s">
        <v>379</v>
      </c>
      <c r="C3316" s="29" t="s">
        <v>26483</v>
      </c>
      <c r="D3316" s="29" t="s">
        <v>15072</v>
      </c>
      <c r="E3316" s="29" t="s">
        <v>382</v>
      </c>
      <c r="F3316" s="29" t="s">
        <v>7279</v>
      </c>
      <c r="G3316" s="29">
        <v>101</v>
      </c>
      <c r="H3316" s="29" t="s">
        <v>5348</v>
      </c>
      <c r="I3316" s="29" t="s">
        <v>385</v>
      </c>
      <c r="J3316" s="29" t="s">
        <v>1579</v>
      </c>
      <c r="K3316" s="29" t="s">
        <v>387</v>
      </c>
      <c r="L3316" s="29" t="s">
        <v>1580</v>
      </c>
      <c r="M3316" s="29" t="s">
        <v>5349</v>
      </c>
      <c r="N3316" s="29" t="s">
        <v>5350</v>
      </c>
      <c r="O3316" s="29" t="s">
        <v>653</v>
      </c>
      <c r="P3316" s="29" t="s">
        <v>654</v>
      </c>
      <c r="Q3316" s="29" t="s">
        <v>11</v>
      </c>
      <c r="R3316" s="29" t="s">
        <v>30960</v>
      </c>
      <c r="S3316" s="29" t="s">
        <v>21784</v>
      </c>
      <c r="T3316" s="29" t="s">
        <v>39003</v>
      </c>
      <c r="U3316" s="29" t="s">
        <v>39004</v>
      </c>
      <c r="V3316" s="29">
        <v>359</v>
      </c>
      <c r="W3316" s="29" t="s">
        <v>396</v>
      </c>
      <c r="X3316" s="29" t="s">
        <v>39005</v>
      </c>
      <c r="Y3316" s="29" t="s">
        <v>28224</v>
      </c>
      <c r="Z3316" s="29" t="s">
        <v>39006</v>
      </c>
      <c r="AA3316" s="29" t="s">
        <v>39006</v>
      </c>
      <c r="AB3316" s="29" t="s">
        <v>9588</v>
      </c>
      <c r="AC3316" s="29" t="s">
        <v>9589</v>
      </c>
      <c r="AD3316" s="29" t="s">
        <v>145</v>
      </c>
      <c r="AE3316" s="29" t="s">
        <v>39007</v>
      </c>
      <c r="AF3316" s="29" t="s">
        <v>39008</v>
      </c>
      <c r="AG3316" s="29">
        <v>-54</v>
      </c>
      <c r="AH3316" s="29" t="s">
        <v>39008</v>
      </c>
      <c r="AI3316" s="29" t="s">
        <v>39009</v>
      </c>
      <c r="AJ3316" s="29">
        <v>8</v>
      </c>
      <c r="AK3316" s="29" t="s">
        <v>39010</v>
      </c>
      <c r="AL3316" s="29" t="s">
        <v>39011</v>
      </c>
      <c r="AM3316" s="29">
        <v>68</v>
      </c>
      <c r="AN3316" s="1">
        <f t="shared" si="180"/>
        <v>1</v>
      </c>
      <c r="AO3316" s="1">
        <f t="shared" si="181"/>
        <v>1</v>
      </c>
      <c r="AP3316" s="30">
        <f t="shared" si="182"/>
        <v>46298</v>
      </c>
      <c r="AQ3316" s="1" t="str">
        <f>IF(COUNTIF('同场线路Rotas do mesmo SC'!A:A,C3316)&gt;0,"Sim","Não")</f>
        <v>Não</v>
      </c>
      <c r="AR3316" s="1" t="str">
        <f>IF(COUNTIF(揽收业务网点!A:A,P3316)&gt;0,"Sim","Não")</f>
        <v>Não</v>
      </c>
    </row>
    <row r="3317" spans="1:44">
      <c r="A3317" s="29" t="s">
        <v>39012</v>
      </c>
      <c r="B3317" s="29" t="s">
        <v>379</v>
      </c>
      <c r="C3317" s="29" t="s">
        <v>27391</v>
      </c>
      <c r="D3317" s="29" t="s">
        <v>15072</v>
      </c>
      <c r="E3317" s="29" t="s">
        <v>640</v>
      </c>
      <c r="F3317" s="29" t="s">
        <v>7279</v>
      </c>
      <c r="G3317" s="29">
        <v>8</v>
      </c>
      <c r="H3317" s="29" t="s">
        <v>5098</v>
      </c>
      <c r="I3317" s="29" t="s">
        <v>385</v>
      </c>
      <c r="J3317" s="29" t="s">
        <v>4160</v>
      </c>
      <c r="K3317" s="29" t="s">
        <v>387</v>
      </c>
      <c r="L3317" s="29" t="s">
        <v>4161</v>
      </c>
      <c r="M3317" s="29" t="s">
        <v>5099</v>
      </c>
      <c r="N3317" s="29" t="s">
        <v>5100</v>
      </c>
      <c r="O3317" s="29" t="s">
        <v>5101</v>
      </c>
      <c r="P3317" s="29" t="s">
        <v>154</v>
      </c>
      <c r="Q3317" s="29" t="s">
        <v>145</v>
      </c>
      <c r="R3317" s="29" t="s">
        <v>31184</v>
      </c>
      <c r="S3317" s="29" t="s">
        <v>31184</v>
      </c>
      <c r="T3317" s="29" t="s">
        <v>39013</v>
      </c>
      <c r="U3317" s="29" t="s">
        <v>39014</v>
      </c>
      <c r="V3317" s="29">
        <v>140</v>
      </c>
      <c r="W3317" s="29" t="s">
        <v>396</v>
      </c>
      <c r="X3317" s="29" t="s">
        <v>39015</v>
      </c>
      <c r="Y3317" s="29" t="s">
        <v>27911</v>
      </c>
      <c r="Z3317" s="29" t="s">
        <v>39016</v>
      </c>
      <c r="AA3317" s="29" t="s">
        <v>39016</v>
      </c>
      <c r="AB3317" s="29" t="s">
        <v>1165</v>
      </c>
      <c r="AC3317" s="29" t="s">
        <v>1166</v>
      </c>
      <c r="AD3317" s="29" t="s">
        <v>145</v>
      </c>
      <c r="AE3317" s="29" t="s">
        <v>39017</v>
      </c>
      <c r="AF3317" s="29" t="s">
        <v>39018</v>
      </c>
      <c r="AG3317" s="29">
        <v>-76</v>
      </c>
      <c r="AH3317" s="29" t="s">
        <v>39018</v>
      </c>
      <c r="AI3317" s="29" t="s">
        <v>39019</v>
      </c>
      <c r="AJ3317" s="29">
        <v>91</v>
      </c>
      <c r="AK3317" s="29" t="s">
        <v>39020</v>
      </c>
      <c r="AL3317" s="29" t="s">
        <v>39021</v>
      </c>
      <c r="AM3317" s="29">
        <v>2090</v>
      </c>
      <c r="AN3317" s="1">
        <f t="shared" si="180"/>
        <v>1</v>
      </c>
      <c r="AO3317" s="1">
        <f t="shared" si="181"/>
        <v>1</v>
      </c>
      <c r="AP3317" s="30">
        <f t="shared" si="182"/>
        <v>46298</v>
      </c>
      <c r="AQ3317" s="1" t="str">
        <f>IF(COUNTIF('同场线路Rotas do mesmo SC'!A:A,C3317)&gt;0,"Sim","Não")</f>
        <v>Não</v>
      </c>
      <c r="AR3317" s="1" t="str">
        <f>IF(COUNTIF(揽收业务网点!A:A,P3317)&gt;0,"Sim","Não")</f>
        <v>Sim</v>
      </c>
    </row>
    <row r="3318" spans="1:44">
      <c r="A3318" s="29" t="s">
        <v>39022</v>
      </c>
      <c r="B3318" s="29" t="s">
        <v>379</v>
      </c>
      <c r="C3318" s="29" t="s">
        <v>27160</v>
      </c>
      <c r="D3318" s="29" t="s">
        <v>15072</v>
      </c>
      <c r="E3318" s="29" t="s">
        <v>382</v>
      </c>
      <c r="F3318" s="29" t="s">
        <v>7279</v>
      </c>
      <c r="G3318" s="29">
        <v>25</v>
      </c>
      <c r="H3318" s="29" t="s">
        <v>6671</v>
      </c>
      <c r="I3318" s="29" t="s">
        <v>868</v>
      </c>
      <c r="J3318" s="29" t="s">
        <v>642</v>
      </c>
      <c r="K3318" s="29" t="s">
        <v>387</v>
      </c>
      <c r="L3318" s="29" t="s">
        <v>643</v>
      </c>
      <c r="M3318" s="29" t="s">
        <v>32335</v>
      </c>
      <c r="N3318" s="29" t="s">
        <v>32336</v>
      </c>
      <c r="O3318" s="29" t="s">
        <v>1703</v>
      </c>
      <c r="P3318" s="29" t="s">
        <v>45</v>
      </c>
      <c r="Q3318" s="29" t="s">
        <v>11</v>
      </c>
      <c r="R3318" s="29" t="s">
        <v>25536</v>
      </c>
      <c r="S3318" s="29" t="s">
        <v>25569</v>
      </c>
      <c r="T3318" s="29" t="s">
        <v>39023</v>
      </c>
      <c r="U3318" s="29" t="s">
        <v>39024</v>
      </c>
      <c r="V3318" s="29">
        <v>62</v>
      </c>
      <c r="W3318" s="29" t="s">
        <v>396</v>
      </c>
      <c r="X3318" s="29" t="s">
        <v>39025</v>
      </c>
      <c r="Y3318" s="29" t="s">
        <v>27823</v>
      </c>
      <c r="Z3318" s="29" t="s">
        <v>35218</v>
      </c>
      <c r="AA3318" s="29" t="s">
        <v>35218</v>
      </c>
      <c r="AB3318" s="29" t="s">
        <v>11383</v>
      </c>
      <c r="AC3318" s="29" t="s">
        <v>11384</v>
      </c>
      <c r="AD3318" s="29" t="s">
        <v>11</v>
      </c>
      <c r="AE3318" s="29" t="s">
        <v>31001</v>
      </c>
      <c r="AF3318" s="29" t="s">
        <v>29261</v>
      </c>
      <c r="AG3318" s="29">
        <v>-7</v>
      </c>
      <c r="AH3318" s="29" t="s">
        <v>29261</v>
      </c>
      <c r="AI3318" s="29" t="s">
        <v>39026</v>
      </c>
      <c r="AJ3318" s="29">
        <v>79</v>
      </c>
      <c r="AK3318" s="29" t="s">
        <v>39027</v>
      </c>
      <c r="AL3318" s="29" t="s">
        <v>39028</v>
      </c>
      <c r="AM3318" s="29">
        <v>766</v>
      </c>
      <c r="AN3318" s="1">
        <f t="shared" si="180"/>
        <v>1</v>
      </c>
      <c r="AO3318" s="1">
        <f t="shared" si="181"/>
        <v>1</v>
      </c>
      <c r="AP3318" s="30">
        <f t="shared" si="182"/>
        <v>46298</v>
      </c>
      <c r="AQ3318" s="1" t="str">
        <f>IF(COUNTIF('同场线路Rotas do mesmo SC'!A:A,C3318)&gt;0,"Sim","Não")</f>
        <v>Não</v>
      </c>
      <c r="AR3318" s="1" t="str">
        <f>IF(COUNTIF(揽收业务网点!A:A,P3318)&gt;0,"Sim","Não")</f>
        <v>Sim</v>
      </c>
    </row>
    <row r="3319" spans="1:44">
      <c r="A3319" s="29" t="s">
        <v>39029</v>
      </c>
      <c r="B3319" s="29" t="s">
        <v>379</v>
      </c>
      <c r="C3319" s="29" t="s">
        <v>27170</v>
      </c>
      <c r="D3319" s="29" t="s">
        <v>15072</v>
      </c>
      <c r="E3319" s="29" t="s">
        <v>382</v>
      </c>
      <c r="F3319" s="29" t="s">
        <v>7279</v>
      </c>
      <c r="G3319" s="29">
        <v>35</v>
      </c>
      <c r="H3319" s="29" t="s">
        <v>14384</v>
      </c>
      <c r="I3319" s="29" t="s">
        <v>868</v>
      </c>
      <c r="J3319" s="29" t="s">
        <v>642</v>
      </c>
      <c r="K3319" s="29" t="s">
        <v>387</v>
      </c>
      <c r="L3319" s="29" t="s">
        <v>643</v>
      </c>
      <c r="M3319" s="29" t="s">
        <v>14385</v>
      </c>
      <c r="N3319" s="29" t="s">
        <v>14386</v>
      </c>
      <c r="O3319" s="29" t="s">
        <v>1703</v>
      </c>
      <c r="P3319" s="29" t="s">
        <v>45</v>
      </c>
      <c r="Q3319" s="29" t="s">
        <v>11</v>
      </c>
      <c r="R3319" s="29" t="s">
        <v>30683</v>
      </c>
      <c r="S3319" s="29" t="s">
        <v>30683</v>
      </c>
      <c r="T3319" s="29" t="s">
        <v>39030</v>
      </c>
      <c r="U3319" s="29" t="s">
        <v>39031</v>
      </c>
      <c r="V3319" s="29">
        <v>56</v>
      </c>
      <c r="W3319" s="29" t="s">
        <v>396</v>
      </c>
      <c r="X3319" s="29" t="s">
        <v>39032</v>
      </c>
      <c r="Y3319" s="29" t="s">
        <v>27823</v>
      </c>
      <c r="Z3319" s="29" t="s">
        <v>39033</v>
      </c>
      <c r="AA3319" s="29" t="s">
        <v>39033</v>
      </c>
      <c r="AB3319" s="29" t="s">
        <v>14391</v>
      </c>
      <c r="AC3319" s="29" t="s">
        <v>14392</v>
      </c>
      <c r="AD3319" s="29" t="s">
        <v>11</v>
      </c>
      <c r="AE3319" s="29" t="s">
        <v>28403</v>
      </c>
      <c r="AF3319" s="29" t="s">
        <v>39034</v>
      </c>
      <c r="AG3319" s="29">
        <v>-56</v>
      </c>
      <c r="AH3319" s="29" t="s">
        <v>39034</v>
      </c>
      <c r="AI3319" s="29" t="s">
        <v>39035</v>
      </c>
      <c r="AJ3319" s="29">
        <v>874</v>
      </c>
      <c r="AK3319" s="29" t="s">
        <v>39036</v>
      </c>
      <c r="AL3319" s="29" t="s">
        <v>39037</v>
      </c>
      <c r="AM3319" s="29">
        <v>28</v>
      </c>
      <c r="AN3319" s="1">
        <f t="shared" si="180"/>
        <v>1</v>
      </c>
      <c r="AO3319" s="1">
        <f t="shared" si="181"/>
        <v>1</v>
      </c>
      <c r="AP3319" s="30">
        <f t="shared" si="182"/>
        <v>46298</v>
      </c>
      <c r="AQ3319" s="1" t="str">
        <f>IF(COUNTIF('同场线路Rotas do mesmo SC'!A:A,C3319)&gt;0,"Sim","Não")</f>
        <v>Não</v>
      </c>
      <c r="AR3319" s="1" t="str">
        <f>IF(COUNTIF(揽收业务网点!A:A,P3319)&gt;0,"Sim","Não")</f>
        <v>Sim</v>
      </c>
    </row>
    <row r="3320" spans="1:44">
      <c r="A3320" s="29" t="s">
        <v>39038</v>
      </c>
      <c r="B3320" s="29" t="s">
        <v>379</v>
      </c>
      <c r="C3320" s="29" t="s">
        <v>26440</v>
      </c>
      <c r="D3320" s="29" t="s">
        <v>15072</v>
      </c>
      <c r="E3320" s="29" t="s">
        <v>382</v>
      </c>
      <c r="F3320" s="29" t="s">
        <v>7279</v>
      </c>
      <c r="G3320" s="29">
        <v>93</v>
      </c>
      <c r="H3320" s="29" t="s">
        <v>1578</v>
      </c>
      <c r="I3320" s="29" t="s">
        <v>702</v>
      </c>
      <c r="J3320" s="29" t="s">
        <v>1579</v>
      </c>
      <c r="K3320" s="29" t="s">
        <v>387</v>
      </c>
      <c r="L3320" s="29" t="s">
        <v>1580</v>
      </c>
      <c r="M3320" s="29" t="s">
        <v>1581</v>
      </c>
      <c r="N3320" s="29" t="s">
        <v>1582</v>
      </c>
      <c r="O3320" s="29" t="s">
        <v>653</v>
      </c>
      <c r="P3320" s="29" t="s">
        <v>654</v>
      </c>
      <c r="Q3320" s="29" t="s">
        <v>11</v>
      </c>
      <c r="R3320" s="29" t="s">
        <v>25712</v>
      </c>
      <c r="S3320" s="29" t="s">
        <v>25712</v>
      </c>
      <c r="T3320" s="29" t="s">
        <v>39039</v>
      </c>
      <c r="U3320" s="29" t="s">
        <v>39040</v>
      </c>
      <c r="V3320" s="29">
        <v>215</v>
      </c>
      <c r="W3320" s="29" t="s">
        <v>396</v>
      </c>
      <c r="X3320" s="29" t="s">
        <v>39041</v>
      </c>
      <c r="Y3320" s="29" t="s">
        <v>28224</v>
      </c>
      <c r="Z3320" s="29" t="s">
        <v>39042</v>
      </c>
      <c r="AA3320" s="29" t="s">
        <v>39042</v>
      </c>
      <c r="AB3320" s="29" t="s">
        <v>1583</v>
      </c>
      <c r="AC3320" s="29" t="s">
        <v>161</v>
      </c>
      <c r="AD3320" s="29" t="s">
        <v>145</v>
      </c>
      <c r="AE3320" s="29" t="s">
        <v>28189</v>
      </c>
      <c r="AF3320" s="29" t="s">
        <v>39043</v>
      </c>
      <c r="AG3320" s="29">
        <v>-12</v>
      </c>
      <c r="AH3320" s="29" t="s">
        <v>39043</v>
      </c>
      <c r="AI3320" s="29" t="s">
        <v>39044</v>
      </c>
      <c r="AJ3320" s="29">
        <v>15</v>
      </c>
      <c r="AK3320" s="29" t="s">
        <v>39045</v>
      </c>
      <c r="AL3320" s="29" t="s">
        <v>39045</v>
      </c>
      <c r="AM3320" s="29">
        <v>0</v>
      </c>
      <c r="AN3320" s="1">
        <f t="shared" si="180"/>
        <v>1</v>
      </c>
      <c r="AO3320" s="1">
        <f t="shared" si="181"/>
        <v>1</v>
      </c>
      <c r="AP3320" s="30">
        <f t="shared" si="182"/>
        <v>46298</v>
      </c>
      <c r="AQ3320" s="1" t="str">
        <f>IF(COUNTIF('同场线路Rotas do mesmo SC'!A:A,C3320)&gt;0,"Sim","Não")</f>
        <v>Não</v>
      </c>
      <c r="AR3320" s="1" t="str">
        <f>IF(COUNTIF(揽收业务网点!A:A,P3320)&gt;0,"Sim","Não")</f>
        <v>Não</v>
      </c>
    </row>
    <row r="3321" spans="1:44">
      <c r="A3321" s="29" t="s">
        <v>39046</v>
      </c>
      <c r="B3321" s="29" t="s">
        <v>379</v>
      </c>
      <c r="C3321" s="29" t="s">
        <v>26925</v>
      </c>
      <c r="D3321" s="29" t="s">
        <v>15072</v>
      </c>
      <c r="E3321" s="29" t="s">
        <v>382</v>
      </c>
      <c r="F3321" s="29" t="s">
        <v>7279</v>
      </c>
      <c r="G3321" s="29">
        <v>31</v>
      </c>
      <c r="H3321" s="29" t="s">
        <v>6541</v>
      </c>
      <c r="I3321" s="29" t="s">
        <v>868</v>
      </c>
      <c r="J3321" s="29" t="s">
        <v>1753</v>
      </c>
      <c r="K3321" s="29" t="s">
        <v>387</v>
      </c>
      <c r="L3321" s="29" t="s">
        <v>1754</v>
      </c>
      <c r="M3321" s="29" t="s">
        <v>6542</v>
      </c>
      <c r="N3321" s="29" t="s">
        <v>6543</v>
      </c>
      <c r="O3321" s="29" t="s">
        <v>1703</v>
      </c>
      <c r="P3321" s="29" t="s">
        <v>45</v>
      </c>
      <c r="Q3321" s="29" t="s">
        <v>11</v>
      </c>
      <c r="R3321" s="29" t="s">
        <v>39047</v>
      </c>
      <c r="S3321" s="29" t="s">
        <v>39047</v>
      </c>
      <c r="T3321" s="29" t="s">
        <v>39048</v>
      </c>
      <c r="U3321" s="29" t="s">
        <v>39049</v>
      </c>
      <c r="V3321" s="29">
        <v>12</v>
      </c>
      <c r="W3321" s="29" t="s">
        <v>396</v>
      </c>
      <c r="X3321" s="29" t="s">
        <v>39050</v>
      </c>
      <c r="Y3321" s="29" t="s">
        <v>27823</v>
      </c>
      <c r="Z3321" s="29" t="s">
        <v>39051</v>
      </c>
      <c r="AA3321" s="29" t="s">
        <v>39051</v>
      </c>
      <c r="AB3321" s="29" t="s">
        <v>6549</v>
      </c>
      <c r="AC3321" s="29" t="s">
        <v>36</v>
      </c>
      <c r="AD3321" s="29" t="s">
        <v>11</v>
      </c>
      <c r="AE3321" s="29" t="s">
        <v>28403</v>
      </c>
      <c r="AF3321" s="29" t="s">
        <v>39052</v>
      </c>
      <c r="AG3321" s="29">
        <v>-149</v>
      </c>
      <c r="AH3321" s="29" t="s">
        <v>39052</v>
      </c>
      <c r="AI3321" s="29" t="s">
        <v>39053</v>
      </c>
      <c r="AJ3321" s="29">
        <v>106</v>
      </c>
      <c r="AK3321" s="29" t="s">
        <v>39054</v>
      </c>
      <c r="AL3321" s="29" t="s">
        <v>39055</v>
      </c>
      <c r="AM3321" s="29">
        <v>807</v>
      </c>
      <c r="AN3321" s="1">
        <f t="shared" si="180"/>
        <v>1</v>
      </c>
      <c r="AO3321" s="1">
        <f t="shared" si="181"/>
        <v>1</v>
      </c>
      <c r="AP3321" s="30">
        <f t="shared" si="182"/>
        <v>46298</v>
      </c>
      <c r="AQ3321" s="1" t="str">
        <f>IF(COUNTIF('同场线路Rotas do mesmo SC'!A:A,C3321)&gt;0,"Sim","Não")</f>
        <v>Não</v>
      </c>
      <c r="AR3321" s="1" t="str">
        <f>IF(COUNTIF(揽收业务网点!A:A,P3321)&gt;0,"Sim","Não")</f>
        <v>Sim</v>
      </c>
    </row>
    <row r="3322" spans="1:44">
      <c r="A3322" s="29" t="s">
        <v>39056</v>
      </c>
      <c r="B3322" s="29" t="s">
        <v>379</v>
      </c>
      <c r="C3322" s="29" t="s">
        <v>36516</v>
      </c>
      <c r="D3322" s="29" t="s">
        <v>15072</v>
      </c>
      <c r="E3322" s="29" t="s">
        <v>382</v>
      </c>
      <c r="F3322" s="29" t="s">
        <v>7279</v>
      </c>
      <c r="G3322" s="29">
        <v>11</v>
      </c>
      <c r="H3322" s="29" t="s">
        <v>9033</v>
      </c>
      <c r="I3322" s="29" t="s">
        <v>868</v>
      </c>
      <c r="J3322" s="29" t="s">
        <v>1753</v>
      </c>
      <c r="K3322" s="29" t="s">
        <v>387</v>
      </c>
      <c r="L3322" s="29" t="s">
        <v>1754</v>
      </c>
      <c r="M3322" s="29" t="s">
        <v>9034</v>
      </c>
      <c r="N3322" s="29" t="s">
        <v>9035</v>
      </c>
      <c r="O3322" s="29" t="s">
        <v>1703</v>
      </c>
      <c r="P3322" s="29" t="s">
        <v>45</v>
      </c>
      <c r="Q3322" s="29" t="s">
        <v>11</v>
      </c>
      <c r="R3322" s="29" t="s">
        <v>30035</v>
      </c>
      <c r="S3322" s="29" t="s">
        <v>30035</v>
      </c>
      <c r="T3322" s="29" t="s">
        <v>39057</v>
      </c>
      <c r="U3322" s="29" t="s">
        <v>39058</v>
      </c>
      <c r="V3322" s="29">
        <v>12</v>
      </c>
      <c r="W3322" s="29" t="s">
        <v>396</v>
      </c>
      <c r="X3322" s="29" t="s">
        <v>39059</v>
      </c>
      <c r="Y3322" s="29" t="s">
        <v>27823</v>
      </c>
      <c r="Z3322" s="29" t="s">
        <v>39060</v>
      </c>
      <c r="AA3322" s="29" t="s">
        <v>39060</v>
      </c>
      <c r="AB3322" s="29" t="s">
        <v>9036</v>
      </c>
      <c r="AC3322" s="29" t="s">
        <v>43</v>
      </c>
      <c r="AD3322" s="29" t="s">
        <v>11</v>
      </c>
      <c r="AE3322" s="29" t="s">
        <v>28130</v>
      </c>
      <c r="AF3322" s="29" t="s">
        <v>39061</v>
      </c>
      <c r="AG3322" s="29">
        <v>7</v>
      </c>
      <c r="AH3322" s="29" t="s">
        <v>39061</v>
      </c>
      <c r="AI3322" s="29" t="s">
        <v>39062</v>
      </c>
      <c r="AJ3322" s="29">
        <v>33</v>
      </c>
      <c r="AK3322" s="29" t="s">
        <v>39063</v>
      </c>
      <c r="AL3322" s="29" t="s">
        <v>39064</v>
      </c>
      <c r="AM3322" s="29">
        <v>811</v>
      </c>
      <c r="AN3322" s="1">
        <f t="shared" si="180"/>
        <v>1</v>
      </c>
      <c r="AO3322" s="1">
        <f t="shared" si="181"/>
        <v>1</v>
      </c>
      <c r="AP3322" s="30">
        <f t="shared" si="182"/>
        <v>46298</v>
      </c>
      <c r="AQ3322" s="1" t="str">
        <f>IF(COUNTIF('同场线路Rotas do mesmo SC'!A:A,C3322)&gt;0,"Sim","Não")</f>
        <v>Não</v>
      </c>
      <c r="AR3322" s="1" t="str">
        <f>IF(COUNTIF(揽收业务网点!A:A,P3322)&gt;0,"Sim","Não")</f>
        <v>Sim</v>
      </c>
    </row>
    <row r="3323" spans="1:44">
      <c r="A3323" s="29" t="s">
        <v>39065</v>
      </c>
      <c r="B3323" s="29" t="s">
        <v>379</v>
      </c>
      <c r="C3323" s="29" t="s">
        <v>27049</v>
      </c>
      <c r="D3323" s="29" t="s">
        <v>15072</v>
      </c>
      <c r="E3323" s="29" t="s">
        <v>382</v>
      </c>
      <c r="F3323" s="29" t="s">
        <v>7279</v>
      </c>
      <c r="G3323" s="29">
        <v>80</v>
      </c>
      <c r="H3323" s="29" t="s">
        <v>27050</v>
      </c>
      <c r="I3323" s="29" t="s">
        <v>385</v>
      </c>
      <c r="J3323" s="29" t="s">
        <v>4424</v>
      </c>
      <c r="K3323" s="29" t="s">
        <v>387</v>
      </c>
      <c r="L3323" s="29" t="s">
        <v>4425</v>
      </c>
      <c r="M3323" s="29" t="s">
        <v>27051</v>
      </c>
      <c r="N3323" s="29" t="s">
        <v>27052</v>
      </c>
      <c r="O3323" s="29" t="s">
        <v>1347</v>
      </c>
      <c r="P3323" s="29" t="s">
        <v>1348</v>
      </c>
      <c r="Q3323" s="29" t="s">
        <v>70</v>
      </c>
      <c r="R3323" s="29" t="s">
        <v>26838</v>
      </c>
      <c r="S3323" s="29" t="s">
        <v>39066</v>
      </c>
      <c r="T3323" s="29" t="s">
        <v>39067</v>
      </c>
      <c r="U3323" s="29" t="s">
        <v>39068</v>
      </c>
      <c r="V3323" s="29">
        <v>156</v>
      </c>
      <c r="W3323" s="29" t="s">
        <v>396</v>
      </c>
      <c r="X3323" s="29" t="s">
        <v>39069</v>
      </c>
      <c r="Y3323" s="29" t="s">
        <v>18467</v>
      </c>
      <c r="Z3323" s="29" t="s">
        <v>39070</v>
      </c>
      <c r="AA3323" s="29" t="s">
        <v>39070</v>
      </c>
      <c r="AB3323" s="29" t="s">
        <v>27058</v>
      </c>
      <c r="AC3323" s="29" t="s">
        <v>27059</v>
      </c>
      <c r="AD3323" s="29" t="s">
        <v>70</v>
      </c>
      <c r="AE3323" s="29" t="s">
        <v>38923</v>
      </c>
      <c r="AF3323" s="29" t="s">
        <v>39071</v>
      </c>
      <c r="AG3323" s="29">
        <v>11</v>
      </c>
      <c r="AH3323" s="29" t="s">
        <v>39071</v>
      </c>
      <c r="AI3323" s="29" t="s">
        <v>39072</v>
      </c>
      <c r="AJ3323" s="29">
        <v>155</v>
      </c>
      <c r="AK3323" s="29" t="s">
        <v>29773</v>
      </c>
      <c r="AL3323" s="29" t="s">
        <v>39073</v>
      </c>
      <c r="AM3323" s="29">
        <v>153</v>
      </c>
      <c r="AN3323" s="1">
        <f t="shared" si="180"/>
        <v>1</v>
      </c>
      <c r="AO3323" s="1">
        <f t="shared" si="181"/>
        <v>1</v>
      </c>
      <c r="AP3323" s="30">
        <f t="shared" si="182"/>
        <v>46298</v>
      </c>
      <c r="AQ3323" s="1" t="str">
        <f>IF(COUNTIF('同场线路Rotas do mesmo SC'!A:A,C3323)&gt;0,"Sim","Não")</f>
        <v>Não</v>
      </c>
      <c r="AR3323" s="1" t="str">
        <f>IF(COUNTIF(揽收业务网点!A:A,P3323)&gt;0,"Sim","Não")</f>
        <v>Não</v>
      </c>
    </row>
    <row r="3324" spans="1:44">
      <c r="A3324" s="29" t="s">
        <v>39074</v>
      </c>
      <c r="B3324" s="29" t="s">
        <v>379</v>
      </c>
      <c r="C3324" s="29" t="s">
        <v>26411</v>
      </c>
      <c r="D3324" s="29" t="s">
        <v>15072</v>
      </c>
      <c r="E3324" s="29" t="s">
        <v>382</v>
      </c>
      <c r="F3324" s="29" t="s">
        <v>7279</v>
      </c>
      <c r="G3324" s="29">
        <v>93</v>
      </c>
      <c r="H3324" s="29" t="s">
        <v>24949</v>
      </c>
      <c r="I3324" s="29" t="s">
        <v>702</v>
      </c>
      <c r="J3324" s="29" t="s">
        <v>1579</v>
      </c>
      <c r="K3324" s="29" t="s">
        <v>387</v>
      </c>
      <c r="L3324" s="29" t="s">
        <v>1580</v>
      </c>
      <c r="M3324" s="29" t="s">
        <v>24950</v>
      </c>
      <c r="N3324" s="29" t="s">
        <v>24951</v>
      </c>
      <c r="O3324" s="29" t="s">
        <v>653</v>
      </c>
      <c r="P3324" s="29" t="s">
        <v>654</v>
      </c>
      <c r="Q3324" s="29" t="s">
        <v>11</v>
      </c>
      <c r="R3324" s="29" t="s">
        <v>39075</v>
      </c>
      <c r="S3324" s="29" t="s">
        <v>39075</v>
      </c>
      <c r="T3324" s="29" t="s">
        <v>39076</v>
      </c>
      <c r="U3324" s="29" t="s">
        <v>39077</v>
      </c>
      <c r="V3324" s="29">
        <v>256</v>
      </c>
      <c r="W3324" s="29" t="s">
        <v>396</v>
      </c>
      <c r="X3324" s="29" t="s">
        <v>39078</v>
      </c>
      <c r="Y3324" s="29" t="s">
        <v>1774</v>
      </c>
      <c r="Z3324" s="29" t="s">
        <v>39079</v>
      </c>
      <c r="AA3324" s="29" t="s">
        <v>39079</v>
      </c>
      <c r="AB3324" s="29" t="s">
        <v>1583</v>
      </c>
      <c r="AC3324" s="29" t="s">
        <v>161</v>
      </c>
      <c r="AD3324" s="29" t="s">
        <v>145</v>
      </c>
      <c r="AE3324" s="29" t="s">
        <v>15616</v>
      </c>
      <c r="AF3324" s="29" t="s">
        <v>39080</v>
      </c>
      <c r="AG3324" s="29">
        <v>24</v>
      </c>
      <c r="AH3324" s="29" t="s">
        <v>39080</v>
      </c>
      <c r="AI3324" s="29" t="s">
        <v>39081</v>
      </c>
      <c r="AJ3324" s="29">
        <v>12</v>
      </c>
      <c r="AK3324" s="29" t="s">
        <v>39082</v>
      </c>
      <c r="AL3324" s="29" t="s">
        <v>33634</v>
      </c>
      <c r="AM3324" s="29">
        <v>1143</v>
      </c>
      <c r="AN3324" s="1">
        <f t="shared" si="180"/>
        <v>1</v>
      </c>
      <c r="AO3324" s="1">
        <f t="shared" si="181"/>
        <v>1</v>
      </c>
      <c r="AP3324" s="30">
        <f t="shared" si="182"/>
        <v>46298</v>
      </c>
      <c r="AQ3324" s="1" t="str">
        <f>IF(COUNTIF('同场线路Rotas do mesmo SC'!A:A,C3324)&gt;0,"Sim","Não")</f>
        <v>Não</v>
      </c>
      <c r="AR3324" s="1" t="str">
        <f>IF(COUNTIF(揽收业务网点!A:A,P3324)&gt;0,"Sim","Não")</f>
        <v>Não</v>
      </c>
    </row>
    <row r="3325" spans="1:44">
      <c r="A3325" s="29" t="s">
        <v>39083</v>
      </c>
      <c r="B3325" s="29" t="s">
        <v>379</v>
      </c>
      <c r="C3325" s="29" t="s">
        <v>26813</v>
      </c>
      <c r="D3325" s="29" t="s">
        <v>15072</v>
      </c>
      <c r="E3325" s="29" t="s">
        <v>382</v>
      </c>
      <c r="F3325" s="29" t="s">
        <v>7279</v>
      </c>
      <c r="G3325" s="29">
        <v>39</v>
      </c>
      <c r="H3325" s="29" t="s">
        <v>7594</v>
      </c>
      <c r="I3325" s="29" t="s">
        <v>868</v>
      </c>
      <c r="J3325" s="29" t="s">
        <v>1753</v>
      </c>
      <c r="K3325" s="29" t="s">
        <v>387</v>
      </c>
      <c r="L3325" s="29" t="s">
        <v>1754</v>
      </c>
      <c r="M3325" s="29" t="s">
        <v>7595</v>
      </c>
      <c r="N3325" s="29" t="s">
        <v>7596</v>
      </c>
      <c r="O3325" s="29" t="s">
        <v>1703</v>
      </c>
      <c r="P3325" s="29" t="s">
        <v>45</v>
      </c>
      <c r="Q3325" s="29" t="s">
        <v>11</v>
      </c>
      <c r="R3325" s="29" t="s">
        <v>39084</v>
      </c>
      <c r="S3325" s="29" t="s">
        <v>39084</v>
      </c>
      <c r="T3325" s="29" t="s">
        <v>39085</v>
      </c>
      <c r="U3325" s="29" t="s">
        <v>39086</v>
      </c>
      <c r="V3325" s="29">
        <v>11</v>
      </c>
      <c r="W3325" s="29" t="s">
        <v>396</v>
      </c>
      <c r="X3325" s="29" t="s">
        <v>39087</v>
      </c>
      <c r="Y3325" s="29" t="s">
        <v>27823</v>
      </c>
      <c r="Z3325" s="29" t="s">
        <v>39088</v>
      </c>
      <c r="AA3325" s="29" t="s">
        <v>39088</v>
      </c>
      <c r="AB3325" s="29" t="s">
        <v>7557</v>
      </c>
      <c r="AC3325" s="29" t="s">
        <v>7558</v>
      </c>
      <c r="AD3325" s="29" t="s">
        <v>11</v>
      </c>
      <c r="AE3325" s="29" t="s">
        <v>28403</v>
      </c>
      <c r="AF3325" s="29" t="s">
        <v>39089</v>
      </c>
      <c r="AG3325" s="29">
        <v>-62</v>
      </c>
      <c r="AH3325" s="29" t="s">
        <v>39089</v>
      </c>
      <c r="AI3325" s="29" t="s">
        <v>39090</v>
      </c>
      <c r="AJ3325" s="29">
        <v>50</v>
      </c>
      <c r="AK3325" s="29" t="s">
        <v>39091</v>
      </c>
      <c r="AL3325" s="29" t="s">
        <v>39092</v>
      </c>
      <c r="AM3325" s="29">
        <v>947</v>
      </c>
      <c r="AN3325" s="1">
        <f t="shared" si="180"/>
        <v>1</v>
      </c>
      <c r="AO3325" s="1">
        <f t="shared" si="181"/>
        <v>1</v>
      </c>
      <c r="AP3325" s="30">
        <f t="shared" si="182"/>
        <v>46298</v>
      </c>
      <c r="AQ3325" s="1" t="str">
        <f>IF(COUNTIF('同场线路Rotas do mesmo SC'!A:A,C3325)&gt;0,"Sim","Não")</f>
        <v>Não</v>
      </c>
      <c r="AR3325" s="1" t="str">
        <f>IF(COUNTIF(揽收业务网点!A:A,P3325)&gt;0,"Sim","Não")</f>
        <v>Sim</v>
      </c>
    </row>
    <row r="3326" spans="1:44">
      <c r="A3326" s="29" t="s">
        <v>39093</v>
      </c>
      <c r="B3326" s="29" t="s">
        <v>379</v>
      </c>
      <c r="C3326" s="29" t="s">
        <v>26400</v>
      </c>
      <c r="D3326" s="29" t="s">
        <v>15072</v>
      </c>
      <c r="E3326" s="29" t="s">
        <v>382</v>
      </c>
      <c r="F3326" s="29" t="s">
        <v>7279</v>
      </c>
      <c r="G3326" s="29">
        <v>153</v>
      </c>
      <c r="H3326" s="29" t="s">
        <v>20901</v>
      </c>
      <c r="I3326" s="29" t="s">
        <v>702</v>
      </c>
      <c r="J3326" s="29" t="s">
        <v>1579</v>
      </c>
      <c r="K3326" s="29" t="s">
        <v>387</v>
      </c>
      <c r="L3326" s="29" t="s">
        <v>1580</v>
      </c>
      <c r="M3326" s="29" t="s">
        <v>20902</v>
      </c>
      <c r="N3326" s="29" t="s">
        <v>20903</v>
      </c>
      <c r="O3326" s="29" t="s">
        <v>8608</v>
      </c>
      <c r="P3326" s="29" t="s">
        <v>8609</v>
      </c>
      <c r="Q3326" s="29" t="s">
        <v>145</v>
      </c>
      <c r="R3326" s="29" t="s">
        <v>10716</v>
      </c>
      <c r="S3326" s="29" t="s">
        <v>35606</v>
      </c>
      <c r="T3326" s="29" t="s">
        <v>39094</v>
      </c>
      <c r="U3326" s="29" t="s">
        <v>39095</v>
      </c>
      <c r="V3326" s="29">
        <v>53</v>
      </c>
      <c r="W3326" s="29" t="s">
        <v>396</v>
      </c>
      <c r="X3326" s="29" t="s">
        <v>33756</v>
      </c>
      <c r="Y3326" s="29" t="s">
        <v>28224</v>
      </c>
      <c r="Z3326" s="29" t="s">
        <v>39096</v>
      </c>
      <c r="AA3326" s="29" t="s">
        <v>39096</v>
      </c>
      <c r="AB3326" s="29" t="s">
        <v>20909</v>
      </c>
      <c r="AC3326" s="29" t="s">
        <v>20910</v>
      </c>
      <c r="AD3326" s="29" t="s">
        <v>145</v>
      </c>
      <c r="AE3326" s="29" t="s">
        <v>27823</v>
      </c>
      <c r="AF3326" s="29" t="s">
        <v>39097</v>
      </c>
      <c r="AG3326" s="29">
        <v>-53</v>
      </c>
      <c r="AH3326" s="29" t="s">
        <v>39097</v>
      </c>
      <c r="AI3326" s="29" t="s">
        <v>39098</v>
      </c>
      <c r="AJ3326" s="29">
        <v>13</v>
      </c>
      <c r="AK3326" s="29" t="s">
        <v>39099</v>
      </c>
      <c r="AL3326" s="29" t="s">
        <v>39100</v>
      </c>
      <c r="AM3326" s="29">
        <v>223</v>
      </c>
      <c r="AN3326" s="1">
        <f t="shared" si="180"/>
        <v>1</v>
      </c>
      <c r="AO3326" s="1">
        <f t="shared" si="181"/>
        <v>1</v>
      </c>
      <c r="AP3326" s="30">
        <f t="shared" si="182"/>
        <v>46298</v>
      </c>
      <c r="AQ3326" s="1" t="str">
        <f>IF(COUNTIF('同场线路Rotas do mesmo SC'!A:A,C3326)&gt;0,"Sim","Não")</f>
        <v>Não</v>
      </c>
      <c r="AR3326" s="1" t="str">
        <f>IF(COUNTIF(揽收业务网点!A:A,P3326)&gt;0,"Sim","Não")</f>
        <v>Não</v>
      </c>
    </row>
    <row r="3327" spans="1:44">
      <c r="A3327" s="29" t="s">
        <v>39101</v>
      </c>
      <c r="B3327" s="29" t="s">
        <v>379</v>
      </c>
      <c r="C3327" s="29" t="s">
        <v>27024</v>
      </c>
      <c r="D3327" s="29" t="s">
        <v>15072</v>
      </c>
      <c r="E3327" s="29" t="s">
        <v>382</v>
      </c>
      <c r="F3327" s="29" t="s">
        <v>7279</v>
      </c>
      <c r="G3327" s="29">
        <v>130</v>
      </c>
      <c r="H3327" s="29" t="s">
        <v>27025</v>
      </c>
      <c r="I3327" s="29" t="s">
        <v>385</v>
      </c>
      <c r="J3327" s="29" t="s">
        <v>1066</v>
      </c>
      <c r="K3327" s="29" t="s">
        <v>387</v>
      </c>
      <c r="L3327" s="29" t="s">
        <v>1067</v>
      </c>
      <c r="M3327" s="29" t="s">
        <v>27026</v>
      </c>
      <c r="N3327" s="29" t="s">
        <v>27027</v>
      </c>
      <c r="O3327" s="29" t="s">
        <v>1347</v>
      </c>
      <c r="P3327" s="29" t="s">
        <v>1348</v>
      </c>
      <c r="Q3327" s="29" t="s">
        <v>70</v>
      </c>
      <c r="R3327" s="29" t="s">
        <v>39102</v>
      </c>
      <c r="S3327" s="29" t="s">
        <v>6249</v>
      </c>
      <c r="T3327" s="29" t="s">
        <v>39103</v>
      </c>
      <c r="U3327" s="29" t="s">
        <v>39104</v>
      </c>
      <c r="V3327" s="29">
        <v>49</v>
      </c>
      <c r="W3327" s="29" t="s">
        <v>396</v>
      </c>
      <c r="X3327" s="29" t="s">
        <v>39105</v>
      </c>
      <c r="Y3327" s="29" t="s">
        <v>16017</v>
      </c>
      <c r="Z3327" s="29" t="s">
        <v>39106</v>
      </c>
      <c r="AA3327" s="29" t="s">
        <v>39106</v>
      </c>
      <c r="AB3327" s="29" t="s">
        <v>27032</v>
      </c>
      <c r="AC3327" s="29" t="s">
        <v>27033</v>
      </c>
      <c r="AD3327" s="29" t="s">
        <v>70</v>
      </c>
      <c r="AE3327" s="29" t="s">
        <v>28006</v>
      </c>
      <c r="AF3327" s="29" t="s">
        <v>39107</v>
      </c>
      <c r="AG3327" s="29">
        <v>-7</v>
      </c>
      <c r="AH3327" s="29" t="s">
        <v>39107</v>
      </c>
      <c r="AI3327" s="29" t="s">
        <v>39108</v>
      </c>
      <c r="AJ3327" s="29">
        <v>85</v>
      </c>
      <c r="AK3327" s="29" t="s">
        <v>39109</v>
      </c>
      <c r="AL3327" s="29" t="s">
        <v>39110</v>
      </c>
      <c r="AM3327" s="29">
        <v>228</v>
      </c>
      <c r="AN3327" s="1">
        <f t="shared" si="180"/>
        <v>1</v>
      </c>
      <c r="AO3327" s="1">
        <f t="shared" si="181"/>
        <v>1</v>
      </c>
      <c r="AP3327" s="30">
        <f t="shared" si="182"/>
        <v>46298</v>
      </c>
      <c r="AQ3327" s="1" t="str">
        <f>IF(COUNTIF('同场线路Rotas do mesmo SC'!A:A,C3327)&gt;0,"Sim","Não")</f>
        <v>Não</v>
      </c>
      <c r="AR3327" s="1" t="str">
        <f>IF(COUNTIF(揽收业务网点!A:A,P3327)&gt;0,"Sim","Não")</f>
        <v>Não</v>
      </c>
    </row>
    <row r="3328" spans="1:44">
      <c r="A3328" s="29" t="s">
        <v>39111</v>
      </c>
      <c r="B3328" s="29" t="s">
        <v>379</v>
      </c>
      <c r="C3328" s="29" t="s">
        <v>27125</v>
      </c>
      <c r="D3328" s="29" t="s">
        <v>15072</v>
      </c>
      <c r="E3328" s="29" t="s">
        <v>382</v>
      </c>
      <c r="F3328" s="29" t="s">
        <v>7279</v>
      </c>
      <c r="G3328" s="29">
        <v>40</v>
      </c>
      <c r="H3328" s="29" t="s">
        <v>6658</v>
      </c>
      <c r="I3328" s="29" t="s">
        <v>868</v>
      </c>
      <c r="J3328" s="29" t="s">
        <v>642</v>
      </c>
      <c r="K3328" s="29" t="s">
        <v>387</v>
      </c>
      <c r="L3328" s="29" t="s">
        <v>643</v>
      </c>
      <c r="M3328" s="29" t="s">
        <v>6659</v>
      </c>
      <c r="N3328" s="29" t="s">
        <v>6660</v>
      </c>
      <c r="O3328" s="29" t="s">
        <v>1703</v>
      </c>
      <c r="P3328" s="29" t="s">
        <v>45</v>
      </c>
      <c r="Q3328" s="29" t="s">
        <v>11</v>
      </c>
      <c r="R3328" s="29" t="s">
        <v>39112</v>
      </c>
      <c r="S3328" s="29" t="s">
        <v>29135</v>
      </c>
      <c r="T3328" s="29" t="s">
        <v>39113</v>
      </c>
      <c r="U3328" s="29" t="s">
        <v>39114</v>
      </c>
      <c r="V3328" s="29">
        <v>99</v>
      </c>
      <c r="W3328" s="29" t="s">
        <v>396</v>
      </c>
      <c r="X3328" s="29" t="s">
        <v>39115</v>
      </c>
      <c r="Y3328" s="29" t="s">
        <v>27823</v>
      </c>
      <c r="Z3328" s="29" t="s">
        <v>39116</v>
      </c>
      <c r="AA3328" s="29" t="s">
        <v>39116</v>
      </c>
      <c r="AB3328" s="29" t="s">
        <v>6661</v>
      </c>
      <c r="AC3328" s="29" t="s">
        <v>41</v>
      </c>
      <c r="AD3328" s="29" t="s">
        <v>11</v>
      </c>
      <c r="AE3328" s="29" t="s">
        <v>28403</v>
      </c>
      <c r="AF3328" s="29" t="s">
        <v>39117</v>
      </c>
      <c r="AG3328" s="29">
        <v>-6</v>
      </c>
      <c r="AH3328" s="29" t="s">
        <v>39117</v>
      </c>
      <c r="AI3328" s="29" t="s">
        <v>39118</v>
      </c>
      <c r="AJ3328" s="29">
        <v>811</v>
      </c>
      <c r="AK3328" s="29" t="s">
        <v>39119</v>
      </c>
      <c r="AL3328" s="29" t="s">
        <v>39120</v>
      </c>
      <c r="AM3328" s="29">
        <v>256</v>
      </c>
      <c r="AN3328" s="1">
        <f t="shared" si="180"/>
        <v>1</v>
      </c>
      <c r="AO3328" s="1">
        <f t="shared" si="181"/>
        <v>1</v>
      </c>
      <c r="AP3328" s="30">
        <f t="shared" si="182"/>
        <v>46298</v>
      </c>
      <c r="AQ3328" s="1" t="str">
        <f>IF(COUNTIF('同场线路Rotas do mesmo SC'!A:A,C3328)&gt;0,"Sim","Não")</f>
        <v>Não</v>
      </c>
      <c r="AR3328" s="1" t="str">
        <f>IF(COUNTIF(揽收业务网点!A:A,P3328)&gt;0,"Sim","Não")</f>
        <v>Sim</v>
      </c>
    </row>
    <row r="3329" spans="1:44">
      <c r="A3329" s="29" t="s">
        <v>39121</v>
      </c>
      <c r="B3329" s="29" t="s">
        <v>379</v>
      </c>
      <c r="C3329" s="29" t="s">
        <v>26894</v>
      </c>
      <c r="D3329" s="29" t="s">
        <v>15072</v>
      </c>
      <c r="E3329" s="29" t="s">
        <v>382</v>
      </c>
      <c r="F3329" s="29" t="s">
        <v>7279</v>
      </c>
      <c r="G3329" s="29">
        <v>39</v>
      </c>
      <c r="H3329" s="29" t="s">
        <v>11403</v>
      </c>
      <c r="I3329" s="29" t="s">
        <v>868</v>
      </c>
      <c r="J3329" s="29" t="s">
        <v>1753</v>
      </c>
      <c r="K3329" s="29" t="s">
        <v>387</v>
      </c>
      <c r="L3329" s="29" t="s">
        <v>1754</v>
      </c>
      <c r="M3329" s="29" t="s">
        <v>11404</v>
      </c>
      <c r="N3329" s="29" t="s">
        <v>11405</v>
      </c>
      <c r="O3329" s="29" t="s">
        <v>1703</v>
      </c>
      <c r="P3329" s="29" t="s">
        <v>45</v>
      </c>
      <c r="Q3329" s="29" t="s">
        <v>11</v>
      </c>
      <c r="R3329" s="29" t="s">
        <v>12144</v>
      </c>
      <c r="S3329" s="29" t="s">
        <v>12144</v>
      </c>
      <c r="T3329" s="29" t="s">
        <v>39122</v>
      </c>
      <c r="U3329" s="29" t="s">
        <v>39123</v>
      </c>
      <c r="V3329" s="29">
        <v>45</v>
      </c>
      <c r="W3329" s="29" t="s">
        <v>396</v>
      </c>
      <c r="X3329" s="29" t="s">
        <v>39124</v>
      </c>
      <c r="Y3329" s="29" t="s">
        <v>27823</v>
      </c>
      <c r="Z3329" s="29" t="s">
        <v>39125</v>
      </c>
      <c r="AA3329" s="29" t="s">
        <v>39125</v>
      </c>
      <c r="AB3329" s="29" t="s">
        <v>12148</v>
      </c>
      <c r="AC3329" s="29" t="s">
        <v>12149</v>
      </c>
      <c r="AD3329" s="29" t="s">
        <v>11</v>
      </c>
      <c r="AE3329" s="29" t="s">
        <v>28403</v>
      </c>
      <c r="AF3329" s="29" t="s">
        <v>39126</v>
      </c>
      <c r="AG3329" s="29">
        <v>20</v>
      </c>
      <c r="AH3329" s="29" t="s">
        <v>39126</v>
      </c>
      <c r="AI3329" s="29" t="s">
        <v>39127</v>
      </c>
      <c r="AJ3329" s="29">
        <v>195</v>
      </c>
      <c r="AK3329" s="29" t="s">
        <v>39128</v>
      </c>
      <c r="AL3329" s="29" t="s">
        <v>39129</v>
      </c>
      <c r="AM3329" s="29">
        <v>523</v>
      </c>
      <c r="AN3329" s="1">
        <f t="shared" si="180"/>
        <v>1</v>
      </c>
      <c r="AO3329" s="1">
        <f t="shared" si="181"/>
        <v>1</v>
      </c>
      <c r="AP3329" s="30">
        <f t="shared" si="182"/>
        <v>46298</v>
      </c>
      <c r="AQ3329" s="1" t="str">
        <f>IF(COUNTIF('同场线路Rotas do mesmo SC'!A:A,C3329)&gt;0,"Sim","Não")</f>
        <v>Não</v>
      </c>
      <c r="AR3329" s="1" t="str">
        <f>IF(COUNTIF(揽收业务网点!A:A,P3329)&gt;0,"Sim","Não")</f>
        <v>Sim</v>
      </c>
    </row>
    <row r="3330" spans="1:44">
      <c r="A3330" s="29" t="s">
        <v>39130</v>
      </c>
      <c r="B3330" s="29" t="s">
        <v>379</v>
      </c>
      <c r="C3330" s="29" t="s">
        <v>27149</v>
      </c>
      <c r="D3330" s="29" t="s">
        <v>15072</v>
      </c>
      <c r="E3330" s="29" t="s">
        <v>382</v>
      </c>
      <c r="F3330" s="29" t="s">
        <v>7279</v>
      </c>
      <c r="G3330" s="29">
        <v>27</v>
      </c>
      <c r="H3330" s="29" t="s">
        <v>10112</v>
      </c>
      <c r="I3330" s="29" t="s">
        <v>868</v>
      </c>
      <c r="J3330" s="29" t="s">
        <v>642</v>
      </c>
      <c r="K3330" s="29" t="s">
        <v>387</v>
      </c>
      <c r="L3330" s="29" t="s">
        <v>643</v>
      </c>
      <c r="M3330" s="29" t="s">
        <v>10113</v>
      </c>
      <c r="N3330" s="29" t="s">
        <v>10114</v>
      </c>
      <c r="O3330" s="29" t="s">
        <v>1703</v>
      </c>
      <c r="P3330" s="29" t="s">
        <v>45</v>
      </c>
      <c r="Q3330" s="29" t="s">
        <v>11</v>
      </c>
      <c r="R3330" s="29" t="s">
        <v>36852</v>
      </c>
      <c r="S3330" s="29" t="s">
        <v>36852</v>
      </c>
      <c r="T3330" s="29" t="s">
        <v>39131</v>
      </c>
      <c r="U3330" s="29" t="s">
        <v>35345</v>
      </c>
      <c r="V3330" s="29">
        <v>64</v>
      </c>
      <c r="W3330" s="29" t="s">
        <v>396</v>
      </c>
      <c r="X3330" s="29" t="s">
        <v>39132</v>
      </c>
      <c r="Y3330" s="29" t="s">
        <v>27823</v>
      </c>
      <c r="Z3330" s="29" t="s">
        <v>39133</v>
      </c>
      <c r="AA3330" s="29" t="s">
        <v>39133</v>
      </c>
      <c r="AB3330" s="29" t="s">
        <v>6674</v>
      </c>
      <c r="AC3330" s="29" t="s">
        <v>42</v>
      </c>
      <c r="AD3330" s="29" t="s">
        <v>11</v>
      </c>
      <c r="AE3330" s="29" t="s">
        <v>31001</v>
      </c>
      <c r="AF3330" s="29" t="s">
        <v>39134</v>
      </c>
      <c r="AG3330" s="29">
        <v>-26</v>
      </c>
      <c r="AH3330" s="29" t="s">
        <v>39134</v>
      </c>
      <c r="AI3330" s="29" t="s">
        <v>39135</v>
      </c>
      <c r="AJ3330" s="29">
        <v>812</v>
      </c>
      <c r="AK3330" s="29" t="s">
        <v>39136</v>
      </c>
      <c r="AL3330" s="29" t="s">
        <v>39137</v>
      </c>
      <c r="AM3330" s="29">
        <v>55</v>
      </c>
      <c r="AN3330" s="1">
        <f t="shared" si="180"/>
        <v>1</v>
      </c>
      <c r="AO3330" s="1">
        <f t="shared" si="181"/>
        <v>1</v>
      </c>
      <c r="AP3330" s="30">
        <f t="shared" si="182"/>
        <v>46298</v>
      </c>
      <c r="AQ3330" s="1" t="str">
        <f>IF(COUNTIF('同场线路Rotas do mesmo SC'!A:A,C3330)&gt;0,"Sim","Não")</f>
        <v>Não</v>
      </c>
      <c r="AR3330" s="1" t="str">
        <f>IF(COUNTIF(揽收业务网点!A:A,P3330)&gt;0,"Sim","Não")</f>
        <v>Sim</v>
      </c>
    </row>
    <row r="3331" spans="1:44">
      <c r="A3331" s="29" t="s">
        <v>39138</v>
      </c>
      <c r="B3331" s="29" t="s">
        <v>379</v>
      </c>
      <c r="C3331" s="29" t="s">
        <v>27136</v>
      </c>
      <c r="D3331" s="29" t="s">
        <v>15072</v>
      </c>
      <c r="E3331" s="29" t="s">
        <v>382</v>
      </c>
      <c r="F3331" s="29" t="s">
        <v>7279</v>
      </c>
      <c r="G3331" s="29">
        <v>42</v>
      </c>
      <c r="H3331" s="29" t="s">
        <v>9464</v>
      </c>
      <c r="I3331" s="29" t="s">
        <v>868</v>
      </c>
      <c r="J3331" s="29" t="s">
        <v>642</v>
      </c>
      <c r="K3331" s="29" t="s">
        <v>387</v>
      </c>
      <c r="L3331" s="29" t="s">
        <v>643</v>
      </c>
      <c r="M3331" s="29" t="s">
        <v>9465</v>
      </c>
      <c r="N3331" s="29" t="s">
        <v>9466</v>
      </c>
      <c r="O3331" s="29" t="s">
        <v>1703</v>
      </c>
      <c r="P3331" s="29" t="s">
        <v>45</v>
      </c>
      <c r="Q3331" s="29" t="s">
        <v>11</v>
      </c>
      <c r="R3331" s="29" t="s">
        <v>29014</v>
      </c>
      <c r="S3331" s="29" t="s">
        <v>29014</v>
      </c>
      <c r="T3331" s="29" t="s">
        <v>39139</v>
      </c>
      <c r="U3331" s="29" t="s">
        <v>39140</v>
      </c>
      <c r="V3331" s="29">
        <v>14</v>
      </c>
      <c r="W3331" s="29" t="s">
        <v>396</v>
      </c>
      <c r="X3331" s="29" t="s">
        <v>39141</v>
      </c>
      <c r="Y3331" s="29" t="s">
        <v>28403</v>
      </c>
      <c r="Z3331" s="29" t="s">
        <v>39142</v>
      </c>
      <c r="AA3331" s="29" t="s">
        <v>39142</v>
      </c>
      <c r="AB3331" s="29" t="s">
        <v>27142</v>
      </c>
      <c r="AC3331" s="29" t="s">
        <v>27143</v>
      </c>
      <c r="AD3331" s="29" t="s">
        <v>11</v>
      </c>
      <c r="AE3331" s="29" t="s">
        <v>27911</v>
      </c>
      <c r="AF3331" s="29"/>
      <c r="AG3331" s="29"/>
      <c r="AH3331" s="29"/>
      <c r="AI3331" s="29" t="s">
        <v>39143</v>
      </c>
      <c r="AJ3331" s="29"/>
      <c r="AK3331" s="29" t="s">
        <v>39144</v>
      </c>
      <c r="AL3331" s="29" t="s">
        <v>39145</v>
      </c>
      <c r="AM3331" s="29">
        <v>37</v>
      </c>
      <c r="AN3331" s="1">
        <f t="shared" si="180"/>
        <v>1</v>
      </c>
      <c r="AO3331" s="1">
        <f t="shared" si="181"/>
        <v>1</v>
      </c>
      <c r="AP3331" s="30">
        <f t="shared" si="182"/>
        <v>46298</v>
      </c>
      <c r="AQ3331" s="1" t="str">
        <f>IF(COUNTIF('同场线路Rotas do mesmo SC'!A:A,C3331)&gt;0,"Sim","Não")</f>
        <v>Não</v>
      </c>
      <c r="AR3331" s="1" t="str">
        <f>IF(COUNTIF(揽收业务网点!A:A,P3331)&gt;0,"Sim","Não")</f>
        <v>Sim</v>
      </c>
    </row>
    <row r="3332" spans="1:44">
      <c r="A3332" s="29" t="s">
        <v>39146</v>
      </c>
      <c r="B3332" s="29" t="s">
        <v>379</v>
      </c>
      <c r="C3332" s="29" t="s">
        <v>37257</v>
      </c>
      <c r="D3332" s="29" t="s">
        <v>15072</v>
      </c>
      <c r="E3332" s="29" t="s">
        <v>640</v>
      </c>
      <c r="F3332" s="29" t="s">
        <v>7279</v>
      </c>
      <c r="G3332" s="29">
        <v>8</v>
      </c>
      <c r="H3332" s="29" t="s">
        <v>3261</v>
      </c>
      <c r="I3332" s="29" t="s">
        <v>868</v>
      </c>
      <c r="J3332" s="29" t="s">
        <v>1979</v>
      </c>
      <c r="K3332" s="29" t="s">
        <v>411</v>
      </c>
      <c r="L3332" s="29" t="s">
        <v>1980</v>
      </c>
      <c r="M3332" s="29" t="s">
        <v>7223</v>
      </c>
      <c r="N3332" s="29" t="s">
        <v>7224</v>
      </c>
      <c r="O3332" s="29" t="s">
        <v>3407</v>
      </c>
      <c r="P3332" s="29" t="s">
        <v>68</v>
      </c>
      <c r="Q3332" s="29" t="s">
        <v>11</v>
      </c>
      <c r="R3332" s="29" t="s">
        <v>17622</v>
      </c>
      <c r="S3332" s="29" t="s">
        <v>17622</v>
      </c>
      <c r="T3332" s="29" t="s">
        <v>39147</v>
      </c>
      <c r="U3332" s="29" t="s">
        <v>39148</v>
      </c>
      <c r="V3332" s="29">
        <v>1</v>
      </c>
      <c r="W3332" s="29" t="s">
        <v>396</v>
      </c>
      <c r="X3332" s="29" t="s">
        <v>39149</v>
      </c>
      <c r="Y3332" s="29" t="s">
        <v>15519</v>
      </c>
      <c r="Z3332" s="29" t="s">
        <v>39150</v>
      </c>
      <c r="AA3332" s="29" t="s">
        <v>39150</v>
      </c>
      <c r="AB3332" s="29" t="s">
        <v>653</v>
      </c>
      <c r="AC3332" s="29" t="s">
        <v>654</v>
      </c>
      <c r="AD3332" s="29" t="s">
        <v>11</v>
      </c>
      <c r="AE3332" s="29" t="s">
        <v>20752</v>
      </c>
      <c r="AF3332" s="29" t="s">
        <v>39151</v>
      </c>
      <c r="AG3332" s="29">
        <v>-216</v>
      </c>
      <c r="AH3332" s="29" t="s">
        <v>39151</v>
      </c>
      <c r="AI3332" s="29"/>
      <c r="AJ3332" s="29">
        <v>397</v>
      </c>
      <c r="AK3332" s="29" t="s">
        <v>39152</v>
      </c>
      <c r="AL3332" s="29" t="s">
        <v>39153</v>
      </c>
      <c r="AM3332" s="29">
        <v>997</v>
      </c>
      <c r="AN3332" s="1">
        <f t="shared" si="180"/>
        <v>1</v>
      </c>
      <c r="AO3332" s="1">
        <f t="shared" si="181"/>
        <v>0</v>
      </c>
      <c r="AP3332" s="30">
        <f t="shared" si="182"/>
        <v>46297</v>
      </c>
      <c r="AQ3332" s="1" t="str">
        <f>IF(COUNTIF('同场线路Rotas do mesmo SC'!A:A,C3332)&gt;0,"Sim","Não")</f>
        <v>Não</v>
      </c>
      <c r="AR3332" s="1" t="str">
        <f>IF(COUNTIF(揽收业务网点!A:A,P3332)&gt;0,"Sim","Não")</f>
        <v>Sim</v>
      </c>
    </row>
    <row r="3333" spans="1:44">
      <c r="A3333" s="29" t="s">
        <v>39154</v>
      </c>
      <c r="B3333" s="29" t="s">
        <v>379</v>
      </c>
      <c r="C3333" s="29" t="s">
        <v>26372</v>
      </c>
      <c r="D3333" s="29" t="s">
        <v>15072</v>
      </c>
      <c r="E3333" s="29" t="s">
        <v>382</v>
      </c>
      <c r="F3333" s="29" t="s">
        <v>7279</v>
      </c>
      <c r="G3333" s="29">
        <v>29</v>
      </c>
      <c r="H3333" s="29" t="s">
        <v>26373</v>
      </c>
      <c r="I3333" s="29" t="s">
        <v>868</v>
      </c>
      <c r="J3333" s="29" t="s">
        <v>642</v>
      </c>
      <c r="K3333" s="29" t="s">
        <v>387</v>
      </c>
      <c r="L3333" s="29" t="s">
        <v>643</v>
      </c>
      <c r="M3333" s="29" t="s">
        <v>26374</v>
      </c>
      <c r="N3333" s="29" t="s">
        <v>26375</v>
      </c>
      <c r="O3333" s="29" t="s">
        <v>8608</v>
      </c>
      <c r="P3333" s="29" t="s">
        <v>8609</v>
      </c>
      <c r="Q3333" s="29" t="s">
        <v>145</v>
      </c>
      <c r="R3333" s="29" t="s">
        <v>18291</v>
      </c>
      <c r="S3333" s="29" t="s">
        <v>11822</v>
      </c>
      <c r="T3333" s="29" t="s">
        <v>39155</v>
      </c>
      <c r="U3333" s="29" t="s">
        <v>39156</v>
      </c>
      <c r="V3333" s="29">
        <v>56</v>
      </c>
      <c r="W3333" s="29" t="s">
        <v>396</v>
      </c>
      <c r="X3333" s="29" t="s">
        <v>39157</v>
      </c>
      <c r="Y3333" s="29" t="s">
        <v>28224</v>
      </c>
      <c r="Z3333" s="29" t="s">
        <v>39158</v>
      </c>
      <c r="AA3333" s="29" t="s">
        <v>39158</v>
      </c>
      <c r="AB3333" s="29" t="s">
        <v>26382</v>
      </c>
      <c r="AC3333" s="29" t="s">
        <v>26383</v>
      </c>
      <c r="AD3333" s="29" t="s">
        <v>145</v>
      </c>
      <c r="AE3333" s="29" t="s">
        <v>28078</v>
      </c>
      <c r="AF3333" s="29" t="s">
        <v>39159</v>
      </c>
      <c r="AG3333" s="29">
        <v>5</v>
      </c>
      <c r="AH3333" s="29" t="s">
        <v>39159</v>
      </c>
      <c r="AI3333" s="29" t="s">
        <v>39160</v>
      </c>
      <c r="AJ3333" s="29">
        <v>10</v>
      </c>
      <c r="AK3333" s="29" t="s">
        <v>39161</v>
      </c>
      <c r="AL3333" s="29" t="s">
        <v>39162</v>
      </c>
      <c r="AM3333" s="29">
        <v>147</v>
      </c>
      <c r="AN3333" s="1">
        <f t="shared" si="180"/>
        <v>1</v>
      </c>
      <c r="AO3333" s="1">
        <f t="shared" si="181"/>
        <v>1</v>
      </c>
      <c r="AP3333" s="30">
        <f t="shared" si="182"/>
        <v>46298</v>
      </c>
      <c r="AQ3333" s="1" t="str">
        <f>IF(COUNTIF('同场线路Rotas do mesmo SC'!A:A,C3333)&gt;0,"Sim","Não")</f>
        <v>Não</v>
      </c>
      <c r="AR3333" s="1" t="str">
        <f>IF(COUNTIF(揽收业务网点!A:A,P3333)&gt;0,"Sim","Não")</f>
        <v>Não</v>
      </c>
    </row>
    <row r="3334" spans="1:44">
      <c r="A3334" s="29" t="s">
        <v>39163</v>
      </c>
      <c r="B3334" s="29" t="s">
        <v>379</v>
      </c>
      <c r="C3334" s="29" t="s">
        <v>39164</v>
      </c>
      <c r="D3334" s="29" t="s">
        <v>15072</v>
      </c>
      <c r="E3334" s="29" t="s">
        <v>640</v>
      </c>
      <c r="F3334" s="29" t="s">
        <v>7279</v>
      </c>
      <c r="G3334" s="29">
        <v>105</v>
      </c>
      <c r="H3334" s="29" t="s">
        <v>1578</v>
      </c>
      <c r="I3334" s="29" t="s">
        <v>702</v>
      </c>
      <c r="J3334" s="29" t="s">
        <v>1579</v>
      </c>
      <c r="K3334" s="29" t="s">
        <v>387</v>
      </c>
      <c r="L3334" s="29" t="s">
        <v>1580</v>
      </c>
      <c r="M3334" s="29" t="s">
        <v>1581</v>
      </c>
      <c r="N3334" s="29" t="s">
        <v>1582</v>
      </c>
      <c r="O3334" s="29" t="s">
        <v>1583</v>
      </c>
      <c r="P3334" s="29" t="s">
        <v>161</v>
      </c>
      <c r="Q3334" s="29" t="s">
        <v>145</v>
      </c>
      <c r="R3334" s="29" t="s">
        <v>22527</v>
      </c>
      <c r="S3334" s="29" t="s">
        <v>22527</v>
      </c>
      <c r="T3334" s="29" t="s">
        <v>39165</v>
      </c>
      <c r="U3334" s="29" t="s">
        <v>39166</v>
      </c>
      <c r="V3334" s="29">
        <v>30</v>
      </c>
      <c r="W3334" s="29" t="s">
        <v>396</v>
      </c>
      <c r="X3334" s="29" t="s">
        <v>39167</v>
      </c>
      <c r="Y3334" s="29" t="s">
        <v>20793</v>
      </c>
      <c r="Z3334" s="29" t="s">
        <v>39168</v>
      </c>
      <c r="AA3334" s="29" t="s">
        <v>39168</v>
      </c>
      <c r="AB3334" s="29" t="s">
        <v>1165</v>
      </c>
      <c r="AC3334" s="29" t="s">
        <v>1166</v>
      </c>
      <c r="AD3334" s="29" t="s">
        <v>145</v>
      </c>
      <c r="AE3334" s="29" t="s">
        <v>15934</v>
      </c>
      <c r="AF3334" s="29" t="s">
        <v>39169</v>
      </c>
      <c r="AG3334" s="29">
        <v>4</v>
      </c>
      <c r="AH3334" s="29" t="s">
        <v>39169</v>
      </c>
      <c r="AI3334" s="29" t="s">
        <v>39170</v>
      </c>
      <c r="AJ3334" s="29">
        <v>81</v>
      </c>
      <c r="AK3334" s="29" t="s">
        <v>39171</v>
      </c>
      <c r="AL3334" s="29" t="s">
        <v>39172</v>
      </c>
      <c r="AM3334" s="29">
        <v>3270</v>
      </c>
      <c r="AN3334" s="1">
        <f t="shared" si="180"/>
        <v>1</v>
      </c>
      <c r="AO3334" s="1">
        <f t="shared" si="181"/>
        <v>1</v>
      </c>
      <c r="AP3334" s="30">
        <f t="shared" si="182"/>
        <v>46297</v>
      </c>
      <c r="AQ3334" s="1" t="str">
        <f>IF(COUNTIF('同场线路Rotas do mesmo SC'!A:A,C3334)&gt;0,"Sim","Não")</f>
        <v>Não</v>
      </c>
      <c r="AR3334" s="1" t="str">
        <f>IF(COUNTIF(揽收业务网点!A:A,P3334)&gt;0,"Sim","Não")</f>
        <v>Sim</v>
      </c>
    </row>
    <row r="3335" spans="1:44">
      <c r="A3335" s="29" t="s">
        <v>39173</v>
      </c>
      <c r="B3335" s="29" t="s">
        <v>379</v>
      </c>
      <c r="C3335" s="29" t="s">
        <v>37077</v>
      </c>
      <c r="D3335" s="29" t="s">
        <v>15072</v>
      </c>
      <c r="E3335" s="29" t="s">
        <v>640</v>
      </c>
      <c r="F3335" s="29" t="s">
        <v>7279</v>
      </c>
      <c r="G3335" s="29">
        <v>15</v>
      </c>
      <c r="H3335" s="29" t="s">
        <v>39174</v>
      </c>
      <c r="I3335" s="29" t="s">
        <v>385</v>
      </c>
      <c r="J3335" s="29" t="s">
        <v>642</v>
      </c>
      <c r="K3335" s="29" t="s">
        <v>387</v>
      </c>
      <c r="L3335" s="29" t="s">
        <v>643</v>
      </c>
      <c r="M3335" s="29" t="s">
        <v>39175</v>
      </c>
      <c r="N3335" s="29" t="s">
        <v>39176</v>
      </c>
      <c r="O3335" s="29" t="s">
        <v>8831</v>
      </c>
      <c r="P3335" s="29" t="s">
        <v>65</v>
      </c>
      <c r="Q3335" s="29" t="s">
        <v>11</v>
      </c>
      <c r="R3335" s="29" t="s">
        <v>17805</v>
      </c>
      <c r="S3335" s="29" t="s">
        <v>17805</v>
      </c>
      <c r="T3335" s="29" t="s">
        <v>39177</v>
      </c>
      <c r="U3335" s="29" t="s">
        <v>39178</v>
      </c>
      <c r="V3335" s="29">
        <v>7</v>
      </c>
      <c r="W3335" s="29" t="s">
        <v>396</v>
      </c>
      <c r="X3335" s="29"/>
      <c r="Y3335" s="29" t="s">
        <v>22363</v>
      </c>
      <c r="Z3335" s="29" t="s">
        <v>39179</v>
      </c>
      <c r="AA3335" s="29" t="s">
        <v>39179</v>
      </c>
      <c r="AB3335" s="29" t="s">
        <v>653</v>
      </c>
      <c r="AC3335" s="29" t="s">
        <v>654</v>
      </c>
      <c r="AD3335" s="29" t="s">
        <v>11</v>
      </c>
      <c r="AE3335" s="29" t="s">
        <v>17085</v>
      </c>
      <c r="AF3335" s="29" t="s">
        <v>39180</v>
      </c>
      <c r="AG3335" s="29">
        <v>-75</v>
      </c>
      <c r="AH3335" s="29" t="s">
        <v>39180</v>
      </c>
      <c r="AI3335" s="29"/>
      <c r="AJ3335" s="29"/>
      <c r="AK3335" s="29"/>
      <c r="AL3335" s="29"/>
      <c r="AM3335" s="29"/>
      <c r="AN3335" s="1">
        <f t="shared" si="180"/>
        <v>0</v>
      </c>
      <c r="AO3335" s="1">
        <f t="shared" si="181"/>
        <v>0</v>
      </c>
      <c r="AP3335" s="30">
        <f t="shared" si="182"/>
        <v>46297</v>
      </c>
      <c r="AQ3335" s="1" t="str">
        <f>IF(COUNTIF('同场线路Rotas do mesmo SC'!A:A,C3335)&gt;0,"Sim","Não")</f>
        <v>Não</v>
      </c>
      <c r="AR3335" s="1" t="str">
        <f>IF(COUNTIF(揽收业务网点!A:A,P3335)&gt;0,"Sim","Não")</f>
        <v>Sim</v>
      </c>
    </row>
    <row r="3336" spans="1:44">
      <c r="A3336" s="29" t="s">
        <v>39181</v>
      </c>
      <c r="B3336" s="29" t="s">
        <v>379</v>
      </c>
      <c r="C3336" s="29" t="s">
        <v>26389</v>
      </c>
      <c r="D3336" s="29" t="s">
        <v>15072</v>
      </c>
      <c r="E3336" s="29" t="s">
        <v>382</v>
      </c>
      <c r="F3336" s="29" t="s">
        <v>7279</v>
      </c>
      <c r="G3336" s="29">
        <v>20</v>
      </c>
      <c r="H3336" s="29" t="s">
        <v>35771</v>
      </c>
      <c r="I3336" s="29" t="s">
        <v>868</v>
      </c>
      <c r="J3336" s="29" t="s">
        <v>642</v>
      </c>
      <c r="K3336" s="29" t="s">
        <v>387</v>
      </c>
      <c r="L3336" s="29" t="s">
        <v>643</v>
      </c>
      <c r="M3336" s="29" t="s">
        <v>37893</v>
      </c>
      <c r="N3336" s="29" t="s">
        <v>37894</v>
      </c>
      <c r="O3336" s="29" t="s">
        <v>8608</v>
      </c>
      <c r="P3336" s="29" t="s">
        <v>8609</v>
      </c>
      <c r="Q3336" s="29" t="s">
        <v>145</v>
      </c>
      <c r="R3336" s="29" t="s">
        <v>39182</v>
      </c>
      <c r="S3336" s="29" t="s">
        <v>6234</v>
      </c>
      <c r="T3336" s="29" t="s">
        <v>39183</v>
      </c>
      <c r="U3336" s="29" t="s">
        <v>39184</v>
      </c>
      <c r="V3336" s="29">
        <v>98</v>
      </c>
      <c r="W3336" s="29" t="s">
        <v>396</v>
      </c>
      <c r="X3336" s="29" t="s">
        <v>39185</v>
      </c>
      <c r="Y3336" s="29" t="s">
        <v>28224</v>
      </c>
      <c r="Z3336" s="29" t="s">
        <v>39186</v>
      </c>
      <c r="AA3336" s="29" t="s">
        <v>39186</v>
      </c>
      <c r="AB3336" s="29" t="s">
        <v>26394</v>
      </c>
      <c r="AC3336" s="29" t="s">
        <v>146</v>
      </c>
      <c r="AD3336" s="29" t="s">
        <v>145</v>
      </c>
      <c r="AE3336" s="29" t="s">
        <v>28078</v>
      </c>
      <c r="AF3336" s="29" t="s">
        <v>39187</v>
      </c>
      <c r="AG3336" s="29">
        <v>-8</v>
      </c>
      <c r="AH3336" s="29" t="s">
        <v>39187</v>
      </c>
      <c r="AI3336" s="29" t="s">
        <v>39188</v>
      </c>
      <c r="AJ3336" s="29">
        <v>6</v>
      </c>
      <c r="AK3336" s="29" t="s">
        <v>39189</v>
      </c>
      <c r="AL3336" s="29" t="s">
        <v>39190</v>
      </c>
      <c r="AM3336" s="29">
        <v>173</v>
      </c>
      <c r="AN3336" s="1">
        <f t="shared" si="180"/>
        <v>1</v>
      </c>
      <c r="AO3336" s="1">
        <f t="shared" si="181"/>
        <v>1</v>
      </c>
      <c r="AP3336" s="30">
        <f t="shared" si="182"/>
        <v>46298</v>
      </c>
      <c r="AQ3336" s="1" t="str">
        <f>IF(COUNTIF('同场线路Rotas do mesmo SC'!A:A,C3336)&gt;0,"Sim","Não")</f>
        <v>Não</v>
      </c>
      <c r="AR3336" s="1" t="str">
        <f>IF(COUNTIF(揽收业务网点!A:A,P3336)&gt;0,"Sim","Não")</f>
        <v>Não</v>
      </c>
    </row>
    <row r="3337" spans="1:44">
      <c r="A3337" s="29" t="s">
        <v>39191</v>
      </c>
      <c r="B3337" s="29" t="s">
        <v>379</v>
      </c>
      <c r="C3337" s="29" t="s">
        <v>39192</v>
      </c>
      <c r="D3337" s="29" t="s">
        <v>15072</v>
      </c>
      <c r="E3337" s="29" t="s">
        <v>640</v>
      </c>
      <c r="F3337" s="29" t="s">
        <v>7279</v>
      </c>
      <c r="G3337" s="29">
        <v>300</v>
      </c>
      <c r="H3337" s="29" t="s">
        <v>39193</v>
      </c>
      <c r="I3337" s="29" t="s">
        <v>663</v>
      </c>
      <c r="J3337" s="29" t="s">
        <v>1016</v>
      </c>
      <c r="K3337" s="29" t="s">
        <v>387</v>
      </c>
      <c r="L3337" s="29" t="s">
        <v>1017</v>
      </c>
      <c r="M3337" s="29" t="s">
        <v>39194</v>
      </c>
      <c r="N3337" s="29" t="s">
        <v>39195</v>
      </c>
      <c r="O3337" s="29" t="s">
        <v>22808</v>
      </c>
      <c r="P3337" s="29" t="s">
        <v>137</v>
      </c>
      <c r="Q3337" s="29" t="s">
        <v>118</v>
      </c>
      <c r="R3337" s="29" t="s">
        <v>21982</v>
      </c>
      <c r="S3337" s="29" t="s">
        <v>21982</v>
      </c>
      <c r="T3337" s="29" t="s">
        <v>39196</v>
      </c>
      <c r="U3337" s="29" t="s">
        <v>39197</v>
      </c>
      <c r="V3337" s="29">
        <v>38</v>
      </c>
      <c r="W3337" s="29" t="s">
        <v>396</v>
      </c>
      <c r="X3337" s="29" t="s">
        <v>39198</v>
      </c>
      <c r="Y3337" s="29" t="s">
        <v>28293</v>
      </c>
      <c r="Z3337" s="29" t="s">
        <v>39199</v>
      </c>
      <c r="AA3337" s="29" t="s">
        <v>39199</v>
      </c>
      <c r="AB3337" s="29" t="s">
        <v>674</v>
      </c>
      <c r="AC3337" s="29" t="s">
        <v>675</v>
      </c>
      <c r="AD3337" s="29" t="s">
        <v>118</v>
      </c>
      <c r="AE3337" s="29" t="s">
        <v>27911</v>
      </c>
      <c r="AF3337" s="29" t="s">
        <v>39200</v>
      </c>
      <c r="AG3337" s="29">
        <v>-219</v>
      </c>
      <c r="AH3337" s="29" t="s">
        <v>39200</v>
      </c>
      <c r="AI3337" s="29" t="s">
        <v>39201</v>
      </c>
      <c r="AJ3337" s="29">
        <v>282</v>
      </c>
      <c r="AK3337" s="29" t="s">
        <v>39202</v>
      </c>
      <c r="AL3337" s="29" t="s">
        <v>39203</v>
      </c>
      <c r="AM3337" s="29">
        <v>198</v>
      </c>
      <c r="AN3337" s="1">
        <f t="shared" si="180"/>
        <v>1</v>
      </c>
      <c r="AO3337" s="1">
        <f t="shared" si="181"/>
        <v>1</v>
      </c>
      <c r="AP3337" s="30">
        <f t="shared" si="182"/>
        <v>46298</v>
      </c>
      <c r="AQ3337" s="1" t="str">
        <f>IF(COUNTIF('同场线路Rotas do mesmo SC'!A:A,C3337)&gt;0,"Sim","Não")</f>
        <v>Não</v>
      </c>
      <c r="AR3337" s="1" t="str">
        <f>IF(COUNTIF(揽收业务网点!A:A,P3337)&gt;0,"Sim","Não")</f>
        <v>Sim</v>
      </c>
    </row>
    <row r="3338" spans="1:44">
      <c r="A3338" s="29" t="s">
        <v>39204</v>
      </c>
      <c r="B3338" s="29" t="s">
        <v>379</v>
      </c>
      <c r="C3338" s="29" t="s">
        <v>27226</v>
      </c>
      <c r="D3338" s="29" t="s">
        <v>15072</v>
      </c>
      <c r="E3338" s="29" t="s">
        <v>382</v>
      </c>
      <c r="F3338" s="29" t="s">
        <v>7279</v>
      </c>
      <c r="G3338" s="29">
        <v>40</v>
      </c>
      <c r="H3338" s="29" t="s">
        <v>27227</v>
      </c>
      <c r="I3338" s="29" t="s">
        <v>385</v>
      </c>
      <c r="J3338" s="29" t="s">
        <v>27228</v>
      </c>
      <c r="K3338" s="29" t="s">
        <v>387</v>
      </c>
      <c r="L3338" s="29" t="s">
        <v>27229</v>
      </c>
      <c r="M3338" s="29" t="s">
        <v>27228</v>
      </c>
      <c r="N3338" s="29" t="s">
        <v>27230</v>
      </c>
      <c r="O3338" s="29" t="s">
        <v>899</v>
      </c>
      <c r="P3338" s="29" t="s">
        <v>900</v>
      </c>
      <c r="Q3338" s="29" t="s">
        <v>70</v>
      </c>
      <c r="R3338" s="29" t="s">
        <v>17975</v>
      </c>
      <c r="S3338" s="29" t="s">
        <v>39205</v>
      </c>
      <c r="T3338" s="29" t="s">
        <v>39206</v>
      </c>
      <c r="U3338" s="29" t="s">
        <v>39207</v>
      </c>
      <c r="V3338" s="29">
        <v>95</v>
      </c>
      <c r="W3338" s="29" t="s">
        <v>396</v>
      </c>
      <c r="X3338" s="29" t="s">
        <v>30582</v>
      </c>
      <c r="Y3338" s="29" t="s">
        <v>16547</v>
      </c>
      <c r="Z3338" s="29" t="s">
        <v>39208</v>
      </c>
      <c r="AA3338" s="29" t="s">
        <v>39208</v>
      </c>
      <c r="AB3338" s="29" t="s">
        <v>27235</v>
      </c>
      <c r="AC3338" s="29" t="s">
        <v>27236</v>
      </c>
      <c r="AD3338" s="29" t="s">
        <v>70</v>
      </c>
      <c r="AE3338" s="29" t="s">
        <v>28006</v>
      </c>
      <c r="AF3338" s="29" t="s">
        <v>39209</v>
      </c>
      <c r="AG3338" s="29">
        <v>-4</v>
      </c>
      <c r="AH3338" s="29" t="s">
        <v>39209</v>
      </c>
      <c r="AI3338" s="29" t="s">
        <v>39210</v>
      </c>
      <c r="AJ3338" s="29">
        <v>30</v>
      </c>
      <c r="AK3338" s="29" t="s">
        <v>39211</v>
      </c>
      <c r="AL3338" s="29" t="s">
        <v>39212</v>
      </c>
      <c r="AM3338" s="29">
        <v>137</v>
      </c>
      <c r="AN3338" s="1">
        <f t="shared" si="180"/>
        <v>1</v>
      </c>
      <c r="AO3338" s="1">
        <f t="shared" si="181"/>
        <v>1</v>
      </c>
      <c r="AP3338" s="30">
        <f t="shared" si="182"/>
        <v>46298</v>
      </c>
      <c r="AQ3338" s="1" t="str">
        <f>IF(COUNTIF('同场线路Rotas do mesmo SC'!A:A,C3338)&gt;0,"Sim","Não")</f>
        <v>Não</v>
      </c>
      <c r="AR3338" s="1" t="str">
        <f>IF(COUNTIF(揽收业务网点!A:A,P3338)&gt;0,"Sim","Não")</f>
        <v>Não</v>
      </c>
    </row>
    <row r="3339" spans="1:44">
      <c r="A3339" s="29" t="s">
        <v>39213</v>
      </c>
      <c r="B3339" s="29" t="s">
        <v>379</v>
      </c>
      <c r="C3339" s="29" t="s">
        <v>27289</v>
      </c>
      <c r="D3339" s="29" t="s">
        <v>15072</v>
      </c>
      <c r="E3339" s="29" t="s">
        <v>382</v>
      </c>
      <c r="F3339" s="29" t="s">
        <v>7279</v>
      </c>
      <c r="G3339" s="29">
        <v>30</v>
      </c>
      <c r="H3339" s="29" t="s">
        <v>27290</v>
      </c>
      <c r="I3339" s="29" t="s">
        <v>512</v>
      </c>
      <c r="J3339" s="29" t="s">
        <v>27291</v>
      </c>
      <c r="K3339" s="29" t="s">
        <v>387</v>
      </c>
      <c r="L3339" s="29" t="s">
        <v>27292</v>
      </c>
      <c r="M3339" s="29" t="s">
        <v>27293</v>
      </c>
      <c r="N3339" s="29" t="s">
        <v>27294</v>
      </c>
      <c r="O3339" s="29" t="s">
        <v>899</v>
      </c>
      <c r="P3339" s="29" t="s">
        <v>900</v>
      </c>
      <c r="Q3339" s="29" t="s">
        <v>70</v>
      </c>
      <c r="R3339" s="29" t="s">
        <v>39214</v>
      </c>
      <c r="S3339" s="29" t="s">
        <v>7383</v>
      </c>
      <c r="T3339" s="29" t="s">
        <v>39215</v>
      </c>
      <c r="U3339" s="29" t="s">
        <v>39216</v>
      </c>
      <c r="V3339" s="29">
        <v>69</v>
      </c>
      <c r="W3339" s="29" t="s">
        <v>396</v>
      </c>
      <c r="X3339" s="29" t="s">
        <v>39217</v>
      </c>
      <c r="Y3339" s="29" t="s">
        <v>16547</v>
      </c>
      <c r="Z3339" s="29" t="s">
        <v>39218</v>
      </c>
      <c r="AA3339" s="29" t="s">
        <v>39218</v>
      </c>
      <c r="AB3339" s="29" t="s">
        <v>27299</v>
      </c>
      <c r="AC3339" s="29" t="s">
        <v>27300</v>
      </c>
      <c r="AD3339" s="29" t="s">
        <v>70</v>
      </c>
      <c r="AE3339" s="29" t="s">
        <v>27722</v>
      </c>
      <c r="AF3339" s="29" t="s">
        <v>39219</v>
      </c>
      <c r="AG3339" s="29">
        <v>-11</v>
      </c>
      <c r="AH3339" s="29" t="s">
        <v>39219</v>
      </c>
      <c r="AI3339" s="29" t="s">
        <v>39220</v>
      </c>
      <c r="AJ3339" s="29">
        <v>21</v>
      </c>
      <c r="AK3339" s="29" t="s">
        <v>39221</v>
      </c>
      <c r="AL3339" s="29" t="s">
        <v>39222</v>
      </c>
      <c r="AM3339" s="29">
        <v>105</v>
      </c>
      <c r="AN3339" s="1">
        <f t="shared" si="180"/>
        <v>1</v>
      </c>
      <c r="AO3339" s="1">
        <f t="shared" si="181"/>
        <v>1</v>
      </c>
      <c r="AP3339" s="30">
        <f t="shared" si="182"/>
        <v>46298</v>
      </c>
      <c r="AQ3339" s="1" t="str">
        <f>IF(COUNTIF('同场线路Rotas do mesmo SC'!A:A,C3339)&gt;0,"Sim","Não")</f>
        <v>Não</v>
      </c>
      <c r="AR3339" s="1" t="str">
        <f>IF(COUNTIF(揽收业务网点!A:A,P3339)&gt;0,"Sim","Não")</f>
        <v>Não</v>
      </c>
    </row>
    <row r="3340" spans="1:44">
      <c r="A3340" s="29" t="s">
        <v>39223</v>
      </c>
      <c r="B3340" s="29" t="s">
        <v>379</v>
      </c>
      <c r="C3340" s="29" t="s">
        <v>27305</v>
      </c>
      <c r="D3340" s="29" t="s">
        <v>15072</v>
      </c>
      <c r="E3340" s="29" t="s">
        <v>382</v>
      </c>
      <c r="F3340" s="29" t="s">
        <v>7279</v>
      </c>
      <c r="G3340" s="29">
        <v>90</v>
      </c>
      <c r="H3340" s="29" t="s">
        <v>27306</v>
      </c>
      <c r="I3340" s="29" t="s">
        <v>385</v>
      </c>
      <c r="J3340" s="29" t="s">
        <v>11575</v>
      </c>
      <c r="K3340" s="29" t="s">
        <v>387</v>
      </c>
      <c r="L3340" s="29" t="s">
        <v>11576</v>
      </c>
      <c r="M3340" s="29" t="s">
        <v>27307</v>
      </c>
      <c r="N3340" s="29" t="s">
        <v>27308</v>
      </c>
      <c r="O3340" s="29" t="s">
        <v>899</v>
      </c>
      <c r="P3340" s="29" t="s">
        <v>900</v>
      </c>
      <c r="Q3340" s="29" t="s">
        <v>70</v>
      </c>
      <c r="R3340" s="29" t="s">
        <v>10959</v>
      </c>
      <c r="S3340" s="29" t="s">
        <v>23057</v>
      </c>
      <c r="T3340" s="29" t="s">
        <v>39224</v>
      </c>
      <c r="U3340" s="29" t="s">
        <v>35352</v>
      </c>
      <c r="V3340" s="29">
        <v>228</v>
      </c>
      <c r="W3340" s="29" t="s">
        <v>396</v>
      </c>
      <c r="X3340" s="29" t="s">
        <v>39225</v>
      </c>
      <c r="Y3340" s="29" t="s">
        <v>2821</v>
      </c>
      <c r="Z3340" s="29" t="s">
        <v>39226</v>
      </c>
      <c r="AA3340" s="29" t="s">
        <v>39226</v>
      </c>
      <c r="AB3340" s="29" t="s">
        <v>27314</v>
      </c>
      <c r="AC3340" s="29" t="s">
        <v>27315</v>
      </c>
      <c r="AD3340" s="29" t="s">
        <v>70</v>
      </c>
      <c r="AE3340" s="29" t="s">
        <v>15272</v>
      </c>
      <c r="AF3340" s="29" t="s">
        <v>39227</v>
      </c>
      <c r="AG3340" s="29">
        <v>-18</v>
      </c>
      <c r="AH3340" s="29" t="s">
        <v>39227</v>
      </c>
      <c r="AI3340" s="29" t="s">
        <v>39228</v>
      </c>
      <c r="AJ3340" s="29">
        <v>9</v>
      </c>
      <c r="AK3340" s="29" t="s">
        <v>29120</v>
      </c>
      <c r="AL3340" s="29" t="s">
        <v>39229</v>
      </c>
      <c r="AM3340" s="29">
        <v>401</v>
      </c>
      <c r="AN3340" s="1">
        <f t="shared" si="180"/>
        <v>1</v>
      </c>
      <c r="AO3340" s="1">
        <f t="shared" si="181"/>
        <v>1</v>
      </c>
      <c r="AP3340" s="30">
        <f t="shared" si="182"/>
        <v>46298</v>
      </c>
      <c r="AQ3340" s="1" t="str">
        <f>IF(COUNTIF('同场线路Rotas do mesmo SC'!A:A,C3340)&gt;0,"Sim","Não")</f>
        <v>Não</v>
      </c>
      <c r="AR3340" s="1" t="str">
        <f>IF(COUNTIF(揽收业务网点!A:A,P3340)&gt;0,"Sim","Não")</f>
        <v>Não</v>
      </c>
    </row>
    <row r="3341" spans="1:44">
      <c r="A3341" s="29" t="s">
        <v>39230</v>
      </c>
      <c r="B3341" s="29" t="s">
        <v>379</v>
      </c>
      <c r="C3341" s="29" t="s">
        <v>27319</v>
      </c>
      <c r="D3341" s="29" t="s">
        <v>15072</v>
      </c>
      <c r="E3341" s="29" t="s">
        <v>382</v>
      </c>
      <c r="F3341" s="29" t="s">
        <v>7279</v>
      </c>
      <c r="G3341" s="29">
        <v>120</v>
      </c>
      <c r="H3341" s="29" t="s">
        <v>27320</v>
      </c>
      <c r="I3341" s="29" t="s">
        <v>385</v>
      </c>
      <c r="J3341" s="29" t="s">
        <v>27321</v>
      </c>
      <c r="K3341" s="29" t="s">
        <v>387</v>
      </c>
      <c r="L3341" s="29" t="s">
        <v>5590</v>
      </c>
      <c r="M3341" s="29" t="s">
        <v>27322</v>
      </c>
      <c r="N3341" s="29" t="s">
        <v>27323</v>
      </c>
      <c r="O3341" s="29" t="s">
        <v>899</v>
      </c>
      <c r="P3341" s="29" t="s">
        <v>900</v>
      </c>
      <c r="Q3341" s="29" t="s">
        <v>70</v>
      </c>
      <c r="R3341" s="29" t="s">
        <v>39231</v>
      </c>
      <c r="S3341" s="29" t="s">
        <v>11378</v>
      </c>
      <c r="T3341" s="29" t="s">
        <v>39232</v>
      </c>
      <c r="U3341" s="29" t="s">
        <v>39233</v>
      </c>
      <c r="V3341" s="29">
        <v>67</v>
      </c>
      <c r="W3341" s="29" t="s">
        <v>396</v>
      </c>
      <c r="X3341" s="29" t="s">
        <v>39234</v>
      </c>
      <c r="Y3341" s="29" t="s">
        <v>16017</v>
      </c>
      <c r="Z3341" s="29" t="s">
        <v>39235</v>
      </c>
      <c r="AA3341" s="29" t="s">
        <v>39235</v>
      </c>
      <c r="AB3341" s="29" t="s">
        <v>27329</v>
      </c>
      <c r="AC3341" s="29" t="s">
        <v>27330</v>
      </c>
      <c r="AD3341" s="29" t="s">
        <v>70</v>
      </c>
      <c r="AE3341" s="29" t="s">
        <v>27722</v>
      </c>
      <c r="AF3341" s="29" t="s">
        <v>39236</v>
      </c>
      <c r="AG3341" s="29">
        <v>-5</v>
      </c>
      <c r="AH3341" s="29" t="s">
        <v>39236</v>
      </c>
      <c r="AI3341" s="29" t="s">
        <v>39237</v>
      </c>
      <c r="AJ3341" s="29">
        <v>87</v>
      </c>
      <c r="AK3341" s="29" t="s">
        <v>39238</v>
      </c>
      <c r="AL3341" s="29" t="s">
        <v>39239</v>
      </c>
      <c r="AM3341" s="29">
        <v>1745</v>
      </c>
      <c r="AN3341" s="1">
        <f t="shared" si="180"/>
        <v>1</v>
      </c>
      <c r="AO3341" s="1">
        <f t="shared" si="181"/>
        <v>1</v>
      </c>
      <c r="AP3341" s="30">
        <f t="shared" si="182"/>
        <v>46298</v>
      </c>
      <c r="AQ3341" s="1" t="str">
        <f>IF(COUNTIF('同场线路Rotas do mesmo SC'!A:A,C3341)&gt;0,"Sim","Não")</f>
        <v>Não</v>
      </c>
      <c r="AR3341" s="1" t="str">
        <f>IF(COUNTIF(揽收业务网点!A:A,P3341)&gt;0,"Sim","Não")</f>
        <v>Não</v>
      </c>
    </row>
    <row r="3342" spans="1:44">
      <c r="A3342" s="29" t="s">
        <v>39240</v>
      </c>
      <c r="B3342" s="29" t="s">
        <v>379</v>
      </c>
      <c r="C3342" s="29" t="s">
        <v>39241</v>
      </c>
      <c r="D3342" s="29" t="s">
        <v>15072</v>
      </c>
      <c r="E3342" s="29" t="s">
        <v>382</v>
      </c>
      <c r="F3342" s="29" t="s">
        <v>7279</v>
      </c>
      <c r="G3342" s="29">
        <v>11</v>
      </c>
      <c r="H3342" s="29" t="s">
        <v>35771</v>
      </c>
      <c r="I3342" s="29" t="s">
        <v>868</v>
      </c>
      <c r="J3342" s="29" t="s">
        <v>9062</v>
      </c>
      <c r="K3342" s="29" t="s">
        <v>411</v>
      </c>
      <c r="L3342" s="29" t="s">
        <v>9063</v>
      </c>
      <c r="M3342" s="29" t="s">
        <v>37893</v>
      </c>
      <c r="N3342" s="29" t="s">
        <v>37894</v>
      </c>
      <c r="O3342" s="29" t="s">
        <v>9588</v>
      </c>
      <c r="P3342" s="29" t="s">
        <v>9589</v>
      </c>
      <c r="Q3342" s="29" t="s">
        <v>145</v>
      </c>
      <c r="R3342" s="29" t="s">
        <v>26528</v>
      </c>
      <c r="S3342" s="29" t="s">
        <v>17215</v>
      </c>
      <c r="T3342" s="29" t="s">
        <v>39242</v>
      </c>
      <c r="U3342" s="29" t="s">
        <v>39243</v>
      </c>
      <c r="V3342" s="29">
        <v>1</v>
      </c>
      <c r="W3342" s="29" t="s">
        <v>396</v>
      </c>
      <c r="X3342" s="29"/>
      <c r="Y3342" s="29" t="s">
        <v>16015</v>
      </c>
      <c r="Z3342" s="29" t="s">
        <v>39244</v>
      </c>
      <c r="AA3342" s="29" t="s">
        <v>39244</v>
      </c>
      <c r="AB3342" s="29" t="s">
        <v>1650</v>
      </c>
      <c r="AC3342" s="29" t="s">
        <v>164</v>
      </c>
      <c r="AD3342" s="29" t="s">
        <v>145</v>
      </c>
      <c r="AE3342" s="29" t="s">
        <v>39245</v>
      </c>
      <c r="AF3342" s="29" t="s">
        <v>16227</v>
      </c>
      <c r="AG3342" s="29">
        <v>-18</v>
      </c>
      <c r="AH3342" s="29" t="s">
        <v>16227</v>
      </c>
      <c r="AI3342" s="29"/>
      <c r="AJ3342" s="29">
        <v>285</v>
      </c>
      <c r="AK3342" s="29" t="s">
        <v>39246</v>
      </c>
      <c r="AL3342" s="29" t="s">
        <v>39247</v>
      </c>
      <c r="AM3342" s="29">
        <v>109</v>
      </c>
      <c r="AN3342" s="1">
        <f t="shared" si="180"/>
        <v>0</v>
      </c>
      <c r="AO3342" s="1">
        <f t="shared" si="181"/>
        <v>0</v>
      </c>
      <c r="AP3342" s="30">
        <f t="shared" si="182"/>
        <v>46298</v>
      </c>
      <c r="AQ3342" s="1" t="str">
        <f>IF(COUNTIF('同场线路Rotas do mesmo SC'!A:A,C3342)&gt;0,"Sim","Não")</f>
        <v>Não</v>
      </c>
      <c r="AR3342" s="1" t="str">
        <f>IF(COUNTIF(揽收业务网点!A:A,P3342)&gt;0,"Sim","Não")</f>
        <v>Não</v>
      </c>
    </row>
    <row r="3343" spans="1:44">
      <c r="A3343" s="29" t="s">
        <v>39248</v>
      </c>
      <c r="B3343" s="29" t="s">
        <v>379</v>
      </c>
      <c r="C3343" s="29" t="s">
        <v>38334</v>
      </c>
      <c r="D3343" s="29" t="s">
        <v>15072</v>
      </c>
      <c r="E3343" s="29" t="s">
        <v>640</v>
      </c>
      <c r="F3343" s="29" t="s">
        <v>7279</v>
      </c>
      <c r="G3343" s="29">
        <v>41</v>
      </c>
      <c r="H3343" s="29" t="s">
        <v>3037</v>
      </c>
      <c r="I3343" s="29" t="s">
        <v>663</v>
      </c>
      <c r="J3343" s="29" t="s">
        <v>734</v>
      </c>
      <c r="K3343" s="29" t="s">
        <v>387</v>
      </c>
      <c r="L3343" s="29" t="s">
        <v>735</v>
      </c>
      <c r="M3343" s="29" t="s">
        <v>3038</v>
      </c>
      <c r="N3343" s="29" t="s">
        <v>3039</v>
      </c>
      <c r="O3343" s="29" t="s">
        <v>3025</v>
      </c>
      <c r="P3343" s="29" t="s">
        <v>27</v>
      </c>
      <c r="Q3343" s="29" t="s">
        <v>11</v>
      </c>
      <c r="R3343" s="29" t="s">
        <v>39249</v>
      </c>
      <c r="S3343" s="29" t="s">
        <v>39249</v>
      </c>
      <c r="T3343" s="29" t="s">
        <v>39250</v>
      </c>
      <c r="U3343" s="29" t="s">
        <v>39251</v>
      </c>
      <c r="V3343" s="29">
        <v>1064</v>
      </c>
      <c r="W3343" s="29" t="s">
        <v>396</v>
      </c>
      <c r="X3343" s="29" t="s">
        <v>39252</v>
      </c>
      <c r="Y3343" s="29" t="s">
        <v>27787</v>
      </c>
      <c r="Z3343" s="29" t="s">
        <v>39253</v>
      </c>
      <c r="AA3343" s="29" t="s">
        <v>39253</v>
      </c>
      <c r="AB3343" s="29" t="s">
        <v>653</v>
      </c>
      <c r="AC3343" s="29" t="s">
        <v>654</v>
      </c>
      <c r="AD3343" s="29" t="s">
        <v>11</v>
      </c>
      <c r="AE3343" s="29" t="s">
        <v>28381</v>
      </c>
      <c r="AF3343" s="29" t="s">
        <v>39254</v>
      </c>
      <c r="AG3343" s="29">
        <v>-271</v>
      </c>
      <c r="AH3343" s="29" t="s">
        <v>39254</v>
      </c>
      <c r="AI3343" s="29" t="s">
        <v>39255</v>
      </c>
      <c r="AJ3343" s="29">
        <v>-21</v>
      </c>
      <c r="AK3343" s="29" t="s">
        <v>39256</v>
      </c>
      <c r="AL3343" s="29" t="s">
        <v>39257</v>
      </c>
      <c r="AM3343" s="29">
        <v>2488</v>
      </c>
      <c r="AN3343" s="1">
        <f t="shared" si="180"/>
        <v>1</v>
      </c>
      <c r="AO3343" s="1">
        <f t="shared" si="181"/>
        <v>1</v>
      </c>
      <c r="AP3343" s="30">
        <f t="shared" si="182"/>
        <v>46298</v>
      </c>
      <c r="AQ3343" s="1" t="str">
        <f>IF(COUNTIF('同场线路Rotas do mesmo SC'!A:A,C3343)&gt;0,"Sim","Não")</f>
        <v>Não</v>
      </c>
      <c r="AR3343" s="1" t="str">
        <f>IF(COUNTIF(揽收业务网点!A:A,P3343)&gt;0,"Sim","Não")</f>
        <v>Sim</v>
      </c>
    </row>
    <row r="3344" spans="1:44">
      <c r="A3344" s="29" t="s">
        <v>39258</v>
      </c>
      <c r="B3344" s="29" t="s">
        <v>379</v>
      </c>
      <c r="C3344" s="29" t="s">
        <v>37384</v>
      </c>
      <c r="D3344" s="29" t="s">
        <v>15072</v>
      </c>
      <c r="E3344" s="29" t="s">
        <v>640</v>
      </c>
      <c r="F3344" s="29" t="s">
        <v>7279</v>
      </c>
      <c r="G3344" s="29">
        <v>62</v>
      </c>
      <c r="H3344" s="29" t="s">
        <v>6274</v>
      </c>
      <c r="I3344" s="29" t="s">
        <v>663</v>
      </c>
      <c r="J3344" s="29" t="s">
        <v>642</v>
      </c>
      <c r="K3344" s="29" t="s">
        <v>387</v>
      </c>
      <c r="L3344" s="29" t="s">
        <v>643</v>
      </c>
      <c r="M3344" s="29" t="s">
        <v>6275</v>
      </c>
      <c r="N3344" s="29" t="s">
        <v>39259</v>
      </c>
      <c r="O3344" s="29" t="s">
        <v>1229</v>
      </c>
      <c r="P3344" s="29" t="s">
        <v>50</v>
      </c>
      <c r="Q3344" s="29" t="s">
        <v>11</v>
      </c>
      <c r="R3344" s="29" t="s">
        <v>39260</v>
      </c>
      <c r="S3344" s="29" t="s">
        <v>39260</v>
      </c>
      <c r="T3344" s="29" t="s">
        <v>39261</v>
      </c>
      <c r="U3344" s="29" t="s">
        <v>39262</v>
      </c>
      <c r="V3344" s="29">
        <v>302</v>
      </c>
      <c r="W3344" s="29" t="s">
        <v>396</v>
      </c>
      <c r="X3344" s="29"/>
      <c r="Y3344" s="29" t="s">
        <v>2208</v>
      </c>
      <c r="Z3344" s="29" t="s">
        <v>39263</v>
      </c>
      <c r="AA3344" s="29" t="s">
        <v>39263</v>
      </c>
      <c r="AB3344" s="29" t="s">
        <v>653</v>
      </c>
      <c r="AC3344" s="29" t="s">
        <v>654</v>
      </c>
      <c r="AD3344" s="29" t="s">
        <v>11</v>
      </c>
      <c r="AE3344" s="29" t="s">
        <v>39264</v>
      </c>
      <c r="AF3344" s="29" t="s">
        <v>39265</v>
      </c>
      <c r="AG3344" s="29">
        <v>197</v>
      </c>
      <c r="AH3344" s="29" t="s">
        <v>39265</v>
      </c>
      <c r="AI3344" s="29" t="s">
        <v>39266</v>
      </c>
      <c r="AJ3344" s="29">
        <v>308</v>
      </c>
      <c r="AK3344" s="29" t="s">
        <v>39267</v>
      </c>
      <c r="AL3344" s="29" t="s">
        <v>39268</v>
      </c>
      <c r="AM3344" s="29">
        <v>2701</v>
      </c>
      <c r="AN3344" s="1">
        <f t="shared" si="180"/>
        <v>0</v>
      </c>
      <c r="AO3344" s="1">
        <f t="shared" si="181"/>
        <v>1</v>
      </c>
      <c r="AP3344" s="30">
        <f t="shared" si="182"/>
        <v>46298</v>
      </c>
      <c r="AQ3344" s="1" t="str">
        <f>IF(COUNTIF('同场线路Rotas do mesmo SC'!A:A,C3344)&gt;0,"Sim","Não")</f>
        <v>Não</v>
      </c>
      <c r="AR3344" s="1" t="str">
        <f>IF(COUNTIF(揽收业务网点!A:A,P3344)&gt;0,"Sim","Não")</f>
        <v>Sim</v>
      </c>
    </row>
    <row r="3345" spans="1:44">
      <c r="A3345" s="29" t="s">
        <v>39269</v>
      </c>
      <c r="B3345" s="29" t="s">
        <v>379</v>
      </c>
      <c r="C3345" s="29" t="s">
        <v>39270</v>
      </c>
      <c r="D3345" s="29" t="s">
        <v>15072</v>
      </c>
      <c r="E3345" s="29" t="s">
        <v>640</v>
      </c>
      <c r="F3345" s="29" t="s">
        <v>7279</v>
      </c>
      <c r="G3345" s="29">
        <v>60</v>
      </c>
      <c r="H3345" s="29" t="s">
        <v>9657</v>
      </c>
      <c r="I3345" s="29" t="s">
        <v>868</v>
      </c>
      <c r="J3345" s="29" t="s">
        <v>1979</v>
      </c>
      <c r="K3345" s="29" t="s">
        <v>411</v>
      </c>
      <c r="L3345" s="29" t="s">
        <v>1980</v>
      </c>
      <c r="M3345" s="29" t="s">
        <v>8843</v>
      </c>
      <c r="N3345" s="29" t="s">
        <v>8844</v>
      </c>
      <c r="O3345" s="29" t="s">
        <v>6151</v>
      </c>
      <c r="P3345" s="29" t="s">
        <v>56</v>
      </c>
      <c r="Q3345" s="29" t="s">
        <v>11</v>
      </c>
      <c r="R3345" s="29" t="s">
        <v>21423</v>
      </c>
      <c r="S3345" s="29" t="s">
        <v>21423</v>
      </c>
      <c r="T3345" s="29" t="s">
        <v>39271</v>
      </c>
      <c r="U3345" s="29" t="s">
        <v>39272</v>
      </c>
      <c r="V3345" s="29">
        <v>1</v>
      </c>
      <c r="W3345" s="29" t="s">
        <v>396</v>
      </c>
      <c r="X3345" s="29" t="s">
        <v>39273</v>
      </c>
      <c r="Y3345" s="29" t="s">
        <v>15519</v>
      </c>
      <c r="Z3345" s="29" t="s">
        <v>39274</v>
      </c>
      <c r="AA3345" s="29" t="s">
        <v>39274</v>
      </c>
      <c r="AB3345" s="29" t="s">
        <v>653</v>
      </c>
      <c r="AC3345" s="29" t="s">
        <v>654</v>
      </c>
      <c r="AD3345" s="29" t="s">
        <v>11</v>
      </c>
      <c r="AE3345" s="29" t="s">
        <v>15228</v>
      </c>
      <c r="AF3345" s="29" t="s">
        <v>39275</v>
      </c>
      <c r="AG3345" s="29">
        <v>-30</v>
      </c>
      <c r="AH3345" s="29" t="s">
        <v>39275</v>
      </c>
      <c r="AI3345" s="29" t="s">
        <v>39276</v>
      </c>
      <c r="AJ3345" s="29">
        <v>252</v>
      </c>
      <c r="AK3345" s="29" t="s">
        <v>39277</v>
      </c>
      <c r="AL3345" s="29" t="s">
        <v>39278</v>
      </c>
      <c r="AM3345" s="29">
        <v>2981</v>
      </c>
      <c r="AN3345" s="1">
        <f t="shared" si="180"/>
        <v>1</v>
      </c>
      <c r="AO3345" s="1">
        <f t="shared" si="181"/>
        <v>1</v>
      </c>
      <c r="AP3345" s="30">
        <f t="shared" si="182"/>
        <v>46298</v>
      </c>
      <c r="AQ3345" s="1" t="str">
        <f>IF(COUNTIF('同场线路Rotas do mesmo SC'!A:A,C3345)&gt;0,"Sim","Não")</f>
        <v>Não</v>
      </c>
      <c r="AR3345" s="1" t="str">
        <f>IF(COUNTIF(揽收业务网点!A:A,P3345)&gt;0,"Sim","Não")</f>
        <v>Sim</v>
      </c>
    </row>
    <row r="3346" spans="1:44">
      <c r="A3346" s="29" t="s">
        <v>39279</v>
      </c>
      <c r="B3346" s="29" t="s">
        <v>379</v>
      </c>
      <c r="C3346" s="29" t="s">
        <v>37503</v>
      </c>
      <c r="D3346" s="29" t="s">
        <v>15072</v>
      </c>
      <c r="E3346" s="29" t="s">
        <v>640</v>
      </c>
      <c r="F3346" s="29" t="s">
        <v>7279</v>
      </c>
      <c r="G3346" s="29">
        <v>215</v>
      </c>
      <c r="H3346" s="29" t="s">
        <v>39280</v>
      </c>
      <c r="I3346" s="29" t="s">
        <v>409</v>
      </c>
      <c r="J3346" s="29" t="s">
        <v>6261</v>
      </c>
      <c r="K3346" s="29" t="s">
        <v>387</v>
      </c>
      <c r="L3346" s="29" t="s">
        <v>6262</v>
      </c>
      <c r="M3346" s="29" t="s">
        <v>39281</v>
      </c>
      <c r="N3346" s="29" t="s">
        <v>39282</v>
      </c>
      <c r="O3346" s="29" t="s">
        <v>6265</v>
      </c>
      <c r="P3346" s="29" t="s">
        <v>121</v>
      </c>
      <c r="Q3346" s="29" t="s">
        <v>118</v>
      </c>
      <c r="R3346" s="29" t="s">
        <v>25430</v>
      </c>
      <c r="S3346" s="29" t="s">
        <v>25430</v>
      </c>
      <c r="T3346" s="29" t="s">
        <v>39283</v>
      </c>
      <c r="U3346" s="29" t="s">
        <v>39284</v>
      </c>
      <c r="V3346" s="29">
        <v>205</v>
      </c>
      <c r="W3346" s="29" t="s">
        <v>396</v>
      </c>
      <c r="X3346" s="29" t="s">
        <v>39285</v>
      </c>
      <c r="Y3346" s="29" t="s">
        <v>28391</v>
      </c>
      <c r="Z3346" s="29" t="s">
        <v>39286</v>
      </c>
      <c r="AA3346" s="29" t="s">
        <v>39286</v>
      </c>
      <c r="AB3346" s="29" t="s">
        <v>674</v>
      </c>
      <c r="AC3346" s="29" t="s">
        <v>675</v>
      </c>
      <c r="AD3346" s="29" t="s">
        <v>118</v>
      </c>
      <c r="AE3346" s="29" t="s">
        <v>28381</v>
      </c>
      <c r="AF3346" s="29" t="s">
        <v>39287</v>
      </c>
      <c r="AG3346" s="29">
        <v>-371</v>
      </c>
      <c r="AH3346" s="29" t="s">
        <v>39287</v>
      </c>
      <c r="AI3346" s="29" t="s">
        <v>39288</v>
      </c>
      <c r="AJ3346" s="29">
        <v>262</v>
      </c>
      <c r="AK3346" s="29" t="s">
        <v>39289</v>
      </c>
      <c r="AL3346" s="29" t="s">
        <v>39290</v>
      </c>
      <c r="AM3346" s="29">
        <v>56</v>
      </c>
      <c r="AN3346" s="1">
        <f t="shared" si="180"/>
        <v>1</v>
      </c>
      <c r="AO3346" s="1">
        <f t="shared" si="181"/>
        <v>1</v>
      </c>
      <c r="AP3346" s="30">
        <f t="shared" si="182"/>
        <v>46298</v>
      </c>
      <c r="AQ3346" s="1" t="str">
        <f>IF(COUNTIF('同场线路Rotas do mesmo SC'!A:A,C3346)&gt;0,"Sim","Não")</f>
        <v>Não</v>
      </c>
      <c r="AR3346" s="1" t="str">
        <f>IF(COUNTIF(揽收业务网点!A:A,P3346)&gt;0,"Sim","Não")</f>
        <v>Sim</v>
      </c>
    </row>
    <row r="3347" spans="1:44">
      <c r="A3347" s="29" t="s">
        <v>39291</v>
      </c>
      <c r="B3347" s="29" t="s">
        <v>379</v>
      </c>
      <c r="C3347" s="29" t="s">
        <v>39292</v>
      </c>
      <c r="D3347" s="29" t="s">
        <v>15072</v>
      </c>
      <c r="E3347" s="29" t="s">
        <v>640</v>
      </c>
      <c r="F3347" s="29" t="s">
        <v>7279</v>
      </c>
      <c r="G3347" s="29">
        <v>92</v>
      </c>
      <c r="H3347" s="29" t="s">
        <v>39293</v>
      </c>
      <c r="I3347" s="29" t="s">
        <v>868</v>
      </c>
      <c r="J3347" s="29" t="s">
        <v>1016</v>
      </c>
      <c r="K3347" s="29" t="s">
        <v>387</v>
      </c>
      <c r="L3347" s="29" t="s">
        <v>1017</v>
      </c>
      <c r="M3347" s="29" t="s">
        <v>39294</v>
      </c>
      <c r="N3347" s="29" t="s">
        <v>39295</v>
      </c>
      <c r="O3347" s="29" t="s">
        <v>3654</v>
      </c>
      <c r="P3347" s="29" t="s">
        <v>129</v>
      </c>
      <c r="Q3347" s="29" t="s">
        <v>118</v>
      </c>
      <c r="R3347" s="29" t="s">
        <v>14164</v>
      </c>
      <c r="S3347" s="29" t="s">
        <v>14164</v>
      </c>
      <c r="T3347" s="29" t="s">
        <v>39296</v>
      </c>
      <c r="U3347" s="29" t="s">
        <v>39297</v>
      </c>
      <c r="V3347" s="29">
        <v>21</v>
      </c>
      <c r="W3347" s="29" t="s">
        <v>396</v>
      </c>
      <c r="X3347" s="29" t="s">
        <v>39298</v>
      </c>
      <c r="Y3347" s="29" t="s">
        <v>28189</v>
      </c>
      <c r="Z3347" s="29" t="s">
        <v>39299</v>
      </c>
      <c r="AA3347" s="29" t="s">
        <v>39299</v>
      </c>
      <c r="AB3347" s="29" t="s">
        <v>674</v>
      </c>
      <c r="AC3347" s="29" t="s">
        <v>675</v>
      </c>
      <c r="AD3347" s="29" t="s">
        <v>118</v>
      </c>
      <c r="AE3347" s="29" t="s">
        <v>31105</v>
      </c>
      <c r="AF3347" s="29" t="s">
        <v>39300</v>
      </c>
      <c r="AG3347" s="29">
        <v>-121</v>
      </c>
      <c r="AH3347" s="29" t="s">
        <v>39300</v>
      </c>
      <c r="AI3347" s="29" t="s">
        <v>39301</v>
      </c>
      <c r="AJ3347" s="29">
        <v>98</v>
      </c>
      <c r="AK3347" s="29" t="s">
        <v>39302</v>
      </c>
      <c r="AL3347" s="29" t="s">
        <v>39303</v>
      </c>
      <c r="AM3347" s="29">
        <v>51</v>
      </c>
      <c r="AN3347" s="1">
        <f t="shared" si="180"/>
        <v>1</v>
      </c>
      <c r="AO3347" s="1">
        <f t="shared" si="181"/>
        <v>1</v>
      </c>
      <c r="AP3347" s="30">
        <f t="shared" si="182"/>
        <v>46298</v>
      </c>
      <c r="AQ3347" s="1" t="str">
        <f>IF(COUNTIF('同场线路Rotas do mesmo SC'!A:A,C3347)&gt;0,"Sim","Não")</f>
        <v>Não</v>
      </c>
      <c r="AR3347" s="1" t="str">
        <f>IF(COUNTIF(揽收业务网点!A:A,P3347)&gt;0,"Sim","Não")</f>
        <v>Sim</v>
      </c>
    </row>
    <row r="3348" spans="1:44">
      <c r="A3348" s="29" t="s">
        <v>39304</v>
      </c>
      <c r="B3348" s="29" t="s">
        <v>379</v>
      </c>
      <c r="C3348" s="29" t="s">
        <v>39305</v>
      </c>
      <c r="D3348" s="29" t="s">
        <v>15072</v>
      </c>
      <c r="E3348" s="29" t="s">
        <v>640</v>
      </c>
      <c r="F3348" s="29" t="s">
        <v>7279</v>
      </c>
      <c r="G3348" s="29">
        <v>310</v>
      </c>
      <c r="H3348" s="29" t="s">
        <v>8055</v>
      </c>
      <c r="I3348" s="29" t="s">
        <v>409</v>
      </c>
      <c r="J3348" s="29" t="s">
        <v>4000</v>
      </c>
      <c r="K3348" s="29" t="s">
        <v>387</v>
      </c>
      <c r="L3348" s="29" t="s">
        <v>4001</v>
      </c>
      <c r="M3348" s="29" t="s">
        <v>8056</v>
      </c>
      <c r="N3348" s="29" t="s">
        <v>8057</v>
      </c>
      <c r="O3348" s="29" t="s">
        <v>8058</v>
      </c>
      <c r="P3348" s="29" t="s">
        <v>123</v>
      </c>
      <c r="Q3348" s="29" t="s">
        <v>118</v>
      </c>
      <c r="R3348" s="29" t="s">
        <v>27077</v>
      </c>
      <c r="S3348" s="29" t="s">
        <v>27077</v>
      </c>
      <c r="T3348" s="29" t="s">
        <v>39306</v>
      </c>
      <c r="U3348" s="29" t="s">
        <v>39307</v>
      </c>
      <c r="V3348" s="29">
        <v>96</v>
      </c>
      <c r="W3348" s="29" t="s">
        <v>396</v>
      </c>
      <c r="X3348" s="29"/>
      <c r="Y3348" s="29" t="s">
        <v>28189</v>
      </c>
      <c r="Z3348" s="29" t="s">
        <v>39308</v>
      </c>
      <c r="AA3348" s="29" t="s">
        <v>39308</v>
      </c>
      <c r="AB3348" s="29" t="s">
        <v>653</v>
      </c>
      <c r="AC3348" s="29" t="s">
        <v>654</v>
      </c>
      <c r="AD3348" s="29" t="s">
        <v>11</v>
      </c>
      <c r="AE3348" s="29" t="s">
        <v>28932</v>
      </c>
      <c r="AF3348" s="29" t="s">
        <v>39309</v>
      </c>
      <c r="AG3348" s="29">
        <v>-119</v>
      </c>
      <c r="AH3348" s="29" t="s">
        <v>39309</v>
      </c>
      <c r="AI3348" s="29" t="s">
        <v>39310</v>
      </c>
      <c r="AJ3348" s="29">
        <v>168</v>
      </c>
      <c r="AK3348" s="29" t="s">
        <v>39311</v>
      </c>
      <c r="AL3348" s="29" t="s">
        <v>39312</v>
      </c>
      <c r="AM3348" s="29">
        <v>2541</v>
      </c>
      <c r="AN3348" s="1">
        <f t="shared" ref="AN3348:AN3411" si="183">IF(X3348="",0,1)</f>
        <v>0</v>
      </c>
      <c r="AO3348" s="1">
        <f t="shared" ref="AO3348:AO3411" si="184">IF(AI3348="",0,1)</f>
        <v>1</v>
      </c>
      <c r="AP3348" s="30">
        <f t="shared" ref="AP3348:AP3411" si="185">DATE(YEAR(AE3348),MONTH(AE3348),DAY(AE3348))</f>
        <v>46298</v>
      </c>
      <c r="AQ3348" s="1" t="str">
        <f>IF(COUNTIF('同场线路Rotas do mesmo SC'!A:A,C3348)&gt;0,"Sim","Não")</f>
        <v>Não</v>
      </c>
      <c r="AR3348" s="1" t="str">
        <f>IF(COUNTIF(揽收业务网点!A:A,P3348)&gt;0,"Sim","Não")</f>
        <v>Sim</v>
      </c>
    </row>
    <row r="3349" spans="1:44">
      <c r="A3349" s="29" t="s">
        <v>39313</v>
      </c>
      <c r="B3349" s="29" t="s">
        <v>379</v>
      </c>
      <c r="C3349" s="29" t="s">
        <v>39314</v>
      </c>
      <c r="D3349" s="29" t="s">
        <v>15072</v>
      </c>
      <c r="E3349" s="29" t="s">
        <v>382</v>
      </c>
      <c r="F3349" s="29" t="s">
        <v>7279</v>
      </c>
      <c r="G3349" s="29">
        <v>600</v>
      </c>
      <c r="H3349" s="29" t="s">
        <v>37912</v>
      </c>
      <c r="I3349" s="29" t="s">
        <v>409</v>
      </c>
      <c r="J3349" s="29" t="s">
        <v>4141</v>
      </c>
      <c r="K3349" s="29" t="s">
        <v>387</v>
      </c>
      <c r="L3349" s="29" t="s">
        <v>4142</v>
      </c>
      <c r="M3349" s="29" t="s">
        <v>37913</v>
      </c>
      <c r="N3349" s="29" t="s">
        <v>37914</v>
      </c>
      <c r="O3349" s="29" t="s">
        <v>4857</v>
      </c>
      <c r="P3349" s="29" t="s">
        <v>4858</v>
      </c>
      <c r="Q3349" s="29" t="s">
        <v>70</v>
      </c>
      <c r="R3349" s="29" t="s">
        <v>17680</v>
      </c>
      <c r="S3349" s="29" t="s">
        <v>17680</v>
      </c>
      <c r="T3349" s="29" t="s">
        <v>39315</v>
      </c>
      <c r="U3349" s="29" t="s">
        <v>39316</v>
      </c>
      <c r="V3349" s="29">
        <v>9</v>
      </c>
      <c r="W3349" s="29" t="s">
        <v>396</v>
      </c>
      <c r="X3349" s="29"/>
      <c r="Y3349" s="29" t="s">
        <v>20752</v>
      </c>
      <c r="Z3349" s="29"/>
      <c r="AA3349" s="29"/>
      <c r="AB3349" s="29" t="s">
        <v>899</v>
      </c>
      <c r="AC3349" s="29" t="s">
        <v>900</v>
      </c>
      <c r="AD3349" s="29" t="s">
        <v>70</v>
      </c>
      <c r="AE3349" s="29" t="s">
        <v>28496</v>
      </c>
      <c r="AF3349" s="29" t="s">
        <v>39317</v>
      </c>
      <c r="AG3349" s="29">
        <v>1635</v>
      </c>
      <c r="AH3349" s="29" t="s">
        <v>39317</v>
      </c>
      <c r="AI3349" s="29"/>
      <c r="AJ3349" s="29">
        <v>995</v>
      </c>
      <c r="AK3349" s="29" t="s">
        <v>39318</v>
      </c>
      <c r="AL3349" s="29" t="s">
        <v>39319</v>
      </c>
      <c r="AM3349" s="29">
        <v>10</v>
      </c>
      <c r="AN3349" s="1">
        <f t="shared" si="183"/>
        <v>0</v>
      </c>
      <c r="AO3349" s="1">
        <f t="shared" si="184"/>
        <v>0</v>
      </c>
      <c r="AP3349" s="30">
        <f t="shared" si="185"/>
        <v>46298</v>
      </c>
      <c r="AQ3349" s="1" t="str">
        <f>IF(COUNTIF('同场线路Rotas do mesmo SC'!A:A,C3349)&gt;0,"Sim","Não")</f>
        <v>Não</v>
      </c>
      <c r="AR3349" s="1" t="str">
        <f>IF(COUNTIF(揽收业务网点!A:A,P3349)&gt;0,"Sim","Não")</f>
        <v>Não</v>
      </c>
    </row>
    <row r="3350" spans="1:44">
      <c r="A3350" s="29" t="s">
        <v>39320</v>
      </c>
      <c r="B3350" s="29" t="s">
        <v>379</v>
      </c>
      <c r="C3350" s="29" t="s">
        <v>39321</v>
      </c>
      <c r="D3350" s="29" t="s">
        <v>15072</v>
      </c>
      <c r="E3350" s="29" t="s">
        <v>640</v>
      </c>
      <c r="F3350" s="29" t="s">
        <v>7279</v>
      </c>
      <c r="G3350" s="29">
        <v>90</v>
      </c>
      <c r="H3350" s="29" t="s">
        <v>39322</v>
      </c>
      <c r="I3350" s="29" t="s">
        <v>409</v>
      </c>
      <c r="J3350" s="29" t="s">
        <v>1016</v>
      </c>
      <c r="K3350" s="29" t="s">
        <v>387</v>
      </c>
      <c r="L3350" s="29" t="s">
        <v>1017</v>
      </c>
      <c r="M3350" s="29" t="s">
        <v>39323</v>
      </c>
      <c r="N3350" s="29" t="s">
        <v>39324</v>
      </c>
      <c r="O3350" s="29" t="s">
        <v>6248</v>
      </c>
      <c r="P3350" s="29" t="s">
        <v>117</v>
      </c>
      <c r="Q3350" s="29" t="s">
        <v>118</v>
      </c>
      <c r="R3350" s="29" t="s">
        <v>7696</v>
      </c>
      <c r="S3350" s="29" t="s">
        <v>7696</v>
      </c>
      <c r="T3350" s="29" t="s">
        <v>39325</v>
      </c>
      <c r="U3350" s="29" t="s">
        <v>39326</v>
      </c>
      <c r="V3350" s="29">
        <v>77</v>
      </c>
      <c r="W3350" s="29" t="s">
        <v>396</v>
      </c>
      <c r="X3350" s="29" t="s">
        <v>39327</v>
      </c>
      <c r="Y3350" s="29" t="s">
        <v>28403</v>
      </c>
      <c r="Z3350" s="29" t="s">
        <v>39328</v>
      </c>
      <c r="AA3350" s="29" t="s">
        <v>39328</v>
      </c>
      <c r="AB3350" s="29" t="s">
        <v>674</v>
      </c>
      <c r="AC3350" s="29" t="s">
        <v>675</v>
      </c>
      <c r="AD3350" s="29" t="s">
        <v>118</v>
      </c>
      <c r="AE3350" s="29" t="s">
        <v>28932</v>
      </c>
      <c r="AF3350" s="29" t="s">
        <v>39329</v>
      </c>
      <c r="AG3350" s="29">
        <v>-131</v>
      </c>
      <c r="AH3350" s="29" t="s">
        <v>39329</v>
      </c>
      <c r="AI3350" s="29" t="s">
        <v>39330</v>
      </c>
      <c r="AJ3350" s="29">
        <v>31</v>
      </c>
      <c r="AK3350" s="29" t="s">
        <v>39331</v>
      </c>
      <c r="AL3350" s="29" t="s">
        <v>39332</v>
      </c>
      <c r="AM3350" s="29">
        <v>15</v>
      </c>
      <c r="AN3350" s="1">
        <f t="shared" si="183"/>
        <v>1</v>
      </c>
      <c r="AO3350" s="1">
        <f t="shared" si="184"/>
        <v>1</v>
      </c>
      <c r="AP3350" s="30">
        <f t="shared" si="185"/>
        <v>46298</v>
      </c>
      <c r="AQ3350" s="1" t="str">
        <f>IF(COUNTIF('同场线路Rotas do mesmo SC'!A:A,C3350)&gt;0,"Sim","Não")</f>
        <v>Não</v>
      </c>
      <c r="AR3350" s="1" t="str">
        <f>IF(COUNTIF(揽收业务网点!A:A,P3350)&gt;0,"Sim","Não")</f>
        <v>Sim</v>
      </c>
    </row>
    <row r="3351" spans="1:44">
      <c r="A3351" s="29" t="s">
        <v>39333</v>
      </c>
      <c r="B3351" s="29" t="s">
        <v>379</v>
      </c>
      <c r="C3351" s="29" t="s">
        <v>39334</v>
      </c>
      <c r="D3351" s="29" t="s">
        <v>15072</v>
      </c>
      <c r="E3351" s="29" t="s">
        <v>640</v>
      </c>
      <c r="F3351" s="29" t="s">
        <v>7279</v>
      </c>
      <c r="G3351" s="29">
        <v>25</v>
      </c>
      <c r="H3351" s="29" t="s">
        <v>27535</v>
      </c>
      <c r="I3351" s="29" t="s">
        <v>663</v>
      </c>
      <c r="J3351" s="29" t="s">
        <v>642</v>
      </c>
      <c r="K3351" s="29" t="s">
        <v>387</v>
      </c>
      <c r="L3351" s="29" t="s">
        <v>643</v>
      </c>
      <c r="M3351" s="29" t="s">
        <v>27536</v>
      </c>
      <c r="N3351" s="29" t="s">
        <v>27537</v>
      </c>
      <c r="O3351" s="29" t="s">
        <v>27538</v>
      </c>
      <c r="P3351" s="29" t="s">
        <v>120</v>
      </c>
      <c r="Q3351" s="29" t="s">
        <v>118</v>
      </c>
      <c r="R3351" s="29" t="s">
        <v>39335</v>
      </c>
      <c r="S3351" s="29" t="s">
        <v>39335</v>
      </c>
      <c r="T3351" s="29" t="s">
        <v>39336</v>
      </c>
      <c r="U3351" s="29" t="s">
        <v>39337</v>
      </c>
      <c r="V3351" s="29">
        <v>384</v>
      </c>
      <c r="W3351" s="29" t="s">
        <v>396</v>
      </c>
      <c r="X3351" s="29" t="s">
        <v>39338</v>
      </c>
      <c r="Y3351" s="29" t="s">
        <v>27823</v>
      </c>
      <c r="Z3351" s="29" t="s">
        <v>39339</v>
      </c>
      <c r="AA3351" s="29" t="s">
        <v>39339</v>
      </c>
      <c r="AB3351" s="29" t="s">
        <v>674</v>
      </c>
      <c r="AC3351" s="29" t="s">
        <v>675</v>
      </c>
      <c r="AD3351" s="29" t="s">
        <v>118</v>
      </c>
      <c r="AE3351" s="29" t="s">
        <v>31105</v>
      </c>
      <c r="AF3351" s="29" t="s">
        <v>39340</v>
      </c>
      <c r="AG3351" s="29">
        <v>-73</v>
      </c>
      <c r="AH3351" s="29" t="s">
        <v>39340</v>
      </c>
      <c r="AI3351" s="29" t="s">
        <v>39341</v>
      </c>
      <c r="AJ3351" s="29">
        <v>458</v>
      </c>
      <c r="AK3351" s="29" t="s">
        <v>39342</v>
      </c>
      <c r="AL3351" s="29" t="s">
        <v>39343</v>
      </c>
      <c r="AM3351" s="29">
        <v>275</v>
      </c>
      <c r="AN3351" s="1">
        <f t="shared" si="183"/>
        <v>1</v>
      </c>
      <c r="AO3351" s="1">
        <f t="shared" si="184"/>
        <v>1</v>
      </c>
      <c r="AP3351" s="30">
        <f t="shared" si="185"/>
        <v>46298</v>
      </c>
      <c r="AQ3351" s="1" t="str">
        <f>IF(COUNTIF('同场线路Rotas do mesmo SC'!A:A,C3351)&gt;0,"Sim","Não")</f>
        <v>Não</v>
      </c>
      <c r="AR3351" s="1" t="str">
        <f>IF(COUNTIF(揽收业务网点!A:A,P3351)&gt;0,"Sim","Não")</f>
        <v>Sim</v>
      </c>
    </row>
    <row r="3352" spans="1:44">
      <c r="A3352" s="29" t="s">
        <v>39344</v>
      </c>
      <c r="B3352" s="29" t="s">
        <v>379</v>
      </c>
      <c r="C3352" s="29" t="s">
        <v>39345</v>
      </c>
      <c r="D3352" s="29" t="s">
        <v>15072</v>
      </c>
      <c r="E3352" s="29" t="s">
        <v>640</v>
      </c>
      <c r="F3352" s="29" t="s">
        <v>7279</v>
      </c>
      <c r="G3352" s="29">
        <v>30</v>
      </c>
      <c r="H3352" s="29" t="s">
        <v>27535</v>
      </c>
      <c r="I3352" s="29" t="s">
        <v>663</v>
      </c>
      <c r="J3352" s="29" t="s">
        <v>642</v>
      </c>
      <c r="K3352" s="29" t="s">
        <v>387</v>
      </c>
      <c r="L3352" s="29" t="s">
        <v>643</v>
      </c>
      <c r="M3352" s="29" t="s">
        <v>27536</v>
      </c>
      <c r="N3352" s="29" t="s">
        <v>27537</v>
      </c>
      <c r="O3352" s="29" t="s">
        <v>39346</v>
      </c>
      <c r="P3352" s="29" t="s">
        <v>124</v>
      </c>
      <c r="Q3352" s="29" t="s">
        <v>118</v>
      </c>
      <c r="R3352" s="29" t="s">
        <v>39347</v>
      </c>
      <c r="S3352" s="29" t="s">
        <v>39347</v>
      </c>
      <c r="T3352" s="29" t="s">
        <v>39348</v>
      </c>
      <c r="U3352" s="29" t="s">
        <v>39349</v>
      </c>
      <c r="V3352" s="29">
        <v>10</v>
      </c>
      <c r="W3352" s="29" t="s">
        <v>396</v>
      </c>
      <c r="X3352" s="29" t="s">
        <v>39350</v>
      </c>
      <c r="Y3352" s="29" t="s">
        <v>28932</v>
      </c>
      <c r="Z3352" s="29" t="s">
        <v>39351</v>
      </c>
      <c r="AA3352" s="29" t="s">
        <v>39351</v>
      </c>
      <c r="AB3352" s="29" t="s">
        <v>674</v>
      </c>
      <c r="AC3352" s="29" t="s">
        <v>675</v>
      </c>
      <c r="AD3352" s="29" t="s">
        <v>118</v>
      </c>
      <c r="AE3352" s="29" t="s">
        <v>28391</v>
      </c>
      <c r="AF3352" s="29" t="s">
        <v>39352</v>
      </c>
      <c r="AG3352" s="29">
        <v>-523</v>
      </c>
      <c r="AH3352" s="29" t="s">
        <v>39352</v>
      </c>
      <c r="AI3352" s="29" t="s">
        <v>39353</v>
      </c>
      <c r="AJ3352" s="29">
        <v>963</v>
      </c>
      <c r="AK3352" s="29" t="s">
        <v>39354</v>
      </c>
      <c r="AL3352" s="29" t="s">
        <v>39355</v>
      </c>
      <c r="AM3352" s="29">
        <v>10</v>
      </c>
      <c r="AN3352" s="1">
        <f t="shared" si="183"/>
        <v>1</v>
      </c>
      <c r="AO3352" s="1">
        <f t="shared" si="184"/>
        <v>1</v>
      </c>
      <c r="AP3352" s="30">
        <f t="shared" si="185"/>
        <v>46298</v>
      </c>
      <c r="AQ3352" s="1" t="str">
        <f>IF(COUNTIF('同场线路Rotas do mesmo SC'!A:A,C3352)&gt;0,"Sim","Não")</f>
        <v>Não</v>
      </c>
      <c r="AR3352" s="1" t="str">
        <f>IF(COUNTIF(揽收业务网点!A:A,P3352)&gt;0,"Sim","Não")</f>
        <v>Sim</v>
      </c>
    </row>
    <row r="3353" spans="1:44">
      <c r="A3353" s="29" t="s">
        <v>39356</v>
      </c>
      <c r="B3353" s="29" t="s">
        <v>379</v>
      </c>
      <c r="C3353" s="29" t="s">
        <v>39357</v>
      </c>
      <c r="D3353" s="29" t="s">
        <v>15072</v>
      </c>
      <c r="E3353" s="29" t="s">
        <v>640</v>
      </c>
      <c r="F3353" s="29" t="s">
        <v>7279</v>
      </c>
      <c r="G3353" s="29">
        <v>328</v>
      </c>
      <c r="H3353" s="29" t="s">
        <v>39358</v>
      </c>
      <c r="I3353" s="29" t="s">
        <v>409</v>
      </c>
      <c r="J3353" s="29" t="s">
        <v>1016</v>
      </c>
      <c r="K3353" s="29" t="s">
        <v>387</v>
      </c>
      <c r="L3353" s="29" t="s">
        <v>1017</v>
      </c>
      <c r="M3353" s="29" t="s">
        <v>39359</v>
      </c>
      <c r="N3353" s="29" t="s">
        <v>39360</v>
      </c>
      <c r="O3353" s="29" t="s">
        <v>4301</v>
      </c>
      <c r="P3353" s="29" t="s">
        <v>122</v>
      </c>
      <c r="Q3353" s="29" t="s">
        <v>118</v>
      </c>
      <c r="R3353" s="29" t="s">
        <v>39361</v>
      </c>
      <c r="S3353" s="29" t="s">
        <v>39361</v>
      </c>
      <c r="T3353" s="29" t="s">
        <v>39362</v>
      </c>
      <c r="U3353" s="29" t="s">
        <v>39363</v>
      </c>
      <c r="V3353" s="29">
        <v>162</v>
      </c>
      <c r="W3353" s="29" t="s">
        <v>396</v>
      </c>
      <c r="X3353" s="29" t="s">
        <v>39364</v>
      </c>
      <c r="Y3353" s="29" t="s">
        <v>27823</v>
      </c>
      <c r="Z3353" s="29" t="s">
        <v>39365</v>
      </c>
      <c r="AA3353" s="29" t="s">
        <v>39365</v>
      </c>
      <c r="AB3353" s="29" t="s">
        <v>674</v>
      </c>
      <c r="AC3353" s="29" t="s">
        <v>675</v>
      </c>
      <c r="AD3353" s="29" t="s">
        <v>118</v>
      </c>
      <c r="AE3353" s="29" t="s">
        <v>28391</v>
      </c>
      <c r="AF3353" s="29" t="s">
        <v>39366</v>
      </c>
      <c r="AG3353" s="29">
        <v>-996</v>
      </c>
      <c r="AH3353" s="29" t="s">
        <v>39366</v>
      </c>
      <c r="AI3353" s="29" t="s">
        <v>39367</v>
      </c>
      <c r="AJ3353" s="29">
        <v>1446</v>
      </c>
      <c r="AK3353" s="29" t="s">
        <v>39368</v>
      </c>
      <c r="AL3353" s="29" t="s">
        <v>39369</v>
      </c>
      <c r="AM3353" s="29">
        <v>118</v>
      </c>
      <c r="AN3353" s="1">
        <f t="shared" si="183"/>
        <v>1</v>
      </c>
      <c r="AO3353" s="1">
        <f t="shared" si="184"/>
        <v>1</v>
      </c>
      <c r="AP3353" s="30">
        <f t="shared" si="185"/>
        <v>46298</v>
      </c>
      <c r="AQ3353" s="1" t="str">
        <f>IF(COUNTIF('同场线路Rotas do mesmo SC'!A:A,C3353)&gt;0,"Sim","Não")</f>
        <v>Não</v>
      </c>
      <c r="AR3353" s="1" t="str">
        <f>IF(COUNTIF(揽收业务网点!A:A,P3353)&gt;0,"Sim","Não")</f>
        <v>Sim</v>
      </c>
    </row>
    <row r="3354" spans="1:44">
      <c r="A3354" s="29" t="s">
        <v>39370</v>
      </c>
      <c r="B3354" s="29" t="s">
        <v>379</v>
      </c>
      <c r="C3354" s="29" t="s">
        <v>39371</v>
      </c>
      <c r="D3354" s="29" t="s">
        <v>15072</v>
      </c>
      <c r="E3354" s="29" t="s">
        <v>640</v>
      </c>
      <c r="F3354" s="29" t="s">
        <v>7279</v>
      </c>
      <c r="G3354" s="29">
        <v>145</v>
      </c>
      <c r="H3354" s="29" t="s">
        <v>1455</v>
      </c>
      <c r="I3354" s="29" t="s">
        <v>1456</v>
      </c>
      <c r="J3354" s="29" t="s">
        <v>664</v>
      </c>
      <c r="K3354" s="29" t="s">
        <v>387</v>
      </c>
      <c r="L3354" s="29" t="s">
        <v>665</v>
      </c>
      <c r="M3354" s="29" t="s">
        <v>1457</v>
      </c>
      <c r="N3354" s="29" t="s">
        <v>1458</v>
      </c>
      <c r="O3354" s="29" t="s">
        <v>668</v>
      </c>
      <c r="P3354" s="29" t="s">
        <v>119</v>
      </c>
      <c r="Q3354" s="29" t="s">
        <v>118</v>
      </c>
      <c r="R3354" s="29" t="s">
        <v>39372</v>
      </c>
      <c r="S3354" s="29" t="s">
        <v>39372</v>
      </c>
      <c r="T3354" s="29" t="s">
        <v>39373</v>
      </c>
      <c r="U3354" s="29" t="s">
        <v>39374</v>
      </c>
      <c r="V3354" s="29">
        <v>192</v>
      </c>
      <c r="W3354" s="29" t="s">
        <v>396</v>
      </c>
      <c r="X3354" s="29" t="s">
        <v>39375</v>
      </c>
      <c r="Y3354" s="29" t="s">
        <v>27823</v>
      </c>
      <c r="Z3354" s="29" t="s">
        <v>39376</v>
      </c>
      <c r="AA3354" s="29" t="s">
        <v>39376</v>
      </c>
      <c r="AB3354" s="29" t="s">
        <v>674</v>
      </c>
      <c r="AC3354" s="29" t="s">
        <v>675</v>
      </c>
      <c r="AD3354" s="29" t="s">
        <v>118</v>
      </c>
      <c r="AE3354" s="29" t="s">
        <v>39377</v>
      </c>
      <c r="AF3354" s="29" t="s">
        <v>39378</v>
      </c>
      <c r="AG3354" s="29">
        <v>-122</v>
      </c>
      <c r="AH3354" s="29" t="s">
        <v>39378</v>
      </c>
      <c r="AI3354" s="29" t="s">
        <v>39379</v>
      </c>
      <c r="AJ3354" s="29">
        <v>92</v>
      </c>
      <c r="AK3354" s="29" t="s">
        <v>39380</v>
      </c>
      <c r="AL3354" s="29" t="s">
        <v>39381</v>
      </c>
      <c r="AM3354" s="29">
        <v>257</v>
      </c>
      <c r="AN3354" s="1">
        <f t="shared" si="183"/>
        <v>1</v>
      </c>
      <c r="AO3354" s="1">
        <f t="shared" si="184"/>
        <v>1</v>
      </c>
      <c r="AP3354" s="30">
        <f t="shared" si="185"/>
        <v>46298</v>
      </c>
      <c r="AQ3354" s="1" t="str">
        <f>IF(COUNTIF('同场线路Rotas do mesmo SC'!A:A,C3354)&gt;0,"Sim","Não")</f>
        <v>Não</v>
      </c>
      <c r="AR3354" s="1" t="str">
        <f>IF(COUNTIF(揽收业务网点!A:A,P3354)&gt;0,"Sim","Não")</f>
        <v>Sim</v>
      </c>
    </row>
    <row r="3355" spans="1:44">
      <c r="A3355" s="29" t="s">
        <v>39382</v>
      </c>
      <c r="B3355" s="29" t="s">
        <v>379</v>
      </c>
      <c r="C3355" s="29" t="s">
        <v>39383</v>
      </c>
      <c r="D3355" s="29" t="s">
        <v>15072</v>
      </c>
      <c r="E3355" s="29" t="s">
        <v>640</v>
      </c>
      <c r="F3355" s="29" t="s">
        <v>7279</v>
      </c>
      <c r="G3355" s="29">
        <v>342</v>
      </c>
      <c r="H3355" s="29" t="s">
        <v>5932</v>
      </c>
      <c r="I3355" s="29" t="s">
        <v>663</v>
      </c>
      <c r="J3355" s="29" t="s">
        <v>664</v>
      </c>
      <c r="K3355" s="29" t="s">
        <v>387</v>
      </c>
      <c r="L3355" s="29" t="s">
        <v>665</v>
      </c>
      <c r="M3355" s="29" t="s">
        <v>5933</v>
      </c>
      <c r="N3355" s="29" t="s">
        <v>5934</v>
      </c>
      <c r="O3355" s="29" t="s">
        <v>668</v>
      </c>
      <c r="P3355" s="29" t="s">
        <v>119</v>
      </c>
      <c r="Q3355" s="29" t="s">
        <v>118</v>
      </c>
      <c r="R3355" s="29" t="s">
        <v>13851</v>
      </c>
      <c r="S3355" s="29" t="s">
        <v>13851</v>
      </c>
      <c r="T3355" s="29" t="s">
        <v>39384</v>
      </c>
      <c r="U3355" s="29" t="s">
        <v>39385</v>
      </c>
      <c r="V3355" s="29">
        <v>191</v>
      </c>
      <c r="W3355" s="29" t="s">
        <v>396</v>
      </c>
      <c r="X3355" s="29" t="s">
        <v>39386</v>
      </c>
      <c r="Y3355" s="29" t="s">
        <v>27823</v>
      </c>
      <c r="Z3355" s="29" t="s">
        <v>39387</v>
      </c>
      <c r="AA3355" s="29" t="s">
        <v>39387</v>
      </c>
      <c r="AB3355" s="29" t="s">
        <v>653</v>
      </c>
      <c r="AC3355" s="29" t="s">
        <v>654</v>
      </c>
      <c r="AD3355" s="29" t="s">
        <v>11</v>
      </c>
      <c r="AE3355" s="29" t="s">
        <v>32847</v>
      </c>
      <c r="AF3355" s="29" t="s">
        <v>39388</v>
      </c>
      <c r="AG3355" s="29">
        <v>-162</v>
      </c>
      <c r="AH3355" s="29" t="s">
        <v>39388</v>
      </c>
      <c r="AI3355" s="29" t="s">
        <v>39389</v>
      </c>
      <c r="AJ3355" s="29">
        <v>58</v>
      </c>
      <c r="AK3355" s="29" t="s">
        <v>39390</v>
      </c>
      <c r="AL3355" s="29" t="s">
        <v>39391</v>
      </c>
      <c r="AM3355" s="29">
        <v>2334</v>
      </c>
      <c r="AN3355" s="1">
        <f t="shared" si="183"/>
        <v>1</v>
      </c>
      <c r="AO3355" s="1">
        <f t="shared" si="184"/>
        <v>1</v>
      </c>
      <c r="AP3355" s="30">
        <f t="shared" si="185"/>
        <v>46298</v>
      </c>
      <c r="AQ3355" s="1" t="str">
        <f>IF(COUNTIF('同场线路Rotas do mesmo SC'!A:A,C3355)&gt;0,"Sim","Não")</f>
        <v>Não</v>
      </c>
      <c r="AR3355" s="1" t="str">
        <f>IF(COUNTIF(揽收业务网点!A:A,P3355)&gt;0,"Sim","Não")</f>
        <v>Sim</v>
      </c>
    </row>
    <row r="3356" spans="1:44">
      <c r="A3356" s="29" t="s">
        <v>39392</v>
      </c>
      <c r="B3356" s="29" t="s">
        <v>379</v>
      </c>
      <c r="C3356" s="29" t="s">
        <v>27402</v>
      </c>
      <c r="D3356" s="29" t="s">
        <v>15072</v>
      </c>
      <c r="E3356" s="29" t="s">
        <v>382</v>
      </c>
      <c r="F3356" s="29" t="s">
        <v>7279</v>
      </c>
      <c r="G3356" s="29">
        <v>20</v>
      </c>
      <c r="H3356" s="29" t="s">
        <v>4852</v>
      </c>
      <c r="I3356" s="29" t="s">
        <v>512</v>
      </c>
      <c r="J3356" s="29" t="s">
        <v>4853</v>
      </c>
      <c r="K3356" s="29" t="s">
        <v>387</v>
      </c>
      <c r="L3356" s="29" t="s">
        <v>4854</v>
      </c>
      <c r="M3356" s="29" t="s">
        <v>4855</v>
      </c>
      <c r="N3356" s="29" t="s">
        <v>4856</v>
      </c>
      <c r="O3356" s="29" t="s">
        <v>4857</v>
      </c>
      <c r="P3356" s="29" t="s">
        <v>4858</v>
      </c>
      <c r="Q3356" s="29" t="s">
        <v>70</v>
      </c>
      <c r="R3356" s="29" t="s">
        <v>5962</v>
      </c>
      <c r="S3356" s="29" t="s">
        <v>36214</v>
      </c>
      <c r="T3356" s="29" t="s">
        <v>39393</v>
      </c>
      <c r="U3356" s="29" t="s">
        <v>39394</v>
      </c>
      <c r="V3356" s="29">
        <v>88</v>
      </c>
      <c r="W3356" s="29" t="s">
        <v>396</v>
      </c>
      <c r="X3356" s="29" t="s">
        <v>39395</v>
      </c>
      <c r="Y3356" s="29" t="s">
        <v>15272</v>
      </c>
      <c r="Z3356" s="29" t="s">
        <v>39396</v>
      </c>
      <c r="AA3356" s="29" t="s">
        <v>39396</v>
      </c>
      <c r="AB3356" s="29" t="s">
        <v>27406</v>
      </c>
      <c r="AC3356" s="29" t="s">
        <v>27407</v>
      </c>
      <c r="AD3356" s="29" t="s">
        <v>70</v>
      </c>
      <c r="AE3356" s="29" t="s">
        <v>31120</v>
      </c>
      <c r="AF3356" s="29" t="s">
        <v>39397</v>
      </c>
      <c r="AG3356" s="29">
        <v>-121</v>
      </c>
      <c r="AH3356" s="29" t="s">
        <v>39397</v>
      </c>
      <c r="AI3356" s="29" t="s">
        <v>39398</v>
      </c>
      <c r="AJ3356" s="29">
        <v>133</v>
      </c>
      <c r="AK3356" s="29" t="s">
        <v>32353</v>
      </c>
      <c r="AL3356" s="29" t="s">
        <v>39399</v>
      </c>
      <c r="AM3356" s="29">
        <v>205</v>
      </c>
      <c r="AN3356" s="1">
        <f t="shared" si="183"/>
        <v>1</v>
      </c>
      <c r="AO3356" s="1">
        <f t="shared" si="184"/>
        <v>1</v>
      </c>
      <c r="AP3356" s="30">
        <f t="shared" si="185"/>
        <v>46298</v>
      </c>
      <c r="AQ3356" s="1" t="str">
        <f>IF(COUNTIF('同场线路Rotas do mesmo SC'!A:A,C3356)&gt;0,"Sim","Não")</f>
        <v>Não</v>
      </c>
      <c r="AR3356" s="1" t="str">
        <f>IF(COUNTIF(揽收业务网点!A:A,P3356)&gt;0,"Sim","Não")</f>
        <v>Não</v>
      </c>
    </row>
    <row r="3357" spans="1:44">
      <c r="A3357" s="29" t="s">
        <v>39400</v>
      </c>
      <c r="B3357" s="29" t="s">
        <v>379</v>
      </c>
      <c r="C3357" s="29" t="s">
        <v>27412</v>
      </c>
      <c r="D3357" s="29" t="s">
        <v>15072</v>
      </c>
      <c r="E3357" s="29" t="s">
        <v>382</v>
      </c>
      <c r="F3357" s="29" t="s">
        <v>7279</v>
      </c>
      <c r="G3357" s="29">
        <v>60</v>
      </c>
      <c r="H3357" s="29" t="s">
        <v>5830</v>
      </c>
      <c r="I3357" s="29" t="s">
        <v>385</v>
      </c>
      <c r="J3357" s="29" t="s">
        <v>4853</v>
      </c>
      <c r="K3357" s="29" t="s">
        <v>387</v>
      </c>
      <c r="L3357" s="29" t="s">
        <v>4854</v>
      </c>
      <c r="M3357" s="29" t="s">
        <v>4855</v>
      </c>
      <c r="N3357" s="29" t="s">
        <v>4856</v>
      </c>
      <c r="O3357" s="29" t="s">
        <v>4857</v>
      </c>
      <c r="P3357" s="29" t="s">
        <v>4858</v>
      </c>
      <c r="Q3357" s="29" t="s">
        <v>70</v>
      </c>
      <c r="R3357" s="29" t="s">
        <v>25749</v>
      </c>
      <c r="S3357" s="29" t="s">
        <v>13091</v>
      </c>
      <c r="T3357" s="29" t="s">
        <v>39401</v>
      </c>
      <c r="U3357" s="29" t="s">
        <v>39402</v>
      </c>
      <c r="V3357" s="29">
        <v>139</v>
      </c>
      <c r="W3357" s="29" t="s">
        <v>396</v>
      </c>
      <c r="X3357" s="29"/>
      <c r="Y3357" s="29" t="s">
        <v>15272</v>
      </c>
      <c r="Z3357" s="29" t="s">
        <v>39403</v>
      </c>
      <c r="AA3357" s="29" t="s">
        <v>39403</v>
      </c>
      <c r="AB3357" s="29" t="s">
        <v>27417</v>
      </c>
      <c r="AC3357" s="29" t="s">
        <v>27418</v>
      </c>
      <c r="AD3357" s="29" t="s">
        <v>70</v>
      </c>
      <c r="AE3357" s="29" t="s">
        <v>30334</v>
      </c>
      <c r="AF3357" s="29" t="s">
        <v>39404</v>
      </c>
      <c r="AG3357" s="29">
        <v>2971</v>
      </c>
      <c r="AH3357" s="29" t="s">
        <v>39404</v>
      </c>
      <c r="AI3357" s="29"/>
      <c r="AJ3357" s="29">
        <v>-2840</v>
      </c>
      <c r="AK3357" s="29" t="s">
        <v>39405</v>
      </c>
      <c r="AL3357" s="29" t="s">
        <v>39406</v>
      </c>
      <c r="AM3357" s="29">
        <v>3079</v>
      </c>
      <c r="AN3357" s="1">
        <f t="shared" si="183"/>
        <v>0</v>
      </c>
      <c r="AO3357" s="1">
        <f t="shared" si="184"/>
        <v>0</v>
      </c>
      <c r="AP3357" s="30">
        <f t="shared" si="185"/>
        <v>46298</v>
      </c>
      <c r="AQ3357" s="1" t="str">
        <f>IF(COUNTIF('同场线路Rotas do mesmo SC'!A:A,C3357)&gt;0,"Sim","Não")</f>
        <v>Não</v>
      </c>
      <c r="AR3357" s="1" t="str">
        <f>IF(COUNTIF(揽收业务网点!A:A,P3357)&gt;0,"Sim","Não")</f>
        <v>Não</v>
      </c>
    </row>
    <row r="3358" spans="1:44">
      <c r="A3358" s="29" t="s">
        <v>39407</v>
      </c>
      <c r="B3358" s="29" t="s">
        <v>379</v>
      </c>
      <c r="C3358" s="29" t="s">
        <v>27440</v>
      </c>
      <c r="D3358" s="29" t="s">
        <v>15072</v>
      </c>
      <c r="E3358" s="29" t="s">
        <v>382</v>
      </c>
      <c r="F3358" s="29" t="s">
        <v>7279</v>
      </c>
      <c r="G3358" s="29">
        <v>20</v>
      </c>
      <c r="H3358" s="29" t="s">
        <v>5830</v>
      </c>
      <c r="I3358" s="29" t="s">
        <v>385</v>
      </c>
      <c r="J3358" s="29" t="s">
        <v>4853</v>
      </c>
      <c r="K3358" s="29" t="s">
        <v>387</v>
      </c>
      <c r="L3358" s="29" t="s">
        <v>4854</v>
      </c>
      <c r="M3358" s="29" t="s">
        <v>4855</v>
      </c>
      <c r="N3358" s="29" t="s">
        <v>4856</v>
      </c>
      <c r="O3358" s="29" t="s">
        <v>4857</v>
      </c>
      <c r="P3358" s="29" t="s">
        <v>4858</v>
      </c>
      <c r="Q3358" s="29" t="s">
        <v>70</v>
      </c>
      <c r="R3358" s="29" t="s">
        <v>11579</v>
      </c>
      <c r="S3358" s="29" t="s">
        <v>24224</v>
      </c>
      <c r="T3358" s="29" t="s">
        <v>33170</v>
      </c>
      <c r="U3358" s="29" t="s">
        <v>39408</v>
      </c>
      <c r="V3358" s="29">
        <v>54</v>
      </c>
      <c r="W3358" s="29" t="s">
        <v>396</v>
      </c>
      <c r="X3358" s="29" t="s">
        <v>39409</v>
      </c>
      <c r="Y3358" s="29" t="s">
        <v>15272</v>
      </c>
      <c r="Z3358" s="29" t="s">
        <v>39410</v>
      </c>
      <c r="AA3358" s="29" t="s">
        <v>39410</v>
      </c>
      <c r="AB3358" s="29" t="s">
        <v>27445</v>
      </c>
      <c r="AC3358" s="29" t="s">
        <v>27446</v>
      </c>
      <c r="AD3358" s="29" t="s">
        <v>70</v>
      </c>
      <c r="AE3358" s="29" t="s">
        <v>31120</v>
      </c>
      <c r="AF3358" s="29" t="s">
        <v>39411</v>
      </c>
      <c r="AG3358" s="29">
        <v>2803</v>
      </c>
      <c r="AH3358" s="29" t="s">
        <v>39411</v>
      </c>
      <c r="AI3358" s="29"/>
      <c r="AJ3358" s="29">
        <v>-2904</v>
      </c>
      <c r="AK3358" s="29" t="s">
        <v>39412</v>
      </c>
      <c r="AL3358" s="29" t="s">
        <v>39413</v>
      </c>
      <c r="AM3358" s="29">
        <v>3032</v>
      </c>
      <c r="AN3358" s="1">
        <f t="shared" si="183"/>
        <v>1</v>
      </c>
      <c r="AO3358" s="1">
        <f t="shared" si="184"/>
        <v>0</v>
      </c>
      <c r="AP3358" s="30">
        <f t="shared" si="185"/>
        <v>46298</v>
      </c>
      <c r="AQ3358" s="1" t="str">
        <f>IF(COUNTIF('同场线路Rotas do mesmo SC'!A:A,C3358)&gt;0,"Sim","Não")</f>
        <v>Não</v>
      </c>
      <c r="AR3358" s="1" t="str">
        <f>IF(COUNTIF(揽收业务网点!A:A,P3358)&gt;0,"Sim","Não")</f>
        <v>Não</v>
      </c>
    </row>
    <row r="3359" spans="1:44">
      <c r="A3359" s="29" t="s">
        <v>39414</v>
      </c>
      <c r="B3359" s="29" t="s">
        <v>379</v>
      </c>
      <c r="C3359" s="29" t="s">
        <v>27450</v>
      </c>
      <c r="D3359" s="29" t="s">
        <v>15072</v>
      </c>
      <c r="E3359" s="29" t="s">
        <v>382</v>
      </c>
      <c r="F3359" s="29" t="s">
        <v>7279</v>
      </c>
      <c r="G3359" s="29">
        <v>50</v>
      </c>
      <c r="H3359" s="29" t="s">
        <v>27451</v>
      </c>
      <c r="I3359" s="29" t="s">
        <v>1289</v>
      </c>
      <c r="J3359" s="29" t="s">
        <v>27452</v>
      </c>
      <c r="K3359" s="29" t="s">
        <v>387</v>
      </c>
      <c r="L3359" s="29" t="s">
        <v>27453</v>
      </c>
      <c r="M3359" s="29" t="s">
        <v>27452</v>
      </c>
      <c r="N3359" s="29" t="s">
        <v>27454</v>
      </c>
      <c r="O3359" s="29" t="s">
        <v>4857</v>
      </c>
      <c r="P3359" s="29" t="s">
        <v>4858</v>
      </c>
      <c r="Q3359" s="29" t="s">
        <v>70</v>
      </c>
      <c r="R3359" s="29" t="s">
        <v>1414</v>
      </c>
      <c r="S3359" s="29" t="s">
        <v>18675</v>
      </c>
      <c r="T3359" s="29" t="s">
        <v>39415</v>
      </c>
      <c r="U3359" s="29" t="s">
        <v>39416</v>
      </c>
      <c r="V3359" s="29">
        <v>140</v>
      </c>
      <c r="W3359" s="29" t="s">
        <v>396</v>
      </c>
      <c r="X3359" s="29"/>
      <c r="Y3359" s="29" t="s">
        <v>15272</v>
      </c>
      <c r="Z3359" s="29" t="s">
        <v>39417</v>
      </c>
      <c r="AA3359" s="29" t="s">
        <v>39417</v>
      </c>
      <c r="AB3359" s="29" t="s">
        <v>27459</v>
      </c>
      <c r="AC3359" s="29" t="s">
        <v>27460</v>
      </c>
      <c r="AD3359" s="29" t="s">
        <v>70</v>
      </c>
      <c r="AE3359" s="29" t="s">
        <v>39418</v>
      </c>
      <c r="AF3359" s="29" t="s">
        <v>39419</v>
      </c>
      <c r="AG3359" s="29">
        <v>1</v>
      </c>
      <c r="AH3359" s="29" t="s">
        <v>39419</v>
      </c>
      <c r="AI3359" s="29"/>
      <c r="AJ3359" s="29">
        <v>25</v>
      </c>
      <c r="AK3359" s="29" t="s">
        <v>39420</v>
      </c>
      <c r="AL3359" s="29" t="s">
        <v>39421</v>
      </c>
      <c r="AM3359" s="29">
        <v>136</v>
      </c>
      <c r="AN3359" s="1">
        <f t="shared" si="183"/>
        <v>0</v>
      </c>
      <c r="AO3359" s="1">
        <f t="shared" si="184"/>
        <v>0</v>
      </c>
      <c r="AP3359" s="30">
        <f t="shared" si="185"/>
        <v>46298</v>
      </c>
      <c r="AQ3359" s="1" t="str">
        <f>IF(COUNTIF('同场线路Rotas do mesmo SC'!A:A,C3359)&gt;0,"Sim","Não")</f>
        <v>Não</v>
      </c>
      <c r="AR3359" s="1" t="str">
        <f>IF(COUNTIF(揽收业务网点!A:A,P3359)&gt;0,"Sim","Não")</f>
        <v>Não</v>
      </c>
    </row>
    <row r="3360" spans="1:44">
      <c r="A3360" s="29" t="s">
        <v>39422</v>
      </c>
      <c r="B3360" s="29" t="s">
        <v>379</v>
      </c>
      <c r="C3360" s="29" t="s">
        <v>26448</v>
      </c>
      <c r="D3360" s="29" t="s">
        <v>15072</v>
      </c>
      <c r="E3360" s="29" t="s">
        <v>382</v>
      </c>
      <c r="F3360" s="29" t="s">
        <v>7279</v>
      </c>
      <c r="G3360" s="29">
        <v>268</v>
      </c>
      <c r="H3360" s="29" t="s">
        <v>39423</v>
      </c>
      <c r="I3360" s="29" t="s">
        <v>409</v>
      </c>
      <c r="J3360" s="29" t="s">
        <v>2928</v>
      </c>
      <c r="K3360" s="29" t="s">
        <v>387</v>
      </c>
      <c r="L3360" s="29" t="s">
        <v>2929</v>
      </c>
      <c r="M3360" s="29" t="s">
        <v>19302</v>
      </c>
      <c r="N3360" s="29" t="s">
        <v>19303</v>
      </c>
      <c r="O3360" s="29" t="s">
        <v>2002</v>
      </c>
      <c r="P3360" s="29" t="s">
        <v>2003</v>
      </c>
      <c r="Q3360" s="29" t="s">
        <v>142</v>
      </c>
      <c r="R3360" s="29" t="s">
        <v>39424</v>
      </c>
      <c r="S3360" s="29" t="s">
        <v>3488</v>
      </c>
      <c r="T3360" s="29" t="s">
        <v>28588</v>
      </c>
      <c r="U3360" s="29" t="s">
        <v>39425</v>
      </c>
      <c r="V3360" s="29">
        <v>24</v>
      </c>
      <c r="W3360" s="29" t="s">
        <v>396</v>
      </c>
      <c r="X3360" s="29" t="s">
        <v>39426</v>
      </c>
      <c r="Y3360" s="29" t="s">
        <v>27722</v>
      </c>
      <c r="Z3360" s="29" t="s">
        <v>32221</v>
      </c>
      <c r="AA3360" s="29" t="s">
        <v>32221</v>
      </c>
      <c r="AB3360" s="29" t="s">
        <v>1922</v>
      </c>
      <c r="AC3360" s="29" t="s">
        <v>1923</v>
      </c>
      <c r="AD3360" s="29" t="s">
        <v>142</v>
      </c>
      <c r="AE3360" s="29" t="s">
        <v>11780</v>
      </c>
      <c r="AF3360" s="29" t="s">
        <v>39427</v>
      </c>
      <c r="AG3360" s="29">
        <v>131</v>
      </c>
      <c r="AH3360" s="29" t="s">
        <v>39427</v>
      </c>
      <c r="AI3360" s="29" t="s">
        <v>39428</v>
      </c>
      <c r="AJ3360" s="29"/>
      <c r="AK3360" s="29"/>
      <c r="AL3360" s="29"/>
      <c r="AM3360" s="29"/>
      <c r="AN3360" s="1">
        <f t="shared" si="183"/>
        <v>1</v>
      </c>
      <c r="AO3360" s="1">
        <f t="shared" si="184"/>
        <v>1</v>
      </c>
      <c r="AP3360" s="30">
        <f t="shared" si="185"/>
        <v>46298</v>
      </c>
      <c r="AQ3360" s="1" t="str">
        <f>IF(COUNTIF('同场线路Rotas do mesmo SC'!A:A,C3360)&gt;0,"Sim","Não")</f>
        <v>Não</v>
      </c>
      <c r="AR3360" s="1" t="str">
        <f>IF(COUNTIF(揽收业务网点!A:A,P3360)&gt;0,"Sim","Não")</f>
        <v>Não</v>
      </c>
    </row>
    <row r="3361" spans="1:44">
      <c r="A3361" s="29" t="s">
        <v>39429</v>
      </c>
      <c r="B3361" s="29" t="s">
        <v>379</v>
      </c>
      <c r="C3361" s="29" t="s">
        <v>39430</v>
      </c>
      <c r="D3361" s="29" t="s">
        <v>15072</v>
      </c>
      <c r="E3361" s="29" t="s">
        <v>382</v>
      </c>
      <c r="F3361" s="29" t="s">
        <v>7279</v>
      </c>
      <c r="G3361" s="29">
        <v>11</v>
      </c>
      <c r="H3361" s="29" t="s">
        <v>19406</v>
      </c>
      <c r="I3361" s="29" t="s">
        <v>2105</v>
      </c>
      <c r="J3361" s="29" t="s">
        <v>19407</v>
      </c>
      <c r="K3361" s="29" t="s">
        <v>387</v>
      </c>
      <c r="L3361" s="29" t="s">
        <v>19408</v>
      </c>
      <c r="M3361" s="29" t="s">
        <v>19407</v>
      </c>
      <c r="N3361" s="29" t="s">
        <v>19409</v>
      </c>
      <c r="O3361" s="29" t="s">
        <v>1807</v>
      </c>
      <c r="P3361" s="29" t="s">
        <v>1808</v>
      </c>
      <c r="Q3361" s="29" t="s">
        <v>2</v>
      </c>
      <c r="R3361" s="29" t="s">
        <v>19010</v>
      </c>
      <c r="S3361" s="29" t="s">
        <v>19010</v>
      </c>
      <c r="T3361" s="29" t="s">
        <v>39431</v>
      </c>
      <c r="U3361" s="29" t="s">
        <v>39432</v>
      </c>
      <c r="V3361" s="29">
        <v>2</v>
      </c>
      <c r="W3361" s="29" t="s">
        <v>396</v>
      </c>
      <c r="X3361" s="29" t="s">
        <v>39433</v>
      </c>
      <c r="Y3361" s="29" t="s">
        <v>16006</v>
      </c>
      <c r="Z3361" s="29" t="s">
        <v>39434</v>
      </c>
      <c r="AA3361" s="29" t="s">
        <v>39434</v>
      </c>
      <c r="AB3361" s="29" t="s">
        <v>26795</v>
      </c>
      <c r="AC3361" s="29" t="s">
        <v>26796</v>
      </c>
      <c r="AD3361" s="29" t="s">
        <v>2</v>
      </c>
      <c r="AE3361" s="29" t="s">
        <v>28529</v>
      </c>
      <c r="AF3361" s="29" t="s">
        <v>31262</v>
      </c>
      <c r="AG3361" s="29">
        <v>-10</v>
      </c>
      <c r="AH3361" s="29" t="s">
        <v>31262</v>
      </c>
      <c r="AI3361" s="29"/>
      <c r="AJ3361" s="29"/>
      <c r="AK3361" s="29"/>
      <c r="AL3361" s="29"/>
      <c r="AM3361" s="29"/>
      <c r="AN3361" s="1">
        <f t="shared" si="183"/>
        <v>1</v>
      </c>
      <c r="AO3361" s="1">
        <f t="shared" si="184"/>
        <v>0</v>
      </c>
      <c r="AP3361" s="30">
        <f t="shared" si="185"/>
        <v>46298</v>
      </c>
      <c r="AQ3361" s="1" t="str">
        <f>IF(COUNTIF('同场线路Rotas do mesmo SC'!A:A,C3361)&gt;0,"Sim","Não")</f>
        <v>Não</v>
      </c>
      <c r="AR3361" s="1" t="str">
        <f>IF(COUNTIF(揽收业务网点!A:A,P3361)&gt;0,"Sim","Não")</f>
        <v>Não</v>
      </c>
    </row>
    <row r="3362" spans="1:44">
      <c r="A3362" s="29" t="s">
        <v>39435</v>
      </c>
      <c r="B3362" s="29" t="s">
        <v>379</v>
      </c>
      <c r="C3362" s="29" t="s">
        <v>35829</v>
      </c>
      <c r="D3362" s="29" t="s">
        <v>15072</v>
      </c>
      <c r="E3362" s="29" t="s">
        <v>382</v>
      </c>
      <c r="F3362" s="29" t="s">
        <v>7279</v>
      </c>
      <c r="G3362" s="29">
        <v>90</v>
      </c>
      <c r="H3362" s="29" t="s">
        <v>2560</v>
      </c>
      <c r="I3362" s="29" t="s">
        <v>702</v>
      </c>
      <c r="J3362" s="29" t="s">
        <v>2561</v>
      </c>
      <c r="K3362" s="29" t="s">
        <v>387</v>
      </c>
      <c r="L3362" s="29" t="s">
        <v>2562</v>
      </c>
      <c r="M3362" s="29" t="s">
        <v>2563</v>
      </c>
      <c r="N3362" s="29" t="s">
        <v>2564</v>
      </c>
      <c r="O3362" s="29" t="s">
        <v>1903</v>
      </c>
      <c r="P3362" s="29" t="s">
        <v>1904</v>
      </c>
      <c r="Q3362" s="29" t="s">
        <v>70</v>
      </c>
      <c r="R3362" s="29" t="s">
        <v>39436</v>
      </c>
      <c r="S3362" s="29" t="s">
        <v>12670</v>
      </c>
      <c r="T3362" s="29" t="s">
        <v>39437</v>
      </c>
      <c r="U3362" s="29" t="s">
        <v>39438</v>
      </c>
      <c r="V3362" s="29">
        <v>34</v>
      </c>
      <c r="W3362" s="29" t="s">
        <v>396</v>
      </c>
      <c r="X3362" s="29" t="s">
        <v>28875</v>
      </c>
      <c r="Y3362" s="29" t="s">
        <v>15616</v>
      </c>
      <c r="Z3362" s="29" t="s">
        <v>39439</v>
      </c>
      <c r="AA3362" s="29" t="s">
        <v>39439</v>
      </c>
      <c r="AB3362" s="29" t="s">
        <v>2571</v>
      </c>
      <c r="AC3362" s="29" t="s">
        <v>2572</v>
      </c>
      <c r="AD3362" s="29" t="s">
        <v>70</v>
      </c>
      <c r="AE3362" s="29" t="s">
        <v>28224</v>
      </c>
      <c r="AF3362" s="29" t="s">
        <v>39440</v>
      </c>
      <c r="AG3362" s="29">
        <v>-150</v>
      </c>
      <c r="AH3362" s="29" t="s">
        <v>39440</v>
      </c>
      <c r="AI3362" s="29" t="s">
        <v>39441</v>
      </c>
      <c r="AJ3362" s="29">
        <v>-1</v>
      </c>
      <c r="AK3362" s="29" t="s">
        <v>39442</v>
      </c>
      <c r="AL3362" s="29" t="s">
        <v>39443</v>
      </c>
      <c r="AM3362" s="29">
        <v>8</v>
      </c>
      <c r="AN3362" s="1">
        <f t="shared" si="183"/>
        <v>1</v>
      </c>
      <c r="AO3362" s="1">
        <f t="shared" si="184"/>
        <v>1</v>
      </c>
      <c r="AP3362" s="30">
        <f t="shared" si="185"/>
        <v>46298</v>
      </c>
      <c r="AQ3362" s="1" t="str">
        <f>IF(COUNTIF('同场线路Rotas do mesmo SC'!A:A,C3362)&gt;0,"Sim","Não")</f>
        <v>Não</v>
      </c>
      <c r="AR3362" s="1" t="str">
        <f>IF(COUNTIF(揽收业务网点!A:A,P3362)&gt;0,"Sim","Não")</f>
        <v>Não</v>
      </c>
    </row>
    <row r="3363" spans="1:44">
      <c r="A3363" s="29" t="s">
        <v>39444</v>
      </c>
      <c r="B3363" s="29" t="s">
        <v>379</v>
      </c>
      <c r="C3363" s="29" t="s">
        <v>35801</v>
      </c>
      <c r="D3363" s="29" t="s">
        <v>15072</v>
      </c>
      <c r="E3363" s="29" t="s">
        <v>382</v>
      </c>
      <c r="F3363" s="29" t="s">
        <v>7279</v>
      </c>
      <c r="G3363" s="29">
        <v>90</v>
      </c>
      <c r="H3363" s="29" t="s">
        <v>3855</v>
      </c>
      <c r="I3363" s="29" t="s">
        <v>385</v>
      </c>
      <c r="J3363" s="29" t="s">
        <v>3856</v>
      </c>
      <c r="K3363" s="29" t="s">
        <v>387</v>
      </c>
      <c r="L3363" s="29" t="s">
        <v>3857</v>
      </c>
      <c r="M3363" s="29" t="s">
        <v>3856</v>
      </c>
      <c r="N3363" s="29" t="s">
        <v>3858</v>
      </c>
      <c r="O3363" s="29" t="s">
        <v>1903</v>
      </c>
      <c r="P3363" s="29" t="s">
        <v>1904</v>
      </c>
      <c r="Q3363" s="29" t="s">
        <v>70</v>
      </c>
      <c r="R3363" s="29" t="s">
        <v>19193</v>
      </c>
      <c r="S3363" s="29" t="s">
        <v>24785</v>
      </c>
      <c r="T3363" s="29" t="s">
        <v>39445</v>
      </c>
      <c r="U3363" s="29" t="s">
        <v>39446</v>
      </c>
      <c r="V3363" s="29">
        <v>44</v>
      </c>
      <c r="W3363" s="29" t="s">
        <v>396</v>
      </c>
      <c r="X3363" s="29" t="s">
        <v>39447</v>
      </c>
      <c r="Y3363" s="29" t="s">
        <v>15616</v>
      </c>
      <c r="Z3363" s="29" t="s">
        <v>39448</v>
      </c>
      <c r="AA3363" s="29" t="s">
        <v>39448</v>
      </c>
      <c r="AB3363" s="29" t="s">
        <v>5224</v>
      </c>
      <c r="AC3363" s="29" t="s">
        <v>5225</v>
      </c>
      <c r="AD3363" s="29" t="s">
        <v>70</v>
      </c>
      <c r="AE3363" s="29" t="s">
        <v>28224</v>
      </c>
      <c r="AF3363" s="29" t="s">
        <v>39449</v>
      </c>
      <c r="AG3363" s="29">
        <v>-171</v>
      </c>
      <c r="AH3363" s="29" t="s">
        <v>39449</v>
      </c>
      <c r="AI3363" s="29" t="s">
        <v>39450</v>
      </c>
      <c r="AJ3363" s="29">
        <v>7</v>
      </c>
      <c r="AK3363" s="29" t="s">
        <v>32213</v>
      </c>
      <c r="AL3363" s="29" t="s">
        <v>39451</v>
      </c>
      <c r="AM3363" s="29">
        <v>8</v>
      </c>
      <c r="AN3363" s="1">
        <f t="shared" si="183"/>
        <v>1</v>
      </c>
      <c r="AO3363" s="1">
        <f t="shared" si="184"/>
        <v>1</v>
      </c>
      <c r="AP3363" s="30">
        <f t="shared" si="185"/>
        <v>46298</v>
      </c>
      <c r="AQ3363" s="1" t="str">
        <f>IF(COUNTIF('同场线路Rotas do mesmo SC'!A:A,C3363)&gt;0,"Sim","Não")</f>
        <v>Não</v>
      </c>
      <c r="AR3363" s="1" t="str">
        <f>IF(COUNTIF(揽收业务网点!A:A,P3363)&gt;0,"Sim","Não")</f>
        <v>Não</v>
      </c>
    </row>
    <row r="3364" spans="1:44">
      <c r="A3364" s="29" t="s">
        <v>39452</v>
      </c>
      <c r="B3364" s="29" t="s">
        <v>379</v>
      </c>
      <c r="C3364" s="29" t="s">
        <v>35820</v>
      </c>
      <c r="D3364" s="29" t="s">
        <v>15072</v>
      </c>
      <c r="E3364" s="29" t="s">
        <v>382</v>
      </c>
      <c r="F3364" s="29" t="s">
        <v>7279</v>
      </c>
      <c r="G3364" s="29">
        <v>90</v>
      </c>
      <c r="H3364" s="29" t="s">
        <v>11759</v>
      </c>
      <c r="I3364" s="29" t="s">
        <v>702</v>
      </c>
      <c r="J3364" s="29" t="s">
        <v>11760</v>
      </c>
      <c r="K3364" s="29" t="s">
        <v>387</v>
      </c>
      <c r="L3364" s="29" t="s">
        <v>11761</v>
      </c>
      <c r="M3364" s="29" t="s">
        <v>11762</v>
      </c>
      <c r="N3364" s="29" t="s">
        <v>11763</v>
      </c>
      <c r="O3364" s="29" t="s">
        <v>1903</v>
      </c>
      <c r="P3364" s="29" t="s">
        <v>1904</v>
      </c>
      <c r="Q3364" s="29" t="s">
        <v>70</v>
      </c>
      <c r="R3364" s="29" t="s">
        <v>14594</v>
      </c>
      <c r="S3364" s="29" t="s">
        <v>24157</v>
      </c>
      <c r="T3364" s="29" t="s">
        <v>39453</v>
      </c>
      <c r="U3364" s="29" t="s">
        <v>39454</v>
      </c>
      <c r="V3364" s="29">
        <v>40</v>
      </c>
      <c r="W3364" s="29" t="s">
        <v>396</v>
      </c>
      <c r="X3364" s="29" t="s">
        <v>39455</v>
      </c>
      <c r="Y3364" s="29" t="s">
        <v>15616</v>
      </c>
      <c r="Z3364" s="29" t="s">
        <v>39456</v>
      </c>
      <c r="AA3364" s="29" t="s">
        <v>39456</v>
      </c>
      <c r="AB3364" s="29" t="s">
        <v>14086</v>
      </c>
      <c r="AC3364" s="29" t="s">
        <v>76</v>
      </c>
      <c r="AD3364" s="29" t="s">
        <v>70</v>
      </c>
      <c r="AE3364" s="29" t="s">
        <v>28224</v>
      </c>
      <c r="AF3364" s="29" t="s">
        <v>39457</v>
      </c>
      <c r="AG3364" s="29">
        <v>-176</v>
      </c>
      <c r="AH3364" s="29" t="s">
        <v>39457</v>
      </c>
      <c r="AI3364" s="29" t="s">
        <v>39458</v>
      </c>
      <c r="AJ3364" s="29">
        <v>6</v>
      </c>
      <c r="AK3364" s="29" t="s">
        <v>39459</v>
      </c>
      <c r="AL3364" s="29" t="s">
        <v>39460</v>
      </c>
      <c r="AM3364" s="29">
        <v>108</v>
      </c>
      <c r="AN3364" s="1">
        <f t="shared" si="183"/>
        <v>1</v>
      </c>
      <c r="AO3364" s="1">
        <f t="shared" si="184"/>
        <v>1</v>
      </c>
      <c r="AP3364" s="30">
        <f t="shared" si="185"/>
        <v>46298</v>
      </c>
      <c r="AQ3364" s="1" t="str">
        <f>IF(COUNTIF('同场线路Rotas do mesmo SC'!A:A,C3364)&gt;0,"Sim","Não")</f>
        <v>Não</v>
      </c>
      <c r="AR3364" s="1" t="str">
        <f>IF(COUNTIF(揽收业务网点!A:A,P3364)&gt;0,"Sim","Não")</f>
        <v>Não</v>
      </c>
    </row>
    <row r="3365" spans="1:44">
      <c r="A3365" s="29" t="s">
        <v>39461</v>
      </c>
      <c r="B3365" s="29" t="s">
        <v>379</v>
      </c>
      <c r="C3365" s="29" t="s">
        <v>35810</v>
      </c>
      <c r="D3365" s="29" t="s">
        <v>15072</v>
      </c>
      <c r="E3365" s="29" t="s">
        <v>382</v>
      </c>
      <c r="F3365" s="29" t="s">
        <v>7279</v>
      </c>
      <c r="G3365" s="29">
        <v>90</v>
      </c>
      <c r="H3365" s="29" t="s">
        <v>2067</v>
      </c>
      <c r="I3365" s="29" t="s">
        <v>702</v>
      </c>
      <c r="J3365" s="29" t="s">
        <v>2068</v>
      </c>
      <c r="K3365" s="29" t="s">
        <v>387</v>
      </c>
      <c r="L3365" s="29" t="s">
        <v>2069</v>
      </c>
      <c r="M3365" s="29" t="s">
        <v>2070</v>
      </c>
      <c r="N3365" s="29" t="s">
        <v>2071</v>
      </c>
      <c r="O3365" s="29" t="s">
        <v>1903</v>
      </c>
      <c r="P3365" s="29" t="s">
        <v>1904</v>
      </c>
      <c r="Q3365" s="29" t="s">
        <v>70</v>
      </c>
      <c r="R3365" s="29" t="s">
        <v>39462</v>
      </c>
      <c r="S3365" s="29" t="s">
        <v>39463</v>
      </c>
      <c r="T3365" s="29" t="s">
        <v>39464</v>
      </c>
      <c r="U3365" s="29" t="s">
        <v>39465</v>
      </c>
      <c r="V3365" s="29">
        <v>3</v>
      </c>
      <c r="W3365" s="29" t="s">
        <v>396</v>
      </c>
      <c r="X3365" s="29" t="s">
        <v>39466</v>
      </c>
      <c r="Y3365" s="29" t="s">
        <v>15616</v>
      </c>
      <c r="Z3365" s="29" t="s">
        <v>39467</v>
      </c>
      <c r="AA3365" s="29" t="s">
        <v>39467</v>
      </c>
      <c r="AB3365" s="29" t="s">
        <v>2072</v>
      </c>
      <c r="AC3365" s="29" t="s">
        <v>82</v>
      </c>
      <c r="AD3365" s="29" t="s">
        <v>70</v>
      </c>
      <c r="AE3365" s="29" t="s">
        <v>28224</v>
      </c>
      <c r="AF3365" s="29" t="s">
        <v>39468</v>
      </c>
      <c r="AG3365" s="29">
        <v>-158</v>
      </c>
      <c r="AH3365" s="29" t="s">
        <v>39468</v>
      </c>
      <c r="AI3365" s="29" t="s">
        <v>39469</v>
      </c>
      <c r="AJ3365" s="29">
        <v>6</v>
      </c>
      <c r="AK3365" s="29" t="s">
        <v>39470</v>
      </c>
      <c r="AL3365" s="29" t="s">
        <v>28851</v>
      </c>
      <c r="AM3365" s="29">
        <v>8</v>
      </c>
      <c r="AN3365" s="1">
        <f t="shared" si="183"/>
        <v>1</v>
      </c>
      <c r="AO3365" s="1">
        <f t="shared" si="184"/>
        <v>1</v>
      </c>
      <c r="AP3365" s="30">
        <f t="shared" si="185"/>
        <v>46298</v>
      </c>
      <c r="AQ3365" s="1" t="str">
        <f>IF(COUNTIF('同场线路Rotas do mesmo SC'!A:A,C3365)&gt;0,"Sim","Não")</f>
        <v>Não</v>
      </c>
      <c r="AR3365" s="1" t="str">
        <f>IF(COUNTIF(揽收业务网点!A:A,P3365)&gt;0,"Sim","Não")</f>
        <v>Não</v>
      </c>
    </row>
    <row r="3366" spans="1:44">
      <c r="A3366" s="29" t="s">
        <v>39471</v>
      </c>
      <c r="B3366" s="29" t="s">
        <v>379</v>
      </c>
      <c r="C3366" s="29" t="s">
        <v>35793</v>
      </c>
      <c r="D3366" s="29" t="s">
        <v>15072</v>
      </c>
      <c r="E3366" s="29" t="s">
        <v>382</v>
      </c>
      <c r="F3366" s="29" t="s">
        <v>7279</v>
      </c>
      <c r="G3366" s="29">
        <v>90</v>
      </c>
      <c r="H3366" s="29" t="s">
        <v>11415</v>
      </c>
      <c r="I3366" s="29" t="s">
        <v>409</v>
      </c>
      <c r="J3366" s="29" t="s">
        <v>1899</v>
      </c>
      <c r="K3366" s="29" t="s">
        <v>387</v>
      </c>
      <c r="L3366" s="29" t="s">
        <v>1900</v>
      </c>
      <c r="M3366" s="29" t="s">
        <v>11416</v>
      </c>
      <c r="N3366" s="29" t="s">
        <v>11417</v>
      </c>
      <c r="O3366" s="29" t="s">
        <v>1903</v>
      </c>
      <c r="P3366" s="29" t="s">
        <v>1904</v>
      </c>
      <c r="Q3366" s="29" t="s">
        <v>70</v>
      </c>
      <c r="R3366" s="29" t="s">
        <v>39472</v>
      </c>
      <c r="S3366" s="29" t="s">
        <v>22350</v>
      </c>
      <c r="T3366" s="29" t="s">
        <v>39473</v>
      </c>
      <c r="U3366" s="29" t="s">
        <v>39474</v>
      </c>
      <c r="V3366" s="29">
        <v>22</v>
      </c>
      <c r="W3366" s="29" t="s">
        <v>396</v>
      </c>
      <c r="X3366" s="29" t="s">
        <v>39475</v>
      </c>
      <c r="Y3366" s="29" t="s">
        <v>15616</v>
      </c>
      <c r="Z3366" s="29" t="s">
        <v>39476</v>
      </c>
      <c r="AA3366" s="29" t="s">
        <v>39476</v>
      </c>
      <c r="AB3366" s="29" t="s">
        <v>11423</v>
      </c>
      <c r="AC3366" s="29" t="s">
        <v>11424</v>
      </c>
      <c r="AD3366" s="29" t="s">
        <v>70</v>
      </c>
      <c r="AE3366" s="29" t="s">
        <v>28224</v>
      </c>
      <c r="AF3366" s="29" t="s">
        <v>39477</v>
      </c>
      <c r="AG3366" s="29">
        <v>-166</v>
      </c>
      <c r="AH3366" s="29" t="s">
        <v>39477</v>
      </c>
      <c r="AI3366" s="29" t="s">
        <v>39478</v>
      </c>
      <c r="AJ3366" s="29">
        <v>2</v>
      </c>
      <c r="AK3366" s="29" t="s">
        <v>39479</v>
      </c>
      <c r="AL3366" s="29" t="s">
        <v>39480</v>
      </c>
      <c r="AM3366" s="29">
        <v>92</v>
      </c>
      <c r="AN3366" s="1">
        <f t="shared" si="183"/>
        <v>1</v>
      </c>
      <c r="AO3366" s="1">
        <f t="shared" si="184"/>
        <v>1</v>
      </c>
      <c r="AP3366" s="30">
        <f t="shared" si="185"/>
        <v>46298</v>
      </c>
      <c r="AQ3366" s="1" t="str">
        <f>IF(COUNTIF('同场线路Rotas do mesmo SC'!A:A,C3366)&gt;0,"Sim","Não")</f>
        <v>Não</v>
      </c>
      <c r="AR3366" s="1" t="str">
        <f>IF(COUNTIF(揽收业务网点!A:A,P3366)&gt;0,"Sim","Não")</f>
        <v>Não</v>
      </c>
    </row>
    <row r="3367" spans="1:44">
      <c r="A3367" s="29" t="s">
        <v>39481</v>
      </c>
      <c r="B3367" s="29" t="s">
        <v>379</v>
      </c>
      <c r="C3367" s="29" t="s">
        <v>39482</v>
      </c>
      <c r="D3367" s="29" t="s">
        <v>15072</v>
      </c>
      <c r="E3367" s="29" t="s">
        <v>382</v>
      </c>
      <c r="F3367" s="29" t="s">
        <v>7279</v>
      </c>
      <c r="G3367" s="29">
        <v>90</v>
      </c>
      <c r="H3367" s="29" t="s">
        <v>21011</v>
      </c>
      <c r="I3367" s="29" t="s">
        <v>2105</v>
      </c>
      <c r="J3367" s="29" t="s">
        <v>21012</v>
      </c>
      <c r="K3367" s="29" t="s">
        <v>387</v>
      </c>
      <c r="L3367" s="29" t="s">
        <v>21013</v>
      </c>
      <c r="M3367" s="29" t="s">
        <v>21012</v>
      </c>
      <c r="N3367" s="29" t="s">
        <v>21014</v>
      </c>
      <c r="O3367" s="29" t="s">
        <v>1903</v>
      </c>
      <c r="P3367" s="29" t="s">
        <v>1904</v>
      </c>
      <c r="Q3367" s="29" t="s">
        <v>70</v>
      </c>
      <c r="R3367" s="29" t="s">
        <v>15310</v>
      </c>
      <c r="S3367" s="29" t="s">
        <v>31349</v>
      </c>
      <c r="T3367" s="29" t="s">
        <v>39483</v>
      </c>
      <c r="U3367" s="29" t="s">
        <v>39484</v>
      </c>
      <c r="V3367" s="29">
        <v>1</v>
      </c>
      <c r="W3367" s="29" t="s">
        <v>396</v>
      </c>
      <c r="X3367" s="29" t="s">
        <v>39485</v>
      </c>
      <c r="Y3367" s="29" t="s">
        <v>16006</v>
      </c>
      <c r="Z3367" s="29" t="s">
        <v>39486</v>
      </c>
      <c r="AA3367" s="29" t="s">
        <v>39486</v>
      </c>
      <c r="AB3367" s="29" t="s">
        <v>16942</v>
      </c>
      <c r="AC3367" s="29" t="s">
        <v>16943</v>
      </c>
      <c r="AD3367" s="29" t="s">
        <v>70</v>
      </c>
      <c r="AE3367" s="29" t="s">
        <v>15616</v>
      </c>
      <c r="AF3367" s="29" t="s">
        <v>39487</v>
      </c>
      <c r="AG3367" s="29">
        <v>-110</v>
      </c>
      <c r="AH3367" s="29" t="s">
        <v>39487</v>
      </c>
      <c r="AI3367" s="29" t="s">
        <v>39488</v>
      </c>
      <c r="AJ3367" s="29">
        <v>9</v>
      </c>
      <c r="AK3367" s="29" t="s">
        <v>39489</v>
      </c>
      <c r="AL3367" s="29" t="s">
        <v>39490</v>
      </c>
      <c r="AM3367" s="29">
        <v>4</v>
      </c>
      <c r="AN3367" s="1">
        <f t="shared" si="183"/>
        <v>1</v>
      </c>
      <c r="AO3367" s="1">
        <f t="shared" si="184"/>
        <v>1</v>
      </c>
      <c r="AP3367" s="30">
        <f t="shared" si="185"/>
        <v>46298</v>
      </c>
      <c r="AQ3367" s="1" t="str">
        <f>IF(COUNTIF('同场线路Rotas do mesmo SC'!A:A,C3367)&gt;0,"Sim","Não")</f>
        <v>Não</v>
      </c>
      <c r="AR3367" s="1" t="str">
        <f>IF(COUNTIF(揽收业务网点!A:A,P3367)&gt;0,"Sim","Não")</f>
        <v>Não</v>
      </c>
    </row>
    <row r="3368" spans="1:44">
      <c r="A3368" s="29" t="s">
        <v>39491</v>
      </c>
      <c r="B3368" s="29" t="s">
        <v>379</v>
      </c>
      <c r="C3368" s="29" t="s">
        <v>39492</v>
      </c>
      <c r="D3368" s="29" t="s">
        <v>15072</v>
      </c>
      <c r="E3368" s="29" t="s">
        <v>382</v>
      </c>
      <c r="F3368" s="29" t="s">
        <v>7279</v>
      </c>
      <c r="G3368" s="29">
        <v>40</v>
      </c>
      <c r="H3368" s="29" t="s">
        <v>15635</v>
      </c>
      <c r="I3368" s="29" t="s">
        <v>385</v>
      </c>
      <c r="J3368" s="29" t="s">
        <v>15365</v>
      </c>
      <c r="K3368" s="29" t="s">
        <v>387</v>
      </c>
      <c r="L3368" s="29" t="s">
        <v>15366</v>
      </c>
      <c r="M3368" s="29" t="s">
        <v>15367</v>
      </c>
      <c r="N3368" s="29" t="s">
        <v>15368</v>
      </c>
      <c r="O3368" s="29" t="s">
        <v>15336</v>
      </c>
      <c r="P3368" s="29" t="s">
        <v>15337</v>
      </c>
      <c r="Q3368" s="29" t="s">
        <v>5</v>
      </c>
      <c r="R3368" s="29" t="s">
        <v>31779</v>
      </c>
      <c r="S3368" s="29" t="s">
        <v>31539</v>
      </c>
      <c r="T3368" s="29" t="s">
        <v>39493</v>
      </c>
      <c r="U3368" s="29" t="s">
        <v>39494</v>
      </c>
      <c r="V3368" s="29">
        <v>19</v>
      </c>
      <c r="W3368" s="29" t="s">
        <v>396</v>
      </c>
      <c r="X3368" s="29" t="s">
        <v>39495</v>
      </c>
      <c r="Y3368" s="29" t="s">
        <v>27922</v>
      </c>
      <c r="Z3368" s="29" t="s">
        <v>39496</v>
      </c>
      <c r="AA3368" s="29" t="s">
        <v>39496</v>
      </c>
      <c r="AB3368" s="29" t="s">
        <v>26304</v>
      </c>
      <c r="AC3368" s="29" t="s">
        <v>26305</v>
      </c>
      <c r="AD3368" s="29" t="s">
        <v>5</v>
      </c>
      <c r="AE3368" s="29" t="s">
        <v>15616</v>
      </c>
      <c r="AF3368" s="29" t="s">
        <v>39497</v>
      </c>
      <c r="AG3368" s="29">
        <v>-188</v>
      </c>
      <c r="AH3368" s="29" t="s">
        <v>39497</v>
      </c>
      <c r="AI3368" s="29" t="s">
        <v>39498</v>
      </c>
      <c r="AJ3368" s="29">
        <v>10</v>
      </c>
      <c r="AK3368" s="29" t="s">
        <v>39499</v>
      </c>
      <c r="AL3368" s="29" t="s">
        <v>39500</v>
      </c>
      <c r="AM3368" s="29">
        <v>161</v>
      </c>
      <c r="AN3368" s="1">
        <f t="shared" si="183"/>
        <v>1</v>
      </c>
      <c r="AO3368" s="1">
        <f t="shared" si="184"/>
        <v>1</v>
      </c>
      <c r="AP3368" s="30">
        <f t="shared" si="185"/>
        <v>46298</v>
      </c>
      <c r="AQ3368" s="1" t="str">
        <f>IF(COUNTIF('同场线路Rotas do mesmo SC'!A:A,C3368)&gt;0,"Sim","Não")</f>
        <v>Não</v>
      </c>
      <c r="AR3368" s="1" t="str">
        <f>IF(COUNTIF(揽收业务网点!A:A,P3368)&gt;0,"Sim","Não")</f>
        <v>Não</v>
      </c>
    </row>
    <row r="3369" spans="1:44">
      <c r="A3369" s="29" t="s">
        <v>39501</v>
      </c>
      <c r="B3369" s="29" t="s">
        <v>379</v>
      </c>
      <c r="C3369" s="29" t="s">
        <v>39502</v>
      </c>
      <c r="D3369" s="29" t="s">
        <v>15072</v>
      </c>
      <c r="E3369" s="29" t="s">
        <v>382</v>
      </c>
      <c r="F3369" s="29" t="s">
        <v>7279</v>
      </c>
      <c r="G3369" s="29">
        <v>88</v>
      </c>
      <c r="H3369" s="29" t="s">
        <v>12666</v>
      </c>
      <c r="I3369" s="29" t="s">
        <v>1289</v>
      </c>
      <c r="J3369" s="29" t="s">
        <v>12667</v>
      </c>
      <c r="K3369" s="29" t="s">
        <v>387</v>
      </c>
      <c r="L3369" s="29" t="s">
        <v>12668</v>
      </c>
      <c r="M3369" s="29" t="s">
        <v>12667</v>
      </c>
      <c r="N3369" s="29" t="s">
        <v>12669</v>
      </c>
      <c r="O3369" s="29" t="s">
        <v>610</v>
      </c>
      <c r="P3369" s="29" t="s">
        <v>611</v>
      </c>
      <c r="Q3369" s="29" t="s">
        <v>94</v>
      </c>
      <c r="R3369" s="29" t="s">
        <v>39503</v>
      </c>
      <c r="S3369" s="29" t="s">
        <v>12156</v>
      </c>
      <c r="T3369" s="29" t="s">
        <v>39504</v>
      </c>
      <c r="U3369" s="29" t="s">
        <v>39505</v>
      </c>
      <c r="V3369" s="29">
        <v>11</v>
      </c>
      <c r="W3369" s="29" t="s">
        <v>396</v>
      </c>
      <c r="X3369" s="29" t="s">
        <v>39506</v>
      </c>
      <c r="Y3369" s="29" t="s">
        <v>1774</v>
      </c>
      <c r="Z3369" s="29" t="s">
        <v>39507</v>
      </c>
      <c r="AA3369" s="29" t="s">
        <v>39507</v>
      </c>
      <c r="AB3369" s="29" t="s">
        <v>12674</v>
      </c>
      <c r="AC3369" s="29" t="s">
        <v>12675</v>
      </c>
      <c r="AD3369" s="29" t="s">
        <v>94</v>
      </c>
      <c r="AE3369" s="29" t="s">
        <v>27733</v>
      </c>
      <c r="AF3369" s="29" t="s">
        <v>39508</v>
      </c>
      <c r="AG3369" s="29">
        <v>-68</v>
      </c>
      <c r="AH3369" s="29" t="s">
        <v>39508</v>
      </c>
      <c r="AI3369" s="29" t="s">
        <v>39509</v>
      </c>
      <c r="AJ3369" s="29">
        <v>2</v>
      </c>
      <c r="AK3369" s="29" t="s">
        <v>39510</v>
      </c>
      <c r="AL3369" s="29" t="s">
        <v>39511</v>
      </c>
      <c r="AM3369" s="29">
        <v>54</v>
      </c>
      <c r="AN3369" s="1">
        <f t="shared" si="183"/>
        <v>1</v>
      </c>
      <c r="AO3369" s="1">
        <f t="shared" si="184"/>
        <v>1</v>
      </c>
      <c r="AP3369" s="30">
        <f t="shared" si="185"/>
        <v>46298</v>
      </c>
      <c r="AQ3369" s="1" t="str">
        <f>IF(COUNTIF('同场线路Rotas do mesmo SC'!A:A,C3369)&gt;0,"Sim","Não")</f>
        <v>Não</v>
      </c>
      <c r="AR3369" s="1" t="str">
        <f>IF(COUNTIF(揽收业务网点!A:A,P3369)&gt;0,"Sim","Não")</f>
        <v>Não</v>
      </c>
    </row>
    <row r="3370" spans="1:44">
      <c r="A3370" s="29" t="s">
        <v>39512</v>
      </c>
      <c r="B3370" s="29" t="s">
        <v>379</v>
      </c>
      <c r="C3370" s="29" t="s">
        <v>37952</v>
      </c>
      <c r="D3370" s="29" t="s">
        <v>15072</v>
      </c>
      <c r="E3370" s="29" t="s">
        <v>382</v>
      </c>
      <c r="F3370" s="29" t="s">
        <v>7279</v>
      </c>
      <c r="G3370" s="29">
        <v>12</v>
      </c>
      <c r="H3370" s="29" t="s">
        <v>12563</v>
      </c>
      <c r="I3370" s="29" t="s">
        <v>702</v>
      </c>
      <c r="J3370" s="29" t="s">
        <v>1753</v>
      </c>
      <c r="K3370" s="29" t="s">
        <v>387</v>
      </c>
      <c r="L3370" s="29" t="s">
        <v>1754</v>
      </c>
      <c r="M3370" s="29" t="s">
        <v>12564</v>
      </c>
      <c r="N3370" s="29" t="s">
        <v>12565</v>
      </c>
      <c r="O3370" s="29" t="s">
        <v>8608</v>
      </c>
      <c r="P3370" s="29" t="s">
        <v>8609</v>
      </c>
      <c r="Q3370" s="29" t="s">
        <v>145</v>
      </c>
      <c r="R3370" s="29" t="s">
        <v>29305</v>
      </c>
      <c r="S3370" s="29" t="s">
        <v>39513</v>
      </c>
      <c r="T3370" s="29" t="s">
        <v>39514</v>
      </c>
      <c r="U3370" s="29" t="s">
        <v>39515</v>
      </c>
      <c r="V3370" s="29">
        <v>113</v>
      </c>
      <c r="W3370" s="29" t="s">
        <v>396</v>
      </c>
      <c r="X3370" s="29" t="s">
        <v>39516</v>
      </c>
      <c r="Y3370" s="29" t="s">
        <v>15616</v>
      </c>
      <c r="Z3370" s="29" t="s">
        <v>39517</v>
      </c>
      <c r="AA3370" s="29" t="s">
        <v>39517</v>
      </c>
      <c r="AB3370" s="29" t="s">
        <v>12571</v>
      </c>
      <c r="AC3370" s="29" t="s">
        <v>156</v>
      </c>
      <c r="AD3370" s="29" t="s">
        <v>145</v>
      </c>
      <c r="AE3370" s="29" t="s">
        <v>30371</v>
      </c>
      <c r="AF3370" s="29" t="s">
        <v>39518</v>
      </c>
      <c r="AG3370" s="29">
        <v>-13</v>
      </c>
      <c r="AH3370" s="29" t="s">
        <v>39518</v>
      </c>
      <c r="AI3370" s="29" t="s">
        <v>39519</v>
      </c>
      <c r="AJ3370" s="29">
        <v>14</v>
      </c>
      <c r="AK3370" s="29" t="s">
        <v>39520</v>
      </c>
      <c r="AL3370" s="29" t="s">
        <v>39521</v>
      </c>
      <c r="AM3370" s="29">
        <v>293</v>
      </c>
      <c r="AN3370" s="1">
        <f t="shared" si="183"/>
        <v>1</v>
      </c>
      <c r="AO3370" s="1">
        <f t="shared" si="184"/>
        <v>1</v>
      </c>
      <c r="AP3370" s="30">
        <f t="shared" si="185"/>
        <v>46298</v>
      </c>
      <c r="AQ3370" s="1" t="str">
        <f>IF(COUNTIF('同场线路Rotas do mesmo SC'!A:A,C3370)&gt;0,"Sim","Não")</f>
        <v>Não</v>
      </c>
      <c r="AR3370" s="1" t="str">
        <f>IF(COUNTIF(揽收业务网点!A:A,P3370)&gt;0,"Sim","Não")</f>
        <v>Não</v>
      </c>
    </row>
    <row r="3371" spans="1:44">
      <c r="A3371" s="29" t="s">
        <v>39522</v>
      </c>
      <c r="B3371" s="29" t="s">
        <v>379</v>
      </c>
      <c r="C3371" s="29" t="s">
        <v>35901</v>
      </c>
      <c r="D3371" s="29" t="s">
        <v>15072</v>
      </c>
      <c r="E3371" s="29" t="s">
        <v>382</v>
      </c>
      <c r="F3371" s="29" t="s">
        <v>7279</v>
      </c>
      <c r="G3371" s="29">
        <v>30</v>
      </c>
      <c r="H3371" s="29" t="s">
        <v>10215</v>
      </c>
      <c r="I3371" s="29" t="s">
        <v>385</v>
      </c>
      <c r="J3371" s="29" t="s">
        <v>1847</v>
      </c>
      <c r="K3371" s="29" t="s">
        <v>387</v>
      </c>
      <c r="L3371" s="29" t="s">
        <v>1848</v>
      </c>
      <c r="M3371" s="29" t="s">
        <v>10216</v>
      </c>
      <c r="N3371" s="29" t="s">
        <v>10217</v>
      </c>
      <c r="O3371" s="29" t="s">
        <v>899</v>
      </c>
      <c r="P3371" s="29" t="s">
        <v>900</v>
      </c>
      <c r="Q3371" s="29" t="s">
        <v>70</v>
      </c>
      <c r="R3371" s="29" t="s">
        <v>2718</v>
      </c>
      <c r="S3371" s="29" t="s">
        <v>4308</v>
      </c>
      <c r="T3371" s="29" t="s">
        <v>39523</v>
      </c>
      <c r="U3371" s="29" t="s">
        <v>39524</v>
      </c>
      <c r="V3371" s="29">
        <v>187</v>
      </c>
      <c r="W3371" s="29" t="s">
        <v>396</v>
      </c>
      <c r="X3371" s="29" t="s">
        <v>39525</v>
      </c>
      <c r="Y3371" s="29" t="s">
        <v>27850</v>
      </c>
      <c r="Z3371" s="29" t="s">
        <v>39526</v>
      </c>
      <c r="AA3371" s="29" t="s">
        <v>39526</v>
      </c>
      <c r="AB3371" s="29" t="s">
        <v>1857</v>
      </c>
      <c r="AC3371" s="29" t="s">
        <v>1858</v>
      </c>
      <c r="AD3371" s="29" t="s">
        <v>70</v>
      </c>
      <c r="AE3371" s="29" t="s">
        <v>28224</v>
      </c>
      <c r="AF3371" s="29" t="s">
        <v>39527</v>
      </c>
      <c r="AG3371" s="29">
        <v>18</v>
      </c>
      <c r="AH3371" s="29" t="s">
        <v>39527</v>
      </c>
      <c r="AI3371" s="29" t="s">
        <v>39528</v>
      </c>
      <c r="AJ3371" s="29">
        <v>5</v>
      </c>
      <c r="AK3371" s="29" t="s">
        <v>39529</v>
      </c>
      <c r="AL3371" s="29" t="s">
        <v>39530</v>
      </c>
      <c r="AM3371" s="29">
        <v>159</v>
      </c>
      <c r="AN3371" s="1">
        <f t="shared" si="183"/>
        <v>1</v>
      </c>
      <c r="AO3371" s="1">
        <f t="shared" si="184"/>
        <v>1</v>
      </c>
      <c r="AP3371" s="30">
        <f t="shared" si="185"/>
        <v>46298</v>
      </c>
      <c r="AQ3371" s="1" t="str">
        <f>IF(COUNTIF('同场线路Rotas do mesmo SC'!A:A,C3371)&gt;0,"Sim","Não")</f>
        <v>Não</v>
      </c>
      <c r="AR3371" s="1" t="str">
        <f>IF(COUNTIF(揽收业务网点!A:A,P3371)&gt;0,"Sim","Não")</f>
        <v>Não</v>
      </c>
    </row>
    <row r="3372" spans="1:44">
      <c r="A3372" s="29" t="s">
        <v>39531</v>
      </c>
      <c r="B3372" s="29" t="s">
        <v>379</v>
      </c>
      <c r="C3372" s="29" t="s">
        <v>35911</v>
      </c>
      <c r="D3372" s="29" t="s">
        <v>15072</v>
      </c>
      <c r="E3372" s="29" t="s">
        <v>382</v>
      </c>
      <c r="F3372" s="29" t="s">
        <v>7279</v>
      </c>
      <c r="G3372" s="29">
        <v>30</v>
      </c>
      <c r="H3372" s="29" t="s">
        <v>3788</v>
      </c>
      <c r="I3372" s="29" t="s">
        <v>385</v>
      </c>
      <c r="J3372" s="29" t="s">
        <v>3789</v>
      </c>
      <c r="K3372" s="29" t="s">
        <v>387</v>
      </c>
      <c r="L3372" s="29" t="s">
        <v>3790</v>
      </c>
      <c r="M3372" s="29" t="s">
        <v>28842</v>
      </c>
      <c r="N3372" s="29" t="s">
        <v>28843</v>
      </c>
      <c r="O3372" s="29" t="s">
        <v>899</v>
      </c>
      <c r="P3372" s="29" t="s">
        <v>900</v>
      </c>
      <c r="Q3372" s="29" t="s">
        <v>70</v>
      </c>
      <c r="R3372" s="29" t="s">
        <v>9676</v>
      </c>
      <c r="S3372" s="29" t="s">
        <v>13426</v>
      </c>
      <c r="T3372" s="29" t="s">
        <v>39532</v>
      </c>
      <c r="U3372" s="29" t="s">
        <v>39533</v>
      </c>
      <c r="V3372" s="29">
        <v>195</v>
      </c>
      <c r="W3372" s="29" t="s">
        <v>396</v>
      </c>
      <c r="X3372" s="29" t="s">
        <v>39534</v>
      </c>
      <c r="Y3372" s="29" t="s">
        <v>11780</v>
      </c>
      <c r="Z3372" s="29" t="s">
        <v>34878</v>
      </c>
      <c r="AA3372" s="29" t="s">
        <v>34878</v>
      </c>
      <c r="AB3372" s="29" t="s">
        <v>3799</v>
      </c>
      <c r="AC3372" s="29" t="s">
        <v>3800</v>
      </c>
      <c r="AD3372" s="29" t="s">
        <v>70</v>
      </c>
      <c r="AE3372" s="29" t="s">
        <v>27848</v>
      </c>
      <c r="AF3372" s="29" t="s">
        <v>39535</v>
      </c>
      <c r="AG3372" s="29">
        <v>0</v>
      </c>
      <c r="AH3372" s="29" t="s">
        <v>39535</v>
      </c>
      <c r="AI3372" s="29" t="s">
        <v>39536</v>
      </c>
      <c r="AJ3372" s="29">
        <v>24</v>
      </c>
      <c r="AK3372" s="29" t="s">
        <v>39537</v>
      </c>
      <c r="AL3372" s="29" t="s">
        <v>39538</v>
      </c>
      <c r="AM3372" s="29">
        <v>106</v>
      </c>
      <c r="AN3372" s="1">
        <f t="shared" si="183"/>
        <v>1</v>
      </c>
      <c r="AO3372" s="1">
        <f t="shared" si="184"/>
        <v>1</v>
      </c>
      <c r="AP3372" s="30">
        <f t="shared" si="185"/>
        <v>46298</v>
      </c>
      <c r="AQ3372" s="1" t="str">
        <f>IF(COUNTIF('同场线路Rotas do mesmo SC'!A:A,C3372)&gt;0,"Sim","Não")</f>
        <v>Não</v>
      </c>
      <c r="AR3372" s="1" t="str">
        <f>IF(COUNTIF(揽收业务网点!A:A,P3372)&gt;0,"Sim","Não")</f>
        <v>Não</v>
      </c>
    </row>
    <row r="3373" spans="1:44">
      <c r="A3373" s="29" t="s">
        <v>39539</v>
      </c>
      <c r="B3373" s="29" t="s">
        <v>379</v>
      </c>
      <c r="C3373" s="29" t="s">
        <v>35920</v>
      </c>
      <c r="D3373" s="29" t="s">
        <v>15072</v>
      </c>
      <c r="E3373" s="29" t="s">
        <v>382</v>
      </c>
      <c r="F3373" s="29" t="s">
        <v>7279</v>
      </c>
      <c r="G3373" s="29">
        <v>40</v>
      </c>
      <c r="H3373" s="29" t="s">
        <v>4505</v>
      </c>
      <c r="I3373" s="29" t="s">
        <v>512</v>
      </c>
      <c r="J3373" s="29" t="s">
        <v>4506</v>
      </c>
      <c r="K3373" s="29" t="s">
        <v>387</v>
      </c>
      <c r="L3373" s="29" t="s">
        <v>4507</v>
      </c>
      <c r="M3373" s="29" t="s">
        <v>4508</v>
      </c>
      <c r="N3373" s="29" t="s">
        <v>4509</v>
      </c>
      <c r="O3373" s="29" t="s">
        <v>899</v>
      </c>
      <c r="P3373" s="29" t="s">
        <v>900</v>
      </c>
      <c r="Q3373" s="29" t="s">
        <v>70</v>
      </c>
      <c r="R3373" s="29" t="s">
        <v>3641</v>
      </c>
      <c r="S3373" s="29" t="s">
        <v>39540</v>
      </c>
      <c r="T3373" s="29" t="s">
        <v>33594</v>
      </c>
      <c r="U3373" s="29" t="s">
        <v>24684</v>
      </c>
      <c r="V3373" s="29">
        <v>189</v>
      </c>
      <c r="W3373" s="29" t="s">
        <v>396</v>
      </c>
      <c r="X3373" s="29" t="s">
        <v>39541</v>
      </c>
      <c r="Y3373" s="29" t="s">
        <v>27850</v>
      </c>
      <c r="Z3373" s="29" t="s">
        <v>39542</v>
      </c>
      <c r="AA3373" s="29" t="s">
        <v>39542</v>
      </c>
      <c r="AB3373" s="29" t="s">
        <v>27235</v>
      </c>
      <c r="AC3373" s="29" t="s">
        <v>27236</v>
      </c>
      <c r="AD3373" s="29" t="s">
        <v>70</v>
      </c>
      <c r="AE3373" s="29" t="s">
        <v>28103</v>
      </c>
      <c r="AF3373" s="29" t="s">
        <v>39543</v>
      </c>
      <c r="AG3373" s="29">
        <v>0</v>
      </c>
      <c r="AH3373" s="29" t="s">
        <v>39543</v>
      </c>
      <c r="AI3373" s="29" t="s">
        <v>39544</v>
      </c>
      <c r="AJ3373" s="29">
        <v>2</v>
      </c>
      <c r="AK3373" s="29" t="s">
        <v>39427</v>
      </c>
      <c r="AL3373" s="29" t="s">
        <v>39545</v>
      </c>
      <c r="AM3373" s="29">
        <v>20</v>
      </c>
      <c r="AN3373" s="1">
        <f t="shared" si="183"/>
        <v>1</v>
      </c>
      <c r="AO3373" s="1">
        <f t="shared" si="184"/>
        <v>1</v>
      </c>
      <c r="AP3373" s="30">
        <f t="shared" si="185"/>
        <v>46298</v>
      </c>
      <c r="AQ3373" s="1" t="str">
        <f>IF(COUNTIF('同场线路Rotas do mesmo SC'!A:A,C3373)&gt;0,"Sim","Não")</f>
        <v>Não</v>
      </c>
      <c r="AR3373" s="1" t="str">
        <f>IF(COUNTIF(揽收业务网点!A:A,P3373)&gt;0,"Sim","Não")</f>
        <v>Não</v>
      </c>
    </row>
    <row r="3374" spans="1:44">
      <c r="A3374" s="29" t="s">
        <v>39546</v>
      </c>
      <c r="B3374" s="29" t="s">
        <v>379</v>
      </c>
      <c r="C3374" s="29" t="s">
        <v>35930</v>
      </c>
      <c r="D3374" s="29" t="s">
        <v>15072</v>
      </c>
      <c r="E3374" s="29" t="s">
        <v>382</v>
      </c>
      <c r="F3374" s="29" t="s">
        <v>7279</v>
      </c>
      <c r="G3374" s="29">
        <v>30</v>
      </c>
      <c r="H3374" s="29" t="s">
        <v>2530</v>
      </c>
      <c r="I3374" s="29" t="s">
        <v>385</v>
      </c>
      <c r="J3374" s="29" t="s">
        <v>2531</v>
      </c>
      <c r="K3374" s="29" t="s">
        <v>387</v>
      </c>
      <c r="L3374" s="29" t="s">
        <v>2532</v>
      </c>
      <c r="M3374" s="29" t="s">
        <v>2533</v>
      </c>
      <c r="N3374" s="29" t="s">
        <v>2534</v>
      </c>
      <c r="O3374" s="29" t="s">
        <v>899</v>
      </c>
      <c r="P3374" s="29" t="s">
        <v>900</v>
      </c>
      <c r="Q3374" s="29" t="s">
        <v>70</v>
      </c>
      <c r="R3374" s="29" t="s">
        <v>27932</v>
      </c>
      <c r="S3374" s="29" t="s">
        <v>30248</v>
      </c>
      <c r="T3374" s="29" t="s">
        <v>39547</v>
      </c>
      <c r="U3374" s="29" t="s">
        <v>39548</v>
      </c>
      <c r="V3374" s="29">
        <v>87</v>
      </c>
      <c r="W3374" s="29" t="s">
        <v>396</v>
      </c>
      <c r="X3374" s="29" t="s">
        <v>39549</v>
      </c>
      <c r="Y3374" s="29" t="s">
        <v>27850</v>
      </c>
      <c r="Z3374" s="29" t="s">
        <v>39550</v>
      </c>
      <c r="AA3374" s="29" t="s">
        <v>39550</v>
      </c>
      <c r="AB3374" s="29" t="s">
        <v>2535</v>
      </c>
      <c r="AC3374" s="29" t="s">
        <v>91</v>
      </c>
      <c r="AD3374" s="29" t="s">
        <v>70</v>
      </c>
      <c r="AE3374" s="29" t="s">
        <v>28224</v>
      </c>
      <c r="AF3374" s="29" t="s">
        <v>39551</v>
      </c>
      <c r="AG3374" s="29">
        <v>7</v>
      </c>
      <c r="AH3374" s="29" t="s">
        <v>39551</v>
      </c>
      <c r="AI3374" s="29"/>
      <c r="AJ3374" s="29"/>
      <c r="AK3374" s="29"/>
      <c r="AL3374" s="29"/>
      <c r="AM3374" s="29"/>
      <c r="AN3374" s="1">
        <f t="shared" si="183"/>
        <v>1</v>
      </c>
      <c r="AO3374" s="1">
        <f t="shared" si="184"/>
        <v>0</v>
      </c>
      <c r="AP3374" s="30">
        <f t="shared" si="185"/>
        <v>46298</v>
      </c>
      <c r="AQ3374" s="1" t="str">
        <f>IF(COUNTIF('同场线路Rotas do mesmo SC'!A:A,C3374)&gt;0,"Sim","Não")</f>
        <v>Não</v>
      </c>
      <c r="AR3374" s="1" t="str">
        <f>IF(COUNTIF(揽收业务网点!A:A,P3374)&gt;0,"Sim","Não")</f>
        <v>Não</v>
      </c>
    </row>
    <row r="3375" spans="1:44">
      <c r="A3375" s="29" t="s">
        <v>39552</v>
      </c>
      <c r="B3375" s="29" t="s">
        <v>379</v>
      </c>
      <c r="C3375" s="29" t="s">
        <v>35940</v>
      </c>
      <c r="D3375" s="29" t="s">
        <v>15072</v>
      </c>
      <c r="E3375" s="29" t="s">
        <v>382</v>
      </c>
      <c r="F3375" s="29" t="s">
        <v>7279</v>
      </c>
      <c r="G3375" s="29">
        <v>30</v>
      </c>
      <c r="H3375" s="29" t="s">
        <v>887</v>
      </c>
      <c r="I3375" s="29" t="s">
        <v>385</v>
      </c>
      <c r="J3375" s="29" t="s">
        <v>888</v>
      </c>
      <c r="K3375" s="29" t="s">
        <v>387</v>
      </c>
      <c r="L3375" s="29" t="s">
        <v>889</v>
      </c>
      <c r="M3375" s="29" t="s">
        <v>34989</v>
      </c>
      <c r="N3375" s="29" t="s">
        <v>34990</v>
      </c>
      <c r="O3375" s="29" t="s">
        <v>899</v>
      </c>
      <c r="P3375" s="29" t="s">
        <v>900</v>
      </c>
      <c r="Q3375" s="29" t="s">
        <v>70</v>
      </c>
      <c r="R3375" s="29" t="s">
        <v>29530</v>
      </c>
      <c r="S3375" s="29" t="s">
        <v>4036</v>
      </c>
      <c r="T3375" s="29" t="s">
        <v>39553</v>
      </c>
      <c r="U3375" s="29" t="s">
        <v>39554</v>
      </c>
      <c r="V3375" s="29">
        <v>202</v>
      </c>
      <c r="W3375" s="29" t="s">
        <v>396</v>
      </c>
      <c r="X3375" s="29" t="s">
        <v>39555</v>
      </c>
      <c r="Y3375" s="29" t="s">
        <v>27850</v>
      </c>
      <c r="Z3375" s="29" t="s">
        <v>39556</v>
      </c>
      <c r="AA3375" s="29" t="s">
        <v>39556</v>
      </c>
      <c r="AB3375" s="29" t="s">
        <v>14565</v>
      </c>
      <c r="AC3375" s="29" t="s">
        <v>14566</v>
      </c>
      <c r="AD3375" s="29" t="s">
        <v>70</v>
      </c>
      <c r="AE3375" s="29" t="s">
        <v>28224</v>
      </c>
      <c r="AF3375" s="29" t="s">
        <v>39557</v>
      </c>
      <c r="AG3375" s="29">
        <v>981</v>
      </c>
      <c r="AH3375" s="29" t="s">
        <v>39557</v>
      </c>
      <c r="AI3375" s="29" t="s">
        <v>39558</v>
      </c>
      <c r="AJ3375" s="29">
        <v>-921</v>
      </c>
      <c r="AK3375" s="29" t="s">
        <v>39559</v>
      </c>
      <c r="AL3375" s="29" t="s">
        <v>39560</v>
      </c>
      <c r="AM3375" s="29">
        <v>117</v>
      </c>
      <c r="AN3375" s="1">
        <f t="shared" si="183"/>
        <v>1</v>
      </c>
      <c r="AO3375" s="1">
        <f t="shared" si="184"/>
        <v>1</v>
      </c>
      <c r="AP3375" s="30">
        <f t="shared" si="185"/>
        <v>46298</v>
      </c>
      <c r="AQ3375" s="1" t="str">
        <f>IF(COUNTIF('同场线路Rotas do mesmo SC'!A:A,C3375)&gt;0,"Sim","Não")</f>
        <v>Não</v>
      </c>
      <c r="AR3375" s="1" t="str">
        <f>IF(COUNTIF(揽收业务网点!A:A,P3375)&gt;0,"Sim","Não")</f>
        <v>Não</v>
      </c>
    </row>
    <row r="3376" spans="1:44">
      <c r="A3376" s="29" t="s">
        <v>39561</v>
      </c>
      <c r="B3376" s="29" t="s">
        <v>379</v>
      </c>
      <c r="C3376" s="29" t="s">
        <v>35948</v>
      </c>
      <c r="D3376" s="29" t="s">
        <v>15072</v>
      </c>
      <c r="E3376" s="29" t="s">
        <v>382</v>
      </c>
      <c r="F3376" s="29" t="s">
        <v>7279</v>
      </c>
      <c r="G3376" s="29">
        <v>40</v>
      </c>
      <c r="H3376" s="29" t="s">
        <v>4809</v>
      </c>
      <c r="I3376" s="29" t="s">
        <v>868</v>
      </c>
      <c r="J3376" s="29" t="s">
        <v>4810</v>
      </c>
      <c r="K3376" s="29" t="s">
        <v>387</v>
      </c>
      <c r="L3376" s="29" t="s">
        <v>4811</v>
      </c>
      <c r="M3376" s="29" t="s">
        <v>4810</v>
      </c>
      <c r="N3376" s="29" t="s">
        <v>4812</v>
      </c>
      <c r="O3376" s="29" t="s">
        <v>899</v>
      </c>
      <c r="P3376" s="29" t="s">
        <v>900</v>
      </c>
      <c r="Q3376" s="29" t="s">
        <v>70</v>
      </c>
      <c r="R3376" s="29" t="s">
        <v>1257</v>
      </c>
      <c r="S3376" s="29" t="s">
        <v>4409</v>
      </c>
      <c r="T3376" s="29" t="s">
        <v>39562</v>
      </c>
      <c r="U3376" s="29" t="s">
        <v>39563</v>
      </c>
      <c r="V3376" s="29">
        <v>184</v>
      </c>
      <c r="W3376" s="29" t="s">
        <v>396</v>
      </c>
      <c r="X3376" s="29" t="s">
        <v>39564</v>
      </c>
      <c r="Y3376" s="29" t="s">
        <v>27850</v>
      </c>
      <c r="Z3376" s="29" t="s">
        <v>39565</v>
      </c>
      <c r="AA3376" s="29" t="s">
        <v>39565</v>
      </c>
      <c r="AB3376" s="29" t="s">
        <v>10735</v>
      </c>
      <c r="AC3376" s="29" t="s">
        <v>75</v>
      </c>
      <c r="AD3376" s="29" t="s">
        <v>70</v>
      </c>
      <c r="AE3376" s="29" t="s">
        <v>28103</v>
      </c>
      <c r="AF3376" s="29" t="s">
        <v>38104</v>
      </c>
      <c r="AG3376" s="29">
        <v>-5</v>
      </c>
      <c r="AH3376" s="29" t="s">
        <v>38104</v>
      </c>
      <c r="AI3376" s="29" t="s">
        <v>39566</v>
      </c>
      <c r="AJ3376" s="29">
        <v>52</v>
      </c>
      <c r="AK3376" s="29" t="s">
        <v>39567</v>
      </c>
      <c r="AL3376" s="29" t="s">
        <v>39568</v>
      </c>
      <c r="AM3376" s="29">
        <v>74</v>
      </c>
      <c r="AN3376" s="1">
        <f t="shared" si="183"/>
        <v>1</v>
      </c>
      <c r="AO3376" s="1">
        <f t="shared" si="184"/>
        <v>1</v>
      </c>
      <c r="AP3376" s="30">
        <f t="shared" si="185"/>
        <v>46298</v>
      </c>
      <c r="AQ3376" s="1" t="str">
        <f>IF(COUNTIF('同场线路Rotas do mesmo SC'!A:A,C3376)&gt;0,"Sim","Não")</f>
        <v>Não</v>
      </c>
      <c r="AR3376" s="1" t="str">
        <f>IF(COUNTIF(揽收业务网点!A:A,P3376)&gt;0,"Sim","Não")</f>
        <v>Não</v>
      </c>
    </row>
    <row r="3377" spans="1:44">
      <c r="A3377" s="29" t="s">
        <v>39569</v>
      </c>
      <c r="B3377" s="29" t="s">
        <v>379</v>
      </c>
      <c r="C3377" s="29" t="s">
        <v>39570</v>
      </c>
      <c r="D3377" s="29" t="s">
        <v>15072</v>
      </c>
      <c r="E3377" s="29" t="s">
        <v>640</v>
      </c>
      <c r="F3377" s="29" t="s">
        <v>7279</v>
      </c>
      <c r="G3377" s="29">
        <v>401</v>
      </c>
      <c r="H3377" s="29" t="s">
        <v>39571</v>
      </c>
      <c r="I3377" s="29" t="s">
        <v>663</v>
      </c>
      <c r="J3377" s="29" t="s">
        <v>1016</v>
      </c>
      <c r="K3377" s="29" t="s">
        <v>387</v>
      </c>
      <c r="L3377" s="29" t="s">
        <v>1017</v>
      </c>
      <c r="M3377" s="29" t="s">
        <v>39572</v>
      </c>
      <c r="N3377" s="29" t="s">
        <v>39573</v>
      </c>
      <c r="O3377" s="29" t="s">
        <v>6248</v>
      </c>
      <c r="P3377" s="29" t="s">
        <v>117</v>
      </c>
      <c r="Q3377" s="29" t="s">
        <v>118</v>
      </c>
      <c r="R3377" s="29" t="s">
        <v>39574</v>
      </c>
      <c r="S3377" s="29" t="s">
        <v>39574</v>
      </c>
      <c r="T3377" s="29" t="s">
        <v>39575</v>
      </c>
      <c r="U3377" s="29" t="s">
        <v>39576</v>
      </c>
      <c r="V3377" s="29">
        <v>107</v>
      </c>
      <c r="W3377" s="29" t="s">
        <v>396</v>
      </c>
      <c r="X3377" s="29" t="s">
        <v>39577</v>
      </c>
      <c r="Y3377" s="29" t="s">
        <v>28403</v>
      </c>
      <c r="Z3377" s="29" t="s">
        <v>39578</v>
      </c>
      <c r="AA3377" s="29" t="s">
        <v>39578</v>
      </c>
      <c r="AB3377" s="29" t="s">
        <v>653</v>
      </c>
      <c r="AC3377" s="29" t="s">
        <v>654</v>
      </c>
      <c r="AD3377" s="29" t="s">
        <v>11</v>
      </c>
      <c r="AE3377" s="29" t="s">
        <v>27787</v>
      </c>
      <c r="AF3377" s="29" t="s">
        <v>39579</v>
      </c>
      <c r="AG3377" s="29">
        <v>-75</v>
      </c>
      <c r="AH3377" s="29" t="s">
        <v>39579</v>
      </c>
      <c r="AI3377" s="29" t="s">
        <v>39580</v>
      </c>
      <c r="AJ3377" s="29">
        <v>213</v>
      </c>
      <c r="AK3377" s="29" t="s">
        <v>39581</v>
      </c>
      <c r="AL3377" s="29" t="s">
        <v>39582</v>
      </c>
      <c r="AM3377" s="29">
        <v>2339</v>
      </c>
      <c r="AN3377" s="1">
        <f t="shared" si="183"/>
        <v>1</v>
      </c>
      <c r="AO3377" s="1">
        <f t="shared" si="184"/>
        <v>1</v>
      </c>
      <c r="AP3377" s="30">
        <f t="shared" si="185"/>
        <v>46298</v>
      </c>
      <c r="AQ3377" s="1" t="str">
        <f>IF(COUNTIF('同场线路Rotas do mesmo SC'!A:A,C3377)&gt;0,"Sim","Não")</f>
        <v>Não</v>
      </c>
      <c r="AR3377" s="1" t="str">
        <f>IF(COUNTIF(揽收业务网点!A:A,P3377)&gt;0,"Sim","Não")</f>
        <v>Sim</v>
      </c>
    </row>
    <row r="3378" spans="1:44">
      <c r="A3378" s="29" t="s">
        <v>39583</v>
      </c>
      <c r="B3378" s="29" t="s">
        <v>379</v>
      </c>
      <c r="C3378" s="29" t="s">
        <v>39584</v>
      </c>
      <c r="D3378" s="29" t="s">
        <v>15072</v>
      </c>
      <c r="E3378" s="29" t="s">
        <v>382</v>
      </c>
      <c r="F3378" s="29" t="s">
        <v>7279</v>
      </c>
      <c r="G3378" s="29">
        <v>1</v>
      </c>
      <c r="H3378" s="29" t="s">
        <v>25427</v>
      </c>
      <c r="I3378" s="29" t="s">
        <v>385</v>
      </c>
      <c r="J3378" s="29" t="s">
        <v>642</v>
      </c>
      <c r="K3378" s="29" t="s">
        <v>387</v>
      </c>
      <c r="L3378" s="29" t="s">
        <v>643</v>
      </c>
      <c r="M3378" s="29" t="s">
        <v>25428</v>
      </c>
      <c r="N3378" s="29" t="s">
        <v>25429</v>
      </c>
      <c r="O3378" s="29" t="s">
        <v>11807</v>
      </c>
      <c r="P3378" s="29" t="s">
        <v>48</v>
      </c>
      <c r="Q3378" s="29" t="s">
        <v>11</v>
      </c>
      <c r="R3378" s="29" t="s">
        <v>39585</v>
      </c>
      <c r="S3378" s="29" t="s">
        <v>39585</v>
      </c>
      <c r="T3378" s="29" t="s">
        <v>39586</v>
      </c>
      <c r="U3378" s="29" t="s">
        <v>39587</v>
      </c>
      <c r="V3378" s="29">
        <v>9</v>
      </c>
      <c r="W3378" s="29" t="s">
        <v>396</v>
      </c>
      <c r="X3378" s="29" t="s">
        <v>39588</v>
      </c>
      <c r="Y3378" s="29" t="s">
        <v>27911</v>
      </c>
      <c r="Z3378" s="29" t="s">
        <v>39589</v>
      </c>
      <c r="AA3378" s="29" t="s">
        <v>39589</v>
      </c>
      <c r="AB3378" s="29" t="s">
        <v>4899</v>
      </c>
      <c r="AC3378" s="29" t="s">
        <v>4900</v>
      </c>
      <c r="AD3378" s="29" t="s">
        <v>11</v>
      </c>
      <c r="AE3378" s="29" t="s">
        <v>28369</v>
      </c>
      <c r="AF3378" s="29"/>
      <c r="AG3378" s="29"/>
      <c r="AH3378" s="29"/>
      <c r="AI3378" s="29"/>
      <c r="AJ3378" s="29"/>
      <c r="AK3378" s="29"/>
      <c r="AL3378" s="29"/>
      <c r="AM3378" s="29"/>
      <c r="AN3378" s="1">
        <f t="shared" si="183"/>
        <v>1</v>
      </c>
      <c r="AO3378" s="1">
        <f t="shared" si="184"/>
        <v>0</v>
      </c>
      <c r="AP3378" s="30">
        <f t="shared" si="185"/>
        <v>46298</v>
      </c>
      <c r="AQ3378" s="1" t="str">
        <f>IF(COUNTIF('同场线路Rotas do mesmo SC'!A:A,C3378)&gt;0,"Sim","Não")</f>
        <v>Não</v>
      </c>
      <c r="AR3378" s="1" t="str">
        <f>IF(COUNTIF(揽收业务网点!A:A,P3378)&gt;0,"Sim","Não")</f>
        <v>Sim</v>
      </c>
    </row>
    <row r="3379" spans="1:44">
      <c r="A3379" s="29" t="s">
        <v>39590</v>
      </c>
      <c r="B3379" s="29" t="s">
        <v>379</v>
      </c>
      <c r="C3379" s="29" t="s">
        <v>39591</v>
      </c>
      <c r="D3379" s="29" t="s">
        <v>15072</v>
      </c>
      <c r="E3379" s="29" t="s">
        <v>640</v>
      </c>
      <c r="F3379" s="29" t="s">
        <v>7279</v>
      </c>
      <c r="G3379" s="29">
        <v>12</v>
      </c>
      <c r="H3379" s="29" t="s">
        <v>3066</v>
      </c>
      <c r="I3379" s="29" t="s">
        <v>663</v>
      </c>
      <c r="J3379" s="29" t="s">
        <v>734</v>
      </c>
      <c r="K3379" s="29" t="s">
        <v>387</v>
      </c>
      <c r="L3379" s="29" t="s">
        <v>735</v>
      </c>
      <c r="M3379" s="29" t="s">
        <v>3067</v>
      </c>
      <c r="N3379" s="29" t="s">
        <v>3068</v>
      </c>
      <c r="O3379" s="29" t="s">
        <v>3069</v>
      </c>
      <c r="P3379" s="29" t="s">
        <v>12</v>
      </c>
      <c r="Q3379" s="29" t="s">
        <v>11</v>
      </c>
      <c r="R3379" s="29" t="s">
        <v>39592</v>
      </c>
      <c r="S3379" s="29" t="s">
        <v>39592</v>
      </c>
      <c r="T3379" s="29" t="s">
        <v>39593</v>
      </c>
      <c r="U3379" s="29" t="s">
        <v>39594</v>
      </c>
      <c r="V3379" s="29">
        <v>203</v>
      </c>
      <c r="W3379" s="29" t="s">
        <v>396</v>
      </c>
      <c r="X3379" s="29" t="s">
        <v>39595</v>
      </c>
      <c r="Y3379" s="29" t="s">
        <v>27787</v>
      </c>
      <c r="Z3379" s="29" t="s">
        <v>39596</v>
      </c>
      <c r="AA3379" s="29" t="s">
        <v>39596</v>
      </c>
      <c r="AB3379" s="29" t="s">
        <v>653</v>
      </c>
      <c r="AC3379" s="29" t="s">
        <v>654</v>
      </c>
      <c r="AD3379" s="29" t="s">
        <v>11</v>
      </c>
      <c r="AE3379" s="29" t="s">
        <v>28437</v>
      </c>
      <c r="AF3379" s="29" t="s">
        <v>39597</v>
      </c>
      <c r="AG3379" s="29">
        <v>-333</v>
      </c>
      <c r="AH3379" s="29" t="s">
        <v>39597</v>
      </c>
      <c r="AI3379" s="29" t="s">
        <v>39598</v>
      </c>
      <c r="AJ3379" s="29">
        <v>86</v>
      </c>
      <c r="AK3379" s="29" t="s">
        <v>39599</v>
      </c>
      <c r="AL3379" s="29" t="s">
        <v>39600</v>
      </c>
      <c r="AM3379" s="29">
        <v>2626</v>
      </c>
      <c r="AN3379" s="1">
        <f t="shared" si="183"/>
        <v>1</v>
      </c>
      <c r="AO3379" s="1">
        <f t="shared" si="184"/>
        <v>1</v>
      </c>
      <c r="AP3379" s="30">
        <f t="shared" si="185"/>
        <v>46298</v>
      </c>
      <c r="AQ3379" s="1" t="str">
        <f>IF(COUNTIF('同场线路Rotas do mesmo SC'!A:A,C3379)&gt;0,"Sim","Não")</f>
        <v>Não</v>
      </c>
      <c r="AR3379" s="1" t="str">
        <f>IF(COUNTIF(揽收业务网点!A:A,P3379)&gt;0,"Sim","Não")</f>
        <v>Sim</v>
      </c>
    </row>
    <row r="3380" spans="1:44">
      <c r="A3380" s="29" t="s">
        <v>39601</v>
      </c>
      <c r="B3380" s="29" t="s">
        <v>379</v>
      </c>
      <c r="C3380" s="29" t="s">
        <v>39602</v>
      </c>
      <c r="D3380" s="29" t="s">
        <v>15072</v>
      </c>
      <c r="E3380" s="29" t="s">
        <v>640</v>
      </c>
      <c r="F3380" s="29" t="s">
        <v>7279</v>
      </c>
      <c r="G3380" s="29">
        <v>15</v>
      </c>
      <c r="H3380" s="29" t="s">
        <v>6099</v>
      </c>
      <c r="I3380" s="29" t="s">
        <v>868</v>
      </c>
      <c r="J3380" s="29" t="s">
        <v>2187</v>
      </c>
      <c r="K3380" s="29" t="s">
        <v>387</v>
      </c>
      <c r="L3380" s="29" t="s">
        <v>2188</v>
      </c>
      <c r="M3380" s="29" t="s">
        <v>6100</v>
      </c>
      <c r="N3380" s="29" t="s">
        <v>6101</v>
      </c>
      <c r="O3380" s="29" t="s">
        <v>8831</v>
      </c>
      <c r="P3380" s="29" t="s">
        <v>65</v>
      </c>
      <c r="Q3380" s="29" t="s">
        <v>11</v>
      </c>
      <c r="R3380" s="29" t="s">
        <v>2793</v>
      </c>
      <c r="S3380" s="29" t="s">
        <v>2793</v>
      </c>
      <c r="T3380" s="29" t="s">
        <v>39603</v>
      </c>
      <c r="U3380" s="29" t="s">
        <v>39604</v>
      </c>
      <c r="V3380" s="29">
        <v>119</v>
      </c>
      <c r="W3380" s="29" t="s">
        <v>396</v>
      </c>
      <c r="X3380" s="29" t="s">
        <v>39605</v>
      </c>
      <c r="Y3380" s="29" t="s">
        <v>28932</v>
      </c>
      <c r="Z3380" s="29" t="s">
        <v>39606</v>
      </c>
      <c r="AA3380" s="29" t="s">
        <v>39606</v>
      </c>
      <c r="AB3380" s="29" t="s">
        <v>653</v>
      </c>
      <c r="AC3380" s="29" t="s">
        <v>654</v>
      </c>
      <c r="AD3380" s="29" t="s">
        <v>11</v>
      </c>
      <c r="AE3380" s="29" t="s">
        <v>28391</v>
      </c>
      <c r="AF3380" s="29" t="s">
        <v>39607</v>
      </c>
      <c r="AG3380" s="29">
        <v>-364</v>
      </c>
      <c r="AH3380" s="29" t="s">
        <v>39607</v>
      </c>
      <c r="AI3380" s="29" t="s">
        <v>39608</v>
      </c>
      <c r="AJ3380" s="29">
        <v>117</v>
      </c>
      <c r="AK3380" s="29" t="s">
        <v>39609</v>
      </c>
      <c r="AL3380" s="29" t="s">
        <v>39610</v>
      </c>
      <c r="AM3380" s="29">
        <v>602</v>
      </c>
      <c r="AN3380" s="1">
        <f t="shared" si="183"/>
        <v>1</v>
      </c>
      <c r="AO3380" s="1">
        <f t="shared" si="184"/>
        <v>1</v>
      </c>
      <c r="AP3380" s="30">
        <f t="shared" si="185"/>
        <v>46298</v>
      </c>
      <c r="AQ3380" s="1" t="str">
        <f>IF(COUNTIF('同场线路Rotas do mesmo SC'!A:A,C3380)&gt;0,"Sim","Não")</f>
        <v>Não</v>
      </c>
      <c r="AR3380" s="1" t="str">
        <f>IF(COUNTIF(揽收业务网点!A:A,P3380)&gt;0,"Sim","Não")</f>
        <v>Sim</v>
      </c>
    </row>
    <row r="3381" spans="1:44">
      <c r="A3381" s="29" t="s">
        <v>39611</v>
      </c>
      <c r="B3381" s="29" t="s">
        <v>379</v>
      </c>
      <c r="C3381" s="29" t="s">
        <v>37911</v>
      </c>
      <c r="D3381" s="29" t="s">
        <v>15072</v>
      </c>
      <c r="E3381" s="29" t="s">
        <v>382</v>
      </c>
      <c r="F3381" s="29" t="s">
        <v>7279</v>
      </c>
      <c r="G3381" s="29">
        <v>140</v>
      </c>
      <c r="H3381" s="29" t="s">
        <v>36027</v>
      </c>
      <c r="I3381" s="29" t="s">
        <v>702</v>
      </c>
      <c r="J3381" s="29" t="s">
        <v>4141</v>
      </c>
      <c r="K3381" s="29" t="s">
        <v>387</v>
      </c>
      <c r="L3381" s="29" t="s">
        <v>4142</v>
      </c>
      <c r="M3381" s="29" t="s">
        <v>36028</v>
      </c>
      <c r="N3381" s="29" t="s">
        <v>36029</v>
      </c>
      <c r="O3381" s="29" t="s">
        <v>899</v>
      </c>
      <c r="P3381" s="29" t="s">
        <v>900</v>
      </c>
      <c r="Q3381" s="29" t="s">
        <v>70</v>
      </c>
      <c r="R3381" s="29" t="s">
        <v>18281</v>
      </c>
      <c r="S3381" s="29" t="s">
        <v>29757</v>
      </c>
      <c r="T3381" s="29" t="s">
        <v>33857</v>
      </c>
      <c r="U3381" s="29" t="s">
        <v>39612</v>
      </c>
      <c r="V3381" s="29">
        <v>189</v>
      </c>
      <c r="W3381" s="29" t="s">
        <v>396</v>
      </c>
      <c r="X3381" s="29" t="s">
        <v>39613</v>
      </c>
      <c r="Y3381" s="29" t="s">
        <v>28224</v>
      </c>
      <c r="Z3381" s="29" t="s">
        <v>35173</v>
      </c>
      <c r="AA3381" s="29" t="s">
        <v>35173</v>
      </c>
      <c r="AB3381" s="29" t="s">
        <v>10224</v>
      </c>
      <c r="AC3381" s="29" t="s">
        <v>10225</v>
      </c>
      <c r="AD3381" s="29" t="s">
        <v>70</v>
      </c>
      <c r="AE3381" s="29" t="s">
        <v>39614</v>
      </c>
      <c r="AF3381" s="29"/>
      <c r="AG3381" s="29"/>
      <c r="AH3381" s="29"/>
      <c r="AI3381" s="29"/>
      <c r="AJ3381" s="29"/>
      <c r="AK3381" s="29"/>
      <c r="AL3381" s="29"/>
      <c r="AM3381" s="29"/>
      <c r="AN3381" s="1">
        <f t="shared" si="183"/>
        <v>1</v>
      </c>
      <c r="AO3381" s="1">
        <f t="shared" si="184"/>
        <v>0</v>
      </c>
      <c r="AP3381" s="30">
        <f t="shared" si="185"/>
        <v>46298</v>
      </c>
      <c r="AQ3381" s="1" t="str">
        <f>IF(COUNTIF('同场线路Rotas do mesmo SC'!A:A,C3381)&gt;0,"Sim","Não")</f>
        <v>Não</v>
      </c>
      <c r="AR3381" s="1" t="str">
        <f>IF(COUNTIF(揽收业务网点!A:A,P3381)&gt;0,"Sim","Não")</f>
        <v>Não</v>
      </c>
    </row>
    <row r="3382" spans="1:44">
      <c r="A3382" s="29" t="s">
        <v>39615</v>
      </c>
      <c r="B3382" s="29" t="s">
        <v>379</v>
      </c>
      <c r="C3382" s="29" t="s">
        <v>37964</v>
      </c>
      <c r="D3382" s="29" t="s">
        <v>15072</v>
      </c>
      <c r="E3382" s="29" t="s">
        <v>640</v>
      </c>
      <c r="F3382" s="29" t="s">
        <v>7279</v>
      </c>
      <c r="G3382" s="29">
        <v>90</v>
      </c>
      <c r="H3382" s="29" t="s">
        <v>18524</v>
      </c>
      <c r="I3382" s="29" t="s">
        <v>702</v>
      </c>
      <c r="J3382" s="29" t="s">
        <v>869</v>
      </c>
      <c r="K3382" s="29" t="s">
        <v>387</v>
      </c>
      <c r="L3382" s="29" t="s">
        <v>870</v>
      </c>
      <c r="M3382" s="29" t="s">
        <v>18525</v>
      </c>
      <c r="N3382" s="29" t="s">
        <v>18526</v>
      </c>
      <c r="O3382" s="29" t="s">
        <v>37965</v>
      </c>
      <c r="P3382" s="29" t="s">
        <v>90</v>
      </c>
      <c r="Q3382" s="29" t="s">
        <v>70</v>
      </c>
      <c r="R3382" s="29" t="s">
        <v>13078</v>
      </c>
      <c r="S3382" s="29" t="s">
        <v>13078</v>
      </c>
      <c r="T3382" s="29" t="s">
        <v>39616</v>
      </c>
      <c r="U3382" s="29" t="s">
        <v>39617</v>
      </c>
      <c r="V3382" s="29">
        <v>16</v>
      </c>
      <c r="W3382" s="29" t="s">
        <v>396</v>
      </c>
      <c r="X3382" s="29"/>
      <c r="Y3382" s="29" t="s">
        <v>15616</v>
      </c>
      <c r="Z3382" s="29" t="s">
        <v>15616</v>
      </c>
      <c r="AA3382" s="29" t="s">
        <v>15616</v>
      </c>
      <c r="AB3382" s="29" t="s">
        <v>873</v>
      </c>
      <c r="AC3382" s="29" t="s">
        <v>874</v>
      </c>
      <c r="AD3382" s="29" t="s">
        <v>70</v>
      </c>
      <c r="AE3382" s="29" t="s">
        <v>28224</v>
      </c>
      <c r="AF3382" s="29" t="s">
        <v>39618</v>
      </c>
      <c r="AG3382" s="29">
        <v>31</v>
      </c>
      <c r="AH3382" s="29" t="s">
        <v>39618</v>
      </c>
      <c r="AI3382" s="29"/>
      <c r="AJ3382" s="29"/>
      <c r="AK3382" s="29"/>
      <c r="AL3382" s="29"/>
      <c r="AM3382" s="29"/>
      <c r="AN3382" s="1">
        <f t="shared" si="183"/>
        <v>0</v>
      </c>
      <c r="AO3382" s="1">
        <f t="shared" si="184"/>
        <v>0</v>
      </c>
      <c r="AP3382" s="30">
        <f t="shared" si="185"/>
        <v>46298</v>
      </c>
      <c r="AQ3382" s="1" t="str">
        <f>IF(COUNTIF('同场线路Rotas do mesmo SC'!A:A,C3382)&gt;0,"Sim","Não")</f>
        <v>Não</v>
      </c>
      <c r="AR3382" s="1" t="str">
        <f>IF(COUNTIF(揽收业务网点!A:A,P3382)&gt;0,"Sim","Não")</f>
        <v>Sim</v>
      </c>
    </row>
    <row r="3383" spans="1:44">
      <c r="A3383" s="29" t="s">
        <v>39619</v>
      </c>
      <c r="B3383" s="29" t="s">
        <v>379</v>
      </c>
      <c r="C3383" s="29" t="s">
        <v>39334</v>
      </c>
      <c r="D3383" s="29" t="s">
        <v>15072</v>
      </c>
      <c r="E3383" s="29" t="s">
        <v>640</v>
      </c>
      <c r="F3383" s="29" t="s">
        <v>7279</v>
      </c>
      <c r="G3383" s="29">
        <v>25</v>
      </c>
      <c r="H3383" s="29" t="s">
        <v>27535</v>
      </c>
      <c r="I3383" s="29" t="s">
        <v>663</v>
      </c>
      <c r="J3383" s="29" t="s">
        <v>642</v>
      </c>
      <c r="K3383" s="29" t="s">
        <v>387</v>
      </c>
      <c r="L3383" s="29" t="s">
        <v>643</v>
      </c>
      <c r="M3383" s="29" t="s">
        <v>27536</v>
      </c>
      <c r="N3383" s="29" t="s">
        <v>27537</v>
      </c>
      <c r="O3383" s="29" t="s">
        <v>27538</v>
      </c>
      <c r="P3383" s="29" t="s">
        <v>120</v>
      </c>
      <c r="Q3383" s="29" t="s">
        <v>118</v>
      </c>
      <c r="R3383" s="29" t="s">
        <v>37669</v>
      </c>
      <c r="S3383" s="29" t="s">
        <v>37669</v>
      </c>
      <c r="T3383" s="29" t="s">
        <v>39620</v>
      </c>
      <c r="U3383" s="29" t="s">
        <v>39621</v>
      </c>
      <c r="V3383" s="29">
        <v>235</v>
      </c>
      <c r="W3383" s="29" t="s">
        <v>396</v>
      </c>
      <c r="X3383" s="29" t="s">
        <v>39622</v>
      </c>
      <c r="Y3383" s="29" t="s">
        <v>27823</v>
      </c>
      <c r="Z3383" s="29" t="s">
        <v>39623</v>
      </c>
      <c r="AA3383" s="29" t="s">
        <v>39623</v>
      </c>
      <c r="AB3383" s="29" t="s">
        <v>674</v>
      </c>
      <c r="AC3383" s="29" t="s">
        <v>675</v>
      </c>
      <c r="AD3383" s="29" t="s">
        <v>118</v>
      </c>
      <c r="AE3383" s="29" t="s">
        <v>28130</v>
      </c>
      <c r="AF3383" s="29" t="s">
        <v>39624</v>
      </c>
      <c r="AG3383" s="29">
        <v>211</v>
      </c>
      <c r="AH3383" s="29" t="s">
        <v>39624</v>
      </c>
      <c r="AI3383" s="29" t="s">
        <v>39625</v>
      </c>
      <c r="AJ3383" s="29"/>
      <c r="AK3383" s="29"/>
      <c r="AL3383" s="29"/>
      <c r="AM3383" s="29"/>
      <c r="AN3383" s="1">
        <f t="shared" si="183"/>
        <v>1</v>
      </c>
      <c r="AO3383" s="1">
        <f t="shared" si="184"/>
        <v>1</v>
      </c>
      <c r="AP3383" s="30">
        <f t="shared" si="185"/>
        <v>46298</v>
      </c>
      <c r="AQ3383" s="1" t="str">
        <f>IF(COUNTIF('同场线路Rotas do mesmo SC'!A:A,C3383)&gt;0,"Sim","Não")</f>
        <v>Não</v>
      </c>
      <c r="AR3383" s="1" t="str">
        <f>IF(COUNTIF(揽收业务网点!A:A,P3383)&gt;0,"Sim","Não")</f>
        <v>Sim</v>
      </c>
    </row>
    <row r="3384" spans="1:44">
      <c r="A3384" s="29" t="s">
        <v>39626</v>
      </c>
      <c r="B3384" s="29" t="s">
        <v>379</v>
      </c>
      <c r="C3384" s="29" t="s">
        <v>39627</v>
      </c>
      <c r="D3384" s="29" t="s">
        <v>15072</v>
      </c>
      <c r="E3384" s="29" t="s">
        <v>382</v>
      </c>
      <c r="F3384" s="29" t="s">
        <v>7279</v>
      </c>
      <c r="G3384" s="29">
        <v>26</v>
      </c>
      <c r="H3384" s="29" t="s">
        <v>35579</v>
      </c>
      <c r="I3384" s="29" t="s">
        <v>385</v>
      </c>
      <c r="J3384" s="29" t="s">
        <v>1597</v>
      </c>
      <c r="K3384" s="29" t="s">
        <v>387</v>
      </c>
      <c r="L3384" s="29" t="s">
        <v>1598</v>
      </c>
      <c r="M3384" s="29" t="s">
        <v>35580</v>
      </c>
      <c r="N3384" s="29" t="s">
        <v>35581</v>
      </c>
      <c r="O3384" s="29" t="s">
        <v>1744</v>
      </c>
      <c r="P3384" s="29" t="s">
        <v>1745</v>
      </c>
      <c r="Q3384" s="29" t="s">
        <v>94</v>
      </c>
      <c r="R3384" s="29" t="s">
        <v>39628</v>
      </c>
      <c r="S3384" s="29" t="s">
        <v>39629</v>
      </c>
      <c r="T3384" s="29" t="s">
        <v>39630</v>
      </c>
      <c r="U3384" s="29" t="s">
        <v>39631</v>
      </c>
      <c r="V3384" s="29">
        <v>43</v>
      </c>
      <c r="W3384" s="29" t="s">
        <v>396</v>
      </c>
      <c r="X3384" s="29" t="s">
        <v>39632</v>
      </c>
      <c r="Y3384" s="29" t="s">
        <v>28293</v>
      </c>
      <c r="Z3384" s="29" t="s">
        <v>39633</v>
      </c>
      <c r="AA3384" s="29" t="s">
        <v>39633</v>
      </c>
      <c r="AB3384" s="29" t="s">
        <v>14956</v>
      </c>
      <c r="AC3384" s="29" t="s">
        <v>14957</v>
      </c>
      <c r="AD3384" s="29" t="s">
        <v>94</v>
      </c>
      <c r="AE3384" s="29" t="s">
        <v>39634</v>
      </c>
      <c r="AF3384" s="29" t="s">
        <v>39635</v>
      </c>
      <c r="AG3384" s="29">
        <v>-2</v>
      </c>
      <c r="AH3384" s="29" t="s">
        <v>39635</v>
      </c>
      <c r="AI3384" s="29" t="s">
        <v>39636</v>
      </c>
      <c r="AJ3384" s="29">
        <v>23</v>
      </c>
      <c r="AK3384" s="29" t="s">
        <v>39637</v>
      </c>
      <c r="AL3384" s="29" t="s">
        <v>39638</v>
      </c>
      <c r="AM3384" s="29">
        <v>55</v>
      </c>
      <c r="AN3384" s="1">
        <f t="shared" si="183"/>
        <v>1</v>
      </c>
      <c r="AO3384" s="1">
        <f t="shared" si="184"/>
        <v>1</v>
      </c>
      <c r="AP3384" s="30">
        <f t="shared" si="185"/>
        <v>46298</v>
      </c>
      <c r="AQ3384" s="1" t="str">
        <f>IF(COUNTIF('同场线路Rotas do mesmo SC'!A:A,C3384)&gt;0,"Sim","Não")</f>
        <v>Não</v>
      </c>
      <c r="AR3384" s="1" t="str">
        <f>IF(COUNTIF(揽收业务网点!A:A,P3384)&gt;0,"Sim","Não")</f>
        <v>Não</v>
      </c>
    </row>
    <row r="3385" spans="1:44">
      <c r="A3385" s="29" t="s">
        <v>39639</v>
      </c>
      <c r="B3385" s="29" t="s">
        <v>379</v>
      </c>
      <c r="C3385" s="29" t="s">
        <v>39640</v>
      </c>
      <c r="D3385" s="29" t="s">
        <v>15072</v>
      </c>
      <c r="E3385" s="29" t="s">
        <v>382</v>
      </c>
      <c r="F3385" s="29" t="s">
        <v>7279</v>
      </c>
      <c r="G3385" s="29">
        <v>12</v>
      </c>
      <c r="H3385" s="29" t="s">
        <v>25595</v>
      </c>
      <c r="I3385" s="29" t="s">
        <v>868</v>
      </c>
      <c r="J3385" s="29" t="s">
        <v>9062</v>
      </c>
      <c r="K3385" s="29" t="s">
        <v>411</v>
      </c>
      <c r="L3385" s="29" t="s">
        <v>9063</v>
      </c>
      <c r="M3385" s="29" t="s">
        <v>36049</v>
      </c>
      <c r="N3385" s="29" t="s">
        <v>36050</v>
      </c>
      <c r="O3385" s="29" t="s">
        <v>12571</v>
      </c>
      <c r="P3385" s="29" t="s">
        <v>156</v>
      </c>
      <c r="Q3385" s="29" t="s">
        <v>145</v>
      </c>
      <c r="R3385" s="29" t="s">
        <v>39641</v>
      </c>
      <c r="S3385" s="29" t="s">
        <v>39641</v>
      </c>
      <c r="T3385" s="29" t="s">
        <v>39642</v>
      </c>
      <c r="U3385" s="29" t="s">
        <v>39643</v>
      </c>
      <c r="V3385" s="29">
        <v>56</v>
      </c>
      <c r="W3385" s="29" t="s">
        <v>396</v>
      </c>
      <c r="X3385" s="29" t="s">
        <v>39644</v>
      </c>
      <c r="Y3385" s="29" t="s">
        <v>28293</v>
      </c>
      <c r="Z3385" s="29" t="s">
        <v>39645</v>
      </c>
      <c r="AA3385" s="29" t="s">
        <v>39645</v>
      </c>
      <c r="AB3385" s="29" t="s">
        <v>12867</v>
      </c>
      <c r="AC3385" s="29" t="s">
        <v>155</v>
      </c>
      <c r="AD3385" s="29" t="s">
        <v>145</v>
      </c>
      <c r="AE3385" s="29" t="s">
        <v>39646</v>
      </c>
      <c r="AF3385" s="29" t="s">
        <v>39647</v>
      </c>
      <c r="AG3385" s="29">
        <v>26</v>
      </c>
      <c r="AH3385" s="29" t="s">
        <v>39647</v>
      </c>
      <c r="AI3385" s="29" t="s">
        <v>39648</v>
      </c>
      <c r="AJ3385" s="29">
        <v>6</v>
      </c>
      <c r="AK3385" s="29" t="s">
        <v>39649</v>
      </c>
      <c r="AL3385" s="29" t="s">
        <v>39650</v>
      </c>
      <c r="AM3385" s="29">
        <v>22</v>
      </c>
      <c r="AN3385" s="1">
        <f t="shared" si="183"/>
        <v>1</v>
      </c>
      <c r="AO3385" s="1">
        <f t="shared" si="184"/>
        <v>1</v>
      </c>
      <c r="AP3385" s="30">
        <f t="shared" si="185"/>
        <v>46298</v>
      </c>
      <c r="AQ3385" s="1" t="str">
        <f>IF(COUNTIF('同场线路Rotas do mesmo SC'!A:A,C3385)&gt;0,"Sim","Não")</f>
        <v>Não</v>
      </c>
      <c r="AR3385" s="1" t="str">
        <f>IF(COUNTIF(揽收业务网点!A:A,P3385)&gt;0,"Sim","Não")</f>
        <v>Sim</v>
      </c>
    </row>
    <row r="3386" spans="1:44">
      <c r="A3386" s="29" t="s">
        <v>39651</v>
      </c>
      <c r="B3386" s="29" t="s">
        <v>379</v>
      </c>
      <c r="C3386" s="29" t="s">
        <v>26289</v>
      </c>
      <c r="D3386" s="29" t="s">
        <v>15072</v>
      </c>
      <c r="E3386" s="29" t="s">
        <v>382</v>
      </c>
      <c r="F3386" s="29" t="s">
        <v>7279</v>
      </c>
      <c r="G3386" s="29">
        <v>48</v>
      </c>
      <c r="H3386" s="29" t="s">
        <v>26290</v>
      </c>
      <c r="I3386" s="29" t="s">
        <v>868</v>
      </c>
      <c r="J3386" s="29" t="s">
        <v>4160</v>
      </c>
      <c r="K3386" s="29" t="s">
        <v>387</v>
      </c>
      <c r="L3386" s="29" t="s">
        <v>4161</v>
      </c>
      <c r="M3386" s="29" t="s">
        <v>26291</v>
      </c>
      <c r="N3386" s="29" t="s">
        <v>26292</v>
      </c>
      <c r="O3386" s="29" t="s">
        <v>653</v>
      </c>
      <c r="P3386" s="29" t="s">
        <v>654</v>
      </c>
      <c r="Q3386" s="29" t="s">
        <v>11</v>
      </c>
      <c r="R3386" s="29" t="s">
        <v>2565</v>
      </c>
      <c r="S3386" s="29" t="s">
        <v>39652</v>
      </c>
      <c r="T3386" s="29" t="s">
        <v>39653</v>
      </c>
      <c r="U3386" s="29" t="s">
        <v>39654</v>
      </c>
      <c r="V3386" s="29">
        <v>75</v>
      </c>
      <c r="W3386" s="29" t="s">
        <v>396</v>
      </c>
      <c r="X3386" s="29" t="s">
        <v>39655</v>
      </c>
      <c r="Y3386" s="29" t="s">
        <v>28224</v>
      </c>
      <c r="Z3386" s="29" t="s">
        <v>39656</v>
      </c>
      <c r="AA3386" s="29" t="s">
        <v>39656</v>
      </c>
      <c r="AB3386" s="29" t="s">
        <v>26297</v>
      </c>
      <c r="AC3386" s="29" t="s">
        <v>149</v>
      </c>
      <c r="AD3386" s="29" t="s">
        <v>145</v>
      </c>
      <c r="AE3386" s="29" t="s">
        <v>39657</v>
      </c>
      <c r="AF3386" s="29" t="s">
        <v>39658</v>
      </c>
      <c r="AG3386" s="29">
        <v>-145</v>
      </c>
      <c r="AH3386" s="29" t="s">
        <v>39658</v>
      </c>
      <c r="AI3386" s="29" t="s">
        <v>39659</v>
      </c>
      <c r="AJ3386" s="29">
        <v>1078</v>
      </c>
      <c r="AK3386" s="29" t="s">
        <v>39660</v>
      </c>
      <c r="AL3386" s="29" t="s">
        <v>39661</v>
      </c>
      <c r="AM3386" s="29">
        <v>79</v>
      </c>
      <c r="AN3386" s="1">
        <f t="shared" si="183"/>
        <v>1</v>
      </c>
      <c r="AO3386" s="1">
        <f t="shared" si="184"/>
        <v>1</v>
      </c>
      <c r="AP3386" s="30">
        <f t="shared" si="185"/>
        <v>46298</v>
      </c>
      <c r="AQ3386" s="1" t="str">
        <f>IF(COUNTIF('同场线路Rotas do mesmo SC'!A:A,C3386)&gt;0,"Sim","Não")</f>
        <v>Não</v>
      </c>
      <c r="AR3386" s="1" t="str">
        <f>IF(COUNTIF(揽收业务网点!A:A,P3386)&gt;0,"Sim","Não")</f>
        <v>Não</v>
      </c>
    </row>
    <row r="3387" spans="1:44">
      <c r="A3387" s="29" t="s">
        <v>39662</v>
      </c>
      <c r="B3387" s="29" t="s">
        <v>379</v>
      </c>
      <c r="C3387" s="29" t="s">
        <v>39663</v>
      </c>
      <c r="D3387" s="29" t="s">
        <v>15072</v>
      </c>
      <c r="E3387" s="29" t="s">
        <v>640</v>
      </c>
      <c r="F3387" s="29" t="s">
        <v>7279</v>
      </c>
      <c r="G3387" s="29">
        <v>13</v>
      </c>
      <c r="H3387" s="29" t="s">
        <v>27262</v>
      </c>
      <c r="I3387" s="29" t="s">
        <v>385</v>
      </c>
      <c r="J3387" s="29" t="s">
        <v>1753</v>
      </c>
      <c r="K3387" s="29" t="s">
        <v>387</v>
      </c>
      <c r="L3387" s="29" t="s">
        <v>1754</v>
      </c>
      <c r="M3387" s="29" t="s">
        <v>27263</v>
      </c>
      <c r="N3387" s="29" t="s">
        <v>27264</v>
      </c>
      <c r="O3387" s="29" t="s">
        <v>3407</v>
      </c>
      <c r="P3387" s="29" t="s">
        <v>68</v>
      </c>
      <c r="Q3387" s="29" t="s">
        <v>11</v>
      </c>
      <c r="R3387" s="29" t="s">
        <v>39664</v>
      </c>
      <c r="S3387" s="29" t="s">
        <v>39664</v>
      </c>
      <c r="T3387" s="29" t="s">
        <v>39665</v>
      </c>
      <c r="U3387" s="29" t="s">
        <v>39666</v>
      </c>
      <c r="V3387" s="29">
        <v>10</v>
      </c>
      <c r="W3387" s="29" t="s">
        <v>396</v>
      </c>
      <c r="X3387" s="29" t="s">
        <v>39667</v>
      </c>
      <c r="Y3387" s="29" t="s">
        <v>32565</v>
      </c>
      <c r="Z3387" s="29" t="s">
        <v>39668</v>
      </c>
      <c r="AA3387" s="29" t="s">
        <v>39668</v>
      </c>
      <c r="AB3387" s="29" t="s">
        <v>653</v>
      </c>
      <c r="AC3387" s="29" t="s">
        <v>654</v>
      </c>
      <c r="AD3387" s="29" t="s">
        <v>11</v>
      </c>
      <c r="AE3387" s="29" t="s">
        <v>28391</v>
      </c>
      <c r="AF3387" s="29"/>
      <c r="AG3387" s="29"/>
      <c r="AH3387" s="29"/>
      <c r="AI3387" s="29" t="s">
        <v>39669</v>
      </c>
      <c r="AJ3387" s="29"/>
      <c r="AK3387" s="29" t="s">
        <v>39670</v>
      </c>
      <c r="AL3387" s="29" t="s">
        <v>39671</v>
      </c>
      <c r="AM3387" s="29">
        <v>549</v>
      </c>
      <c r="AN3387" s="1">
        <f t="shared" si="183"/>
        <v>1</v>
      </c>
      <c r="AO3387" s="1">
        <f t="shared" si="184"/>
        <v>1</v>
      </c>
      <c r="AP3387" s="30">
        <f t="shared" si="185"/>
        <v>46298</v>
      </c>
      <c r="AQ3387" s="1" t="str">
        <f>IF(COUNTIF('同场线路Rotas do mesmo SC'!A:A,C3387)&gt;0,"Sim","Não")</f>
        <v>Não</v>
      </c>
      <c r="AR3387" s="1" t="str">
        <f>IF(COUNTIF(揽收业务网点!A:A,P3387)&gt;0,"Sim","Não")</f>
        <v>Sim</v>
      </c>
    </row>
    <row r="3388" spans="1:44">
      <c r="A3388" s="29" t="s">
        <v>39672</v>
      </c>
      <c r="B3388" s="29" t="s">
        <v>379</v>
      </c>
      <c r="C3388" s="29" t="s">
        <v>27261</v>
      </c>
      <c r="D3388" s="29" t="s">
        <v>15072</v>
      </c>
      <c r="E3388" s="29" t="s">
        <v>640</v>
      </c>
      <c r="F3388" s="29" t="s">
        <v>7279</v>
      </c>
      <c r="G3388" s="29">
        <v>13</v>
      </c>
      <c r="H3388" s="29" t="s">
        <v>34674</v>
      </c>
      <c r="I3388" s="29" t="s">
        <v>868</v>
      </c>
      <c r="J3388" s="29" t="s">
        <v>2187</v>
      </c>
      <c r="K3388" s="29" t="s">
        <v>387</v>
      </c>
      <c r="L3388" s="29" t="s">
        <v>2188</v>
      </c>
      <c r="M3388" s="29" t="s">
        <v>27865</v>
      </c>
      <c r="N3388" s="29" t="s">
        <v>27866</v>
      </c>
      <c r="O3388" s="29" t="s">
        <v>3407</v>
      </c>
      <c r="P3388" s="29" t="s">
        <v>68</v>
      </c>
      <c r="Q3388" s="29" t="s">
        <v>11</v>
      </c>
      <c r="R3388" s="29" t="s">
        <v>9851</v>
      </c>
      <c r="S3388" s="29" t="s">
        <v>9851</v>
      </c>
      <c r="T3388" s="29" t="s">
        <v>39673</v>
      </c>
      <c r="U3388" s="29" t="s">
        <v>39674</v>
      </c>
      <c r="V3388" s="29">
        <v>192</v>
      </c>
      <c r="W3388" s="29" t="s">
        <v>396</v>
      </c>
      <c r="X3388" s="29"/>
      <c r="Y3388" s="29" t="s">
        <v>28932</v>
      </c>
      <c r="Z3388" s="29" t="s">
        <v>39675</v>
      </c>
      <c r="AA3388" s="29" t="s">
        <v>39675</v>
      </c>
      <c r="AB3388" s="29" t="s">
        <v>653</v>
      </c>
      <c r="AC3388" s="29" t="s">
        <v>654</v>
      </c>
      <c r="AD3388" s="29" t="s">
        <v>11</v>
      </c>
      <c r="AE3388" s="29" t="s">
        <v>32847</v>
      </c>
      <c r="AF3388" s="29" t="s">
        <v>39676</v>
      </c>
      <c r="AG3388" s="29">
        <v>-319</v>
      </c>
      <c r="AH3388" s="29" t="s">
        <v>39676</v>
      </c>
      <c r="AI3388" s="29" t="s">
        <v>39677</v>
      </c>
      <c r="AJ3388" s="29">
        <v>21</v>
      </c>
      <c r="AK3388" s="29" t="s">
        <v>39678</v>
      </c>
      <c r="AL3388" s="29" t="s">
        <v>39679</v>
      </c>
      <c r="AM3388" s="29">
        <v>2826</v>
      </c>
      <c r="AN3388" s="1">
        <f t="shared" si="183"/>
        <v>0</v>
      </c>
      <c r="AO3388" s="1">
        <f t="shared" si="184"/>
        <v>1</v>
      </c>
      <c r="AP3388" s="30">
        <f t="shared" si="185"/>
        <v>46298</v>
      </c>
      <c r="AQ3388" s="1" t="str">
        <f>IF(COUNTIF('同场线路Rotas do mesmo SC'!A:A,C3388)&gt;0,"Sim","Não")</f>
        <v>Não</v>
      </c>
      <c r="AR3388" s="1" t="str">
        <f>IF(COUNTIF(揽收业务网点!A:A,P3388)&gt;0,"Sim","Não")</f>
        <v>Sim</v>
      </c>
    </row>
    <row r="3389" spans="1:44">
      <c r="A3389" s="29" t="s">
        <v>39680</v>
      </c>
      <c r="B3389" s="29" t="s">
        <v>379</v>
      </c>
      <c r="C3389" s="29" t="s">
        <v>39681</v>
      </c>
      <c r="D3389" s="29" t="s">
        <v>15072</v>
      </c>
      <c r="E3389" s="29" t="s">
        <v>640</v>
      </c>
      <c r="F3389" s="29" t="s">
        <v>7279</v>
      </c>
      <c r="G3389" s="29">
        <v>13</v>
      </c>
      <c r="H3389" s="29" t="s">
        <v>10861</v>
      </c>
      <c r="I3389" s="29" t="s">
        <v>868</v>
      </c>
      <c r="J3389" s="29" t="s">
        <v>642</v>
      </c>
      <c r="K3389" s="29" t="s">
        <v>387</v>
      </c>
      <c r="L3389" s="29" t="s">
        <v>643</v>
      </c>
      <c r="M3389" s="29" t="s">
        <v>10862</v>
      </c>
      <c r="N3389" s="29" t="s">
        <v>10863</v>
      </c>
      <c r="O3389" s="29" t="s">
        <v>3407</v>
      </c>
      <c r="P3389" s="29" t="s">
        <v>68</v>
      </c>
      <c r="Q3389" s="29" t="s">
        <v>11</v>
      </c>
      <c r="R3389" s="29" t="s">
        <v>39682</v>
      </c>
      <c r="S3389" s="29" t="s">
        <v>39682</v>
      </c>
      <c r="T3389" s="29" t="s">
        <v>39683</v>
      </c>
      <c r="U3389" s="29" t="s">
        <v>39684</v>
      </c>
      <c r="V3389" s="29">
        <v>1</v>
      </c>
      <c r="W3389" s="29" t="s">
        <v>396</v>
      </c>
      <c r="X3389" s="29"/>
      <c r="Y3389" s="29" t="s">
        <v>39685</v>
      </c>
      <c r="Z3389" s="29" t="s">
        <v>39686</v>
      </c>
      <c r="AA3389" s="29" t="s">
        <v>39686</v>
      </c>
      <c r="AB3389" s="29" t="s">
        <v>653</v>
      </c>
      <c r="AC3389" s="29" t="s">
        <v>654</v>
      </c>
      <c r="AD3389" s="29" t="s">
        <v>11</v>
      </c>
      <c r="AE3389" s="29" t="s">
        <v>39687</v>
      </c>
      <c r="AF3389" s="29" t="s">
        <v>39688</v>
      </c>
      <c r="AG3389" s="29">
        <v>-446</v>
      </c>
      <c r="AH3389" s="29" t="s">
        <v>39688</v>
      </c>
      <c r="AI3389" s="29" t="s">
        <v>39689</v>
      </c>
      <c r="AJ3389" s="29">
        <v>52</v>
      </c>
      <c r="AK3389" s="29" t="s">
        <v>39690</v>
      </c>
      <c r="AL3389" s="29" t="s">
        <v>39691</v>
      </c>
      <c r="AM3389" s="29">
        <v>2711</v>
      </c>
      <c r="AN3389" s="1">
        <f t="shared" si="183"/>
        <v>0</v>
      </c>
      <c r="AO3389" s="1">
        <f t="shared" si="184"/>
        <v>1</v>
      </c>
      <c r="AP3389" s="30">
        <f t="shared" si="185"/>
        <v>46298</v>
      </c>
      <c r="AQ3389" s="1" t="str">
        <f>IF(COUNTIF('同场线路Rotas do mesmo SC'!A:A,C3389)&gt;0,"Sim","Não")</f>
        <v>Não</v>
      </c>
      <c r="AR3389" s="1" t="str">
        <f>IF(COUNTIF(揽收业务网点!A:A,P3389)&gt;0,"Sim","Não")</f>
        <v>Sim</v>
      </c>
    </row>
    <row r="3390" spans="1:44">
      <c r="A3390" s="29" t="s">
        <v>39692</v>
      </c>
      <c r="B3390" s="29" t="s">
        <v>379</v>
      </c>
      <c r="C3390" s="29" t="s">
        <v>39693</v>
      </c>
      <c r="D3390" s="29" t="s">
        <v>15072</v>
      </c>
      <c r="E3390" s="29" t="s">
        <v>640</v>
      </c>
      <c r="F3390" s="29" t="s">
        <v>7279</v>
      </c>
      <c r="G3390" s="29">
        <v>13</v>
      </c>
      <c r="H3390" s="29" t="s">
        <v>13656</v>
      </c>
      <c r="I3390" s="29" t="s">
        <v>868</v>
      </c>
      <c r="J3390" s="29" t="s">
        <v>642</v>
      </c>
      <c r="K3390" s="29" t="s">
        <v>387</v>
      </c>
      <c r="L3390" s="29" t="s">
        <v>643</v>
      </c>
      <c r="M3390" s="29" t="s">
        <v>13657</v>
      </c>
      <c r="N3390" s="29" t="s">
        <v>13658</v>
      </c>
      <c r="O3390" s="29" t="s">
        <v>3407</v>
      </c>
      <c r="P3390" s="29" t="s">
        <v>68</v>
      </c>
      <c r="Q3390" s="29" t="s">
        <v>11</v>
      </c>
      <c r="R3390" s="29" t="s">
        <v>17828</v>
      </c>
      <c r="S3390" s="29" t="s">
        <v>17828</v>
      </c>
      <c r="T3390" s="29" t="s">
        <v>39694</v>
      </c>
      <c r="U3390" s="29" t="s">
        <v>39695</v>
      </c>
      <c r="V3390" s="29">
        <v>1</v>
      </c>
      <c r="W3390" s="29" t="s">
        <v>396</v>
      </c>
      <c r="X3390" s="29" t="s">
        <v>39696</v>
      </c>
      <c r="Y3390" s="29" t="s">
        <v>33114</v>
      </c>
      <c r="Z3390" s="29" t="s">
        <v>39697</v>
      </c>
      <c r="AA3390" s="29" t="s">
        <v>39697</v>
      </c>
      <c r="AB3390" s="29" t="s">
        <v>653</v>
      </c>
      <c r="AC3390" s="29" t="s">
        <v>654</v>
      </c>
      <c r="AD3390" s="29" t="s">
        <v>11</v>
      </c>
      <c r="AE3390" s="29" t="s">
        <v>39698</v>
      </c>
      <c r="AF3390" s="29" t="s">
        <v>39699</v>
      </c>
      <c r="AG3390" s="29">
        <v>-391</v>
      </c>
      <c r="AH3390" s="29" t="s">
        <v>39699</v>
      </c>
      <c r="AI3390" s="29" t="s">
        <v>39700</v>
      </c>
      <c r="AJ3390" s="29">
        <v>28</v>
      </c>
      <c r="AK3390" s="29" t="s">
        <v>39701</v>
      </c>
      <c r="AL3390" s="29" t="s">
        <v>39702</v>
      </c>
      <c r="AM3390" s="29">
        <v>2451</v>
      </c>
      <c r="AN3390" s="1">
        <f t="shared" si="183"/>
        <v>1</v>
      </c>
      <c r="AO3390" s="1">
        <f t="shared" si="184"/>
        <v>1</v>
      </c>
      <c r="AP3390" s="30">
        <f t="shared" si="185"/>
        <v>46298</v>
      </c>
      <c r="AQ3390" s="1" t="str">
        <f>IF(COUNTIF('同场线路Rotas do mesmo SC'!A:A,C3390)&gt;0,"Sim","Não")</f>
        <v>Não</v>
      </c>
      <c r="AR3390" s="1" t="str">
        <f>IF(COUNTIF(揽收业务网点!A:A,P3390)&gt;0,"Sim","Não")</f>
        <v>Sim</v>
      </c>
    </row>
    <row r="3391" spans="1:44">
      <c r="A3391" s="29" t="s">
        <v>39703</v>
      </c>
      <c r="B3391" s="29" t="s">
        <v>379</v>
      </c>
      <c r="C3391" s="29" t="s">
        <v>27209</v>
      </c>
      <c r="D3391" s="29" t="s">
        <v>15072</v>
      </c>
      <c r="E3391" s="29" t="s">
        <v>640</v>
      </c>
      <c r="F3391" s="29" t="s">
        <v>7279</v>
      </c>
      <c r="G3391" s="29">
        <v>28</v>
      </c>
      <c r="H3391" s="29" t="s">
        <v>12939</v>
      </c>
      <c r="I3391" s="29" t="s">
        <v>868</v>
      </c>
      <c r="J3391" s="29" t="s">
        <v>642</v>
      </c>
      <c r="K3391" s="29" t="s">
        <v>387</v>
      </c>
      <c r="L3391" s="29" t="s">
        <v>643</v>
      </c>
      <c r="M3391" s="29" t="s">
        <v>12940</v>
      </c>
      <c r="N3391" s="29" t="s">
        <v>12941</v>
      </c>
      <c r="O3391" s="29" t="s">
        <v>10466</v>
      </c>
      <c r="P3391" s="29" t="s">
        <v>47</v>
      </c>
      <c r="Q3391" s="29" t="s">
        <v>11</v>
      </c>
      <c r="R3391" s="29" t="s">
        <v>31969</v>
      </c>
      <c r="S3391" s="29" t="s">
        <v>31969</v>
      </c>
      <c r="T3391" s="29" t="s">
        <v>38810</v>
      </c>
      <c r="U3391" s="29" t="s">
        <v>39704</v>
      </c>
      <c r="V3391" s="29">
        <v>137</v>
      </c>
      <c r="W3391" s="29" t="s">
        <v>396</v>
      </c>
      <c r="X3391" s="29" t="s">
        <v>39705</v>
      </c>
      <c r="Y3391" s="29" t="s">
        <v>28391</v>
      </c>
      <c r="Z3391" s="29" t="s">
        <v>39706</v>
      </c>
      <c r="AA3391" s="29" t="s">
        <v>39706</v>
      </c>
      <c r="AB3391" s="29" t="s">
        <v>1229</v>
      </c>
      <c r="AC3391" s="29" t="s">
        <v>50</v>
      </c>
      <c r="AD3391" s="29" t="s">
        <v>11</v>
      </c>
      <c r="AE3391" s="29" t="s">
        <v>39698</v>
      </c>
      <c r="AF3391" s="29" t="s">
        <v>39707</v>
      </c>
      <c r="AG3391" s="29">
        <v>-325</v>
      </c>
      <c r="AH3391" s="29" t="s">
        <v>39707</v>
      </c>
      <c r="AI3391" s="29" t="s">
        <v>39708</v>
      </c>
      <c r="AJ3391" s="29">
        <v>297</v>
      </c>
      <c r="AK3391" s="29" t="s">
        <v>39709</v>
      </c>
      <c r="AL3391" s="29" t="s">
        <v>39710</v>
      </c>
      <c r="AM3391" s="29">
        <v>49</v>
      </c>
      <c r="AN3391" s="1">
        <f t="shared" si="183"/>
        <v>1</v>
      </c>
      <c r="AO3391" s="1">
        <f t="shared" si="184"/>
        <v>1</v>
      </c>
      <c r="AP3391" s="30">
        <f t="shared" si="185"/>
        <v>46298</v>
      </c>
      <c r="AQ3391" s="1" t="str">
        <f>IF(COUNTIF('同场线路Rotas do mesmo SC'!A:A,C3391)&gt;0,"Sim","Não")</f>
        <v>Não</v>
      </c>
      <c r="AR3391" s="1" t="str">
        <f>IF(COUNTIF(揽收业务网点!A:A,P3391)&gt;0,"Sim","Não")</f>
        <v>Sim</v>
      </c>
    </row>
    <row r="3392" spans="1:44">
      <c r="A3392" s="29" t="s">
        <v>39711</v>
      </c>
      <c r="B3392" s="29" t="s">
        <v>379</v>
      </c>
      <c r="C3392" s="29" t="s">
        <v>27218</v>
      </c>
      <c r="D3392" s="29" t="s">
        <v>15072</v>
      </c>
      <c r="E3392" s="29" t="s">
        <v>640</v>
      </c>
      <c r="F3392" s="29" t="s">
        <v>7279</v>
      </c>
      <c r="G3392" s="29">
        <v>10</v>
      </c>
      <c r="H3392" s="29" t="s">
        <v>6231</v>
      </c>
      <c r="I3392" s="29" t="s">
        <v>702</v>
      </c>
      <c r="J3392" s="29" t="s">
        <v>1753</v>
      </c>
      <c r="K3392" s="29" t="s">
        <v>387</v>
      </c>
      <c r="L3392" s="29" t="s">
        <v>1754</v>
      </c>
      <c r="M3392" s="29" t="s">
        <v>6232</v>
      </c>
      <c r="N3392" s="29" t="s">
        <v>6233</v>
      </c>
      <c r="O3392" s="29" t="s">
        <v>9036</v>
      </c>
      <c r="P3392" s="29" t="s">
        <v>43</v>
      </c>
      <c r="Q3392" s="29" t="s">
        <v>11</v>
      </c>
      <c r="R3392" s="29" t="s">
        <v>39712</v>
      </c>
      <c r="S3392" s="29" t="s">
        <v>39712</v>
      </c>
      <c r="T3392" s="29" t="s">
        <v>39713</v>
      </c>
      <c r="U3392" s="29" t="s">
        <v>39714</v>
      </c>
      <c r="V3392" s="29">
        <v>1</v>
      </c>
      <c r="W3392" s="29" t="s">
        <v>396</v>
      </c>
      <c r="X3392" s="29" t="s">
        <v>39715</v>
      </c>
      <c r="Y3392" s="29" t="s">
        <v>32847</v>
      </c>
      <c r="Z3392" s="29" t="s">
        <v>39716</v>
      </c>
      <c r="AA3392" s="29" t="s">
        <v>39716</v>
      </c>
      <c r="AB3392" s="29" t="s">
        <v>1703</v>
      </c>
      <c r="AC3392" s="29" t="s">
        <v>45</v>
      </c>
      <c r="AD3392" s="29" t="s">
        <v>11</v>
      </c>
      <c r="AE3392" s="29" t="s">
        <v>28318</v>
      </c>
      <c r="AF3392" s="29" t="s">
        <v>39717</v>
      </c>
      <c r="AG3392" s="29">
        <v>-532</v>
      </c>
      <c r="AH3392" s="29" t="s">
        <v>39717</v>
      </c>
      <c r="AI3392" s="29" t="s">
        <v>39718</v>
      </c>
      <c r="AJ3392" s="29"/>
      <c r="AK3392" s="29"/>
      <c r="AL3392" s="29"/>
      <c r="AM3392" s="29"/>
      <c r="AN3392" s="1">
        <f t="shared" si="183"/>
        <v>1</v>
      </c>
      <c r="AO3392" s="1">
        <f t="shared" si="184"/>
        <v>1</v>
      </c>
      <c r="AP3392" s="30">
        <f t="shared" si="185"/>
        <v>46298</v>
      </c>
      <c r="AQ3392" s="1" t="str">
        <f>IF(COUNTIF('同场线路Rotas do mesmo SC'!A:A,C3392)&gt;0,"Sim","Não")</f>
        <v>Não</v>
      </c>
      <c r="AR3392" s="1" t="str">
        <f>IF(COUNTIF(揽收业务网点!A:A,P3392)&gt;0,"Sim","Não")</f>
        <v>Sim</v>
      </c>
    </row>
    <row r="3393" spans="1:44">
      <c r="A3393" s="29" t="s">
        <v>39719</v>
      </c>
      <c r="B3393" s="29" t="s">
        <v>379</v>
      </c>
      <c r="C3393" s="29" t="s">
        <v>39720</v>
      </c>
      <c r="D3393" s="29" t="s">
        <v>15072</v>
      </c>
      <c r="E3393" s="29" t="s">
        <v>382</v>
      </c>
      <c r="F3393" s="29" t="s">
        <v>7279</v>
      </c>
      <c r="G3393" s="29">
        <v>18</v>
      </c>
      <c r="H3393" s="29" t="s">
        <v>20934</v>
      </c>
      <c r="I3393" s="29" t="s">
        <v>868</v>
      </c>
      <c r="J3393" s="29" t="s">
        <v>4160</v>
      </c>
      <c r="K3393" s="29" t="s">
        <v>387</v>
      </c>
      <c r="L3393" s="29" t="s">
        <v>4161</v>
      </c>
      <c r="M3393" s="29" t="s">
        <v>20935</v>
      </c>
      <c r="N3393" s="29" t="s">
        <v>20936</v>
      </c>
      <c r="O3393" s="29" t="s">
        <v>1403</v>
      </c>
      <c r="P3393" s="29" t="s">
        <v>53</v>
      </c>
      <c r="Q3393" s="29" t="s">
        <v>11</v>
      </c>
      <c r="R3393" s="29" t="s">
        <v>34563</v>
      </c>
      <c r="S3393" s="29" t="s">
        <v>2502</v>
      </c>
      <c r="T3393" s="29" t="s">
        <v>39721</v>
      </c>
      <c r="U3393" s="29" t="s">
        <v>39722</v>
      </c>
      <c r="V3393" s="29">
        <v>4</v>
      </c>
      <c r="W3393" s="29" t="s">
        <v>396</v>
      </c>
      <c r="X3393" s="29" t="s">
        <v>39723</v>
      </c>
      <c r="Y3393" s="29" t="s">
        <v>27850</v>
      </c>
      <c r="Z3393" s="29"/>
      <c r="AA3393" s="29"/>
      <c r="AB3393" s="29" t="s">
        <v>9145</v>
      </c>
      <c r="AC3393" s="29" t="s">
        <v>9146</v>
      </c>
      <c r="AD3393" s="29" t="s">
        <v>11</v>
      </c>
      <c r="AE3393" s="29" t="s">
        <v>39724</v>
      </c>
      <c r="AF3393" s="29" t="s">
        <v>39725</v>
      </c>
      <c r="AG3393" s="29">
        <v>-49</v>
      </c>
      <c r="AH3393" s="29" t="s">
        <v>39725</v>
      </c>
      <c r="AI3393" s="29" t="s">
        <v>39726</v>
      </c>
      <c r="AJ3393" s="29">
        <v>0</v>
      </c>
      <c r="AK3393" s="29" t="s">
        <v>39727</v>
      </c>
      <c r="AL3393" s="29" t="s">
        <v>39728</v>
      </c>
      <c r="AM3393" s="29">
        <v>103</v>
      </c>
      <c r="AN3393" s="1">
        <f t="shared" si="183"/>
        <v>1</v>
      </c>
      <c r="AO3393" s="1">
        <f t="shared" si="184"/>
        <v>1</v>
      </c>
      <c r="AP3393" s="30">
        <f t="shared" si="185"/>
        <v>46298</v>
      </c>
      <c r="AQ3393" s="1" t="str">
        <f>IF(COUNTIF('同场线路Rotas do mesmo SC'!A:A,C3393)&gt;0,"Sim","Não")</f>
        <v>Não</v>
      </c>
      <c r="AR3393" s="1" t="str">
        <f>IF(COUNTIF(揽收业务网点!A:A,P3393)&gt;0,"Sim","Não")</f>
        <v>Sim</v>
      </c>
    </row>
    <row r="3394" spans="1:44">
      <c r="A3394" s="29" t="s">
        <v>39729</v>
      </c>
      <c r="B3394" s="29" t="s">
        <v>379</v>
      </c>
      <c r="C3394" s="29" t="s">
        <v>36536</v>
      </c>
      <c r="D3394" s="29" t="s">
        <v>15072</v>
      </c>
      <c r="E3394" s="29" t="s">
        <v>640</v>
      </c>
      <c r="F3394" s="29" t="s">
        <v>7279</v>
      </c>
      <c r="G3394" s="29">
        <v>339</v>
      </c>
      <c r="H3394" s="29" t="s">
        <v>13626</v>
      </c>
      <c r="I3394" s="29" t="s">
        <v>409</v>
      </c>
      <c r="J3394" s="29" t="s">
        <v>1803</v>
      </c>
      <c r="K3394" s="29" t="s">
        <v>387</v>
      </c>
      <c r="L3394" s="29" t="s">
        <v>1804</v>
      </c>
      <c r="M3394" s="29" t="s">
        <v>24400</v>
      </c>
      <c r="N3394" s="29" t="s">
        <v>24401</v>
      </c>
      <c r="O3394" s="29" t="s">
        <v>1816</v>
      </c>
      <c r="P3394" s="29" t="s">
        <v>3</v>
      </c>
      <c r="Q3394" s="29" t="s">
        <v>2</v>
      </c>
      <c r="R3394" s="29" t="s">
        <v>39730</v>
      </c>
      <c r="S3394" s="29" t="s">
        <v>15611</v>
      </c>
      <c r="T3394" s="29" t="s">
        <v>39731</v>
      </c>
      <c r="U3394" s="29" t="s">
        <v>39732</v>
      </c>
      <c r="V3394" s="29">
        <v>4</v>
      </c>
      <c r="W3394" s="29" t="s">
        <v>396</v>
      </c>
      <c r="X3394" s="29" t="s">
        <v>38816</v>
      </c>
      <c r="Y3394" s="29" t="s">
        <v>33815</v>
      </c>
      <c r="Z3394" s="29" t="s">
        <v>39733</v>
      </c>
      <c r="AA3394" s="29" t="s">
        <v>39733</v>
      </c>
      <c r="AB3394" s="29" t="s">
        <v>1807</v>
      </c>
      <c r="AC3394" s="29" t="s">
        <v>1808</v>
      </c>
      <c r="AD3394" s="29" t="s">
        <v>2</v>
      </c>
      <c r="AE3394" s="29" t="s">
        <v>39734</v>
      </c>
      <c r="AF3394" s="29" t="s">
        <v>39735</v>
      </c>
      <c r="AG3394" s="29">
        <v>-96</v>
      </c>
      <c r="AH3394" s="29" t="s">
        <v>39735</v>
      </c>
      <c r="AI3394" s="29" t="s">
        <v>39736</v>
      </c>
      <c r="AJ3394" s="29">
        <v>1593</v>
      </c>
      <c r="AK3394" s="29" t="s">
        <v>39737</v>
      </c>
      <c r="AL3394" s="29" t="s">
        <v>39738</v>
      </c>
      <c r="AM3394" s="29">
        <v>1104</v>
      </c>
      <c r="AN3394" s="1">
        <f t="shared" si="183"/>
        <v>1</v>
      </c>
      <c r="AO3394" s="1">
        <f t="shared" si="184"/>
        <v>1</v>
      </c>
      <c r="AP3394" s="30">
        <f t="shared" si="185"/>
        <v>46298</v>
      </c>
      <c r="AQ3394" s="1" t="str">
        <f>IF(COUNTIF('同场线路Rotas do mesmo SC'!A:A,C3394)&gt;0,"Sim","Não")</f>
        <v>Não</v>
      </c>
      <c r="AR3394" s="1" t="str">
        <f>IF(COUNTIF(揽收业务网点!A:A,P3394)&gt;0,"Sim","Não")</f>
        <v>Sim</v>
      </c>
    </row>
    <row r="3395" spans="1:44">
      <c r="A3395" s="29" t="s">
        <v>39739</v>
      </c>
      <c r="B3395" s="29" t="s">
        <v>379</v>
      </c>
      <c r="C3395" s="29" t="s">
        <v>39740</v>
      </c>
      <c r="D3395" s="29" t="s">
        <v>15072</v>
      </c>
      <c r="E3395" s="29" t="s">
        <v>382</v>
      </c>
      <c r="F3395" s="29" t="s">
        <v>7279</v>
      </c>
      <c r="G3395" s="29">
        <v>33</v>
      </c>
      <c r="H3395" s="29" t="s">
        <v>5376</v>
      </c>
      <c r="I3395" s="29" t="s">
        <v>385</v>
      </c>
      <c r="J3395" s="29" t="s">
        <v>4160</v>
      </c>
      <c r="K3395" s="29" t="s">
        <v>387</v>
      </c>
      <c r="L3395" s="29" t="s">
        <v>4161</v>
      </c>
      <c r="M3395" s="29" t="s">
        <v>5377</v>
      </c>
      <c r="N3395" s="29" t="s">
        <v>5378</v>
      </c>
      <c r="O3395" s="29" t="s">
        <v>4164</v>
      </c>
      <c r="P3395" s="29" t="s">
        <v>158</v>
      </c>
      <c r="Q3395" s="29" t="s">
        <v>145</v>
      </c>
      <c r="R3395" s="29" t="s">
        <v>14924</v>
      </c>
      <c r="S3395" s="29" t="s">
        <v>14924</v>
      </c>
      <c r="T3395" s="29" t="s">
        <v>39741</v>
      </c>
      <c r="U3395" s="29" t="s">
        <v>39742</v>
      </c>
      <c r="V3395" s="29">
        <v>26</v>
      </c>
      <c r="W3395" s="29" t="s">
        <v>396</v>
      </c>
      <c r="X3395" s="29" t="s">
        <v>39743</v>
      </c>
      <c r="Y3395" s="29" t="s">
        <v>27911</v>
      </c>
      <c r="Z3395" s="29" t="s">
        <v>39744</v>
      </c>
      <c r="AA3395" s="29" t="s">
        <v>39744</v>
      </c>
      <c r="AB3395" s="29" t="s">
        <v>1165</v>
      </c>
      <c r="AC3395" s="29" t="s">
        <v>1166</v>
      </c>
      <c r="AD3395" s="29" t="s">
        <v>145</v>
      </c>
      <c r="AE3395" s="29" t="s">
        <v>27913</v>
      </c>
      <c r="AF3395" s="29" t="s">
        <v>39745</v>
      </c>
      <c r="AG3395" s="29">
        <v>-3</v>
      </c>
      <c r="AH3395" s="29" t="s">
        <v>39745</v>
      </c>
      <c r="AI3395" s="29" t="s">
        <v>39746</v>
      </c>
      <c r="AJ3395" s="29">
        <v>76</v>
      </c>
      <c r="AK3395" s="29" t="s">
        <v>39747</v>
      </c>
      <c r="AL3395" s="29" t="s">
        <v>39748</v>
      </c>
      <c r="AM3395" s="29">
        <v>1824</v>
      </c>
      <c r="AN3395" s="1">
        <f t="shared" si="183"/>
        <v>1</v>
      </c>
      <c r="AO3395" s="1">
        <f t="shared" si="184"/>
        <v>1</v>
      </c>
      <c r="AP3395" s="30">
        <f t="shared" si="185"/>
        <v>46298</v>
      </c>
      <c r="AQ3395" s="1" t="str">
        <f>IF(COUNTIF('同场线路Rotas do mesmo SC'!A:A,C3395)&gt;0,"Sim","Não")</f>
        <v>Não</v>
      </c>
      <c r="AR3395" s="1" t="str">
        <f>IF(COUNTIF(揽收业务网点!A:A,P3395)&gt;0,"Sim","Não")</f>
        <v>Sim</v>
      </c>
    </row>
    <row r="3396" spans="1:44">
      <c r="A3396" s="29" t="s">
        <v>39749</v>
      </c>
      <c r="B3396" s="29" t="s">
        <v>379</v>
      </c>
      <c r="C3396" s="29" t="s">
        <v>26837</v>
      </c>
      <c r="D3396" s="29" t="s">
        <v>15072</v>
      </c>
      <c r="E3396" s="29" t="s">
        <v>382</v>
      </c>
      <c r="F3396" s="29" t="s">
        <v>7279</v>
      </c>
      <c r="G3396" s="29">
        <v>60</v>
      </c>
      <c r="H3396" s="29" t="s">
        <v>12241</v>
      </c>
      <c r="I3396" s="29" t="s">
        <v>385</v>
      </c>
      <c r="J3396" s="29" t="s">
        <v>1753</v>
      </c>
      <c r="K3396" s="29" t="s">
        <v>387</v>
      </c>
      <c r="L3396" s="29" t="s">
        <v>1754</v>
      </c>
      <c r="M3396" s="29" t="s">
        <v>12242</v>
      </c>
      <c r="N3396" s="29" t="s">
        <v>12243</v>
      </c>
      <c r="O3396" s="29" t="s">
        <v>1703</v>
      </c>
      <c r="P3396" s="29" t="s">
        <v>45</v>
      </c>
      <c r="Q3396" s="29" t="s">
        <v>11</v>
      </c>
      <c r="R3396" s="29" t="s">
        <v>17858</v>
      </c>
      <c r="S3396" s="29" t="s">
        <v>39750</v>
      </c>
      <c r="T3396" s="29" t="s">
        <v>39751</v>
      </c>
      <c r="U3396" s="29" t="s">
        <v>39752</v>
      </c>
      <c r="V3396" s="29">
        <v>27</v>
      </c>
      <c r="W3396" s="29" t="s">
        <v>396</v>
      </c>
      <c r="X3396" s="29" t="s">
        <v>39753</v>
      </c>
      <c r="Y3396" s="29" t="s">
        <v>27823</v>
      </c>
      <c r="Z3396" s="29" t="s">
        <v>39754</v>
      </c>
      <c r="AA3396" s="29" t="s">
        <v>39754</v>
      </c>
      <c r="AB3396" s="29" t="s">
        <v>7587</v>
      </c>
      <c r="AC3396" s="29" t="s">
        <v>37</v>
      </c>
      <c r="AD3396" s="29" t="s">
        <v>11</v>
      </c>
      <c r="AE3396" s="29" t="s">
        <v>27911</v>
      </c>
      <c r="AF3396" s="29" t="s">
        <v>39755</v>
      </c>
      <c r="AG3396" s="29">
        <v>-13</v>
      </c>
      <c r="AH3396" s="29" t="s">
        <v>39755</v>
      </c>
      <c r="AI3396" s="29"/>
      <c r="AJ3396" s="29">
        <v>4</v>
      </c>
      <c r="AK3396" s="29" t="s">
        <v>39756</v>
      </c>
      <c r="AL3396" s="29" t="s">
        <v>39757</v>
      </c>
      <c r="AM3396" s="29">
        <v>95</v>
      </c>
      <c r="AN3396" s="1">
        <f t="shared" si="183"/>
        <v>1</v>
      </c>
      <c r="AO3396" s="1">
        <f t="shared" si="184"/>
        <v>0</v>
      </c>
      <c r="AP3396" s="30">
        <f t="shared" si="185"/>
        <v>46298</v>
      </c>
      <c r="AQ3396" s="1" t="str">
        <f>IF(COUNTIF('同场线路Rotas do mesmo SC'!A:A,C3396)&gt;0,"Sim","Não")</f>
        <v>Não</v>
      </c>
      <c r="AR3396" s="1" t="str">
        <f>IF(COUNTIF(揽收业务网点!A:A,P3396)&gt;0,"Sim","Não")</f>
        <v>Sim</v>
      </c>
    </row>
    <row r="3397" spans="1:44">
      <c r="A3397" s="29" t="s">
        <v>39758</v>
      </c>
      <c r="B3397" s="29" t="s">
        <v>379</v>
      </c>
      <c r="C3397" s="29" t="s">
        <v>27218</v>
      </c>
      <c r="D3397" s="29" t="s">
        <v>15072</v>
      </c>
      <c r="E3397" s="29" t="s">
        <v>640</v>
      </c>
      <c r="F3397" s="29" t="s">
        <v>7279</v>
      </c>
      <c r="G3397" s="29">
        <v>10</v>
      </c>
      <c r="H3397" s="29" t="s">
        <v>6231</v>
      </c>
      <c r="I3397" s="29" t="s">
        <v>702</v>
      </c>
      <c r="J3397" s="29" t="s">
        <v>1753</v>
      </c>
      <c r="K3397" s="29" t="s">
        <v>387</v>
      </c>
      <c r="L3397" s="29" t="s">
        <v>1754</v>
      </c>
      <c r="M3397" s="29" t="s">
        <v>6232</v>
      </c>
      <c r="N3397" s="29" t="s">
        <v>6233</v>
      </c>
      <c r="O3397" s="29" t="s">
        <v>9036</v>
      </c>
      <c r="P3397" s="29" t="s">
        <v>43</v>
      </c>
      <c r="Q3397" s="29" t="s">
        <v>11</v>
      </c>
      <c r="R3397" s="29" t="s">
        <v>8542</v>
      </c>
      <c r="S3397" s="29" t="s">
        <v>8542</v>
      </c>
      <c r="T3397" s="29" t="s">
        <v>39759</v>
      </c>
      <c r="U3397" s="29" t="s">
        <v>39127</v>
      </c>
      <c r="V3397" s="29">
        <v>3</v>
      </c>
      <c r="W3397" s="29" t="s">
        <v>396</v>
      </c>
      <c r="X3397" s="29" t="s">
        <v>39760</v>
      </c>
      <c r="Y3397" s="29" t="s">
        <v>32847</v>
      </c>
      <c r="Z3397" s="29" t="s">
        <v>39761</v>
      </c>
      <c r="AA3397" s="29" t="s">
        <v>39761</v>
      </c>
      <c r="AB3397" s="29" t="s">
        <v>1703</v>
      </c>
      <c r="AC3397" s="29" t="s">
        <v>45</v>
      </c>
      <c r="AD3397" s="29" t="s">
        <v>11</v>
      </c>
      <c r="AE3397" s="29" t="s">
        <v>28318</v>
      </c>
      <c r="AF3397" s="29" t="s">
        <v>39762</v>
      </c>
      <c r="AG3397" s="29">
        <v>-239</v>
      </c>
      <c r="AH3397" s="29" t="s">
        <v>39762</v>
      </c>
      <c r="AI3397" s="29" t="s">
        <v>39763</v>
      </c>
      <c r="AJ3397" s="29"/>
      <c r="AK3397" s="29"/>
      <c r="AL3397" s="29"/>
      <c r="AM3397" s="29"/>
      <c r="AN3397" s="1">
        <f t="shared" si="183"/>
        <v>1</v>
      </c>
      <c r="AO3397" s="1">
        <f t="shared" si="184"/>
        <v>1</v>
      </c>
      <c r="AP3397" s="30">
        <f t="shared" si="185"/>
        <v>46298</v>
      </c>
      <c r="AQ3397" s="1" t="str">
        <f>IF(COUNTIF('同场线路Rotas do mesmo SC'!A:A,C3397)&gt;0,"Sim","Não")</f>
        <v>Não</v>
      </c>
      <c r="AR3397" s="1" t="str">
        <f>IF(COUNTIF(揽收业务网点!A:A,P3397)&gt;0,"Sim","Não")</f>
        <v>Sim</v>
      </c>
    </row>
    <row r="3398" spans="1:44">
      <c r="A3398" s="29" t="s">
        <v>39764</v>
      </c>
      <c r="B3398" s="29" t="s">
        <v>379</v>
      </c>
      <c r="C3398" s="29" t="s">
        <v>39765</v>
      </c>
      <c r="D3398" s="29" t="s">
        <v>15072</v>
      </c>
      <c r="E3398" s="29" t="s">
        <v>640</v>
      </c>
      <c r="F3398" s="29" t="s">
        <v>7279</v>
      </c>
      <c r="G3398" s="29">
        <v>12</v>
      </c>
      <c r="H3398" s="29" t="s">
        <v>39766</v>
      </c>
      <c r="I3398" s="29" t="s">
        <v>409</v>
      </c>
      <c r="J3398" s="29" t="s">
        <v>597</v>
      </c>
      <c r="K3398" s="29" t="s">
        <v>387</v>
      </c>
      <c r="L3398" s="29" t="s">
        <v>598</v>
      </c>
      <c r="M3398" s="29" t="s">
        <v>17891</v>
      </c>
      <c r="N3398" s="29" t="s">
        <v>17892</v>
      </c>
      <c r="O3398" s="29" t="s">
        <v>5038</v>
      </c>
      <c r="P3398" s="29" t="s">
        <v>98</v>
      </c>
      <c r="Q3398" s="29" t="s">
        <v>94</v>
      </c>
      <c r="R3398" s="29" t="s">
        <v>19496</v>
      </c>
      <c r="S3398" s="29" t="s">
        <v>19496</v>
      </c>
      <c r="T3398" s="29" t="s">
        <v>39767</v>
      </c>
      <c r="U3398" s="29" t="s">
        <v>39768</v>
      </c>
      <c r="V3398" s="29">
        <v>93</v>
      </c>
      <c r="W3398" s="29" t="s">
        <v>396</v>
      </c>
      <c r="X3398" s="29"/>
      <c r="Y3398" s="29" t="s">
        <v>28932</v>
      </c>
      <c r="Z3398" s="29" t="s">
        <v>39769</v>
      </c>
      <c r="AA3398" s="29" t="s">
        <v>39769</v>
      </c>
      <c r="AB3398" s="29" t="s">
        <v>601</v>
      </c>
      <c r="AC3398" s="29" t="s">
        <v>602</v>
      </c>
      <c r="AD3398" s="29" t="s">
        <v>94</v>
      </c>
      <c r="AE3398" s="29" t="s">
        <v>27787</v>
      </c>
      <c r="AF3398" s="29" t="s">
        <v>39770</v>
      </c>
      <c r="AG3398" s="29">
        <v>-284</v>
      </c>
      <c r="AH3398" s="29" t="s">
        <v>39770</v>
      </c>
      <c r="AI3398" s="29" t="s">
        <v>39771</v>
      </c>
      <c r="AJ3398" s="29">
        <v>380</v>
      </c>
      <c r="AK3398" s="29" t="s">
        <v>39772</v>
      </c>
      <c r="AL3398" s="29" t="s">
        <v>39773</v>
      </c>
      <c r="AM3398" s="29">
        <v>1386</v>
      </c>
      <c r="AN3398" s="1">
        <f t="shared" si="183"/>
        <v>0</v>
      </c>
      <c r="AO3398" s="1">
        <f t="shared" si="184"/>
        <v>1</v>
      </c>
      <c r="AP3398" s="30">
        <f t="shared" si="185"/>
        <v>46298</v>
      </c>
      <c r="AQ3398" s="1" t="str">
        <f>IF(COUNTIF('同场线路Rotas do mesmo SC'!A:A,C3398)&gt;0,"Sim","Não")</f>
        <v>Não</v>
      </c>
      <c r="AR3398" s="1" t="str">
        <f>IF(COUNTIF(揽收业务网点!A:A,P3398)&gt;0,"Sim","Não")</f>
        <v>Sim</v>
      </c>
    </row>
    <row r="3399" spans="1:44">
      <c r="A3399" s="29" t="s">
        <v>39774</v>
      </c>
      <c r="B3399" s="29" t="s">
        <v>379</v>
      </c>
      <c r="C3399" s="29" t="s">
        <v>39775</v>
      </c>
      <c r="D3399" s="29" t="s">
        <v>15072</v>
      </c>
      <c r="E3399" s="29" t="s">
        <v>640</v>
      </c>
      <c r="F3399" s="29" t="s">
        <v>7279</v>
      </c>
      <c r="G3399" s="29">
        <v>5</v>
      </c>
      <c r="H3399" s="29" t="s">
        <v>8907</v>
      </c>
      <c r="I3399" s="29" t="s">
        <v>868</v>
      </c>
      <c r="J3399" s="29" t="s">
        <v>1979</v>
      </c>
      <c r="K3399" s="29" t="s">
        <v>411</v>
      </c>
      <c r="L3399" s="29" t="s">
        <v>1980</v>
      </c>
      <c r="M3399" s="29" t="s">
        <v>1981</v>
      </c>
      <c r="N3399" s="29" t="s">
        <v>1982</v>
      </c>
      <c r="O3399" s="29" t="s">
        <v>4547</v>
      </c>
      <c r="P3399" s="29" t="s">
        <v>24</v>
      </c>
      <c r="Q3399" s="29" t="s">
        <v>11</v>
      </c>
      <c r="R3399" s="29" t="s">
        <v>7669</v>
      </c>
      <c r="S3399" s="29" t="s">
        <v>7669</v>
      </c>
      <c r="T3399" s="29" t="s">
        <v>39776</v>
      </c>
      <c r="U3399" s="29" t="s">
        <v>39777</v>
      </c>
      <c r="V3399" s="29">
        <v>157</v>
      </c>
      <c r="W3399" s="29" t="s">
        <v>396</v>
      </c>
      <c r="X3399" s="29" t="s">
        <v>39778</v>
      </c>
      <c r="Y3399" s="29" t="s">
        <v>28932</v>
      </c>
      <c r="Z3399" s="29"/>
      <c r="AA3399" s="29"/>
      <c r="AB3399" s="29" t="s">
        <v>653</v>
      </c>
      <c r="AC3399" s="29" t="s">
        <v>654</v>
      </c>
      <c r="AD3399" s="29" t="s">
        <v>11</v>
      </c>
      <c r="AE3399" s="29" t="s">
        <v>28603</v>
      </c>
      <c r="AF3399" s="29" t="s">
        <v>39779</v>
      </c>
      <c r="AG3399" s="29">
        <v>-25</v>
      </c>
      <c r="AH3399" s="29" t="s">
        <v>39779</v>
      </c>
      <c r="AI3399" s="29" t="s">
        <v>39780</v>
      </c>
      <c r="AJ3399" s="29">
        <v>53</v>
      </c>
      <c r="AK3399" s="29" t="s">
        <v>39781</v>
      </c>
      <c r="AL3399" s="29" t="s">
        <v>39782</v>
      </c>
      <c r="AM3399" s="29">
        <v>2291</v>
      </c>
      <c r="AN3399" s="1">
        <f t="shared" si="183"/>
        <v>1</v>
      </c>
      <c r="AO3399" s="1">
        <f t="shared" si="184"/>
        <v>1</v>
      </c>
      <c r="AP3399" s="30">
        <f t="shared" si="185"/>
        <v>46298</v>
      </c>
      <c r="AQ3399" s="1" t="str">
        <f>IF(COUNTIF('同场线路Rotas do mesmo SC'!A:A,C3399)&gt;0,"Sim","Não")</f>
        <v>Não</v>
      </c>
      <c r="AR3399" s="1" t="str">
        <f>IF(COUNTIF(揽收业务网点!A:A,P3399)&gt;0,"Sim","Não")</f>
        <v>Sim</v>
      </c>
    </row>
    <row r="3400" spans="1:44">
      <c r="A3400" s="29" t="s">
        <v>39783</v>
      </c>
      <c r="B3400" s="29" t="s">
        <v>379</v>
      </c>
      <c r="C3400" s="29" t="s">
        <v>37257</v>
      </c>
      <c r="D3400" s="29" t="s">
        <v>15072</v>
      </c>
      <c r="E3400" s="29" t="s">
        <v>640</v>
      </c>
      <c r="F3400" s="29" t="s">
        <v>7279</v>
      </c>
      <c r="G3400" s="29">
        <v>8</v>
      </c>
      <c r="H3400" s="29" t="s">
        <v>8564</v>
      </c>
      <c r="I3400" s="29" t="s">
        <v>868</v>
      </c>
      <c r="J3400" s="29" t="s">
        <v>2476</v>
      </c>
      <c r="K3400" s="29" t="s">
        <v>411</v>
      </c>
      <c r="L3400" s="29" t="s">
        <v>2477</v>
      </c>
      <c r="M3400" s="29" t="s">
        <v>2864</v>
      </c>
      <c r="N3400" s="29" t="s">
        <v>2865</v>
      </c>
      <c r="O3400" s="29" t="s">
        <v>3407</v>
      </c>
      <c r="P3400" s="29" t="s">
        <v>68</v>
      </c>
      <c r="Q3400" s="29" t="s">
        <v>11</v>
      </c>
      <c r="R3400" s="29" t="s">
        <v>39784</v>
      </c>
      <c r="S3400" s="29" t="s">
        <v>39784</v>
      </c>
      <c r="T3400" s="29" t="s">
        <v>32919</v>
      </c>
      <c r="U3400" s="29" t="s">
        <v>32919</v>
      </c>
      <c r="V3400" s="29">
        <v>0</v>
      </c>
      <c r="W3400" s="29" t="s">
        <v>396</v>
      </c>
      <c r="X3400" s="29" t="s">
        <v>39785</v>
      </c>
      <c r="Y3400" s="29" t="s">
        <v>27789</v>
      </c>
      <c r="Z3400" s="29"/>
      <c r="AA3400" s="29"/>
      <c r="AB3400" s="29" t="s">
        <v>653</v>
      </c>
      <c r="AC3400" s="29" t="s">
        <v>654</v>
      </c>
      <c r="AD3400" s="29" t="s">
        <v>11</v>
      </c>
      <c r="AE3400" s="29" t="s">
        <v>39786</v>
      </c>
      <c r="AF3400" s="29" t="s">
        <v>39787</v>
      </c>
      <c r="AG3400" s="29">
        <v>38</v>
      </c>
      <c r="AH3400" s="29" t="s">
        <v>39787</v>
      </c>
      <c r="AI3400" s="29" t="s">
        <v>39788</v>
      </c>
      <c r="AJ3400" s="29">
        <v>-585</v>
      </c>
      <c r="AK3400" s="29" t="s">
        <v>39789</v>
      </c>
      <c r="AL3400" s="29" t="s">
        <v>39790</v>
      </c>
      <c r="AM3400" s="29">
        <v>545</v>
      </c>
      <c r="AN3400" s="1">
        <f t="shared" si="183"/>
        <v>1</v>
      </c>
      <c r="AO3400" s="1">
        <f t="shared" si="184"/>
        <v>1</v>
      </c>
      <c r="AP3400" s="30">
        <f t="shared" si="185"/>
        <v>46298</v>
      </c>
      <c r="AQ3400" s="1" t="str">
        <f>IF(COUNTIF('同场线路Rotas do mesmo SC'!A:A,C3400)&gt;0,"Sim","Não")</f>
        <v>Não</v>
      </c>
      <c r="AR3400" s="1" t="str">
        <f>IF(COUNTIF(揽收业务网点!A:A,P3400)&gt;0,"Sim","Não")</f>
        <v>Sim</v>
      </c>
    </row>
    <row r="3401" spans="1:44">
      <c r="A3401" s="29" t="s">
        <v>39791</v>
      </c>
      <c r="B3401" s="29" t="s">
        <v>379</v>
      </c>
      <c r="C3401" s="29" t="s">
        <v>39740</v>
      </c>
      <c r="D3401" s="29" t="s">
        <v>15072</v>
      </c>
      <c r="E3401" s="29" t="s">
        <v>640</v>
      </c>
      <c r="F3401" s="29" t="s">
        <v>7279</v>
      </c>
      <c r="G3401" s="29">
        <v>33</v>
      </c>
      <c r="H3401" s="29" t="s">
        <v>8442</v>
      </c>
      <c r="I3401" s="29" t="s">
        <v>702</v>
      </c>
      <c r="J3401" s="29" t="s">
        <v>4160</v>
      </c>
      <c r="K3401" s="29" t="s">
        <v>387</v>
      </c>
      <c r="L3401" s="29" t="s">
        <v>4161</v>
      </c>
      <c r="M3401" s="29" t="s">
        <v>8443</v>
      </c>
      <c r="N3401" s="29" t="s">
        <v>8444</v>
      </c>
      <c r="O3401" s="29" t="s">
        <v>4164</v>
      </c>
      <c r="P3401" s="29" t="s">
        <v>158</v>
      </c>
      <c r="Q3401" s="29" t="s">
        <v>145</v>
      </c>
      <c r="R3401" s="29" t="s">
        <v>39792</v>
      </c>
      <c r="S3401" s="29" t="s">
        <v>39792</v>
      </c>
      <c r="T3401" s="29" t="s">
        <v>39793</v>
      </c>
      <c r="U3401" s="29" t="s">
        <v>39794</v>
      </c>
      <c r="V3401" s="29">
        <v>65</v>
      </c>
      <c r="W3401" s="29" t="s">
        <v>396</v>
      </c>
      <c r="X3401" s="29" t="s">
        <v>39795</v>
      </c>
      <c r="Y3401" s="29" t="s">
        <v>27911</v>
      </c>
      <c r="Z3401" s="29" t="s">
        <v>39796</v>
      </c>
      <c r="AA3401" s="29" t="s">
        <v>39796</v>
      </c>
      <c r="AB3401" s="29" t="s">
        <v>1165</v>
      </c>
      <c r="AC3401" s="29" t="s">
        <v>1166</v>
      </c>
      <c r="AD3401" s="29" t="s">
        <v>145</v>
      </c>
      <c r="AE3401" s="29" t="s">
        <v>27913</v>
      </c>
      <c r="AF3401" s="29" t="s">
        <v>39797</v>
      </c>
      <c r="AG3401" s="29">
        <v>-52</v>
      </c>
      <c r="AH3401" s="29" t="s">
        <v>39797</v>
      </c>
      <c r="AI3401" s="29" t="s">
        <v>39798</v>
      </c>
      <c r="AJ3401" s="29">
        <v>98</v>
      </c>
      <c r="AK3401" s="29" t="s">
        <v>39799</v>
      </c>
      <c r="AL3401" s="29" t="s">
        <v>39800</v>
      </c>
      <c r="AM3401" s="29">
        <v>2118</v>
      </c>
      <c r="AN3401" s="1">
        <f t="shared" si="183"/>
        <v>1</v>
      </c>
      <c r="AO3401" s="1">
        <f t="shared" si="184"/>
        <v>1</v>
      </c>
      <c r="AP3401" s="30">
        <f t="shared" si="185"/>
        <v>46298</v>
      </c>
      <c r="AQ3401" s="1" t="str">
        <f>IF(COUNTIF('同场线路Rotas do mesmo SC'!A:A,C3401)&gt;0,"Sim","Não")</f>
        <v>Não</v>
      </c>
      <c r="AR3401" s="1" t="str">
        <f>IF(COUNTIF(揽收业务网点!A:A,P3401)&gt;0,"Sim","Não")</f>
        <v>Sim</v>
      </c>
    </row>
    <row r="3402" spans="1:44">
      <c r="A3402" s="29" t="s">
        <v>39801</v>
      </c>
      <c r="B3402" s="29" t="s">
        <v>379</v>
      </c>
      <c r="C3402" s="29" t="s">
        <v>36817</v>
      </c>
      <c r="D3402" s="29" t="s">
        <v>15072</v>
      </c>
      <c r="E3402" s="29" t="s">
        <v>640</v>
      </c>
      <c r="F3402" s="29" t="s">
        <v>7279</v>
      </c>
      <c r="G3402" s="29">
        <v>60</v>
      </c>
      <c r="H3402" s="29" t="s">
        <v>7127</v>
      </c>
      <c r="I3402" s="29" t="s">
        <v>868</v>
      </c>
      <c r="J3402" s="29" t="s">
        <v>1979</v>
      </c>
      <c r="K3402" s="29" t="s">
        <v>411</v>
      </c>
      <c r="L3402" s="29" t="s">
        <v>1980</v>
      </c>
      <c r="M3402" s="29" t="s">
        <v>10373</v>
      </c>
      <c r="N3402" s="29" t="s">
        <v>10374</v>
      </c>
      <c r="O3402" s="29" t="s">
        <v>6151</v>
      </c>
      <c r="P3402" s="29" t="s">
        <v>56</v>
      </c>
      <c r="Q3402" s="29" t="s">
        <v>11</v>
      </c>
      <c r="R3402" s="29" t="s">
        <v>39802</v>
      </c>
      <c r="S3402" s="29" t="s">
        <v>39802</v>
      </c>
      <c r="T3402" s="29" t="s">
        <v>39803</v>
      </c>
      <c r="U3402" s="29" t="s">
        <v>39804</v>
      </c>
      <c r="V3402" s="29">
        <v>1</v>
      </c>
      <c r="W3402" s="29" t="s">
        <v>396</v>
      </c>
      <c r="X3402" s="29" t="s">
        <v>39805</v>
      </c>
      <c r="Y3402" s="29" t="s">
        <v>28391</v>
      </c>
      <c r="Z3402" s="29" t="s">
        <v>39806</v>
      </c>
      <c r="AA3402" s="29" t="s">
        <v>39806</v>
      </c>
      <c r="AB3402" s="29" t="s">
        <v>653</v>
      </c>
      <c r="AC3402" s="29" t="s">
        <v>654</v>
      </c>
      <c r="AD3402" s="29" t="s">
        <v>11</v>
      </c>
      <c r="AE3402" s="29" t="s">
        <v>27787</v>
      </c>
      <c r="AF3402" s="29" t="s">
        <v>39807</v>
      </c>
      <c r="AG3402" s="29">
        <v>-184</v>
      </c>
      <c r="AH3402" s="29" t="s">
        <v>39807</v>
      </c>
      <c r="AI3402" s="29" t="s">
        <v>39808</v>
      </c>
      <c r="AJ3402" s="29">
        <v>233</v>
      </c>
      <c r="AK3402" s="29" t="s">
        <v>39809</v>
      </c>
      <c r="AL3402" s="29" t="s">
        <v>39810</v>
      </c>
      <c r="AM3402" s="29">
        <v>282</v>
      </c>
      <c r="AN3402" s="1">
        <f t="shared" si="183"/>
        <v>1</v>
      </c>
      <c r="AO3402" s="1">
        <f t="shared" si="184"/>
        <v>1</v>
      </c>
      <c r="AP3402" s="30">
        <f t="shared" si="185"/>
        <v>46298</v>
      </c>
      <c r="AQ3402" s="1" t="str">
        <f>IF(COUNTIF('同场线路Rotas do mesmo SC'!A:A,C3402)&gt;0,"Sim","Não")</f>
        <v>Não</v>
      </c>
      <c r="AR3402" s="1" t="str">
        <f>IF(COUNTIF(揽收业务网点!A:A,P3402)&gt;0,"Sim","Não")</f>
        <v>Sim</v>
      </c>
    </row>
    <row r="3403" spans="1:44">
      <c r="A3403" s="29" t="s">
        <v>39811</v>
      </c>
      <c r="B3403" s="29" t="s">
        <v>379</v>
      </c>
      <c r="C3403" s="29" t="s">
        <v>39812</v>
      </c>
      <c r="D3403" s="29" t="s">
        <v>15072</v>
      </c>
      <c r="E3403" s="29" t="s">
        <v>640</v>
      </c>
      <c r="F3403" s="29" t="s">
        <v>7279</v>
      </c>
      <c r="G3403" s="29">
        <v>34</v>
      </c>
      <c r="H3403" s="29" t="s">
        <v>1288</v>
      </c>
      <c r="I3403" s="29" t="s">
        <v>1289</v>
      </c>
      <c r="J3403" s="29" t="s">
        <v>831</v>
      </c>
      <c r="K3403" s="29" t="s">
        <v>387</v>
      </c>
      <c r="L3403" s="29" t="s">
        <v>832</v>
      </c>
      <c r="M3403" s="29" t="s">
        <v>38498</v>
      </c>
      <c r="N3403" s="29" t="s">
        <v>38499</v>
      </c>
      <c r="O3403" s="29" t="s">
        <v>1292</v>
      </c>
      <c r="P3403" s="29" t="s">
        <v>57</v>
      </c>
      <c r="Q3403" s="29" t="s">
        <v>11</v>
      </c>
      <c r="R3403" s="29" t="s">
        <v>39813</v>
      </c>
      <c r="S3403" s="29" t="s">
        <v>39813</v>
      </c>
      <c r="T3403" s="29" t="s">
        <v>39814</v>
      </c>
      <c r="U3403" s="29" t="s">
        <v>39815</v>
      </c>
      <c r="V3403" s="29">
        <v>71</v>
      </c>
      <c r="W3403" s="29" t="s">
        <v>396</v>
      </c>
      <c r="X3403" s="29" t="s">
        <v>39816</v>
      </c>
      <c r="Y3403" s="29" t="s">
        <v>28391</v>
      </c>
      <c r="Z3403" s="29"/>
      <c r="AA3403" s="29"/>
      <c r="AB3403" s="29" t="s">
        <v>653</v>
      </c>
      <c r="AC3403" s="29" t="s">
        <v>654</v>
      </c>
      <c r="AD3403" s="29" t="s">
        <v>11</v>
      </c>
      <c r="AE3403" s="29" t="s">
        <v>27787</v>
      </c>
      <c r="AF3403" s="29" t="s">
        <v>39817</v>
      </c>
      <c r="AG3403" s="29">
        <v>-192</v>
      </c>
      <c r="AH3403" s="29" t="s">
        <v>39817</v>
      </c>
      <c r="AI3403" s="29" t="s">
        <v>39818</v>
      </c>
      <c r="AJ3403" s="29">
        <v>-2</v>
      </c>
      <c r="AK3403" s="29" t="s">
        <v>39819</v>
      </c>
      <c r="AL3403" s="29" t="s">
        <v>39820</v>
      </c>
      <c r="AM3403" s="29">
        <v>529</v>
      </c>
      <c r="AN3403" s="1">
        <f t="shared" si="183"/>
        <v>1</v>
      </c>
      <c r="AO3403" s="1">
        <f t="shared" si="184"/>
        <v>1</v>
      </c>
      <c r="AP3403" s="30">
        <f t="shared" si="185"/>
        <v>46298</v>
      </c>
      <c r="AQ3403" s="1" t="str">
        <f>IF(COUNTIF('同场线路Rotas do mesmo SC'!A:A,C3403)&gt;0,"Sim","Não")</f>
        <v>Não</v>
      </c>
      <c r="AR3403" s="1" t="str">
        <f>IF(COUNTIF(揽收业务网点!A:A,P3403)&gt;0,"Sim","Não")</f>
        <v>Sim</v>
      </c>
    </row>
    <row r="3404" spans="1:44">
      <c r="A3404" s="29" t="s">
        <v>39821</v>
      </c>
      <c r="B3404" s="29" t="s">
        <v>379</v>
      </c>
      <c r="C3404" s="29" t="s">
        <v>39812</v>
      </c>
      <c r="D3404" s="29" t="s">
        <v>15072</v>
      </c>
      <c r="E3404" s="29" t="s">
        <v>640</v>
      </c>
      <c r="F3404" s="29" t="s">
        <v>7279</v>
      </c>
      <c r="G3404" s="29">
        <v>34</v>
      </c>
      <c r="H3404" s="29" t="s">
        <v>10324</v>
      </c>
      <c r="I3404" s="29" t="s">
        <v>409</v>
      </c>
      <c r="J3404" s="29" t="s">
        <v>642</v>
      </c>
      <c r="K3404" s="29" t="s">
        <v>387</v>
      </c>
      <c r="L3404" s="29" t="s">
        <v>643</v>
      </c>
      <c r="M3404" s="29" t="s">
        <v>10325</v>
      </c>
      <c r="N3404" s="29" t="s">
        <v>10326</v>
      </c>
      <c r="O3404" s="29" t="s">
        <v>1292</v>
      </c>
      <c r="P3404" s="29" t="s">
        <v>57</v>
      </c>
      <c r="Q3404" s="29" t="s">
        <v>11</v>
      </c>
      <c r="R3404" s="29" t="s">
        <v>39822</v>
      </c>
      <c r="S3404" s="29" t="s">
        <v>39822</v>
      </c>
      <c r="T3404" s="29" t="s">
        <v>39823</v>
      </c>
      <c r="U3404" s="29" t="s">
        <v>39824</v>
      </c>
      <c r="V3404" s="29">
        <v>64</v>
      </c>
      <c r="W3404" s="29" t="s">
        <v>396</v>
      </c>
      <c r="X3404" s="29" t="s">
        <v>39825</v>
      </c>
      <c r="Y3404" s="29" t="s">
        <v>28391</v>
      </c>
      <c r="Z3404" s="29" t="s">
        <v>39826</v>
      </c>
      <c r="AA3404" s="29" t="s">
        <v>39826</v>
      </c>
      <c r="AB3404" s="29" t="s">
        <v>653</v>
      </c>
      <c r="AC3404" s="29" t="s">
        <v>654</v>
      </c>
      <c r="AD3404" s="29" t="s">
        <v>11</v>
      </c>
      <c r="AE3404" s="29" t="s">
        <v>27787</v>
      </c>
      <c r="AF3404" s="29" t="s">
        <v>39827</v>
      </c>
      <c r="AG3404" s="29">
        <v>-23</v>
      </c>
      <c r="AH3404" s="29" t="s">
        <v>39827</v>
      </c>
      <c r="AI3404" s="29" t="s">
        <v>39828</v>
      </c>
      <c r="AJ3404" s="29">
        <v>-108</v>
      </c>
      <c r="AK3404" s="29" t="s">
        <v>39829</v>
      </c>
      <c r="AL3404" s="29" t="s">
        <v>39830</v>
      </c>
      <c r="AM3404" s="29">
        <v>2610</v>
      </c>
      <c r="AN3404" s="1">
        <f t="shared" si="183"/>
        <v>1</v>
      </c>
      <c r="AO3404" s="1">
        <f t="shared" si="184"/>
        <v>1</v>
      </c>
      <c r="AP3404" s="30">
        <f t="shared" si="185"/>
        <v>46298</v>
      </c>
      <c r="AQ3404" s="1" t="str">
        <f>IF(COUNTIF('同场线路Rotas do mesmo SC'!A:A,C3404)&gt;0,"Sim","Não")</f>
        <v>Não</v>
      </c>
      <c r="AR3404" s="1" t="str">
        <f>IF(COUNTIF(揽收业务网点!A:A,P3404)&gt;0,"Sim","Não")</f>
        <v>Sim</v>
      </c>
    </row>
    <row r="3405" spans="1:44">
      <c r="A3405" s="29" t="s">
        <v>39831</v>
      </c>
      <c r="B3405" s="29" t="s">
        <v>379</v>
      </c>
      <c r="C3405" s="29" t="s">
        <v>39832</v>
      </c>
      <c r="D3405" s="29" t="s">
        <v>15072</v>
      </c>
      <c r="E3405" s="29" t="s">
        <v>640</v>
      </c>
      <c r="F3405" s="29" t="s">
        <v>7279</v>
      </c>
      <c r="G3405" s="29">
        <v>17</v>
      </c>
      <c r="H3405" s="29" t="s">
        <v>6671</v>
      </c>
      <c r="I3405" s="29" t="s">
        <v>868</v>
      </c>
      <c r="J3405" s="29" t="s">
        <v>642</v>
      </c>
      <c r="K3405" s="29" t="s">
        <v>387</v>
      </c>
      <c r="L3405" s="29" t="s">
        <v>643</v>
      </c>
      <c r="M3405" s="29" t="s">
        <v>32335</v>
      </c>
      <c r="N3405" s="29" t="s">
        <v>32336</v>
      </c>
      <c r="O3405" s="29" t="s">
        <v>6674</v>
      </c>
      <c r="P3405" s="29" t="s">
        <v>42</v>
      </c>
      <c r="Q3405" s="29" t="s">
        <v>11</v>
      </c>
      <c r="R3405" s="29" t="s">
        <v>22436</v>
      </c>
      <c r="S3405" s="29" t="s">
        <v>22436</v>
      </c>
      <c r="T3405" s="29" t="s">
        <v>39833</v>
      </c>
      <c r="U3405" s="29" t="s">
        <v>39834</v>
      </c>
      <c r="V3405" s="29">
        <v>18</v>
      </c>
      <c r="W3405" s="29" t="s">
        <v>396</v>
      </c>
      <c r="X3405" s="29" t="s">
        <v>39835</v>
      </c>
      <c r="Y3405" s="29" t="s">
        <v>28603</v>
      </c>
      <c r="Z3405" s="29" t="s">
        <v>39836</v>
      </c>
      <c r="AA3405" s="29" t="s">
        <v>39836</v>
      </c>
      <c r="AB3405" s="29" t="s">
        <v>1703</v>
      </c>
      <c r="AC3405" s="29" t="s">
        <v>45</v>
      </c>
      <c r="AD3405" s="29" t="s">
        <v>11</v>
      </c>
      <c r="AE3405" s="29" t="s">
        <v>28435</v>
      </c>
      <c r="AF3405" s="29" t="s">
        <v>39837</v>
      </c>
      <c r="AG3405" s="29">
        <v>-215</v>
      </c>
      <c r="AH3405" s="29" t="s">
        <v>39837</v>
      </c>
      <c r="AI3405" s="29" t="s">
        <v>39838</v>
      </c>
      <c r="AJ3405" s="29"/>
      <c r="AK3405" s="29"/>
      <c r="AL3405" s="29"/>
      <c r="AM3405" s="29"/>
      <c r="AN3405" s="1">
        <f t="shared" si="183"/>
        <v>1</v>
      </c>
      <c r="AO3405" s="1">
        <f t="shared" si="184"/>
        <v>1</v>
      </c>
      <c r="AP3405" s="30">
        <f t="shared" si="185"/>
        <v>46298</v>
      </c>
      <c r="AQ3405" s="1" t="str">
        <f>IF(COUNTIF('同场线路Rotas do mesmo SC'!A:A,C3405)&gt;0,"Sim","Não")</f>
        <v>Não</v>
      </c>
      <c r="AR3405" s="1" t="str">
        <f>IF(COUNTIF(揽收业务网点!A:A,P3405)&gt;0,"Sim","Não")</f>
        <v>Sim</v>
      </c>
    </row>
    <row r="3406" spans="1:44">
      <c r="A3406" s="29" t="s">
        <v>39839</v>
      </c>
      <c r="B3406" s="29" t="s">
        <v>379</v>
      </c>
      <c r="C3406" s="29" t="s">
        <v>39840</v>
      </c>
      <c r="D3406" s="29" t="s">
        <v>15072</v>
      </c>
      <c r="E3406" s="29" t="s">
        <v>640</v>
      </c>
      <c r="F3406" s="29" t="s">
        <v>7279</v>
      </c>
      <c r="G3406" s="29">
        <v>62</v>
      </c>
      <c r="H3406" s="29" t="s">
        <v>2475</v>
      </c>
      <c r="I3406" s="29" t="s">
        <v>385</v>
      </c>
      <c r="J3406" s="29" t="s">
        <v>2476</v>
      </c>
      <c r="K3406" s="29" t="s">
        <v>411</v>
      </c>
      <c r="L3406" s="29" t="s">
        <v>2477</v>
      </c>
      <c r="M3406" s="29" t="s">
        <v>11805</v>
      </c>
      <c r="N3406" s="29" t="s">
        <v>11806</v>
      </c>
      <c r="O3406" s="29" t="s">
        <v>1229</v>
      </c>
      <c r="P3406" s="29" t="s">
        <v>50</v>
      </c>
      <c r="Q3406" s="29" t="s">
        <v>11</v>
      </c>
      <c r="R3406" s="29" t="s">
        <v>39841</v>
      </c>
      <c r="S3406" s="29" t="s">
        <v>39841</v>
      </c>
      <c r="T3406" s="29" t="s">
        <v>39842</v>
      </c>
      <c r="U3406" s="29" t="s">
        <v>39843</v>
      </c>
      <c r="V3406" s="29">
        <v>86</v>
      </c>
      <c r="W3406" s="29" t="s">
        <v>396</v>
      </c>
      <c r="X3406" s="29" t="s">
        <v>39844</v>
      </c>
      <c r="Y3406" s="29" t="s">
        <v>28369</v>
      </c>
      <c r="Z3406" s="29" t="s">
        <v>39845</v>
      </c>
      <c r="AA3406" s="29" t="s">
        <v>39845</v>
      </c>
      <c r="AB3406" s="29" t="s">
        <v>653</v>
      </c>
      <c r="AC3406" s="29" t="s">
        <v>654</v>
      </c>
      <c r="AD3406" s="29" t="s">
        <v>11</v>
      </c>
      <c r="AE3406" s="29" t="s">
        <v>28603</v>
      </c>
      <c r="AF3406" s="29" t="s">
        <v>39846</v>
      </c>
      <c r="AG3406" s="29">
        <v>-1</v>
      </c>
      <c r="AH3406" s="29" t="s">
        <v>39846</v>
      </c>
      <c r="AI3406" s="29" t="s">
        <v>39847</v>
      </c>
      <c r="AJ3406" s="29">
        <v>166</v>
      </c>
      <c r="AK3406" s="29" t="s">
        <v>39848</v>
      </c>
      <c r="AL3406" s="29" t="s">
        <v>39849</v>
      </c>
      <c r="AM3406" s="29">
        <v>167</v>
      </c>
      <c r="AN3406" s="1">
        <f t="shared" si="183"/>
        <v>1</v>
      </c>
      <c r="AO3406" s="1">
        <f t="shared" si="184"/>
        <v>1</v>
      </c>
      <c r="AP3406" s="30">
        <f t="shared" si="185"/>
        <v>46298</v>
      </c>
      <c r="AQ3406" s="1" t="str">
        <f>IF(COUNTIF('同场线路Rotas do mesmo SC'!A:A,C3406)&gt;0,"Sim","Não")</f>
        <v>Não</v>
      </c>
      <c r="AR3406" s="1" t="str">
        <f>IF(COUNTIF(揽收业务网点!A:A,P3406)&gt;0,"Sim","Não")</f>
        <v>Sim</v>
      </c>
    </row>
    <row r="3407" spans="1:44">
      <c r="A3407" s="29" t="s">
        <v>39850</v>
      </c>
      <c r="B3407" s="29" t="s">
        <v>379</v>
      </c>
      <c r="C3407" s="29" t="s">
        <v>39851</v>
      </c>
      <c r="D3407" s="29" t="s">
        <v>15072</v>
      </c>
      <c r="E3407" s="29" t="s">
        <v>382</v>
      </c>
      <c r="F3407" s="29" t="s">
        <v>7279</v>
      </c>
      <c r="G3407" s="29">
        <v>200</v>
      </c>
      <c r="H3407" s="29" t="s">
        <v>39852</v>
      </c>
      <c r="I3407" s="29" t="s">
        <v>385</v>
      </c>
      <c r="J3407" s="29" t="s">
        <v>1825</v>
      </c>
      <c r="K3407" s="29" t="s">
        <v>411</v>
      </c>
      <c r="L3407" s="29" t="s">
        <v>1826</v>
      </c>
      <c r="M3407" s="29" t="s">
        <v>6641</v>
      </c>
      <c r="N3407" s="29" t="s">
        <v>6643</v>
      </c>
      <c r="O3407" s="29" t="s">
        <v>1435</v>
      </c>
      <c r="P3407" s="29" t="s">
        <v>1436</v>
      </c>
      <c r="Q3407" s="29" t="s">
        <v>5</v>
      </c>
      <c r="R3407" s="29" t="s">
        <v>39853</v>
      </c>
      <c r="S3407" s="29" t="s">
        <v>39853</v>
      </c>
      <c r="T3407" s="29" t="s">
        <v>39854</v>
      </c>
      <c r="U3407" s="29" t="s">
        <v>39855</v>
      </c>
      <c r="V3407" s="29">
        <v>72</v>
      </c>
      <c r="W3407" s="29" t="s">
        <v>396</v>
      </c>
      <c r="X3407" s="29" t="s">
        <v>39856</v>
      </c>
      <c r="Y3407" s="29" t="s">
        <v>28369</v>
      </c>
      <c r="Z3407" s="29" t="s">
        <v>39857</v>
      </c>
      <c r="AA3407" s="29" t="s">
        <v>39857</v>
      </c>
      <c r="AB3407" s="29" t="s">
        <v>2341</v>
      </c>
      <c r="AC3407" s="29" t="s">
        <v>2342</v>
      </c>
      <c r="AD3407" s="29" t="s">
        <v>5</v>
      </c>
      <c r="AE3407" s="29" t="s">
        <v>39858</v>
      </c>
      <c r="AF3407" s="29" t="s">
        <v>39859</v>
      </c>
      <c r="AG3407" s="29">
        <v>-92</v>
      </c>
      <c r="AH3407" s="29" t="s">
        <v>39859</v>
      </c>
      <c r="AI3407" s="29" t="s">
        <v>39860</v>
      </c>
      <c r="AJ3407" s="29">
        <v>50</v>
      </c>
      <c r="AK3407" s="29" t="s">
        <v>39861</v>
      </c>
      <c r="AL3407" s="29" t="s">
        <v>39862</v>
      </c>
      <c r="AM3407" s="29">
        <v>759</v>
      </c>
      <c r="AN3407" s="1">
        <f t="shared" si="183"/>
        <v>1</v>
      </c>
      <c r="AO3407" s="1">
        <f t="shared" si="184"/>
        <v>1</v>
      </c>
      <c r="AP3407" s="30">
        <f t="shared" si="185"/>
        <v>46298</v>
      </c>
      <c r="AQ3407" s="1" t="str">
        <f>IF(COUNTIF('同场线路Rotas do mesmo SC'!A:A,C3407)&gt;0,"Sim","Não")</f>
        <v>Não</v>
      </c>
      <c r="AR3407" s="1" t="str">
        <f>IF(COUNTIF(揽收业务网点!A:A,P3407)&gt;0,"Sim","Não")</f>
        <v>Não</v>
      </c>
    </row>
    <row r="3408" spans="1:44">
      <c r="A3408" s="29" t="s">
        <v>39863</v>
      </c>
      <c r="B3408" s="29" t="s">
        <v>379</v>
      </c>
      <c r="C3408" s="29" t="s">
        <v>37312</v>
      </c>
      <c r="D3408" s="29" t="s">
        <v>15072</v>
      </c>
      <c r="E3408" s="29" t="s">
        <v>640</v>
      </c>
      <c r="F3408" s="29" t="s">
        <v>7279</v>
      </c>
      <c r="G3408" s="29">
        <v>33</v>
      </c>
      <c r="H3408" s="29" t="s">
        <v>5098</v>
      </c>
      <c r="I3408" s="29" t="s">
        <v>385</v>
      </c>
      <c r="J3408" s="29" t="s">
        <v>4160</v>
      </c>
      <c r="K3408" s="29" t="s">
        <v>387</v>
      </c>
      <c r="L3408" s="29" t="s">
        <v>4161</v>
      </c>
      <c r="M3408" s="29" t="s">
        <v>5377</v>
      </c>
      <c r="N3408" s="29" t="s">
        <v>5378</v>
      </c>
      <c r="O3408" s="29" t="s">
        <v>4164</v>
      </c>
      <c r="P3408" s="29" t="s">
        <v>158</v>
      </c>
      <c r="Q3408" s="29" t="s">
        <v>145</v>
      </c>
      <c r="R3408" s="29" t="s">
        <v>39864</v>
      </c>
      <c r="S3408" s="29" t="s">
        <v>39864</v>
      </c>
      <c r="T3408" s="29" t="s">
        <v>39865</v>
      </c>
      <c r="U3408" s="29" t="s">
        <v>39866</v>
      </c>
      <c r="V3408" s="29">
        <v>31</v>
      </c>
      <c r="W3408" s="29" t="s">
        <v>396</v>
      </c>
      <c r="X3408" s="29" t="s">
        <v>39867</v>
      </c>
      <c r="Y3408" s="29" t="s">
        <v>28318</v>
      </c>
      <c r="Z3408" s="29" t="s">
        <v>39867</v>
      </c>
      <c r="AA3408" s="29" t="s">
        <v>39867</v>
      </c>
      <c r="AB3408" s="29" t="s">
        <v>1165</v>
      </c>
      <c r="AC3408" s="29" t="s">
        <v>1166</v>
      </c>
      <c r="AD3408" s="29" t="s">
        <v>145</v>
      </c>
      <c r="AE3408" s="29" t="s">
        <v>39868</v>
      </c>
      <c r="AF3408" s="29" t="s">
        <v>39869</v>
      </c>
      <c r="AG3408" s="29">
        <v>-111</v>
      </c>
      <c r="AH3408" s="29" t="s">
        <v>39869</v>
      </c>
      <c r="AI3408" s="29" t="s">
        <v>39870</v>
      </c>
      <c r="AJ3408" s="29">
        <v>-46</v>
      </c>
      <c r="AK3408" s="29" t="s">
        <v>39871</v>
      </c>
      <c r="AL3408" s="29" t="s">
        <v>39872</v>
      </c>
      <c r="AM3408" s="29">
        <v>1958</v>
      </c>
      <c r="AN3408" s="1">
        <f t="shared" si="183"/>
        <v>1</v>
      </c>
      <c r="AO3408" s="1">
        <f t="shared" si="184"/>
        <v>1</v>
      </c>
      <c r="AP3408" s="30">
        <f t="shared" si="185"/>
        <v>46298</v>
      </c>
      <c r="AQ3408" s="1" t="str">
        <f>IF(COUNTIF('同场线路Rotas do mesmo SC'!A:A,C3408)&gt;0,"Sim","Não")</f>
        <v>Não</v>
      </c>
      <c r="AR3408" s="1" t="str">
        <f>IF(COUNTIF(揽收业务网点!A:A,P3408)&gt;0,"Sim","Não")</f>
        <v>Sim</v>
      </c>
    </row>
    <row r="3409" spans="1:44">
      <c r="A3409" s="31" t="s">
        <v>39873</v>
      </c>
      <c r="B3409" s="31" t="s">
        <v>379</v>
      </c>
      <c r="C3409" s="31" t="s">
        <v>39874</v>
      </c>
      <c r="D3409" s="31" t="s">
        <v>381</v>
      </c>
      <c r="E3409" s="31" t="s">
        <v>382</v>
      </c>
      <c r="F3409" s="31" t="s">
        <v>383</v>
      </c>
      <c r="G3409" s="31">
        <v>500</v>
      </c>
      <c r="H3409" s="31" t="s">
        <v>384</v>
      </c>
      <c r="I3409" s="31" t="s">
        <v>385</v>
      </c>
      <c r="J3409" s="31" t="s">
        <v>386</v>
      </c>
      <c r="K3409" s="31" t="s">
        <v>387</v>
      </c>
      <c r="L3409" s="31" t="s">
        <v>388</v>
      </c>
      <c r="M3409" s="31" t="s">
        <v>386</v>
      </c>
      <c r="N3409" s="31" t="s">
        <v>389</v>
      </c>
      <c r="O3409" s="31" t="s">
        <v>15336</v>
      </c>
      <c r="P3409" s="31" t="s">
        <v>15337</v>
      </c>
      <c r="Q3409" s="31" t="s">
        <v>5</v>
      </c>
      <c r="R3409" s="31" t="s">
        <v>1767</v>
      </c>
      <c r="S3409" s="31" t="s">
        <v>4165</v>
      </c>
      <c r="T3409" s="31" t="s">
        <v>39875</v>
      </c>
      <c r="U3409" s="31" t="s">
        <v>39876</v>
      </c>
      <c r="V3409" s="31">
        <v>1</v>
      </c>
      <c r="W3409" s="31" t="s">
        <v>396</v>
      </c>
      <c r="X3409" s="31" t="s">
        <v>9683</v>
      </c>
      <c r="Y3409" s="31" t="s">
        <v>401</v>
      </c>
      <c r="Z3409" s="31" t="s">
        <v>4304</v>
      </c>
      <c r="AA3409" s="31" t="s">
        <v>4304</v>
      </c>
      <c r="AB3409" s="31" t="s">
        <v>399</v>
      </c>
      <c r="AC3409" s="31" t="s">
        <v>400</v>
      </c>
      <c r="AD3409" s="31" t="s">
        <v>5</v>
      </c>
      <c r="AE3409" s="31" t="s">
        <v>39877</v>
      </c>
      <c r="AF3409" s="31" t="s">
        <v>37947</v>
      </c>
      <c r="AG3409" s="31">
        <v>-2098</v>
      </c>
      <c r="AH3409" s="31" t="s">
        <v>37947</v>
      </c>
      <c r="AI3409" s="31" t="s">
        <v>39878</v>
      </c>
      <c r="AJ3409" s="31">
        <v>695</v>
      </c>
      <c r="AK3409" s="31" t="s">
        <v>39879</v>
      </c>
      <c r="AL3409" s="31" t="s">
        <v>39880</v>
      </c>
      <c r="AM3409" s="31">
        <v>67</v>
      </c>
      <c r="AN3409" s="1">
        <f>IF(X3409="",0,1)</f>
        <v>1</v>
      </c>
      <c r="AO3409" s="1">
        <f>IF(AI3409="",0,1)</f>
        <v>1</v>
      </c>
      <c r="AP3409" s="30">
        <f>DATE(YEAR(AE3409),MONTH(AE3409),DAY(AE3409))</f>
        <v>46299</v>
      </c>
      <c r="AQ3409" s="1" t="str">
        <f>IF(COUNTIF('同场线路Rotas do mesmo SC'!A:A,C3409)&gt;0,"Sim","Não")</f>
        <v>Não</v>
      </c>
      <c r="AR3409" s="1" t="str">
        <f>IF(COUNTIF(揽收业务网点!A:A,P3409)&gt;0,"Sim","Não")</f>
        <v>Não</v>
      </c>
    </row>
    <row r="3410" spans="1:44">
      <c r="A3410" s="31" t="s">
        <v>39881</v>
      </c>
      <c r="B3410" s="31" t="s">
        <v>379</v>
      </c>
      <c r="C3410" s="31" t="s">
        <v>39882</v>
      </c>
      <c r="D3410" s="31" t="s">
        <v>381</v>
      </c>
      <c r="E3410" s="31" t="s">
        <v>382</v>
      </c>
      <c r="F3410" s="31" t="s">
        <v>383</v>
      </c>
      <c r="G3410" s="31">
        <v>9</v>
      </c>
      <c r="H3410" s="31" t="s">
        <v>683</v>
      </c>
      <c r="I3410" s="31" t="s">
        <v>409</v>
      </c>
      <c r="J3410" s="31" t="s">
        <v>684</v>
      </c>
      <c r="K3410" s="31" t="s">
        <v>387</v>
      </c>
      <c r="L3410" s="31" t="s">
        <v>685</v>
      </c>
      <c r="M3410" s="31" t="s">
        <v>686</v>
      </c>
      <c r="N3410" s="31" t="s">
        <v>687</v>
      </c>
      <c r="O3410" s="31" t="s">
        <v>438</v>
      </c>
      <c r="P3410" s="31" t="s">
        <v>439</v>
      </c>
      <c r="Q3410" s="31" t="s">
        <v>5</v>
      </c>
      <c r="R3410" s="31" t="s">
        <v>39883</v>
      </c>
      <c r="S3410" s="31" t="s">
        <v>39884</v>
      </c>
      <c r="T3410" s="31" t="s">
        <v>39885</v>
      </c>
      <c r="U3410" s="31" t="s">
        <v>39886</v>
      </c>
      <c r="V3410" s="31">
        <v>49</v>
      </c>
      <c r="W3410" s="31" t="s">
        <v>396</v>
      </c>
      <c r="X3410" s="31" t="s">
        <v>39887</v>
      </c>
      <c r="Y3410" s="31" t="s">
        <v>15519</v>
      </c>
      <c r="Z3410" s="31" t="s">
        <v>39888</v>
      </c>
      <c r="AA3410" s="31" t="s">
        <v>39888</v>
      </c>
      <c r="AB3410" s="31" t="s">
        <v>15111</v>
      </c>
      <c r="AC3410" s="31" t="s">
        <v>15112</v>
      </c>
      <c r="AD3410" s="31" t="s">
        <v>5</v>
      </c>
      <c r="AE3410" s="31" t="s">
        <v>39889</v>
      </c>
      <c r="AF3410" s="31" t="s">
        <v>39890</v>
      </c>
      <c r="AG3410" s="31">
        <v>-1581</v>
      </c>
      <c r="AH3410" s="31" t="s">
        <v>39890</v>
      </c>
      <c r="AI3410" s="31" t="s">
        <v>39891</v>
      </c>
      <c r="AJ3410" s="31">
        <v>580</v>
      </c>
      <c r="AK3410" s="31" t="s">
        <v>39892</v>
      </c>
      <c r="AL3410" s="31" t="s">
        <v>39893</v>
      </c>
      <c r="AM3410" s="31">
        <v>326</v>
      </c>
      <c r="AN3410" s="1">
        <f>IF(X3410="",0,1)</f>
        <v>1</v>
      </c>
      <c r="AO3410" s="1">
        <f>IF(AI3410="",0,1)</f>
        <v>1</v>
      </c>
      <c r="AP3410" s="30">
        <f>DATE(YEAR(AE3410),MONTH(AE3410),DAY(AE3410))</f>
        <v>46299</v>
      </c>
      <c r="AQ3410" s="1" t="str">
        <f>IF(COUNTIF('同场线路Rotas do mesmo SC'!A:A,C3410)&gt;0,"Sim","Não")</f>
        <v>Não</v>
      </c>
      <c r="AR3410" s="1" t="str">
        <f>IF(COUNTIF(揽收业务网点!A:A,P3410)&gt;0,"Sim","Não")</f>
        <v>Não</v>
      </c>
    </row>
    <row r="3411" spans="1:44">
      <c r="A3411" s="31" t="s">
        <v>16162</v>
      </c>
      <c r="B3411" s="31" t="s">
        <v>379</v>
      </c>
      <c r="C3411" s="31" t="s">
        <v>407</v>
      </c>
      <c r="D3411" s="31" t="s">
        <v>381</v>
      </c>
      <c r="E3411" s="31" t="s">
        <v>382</v>
      </c>
      <c r="F3411" s="31" t="s">
        <v>383</v>
      </c>
      <c r="G3411" s="31">
        <v>180</v>
      </c>
      <c r="H3411" s="31" t="s">
        <v>4702</v>
      </c>
      <c r="I3411" s="31" t="s">
        <v>409</v>
      </c>
      <c r="J3411" s="31" t="s">
        <v>4703</v>
      </c>
      <c r="K3411" s="31" t="s">
        <v>411</v>
      </c>
      <c r="L3411" s="31" t="s">
        <v>4704</v>
      </c>
      <c r="M3411" s="31" t="s">
        <v>4705</v>
      </c>
      <c r="N3411" s="31" t="s">
        <v>4706</v>
      </c>
      <c r="O3411" s="31" t="s">
        <v>415</v>
      </c>
      <c r="P3411" s="31" t="s">
        <v>416</v>
      </c>
      <c r="Q3411" s="31" t="s">
        <v>2</v>
      </c>
      <c r="R3411" s="31" t="s">
        <v>17805</v>
      </c>
      <c r="S3411" s="31" t="s">
        <v>17805</v>
      </c>
      <c r="T3411" s="31" t="s">
        <v>39894</v>
      </c>
      <c r="U3411" s="31" t="s">
        <v>39894</v>
      </c>
      <c r="V3411" s="31">
        <v>0</v>
      </c>
      <c r="W3411" s="31" t="s">
        <v>396</v>
      </c>
      <c r="X3411" s="31" t="s">
        <v>39895</v>
      </c>
      <c r="Y3411" s="31" t="s">
        <v>39896</v>
      </c>
      <c r="Z3411" s="31" t="s">
        <v>39897</v>
      </c>
      <c r="AA3411" s="31" t="s">
        <v>39897</v>
      </c>
      <c r="AB3411" s="31" t="s">
        <v>424</v>
      </c>
      <c r="AC3411" s="31" t="s">
        <v>425</v>
      </c>
      <c r="AD3411" s="31" t="s">
        <v>2</v>
      </c>
      <c r="AE3411" s="31" t="s">
        <v>39898</v>
      </c>
      <c r="AF3411" s="31" t="s">
        <v>39899</v>
      </c>
      <c r="AG3411" s="31">
        <v>-1393</v>
      </c>
      <c r="AH3411" s="31" t="s">
        <v>39899</v>
      </c>
      <c r="AI3411" s="31" t="s">
        <v>39900</v>
      </c>
      <c r="AJ3411" s="31">
        <v>5</v>
      </c>
      <c r="AK3411" s="31" t="s">
        <v>39901</v>
      </c>
      <c r="AL3411" s="31" t="s">
        <v>39901</v>
      </c>
      <c r="AM3411" s="31">
        <v>0</v>
      </c>
      <c r="AN3411" s="1">
        <f>IF(X3411="",0,1)</f>
        <v>1</v>
      </c>
      <c r="AO3411" s="1">
        <f>IF(AI3411="",0,1)</f>
        <v>1</v>
      </c>
      <c r="AP3411" s="30">
        <f>DATE(YEAR(AE3411),MONTH(AE3411),DAY(AE3411))</f>
        <v>46299</v>
      </c>
      <c r="AQ3411" s="1" t="str">
        <f>IF(COUNTIF('同场线路Rotas do mesmo SC'!A:A,C3411)&gt;0,"Sim","Não")</f>
        <v>Não</v>
      </c>
      <c r="AR3411" s="1" t="str">
        <f>IF(COUNTIF(揽收业务网点!A:A,P3411)&gt;0,"Sim","Não")</f>
        <v>Não</v>
      </c>
    </row>
    <row r="3412" spans="1:44">
      <c r="A3412" s="31" t="s">
        <v>39902</v>
      </c>
      <c r="B3412" s="31" t="s">
        <v>379</v>
      </c>
      <c r="C3412" s="31" t="s">
        <v>454</v>
      </c>
      <c r="D3412" s="31" t="s">
        <v>381</v>
      </c>
      <c r="E3412" s="31" t="s">
        <v>382</v>
      </c>
      <c r="F3412" s="31" t="s">
        <v>383</v>
      </c>
      <c r="G3412" s="31">
        <v>800</v>
      </c>
      <c r="H3412" s="31" t="s">
        <v>455</v>
      </c>
      <c r="I3412" s="31" t="s">
        <v>456</v>
      </c>
      <c r="J3412" s="31" t="s">
        <v>457</v>
      </c>
      <c r="K3412" s="31" t="s">
        <v>387</v>
      </c>
      <c r="L3412" s="31" t="s">
        <v>458</v>
      </c>
      <c r="M3412" s="31" t="s">
        <v>459</v>
      </c>
      <c r="N3412" s="31" t="s">
        <v>460</v>
      </c>
      <c r="O3412" s="31" t="s">
        <v>461</v>
      </c>
      <c r="P3412" s="31" t="s">
        <v>462</v>
      </c>
      <c r="Q3412" s="31" t="s">
        <v>5</v>
      </c>
      <c r="R3412" s="31" t="s">
        <v>39903</v>
      </c>
      <c r="S3412" s="31" t="s">
        <v>6310</v>
      </c>
      <c r="T3412" s="31" t="s">
        <v>39904</v>
      </c>
      <c r="U3412" s="31" t="s">
        <v>39905</v>
      </c>
      <c r="V3412" s="31">
        <v>351</v>
      </c>
      <c r="W3412" s="31" t="s">
        <v>396</v>
      </c>
      <c r="X3412" s="31" t="s">
        <v>39906</v>
      </c>
      <c r="Y3412" s="31" t="s">
        <v>4385</v>
      </c>
      <c r="Z3412" s="31" t="s">
        <v>15747</v>
      </c>
      <c r="AA3412" s="31" t="s">
        <v>15747</v>
      </c>
      <c r="AB3412" s="31" t="s">
        <v>470</v>
      </c>
      <c r="AC3412" s="31" t="s">
        <v>471</v>
      </c>
      <c r="AD3412" s="31" t="s">
        <v>5</v>
      </c>
      <c r="AE3412" s="31" t="s">
        <v>39877</v>
      </c>
      <c r="AF3412" s="31" t="s">
        <v>39907</v>
      </c>
      <c r="AG3412" s="31">
        <v>-1197</v>
      </c>
      <c r="AH3412" s="31" t="s">
        <v>39907</v>
      </c>
      <c r="AI3412" s="31" t="s">
        <v>32185</v>
      </c>
      <c r="AJ3412" s="31">
        <v>28</v>
      </c>
      <c r="AK3412" s="31" t="s">
        <v>39908</v>
      </c>
      <c r="AL3412" s="31" t="s">
        <v>39909</v>
      </c>
      <c r="AM3412" s="31">
        <v>33</v>
      </c>
      <c r="AN3412" s="1">
        <f>IF(X3412="",0,1)</f>
        <v>1</v>
      </c>
      <c r="AO3412" s="1">
        <f>IF(AI3412="",0,1)</f>
        <v>1</v>
      </c>
      <c r="AP3412" s="30">
        <f>DATE(YEAR(AE3412),MONTH(AE3412),DAY(AE3412))</f>
        <v>46299</v>
      </c>
      <c r="AQ3412" s="1" t="str">
        <f>IF(COUNTIF('同场线路Rotas do mesmo SC'!A:A,C3412)&gt;0,"Sim","Não")</f>
        <v>Não</v>
      </c>
      <c r="AR3412" s="1" t="str">
        <f>IF(COUNTIF(揽收业务网点!A:A,P3412)&gt;0,"Sim","Não")</f>
        <v>Não</v>
      </c>
    </row>
    <row r="3413" spans="1:44">
      <c r="A3413" s="31" t="s">
        <v>39910</v>
      </c>
      <c r="B3413" s="31" t="s">
        <v>379</v>
      </c>
      <c r="C3413" s="31" t="s">
        <v>477</v>
      </c>
      <c r="D3413" s="31" t="s">
        <v>381</v>
      </c>
      <c r="E3413" s="31" t="s">
        <v>382</v>
      </c>
      <c r="F3413" s="31" t="s">
        <v>383</v>
      </c>
      <c r="G3413" s="31">
        <v>800</v>
      </c>
      <c r="H3413" s="31" t="s">
        <v>478</v>
      </c>
      <c r="I3413" s="31" t="s">
        <v>456</v>
      </c>
      <c r="J3413" s="31" t="s">
        <v>479</v>
      </c>
      <c r="K3413" s="31" t="s">
        <v>387</v>
      </c>
      <c r="L3413" s="31" t="s">
        <v>480</v>
      </c>
      <c r="M3413" s="31" t="s">
        <v>481</v>
      </c>
      <c r="N3413" s="31" t="s">
        <v>482</v>
      </c>
      <c r="O3413" s="31" t="s">
        <v>461</v>
      </c>
      <c r="P3413" s="31" t="s">
        <v>462</v>
      </c>
      <c r="Q3413" s="31" t="s">
        <v>5</v>
      </c>
      <c r="R3413" s="31" t="s">
        <v>21471</v>
      </c>
      <c r="S3413" s="31" t="s">
        <v>5627</v>
      </c>
      <c r="T3413" s="31" t="s">
        <v>39911</v>
      </c>
      <c r="U3413" s="31" t="s">
        <v>39912</v>
      </c>
      <c r="V3413" s="31">
        <v>347</v>
      </c>
      <c r="W3413" s="31" t="s">
        <v>396</v>
      </c>
      <c r="X3413" s="31" t="s">
        <v>24086</v>
      </c>
      <c r="Y3413" s="31" t="s">
        <v>4385</v>
      </c>
      <c r="Z3413" s="31" t="s">
        <v>39913</v>
      </c>
      <c r="AA3413" s="31" t="s">
        <v>39913</v>
      </c>
      <c r="AB3413" s="31" t="s">
        <v>489</v>
      </c>
      <c r="AC3413" s="31" t="s">
        <v>490</v>
      </c>
      <c r="AD3413" s="31" t="s">
        <v>5</v>
      </c>
      <c r="AE3413" s="31" t="s">
        <v>39914</v>
      </c>
      <c r="AF3413" s="31" t="s">
        <v>39915</v>
      </c>
      <c r="AG3413" s="31">
        <v>-549</v>
      </c>
      <c r="AH3413" s="31" t="s">
        <v>39915</v>
      </c>
      <c r="AI3413" s="31"/>
      <c r="AJ3413" s="31"/>
      <c r="AK3413" s="31"/>
      <c r="AL3413" s="31"/>
      <c r="AM3413" s="31"/>
      <c r="AN3413" s="1">
        <f>IF(X3413="",0,1)</f>
        <v>1</v>
      </c>
      <c r="AO3413" s="1">
        <f>IF(AI3413="",0,1)</f>
        <v>0</v>
      </c>
      <c r="AP3413" s="30">
        <f>DATE(YEAR(AE3413),MONTH(AE3413),DAY(AE3413))</f>
        <v>46299</v>
      </c>
      <c r="AQ3413" s="1" t="str">
        <f>IF(COUNTIF('同场线路Rotas do mesmo SC'!A:A,C3413)&gt;0,"Sim","Não")</f>
        <v>Não</v>
      </c>
      <c r="AR3413" s="1" t="str">
        <f>IF(COUNTIF(揽收业务网点!A:A,P3413)&gt;0,"Sim","Não")</f>
        <v>Não</v>
      </c>
    </row>
    <row r="3414" spans="1:44">
      <c r="A3414" s="31" t="s">
        <v>39916</v>
      </c>
      <c r="B3414" s="31" t="s">
        <v>379</v>
      </c>
      <c r="C3414" s="31" t="s">
        <v>15609</v>
      </c>
      <c r="D3414" s="31" t="s">
        <v>381</v>
      </c>
      <c r="E3414" s="31" t="s">
        <v>382</v>
      </c>
      <c r="F3414" s="31" t="s">
        <v>383</v>
      </c>
      <c r="G3414" s="31">
        <v>100</v>
      </c>
      <c r="H3414" s="31" t="s">
        <v>384</v>
      </c>
      <c r="I3414" s="31" t="s">
        <v>385</v>
      </c>
      <c r="J3414" s="31" t="s">
        <v>386</v>
      </c>
      <c r="K3414" s="31" t="s">
        <v>387</v>
      </c>
      <c r="L3414" s="31" t="s">
        <v>388</v>
      </c>
      <c r="M3414" s="31" t="s">
        <v>386</v>
      </c>
      <c r="N3414" s="31" t="s">
        <v>389</v>
      </c>
      <c r="O3414" s="31" t="s">
        <v>15336</v>
      </c>
      <c r="P3414" s="31" t="s">
        <v>15337</v>
      </c>
      <c r="Q3414" s="31" t="s">
        <v>5</v>
      </c>
      <c r="R3414" s="31" t="s">
        <v>13722</v>
      </c>
      <c r="S3414" s="31" t="s">
        <v>14924</v>
      </c>
      <c r="T3414" s="31" t="s">
        <v>39917</v>
      </c>
      <c r="U3414" s="31" t="s">
        <v>39918</v>
      </c>
      <c r="V3414" s="31">
        <v>1</v>
      </c>
      <c r="W3414" s="31" t="s">
        <v>396</v>
      </c>
      <c r="X3414" s="31" t="s">
        <v>39919</v>
      </c>
      <c r="Y3414" s="31" t="s">
        <v>504</v>
      </c>
      <c r="Z3414" s="31" t="s">
        <v>39920</v>
      </c>
      <c r="AA3414" s="31" t="s">
        <v>39920</v>
      </c>
      <c r="AB3414" s="31" t="s">
        <v>15614</v>
      </c>
      <c r="AC3414" s="31" t="s">
        <v>15615</v>
      </c>
      <c r="AD3414" s="31" t="s">
        <v>5</v>
      </c>
      <c r="AE3414" s="31" t="s">
        <v>39921</v>
      </c>
      <c r="AF3414" s="31" t="s">
        <v>39922</v>
      </c>
      <c r="AG3414" s="31">
        <v>2740</v>
      </c>
      <c r="AH3414" s="31" t="s">
        <v>39922</v>
      </c>
      <c r="AI3414" s="31" t="s">
        <v>39923</v>
      </c>
      <c r="AJ3414" s="31">
        <v>7</v>
      </c>
      <c r="AK3414" s="31" t="s">
        <v>39924</v>
      </c>
      <c r="AL3414" s="31" t="s">
        <v>39925</v>
      </c>
      <c r="AM3414" s="31">
        <v>37</v>
      </c>
      <c r="AN3414" s="1">
        <f>IF(X3414="",0,1)</f>
        <v>1</v>
      </c>
      <c r="AO3414" s="1">
        <f>IF(AI3414="",0,1)</f>
        <v>1</v>
      </c>
      <c r="AP3414" s="30">
        <f>DATE(YEAR(AE3414),MONTH(AE3414),DAY(AE3414))</f>
        <v>46299</v>
      </c>
      <c r="AQ3414" s="1" t="str">
        <f>IF(COUNTIF('同场线路Rotas do mesmo SC'!A:A,C3414)&gt;0,"Sim","Não")</f>
        <v>Não</v>
      </c>
      <c r="AR3414" s="1" t="str">
        <f>IF(COUNTIF(揽收业务网点!A:A,P3414)&gt;0,"Sim","Não")</f>
        <v>Não</v>
      </c>
    </row>
    <row r="3415" spans="1:44">
      <c r="A3415" s="31" t="s">
        <v>39926</v>
      </c>
      <c r="B3415" s="31" t="s">
        <v>379</v>
      </c>
      <c r="C3415" s="31" t="s">
        <v>15435</v>
      </c>
      <c r="D3415" s="31" t="s">
        <v>381</v>
      </c>
      <c r="E3415" s="31" t="s">
        <v>382</v>
      </c>
      <c r="F3415" s="31" t="s">
        <v>383</v>
      </c>
      <c r="G3415" s="31">
        <v>115</v>
      </c>
      <c r="H3415" s="31" t="s">
        <v>16892</v>
      </c>
      <c r="I3415" s="31" t="s">
        <v>385</v>
      </c>
      <c r="J3415" s="31" t="s">
        <v>3665</v>
      </c>
      <c r="K3415" s="31" t="s">
        <v>387</v>
      </c>
      <c r="L3415" s="31" t="s">
        <v>3666</v>
      </c>
      <c r="M3415" s="31" t="s">
        <v>16893</v>
      </c>
      <c r="N3415" s="31" t="s">
        <v>16894</v>
      </c>
      <c r="O3415" s="31" t="s">
        <v>756</v>
      </c>
      <c r="P3415" s="31" t="s">
        <v>757</v>
      </c>
      <c r="Q3415" s="31" t="s">
        <v>142</v>
      </c>
      <c r="R3415" s="31" t="s">
        <v>33395</v>
      </c>
      <c r="S3415" s="31" t="s">
        <v>33129</v>
      </c>
      <c r="T3415" s="31" t="s">
        <v>39927</v>
      </c>
      <c r="U3415" s="31" t="s">
        <v>39235</v>
      </c>
      <c r="V3415" s="31">
        <v>652</v>
      </c>
      <c r="W3415" s="31" t="s">
        <v>396</v>
      </c>
      <c r="X3415" s="31" t="s">
        <v>39928</v>
      </c>
      <c r="Y3415" s="31" t="s">
        <v>15821</v>
      </c>
      <c r="Z3415" s="31" t="s">
        <v>39929</v>
      </c>
      <c r="AA3415" s="31" t="s">
        <v>39929</v>
      </c>
      <c r="AB3415" s="31" t="s">
        <v>15445</v>
      </c>
      <c r="AC3415" s="31" t="s">
        <v>15446</v>
      </c>
      <c r="AD3415" s="31" t="s">
        <v>142</v>
      </c>
      <c r="AE3415" s="31" t="s">
        <v>39930</v>
      </c>
      <c r="AF3415" s="31" t="s">
        <v>39931</v>
      </c>
      <c r="AG3415" s="31">
        <v>-1612</v>
      </c>
      <c r="AH3415" s="31" t="s">
        <v>39931</v>
      </c>
      <c r="AI3415" s="31" t="s">
        <v>39932</v>
      </c>
      <c r="AJ3415" s="31">
        <v>157</v>
      </c>
      <c r="AK3415" s="31" t="s">
        <v>39933</v>
      </c>
      <c r="AL3415" s="31" t="s">
        <v>39934</v>
      </c>
      <c r="AM3415" s="31">
        <v>83</v>
      </c>
      <c r="AN3415" s="1">
        <f>IF(X3415="",0,1)</f>
        <v>1</v>
      </c>
      <c r="AO3415" s="1">
        <f>IF(AI3415="",0,1)</f>
        <v>1</v>
      </c>
      <c r="AP3415" s="30">
        <f>DATE(YEAR(AE3415),MONTH(AE3415),DAY(AE3415))</f>
        <v>46299</v>
      </c>
      <c r="AQ3415" s="1" t="str">
        <f>IF(COUNTIF('同场线路Rotas do mesmo SC'!A:A,C3415)&gt;0,"Sim","Não")</f>
        <v>Não</v>
      </c>
      <c r="AR3415" s="1" t="str">
        <f>IF(COUNTIF(揽收业务网点!A:A,P3415)&gt;0,"Sim","Não")</f>
        <v>Não</v>
      </c>
    </row>
    <row r="3416" spans="1:44">
      <c r="A3416" s="31" t="s">
        <v>39935</v>
      </c>
      <c r="B3416" s="31" t="s">
        <v>379</v>
      </c>
      <c r="C3416" s="31" t="s">
        <v>15469</v>
      </c>
      <c r="D3416" s="31" t="s">
        <v>381</v>
      </c>
      <c r="E3416" s="31" t="s">
        <v>382</v>
      </c>
      <c r="F3416" s="31" t="s">
        <v>383</v>
      </c>
      <c r="G3416" s="31">
        <v>103</v>
      </c>
      <c r="H3416" s="31" t="s">
        <v>25697</v>
      </c>
      <c r="I3416" s="31" t="s">
        <v>385</v>
      </c>
      <c r="J3416" s="31" t="s">
        <v>15074</v>
      </c>
      <c r="K3416" s="31" t="s">
        <v>387</v>
      </c>
      <c r="L3416" s="31" t="s">
        <v>15075</v>
      </c>
      <c r="M3416" s="31" t="s">
        <v>25698</v>
      </c>
      <c r="N3416" s="31" t="s">
        <v>25699</v>
      </c>
      <c r="O3416" s="31" t="s">
        <v>756</v>
      </c>
      <c r="P3416" s="31" t="s">
        <v>757</v>
      </c>
      <c r="Q3416" s="31" t="s">
        <v>142</v>
      </c>
      <c r="R3416" s="31" t="s">
        <v>39936</v>
      </c>
      <c r="S3416" s="31" t="s">
        <v>18422</v>
      </c>
      <c r="T3416" s="31" t="s">
        <v>38208</v>
      </c>
      <c r="U3416" s="31" t="s">
        <v>39937</v>
      </c>
      <c r="V3416" s="31">
        <v>654</v>
      </c>
      <c r="W3416" s="31" t="s">
        <v>396</v>
      </c>
      <c r="X3416" s="31" t="s">
        <v>39938</v>
      </c>
      <c r="Y3416" s="31" t="s">
        <v>15821</v>
      </c>
      <c r="Z3416" s="31" t="s">
        <v>39939</v>
      </c>
      <c r="AA3416" s="31" t="s">
        <v>39939</v>
      </c>
      <c r="AB3416" s="31" t="s">
        <v>15477</v>
      </c>
      <c r="AC3416" s="31" t="s">
        <v>15478</v>
      </c>
      <c r="AD3416" s="31" t="s">
        <v>142</v>
      </c>
      <c r="AE3416" s="31" t="s">
        <v>39940</v>
      </c>
      <c r="AF3416" s="31" t="s">
        <v>39941</v>
      </c>
      <c r="AG3416" s="31">
        <v>-1706</v>
      </c>
      <c r="AH3416" s="31" t="s">
        <v>39941</v>
      </c>
      <c r="AI3416" s="31" t="s">
        <v>39942</v>
      </c>
      <c r="AJ3416" s="31">
        <v>151</v>
      </c>
      <c r="AK3416" s="31" t="s">
        <v>39943</v>
      </c>
      <c r="AL3416" s="31" t="s">
        <v>39944</v>
      </c>
      <c r="AM3416" s="31">
        <v>3118</v>
      </c>
      <c r="AN3416" s="1">
        <f>IF(X3416="",0,1)</f>
        <v>1</v>
      </c>
      <c r="AO3416" s="1">
        <f>IF(AI3416="",0,1)</f>
        <v>1</v>
      </c>
      <c r="AP3416" s="30">
        <f>DATE(YEAR(AE3416),MONTH(AE3416),DAY(AE3416))</f>
        <v>46299</v>
      </c>
      <c r="AQ3416" s="1" t="str">
        <f>IF(COUNTIF('同场线路Rotas do mesmo SC'!A:A,C3416)&gt;0,"Sim","Não")</f>
        <v>Não</v>
      </c>
      <c r="AR3416" s="1" t="str">
        <f>IF(COUNTIF(揽收业务网点!A:A,P3416)&gt;0,"Sim","Não")</f>
        <v>Não</v>
      </c>
    </row>
    <row r="3417" spans="1:44">
      <c r="A3417" s="31" t="s">
        <v>39945</v>
      </c>
      <c r="B3417" s="31" t="s">
        <v>379</v>
      </c>
      <c r="C3417" s="31" t="s">
        <v>577</v>
      </c>
      <c r="D3417" s="31" t="s">
        <v>381</v>
      </c>
      <c r="E3417" s="31" t="s">
        <v>382</v>
      </c>
      <c r="F3417" s="31" t="s">
        <v>383</v>
      </c>
      <c r="G3417" s="31">
        <v>600</v>
      </c>
      <c r="H3417" s="31" t="s">
        <v>578</v>
      </c>
      <c r="I3417" s="31" t="s">
        <v>456</v>
      </c>
      <c r="J3417" s="31" t="s">
        <v>579</v>
      </c>
      <c r="K3417" s="31" t="s">
        <v>387</v>
      </c>
      <c r="L3417" s="31" t="s">
        <v>580</v>
      </c>
      <c r="M3417" s="31" t="s">
        <v>481</v>
      </c>
      <c r="N3417" s="31" t="s">
        <v>482</v>
      </c>
      <c r="O3417" s="31" t="s">
        <v>461</v>
      </c>
      <c r="P3417" s="31" t="s">
        <v>462</v>
      </c>
      <c r="Q3417" s="31" t="s">
        <v>5</v>
      </c>
      <c r="R3417" s="31" t="s">
        <v>3569</v>
      </c>
      <c r="S3417" s="31" t="s">
        <v>5379</v>
      </c>
      <c r="T3417" s="31" t="s">
        <v>23425</v>
      </c>
      <c r="U3417" s="31" t="s">
        <v>39946</v>
      </c>
      <c r="V3417" s="31">
        <v>961</v>
      </c>
      <c r="W3417" s="31" t="s">
        <v>396</v>
      </c>
      <c r="X3417" s="31" t="s">
        <v>39947</v>
      </c>
      <c r="Y3417" s="31" t="s">
        <v>16006</v>
      </c>
      <c r="Z3417" s="31" t="s">
        <v>35232</v>
      </c>
      <c r="AA3417" s="31" t="s">
        <v>35232</v>
      </c>
      <c r="AB3417" s="31" t="s">
        <v>588</v>
      </c>
      <c r="AC3417" s="31" t="s">
        <v>589</v>
      </c>
      <c r="AD3417" s="31" t="s">
        <v>5</v>
      </c>
      <c r="AE3417" s="31" t="s">
        <v>39948</v>
      </c>
      <c r="AF3417" s="31" t="s">
        <v>39949</v>
      </c>
      <c r="AG3417" s="31">
        <v>-146</v>
      </c>
      <c r="AH3417" s="31" t="s">
        <v>39949</v>
      </c>
      <c r="AI3417" s="31" t="s">
        <v>39950</v>
      </c>
      <c r="AJ3417" s="31">
        <v>32</v>
      </c>
      <c r="AK3417" s="31" t="s">
        <v>39951</v>
      </c>
      <c r="AL3417" s="31" t="s">
        <v>39952</v>
      </c>
      <c r="AM3417" s="31">
        <v>194</v>
      </c>
      <c r="AN3417" s="1">
        <f>IF(X3417="",0,1)</f>
        <v>1</v>
      </c>
      <c r="AO3417" s="1">
        <f>IF(AI3417="",0,1)</f>
        <v>1</v>
      </c>
      <c r="AP3417" s="30">
        <f>DATE(YEAR(AE3417),MONTH(AE3417),DAY(AE3417))</f>
        <v>46299</v>
      </c>
      <c r="AQ3417" s="1" t="str">
        <f>IF(COUNTIF('同场线路Rotas do mesmo SC'!A:A,C3417)&gt;0,"Sim","Não")</f>
        <v>Não</v>
      </c>
      <c r="AR3417" s="1" t="str">
        <f>IF(COUNTIF(揽收业务网点!A:A,P3417)&gt;0,"Sim","Não")</f>
        <v>Não</v>
      </c>
    </row>
    <row r="3418" spans="1:44">
      <c r="A3418" s="31" t="s">
        <v>39953</v>
      </c>
      <c r="B3418" s="31" t="s">
        <v>379</v>
      </c>
      <c r="C3418" s="31" t="s">
        <v>595</v>
      </c>
      <c r="D3418" s="31" t="s">
        <v>381</v>
      </c>
      <c r="E3418" s="31" t="s">
        <v>382</v>
      </c>
      <c r="F3418" s="31" t="s">
        <v>383</v>
      </c>
      <c r="G3418" s="31">
        <v>413</v>
      </c>
      <c r="H3418" s="31" t="s">
        <v>596</v>
      </c>
      <c r="I3418" s="31" t="s">
        <v>409</v>
      </c>
      <c r="J3418" s="31" t="s">
        <v>597</v>
      </c>
      <c r="K3418" s="31" t="s">
        <v>387</v>
      </c>
      <c r="L3418" s="31" t="s">
        <v>598</v>
      </c>
      <c r="M3418" s="31" t="s">
        <v>15812</v>
      </c>
      <c r="N3418" s="31" t="s">
        <v>15813</v>
      </c>
      <c r="O3418" s="31" t="s">
        <v>601</v>
      </c>
      <c r="P3418" s="31" t="s">
        <v>602</v>
      </c>
      <c r="Q3418" s="31" t="s">
        <v>94</v>
      </c>
      <c r="R3418" s="31" t="s">
        <v>23533</v>
      </c>
      <c r="S3418" s="31" t="s">
        <v>39954</v>
      </c>
      <c r="T3418" s="31" t="s">
        <v>39955</v>
      </c>
      <c r="U3418" s="31" t="s">
        <v>39956</v>
      </c>
      <c r="V3418" s="31">
        <v>109</v>
      </c>
      <c r="W3418" s="31" t="s">
        <v>396</v>
      </c>
      <c r="X3418" s="31" t="s">
        <v>39957</v>
      </c>
      <c r="Y3418" s="31" t="s">
        <v>28932</v>
      </c>
      <c r="Z3418" s="31" t="s">
        <v>39958</v>
      </c>
      <c r="AA3418" s="31" t="s">
        <v>39958</v>
      </c>
      <c r="AB3418" s="31" t="s">
        <v>610</v>
      </c>
      <c r="AC3418" s="31" t="s">
        <v>611</v>
      </c>
      <c r="AD3418" s="31" t="s">
        <v>94</v>
      </c>
      <c r="AE3418" s="31" t="s">
        <v>39959</v>
      </c>
      <c r="AF3418" s="31" t="s">
        <v>39960</v>
      </c>
      <c r="AG3418" s="31">
        <v>-61</v>
      </c>
      <c r="AH3418" s="31" t="s">
        <v>39960</v>
      </c>
      <c r="AI3418" s="31" t="s">
        <v>39961</v>
      </c>
      <c r="AJ3418" s="31">
        <v>56</v>
      </c>
      <c r="AK3418" s="31" t="s">
        <v>39962</v>
      </c>
      <c r="AL3418" s="31" t="s">
        <v>39963</v>
      </c>
      <c r="AM3418" s="31">
        <v>205</v>
      </c>
      <c r="AN3418" s="1">
        <f>IF(X3418="",0,1)</f>
        <v>1</v>
      </c>
      <c r="AO3418" s="1">
        <f>IF(AI3418="",0,1)</f>
        <v>1</v>
      </c>
      <c r="AP3418" s="30">
        <f>DATE(YEAR(AE3418),MONTH(AE3418),DAY(AE3418))</f>
        <v>46299</v>
      </c>
      <c r="AQ3418" s="1" t="str">
        <f>IF(COUNTIF('同场线路Rotas do mesmo SC'!A:A,C3418)&gt;0,"Sim","Não")</f>
        <v>Não</v>
      </c>
      <c r="AR3418" s="1" t="str">
        <f>IF(COUNTIF(揽收业务网点!A:A,P3418)&gt;0,"Sim","Não")</f>
        <v>Não</v>
      </c>
    </row>
    <row r="3419" spans="1:44">
      <c r="A3419" s="31" t="s">
        <v>39964</v>
      </c>
      <c r="B3419" s="31" t="s">
        <v>379</v>
      </c>
      <c r="C3419" s="31" t="s">
        <v>750</v>
      </c>
      <c r="D3419" s="31" t="s">
        <v>381</v>
      </c>
      <c r="E3419" s="31" t="s">
        <v>382</v>
      </c>
      <c r="F3419" s="31" t="s">
        <v>383</v>
      </c>
      <c r="G3419" s="31">
        <v>103</v>
      </c>
      <c r="H3419" s="31" t="s">
        <v>39965</v>
      </c>
      <c r="I3419" s="31" t="s">
        <v>385</v>
      </c>
      <c r="J3419" s="31" t="s">
        <v>4686</v>
      </c>
      <c r="K3419" s="31" t="s">
        <v>387</v>
      </c>
      <c r="L3419" s="31" t="s">
        <v>4687</v>
      </c>
      <c r="M3419" s="31" t="s">
        <v>24562</v>
      </c>
      <c r="N3419" s="31" t="s">
        <v>24563</v>
      </c>
      <c r="O3419" s="31" t="s">
        <v>756</v>
      </c>
      <c r="P3419" s="31" t="s">
        <v>757</v>
      </c>
      <c r="Q3419" s="31" t="s">
        <v>142</v>
      </c>
      <c r="R3419" s="31" t="s">
        <v>19668</v>
      </c>
      <c r="S3419" s="31" t="s">
        <v>4795</v>
      </c>
      <c r="T3419" s="31" t="s">
        <v>39966</v>
      </c>
      <c r="U3419" s="31" t="s">
        <v>34298</v>
      </c>
      <c r="V3419" s="31">
        <v>666</v>
      </c>
      <c r="W3419" s="31" t="s">
        <v>396</v>
      </c>
      <c r="X3419" s="31" t="s">
        <v>39967</v>
      </c>
      <c r="Y3419" s="31" t="s">
        <v>15821</v>
      </c>
      <c r="Z3419" s="31" t="s">
        <v>38697</v>
      </c>
      <c r="AA3419" s="31" t="s">
        <v>38697</v>
      </c>
      <c r="AB3419" s="31" t="s">
        <v>765</v>
      </c>
      <c r="AC3419" s="31" t="s">
        <v>766</v>
      </c>
      <c r="AD3419" s="31" t="s">
        <v>142</v>
      </c>
      <c r="AE3419" s="31" t="s">
        <v>39940</v>
      </c>
      <c r="AF3419" s="31" t="s">
        <v>39968</v>
      </c>
      <c r="AG3419" s="31">
        <v>-1715</v>
      </c>
      <c r="AH3419" s="31" t="s">
        <v>39968</v>
      </c>
      <c r="AI3419" s="31" t="s">
        <v>39969</v>
      </c>
      <c r="AJ3419" s="31">
        <v>155</v>
      </c>
      <c r="AK3419" s="31" t="s">
        <v>39970</v>
      </c>
      <c r="AL3419" s="31" t="s">
        <v>39971</v>
      </c>
      <c r="AM3419" s="31">
        <v>2942</v>
      </c>
      <c r="AN3419" s="1">
        <f>IF(X3419="",0,1)</f>
        <v>1</v>
      </c>
      <c r="AO3419" s="1">
        <f>IF(AI3419="",0,1)</f>
        <v>1</v>
      </c>
      <c r="AP3419" s="30">
        <f>DATE(YEAR(AE3419),MONTH(AE3419),DAY(AE3419))</f>
        <v>46299</v>
      </c>
      <c r="AQ3419" s="1" t="str">
        <f>IF(COUNTIF('同场线路Rotas do mesmo SC'!A:A,C3419)&gt;0,"Sim","Não")</f>
        <v>Não</v>
      </c>
      <c r="AR3419" s="1" t="str">
        <f>IF(COUNTIF(揽收业务网点!A:A,P3419)&gt;0,"Sim","Não")</f>
        <v>Não</v>
      </c>
    </row>
    <row r="3420" spans="1:44">
      <c r="A3420" s="31" t="s">
        <v>39972</v>
      </c>
      <c r="B3420" s="31" t="s">
        <v>379</v>
      </c>
      <c r="C3420" s="31" t="s">
        <v>773</v>
      </c>
      <c r="D3420" s="31" t="s">
        <v>381</v>
      </c>
      <c r="E3420" s="31" t="s">
        <v>382</v>
      </c>
      <c r="F3420" s="31" t="s">
        <v>383</v>
      </c>
      <c r="G3420" s="31">
        <v>10</v>
      </c>
      <c r="H3420" s="31" t="s">
        <v>774</v>
      </c>
      <c r="I3420" s="31" t="s">
        <v>385</v>
      </c>
      <c r="J3420" s="31" t="s">
        <v>775</v>
      </c>
      <c r="K3420" s="31" t="s">
        <v>411</v>
      </c>
      <c r="L3420" s="31" t="s">
        <v>776</v>
      </c>
      <c r="M3420" s="31" t="s">
        <v>777</v>
      </c>
      <c r="N3420" s="31" t="s">
        <v>778</v>
      </c>
      <c r="O3420" s="31" t="s">
        <v>438</v>
      </c>
      <c r="P3420" s="31" t="s">
        <v>439</v>
      </c>
      <c r="Q3420" s="31" t="s">
        <v>5</v>
      </c>
      <c r="R3420" s="31" t="s">
        <v>25159</v>
      </c>
      <c r="S3420" s="31" t="s">
        <v>23720</v>
      </c>
      <c r="T3420" s="31" t="s">
        <v>39973</v>
      </c>
      <c r="U3420" s="31" t="s">
        <v>39974</v>
      </c>
      <c r="V3420" s="31">
        <v>1</v>
      </c>
      <c r="W3420" s="31" t="s">
        <v>396</v>
      </c>
      <c r="X3420" s="31" t="s">
        <v>39975</v>
      </c>
      <c r="Y3420" s="31" t="s">
        <v>27789</v>
      </c>
      <c r="Z3420" s="31" t="s">
        <v>39976</v>
      </c>
      <c r="AA3420" s="31" t="s">
        <v>39976</v>
      </c>
      <c r="AB3420" s="31" t="s">
        <v>785</v>
      </c>
      <c r="AC3420" s="31" t="s">
        <v>786</v>
      </c>
      <c r="AD3420" s="31" t="s">
        <v>5</v>
      </c>
      <c r="AE3420" s="31" t="s">
        <v>39977</v>
      </c>
      <c r="AF3420" s="31" t="s">
        <v>39978</v>
      </c>
      <c r="AG3420" s="31">
        <v>-653</v>
      </c>
      <c r="AH3420" s="31" t="s">
        <v>39978</v>
      </c>
      <c r="AI3420" s="31" t="s">
        <v>39979</v>
      </c>
      <c r="AJ3420" s="31">
        <v>-2</v>
      </c>
      <c r="AK3420" s="31" t="s">
        <v>39980</v>
      </c>
      <c r="AL3420" s="31" t="s">
        <v>39981</v>
      </c>
      <c r="AM3420" s="31">
        <v>53</v>
      </c>
      <c r="AN3420" s="1">
        <f>IF(X3420="",0,1)</f>
        <v>1</v>
      </c>
      <c r="AO3420" s="1">
        <f>IF(AI3420="",0,1)</f>
        <v>1</v>
      </c>
      <c r="AP3420" s="30">
        <f>DATE(YEAR(AE3420),MONTH(AE3420),DAY(AE3420))</f>
        <v>46299</v>
      </c>
      <c r="AQ3420" s="1" t="str">
        <f>IF(COUNTIF('同场线路Rotas do mesmo SC'!A:A,C3420)&gt;0,"Sim","Não")</f>
        <v>Não</v>
      </c>
      <c r="AR3420" s="1" t="str">
        <f>IF(COUNTIF(揽收业务网点!A:A,P3420)&gt;0,"Sim","Não")</f>
        <v>Não</v>
      </c>
    </row>
    <row r="3421" spans="1:44">
      <c r="A3421" s="31" t="s">
        <v>39982</v>
      </c>
      <c r="B3421" s="31" t="s">
        <v>379</v>
      </c>
      <c r="C3421" s="31" t="s">
        <v>16891</v>
      </c>
      <c r="D3421" s="31" t="s">
        <v>381</v>
      </c>
      <c r="E3421" s="31" t="s">
        <v>382</v>
      </c>
      <c r="F3421" s="31" t="s">
        <v>383</v>
      </c>
      <c r="G3421" s="31">
        <v>115</v>
      </c>
      <c r="H3421" s="31" t="s">
        <v>25733</v>
      </c>
      <c r="I3421" s="31" t="s">
        <v>385</v>
      </c>
      <c r="J3421" s="31" t="s">
        <v>17036</v>
      </c>
      <c r="K3421" s="31" t="s">
        <v>387</v>
      </c>
      <c r="L3421" s="31" t="s">
        <v>17037</v>
      </c>
      <c r="M3421" s="31" t="s">
        <v>25734</v>
      </c>
      <c r="N3421" s="31" t="s">
        <v>25735</v>
      </c>
      <c r="O3421" s="31" t="s">
        <v>756</v>
      </c>
      <c r="P3421" s="31" t="s">
        <v>757</v>
      </c>
      <c r="Q3421" s="31" t="s">
        <v>142</v>
      </c>
      <c r="R3421" s="31" t="s">
        <v>37778</v>
      </c>
      <c r="S3421" s="31" t="s">
        <v>39983</v>
      </c>
      <c r="T3421" s="31" t="s">
        <v>39984</v>
      </c>
      <c r="U3421" s="31" t="s">
        <v>39985</v>
      </c>
      <c r="V3421" s="31">
        <v>653</v>
      </c>
      <c r="W3421" s="31" t="s">
        <v>396</v>
      </c>
      <c r="X3421" s="31" t="s">
        <v>39986</v>
      </c>
      <c r="Y3421" s="31" t="s">
        <v>15821</v>
      </c>
      <c r="Z3421" s="31" t="s">
        <v>37721</v>
      </c>
      <c r="AA3421" s="31" t="s">
        <v>37721</v>
      </c>
      <c r="AB3421" s="31" t="s">
        <v>16901</v>
      </c>
      <c r="AC3421" s="31" t="s">
        <v>16902</v>
      </c>
      <c r="AD3421" s="31" t="s">
        <v>142</v>
      </c>
      <c r="AE3421" s="31" t="s">
        <v>39877</v>
      </c>
      <c r="AF3421" s="31" t="s">
        <v>31308</v>
      </c>
      <c r="AG3421" s="31">
        <v>-1600</v>
      </c>
      <c r="AH3421" s="31" t="s">
        <v>31308</v>
      </c>
      <c r="AI3421" s="31" t="s">
        <v>39987</v>
      </c>
      <c r="AJ3421" s="31">
        <v>142</v>
      </c>
      <c r="AK3421" s="31" t="s">
        <v>39988</v>
      </c>
      <c r="AL3421" s="31" t="s">
        <v>39989</v>
      </c>
      <c r="AM3421" s="31">
        <v>230</v>
      </c>
      <c r="AN3421" s="1">
        <f>IF(X3421="",0,1)</f>
        <v>1</v>
      </c>
      <c r="AO3421" s="1">
        <f>IF(AI3421="",0,1)</f>
        <v>1</v>
      </c>
      <c r="AP3421" s="30">
        <f>DATE(YEAR(AE3421),MONTH(AE3421),DAY(AE3421))</f>
        <v>46299</v>
      </c>
      <c r="AQ3421" s="1" t="str">
        <f>IF(COUNTIF('同场线路Rotas do mesmo SC'!A:A,C3421)&gt;0,"Sim","Não")</f>
        <v>Não</v>
      </c>
      <c r="AR3421" s="1" t="str">
        <f>IF(COUNTIF(揽收业务网点!A:A,P3421)&gt;0,"Sim","Não")</f>
        <v>Não</v>
      </c>
    </row>
    <row r="3422" spans="1:44">
      <c r="A3422" s="31" t="s">
        <v>39990</v>
      </c>
      <c r="B3422" s="31" t="s">
        <v>379</v>
      </c>
      <c r="C3422" s="31" t="s">
        <v>866</v>
      </c>
      <c r="D3422" s="31" t="s">
        <v>381</v>
      </c>
      <c r="E3422" s="31" t="s">
        <v>382</v>
      </c>
      <c r="F3422" s="31" t="s">
        <v>732</v>
      </c>
      <c r="G3422" s="31">
        <v>640</v>
      </c>
      <c r="H3422" s="31" t="s">
        <v>3740</v>
      </c>
      <c r="I3422" s="31" t="s">
        <v>868</v>
      </c>
      <c r="J3422" s="31" t="s">
        <v>869</v>
      </c>
      <c r="K3422" s="31" t="s">
        <v>387</v>
      </c>
      <c r="L3422" s="31" t="s">
        <v>870</v>
      </c>
      <c r="M3422" s="31" t="s">
        <v>871</v>
      </c>
      <c r="N3422" s="31" t="s">
        <v>872</v>
      </c>
      <c r="O3422" s="31" t="s">
        <v>873</v>
      </c>
      <c r="P3422" s="31" t="s">
        <v>874</v>
      </c>
      <c r="Q3422" s="31" t="s">
        <v>70</v>
      </c>
      <c r="R3422" s="31" t="s">
        <v>39991</v>
      </c>
      <c r="S3422" s="31" t="s">
        <v>39992</v>
      </c>
      <c r="T3422" s="31" t="s">
        <v>39993</v>
      </c>
      <c r="U3422" s="31" t="s">
        <v>39994</v>
      </c>
      <c r="V3422" s="31">
        <v>308</v>
      </c>
      <c r="W3422" s="31" t="s">
        <v>396</v>
      </c>
      <c r="X3422" s="31" t="s">
        <v>39995</v>
      </c>
      <c r="Y3422" s="31" t="s">
        <v>28189</v>
      </c>
      <c r="Z3422" s="31" t="s">
        <v>39996</v>
      </c>
      <c r="AA3422" s="31" t="s">
        <v>39996</v>
      </c>
      <c r="AB3422" s="31" t="s">
        <v>880</v>
      </c>
      <c r="AC3422" s="31" t="s">
        <v>72</v>
      </c>
      <c r="AD3422" s="31" t="s">
        <v>70</v>
      </c>
      <c r="AE3422" s="31" t="s">
        <v>39997</v>
      </c>
      <c r="AF3422" s="31" t="s">
        <v>39998</v>
      </c>
      <c r="AG3422" s="31">
        <v>-1143</v>
      </c>
      <c r="AH3422" s="31" t="s">
        <v>39998</v>
      </c>
      <c r="AI3422" s="31" t="s">
        <v>39999</v>
      </c>
      <c r="AJ3422" s="31">
        <v>26</v>
      </c>
      <c r="AK3422" s="31" t="s">
        <v>40000</v>
      </c>
      <c r="AL3422" s="31" t="s">
        <v>40001</v>
      </c>
      <c r="AM3422" s="31">
        <v>403</v>
      </c>
      <c r="AN3422" s="1">
        <f>IF(X3422="",0,1)</f>
        <v>1</v>
      </c>
      <c r="AO3422" s="1">
        <f>IF(AI3422="",0,1)</f>
        <v>1</v>
      </c>
      <c r="AP3422" s="30">
        <f>DATE(YEAR(AE3422),MONTH(AE3422),DAY(AE3422))</f>
        <v>46299</v>
      </c>
      <c r="AQ3422" s="1" t="str">
        <f>IF(COUNTIF('同场线路Rotas do mesmo SC'!A:A,C3422)&gt;0,"Sim","Não")</f>
        <v>Não</v>
      </c>
      <c r="AR3422" s="1" t="str">
        <f>IF(COUNTIF(揽收业务网点!A:A,P3422)&gt;0,"Sim","Não")</f>
        <v>Não</v>
      </c>
    </row>
    <row r="3423" spans="1:44">
      <c r="A3423" s="31" t="s">
        <v>40002</v>
      </c>
      <c r="B3423" s="31" t="s">
        <v>379</v>
      </c>
      <c r="C3423" s="31" t="s">
        <v>16920</v>
      </c>
      <c r="D3423" s="31" t="s">
        <v>381</v>
      </c>
      <c r="E3423" s="31" t="s">
        <v>382</v>
      </c>
      <c r="F3423" s="31" t="s">
        <v>383</v>
      </c>
      <c r="G3423" s="31">
        <v>115</v>
      </c>
      <c r="H3423" s="31" t="s">
        <v>15470</v>
      </c>
      <c r="I3423" s="31" t="s">
        <v>385</v>
      </c>
      <c r="J3423" s="31" t="s">
        <v>15074</v>
      </c>
      <c r="K3423" s="31" t="s">
        <v>387</v>
      </c>
      <c r="L3423" s="31" t="s">
        <v>15075</v>
      </c>
      <c r="M3423" s="31" t="s">
        <v>15076</v>
      </c>
      <c r="N3423" s="31" t="s">
        <v>15077</v>
      </c>
      <c r="O3423" s="31" t="s">
        <v>756</v>
      </c>
      <c r="P3423" s="31" t="s">
        <v>757</v>
      </c>
      <c r="Q3423" s="31" t="s">
        <v>142</v>
      </c>
      <c r="R3423" s="31" t="s">
        <v>39652</v>
      </c>
      <c r="S3423" s="31" t="s">
        <v>9199</v>
      </c>
      <c r="T3423" s="31" t="s">
        <v>40003</v>
      </c>
      <c r="U3423" s="31" t="s">
        <v>40004</v>
      </c>
      <c r="V3423" s="31">
        <v>668</v>
      </c>
      <c r="W3423" s="31" t="s">
        <v>396</v>
      </c>
      <c r="X3423" s="31" t="s">
        <v>40005</v>
      </c>
      <c r="Y3423" s="31" t="s">
        <v>15821</v>
      </c>
      <c r="Z3423" s="31" t="s">
        <v>40006</v>
      </c>
      <c r="AA3423" s="31" t="s">
        <v>40006</v>
      </c>
      <c r="AB3423" s="31" t="s">
        <v>16928</v>
      </c>
      <c r="AC3423" s="31" t="s">
        <v>16929</v>
      </c>
      <c r="AD3423" s="31" t="s">
        <v>142</v>
      </c>
      <c r="AE3423" s="31" t="s">
        <v>39930</v>
      </c>
      <c r="AF3423" s="31" t="s">
        <v>40007</v>
      </c>
      <c r="AG3423" s="31">
        <v>-1626</v>
      </c>
      <c r="AH3423" s="31" t="s">
        <v>40007</v>
      </c>
      <c r="AI3423" s="31" t="s">
        <v>40008</v>
      </c>
      <c r="AJ3423" s="31">
        <v>134</v>
      </c>
      <c r="AK3423" s="31" t="s">
        <v>40009</v>
      </c>
      <c r="AL3423" s="31" t="s">
        <v>40010</v>
      </c>
      <c r="AM3423" s="31">
        <v>245</v>
      </c>
      <c r="AN3423" s="1">
        <f>IF(X3423="",0,1)</f>
        <v>1</v>
      </c>
      <c r="AO3423" s="1">
        <f>IF(AI3423="",0,1)</f>
        <v>1</v>
      </c>
      <c r="AP3423" s="30">
        <f>DATE(YEAR(AE3423),MONTH(AE3423),DAY(AE3423))</f>
        <v>46299</v>
      </c>
      <c r="AQ3423" s="1" t="str">
        <f>IF(COUNTIF('同场线路Rotas do mesmo SC'!A:A,C3423)&gt;0,"Sim","Não")</f>
        <v>Não</v>
      </c>
      <c r="AR3423" s="1" t="str">
        <f>IF(COUNTIF(揽收业务网点!A:A,P3423)&gt;0,"Sim","Não")</f>
        <v>Não</v>
      </c>
    </row>
    <row r="3424" spans="1:44">
      <c r="A3424" s="31" t="s">
        <v>40011</v>
      </c>
      <c r="B3424" s="31" t="s">
        <v>379</v>
      </c>
      <c r="C3424" s="31" t="s">
        <v>17034</v>
      </c>
      <c r="D3424" s="31" t="s">
        <v>381</v>
      </c>
      <c r="E3424" s="31" t="s">
        <v>382</v>
      </c>
      <c r="F3424" s="31" t="s">
        <v>383</v>
      </c>
      <c r="G3424" s="31">
        <v>115</v>
      </c>
      <c r="H3424" s="31" t="s">
        <v>40012</v>
      </c>
      <c r="I3424" s="31" t="s">
        <v>385</v>
      </c>
      <c r="J3424" s="31" t="s">
        <v>16369</v>
      </c>
      <c r="K3424" s="31" t="s">
        <v>387</v>
      </c>
      <c r="L3424" s="31" t="s">
        <v>16370</v>
      </c>
      <c r="M3424" s="31" t="s">
        <v>40013</v>
      </c>
      <c r="N3424" s="31" t="s">
        <v>40014</v>
      </c>
      <c r="O3424" s="31" t="s">
        <v>756</v>
      </c>
      <c r="P3424" s="31" t="s">
        <v>757</v>
      </c>
      <c r="Q3424" s="31" t="s">
        <v>142</v>
      </c>
      <c r="R3424" s="31" t="s">
        <v>19961</v>
      </c>
      <c r="S3424" s="31" t="s">
        <v>40015</v>
      </c>
      <c r="T3424" s="31" t="s">
        <v>40016</v>
      </c>
      <c r="U3424" s="31" t="s">
        <v>40017</v>
      </c>
      <c r="V3424" s="31">
        <v>655</v>
      </c>
      <c r="W3424" s="31" t="s">
        <v>396</v>
      </c>
      <c r="X3424" s="31" t="s">
        <v>40018</v>
      </c>
      <c r="Y3424" s="31" t="s">
        <v>15821</v>
      </c>
      <c r="Z3424" s="31" t="s">
        <v>40019</v>
      </c>
      <c r="AA3424" s="31" t="s">
        <v>40019</v>
      </c>
      <c r="AB3424" s="31" t="s">
        <v>17045</v>
      </c>
      <c r="AC3424" s="31" t="s">
        <v>17046</v>
      </c>
      <c r="AD3424" s="31" t="s">
        <v>142</v>
      </c>
      <c r="AE3424" s="31" t="s">
        <v>39877</v>
      </c>
      <c r="AF3424" s="31" t="s">
        <v>40020</v>
      </c>
      <c r="AG3424" s="31">
        <v>-1640</v>
      </c>
      <c r="AH3424" s="31" t="s">
        <v>40020</v>
      </c>
      <c r="AI3424" s="31" t="s">
        <v>40021</v>
      </c>
      <c r="AJ3424" s="31">
        <v>161</v>
      </c>
      <c r="AK3424" s="31" t="s">
        <v>40022</v>
      </c>
      <c r="AL3424" s="31" t="s">
        <v>40023</v>
      </c>
      <c r="AM3424" s="31">
        <v>3281</v>
      </c>
      <c r="AN3424" s="1">
        <f>IF(X3424="",0,1)</f>
        <v>1</v>
      </c>
      <c r="AO3424" s="1">
        <f>IF(AI3424="",0,1)</f>
        <v>1</v>
      </c>
      <c r="AP3424" s="30">
        <f>DATE(YEAR(AE3424),MONTH(AE3424),DAY(AE3424))</f>
        <v>46299</v>
      </c>
      <c r="AQ3424" s="1" t="str">
        <f>IF(COUNTIF('同场线路Rotas do mesmo SC'!A:A,C3424)&gt;0,"Sim","Não")</f>
        <v>Não</v>
      </c>
      <c r="AR3424" s="1" t="str">
        <f>IF(COUNTIF(揽收业务网点!A:A,P3424)&gt;0,"Sim","Não")</f>
        <v>Não</v>
      </c>
    </row>
    <row r="3425" spans="1:44">
      <c r="A3425" s="31" t="s">
        <v>40024</v>
      </c>
      <c r="B3425" s="31" t="s">
        <v>379</v>
      </c>
      <c r="C3425" s="31" t="s">
        <v>886</v>
      </c>
      <c r="D3425" s="31" t="s">
        <v>381</v>
      </c>
      <c r="E3425" s="31" t="s">
        <v>640</v>
      </c>
      <c r="F3425" s="31" t="s">
        <v>732</v>
      </c>
      <c r="G3425" s="31">
        <v>30</v>
      </c>
      <c r="H3425" s="31" t="s">
        <v>887</v>
      </c>
      <c r="I3425" s="31" t="s">
        <v>385</v>
      </c>
      <c r="J3425" s="31" t="s">
        <v>888</v>
      </c>
      <c r="K3425" s="31" t="s">
        <v>387</v>
      </c>
      <c r="L3425" s="31" t="s">
        <v>889</v>
      </c>
      <c r="M3425" s="31" t="s">
        <v>890</v>
      </c>
      <c r="N3425" s="31" t="s">
        <v>891</v>
      </c>
      <c r="O3425" s="31" t="s">
        <v>892</v>
      </c>
      <c r="P3425" s="31" t="s">
        <v>71</v>
      </c>
      <c r="Q3425" s="31" t="s">
        <v>70</v>
      </c>
      <c r="R3425" s="31" t="s">
        <v>40025</v>
      </c>
      <c r="S3425" s="31" t="s">
        <v>40026</v>
      </c>
      <c r="T3425" s="31" t="s">
        <v>40027</v>
      </c>
      <c r="U3425" s="31" t="s">
        <v>40028</v>
      </c>
      <c r="V3425" s="31">
        <v>1664</v>
      </c>
      <c r="W3425" s="31" t="s">
        <v>896</v>
      </c>
      <c r="X3425" s="31" t="s">
        <v>28417</v>
      </c>
      <c r="Y3425" s="31" t="s">
        <v>28381</v>
      </c>
      <c r="Z3425" s="31" t="s">
        <v>28381</v>
      </c>
      <c r="AA3425" s="31" t="s">
        <v>28381</v>
      </c>
      <c r="AB3425" s="31" t="s">
        <v>899</v>
      </c>
      <c r="AC3425" s="31" t="s">
        <v>900</v>
      </c>
      <c r="AD3425" s="31" t="s">
        <v>70</v>
      </c>
      <c r="AE3425" s="31" t="s">
        <v>40029</v>
      </c>
      <c r="AF3425" s="31" t="s">
        <v>40030</v>
      </c>
      <c r="AG3425" s="31">
        <v>-80</v>
      </c>
      <c r="AH3425" s="31" t="s">
        <v>40030</v>
      </c>
      <c r="AI3425" s="31" t="s">
        <v>40031</v>
      </c>
      <c r="AJ3425" s="31">
        <v>-1047</v>
      </c>
      <c r="AK3425" s="31" t="s">
        <v>32142</v>
      </c>
      <c r="AL3425" s="31" t="s">
        <v>40032</v>
      </c>
      <c r="AM3425" s="31">
        <v>2277</v>
      </c>
      <c r="AN3425" s="1">
        <f>IF(X3425="",0,1)</f>
        <v>1</v>
      </c>
      <c r="AO3425" s="1">
        <f>IF(AI3425="",0,1)</f>
        <v>1</v>
      </c>
      <c r="AP3425" s="30">
        <f>DATE(YEAR(AE3425),MONTH(AE3425),DAY(AE3425))</f>
        <v>46299</v>
      </c>
      <c r="AQ3425" s="1" t="str">
        <f>IF(COUNTIF('同场线路Rotas do mesmo SC'!A:A,C3425)&gt;0,"Sim","Não")</f>
        <v>Não</v>
      </c>
      <c r="AR3425" s="1" t="str">
        <f>IF(COUNTIF(揽收业务网点!A:A,P3425)&gt;0,"Sim","Não")</f>
        <v>Sim</v>
      </c>
    </row>
    <row r="3426" spans="1:44">
      <c r="A3426" s="31" t="s">
        <v>40033</v>
      </c>
      <c r="B3426" s="31" t="s">
        <v>379</v>
      </c>
      <c r="C3426" s="31" t="s">
        <v>905</v>
      </c>
      <c r="D3426" s="31" t="s">
        <v>381</v>
      </c>
      <c r="E3426" s="31" t="s">
        <v>382</v>
      </c>
      <c r="F3426" s="31" t="s">
        <v>383</v>
      </c>
      <c r="G3426" s="31">
        <v>115</v>
      </c>
      <c r="H3426" s="31" t="s">
        <v>3664</v>
      </c>
      <c r="I3426" s="31" t="s">
        <v>385</v>
      </c>
      <c r="J3426" s="31" t="s">
        <v>3665</v>
      </c>
      <c r="K3426" s="31" t="s">
        <v>387</v>
      </c>
      <c r="L3426" s="31" t="s">
        <v>3666</v>
      </c>
      <c r="M3426" s="31" t="s">
        <v>3667</v>
      </c>
      <c r="N3426" s="31" t="s">
        <v>3668</v>
      </c>
      <c r="O3426" s="31" t="s">
        <v>756</v>
      </c>
      <c r="P3426" s="31" t="s">
        <v>757</v>
      </c>
      <c r="Q3426" s="31" t="s">
        <v>142</v>
      </c>
      <c r="R3426" s="31" t="s">
        <v>24002</v>
      </c>
      <c r="S3426" s="31" t="s">
        <v>40034</v>
      </c>
      <c r="T3426" s="31" t="s">
        <v>40035</v>
      </c>
      <c r="U3426" s="31" t="s">
        <v>40036</v>
      </c>
      <c r="V3426" s="31">
        <v>666</v>
      </c>
      <c r="W3426" s="31" t="s">
        <v>396</v>
      </c>
      <c r="X3426" s="31" t="s">
        <v>40037</v>
      </c>
      <c r="Y3426" s="31" t="s">
        <v>15821</v>
      </c>
      <c r="Z3426" s="31" t="s">
        <v>40038</v>
      </c>
      <c r="AA3426" s="31" t="s">
        <v>40038</v>
      </c>
      <c r="AB3426" s="31" t="s">
        <v>915</v>
      </c>
      <c r="AC3426" s="31" t="s">
        <v>916</v>
      </c>
      <c r="AD3426" s="31" t="s">
        <v>142</v>
      </c>
      <c r="AE3426" s="31" t="s">
        <v>39930</v>
      </c>
      <c r="AF3426" s="31" t="s">
        <v>40039</v>
      </c>
      <c r="AG3426" s="31">
        <v>-1561</v>
      </c>
      <c r="AH3426" s="31" t="s">
        <v>40039</v>
      </c>
      <c r="AI3426" s="31" t="s">
        <v>40040</v>
      </c>
      <c r="AJ3426" s="31">
        <v>89</v>
      </c>
      <c r="AK3426" s="31" t="s">
        <v>40041</v>
      </c>
      <c r="AL3426" s="31" t="s">
        <v>40042</v>
      </c>
      <c r="AM3426" s="31">
        <v>212</v>
      </c>
      <c r="AN3426" s="1">
        <f>IF(X3426="",0,1)</f>
        <v>1</v>
      </c>
      <c r="AO3426" s="1">
        <f>IF(AI3426="",0,1)</f>
        <v>1</v>
      </c>
      <c r="AP3426" s="30">
        <f>DATE(YEAR(AE3426),MONTH(AE3426),DAY(AE3426))</f>
        <v>46299</v>
      </c>
      <c r="AQ3426" s="1" t="str">
        <f>IF(COUNTIF('同场线路Rotas do mesmo SC'!A:A,C3426)&gt;0,"Sim","Não")</f>
        <v>Não</v>
      </c>
      <c r="AR3426" s="1" t="str">
        <f>IF(COUNTIF(揽收业务网点!A:A,P3426)&gt;0,"Sim","Não")</f>
        <v>Não</v>
      </c>
    </row>
    <row r="3427" spans="1:44">
      <c r="A3427" s="31" t="s">
        <v>40043</v>
      </c>
      <c r="B3427" s="31" t="s">
        <v>379</v>
      </c>
      <c r="C3427" s="31" t="s">
        <v>923</v>
      </c>
      <c r="D3427" s="31" t="s">
        <v>381</v>
      </c>
      <c r="E3427" s="31" t="s">
        <v>382</v>
      </c>
      <c r="F3427" s="31" t="s">
        <v>383</v>
      </c>
      <c r="G3427" s="31">
        <v>240</v>
      </c>
      <c r="H3427" s="31" t="s">
        <v>924</v>
      </c>
      <c r="I3427" s="31" t="s">
        <v>385</v>
      </c>
      <c r="J3427" s="31" t="s">
        <v>925</v>
      </c>
      <c r="K3427" s="31" t="s">
        <v>387</v>
      </c>
      <c r="L3427" s="31" t="s">
        <v>926</v>
      </c>
      <c r="M3427" s="31" t="s">
        <v>927</v>
      </c>
      <c r="N3427" s="31" t="s">
        <v>928</v>
      </c>
      <c r="O3427" s="31" t="s">
        <v>929</v>
      </c>
      <c r="P3427" s="31" t="s">
        <v>930</v>
      </c>
      <c r="Q3427" s="31" t="s">
        <v>70</v>
      </c>
      <c r="R3427" s="31" t="s">
        <v>40044</v>
      </c>
      <c r="S3427" s="31" t="s">
        <v>18805</v>
      </c>
      <c r="T3427" s="31" t="s">
        <v>40045</v>
      </c>
      <c r="U3427" s="31" t="s">
        <v>40046</v>
      </c>
      <c r="V3427" s="31">
        <v>5</v>
      </c>
      <c r="W3427" s="31" t="s">
        <v>396</v>
      </c>
      <c r="X3427" s="31" t="s">
        <v>40047</v>
      </c>
      <c r="Y3427" s="31" t="s">
        <v>28437</v>
      </c>
      <c r="Z3427" s="31" t="s">
        <v>23921</v>
      </c>
      <c r="AA3427" s="31" t="s">
        <v>23921</v>
      </c>
      <c r="AB3427" s="31" t="s">
        <v>938</v>
      </c>
      <c r="AC3427" s="31" t="s">
        <v>939</v>
      </c>
      <c r="AD3427" s="31" t="s">
        <v>70</v>
      </c>
      <c r="AE3427" s="31" t="s">
        <v>40048</v>
      </c>
      <c r="AF3427" s="31" t="s">
        <v>33599</v>
      </c>
      <c r="AG3427" s="31">
        <v>-1449</v>
      </c>
      <c r="AH3427" s="31" t="s">
        <v>33599</v>
      </c>
      <c r="AI3427" s="31"/>
      <c r="AJ3427" s="31"/>
      <c r="AK3427" s="31"/>
      <c r="AL3427" s="31"/>
      <c r="AM3427" s="31"/>
      <c r="AN3427" s="1">
        <f>IF(X3427="",0,1)</f>
        <v>1</v>
      </c>
      <c r="AO3427" s="1">
        <f>IF(AI3427="",0,1)</f>
        <v>0</v>
      </c>
      <c r="AP3427" s="30">
        <f>DATE(YEAR(AE3427),MONTH(AE3427),DAY(AE3427))</f>
        <v>46299</v>
      </c>
      <c r="AQ3427" s="1" t="str">
        <f>IF(COUNTIF('同场线路Rotas do mesmo SC'!A:A,C3427)&gt;0,"Sim","Não")</f>
        <v>Não</v>
      </c>
      <c r="AR3427" s="1" t="str">
        <f>IF(COUNTIF(揽收业务网点!A:A,P3427)&gt;0,"Sim","Não")</f>
        <v>Não</v>
      </c>
    </row>
    <row r="3428" spans="1:44">
      <c r="A3428" s="31" t="s">
        <v>40043</v>
      </c>
      <c r="B3428" s="31" t="s">
        <v>379</v>
      </c>
      <c r="C3428" s="31" t="s">
        <v>923</v>
      </c>
      <c r="D3428" s="31" t="s">
        <v>381</v>
      </c>
      <c r="E3428" s="31" t="s">
        <v>382</v>
      </c>
      <c r="F3428" s="31" t="s">
        <v>383</v>
      </c>
      <c r="G3428" s="31">
        <v>90</v>
      </c>
      <c r="H3428" s="31" t="s">
        <v>924</v>
      </c>
      <c r="I3428" s="31" t="s">
        <v>385</v>
      </c>
      <c r="J3428" s="31" t="s">
        <v>925</v>
      </c>
      <c r="K3428" s="31" t="s">
        <v>387</v>
      </c>
      <c r="L3428" s="31" t="s">
        <v>926</v>
      </c>
      <c r="M3428" s="31" t="s">
        <v>927</v>
      </c>
      <c r="N3428" s="31" t="s">
        <v>928</v>
      </c>
      <c r="O3428" s="31" t="s">
        <v>942</v>
      </c>
      <c r="P3428" s="31" t="s">
        <v>943</v>
      </c>
      <c r="Q3428" s="31" t="s">
        <v>70</v>
      </c>
      <c r="R3428" s="31" t="s">
        <v>7057</v>
      </c>
      <c r="S3428" s="31" t="s">
        <v>7057</v>
      </c>
      <c r="T3428" s="31" t="s">
        <v>40049</v>
      </c>
      <c r="U3428" s="31" t="s">
        <v>40050</v>
      </c>
      <c r="V3428" s="31">
        <v>1</v>
      </c>
      <c r="W3428" s="31" t="s">
        <v>396</v>
      </c>
      <c r="X3428" s="31"/>
      <c r="Y3428" s="31" t="s">
        <v>40051</v>
      </c>
      <c r="Z3428" s="31"/>
      <c r="AA3428" s="31"/>
      <c r="AB3428" s="31" t="s">
        <v>950</v>
      </c>
      <c r="AC3428" s="31" t="s">
        <v>951</v>
      </c>
      <c r="AD3428" s="31" t="s">
        <v>70</v>
      </c>
      <c r="AE3428" s="31" t="s">
        <v>40052</v>
      </c>
      <c r="AF3428" s="31" t="s">
        <v>30932</v>
      </c>
      <c r="AG3428" s="31">
        <v>-1487</v>
      </c>
      <c r="AH3428" s="31" t="s">
        <v>30932</v>
      </c>
      <c r="AI3428" s="31" t="s">
        <v>31465</v>
      </c>
      <c r="AJ3428" s="31">
        <v>144</v>
      </c>
      <c r="AK3428" s="31" t="s">
        <v>40053</v>
      </c>
      <c r="AL3428" s="31" t="s">
        <v>40054</v>
      </c>
      <c r="AM3428" s="31">
        <v>81</v>
      </c>
      <c r="AN3428" s="1">
        <f>IF(X3428="",0,1)</f>
        <v>0</v>
      </c>
      <c r="AO3428" s="1">
        <f>IF(AI3428="",0,1)</f>
        <v>1</v>
      </c>
      <c r="AP3428" s="30">
        <f>DATE(YEAR(AE3428),MONTH(AE3428),DAY(AE3428))</f>
        <v>46299</v>
      </c>
      <c r="AQ3428" s="1" t="str">
        <f>IF(COUNTIF('同场线路Rotas do mesmo SC'!A:A,C3428)&gt;0,"Sim","Não")</f>
        <v>Não</v>
      </c>
      <c r="AR3428" s="1" t="str">
        <f>IF(COUNTIF(揽收业务网点!A:A,P3428)&gt;0,"Sim","Não")</f>
        <v>Não</v>
      </c>
    </row>
    <row r="3429" spans="1:44">
      <c r="A3429" s="31" t="s">
        <v>40055</v>
      </c>
      <c r="B3429" s="31" t="s">
        <v>379</v>
      </c>
      <c r="C3429" s="31" t="s">
        <v>1014</v>
      </c>
      <c r="D3429" s="31" t="s">
        <v>381</v>
      </c>
      <c r="E3429" s="31" t="s">
        <v>382</v>
      </c>
      <c r="F3429" s="31" t="s">
        <v>383</v>
      </c>
      <c r="G3429" s="31">
        <v>205</v>
      </c>
      <c r="H3429" s="31" t="s">
        <v>40056</v>
      </c>
      <c r="I3429" s="31" t="s">
        <v>385</v>
      </c>
      <c r="J3429" s="31" t="s">
        <v>1016</v>
      </c>
      <c r="K3429" s="31" t="s">
        <v>387</v>
      </c>
      <c r="L3429" s="31" t="s">
        <v>1017</v>
      </c>
      <c r="M3429" s="31" t="s">
        <v>40057</v>
      </c>
      <c r="N3429" s="31" t="s">
        <v>40058</v>
      </c>
      <c r="O3429" s="31" t="s">
        <v>674</v>
      </c>
      <c r="P3429" s="31" t="s">
        <v>675</v>
      </c>
      <c r="Q3429" s="31" t="s">
        <v>118</v>
      </c>
      <c r="R3429" s="31" t="s">
        <v>23394</v>
      </c>
      <c r="S3429" s="31" t="s">
        <v>23394</v>
      </c>
      <c r="T3429" s="31" t="s">
        <v>40059</v>
      </c>
      <c r="U3429" s="31" t="s">
        <v>40060</v>
      </c>
      <c r="V3429" s="31">
        <v>251</v>
      </c>
      <c r="W3429" s="31" t="s">
        <v>396</v>
      </c>
      <c r="X3429" s="31" t="s">
        <v>40061</v>
      </c>
      <c r="Y3429" s="31" t="s">
        <v>27789</v>
      </c>
      <c r="Z3429" s="31" t="s">
        <v>40062</v>
      </c>
      <c r="AA3429" s="31" t="s">
        <v>40062</v>
      </c>
      <c r="AB3429" s="31" t="s">
        <v>1025</v>
      </c>
      <c r="AC3429" s="31" t="s">
        <v>1026</v>
      </c>
      <c r="AD3429" s="31" t="s">
        <v>118</v>
      </c>
      <c r="AE3429" s="31" t="s">
        <v>40063</v>
      </c>
      <c r="AF3429" s="31" t="s">
        <v>40064</v>
      </c>
      <c r="AG3429" s="31">
        <v>-4</v>
      </c>
      <c r="AH3429" s="31" t="s">
        <v>40064</v>
      </c>
      <c r="AI3429" s="31" t="s">
        <v>40065</v>
      </c>
      <c r="AJ3429" s="31">
        <v>41</v>
      </c>
      <c r="AK3429" s="31" t="s">
        <v>40066</v>
      </c>
      <c r="AL3429" s="31" t="s">
        <v>40067</v>
      </c>
      <c r="AM3429" s="31">
        <v>354</v>
      </c>
      <c r="AN3429" s="1">
        <f>IF(X3429="",0,1)</f>
        <v>1</v>
      </c>
      <c r="AO3429" s="1">
        <f>IF(AI3429="",0,1)</f>
        <v>1</v>
      </c>
      <c r="AP3429" s="30">
        <f>DATE(YEAR(AE3429),MONTH(AE3429),DAY(AE3429))</f>
        <v>46299</v>
      </c>
      <c r="AQ3429" s="1" t="str">
        <f>IF(COUNTIF('同场线路Rotas do mesmo SC'!A:A,C3429)&gt;0,"Sim","Não")</f>
        <v>Não</v>
      </c>
      <c r="AR3429" s="1" t="str">
        <f>IF(COUNTIF(揽收业务网点!A:A,P3429)&gt;0,"Sim","Não")</f>
        <v>Não</v>
      </c>
    </row>
    <row r="3430" spans="1:44">
      <c r="A3430" s="31" t="s">
        <v>40068</v>
      </c>
      <c r="B3430" s="31" t="s">
        <v>379</v>
      </c>
      <c r="C3430" s="31" t="s">
        <v>17750</v>
      </c>
      <c r="D3430" s="31" t="s">
        <v>381</v>
      </c>
      <c r="E3430" s="31" t="s">
        <v>382</v>
      </c>
      <c r="F3430" s="31" t="s">
        <v>383</v>
      </c>
      <c r="G3430" s="31">
        <v>255</v>
      </c>
      <c r="H3430" s="31" t="s">
        <v>4270</v>
      </c>
      <c r="I3430" s="31" t="s">
        <v>385</v>
      </c>
      <c r="J3430" s="31" t="s">
        <v>4271</v>
      </c>
      <c r="K3430" s="31" t="s">
        <v>387</v>
      </c>
      <c r="L3430" s="31" t="s">
        <v>4272</v>
      </c>
      <c r="M3430" s="31" t="s">
        <v>4273</v>
      </c>
      <c r="N3430" s="31" t="s">
        <v>4274</v>
      </c>
      <c r="O3430" s="31" t="s">
        <v>4275</v>
      </c>
      <c r="P3430" s="31" t="s">
        <v>4276</v>
      </c>
      <c r="Q3430" s="31" t="s">
        <v>142</v>
      </c>
      <c r="R3430" s="31" t="s">
        <v>40069</v>
      </c>
      <c r="S3430" s="31" t="s">
        <v>18512</v>
      </c>
      <c r="T3430" s="31" t="s">
        <v>40070</v>
      </c>
      <c r="U3430" s="31" t="s">
        <v>40071</v>
      </c>
      <c r="V3430" s="31">
        <v>159</v>
      </c>
      <c r="W3430" s="31" t="s">
        <v>396</v>
      </c>
      <c r="X3430" s="31" t="s">
        <v>40072</v>
      </c>
      <c r="Y3430" s="31" t="s">
        <v>16227</v>
      </c>
      <c r="Z3430" s="31" t="s">
        <v>40073</v>
      </c>
      <c r="AA3430" s="31" t="s">
        <v>40073</v>
      </c>
      <c r="AB3430" s="31" t="s">
        <v>17760</v>
      </c>
      <c r="AC3430" s="31" t="s">
        <v>17761</v>
      </c>
      <c r="AD3430" s="31" t="s">
        <v>142</v>
      </c>
      <c r="AE3430" s="31" t="s">
        <v>40074</v>
      </c>
      <c r="AF3430" s="31" t="s">
        <v>40075</v>
      </c>
      <c r="AG3430" s="31">
        <v>-1485</v>
      </c>
      <c r="AH3430" s="31" t="s">
        <v>40075</v>
      </c>
      <c r="AI3430" s="31" t="s">
        <v>30315</v>
      </c>
      <c r="AJ3430" s="31">
        <v>121</v>
      </c>
      <c r="AK3430" s="31" t="s">
        <v>40076</v>
      </c>
      <c r="AL3430" s="31" t="s">
        <v>40077</v>
      </c>
      <c r="AM3430" s="31">
        <v>65</v>
      </c>
      <c r="AN3430" s="1">
        <f>IF(X3430="",0,1)</f>
        <v>1</v>
      </c>
      <c r="AO3430" s="1">
        <f>IF(AI3430="",0,1)</f>
        <v>1</v>
      </c>
      <c r="AP3430" s="30">
        <f>DATE(YEAR(AE3430),MONTH(AE3430),DAY(AE3430))</f>
        <v>46299</v>
      </c>
      <c r="AQ3430" s="1" t="str">
        <f>IF(COUNTIF('同场线路Rotas do mesmo SC'!A:A,C3430)&gt;0,"Sim","Não")</f>
        <v>Não</v>
      </c>
      <c r="AR3430" s="1" t="str">
        <f>IF(COUNTIF(揽收业务网点!A:A,P3430)&gt;0,"Sim","Não")</f>
        <v>Não</v>
      </c>
    </row>
    <row r="3431" spans="1:44">
      <c r="A3431" s="31" t="s">
        <v>40078</v>
      </c>
      <c r="B3431" s="31" t="s">
        <v>379</v>
      </c>
      <c r="C3431" s="31" t="s">
        <v>1033</v>
      </c>
      <c r="D3431" s="31" t="s">
        <v>381</v>
      </c>
      <c r="E3431" s="31" t="s">
        <v>640</v>
      </c>
      <c r="F3431" s="31" t="s">
        <v>1034</v>
      </c>
      <c r="G3431" s="31">
        <v>132</v>
      </c>
      <c r="H3431" s="31" t="s">
        <v>2419</v>
      </c>
      <c r="I3431" s="31" t="s">
        <v>663</v>
      </c>
      <c r="J3431" s="31" t="s">
        <v>794</v>
      </c>
      <c r="K3431" s="31" t="s">
        <v>387</v>
      </c>
      <c r="L3431" s="31" t="s">
        <v>813</v>
      </c>
      <c r="M3431" s="31" t="s">
        <v>2420</v>
      </c>
      <c r="N3431" s="31" t="s">
        <v>2421</v>
      </c>
      <c r="O3431" s="31" t="s">
        <v>798</v>
      </c>
      <c r="P3431" s="31" t="s">
        <v>93</v>
      </c>
      <c r="Q3431" s="31" t="s">
        <v>94</v>
      </c>
      <c r="R3431" s="31" t="s">
        <v>40079</v>
      </c>
      <c r="S3431" s="31" t="s">
        <v>40080</v>
      </c>
      <c r="T3431" s="31" t="s">
        <v>35171</v>
      </c>
      <c r="U3431" s="31" t="s">
        <v>40081</v>
      </c>
      <c r="V3431" s="31">
        <v>132</v>
      </c>
      <c r="W3431" s="31" t="s">
        <v>396</v>
      </c>
      <c r="X3431" s="31" t="s">
        <v>39131</v>
      </c>
      <c r="Y3431" s="31" t="s">
        <v>40082</v>
      </c>
      <c r="Z3431" s="31" t="s">
        <v>40083</v>
      </c>
      <c r="AA3431" s="31" t="s">
        <v>40083</v>
      </c>
      <c r="AB3431" s="31" t="s">
        <v>653</v>
      </c>
      <c r="AC3431" s="31" t="s">
        <v>654</v>
      </c>
      <c r="AD3431" s="31" t="s">
        <v>11</v>
      </c>
      <c r="AE3431" s="31" t="s">
        <v>40084</v>
      </c>
      <c r="AF3431" s="31" t="s">
        <v>40085</v>
      </c>
      <c r="AG3431" s="31">
        <v>-539</v>
      </c>
      <c r="AH3431" s="31" t="s">
        <v>40085</v>
      </c>
      <c r="AI3431" s="31" t="s">
        <v>40086</v>
      </c>
      <c r="AJ3431" s="31">
        <v>48</v>
      </c>
      <c r="AK3431" s="31" t="s">
        <v>40087</v>
      </c>
      <c r="AL3431" s="31" t="s">
        <v>40088</v>
      </c>
      <c r="AM3431" s="31">
        <v>2867</v>
      </c>
      <c r="AN3431" s="1">
        <f>IF(X3431="",0,1)</f>
        <v>1</v>
      </c>
      <c r="AO3431" s="1">
        <f>IF(AI3431="",0,1)</f>
        <v>1</v>
      </c>
      <c r="AP3431" s="30">
        <f>DATE(YEAR(AE3431),MONTH(AE3431),DAY(AE3431))</f>
        <v>46299</v>
      </c>
      <c r="AQ3431" s="1" t="str">
        <f>IF(COUNTIF('同场线路Rotas do mesmo SC'!A:A,C3431)&gt;0,"Sim","Não")</f>
        <v>Não</v>
      </c>
      <c r="AR3431" s="1" t="str">
        <f>IF(COUNTIF(揽收业务网点!A:A,P3431)&gt;0,"Sim","Não")</f>
        <v>Sim</v>
      </c>
    </row>
    <row r="3432" spans="1:44">
      <c r="A3432" s="31" t="s">
        <v>40089</v>
      </c>
      <c r="B3432" s="31" t="s">
        <v>379</v>
      </c>
      <c r="C3432" s="31" t="s">
        <v>18097</v>
      </c>
      <c r="D3432" s="31" t="s">
        <v>381</v>
      </c>
      <c r="E3432" s="31" t="s">
        <v>382</v>
      </c>
      <c r="F3432" s="31" t="s">
        <v>383</v>
      </c>
      <c r="G3432" s="31">
        <v>115</v>
      </c>
      <c r="H3432" s="31" t="s">
        <v>18098</v>
      </c>
      <c r="I3432" s="31" t="s">
        <v>702</v>
      </c>
      <c r="J3432" s="31" t="s">
        <v>16369</v>
      </c>
      <c r="K3432" s="31" t="s">
        <v>387</v>
      </c>
      <c r="L3432" s="31" t="s">
        <v>16370</v>
      </c>
      <c r="M3432" s="31" t="s">
        <v>25674</v>
      </c>
      <c r="N3432" s="31" t="s">
        <v>25675</v>
      </c>
      <c r="O3432" s="31" t="s">
        <v>756</v>
      </c>
      <c r="P3432" s="31" t="s">
        <v>757</v>
      </c>
      <c r="Q3432" s="31" t="s">
        <v>142</v>
      </c>
      <c r="R3432" s="31" t="s">
        <v>16266</v>
      </c>
      <c r="S3432" s="31" t="s">
        <v>10703</v>
      </c>
      <c r="T3432" s="31" t="s">
        <v>40090</v>
      </c>
      <c r="U3432" s="31" t="s">
        <v>40091</v>
      </c>
      <c r="V3432" s="31">
        <v>650</v>
      </c>
      <c r="W3432" s="31" t="s">
        <v>396</v>
      </c>
      <c r="X3432" s="31" t="s">
        <v>40092</v>
      </c>
      <c r="Y3432" s="31" t="s">
        <v>15821</v>
      </c>
      <c r="Z3432" s="31" t="s">
        <v>40093</v>
      </c>
      <c r="AA3432" s="31" t="s">
        <v>40093</v>
      </c>
      <c r="AB3432" s="31" t="s">
        <v>18105</v>
      </c>
      <c r="AC3432" s="31" t="s">
        <v>18106</v>
      </c>
      <c r="AD3432" s="31" t="s">
        <v>142</v>
      </c>
      <c r="AE3432" s="31" t="s">
        <v>39930</v>
      </c>
      <c r="AF3432" s="31" t="s">
        <v>40094</v>
      </c>
      <c r="AG3432" s="31">
        <v>-1620</v>
      </c>
      <c r="AH3432" s="31" t="s">
        <v>40094</v>
      </c>
      <c r="AI3432" s="31" t="s">
        <v>40095</v>
      </c>
      <c r="AJ3432" s="31">
        <v>182</v>
      </c>
      <c r="AK3432" s="31" t="s">
        <v>40096</v>
      </c>
      <c r="AL3432" s="31" t="s">
        <v>40097</v>
      </c>
      <c r="AM3432" s="31">
        <v>242</v>
      </c>
      <c r="AN3432" s="1">
        <f>IF(X3432="",0,1)</f>
        <v>1</v>
      </c>
      <c r="AO3432" s="1">
        <f>IF(AI3432="",0,1)</f>
        <v>1</v>
      </c>
      <c r="AP3432" s="30">
        <f>DATE(YEAR(AE3432),MONTH(AE3432),DAY(AE3432))</f>
        <v>46299</v>
      </c>
      <c r="AQ3432" s="1" t="str">
        <f>IF(COUNTIF('同场线路Rotas do mesmo SC'!A:A,C3432)&gt;0,"Sim","Não")</f>
        <v>Não</v>
      </c>
      <c r="AR3432" s="1" t="str">
        <f>IF(COUNTIF(揽收业务网点!A:A,P3432)&gt;0,"Sim","Não")</f>
        <v>Não</v>
      </c>
    </row>
    <row r="3433" spans="1:44">
      <c r="A3433" s="31" t="s">
        <v>40098</v>
      </c>
      <c r="B3433" s="31" t="s">
        <v>379</v>
      </c>
      <c r="C3433" s="31" t="s">
        <v>1119</v>
      </c>
      <c r="D3433" s="31" t="s">
        <v>381</v>
      </c>
      <c r="E3433" s="31" t="s">
        <v>640</v>
      </c>
      <c r="F3433" s="31" t="s">
        <v>732</v>
      </c>
      <c r="G3433" s="31">
        <v>150</v>
      </c>
      <c r="H3433" s="31" t="s">
        <v>1099</v>
      </c>
      <c r="I3433" s="31" t="s">
        <v>702</v>
      </c>
      <c r="J3433" s="31" t="s">
        <v>1100</v>
      </c>
      <c r="K3433" s="31" t="s">
        <v>387</v>
      </c>
      <c r="L3433" s="31" t="s">
        <v>1101</v>
      </c>
      <c r="M3433" s="31" t="s">
        <v>1102</v>
      </c>
      <c r="N3433" s="31" t="s">
        <v>1103</v>
      </c>
      <c r="O3433" s="31" t="s">
        <v>1104</v>
      </c>
      <c r="P3433" s="31" t="s">
        <v>167</v>
      </c>
      <c r="Q3433" s="31" t="s">
        <v>168</v>
      </c>
      <c r="R3433" s="31" t="s">
        <v>40099</v>
      </c>
      <c r="S3433" s="31" t="s">
        <v>40099</v>
      </c>
      <c r="T3433" s="31" t="s">
        <v>40100</v>
      </c>
      <c r="U3433" s="31" t="s">
        <v>40101</v>
      </c>
      <c r="V3433" s="31">
        <v>197</v>
      </c>
      <c r="W3433" s="31" t="s">
        <v>396</v>
      </c>
      <c r="X3433" s="31" t="s">
        <v>40102</v>
      </c>
      <c r="Y3433" s="31" t="s">
        <v>28391</v>
      </c>
      <c r="Z3433" s="31" t="s">
        <v>40103</v>
      </c>
      <c r="AA3433" s="31" t="s">
        <v>40103</v>
      </c>
      <c r="AB3433" s="31" t="s">
        <v>1111</v>
      </c>
      <c r="AC3433" s="31" t="s">
        <v>1112</v>
      </c>
      <c r="AD3433" s="31" t="s">
        <v>168</v>
      </c>
      <c r="AE3433" s="31" t="s">
        <v>40104</v>
      </c>
      <c r="AF3433" s="31" t="s">
        <v>40105</v>
      </c>
      <c r="AG3433" s="31">
        <v>-375</v>
      </c>
      <c r="AH3433" s="31" t="s">
        <v>40105</v>
      </c>
      <c r="AI3433" s="31" t="s">
        <v>40106</v>
      </c>
      <c r="AJ3433" s="31">
        <v>190</v>
      </c>
      <c r="AK3433" s="31" t="s">
        <v>40107</v>
      </c>
      <c r="AL3433" s="31" t="s">
        <v>40108</v>
      </c>
      <c r="AM3433" s="31">
        <v>2491</v>
      </c>
      <c r="AN3433" s="1">
        <f>IF(X3433="",0,1)</f>
        <v>1</v>
      </c>
      <c r="AO3433" s="1">
        <f>IF(AI3433="",0,1)</f>
        <v>1</v>
      </c>
      <c r="AP3433" s="30">
        <f>DATE(YEAR(AE3433),MONTH(AE3433),DAY(AE3433))</f>
        <v>46299</v>
      </c>
      <c r="AQ3433" s="1" t="str">
        <f>IF(COUNTIF('同场线路Rotas do mesmo SC'!A:A,C3433)&gt;0,"Sim","Não")</f>
        <v>Não</v>
      </c>
      <c r="AR3433" s="1" t="str">
        <f>IF(COUNTIF(揽收业务网点!A:A,P3433)&gt;0,"Sim","Não")</f>
        <v>Sim</v>
      </c>
    </row>
    <row r="3434" spans="1:44">
      <c r="A3434" s="31" t="s">
        <v>40109</v>
      </c>
      <c r="B3434" s="31" t="s">
        <v>379</v>
      </c>
      <c r="C3434" s="31" t="s">
        <v>6194</v>
      </c>
      <c r="D3434" s="31" t="s">
        <v>381</v>
      </c>
      <c r="E3434" s="31" t="s">
        <v>382</v>
      </c>
      <c r="F3434" s="31" t="s">
        <v>383</v>
      </c>
      <c r="G3434" s="31">
        <v>115</v>
      </c>
      <c r="H3434" s="31" t="s">
        <v>6195</v>
      </c>
      <c r="I3434" s="31" t="s">
        <v>512</v>
      </c>
      <c r="J3434" s="31" t="s">
        <v>6196</v>
      </c>
      <c r="K3434" s="31" t="s">
        <v>387</v>
      </c>
      <c r="L3434" s="31" t="s">
        <v>6197</v>
      </c>
      <c r="M3434" s="31" t="s">
        <v>6198</v>
      </c>
      <c r="N3434" s="31" t="s">
        <v>6199</v>
      </c>
      <c r="O3434" s="31" t="s">
        <v>756</v>
      </c>
      <c r="P3434" s="31" t="s">
        <v>757</v>
      </c>
      <c r="Q3434" s="31" t="s">
        <v>142</v>
      </c>
      <c r="R3434" s="31" t="s">
        <v>758</v>
      </c>
      <c r="S3434" s="31" t="s">
        <v>38683</v>
      </c>
      <c r="T3434" s="31" t="s">
        <v>40110</v>
      </c>
      <c r="U3434" s="31" t="s">
        <v>40111</v>
      </c>
      <c r="V3434" s="31">
        <v>652</v>
      </c>
      <c r="W3434" s="31" t="s">
        <v>396</v>
      </c>
      <c r="X3434" s="31" t="s">
        <v>40112</v>
      </c>
      <c r="Y3434" s="31" t="s">
        <v>15821</v>
      </c>
      <c r="Z3434" s="31" t="s">
        <v>40113</v>
      </c>
      <c r="AA3434" s="31" t="s">
        <v>40113</v>
      </c>
      <c r="AB3434" s="31" t="s">
        <v>6206</v>
      </c>
      <c r="AC3434" s="31" t="s">
        <v>6207</v>
      </c>
      <c r="AD3434" s="31" t="s">
        <v>142</v>
      </c>
      <c r="AE3434" s="31" t="s">
        <v>40114</v>
      </c>
      <c r="AF3434" s="31" t="s">
        <v>40115</v>
      </c>
      <c r="AG3434" s="31">
        <v>-1516</v>
      </c>
      <c r="AH3434" s="31" t="s">
        <v>40115</v>
      </c>
      <c r="AI3434" s="31" t="s">
        <v>32498</v>
      </c>
      <c r="AJ3434" s="31">
        <v>86</v>
      </c>
      <c r="AK3434" s="31" t="s">
        <v>40116</v>
      </c>
      <c r="AL3434" s="31" t="s">
        <v>40117</v>
      </c>
      <c r="AM3434" s="31">
        <v>3438</v>
      </c>
      <c r="AN3434" s="1">
        <f>IF(X3434="",0,1)</f>
        <v>1</v>
      </c>
      <c r="AO3434" s="1">
        <f>IF(AI3434="",0,1)</f>
        <v>1</v>
      </c>
      <c r="AP3434" s="30">
        <f>DATE(YEAR(AE3434),MONTH(AE3434),DAY(AE3434))</f>
        <v>46299</v>
      </c>
      <c r="AQ3434" s="1" t="str">
        <f>IF(COUNTIF('同场线路Rotas do mesmo SC'!A:A,C3434)&gt;0,"Sim","Não")</f>
        <v>Não</v>
      </c>
      <c r="AR3434" s="1" t="str">
        <f>IF(COUNTIF(揽收业务网点!A:A,P3434)&gt;0,"Sim","Não")</f>
        <v>Não</v>
      </c>
    </row>
    <row r="3435" spans="1:44">
      <c r="A3435" s="31" t="s">
        <v>40118</v>
      </c>
      <c r="B3435" s="31" t="s">
        <v>379</v>
      </c>
      <c r="C3435" s="31" t="s">
        <v>1223</v>
      </c>
      <c r="D3435" s="31" t="s">
        <v>381</v>
      </c>
      <c r="E3435" s="31" t="s">
        <v>640</v>
      </c>
      <c r="F3435" s="31" t="s">
        <v>383</v>
      </c>
      <c r="G3435" s="31">
        <v>62</v>
      </c>
      <c r="H3435" s="31" t="s">
        <v>11522</v>
      </c>
      <c r="I3435" s="31" t="s">
        <v>702</v>
      </c>
      <c r="J3435" s="31" t="s">
        <v>1979</v>
      </c>
      <c r="K3435" s="31" t="s">
        <v>411</v>
      </c>
      <c r="L3435" s="31" t="s">
        <v>1980</v>
      </c>
      <c r="M3435" s="31" t="s">
        <v>4963</v>
      </c>
      <c r="N3435" s="31" t="s">
        <v>4964</v>
      </c>
      <c r="O3435" s="31" t="s">
        <v>1229</v>
      </c>
      <c r="P3435" s="31" t="s">
        <v>50</v>
      </c>
      <c r="Q3435" s="31" t="s">
        <v>11</v>
      </c>
      <c r="R3435" s="31" t="s">
        <v>40119</v>
      </c>
      <c r="S3435" s="31" t="s">
        <v>40120</v>
      </c>
      <c r="T3435" s="31" t="s">
        <v>40121</v>
      </c>
      <c r="U3435" s="31" t="s">
        <v>40122</v>
      </c>
      <c r="V3435" s="31">
        <v>274</v>
      </c>
      <c r="W3435" s="31" t="s">
        <v>396</v>
      </c>
      <c r="X3435" s="31" t="s">
        <v>40123</v>
      </c>
      <c r="Y3435" s="31" t="s">
        <v>27789</v>
      </c>
      <c r="Z3435" s="31" t="s">
        <v>40124</v>
      </c>
      <c r="AA3435" s="31" t="s">
        <v>40124</v>
      </c>
      <c r="AB3435" s="31" t="s">
        <v>653</v>
      </c>
      <c r="AC3435" s="31" t="s">
        <v>654</v>
      </c>
      <c r="AD3435" s="31" t="s">
        <v>11</v>
      </c>
      <c r="AE3435" s="31" t="s">
        <v>40125</v>
      </c>
      <c r="AF3435" s="31" t="s">
        <v>40126</v>
      </c>
      <c r="AG3435" s="31">
        <v>19</v>
      </c>
      <c r="AH3435" s="31" t="s">
        <v>40126</v>
      </c>
      <c r="AI3435" s="31" t="s">
        <v>40127</v>
      </c>
      <c r="AJ3435" s="31">
        <v>1834</v>
      </c>
      <c r="AK3435" s="31" t="s">
        <v>40128</v>
      </c>
      <c r="AL3435" s="31" t="s">
        <v>40129</v>
      </c>
      <c r="AM3435" s="31">
        <v>1493</v>
      </c>
      <c r="AN3435" s="1">
        <f>IF(X3435="",0,1)</f>
        <v>1</v>
      </c>
      <c r="AO3435" s="1">
        <f>IF(AI3435="",0,1)</f>
        <v>1</v>
      </c>
      <c r="AP3435" s="30">
        <f>DATE(YEAR(AE3435),MONTH(AE3435),DAY(AE3435))</f>
        <v>46299</v>
      </c>
      <c r="AQ3435" s="1" t="str">
        <f>IF(COUNTIF('同场线路Rotas do mesmo SC'!A:A,C3435)&gt;0,"Sim","Não")</f>
        <v>Não</v>
      </c>
      <c r="AR3435" s="1" t="str">
        <f>IF(COUNTIF(揽收业务网点!A:A,P3435)&gt;0,"Sim","Não")</f>
        <v>Sim</v>
      </c>
    </row>
    <row r="3436" spans="1:44">
      <c r="A3436" s="31" t="s">
        <v>40130</v>
      </c>
      <c r="B3436" s="31" t="s">
        <v>379</v>
      </c>
      <c r="C3436" s="31" t="s">
        <v>19077</v>
      </c>
      <c r="D3436" s="31" t="s">
        <v>381</v>
      </c>
      <c r="E3436" s="31" t="s">
        <v>382</v>
      </c>
      <c r="F3436" s="31" t="s">
        <v>383</v>
      </c>
      <c r="G3436" s="31">
        <v>115</v>
      </c>
      <c r="H3436" s="31" t="s">
        <v>19078</v>
      </c>
      <c r="I3436" s="31" t="s">
        <v>385</v>
      </c>
      <c r="J3436" s="31" t="s">
        <v>6196</v>
      </c>
      <c r="K3436" s="31" t="s">
        <v>387</v>
      </c>
      <c r="L3436" s="31" t="s">
        <v>6197</v>
      </c>
      <c r="M3436" s="31" t="s">
        <v>19079</v>
      </c>
      <c r="N3436" s="31" t="s">
        <v>19080</v>
      </c>
      <c r="O3436" s="31" t="s">
        <v>756</v>
      </c>
      <c r="P3436" s="31" t="s">
        <v>757</v>
      </c>
      <c r="Q3436" s="31" t="s">
        <v>142</v>
      </c>
      <c r="R3436" s="31" t="s">
        <v>40131</v>
      </c>
      <c r="S3436" s="31" t="s">
        <v>40132</v>
      </c>
      <c r="T3436" s="31" t="s">
        <v>40133</v>
      </c>
      <c r="U3436" s="31" t="s">
        <v>40134</v>
      </c>
      <c r="V3436" s="31">
        <v>657</v>
      </c>
      <c r="W3436" s="31" t="s">
        <v>396</v>
      </c>
      <c r="X3436" s="31" t="s">
        <v>40135</v>
      </c>
      <c r="Y3436" s="31" t="s">
        <v>15821</v>
      </c>
      <c r="Z3436" s="31" t="s">
        <v>40136</v>
      </c>
      <c r="AA3436" s="31" t="s">
        <v>40136</v>
      </c>
      <c r="AB3436" s="31" t="s">
        <v>15098</v>
      </c>
      <c r="AC3436" s="31" t="s">
        <v>15099</v>
      </c>
      <c r="AD3436" s="31" t="s">
        <v>142</v>
      </c>
      <c r="AE3436" s="31" t="s">
        <v>39930</v>
      </c>
      <c r="AF3436" s="31" t="s">
        <v>40137</v>
      </c>
      <c r="AG3436" s="31">
        <v>-1622</v>
      </c>
      <c r="AH3436" s="31" t="s">
        <v>40137</v>
      </c>
      <c r="AI3436" s="31" t="s">
        <v>30965</v>
      </c>
      <c r="AJ3436" s="31">
        <v>210</v>
      </c>
      <c r="AK3436" s="31" t="s">
        <v>40138</v>
      </c>
      <c r="AL3436" s="31" t="s">
        <v>40139</v>
      </c>
      <c r="AM3436" s="31">
        <v>374</v>
      </c>
      <c r="AN3436" s="1">
        <f>IF(X3436="",0,1)</f>
        <v>1</v>
      </c>
      <c r="AO3436" s="1">
        <f>IF(AI3436="",0,1)</f>
        <v>1</v>
      </c>
      <c r="AP3436" s="30">
        <f>DATE(YEAR(AE3436),MONTH(AE3436),DAY(AE3436))</f>
        <v>46299</v>
      </c>
      <c r="AQ3436" s="1" t="str">
        <f>IF(COUNTIF('同场线路Rotas do mesmo SC'!A:A,C3436)&gt;0,"Sim","Não")</f>
        <v>Não</v>
      </c>
      <c r="AR3436" s="1" t="str">
        <f>IF(COUNTIF(揽收业务网点!A:A,P3436)&gt;0,"Sim","Não")</f>
        <v>Não</v>
      </c>
    </row>
    <row r="3437" spans="1:44">
      <c r="A3437" s="31" t="s">
        <v>40140</v>
      </c>
      <c r="B3437" s="31" t="s">
        <v>379</v>
      </c>
      <c r="C3437" s="31" t="s">
        <v>19278</v>
      </c>
      <c r="D3437" s="31" t="s">
        <v>381</v>
      </c>
      <c r="E3437" s="31" t="s">
        <v>640</v>
      </c>
      <c r="F3437" s="31" t="s">
        <v>1287</v>
      </c>
      <c r="G3437" s="31">
        <v>36</v>
      </c>
      <c r="H3437" s="31" t="s">
        <v>830</v>
      </c>
      <c r="I3437" s="31" t="s">
        <v>702</v>
      </c>
      <c r="J3437" s="31" t="s">
        <v>831</v>
      </c>
      <c r="K3437" s="31" t="s">
        <v>387</v>
      </c>
      <c r="L3437" s="31" t="s">
        <v>832</v>
      </c>
      <c r="M3437" s="31" t="s">
        <v>833</v>
      </c>
      <c r="N3437" s="31" t="s">
        <v>834</v>
      </c>
      <c r="O3437" s="31" t="s">
        <v>835</v>
      </c>
      <c r="P3437" s="31" t="s">
        <v>54</v>
      </c>
      <c r="Q3437" s="31" t="s">
        <v>11</v>
      </c>
      <c r="R3437" s="31" t="s">
        <v>1194</v>
      </c>
      <c r="S3437" s="31" t="s">
        <v>1194</v>
      </c>
      <c r="T3437" s="31" t="s">
        <v>40141</v>
      </c>
      <c r="U3437" s="31" t="s">
        <v>40142</v>
      </c>
      <c r="V3437" s="31">
        <v>144</v>
      </c>
      <c r="W3437" s="31" t="s">
        <v>396</v>
      </c>
      <c r="X3437" s="31" t="s">
        <v>40143</v>
      </c>
      <c r="Y3437" s="31" t="s">
        <v>28437</v>
      </c>
      <c r="Z3437" s="31"/>
      <c r="AA3437" s="31"/>
      <c r="AB3437" s="31" t="s">
        <v>653</v>
      </c>
      <c r="AC3437" s="31" t="s">
        <v>654</v>
      </c>
      <c r="AD3437" s="31" t="s">
        <v>11</v>
      </c>
      <c r="AE3437" s="31" t="s">
        <v>40144</v>
      </c>
      <c r="AF3437" s="31" t="s">
        <v>40145</v>
      </c>
      <c r="AG3437" s="31">
        <v>-448</v>
      </c>
      <c r="AH3437" s="31" t="s">
        <v>40145</v>
      </c>
      <c r="AI3437" s="31" t="s">
        <v>40146</v>
      </c>
      <c r="AJ3437" s="31">
        <v>168</v>
      </c>
      <c r="AK3437" s="31" t="s">
        <v>40147</v>
      </c>
      <c r="AL3437" s="31" t="s">
        <v>40148</v>
      </c>
      <c r="AM3437" s="31">
        <v>2171</v>
      </c>
      <c r="AN3437" s="1">
        <f>IF(X3437="",0,1)</f>
        <v>1</v>
      </c>
      <c r="AO3437" s="1">
        <f>IF(AI3437="",0,1)</f>
        <v>1</v>
      </c>
      <c r="AP3437" s="30">
        <f>DATE(YEAR(AE3437),MONTH(AE3437),DAY(AE3437))</f>
        <v>46299</v>
      </c>
      <c r="AQ3437" s="1" t="str">
        <f>IF(COUNTIF('同场线路Rotas do mesmo SC'!A:A,C3437)&gt;0,"Sim","Não")</f>
        <v>Não</v>
      </c>
      <c r="AR3437" s="1" t="str">
        <f>IF(COUNTIF(揽收业务网点!A:A,P3437)&gt;0,"Sim","Não")</f>
        <v>Sim</v>
      </c>
    </row>
    <row r="3438" spans="1:44">
      <c r="A3438" s="31" t="s">
        <v>40149</v>
      </c>
      <c r="B3438" s="31" t="s">
        <v>379</v>
      </c>
      <c r="C3438" s="31" t="s">
        <v>19753</v>
      </c>
      <c r="D3438" s="31" t="s">
        <v>381</v>
      </c>
      <c r="E3438" s="31" t="s">
        <v>382</v>
      </c>
      <c r="F3438" s="31" t="s">
        <v>383</v>
      </c>
      <c r="G3438" s="31">
        <v>115</v>
      </c>
      <c r="H3438" s="31" t="s">
        <v>25746</v>
      </c>
      <c r="I3438" s="31" t="s">
        <v>385</v>
      </c>
      <c r="J3438" s="31" t="s">
        <v>19755</v>
      </c>
      <c r="K3438" s="31" t="s">
        <v>387</v>
      </c>
      <c r="L3438" s="31" t="s">
        <v>19756</v>
      </c>
      <c r="M3438" s="31" t="s">
        <v>25747</v>
      </c>
      <c r="N3438" s="31" t="s">
        <v>25748</v>
      </c>
      <c r="O3438" s="31" t="s">
        <v>756</v>
      </c>
      <c r="P3438" s="31" t="s">
        <v>757</v>
      </c>
      <c r="Q3438" s="31" t="s">
        <v>142</v>
      </c>
      <c r="R3438" s="31" t="s">
        <v>4360</v>
      </c>
      <c r="S3438" s="31" t="s">
        <v>9093</v>
      </c>
      <c r="T3438" s="31" t="s">
        <v>40150</v>
      </c>
      <c r="U3438" s="31" t="s">
        <v>40151</v>
      </c>
      <c r="V3438" s="31">
        <v>647</v>
      </c>
      <c r="W3438" s="31" t="s">
        <v>396</v>
      </c>
      <c r="X3438" s="31" t="s">
        <v>40152</v>
      </c>
      <c r="Y3438" s="31" t="s">
        <v>15821</v>
      </c>
      <c r="Z3438" s="31" t="s">
        <v>40153</v>
      </c>
      <c r="AA3438" s="31" t="s">
        <v>40153</v>
      </c>
      <c r="AB3438" s="31" t="s">
        <v>15084</v>
      </c>
      <c r="AC3438" s="31" t="s">
        <v>15085</v>
      </c>
      <c r="AD3438" s="31" t="s">
        <v>142</v>
      </c>
      <c r="AE3438" s="31" t="s">
        <v>39930</v>
      </c>
      <c r="AF3438" s="31" t="s">
        <v>29772</v>
      </c>
      <c r="AG3438" s="31">
        <v>-1610</v>
      </c>
      <c r="AH3438" s="31" t="s">
        <v>29772</v>
      </c>
      <c r="AI3438" s="31" t="s">
        <v>34508</v>
      </c>
      <c r="AJ3438" s="31">
        <v>154</v>
      </c>
      <c r="AK3438" s="31" t="s">
        <v>30488</v>
      </c>
      <c r="AL3438" s="31" t="s">
        <v>40154</v>
      </c>
      <c r="AM3438" s="31">
        <v>335</v>
      </c>
      <c r="AN3438" s="1">
        <f>IF(X3438="",0,1)</f>
        <v>1</v>
      </c>
      <c r="AO3438" s="1">
        <f>IF(AI3438="",0,1)</f>
        <v>1</v>
      </c>
      <c r="AP3438" s="30">
        <f>DATE(YEAR(AE3438),MONTH(AE3438),DAY(AE3438))</f>
        <v>46299</v>
      </c>
      <c r="AQ3438" s="1" t="str">
        <f>IF(COUNTIF('同场线路Rotas do mesmo SC'!A:A,C3438)&gt;0,"Sim","Não")</f>
        <v>Não</v>
      </c>
      <c r="AR3438" s="1" t="str">
        <f>IF(COUNTIF(揽收业务网点!A:A,P3438)&gt;0,"Sim","Não")</f>
        <v>Não</v>
      </c>
    </row>
    <row r="3439" spans="1:44">
      <c r="A3439" s="31" t="s">
        <v>40155</v>
      </c>
      <c r="B3439" s="31" t="s">
        <v>379</v>
      </c>
      <c r="C3439" s="31" t="s">
        <v>1362</v>
      </c>
      <c r="D3439" s="31" t="s">
        <v>381</v>
      </c>
      <c r="E3439" s="31" t="s">
        <v>382</v>
      </c>
      <c r="F3439" s="31" t="s">
        <v>383</v>
      </c>
      <c r="G3439" s="31">
        <v>61</v>
      </c>
      <c r="H3439" s="31" t="s">
        <v>7757</v>
      </c>
      <c r="I3439" s="31" t="s">
        <v>663</v>
      </c>
      <c r="J3439" s="31" t="s">
        <v>1225</v>
      </c>
      <c r="K3439" s="31" t="s">
        <v>387</v>
      </c>
      <c r="L3439" s="31" t="s">
        <v>1226</v>
      </c>
      <c r="M3439" s="31" t="s">
        <v>7758</v>
      </c>
      <c r="N3439" s="31" t="s">
        <v>7759</v>
      </c>
      <c r="O3439" s="31" t="s">
        <v>653</v>
      </c>
      <c r="P3439" s="31" t="s">
        <v>654</v>
      </c>
      <c r="Q3439" s="31" t="s">
        <v>11</v>
      </c>
      <c r="R3439" s="31" t="s">
        <v>40156</v>
      </c>
      <c r="S3439" s="31" t="s">
        <v>40157</v>
      </c>
      <c r="T3439" s="31" t="s">
        <v>38358</v>
      </c>
      <c r="U3439" s="31" t="s">
        <v>40158</v>
      </c>
      <c r="V3439" s="31">
        <v>687</v>
      </c>
      <c r="W3439" s="31" t="s">
        <v>396</v>
      </c>
      <c r="X3439" s="31" t="s">
        <v>40159</v>
      </c>
      <c r="Y3439" s="31" t="s">
        <v>27787</v>
      </c>
      <c r="Z3439" s="31" t="s">
        <v>40160</v>
      </c>
      <c r="AA3439" s="31" t="s">
        <v>40160</v>
      </c>
      <c r="AB3439" s="31" t="s">
        <v>1372</v>
      </c>
      <c r="AC3439" s="31" t="s">
        <v>34</v>
      </c>
      <c r="AD3439" s="31" t="s">
        <v>11</v>
      </c>
      <c r="AE3439" s="31" t="s">
        <v>39889</v>
      </c>
      <c r="AF3439" s="31" t="s">
        <v>40161</v>
      </c>
      <c r="AG3439" s="31">
        <v>-349</v>
      </c>
      <c r="AH3439" s="31" t="s">
        <v>40161</v>
      </c>
      <c r="AI3439" s="31" t="s">
        <v>40162</v>
      </c>
      <c r="AJ3439" s="31">
        <v>290</v>
      </c>
      <c r="AK3439" s="31" t="s">
        <v>40163</v>
      </c>
      <c r="AL3439" s="31" t="s">
        <v>40164</v>
      </c>
      <c r="AM3439" s="31">
        <v>75</v>
      </c>
      <c r="AN3439" s="1">
        <f>IF(X3439="",0,1)</f>
        <v>1</v>
      </c>
      <c r="AO3439" s="1">
        <f>IF(AI3439="",0,1)</f>
        <v>1</v>
      </c>
      <c r="AP3439" s="30">
        <f>DATE(YEAR(AE3439),MONTH(AE3439),DAY(AE3439))</f>
        <v>46299</v>
      </c>
      <c r="AQ3439" s="1" t="str">
        <f>IF(COUNTIF('同场线路Rotas do mesmo SC'!A:A,C3439)&gt;0,"Sim","Não")</f>
        <v>Não</v>
      </c>
      <c r="AR3439" s="1" t="str">
        <f>IF(COUNTIF(揽收业务网点!A:A,P3439)&gt;0,"Sim","Não")</f>
        <v>Não</v>
      </c>
    </row>
    <row r="3440" spans="1:44">
      <c r="A3440" s="31" t="s">
        <v>40165</v>
      </c>
      <c r="B3440" s="31" t="s">
        <v>379</v>
      </c>
      <c r="C3440" s="31" t="s">
        <v>8552</v>
      </c>
      <c r="D3440" s="31" t="s">
        <v>381</v>
      </c>
      <c r="E3440" s="31" t="s">
        <v>640</v>
      </c>
      <c r="F3440" s="31" t="s">
        <v>732</v>
      </c>
      <c r="G3440" s="31">
        <v>130</v>
      </c>
      <c r="H3440" s="31" t="s">
        <v>1698</v>
      </c>
      <c r="I3440" s="31" t="s">
        <v>663</v>
      </c>
      <c r="J3440" s="31" t="s">
        <v>1699</v>
      </c>
      <c r="K3440" s="31" t="s">
        <v>387</v>
      </c>
      <c r="L3440" s="31" t="s">
        <v>1700</v>
      </c>
      <c r="M3440" s="31" t="s">
        <v>1701</v>
      </c>
      <c r="N3440" s="31" t="s">
        <v>1702</v>
      </c>
      <c r="O3440" s="31" t="s">
        <v>1703</v>
      </c>
      <c r="P3440" s="31" t="s">
        <v>45</v>
      </c>
      <c r="Q3440" s="31" t="s">
        <v>11</v>
      </c>
      <c r="R3440" s="31" t="s">
        <v>40166</v>
      </c>
      <c r="S3440" s="31" t="s">
        <v>40167</v>
      </c>
      <c r="T3440" s="31" t="s">
        <v>40168</v>
      </c>
      <c r="U3440" s="31" t="s">
        <v>40169</v>
      </c>
      <c r="V3440" s="31">
        <v>348</v>
      </c>
      <c r="W3440" s="31" t="s">
        <v>396</v>
      </c>
      <c r="X3440" s="31" t="s">
        <v>40170</v>
      </c>
      <c r="Y3440" s="31" t="s">
        <v>27789</v>
      </c>
      <c r="Z3440" s="31" t="s">
        <v>40171</v>
      </c>
      <c r="AA3440" s="31" t="s">
        <v>40171</v>
      </c>
      <c r="AB3440" s="31" t="s">
        <v>653</v>
      </c>
      <c r="AC3440" s="31" t="s">
        <v>654</v>
      </c>
      <c r="AD3440" s="31" t="s">
        <v>11</v>
      </c>
      <c r="AE3440" s="31" t="s">
        <v>39959</v>
      </c>
      <c r="AF3440" s="31"/>
      <c r="AG3440" s="31"/>
      <c r="AH3440" s="31"/>
      <c r="AI3440" s="31" t="s">
        <v>40172</v>
      </c>
      <c r="AJ3440" s="31"/>
      <c r="AK3440" s="31" t="s">
        <v>40173</v>
      </c>
      <c r="AL3440" s="31" t="s">
        <v>40174</v>
      </c>
      <c r="AM3440" s="31">
        <v>2966</v>
      </c>
      <c r="AN3440" s="1">
        <f>IF(X3440="",0,1)</f>
        <v>1</v>
      </c>
      <c r="AO3440" s="1">
        <f>IF(AI3440="",0,1)</f>
        <v>1</v>
      </c>
      <c r="AP3440" s="30">
        <f>DATE(YEAR(AE3440),MONTH(AE3440),DAY(AE3440))</f>
        <v>46299</v>
      </c>
      <c r="AQ3440" s="1" t="str">
        <f>IF(COUNTIF('同场线路Rotas do mesmo SC'!A:A,C3440)&gt;0,"Sim","Não")</f>
        <v>Não</v>
      </c>
      <c r="AR3440" s="1" t="str">
        <f>IF(COUNTIF(揽收业务网点!A:A,P3440)&gt;0,"Sim","Não")</f>
        <v>Sim</v>
      </c>
    </row>
    <row r="3441" spans="1:44">
      <c r="A3441" s="31" t="s">
        <v>40175</v>
      </c>
      <c r="B3441" s="31" t="s">
        <v>379</v>
      </c>
      <c r="C3441" s="31" t="s">
        <v>1393</v>
      </c>
      <c r="D3441" s="31" t="s">
        <v>381</v>
      </c>
      <c r="E3441" s="31" t="s">
        <v>382</v>
      </c>
      <c r="F3441" s="31" t="s">
        <v>829</v>
      </c>
      <c r="G3441" s="31">
        <v>22</v>
      </c>
      <c r="H3441" s="31" t="s">
        <v>6338</v>
      </c>
      <c r="I3441" s="31" t="s">
        <v>663</v>
      </c>
      <c r="J3441" s="31" t="s">
        <v>1225</v>
      </c>
      <c r="K3441" s="31" t="s">
        <v>387</v>
      </c>
      <c r="L3441" s="31" t="s">
        <v>1226</v>
      </c>
      <c r="M3441" s="31" t="s">
        <v>6339</v>
      </c>
      <c r="N3441" s="31" t="s">
        <v>6340</v>
      </c>
      <c r="O3441" s="31" t="s">
        <v>653</v>
      </c>
      <c r="P3441" s="31" t="s">
        <v>654</v>
      </c>
      <c r="Q3441" s="31" t="s">
        <v>11</v>
      </c>
      <c r="R3441" s="31" t="s">
        <v>40176</v>
      </c>
      <c r="S3441" s="31" t="s">
        <v>40177</v>
      </c>
      <c r="T3441" s="31" t="s">
        <v>40178</v>
      </c>
      <c r="U3441" s="31" t="s">
        <v>40179</v>
      </c>
      <c r="V3441" s="31">
        <v>455</v>
      </c>
      <c r="W3441" s="31" t="s">
        <v>396</v>
      </c>
      <c r="X3441" s="31" t="s">
        <v>40180</v>
      </c>
      <c r="Y3441" s="31" t="s">
        <v>27789</v>
      </c>
      <c r="Z3441" s="31" t="s">
        <v>629</v>
      </c>
      <c r="AA3441" s="31" t="s">
        <v>629</v>
      </c>
      <c r="AB3441" s="31" t="s">
        <v>1403</v>
      </c>
      <c r="AC3441" s="31" t="s">
        <v>53</v>
      </c>
      <c r="AD3441" s="31" t="s">
        <v>11</v>
      </c>
      <c r="AE3441" s="31" t="s">
        <v>39889</v>
      </c>
      <c r="AF3441" s="31" t="s">
        <v>40181</v>
      </c>
      <c r="AG3441" s="31">
        <v>0</v>
      </c>
      <c r="AH3441" s="31" t="s">
        <v>40181</v>
      </c>
      <c r="AI3441" s="31" t="s">
        <v>40182</v>
      </c>
      <c r="AJ3441" s="31">
        <v>12</v>
      </c>
      <c r="AK3441" s="31" t="s">
        <v>40183</v>
      </c>
      <c r="AL3441" s="31" t="s">
        <v>40184</v>
      </c>
      <c r="AM3441" s="31">
        <v>82</v>
      </c>
      <c r="AN3441" s="1">
        <f>IF(X3441="",0,1)</f>
        <v>1</v>
      </c>
      <c r="AO3441" s="1">
        <f>IF(AI3441="",0,1)</f>
        <v>1</v>
      </c>
      <c r="AP3441" s="30">
        <f>DATE(YEAR(AE3441),MONTH(AE3441),DAY(AE3441))</f>
        <v>46299</v>
      </c>
      <c r="AQ3441" s="1" t="str">
        <f>IF(COUNTIF('同场线路Rotas do mesmo SC'!A:A,C3441)&gt;0,"Sim","Não")</f>
        <v>Não</v>
      </c>
      <c r="AR3441" s="1" t="str">
        <f>IF(COUNTIF(揽收业务网点!A:A,P3441)&gt;0,"Sim","Não")</f>
        <v>Não</v>
      </c>
    </row>
    <row r="3442" spans="1:44">
      <c r="A3442" s="31" t="s">
        <v>40185</v>
      </c>
      <c r="B3442" s="31" t="s">
        <v>379</v>
      </c>
      <c r="C3442" s="31" t="s">
        <v>23132</v>
      </c>
      <c r="D3442" s="31" t="s">
        <v>381</v>
      </c>
      <c r="E3442" s="31" t="s">
        <v>382</v>
      </c>
      <c r="F3442" s="31" t="s">
        <v>383</v>
      </c>
      <c r="G3442" s="31">
        <v>240</v>
      </c>
      <c r="H3442" s="31" t="s">
        <v>924</v>
      </c>
      <c r="I3442" s="31" t="s">
        <v>385</v>
      </c>
      <c r="J3442" s="31" t="s">
        <v>925</v>
      </c>
      <c r="K3442" s="31" t="s">
        <v>387</v>
      </c>
      <c r="L3442" s="31" t="s">
        <v>926</v>
      </c>
      <c r="M3442" s="31" t="s">
        <v>40186</v>
      </c>
      <c r="N3442" s="31" t="s">
        <v>40187</v>
      </c>
      <c r="O3442" s="31" t="s">
        <v>929</v>
      </c>
      <c r="P3442" s="31" t="s">
        <v>930</v>
      </c>
      <c r="Q3442" s="31" t="s">
        <v>70</v>
      </c>
      <c r="R3442" s="31" t="s">
        <v>7397</v>
      </c>
      <c r="S3442" s="31" t="s">
        <v>40188</v>
      </c>
      <c r="T3442" s="31" t="s">
        <v>40189</v>
      </c>
      <c r="U3442" s="31" t="s">
        <v>40190</v>
      </c>
      <c r="V3442" s="31">
        <v>1</v>
      </c>
      <c r="W3442" s="31" t="s">
        <v>396</v>
      </c>
      <c r="X3442" s="31"/>
      <c r="Y3442" s="31" t="s">
        <v>28437</v>
      </c>
      <c r="Z3442" s="31" t="s">
        <v>40191</v>
      </c>
      <c r="AA3442" s="31" t="s">
        <v>40191</v>
      </c>
      <c r="AB3442" s="31" t="s">
        <v>938</v>
      </c>
      <c r="AC3442" s="31" t="s">
        <v>939</v>
      </c>
      <c r="AD3442" s="31" t="s">
        <v>70</v>
      </c>
      <c r="AE3442" s="31" t="s">
        <v>40048</v>
      </c>
      <c r="AF3442" s="31" t="s">
        <v>40192</v>
      </c>
      <c r="AG3442" s="31">
        <v>-1467</v>
      </c>
      <c r="AH3442" s="31" t="s">
        <v>40192</v>
      </c>
      <c r="AI3442" s="31" t="s">
        <v>40193</v>
      </c>
      <c r="AJ3442" s="31">
        <v>237</v>
      </c>
      <c r="AK3442" s="31" t="s">
        <v>40194</v>
      </c>
      <c r="AL3442" s="31" t="s">
        <v>40195</v>
      </c>
      <c r="AM3442" s="31">
        <v>86</v>
      </c>
      <c r="AN3442" s="1">
        <f>IF(X3442="",0,1)</f>
        <v>0</v>
      </c>
      <c r="AO3442" s="1">
        <f>IF(AI3442="",0,1)</f>
        <v>1</v>
      </c>
      <c r="AP3442" s="30">
        <f>DATE(YEAR(AE3442),MONTH(AE3442),DAY(AE3442))</f>
        <v>46299</v>
      </c>
      <c r="AQ3442" s="1" t="str">
        <f>IF(COUNTIF('同场线路Rotas do mesmo SC'!A:A,C3442)&gt;0,"Sim","Não")</f>
        <v>Não</v>
      </c>
      <c r="AR3442" s="1" t="str">
        <f>IF(COUNTIF(揽收业务网点!A:A,P3442)&gt;0,"Sim","Não")</f>
        <v>Não</v>
      </c>
    </row>
    <row r="3443" spans="1:44">
      <c r="A3443" s="31" t="s">
        <v>40196</v>
      </c>
      <c r="B3443" s="31" t="s">
        <v>379</v>
      </c>
      <c r="C3443" s="31" t="s">
        <v>1595</v>
      </c>
      <c r="D3443" s="31" t="s">
        <v>381</v>
      </c>
      <c r="E3443" s="31" t="s">
        <v>382</v>
      </c>
      <c r="F3443" s="31" t="s">
        <v>383</v>
      </c>
      <c r="G3443" s="31">
        <v>322</v>
      </c>
      <c r="H3443" s="31" t="s">
        <v>23529</v>
      </c>
      <c r="I3443" s="31" t="s">
        <v>409</v>
      </c>
      <c r="J3443" s="31" t="s">
        <v>1597</v>
      </c>
      <c r="K3443" s="31" t="s">
        <v>387</v>
      </c>
      <c r="L3443" s="31" t="s">
        <v>1598</v>
      </c>
      <c r="M3443" s="31" t="s">
        <v>23530</v>
      </c>
      <c r="N3443" s="31" t="s">
        <v>23531</v>
      </c>
      <c r="O3443" s="31" t="s">
        <v>601</v>
      </c>
      <c r="P3443" s="31" t="s">
        <v>602</v>
      </c>
      <c r="Q3443" s="31" t="s">
        <v>94</v>
      </c>
      <c r="R3443" s="31" t="s">
        <v>40197</v>
      </c>
      <c r="S3443" s="31" t="s">
        <v>40198</v>
      </c>
      <c r="T3443" s="31" t="s">
        <v>40199</v>
      </c>
      <c r="U3443" s="31" t="s">
        <v>40200</v>
      </c>
      <c r="V3443" s="31">
        <v>79</v>
      </c>
      <c r="W3443" s="31" t="s">
        <v>396</v>
      </c>
      <c r="X3443" s="31" t="s">
        <v>40201</v>
      </c>
      <c r="Y3443" s="31" t="s">
        <v>27787</v>
      </c>
      <c r="Z3443" s="31" t="s">
        <v>40202</v>
      </c>
      <c r="AA3443" s="31" t="s">
        <v>40202</v>
      </c>
      <c r="AB3443" s="31" t="s">
        <v>1607</v>
      </c>
      <c r="AC3443" s="31" t="s">
        <v>1608</v>
      </c>
      <c r="AD3443" s="31" t="s">
        <v>94</v>
      </c>
      <c r="AE3443" s="31" t="s">
        <v>39977</v>
      </c>
      <c r="AF3443" s="31" t="s">
        <v>40203</v>
      </c>
      <c r="AG3443" s="31">
        <v>-4</v>
      </c>
      <c r="AH3443" s="31" t="s">
        <v>40203</v>
      </c>
      <c r="AI3443" s="31" t="s">
        <v>40204</v>
      </c>
      <c r="AJ3443" s="31">
        <v>19</v>
      </c>
      <c r="AK3443" s="31" t="s">
        <v>40205</v>
      </c>
      <c r="AL3443" s="31" t="s">
        <v>40206</v>
      </c>
      <c r="AM3443" s="31">
        <v>296</v>
      </c>
      <c r="AN3443" s="1">
        <f>IF(X3443="",0,1)</f>
        <v>1</v>
      </c>
      <c r="AO3443" s="1">
        <f>IF(AI3443="",0,1)</f>
        <v>1</v>
      </c>
      <c r="AP3443" s="30">
        <f>DATE(YEAR(AE3443),MONTH(AE3443),DAY(AE3443))</f>
        <v>46299</v>
      </c>
      <c r="AQ3443" s="1" t="str">
        <f>IF(COUNTIF('同场线路Rotas do mesmo SC'!A:A,C3443)&gt;0,"Sim","Não")</f>
        <v>Não</v>
      </c>
      <c r="AR3443" s="1" t="str">
        <f>IF(COUNTIF(揽收业务网点!A:A,P3443)&gt;0,"Sim","Não")</f>
        <v>Não</v>
      </c>
    </row>
    <row r="3444" spans="1:44">
      <c r="A3444" s="31" t="s">
        <v>40207</v>
      </c>
      <c r="B3444" s="31" t="s">
        <v>379</v>
      </c>
      <c r="C3444" s="31" t="s">
        <v>1614</v>
      </c>
      <c r="D3444" s="31" t="s">
        <v>381</v>
      </c>
      <c r="E3444" s="31" t="s">
        <v>382</v>
      </c>
      <c r="F3444" s="31" t="s">
        <v>383</v>
      </c>
      <c r="G3444" s="31">
        <v>460</v>
      </c>
      <c r="H3444" s="31" t="s">
        <v>40208</v>
      </c>
      <c r="I3444" s="31" t="s">
        <v>409</v>
      </c>
      <c r="J3444" s="31" t="s">
        <v>12729</v>
      </c>
      <c r="K3444" s="31" t="s">
        <v>387</v>
      </c>
      <c r="L3444" s="31" t="s">
        <v>12730</v>
      </c>
      <c r="M3444" s="31" t="s">
        <v>13470</v>
      </c>
      <c r="N3444" s="31" t="s">
        <v>13471</v>
      </c>
      <c r="O3444" s="31" t="s">
        <v>601</v>
      </c>
      <c r="P3444" s="31" t="s">
        <v>602</v>
      </c>
      <c r="Q3444" s="31" t="s">
        <v>94</v>
      </c>
      <c r="R3444" s="31" t="s">
        <v>40209</v>
      </c>
      <c r="S3444" s="31" t="s">
        <v>7295</v>
      </c>
      <c r="T3444" s="31" t="s">
        <v>40210</v>
      </c>
      <c r="U3444" s="31" t="s">
        <v>40211</v>
      </c>
      <c r="V3444" s="31">
        <v>75</v>
      </c>
      <c r="W3444" s="31" t="s">
        <v>396</v>
      </c>
      <c r="X3444" s="31" t="s">
        <v>40212</v>
      </c>
      <c r="Y3444" s="31" t="s">
        <v>27787</v>
      </c>
      <c r="Z3444" s="31" t="s">
        <v>40213</v>
      </c>
      <c r="AA3444" s="31" t="s">
        <v>40213</v>
      </c>
      <c r="AB3444" s="31" t="s">
        <v>1624</v>
      </c>
      <c r="AC3444" s="31" t="s">
        <v>1625</v>
      </c>
      <c r="AD3444" s="31" t="s">
        <v>94</v>
      </c>
      <c r="AE3444" s="31" t="s">
        <v>40052</v>
      </c>
      <c r="AF3444" s="31" t="s">
        <v>40214</v>
      </c>
      <c r="AG3444" s="31">
        <v>-44</v>
      </c>
      <c r="AH3444" s="31" t="s">
        <v>40214</v>
      </c>
      <c r="AI3444" s="31" t="s">
        <v>40215</v>
      </c>
      <c r="AJ3444" s="31">
        <v>172</v>
      </c>
      <c r="AK3444" s="31" t="s">
        <v>40216</v>
      </c>
      <c r="AL3444" s="31" t="s">
        <v>40217</v>
      </c>
      <c r="AM3444" s="31">
        <v>332</v>
      </c>
      <c r="AN3444" s="1">
        <f>IF(X3444="",0,1)</f>
        <v>1</v>
      </c>
      <c r="AO3444" s="1">
        <f>IF(AI3444="",0,1)</f>
        <v>1</v>
      </c>
      <c r="AP3444" s="30">
        <f>DATE(YEAR(AE3444),MONTH(AE3444),DAY(AE3444))</f>
        <v>46299</v>
      </c>
      <c r="AQ3444" s="1" t="str">
        <f>IF(COUNTIF('同场线路Rotas do mesmo SC'!A:A,C3444)&gt;0,"Sim","Não")</f>
        <v>Não</v>
      </c>
      <c r="AR3444" s="1" t="str">
        <f>IF(COUNTIF(揽收业务网点!A:A,P3444)&gt;0,"Sim","Não")</f>
        <v>Não</v>
      </c>
    </row>
    <row r="3445" spans="1:44">
      <c r="A3445" s="31" t="s">
        <v>40218</v>
      </c>
      <c r="B3445" s="31" t="s">
        <v>379</v>
      </c>
      <c r="C3445" s="31" t="s">
        <v>1631</v>
      </c>
      <c r="D3445" s="31" t="s">
        <v>381</v>
      </c>
      <c r="E3445" s="31" t="s">
        <v>640</v>
      </c>
      <c r="F3445" s="31" t="s">
        <v>383</v>
      </c>
      <c r="G3445" s="31">
        <v>130</v>
      </c>
      <c r="H3445" s="31" t="s">
        <v>1632</v>
      </c>
      <c r="I3445" s="31" t="s">
        <v>385</v>
      </c>
      <c r="J3445" s="31" t="s">
        <v>1633</v>
      </c>
      <c r="K3445" s="31" t="s">
        <v>387</v>
      </c>
      <c r="L3445" s="31" t="s">
        <v>1634</v>
      </c>
      <c r="M3445" s="31" t="s">
        <v>1635</v>
      </c>
      <c r="N3445" s="31" t="s">
        <v>1636</v>
      </c>
      <c r="O3445" s="31" t="s">
        <v>1637</v>
      </c>
      <c r="P3445" s="31" t="s">
        <v>92</v>
      </c>
      <c r="Q3445" s="31" t="s">
        <v>70</v>
      </c>
      <c r="R3445" s="31" t="s">
        <v>40219</v>
      </c>
      <c r="S3445" s="31" t="s">
        <v>40219</v>
      </c>
      <c r="T3445" s="31" t="s">
        <v>40220</v>
      </c>
      <c r="U3445" s="31" t="s">
        <v>40221</v>
      </c>
      <c r="V3445" s="31">
        <v>1</v>
      </c>
      <c r="W3445" s="31" t="s">
        <v>396</v>
      </c>
      <c r="X3445" s="31"/>
      <c r="Y3445" s="31" t="s">
        <v>27789</v>
      </c>
      <c r="Z3445" s="31" t="s">
        <v>40222</v>
      </c>
      <c r="AA3445" s="31" t="s">
        <v>40222</v>
      </c>
      <c r="AB3445" s="31" t="s">
        <v>1642</v>
      </c>
      <c r="AC3445" s="31" t="s">
        <v>1643</v>
      </c>
      <c r="AD3445" s="31" t="s">
        <v>70</v>
      </c>
      <c r="AE3445" s="31" t="s">
        <v>40144</v>
      </c>
      <c r="AF3445" s="31" t="s">
        <v>40223</v>
      </c>
      <c r="AG3445" s="31">
        <v>-673</v>
      </c>
      <c r="AH3445" s="31" t="s">
        <v>40223</v>
      </c>
      <c r="AI3445" s="31"/>
      <c r="AJ3445" s="31">
        <v>1196</v>
      </c>
      <c r="AK3445" s="31" t="s">
        <v>40224</v>
      </c>
      <c r="AL3445" s="31" t="s">
        <v>40225</v>
      </c>
      <c r="AM3445" s="31">
        <v>10</v>
      </c>
      <c r="AN3445" s="1">
        <f>IF(X3445="",0,1)</f>
        <v>0</v>
      </c>
      <c r="AO3445" s="1">
        <f>IF(AI3445="",0,1)</f>
        <v>0</v>
      </c>
      <c r="AP3445" s="30">
        <f>DATE(YEAR(AE3445),MONTH(AE3445),DAY(AE3445))</f>
        <v>46299</v>
      </c>
      <c r="AQ3445" s="1" t="str">
        <f>IF(COUNTIF('同场线路Rotas do mesmo SC'!A:A,C3445)&gt;0,"Sim","Não")</f>
        <v>Não</v>
      </c>
      <c r="AR3445" s="1" t="str">
        <f>IF(COUNTIF(揽收业务网点!A:A,P3445)&gt;0,"Sim","Não")</f>
        <v>Sim</v>
      </c>
    </row>
    <row r="3446" spans="1:44">
      <c r="A3446" s="31" t="s">
        <v>40226</v>
      </c>
      <c r="B3446" s="31" t="s">
        <v>379</v>
      </c>
      <c r="C3446" s="31" t="s">
        <v>1646</v>
      </c>
      <c r="D3446" s="31" t="s">
        <v>381</v>
      </c>
      <c r="E3446" s="31" t="s">
        <v>640</v>
      </c>
      <c r="F3446" s="31" t="s">
        <v>383</v>
      </c>
      <c r="G3446" s="31">
        <v>124</v>
      </c>
      <c r="H3446" s="31" t="s">
        <v>36037</v>
      </c>
      <c r="I3446" s="31" t="s">
        <v>868</v>
      </c>
      <c r="J3446" s="31" t="s">
        <v>1579</v>
      </c>
      <c r="K3446" s="31" t="s">
        <v>387</v>
      </c>
      <c r="L3446" s="31" t="s">
        <v>1580</v>
      </c>
      <c r="M3446" s="31" t="s">
        <v>36038</v>
      </c>
      <c r="N3446" s="31" t="s">
        <v>36039</v>
      </c>
      <c r="O3446" s="31" t="s">
        <v>1650</v>
      </c>
      <c r="P3446" s="31" t="s">
        <v>164</v>
      </c>
      <c r="Q3446" s="31" t="s">
        <v>145</v>
      </c>
      <c r="R3446" s="31" t="s">
        <v>37324</v>
      </c>
      <c r="S3446" s="31" t="s">
        <v>37324</v>
      </c>
      <c r="T3446" s="31" t="s">
        <v>40227</v>
      </c>
      <c r="U3446" s="31" t="s">
        <v>33549</v>
      </c>
      <c r="V3446" s="31">
        <v>1</v>
      </c>
      <c r="W3446" s="31" t="s">
        <v>396</v>
      </c>
      <c r="X3446" s="31" t="s">
        <v>40228</v>
      </c>
      <c r="Y3446" s="31" t="s">
        <v>28318</v>
      </c>
      <c r="Z3446" s="31"/>
      <c r="AA3446" s="31"/>
      <c r="AB3446" s="31" t="s">
        <v>653</v>
      </c>
      <c r="AC3446" s="31" t="s">
        <v>654</v>
      </c>
      <c r="AD3446" s="31" t="s">
        <v>11</v>
      </c>
      <c r="AE3446" s="31" t="s">
        <v>40125</v>
      </c>
      <c r="AF3446" s="31" t="s">
        <v>40229</v>
      </c>
      <c r="AG3446" s="31">
        <v>-96</v>
      </c>
      <c r="AH3446" s="31" t="s">
        <v>40229</v>
      </c>
      <c r="AI3446" s="31" t="s">
        <v>40230</v>
      </c>
      <c r="AJ3446" s="31">
        <v>67</v>
      </c>
      <c r="AK3446" s="31" t="s">
        <v>40231</v>
      </c>
      <c r="AL3446" s="31" t="s">
        <v>40232</v>
      </c>
      <c r="AM3446" s="31">
        <v>2791</v>
      </c>
      <c r="AN3446" s="1">
        <f>IF(X3446="",0,1)</f>
        <v>1</v>
      </c>
      <c r="AO3446" s="1">
        <f>IF(AI3446="",0,1)</f>
        <v>1</v>
      </c>
      <c r="AP3446" s="30">
        <f>DATE(YEAR(AE3446),MONTH(AE3446),DAY(AE3446))</f>
        <v>46299</v>
      </c>
      <c r="AQ3446" s="1" t="str">
        <f>IF(COUNTIF('同场线路Rotas do mesmo SC'!A:A,C3446)&gt;0,"Sim","Não")</f>
        <v>Não</v>
      </c>
      <c r="AR3446" s="1" t="str">
        <f>IF(COUNTIF(揽收业务网点!A:A,P3446)&gt;0,"Sim","Não")</f>
        <v>Sim</v>
      </c>
    </row>
    <row r="3447" spans="1:44">
      <c r="A3447" s="31" t="s">
        <v>40233</v>
      </c>
      <c r="B3447" s="31" t="s">
        <v>379</v>
      </c>
      <c r="C3447" s="31" t="s">
        <v>40234</v>
      </c>
      <c r="D3447" s="31" t="s">
        <v>381</v>
      </c>
      <c r="E3447" s="31" t="s">
        <v>382</v>
      </c>
      <c r="F3447" s="31" t="s">
        <v>383</v>
      </c>
      <c r="G3447" s="31">
        <v>350</v>
      </c>
      <c r="H3447" s="31" t="s">
        <v>1681</v>
      </c>
      <c r="I3447" s="31" t="s">
        <v>409</v>
      </c>
      <c r="J3447" s="31" t="s">
        <v>1343</v>
      </c>
      <c r="K3447" s="31" t="s">
        <v>387</v>
      </c>
      <c r="L3447" s="31" t="s">
        <v>1344</v>
      </c>
      <c r="M3447" s="31" t="s">
        <v>1345</v>
      </c>
      <c r="N3447" s="31" t="s">
        <v>1346</v>
      </c>
      <c r="O3447" s="31" t="s">
        <v>1347</v>
      </c>
      <c r="P3447" s="31" t="s">
        <v>1348</v>
      </c>
      <c r="Q3447" s="31" t="s">
        <v>70</v>
      </c>
      <c r="R3447" s="31" t="s">
        <v>40235</v>
      </c>
      <c r="S3447" s="31" t="s">
        <v>40236</v>
      </c>
      <c r="T3447" s="31" t="s">
        <v>40237</v>
      </c>
      <c r="U3447" s="31" t="s">
        <v>40238</v>
      </c>
      <c r="V3447" s="31">
        <v>85</v>
      </c>
      <c r="W3447" s="31" t="s">
        <v>396</v>
      </c>
      <c r="X3447" s="31" t="s">
        <v>40239</v>
      </c>
      <c r="Y3447" s="31" t="s">
        <v>28393</v>
      </c>
      <c r="Z3447" s="31" t="s">
        <v>40240</v>
      </c>
      <c r="AA3447" s="31" t="s">
        <v>40240</v>
      </c>
      <c r="AB3447" s="31" t="s">
        <v>1690</v>
      </c>
      <c r="AC3447" s="31" t="s">
        <v>1691</v>
      </c>
      <c r="AD3447" s="31" t="s">
        <v>70</v>
      </c>
      <c r="AE3447" s="31" t="s">
        <v>40241</v>
      </c>
      <c r="AF3447" s="31" t="s">
        <v>40242</v>
      </c>
      <c r="AG3447" s="31">
        <v>70</v>
      </c>
      <c r="AH3447" s="31" t="s">
        <v>40242</v>
      </c>
      <c r="AI3447" s="31" t="s">
        <v>40243</v>
      </c>
      <c r="AJ3447" s="31">
        <v>-51</v>
      </c>
      <c r="AK3447" s="31" t="s">
        <v>40244</v>
      </c>
      <c r="AL3447" s="31" t="s">
        <v>40244</v>
      </c>
      <c r="AM3447" s="31">
        <v>0</v>
      </c>
      <c r="AN3447" s="1">
        <f>IF(X3447="",0,1)</f>
        <v>1</v>
      </c>
      <c r="AO3447" s="1">
        <f>IF(AI3447="",0,1)</f>
        <v>1</v>
      </c>
      <c r="AP3447" s="30">
        <f>DATE(YEAR(AE3447),MONTH(AE3447),DAY(AE3447))</f>
        <v>46299</v>
      </c>
      <c r="AQ3447" s="1" t="str">
        <f>IF(COUNTIF('同场线路Rotas do mesmo SC'!A:A,C3447)&gt;0,"Sim","Não")</f>
        <v>Não</v>
      </c>
      <c r="AR3447" s="1" t="str">
        <f>IF(COUNTIF(揽收业务网点!A:A,P3447)&gt;0,"Sim","Não")</f>
        <v>Não</v>
      </c>
    </row>
    <row r="3448" spans="1:44">
      <c r="A3448" s="31" t="s">
        <v>40245</v>
      </c>
      <c r="B3448" s="31" t="s">
        <v>379</v>
      </c>
      <c r="C3448" s="31" t="s">
        <v>1751</v>
      </c>
      <c r="D3448" s="31" t="s">
        <v>381</v>
      </c>
      <c r="E3448" s="31" t="s">
        <v>382</v>
      </c>
      <c r="F3448" s="31" t="s">
        <v>1287</v>
      </c>
      <c r="G3448" s="31">
        <v>129</v>
      </c>
      <c r="H3448" s="31" t="s">
        <v>31286</v>
      </c>
      <c r="I3448" s="31" t="s">
        <v>663</v>
      </c>
      <c r="J3448" s="31" t="s">
        <v>1753</v>
      </c>
      <c r="K3448" s="31" t="s">
        <v>387</v>
      </c>
      <c r="L3448" s="31" t="s">
        <v>1754</v>
      </c>
      <c r="M3448" s="31" t="s">
        <v>14298</v>
      </c>
      <c r="N3448" s="31" t="s">
        <v>14299</v>
      </c>
      <c r="O3448" s="31" t="s">
        <v>653</v>
      </c>
      <c r="P3448" s="31" t="s">
        <v>654</v>
      </c>
      <c r="Q3448" s="31" t="s">
        <v>11</v>
      </c>
      <c r="R3448" s="31" t="s">
        <v>40246</v>
      </c>
      <c r="S3448" s="31" t="s">
        <v>40247</v>
      </c>
      <c r="T3448" s="31" t="s">
        <v>40248</v>
      </c>
      <c r="U3448" s="31" t="s">
        <v>40249</v>
      </c>
      <c r="V3448" s="31">
        <v>184</v>
      </c>
      <c r="W3448" s="31" t="s">
        <v>396</v>
      </c>
      <c r="X3448" s="31" t="s">
        <v>40250</v>
      </c>
      <c r="Y3448" s="31" t="s">
        <v>27787</v>
      </c>
      <c r="Z3448" s="31" t="s">
        <v>40251</v>
      </c>
      <c r="AA3448" s="31" t="s">
        <v>40251</v>
      </c>
      <c r="AB3448" s="31" t="s">
        <v>1703</v>
      </c>
      <c r="AC3448" s="31" t="s">
        <v>45</v>
      </c>
      <c r="AD3448" s="31" t="s">
        <v>11</v>
      </c>
      <c r="AE3448" s="31" t="s">
        <v>40029</v>
      </c>
      <c r="AF3448" s="31" t="s">
        <v>40252</v>
      </c>
      <c r="AG3448" s="31">
        <v>6</v>
      </c>
      <c r="AH3448" s="31" t="s">
        <v>40252</v>
      </c>
      <c r="AI3448" s="31" t="s">
        <v>40253</v>
      </c>
      <c r="AJ3448" s="31">
        <v>969</v>
      </c>
      <c r="AK3448" s="31" t="s">
        <v>40254</v>
      </c>
      <c r="AL3448" s="31" t="s">
        <v>40255</v>
      </c>
      <c r="AM3448" s="31">
        <v>672</v>
      </c>
      <c r="AN3448" s="1">
        <f>IF(X3448="",0,1)</f>
        <v>1</v>
      </c>
      <c r="AO3448" s="1">
        <f>IF(AI3448="",0,1)</f>
        <v>1</v>
      </c>
      <c r="AP3448" s="30">
        <f>DATE(YEAR(AE3448),MONTH(AE3448),DAY(AE3448))</f>
        <v>46299</v>
      </c>
      <c r="AQ3448" s="1" t="str">
        <f>IF(COUNTIF('同场线路Rotas do mesmo SC'!A:A,C3448)&gt;0,"Sim","Não")</f>
        <v>Não</v>
      </c>
      <c r="AR3448" s="1" t="str">
        <f>IF(COUNTIF(揽收业务网点!A:A,P3448)&gt;0,"Sim","Não")</f>
        <v>Não</v>
      </c>
    </row>
    <row r="3449" spans="1:44">
      <c r="A3449" s="31" t="s">
        <v>40256</v>
      </c>
      <c r="B3449" s="31" t="s">
        <v>379</v>
      </c>
      <c r="C3449" s="31" t="s">
        <v>15191</v>
      </c>
      <c r="D3449" s="31" t="s">
        <v>381</v>
      </c>
      <c r="E3449" s="31" t="s">
        <v>382</v>
      </c>
      <c r="F3449" s="31" t="s">
        <v>383</v>
      </c>
      <c r="G3449" s="31">
        <v>400</v>
      </c>
      <c r="H3449" s="31" t="s">
        <v>40257</v>
      </c>
      <c r="I3449" s="31" t="s">
        <v>1289</v>
      </c>
      <c r="J3449" s="31" t="s">
        <v>40258</v>
      </c>
      <c r="K3449" s="31" t="s">
        <v>387</v>
      </c>
      <c r="L3449" s="31" t="s">
        <v>40259</v>
      </c>
      <c r="M3449" s="31" t="s">
        <v>40258</v>
      </c>
      <c r="N3449" s="31" t="s">
        <v>40260</v>
      </c>
      <c r="O3449" s="31" t="s">
        <v>15196</v>
      </c>
      <c r="P3449" s="31" t="s">
        <v>15197</v>
      </c>
      <c r="Q3449" s="31" t="s">
        <v>5</v>
      </c>
      <c r="R3449" s="31" t="s">
        <v>1925</v>
      </c>
      <c r="S3449" s="31" t="s">
        <v>40261</v>
      </c>
      <c r="T3449" s="31" t="s">
        <v>40262</v>
      </c>
      <c r="U3449" s="31" t="s">
        <v>40263</v>
      </c>
      <c r="V3449" s="31">
        <v>77</v>
      </c>
      <c r="W3449" s="31" t="s">
        <v>396</v>
      </c>
      <c r="X3449" s="31" t="s">
        <v>40264</v>
      </c>
      <c r="Y3449" s="31" t="s">
        <v>40265</v>
      </c>
      <c r="Z3449" s="31" t="s">
        <v>39129</v>
      </c>
      <c r="AA3449" s="31" t="s">
        <v>39129</v>
      </c>
      <c r="AB3449" s="31" t="s">
        <v>15203</v>
      </c>
      <c r="AC3449" s="31" t="s">
        <v>15204</v>
      </c>
      <c r="AD3449" s="31" t="s">
        <v>5</v>
      </c>
      <c r="AE3449" s="31" t="s">
        <v>40266</v>
      </c>
      <c r="AF3449" s="31" t="s">
        <v>40267</v>
      </c>
      <c r="AG3449" s="31">
        <v>-192</v>
      </c>
      <c r="AH3449" s="31" t="s">
        <v>40267</v>
      </c>
      <c r="AI3449" s="31" t="s">
        <v>40268</v>
      </c>
      <c r="AJ3449" s="31">
        <v>16</v>
      </c>
      <c r="AK3449" s="31" t="s">
        <v>40269</v>
      </c>
      <c r="AL3449" s="31" t="s">
        <v>40270</v>
      </c>
      <c r="AM3449" s="31">
        <v>48</v>
      </c>
      <c r="AN3449" s="1">
        <f>IF(X3449="",0,1)</f>
        <v>1</v>
      </c>
      <c r="AO3449" s="1">
        <f>IF(AI3449="",0,1)</f>
        <v>1</v>
      </c>
      <c r="AP3449" s="30">
        <f>DATE(YEAR(AE3449),MONTH(AE3449),DAY(AE3449))</f>
        <v>46299</v>
      </c>
      <c r="AQ3449" s="1" t="str">
        <f>IF(COUNTIF('同场线路Rotas do mesmo SC'!A:A,C3449)&gt;0,"Sim","Não")</f>
        <v>Não</v>
      </c>
      <c r="AR3449" s="1" t="str">
        <f>IF(COUNTIF(揽收业务网点!A:A,P3449)&gt;0,"Sim","Não")</f>
        <v>Não</v>
      </c>
    </row>
    <row r="3450" spans="1:44">
      <c r="A3450" s="31" t="s">
        <v>40271</v>
      </c>
      <c r="B3450" s="31" t="s">
        <v>379</v>
      </c>
      <c r="C3450" s="31" t="s">
        <v>40272</v>
      </c>
      <c r="D3450" s="31" t="s">
        <v>381</v>
      </c>
      <c r="E3450" s="31" t="s">
        <v>382</v>
      </c>
      <c r="F3450" s="31" t="s">
        <v>383</v>
      </c>
      <c r="G3450" s="31">
        <v>160</v>
      </c>
      <c r="H3450" s="31" t="s">
        <v>27805</v>
      </c>
      <c r="I3450" s="31" t="s">
        <v>409</v>
      </c>
      <c r="J3450" s="31" t="s">
        <v>3807</v>
      </c>
      <c r="K3450" s="31" t="s">
        <v>387</v>
      </c>
      <c r="L3450" s="31" t="s">
        <v>3808</v>
      </c>
      <c r="M3450" s="31" t="s">
        <v>29602</v>
      </c>
      <c r="N3450" s="31" t="s">
        <v>29603</v>
      </c>
      <c r="O3450" s="31" t="s">
        <v>461</v>
      </c>
      <c r="P3450" s="31" t="s">
        <v>462</v>
      </c>
      <c r="Q3450" s="31" t="s">
        <v>5</v>
      </c>
      <c r="R3450" s="31" t="s">
        <v>40273</v>
      </c>
      <c r="S3450" s="31" t="s">
        <v>40274</v>
      </c>
      <c r="T3450" s="31" t="s">
        <v>40275</v>
      </c>
      <c r="U3450" s="31" t="s">
        <v>40276</v>
      </c>
      <c r="V3450" s="31">
        <v>982</v>
      </c>
      <c r="W3450" s="31" t="s">
        <v>396</v>
      </c>
      <c r="X3450" s="31" t="s">
        <v>40277</v>
      </c>
      <c r="Y3450" s="31" t="s">
        <v>40278</v>
      </c>
      <c r="Z3450" s="31" t="s">
        <v>40279</v>
      </c>
      <c r="AA3450" s="31" t="s">
        <v>40279</v>
      </c>
      <c r="AB3450" s="31" t="s">
        <v>1890</v>
      </c>
      <c r="AC3450" s="31" t="s">
        <v>1891</v>
      </c>
      <c r="AD3450" s="31" t="s">
        <v>5</v>
      </c>
      <c r="AE3450" s="31" t="s">
        <v>40280</v>
      </c>
      <c r="AF3450" s="31" t="s">
        <v>40281</v>
      </c>
      <c r="AG3450" s="31">
        <v>-143</v>
      </c>
      <c r="AH3450" s="31" t="s">
        <v>40281</v>
      </c>
      <c r="AI3450" s="31" t="s">
        <v>40282</v>
      </c>
      <c r="AJ3450" s="31">
        <v>8</v>
      </c>
      <c r="AK3450" s="31" t="s">
        <v>40283</v>
      </c>
      <c r="AL3450" s="31" t="s">
        <v>40284</v>
      </c>
      <c r="AM3450" s="31">
        <v>90</v>
      </c>
      <c r="AN3450" s="1">
        <f>IF(X3450="",0,1)</f>
        <v>1</v>
      </c>
      <c r="AO3450" s="1">
        <f>IF(AI3450="",0,1)</f>
        <v>1</v>
      </c>
      <c r="AP3450" s="30">
        <f>DATE(YEAR(AE3450),MONTH(AE3450),DAY(AE3450))</f>
        <v>46299</v>
      </c>
      <c r="AQ3450" s="1" t="str">
        <f>IF(COUNTIF('同场线路Rotas do mesmo SC'!A:A,C3450)&gt;0,"Sim","Não")</f>
        <v>Não</v>
      </c>
      <c r="AR3450" s="1" t="str">
        <f>IF(COUNTIF(揽收业务网点!A:A,P3450)&gt;0,"Sim","Não")</f>
        <v>Não</v>
      </c>
    </row>
    <row r="3451" spans="1:44">
      <c r="A3451" s="31" t="s">
        <v>40285</v>
      </c>
      <c r="B3451" s="31" t="s">
        <v>379</v>
      </c>
      <c r="C3451" s="31" t="s">
        <v>1938</v>
      </c>
      <c r="D3451" s="31" t="s">
        <v>381</v>
      </c>
      <c r="E3451" s="31" t="s">
        <v>382</v>
      </c>
      <c r="F3451" s="31" t="s">
        <v>383</v>
      </c>
      <c r="G3451" s="31">
        <v>800</v>
      </c>
      <c r="H3451" s="31" t="s">
        <v>40286</v>
      </c>
      <c r="I3451" s="31" t="s">
        <v>409</v>
      </c>
      <c r="J3451" s="31" t="s">
        <v>25932</v>
      </c>
      <c r="K3451" s="31" t="s">
        <v>387</v>
      </c>
      <c r="L3451" s="31" t="s">
        <v>25933</v>
      </c>
      <c r="M3451" s="31" t="s">
        <v>40287</v>
      </c>
      <c r="N3451" s="31" t="s">
        <v>40288</v>
      </c>
      <c r="O3451" s="31" t="s">
        <v>1944</v>
      </c>
      <c r="P3451" s="31" t="s">
        <v>1945</v>
      </c>
      <c r="Q3451" s="31" t="s">
        <v>5</v>
      </c>
      <c r="R3451" s="31" t="s">
        <v>8359</v>
      </c>
      <c r="S3451" s="31" t="s">
        <v>35078</v>
      </c>
      <c r="T3451" s="31" t="s">
        <v>40289</v>
      </c>
      <c r="U3451" s="31" t="s">
        <v>40290</v>
      </c>
      <c r="V3451" s="31">
        <v>101</v>
      </c>
      <c r="W3451" s="31" t="s">
        <v>396</v>
      </c>
      <c r="X3451" s="31" t="s">
        <v>40291</v>
      </c>
      <c r="Y3451" s="31" t="s">
        <v>39959</v>
      </c>
      <c r="Z3451" s="31" t="s">
        <v>40292</v>
      </c>
      <c r="AA3451" s="31" t="s">
        <v>40292</v>
      </c>
      <c r="AB3451" s="31" t="s">
        <v>1952</v>
      </c>
      <c r="AC3451" s="31" t="s">
        <v>1953</v>
      </c>
      <c r="AD3451" s="31" t="s">
        <v>5</v>
      </c>
      <c r="AE3451" s="31" t="s">
        <v>40293</v>
      </c>
      <c r="AF3451" s="31" t="s">
        <v>40294</v>
      </c>
      <c r="AG3451" s="31">
        <v>-132</v>
      </c>
      <c r="AH3451" s="31" t="s">
        <v>40294</v>
      </c>
      <c r="AI3451" s="31" t="s">
        <v>40295</v>
      </c>
      <c r="AJ3451" s="31">
        <v>85</v>
      </c>
      <c r="AK3451" s="31" t="s">
        <v>40296</v>
      </c>
      <c r="AL3451" s="31" t="s">
        <v>40297</v>
      </c>
      <c r="AM3451" s="31">
        <v>296</v>
      </c>
      <c r="AN3451" s="1">
        <f>IF(X3451="",0,1)</f>
        <v>1</v>
      </c>
      <c r="AO3451" s="1">
        <f>IF(AI3451="",0,1)</f>
        <v>1</v>
      </c>
      <c r="AP3451" s="30">
        <f>DATE(YEAR(AE3451),MONTH(AE3451),DAY(AE3451))</f>
        <v>46299</v>
      </c>
      <c r="AQ3451" s="1" t="str">
        <f>IF(COUNTIF('同场线路Rotas do mesmo SC'!A:A,C3451)&gt;0,"Sim","Não")</f>
        <v>Não</v>
      </c>
      <c r="AR3451" s="1" t="str">
        <f>IF(COUNTIF(揽收业务网点!A:A,P3451)&gt;0,"Sim","Não")</f>
        <v>Não</v>
      </c>
    </row>
    <row r="3452" spans="1:44">
      <c r="A3452" s="31" t="s">
        <v>40298</v>
      </c>
      <c r="B3452" s="31" t="s">
        <v>379</v>
      </c>
      <c r="C3452" s="31" t="s">
        <v>1960</v>
      </c>
      <c r="D3452" s="31" t="s">
        <v>381</v>
      </c>
      <c r="E3452" s="31" t="s">
        <v>382</v>
      </c>
      <c r="F3452" s="31" t="s">
        <v>383</v>
      </c>
      <c r="G3452" s="31">
        <v>6.2</v>
      </c>
      <c r="H3452" s="31" t="s">
        <v>1961</v>
      </c>
      <c r="I3452" s="31" t="s">
        <v>409</v>
      </c>
      <c r="J3452" s="31" t="s">
        <v>775</v>
      </c>
      <c r="K3452" s="31" t="s">
        <v>411</v>
      </c>
      <c r="L3452" s="31" t="s">
        <v>776</v>
      </c>
      <c r="M3452" s="31" t="s">
        <v>1962</v>
      </c>
      <c r="N3452" s="31" t="s">
        <v>1963</v>
      </c>
      <c r="O3452" s="31" t="s">
        <v>461</v>
      </c>
      <c r="P3452" s="31" t="s">
        <v>462</v>
      </c>
      <c r="Q3452" s="31" t="s">
        <v>5</v>
      </c>
      <c r="R3452" s="31" t="s">
        <v>4673</v>
      </c>
      <c r="S3452" s="31" t="s">
        <v>21530</v>
      </c>
      <c r="T3452" s="31" t="s">
        <v>40299</v>
      </c>
      <c r="U3452" s="31" t="s">
        <v>27875</v>
      </c>
      <c r="V3452" s="31">
        <v>910</v>
      </c>
      <c r="W3452" s="31" t="s">
        <v>396</v>
      </c>
      <c r="X3452" s="31" t="s">
        <v>40300</v>
      </c>
      <c r="Y3452" s="31" t="s">
        <v>40278</v>
      </c>
      <c r="Z3452" s="31" t="s">
        <v>40301</v>
      </c>
      <c r="AA3452" s="31" t="s">
        <v>40301</v>
      </c>
      <c r="AB3452" s="31" t="s">
        <v>1970</v>
      </c>
      <c r="AC3452" s="31" t="s">
        <v>1971</v>
      </c>
      <c r="AD3452" s="31" t="s">
        <v>5</v>
      </c>
      <c r="AE3452" s="31" t="s">
        <v>39977</v>
      </c>
      <c r="AF3452" s="31" t="s">
        <v>40302</v>
      </c>
      <c r="AG3452" s="31">
        <v>-33</v>
      </c>
      <c r="AH3452" s="31" t="s">
        <v>40302</v>
      </c>
      <c r="AI3452" s="31" t="s">
        <v>40303</v>
      </c>
      <c r="AJ3452" s="31">
        <v>30</v>
      </c>
      <c r="AK3452" s="31" t="s">
        <v>40304</v>
      </c>
      <c r="AL3452" s="31" t="s">
        <v>40305</v>
      </c>
      <c r="AM3452" s="31">
        <v>237</v>
      </c>
      <c r="AN3452" s="1">
        <f>IF(X3452="",0,1)</f>
        <v>1</v>
      </c>
      <c r="AO3452" s="1">
        <f>IF(AI3452="",0,1)</f>
        <v>1</v>
      </c>
      <c r="AP3452" s="30">
        <f>DATE(YEAR(AE3452),MONTH(AE3452),DAY(AE3452))</f>
        <v>46299</v>
      </c>
      <c r="AQ3452" s="1" t="str">
        <f>IF(COUNTIF('同场线路Rotas do mesmo SC'!A:A,C3452)&gt;0,"Sim","Não")</f>
        <v>Não</v>
      </c>
      <c r="AR3452" s="1" t="str">
        <f>IF(COUNTIF(揽收业务网点!A:A,P3452)&gt;0,"Sim","Não")</f>
        <v>Não</v>
      </c>
    </row>
    <row r="3453" spans="1:44">
      <c r="A3453" s="31" t="s">
        <v>40306</v>
      </c>
      <c r="B3453" s="31" t="s">
        <v>379</v>
      </c>
      <c r="C3453" s="31" t="s">
        <v>1960</v>
      </c>
      <c r="D3453" s="31" t="s">
        <v>381</v>
      </c>
      <c r="E3453" s="31" t="s">
        <v>382</v>
      </c>
      <c r="F3453" s="31" t="s">
        <v>383</v>
      </c>
      <c r="G3453" s="31">
        <v>40</v>
      </c>
      <c r="H3453" s="31" t="s">
        <v>2251</v>
      </c>
      <c r="I3453" s="31" t="s">
        <v>385</v>
      </c>
      <c r="J3453" s="31" t="s">
        <v>2252</v>
      </c>
      <c r="K3453" s="31" t="s">
        <v>387</v>
      </c>
      <c r="L3453" s="31" t="s">
        <v>2253</v>
      </c>
      <c r="M3453" s="31" t="s">
        <v>40307</v>
      </c>
      <c r="N3453" s="31" t="s">
        <v>40308</v>
      </c>
      <c r="O3453" s="31" t="s">
        <v>461</v>
      </c>
      <c r="P3453" s="31" t="s">
        <v>462</v>
      </c>
      <c r="Q3453" s="31" t="s">
        <v>5</v>
      </c>
      <c r="R3453" s="31" t="s">
        <v>19291</v>
      </c>
      <c r="S3453" s="31" t="s">
        <v>23393</v>
      </c>
      <c r="T3453" s="31" t="s">
        <v>40309</v>
      </c>
      <c r="U3453" s="31" t="s">
        <v>40310</v>
      </c>
      <c r="V3453" s="31">
        <v>765</v>
      </c>
      <c r="W3453" s="31" t="s">
        <v>396</v>
      </c>
      <c r="X3453" s="31" t="s">
        <v>40311</v>
      </c>
      <c r="Y3453" s="31" t="s">
        <v>40278</v>
      </c>
      <c r="Z3453" s="31" t="s">
        <v>40312</v>
      </c>
      <c r="AA3453" s="31" t="s">
        <v>40312</v>
      </c>
      <c r="AB3453" s="31" t="s">
        <v>1970</v>
      </c>
      <c r="AC3453" s="31" t="s">
        <v>1971</v>
      </c>
      <c r="AD3453" s="31" t="s">
        <v>5</v>
      </c>
      <c r="AE3453" s="31" t="s">
        <v>40051</v>
      </c>
      <c r="AF3453" s="31" t="s">
        <v>40313</v>
      </c>
      <c r="AG3453" s="31">
        <v>148</v>
      </c>
      <c r="AH3453" s="31" t="s">
        <v>40313</v>
      </c>
      <c r="AI3453" s="31"/>
      <c r="AJ3453" s="31"/>
      <c r="AK3453" s="31"/>
      <c r="AL3453" s="31"/>
      <c r="AM3453" s="31"/>
      <c r="AN3453" s="1">
        <f>IF(X3453="",0,1)</f>
        <v>1</v>
      </c>
      <c r="AO3453" s="1">
        <f>IF(AI3453="",0,1)</f>
        <v>0</v>
      </c>
      <c r="AP3453" s="30">
        <f>DATE(YEAR(AE3453),MONTH(AE3453),DAY(AE3453))</f>
        <v>46299</v>
      </c>
      <c r="AQ3453" s="1" t="str">
        <f>IF(COUNTIF('同场线路Rotas do mesmo SC'!A:A,C3453)&gt;0,"Sim","Não")</f>
        <v>Não</v>
      </c>
      <c r="AR3453" s="1" t="str">
        <f>IF(COUNTIF(揽收业务网点!A:A,P3453)&gt;0,"Sim","Não")</f>
        <v>Não</v>
      </c>
    </row>
    <row r="3454" spans="1:44">
      <c r="A3454" s="31" t="s">
        <v>40314</v>
      </c>
      <c r="B3454" s="31" t="s">
        <v>379</v>
      </c>
      <c r="C3454" s="31" t="s">
        <v>15560</v>
      </c>
      <c r="D3454" s="31" t="s">
        <v>381</v>
      </c>
      <c r="E3454" s="31" t="s">
        <v>382</v>
      </c>
      <c r="F3454" s="31" t="s">
        <v>383</v>
      </c>
      <c r="G3454" s="31">
        <v>460</v>
      </c>
      <c r="H3454" s="31" t="s">
        <v>15561</v>
      </c>
      <c r="I3454" s="31" t="s">
        <v>385</v>
      </c>
      <c r="J3454" s="31" t="s">
        <v>15562</v>
      </c>
      <c r="K3454" s="31" t="s">
        <v>387</v>
      </c>
      <c r="L3454" s="31" t="s">
        <v>15563</v>
      </c>
      <c r="M3454" s="31" t="s">
        <v>15564</v>
      </c>
      <c r="N3454" s="31" t="s">
        <v>15565</v>
      </c>
      <c r="O3454" s="31" t="s">
        <v>1952</v>
      </c>
      <c r="P3454" s="31" t="s">
        <v>1953</v>
      </c>
      <c r="Q3454" s="31" t="s">
        <v>5</v>
      </c>
      <c r="R3454" s="31" t="s">
        <v>19066</v>
      </c>
      <c r="S3454" s="31" t="s">
        <v>40315</v>
      </c>
      <c r="T3454" s="31" t="s">
        <v>40316</v>
      </c>
      <c r="U3454" s="31" t="s">
        <v>40317</v>
      </c>
      <c r="V3454" s="31">
        <v>1</v>
      </c>
      <c r="W3454" s="31" t="s">
        <v>396</v>
      </c>
      <c r="X3454" s="31" t="s">
        <v>40318</v>
      </c>
      <c r="Y3454" s="31" t="s">
        <v>39914</v>
      </c>
      <c r="Z3454" s="31" t="s">
        <v>40319</v>
      </c>
      <c r="AA3454" s="31" t="s">
        <v>40319</v>
      </c>
      <c r="AB3454" s="31" t="s">
        <v>15572</v>
      </c>
      <c r="AC3454" s="31" t="s">
        <v>15573</v>
      </c>
      <c r="AD3454" s="31" t="s">
        <v>5</v>
      </c>
      <c r="AE3454" s="31" t="s">
        <v>40320</v>
      </c>
      <c r="AF3454" s="31" t="s">
        <v>40321</v>
      </c>
      <c r="AG3454" s="31">
        <v>-60</v>
      </c>
      <c r="AH3454" s="31" t="s">
        <v>40321</v>
      </c>
      <c r="AI3454" s="31" t="s">
        <v>40322</v>
      </c>
      <c r="AJ3454" s="31">
        <v>968</v>
      </c>
      <c r="AK3454" s="31" t="s">
        <v>40323</v>
      </c>
      <c r="AL3454" s="31" t="s">
        <v>40324</v>
      </c>
      <c r="AM3454" s="31">
        <v>549</v>
      </c>
      <c r="AN3454" s="1">
        <f>IF(X3454="",0,1)</f>
        <v>1</v>
      </c>
      <c r="AO3454" s="1">
        <f>IF(AI3454="",0,1)</f>
        <v>1</v>
      </c>
      <c r="AP3454" s="30">
        <f>DATE(YEAR(AE3454),MONTH(AE3454),DAY(AE3454))</f>
        <v>46299</v>
      </c>
      <c r="AQ3454" s="1" t="str">
        <f>IF(COUNTIF('同场线路Rotas do mesmo SC'!A:A,C3454)&gt;0,"Sim","Não")</f>
        <v>Não</v>
      </c>
      <c r="AR3454" s="1" t="str">
        <f>IF(COUNTIF(揽收业务网点!A:A,P3454)&gt;0,"Sim","Não")</f>
        <v>Não</v>
      </c>
    </row>
    <row r="3455" spans="1:44">
      <c r="A3455" s="31" t="s">
        <v>40325</v>
      </c>
      <c r="B3455" s="31" t="s">
        <v>379</v>
      </c>
      <c r="C3455" s="31" t="s">
        <v>2231</v>
      </c>
      <c r="D3455" s="31" t="s">
        <v>381</v>
      </c>
      <c r="E3455" s="31" t="s">
        <v>382</v>
      </c>
      <c r="F3455" s="31" t="s">
        <v>383</v>
      </c>
      <c r="G3455" s="31">
        <v>178</v>
      </c>
      <c r="H3455" s="31" t="s">
        <v>2232</v>
      </c>
      <c r="I3455" s="31" t="s">
        <v>512</v>
      </c>
      <c r="J3455" s="31" t="s">
        <v>2233</v>
      </c>
      <c r="K3455" s="31" t="s">
        <v>387</v>
      </c>
      <c r="L3455" s="31" t="s">
        <v>2234</v>
      </c>
      <c r="M3455" s="31" t="s">
        <v>2233</v>
      </c>
      <c r="N3455" s="31" t="s">
        <v>2235</v>
      </c>
      <c r="O3455" s="31" t="s">
        <v>610</v>
      </c>
      <c r="P3455" s="31" t="s">
        <v>611</v>
      </c>
      <c r="Q3455" s="31" t="s">
        <v>94</v>
      </c>
      <c r="R3455" s="31" t="s">
        <v>4480</v>
      </c>
      <c r="S3455" s="31" t="s">
        <v>759</v>
      </c>
      <c r="T3455" s="31" t="s">
        <v>40326</v>
      </c>
      <c r="U3455" s="31" t="s">
        <v>40327</v>
      </c>
      <c r="V3455" s="31">
        <v>52</v>
      </c>
      <c r="W3455" s="31" t="s">
        <v>396</v>
      </c>
      <c r="X3455" s="31" t="s">
        <v>40328</v>
      </c>
      <c r="Y3455" s="31" t="s">
        <v>40329</v>
      </c>
      <c r="Z3455" s="31" t="s">
        <v>40330</v>
      </c>
      <c r="AA3455" s="31" t="s">
        <v>40330</v>
      </c>
      <c r="AB3455" s="31" t="s">
        <v>2242</v>
      </c>
      <c r="AC3455" s="31" t="s">
        <v>2243</v>
      </c>
      <c r="AD3455" s="31" t="s">
        <v>94</v>
      </c>
      <c r="AE3455" s="31" t="s">
        <v>40331</v>
      </c>
      <c r="AF3455" s="31" t="s">
        <v>40332</v>
      </c>
      <c r="AG3455" s="31">
        <v>-327</v>
      </c>
      <c r="AH3455" s="31" t="s">
        <v>40332</v>
      </c>
      <c r="AI3455" s="31" t="s">
        <v>40333</v>
      </c>
      <c r="AJ3455" s="31">
        <v>144</v>
      </c>
      <c r="AK3455" s="31" t="s">
        <v>40334</v>
      </c>
      <c r="AL3455" s="31" t="s">
        <v>40335</v>
      </c>
      <c r="AM3455" s="31">
        <v>196</v>
      </c>
      <c r="AN3455" s="1">
        <f>IF(X3455="",0,1)</f>
        <v>1</v>
      </c>
      <c r="AO3455" s="1">
        <f>IF(AI3455="",0,1)</f>
        <v>1</v>
      </c>
      <c r="AP3455" s="30">
        <f>DATE(YEAR(AE3455),MONTH(AE3455),DAY(AE3455))</f>
        <v>46299</v>
      </c>
      <c r="AQ3455" s="1" t="str">
        <f>IF(COUNTIF('同场线路Rotas do mesmo SC'!A:A,C3455)&gt;0,"Sim","Não")</f>
        <v>Não</v>
      </c>
      <c r="AR3455" s="1" t="str">
        <f>IF(COUNTIF(揽收业务网点!A:A,P3455)&gt;0,"Sim","Não")</f>
        <v>Não</v>
      </c>
    </row>
    <row r="3456" spans="1:44">
      <c r="A3456" s="31" t="s">
        <v>40336</v>
      </c>
      <c r="B3456" s="31" t="s">
        <v>379</v>
      </c>
      <c r="C3456" s="31" t="s">
        <v>2335</v>
      </c>
      <c r="D3456" s="31" t="s">
        <v>381</v>
      </c>
      <c r="E3456" s="31" t="s">
        <v>382</v>
      </c>
      <c r="F3456" s="31" t="s">
        <v>383</v>
      </c>
      <c r="G3456" s="31">
        <v>214</v>
      </c>
      <c r="H3456" s="31" t="s">
        <v>2336</v>
      </c>
      <c r="I3456" s="31" t="s">
        <v>385</v>
      </c>
      <c r="J3456" s="31" t="s">
        <v>2337</v>
      </c>
      <c r="K3456" s="31" t="s">
        <v>387</v>
      </c>
      <c r="L3456" s="31" t="s">
        <v>2338</v>
      </c>
      <c r="M3456" s="31" t="s">
        <v>2339</v>
      </c>
      <c r="N3456" s="31" t="s">
        <v>2340</v>
      </c>
      <c r="O3456" s="31" t="s">
        <v>2341</v>
      </c>
      <c r="P3456" s="31" t="s">
        <v>2342</v>
      </c>
      <c r="Q3456" s="31" t="s">
        <v>5</v>
      </c>
      <c r="R3456" s="31" t="s">
        <v>12131</v>
      </c>
      <c r="S3456" s="31" t="s">
        <v>19916</v>
      </c>
      <c r="T3456" s="31" t="s">
        <v>34568</v>
      </c>
      <c r="U3456" s="31" t="s">
        <v>40337</v>
      </c>
      <c r="V3456" s="31">
        <v>519</v>
      </c>
      <c r="W3456" s="31" t="s">
        <v>396</v>
      </c>
      <c r="X3456" s="31" t="s">
        <v>40338</v>
      </c>
      <c r="Y3456" s="31" t="s">
        <v>40278</v>
      </c>
      <c r="Z3456" s="31" t="s">
        <v>40339</v>
      </c>
      <c r="AA3456" s="31" t="s">
        <v>40339</v>
      </c>
      <c r="AB3456" s="31" t="s">
        <v>2349</v>
      </c>
      <c r="AC3456" s="31" t="s">
        <v>2350</v>
      </c>
      <c r="AD3456" s="31" t="s">
        <v>94</v>
      </c>
      <c r="AE3456" s="31" t="s">
        <v>40340</v>
      </c>
      <c r="AF3456" s="31" t="s">
        <v>40341</v>
      </c>
      <c r="AG3456" s="31">
        <v>-107</v>
      </c>
      <c r="AH3456" s="31" t="s">
        <v>40341</v>
      </c>
      <c r="AI3456" s="31" t="s">
        <v>40342</v>
      </c>
      <c r="AJ3456" s="31">
        <v>145</v>
      </c>
      <c r="AK3456" s="31" t="s">
        <v>40343</v>
      </c>
      <c r="AL3456" s="31" t="s">
        <v>40344</v>
      </c>
      <c r="AM3456" s="31">
        <v>92</v>
      </c>
      <c r="AN3456" s="1">
        <f>IF(X3456="",0,1)</f>
        <v>1</v>
      </c>
      <c r="AO3456" s="1">
        <f>IF(AI3456="",0,1)</f>
        <v>1</v>
      </c>
      <c r="AP3456" s="30">
        <f>DATE(YEAR(AE3456),MONTH(AE3456),DAY(AE3456))</f>
        <v>46299</v>
      </c>
      <c r="AQ3456" s="1" t="str">
        <f>IF(COUNTIF('同场线路Rotas do mesmo SC'!A:A,C3456)&gt;0,"Sim","Não")</f>
        <v>Não</v>
      </c>
      <c r="AR3456" s="1" t="str">
        <f>IF(COUNTIF(揽收业务网点!A:A,P3456)&gt;0,"Sim","Não")</f>
        <v>Não</v>
      </c>
    </row>
    <row r="3457" spans="1:44">
      <c r="A3457" s="31" t="s">
        <v>40345</v>
      </c>
      <c r="B3457" s="31" t="s">
        <v>379</v>
      </c>
      <c r="C3457" s="31" t="s">
        <v>2399</v>
      </c>
      <c r="D3457" s="31" t="s">
        <v>381</v>
      </c>
      <c r="E3457" s="31" t="s">
        <v>382</v>
      </c>
      <c r="F3457" s="31" t="s">
        <v>383</v>
      </c>
      <c r="G3457" s="31">
        <v>224</v>
      </c>
      <c r="H3457" s="31" t="s">
        <v>2400</v>
      </c>
      <c r="I3457" s="31" t="s">
        <v>702</v>
      </c>
      <c r="J3457" s="31" t="s">
        <v>2401</v>
      </c>
      <c r="K3457" s="31" t="s">
        <v>387</v>
      </c>
      <c r="L3457" s="31" t="s">
        <v>2402</v>
      </c>
      <c r="M3457" s="31" t="s">
        <v>2403</v>
      </c>
      <c r="N3457" s="31" t="s">
        <v>2404</v>
      </c>
      <c r="O3457" s="31" t="s">
        <v>601</v>
      </c>
      <c r="P3457" s="31" t="s">
        <v>602</v>
      </c>
      <c r="Q3457" s="31" t="s">
        <v>94</v>
      </c>
      <c r="R3457" s="31" t="s">
        <v>40346</v>
      </c>
      <c r="S3457" s="31" t="s">
        <v>6292</v>
      </c>
      <c r="T3457" s="31" t="s">
        <v>40347</v>
      </c>
      <c r="U3457" s="31" t="s">
        <v>40348</v>
      </c>
      <c r="V3457" s="31">
        <v>50</v>
      </c>
      <c r="W3457" s="31" t="s">
        <v>396</v>
      </c>
      <c r="X3457" s="31" t="s">
        <v>40349</v>
      </c>
      <c r="Y3457" s="31" t="s">
        <v>39889</v>
      </c>
      <c r="Z3457" s="31" t="s">
        <v>40350</v>
      </c>
      <c r="AA3457" s="31" t="s">
        <v>40350</v>
      </c>
      <c r="AB3457" s="31" t="s">
        <v>2411</v>
      </c>
      <c r="AC3457" s="31" t="s">
        <v>2412</v>
      </c>
      <c r="AD3457" s="31" t="s">
        <v>94</v>
      </c>
      <c r="AE3457" s="31" t="s">
        <v>40051</v>
      </c>
      <c r="AF3457" s="31" t="s">
        <v>40351</v>
      </c>
      <c r="AG3457" s="31">
        <v>-2</v>
      </c>
      <c r="AH3457" s="31" t="s">
        <v>40351</v>
      </c>
      <c r="AI3457" s="31" t="s">
        <v>40352</v>
      </c>
      <c r="AJ3457" s="31">
        <v>123</v>
      </c>
      <c r="AK3457" s="31" t="s">
        <v>40353</v>
      </c>
      <c r="AL3457" s="31" t="s">
        <v>40354</v>
      </c>
      <c r="AM3457" s="31">
        <v>164</v>
      </c>
      <c r="AN3457" s="1">
        <f>IF(X3457="",0,1)</f>
        <v>1</v>
      </c>
      <c r="AO3457" s="1">
        <f>IF(AI3457="",0,1)</f>
        <v>1</v>
      </c>
      <c r="AP3457" s="30">
        <f>DATE(YEAR(AE3457),MONTH(AE3457),DAY(AE3457))</f>
        <v>46299</v>
      </c>
      <c r="AQ3457" s="1" t="str">
        <f>IF(COUNTIF('同场线路Rotas do mesmo SC'!A:A,C3457)&gt;0,"Sim","Não")</f>
        <v>Não</v>
      </c>
      <c r="AR3457" s="1" t="str">
        <f>IF(COUNTIF(揽收业务网点!A:A,P3457)&gt;0,"Sim","Não")</f>
        <v>Não</v>
      </c>
    </row>
    <row r="3458" spans="1:44">
      <c r="A3458" s="31" t="s">
        <v>40355</v>
      </c>
      <c r="B3458" s="31" t="s">
        <v>379</v>
      </c>
      <c r="C3458" s="31" t="s">
        <v>16023</v>
      </c>
      <c r="D3458" s="31" t="s">
        <v>381</v>
      </c>
      <c r="E3458" s="31" t="s">
        <v>382</v>
      </c>
      <c r="F3458" s="31" t="s">
        <v>383</v>
      </c>
      <c r="G3458" s="31">
        <v>455</v>
      </c>
      <c r="H3458" s="31" t="s">
        <v>2592</v>
      </c>
      <c r="I3458" s="31" t="s">
        <v>663</v>
      </c>
      <c r="J3458" s="31" t="s">
        <v>2593</v>
      </c>
      <c r="K3458" s="31" t="s">
        <v>387</v>
      </c>
      <c r="L3458" s="31" t="s">
        <v>2594</v>
      </c>
      <c r="M3458" s="31" t="s">
        <v>2595</v>
      </c>
      <c r="N3458" s="31" t="s">
        <v>2596</v>
      </c>
      <c r="O3458" s="31" t="s">
        <v>1944</v>
      </c>
      <c r="P3458" s="31" t="s">
        <v>1945</v>
      </c>
      <c r="Q3458" s="31" t="s">
        <v>5</v>
      </c>
      <c r="R3458" s="31" t="s">
        <v>25347</v>
      </c>
      <c r="S3458" s="31" t="s">
        <v>40356</v>
      </c>
      <c r="T3458" s="31" t="s">
        <v>39858</v>
      </c>
      <c r="U3458" s="31" t="s">
        <v>40357</v>
      </c>
      <c r="V3458" s="31">
        <v>155</v>
      </c>
      <c r="W3458" s="31" t="s">
        <v>396</v>
      </c>
      <c r="X3458" s="31" t="s">
        <v>40358</v>
      </c>
      <c r="Y3458" s="31" t="s">
        <v>39959</v>
      </c>
      <c r="Z3458" s="31" t="s">
        <v>40359</v>
      </c>
      <c r="AA3458" s="31" t="s">
        <v>40359</v>
      </c>
      <c r="AB3458" s="31" t="s">
        <v>16031</v>
      </c>
      <c r="AC3458" s="31" t="s">
        <v>16032</v>
      </c>
      <c r="AD3458" s="31" t="s">
        <v>5</v>
      </c>
      <c r="AE3458" s="31" t="s">
        <v>40360</v>
      </c>
      <c r="AF3458" s="31" t="s">
        <v>40361</v>
      </c>
      <c r="AG3458" s="31">
        <v>-10</v>
      </c>
      <c r="AH3458" s="31" t="s">
        <v>40361</v>
      </c>
      <c r="AI3458" s="31" t="s">
        <v>40362</v>
      </c>
      <c r="AJ3458" s="31">
        <v>61</v>
      </c>
      <c r="AK3458" s="31" t="s">
        <v>40363</v>
      </c>
      <c r="AL3458" s="31" t="s">
        <v>40364</v>
      </c>
      <c r="AM3458" s="31">
        <v>80</v>
      </c>
      <c r="AN3458" s="1">
        <f>IF(X3458="",0,1)</f>
        <v>1</v>
      </c>
      <c r="AO3458" s="1">
        <f>IF(AI3458="",0,1)</f>
        <v>1</v>
      </c>
      <c r="AP3458" s="30">
        <f>DATE(YEAR(AE3458),MONTH(AE3458),DAY(AE3458))</f>
        <v>46299</v>
      </c>
      <c r="AQ3458" s="1" t="str">
        <f>IF(COUNTIF('同场线路Rotas do mesmo SC'!A:A,C3458)&gt;0,"Sim","Não")</f>
        <v>Não</v>
      </c>
      <c r="AR3458" s="1" t="str">
        <f>IF(COUNTIF(揽收业务网点!A:A,P3458)&gt;0,"Sim","Não")</f>
        <v>Não</v>
      </c>
    </row>
    <row r="3459" spans="1:44">
      <c r="A3459" s="31" t="s">
        <v>40365</v>
      </c>
      <c r="B3459" s="31" t="s">
        <v>379</v>
      </c>
      <c r="C3459" s="31" t="s">
        <v>2610</v>
      </c>
      <c r="D3459" s="31" t="s">
        <v>381</v>
      </c>
      <c r="E3459" s="31" t="s">
        <v>382</v>
      </c>
      <c r="F3459" s="31" t="s">
        <v>383</v>
      </c>
      <c r="G3459" s="31">
        <v>22</v>
      </c>
      <c r="H3459" s="31" t="s">
        <v>2611</v>
      </c>
      <c r="I3459" s="31" t="s">
        <v>385</v>
      </c>
      <c r="J3459" s="31" t="s">
        <v>2612</v>
      </c>
      <c r="K3459" s="31" t="s">
        <v>387</v>
      </c>
      <c r="L3459" s="31" t="s">
        <v>2613</v>
      </c>
      <c r="M3459" s="31" t="s">
        <v>2614</v>
      </c>
      <c r="N3459" s="31" t="s">
        <v>2615</v>
      </c>
      <c r="O3459" s="31" t="s">
        <v>601</v>
      </c>
      <c r="P3459" s="31" t="s">
        <v>602</v>
      </c>
      <c r="Q3459" s="31" t="s">
        <v>94</v>
      </c>
      <c r="R3459" s="31" t="s">
        <v>9928</v>
      </c>
      <c r="S3459" s="31" t="s">
        <v>40366</v>
      </c>
      <c r="T3459" s="31" t="s">
        <v>40367</v>
      </c>
      <c r="U3459" s="31" t="s">
        <v>40368</v>
      </c>
      <c r="V3459" s="31">
        <v>56</v>
      </c>
      <c r="W3459" s="31" t="s">
        <v>396</v>
      </c>
      <c r="X3459" s="31" t="s">
        <v>40369</v>
      </c>
      <c r="Y3459" s="31" t="s">
        <v>40278</v>
      </c>
      <c r="Z3459" s="31" t="s">
        <v>40370</v>
      </c>
      <c r="AA3459" s="31" t="s">
        <v>40370</v>
      </c>
      <c r="AB3459" s="31" t="s">
        <v>2622</v>
      </c>
      <c r="AC3459" s="31" t="s">
        <v>2623</v>
      </c>
      <c r="AD3459" s="31" t="s">
        <v>94</v>
      </c>
      <c r="AE3459" s="31" t="s">
        <v>40051</v>
      </c>
      <c r="AF3459" s="31" t="s">
        <v>40371</v>
      </c>
      <c r="AG3459" s="31">
        <v>-15</v>
      </c>
      <c r="AH3459" s="31" t="s">
        <v>40371</v>
      </c>
      <c r="AI3459" s="31" t="s">
        <v>40372</v>
      </c>
      <c r="AJ3459" s="31">
        <v>24</v>
      </c>
      <c r="AK3459" s="31" t="s">
        <v>40373</v>
      </c>
      <c r="AL3459" s="31" t="s">
        <v>40374</v>
      </c>
      <c r="AM3459" s="31">
        <v>92</v>
      </c>
      <c r="AN3459" s="1">
        <f>IF(X3459="",0,1)</f>
        <v>1</v>
      </c>
      <c r="AO3459" s="1">
        <f>IF(AI3459="",0,1)</f>
        <v>1</v>
      </c>
      <c r="AP3459" s="30">
        <f>DATE(YEAR(AE3459),MONTH(AE3459),DAY(AE3459))</f>
        <v>46299</v>
      </c>
      <c r="AQ3459" s="1" t="str">
        <f>IF(COUNTIF('同场线路Rotas do mesmo SC'!A:A,C3459)&gt;0,"Sim","Não")</f>
        <v>Não</v>
      </c>
      <c r="AR3459" s="1" t="str">
        <f>IF(COUNTIF(揽收业务网点!A:A,P3459)&gt;0,"Sim","Não")</f>
        <v>Não</v>
      </c>
    </row>
    <row r="3460" spans="1:44">
      <c r="A3460" s="31" t="s">
        <v>40375</v>
      </c>
      <c r="B3460" s="31" t="s">
        <v>379</v>
      </c>
      <c r="C3460" s="31" t="s">
        <v>2629</v>
      </c>
      <c r="D3460" s="31" t="s">
        <v>381</v>
      </c>
      <c r="E3460" s="31" t="s">
        <v>382</v>
      </c>
      <c r="F3460" s="31" t="s">
        <v>383</v>
      </c>
      <c r="G3460" s="31">
        <v>45</v>
      </c>
      <c r="H3460" s="31" t="s">
        <v>2630</v>
      </c>
      <c r="I3460" s="31" t="s">
        <v>385</v>
      </c>
      <c r="J3460" s="31" t="s">
        <v>2631</v>
      </c>
      <c r="K3460" s="31" t="s">
        <v>387</v>
      </c>
      <c r="L3460" s="31" t="s">
        <v>2632</v>
      </c>
      <c r="M3460" s="31" t="s">
        <v>2633</v>
      </c>
      <c r="N3460" s="31" t="s">
        <v>2634</v>
      </c>
      <c r="O3460" s="31" t="s">
        <v>1435</v>
      </c>
      <c r="P3460" s="31" t="s">
        <v>1436</v>
      </c>
      <c r="Q3460" s="31" t="s">
        <v>5</v>
      </c>
      <c r="R3460" s="31" t="s">
        <v>40376</v>
      </c>
      <c r="S3460" s="31" t="s">
        <v>21783</v>
      </c>
      <c r="T3460" s="31" t="s">
        <v>40377</v>
      </c>
      <c r="U3460" s="31" t="s">
        <v>40378</v>
      </c>
      <c r="V3460" s="31">
        <v>108</v>
      </c>
      <c r="W3460" s="31" t="s">
        <v>396</v>
      </c>
      <c r="X3460" s="31" t="s">
        <v>40379</v>
      </c>
      <c r="Y3460" s="31" t="s">
        <v>40052</v>
      </c>
      <c r="Z3460" s="31" t="s">
        <v>40380</v>
      </c>
      <c r="AA3460" s="31" t="s">
        <v>40380</v>
      </c>
      <c r="AB3460" s="31" t="s">
        <v>2640</v>
      </c>
      <c r="AC3460" s="31" t="s">
        <v>2641</v>
      </c>
      <c r="AD3460" s="31" t="s">
        <v>5</v>
      </c>
      <c r="AE3460" s="31" t="s">
        <v>39877</v>
      </c>
      <c r="AF3460" s="31" t="s">
        <v>40381</v>
      </c>
      <c r="AG3460" s="31">
        <v>-118</v>
      </c>
      <c r="AH3460" s="31" t="s">
        <v>40381</v>
      </c>
      <c r="AI3460" s="31" t="s">
        <v>40382</v>
      </c>
      <c r="AJ3460" s="31">
        <v>26</v>
      </c>
      <c r="AK3460" s="31" t="s">
        <v>40383</v>
      </c>
      <c r="AL3460" s="31" t="s">
        <v>40384</v>
      </c>
      <c r="AM3460" s="31">
        <v>61</v>
      </c>
      <c r="AN3460" s="1">
        <f>IF(X3460="",0,1)</f>
        <v>1</v>
      </c>
      <c r="AO3460" s="1">
        <f>IF(AI3460="",0,1)</f>
        <v>1</v>
      </c>
      <c r="AP3460" s="30">
        <f>DATE(YEAR(AE3460),MONTH(AE3460),DAY(AE3460))</f>
        <v>46299</v>
      </c>
      <c r="AQ3460" s="1" t="str">
        <f>IF(COUNTIF('同场线路Rotas do mesmo SC'!A:A,C3460)&gt;0,"Sim","Não")</f>
        <v>Não</v>
      </c>
      <c r="AR3460" s="1" t="str">
        <f>IF(COUNTIF(揽收业务网点!A:A,P3460)&gt;0,"Sim","Não")</f>
        <v>Não</v>
      </c>
    </row>
    <row r="3461" spans="1:44">
      <c r="A3461" s="31" t="s">
        <v>40385</v>
      </c>
      <c r="B3461" s="31" t="s">
        <v>379</v>
      </c>
      <c r="C3461" s="31" t="s">
        <v>40386</v>
      </c>
      <c r="D3461" s="31" t="s">
        <v>381</v>
      </c>
      <c r="E3461" s="31" t="s">
        <v>382</v>
      </c>
      <c r="F3461" s="31" t="s">
        <v>383</v>
      </c>
      <c r="G3461" s="31">
        <v>50</v>
      </c>
      <c r="H3461" s="31" t="s">
        <v>1824</v>
      </c>
      <c r="I3461" s="31" t="s">
        <v>1289</v>
      </c>
      <c r="J3461" s="31" t="s">
        <v>40387</v>
      </c>
      <c r="K3461" s="31" t="s">
        <v>387</v>
      </c>
      <c r="L3461" s="31" t="s">
        <v>3523</v>
      </c>
      <c r="M3461" s="31" t="s">
        <v>40388</v>
      </c>
      <c r="N3461" s="31" t="s">
        <v>40389</v>
      </c>
      <c r="O3461" s="31" t="s">
        <v>2341</v>
      </c>
      <c r="P3461" s="31" t="s">
        <v>2342</v>
      </c>
      <c r="Q3461" s="31" t="s">
        <v>5</v>
      </c>
      <c r="R3461" s="31" t="s">
        <v>40390</v>
      </c>
      <c r="S3461" s="31" t="s">
        <v>40391</v>
      </c>
      <c r="T3461" s="31" t="s">
        <v>31275</v>
      </c>
      <c r="U3461" s="31" t="s">
        <v>40392</v>
      </c>
      <c r="V3461" s="31">
        <v>777</v>
      </c>
      <c r="W3461" s="31" t="s">
        <v>396</v>
      </c>
      <c r="X3461" s="31" t="s">
        <v>40393</v>
      </c>
      <c r="Y3461" s="31" t="s">
        <v>40265</v>
      </c>
      <c r="Z3461" s="31" t="s">
        <v>40394</v>
      </c>
      <c r="AA3461" s="31" t="s">
        <v>40394</v>
      </c>
      <c r="AB3461" s="31" t="s">
        <v>40395</v>
      </c>
      <c r="AC3461" s="31" t="s">
        <v>40396</v>
      </c>
      <c r="AD3461" s="31" t="s">
        <v>5</v>
      </c>
      <c r="AE3461" s="31" t="s">
        <v>40052</v>
      </c>
      <c r="AF3461" s="31" t="s">
        <v>40397</v>
      </c>
      <c r="AG3461" s="31">
        <v>-88</v>
      </c>
      <c r="AH3461" s="31" t="s">
        <v>40397</v>
      </c>
      <c r="AI3461" s="31" t="s">
        <v>40398</v>
      </c>
      <c r="AJ3461" s="31">
        <v>139</v>
      </c>
      <c r="AK3461" s="31" t="s">
        <v>40399</v>
      </c>
      <c r="AL3461" s="31" t="s">
        <v>40400</v>
      </c>
      <c r="AM3461" s="31">
        <v>203</v>
      </c>
      <c r="AN3461" s="1">
        <f>IF(X3461="",0,1)</f>
        <v>1</v>
      </c>
      <c r="AO3461" s="1">
        <f>IF(AI3461="",0,1)</f>
        <v>1</v>
      </c>
      <c r="AP3461" s="30">
        <f>DATE(YEAR(AE3461),MONTH(AE3461),DAY(AE3461))</f>
        <v>46299</v>
      </c>
      <c r="AQ3461" s="1" t="str">
        <f>IF(COUNTIF('同场线路Rotas do mesmo SC'!A:A,C3461)&gt;0,"Sim","Não")</f>
        <v>Não</v>
      </c>
      <c r="AR3461" s="1" t="str">
        <f>IF(COUNTIF(揽收业务网点!A:A,P3461)&gt;0,"Sim","Não")</f>
        <v>Não</v>
      </c>
    </row>
    <row r="3462" spans="1:44">
      <c r="A3462" s="31" t="s">
        <v>40401</v>
      </c>
      <c r="B3462" s="31" t="s">
        <v>379</v>
      </c>
      <c r="C3462" s="31" t="s">
        <v>2694</v>
      </c>
      <c r="D3462" s="31" t="s">
        <v>381</v>
      </c>
      <c r="E3462" s="31" t="s">
        <v>382</v>
      </c>
      <c r="F3462" s="31" t="s">
        <v>383</v>
      </c>
      <c r="G3462" s="31">
        <v>80</v>
      </c>
      <c r="H3462" s="31" t="s">
        <v>2695</v>
      </c>
      <c r="I3462" s="31" t="s">
        <v>702</v>
      </c>
      <c r="J3462" s="31" t="s">
        <v>2696</v>
      </c>
      <c r="K3462" s="31" t="s">
        <v>387</v>
      </c>
      <c r="L3462" s="31" t="s">
        <v>2697</v>
      </c>
      <c r="M3462" s="31" t="s">
        <v>2698</v>
      </c>
      <c r="N3462" s="31" t="s">
        <v>2699</v>
      </c>
      <c r="O3462" s="31" t="s">
        <v>1146</v>
      </c>
      <c r="P3462" s="31" t="s">
        <v>1147</v>
      </c>
      <c r="Q3462" s="31" t="s">
        <v>118</v>
      </c>
      <c r="R3462" s="31" t="s">
        <v>40402</v>
      </c>
      <c r="S3462" s="31" t="s">
        <v>40403</v>
      </c>
      <c r="T3462" s="31" t="s">
        <v>40404</v>
      </c>
      <c r="U3462" s="31" t="s">
        <v>40405</v>
      </c>
      <c r="V3462" s="31">
        <v>105</v>
      </c>
      <c r="W3462" s="31" t="s">
        <v>396</v>
      </c>
      <c r="X3462" s="31" t="s">
        <v>40406</v>
      </c>
      <c r="Y3462" s="31" t="s">
        <v>39977</v>
      </c>
      <c r="Z3462" s="31" t="s">
        <v>40407</v>
      </c>
      <c r="AA3462" s="31" t="s">
        <v>40407</v>
      </c>
      <c r="AB3462" s="31" t="s">
        <v>2706</v>
      </c>
      <c r="AC3462" s="31" t="s">
        <v>2707</v>
      </c>
      <c r="AD3462" s="31" t="s">
        <v>118</v>
      </c>
      <c r="AE3462" s="31" t="s">
        <v>40408</v>
      </c>
      <c r="AF3462" s="31" t="s">
        <v>40409</v>
      </c>
      <c r="AG3462" s="31">
        <v>-7</v>
      </c>
      <c r="AH3462" s="31" t="s">
        <v>40409</v>
      </c>
      <c r="AI3462" s="31" t="s">
        <v>40410</v>
      </c>
      <c r="AJ3462" s="31">
        <v>30</v>
      </c>
      <c r="AK3462" s="31" t="s">
        <v>40411</v>
      </c>
      <c r="AL3462" s="31" t="s">
        <v>40412</v>
      </c>
      <c r="AM3462" s="31">
        <v>60</v>
      </c>
      <c r="AN3462" s="1">
        <f>IF(X3462="",0,1)</f>
        <v>1</v>
      </c>
      <c r="AO3462" s="1">
        <f>IF(AI3462="",0,1)</f>
        <v>1</v>
      </c>
      <c r="AP3462" s="30">
        <f>DATE(YEAR(AE3462),MONTH(AE3462),DAY(AE3462))</f>
        <v>46299</v>
      </c>
      <c r="AQ3462" s="1" t="str">
        <f>IF(COUNTIF('同场线路Rotas do mesmo SC'!A:A,C3462)&gt;0,"Sim","Não")</f>
        <v>Não</v>
      </c>
      <c r="AR3462" s="1" t="str">
        <f>IF(COUNTIF(揽收业务网点!A:A,P3462)&gt;0,"Sim","Não")</f>
        <v>Não</v>
      </c>
    </row>
    <row r="3463" spans="1:44">
      <c r="A3463" s="31" t="s">
        <v>40413</v>
      </c>
      <c r="B3463" s="31" t="s">
        <v>379</v>
      </c>
      <c r="C3463" s="31" t="s">
        <v>2713</v>
      </c>
      <c r="D3463" s="31" t="s">
        <v>381</v>
      </c>
      <c r="E3463" s="31" t="s">
        <v>382</v>
      </c>
      <c r="F3463" s="31" t="s">
        <v>383</v>
      </c>
      <c r="G3463" s="31">
        <v>3</v>
      </c>
      <c r="H3463" s="31" t="s">
        <v>2714</v>
      </c>
      <c r="I3463" s="31" t="s">
        <v>702</v>
      </c>
      <c r="J3463" s="31" t="s">
        <v>642</v>
      </c>
      <c r="K3463" s="31" t="s">
        <v>387</v>
      </c>
      <c r="L3463" s="31" t="s">
        <v>643</v>
      </c>
      <c r="M3463" s="31" t="s">
        <v>28207</v>
      </c>
      <c r="N3463" s="31" t="s">
        <v>28208</v>
      </c>
      <c r="O3463" s="31" t="s">
        <v>1229</v>
      </c>
      <c r="P3463" s="31" t="s">
        <v>50</v>
      </c>
      <c r="Q3463" s="31" t="s">
        <v>11</v>
      </c>
      <c r="R3463" s="31" t="s">
        <v>40414</v>
      </c>
      <c r="S3463" s="31" t="s">
        <v>40415</v>
      </c>
      <c r="T3463" s="31" t="s">
        <v>40416</v>
      </c>
      <c r="U3463" s="31" t="s">
        <v>40417</v>
      </c>
      <c r="V3463" s="31">
        <v>230</v>
      </c>
      <c r="W3463" s="31" t="s">
        <v>396</v>
      </c>
      <c r="X3463" s="31" t="s">
        <v>40418</v>
      </c>
      <c r="Y3463" s="31" t="s">
        <v>40052</v>
      </c>
      <c r="Z3463" s="31" t="s">
        <v>40419</v>
      </c>
      <c r="AA3463" s="31" t="s">
        <v>40419</v>
      </c>
      <c r="AB3463" s="31" t="s">
        <v>2723</v>
      </c>
      <c r="AC3463" s="31" t="s">
        <v>2724</v>
      </c>
      <c r="AD3463" s="31" t="s">
        <v>11</v>
      </c>
      <c r="AE3463" s="31" t="s">
        <v>40340</v>
      </c>
      <c r="AF3463" s="31" t="s">
        <v>40420</v>
      </c>
      <c r="AG3463" s="31">
        <v>29</v>
      </c>
      <c r="AH3463" s="31" t="s">
        <v>40420</v>
      </c>
      <c r="AI3463" s="31" t="s">
        <v>40421</v>
      </c>
      <c r="AJ3463" s="31">
        <v>-38</v>
      </c>
      <c r="AK3463" s="31" t="s">
        <v>40422</v>
      </c>
      <c r="AL3463" s="31" t="s">
        <v>40423</v>
      </c>
      <c r="AM3463" s="31">
        <v>197</v>
      </c>
      <c r="AN3463" s="1">
        <f>IF(X3463="",0,1)</f>
        <v>1</v>
      </c>
      <c r="AO3463" s="1">
        <f>IF(AI3463="",0,1)</f>
        <v>1</v>
      </c>
      <c r="AP3463" s="30">
        <f>DATE(YEAR(AE3463),MONTH(AE3463),DAY(AE3463))</f>
        <v>46299</v>
      </c>
      <c r="AQ3463" s="1" t="str">
        <f>IF(COUNTIF('同场线路Rotas do mesmo SC'!A:A,C3463)&gt;0,"Sim","Não")</f>
        <v>Não</v>
      </c>
      <c r="AR3463" s="1" t="str">
        <f>IF(COUNTIF(揽收业务网点!A:A,P3463)&gt;0,"Sim","Não")</f>
        <v>Sim</v>
      </c>
    </row>
    <row r="3464" spans="1:44">
      <c r="A3464" s="31" t="s">
        <v>40424</v>
      </c>
      <c r="B3464" s="31" t="s">
        <v>379</v>
      </c>
      <c r="C3464" s="31" t="s">
        <v>2786</v>
      </c>
      <c r="D3464" s="31" t="s">
        <v>381</v>
      </c>
      <c r="E3464" s="31" t="s">
        <v>382</v>
      </c>
      <c r="F3464" s="31" t="s">
        <v>383</v>
      </c>
      <c r="G3464" s="31">
        <v>70</v>
      </c>
      <c r="H3464" s="31" t="s">
        <v>2787</v>
      </c>
      <c r="I3464" s="31" t="s">
        <v>512</v>
      </c>
      <c r="J3464" s="31" t="s">
        <v>2788</v>
      </c>
      <c r="K3464" s="31" t="s">
        <v>387</v>
      </c>
      <c r="L3464" s="31" t="s">
        <v>2789</v>
      </c>
      <c r="M3464" s="31" t="s">
        <v>2790</v>
      </c>
      <c r="N3464" s="31" t="s">
        <v>2791</v>
      </c>
      <c r="O3464" s="31" t="s">
        <v>1435</v>
      </c>
      <c r="P3464" s="31" t="s">
        <v>1436</v>
      </c>
      <c r="Q3464" s="31" t="s">
        <v>5</v>
      </c>
      <c r="R3464" s="31" t="s">
        <v>6561</v>
      </c>
      <c r="S3464" s="31" t="s">
        <v>30920</v>
      </c>
      <c r="T3464" s="31" t="s">
        <v>40425</v>
      </c>
      <c r="U3464" s="31" t="s">
        <v>40426</v>
      </c>
      <c r="V3464" s="31">
        <v>269</v>
      </c>
      <c r="W3464" s="31" t="s">
        <v>396</v>
      </c>
      <c r="X3464" s="31" t="s">
        <v>40427</v>
      </c>
      <c r="Y3464" s="31" t="s">
        <v>40052</v>
      </c>
      <c r="Z3464" s="31" t="s">
        <v>40428</v>
      </c>
      <c r="AA3464" s="31" t="s">
        <v>40428</v>
      </c>
      <c r="AB3464" s="31" t="s">
        <v>2798</v>
      </c>
      <c r="AC3464" s="31" t="s">
        <v>2799</v>
      </c>
      <c r="AD3464" s="31" t="s">
        <v>5</v>
      </c>
      <c r="AE3464" s="31" t="s">
        <v>40429</v>
      </c>
      <c r="AF3464" s="31" t="s">
        <v>40430</v>
      </c>
      <c r="AG3464" s="31">
        <v>-58</v>
      </c>
      <c r="AH3464" s="31" t="s">
        <v>40430</v>
      </c>
      <c r="AI3464" s="31" t="s">
        <v>40431</v>
      </c>
      <c r="AJ3464" s="31">
        <v>16</v>
      </c>
      <c r="AK3464" s="31" t="s">
        <v>40432</v>
      </c>
      <c r="AL3464" s="31" t="s">
        <v>40433</v>
      </c>
      <c r="AM3464" s="31">
        <v>11</v>
      </c>
      <c r="AN3464" s="1">
        <f>IF(X3464="",0,1)</f>
        <v>1</v>
      </c>
      <c r="AO3464" s="1">
        <f>IF(AI3464="",0,1)</f>
        <v>1</v>
      </c>
      <c r="AP3464" s="30">
        <f>DATE(YEAR(AE3464),MONTH(AE3464),DAY(AE3464))</f>
        <v>46299</v>
      </c>
      <c r="AQ3464" s="1" t="str">
        <f>IF(COUNTIF('同场线路Rotas do mesmo SC'!A:A,C3464)&gt;0,"Sim","Não")</f>
        <v>Não</v>
      </c>
      <c r="AR3464" s="1" t="str">
        <f>IF(COUNTIF(揽收业务网点!A:A,P3464)&gt;0,"Sim","Não")</f>
        <v>Não</v>
      </c>
    </row>
    <row r="3465" spans="1:44">
      <c r="A3465" s="31" t="s">
        <v>40434</v>
      </c>
      <c r="B3465" s="31" t="s">
        <v>379</v>
      </c>
      <c r="C3465" s="31" t="s">
        <v>2829</v>
      </c>
      <c r="D3465" s="31" t="s">
        <v>381</v>
      </c>
      <c r="E3465" s="31" t="s">
        <v>382</v>
      </c>
      <c r="F3465" s="31" t="s">
        <v>383</v>
      </c>
      <c r="G3465" s="31">
        <v>45</v>
      </c>
      <c r="H3465" s="31" t="s">
        <v>2830</v>
      </c>
      <c r="I3465" s="31" t="s">
        <v>385</v>
      </c>
      <c r="J3465" s="31" t="s">
        <v>2337</v>
      </c>
      <c r="K3465" s="31" t="s">
        <v>387</v>
      </c>
      <c r="L3465" s="31" t="s">
        <v>2338</v>
      </c>
      <c r="M3465" s="31" t="s">
        <v>2831</v>
      </c>
      <c r="N3465" s="31" t="s">
        <v>2832</v>
      </c>
      <c r="O3465" s="31" t="s">
        <v>2341</v>
      </c>
      <c r="P3465" s="31" t="s">
        <v>2342</v>
      </c>
      <c r="Q3465" s="31" t="s">
        <v>5</v>
      </c>
      <c r="R3465" s="31" t="s">
        <v>29202</v>
      </c>
      <c r="S3465" s="31" t="s">
        <v>4020</v>
      </c>
      <c r="T3465" s="31" t="s">
        <v>40435</v>
      </c>
      <c r="U3465" s="31" t="s">
        <v>40436</v>
      </c>
      <c r="V3465" s="31">
        <v>769</v>
      </c>
      <c r="W3465" s="31" t="s">
        <v>396</v>
      </c>
      <c r="X3465" s="31" t="s">
        <v>40437</v>
      </c>
      <c r="Y3465" s="31" t="s">
        <v>40265</v>
      </c>
      <c r="Z3465" s="31" t="s">
        <v>40438</v>
      </c>
      <c r="AA3465" s="31" t="s">
        <v>40438</v>
      </c>
      <c r="AB3465" s="31" t="s">
        <v>2839</v>
      </c>
      <c r="AC3465" s="31" t="s">
        <v>2840</v>
      </c>
      <c r="AD3465" s="31" t="s">
        <v>5</v>
      </c>
      <c r="AE3465" s="31" t="s">
        <v>39877</v>
      </c>
      <c r="AF3465" s="31" t="s">
        <v>40439</v>
      </c>
      <c r="AG3465" s="31">
        <v>-103</v>
      </c>
      <c r="AH3465" s="31" t="s">
        <v>40439</v>
      </c>
      <c r="AI3465" s="31" t="s">
        <v>40440</v>
      </c>
      <c r="AJ3465" s="31">
        <v>-1</v>
      </c>
      <c r="AK3465" s="31" t="s">
        <v>40441</v>
      </c>
      <c r="AL3465" s="31" t="s">
        <v>40442</v>
      </c>
      <c r="AM3465" s="31">
        <v>63</v>
      </c>
      <c r="AN3465" s="1">
        <f>IF(X3465="",0,1)</f>
        <v>1</v>
      </c>
      <c r="AO3465" s="1">
        <f>IF(AI3465="",0,1)</f>
        <v>1</v>
      </c>
      <c r="AP3465" s="30">
        <f>DATE(YEAR(AE3465),MONTH(AE3465),DAY(AE3465))</f>
        <v>46299</v>
      </c>
      <c r="AQ3465" s="1" t="str">
        <f>IF(COUNTIF('同场线路Rotas do mesmo SC'!A:A,C3465)&gt;0,"Sim","Não")</f>
        <v>Não</v>
      </c>
      <c r="AR3465" s="1" t="str">
        <f>IF(COUNTIF(揽收业务网点!A:A,P3465)&gt;0,"Sim","Não")</f>
        <v>Não</v>
      </c>
    </row>
    <row r="3466" spans="1:44">
      <c r="A3466" s="31" t="s">
        <v>40443</v>
      </c>
      <c r="B3466" s="31" t="s">
        <v>379</v>
      </c>
      <c r="C3466" s="31" t="s">
        <v>28266</v>
      </c>
      <c r="D3466" s="31" t="s">
        <v>381</v>
      </c>
      <c r="E3466" s="31" t="s">
        <v>382</v>
      </c>
      <c r="F3466" s="31" t="s">
        <v>383</v>
      </c>
      <c r="G3466" s="31">
        <v>100</v>
      </c>
      <c r="H3466" s="31" t="s">
        <v>26208</v>
      </c>
      <c r="I3466" s="31" t="s">
        <v>512</v>
      </c>
      <c r="J3466" s="31" t="s">
        <v>26159</v>
      </c>
      <c r="K3466" s="31" t="s">
        <v>387</v>
      </c>
      <c r="L3466" s="31" t="s">
        <v>26160</v>
      </c>
      <c r="M3466" s="31" t="s">
        <v>26209</v>
      </c>
      <c r="N3466" s="31" t="s">
        <v>26210</v>
      </c>
      <c r="O3466" s="31" t="s">
        <v>3587</v>
      </c>
      <c r="P3466" s="31" t="s">
        <v>3588</v>
      </c>
      <c r="Q3466" s="31" t="s">
        <v>5</v>
      </c>
      <c r="R3466" s="31" t="s">
        <v>23411</v>
      </c>
      <c r="S3466" s="31" t="s">
        <v>23697</v>
      </c>
      <c r="T3466" s="31" t="s">
        <v>40444</v>
      </c>
      <c r="U3466" s="31" t="s">
        <v>40445</v>
      </c>
      <c r="V3466" s="31">
        <v>470</v>
      </c>
      <c r="W3466" s="31" t="s">
        <v>396</v>
      </c>
      <c r="X3466" s="31" t="s">
        <v>40446</v>
      </c>
      <c r="Y3466" s="31" t="s">
        <v>40063</v>
      </c>
      <c r="Z3466" s="31" t="s">
        <v>40447</v>
      </c>
      <c r="AA3466" s="31" t="s">
        <v>40447</v>
      </c>
      <c r="AB3466" s="31" t="s">
        <v>26216</v>
      </c>
      <c r="AC3466" s="31" t="s">
        <v>26217</v>
      </c>
      <c r="AD3466" s="31" t="s">
        <v>5</v>
      </c>
      <c r="AE3466" s="31" t="s">
        <v>39930</v>
      </c>
      <c r="AF3466" s="31" t="s">
        <v>40448</v>
      </c>
      <c r="AG3466" s="31">
        <v>-11</v>
      </c>
      <c r="AH3466" s="31" t="s">
        <v>40448</v>
      </c>
      <c r="AI3466" s="31" t="s">
        <v>40449</v>
      </c>
      <c r="AJ3466" s="31">
        <v>108</v>
      </c>
      <c r="AK3466" s="31" t="s">
        <v>40450</v>
      </c>
      <c r="AL3466" s="31" t="s">
        <v>40451</v>
      </c>
      <c r="AM3466" s="31">
        <v>1336</v>
      </c>
      <c r="AN3466" s="1">
        <f>IF(X3466="",0,1)</f>
        <v>1</v>
      </c>
      <c r="AO3466" s="1">
        <f>IF(AI3466="",0,1)</f>
        <v>1</v>
      </c>
      <c r="AP3466" s="30">
        <f>DATE(YEAR(AE3466),MONTH(AE3466),DAY(AE3466))</f>
        <v>46299</v>
      </c>
      <c r="AQ3466" s="1" t="str">
        <f>IF(COUNTIF('同场线路Rotas do mesmo SC'!A:A,C3466)&gt;0,"Sim","Não")</f>
        <v>Não</v>
      </c>
      <c r="AR3466" s="1" t="str">
        <f>IF(COUNTIF(揽收业务网点!A:A,P3466)&gt;0,"Sim","Não")</f>
        <v>Não</v>
      </c>
    </row>
    <row r="3467" spans="1:44">
      <c r="A3467" s="31" t="s">
        <v>40452</v>
      </c>
      <c r="B3467" s="31" t="s">
        <v>379</v>
      </c>
      <c r="C3467" s="31" t="s">
        <v>40453</v>
      </c>
      <c r="D3467" s="31" t="s">
        <v>381</v>
      </c>
      <c r="E3467" s="31" t="s">
        <v>382</v>
      </c>
      <c r="F3467" s="31" t="s">
        <v>383</v>
      </c>
      <c r="G3467" s="31">
        <v>448</v>
      </c>
      <c r="H3467" s="31" t="s">
        <v>19315</v>
      </c>
      <c r="I3467" s="31" t="s">
        <v>702</v>
      </c>
      <c r="J3467" s="31" t="s">
        <v>19316</v>
      </c>
      <c r="K3467" s="31" t="s">
        <v>387</v>
      </c>
      <c r="L3467" s="31" t="s">
        <v>19317</v>
      </c>
      <c r="M3467" s="31" t="s">
        <v>19318</v>
      </c>
      <c r="N3467" s="31" t="s">
        <v>19319</v>
      </c>
      <c r="O3467" s="31" t="s">
        <v>1944</v>
      </c>
      <c r="P3467" s="31" t="s">
        <v>1945</v>
      </c>
      <c r="Q3467" s="31" t="s">
        <v>5</v>
      </c>
      <c r="R3467" s="31" t="s">
        <v>5172</v>
      </c>
      <c r="S3467" s="31" t="s">
        <v>40454</v>
      </c>
      <c r="T3467" s="31" t="s">
        <v>40455</v>
      </c>
      <c r="U3467" s="31" t="s">
        <v>40456</v>
      </c>
      <c r="V3467" s="31">
        <v>142</v>
      </c>
      <c r="W3467" s="31" t="s">
        <v>396</v>
      </c>
      <c r="X3467" s="31" t="s">
        <v>40457</v>
      </c>
      <c r="Y3467" s="31" t="s">
        <v>39959</v>
      </c>
      <c r="Z3467" s="31" t="s">
        <v>40458</v>
      </c>
      <c r="AA3467" s="31" t="s">
        <v>40458</v>
      </c>
      <c r="AB3467" s="31" t="s">
        <v>40459</v>
      </c>
      <c r="AC3467" s="31" t="s">
        <v>40460</v>
      </c>
      <c r="AD3467" s="31" t="s">
        <v>5</v>
      </c>
      <c r="AE3467" s="31" t="s">
        <v>40461</v>
      </c>
      <c r="AF3467" s="31" t="s">
        <v>40462</v>
      </c>
      <c r="AG3467" s="31">
        <v>-188</v>
      </c>
      <c r="AH3467" s="31" t="s">
        <v>40462</v>
      </c>
      <c r="AI3467" s="31" t="s">
        <v>40463</v>
      </c>
      <c r="AJ3467" s="31">
        <v>15</v>
      </c>
      <c r="AK3467" s="31" t="s">
        <v>40464</v>
      </c>
      <c r="AL3467" s="31" t="s">
        <v>40465</v>
      </c>
      <c r="AM3467" s="31">
        <v>112</v>
      </c>
      <c r="AN3467" s="1">
        <f>IF(X3467="",0,1)</f>
        <v>1</v>
      </c>
      <c r="AO3467" s="1">
        <f>IF(AI3467="",0,1)</f>
        <v>1</v>
      </c>
      <c r="AP3467" s="30">
        <f>DATE(YEAR(AE3467),MONTH(AE3467),DAY(AE3467))</f>
        <v>46299</v>
      </c>
      <c r="AQ3467" s="1" t="str">
        <f>IF(COUNTIF('同场线路Rotas do mesmo SC'!A:A,C3467)&gt;0,"Sim","Não")</f>
        <v>Não</v>
      </c>
      <c r="AR3467" s="1" t="str">
        <f>IF(COUNTIF(揽收业务网点!A:A,P3467)&gt;0,"Sim","Não")</f>
        <v>Não</v>
      </c>
    </row>
    <row r="3468" spans="1:44">
      <c r="A3468" s="31" t="s">
        <v>40466</v>
      </c>
      <c r="B3468" s="31" t="s">
        <v>379</v>
      </c>
      <c r="C3468" s="31" t="s">
        <v>16254</v>
      </c>
      <c r="D3468" s="31" t="s">
        <v>381</v>
      </c>
      <c r="E3468" s="31" t="s">
        <v>382</v>
      </c>
      <c r="F3468" s="31" t="s">
        <v>383</v>
      </c>
      <c r="G3468" s="31">
        <v>177</v>
      </c>
      <c r="H3468" s="31" t="s">
        <v>40286</v>
      </c>
      <c r="I3468" s="31" t="s">
        <v>409</v>
      </c>
      <c r="J3468" s="31" t="s">
        <v>25932</v>
      </c>
      <c r="K3468" s="31" t="s">
        <v>387</v>
      </c>
      <c r="L3468" s="31" t="s">
        <v>25933</v>
      </c>
      <c r="M3468" s="31" t="s">
        <v>40287</v>
      </c>
      <c r="N3468" s="31" t="s">
        <v>40288</v>
      </c>
      <c r="O3468" s="31" t="s">
        <v>1944</v>
      </c>
      <c r="P3468" s="31" t="s">
        <v>1945</v>
      </c>
      <c r="Q3468" s="31" t="s">
        <v>5</v>
      </c>
      <c r="R3468" s="31" t="s">
        <v>40467</v>
      </c>
      <c r="S3468" s="31" t="s">
        <v>40468</v>
      </c>
      <c r="T3468" s="31" t="s">
        <v>40469</v>
      </c>
      <c r="U3468" s="31" t="s">
        <v>40470</v>
      </c>
      <c r="V3468" s="31">
        <v>51</v>
      </c>
      <c r="W3468" s="31" t="s">
        <v>396</v>
      </c>
      <c r="X3468" s="31" t="s">
        <v>40471</v>
      </c>
      <c r="Y3468" s="31" t="s">
        <v>39959</v>
      </c>
      <c r="Z3468" s="31" t="s">
        <v>40472</v>
      </c>
      <c r="AA3468" s="31" t="s">
        <v>40472</v>
      </c>
      <c r="AB3468" s="31" t="s">
        <v>16260</v>
      </c>
      <c r="AC3468" s="31" t="s">
        <v>16261</v>
      </c>
      <c r="AD3468" s="31" t="s">
        <v>5</v>
      </c>
      <c r="AE3468" s="31" t="s">
        <v>40473</v>
      </c>
      <c r="AF3468" s="31" t="s">
        <v>40474</v>
      </c>
      <c r="AG3468" s="31">
        <v>-39</v>
      </c>
      <c r="AH3468" s="31" t="s">
        <v>40474</v>
      </c>
      <c r="AI3468" s="31" t="s">
        <v>40475</v>
      </c>
      <c r="AJ3468" s="31">
        <v>29</v>
      </c>
      <c r="AK3468" s="31" t="s">
        <v>40476</v>
      </c>
      <c r="AL3468" s="31" t="s">
        <v>40477</v>
      </c>
      <c r="AM3468" s="31">
        <v>94</v>
      </c>
      <c r="AN3468" s="1">
        <f>IF(X3468="",0,1)</f>
        <v>1</v>
      </c>
      <c r="AO3468" s="1">
        <f>IF(AI3468="",0,1)</f>
        <v>1</v>
      </c>
      <c r="AP3468" s="30">
        <f>DATE(YEAR(AE3468),MONTH(AE3468),DAY(AE3468))</f>
        <v>46299</v>
      </c>
      <c r="AQ3468" s="1" t="str">
        <f>IF(COUNTIF('同场线路Rotas do mesmo SC'!A:A,C3468)&gt;0,"Sim","Não")</f>
        <v>Não</v>
      </c>
      <c r="AR3468" s="1" t="str">
        <f>IF(COUNTIF(揽收业务网点!A:A,P3468)&gt;0,"Sim","Não")</f>
        <v>Não</v>
      </c>
    </row>
    <row r="3469" spans="1:44">
      <c r="A3469" s="31" t="s">
        <v>40478</v>
      </c>
      <c r="B3469" s="31" t="s">
        <v>379</v>
      </c>
      <c r="C3469" s="31" t="s">
        <v>2965</v>
      </c>
      <c r="D3469" s="31" t="s">
        <v>381</v>
      </c>
      <c r="E3469" s="31" t="s">
        <v>382</v>
      </c>
      <c r="F3469" s="31" t="s">
        <v>383</v>
      </c>
      <c r="G3469" s="31">
        <v>124</v>
      </c>
      <c r="H3469" s="31" t="s">
        <v>2966</v>
      </c>
      <c r="I3469" s="31" t="s">
        <v>385</v>
      </c>
      <c r="J3469" s="31" t="s">
        <v>2967</v>
      </c>
      <c r="K3469" s="31" t="s">
        <v>387</v>
      </c>
      <c r="L3469" s="31" t="s">
        <v>2968</v>
      </c>
      <c r="M3469" s="31" t="s">
        <v>2969</v>
      </c>
      <c r="N3469" s="31" t="s">
        <v>2970</v>
      </c>
      <c r="O3469" s="31" t="s">
        <v>2971</v>
      </c>
      <c r="P3469" s="31" t="s">
        <v>2972</v>
      </c>
      <c r="Q3469" s="31" t="s">
        <v>94</v>
      </c>
      <c r="R3469" s="31" t="s">
        <v>13012</v>
      </c>
      <c r="S3469" s="31" t="s">
        <v>40479</v>
      </c>
      <c r="T3469" s="31" t="s">
        <v>40480</v>
      </c>
      <c r="U3469" s="31" t="s">
        <v>40481</v>
      </c>
      <c r="V3469" s="31">
        <v>1</v>
      </c>
      <c r="W3469" s="31" t="s">
        <v>396</v>
      </c>
      <c r="X3469" s="31" t="s">
        <v>40482</v>
      </c>
      <c r="Y3469" s="31" t="s">
        <v>40483</v>
      </c>
      <c r="Z3469" s="31" t="s">
        <v>40484</v>
      </c>
      <c r="AA3469" s="31" t="s">
        <v>40484</v>
      </c>
      <c r="AB3469" s="31" t="s">
        <v>2979</v>
      </c>
      <c r="AC3469" s="31" t="s">
        <v>2980</v>
      </c>
      <c r="AD3469" s="31" t="s">
        <v>94</v>
      </c>
      <c r="AE3469" s="31" t="s">
        <v>40485</v>
      </c>
      <c r="AF3469" s="31" t="s">
        <v>40486</v>
      </c>
      <c r="AG3469" s="31">
        <v>1111</v>
      </c>
      <c r="AH3469" s="31" t="s">
        <v>40486</v>
      </c>
      <c r="AI3469" s="31" t="s">
        <v>40487</v>
      </c>
      <c r="AJ3469" s="31">
        <v>-175</v>
      </c>
      <c r="AK3469" s="31" t="s">
        <v>40488</v>
      </c>
      <c r="AL3469" s="31" t="s">
        <v>40489</v>
      </c>
      <c r="AM3469" s="31">
        <v>291</v>
      </c>
      <c r="AN3469" s="1">
        <f>IF(X3469="",0,1)</f>
        <v>1</v>
      </c>
      <c r="AO3469" s="1">
        <f>IF(AI3469="",0,1)</f>
        <v>1</v>
      </c>
      <c r="AP3469" s="30">
        <f>DATE(YEAR(AE3469),MONTH(AE3469),DAY(AE3469))</f>
        <v>46299</v>
      </c>
      <c r="AQ3469" s="1" t="str">
        <f>IF(COUNTIF('同场线路Rotas do mesmo SC'!A:A,C3469)&gt;0,"Sim","Não")</f>
        <v>Não</v>
      </c>
      <c r="AR3469" s="1" t="str">
        <f>IF(COUNTIF(揽收业务网点!A:A,P3469)&gt;0,"Sim","Não")</f>
        <v>Não</v>
      </c>
    </row>
    <row r="3470" spans="1:44">
      <c r="A3470" s="31" t="s">
        <v>40490</v>
      </c>
      <c r="B3470" s="31" t="s">
        <v>379</v>
      </c>
      <c r="C3470" s="31" t="s">
        <v>2987</v>
      </c>
      <c r="D3470" s="31" t="s">
        <v>381</v>
      </c>
      <c r="E3470" s="31" t="s">
        <v>382</v>
      </c>
      <c r="F3470" s="31" t="s">
        <v>383</v>
      </c>
      <c r="G3470" s="31">
        <v>60</v>
      </c>
      <c r="H3470" s="31" t="s">
        <v>2988</v>
      </c>
      <c r="I3470" s="31" t="s">
        <v>512</v>
      </c>
      <c r="J3470" s="31" t="s">
        <v>2989</v>
      </c>
      <c r="K3470" s="31" t="s">
        <v>387</v>
      </c>
      <c r="L3470" s="31" t="s">
        <v>2990</v>
      </c>
      <c r="M3470" s="31" t="s">
        <v>2991</v>
      </c>
      <c r="N3470" s="31" t="s">
        <v>2992</v>
      </c>
      <c r="O3470" s="31" t="s">
        <v>1435</v>
      </c>
      <c r="P3470" s="31" t="s">
        <v>1436</v>
      </c>
      <c r="Q3470" s="31" t="s">
        <v>5</v>
      </c>
      <c r="R3470" s="31" t="s">
        <v>11865</v>
      </c>
      <c r="S3470" s="31" t="s">
        <v>21422</v>
      </c>
      <c r="T3470" s="31" t="s">
        <v>40491</v>
      </c>
      <c r="U3470" s="31" t="s">
        <v>40492</v>
      </c>
      <c r="V3470" s="31">
        <v>69</v>
      </c>
      <c r="W3470" s="31" t="s">
        <v>396</v>
      </c>
      <c r="X3470" s="31" t="s">
        <v>40493</v>
      </c>
      <c r="Y3470" s="31" t="s">
        <v>40052</v>
      </c>
      <c r="Z3470" s="31" t="s">
        <v>40494</v>
      </c>
      <c r="AA3470" s="31" t="s">
        <v>40494</v>
      </c>
      <c r="AB3470" s="31" t="s">
        <v>2999</v>
      </c>
      <c r="AC3470" s="31" t="s">
        <v>3000</v>
      </c>
      <c r="AD3470" s="31" t="s">
        <v>5</v>
      </c>
      <c r="AE3470" s="31" t="s">
        <v>39921</v>
      </c>
      <c r="AF3470" s="31" t="s">
        <v>40495</v>
      </c>
      <c r="AG3470" s="31">
        <v>-74</v>
      </c>
      <c r="AH3470" s="31" t="s">
        <v>40495</v>
      </c>
      <c r="AI3470" s="31" t="s">
        <v>40496</v>
      </c>
      <c r="AJ3470" s="31">
        <v>-23</v>
      </c>
      <c r="AK3470" s="31" t="s">
        <v>40497</v>
      </c>
      <c r="AL3470" s="31" t="s">
        <v>40498</v>
      </c>
      <c r="AM3470" s="31">
        <v>47</v>
      </c>
      <c r="AN3470" s="1">
        <f>IF(X3470="",0,1)</f>
        <v>1</v>
      </c>
      <c r="AO3470" s="1">
        <f>IF(AI3470="",0,1)</f>
        <v>1</v>
      </c>
      <c r="AP3470" s="30">
        <f>DATE(YEAR(AE3470),MONTH(AE3470),DAY(AE3470))</f>
        <v>46299</v>
      </c>
      <c r="AQ3470" s="1" t="str">
        <f>IF(COUNTIF('同场线路Rotas do mesmo SC'!A:A,C3470)&gt;0,"Sim","Não")</f>
        <v>Não</v>
      </c>
      <c r="AR3470" s="1" t="str">
        <f>IF(COUNTIF(揽收业务网点!A:A,P3470)&gt;0,"Sim","Não")</f>
        <v>Não</v>
      </c>
    </row>
    <row r="3471" spans="1:44">
      <c r="A3471" s="31" t="s">
        <v>40499</v>
      </c>
      <c r="B3471" s="31" t="s">
        <v>379</v>
      </c>
      <c r="C3471" s="31" t="s">
        <v>3036</v>
      </c>
      <c r="D3471" s="31" t="s">
        <v>381</v>
      </c>
      <c r="E3471" s="31" t="s">
        <v>640</v>
      </c>
      <c r="F3471" s="31" t="s">
        <v>829</v>
      </c>
      <c r="G3471" s="31">
        <v>41</v>
      </c>
      <c r="H3471" s="31" t="s">
        <v>3037</v>
      </c>
      <c r="I3471" s="31" t="s">
        <v>663</v>
      </c>
      <c r="J3471" s="31" t="s">
        <v>734</v>
      </c>
      <c r="K3471" s="31" t="s">
        <v>387</v>
      </c>
      <c r="L3471" s="31" t="s">
        <v>735</v>
      </c>
      <c r="M3471" s="31" t="s">
        <v>3038</v>
      </c>
      <c r="N3471" s="31" t="s">
        <v>3039</v>
      </c>
      <c r="O3471" s="31" t="s">
        <v>3025</v>
      </c>
      <c r="P3471" s="31" t="s">
        <v>27</v>
      </c>
      <c r="Q3471" s="31" t="s">
        <v>11</v>
      </c>
      <c r="R3471" s="31" t="s">
        <v>24493</v>
      </c>
      <c r="S3471" s="31" t="s">
        <v>24493</v>
      </c>
      <c r="T3471" s="31" t="s">
        <v>40500</v>
      </c>
      <c r="U3471" s="31" t="s">
        <v>40501</v>
      </c>
      <c r="V3471" s="31">
        <v>779</v>
      </c>
      <c r="W3471" s="31" t="s">
        <v>396</v>
      </c>
      <c r="X3471" s="31" t="s">
        <v>40502</v>
      </c>
      <c r="Y3471" s="31" t="s">
        <v>40265</v>
      </c>
      <c r="Z3471" s="31" t="s">
        <v>40503</v>
      </c>
      <c r="AA3471" s="31" t="s">
        <v>40503</v>
      </c>
      <c r="AB3471" s="31" t="s">
        <v>653</v>
      </c>
      <c r="AC3471" s="31" t="s">
        <v>654</v>
      </c>
      <c r="AD3471" s="31" t="s">
        <v>11</v>
      </c>
      <c r="AE3471" s="31" t="s">
        <v>40429</v>
      </c>
      <c r="AF3471" s="31" t="s">
        <v>40504</v>
      </c>
      <c r="AG3471" s="31">
        <v>-109</v>
      </c>
      <c r="AH3471" s="31" t="s">
        <v>40504</v>
      </c>
      <c r="AI3471" s="31" t="s">
        <v>40505</v>
      </c>
      <c r="AJ3471" s="31">
        <v>-395</v>
      </c>
      <c r="AK3471" s="31" t="s">
        <v>40506</v>
      </c>
      <c r="AL3471" s="31" t="s">
        <v>40507</v>
      </c>
      <c r="AM3471" s="31">
        <v>2773</v>
      </c>
      <c r="AN3471" s="1">
        <f>IF(X3471="",0,1)</f>
        <v>1</v>
      </c>
      <c r="AO3471" s="1">
        <f>IF(AI3471="",0,1)</f>
        <v>1</v>
      </c>
      <c r="AP3471" s="30">
        <f>DATE(YEAR(AE3471),MONTH(AE3471),DAY(AE3471))</f>
        <v>46299</v>
      </c>
      <c r="AQ3471" s="1" t="str">
        <f>IF(COUNTIF('同场线路Rotas do mesmo SC'!A:A,C3471)&gt;0,"Sim","Não")</f>
        <v>Não</v>
      </c>
      <c r="AR3471" s="1" t="str">
        <f>IF(COUNTIF(揽收业务网点!A:A,P3471)&gt;0,"Sim","Não")</f>
        <v>Sim</v>
      </c>
    </row>
    <row r="3472" spans="1:44">
      <c r="A3472" s="31" t="s">
        <v>40508</v>
      </c>
      <c r="B3472" s="31" t="s">
        <v>379</v>
      </c>
      <c r="C3472" s="31" t="s">
        <v>3082</v>
      </c>
      <c r="D3472" s="31" t="s">
        <v>381</v>
      </c>
      <c r="E3472" s="31" t="s">
        <v>382</v>
      </c>
      <c r="F3472" s="31" t="s">
        <v>383</v>
      </c>
      <c r="G3472" s="31">
        <v>45</v>
      </c>
      <c r="H3472" s="31" t="s">
        <v>3083</v>
      </c>
      <c r="I3472" s="31" t="s">
        <v>385</v>
      </c>
      <c r="J3472" s="31" t="s">
        <v>3084</v>
      </c>
      <c r="K3472" s="31" t="s">
        <v>387</v>
      </c>
      <c r="L3472" s="31" t="s">
        <v>3085</v>
      </c>
      <c r="M3472" s="31" t="s">
        <v>3084</v>
      </c>
      <c r="N3472" s="31" t="s">
        <v>3086</v>
      </c>
      <c r="O3472" s="31" t="s">
        <v>1435</v>
      </c>
      <c r="P3472" s="31" t="s">
        <v>1436</v>
      </c>
      <c r="Q3472" s="31" t="s">
        <v>5</v>
      </c>
      <c r="R3472" s="31" t="s">
        <v>40509</v>
      </c>
      <c r="S3472" s="31" t="s">
        <v>20020</v>
      </c>
      <c r="T3472" s="31" t="s">
        <v>40510</v>
      </c>
      <c r="U3472" s="31" t="s">
        <v>40511</v>
      </c>
      <c r="V3472" s="31">
        <v>160</v>
      </c>
      <c r="W3472" s="31" t="s">
        <v>396</v>
      </c>
      <c r="X3472" s="31" t="s">
        <v>40512</v>
      </c>
      <c r="Y3472" s="31" t="s">
        <v>40265</v>
      </c>
      <c r="Z3472" s="31" t="s">
        <v>40513</v>
      </c>
      <c r="AA3472" s="31" t="s">
        <v>40513</v>
      </c>
      <c r="AB3472" s="31" t="s">
        <v>3092</v>
      </c>
      <c r="AC3472" s="31" t="s">
        <v>3093</v>
      </c>
      <c r="AD3472" s="31" t="s">
        <v>5</v>
      </c>
      <c r="AE3472" s="31" t="s">
        <v>40052</v>
      </c>
      <c r="AF3472" s="31" t="s">
        <v>40514</v>
      </c>
      <c r="AG3472" s="31">
        <v>-25</v>
      </c>
      <c r="AH3472" s="31" t="s">
        <v>40514</v>
      </c>
      <c r="AI3472" s="31" t="s">
        <v>40515</v>
      </c>
      <c r="AJ3472" s="31">
        <v>5</v>
      </c>
      <c r="AK3472" s="31" t="s">
        <v>40516</v>
      </c>
      <c r="AL3472" s="31" t="s">
        <v>40517</v>
      </c>
      <c r="AM3472" s="31">
        <v>218</v>
      </c>
      <c r="AN3472" s="1">
        <f>IF(X3472="",0,1)</f>
        <v>1</v>
      </c>
      <c r="AO3472" s="1">
        <f>IF(AI3472="",0,1)</f>
        <v>1</v>
      </c>
      <c r="AP3472" s="30">
        <f>DATE(YEAR(AE3472),MONTH(AE3472),DAY(AE3472))</f>
        <v>46299</v>
      </c>
      <c r="AQ3472" s="1" t="str">
        <f>IF(COUNTIF('同场线路Rotas do mesmo SC'!A:A,C3472)&gt;0,"Sim","Não")</f>
        <v>Não</v>
      </c>
      <c r="AR3472" s="1" t="str">
        <f>IF(COUNTIF(揽收业务网点!A:A,P3472)&gt;0,"Sim","Não")</f>
        <v>Não</v>
      </c>
    </row>
    <row r="3473" spans="1:44">
      <c r="A3473" s="31" t="s">
        <v>40518</v>
      </c>
      <c r="B3473" s="31" t="s">
        <v>379</v>
      </c>
      <c r="C3473" s="31" t="s">
        <v>40519</v>
      </c>
      <c r="D3473" s="31" t="s">
        <v>381</v>
      </c>
      <c r="E3473" s="31" t="s">
        <v>382</v>
      </c>
      <c r="F3473" s="31" t="s">
        <v>383</v>
      </c>
      <c r="G3473" s="31">
        <v>7.56</v>
      </c>
      <c r="H3473" s="31" t="s">
        <v>16395</v>
      </c>
      <c r="I3473" s="31" t="s">
        <v>385</v>
      </c>
      <c r="J3473" s="31" t="s">
        <v>16396</v>
      </c>
      <c r="K3473" s="31" t="s">
        <v>387</v>
      </c>
      <c r="L3473" s="31" t="s">
        <v>16397</v>
      </c>
      <c r="M3473" s="31" t="s">
        <v>16398</v>
      </c>
      <c r="N3473" s="31" t="s">
        <v>16399</v>
      </c>
      <c r="O3473" s="31" t="s">
        <v>15196</v>
      </c>
      <c r="P3473" s="31" t="s">
        <v>15197</v>
      </c>
      <c r="Q3473" s="31" t="s">
        <v>5</v>
      </c>
      <c r="R3473" s="31" t="s">
        <v>18066</v>
      </c>
      <c r="S3473" s="31" t="s">
        <v>4796</v>
      </c>
      <c r="T3473" s="31" t="s">
        <v>40520</v>
      </c>
      <c r="U3473" s="31" t="s">
        <v>40521</v>
      </c>
      <c r="V3473" s="31">
        <v>104</v>
      </c>
      <c r="W3473" s="31" t="s">
        <v>396</v>
      </c>
      <c r="X3473" s="31" t="s">
        <v>40522</v>
      </c>
      <c r="Y3473" s="31" t="s">
        <v>40265</v>
      </c>
      <c r="Z3473" s="31" t="s">
        <v>40523</v>
      </c>
      <c r="AA3473" s="31" t="s">
        <v>40523</v>
      </c>
      <c r="AB3473" s="31" t="s">
        <v>16724</v>
      </c>
      <c r="AC3473" s="31" t="s">
        <v>16725</v>
      </c>
      <c r="AD3473" s="31" t="s">
        <v>5</v>
      </c>
      <c r="AE3473" s="31" t="s">
        <v>40524</v>
      </c>
      <c r="AF3473" s="31" t="s">
        <v>40525</v>
      </c>
      <c r="AG3473" s="31">
        <v>5</v>
      </c>
      <c r="AH3473" s="31" t="s">
        <v>40525</v>
      </c>
      <c r="AI3473" s="31" t="s">
        <v>40526</v>
      </c>
      <c r="AJ3473" s="31">
        <v>10</v>
      </c>
      <c r="AK3473" s="31" t="s">
        <v>40527</v>
      </c>
      <c r="AL3473" s="31" t="s">
        <v>40528</v>
      </c>
      <c r="AM3473" s="31">
        <v>266</v>
      </c>
      <c r="AN3473" s="1">
        <f>IF(X3473="",0,1)</f>
        <v>1</v>
      </c>
      <c r="AO3473" s="1">
        <f>IF(AI3473="",0,1)</f>
        <v>1</v>
      </c>
      <c r="AP3473" s="30">
        <f>DATE(YEAR(AE3473),MONTH(AE3473),DAY(AE3473))</f>
        <v>46299</v>
      </c>
      <c r="AQ3473" s="1" t="str">
        <f>IF(COUNTIF('同场线路Rotas do mesmo SC'!A:A,C3473)&gt;0,"Sim","Não")</f>
        <v>Não</v>
      </c>
      <c r="AR3473" s="1" t="str">
        <f>IF(COUNTIF(揽收业务网点!A:A,P3473)&gt;0,"Sim","Não")</f>
        <v>Não</v>
      </c>
    </row>
    <row r="3474" spans="1:44">
      <c r="A3474" s="31" t="s">
        <v>40529</v>
      </c>
      <c r="B3474" s="31" t="s">
        <v>379</v>
      </c>
      <c r="C3474" s="31" t="s">
        <v>3156</v>
      </c>
      <c r="D3474" s="31" t="s">
        <v>381</v>
      </c>
      <c r="E3474" s="31" t="s">
        <v>382</v>
      </c>
      <c r="F3474" s="31" t="s">
        <v>383</v>
      </c>
      <c r="G3474" s="31">
        <v>25</v>
      </c>
      <c r="H3474" s="31" t="s">
        <v>3157</v>
      </c>
      <c r="I3474" s="31" t="s">
        <v>385</v>
      </c>
      <c r="J3474" s="31" t="s">
        <v>3158</v>
      </c>
      <c r="K3474" s="31" t="s">
        <v>387</v>
      </c>
      <c r="L3474" s="31" t="s">
        <v>3159</v>
      </c>
      <c r="M3474" s="31" t="s">
        <v>3160</v>
      </c>
      <c r="N3474" s="31" t="s">
        <v>3161</v>
      </c>
      <c r="O3474" s="31" t="s">
        <v>2341</v>
      </c>
      <c r="P3474" s="31" t="s">
        <v>2342</v>
      </c>
      <c r="Q3474" s="31" t="s">
        <v>5</v>
      </c>
      <c r="R3474" s="31" t="s">
        <v>15104</v>
      </c>
      <c r="S3474" s="31" t="s">
        <v>22150</v>
      </c>
      <c r="T3474" s="31" t="s">
        <v>40530</v>
      </c>
      <c r="U3474" s="31" t="s">
        <v>40531</v>
      </c>
      <c r="V3474" s="31">
        <v>698</v>
      </c>
      <c r="W3474" s="31" t="s">
        <v>396</v>
      </c>
      <c r="X3474" s="31" t="s">
        <v>40532</v>
      </c>
      <c r="Y3474" s="31" t="s">
        <v>40265</v>
      </c>
      <c r="Z3474" s="31" t="s">
        <v>40533</v>
      </c>
      <c r="AA3474" s="31" t="s">
        <v>40533</v>
      </c>
      <c r="AB3474" s="31" t="s">
        <v>3167</v>
      </c>
      <c r="AC3474" s="31" t="s">
        <v>3168</v>
      </c>
      <c r="AD3474" s="31" t="s">
        <v>5</v>
      </c>
      <c r="AE3474" s="31" t="s">
        <v>40534</v>
      </c>
      <c r="AF3474" s="31" t="s">
        <v>40535</v>
      </c>
      <c r="AG3474" s="31">
        <v>-150</v>
      </c>
      <c r="AH3474" s="31" t="s">
        <v>40535</v>
      </c>
      <c r="AI3474" s="31" t="s">
        <v>40536</v>
      </c>
      <c r="AJ3474" s="31">
        <v>154</v>
      </c>
      <c r="AK3474" s="31" t="s">
        <v>40537</v>
      </c>
      <c r="AL3474" s="31" t="s">
        <v>40538</v>
      </c>
      <c r="AM3474" s="31">
        <v>189</v>
      </c>
      <c r="AN3474" s="1">
        <f>IF(X3474="",0,1)</f>
        <v>1</v>
      </c>
      <c r="AO3474" s="1">
        <f>IF(AI3474="",0,1)</f>
        <v>1</v>
      </c>
      <c r="AP3474" s="30">
        <f>DATE(YEAR(AE3474),MONTH(AE3474),DAY(AE3474))</f>
        <v>46299</v>
      </c>
      <c r="AQ3474" s="1" t="str">
        <f>IF(COUNTIF('同场线路Rotas do mesmo SC'!A:A,C3474)&gt;0,"Sim","Não")</f>
        <v>Não</v>
      </c>
      <c r="AR3474" s="1" t="str">
        <f>IF(COUNTIF(揽收业务网点!A:A,P3474)&gt;0,"Sim","Não")</f>
        <v>Não</v>
      </c>
    </row>
    <row r="3475" spans="1:44">
      <c r="A3475" s="31" t="s">
        <v>40539</v>
      </c>
      <c r="B3475" s="31" t="s">
        <v>379</v>
      </c>
      <c r="C3475" s="31" t="s">
        <v>16444</v>
      </c>
      <c r="D3475" s="31" t="s">
        <v>381</v>
      </c>
      <c r="E3475" s="31" t="s">
        <v>382</v>
      </c>
      <c r="F3475" s="31" t="s">
        <v>383</v>
      </c>
      <c r="G3475" s="31">
        <v>219.27</v>
      </c>
      <c r="H3475" s="31" t="s">
        <v>40540</v>
      </c>
      <c r="I3475" s="31" t="s">
        <v>385</v>
      </c>
      <c r="J3475" s="31" t="s">
        <v>16446</v>
      </c>
      <c r="K3475" s="31" t="s">
        <v>387</v>
      </c>
      <c r="L3475" s="31" t="s">
        <v>16447</v>
      </c>
      <c r="M3475" s="31" t="s">
        <v>16446</v>
      </c>
      <c r="N3475" s="31" t="s">
        <v>16448</v>
      </c>
      <c r="O3475" s="31" t="s">
        <v>15196</v>
      </c>
      <c r="P3475" s="31" t="s">
        <v>15197</v>
      </c>
      <c r="Q3475" s="31" t="s">
        <v>5</v>
      </c>
      <c r="R3475" s="31" t="s">
        <v>13289</v>
      </c>
      <c r="S3475" s="31" t="s">
        <v>14995</v>
      </c>
      <c r="T3475" s="31" t="s">
        <v>40541</v>
      </c>
      <c r="U3475" s="31" t="s">
        <v>40542</v>
      </c>
      <c r="V3475" s="31">
        <v>70</v>
      </c>
      <c r="W3475" s="31" t="s">
        <v>396</v>
      </c>
      <c r="X3475" s="31" t="s">
        <v>40543</v>
      </c>
      <c r="Y3475" s="31" t="s">
        <v>40265</v>
      </c>
      <c r="Z3475" s="31" t="s">
        <v>40544</v>
      </c>
      <c r="AA3475" s="31" t="s">
        <v>40544</v>
      </c>
      <c r="AB3475" s="31" t="s">
        <v>16454</v>
      </c>
      <c r="AC3475" s="31" t="s">
        <v>16455</v>
      </c>
      <c r="AD3475" s="31" t="s">
        <v>5</v>
      </c>
      <c r="AE3475" s="31" t="s">
        <v>40545</v>
      </c>
      <c r="AF3475" s="31" t="s">
        <v>40546</v>
      </c>
      <c r="AG3475" s="31">
        <v>-145</v>
      </c>
      <c r="AH3475" s="31" t="s">
        <v>40546</v>
      </c>
      <c r="AI3475" s="31" t="s">
        <v>40547</v>
      </c>
      <c r="AJ3475" s="31">
        <v>19</v>
      </c>
      <c r="AK3475" s="31" t="s">
        <v>40548</v>
      </c>
      <c r="AL3475" s="31" t="s">
        <v>40549</v>
      </c>
      <c r="AM3475" s="31">
        <v>196</v>
      </c>
      <c r="AN3475" s="1">
        <f>IF(X3475="",0,1)</f>
        <v>1</v>
      </c>
      <c r="AO3475" s="1">
        <f>IF(AI3475="",0,1)</f>
        <v>1</v>
      </c>
      <c r="AP3475" s="30">
        <f>DATE(YEAR(AE3475),MONTH(AE3475),DAY(AE3475))</f>
        <v>46299</v>
      </c>
      <c r="AQ3475" s="1" t="str">
        <f>IF(COUNTIF('同场线路Rotas do mesmo SC'!A:A,C3475)&gt;0,"Sim","Não")</f>
        <v>Não</v>
      </c>
      <c r="AR3475" s="1" t="str">
        <f>IF(COUNTIF(揽收业务网点!A:A,P3475)&gt;0,"Sim","Não")</f>
        <v>Não</v>
      </c>
    </row>
    <row r="3476" spans="1:44">
      <c r="A3476" s="31" t="s">
        <v>40550</v>
      </c>
      <c r="B3476" s="31" t="s">
        <v>379</v>
      </c>
      <c r="C3476" s="31" t="s">
        <v>16462</v>
      </c>
      <c r="D3476" s="31" t="s">
        <v>381</v>
      </c>
      <c r="E3476" s="31" t="s">
        <v>382</v>
      </c>
      <c r="F3476" s="31" t="s">
        <v>383</v>
      </c>
      <c r="G3476" s="31">
        <v>220</v>
      </c>
      <c r="H3476" s="31" t="s">
        <v>28481</v>
      </c>
      <c r="I3476" s="31" t="s">
        <v>2105</v>
      </c>
      <c r="J3476" s="31" t="s">
        <v>16464</v>
      </c>
      <c r="K3476" s="31" t="s">
        <v>387</v>
      </c>
      <c r="L3476" s="31" t="s">
        <v>16465</v>
      </c>
      <c r="M3476" s="31" t="s">
        <v>16466</v>
      </c>
      <c r="N3476" s="31" t="s">
        <v>16467</v>
      </c>
      <c r="O3476" s="31" t="s">
        <v>15196</v>
      </c>
      <c r="P3476" s="31" t="s">
        <v>15197</v>
      </c>
      <c r="Q3476" s="31" t="s">
        <v>5</v>
      </c>
      <c r="R3476" s="31" t="s">
        <v>30702</v>
      </c>
      <c r="S3476" s="31" t="s">
        <v>3299</v>
      </c>
      <c r="T3476" s="31" t="s">
        <v>40551</v>
      </c>
      <c r="U3476" s="31" t="s">
        <v>40552</v>
      </c>
      <c r="V3476" s="31">
        <v>47</v>
      </c>
      <c r="W3476" s="31" t="s">
        <v>396</v>
      </c>
      <c r="X3476" s="31" t="s">
        <v>40553</v>
      </c>
      <c r="Y3476" s="31" t="s">
        <v>40265</v>
      </c>
      <c r="Z3476" s="31" t="s">
        <v>40554</v>
      </c>
      <c r="AA3476" s="31" t="s">
        <v>40554</v>
      </c>
      <c r="AB3476" s="31" t="s">
        <v>16473</v>
      </c>
      <c r="AC3476" s="31" t="s">
        <v>16474</v>
      </c>
      <c r="AD3476" s="31" t="s">
        <v>5</v>
      </c>
      <c r="AE3476" s="31" t="s">
        <v>40545</v>
      </c>
      <c r="AF3476" s="31" t="s">
        <v>40555</v>
      </c>
      <c r="AG3476" s="31">
        <v>-250</v>
      </c>
      <c r="AH3476" s="31" t="s">
        <v>40555</v>
      </c>
      <c r="AI3476" s="31" t="s">
        <v>40556</v>
      </c>
      <c r="AJ3476" s="31">
        <v>15</v>
      </c>
      <c r="AK3476" s="31" t="s">
        <v>40557</v>
      </c>
      <c r="AL3476" s="31" t="s">
        <v>40558</v>
      </c>
      <c r="AM3476" s="31">
        <v>486</v>
      </c>
      <c r="AN3476" s="1">
        <f>IF(X3476="",0,1)</f>
        <v>1</v>
      </c>
      <c r="AO3476" s="1">
        <f>IF(AI3476="",0,1)</f>
        <v>1</v>
      </c>
      <c r="AP3476" s="30">
        <f>DATE(YEAR(AE3476),MONTH(AE3476),DAY(AE3476))</f>
        <v>46299</v>
      </c>
      <c r="AQ3476" s="1" t="str">
        <f>IF(COUNTIF('同场线路Rotas do mesmo SC'!A:A,C3476)&gt;0,"Sim","Não")</f>
        <v>Não</v>
      </c>
      <c r="AR3476" s="1" t="str">
        <f>IF(COUNTIF(揽收业务网点!A:A,P3476)&gt;0,"Sim","Não")</f>
        <v>Não</v>
      </c>
    </row>
    <row r="3477" spans="1:44">
      <c r="A3477" s="31" t="s">
        <v>40559</v>
      </c>
      <c r="B3477" s="31" t="s">
        <v>379</v>
      </c>
      <c r="C3477" s="31" t="s">
        <v>16479</v>
      </c>
      <c r="D3477" s="31" t="s">
        <v>381</v>
      </c>
      <c r="E3477" s="31" t="s">
        <v>382</v>
      </c>
      <c r="F3477" s="31" t="s">
        <v>383</v>
      </c>
      <c r="G3477" s="31">
        <v>50</v>
      </c>
      <c r="H3477" s="31" t="s">
        <v>16480</v>
      </c>
      <c r="I3477" s="31" t="s">
        <v>385</v>
      </c>
      <c r="J3477" s="31" t="s">
        <v>7072</v>
      </c>
      <c r="K3477" s="31" t="s">
        <v>387</v>
      </c>
      <c r="L3477" s="31" t="s">
        <v>13906</v>
      </c>
      <c r="M3477" s="31" t="s">
        <v>16481</v>
      </c>
      <c r="N3477" s="31" t="s">
        <v>16482</v>
      </c>
      <c r="O3477" s="31" t="s">
        <v>1435</v>
      </c>
      <c r="P3477" s="31" t="s">
        <v>1436</v>
      </c>
      <c r="Q3477" s="31" t="s">
        <v>5</v>
      </c>
      <c r="R3477" s="31" t="s">
        <v>23656</v>
      </c>
      <c r="S3477" s="31" t="s">
        <v>23656</v>
      </c>
      <c r="T3477" s="31" t="s">
        <v>40560</v>
      </c>
      <c r="U3477" s="31" t="s">
        <v>40561</v>
      </c>
      <c r="V3477" s="31">
        <v>1</v>
      </c>
      <c r="W3477" s="31" t="s">
        <v>396</v>
      </c>
      <c r="X3477" s="31" t="s">
        <v>40562</v>
      </c>
      <c r="Y3477" s="31" t="s">
        <v>40052</v>
      </c>
      <c r="Z3477" s="31" t="s">
        <v>40563</v>
      </c>
      <c r="AA3477" s="31" t="s">
        <v>40563</v>
      </c>
      <c r="AB3477" s="31" t="s">
        <v>16488</v>
      </c>
      <c r="AC3477" s="31" t="s">
        <v>16489</v>
      </c>
      <c r="AD3477" s="31" t="s">
        <v>5</v>
      </c>
      <c r="AE3477" s="31" t="s">
        <v>40564</v>
      </c>
      <c r="AF3477" s="31" t="s">
        <v>40565</v>
      </c>
      <c r="AG3477" s="31">
        <v>-253</v>
      </c>
      <c r="AH3477" s="31" t="s">
        <v>40565</v>
      </c>
      <c r="AI3477" s="31"/>
      <c r="AJ3477" s="31"/>
      <c r="AK3477" s="31"/>
      <c r="AL3477" s="31"/>
      <c r="AM3477" s="31"/>
      <c r="AN3477" s="1">
        <f>IF(X3477="",0,1)</f>
        <v>1</v>
      </c>
      <c r="AO3477" s="1">
        <f>IF(AI3477="",0,1)</f>
        <v>0</v>
      </c>
      <c r="AP3477" s="30">
        <f>DATE(YEAR(AE3477),MONTH(AE3477),DAY(AE3477))</f>
        <v>46299</v>
      </c>
      <c r="AQ3477" s="1" t="str">
        <f>IF(COUNTIF('同场线路Rotas do mesmo SC'!A:A,C3477)&gt;0,"Sim","Não")</f>
        <v>Não</v>
      </c>
      <c r="AR3477" s="1" t="str">
        <f>IF(COUNTIF(揽收业务网点!A:A,P3477)&gt;0,"Sim","Não")</f>
        <v>Não</v>
      </c>
    </row>
    <row r="3478" spans="1:44">
      <c r="A3478" s="31" t="s">
        <v>40566</v>
      </c>
      <c r="B3478" s="31" t="s">
        <v>379</v>
      </c>
      <c r="C3478" s="31" t="s">
        <v>28502</v>
      </c>
      <c r="D3478" s="31" t="s">
        <v>381</v>
      </c>
      <c r="E3478" s="31" t="s">
        <v>382</v>
      </c>
      <c r="F3478" s="31" t="s">
        <v>383</v>
      </c>
      <c r="G3478" s="31">
        <v>235</v>
      </c>
      <c r="H3478" s="31" t="s">
        <v>26143</v>
      </c>
      <c r="I3478" s="31" t="s">
        <v>385</v>
      </c>
      <c r="J3478" s="31" t="s">
        <v>26081</v>
      </c>
      <c r="K3478" s="31" t="s">
        <v>387</v>
      </c>
      <c r="L3478" s="31" t="s">
        <v>26082</v>
      </c>
      <c r="M3478" s="31" t="s">
        <v>26128</v>
      </c>
      <c r="N3478" s="31" t="s">
        <v>26129</v>
      </c>
      <c r="O3478" s="31" t="s">
        <v>3587</v>
      </c>
      <c r="P3478" s="31" t="s">
        <v>3588</v>
      </c>
      <c r="Q3478" s="31" t="s">
        <v>5</v>
      </c>
      <c r="R3478" s="31" t="s">
        <v>40567</v>
      </c>
      <c r="S3478" s="31" t="s">
        <v>40568</v>
      </c>
      <c r="T3478" s="31" t="s">
        <v>40569</v>
      </c>
      <c r="U3478" s="31" t="s">
        <v>40570</v>
      </c>
      <c r="V3478" s="31">
        <v>434</v>
      </c>
      <c r="W3478" s="31" t="s">
        <v>396</v>
      </c>
      <c r="X3478" s="31" t="s">
        <v>40571</v>
      </c>
      <c r="Y3478" s="31" t="s">
        <v>40063</v>
      </c>
      <c r="Z3478" s="31" t="s">
        <v>40572</v>
      </c>
      <c r="AA3478" s="31" t="s">
        <v>40572</v>
      </c>
      <c r="AB3478" s="31" t="s">
        <v>26152</v>
      </c>
      <c r="AC3478" s="31" t="s">
        <v>26153</v>
      </c>
      <c r="AD3478" s="31" t="s">
        <v>5</v>
      </c>
      <c r="AE3478" s="31" t="s">
        <v>40573</v>
      </c>
      <c r="AF3478" s="31" t="s">
        <v>40574</v>
      </c>
      <c r="AG3478" s="31">
        <v>-135</v>
      </c>
      <c r="AH3478" s="31" t="s">
        <v>40574</v>
      </c>
      <c r="AI3478" s="31" t="s">
        <v>40575</v>
      </c>
      <c r="AJ3478" s="31">
        <v>-169</v>
      </c>
      <c r="AK3478" s="31" t="s">
        <v>40576</v>
      </c>
      <c r="AL3478" s="31" t="s">
        <v>40577</v>
      </c>
      <c r="AM3478" s="31">
        <v>214</v>
      </c>
      <c r="AN3478" s="1">
        <f>IF(X3478="",0,1)</f>
        <v>1</v>
      </c>
      <c r="AO3478" s="1">
        <f>IF(AI3478="",0,1)</f>
        <v>1</v>
      </c>
      <c r="AP3478" s="30">
        <f>DATE(YEAR(AE3478),MONTH(AE3478),DAY(AE3478))</f>
        <v>46299</v>
      </c>
      <c r="AQ3478" s="1" t="str">
        <f>IF(COUNTIF('同场线路Rotas do mesmo SC'!A:A,C3478)&gt;0,"Sim","Não")</f>
        <v>Não</v>
      </c>
      <c r="AR3478" s="1" t="str">
        <f>IF(COUNTIF(揽收业务网点!A:A,P3478)&gt;0,"Sim","Não")</f>
        <v>Não</v>
      </c>
    </row>
    <row r="3479" spans="1:44">
      <c r="A3479" s="31" t="s">
        <v>40578</v>
      </c>
      <c r="B3479" s="31" t="s">
        <v>379</v>
      </c>
      <c r="C3479" s="31" t="s">
        <v>40579</v>
      </c>
      <c r="D3479" s="31" t="s">
        <v>381</v>
      </c>
      <c r="E3479" s="31" t="s">
        <v>382</v>
      </c>
      <c r="F3479" s="31" t="s">
        <v>383</v>
      </c>
      <c r="G3479" s="31">
        <v>20</v>
      </c>
      <c r="H3479" s="31" t="s">
        <v>3191</v>
      </c>
      <c r="I3479" s="31" t="s">
        <v>702</v>
      </c>
      <c r="J3479" s="31" t="s">
        <v>3192</v>
      </c>
      <c r="K3479" s="31" t="s">
        <v>387</v>
      </c>
      <c r="L3479" s="31" t="s">
        <v>3193</v>
      </c>
      <c r="M3479" s="31" t="s">
        <v>3192</v>
      </c>
      <c r="N3479" s="31" t="s">
        <v>3194</v>
      </c>
      <c r="O3479" s="31" t="s">
        <v>3195</v>
      </c>
      <c r="P3479" s="31" t="s">
        <v>3196</v>
      </c>
      <c r="Q3479" s="31" t="s">
        <v>5</v>
      </c>
      <c r="R3479" s="31" t="s">
        <v>40580</v>
      </c>
      <c r="S3479" s="31" t="s">
        <v>33924</v>
      </c>
      <c r="T3479" s="31" t="s">
        <v>40581</v>
      </c>
      <c r="U3479" s="31" t="s">
        <v>40582</v>
      </c>
      <c r="V3479" s="31">
        <v>293</v>
      </c>
      <c r="W3479" s="31" t="s">
        <v>396</v>
      </c>
      <c r="X3479" s="31" t="s">
        <v>40583</v>
      </c>
      <c r="Y3479" s="31" t="s">
        <v>40265</v>
      </c>
      <c r="Z3479" s="31" t="s">
        <v>40584</v>
      </c>
      <c r="AA3479" s="31" t="s">
        <v>40584</v>
      </c>
      <c r="AB3479" s="31" t="s">
        <v>40585</v>
      </c>
      <c r="AC3479" s="31" t="s">
        <v>40586</v>
      </c>
      <c r="AD3479" s="31" t="s">
        <v>5</v>
      </c>
      <c r="AE3479" s="31" t="s">
        <v>40320</v>
      </c>
      <c r="AF3479" s="31" t="s">
        <v>40587</v>
      </c>
      <c r="AG3479" s="31">
        <v>-19</v>
      </c>
      <c r="AH3479" s="31" t="s">
        <v>40587</v>
      </c>
      <c r="AI3479" s="31" t="s">
        <v>40588</v>
      </c>
      <c r="AJ3479" s="31">
        <v>1208</v>
      </c>
      <c r="AK3479" s="31" t="s">
        <v>40589</v>
      </c>
      <c r="AL3479" s="31" t="s">
        <v>40590</v>
      </c>
      <c r="AM3479" s="31">
        <v>419</v>
      </c>
      <c r="AN3479" s="1">
        <f>IF(X3479="",0,1)</f>
        <v>1</v>
      </c>
      <c r="AO3479" s="1">
        <f>IF(AI3479="",0,1)</f>
        <v>1</v>
      </c>
      <c r="AP3479" s="30">
        <f>DATE(YEAR(AE3479),MONTH(AE3479),DAY(AE3479))</f>
        <v>46299</v>
      </c>
      <c r="AQ3479" s="1" t="str">
        <f>IF(COUNTIF('同场线路Rotas do mesmo SC'!A:A,C3479)&gt;0,"Sim","Não")</f>
        <v>Não</v>
      </c>
      <c r="AR3479" s="1" t="str">
        <f>IF(COUNTIF(揽收业务网点!A:A,P3479)&gt;0,"Sim","Não")</f>
        <v>Não</v>
      </c>
    </row>
    <row r="3480" spans="1:44">
      <c r="A3480" s="31" t="s">
        <v>40591</v>
      </c>
      <c r="B3480" s="31" t="s">
        <v>379</v>
      </c>
      <c r="C3480" s="31" t="s">
        <v>3211</v>
      </c>
      <c r="D3480" s="31" t="s">
        <v>381</v>
      </c>
      <c r="E3480" s="31" t="s">
        <v>382</v>
      </c>
      <c r="F3480" s="31" t="s">
        <v>383</v>
      </c>
      <c r="G3480" s="31">
        <v>41</v>
      </c>
      <c r="H3480" s="31" t="s">
        <v>3212</v>
      </c>
      <c r="I3480" s="31" t="s">
        <v>868</v>
      </c>
      <c r="J3480" s="31" t="s">
        <v>2187</v>
      </c>
      <c r="K3480" s="31" t="s">
        <v>387</v>
      </c>
      <c r="L3480" s="31" t="s">
        <v>2188</v>
      </c>
      <c r="M3480" s="31" t="s">
        <v>3213</v>
      </c>
      <c r="N3480" s="31" t="s">
        <v>3214</v>
      </c>
      <c r="O3480" s="31" t="s">
        <v>653</v>
      </c>
      <c r="P3480" s="31" t="s">
        <v>654</v>
      </c>
      <c r="Q3480" s="31" t="s">
        <v>11</v>
      </c>
      <c r="R3480" s="31" t="s">
        <v>25629</v>
      </c>
      <c r="S3480" s="31" t="s">
        <v>25629</v>
      </c>
      <c r="T3480" s="31" t="s">
        <v>40592</v>
      </c>
      <c r="U3480" s="31" t="s">
        <v>40593</v>
      </c>
      <c r="V3480" s="31">
        <v>885</v>
      </c>
      <c r="W3480" s="31" t="s">
        <v>396</v>
      </c>
      <c r="X3480" s="31" t="s">
        <v>40594</v>
      </c>
      <c r="Y3480" s="31" t="s">
        <v>40595</v>
      </c>
      <c r="Z3480" s="31"/>
      <c r="AA3480" s="31"/>
      <c r="AB3480" s="31" t="s">
        <v>2769</v>
      </c>
      <c r="AC3480" s="31" t="s">
        <v>59</v>
      </c>
      <c r="AD3480" s="31" t="s">
        <v>11</v>
      </c>
      <c r="AE3480" s="31" t="s">
        <v>40596</v>
      </c>
      <c r="AF3480" s="31" t="s">
        <v>40597</v>
      </c>
      <c r="AG3480" s="31">
        <v>-92</v>
      </c>
      <c r="AH3480" s="31" t="s">
        <v>40597</v>
      </c>
      <c r="AI3480" s="31" t="s">
        <v>40598</v>
      </c>
      <c r="AJ3480" s="31">
        <v>68</v>
      </c>
      <c r="AK3480" s="31" t="s">
        <v>40599</v>
      </c>
      <c r="AL3480" s="31" t="s">
        <v>40600</v>
      </c>
      <c r="AM3480" s="31">
        <v>2903</v>
      </c>
      <c r="AN3480" s="1">
        <f>IF(X3480="",0,1)</f>
        <v>1</v>
      </c>
      <c r="AO3480" s="1">
        <f>IF(AI3480="",0,1)</f>
        <v>1</v>
      </c>
      <c r="AP3480" s="30">
        <f>DATE(YEAR(AE3480),MONTH(AE3480),DAY(AE3480))</f>
        <v>46299</v>
      </c>
      <c r="AQ3480" s="1" t="str">
        <f>IF(COUNTIF('同场线路Rotas do mesmo SC'!A:A,C3480)&gt;0,"Sim","Não")</f>
        <v>Não</v>
      </c>
      <c r="AR3480" s="1" t="str">
        <f>IF(COUNTIF(揽收业务网点!A:A,P3480)&gt;0,"Sim","Não")</f>
        <v>Não</v>
      </c>
    </row>
    <row r="3481" spans="1:44">
      <c r="A3481" s="31" t="s">
        <v>40601</v>
      </c>
      <c r="B3481" s="31" t="s">
        <v>379</v>
      </c>
      <c r="C3481" s="31" t="s">
        <v>3227</v>
      </c>
      <c r="D3481" s="31" t="s">
        <v>381</v>
      </c>
      <c r="E3481" s="31" t="s">
        <v>382</v>
      </c>
      <c r="F3481" s="31" t="s">
        <v>383</v>
      </c>
      <c r="G3481" s="31">
        <v>60</v>
      </c>
      <c r="H3481" s="31" t="s">
        <v>1824</v>
      </c>
      <c r="I3481" s="31" t="s">
        <v>1289</v>
      </c>
      <c r="J3481" s="31" t="s">
        <v>2788</v>
      </c>
      <c r="K3481" s="31" t="s">
        <v>387</v>
      </c>
      <c r="L3481" s="31" t="s">
        <v>2789</v>
      </c>
      <c r="M3481" s="31" t="s">
        <v>3231</v>
      </c>
      <c r="N3481" s="31" t="s">
        <v>3232</v>
      </c>
      <c r="O3481" s="31" t="s">
        <v>2341</v>
      </c>
      <c r="P3481" s="31" t="s">
        <v>2342</v>
      </c>
      <c r="Q3481" s="31" t="s">
        <v>5</v>
      </c>
      <c r="R3481" s="31" t="s">
        <v>40602</v>
      </c>
      <c r="S3481" s="31" t="s">
        <v>40603</v>
      </c>
      <c r="T3481" s="31" t="s">
        <v>40604</v>
      </c>
      <c r="U3481" s="31" t="s">
        <v>40605</v>
      </c>
      <c r="V3481" s="31">
        <v>823</v>
      </c>
      <c r="W3481" s="31" t="s">
        <v>396</v>
      </c>
      <c r="X3481" s="31" t="s">
        <v>40606</v>
      </c>
      <c r="Y3481" s="31" t="s">
        <v>40265</v>
      </c>
      <c r="Z3481" s="31" t="s">
        <v>40607</v>
      </c>
      <c r="AA3481" s="31" t="s">
        <v>40607</v>
      </c>
      <c r="AB3481" s="31" t="s">
        <v>3239</v>
      </c>
      <c r="AC3481" s="31" t="s">
        <v>3240</v>
      </c>
      <c r="AD3481" s="31" t="s">
        <v>5</v>
      </c>
      <c r="AE3481" s="31" t="s">
        <v>40052</v>
      </c>
      <c r="AF3481" s="31" t="s">
        <v>40608</v>
      </c>
      <c r="AG3481" s="31">
        <v>-48</v>
      </c>
      <c r="AH3481" s="31" t="s">
        <v>40608</v>
      </c>
      <c r="AI3481" s="31" t="s">
        <v>40609</v>
      </c>
      <c r="AJ3481" s="31">
        <v>25</v>
      </c>
      <c r="AK3481" s="31" t="s">
        <v>40610</v>
      </c>
      <c r="AL3481" s="31" t="s">
        <v>40611</v>
      </c>
      <c r="AM3481" s="31">
        <v>61</v>
      </c>
      <c r="AN3481" s="1">
        <f>IF(X3481="",0,1)</f>
        <v>1</v>
      </c>
      <c r="AO3481" s="1">
        <f>IF(AI3481="",0,1)</f>
        <v>1</v>
      </c>
      <c r="AP3481" s="30">
        <f>DATE(YEAR(AE3481),MONTH(AE3481),DAY(AE3481))</f>
        <v>46299</v>
      </c>
      <c r="AQ3481" s="1" t="str">
        <f>IF(COUNTIF('同场线路Rotas do mesmo SC'!A:A,C3481)&gt;0,"Sim","Não")</f>
        <v>Não</v>
      </c>
      <c r="AR3481" s="1" t="str">
        <f>IF(COUNTIF(揽收业务网点!A:A,P3481)&gt;0,"Sim","Não")</f>
        <v>Não</v>
      </c>
    </row>
    <row r="3482" spans="1:44">
      <c r="A3482" s="31" t="s">
        <v>40612</v>
      </c>
      <c r="B3482" s="31" t="s">
        <v>379</v>
      </c>
      <c r="C3482" s="31" t="s">
        <v>40613</v>
      </c>
      <c r="D3482" s="31" t="s">
        <v>381</v>
      </c>
      <c r="E3482" s="31" t="s">
        <v>382</v>
      </c>
      <c r="F3482" s="31" t="s">
        <v>383</v>
      </c>
      <c r="G3482" s="31">
        <v>352</v>
      </c>
      <c r="H3482" s="31" t="s">
        <v>26177</v>
      </c>
      <c r="I3482" s="31" t="s">
        <v>868</v>
      </c>
      <c r="J3482" s="31" t="s">
        <v>26022</v>
      </c>
      <c r="K3482" s="31" t="s">
        <v>387</v>
      </c>
      <c r="L3482" s="31" t="s">
        <v>26023</v>
      </c>
      <c r="M3482" s="31" t="s">
        <v>36346</v>
      </c>
      <c r="N3482" s="31" t="s">
        <v>36347</v>
      </c>
      <c r="O3482" s="31" t="s">
        <v>3587</v>
      </c>
      <c r="P3482" s="31" t="s">
        <v>3588</v>
      </c>
      <c r="Q3482" s="31" t="s">
        <v>5</v>
      </c>
      <c r="R3482" s="31" t="s">
        <v>3859</v>
      </c>
      <c r="S3482" s="31" t="s">
        <v>40467</v>
      </c>
      <c r="T3482" s="31" t="s">
        <v>40614</v>
      </c>
      <c r="U3482" s="31" t="s">
        <v>40615</v>
      </c>
      <c r="V3482" s="31">
        <v>335</v>
      </c>
      <c r="W3482" s="31" t="s">
        <v>396</v>
      </c>
      <c r="X3482" s="31" t="s">
        <v>40616</v>
      </c>
      <c r="Y3482" s="31" t="s">
        <v>40063</v>
      </c>
      <c r="Z3482" s="31" t="s">
        <v>40617</v>
      </c>
      <c r="AA3482" s="31" t="s">
        <v>40617</v>
      </c>
      <c r="AB3482" s="31" t="s">
        <v>26185</v>
      </c>
      <c r="AC3482" s="31" t="s">
        <v>26186</v>
      </c>
      <c r="AD3482" s="31" t="s">
        <v>5</v>
      </c>
      <c r="AE3482" s="31" t="s">
        <v>40618</v>
      </c>
      <c r="AF3482" s="31" t="s">
        <v>40619</v>
      </c>
      <c r="AG3482" s="31">
        <v>-163</v>
      </c>
      <c r="AH3482" s="31" t="s">
        <v>40619</v>
      </c>
      <c r="AI3482" s="31" t="s">
        <v>40620</v>
      </c>
      <c r="AJ3482" s="31">
        <v>23</v>
      </c>
      <c r="AK3482" s="31" t="s">
        <v>40621</v>
      </c>
      <c r="AL3482" s="31" t="s">
        <v>40622</v>
      </c>
      <c r="AM3482" s="31">
        <v>359</v>
      </c>
      <c r="AN3482" s="1">
        <f>IF(X3482="",0,1)</f>
        <v>1</v>
      </c>
      <c r="AO3482" s="1">
        <f>IF(AI3482="",0,1)</f>
        <v>1</v>
      </c>
      <c r="AP3482" s="30">
        <f>DATE(YEAR(AE3482),MONTH(AE3482),DAY(AE3482))</f>
        <v>46299</v>
      </c>
      <c r="AQ3482" s="1" t="str">
        <f>IF(COUNTIF('同场线路Rotas do mesmo SC'!A:A,C3482)&gt;0,"Sim","Não")</f>
        <v>Não</v>
      </c>
      <c r="AR3482" s="1" t="str">
        <f>IF(COUNTIF(揽收业务网点!A:A,P3482)&gt;0,"Sim","Não")</f>
        <v>Não</v>
      </c>
    </row>
    <row r="3483" spans="1:44">
      <c r="A3483" s="31" t="s">
        <v>40623</v>
      </c>
      <c r="B3483" s="31" t="s">
        <v>379</v>
      </c>
      <c r="C3483" s="31" t="s">
        <v>3260</v>
      </c>
      <c r="D3483" s="31" t="s">
        <v>381</v>
      </c>
      <c r="E3483" s="31" t="s">
        <v>382</v>
      </c>
      <c r="F3483" s="31" t="s">
        <v>383</v>
      </c>
      <c r="G3483" s="31">
        <v>39</v>
      </c>
      <c r="H3483" s="31" t="s">
        <v>40624</v>
      </c>
      <c r="I3483" s="31" t="s">
        <v>868</v>
      </c>
      <c r="J3483" s="31" t="s">
        <v>1979</v>
      </c>
      <c r="K3483" s="31" t="s">
        <v>411</v>
      </c>
      <c r="L3483" s="31" t="s">
        <v>1980</v>
      </c>
      <c r="M3483" s="31" t="s">
        <v>2478</v>
      </c>
      <c r="N3483" s="31" t="s">
        <v>2479</v>
      </c>
      <c r="O3483" s="31" t="s">
        <v>653</v>
      </c>
      <c r="P3483" s="31" t="s">
        <v>654</v>
      </c>
      <c r="Q3483" s="31" t="s">
        <v>11</v>
      </c>
      <c r="R3483" s="31" t="s">
        <v>8581</v>
      </c>
      <c r="S3483" s="31" t="s">
        <v>40625</v>
      </c>
      <c r="T3483" s="31" t="s">
        <v>40626</v>
      </c>
      <c r="U3483" s="31" t="s">
        <v>40627</v>
      </c>
      <c r="V3483" s="31">
        <v>631</v>
      </c>
      <c r="W3483" s="31" t="s">
        <v>396</v>
      </c>
      <c r="X3483" s="31" t="s">
        <v>40628</v>
      </c>
      <c r="Y3483" s="31" t="s">
        <v>39959</v>
      </c>
      <c r="Z3483" s="31" t="s">
        <v>40629</v>
      </c>
      <c r="AA3483" s="31" t="s">
        <v>40629</v>
      </c>
      <c r="AB3483" s="31" t="s">
        <v>2872</v>
      </c>
      <c r="AC3483" s="31" t="s">
        <v>60</v>
      </c>
      <c r="AD3483" s="31" t="s">
        <v>11</v>
      </c>
      <c r="AE3483" s="31" t="s">
        <v>39977</v>
      </c>
      <c r="AF3483" s="31" t="s">
        <v>40630</v>
      </c>
      <c r="AG3483" s="31">
        <v>57</v>
      </c>
      <c r="AH3483" s="31" t="s">
        <v>40630</v>
      </c>
      <c r="AI3483" s="31" t="s">
        <v>40631</v>
      </c>
      <c r="AJ3483" s="31">
        <v>12</v>
      </c>
      <c r="AK3483" s="31" t="s">
        <v>40632</v>
      </c>
      <c r="AL3483" s="31" t="s">
        <v>40633</v>
      </c>
      <c r="AM3483" s="31">
        <v>130</v>
      </c>
      <c r="AN3483" s="1">
        <f>IF(X3483="",0,1)</f>
        <v>1</v>
      </c>
      <c r="AO3483" s="1">
        <f>IF(AI3483="",0,1)</f>
        <v>1</v>
      </c>
      <c r="AP3483" s="30">
        <f>DATE(YEAR(AE3483),MONTH(AE3483),DAY(AE3483))</f>
        <v>46299</v>
      </c>
      <c r="AQ3483" s="1" t="str">
        <f>IF(COUNTIF('同场线路Rotas do mesmo SC'!A:A,C3483)&gt;0,"Sim","Não")</f>
        <v>Não</v>
      </c>
      <c r="AR3483" s="1" t="str">
        <f>IF(COUNTIF(揽收业务网点!A:A,P3483)&gt;0,"Sim","Não")</f>
        <v>Não</v>
      </c>
    </row>
    <row r="3484" spans="1:44">
      <c r="A3484" s="31" t="s">
        <v>40634</v>
      </c>
      <c r="B3484" s="31" t="s">
        <v>379</v>
      </c>
      <c r="C3484" s="31" t="s">
        <v>3273</v>
      </c>
      <c r="D3484" s="31" t="s">
        <v>381</v>
      </c>
      <c r="E3484" s="31" t="s">
        <v>382</v>
      </c>
      <c r="F3484" s="31" t="s">
        <v>383</v>
      </c>
      <c r="G3484" s="31">
        <v>199</v>
      </c>
      <c r="H3484" s="31" t="s">
        <v>20442</v>
      </c>
      <c r="I3484" s="31" t="s">
        <v>512</v>
      </c>
      <c r="J3484" s="31" t="s">
        <v>16563</v>
      </c>
      <c r="K3484" s="31" t="s">
        <v>387</v>
      </c>
      <c r="L3484" s="31" t="s">
        <v>16564</v>
      </c>
      <c r="M3484" s="31" t="s">
        <v>20444</v>
      </c>
      <c r="N3484" s="31" t="s">
        <v>20445</v>
      </c>
      <c r="O3484" s="31" t="s">
        <v>1262</v>
      </c>
      <c r="P3484" s="31" t="s">
        <v>1263</v>
      </c>
      <c r="Q3484" s="31" t="s">
        <v>118</v>
      </c>
      <c r="R3484" s="31" t="s">
        <v>38279</v>
      </c>
      <c r="S3484" s="31" t="s">
        <v>40635</v>
      </c>
      <c r="T3484" s="31" t="s">
        <v>40636</v>
      </c>
      <c r="U3484" s="31" t="s">
        <v>40637</v>
      </c>
      <c r="V3484" s="31">
        <v>111</v>
      </c>
      <c r="W3484" s="31" t="s">
        <v>396</v>
      </c>
      <c r="X3484" s="31" t="s">
        <v>40638</v>
      </c>
      <c r="Y3484" s="31" t="s">
        <v>40051</v>
      </c>
      <c r="Z3484" s="31" t="s">
        <v>40639</v>
      </c>
      <c r="AA3484" s="31" t="s">
        <v>40639</v>
      </c>
      <c r="AB3484" s="31" t="s">
        <v>3285</v>
      </c>
      <c r="AC3484" s="31" t="s">
        <v>3286</v>
      </c>
      <c r="AD3484" s="31" t="s">
        <v>118</v>
      </c>
      <c r="AE3484" s="31" t="s">
        <v>40429</v>
      </c>
      <c r="AF3484" s="31" t="s">
        <v>40640</v>
      </c>
      <c r="AG3484" s="31">
        <v>-117</v>
      </c>
      <c r="AH3484" s="31" t="s">
        <v>40640</v>
      </c>
      <c r="AI3484" s="31" t="s">
        <v>40641</v>
      </c>
      <c r="AJ3484" s="31">
        <v>16</v>
      </c>
      <c r="AK3484" s="31" t="s">
        <v>40642</v>
      </c>
      <c r="AL3484" s="31" t="s">
        <v>40643</v>
      </c>
      <c r="AM3484" s="31">
        <v>105</v>
      </c>
      <c r="AN3484" s="1">
        <f>IF(X3484="",0,1)</f>
        <v>1</v>
      </c>
      <c r="AO3484" s="1">
        <f>IF(AI3484="",0,1)</f>
        <v>1</v>
      </c>
      <c r="AP3484" s="30">
        <f>DATE(YEAR(AE3484),MONTH(AE3484),DAY(AE3484))</f>
        <v>46299</v>
      </c>
      <c r="AQ3484" s="1" t="str">
        <f>IF(COUNTIF('同场线路Rotas do mesmo SC'!A:A,C3484)&gt;0,"Sim","Não")</f>
        <v>Não</v>
      </c>
      <c r="AR3484" s="1" t="str">
        <f>IF(COUNTIF(揽收业务网点!A:A,P3484)&gt;0,"Sim","Não")</f>
        <v>Não</v>
      </c>
    </row>
    <row r="3485" spans="1:44">
      <c r="A3485" s="31" t="s">
        <v>40644</v>
      </c>
      <c r="B3485" s="31" t="s">
        <v>379</v>
      </c>
      <c r="C3485" s="31" t="s">
        <v>3398</v>
      </c>
      <c r="D3485" s="31" t="s">
        <v>381</v>
      </c>
      <c r="E3485" s="31" t="s">
        <v>382</v>
      </c>
      <c r="F3485" s="31" t="s">
        <v>383</v>
      </c>
      <c r="G3485" s="31">
        <v>8</v>
      </c>
      <c r="H3485" s="31" t="s">
        <v>9657</v>
      </c>
      <c r="I3485" s="31" t="s">
        <v>868</v>
      </c>
      <c r="J3485" s="31" t="s">
        <v>1979</v>
      </c>
      <c r="K3485" s="31" t="s">
        <v>411</v>
      </c>
      <c r="L3485" s="31" t="s">
        <v>1980</v>
      </c>
      <c r="M3485" s="31" t="s">
        <v>8843</v>
      </c>
      <c r="N3485" s="31" t="s">
        <v>8844</v>
      </c>
      <c r="O3485" s="31" t="s">
        <v>653</v>
      </c>
      <c r="P3485" s="31" t="s">
        <v>654</v>
      </c>
      <c r="Q3485" s="31" t="s">
        <v>11</v>
      </c>
      <c r="R3485" s="31" t="s">
        <v>40645</v>
      </c>
      <c r="S3485" s="31" t="s">
        <v>40645</v>
      </c>
      <c r="T3485" s="31" t="s">
        <v>40646</v>
      </c>
      <c r="U3485" s="31" t="s">
        <v>40647</v>
      </c>
      <c r="V3485" s="31">
        <v>15</v>
      </c>
      <c r="W3485" s="31" t="s">
        <v>396</v>
      </c>
      <c r="X3485" s="31" t="s">
        <v>40648</v>
      </c>
      <c r="Y3485" s="31" t="s">
        <v>39959</v>
      </c>
      <c r="Z3485" s="31" t="s">
        <v>40649</v>
      </c>
      <c r="AA3485" s="31" t="s">
        <v>40649</v>
      </c>
      <c r="AB3485" s="31" t="s">
        <v>3407</v>
      </c>
      <c r="AC3485" s="31" t="s">
        <v>68</v>
      </c>
      <c r="AD3485" s="31" t="s">
        <v>11</v>
      </c>
      <c r="AE3485" s="31" t="s">
        <v>40650</v>
      </c>
      <c r="AF3485" s="31" t="s">
        <v>40651</v>
      </c>
      <c r="AG3485" s="31">
        <v>12</v>
      </c>
      <c r="AH3485" s="31" t="s">
        <v>40651</v>
      </c>
      <c r="AI3485" s="31" t="s">
        <v>40652</v>
      </c>
      <c r="AJ3485" s="31">
        <v>241</v>
      </c>
      <c r="AK3485" s="31" t="s">
        <v>40653</v>
      </c>
      <c r="AL3485" s="31" t="s">
        <v>40654</v>
      </c>
      <c r="AM3485" s="31">
        <v>1729</v>
      </c>
      <c r="AN3485" s="1">
        <f>IF(X3485="",0,1)</f>
        <v>1</v>
      </c>
      <c r="AO3485" s="1">
        <f>IF(AI3485="",0,1)</f>
        <v>1</v>
      </c>
      <c r="AP3485" s="30">
        <f>DATE(YEAR(AE3485),MONTH(AE3485),DAY(AE3485))</f>
        <v>46299</v>
      </c>
      <c r="AQ3485" s="1" t="str">
        <f>IF(COUNTIF('同场线路Rotas do mesmo SC'!A:A,C3485)&gt;0,"Sim","Não")</f>
        <v>Não</v>
      </c>
      <c r="AR3485" s="1" t="str">
        <f>IF(COUNTIF(揽收业务网点!A:A,P3485)&gt;0,"Sim","Não")</f>
        <v>Não</v>
      </c>
    </row>
    <row r="3486" spans="1:44">
      <c r="A3486" s="31" t="s">
        <v>40655</v>
      </c>
      <c r="B3486" s="31" t="s">
        <v>379</v>
      </c>
      <c r="C3486" s="31" t="s">
        <v>3427</v>
      </c>
      <c r="D3486" s="31" t="s">
        <v>381</v>
      </c>
      <c r="E3486" s="31" t="s">
        <v>382</v>
      </c>
      <c r="F3486" s="31" t="s">
        <v>383</v>
      </c>
      <c r="G3486" s="31">
        <v>140</v>
      </c>
      <c r="H3486" s="31" t="s">
        <v>3428</v>
      </c>
      <c r="I3486" s="31" t="s">
        <v>385</v>
      </c>
      <c r="J3486" s="31" t="s">
        <v>3229</v>
      </c>
      <c r="K3486" s="31" t="s">
        <v>387</v>
      </c>
      <c r="L3486" s="31" t="s">
        <v>3230</v>
      </c>
      <c r="M3486" s="31" t="s">
        <v>3429</v>
      </c>
      <c r="N3486" s="31" t="s">
        <v>3430</v>
      </c>
      <c r="O3486" s="31" t="s">
        <v>1435</v>
      </c>
      <c r="P3486" s="31" t="s">
        <v>1436</v>
      </c>
      <c r="Q3486" s="31" t="s">
        <v>5</v>
      </c>
      <c r="R3486" s="31" t="s">
        <v>29900</v>
      </c>
      <c r="S3486" s="31" t="s">
        <v>18066</v>
      </c>
      <c r="T3486" s="31" t="s">
        <v>40656</v>
      </c>
      <c r="U3486" s="31" t="s">
        <v>40657</v>
      </c>
      <c r="V3486" s="31">
        <v>200</v>
      </c>
      <c r="W3486" s="31" t="s">
        <v>396</v>
      </c>
      <c r="X3486" s="31" t="s">
        <v>40658</v>
      </c>
      <c r="Y3486" s="31" t="s">
        <v>40052</v>
      </c>
      <c r="Z3486" s="31" t="s">
        <v>40659</v>
      </c>
      <c r="AA3486" s="31" t="s">
        <v>40659</v>
      </c>
      <c r="AB3486" s="31" t="s">
        <v>3437</v>
      </c>
      <c r="AC3486" s="31" t="s">
        <v>3438</v>
      </c>
      <c r="AD3486" s="31" t="s">
        <v>5</v>
      </c>
      <c r="AE3486" s="31" t="s">
        <v>40361</v>
      </c>
      <c r="AF3486" s="31" t="s">
        <v>40660</v>
      </c>
      <c r="AG3486" s="31">
        <v>-123</v>
      </c>
      <c r="AH3486" s="31" t="s">
        <v>40660</v>
      </c>
      <c r="AI3486" s="31" t="s">
        <v>40661</v>
      </c>
      <c r="AJ3486" s="31">
        <v>49</v>
      </c>
      <c r="AK3486" s="31" t="s">
        <v>40662</v>
      </c>
      <c r="AL3486" s="31" t="s">
        <v>40663</v>
      </c>
      <c r="AM3486" s="31">
        <v>164</v>
      </c>
      <c r="AN3486" s="1">
        <f>IF(X3486="",0,1)</f>
        <v>1</v>
      </c>
      <c r="AO3486" s="1">
        <f>IF(AI3486="",0,1)</f>
        <v>1</v>
      </c>
      <c r="AP3486" s="30">
        <f>DATE(YEAR(AE3486),MONTH(AE3486),DAY(AE3486))</f>
        <v>46299</v>
      </c>
      <c r="AQ3486" s="1" t="str">
        <f>IF(COUNTIF('同场线路Rotas do mesmo SC'!A:A,C3486)&gt;0,"Sim","Não")</f>
        <v>Não</v>
      </c>
      <c r="AR3486" s="1" t="str">
        <f>IF(COUNTIF(揽收业务网点!A:A,P3486)&gt;0,"Sim","Não")</f>
        <v>Não</v>
      </c>
    </row>
    <row r="3487" spans="1:44">
      <c r="A3487" s="31" t="s">
        <v>40664</v>
      </c>
      <c r="B3487" s="31" t="s">
        <v>379</v>
      </c>
      <c r="C3487" s="31" t="s">
        <v>3445</v>
      </c>
      <c r="D3487" s="31" t="s">
        <v>381</v>
      </c>
      <c r="E3487" s="31" t="s">
        <v>640</v>
      </c>
      <c r="F3487" s="31" t="s">
        <v>383</v>
      </c>
      <c r="G3487" s="31">
        <v>35</v>
      </c>
      <c r="H3487" s="31" t="s">
        <v>3446</v>
      </c>
      <c r="I3487" s="31" t="s">
        <v>702</v>
      </c>
      <c r="J3487" s="31" t="s">
        <v>3447</v>
      </c>
      <c r="K3487" s="31" t="s">
        <v>387</v>
      </c>
      <c r="L3487" s="31" t="s">
        <v>3448</v>
      </c>
      <c r="M3487" s="31" t="s">
        <v>3449</v>
      </c>
      <c r="N3487" s="31" t="s">
        <v>3450</v>
      </c>
      <c r="O3487" s="31" t="s">
        <v>3451</v>
      </c>
      <c r="P3487" s="31" t="s">
        <v>135</v>
      </c>
      <c r="Q3487" s="31" t="s">
        <v>118</v>
      </c>
      <c r="R3487" s="31" t="s">
        <v>29973</v>
      </c>
      <c r="S3487" s="31" t="s">
        <v>29973</v>
      </c>
      <c r="T3487" s="31" t="s">
        <v>40665</v>
      </c>
      <c r="U3487" s="31" t="s">
        <v>40666</v>
      </c>
      <c r="V3487" s="31">
        <v>344</v>
      </c>
      <c r="W3487" s="31" t="s">
        <v>396</v>
      </c>
      <c r="X3487" s="31" t="s">
        <v>40667</v>
      </c>
      <c r="Y3487" s="31" t="s">
        <v>40668</v>
      </c>
      <c r="Z3487" s="31" t="s">
        <v>40669</v>
      </c>
      <c r="AA3487" s="31" t="s">
        <v>40669</v>
      </c>
      <c r="AB3487" s="31" t="s">
        <v>3457</v>
      </c>
      <c r="AC3487" s="31" t="s">
        <v>131</v>
      </c>
      <c r="AD3487" s="31" t="s">
        <v>118</v>
      </c>
      <c r="AE3487" s="31" t="s">
        <v>40266</v>
      </c>
      <c r="AF3487" s="31" t="s">
        <v>40670</v>
      </c>
      <c r="AG3487" s="31">
        <v>-203</v>
      </c>
      <c r="AH3487" s="31" t="s">
        <v>40670</v>
      </c>
      <c r="AI3487" s="31" t="s">
        <v>40671</v>
      </c>
      <c r="AJ3487" s="31"/>
      <c r="AK3487" s="31"/>
      <c r="AL3487" s="31"/>
      <c r="AM3487" s="31"/>
      <c r="AN3487" s="1">
        <f>IF(X3487="",0,1)</f>
        <v>1</v>
      </c>
      <c r="AO3487" s="1">
        <f>IF(AI3487="",0,1)</f>
        <v>1</v>
      </c>
      <c r="AP3487" s="30">
        <f>DATE(YEAR(AE3487),MONTH(AE3487),DAY(AE3487))</f>
        <v>46299</v>
      </c>
      <c r="AQ3487" s="1" t="str">
        <f>IF(COUNTIF('同场线路Rotas do mesmo SC'!A:A,C3487)&gt;0,"Sim","Não")</f>
        <v>Não</v>
      </c>
      <c r="AR3487" s="1" t="str">
        <f>IF(COUNTIF(揽收业务网点!A:A,P3487)&gt;0,"Sim","Não")</f>
        <v>Sim</v>
      </c>
    </row>
    <row r="3488" spans="1:44">
      <c r="A3488" s="31" t="s">
        <v>40664</v>
      </c>
      <c r="B3488" s="31" t="s">
        <v>379</v>
      </c>
      <c r="C3488" s="31" t="s">
        <v>3445</v>
      </c>
      <c r="D3488" s="31" t="s">
        <v>381</v>
      </c>
      <c r="E3488" s="31" t="s">
        <v>640</v>
      </c>
      <c r="F3488" s="31" t="s">
        <v>383</v>
      </c>
      <c r="G3488" s="31">
        <v>74</v>
      </c>
      <c r="H3488" s="31" t="s">
        <v>3446</v>
      </c>
      <c r="I3488" s="31" t="s">
        <v>702</v>
      </c>
      <c r="J3488" s="31" t="s">
        <v>3447</v>
      </c>
      <c r="K3488" s="31" t="s">
        <v>387</v>
      </c>
      <c r="L3488" s="31" t="s">
        <v>3448</v>
      </c>
      <c r="M3488" s="31" t="s">
        <v>3449</v>
      </c>
      <c r="N3488" s="31" t="s">
        <v>3450</v>
      </c>
      <c r="O3488" s="31" t="s">
        <v>3457</v>
      </c>
      <c r="P3488" s="31" t="s">
        <v>131</v>
      </c>
      <c r="Q3488" s="31" t="s">
        <v>118</v>
      </c>
      <c r="R3488" s="31" t="s">
        <v>34487</v>
      </c>
      <c r="S3488" s="31" t="s">
        <v>34487</v>
      </c>
      <c r="T3488" s="31" t="s">
        <v>40672</v>
      </c>
      <c r="U3488" s="31" t="s">
        <v>40673</v>
      </c>
      <c r="V3488" s="31">
        <v>1280</v>
      </c>
      <c r="W3488" s="31" t="s">
        <v>896</v>
      </c>
      <c r="X3488" s="31" t="s">
        <v>40674</v>
      </c>
      <c r="Y3488" s="31" t="s">
        <v>40675</v>
      </c>
      <c r="Z3488" s="31" t="s">
        <v>40676</v>
      </c>
      <c r="AA3488" s="31" t="s">
        <v>40676</v>
      </c>
      <c r="AB3488" s="31" t="s">
        <v>1262</v>
      </c>
      <c r="AC3488" s="31" t="s">
        <v>1263</v>
      </c>
      <c r="AD3488" s="31" t="s">
        <v>118</v>
      </c>
      <c r="AE3488" s="31" t="s">
        <v>40677</v>
      </c>
      <c r="AF3488" s="31" t="s">
        <v>40678</v>
      </c>
      <c r="AG3488" s="31">
        <v>-230</v>
      </c>
      <c r="AH3488" s="31" t="s">
        <v>40678</v>
      </c>
      <c r="AI3488" s="31" t="s">
        <v>40679</v>
      </c>
      <c r="AJ3488" s="31">
        <v>656</v>
      </c>
      <c r="AK3488" s="31" t="s">
        <v>40680</v>
      </c>
      <c r="AL3488" s="31" t="s">
        <v>40681</v>
      </c>
      <c r="AM3488" s="31">
        <v>52</v>
      </c>
      <c r="AN3488" s="1">
        <f>IF(X3488="",0,1)</f>
        <v>1</v>
      </c>
      <c r="AO3488" s="1">
        <f>IF(AI3488="",0,1)</f>
        <v>1</v>
      </c>
      <c r="AP3488" s="30">
        <f>DATE(YEAR(AE3488),MONTH(AE3488),DAY(AE3488))</f>
        <v>46299</v>
      </c>
      <c r="AQ3488" s="1" t="str">
        <f>IF(COUNTIF('同场线路Rotas do mesmo SC'!A:A,C3488)&gt;0,"Sim","Não")</f>
        <v>Não</v>
      </c>
      <c r="AR3488" s="1" t="str">
        <f>IF(COUNTIF(揽收业务网点!A:A,P3488)&gt;0,"Sim","Não")</f>
        <v>Sim</v>
      </c>
    </row>
    <row r="3489" spans="1:44">
      <c r="A3489" s="31" t="s">
        <v>40682</v>
      </c>
      <c r="B3489" s="31" t="s">
        <v>379</v>
      </c>
      <c r="C3489" s="31" t="s">
        <v>40683</v>
      </c>
      <c r="D3489" s="31" t="s">
        <v>381</v>
      </c>
      <c r="E3489" s="31" t="s">
        <v>382</v>
      </c>
      <c r="F3489" s="31" t="s">
        <v>383</v>
      </c>
      <c r="G3489" s="31">
        <v>7.98</v>
      </c>
      <c r="H3489" s="31" t="s">
        <v>28443</v>
      </c>
      <c r="I3489" s="31" t="s">
        <v>2105</v>
      </c>
      <c r="J3489" s="31" t="s">
        <v>28444</v>
      </c>
      <c r="K3489" s="31" t="s">
        <v>387</v>
      </c>
      <c r="L3489" s="31" t="s">
        <v>28445</v>
      </c>
      <c r="M3489" s="31" t="s">
        <v>28446</v>
      </c>
      <c r="N3489" s="31" t="s">
        <v>28447</v>
      </c>
      <c r="O3489" s="31" t="s">
        <v>15196</v>
      </c>
      <c r="P3489" s="31" t="s">
        <v>15197</v>
      </c>
      <c r="Q3489" s="31" t="s">
        <v>5</v>
      </c>
      <c r="R3489" s="31" t="s">
        <v>15662</v>
      </c>
      <c r="S3489" s="31" t="s">
        <v>31560</v>
      </c>
      <c r="T3489" s="31" t="s">
        <v>40684</v>
      </c>
      <c r="U3489" s="31" t="s">
        <v>40685</v>
      </c>
      <c r="V3489" s="31">
        <v>116</v>
      </c>
      <c r="W3489" s="31" t="s">
        <v>396</v>
      </c>
      <c r="X3489" s="31" t="s">
        <v>40686</v>
      </c>
      <c r="Y3489" s="31" t="s">
        <v>40265</v>
      </c>
      <c r="Z3489" s="31"/>
      <c r="AA3489" s="31"/>
      <c r="AB3489" s="31" t="s">
        <v>19113</v>
      </c>
      <c r="AC3489" s="31" t="s">
        <v>19114</v>
      </c>
      <c r="AD3489" s="31" t="s">
        <v>5</v>
      </c>
      <c r="AE3489" s="31" t="s">
        <v>40687</v>
      </c>
      <c r="AF3489" s="31"/>
      <c r="AG3489" s="31"/>
      <c r="AH3489" s="31"/>
      <c r="AI3489" s="31"/>
      <c r="AJ3489" s="31"/>
      <c r="AK3489" s="31" t="s">
        <v>40688</v>
      </c>
      <c r="AL3489" s="31" t="s">
        <v>40689</v>
      </c>
      <c r="AM3489" s="31">
        <v>31</v>
      </c>
      <c r="AN3489" s="1">
        <f>IF(X3489="",0,1)</f>
        <v>1</v>
      </c>
      <c r="AO3489" s="1">
        <f>IF(AI3489="",0,1)</f>
        <v>0</v>
      </c>
      <c r="AP3489" s="30">
        <f>DATE(YEAR(AE3489),MONTH(AE3489),DAY(AE3489))</f>
        <v>46299</v>
      </c>
      <c r="AQ3489" s="1" t="str">
        <f>IF(COUNTIF('同场线路Rotas do mesmo SC'!A:A,C3489)&gt;0,"Sim","Não")</f>
        <v>Não</v>
      </c>
      <c r="AR3489" s="1" t="str">
        <f>IF(COUNTIF(揽收业务网点!A:A,P3489)&gt;0,"Sim","Não")</f>
        <v>Não</v>
      </c>
    </row>
    <row r="3490" spans="1:44">
      <c r="A3490" s="31" t="s">
        <v>40690</v>
      </c>
      <c r="B3490" s="31" t="s">
        <v>379</v>
      </c>
      <c r="C3490" s="31" t="s">
        <v>3521</v>
      </c>
      <c r="D3490" s="31" t="s">
        <v>381</v>
      </c>
      <c r="E3490" s="31" t="s">
        <v>382</v>
      </c>
      <c r="F3490" s="31" t="s">
        <v>383</v>
      </c>
      <c r="G3490" s="31">
        <v>108</v>
      </c>
      <c r="H3490" s="31" t="s">
        <v>1824</v>
      </c>
      <c r="I3490" s="31" t="s">
        <v>1289</v>
      </c>
      <c r="J3490" s="31" t="s">
        <v>40387</v>
      </c>
      <c r="K3490" s="31" t="s">
        <v>387</v>
      </c>
      <c r="L3490" s="31" t="s">
        <v>3523</v>
      </c>
      <c r="M3490" s="31" t="s">
        <v>3524</v>
      </c>
      <c r="N3490" s="31" t="s">
        <v>3525</v>
      </c>
      <c r="O3490" s="31" t="s">
        <v>2341</v>
      </c>
      <c r="P3490" s="31" t="s">
        <v>2342</v>
      </c>
      <c r="Q3490" s="31" t="s">
        <v>5</v>
      </c>
      <c r="R3490" s="31" t="s">
        <v>6628</v>
      </c>
      <c r="S3490" s="31" t="s">
        <v>40691</v>
      </c>
      <c r="T3490" s="31" t="s">
        <v>40692</v>
      </c>
      <c r="U3490" s="31" t="s">
        <v>40693</v>
      </c>
      <c r="V3490" s="31">
        <v>808</v>
      </c>
      <c r="W3490" s="31" t="s">
        <v>396</v>
      </c>
      <c r="X3490" s="31" t="s">
        <v>40694</v>
      </c>
      <c r="Y3490" s="31" t="s">
        <v>40052</v>
      </c>
      <c r="Z3490" s="31" t="s">
        <v>40695</v>
      </c>
      <c r="AA3490" s="31" t="s">
        <v>40695</v>
      </c>
      <c r="AB3490" s="31" t="s">
        <v>3532</v>
      </c>
      <c r="AC3490" s="31" t="s">
        <v>3533</v>
      </c>
      <c r="AD3490" s="31" t="s">
        <v>5</v>
      </c>
      <c r="AE3490" s="31" t="s">
        <v>40329</v>
      </c>
      <c r="AF3490" s="31" t="s">
        <v>40052</v>
      </c>
      <c r="AG3490" s="31">
        <v>-120</v>
      </c>
      <c r="AH3490" s="31" t="s">
        <v>40052</v>
      </c>
      <c r="AI3490" s="31" t="s">
        <v>40696</v>
      </c>
      <c r="AJ3490" s="31">
        <v>19</v>
      </c>
      <c r="AK3490" s="31" t="s">
        <v>40697</v>
      </c>
      <c r="AL3490" s="31" t="s">
        <v>40698</v>
      </c>
      <c r="AM3490" s="31">
        <v>145</v>
      </c>
      <c r="AN3490" s="1">
        <f>IF(X3490="",0,1)</f>
        <v>1</v>
      </c>
      <c r="AO3490" s="1">
        <f>IF(AI3490="",0,1)</f>
        <v>1</v>
      </c>
      <c r="AP3490" s="30">
        <f>DATE(YEAR(AE3490),MONTH(AE3490),DAY(AE3490))</f>
        <v>46299</v>
      </c>
      <c r="AQ3490" s="1" t="str">
        <f>IF(COUNTIF('同场线路Rotas do mesmo SC'!A:A,C3490)&gt;0,"Sim","Não")</f>
        <v>Não</v>
      </c>
      <c r="AR3490" s="1" t="str">
        <f>IF(COUNTIF(揽收业务网点!A:A,P3490)&gt;0,"Sim","Não")</f>
        <v>Não</v>
      </c>
    </row>
    <row r="3491" spans="1:44">
      <c r="A3491" s="31" t="s">
        <v>40699</v>
      </c>
      <c r="B3491" s="31" t="s">
        <v>379</v>
      </c>
      <c r="C3491" s="31" t="s">
        <v>28728</v>
      </c>
      <c r="D3491" s="31" t="s">
        <v>381</v>
      </c>
      <c r="E3491" s="31" t="s">
        <v>382</v>
      </c>
      <c r="F3491" s="31" t="s">
        <v>383</v>
      </c>
      <c r="G3491" s="31">
        <v>205</v>
      </c>
      <c r="H3491" s="31" t="s">
        <v>3582</v>
      </c>
      <c r="I3491" s="31" t="s">
        <v>512</v>
      </c>
      <c r="J3491" s="31" t="s">
        <v>3583</v>
      </c>
      <c r="K3491" s="31" t="s">
        <v>387</v>
      </c>
      <c r="L3491" s="31" t="s">
        <v>3584</v>
      </c>
      <c r="M3491" s="31" t="s">
        <v>28729</v>
      </c>
      <c r="N3491" s="31" t="s">
        <v>28730</v>
      </c>
      <c r="O3491" s="31" t="s">
        <v>3587</v>
      </c>
      <c r="P3491" s="31" t="s">
        <v>3588</v>
      </c>
      <c r="Q3491" s="31" t="s">
        <v>5</v>
      </c>
      <c r="R3491" s="31" t="s">
        <v>22048</v>
      </c>
      <c r="S3491" s="31" t="s">
        <v>22596</v>
      </c>
      <c r="T3491" s="31" t="s">
        <v>40700</v>
      </c>
      <c r="U3491" s="31" t="s">
        <v>40701</v>
      </c>
      <c r="V3491" s="31">
        <v>404</v>
      </c>
      <c r="W3491" s="31" t="s">
        <v>396</v>
      </c>
      <c r="X3491" s="31" t="s">
        <v>40702</v>
      </c>
      <c r="Y3491" s="31" t="s">
        <v>40063</v>
      </c>
      <c r="Z3491" s="31" t="s">
        <v>40703</v>
      </c>
      <c r="AA3491" s="31" t="s">
        <v>40703</v>
      </c>
      <c r="AB3491" s="31" t="s">
        <v>3596</v>
      </c>
      <c r="AC3491" s="31" t="s">
        <v>3597</v>
      </c>
      <c r="AD3491" s="31" t="s">
        <v>5</v>
      </c>
      <c r="AE3491" s="31" t="s">
        <v>40704</v>
      </c>
      <c r="AF3491" s="31" t="s">
        <v>40052</v>
      </c>
      <c r="AG3491" s="31">
        <v>-24</v>
      </c>
      <c r="AH3491" s="31" t="s">
        <v>40052</v>
      </c>
      <c r="AI3491" s="31" t="s">
        <v>40705</v>
      </c>
      <c r="AJ3491" s="31">
        <v>72</v>
      </c>
      <c r="AK3491" s="31" t="s">
        <v>40706</v>
      </c>
      <c r="AL3491" s="31" t="s">
        <v>40707</v>
      </c>
      <c r="AM3491" s="31">
        <v>10</v>
      </c>
      <c r="AN3491" s="1">
        <f>IF(X3491="",0,1)</f>
        <v>1</v>
      </c>
      <c r="AO3491" s="1">
        <f>IF(AI3491="",0,1)</f>
        <v>1</v>
      </c>
      <c r="AP3491" s="30">
        <f>DATE(YEAR(AE3491),MONTH(AE3491),DAY(AE3491))</f>
        <v>46299</v>
      </c>
      <c r="AQ3491" s="1" t="str">
        <f>IF(COUNTIF('同场线路Rotas do mesmo SC'!A:A,C3491)&gt;0,"Sim","Não")</f>
        <v>Não</v>
      </c>
      <c r="AR3491" s="1" t="str">
        <f>IF(COUNTIF(揽收业务网点!A:A,P3491)&gt;0,"Sim","Não")</f>
        <v>Não</v>
      </c>
    </row>
    <row r="3492" spans="1:44">
      <c r="A3492" s="31" t="s">
        <v>40708</v>
      </c>
      <c r="B3492" s="31" t="s">
        <v>379</v>
      </c>
      <c r="C3492" s="31" t="s">
        <v>3603</v>
      </c>
      <c r="D3492" s="31" t="s">
        <v>381</v>
      </c>
      <c r="E3492" s="31" t="s">
        <v>382</v>
      </c>
      <c r="F3492" s="31" t="s">
        <v>383</v>
      </c>
      <c r="G3492" s="31">
        <v>60</v>
      </c>
      <c r="H3492" s="31" t="s">
        <v>3604</v>
      </c>
      <c r="I3492" s="31" t="s">
        <v>385</v>
      </c>
      <c r="J3492" s="31" t="s">
        <v>3605</v>
      </c>
      <c r="K3492" s="31" t="s">
        <v>387</v>
      </c>
      <c r="L3492" s="31" t="s">
        <v>3606</v>
      </c>
      <c r="M3492" s="31" t="s">
        <v>3605</v>
      </c>
      <c r="N3492" s="31" t="s">
        <v>3607</v>
      </c>
      <c r="O3492" s="31" t="s">
        <v>2341</v>
      </c>
      <c r="P3492" s="31" t="s">
        <v>2342</v>
      </c>
      <c r="Q3492" s="31" t="s">
        <v>5</v>
      </c>
      <c r="R3492" s="31" t="s">
        <v>40709</v>
      </c>
      <c r="S3492" s="31" t="s">
        <v>14081</v>
      </c>
      <c r="T3492" s="31" t="s">
        <v>40710</v>
      </c>
      <c r="U3492" s="31" t="s">
        <v>40711</v>
      </c>
      <c r="V3492" s="31">
        <v>796</v>
      </c>
      <c r="W3492" s="31" t="s">
        <v>396</v>
      </c>
      <c r="X3492" s="31" t="s">
        <v>40712</v>
      </c>
      <c r="Y3492" s="31" t="s">
        <v>40265</v>
      </c>
      <c r="Z3492" s="31" t="s">
        <v>40713</v>
      </c>
      <c r="AA3492" s="31" t="s">
        <v>40713</v>
      </c>
      <c r="AB3492" s="31" t="s">
        <v>3614</v>
      </c>
      <c r="AC3492" s="31" t="s">
        <v>3615</v>
      </c>
      <c r="AD3492" s="31" t="s">
        <v>5</v>
      </c>
      <c r="AE3492" s="31" t="s">
        <v>40340</v>
      </c>
      <c r="AF3492" s="31" t="s">
        <v>40714</v>
      </c>
      <c r="AG3492" s="31">
        <v>-115</v>
      </c>
      <c r="AH3492" s="31" t="s">
        <v>40714</v>
      </c>
      <c r="AI3492" s="31" t="s">
        <v>40715</v>
      </c>
      <c r="AJ3492" s="31">
        <v>109</v>
      </c>
      <c r="AK3492" s="31" t="s">
        <v>40716</v>
      </c>
      <c r="AL3492" s="31" t="s">
        <v>40717</v>
      </c>
      <c r="AM3492" s="31">
        <v>274</v>
      </c>
      <c r="AN3492" s="1">
        <f>IF(X3492="",0,1)</f>
        <v>1</v>
      </c>
      <c r="AO3492" s="1">
        <f>IF(AI3492="",0,1)</f>
        <v>1</v>
      </c>
      <c r="AP3492" s="30">
        <f>DATE(YEAR(AE3492),MONTH(AE3492),DAY(AE3492))</f>
        <v>46299</v>
      </c>
      <c r="AQ3492" s="1" t="str">
        <f>IF(COUNTIF('同场线路Rotas do mesmo SC'!A:A,C3492)&gt;0,"Sim","Não")</f>
        <v>Não</v>
      </c>
      <c r="AR3492" s="1" t="str">
        <f>IF(COUNTIF(揽收业务网点!A:A,P3492)&gt;0,"Sim","Não")</f>
        <v>Não</v>
      </c>
    </row>
    <row r="3493" spans="1:44">
      <c r="A3493" s="31" t="s">
        <v>40718</v>
      </c>
      <c r="B3493" s="31" t="s">
        <v>379</v>
      </c>
      <c r="C3493" s="31" t="s">
        <v>3635</v>
      </c>
      <c r="D3493" s="31" t="s">
        <v>381</v>
      </c>
      <c r="E3493" s="31" t="s">
        <v>382</v>
      </c>
      <c r="F3493" s="31" t="s">
        <v>383</v>
      </c>
      <c r="G3493" s="31">
        <v>20</v>
      </c>
      <c r="H3493" s="31" t="s">
        <v>3636</v>
      </c>
      <c r="I3493" s="31" t="s">
        <v>385</v>
      </c>
      <c r="J3493" s="31" t="s">
        <v>3637</v>
      </c>
      <c r="K3493" s="31" t="s">
        <v>387</v>
      </c>
      <c r="L3493" s="31" t="s">
        <v>3638</v>
      </c>
      <c r="M3493" s="31" t="s">
        <v>40719</v>
      </c>
      <c r="N3493" s="31" t="s">
        <v>40720</v>
      </c>
      <c r="O3493" s="31" t="s">
        <v>3195</v>
      </c>
      <c r="P3493" s="31" t="s">
        <v>3196</v>
      </c>
      <c r="Q3493" s="31" t="s">
        <v>5</v>
      </c>
      <c r="R3493" s="31" t="s">
        <v>40721</v>
      </c>
      <c r="S3493" s="31" t="s">
        <v>931</v>
      </c>
      <c r="T3493" s="31" t="s">
        <v>40722</v>
      </c>
      <c r="U3493" s="31" t="s">
        <v>40723</v>
      </c>
      <c r="V3493" s="31">
        <v>308</v>
      </c>
      <c r="W3493" s="31" t="s">
        <v>396</v>
      </c>
      <c r="X3493" s="31" t="s">
        <v>40724</v>
      </c>
      <c r="Y3493" s="31" t="s">
        <v>40265</v>
      </c>
      <c r="Z3493" s="31" t="s">
        <v>40725</v>
      </c>
      <c r="AA3493" s="31" t="s">
        <v>40725</v>
      </c>
      <c r="AB3493" s="31" t="s">
        <v>3646</v>
      </c>
      <c r="AC3493" s="31" t="s">
        <v>3647</v>
      </c>
      <c r="AD3493" s="31" t="s">
        <v>5</v>
      </c>
      <c r="AE3493" s="31" t="s">
        <v>39877</v>
      </c>
      <c r="AF3493" s="31" t="s">
        <v>40726</v>
      </c>
      <c r="AG3493" s="31">
        <v>7</v>
      </c>
      <c r="AH3493" s="31" t="s">
        <v>40726</v>
      </c>
      <c r="AI3493" s="31" t="s">
        <v>40727</v>
      </c>
      <c r="AJ3493" s="31">
        <v>22</v>
      </c>
      <c r="AK3493" s="31" t="s">
        <v>40728</v>
      </c>
      <c r="AL3493" s="31" t="s">
        <v>40729</v>
      </c>
      <c r="AM3493" s="31">
        <v>319</v>
      </c>
      <c r="AN3493" s="1">
        <f>IF(X3493="",0,1)</f>
        <v>1</v>
      </c>
      <c r="AO3493" s="1">
        <f>IF(AI3493="",0,1)</f>
        <v>1</v>
      </c>
      <c r="AP3493" s="30">
        <f>DATE(YEAR(AE3493),MONTH(AE3493),DAY(AE3493))</f>
        <v>46299</v>
      </c>
      <c r="AQ3493" s="1" t="str">
        <f>IF(COUNTIF('同场线路Rotas do mesmo SC'!A:A,C3493)&gt;0,"Sim","Não")</f>
        <v>Não</v>
      </c>
      <c r="AR3493" s="1" t="str">
        <f>IF(COUNTIF(揽收业务网点!A:A,P3493)&gt;0,"Sim","Não")</f>
        <v>Não</v>
      </c>
    </row>
    <row r="3494" spans="1:44">
      <c r="A3494" s="31" t="s">
        <v>40730</v>
      </c>
      <c r="B3494" s="31" t="s">
        <v>379</v>
      </c>
      <c r="C3494" s="31" t="s">
        <v>28801</v>
      </c>
      <c r="D3494" s="31" t="s">
        <v>381</v>
      </c>
      <c r="E3494" s="31" t="s">
        <v>382</v>
      </c>
      <c r="F3494" s="31" t="s">
        <v>383</v>
      </c>
      <c r="G3494" s="31">
        <v>330</v>
      </c>
      <c r="H3494" s="31" t="s">
        <v>26258</v>
      </c>
      <c r="I3494" s="31" t="s">
        <v>512</v>
      </c>
      <c r="J3494" s="31" t="s">
        <v>26022</v>
      </c>
      <c r="K3494" s="31" t="s">
        <v>387</v>
      </c>
      <c r="L3494" s="31" t="s">
        <v>26023</v>
      </c>
      <c r="M3494" s="31" t="s">
        <v>26024</v>
      </c>
      <c r="N3494" s="31" t="s">
        <v>26025</v>
      </c>
      <c r="O3494" s="31" t="s">
        <v>3587</v>
      </c>
      <c r="P3494" s="31" t="s">
        <v>3588</v>
      </c>
      <c r="Q3494" s="31" t="s">
        <v>5</v>
      </c>
      <c r="R3494" s="31" t="s">
        <v>40731</v>
      </c>
      <c r="S3494" s="31" t="s">
        <v>38806</v>
      </c>
      <c r="T3494" s="31" t="s">
        <v>40732</v>
      </c>
      <c r="U3494" s="31" t="s">
        <v>40733</v>
      </c>
      <c r="V3494" s="31">
        <v>284</v>
      </c>
      <c r="W3494" s="31" t="s">
        <v>396</v>
      </c>
      <c r="X3494" s="31" t="s">
        <v>40734</v>
      </c>
      <c r="Y3494" s="31" t="s">
        <v>40063</v>
      </c>
      <c r="Z3494" s="31" t="s">
        <v>40735</v>
      </c>
      <c r="AA3494" s="31" t="s">
        <v>40735</v>
      </c>
      <c r="AB3494" s="31" t="s">
        <v>26030</v>
      </c>
      <c r="AC3494" s="31" t="s">
        <v>26031</v>
      </c>
      <c r="AD3494" s="31" t="s">
        <v>5</v>
      </c>
      <c r="AE3494" s="31" t="s">
        <v>40462</v>
      </c>
      <c r="AF3494" s="31" t="s">
        <v>39877</v>
      </c>
      <c r="AG3494" s="31">
        <v>-49</v>
      </c>
      <c r="AH3494" s="31" t="s">
        <v>39877</v>
      </c>
      <c r="AI3494" s="31" t="s">
        <v>40736</v>
      </c>
      <c r="AJ3494" s="31">
        <v>39</v>
      </c>
      <c r="AK3494" s="31" t="s">
        <v>40737</v>
      </c>
      <c r="AL3494" s="31" t="s">
        <v>40738</v>
      </c>
      <c r="AM3494" s="31">
        <v>257</v>
      </c>
      <c r="AN3494" s="1">
        <f>IF(X3494="",0,1)</f>
        <v>1</v>
      </c>
      <c r="AO3494" s="1">
        <f>IF(AI3494="",0,1)</f>
        <v>1</v>
      </c>
      <c r="AP3494" s="30">
        <f>DATE(YEAR(AE3494),MONTH(AE3494),DAY(AE3494))</f>
        <v>46299</v>
      </c>
      <c r="AQ3494" s="1" t="str">
        <f>IF(COUNTIF('同场线路Rotas do mesmo SC'!A:A,C3494)&gt;0,"Sim","Não")</f>
        <v>Não</v>
      </c>
      <c r="AR3494" s="1" t="str">
        <f>IF(COUNTIF(揽收业务网点!A:A,P3494)&gt;0,"Sim","Não")</f>
        <v>Não</v>
      </c>
    </row>
    <row r="3495" spans="1:44">
      <c r="A3495" s="31" t="s">
        <v>40739</v>
      </c>
      <c r="B3495" s="31" t="s">
        <v>379</v>
      </c>
      <c r="C3495" s="31" t="s">
        <v>3768</v>
      </c>
      <c r="D3495" s="31" t="s">
        <v>381</v>
      </c>
      <c r="E3495" s="31" t="s">
        <v>382</v>
      </c>
      <c r="F3495" s="31" t="s">
        <v>383</v>
      </c>
      <c r="G3495" s="31">
        <v>98</v>
      </c>
      <c r="H3495" s="31" t="s">
        <v>3769</v>
      </c>
      <c r="I3495" s="31" t="s">
        <v>868</v>
      </c>
      <c r="J3495" s="31" t="s">
        <v>3770</v>
      </c>
      <c r="K3495" s="31" t="s">
        <v>387</v>
      </c>
      <c r="L3495" s="31" t="s">
        <v>3771</v>
      </c>
      <c r="M3495" s="31" t="s">
        <v>3772</v>
      </c>
      <c r="N3495" s="31" t="s">
        <v>3773</v>
      </c>
      <c r="O3495" s="31" t="s">
        <v>1435</v>
      </c>
      <c r="P3495" s="31" t="s">
        <v>1436</v>
      </c>
      <c r="Q3495" s="31" t="s">
        <v>5</v>
      </c>
      <c r="R3495" s="31" t="s">
        <v>24640</v>
      </c>
      <c r="S3495" s="31" t="s">
        <v>36517</v>
      </c>
      <c r="T3495" s="31" t="s">
        <v>40740</v>
      </c>
      <c r="U3495" s="31" t="s">
        <v>40741</v>
      </c>
      <c r="V3495" s="31">
        <v>62</v>
      </c>
      <c r="W3495" s="31" t="s">
        <v>396</v>
      </c>
      <c r="X3495" s="31" t="s">
        <v>40742</v>
      </c>
      <c r="Y3495" s="31" t="s">
        <v>40052</v>
      </c>
      <c r="Z3495" s="31" t="s">
        <v>40743</v>
      </c>
      <c r="AA3495" s="31" t="s">
        <v>40743</v>
      </c>
      <c r="AB3495" s="31" t="s">
        <v>3779</v>
      </c>
      <c r="AC3495" s="31" t="s">
        <v>3780</v>
      </c>
      <c r="AD3495" s="31" t="s">
        <v>5</v>
      </c>
      <c r="AE3495" s="31" t="s">
        <v>40744</v>
      </c>
      <c r="AF3495" s="31" t="s">
        <v>40745</v>
      </c>
      <c r="AG3495" s="31">
        <v>-134</v>
      </c>
      <c r="AH3495" s="31" t="s">
        <v>40745</v>
      </c>
      <c r="AI3495" s="31" t="s">
        <v>40746</v>
      </c>
      <c r="AJ3495" s="31">
        <v>20</v>
      </c>
      <c r="AK3495" s="31" t="s">
        <v>40747</v>
      </c>
      <c r="AL3495" s="31" t="s">
        <v>40748</v>
      </c>
      <c r="AM3495" s="31">
        <v>71</v>
      </c>
      <c r="AN3495" s="1">
        <f>IF(X3495="",0,1)</f>
        <v>1</v>
      </c>
      <c r="AO3495" s="1">
        <f>IF(AI3495="",0,1)</f>
        <v>1</v>
      </c>
      <c r="AP3495" s="30">
        <f>DATE(YEAR(AE3495),MONTH(AE3495),DAY(AE3495))</f>
        <v>46299</v>
      </c>
      <c r="AQ3495" s="1" t="str">
        <f>IF(COUNTIF('同场线路Rotas do mesmo SC'!A:A,C3495)&gt;0,"Sim","Não")</f>
        <v>Não</v>
      </c>
      <c r="AR3495" s="1" t="str">
        <f>IF(COUNTIF(揽收业务网点!A:A,P3495)&gt;0,"Sim","Não")</f>
        <v>Não</v>
      </c>
    </row>
    <row r="3496" spans="1:44">
      <c r="A3496" s="31" t="s">
        <v>40749</v>
      </c>
      <c r="B3496" s="31" t="s">
        <v>379</v>
      </c>
      <c r="C3496" s="31" t="s">
        <v>3835</v>
      </c>
      <c r="D3496" s="31" t="s">
        <v>381</v>
      </c>
      <c r="E3496" s="31" t="s">
        <v>382</v>
      </c>
      <c r="F3496" s="31" t="s">
        <v>383</v>
      </c>
      <c r="G3496" s="31">
        <v>170</v>
      </c>
      <c r="H3496" s="31" t="s">
        <v>3836</v>
      </c>
      <c r="I3496" s="31" t="s">
        <v>385</v>
      </c>
      <c r="J3496" s="31" t="s">
        <v>3837</v>
      </c>
      <c r="K3496" s="31" t="s">
        <v>387</v>
      </c>
      <c r="L3496" s="31" t="s">
        <v>3838</v>
      </c>
      <c r="M3496" s="31" t="s">
        <v>27680</v>
      </c>
      <c r="N3496" s="31" t="s">
        <v>27681</v>
      </c>
      <c r="O3496" s="31" t="s">
        <v>1944</v>
      </c>
      <c r="P3496" s="31" t="s">
        <v>1945</v>
      </c>
      <c r="Q3496" s="31" t="s">
        <v>5</v>
      </c>
      <c r="R3496" s="31" t="s">
        <v>6875</v>
      </c>
      <c r="S3496" s="31" t="s">
        <v>931</v>
      </c>
      <c r="T3496" s="31" t="s">
        <v>40750</v>
      </c>
      <c r="U3496" s="31" t="s">
        <v>40751</v>
      </c>
      <c r="V3496" s="31">
        <v>115</v>
      </c>
      <c r="W3496" s="31" t="s">
        <v>396</v>
      </c>
      <c r="X3496" s="31" t="s">
        <v>40752</v>
      </c>
      <c r="Y3496" s="31" t="s">
        <v>39959</v>
      </c>
      <c r="Z3496" s="31" t="s">
        <v>40753</v>
      </c>
      <c r="AA3496" s="31" t="s">
        <v>40753</v>
      </c>
      <c r="AB3496" s="31" t="s">
        <v>3847</v>
      </c>
      <c r="AC3496" s="31" t="s">
        <v>3848</v>
      </c>
      <c r="AD3496" s="31" t="s">
        <v>5</v>
      </c>
      <c r="AE3496" s="31" t="s">
        <v>40052</v>
      </c>
      <c r="AF3496" s="31" t="s">
        <v>40754</v>
      </c>
      <c r="AG3496" s="31">
        <v>-13</v>
      </c>
      <c r="AH3496" s="31" t="s">
        <v>40754</v>
      </c>
      <c r="AI3496" s="31" t="s">
        <v>40755</v>
      </c>
      <c r="AJ3496" s="31">
        <v>81</v>
      </c>
      <c r="AK3496" s="31" t="s">
        <v>40756</v>
      </c>
      <c r="AL3496" s="31" t="s">
        <v>40757</v>
      </c>
      <c r="AM3496" s="31">
        <v>162</v>
      </c>
      <c r="AN3496" s="1">
        <f>IF(X3496="",0,1)</f>
        <v>1</v>
      </c>
      <c r="AO3496" s="1">
        <f>IF(AI3496="",0,1)</f>
        <v>1</v>
      </c>
      <c r="AP3496" s="30">
        <f>DATE(YEAR(AE3496),MONTH(AE3496),DAY(AE3496))</f>
        <v>46299</v>
      </c>
      <c r="AQ3496" s="1" t="str">
        <f>IF(COUNTIF('同场线路Rotas do mesmo SC'!A:A,C3496)&gt;0,"Sim","Não")</f>
        <v>Não</v>
      </c>
      <c r="AR3496" s="1" t="str">
        <f>IF(COUNTIF(揽收业务网点!A:A,P3496)&gt;0,"Sim","Não")</f>
        <v>Não</v>
      </c>
    </row>
    <row r="3497" spans="1:44">
      <c r="A3497" s="31" t="s">
        <v>40758</v>
      </c>
      <c r="B3497" s="31" t="s">
        <v>379</v>
      </c>
      <c r="C3497" s="31" t="s">
        <v>3951</v>
      </c>
      <c r="D3497" s="31" t="s">
        <v>381</v>
      </c>
      <c r="E3497" s="31" t="s">
        <v>382</v>
      </c>
      <c r="F3497" s="31" t="s">
        <v>383</v>
      </c>
      <c r="G3497" s="31">
        <v>308</v>
      </c>
      <c r="H3497" s="31" t="s">
        <v>14352</v>
      </c>
      <c r="I3497" s="31" t="s">
        <v>512</v>
      </c>
      <c r="J3497" s="31" t="s">
        <v>16563</v>
      </c>
      <c r="K3497" s="31" t="s">
        <v>387</v>
      </c>
      <c r="L3497" s="31" t="s">
        <v>16564</v>
      </c>
      <c r="M3497" s="31" t="s">
        <v>14355</v>
      </c>
      <c r="N3497" s="31" t="s">
        <v>14356</v>
      </c>
      <c r="O3497" s="31" t="s">
        <v>1262</v>
      </c>
      <c r="P3497" s="31" t="s">
        <v>1263</v>
      </c>
      <c r="Q3497" s="31" t="s">
        <v>118</v>
      </c>
      <c r="R3497" s="31" t="s">
        <v>20044</v>
      </c>
      <c r="S3497" s="31" t="s">
        <v>20044</v>
      </c>
      <c r="T3497" s="31" t="s">
        <v>40759</v>
      </c>
      <c r="U3497" s="31" t="s">
        <v>40760</v>
      </c>
      <c r="V3497" s="31">
        <v>74</v>
      </c>
      <c r="W3497" s="31" t="s">
        <v>396</v>
      </c>
      <c r="X3497" s="31" t="s">
        <v>40761</v>
      </c>
      <c r="Y3497" s="31" t="s">
        <v>40278</v>
      </c>
      <c r="Z3497" s="31" t="s">
        <v>40762</v>
      </c>
      <c r="AA3497" s="31" t="s">
        <v>40762</v>
      </c>
      <c r="AB3497" s="31" t="s">
        <v>3958</v>
      </c>
      <c r="AC3497" s="31" t="s">
        <v>3959</v>
      </c>
      <c r="AD3497" s="31" t="s">
        <v>118</v>
      </c>
      <c r="AE3497" s="31" t="s">
        <v>40429</v>
      </c>
      <c r="AF3497" s="31" t="s">
        <v>40763</v>
      </c>
      <c r="AG3497" s="31">
        <v>-92</v>
      </c>
      <c r="AH3497" s="31" t="s">
        <v>40763</v>
      </c>
      <c r="AI3497" s="31" t="s">
        <v>40764</v>
      </c>
      <c r="AJ3497" s="31">
        <v>58</v>
      </c>
      <c r="AK3497" s="31" t="s">
        <v>40765</v>
      </c>
      <c r="AL3497" s="31" t="s">
        <v>40766</v>
      </c>
      <c r="AM3497" s="31">
        <v>20</v>
      </c>
      <c r="AN3497" s="1">
        <f>IF(X3497="",0,1)</f>
        <v>1</v>
      </c>
      <c r="AO3497" s="1">
        <f>IF(AI3497="",0,1)</f>
        <v>1</v>
      </c>
      <c r="AP3497" s="30">
        <f>DATE(YEAR(AE3497),MONTH(AE3497),DAY(AE3497))</f>
        <v>46299</v>
      </c>
      <c r="AQ3497" s="1" t="str">
        <f>IF(COUNTIF('同场线路Rotas do mesmo SC'!A:A,C3497)&gt;0,"Sim","Não")</f>
        <v>Não</v>
      </c>
      <c r="AR3497" s="1" t="str">
        <f>IF(COUNTIF(揽收业务网点!A:A,P3497)&gt;0,"Sim","Não")</f>
        <v>Não</v>
      </c>
    </row>
    <row r="3498" spans="1:44">
      <c r="A3498" s="31" t="s">
        <v>40767</v>
      </c>
      <c r="B3498" s="31" t="s">
        <v>379</v>
      </c>
      <c r="C3498" s="31" t="s">
        <v>3965</v>
      </c>
      <c r="D3498" s="31" t="s">
        <v>381</v>
      </c>
      <c r="E3498" s="31" t="s">
        <v>382</v>
      </c>
      <c r="F3498" s="31" t="s">
        <v>383</v>
      </c>
      <c r="G3498" s="31">
        <v>29</v>
      </c>
      <c r="H3498" s="31" t="s">
        <v>3966</v>
      </c>
      <c r="I3498" s="31" t="s">
        <v>385</v>
      </c>
      <c r="J3498" s="31" t="s">
        <v>3967</v>
      </c>
      <c r="K3498" s="31" t="s">
        <v>387</v>
      </c>
      <c r="L3498" s="31" t="s">
        <v>3968</v>
      </c>
      <c r="M3498" s="31" t="s">
        <v>3969</v>
      </c>
      <c r="N3498" s="31" t="s">
        <v>3970</v>
      </c>
      <c r="O3498" s="31" t="s">
        <v>3971</v>
      </c>
      <c r="P3498" s="31" t="s">
        <v>3972</v>
      </c>
      <c r="Q3498" s="31" t="s">
        <v>94</v>
      </c>
      <c r="R3498" s="31" t="s">
        <v>16859</v>
      </c>
      <c r="S3498" s="31" t="s">
        <v>40768</v>
      </c>
      <c r="T3498" s="31" t="s">
        <v>40769</v>
      </c>
      <c r="U3498" s="31" t="s">
        <v>40770</v>
      </c>
      <c r="V3498" s="31">
        <v>5</v>
      </c>
      <c r="W3498" s="31" t="s">
        <v>396</v>
      </c>
      <c r="X3498" s="31" t="s">
        <v>40771</v>
      </c>
      <c r="Y3498" s="31" t="s">
        <v>40429</v>
      </c>
      <c r="Z3498" s="31" t="s">
        <v>40772</v>
      </c>
      <c r="AA3498" s="31" t="s">
        <v>40772</v>
      </c>
      <c r="AB3498" s="31" t="s">
        <v>3979</v>
      </c>
      <c r="AC3498" s="31" t="s">
        <v>3980</v>
      </c>
      <c r="AD3498" s="31" t="s">
        <v>94</v>
      </c>
      <c r="AE3498" s="31" t="s">
        <v>40773</v>
      </c>
      <c r="AF3498" s="31" t="s">
        <v>40774</v>
      </c>
      <c r="AG3498" s="31">
        <v>-211</v>
      </c>
      <c r="AH3498" s="31" t="s">
        <v>40774</v>
      </c>
      <c r="AI3498" s="31" t="s">
        <v>40775</v>
      </c>
      <c r="AJ3498" s="31">
        <v>116</v>
      </c>
      <c r="AK3498" s="31" t="s">
        <v>40776</v>
      </c>
      <c r="AL3498" s="31" t="s">
        <v>40777</v>
      </c>
      <c r="AM3498" s="31">
        <v>96</v>
      </c>
      <c r="AN3498" s="1">
        <f>IF(X3498="",0,1)</f>
        <v>1</v>
      </c>
      <c r="AO3498" s="1">
        <f>IF(AI3498="",0,1)</f>
        <v>1</v>
      </c>
      <c r="AP3498" s="30">
        <f>DATE(YEAR(AE3498),MONTH(AE3498),DAY(AE3498))</f>
        <v>46299</v>
      </c>
      <c r="AQ3498" s="1" t="str">
        <f>IF(COUNTIF('同场线路Rotas do mesmo SC'!A:A,C3498)&gt;0,"Sim","Não")</f>
        <v>Não</v>
      </c>
      <c r="AR3498" s="1" t="str">
        <f>IF(COUNTIF(揽收业务网点!A:A,P3498)&gt;0,"Sim","Não")</f>
        <v>Não</v>
      </c>
    </row>
    <row r="3499" spans="1:44">
      <c r="A3499" s="31" t="s">
        <v>40778</v>
      </c>
      <c r="B3499" s="31" t="s">
        <v>379</v>
      </c>
      <c r="C3499" s="31" t="s">
        <v>3986</v>
      </c>
      <c r="D3499" s="31" t="s">
        <v>381</v>
      </c>
      <c r="E3499" s="31" t="s">
        <v>382</v>
      </c>
      <c r="F3499" s="31" t="s">
        <v>383</v>
      </c>
      <c r="G3499" s="31">
        <v>105</v>
      </c>
      <c r="H3499" s="31" t="s">
        <v>3937</v>
      </c>
      <c r="I3499" s="31" t="s">
        <v>702</v>
      </c>
      <c r="J3499" s="31" t="s">
        <v>664</v>
      </c>
      <c r="K3499" s="31" t="s">
        <v>387</v>
      </c>
      <c r="L3499" s="31" t="s">
        <v>665</v>
      </c>
      <c r="M3499" s="31" t="s">
        <v>3938</v>
      </c>
      <c r="N3499" s="31" t="s">
        <v>3939</v>
      </c>
      <c r="O3499" s="31" t="s">
        <v>1262</v>
      </c>
      <c r="P3499" s="31" t="s">
        <v>1263</v>
      </c>
      <c r="Q3499" s="31" t="s">
        <v>118</v>
      </c>
      <c r="R3499" s="31" t="s">
        <v>40779</v>
      </c>
      <c r="S3499" s="31" t="s">
        <v>26587</v>
      </c>
      <c r="T3499" s="31" t="s">
        <v>40780</v>
      </c>
      <c r="U3499" s="31" t="s">
        <v>40781</v>
      </c>
      <c r="V3499" s="31">
        <v>136</v>
      </c>
      <c r="W3499" s="31" t="s">
        <v>396</v>
      </c>
      <c r="X3499" s="31" t="s">
        <v>40782</v>
      </c>
      <c r="Y3499" s="31" t="s">
        <v>39977</v>
      </c>
      <c r="Z3499" s="31" t="s">
        <v>40783</v>
      </c>
      <c r="AA3499" s="31" t="s">
        <v>40783</v>
      </c>
      <c r="AB3499" s="31" t="s">
        <v>668</v>
      </c>
      <c r="AC3499" s="31" t="s">
        <v>119</v>
      </c>
      <c r="AD3499" s="31" t="s">
        <v>118</v>
      </c>
      <c r="AE3499" s="31" t="s">
        <v>40052</v>
      </c>
      <c r="AF3499" s="31" t="s">
        <v>40784</v>
      </c>
      <c r="AG3499" s="31">
        <v>-70</v>
      </c>
      <c r="AH3499" s="31" t="s">
        <v>40784</v>
      </c>
      <c r="AI3499" s="31" t="s">
        <v>40785</v>
      </c>
      <c r="AJ3499" s="31">
        <v>46</v>
      </c>
      <c r="AK3499" s="31" t="s">
        <v>40786</v>
      </c>
      <c r="AL3499" s="31" t="s">
        <v>40787</v>
      </c>
      <c r="AM3499" s="31">
        <v>76</v>
      </c>
      <c r="AN3499" s="1">
        <f>IF(X3499="",0,1)</f>
        <v>1</v>
      </c>
      <c r="AO3499" s="1">
        <f>IF(AI3499="",0,1)</f>
        <v>1</v>
      </c>
      <c r="AP3499" s="30">
        <f>DATE(YEAR(AE3499),MONTH(AE3499),DAY(AE3499))</f>
        <v>46299</v>
      </c>
      <c r="AQ3499" s="1" t="str">
        <f>IF(COUNTIF('同场线路Rotas do mesmo SC'!A:A,C3499)&gt;0,"Sim","Não")</f>
        <v>Não</v>
      </c>
      <c r="AR3499" s="1" t="str">
        <f>IF(COUNTIF(揽收业务网点!A:A,P3499)&gt;0,"Sim","Não")</f>
        <v>Não</v>
      </c>
    </row>
    <row r="3500" spans="1:44">
      <c r="A3500" s="31" t="s">
        <v>40788</v>
      </c>
      <c r="B3500" s="31" t="s">
        <v>379</v>
      </c>
      <c r="C3500" s="31" t="s">
        <v>3998</v>
      </c>
      <c r="D3500" s="31" t="s">
        <v>381</v>
      </c>
      <c r="E3500" s="31" t="s">
        <v>382</v>
      </c>
      <c r="F3500" s="31" t="s">
        <v>732</v>
      </c>
      <c r="G3500" s="31">
        <v>303</v>
      </c>
      <c r="H3500" s="31" t="s">
        <v>5184</v>
      </c>
      <c r="I3500" s="31" t="s">
        <v>702</v>
      </c>
      <c r="J3500" s="31" t="s">
        <v>3447</v>
      </c>
      <c r="K3500" s="31" t="s">
        <v>387</v>
      </c>
      <c r="L3500" s="31" t="s">
        <v>3448</v>
      </c>
      <c r="M3500" s="31" t="s">
        <v>5185</v>
      </c>
      <c r="N3500" s="31" t="s">
        <v>5186</v>
      </c>
      <c r="O3500" s="31" t="s">
        <v>653</v>
      </c>
      <c r="P3500" s="31" t="s">
        <v>654</v>
      </c>
      <c r="Q3500" s="31" t="s">
        <v>11</v>
      </c>
      <c r="R3500" s="31" t="s">
        <v>13965</v>
      </c>
      <c r="S3500" s="31" t="s">
        <v>26953</v>
      </c>
      <c r="T3500" s="31" t="s">
        <v>40789</v>
      </c>
      <c r="U3500" s="31" t="s">
        <v>40790</v>
      </c>
      <c r="V3500" s="31">
        <v>96</v>
      </c>
      <c r="W3500" s="31" t="s">
        <v>396</v>
      </c>
      <c r="X3500" s="31" t="s">
        <v>40791</v>
      </c>
      <c r="Y3500" s="31" t="s">
        <v>40321</v>
      </c>
      <c r="Z3500" s="31" t="s">
        <v>40792</v>
      </c>
      <c r="AA3500" s="31" t="s">
        <v>40792</v>
      </c>
      <c r="AB3500" s="31" t="s">
        <v>1262</v>
      </c>
      <c r="AC3500" s="31" t="s">
        <v>1263</v>
      </c>
      <c r="AD3500" s="31" t="s">
        <v>118</v>
      </c>
      <c r="AE3500" s="31" t="s">
        <v>40793</v>
      </c>
      <c r="AF3500" s="31" t="s">
        <v>40794</v>
      </c>
      <c r="AG3500" s="31">
        <v>-381</v>
      </c>
      <c r="AH3500" s="31" t="s">
        <v>40794</v>
      </c>
      <c r="AI3500" s="31" t="s">
        <v>40795</v>
      </c>
      <c r="AJ3500" s="31">
        <v>147</v>
      </c>
      <c r="AK3500" s="31" t="s">
        <v>40796</v>
      </c>
      <c r="AL3500" s="31" t="s">
        <v>40797</v>
      </c>
      <c r="AM3500" s="31">
        <v>30</v>
      </c>
      <c r="AN3500" s="1">
        <f>IF(X3500="",0,1)</f>
        <v>1</v>
      </c>
      <c r="AO3500" s="1">
        <f>IF(AI3500="",0,1)</f>
        <v>1</v>
      </c>
      <c r="AP3500" s="30">
        <f>DATE(YEAR(AE3500),MONTH(AE3500),DAY(AE3500))</f>
        <v>46299</v>
      </c>
      <c r="AQ3500" s="1" t="str">
        <f>IF(COUNTIF('同场线路Rotas do mesmo SC'!A:A,C3500)&gt;0,"Sim","Não")</f>
        <v>Não</v>
      </c>
      <c r="AR3500" s="1" t="str">
        <f>IF(COUNTIF(揽收业务网点!A:A,P3500)&gt;0,"Sim","Não")</f>
        <v>Não</v>
      </c>
    </row>
    <row r="3501" spans="1:44">
      <c r="A3501" s="31" t="s">
        <v>40798</v>
      </c>
      <c r="B3501" s="31" t="s">
        <v>379</v>
      </c>
      <c r="C3501" s="31" t="s">
        <v>4015</v>
      </c>
      <c r="D3501" s="31" t="s">
        <v>381</v>
      </c>
      <c r="E3501" s="31" t="s">
        <v>382</v>
      </c>
      <c r="F3501" s="31" t="s">
        <v>383</v>
      </c>
      <c r="G3501" s="31">
        <v>140</v>
      </c>
      <c r="H3501" s="31" t="s">
        <v>28990</v>
      </c>
      <c r="I3501" s="31" t="s">
        <v>385</v>
      </c>
      <c r="J3501" s="31" t="s">
        <v>3275</v>
      </c>
      <c r="K3501" s="31" t="s">
        <v>387</v>
      </c>
      <c r="L3501" s="31" t="s">
        <v>3276</v>
      </c>
      <c r="M3501" s="31" t="s">
        <v>28991</v>
      </c>
      <c r="N3501" s="31" t="s">
        <v>28992</v>
      </c>
      <c r="O3501" s="31" t="s">
        <v>1262</v>
      </c>
      <c r="P3501" s="31" t="s">
        <v>1263</v>
      </c>
      <c r="Q3501" s="31" t="s">
        <v>118</v>
      </c>
      <c r="R3501" s="31" t="s">
        <v>8581</v>
      </c>
      <c r="S3501" s="31" t="s">
        <v>40799</v>
      </c>
      <c r="T3501" s="31" t="s">
        <v>40800</v>
      </c>
      <c r="U3501" s="31" t="s">
        <v>40801</v>
      </c>
      <c r="V3501" s="31">
        <v>151</v>
      </c>
      <c r="W3501" s="31" t="s">
        <v>396</v>
      </c>
      <c r="X3501" s="31" t="s">
        <v>40802</v>
      </c>
      <c r="Y3501" s="31" t="s">
        <v>40051</v>
      </c>
      <c r="Z3501" s="31" t="s">
        <v>40803</v>
      </c>
      <c r="AA3501" s="31" t="s">
        <v>40803</v>
      </c>
      <c r="AB3501" s="31" t="s">
        <v>4025</v>
      </c>
      <c r="AC3501" s="31" t="s">
        <v>4026</v>
      </c>
      <c r="AD3501" s="31" t="s">
        <v>118</v>
      </c>
      <c r="AE3501" s="31" t="s">
        <v>39930</v>
      </c>
      <c r="AF3501" s="31" t="s">
        <v>40804</v>
      </c>
      <c r="AG3501" s="31">
        <v>-101</v>
      </c>
      <c r="AH3501" s="31" t="s">
        <v>40804</v>
      </c>
      <c r="AI3501" s="31" t="s">
        <v>40805</v>
      </c>
      <c r="AJ3501" s="31">
        <v>18</v>
      </c>
      <c r="AK3501" s="31" t="s">
        <v>40806</v>
      </c>
      <c r="AL3501" s="31" t="s">
        <v>40807</v>
      </c>
      <c r="AM3501" s="31">
        <v>258</v>
      </c>
      <c r="AN3501" s="1">
        <f>IF(X3501="",0,1)</f>
        <v>1</v>
      </c>
      <c r="AO3501" s="1">
        <f>IF(AI3501="",0,1)</f>
        <v>1</v>
      </c>
      <c r="AP3501" s="30">
        <f>DATE(YEAR(AE3501),MONTH(AE3501),DAY(AE3501))</f>
        <v>46299</v>
      </c>
      <c r="AQ3501" s="1" t="str">
        <f>IF(COUNTIF('同场线路Rotas do mesmo SC'!A:A,C3501)&gt;0,"Sim","Não")</f>
        <v>Não</v>
      </c>
      <c r="AR3501" s="1" t="str">
        <f>IF(COUNTIF(揽收业务网点!A:A,P3501)&gt;0,"Sim","Não")</f>
        <v>Não</v>
      </c>
    </row>
    <row r="3502" spans="1:44">
      <c r="A3502" s="31" t="s">
        <v>40808</v>
      </c>
      <c r="B3502" s="31" t="s">
        <v>379</v>
      </c>
      <c r="C3502" s="31" t="s">
        <v>4046</v>
      </c>
      <c r="D3502" s="31" t="s">
        <v>381</v>
      </c>
      <c r="E3502" s="31" t="s">
        <v>382</v>
      </c>
      <c r="F3502" s="31" t="s">
        <v>383</v>
      </c>
      <c r="G3502" s="31">
        <v>52</v>
      </c>
      <c r="H3502" s="31" t="s">
        <v>1978</v>
      </c>
      <c r="I3502" s="31" t="s">
        <v>868</v>
      </c>
      <c r="J3502" s="31" t="s">
        <v>1979</v>
      </c>
      <c r="K3502" s="31" t="s">
        <v>411</v>
      </c>
      <c r="L3502" s="31" t="s">
        <v>1980</v>
      </c>
      <c r="M3502" s="31" t="s">
        <v>33108</v>
      </c>
      <c r="N3502" s="31" t="s">
        <v>33109</v>
      </c>
      <c r="O3502" s="31" t="s">
        <v>653</v>
      </c>
      <c r="P3502" s="31" t="s">
        <v>654</v>
      </c>
      <c r="Q3502" s="31" t="s">
        <v>11</v>
      </c>
      <c r="R3502" s="31" t="s">
        <v>29705</v>
      </c>
      <c r="S3502" s="31" t="s">
        <v>29705</v>
      </c>
      <c r="T3502" s="31" t="s">
        <v>40809</v>
      </c>
      <c r="U3502" s="31" t="s">
        <v>40810</v>
      </c>
      <c r="V3502" s="31">
        <v>699</v>
      </c>
      <c r="W3502" s="31" t="s">
        <v>396</v>
      </c>
      <c r="X3502" s="31" t="s">
        <v>40811</v>
      </c>
      <c r="Y3502" s="31" t="s">
        <v>40695</v>
      </c>
      <c r="Z3502" s="31" t="s">
        <v>40812</v>
      </c>
      <c r="AA3502" s="31" t="s">
        <v>40812</v>
      </c>
      <c r="AB3502" s="31" t="s">
        <v>4054</v>
      </c>
      <c r="AC3502" s="31" t="s">
        <v>4055</v>
      </c>
      <c r="AD3502" s="31" t="s">
        <v>11</v>
      </c>
      <c r="AE3502" s="31" t="s">
        <v>40265</v>
      </c>
      <c r="AF3502" s="31" t="s">
        <v>40813</v>
      </c>
      <c r="AG3502" s="31">
        <v>30</v>
      </c>
      <c r="AH3502" s="31" t="s">
        <v>40813</v>
      </c>
      <c r="AI3502" s="31" t="s">
        <v>40814</v>
      </c>
      <c r="AJ3502" s="31">
        <v>-3</v>
      </c>
      <c r="AK3502" s="31" t="s">
        <v>40815</v>
      </c>
      <c r="AL3502" s="31" t="s">
        <v>40816</v>
      </c>
      <c r="AM3502" s="31">
        <v>1477</v>
      </c>
      <c r="AN3502" s="1">
        <f>IF(X3502="",0,1)</f>
        <v>1</v>
      </c>
      <c r="AO3502" s="1">
        <f>IF(AI3502="",0,1)</f>
        <v>1</v>
      </c>
      <c r="AP3502" s="30">
        <f>DATE(YEAR(AE3502),MONTH(AE3502),DAY(AE3502))</f>
        <v>46299</v>
      </c>
      <c r="AQ3502" s="1" t="str">
        <f>IF(COUNTIF('同场线路Rotas do mesmo SC'!A:A,C3502)&gt;0,"Sim","Não")</f>
        <v>Não</v>
      </c>
      <c r="AR3502" s="1" t="str">
        <f>IF(COUNTIF(揽收业务网点!A:A,P3502)&gt;0,"Sim","Não")</f>
        <v>Não</v>
      </c>
    </row>
    <row r="3503" spans="1:44">
      <c r="A3503" s="31" t="s">
        <v>40817</v>
      </c>
      <c r="B3503" s="31" t="s">
        <v>379</v>
      </c>
      <c r="C3503" s="31" t="s">
        <v>29012</v>
      </c>
      <c r="D3503" s="31" t="s">
        <v>381</v>
      </c>
      <c r="E3503" s="31" t="s">
        <v>382</v>
      </c>
      <c r="F3503" s="31" t="s">
        <v>383</v>
      </c>
      <c r="G3503" s="31">
        <v>300</v>
      </c>
      <c r="H3503" s="31" t="s">
        <v>36453</v>
      </c>
      <c r="I3503" s="31" t="s">
        <v>512</v>
      </c>
      <c r="J3503" s="31" t="s">
        <v>26241</v>
      </c>
      <c r="K3503" s="31" t="s">
        <v>387</v>
      </c>
      <c r="L3503" s="31" t="s">
        <v>26242</v>
      </c>
      <c r="M3503" s="31" t="s">
        <v>26161</v>
      </c>
      <c r="N3503" s="31" t="s">
        <v>26162</v>
      </c>
      <c r="O3503" s="31" t="s">
        <v>3587</v>
      </c>
      <c r="P3503" s="31" t="s">
        <v>3588</v>
      </c>
      <c r="Q3503" s="31" t="s">
        <v>5</v>
      </c>
      <c r="R3503" s="31" t="s">
        <v>17416</v>
      </c>
      <c r="S3503" s="31" t="s">
        <v>29880</v>
      </c>
      <c r="T3503" s="31" t="s">
        <v>40818</v>
      </c>
      <c r="U3503" s="31" t="s">
        <v>40819</v>
      </c>
      <c r="V3503" s="31">
        <v>356</v>
      </c>
      <c r="W3503" s="31" t="s">
        <v>396</v>
      </c>
      <c r="X3503" s="31" t="s">
        <v>40820</v>
      </c>
      <c r="Y3503" s="31" t="s">
        <v>40063</v>
      </c>
      <c r="Z3503" s="31" t="s">
        <v>40821</v>
      </c>
      <c r="AA3503" s="31" t="s">
        <v>40821</v>
      </c>
      <c r="AB3503" s="31" t="s">
        <v>26169</v>
      </c>
      <c r="AC3503" s="31" t="s">
        <v>26170</v>
      </c>
      <c r="AD3503" s="31" t="s">
        <v>5</v>
      </c>
      <c r="AE3503" s="31" t="s">
        <v>40822</v>
      </c>
      <c r="AF3503" s="31" t="s">
        <v>40823</v>
      </c>
      <c r="AG3503" s="31">
        <v>-131</v>
      </c>
      <c r="AH3503" s="31" t="s">
        <v>40823</v>
      </c>
      <c r="AI3503" s="31" t="s">
        <v>40824</v>
      </c>
      <c r="AJ3503" s="31">
        <v>-99</v>
      </c>
      <c r="AK3503" s="31" t="s">
        <v>40825</v>
      </c>
      <c r="AL3503" s="31" t="s">
        <v>40826</v>
      </c>
      <c r="AM3503" s="31">
        <v>190</v>
      </c>
      <c r="AN3503" s="1">
        <f>IF(X3503="",0,1)</f>
        <v>1</v>
      </c>
      <c r="AO3503" s="1">
        <f>IF(AI3503="",0,1)</f>
        <v>1</v>
      </c>
      <c r="AP3503" s="30">
        <f>DATE(YEAR(AE3503),MONTH(AE3503),DAY(AE3503))</f>
        <v>46299</v>
      </c>
      <c r="AQ3503" s="1" t="str">
        <f>IF(COUNTIF('同场线路Rotas do mesmo SC'!A:A,C3503)&gt;0,"Sim","Não")</f>
        <v>Não</v>
      </c>
      <c r="AR3503" s="1" t="str">
        <f>IF(COUNTIF(揽收业务网点!A:A,P3503)&gt;0,"Sim","Não")</f>
        <v>Não</v>
      </c>
    </row>
    <row r="3504" spans="1:44">
      <c r="A3504" s="31" t="s">
        <v>40827</v>
      </c>
      <c r="B3504" s="31" t="s">
        <v>379</v>
      </c>
      <c r="C3504" s="31" t="s">
        <v>4061</v>
      </c>
      <c r="D3504" s="31" t="s">
        <v>381</v>
      </c>
      <c r="E3504" s="31" t="s">
        <v>382</v>
      </c>
      <c r="F3504" s="31" t="s">
        <v>383</v>
      </c>
      <c r="G3504" s="31">
        <v>33</v>
      </c>
      <c r="H3504" s="31" t="s">
        <v>4062</v>
      </c>
      <c r="I3504" s="31" t="s">
        <v>385</v>
      </c>
      <c r="J3504" s="31" t="s">
        <v>4063</v>
      </c>
      <c r="K3504" s="31" t="s">
        <v>387</v>
      </c>
      <c r="L3504" s="31" t="s">
        <v>4064</v>
      </c>
      <c r="M3504" s="31" t="s">
        <v>4065</v>
      </c>
      <c r="N3504" s="31" t="s">
        <v>4066</v>
      </c>
      <c r="O3504" s="31" t="s">
        <v>2341</v>
      </c>
      <c r="P3504" s="31" t="s">
        <v>2342</v>
      </c>
      <c r="Q3504" s="31" t="s">
        <v>5</v>
      </c>
      <c r="R3504" s="31" t="s">
        <v>28620</v>
      </c>
      <c r="S3504" s="31" t="s">
        <v>7116</v>
      </c>
      <c r="T3504" s="31" t="s">
        <v>40828</v>
      </c>
      <c r="U3504" s="31" t="s">
        <v>40829</v>
      </c>
      <c r="V3504" s="31">
        <v>776</v>
      </c>
      <c r="W3504" s="31" t="s">
        <v>396</v>
      </c>
      <c r="X3504" s="31" t="s">
        <v>40830</v>
      </c>
      <c r="Y3504" s="31" t="s">
        <v>40265</v>
      </c>
      <c r="Z3504" s="31" t="s">
        <v>40831</v>
      </c>
      <c r="AA3504" s="31" t="s">
        <v>40831</v>
      </c>
      <c r="AB3504" s="31" t="s">
        <v>4072</v>
      </c>
      <c r="AC3504" s="31" t="s">
        <v>4073</v>
      </c>
      <c r="AD3504" s="31" t="s">
        <v>5</v>
      </c>
      <c r="AE3504" s="31" t="s">
        <v>40052</v>
      </c>
      <c r="AF3504" s="31" t="s">
        <v>40832</v>
      </c>
      <c r="AG3504" s="31">
        <v>-187</v>
      </c>
      <c r="AH3504" s="31" t="s">
        <v>40832</v>
      </c>
      <c r="AI3504" s="31" t="s">
        <v>40833</v>
      </c>
      <c r="AJ3504" s="31">
        <v>194</v>
      </c>
      <c r="AK3504" s="31" t="s">
        <v>40834</v>
      </c>
      <c r="AL3504" s="31" t="s">
        <v>40835</v>
      </c>
      <c r="AM3504" s="31">
        <v>267</v>
      </c>
      <c r="AN3504" s="1">
        <f>IF(X3504="",0,1)</f>
        <v>1</v>
      </c>
      <c r="AO3504" s="1">
        <f>IF(AI3504="",0,1)</f>
        <v>1</v>
      </c>
      <c r="AP3504" s="30">
        <f>DATE(YEAR(AE3504),MONTH(AE3504),DAY(AE3504))</f>
        <v>46299</v>
      </c>
      <c r="AQ3504" s="1" t="str">
        <f>IF(COUNTIF('同场线路Rotas do mesmo SC'!A:A,C3504)&gt;0,"Sim","Não")</f>
        <v>Não</v>
      </c>
      <c r="AR3504" s="1" t="str">
        <f>IF(COUNTIF(揽收业务网点!A:A,P3504)&gt;0,"Sim","Não")</f>
        <v>Não</v>
      </c>
    </row>
    <row r="3505" spans="1:44">
      <c r="A3505" s="31" t="s">
        <v>40836</v>
      </c>
      <c r="B3505" s="31" t="s">
        <v>379</v>
      </c>
      <c r="C3505" s="31" t="s">
        <v>40837</v>
      </c>
      <c r="D3505" s="31" t="s">
        <v>381</v>
      </c>
      <c r="E3505" s="31" t="s">
        <v>382</v>
      </c>
      <c r="F3505" s="31" t="s">
        <v>383</v>
      </c>
      <c r="G3505" s="31">
        <v>335</v>
      </c>
      <c r="H3505" s="31" t="s">
        <v>7981</v>
      </c>
      <c r="I3505" s="31" t="s">
        <v>385</v>
      </c>
      <c r="J3505" s="31" t="s">
        <v>2631</v>
      </c>
      <c r="K3505" s="31" t="s">
        <v>387</v>
      </c>
      <c r="L3505" s="31" t="s">
        <v>2632</v>
      </c>
      <c r="M3505" s="31" t="s">
        <v>2631</v>
      </c>
      <c r="N3505" s="31" t="s">
        <v>25814</v>
      </c>
      <c r="O3505" s="31" t="s">
        <v>1435</v>
      </c>
      <c r="P3505" s="31" t="s">
        <v>1436</v>
      </c>
      <c r="Q3505" s="31" t="s">
        <v>5</v>
      </c>
      <c r="R3505" s="31" t="s">
        <v>40838</v>
      </c>
      <c r="S3505" s="31" t="s">
        <v>25767</v>
      </c>
      <c r="T3505" s="31" t="s">
        <v>40839</v>
      </c>
      <c r="U3505" s="31" t="s">
        <v>40840</v>
      </c>
      <c r="V3505" s="31">
        <v>166</v>
      </c>
      <c r="W3505" s="31" t="s">
        <v>396</v>
      </c>
      <c r="X3505" s="31" t="s">
        <v>40841</v>
      </c>
      <c r="Y3505" s="31" t="s">
        <v>40052</v>
      </c>
      <c r="Z3505" s="31" t="s">
        <v>40842</v>
      </c>
      <c r="AA3505" s="31" t="s">
        <v>40842</v>
      </c>
      <c r="AB3505" s="31" t="s">
        <v>25819</v>
      </c>
      <c r="AC3505" s="31" t="s">
        <v>25820</v>
      </c>
      <c r="AD3505" s="31" t="s">
        <v>5</v>
      </c>
      <c r="AE3505" s="31" t="s">
        <v>40843</v>
      </c>
      <c r="AF3505" s="31" t="s">
        <v>40844</v>
      </c>
      <c r="AG3505" s="31">
        <v>-201</v>
      </c>
      <c r="AH3505" s="31" t="s">
        <v>40844</v>
      </c>
      <c r="AI3505" s="31" t="s">
        <v>40845</v>
      </c>
      <c r="AJ3505" s="31">
        <v>-21</v>
      </c>
      <c r="AK3505" s="31" t="s">
        <v>40846</v>
      </c>
      <c r="AL3505" s="31" t="s">
        <v>40847</v>
      </c>
      <c r="AM3505" s="31">
        <v>130</v>
      </c>
      <c r="AN3505" s="1">
        <f>IF(X3505="",0,1)</f>
        <v>1</v>
      </c>
      <c r="AO3505" s="1">
        <f>IF(AI3505="",0,1)</f>
        <v>1</v>
      </c>
      <c r="AP3505" s="30">
        <f>DATE(YEAR(AE3505),MONTH(AE3505),DAY(AE3505))</f>
        <v>46299</v>
      </c>
      <c r="AQ3505" s="1" t="str">
        <f>IF(COUNTIF('同场线路Rotas do mesmo SC'!A:A,C3505)&gt;0,"Sim","Não")</f>
        <v>Não</v>
      </c>
      <c r="AR3505" s="1" t="str">
        <f>IF(COUNTIF(揽收业务网点!A:A,P3505)&gt;0,"Sim","Não")</f>
        <v>Não</v>
      </c>
    </row>
    <row r="3506" spans="1:44">
      <c r="A3506" s="31" t="s">
        <v>40848</v>
      </c>
      <c r="B3506" s="31" t="s">
        <v>379</v>
      </c>
      <c r="C3506" s="31" t="s">
        <v>4203</v>
      </c>
      <c r="D3506" s="31" t="s">
        <v>381</v>
      </c>
      <c r="E3506" s="31" t="s">
        <v>382</v>
      </c>
      <c r="F3506" s="31" t="s">
        <v>383</v>
      </c>
      <c r="G3506" s="31">
        <v>2</v>
      </c>
      <c r="H3506" s="31" t="s">
        <v>4204</v>
      </c>
      <c r="I3506" s="31" t="s">
        <v>1289</v>
      </c>
      <c r="J3506" s="31" t="s">
        <v>4205</v>
      </c>
      <c r="K3506" s="31" t="s">
        <v>411</v>
      </c>
      <c r="L3506" s="31" t="s">
        <v>4206</v>
      </c>
      <c r="M3506" s="31" t="s">
        <v>4207</v>
      </c>
      <c r="N3506" s="31" t="s">
        <v>4208</v>
      </c>
      <c r="O3506" s="31" t="s">
        <v>2971</v>
      </c>
      <c r="P3506" s="31" t="s">
        <v>2972</v>
      </c>
      <c r="Q3506" s="31" t="s">
        <v>94</v>
      </c>
      <c r="R3506" s="31" t="s">
        <v>6787</v>
      </c>
      <c r="S3506" s="31" t="s">
        <v>40849</v>
      </c>
      <c r="T3506" s="31" t="s">
        <v>40850</v>
      </c>
      <c r="U3506" s="31" t="s">
        <v>40851</v>
      </c>
      <c r="V3506" s="31">
        <v>1</v>
      </c>
      <c r="W3506" s="31" t="s">
        <v>396</v>
      </c>
      <c r="X3506" s="31" t="s">
        <v>40852</v>
      </c>
      <c r="Y3506" s="31" t="s">
        <v>40029</v>
      </c>
      <c r="Z3506" s="31" t="s">
        <v>40853</v>
      </c>
      <c r="AA3506" s="31" t="s">
        <v>40853</v>
      </c>
      <c r="AB3506" s="31" t="s">
        <v>4215</v>
      </c>
      <c r="AC3506" s="31" t="s">
        <v>114</v>
      </c>
      <c r="AD3506" s="31" t="s">
        <v>94</v>
      </c>
      <c r="AE3506" s="31" t="s">
        <v>40854</v>
      </c>
      <c r="AF3506" s="31" t="s">
        <v>40855</v>
      </c>
      <c r="AG3506" s="31">
        <v>1397</v>
      </c>
      <c r="AH3506" s="31" t="s">
        <v>40855</v>
      </c>
      <c r="AI3506" s="31" t="s">
        <v>40856</v>
      </c>
      <c r="AJ3506" s="31">
        <v>-910</v>
      </c>
      <c r="AK3506" s="31" t="s">
        <v>40857</v>
      </c>
      <c r="AL3506" s="31" t="s">
        <v>40858</v>
      </c>
      <c r="AM3506" s="31">
        <v>1</v>
      </c>
      <c r="AN3506" s="1">
        <f>IF(X3506="",0,1)</f>
        <v>1</v>
      </c>
      <c r="AO3506" s="1">
        <f>IF(AI3506="",0,1)</f>
        <v>1</v>
      </c>
      <c r="AP3506" s="30">
        <f>DATE(YEAR(AE3506),MONTH(AE3506),DAY(AE3506))</f>
        <v>46299</v>
      </c>
      <c r="AQ3506" s="1" t="str">
        <f>IF(COUNTIF('同场线路Rotas do mesmo SC'!A:A,C3506)&gt;0,"Sim","Não")</f>
        <v>Não</v>
      </c>
      <c r="AR3506" s="1" t="str">
        <f>IF(COUNTIF(揽收业务网点!A:A,P3506)&gt;0,"Sim","Não")</f>
        <v>Não</v>
      </c>
    </row>
    <row r="3507" spans="1:44">
      <c r="A3507" s="31" t="s">
        <v>40859</v>
      </c>
      <c r="B3507" s="31" t="s">
        <v>379</v>
      </c>
      <c r="C3507" s="31" t="s">
        <v>4237</v>
      </c>
      <c r="D3507" s="31" t="s">
        <v>381</v>
      </c>
      <c r="E3507" s="31" t="s">
        <v>382</v>
      </c>
      <c r="F3507" s="31" t="s">
        <v>732</v>
      </c>
      <c r="G3507" s="31">
        <v>42</v>
      </c>
      <c r="H3507" s="31" t="s">
        <v>4238</v>
      </c>
      <c r="I3507" s="31" t="s">
        <v>868</v>
      </c>
      <c r="J3507" s="31" t="s">
        <v>4239</v>
      </c>
      <c r="K3507" s="31" t="s">
        <v>387</v>
      </c>
      <c r="L3507" s="31" t="s">
        <v>4240</v>
      </c>
      <c r="M3507" s="31" t="s">
        <v>4241</v>
      </c>
      <c r="N3507" s="31" t="s">
        <v>4242</v>
      </c>
      <c r="O3507" s="31" t="s">
        <v>653</v>
      </c>
      <c r="P3507" s="31" t="s">
        <v>654</v>
      </c>
      <c r="Q3507" s="31" t="s">
        <v>11</v>
      </c>
      <c r="R3507" s="31" t="s">
        <v>31560</v>
      </c>
      <c r="S3507" s="31" t="s">
        <v>29114</v>
      </c>
      <c r="T3507" s="31" t="s">
        <v>40860</v>
      </c>
      <c r="U3507" s="31" t="s">
        <v>40861</v>
      </c>
      <c r="V3507" s="31">
        <v>692</v>
      </c>
      <c r="W3507" s="31" t="s">
        <v>396</v>
      </c>
      <c r="X3507" s="31" t="s">
        <v>40862</v>
      </c>
      <c r="Y3507" s="31" t="s">
        <v>39959</v>
      </c>
      <c r="Z3507" s="31" t="s">
        <v>40863</v>
      </c>
      <c r="AA3507" s="31" t="s">
        <v>40863</v>
      </c>
      <c r="AB3507" s="31" t="s">
        <v>4249</v>
      </c>
      <c r="AC3507" s="31" t="s">
        <v>4250</v>
      </c>
      <c r="AD3507" s="31" t="s">
        <v>11</v>
      </c>
      <c r="AE3507" s="31" t="s">
        <v>39977</v>
      </c>
      <c r="AF3507" s="31" t="s">
        <v>40864</v>
      </c>
      <c r="AG3507" s="31">
        <v>-67</v>
      </c>
      <c r="AH3507" s="31" t="s">
        <v>40864</v>
      </c>
      <c r="AI3507" s="31" t="s">
        <v>40865</v>
      </c>
      <c r="AJ3507" s="31">
        <v>142</v>
      </c>
      <c r="AK3507" s="31" t="s">
        <v>40866</v>
      </c>
      <c r="AL3507" s="31" t="s">
        <v>40867</v>
      </c>
      <c r="AM3507" s="31">
        <v>107</v>
      </c>
      <c r="AN3507" s="1">
        <f>IF(X3507="",0,1)</f>
        <v>1</v>
      </c>
      <c r="AO3507" s="1">
        <f>IF(AI3507="",0,1)</f>
        <v>1</v>
      </c>
      <c r="AP3507" s="30">
        <f>DATE(YEAR(AE3507),MONTH(AE3507),DAY(AE3507))</f>
        <v>46299</v>
      </c>
      <c r="AQ3507" s="1" t="str">
        <f>IF(COUNTIF('同场线路Rotas do mesmo SC'!A:A,C3507)&gt;0,"Sim","Não")</f>
        <v>Não</v>
      </c>
      <c r="AR3507" s="1" t="str">
        <f>IF(COUNTIF(揽收业务网点!A:A,P3507)&gt;0,"Sim","Não")</f>
        <v>Não</v>
      </c>
    </row>
    <row r="3508" spans="1:44">
      <c r="A3508" s="31" t="s">
        <v>40868</v>
      </c>
      <c r="B3508" s="31" t="s">
        <v>379</v>
      </c>
      <c r="C3508" s="31" t="s">
        <v>4290</v>
      </c>
      <c r="D3508" s="31" t="s">
        <v>381</v>
      </c>
      <c r="E3508" s="31" t="s">
        <v>382</v>
      </c>
      <c r="F3508" s="31" t="s">
        <v>383</v>
      </c>
      <c r="G3508" s="31">
        <v>197.98</v>
      </c>
      <c r="H3508" s="31" t="s">
        <v>4291</v>
      </c>
      <c r="I3508" s="31" t="s">
        <v>702</v>
      </c>
      <c r="J3508" s="31" t="s">
        <v>4292</v>
      </c>
      <c r="K3508" s="31" t="s">
        <v>387</v>
      </c>
      <c r="L3508" s="31" t="s">
        <v>4293</v>
      </c>
      <c r="M3508" s="31" t="s">
        <v>40869</v>
      </c>
      <c r="N3508" s="31" t="s">
        <v>40870</v>
      </c>
      <c r="O3508" s="31" t="s">
        <v>1262</v>
      </c>
      <c r="P3508" s="31" t="s">
        <v>1263</v>
      </c>
      <c r="Q3508" s="31" t="s">
        <v>118</v>
      </c>
      <c r="R3508" s="31" t="s">
        <v>36267</v>
      </c>
      <c r="S3508" s="31" t="s">
        <v>36267</v>
      </c>
      <c r="T3508" s="31" t="s">
        <v>40871</v>
      </c>
      <c r="U3508" s="31" t="s">
        <v>40872</v>
      </c>
      <c r="V3508" s="31">
        <v>92</v>
      </c>
      <c r="W3508" s="31" t="s">
        <v>396</v>
      </c>
      <c r="X3508" s="31" t="s">
        <v>40873</v>
      </c>
      <c r="Y3508" s="31" t="s">
        <v>39977</v>
      </c>
      <c r="Z3508" s="31" t="s">
        <v>40874</v>
      </c>
      <c r="AA3508" s="31" t="s">
        <v>40874</v>
      </c>
      <c r="AB3508" s="31" t="s">
        <v>4301</v>
      </c>
      <c r="AC3508" s="31" t="s">
        <v>122</v>
      </c>
      <c r="AD3508" s="31" t="s">
        <v>118</v>
      </c>
      <c r="AE3508" s="31" t="s">
        <v>39930</v>
      </c>
      <c r="AF3508" s="31" t="s">
        <v>40875</v>
      </c>
      <c r="AG3508" s="31">
        <v>-2</v>
      </c>
      <c r="AH3508" s="31" t="s">
        <v>40875</v>
      </c>
      <c r="AI3508" s="31" t="s">
        <v>40876</v>
      </c>
      <c r="AJ3508" s="31">
        <v>11</v>
      </c>
      <c r="AK3508" s="31" t="s">
        <v>40877</v>
      </c>
      <c r="AL3508" s="31" t="s">
        <v>40878</v>
      </c>
      <c r="AM3508" s="31">
        <v>74</v>
      </c>
      <c r="AN3508" s="1">
        <f>IF(X3508="",0,1)</f>
        <v>1</v>
      </c>
      <c r="AO3508" s="1">
        <f>IF(AI3508="",0,1)</f>
        <v>1</v>
      </c>
      <c r="AP3508" s="30">
        <f>DATE(YEAR(AE3508),MONTH(AE3508),DAY(AE3508))</f>
        <v>46299</v>
      </c>
      <c r="AQ3508" s="1" t="str">
        <f>IF(COUNTIF('同场线路Rotas do mesmo SC'!A:A,C3508)&gt;0,"Sim","Não")</f>
        <v>Não</v>
      </c>
      <c r="AR3508" s="1" t="str">
        <f>IF(COUNTIF(揽收业务网点!A:A,P3508)&gt;0,"Sim","Não")</f>
        <v>Não</v>
      </c>
    </row>
    <row r="3509" spans="1:44">
      <c r="A3509" s="31" t="s">
        <v>40879</v>
      </c>
      <c r="B3509" s="31" t="s">
        <v>379</v>
      </c>
      <c r="C3509" s="31" t="s">
        <v>4390</v>
      </c>
      <c r="D3509" s="31" t="s">
        <v>381</v>
      </c>
      <c r="E3509" s="31" t="s">
        <v>382</v>
      </c>
      <c r="F3509" s="31" t="s">
        <v>732</v>
      </c>
      <c r="G3509" s="31">
        <v>97</v>
      </c>
      <c r="H3509" s="31" t="s">
        <v>4391</v>
      </c>
      <c r="I3509" s="31" t="s">
        <v>385</v>
      </c>
      <c r="J3509" s="31" t="s">
        <v>3275</v>
      </c>
      <c r="K3509" s="31" t="s">
        <v>387</v>
      </c>
      <c r="L3509" s="31" t="s">
        <v>3276</v>
      </c>
      <c r="M3509" s="31" t="s">
        <v>4392</v>
      </c>
      <c r="N3509" s="31" t="s">
        <v>4393</v>
      </c>
      <c r="O3509" s="31" t="s">
        <v>1262</v>
      </c>
      <c r="P3509" s="31" t="s">
        <v>1263</v>
      </c>
      <c r="Q3509" s="31" t="s">
        <v>118</v>
      </c>
      <c r="R3509" s="31" t="s">
        <v>32190</v>
      </c>
      <c r="S3509" s="31" t="s">
        <v>32190</v>
      </c>
      <c r="T3509" s="31" t="s">
        <v>40880</v>
      </c>
      <c r="U3509" s="31" t="s">
        <v>40881</v>
      </c>
      <c r="V3509" s="31">
        <v>167</v>
      </c>
      <c r="W3509" s="31" t="s">
        <v>396</v>
      </c>
      <c r="X3509" s="31" t="s">
        <v>40882</v>
      </c>
      <c r="Y3509" s="31" t="s">
        <v>39977</v>
      </c>
      <c r="Z3509" s="31" t="s">
        <v>40883</v>
      </c>
      <c r="AA3509" s="31" t="s">
        <v>40883</v>
      </c>
      <c r="AB3509" s="31" t="s">
        <v>4399</v>
      </c>
      <c r="AC3509" s="31" t="s">
        <v>4400</v>
      </c>
      <c r="AD3509" s="31" t="s">
        <v>118</v>
      </c>
      <c r="AE3509" s="31" t="s">
        <v>40408</v>
      </c>
      <c r="AF3509" s="31" t="s">
        <v>40884</v>
      </c>
      <c r="AG3509" s="31">
        <v>-89</v>
      </c>
      <c r="AH3509" s="31" t="s">
        <v>40884</v>
      </c>
      <c r="AI3509" s="31" t="s">
        <v>40408</v>
      </c>
      <c r="AJ3509" s="31">
        <v>107</v>
      </c>
      <c r="AK3509" s="31" t="s">
        <v>40885</v>
      </c>
      <c r="AL3509" s="31" t="s">
        <v>40886</v>
      </c>
      <c r="AM3509" s="31">
        <v>29</v>
      </c>
      <c r="AN3509" s="1">
        <f>IF(X3509="",0,1)</f>
        <v>1</v>
      </c>
      <c r="AO3509" s="1">
        <f>IF(AI3509="",0,1)</f>
        <v>1</v>
      </c>
      <c r="AP3509" s="30">
        <f>DATE(YEAR(AE3509),MONTH(AE3509),DAY(AE3509))</f>
        <v>46299</v>
      </c>
      <c r="AQ3509" s="1" t="str">
        <f>IF(COUNTIF('同场线路Rotas do mesmo SC'!A:A,C3509)&gt;0,"Sim","Não")</f>
        <v>Não</v>
      </c>
      <c r="AR3509" s="1" t="str">
        <f>IF(COUNTIF(揽收业务网点!A:A,P3509)&gt;0,"Sim","Não")</f>
        <v>Não</v>
      </c>
    </row>
    <row r="3510" spans="1:44">
      <c r="A3510" s="31" t="s">
        <v>40887</v>
      </c>
      <c r="B3510" s="31" t="s">
        <v>379</v>
      </c>
      <c r="C3510" s="31" t="s">
        <v>4558</v>
      </c>
      <c r="D3510" s="31" t="s">
        <v>381</v>
      </c>
      <c r="E3510" s="31" t="s">
        <v>382</v>
      </c>
      <c r="F3510" s="31" t="s">
        <v>383</v>
      </c>
      <c r="G3510" s="31">
        <v>280</v>
      </c>
      <c r="H3510" s="31" t="s">
        <v>6215</v>
      </c>
      <c r="I3510" s="31" t="s">
        <v>702</v>
      </c>
      <c r="J3510" s="31" t="s">
        <v>3893</v>
      </c>
      <c r="K3510" s="31" t="s">
        <v>387</v>
      </c>
      <c r="L3510" s="31" t="s">
        <v>3894</v>
      </c>
      <c r="M3510" s="31" t="s">
        <v>3895</v>
      </c>
      <c r="N3510" s="31" t="s">
        <v>3896</v>
      </c>
      <c r="O3510" s="31" t="s">
        <v>1146</v>
      </c>
      <c r="P3510" s="31" t="s">
        <v>1147</v>
      </c>
      <c r="Q3510" s="31" t="s">
        <v>118</v>
      </c>
      <c r="R3510" s="31" t="s">
        <v>40888</v>
      </c>
      <c r="S3510" s="31" t="s">
        <v>40889</v>
      </c>
      <c r="T3510" s="31" t="s">
        <v>40890</v>
      </c>
      <c r="U3510" s="31" t="s">
        <v>40891</v>
      </c>
      <c r="V3510" s="31">
        <v>62</v>
      </c>
      <c r="W3510" s="31" t="s">
        <v>396</v>
      </c>
      <c r="X3510" s="31" t="s">
        <v>40892</v>
      </c>
      <c r="Y3510" s="31" t="s">
        <v>39889</v>
      </c>
      <c r="Z3510" s="31" t="s">
        <v>40893</v>
      </c>
      <c r="AA3510" s="31" t="s">
        <v>40893</v>
      </c>
      <c r="AB3510" s="31" t="s">
        <v>4564</v>
      </c>
      <c r="AC3510" s="31" t="s">
        <v>4565</v>
      </c>
      <c r="AD3510" s="31" t="s">
        <v>94</v>
      </c>
      <c r="AE3510" s="31" t="s">
        <v>40894</v>
      </c>
      <c r="AF3510" s="31" t="s">
        <v>40895</v>
      </c>
      <c r="AG3510" s="31">
        <v>9</v>
      </c>
      <c r="AH3510" s="31" t="s">
        <v>40895</v>
      </c>
      <c r="AI3510" s="31" t="s">
        <v>40896</v>
      </c>
      <c r="AJ3510" s="31">
        <v>5</v>
      </c>
      <c r="AK3510" s="31" t="s">
        <v>40897</v>
      </c>
      <c r="AL3510" s="31" t="s">
        <v>40898</v>
      </c>
      <c r="AM3510" s="31">
        <v>284</v>
      </c>
      <c r="AN3510" s="1">
        <f>IF(X3510="",0,1)</f>
        <v>1</v>
      </c>
      <c r="AO3510" s="1">
        <f>IF(AI3510="",0,1)</f>
        <v>1</v>
      </c>
      <c r="AP3510" s="30">
        <f>DATE(YEAR(AE3510),MONTH(AE3510),DAY(AE3510))</f>
        <v>46299</v>
      </c>
      <c r="AQ3510" s="1" t="str">
        <f>IF(COUNTIF('同场线路Rotas do mesmo SC'!A:A,C3510)&gt;0,"Sim","Não")</f>
        <v>Não</v>
      </c>
      <c r="AR3510" s="1" t="str">
        <f>IF(COUNTIF(揽收业务网点!A:A,P3510)&gt;0,"Sim","Não")</f>
        <v>Não</v>
      </c>
    </row>
    <row r="3511" spans="1:44">
      <c r="A3511" s="31" t="s">
        <v>40899</v>
      </c>
      <c r="B3511" s="31" t="s">
        <v>379</v>
      </c>
      <c r="C3511" s="31" t="s">
        <v>4582</v>
      </c>
      <c r="D3511" s="31" t="s">
        <v>381</v>
      </c>
      <c r="E3511" s="31" t="s">
        <v>382</v>
      </c>
      <c r="F3511" s="31" t="s">
        <v>383</v>
      </c>
      <c r="G3511" s="31">
        <v>95</v>
      </c>
      <c r="H3511" s="31" t="s">
        <v>4583</v>
      </c>
      <c r="I3511" s="31" t="s">
        <v>702</v>
      </c>
      <c r="J3511" s="31" t="s">
        <v>4584</v>
      </c>
      <c r="K3511" s="31" t="s">
        <v>387</v>
      </c>
      <c r="L3511" s="31" t="s">
        <v>4585</v>
      </c>
      <c r="M3511" s="31" t="s">
        <v>12785</v>
      </c>
      <c r="N3511" s="31" t="s">
        <v>12786</v>
      </c>
      <c r="O3511" s="31" t="s">
        <v>1146</v>
      </c>
      <c r="P3511" s="31" t="s">
        <v>1147</v>
      </c>
      <c r="Q3511" s="31" t="s">
        <v>118</v>
      </c>
      <c r="R3511" s="31" t="s">
        <v>40900</v>
      </c>
      <c r="S3511" s="31" t="s">
        <v>7313</v>
      </c>
      <c r="T3511" s="31" t="s">
        <v>40901</v>
      </c>
      <c r="U3511" s="31" t="s">
        <v>40902</v>
      </c>
      <c r="V3511" s="31">
        <v>118</v>
      </c>
      <c r="W3511" s="31" t="s">
        <v>396</v>
      </c>
      <c r="X3511" s="31" t="s">
        <v>40903</v>
      </c>
      <c r="Y3511" s="31" t="s">
        <v>39977</v>
      </c>
      <c r="Z3511" s="31" t="s">
        <v>40904</v>
      </c>
      <c r="AA3511" s="31" t="s">
        <v>40904</v>
      </c>
      <c r="AB3511" s="31" t="s">
        <v>4594</v>
      </c>
      <c r="AC3511" s="31" t="s">
        <v>4595</v>
      </c>
      <c r="AD3511" s="31" t="s">
        <v>118</v>
      </c>
      <c r="AE3511" s="31" t="s">
        <v>40052</v>
      </c>
      <c r="AF3511" s="31" t="s">
        <v>40610</v>
      </c>
      <c r="AG3511" s="31">
        <v>-23</v>
      </c>
      <c r="AH3511" s="31" t="s">
        <v>40610</v>
      </c>
      <c r="AI3511" s="31" t="s">
        <v>40905</v>
      </c>
      <c r="AJ3511" s="31">
        <v>9</v>
      </c>
      <c r="AK3511" s="31" t="s">
        <v>40906</v>
      </c>
      <c r="AL3511" s="31" t="s">
        <v>40907</v>
      </c>
      <c r="AM3511" s="31">
        <v>138</v>
      </c>
      <c r="AN3511" s="1">
        <f>IF(X3511="",0,1)</f>
        <v>1</v>
      </c>
      <c r="AO3511" s="1">
        <f>IF(AI3511="",0,1)</f>
        <v>1</v>
      </c>
      <c r="AP3511" s="30">
        <f>DATE(YEAR(AE3511),MONTH(AE3511),DAY(AE3511))</f>
        <v>46299</v>
      </c>
      <c r="AQ3511" s="1" t="str">
        <f>IF(COUNTIF('同场线路Rotas do mesmo SC'!A:A,C3511)&gt;0,"Sim","Não")</f>
        <v>Não</v>
      </c>
      <c r="AR3511" s="1" t="str">
        <f>IF(COUNTIF(揽收业务网点!A:A,P3511)&gt;0,"Sim","Não")</f>
        <v>Não</v>
      </c>
    </row>
    <row r="3512" spans="1:44">
      <c r="A3512" s="31" t="s">
        <v>40908</v>
      </c>
      <c r="B3512" s="31" t="s">
        <v>379</v>
      </c>
      <c r="C3512" s="31" t="s">
        <v>40909</v>
      </c>
      <c r="D3512" s="31" t="s">
        <v>381</v>
      </c>
      <c r="E3512" s="31" t="s">
        <v>382</v>
      </c>
      <c r="F3512" s="31" t="s">
        <v>383</v>
      </c>
      <c r="G3512" s="31">
        <v>170</v>
      </c>
      <c r="H3512" s="31" t="s">
        <v>4602</v>
      </c>
      <c r="I3512" s="31" t="s">
        <v>702</v>
      </c>
      <c r="J3512" s="31" t="s">
        <v>3893</v>
      </c>
      <c r="K3512" s="31" t="s">
        <v>387</v>
      </c>
      <c r="L3512" s="31" t="s">
        <v>3894</v>
      </c>
      <c r="M3512" s="31" t="s">
        <v>28908</v>
      </c>
      <c r="N3512" s="31" t="s">
        <v>28909</v>
      </c>
      <c r="O3512" s="31" t="s">
        <v>1146</v>
      </c>
      <c r="P3512" s="31" t="s">
        <v>1147</v>
      </c>
      <c r="Q3512" s="31" t="s">
        <v>118</v>
      </c>
      <c r="R3512" s="31" t="s">
        <v>21076</v>
      </c>
      <c r="S3512" s="31" t="s">
        <v>40910</v>
      </c>
      <c r="T3512" s="31" t="s">
        <v>40911</v>
      </c>
      <c r="U3512" s="31" t="s">
        <v>40912</v>
      </c>
      <c r="V3512" s="31">
        <v>54</v>
      </c>
      <c r="W3512" s="31" t="s">
        <v>396</v>
      </c>
      <c r="X3512" s="31" t="s">
        <v>40913</v>
      </c>
      <c r="Y3512" s="31" t="s">
        <v>40029</v>
      </c>
      <c r="Z3512" s="31" t="s">
        <v>40914</v>
      </c>
      <c r="AA3512" s="31" t="s">
        <v>40914</v>
      </c>
      <c r="AB3512" s="31" t="s">
        <v>4611</v>
      </c>
      <c r="AC3512" s="31" t="s">
        <v>4612</v>
      </c>
      <c r="AD3512" s="31" t="s">
        <v>94</v>
      </c>
      <c r="AE3512" s="31" t="s">
        <v>40048</v>
      </c>
      <c r="AF3512" s="31" t="s">
        <v>40915</v>
      </c>
      <c r="AG3512" s="31">
        <v>44</v>
      </c>
      <c r="AH3512" s="31" t="s">
        <v>40915</v>
      </c>
      <c r="AI3512" s="31" t="s">
        <v>40916</v>
      </c>
      <c r="AJ3512" s="31">
        <v>34</v>
      </c>
      <c r="AK3512" s="31" t="s">
        <v>40917</v>
      </c>
      <c r="AL3512" s="31" t="s">
        <v>40918</v>
      </c>
      <c r="AM3512" s="31">
        <v>62</v>
      </c>
      <c r="AN3512" s="1">
        <f>IF(X3512="",0,1)</f>
        <v>1</v>
      </c>
      <c r="AO3512" s="1">
        <f>IF(AI3512="",0,1)</f>
        <v>1</v>
      </c>
      <c r="AP3512" s="30">
        <f>DATE(YEAR(AE3512),MONTH(AE3512),DAY(AE3512))</f>
        <v>46299</v>
      </c>
      <c r="AQ3512" s="1" t="str">
        <f>IF(COUNTIF('同场线路Rotas do mesmo SC'!A:A,C3512)&gt;0,"Sim","Não")</f>
        <v>Não</v>
      </c>
      <c r="AR3512" s="1" t="str">
        <f>IF(COUNTIF(揽收业务网点!A:A,P3512)&gt;0,"Sim","Não")</f>
        <v>Não</v>
      </c>
    </row>
    <row r="3513" spans="1:44">
      <c r="A3513" s="31" t="s">
        <v>40919</v>
      </c>
      <c r="B3513" s="31" t="s">
        <v>379</v>
      </c>
      <c r="C3513" s="31" t="s">
        <v>4618</v>
      </c>
      <c r="D3513" s="31" t="s">
        <v>381</v>
      </c>
      <c r="E3513" s="31" t="s">
        <v>382</v>
      </c>
      <c r="F3513" s="31" t="s">
        <v>383</v>
      </c>
      <c r="G3513" s="31">
        <v>350</v>
      </c>
      <c r="H3513" s="31" t="s">
        <v>4619</v>
      </c>
      <c r="I3513" s="31" t="s">
        <v>385</v>
      </c>
      <c r="J3513" s="31" t="s">
        <v>2788</v>
      </c>
      <c r="K3513" s="31" t="s">
        <v>387</v>
      </c>
      <c r="L3513" s="31" t="s">
        <v>2789</v>
      </c>
      <c r="M3513" s="31" t="s">
        <v>4620</v>
      </c>
      <c r="N3513" s="31" t="s">
        <v>4621</v>
      </c>
      <c r="O3513" s="31" t="s">
        <v>1435</v>
      </c>
      <c r="P3513" s="31" t="s">
        <v>1436</v>
      </c>
      <c r="Q3513" s="31" t="s">
        <v>5</v>
      </c>
      <c r="R3513" s="31" t="s">
        <v>34962</v>
      </c>
      <c r="S3513" s="31" t="s">
        <v>6786</v>
      </c>
      <c r="T3513" s="31" t="s">
        <v>40920</v>
      </c>
      <c r="U3513" s="31" t="s">
        <v>40921</v>
      </c>
      <c r="V3513" s="31">
        <v>174</v>
      </c>
      <c r="W3513" s="31" t="s">
        <v>396</v>
      </c>
      <c r="X3513" s="31" t="s">
        <v>40922</v>
      </c>
      <c r="Y3513" s="31" t="s">
        <v>40052</v>
      </c>
      <c r="Z3513" s="31" t="s">
        <v>40923</v>
      </c>
      <c r="AA3513" s="31" t="s">
        <v>40923</v>
      </c>
      <c r="AB3513" s="31" t="s">
        <v>4628</v>
      </c>
      <c r="AC3513" s="31" t="s">
        <v>4629</v>
      </c>
      <c r="AD3513" s="31" t="s">
        <v>5</v>
      </c>
      <c r="AE3513" s="31" t="s">
        <v>40924</v>
      </c>
      <c r="AF3513" s="31" t="s">
        <v>40925</v>
      </c>
      <c r="AG3513" s="31">
        <v>-62</v>
      </c>
      <c r="AH3513" s="31" t="s">
        <v>40925</v>
      </c>
      <c r="AI3513" s="31" t="s">
        <v>40926</v>
      </c>
      <c r="AJ3513" s="31">
        <v>195</v>
      </c>
      <c r="AK3513" s="31" t="s">
        <v>40927</v>
      </c>
      <c r="AL3513" s="31" t="s">
        <v>40928</v>
      </c>
      <c r="AM3513" s="31">
        <v>79</v>
      </c>
      <c r="AN3513" s="1">
        <f>IF(X3513="",0,1)</f>
        <v>1</v>
      </c>
      <c r="AO3513" s="1">
        <f>IF(AI3513="",0,1)</f>
        <v>1</v>
      </c>
      <c r="AP3513" s="30">
        <f>DATE(YEAR(AE3513),MONTH(AE3513),DAY(AE3513))</f>
        <v>46299</v>
      </c>
      <c r="AQ3513" s="1" t="str">
        <f>IF(COUNTIF('同场线路Rotas do mesmo SC'!A:A,C3513)&gt;0,"Sim","Não")</f>
        <v>Não</v>
      </c>
      <c r="AR3513" s="1" t="str">
        <f>IF(COUNTIF(揽收业务网点!A:A,P3513)&gt;0,"Sim","Não")</f>
        <v>Não</v>
      </c>
    </row>
    <row r="3514" spans="1:44">
      <c r="A3514" s="31" t="s">
        <v>40929</v>
      </c>
      <c r="B3514" s="31" t="s">
        <v>379</v>
      </c>
      <c r="C3514" s="31" t="s">
        <v>4652</v>
      </c>
      <c r="D3514" s="31" t="s">
        <v>381</v>
      </c>
      <c r="E3514" s="31" t="s">
        <v>382</v>
      </c>
      <c r="F3514" s="31" t="s">
        <v>383</v>
      </c>
      <c r="G3514" s="31">
        <v>202</v>
      </c>
      <c r="H3514" s="31" t="s">
        <v>17631</v>
      </c>
      <c r="I3514" s="31" t="s">
        <v>385</v>
      </c>
      <c r="J3514" s="31" t="s">
        <v>1597</v>
      </c>
      <c r="K3514" s="31" t="s">
        <v>387</v>
      </c>
      <c r="L3514" s="31" t="s">
        <v>1598</v>
      </c>
      <c r="M3514" s="31" t="s">
        <v>17632</v>
      </c>
      <c r="N3514" s="31" t="s">
        <v>17633</v>
      </c>
      <c r="O3514" s="31" t="s">
        <v>1146</v>
      </c>
      <c r="P3514" s="31" t="s">
        <v>1147</v>
      </c>
      <c r="Q3514" s="31" t="s">
        <v>118</v>
      </c>
      <c r="R3514" s="31" t="s">
        <v>34820</v>
      </c>
      <c r="S3514" s="31" t="s">
        <v>37524</v>
      </c>
      <c r="T3514" s="31" t="s">
        <v>40930</v>
      </c>
      <c r="U3514" s="31" t="s">
        <v>40931</v>
      </c>
      <c r="V3514" s="31">
        <v>40</v>
      </c>
      <c r="W3514" s="31" t="s">
        <v>396</v>
      </c>
      <c r="X3514" s="31" t="s">
        <v>40932</v>
      </c>
      <c r="Y3514" s="31" t="s">
        <v>40029</v>
      </c>
      <c r="Z3514" s="31" t="s">
        <v>40933</v>
      </c>
      <c r="AA3514" s="31" t="s">
        <v>40933</v>
      </c>
      <c r="AB3514" s="31" t="s">
        <v>4662</v>
      </c>
      <c r="AC3514" s="31" t="s">
        <v>4663</v>
      </c>
      <c r="AD3514" s="31" t="s">
        <v>94</v>
      </c>
      <c r="AE3514" s="31" t="s">
        <v>40241</v>
      </c>
      <c r="AF3514" s="31" t="s">
        <v>40934</v>
      </c>
      <c r="AG3514" s="31">
        <v>19</v>
      </c>
      <c r="AH3514" s="31" t="s">
        <v>40934</v>
      </c>
      <c r="AI3514" s="31" t="s">
        <v>40935</v>
      </c>
      <c r="AJ3514" s="31">
        <v>110</v>
      </c>
      <c r="AK3514" s="31" t="s">
        <v>40936</v>
      </c>
      <c r="AL3514" s="31" t="s">
        <v>40937</v>
      </c>
      <c r="AM3514" s="31">
        <v>160</v>
      </c>
      <c r="AN3514" s="1">
        <f>IF(X3514="",0,1)</f>
        <v>1</v>
      </c>
      <c r="AO3514" s="1">
        <f>IF(AI3514="",0,1)</f>
        <v>1</v>
      </c>
      <c r="AP3514" s="30">
        <f>DATE(YEAR(AE3514),MONTH(AE3514),DAY(AE3514))</f>
        <v>46299</v>
      </c>
      <c r="AQ3514" s="1" t="str">
        <f>IF(COUNTIF('同场线路Rotas do mesmo SC'!A:A,C3514)&gt;0,"Sim","Não")</f>
        <v>Não</v>
      </c>
      <c r="AR3514" s="1" t="str">
        <f>IF(COUNTIF(揽收业务网点!A:A,P3514)&gt;0,"Sim","Não")</f>
        <v>Não</v>
      </c>
    </row>
    <row r="3515" spans="1:44">
      <c r="A3515" s="31" t="s">
        <v>40938</v>
      </c>
      <c r="B3515" s="31" t="s">
        <v>379</v>
      </c>
      <c r="C3515" s="31" t="s">
        <v>4669</v>
      </c>
      <c r="D3515" s="31" t="s">
        <v>381</v>
      </c>
      <c r="E3515" s="31" t="s">
        <v>382</v>
      </c>
      <c r="F3515" s="31" t="s">
        <v>383</v>
      </c>
      <c r="G3515" s="31">
        <v>158</v>
      </c>
      <c r="H3515" s="31" t="s">
        <v>4670</v>
      </c>
      <c r="I3515" s="31" t="s">
        <v>868</v>
      </c>
      <c r="J3515" s="31" t="s">
        <v>642</v>
      </c>
      <c r="K3515" s="31" t="s">
        <v>387</v>
      </c>
      <c r="L3515" s="31" t="s">
        <v>643</v>
      </c>
      <c r="M3515" s="31" t="s">
        <v>4671</v>
      </c>
      <c r="N3515" s="31" t="s">
        <v>4672</v>
      </c>
      <c r="O3515" s="31" t="s">
        <v>1146</v>
      </c>
      <c r="P3515" s="31" t="s">
        <v>1147</v>
      </c>
      <c r="Q3515" s="31" t="s">
        <v>118</v>
      </c>
      <c r="R3515" s="31" t="s">
        <v>40939</v>
      </c>
      <c r="S3515" s="31" t="s">
        <v>40940</v>
      </c>
      <c r="T3515" s="31" t="s">
        <v>40941</v>
      </c>
      <c r="U3515" s="31" t="s">
        <v>40942</v>
      </c>
      <c r="V3515" s="31">
        <v>19</v>
      </c>
      <c r="W3515" s="31" t="s">
        <v>396</v>
      </c>
      <c r="X3515" s="31" t="s">
        <v>40943</v>
      </c>
      <c r="Y3515" s="31" t="s">
        <v>40029</v>
      </c>
      <c r="Z3515" s="31" t="s">
        <v>40944</v>
      </c>
      <c r="AA3515" s="31" t="s">
        <v>40944</v>
      </c>
      <c r="AB3515" s="31" t="s">
        <v>4677</v>
      </c>
      <c r="AC3515" s="31" t="s">
        <v>4678</v>
      </c>
      <c r="AD3515" s="31" t="s">
        <v>94</v>
      </c>
      <c r="AE3515" s="31" t="s">
        <v>40595</v>
      </c>
      <c r="AF3515" s="31" t="s">
        <v>40945</v>
      </c>
      <c r="AG3515" s="31">
        <v>169</v>
      </c>
      <c r="AH3515" s="31" t="s">
        <v>40945</v>
      </c>
      <c r="AI3515" s="31" t="s">
        <v>40946</v>
      </c>
      <c r="AJ3515" s="31">
        <v>8</v>
      </c>
      <c r="AK3515" s="31" t="s">
        <v>40947</v>
      </c>
      <c r="AL3515" s="31" t="s">
        <v>40948</v>
      </c>
      <c r="AM3515" s="31">
        <v>44</v>
      </c>
      <c r="AN3515" s="1">
        <f>IF(X3515="",0,1)</f>
        <v>1</v>
      </c>
      <c r="AO3515" s="1">
        <f>IF(AI3515="",0,1)</f>
        <v>1</v>
      </c>
      <c r="AP3515" s="30">
        <f>DATE(YEAR(AE3515),MONTH(AE3515),DAY(AE3515))</f>
        <v>46299</v>
      </c>
      <c r="AQ3515" s="1" t="str">
        <f>IF(COUNTIF('同场线路Rotas do mesmo SC'!A:A,C3515)&gt;0,"Sim","Não")</f>
        <v>Não</v>
      </c>
      <c r="AR3515" s="1" t="str">
        <f>IF(COUNTIF(揽收业务网点!A:A,P3515)&gt;0,"Sim","Não")</f>
        <v>Não</v>
      </c>
    </row>
    <row r="3516" spans="1:44">
      <c r="A3516" s="31" t="s">
        <v>40949</v>
      </c>
      <c r="B3516" s="31" t="s">
        <v>379</v>
      </c>
      <c r="C3516" s="31" t="s">
        <v>4719</v>
      </c>
      <c r="D3516" s="31" t="s">
        <v>381</v>
      </c>
      <c r="E3516" s="31" t="s">
        <v>382</v>
      </c>
      <c r="F3516" s="31" t="s">
        <v>383</v>
      </c>
      <c r="G3516" s="31">
        <v>154</v>
      </c>
      <c r="H3516" s="31" t="s">
        <v>4720</v>
      </c>
      <c r="I3516" s="31" t="s">
        <v>868</v>
      </c>
      <c r="J3516" s="31" t="s">
        <v>642</v>
      </c>
      <c r="K3516" s="31" t="s">
        <v>387</v>
      </c>
      <c r="L3516" s="31" t="s">
        <v>643</v>
      </c>
      <c r="M3516" s="31" t="s">
        <v>4721</v>
      </c>
      <c r="N3516" s="31" t="s">
        <v>4722</v>
      </c>
      <c r="O3516" s="31" t="s">
        <v>1146</v>
      </c>
      <c r="P3516" s="31" t="s">
        <v>1147</v>
      </c>
      <c r="Q3516" s="31" t="s">
        <v>118</v>
      </c>
      <c r="R3516" s="31" t="s">
        <v>30493</v>
      </c>
      <c r="S3516" s="31" t="s">
        <v>40950</v>
      </c>
      <c r="T3516" s="31" t="s">
        <v>40951</v>
      </c>
      <c r="U3516" s="31" t="s">
        <v>40952</v>
      </c>
      <c r="V3516" s="31">
        <v>23</v>
      </c>
      <c r="W3516" s="31" t="s">
        <v>396</v>
      </c>
      <c r="X3516" s="31" t="s">
        <v>40337</v>
      </c>
      <c r="Y3516" s="31" t="s">
        <v>40029</v>
      </c>
      <c r="Z3516" s="31" t="s">
        <v>40953</v>
      </c>
      <c r="AA3516" s="31" t="s">
        <v>40953</v>
      </c>
      <c r="AB3516" s="31" t="s">
        <v>4727</v>
      </c>
      <c r="AC3516" s="31" t="s">
        <v>4728</v>
      </c>
      <c r="AD3516" s="31" t="s">
        <v>94</v>
      </c>
      <c r="AE3516" s="31" t="s">
        <v>40954</v>
      </c>
      <c r="AF3516" s="31" t="s">
        <v>40955</v>
      </c>
      <c r="AG3516" s="31">
        <v>-9</v>
      </c>
      <c r="AH3516" s="31" t="s">
        <v>40955</v>
      </c>
      <c r="AI3516" s="31" t="s">
        <v>40956</v>
      </c>
      <c r="AJ3516" s="31">
        <v>129</v>
      </c>
      <c r="AK3516" s="31" t="s">
        <v>40957</v>
      </c>
      <c r="AL3516" s="31" t="s">
        <v>40958</v>
      </c>
      <c r="AM3516" s="31">
        <v>89</v>
      </c>
      <c r="AN3516" s="1">
        <f>IF(X3516="",0,1)</f>
        <v>1</v>
      </c>
      <c r="AO3516" s="1">
        <f>IF(AI3516="",0,1)</f>
        <v>1</v>
      </c>
      <c r="AP3516" s="30">
        <f>DATE(YEAR(AE3516),MONTH(AE3516),DAY(AE3516))</f>
        <v>46299</v>
      </c>
      <c r="AQ3516" s="1" t="str">
        <f>IF(COUNTIF('同场线路Rotas do mesmo SC'!A:A,C3516)&gt;0,"Sim","Não")</f>
        <v>Não</v>
      </c>
      <c r="AR3516" s="1" t="str">
        <f>IF(COUNTIF(揽收业务网点!A:A,P3516)&gt;0,"Sim","Não")</f>
        <v>Não</v>
      </c>
    </row>
    <row r="3517" spans="1:44">
      <c r="A3517" s="31" t="s">
        <v>40959</v>
      </c>
      <c r="B3517" s="31" t="s">
        <v>379</v>
      </c>
      <c r="C3517" s="31" t="s">
        <v>4760</v>
      </c>
      <c r="D3517" s="31" t="s">
        <v>381</v>
      </c>
      <c r="E3517" s="31" t="s">
        <v>382</v>
      </c>
      <c r="F3517" s="31" t="s">
        <v>383</v>
      </c>
      <c r="G3517" s="31">
        <v>61.51</v>
      </c>
      <c r="H3517" s="31" t="s">
        <v>4016</v>
      </c>
      <c r="I3517" s="31" t="s">
        <v>385</v>
      </c>
      <c r="J3517" s="31" t="s">
        <v>3275</v>
      </c>
      <c r="K3517" s="31" t="s">
        <v>387</v>
      </c>
      <c r="L3517" s="31" t="s">
        <v>3276</v>
      </c>
      <c r="M3517" s="31" t="s">
        <v>4017</v>
      </c>
      <c r="N3517" s="31" t="s">
        <v>4018</v>
      </c>
      <c r="O3517" s="31" t="s">
        <v>1262</v>
      </c>
      <c r="P3517" s="31" t="s">
        <v>1263</v>
      </c>
      <c r="Q3517" s="31" t="s">
        <v>118</v>
      </c>
      <c r="R3517" s="31" t="s">
        <v>12684</v>
      </c>
      <c r="S3517" s="31" t="s">
        <v>12143</v>
      </c>
      <c r="T3517" s="31" t="s">
        <v>40780</v>
      </c>
      <c r="U3517" s="31" t="s">
        <v>40960</v>
      </c>
      <c r="V3517" s="31">
        <v>141</v>
      </c>
      <c r="W3517" s="31" t="s">
        <v>396</v>
      </c>
      <c r="X3517" s="31" t="s">
        <v>40961</v>
      </c>
      <c r="Y3517" s="31" t="s">
        <v>40265</v>
      </c>
      <c r="Z3517" s="31" t="s">
        <v>40962</v>
      </c>
      <c r="AA3517" s="31" t="s">
        <v>40962</v>
      </c>
      <c r="AB3517" s="31" t="s">
        <v>4770</v>
      </c>
      <c r="AC3517" s="31" t="s">
        <v>4771</v>
      </c>
      <c r="AD3517" s="31" t="s">
        <v>118</v>
      </c>
      <c r="AE3517" s="31" t="s">
        <v>40596</v>
      </c>
      <c r="AF3517" s="31" t="s">
        <v>40963</v>
      </c>
      <c r="AG3517" s="31">
        <v>-152</v>
      </c>
      <c r="AH3517" s="31" t="s">
        <v>40963</v>
      </c>
      <c r="AI3517" s="31"/>
      <c r="AJ3517" s="31">
        <v>133</v>
      </c>
      <c r="AK3517" s="31" t="s">
        <v>40964</v>
      </c>
      <c r="AL3517" s="31" t="s">
        <v>40965</v>
      </c>
      <c r="AM3517" s="31">
        <v>121</v>
      </c>
      <c r="AN3517" s="1">
        <f>IF(X3517="",0,1)</f>
        <v>1</v>
      </c>
      <c r="AO3517" s="1">
        <f>IF(AI3517="",0,1)</f>
        <v>0</v>
      </c>
      <c r="AP3517" s="30">
        <f>DATE(YEAR(AE3517),MONTH(AE3517),DAY(AE3517))</f>
        <v>46299</v>
      </c>
      <c r="AQ3517" s="1" t="str">
        <f>IF(COUNTIF('同场线路Rotas do mesmo SC'!A:A,C3517)&gt;0,"Sim","Não")</f>
        <v>Não</v>
      </c>
      <c r="AR3517" s="1" t="str">
        <f>IF(COUNTIF(揽收业务网点!A:A,P3517)&gt;0,"Sim","Não")</f>
        <v>Não</v>
      </c>
    </row>
    <row r="3518" spans="1:44">
      <c r="A3518" s="31" t="s">
        <v>40966</v>
      </c>
      <c r="B3518" s="31" t="s">
        <v>379</v>
      </c>
      <c r="C3518" s="31" t="s">
        <v>4872</v>
      </c>
      <c r="D3518" s="31" t="s">
        <v>381</v>
      </c>
      <c r="E3518" s="31" t="s">
        <v>382</v>
      </c>
      <c r="F3518" s="31" t="s">
        <v>383</v>
      </c>
      <c r="G3518" s="31">
        <v>32.5</v>
      </c>
      <c r="H3518" s="31" t="s">
        <v>10953</v>
      </c>
      <c r="I3518" s="31" t="s">
        <v>385</v>
      </c>
      <c r="J3518" s="31" t="s">
        <v>10954</v>
      </c>
      <c r="K3518" s="31" t="s">
        <v>387</v>
      </c>
      <c r="L3518" s="31" t="s">
        <v>10955</v>
      </c>
      <c r="M3518" s="31" t="s">
        <v>10956</v>
      </c>
      <c r="N3518" s="31" t="s">
        <v>10957</v>
      </c>
      <c r="O3518" s="31" t="s">
        <v>601</v>
      </c>
      <c r="P3518" s="31" t="s">
        <v>602</v>
      </c>
      <c r="Q3518" s="31" t="s">
        <v>94</v>
      </c>
      <c r="R3518" s="31" t="s">
        <v>23247</v>
      </c>
      <c r="S3518" s="31" t="s">
        <v>40967</v>
      </c>
      <c r="T3518" s="31" t="s">
        <v>40968</v>
      </c>
      <c r="U3518" s="31" t="s">
        <v>40969</v>
      </c>
      <c r="V3518" s="31">
        <v>98</v>
      </c>
      <c r="W3518" s="31" t="s">
        <v>396</v>
      </c>
      <c r="X3518" s="31" t="s">
        <v>40970</v>
      </c>
      <c r="Y3518" s="31" t="s">
        <v>40695</v>
      </c>
      <c r="Z3518" s="31" t="s">
        <v>40971</v>
      </c>
      <c r="AA3518" s="31" t="s">
        <v>40971</v>
      </c>
      <c r="AB3518" s="31" t="s">
        <v>4882</v>
      </c>
      <c r="AC3518" s="31" t="s">
        <v>4883</v>
      </c>
      <c r="AD3518" s="31" t="s">
        <v>94</v>
      </c>
      <c r="AE3518" s="31" t="s">
        <v>40241</v>
      </c>
      <c r="AF3518" s="31" t="s">
        <v>40972</v>
      </c>
      <c r="AG3518" s="31">
        <v>25</v>
      </c>
      <c r="AH3518" s="31" t="s">
        <v>40972</v>
      </c>
      <c r="AI3518" s="31" t="s">
        <v>40973</v>
      </c>
      <c r="AJ3518" s="31">
        <v>41</v>
      </c>
      <c r="AK3518" s="31" t="s">
        <v>40974</v>
      </c>
      <c r="AL3518" s="31" t="s">
        <v>40975</v>
      </c>
      <c r="AM3518" s="31">
        <v>152</v>
      </c>
      <c r="AN3518" s="1">
        <f>IF(X3518="",0,1)</f>
        <v>1</v>
      </c>
      <c r="AO3518" s="1">
        <f>IF(AI3518="",0,1)</f>
        <v>1</v>
      </c>
      <c r="AP3518" s="30">
        <f>DATE(YEAR(AE3518),MONTH(AE3518),DAY(AE3518))</f>
        <v>46299</v>
      </c>
      <c r="AQ3518" s="1" t="str">
        <f>IF(COUNTIF('同场线路Rotas do mesmo SC'!A:A,C3518)&gt;0,"Sim","Não")</f>
        <v>Não</v>
      </c>
      <c r="AR3518" s="1" t="str">
        <f>IF(COUNTIF(揽收业务网点!A:A,P3518)&gt;0,"Sim","Não")</f>
        <v>Não</v>
      </c>
    </row>
    <row r="3519" spans="1:44">
      <c r="A3519" s="31" t="s">
        <v>40976</v>
      </c>
      <c r="B3519" s="31" t="s">
        <v>379</v>
      </c>
      <c r="C3519" s="31" t="s">
        <v>4906</v>
      </c>
      <c r="D3519" s="31" t="s">
        <v>381</v>
      </c>
      <c r="E3519" s="31" t="s">
        <v>382</v>
      </c>
      <c r="F3519" s="31" t="s">
        <v>383</v>
      </c>
      <c r="G3519" s="31">
        <v>16</v>
      </c>
      <c r="H3519" s="31" t="s">
        <v>24457</v>
      </c>
      <c r="I3519" s="31" t="s">
        <v>702</v>
      </c>
      <c r="J3519" s="31" t="s">
        <v>1597</v>
      </c>
      <c r="K3519" s="31" t="s">
        <v>387</v>
      </c>
      <c r="L3519" s="31" t="s">
        <v>1598</v>
      </c>
      <c r="M3519" s="31" t="s">
        <v>24458</v>
      </c>
      <c r="N3519" s="31" t="s">
        <v>24459</v>
      </c>
      <c r="O3519" s="31" t="s">
        <v>601</v>
      </c>
      <c r="P3519" s="31" t="s">
        <v>602</v>
      </c>
      <c r="Q3519" s="31" t="s">
        <v>94</v>
      </c>
      <c r="R3519" s="31" t="s">
        <v>40977</v>
      </c>
      <c r="S3519" s="31" t="s">
        <v>40978</v>
      </c>
      <c r="T3519" s="31" t="s">
        <v>40979</v>
      </c>
      <c r="U3519" s="31" t="s">
        <v>40980</v>
      </c>
      <c r="V3519" s="31">
        <v>44</v>
      </c>
      <c r="W3519" s="31" t="s">
        <v>396</v>
      </c>
      <c r="X3519" s="31" t="s">
        <v>40981</v>
      </c>
      <c r="Y3519" s="31" t="s">
        <v>40695</v>
      </c>
      <c r="Z3519" s="31" t="s">
        <v>40982</v>
      </c>
      <c r="AA3519" s="31" t="s">
        <v>40982</v>
      </c>
      <c r="AB3519" s="31" t="s">
        <v>4916</v>
      </c>
      <c r="AC3519" s="31" t="s">
        <v>4917</v>
      </c>
      <c r="AD3519" s="31" t="s">
        <v>94</v>
      </c>
      <c r="AE3519" s="31" t="s">
        <v>40983</v>
      </c>
      <c r="AF3519" s="31" t="s">
        <v>40984</v>
      </c>
      <c r="AG3519" s="31">
        <v>4</v>
      </c>
      <c r="AH3519" s="31" t="s">
        <v>40984</v>
      </c>
      <c r="AI3519" s="31" t="s">
        <v>40985</v>
      </c>
      <c r="AJ3519" s="31">
        <v>63</v>
      </c>
      <c r="AK3519" s="31" t="s">
        <v>40986</v>
      </c>
      <c r="AL3519" s="31" t="s">
        <v>40987</v>
      </c>
      <c r="AM3519" s="31">
        <v>280</v>
      </c>
      <c r="AN3519" s="1">
        <f>IF(X3519="",0,1)</f>
        <v>1</v>
      </c>
      <c r="AO3519" s="1">
        <f>IF(AI3519="",0,1)</f>
        <v>1</v>
      </c>
      <c r="AP3519" s="30">
        <f>DATE(YEAR(AE3519),MONTH(AE3519),DAY(AE3519))</f>
        <v>46299</v>
      </c>
      <c r="AQ3519" s="1" t="str">
        <f>IF(COUNTIF('同场线路Rotas do mesmo SC'!A:A,C3519)&gt;0,"Sim","Não")</f>
        <v>Não</v>
      </c>
      <c r="AR3519" s="1" t="str">
        <f>IF(COUNTIF(揽收业务网点!A:A,P3519)&gt;0,"Sim","Não")</f>
        <v>Não</v>
      </c>
    </row>
    <row r="3520" spans="1:44">
      <c r="A3520" s="31" t="s">
        <v>40988</v>
      </c>
      <c r="B3520" s="31" t="s">
        <v>379</v>
      </c>
      <c r="C3520" s="31" t="s">
        <v>4924</v>
      </c>
      <c r="D3520" s="31" t="s">
        <v>381</v>
      </c>
      <c r="E3520" s="31" t="s">
        <v>382</v>
      </c>
      <c r="F3520" s="31" t="s">
        <v>383</v>
      </c>
      <c r="G3520" s="31">
        <v>23</v>
      </c>
      <c r="H3520" s="31" t="s">
        <v>9825</v>
      </c>
      <c r="I3520" s="31" t="s">
        <v>868</v>
      </c>
      <c r="J3520" s="31" t="s">
        <v>1699</v>
      </c>
      <c r="K3520" s="31" t="s">
        <v>387</v>
      </c>
      <c r="L3520" s="31" t="s">
        <v>1700</v>
      </c>
      <c r="M3520" s="31" t="s">
        <v>9826</v>
      </c>
      <c r="N3520" s="31" t="s">
        <v>9827</v>
      </c>
      <c r="O3520" s="31" t="s">
        <v>653</v>
      </c>
      <c r="P3520" s="31" t="s">
        <v>654</v>
      </c>
      <c r="Q3520" s="31" t="s">
        <v>11</v>
      </c>
      <c r="R3520" s="31" t="s">
        <v>40989</v>
      </c>
      <c r="S3520" s="31" t="s">
        <v>16937</v>
      </c>
      <c r="T3520" s="31" t="s">
        <v>40990</v>
      </c>
      <c r="U3520" s="31" t="s">
        <v>40991</v>
      </c>
      <c r="V3520" s="31">
        <v>964</v>
      </c>
      <c r="W3520" s="31" t="s">
        <v>396</v>
      </c>
      <c r="X3520" s="31" t="s">
        <v>40992</v>
      </c>
      <c r="Y3520" s="31" t="s">
        <v>40993</v>
      </c>
      <c r="Z3520" s="31" t="s">
        <v>40994</v>
      </c>
      <c r="AA3520" s="31" t="s">
        <v>40994</v>
      </c>
      <c r="AB3520" s="31" t="s">
        <v>4935</v>
      </c>
      <c r="AC3520" s="31" t="s">
        <v>4936</v>
      </c>
      <c r="AD3520" s="31" t="s">
        <v>11</v>
      </c>
      <c r="AE3520" s="31" t="s">
        <v>40995</v>
      </c>
      <c r="AF3520" s="31" t="s">
        <v>40996</v>
      </c>
      <c r="AG3520" s="31">
        <v>-15</v>
      </c>
      <c r="AH3520" s="31" t="s">
        <v>40996</v>
      </c>
      <c r="AI3520" s="31" t="s">
        <v>40997</v>
      </c>
      <c r="AJ3520" s="31">
        <v>9</v>
      </c>
      <c r="AK3520" s="31" t="s">
        <v>40998</v>
      </c>
      <c r="AL3520" s="31" t="s">
        <v>40999</v>
      </c>
      <c r="AM3520" s="31">
        <v>113</v>
      </c>
      <c r="AN3520" s="1">
        <f>IF(X3520="",0,1)</f>
        <v>1</v>
      </c>
      <c r="AO3520" s="1">
        <f>IF(AI3520="",0,1)</f>
        <v>1</v>
      </c>
      <c r="AP3520" s="30">
        <f>DATE(YEAR(AE3520),MONTH(AE3520),DAY(AE3520))</f>
        <v>46299</v>
      </c>
      <c r="AQ3520" s="1" t="str">
        <f>IF(COUNTIF('同场线路Rotas do mesmo SC'!A:A,C3520)&gt;0,"Sim","Não")</f>
        <v>Não</v>
      </c>
      <c r="AR3520" s="1" t="str">
        <f>IF(COUNTIF(揽收业务网点!A:A,P3520)&gt;0,"Sim","Não")</f>
        <v>Não</v>
      </c>
    </row>
    <row r="3521" spans="1:44">
      <c r="A3521" s="31" t="s">
        <v>41000</v>
      </c>
      <c r="B3521" s="31" t="s">
        <v>379</v>
      </c>
      <c r="C3521" s="31" t="s">
        <v>29491</v>
      </c>
      <c r="D3521" s="31" t="s">
        <v>381</v>
      </c>
      <c r="E3521" s="31" t="s">
        <v>382</v>
      </c>
      <c r="F3521" s="31" t="s">
        <v>383</v>
      </c>
      <c r="G3521" s="31">
        <v>250</v>
      </c>
      <c r="H3521" s="31" t="s">
        <v>5001</v>
      </c>
      <c r="I3521" s="31" t="s">
        <v>702</v>
      </c>
      <c r="J3521" s="31" t="s">
        <v>5002</v>
      </c>
      <c r="K3521" s="31" t="s">
        <v>387</v>
      </c>
      <c r="L3521" s="31" t="s">
        <v>5003</v>
      </c>
      <c r="M3521" s="31" t="s">
        <v>5004</v>
      </c>
      <c r="N3521" s="31" t="s">
        <v>5005</v>
      </c>
      <c r="O3521" s="31" t="s">
        <v>3195</v>
      </c>
      <c r="P3521" s="31" t="s">
        <v>3196</v>
      </c>
      <c r="Q3521" s="31" t="s">
        <v>5</v>
      </c>
      <c r="R3521" s="31" t="s">
        <v>21962</v>
      </c>
      <c r="S3521" s="31" t="s">
        <v>18816</v>
      </c>
      <c r="T3521" s="31" t="s">
        <v>41001</v>
      </c>
      <c r="U3521" s="31" t="s">
        <v>41002</v>
      </c>
      <c r="V3521" s="31">
        <v>48</v>
      </c>
      <c r="W3521" s="31" t="s">
        <v>396</v>
      </c>
      <c r="X3521" s="31" t="s">
        <v>41003</v>
      </c>
      <c r="Y3521" s="31" t="s">
        <v>40265</v>
      </c>
      <c r="Z3521" s="31" t="s">
        <v>41004</v>
      </c>
      <c r="AA3521" s="31" t="s">
        <v>41004</v>
      </c>
      <c r="AB3521" s="31" t="s">
        <v>5011</v>
      </c>
      <c r="AC3521" s="31" t="s">
        <v>5012</v>
      </c>
      <c r="AD3521" s="31" t="s">
        <v>5</v>
      </c>
      <c r="AE3521" s="31" t="s">
        <v>39914</v>
      </c>
      <c r="AF3521" s="31" t="s">
        <v>41005</v>
      </c>
      <c r="AG3521" s="31">
        <v>8</v>
      </c>
      <c r="AH3521" s="31" t="s">
        <v>41005</v>
      </c>
      <c r="AI3521" s="31" t="s">
        <v>41006</v>
      </c>
      <c r="AJ3521" s="31">
        <v>-96</v>
      </c>
      <c r="AK3521" s="31" t="s">
        <v>41007</v>
      </c>
      <c r="AL3521" s="31" t="s">
        <v>41008</v>
      </c>
      <c r="AM3521" s="31">
        <v>589</v>
      </c>
      <c r="AN3521" s="1">
        <f>IF(X3521="",0,1)</f>
        <v>1</v>
      </c>
      <c r="AO3521" s="1">
        <f>IF(AI3521="",0,1)</f>
        <v>1</v>
      </c>
      <c r="AP3521" s="30">
        <f>DATE(YEAR(AE3521),MONTH(AE3521),DAY(AE3521))</f>
        <v>46299</v>
      </c>
      <c r="AQ3521" s="1" t="str">
        <f>IF(COUNTIF('同场线路Rotas do mesmo SC'!A:A,C3521)&gt;0,"Sim","Não")</f>
        <v>Não</v>
      </c>
      <c r="AR3521" s="1" t="str">
        <f>IF(COUNTIF(揽收业务网点!A:A,P3521)&gt;0,"Sim","Não")</f>
        <v>Não</v>
      </c>
    </row>
    <row r="3522" spans="1:44">
      <c r="A3522" s="31" t="s">
        <v>41009</v>
      </c>
      <c r="B3522" s="31" t="s">
        <v>379</v>
      </c>
      <c r="C3522" s="31" t="s">
        <v>5049</v>
      </c>
      <c r="D3522" s="31" t="s">
        <v>381</v>
      </c>
      <c r="E3522" s="31" t="s">
        <v>382</v>
      </c>
      <c r="F3522" s="31" t="s">
        <v>383</v>
      </c>
      <c r="G3522" s="31">
        <v>70</v>
      </c>
      <c r="H3522" s="31" t="s">
        <v>5050</v>
      </c>
      <c r="I3522" s="31" t="s">
        <v>868</v>
      </c>
      <c r="J3522" s="31" t="s">
        <v>5051</v>
      </c>
      <c r="K3522" s="31" t="s">
        <v>387</v>
      </c>
      <c r="L3522" s="31" t="s">
        <v>5052</v>
      </c>
      <c r="M3522" s="31" t="s">
        <v>5051</v>
      </c>
      <c r="N3522" s="31" t="s">
        <v>5053</v>
      </c>
      <c r="O3522" s="31" t="s">
        <v>2341</v>
      </c>
      <c r="P3522" s="31" t="s">
        <v>2342</v>
      </c>
      <c r="Q3522" s="31" t="s">
        <v>5</v>
      </c>
      <c r="R3522" s="31" t="s">
        <v>24104</v>
      </c>
      <c r="S3522" s="31" t="s">
        <v>20691</v>
      </c>
      <c r="T3522" s="31" t="s">
        <v>41010</v>
      </c>
      <c r="U3522" s="31" t="s">
        <v>41011</v>
      </c>
      <c r="V3522" s="31">
        <v>785</v>
      </c>
      <c r="W3522" s="31" t="s">
        <v>396</v>
      </c>
      <c r="X3522" s="31" t="s">
        <v>41012</v>
      </c>
      <c r="Y3522" s="31" t="s">
        <v>40265</v>
      </c>
      <c r="Z3522" s="31" t="s">
        <v>41013</v>
      </c>
      <c r="AA3522" s="31" t="s">
        <v>41013</v>
      </c>
      <c r="AB3522" s="31" t="s">
        <v>5060</v>
      </c>
      <c r="AC3522" s="31" t="s">
        <v>5061</v>
      </c>
      <c r="AD3522" s="31" t="s">
        <v>5</v>
      </c>
      <c r="AE3522" s="31" t="s">
        <v>41014</v>
      </c>
      <c r="AF3522" s="31" t="s">
        <v>39930</v>
      </c>
      <c r="AG3522" s="31">
        <v>-29</v>
      </c>
      <c r="AH3522" s="31" t="s">
        <v>39930</v>
      </c>
      <c r="AI3522" s="31" t="s">
        <v>41015</v>
      </c>
      <c r="AJ3522" s="31">
        <v>18</v>
      </c>
      <c r="AK3522" s="31" t="s">
        <v>41016</v>
      </c>
      <c r="AL3522" s="31" t="s">
        <v>41017</v>
      </c>
      <c r="AM3522" s="31">
        <v>172</v>
      </c>
      <c r="AN3522" s="1">
        <f>IF(X3522="",0,1)</f>
        <v>1</v>
      </c>
      <c r="AO3522" s="1">
        <f>IF(AI3522="",0,1)</f>
        <v>1</v>
      </c>
      <c r="AP3522" s="30">
        <f>DATE(YEAR(AE3522),MONTH(AE3522),DAY(AE3522))</f>
        <v>46299</v>
      </c>
      <c r="AQ3522" s="1" t="str">
        <f>IF(COUNTIF('同场线路Rotas do mesmo SC'!A:A,C3522)&gt;0,"Sim","Não")</f>
        <v>Não</v>
      </c>
      <c r="AR3522" s="1" t="str">
        <f>IF(COUNTIF(揽收业务网点!A:A,P3522)&gt;0,"Sim","Não")</f>
        <v>Não</v>
      </c>
    </row>
    <row r="3523" spans="1:44">
      <c r="A3523" s="31" t="s">
        <v>41018</v>
      </c>
      <c r="B3523" s="31" t="s">
        <v>379</v>
      </c>
      <c r="C3523" s="31" t="s">
        <v>5067</v>
      </c>
      <c r="D3523" s="31" t="s">
        <v>381</v>
      </c>
      <c r="E3523" s="31" t="s">
        <v>382</v>
      </c>
      <c r="F3523" s="31" t="s">
        <v>383</v>
      </c>
      <c r="G3523" s="31">
        <v>30</v>
      </c>
      <c r="H3523" s="31" t="s">
        <v>6289</v>
      </c>
      <c r="I3523" s="31" t="s">
        <v>868</v>
      </c>
      <c r="J3523" s="31" t="s">
        <v>2187</v>
      </c>
      <c r="K3523" s="31" t="s">
        <v>387</v>
      </c>
      <c r="L3523" s="31" t="s">
        <v>2188</v>
      </c>
      <c r="M3523" s="31" t="s">
        <v>6290</v>
      </c>
      <c r="N3523" s="31" t="s">
        <v>6291</v>
      </c>
      <c r="O3523" s="31" t="s">
        <v>653</v>
      </c>
      <c r="P3523" s="31" t="s">
        <v>654</v>
      </c>
      <c r="Q3523" s="31" t="s">
        <v>11</v>
      </c>
      <c r="R3523" s="31" t="s">
        <v>20570</v>
      </c>
      <c r="S3523" s="31" t="s">
        <v>41019</v>
      </c>
      <c r="T3523" s="31" t="s">
        <v>32631</v>
      </c>
      <c r="U3523" s="31" t="s">
        <v>41020</v>
      </c>
      <c r="V3523" s="31">
        <v>1381</v>
      </c>
      <c r="W3523" s="31" t="s">
        <v>896</v>
      </c>
      <c r="X3523" s="31" t="s">
        <v>41021</v>
      </c>
      <c r="Y3523" s="31" t="s">
        <v>40595</v>
      </c>
      <c r="Z3523" s="31" t="s">
        <v>41022</v>
      </c>
      <c r="AA3523" s="31" t="s">
        <v>41022</v>
      </c>
      <c r="AB3523" s="31" t="s">
        <v>5077</v>
      </c>
      <c r="AC3523" s="31" t="s">
        <v>5078</v>
      </c>
      <c r="AD3523" s="31" t="s">
        <v>11</v>
      </c>
      <c r="AE3523" s="31" t="s">
        <v>40687</v>
      </c>
      <c r="AF3523" s="31" t="s">
        <v>41023</v>
      </c>
      <c r="AG3523" s="31">
        <v>44</v>
      </c>
      <c r="AH3523" s="31" t="s">
        <v>41023</v>
      </c>
      <c r="AI3523" s="31" t="s">
        <v>41024</v>
      </c>
      <c r="AJ3523" s="31">
        <v>154</v>
      </c>
      <c r="AK3523" s="31" t="s">
        <v>41025</v>
      </c>
      <c r="AL3523" s="31" t="s">
        <v>41026</v>
      </c>
      <c r="AM3523" s="31">
        <v>210</v>
      </c>
      <c r="AN3523" s="1">
        <f>IF(X3523="",0,1)</f>
        <v>1</v>
      </c>
      <c r="AO3523" s="1">
        <f>IF(AI3523="",0,1)</f>
        <v>1</v>
      </c>
      <c r="AP3523" s="30">
        <f>DATE(YEAR(AE3523),MONTH(AE3523),DAY(AE3523))</f>
        <v>46299</v>
      </c>
      <c r="AQ3523" s="1" t="str">
        <f>IF(COUNTIF('同场线路Rotas do mesmo SC'!A:A,C3523)&gt;0,"Sim","Não")</f>
        <v>Não</v>
      </c>
      <c r="AR3523" s="1" t="str">
        <f>IF(COUNTIF(揽收业务网点!A:A,P3523)&gt;0,"Sim","Não")</f>
        <v>Não</v>
      </c>
    </row>
    <row r="3524" spans="1:44">
      <c r="A3524" s="31" t="s">
        <v>41027</v>
      </c>
      <c r="B3524" s="31" t="s">
        <v>379</v>
      </c>
      <c r="C3524" s="31" t="s">
        <v>29541</v>
      </c>
      <c r="D3524" s="31" t="s">
        <v>381</v>
      </c>
      <c r="E3524" s="31" t="s">
        <v>382</v>
      </c>
      <c r="F3524" s="31" t="s">
        <v>383</v>
      </c>
      <c r="G3524" s="31">
        <v>215</v>
      </c>
      <c r="H3524" s="31" t="s">
        <v>1824</v>
      </c>
      <c r="I3524" s="31" t="s">
        <v>1289</v>
      </c>
      <c r="J3524" s="31" t="s">
        <v>2788</v>
      </c>
      <c r="K3524" s="31" t="s">
        <v>387</v>
      </c>
      <c r="L3524" s="31" t="s">
        <v>2789</v>
      </c>
      <c r="M3524" s="31" t="s">
        <v>6784</v>
      </c>
      <c r="N3524" s="31" t="s">
        <v>6785</v>
      </c>
      <c r="O3524" s="31" t="s">
        <v>1435</v>
      </c>
      <c r="P3524" s="31" t="s">
        <v>1436</v>
      </c>
      <c r="Q3524" s="31" t="s">
        <v>5</v>
      </c>
      <c r="R3524" s="31" t="s">
        <v>38979</v>
      </c>
      <c r="S3524" s="31" t="s">
        <v>3706</v>
      </c>
      <c r="T3524" s="31" t="s">
        <v>41028</v>
      </c>
      <c r="U3524" s="31" t="s">
        <v>41029</v>
      </c>
      <c r="V3524" s="31">
        <v>189</v>
      </c>
      <c r="W3524" s="31" t="s">
        <v>396</v>
      </c>
      <c r="X3524" s="31" t="s">
        <v>41030</v>
      </c>
      <c r="Y3524" s="31" t="s">
        <v>40052</v>
      </c>
      <c r="Z3524" s="31" t="s">
        <v>41031</v>
      </c>
      <c r="AA3524" s="31" t="s">
        <v>41031</v>
      </c>
      <c r="AB3524" s="31" t="s">
        <v>29546</v>
      </c>
      <c r="AC3524" s="31" t="s">
        <v>29547</v>
      </c>
      <c r="AD3524" s="31" t="s">
        <v>5</v>
      </c>
      <c r="AE3524" s="31" t="s">
        <v>41032</v>
      </c>
      <c r="AF3524" s="31" t="s">
        <v>39921</v>
      </c>
      <c r="AG3524" s="31">
        <v>-78</v>
      </c>
      <c r="AH3524" s="31" t="s">
        <v>39921</v>
      </c>
      <c r="AI3524" s="31" t="s">
        <v>41033</v>
      </c>
      <c r="AJ3524" s="31">
        <v>293</v>
      </c>
      <c r="AK3524" s="31" t="s">
        <v>41034</v>
      </c>
      <c r="AL3524" s="31" t="s">
        <v>41035</v>
      </c>
      <c r="AM3524" s="31">
        <v>18</v>
      </c>
      <c r="AN3524" s="1">
        <f>IF(X3524="",0,1)</f>
        <v>1</v>
      </c>
      <c r="AO3524" s="1">
        <f>IF(AI3524="",0,1)</f>
        <v>1</v>
      </c>
      <c r="AP3524" s="30">
        <f>DATE(YEAR(AE3524),MONTH(AE3524),DAY(AE3524))</f>
        <v>46299</v>
      </c>
      <c r="AQ3524" s="1" t="str">
        <f>IF(COUNTIF('同场线路Rotas do mesmo SC'!A:A,C3524)&gt;0,"Sim","Não")</f>
        <v>Não</v>
      </c>
      <c r="AR3524" s="1" t="str">
        <f>IF(COUNTIF(揽收业务网点!A:A,P3524)&gt;0,"Sim","Não")</f>
        <v>Não</v>
      </c>
    </row>
    <row r="3525" spans="1:44">
      <c r="A3525" s="31" t="s">
        <v>41036</v>
      </c>
      <c r="B3525" s="31" t="s">
        <v>379</v>
      </c>
      <c r="C3525" s="31" t="s">
        <v>41037</v>
      </c>
      <c r="D3525" s="31" t="s">
        <v>381</v>
      </c>
      <c r="E3525" s="31" t="s">
        <v>382</v>
      </c>
      <c r="F3525" s="31" t="s">
        <v>383</v>
      </c>
      <c r="G3525" s="31">
        <v>45</v>
      </c>
      <c r="H3525" s="31" t="s">
        <v>41038</v>
      </c>
      <c r="I3525" s="31" t="s">
        <v>409</v>
      </c>
      <c r="J3525" s="31" t="s">
        <v>26081</v>
      </c>
      <c r="K3525" s="31" t="s">
        <v>387</v>
      </c>
      <c r="L3525" s="31" t="s">
        <v>26082</v>
      </c>
      <c r="M3525" s="31" t="s">
        <v>26099</v>
      </c>
      <c r="N3525" s="31" t="s">
        <v>26100</v>
      </c>
      <c r="O3525" s="31" t="s">
        <v>3587</v>
      </c>
      <c r="P3525" s="31" t="s">
        <v>3588</v>
      </c>
      <c r="Q3525" s="31" t="s">
        <v>5</v>
      </c>
      <c r="R3525" s="31" t="s">
        <v>41039</v>
      </c>
      <c r="S3525" s="31" t="s">
        <v>41040</v>
      </c>
      <c r="T3525" s="31" t="s">
        <v>41041</v>
      </c>
      <c r="U3525" s="31" t="s">
        <v>41042</v>
      </c>
      <c r="V3525" s="31">
        <v>474</v>
      </c>
      <c r="W3525" s="31" t="s">
        <v>396</v>
      </c>
      <c r="X3525" s="31" t="s">
        <v>41043</v>
      </c>
      <c r="Y3525" s="31" t="s">
        <v>40063</v>
      </c>
      <c r="Z3525" s="31" t="s">
        <v>41044</v>
      </c>
      <c r="AA3525" s="31" t="s">
        <v>41044</v>
      </c>
      <c r="AB3525" s="31" t="s">
        <v>26090</v>
      </c>
      <c r="AC3525" s="31" t="s">
        <v>26091</v>
      </c>
      <c r="AD3525" s="31" t="s">
        <v>5</v>
      </c>
      <c r="AE3525" s="31" t="s">
        <v>40596</v>
      </c>
      <c r="AF3525" s="31" t="s">
        <v>39977</v>
      </c>
      <c r="AG3525" s="31">
        <v>-140</v>
      </c>
      <c r="AH3525" s="31" t="s">
        <v>39977</v>
      </c>
      <c r="AI3525" s="31" t="s">
        <v>41045</v>
      </c>
      <c r="AJ3525" s="31">
        <v>133</v>
      </c>
      <c r="AK3525" s="31" t="s">
        <v>41046</v>
      </c>
      <c r="AL3525" s="31" t="s">
        <v>41047</v>
      </c>
      <c r="AM3525" s="31">
        <v>107</v>
      </c>
      <c r="AN3525" s="1">
        <f>IF(X3525="",0,1)</f>
        <v>1</v>
      </c>
      <c r="AO3525" s="1">
        <f>IF(AI3525="",0,1)</f>
        <v>1</v>
      </c>
      <c r="AP3525" s="30">
        <f>DATE(YEAR(AE3525),MONTH(AE3525),DAY(AE3525))</f>
        <v>46299</v>
      </c>
      <c r="AQ3525" s="1" t="str">
        <f>IF(COUNTIF('同场线路Rotas do mesmo SC'!A:A,C3525)&gt;0,"Sim","Não")</f>
        <v>Não</v>
      </c>
      <c r="AR3525" s="1" t="str">
        <f>IF(COUNTIF(揽收业务网点!A:A,P3525)&gt;0,"Sim","Não")</f>
        <v>Não</v>
      </c>
    </row>
    <row r="3526" spans="1:44">
      <c r="A3526" s="31" t="s">
        <v>41048</v>
      </c>
      <c r="B3526" s="31" t="s">
        <v>379</v>
      </c>
      <c r="C3526" s="31" t="s">
        <v>5165</v>
      </c>
      <c r="D3526" s="31" t="s">
        <v>381</v>
      </c>
      <c r="E3526" s="31" t="s">
        <v>382</v>
      </c>
      <c r="F3526" s="31" t="s">
        <v>383</v>
      </c>
      <c r="G3526" s="31">
        <v>151</v>
      </c>
      <c r="H3526" s="31" t="s">
        <v>5166</v>
      </c>
      <c r="I3526" s="31" t="s">
        <v>385</v>
      </c>
      <c r="J3526" s="31" t="s">
        <v>5167</v>
      </c>
      <c r="K3526" s="31" t="s">
        <v>387</v>
      </c>
      <c r="L3526" s="31" t="s">
        <v>5168</v>
      </c>
      <c r="M3526" s="31" t="s">
        <v>5169</v>
      </c>
      <c r="N3526" s="31" t="s">
        <v>5170</v>
      </c>
      <c r="O3526" s="31" t="s">
        <v>1146</v>
      </c>
      <c r="P3526" s="31" t="s">
        <v>1147</v>
      </c>
      <c r="Q3526" s="31" t="s">
        <v>118</v>
      </c>
      <c r="R3526" s="31" t="s">
        <v>37915</v>
      </c>
      <c r="S3526" s="31" t="s">
        <v>41049</v>
      </c>
      <c r="T3526" s="31" t="s">
        <v>41050</v>
      </c>
      <c r="U3526" s="31" t="s">
        <v>41051</v>
      </c>
      <c r="V3526" s="31">
        <v>104</v>
      </c>
      <c r="W3526" s="31" t="s">
        <v>396</v>
      </c>
      <c r="X3526" s="31" t="s">
        <v>41052</v>
      </c>
      <c r="Y3526" s="31" t="s">
        <v>40695</v>
      </c>
      <c r="Z3526" s="31" t="s">
        <v>41053</v>
      </c>
      <c r="AA3526" s="31" t="s">
        <v>41053</v>
      </c>
      <c r="AB3526" s="31" t="s">
        <v>5177</v>
      </c>
      <c r="AC3526" s="31" t="s">
        <v>133</v>
      </c>
      <c r="AD3526" s="31" t="s">
        <v>118</v>
      </c>
      <c r="AE3526" s="31" t="s">
        <v>40074</v>
      </c>
      <c r="AF3526" s="31" t="s">
        <v>41054</v>
      </c>
      <c r="AG3526" s="31">
        <v>-18</v>
      </c>
      <c r="AH3526" s="31" t="s">
        <v>41054</v>
      </c>
      <c r="AI3526" s="31" t="s">
        <v>41055</v>
      </c>
      <c r="AJ3526" s="31">
        <v>23</v>
      </c>
      <c r="AK3526" s="31" t="s">
        <v>41056</v>
      </c>
      <c r="AL3526" s="31" t="s">
        <v>41057</v>
      </c>
      <c r="AM3526" s="31">
        <v>267</v>
      </c>
      <c r="AN3526" s="1">
        <f>IF(X3526="",0,1)</f>
        <v>1</v>
      </c>
      <c r="AO3526" s="1">
        <f>IF(AI3526="",0,1)</f>
        <v>1</v>
      </c>
      <c r="AP3526" s="30">
        <f>DATE(YEAR(AE3526),MONTH(AE3526),DAY(AE3526))</f>
        <v>46299</v>
      </c>
      <c r="AQ3526" s="1" t="str">
        <f>IF(COUNTIF('同场线路Rotas do mesmo SC'!A:A,C3526)&gt;0,"Sim","Não")</f>
        <v>Não</v>
      </c>
      <c r="AR3526" s="1" t="str">
        <f>IF(COUNTIF(揽收业务网点!A:A,P3526)&gt;0,"Sim","Não")</f>
        <v>Não</v>
      </c>
    </row>
    <row r="3527" spans="1:44">
      <c r="A3527" s="31" t="s">
        <v>41058</v>
      </c>
      <c r="B3527" s="31" t="s">
        <v>379</v>
      </c>
      <c r="C3527" s="31" t="s">
        <v>5183</v>
      </c>
      <c r="D3527" s="31" t="s">
        <v>381</v>
      </c>
      <c r="E3527" s="31" t="s">
        <v>382</v>
      </c>
      <c r="F3527" s="31" t="s">
        <v>383</v>
      </c>
      <c r="G3527" s="31">
        <v>174.5</v>
      </c>
      <c r="H3527" s="31" t="s">
        <v>29588</v>
      </c>
      <c r="I3527" s="31" t="s">
        <v>385</v>
      </c>
      <c r="J3527" s="31" t="s">
        <v>4292</v>
      </c>
      <c r="K3527" s="31" t="s">
        <v>387</v>
      </c>
      <c r="L3527" s="31" t="s">
        <v>4293</v>
      </c>
      <c r="M3527" s="31" t="s">
        <v>29589</v>
      </c>
      <c r="N3527" s="31" t="s">
        <v>29590</v>
      </c>
      <c r="O3527" s="31" t="s">
        <v>1262</v>
      </c>
      <c r="P3527" s="31" t="s">
        <v>1263</v>
      </c>
      <c r="Q3527" s="31" t="s">
        <v>118</v>
      </c>
      <c r="R3527" s="31" t="s">
        <v>37059</v>
      </c>
      <c r="S3527" s="31" t="s">
        <v>37059</v>
      </c>
      <c r="T3527" s="31" t="s">
        <v>41059</v>
      </c>
      <c r="U3527" s="31" t="s">
        <v>41060</v>
      </c>
      <c r="V3527" s="31">
        <v>63</v>
      </c>
      <c r="W3527" s="31" t="s">
        <v>396</v>
      </c>
      <c r="X3527" s="31" t="s">
        <v>41061</v>
      </c>
      <c r="Y3527" s="31" t="s">
        <v>40051</v>
      </c>
      <c r="Z3527" s="31" t="s">
        <v>41062</v>
      </c>
      <c r="AA3527" s="31" t="s">
        <v>41062</v>
      </c>
      <c r="AB3527" s="31" t="s">
        <v>5191</v>
      </c>
      <c r="AC3527" s="31" t="s">
        <v>5192</v>
      </c>
      <c r="AD3527" s="31" t="s">
        <v>118</v>
      </c>
      <c r="AE3527" s="31" t="s">
        <v>41014</v>
      </c>
      <c r="AF3527" s="31" t="s">
        <v>41063</v>
      </c>
      <c r="AG3527" s="31">
        <v>-152</v>
      </c>
      <c r="AH3527" s="31" t="s">
        <v>41063</v>
      </c>
      <c r="AI3527" s="31" t="s">
        <v>41064</v>
      </c>
      <c r="AJ3527" s="31">
        <v>149</v>
      </c>
      <c r="AK3527" s="31" t="s">
        <v>41065</v>
      </c>
      <c r="AL3527" s="31" t="s">
        <v>41066</v>
      </c>
      <c r="AM3527" s="31">
        <v>90</v>
      </c>
      <c r="AN3527" s="1">
        <f>IF(X3527="",0,1)</f>
        <v>1</v>
      </c>
      <c r="AO3527" s="1">
        <f>IF(AI3527="",0,1)</f>
        <v>1</v>
      </c>
      <c r="AP3527" s="30">
        <f>DATE(YEAR(AE3527),MONTH(AE3527),DAY(AE3527))</f>
        <v>46299</v>
      </c>
      <c r="AQ3527" s="1" t="str">
        <f>IF(COUNTIF('同场线路Rotas do mesmo SC'!A:A,C3527)&gt;0,"Sim","Não")</f>
        <v>Não</v>
      </c>
      <c r="AR3527" s="1" t="str">
        <f>IF(COUNTIF(揽收业务网点!A:A,P3527)&gt;0,"Sim","Não")</f>
        <v>Não</v>
      </c>
    </row>
    <row r="3528" spans="1:44">
      <c r="A3528" s="31" t="s">
        <v>41067</v>
      </c>
      <c r="B3528" s="31" t="s">
        <v>379</v>
      </c>
      <c r="C3528" s="31" t="s">
        <v>41068</v>
      </c>
      <c r="D3528" s="31" t="s">
        <v>381</v>
      </c>
      <c r="E3528" s="31" t="s">
        <v>382</v>
      </c>
      <c r="F3528" s="31" t="s">
        <v>383</v>
      </c>
      <c r="G3528" s="31">
        <v>180</v>
      </c>
      <c r="H3528" s="31" t="s">
        <v>3806</v>
      </c>
      <c r="I3528" s="31" t="s">
        <v>385</v>
      </c>
      <c r="J3528" s="31" t="s">
        <v>775</v>
      </c>
      <c r="K3528" s="31" t="s">
        <v>411</v>
      </c>
      <c r="L3528" s="31" t="s">
        <v>776</v>
      </c>
      <c r="M3528" s="31" t="s">
        <v>3807</v>
      </c>
      <c r="N3528" s="31" t="s">
        <v>18164</v>
      </c>
      <c r="O3528" s="31" t="s">
        <v>461</v>
      </c>
      <c r="P3528" s="31" t="s">
        <v>462</v>
      </c>
      <c r="Q3528" s="31" t="s">
        <v>5</v>
      </c>
      <c r="R3528" s="31" t="s">
        <v>31267</v>
      </c>
      <c r="S3528" s="31" t="s">
        <v>3555</v>
      </c>
      <c r="T3528" s="31" t="s">
        <v>41069</v>
      </c>
      <c r="U3528" s="31" t="s">
        <v>41070</v>
      </c>
      <c r="V3528" s="31">
        <v>984</v>
      </c>
      <c r="W3528" s="31" t="s">
        <v>396</v>
      </c>
      <c r="X3528" s="31" t="s">
        <v>41071</v>
      </c>
      <c r="Y3528" s="31" t="s">
        <v>40278</v>
      </c>
      <c r="Z3528" s="31" t="s">
        <v>41072</v>
      </c>
      <c r="AA3528" s="31" t="s">
        <v>41072</v>
      </c>
      <c r="AB3528" s="31" t="s">
        <v>5207</v>
      </c>
      <c r="AC3528" s="31" t="s">
        <v>5208</v>
      </c>
      <c r="AD3528" s="31" t="s">
        <v>5</v>
      </c>
      <c r="AE3528" s="31" t="s">
        <v>41073</v>
      </c>
      <c r="AF3528" s="31" t="s">
        <v>41074</v>
      </c>
      <c r="AG3528" s="31">
        <v>-221</v>
      </c>
      <c r="AH3528" s="31" t="s">
        <v>41074</v>
      </c>
      <c r="AI3528" s="31" t="s">
        <v>41075</v>
      </c>
      <c r="AJ3528" s="31">
        <v>145</v>
      </c>
      <c r="AK3528" s="31" t="s">
        <v>41076</v>
      </c>
      <c r="AL3528" s="31" t="s">
        <v>41077</v>
      </c>
      <c r="AM3528" s="31">
        <v>207</v>
      </c>
      <c r="AN3528" s="1">
        <f>IF(X3528="",0,1)</f>
        <v>1</v>
      </c>
      <c r="AO3528" s="1">
        <f>IF(AI3528="",0,1)</f>
        <v>1</v>
      </c>
      <c r="AP3528" s="30">
        <f>DATE(YEAR(AE3528),MONTH(AE3528),DAY(AE3528))</f>
        <v>46299</v>
      </c>
      <c r="AQ3528" s="1" t="str">
        <f>IF(COUNTIF('同场线路Rotas do mesmo SC'!A:A,C3528)&gt;0,"Sim","Não")</f>
        <v>Não</v>
      </c>
      <c r="AR3528" s="1" t="str">
        <f>IF(COUNTIF(揽收业务网点!A:A,P3528)&gt;0,"Sim","Não")</f>
        <v>Não</v>
      </c>
    </row>
    <row r="3529" spans="1:44">
      <c r="A3529" s="31" t="s">
        <v>41078</v>
      </c>
      <c r="B3529" s="31" t="s">
        <v>379</v>
      </c>
      <c r="C3529" s="31" t="s">
        <v>5231</v>
      </c>
      <c r="D3529" s="31" t="s">
        <v>381</v>
      </c>
      <c r="E3529" s="31" t="s">
        <v>382</v>
      </c>
      <c r="F3529" s="31" t="s">
        <v>383</v>
      </c>
      <c r="G3529" s="31">
        <v>100</v>
      </c>
      <c r="H3529" s="31" t="s">
        <v>5920</v>
      </c>
      <c r="I3529" s="31" t="s">
        <v>409</v>
      </c>
      <c r="J3529" s="31" t="s">
        <v>1016</v>
      </c>
      <c r="K3529" s="31" t="s">
        <v>387</v>
      </c>
      <c r="L3529" s="31" t="s">
        <v>1017</v>
      </c>
      <c r="M3529" s="31" t="s">
        <v>5921</v>
      </c>
      <c r="N3529" s="31" t="s">
        <v>5922</v>
      </c>
      <c r="O3529" s="31" t="s">
        <v>1146</v>
      </c>
      <c r="P3529" s="31" t="s">
        <v>1147</v>
      </c>
      <c r="Q3529" s="31" t="s">
        <v>118</v>
      </c>
      <c r="R3529" s="31" t="s">
        <v>29458</v>
      </c>
      <c r="S3529" s="31" t="s">
        <v>41079</v>
      </c>
      <c r="T3529" s="31" t="s">
        <v>41080</v>
      </c>
      <c r="U3529" s="31" t="s">
        <v>41081</v>
      </c>
      <c r="V3529" s="31">
        <v>103</v>
      </c>
      <c r="W3529" s="31" t="s">
        <v>396</v>
      </c>
      <c r="X3529" s="31" t="s">
        <v>41082</v>
      </c>
      <c r="Y3529" s="31" t="s">
        <v>40695</v>
      </c>
      <c r="Z3529" s="31" t="s">
        <v>41083</v>
      </c>
      <c r="AA3529" s="31" t="s">
        <v>41083</v>
      </c>
      <c r="AB3529" s="31" t="s">
        <v>5241</v>
      </c>
      <c r="AC3529" s="31" t="s">
        <v>127</v>
      </c>
      <c r="AD3529" s="31" t="s">
        <v>118</v>
      </c>
      <c r="AE3529" s="31" t="s">
        <v>41084</v>
      </c>
      <c r="AF3529" s="31" t="s">
        <v>41085</v>
      </c>
      <c r="AG3529" s="31">
        <v>33</v>
      </c>
      <c r="AH3529" s="31" t="s">
        <v>41085</v>
      </c>
      <c r="AI3529" s="31" t="s">
        <v>41086</v>
      </c>
      <c r="AJ3529" s="31">
        <v>34</v>
      </c>
      <c r="AK3529" s="31" t="s">
        <v>41087</v>
      </c>
      <c r="AL3529" s="31" t="s">
        <v>41088</v>
      </c>
      <c r="AM3529" s="31">
        <v>55</v>
      </c>
      <c r="AN3529" s="1">
        <f>IF(X3529="",0,1)</f>
        <v>1</v>
      </c>
      <c r="AO3529" s="1">
        <f>IF(AI3529="",0,1)</f>
        <v>1</v>
      </c>
      <c r="AP3529" s="30">
        <f>DATE(YEAR(AE3529),MONTH(AE3529),DAY(AE3529))</f>
        <v>46299</v>
      </c>
      <c r="AQ3529" s="1" t="str">
        <f>IF(COUNTIF('同场线路Rotas do mesmo SC'!A:A,C3529)&gt;0,"Sim","Não")</f>
        <v>Não</v>
      </c>
      <c r="AR3529" s="1" t="str">
        <f>IF(COUNTIF(揽收业务网点!A:A,P3529)&gt;0,"Sim","Não")</f>
        <v>Não</v>
      </c>
    </row>
    <row r="3530" spans="1:44">
      <c r="A3530" s="31" t="s">
        <v>41089</v>
      </c>
      <c r="B3530" s="31" t="s">
        <v>379</v>
      </c>
      <c r="C3530" s="31" t="s">
        <v>18204</v>
      </c>
      <c r="D3530" s="31" t="s">
        <v>381</v>
      </c>
      <c r="E3530" s="31" t="s">
        <v>382</v>
      </c>
      <c r="F3530" s="31" t="s">
        <v>383</v>
      </c>
      <c r="G3530" s="31">
        <v>90</v>
      </c>
      <c r="H3530" s="31" t="s">
        <v>2016</v>
      </c>
      <c r="I3530" s="31" t="s">
        <v>702</v>
      </c>
      <c r="J3530" s="31" t="s">
        <v>2017</v>
      </c>
      <c r="K3530" s="31" t="s">
        <v>387</v>
      </c>
      <c r="L3530" s="31" t="s">
        <v>2018</v>
      </c>
      <c r="M3530" s="31" t="s">
        <v>2019</v>
      </c>
      <c r="N3530" s="31" t="s">
        <v>2020</v>
      </c>
      <c r="O3530" s="31" t="s">
        <v>1944</v>
      </c>
      <c r="P3530" s="31" t="s">
        <v>1945</v>
      </c>
      <c r="Q3530" s="31" t="s">
        <v>5</v>
      </c>
      <c r="R3530" s="31" t="s">
        <v>28209</v>
      </c>
      <c r="S3530" s="31" t="s">
        <v>14639</v>
      </c>
      <c r="T3530" s="31" t="s">
        <v>41090</v>
      </c>
      <c r="U3530" s="31" t="s">
        <v>41091</v>
      </c>
      <c r="V3530" s="31">
        <v>57</v>
      </c>
      <c r="W3530" s="31" t="s">
        <v>396</v>
      </c>
      <c r="X3530" s="31" t="s">
        <v>41092</v>
      </c>
      <c r="Y3530" s="31" t="s">
        <v>39959</v>
      </c>
      <c r="Z3530" s="31" t="s">
        <v>41093</v>
      </c>
      <c r="AA3530" s="31" t="s">
        <v>41093</v>
      </c>
      <c r="AB3530" s="31" t="s">
        <v>18210</v>
      </c>
      <c r="AC3530" s="31" t="s">
        <v>18211</v>
      </c>
      <c r="AD3530" s="31" t="s">
        <v>5</v>
      </c>
      <c r="AE3530" s="31" t="s">
        <v>40340</v>
      </c>
      <c r="AF3530" s="31" t="s">
        <v>41094</v>
      </c>
      <c r="AG3530" s="31">
        <v>-43</v>
      </c>
      <c r="AH3530" s="31" t="s">
        <v>41094</v>
      </c>
      <c r="AI3530" s="31" t="s">
        <v>41095</v>
      </c>
      <c r="AJ3530" s="31">
        <v>5</v>
      </c>
      <c r="AK3530" s="31" t="s">
        <v>41096</v>
      </c>
      <c r="AL3530" s="31" t="s">
        <v>41097</v>
      </c>
      <c r="AM3530" s="31">
        <v>132</v>
      </c>
      <c r="AN3530" s="1">
        <f>IF(X3530="",0,1)</f>
        <v>1</v>
      </c>
      <c r="AO3530" s="1">
        <f>IF(AI3530="",0,1)</f>
        <v>1</v>
      </c>
      <c r="AP3530" s="30">
        <f>DATE(YEAR(AE3530),MONTH(AE3530),DAY(AE3530))</f>
        <v>46299</v>
      </c>
      <c r="AQ3530" s="1" t="str">
        <f>IF(COUNTIF('同场线路Rotas do mesmo SC'!A:A,C3530)&gt;0,"Sim","Não")</f>
        <v>Não</v>
      </c>
      <c r="AR3530" s="1" t="str">
        <f>IF(COUNTIF(揽收业务网点!A:A,P3530)&gt;0,"Sim","Não")</f>
        <v>Não</v>
      </c>
    </row>
    <row r="3531" spans="1:44">
      <c r="A3531" s="31" t="s">
        <v>41098</v>
      </c>
      <c r="B3531" s="31" t="s">
        <v>379</v>
      </c>
      <c r="C3531" s="31" t="s">
        <v>5309</v>
      </c>
      <c r="D3531" s="31" t="s">
        <v>381</v>
      </c>
      <c r="E3531" s="31" t="s">
        <v>382</v>
      </c>
      <c r="F3531" s="31" t="s">
        <v>383</v>
      </c>
      <c r="G3531" s="31">
        <v>403</v>
      </c>
      <c r="H3531" s="31" t="s">
        <v>13485</v>
      </c>
      <c r="I3531" s="31" t="s">
        <v>868</v>
      </c>
      <c r="J3531" s="31" t="s">
        <v>13486</v>
      </c>
      <c r="K3531" s="31" t="s">
        <v>387</v>
      </c>
      <c r="L3531" s="31" t="s">
        <v>13487</v>
      </c>
      <c r="M3531" s="31" t="s">
        <v>13486</v>
      </c>
      <c r="N3531" s="31" t="s">
        <v>13488</v>
      </c>
      <c r="O3531" s="31" t="s">
        <v>1146</v>
      </c>
      <c r="P3531" s="31" t="s">
        <v>1147</v>
      </c>
      <c r="Q3531" s="31" t="s">
        <v>118</v>
      </c>
      <c r="R3531" s="31" t="s">
        <v>10492</v>
      </c>
      <c r="S3531" s="31" t="s">
        <v>19668</v>
      </c>
      <c r="T3531" s="31" t="s">
        <v>41099</v>
      </c>
      <c r="U3531" s="31" t="s">
        <v>41100</v>
      </c>
      <c r="V3531" s="31">
        <v>40</v>
      </c>
      <c r="W3531" s="31" t="s">
        <v>396</v>
      </c>
      <c r="X3531" s="31" t="s">
        <v>41101</v>
      </c>
      <c r="Y3531" s="31" t="s">
        <v>39889</v>
      </c>
      <c r="Z3531" s="31" t="s">
        <v>41102</v>
      </c>
      <c r="AA3531" s="31" t="s">
        <v>41102</v>
      </c>
      <c r="AB3531" s="31" t="s">
        <v>5321</v>
      </c>
      <c r="AC3531" s="31" t="s">
        <v>5322</v>
      </c>
      <c r="AD3531" s="31" t="s">
        <v>94</v>
      </c>
      <c r="AE3531" s="31" t="s">
        <v>41103</v>
      </c>
      <c r="AF3531" s="31" t="s">
        <v>41104</v>
      </c>
      <c r="AG3531" s="31">
        <v>-8</v>
      </c>
      <c r="AH3531" s="31" t="s">
        <v>41104</v>
      </c>
      <c r="AI3531" s="31" t="s">
        <v>41105</v>
      </c>
      <c r="AJ3531" s="31">
        <v>-3</v>
      </c>
      <c r="AK3531" s="31" t="s">
        <v>41106</v>
      </c>
      <c r="AL3531" s="31" t="s">
        <v>41107</v>
      </c>
      <c r="AM3531" s="31">
        <v>40</v>
      </c>
      <c r="AN3531" s="1">
        <f>IF(X3531="",0,1)</f>
        <v>1</v>
      </c>
      <c r="AO3531" s="1">
        <f>IF(AI3531="",0,1)</f>
        <v>1</v>
      </c>
      <c r="AP3531" s="30">
        <f>DATE(YEAR(AE3531),MONTH(AE3531),DAY(AE3531))</f>
        <v>46299</v>
      </c>
      <c r="AQ3531" s="1" t="str">
        <f>IF(COUNTIF('同场线路Rotas do mesmo SC'!A:A,C3531)&gt;0,"Sim","Não")</f>
        <v>Não</v>
      </c>
      <c r="AR3531" s="1" t="str">
        <f>IF(COUNTIF(揽收业务网点!A:A,P3531)&gt;0,"Sim","Não")</f>
        <v>Não</v>
      </c>
    </row>
    <row r="3532" spans="1:44">
      <c r="A3532" s="31" t="s">
        <v>41108</v>
      </c>
      <c r="B3532" s="31" t="s">
        <v>379</v>
      </c>
      <c r="C3532" s="31" t="s">
        <v>5328</v>
      </c>
      <c r="D3532" s="31" t="s">
        <v>381</v>
      </c>
      <c r="E3532" s="31" t="s">
        <v>382</v>
      </c>
      <c r="F3532" s="31" t="s">
        <v>383</v>
      </c>
      <c r="G3532" s="31">
        <v>214</v>
      </c>
      <c r="H3532" s="31" t="s">
        <v>5329</v>
      </c>
      <c r="I3532" s="31" t="s">
        <v>385</v>
      </c>
      <c r="J3532" s="31" t="s">
        <v>5330</v>
      </c>
      <c r="K3532" s="31" t="s">
        <v>387</v>
      </c>
      <c r="L3532" s="31" t="s">
        <v>5331</v>
      </c>
      <c r="M3532" s="31" t="s">
        <v>5332</v>
      </c>
      <c r="N3532" s="31" t="s">
        <v>5333</v>
      </c>
      <c r="O3532" s="31" t="s">
        <v>1146</v>
      </c>
      <c r="P3532" s="31" t="s">
        <v>1147</v>
      </c>
      <c r="Q3532" s="31" t="s">
        <v>118</v>
      </c>
      <c r="R3532" s="31" t="s">
        <v>16400</v>
      </c>
      <c r="S3532" s="31" t="s">
        <v>4309</v>
      </c>
      <c r="T3532" s="31" t="s">
        <v>41109</v>
      </c>
      <c r="U3532" s="31" t="s">
        <v>41110</v>
      </c>
      <c r="V3532" s="31">
        <v>18</v>
      </c>
      <c r="W3532" s="31" t="s">
        <v>396</v>
      </c>
      <c r="X3532" s="31" t="s">
        <v>41111</v>
      </c>
      <c r="Y3532" s="31" t="s">
        <v>39889</v>
      </c>
      <c r="Z3532" s="31" t="s">
        <v>41112</v>
      </c>
      <c r="AA3532" s="31" t="s">
        <v>41112</v>
      </c>
      <c r="AB3532" s="31" t="s">
        <v>5340</v>
      </c>
      <c r="AC3532" s="31" t="s">
        <v>5341</v>
      </c>
      <c r="AD3532" s="31" t="s">
        <v>94</v>
      </c>
      <c r="AE3532" s="31" t="s">
        <v>40695</v>
      </c>
      <c r="AF3532" s="31" t="s">
        <v>41113</v>
      </c>
      <c r="AG3532" s="31">
        <v>60</v>
      </c>
      <c r="AH3532" s="31" t="s">
        <v>41113</v>
      </c>
      <c r="AI3532" s="31" t="s">
        <v>41114</v>
      </c>
      <c r="AJ3532" s="31">
        <v>36</v>
      </c>
      <c r="AK3532" s="31" t="s">
        <v>41115</v>
      </c>
      <c r="AL3532" s="31" t="s">
        <v>41116</v>
      </c>
      <c r="AM3532" s="31">
        <v>169</v>
      </c>
      <c r="AN3532" s="1">
        <f>IF(X3532="",0,1)</f>
        <v>1</v>
      </c>
      <c r="AO3532" s="1">
        <f>IF(AI3532="",0,1)</f>
        <v>1</v>
      </c>
      <c r="AP3532" s="30">
        <f>DATE(YEAR(AE3532),MONTH(AE3532),DAY(AE3532))</f>
        <v>46299</v>
      </c>
      <c r="AQ3532" s="1" t="str">
        <f>IF(COUNTIF('同场线路Rotas do mesmo SC'!A:A,C3532)&gt;0,"Sim","Não")</f>
        <v>Não</v>
      </c>
      <c r="AR3532" s="1" t="str">
        <f>IF(COUNTIF(揽收业务网点!A:A,P3532)&gt;0,"Sim","Não")</f>
        <v>Não</v>
      </c>
    </row>
    <row r="3533" spans="1:44">
      <c r="A3533" s="31" t="s">
        <v>41117</v>
      </c>
      <c r="B3533" s="31" t="s">
        <v>379</v>
      </c>
      <c r="C3533" s="31" t="s">
        <v>5389</v>
      </c>
      <c r="D3533" s="31" t="s">
        <v>381</v>
      </c>
      <c r="E3533" s="31" t="s">
        <v>382</v>
      </c>
      <c r="F3533" s="31" t="s">
        <v>383</v>
      </c>
      <c r="G3533" s="31">
        <v>37</v>
      </c>
      <c r="H3533" s="31" t="s">
        <v>5390</v>
      </c>
      <c r="I3533" s="31" t="s">
        <v>868</v>
      </c>
      <c r="J3533" s="31" t="s">
        <v>2187</v>
      </c>
      <c r="K3533" s="31" t="s">
        <v>387</v>
      </c>
      <c r="L3533" s="31" t="s">
        <v>2188</v>
      </c>
      <c r="M3533" s="31" t="s">
        <v>5391</v>
      </c>
      <c r="N3533" s="31" t="s">
        <v>5392</v>
      </c>
      <c r="O3533" s="31" t="s">
        <v>653</v>
      </c>
      <c r="P3533" s="31" t="s">
        <v>654</v>
      </c>
      <c r="Q3533" s="31" t="s">
        <v>11</v>
      </c>
      <c r="R3533" s="31" t="s">
        <v>41118</v>
      </c>
      <c r="S3533" s="31" t="s">
        <v>13614</v>
      </c>
      <c r="T3533" s="31" t="s">
        <v>41119</v>
      </c>
      <c r="U3533" s="31" t="s">
        <v>41120</v>
      </c>
      <c r="V3533" s="31">
        <v>885</v>
      </c>
      <c r="W3533" s="31" t="s">
        <v>396</v>
      </c>
      <c r="X3533" s="31" t="s">
        <v>41121</v>
      </c>
      <c r="Y3533" s="31" t="s">
        <v>40051</v>
      </c>
      <c r="Z3533" s="31" t="s">
        <v>40969</v>
      </c>
      <c r="AA3533" s="31" t="s">
        <v>40969</v>
      </c>
      <c r="AB3533" s="31" t="s">
        <v>5399</v>
      </c>
      <c r="AC3533" s="31" t="s">
        <v>5400</v>
      </c>
      <c r="AD3533" s="31" t="s">
        <v>11</v>
      </c>
      <c r="AE3533" s="31" t="s">
        <v>40340</v>
      </c>
      <c r="AF3533" s="31" t="s">
        <v>41122</v>
      </c>
      <c r="AG3533" s="31">
        <v>-55</v>
      </c>
      <c r="AH3533" s="31" t="s">
        <v>41122</v>
      </c>
      <c r="AI3533" s="31" t="s">
        <v>41123</v>
      </c>
      <c r="AJ3533" s="31">
        <v>1456</v>
      </c>
      <c r="AK3533" s="31" t="s">
        <v>41124</v>
      </c>
      <c r="AL3533" s="31" t="s">
        <v>41125</v>
      </c>
      <c r="AM3533" s="31">
        <v>90</v>
      </c>
      <c r="AN3533" s="1">
        <f>IF(X3533="",0,1)</f>
        <v>1</v>
      </c>
      <c r="AO3533" s="1">
        <f>IF(AI3533="",0,1)</f>
        <v>1</v>
      </c>
      <c r="AP3533" s="30">
        <f>DATE(YEAR(AE3533),MONTH(AE3533),DAY(AE3533))</f>
        <v>46299</v>
      </c>
      <c r="AQ3533" s="1" t="str">
        <f>IF(COUNTIF('同场线路Rotas do mesmo SC'!A:A,C3533)&gt;0,"Sim","Não")</f>
        <v>Não</v>
      </c>
      <c r="AR3533" s="1" t="str">
        <f>IF(COUNTIF(揽收业务网点!A:A,P3533)&gt;0,"Sim","Não")</f>
        <v>Não</v>
      </c>
    </row>
    <row r="3534" spans="1:44">
      <c r="A3534" s="31" t="s">
        <v>41126</v>
      </c>
      <c r="B3534" s="31" t="s">
        <v>379</v>
      </c>
      <c r="C3534" s="31" t="s">
        <v>5493</v>
      </c>
      <c r="D3534" s="31" t="s">
        <v>381</v>
      </c>
      <c r="E3534" s="31" t="s">
        <v>382</v>
      </c>
      <c r="F3534" s="31" t="s">
        <v>383</v>
      </c>
      <c r="G3534" s="31">
        <v>40</v>
      </c>
      <c r="H3534" s="31" t="s">
        <v>5494</v>
      </c>
      <c r="I3534" s="31" t="s">
        <v>512</v>
      </c>
      <c r="J3534" s="31" t="s">
        <v>5495</v>
      </c>
      <c r="K3534" s="31" t="s">
        <v>387</v>
      </c>
      <c r="L3534" s="31" t="s">
        <v>5496</v>
      </c>
      <c r="M3534" s="31" t="s">
        <v>5497</v>
      </c>
      <c r="N3534" s="31" t="s">
        <v>5498</v>
      </c>
      <c r="O3534" s="31" t="s">
        <v>2341</v>
      </c>
      <c r="P3534" s="31" t="s">
        <v>2342</v>
      </c>
      <c r="Q3534" s="31" t="s">
        <v>5</v>
      </c>
      <c r="R3534" s="31" t="s">
        <v>23602</v>
      </c>
      <c r="S3534" s="31" t="s">
        <v>19821</v>
      </c>
      <c r="T3534" s="31" t="s">
        <v>41127</v>
      </c>
      <c r="U3534" s="31" t="s">
        <v>41128</v>
      </c>
      <c r="V3534" s="31">
        <v>838</v>
      </c>
      <c r="W3534" s="31" t="s">
        <v>396</v>
      </c>
      <c r="X3534" s="31" t="s">
        <v>41129</v>
      </c>
      <c r="Y3534" s="31" t="s">
        <v>40265</v>
      </c>
      <c r="Z3534" s="31" t="s">
        <v>41130</v>
      </c>
      <c r="AA3534" s="31" t="s">
        <v>41130</v>
      </c>
      <c r="AB3534" s="31" t="s">
        <v>5505</v>
      </c>
      <c r="AC3534" s="31" t="s">
        <v>5506</v>
      </c>
      <c r="AD3534" s="31" t="s">
        <v>5</v>
      </c>
      <c r="AE3534" s="31" t="s">
        <v>40052</v>
      </c>
      <c r="AF3534" s="31" t="s">
        <v>41131</v>
      </c>
      <c r="AG3534" s="31">
        <v>-77</v>
      </c>
      <c r="AH3534" s="31" t="s">
        <v>41131</v>
      </c>
      <c r="AI3534" s="31" t="s">
        <v>41132</v>
      </c>
      <c r="AJ3534" s="31">
        <v>58</v>
      </c>
      <c r="AK3534" s="31" t="s">
        <v>41133</v>
      </c>
      <c r="AL3534" s="31" t="s">
        <v>41134</v>
      </c>
      <c r="AM3534" s="31">
        <v>132</v>
      </c>
      <c r="AN3534" s="1">
        <f>IF(X3534="",0,1)</f>
        <v>1</v>
      </c>
      <c r="AO3534" s="1">
        <f>IF(AI3534="",0,1)</f>
        <v>1</v>
      </c>
      <c r="AP3534" s="30">
        <f>DATE(YEAR(AE3534),MONTH(AE3534),DAY(AE3534))</f>
        <v>46299</v>
      </c>
      <c r="AQ3534" s="1" t="str">
        <f>IF(COUNTIF('同场线路Rotas do mesmo SC'!A:A,C3534)&gt;0,"Sim","Não")</f>
        <v>Não</v>
      </c>
      <c r="AR3534" s="1" t="str">
        <f>IF(COUNTIF(揽收业务网点!A:A,P3534)&gt;0,"Sim","Não")</f>
        <v>Não</v>
      </c>
    </row>
    <row r="3535" spans="1:44">
      <c r="A3535" s="31" t="s">
        <v>41135</v>
      </c>
      <c r="B3535" s="31" t="s">
        <v>379</v>
      </c>
      <c r="C3535" s="31" t="s">
        <v>41136</v>
      </c>
      <c r="D3535" s="31" t="s">
        <v>381</v>
      </c>
      <c r="E3535" s="31" t="s">
        <v>382</v>
      </c>
      <c r="F3535" s="31" t="s">
        <v>383</v>
      </c>
      <c r="G3535" s="31">
        <v>15</v>
      </c>
      <c r="H3535" s="31" t="s">
        <v>1425</v>
      </c>
      <c r="I3535" s="31" t="s">
        <v>385</v>
      </c>
      <c r="J3535" s="31" t="s">
        <v>1426</v>
      </c>
      <c r="K3535" s="31" t="s">
        <v>387</v>
      </c>
      <c r="L3535" s="31" t="s">
        <v>1427</v>
      </c>
      <c r="M3535" s="31" t="s">
        <v>1428</v>
      </c>
      <c r="N3535" s="31" t="s">
        <v>1429</v>
      </c>
      <c r="O3535" s="31" t="s">
        <v>1435</v>
      </c>
      <c r="P3535" s="31" t="s">
        <v>1436</v>
      </c>
      <c r="Q3535" s="31" t="s">
        <v>5</v>
      </c>
      <c r="R3535" s="31" t="s">
        <v>11406</v>
      </c>
      <c r="S3535" s="31" t="s">
        <v>41137</v>
      </c>
      <c r="T3535" s="31" t="s">
        <v>41138</v>
      </c>
      <c r="U3535" s="31" t="s">
        <v>41139</v>
      </c>
      <c r="V3535" s="31">
        <v>153</v>
      </c>
      <c r="W3535" s="31" t="s">
        <v>396</v>
      </c>
      <c r="X3535" s="31" t="s">
        <v>41140</v>
      </c>
      <c r="Y3535" s="31" t="s">
        <v>40052</v>
      </c>
      <c r="Z3535" s="31" t="s">
        <v>40051</v>
      </c>
      <c r="AA3535" s="31" t="s">
        <v>40051</v>
      </c>
      <c r="AB3535" s="31" t="s">
        <v>25843</v>
      </c>
      <c r="AC3535" s="31" t="s">
        <v>25844</v>
      </c>
      <c r="AD3535" s="31" t="s">
        <v>5</v>
      </c>
      <c r="AE3535" s="31" t="s">
        <v>40596</v>
      </c>
      <c r="AF3535" s="31" t="s">
        <v>40265</v>
      </c>
      <c r="AG3535" s="31">
        <v>-80</v>
      </c>
      <c r="AH3535" s="31" t="s">
        <v>40265</v>
      </c>
      <c r="AI3535" s="31" t="s">
        <v>41141</v>
      </c>
      <c r="AJ3535" s="31">
        <v>-5</v>
      </c>
      <c r="AK3535" s="31" t="s">
        <v>41142</v>
      </c>
      <c r="AL3535" s="31" t="s">
        <v>41143</v>
      </c>
      <c r="AM3535" s="31">
        <v>108</v>
      </c>
      <c r="AN3535" s="1">
        <f>IF(X3535="",0,1)</f>
        <v>1</v>
      </c>
      <c r="AO3535" s="1">
        <f>IF(AI3535="",0,1)</f>
        <v>1</v>
      </c>
      <c r="AP3535" s="30">
        <f>DATE(YEAR(AE3535),MONTH(AE3535),DAY(AE3535))</f>
        <v>46299</v>
      </c>
      <c r="AQ3535" s="1" t="str">
        <f>IF(COUNTIF('同场线路Rotas do mesmo SC'!A:A,C3535)&gt;0,"Sim","Não")</f>
        <v>Não</v>
      </c>
      <c r="AR3535" s="1" t="str">
        <f>IF(COUNTIF(揽收业务网点!A:A,P3535)&gt;0,"Sim","Não")</f>
        <v>Não</v>
      </c>
    </row>
    <row r="3536" spans="1:44">
      <c r="A3536" s="31" t="s">
        <v>41144</v>
      </c>
      <c r="B3536" s="31" t="s">
        <v>379</v>
      </c>
      <c r="C3536" s="31" t="s">
        <v>5759</v>
      </c>
      <c r="D3536" s="31" t="s">
        <v>381</v>
      </c>
      <c r="E3536" s="31" t="s">
        <v>382</v>
      </c>
      <c r="F3536" s="31" t="s">
        <v>383</v>
      </c>
      <c r="G3536" s="31">
        <v>76</v>
      </c>
      <c r="H3536" s="31" t="s">
        <v>5068</v>
      </c>
      <c r="I3536" s="31" t="s">
        <v>868</v>
      </c>
      <c r="J3536" s="31" t="s">
        <v>1979</v>
      </c>
      <c r="K3536" s="31" t="s">
        <v>411</v>
      </c>
      <c r="L3536" s="31" t="s">
        <v>1980</v>
      </c>
      <c r="M3536" s="31" t="s">
        <v>9163</v>
      </c>
      <c r="N3536" s="31" t="s">
        <v>9164</v>
      </c>
      <c r="O3536" s="31" t="s">
        <v>1229</v>
      </c>
      <c r="P3536" s="31" t="s">
        <v>50</v>
      </c>
      <c r="Q3536" s="31" t="s">
        <v>11</v>
      </c>
      <c r="R3536" s="31" t="s">
        <v>39249</v>
      </c>
      <c r="S3536" s="31" t="s">
        <v>41145</v>
      </c>
      <c r="T3536" s="31" t="s">
        <v>41146</v>
      </c>
      <c r="U3536" s="31" t="s">
        <v>41147</v>
      </c>
      <c r="V3536" s="31">
        <v>67</v>
      </c>
      <c r="W3536" s="31" t="s">
        <v>396</v>
      </c>
      <c r="X3536" s="31" t="s">
        <v>41148</v>
      </c>
      <c r="Y3536" s="31" t="s">
        <v>39977</v>
      </c>
      <c r="Z3536" s="31" t="s">
        <v>41149</v>
      </c>
      <c r="AA3536" s="31" t="s">
        <v>41149</v>
      </c>
      <c r="AB3536" s="31" t="s">
        <v>5768</v>
      </c>
      <c r="AC3536" s="31" t="s">
        <v>5769</v>
      </c>
      <c r="AD3536" s="31" t="s">
        <v>11</v>
      </c>
      <c r="AE3536" s="31" t="s">
        <v>40074</v>
      </c>
      <c r="AF3536" s="31" t="s">
        <v>41150</v>
      </c>
      <c r="AG3536" s="31">
        <v>0</v>
      </c>
      <c r="AH3536" s="31" t="s">
        <v>41150</v>
      </c>
      <c r="AI3536" s="31" t="s">
        <v>41151</v>
      </c>
      <c r="AJ3536" s="31">
        <v>45</v>
      </c>
      <c r="AK3536" s="31" t="s">
        <v>41152</v>
      </c>
      <c r="AL3536" s="31" t="s">
        <v>41153</v>
      </c>
      <c r="AM3536" s="31">
        <v>428</v>
      </c>
      <c r="AN3536" s="1">
        <f>IF(X3536="",0,1)</f>
        <v>1</v>
      </c>
      <c r="AO3536" s="1">
        <f>IF(AI3536="",0,1)</f>
        <v>1</v>
      </c>
      <c r="AP3536" s="30">
        <f>DATE(YEAR(AE3536),MONTH(AE3536),DAY(AE3536))</f>
        <v>46299</v>
      </c>
      <c r="AQ3536" s="1" t="str">
        <f>IF(COUNTIF('同场线路Rotas do mesmo SC'!A:A,C3536)&gt;0,"Sim","Não")</f>
        <v>Não</v>
      </c>
      <c r="AR3536" s="1" t="str">
        <f>IF(COUNTIF(揽收业务网点!A:A,P3536)&gt;0,"Sim","Não")</f>
        <v>Sim</v>
      </c>
    </row>
    <row r="3537" spans="1:44">
      <c r="A3537" s="31" t="s">
        <v>41154</v>
      </c>
      <c r="B3537" s="31" t="s">
        <v>379</v>
      </c>
      <c r="C3537" s="31" t="s">
        <v>5775</v>
      </c>
      <c r="D3537" s="31" t="s">
        <v>381</v>
      </c>
      <c r="E3537" s="31" t="s">
        <v>382</v>
      </c>
      <c r="F3537" s="31" t="s">
        <v>383</v>
      </c>
      <c r="G3537" s="31">
        <v>110</v>
      </c>
      <c r="H3537" s="31" t="s">
        <v>10833</v>
      </c>
      <c r="I3537" s="31" t="s">
        <v>385</v>
      </c>
      <c r="J3537" s="31" t="s">
        <v>1016</v>
      </c>
      <c r="K3537" s="31" t="s">
        <v>387</v>
      </c>
      <c r="L3537" s="31" t="s">
        <v>1017</v>
      </c>
      <c r="M3537" s="31" t="s">
        <v>10834</v>
      </c>
      <c r="N3537" s="31" t="s">
        <v>10835</v>
      </c>
      <c r="O3537" s="31" t="s">
        <v>1146</v>
      </c>
      <c r="P3537" s="31" t="s">
        <v>1147</v>
      </c>
      <c r="Q3537" s="31" t="s">
        <v>118</v>
      </c>
      <c r="R3537" s="31" t="s">
        <v>29965</v>
      </c>
      <c r="S3537" s="31" t="s">
        <v>17308</v>
      </c>
      <c r="T3537" s="31" t="s">
        <v>41155</v>
      </c>
      <c r="U3537" s="31" t="s">
        <v>41156</v>
      </c>
      <c r="V3537" s="31">
        <v>55</v>
      </c>
      <c r="W3537" s="31" t="s">
        <v>396</v>
      </c>
      <c r="X3537" s="31" t="s">
        <v>41157</v>
      </c>
      <c r="Y3537" s="31" t="s">
        <v>39977</v>
      </c>
      <c r="Z3537" s="31" t="s">
        <v>41158</v>
      </c>
      <c r="AA3537" s="31" t="s">
        <v>41158</v>
      </c>
      <c r="AB3537" s="31" t="s">
        <v>4750</v>
      </c>
      <c r="AC3537" s="31" t="s">
        <v>115</v>
      </c>
      <c r="AD3537" s="31" t="s">
        <v>94</v>
      </c>
      <c r="AE3537" s="31" t="s">
        <v>40340</v>
      </c>
      <c r="AF3537" s="31" t="s">
        <v>41159</v>
      </c>
      <c r="AG3537" s="31">
        <v>-34</v>
      </c>
      <c r="AH3537" s="31" t="s">
        <v>41159</v>
      </c>
      <c r="AI3537" s="31"/>
      <c r="AJ3537" s="31">
        <v>53</v>
      </c>
      <c r="AK3537" s="31" t="s">
        <v>41160</v>
      </c>
      <c r="AL3537" s="31" t="s">
        <v>41161</v>
      </c>
      <c r="AM3537" s="31">
        <v>92</v>
      </c>
      <c r="AN3537" s="1">
        <f>IF(X3537="",0,1)</f>
        <v>1</v>
      </c>
      <c r="AO3537" s="1">
        <f>IF(AI3537="",0,1)</f>
        <v>0</v>
      </c>
      <c r="AP3537" s="30">
        <f>DATE(YEAR(AE3537),MONTH(AE3537),DAY(AE3537))</f>
        <v>46299</v>
      </c>
      <c r="AQ3537" s="1" t="str">
        <f>IF(COUNTIF('同场线路Rotas do mesmo SC'!A:A,C3537)&gt;0,"Sim","Não")</f>
        <v>Não</v>
      </c>
      <c r="AR3537" s="1" t="str">
        <f>IF(COUNTIF(揽收业务网点!A:A,P3537)&gt;0,"Sim","Não")</f>
        <v>Não</v>
      </c>
    </row>
    <row r="3538" spans="1:44">
      <c r="A3538" s="31" t="s">
        <v>41162</v>
      </c>
      <c r="B3538" s="31" t="s">
        <v>379</v>
      </c>
      <c r="C3538" s="31" t="s">
        <v>5904</v>
      </c>
      <c r="D3538" s="31" t="s">
        <v>381</v>
      </c>
      <c r="E3538" s="31" t="s">
        <v>382</v>
      </c>
      <c r="F3538" s="31" t="s">
        <v>811</v>
      </c>
      <c r="G3538" s="31">
        <v>43</v>
      </c>
      <c r="H3538" s="31" t="s">
        <v>6946</v>
      </c>
      <c r="I3538" s="31" t="s">
        <v>868</v>
      </c>
      <c r="J3538" s="31" t="s">
        <v>1979</v>
      </c>
      <c r="K3538" s="31" t="s">
        <v>411</v>
      </c>
      <c r="L3538" s="31" t="s">
        <v>1980</v>
      </c>
      <c r="M3538" s="31" t="s">
        <v>4081</v>
      </c>
      <c r="N3538" s="31" t="s">
        <v>4082</v>
      </c>
      <c r="O3538" s="31" t="s">
        <v>653</v>
      </c>
      <c r="P3538" s="31" t="s">
        <v>654</v>
      </c>
      <c r="Q3538" s="31" t="s">
        <v>11</v>
      </c>
      <c r="R3538" s="31" t="s">
        <v>41163</v>
      </c>
      <c r="S3538" s="31" t="s">
        <v>41163</v>
      </c>
      <c r="T3538" s="31" t="s">
        <v>41164</v>
      </c>
      <c r="U3538" s="31" t="s">
        <v>40554</v>
      </c>
      <c r="V3538" s="31">
        <v>705</v>
      </c>
      <c r="W3538" s="31" t="s">
        <v>396</v>
      </c>
      <c r="X3538" s="31" t="s">
        <v>41165</v>
      </c>
      <c r="Y3538" s="31" t="s">
        <v>39889</v>
      </c>
      <c r="Z3538" s="31" t="s">
        <v>41166</v>
      </c>
      <c r="AA3538" s="31" t="s">
        <v>41166</v>
      </c>
      <c r="AB3538" s="31" t="s">
        <v>5913</v>
      </c>
      <c r="AC3538" s="31" t="s">
        <v>5914</v>
      </c>
      <c r="AD3538" s="31" t="s">
        <v>11</v>
      </c>
      <c r="AE3538" s="31" t="s">
        <v>39959</v>
      </c>
      <c r="AF3538" s="31" t="s">
        <v>41167</v>
      </c>
      <c r="AG3538" s="31">
        <v>-60</v>
      </c>
      <c r="AH3538" s="31" t="s">
        <v>41167</v>
      </c>
      <c r="AI3538" s="31" t="s">
        <v>41168</v>
      </c>
      <c r="AJ3538" s="31">
        <v>9</v>
      </c>
      <c r="AK3538" s="31" t="s">
        <v>41169</v>
      </c>
      <c r="AL3538" s="31" t="s">
        <v>41170</v>
      </c>
      <c r="AM3538" s="31">
        <v>154</v>
      </c>
      <c r="AN3538" s="1">
        <f>IF(X3538="",0,1)</f>
        <v>1</v>
      </c>
      <c r="AO3538" s="1">
        <f>IF(AI3538="",0,1)</f>
        <v>1</v>
      </c>
      <c r="AP3538" s="30">
        <f>DATE(YEAR(AE3538),MONTH(AE3538),DAY(AE3538))</f>
        <v>46299</v>
      </c>
      <c r="AQ3538" s="1" t="str">
        <f>IF(COUNTIF('同场线路Rotas do mesmo SC'!A:A,C3538)&gt;0,"Sim","Não")</f>
        <v>Não</v>
      </c>
      <c r="AR3538" s="1" t="str">
        <f>IF(COUNTIF(揽收业务网点!A:A,P3538)&gt;0,"Sim","Não")</f>
        <v>Não</v>
      </c>
    </row>
    <row r="3539" spans="1:44">
      <c r="A3539" s="31" t="s">
        <v>41171</v>
      </c>
      <c r="B3539" s="31" t="s">
        <v>379</v>
      </c>
      <c r="C3539" s="31" t="s">
        <v>5961</v>
      </c>
      <c r="D3539" s="31" t="s">
        <v>381</v>
      </c>
      <c r="E3539" s="31" t="s">
        <v>382</v>
      </c>
      <c r="F3539" s="31" t="s">
        <v>383</v>
      </c>
      <c r="G3539" s="31">
        <v>31</v>
      </c>
      <c r="H3539" s="31" t="s">
        <v>2289</v>
      </c>
      <c r="I3539" s="31" t="s">
        <v>868</v>
      </c>
      <c r="J3539" s="31" t="s">
        <v>2187</v>
      </c>
      <c r="K3539" s="31" t="s">
        <v>387</v>
      </c>
      <c r="L3539" s="31" t="s">
        <v>2188</v>
      </c>
      <c r="M3539" s="31" t="s">
        <v>2290</v>
      </c>
      <c r="N3539" s="31" t="s">
        <v>2291</v>
      </c>
      <c r="O3539" s="31" t="s">
        <v>653</v>
      </c>
      <c r="P3539" s="31" t="s">
        <v>654</v>
      </c>
      <c r="Q3539" s="31" t="s">
        <v>11</v>
      </c>
      <c r="R3539" s="31" t="s">
        <v>9491</v>
      </c>
      <c r="S3539" s="31" t="s">
        <v>9491</v>
      </c>
      <c r="T3539" s="31" t="s">
        <v>41172</v>
      </c>
      <c r="U3539" s="31" t="s">
        <v>41173</v>
      </c>
      <c r="V3539" s="31">
        <v>1269</v>
      </c>
      <c r="W3539" s="31" t="s">
        <v>896</v>
      </c>
      <c r="X3539" s="31" t="s">
        <v>41174</v>
      </c>
      <c r="Y3539" s="31" t="s">
        <v>39977</v>
      </c>
      <c r="Z3539" s="31" t="s">
        <v>41175</v>
      </c>
      <c r="AA3539" s="31" t="s">
        <v>41175</v>
      </c>
      <c r="AB3539" s="31" t="s">
        <v>5967</v>
      </c>
      <c r="AC3539" s="31" t="s">
        <v>5968</v>
      </c>
      <c r="AD3539" s="31" t="s">
        <v>11</v>
      </c>
      <c r="AE3539" s="31" t="s">
        <v>40265</v>
      </c>
      <c r="AF3539" s="31" t="s">
        <v>41176</v>
      </c>
      <c r="AG3539" s="31">
        <v>23</v>
      </c>
      <c r="AH3539" s="31" t="s">
        <v>41176</v>
      </c>
      <c r="AI3539" s="31" t="s">
        <v>41177</v>
      </c>
      <c r="AJ3539" s="31">
        <v>92</v>
      </c>
      <c r="AK3539" s="31" t="s">
        <v>41178</v>
      </c>
      <c r="AL3539" s="31" t="s">
        <v>41179</v>
      </c>
      <c r="AM3539" s="31">
        <v>53</v>
      </c>
      <c r="AN3539" s="1">
        <f>IF(X3539="",0,1)</f>
        <v>1</v>
      </c>
      <c r="AO3539" s="1">
        <f>IF(AI3539="",0,1)</f>
        <v>1</v>
      </c>
      <c r="AP3539" s="30">
        <f>DATE(YEAR(AE3539),MONTH(AE3539),DAY(AE3539))</f>
        <v>46299</v>
      </c>
      <c r="AQ3539" s="1" t="str">
        <f>IF(COUNTIF('同场线路Rotas do mesmo SC'!A:A,C3539)&gt;0,"Sim","Não")</f>
        <v>Não</v>
      </c>
      <c r="AR3539" s="1" t="str">
        <f>IF(COUNTIF(揽收业务网点!A:A,P3539)&gt;0,"Sim","Não")</f>
        <v>Não</v>
      </c>
    </row>
    <row r="3540" spans="1:44">
      <c r="A3540" s="31" t="s">
        <v>41180</v>
      </c>
      <c r="B3540" s="31" t="s">
        <v>379</v>
      </c>
      <c r="C3540" s="31" t="s">
        <v>5974</v>
      </c>
      <c r="D3540" s="31" t="s">
        <v>381</v>
      </c>
      <c r="E3540" s="31" t="s">
        <v>382</v>
      </c>
      <c r="F3540" s="31" t="s">
        <v>383</v>
      </c>
      <c r="G3540" s="31">
        <v>105.88</v>
      </c>
      <c r="H3540" s="31" t="s">
        <v>5975</v>
      </c>
      <c r="I3540" s="31" t="s">
        <v>385</v>
      </c>
      <c r="J3540" s="31" t="s">
        <v>3275</v>
      </c>
      <c r="K3540" s="31" t="s">
        <v>387</v>
      </c>
      <c r="L3540" s="31" t="s">
        <v>3276</v>
      </c>
      <c r="M3540" s="31" t="s">
        <v>5976</v>
      </c>
      <c r="N3540" s="31" t="s">
        <v>5977</v>
      </c>
      <c r="O3540" s="31" t="s">
        <v>1262</v>
      </c>
      <c r="P3540" s="31" t="s">
        <v>1263</v>
      </c>
      <c r="Q3540" s="31" t="s">
        <v>118</v>
      </c>
      <c r="R3540" s="31" t="s">
        <v>35556</v>
      </c>
      <c r="S3540" s="31" t="s">
        <v>8625</v>
      </c>
      <c r="T3540" s="31" t="s">
        <v>41181</v>
      </c>
      <c r="U3540" s="31" t="s">
        <v>41182</v>
      </c>
      <c r="V3540" s="31">
        <v>160</v>
      </c>
      <c r="W3540" s="31" t="s">
        <v>396</v>
      </c>
      <c r="X3540" s="31" t="s">
        <v>41183</v>
      </c>
      <c r="Y3540" s="31" t="s">
        <v>39977</v>
      </c>
      <c r="Z3540" s="31" t="s">
        <v>41184</v>
      </c>
      <c r="AA3540" s="31" t="s">
        <v>41184</v>
      </c>
      <c r="AB3540" s="31" t="s">
        <v>5984</v>
      </c>
      <c r="AC3540" s="31" t="s">
        <v>5985</v>
      </c>
      <c r="AD3540" s="31" t="s">
        <v>118</v>
      </c>
      <c r="AE3540" s="31" t="s">
        <v>40995</v>
      </c>
      <c r="AF3540" s="31" t="s">
        <v>41185</v>
      </c>
      <c r="AG3540" s="31">
        <v>-120</v>
      </c>
      <c r="AH3540" s="31" t="s">
        <v>41185</v>
      </c>
      <c r="AI3540" s="31" t="s">
        <v>41186</v>
      </c>
      <c r="AJ3540" s="31">
        <v>84</v>
      </c>
      <c r="AK3540" s="31" t="s">
        <v>41187</v>
      </c>
      <c r="AL3540" s="31" t="s">
        <v>41188</v>
      </c>
      <c r="AM3540" s="31">
        <v>116</v>
      </c>
      <c r="AN3540" s="1">
        <f>IF(X3540="",0,1)</f>
        <v>1</v>
      </c>
      <c r="AO3540" s="1">
        <f>IF(AI3540="",0,1)</f>
        <v>1</v>
      </c>
      <c r="AP3540" s="30">
        <f>DATE(YEAR(AE3540),MONTH(AE3540),DAY(AE3540))</f>
        <v>46299</v>
      </c>
      <c r="AQ3540" s="1" t="str">
        <f>IF(COUNTIF('同场线路Rotas do mesmo SC'!A:A,C3540)&gt;0,"Sim","Não")</f>
        <v>Não</v>
      </c>
      <c r="AR3540" s="1" t="str">
        <f>IF(COUNTIF(揽收业务网点!A:A,P3540)&gt;0,"Sim","Não")</f>
        <v>Não</v>
      </c>
    </row>
    <row r="3541" spans="1:44">
      <c r="A3541" s="31" t="s">
        <v>41189</v>
      </c>
      <c r="B3541" s="31" t="s">
        <v>379</v>
      </c>
      <c r="C3541" s="31" t="s">
        <v>6126</v>
      </c>
      <c r="D3541" s="31" t="s">
        <v>381</v>
      </c>
      <c r="E3541" s="31" t="s">
        <v>382</v>
      </c>
      <c r="F3541" s="31" t="s">
        <v>383</v>
      </c>
      <c r="G3541" s="31">
        <v>5</v>
      </c>
      <c r="H3541" s="31" t="s">
        <v>6127</v>
      </c>
      <c r="I3541" s="31" t="s">
        <v>868</v>
      </c>
      <c r="J3541" s="31" t="s">
        <v>4160</v>
      </c>
      <c r="K3541" s="31" t="s">
        <v>387</v>
      </c>
      <c r="L3541" s="31" t="s">
        <v>4161</v>
      </c>
      <c r="M3541" s="31" t="s">
        <v>6128</v>
      </c>
      <c r="N3541" s="31" t="s">
        <v>6129</v>
      </c>
      <c r="O3541" s="31" t="s">
        <v>1403</v>
      </c>
      <c r="P3541" s="31" t="s">
        <v>53</v>
      </c>
      <c r="Q3541" s="31" t="s">
        <v>11</v>
      </c>
      <c r="R3541" s="31" t="s">
        <v>9852</v>
      </c>
      <c r="S3541" s="31" t="s">
        <v>1564</v>
      </c>
      <c r="T3541" s="31" t="s">
        <v>41190</v>
      </c>
      <c r="U3541" s="31" t="s">
        <v>41191</v>
      </c>
      <c r="V3541" s="31">
        <v>22</v>
      </c>
      <c r="W3541" s="31" t="s">
        <v>396</v>
      </c>
      <c r="X3541" s="31" t="s">
        <v>41192</v>
      </c>
      <c r="Y3541" s="31" t="s">
        <v>40074</v>
      </c>
      <c r="Z3541" s="31" t="s">
        <v>41193</v>
      </c>
      <c r="AA3541" s="31" t="s">
        <v>41193</v>
      </c>
      <c r="AB3541" s="31" t="s">
        <v>6136</v>
      </c>
      <c r="AC3541" s="31" t="s">
        <v>6137</v>
      </c>
      <c r="AD3541" s="31" t="s">
        <v>11</v>
      </c>
      <c r="AE3541" s="31" t="s">
        <v>40052</v>
      </c>
      <c r="AF3541" s="31" t="s">
        <v>41194</v>
      </c>
      <c r="AG3541" s="31">
        <v>-38</v>
      </c>
      <c r="AH3541" s="31" t="s">
        <v>41194</v>
      </c>
      <c r="AI3541" s="31" t="s">
        <v>41195</v>
      </c>
      <c r="AJ3541" s="31">
        <v>13</v>
      </c>
      <c r="AK3541" s="31" t="s">
        <v>41196</v>
      </c>
      <c r="AL3541" s="31" t="s">
        <v>41197</v>
      </c>
      <c r="AM3541" s="31">
        <v>55</v>
      </c>
      <c r="AN3541" s="1">
        <f>IF(X3541="",0,1)</f>
        <v>1</v>
      </c>
      <c r="AO3541" s="1">
        <f>IF(AI3541="",0,1)</f>
        <v>1</v>
      </c>
      <c r="AP3541" s="30">
        <f>DATE(YEAR(AE3541),MONTH(AE3541),DAY(AE3541))</f>
        <v>46299</v>
      </c>
      <c r="AQ3541" s="1" t="str">
        <f>IF(COUNTIF('同场线路Rotas do mesmo SC'!A:A,C3541)&gt;0,"Sim","Não")</f>
        <v>Não</v>
      </c>
      <c r="AR3541" s="1" t="str">
        <f>IF(COUNTIF(揽收业务网点!A:A,P3541)&gt;0,"Sim","Não")</f>
        <v>Sim</v>
      </c>
    </row>
    <row r="3542" spans="1:44">
      <c r="A3542" s="31" t="s">
        <v>41198</v>
      </c>
      <c r="B3542" s="31" t="s">
        <v>379</v>
      </c>
      <c r="C3542" s="31" t="s">
        <v>6142</v>
      </c>
      <c r="D3542" s="31" t="s">
        <v>381</v>
      </c>
      <c r="E3542" s="31" t="s">
        <v>382</v>
      </c>
      <c r="F3542" s="31" t="s">
        <v>383</v>
      </c>
      <c r="G3542" s="31">
        <v>8</v>
      </c>
      <c r="H3542" s="31" t="s">
        <v>18771</v>
      </c>
      <c r="I3542" s="31" t="s">
        <v>868</v>
      </c>
      <c r="J3542" s="31" t="s">
        <v>4160</v>
      </c>
      <c r="K3542" s="31" t="s">
        <v>387</v>
      </c>
      <c r="L3542" s="31" t="s">
        <v>4161</v>
      </c>
      <c r="M3542" s="31" t="s">
        <v>6144</v>
      </c>
      <c r="N3542" s="31" t="s">
        <v>6145</v>
      </c>
      <c r="O3542" s="31" t="s">
        <v>1403</v>
      </c>
      <c r="P3542" s="31" t="s">
        <v>53</v>
      </c>
      <c r="Q3542" s="31" t="s">
        <v>11</v>
      </c>
      <c r="R3542" s="31" t="s">
        <v>4244</v>
      </c>
      <c r="S3542" s="31" t="s">
        <v>41199</v>
      </c>
      <c r="T3542" s="31" t="s">
        <v>41200</v>
      </c>
      <c r="U3542" s="31" t="s">
        <v>41201</v>
      </c>
      <c r="V3542" s="31">
        <v>30</v>
      </c>
      <c r="W3542" s="31" t="s">
        <v>396</v>
      </c>
      <c r="X3542" s="31" t="s">
        <v>41202</v>
      </c>
      <c r="Y3542" s="31" t="s">
        <v>40052</v>
      </c>
      <c r="Z3542" s="31" t="s">
        <v>41203</v>
      </c>
      <c r="AA3542" s="31" t="s">
        <v>41203</v>
      </c>
      <c r="AB3542" s="31" t="s">
        <v>6151</v>
      </c>
      <c r="AC3542" s="31" t="s">
        <v>56</v>
      </c>
      <c r="AD3542" s="31" t="s">
        <v>11</v>
      </c>
      <c r="AE3542" s="31" t="s">
        <v>40340</v>
      </c>
      <c r="AF3542" s="31" t="s">
        <v>41204</v>
      </c>
      <c r="AG3542" s="31">
        <v>-98</v>
      </c>
      <c r="AH3542" s="31" t="s">
        <v>41204</v>
      </c>
      <c r="AI3542" s="31" t="s">
        <v>41205</v>
      </c>
      <c r="AJ3542" s="31">
        <v>36</v>
      </c>
      <c r="AK3542" s="31" t="s">
        <v>41206</v>
      </c>
      <c r="AL3542" s="31" t="s">
        <v>41207</v>
      </c>
      <c r="AM3542" s="31">
        <v>1525</v>
      </c>
      <c r="AN3542" s="1">
        <f>IF(X3542="",0,1)</f>
        <v>1</v>
      </c>
      <c r="AO3542" s="1">
        <f>IF(AI3542="",0,1)</f>
        <v>1</v>
      </c>
      <c r="AP3542" s="30">
        <f>DATE(YEAR(AE3542),MONTH(AE3542),DAY(AE3542))</f>
        <v>46299</v>
      </c>
      <c r="AQ3542" s="1" t="str">
        <f>IF(COUNTIF('同场线路Rotas do mesmo SC'!A:A,C3542)&gt;0,"Sim","Não")</f>
        <v>Não</v>
      </c>
      <c r="AR3542" s="1" t="str">
        <f>IF(COUNTIF(揽收业务网点!A:A,P3542)&gt;0,"Sim","Não")</f>
        <v>Sim</v>
      </c>
    </row>
    <row r="3543" spans="1:44">
      <c r="A3543" s="31" t="s">
        <v>41208</v>
      </c>
      <c r="B3543" s="31" t="s">
        <v>379</v>
      </c>
      <c r="C3543" s="31" t="s">
        <v>6214</v>
      </c>
      <c r="D3543" s="31" t="s">
        <v>381</v>
      </c>
      <c r="E3543" s="31" t="s">
        <v>382</v>
      </c>
      <c r="F3543" s="31" t="s">
        <v>383</v>
      </c>
      <c r="G3543" s="31">
        <v>18</v>
      </c>
      <c r="H3543" s="31" t="s">
        <v>6215</v>
      </c>
      <c r="I3543" s="31" t="s">
        <v>702</v>
      </c>
      <c r="J3543" s="31" t="s">
        <v>1016</v>
      </c>
      <c r="K3543" s="31" t="s">
        <v>387</v>
      </c>
      <c r="L3543" s="31" t="s">
        <v>1017</v>
      </c>
      <c r="M3543" s="31" t="s">
        <v>6216</v>
      </c>
      <c r="N3543" s="31" t="s">
        <v>6217</v>
      </c>
      <c r="O3543" s="31" t="s">
        <v>1146</v>
      </c>
      <c r="P3543" s="31" t="s">
        <v>1147</v>
      </c>
      <c r="Q3543" s="31" t="s">
        <v>118</v>
      </c>
      <c r="R3543" s="31" t="s">
        <v>18373</v>
      </c>
      <c r="S3543" s="31" t="s">
        <v>24666</v>
      </c>
      <c r="T3543" s="31" t="s">
        <v>41209</v>
      </c>
      <c r="U3543" s="31" t="s">
        <v>41210</v>
      </c>
      <c r="V3543" s="31">
        <v>76</v>
      </c>
      <c r="W3543" s="31" t="s">
        <v>396</v>
      </c>
      <c r="X3543" s="31" t="s">
        <v>41211</v>
      </c>
      <c r="Y3543" s="31" t="s">
        <v>40265</v>
      </c>
      <c r="Z3543" s="31" t="s">
        <v>41212</v>
      </c>
      <c r="AA3543" s="31" t="s">
        <v>41212</v>
      </c>
      <c r="AB3543" s="31" t="s">
        <v>6223</v>
      </c>
      <c r="AC3543" s="31" t="s">
        <v>6224</v>
      </c>
      <c r="AD3543" s="31" t="s">
        <v>118</v>
      </c>
      <c r="AE3543" s="31" t="s">
        <v>40995</v>
      </c>
      <c r="AF3543" s="31" t="s">
        <v>41213</v>
      </c>
      <c r="AG3543" s="31">
        <v>-29</v>
      </c>
      <c r="AH3543" s="31" t="s">
        <v>41213</v>
      </c>
      <c r="AI3543" s="31" t="s">
        <v>41214</v>
      </c>
      <c r="AJ3543" s="31">
        <v>23</v>
      </c>
      <c r="AK3543" s="31" t="s">
        <v>41215</v>
      </c>
      <c r="AL3543" s="31" t="s">
        <v>41216</v>
      </c>
      <c r="AM3543" s="31">
        <v>127</v>
      </c>
      <c r="AN3543" s="1">
        <f>IF(X3543="",0,1)</f>
        <v>1</v>
      </c>
      <c r="AO3543" s="1">
        <f>IF(AI3543="",0,1)</f>
        <v>1</v>
      </c>
      <c r="AP3543" s="30">
        <f>DATE(YEAR(AE3543),MONTH(AE3543),DAY(AE3543))</f>
        <v>46299</v>
      </c>
      <c r="AQ3543" s="1" t="str">
        <f>IF(COUNTIF('同场线路Rotas do mesmo SC'!A:A,C3543)&gt;0,"Sim","Não")</f>
        <v>Não</v>
      </c>
      <c r="AR3543" s="1" t="str">
        <f>IF(COUNTIF(揽收业务网点!A:A,P3543)&gt;0,"Sim","Não")</f>
        <v>Não</v>
      </c>
    </row>
    <row r="3544" spans="1:44">
      <c r="A3544" s="31" t="s">
        <v>41217</v>
      </c>
      <c r="B3544" s="31" t="s">
        <v>379</v>
      </c>
      <c r="C3544" s="31" t="s">
        <v>6230</v>
      </c>
      <c r="D3544" s="31" t="s">
        <v>381</v>
      </c>
      <c r="E3544" s="31" t="s">
        <v>382</v>
      </c>
      <c r="F3544" s="31" t="s">
        <v>383</v>
      </c>
      <c r="G3544" s="31">
        <v>83</v>
      </c>
      <c r="H3544" s="31" t="s">
        <v>6231</v>
      </c>
      <c r="I3544" s="31" t="s">
        <v>702</v>
      </c>
      <c r="J3544" s="31" t="s">
        <v>1753</v>
      </c>
      <c r="K3544" s="31" t="s">
        <v>387</v>
      </c>
      <c r="L3544" s="31" t="s">
        <v>1754</v>
      </c>
      <c r="M3544" s="31" t="s">
        <v>6232</v>
      </c>
      <c r="N3544" s="31" t="s">
        <v>6233</v>
      </c>
      <c r="O3544" s="31" t="s">
        <v>1703</v>
      </c>
      <c r="P3544" s="31" t="s">
        <v>45</v>
      </c>
      <c r="Q3544" s="31" t="s">
        <v>11</v>
      </c>
      <c r="R3544" s="31" t="s">
        <v>33521</v>
      </c>
      <c r="S3544" s="31" t="s">
        <v>29403</v>
      </c>
      <c r="T3544" s="31" t="s">
        <v>41218</v>
      </c>
      <c r="U3544" s="31" t="s">
        <v>41219</v>
      </c>
      <c r="V3544" s="31">
        <v>105</v>
      </c>
      <c r="W3544" s="31" t="s">
        <v>396</v>
      </c>
      <c r="X3544" s="31" t="s">
        <v>41220</v>
      </c>
      <c r="Y3544" s="31" t="s">
        <v>40051</v>
      </c>
      <c r="Z3544" s="31" t="s">
        <v>41221</v>
      </c>
      <c r="AA3544" s="31" t="s">
        <v>41221</v>
      </c>
      <c r="AB3544" s="31" t="s">
        <v>5287</v>
      </c>
      <c r="AC3544" s="31" t="s">
        <v>44</v>
      </c>
      <c r="AD3544" s="31" t="s">
        <v>11</v>
      </c>
      <c r="AE3544" s="31" t="s">
        <v>41222</v>
      </c>
      <c r="AF3544" s="31" t="s">
        <v>41223</v>
      </c>
      <c r="AG3544" s="31">
        <v>33</v>
      </c>
      <c r="AH3544" s="31" t="s">
        <v>41223</v>
      </c>
      <c r="AI3544" s="31" t="s">
        <v>41224</v>
      </c>
      <c r="AJ3544" s="31">
        <v>18</v>
      </c>
      <c r="AK3544" s="31" t="s">
        <v>41225</v>
      </c>
      <c r="AL3544" s="31" t="s">
        <v>41226</v>
      </c>
      <c r="AM3544" s="31">
        <v>59</v>
      </c>
      <c r="AN3544" s="1">
        <f>IF(X3544="",0,1)</f>
        <v>1</v>
      </c>
      <c r="AO3544" s="1">
        <f>IF(AI3544="",0,1)</f>
        <v>1</v>
      </c>
      <c r="AP3544" s="30">
        <f>DATE(YEAR(AE3544),MONTH(AE3544),DAY(AE3544))</f>
        <v>46299</v>
      </c>
      <c r="AQ3544" s="1" t="str">
        <f>IF(COUNTIF('同场线路Rotas do mesmo SC'!A:A,C3544)&gt;0,"Sim","Não")</f>
        <v>Não</v>
      </c>
      <c r="AR3544" s="1" t="str">
        <f>IF(COUNTIF(揽收业务网点!A:A,P3544)&gt;0,"Sim","Não")</f>
        <v>Sim</v>
      </c>
    </row>
    <row r="3545" spans="1:44">
      <c r="A3545" s="31" t="s">
        <v>41227</v>
      </c>
      <c r="B3545" s="31" t="s">
        <v>379</v>
      </c>
      <c r="C3545" s="31" t="s">
        <v>18827</v>
      </c>
      <c r="D3545" s="31" t="s">
        <v>381</v>
      </c>
      <c r="E3545" s="31" t="s">
        <v>382</v>
      </c>
      <c r="F3545" s="31" t="s">
        <v>383</v>
      </c>
      <c r="G3545" s="31">
        <v>372.63</v>
      </c>
      <c r="H3545" s="31" t="s">
        <v>41228</v>
      </c>
      <c r="I3545" s="31" t="s">
        <v>385</v>
      </c>
      <c r="J3545" s="31" t="s">
        <v>16714</v>
      </c>
      <c r="K3545" s="31" t="s">
        <v>387</v>
      </c>
      <c r="L3545" s="31" t="s">
        <v>16715</v>
      </c>
      <c r="M3545" s="31" t="s">
        <v>16716</v>
      </c>
      <c r="N3545" s="31" t="s">
        <v>16717</v>
      </c>
      <c r="O3545" s="31" t="s">
        <v>15196</v>
      </c>
      <c r="P3545" s="31" t="s">
        <v>15197</v>
      </c>
      <c r="Q3545" s="31" t="s">
        <v>5</v>
      </c>
      <c r="R3545" s="31" t="s">
        <v>37915</v>
      </c>
      <c r="S3545" s="31" t="s">
        <v>15046</v>
      </c>
      <c r="T3545" s="31" t="s">
        <v>41229</v>
      </c>
      <c r="U3545" s="31" t="s">
        <v>41230</v>
      </c>
      <c r="V3545" s="31">
        <v>50</v>
      </c>
      <c r="W3545" s="31" t="s">
        <v>396</v>
      </c>
      <c r="X3545" s="31" t="s">
        <v>41231</v>
      </c>
      <c r="Y3545" s="31" t="s">
        <v>40265</v>
      </c>
      <c r="Z3545" s="31" t="s">
        <v>41232</v>
      </c>
      <c r="AA3545" s="31" t="s">
        <v>41232</v>
      </c>
      <c r="AB3545" s="31" t="s">
        <v>18838</v>
      </c>
      <c r="AC3545" s="31" t="s">
        <v>18839</v>
      </c>
      <c r="AD3545" s="31" t="s">
        <v>5</v>
      </c>
      <c r="AE3545" s="31" t="s">
        <v>40924</v>
      </c>
      <c r="AF3545" s="31"/>
      <c r="AG3545" s="31"/>
      <c r="AH3545" s="31"/>
      <c r="AI3545" s="31" t="s">
        <v>41233</v>
      </c>
      <c r="AJ3545" s="31"/>
      <c r="AK3545" s="31" t="s">
        <v>41234</v>
      </c>
      <c r="AL3545" s="31" t="s">
        <v>41235</v>
      </c>
      <c r="AM3545" s="31">
        <v>180</v>
      </c>
      <c r="AN3545" s="1">
        <f>IF(X3545="",0,1)</f>
        <v>1</v>
      </c>
      <c r="AO3545" s="1">
        <f>IF(AI3545="",0,1)</f>
        <v>1</v>
      </c>
      <c r="AP3545" s="30">
        <f>DATE(YEAR(AE3545),MONTH(AE3545),DAY(AE3545))</f>
        <v>46299</v>
      </c>
      <c r="AQ3545" s="1" t="str">
        <f>IF(COUNTIF('同场线路Rotas do mesmo SC'!A:A,C3545)&gt;0,"Sim","Não")</f>
        <v>Não</v>
      </c>
      <c r="AR3545" s="1" t="str">
        <f>IF(COUNTIF(揽收业务网点!A:A,P3545)&gt;0,"Sim","Não")</f>
        <v>Não</v>
      </c>
    </row>
    <row r="3546" spans="1:44">
      <c r="A3546" s="31" t="s">
        <v>41236</v>
      </c>
      <c r="B3546" s="31" t="s">
        <v>379</v>
      </c>
      <c r="C3546" s="31" t="s">
        <v>6288</v>
      </c>
      <c r="D3546" s="31" t="s">
        <v>381</v>
      </c>
      <c r="E3546" s="31" t="s">
        <v>382</v>
      </c>
      <c r="F3546" s="31" t="s">
        <v>383</v>
      </c>
      <c r="G3546" s="31">
        <v>42</v>
      </c>
      <c r="H3546" s="31" t="s">
        <v>2761</v>
      </c>
      <c r="I3546" s="31" t="s">
        <v>868</v>
      </c>
      <c r="J3546" s="31" t="s">
        <v>2187</v>
      </c>
      <c r="K3546" s="31" t="s">
        <v>387</v>
      </c>
      <c r="L3546" s="31" t="s">
        <v>2188</v>
      </c>
      <c r="M3546" s="31" t="s">
        <v>2762</v>
      </c>
      <c r="N3546" s="31" t="s">
        <v>2763</v>
      </c>
      <c r="O3546" s="31" t="s">
        <v>653</v>
      </c>
      <c r="P3546" s="31" t="s">
        <v>654</v>
      </c>
      <c r="Q3546" s="31" t="s">
        <v>11</v>
      </c>
      <c r="R3546" s="31" t="s">
        <v>41237</v>
      </c>
      <c r="S3546" s="31" t="s">
        <v>41238</v>
      </c>
      <c r="T3546" s="31" t="s">
        <v>41239</v>
      </c>
      <c r="U3546" s="31" t="s">
        <v>41240</v>
      </c>
      <c r="V3546" s="31">
        <v>965</v>
      </c>
      <c r="W3546" s="31" t="s">
        <v>396</v>
      </c>
      <c r="X3546" s="31" t="s">
        <v>41241</v>
      </c>
      <c r="Y3546" s="31" t="s">
        <v>40695</v>
      </c>
      <c r="Z3546" s="31" t="s">
        <v>41242</v>
      </c>
      <c r="AA3546" s="31" t="s">
        <v>41242</v>
      </c>
      <c r="AB3546" s="31" t="s">
        <v>6297</v>
      </c>
      <c r="AC3546" s="31" t="s">
        <v>6298</v>
      </c>
      <c r="AD3546" s="31" t="s">
        <v>11</v>
      </c>
      <c r="AE3546" s="31" t="s">
        <v>40265</v>
      </c>
      <c r="AF3546" s="31" t="s">
        <v>41243</v>
      </c>
      <c r="AG3546" s="31">
        <v>10</v>
      </c>
      <c r="AH3546" s="31" t="s">
        <v>41243</v>
      </c>
      <c r="AI3546" s="31" t="s">
        <v>41244</v>
      </c>
      <c r="AJ3546" s="31">
        <v>0</v>
      </c>
      <c r="AK3546" s="31" t="s">
        <v>41245</v>
      </c>
      <c r="AL3546" s="31" t="s">
        <v>41246</v>
      </c>
      <c r="AM3546" s="31">
        <v>161</v>
      </c>
      <c r="AN3546" s="1">
        <f>IF(X3546="",0,1)</f>
        <v>1</v>
      </c>
      <c r="AO3546" s="1">
        <f>IF(AI3546="",0,1)</f>
        <v>1</v>
      </c>
      <c r="AP3546" s="30">
        <f>DATE(YEAR(AE3546),MONTH(AE3546),DAY(AE3546))</f>
        <v>46299</v>
      </c>
      <c r="AQ3546" s="1" t="str">
        <f>IF(COUNTIF('同场线路Rotas do mesmo SC'!A:A,C3546)&gt;0,"Sim","Não")</f>
        <v>Não</v>
      </c>
      <c r="AR3546" s="1" t="str">
        <f>IF(COUNTIF(揽收业务网点!A:A,P3546)&gt;0,"Sim","Não")</f>
        <v>Não</v>
      </c>
    </row>
    <row r="3547" spans="1:44">
      <c r="A3547" s="31" t="s">
        <v>41247</v>
      </c>
      <c r="B3547" s="31" t="s">
        <v>379</v>
      </c>
      <c r="C3547" s="31" t="s">
        <v>6321</v>
      </c>
      <c r="D3547" s="31" t="s">
        <v>381</v>
      </c>
      <c r="E3547" s="31" t="s">
        <v>382</v>
      </c>
      <c r="F3547" s="31" t="s">
        <v>811</v>
      </c>
      <c r="G3547" s="31">
        <v>31</v>
      </c>
      <c r="H3547" s="31" t="s">
        <v>10553</v>
      </c>
      <c r="I3547" s="31" t="s">
        <v>868</v>
      </c>
      <c r="J3547" s="31" t="s">
        <v>1979</v>
      </c>
      <c r="K3547" s="31" t="s">
        <v>411</v>
      </c>
      <c r="L3547" s="31" t="s">
        <v>1980</v>
      </c>
      <c r="M3547" s="31" t="s">
        <v>5069</v>
      </c>
      <c r="N3547" s="31" t="s">
        <v>5070</v>
      </c>
      <c r="O3547" s="31" t="s">
        <v>653</v>
      </c>
      <c r="P3547" s="31" t="s">
        <v>654</v>
      </c>
      <c r="Q3547" s="31" t="s">
        <v>11</v>
      </c>
      <c r="R3547" s="31" t="s">
        <v>10295</v>
      </c>
      <c r="S3547" s="31" t="s">
        <v>19565</v>
      </c>
      <c r="T3547" s="31" t="s">
        <v>41248</v>
      </c>
      <c r="U3547" s="31" t="s">
        <v>41249</v>
      </c>
      <c r="V3547" s="31">
        <v>742</v>
      </c>
      <c r="W3547" s="31" t="s">
        <v>396</v>
      </c>
      <c r="X3547" s="31" t="s">
        <v>41250</v>
      </c>
      <c r="Y3547" s="31" t="s">
        <v>41251</v>
      </c>
      <c r="Z3547" s="31" t="s">
        <v>41252</v>
      </c>
      <c r="AA3547" s="31" t="s">
        <v>41252</v>
      </c>
      <c r="AB3547" s="31" t="s">
        <v>6331</v>
      </c>
      <c r="AC3547" s="31" t="s">
        <v>6332</v>
      </c>
      <c r="AD3547" s="31" t="s">
        <v>11</v>
      </c>
      <c r="AE3547" s="31" t="s">
        <v>40104</v>
      </c>
      <c r="AF3547" s="31" t="s">
        <v>41253</v>
      </c>
      <c r="AG3547" s="31">
        <v>-31</v>
      </c>
      <c r="AH3547" s="31" t="s">
        <v>41253</v>
      </c>
      <c r="AI3547" s="31"/>
      <c r="AJ3547" s="31">
        <v>169</v>
      </c>
      <c r="AK3547" s="31" t="s">
        <v>41254</v>
      </c>
      <c r="AL3547" s="31" t="s">
        <v>41255</v>
      </c>
      <c r="AM3547" s="31">
        <v>197</v>
      </c>
      <c r="AN3547" s="1">
        <f>IF(X3547="",0,1)</f>
        <v>1</v>
      </c>
      <c r="AO3547" s="1">
        <f>IF(AI3547="",0,1)</f>
        <v>0</v>
      </c>
      <c r="AP3547" s="30">
        <f>DATE(YEAR(AE3547),MONTH(AE3547),DAY(AE3547))</f>
        <v>46299</v>
      </c>
      <c r="AQ3547" s="1" t="str">
        <f>IF(COUNTIF('同场线路Rotas do mesmo SC'!A:A,C3547)&gt;0,"Sim","Não")</f>
        <v>Não</v>
      </c>
      <c r="AR3547" s="1" t="str">
        <f>IF(COUNTIF(揽收业务网点!A:A,P3547)&gt;0,"Sim","Não")</f>
        <v>Não</v>
      </c>
    </row>
    <row r="3548" spans="1:44">
      <c r="A3548" s="31" t="s">
        <v>41256</v>
      </c>
      <c r="B3548" s="31" t="s">
        <v>379</v>
      </c>
      <c r="C3548" s="31" t="s">
        <v>6352</v>
      </c>
      <c r="D3548" s="31" t="s">
        <v>381</v>
      </c>
      <c r="E3548" s="31" t="s">
        <v>382</v>
      </c>
      <c r="F3548" s="31" t="s">
        <v>383</v>
      </c>
      <c r="G3548" s="31">
        <v>242.82</v>
      </c>
      <c r="H3548" s="31" t="s">
        <v>8455</v>
      </c>
      <c r="I3548" s="31" t="s">
        <v>868</v>
      </c>
      <c r="J3548" s="31" t="s">
        <v>3447</v>
      </c>
      <c r="K3548" s="31" t="s">
        <v>387</v>
      </c>
      <c r="L3548" s="31" t="s">
        <v>3448</v>
      </c>
      <c r="M3548" s="31" t="s">
        <v>8456</v>
      </c>
      <c r="N3548" s="31" t="s">
        <v>8457</v>
      </c>
      <c r="O3548" s="31" t="s">
        <v>1262</v>
      </c>
      <c r="P3548" s="31" t="s">
        <v>1263</v>
      </c>
      <c r="Q3548" s="31" t="s">
        <v>118</v>
      </c>
      <c r="R3548" s="31" t="s">
        <v>41257</v>
      </c>
      <c r="S3548" s="31" t="s">
        <v>41257</v>
      </c>
      <c r="T3548" s="31" t="s">
        <v>41258</v>
      </c>
      <c r="U3548" s="31" t="s">
        <v>41259</v>
      </c>
      <c r="V3548" s="31">
        <v>220</v>
      </c>
      <c r="W3548" s="31" t="s">
        <v>396</v>
      </c>
      <c r="X3548" s="31" t="s">
        <v>41260</v>
      </c>
      <c r="Y3548" s="31" t="s">
        <v>40695</v>
      </c>
      <c r="Z3548" s="31" t="s">
        <v>41261</v>
      </c>
      <c r="AA3548" s="31" t="s">
        <v>41261</v>
      </c>
      <c r="AB3548" s="31" t="s">
        <v>6361</v>
      </c>
      <c r="AC3548" s="31" t="s">
        <v>6362</v>
      </c>
      <c r="AD3548" s="31" t="s">
        <v>118</v>
      </c>
      <c r="AE3548" s="31" t="s">
        <v>41262</v>
      </c>
      <c r="AF3548" s="31" t="s">
        <v>41263</v>
      </c>
      <c r="AG3548" s="31">
        <v>-91</v>
      </c>
      <c r="AH3548" s="31" t="s">
        <v>41263</v>
      </c>
      <c r="AI3548" s="31" t="s">
        <v>41264</v>
      </c>
      <c r="AJ3548" s="31">
        <v>65</v>
      </c>
      <c r="AK3548" s="31" t="s">
        <v>41265</v>
      </c>
      <c r="AL3548" s="31" t="s">
        <v>41266</v>
      </c>
      <c r="AM3548" s="31">
        <v>56</v>
      </c>
      <c r="AN3548" s="1">
        <f>IF(X3548="",0,1)</f>
        <v>1</v>
      </c>
      <c r="AO3548" s="1">
        <f>IF(AI3548="",0,1)</f>
        <v>1</v>
      </c>
      <c r="AP3548" s="30">
        <f>DATE(YEAR(AE3548),MONTH(AE3548),DAY(AE3548))</f>
        <v>46299</v>
      </c>
      <c r="AQ3548" s="1" t="str">
        <f>IF(COUNTIF('同场线路Rotas do mesmo SC'!A:A,C3548)&gt;0,"Sim","Não")</f>
        <v>Não</v>
      </c>
      <c r="AR3548" s="1" t="str">
        <f>IF(COUNTIF(揽收业务网点!A:A,P3548)&gt;0,"Sim","Não")</f>
        <v>Não</v>
      </c>
    </row>
    <row r="3549" spans="1:44">
      <c r="A3549" s="31" t="s">
        <v>41267</v>
      </c>
      <c r="B3549" s="31" t="s">
        <v>379</v>
      </c>
      <c r="C3549" s="31" t="s">
        <v>6434</v>
      </c>
      <c r="D3549" s="31" t="s">
        <v>381</v>
      </c>
      <c r="E3549" s="31" t="s">
        <v>382</v>
      </c>
      <c r="F3549" s="31" t="s">
        <v>1034</v>
      </c>
      <c r="G3549" s="31">
        <v>61</v>
      </c>
      <c r="H3549" s="31" t="s">
        <v>1363</v>
      </c>
      <c r="I3549" s="31" t="s">
        <v>663</v>
      </c>
      <c r="J3549" s="31" t="s">
        <v>1225</v>
      </c>
      <c r="K3549" s="31" t="s">
        <v>387</v>
      </c>
      <c r="L3549" s="31" t="s">
        <v>1226</v>
      </c>
      <c r="M3549" s="31" t="s">
        <v>1227</v>
      </c>
      <c r="N3549" s="31" t="s">
        <v>1228</v>
      </c>
      <c r="O3549" s="31" t="s">
        <v>653</v>
      </c>
      <c r="P3549" s="31" t="s">
        <v>654</v>
      </c>
      <c r="Q3549" s="31" t="s">
        <v>11</v>
      </c>
      <c r="R3549" s="31" t="s">
        <v>41268</v>
      </c>
      <c r="S3549" s="31" t="s">
        <v>12089</v>
      </c>
      <c r="T3549" s="31" t="s">
        <v>41269</v>
      </c>
      <c r="U3549" s="31" t="s">
        <v>41270</v>
      </c>
      <c r="V3549" s="31">
        <v>166</v>
      </c>
      <c r="W3549" s="31" t="s">
        <v>396</v>
      </c>
      <c r="X3549" s="31" t="s">
        <v>41271</v>
      </c>
      <c r="Y3549" s="31" t="s">
        <v>41251</v>
      </c>
      <c r="Z3549" s="31" t="s">
        <v>41272</v>
      </c>
      <c r="AA3549" s="31" t="s">
        <v>41272</v>
      </c>
      <c r="AB3549" s="31" t="s">
        <v>1229</v>
      </c>
      <c r="AC3549" s="31" t="s">
        <v>50</v>
      </c>
      <c r="AD3549" s="31" t="s">
        <v>11</v>
      </c>
      <c r="AE3549" s="31" t="s">
        <v>41273</v>
      </c>
      <c r="AF3549" s="31" t="s">
        <v>41274</v>
      </c>
      <c r="AG3549" s="31">
        <v>18</v>
      </c>
      <c r="AH3549" s="31" t="s">
        <v>41274</v>
      </c>
      <c r="AI3549" s="31" t="s">
        <v>41275</v>
      </c>
      <c r="AJ3549" s="31">
        <v>127</v>
      </c>
      <c r="AK3549" s="31" t="s">
        <v>41276</v>
      </c>
      <c r="AL3549" s="31" t="s">
        <v>41277</v>
      </c>
      <c r="AM3549" s="31">
        <v>1914</v>
      </c>
      <c r="AN3549" s="1">
        <f>IF(X3549="",0,1)</f>
        <v>1</v>
      </c>
      <c r="AO3549" s="1">
        <f>IF(AI3549="",0,1)</f>
        <v>1</v>
      </c>
      <c r="AP3549" s="30">
        <f>DATE(YEAR(AE3549),MONTH(AE3549),DAY(AE3549))</f>
        <v>46299</v>
      </c>
      <c r="AQ3549" s="1" t="str">
        <f>IF(COUNTIF('同场线路Rotas do mesmo SC'!A:A,C3549)&gt;0,"Sim","Não")</f>
        <v>Não</v>
      </c>
      <c r="AR3549" s="1" t="str">
        <f>IF(COUNTIF(揽收业务网点!A:A,P3549)&gt;0,"Sim","Não")</f>
        <v>Não</v>
      </c>
    </row>
    <row r="3550" spans="1:44">
      <c r="A3550" s="31" t="s">
        <v>41278</v>
      </c>
      <c r="B3550" s="31" t="s">
        <v>379</v>
      </c>
      <c r="C3550" s="31" t="s">
        <v>6446</v>
      </c>
      <c r="D3550" s="31" t="s">
        <v>381</v>
      </c>
      <c r="E3550" s="31" t="s">
        <v>382</v>
      </c>
      <c r="F3550" s="31" t="s">
        <v>383</v>
      </c>
      <c r="G3550" s="31">
        <v>116</v>
      </c>
      <c r="H3550" s="31" t="s">
        <v>6447</v>
      </c>
      <c r="I3550" s="31" t="s">
        <v>385</v>
      </c>
      <c r="J3550" s="31" t="s">
        <v>6448</v>
      </c>
      <c r="K3550" s="31" t="s">
        <v>387</v>
      </c>
      <c r="L3550" s="31" t="s">
        <v>6449</v>
      </c>
      <c r="M3550" s="31" t="s">
        <v>18957</v>
      </c>
      <c r="N3550" s="31" t="s">
        <v>41279</v>
      </c>
      <c r="O3550" s="31" t="s">
        <v>601</v>
      </c>
      <c r="P3550" s="31" t="s">
        <v>602</v>
      </c>
      <c r="Q3550" s="31" t="s">
        <v>94</v>
      </c>
      <c r="R3550" s="31" t="s">
        <v>41280</v>
      </c>
      <c r="S3550" s="31" t="s">
        <v>2834</v>
      </c>
      <c r="T3550" s="31" t="s">
        <v>41281</v>
      </c>
      <c r="U3550" s="31" t="s">
        <v>41282</v>
      </c>
      <c r="V3550" s="31">
        <v>34</v>
      </c>
      <c r="W3550" s="31" t="s">
        <v>396</v>
      </c>
      <c r="X3550" s="31" t="s">
        <v>41283</v>
      </c>
      <c r="Y3550" s="31" t="s">
        <v>39889</v>
      </c>
      <c r="Z3550" s="31" t="s">
        <v>41284</v>
      </c>
      <c r="AA3550" s="31" t="s">
        <v>41284</v>
      </c>
      <c r="AB3550" s="31" t="s">
        <v>6458</v>
      </c>
      <c r="AC3550" s="31" t="s">
        <v>6459</v>
      </c>
      <c r="AD3550" s="31" t="s">
        <v>94</v>
      </c>
      <c r="AE3550" s="31" t="s">
        <v>41285</v>
      </c>
      <c r="AF3550" s="31" t="s">
        <v>41286</v>
      </c>
      <c r="AG3550" s="31">
        <v>-7</v>
      </c>
      <c r="AH3550" s="31" t="s">
        <v>41286</v>
      </c>
      <c r="AI3550" s="31" t="s">
        <v>41287</v>
      </c>
      <c r="AJ3550" s="31">
        <v>49</v>
      </c>
      <c r="AK3550" s="31" t="s">
        <v>41288</v>
      </c>
      <c r="AL3550" s="31" t="s">
        <v>41289</v>
      </c>
      <c r="AM3550" s="31">
        <v>221</v>
      </c>
      <c r="AN3550" s="1">
        <f>IF(X3550="",0,1)</f>
        <v>1</v>
      </c>
      <c r="AO3550" s="1">
        <f>IF(AI3550="",0,1)</f>
        <v>1</v>
      </c>
      <c r="AP3550" s="30">
        <f>DATE(YEAR(AE3550),MONTH(AE3550),DAY(AE3550))</f>
        <v>46299</v>
      </c>
      <c r="AQ3550" s="1" t="str">
        <f>IF(COUNTIF('同场线路Rotas do mesmo SC'!A:A,C3550)&gt;0,"Sim","Não")</f>
        <v>Não</v>
      </c>
      <c r="AR3550" s="1" t="str">
        <f>IF(COUNTIF(揽收业务网点!A:A,P3550)&gt;0,"Sim","Não")</f>
        <v>Não</v>
      </c>
    </row>
    <row r="3551" spans="1:44">
      <c r="A3551" s="31" t="s">
        <v>41290</v>
      </c>
      <c r="B3551" s="31" t="s">
        <v>379</v>
      </c>
      <c r="C3551" s="31" t="s">
        <v>6502</v>
      </c>
      <c r="D3551" s="31" t="s">
        <v>381</v>
      </c>
      <c r="E3551" s="31" t="s">
        <v>382</v>
      </c>
      <c r="F3551" s="31" t="s">
        <v>383</v>
      </c>
      <c r="G3551" s="31">
        <v>12</v>
      </c>
      <c r="H3551" s="31" t="s">
        <v>6503</v>
      </c>
      <c r="I3551" s="31" t="s">
        <v>868</v>
      </c>
      <c r="J3551" s="31" t="s">
        <v>4160</v>
      </c>
      <c r="K3551" s="31" t="s">
        <v>387</v>
      </c>
      <c r="L3551" s="31" t="s">
        <v>4161</v>
      </c>
      <c r="M3551" s="31" t="s">
        <v>6504</v>
      </c>
      <c r="N3551" s="31" t="s">
        <v>6505</v>
      </c>
      <c r="O3551" s="31" t="s">
        <v>1403</v>
      </c>
      <c r="P3551" s="31" t="s">
        <v>53</v>
      </c>
      <c r="Q3551" s="31" t="s">
        <v>11</v>
      </c>
      <c r="R3551" s="31" t="s">
        <v>41291</v>
      </c>
      <c r="S3551" s="31" t="s">
        <v>28890</v>
      </c>
      <c r="T3551" s="31" t="s">
        <v>41292</v>
      </c>
      <c r="U3551" s="31" t="s">
        <v>41293</v>
      </c>
      <c r="V3551" s="31">
        <v>9</v>
      </c>
      <c r="W3551" s="31" t="s">
        <v>396</v>
      </c>
      <c r="X3551" s="31" t="s">
        <v>41294</v>
      </c>
      <c r="Y3551" s="31" t="s">
        <v>40074</v>
      </c>
      <c r="Z3551" s="31" t="s">
        <v>41295</v>
      </c>
      <c r="AA3551" s="31" t="s">
        <v>41295</v>
      </c>
      <c r="AB3551" s="31" t="s">
        <v>6512</v>
      </c>
      <c r="AC3551" s="31" t="s">
        <v>6513</v>
      </c>
      <c r="AD3551" s="31" t="s">
        <v>11</v>
      </c>
      <c r="AE3551" s="31" t="s">
        <v>40052</v>
      </c>
      <c r="AF3551" s="31" t="s">
        <v>41296</v>
      </c>
      <c r="AG3551" s="31">
        <v>-39</v>
      </c>
      <c r="AH3551" s="31" t="s">
        <v>41296</v>
      </c>
      <c r="AI3551" s="31" t="s">
        <v>41297</v>
      </c>
      <c r="AJ3551" s="31">
        <v>7</v>
      </c>
      <c r="AK3551" s="31" t="s">
        <v>41298</v>
      </c>
      <c r="AL3551" s="31" t="s">
        <v>41299</v>
      </c>
      <c r="AM3551" s="31">
        <v>75</v>
      </c>
      <c r="AN3551" s="1">
        <f>IF(X3551="",0,1)</f>
        <v>1</v>
      </c>
      <c r="AO3551" s="1">
        <f>IF(AI3551="",0,1)</f>
        <v>1</v>
      </c>
      <c r="AP3551" s="30">
        <f>DATE(YEAR(AE3551),MONTH(AE3551),DAY(AE3551))</f>
        <v>46299</v>
      </c>
      <c r="AQ3551" s="1" t="str">
        <f>IF(COUNTIF('同场线路Rotas do mesmo SC'!A:A,C3551)&gt;0,"Sim","Não")</f>
        <v>Não</v>
      </c>
      <c r="AR3551" s="1" t="str">
        <f>IF(COUNTIF(揽收业务网点!A:A,P3551)&gt;0,"Sim","Não")</f>
        <v>Sim</v>
      </c>
    </row>
    <row r="3552" spans="1:44">
      <c r="A3552" s="31" t="s">
        <v>41300</v>
      </c>
      <c r="B3552" s="31" t="s">
        <v>379</v>
      </c>
      <c r="C3552" s="31" t="s">
        <v>6540</v>
      </c>
      <c r="D3552" s="31" t="s">
        <v>381</v>
      </c>
      <c r="E3552" s="31" t="s">
        <v>382</v>
      </c>
      <c r="F3552" s="31" t="s">
        <v>383</v>
      </c>
      <c r="G3552" s="31">
        <v>31</v>
      </c>
      <c r="H3552" s="31" t="s">
        <v>6541</v>
      </c>
      <c r="I3552" s="31" t="s">
        <v>868</v>
      </c>
      <c r="J3552" s="31" t="s">
        <v>1753</v>
      </c>
      <c r="K3552" s="31" t="s">
        <v>387</v>
      </c>
      <c r="L3552" s="31" t="s">
        <v>1754</v>
      </c>
      <c r="M3552" s="31" t="s">
        <v>6542</v>
      </c>
      <c r="N3552" s="31" t="s">
        <v>6543</v>
      </c>
      <c r="O3552" s="31" t="s">
        <v>1703</v>
      </c>
      <c r="P3552" s="31" t="s">
        <v>45</v>
      </c>
      <c r="Q3552" s="31" t="s">
        <v>11</v>
      </c>
      <c r="R3552" s="31" t="s">
        <v>32693</v>
      </c>
      <c r="S3552" s="31" t="s">
        <v>32693</v>
      </c>
      <c r="T3552" s="31" t="s">
        <v>41301</v>
      </c>
      <c r="U3552" s="31" t="s">
        <v>41302</v>
      </c>
      <c r="V3552" s="31">
        <v>125</v>
      </c>
      <c r="W3552" s="31" t="s">
        <v>396</v>
      </c>
      <c r="X3552" s="31" t="s">
        <v>41303</v>
      </c>
      <c r="Y3552" s="31" t="s">
        <v>40074</v>
      </c>
      <c r="Z3552" s="31" t="s">
        <v>41304</v>
      </c>
      <c r="AA3552" s="31" t="s">
        <v>41304</v>
      </c>
      <c r="AB3552" s="31" t="s">
        <v>6549</v>
      </c>
      <c r="AC3552" s="31" t="s">
        <v>36</v>
      </c>
      <c r="AD3552" s="31" t="s">
        <v>11</v>
      </c>
      <c r="AE3552" s="31" t="s">
        <v>40340</v>
      </c>
      <c r="AF3552" s="31" t="s">
        <v>41305</v>
      </c>
      <c r="AG3552" s="31">
        <v>-13</v>
      </c>
      <c r="AH3552" s="31" t="s">
        <v>41305</v>
      </c>
      <c r="AI3552" s="31" t="s">
        <v>41306</v>
      </c>
      <c r="AJ3552" s="31">
        <v>11</v>
      </c>
      <c r="AK3552" s="31" t="s">
        <v>41307</v>
      </c>
      <c r="AL3552" s="31" t="s">
        <v>41308</v>
      </c>
      <c r="AM3552" s="31">
        <v>140</v>
      </c>
      <c r="AN3552" s="1">
        <f>IF(X3552="",0,1)</f>
        <v>1</v>
      </c>
      <c r="AO3552" s="1">
        <f>IF(AI3552="",0,1)</f>
        <v>1</v>
      </c>
      <c r="AP3552" s="30">
        <f>DATE(YEAR(AE3552),MONTH(AE3552),DAY(AE3552))</f>
        <v>46299</v>
      </c>
      <c r="AQ3552" s="1" t="str">
        <f>IF(COUNTIF('同场线路Rotas do mesmo SC'!A:A,C3552)&gt;0,"Sim","Não")</f>
        <v>Não</v>
      </c>
      <c r="AR3552" s="1" t="str">
        <f>IF(COUNTIF(揽收业务网点!A:A,P3552)&gt;0,"Sim","Não")</f>
        <v>Sim</v>
      </c>
    </row>
    <row r="3553" spans="1:44">
      <c r="A3553" s="31" t="s">
        <v>41309</v>
      </c>
      <c r="B3553" s="31" t="s">
        <v>379</v>
      </c>
      <c r="C3553" s="31" t="s">
        <v>30295</v>
      </c>
      <c r="D3553" s="31" t="s">
        <v>381</v>
      </c>
      <c r="E3553" s="31" t="s">
        <v>382</v>
      </c>
      <c r="F3553" s="31" t="s">
        <v>383</v>
      </c>
      <c r="G3553" s="31">
        <v>20</v>
      </c>
      <c r="H3553" s="31" t="s">
        <v>8013</v>
      </c>
      <c r="I3553" s="31" t="s">
        <v>385</v>
      </c>
      <c r="J3553" s="31" t="s">
        <v>8014</v>
      </c>
      <c r="K3553" s="31" t="s">
        <v>387</v>
      </c>
      <c r="L3553" s="31" t="s">
        <v>8015</v>
      </c>
      <c r="M3553" s="31" t="s">
        <v>8014</v>
      </c>
      <c r="N3553" s="31" t="s">
        <v>8016</v>
      </c>
      <c r="O3553" s="31" t="s">
        <v>3195</v>
      </c>
      <c r="P3553" s="31" t="s">
        <v>3196</v>
      </c>
      <c r="Q3553" s="31" t="s">
        <v>5</v>
      </c>
      <c r="R3553" s="31" t="s">
        <v>7131</v>
      </c>
      <c r="S3553" s="31" t="s">
        <v>19871</v>
      </c>
      <c r="T3553" s="31" t="s">
        <v>41310</v>
      </c>
      <c r="U3553" s="31" t="s">
        <v>41311</v>
      </c>
      <c r="V3553" s="31">
        <v>287</v>
      </c>
      <c r="W3553" s="31" t="s">
        <v>396</v>
      </c>
      <c r="X3553" s="31" t="s">
        <v>41312</v>
      </c>
      <c r="Y3553" s="31" t="s">
        <v>40265</v>
      </c>
      <c r="Z3553" s="31" t="s">
        <v>41313</v>
      </c>
      <c r="AA3553" s="31" t="s">
        <v>41313</v>
      </c>
      <c r="AB3553" s="31" t="s">
        <v>6566</v>
      </c>
      <c r="AC3553" s="31" t="s">
        <v>6567</v>
      </c>
      <c r="AD3553" s="31" t="s">
        <v>5</v>
      </c>
      <c r="AE3553" s="31" t="s">
        <v>39877</v>
      </c>
      <c r="AF3553" s="31" t="s">
        <v>41314</v>
      </c>
      <c r="AG3553" s="31">
        <v>-25</v>
      </c>
      <c r="AH3553" s="31" t="s">
        <v>41314</v>
      </c>
      <c r="AI3553" s="31" t="s">
        <v>41315</v>
      </c>
      <c r="AJ3553" s="31">
        <v>90</v>
      </c>
      <c r="AK3553" s="31" t="s">
        <v>41316</v>
      </c>
      <c r="AL3553" s="31" t="s">
        <v>41317</v>
      </c>
      <c r="AM3553" s="31">
        <v>37</v>
      </c>
      <c r="AN3553" s="1">
        <f>IF(X3553="",0,1)</f>
        <v>1</v>
      </c>
      <c r="AO3553" s="1">
        <f>IF(AI3553="",0,1)</f>
        <v>1</v>
      </c>
      <c r="AP3553" s="30">
        <f>DATE(YEAR(AE3553),MONTH(AE3553),DAY(AE3553))</f>
        <v>46299</v>
      </c>
      <c r="AQ3553" s="1" t="str">
        <f>IF(COUNTIF('同场线路Rotas do mesmo SC'!A:A,C3553)&gt;0,"Sim","Não")</f>
        <v>Não</v>
      </c>
      <c r="AR3553" s="1" t="str">
        <f>IF(COUNTIF(揽收业务网点!A:A,P3553)&gt;0,"Sim","Não")</f>
        <v>Não</v>
      </c>
    </row>
    <row r="3554" spans="1:44">
      <c r="A3554" s="31" t="s">
        <v>41318</v>
      </c>
      <c r="B3554" s="31" t="s">
        <v>379</v>
      </c>
      <c r="C3554" s="31" t="s">
        <v>30306</v>
      </c>
      <c r="D3554" s="31" t="s">
        <v>381</v>
      </c>
      <c r="E3554" s="31" t="s">
        <v>382</v>
      </c>
      <c r="F3554" s="31" t="s">
        <v>383</v>
      </c>
      <c r="G3554" s="31">
        <v>150</v>
      </c>
      <c r="H3554" s="31" t="s">
        <v>26053</v>
      </c>
      <c r="I3554" s="31" t="s">
        <v>512</v>
      </c>
      <c r="J3554" s="31" t="s">
        <v>3583</v>
      </c>
      <c r="K3554" s="31" t="s">
        <v>387</v>
      </c>
      <c r="L3554" s="31" t="s">
        <v>3584</v>
      </c>
      <c r="M3554" s="31" t="s">
        <v>26054</v>
      </c>
      <c r="N3554" s="31" t="s">
        <v>26055</v>
      </c>
      <c r="O3554" s="31" t="s">
        <v>3587</v>
      </c>
      <c r="P3554" s="31" t="s">
        <v>3588</v>
      </c>
      <c r="Q3554" s="31" t="s">
        <v>5</v>
      </c>
      <c r="R3554" s="31" t="s">
        <v>2275</v>
      </c>
      <c r="S3554" s="31" t="s">
        <v>41319</v>
      </c>
      <c r="T3554" s="31" t="s">
        <v>41320</v>
      </c>
      <c r="U3554" s="31" t="s">
        <v>41321</v>
      </c>
      <c r="V3554" s="31">
        <v>405</v>
      </c>
      <c r="W3554" s="31" t="s">
        <v>396</v>
      </c>
      <c r="X3554" s="31" t="s">
        <v>41322</v>
      </c>
      <c r="Y3554" s="31" t="s">
        <v>40063</v>
      </c>
      <c r="Z3554" s="31" t="s">
        <v>41323</v>
      </c>
      <c r="AA3554" s="31" t="s">
        <v>41323</v>
      </c>
      <c r="AB3554" s="31" t="s">
        <v>26061</v>
      </c>
      <c r="AC3554" s="31" t="s">
        <v>26062</v>
      </c>
      <c r="AD3554" s="31" t="s">
        <v>5</v>
      </c>
      <c r="AE3554" s="31" t="s">
        <v>40687</v>
      </c>
      <c r="AF3554" s="31" t="s">
        <v>40995</v>
      </c>
      <c r="AG3554" s="31">
        <v>30</v>
      </c>
      <c r="AH3554" s="31" t="s">
        <v>40995</v>
      </c>
      <c r="AI3554" s="31" t="s">
        <v>41324</v>
      </c>
      <c r="AJ3554" s="31">
        <v>33</v>
      </c>
      <c r="AK3554" s="31" t="s">
        <v>41325</v>
      </c>
      <c r="AL3554" s="31" t="s">
        <v>41326</v>
      </c>
      <c r="AM3554" s="31">
        <v>110</v>
      </c>
      <c r="AN3554" s="1">
        <f>IF(X3554="",0,1)</f>
        <v>1</v>
      </c>
      <c r="AO3554" s="1">
        <f>IF(AI3554="",0,1)</f>
        <v>1</v>
      </c>
      <c r="AP3554" s="30">
        <f>DATE(YEAR(AE3554),MONTH(AE3554),DAY(AE3554))</f>
        <v>46299</v>
      </c>
      <c r="AQ3554" s="1" t="str">
        <f>IF(COUNTIF('同场线路Rotas do mesmo SC'!A:A,C3554)&gt;0,"Sim","Não")</f>
        <v>Não</v>
      </c>
      <c r="AR3554" s="1" t="str">
        <f>IF(COUNTIF(揽收业务网点!A:A,P3554)&gt;0,"Sim","Não")</f>
        <v>Não</v>
      </c>
    </row>
    <row r="3555" spans="1:44">
      <c r="A3555" s="31" t="s">
        <v>41327</v>
      </c>
      <c r="B3555" s="31" t="s">
        <v>379</v>
      </c>
      <c r="C3555" s="31" t="s">
        <v>6608</v>
      </c>
      <c r="D3555" s="31" t="s">
        <v>381</v>
      </c>
      <c r="E3555" s="31" t="s">
        <v>382</v>
      </c>
      <c r="F3555" s="31" t="s">
        <v>383</v>
      </c>
      <c r="G3555" s="31">
        <v>1</v>
      </c>
      <c r="H3555" s="31" t="s">
        <v>6609</v>
      </c>
      <c r="I3555" s="31" t="s">
        <v>385</v>
      </c>
      <c r="J3555" s="31" t="s">
        <v>642</v>
      </c>
      <c r="K3555" s="31" t="s">
        <v>387</v>
      </c>
      <c r="L3555" s="31" t="s">
        <v>643</v>
      </c>
      <c r="M3555" s="31" t="s">
        <v>6610</v>
      </c>
      <c r="N3555" s="31" t="s">
        <v>6611</v>
      </c>
      <c r="O3555" s="31" t="s">
        <v>1372</v>
      </c>
      <c r="P3555" s="31" t="s">
        <v>34</v>
      </c>
      <c r="Q3555" s="31" t="s">
        <v>11</v>
      </c>
      <c r="R3555" s="31" t="s">
        <v>29284</v>
      </c>
      <c r="S3555" s="31" t="s">
        <v>41328</v>
      </c>
      <c r="T3555" s="31" t="s">
        <v>41329</v>
      </c>
      <c r="U3555" s="31" t="s">
        <v>41330</v>
      </c>
      <c r="V3555" s="31">
        <v>109</v>
      </c>
      <c r="W3555" s="31" t="s">
        <v>396</v>
      </c>
      <c r="X3555" s="31" t="s">
        <v>41331</v>
      </c>
      <c r="Y3555" s="31" t="s">
        <v>40074</v>
      </c>
      <c r="Z3555" s="31"/>
      <c r="AA3555" s="31"/>
      <c r="AB3555" s="31" t="s">
        <v>6616</v>
      </c>
      <c r="AC3555" s="31" t="s">
        <v>6617</v>
      </c>
      <c r="AD3555" s="31" t="s">
        <v>11</v>
      </c>
      <c r="AE3555" s="31" t="s">
        <v>41332</v>
      </c>
      <c r="AF3555" s="31" t="s">
        <v>41333</v>
      </c>
      <c r="AG3555" s="31">
        <v>-61</v>
      </c>
      <c r="AH3555" s="31" t="s">
        <v>41333</v>
      </c>
      <c r="AI3555" s="31" t="s">
        <v>41334</v>
      </c>
      <c r="AJ3555" s="31">
        <v>39</v>
      </c>
      <c r="AK3555" s="31" t="s">
        <v>41335</v>
      </c>
      <c r="AL3555" s="31" t="s">
        <v>41336</v>
      </c>
      <c r="AM3555" s="31">
        <v>160</v>
      </c>
      <c r="AN3555" s="1">
        <f>IF(X3555="",0,1)</f>
        <v>1</v>
      </c>
      <c r="AO3555" s="1">
        <f>IF(AI3555="",0,1)</f>
        <v>1</v>
      </c>
      <c r="AP3555" s="30">
        <f>DATE(YEAR(AE3555),MONTH(AE3555),DAY(AE3555))</f>
        <v>46299</v>
      </c>
      <c r="AQ3555" s="1" t="str">
        <f>IF(COUNTIF('同场线路Rotas do mesmo SC'!A:A,C3555)&gt;0,"Sim","Não")</f>
        <v>Não</v>
      </c>
      <c r="AR3555" s="1" t="str">
        <f>IF(COUNTIF(揽收业务网点!A:A,P3555)&gt;0,"Sim","Não")</f>
        <v>Sim</v>
      </c>
    </row>
    <row r="3556" spans="1:44">
      <c r="A3556" s="31" t="s">
        <v>41337</v>
      </c>
      <c r="B3556" s="31" t="s">
        <v>379</v>
      </c>
      <c r="C3556" s="31" t="s">
        <v>6624</v>
      </c>
      <c r="D3556" s="31" t="s">
        <v>381</v>
      </c>
      <c r="E3556" s="31" t="s">
        <v>382</v>
      </c>
      <c r="F3556" s="31" t="s">
        <v>383</v>
      </c>
      <c r="G3556" s="31">
        <v>22</v>
      </c>
      <c r="H3556" s="31" t="s">
        <v>6625</v>
      </c>
      <c r="I3556" s="31" t="s">
        <v>868</v>
      </c>
      <c r="J3556" s="31" t="s">
        <v>2187</v>
      </c>
      <c r="K3556" s="31" t="s">
        <v>387</v>
      </c>
      <c r="L3556" s="31" t="s">
        <v>2188</v>
      </c>
      <c r="M3556" s="31" t="s">
        <v>6626</v>
      </c>
      <c r="N3556" s="31" t="s">
        <v>6627</v>
      </c>
      <c r="O3556" s="31" t="s">
        <v>1372</v>
      </c>
      <c r="P3556" s="31" t="s">
        <v>34</v>
      </c>
      <c r="Q3556" s="31" t="s">
        <v>11</v>
      </c>
      <c r="R3556" s="31" t="s">
        <v>39066</v>
      </c>
      <c r="S3556" s="31" t="s">
        <v>7517</v>
      </c>
      <c r="T3556" s="31" t="s">
        <v>41338</v>
      </c>
      <c r="U3556" s="31" t="s">
        <v>41339</v>
      </c>
      <c r="V3556" s="31">
        <v>62</v>
      </c>
      <c r="W3556" s="31" t="s">
        <v>396</v>
      </c>
      <c r="X3556" s="31" t="s">
        <v>40328</v>
      </c>
      <c r="Y3556" s="31" t="s">
        <v>40265</v>
      </c>
      <c r="Z3556" s="31" t="s">
        <v>41340</v>
      </c>
      <c r="AA3556" s="31" t="s">
        <v>41340</v>
      </c>
      <c r="AB3556" s="31" t="s">
        <v>6634</v>
      </c>
      <c r="AC3556" s="31" t="s">
        <v>6635</v>
      </c>
      <c r="AD3556" s="31" t="s">
        <v>11</v>
      </c>
      <c r="AE3556" s="31" t="s">
        <v>40052</v>
      </c>
      <c r="AF3556" s="31" t="s">
        <v>41341</v>
      </c>
      <c r="AG3556" s="31">
        <v>13</v>
      </c>
      <c r="AH3556" s="31" t="s">
        <v>41341</v>
      </c>
      <c r="AI3556" s="31" t="s">
        <v>41342</v>
      </c>
      <c r="AJ3556" s="31">
        <v>-23</v>
      </c>
      <c r="AK3556" s="31" t="s">
        <v>41343</v>
      </c>
      <c r="AL3556" s="31" t="s">
        <v>41344</v>
      </c>
      <c r="AM3556" s="31">
        <v>134</v>
      </c>
      <c r="AN3556" s="1">
        <f>IF(X3556="",0,1)</f>
        <v>1</v>
      </c>
      <c r="AO3556" s="1">
        <f>IF(AI3556="",0,1)</f>
        <v>1</v>
      </c>
      <c r="AP3556" s="30">
        <f>DATE(YEAR(AE3556),MONTH(AE3556),DAY(AE3556))</f>
        <v>46299</v>
      </c>
      <c r="AQ3556" s="1" t="str">
        <f>IF(COUNTIF('同场线路Rotas do mesmo SC'!A:A,C3556)&gt;0,"Sim","Não")</f>
        <v>Não</v>
      </c>
      <c r="AR3556" s="1" t="str">
        <f>IF(COUNTIF(揽收业务网点!A:A,P3556)&gt;0,"Sim","Não")</f>
        <v>Sim</v>
      </c>
    </row>
    <row r="3557" spans="1:44">
      <c r="A3557" s="31" t="s">
        <v>41345</v>
      </c>
      <c r="B3557" s="31" t="s">
        <v>379</v>
      </c>
      <c r="C3557" s="31" t="s">
        <v>6640</v>
      </c>
      <c r="D3557" s="31" t="s">
        <v>381</v>
      </c>
      <c r="E3557" s="31" t="s">
        <v>382</v>
      </c>
      <c r="F3557" s="31" t="s">
        <v>383</v>
      </c>
      <c r="G3557" s="31">
        <v>30</v>
      </c>
      <c r="H3557" s="31" t="s">
        <v>25827</v>
      </c>
      <c r="I3557" s="31" t="s">
        <v>868</v>
      </c>
      <c r="J3557" s="31" t="s">
        <v>19119</v>
      </c>
      <c r="K3557" s="31" t="s">
        <v>387</v>
      </c>
      <c r="L3557" s="31" t="s">
        <v>19120</v>
      </c>
      <c r="M3557" s="31" t="s">
        <v>6641</v>
      </c>
      <c r="N3557" s="31" t="s">
        <v>6643</v>
      </c>
      <c r="O3557" s="31" t="s">
        <v>1435</v>
      </c>
      <c r="P3557" s="31" t="s">
        <v>1436</v>
      </c>
      <c r="Q3557" s="31" t="s">
        <v>5</v>
      </c>
      <c r="R3557" s="31" t="s">
        <v>38141</v>
      </c>
      <c r="S3557" s="31" t="s">
        <v>19678</v>
      </c>
      <c r="T3557" s="31" t="s">
        <v>41346</v>
      </c>
      <c r="U3557" s="31" t="s">
        <v>41347</v>
      </c>
      <c r="V3557" s="31">
        <v>144</v>
      </c>
      <c r="W3557" s="31" t="s">
        <v>396</v>
      </c>
      <c r="X3557" s="31" t="s">
        <v>41348</v>
      </c>
      <c r="Y3557" s="31" t="s">
        <v>40052</v>
      </c>
      <c r="Z3557" s="31" t="s">
        <v>41349</v>
      </c>
      <c r="AA3557" s="31" t="s">
        <v>41349</v>
      </c>
      <c r="AB3557" s="31" t="s">
        <v>6649</v>
      </c>
      <c r="AC3557" s="31" t="s">
        <v>6650</v>
      </c>
      <c r="AD3557" s="31" t="s">
        <v>5</v>
      </c>
      <c r="AE3557" s="31" t="s">
        <v>41262</v>
      </c>
      <c r="AF3557" s="31" t="s">
        <v>41350</v>
      </c>
      <c r="AG3557" s="31">
        <v>-9</v>
      </c>
      <c r="AH3557" s="31" t="s">
        <v>41350</v>
      </c>
      <c r="AI3557" s="31" t="s">
        <v>41351</v>
      </c>
      <c r="AJ3557" s="31">
        <v>18</v>
      </c>
      <c r="AK3557" s="31" t="s">
        <v>41352</v>
      </c>
      <c r="AL3557" s="31" t="s">
        <v>41353</v>
      </c>
      <c r="AM3557" s="31">
        <v>48</v>
      </c>
      <c r="AN3557" s="1">
        <f>IF(X3557="",0,1)</f>
        <v>1</v>
      </c>
      <c r="AO3557" s="1">
        <f>IF(AI3557="",0,1)</f>
        <v>1</v>
      </c>
      <c r="AP3557" s="30">
        <f>DATE(YEAR(AE3557),MONTH(AE3557),DAY(AE3557))</f>
        <v>46299</v>
      </c>
      <c r="AQ3557" s="1" t="str">
        <f>IF(COUNTIF('同场线路Rotas do mesmo SC'!A:A,C3557)&gt;0,"Sim","Não")</f>
        <v>Não</v>
      </c>
      <c r="AR3557" s="1" t="str">
        <f>IF(COUNTIF(揽收业务网点!A:A,P3557)&gt;0,"Sim","Não")</f>
        <v>Não</v>
      </c>
    </row>
    <row r="3558" spans="1:44">
      <c r="A3558" s="31" t="s">
        <v>41354</v>
      </c>
      <c r="B3558" s="31" t="s">
        <v>379</v>
      </c>
      <c r="C3558" s="31" t="s">
        <v>6770</v>
      </c>
      <c r="D3558" s="31" t="s">
        <v>381</v>
      </c>
      <c r="E3558" s="31" t="s">
        <v>382</v>
      </c>
      <c r="F3558" s="31" t="s">
        <v>383</v>
      </c>
      <c r="G3558" s="31">
        <v>200</v>
      </c>
      <c r="H3558" s="31" t="s">
        <v>6556</v>
      </c>
      <c r="I3558" s="31" t="s">
        <v>385</v>
      </c>
      <c r="J3558" s="31" t="s">
        <v>6557</v>
      </c>
      <c r="K3558" s="31" t="s">
        <v>387</v>
      </c>
      <c r="L3558" s="31" t="s">
        <v>6558</v>
      </c>
      <c r="M3558" s="31" t="s">
        <v>6559</v>
      </c>
      <c r="N3558" s="31" t="s">
        <v>6560</v>
      </c>
      <c r="O3558" s="31" t="s">
        <v>3195</v>
      </c>
      <c r="P3558" s="31" t="s">
        <v>3196</v>
      </c>
      <c r="Q3558" s="31" t="s">
        <v>5</v>
      </c>
      <c r="R3558" s="31" t="s">
        <v>32403</v>
      </c>
      <c r="S3558" s="31" t="s">
        <v>40799</v>
      </c>
      <c r="T3558" s="31" t="s">
        <v>41355</v>
      </c>
      <c r="U3558" s="31" t="s">
        <v>41356</v>
      </c>
      <c r="V3558" s="31">
        <v>507</v>
      </c>
      <c r="W3558" s="31" t="s">
        <v>396</v>
      </c>
      <c r="X3558" s="31" t="s">
        <v>41357</v>
      </c>
      <c r="Y3558" s="31" t="s">
        <v>40265</v>
      </c>
      <c r="Z3558" s="31" t="s">
        <v>41358</v>
      </c>
      <c r="AA3558" s="31" t="s">
        <v>41358</v>
      </c>
      <c r="AB3558" s="31" t="s">
        <v>6777</v>
      </c>
      <c r="AC3558" s="31" t="s">
        <v>6778</v>
      </c>
      <c r="AD3558" s="31" t="s">
        <v>5</v>
      </c>
      <c r="AE3558" s="31" t="s">
        <v>39921</v>
      </c>
      <c r="AF3558" s="31" t="s">
        <v>41359</v>
      </c>
      <c r="AG3558" s="31">
        <v>-18</v>
      </c>
      <c r="AH3558" s="31" t="s">
        <v>41359</v>
      </c>
      <c r="AI3558" s="31" t="s">
        <v>41360</v>
      </c>
      <c r="AJ3558" s="31">
        <v>44</v>
      </c>
      <c r="AK3558" s="31" t="s">
        <v>41361</v>
      </c>
      <c r="AL3558" s="31" t="s">
        <v>41362</v>
      </c>
      <c r="AM3558" s="31">
        <v>146</v>
      </c>
      <c r="AN3558" s="1">
        <f>IF(X3558="",0,1)</f>
        <v>1</v>
      </c>
      <c r="AO3558" s="1">
        <f>IF(AI3558="",0,1)</f>
        <v>1</v>
      </c>
      <c r="AP3558" s="30">
        <f>DATE(YEAR(AE3558),MONTH(AE3558),DAY(AE3558))</f>
        <v>46299</v>
      </c>
      <c r="AQ3558" s="1" t="str">
        <f>IF(COUNTIF('同场线路Rotas do mesmo SC'!A:A,C3558)&gt;0,"Sim","Não")</f>
        <v>Não</v>
      </c>
      <c r="AR3558" s="1" t="str">
        <f>IF(COUNTIF(揽收业务网点!A:A,P3558)&gt;0,"Sim","Não")</f>
        <v>Não</v>
      </c>
    </row>
    <row r="3559" spans="1:44">
      <c r="A3559" s="31" t="s">
        <v>41363</v>
      </c>
      <c r="B3559" s="31" t="s">
        <v>379</v>
      </c>
      <c r="C3559" s="31" t="s">
        <v>6798</v>
      </c>
      <c r="D3559" s="31" t="s">
        <v>381</v>
      </c>
      <c r="E3559" s="31" t="s">
        <v>382</v>
      </c>
      <c r="F3559" s="31" t="s">
        <v>383</v>
      </c>
      <c r="G3559" s="31">
        <v>153</v>
      </c>
      <c r="H3559" s="31" t="s">
        <v>6799</v>
      </c>
      <c r="I3559" s="31" t="s">
        <v>702</v>
      </c>
      <c r="J3559" s="31" t="s">
        <v>9122</v>
      </c>
      <c r="K3559" s="31" t="s">
        <v>387</v>
      </c>
      <c r="L3559" s="31" t="s">
        <v>9123</v>
      </c>
      <c r="M3559" s="31" t="s">
        <v>6802</v>
      </c>
      <c r="N3559" s="31" t="s">
        <v>6803</v>
      </c>
      <c r="O3559" s="31" t="s">
        <v>1146</v>
      </c>
      <c r="P3559" s="31" t="s">
        <v>1147</v>
      </c>
      <c r="Q3559" s="31" t="s">
        <v>118</v>
      </c>
      <c r="R3559" s="31" t="s">
        <v>41364</v>
      </c>
      <c r="S3559" s="31" t="s">
        <v>41364</v>
      </c>
      <c r="T3559" s="31" t="s">
        <v>41365</v>
      </c>
      <c r="U3559" s="31" t="s">
        <v>41366</v>
      </c>
      <c r="V3559" s="31">
        <v>105</v>
      </c>
      <c r="W3559" s="31" t="s">
        <v>396</v>
      </c>
      <c r="X3559" s="31" t="s">
        <v>41367</v>
      </c>
      <c r="Y3559" s="31" t="s">
        <v>40695</v>
      </c>
      <c r="Z3559" s="31" t="s">
        <v>41368</v>
      </c>
      <c r="AA3559" s="31" t="s">
        <v>41368</v>
      </c>
      <c r="AB3559" s="31" t="s">
        <v>6808</v>
      </c>
      <c r="AC3559" s="31" t="s">
        <v>6809</v>
      </c>
      <c r="AD3559" s="31" t="s">
        <v>118</v>
      </c>
      <c r="AE3559" s="31" t="s">
        <v>40408</v>
      </c>
      <c r="AF3559" s="31" t="s">
        <v>41369</v>
      </c>
      <c r="AG3559" s="31">
        <v>-10</v>
      </c>
      <c r="AH3559" s="31" t="s">
        <v>41369</v>
      </c>
      <c r="AI3559" s="31" t="s">
        <v>41370</v>
      </c>
      <c r="AJ3559" s="31">
        <v>18</v>
      </c>
      <c r="AK3559" s="31" t="s">
        <v>41371</v>
      </c>
      <c r="AL3559" s="31" t="s">
        <v>41372</v>
      </c>
      <c r="AM3559" s="31">
        <v>26</v>
      </c>
      <c r="AN3559" s="1">
        <f>IF(X3559="",0,1)</f>
        <v>1</v>
      </c>
      <c r="AO3559" s="1">
        <f>IF(AI3559="",0,1)</f>
        <v>1</v>
      </c>
      <c r="AP3559" s="30">
        <f>DATE(YEAR(AE3559),MONTH(AE3559),DAY(AE3559))</f>
        <v>46299</v>
      </c>
      <c r="AQ3559" s="1" t="str">
        <f>IF(COUNTIF('同场线路Rotas do mesmo SC'!A:A,C3559)&gt;0,"Sim","Não")</f>
        <v>Não</v>
      </c>
      <c r="AR3559" s="1" t="str">
        <f>IF(COUNTIF(揽收业务网点!A:A,P3559)&gt;0,"Sim","Não")</f>
        <v>Não</v>
      </c>
    </row>
    <row r="3560" spans="1:44">
      <c r="A3560" s="31" t="s">
        <v>41373</v>
      </c>
      <c r="B3560" s="31" t="s">
        <v>379</v>
      </c>
      <c r="C3560" s="31" t="s">
        <v>6869</v>
      </c>
      <c r="D3560" s="31" t="s">
        <v>381</v>
      </c>
      <c r="E3560" s="31" t="s">
        <v>382</v>
      </c>
      <c r="F3560" s="31" t="s">
        <v>383</v>
      </c>
      <c r="G3560" s="31">
        <v>188</v>
      </c>
      <c r="H3560" s="31" t="s">
        <v>6870</v>
      </c>
      <c r="I3560" s="31" t="s">
        <v>385</v>
      </c>
      <c r="J3560" s="31" t="s">
        <v>2337</v>
      </c>
      <c r="K3560" s="31" t="s">
        <v>387</v>
      </c>
      <c r="L3560" s="31" t="s">
        <v>2338</v>
      </c>
      <c r="M3560" s="31" t="s">
        <v>6873</v>
      </c>
      <c r="N3560" s="31" t="s">
        <v>6874</v>
      </c>
      <c r="O3560" s="31" t="s">
        <v>2341</v>
      </c>
      <c r="P3560" s="31" t="s">
        <v>2342</v>
      </c>
      <c r="Q3560" s="31" t="s">
        <v>5</v>
      </c>
      <c r="R3560" s="31" t="s">
        <v>3912</v>
      </c>
      <c r="S3560" s="31" t="s">
        <v>29705</v>
      </c>
      <c r="T3560" s="31" t="s">
        <v>41374</v>
      </c>
      <c r="U3560" s="31" t="s">
        <v>41375</v>
      </c>
      <c r="V3560" s="31">
        <v>519</v>
      </c>
      <c r="W3560" s="31" t="s">
        <v>396</v>
      </c>
      <c r="X3560" s="31" t="s">
        <v>41376</v>
      </c>
      <c r="Y3560" s="31" t="s">
        <v>40278</v>
      </c>
      <c r="Z3560" s="31" t="s">
        <v>41377</v>
      </c>
      <c r="AA3560" s="31" t="s">
        <v>41377</v>
      </c>
      <c r="AB3560" s="31" t="s">
        <v>6881</v>
      </c>
      <c r="AC3560" s="31" t="s">
        <v>6882</v>
      </c>
      <c r="AD3560" s="31" t="s">
        <v>94</v>
      </c>
      <c r="AE3560" s="31" t="s">
        <v>40596</v>
      </c>
      <c r="AF3560" s="31" t="s">
        <v>41378</v>
      </c>
      <c r="AG3560" s="31">
        <v>-131</v>
      </c>
      <c r="AH3560" s="31" t="s">
        <v>41378</v>
      </c>
      <c r="AI3560" s="31" t="s">
        <v>41379</v>
      </c>
      <c r="AJ3560" s="31">
        <v>82</v>
      </c>
      <c r="AK3560" s="31" t="s">
        <v>41380</v>
      </c>
      <c r="AL3560" s="31" t="s">
        <v>41381</v>
      </c>
      <c r="AM3560" s="31">
        <v>296</v>
      </c>
      <c r="AN3560" s="1">
        <f>IF(X3560="",0,1)</f>
        <v>1</v>
      </c>
      <c r="AO3560" s="1">
        <f>IF(AI3560="",0,1)</f>
        <v>1</v>
      </c>
      <c r="AP3560" s="30">
        <f>DATE(YEAR(AE3560),MONTH(AE3560),DAY(AE3560))</f>
        <v>46299</v>
      </c>
      <c r="AQ3560" s="1" t="str">
        <f>IF(COUNTIF('同场线路Rotas do mesmo SC'!A:A,C3560)&gt;0,"Sim","Não")</f>
        <v>Não</v>
      </c>
      <c r="AR3560" s="1" t="str">
        <f>IF(COUNTIF(揽收业务网点!A:A,P3560)&gt;0,"Sim","Não")</f>
        <v>Não</v>
      </c>
    </row>
    <row r="3561" spans="1:44">
      <c r="A3561" s="31" t="s">
        <v>41382</v>
      </c>
      <c r="B3561" s="31" t="s">
        <v>379</v>
      </c>
      <c r="C3561" s="31" t="s">
        <v>6888</v>
      </c>
      <c r="D3561" s="31" t="s">
        <v>381</v>
      </c>
      <c r="E3561" s="31" t="s">
        <v>382</v>
      </c>
      <c r="F3561" s="31" t="s">
        <v>383</v>
      </c>
      <c r="G3561" s="31">
        <v>130</v>
      </c>
      <c r="H3561" s="31" t="s">
        <v>20967</v>
      </c>
      <c r="I3561" s="31" t="s">
        <v>409</v>
      </c>
      <c r="J3561" s="31" t="s">
        <v>1940</v>
      </c>
      <c r="K3561" s="31" t="s">
        <v>387</v>
      </c>
      <c r="L3561" s="31" t="s">
        <v>1941</v>
      </c>
      <c r="M3561" s="31" t="s">
        <v>20968</v>
      </c>
      <c r="N3561" s="31" t="s">
        <v>20969</v>
      </c>
      <c r="O3561" s="31" t="s">
        <v>1944</v>
      </c>
      <c r="P3561" s="31" t="s">
        <v>1945</v>
      </c>
      <c r="Q3561" s="31" t="s">
        <v>5</v>
      </c>
      <c r="R3561" s="31" t="s">
        <v>10115</v>
      </c>
      <c r="S3561" s="31" t="s">
        <v>41383</v>
      </c>
      <c r="T3561" s="31" t="s">
        <v>41384</v>
      </c>
      <c r="U3561" s="31" t="s">
        <v>41385</v>
      </c>
      <c r="V3561" s="31">
        <v>97</v>
      </c>
      <c r="W3561" s="31" t="s">
        <v>396</v>
      </c>
      <c r="X3561" s="31" t="s">
        <v>41386</v>
      </c>
      <c r="Y3561" s="31" t="s">
        <v>39959</v>
      </c>
      <c r="Z3561" s="31" t="s">
        <v>41387</v>
      </c>
      <c r="AA3561" s="31" t="s">
        <v>41387</v>
      </c>
      <c r="AB3561" s="31" t="s">
        <v>6898</v>
      </c>
      <c r="AC3561" s="31" t="s">
        <v>6899</v>
      </c>
      <c r="AD3561" s="31" t="s">
        <v>5</v>
      </c>
      <c r="AE3561" s="31" t="s">
        <v>40051</v>
      </c>
      <c r="AF3561" s="31" t="s">
        <v>41388</v>
      </c>
      <c r="AG3561" s="31">
        <v>-22</v>
      </c>
      <c r="AH3561" s="31" t="s">
        <v>41388</v>
      </c>
      <c r="AI3561" s="31" t="s">
        <v>41389</v>
      </c>
      <c r="AJ3561" s="31">
        <v>3</v>
      </c>
      <c r="AK3561" s="31" t="s">
        <v>41390</v>
      </c>
      <c r="AL3561" s="31" t="s">
        <v>41391</v>
      </c>
      <c r="AM3561" s="31">
        <v>333</v>
      </c>
      <c r="AN3561" s="1">
        <f>IF(X3561="",0,1)</f>
        <v>1</v>
      </c>
      <c r="AO3561" s="1">
        <f>IF(AI3561="",0,1)</f>
        <v>1</v>
      </c>
      <c r="AP3561" s="30">
        <f>DATE(YEAR(AE3561),MONTH(AE3561),DAY(AE3561))</f>
        <v>46299</v>
      </c>
      <c r="AQ3561" s="1" t="str">
        <f>IF(COUNTIF('同场线路Rotas do mesmo SC'!A:A,C3561)&gt;0,"Sim","Não")</f>
        <v>Não</v>
      </c>
      <c r="AR3561" s="1" t="str">
        <f>IF(COUNTIF(揽收业务网点!A:A,P3561)&gt;0,"Sim","Não")</f>
        <v>Não</v>
      </c>
    </row>
    <row r="3562" spans="1:44">
      <c r="A3562" s="31" t="s">
        <v>41392</v>
      </c>
      <c r="B3562" s="31" t="s">
        <v>379</v>
      </c>
      <c r="C3562" s="31" t="s">
        <v>6904</v>
      </c>
      <c r="D3562" s="31" t="s">
        <v>381</v>
      </c>
      <c r="E3562" s="31" t="s">
        <v>382</v>
      </c>
      <c r="F3562" s="31" t="s">
        <v>383</v>
      </c>
      <c r="G3562" s="31">
        <v>200</v>
      </c>
      <c r="H3562" s="31" t="s">
        <v>6905</v>
      </c>
      <c r="I3562" s="31" t="s">
        <v>512</v>
      </c>
      <c r="J3562" s="31" t="s">
        <v>6906</v>
      </c>
      <c r="K3562" s="31" t="s">
        <v>387</v>
      </c>
      <c r="L3562" s="31" t="s">
        <v>6907</v>
      </c>
      <c r="M3562" s="31" t="s">
        <v>6906</v>
      </c>
      <c r="N3562" s="31" t="s">
        <v>6908</v>
      </c>
      <c r="O3562" s="31" t="s">
        <v>1435</v>
      </c>
      <c r="P3562" s="31" t="s">
        <v>1436</v>
      </c>
      <c r="Q3562" s="31" t="s">
        <v>5</v>
      </c>
      <c r="R3562" s="31" t="s">
        <v>5807</v>
      </c>
      <c r="S3562" s="31" t="s">
        <v>5695</v>
      </c>
      <c r="T3562" s="31" t="s">
        <v>41393</v>
      </c>
      <c r="U3562" s="31" t="s">
        <v>41394</v>
      </c>
      <c r="V3562" s="31">
        <v>33</v>
      </c>
      <c r="W3562" s="31" t="s">
        <v>396</v>
      </c>
      <c r="X3562" s="31" t="s">
        <v>41395</v>
      </c>
      <c r="Y3562" s="31" t="s">
        <v>40052</v>
      </c>
      <c r="Z3562" s="31" t="s">
        <v>40265</v>
      </c>
      <c r="AA3562" s="31" t="s">
        <v>40265</v>
      </c>
      <c r="AB3562" s="31" t="s">
        <v>6914</v>
      </c>
      <c r="AC3562" s="31" t="s">
        <v>6915</v>
      </c>
      <c r="AD3562" s="31" t="s">
        <v>5</v>
      </c>
      <c r="AE3562" s="31" t="s">
        <v>41396</v>
      </c>
      <c r="AF3562" s="31" t="s">
        <v>41397</v>
      </c>
      <c r="AG3562" s="31">
        <v>-69</v>
      </c>
      <c r="AH3562" s="31" t="s">
        <v>41397</v>
      </c>
      <c r="AI3562" s="31" t="s">
        <v>41398</v>
      </c>
      <c r="AJ3562" s="31">
        <v>130</v>
      </c>
      <c r="AK3562" s="31" t="s">
        <v>41399</v>
      </c>
      <c r="AL3562" s="31" t="s">
        <v>41400</v>
      </c>
      <c r="AM3562" s="31">
        <v>54</v>
      </c>
      <c r="AN3562" s="1">
        <f>IF(X3562="",0,1)</f>
        <v>1</v>
      </c>
      <c r="AO3562" s="1">
        <f>IF(AI3562="",0,1)</f>
        <v>1</v>
      </c>
      <c r="AP3562" s="30">
        <f>DATE(YEAR(AE3562),MONTH(AE3562),DAY(AE3562))</f>
        <v>46299</v>
      </c>
      <c r="AQ3562" s="1" t="str">
        <f>IF(COUNTIF('同场线路Rotas do mesmo SC'!A:A,C3562)&gt;0,"Sim","Não")</f>
        <v>Não</v>
      </c>
      <c r="AR3562" s="1" t="str">
        <f>IF(COUNTIF(揽收业务网点!A:A,P3562)&gt;0,"Sim","Não")</f>
        <v>Não</v>
      </c>
    </row>
    <row r="3563" spans="1:44">
      <c r="A3563" s="31" t="s">
        <v>41401</v>
      </c>
      <c r="B3563" s="31" t="s">
        <v>379</v>
      </c>
      <c r="C3563" s="31" t="s">
        <v>6945</v>
      </c>
      <c r="D3563" s="31" t="s">
        <v>381</v>
      </c>
      <c r="E3563" s="31" t="s">
        <v>382</v>
      </c>
      <c r="F3563" s="31" t="s">
        <v>383</v>
      </c>
      <c r="G3563" s="31">
        <v>186</v>
      </c>
      <c r="H3563" s="31" t="s">
        <v>2863</v>
      </c>
      <c r="I3563" s="31" t="s">
        <v>868</v>
      </c>
      <c r="J3563" s="31" t="s">
        <v>1979</v>
      </c>
      <c r="K3563" s="31" t="s">
        <v>411</v>
      </c>
      <c r="L3563" s="31" t="s">
        <v>1980</v>
      </c>
      <c r="M3563" s="31" t="s">
        <v>11178</v>
      </c>
      <c r="N3563" s="31" t="s">
        <v>11179</v>
      </c>
      <c r="O3563" s="31" t="s">
        <v>653</v>
      </c>
      <c r="P3563" s="31" t="s">
        <v>654</v>
      </c>
      <c r="Q3563" s="31" t="s">
        <v>11</v>
      </c>
      <c r="R3563" s="31" t="s">
        <v>12435</v>
      </c>
      <c r="S3563" s="31" t="s">
        <v>41402</v>
      </c>
      <c r="T3563" s="31" t="s">
        <v>41403</v>
      </c>
      <c r="U3563" s="31" t="s">
        <v>41404</v>
      </c>
      <c r="V3563" s="31">
        <v>1070</v>
      </c>
      <c r="W3563" s="31" t="s">
        <v>396</v>
      </c>
      <c r="X3563" s="31" t="s">
        <v>41405</v>
      </c>
      <c r="Y3563" s="31" t="s">
        <v>41406</v>
      </c>
      <c r="Z3563" s="31" t="s">
        <v>41407</v>
      </c>
      <c r="AA3563" s="31" t="s">
        <v>41407</v>
      </c>
      <c r="AB3563" s="31" t="s">
        <v>6955</v>
      </c>
      <c r="AC3563" s="31" t="s">
        <v>62</v>
      </c>
      <c r="AD3563" s="31" t="s">
        <v>11</v>
      </c>
      <c r="AE3563" s="31" t="s">
        <v>40052</v>
      </c>
      <c r="AF3563" s="31" t="s">
        <v>41408</v>
      </c>
      <c r="AG3563" s="31">
        <v>11</v>
      </c>
      <c r="AH3563" s="31" t="s">
        <v>41408</v>
      </c>
      <c r="AI3563" s="31" t="s">
        <v>41409</v>
      </c>
      <c r="AJ3563" s="31">
        <v>106</v>
      </c>
      <c r="AK3563" s="31" t="s">
        <v>41410</v>
      </c>
      <c r="AL3563" s="31" t="s">
        <v>41411</v>
      </c>
      <c r="AM3563" s="31">
        <v>1468</v>
      </c>
      <c r="AN3563" s="1">
        <f>IF(X3563="",0,1)</f>
        <v>1</v>
      </c>
      <c r="AO3563" s="1">
        <f>IF(AI3563="",0,1)</f>
        <v>1</v>
      </c>
      <c r="AP3563" s="30">
        <f>DATE(YEAR(AE3563),MONTH(AE3563),DAY(AE3563))</f>
        <v>46299</v>
      </c>
      <c r="AQ3563" s="1" t="str">
        <f>IF(COUNTIF('同场线路Rotas do mesmo SC'!A:A,C3563)&gt;0,"Sim","Não")</f>
        <v>Não</v>
      </c>
      <c r="AR3563" s="1" t="str">
        <f>IF(COUNTIF(揽收业务网点!A:A,P3563)&gt;0,"Sim","Não")</f>
        <v>Não</v>
      </c>
    </row>
    <row r="3564" spans="1:44">
      <c r="A3564" s="31" t="s">
        <v>41412</v>
      </c>
      <c r="B3564" s="31" t="s">
        <v>379</v>
      </c>
      <c r="C3564" s="31" t="s">
        <v>6960</v>
      </c>
      <c r="D3564" s="31" t="s">
        <v>381</v>
      </c>
      <c r="E3564" s="31" t="s">
        <v>382</v>
      </c>
      <c r="F3564" s="31" t="s">
        <v>383</v>
      </c>
      <c r="G3564" s="31">
        <v>120</v>
      </c>
      <c r="H3564" s="31" t="s">
        <v>6961</v>
      </c>
      <c r="I3564" s="31" t="s">
        <v>512</v>
      </c>
      <c r="J3564" s="31" t="s">
        <v>6962</v>
      </c>
      <c r="K3564" s="31" t="s">
        <v>387</v>
      </c>
      <c r="L3564" s="31" t="s">
        <v>6963</v>
      </c>
      <c r="M3564" s="31" t="s">
        <v>6964</v>
      </c>
      <c r="N3564" s="31" t="s">
        <v>6965</v>
      </c>
      <c r="O3564" s="31" t="s">
        <v>6856</v>
      </c>
      <c r="P3564" s="31" t="s">
        <v>6857</v>
      </c>
      <c r="Q3564" s="31" t="s">
        <v>94</v>
      </c>
      <c r="R3564" s="31" t="s">
        <v>25801</v>
      </c>
      <c r="S3564" s="31" t="s">
        <v>20673</v>
      </c>
      <c r="T3564" s="31" t="s">
        <v>41413</v>
      </c>
      <c r="U3564" s="31" t="s">
        <v>41414</v>
      </c>
      <c r="V3564" s="31">
        <v>13</v>
      </c>
      <c r="W3564" s="31" t="s">
        <v>396</v>
      </c>
      <c r="X3564" s="31" t="s">
        <v>41415</v>
      </c>
      <c r="Y3564" s="31" t="s">
        <v>40265</v>
      </c>
      <c r="Z3564" s="31" t="s">
        <v>41416</v>
      </c>
      <c r="AA3564" s="31" t="s">
        <v>41416</v>
      </c>
      <c r="AB3564" s="31" t="s">
        <v>6972</v>
      </c>
      <c r="AC3564" s="31" t="s">
        <v>6973</v>
      </c>
      <c r="AD3564" s="31" t="s">
        <v>94</v>
      </c>
      <c r="AE3564" s="31" t="s">
        <v>40429</v>
      </c>
      <c r="AF3564" s="31" t="s">
        <v>41417</v>
      </c>
      <c r="AG3564" s="31">
        <v>-16</v>
      </c>
      <c r="AH3564" s="31" t="s">
        <v>41417</v>
      </c>
      <c r="AI3564" s="31" t="s">
        <v>41418</v>
      </c>
      <c r="AJ3564" s="31">
        <v>70</v>
      </c>
      <c r="AK3564" s="31" t="s">
        <v>41419</v>
      </c>
      <c r="AL3564" s="31" t="s">
        <v>41420</v>
      </c>
      <c r="AM3564" s="31">
        <v>13</v>
      </c>
      <c r="AN3564" s="1">
        <f>IF(X3564="",0,1)</f>
        <v>1</v>
      </c>
      <c r="AO3564" s="1">
        <f>IF(AI3564="",0,1)</f>
        <v>1</v>
      </c>
      <c r="AP3564" s="30">
        <f>DATE(YEAR(AE3564),MONTH(AE3564),DAY(AE3564))</f>
        <v>46299</v>
      </c>
      <c r="AQ3564" s="1" t="str">
        <f>IF(COUNTIF('同场线路Rotas do mesmo SC'!A:A,C3564)&gt;0,"Sim","Não")</f>
        <v>Não</v>
      </c>
      <c r="AR3564" s="1" t="str">
        <f>IF(COUNTIF(揽收业务网点!A:A,P3564)&gt;0,"Sim","Não")</f>
        <v>Não</v>
      </c>
    </row>
    <row r="3565" spans="1:44">
      <c r="A3565" s="31" t="s">
        <v>41421</v>
      </c>
      <c r="B3565" s="31" t="s">
        <v>379</v>
      </c>
      <c r="C3565" s="31" t="s">
        <v>6979</v>
      </c>
      <c r="D3565" s="31" t="s">
        <v>381</v>
      </c>
      <c r="E3565" s="31" t="s">
        <v>382</v>
      </c>
      <c r="F3565" s="31" t="s">
        <v>383</v>
      </c>
      <c r="G3565" s="31">
        <v>306</v>
      </c>
      <c r="H3565" s="31" t="s">
        <v>19374</v>
      </c>
      <c r="I3565" s="31" t="s">
        <v>868</v>
      </c>
      <c r="J3565" s="31" t="s">
        <v>10954</v>
      </c>
      <c r="K3565" s="31" t="s">
        <v>387</v>
      </c>
      <c r="L3565" s="31" t="s">
        <v>10955</v>
      </c>
      <c r="M3565" s="31" t="s">
        <v>41422</v>
      </c>
      <c r="N3565" s="31" t="s">
        <v>41423</v>
      </c>
      <c r="O3565" s="31" t="s">
        <v>601</v>
      </c>
      <c r="P3565" s="31" t="s">
        <v>602</v>
      </c>
      <c r="Q3565" s="31" t="s">
        <v>94</v>
      </c>
      <c r="R3565" s="31" t="s">
        <v>12585</v>
      </c>
      <c r="S3565" s="31" t="s">
        <v>24232</v>
      </c>
      <c r="T3565" s="31" t="s">
        <v>41424</v>
      </c>
      <c r="U3565" s="31" t="s">
        <v>41425</v>
      </c>
      <c r="V3565" s="31">
        <v>49</v>
      </c>
      <c r="W3565" s="31" t="s">
        <v>396</v>
      </c>
      <c r="X3565" s="31" t="s">
        <v>41426</v>
      </c>
      <c r="Y3565" s="31" t="s">
        <v>40029</v>
      </c>
      <c r="Z3565" s="31" t="s">
        <v>41427</v>
      </c>
      <c r="AA3565" s="31" t="s">
        <v>41427</v>
      </c>
      <c r="AB3565" s="31" t="s">
        <v>6990</v>
      </c>
      <c r="AC3565" s="31" t="s">
        <v>6991</v>
      </c>
      <c r="AD3565" s="31" t="s">
        <v>94</v>
      </c>
      <c r="AE3565" s="31" t="s">
        <v>41262</v>
      </c>
      <c r="AF3565" s="31" t="s">
        <v>41428</v>
      </c>
      <c r="AG3565" s="31">
        <v>-17</v>
      </c>
      <c r="AH3565" s="31" t="s">
        <v>41428</v>
      </c>
      <c r="AI3565" s="31" t="s">
        <v>41429</v>
      </c>
      <c r="AJ3565" s="31">
        <v>14</v>
      </c>
      <c r="AK3565" s="31" t="s">
        <v>41430</v>
      </c>
      <c r="AL3565" s="31" t="s">
        <v>41431</v>
      </c>
      <c r="AM3565" s="31">
        <v>258</v>
      </c>
      <c r="AN3565" s="1">
        <f>IF(X3565="",0,1)</f>
        <v>1</v>
      </c>
      <c r="AO3565" s="1">
        <f>IF(AI3565="",0,1)</f>
        <v>1</v>
      </c>
      <c r="AP3565" s="30">
        <f>DATE(YEAR(AE3565),MONTH(AE3565),DAY(AE3565))</f>
        <v>46299</v>
      </c>
      <c r="AQ3565" s="1" t="str">
        <f>IF(COUNTIF('同场线路Rotas do mesmo SC'!A:A,C3565)&gt;0,"Sim","Não")</f>
        <v>Não</v>
      </c>
      <c r="AR3565" s="1" t="str">
        <f>IF(COUNTIF(揽收业务网点!A:A,P3565)&gt;0,"Sim","Não")</f>
        <v>Não</v>
      </c>
    </row>
    <row r="3566" spans="1:44">
      <c r="A3566" s="31" t="s">
        <v>41432</v>
      </c>
      <c r="B3566" s="31" t="s">
        <v>379</v>
      </c>
      <c r="C3566" s="31" t="s">
        <v>7068</v>
      </c>
      <c r="D3566" s="31" t="s">
        <v>381</v>
      </c>
      <c r="E3566" s="31" t="s">
        <v>382</v>
      </c>
      <c r="F3566" s="31" t="s">
        <v>383</v>
      </c>
      <c r="G3566" s="31">
        <v>40</v>
      </c>
      <c r="H3566" s="31" t="s">
        <v>7069</v>
      </c>
      <c r="I3566" s="31" t="s">
        <v>385</v>
      </c>
      <c r="J3566" s="31" t="s">
        <v>7070</v>
      </c>
      <c r="K3566" s="31" t="s">
        <v>387</v>
      </c>
      <c r="L3566" s="31" t="s">
        <v>7071</v>
      </c>
      <c r="M3566" s="31" t="s">
        <v>7072</v>
      </c>
      <c r="N3566" s="31" t="s">
        <v>7073</v>
      </c>
      <c r="O3566" s="31" t="s">
        <v>1435</v>
      </c>
      <c r="P3566" s="31" t="s">
        <v>1436</v>
      </c>
      <c r="Q3566" s="31" t="s">
        <v>5</v>
      </c>
      <c r="R3566" s="31" t="s">
        <v>12533</v>
      </c>
      <c r="S3566" s="31" t="s">
        <v>18412</v>
      </c>
      <c r="T3566" s="31" t="s">
        <v>41433</v>
      </c>
      <c r="U3566" s="31" t="s">
        <v>41434</v>
      </c>
      <c r="V3566" s="31">
        <v>2</v>
      </c>
      <c r="W3566" s="31" t="s">
        <v>396</v>
      </c>
      <c r="X3566" s="31" t="s">
        <v>41435</v>
      </c>
      <c r="Y3566" s="31" t="s">
        <v>40052</v>
      </c>
      <c r="Z3566" s="31" t="s">
        <v>41436</v>
      </c>
      <c r="AA3566" s="31" t="s">
        <v>41436</v>
      </c>
      <c r="AB3566" s="31" t="s">
        <v>7079</v>
      </c>
      <c r="AC3566" s="31" t="s">
        <v>7080</v>
      </c>
      <c r="AD3566" s="31" t="s">
        <v>5</v>
      </c>
      <c r="AE3566" s="31" t="s">
        <v>41437</v>
      </c>
      <c r="AF3566" s="31" t="s">
        <v>41438</v>
      </c>
      <c r="AG3566" s="31">
        <v>-139</v>
      </c>
      <c r="AH3566" s="31" t="s">
        <v>41438</v>
      </c>
      <c r="AI3566" s="31" t="s">
        <v>41439</v>
      </c>
      <c r="AJ3566" s="31"/>
      <c r="AK3566" s="31"/>
      <c r="AL3566" s="31"/>
      <c r="AM3566" s="31"/>
      <c r="AN3566" s="1">
        <f>IF(X3566="",0,1)</f>
        <v>1</v>
      </c>
      <c r="AO3566" s="1">
        <f>IF(AI3566="",0,1)</f>
        <v>1</v>
      </c>
      <c r="AP3566" s="30">
        <f>DATE(YEAR(AE3566),MONTH(AE3566),DAY(AE3566))</f>
        <v>46299</v>
      </c>
      <c r="AQ3566" s="1" t="str">
        <f>IF(COUNTIF('同场线路Rotas do mesmo SC'!A:A,C3566)&gt;0,"Sim","Não")</f>
        <v>Não</v>
      </c>
      <c r="AR3566" s="1" t="str">
        <f>IF(COUNTIF(揽收业务网点!A:A,P3566)&gt;0,"Sim","Não")</f>
        <v>Não</v>
      </c>
    </row>
    <row r="3567" spans="1:44">
      <c r="A3567" s="31" t="s">
        <v>41440</v>
      </c>
      <c r="B3567" s="31" t="s">
        <v>379</v>
      </c>
      <c r="C3567" s="31" t="s">
        <v>7126</v>
      </c>
      <c r="D3567" s="31" t="s">
        <v>381</v>
      </c>
      <c r="E3567" s="31" t="s">
        <v>382</v>
      </c>
      <c r="F3567" s="31" t="s">
        <v>383</v>
      </c>
      <c r="G3567" s="31">
        <v>137</v>
      </c>
      <c r="H3567" s="31" t="s">
        <v>3261</v>
      </c>
      <c r="I3567" s="31" t="s">
        <v>868</v>
      </c>
      <c r="J3567" s="31" t="s">
        <v>1979</v>
      </c>
      <c r="K3567" s="31" t="s">
        <v>411</v>
      </c>
      <c r="L3567" s="31" t="s">
        <v>1980</v>
      </c>
      <c r="M3567" s="31" t="s">
        <v>8070</v>
      </c>
      <c r="N3567" s="31" t="s">
        <v>8071</v>
      </c>
      <c r="O3567" s="31" t="s">
        <v>653</v>
      </c>
      <c r="P3567" s="31" t="s">
        <v>654</v>
      </c>
      <c r="Q3567" s="31" t="s">
        <v>11</v>
      </c>
      <c r="R3567" s="31" t="s">
        <v>34599</v>
      </c>
      <c r="S3567" s="31" t="s">
        <v>41441</v>
      </c>
      <c r="T3567" s="31" t="s">
        <v>26187</v>
      </c>
      <c r="U3567" s="31" t="s">
        <v>41442</v>
      </c>
      <c r="V3567" s="31">
        <v>1031</v>
      </c>
      <c r="W3567" s="31" t="s">
        <v>396</v>
      </c>
      <c r="X3567" s="31" t="s">
        <v>41443</v>
      </c>
      <c r="Y3567" s="31" t="s">
        <v>41251</v>
      </c>
      <c r="Z3567" s="31" t="s">
        <v>41444</v>
      </c>
      <c r="AA3567" s="31" t="s">
        <v>41444</v>
      </c>
      <c r="AB3567" s="31" t="s">
        <v>7136</v>
      </c>
      <c r="AC3567" s="31" t="s">
        <v>63</v>
      </c>
      <c r="AD3567" s="31" t="s">
        <v>11</v>
      </c>
      <c r="AE3567" s="31" t="s">
        <v>40051</v>
      </c>
      <c r="AF3567" s="31" t="s">
        <v>41445</v>
      </c>
      <c r="AG3567" s="31">
        <v>-38</v>
      </c>
      <c r="AH3567" s="31" t="s">
        <v>41445</v>
      </c>
      <c r="AI3567" s="31" t="s">
        <v>41446</v>
      </c>
      <c r="AJ3567" s="31">
        <v>127</v>
      </c>
      <c r="AK3567" s="31" t="s">
        <v>41447</v>
      </c>
      <c r="AL3567" s="31" t="s">
        <v>41448</v>
      </c>
      <c r="AM3567" s="31">
        <v>1422</v>
      </c>
      <c r="AN3567" s="1">
        <f>IF(X3567="",0,1)</f>
        <v>1</v>
      </c>
      <c r="AO3567" s="1">
        <f>IF(AI3567="",0,1)</f>
        <v>1</v>
      </c>
      <c r="AP3567" s="30">
        <f>DATE(YEAR(AE3567),MONTH(AE3567),DAY(AE3567))</f>
        <v>46299</v>
      </c>
      <c r="AQ3567" s="1" t="str">
        <f>IF(COUNTIF('同场线路Rotas do mesmo SC'!A:A,C3567)&gt;0,"Sim","Não")</f>
        <v>Não</v>
      </c>
      <c r="AR3567" s="1" t="str">
        <f>IF(COUNTIF(揽收业务网点!A:A,P3567)&gt;0,"Sim","Não")</f>
        <v>Não</v>
      </c>
    </row>
    <row r="3568" spans="1:44">
      <c r="A3568" s="31" t="s">
        <v>41449</v>
      </c>
      <c r="B3568" s="31" t="s">
        <v>379</v>
      </c>
      <c r="C3568" s="31" t="s">
        <v>7142</v>
      </c>
      <c r="D3568" s="31" t="s">
        <v>381</v>
      </c>
      <c r="E3568" s="31" t="s">
        <v>382</v>
      </c>
      <c r="F3568" s="31" t="s">
        <v>383</v>
      </c>
      <c r="G3568" s="31">
        <v>73</v>
      </c>
      <c r="H3568" s="31" t="s">
        <v>7143</v>
      </c>
      <c r="I3568" s="31" t="s">
        <v>385</v>
      </c>
      <c r="J3568" s="31" t="s">
        <v>7144</v>
      </c>
      <c r="K3568" s="31" t="s">
        <v>387</v>
      </c>
      <c r="L3568" s="31" t="s">
        <v>7145</v>
      </c>
      <c r="M3568" s="31" t="s">
        <v>7146</v>
      </c>
      <c r="N3568" s="31" t="s">
        <v>7147</v>
      </c>
      <c r="O3568" s="31" t="s">
        <v>2891</v>
      </c>
      <c r="P3568" s="31" t="s">
        <v>2892</v>
      </c>
      <c r="Q3568" s="31" t="s">
        <v>94</v>
      </c>
      <c r="R3568" s="31" t="s">
        <v>21132</v>
      </c>
      <c r="S3568" s="31" t="s">
        <v>21132</v>
      </c>
      <c r="T3568" s="31" t="s">
        <v>41450</v>
      </c>
      <c r="U3568" s="31" t="s">
        <v>41451</v>
      </c>
      <c r="V3568" s="31">
        <v>18</v>
      </c>
      <c r="W3568" s="31" t="s">
        <v>396</v>
      </c>
      <c r="X3568" s="31" t="s">
        <v>41452</v>
      </c>
      <c r="Y3568" s="31" t="s">
        <v>39877</v>
      </c>
      <c r="Z3568" s="31" t="s">
        <v>41453</v>
      </c>
      <c r="AA3568" s="31" t="s">
        <v>41453</v>
      </c>
      <c r="AB3568" s="31" t="s">
        <v>7152</v>
      </c>
      <c r="AC3568" s="31" t="s">
        <v>7153</v>
      </c>
      <c r="AD3568" s="31" t="s">
        <v>94</v>
      </c>
      <c r="AE3568" s="31" t="s">
        <v>41454</v>
      </c>
      <c r="AF3568" s="31" t="s">
        <v>41455</v>
      </c>
      <c r="AG3568" s="31">
        <v>-86</v>
      </c>
      <c r="AH3568" s="31" t="s">
        <v>41455</v>
      </c>
      <c r="AI3568" s="31" t="s">
        <v>41456</v>
      </c>
      <c r="AJ3568" s="31">
        <v>9</v>
      </c>
      <c r="AK3568" s="31" t="s">
        <v>41457</v>
      </c>
      <c r="AL3568" s="31" t="s">
        <v>40807</v>
      </c>
      <c r="AM3568" s="31">
        <v>162</v>
      </c>
      <c r="AN3568" s="1">
        <f>IF(X3568="",0,1)</f>
        <v>1</v>
      </c>
      <c r="AO3568" s="1">
        <f>IF(AI3568="",0,1)</f>
        <v>1</v>
      </c>
      <c r="AP3568" s="30">
        <f>DATE(YEAR(AE3568),MONTH(AE3568),DAY(AE3568))</f>
        <v>46299</v>
      </c>
      <c r="AQ3568" s="1" t="str">
        <f>IF(COUNTIF('同场线路Rotas do mesmo SC'!A:A,C3568)&gt;0,"Sim","Não")</f>
        <v>Não</v>
      </c>
      <c r="AR3568" s="1" t="str">
        <f>IF(COUNTIF(揽收业务网点!A:A,P3568)&gt;0,"Sim","Não")</f>
        <v>Não</v>
      </c>
    </row>
    <row r="3569" spans="1:44">
      <c r="A3569" s="31" t="s">
        <v>41458</v>
      </c>
      <c r="B3569" s="31" t="s">
        <v>379</v>
      </c>
      <c r="C3569" s="31" t="s">
        <v>27679</v>
      </c>
      <c r="D3569" s="31" t="s">
        <v>381</v>
      </c>
      <c r="E3569" s="31" t="s">
        <v>382</v>
      </c>
      <c r="F3569" s="31" t="s">
        <v>383</v>
      </c>
      <c r="G3569" s="31">
        <v>90</v>
      </c>
      <c r="H3569" s="31" t="s">
        <v>16986</v>
      </c>
      <c r="I3569" s="31" t="s">
        <v>385</v>
      </c>
      <c r="J3569" s="31" t="s">
        <v>3837</v>
      </c>
      <c r="K3569" s="31" t="s">
        <v>387</v>
      </c>
      <c r="L3569" s="31" t="s">
        <v>3838</v>
      </c>
      <c r="M3569" s="31" t="s">
        <v>5268</v>
      </c>
      <c r="N3569" s="31" t="s">
        <v>5269</v>
      </c>
      <c r="O3569" s="31" t="s">
        <v>1944</v>
      </c>
      <c r="P3569" s="31" t="s">
        <v>1945</v>
      </c>
      <c r="Q3569" s="31" t="s">
        <v>5</v>
      </c>
      <c r="R3569" s="31" t="s">
        <v>15381</v>
      </c>
      <c r="S3569" s="31" t="s">
        <v>40188</v>
      </c>
      <c r="T3569" s="31" t="s">
        <v>41459</v>
      </c>
      <c r="U3569" s="31" t="s">
        <v>41460</v>
      </c>
      <c r="V3569" s="31">
        <v>38</v>
      </c>
      <c r="W3569" s="31" t="s">
        <v>396</v>
      </c>
      <c r="X3569" s="31" t="s">
        <v>41461</v>
      </c>
      <c r="Y3569" s="31" t="s">
        <v>39959</v>
      </c>
      <c r="Z3569" s="31" t="s">
        <v>41462</v>
      </c>
      <c r="AA3569" s="31" t="s">
        <v>41462</v>
      </c>
      <c r="AB3569" s="31" t="s">
        <v>5276</v>
      </c>
      <c r="AC3569" s="31" t="s">
        <v>5277</v>
      </c>
      <c r="AD3569" s="31" t="s">
        <v>5</v>
      </c>
      <c r="AE3569" s="31" t="s">
        <v>40340</v>
      </c>
      <c r="AF3569" s="31" t="s">
        <v>41463</v>
      </c>
      <c r="AG3569" s="31">
        <v>-128</v>
      </c>
      <c r="AH3569" s="31" t="s">
        <v>41463</v>
      </c>
      <c r="AI3569" s="31"/>
      <c r="AJ3569" s="31">
        <v>78</v>
      </c>
      <c r="AK3569" s="31" t="s">
        <v>40555</v>
      </c>
      <c r="AL3569" s="31" t="s">
        <v>41464</v>
      </c>
      <c r="AM3569" s="31">
        <v>196</v>
      </c>
      <c r="AN3569" s="1">
        <f>IF(X3569="",0,1)</f>
        <v>1</v>
      </c>
      <c r="AO3569" s="1">
        <f>IF(AI3569="",0,1)</f>
        <v>0</v>
      </c>
      <c r="AP3569" s="30">
        <f>DATE(YEAR(AE3569),MONTH(AE3569),DAY(AE3569))</f>
        <v>46299</v>
      </c>
      <c r="AQ3569" s="1" t="str">
        <f>IF(COUNTIF('同场线路Rotas do mesmo SC'!A:A,C3569)&gt;0,"Sim","Não")</f>
        <v>Não</v>
      </c>
      <c r="AR3569" s="1" t="str">
        <f>IF(COUNTIF(揽收业务网点!A:A,P3569)&gt;0,"Sim","Não")</f>
        <v>Não</v>
      </c>
    </row>
    <row r="3570" spans="1:44">
      <c r="A3570" s="31" t="s">
        <v>41465</v>
      </c>
      <c r="B3570" s="31" t="s">
        <v>379</v>
      </c>
      <c r="C3570" s="31" t="s">
        <v>7278</v>
      </c>
      <c r="D3570" s="31" t="s">
        <v>381</v>
      </c>
      <c r="E3570" s="31" t="s">
        <v>382</v>
      </c>
      <c r="F3570" s="31" t="s">
        <v>383</v>
      </c>
      <c r="G3570" s="31">
        <v>655</v>
      </c>
      <c r="H3570" s="31" t="s">
        <v>1824</v>
      </c>
      <c r="I3570" s="31" t="s">
        <v>1289</v>
      </c>
      <c r="J3570" s="31" t="s">
        <v>1825</v>
      </c>
      <c r="K3570" s="31" t="s">
        <v>411</v>
      </c>
      <c r="L3570" s="31" t="s">
        <v>1826</v>
      </c>
      <c r="M3570" s="31" t="s">
        <v>1827</v>
      </c>
      <c r="N3570" s="31" t="s">
        <v>1828</v>
      </c>
      <c r="O3570" s="31" t="s">
        <v>1944</v>
      </c>
      <c r="P3570" s="31" t="s">
        <v>1945</v>
      </c>
      <c r="Q3570" s="31" t="s">
        <v>5</v>
      </c>
      <c r="R3570" s="31" t="s">
        <v>41466</v>
      </c>
      <c r="S3570" s="31" t="s">
        <v>21027</v>
      </c>
      <c r="T3570" s="31" t="s">
        <v>41467</v>
      </c>
      <c r="U3570" s="31" t="s">
        <v>41468</v>
      </c>
      <c r="V3570" s="31">
        <v>3</v>
      </c>
      <c r="W3570" s="31" t="s">
        <v>396</v>
      </c>
      <c r="X3570" s="31" t="s">
        <v>41469</v>
      </c>
      <c r="Y3570" s="31" t="s">
        <v>39959</v>
      </c>
      <c r="Z3570" s="31" t="s">
        <v>40144</v>
      </c>
      <c r="AA3570" s="31" t="s">
        <v>40144</v>
      </c>
      <c r="AB3570" s="31" t="s">
        <v>7284</v>
      </c>
      <c r="AC3570" s="31" t="s">
        <v>7285</v>
      </c>
      <c r="AD3570" s="31" t="s">
        <v>5</v>
      </c>
      <c r="AE3570" s="31" t="s">
        <v>40924</v>
      </c>
      <c r="AF3570" s="31" t="s">
        <v>39977</v>
      </c>
      <c r="AG3570" s="31">
        <v>-480</v>
      </c>
      <c r="AH3570" s="31" t="s">
        <v>39977</v>
      </c>
      <c r="AI3570" s="31" t="s">
        <v>41470</v>
      </c>
      <c r="AJ3570" s="31"/>
      <c r="AK3570" s="31"/>
      <c r="AL3570" s="31"/>
      <c r="AM3570" s="31"/>
      <c r="AN3570" s="1">
        <f>IF(X3570="",0,1)</f>
        <v>1</v>
      </c>
      <c r="AO3570" s="1">
        <f>IF(AI3570="",0,1)</f>
        <v>1</v>
      </c>
      <c r="AP3570" s="30">
        <f>DATE(YEAR(AE3570),MONTH(AE3570),DAY(AE3570))</f>
        <v>46299</v>
      </c>
      <c r="AQ3570" s="1" t="str">
        <f>IF(COUNTIF('同场线路Rotas do mesmo SC'!A:A,C3570)&gt;0,"Sim","Não")</f>
        <v>Não</v>
      </c>
      <c r="AR3570" s="1" t="str">
        <f>IF(COUNTIF(揽收业务网点!A:A,P3570)&gt;0,"Sim","Não")</f>
        <v>Não</v>
      </c>
    </row>
    <row r="3571" spans="1:44">
      <c r="A3571" s="31" t="s">
        <v>41471</v>
      </c>
      <c r="B3571" s="31" t="s">
        <v>379</v>
      </c>
      <c r="C3571" s="31" t="s">
        <v>7291</v>
      </c>
      <c r="D3571" s="31" t="s">
        <v>381</v>
      </c>
      <c r="E3571" s="31" t="s">
        <v>382</v>
      </c>
      <c r="F3571" s="31" t="s">
        <v>383</v>
      </c>
      <c r="G3571" s="31">
        <v>30</v>
      </c>
      <c r="H3571" s="31" t="s">
        <v>7292</v>
      </c>
      <c r="I3571" s="31" t="s">
        <v>1289</v>
      </c>
      <c r="J3571" s="31" t="s">
        <v>4205</v>
      </c>
      <c r="K3571" s="31" t="s">
        <v>411</v>
      </c>
      <c r="L3571" s="31" t="s">
        <v>4206</v>
      </c>
      <c r="M3571" s="31" t="s">
        <v>7293</v>
      </c>
      <c r="N3571" s="31" t="s">
        <v>7294</v>
      </c>
      <c r="O3571" s="31" t="s">
        <v>610</v>
      </c>
      <c r="P3571" s="31" t="s">
        <v>611</v>
      </c>
      <c r="Q3571" s="31" t="s">
        <v>94</v>
      </c>
      <c r="R3571" s="31" t="s">
        <v>41472</v>
      </c>
      <c r="S3571" s="31" t="s">
        <v>25246</v>
      </c>
      <c r="T3571" s="31" t="s">
        <v>41473</v>
      </c>
      <c r="U3571" s="31" t="s">
        <v>41446</v>
      </c>
      <c r="V3571" s="31">
        <v>124</v>
      </c>
      <c r="W3571" s="31" t="s">
        <v>396</v>
      </c>
      <c r="X3571" s="31" t="s">
        <v>41474</v>
      </c>
      <c r="Y3571" s="31" t="s">
        <v>40329</v>
      </c>
      <c r="Z3571" s="31" t="s">
        <v>41475</v>
      </c>
      <c r="AA3571" s="31" t="s">
        <v>41475</v>
      </c>
      <c r="AB3571" s="31" t="s">
        <v>7301</v>
      </c>
      <c r="AC3571" s="31" t="s">
        <v>7302</v>
      </c>
      <c r="AD3571" s="31" t="s">
        <v>94</v>
      </c>
      <c r="AE3571" s="31" t="s">
        <v>40280</v>
      </c>
      <c r="AF3571" s="31" t="s">
        <v>41476</v>
      </c>
      <c r="AG3571" s="31">
        <v>1043</v>
      </c>
      <c r="AH3571" s="31" t="s">
        <v>41476</v>
      </c>
      <c r="AI3571" s="31" t="s">
        <v>41477</v>
      </c>
      <c r="AJ3571" s="31">
        <v>-1305</v>
      </c>
      <c r="AK3571" s="31" t="s">
        <v>41478</v>
      </c>
      <c r="AL3571" s="31" t="s">
        <v>41479</v>
      </c>
      <c r="AM3571" s="31">
        <v>235</v>
      </c>
      <c r="AN3571" s="1">
        <f>IF(X3571="",0,1)</f>
        <v>1</v>
      </c>
      <c r="AO3571" s="1">
        <f>IF(AI3571="",0,1)</f>
        <v>1</v>
      </c>
      <c r="AP3571" s="30">
        <f>DATE(YEAR(AE3571),MONTH(AE3571),DAY(AE3571))</f>
        <v>46299</v>
      </c>
      <c r="AQ3571" s="1" t="str">
        <f>IF(COUNTIF('同场线路Rotas do mesmo SC'!A:A,C3571)&gt;0,"Sim","Não")</f>
        <v>Não</v>
      </c>
      <c r="AR3571" s="1" t="str">
        <f>IF(COUNTIF(揽收业务网点!A:A,P3571)&gt;0,"Sim","Não")</f>
        <v>Não</v>
      </c>
    </row>
    <row r="3572" spans="1:44">
      <c r="A3572" s="31" t="s">
        <v>41480</v>
      </c>
      <c r="B3572" s="31" t="s">
        <v>379</v>
      </c>
      <c r="C3572" s="31" t="s">
        <v>7393</v>
      </c>
      <c r="D3572" s="31" t="s">
        <v>381</v>
      </c>
      <c r="E3572" s="31" t="s">
        <v>382</v>
      </c>
      <c r="F3572" s="31" t="s">
        <v>383</v>
      </c>
      <c r="G3572" s="31">
        <v>36</v>
      </c>
      <c r="H3572" s="31" t="s">
        <v>7394</v>
      </c>
      <c r="I3572" s="31" t="s">
        <v>868</v>
      </c>
      <c r="J3572" s="31" t="s">
        <v>642</v>
      </c>
      <c r="K3572" s="31" t="s">
        <v>387</v>
      </c>
      <c r="L3572" s="31" t="s">
        <v>643</v>
      </c>
      <c r="M3572" s="31" t="s">
        <v>7395</v>
      </c>
      <c r="N3572" s="31" t="s">
        <v>7396</v>
      </c>
      <c r="O3572" s="31" t="s">
        <v>653</v>
      </c>
      <c r="P3572" s="31" t="s">
        <v>654</v>
      </c>
      <c r="Q3572" s="31" t="s">
        <v>11</v>
      </c>
      <c r="R3572" s="31" t="s">
        <v>6675</v>
      </c>
      <c r="S3572" s="31" t="s">
        <v>32155</v>
      </c>
      <c r="T3572" s="31" t="s">
        <v>41481</v>
      </c>
      <c r="U3572" s="31" t="s">
        <v>41482</v>
      </c>
      <c r="V3572" s="31">
        <v>888</v>
      </c>
      <c r="W3572" s="31" t="s">
        <v>396</v>
      </c>
      <c r="X3572" s="31" t="s">
        <v>41114</v>
      </c>
      <c r="Y3572" s="31" t="s">
        <v>40051</v>
      </c>
      <c r="Z3572" s="31" t="s">
        <v>41483</v>
      </c>
      <c r="AA3572" s="31" t="s">
        <v>41483</v>
      </c>
      <c r="AB3572" s="31" t="s">
        <v>3625</v>
      </c>
      <c r="AC3572" s="31" t="s">
        <v>58</v>
      </c>
      <c r="AD3572" s="31" t="s">
        <v>11</v>
      </c>
      <c r="AE3572" s="31" t="s">
        <v>40052</v>
      </c>
      <c r="AF3572" s="31" t="s">
        <v>41484</v>
      </c>
      <c r="AG3572" s="31">
        <v>-67</v>
      </c>
      <c r="AH3572" s="31" t="s">
        <v>41484</v>
      </c>
      <c r="AI3572" s="31" t="s">
        <v>41485</v>
      </c>
      <c r="AJ3572" s="31">
        <v>21</v>
      </c>
      <c r="AK3572" s="31" t="s">
        <v>41486</v>
      </c>
      <c r="AL3572" s="31" t="s">
        <v>41487</v>
      </c>
      <c r="AM3572" s="31">
        <v>75</v>
      </c>
      <c r="AN3572" s="1">
        <f>IF(X3572="",0,1)</f>
        <v>1</v>
      </c>
      <c r="AO3572" s="1">
        <f>IF(AI3572="",0,1)</f>
        <v>1</v>
      </c>
      <c r="AP3572" s="30">
        <f>DATE(YEAR(AE3572),MONTH(AE3572),DAY(AE3572))</f>
        <v>46299</v>
      </c>
      <c r="AQ3572" s="1" t="str">
        <f>IF(COUNTIF('同场线路Rotas do mesmo SC'!A:A,C3572)&gt;0,"Sim","Não")</f>
        <v>Não</v>
      </c>
      <c r="AR3572" s="1" t="str">
        <f>IF(COUNTIF(揽收业务网点!A:A,P3572)&gt;0,"Sim","Não")</f>
        <v>Não</v>
      </c>
    </row>
    <row r="3573" spans="1:44">
      <c r="A3573" s="31" t="s">
        <v>41488</v>
      </c>
      <c r="B3573" s="31" t="s">
        <v>379</v>
      </c>
      <c r="C3573" s="31" t="s">
        <v>30824</v>
      </c>
      <c r="D3573" s="31" t="s">
        <v>381</v>
      </c>
      <c r="E3573" s="31" t="s">
        <v>382</v>
      </c>
      <c r="F3573" s="31" t="s">
        <v>383</v>
      </c>
      <c r="G3573" s="31">
        <v>60</v>
      </c>
      <c r="H3573" s="31" t="s">
        <v>26193</v>
      </c>
      <c r="I3573" s="31" t="s">
        <v>385</v>
      </c>
      <c r="J3573" s="31" t="s">
        <v>26159</v>
      </c>
      <c r="K3573" s="31" t="s">
        <v>387</v>
      </c>
      <c r="L3573" s="31" t="s">
        <v>26160</v>
      </c>
      <c r="M3573" s="31" t="s">
        <v>26194</v>
      </c>
      <c r="N3573" s="31" t="s">
        <v>26195</v>
      </c>
      <c r="O3573" s="31" t="s">
        <v>3587</v>
      </c>
      <c r="P3573" s="31" t="s">
        <v>3588</v>
      </c>
      <c r="Q3573" s="31" t="s">
        <v>5</v>
      </c>
      <c r="R3573" s="31" t="s">
        <v>41489</v>
      </c>
      <c r="S3573" s="31" t="s">
        <v>41490</v>
      </c>
      <c r="T3573" s="31" t="s">
        <v>41491</v>
      </c>
      <c r="U3573" s="31" t="s">
        <v>41492</v>
      </c>
      <c r="V3573" s="31">
        <v>429</v>
      </c>
      <c r="W3573" s="31" t="s">
        <v>396</v>
      </c>
      <c r="X3573" s="31" t="s">
        <v>41493</v>
      </c>
      <c r="Y3573" s="31" t="s">
        <v>40063</v>
      </c>
      <c r="Z3573" s="31" t="s">
        <v>41494</v>
      </c>
      <c r="AA3573" s="31" t="s">
        <v>41494</v>
      </c>
      <c r="AB3573" s="31" t="s">
        <v>26200</v>
      </c>
      <c r="AC3573" s="31" t="s">
        <v>26201</v>
      </c>
      <c r="AD3573" s="31" t="s">
        <v>5</v>
      </c>
      <c r="AE3573" s="31" t="s">
        <v>41495</v>
      </c>
      <c r="AF3573" s="31" t="s">
        <v>41105</v>
      </c>
      <c r="AG3573" s="31">
        <v>-472</v>
      </c>
      <c r="AH3573" s="31" t="s">
        <v>41105</v>
      </c>
      <c r="AI3573" s="31"/>
      <c r="AJ3573" s="31">
        <v>115</v>
      </c>
      <c r="AK3573" s="31" t="s">
        <v>41134</v>
      </c>
      <c r="AL3573" s="31" t="s">
        <v>41496</v>
      </c>
      <c r="AM3573" s="31">
        <v>319</v>
      </c>
      <c r="AN3573" s="1">
        <f>IF(X3573="",0,1)</f>
        <v>1</v>
      </c>
      <c r="AO3573" s="1">
        <f>IF(AI3573="",0,1)</f>
        <v>0</v>
      </c>
      <c r="AP3573" s="30">
        <f>DATE(YEAR(AE3573),MONTH(AE3573),DAY(AE3573))</f>
        <v>46299</v>
      </c>
      <c r="AQ3573" s="1" t="str">
        <f>IF(COUNTIF('同场线路Rotas do mesmo SC'!A:A,C3573)&gt;0,"Sim","Não")</f>
        <v>Não</v>
      </c>
      <c r="AR3573" s="1" t="str">
        <f>IF(COUNTIF(揽收业务网点!A:A,P3573)&gt;0,"Sim","Não")</f>
        <v>Não</v>
      </c>
    </row>
    <row r="3574" spans="1:44">
      <c r="A3574" s="31" t="s">
        <v>41497</v>
      </c>
      <c r="B3574" s="31" t="s">
        <v>379</v>
      </c>
      <c r="C3574" s="31" t="s">
        <v>7407</v>
      </c>
      <c r="D3574" s="31" t="s">
        <v>381</v>
      </c>
      <c r="E3574" s="31" t="s">
        <v>382</v>
      </c>
      <c r="F3574" s="31" t="s">
        <v>383</v>
      </c>
      <c r="G3574" s="31">
        <v>7</v>
      </c>
      <c r="H3574" s="31" t="s">
        <v>4890</v>
      </c>
      <c r="I3574" s="31" t="s">
        <v>385</v>
      </c>
      <c r="J3574" s="31" t="s">
        <v>1753</v>
      </c>
      <c r="K3574" s="31" t="s">
        <v>387</v>
      </c>
      <c r="L3574" s="31" t="s">
        <v>1754</v>
      </c>
      <c r="M3574" s="31" t="s">
        <v>4891</v>
      </c>
      <c r="N3574" s="31" t="s">
        <v>4892</v>
      </c>
      <c r="O3574" s="31" t="s">
        <v>1229</v>
      </c>
      <c r="P3574" s="31" t="s">
        <v>50</v>
      </c>
      <c r="Q3574" s="31" t="s">
        <v>11</v>
      </c>
      <c r="R3574" s="31" t="s">
        <v>41498</v>
      </c>
      <c r="S3574" s="31" t="s">
        <v>41499</v>
      </c>
      <c r="T3574" s="31" t="s">
        <v>41500</v>
      </c>
      <c r="U3574" s="31" t="s">
        <v>41501</v>
      </c>
      <c r="V3574" s="31">
        <v>69</v>
      </c>
      <c r="W3574" s="31" t="s">
        <v>396</v>
      </c>
      <c r="X3574" s="31" t="s">
        <v>41502</v>
      </c>
      <c r="Y3574" s="31" t="s">
        <v>40052</v>
      </c>
      <c r="Z3574" s="31" t="s">
        <v>41503</v>
      </c>
      <c r="AA3574" s="31" t="s">
        <v>41503</v>
      </c>
      <c r="AB3574" s="31" t="s">
        <v>4899</v>
      </c>
      <c r="AC3574" s="31" t="s">
        <v>4900</v>
      </c>
      <c r="AD3574" s="31" t="s">
        <v>11</v>
      </c>
      <c r="AE3574" s="31" t="s">
        <v>40340</v>
      </c>
      <c r="AF3574" s="31" t="s">
        <v>41504</v>
      </c>
      <c r="AG3574" s="31">
        <v>22</v>
      </c>
      <c r="AH3574" s="31" t="s">
        <v>41504</v>
      </c>
      <c r="AI3574" s="31" t="s">
        <v>41505</v>
      </c>
      <c r="AJ3574" s="31">
        <v>5</v>
      </c>
      <c r="AK3574" s="31" t="s">
        <v>41506</v>
      </c>
      <c r="AL3574" s="31" t="s">
        <v>41507</v>
      </c>
      <c r="AM3574" s="31">
        <v>155</v>
      </c>
      <c r="AN3574" s="1">
        <f>IF(X3574="",0,1)</f>
        <v>1</v>
      </c>
      <c r="AO3574" s="1">
        <f>IF(AI3574="",0,1)</f>
        <v>1</v>
      </c>
      <c r="AP3574" s="30">
        <f>DATE(YEAR(AE3574),MONTH(AE3574),DAY(AE3574))</f>
        <v>46299</v>
      </c>
      <c r="AQ3574" s="1" t="str">
        <f>IF(COUNTIF('同场线路Rotas do mesmo SC'!A:A,C3574)&gt;0,"Sim","Não")</f>
        <v>Não</v>
      </c>
      <c r="AR3574" s="1" t="str">
        <f>IF(COUNTIF(揽收业务网点!A:A,P3574)&gt;0,"Sim","Não")</f>
        <v>Sim</v>
      </c>
    </row>
    <row r="3575" spans="1:44">
      <c r="A3575" s="31" t="s">
        <v>41508</v>
      </c>
      <c r="B3575" s="31" t="s">
        <v>379</v>
      </c>
      <c r="C3575" s="31" t="s">
        <v>41509</v>
      </c>
      <c r="D3575" s="31" t="s">
        <v>381</v>
      </c>
      <c r="E3575" s="31" t="s">
        <v>382</v>
      </c>
      <c r="F3575" s="31" t="s">
        <v>383</v>
      </c>
      <c r="G3575" s="31">
        <v>90</v>
      </c>
      <c r="H3575" s="31" t="s">
        <v>7479</v>
      </c>
      <c r="I3575" s="31" t="s">
        <v>385</v>
      </c>
      <c r="J3575" s="31" t="s">
        <v>869</v>
      </c>
      <c r="K3575" s="31" t="s">
        <v>387</v>
      </c>
      <c r="L3575" s="31" t="s">
        <v>870</v>
      </c>
      <c r="M3575" s="31" t="s">
        <v>7480</v>
      </c>
      <c r="N3575" s="31" t="s">
        <v>7481</v>
      </c>
      <c r="O3575" s="31" t="s">
        <v>873</v>
      </c>
      <c r="P3575" s="31" t="s">
        <v>874</v>
      </c>
      <c r="Q3575" s="31" t="s">
        <v>70</v>
      </c>
      <c r="R3575" s="31" t="s">
        <v>39231</v>
      </c>
      <c r="S3575" s="31" t="s">
        <v>22303</v>
      </c>
      <c r="T3575" s="31" t="s">
        <v>41510</v>
      </c>
      <c r="U3575" s="31" t="s">
        <v>41511</v>
      </c>
      <c r="V3575" s="31">
        <v>2</v>
      </c>
      <c r="W3575" s="31" t="s">
        <v>396</v>
      </c>
      <c r="X3575" s="31" t="s">
        <v>41512</v>
      </c>
      <c r="Y3575" s="31" t="s">
        <v>39877</v>
      </c>
      <c r="Z3575" s="31" t="s">
        <v>41513</v>
      </c>
      <c r="AA3575" s="31" t="s">
        <v>41513</v>
      </c>
      <c r="AB3575" s="31" t="s">
        <v>7488</v>
      </c>
      <c r="AC3575" s="31" t="s">
        <v>7489</v>
      </c>
      <c r="AD3575" s="31" t="s">
        <v>70</v>
      </c>
      <c r="AE3575" s="31" t="s">
        <v>39914</v>
      </c>
      <c r="AF3575" s="31" t="s">
        <v>41514</v>
      </c>
      <c r="AG3575" s="31">
        <v>-136</v>
      </c>
      <c r="AH3575" s="31" t="s">
        <v>41514</v>
      </c>
      <c r="AI3575" s="31" t="s">
        <v>41515</v>
      </c>
      <c r="AJ3575" s="31">
        <v>72</v>
      </c>
      <c r="AK3575" s="31" t="s">
        <v>41516</v>
      </c>
      <c r="AL3575" s="31" t="s">
        <v>41517</v>
      </c>
      <c r="AM3575" s="31">
        <v>409</v>
      </c>
      <c r="AN3575" s="1">
        <f>IF(X3575="",0,1)</f>
        <v>1</v>
      </c>
      <c r="AO3575" s="1">
        <f>IF(AI3575="",0,1)</f>
        <v>1</v>
      </c>
      <c r="AP3575" s="30">
        <f>DATE(YEAR(AE3575),MONTH(AE3575),DAY(AE3575))</f>
        <v>46299</v>
      </c>
      <c r="AQ3575" s="1" t="str">
        <f>IF(COUNTIF('同场线路Rotas do mesmo SC'!A:A,C3575)&gt;0,"Sim","Não")</f>
        <v>Não</v>
      </c>
      <c r="AR3575" s="1" t="str">
        <f>IF(COUNTIF(揽收业务网点!A:A,P3575)&gt;0,"Sim","Não")</f>
        <v>Não</v>
      </c>
    </row>
    <row r="3576" spans="1:44">
      <c r="A3576" s="31" t="s">
        <v>41518</v>
      </c>
      <c r="B3576" s="31" t="s">
        <v>379</v>
      </c>
      <c r="C3576" s="31" t="s">
        <v>7537</v>
      </c>
      <c r="D3576" s="31" t="s">
        <v>381</v>
      </c>
      <c r="E3576" s="31" t="s">
        <v>382</v>
      </c>
      <c r="F3576" s="31" t="s">
        <v>383</v>
      </c>
      <c r="G3576" s="31">
        <v>6</v>
      </c>
      <c r="H3576" s="31" t="s">
        <v>6158</v>
      </c>
      <c r="I3576" s="31" t="s">
        <v>868</v>
      </c>
      <c r="J3576" s="31" t="s">
        <v>1753</v>
      </c>
      <c r="K3576" s="31" t="s">
        <v>387</v>
      </c>
      <c r="L3576" s="31" t="s">
        <v>1754</v>
      </c>
      <c r="M3576" s="31" t="s">
        <v>6159</v>
      </c>
      <c r="N3576" s="31" t="s">
        <v>6160</v>
      </c>
      <c r="O3576" s="31" t="s">
        <v>1403</v>
      </c>
      <c r="P3576" s="31" t="s">
        <v>53</v>
      </c>
      <c r="Q3576" s="31" t="s">
        <v>11</v>
      </c>
      <c r="R3576" s="31" t="s">
        <v>21343</v>
      </c>
      <c r="S3576" s="31" t="s">
        <v>21343</v>
      </c>
      <c r="T3576" s="31" t="s">
        <v>41519</v>
      </c>
      <c r="U3576" s="31" t="s">
        <v>41520</v>
      </c>
      <c r="V3576" s="31">
        <v>16</v>
      </c>
      <c r="W3576" s="31" t="s">
        <v>396</v>
      </c>
      <c r="X3576" s="31" t="s">
        <v>41521</v>
      </c>
      <c r="Y3576" s="31" t="s">
        <v>40052</v>
      </c>
      <c r="Z3576" s="31" t="s">
        <v>41522</v>
      </c>
      <c r="AA3576" s="31" t="s">
        <v>41522</v>
      </c>
      <c r="AB3576" s="31" t="s">
        <v>6166</v>
      </c>
      <c r="AC3576" s="31" t="s">
        <v>6167</v>
      </c>
      <c r="AD3576" s="31" t="s">
        <v>11</v>
      </c>
      <c r="AE3576" s="31" t="s">
        <v>40340</v>
      </c>
      <c r="AF3576" s="31" t="s">
        <v>41523</v>
      </c>
      <c r="AG3576" s="31">
        <v>-70</v>
      </c>
      <c r="AH3576" s="31" t="s">
        <v>41523</v>
      </c>
      <c r="AI3576" s="31" t="s">
        <v>41524</v>
      </c>
      <c r="AJ3576" s="31">
        <v>7</v>
      </c>
      <c r="AK3576" s="31" t="s">
        <v>41525</v>
      </c>
      <c r="AL3576" s="31" t="s">
        <v>41526</v>
      </c>
      <c r="AM3576" s="31">
        <v>98</v>
      </c>
      <c r="AN3576" s="1">
        <f>IF(X3576="",0,1)</f>
        <v>1</v>
      </c>
      <c r="AO3576" s="1">
        <f>IF(AI3576="",0,1)</f>
        <v>1</v>
      </c>
      <c r="AP3576" s="30">
        <f>DATE(YEAR(AE3576),MONTH(AE3576),DAY(AE3576))</f>
        <v>46299</v>
      </c>
      <c r="AQ3576" s="1" t="str">
        <f>IF(COUNTIF('同场线路Rotas do mesmo SC'!A:A,C3576)&gt;0,"Sim","Não")</f>
        <v>Não</v>
      </c>
      <c r="AR3576" s="1" t="str">
        <f>IF(COUNTIF(揽收业务网点!A:A,P3576)&gt;0,"Sim","Não")</f>
        <v>Sim</v>
      </c>
    </row>
    <row r="3577" spans="1:44">
      <c r="A3577" s="31" t="s">
        <v>41527</v>
      </c>
      <c r="B3577" s="31" t="s">
        <v>379</v>
      </c>
      <c r="C3577" s="31" t="s">
        <v>19832</v>
      </c>
      <c r="D3577" s="31" t="s">
        <v>381</v>
      </c>
      <c r="E3577" s="31" t="s">
        <v>382</v>
      </c>
      <c r="F3577" s="31" t="s">
        <v>383</v>
      </c>
      <c r="G3577" s="31">
        <v>190</v>
      </c>
      <c r="H3577" s="31" t="s">
        <v>19833</v>
      </c>
      <c r="I3577" s="31" t="s">
        <v>868</v>
      </c>
      <c r="J3577" s="31" t="s">
        <v>1016</v>
      </c>
      <c r="K3577" s="31" t="s">
        <v>387</v>
      </c>
      <c r="L3577" s="31" t="s">
        <v>1017</v>
      </c>
      <c r="M3577" s="31" t="s">
        <v>19834</v>
      </c>
      <c r="N3577" s="31" t="s">
        <v>19835</v>
      </c>
      <c r="O3577" s="31" t="s">
        <v>1025</v>
      </c>
      <c r="P3577" s="31" t="s">
        <v>1026</v>
      </c>
      <c r="Q3577" s="31" t="s">
        <v>118</v>
      </c>
      <c r="R3577" s="31" t="s">
        <v>39682</v>
      </c>
      <c r="S3577" s="31" t="s">
        <v>16682</v>
      </c>
      <c r="T3577" s="31" t="s">
        <v>41528</v>
      </c>
      <c r="U3577" s="31" t="s">
        <v>41529</v>
      </c>
      <c r="V3577" s="31">
        <v>105</v>
      </c>
      <c r="W3577" s="31" t="s">
        <v>396</v>
      </c>
      <c r="X3577" s="31" t="s">
        <v>41530</v>
      </c>
      <c r="Y3577" s="31" t="s">
        <v>40265</v>
      </c>
      <c r="Z3577" s="31" t="s">
        <v>41531</v>
      </c>
      <c r="AA3577" s="31" t="s">
        <v>41531</v>
      </c>
      <c r="AB3577" s="31" t="s">
        <v>19841</v>
      </c>
      <c r="AC3577" s="31" t="s">
        <v>19842</v>
      </c>
      <c r="AD3577" s="31" t="s">
        <v>118</v>
      </c>
      <c r="AE3577" s="31" t="s">
        <v>40462</v>
      </c>
      <c r="AF3577" s="31" t="s">
        <v>41532</v>
      </c>
      <c r="AG3577" s="31">
        <v>-37</v>
      </c>
      <c r="AH3577" s="31" t="s">
        <v>41532</v>
      </c>
      <c r="AI3577" s="31" t="s">
        <v>41533</v>
      </c>
      <c r="AJ3577" s="31">
        <v>43</v>
      </c>
      <c r="AK3577" s="31" t="s">
        <v>41534</v>
      </c>
      <c r="AL3577" s="31" t="s">
        <v>41535</v>
      </c>
      <c r="AM3577" s="31">
        <v>105</v>
      </c>
      <c r="AN3577" s="1">
        <f>IF(X3577="",0,1)</f>
        <v>1</v>
      </c>
      <c r="AO3577" s="1">
        <f>IF(AI3577="",0,1)</f>
        <v>1</v>
      </c>
      <c r="AP3577" s="30">
        <f>DATE(YEAR(AE3577),MONTH(AE3577),DAY(AE3577))</f>
        <v>46299</v>
      </c>
      <c r="AQ3577" s="1" t="str">
        <f>IF(COUNTIF('同场线路Rotas do mesmo SC'!A:A,C3577)&gt;0,"Sim","Não")</f>
        <v>Não</v>
      </c>
      <c r="AR3577" s="1" t="str">
        <f>IF(COUNTIF(揽收业务网点!A:A,P3577)&gt;0,"Sim","Não")</f>
        <v>Não</v>
      </c>
    </row>
    <row r="3578" spans="1:44">
      <c r="A3578" s="31" t="s">
        <v>41536</v>
      </c>
      <c r="B3578" s="31" t="s">
        <v>379</v>
      </c>
      <c r="C3578" s="31" t="s">
        <v>7548</v>
      </c>
      <c r="D3578" s="31" t="s">
        <v>381</v>
      </c>
      <c r="E3578" s="31" t="s">
        <v>382</v>
      </c>
      <c r="F3578" s="31" t="s">
        <v>383</v>
      </c>
      <c r="G3578" s="31">
        <v>39</v>
      </c>
      <c r="H3578" s="31" t="s">
        <v>7549</v>
      </c>
      <c r="I3578" s="31" t="s">
        <v>868</v>
      </c>
      <c r="J3578" s="31" t="s">
        <v>1753</v>
      </c>
      <c r="K3578" s="31" t="s">
        <v>387</v>
      </c>
      <c r="L3578" s="31" t="s">
        <v>1754</v>
      </c>
      <c r="M3578" s="31" t="s">
        <v>7550</v>
      </c>
      <c r="N3578" s="31" t="s">
        <v>7551</v>
      </c>
      <c r="O3578" s="31" t="s">
        <v>1703</v>
      </c>
      <c r="P3578" s="31" t="s">
        <v>45</v>
      </c>
      <c r="Q3578" s="31" t="s">
        <v>11</v>
      </c>
      <c r="R3578" s="31" t="s">
        <v>23603</v>
      </c>
      <c r="S3578" s="31" t="s">
        <v>23603</v>
      </c>
      <c r="T3578" s="31" t="s">
        <v>41537</v>
      </c>
      <c r="U3578" s="31" t="s">
        <v>41538</v>
      </c>
      <c r="V3578" s="31">
        <v>128</v>
      </c>
      <c r="W3578" s="31" t="s">
        <v>396</v>
      </c>
      <c r="X3578" s="31" t="s">
        <v>41539</v>
      </c>
      <c r="Y3578" s="31" t="s">
        <v>40074</v>
      </c>
      <c r="Z3578" s="31" t="s">
        <v>41540</v>
      </c>
      <c r="AA3578" s="31" t="s">
        <v>41540</v>
      </c>
      <c r="AB3578" s="31" t="s">
        <v>7557</v>
      </c>
      <c r="AC3578" s="31" t="s">
        <v>7558</v>
      </c>
      <c r="AD3578" s="31" t="s">
        <v>11</v>
      </c>
      <c r="AE3578" s="31" t="s">
        <v>40340</v>
      </c>
      <c r="AF3578" s="31" t="s">
        <v>41541</v>
      </c>
      <c r="AG3578" s="31">
        <v>4</v>
      </c>
      <c r="AH3578" s="31" t="s">
        <v>41541</v>
      </c>
      <c r="AI3578" s="31" t="s">
        <v>41542</v>
      </c>
      <c r="AJ3578" s="31">
        <v>51</v>
      </c>
      <c r="AK3578" s="31" t="s">
        <v>41543</v>
      </c>
      <c r="AL3578" s="31" t="s">
        <v>41544</v>
      </c>
      <c r="AM3578" s="31">
        <v>7</v>
      </c>
      <c r="AN3578" s="1">
        <f>IF(X3578="",0,1)</f>
        <v>1</v>
      </c>
      <c r="AO3578" s="1">
        <f>IF(AI3578="",0,1)</f>
        <v>1</v>
      </c>
      <c r="AP3578" s="30">
        <f>DATE(YEAR(AE3578),MONTH(AE3578),DAY(AE3578))</f>
        <v>46299</v>
      </c>
      <c r="AQ3578" s="1" t="str">
        <f>IF(COUNTIF('同场线路Rotas do mesmo SC'!A:A,C3578)&gt;0,"Sim","Não")</f>
        <v>Não</v>
      </c>
      <c r="AR3578" s="1" t="str">
        <f>IF(COUNTIF(揽收业务网点!A:A,P3578)&gt;0,"Sim","Não")</f>
        <v>Sim</v>
      </c>
    </row>
    <row r="3579" spans="1:44">
      <c r="A3579" s="31" t="s">
        <v>41545</v>
      </c>
      <c r="B3579" s="31" t="s">
        <v>379</v>
      </c>
      <c r="C3579" s="31" t="s">
        <v>7564</v>
      </c>
      <c r="D3579" s="31" t="s">
        <v>381</v>
      </c>
      <c r="E3579" s="31" t="s">
        <v>382</v>
      </c>
      <c r="F3579" s="31" t="s">
        <v>383</v>
      </c>
      <c r="G3579" s="31">
        <v>10</v>
      </c>
      <c r="H3579" s="31" t="s">
        <v>7565</v>
      </c>
      <c r="I3579" s="31" t="s">
        <v>868</v>
      </c>
      <c r="J3579" s="31" t="s">
        <v>642</v>
      </c>
      <c r="K3579" s="31" t="s">
        <v>387</v>
      </c>
      <c r="L3579" s="31" t="s">
        <v>643</v>
      </c>
      <c r="M3579" s="31" t="s">
        <v>7566</v>
      </c>
      <c r="N3579" s="31" t="s">
        <v>7567</v>
      </c>
      <c r="O3579" s="31" t="s">
        <v>1703</v>
      </c>
      <c r="P3579" s="31" t="s">
        <v>45</v>
      </c>
      <c r="Q3579" s="31" t="s">
        <v>11</v>
      </c>
      <c r="R3579" s="31" t="s">
        <v>41546</v>
      </c>
      <c r="S3579" s="31" t="s">
        <v>41546</v>
      </c>
      <c r="T3579" s="31" t="s">
        <v>41547</v>
      </c>
      <c r="U3579" s="31" t="s">
        <v>41548</v>
      </c>
      <c r="V3579" s="31">
        <v>144</v>
      </c>
      <c r="W3579" s="31" t="s">
        <v>396</v>
      </c>
      <c r="X3579" s="31" t="s">
        <v>41549</v>
      </c>
      <c r="Y3579" s="31" t="s">
        <v>40265</v>
      </c>
      <c r="Z3579" s="31" t="s">
        <v>41550</v>
      </c>
      <c r="AA3579" s="31" t="s">
        <v>41550</v>
      </c>
      <c r="AB3579" s="31" t="s">
        <v>7572</v>
      </c>
      <c r="AC3579" s="31" t="s">
        <v>38</v>
      </c>
      <c r="AD3579" s="31" t="s">
        <v>11</v>
      </c>
      <c r="AE3579" s="31" t="s">
        <v>40074</v>
      </c>
      <c r="AF3579" s="31" t="s">
        <v>41551</v>
      </c>
      <c r="AG3579" s="31">
        <v>47</v>
      </c>
      <c r="AH3579" s="31" t="s">
        <v>41551</v>
      </c>
      <c r="AI3579" s="31" t="s">
        <v>41552</v>
      </c>
      <c r="AJ3579" s="31">
        <v>4</v>
      </c>
      <c r="AK3579" s="31" t="s">
        <v>41553</v>
      </c>
      <c r="AL3579" s="31" t="s">
        <v>41554</v>
      </c>
      <c r="AM3579" s="31">
        <v>55</v>
      </c>
      <c r="AN3579" s="1">
        <f>IF(X3579="",0,1)</f>
        <v>1</v>
      </c>
      <c r="AO3579" s="1">
        <f>IF(AI3579="",0,1)</f>
        <v>1</v>
      </c>
      <c r="AP3579" s="30">
        <f>DATE(YEAR(AE3579),MONTH(AE3579),DAY(AE3579))</f>
        <v>46299</v>
      </c>
      <c r="AQ3579" s="1" t="str">
        <f>IF(COUNTIF('同场线路Rotas do mesmo SC'!A:A,C3579)&gt;0,"Sim","Não")</f>
        <v>Não</v>
      </c>
      <c r="AR3579" s="1" t="str">
        <f>IF(COUNTIF(揽收业务网点!A:A,P3579)&gt;0,"Sim","Não")</f>
        <v>Sim</v>
      </c>
    </row>
    <row r="3580" spans="1:44">
      <c r="A3580" s="31" t="s">
        <v>41555</v>
      </c>
      <c r="B3580" s="31" t="s">
        <v>379</v>
      </c>
      <c r="C3580" s="31" t="s">
        <v>7578</v>
      </c>
      <c r="D3580" s="31" t="s">
        <v>381</v>
      </c>
      <c r="E3580" s="31" t="s">
        <v>382</v>
      </c>
      <c r="F3580" s="31" t="s">
        <v>383</v>
      </c>
      <c r="G3580" s="31">
        <v>42</v>
      </c>
      <c r="H3580" s="31" t="s">
        <v>7579</v>
      </c>
      <c r="I3580" s="31" t="s">
        <v>868</v>
      </c>
      <c r="J3580" s="31" t="s">
        <v>642</v>
      </c>
      <c r="K3580" s="31" t="s">
        <v>387</v>
      </c>
      <c r="L3580" s="31" t="s">
        <v>643</v>
      </c>
      <c r="M3580" s="31" t="s">
        <v>7580</v>
      </c>
      <c r="N3580" s="31" t="s">
        <v>7581</v>
      </c>
      <c r="O3580" s="31" t="s">
        <v>1703</v>
      </c>
      <c r="P3580" s="31" t="s">
        <v>45</v>
      </c>
      <c r="Q3580" s="31" t="s">
        <v>11</v>
      </c>
      <c r="R3580" s="31" t="s">
        <v>15370</v>
      </c>
      <c r="S3580" s="31" t="s">
        <v>15370</v>
      </c>
      <c r="T3580" s="31" t="s">
        <v>41556</v>
      </c>
      <c r="U3580" s="31" t="s">
        <v>41557</v>
      </c>
      <c r="V3580" s="31">
        <v>24</v>
      </c>
      <c r="W3580" s="31" t="s">
        <v>396</v>
      </c>
      <c r="X3580" s="31" t="s">
        <v>41558</v>
      </c>
      <c r="Y3580" s="31" t="s">
        <v>40074</v>
      </c>
      <c r="Z3580" s="31" t="s">
        <v>41559</v>
      </c>
      <c r="AA3580" s="31" t="s">
        <v>41559</v>
      </c>
      <c r="AB3580" s="31" t="s">
        <v>7587</v>
      </c>
      <c r="AC3580" s="31" t="s">
        <v>37</v>
      </c>
      <c r="AD3580" s="31" t="s">
        <v>11</v>
      </c>
      <c r="AE3580" s="31" t="s">
        <v>40340</v>
      </c>
      <c r="AF3580" s="31" t="s">
        <v>41560</v>
      </c>
      <c r="AG3580" s="31">
        <v>22</v>
      </c>
      <c r="AH3580" s="31" t="s">
        <v>41560</v>
      </c>
      <c r="AI3580" s="31" t="s">
        <v>41561</v>
      </c>
      <c r="AJ3580" s="31">
        <v>-1</v>
      </c>
      <c r="AK3580" s="31" t="s">
        <v>41562</v>
      </c>
      <c r="AL3580" s="31" t="s">
        <v>41563</v>
      </c>
      <c r="AM3580" s="31">
        <v>129</v>
      </c>
      <c r="AN3580" s="1">
        <f>IF(X3580="",0,1)</f>
        <v>1</v>
      </c>
      <c r="AO3580" s="1">
        <f>IF(AI3580="",0,1)</f>
        <v>1</v>
      </c>
      <c r="AP3580" s="30">
        <f>DATE(YEAR(AE3580),MONTH(AE3580),DAY(AE3580))</f>
        <v>46299</v>
      </c>
      <c r="AQ3580" s="1" t="str">
        <f>IF(COUNTIF('同场线路Rotas do mesmo SC'!A:A,C3580)&gt;0,"Sim","Não")</f>
        <v>Não</v>
      </c>
      <c r="AR3580" s="1" t="str">
        <f>IF(COUNTIF(揽收业务网点!A:A,P3580)&gt;0,"Sim","Não")</f>
        <v>Sim</v>
      </c>
    </row>
    <row r="3581" spans="1:44">
      <c r="A3581" s="31" t="s">
        <v>41564</v>
      </c>
      <c r="B3581" s="31" t="s">
        <v>379</v>
      </c>
      <c r="C3581" s="31" t="s">
        <v>7593</v>
      </c>
      <c r="D3581" s="31" t="s">
        <v>381</v>
      </c>
      <c r="E3581" s="31" t="s">
        <v>382</v>
      </c>
      <c r="F3581" s="31" t="s">
        <v>383</v>
      </c>
      <c r="G3581" s="31">
        <v>8</v>
      </c>
      <c r="H3581" s="31" t="s">
        <v>7594</v>
      </c>
      <c r="I3581" s="31" t="s">
        <v>868</v>
      </c>
      <c r="J3581" s="31" t="s">
        <v>1753</v>
      </c>
      <c r="K3581" s="31" t="s">
        <v>387</v>
      </c>
      <c r="L3581" s="31" t="s">
        <v>1754</v>
      </c>
      <c r="M3581" s="31" t="s">
        <v>7595</v>
      </c>
      <c r="N3581" s="31" t="s">
        <v>7596</v>
      </c>
      <c r="O3581" s="31" t="s">
        <v>1703</v>
      </c>
      <c r="P3581" s="31" t="s">
        <v>45</v>
      </c>
      <c r="Q3581" s="31" t="s">
        <v>11</v>
      </c>
      <c r="R3581" s="31" t="s">
        <v>41565</v>
      </c>
      <c r="S3581" s="31" t="s">
        <v>41565</v>
      </c>
      <c r="T3581" s="31" t="s">
        <v>41566</v>
      </c>
      <c r="U3581" s="31" t="s">
        <v>13448</v>
      </c>
      <c r="V3581" s="31">
        <v>32</v>
      </c>
      <c r="W3581" s="31" t="s">
        <v>396</v>
      </c>
      <c r="X3581" s="31" t="s">
        <v>41567</v>
      </c>
      <c r="Y3581" s="31" t="s">
        <v>40074</v>
      </c>
      <c r="Z3581" s="31" t="s">
        <v>41568</v>
      </c>
      <c r="AA3581" s="31" t="s">
        <v>41568</v>
      </c>
      <c r="AB3581" s="31" t="s">
        <v>7601</v>
      </c>
      <c r="AC3581" s="31" t="s">
        <v>39</v>
      </c>
      <c r="AD3581" s="31" t="s">
        <v>11</v>
      </c>
      <c r="AE3581" s="31" t="s">
        <v>40995</v>
      </c>
      <c r="AF3581" s="31" t="s">
        <v>41569</v>
      </c>
      <c r="AG3581" s="31">
        <v>56</v>
      </c>
      <c r="AH3581" s="31" t="s">
        <v>41569</v>
      </c>
      <c r="AI3581" s="31" t="s">
        <v>41570</v>
      </c>
      <c r="AJ3581" s="31">
        <v>27</v>
      </c>
      <c r="AK3581" s="31" t="s">
        <v>41571</v>
      </c>
      <c r="AL3581" s="31" t="s">
        <v>41572</v>
      </c>
      <c r="AM3581" s="31">
        <v>49</v>
      </c>
      <c r="AN3581" s="1">
        <f>IF(X3581="",0,1)</f>
        <v>1</v>
      </c>
      <c r="AO3581" s="1">
        <f>IF(AI3581="",0,1)</f>
        <v>1</v>
      </c>
      <c r="AP3581" s="30">
        <f>DATE(YEAR(AE3581),MONTH(AE3581),DAY(AE3581))</f>
        <v>46299</v>
      </c>
      <c r="AQ3581" s="1" t="str">
        <f>IF(COUNTIF('同场线路Rotas do mesmo SC'!A:A,C3581)&gt;0,"Sim","Não")</f>
        <v>Não</v>
      </c>
      <c r="AR3581" s="1" t="str">
        <f>IF(COUNTIF(揽收业务网点!A:A,P3581)&gt;0,"Sim","Não")</f>
        <v>Sim</v>
      </c>
    </row>
    <row r="3582" spans="1:44">
      <c r="A3582" s="31" t="s">
        <v>41573</v>
      </c>
      <c r="B3582" s="31" t="s">
        <v>379</v>
      </c>
      <c r="C3582" s="31" t="s">
        <v>7607</v>
      </c>
      <c r="D3582" s="31" t="s">
        <v>381</v>
      </c>
      <c r="E3582" s="31" t="s">
        <v>382</v>
      </c>
      <c r="F3582" s="31" t="s">
        <v>383</v>
      </c>
      <c r="G3582" s="31">
        <v>52</v>
      </c>
      <c r="H3582" s="31" t="s">
        <v>7608</v>
      </c>
      <c r="I3582" s="31" t="s">
        <v>868</v>
      </c>
      <c r="J3582" s="31" t="s">
        <v>7609</v>
      </c>
      <c r="K3582" s="31" t="s">
        <v>387</v>
      </c>
      <c r="L3582" s="31" t="s">
        <v>7609</v>
      </c>
      <c r="M3582" s="31" t="s">
        <v>7610</v>
      </c>
      <c r="N3582" s="31" t="s">
        <v>7611</v>
      </c>
      <c r="O3582" s="31" t="s">
        <v>3971</v>
      </c>
      <c r="P3582" s="31" t="s">
        <v>3972</v>
      </c>
      <c r="Q3582" s="31" t="s">
        <v>94</v>
      </c>
      <c r="R3582" s="31" t="s">
        <v>10157</v>
      </c>
      <c r="S3582" s="31" t="s">
        <v>10157</v>
      </c>
      <c r="T3582" s="31" t="s">
        <v>41574</v>
      </c>
      <c r="U3582" s="31" t="s">
        <v>41575</v>
      </c>
      <c r="V3582" s="31">
        <v>2</v>
      </c>
      <c r="W3582" s="31" t="s">
        <v>396</v>
      </c>
      <c r="X3582" s="31" t="s">
        <v>41576</v>
      </c>
      <c r="Y3582" s="31" t="s">
        <v>40429</v>
      </c>
      <c r="Z3582" s="31" t="s">
        <v>41577</v>
      </c>
      <c r="AA3582" s="31" t="s">
        <v>41577</v>
      </c>
      <c r="AB3582" s="31" t="s">
        <v>7618</v>
      </c>
      <c r="AC3582" s="31" t="s">
        <v>7619</v>
      </c>
      <c r="AD3582" s="31" t="s">
        <v>94</v>
      </c>
      <c r="AE3582" s="31" t="s">
        <v>41578</v>
      </c>
      <c r="AF3582" s="31" t="s">
        <v>41579</v>
      </c>
      <c r="AG3582" s="31">
        <v>-190</v>
      </c>
      <c r="AH3582" s="31" t="s">
        <v>41579</v>
      </c>
      <c r="AI3582" s="31" t="s">
        <v>41580</v>
      </c>
      <c r="AJ3582" s="31">
        <v>-3</v>
      </c>
      <c r="AK3582" s="31" t="s">
        <v>41581</v>
      </c>
      <c r="AL3582" s="31" t="s">
        <v>41582</v>
      </c>
      <c r="AM3582" s="31">
        <v>78</v>
      </c>
      <c r="AN3582" s="1">
        <f>IF(X3582="",0,1)</f>
        <v>1</v>
      </c>
      <c r="AO3582" s="1">
        <f>IF(AI3582="",0,1)</f>
        <v>1</v>
      </c>
      <c r="AP3582" s="30">
        <f>DATE(YEAR(AE3582),MONTH(AE3582),DAY(AE3582))</f>
        <v>46299</v>
      </c>
      <c r="AQ3582" s="1" t="str">
        <f>IF(COUNTIF('同场线路Rotas do mesmo SC'!A:A,C3582)&gt;0,"Sim","Não")</f>
        <v>Não</v>
      </c>
      <c r="AR3582" s="1" t="str">
        <f>IF(COUNTIF(揽收业务网点!A:A,P3582)&gt;0,"Sim","Não")</f>
        <v>Não</v>
      </c>
    </row>
    <row r="3583" spans="1:44">
      <c r="A3583" s="31" t="s">
        <v>41583</v>
      </c>
      <c r="B3583" s="31" t="s">
        <v>379</v>
      </c>
      <c r="C3583" s="31" t="s">
        <v>7624</v>
      </c>
      <c r="D3583" s="31" t="s">
        <v>381</v>
      </c>
      <c r="E3583" s="31" t="s">
        <v>382</v>
      </c>
      <c r="F3583" s="31" t="s">
        <v>383</v>
      </c>
      <c r="G3583" s="31">
        <v>69</v>
      </c>
      <c r="H3583" s="31" t="s">
        <v>7625</v>
      </c>
      <c r="I3583" s="31" t="s">
        <v>868</v>
      </c>
      <c r="J3583" s="31" t="s">
        <v>642</v>
      </c>
      <c r="K3583" s="31" t="s">
        <v>387</v>
      </c>
      <c r="L3583" s="31" t="s">
        <v>643</v>
      </c>
      <c r="M3583" s="31" t="s">
        <v>41584</v>
      </c>
      <c r="N3583" s="31" t="s">
        <v>41585</v>
      </c>
      <c r="O3583" s="31" t="s">
        <v>1703</v>
      </c>
      <c r="P3583" s="31" t="s">
        <v>45</v>
      </c>
      <c r="Q3583" s="31" t="s">
        <v>11</v>
      </c>
      <c r="R3583" s="31" t="s">
        <v>36974</v>
      </c>
      <c r="S3583" s="31" t="s">
        <v>26026</v>
      </c>
      <c r="T3583" s="31" t="s">
        <v>41586</v>
      </c>
      <c r="U3583" s="31" t="s">
        <v>41587</v>
      </c>
      <c r="V3583" s="31">
        <v>124</v>
      </c>
      <c r="W3583" s="31" t="s">
        <v>396</v>
      </c>
      <c r="X3583" s="31" t="s">
        <v>41588</v>
      </c>
      <c r="Y3583" s="31" t="s">
        <v>40265</v>
      </c>
      <c r="Z3583" s="31" t="s">
        <v>41589</v>
      </c>
      <c r="AA3583" s="31" t="s">
        <v>41589</v>
      </c>
      <c r="AB3583" s="31" t="s">
        <v>7633</v>
      </c>
      <c r="AC3583" s="31" t="s">
        <v>40</v>
      </c>
      <c r="AD3583" s="31" t="s">
        <v>11</v>
      </c>
      <c r="AE3583" s="31" t="s">
        <v>40340</v>
      </c>
      <c r="AF3583" s="31" t="s">
        <v>41590</v>
      </c>
      <c r="AG3583" s="31">
        <v>-8</v>
      </c>
      <c r="AH3583" s="31" t="s">
        <v>41590</v>
      </c>
      <c r="AI3583" s="31" t="s">
        <v>41591</v>
      </c>
      <c r="AJ3583" s="31">
        <v>10</v>
      </c>
      <c r="AK3583" s="31" t="s">
        <v>41592</v>
      </c>
      <c r="AL3583" s="31" t="s">
        <v>41593</v>
      </c>
      <c r="AM3583" s="31">
        <v>77</v>
      </c>
      <c r="AN3583" s="1">
        <f>IF(X3583="",0,1)</f>
        <v>1</v>
      </c>
      <c r="AO3583" s="1">
        <f>IF(AI3583="",0,1)</f>
        <v>1</v>
      </c>
      <c r="AP3583" s="30">
        <f>DATE(YEAR(AE3583),MONTH(AE3583),DAY(AE3583))</f>
        <v>46299</v>
      </c>
      <c r="AQ3583" s="1" t="str">
        <f>IF(COUNTIF('同场线路Rotas do mesmo SC'!A:A,C3583)&gt;0,"Sim","Não")</f>
        <v>Não</v>
      </c>
      <c r="AR3583" s="1" t="str">
        <f>IF(COUNTIF(揽收业务网点!A:A,P3583)&gt;0,"Sim","Não")</f>
        <v>Sim</v>
      </c>
    </row>
    <row r="3584" spans="1:44">
      <c r="A3584" s="31" t="s">
        <v>41594</v>
      </c>
      <c r="B3584" s="31" t="s">
        <v>379</v>
      </c>
      <c r="C3584" s="31" t="s">
        <v>7722</v>
      </c>
      <c r="D3584" s="31" t="s">
        <v>381</v>
      </c>
      <c r="E3584" s="31" t="s">
        <v>382</v>
      </c>
      <c r="F3584" s="31" t="s">
        <v>383</v>
      </c>
      <c r="G3584" s="31">
        <v>45</v>
      </c>
      <c r="H3584" s="31" t="s">
        <v>7723</v>
      </c>
      <c r="I3584" s="31" t="s">
        <v>409</v>
      </c>
      <c r="J3584" s="31" t="s">
        <v>7724</v>
      </c>
      <c r="K3584" s="31" t="s">
        <v>387</v>
      </c>
      <c r="L3584" s="31" t="s">
        <v>7725</v>
      </c>
      <c r="M3584" s="31" t="s">
        <v>13919</v>
      </c>
      <c r="N3584" s="31" t="s">
        <v>13920</v>
      </c>
      <c r="O3584" s="31" t="s">
        <v>1372</v>
      </c>
      <c r="P3584" s="31" t="s">
        <v>34</v>
      </c>
      <c r="Q3584" s="31" t="s">
        <v>11</v>
      </c>
      <c r="R3584" s="31" t="s">
        <v>41595</v>
      </c>
      <c r="S3584" s="31" t="s">
        <v>41596</v>
      </c>
      <c r="T3584" s="31" t="s">
        <v>41597</v>
      </c>
      <c r="U3584" s="31" t="s">
        <v>41598</v>
      </c>
      <c r="V3584" s="31">
        <v>38</v>
      </c>
      <c r="W3584" s="31" t="s">
        <v>396</v>
      </c>
      <c r="X3584" s="31" t="s">
        <v>41599</v>
      </c>
      <c r="Y3584" s="31" t="s">
        <v>40074</v>
      </c>
      <c r="Z3584" s="31" t="s">
        <v>41600</v>
      </c>
      <c r="AA3584" s="31" t="s">
        <v>41600</v>
      </c>
      <c r="AB3584" s="31" t="s">
        <v>7734</v>
      </c>
      <c r="AC3584" s="31" t="s">
        <v>163</v>
      </c>
      <c r="AD3584" s="31" t="s">
        <v>145</v>
      </c>
      <c r="AE3584" s="31" t="s">
        <v>39877</v>
      </c>
      <c r="AF3584" s="31" t="s">
        <v>41601</v>
      </c>
      <c r="AG3584" s="31">
        <v>-50</v>
      </c>
      <c r="AH3584" s="31" t="s">
        <v>41601</v>
      </c>
      <c r="AI3584" s="31" t="s">
        <v>41602</v>
      </c>
      <c r="AJ3584" s="31">
        <v>1</v>
      </c>
      <c r="AK3584" s="31" t="s">
        <v>40374</v>
      </c>
      <c r="AL3584" s="31" t="s">
        <v>41603</v>
      </c>
      <c r="AM3584" s="31">
        <v>181</v>
      </c>
      <c r="AN3584" s="1">
        <f>IF(X3584="",0,1)</f>
        <v>1</v>
      </c>
      <c r="AO3584" s="1">
        <f>IF(AI3584="",0,1)</f>
        <v>1</v>
      </c>
      <c r="AP3584" s="30">
        <f>DATE(YEAR(AE3584),MONTH(AE3584),DAY(AE3584))</f>
        <v>46299</v>
      </c>
      <c r="AQ3584" s="1" t="str">
        <f>IF(COUNTIF('同场线路Rotas do mesmo SC'!A:A,C3584)&gt;0,"Sim","Não")</f>
        <v>Não</v>
      </c>
      <c r="AR3584" s="1" t="str">
        <f>IF(COUNTIF(揽收业务网点!A:A,P3584)&gt;0,"Sim","Não")</f>
        <v>Sim</v>
      </c>
    </row>
    <row r="3585" spans="1:44">
      <c r="A3585" s="31" t="s">
        <v>41604</v>
      </c>
      <c r="B3585" s="31" t="s">
        <v>379</v>
      </c>
      <c r="C3585" s="31" t="s">
        <v>7740</v>
      </c>
      <c r="D3585" s="31" t="s">
        <v>381</v>
      </c>
      <c r="E3585" s="31" t="s">
        <v>382</v>
      </c>
      <c r="F3585" s="31" t="s">
        <v>383</v>
      </c>
      <c r="G3585" s="31">
        <v>35.73</v>
      </c>
      <c r="H3585" s="31" t="s">
        <v>7741</v>
      </c>
      <c r="I3585" s="31" t="s">
        <v>868</v>
      </c>
      <c r="J3585" s="31" t="s">
        <v>3275</v>
      </c>
      <c r="K3585" s="31" t="s">
        <v>387</v>
      </c>
      <c r="L3585" s="31" t="s">
        <v>3276</v>
      </c>
      <c r="M3585" s="31" t="s">
        <v>7742</v>
      </c>
      <c r="N3585" s="31" t="s">
        <v>7743</v>
      </c>
      <c r="O3585" s="31" t="s">
        <v>1262</v>
      </c>
      <c r="P3585" s="31" t="s">
        <v>1263</v>
      </c>
      <c r="Q3585" s="31" t="s">
        <v>118</v>
      </c>
      <c r="R3585" s="31" t="s">
        <v>41605</v>
      </c>
      <c r="S3585" s="31" t="s">
        <v>29529</v>
      </c>
      <c r="T3585" s="31" t="s">
        <v>41606</v>
      </c>
      <c r="U3585" s="31" t="s">
        <v>41607</v>
      </c>
      <c r="V3585" s="31">
        <v>249</v>
      </c>
      <c r="W3585" s="31" t="s">
        <v>396</v>
      </c>
      <c r="X3585" s="31" t="s">
        <v>41608</v>
      </c>
      <c r="Y3585" s="31" t="s">
        <v>40265</v>
      </c>
      <c r="Z3585" s="31" t="s">
        <v>41609</v>
      </c>
      <c r="AA3585" s="31" t="s">
        <v>41609</v>
      </c>
      <c r="AB3585" s="31" t="s">
        <v>7748</v>
      </c>
      <c r="AC3585" s="31" t="s">
        <v>7749</v>
      </c>
      <c r="AD3585" s="31" t="s">
        <v>118</v>
      </c>
      <c r="AE3585" s="31" t="s">
        <v>41610</v>
      </c>
      <c r="AF3585" s="31" t="s">
        <v>41611</v>
      </c>
      <c r="AG3585" s="31">
        <v>-104</v>
      </c>
      <c r="AH3585" s="31" t="s">
        <v>41611</v>
      </c>
      <c r="AI3585" s="31" t="s">
        <v>41612</v>
      </c>
      <c r="AJ3585" s="31">
        <v>87</v>
      </c>
      <c r="AK3585" s="31" t="s">
        <v>41613</v>
      </c>
      <c r="AL3585" s="31" t="s">
        <v>41614</v>
      </c>
      <c r="AM3585" s="31">
        <v>91</v>
      </c>
      <c r="AN3585" s="1">
        <f>IF(X3585="",0,1)</f>
        <v>1</v>
      </c>
      <c r="AO3585" s="1">
        <f>IF(AI3585="",0,1)</f>
        <v>1</v>
      </c>
      <c r="AP3585" s="30">
        <f>DATE(YEAR(AE3585),MONTH(AE3585),DAY(AE3585))</f>
        <v>46299</v>
      </c>
      <c r="AQ3585" s="1" t="str">
        <f>IF(COUNTIF('同场线路Rotas do mesmo SC'!A:A,C3585)&gt;0,"Sim","Não")</f>
        <v>Não</v>
      </c>
      <c r="AR3585" s="1" t="str">
        <f>IF(COUNTIF(揽收业务网点!A:A,P3585)&gt;0,"Sim","Não")</f>
        <v>Não</v>
      </c>
    </row>
    <row r="3586" spans="1:44">
      <c r="A3586" s="31" t="s">
        <v>41615</v>
      </c>
      <c r="B3586" s="31" t="s">
        <v>379</v>
      </c>
      <c r="C3586" s="31" t="s">
        <v>7827</v>
      </c>
      <c r="D3586" s="31" t="s">
        <v>381</v>
      </c>
      <c r="E3586" s="31" t="s">
        <v>382</v>
      </c>
      <c r="F3586" s="31" t="s">
        <v>383</v>
      </c>
      <c r="G3586" s="31">
        <v>69.25</v>
      </c>
      <c r="H3586" s="31" t="s">
        <v>3446</v>
      </c>
      <c r="I3586" s="31" t="s">
        <v>702</v>
      </c>
      <c r="J3586" s="31" t="s">
        <v>3447</v>
      </c>
      <c r="K3586" s="31" t="s">
        <v>387</v>
      </c>
      <c r="L3586" s="31" t="s">
        <v>3448</v>
      </c>
      <c r="M3586" s="31" t="s">
        <v>3449</v>
      </c>
      <c r="N3586" s="31" t="s">
        <v>3450</v>
      </c>
      <c r="O3586" s="31" t="s">
        <v>1262</v>
      </c>
      <c r="P3586" s="31" t="s">
        <v>1263</v>
      </c>
      <c r="Q3586" s="31" t="s">
        <v>118</v>
      </c>
      <c r="R3586" s="31" t="s">
        <v>41616</v>
      </c>
      <c r="S3586" s="31" t="s">
        <v>41617</v>
      </c>
      <c r="T3586" s="31" t="s">
        <v>41618</v>
      </c>
      <c r="U3586" s="31" t="s">
        <v>41619</v>
      </c>
      <c r="V3586" s="31">
        <v>278</v>
      </c>
      <c r="W3586" s="31" t="s">
        <v>396</v>
      </c>
      <c r="X3586" s="31" t="s">
        <v>41620</v>
      </c>
      <c r="Y3586" s="31" t="s">
        <v>39977</v>
      </c>
      <c r="Z3586" s="31" t="s">
        <v>41621</v>
      </c>
      <c r="AA3586" s="31" t="s">
        <v>41621</v>
      </c>
      <c r="AB3586" s="31" t="s">
        <v>3457</v>
      </c>
      <c r="AC3586" s="31" t="s">
        <v>131</v>
      </c>
      <c r="AD3586" s="31" t="s">
        <v>118</v>
      </c>
      <c r="AE3586" s="31" t="s">
        <v>40074</v>
      </c>
      <c r="AF3586" s="31" t="s">
        <v>41203</v>
      </c>
      <c r="AG3586" s="31">
        <v>-81</v>
      </c>
      <c r="AH3586" s="31" t="s">
        <v>41203</v>
      </c>
      <c r="AI3586" s="31" t="s">
        <v>41622</v>
      </c>
      <c r="AJ3586" s="31">
        <v>5</v>
      </c>
      <c r="AK3586" s="31" t="s">
        <v>41623</v>
      </c>
      <c r="AL3586" s="31" t="s">
        <v>41624</v>
      </c>
      <c r="AM3586" s="31">
        <v>96</v>
      </c>
      <c r="AN3586" s="1">
        <f>IF(X3586="",0,1)</f>
        <v>1</v>
      </c>
      <c r="AO3586" s="1">
        <f>IF(AI3586="",0,1)</f>
        <v>1</v>
      </c>
      <c r="AP3586" s="30">
        <f>DATE(YEAR(AE3586),MONTH(AE3586),DAY(AE3586))</f>
        <v>46299</v>
      </c>
      <c r="AQ3586" s="1" t="str">
        <f>IF(COUNTIF('同场线路Rotas do mesmo SC'!A:A,C3586)&gt;0,"Sim","Não")</f>
        <v>Não</v>
      </c>
      <c r="AR3586" s="1" t="str">
        <f>IF(COUNTIF(揽收业务网点!A:A,P3586)&gt;0,"Sim","Não")</f>
        <v>Não</v>
      </c>
    </row>
    <row r="3587" spans="1:44">
      <c r="A3587" s="31" t="s">
        <v>41625</v>
      </c>
      <c r="B3587" s="31" t="s">
        <v>379</v>
      </c>
      <c r="C3587" s="31" t="s">
        <v>7848</v>
      </c>
      <c r="D3587" s="31" t="s">
        <v>381</v>
      </c>
      <c r="E3587" s="31" t="s">
        <v>382</v>
      </c>
      <c r="F3587" s="31" t="s">
        <v>383</v>
      </c>
      <c r="G3587" s="31">
        <v>4</v>
      </c>
      <c r="H3587" s="31" t="s">
        <v>7849</v>
      </c>
      <c r="I3587" s="31" t="s">
        <v>868</v>
      </c>
      <c r="J3587" s="31" t="s">
        <v>1979</v>
      </c>
      <c r="K3587" s="31" t="s">
        <v>411</v>
      </c>
      <c r="L3587" s="31" t="s">
        <v>1980</v>
      </c>
      <c r="M3587" s="31" t="s">
        <v>9505</v>
      </c>
      <c r="N3587" s="31" t="s">
        <v>9506</v>
      </c>
      <c r="O3587" s="31" t="s">
        <v>653</v>
      </c>
      <c r="P3587" s="31" t="s">
        <v>654</v>
      </c>
      <c r="Q3587" s="31" t="s">
        <v>11</v>
      </c>
      <c r="R3587" s="31" t="s">
        <v>23622</v>
      </c>
      <c r="S3587" s="31" t="s">
        <v>23622</v>
      </c>
      <c r="T3587" s="31" t="s">
        <v>41626</v>
      </c>
      <c r="U3587" s="31" t="s">
        <v>41627</v>
      </c>
      <c r="V3587" s="31">
        <v>949</v>
      </c>
      <c r="W3587" s="31" t="s">
        <v>396</v>
      </c>
      <c r="X3587" s="31" t="s">
        <v>41628</v>
      </c>
      <c r="Y3587" s="31" t="s">
        <v>40265</v>
      </c>
      <c r="Z3587" s="31" t="s">
        <v>41629</v>
      </c>
      <c r="AA3587" s="31" t="s">
        <v>41629</v>
      </c>
      <c r="AB3587" s="31" t="s">
        <v>6107</v>
      </c>
      <c r="AC3587" s="31" t="s">
        <v>6108</v>
      </c>
      <c r="AD3587" s="31" t="s">
        <v>11</v>
      </c>
      <c r="AE3587" s="31" t="s">
        <v>41630</v>
      </c>
      <c r="AF3587" s="31" t="s">
        <v>41631</v>
      </c>
      <c r="AG3587" s="31">
        <v>25</v>
      </c>
      <c r="AH3587" s="31" t="s">
        <v>41631</v>
      </c>
      <c r="AI3587" s="31" t="s">
        <v>41632</v>
      </c>
      <c r="AJ3587" s="31">
        <v>112</v>
      </c>
      <c r="AK3587" s="31" t="s">
        <v>41633</v>
      </c>
      <c r="AL3587" s="31" t="s">
        <v>41634</v>
      </c>
      <c r="AM3587" s="31">
        <v>129</v>
      </c>
      <c r="AN3587" s="1">
        <f>IF(X3587="",0,1)</f>
        <v>1</v>
      </c>
      <c r="AO3587" s="1">
        <f>IF(AI3587="",0,1)</f>
        <v>1</v>
      </c>
      <c r="AP3587" s="30">
        <f>DATE(YEAR(AE3587),MONTH(AE3587),DAY(AE3587))</f>
        <v>46299</v>
      </c>
      <c r="AQ3587" s="1" t="str">
        <f>IF(COUNTIF('同场线路Rotas do mesmo SC'!A:A,C3587)&gt;0,"Sim","Não")</f>
        <v>Não</v>
      </c>
      <c r="AR3587" s="1" t="str">
        <f>IF(COUNTIF(揽收业务网点!A:A,P3587)&gt;0,"Sim","Não")</f>
        <v>Não</v>
      </c>
    </row>
    <row r="3588" spans="1:44">
      <c r="A3588" s="31" t="s">
        <v>41635</v>
      </c>
      <c r="B3588" s="31" t="s">
        <v>379</v>
      </c>
      <c r="C3588" s="31" t="s">
        <v>7867</v>
      </c>
      <c r="D3588" s="31" t="s">
        <v>381</v>
      </c>
      <c r="E3588" s="31" t="s">
        <v>382</v>
      </c>
      <c r="F3588" s="31" t="s">
        <v>383</v>
      </c>
      <c r="G3588" s="31">
        <v>7</v>
      </c>
      <c r="H3588" s="31" t="s">
        <v>7868</v>
      </c>
      <c r="I3588" s="31" t="s">
        <v>868</v>
      </c>
      <c r="J3588" s="31" t="s">
        <v>2476</v>
      </c>
      <c r="K3588" s="31" t="s">
        <v>411</v>
      </c>
      <c r="L3588" s="31" t="s">
        <v>2477</v>
      </c>
      <c r="M3588" s="31" t="s">
        <v>7883</v>
      </c>
      <c r="N3588" s="31" t="s">
        <v>7884</v>
      </c>
      <c r="O3588" s="31" t="s">
        <v>653</v>
      </c>
      <c r="P3588" s="31" t="s">
        <v>654</v>
      </c>
      <c r="Q3588" s="31" t="s">
        <v>11</v>
      </c>
      <c r="R3588" s="31" t="s">
        <v>26772</v>
      </c>
      <c r="S3588" s="31" t="s">
        <v>26772</v>
      </c>
      <c r="T3588" s="31" t="s">
        <v>41636</v>
      </c>
      <c r="U3588" s="31" t="s">
        <v>41637</v>
      </c>
      <c r="V3588" s="31">
        <v>777</v>
      </c>
      <c r="W3588" s="31" t="s">
        <v>396</v>
      </c>
      <c r="X3588" s="31" t="s">
        <v>41638</v>
      </c>
      <c r="Y3588" s="31" t="s">
        <v>39959</v>
      </c>
      <c r="Z3588" s="31" t="s">
        <v>41639</v>
      </c>
      <c r="AA3588" s="31" t="s">
        <v>41639</v>
      </c>
      <c r="AB3588" s="31" t="s">
        <v>7875</v>
      </c>
      <c r="AC3588" s="31" t="s">
        <v>7876</v>
      </c>
      <c r="AD3588" s="31" t="s">
        <v>11</v>
      </c>
      <c r="AE3588" s="31" t="s">
        <v>41406</v>
      </c>
      <c r="AF3588" s="31" t="s">
        <v>41640</v>
      </c>
      <c r="AG3588" s="31">
        <v>-12</v>
      </c>
      <c r="AH3588" s="31" t="s">
        <v>41640</v>
      </c>
      <c r="AI3588" s="31"/>
      <c r="AJ3588" s="31">
        <v>35</v>
      </c>
      <c r="AK3588" s="31" t="s">
        <v>41641</v>
      </c>
      <c r="AL3588" s="31" t="s">
        <v>41642</v>
      </c>
      <c r="AM3588" s="31">
        <v>60</v>
      </c>
      <c r="AN3588" s="1">
        <f>IF(X3588="",0,1)</f>
        <v>1</v>
      </c>
      <c r="AO3588" s="1">
        <f>IF(AI3588="",0,1)</f>
        <v>0</v>
      </c>
      <c r="AP3588" s="30">
        <f>DATE(YEAR(AE3588),MONTH(AE3588),DAY(AE3588))</f>
        <v>46299</v>
      </c>
      <c r="AQ3588" s="1" t="str">
        <f>IF(COUNTIF('同场线路Rotas do mesmo SC'!A:A,C3588)&gt;0,"Sim","Não")</f>
        <v>Não</v>
      </c>
      <c r="AR3588" s="1" t="str">
        <f>IF(COUNTIF(揽收业务网点!A:A,P3588)&gt;0,"Sim","Não")</f>
        <v>Não</v>
      </c>
    </row>
    <row r="3589" spans="1:44">
      <c r="A3589" s="31" t="s">
        <v>41643</v>
      </c>
      <c r="B3589" s="31" t="s">
        <v>379</v>
      </c>
      <c r="C3589" s="31" t="s">
        <v>41644</v>
      </c>
      <c r="D3589" s="31" t="s">
        <v>381</v>
      </c>
      <c r="E3589" s="31" t="s">
        <v>382</v>
      </c>
      <c r="F3589" s="31" t="s">
        <v>383</v>
      </c>
      <c r="G3589" s="31">
        <v>40</v>
      </c>
      <c r="H3589" s="31" t="s">
        <v>11732</v>
      </c>
      <c r="I3589" s="31" t="s">
        <v>385</v>
      </c>
      <c r="J3589" s="31" t="s">
        <v>1979</v>
      </c>
      <c r="K3589" s="31" t="s">
        <v>411</v>
      </c>
      <c r="L3589" s="31" t="s">
        <v>1980</v>
      </c>
      <c r="M3589" s="31" t="s">
        <v>41645</v>
      </c>
      <c r="N3589" s="31" t="s">
        <v>41646</v>
      </c>
      <c r="O3589" s="31" t="s">
        <v>653</v>
      </c>
      <c r="P3589" s="31" t="s">
        <v>654</v>
      </c>
      <c r="Q3589" s="31" t="s">
        <v>11</v>
      </c>
      <c r="R3589" s="31" t="s">
        <v>31919</v>
      </c>
      <c r="S3589" s="31" t="s">
        <v>41647</v>
      </c>
      <c r="T3589" s="31" t="s">
        <v>41648</v>
      </c>
      <c r="U3589" s="31" t="s">
        <v>41649</v>
      </c>
      <c r="V3589" s="31">
        <v>1153</v>
      </c>
      <c r="W3589" s="31" t="s">
        <v>396</v>
      </c>
      <c r="X3589" s="31" t="s">
        <v>41650</v>
      </c>
      <c r="Y3589" s="31" t="s">
        <v>40695</v>
      </c>
      <c r="Z3589" s="31" t="s">
        <v>40982</v>
      </c>
      <c r="AA3589" s="31" t="s">
        <v>40982</v>
      </c>
      <c r="AB3589" s="31" t="s">
        <v>41651</v>
      </c>
      <c r="AC3589" s="31" t="s">
        <v>41652</v>
      </c>
      <c r="AD3589" s="31" t="s">
        <v>11</v>
      </c>
      <c r="AE3589" s="31" t="s">
        <v>41653</v>
      </c>
      <c r="AF3589" s="31"/>
      <c r="AG3589" s="31"/>
      <c r="AH3589" s="31"/>
      <c r="AI3589" s="31" t="s">
        <v>41654</v>
      </c>
      <c r="AJ3589" s="31"/>
      <c r="AK3589" s="31" t="s">
        <v>41655</v>
      </c>
      <c r="AL3589" s="31" t="s">
        <v>41656</v>
      </c>
      <c r="AM3589" s="31">
        <v>381</v>
      </c>
      <c r="AN3589" s="1">
        <f>IF(X3589="",0,1)</f>
        <v>1</v>
      </c>
      <c r="AO3589" s="1">
        <f>IF(AI3589="",0,1)</f>
        <v>1</v>
      </c>
      <c r="AP3589" s="30">
        <f>DATE(YEAR(AE3589),MONTH(AE3589),DAY(AE3589))</f>
        <v>46299</v>
      </c>
      <c r="AQ3589" s="1" t="str">
        <f>IF(COUNTIF('同场线路Rotas do mesmo SC'!A:A,C3589)&gt;0,"Sim","Não")</f>
        <v>Não</v>
      </c>
      <c r="AR3589" s="1" t="str">
        <f>IF(COUNTIF(揽收业务网点!A:A,P3589)&gt;0,"Sim","Não")</f>
        <v>Não</v>
      </c>
    </row>
    <row r="3590" spans="1:44">
      <c r="A3590" s="31" t="s">
        <v>41657</v>
      </c>
      <c r="B3590" s="31" t="s">
        <v>379</v>
      </c>
      <c r="C3590" s="31" t="s">
        <v>7913</v>
      </c>
      <c r="D3590" s="31" t="s">
        <v>381</v>
      </c>
      <c r="E3590" s="31" t="s">
        <v>382</v>
      </c>
      <c r="F3590" s="31" t="s">
        <v>383</v>
      </c>
      <c r="G3590" s="31">
        <v>245</v>
      </c>
      <c r="H3590" s="31" t="s">
        <v>41658</v>
      </c>
      <c r="I3590" s="31" t="s">
        <v>385</v>
      </c>
      <c r="J3590" s="31" t="s">
        <v>4292</v>
      </c>
      <c r="K3590" s="31" t="s">
        <v>387</v>
      </c>
      <c r="L3590" s="31" t="s">
        <v>4293</v>
      </c>
      <c r="M3590" s="31" t="s">
        <v>34006</v>
      </c>
      <c r="N3590" s="31" t="s">
        <v>34007</v>
      </c>
      <c r="O3590" s="31" t="s">
        <v>1262</v>
      </c>
      <c r="P3590" s="31" t="s">
        <v>1263</v>
      </c>
      <c r="Q3590" s="31" t="s">
        <v>118</v>
      </c>
      <c r="R3590" s="31" t="s">
        <v>41659</v>
      </c>
      <c r="S3590" s="31" t="s">
        <v>41659</v>
      </c>
      <c r="T3590" s="31" t="s">
        <v>41660</v>
      </c>
      <c r="U3590" s="31" t="s">
        <v>41661</v>
      </c>
      <c r="V3590" s="31">
        <v>150</v>
      </c>
      <c r="W3590" s="31" t="s">
        <v>396</v>
      </c>
      <c r="X3590" s="31" t="s">
        <v>41662</v>
      </c>
      <c r="Y3590" s="31" t="s">
        <v>40695</v>
      </c>
      <c r="Z3590" s="31" t="s">
        <v>41663</v>
      </c>
      <c r="AA3590" s="31" t="s">
        <v>41663</v>
      </c>
      <c r="AB3590" s="31" t="s">
        <v>7923</v>
      </c>
      <c r="AC3590" s="31" t="s">
        <v>7924</v>
      </c>
      <c r="AD3590" s="31" t="s">
        <v>118</v>
      </c>
      <c r="AE3590" s="31" t="s">
        <v>41664</v>
      </c>
      <c r="AF3590" s="31" t="s">
        <v>41665</v>
      </c>
      <c r="AG3590" s="31">
        <v>-20</v>
      </c>
      <c r="AH3590" s="31" t="s">
        <v>41665</v>
      </c>
      <c r="AI3590" s="31" t="s">
        <v>41666</v>
      </c>
      <c r="AJ3590" s="31">
        <v>25</v>
      </c>
      <c r="AK3590" s="31" t="s">
        <v>41667</v>
      </c>
      <c r="AL3590" s="31" t="s">
        <v>41668</v>
      </c>
      <c r="AM3590" s="31">
        <v>47</v>
      </c>
      <c r="AN3590" s="1">
        <f>IF(X3590="",0,1)</f>
        <v>1</v>
      </c>
      <c r="AO3590" s="1">
        <f>IF(AI3590="",0,1)</f>
        <v>1</v>
      </c>
      <c r="AP3590" s="30">
        <f>DATE(YEAR(AE3590),MONTH(AE3590),DAY(AE3590))</f>
        <v>46299</v>
      </c>
      <c r="AQ3590" s="1" t="str">
        <f>IF(COUNTIF('同场线路Rotas do mesmo SC'!A:A,C3590)&gt;0,"Sim","Não")</f>
        <v>Não</v>
      </c>
      <c r="AR3590" s="1" t="str">
        <f>IF(COUNTIF(揽收业务网点!A:A,P3590)&gt;0,"Sim","Não")</f>
        <v>Não</v>
      </c>
    </row>
    <row r="3591" spans="1:44">
      <c r="A3591" s="31" t="s">
        <v>41669</v>
      </c>
      <c r="B3591" s="31" t="s">
        <v>379</v>
      </c>
      <c r="C3591" s="31" t="s">
        <v>7931</v>
      </c>
      <c r="D3591" s="31" t="s">
        <v>381</v>
      </c>
      <c r="E3591" s="31" t="s">
        <v>382</v>
      </c>
      <c r="F3591" s="31" t="s">
        <v>383</v>
      </c>
      <c r="G3591" s="31">
        <v>60</v>
      </c>
      <c r="H3591" s="31" t="s">
        <v>7932</v>
      </c>
      <c r="I3591" s="31" t="s">
        <v>512</v>
      </c>
      <c r="J3591" s="31" t="s">
        <v>7933</v>
      </c>
      <c r="K3591" s="31" t="s">
        <v>387</v>
      </c>
      <c r="L3591" s="31" t="s">
        <v>7934</v>
      </c>
      <c r="M3591" s="31" t="s">
        <v>7933</v>
      </c>
      <c r="N3591" s="31" t="s">
        <v>7935</v>
      </c>
      <c r="O3591" s="31" t="s">
        <v>1435</v>
      </c>
      <c r="P3591" s="31" t="s">
        <v>1436</v>
      </c>
      <c r="Q3591" s="31" t="s">
        <v>5</v>
      </c>
      <c r="R3591" s="31" t="s">
        <v>33978</v>
      </c>
      <c r="S3591" s="31" t="s">
        <v>32200</v>
      </c>
      <c r="T3591" s="31" t="s">
        <v>41670</v>
      </c>
      <c r="U3591" s="31" t="s">
        <v>41671</v>
      </c>
      <c r="V3591" s="31">
        <v>71</v>
      </c>
      <c r="W3591" s="31" t="s">
        <v>396</v>
      </c>
      <c r="X3591" s="31" t="s">
        <v>41672</v>
      </c>
      <c r="Y3591" s="31" t="s">
        <v>40052</v>
      </c>
      <c r="Z3591" s="31" t="s">
        <v>41673</v>
      </c>
      <c r="AA3591" s="31" t="s">
        <v>41673</v>
      </c>
      <c r="AB3591" s="31" t="s">
        <v>7941</v>
      </c>
      <c r="AC3591" s="31" t="s">
        <v>7942</v>
      </c>
      <c r="AD3591" s="31" t="s">
        <v>5</v>
      </c>
      <c r="AE3591" s="31" t="s">
        <v>39921</v>
      </c>
      <c r="AF3591" s="31" t="s">
        <v>41674</v>
      </c>
      <c r="AG3591" s="31">
        <v>-97</v>
      </c>
      <c r="AH3591" s="31" t="s">
        <v>41674</v>
      </c>
      <c r="AI3591" s="31" t="s">
        <v>41675</v>
      </c>
      <c r="AJ3591" s="31">
        <v>3</v>
      </c>
      <c r="AK3591" s="31" t="s">
        <v>41676</v>
      </c>
      <c r="AL3591" s="31" t="s">
        <v>41677</v>
      </c>
      <c r="AM3591" s="31">
        <v>66</v>
      </c>
      <c r="AN3591" s="1">
        <f>IF(X3591="",0,1)</f>
        <v>1</v>
      </c>
      <c r="AO3591" s="1">
        <f>IF(AI3591="",0,1)</f>
        <v>1</v>
      </c>
      <c r="AP3591" s="30">
        <f>DATE(YEAR(AE3591),MONTH(AE3591),DAY(AE3591))</f>
        <v>46299</v>
      </c>
      <c r="AQ3591" s="1" t="str">
        <f>IF(COUNTIF('同场线路Rotas do mesmo SC'!A:A,C3591)&gt;0,"Sim","Não")</f>
        <v>Não</v>
      </c>
      <c r="AR3591" s="1" t="str">
        <f>IF(COUNTIF(揽收业务网点!A:A,P3591)&gt;0,"Sim","Não")</f>
        <v>Não</v>
      </c>
    </row>
    <row r="3592" spans="1:44">
      <c r="A3592" s="31" t="s">
        <v>41678</v>
      </c>
      <c r="B3592" s="31" t="s">
        <v>379</v>
      </c>
      <c r="C3592" s="31" t="s">
        <v>41679</v>
      </c>
      <c r="D3592" s="31" t="s">
        <v>381</v>
      </c>
      <c r="E3592" s="31" t="s">
        <v>382</v>
      </c>
      <c r="F3592" s="31" t="s">
        <v>383</v>
      </c>
      <c r="G3592" s="31">
        <v>50</v>
      </c>
      <c r="H3592" s="31" t="s">
        <v>7949</v>
      </c>
      <c r="I3592" s="31" t="s">
        <v>512</v>
      </c>
      <c r="J3592" s="31" t="s">
        <v>3807</v>
      </c>
      <c r="K3592" s="31" t="s">
        <v>387</v>
      </c>
      <c r="L3592" s="31" t="s">
        <v>3808</v>
      </c>
      <c r="M3592" s="31" t="s">
        <v>7950</v>
      </c>
      <c r="N3592" s="31" t="s">
        <v>7951</v>
      </c>
      <c r="O3592" s="31" t="s">
        <v>461</v>
      </c>
      <c r="P3592" s="31" t="s">
        <v>462</v>
      </c>
      <c r="Q3592" s="31" t="s">
        <v>5</v>
      </c>
      <c r="R3592" s="31" t="s">
        <v>10821</v>
      </c>
      <c r="S3592" s="31" t="s">
        <v>22014</v>
      </c>
      <c r="T3592" s="31" t="s">
        <v>41680</v>
      </c>
      <c r="U3592" s="31" t="s">
        <v>41681</v>
      </c>
      <c r="V3592" s="31">
        <v>762</v>
      </c>
      <c r="W3592" s="31" t="s">
        <v>396</v>
      </c>
      <c r="X3592" s="31" t="s">
        <v>41682</v>
      </c>
      <c r="Y3592" s="31" t="s">
        <v>40278</v>
      </c>
      <c r="Z3592" s="31" t="s">
        <v>41683</v>
      </c>
      <c r="AA3592" s="31" t="s">
        <v>41683</v>
      </c>
      <c r="AB3592" s="31" t="s">
        <v>7958</v>
      </c>
      <c r="AC3592" s="31" t="s">
        <v>7959</v>
      </c>
      <c r="AD3592" s="31" t="s">
        <v>5</v>
      </c>
      <c r="AE3592" s="31" t="s">
        <v>41684</v>
      </c>
      <c r="AF3592" s="31" t="s">
        <v>41685</v>
      </c>
      <c r="AG3592" s="31">
        <v>-72</v>
      </c>
      <c r="AH3592" s="31" t="s">
        <v>41685</v>
      </c>
      <c r="AI3592" s="31" t="s">
        <v>41686</v>
      </c>
      <c r="AJ3592" s="31">
        <v>12</v>
      </c>
      <c r="AK3592" s="31" t="s">
        <v>41687</v>
      </c>
      <c r="AL3592" s="31" t="s">
        <v>41688</v>
      </c>
      <c r="AM3592" s="31">
        <v>133</v>
      </c>
      <c r="AN3592" s="1">
        <f>IF(X3592="",0,1)</f>
        <v>1</v>
      </c>
      <c r="AO3592" s="1">
        <f>IF(AI3592="",0,1)</f>
        <v>1</v>
      </c>
      <c r="AP3592" s="30">
        <f>DATE(YEAR(AE3592),MONTH(AE3592),DAY(AE3592))</f>
        <v>46299</v>
      </c>
      <c r="AQ3592" s="1" t="str">
        <f>IF(COUNTIF('同场线路Rotas do mesmo SC'!A:A,C3592)&gt;0,"Sim","Não")</f>
        <v>Não</v>
      </c>
      <c r="AR3592" s="1" t="str">
        <f>IF(COUNTIF(揽收业务网点!A:A,P3592)&gt;0,"Sim","Não")</f>
        <v>Não</v>
      </c>
    </row>
    <row r="3593" spans="1:44">
      <c r="A3593" s="31" t="s">
        <v>41689</v>
      </c>
      <c r="B3593" s="31" t="s">
        <v>379</v>
      </c>
      <c r="C3593" s="31" t="s">
        <v>7965</v>
      </c>
      <c r="D3593" s="31" t="s">
        <v>381</v>
      </c>
      <c r="E3593" s="31" t="s">
        <v>382</v>
      </c>
      <c r="F3593" s="31" t="s">
        <v>383</v>
      </c>
      <c r="G3593" s="31">
        <v>60</v>
      </c>
      <c r="H3593" s="31" t="s">
        <v>7966</v>
      </c>
      <c r="I3593" s="31" t="s">
        <v>385</v>
      </c>
      <c r="J3593" s="31" t="s">
        <v>2337</v>
      </c>
      <c r="K3593" s="31" t="s">
        <v>387</v>
      </c>
      <c r="L3593" s="31" t="s">
        <v>2338</v>
      </c>
      <c r="M3593" s="31" t="s">
        <v>7967</v>
      </c>
      <c r="N3593" s="31" t="s">
        <v>7968</v>
      </c>
      <c r="O3593" s="31" t="s">
        <v>2341</v>
      </c>
      <c r="P3593" s="31" t="s">
        <v>2342</v>
      </c>
      <c r="Q3593" s="31" t="s">
        <v>5</v>
      </c>
      <c r="R3593" s="31" t="s">
        <v>8000</v>
      </c>
      <c r="S3593" s="31" t="s">
        <v>41690</v>
      </c>
      <c r="T3593" s="31" t="s">
        <v>41691</v>
      </c>
      <c r="U3593" s="31" t="s">
        <v>41692</v>
      </c>
      <c r="V3593" s="31">
        <v>756</v>
      </c>
      <c r="W3593" s="31" t="s">
        <v>396</v>
      </c>
      <c r="X3593" s="31" t="s">
        <v>41693</v>
      </c>
      <c r="Y3593" s="31" t="s">
        <v>40265</v>
      </c>
      <c r="Z3593" s="31" t="s">
        <v>40695</v>
      </c>
      <c r="AA3593" s="31" t="s">
        <v>40695</v>
      </c>
      <c r="AB3593" s="31" t="s">
        <v>7975</v>
      </c>
      <c r="AC3593" s="31" t="s">
        <v>7976</v>
      </c>
      <c r="AD3593" s="31" t="s">
        <v>5</v>
      </c>
      <c r="AE3593" s="31" t="s">
        <v>40052</v>
      </c>
      <c r="AF3593" s="31" t="s">
        <v>41694</v>
      </c>
      <c r="AG3593" s="31">
        <v>-114</v>
      </c>
      <c r="AH3593" s="31" t="s">
        <v>41694</v>
      </c>
      <c r="AI3593" s="31" t="s">
        <v>41695</v>
      </c>
      <c r="AJ3593" s="31">
        <v>107</v>
      </c>
      <c r="AK3593" s="31" t="s">
        <v>41696</v>
      </c>
      <c r="AL3593" s="31" t="s">
        <v>41697</v>
      </c>
      <c r="AM3593" s="31">
        <v>105</v>
      </c>
      <c r="AN3593" s="1">
        <f>IF(X3593="",0,1)</f>
        <v>1</v>
      </c>
      <c r="AO3593" s="1">
        <f>IF(AI3593="",0,1)</f>
        <v>1</v>
      </c>
      <c r="AP3593" s="30">
        <f>DATE(YEAR(AE3593),MONTH(AE3593),DAY(AE3593))</f>
        <v>46299</v>
      </c>
      <c r="AQ3593" s="1" t="str">
        <f>IF(COUNTIF('同场线路Rotas do mesmo SC'!A:A,C3593)&gt;0,"Sim","Não")</f>
        <v>Não</v>
      </c>
      <c r="AR3593" s="1" t="str">
        <f>IF(COUNTIF(揽收业务网点!A:A,P3593)&gt;0,"Sim","Não")</f>
        <v>Não</v>
      </c>
    </row>
    <row r="3594" spans="1:44">
      <c r="A3594" s="31" t="s">
        <v>41698</v>
      </c>
      <c r="B3594" s="31" t="s">
        <v>379</v>
      </c>
      <c r="C3594" s="31" t="s">
        <v>7980</v>
      </c>
      <c r="D3594" s="31" t="s">
        <v>381</v>
      </c>
      <c r="E3594" s="31" t="s">
        <v>382</v>
      </c>
      <c r="F3594" s="31" t="s">
        <v>383</v>
      </c>
      <c r="G3594" s="31">
        <v>60</v>
      </c>
      <c r="H3594" s="31" t="s">
        <v>1425</v>
      </c>
      <c r="I3594" s="31" t="s">
        <v>385</v>
      </c>
      <c r="J3594" s="31" t="s">
        <v>1426</v>
      </c>
      <c r="K3594" s="31" t="s">
        <v>387</v>
      </c>
      <c r="L3594" s="31" t="s">
        <v>1427</v>
      </c>
      <c r="M3594" s="31" t="s">
        <v>7982</v>
      </c>
      <c r="N3594" s="31" t="s">
        <v>7983</v>
      </c>
      <c r="O3594" s="31" t="s">
        <v>1435</v>
      </c>
      <c r="P3594" s="31" t="s">
        <v>1436</v>
      </c>
      <c r="Q3594" s="31" t="s">
        <v>5</v>
      </c>
      <c r="R3594" s="31" t="s">
        <v>2343</v>
      </c>
      <c r="S3594" s="31" t="s">
        <v>41699</v>
      </c>
      <c r="T3594" s="31" t="s">
        <v>41700</v>
      </c>
      <c r="U3594" s="31" t="s">
        <v>41685</v>
      </c>
      <c r="V3594" s="31">
        <v>218</v>
      </c>
      <c r="W3594" s="31" t="s">
        <v>396</v>
      </c>
      <c r="X3594" s="31" t="s">
        <v>41701</v>
      </c>
      <c r="Y3594" s="31" t="s">
        <v>40052</v>
      </c>
      <c r="Z3594" s="31" t="s">
        <v>41673</v>
      </c>
      <c r="AA3594" s="31" t="s">
        <v>41673</v>
      </c>
      <c r="AB3594" s="31" t="s">
        <v>7990</v>
      </c>
      <c r="AC3594" s="31" t="s">
        <v>6</v>
      </c>
      <c r="AD3594" s="31" t="s">
        <v>5</v>
      </c>
      <c r="AE3594" s="31" t="s">
        <v>39921</v>
      </c>
      <c r="AF3594" s="31" t="s">
        <v>41702</v>
      </c>
      <c r="AG3594" s="31">
        <v>-135</v>
      </c>
      <c r="AH3594" s="31" t="s">
        <v>41702</v>
      </c>
      <c r="AI3594" s="31" t="s">
        <v>41703</v>
      </c>
      <c r="AJ3594" s="31">
        <v>95</v>
      </c>
      <c r="AK3594" s="31" t="s">
        <v>41704</v>
      </c>
      <c r="AL3594" s="31" t="s">
        <v>41705</v>
      </c>
      <c r="AM3594" s="31">
        <v>1579</v>
      </c>
      <c r="AN3594" s="1">
        <f>IF(X3594="",0,1)</f>
        <v>1</v>
      </c>
      <c r="AO3594" s="1">
        <f>IF(AI3594="",0,1)</f>
        <v>1</v>
      </c>
      <c r="AP3594" s="30">
        <f>DATE(YEAR(AE3594),MONTH(AE3594),DAY(AE3594))</f>
        <v>46299</v>
      </c>
      <c r="AQ3594" s="1" t="str">
        <f>IF(COUNTIF('同场线路Rotas do mesmo SC'!A:A,C3594)&gt;0,"Sim","Não")</f>
        <v>Não</v>
      </c>
      <c r="AR3594" s="1" t="str">
        <f>IF(COUNTIF(揽收业务网点!A:A,P3594)&gt;0,"Sim","Não")</f>
        <v>Não</v>
      </c>
    </row>
    <row r="3595" spans="1:44">
      <c r="A3595" s="31" t="s">
        <v>41706</v>
      </c>
      <c r="B3595" s="31" t="s">
        <v>379</v>
      </c>
      <c r="C3595" s="31" t="s">
        <v>8012</v>
      </c>
      <c r="D3595" s="31" t="s">
        <v>381</v>
      </c>
      <c r="E3595" s="31" t="s">
        <v>382</v>
      </c>
      <c r="F3595" s="31" t="s">
        <v>383</v>
      </c>
      <c r="G3595" s="31">
        <v>10</v>
      </c>
      <c r="H3595" s="31" t="s">
        <v>31204</v>
      </c>
      <c r="I3595" s="31" t="s">
        <v>409</v>
      </c>
      <c r="J3595" s="31" t="s">
        <v>775</v>
      </c>
      <c r="K3595" s="31" t="s">
        <v>411</v>
      </c>
      <c r="L3595" s="31" t="s">
        <v>776</v>
      </c>
      <c r="M3595" s="31" t="s">
        <v>11069</v>
      </c>
      <c r="N3595" s="31" t="s">
        <v>11070</v>
      </c>
      <c r="O3595" s="31" t="s">
        <v>3195</v>
      </c>
      <c r="P3595" s="31" t="s">
        <v>3196</v>
      </c>
      <c r="Q3595" s="31" t="s">
        <v>5</v>
      </c>
      <c r="R3595" s="31" t="s">
        <v>41707</v>
      </c>
      <c r="S3595" s="31" t="s">
        <v>41708</v>
      </c>
      <c r="T3595" s="31" t="s">
        <v>41709</v>
      </c>
      <c r="U3595" s="31" t="s">
        <v>41710</v>
      </c>
      <c r="V3595" s="31">
        <v>400</v>
      </c>
      <c r="W3595" s="31" t="s">
        <v>396</v>
      </c>
      <c r="X3595" s="31" t="s">
        <v>41711</v>
      </c>
      <c r="Y3595" s="31" t="s">
        <v>40265</v>
      </c>
      <c r="Z3595" s="31" t="s">
        <v>41712</v>
      </c>
      <c r="AA3595" s="31" t="s">
        <v>41712</v>
      </c>
      <c r="AB3595" s="31" t="s">
        <v>8022</v>
      </c>
      <c r="AC3595" s="31" t="s">
        <v>8023</v>
      </c>
      <c r="AD3595" s="31" t="s">
        <v>5</v>
      </c>
      <c r="AE3595" s="31" t="s">
        <v>40074</v>
      </c>
      <c r="AF3595" s="31" t="s">
        <v>41713</v>
      </c>
      <c r="AG3595" s="31">
        <v>-2</v>
      </c>
      <c r="AH3595" s="31" t="s">
        <v>41713</v>
      </c>
      <c r="AI3595" s="31" t="s">
        <v>41714</v>
      </c>
      <c r="AJ3595" s="31">
        <v>21</v>
      </c>
      <c r="AK3595" s="31" t="s">
        <v>41715</v>
      </c>
      <c r="AL3595" s="31" t="s">
        <v>41716</v>
      </c>
      <c r="AM3595" s="31">
        <v>269</v>
      </c>
      <c r="AN3595" s="1">
        <f>IF(X3595="",0,1)</f>
        <v>1</v>
      </c>
      <c r="AO3595" s="1">
        <f>IF(AI3595="",0,1)</f>
        <v>1</v>
      </c>
      <c r="AP3595" s="30">
        <f>DATE(YEAR(AE3595),MONTH(AE3595),DAY(AE3595))</f>
        <v>46299</v>
      </c>
      <c r="AQ3595" s="1" t="str">
        <f>IF(COUNTIF('同场线路Rotas do mesmo SC'!A:A,C3595)&gt;0,"Sim","Não")</f>
        <v>Não</v>
      </c>
      <c r="AR3595" s="1" t="str">
        <f>IF(COUNTIF(揽收业务网点!A:A,P3595)&gt;0,"Sim","Não")</f>
        <v>Não</v>
      </c>
    </row>
    <row r="3596" spans="1:44">
      <c r="A3596" s="31" t="s">
        <v>41717</v>
      </c>
      <c r="B3596" s="31" t="s">
        <v>379</v>
      </c>
      <c r="C3596" s="31" t="s">
        <v>41718</v>
      </c>
      <c r="D3596" s="31" t="s">
        <v>381</v>
      </c>
      <c r="E3596" s="31" t="s">
        <v>382</v>
      </c>
      <c r="F3596" s="31" t="s">
        <v>383</v>
      </c>
      <c r="G3596" s="31">
        <v>42</v>
      </c>
      <c r="H3596" s="31" t="s">
        <v>31216</v>
      </c>
      <c r="I3596" s="31" t="s">
        <v>409</v>
      </c>
      <c r="J3596" s="31" t="s">
        <v>2476</v>
      </c>
      <c r="K3596" s="31" t="s">
        <v>411</v>
      </c>
      <c r="L3596" s="31" t="s">
        <v>2477</v>
      </c>
      <c r="M3596" s="31" t="s">
        <v>4963</v>
      </c>
      <c r="N3596" s="31" t="s">
        <v>4964</v>
      </c>
      <c r="O3596" s="31" t="s">
        <v>1229</v>
      </c>
      <c r="P3596" s="31" t="s">
        <v>50</v>
      </c>
      <c r="Q3596" s="31" t="s">
        <v>11</v>
      </c>
      <c r="R3596" s="31" t="s">
        <v>41719</v>
      </c>
      <c r="S3596" s="31" t="s">
        <v>41720</v>
      </c>
      <c r="T3596" s="31" t="s">
        <v>41721</v>
      </c>
      <c r="U3596" s="31" t="s">
        <v>41722</v>
      </c>
      <c r="V3596" s="31">
        <v>134</v>
      </c>
      <c r="W3596" s="31" t="s">
        <v>396</v>
      </c>
      <c r="X3596" s="31" t="s">
        <v>41723</v>
      </c>
      <c r="Y3596" s="31" t="s">
        <v>39959</v>
      </c>
      <c r="Z3596" s="31" t="s">
        <v>41724</v>
      </c>
      <c r="AA3596" s="31" t="s">
        <v>41724</v>
      </c>
      <c r="AB3596" s="31" t="s">
        <v>8077</v>
      </c>
      <c r="AC3596" s="31" t="s">
        <v>8078</v>
      </c>
      <c r="AD3596" s="31" t="s">
        <v>11</v>
      </c>
      <c r="AE3596" s="31" t="s">
        <v>40695</v>
      </c>
      <c r="AF3596" s="31" t="s">
        <v>41725</v>
      </c>
      <c r="AG3596" s="31">
        <v>226</v>
      </c>
      <c r="AH3596" s="31" t="s">
        <v>41725</v>
      </c>
      <c r="AI3596" s="31" t="s">
        <v>41726</v>
      </c>
      <c r="AJ3596" s="31">
        <v>19</v>
      </c>
      <c r="AK3596" s="31" t="s">
        <v>41727</v>
      </c>
      <c r="AL3596" s="31" t="s">
        <v>41728</v>
      </c>
      <c r="AM3596" s="31">
        <v>188</v>
      </c>
      <c r="AN3596" s="1">
        <f>IF(X3596="",0,1)</f>
        <v>1</v>
      </c>
      <c r="AO3596" s="1">
        <f>IF(AI3596="",0,1)</f>
        <v>1</v>
      </c>
      <c r="AP3596" s="30">
        <f>DATE(YEAR(AE3596),MONTH(AE3596),DAY(AE3596))</f>
        <v>46299</v>
      </c>
      <c r="AQ3596" s="1" t="str">
        <f>IF(COUNTIF('同场线路Rotas do mesmo SC'!A:A,C3596)&gt;0,"Sim","Não")</f>
        <v>Não</v>
      </c>
      <c r="AR3596" s="1" t="str">
        <f>IF(COUNTIF(揽收业务网点!A:A,P3596)&gt;0,"Sim","Não")</f>
        <v>Sim</v>
      </c>
    </row>
    <row r="3597" spans="1:44">
      <c r="A3597" s="31" t="s">
        <v>41729</v>
      </c>
      <c r="B3597" s="31" t="s">
        <v>379</v>
      </c>
      <c r="C3597" s="31" t="s">
        <v>8131</v>
      </c>
      <c r="D3597" s="31" t="s">
        <v>381</v>
      </c>
      <c r="E3597" s="31" t="s">
        <v>382</v>
      </c>
      <c r="F3597" s="31" t="s">
        <v>383</v>
      </c>
      <c r="G3597" s="31">
        <v>76</v>
      </c>
      <c r="H3597" s="31" t="s">
        <v>41730</v>
      </c>
      <c r="I3597" s="31" t="s">
        <v>385</v>
      </c>
      <c r="J3597" s="31" t="s">
        <v>642</v>
      </c>
      <c r="K3597" s="31" t="s">
        <v>387</v>
      </c>
      <c r="L3597" s="31" t="s">
        <v>643</v>
      </c>
      <c r="M3597" s="31" t="s">
        <v>41731</v>
      </c>
      <c r="N3597" s="31" t="s">
        <v>41732</v>
      </c>
      <c r="O3597" s="31" t="s">
        <v>1146</v>
      </c>
      <c r="P3597" s="31" t="s">
        <v>1147</v>
      </c>
      <c r="Q3597" s="31" t="s">
        <v>118</v>
      </c>
      <c r="R3597" s="31" t="s">
        <v>29910</v>
      </c>
      <c r="S3597" s="31" t="s">
        <v>29910</v>
      </c>
      <c r="T3597" s="31" t="s">
        <v>41733</v>
      </c>
      <c r="U3597" s="31" t="s">
        <v>41734</v>
      </c>
      <c r="V3597" s="31">
        <v>44</v>
      </c>
      <c r="W3597" s="31" t="s">
        <v>396</v>
      </c>
      <c r="X3597" s="31" t="s">
        <v>41735</v>
      </c>
      <c r="Y3597" s="31" t="s">
        <v>40265</v>
      </c>
      <c r="Z3597" s="31" t="s">
        <v>41736</v>
      </c>
      <c r="AA3597" s="31" t="s">
        <v>41736</v>
      </c>
      <c r="AB3597" s="31" t="s">
        <v>8142</v>
      </c>
      <c r="AC3597" s="31" t="s">
        <v>8143</v>
      </c>
      <c r="AD3597" s="31" t="s">
        <v>118</v>
      </c>
      <c r="AE3597" s="31" t="s">
        <v>40596</v>
      </c>
      <c r="AF3597" s="31" t="s">
        <v>41737</v>
      </c>
      <c r="AG3597" s="31">
        <v>90</v>
      </c>
      <c r="AH3597" s="31" t="s">
        <v>41737</v>
      </c>
      <c r="AI3597" s="31" t="s">
        <v>41738</v>
      </c>
      <c r="AJ3597" s="31">
        <v>-57</v>
      </c>
      <c r="AK3597" s="31" t="s">
        <v>41739</v>
      </c>
      <c r="AL3597" s="31" t="s">
        <v>41697</v>
      </c>
      <c r="AM3597" s="31">
        <v>47</v>
      </c>
      <c r="AN3597" s="1">
        <f>IF(X3597="",0,1)</f>
        <v>1</v>
      </c>
      <c r="AO3597" s="1">
        <f>IF(AI3597="",0,1)</f>
        <v>1</v>
      </c>
      <c r="AP3597" s="30">
        <f>DATE(YEAR(AE3597),MONTH(AE3597),DAY(AE3597))</f>
        <v>46299</v>
      </c>
      <c r="AQ3597" s="1" t="str">
        <f>IF(COUNTIF('同场线路Rotas do mesmo SC'!A:A,C3597)&gt;0,"Sim","Não")</f>
        <v>Não</v>
      </c>
      <c r="AR3597" s="1" t="str">
        <f>IF(COUNTIF(揽收业务网点!A:A,P3597)&gt;0,"Sim","Não")</f>
        <v>Não</v>
      </c>
    </row>
    <row r="3598" spans="1:44">
      <c r="A3598" s="31" t="s">
        <v>41740</v>
      </c>
      <c r="B3598" s="31" t="s">
        <v>379</v>
      </c>
      <c r="C3598" s="31" t="s">
        <v>8177</v>
      </c>
      <c r="D3598" s="31" t="s">
        <v>381</v>
      </c>
      <c r="E3598" s="31" t="s">
        <v>382</v>
      </c>
      <c r="F3598" s="31" t="s">
        <v>383</v>
      </c>
      <c r="G3598" s="31">
        <v>31</v>
      </c>
      <c r="H3598" s="31" t="s">
        <v>7097</v>
      </c>
      <c r="I3598" s="31" t="s">
        <v>868</v>
      </c>
      <c r="J3598" s="31" t="s">
        <v>2187</v>
      </c>
      <c r="K3598" s="31" t="s">
        <v>387</v>
      </c>
      <c r="L3598" s="31" t="s">
        <v>2188</v>
      </c>
      <c r="M3598" s="31" t="s">
        <v>7098</v>
      </c>
      <c r="N3598" s="31" t="s">
        <v>7099</v>
      </c>
      <c r="O3598" s="31" t="s">
        <v>653</v>
      </c>
      <c r="P3598" s="31" t="s">
        <v>654</v>
      </c>
      <c r="Q3598" s="31" t="s">
        <v>11</v>
      </c>
      <c r="R3598" s="31" t="s">
        <v>20602</v>
      </c>
      <c r="S3598" s="31" t="s">
        <v>41741</v>
      </c>
      <c r="T3598" s="31" t="s">
        <v>41742</v>
      </c>
      <c r="U3598" s="31" t="s">
        <v>41743</v>
      </c>
      <c r="V3598" s="31">
        <v>1348</v>
      </c>
      <c r="W3598" s="31" t="s">
        <v>896</v>
      </c>
      <c r="X3598" s="31" t="s">
        <v>41744</v>
      </c>
      <c r="Y3598" s="31" t="s">
        <v>40595</v>
      </c>
      <c r="Z3598" s="31" t="s">
        <v>41745</v>
      </c>
      <c r="AA3598" s="31" t="s">
        <v>41745</v>
      </c>
      <c r="AB3598" s="31" t="s">
        <v>8183</v>
      </c>
      <c r="AC3598" s="31" t="s">
        <v>8184</v>
      </c>
      <c r="AD3598" s="31" t="s">
        <v>11</v>
      </c>
      <c r="AE3598" s="31" t="s">
        <v>40687</v>
      </c>
      <c r="AF3598" s="31" t="s">
        <v>41746</v>
      </c>
      <c r="AG3598" s="31">
        <v>12</v>
      </c>
      <c r="AH3598" s="31" t="s">
        <v>41746</v>
      </c>
      <c r="AI3598" s="31" t="s">
        <v>41747</v>
      </c>
      <c r="AJ3598" s="31">
        <v>41</v>
      </c>
      <c r="AK3598" s="31" t="s">
        <v>41748</v>
      </c>
      <c r="AL3598" s="31" t="s">
        <v>41749</v>
      </c>
      <c r="AM3598" s="31">
        <v>255</v>
      </c>
      <c r="AN3598" s="1">
        <f>IF(X3598="",0,1)</f>
        <v>1</v>
      </c>
      <c r="AO3598" s="1">
        <f>IF(AI3598="",0,1)</f>
        <v>1</v>
      </c>
      <c r="AP3598" s="30">
        <f>DATE(YEAR(AE3598),MONTH(AE3598),DAY(AE3598))</f>
        <v>46299</v>
      </c>
      <c r="AQ3598" s="1" t="str">
        <f>IF(COUNTIF('同场线路Rotas do mesmo SC'!A:A,C3598)&gt;0,"Sim","Não")</f>
        <v>Não</v>
      </c>
      <c r="AR3598" s="1" t="str">
        <f>IF(COUNTIF(揽收业务网点!A:A,P3598)&gt;0,"Sim","Não")</f>
        <v>Não</v>
      </c>
    </row>
    <row r="3599" spans="1:44">
      <c r="A3599" s="31" t="s">
        <v>41750</v>
      </c>
      <c r="B3599" s="31" t="s">
        <v>379</v>
      </c>
      <c r="C3599" s="31" t="s">
        <v>8265</v>
      </c>
      <c r="D3599" s="31" t="s">
        <v>381</v>
      </c>
      <c r="E3599" s="31" t="s">
        <v>382</v>
      </c>
      <c r="F3599" s="31" t="s">
        <v>383</v>
      </c>
      <c r="G3599" s="31">
        <v>17</v>
      </c>
      <c r="H3599" s="31" t="s">
        <v>11522</v>
      </c>
      <c r="I3599" s="31" t="s">
        <v>702</v>
      </c>
      <c r="J3599" s="31" t="s">
        <v>1979</v>
      </c>
      <c r="K3599" s="31" t="s">
        <v>411</v>
      </c>
      <c r="L3599" s="31" t="s">
        <v>1980</v>
      </c>
      <c r="M3599" s="31" t="s">
        <v>10373</v>
      </c>
      <c r="N3599" s="31" t="s">
        <v>10374</v>
      </c>
      <c r="O3599" s="31" t="s">
        <v>1372</v>
      </c>
      <c r="P3599" s="31" t="s">
        <v>34</v>
      </c>
      <c r="Q3599" s="31" t="s">
        <v>11</v>
      </c>
      <c r="R3599" s="31" t="s">
        <v>15031</v>
      </c>
      <c r="S3599" s="31" t="s">
        <v>41751</v>
      </c>
      <c r="T3599" s="31" t="s">
        <v>41752</v>
      </c>
      <c r="U3599" s="31" t="s">
        <v>41753</v>
      </c>
      <c r="V3599" s="31">
        <v>137</v>
      </c>
      <c r="W3599" s="31" t="s">
        <v>396</v>
      </c>
      <c r="X3599" s="31" t="s">
        <v>41754</v>
      </c>
      <c r="Y3599" s="31" t="s">
        <v>40265</v>
      </c>
      <c r="Z3599" s="31" t="s">
        <v>41755</v>
      </c>
      <c r="AA3599" s="31" t="s">
        <v>41755</v>
      </c>
      <c r="AB3599" s="31" t="s">
        <v>8275</v>
      </c>
      <c r="AC3599" s="31" t="s">
        <v>8276</v>
      </c>
      <c r="AD3599" s="31" t="s">
        <v>11</v>
      </c>
      <c r="AE3599" s="31" t="s">
        <v>41332</v>
      </c>
      <c r="AF3599" s="31" t="s">
        <v>41756</v>
      </c>
      <c r="AG3599" s="31">
        <v>30</v>
      </c>
      <c r="AH3599" s="31" t="s">
        <v>41756</v>
      </c>
      <c r="AI3599" s="31" t="s">
        <v>41757</v>
      </c>
      <c r="AJ3599" s="31">
        <v>3</v>
      </c>
      <c r="AK3599" s="31" t="s">
        <v>41758</v>
      </c>
      <c r="AL3599" s="31" t="s">
        <v>41759</v>
      </c>
      <c r="AM3599" s="31">
        <v>69</v>
      </c>
      <c r="AN3599" s="1">
        <f>IF(X3599="",0,1)</f>
        <v>1</v>
      </c>
      <c r="AO3599" s="1">
        <f>IF(AI3599="",0,1)</f>
        <v>1</v>
      </c>
      <c r="AP3599" s="30">
        <f>DATE(YEAR(AE3599),MONTH(AE3599),DAY(AE3599))</f>
        <v>46299</v>
      </c>
      <c r="AQ3599" s="1" t="str">
        <f>IF(COUNTIF('同场线路Rotas do mesmo SC'!A:A,C3599)&gt;0,"Sim","Não")</f>
        <v>Não</v>
      </c>
      <c r="AR3599" s="1" t="str">
        <f>IF(COUNTIF(揽收业务网点!A:A,P3599)&gt;0,"Sim","Não")</f>
        <v>Sim</v>
      </c>
    </row>
    <row r="3600" spans="1:44">
      <c r="A3600" s="31" t="s">
        <v>41760</v>
      </c>
      <c r="B3600" s="31" t="s">
        <v>379</v>
      </c>
      <c r="C3600" s="31" t="s">
        <v>8281</v>
      </c>
      <c r="D3600" s="31" t="s">
        <v>381</v>
      </c>
      <c r="E3600" s="31" t="s">
        <v>382</v>
      </c>
      <c r="F3600" s="31" t="s">
        <v>383</v>
      </c>
      <c r="G3600" s="31">
        <v>22</v>
      </c>
      <c r="H3600" s="31" t="s">
        <v>7665</v>
      </c>
      <c r="I3600" s="31" t="s">
        <v>702</v>
      </c>
      <c r="J3600" s="31" t="s">
        <v>642</v>
      </c>
      <c r="K3600" s="31" t="s">
        <v>387</v>
      </c>
      <c r="L3600" s="31" t="s">
        <v>643</v>
      </c>
      <c r="M3600" s="31" t="s">
        <v>7666</v>
      </c>
      <c r="N3600" s="31" t="s">
        <v>7667</v>
      </c>
      <c r="O3600" s="31" t="s">
        <v>1372</v>
      </c>
      <c r="P3600" s="31" t="s">
        <v>34</v>
      </c>
      <c r="Q3600" s="31" t="s">
        <v>11</v>
      </c>
      <c r="R3600" s="31" t="s">
        <v>6218</v>
      </c>
      <c r="S3600" s="31" t="s">
        <v>30330</v>
      </c>
      <c r="T3600" s="31" t="s">
        <v>41761</v>
      </c>
      <c r="U3600" s="31" t="s">
        <v>41762</v>
      </c>
      <c r="V3600" s="31">
        <v>117</v>
      </c>
      <c r="W3600" s="31" t="s">
        <v>396</v>
      </c>
      <c r="X3600" s="31" t="s">
        <v>41763</v>
      </c>
      <c r="Y3600" s="31" t="s">
        <v>40265</v>
      </c>
      <c r="Z3600" s="31" t="s">
        <v>41764</v>
      </c>
      <c r="AA3600" s="31" t="s">
        <v>41764</v>
      </c>
      <c r="AB3600" s="31" t="s">
        <v>7668</v>
      </c>
      <c r="AC3600" s="31" t="s">
        <v>33</v>
      </c>
      <c r="AD3600" s="31" t="s">
        <v>11</v>
      </c>
      <c r="AE3600" s="31" t="s">
        <v>40052</v>
      </c>
      <c r="AF3600" s="31" t="s">
        <v>41765</v>
      </c>
      <c r="AG3600" s="31">
        <v>-65</v>
      </c>
      <c r="AH3600" s="31" t="s">
        <v>41765</v>
      </c>
      <c r="AI3600" s="31" t="s">
        <v>41766</v>
      </c>
      <c r="AJ3600" s="31">
        <v>40</v>
      </c>
      <c r="AK3600" s="31" t="s">
        <v>41767</v>
      </c>
      <c r="AL3600" s="31" t="s">
        <v>41768</v>
      </c>
      <c r="AM3600" s="31">
        <v>2044</v>
      </c>
      <c r="AN3600" s="1">
        <f>IF(X3600="",0,1)</f>
        <v>1</v>
      </c>
      <c r="AO3600" s="1">
        <f>IF(AI3600="",0,1)</f>
        <v>1</v>
      </c>
      <c r="AP3600" s="30">
        <f>DATE(YEAR(AE3600),MONTH(AE3600),DAY(AE3600))</f>
        <v>46299</v>
      </c>
      <c r="AQ3600" s="1" t="str">
        <f>IF(COUNTIF('同场线路Rotas do mesmo SC'!A:A,C3600)&gt;0,"Sim","Não")</f>
        <v>Não</v>
      </c>
      <c r="AR3600" s="1" t="str">
        <f>IF(COUNTIF(揽收业务网点!A:A,P3600)&gt;0,"Sim","Não")</f>
        <v>Sim</v>
      </c>
    </row>
    <row r="3601" spans="1:44">
      <c r="A3601" s="31" t="s">
        <v>41769</v>
      </c>
      <c r="B3601" s="31" t="s">
        <v>379</v>
      </c>
      <c r="C3601" s="31" t="s">
        <v>8303</v>
      </c>
      <c r="D3601" s="31" t="s">
        <v>381</v>
      </c>
      <c r="E3601" s="31" t="s">
        <v>382</v>
      </c>
      <c r="F3601" s="31" t="s">
        <v>383</v>
      </c>
      <c r="G3601" s="31">
        <v>342</v>
      </c>
      <c r="H3601" s="31" t="s">
        <v>20308</v>
      </c>
      <c r="I3601" s="31" t="s">
        <v>663</v>
      </c>
      <c r="J3601" s="31" t="s">
        <v>794</v>
      </c>
      <c r="K3601" s="31" t="s">
        <v>387</v>
      </c>
      <c r="L3601" s="31" t="s">
        <v>813</v>
      </c>
      <c r="M3601" s="31" t="s">
        <v>11625</v>
      </c>
      <c r="N3601" s="31" t="s">
        <v>11626</v>
      </c>
      <c r="O3601" s="31" t="s">
        <v>653</v>
      </c>
      <c r="P3601" s="31" t="s">
        <v>654</v>
      </c>
      <c r="Q3601" s="31" t="s">
        <v>11</v>
      </c>
      <c r="R3601" s="31" t="s">
        <v>41770</v>
      </c>
      <c r="S3601" s="31" t="s">
        <v>41771</v>
      </c>
      <c r="T3601" s="31" t="s">
        <v>41772</v>
      </c>
      <c r="U3601" s="31" t="s">
        <v>41773</v>
      </c>
      <c r="V3601" s="31">
        <v>906</v>
      </c>
      <c r="W3601" s="31" t="s">
        <v>396</v>
      </c>
      <c r="X3601" s="31" t="s">
        <v>41774</v>
      </c>
      <c r="Y3601" s="31" t="s">
        <v>39977</v>
      </c>
      <c r="Z3601" s="31" t="s">
        <v>41775</v>
      </c>
      <c r="AA3601" s="31" t="s">
        <v>41775</v>
      </c>
      <c r="AB3601" s="31" t="s">
        <v>2891</v>
      </c>
      <c r="AC3601" s="31" t="s">
        <v>2892</v>
      </c>
      <c r="AD3601" s="31" t="s">
        <v>94</v>
      </c>
      <c r="AE3601" s="31" t="s">
        <v>41776</v>
      </c>
      <c r="AF3601" s="31" t="s">
        <v>41777</v>
      </c>
      <c r="AG3601" s="31">
        <v>64</v>
      </c>
      <c r="AH3601" s="31" t="s">
        <v>41777</v>
      </c>
      <c r="AI3601" s="31" t="s">
        <v>41778</v>
      </c>
      <c r="AJ3601" s="31">
        <v>50</v>
      </c>
      <c r="AK3601" s="31" t="s">
        <v>41779</v>
      </c>
      <c r="AL3601" s="31" t="s">
        <v>41780</v>
      </c>
      <c r="AM3601" s="31">
        <v>1415</v>
      </c>
      <c r="AN3601" s="1">
        <f>IF(X3601="",0,1)</f>
        <v>1</v>
      </c>
      <c r="AO3601" s="1">
        <f>IF(AI3601="",0,1)</f>
        <v>1</v>
      </c>
      <c r="AP3601" s="30">
        <f>DATE(YEAR(AE3601),MONTH(AE3601),DAY(AE3601))</f>
        <v>46299</v>
      </c>
      <c r="AQ3601" s="1" t="str">
        <f>IF(COUNTIF('同场线路Rotas do mesmo SC'!A:A,C3601)&gt;0,"Sim","Não")</f>
        <v>Não</v>
      </c>
      <c r="AR3601" s="1" t="str">
        <f>IF(COUNTIF(揽收业务网点!A:A,P3601)&gt;0,"Sim","Não")</f>
        <v>Não</v>
      </c>
    </row>
    <row r="3602" spans="1:44">
      <c r="A3602" s="31" t="s">
        <v>41781</v>
      </c>
      <c r="B3602" s="31" t="s">
        <v>379</v>
      </c>
      <c r="C3602" s="31" t="s">
        <v>8317</v>
      </c>
      <c r="D3602" s="31" t="s">
        <v>381</v>
      </c>
      <c r="E3602" s="31" t="s">
        <v>382</v>
      </c>
      <c r="F3602" s="31" t="s">
        <v>383</v>
      </c>
      <c r="G3602" s="31">
        <v>280</v>
      </c>
      <c r="H3602" s="31" t="s">
        <v>8318</v>
      </c>
      <c r="I3602" s="31" t="s">
        <v>409</v>
      </c>
      <c r="J3602" s="31" t="s">
        <v>3893</v>
      </c>
      <c r="K3602" s="31" t="s">
        <v>387</v>
      </c>
      <c r="L3602" s="31" t="s">
        <v>3894</v>
      </c>
      <c r="M3602" s="31" t="s">
        <v>8319</v>
      </c>
      <c r="N3602" s="31" t="s">
        <v>8320</v>
      </c>
      <c r="O3602" s="31" t="s">
        <v>1146</v>
      </c>
      <c r="P3602" s="31" t="s">
        <v>1147</v>
      </c>
      <c r="Q3602" s="31" t="s">
        <v>118</v>
      </c>
      <c r="R3602" s="31" t="s">
        <v>41782</v>
      </c>
      <c r="S3602" s="31" t="s">
        <v>41783</v>
      </c>
      <c r="T3602" s="31" t="s">
        <v>41784</v>
      </c>
      <c r="U3602" s="31" t="s">
        <v>41785</v>
      </c>
      <c r="V3602" s="31">
        <v>64</v>
      </c>
      <c r="W3602" s="31" t="s">
        <v>396</v>
      </c>
      <c r="X3602" s="31" t="s">
        <v>41786</v>
      </c>
      <c r="Y3602" s="31" t="s">
        <v>39889</v>
      </c>
      <c r="Z3602" s="31" t="s">
        <v>41787</v>
      </c>
      <c r="AA3602" s="31" t="s">
        <v>41787</v>
      </c>
      <c r="AB3602" s="31" t="s">
        <v>8326</v>
      </c>
      <c r="AC3602" s="31" t="s">
        <v>8327</v>
      </c>
      <c r="AD3602" s="31" t="s">
        <v>94</v>
      </c>
      <c r="AE3602" s="31" t="s">
        <v>40051</v>
      </c>
      <c r="AF3602" s="31" t="s">
        <v>41788</v>
      </c>
      <c r="AG3602" s="31">
        <v>-1</v>
      </c>
      <c r="AH3602" s="31" t="s">
        <v>41788</v>
      </c>
      <c r="AI3602" s="31" t="s">
        <v>41789</v>
      </c>
      <c r="AJ3602" s="31">
        <v>46</v>
      </c>
      <c r="AK3602" s="31" t="s">
        <v>40536</v>
      </c>
      <c r="AL3602" s="31" t="s">
        <v>41790</v>
      </c>
      <c r="AM3602" s="31">
        <v>127</v>
      </c>
      <c r="AN3602" s="1">
        <f>IF(X3602="",0,1)</f>
        <v>1</v>
      </c>
      <c r="AO3602" s="1">
        <f>IF(AI3602="",0,1)</f>
        <v>1</v>
      </c>
      <c r="AP3602" s="30">
        <f>DATE(YEAR(AE3602),MONTH(AE3602),DAY(AE3602))</f>
        <v>46299</v>
      </c>
      <c r="AQ3602" s="1" t="str">
        <f>IF(COUNTIF('同场线路Rotas do mesmo SC'!A:A,C3602)&gt;0,"Sim","Não")</f>
        <v>Não</v>
      </c>
      <c r="AR3602" s="1" t="str">
        <f>IF(COUNTIF(揽收业务网点!A:A,P3602)&gt;0,"Sim","Não")</f>
        <v>Não</v>
      </c>
    </row>
    <row r="3603" spans="1:44">
      <c r="A3603" s="31" t="s">
        <v>41791</v>
      </c>
      <c r="B3603" s="31" t="s">
        <v>379</v>
      </c>
      <c r="C3603" s="31" t="s">
        <v>8333</v>
      </c>
      <c r="D3603" s="31" t="s">
        <v>381</v>
      </c>
      <c r="E3603" s="31" t="s">
        <v>640</v>
      </c>
      <c r="F3603" s="31" t="s">
        <v>383</v>
      </c>
      <c r="G3603" s="31">
        <v>18</v>
      </c>
      <c r="H3603" s="31" t="s">
        <v>5920</v>
      </c>
      <c r="I3603" s="31" t="s">
        <v>409</v>
      </c>
      <c r="J3603" s="31" t="s">
        <v>1016</v>
      </c>
      <c r="K3603" s="31" t="s">
        <v>387</v>
      </c>
      <c r="L3603" s="31" t="s">
        <v>1017</v>
      </c>
      <c r="M3603" s="31" t="s">
        <v>5921</v>
      </c>
      <c r="N3603" s="31" t="s">
        <v>5922</v>
      </c>
      <c r="O3603" s="31" t="s">
        <v>8334</v>
      </c>
      <c r="P3603" s="31" t="s">
        <v>130</v>
      </c>
      <c r="Q3603" s="31" t="s">
        <v>118</v>
      </c>
      <c r="R3603" s="31" t="s">
        <v>21973</v>
      </c>
      <c r="S3603" s="31" t="s">
        <v>21973</v>
      </c>
      <c r="T3603" s="31" t="s">
        <v>41792</v>
      </c>
      <c r="U3603" s="31" t="s">
        <v>41793</v>
      </c>
      <c r="V3603" s="31">
        <v>52</v>
      </c>
      <c r="W3603" s="31" t="s">
        <v>396</v>
      </c>
      <c r="X3603" s="31" t="s">
        <v>41794</v>
      </c>
      <c r="Y3603" s="31" t="s">
        <v>40329</v>
      </c>
      <c r="Z3603" s="31" t="s">
        <v>41795</v>
      </c>
      <c r="AA3603" s="31" t="s">
        <v>41795</v>
      </c>
      <c r="AB3603" s="31" t="s">
        <v>8339</v>
      </c>
      <c r="AC3603" s="31" t="s">
        <v>8340</v>
      </c>
      <c r="AD3603" s="31" t="s">
        <v>118</v>
      </c>
      <c r="AE3603" s="31" t="s">
        <v>40361</v>
      </c>
      <c r="AF3603" s="31"/>
      <c r="AG3603" s="31"/>
      <c r="AH3603" s="31"/>
      <c r="AI3603" s="31"/>
      <c r="AJ3603" s="31"/>
      <c r="AK3603" s="31"/>
      <c r="AL3603" s="31"/>
      <c r="AM3603" s="31"/>
      <c r="AN3603" s="1">
        <f>IF(X3603="",0,1)</f>
        <v>1</v>
      </c>
      <c r="AO3603" s="1">
        <f>IF(AI3603="",0,1)</f>
        <v>0</v>
      </c>
      <c r="AP3603" s="30">
        <f>DATE(YEAR(AE3603),MONTH(AE3603),DAY(AE3603))</f>
        <v>46299</v>
      </c>
      <c r="AQ3603" s="1" t="str">
        <f>IF(COUNTIF('同场线路Rotas do mesmo SC'!A:A,C3603)&gt;0,"Sim","Não")</f>
        <v>Não</v>
      </c>
      <c r="AR3603" s="1" t="str">
        <f>IF(COUNTIF(揽收业务网点!A:A,P3603)&gt;0,"Sim","Não")</f>
        <v>Sim</v>
      </c>
    </row>
    <row r="3604" spans="1:44">
      <c r="A3604" s="31" t="s">
        <v>41791</v>
      </c>
      <c r="B3604" s="31" t="s">
        <v>379</v>
      </c>
      <c r="C3604" s="31" t="s">
        <v>8333</v>
      </c>
      <c r="D3604" s="31" t="s">
        <v>381</v>
      </c>
      <c r="E3604" s="31" t="s">
        <v>640</v>
      </c>
      <c r="F3604" s="31" t="s">
        <v>383</v>
      </c>
      <c r="G3604" s="31">
        <v>100</v>
      </c>
      <c r="H3604" s="31" t="s">
        <v>5920</v>
      </c>
      <c r="I3604" s="31" t="s">
        <v>409</v>
      </c>
      <c r="J3604" s="31" t="s">
        <v>1016</v>
      </c>
      <c r="K3604" s="31" t="s">
        <v>387</v>
      </c>
      <c r="L3604" s="31" t="s">
        <v>1017</v>
      </c>
      <c r="M3604" s="31" t="s">
        <v>5921</v>
      </c>
      <c r="N3604" s="31" t="s">
        <v>5922</v>
      </c>
      <c r="O3604" s="31" t="s">
        <v>5241</v>
      </c>
      <c r="P3604" s="31" t="s">
        <v>127</v>
      </c>
      <c r="Q3604" s="31" t="s">
        <v>118</v>
      </c>
      <c r="R3604" s="31" t="s">
        <v>7268</v>
      </c>
      <c r="S3604" s="31" t="s">
        <v>7268</v>
      </c>
      <c r="T3604" s="31" t="s">
        <v>41796</v>
      </c>
      <c r="U3604" s="31" t="s">
        <v>41797</v>
      </c>
      <c r="V3604" s="31">
        <v>1</v>
      </c>
      <c r="W3604" s="31" t="s">
        <v>396</v>
      </c>
      <c r="X3604" s="31" t="s">
        <v>41798</v>
      </c>
      <c r="Y3604" s="31" t="s">
        <v>41799</v>
      </c>
      <c r="Z3604" s="31" t="s">
        <v>41800</v>
      </c>
      <c r="AA3604" s="31" t="s">
        <v>41800</v>
      </c>
      <c r="AB3604" s="31" t="s">
        <v>674</v>
      </c>
      <c r="AC3604" s="31" t="s">
        <v>675</v>
      </c>
      <c r="AD3604" s="31" t="s">
        <v>118</v>
      </c>
      <c r="AE3604" s="31" t="s">
        <v>41801</v>
      </c>
      <c r="AF3604" s="31" t="s">
        <v>41802</v>
      </c>
      <c r="AG3604" s="31">
        <v>-133</v>
      </c>
      <c r="AH3604" s="31" t="s">
        <v>41802</v>
      </c>
      <c r="AI3604" s="31" t="s">
        <v>41803</v>
      </c>
      <c r="AJ3604" s="31">
        <v>20</v>
      </c>
      <c r="AK3604" s="31" t="s">
        <v>41804</v>
      </c>
      <c r="AL3604" s="31" t="s">
        <v>41805</v>
      </c>
      <c r="AM3604" s="31">
        <v>19</v>
      </c>
      <c r="AN3604" s="1">
        <f>IF(X3604="",0,1)</f>
        <v>1</v>
      </c>
      <c r="AO3604" s="1">
        <f>IF(AI3604="",0,1)</f>
        <v>1</v>
      </c>
      <c r="AP3604" s="30">
        <f>DATE(YEAR(AE3604),MONTH(AE3604),DAY(AE3604))</f>
        <v>46299</v>
      </c>
      <c r="AQ3604" s="1" t="str">
        <f>IF(COUNTIF('同场线路Rotas do mesmo SC'!A:A,C3604)&gt;0,"Sim","Não")</f>
        <v>Não</v>
      </c>
      <c r="AR3604" s="1" t="str">
        <f>IF(COUNTIF(揽收业务网点!A:A,P3604)&gt;0,"Sim","Não")</f>
        <v>Sim</v>
      </c>
    </row>
    <row r="3605" spans="1:44">
      <c r="A3605" s="31" t="s">
        <v>41806</v>
      </c>
      <c r="B3605" s="31" t="s">
        <v>379</v>
      </c>
      <c r="C3605" s="31" t="s">
        <v>8352</v>
      </c>
      <c r="D3605" s="31" t="s">
        <v>381</v>
      </c>
      <c r="E3605" s="31" t="s">
        <v>382</v>
      </c>
      <c r="F3605" s="31" t="s">
        <v>383</v>
      </c>
      <c r="G3605" s="31">
        <v>176</v>
      </c>
      <c r="H3605" s="31" t="s">
        <v>20366</v>
      </c>
      <c r="I3605" s="31" t="s">
        <v>385</v>
      </c>
      <c r="J3605" s="31" t="s">
        <v>8354</v>
      </c>
      <c r="K3605" s="31" t="s">
        <v>387</v>
      </c>
      <c r="L3605" s="31" t="s">
        <v>8355</v>
      </c>
      <c r="M3605" s="31" t="s">
        <v>8356</v>
      </c>
      <c r="N3605" s="31" t="s">
        <v>8357</v>
      </c>
      <c r="O3605" s="31" t="s">
        <v>1146</v>
      </c>
      <c r="P3605" s="31" t="s">
        <v>1147</v>
      </c>
      <c r="Q3605" s="31" t="s">
        <v>118</v>
      </c>
      <c r="R3605" s="31" t="s">
        <v>18421</v>
      </c>
      <c r="S3605" s="31" t="s">
        <v>29757</v>
      </c>
      <c r="T3605" s="31" t="s">
        <v>41807</v>
      </c>
      <c r="U3605" s="31" t="s">
        <v>41808</v>
      </c>
      <c r="V3605" s="31">
        <v>30</v>
      </c>
      <c r="W3605" s="31" t="s">
        <v>396</v>
      </c>
      <c r="X3605" s="31" t="s">
        <v>41809</v>
      </c>
      <c r="Y3605" s="31" t="s">
        <v>40029</v>
      </c>
      <c r="Z3605" s="31" t="s">
        <v>41663</v>
      </c>
      <c r="AA3605" s="31" t="s">
        <v>41663</v>
      </c>
      <c r="AB3605" s="31" t="s">
        <v>8364</v>
      </c>
      <c r="AC3605" s="31" t="s">
        <v>8365</v>
      </c>
      <c r="AD3605" s="31" t="s">
        <v>94</v>
      </c>
      <c r="AE3605" s="31" t="s">
        <v>40278</v>
      </c>
      <c r="AF3605" s="31" t="s">
        <v>41810</v>
      </c>
      <c r="AG3605" s="31">
        <v>21</v>
      </c>
      <c r="AH3605" s="31" t="s">
        <v>41810</v>
      </c>
      <c r="AI3605" s="31" t="s">
        <v>41811</v>
      </c>
      <c r="AJ3605" s="31">
        <v>15</v>
      </c>
      <c r="AK3605" s="31" t="s">
        <v>41812</v>
      </c>
      <c r="AL3605" s="31" t="s">
        <v>41813</v>
      </c>
      <c r="AM3605" s="31">
        <v>239</v>
      </c>
      <c r="AN3605" s="1">
        <f>IF(X3605="",0,1)</f>
        <v>1</v>
      </c>
      <c r="AO3605" s="1">
        <f>IF(AI3605="",0,1)</f>
        <v>1</v>
      </c>
      <c r="AP3605" s="30">
        <f>DATE(YEAR(AE3605),MONTH(AE3605),DAY(AE3605))</f>
        <v>46299</v>
      </c>
      <c r="AQ3605" s="1" t="str">
        <f>IF(COUNTIF('同场线路Rotas do mesmo SC'!A:A,C3605)&gt;0,"Sim","Não")</f>
        <v>Não</v>
      </c>
      <c r="AR3605" s="1" t="str">
        <f>IF(COUNTIF(揽收业务网点!A:A,P3605)&gt;0,"Sim","Não")</f>
        <v>Não</v>
      </c>
    </row>
    <row r="3606" spans="1:44">
      <c r="A3606" s="31" t="s">
        <v>41814</v>
      </c>
      <c r="B3606" s="31" t="s">
        <v>379</v>
      </c>
      <c r="C3606" s="31" t="s">
        <v>8381</v>
      </c>
      <c r="D3606" s="31" t="s">
        <v>381</v>
      </c>
      <c r="E3606" s="31" t="s">
        <v>382</v>
      </c>
      <c r="F3606" s="31" t="s">
        <v>732</v>
      </c>
      <c r="G3606" s="31">
        <v>61</v>
      </c>
      <c r="H3606" s="31" t="s">
        <v>1394</v>
      </c>
      <c r="I3606" s="31" t="s">
        <v>663</v>
      </c>
      <c r="J3606" s="31" t="s">
        <v>1225</v>
      </c>
      <c r="K3606" s="31" t="s">
        <v>387</v>
      </c>
      <c r="L3606" s="31" t="s">
        <v>1226</v>
      </c>
      <c r="M3606" s="31" t="s">
        <v>1395</v>
      </c>
      <c r="N3606" s="31" t="s">
        <v>1396</v>
      </c>
      <c r="O3606" s="31" t="s">
        <v>653</v>
      </c>
      <c r="P3606" s="31" t="s">
        <v>654</v>
      </c>
      <c r="Q3606" s="31" t="s">
        <v>11</v>
      </c>
      <c r="R3606" s="31" t="s">
        <v>41815</v>
      </c>
      <c r="S3606" s="31" t="s">
        <v>41816</v>
      </c>
      <c r="T3606" s="31" t="s">
        <v>41817</v>
      </c>
      <c r="U3606" s="31" t="s">
        <v>41818</v>
      </c>
      <c r="V3606" s="31">
        <v>703</v>
      </c>
      <c r="W3606" s="31" t="s">
        <v>396</v>
      </c>
      <c r="X3606" s="31" t="s">
        <v>41819</v>
      </c>
      <c r="Y3606" s="31" t="s">
        <v>40125</v>
      </c>
      <c r="Z3606" s="31" t="s">
        <v>41820</v>
      </c>
      <c r="AA3606" s="31" t="s">
        <v>41820</v>
      </c>
      <c r="AB3606" s="31" t="s">
        <v>1372</v>
      </c>
      <c r="AC3606" s="31" t="s">
        <v>34</v>
      </c>
      <c r="AD3606" s="31" t="s">
        <v>11</v>
      </c>
      <c r="AE3606" s="31" t="s">
        <v>39959</v>
      </c>
      <c r="AF3606" s="31" t="s">
        <v>41821</v>
      </c>
      <c r="AG3606" s="31">
        <v>-175</v>
      </c>
      <c r="AH3606" s="31" t="s">
        <v>41821</v>
      </c>
      <c r="AI3606" s="31" t="s">
        <v>41822</v>
      </c>
      <c r="AJ3606" s="31">
        <v>70</v>
      </c>
      <c r="AK3606" s="31" t="s">
        <v>41823</v>
      </c>
      <c r="AL3606" s="31" t="s">
        <v>41824</v>
      </c>
      <c r="AM3606" s="31">
        <v>252</v>
      </c>
      <c r="AN3606" s="1">
        <f>IF(X3606="",0,1)</f>
        <v>1</v>
      </c>
      <c r="AO3606" s="1">
        <f>IF(AI3606="",0,1)</f>
        <v>1</v>
      </c>
      <c r="AP3606" s="30">
        <f>DATE(YEAR(AE3606),MONTH(AE3606),DAY(AE3606))</f>
        <v>46299</v>
      </c>
      <c r="AQ3606" s="1" t="str">
        <f>IF(COUNTIF('同场线路Rotas do mesmo SC'!A:A,C3606)&gt;0,"Sim","Não")</f>
        <v>Não</v>
      </c>
      <c r="AR3606" s="1" t="str">
        <f>IF(COUNTIF(揽收业务网点!A:A,P3606)&gt;0,"Sim","Não")</f>
        <v>Não</v>
      </c>
    </row>
    <row r="3607" spans="1:44">
      <c r="A3607" s="31" t="s">
        <v>41825</v>
      </c>
      <c r="B3607" s="31" t="s">
        <v>379</v>
      </c>
      <c r="C3607" s="31" t="s">
        <v>8393</v>
      </c>
      <c r="D3607" s="31" t="s">
        <v>381</v>
      </c>
      <c r="E3607" s="31" t="s">
        <v>382</v>
      </c>
      <c r="F3607" s="31" t="s">
        <v>383</v>
      </c>
      <c r="G3607" s="31">
        <v>64</v>
      </c>
      <c r="H3607" s="31" t="s">
        <v>8394</v>
      </c>
      <c r="I3607" s="31" t="s">
        <v>702</v>
      </c>
      <c r="J3607" s="31" t="s">
        <v>7724</v>
      </c>
      <c r="K3607" s="31" t="s">
        <v>387</v>
      </c>
      <c r="L3607" s="31" t="s">
        <v>7725</v>
      </c>
      <c r="M3607" s="31" t="s">
        <v>8395</v>
      </c>
      <c r="N3607" s="31" t="s">
        <v>8396</v>
      </c>
      <c r="O3607" s="31" t="s">
        <v>1372</v>
      </c>
      <c r="P3607" s="31" t="s">
        <v>34</v>
      </c>
      <c r="Q3607" s="31" t="s">
        <v>11</v>
      </c>
      <c r="R3607" s="31" t="s">
        <v>29859</v>
      </c>
      <c r="S3607" s="31" t="s">
        <v>41826</v>
      </c>
      <c r="T3607" s="31" t="s">
        <v>41827</v>
      </c>
      <c r="U3607" s="31" t="s">
        <v>41828</v>
      </c>
      <c r="V3607" s="31">
        <v>106</v>
      </c>
      <c r="W3607" s="31" t="s">
        <v>396</v>
      </c>
      <c r="X3607" s="31" t="s">
        <v>41829</v>
      </c>
      <c r="Y3607" s="31" t="s">
        <v>40074</v>
      </c>
      <c r="Z3607" s="31" t="s">
        <v>41830</v>
      </c>
      <c r="AA3607" s="31" t="s">
        <v>41830</v>
      </c>
      <c r="AB3607" s="31" t="s">
        <v>8402</v>
      </c>
      <c r="AC3607" s="31" t="s">
        <v>8403</v>
      </c>
      <c r="AD3607" s="31" t="s">
        <v>145</v>
      </c>
      <c r="AE3607" s="31" t="s">
        <v>39877</v>
      </c>
      <c r="AF3607" s="31" t="s">
        <v>41831</v>
      </c>
      <c r="AG3607" s="31">
        <v>-27</v>
      </c>
      <c r="AH3607" s="31" t="s">
        <v>41831</v>
      </c>
      <c r="AI3607" s="31"/>
      <c r="AJ3607" s="31">
        <v>22</v>
      </c>
      <c r="AK3607" s="31" t="s">
        <v>41832</v>
      </c>
      <c r="AL3607" s="31" t="s">
        <v>41833</v>
      </c>
      <c r="AM3607" s="31">
        <v>63</v>
      </c>
      <c r="AN3607" s="1">
        <f>IF(X3607="",0,1)</f>
        <v>1</v>
      </c>
      <c r="AO3607" s="1">
        <f>IF(AI3607="",0,1)</f>
        <v>0</v>
      </c>
      <c r="AP3607" s="30">
        <f>DATE(YEAR(AE3607),MONTH(AE3607),DAY(AE3607))</f>
        <v>46299</v>
      </c>
      <c r="AQ3607" s="1" t="str">
        <f>IF(COUNTIF('同场线路Rotas do mesmo SC'!A:A,C3607)&gt;0,"Sim","Não")</f>
        <v>Não</v>
      </c>
      <c r="AR3607" s="1" t="str">
        <f>IF(COUNTIF(揽收业务网点!A:A,P3607)&gt;0,"Sim","Não")</f>
        <v>Sim</v>
      </c>
    </row>
    <row r="3608" spans="1:44">
      <c r="A3608" s="31" t="s">
        <v>41834</v>
      </c>
      <c r="B3608" s="31" t="s">
        <v>379</v>
      </c>
      <c r="C3608" s="31" t="s">
        <v>8409</v>
      </c>
      <c r="D3608" s="31" t="s">
        <v>381</v>
      </c>
      <c r="E3608" s="31" t="s">
        <v>382</v>
      </c>
      <c r="F3608" s="31" t="s">
        <v>383</v>
      </c>
      <c r="G3608" s="31">
        <v>75</v>
      </c>
      <c r="H3608" s="31" t="s">
        <v>8410</v>
      </c>
      <c r="I3608" s="31" t="s">
        <v>702</v>
      </c>
      <c r="J3608" s="31" t="s">
        <v>7724</v>
      </c>
      <c r="K3608" s="31" t="s">
        <v>387</v>
      </c>
      <c r="L3608" s="31" t="s">
        <v>7725</v>
      </c>
      <c r="M3608" s="31" t="s">
        <v>8411</v>
      </c>
      <c r="N3608" s="31" t="s">
        <v>8412</v>
      </c>
      <c r="O3608" s="31" t="s">
        <v>1372</v>
      </c>
      <c r="P3608" s="31" t="s">
        <v>34</v>
      </c>
      <c r="Q3608" s="31" t="s">
        <v>11</v>
      </c>
      <c r="R3608" s="31" t="s">
        <v>2441</v>
      </c>
      <c r="S3608" s="31" t="s">
        <v>41835</v>
      </c>
      <c r="T3608" s="31" t="s">
        <v>41836</v>
      </c>
      <c r="U3608" s="31" t="s">
        <v>41837</v>
      </c>
      <c r="V3608" s="31">
        <v>102</v>
      </c>
      <c r="W3608" s="31" t="s">
        <v>396</v>
      </c>
      <c r="X3608" s="31" t="s">
        <v>41838</v>
      </c>
      <c r="Y3608" s="31" t="s">
        <v>40074</v>
      </c>
      <c r="Z3608" s="31" t="s">
        <v>41839</v>
      </c>
      <c r="AA3608" s="31" t="s">
        <v>41839</v>
      </c>
      <c r="AB3608" s="31" t="s">
        <v>8419</v>
      </c>
      <c r="AC3608" s="31" t="s">
        <v>162</v>
      </c>
      <c r="AD3608" s="31" t="s">
        <v>145</v>
      </c>
      <c r="AE3608" s="31" t="s">
        <v>40564</v>
      </c>
      <c r="AF3608" s="31" t="s">
        <v>41840</v>
      </c>
      <c r="AG3608" s="31">
        <v>-58</v>
      </c>
      <c r="AH3608" s="31" t="s">
        <v>41840</v>
      </c>
      <c r="AI3608" s="31" t="s">
        <v>41841</v>
      </c>
      <c r="AJ3608" s="31">
        <v>1</v>
      </c>
      <c r="AK3608" s="31" t="s">
        <v>41757</v>
      </c>
      <c r="AL3608" s="31" t="s">
        <v>41842</v>
      </c>
      <c r="AM3608" s="31">
        <v>184</v>
      </c>
      <c r="AN3608" s="1">
        <f>IF(X3608="",0,1)</f>
        <v>1</v>
      </c>
      <c r="AO3608" s="1">
        <f>IF(AI3608="",0,1)</f>
        <v>1</v>
      </c>
      <c r="AP3608" s="30">
        <f>DATE(YEAR(AE3608),MONTH(AE3608),DAY(AE3608))</f>
        <v>46299</v>
      </c>
      <c r="AQ3608" s="1" t="str">
        <f>IF(COUNTIF('同场线路Rotas do mesmo SC'!A:A,C3608)&gt;0,"Sim","Não")</f>
        <v>Não</v>
      </c>
      <c r="AR3608" s="1" t="str">
        <f>IF(COUNTIF(揽收业务网点!A:A,P3608)&gt;0,"Sim","Não")</f>
        <v>Sim</v>
      </c>
    </row>
    <row r="3609" spans="1:44">
      <c r="A3609" s="31" t="s">
        <v>41843</v>
      </c>
      <c r="B3609" s="31" t="s">
        <v>379</v>
      </c>
      <c r="C3609" s="31" t="s">
        <v>8454</v>
      </c>
      <c r="D3609" s="31" t="s">
        <v>381</v>
      </c>
      <c r="E3609" s="31" t="s">
        <v>382</v>
      </c>
      <c r="F3609" s="31" t="s">
        <v>383</v>
      </c>
      <c r="G3609" s="31">
        <v>85.6</v>
      </c>
      <c r="H3609" s="31" t="s">
        <v>10184</v>
      </c>
      <c r="I3609" s="31" t="s">
        <v>868</v>
      </c>
      <c r="J3609" s="31" t="s">
        <v>3447</v>
      </c>
      <c r="K3609" s="31" t="s">
        <v>387</v>
      </c>
      <c r="L3609" s="31" t="s">
        <v>3448</v>
      </c>
      <c r="M3609" s="31" t="s">
        <v>10185</v>
      </c>
      <c r="N3609" s="31" t="s">
        <v>10186</v>
      </c>
      <c r="O3609" s="31" t="s">
        <v>1262</v>
      </c>
      <c r="P3609" s="31" t="s">
        <v>1263</v>
      </c>
      <c r="Q3609" s="31" t="s">
        <v>118</v>
      </c>
      <c r="R3609" s="31" t="s">
        <v>31666</v>
      </c>
      <c r="S3609" s="31" t="s">
        <v>7539</v>
      </c>
      <c r="T3609" s="31" t="s">
        <v>41844</v>
      </c>
      <c r="U3609" s="31" t="s">
        <v>41845</v>
      </c>
      <c r="V3609" s="31">
        <v>6</v>
      </c>
      <c r="W3609" s="31" t="s">
        <v>396</v>
      </c>
      <c r="X3609" s="31" t="s">
        <v>41846</v>
      </c>
      <c r="Y3609" s="31" t="s">
        <v>39977</v>
      </c>
      <c r="Z3609" s="31" t="s">
        <v>41847</v>
      </c>
      <c r="AA3609" s="31" t="s">
        <v>41847</v>
      </c>
      <c r="AB3609" s="31" t="s">
        <v>8463</v>
      </c>
      <c r="AC3609" s="31" t="s">
        <v>8464</v>
      </c>
      <c r="AD3609" s="31" t="s">
        <v>118</v>
      </c>
      <c r="AE3609" s="31" t="s">
        <v>40074</v>
      </c>
      <c r="AF3609" s="31" t="s">
        <v>41848</v>
      </c>
      <c r="AG3609" s="31">
        <v>-6</v>
      </c>
      <c r="AH3609" s="31" t="s">
        <v>41848</v>
      </c>
      <c r="AI3609" s="31" t="s">
        <v>41849</v>
      </c>
      <c r="AJ3609" s="31">
        <v>-39</v>
      </c>
      <c r="AK3609" s="31" t="s">
        <v>41850</v>
      </c>
      <c r="AL3609" s="31" t="s">
        <v>41851</v>
      </c>
      <c r="AM3609" s="31">
        <v>112</v>
      </c>
      <c r="AN3609" s="1">
        <f>IF(X3609="",0,1)</f>
        <v>1</v>
      </c>
      <c r="AO3609" s="1">
        <f>IF(AI3609="",0,1)</f>
        <v>1</v>
      </c>
      <c r="AP3609" s="30">
        <f>DATE(YEAR(AE3609),MONTH(AE3609),DAY(AE3609))</f>
        <v>46299</v>
      </c>
      <c r="AQ3609" s="1" t="str">
        <f>IF(COUNTIF('同场线路Rotas do mesmo SC'!A:A,C3609)&gt;0,"Sim","Não")</f>
        <v>Não</v>
      </c>
      <c r="AR3609" s="1" t="str">
        <f>IF(COUNTIF(揽收业务网点!A:A,P3609)&gt;0,"Sim","Não")</f>
        <v>Não</v>
      </c>
    </row>
    <row r="3610" spans="1:44">
      <c r="A3610" s="31" t="s">
        <v>41852</v>
      </c>
      <c r="B3610" s="31" t="s">
        <v>379</v>
      </c>
      <c r="C3610" s="31" t="s">
        <v>8469</v>
      </c>
      <c r="D3610" s="31" t="s">
        <v>381</v>
      </c>
      <c r="E3610" s="31" t="s">
        <v>382</v>
      </c>
      <c r="F3610" s="31" t="s">
        <v>383</v>
      </c>
      <c r="G3610" s="31">
        <v>232</v>
      </c>
      <c r="H3610" s="31" t="s">
        <v>8470</v>
      </c>
      <c r="I3610" s="31" t="s">
        <v>409</v>
      </c>
      <c r="J3610" s="31" t="s">
        <v>2401</v>
      </c>
      <c r="K3610" s="31" t="s">
        <v>387</v>
      </c>
      <c r="L3610" s="31" t="s">
        <v>2402</v>
      </c>
      <c r="M3610" s="31" t="s">
        <v>20456</v>
      </c>
      <c r="N3610" s="31" t="s">
        <v>20457</v>
      </c>
      <c r="O3610" s="31" t="s">
        <v>601</v>
      </c>
      <c r="P3610" s="31" t="s">
        <v>602</v>
      </c>
      <c r="Q3610" s="31" t="s">
        <v>94</v>
      </c>
      <c r="R3610" s="31" t="s">
        <v>41853</v>
      </c>
      <c r="S3610" s="31" t="s">
        <v>27539</v>
      </c>
      <c r="T3610" s="31" t="s">
        <v>41854</v>
      </c>
      <c r="U3610" s="31" t="s">
        <v>41855</v>
      </c>
      <c r="V3610" s="31">
        <v>54</v>
      </c>
      <c r="W3610" s="31" t="s">
        <v>396</v>
      </c>
      <c r="X3610" s="31" t="s">
        <v>41856</v>
      </c>
      <c r="Y3610" s="31" t="s">
        <v>39889</v>
      </c>
      <c r="Z3610" s="31" t="s">
        <v>41857</v>
      </c>
      <c r="AA3610" s="31" t="s">
        <v>41857</v>
      </c>
      <c r="AB3610" s="31" t="s">
        <v>8479</v>
      </c>
      <c r="AC3610" s="31" t="s">
        <v>8480</v>
      </c>
      <c r="AD3610" s="31" t="s">
        <v>94</v>
      </c>
      <c r="AE3610" s="31" t="s">
        <v>39977</v>
      </c>
      <c r="AF3610" s="31" t="s">
        <v>41858</v>
      </c>
      <c r="AG3610" s="31">
        <v>93</v>
      </c>
      <c r="AH3610" s="31" t="s">
        <v>41858</v>
      </c>
      <c r="AI3610" s="31" t="s">
        <v>41859</v>
      </c>
      <c r="AJ3610" s="31">
        <v>34</v>
      </c>
      <c r="AK3610" s="31" t="s">
        <v>41860</v>
      </c>
      <c r="AL3610" s="31" t="s">
        <v>41861</v>
      </c>
      <c r="AM3610" s="31">
        <v>147</v>
      </c>
      <c r="AN3610" s="1">
        <f>IF(X3610="",0,1)</f>
        <v>1</v>
      </c>
      <c r="AO3610" s="1">
        <f>IF(AI3610="",0,1)</f>
        <v>1</v>
      </c>
      <c r="AP3610" s="30">
        <f>DATE(YEAR(AE3610),MONTH(AE3610),DAY(AE3610))</f>
        <v>46299</v>
      </c>
      <c r="AQ3610" s="1" t="str">
        <f>IF(COUNTIF('同场线路Rotas do mesmo SC'!A:A,C3610)&gt;0,"Sim","Não")</f>
        <v>Não</v>
      </c>
      <c r="AR3610" s="1" t="str">
        <f>IF(COUNTIF(揽收业务网点!A:A,P3610)&gt;0,"Sim","Não")</f>
        <v>Não</v>
      </c>
    </row>
    <row r="3611" spans="1:44">
      <c r="A3611" s="31" t="s">
        <v>41862</v>
      </c>
      <c r="B3611" s="31" t="s">
        <v>379</v>
      </c>
      <c r="C3611" s="31" t="s">
        <v>8563</v>
      </c>
      <c r="D3611" s="31" t="s">
        <v>381</v>
      </c>
      <c r="E3611" s="31" t="s">
        <v>382</v>
      </c>
      <c r="F3611" s="31" t="s">
        <v>811</v>
      </c>
      <c r="G3611" s="31">
        <v>30</v>
      </c>
      <c r="H3611" s="31" t="s">
        <v>2475</v>
      </c>
      <c r="I3611" s="31" t="s">
        <v>385</v>
      </c>
      <c r="J3611" s="31" t="s">
        <v>2476</v>
      </c>
      <c r="K3611" s="31" t="s">
        <v>411</v>
      </c>
      <c r="L3611" s="31" t="s">
        <v>2477</v>
      </c>
      <c r="M3611" s="31" t="s">
        <v>20042</v>
      </c>
      <c r="N3611" s="31" t="s">
        <v>20043</v>
      </c>
      <c r="O3611" s="31" t="s">
        <v>653</v>
      </c>
      <c r="P3611" s="31" t="s">
        <v>654</v>
      </c>
      <c r="Q3611" s="31" t="s">
        <v>11</v>
      </c>
      <c r="R3611" s="31" t="s">
        <v>11693</v>
      </c>
      <c r="S3611" s="31" t="s">
        <v>6182</v>
      </c>
      <c r="T3611" s="31" t="s">
        <v>41863</v>
      </c>
      <c r="U3611" s="31" t="s">
        <v>41864</v>
      </c>
      <c r="V3611" s="31">
        <v>563</v>
      </c>
      <c r="W3611" s="31" t="s">
        <v>396</v>
      </c>
      <c r="X3611" s="31" t="s">
        <v>41865</v>
      </c>
      <c r="Y3611" s="31" t="s">
        <v>39977</v>
      </c>
      <c r="Z3611" s="31" t="s">
        <v>41866</v>
      </c>
      <c r="AA3611" s="31" t="s">
        <v>41866</v>
      </c>
      <c r="AB3611" s="31" t="s">
        <v>4970</v>
      </c>
      <c r="AC3611" s="31" t="s">
        <v>61</v>
      </c>
      <c r="AD3611" s="31" t="s">
        <v>11</v>
      </c>
      <c r="AE3611" s="31" t="s">
        <v>40074</v>
      </c>
      <c r="AF3611" s="31" t="s">
        <v>41867</v>
      </c>
      <c r="AG3611" s="31">
        <v>-2</v>
      </c>
      <c r="AH3611" s="31" t="s">
        <v>41867</v>
      </c>
      <c r="AI3611" s="31" t="s">
        <v>41868</v>
      </c>
      <c r="AJ3611" s="31">
        <v>36</v>
      </c>
      <c r="AK3611" s="31" t="s">
        <v>41869</v>
      </c>
      <c r="AL3611" s="31" t="s">
        <v>41870</v>
      </c>
      <c r="AM3611" s="31">
        <v>238</v>
      </c>
      <c r="AN3611" s="1">
        <f>IF(X3611="",0,1)</f>
        <v>1</v>
      </c>
      <c r="AO3611" s="1">
        <f>IF(AI3611="",0,1)</f>
        <v>1</v>
      </c>
      <c r="AP3611" s="30">
        <f>DATE(YEAR(AE3611),MONTH(AE3611),DAY(AE3611))</f>
        <v>46299</v>
      </c>
      <c r="AQ3611" s="1" t="str">
        <f>IF(COUNTIF('同场线路Rotas do mesmo SC'!A:A,C3611)&gt;0,"Sim","Não")</f>
        <v>Não</v>
      </c>
      <c r="AR3611" s="1" t="str">
        <f>IF(COUNTIF(揽收业务网点!A:A,P3611)&gt;0,"Sim","Não")</f>
        <v>Não</v>
      </c>
    </row>
    <row r="3612" spans="1:44">
      <c r="A3612" s="31" t="s">
        <v>41871</v>
      </c>
      <c r="B3612" s="31" t="s">
        <v>379</v>
      </c>
      <c r="C3612" s="31" t="s">
        <v>8604</v>
      </c>
      <c r="D3612" s="31" t="s">
        <v>381</v>
      </c>
      <c r="E3612" s="31" t="s">
        <v>382</v>
      </c>
      <c r="F3612" s="31" t="s">
        <v>383</v>
      </c>
      <c r="G3612" s="31">
        <v>55</v>
      </c>
      <c r="H3612" s="31" t="s">
        <v>8605</v>
      </c>
      <c r="I3612" s="31" t="s">
        <v>385</v>
      </c>
      <c r="J3612" s="31" t="s">
        <v>7724</v>
      </c>
      <c r="K3612" s="31" t="s">
        <v>387</v>
      </c>
      <c r="L3612" s="31" t="s">
        <v>7725</v>
      </c>
      <c r="M3612" s="31" t="s">
        <v>8606</v>
      </c>
      <c r="N3612" s="31" t="s">
        <v>8607</v>
      </c>
      <c r="O3612" s="31" t="s">
        <v>8608</v>
      </c>
      <c r="P3612" s="31" t="s">
        <v>8609</v>
      </c>
      <c r="Q3612" s="31" t="s">
        <v>145</v>
      </c>
      <c r="R3612" s="31" t="s">
        <v>41872</v>
      </c>
      <c r="S3612" s="31" t="s">
        <v>6475</v>
      </c>
      <c r="T3612" s="31" t="s">
        <v>41873</v>
      </c>
      <c r="U3612" s="31" t="s">
        <v>41874</v>
      </c>
      <c r="V3612" s="31">
        <v>13</v>
      </c>
      <c r="W3612" s="31" t="s">
        <v>396</v>
      </c>
      <c r="X3612" s="31" t="s">
        <v>41875</v>
      </c>
      <c r="Y3612" s="31" t="s">
        <v>40051</v>
      </c>
      <c r="Z3612" s="31" t="s">
        <v>41876</v>
      </c>
      <c r="AA3612" s="31" t="s">
        <v>41876</v>
      </c>
      <c r="AB3612" s="31" t="s">
        <v>8541</v>
      </c>
      <c r="AC3612" s="31" t="s">
        <v>157</v>
      </c>
      <c r="AD3612" s="31" t="s">
        <v>145</v>
      </c>
      <c r="AE3612" s="31" t="s">
        <v>40052</v>
      </c>
      <c r="AF3612" s="31" t="s">
        <v>41877</v>
      </c>
      <c r="AG3612" s="31">
        <v>-86</v>
      </c>
      <c r="AH3612" s="31" t="s">
        <v>41877</v>
      </c>
      <c r="AI3612" s="31" t="s">
        <v>41878</v>
      </c>
      <c r="AJ3612" s="31">
        <v>3</v>
      </c>
      <c r="AK3612" s="31" t="s">
        <v>41879</v>
      </c>
      <c r="AL3612" s="31" t="s">
        <v>41880</v>
      </c>
      <c r="AM3612" s="31">
        <v>35</v>
      </c>
      <c r="AN3612" s="1">
        <f>IF(X3612="",0,1)</f>
        <v>1</v>
      </c>
      <c r="AO3612" s="1">
        <f>IF(AI3612="",0,1)</f>
        <v>1</v>
      </c>
      <c r="AP3612" s="30">
        <f>DATE(YEAR(AE3612),MONTH(AE3612),DAY(AE3612))</f>
        <v>46299</v>
      </c>
      <c r="AQ3612" s="1" t="str">
        <f>IF(COUNTIF('同场线路Rotas do mesmo SC'!A:A,C3612)&gt;0,"Sim","Não")</f>
        <v>Não</v>
      </c>
      <c r="AR3612" s="1" t="str">
        <f>IF(COUNTIF(揽收业务网点!A:A,P3612)&gt;0,"Sim","Não")</f>
        <v>Não</v>
      </c>
    </row>
    <row r="3613" spans="1:44">
      <c r="A3613" s="31" t="s">
        <v>41881</v>
      </c>
      <c r="B3613" s="31" t="s">
        <v>379</v>
      </c>
      <c r="C3613" s="31" t="s">
        <v>8703</v>
      </c>
      <c r="D3613" s="31" t="s">
        <v>381</v>
      </c>
      <c r="E3613" s="31" t="s">
        <v>382</v>
      </c>
      <c r="F3613" s="31" t="s">
        <v>383</v>
      </c>
      <c r="G3613" s="31">
        <v>45</v>
      </c>
      <c r="H3613" s="31" t="s">
        <v>8704</v>
      </c>
      <c r="I3613" s="31" t="s">
        <v>868</v>
      </c>
      <c r="J3613" s="31" t="s">
        <v>2187</v>
      </c>
      <c r="K3613" s="31" t="s">
        <v>387</v>
      </c>
      <c r="L3613" s="31" t="s">
        <v>2188</v>
      </c>
      <c r="M3613" s="31" t="s">
        <v>8705</v>
      </c>
      <c r="N3613" s="31" t="s">
        <v>8706</v>
      </c>
      <c r="O3613" s="31" t="s">
        <v>653</v>
      </c>
      <c r="P3613" s="31" t="s">
        <v>654</v>
      </c>
      <c r="Q3613" s="31" t="s">
        <v>11</v>
      </c>
      <c r="R3613" s="31" t="s">
        <v>18665</v>
      </c>
      <c r="S3613" s="31" t="s">
        <v>18665</v>
      </c>
      <c r="T3613" s="31" t="s">
        <v>41882</v>
      </c>
      <c r="U3613" s="31" t="s">
        <v>41883</v>
      </c>
      <c r="V3613" s="31">
        <v>1074</v>
      </c>
      <c r="W3613" s="31" t="s">
        <v>396</v>
      </c>
      <c r="X3613" s="31" t="s">
        <v>41884</v>
      </c>
      <c r="Y3613" s="31" t="s">
        <v>40278</v>
      </c>
      <c r="Z3613" s="31" t="s">
        <v>41885</v>
      </c>
      <c r="AA3613" s="31" t="s">
        <v>41885</v>
      </c>
      <c r="AB3613" s="31" t="s">
        <v>8712</v>
      </c>
      <c r="AC3613" s="31" t="s">
        <v>8713</v>
      </c>
      <c r="AD3613" s="31" t="s">
        <v>11</v>
      </c>
      <c r="AE3613" s="31" t="s">
        <v>40265</v>
      </c>
      <c r="AF3613" s="31" t="s">
        <v>41886</v>
      </c>
      <c r="AG3613" s="31">
        <v>0</v>
      </c>
      <c r="AH3613" s="31" t="s">
        <v>41886</v>
      </c>
      <c r="AI3613" s="31" t="s">
        <v>41887</v>
      </c>
      <c r="AJ3613" s="31">
        <v>1410</v>
      </c>
      <c r="AK3613" s="31" t="s">
        <v>41888</v>
      </c>
      <c r="AL3613" s="31" t="s">
        <v>41889</v>
      </c>
      <c r="AM3613" s="31">
        <v>216</v>
      </c>
      <c r="AN3613" s="1">
        <f>IF(X3613="",0,1)</f>
        <v>1</v>
      </c>
      <c r="AO3613" s="1">
        <f>IF(AI3613="",0,1)</f>
        <v>1</v>
      </c>
      <c r="AP3613" s="30">
        <f>DATE(YEAR(AE3613),MONTH(AE3613),DAY(AE3613))</f>
        <v>46299</v>
      </c>
      <c r="AQ3613" s="1" t="str">
        <f>IF(COUNTIF('同场线路Rotas do mesmo SC'!A:A,C3613)&gt;0,"Sim","Não")</f>
        <v>Não</v>
      </c>
      <c r="AR3613" s="1" t="str">
        <f>IF(COUNTIF(揽收业务网点!A:A,P3613)&gt;0,"Sim","Não")</f>
        <v>Não</v>
      </c>
    </row>
    <row r="3614" spans="1:44">
      <c r="A3614" s="31" t="s">
        <v>41890</v>
      </c>
      <c r="B3614" s="31" t="s">
        <v>379</v>
      </c>
      <c r="C3614" s="31" t="s">
        <v>20667</v>
      </c>
      <c r="D3614" s="31" t="s">
        <v>381</v>
      </c>
      <c r="E3614" s="31" t="s">
        <v>382</v>
      </c>
      <c r="F3614" s="31" t="s">
        <v>383</v>
      </c>
      <c r="G3614" s="31">
        <v>60</v>
      </c>
      <c r="H3614" s="31" t="s">
        <v>1824</v>
      </c>
      <c r="I3614" s="31" t="s">
        <v>1289</v>
      </c>
      <c r="J3614" s="31" t="s">
        <v>20668</v>
      </c>
      <c r="K3614" s="31" t="s">
        <v>387</v>
      </c>
      <c r="L3614" s="31" t="s">
        <v>20669</v>
      </c>
      <c r="M3614" s="31" t="s">
        <v>20668</v>
      </c>
      <c r="N3614" s="31" t="s">
        <v>20670</v>
      </c>
      <c r="O3614" s="31" t="s">
        <v>20671</v>
      </c>
      <c r="P3614" s="31" t="s">
        <v>20672</v>
      </c>
      <c r="Q3614" s="31" t="s">
        <v>5</v>
      </c>
      <c r="R3614" s="31" t="s">
        <v>31959</v>
      </c>
      <c r="S3614" s="31" t="s">
        <v>28238</v>
      </c>
      <c r="T3614" s="31" t="s">
        <v>41891</v>
      </c>
      <c r="U3614" s="31" t="s">
        <v>41892</v>
      </c>
      <c r="V3614" s="31">
        <v>33</v>
      </c>
      <c r="W3614" s="31" t="s">
        <v>396</v>
      </c>
      <c r="X3614" s="31"/>
      <c r="Y3614" s="31" t="s">
        <v>39914</v>
      </c>
      <c r="Z3614" s="31" t="s">
        <v>41893</v>
      </c>
      <c r="AA3614" s="31" t="s">
        <v>41893</v>
      </c>
      <c r="AB3614" s="31" t="s">
        <v>20678</v>
      </c>
      <c r="AC3614" s="31" t="s">
        <v>20679</v>
      </c>
      <c r="AD3614" s="31" t="s">
        <v>5</v>
      </c>
      <c r="AE3614" s="31" t="s">
        <v>41894</v>
      </c>
      <c r="AF3614" s="31" t="s">
        <v>41895</v>
      </c>
      <c r="AG3614" s="31">
        <v>-167</v>
      </c>
      <c r="AH3614" s="31" t="s">
        <v>41895</v>
      </c>
      <c r="AI3614" s="31" t="s">
        <v>41896</v>
      </c>
      <c r="AJ3614" s="31">
        <v>1392</v>
      </c>
      <c r="AK3614" s="31" t="s">
        <v>41897</v>
      </c>
      <c r="AL3614" s="31" t="s">
        <v>41898</v>
      </c>
      <c r="AM3614" s="31">
        <v>1</v>
      </c>
      <c r="AN3614" s="1">
        <f>IF(X3614="",0,1)</f>
        <v>0</v>
      </c>
      <c r="AO3614" s="1">
        <f>IF(AI3614="",0,1)</f>
        <v>1</v>
      </c>
      <c r="AP3614" s="30">
        <f>DATE(YEAR(AE3614),MONTH(AE3614),DAY(AE3614))</f>
        <v>46299</v>
      </c>
      <c r="AQ3614" s="1" t="str">
        <f>IF(COUNTIF('同场线路Rotas do mesmo SC'!A:A,C3614)&gt;0,"Sim","Não")</f>
        <v>Não</v>
      </c>
      <c r="AR3614" s="1" t="str">
        <f>IF(COUNTIF(揽收业务网点!A:A,P3614)&gt;0,"Sim","Não")</f>
        <v>Não</v>
      </c>
    </row>
    <row r="3615" spans="1:44">
      <c r="A3615" s="31" t="s">
        <v>41899</v>
      </c>
      <c r="B3615" s="31" t="s">
        <v>379</v>
      </c>
      <c r="C3615" s="31" t="s">
        <v>20685</v>
      </c>
      <c r="D3615" s="31" t="s">
        <v>381</v>
      </c>
      <c r="E3615" s="31" t="s">
        <v>382</v>
      </c>
      <c r="F3615" s="31" t="s">
        <v>383</v>
      </c>
      <c r="G3615" s="31">
        <v>60</v>
      </c>
      <c r="H3615" s="31" t="s">
        <v>20686</v>
      </c>
      <c r="I3615" s="31" t="s">
        <v>512</v>
      </c>
      <c r="J3615" s="31" t="s">
        <v>20687</v>
      </c>
      <c r="K3615" s="31" t="s">
        <v>387</v>
      </c>
      <c r="L3615" s="31" t="s">
        <v>20688</v>
      </c>
      <c r="M3615" s="31" t="s">
        <v>20689</v>
      </c>
      <c r="N3615" s="31" t="s">
        <v>20690</v>
      </c>
      <c r="O3615" s="31" t="s">
        <v>20671</v>
      </c>
      <c r="P3615" s="31" t="s">
        <v>20672</v>
      </c>
      <c r="Q3615" s="31" t="s">
        <v>5</v>
      </c>
      <c r="R3615" s="31" t="s">
        <v>10730</v>
      </c>
      <c r="S3615" s="31" t="s">
        <v>33446</v>
      </c>
      <c r="T3615" s="31" t="s">
        <v>41900</v>
      </c>
      <c r="U3615" s="31" t="s">
        <v>41901</v>
      </c>
      <c r="V3615" s="31">
        <v>21</v>
      </c>
      <c r="W3615" s="31" t="s">
        <v>396</v>
      </c>
      <c r="X3615" s="31" t="s">
        <v>41902</v>
      </c>
      <c r="Y3615" s="31" t="s">
        <v>39914</v>
      </c>
      <c r="Z3615" s="31" t="s">
        <v>40329</v>
      </c>
      <c r="AA3615" s="31" t="s">
        <v>40329</v>
      </c>
      <c r="AB3615" s="31" t="s">
        <v>20696</v>
      </c>
      <c r="AC3615" s="31" t="s">
        <v>20697</v>
      </c>
      <c r="AD3615" s="31" t="s">
        <v>5</v>
      </c>
      <c r="AE3615" s="31" t="s">
        <v>41799</v>
      </c>
      <c r="AF3615" s="31" t="s">
        <v>39914</v>
      </c>
      <c r="AG3615" s="31">
        <v>-60</v>
      </c>
      <c r="AH3615" s="31" t="s">
        <v>39914</v>
      </c>
      <c r="AI3615" s="31" t="s">
        <v>41903</v>
      </c>
      <c r="AJ3615" s="31">
        <v>1258</v>
      </c>
      <c r="AK3615" s="31" t="s">
        <v>41904</v>
      </c>
      <c r="AL3615" s="31" t="s">
        <v>41905</v>
      </c>
      <c r="AM3615" s="31">
        <v>547</v>
      </c>
      <c r="AN3615" s="1">
        <f>IF(X3615="",0,1)</f>
        <v>1</v>
      </c>
      <c r="AO3615" s="1">
        <f>IF(AI3615="",0,1)</f>
        <v>1</v>
      </c>
      <c r="AP3615" s="30">
        <f>DATE(YEAR(AE3615),MONTH(AE3615),DAY(AE3615))</f>
        <v>46299</v>
      </c>
      <c r="AQ3615" s="1" t="str">
        <f>IF(COUNTIF('同场线路Rotas do mesmo SC'!A:A,C3615)&gt;0,"Sim","Não")</f>
        <v>Não</v>
      </c>
      <c r="AR3615" s="1" t="str">
        <f>IF(COUNTIF(揽收业务网点!A:A,P3615)&gt;0,"Sim","Não")</f>
        <v>Não</v>
      </c>
    </row>
    <row r="3616" spans="1:44">
      <c r="A3616" s="31" t="s">
        <v>41906</v>
      </c>
      <c r="B3616" s="31" t="s">
        <v>379</v>
      </c>
      <c r="C3616" s="31" t="s">
        <v>41907</v>
      </c>
      <c r="D3616" s="31" t="s">
        <v>381</v>
      </c>
      <c r="E3616" s="31" t="s">
        <v>382</v>
      </c>
      <c r="F3616" s="31" t="s">
        <v>383</v>
      </c>
      <c r="G3616" s="31">
        <v>120</v>
      </c>
      <c r="H3616" s="31" t="s">
        <v>1824</v>
      </c>
      <c r="I3616" s="31" t="s">
        <v>1289</v>
      </c>
      <c r="J3616" s="31" t="s">
        <v>41908</v>
      </c>
      <c r="K3616" s="31" t="s">
        <v>387</v>
      </c>
      <c r="L3616" s="31" t="s">
        <v>41909</v>
      </c>
      <c r="M3616" s="31" t="s">
        <v>41910</v>
      </c>
      <c r="N3616" s="31" t="s">
        <v>41911</v>
      </c>
      <c r="O3616" s="31" t="s">
        <v>1952</v>
      </c>
      <c r="P3616" s="31" t="s">
        <v>1953</v>
      </c>
      <c r="Q3616" s="31" t="s">
        <v>5</v>
      </c>
      <c r="R3616" s="31" t="s">
        <v>8119</v>
      </c>
      <c r="S3616" s="31" t="s">
        <v>36600</v>
      </c>
      <c r="T3616" s="31" t="s">
        <v>41912</v>
      </c>
      <c r="U3616" s="31" t="s">
        <v>41913</v>
      </c>
      <c r="V3616" s="31">
        <v>1</v>
      </c>
      <c r="W3616" s="31" t="s">
        <v>396</v>
      </c>
      <c r="X3616" s="31" t="s">
        <v>41914</v>
      </c>
      <c r="Y3616" s="31" t="s">
        <v>39914</v>
      </c>
      <c r="Z3616" s="31" t="s">
        <v>39977</v>
      </c>
      <c r="AA3616" s="31" t="s">
        <v>39977</v>
      </c>
      <c r="AB3616" s="31" t="s">
        <v>41915</v>
      </c>
      <c r="AC3616" s="31" t="s">
        <v>41916</v>
      </c>
      <c r="AD3616" s="31" t="s">
        <v>5</v>
      </c>
      <c r="AE3616" s="31" t="s">
        <v>41801</v>
      </c>
      <c r="AF3616" s="31" t="s">
        <v>40052</v>
      </c>
      <c r="AG3616" s="31">
        <v>-420</v>
      </c>
      <c r="AH3616" s="31" t="s">
        <v>40052</v>
      </c>
      <c r="AI3616" s="31" t="s">
        <v>41917</v>
      </c>
      <c r="AJ3616" s="31">
        <v>-20</v>
      </c>
      <c r="AK3616" s="31" t="s">
        <v>41918</v>
      </c>
      <c r="AL3616" s="31" t="s">
        <v>41688</v>
      </c>
      <c r="AM3616" s="31">
        <v>43</v>
      </c>
      <c r="AN3616" s="1">
        <f>IF(X3616="",0,1)</f>
        <v>1</v>
      </c>
      <c r="AO3616" s="1">
        <f>IF(AI3616="",0,1)</f>
        <v>1</v>
      </c>
      <c r="AP3616" s="30">
        <f>DATE(YEAR(AE3616),MONTH(AE3616),DAY(AE3616))</f>
        <v>46299</v>
      </c>
      <c r="AQ3616" s="1" t="str">
        <f>IF(COUNTIF('同场线路Rotas do mesmo SC'!A:A,C3616)&gt;0,"Sim","Não")</f>
        <v>Não</v>
      </c>
      <c r="AR3616" s="1" t="str">
        <f>IF(COUNTIF(揽收业务网点!A:A,P3616)&gt;0,"Sim","Não")</f>
        <v>Não</v>
      </c>
    </row>
    <row r="3617" spans="1:44">
      <c r="A3617" s="31" t="s">
        <v>41919</v>
      </c>
      <c r="B3617" s="31" t="s">
        <v>379</v>
      </c>
      <c r="C3617" s="31" t="s">
        <v>8788</v>
      </c>
      <c r="D3617" s="31" t="s">
        <v>381</v>
      </c>
      <c r="E3617" s="31" t="s">
        <v>382</v>
      </c>
      <c r="F3617" s="31" t="s">
        <v>847</v>
      </c>
      <c r="G3617" s="31">
        <v>35</v>
      </c>
      <c r="H3617" s="31" t="s">
        <v>5098</v>
      </c>
      <c r="I3617" s="31" t="s">
        <v>385</v>
      </c>
      <c r="J3617" s="31" t="s">
        <v>4160</v>
      </c>
      <c r="K3617" s="31" t="s">
        <v>387</v>
      </c>
      <c r="L3617" s="31" t="s">
        <v>4161</v>
      </c>
      <c r="M3617" s="31" t="s">
        <v>31614</v>
      </c>
      <c r="N3617" s="31" t="s">
        <v>31615</v>
      </c>
      <c r="O3617" s="31" t="s">
        <v>8608</v>
      </c>
      <c r="P3617" s="31" t="s">
        <v>8609</v>
      </c>
      <c r="Q3617" s="31" t="s">
        <v>145</v>
      </c>
      <c r="R3617" s="31" t="s">
        <v>41920</v>
      </c>
      <c r="S3617" s="31" t="s">
        <v>41921</v>
      </c>
      <c r="T3617" s="31" t="s">
        <v>41922</v>
      </c>
      <c r="U3617" s="31" t="s">
        <v>41923</v>
      </c>
      <c r="V3617" s="31">
        <v>44</v>
      </c>
      <c r="W3617" s="31" t="s">
        <v>396</v>
      </c>
      <c r="X3617" s="31" t="s">
        <v>41924</v>
      </c>
      <c r="Y3617" s="31" t="s">
        <v>39977</v>
      </c>
      <c r="Z3617" s="31" t="s">
        <v>41925</v>
      </c>
      <c r="AA3617" s="31" t="s">
        <v>41925</v>
      </c>
      <c r="AB3617" s="31" t="s">
        <v>4164</v>
      </c>
      <c r="AC3617" s="31" t="s">
        <v>158</v>
      </c>
      <c r="AD3617" s="31" t="s">
        <v>145</v>
      </c>
      <c r="AE3617" s="31" t="s">
        <v>40429</v>
      </c>
      <c r="AF3617" s="31" t="s">
        <v>41926</v>
      </c>
      <c r="AG3617" s="31">
        <v>-154</v>
      </c>
      <c r="AH3617" s="31" t="s">
        <v>41926</v>
      </c>
      <c r="AI3617" s="31" t="s">
        <v>41927</v>
      </c>
      <c r="AJ3617" s="31">
        <v>50</v>
      </c>
      <c r="AK3617" s="31" t="s">
        <v>41928</v>
      </c>
      <c r="AL3617" s="31" t="s">
        <v>41929</v>
      </c>
      <c r="AM3617" s="31">
        <v>107</v>
      </c>
      <c r="AN3617" s="1">
        <f>IF(X3617="",0,1)</f>
        <v>1</v>
      </c>
      <c r="AO3617" s="1">
        <f>IF(AI3617="",0,1)</f>
        <v>1</v>
      </c>
      <c r="AP3617" s="30">
        <f>DATE(YEAR(AE3617),MONTH(AE3617),DAY(AE3617))</f>
        <v>46299</v>
      </c>
      <c r="AQ3617" s="1" t="str">
        <f>IF(COUNTIF('同场线路Rotas do mesmo SC'!A:A,C3617)&gt;0,"Sim","Não")</f>
        <v>Não</v>
      </c>
      <c r="AR3617" s="1" t="str">
        <f>IF(COUNTIF(揽收业务网点!A:A,P3617)&gt;0,"Sim","Não")</f>
        <v>Não</v>
      </c>
    </row>
    <row r="3618" spans="1:44">
      <c r="A3618" s="31" t="s">
        <v>41930</v>
      </c>
      <c r="B3618" s="31" t="s">
        <v>379</v>
      </c>
      <c r="C3618" s="31" t="s">
        <v>8800</v>
      </c>
      <c r="D3618" s="31" t="s">
        <v>381</v>
      </c>
      <c r="E3618" s="31" t="s">
        <v>382</v>
      </c>
      <c r="F3618" s="31" t="s">
        <v>383</v>
      </c>
      <c r="G3618" s="31">
        <v>40</v>
      </c>
      <c r="H3618" s="31" t="s">
        <v>8801</v>
      </c>
      <c r="I3618" s="31" t="s">
        <v>385</v>
      </c>
      <c r="J3618" s="31" t="s">
        <v>1753</v>
      </c>
      <c r="K3618" s="31" t="s">
        <v>387</v>
      </c>
      <c r="L3618" s="31" t="s">
        <v>1754</v>
      </c>
      <c r="M3618" s="31" t="s">
        <v>8802</v>
      </c>
      <c r="N3618" s="31" t="s">
        <v>8803</v>
      </c>
      <c r="O3618" s="31" t="s">
        <v>1703</v>
      </c>
      <c r="P3618" s="31" t="s">
        <v>45</v>
      </c>
      <c r="Q3618" s="31" t="s">
        <v>11</v>
      </c>
      <c r="R3618" s="31" t="s">
        <v>8568</v>
      </c>
      <c r="S3618" s="31" t="s">
        <v>33039</v>
      </c>
      <c r="T3618" s="31" t="s">
        <v>41931</v>
      </c>
      <c r="U3618" s="31" t="s">
        <v>41932</v>
      </c>
      <c r="V3618" s="31">
        <v>101</v>
      </c>
      <c r="W3618" s="31" t="s">
        <v>396</v>
      </c>
      <c r="X3618" s="31" t="s">
        <v>41933</v>
      </c>
      <c r="Y3618" s="31" t="s">
        <v>41630</v>
      </c>
      <c r="Z3618" s="31" t="s">
        <v>41934</v>
      </c>
      <c r="AA3618" s="31" t="s">
        <v>41934</v>
      </c>
      <c r="AB3618" s="31" t="s">
        <v>6661</v>
      </c>
      <c r="AC3618" s="31" t="s">
        <v>41</v>
      </c>
      <c r="AD3618" s="31" t="s">
        <v>11</v>
      </c>
      <c r="AE3618" s="31" t="s">
        <v>41935</v>
      </c>
      <c r="AF3618" s="31" t="s">
        <v>41936</v>
      </c>
      <c r="AG3618" s="31">
        <v>-21</v>
      </c>
      <c r="AH3618" s="31" t="s">
        <v>41936</v>
      </c>
      <c r="AI3618" s="31" t="s">
        <v>41937</v>
      </c>
      <c r="AJ3618" s="31">
        <v>15</v>
      </c>
      <c r="AK3618" s="31" t="s">
        <v>41938</v>
      </c>
      <c r="AL3618" s="31" t="s">
        <v>41939</v>
      </c>
      <c r="AM3618" s="31">
        <v>211</v>
      </c>
      <c r="AN3618" s="1">
        <f>IF(X3618="",0,1)</f>
        <v>1</v>
      </c>
      <c r="AO3618" s="1">
        <f>IF(AI3618="",0,1)</f>
        <v>1</v>
      </c>
      <c r="AP3618" s="30">
        <f>DATE(YEAR(AE3618),MONTH(AE3618),DAY(AE3618))</f>
        <v>46299</v>
      </c>
      <c r="AQ3618" s="1" t="str">
        <f>IF(COUNTIF('同场线路Rotas do mesmo SC'!A:A,C3618)&gt;0,"Sim","Não")</f>
        <v>Não</v>
      </c>
      <c r="AR3618" s="1" t="str">
        <f>IF(COUNTIF(揽收业务网点!A:A,P3618)&gt;0,"Sim","Não")</f>
        <v>Sim</v>
      </c>
    </row>
    <row r="3619" spans="1:44">
      <c r="A3619" s="31" t="s">
        <v>41940</v>
      </c>
      <c r="B3619" s="31" t="s">
        <v>379</v>
      </c>
      <c r="C3619" s="31" t="s">
        <v>8813</v>
      </c>
      <c r="D3619" s="31" t="s">
        <v>381</v>
      </c>
      <c r="E3619" s="31" t="s">
        <v>382</v>
      </c>
      <c r="F3619" s="31" t="s">
        <v>383</v>
      </c>
      <c r="G3619" s="31">
        <v>35</v>
      </c>
      <c r="H3619" s="31" t="s">
        <v>31638</v>
      </c>
      <c r="I3619" s="31" t="s">
        <v>868</v>
      </c>
      <c r="J3619" s="31" t="s">
        <v>2187</v>
      </c>
      <c r="K3619" s="31" t="s">
        <v>387</v>
      </c>
      <c r="L3619" s="31" t="s">
        <v>2188</v>
      </c>
      <c r="M3619" s="31" t="s">
        <v>31639</v>
      </c>
      <c r="N3619" s="31" t="s">
        <v>31640</v>
      </c>
      <c r="O3619" s="31" t="s">
        <v>653</v>
      </c>
      <c r="P3619" s="31" t="s">
        <v>654</v>
      </c>
      <c r="Q3619" s="31" t="s">
        <v>11</v>
      </c>
      <c r="R3619" s="31" t="s">
        <v>41941</v>
      </c>
      <c r="S3619" s="31" t="s">
        <v>41942</v>
      </c>
      <c r="T3619" s="31" t="s">
        <v>41943</v>
      </c>
      <c r="U3619" s="31" t="s">
        <v>41944</v>
      </c>
      <c r="V3619" s="31">
        <v>1363</v>
      </c>
      <c r="W3619" s="31" t="s">
        <v>896</v>
      </c>
      <c r="X3619" s="31" t="s">
        <v>41945</v>
      </c>
      <c r="Y3619" s="31" t="s">
        <v>40595</v>
      </c>
      <c r="Z3619" s="31" t="s">
        <v>41946</v>
      </c>
      <c r="AA3619" s="31" t="s">
        <v>41946</v>
      </c>
      <c r="AB3619" s="31" t="s">
        <v>8819</v>
      </c>
      <c r="AC3619" s="31" t="s">
        <v>8820</v>
      </c>
      <c r="AD3619" s="31" t="s">
        <v>11</v>
      </c>
      <c r="AE3619" s="31" t="s">
        <v>40995</v>
      </c>
      <c r="AF3619" s="31" t="s">
        <v>41947</v>
      </c>
      <c r="AG3619" s="31">
        <v>11</v>
      </c>
      <c r="AH3619" s="31" t="s">
        <v>41947</v>
      </c>
      <c r="AI3619" s="31" t="s">
        <v>41948</v>
      </c>
      <c r="AJ3619" s="31">
        <v>10</v>
      </c>
      <c r="AK3619" s="31" t="s">
        <v>41949</v>
      </c>
      <c r="AL3619" s="31" t="s">
        <v>30462</v>
      </c>
      <c r="AM3619" s="31">
        <v>208</v>
      </c>
      <c r="AN3619" s="1">
        <f>IF(X3619="",0,1)</f>
        <v>1</v>
      </c>
      <c r="AO3619" s="1">
        <f>IF(AI3619="",0,1)</f>
        <v>1</v>
      </c>
      <c r="AP3619" s="30">
        <f>DATE(YEAR(AE3619),MONTH(AE3619),DAY(AE3619))</f>
        <v>46299</v>
      </c>
      <c r="AQ3619" s="1" t="str">
        <f>IF(COUNTIF('同场线路Rotas do mesmo SC'!A:A,C3619)&gt;0,"Sim","Não")</f>
        <v>Não</v>
      </c>
      <c r="AR3619" s="1" t="str">
        <f>IF(COUNTIF(揽收业务网点!A:A,P3619)&gt;0,"Sim","Não")</f>
        <v>Não</v>
      </c>
    </row>
    <row r="3620" spans="1:44">
      <c r="A3620" s="31" t="s">
        <v>41950</v>
      </c>
      <c r="B3620" s="31" t="s">
        <v>379</v>
      </c>
      <c r="C3620" s="31" t="s">
        <v>8857</v>
      </c>
      <c r="D3620" s="31" t="s">
        <v>381</v>
      </c>
      <c r="E3620" s="31" t="s">
        <v>382</v>
      </c>
      <c r="F3620" s="31" t="s">
        <v>383</v>
      </c>
      <c r="G3620" s="31">
        <v>352</v>
      </c>
      <c r="H3620" s="31" t="s">
        <v>20758</v>
      </c>
      <c r="I3620" s="31" t="s">
        <v>512</v>
      </c>
      <c r="J3620" s="31" t="s">
        <v>16563</v>
      </c>
      <c r="K3620" s="31" t="s">
        <v>387</v>
      </c>
      <c r="L3620" s="31" t="s">
        <v>16564</v>
      </c>
      <c r="M3620" s="31" t="s">
        <v>20759</v>
      </c>
      <c r="N3620" s="31" t="s">
        <v>20760</v>
      </c>
      <c r="O3620" s="31" t="s">
        <v>1262</v>
      </c>
      <c r="P3620" s="31" t="s">
        <v>1263</v>
      </c>
      <c r="Q3620" s="31" t="s">
        <v>118</v>
      </c>
      <c r="R3620" s="31" t="s">
        <v>20770</v>
      </c>
      <c r="S3620" s="31" t="s">
        <v>37629</v>
      </c>
      <c r="T3620" s="31" t="s">
        <v>41951</v>
      </c>
      <c r="U3620" s="31" t="s">
        <v>41952</v>
      </c>
      <c r="V3620" s="31">
        <v>112</v>
      </c>
      <c r="W3620" s="31" t="s">
        <v>396</v>
      </c>
      <c r="X3620" s="31" t="s">
        <v>41953</v>
      </c>
      <c r="Y3620" s="31" t="s">
        <v>40695</v>
      </c>
      <c r="Z3620" s="31" t="s">
        <v>41954</v>
      </c>
      <c r="AA3620" s="31" t="s">
        <v>41954</v>
      </c>
      <c r="AB3620" s="31" t="s">
        <v>8866</v>
      </c>
      <c r="AC3620" s="31" t="s">
        <v>8867</v>
      </c>
      <c r="AD3620" s="31" t="s">
        <v>118</v>
      </c>
      <c r="AE3620" s="31" t="s">
        <v>40329</v>
      </c>
      <c r="AF3620" s="31" t="s">
        <v>41955</v>
      </c>
      <c r="AG3620" s="31">
        <v>-119</v>
      </c>
      <c r="AH3620" s="31" t="s">
        <v>41955</v>
      </c>
      <c r="AI3620" s="31" t="s">
        <v>41956</v>
      </c>
      <c r="AJ3620" s="31">
        <v>22</v>
      </c>
      <c r="AK3620" s="31" t="s">
        <v>41957</v>
      </c>
      <c r="AL3620" s="31" t="s">
        <v>41958</v>
      </c>
      <c r="AM3620" s="31">
        <v>36</v>
      </c>
      <c r="AN3620" s="1">
        <f>IF(X3620="",0,1)</f>
        <v>1</v>
      </c>
      <c r="AO3620" s="1">
        <f>IF(AI3620="",0,1)</f>
        <v>1</v>
      </c>
      <c r="AP3620" s="30">
        <f>DATE(YEAR(AE3620),MONTH(AE3620),DAY(AE3620))</f>
        <v>46299</v>
      </c>
      <c r="AQ3620" s="1" t="str">
        <f>IF(COUNTIF('同场线路Rotas do mesmo SC'!A:A,C3620)&gt;0,"Sim","Não")</f>
        <v>Não</v>
      </c>
      <c r="AR3620" s="1" t="str">
        <f>IF(COUNTIF(揽收业务网点!A:A,P3620)&gt;0,"Sim","Não")</f>
        <v>Não</v>
      </c>
    </row>
    <row r="3621" spans="1:44">
      <c r="A3621" s="31" t="s">
        <v>41959</v>
      </c>
      <c r="B3621" s="31" t="s">
        <v>379</v>
      </c>
      <c r="C3621" s="31" t="s">
        <v>8873</v>
      </c>
      <c r="D3621" s="31" t="s">
        <v>381</v>
      </c>
      <c r="E3621" s="31" t="s">
        <v>382</v>
      </c>
      <c r="F3621" s="31" t="s">
        <v>383</v>
      </c>
      <c r="G3621" s="31">
        <v>41</v>
      </c>
      <c r="H3621" s="31" t="s">
        <v>8874</v>
      </c>
      <c r="I3621" s="31" t="s">
        <v>868</v>
      </c>
      <c r="J3621" s="31" t="s">
        <v>8875</v>
      </c>
      <c r="K3621" s="31" t="s">
        <v>387</v>
      </c>
      <c r="L3621" s="31" t="s">
        <v>8875</v>
      </c>
      <c r="M3621" s="31" t="s">
        <v>8876</v>
      </c>
      <c r="N3621" s="31" t="s">
        <v>8877</v>
      </c>
      <c r="O3621" s="31" t="s">
        <v>1146</v>
      </c>
      <c r="P3621" s="31" t="s">
        <v>1147</v>
      </c>
      <c r="Q3621" s="31" t="s">
        <v>118</v>
      </c>
      <c r="R3621" s="31" t="s">
        <v>33686</v>
      </c>
      <c r="S3621" s="31" t="s">
        <v>17600</v>
      </c>
      <c r="T3621" s="31" t="s">
        <v>41622</v>
      </c>
      <c r="U3621" s="31" t="s">
        <v>41960</v>
      </c>
      <c r="V3621" s="31">
        <v>36</v>
      </c>
      <c r="W3621" s="31" t="s">
        <v>396</v>
      </c>
      <c r="X3621" s="31" t="s">
        <v>41961</v>
      </c>
      <c r="Y3621" s="31" t="s">
        <v>40265</v>
      </c>
      <c r="Z3621" s="31" t="s">
        <v>41962</v>
      </c>
      <c r="AA3621" s="31" t="s">
        <v>41962</v>
      </c>
      <c r="AB3621" s="31" t="s">
        <v>8882</v>
      </c>
      <c r="AC3621" s="31" t="s">
        <v>8883</v>
      </c>
      <c r="AD3621" s="31" t="s">
        <v>118</v>
      </c>
      <c r="AE3621" s="31" t="s">
        <v>41610</v>
      </c>
      <c r="AF3621" s="31" t="s">
        <v>41963</v>
      </c>
      <c r="AG3621" s="31">
        <v>-25</v>
      </c>
      <c r="AH3621" s="31" t="s">
        <v>41963</v>
      </c>
      <c r="AI3621" s="31" t="s">
        <v>41964</v>
      </c>
      <c r="AJ3621" s="31">
        <v>9</v>
      </c>
      <c r="AK3621" s="31" t="s">
        <v>41965</v>
      </c>
      <c r="AL3621" s="31" t="s">
        <v>41966</v>
      </c>
      <c r="AM3621" s="31">
        <v>93</v>
      </c>
      <c r="AN3621" s="1">
        <f>IF(X3621="",0,1)</f>
        <v>1</v>
      </c>
      <c r="AO3621" s="1">
        <f>IF(AI3621="",0,1)</f>
        <v>1</v>
      </c>
      <c r="AP3621" s="30">
        <f>DATE(YEAR(AE3621),MONTH(AE3621),DAY(AE3621))</f>
        <v>46299</v>
      </c>
      <c r="AQ3621" s="1" t="str">
        <f>IF(COUNTIF('同场线路Rotas do mesmo SC'!A:A,C3621)&gt;0,"Sim","Não")</f>
        <v>Não</v>
      </c>
      <c r="AR3621" s="1" t="str">
        <f>IF(COUNTIF(揽收业务网点!A:A,P3621)&gt;0,"Sim","Não")</f>
        <v>Não</v>
      </c>
    </row>
    <row r="3622" spans="1:44">
      <c r="A3622" s="31" t="s">
        <v>41967</v>
      </c>
      <c r="B3622" s="31" t="s">
        <v>379</v>
      </c>
      <c r="C3622" s="31" t="s">
        <v>41968</v>
      </c>
      <c r="D3622" s="31" t="s">
        <v>381</v>
      </c>
      <c r="E3622" s="31" t="s">
        <v>382</v>
      </c>
      <c r="F3622" s="31" t="s">
        <v>383</v>
      </c>
      <c r="G3622" s="31">
        <v>30</v>
      </c>
      <c r="H3622" s="31" t="s">
        <v>1824</v>
      </c>
      <c r="I3622" s="31" t="s">
        <v>1289</v>
      </c>
      <c r="J3622" s="31" t="s">
        <v>1825</v>
      </c>
      <c r="K3622" s="31" t="s">
        <v>411</v>
      </c>
      <c r="L3622" s="31" t="s">
        <v>1826</v>
      </c>
      <c r="M3622" s="31" t="s">
        <v>1827</v>
      </c>
      <c r="N3622" s="31" t="s">
        <v>1828</v>
      </c>
      <c r="O3622" s="31" t="s">
        <v>10517</v>
      </c>
      <c r="P3622" s="31" t="s">
        <v>10518</v>
      </c>
      <c r="Q3622" s="31" t="s">
        <v>5</v>
      </c>
      <c r="R3622" s="31" t="s">
        <v>8490</v>
      </c>
      <c r="S3622" s="31" t="s">
        <v>15079</v>
      </c>
      <c r="T3622" s="31" t="s">
        <v>41969</v>
      </c>
      <c r="U3622" s="31" t="s">
        <v>41970</v>
      </c>
      <c r="V3622" s="31">
        <v>1</v>
      </c>
      <c r="W3622" s="31" t="s">
        <v>396</v>
      </c>
      <c r="X3622" s="31"/>
      <c r="Y3622" s="31" t="s">
        <v>41971</v>
      </c>
      <c r="Z3622" s="31" t="s">
        <v>39877</v>
      </c>
      <c r="AA3622" s="31" t="s">
        <v>39877</v>
      </c>
      <c r="AB3622" s="31" t="s">
        <v>41972</v>
      </c>
      <c r="AC3622" s="31" t="s">
        <v>41973</v>
      </c>
      <c r="AD3622" s="31" t="s">
        <v>5</v>
      </c>
      <c r="AE3622" s="31" t="s">
        <v>41974</v>
      </c>
      <c r="AF3622" s="31" t="s">
        <v>40329</v>
      </c>
      <c r="AG3622" s="31">
        <v>-525</v>
      </c>
      <c r="AH3622" s="31" t="s">
        <v>40329</v>
      </c>
      <c r="AI3622" s="31"/>
      <c r="AJ3622" s="31">
        <v>6</v>
      </c>
      <c r="AK3622" s="31" t="s">
        <v>41975</v>
      </c>
      <c r="AL3622" s="31" t="s">
        <v>41976</v>
      </c>
      <c r="AM3622" s="31">
        <v>86</v>
      </c>
      <c r="AN3622" s="1">
        <f>IF(X3622="",0,1)</f>
        <v>0</v>
      </c>
      <c r="AO3622" s="1">
        <f>IF(AI3622="",0,1)</f>
        <v>0</v>
      </c>
      <c r="AP3622" s="30">
        <f>DATE(YEAR(AE3622),MONTH(AE3622),DAY(AE3622))</f>
        <v>46299</v>
      </c>
      <c r="AQ3622" s="1" t="str">
        <f>IF(COUNTIF('同场线路Rotas do mesmo SC'!A:A,C3622)&gt;0,"Sim","Não")</f>
        <v>Não</v>
      </c>
      <c r="AR3622" s="1" t="str">
        <f>IF(COUNTIF(揽收业务网点!A:A,P3622)&gt;0,"Sim","Não")</f>
        <v>Não</v>
      </c>
    </row>
    <row r="3623" spans="1:44">
      <c r="A3623" s="31" t="s">
        <v>41977</v>
      </c>
      <c r="B3623" s="31" t="s">
        <v>379</v>
      </c>
      <c r="C3623" s="31" t="s">
        <v>8953</v>
      </c>
      <c r="D3623" s="31" t="s">
        <v>381</v>
      </c>
      <c r="E3623" s="31" t="s">
        <v>382</v>
      </c>
      <c r="F3623" s="31" t="s">
        <v>383</v>
      </c>
      <c r="G3623" s="31">
        <v>22</v>
      </c>
      <c r="H3623" s="31" t="s">
        <v>4962</v>
      </c>
      <c r="I3623" s="31" t="s">
        <v>385</v>
      </c>
      <c r="J3623" s="31" t="s">
        <v>1979</v>
      </c>
      <c r="K3623" s="31" t="s">
        <v>411</v>
      </c>
      <c r="L3623" s="31" t="s">
        <v>1980</v>
      </c>
      <c r="M3623" s="31" t="s">
        <v>6947</v>
      </c>
      <c r="N3623" s="31" t="s">
        <v>6948</v>
      </c>
      <c r="O3623" s="31" t="s">
        <v>653</v>
      </c>
      <c r="P3623" s="31" t="s">
        <v>654</v>
      </c>
      <c r="Q3623" s="31" t="s">
        <v>11</v>
      </c>
      <c r="R3623" s="31" t="s">
        <v>41978</v>
      </c>
      <c r="S3623" s="31" t="s">
        <v>41979</v>
      </c>
      <c r="T3623" s="31" t="s">
        <v>41980</v>
      </c>
      <c r="U3623" s="31" t="s">
        <v>41981</v>
      </c>
      <c r="V3623" s="31">
        <v>365</v>
      </c>
      <c r="W3623" s="31" t="s">
        <v>396</v>
      </c>
      <c r="X3623" s="31" t="s">
        <v>41982</v>
      </c>
      <c r="Y3623" s="31" t="s">
        <v>40265</v>
      </c>
      <c r="Z3623" s="31" t="s">
        <v>41983</v>
      </c>
      <c r="AA3623" s="31" t="s">
        <v>41983</v>
      </c>
      <c r="AB3623" s="31" t="s">
        <v>1403</v>
      </c>
      <c r="AC3623" s="31" t="s">
        <v>53</v>
      </c>
      <c r="AD3623" s="31" t="s">
        <v>11</v>
      </c>
      <c r="AE3623" s="31" t="s">
        <v>40052</v>
      </c>
      <c r="AF3623" s="31" t="s">
        <v>41984</v>
      </c>
      <c r="AG3623" s="31">
        <v>1216</v>
      </c>
      <c r="AH3623" s="31" t="s">
        <v>41984</v>
      </c>
      <c r="AI3623" s="31" t="s">
        <v>41985</v>
      </c>
      <c r="AJ3623" s="31">
        <v>16</v>
      </c>
      <c r="AK3623" s="31" t="s">
        <v>41986</v>
      </c>
      <c r="AL3623" s="31" t="s">
        <v>41987</v>
      </c>
      <c r="AM3623" s="31">
        <v>27</v>
      </c>
      <c r="AN3623" s="1">
        <f>IF(X3623="",0,1)</f>
        <v>1</v>
      </c>
      <c r="AO3623" s="1">
        <f>IF(AI3623="",0,1)</f>
        <v>1</v>
      </c>
      <c r="AP3623" s="30">
        <f>DATE(YEAR(AE3623),MONTH(AE3623),DAY(AE3623))</f>
        <v>46299</v>
      </c>
      <c r="AQ3623" s="1" t="str">
        <f>IF(COUNTIF('同场线路Rotas do mesmo SC'!A:A,C3623)&gt;0,"Sim","Não")</f>
        <v>Não</v>
      </c>
      <c r="AR3623" s="1" t="str">
        <f>IF(COUNTIF(揽收业务网点!A:A,P3623)&gt;0,"Sim","Não")</f>
        <v>Não</v>
      </c>
    </row>
    <row r="3624" spans="1:44">
      <c r="A3624" s="31" t="s">
        <v>41988</v>
      </c>
      <c r="B3624" s="31" t="s">
        <v>379</v>
      </c>
      <c r="C3624" s="31" t="s">
        <v>8984</v>
      </c>
      <c r="D3624" s="31" t="s">
        <v>381</v>
      </c>
      <c r="E3624" s="31" t="s">
        <v>382</v>
      </c>
      <c r="F3624" s="31" t="s">
        <v>383</v>
      </c>
      <c r="G3624" s="31">
        <v>67</v>
      </c>
      <c r="H3624" s="31" t="s">
        <v>8985</v>
      </c>
      <c r="I3624" s="31" t="s">
        <v>409</v>
      </c>
      <c r="J3624" s="31" t="s">
        <v>4160</v>
      </c>
      <c r="K3624" s="31" t="s">
        <v>387</v>
      </c>
      <c r="L3624" s="31" t="s">
        <v>4161</v>
      </c>
      <c r="M3624" s="31" t="s">
        <v>8986</v>
      </c>
      <c r="N3624" s="31" t="s">
        <v>8987</v>
      </c>
      <c r="O3624" s="31" t="s">
        <v>8608</v>
      </c>
      <c r="P3624" s="31" t="s">
        <v>8609</v>
      </c>
      <c r="Q3624" s="31" t="s">
        <v>145</v>
      </c>
      <c r="R3624" s="31" t="s">
        <v>41989</v>
      </c>
      <c r="S3624" s="31" t="s">
        <v>41990</v>
      </c>
      <c r="T3624" s="31" t="s">
        <v>41991</v>
      </c>
      <c r="U3624" s="31" t="s">
        <v>41992</v>
      </c>
      <c r="V3624" s="31">
        <v>59</v>
      </c>
      <c r="W3624" s="31" t="s">
        <v>396</v>
      </c>
      <c r="X3624" s="31" t="s">
        <v>41993</v>
      </c>
      <c r="Y3624" s="31" t="s">
        <v>40278</v>
      </c>
      <c r="Z3624" s="31" t="s">
        <v>41994</v>
      </c>
      <c r="AA3624" s="31" t="s">
        <v>41994</v>
      </c>
      <c r="AB3624" s="31" t="s">
        <v>8994</v>
      </c>
      <c r="AC3624" s="31" t="s">
        <v>8995</v>
      </c>
      <c r="AD3624" s="31" t="s">
        <v>145</v>
      </c>
      <c r="AE3624" s="31" t="s">
        <v>40265</v>
      </c>
      <c r="AF3624" s="31" t="s">
        <v>41995</v>
      </c>
      <c r="AG3624" s="31">
        <v>-54</v>
      </c>
      <c r="AH3624" s="31" t="s">
        <v>41995</v>
      </c>
      <c r="AI3624" s="31" t="s">
        <v>41996</v>
      </c>
      <c r="AJ3624" s="31">
        <v>3</v>
      </c>
      <c r="AK3624" s="31" t="s">
        <v>41997</v>
      </c>
      <c r="AL3624" s="31" t="s">
        <v>41998</v>
      </c>
      <c r="AM3624" s="31">
        <v>173</v>
      </c>
      <c r="AN3624" s="1">
        <f>IF(X3624="",0,1)</f>
        <v>1</v>
      </c>
      <c r="AO3624" s="1">
        <f>IF(AI3624="",0,1)</f>
        <v>1</v>
      </c>
      <c r="AP3624" s="30">
        <f>DATE(YEAR(AE3624),MONTH(AE3624),DAY(AE3624))</f>
        <v>46299</v>
      </c>
      <c r="AQ3624" s="1" t="str">
        <f>IF(COUNTIF('同场线路Rotas do mesmo SC'!A:A,C3624)&gt;0,"Sim","Não")</f>
        <v>Não</v>
      </c>
      <c r="AR3624" s="1" t="str">
        <f>IF(COUNTIF(揽收业务网点!A:A,P3624)&gt;0,"Sim","Não")</f>
        <v>Não</v>
      </c>
    </row>
    <row r="3625" spans="1:44">
      <c r="A3625" s="31" t="s">
        <v>41999</v>
      </c>
      <c r="B3625" s="31" t="s">
        <v>379</v>
      </c>
      <c r="C3625" s="31" t="s">
        <v>20854</v>
      </c>
      <c r="D3625" s="31" t="s">
        <v>381</v>
      </c>
      <c r="E3625" s="31" t="s">
        <v>382</v>
      </c>
      <c r="F3625" s="31" t="s">
        <v>383</v>
      </c>
      <c r="G3625" s="31">
        <v>17</v>
      </c>
      <c r="H3625" s="31" t="s">
        <v>38299</v>
      </c>
      <c r="I3625" s="31" t="s">
        <v>868</v>
      </c>
      <c r="J3625" s="31" t="s">
        <v>9062</v>
      </c>
      <c r="K3625" s="31" t="s">
        <v>411</v>
      </c>
      <c r="L3625" s="31" t="s">
        <v>9063</v>
      </c>
      <c r="M3625" s="31" t="s">
        <v>20856</v>
      </c>
      <c r="N3625" s="31" t="s">
        <v>20857</v>
      </c>
      <c r="O3625" s="31" t="s">
        <v>8608</v>
      </c>
      <c r="P3625" s="31" t="s">
        <v>8609</v>
      </c>
      <c r="Q3625" s="31" t="s">
        <v>145</v>
      </c>
      <c r="R3625" s="31" t="s">
        <v>42000</v>
      </c>
      <c r="S3625" s="31" t="s">
        <v>42000</v>
      </c>
      <c r="T3625" s="31" t="s">
        <v>42001</v>
      </c>
      <c r="U3625" s="31" t="s">
        <v>42002</v>
      </c>
      <c r="V3625" s="31">
        <v>61</v>
      </c>
      <c r="W3625" s="31" t="s">
        <v>396</v>
      </c>
      <c r="X3625" s="31" t="s">
        <v>42003</v>
      </c>
      <c r="Y3625" s="31" t="s">
        <v>40265</v>
      </c>
      <c r="Z3625" s="31" t="s">
        <v>42004</v>
      </c>
      <c r="AA3625" s="31" t="s">
        <v>42004</v>
      </c>
      <c r="AB3625" s="31" t="s">
        <v>12867</v>
      </c>
      <c r="AC3625" s="31" t="s">
        <v>155</v>
      </c>
      <c r="AD3625" s="31" t="s">
        <v>145</v>
      </c>
      <c r="AE3625" s="31" t="s">
        <v>40074</v>
      </c>
      <c r="AF3625" s="31" t="s">
        <v>42005</v>
      </c>
      <c r="AG3625" s="31">
        <v>-14</v>
      </c>
      <c r="AH3625" s="31" t="s">
        <v>42005</v>
      </c>
      <c r="AI3625" s="31" t="s">
        <v>42006</v>
      </c>
      <c r="AJ3625" s="31">
        <v>28</v>
      </c>
      <c r="AK3625" s="31" t="s">
        <v>42007</v>
      </c>
      <c r="AL3625" s="31" t="s">
        <v>42008</v>
      </c>
      <c r="AM3625" s="31">
        <v>105</v>
      </c>
      <c r="AN3625" s="1">
        <f>IF(X3625="",0,1)</f>
        <v>1</v>
      </c>
      <c r="AO3625" s="1">
        <f>IF(AI3625="",0,1)</f>
        <v>1</v>
      </c>
      <c r="AP3625" s="30">
        <f>DATE(YEAR(AE3625),MONTH(AE3625),DAY(AE3625))</f>
        <v>46299</v>
      </c>
      <c r="AQ3625" s="1" t="str">
        <f>IF(COUNTIF('同场线路Rotas do mesmo SC'!A:A,C3625)&gt;0,"Sim","Não")</f>
        <v>Não</v>
      </c>
      <c r="AR3625" s="1" t="str">
        <f>IF(COUNTIF(揽收业务网点!A:A,P3625)&gt;0,"Sim","Não")</f>
        <v>Não</v>
      </c>
    </row>
    <row r="3626" spans="1:44">
      <c r="A3626" s="31" t="s">
        <v>42009</v>
      </c>
      <c r="B3626" s="31" t="s">
        <v>379</v>
      </c>
      <c r="C3626" s="31" t="s">
        <v>9060</v>
      </c>
      <c r="D3626" s="31" t="s">
        <v>381</v>
      </c>
      <c r="E3626" s="31" t="s">
        <v>382</v>
      </c>
      <c r="F3626" s="31" t="s">
        <v>383</v>
      </c>
      <c r="G3626" s="31">
        <v>26</v>
      </c>
      <c r="H3626" s="31" t="s">
        <v>5376</v>
      </c>
      <c r="I3626" s="31" t="s">
        <v>385</v>
      </c>
      <c r="J3626" s="31" t="s">
        <v>4160</v>
      </c>
      <c r="K3626" s="31" t="s">
        <v>387</v>
      </c>
      <c r="L3626" s="31" t="s">
        <v>4161</v>
      </c>
      <c r="M3626" s="31" t="s">
        <v>5377</v>
      </c>
      <c r="N3626" s="31" t="s">
        <v>5378</v>
      </c>
      <c r="O3626" s="31" t="s">
        <v>8608</v>
      </c>
      <c r="P3626" s="31" t="s">
        <v>8609</v>
      </c>
      <c r="Q3626" s="31" t="s">
        <v>145</v>
      </c>
      <c r="R3626" s="31" t="s">
        <v>42010</v>
      </c>
      <c r="S3626" s="31" t="s">
        <v>42010</v>
      </c>
      <c r="T3626" s="31" t="s">
        <v>42011</v>
      </c>
      <c r="U3626" s="31" t="s">
        <v>42012</v>
      </c>
      <c r="V3626" s="31">
        <v>24</v>
      </c>
      <c r="W3626" s="31" t="s">
        <v>396</v>
      </c>
      <c r="X3626" s="31" t="s">
        <v>42013</v>
      </c>
      <c r="Y3626" s="31" t="s">
        <v>40265</v>
      </c>
      <c r="Z3626" s="31" t="s">
        <v>42014</v>
      </c>
      <c r="AA3626" s="31" t="s">
        <v>42014</v>
      </c>
      <c r="AB3626" s="31" t="s">
        <v>9070</v>
      </c>
      <c r="AC3626" s="31" t="s">
        <v>160</v>
      </c>
      <c r="AD3626" s="31" t="s">
        <v>145</v>
      </c>
      <c r="AE3626" s="31" t="s">
        <v>40052</v>
      </c>
      <c r="AF3626" s="31" t="s">
        <v>42015</v>
      </c>
      <c r="AG3626" s="31">
        <v>-61</v>
      </c>
      <c r="AH3626" s="31" t="s">
        <v>42015</v>
      </c>
      <c r="AI3626" s="31" t="s">
        <v>42016</v>
      </c>
      <c r="AJ3626" s="31">
        <v>34</v>
      </c>
      <c r="AK3626" s="31" t="s">
        <v>42017</v>
      </c>
      <c r="AL3626" s="31" t="s">
        <v>42018</v>
      </c>
      <c r="AM3626" s="31">
        <v>49</v>
      </c>
      <c r="AN3626" s="1">
        <f>IF(X3626="",0,1)</f>
        <v>1</v>
      </c>
      <c r="AO3626" s="1">
        <f>IF(AI3626="",0,1)</f>
        <v>1</v>
      </c>
      <c r="AP3626" s="30">
        <f>DATE(YEAR(AE3626),MONTH(AE3626),DAY(AE3626))</f>
        <v>46299</v>
      </c>
      <c r="AQ3626" s="1" t="str">
        <f>IF(COUNTIF('同场线路Rotas do mesmo SC'!A:A,C3626)&gt;0,"Sim","Não")</f>
        <v>Não</v>
      </c>
      <c r="AR3626" s="1" t="str">
        <f>IF(COUNTIF(揽收业务网点!A:A,P3626)&gt;0,"Sim","Não")</f>
        <v>Não</v>
      </c>
    </row>
    <row r="3627" spans="1:44">
      <c r="A3627" s="31" t="s">
        <v>42019</v>
      </c>
      <c r="B3627" s="31" t="s">
        <v>379</v>
      </c>
      <c r="C3627" s="31" t="s">
        <v>9076</v>
      </c>
      <c r="D3627" s="31" t="s">
        <v>381</v>
      </c>
      <c r="E3627" s="31" t="s">
        <v>382</v>
      </c>
      <c r="F3627" s="31" t="s">
        <v>383</v>
      </c>
      <c r="G3627" s="31">
        <v>21</v>
      </c>
      <c r="H3627" s="31" t="s">
        <v>8442</v>
      </c>
      <c r="I3627" s="31" t="s">
        <v>702</v>
      </c>
      <c r="J3627" s="31" t="s">
        <v>4160</v>
      </c>
      <c r="K3627" s="31" t="s">
        <v>387</v>
      </c>
      <c r="L3627" s="31" t="s">
        <v>4161</v>
      </c>
      <c r="M3627" s="31" t="s">
        <v>8443</v>
      </c>
      <c r="N3627" s="31" t="s">
        <v>8444</v>
      </c>
      <c r="O3627" s="31" t="s">
        <v>8608</v>
      </c>
      <c r="P3627" s="31" t="s">
        <v>8609</v>
      </c>
      <c r="Q3627" s="31" t="s">
        <v>145</v>
      </c>
      <c r="R3627" s="31" t="s">
        <v>4814</v>
      </c>
      <c r="S3627" s="31" t="s">
        <v>4814</v>
      </c>
      <c r="T3627" s="31" t="s">
        <v>42020</v>
      </c>
      <c r="U3627" s="31" t="s">
        <v>42021</v>
      </c>
      <c r="V3627" s="31">
        <v>19</v>
      </c>
      <c r="W3627" s="31" t="s">
        <v>396</v>
      </c>
      <c r="X3627" s="31" t="s">
        <v>42022</v>
      </c>
      <c r="Y3627" s="31" t="s">
        <v>40265</v>
      </c>
      <c r="Z3627" s="31" t="s">
        <v>42023</v>
      </c>
      <c r="AA3627" s="31" t="s">
        <v>42023</v>
      </c>
      <c r="AB3627" s="31" t="s">
        <v>9082</v>
      </c>
      <c r="AC3627" s="31" t="s">
        <v>148</v>
      </c>
      <c r="AD3627" s="31" t="s">
        <v>145</v>
      </c>
      <c r="AE3627" s="31" t="s">
        <v>40052</v>
      </c>
      <c r="AF3627" s="31" t="s">
        <v>41566</v>
      </c>
      <c r="AG3627" s="31">
        <v>-49</v>
      </c>
      <c r="AH3627" s="31" t="s">
        <v>41566</v>
      </c>
      <c r="AI3627" s="31" t="s">
        <v>42024</v>
      </c>
      <c r="AJ3627" s="31">
        <v>27</v>
      </c>
      <c r="AK3627" s="31" t="s">
        <v>42025</v>
      </c>
      <c r="AL3627" s="31" t="s">
        <v>42026</v>
      </c>
      <c r="AM3627" s="31">
        <v>91</v>
      </c>
      <c r="AN3627" s="1">
        <f>IF(X3627="",0,1)</f>
        <v>1</v>
      </c>
      <c r="AO3627" s="1">
        <f>IF(AI3627="",0,1)</f>
        <v>1</v>
      </c>
      <c r="AP3627" s="30">
        <f>DATE(YEAR(AE3627),MONTH(AE3627),DAY(AE3627))</f>
        <v>46299</v>
      </c>
      <c r="AQ3627" s="1" t="str">
        <f>IF(COUNTIF('同场线路Rotas do mesmo SC'!A:A,C3627)&gt;0,"Sim","Não")</f>
        <v>Não</v>
      </c>
      <c r="AR3627" s="1" t="str">
        <f>IF(COUNTIF(揽收业务网点!A:A,P3627)&gt;0,"Sim","Não")</f>
        <v>Não</v>
      </c>
    </row>
    <row r="3628" spans="1:44">
      <c r="A3628" s="31" t="s">
        <v>42027</v>
      </c>
      <c r="B3628" s="31" t="s">
        <v>379</v>
      </c>
      <c r="C3628" s="31" t="s">
        <v>9120</v>
      </c>
      <c r="D3628" s="31" t="s">
        <v>381</v>
      </c>
      <c r="E3628" s="31" t="s">
        <v>640</v>
      </c>
      <c r="F3628" s="31" t="s">
        <v>383</v>
      </c>
      <c r="G3628" s="31">
        <v>120</v>
      </c>
      <c r="H3628" s="31" t="s">
        <v>6799</v>
      </c>
      <c r="I3628" s="31" t="s">
        <v>702</v>
      </c>
      <c r="J3628" s="31" t="s">
        <v>9122</v>
      </c>
      <c r="K3628" s="31" t="s">
        <v>387</v>
      </c>
      <c r="L3628" s="31" t="s">
        <v>9123</v>
      </c>
      <c r="M3628" s="31" t="s">
        <v>9124</v>
      </c>
      <c r="N3628" s="31" t="s">
        <v>9125</v>
      </c>
      <c r="O3628" s="31" t="s">
        <v>9126</v>
      </c>
      <c r="P3628" s="31" t="s">
        <v>139</v>
      </c>
      <c r="Q3628" s="31" t="s">
        <v>118</v>
      </c>
      <c r="R3628" s="31" t="s">
        <v>38723</v>
      </c>
      <c r="S3628" s="31" t="s">
        <v>38723</v>
      </c>
      <c r="T3628" s="31" t="s">
        <v>42028</v>
      </c>
      <c r="U3628" s="31" t="s">
        <v>42029</v>
      </c>
      <c r="V3628" s="31">
        <v>60</v>
      </c>
      <c r="W3628" s="31" t="s">
        <v>396</v>
      </c>
      <c r="X3628" s="31" t="s">
        <v>42030</v>
      </c>
      <c r="Y3628" s="31" t="s">
        <v>41396</v>
      </c>
      <c r="Z3628" s="31" t="s">
        <v>42031</v>
      </c>
      <c r="AA3628" s="31" t="s">
        <v>42031</v>
      </c>
      <c r="AB3628" s="31" t="s">
        <v>674</v>
      </c>
      <c r="AC3628" s="31" t="s">
        <v>675</v>
      </c>
      <c r="AD3628" s="31" t="s">
        <v>118</v>
      </c>
      <c r="AE3628" s="31" t="s">
        <v>40924</v>
      </c>
      <c r="AF3628" s="31" t="s">
        <v>42032</v>
      </c>
      <c r="AG3628" s="31">
        <v>-190</v>
      </c>
      <c r="AH3628" s="31" t="s">
        <v>42032</v>
      </c>
      <c r="AI3628" s="31" t="s">
        <v>42033</v>
      </c>
      <c r="AJ3628" s="31">
        <v>31</v>
      </c>
      <c r="AK3628" s="31" t="s">
        <v>42034</v>
      </c>
      <c r="AL3628" s="31" t="s">
        <v>42035</v>
      </c>
      <c r="AM3628" s="31">
        <v>12</v>
      </c>
      <c r="AN3628" s="1">
        <f>IF(X3628="",0,1)</f>
        <v>1</v>
      </c>
      <c r="AO3628" s="1">
        <f>IF(AI3628="",0,1)</f>
        <v>1</v>
      </c>
      <c r="AP3628" s="30">
        <f>DATE(YEAR(AE3628),MONTH(AE3628),DAY(AE3628))</f>
        <v>46299</v>
      </c>
      <c r="AQ3628" s="1" t="str">
        <f>IF(COUNTIF('同场线路Rotas do mesmo SC'!A:A,C3628)&gt;0,"Sim","Não")</f>
        <v>Não</v>
      </c>
      <c r="AR3628" s="1" t="str">
        <f>IF(COUNTIF(揽收业务网点!A:A,P3628)&gt;0,"Sim","Não")</f>
        <v>Sim</v>
      </c>
    </row>
    <row r="3629" spans="1:44">
      <c r="A3629" s="31" t="s">
        <v>42036</v>
      </c>
      <c r="B3629" s="31" t="s">
        <v>379</v>
      </c>
      <c r="C3629" s="31" t="s">
        <v>9137</v>
      </c>
      <c r="D3629" s="31" t="s">
        <v>381</v>
      </c>
      <c r="E3629" s="31" t="s">
        <v>382</v>
      </c>
      <c r="F3629" s="31" t="s">
        <v>383</v>
      </c>
      <c r="G3629" s="31">
        <v>18</v>
      </c>
      <c r="H3629" s="31" t="s">
        <v>6127</v>
      </c>
      <c r="I3629" s="31" t="s">
        <v>868</v>
      </c>
      <c r="J3629" s="31" t="s">
        <v>4160</v>
      </c>
      <c r="K3629" s="31" t="s">
        <v>387</v>
      </c>
      <c r="L3629" s="31" t="s">
        <v>4161</v>
      </c>
      <c r="M3629" s="31" t="s">
        <v>6128</v>
      </c>
      <c r="N3629" s="31" t="s">
        <v>6129</v>
      </c>
      <c r="O3629" s="31" t="s">
        <v>1403</v>
      </c>
      <c r="P3629" s="31" t="s">
        <v>53</v>
      </c>
      <c r="Q3629" s="31" t="s">
        <v>11</v>
      </c>
      <c r="R3629" s="31" t="s">
        <v>42037</v>
      </c>
      <c r="S3629" s="31" t="s">
        <v>16554</v>
      </c>
      <c r="T3629" s="31" t="s">
        <v>42038</v>
      </c>
      <c r="U3629" s="31" t="s">
        <v>42039</v>
      </c>
      <c r="V3629" s="31">
        <v>15</v>
      </c>
      <c r="W3629" s="31" t="s">
        <v>396</v>
      </c>
      <c r="X3629" s="31" t="s">
        <v>42040</v>
      </c>
      <c r="Y3629" s="31" t="s">
        <v>40051</v>
      </c>
      <c r="Z3629" s="31" t="s">
        <v>42041</v>
      </c>
      <c r="AA3629" s="31" t="s">
        <v>42041</v>
      </c>
      <c r="AB3629" s="31" t="s">
        <v>9145</v>
      </c>
      <c r="AC3629" s="31" t="s">
        <v>9146</v>
      </c>
      <c r="AD3629" s="31" t="s">
        <v>11</v>
      </c>
      <c r="AE3629" s="31" t="s">
        <v>41630</v>
      </c>
      <c r="AF3629" s="31" t="s">
        <v>42042</v>
      </c>
      <c r="AG3629" s="31">
        <v>69</v>
      </c>
      <c r="AH3629" s="31" t="s">
        <v>42042</v>
      </c>
      <c r="AI3629" s="31" t="s">
        <v>42043</v>
      </c>
      <c r="AJ3629" s="31">
        <v>11</v>
      </c>
      <c r="AK3629" s="31" t="s">
        <v>42044</v>
      </c>
      <c r="AL3629" s="31" t="s">
        <v>42045</v>
      </c>
      <c r="AM3629" s="31">
        <v>120</v>
      </c>
      <c r="AN3629" s="1">
        <f>IF(X3629="",0,1)</f>
        <v>1</v>
      </c>
      <c r="AO3629" s="1">
        <f>IF(AI3629="",0,1)</f>
        <v>1</v>
      </c>
      <c r="AP3629" s="30">
        <f>DATE(YEAR(AE3629),MONTH(AE3629),DAY(AE3629))</f>
        <v>46299</v>
      </c>
      <c r="AQ3629" s="1" t="str">
        <f>IF(COUNTIF('同场线路Rotas do mesmo SC'!A:A,C3629)&gt;0,"Sim","Não")</f>
        <v>Não</v>
      </c>
      <c r="AR3629" s="1" t="str">
        <f>IF(COUNTIF(揽收业务网点!A:A,P3629)&gt;0,"Sim","Não")</f>
        <v>Sim</v>
      </c>
    </row>
    <row r="3630" spans="1:44">
      <c r="A3630" s="31" t="s">
        <v>42046</v>
      </c>
      <c r="B3630" s="31" t="s">
        <v>379</v>
      </c>
      <c r="C3630" s="31" t="s">
        <v>9161</v>
      </c>
      <c r="D3630" s="31" t="s">
        <v>381</v>
      </c>
      <c r="E3630" s="31" t="s">
        <v>382</v>
      </c>
      <c r="F3630" s="31" t="s">
        <v>383</v>
      </c>
      <c r="G3630" s="31">
        <v>19</v>
      </c>
      <c r="H3630" s="31" t="s">
        <v>7882</v>
      </c>
      <c r="I3630" s="31" t="s">
        <v>868</v>
      </c>
      <c r="J3630" s="31" t="s">
        <v>2476</v>
      </c>
      <c r="K3630" s="31" t="s">
        <v>411</v>
      </c>
      <c r="L3630" s="31" t="s">
        <v>2477</v>
      </c>
      <c r="M3630" s="31" t="s">
        <v>8565</v>
      </c>
      <c r="N3630" s="31" t="s">
        <v>8566</v>
      </c>
      <c r="O3630" s="31" t="s">
        <v>653</v>
      </c>
      <c r="P3630" s="31" t="s">
        <v>654</v>
      </c>
      <c r="Q3630" s="31" t="s">
        <v>11</v>
      </c>
      <c r="R3630" s="31" t="s">
        <v>42047</v>
      </c>
      <c r="S3630" s="31" t="s">
        <v>42047</v>
      </c>
      <c r="T3630" s="31" t="s">
        <v>42048</v>
      </c>
      <c r="U3630" s="31" t="s">
        <v>42049</v>
      </c>
      <c r="V3630" s="31">
        <v>894</v>
      </c>
      <c r="W3630" s="31" t="s">
        <v>396</v>
      </c>
      <c r="X3630" s="31" t="s">
        <v>42050</v>
      </c>
      <c r="Y3630" s="31" t="s">
        <v>40278</v>
      </c>
      <c r="Z3630" s="31" t="s">
        <v>42051</v>
      </c>
      <c r="AA3630" s="31" t="s">
        <v>42051</v>
      </c>
      <c r="AB3630" s="31" t="s">
        <v>9170</v>
      </c>
      <c r="AC3630" s="31" t="s">
        <v>66</v>
      </c>
      <c r="AD3630" s="31" t="s">
        <v>11</v>
      </c>
      <c r="AE3630" s="31" t="s">
        <v>42052</v>
      </c>
      <c r="AF3630" s="31" t="s">
        <v>42053</v>
      </c>
      <c r="AG3630" s="31">
        <v>30</v>
      </c>
      <c r="AH3630" s="31" t="s">
        <v>42053</v>
      </c>
      <c r="AI3630" s="31" t="s">
        <v>42054</v>
      </c>
      <c r="AJ3630" s="31">
        <v>45</v>
      </c>
      <c r="AK3630" s="31" t="s">
        <v>42055</v>
      </c>
      <c r="AL3630" s="31" t="s">
        <v>42056</v>
      </c>
      <c r="AM3630" s="31">
        <v>236</v>
      </c>
      <c r="AN3630" s="1">
        <f>IF(X3630="",0,1)</f>
        <v>1</v>
      </c>
      <c r="AO3630" s="1">
        <f>IF(AI3630="",0,1)</f>
        <v>1</v>
      </c>
      <c r="AP3630" s="30">
        <f>DATE(YEAR(AE3630),MONTH(AE3630),DAY(AE3630))</f>
        <v>46299</v>
      </c>
      <c r="AQ3630" s="1" t="str">
        <f>IF(COUNTIF('同场线路Rotas do mesmo SC'!A:A,C3630)&gt;0,"Sim","Não")</f>
        <v>Não</v>
      </c>
      <c r="AR3630" s="1" t="str">
        <f>IF(COUNTIF(揽收业务网点!A:A,P3630)&gt;0,"Sim","Não")</f>
        <v>Não</v>
      </c>
    </row>
    <row r="3631" spans="1:44">
      <c r="A3631" s="31" t="s">
        <v>42057</v>
      </c>
      <c r="B3631" s="31" t="s">
        <v>379</v>
      </c>
      <c r="C3631" s="31" t="s">
        <v>9176</v>
      </c>
      <c r="D3631" s="31" t="s">
        <v>381</v>
      </c>
      <c r="E3631" s="31" t="s">
        <v>382</v>
      </c>
      <c r="F3631" s="31" t="s">
        <v>383</v>
      </c>
      <c r="G3631" s="31">
        <v>789</v>
      </c>
      <c r="H3631" s="31" t="s">
        <v>9177</v>
      </c>
      <c r="I3631" s="31" t="s">
        <v>409</v>
      </c>
      <c r="J3631" s="31" t="s">
        <v>1940</v>
      </c>
      <c r="K3631" s="31" t="s">
        <v>387</v>
      </c>
      <c r="L3631" s="31" t="s">
        <v>1941</v>
      </c>
      <c r="M3631" s="31" t="s">
        <v>9178</v>
      </c>
      <c r="N3631" s="31" t="s">
        <v>9179</v>
      </c>
      <c r="O3631" s="31" t="s">
        <v>1944</v>
      </c>
      <c r="P3631" s="31" t="s">
        <v>1945</v>
      </c>
      <c r="Q3631" s="31" t="s">
        <v>5</v>
      </c>
      <c r="R3631" s="31" t="s">
        <v>22899</v>
      </c>
      <c r="S3631" s="31" t="s">
        <v>42058</v>
      </c>
      <c r="T3631" s="31" t="s">
        <v>42059</v>
      </c>
      <c r="U3631" s="31" t="s">
        <v>42060</v>
      </c>
      <c r="V3631" s="31">
        <v>78</v>
      </c>
      <c r="W3631" s="31" t="s">
        <v>396</v>
      </c>
      <c r="X3631" s="31" t="s">
        <v>42061</v>
      </c>
      <c r="Y3631" s="31" t="s">
        <v>42062</v>
      </c>
      <c r="Z3631" s="31" t="s">
        <v>42063</v>
      </c>
      <c r="AA3631" s="31" t="s">
        <v>42063</v>
      </c>
      <c r="AB3631" s="31" t="s">
        <v>9186</v>
      </c>
      <c r="AC3631" s="31" t="s">
        <v>9187</v>
      </c>
      <c r="AD3631" s="31" t="s">
        <v>5</v>
      </c>
      <c r="AE3631" s="31" t="s">
        <v>42064</v>
      </c>
      <c r="AF3631" s="31" t="s">
        <v>42065</v>
      </c>
      <c r="AG3631" s="31">
        <v>-83</v>
      </c>
      <c r="AH3631" s="31" t="s">
        <v>42065</v>
      </c>
      <c r="AI3631" s="31"/>
      <c r="AJ3631" s="31">
        <v>8</v>
      </c>
      <c r="AK3631" s="31" t="s">
        <v>42066</v>
      </c>
      <c r="AL3631" s="31" t="s">
        <v>42067</v>
      </c>
      <c r="AM3631" s="31">
        <v>293</v>
      </c>
      <c r="AN3631" s="1">
        <f>IF(X3631="",0,1)</f>
        <v>1</v>
      </c>
      <c r="AO3631" s="1">
        <f>IF(AI3631="",0,1)</f>
        <v>0</v>
      </c>
      <c r="AP3631" s="30">
        <f>DATE(YEAR(AE3631),MONTH(AE3631),DAY(AE3631))</f>
        <v>46299</v>
      </c>
      <c r="AQ3631" s="1" t="str">
        <f>IF(COUNTIF('同场线路Rotas do mesmo SC'!A:A,C3631)&gt;0,"Sim","Não")</f>
        <v>Não</v>
      </c>
      <c r="AR3631" s="1" t="str">
        <f>IF(COUNTIF(揽收业务网点!A:A,P3631)&gt;0,"Sim","Não")</f>
        <v>Não</v>
      </c>
    </row>
    <row r="3632" spans="1:44">
      <c r="A3632" s="31" t="s">
        <v>42068</v>
      </c>
      <c r="B3632" s="31" t="s">
        <v>379</v>
      </c>
      <c r="C3632" s="31" t="s">
        <v>9243</v>
      </c>
      <c r="D3632" s="31" t="s">
        <v>381</v>
      </c>
      <c r="E3632" s="31" t="s">
        <v>382</v>
      </c>
      <c r="F3632" s="31" t="s">
        <v>383</v>
      </c>
      <c r="G3632" s="31">
        <v>25</v>
      </c>
      <c r="H3632" s="31" t="s">
        <v>9244</v>
      </c>
      <c r="I3632" s="31" t="s">
        <v>385</v>
      </c>
      <c r="J3632" s="31" t="s">
        <v>9245</v>
      </c>
      <c r="K3632" s="31" t="s">
        <v>387</v>
      </c>
      <c r="L3632" s="31" t="s">
        <v>9246</v>
      </c>
      <c r="M3632" s="31" t="s">
        <v>9247</v>
      </c>
      <c r="N3632" s="31" t="s">
        <v>9248</v>
      </c>
      <c r="O3632" s="31" t="s">
        <v>2341</v>
      </c>
      <c r="P3632" s="31" t="s">
        <v>2342</v>
      </c>
      <c r="Q3632" s="31" t="s">
        <v>5</v>
      </c>
      <c r="R3632" s="31" t="s">
        <v>24971</v>
      </c>
      <c r="S3632" s="31" t="s">
        <v>29480</v>
      </c>
      <c r="T3632" s="31" t="s">
        <v>42069</v>
      </c>
      <c r="U3632" s="31" t="s">
        <v>42070</v>
      </c>
      <c r="V3632" s="31">
        <v>812</v>
      </c>
      <c r="W3632" s="31" t="s">
        <v>396</v>
      </c>
      <c r="X3632" s="31" t="s">
        <v>42071</v>
      </c>
      <c r="Y3632" s="31" t="s">
        <v>40265</v>
      </c>
      <c r="Z3632" s="31" t="s">
        <v>42072</v>
      </c>
      <c r="AA3632" s="31" t="s">
        <v>42072</v>
      </c>
      <c r="AB3632" s="31" t="s">
        <v>9254</v>
      </c>
      <c r="AC3632" s="31" t="s">
        <v>9255</v>
      </c>
      <c r="AD3632" s="31" t="s">
        <v>5</v>
      </c>
      <c r="AE3632" s="31" t="s">
        <v>40408</v>
      </c>
      <c r="AF3632" s="31" t="s">
        <v>42073</v>
      </c>
      <c r="AG3632" s="31">
        <v>-25</v>
      </c>
      <c r="AH3632" s="31" t="s">
        <v>42073</v>
      </c>
      <c r="AI3632" s="31" t="s">
        <v>42074</v>
      </c>
      <c r="AJ3632" s="31">
        <v>96</v>
      </c>
      <c r="AK3632" s="31" t="s">
        <v>42075</v>
      </c>
      <c r="AL3632" s="31" t="s">
        <v>42076</v>
      </c>
      <c r="AM3632" s="31">
        <v>222</v>
      </c>
      <c r="AN3632" s="1">
        <f>IF(X3632="",0,1)</f>
        <v>1</v>
      </c>
      <c r="AO3632" s="1">
        <f>IF(AI3632="",0,1)</f>
        <v>1</v>
      </c>
      <c r="AP3632" s="30">
        <f>DATE(YEAR(AE3632),MONTH(AE3632),DAY(AE3632))</f>
        <v>46299</v>
      </c>
      <c r="AQ3632" s="1" t="str">
        <f>IF(COUNTIF('同场线路Rotas do mesmo SC'!A:A,C3632)&gt;0,"Sim","Não")</f>
        <v>Não</v>
      </c>
      <c r="AR3632" s="1" t="str">
        <f>IF(COUNTIF(揽收业务网点!A:A,P3632)&gt;0,"Sim","Não")</f>
        <v>Não</v>
      </c>
    </row>
    <row r="3633" spans="1:44">
      <c r="A3633" s="31" t="s">
        <v>42077</v>
      </c>
      <c r="B3633" s="31" t="s">
        <v>379</v>
      </c>
      <c r="C3633" s="31" t="s">
        <v>9387</v>
      </c>
      <c r="D3633" s="31" t="s">
        <v>381</v>
      </c>
      <c r="E3633" s="31" t="s">
        <v>382</v>
      </c>
      <c r="F3633" s="31" t="s">
        <v>383</v>
      </c>
      <c r="G3633" s="31">
        <v>18</v>
      </c>
      <c r="H3633" s="31" t="s">
        <v>9388</v>
      </c>
      <c r="I3633" s="31" t="s">
        <v>409</v>
      </c>
      <c r="J3633" s="31" t="s">
        <v>4292</v>
      </c>
      <c r="K3633" s="31" t="s">
        <v>387</v>
      </c>
      <c r="L3633" s="31" t="s">
        <v>4293</v>
      </c>
      <c r="M3633" s="31" t="s">
        <v>4294</v>
      </c>
      <c r="N3633" s="31" t="s">
        <v>4295</v>
      </c>
      <c r="O3633" s="31" t="s">
        <v>1262</v>
      </c>
      <c r="P3633" s="31" t="s">
        <v>1263</v>
      </c>
      <c r="Q3633" s="31" t="s">
        <v>118</v>
      </c>
      <c r="R3633" s="31" t="s">
        <v>12090</v>
      </c>
      <c r="S3633" s="31" t="s">
        <v>42078</v>
      </c>
      <c r="T3633" s="31" t="s">
        <v>42079</v>
      </c>
      <c r="U3633" s="31" t="s">
        <v>42080</v>
      </c>
      <c r="V3633" s="31">
        <v>113</v>
      </c>
      <c r="W3633" s="31" t="s">
        <v>396</v>
      </c>
      <c r="X3633" s="31" t="s">
        <v>42081</v>
      </c>
      <c r="Y3633" s="31" t="s">
        <v>40051</v>
      </c>
      <c r="Z3633" s="31" t="s">
        <v>42082</v>
      </c>
      <c r="AA3633" s="31" t="s">
        <v>42082</v>
      </c>
      <c r="AB3633" s="31" t="s">
        <v>9397</v>
      </c>
      <c r="AC3633" s="31" t="s">
        <v>9398</v>
      </c>
      <c r="AD3633" s="31" t="s">
        <v>118</v>
      </c>
      <c r="AE3633" s="31" t="s">
        <v>40265</v>
      </c>
      <c r="AF3633" s="31" t="s">
        <v>42083</v>
      </c>
      <c r="AG3633" s="31">
        <v>28</v>
      </c>
      <c r="AH3633" s="31" t="s">
        <v>42083</v>
      </c>
      <c r="AI3633" s="31" t="s">
        <v>42084</v>
      </c>
      <c r="AJ3633" s="31">
        <v>1</v>
      </c>
      <c r="AK3633" s="31" t="s">
        <v>42085</v>
      </c>
      <c r="AL3633" s="31" t="s">
        <v>42086</v>
      </c>
      <c r="AM3633" s="31">
        <v>215</v>
      </c>
      <c r="AN3633" s="1">
        <f>IF(X3633="",0,1)</f>
        <v>1</v>
      </c>
      <c r="AO3633" s="1">
        <f>IF(AI3633="",0,1)</f>
        <v>1</v>
      </c>
      <c r="AP3633" s="30">
        <f>DATE(YEAR(AE3633),MONTH(AE3633),DAY(AE3633))</f>
        <v>46299</v>
      </c>
      <c r="AQ3633" s="1" t="str">
        <f>IF(COUNTIF('同场线路Rotas do mesmo SC'!A:A,C3633)&gt;0,"Sim","Não")</f>
        <v>Não</v>
      </c>
      <c r="AR3633" s="1" t="str">
        <f>IF(COUNTIF(揽收业务网点!A:A,P3633)&gt;0,"Sim","Não")</f>
        <v>Não</v>
      </c>
    </row>
    <row r="3634" spans="1:44">
      <c r="A3634" s="31" t="s">
        <v>42087</v>
      </c>
      <c r="B3634" s="31" t="s">
        <v>379</v>
      </c>
      <c r="C3634" s="31" t="s">
        <v>9404</v>
      </c>
      <c r="D3634" s="31" t="s">
        <v>381</v>
      </c>
      <c r="E3634" s="31" t="s">
        <v>382</v>
      </c>
      <c r="F3634" s="31" t="s">
        <v>383</v>
      </c>
      <c r="G3634" s="31">
        <v>94.72</v>
      </c>
      <c r="H3634" s="31" t="s">
        <v>5329</v>
      </c>
      <c r="I3634" s="31" t="s">
        <v>385</v>
      </c>
      <c r="J3634" s="31" t="s">
        <v>9405</v>
      </c>
      <c r="K3634" s="31" t="s">
        <v>387</v>
      </c>
      <c r="L3634" s="31" t="s">
        <v>9406</v>
      </c>
      <c r="M3634" s="31" t="s">
        <v>21085</v>
      </c>
      <c r="N3634" s="31" t="s">
        <v>21086</v>
      </c>
      <c r="O3634" s="31" t="s">
        <v>1262</v>
      </c>
      <c r="P3634" s="31" t="s">
        <v>1263</v>
      </c>
      <c r="Q3634" s="31" t="s">
        <v>118</v>
      </c>
      <c r="R3634" s="31" t="s">
        <v>13805</v>
      </c>
      <c r="S3634" s="31" t="s">
        <v>35639</v>
      </c>
      <c r="T3634" s="31" t="s">
        <v>42088</v>
      </c>
      <c r="U3634" s="31" t="s">
        <v>42089</v>
      </c>
      <c r="V3634" s="31">
        <v>121</v>
      </c>
      <c r="W3634" s="31" t="s">
        <v>396</v>
      </c>
      <c r="X3634" s="31" t="s">
        <v>42090</v>
      </c>
      <c r="Y3634" s="31" t="s">
        <v>39977</v>
      </c>
      <c r="Z3634" s="31" t="s">
        <v>42091</v>
      </c>
      <c r="AA3634" s="31" t="s">
        <v>42091</v>
      </c>
      <c r="AB3634" s="31" t="s">
        <v>9413</v>
      </c>
      <c r="AC3634" s="31" t="s">
        <v>9414</v>
      </c>
      <c r="AD3634" s="31" t="s">
        <v>118</v>
      </c>
      <c r="AE3634" s="31" t="s">
        <v>40052</v>
      </c>
      <c r="AF3634" s="31" t="s">
        <v>42092</v>
      </c>
      <c r="AG3634" s="31">
        <v>-151</v>
      </c>
      <c r="AH3634" s="31" t="s">
        <v>42092</v>
      </c>
      <c r="AI3634" s="31" t="s">
        <v>41837</v>
      </c>
      <c r="AJ3634" s="31">
        <v>79</v>
      </c>
      <c r="AK3634" s="31" t="s">
        <v>42093</v>
      </c>
      <c r="AL3634" s="31" t="s">
        <v>42094</v>
      </c>
      <c r="AM3634" s="31">
        <v>53</v>
      </c>
      <c r="AN3634" s="1">
        <f>IF(X3634="",0,1)</f>
        <v>1</v>
      </c>
      <c r="AO3634" s="1">
        <f>IF(AI3634="",0,1)</f>
        <v>1</v>
      </c>
      <c r="AP3634" s="30">
        <f>DATE(YEAR(AE3634),MONTH(AE3634),DAY(AE3634))</f>
        <v>46299</v>
      </c>
      <c r="AQ3634" s="1" t="str">
        <f>IF(COUNTIF('同场线路Rotas do mesmo SC'!A:A,C3634)&gt;0,"Sim","Não")</f>
        <v>Não</v>
      </c>
      <c r="AR3634" s="1" t="str">
        <f>IF(COUNTIF(揽收业务网点!A:A,P3634)&gt;0,"Sim","Não")</f>
        <v>Não</v>
      </c>
    </row>
    <row r="3635" spans="1:44">
      <c r="A3635" s="31" t="s">
        <v>42095</v>
      </c>
      <c r="B3635" s="31" t="s">
        <v>379</v>
      </c>
      <c r="C3635" s="31" t="s">
        <v>4187</v>
      </c>
      <c r="D3635" s="31" t="s">
        <v>381</v>
      </c>
      <c r="E3635" s="31" t="s">
        <v>382</v>
      </c>
      <c r="F3635" s="31" t="s">
        <v>383</v>
      </c>
      <c r="G3635" s="31">
        <v>250</v>
      </c>
      <c r="H3635" s="31" t="s">
        <v>4188</v>
      </c>
      <c r="I3635" s="31" t="s">
        <v>702</v>
      </c>
      <c r="J3635" s="31" t="s">
        <v>1426</v>
      </c>
      <c r="K3635" s="31" t="s">
        <v>387</v>
      </c>
      <c r="L3635" s="31" t="s">
        <v>1427</v>
      </c>
      <c r="M3635" s="31" t="s">
        <v>1426</v>
      </c>
      <c r="N3635" s="31" t="s">
        <v>4189</v>
      </c>
      <c r="O3635" s="31" t="s">
        <v>1435</v>
      </c>
      <c r="P3635" s="31" t="s">
        <v>1436</v>
      </c>
      <c r="Q3635" s="31" t="s">
        <v>5</v>
      </c>
      <c r="R3635" s="31" t="s">
        <v>16652</v>
      </c>
      <c r="S3635" s="31" t="s">
        <v>42096</v>
      </c>
      <c r="T3635" s="31" t="s">
        <v>42097</v>
      </c>
      <c r="U3635" s="31" t="s">
        <v>42098</v>
      </c>
      <c r="V3635" s="31">
        <v>171</v>
      </c>
      <c r="W3635" s="31" t="s">
        <v>396</v>
      </c>
      <c r="X3635" s="31" t="s">
        <v>42099</v>
      </c>
      <c r="Y3635" s="31" t="s">
        <v>40052</v>
      </c>
      <c r="Z3635" s="31" t="s">
        <v>42100</v>
      </c>
      <c r="AA3635" s="31" t="s">
        <v>42100</v>
      </c>
      <c r="AB3635" s="31" t="s">
        <v>4195</v>
      </c>
      <c r="AC3635" s="31" t="s">
        <v>4196</v>
      </c>
      <c r="AD3635" s="31" t="s">
        <v>5</v>
      </c>
      <c r="AE3635" s="31" t="s">
        <v>42101</v>
      </c>
      <c r="AF3635" s="31" t="s">
        <v>42102</v>
      </c>
      <c r="AG3635" s="31">
        <v>-214</v>
      </c>
      <c r="AH3635" s="31" t="s">
        <v>42102</v>
      </c>
      <c r="AI3635" s="31" t="s">
        <v>42103</v>
      </c>
      <c r="AJ3635" s="31">
        <v>46</v>
      </c>
      <c r="AK3635" s="31" t="s">
        <v>42104</v>
      </c>
      <c r="AL3635" s="31" t="s">
        <v>42105</v>
      </c>
      <c r="AM3635" s="31">
        <v>103</v>
      </c>
      <c r="AN3635" s="1">
        <f>IF(X3635="",0,1)</f>
        <v>1</v>
      </c>
      <c r="AO3635" s="1">
        <f>IF(AI3635="",0,1)</f>
        <v>1</v>
      </c>
      <c r="AP3635" s="30">
        <f>DATE(YEAR(AE3635),MONTH(AE3635),DAY(AE3635))</f>
        <v>46299</v>
      </c>
      <c r="AQ3635" s="1" t="str">
        <f>IF(COUNTIF('同场线路Rotas do mesmo SC'!A:A,C3635)&gt;0,"Sim","Não")</f>
        <v>Não</v>
      </c>
      <c r="AR3635" s="1" t="str">
        <f>IF(COUNTIF(揽收业务网点!A:A,P3635)&gt;0,"Sim","Não")</f>
        <v>Não</v>
      </c>
    </row>
    <row r="3636" spans="1:44">
      <c r="A3636" s="31" t="s">
        <v>42106</v>
      </c>
      <c r="B3636" s="31" t="s">
        <v>379</v>
      </c>
      <c r="C3636" s="31" t="s">
        <v>9487</v>
      </c>
      <c r="D3636" s="31" t="s">
        <v>381</v>
      </c>
      <c r="E3636" s="31" t="s">
        <v>382</v>
      </c>
      <c r="F3636" s="31" t="s">
        <v>383</v>
      </c>
      <c r="G3636" s="31">
        <v>221.08</v>
      </c>
      <c r="H3636" s="31" t="s">
        <v>3274</v>
      </c>
      <c r="I3636" s="31" t="s">
        <v>868</v>
      </c>
      <c r="J3636" s="31" t="s">
        <v>3275</v>
      </c>
      <c r="K3636" s="31" t="s">
        <v>387</v>
      </c>
      <c r="L3636" s="31" t="s">
        <v>3276</v>
      </c>
      <c r="M3636" s="31" t="s">
        <v>3277</v>
      </c>
      <c r="N3636" s="31" t="s">
        <v>3278</v>
      </c>
      <c r="O3636" s="31" t="s">
        <v>1262</v>
      </c>
      <c r="P3636" s="31" t="s">
        <v>1263</v>
      </c>
      <c r="Q3636" s="31" t="s">
        <v>118</v>
      </c>
      <c r="R3636" s="31" t="s">
        <v>2256</v>
      </c>
      <c r="S3636" s="31" t="s">
        <v>2256</v>
      </c>
      <c r="T3636" s="31" t="s">
        <v>42107</v>
      </c>
      <c r="U3636" s="31" t="s">
        <v>42108</v>
      </c>
      <c r="V3636" s="31">
        <v>120</v>
      </c>
      <c r="W3636" s="31" t="s">
        <v>396</v>
      </c>
      <c r="X3636" s="31" t="s">
        <v>42109</v>
      </c>
      <c r="Y3636" s="31" t="s">
        <v>39977</v>
      </c>
      <c r="Z3636" s="31" t="s">
        <v>41700</v>
      </c>
      <c r="AA3636" s="31" t="s">
        <v>41700</v>
      </c>
      <c r="AB3636" s="31" t="s">
        <v>9496</v>
      </c>
      <c r="AC3636" s="31" t="s">
        <v>9497</v>
      </c>
      <c r="AD3636" s="31" t="s">
        <v>118</v>
      </c>
      <c r="AE3636" s="31" t="s">
        <v>42110</v>
      </c>
      <c r="AF3636" s="31" t="s">
        <v>40776</v>
      </c>
      <c r="AG3636" s="31">
        <v>-40</v>
      </c>
      <c r="AH3636" s="31" t="s">
        <v>40776</v>
      </c>
      <c r="AI3636" s="31" t="s">
        <v>42111</v>
      </c>
      <c r="AJ3636" s="31">
        <v>5</v>
      </c>
      <c r="AK3636" s="31" t="s">
        <v>42112</v>
      </c>
      <c r="AL3636" s="31" t="s">
        <v>42113</v>
      </c>
      <c r="AM3636" s="31">
        <v>59</v>
      </c>
      <c r="AN3636" s="1">
        <f>IF(X3636="",0,1)</f>
        <v>1</v>
      </c>
      <c r="AO3636" s="1">
        <f>IF(AI3636="",0,1)</f>
        <v>1</v>
      </c>
      <c r="AP3636" s="30">
        <f>DATE(YEAR(AE3636),MONTH(AE3636),DAY(AE3636))</f>
        <v>46299</v>
      </c>
      <c r="AQ3636" s="1" t="str">
        <f>IF(COUNTIF('同场线路Rotas do mesmo SC'!A:A,C3636)&gt;0,"Sim","Não")</f>
        <v>Não</v>
      </c>
      <c r="AR3636" s="1" t="str">
        <f>IF(COUNTIF(揽收业务网点!A:A,P3636)&gt;0,"Sim","Não")</f>
        <v>Não</v>
      </c>
    </row>
    <row r="3637" spans="1:44">
      <c r="A3637" s="31" t="s">
        <v>42114</v>
      </c>
      <c r="B3637" s="31" t="s">
        <v>379</v>
      </c>
      <c r="C3637" s="31" t="s">
        <v>32005</v>
      </c>
      <c r="D3637" s="31" t="s">
        <v>381</v>
      </c>
      <c r="E3637" s="31" t="s">
        <v>382</v>
      </c>
      <c r="F3637" s="31" t="s">
        <v>383</v>
      </c>
      <c r="G3637" s="31">
        <v>30</v>
      </c>
      <c r="H3637" s="31" t="s">
        <v>9504</v>
      </c>
      <c r="I3637" s="31" t="s">
        <v>385</v>
      </c>
      <c r="J3637" s="31" t="s">
        <v>1979</v>
      </c>
      <c r="K3637" s="31" t="s">
        <v>411</v>
      </c>
      <c r="L3637" s="31" t="s">
        <v>1980</v>
      </c>
      <c r="M3637" s="31" t="s">
        <v>9658</v>
      </c>
      <c r="N3637" s="31" t="s">
        <v>9659</v>
      </c>
      <c r="O3637" s="31" t="s">
        <v>653</v>
      </c>
      <c r="P3637" s="31" t="s">
        <v>654</v>
      </c>
      <c r="Q3637" s="31" t="s">
        <v>11</v>
      </c>
      <c r="R3637" s="31" t="s">
        <v>34904</v>
      </c>
      <c r="S3637" s="31" t="s">
        <v>42115</v>
      </c>
      <c r="T3637" s="31" t="s">
        <v>42116</v>
      </c>
      <c r="U3637" s="31" t="s">
        <v>42117</v>
      </c>
      <c r="V3637" s="31">
        <v>1004</v>
      </c>
      <c r="W3637" s="31" t="s">
        <v>396</v>
      </c>
      <c r="X3637" s="31" t="s">
        <v>42118</v>
      </c>
      <c r="Y3637" s="31" t="s">
        <v>40595</v>
      </c>
      <c r="Z3637" s="31" t="s">
        <v>42119</v>
      </c>
      <c r="AA3637" s="31" t="s">
        <v>42119</v>
      </c>
      <c r="AB3637" s="31" t="s">
        <v>7891</v>
      </c>
      <c r="AC3637" s="31" t="s">
        <v>64</v>
      </c>
      <c r="AD3637" s="31" t="s">
        <v>11</v>
      </c>
      <c r="AE3637" s="31" t="s">
        <v>40993</v>
      </c>
      <c r="AF3637" s="31" t="s">
        <v>42120</v>
      </c>
      <c r="AG3637" s="31">
        <v>90</v>
      </c>
      <c r="AH3637" s="31" t="s">
        <v>42120</v>
      </c>
      <c r="AI3637" s="31" t="s">
        <v>42121</v>
      </c>
      <c r="AJ3637" s="31">
        <v>-24</v>
      </c>
      <c r="AK3637" s="31" t="s">
        <v>42122</v>
      </c>
      <c r="AL3637" s="31" t="s">
        <v>42123</v>
      </c>
      <c r="AM3637" s="31">
        <v>218</v>
      </c>
      <c r="AN3637" s="1">
        <f>IF(X3637="",0,1)</f>
        <v>1</v>
      </c>
      <c r="AO3637" s="1">
        <f>IF(AI3637="",0,1)</f>
        <v>1</v>
      </c>
      <c r="AP3637" s="30">
        <f>DATE(YEAR(AE3637),MONTH(AE3637),DAY(AE3637))</f>
        <v>46299</v>
      </c>
      <c r="AQ3637" s="1" t="str">
        <f>IF(COUNTIF('同场线路Rotas do mesmo SC'!A:A,C3637)&gt;0,"Sim","Não")</f>
        <v>Não</v>
      </c>
      <c r="AR3637" s="1" t="str">
        <f>IF(COUNTIF(揽收业务网点!A:A,P3637)&gt;0,"Sim","Não")</f>
        <v>Não</v>
      </c>
    </row>
    <row r="3638" spans="1:44">
      <c r="A3638" s="31" t="s">
        <v>42124</v>
      </c>
      <c r="B3638" s="31" t="s">
        <v>379</v>
      </c>
      <c r="C3638" s="31" t="s">
        <v>9532</v>
      </c>
      <c r="D3638" s="31" t="s">
        <v>381</v>
      </c>
      <c r="E3638" s="31" t="s">
        <v>382</v>
      </c>
      <c r="F3638" s="31" t="s">
        <v>383</v>
      </c>
      <c r="G3638" s="31">
        <v>20</v>
      </c>
      <c r="H3638" s="31" t="s">
        <v>5001</v>
      </c>
      <c r="I3638" s="31" t="s">
        <v>702</v>
      </c>
      <c r="J3638" s="31" t="s">
        <v>775</v>
      </c>
      <c r="K3638" s="31" t="s">
        <v>411</v>
      </c>
      <c r="L3638" s="31" t="s">
        <v>776</v>
      </c>
      <c r="M3638" s="31" t="s">
        <v>5004</v>
      </c>
      <c r="N3638" s="31" t="s">
        <v>5005</v>
      </c>
      <c r="O3638" s="31" t="s">
        <v>3195</v>
      </c>
      <c r="P3638" s="31" t="s">
        <v>3196</v>
      </c>
      <c r="Q3638" s="31" t="s">
        <v>5</v>
      </c>
      <c r="R3638" s="31" t="s">
        <v>42125</v>
      </c>
      <c r="S3638" s="31" t="s">
        <v>18750</v>
      </c>
      <c r="T3638" s="31" t="s">
        <v>42126</v>
      </c>
      <c r="U3638" s="31" t="s">
        <v>42127</v>
      </c>
      <c r="V3638" s="31">
        <v>82</v>
      </c>
      <c r="W3638" s="31" t="s">
        <v>396</v>
      </c>
      <c r="X3638" s="31" t="s">
        <v>42128</v>
      </c>
      <c r="Y3638" s="31" t="s">
        <v>40265</v>
      </c>
      <c r="Z3638" s="31" t="s">
        <v>42129</v>
      </c>
      <c r="AA3638" s="31" t="s">
        <v>42129</v>
      </c>
      <c r="AB3638" s="31" t="s">
        <v>9538</v>
      </c>
      <c r="AC3638" s="31" t="s">
        <v>9539</v>
      </c>
      <c r="AD3638" s="31" t="s">
        <v>5</v>
      </c>
      <c r="AE3638" s="31" t="s">
        <v>40320</v>
      </c>
      <c r="AF3638" s="31" t="s">
        <v>42130</v>
      </c>
      <c r="AG3638" s="31">
        <v>-130</v>
      </c>
      <c r="AH3638" s="31" t="s">
        <v>42130</v>
      </c>
      <c r="AI3638" s="31" t="s">
        <v>42131</v>
      </c>
      <c r="AJ3638" s="31">
        <v>25</v>
      </c>
      <c r="AK3638" s="31" t="s">
        <v>42132</v>
      </c>
      <c r="AL3638" s="31" t="s">
        <v>42133</v>
      </c>
      <c r="AM3638" s="31">
        <v>126</v>
      </c>
      <c r="AN3638" s="1">
        <f>IF(X3638="",0,1)</f>
        <v>1</v>
      </c>
      <c r="AO3638" s="1">
        <f>IF(AI3638="",0,1)</f>
        <v>1</v>
      </c>
      <c r="AP3638" s="30">
        <f>DATE(YEAR(AE3638),MONTH(AE3638),DAY(AE3638))</f>
        <v>46299</v>
      </c>
      <c r="AQ3638" s="1" t="str">
        <f>IF(COUNTIF('同场线路Rotas do mesmo SC'!A:A,C3638)&gt;0,"Sim","Não")</f>
        <v>Não</v>
      </c>
      <c r="AR3638" s="1" t="str">
        <f>IF(COUNTIF(揽收业务网点!A:A,P3638)&gt;0,"Sim","Não")</f>
        <v>Não</v>
      </c>
    </row>
    <row r="3639" spans="1:44">
      <c r="A3639" s="31" t="s">
        <v>42134</v>
      </c>
      <c r="B3639" s="31" t="s">
        <v>379</v>
      </c>
      <c r="C3639" s="31" t="s">
        <v>9559</v>
      </c>
      <c r="D3639" s="31" t="s">
        <v>381</v>
      </c>
      <c r="E3639" s="31" t="s">
        <v>382</v>
      </c>
      <c r="F3639" s="31" t="s">
        <v>383</v>
      </c>
      <c r="G3639" s="31">
        <v>67.02</v>
      </c>
      <c r="H3639" s="31" t="s">
        <v>9560</v>
      </c>
      <c r="I3639" s="31" t="s">
        <v>512</v>
      </c>
      <c r="J3639" s="31" t="s">
        <v>9561</v>
      </c>
      <c r="K3639" s="31" t="s">
        <v>387</v>
      </c>
      <c r="L3639" s="31" t="s">
        <v>9562</v>
      </c>
      <c r="M3639" s="31" t="s">
        <v>9563</v>
      </c>
      <c r="N3639" s="31" t="s">
        <v>9564</v>
      </c>
      <c r="O3639" s="31" t="s">
        <v>1262</v>
      </c>
      <c r="P3639" s="31" t="s">
        <v>1263</v>
      </c>
      <c r="Q3639" s="31" t="s">
        <v>118</v>
      </c>
      <c r="R3639" s="31" t="s">
        <v>3555</v>
      </c>
      <c r="S3639" s="31" t="s">
        <v>26277</v>
      </c>
      <c r="T3639" s="31" t="s">
        <v>42135</v>
      </c>
      <c r="U3639" s="31" t="s">
        <v>42136</v>
      </c>
      <c r="V3639" s="31">
        <v>123</v>
      </c>
      <c r="W3639" s="31" t="s">
        <v>396</v>
      </c>
      <c r="X3639" s="31" t="s">
        <v>42137</v>
      </c>
      <c r="Y3639" s="31" t="s">
        <v>40265</v>
      </c>
      <c r="Z3639" s="31" t="s">
        <v>42138</v>
      </c>
      <c r="AA3639" s="31" t="s">
        <v>42138</v>
      </c>
      <c r="AB3639" s="31" t="s">
        <v>9569</v>
      </c>
      <c r="AC3639" s="31" t="s">
        <v>9570</v>
      </c>
      <c r="AD3639" s="31" t="s">
        <v>118</v>
      </c>
      <c r="AE3639" s="31" t="s">
        <v>40340</v>
      </c>
      <c r="AF3639" s="31" t="s">
        <v>42139</v>
      </c>
      <c r="AG3639" s="31">
        <v>-203</v>
      </c>
      <c r="AH3639" s="31" t="s">
        <v>42139</v>
      </c>
      <c r="AI3639" s="31" t="s">
        <v>42140</v>
      </c>
      <c r="AJ3639" s="31">
        <v>174</v>
      </c>
      <c r="AK3639" s="31" t="s">
        <v>42141</v>
      </c>
      <c r="AL3639" s="31" t="s">
        <v>42142</v>
      </c>
      <c r="AM3639" s="31">
        <v>27</v>
      </c>
      <c r="AN3639" s="1">
        <f>IF(X3639="",0,1)</f>
        <v>1</v>
      </c>
      <c r="AO3639" s="1">
        <f>IF(AI3639="",0,1)</f>
        <v>1</v>
      </c>
      <c r="AP3639" s="30">
        <f>DATE(YEAR(AE3639),MONTH(AE3639),DAY(AE3639))</f>
        <v>46299</v>
      </c>
      <c r="AQ3639" s="1" t="str">
        <f>IF(COUNTIF('同场线路Rotas do mesmo SC'!A:A,C3639)&gt;0,"Sim","Não")</f>
        <v>Não</v>
      </c>
      <c r="AR3639" s="1" t="str">
        <f>IF(COUNTIF(揽收业务网点!A:A,P3639)&gt;0,"Sim","Não")</f>
        <v>Não</v>
      </c>
    </row>
    <row r="3640" spans="1:44">
      <c r="A3640" s="31" t="s">
        <v>42143</v>
      </c>
      <c r="B3640" s="31" t="s">
        <v>379</v>
      </c>
      <c r="C3640" s="31" t="s">
        <v>9641</v>
      </c>
      <c r="D3640" s="31" t="s">
        <v>381</v>
      </c>
      <c r="E3640" s="31" t="s">
        <v>382</v>
      </c>
      <c r="F3640" s="31" t="s">
        <v>383</v>
      </c>
      <c r="G3640" s="31">
        <v>245</v>
      </c>
      <c r="H3640" s="31" t="s">
        <v>23599</v>
      </c>
      <c r="I3640" s="31" t="s">
        <v>868</v>
      </c>
      <c r="J3640" s="31" t="s">
        <v>642</v>
      </c>
      <c r="K3640" s="31" t="s">
        <v>387</v>
      </c>
      <c r="L3640" s="31" t="s">
        <v>643</v>
      </c>
      <c r="M3640" s="31" t="s">
        <v>23600</v>
      </c>
      <c r="N3640" s="31" t="s">
        <v>23601</v>
      </c>
      <c r="O3640" s="31" t="s">
        <v>1146</v>
      </c>
      <c r="P3640" s="31" t="s">
        <v>1147</v>
      </c>
      <c r="Q3640" s="31" t="s">
        <v>118</v>
      </c>
      <c r="R3640" s="31" t="s">
        <v>42144</v>
      </c>
      <c r="S3640" s="31" t="s">
        <v>42145</v>
      </c>
      <c r="T3640" s="31" t="s">
        <v>42146</v>
      </c>
      <c r="U3640" s="31" t="s">
        <v>42147</v>
      </c>
      <c r="V3640" s="31">
        <v>28</v>
      </c>
      <c r="W3640" s="31" t="s">
        <v>396</v>
      </c>
      <c r="X3640" s="31" t="s">
        <v>42148</v>
      </c>
      <c r="Y3640" s="31" t="s">
        <v>39889</v>
      </c>
      <c r="Z3640" s="31" t="s">
        <v>42149</v>
      </c>
      <c r="AA3640" s="31" t="s">
        <v>42149</v>
      </c>
      <c r="AB3640" s="31" t="s">
        <v>9650</v>
      </c>
      <c r="AC3640" s="31" t="s">
        <v>9651</v>
      </c>
      <c r="AD3640" s="31" t="s">
        <v>94</v>
      </c>
      <c r="AE3640" s="31" t="s">
        <v>39977</v>
      </c>
      <c r="AF3640" s="31" t="s">
        <v>42150</v>
      </c>
      <c r="AG3640" s="31">
        <v>-2</v>
      </c>
      <c r="AH3640" s="31" t="s">
        <v>42150</v>
      </c>
      <c r="AI3640" s="31" t="s">
        <v>42151</v>
      </c>
      <c r="AJ3640" s="31">
        <v>190</v>
      </c>
      <c r="AK3640" s="31" t="s">
        <v>42152</v>
      </c>
      <c r="AL3640" s="31" t="s">
        <v>42153</v>
      </c>
      <c r="AM3640" s="31">
        <v>79</v>
      </c>
      <c r="AN3640" s="1">
        <f>IF(X3640="",0,1)</f>
        <v>1</v>
      </c>
      <c r="AO3640" s="1">
        <f>IF(AI3640="",0,1)</f>
        <v>1</v>
      </c>
      <c r="AP3640" s="30">
        <f>DATE(YEAR(AE3640),MONTH(AE3640),DAY(AE3640))</f>
        <v>46299</v>
      </c>
      <c r="AQ3640" s="1" t="str">
        <f>IF(COUNTIF('同场线路Rotas do mesmo SC'!A:A,C3640)&gt;0,"Sim","Não")</f>
        <v>Não</v>
      </c>
      <c r="AR3640" s="1" t="str">
        <f>IF(COUNTIF(揽收业务网点!A:A,P3640)&gt;0,"Sim","Não")</f>
        <v>Não</v>
      </c>
    </row>
    <row r="3641" spans="1:44">
      <c r="A3641" s="31" t="s">
        <v>42154</v>
      </c>
      <c r="B3641" s="31" t="s">
        <v>379</v>
      </c>
      <c r="C3641" s="31" t="s">
        <v>9670</v>
      </c>
      <c r="D3641" s="31" t="s">
        <v>381</v>
      </c>
      <c r="E3641" s="31" t="s">
        <v>382</v>
      </c>
      <c r="F3641" s="31" t="s">
        <v>383</v>
      </c>
      <c r="G3641" s="31">
        <v>110</v>
      </c>
      <c r="H3641" s="31" t="s">
        <v>9671</v>
      </c>
      <c r="I3641" s="31" t="s">
        <v>512</v>
      </c>
      <c r="J3641" s="31" t="s">
        <v>9672</v>
      </c>
      <c r="K3641" s="31" t="s">
        <v>387</v>
      </c>
      <c r="L3641" s="31" t="s">
        <v>9673</v>
      </c>
      <c r="M3641" s="31" t="s">
        <v>9674</v>
      </c>
      <c r="N3641" s="31" t="s">
        <v>9675</v>
      </c>
      <c r="O3641" s="31" t="s">
        <v>610</v>
      </c>
      <c r="P3641" s="31" t="s">
        <v>611</v>
      </c>
      <c r="Q3641" s="31" t="s">
        <v>94</v>
      </c>
      <c r="R3641" s="31" t="s">
        <v>42155</v>
      </c>
      <c r="S3641" s="31" t="s">
        <v>15567</v>
      </c>
      <c r="T3641" s="31" t="s">
        <v>42156</v>
      </c>
      <c r="U3641" s="31" t="s">
        <v>42157</v>
      </c>
      <c r="V3641" s="31">
        <v>52</v>
      </c>
      <c r="W3641" s="31" t="s">
        <v>396</v>
      </c>
      <c r="X3641" s="31" t="s">
        <v>42158</v>
      </c>
      <c r="Y3641" s="31" t="s">
        <v>42110</v>
      </c>
      <c r="Z3641" s="31" t="s">
        <v>42159</v>
      </c>
      <c r="AA3641" s="31" t="s">
        <v>42159</v>
      </c>
      <c r="AB3641" s="31" t="s">
        <v>9681</v>
      </c>
      <c r="AC3641" s="31" t="s">
        <v>9682</v>
      </c>
      <c r="AD3641" s="31" t="s">
        <v>94</v>
      </c>
      <c r="AE3641" s="31" t="s">
        <v>41578</v>
      </c>
      <c r="AF3641" s="31" t="s">
        <v>42160</v>
      </c>
      <c r="AG3641" s="31">
        <v>-162</v>
      </c>
      <c r="AH3641" s="31" t="s">
        <v>42160</v>
      </c>
      <c r="AI3641" s="31" t="s">
        <v>42161</v>
      </c>
      <c r="AJ3641" s="31">
        <v>31</v>
      </c>
      <c r="AK3641" s="31" t="s">
        <v>42162</v>
      </c>
      <c r="AL3641" s="31" t="s">
        <v>42163</v>
      </c>
      <c r="AM3641" s="31">
        <v>249</v>
      </c>
      <c r="AN3641" s="1">
        <f>IF(X3641="",0,1)</f>
        <v>1</v>
      </c>
      <c r="AO3641" s="1">
        <f>IF(AI3641="",0,1)</f>
        <v>1</v>
      </c>
      <c r="AP3641" s="30">
        <f>DATE(YEAR(AE3641),MONTH(AE3641),DAY(AE3641))</f>
        <v>46299</v>
      </c>
      <c r="AQ3641" s="1" t="str">
        <f>IF(COUNTIF('同场线路Rotas do mesmo SC'!A:A,C3641)&gt;0,"Sim","Não")</f>
        <v>Não</v>
      </c>
      <c r="AR3641" s="1" t="str">
        <f>IF(COUNTIF(揽收业务网点!A:A,P3641)&gt;0,"Sim","Não")</f>
        <v>Não</v>
      </c>
    </row>
    <row r="3642" spans="1:44">
      <c r="A3642" s="31" t="s">
        <v>42164</v>
      </c>
      <c r="B3642" s="31" t="s">
        <v>379</v>
      </c>
      <c r="C3642" s="31" t="s">
        <v>9688</v>
      </c>
      <c r="D3642" s="31" t="s">
        <v>381</v>
      </c>
      <c r="E3642" s="31" t="s">
        <v>382</v>
      </c>
      <c r="F3642" s="31" t="s">
        <v>383</v>
      </c>
      <c r="G3642" s="31">
        <v>172</v>
      </c>
      <c r="H3642" s="31" t="s">
        <v>9689</v>
      </c>
      <c r="I3642" s="31" t="s">
        <v>512</v>
      </c>
      <c r="J3642" s="31" t="s">
        <v>10911</v>
      </c>
      <c r="K3642" s="31" t="s">
        <v>387</v>
      </c>
      <c r="L3642" s="31" t="s">
        <v>10912</v>
      </c>
      <c r="M3642" s="31" t="s">
        <v>9692</v>
      </c>
      <c r="N3642" s="31" t="s">
        <v>9693</v>
      </c>
      <c r="O3642" s="31" t="s">
        <v>610</v>
      </c>
      <c r="P3642" s="31" t="s">
        <v>611</v>
      </c>
      <c r="Q3642" s="31" t="s">
        <v>94</v>
      </c>
      <c r="R3642" s="31" t="s">
        <v>31560</v>
      </c>
      <c r="S3642" s="31" t="s">
        <v>42165</v>
      </c>
      <c r="T3642" s="31" t="s">
        <v>42166</v>
      </c>
      <c r="U3642" s="31" t="s">
        <v>42167</v>
      </c>
      <c r="V3642" s="31">
        <v>40</v>
      </c>
      <c r="W3642" s="31" t="s">
        <v>396</v>
      </c>
      <c r="X3642" s="31" t="s">
        <v>42168</v>
      </c>
      <c r="Y3642" s="31" t="s">
        <v>39877</v>
      </c>
      <c r="Z3642" s="31" t="s">
        <v>42169</v>
      </c>
      <c r="AA3642" s="31" t="s">
        <v>42169</v>
      </c>
      <c r="AB3642" s="31" t="s">
        <v>9699</v>
      </c>
      <c r="AC3642" s="31" t="s">
        <v>9700</v>
      </c>
      <c r="AD3642" s="31" t="s">
        <v>94</v>
      </c>
      <c r="AE3642" s="31" t="s">
        <v>39914</v>
      </c>
      <c r="AF3642" s="31" t="s">
        <v>42170</v>
      </c>
      <c r="AG3642" s="31">
        <v>-173</v>
      </c>
      <c r="AH3642" s="31" t="s">
        <v>42170</v>
      </c>
      <c r="AI3642" s="31" t="s">
        <v>42171</v>
      </c>
      <c r="AJ3642" s="31">
        <v>49</v>
      </c>
      <c r="AK3642" s="31" t="s">
        <v>42172</v>
      </c>
      <c r="AL3642" s="31" t="s">
        <v>42173</v>
      </c>
      <c r="AM3642" s="31">
        <v>202</v>
      </c>
      <c r="AN3642" s="1">
        <f>IF(X3642="",0,1)</f>
        <v>1</v>
      </c>
      <c r="AO3642" s="1">
        <f>IF(AI3642="",0,1)</f>
        <v>1</v>
      </c>
      <c r="AP3642" s="30">
        <f>DATE(YEAR(AE3642),MONTH(AE3642),DAY(AE3642))</f>
        <v>46299</v>
      </c>
      <c r="AQ3642" s="1" t="str">
        <f>IF(COUNTIF('同场线路Rotas do mesmo SC'!A:A,C3642)&gt;0,"Sim","Não")</f>
        <v>Não</v>
      </c>
      <c r="AR3642" s="1" t="str">
        <f>IF(COUNTIF(揽收业务网点!A:A,P3642)&gt;0,"Sim","Não")</f>
        <v>Não</v>
      </c>
    </row>
    <row r="3643" spans="1:44">
      <c r="A3643" s="31" t="s">
        <v>42174</v>
      </c>
      <c r="B3643" s="31" t="s">
        <v>379</v>
      </c>
      <c r="C3643" s="31" t="s">
        <v>9706</v>
      </c>
      <c r="D3643" s="31" t="s">
        <v>381</v>
      </c>
      <c r="E3643" s="31" t="s">
        <v>382</v>
      </c>
      <c r="F3643" s="31" t="s">
        <v>383</v>
      </c>
      <c r="G3643" s="31">
        <v>395</v>
      </c>
      <c r="H3643" s="31" t="s">
        <v>9707</v>
      </c>
      <c r="I3643" s="31" t="s">
        <v>512</v>
      </c>
      <c r="J3643" s="31" t="s">
        <v>3447</v>
      </c>
      <c r="K3643" s="31" t="s">
        <v>387</v>
      </c>
      <c r="L3643" s="31" t="s">
        <v>3448</v>
      </c>
      <c r="M3643" s="31" t="s">
        <v>42175</v>
      </c>
      <c r="N3643" s="31" t="s">
        <v>42176</v>
      </c>
      <c r="O3643" s="31" t="s">
        <v>1262</v>
      </c>
      <c r="P3643" s="31" t="s">
        <v>1263</v>
      </c>
      <c r="Q3643" s="31" t="s">
        <v>118</v>
      </c>
      <c r="R3643" s="31" t="s">
        <v>42177</v>
      </c>
      <c r="S3643" s="31" t="s">
        <v>42177</v>
      </c>
      <c r="T3643" s="31" t="s">
        <v>42178</v>
      </c>
      <c r="U3643" s="31" t="s">
        <v>42179</v>
      </c>
      <c r="V3643" s="31">
        <v>123</v>
      </c>
      <c r="W3643" s="31" t="s">
        <v>396</v>
      </c>
      <c r="X3643" s="31" t="s">
        <v>42180</v>
      </c>
      <c r="Y3643" s="31" t="s">
        <v>40695</v>
      </c>
      <c r="Z3643" s="31" t="s">
        <v>42181</v>
      </c>
      <c r="AA3643" s="31" t="s">
        <v>42181</v>
      </c>
      <c r="AB3643" s="31" t="s">
        <v>9715</v>
      </c>
      <c r="AC3643" s="31" t="s">
        <v>9716</v>
      </c>
      <c r="AD3643" s="31" t="s">
        <v>118</v>
      </c>
      <c r="AE3643" s="31" t="s">
        <v>40329</v>
      </c>
      <c r="AF3643" s="31" t="s">
        <v>42182</v>
      </c>
      <c r="AG3643" s="31">
        <v>-25</v>
      </c>
      <c r="AH3643" s="31" t="s">
        <v>42182</v>
      </c>
      <c r="AI3643" s="31" t="s">
        <v>42183</v>
      </c>
      <c r="AJ3643" s="31">
        <v>111</v>
      </c>
      <c r="AK3643" s="31" t="s">
        <v>42184</v>
      </c>
      <c r="AL3643" s="31" t="s">
        <v>42185</v>
      </c>
      <c r="AM3643" s="31">
        <v>72</v>
      </c>
      <c r="AN3643" s="1">
        <f>IF(X3643="",0,1)</f>
        <v>1</v>
      </c>
      <c r="AO3643" s="1">
        <f>IF(AI3643="",0,1)</f>
        <v>1</v>
      </c>
      <c r="AP3643" s="30">
        <f>DATE(YEAR(AE3643),MONTH(AE3643),DAY(AE3643))</f>
        <v>46299</v>
      </c>
      <c r="AQ3643" s="1" t="str">
        <f>IF(COUNTIF('同场线路Rotas do mesmo SC'!A:A,C3643)&gt;0,"Sim","Não")</f>
        <v>Não</v>
      </c>
      <c r="AR3643" s="1" t="str">
        <f>IF(COUNTIF(揽收业务网点!A:A,P3643)&gt;0,"Sim","Não")</f>
        <v>Não</v>
      </c>
    </row>
    <row r="3644" spans="1:44">
      <c r="A3644" s="31" t="s">
        <v>42186</v>
      </c>
      <c r="B3644" s="31" t="s">
        <v>379</v>
      </c>
      <c r="C3644" s="31" t="s">
        <v>9721</v>
      </c>
      <c r="D3644" s="31" t="s">
        <v>381</v>
      </c>
      <c r="E3644" s="31" t="s">
        <v>382</v>
      </c>
      <c r="F3644" s="31" t="s">
        <v>383</v>
      </c>
      <c r="G3644" s="31">
        <v>52</v>
      </c>
      <c r="H3644" s="31" t="s">
        <v>32748</v>
      </c>
      <c r="I3644" s="31" t="s">
        <v>868</v>
      </c>
      <c r="J3644" s="31" t="s">
        <v>1016</v>
      </c>
      <c r="K3644" s="31" t="s">
        <v>387</v>
      </c>
      <c r="L3644" s="31" t="s">
        <v>1017</v>
      </c>
      <c r="M3644" s="31" t="s">
        <v>32749</v>
      </c>
      <c r="N3644" s="31" t="s">
        <v>32750</v>
      </c>
      <c r="O3644" s="31" t="s">
        <v>1146</v>
      </c>
      <c r="P3644" s="31" t="s">
        <v>1147</v>
      </c>
      <c r="Q3644" s="31" t="s">
        <v>118</v>
      </c>
      <c r="R3644" s="31" t="s">
        <v>42187</v>
      </c>
      <c r="S3644" s="31" t="s">
        <v>11605</v>
      </c>
      <c r="T3644" s="31" t="s">
        <v>42188</v>
      </c>
      <c r="U3644" s="31" t="s">
        <v>42189</v>
      </c>
      <c r="V3644" s="31">
        <v>62</v>
      </c>
      <c r="W3644" s="31" t="s">
        <v>396</v>
      </c>
      <c r="X3644" s="31" t="s">
        <v>42190</v>
      </c>
      <c r="Y3644" s="31" t="s">
        <v>39977</v>
      </c>
      <c r="Z3644" s="31" t="s">
        <v>42191</v>
      </c>
      <c r="AA3644" s="31" t="s">
        <v>42191</v>
      </c>
      <c r="AB3644" s="31" t="s">
        <v>9731</v>
      </c>
      <c r="AC3644" s="31" t="s">
        <v>9732</v>
      </c>
      <c r="AD3644" s="31" t="s">
        <v>118</v>
      </c>
      <c r="AE3644" s="31" t="s">
        <v>40687</v>
      </c>
      <c r="AF3644" s="31" t="s">
        <v>42192</v>
      </c>
      <c r="AG3644" s="31">
        <v>11</v>
      </c>
      <c r="AH3644" s="31" t="s">
        <v>42192</v>
      </c>
      <c r="AI3644" s="31" t="s">
        <v>42193</v>
      </c>
      <c r="AJ3644" s="31">
        <v>30</v>
      </c>
      <c r="AK3644" s="31" t="s">
        <v>42194</v>
      </c>
      <c r="AL3644" s="31" t="s">
        <v>42195</v>
      </c>
      <c r="AM3644" s="31">
        <v>25</v>
      </c>
      <c r="AN3644" s="1">
        <f>IF(X3644="",0,1)</f>
        <v>1</v>
      </c>
      <c r="AO3644" s="1">
        <f>IF(AI3644="",0,1)</f>
        <v>1</v>
      </c>
      <c r="AP3644" s="30">
        <f>DATE(YEAR(AE3644),MONTH(AE3644),DAY(AE3644))</f>
        <v>46299</v>
      </c>
      <c r="AQ3644" s="1" t="str">
        <f>IF(COUNTIF('同场线路Rotas do mesmo SC'!A:A,C3644)&gt;0,"Sim","Não")</f>
        <v>Não</v>
      </c>
      <c r="AR3644" s="1" t="str">
        <f>IF(COUNTIF(揽收业务网点!A:A,P3644)&gt;0,"Sim","Não")</f>
        <v>Não</v>
      </c>
    </row>
    <row r="3645" spans="1:44">
      <c r="A3645" s="31" t="s">
        <v>42196</v>
      </c>
      <c r="B3645" s="31" t="s">
        <v>379</v>
      </c>
      <c r="C3645" s="31" t="s">
        <v>9738</v>
      </c>
      <c r="D3645" s="31" t="s">
        <v>381</v>
      </c>
      <c r="E3645" s="31" t="s">
        <v>382</v>
      </c>
      <c r="F3645" s="31" t="s">
        <v>383</v>
      </c>
      <c r="G3645" s="31">
        <v>71</v>
      </c>
      <c r="H3645" s="31" t="s">
        <v>9739</v>
      </c>
      <c r="I3645" s="31" t="s">
        <v>868</v>
      </c>
      <c r="J3645" s="31" t="s">
        <v>8875</v>
      </c>
      <c r="K3645" s="31" t="s">
        <v>387</v>
      </c>
      <c r="L3645" s="31" t="s">
        <v>8875</v>
      </c>
      <c r="M3645" s="31" t="s">
        <v>9740</v>
      </c>
      <c r="N3645" s="31" t="s">
        <v>9741</v>
      </c>
      <c r="O3645" s="31" t="s">
        <v>1146</v>
      </c>
      <c r="P3645" s="31" t="s">
        <v>1147</v>
      </c>
      <c r="Q3645" s="31" t="s">
        <v>118</v>
      </c>
      <c r="R3645" s="31" t="s">
        <v>9646</v>
      </c>
      <c r="S3645" s="31" t="s">
        <v>9646</v>
      </c>
      <c r="T3645" s="31" t="s">
        <v>42197</v>
      </c>
      <c r="U3645" s="31" t="s">
        <v>42198</v>
      </c>
      <c r="V3645" s="31">
        <v>20</v>
      </c>
      <c r="W3645" s="31" t="s">
        <v>396</v>
      </c>
      <c r="X3645" s="31" t="s">
        <v>42199</v>
      </c>
      <c r="Y3645" s="31" t="s">
        <v>40265</v>
      </c>
      <c r="Z3645" s="31" t="s">
        <v>42200</v>
      </c>
      <c r="AA3645" s="31" t="s">
        <v>42200</v>
      </c>
      <c r="AB3645" s="31" t="s">
        <v>9746</v>
      </c>
      <c r="AC3645" s="31" t="s">
        <v>9747</v>
      </c>
      <c r="AD3645" s="31" t="s">
        <v>118</v>
      </c>
      <c r="AE3645" s="31" t="s">
        <v>39877</v>
      </c>
      <c r="AF3645" s="31" t="s">
        <v>42201</v>
      </c>
      <c r="AG3645" s="31">
        <v>-57</v>
      </c>
      <c r="AH3645" s="31" t="s">
        <v>42201</v>
      </c>
      <c r="AI3645" s="31"/>
      <c r="AJ3645" s="31">
        <v>16</v>
      </c>
      <c r="AK3645" s="31" t="s">
        <v>42202</v>
      </c>
      <c r="AL3645" s="31" t="s">
        <v>42203</v>
      </c>
      <c r="AM3645" s="31">
        <v>64</v>
      </c>
      <c r="AN3645" s="1">
        <f>IF(X3645="",0,1)</f>
        <v>1</v>
      </c>
      <c r="AO3645" s="1">
        <f>IF(AI3645="",0,1)</f>
        <v>0</v>
      </c>
      <c r="AP3645" s="30">
        <f>DATE(YEAR(AE3645),MONTH(AE3645),DAY(AE3645))</f>
        <v>46299</v>
      </c>
      <c r="AQ3645" s="1" t="str">
        <f>IF(COUNTIF('同场线路Rotas do mesmo SC'!A:A,C3645)&gt;0,"Sim","Não")</f>
        <v>Não</v>
      </c>
      <c r="AR3645" s="1" t="str">
        <f>IF(COUNTIF(揽收业务网点!A:A,P3645)&gt;0,"Sim","Não")</f>
        <v>Não</v>
      </c>
    </row>
    <row r="3646" spans="1:44">
      <c r="A3646" s="31" t="s">
        <v>42204</v>
      </c>
      <c r="B3646" s="31" t="s">
        <v>379</v>
      </c>
      <c r="C3646" s="31" t="s">
        <v>9753</v>
      </c>
      <c r="D3646" s="31" t="s">
        <v>381</v>
      </c>
      <c r="E3646" s="31" t="s">
        <v>382</v>
      </c>
      <c r="F3646" s="31" t="s">
        <v>383</v>
      </c>
      <c r="G3646" s="31">
        <v>20</v>
      </c>
      <c r="H3646" s="31" t="s">
        <v>9754</v>
      </c>
      <c r="I3646" s="31" t="s">
        <v>868</v>
      </c>
      <c r="J3646" s="31" t="s">
        <v>9755</v>
      </c>
      <c r="K3646" s="31" t="s">
        <v>387</v>
      </c>
      <c r="L3646" s="31" t="s">
        <v>9756</v>
      </c>
      <c r="M3646" s="31" t="s">
        <v>9757</v>
      </c>
      <c r="N3646" s="31" t="s">
        <v>9758</v>
      </c>
      <c r="O3646" s="31" t="s">
        <v>1146</v>
      </c>
      <c r="P3646" s="31" t="s">
        <v>1147</v>
      </c>
      <c r="Q3646" s="31" t="s">
        <v>118</v>
      </c>
      <c r="R3646" s="31" t="s">
        <v>22191</v>
      </c>
      <c r="S3646" s="31" t="s">
        <v>22191</v>
      </c>
      <c r="T3646" s="31" t="s">
        <v>42205</v>
      </c>
      <c r="U3646" s="31" t="s">
        <v>42206</v>
      </c>
      <c r="V3646" s="31">
        <v>35</v>
      </c>
      <c r="W3646" s="31" t="s">
        <v>396</v>
      </c>
      <c r="X3646" s="31" t="s">
        <v>42207</v>
      </c>
      <c r="Y3646" s="31" t="s">
        <v>40265</v>
      </c>
      <c r="Z3646" s="31" t="s">
        <v>42208</v>
      </c>
      <c r="AA3646" s="31" t="s">
        <v>42208</v>
      </c>
      <c r="AB3646" s="31" t="s">
        <v>9763</v>
      </c>
      <c r="AC3646" s="31" t="s">
        <v>9764</v>
      </c>
      <c r="AD3646" s="31" t="s">
        <v>118</v>
      </c>
      <c r="AE3646" s="31" t="s">
        <v>40052</v>
      </c>
      <c r="AF3646" s="31" t="s">
        <v>42209</v>
      </c>
      <c r="AG3646" s="31">
        <v>-36</v>
      </c>
      <c r="AH3646" s="31" t="s">
        <v>42209</v>
      </c>
      <c r="AI3646" s="31" t="s">
        <v>42210</v>
      </c>
      <c r="AJ3646" s="31">
        <v>14</v>
      </c>
      <c r="AK3646" s="31" t="s">
        <v>42211</v>
      </c>
      <c r="AL3646" s="31" t="s">
        <v>42212</v>
      </c>
      <c r="AM3646" s="31">
        <v>74</v>
      </c>
      <c r="AN3646" s="1">
        <f>IF(X3646="",0,1)</f>
        <v>1</v>
      </c>
      <c r="AO3646" s="1">
        <f>IF(AI3646="",0,1)</f>
        <v>1</v>
      </c>
      <c r="AP3646" s="30">
        <f>DATE(YEAR(AE3646),MONTH(AE3646),DAY(AE3646))</f>
        <v>46299</v>
      </c>
      <c r="AQ3646" s="1" t="str">
        <f>IF(COUNTIF('同场线路Rotas do mesmo SC'!A:A,C3646)&gt;0,"Sim","Não")</f>
        <v>Não</v>
      </c>
      <c r="AR3646" s="1" t="str">
        <f>IF(COUNTIF(揽收业务网点!A:A,P3646)&gt;0,"Sim","Não")</f>
        <v>Não</v>
      </c>
    </row>
    <row r="3647" spans="1:44">
      <c r="A3647" s="31" t="s">
        <v>42213</v>
      </c>
      <c r="B3647" s="31" t="s">
        <v>379</v>
      </c>
      <c r="C3647" s="31" t="s">
        <v>9835</v>
      </c>
      <c r="D3647" s="31" t="s">
        <v>381</v>
      </c>
      <c r="E3647" s="31" t="s">
        <v>382</v>
      </c>
      <c r="F3647" s="31" t="s">
        <v>847</v>
      </c>
      <c r="G3647" s="31">
        <v>43</v>
      </c>
      <c r="H3647" s="31" t="s">
        <v>9836</v>
      </c>
      <c r="I3647" s="31" t="s">
        <v>868</v>
      </c>
      <c r="J3647" s="31" t="s">
        <v>642</v>
      </c>
      <c r="K3647" s="31" t="s">
        <v>387</v>
      </c>
      <c r="L3647" s="31" t="s">
        <v>643</v>
      </c>
      <c r="M3647" s="31" t="s">
        <v>9837</v>
      </c>
      <c r="N3647" s="31" t="s">
        <v>9838</v>
      </c>
      <c r="O3647" s="31" t="s">
        <v>653</v>
      </c>
      <c r="P3647" s="31" t="s">
        <v>654</v>
      </c>
      <c r="Q3647" s="31" t="s">
        <v>11</v>
      </c>
      <c r="R3647" s="31" t="s">
        <v>6130</v>
      </c>
      <c r="S3647" s="31" t="s">
        <v>6130</v>
      </c>
      <c r="T3647" s="31" t="s">
        <v>42214</v>
      </c>
      <c r="U3647" s="31" t="s">
        <v>42215</v>
      </c>
      <c r="V3647" s="31">
        <v>93</v>
      </c>
      <c r="W3647" s="31" t="s">
        <v>396</v>
      </c>
      <c r="X3647" s="31" t="s">
        <v>42216</v>
      </c>
      <c r="Y3647" s="31" t="s">
        <v>42217</v>
      </c>
      <c r="Z3647" s="31" t="s">
        <v>41304</v>
      </c>
      <c r="AA3647" s="31" t="s">
        <v>41304</v>
      </c>
      <c r="AB3647" s="31" t="s">
        <v>5913</v>
      </c>
      <c r="AC3647" s="31" t="s">
        <v>5914</v>
      </c>
      <c r="AD3647" s="31" t="s">
        <v>11</v>
      </c>
      <c r="AE3647" s="31" t="s">
        <v>40687</v>
      </c>
      <c r="AF3647" s="31" t="s">
        <v>42218</v>
      </c>
      <c r="AG3647" s="31">
        <v>-68</v>
      </c>
      <c r="AH3647" s="31" t="s">
        <v>42218</v>
      </c>
      <c r="AI3647" s="31" t="s">
        <v>42219</v>
      </c>
      <c r="AJ3647" s="31">
        <v>28</v>
      </c>
      <c r="AK3647" s="31" t="s">
        <v>42220</v>
      </c>
      <c r="AL3647" s="31" t="s">
        <v>42221</v>
      </c>
      <c r="AM3647" s="31">
        <v>63</v>
      </c>
      <c r="AN3647" s="1">
        <f>IF(X3647="",0,1)</f>
        <v>1</v>
      </c>
      <c r="AO3647" s="1">
        <f>IF(AI3647="",0,1)</f>
        <v>1</v>
      </c>
      <c r="AP3647" s="30">
        <f>DATE(YEAR(AE3647),MONTH(AE3647),DAY(AE3647))</f>
        <v>46299</v>
      </c>
      <c r="AQ3647" s="1" t="str">
        <f>IF(COUNTIF('同场线路Rotas do mesmo SC'!A:A,C3647)&gt;0,"Sim","Não")</f>
        <v>Não</v>
      </c>
      <c r="AR3647" s="1" t="str">
        <f>IF(COUNTIF(揽收业务网点!A:A,P3647)&gt;0,"Sim","Não")</f>
        <v>Não</v>
      </c>
    </row>
    <row r="3648" spans="1:44">
      <c r="A3648" s="31" t="s">
        <v>42222</v>
      </c>
      <c r="B3648" s="31" t="s">
        <v>379</v>
      </c>
      <c r="C3648" s="31" t="s">
        <v>21405</v>
      </c>
      <c r="D3648" s="31" t="s">
        <v>381</v>
      </c>
      <c r="E3648" s="31" t="s">
        <v>382</v>
      </c>
      <c r="F3648" s="31" t="s">
        <v>383</v>
      </c>
      <c r="G3648" s="31">
        <v>10</v>
      </c>
      <c r="H3648" s="31" t="s">
        <v>21406</v>
      </c>
      <c r="I3648" s="31" t="s">
        <v>868</v>
      </c>
      <c r="J3648" s="31" t="s">
        <v>21407</v>
      </c>
      <c r="K3648" s="31" t="s">
        <v>387</v>
      </c>
      <c r="L3648" s="31" t="s">
        <v>21408</v>
      </c>
      <c r="M3648" s="31" t="s">
        <v>21409</v>
      </c>
      <c r="N3648" s="31" t="s">
        <v>21410</v>
      </c>
      <c r="O3648" s="31" t="s">
        <v>1025</v>
      </c>
      <c r="P3648" s="31" t="s">
        <v>1026</v>
      </c>
      <c r="Q3648" s="31" t="s">
        <v>118</v>
      </c>
      <c r="R3648" s="31" t="s">
        <v>17014</v>
      </c>
      <c r="S3648" s="31" t="s">
        <v>9491</v>
      </c>
      <c r="T3648" s="31" t="s">
        <v>42223</v>
      </c>
      <c r="U3648" s="31" t="s">
        <v>42224</v>
      </c>
      <c r="V3648" s="31">
        <v>94</v>
      </c>
      <c r="W3648" s="31" t="s">
        <v>396</v>
      </c>
      <c r="X3648" s="31" t="s">
        <v>41549</v>
      </c>
      <c r="Y3648" s="31" t="s">
        <v>40340</v>
      </c>
      <c r="Z3648" s="31" t="s">
        <v>42225</v>
      </c>
      <c r="AA3648" s="31" t="s">
        <v>42225</v>
      </c>
      <c r="AB3648" s="31" t="s">
        <v>21416</v>
      </c>
      <c r="AC3648" s="31" t="s">
        <v>21417</v>
      </c>
      <c r="AD3648" s="31" t="s">
        <v>118</v>
      </c>
      <c r="AE3648" s="31" t="s">
        <v>39877</v>
      </c>
      <c r="AF3648" s="31" t="s">
        <v>41408</v>
      </c>
      <c r="AG3648" s="31">
        <v>-49</v>
      </c>
      <c r="AH3648" s="31" t="s">
        <v>41408</v>
      </c>
      <c r="AI3648" s="31" t="s">
        <v>42226</v>
      </c>
      <c r="AJ3648" s="31"/>
      <c r="AK3648" s="31"/>
      <c r="AL3648" s="31"/>
      <c r="AM3648" s="31"/>
      <c r="AN3648" s="1">
        <f>IF(X3648="",0,1)</f>
        <v>1</v>
      </c>
      <c r="AO3648" s="1">
        <f>IF(AI3648="",0,1)</f>
        <v>1</v>
      </c>
      <c r="AP3648" s="30">
        <f>DATE(YEAR(AE3648),MONTH(AE3648),DAY(AE3648))</f>
        <v>46299</v>
      </c>
      <c r="AQ3648" s="1" t="str">
        <f>IF(COUNTIF('同场线路Rotas do mesmo SC'!A:A,C3648)&gt;0,"Sim","Não")</f>
        <v>Não</v>
      </c>
      <c r="AR3648" s="1" t="str">
        <f>IF(COUNTIF(揽收业务网点!A:A,P3648)&gt;0,"Sim","Não")</f>
        <v>Não</v>
      </c>
    </row>
    <row r="3649" spans="1:44">
      <c r="A3649" s="31" t="s">
        <v>42227</v>
      </c>
      <c r="B3649" s="31" t="s">
        <v>379</v>
      </c>
      <c r="C3649" s="31" t="s">
        <v>9952</v>
      </c>
      <c r="D3649" s="31" t="s">
        <v>381</v>
      </c>
      <c r="E3649" s="31" t="s">
        <v>382</v>
      </c>
      <c r="F3649" s="31" t="s">
        <v>383</v>
      </c>
      <c r="G3649" s="31">
        <v>600</v>
      </c>
      <c r="H3649" s="31" t="s">
        <v>1824</v>
      </c>
      <c r="I3649" s="31" t="s">
        <v>1289</v>
      </c>
      <c r="J3649" s="31" t="s">
        <v>1825</v>
      </c>
      <c r="K3649" s="31" t="s">
        <v>411</v>
      </c>
      <c r="L3649" s="31" t="s">
        <v>1826</v>
      </c>
      <c r="M3649" s="31" t="s">
        <v>1827</v>
      </c>
      <c r="N3649" s="31" t="s">
        <v>1828</v>
      </c>
      <c r="O3649" s="31" t="s">
        <v>1944</v>
      </c>
      <c r="P3649" s="31" t="s">
        <v>1945</v>
      </c>
      <c r="Q3649" s="31" t="s">
        <v>5</v>
      </c>
      <c r="R3649" s="31" t="s">
        <v>18411</v>
      </c>
      <c r="S3649" s="31" t="s">
        <v>42228</v>
      </c>
      <c r="T3649" s="31" t="s">
        <v>42229</v>
      </c>
      <c r="U3649" s="31" t="s">
        <v>42230</v>
      </c>
      <c r="V3649" s="31">
        <v>51</v>
      </c>
      <c r="W3649" s="31" t="s">
        <v>396</v>
      </c>
      <c r="X3649" s="31" t="s">
        <v>41080</v>
      </c>
      <c r="Y3649" s="31" t="s">
        <v>39959</v>
      </c>
      <c r="Z3649" s="31" t="s">
        <v>41462</v>
      </c>
      <c r="AA3649" s="31" t="s">
        <v>41462</v>
      </c>
      <c r="AB3649" s="31" t="s">
        <v>9956</v>
      </c>
      <c r="AC3649" s="31" t="s">
        <v>9957</v>
      </c>
      <c r="AD3649" s="31" t="s">
        <v>5</v>
      </c>
      <c r="AE3649" s="31" t="s">
        <v>40924</v>
      </c>
      <c r="AF3649" s="31" t="s">
        <v>41799</v>
      </c>
      <c r="AG3649" s="31">
        <v>-60</v>
      </c>
      <c r="AH3649" s="31" t="s">
        <v>41799</v>
      </c>
      <c r="AI3649" s="31" t="s">
        <v>42231</v>
      </c>
      <c r="AJ3649" s="31">
        <v>2</v>
      </c>
      <c r="AK3649" s="31" t="s">
        <v>42232</v>
      </c>
      <c r="AL3649" s="31" t="s">
        <v>42233</v>
      </c>
      <c r="AM3649" s="31">
        <v>19</v>
      </c>
      <c r="AN3649" s="1">
        <f>IF(X3649="",0,1)</f>
        <v>1</v>
      </c>
      <c r="AO3649" s="1">
        <f>IF(AI3649="",0,1)</f>
        <v>1</v>
      </c>
      <c r="AP3649" s="30">
        <f>DATE(YEAR(AE3649),MONTH(AE3649),DAY(AE3649))</f>
        <v>46299</v>
      </c>
      <c r="AQ3649" s="1" t="str">
        <f>IF(COUNTIF('同场线路Rotas do mesmo SC'!A:A,C3649)&gt;0,"Sim","Não")</f>
        <v>Não</v>
      </c>
      <c r="AR3649" s="1" t="str">
        <f>IF(COUNTIF(揽收业务网点!A:A,P3649)&gt;0,"Sim","Não")</f>
        <v>Não</v>
      </c>
    </row>
    <row r="3650" spans="1:44">
      <c r="A3650" s="31" t="s">
        <v>42234</v>
      </c>
      <c r="B3650" s="31" t="s">
        <v>379</v>
      </c>
      <c r="C3650" s="31" t="s">
        <v>9976</v>
      </c>
      <c r="D3650" s="31" t="s">
        <v>381</v>
      </c>
      <c r="E3650" s="31" t="s">
        <v>382</v>
      </c>
      <c r="F3650" s="31" t="s">
        <v>383</v>
      </c>
      <c r="G3650" s="31">
        <v>81</v>
      </c>
      <c r="H3650" s="31" t="s">
        <v>9977</v>
      </c>
      <c r="I3650" s="31" t="s">
        <v>512</v>
      </c>
      <c r="J3650" s="31" t="s">
        <v>9978</v>
      </c>
      <c r="K3650" s="31" t="s">
        <v>387</v>
      </c>
      <c r="L3650" s="31" t="s">
        <v>9978</v>
      </c>
      <c r="M3650" s="31" t="s">
        <v>9979</v>
      </c>
      <c r="N3650" s="31" t="s">
        <v>9980</v>
      </c>
      <c r="O3650" s="31" t="s">
        <v>2891</v>
      </c>
      <c r="P3650" s="31" t="s">
        <v>2892</v>
      </c>
      <c r="Q3650" s="31" t="s">
        <v>94</v>
      </c>
      <c r="R3650" s="31" t="s">
        <v>42235</v>
      </c>
      <c r="S3650" s="31" t="s">
        <v>42235</v>
      </c>
      <c r="T3650" s="31" t="s">
        <v>42236</v>
      </c>
      <c r="U3650" s="31" t="s">
        <v>42237</v>
      </c>
      <c r="V3650" s="31">
        <v>4</v>
      </c>
      <c r="W3650" s="31" t="s">
        <v>396</v>
      </c>
      <c r="X3650" s="31" t="s">
        <v>42238</v>
      </c>
      <c r="Y3650" s="31" t="s">
        <v>39921</v>
      </c>
      <c r="Z3650" s="31" t="s">
        <v>42239</v>
      </c>
      <c r="AA3650" s="31" t="s">
        <v>42239</v>
      </c>
      <c r="AB3650" s="31" t="s">
        <v>9985</v>
      </c>
      <c r="AC3650" s="31" t="s">
        <v>9986</v>
      </c>
      <c r="AD3650" s="31" t="s">
        <v>94</v>
      </c>
      <c r="AE3650" s="31" t="s">
        <v>40668</v>
      </c>
      <c r="AF3650" s="31" t="s">
        <v>42240</v>
      </c>
      <c r="AG3650" s="31">
        <v>-231</v>
      </c>
      <c r="AH3650" s="31" t="s">
        <v>42240</v>
      </c>
      <c r="AI3650" s="31" t="s">
        <v>42241</v>
      </c>
      <c r="AJ3650" s="31">
        <v>53</v>
      </c>
      <c r="AK3650" s="31" t="s">
        <v>42242</v>
      </c>
      <c r="AL3650" s="31" t="s">
        <v>42243</v>
      </c>
      <c r="AM3650" s="31">
        <v>44</v>
      </c>
      <c r="AN3650" s="1">
        <f>IF(X3650="",0,1)</f>
        <v>1</v>
      </c>
      <c r="AO3650" s="1">
        <f>IF(AI3650="",0,1)</f>
        <v>1</v>
      </c>
      <c r="AP3650" s="30">
        <f>DATE(YEAR(AE3650),MONTH(AE3650),DAY(AE3650))</f>
        <v>46299</v>
      </c>
      <c r="AQ3650" s="1" t="str">
        <f>IF(COUNTIF('同场线路Rotas do mesmo SC'!A:A,C3650)&gt;0,"Sim","Não")</f>
        <v>Não</v>
      </c>
      <c r="AR3650" s="1" t="str">
        <f>IF(COUNTIF(揽收业务网点!A:A,P3650)&gt;0,"Sim","Não")</f>
        <v>Não</v>
      </c>
    </row>
    <row r="3651" spans="1:44">
      <c r="A3651" s="31" t="s">
        <v>42244</v>
      </c>
      <c r="B3651" s="31" t="s">
        <v>379</v>
      </c>
      <c r="C3651" s="31" t="s">
        <v>10019</v>
      </c>
      <c r="D3651" s="31" t="s">
        <v>381</v>
      </c>
      <c r="E3651" s="31" t="s">
        <v>382</v>
      </c>
      <c r="F3651" s="31" t="s">
        <v>383</v>
      </c>
      <c r="G3651" s="31">
        <v>60</v>
      </c>
      <c r="H3651" s="31" t="s">
        <v>10020</v>
      </c>
      <c r="I3651" s="31" t="s">
        <v>385</v>
      </c>
      <c r="J3651" s="31" t="s">
        <v>2337</v>
      </c>
      <c r="K3651" s="31" t="s">
        <v>387</v>
      </c>
      <c r="L3651" s="31" t="s">
        <v>2338</v>
      </c>
      <c r="M3651" s="31" t="s">
        <v>10021</v>
      </c>
      <c r="N3651" s="31" t="s">
        <v>10022</v>
      </c>
      <c r="O3651" s="31" t="s">
        <v>2341</v>
      </c>
      <c r="P3651" s="31" t="s">
        <v>2342</v>
      </c>
      <c r="Q3651" s="31" t="s">
        <v>5</v>
      </c>
      <c r="R3651" s="31" t="s">
        <v>42245</v>
      </c>
      <c r="S3651" s="31" t="s">
        <v>42246</v>
      </c>
      <c r="T3651" s="31" t="s">
        <v>42247</v>
      </c>
      <c r="U3651" s="31" t="s">
        <v>42248</v>
      </c>
      <c r="V3651" s="31">
        <v>769</v>
      </c>
      <c r="W3651" s="31" t="s">
        <v>396</v>
      </c>
      <c r="X3651" s="31" t="s">
        <v>42249</v>
      </c>
      <c r="Y3651" s="31" t="s">
        <v>40265</v>
      </c>
      <c r="Z3651" s="31" t="s">
        <v>42250</v>
      </c>
      <c r="AA3651" s="31" t="s">
        <v>42250</v>
      </c>
      <c r="AB3651" s="31" t="s">
        <v>10028</v>
      </c>
      <c r="AC3651" s="31" t="s">
        <v>10029</v>
      </c>
      <c r="AD3651" s="31" t="s">
        <v>5</v>
      </c>
      <c r="AE3651" s="31" t="s">
        <v>40340</v>
      </c>
      <c r="AF3651" s="31" t="s">
        <v>42251</v>
      </c>
      <c r="AG3651" s="31">
        <v>-138</v>
      </c>
      <c r="AH3651" s="31" t="s">
        <v>42251</v>
      </c>
      <c r="AI3651" s="31" t="s">
        <v>42252</v>
      </c>
      <c r="AJ3651" s="31">
        <v>151</v>
      </c>
      <c r="AK3651" s="31" t="s">
        <v>42253</v>
      </c>
      <c r="AL3651" s="31" t="s">
        <v>42254</v>
      </c>
      <c r="AM3651" s="31">
        <v>206</v>
      </c>
      <c r="AN3651" s="1">
        <f>IF(X3651="",0,1)</f>
        <v>1</v>
      </c>
      <c r="AO3651" s="1">
        <f>IF(AI3651="",0,1)</f>
        <v>1</v>
      </c>
      <c r="AP3651" s="30">
        <f>DATE(YEAR(AE3651),MONTH(AE3651),DAY(AE3651))</f>
        <v>46299</v>
      </c>
      <c r="AQ3651" s="1" t="str">
        <f>IF(COUNTIF('同场线路Rotas do mesmo SC'!A:A,C3651)&gt;0,"Sim","Não")</f>
        <v>Não</v>
      </c>
      <c r="AR3651" s="1" t="str">
        <f>IF(COUNTIF(揽收业务网点!A:A,P3651)&gt;0,"Sim","Não")</f>
        <v>Não</v>
      </c>
    </row>
    <row r="3652" spans="1:44">
      <c r="A3652" s="31" t="s">
        <v>42255</v>
      </c>
      <c r="B3652" s="31" t="s">
        <v>379</v>
      </c>
      <c r="C3652" s="31" t="s">
        <v>10099</v>
      </c>
      <c r="D3652" s="31" t="s">
        <v>381</v>
      </c>
      <c r="E3652" s="31" t="s">
        <v>382</v>
      </c>
      <c r="F3652" s="31" t="s">
        <v>383</v>
      </c>
      <c r="G3652" s="31">
        <v>11</v>
      </c>
      <c r="H3652" s="31" t="s">
        <v>9033</v>
      </c>
      <c r="I3652" s="31" t="s">
        <v>868</v>
      </c>
      <c r="J3652" s="31" t="s">
        <v>1753</v>
      </c>
      <c r="K3652" s="31" t="s">
        <v>387</v>
      </c>
      <c r="L3652" s="31" t="s">
        <v>1754</v>
      </c>
      <c r="M3652" s="31" t="s">
        <v>10100</v>
      </c>
      <c r="N3652" s="31" t="s">
        <v>10101</v>
      </c>
      <c r="O3652" s="31" t="s">
        <v>1703</v>
      </c>
      <c r="P3652" s="31" t="s">
        <v>45</v>
      </c>
      <c r="Q3652" s="31" t="s">
        <v>11</v>
      </c>
      <c r="R3652" s="31" t="s">
        <v>29135</v>
      </c>
      <c r="S3652" s="31" t="s">
        <v>29135</v>
      </c>
      <c r="T3652" s="31" t="s">
        <v>42256</v>
      </c>
      <c r="U3652" s="31" t="s">
        <v>42257</v>
      </c>
      <c r="V3652" s="31">
        <v>19</v>
      </c>
      <c r="W3652" s="31" t="s">
        <v>396</v>
      </c>
      <c r="X3652" s="31" t="s">
        <v>42258</v>
      </c>
      <c r="Y3652" s="31" t="s">
        <v>40074</v>
      </c>
      <c r="Z3652" s="31" t="s">
        <v>42259</v>
      </c>
      <c r="AA3652" s="31" t="s">
        <v>42259</v>
      </c>
      <c r="AB3652" s="31" t="s">
        <v>9036</v>
      </c>
      <c r="AC3652" s="31" t="s">
        <v>43</v>
      </c>
      <c r="AD3652" s="31" t="s">
        <v>11</v>
      </c>
      <c r="AE3652" s="31" t="s">
        <v>40052</v>
      </c>
      <c r="AF3652" s="31" t="s">
        <v>42260</v>
      </c>
      <c r="AG3652" s="31">
        <v>52</v>
      </c>
      <c r="AH3652" s="31" t="s">
        <v>42260</v>
      </c>
      <c r="AI3652" s="31" t="s">
        <v>42261</v>
      </c>
      <c r="AJ3652" s="31">
        <v>2</v>
      </c>
      <c r="AK3652" s="31" t="s">
        <v>42262</v>
      </c>
      <c r="AL3652" s="31" t="s">
        <v>42263</v>
      </c>
      <c r="AM3652" s="31">
        <v>21</v>
      </c>
      <c r="AN3652" s="1">
        <f>IF(X3652="",0,1)</f>
        <v>1</v>
      </c>
      <c r="AO3652" s="1">
        <f>IF(AI3652="",0,1)</f>
        <v>1</v>
      </c>
      <c r="AP3652" s="30">
        <f>DATE(YEAR(AE3652),MONTH(AE3652),DAY(AE3652))</f>
        <v>46299</v>
      </c>
      <c r="AQ3652" s="1" t="str">
        <f>IF(COUNTIF('同场线路Rotas do mesmo SC'!A:A,C3652)&gt;0,"Sim","Não")</f>
        <v>Não</v>
      </c>
      <c r="AR3652" s="1" t="str">
        <f>IF(COUNTIF(揽收业务网点!A:A,P3652)&gt;0,"Sim","Não")</f>
        <v>Sim</v>
      </c>
    </row>
    <row r="3653" spans="1:44">
      <c r="A3653" s="31" t="s">
        <v>42264</v>
      </c>
      <c r="B3653" s="31" t="s">
        <v>379</v>
      </c>
      <c r="C3653" s="31" t="s">
        <v>10111</v>
      </c>
      <c r="D3653" s="31" t="s">
        <v>381</v>
      </c>
      <c r="E3653" s="31" t="s">
        <v>382</v>
      </c>
      <c r="F3653" s="31" t="s">
        <v>383</v>
      </c>
      <c r="G3653" s="31">
        <v>27</v>
      </c>
      <c r="H3653" s="31" t="s">
        <v>6671</v>
      </c>
      <c r="I3653" s="31" t="s">
        <v>868</v>
      </c>
      <c r="J3653" s="31" t="s">
        <v>642</v>
      </c>
      <c r="K3653" s="31" t="s">
        <v>387</v>
      </c>
      <c r="L3653" s="31" t="s">
        <v>643</v>
      </c>
      <c r="M3653" s="31" t="s">
        <v>32335</v>
      </c>
      <c r="N3653" s="31" t="s">
        <v>32336</v>
      </c>
      <c r="O3653" s="31" t="s">
        <v>1703</v>
      </c>
      <c r="P3653" s="31" t="s">
        <v>45</v>
      </c>
      <c r="Q3653" s="31" t="s">
        <v>11</v>
      </c>
      <c r="R3653" s="31" t="s">
        <v>3508</v>
      </c>
      <c r="S3653" s="31" t="s">
        <v>3508</v>
      </c>
      <c r="T3653" s="31" t="s">
        <v>42265</v>
      </c>
      <c r="U3653" s="31" t="s">
        <v>42266</v>
      </c>
      <c r="V3653" s="31">
        <v>62</v>
      </c>
      <c r="W3653" s="31" t="s">
        <v>396</v>
      </c>
      <c r="X3653" s="31" t="s">
        <v>42267</v>
      </c>
      <c r="Y3653" s="31" t="s">
        <v>40074</v>
      </c>
      <c r="Z3653" s="31" t="s">
        <v>42268</v>
      </c>
      <c r="AA3653" s="31" t="s">
        <v>42268</v>
      </c>
      <c r="AB3653" s="31" t="s">
        <v>6674</v>
      </c>
      <c r="AC3653" s="31" t="s">
        <v>42</v>
      </c>
      <c r="AD3653" s="31" t="s">
        <v>11</v>
      </c>
      <c r="AE3653" s="31" t="s">
        <v>41935</v>
      </c>
      <c r="AF3653" s="31" t="s">
        <v>42269</v>
      </c>
      <c r="AG3653" s="31">
        <v>90</v>
      </c>
      <c r="AH3653" s="31" t="s">
        <v>42269</v>
      </c>
      <c r="AI3653" s="31" t="s">
        <v>42270</v>
      </c>
      <c r="AJ3653" s="31">
        <v>-39</v>
      </c>
      <c r="AK3653" s="31" t="s">
        <v>42271</v>
      </c>
      <c r="AL3653" s="31" t="s">
        <v>42272</v>
      </c>
      <c r="AM3653" s="31">
        <v>172</v>
      </c>
      <c r="AN3653" s="1">
        <f>IF(X3653="",0,1)</f>
        <v>1</v>
      </c>
      <c r="AO3653" s="1">
        <f>IF(AI3653="",0,1)</f>
        <v>1</v>
      </c>
      <c r="AP3653" s="30">
        <f>DATE(YEAR(AE3653),MONTH(AE3653),DAY(AE3653))</f>
        <v>46299</v>
      </c>
      <c r="AQ3653" s="1" t="str">
        <f>IF(COUNTIF('同场线路Rotas do mesmo SC'!A:A,C3653)&gt;0,"Sim","Não")</f>
        <v>Não</v>
      </c>
      <c r="AR3653" s="1" t="str">
        <f>IF(COUNTIF(揽收业务网点!A:A,P3653)&gt;0,"Sim","Não")</f>
        <v>Sim</v>
      </c>
    </row>
    <row r="3654" spans="1:44">
      <c r="A3654" s="31" t="s">
        <v>42273</v>
      </c>
      <c r="B3654" s="31" t="s">
        <v>379</v>
      </c>
      <c r="C3654" s="31" t="s">
        <v>10124</v>
      </c>
      <c r="D3654" s="31" t="s">
        <v>381</v>
      </c>
      <c r="E3654" s="31" t="s">
        <v>382</v>
      </c>
      <c r="F3654" s="31" t="s">
        <v>383</v>
      </c>
      <c r="G3654" s="31">
        <v>1</v>
      </c>
      <c r="H3654" s="31" t="s">
        <v>9138</v>
      </c>
      <c r="I3654" s="31" t="s">
        <v>868</v>
      </c>
      <c r="J3654" s="31" t="s">
        <v>4160</v>
      </c>
      <c r="K3654" s="31" t="s">
        <v>387</v>
      </c>
      <c r="L3654" s="31" t="s">
        <v>4161</v>
      </c>
      <c r="M3654" s="31" t="s">
        <v>9139</v>
      </c>
      <c r="N3654" s="31" t="s">
        <v>9140</v>
      </c>
      <c r="O3654" s="31" t="s">
        <v>1403</v>
      </c>
      <c r="P3654" s="31" t="s">
        <v>53</v>
      </c>
      <c r="Q3654" s="31" t="s">
        <v>11</v>
      </c>
      <c r="R3654" s="31" t="s">
        <v>18914</v>
      </c>
      <c r="S3654" s="31" t="s">
        <v>15241</v>
      </c>
      <c r="T3654" s="31" t="s">
        <v>42274</v>
      </c>
      <c r="U3654" s="31" t="s">
        <v>42275</v>
      </c>
      <c r="V3654" s="31">
        <v>141</v>
      </c>
      <c r="W3654" s="31" t="s">
        <v>396</v>
      </c>
      <c r="X3654" s="31" t="s">
        <v>42276</v>
      </c>
      <c r="Y3654" s="31" t="s">
        <v>40052</v>
      </c>
      <c r="Z3654" s="31" t="s">
        <v>42277</v>
      </c>
      <c r="AA3654" s="31" t="s">
        <v>42277</v>
      </c>
      <c r="AB3654" s="31" t="s">
        <v>10130</v>
      </c>
      <c r="AC3654" s="31" t="s">
        <v>52</v>
      </c>
      <c r="AD3654" s="31" t="s">
        <v>11</v>
      </c>
      <c r="AE3654" s="31" t="s">
        <v>41935</v>
      </c>
      <c r="AF3654" s="31" t="s">
        <v>42278</v>
      </c>
      <c r="AG3654" s="31">
        <v>-66</v>
      </c>
      <c r="AH3654" s="31" t="s">
        <v>42278</v>
      </c>
      <c r="AI3654" s="31" t="s">
        <v>42279</v>
      </c>
      <c r="AJ3654" s="31">
        <v>16</v>
      </c>
      <c r="AK3654" s="31" t="s">
        <v>42280</v>
      </c>
      <c r="AL3654" s="31" t="s">
        <v>42281</v>
      </c>
      <c r="AM3654" s="31">
        <v>62</v>
      </c>
      <c r="AN3654" s="1">
        <f>IF(X3654="",0,1)</f>
        <v>1</v>
      </c>
      <c r="AO3654" s="1">
        <f>IF(AI3654="",0,1)</f>
        <v>1</v>
      </c>
      <c r="AP3654" s="30">
        <f>DATE(YEAR(AE3654),MONTH(AE3654),DAY(AE3654))</f>
        <v>46299</v>
      </c>
      <c r="AQ3654" s="1" t="str">
        <f>IF(COUNTIF('同场线路Rotas do mesmo SC'!A:A,C3654)&gt;0,"Sim","Não")</f>
        <v>Não</v>
      </c>
      <c r="AR3654" s="1" t="str">
        <f>IF(COUNTIF(揽收业务网点!A:A,P3654)&gt;0,"Sim","Não")</f>
        <v>Sim</v>
      </c>
    </row>
    <row r="3655" spans="1:44">
      <c r="A3655" s="31" t="s">
        <v>42282</v>
      </c>
      <c r="B3655" s="31" t="s">
        <v>379</v>
      </c>
      <c r="C3655" s="31" t="s">
        <v>10152</v>
      </c>
      <c r="D3655" s="31" t="s">
        <v>381</v>
      </c>
      <c r="E3655" s="31" t="s">
        <v>382</v>
      </c>
      <c r="F3655" s="31" t="s">
        <v>383</v>
      </c>
      <c r="G3655" s="31">
        <v>165</v>
      </c>
      <c r="H3655" s="31" t="s">
        <v>42283</v>
      </c>
      <c r="I3655" s="31" t="s">
        <v>512</v>
      </c>
      <c r="J3655" s="31" t="s">
        <v>9690</v>
      </c>
      <c r="K3655" s="31" t="s">
        <v>387</v>
      </c>
      <c r="L3655" s="31" t="s">
        <v>9691</v>
      </c>
      <c r="M3655" s="31" t="s">
        <v>42284</v>
      </c>
      <c r="N3655" s="31" t="s">
        <v>42285</v>
      </c>
      <c r="O3655" s="31" t="s">
        <v>610</v>
      </c>
      <c r="P3655" s="31" t="s">
        <v>611</v>
      </c>
      <c r="Q3655" s="31" t="s">
        <v>94</v>
      </c>
      <c r="R3655" s="31" t="s">
        <v>3104</v>
      </c>
      <c r="S3655" s="31" t="s">
        <v>42286</v>
      </c>
      <c r="T3655" s="31" t="s">
        <v>42287</v>
      </c>
      <c r="U3655" s="31" t="s">
        <v>42288</v>
      </c>
      <c r="V3655" s="31">
        <v>29</v>
      </c>
      <c r="W3655" s="31" t="s">
        <v>396</v>
      </c>
      <c r="X3655" s="31" t="s">
        <v>42289</v>
      </c>
      <c r="Y3655" s="31" t="s">
        <v>39877</v>
      </c>
      <c r="Z3655" s="31" t="s">
        <v>42290</v>
      </c>
      <c r="AA3655" s="31" t="s">
        <v>42290</v>
      </c>
      <c r="AB3655" s="31" t="s">
        <v>10162</v>
      </c>
      <c r="AC3655" s="31" t="s">
        <v>10163</v>
      </c>
      <c r="AD3655" s="31" t="s">
        <v>94</v>
      </c>
      <c r="AE3655" s="31" t="s">
        <v>41073</v>
      </c>
      <c r="AF3655" s="31" t="s">
        <v>42291</v>
      </c>
      <c r="AG3655" s="31">
        <v>-135</v>
      </c>
      <c r="AH3655" s="31" t="s">
        <v>42291</v>
      </c>
      <c r="AI3655" s="31" t="s">
        <v>42292</v>
      </c>
      <c r="AJ3655" s="31">
        <v>-6</v>
      </c>
      <c r="AK3655" s="31" t="s">
        <v>42293</v>
      </c>
      <c r="AL3655" s="31" t="s">
        <v>42294</v>
      </c>
      <c r="AM3655" s="31">
        <v>181</v>
      </c>
      <c r="AN3655" s="1">
        <f>IF(X3655="",0,1)</f>
        <v>1</v>
      </c>
      <c r="AO3655" s="1">
        <f>IF(AI3655="",0,1)</f>
        <v>1</v>
      </c>
      <c r="AP3655" s="30">
        <f>DATE(YEAR(AE3655),MONTH(AE3655),DAY(AE3655))</f>
        <v>46299</v>
      </c>
      <c r="AQ3655" s="1" t="str">
        <f>IF(COUNTIF('同场线路Rotas do mesmo SC'!A:A,C3655)&gt;0,"Sim","Não")</f>
        <v>Não</v>
      </c>
      <c r="AR3655" s="1" t="str">
        <f>IF(COUNTIF(揽收业务网点!A:A,P3655)&gt;0,"Sim","Não")</f>
        <v>Não</v>
      </c>
    </row>
    <row r="3656" spans="1:44">
      <c r="A3656" s="31" t="s">
        <v>42295</v>
      </c>
      <c r="B3656" s="31" t="s">
        <v>379</v>
      </c>
      <c r="C3656" s="31" t="s">
        <v>10183</v>
      </c>
      <c r="D3656" s="31" t="s">
        <v>381</v>
      </c>
      <c r="E3656" s="31" t="s">
        <v>382</v>
      </c>
      <c r="F3656" s="31" t="s">
        <v>732</v>
      </c>
      <c r="G3656" s="31">
        <v>293.13</v>
      </c>
      <c r="H3656" s="31" t="s">
        <v>6353</v>
      </c>
      <c r="I3656" s="31" t="s">
        <v>385</v>
      </c>
      <c r="J3656" s="31" t="s">
        <v>3447</v>
      </c>
      <c r="K3656" s="31" t="s">
        <v>387</v>
      </c>
      <c r="L3656" s="31" t="s">
        <v>3448</v>
      </c>
      <c r="M3656" s="31" t="s">
        <v>6354</v>
      </c>
      <c r="N3656" s="31" t="s">
        <v>6355</v>
      </c>
      <c r="O3656" s="31" t="s">
        <v>1262</v>
      </c>
      <c r="P3656" s="31" t="s">
        <v>1263</v>
      </c>
      <c r="Q3656" s="31" t="s">
        <v>118</v>
      </c>
      <c r="R3656" s="31" t="s">
        <v>38279</v>
      </c>
      <c r="S3656" s="31" t="s">
        <v>38279</v>
      </c>
      <c r="T3656" s="31" t="s">
        <v>42296</v>
      </c>
      <c r="U3656" s="31" t="s">
        <v>42297</v>
      </c>
      <c r="V3656" s="31">
        <v>118</v>
      </c>
      <c r="W3656" s="31" t="s">
        <v>396</v>
      </c>
      <c r="X3656" s="31" t="s">
        <v>42298</v>
      </c>
      <c r="Y3656" s="31" t="s">
        <v>39977</v>
      </c>
      <c r="Z3656" s="31" t="s">
        <v>42299</v>
      </c>
      <c r="AA3656" s="31" t="s">
        <v>42299</v>
      </c>
      <c r="AB3656" s="31" t="s">
        <v>10192</v>
      </c>
      <c r="AC3656" s="31" t="s">
        <v>132</v>
      </c>
      <c r="AD3656" s="31" t="s">
        <v>118</v>
      </c>
      <c r="AE3656" s="31" t="s">
        <v>41454</v>
      </c>
      <c r="AF3656" s="31" t="s">
        <v>42300</v>
      </c>
      <c r="AG3656" s="31">
        <v>-134</v>
      </c>
      <c r="AH3656" s="31" t="s">
        <v>42300</v>
      </c>
      <c r="AI3656" s="31" t="s">
        <v>42301</v>
      </c>
      <c r="AJ3656" s="31">
        <v>8</v>
      </c>
      <c r="AK3656" s="31" t="s">
        <v>42302</v>
      </c>
      <c r="AL3656" s="31" t="s">
        <v>42303</v>
      </c>
      <c r="AM3656" s="31">
        <v>173</v>
      </c>
      <c r="AN3656" s="1">
        <f>IF(X3656="",0,1)</f>
        <v>1</v>
      </c>
      <c r="AO3656" s="1">
        <f>IF(AI3656="",0,1)</f>
        <v>1</v>
      </c>
      <c r="AP3656" s="30">
        <f>DATE(YEAR(AE3656),MONTH(AE3656),DAY(AE3656))</f>
        <v>46299</v>
      </c>
      <c r="AQ3656" s="1" t="str">
        <f>IF(COUNTIF('同场线路Rotas do mesmo SC'!A:A,C3656)&gt;0,"Sim","Não")</f>
        <v>Não</v>
      </c>
      <c r="AR3656" s="1" t="str">
        <f>IF(COUNTIF(揽收业务网点!A:A,P3656)&gt;0,"Sim","Não")</f>
        <v>Não</v>
      </c>
    </row>
    <row r="3657" spans="1:44">
      <c r="A3657" s="31" t="s">
        <v>42304</v>
      </c>
      <c r="B3657" s="31" t="s">
        <v>379</v>
      </c>
      <c r="C3657" s="31" t="s">
        <v>10198</v>
      </c>
      <c r="D3657" s="31" t="s">
        <v>381</v>
      </c>
      <c r="E3657" s="31" t="s">
        <v>640</v>
      </c>
      <c r="F3657" s="31" t="s">
        <v>732</v>
      </c>
      <c r="G3657" s="31">
        <v>294.94</v>
      </c>
      <c r="H3657" s="31" t="s">
        <v>10199</v>
      </c>
      <c r="I3657" s="31" t="s">
        <v>385</v>
      </c>
      <c r="J3657" s="31" t="s">
        <v>10200</v>
      </c>
      <c r="K3657" s="31" t="s">
        <v>387</v>
      </c>
      <c r="L3657" s="31" t="s">
        <v>10201</v>
      </c>
      <c r="M3657" s="31" t="s">
        <v>10202</v>
      </c>
      <c r="N3657" s="31" t="s">
        <v>10203</v>
      </c>
      <c r="O3657" s="31" t="s">
        <v>10192</v>
      </c>
      <c r="P3657" s="31" t="s">
        <v>132</v>
      </c>
      <c r="Q3657" s="31" t="s">
        <v>118</v>
      </c>
      <c r="R3657" s="31" t="s">
        <v>22889</v>
      </c>
      <c r="S3657" s="31" t="s">
        <v>22889</v>
      </c>
      <c r="T3657" s="31" t="s">
        <v>42305</v>
      </c>
      <c r="U3657" s="31" t="s">
        <v>42306</v>
      </c>
      <c r="V3657" s="31">
        <v>1027</v>
      </c>
      <c r="W3657" s="31" t="s">
        <v>396</v>
      </c>
      <c r="X3657" s="31" t="s">
        <v>42307</v>
      </c>
      <c r="Y3657" s="31" t="s">
        <v>41454</v>
      </c>
      <c r="Z3657" s="31" t="s">
        <v>42308</v>
      </c>
      <c r="AA3657" s="31" t="s">
        <v>42308</v>
      </c>
      <c r="AB3657" s="31" t="s">
        <v>1262</v>
      </c>
      <c r="AC3657" s="31" t="s">
        <v>1263</v>
      </c>
      <c r="AD3657" s="31" t="s">
        <v>118</v>
      </c>
      <c r="AE3657" s="31" t="s">
        <v>42309</v>
      </c>
      <c r="AF3657" s="31" t="s">
        <v>42310</v>
      </c>
      <c r="AG3657" s="31">
        <v>-142</v>
      </c>
      <c r="AH3657" s="31" t="s">
        <v>42310</v>
      </c>
      <c r="AI3657" s="31" t="s">
        <v>42311</v>
      </c>
      <c r="AJ3657" s="31">
        <v>540</v>
      </c>
      <c r="AK3657" s="31" t="s">
        <v>42312</v>
      </c>
      <c r="AL3657" s="31" t="s">
        <v>42313</v>
      </c>
      <c r="AM3657" s="31">
        <v>123</v>
      </c>
      <c r="AN3657" s="1">
        <f>IF(X3657="",0,1)</f>
        <v>1</v>
      </c>
      <c r="AO3657" s="1">
        <f>IF(AI3657="",0,1)</f>
        <v>1</v>
      </c>
      <c r="AP3657" s="30">
        <f>DATE(YEAR(AE3657),MONTH(AE3657),DAY(AE3657))</f>
        <v>46299</v>
      </c>
      <c r="AQ3657" s="1" t="str">
        <f>IF(COUNTIF('同场线路Rotas do mesmo SC'!A:A,C3657)&gt;0,"Sim","Não")</f>
        <v>Não</v>
      </c>
      <c r="AR3657" s="1" t="str">
        <f>IF(COUNTIF(揽收业务网点!A:A,P3657)&gt;0,"Sim","Não")</f>
        <v>Sim</v>
      </c>
    </row>
    <row r="3658" spans="1:44">
      <c r="A3658" s="31" t="s">
        <v>42314</v>
      </c>
      <c r="B3658" s="31" t="s">
        <v>379</v>
      </c>
      <c r="C3658" s="31" t="s">
        <v>10228</v>
      </c>
      <c r="D3658" s="31" t="s">
        <v>381</v>
      </c>
      <c r="E3658" s="31" t="s">
        <v>382</v>
      </c>
      <c r="F3658" s="31" t="s">
        <v>383</v>
      </c>
      <c r="G3658" s="31">
        <v>100</v>
      </c>
      <c r="H3658" s="31" t="s">
        <v>10229</v>
      </c>
      <c r="I3658" s="31" t="s">
        <v>385</v>
      </c>
      <c r="J3658" s="31" t="s">
        <v>2881</v>
      </c>
      <c r="K3658" s="31" t="s">
        <v>387</v>
      </c>
      <c r="L3658" s="31" t="s">
        <v>2882</v>
      </c>
      <c r="M3658" s="31" t="s">
        <v>10230</v>
      </c>
      <c r="N3658" s="31" t="s">
        <v>10231</v>
      </c>
      <c r="O3658" s="31" t="s">
        <v>2891</v>
      </c>
      <c r="P3658" s="31" t="s">
        <v>2892</v>
      </c>
      <c r="Q3658" s="31" t="s">
        <v>94</v>
      </c>
      <c r="R3658" s="31" t="s">
        <v>42315</v>
      </c>
      <c r="S3658" s="31" t="s">
        <v>42316</v>
      </c>
      <c r="T3658" s="31" t="s">
        <v>42317</v>
      </c>
      <c r="U3658" s="31" t="s">
        <v>42318</v>
      </c>
      <c r="V3658" s="31">
        <v>54</v>
      </c>
      <c r="W3658" s="31" t="s">
        <v>396</v>
      </c>
      <c r="X3658" s="31" t="s">
        <v>42319</v>
      </c>
      <c r="Y3658" s="31" t="s">
        <v>40265</v>
      </c>
      <c r="Z3658" s="31" t="s">
        <v>42320</v>
      </c>
      <c r="AA3658" s="31" t="s">
        <v>42320</v>
      </c>
      <c r="AB3658" s="31" t="s">
        <v>10238</v>
      </c>
      <c r="AC3658" s="31" t="s">
        <v>10239</v>
      </c>
      <c r="AD3658" s="31" t="s">
        <v>94</v>
      </c>
      <c r="AE3658" s="31" t="s">
        <v>41262</v>
      </c>
      <c r="AF3658" s="31" t="s">
        <v>42321</v>
      </c>
      <c r="AG3658" s="31">
        <v>10</v>
      </c>
      <c r="AH3658" s="31" t="s">
        <v>42321</v>
      </c>
      <c r="AI3658" s="31" t="s">
        <v>42322</v>
      </c>
      <c r="AJ3658" s="31">
        <v>58</v>
      </c>
      <c r="AK3658" s="31" t="s">
        <v>42323</v>
      </c>
      <c r="AL3658" s="31" t="s">
        <v>42324</v>
      </c>
      <c r="AM3658" s="31">
        <v>89</v>
      </c>
      <c r="AN3658" s="1">
        <f>IF(X3658="",0,1)</f>
        <v>1</v>
      </c>
      <c r="AO3658" s="1">
        <f>IF(AI3658="",0,1)</f>
        <v>1</v>
      </c>
      <c r="AP3658" s="30">
        <f>DATE(YEAR(AE3658),MONTH(AE3658),DAY(AE3658))</f>
        <v>46299</v>
      </c>
      <c r="AQ3658" s="1" t="str">
        <f>IF(COUNTIF('同场线路Rotas do mesmo SC'!A:A,C3658)&gt;0,"Sim","Não")</f>
        <v>Não</v>
      </c>
      <c r="AR3658" s="1" t="str">
        <f>IF(COUNTIF(揽收业务网点!A:A,P3658)&gt;0,"Sim","Não")</f>
        <v>Não</v>
      </c>
    </row>
    <row r="3659" spans="1:44">
      <c r="A3659" s="31" t="s">
        <v>42325</v>
      </c>
      <c r="B3659" s="31" t="s">
        <v>379</v>
      </c>
      <c r="C3659" s="31" t="s">
        <v>10307</v>
      </c>
      <c r="D3659" s="31" t="s">
        <v>381</v>
      </c>
      <c r="E3659" s="31" t="s">
        <v>382</v>
      </c>
      <c r="F3659" s="31" t="s">
        <v>383</v>
      </c>
      <c r="G3659" s="31">
        <v>62</v>
      </c>
      <c r="H3659" s="31" t="s">
        <v>10308</v>
      </c>
      <c r="I3659" s="31" t="s">
        <v>702</v>
      </c>
      <c r="J3659" s="31" t="s">
        <v>1597</v>
      </c>
      <c r="K3659" s="31" t="s">
        <v>387</v>
      </c>
      <c r="L3659" s="31" t="s">
        <v>1598</v>
      </c>
      <c r="M3659" s="31" t="s">
        <v>10309</v>
      </c>
      <c r="N3659" s="31" t="s">
        <v>10310</v>
      </c>
      <c r="O3659" s="31" t="s">
        <v>601</v>
      </c>
      <c r="P3659" s="31" t="s">
        <v>602</v>
      </c>
      <c r="Q3659" s="31" t="s">
        <v>94</v>
      </c>
      <c r="R3659" s="31" t="s">
        <v>42326</v>
      </c>
      <c r="S3659" s="31" t="s">
        <v>32740</v>
      </c>
      <c r="T3659" s="31" t="s">
        <v>42327</v>
      </c>
      <c r="U3659" s="31" t="s">
        <v>42328</v>
      </c>
      <c r="V3659" s="31">
        <v>66</v>
      </c>
      <c r="W3659" s="31" t="s">
        <v>396</v>
      </c>
      <c r="X3659" s="31" t="s">
        <v>42329</v>
      </c>
      <c r="Y3659" s="31" t="s">
        <v>39959</v>
      </c>
      <c r="Z3659" s="31" t="s">
        <v>42330</v>
      </c>
      <c r="AA3659" s="31" t="s">
        <v>42330</v>
      </c>
      <c r="AB3659" s="31" t="s">
        <v>10317</v>
      </c>
      <c r="AC3659" s="31" t="s">
        <v>10318</v>
      </c>
      <c r="AD3659" s="31" t="s">
        <v>94</v>
      </c>
      <c r="AE3659" s="31" t="s">
        <v>40278</v>
      </c>
      <c r="AF3659" s="31" t="s">
        <v>42331</v>
      </c>
      <c r="AG3659" s="31">
        <v>-20</v>
      </c>
      <c r="AH3659" s="31" t="s">
        <v>42331</v>
      </c>
      <c r="AI3659" s="31" t="s">
        <v>42332</v>
      </c>
      <c r="AJ3659" s="31">
        <v>92</v>
      </c>
      <c r="AK3659" s="31" t="s">
        <v>42333</v>
      </c>
      <c r="AL3659" s="31" t="s">
        <v>42334</v>
      </c>
      <c r="AM3659" s="31">
        <v>163</v>
      </c>
      <c r="AN3659" s="1">
        <f>IF(X3659="",0,1)</f>
        <v>1</v>
      </c>
      <c r="AO3659" s="1">
        <f>IF(AI3659="",0,1)</f>
        <v>1</v>
      </c>
      <c r="AP3659" s="30">
        <f>DATE(YEAR(AE3659),MONTH(AE3659),DAY(AE3659))</f>
        <v>46299</v>
      </c>
      <c r="AQ3659" s="1" t="str">
        <f>IF(COUNTIF('同场线路Rotas do mesmo SC'!A:A,C3659)&gt;0,"Sim","Não")</f>
        <v>Não</v>
      </c>
      <c r="AR3659" s="1" t="str">
        <f>IF(COUNTIF(揽收业务网点!A:A,P3659)&gt;0,"Sim","Não")</f>
        <v>Não</v>
      </c>
    </row>
    <row r="3660" spans="1:44">
      <c r="A3660" s="31" t="s">
        <v>42335</v>
      </c>
      <c r="B3660" s="31" t="s">
        <v>379</v>
      </c>
      <c r="C3660" s="31" t="s">
        <v>21761</v>
      </c>
      <c r="D3660" s="31" t="s">
        <v>381</v>
      </c>
      <c r="E3660" s="31" t="s">
        <v>640</v>
      </c>
      <c r="F3660" s="31" t="s">
        <v>383</v>
      </c>
      <c r="G3660" s="31">
        <v>15</v>
      </c>
      <c r="H3660" s="31" t="s">
        <v>6260</v>
      </c>
      <c r="I3660" s="31" t="s">
        <v>409</v>
      </c>
      <c r="J3660" s="31" t="s">
        <v>6261</v>
      </c>
      <c r="K3660" s="31" t="s">
        <v>387</v>
      </c>
      <c r="L3660" s="31" t="s">
        <v>6262</v>
      </c>
      <c r="M3660" s="31" t="s">
        <v>21762</v>
      </c>
      <c r="N3660" s="31" t="s">
        <v>21763</v>
      </c>
      <c r="O3660" s="31" t="s">
        <v>21764</v>
      </c>
      <c r="P3660" s="31" t="s">
        <v>136</v>
      </c>
      <c r="Q3660" s="31" t="s">
        <v>118</v>
      </c>
      <c r="R3660" s="31" t="s">
        <v>16642</v>
      </c>
      <c r="S3660" s="31" t="s">
        <v>16642</v>
      </c>
      <c r="T3660" s="31" t="s">
        <v>42336</v>
      </c>
      <c r="U3660" s="31" t="s">
        <v>42337</v>
      </c>
      <c r="V3660" s="31">
        <v>134</v>
      </c>
      <c r="W3660" s="31" t="s">
        <v>396</v>
      </c>
      <c r="X3660" s="31" t="s">
        <v>42338</v>
      </c>
      <c r="Y3660" s="31" t="s">
        <v>40462</v>
      </c>
      <c r="Z3660" s="31" t="s">
        <v>42339</v>
      </c>
      <c r="AA3660" s="31" t="s">
        <v>42339</v>
      </c>
      <c r="AB3660" s="31" t="s">
        <v>1025</v>
      </c>
      <c r="AC3660" s="31" t="s">
        <v>1026</v>
      </c>
      <c r="AD3660" s="31" t="s">
        <v>118</v>
      </c>
      <c r="AE3660" s="31" t="s">
        <v>40280</v>
      </c>
      <c r="AF3660" s="31" t="s">
        <v>42340</v>
      </c>
      <c r="AG3660" s="31">
        <v>-85</v>
      </c>
      <c r="AH3660" s="31" t="s">
        <v>42340</v>
      </c>
      <c r="AI3660" s="31" t="s">
        <v>42341</v>
      </c>
      <c r="AJ3660" s="31">
        <v>1568</v>
      </c>
      <c r="AK3660" s="31" t="s">
        <v>42342</v>
      </c>
      <c r="AL3660" s="31" t="s">
        <v>42343</v>
      </c>
      <c r="AM3660" s="31">
        <v>9</v>
      </c>
      <c r="AN3660" s="1">
        <f>IF(X3660="",0,1)</f>
        <v>1</v>
      </c>
      <c r="AO3660" s="1">
        <f>IF(AI3660="",0,1)</f>
        <v>1</v>
      </c>
      <c r="AP3660" s="30">
        <f>DATE(YEAR(AE3660),MONTH(AE3660),DAY(AE3660))</f>
        <v>46299</v>
      </c>
      <c r="AQ3660" s="1" t="str">
        <f>IF(COUNTIF('同场线路Rotas do mesmo SC'!A:A,C3660)&gt;0,"Sim","Não")</f>
        <v>Não</v>
      </c>
      <c r="AR3660" s="1" t="str">
        <f>IF(COUNTIF(揽收业务网点!A:A,P3660)&gt;0,"Sim","Não")</f>
        <v>Sim</v>
      </c>
    </row>
    <row r="3661" spans="1:44">
      <c r="A3661" s="31" t="s">
        <v>42344</v>
      </c>
      <c r="B3661" s="31" t="s">
        <v>379</v>
      </c>
      <c r="C3661" s="31" t="s">
        <v>10424</v>
      </c>
      <c r="D3661" s="31" t="s">
        <v>381</v>
      </c>
      <c r="E3661" s="31" t="s">
        <v>382</v>
      </c>
      <c r="F3661" s="31" t="s">
        <v>383</v>
      </c>
      <c r="G3661" s="31">
        <v>7</v>
      </c>
      <c r="H3661" s="31" t="s">
        <v>9848</v>
      </c>
      <c r="I3661" s="31" t="s">
        <v>868</v>
      </c>
      <c r="J3661" s="31" t="s">
        <v>4160</v>
      </c>
      <c r="K3661" s="31" t="s">
        <v>387</v>
      </c>
      <c r="L3661" s="31" t="s">
        <v>4161</v>
      </c>
      <c r="M3661" s="31" t="s">
        <v>9849</v>
      </c>
      <c r="N3661" s="31" t="s">
        <v>9850</v>
      </c>
      <c r="O3661" s="31" t="s">
        <v>1403</v>
      </c>
      <c r="P3661" s="31" t="s">
        <v>53</v>
      </c>
      <c r="Q3661" s="31" t="s">
        <v>11</v>
      </c>
      <c r="R3661" s="31" t="s">
        <v>19770</v>
      </c>
      <c r="S3661" s="31" t="s">
        <v>5499</v>
      </c>
      <c r="T3661" s="31" t="s">
        <v>42345</v>
      </c>
      <c r="U3661" s="31" t="s">
        <v>42346</v>
      </c>
      <c r="V3661" s="31">
        <v>44</v>
      </c>
      <c r="W3661" s="31" t="s">
        <v>396</v>
      </c>
      <c r="X3661" s="31" t="s">
        <v>42347</v>
      </c>
      <c r="Y3661" s="31" t="s">
        <v>40052</v>
      </c>
      <c r="Z3661" s="31" t="s">
        <v>42348</v>
      </c>
      <c r="AA3661" s="31" t="s">
        <v>42348</v>
      </c>
      <c r="AB3661" s="31" t="s">
        <v>9857</v>
      </c>
      <c r="AC3661" s="31" t="s">
        <v>9858</v>
      </c>
      <c r="AD3661" s="31" t="s">
        <v>11</v>
      </c>
      <c r="AE3661" s="31" t="s">
        <v>40340</v>
      </c>
      <c r="AF3661" s="31" t="s">
        <v>42349</v>
      </c>
      <c r="AG3661" s="31">
        <v>-73</v>
      </c>
      <c r="AH3661" s="31" t="s">
        <v>42349</v>
      </c>
      <c r="AI3661" s="31" t="s">
        <v>42350</v>
      </c>
      <c r="AJ3661" s="31">
        <v>31</v>
      </c>
      <c r="AK3661" s="31" t="s">
        <v>42351</v>
      </c>
      <c r="AL3661" s="31" t="s">
        <v>42352</v>
      </c>
      <c r="AM3661" s="31">
        <v>169</v>
      </c>
      <c r="AN3661" s="1">
        <f>IF(X3661="",0,1)</f>
        <v>1</v>
      </c>
      <c r="AO3661" s="1">
        <f>IF(AI3661="",0,1)</f>
        <v>1</v>
      </c>
      <c r="AP3661" s="30">
        <f>DATE(YEAR(AE3661),MONTH(AE3661),DAY(AE3661))</f>
        <v>46299</v>
      </c>
      <c r="AQ3661" s="1" t="str">
        <f>IF(COUNTIF('同场线路Rotas do mesmo SC'!A:A,C3661)&gt;0,"Sim","Não")</f>
        <v>Não</v>
      </c>
      <c r="AR3661" s="1" t="str">
        <f>IF(COUNTIF(揽收业务网点!A:A,P3661)&gt;0,"Sim","Não")</f>
        <v>Sim</v>
      </c>
    </row>
    <row r="3662" spans="1:44">
      <c r="A3662" s="31" t="s">
        <v>42353</v>
      </c>
      <c r="B3662" s="31" t="s">
        <v>379</v>
      </c>
      <c r="C3662" s="31" t="s">
        <v>10511</v>
      </c>
      <c r="D3662" s="31" t="s">
        <v>381</v>
      </c>
      <c r="E3662" s="31" t="s">
        <v>382</v>
      </c>
      <c r="F3662" s="31" t="s">
        <v>383</v>
      </c>
      <c r="G3662" s="31">
        <v>85</v>
      </c>
      <c r="H3662" s="31" t="s">
        <v>10512</v>
      </c>
      <c r="I3662" s="31" t="s">
        <v>512</v>
      </c>
      <c r="J3662" s="31" t="s">
        <v>10513</v>
      </c>
      <c r="K3662" s="31" t="s">
        <v>387</v>
      </c>
      <c r="L3662" s="31" t="s">
        <v>10514</v>
      </c>
      <c r="M3662" s="31" t="s">
        <v>10515</v>
      </c>
      <c r="N3662" s="31" t="s">
        <v>10516</v>
      </c>
      <c r="O3662" s="31" t="s">
        <v>10517</v>
      </c>
      <c r="P3662" s="31" t="s">
        <v>10518</v>
      </c>
      <c r="Q3662" s="31" t="s">
        <v>5</v>
      </c>
      <c r="R3662" s="31" t="s">
        <v>42354</v>
      </c>
      <c r="S3662" s="31" t="s">
        <v>30395</v>
      </c>
      <c r="T3662" s="31" t="s">
        <v>42355</v>
      </c>
      <c r="U3662" s="31" t="s">
        <v>42356</v>
      </c>
      <c r="V3662" s="31">
        <v>22</v>
      </c>
      <c r="W3662" s="31" t="s">
        <v>396</v>
      </c>
      <c r="X3662" s="31" t="s">
        <v>42357</v>
      </c>
      <c r="Y3662" s="31" t="s">
        <v>41971</v>
      </c>
      <c r="Z3662" s="31" t="s">
        <v>42358</v>
      </c>
      <c r="AA3662" s="31" t="s">
        <v>42358</v>
      </c>
      <c r="AB3662" s="31" t="s">
        <v>10525</v>
      </c>
      <c r="AC3662" s="31" t="s">
        <v>10526</v>
      </c>
      <c r="AD3662" s="31" t="s">
        <v>5</v>
      </c>
      <c r="AE3662" s="31" t="s">
        <v>42359</v>
      </c>
      <c r="AF3662" s="31" t="s">
        <v>42360</v>
      </c>
      <c r="AG3662" s="31">
        <v>-640</v>
      </c>
      <c r="AH3662" s="31" t="s">
        <v>42360</v>
      </c>
      <c r="AI3662" s="31" t="s">
        <v>42361</v>
      </c>
      <c r="AJ3662" s="31">
        <v>8</v>
      </c>
      <c r="AK3662" s="31" t="s">
        <v>42362</v>
      </c>
      <c r="AL3662" s="31" t="s">
        <v>42363</v>
      </c>
      <c r="AM3662" s="31">
        <v>25</v>
      </c>
      <c r="AN3662" s="1">
        <f>IF(X3662="",0,1)</f>
        <v>1</v>
      </c>
      <c r="AO3662" s="1">
        <f>IF(AI3662="",0,1)</f>
        <v>1</v>
      </c>
      <c r="AP3662" s="30">
        <f>DATE(YEAR(AE3662),MONTH(AE3662),DAY(AE3662))</f>
        <v>46299</v>
      </c>
      <c r="AQ3662" s="1" t="str">
        <f>IF(COUNTIF('同场线路Rotas do mesmo SC'!A:A,C3662)&gt;0,"Sim","Não")</f>
        <v>Não</v>
      </c>
      <c r="AR3662" s="1" t="str">
        <f>IF(COUNTIF(揽收业务网点!A:A,P3662)&gt;0,"Sim","Não")</f>
        <v>Não</v>
      </c>
    </row>
    <row r="3663" spans="1:44">
      <c r="A3663" s="31" t="s">
        <v>42364</v>
      </c>
      <c r="B3663" s="31" t="s">
        <v>379</v>
      </c>
      <c r="C3663" s="31" t="s">
        <v>21935</v>
      </c>
      <c r="D3663" s="31" t="s">
        <v>381</v>
      </c>
      <c r="E3663" s="31" t="s">
        <v>382</v>
      </c>
      <c r="F3663" s="31" t="s">
        <v>383</v>
      </c>
      <c r="G3663" s="31">
        <v>18</v>
      </c>
      <c r="H3663" s="31" t="s">
        <v>21936</v>
      </c>
      <c r="I3663" s="31" t="s">
        <v>868</v>
      </c>
      <c r="J3663" s="31" t="s">
        <v>21937</v>
      </c>
      <c r="K3663" s="31" t="s">
        <v>387</v>
      </c>
      <c r="L3663" s="31" t="s">
        <v>21938</v>
      </c>
      <c r="M3663" s="31" t="s">
        <v>42365</v>
      </c>
      <c r="N3663" s="31" t="s">
        <v>42366</v>
      </c>
      <c r="O3663" s="31" t="s">
        <v>1025</v>
      </c>
      <c r="P3663" s="31" t="s">
        <v>1026</v>
      </c>
      <c r="Q3663" s="31" t="s">
        <v>118</v>
      </c>
      <c r="R3663" s="31" t="s">
        <v>9997</v>
      </c>
      <c r="S3663" s="31" t="s">
        <v>20735</v>
      </c>
      <c r="T3663" s="31" t="s">
        <v>42367</v>
      </c>
      <c r="U3663" s="31" t="s">
        <v>42368</v>
      </c>
      <c r="V3663" s="31">
        <v>38</v>
      </c>
      <c r="W3663" s="31" t="s">
        <v>396</v>
      </c>
      <c r="X3663" s="31" t="s">
        <v>42369</v>
      </c>
      <c r="Y3663" s="31" t="s">
        <v>40052</v>
      </c>
      <c r="Z3663" s="31" t="s">
        <v>42370</v>
      </c>
      <c r="AA3663" s="31" t="s">
        <v>42370</v>
      </c>
      <c r="AB3663" s="31" t="s">
        <v>21946</v>
      </c>
      <c r="AC3663" s="31" t="s">
        <v>138</v>
      </c>
      <c r="AD3663" s="31" t="s">
        <v>118</v>
      </c>
      <c r="AE3663" s="31" t="s">
        <v>40340</v>
      </c>
      <c r="AF3663" s="31" t="s">
        <v>41524</v>
      </c>
      <c r="AG3663" s="31">
        <v>-65</v>
      </c>
      <c r="AH3663" s="31" t="s">
        <v>41524</v>
      </c>
      <c r="AI3663" s="31" t="s">
        <v>42371</v>
      </c>
      <c r="AJ3663" s="31"/>
      <c r="AK3663" s="31"/>
      <c r="AL3663" s="31"/>
      <c r="AM3663" s="31"/>
      <c r="AN3663" s="1">
        <f>IF(X3663="",0,1)</f>
        <v>1</v>
      </c>
      <c r="AO3663" s="1">
        <f>IF(AI3663="",0,1)</f>
        <v>1</v>
      </c>
      <c r="AP3663" s="30">
        <f>DATE(YEAR(AE3663),MONTH(AE3663),DAY(AE3663))</f>
        <v>46299</v>
      </c>
      <c r="AQ3663" s="1" t="str">
        <f>IF(COUNTIF('同场线路Rotas do mesmo SC'!A:A,C3663)&gt;0,"Sim","Não")</f>
        <v>Não</v>
      </c>
      <c r="AR3663" s="1" t="str">
        <f>IF(COUNTIF(揽收业务网点!A:A,P3663)&gt;0,"Sim","Não")</f>
        <v>Não</v>
      </c>
    </row>
    <row r="3664" spans="1:44">
      <c r="A3664" s="31" t="s">
        <v>42372</v>
      </c>
      <c r="B3664" s="31" t="s">
        <v>379</v>
      </c>
      <c r="C3664" s="31" t="s">
        <v>10552</v>
      </c>
      <c r="D3664" s="31" t="s">
        <v>381</v>
      </c>
      <c r="E3664" s="31" t="s">
        <v>382</v>
      </c>
      <c r="F3664" s="31" t="s">
        <v>383</v>
      </c>
      <c r="G3664" s="31">
        <v>34</v>
      </c>
      <c r="H3664" s="31" t="s">
        <v>4047</v>
      </c>
      <c r="I3664" s="31" t="s">
        <v>868</v>
      </c>
      <c r="J3664" s="31" t="s">
        <v>1979</v>
      </c>
      <c r="K3664" s="31" t="s">
        <v>411</v>
      </c>
      <c r="L3664" s="31" t="s">
        <v>1980</v>
      </c>
      <c r="M3664" s="31" t="s">
        <v>7361</v>
      </c>
      <c r="N3664" s="31" t="s">
        <v>7362</v>
      </c>
      <c r="O3664" s="31" t="s">
        <v>653</v>
      </c>
      <c r="P3664" s="31" t="s">
        <v>654</v>
      </c>
      <c r="Q3664" s="31" t="s">
        <v>11</v>
      </c>
      <c r="R3664" s="31" t="s">
        <v>31448</v>
      </c>
      <c r="S3664" s="31" t="s">
        <v>15297</v>
      </c>
      <c r="T3664" s="31" t="s">
        <v>42373</v>
      </c>
      <c r="U3664" s="31" t="s">
        <v>42374</v>
      </c>
      <c r="V3664" s="31">
        <v>713</v>
      </c>
      <c r="W3664" s="31" t="s">
        <v>396</v>
      </c>
      <c r="X3664" s="31" t="s">
        <v>42375</v>
      </c>
      <c r="Y3664" s="31" t="s">
        <v>41251</v>
      </c>
      <c r="Z3664" s="31" t="s">
        <v>42376</v>
      </c>
      <c r="AA3664" s="31" t="s">
        <v>42376</v>
      </c>
      <c r="AB3664" s="31" t="s">
        <v>9525</v>
      </c>
      <c r="AC3664" s="31" t="s">
        <v>9526</v>
      </c>
      <c r="AD3664" s="31" t="s">
        <v>11</v>
      </c>
      <c r="AE3664" s="31" t="s">
        <v>40695</v>
      </c>
      <c r="AF3664" s="31" t="s">
        <v>42377</v>
      </c>
      <c r="AG3664" s="31">
        <v>-40</v>
      </c>
      <c r="AH3664" s="31" t="s">
        <v>42377</v>
      </c>
      <c r="AI3664" s="31" t="s">
        <v>42378</v>
      </c>
      <c r="AJ3664" s="31">
        <v>43</v>
      </c>
      <c r="AK3664" s="31" t="s">
        <v>42379</v>
      </c>
      <c r="AL3664" s="31" t="s">
        <v>42380</v>
      </c>
      <c r="AM3664" s="31">
        <v>157</v>
      </c>
      <c r="AN3664" s="1">
        <f>IF(X3664="",0,1)</f>
        <v>1</v>
      </c>
      <c r="AO3664" s="1">
        <f>IF(AI3664="",0,1)</f>
        <v>1</v>
      </c>
      <c r="AP3664" s="30">
        <f>DATE(YEAR(AE3664),MONTH(AE3664),DAY(AE3664))</f>
        <v>46299</v>
      </c>
      <c r="AQ3664" s="1" t="str">
        <f>IF(COUNTIF('同场线路Rotas do mesmo SC'!A:A,C3664)&gt;0,"Sim","Não")</f>
        <v>Não</v>
      </c>
      <c r="AR3664" s="1" t="str">
        <f>IF(COUNTIF(揽收业务网点!A:A,P3664)&gt;0,"Sim","Não")</f>
        <v>Não</v>
      </c>
    </row>
    <row r="3665" spans="1:44">
      <c r="A3665" s="31" t="s">
        <v>42381</v>
      </c>
      <c r="B3665" s="31" t="s">
        <v>379</v>
      </c>
      <c r="C3665" s="31" t="s">
        <v>10565</v>
      </c>
      <c r="D3665" s="31" t="s">
        <v>381</v>
      </c>
      <c r="E3665" s="31" t="s">
        <v>382</v>
      </c>
      <c r="F3665" s="31" t="s">
        <v>383</v>
      </c>
      <c r="G3665" s="31">
        <v>11</v>
      </c>
      <c r="H3665" s="31" t="s">
        <v>9162</v>
      </c>
      <c r="I3665" s="31" t="s">
        <v>868</v>
      </c>
      <c r="J3665" s="31" t="s">
        <v>2476</v>
      </c>
      <c r="K3665" s="31" t="s">
        <v>411</v>
      </c>
      <c r="L3665" s="31" t="s">
        <v>2477</v>
      </c>
      <c r="M3665" s="31" t="s">
        <v>2864</v>
      </c>
      <c r="N3665" s="31" t="s">
        <v>2865</v>
      </c>
      <c r="O3665" s="31" t="s">
        <v>653</v>
      </c>
      <c r="P3665" s="31" t="s">
        <v>654</v>
      </c>
      <c r="Q3665" s="31" t="s">
        <v>11</v>
      </c>
      <c r="R3665" s="31" t="s">
        <v>42382</v>
      </c>
      <c r="S3665" s="31" t="s">
        <v>42383</v>
      </c>
      <c r="T3665" s="31" t="s">
        <v>42384</v>
      </c>
      <c r="U3665" s="31" t="s">
        <v>42385</v>
      </c>
      <c r="V3665" s="31">
        <v>879</v>
      </c>
      <c r="W3665" s="31" t="s">
        <v>396</v>
      </c>
      <c r="X3665" s="31" t="s">
        <v>42386</v>
      </c>
      <c r="Y3665" s="31" t="s">
        <v>40265</v>
      </c>
      <c r="Z3665" s="31" t="s">
        <v>42387</v>
      </c>
      <c r="AA3665" s="31" t="s">
        <v>42387</v>
      </c>
      <c r="AB3665" s="31" t="s">
        <v>10571</v>
      </c>
      <c r="AC3665" s="31" t="s">
        <v>10572</v>
      </c>
      <c r="AD3665" s="31" t="s">
        <v>11</v>
      </c>
      <c r="AE3665" s="31" t="s">
        <v>40074</v>
      </c>
      <c r="AF3665" s="31" t="s">
        <v>42388</v>
      </c>
      <c r="AG3665" s="31">
        <v>28</v>
      </c>
      <c r="AH3665" s="31" t="s">
        <v>42388</v>
      </c>
      <c r="AI3665" s="31" t="s">
        <v>42389</v>
      </c>
      <c r="AJ3665" s="31">
        <v>15</v>
      </c>
      <c r="AK3665" s="31" t="s">
        <v>42390</v>
      </c>
      <c r="AL3665" s="31" t="s">
        <v>42391</v>
      </c>
      <c r="AM3665" s="31">
        <v>147</v>
      </c>
      <c r="AN3665" s="1">
        <f>IF(X3665="",0,1)</f>
        <v>1</v>
      </c>
      <c r="AO3665" s="1">
        <f>IF(AI3665="",0,1)</f>
        <v>1</v>
      </c>
      <c r="AP3665" s="30">
        <f>DATE(YEAR(AE3665),MONTH(AE3665),DAY(AE3665))</f>
        <v>46299</v>
      </c>
      <c r="AQ3665" s="1" t="str">
        <f>IF(COUNTIF('同场线路Rotas do mesmo SC'!A:A,C3665)&gt;0,"Sim","Não")</f>
        <v>Não</v>
      </c>
      <c r="AR3665" s="1" t="str">
        <f>IF(COUNTIF(揽收业务网点!A:A,P3665)&gt;0,"Sim","Não")</f>
        <v>Não</v>
      </c>
    </row>
    <row r="3666" spans="1:44">
      <c r="A3666" s="31" t="s">
        <v>42392</v>
      </c>
      <c r="B3666" s="31" t="s">
        <v>379</v>
      </c>
      <c r="C3666" s="31" t="s">
        <v>10591</v>
      </c>
      <c r="D3666" s="31" t="s">
        <v>381</v>
      </c>
      <c r="E3666" s="31" t="s">
        <v>382</v>
      </c>
      <c r="F3666" s="31" t="s">
        <v>383</v>
      </c>
      <c r="G3666" s="31">
        <v>60</v>
      </c>
      <c r="H3666" s="31" t="s">
        <v>10592</v>
      </c>
      <c r="I3666" s="31" t="s">
        <v>512</v>
      </c>
      <c r="J3666" s="31" t="s">
        <v>10593</v>
      </c>
      <c r="K3666" s="31" t="s">
        <v>387</v>
      </c>
      <c r="L3666" s="31" t="s">
        <v>10594</v>
      </c>
      <c r="M3666" s="31" t="s">
        <v>10595</v>
      </c>
      <c r="N3666" s="31" t="s">
        <v>10596</v>
      </c>
      <c r="O3666" s="31" t="s">
        <v>610</v>
      </c>
      <c r="P3666" s="31" t="s">
        <v>611</v>
      </c>
      <c r="Q3666" s="31" t="s">
        <v>94</v>
      </c>
      <c r="R3666" s="31" t="s">
        <v>9521</v>
      </c>
      <c r="S3666" s="31" t="s">
        <v>17014</v>
      </c>
      <c r="T3666" s="31" t="s">
        <v>42393</v>
      </c>
      <c r="U3666" s="31" t="s">
        <v>42394</v>
      </c>
      <c r="V3666" s="31">
        <v>41</v>
      </c>
      <c r="W3666" s="31" t="s">
        <v>396</v>
      </c>
      <c r="X3666" s="31" t="s">
        <v>42395</v>
      </c>
      <c r="Y3666" s="31" t="s">
        <v>40265</v>
      </c>
      <c r="Z3666" s="31" t="s">
        <v>42396</v>
      </c>
      <c r="AA3666" s="31" t="s">
        <v>42396</v>
      </c>
      <c r="AB3666" s="31" t="s">
        <v>10602</v>
      </c>
      <c r="AC3666" s="31" t="s">
        <v>10603</v>
      </c>
      <c r="AD3666" s="31" t="s">
        <v>94</v>
      </c>
      <c r="AE3666" s="31" t="s">
        <v>41262</v>
      </c>
      <c r="AF3666" s="31" t="s">
        <v>42397</v>
      </c>
      <c r="AG3666" s="31">
        <v>1417</v>
      </c>
      <c r="AH3666" s="31" t="s">
        <v>42397</v>
      </c>
      <c r="AI3666" s="31" t="s">
        <v>42398</v>
      </c>
      <c r="AJ3666" s="31">
        <v>-1409</v>
      </c>
      <c r="AK3666" s="31" t="s">
        <v>42399</v>
      </c>
      <c r="AL3666" s="31" t="s">
        <v>42400</v>
      </c>
      <c r="AM3666" s="31">
        <v>219</v>
      </c>
      <c r="AN3666" s="1">
        <f>IF(X3666="",0,1)</f>
        <v>1</v>
      </c>
      <c r="AO3666" s="1">
        <f>IF(AI3666="",0,1)</f>
        <v>1</v>
      </c>
      <c r="AP3666" s="30">
        <f>DATE(YEAR(AE3666),MONTH(AE3666),DAY(AE3666))</f>
        <v>46299</v>
      </c>
      <c r="AQ3666" s="1" t="str">
        <f>IF(COUNTIF('同场线路Rotas do mesmo SC'!A:A,C3666)&gt;0,"Sim","Não")</f>
        <v>Não</v>
      </c>
      <c r="AR3666" s="1" t="str">
        <f>IF(COUNTIF(揽收业务网点!A:A,P3666)&gt;0,"Sim","Não")</f>
        <v>Não</v>
      </c>
    </row>
    <row r="3667" spans="1:44">
      <c r="A3667" s="31" t="s">
        <v>42401</v>
      </c>
      <c r="B3667" s="31" t="s">
        <v>379</v>
      </c>
      <c r="C3667" s="31" t="s">
        <v>10608</v>
      </c>
      <c r="D3667" s="31" t="s">
        <v>381</v>
      </c>
      <c r="E3667" s="31" t="s">
        <v>382</v>
      </c>
      <c r="F3667" s="31" t="s">
        <v>383</v>
      </c>
      <c r="G3667" s="31">
        <v>81</v>
      </c>
      <c r="H3667" s="31" t="s">
        <v>10609</v>
      </c>
      <c r="I3667" s="31" t="s">
        <v>512</v>
      </c>
      <c r="J3667" s="31" t="s">
        <v>10610</v>
      </c>
      <c r="K3667" s="31" t="s">
        <v>387</v>
      </c>
      <c r="L3667" s="31" t="s">
        <v>10611</v>
      </c>
      <c r="M3667" s="31" t="s">
        <v>10612</v>
      </c>
      <c r="N3667" s="31" t="s">
        <v>10613</v>
      </c>
      <c r="O3667" s="31" t="s">
        <v>2891</v>
      </c>
      <c r="P3667" s="31" t="s">
        <v>2892</v>
      </c>
      <c r="Q3667" s="31" t="s">
        <v>94</v>
      </c>
      <c r="R3667" s="31" t="s">
        <v>22536</v>
      </c>
      <c r="S3667" s="31" t="s">
        <v>22536</v>
      </c>
      <c r="T3667" s="31" t="s">
        <v>42402</v>
      </c>
      <c r="U3667" s="31" t="s">
        <v>42403</v>
      </c>
      <c r="V3667" s="31">
        <v>10</v>
      </c>
      <c r="W3667" s="31" t="s">
        <v>396</v>
      </c>
      <c r="X3667" s="31" t="s">
        <v>42404</v>
      </c>
      <c r="Y3667" s="31" t="s">
        <v>40329</v>
      </c>
      <c r="Z3667" s="31" t="s">
        <v>42405</v>
      </c>
      <c r="AA3667" s="31" t="s">
        <v>42405</v>
      </c>
      <c r="AB3667" s="31" t="s">
        <v>10618</v>
      </c>
      <c r="AC3667" s="31" t="s">
        <v>10619</v>
      </c>
      <c r="AD3667" s="31" t="s">
        <v>94</v>
      </c>
      <c r="AE3667" s="31" t="s">
        <v>41073</v>
      </c>
      <c r="AF3667" s="31" t="s">
        <v>42406</v>
      </c>
      <c r="AG3667" s="31">
        <v>-230</v>
      </c>
      <c r="AH3667" s="31" t="s">
        <v>42406</v>
      </c>
      <c r="AI3667" s="31" t="s">
        <v>42407</v>
      </c>
      <c r="AJ3667" s="31">
        <v>190</v>
      </c>
      <c r="AK3667" s="31" t="s">
        <v>42408</v>
      </c>
      <c r="AL3667" s="31" t="s">
        <v>42409</v>
      </c>
      <c r="AM3667" s="31">
        <v>20</v>
      </c>
      <c r="AN3667" s="1">
        <f>IF(X3667="",0,1)</f>
        <v>1</v>
      </c>
      <c r="AO3667" s="1">
        <f>IF(AI3667="",0,1)</f>
        <v>1</v>
      </c>
      <c r="AP3667" s="30">
        <f>DATE(YEAR(AE3667),MONTH(AE3667),DAY(AE3667))</f>
        <v>46299</v>
      </c>
      <c r="AQ3667" s="1" t="str">
        <f>IF(COUNTIF('同场线路Rotas do mesmo SC'!A:A,C3667)&gt;0,"Sim","Não")</f>
        <v>Não</v>
      </c>
      <c r="AR3667" s="1" t="str">
        <f>IF(COUNTIF(揽收业务网点!A:A,P3667)&gt;0,"Sim","Não")</f>
        <v>Não</v>
      </c>
    </row>
    <row r="3668" spans="1:44">
      <c r="A3668" s="31" t="s">
        <v>42410</v>
      </c>
      <c r="B3668" s="31" t="s">
        <v>379</v>
      </c>
      <c r="C3668" s="31" t="s">
        <v>10625</v>
      </c>
      <c r="D3668" s="31" t="s">
        <v>381</v>
      </c>
      <c r="E3668" s="31" t="s">
        <v>382</v>
      </c>
      <c r="F3668" s="31" t="s">
        <v>383</v>
      </c>
      <c r="G3668" s="31">
        <v>17</v>
      </c>
      <c r="H3668" s="31" t="s">
        <v>10626</v>
      </c>
      <c r="I3668" s="31" t="s">
        <v>868</v>
      </c>
      <c r="J3668" s="31" t="s">
        <v>1753</v>
      </c>
      <c r="K3668" s="31" t="s">
        <v>387</v>
      </c>
      <c r="L3668" s="31" t="s">
        <v>1754</v>
      </c>
      <c r="M3668" s="31" t="s">
        <v>10627</v>
      </c>
      <c r="N3668" s="31" t="s">
        <v>10628</v>
      </c>
      <c r="O3668" s="31" t="s">
        <v>1403</v>
      </c>
      <c r="P3668" s="31" t="s">
        <v>53</v>
      </c>
      <c r="Q3668" s="31" t="s">
        <v>11</v>
      </c>
      <c r="R3668" s="31" t="s">
        <v>10556</v>
      </c>
      <c r="S3668" s="31" t="s">
        <v>11119</v>
      </c>
      <c r="T3668" s="31" t="s">
        <v>42411</v>
      </c>
      <c r="U3668" s="31" t="s">
        <v>42412</v>
      </c>
      <c r="V3668" s="31">
        <v>29</v>
      </c>
      <c r="W3668" s="31" t="s">
        <v>396</v>
      </c>
      <c r="X3668" s="31" t="s">
        <v>42413</v>
      </c>
      <c r="Y3668" s="31" t="s">
        <v>40051</v>
      </c>
      <c r="Z3668" s="31" t="s">
        <v>42414</v>
      </c>
      <c r="AA3668" s="31" t="s">
        <v>42414</v>
      </c>
      <c r="AB3668" s="31" t="s">
        <v>10633</v>
      </c>
      <c r="AC3668" s="31" t="s">
        <v>10634</v>
      </c>
      <c r="AD3668" s="31" t="s">
        <v>11</v>
      </c>
      <c r="AE3668" s="31" t="s">
        <v>40074</v>
      </c>
      <c r="AF3668" s="31" t="s">
        <v>42415</v>
      </c>
      <c r="AG3668" s="31">
        <v>-48</v>
      </c>
      <c r="AH3668" s="31" t="s">
        <v>42415</v>
      </c>
      <c r="AI3668" s="31" t="s">
        <v>42416</v>
      </c>
      <c r="AJ3668" s="31">
        <v>48</v>
      </c>
      <c r="AK3668" s="31" t="s">
        <v>42417</v>
      </c>
      <c r="AL3668" s="31" t="s">
        <v>42418</v>
      </c>
      <c r="AM3668" s="31">
        <v>129</v>
      </c>
      <c r="AN3668" s="1">
        <f>IF(X3668="",0,1)</f>
        <v>1</v>
      </c>
      <c r="AO3668" s="1">
        <f>IF(AI3668="",0,1)</f>
        <v>1</v>
      </c>
      <c r="AP3668" s="30">
        <f>DATE(YEAR(AE3668),MONTH(AE3668),DAY(AE3668))</f>
        <v>46299</v>
      </c>
      <c r="AQ3668" s="1" t="str">
        <f>IF(COUNTIF('同场线路Rotas do mesmo SC'!A:A,C3668)&gt;0,"Sim","Não")</f>
        <v>Não</v>
      </c>
      <c r="AR3668" s="1" t="str">
        <f>IF(COUNTIF(揽收业务网点!A:A,P3668)&gt;0,"Sim","Não")</f>
        <v>Sim</v>
      </c>
    </row>
    <row r="3669" spans="1:44">
      <c r="A3669" s="31" t="s">
        <v>42419</v>
      </c>
      <c r="B3669" s="31" t="s">
        <v>379</v>
      </c>
      <c r="C3669" s="31" t="s">
        <v>22000</v>
      </c>
      <c r="D3669" s="31" t="s">
        <v>381</v>
      </c>
      <c r="E3669" s="31" t="s">
        <v>382</v>
      </c>
      <c r="F3669" s="31" t="s">
        <v>383</v>
      </c>
      <c r="G3669" s="31">
        <v>35</v>
      </c>
      <c r="H3669" s="31" t="s">
        <v>23574</v>
      </c>
      <c r="I3669" s="31" t="s">
        <v>385</v>
      </c>
      <c r="J3669" s="31" t="s">
        <v>1016</v>
      </c>
      <c r="K3669" s="31" t="s">
        <v>387</v>
      </c>
      <c r="L3669" s="31" t="s">
        <v>1017</v>
      </c>
      <c r="M3669" s="31" t="s">
        <v>42420</v>
      </c>
      <c r="N3669" s="31" t="s">
        <v>42421</v>
      </c>
      <c r="O3669" s="31" t="s">
        <v>1025</v>
      </c>
      <c r="P3669" s="31" t="s">
        <v>1026</v>
      </c>
      <c r="Q3669" s="31" t="s">
        <v>118</v>
      </c>
      <c r="R3669" s="31" t="s">
        <v>29983</v>
      </c>
      <c r="S3669" s="31" t="s">
        <v>29635</v>
      </c>
      <c r="T3669" s="31" t="s">
        <v>42422</v>
      </c>
      <c r="U3669" s="31" t="s">
        <v>42423</v>
      </c>
      <c r="V3669" s="31">
        <v>45</v>
      </c>
      <c r="W3669" s="31" t="s">
        <v>396</v>
      </c>
      <c r="X3669" s="31" t="s">
        <v>41858</v>
      </c>
      <c r="Y3669" s="31" t="s">
        <v>40052</v>
      </c>
      <c r="Z3669" s="31" t="s">
        <v>42424</v>
      </c>
      <c r="AA3669" s="31" t="s">
        <v>42424</v>
      </c>
      <c r="AB3669" s="31" t="s">
        <v>22007</v>
      </c>
      <c r="AC3669" s="31" t="s">
        <v>22008</v>
      </c>
      <c r="AD3669" s="31" t="s">
        <v>118</v>
      </c>
      <c r="AE3669" s="31" t="s">
        <v>40429</v>
      </c>
      <c r="AF3669" s="31" t="s">
        <v>42425</v>
      </c>
      <c r="AG3669" s="31">
        <v>-60</v>
      </c>
      <c r="AH3669" s="31" t="s">
        <v>42425</v>
      </c>
      <c r="AI3669" s="31" t="s">
        <v>42426</v>
      </c>
      <c r="AJ3669" s="31">
        <v>5</v>
      </c>
      <c r="AK3669" s="31" t="s">
        <v>42427</v>
      </c>
      <c r="AL3669" s="31" t="s">
        <v>42428</v>
      </c>
      <c r="AM3669" s="31">
        <v>73</v>
      </c>
      <c r="AN3669" s="1">
        <f>IF(X3669="",0,1)</f>
        <v>1</v>
      </c>
      <c r="AO3669" s="1">
        <f>IF(AI3669="",0,1)</f>
        <v>1</v>
      </c>
      <c r="AP3669" s="30">
        <f>DATE(YEAR(AE3669),MONTH(AE3669),DAY(AE3669))</f>
        <v>46299</v>
      </c>
      <c r="AQ3669" s="1" t="str">
        <f>IF(COUNTIF('同场线路Rotas do mesmo SC'!A:A,C3669)&gt;0,"Sim","Não")</f>
        <v>Não</v>
      </c>
      <c r="AR3669" s="1" t="str">
        <f>IF(COUNTIF(揽收业务网点!A:A,P3669)&gt;0,"Sim","Não")</f>
        <v>Não</v>
      </c>
    </row>
    <row r="3670" spans="1:44">
      <c r="A3670" s="31" t="s">
        <v>42429</v>
      </c>
      <c r="B3670" s="31" t="s">
        <v>379</v>
      </c>
      <c r="C3670" s="31" t="s">
        <v>10773</v>
      </c>
      <c r="D3670" s="31" t="s">
        <v>381</v>
      </c>
      <c r="E3670" s="31" t="s">
        <v>382</v>
      </c>
      <c r="F3670" s="31" t="s">
        <v>383</v>
      </c>
      <c r="G3670" s="31">
        <v>13</v>
      </c>
      <c r="H3670" s="31" t="s">
        <v>3622</v>
      </c>
      <c r="I3670" s="31" t="s">
        <v>868</v>
      </c>
      <c r="J3670" s="31" t="s">
        <v>2476</v>
      </c>
      <c r="K3670" s="31" t="s">
        <v>411</v>
      </c>
      <c r="L3670" s="31" t="s">
        <v>2477</v>
      </c>
      <c r="M3670" s="31" t="s">
        <v>12227</v>
      </c>
      <c r="N3670" s="31" t="s">
        <v>12228</v>
      </c>
      <c r="O3670" s="31" t="s">
        <v>653</v>
      </c>
      <c r="P3670" s="31" t="s">
        <v>654</v>
      </c>
      <c r="Q3670" s="31" t="s">
        <v>11</v>
      </c>
      <c r="R3670" s="31" t="s">
        <v>42430</v>
      </c>
      <c r="S3670" s="31" t="s">
        <v>8073</v>
      </c>
      <c r="T3670" s="31" t="s">
        <v>42431</v>
      </c>
      <c r="U3670" s="31" t="s">
        <v>42432</v>
      </c>
      <c r="V3670" s="31">
        <v>915</v>
      </c>
      <c r="W3670" s="31" t="s">
        <v>396</v>
      </c>
      <c r="X3670" s="31" t="s">
        <v>42433</v>
      </c>
      <c r="Y3670" s="31" t="s">
        <v>40278</v>
      </c>
      <c r="Z3670" s="31" t="s">
        <v>42434</v>
      </c>
      <c r="AA3670" s="31" t="s">
        <v>42434</v>
      </c>
      <c r="AB3670" s="31" t="s">
        <v>10283</v>
      </c>
      <c r="AC3670" s="31" t="s">
        <v>10284</v>
      </c>
      <c r="AD3670" s="31" t="s">
        <v>11</v>
      </c>
      <c r="AE3670" s="31" t="s">
        <v>42052</v>
      </c>
      <c r="AF3670" s="31" t="s">
        <v>42435</v>
      </c>
      <c r="AG3670" s="31">
        <v>-50</v>
      </c>
      <c r="AH3670" s="31" t="s">
        <v>42435</v>
      </c>
      <c r="AI3670" s="31" t="s">
        <v>42436</v>
      </c>
      <c r="AJ3670" s="31">
        <v>35</v>
      </c>
      <c r="AK3670" s="31" t="s">
        <v>42437</v>
      </c>
      <c r="AL3670" s="31" t="s">
        <v>42438</v>
      </c>
      <c r="AM3670" s="31">
        <v>235</v>
      </c>
      <c r="AN3670" s="1">
        <f>IF(X3670="",0,1)</f>
        <v>1</v>
      </c>
      <c r="AO3670" s="1">
        <f>IF(AI3670="",0,1)</f>
        <v>1</v>
      </c>
      <c r="AP3670" s="30">
        <f>DATE(YEAR(AE3670),MONTH(AE3670),DAY(AE3670))</f>
        <v>46299</v>
      </c>
      <c r="AQ3670" s="1" t="str">
        <f>IF(COUNTIF('同场线路Rotas do mesmo SC'!A:A,C3670)&gt;0,"Sim","Não")</f>
        <v>Não</v>
      </c>
      <c r="AR3670" s="1" t="str">
        <f>IF(COUNTIF(揽收业务网点!A:A,P3670)&gt;0,"Sim","Não")</f>
        <v>Não</v>
      </c>
    </row>
    <row r="3671" spans="1:44">
      <c r="A3671" s="31" t="s">
        <v>42439</v>
      </c>
      <c r="B3671" s="31" t="s">
        <v>379</v>
      </c>
      <c r="C3671" s="31" t="s">
        <v>10786</v>
      </c>
      <c r="D3671" s="31" t="s">
        <v>381</v>
      </c>
      <c r="E3671" s="31" t="s">
        <v>382</v>
      </c>
      <c r="F3671" s="31" t="s">
        <v>383</v>
      </c>
      <c r="G3671" s="31">
        <v>219.81</v>
      </c>
      <c r="H3671" s="31" t="s">
        <v>14636</v>
      </c>
      <c r="I3671" s="31" t="s">
        <v>868</v>
      </c>
      <c r="J3671" s="31" t="s">
        <v>9561</v>
      </c>
      <c r="K3671" s="31" t="s">
        <v>387</v>
      </c>
      <c r="L3671" s="31" t="s">
        <v>9562</v>
      </c>
      <c r="M3671" s="31" t="s">
        <v>14637</v>
      </c>
      <c r="N3671" s="31" t="s">
        <v>14638</v>
      </c>
      <c r="O3671" s="31" t="s">
        <v>1262</v>
      </c>
      <c r="P3671" s="31" t="s">
        <v>1263</v>
      </c>
      <c r="Q3671" s="31" t="s">
        <v>118</v>
      </c>
      <c r="R3671" s="31" t="s">
        <v>17692</v>
      </c>
      <c r="S3671" s="31" t="s">
        <v>9614</v>
      </c>
      <c r="T3671" s="31" t="s">
        <v>42440</v>
      </c>
      <c r="U3671" s="31" t="s">
        <v>33904</v>
      </c>
      <c r="V3671" s="31">
        <v>134</v>
      </c>
      <c r="W3671" s="31" t="s">
        <v>396</v>
      </c>
      <c r="X3671" s="31" t="s">
        <v>42441</v>
      </c>
      <c r="Y3671" s="31" t="s">
        <v>40695</v>
      </c>
      <c r="Z3671" s="31" t="s">
        <v>42442</v>
      </c>
      <c r="AA3671" s="31" t="s">
        <v>42442</v>
      </c>
      <c r="AB3671" s="31" t="s">
        <v>10796</v>
      </c>
      <c r="AC3671" s="31" t="s">
        <v>10797</v>
      </c>
      <c r="AD3671" s="31" t="s">
        <v>118</v>
      </c>
      <c r="AE3671" s="31" t="s">
        <v>41610</v>
      </c>
      <c r="AF3671" s="31" t="s">
        <v>42443</v>
      </c>
      <c r="AG3671" s="31">
        <v>-40</v>
      </c>
      <c r="AH3671" s="31" t="s">
        <v>42443</v>
      </c>
      <c r="AI3671" s="31" t="s">
        <v>4502</v>
      </c>
      <c r="AJ3671" s="31">
        <v>90</v>
      </c>
      <c r="AK3671" s="31" t="s">
        <v>42444</v>
      </c>
      <c r="AL3671" s="31" t="s">
        <v>42445</v>
      </c>
      <c r="AM3671" s="31">
        <v>149</v>
      </c>
      <c r="AN3671" s="1">
        <f>IF(X3671="",0,1)</f>
        <v>1</v>
      </c>
      <c r="AO3671" s="1">
        <f>IF(AI3671="",0,1)</f>
        <v>1</v>
      </c>
      <c r="AP3671" s="30">
        <f>DATE(YEAR(AE3671),MONTH(AE3671),DAY(AE3671))</f>
        <v>46299</v>
      </c>
      <c r="AQ3671" s="1" t="str">
        <f>IF(COUNTIF('同场线路Rotas do mesmo SC'!A:A,C3671)&gt;0,"Sim","Não")</f>
        <v>Não</v>
      </c>
      <c r="AR3671" s="1" t="str">
        <f>IF(COUNTIF(揽收业务网点!A:A,P3671)&gt;0,"Sim","Não")</f>
        <v>Não</v>
      </c>
    </row>
    <row r="3672" spans="1:44">
      <c r="A3672" s="31" t="s">
        <v>42446</v>
      </c>
      <c r="B3672" s="31" t="s">
        <v>379</v>
      </c>
      <c r="C3672" s="31" t="s">
        <v>10802</v>
      </c>
      <c r="D3672" s="31" t="s">
        <v>381</v>
      </c>
      <c r="E3672" s="31" t="s">
        <v>382</v>
      </c>
      <c r="F3672" s="31" t="s">
        <v>383</v>
      </c>
      <c r="G3672" s="31">
        <v>30</v>
      </c>
      <c r="H3672" s="31" t="s">
        <v>5232</v>
      </c>
      <c r="I3672" s="31" t="s">
        <v>409</v>
      </c>
      <c r="J3672" s="31" t="s">
        <v>1016</v>
      </c>
      <c r="K3672" s="31" t="s">
        <v>387</v>
      </c>
      <c r="L3672" s="31" t="s">
        <v>1017</v>
      </c>
      <c r="M3672" s="31" t="s">
        <v>5233</v>
      </c>
      <c r="N3672" s="31" t="s">
        <v>5234</v>
      </c>
      <c r="O3672" s="31" t="s">
        <v>1146</v>
      </c>
      <c r="P3672" s="31" t="s">
        <v>1147</v>
      </c>
      <c r="Q3672" s="31" t="s">
        <v>118</v>
      </c>
      <c r="R3672" s="31" t="s">
        <v>42447</v>
      </c>
      <c r="S3672" s="31" t="s">
        <v>42448</v>
      </c>
      <c r="T3672" s="31" t="s">
        <v>42449</v>
      </c>
      <c r="U3672" s="31" t="s">
        <v>42450</v>
      </c>
      <c r="V3672" s="31">
        <v>46</v>
      </c>
      <c r="W3672" s="31" t="s">
        <v>396</v>
      </c>
      <c r="X3672" s="31" t="s">
        <v>42451</v>
      </c>
      <c r="Y3672" s="31" t="s">
        <v>39977</v>
      </c>
      <c r="Z3672" s="31" t="s">
        <v>42452</v>
      </c>
      <c r="AA3672" s="31" t="s">
        <v>42452</v>
      </c>
      <c r="AB3672" s="31" t="s">
        <v>10810</v>
      </c>
      <c r="AC3672" s="31" t="s">
        <v>10811</v>
      </c>
      <c r="AD3672" s="31" t="s">
        <v>118</v>
      </c>
      <c r="AE3672" s="31" t="s">
        <v>40265</v>
      </c>
      <c r="AF3672" s="31" t="s">
        <v>40265</v>
      </c>
      <c r="AG3672" s="31">
        <v>0</v>
      </c>
      <c r="AH3672" s="31" t="s">
        <v>40265</v>
      </c>
      <c r="AI3672" s="31" t="s">
        <v>42453</v>
      </c>
      <c r="AJ3672" s="31">
        <v>24</v>
      </c>
      <c r="AK3672" s="31" t="s">
        <v>42454</v>
      </c>
      <c r="AL3672" s="31" t="s">
        <v>42455</v>
      </c>
      <c r="AM3672" s="31">
        <v>145</v>
      </c>
      <c r="AN3672" s="1">
        <f>IF(X3672="",0,1)</f>
        <v>1</v>
      </c>
      <c r="AO3672" s="1">
        <f>IF(AI3672="",0,1)</f>
        <v>1</v>
      </c>
      <c r="AP3672" s="30">
        <f>DATE(YEAR(AE3672),MONTH(AE3672),DAY(AE3672))</f>
        <v>46299</v>
      </c>
      <c r="AQ3672" s="1" t="str">
        <f>IF(COUNTIF('同场线路Rotas do mesmo SC'!A:A,C3672)&gt;0,"Sim","Não")</f>
        <v>Não</v>
      </c>
      <c r="AR3672" s="1" t="str">
        <f>IF(COUNTIF(揽收业务网点!A:A,P3672)&gt;0,"Sim","Não")</f>
        <v>Não</v>
      </c>
    </row>
    <row r="3673" spans="1:44">
      <c r="A3673" s="31" t="s">
        <v>42456</v>
      </c>
      <c r="B3673" s="31" t="s">
        <v>379</v>
      </c>
      <c r="C3673" s="31" t="s">
        <v>32747</v>
      </c>
      <c r="D3673" s="31" t="s">
        <v>381</v>
      </c>
      <c r="E3673" s="31" t="s">
        <v>382</v>
      </c>
      <c r="F3673" s="31" t="s">
        <v>732</v>
      </c>
      <c r="G3673" s="31">
        <v>61</v>
      </c>
      <c r="H3673" s="31" t="s">
        <v>1015</v>
      </c>
      <c r="I3673" s="31" t="s">
        <v>385</v>
      </c>
      <c r="J3673" s="31" t="s">
        <v>1016</v>
      </c>
      <c r="K3673" s="31" t="s">
        <v>387</v>
      </c>
      <c r="L3673" s="31" t="s">
        <v>1017</v>
      </c>
      <c r="M3673" s="31" t="s">
        <v>1018</v>
      </c>
      <c r="N3673" s="31" t="s">
        <v>1019</v>
      </c>
      <c r="O3673" s="31" t="s">
        <v>1146</v>
      </c>
      <c r="P3673" s="31" t="s">
        <v>1147</v>
      </c>
      <c r="Q3673" s="31" t="s">
        <v>118</v>
      </c>
      <c r="R3673" s="31" t="s">
        <v>42457</v>
      </c>
      <c r="S3673" s="31" t="s">
        <v>42457</v>
      </c>
      <c r="T3673" s="31" t="s">
        <v>42458</v>
      </c>
      <c r="U3673" s="31" t="s">
        <v>42459</v>
      </c>
      <c r="V3673" s="31">
        <v>14</v>
      </c>
      <c r="W3673" s="31" t="s">
        <v>396</v>
      </c>
      <c r="X3673" s="31" t="s">
        <v>42460</v>
      </c>
      <c r="Y3673" s="31" t="s">
        <v>40265</v>
      </c>
      <c r="Z3673" s="31" t="s">
        <v>42461</v>
      </c>
      <c r="AA3673" s="31" t="s">
        <v>42461</v>
      </c>
      <c r="AB3673" s="31" t="s">
        <v>10826</v>
      </c>
      <c r="AC3673" s="31" t="s">
        <v>10827</v>
      </c>
      <c r="AD3673" s="31" t="s">
        <v>118</v>
      </c>
      <c r="AE3673" s="31" t="s">
        <v>41610</v>
      </c>
      <c r="AF3673" s="31" t="s">
        <v>42462</v>
      </c>
      <c r="AG3673" s="31">
        <v>-5</v>
      </c>
      <c r="AH3673" s="31" t="s">
        <v>42462</v>
      </c>
      <c r="AI3673" s="31" t="s">
        <v>42463</v>
      </c>
      <c r="AJ3673" s="31">
        <v>12</v>
      </c>
      <c r="AK3673" s="31" t="s">
        <v>42464</v>
      </c>
      <c r="AL3673" s="31" t="s">
        <v>40313</v>
      </c>
      <c r="AM3673" s="31">
        <v>42</v>
      </c>
      <c r="AN3673" s="1">
        <f>IF(X3673="",0,1)</f>
        <v>1</v>
      </c>
      <c r="AO3673" s="1">
        <f>IF(AI3673="",0,1)</f>
        <v>1</v>
      </c>
      <c r="AP3673" s="30">
        <f>DATE(YEAR(AE3673),MONTH(AE3673),DAY(AE3673))</f>
        <v>46299</v>
      </c>
      <c r="AQ3673" s="1" t="str">
        <f>IF(COUNTIF('同场线路Rotas do mesmo SC'!A:A,C3673)&gt;0,"Sim","Não")</f>
        <v>Não</v>
      </c>
      <c r="AR3673" s="1" t="str">
        <f>IF(COUNTIF(揽收业务网点!A:A,P3673)&gt;0,"Sim","Não")</f>
        <v>Não</v>
      </c>
    </row>
    <row r="3674" spans="1:44">
      <c r="A3674" s="31" t="s">
        <v>42465</v>
      </c>
      <c r="B3674" s="31" t="s">
        <v>379</v>
      </c>
      <c r="C3674" s="31" t="s">
        <v>10832</v>
      </c>
      <c r="D3674" s="31" t="s">
        <v>381</v>
      </c>
      <c r="E3674" s="31" t="s">
        <v>382</v>
      </c>
      <c r="F3674" s="31" t="s">
        <v>383</v>
      </c>
      <c r="G3674" s="31">
        <v>104</v>
      </c>
      <c r="H3674" s="31" t="s">
        <v>4747</v>
      </c>
      <c r="I3674" s="31" t="s">
        <v>868</v>
      </c>
      <c r="J3674" s="31" t="s">
        <v>1016</v>
      </c>
      <c r="K3674" s="31" t="s">
        <v>387</v>
      </c>
      <c r="L3674" s="31" t="s">
        <v>1017</v>
      </c>
      <c r="M3674" s="31" t="s">
        <v>4748</v>
      </c>
      <c r="N3674" s="31" t="s">
        <v>4749</v>
      </c>
      <c r="O3674" s="31" t="s">
        <v>1146</v>
      </c>
      <c r="P3674" s="31" t="s">
        <v>1147</v>
      </c>
      <c r="Q3674" s="31" t="s">
        <v>118</v>
      </c>
      <c r="R3674" s="31" t="s">
        <v>10538</v>
      </c>
      <c r="S3674" s="31" t="s">
        <v>39075</v>
      </c>
      <c r="T3674" s="31" t="s">
        <v>42466</v>
      </c>
      <c r="U3674" s="31" t="s">
        <v>42467</v>
      </c>
      <c r="V3674" s="31">
        <v>69</v>
      </c>
      <c r="W3674" s="31" t="s">
        <v>396</v>
      </c>
      <c r="X3674" s="31" t="s">
        <v>42468</v>
      </c>
      <c r="Y3674" s="31" t="s">
        <v>40695</v>
      </c>
      <c r="Z3674" s="31" t="s">
        <v>42469</v>
      </c>
      <c r="AA3674" s="31" t="s">
        <v>42469</v>
      </c>
      <c r="AB3674" s="31" t="s">
        <v>10842</v>
      </c>
      <c r="AC3674" s="31" t="s">
        <v>10843</v>
      </c>
      <c r="AD3674" s="31" t="s">
        <v>118</v>
      </c>
      <c r="AE3674" s="31" t="s">
        <v>40265</v>
      </c>
      <c r="AF3674" s="31" t="s">
        <v>42470</v>
      </c>
      <c r="AG3674" s="31">
        <v>-11</v>
      </c>
      <c r="AH3674" s="31" t="s">
        <v>42470</v>
      </c>
      <c r="AI3674" s="31" t="s">
        <v>42471</v>
      </c>
      <c r="AJ3674" s="31">
        <v>79</v>
      </c>
      <c r="AK3674" s="31" t="s">
        <v>42472</v>
      </c>
      <c r="AL3674" s="31" t="s">
        <v>42473</v>
      </c>
      <c r="AM3674" s="31">
        <v>57</v>
      </c>
      <c r="AN3674" s="1">
        <f>IF(X3674="",0,1)</f>
        <v>1</v>
      </c>
      <c r="AO3674" s="1">
        <f>IF(AI3674="",0,1)</f>
        <v>1</v>
      </c>
      <c r="AP3674" s="30">
        <f>DATE(YEAR(AE3674),MONTH(AE3674),DAY(AE3674))</f>
        <v>46299</v>
      </c>
      <c r="AQ3674" s="1" t="str">
        <f>IF(COUNTIF('同场线路Rotas do mesmo SC'!A:A,C3674)&gt;0,"Sim","Não")</f>
        <v>Não</v>
      </c>
      <c r="AR3674" s="1" t="str">
        <f>IF(COUNTIF(揽收业务网点!A:A,P3674)&gt;0,"Sim","Não")</f>
        <v>Não</v>
      </c>
    </row>
    <row r="3675" spans="1:44">
      <c r="A3675" s="31" t="s">
        <v>42474</v>
      </c>
      <c r="B3675" s="31" t="s">
        <v>379</v>
      </c>
      <c r="C3675" s="31" t="s">
        <v>10899</v>
      </c>
      <c r="D3675" s="31" t="s">
        <v>381</v>
      </c>
      <c r="E3675" s="31" t="s">
        <v>382</v>
      </c>
      <c r="F3675" s="31" t="s">
        <v>383</v>
      </c>
      <c r="G3675" s="31">
        <v>120</v>
      </c>
      <c r="H3675" s="31" t="s">
        <v>9121</v>
      </c>
      <c r="I3675" s="31" t="s">
        <v>702</v>
      </c>
      <c r="J3675" s="31" t="s">
        <v>6800</v>
      </c>
      <c r="K3675" s="31" t="s">
        <v>387</v>
      </c>
      <c r="L3675" s="31" t="s">
        <v>6801</v>
      </c>
      <c r="M3675" s="31" t="s">
        <v>9124</v>
      </c>
      <c r="N3675" s="31" t="s">
        <v>9125</v>
      </c>
      <c r="O3675" s="31" t="s">
        <v>1146</v>
      </c>
      <c r="P3675" s="31" t="s">
        <v>1147</v>
      </c>
      <c r="Q3675" s="31" t="s">
        <v>118</v>
      </c>
      <c r="R3675" s="31" t="s">
        <v>27773</v>
      </c>
      <c r="S3675" s="31" t="s">
        <v>4101</v>
      </c>
      <c r="T3675" s="31" t="s">
        <v>42475</v>
      </c>
      <c r="U3675" s="31" t="s">
        <v>42476</v>
      </c>
      <c r="V3675" s="31">
        <v>112</v>
      </c>
      <c r="W3675" s="31" t="s">
        <v>396</v>
      </c>
      <c r="X3675" s="31" t="s">
        <v>42477</v>
      </c>
      <c r="Y3675" s="31" t="s">
        <v>40695</v>
      </c>
      <c r="Z3675" s="31" t="s">
        <v>42478</v>
      </c>
      <c r="AA3675" s="31" t="s">
        <v>42478</v>
      </c>
      <c r="AB3675" s="31" t="s">
        <v>9126</v>
      </c>
      <c r="AC3675" s="31" t="s">
        <v>139</v>
      </c>
      <c r="AD3675" s="31" t="s">
        <v>118</v>
      </c>
      <c r="AE3675" s="31" t="s">
        <v>40265</v>
      </c>
      <c r="AF3675" s="31" t="s">
        <v>42479</v>
      </c>
      <c r="AG3675" s="31">
        <v>12</v>
      </c>
      <c r="AH3675" s="31" t="s">
        <v>42479</v>
      </c>
      <c r="AI3675" s="31" t="s">
        <v>42480</v>
      </c>
      <c r="AJ3675" s="31">
        <v>23</v>
      </c>
      <c r="AK3675" s="31" t="s">
        <v>42481</v>
      </c>
      <c r="AL3675" s="31" t="s">
        <v>42482</v>
      </c>
      <c r="AM3675" s="31">
        <v>52</v>
      </c>
      <c r="AN3675" s="1">
        <f>IF(X3675="",0,1)</f>
        <v>1</v>
      </c>
      <c r="AO3675" s="1">
        <f>IF(AI3675="",0,1)</f>
        <v>1</v>
      </c>
      <c r="AP3675" s="30">
        <f>DATE(YEAR(AE3675),MONTH(AE3675),DAY(AE3675))</f>
        <v>46299</v>
      </c>
      <c r="AQ3675" s="1" t="str">
        <f>IF(COUNTIF('同场线路Rotas do mesmo SC'!A:A,C3675)&gt;0,"Sim","Não")</f>
        <v>Não</v>
      </c>
      <c r="AR3675" s="1" t="str">
        <f>IF(COUNTIF(揽收业务网点!A:A,P3675)&gt;0,"Sim","Não")</f>
        <v>Não</v>
      </c>
    </row>
    <row r="3676" spans="1:44">
      <c r="A3676" s="31" t="s">
        <v>42483</v>
      </c>
      <c r="B3676" s="31" t="s">
        <v>379</v>
      </c>
      <c r="C3676" s="31" t="s">
        <v>10909</v>
      </c>
      <c r="D3676" s="31" t="s">
        <v>381</v>
      </c>
      <c r="E3676" s="31" t="s">
        <v>382</v>
      </c>
      <c r="F3676" s="31" t="s">
        <v>383</v>
      </c>
      <c r="G3676" s="31">
        <v>127</v>
      </c>
      <c r="H3676" s="31" t="s">
        <v>10910</v>
      </c>
      <c r="I3676" s="31" t="s">
        <v>512</v>
      </c>
      <c r="J3676" s="31" t="s">
        <v>10154</v>
      </c>
      <c r="K3676" s="31" t="s">
        <v>387</v>
      </c>
      <c r="L3676" s="31" t="s">
        <v>10155</v>
      </c>
      <c r="M3676" s="31" t="s">
        <v>10911</v>
      </c>
      <c r="N3676" s="31" t="s">
        <v>10913</v>
      </c>
      <c r="O3676" s="31" t="s">
        <v>610</v>
      </c>
      <c r="P3676" s="31" t="s">
        <v>611</v>
      </c>
      <c r="Q3676" s="31" t="s">
        <v>94</v>
      </c>
      <c r="R3676" s="31" t="s">
        <v>28676</v>
      </c>
      <c r="S3676" s="31" t="s">
        <v>24758</v>
      </c>
      <c r="T3676" s="31" t="s">
        <v>42484</v>
      </c>
      <c r="U3676" s="31" t="s">
        <v>42485</v>
      </c>
      <c r="V3676" s="31">
        <v>22</v>
      </c>
      <c r="W3676" s="31" t="s">
        <v>396</v>
      </c>
      <c r="X3676" s="31" t="s">
        <v>42486</v>
      </c>
      <c r="Y3676" s="31" t="s">
        <v>39877</v>
      </c>
      <c r="Z3676" s="31" t="s">
        <v>42487</v>
      </c>
      <c r="AA3676" s="31" t="s">
        <v>42487</v>
      </c>
      <c r="AB3676" s="31" t="s">
        <v>10919</v>
      </c>
      <c r="AC3676" s="31" t="s">
        <v>10920</v>
      </c>
      <c r="AD3676" s="31" t="s">
        <v>94</v>
      </c>
      <c r="AE3676" s="31" t="s">
        <v>42488</v>
      </c>
      <c r="AF3676" s="31" t="s">
        <v>42489</v>
      </c>
      <c r="AG3676" s="31">
        <v>-172</v>
      </c>
      <c r="AH3676" s="31" t="s">
        <v>42489</v>
      </c>
      <c r="AI3676" s="31" t="s">
        <v>42490</v>
      </c>
      <c r="AJ3676" s="31">
        <v>76</v>
      </c>
      <c r="AK3676" s="31" t="s">
        <v>42491</v>
      </c>
      <c r="AL3676" s="31" t="s">
        <v>42492</v>
      </c>
      <c r="AM3676" s="31">
        <v>222</v>
      </c>
      <c r="AN3676" s="1">
        <f>IF(X3676="",0,1)</f>
        <v>1</v>
      </c>
      <c r="AO3676" s="1">
        <f>IF(AI3676="",0,1)</f>
        <v>1</v>
      </c>
      <c r="AP3676" s="30">
        <f>DATE(YEAR(AE3676),MONTH(AE3676),DAY(AE3676))</f>
        <v>46299</v>
      </c>
      <c r="AQ3676" s="1" t="str">
        <f>IF(COUNTIF('同场线路Rotas do mesmo SC'!A:A,C3676)&gt;0,"Sim","Não")</f>
        <v>Não</v>
      </c>
      <c r="AR3676" s="1" t="str">
        <f>IF(COUNTIF(揽收业务网点!A:A,P3676)&gt;0,"Sim","Não")</f>
        <v>Não</v>
      </c>
    </row>
    <row r="3677" spans="1:44">
      <c r="A3677" s="31" t="s">
        <v>42493</v>
      </c>
      <c r="B3677" s="31" t="s">
        <v>379</v>
      </c>
      <c r="C3677" s="31" t="s">
        <v>10925</v>
      </c>
      <c r="D3677" s="31" t="s">
        <v>381</v>
      </c>
      <c r="E3677" s="31" t="s">
        <v>382</v>
      </c>
      <c r="F3677" s="31" t="s">
        <v>383</v>
      </c>
      <c r="G3677" s="31">
        <v>324</v>
      </c>
      <c r="H3677" s="31" t="s">
        <v>5310</v>
      </c>
      <c r="I3677" s="31" t="s">
        <v>868</v>
      </c>
      <c r="J3677" s="31" t="s">
        <v>5311</v>
      </c>
      <c r="K3677" s="31" t="s">
        <v>387</v>
      </c>
      <c r="L3677" s="31" t="s">
        <v>5312</v>
      </c>
      <c r="M3677" s="31" t="s">
        <v>5313</v>
      </c>
      <c r="N3677" s="31" t="s">
        <v>5314</v>
      </c>
      <c r="O3677" s="31" t="s">
        <v>1146</v>
      </c>
      <c r="P3677" s="31" t="s">
        <v>1147</v>
      </c>
      <c r="Q3677" s="31" t="s">
        <v>118</v>
      </c>
      <c r="R3677" s="31" t="s">
        <v>31560</v>
      </c>
      <c r="S3677" s="31" t="s">
        <v>29114</v>
      </c>
      <c r="T3677" s="31" t="s">
        <v>42494</v>
      </c>
      <c r="U3677" s="31" t="s">
        <v>42495</v>
      </c>
      <c r="V3677" s="31">
        <v>25</v>
      </c>
      <c r="W3677" s="31" t="s">
        <v>396</v>
      </c>
      <c r="X3677" s="31" t="s">
        <v>42496</v>
      </c>
      <c r="Y3677" s="31" t="s">
        <v>40029</v>
      </c>
      <c r="Z3677" s="31" t="s">
        <v>42497</v>
      </c>
      <c r="AA3677" s="31" t="s">
        <v>42497</v>
      </c>
      <c r="AB3677" s="31" t="s">
        <v>10935</v>
      </c>
      <c r="AC3677" s="31" t="s">
        <v>10936</v>
      </c>
      <c r="AD3677" s="31" t="s">
        <v>94</v>
      </c>
      <c r="AE3677" s="31" t="s">
        <v>42498</v>
      </c>
      <c r="AF3677" s="31" t="s">
        <v>42499</v>
      </c>
      <c r="AG3677" s="31">
        <v>-24</v>
      </c>
      <c r="AH3677" s="31" t="s">
        <v>42499</v>
      </c>
      <c r="AI3677" s="31" t="s">
        <v>42500</v>
      </c>
      <c r="AJ3677" s="31">
        <v>6</v>
      </c>
      <c r="AK3677" s="31" t="s">
        <v>42501</v>
      </c>
      <c r="AL3677" s="31" t="s">
        <v>42502</v>
      </c>
      <c r="AM3677" s="31">
        <v>50</v>
      </c>
      <c r="AN3677" s="1">
        <f>IF(X3677="",0,1)</f>
        <v>1</v>
      </c>
      <c r="AO3677" s="1">
        <f>IF(AI3677="",0,1)</f>
        <v>1</v>
      </c>
      <c r="AP3677" s="30">
        <f>DATE(YEAR(AE3677),MONTH(AE3677),DAY(AE3677))</f>
        <v>46299</v>
      </c>
      <c r="AQ3677" s="1" t="str">
        <f>IF(COUNTIF('同场线路Rotas do mesmo SC'!A:A,C3677)&gt;0,"Sim","Não")</f>
        <v>Não</v>
      </c>
      <c r="AR3677" s="1" t="str">
        <f>IF(COUNTIF(揽收业务网点!A:A,P3677)&gt;0,"Sim","Não")</f>
        <v>Não</v>
      </c>
    </row>
    <row r="3678" spans="1:44">
      <c r="A3678" s="31" t="s">
        <v>42503</v>
      </c>
      <c r="B3678" s="31" t="s">
        <v>379</v>
      </c>
      <c r="C3678" s="31" t="s">
        <v>22210</v>
      </c>
      <c r="D3678" s="31" t="s">
        <v>381</v>
      </c>
      <c r="E3678" s="31" t="s">
        <v>382</v>
      </c>
      <c r="F3678" s="31" t="s">
        <v>383</v>
      </c>
      <c r="G3678" s="31">
        <v>15</v>
      </c>
      <c r="H3678" s="31" t="s">
        <v>6260</v>
      </c>
      <c r="I3678" s="31" t="s">
        <v>409</v>
      </c>
      <c r="J3678" s="31" t="s">
        <v>6261</v>
      </c>
      <c r="K3678" s="31" t="s">
        <v>387</v>
      </c>
      <c r="L3678" s="31" t="s">
        <v>6262</v>
      </c>
      <c r="M3678" s="31" t="s">
        <v>21762</v>
      </c>
      <c r="N3678" s="31" t="s">
        <v>21763</v>
      </c>
      <c r="O3678" s="31" t="s">
        <v>1025</v>
      </c>
      <c r="P3678" s="31" t="s">
        <v>1026</v>
      </c>
      <c r="Q3678" s="31" t="s">
        <v>118</v>
      </c>
      <c r="R3678" s="31" t="s">
        <v>42037</v>
      </c>
      <c r="S3678" s="31" t="s">
        <v>23825</v>
      </c>
      <c r="T3678" s="31" t="s">
        <v>42504</v>
      </c>
      <c r="U3678" s="31" t="s">
        <v>38871</v>
      </c>
      <c r="V3678" s="31">
        <v>87</v>
      </c>
      <c r="W3678" s="31" t="s">
        <v>396</v>
      </c>
      <c r="X3678" s="31" t="s">
        <v>42505</v>
      </c>
      <c r="Y3678" s="31" t="s">
        <v>40052</v>
      </c>
      <c r="Z3678" s="31" t="s">
        <v>42506</v>
      </c>
      <c r="AA3678" s="31" t="s">
        <v>42506</v>
      </c>
      <c r="AB3678" s="31" t="s">
        <v>21764</v>
      </c>
      <c r="AC3678" s="31" t="s">
        <v>136</v>
      </c>
      <c r="AD3678" s="31" t="s">
        <v>118</v>
      </c>
      <c r="AE3678" s="31" t="s">
        <v>39930</v>
      </c>
      <c r="AF3678" s="31" t="s">
        <v>42507</v>
      </c>
      <c r="AG3678" s="31">
        <v>-38</v>
      </c>
      <c r="AH3678" s="31" t="s">
        <v>42507</v>
      </c>
      <c r="AI3678" s="31" t="s">
        <v>42508</v>
      </c>
      <c r="AJ3678" s="31">
        <v>15</v>
      </c>
      <c r="AK3678" s="31" t="s">
        <v>42509</v>
      </c>
      <c r="AL3678" s="31" t="s">
        <v>42510</v>
      </c>
      <c r="AM3678" s="31">
        <v>204</v>
      </c>
      <c r="AN3678" s="1">
        <f>IF(X3678="",0,1)</f>
        <v>1</v>
      </c>
      <c r="AO3678" s="1">
        <f>IF(AI3678="",0,1)</f>
        <v>1</v>
      </c>
      <c r="AP3678" s="30">
        <f>DATE(YEAR(AE3678),MONTH(AE3678),DAY(AE3678))</f>
        <v>46299</v>
      </c>
      <c r="AQ3678" s="1" t="str">
        <f>IF(COUNTIF('同场线路Rotas do mesmo SC'!A:A,C3678)&gt;0,"Sim","Não")</f>
        <v>Não</v>
      </c>
      <c r="AR3678" s="1" t="str">
        <f>IF(COUNTIF(揽收业务网点!A:A,P3678)&gt;0,"Sim","Não")</f>
        <v>Não</v>
      </c>
    </row>
    <row r="3679" spans="1:44">
      <c r="A3679" s="31" t="s">
        <v>42511</v>
      </c>
      <c r="B3679" s="31" t="s">
        <v>379</v>
      </c>
      <c r="C3679" s="31" t="s">
        <v>10942</v>
      </c>
      <c r="D3679" s="31" t="s">
        <v>381</v>
      </c>
      <c r="E3679" s="31" t="s">
        <v>382</v>
      </c>
      <c r="F3679" s="31" t="s">
        <v>383</v>
      </c>
      <c r="G3679" s="31">
        <v>15</v>
      </c>
      <c r="H3679" s="31" t="s">
        <v>4925</v>
      </c>
      <c r="I3679" s="31" t="s">
        <v>868</v>
      </c>
      <c r="J3679" s="31" t="s">
        <v>1699</v>
      </c>
      <c r="K3679" s="31" t="s">
        <v>387</v>
      </c>
      <c r="L3679" s="31" t="s">
        <v>1700</v>
      </c>
      <c r="M3679" s="31" t="s">
        <v>4926</v>
      </c>
      <c r="N3679" s="31" t="s">
        <v>4927</v>
      </c>
      <c r="O3679" s="31" t="s">
        <v>653</v>
      </c>
      <c r="P3679" s="31" t="s">
        <v>654</v>
      </c>
      <c r="Q3679" s="31" t="s">
        <v>11</v>
      </c>
      <c r="R3679" s="31" t="s">
        <v>32865</v>
      </c>
      <c r="S3679" s="31" t="s">
        <v>5218</v>
      </c>
      <c r="T3679" s="31" t="s">
        <v>42512</v>
      </c>
      <c r="U3679" s="31" t="s">
        <v>42513</v>
      </c>
      <c r="V3679" s="31">
        <v>958</v>
      </c>
      <c r="W3679" s="31" t="s">
        <v>396</v>
      </c>
      <c r="X3679" s="31" t="s">
        <v>42514</v>
      </c>
      <c r="Y3679" s="31" t="s">
        <v>40265</v>
      </c>
      <c r="Z3679" s="31" t="s">
        <v>42515</v>
      </c>
      <c r="AA3679" s="31" t="s">
        <v>42515</v>
      </c>
      <c r="AB3679" s="31" t="s">
        <v>8831</v>
      </c>
      <c r="AC3679" s="31" t="s">
        <v>65</v>
      </c>
      <c r="AD3679" s="31" t="s">
        <v>11</v>
      </c>
      <c r="AE3679" s="31" t="s">
        <v>40052</v>
      </c>
      <c r="AF3679" s="31" t="s">
        <v>42516</v>
      </c>
      <c r="AG3679" s="31">
        <v>-5</v>
      </c>
      <c r="AH3679" s="31" t="s">
        <v>42516</v>
      </c>
      <c r="AI3679" s="31"/>
      <c r="AJ3679" s="31">
        <v>162</v>
      </c>
      <c r="AK3679" s="31" t="s">
        <v>42517</v>
      </c>
      <c r="AL3679" s="31" t="s">
        <v>42518</v>
      </c>
      <c r="AM3679" s="31">
        <v>256</v>
      </c>
      <c r="AN3679" s="1">
        <f>IF(X3679="",0,1)</f>
        <v>1</v>
      </c>
      <c r="AO3679" s="1">
        <f>IF(AI3679="",0,1)</f>
        <v>0</v>
      </c>
      <c r="AP3679" s="30">
        <f>DATE(YEAR(AE3679),MONTH(AE3679),DAY(AE3679))</f>
        <v>46299</v>
      </c>
      <c r="AQ3679" s="1" t="str">
        <f>IF(COUNTIF('同场线路Rotas do mesmo SC'!A:A,C3679)&gt;0,"Sim","Não")</f>
        <v>Não</v>
      </c>
      <c r="AR3679" s="1" t="str">
        <f>IF(COUNTIF(揽收业务网点!A:A,P3679)&gt;0,"Sim","Não")</f>
        <v>Não</v>
      </c>
    </row>
    <row r="3680" spans="1:44">
      <c r="A3680" s="31" t="s">
        <v>42519</v>
      </c>
      <c r="B3680" s="31" t="s">
        <v>2590</v>
      </c>
      <c r="C3680" s="31" t="s">
        <v>10952</v>
      </c>
      <c r="D3680" s="31" t="s">
        <v>381</v>
      </c>
      <c r="E3680" s="31" t="s">
        <v>382</v>
      </c>
      <c r="F3680" s="31" t="s">
        <v>383</v>
      </c>
      <c r="G3680" s="31">
        <v>204</v>
      </c>
      <c r="H3680" s="31" t="s">
        <v>32827</v>
      </c>
      <c r="I3680" s="31" t="s">
        <v>385</v>
      </c>
      <c r="J3680" s="31" t="s">
        <v>32828</v>
      </c>
      <c r="K3680" s="31" t="s">
        <v>387</v>
      </c>
      <c r="L3680" s="31" t="s">
        <v>32829</v>
      </c>
      <c r="M3680" s="31" t="s">
        <v>32830</v>
      </c>
      <c r="N3680" s="31" t="s">
        <v>32831</v>
      </c>
      <c r="O3680" s="31" t="s">
        <v>601</v>
      </c>
      <c r="P3680" s="31" t="s">
        <v>602</v>
      </c>
      <c r="Q3680" s="31" t="s">
        <v>94</v>
      </c>
      <c r="R3680" s="31" t="s">
        <v>25040</v>
      </c>
      <c r="S3680" s="31" t="s">
        <v>18123</v>
      </c>
      <c r="T3680" s="31" t="s">
        <v>42520</v>
      </c>
      <c r="U3680" s="31" t="s">
        <v>39960</v>
      </c>
      <c r="V3680" s="31">
        <v>66</v>
      </c>
      <c r="W3680" s="31" t="s">
        <v>396</v>
      </c>
      <c r="X3680" s="31" t="s">
        <v>42521</v>
      </c>
      <c r="Y3680" s="31" t="s">
        <v>41251</v>
      </c>
      <c r="Z3680" s="31" t="s">
        <v>42522</v>
      </c>
      <c r="AA3680" s="31" t="s">
        <v>42522</v>
      </c>
      <c r="AB3680" s="31" t="s">
        <v>10964</v>
      </c>
      <c r="AC3680" s="31" t="s">
        <v>10965</v>
      </c>
      <c r="AD3680" s="31" t="s">
        <v>94</v>
      </c>
      <c r="AE3680" s="31" t="s">
        <v>40074</v>
      </c>
      <c r="AF3680" s="31" t="s">
        <v>42523</v>
      </c>
      <c r="AG3680" s="31">
        <v>-27</v>
      </c>
      <c r="AH3680" s="31" t="s">
        <v>42523</v>
      </c>
      <c r="AI3680" s="31"/>
      <c r="AJ3680" s="31"/>
      <c r="AK3680" s="31"/>
      <c r="AL3680" s="31"/>
      <c r="AM3680" s="31"/>
      <c r="AN3680" s="1">
        <f>IF(X3680="",0,1)</f>
        <v>1</v>
      </c>
      <c r="AO3680" s="1">
        <f>IF(AI3680="",0,1)</f>
        <v>0</v>
      </c>
      <c r="AP3680" s="30">
        <f>DATE(YEAR(AE3680),MONTH(AE3680),DAY(AE3680))</f>
        <v>46299</v>
      </c>
      <c r="AQ3680" s="1" t="str">
        <f>IF(COUNTIF('同场线路Rotas do mesmo SC'!A:A,C3680)&gt;0,"Sim","Não")</f>
        <v>Não</v>
      </c>
      <c r="AR3680" s="1" t="str">
        <f>IF(COUNTIF(揽收业务网点!A:A,P3680)&gt;0,"Sim","Não")</f>
        <v>Não</v>
      </c>
    </row>
    <row r="3681" spans="1:44">
      <c r="A3681" s="31" t="s">
        <v>42524</v>
      </c>
      <c r="B3681" s="31" t="s">
        <v>379</v>
      </c>
      <c r="C3681" s="31" t="s">
        <v>42525</v>
      </c>
      <c r="D3681" s="31" t="s">
        <v>381</v>
      </c>
      <c r="E3681" s="31" t="s">
        <v>382</v>
      </c>
      <c r="F3681" s="31" t="s">
        <v>383</v>
      </c>
      <c r="G3681" s="31">
        <v>35</v>
      </c>
      <c r="H3681" s="31" t="s">
        <v>1824</v>
      </c>
      <c r="I3681" s="31" t="s">
        <v>1289</v>
      </c>
      <c r="J3681" s="31" t="s">
        <v>2788</v>
      </c>
      <c r="K3681" s="31" t="s">
        <v>387</v>
      </c>
      <c r="L3681" s="31" t="s">
        <v>2789</v>
      </c>
      <c r="M3681" s="31" t="s">
        <v>11008</v>
      </c>
      <c r="N3681" s="31" t="s">
        <v>11009</v>
      </c>
      <c r="O3681" s="31" t="s">
        <v>1435</v>
      </c>
      <c r="P3681" s="31" t="s">
        <v>1436</v>
      </c>
      <c r="Q3681" s="31" t="s">
        <v>5</v>
      </c>
      <c r="R3681" s="31" t="s">
        <v>17870</v>
      </c>
      <c r="S3681" s="31" t="s">
        <v>37514</v>
      </c>
      <c r="T3681" s="31" t="s">
        <v>42526</v>
      </c>
      <c r="U3681" s="31" t="s">
        <v>40368</v>
      </c>
      <c r="V3681" s="31">
        <v>187</v>
      </c>
      <c r="W3681" s="31" t="s">
        <v>396</v>
      </c>
      <c r="X3681" s="31" t="s">
        <v>42527</v>
      </c>
      <c r="Y3681" s="31" t="s">
        <v>40052</v>
      </c>
      <c r="Z3681" s="31" t="s">
        <v>42528</v>
      </c>
      <c r="AA3681" s="31" t="s">
        <v>42528</v>
      </c>
      <c r="AB3681" s="31" t="s">
        <v>42529</v>
      </c>
      <c r="AC3681" s="31" t="s">
        <v>42530</v>
      </c>
      <c r="AD3681" s="31" t="s">
        <v>5</v>
      </c>
      <c r="AE3681" s="31" t="s">
        <v>42531</v>
      </c>
      <c r="AF3681" s="31" t="s">
        <v>41262</v>
      </c>
      <c r="AG3681" s="31">
        <v>-7</v>
      </c>
      <c r="AH3681" s="31" t="s">
        <v>41262</v>
      </c>
      <c r="AI3681" s="31"/>
      <c r="AJ3681" s="31">
        <v>373</v>
      </c>
      <c r="AK3681" s="31" t="s">
        <v>42532</v>
      </c>
      <c r="AL3681" s="31" t="s">
        <v>42533</v>
      </c>
      <c r="AM3681" s="31">
        <v>123</v>
      </c>
      <c r="AN3681" s="1">
        <f>IF(X3681="",0,1)</f>
        <v>1</v>
      </c>
      <c r="AO3681" s="1">
        <f>IF(AI3681="",0,1)</f>
        <v>0</v>
      </c>
      <c r="AP3681" s="30">
        <f>DATE(YEAR(AE3681),MONTH(AE3681),DAY(AE3681))</f>
        <v>46299</v>
      </c>
      <c r="AQ3681" s="1" t="str">
        <f>IF(COUNTIF('同场线路Rotas do mesmo SC'!A:A,C3681)&gt;0,"Sim","Não")</f>
        <v>Não</v>
      </c>
      <c r="AR3681" s="1" t="str">
        <f>IF(COUNTIF(揽收业务网点!A:A,P3681)&gt;0,"Sim","Não")</f>
        <v>Não</v>
      </c>
    </row>
    <row r="3682" spans="1:44">
      <c r="A3682" s="31" t="s">
        <v>42534</v>
      </c>
      <c r="B3682" s="31" t="s">
        <v>379</v>
      </c>
      <c r="C3682" s="31" t="s">
        <v>11055</v>
      </c>
      <c r="D3682" s="31" t="s">
        <v>381</v>
      </c>
      <c r="E3682" s="31" t="s">
        <v>640</v>
      </c>
      <c r="F3682" s="31" t="s">
        <v>383</v>
      </c>
      <c r="G3682" s="31">
        <v>128</v>
      </c>
      <c r="H3682" s="31" t="s">
        <v>10229</v>
      </c>
      <c r="I3682" s="31" t="s">
        <v>385</v>
      </c>
      <c r="J3682" s="31" t="s">
        <v>2881</v>
      </c>
      <c r="K3682" s="31" t="s">
        <v>387</v>
      </c>
      <c r="L3682" s="31" t="s">
        <v>2882</v>
      </c>
      <c r="M3682" s="31" t="s">
        <v>10230</v>
      </c>
      <c r="N3682" s="31" t="s">
        <v>10231</v>
      </c>
      <c r="O3682" s="31" t="s">
        <v>11056</v>
      </c>
      <c r="P3682" s="31" t="s">
        <v>110</v>
      </c>
      <c r="Q3682" s="31" t="s">
        <v>94</v>
      </c>
      <c r="R3682" s="31" t="s">
        <v>2387</v>
      </c>
      <c r="S3682" s="31" t="s">
        <v>2387</v>
      </c>
      <c r="T3682" s="31" t="s">
        <v>42535</v>
      </c>
      <c r="U3682" s="31" t="s">
        <v>42536</v>
      </c>
      <c r="V3682" s="31">
        <v>1</v>
      </c>
      <c r="W3682" s="31" t="s">
        <v>396</v>
      </c>
      <c r="X3682" s="31" t="s">
        <v>42537</v>
      </c>
      <c r="Y3682" s="31" t="s">
        <v>40360</v>
      </c>
      <c r="Z3682" s="31"/>
      <c r="AA3682" s="31"/>
      <c r="AB3682" s="31" t="s">
        <v>2891</v>
      </c>
      <c r="AC3682" s="31" t="s">
        <v>2892</v>
      </c>
      <c r="AD3682" s="31" t="s">
        <v>94</v>
      </c>
      <c r="AE3682" s="31" t="s">
        <v>42538</v>
      </c>
      <c r="AF3682" s="31" t="s">
        <v>42539</v>
      </c>
      <c r="AG3682" s="31">
        <v>6</v>
      </c>
      <c r="AH3682" s="31" t="s">
        <v>42539</v>
      </c>
      <c r="AI3682" s="31" t="s">
        <v>42540</v>
      </c>
      <c r="AJ3682" s="31">
        <v>9</v>
      </c>
      <c r="AK3682" s="31" t="s">
        <v>42541</v>
      </c>
      <c r="AL3682" s="31" t="s">
        <v>42542</v>
      </c>
      <c r="AM3682" s="31">
        <v>20</v>
      </c>
      <c r="AN3682" s="1">
        <f>IF(X3682="",0,1)</f>
        <v>1</v>
      </c>
      <c r="AO3682" s="1">
        <f>IF(AI3682="",0,1)</f>
        <v>1</v>
      </c>
      <c r="AP3682" s="30">
        <f>DATE(YEAR(AE3682),MONTH(AE3682),DAY(AE3682))</f>
        <v>46299</v>
      </c>
      <c r="AQ3682" s="1" t="str">
        <f>IF(COUNTIF('同场线路Rotas do mesmo SC'!A:A,C3682)&gt;0,"Sim","Não")</f>
        <v>Não</v>
      </c>
      <c r="AR3682" s="1" t="str">
        <f>IF(COUNTIF(揽收业务网点!A:A,P3682)&gt;0,"Sim","Não")</f>
        <v>Sim</v>
      </c>
    </row>
    <row r="3683" spans="1:44">
      <c r="A3683" s="31" t="s">
        <v>42543</v>
      </c>
      <c r="B3683" s="31" t="s">
        <v>379</v>
      </c>
      <c r="C3683" s="31" t="s">
        <v>11067</v>
      </c>
      <c r="D3683" s="31" t="s">
        <v>381</v>
      </c>
      <c r="E3683" s="31" t="s">
        <v>382</v>
      </c>
      <c r="F3683" s="31" t="s">
        <v>383</v>
      </c>
      <c r="G3683" s="31">
        <v>110</v>
      </c>
      <c r="H3683" s="31" t="s">
        <v>11068</v>
      </c>
      <c r="I3683" s="31" t="s">
        <v>385</v>
      </c>
      <c r="J3683" s="31" t="s">
        <v>775</v>
      </c>
      <c r="K3683" s="31" t="s">
        <v>411</v>
      </c>
      <c r="L3683" s="31" t="s">
        <v>776</v>
      </c>
      <c r="M3683" s="31" t="s">
        <v>22826</v>
      </c>
      <c r="N3683" s="31" t="s">
        <v>22827</v>
      </c>
      <c r="O3683" s="31" t="s">
        <v>3195</v>
      </c>
      <c r="P3683" s="31" t="s">
        <v>3196</v>
      </c>
      <c r="Q3683" s="31" t="s">
        <v>5</v>
      </c>
      <c r="R3683" s="31" t="s">
        <v>34426</v>
      </c>
      <c r="S3683" s="31" t="s">
        <v>17040</v>
      </c>
      <c r="T3683" s="31" t="s">
        <v>42544</v>
      </c>
      <c r="U3683" s="31" t="s">
        <v>42545</v>
      </c>
      <c r="V3683" s="31">
        <v>204</v>
      </c>
      <c r="W3683" s="31" t="s">
        <v>396</v>
      </c>
      <c r="X3683" s="31" t="s">
        <v>42546</v>
      </c>
      <c r="Y3683" s="31" t="s">
        <v>40265</v>
      </c>
      <c r="Z3683" s="31" t="s">
        <v>42547</v>
      </c>
      <c r="AA3683" s="31" t="s">
        <v>42547</v>
      </c>
      <c r="AB3683" s="31" t="s">
        <v>11075</v>
      </c>
      <c r="AC3683" s="31" t="s">
        <v>11076</v>
      </c>
      <c r="AD3683" s="31" t="s">
        <v>5</v>
      </c>
      <c r="AE3683" s="31" t="s">
        <v>42110</v>
      </c>
      <c r="AF3683" s="31" t="s">
        <v>42548</v>
      </c>
      <c r="AG3683" s="31">
        <v>-14</v>
      </c>
      <c r="AH3683" s="31" t="s">
        <v>42548</v>
      </c>
      <c r="AI3683" s="31" t="s">
        <v>42549</v>
      </c>
      <c r="AJ3683" s="31">
        <v>-1</v>
      </c>
      <c r="AK3683" s="31" t="s">
        <v>42550</v>
      </c>
      <c r="AL3683" s="31" t="s">
        <v>42551</v>
      </c>
      <c r="AM3683" s="31">
        <v>164</v>
      </c>
      <c r="AN3683" s="1">
        <f>IF(X3683="",0,1)</f>
        <v>1</v>
      </c>
      <c r="AO3683" s="1">
        <f>IF(AI3683="",0,1)</f>
        <v>1</v>
      </c>
      <c r="AP3683" s="30">
        <f>DATE(YEAR(AE3683),MONTH(AE3683),DAY(AE3683))</f>
        <v>46299</v>
      </c>
      <c r="AQ3683" s="1" t="str">
        <f>IF(COUNTIF('同场线路Rotas do mesmo SC'!A:A,C3683)&gt;0,"Sim","Não")</f>
        <v>Não</v>
      </c>
      <c r="AR3683" s="1" t="str">
        <f>IF(COUNTIF(揽收业务网点!A:A,P3683)&gt;0,"Sim","Não")</f>
        <v>Não</v>
      </c>
    </row>
    <row r="3684" spans="1:44">
      <c r="A3684" s="31" t="s">
        <v>42552</v>
      </c>
      <c r="B3684" s="31" t="s">
        <v>379</v>
      </c>
      <c r="C3684" s="31" t="s">
        <v>11131</v>
      </c>
      <c r="D3684" s="31" t="s">
        <v>381</v>
      </c>
      <c r="E3684" s="31" t="s">
        <v>382</v>
      </c>
      <c r="F3684" s="31" t="s">
        <v>383</v>
      </c>
      <c r="G3684" s="31">
        <v>45</v>
      </c>
      <c r="H3684" s="31" t="s">
        <v>10885</v>
      </c>
      <c r="I3684" s="31" t="s">
        <v>385</v>
      </c>
      <c r="J3684" s="31" t="s">
        <v>10886</v>
      </c>
      <c r="K3684" s="31" t="s">
        <v>411</v>
      </c>
      <c r="L3684" s="31" t="s">
        <v>10887</v>
      </c>
      <c r="M3684" s="31" t="s">
        <v>5497</v>
      </c>
      <c r="N3684" s="31" t="s">
        <v>5498</v>
      </c>
      <c r="O3684" s="31" t="s">
        <v>2341</v>
      </c>
      <c r="P3684" s="31" t="s">
        <v>2342</v>
      </c>
      <c r="Q3684" s="31" t="s">
        <v>5</v>
      </c>
      <c r="R3684" s="31" t="s">
        <v>42553</v>
      </c>
      <c r="S3684" s="31" t="s">
        <v>5054</v>
      </c>
      <c r="T3684" s="31" t="s">
        <v>42554</v>
      </c>
      <c r="U3684" s="31" t="s">
        <v>42555</v>
      </c>
      <c r="V3684" s="31">
        <v>796</v>
      </c>
      <c r="W3684" s="31" t="s">
        <v>396</v>
      </c>
      <c r="X3684" s="31" t="s">
        <v>42556</v>
      </c>
      <c r="Y3684" s="31" t="s">
        <v>40265</v>
      </c>
      <c r="Z3684" s="31" t="s">
        <v>42557</v>
      </c>
      <c r="AA3684" s="31" t="s">
        <v>42557</v>
      </c>
      <c r="AB3684" s="31" t="s">
        <v>11138</v>
      </c>
      <c r="AC3684" s="31" t="s">
        <v>11139</v>
      </c>
      <c r="AD3684" s="31" t="s">
        <v>5</v>
      </c>
      <c r="AE3684" s="31" t="s">
        <v>40052</v>
      </c>
      <c r="AF3684" s="31" t="s">
        <v>42558</v>
      </c>
      <c r="AG3684" s="31">
        <v>-66</v>
      </c>
      <c r="AH3684" s="31" t="s">
        <v>42558</v>
      </c>
      <c r="AI3684" s="31" t="s">
        <v>42559</v>
      </c>
      <c r="AJ3684" s="31">
        <v>35</v>
      </c>
      <c r="AK3684" s="31" t="s">
        <v>42560</v>
      </c>
      <c r="AL3684" s="31" t="s">
        <v>42561</v>
      </c>
      <c r="AM3684" s="31">
        <v>147</v>
      </c>
      <c r="AN3684" s="1">
        <f>IF(X3684="",0,1)</f>
        <v>1</v>
      </c>
      <c r="AO3684" s="1">
        <f>IF(AI3684="",0,1)</f>
        <v>1</v>
      </c>
      <c r="AP3684" s="30">
        <f>DATE(YEAR(AE3684),MONTH(AE3684),DAY(AE3684))</f>
        <v>46299</v>
      </c>
      <c r="AQ3684" s="1" t="str">
        <f>IF(COUNTIF('同场线路Rotas do mesmo SC'!A:A,C3684)&gt;0,"Sim","Não")</f>
        <v>Não</v>
      </c>
      <c r="AR3684" s="1" t="str">
        <f>IF(COUNTIF(揽收业务网点!A:A,P3684)&gt;0,"Sim","Não")</f>
        <v>Não</v>
      </c>
    </row>
    <row r="3685" spans="1:44">
      <c r="A3685" s="31" t="s">
        <v>42562</v>
      </c>
      <c r="B3685" s="31" t="s">
        <v>379</v>
      </c>
      <c r="C3685" s="31" t="s">
        <v>11144</v>
      </c>
      <c r="D3685" s="31" t="s">
        <v>381</v>
      </c>
      <c r="E3685" s="31" t="s">
        <v>382</v>
      </c>
      <c r="F3685" s="31" t="s">
        <v>383</v>
      </c>
      <c r="G3685" s="31">
        <v>120</v>
      </c>
      <c r="H3685" s="31" t="s">
        <v>11145</v>
      </c>
      <c r="I3685" s="31" t="s">
        <v>1289</v>
      </c>
      <c r="J3685" s="31" t="s">
        <v>11146</v>
      </c>
      <c r="K3685" s="31" t="s">
        <v>387</v>
      </c>
      <c r="L3685" s="31" t="s">
        <v>11147</v>
      </c>
      <c r="M3685" s="31" t="s">
        <v>11148</v>
      </c>
      <c r="N3685" s="31" t="s">
        <v>11149</v>
      </c>
      <c r="O3685" s="31" t="s">
        <v>2341</v>
      </c>
      <c r="P3685" s="31" t="s">
        <v>2342</v>
      </c>
      <c r="Q3685" s="31" t="s">
        <v>5</v>
      </c>
      <c r="R3685" s="31" t="s">
        <v>20581</v>
      </c>
      <c r="S3685" s="31" t="s">
        <v>9742</v>
      </c>
      <c r="T3685" s="31" t="s">
        <v>42563</v>
      </c>
      <c r="U3685" s="31" t="s">
        <v>42564</v>
      </c>
      <c r="V3685" s="31">
        <v>775</v>
      </c>
      <c r="W3685" s="31" t="s">
        <v>396</v>
      </c>
      <c r="X3685" s="31" t="s">
        <v>42565</v>
      </c>
      <c r="Y3685" s="31" t="s">
        <v>40265</v>
      </c>
      <c r="Z3685" s="31" t="s">
        <v>42566</v>
      </c>
      <c r="AA3685" s="31" t="s">
        <v>42566</v>
      </c>
      <c r="AB3685" s="31" t="s">
        <v>11155</v>
      </c>
      <c r="AC3685" s="31" t="s">
        <v>11156</v>
      </c>
      <c r="AD3685" s="31" t="s">
        <v>5</v>
      </c>
      <c r="AE3685" s="31" t="s">
        <v>40329</v>
      </c>
      <c r="AF3685" s="31" t="s">
        <v>42567</v>
      </c>
      <c r="AG3685" s="31">
        <v>-278</v>
      </c>
      <c r="AH3685" s="31" t="s">
        <v>42567</v>
      </c>
      <c r="AI3685" s="31" t="s">
        <v>42568</v>
      </c>
      <c r="AJ3685" s="31">
        <v>255</v>
      </c>
      <c r="AK3685" s="31" t="s">
        <v>42569</v>
      </c>
      <c r="AL3685" s="31" t="s">
        <v>42570</v>
      </c>
      <c r="AM3685" s="31">
        <v>59</v>
      </c>
      <c r="AN3685" s="1">
        <f>IF(X3685="",0,1)</f>
        <v>1</v>
      </c>
      <c r="AO3685" s="1">
        <f>IF(AI3685="",0,1)</f>
        <v>1</v>
      </c>
      <c r="AP3685" s="30">
        <f>DATE(YEAR(AE3685),MONTH(AE3685),DAY(AE3685))</f>
        <v>46299</v>
      </c>
      <c r="AQ3685" s="1" t="str">
        <f>IF(COUNTIF('同场线路Rotas do mesmo SC'!A:A,C3685)&gt;0,"Sim","Não")</f>
        <v>Não</v>
      </c>
      <c r="AR3685" s="1" t="str">
        <f>IF(COUNTIF(揽收业务网点!A:A,P3685)&gt;0,"Sim","Não")</f>
        <v>Não</v>
      </c>
    </row>
    <row r="3686" spans="1:44">
      <c r="A3686" s="31" t="s">
        <v>42571</v>
      </c>
      <c r="B3686" s="31" t="s">
        <v>379</v>
      </c>
      <c r="C3686" s="31" t="s">
        <v>11190</v>
      </c>
      <c r="D3686" s="31" t="s">
        <v>381</v>
      </c>
      <c r="E3686" s="31" t="s">
        <v>382</v>
      </c>
      <c r="F3686" s="31" t="s">
        <v>383</v>
      </c>
      <c r="G3686" s="31">
        <v>20</v>
      </c>
      <c r="H3686" s="31" t="s">
        <v>11191</v>
      </c>
      <c r="I3686" s="31" t="s">
        <v>409</v>
      </c>
      <c r="J3686" s="31" t="s">
        <v>4160</v>
      </c>
      <c r="K3686" s="31" t="s">
        <v>387</v>
      </c>
      <c r="L3686" s="31" t="s">
        <v>4161</v>
      </c>
      <c r="M3686" s="31" t="s">
        <v>11192</v>
      </c>
      <c r="N3686" s="31" t="s">
        <v>11193</v>
      </c>
      <c r="O3686" s="31" t="s">
        <v>8608</v>
      </c>
      <c r="P3686" s="31" t="s">
        <v>8609</v>
      </c>
      <c r="Q3686" s="31" t="s">
        <v>145</v>
      </c>
      <c r="R3686" s="31" t="s">
        <v>42572</v>
      </c>
      <c r="S3686" s="31" t="s">
        <v>42573</v>
      </c>
      <c r="T3686" s="31" t="s">
        <v>42574</v>
      </c>
      <c r="U3686" s="31" t="s">
        <v>42575</v>
      </c>
      <c r="V3686" s="31">
        <v>79</v>
      </c>
      <c r="W3686" s="31" t="s">
        <v>396</v>
      </c>
      <c r="X3686" s="31" t="s">
        <v>42576</v>
      </c>
      <c r="Y3686" s="31" t="s">
        <v>42577</v>
      </c>
      <c r="Z3686" s="31" t="s">
        <v>42578</v>
      </c>
      <c r="AA3686" s="31" t="s">
        <v>42578</v>
      </c>
      <c r="AB3686" s="31" t="s">
        <v>5101</v>
      </c>
      <c r="AC3686" s="31" t="s">
        <v>154</v>
      </c>
      <c r="AD3686" s="31" t="s">
        <v>145</v>
      </c>
      <c r="AE3686" s="31" t="s">
        <v>42579</v>
      </c>
      <c r="AF3686" s="31" t="s">
        <v>42580</v>
      </c>
      <c r="AG3686" s="31">
        <v>-29</v>
      </c>
      <c r="AH3686" s="31" t="s">
        <v>42580</v>
      </c>
      <c r="AI3686" s="31" t="s">
        <v>42581</v>
      </c>
      <c r="AJ3686" s="31">
        <v>4</v>
      </c>
      <c r="AK3686" s="31" t="s">
        <v>42582</v>
      </c>
      <c r="AL3686" s="31" t="s">
        <v>42583</v>
      </c>
      <c r="AM3686" s="31">
        <v>187</v>
      </c>
      <c r="AN3686" s="1">
        <f>IF(X3686="",0,1)</f>
        <v>1</v>
      </c>
      <c r="AO3686" s="1">
        <f>IF(AI3686="",0,1)</f>
        <v>1</v>
      </c>
      <c r="AP3686" s="30">
        <f>DATE(YEAR(AE3686),MONTH(AE3686),DAY(AE3686))</f>
        <v>46299</v>
      </c>
      <c r="AQ3686" s="1" t="str">
        <f>IF(COUNTIF('同场线路Rotas do mesmo SC'!A:A,C3686)&gt;0,"Sim","Não")</f>
        <v>Não</v>
      </c>
      <c r="AR3686" s="1" t="str">
        <f>IF(COUNTIF(揽收业务网点!A:A,P3686)&gt;0,"Sim","Não")</f>
        <v>Não</v>
      </c>
    </row>
    <row r="3687" spans="1:44">
      <c r="A3687" s="31" t="s">
        <v>42584</v>
      </c>
      <c r="B3687" s="31" t="s">
        <v>379</v>
      </c>
      <c r="C3687" s="31" t="s">
        <v>22390</v>
      </c>
      <c r="D3687" s="31" t="s">
        <v>381</v>
      </c>
      <c r="E3687" s="31" t="s">
        <v>382</v>
      </c>
      <c r="F3687" s="31" t="s">
        <v>383</v>
      </c>
      <c r="G3687" s="31">
        <v>34.97</v>
      </c>
      <c r="H3687" s="31" t="s">
        <v>42585</v>
      </c>
      <c r="I3687" s="31" t="s">
        <v>868</v>
      </c>
      <c r="J3687" s="31" t="s">
        <v>642</v>
      </c>
      <c r="K3687" s="31" t="s">
        <v>387</v>
      </c>
      <c r="L3687" s="31" t="s">
        <v>643</v>
      </c>
      <c r="M3687" s="31" t="s">
        <v>22801</v>
      </c>
      <c r="N3687" s="31" t="s">
        <v>22802</v>
      </c>
      <c r="O3687" s="31" t="s">
        <v>1025</v>
      </c>
      <c r="P3687" s="31" t="s">
        <v>1026</v>
      </c>
      <c r="Q3687" s="31" t="s">
        <v>118</v>
      </c>
      <c r="R3687" s="31" t="s">
        <v>42586</v>
      </c>
      <c r="S3687" s="31" t="s">
        <v>22435</v>
      </c>
      <c r="T3687" s="31" t="s">
        <v>42587</v>
      </c>
      <c r="U3687" s="31" t="s">
        <v>42588</v>
      </c>
      <c r="V3687" s="31">
        <v>18</v>
      </c>
      <c r="W3687" s="31" t="s">
        <v>396</v>
      </c>
      <c r="X3687" s="31" t="s">
        <v>42589</v>
      </c>
      <c r="Y3687" s="31" t="s">
        <v>40340</v>
      </c>
      <c r="Z3687" s="31" t="s">
        <v>42590</v>
      </c>
      <c r="AA3687" s="31" t="s">
        <v>42590</v>
      </c>
      <c r="AB3687" s="31" t="s">
        <v>22396</v>
      </c>
      <c r="AC3687" s="31" t="s">
        <v>22397</v>
      </c>
      <c r="AD3687" s="31" t="s">
        <v>118</v>
      </c>
      <c r="AE3687" s="31" t="s">
        <v>42591</v>
      </c>
      <c r="AF3687" s="31" t="s">
        <v>42592</v>
      </c>
      <c r="AG3687" s="31">
        <v>-25</v>
      </c>
      <c r="AH3687" s="31" t="s">
        <v>42592</v>
      </c>
      <c r="AI3687" s="31" t="s">
        <v>42593</v>
      </c>
      <c r="AJ3687" s="31">
        <v>13</v>
      </c>
      <c r="AK3687" s="31" t="s">
        <v>42594</v>
      </c>
      <c r="AL3687" s="31" t="s">
        <v>42595</v>
      </c>
      <c r="AM3687" s="31">
        <v>203</v>
      </c>
      <c r="AN3687" s="1">
        <f>IF(X3687="",0,1)</f>
        <v>1</v>
      </c>
      <c r="AO3687" s="1">
        <f>IF(AI3687="",0,1)</f>
        <v>1</v>
      </c>
      <c r="AP3687" s="30">
        <f>DATE(YEAR(AE3687),MONTH(AE3687),DAY(AE3687))</f>
        <v>46299</v>
      </c>
      <c r="AQ3687" s="1" t="str">
        <f>IF(COUNTIF('同场线路Rotas do mesmo SC'!A:A,C3687)&gt;0,"Sim","Não")</f>
        <v>Não</v>
      </c>
      <c r="AR3687" s="1" t="str">
        <f>IF(COUNTIF(揽收业务网点!A:A,P3687)&gt;0,"Sim","Não")</f>
        <v>Não</v>
      </c>
    </row>
    <row r="3688" spans="1:44">
      <c r="A3688" s="31" t="s">
        <v>42596</v>
      </c>
      <c r="B3688" s="31" t="s">
        <v>379</v>
      </c>
      <c r="C3688" s="31" t="s">
        <v>32994</v>
      </c>
      <c r="D3688" s="31" t="s">
        <v>381</v>
      </c>
      <c r="E3688" s="31" t="s">
        <v>382</v>
      </c>
      <c r="F3688" s="31" t="s">
        <v>383</v>
      </c>
      <c r="G3688" s="31">
        <v>20</v>
      </c>
      <c r="H3688" s="31" t="s">
        <v>27772</v>
      </c>
      <c r="I3688" s="31" t="s">
        <v>385</v>
      </c>
      <c r="J3688" s="31" t="s">
        <v>775</v>
      </c>
      <c r="K3688" s="31" t="s">
        <v>411</v>
      </c>
      <c r="L3688" s="31" t="s">
        <v>776</v>
      </c>
      <c r="M3688" s="31" t="s">
        <v>11239</v>
      </c>
      <c r="N3688" s="31" t="s">
        <v>11240</v>
      </c>
      <c r="O3688" s="31" t="s">
        <v>461</v>
      </c>
      <c r="P3688" s="31" t="s">
        <v>462</v>
      </c>
      <c r="Q3688" s="31" t="s">
        <v>5</v>
      </c>
      <c r="R3688" s="31" t="s">
        <v>34750</v>
      </c>
      <c r="S3688" s="31" t="s">
        <v>13091</v>
      </c>
      <c r="T3688" s="31" t="s">
        <v>42597</v>
      </c>
      <c r="U3688" s="31" t="s">
        <v>42598</v>
      </c>
      <c r="V3688" s="31">
        <v>930</v>
      </c>
      <c r="W3688" s="31" t="s">
        <v>396</v>
      </c>
      <c r="X3688" s="31" t="s">
        <v>42599</v>
      </c>
      <c r="Y3688" s="31" t="s">
        <v>40278</v>
      </c>
      <c r="Z3688" s="31" t="s">
        <v>42600</v>
      </c>
      <c r="AA3688" s="31" t="s">
        <v>42600</v>
      </c>
      <c r="AB3688" s="31" t="s">
        <v>11246</v>
      </c>
      <c r="AC3688" s="31" t="s">
        <v>11247</v>
      </c>
      <c r="AD3688" s="31" t="s">
        <v>5</v>
      </c>
      <c r="AE3688" s="31" t="s">
        <v>40051</v>
      </c>
      <c r="AF3688" s="31" t="s">
        <v>42601</v>
      </c>
      <c r="AG3688" s="31">
        <v>-55</v>
      </c>
      <c r="AH3688" s="31" t="s">
        <v>42601</v>
      </c>
      <c r="AI3688" s="31" t="s">
        <v>42602</v>
      </c>
      <c r="AJ3688" s="31">
        <v>24</v>
      </c>
      <c r="AK3688" s="31" t="s">
        <v>42603</v>
      </c>
      <c r="AL3688" s="31" t="s">
        <v>42604</v>
      </c>
      <c r="AM3688" s="31">
        <v>92</v>
      </c>
      <c r="AN3688" s="1">
        <f>IF(X3688="",0,1)</f>
        <v>1</v>
      </c>
      <c r="AO3688" s="1">
        <f>IF(AI3688="",0,1)</f>
        <v>1</v>
      </c>
      <c r="AP3688" s="30">
        <f>DATE(YEAR(AE3688),MONTH(AE3688),DAY(AE3688))</f>
        <v>46299</v>
      </c>
      <c r="AQ3688" s="1" t="str">
        <f>IF(COUNTIF('同场线路Rotas do mesmo SC'!A:A,C3688)&gt;0,"Sim","Não")</f>
        <v>Não</v>
      </c>
      <c r="AR3688" s="1" t="str">
        <f>IF(COUNTIF(揽收业务网点!A:A,P3688)&gt;0,"Sim","Não")</f>
        <v>Não</v>
      </c>
    </row>
    <row r="3689" spans="1:44">
      <c r="A3689" s="31" t="s">
        <v>42605</v>
      </c>
      <c r="B3689" s="31" t="s">
        <v>379</v>
      </c>
      <c r="C3689" s="31" t="s">
        <v>11320</v>
      </c>
      <c r="D3689" s="31" t="s">
        <v>381</v>
      </c>
      <c r="E3689" s="31" t="s">
        <v>382</v>
      </c>
      <c r="F3689" s="31" t="s">
        <v>383</v>
      </c>
      <c r="G3689" s="31">
        <v>110</v>
      </c>
      <c r="H3689" s="31" t="s">
        <v>11321</v>
      </c>
      <c r="I3689" s="31" t="s">
        <v>385</v>
      </c>
      <c r="J3689" s="31" t="s">
        <v>6981</v>
      </c>
      <c r="K3689" s="31" t="s">
        <v>387</v>
      </c>
      <c r="L3689" s="31" t="s">
        <v>6982</v>
      </c>
      <c r="M3689" s="31" t="s">
        <v>11322</v>
      </c>
      <c r="N3689" s="31" t="s">
        <v>11323</v>
      </c>
      <c r="O3689" s="31" t="s">
        <v>6856</v>
      </c>
      <c r="P3689" s="31" t="s">
        <v>6857</v>
      </c>
      <c r="Q3689" s="31" t="s">
        <v>94</v>
      </c>
      <c r="R3689" s="31" t="s">
        <v>8335</v>
      </c>
      <c r="S3689" s="31" t="s">
        <v>22498</v>
      </c>
      <c r="T3689" s="31" t="s">
        <v>42606</v>
      </c>
      <c r="U3689" s="31" t="s">
        <v>42307</v>
      </c>
      <c r="V3689" s="31">
        <v>18</v>
      </c>
      <c r="W3689" s="31" t="s">
        <v>396</v>
      </c>
      <c r="X3689" s="31" t="s">
        <v>42607</v>
      </c>
      <c r="Y3689" s="31" t="s">
        <v>40051</v>
      </c>
      <c r="Z3689" s="31" t="s">
        <v>42608</v>
      </c>
      <c r="AA3689" s="31" t="s">
        <v>42608</v>
      </c>
      <c r="AB3689" s="31" t="s">
        <v>11329</v>
      </c>
      <c r="AC3689" s="31" t="s">
        <v>11330</v>
      </c>
      <c r="AD3689" s="31" t="s">
        <v>94</v>
      </c>
      <c r="AE3689" s="31" t="s">
        <v>40340</v>
      </c>
      <c r="AF3689" s="31" t="s">
        <v>42609</v>
      </c>
      <c r="AG3689" s="31">
        <v>120</v>
      </c>
      <c r="AH3689" s="31" t="s">
        <v>42609</v>
      </c>
      <c r="AI3689" s="31" t="s">
        <v>42610</v>
      </c>
      <c r="AJ3689" s="31">
        <v>2</v>
      </c>
      <c r="AK3689" s="31" t="s">
        <v>42611</v>
      </c>
      <c r="AL3689" s="31" t="s">
        <v>42612</v>
      </c>
      <c r="AM3689" s="31">
        <v>1588</v>
      </c>
      <c r="AN3689" s="1">
        <f>IF(X3689="",0,1)</f>
        <v>1</v>
      </c>
      <c r="AO3689" s="1">
        <f>IF(AI3689="",0,1)</f>
        <v>1</v>
      </c>
      <c r="AP3689" s="30">
        <f>DATE(YEAR(AE3689),MONTH(AE3689),DAY(AE3689))</f>
        <v>46299</v>
      </c>
      <c r="AQ3689" s="1" t="str">
        <f>IF(COUNTIF('同场线路Rotas do mesmo SC'!A:A,C3689)&gt;0,"Sim","Não")</f>
        <v>Não</v>
      </c>
      <c r="AR3689" s="1" t="str">
        <f>IF(COUNTIF(揽收业务网点!A:A,P3689)&gt;0,"Sim","Não")</f>
        <v>Não</v>
      </c>
    </row>
    <row r="3690" spans="1:44">
      <c r="A3690" s="31" t="s">
        <v>42613</v>
      </c>
      <c r="B3690" s="31" t="s">
        <v>379</v>
      </c>
      <c r="C3690" s="31" t="s">
        <v>11374</v>
      </c>
      <c r="D3690" s="31" t="s">
        <v>381</v>
      </c>
      <c r="E3690" s="31" t="s">
        <v>382</v>
      </c>
      <c r="F3690" s="31" t="s">
        <v>383</v>
      </c>
      <c r="G3690" s="31">
        <v>25</v>
      </c>
      <c r="H3690" s="31" t="s">
        <v>22524</v>
      </c>
      <c r="I3690" s="31" t="s">
        <v>868</v>
      </c>
      <c r="J3690" s="31" t="s">
        <v>1753</v>
      </c>
      <c r="K3690" s="31" t="s">
        <v>387</v>
      </c>
      <c r="L3690" s="31" t="s">
        <v>1754</v>
      </c>
      <c r="M3690" s="31" t="s">
        <v>22525</v>
      </c>
      <c r="N3690" s="31" t="s">
        <v>22526</v>
      </c>
      <c r="O3690" s="31" t="s">
        <v>1703</v>
      </c>
      <c r="P3690" s="31" t="s">
        <v>45</v>
      </c>
      <c r="Q3690" s="31" t="s">
        <v>11</v>
      </c>
      <c r="R3690" s="31" t="s">
        <v>1884</v>
      </c>
      <c r="S3690" s="31" t="s">
        <v>42614</v>
      </c>
      <c r="T3690" s="31" t="s">
        <v>42615</v>
      </c>
      <c r="U3690" s="31" t="s">
        <v>42006</v>
      </c>
      <c r="V3690" s="31">
        <v>25</v>
      </c>
      <c r="W3690" s="31" t="s">
        <v>396</v>
      </c>
      <c r="X3690" s="31" t="s">
        <v>42616</v>
      </c>
      <c r="Y3690" s="31" t="s">
        <v>40074</v>
      </c>
      <c r="Z3690" s="31" t="s">
        <v>42617</v>
      </c>
      <c r="AA3690" s="31" t="s">
        <v>42617</v>
      </c>
      <c r="AB3690" s="31" t="s">
        <v>11383</v>
      </c>
      <c r="AC3690" s="31" t="s">
        <v>11384</v>
      </c>
      <c r="AD3690" s="31" t="s">
        <v>11</v>
      </c>
      <c r="AE3690" s="31" t="s">
        <v>41935</v>
      </c>
      <c r="AF3690" s="31" t="s">
        <v>42618</v>
      </c>
      <c r="AG3690" s="31">
        <v>37</v>
      </c>
      <c r="AH3690" s="31" t="s">
        <v>42618</v>
      </c>
      <c r="AI3690" s="31" t="s">
        <v>42619</v>
      </c>
      <c r="AJ3690" s="31">
        <v>3</v>
      </c>
      <c r="AK3690" s="31" t="s">
        <v>42620</v>
      </c>
      <c r="AL3690" s="31" t="s">
        <v>41097</v>
      </c>
      <c r="AM3690" s="31">
        <v>69</v>
      </c>
      <c r="AN3690" s="1">
        <f>IF(X3690="",0,1)</f>
        <v>1</v>
      </c>
      <c r="AO3690" s="1">
        <f>IF(AI3690="",0,1)</f>
        <v>1</v>
      </c>
      <c r="AP3690" s="30">
        <f>DATE(YEAR(AE3690),MONTH(AE3690),DAY(AE3690))</f>
        <v>46299</v>
      </c>
      <c r="AQ3690" s="1" t="str">
        <f>IF(COUNTIF('同场线路Rotas do mesmo SC'!A:A,C3690)&gt;0,"Sim","Não")</f>
        <v>Não</v>
      </c>
      <c r="AR3690" s="1" t="str">
        <f>IF(COUNTIF(揽收业务网点!A:A,P3690)&gt;0,"Sim","Não")</f>
        <v>Sim</v>
      </c>
    </row>
    <row r="3691" spans="1:44">
      <c r="A3691" s="31" t="s">
        <v>42621</v>
      </c>
      <c r="B3691" s="31" t="s">
        <v>379</v>
      </c>
      <c r="C3691" s="31" t="s">
        <v>42622</v>
      </c>
      <c r="D3691" s="31" t="s">
        <v>381</v>
      </c>
      <c r="E3691" s="31" t="s">
        <v>382</v>
      </c>
      <c r="F3691" s="31" t="s">
        <v>383</v>
      </c>
      <c r="G3691" s="31">
        <v>410</v>
      </c>
      <c r="H3691" s="31" t="s">
        <v>33084</v>
      </c>
      <c r="I3691" s="31" t="s">
        <v>512</v>
      </c>
      <c r="J3691" s="31" t="s">
        <v>26022</v>
      </c>
      <c r="K3691" s="31" t="s">
        <v>387</v>
      </c>
      <c r="L3691" s="31" t="s">
        <v>26023</v>
      </c>
      <c r="M3691" s="31" t="s">
        <v>33085</v>
      </c>
      <c r="N3691" s="31" t="s">
        <v>33086</v>
      </c>
      <c r="O3691" s="31" t="s">
        <v>3587</v>
      </c>
      <c r="P3691" s="31" t="s">
        <v>3588</v>
      </c>
      <c r="Q3691" s="31" t="s">
        <v>5</v>
      </c>
      <c r="R3691" s="31" t="s">
        <v>18980</v>
      </c>
      <c r="S3691" s="31" t="s">
        <v>12399</v>
      </c>
      <c r="T3691" s="31" t="s">
        <v>42623</v>
      </c>
      <c r="U3691" s="31" t="s">
        <v>42624</v>
      </c>
      <c r="V3691" s="31">
        <v>333</v>
      </c>
      <c r="W3691" s="31" t="s">
        <v>396</v>
      </c>
      <c r="X3691" s="31" t="s">
        <v>42625</v>
      </c>
      <c r="Y3691" s="31" t="s">
        <v>40063</v>
      </c>
      <c r="Z3691" s="31" t="s">
        <v>42626</v>
      </c>
      <c r="AA3691" s="31" t="s">
        <v>42626</v>
      </c>
      <c r="AB3691" s="31" t="s">
        <v>42627</v>
      </c>
      <c r="AC3691" s="31" t="s">
        <v>42628</v>
      </c>
      <c r="AD3691" s="31" t="s">
        <v>5</v>
      </c>
      <c r="AE3691" s="31" t="s">
        <v>39921</v>
      </c>
      <c r="AF3691" s="31" t="s">
        <v>40052</v>
      </c>
      <c r="AG3691" s="31">
        <v>-180</v>
      </c>
      <c r="AH3691" s="31" t="s">
        <v>40052</v>
      </c>
      <c r="AI3691" s="31" t="s">
        <v>42629</v>
      </c>
      <c r="AJ3691" s="31">
        <v>317</v>
      </c>
      <c r="AK3691" s="31" t="s">
        <v>42630</v>
      </c>
      <c r="AL3691" s="31" t="s">
        <v>42631</v>
      </c>
      <c r="AM3691" s="31">
        <v>76</v>
      </c>
      <c r="AN3691" s="1">
        <f>IF(X3691="",0,1)</f>
        <v>1</v>
      </c>
      <c r="AO3691" s="1">
        <f>IF(AI3691="",0,1)</f>
        <v>1</v>
      </c>
      <c r="AP3691" s="30">
        <f>DATE(YEAR(AE3691),MONTH(AE3691),DAY(AE3691))</f>
        <v>46299</v>
      </c>
      <c r="AQ3691" s="1" t="str">
        <f>IF(COUNTIF('同场线路Rotas do mesmo SC'!A:A,C3691)&gt;0,"Sim","Não")</f>
        <v>Não</v>
      </c>
      <c r="AR3691" s="1" t="str">
        <f>IF(COUNTIF(揽收业务网点!A:A,P3691)&gt;0,"Sim","Não")</f>
        <v>Não</v>
      </c>
    </row>
    <row r="3692" spans="1:44">
      <c r="A3692" s="31" t="s">
        <v>42632</v>
      </c>
      <c r="B3692" s="31" t="s">
        <v>379</v>
      </c>
      <c r="C3692" s="31" t="s">
        <v>42633</v>
      </c>
      <c r="D3692" s="31" t="s">
        <v>381</v>
      </c>
      <c r="E3692" s="31" t="s">
        <v>640</v>
      </c>
      <c r="F3692" s="31" t="s">
        <v>7057</v>
      </c>
      <c r="G3692" s="31">
        <v>18</v>
      </c>
      <c r="H3692" s="31" t="s">
        <v>11204</v>
      </c>
      <c r="I3692" s="31" t="s">
        <v>385</v>
      </c>
      <c r="J3692" s="31" t="s">
        <v>8828</v>
      </c>
      <c r="K3692" s="31" t="s">
        <v>411</v>
      </c>
      <c r="L3692" s="31" t="s">
        <v>65</v>
      </c>
      <c r="M3692" s="31" t="s">
        <v>11205</v>
      </c>
      <c r="N3692" s="31" t="s">
        <v>11206</v>
      </c>
      <c r="O3692" s="31" t="s">
        <v>8831</v>
      </c>
      <c r="P3692" s="31" t="s">
        <v>65</v>
      </c>
      <c r="Q3692" s="31" t="s">
        <v>11</v>
      </c>
      <c r="R3692" s="31" t="s">
        <v>42634</v>
      </c>
      <c r="S3692" s="31" t="s">
        <v>42634</v>
      </c>
      <c r="T3692" s="31" t="s">
        <v>42635</v>
      </c>
      <c r="U3692" s="31" t="s">
        <v>42636</v>
      </c>
      <c r="V3692" s="31">
        <v>5</v>
      </c>
      <c r="W3692" s="31" t="s">
        <v>396</v>
      </c>
      <c r="X3692" s="31" t="s">
        <v>42637</v>
      </c>
      <c r="Y3692" s="31" t="s">
        <v>40321</v>
      </c>
      <c r="Z3692" s="31" t="s">
        <v>42638</v>
      </c>
      <c r="AA3692" s="31" t="s">
        <v>42638</v>
      </c>
      <c r="AB3692" s="31" t="s">
        <v>653</v>
      </c>
      <c r="AC3692" s="31" t="s">
        <v>654</v>
      </c>
      <c r="AD3692" s="31" t="s">
        <v>11</v>
      </c>
      <c r="AE3692" s="31" t="s">
        <v>40320</v>
      </c>
      <c r="AF3692" s="31" t="s">
        <v>42639</v>
      </c>
      <c r="AG3692" s="31">
        <v>-105</v>
      </c>
      <c r="AH3692" s="31" t="s">
        <v>42639</v>
      </c>
      <c r="AI3692" s="31" t="s">
        <v>42640</v>
      </c>
      <c r="AJ3692" s="31">
        <v>1017</v>
      </c>
      <c r="AK3692" s="31" t="s">
        <v>42641</v>
      </c>
      <c r="AL3692" s="31" t="s">
        <v>42642</v>
      </c>
      <c r="AM3692" s="31">
        <v>1309</v>
      </c>
      <c r="AN3692" s="1">
        <f>IF(X3692="",0,1)</f>
        <v>1</v>
      </c>
      <c r="AO3692" s="1">
        <f>IF(AI3692="",0,1)</f>
        <v>1</v>
      </c>
      <c r="AP3692" s="30">
        <f>DATE(YEAR(AE3692),MONTH(AE3692),DAY(AE3692))</f>
        <v>46299</v>
      </c>
      <c r="AQ3692" s="1" t="str">
        <f>IF(COUNTIF('同场线路Rotas do mesmo SC'!A:A,C3692)&gt;0,"Sim","Não")</f>
        <v>Não</v>
      </c>
      <c r="AR3692" s="1" t="str">
        <f>IF(COUNTIF(揽收业务网点!A:A,P3692)&gt;0,"Sim","Não")</f>
        <v>Sim</v>
      </c>
    </row>
    <row r="3693" spans="1:44">
      <c r="A3693" s="31" t="s">
        <v>42643</v>
      </c>
      <c r="B3693" s="31" t="s">
        <v>379</v>
      </c>
      <c r="C3693" s="31" t="s">
        <v>11429</v>
      </c>
      <c r="D3693" s="31" t="s">
        <v>381</v>
      </c>
      <c r="E3693" s="31" t="s">
        <v>382</v>
      </c>
      <c r="F3693" s="31" t="s">
        <v>383</v>
      </c>
      <c r="G3693" s="31">
        <v>145</v>
      </c>
      <c r="H3693" s="31" t="s">
        <v>11430</v>
      </c>
      <c r="I3693" s="31" t="s">
        <v>385</v>
      </c>
      <c r="J3693" s="31" t="s">
        <v>1597</v>
      </c>
      <c r="K3693" s="31" t="s">
        <v>387</v>
      </c>
      <c r="L3693" s="31" t="s">
        <v>1598</v>
      </c>
      <c r="M3693" s="31" t="s">
        <v>11431</v>
      </c>
      <c r="N3693" s="31" t="s">
        <v>11432</v>
      </c>
      <c r="O3693" s="31" t="s">
        <v>6856</v>
      </c>
      <c r="P3693" s="31" t="s">
        <v>6857</v>
      </c>
      <c r="Q3693" s="31" t="s">
        <v>94</v>
      </c>
      <c r="R3693" s="31" t="s">
        <v>36852</v>
      </c>
      <c r="S3693" s="31" t="s">
        <v>42644</v>
      </c>
      <c r="T3693" s="31" t="s">
        <v>42645</v>
      </c>
      <c r="U3693" s="31" t="s">
        <v>42646</v>
      </c>
      <c r="V3693" s="31">
        <v>35</v>
      </c>
      <c r="W3693" s="31" t="s">
        <v>396</v>
      </c>
      <c r="X3693" s="31" t="s">
        <v>42647</v>
      </c>
      <c r="Y3693" s="31" t="s">
        <v>40695</v>
      </c>
      <c r="Z3693" s="31" t="s">
        <v>42648</v>
      </c>
      <c r="AA3693" s="31" t="s">
        <v>42648</v>
      </c>
      <c r="AB3693" s="31" t="s">
        <v>11437</v>
      </c>
      <c r="AC3693" s="31" t="s">
        <v>11438</v>
      </c>
      <c r="AD3693" s="31" t="s">
        <v>94</v>
      </c>
      <c r="AE3693" s="31" t="s">
        <v>40074</v>
      </c>
      <c r="AF3693" s="31" t="s">
        <v>42649</v>
      </c>
      <c r="AG3693" s="31">
        <v>199</v>
      </c>
      <c r="AH3693" s="31" t="s">
        <v>42649</v>
      </c>
      <c r="AI3693" s="31" t="s">
        <v>42650</v>
      </c>
      <c r="AJ3693" s="31">
        <v>14</v>
      </c>
      <c r="AK3693" s="31" t="s">
        <v>42651</v>
      </c>
      <c r="AL3693" s="31" t="s">
        <v>42652</v>
      </c>
      <c r="AM3693" s="31">
        <v>64</v>
      </c>
      <c r="AN3693" s="1">
        <f>IF(X3693="",0,1)</f>
        <v>1</v>
      </c>
      <c r="AO3693" s="1">
        <f>IF(AI3693="",0,1)</f>
        <v>1</v>
      </c>
      <c r="AP3693" s="30">
        <f>DATE(YEAR(AE3693),MONTH(AE3693),DAY(AE3693))</f>
        <v>46299</v>
      </c>
      <c r="AQ3693" s="1" t="str">
        <f>IF(COUNTIF('同场线路Rotas do mesmo SC'!A:A,C3693)&gt;0,"Sim","Não")</f>
        <v>Não</v>
      </c>
      <c r="AR3693" s="1" t="str">
        <f>IF(COUNTIF(揽收业务网点!A:A,P3693)&gt;0,"Sim","Não")</f>
        <v>Não</v>
      </c>
    </row>
    <row r="3694" spans="1:44">
      <c r="A3694" s="31" t="s">
        <v>42653</v>
      </c>
      <c r="B3694" s="31" t="s">
        <v>379</v>
      </c>
      <c r="C3694" s="31" t="s">
        <v>11444</v>
      </c>
      <c r="D3694" s="31" t="s">
        <v>381</v>
      </c>
      <c r="E3694" s="31" t="s">
        <v>382</v>
      </c>
      <c r="F3694" s="31" t="s">
        <v>383</v>
      </c>
      <c r="G3694" s="31">
        <v>45</v>
      </c>
      <c r="H3694" s="31" t="s">
        <v>11445</v>
      </c>
      <c r="I3694" s="31" t="s">
        <v>512</v>
      </c>
      <c r="J3694" s="31" t="s">
        <v>11446</v>
      </c>
      <c r="K3694" s="31" t="s">
        <v>387</v>
      </c>
      <c r="L3694" s="31" t="s">
        <v>11447</v>
      </c>
      <c r="M3694" s="31" t="s">
        <v>11448</v>
      </c>
      <c r="N3694" s="31" t="s">
        <v>11449</v>
      </c>
      <c r="O3694" s="31" t="s">
        <v>10517</v>
      </c>
      <c r="P3694" s="31" t="s">
        <v>10518</v>
      </c>
      <c r="Q3694" s="31" t="s">
        <v>5</v>
      </c>
      <c r="R3694" s="31" t="s">
        <v>35103</v>
      </c>
      <c r="S3694" s="31" t="s">
        <v>42654</v>
      </c>
      <c r="T3694" s="31" t="s">
        <v>42655</v>
      </c>
      <c r="U3694" s="31" t="s">
        <v>42656</v>
      </c>
      <c r="V3694" s="31">
        <v>34</v>
      </c>
      <c r="W3694" s="31" t="s">
        <v>396</v>
      </c>
      <c r="X3694" s="31" t="s">
        <v>42657</v>
      </c>
      <c r="Y3694" s="31" t="s">
        <v>41971</v>
      </c>
      <c r="Z3694" s="31" t="s">
        <v>42658</v>
      </c>
      <c r="AA3694" s="31" t="s">
        <v>42658</v>
      </c>
      <c r="AB3694" s="31" t="s">
        <v>11455</v>
      </c>
      <c r="AC3694" s="31" t="s">
        <v>11456</v>
      </c>
      <c r="AD3694" s="31" t="s">
        <v>5</v>
      </c>
      <c r="AE3694" s="31" t="s">
        <v>42659</v>
      </c>
      <c r="AF3694" s="31" t="s">
        <v>42660</v>
      </c>
      <c r="AG3694" s="31">
        <v>-601</v>
      </c>
      <c r="AH3694" s="31" t="s">
        <v>42660</v>
      </c>
      <c r="AI3694" s="31" t="s">
        <v>42661</v>
      </c>
      <c r="AJ3694" s="31">
        <v>6</v>
      </c>
      <c r="AK3694" s="31" t="s">
        <v>42662</v>
      </c>
      <c r="AL3694" s="31" t="s">
        <v>42663</v>
      </c>
      <c r="AM3694" s="31">
        <v>49</v>
      </c>
      <c r="AN3694" s="1">
        <f>IF(X3694="",0,1)</f>
        <v>1</v>
      </c>
      <c r="AO3694" s="1">
        <f>IF(AI3694="",0,1)</f>
        <v>1</v>
      </c>
      <c r="AP3694" s="30">
        <f>DATE(YEAR(AE3694),MONTH(AE3694),DAY(AE3694))</f>
        <v>46299</v>
      </c>
      <c r="AQ3694" s="1" t="str">
        <f>IF(COUNTIF('同场线路Rotas do mesmo SC'!A:A,C3694)&gt;0,"Sim","Não")</f>
        <v>Não</v>
      </c>
      <c r="AR3694" s="1" t="str">
        <f>IF(COUNTIF(揽收业务网点!A:A,P3694)&gt;0,"Sim","Não")</f>
        <v>Não</v>
      </c>
    </row>
    <row r="3695" spans="1:44">
      <c r="A3695" s="31" t="s">
        <v>42664</v>
      </c>
      <c r="B3695" s="31" t="s">
        <v>379</v>
      </c>
      <c r="C3695" s="31" t="s">
        <v>11591</v>
      </c>
      <c r="D3695" s="31" t="s">
        <v>381</v>
      </c>
      <c r="E3695" s="31" t="s">
        <v>382</v>
      </c>
      <c r="F3695" s="31" t="s">
        <v>383</v>
      </c>
      <c r="G3695" s="31">
        <v>87</v>
      </c>
      <c r="H3695" s="31" t="s">
        <v>7782</v>
      </c>
      <c r="I3695" s="31" t="s">
        <v>385</v>
      </c>
      <c r="J3695" s="31" t="s">
        <v>1753</v>
      </c>
      <c r="K3695" s="31" t="s">
        <v>387</v>
      </c>
      <c r="L3695" s="31" t="s">
        <v>1754</v>
      </c>
      <c r="M3695" s="31" t="s">
        <v>7783</v>
      </c>
      <c r="N3695" s="31" t="s">
        <v>7784</v>
      </c>
      <c r="O3695" s="31" t="s">
        <v>1703</v>
      </c>
      <c r="P3695" s="31" t="s">
        <v>45</v>
      </c>
      <c r="Q3695" s="31" t="s">
        <v>11</v>
      </c>
      <c r="R3695" s="31" t="s">
        <v>33942</v>
      </c>
      <c r="S3695" s="31" t="s">
        <v>33942</v>
      </c>
      <c r="T3695" s="31" t="s">
        <v>42665</v>
      </c>
      <c r="U3695" s="31" t="s">
        <v>42666</v>
      </c>
      <c r="V3695" s="31">
        <v>29</v>
      </c>
      <c r="W3695" s="31" t="s">
        <v>396</v>
      </c>
      <c r="X3695" s="31" t="s">
        <v>42667</v>
      </c>
      <c r="Y3695" s="31" t="s">
        <v>40265</v>
      </c>
      <c r="Z3695" s="31" t="s">
        <v>42668</v>
      </c>
      <c r="AA3695" s="31" t="s">
        <v>42668</v>
      </c>
      <c r="AB3695" s="31" t="s">
        <v>11596</v>
      </c>
      <c r="AC3695" s="31" t="s">
        <v>11597</v>
      </c>
      <c r="AD3695" s="31" t="s">
        <v>11</v>
      </c>
      <c r="AE3695" s="31" t="s">
        <v>39877</v>
      </c>
      <c r="AF3695" s="31" t="s">
        <v>42669</v>
      </c>
      <c r="AG3695" s="31">
        <v>33</v>
      </c>
      <c r="AH3695" s="31" t="s">
        <v>42669</v>
      </c>
      <c r="AI3695" s="31" t="s">
        <v>42670</v>
      </c>
      <c r="AJ3695" s="31">
        <v>9</v>
      </c>
      <c r="AK3695" s="31" t="s">
        <v>42671</v>
      </c>
      <c r="AL3695" s="31" t="s">
        <v>42672</v>
      </c>
      <c r="AM3695" s="31">
        <v>84</v>
      </c>
      <c r="AN3695" s="1">
        <f>IF(X3695="",0,1)</f>
        <v>1</v>
      </c>
      <c r="AO3695" s="1">
        <f>IF(AI3695="",0,1)</f>
        <v>1</v>
      </c>
      <c r="AP3695" s="30">
        <f>DATE(YEAR(AE3695),MONTH(AE3695),DAY(AE3695))</f>
        <v>46299</v>
      </c>
      <c r="AQ3695" s="1" t="str">
        <f>IF(COUNTIF('同场线路Rotas do mesmo SC'!A:A,C3695)&gt;0,"Sim","Não")</f>
        <v>Não</v>
      </c>
      <c r="AR3695" s="1" t="str">
        <f>IF(COUNTIF(揽收业务网点!A:A,P3695)&gt;0,"Sim","Não")</f>
        <v>Sim</v>
      </c>
    </row>
    <row r="3696" spans="1:44">
      <c r="A3696" s="31" t="s">
        <v>42673</v>
      </c>
      <c r="B3696" s="31" t="s">
        <v>379</v>
      </c>
      <c r="C3696" s="31" t="s">
        <v>11603</v>
      </c>
      <c r="D3696" s="31" t="s">
        <v>381</v>
      </c>
      <c r="E3696" s="31" t="s">
        <v>382</v>
      </c>
      <c r="F3696" s="31" t="s">
        <v>383</v>
      </c>
      <c r="G3696" s="31">
        <v>43</v>
      </c>
      <c r="H3696" s="31" t="s">
        <v>6658</v>
      </c>
      <c r="I3696" s="31" t="s">
        <v>868</v>
      </c>
      <c r="J3696" s="31" t="s">
        <v>642</v>
      </c>
      <c r="K3696" s="31" t="s">
        <v>387</v>
      </c>
      <c r="L3696" s="31" t="s">
        <v>643</v>
      </c>
      <c r="M3696" s="31" t="s">
        <v>6659</v>
      </c>
      <c r="N3696" s="31" t="s">
        <v>6660</v>
      </c>
      <c r="O3696" s="31" t="s">
        <v>1703</v>
      </c>
      <c r="P3696" s="31" t="s">
        <v>45</v>
      </c>
      <c r="Q3696" s="31" t="s">
        <v>11</v>
      </c>
      <c r="R3696" s="31" t="s">
        <v>18512</v>
      </c>
      <c r="S3696" s="31" t="s">
        <v>12584</v>
      </c>
      <c r="T3696" s="31" t="s">
        <v>42674</v>
      </c>
      <c r="U3696" s="31" t="s">
        <v>42675</v>
      </c>
      <c r="V3696" s="31">
        <v>97</v>
      </c>
      <c r="W3696" s="31" t="s">
        <v>396</v>
      </c>
      <c r="X3696" s="31" t="s">
        <v>42676</v>
      </c>
      <c r="Y3696" s="31" t="s">
        <v>41630</v>
      </c>
      <c r="Z3696" s="31" t="s">
        <v>42677</v>
      </c>
      <c r="AA3696" s="31" t="s">
        <v>42677</v>
      </c>
      <c r="AB3696" s="31" t="s">
        <v>11609</v>
      </c>
      <c r="AC3696" s="31" t="s">
        <v>11610</v>
      </c>
      <c r="AD3696" s="31" t="s">
        <v>11</v>
      </c>
      <c r="AE3696" s="31" t="s">
        <v>41437</v>
      </c>
      <c r="AF3696" s="31" t="s">
        <v>42678</v>
      </c>
      <c r="AG3696" s="31">
        <v>-53</v>
      </c>
      <c r="AH3696" s="31" t="s">
        <v>42678</v>
      </c>
      <c r="AI3696" s="31" t="s">
        <v>42679</v>
      </c>
      <c r="AJ3696" s="31">
        <v>13</v>
      </c>
      <c r="AK3696" s="31" t="s">
        <v>42680</v>
      </c>
      <c r="AL3696" s="31" t="s">
        <v>42681</v>
      </c>
      <c r="AM3696" s="31">
        <v>69</v>
      </c>
      <c r="AN3696" s="1">
        <f>IF(X3696="",0,1)</f>
        <v>1</v>
      </c>
      <c r="AO3696" s="1">
        <f>IF(AI3696="",0,1)</f>
        <v>1</v>
      </c>
      <c r="AP3696" s="30">
        <f>DATE(YEAR(AE3696),MONTH(AE3696),DAY(AE3696))</f>
        <v>46299</v>
      </c>
      <c r="AQ3696" s="1" t="str">
        <f>IF(COUNTIF('同场线路Rotas do mesmo SC'!A:A,C3696)&gt;0,"Sim","Não")</f>
        <v>Não</v>
      </c>
      <c r="AR3696" s="1" t="str">
        <f>IF(COUNTIF(揽收业务网点!A:A,P3696)&gt;0,"Sim","Não")</f>
        <v>Sim</v>
      </c>
    </row>
    <row r="3697" spans="1:44">
      <c r="A3697" s="31" t="s">
        <v>42682</v>
      </c>
      <c r="B3697" s="31" t="s">
        <v>379</v>
      </c>
      <c r="C3697" s="31" t="s">
        <v>11638</v>
      </c>
      <c r="D3697" s="31" t="s">
        <v>381</v>
      </c>
      <c r="E3697" s="31" t="s">
        <v>382</v>
      </c>
      <c r="F3697" s="31" t="s">
        <v>383</v>
      </c>
      <c r="G3697" s="31">
        <v>80</v>
      </c>
      <c r="H3697" s="31" t="s">
        <v>1824</v>
      </c>
      <c r="I3697" s="31" t="s">
        <v>1289</v>
      </c>
      <c r="J3697" s="31" t="s">
        <v>11639</v>
      </c>
      <c r="K3697" s="31" t="s">
        <v>387</v>
      </c>
      <c r="L3697" s="31" t="s">
        <v>11640</v>
      </c>
      <c r="M3697" s="31" t="s">
        <v>11641</v>
      </c>
      <c r="N3697" s="31" t="s">
        <v>11642</v>
      </c>
      <c r="O3697" s="31" t="s">
        <v>11643</v>
      </c>
      <c r="P3697" s="31" t="s">
        <v>11644</v>
      </c>
      <c r="Q3697" s="31" t="s">
        <v>5</v>
      </c>
      <c r="R3697" s="31" t="s">
        <v>19237</v>
      </c>
      <c r="S3697" s="31" t="s">
        <v>21342</v>
      </c>
      <c r="T3697" s="31" t="s">
        <v>42683</v>
      </c>
      <c r="U3697" s="31" t="s">
        <v>42014</v>
      </c>
      <c r="V3697" s="31">
        <v>387</v>
      </c>
      <c r="W3697" s="31" t="s">
        <v>396</v>
      </c>
      <c r="X3697" s="31" t="s">
        <v>42684</v>
      </c>
      <c r="Y3697" s="31" t="s">
        <v>40052</v>
      </c>
      <c r="Z3697" s="31" t="s">
        <v>42168</v>
      </c>
      <c r="AA3697" s="31" t="s">
        <v>42168</v>
      </c>
      <c r="AB3697" s="31" t="s">
        <v>11650</v>
      </c>
      <c r="AC3697" s="31" t="s">
        <v>11651</v>
      </c>
      <c r="AD3697" s="31" t="s">
        <v>5</v>
      </c>
      <c r="AE3697" s="31" t="s">
        <v>40329</v>
      </c>
      <c r="AF3697" s="31" t="s">
        <v>42685</v>
      </c>
      <c r="AG3697" s="31">
        <v>-188</v>
      </c>
      <c r="AH3697" s="31" t="s">
        <v>42685</v>
      </c>
      <c r="AI3697" s="31" t="s">
        <v>42685</v>
      </c>
      <c r="AJ3697" s="31">
        <v>31</v>
      </c>
      <c r="AK3697" s="31" t="s">
        <v>42686</v>
      </c>
      <c r="AL3697" s="31" t="s">
        <v>42687</v>
      </c>
      <c r="AM3697" s="31">
        <v>201</v>
      </c>
      <c r="AN3697" s="1">
        <f>IF(X3697="",0,1)</f>
        <v>1</v>
      </c>
      <c r="AO3697" s="1">
        <f>IF(AI3697="",0,1)</f>
        <v>1</v>
      </c>
      <c r="AP3697" s="30">
        <f>DATE(YEAR(AE3697),MONTH(AE3697),DAY(AE3697))</f>
        <v>46299</v>
      </c>
      <c r="AQ3697" s="1" t="str">
        <f>IF(COUNTIF('同场线路Rotas do mesmo SC'!A:A,C3697)&gt;0,"Sim","Não")</f>
        <v>Não</v>
      </c>
      <c r="AR3697" s="1" t="str">
        <f>IF(COUNTIF(揽收业务网点!A:A,P3697)&gt;0,"Sim","Não")</f>
        <v>Não</v>
      </c>
    </row>
    <row r="3698" spans="1:44">
      <c r="A3698" s="31" t="s">
        <v>42688</v>
      </c>
      <c r="B3698" s="31" t="s">
        <v>379</v>
      </c>
      <c r="C3698" s="31" t="s">
        <v>11717</v>
      </c>
      <c r="D3698" s="31" t="s">
        <v>381</v>
      </c>
      <c r="E3698" s="31" t="s">
        <v>382</v>
      </c>
      <c r="F3698" s="31" t="s">
        <v>383</v>
      </c>
      <c r="G3698" s="31">
        <v>615</v>
      </c>
      <c r="H3698" s="31" t="s">
        <v>34454</v>
      </c>
      <c r="I3698" s="31" t="s">
        <v>409</v>
      </c>
      <c r="J3698" s="31" t="s">
        <v>33307</v>
      </c>
      <c r="K3698" s="31" t="s">
        <v>387</v>
      </c>
      <c r="L3698" s="31" t="s">
        <v>33308</v>
      </c>
      <c r="M3698" s="31" t="s">
        <v>34455</v>
      </c>
      <c r="N3698" s="31" t="s">
        <v>34456</v>
      </c>
      <c r="O3698" s="31" t="s">
        <v>517</v>
      </c>
      <c r="P3698" s="31" t="s">
        <v>518</v>
      </c>
      <c r="Q3698" s="31" t="s">
        <v>2</v>
      </c>
      <c r="R3698" s="31" t="s">
        <v>42689</v>
      </c>
      <c r="S3698" s="31" t="s">
        <v>42690</v>
      </c>
      <c r="T3698" s="31" t="s">
        <v>42691</v>
      </c>
      <c r="U3698" s="31" t="s">
        <v>42692</v>
      </c>
      <c r="V3698" s="31">
        <v>406</v>
      </c>
      <c r="W3698" s="31" t="s">
        <v>396</v>
      </c>
      <c r="X3698" s="31" t="s">
        <v>42693</v>
      </c>
      <c r="Y3698" s="31" t="s">
        <v>39889</v>
      </c>
      <c r="Z3698" s="31" t="s">
        <v>42694</v>
      </c>
      <c r="AA3698" s="31" t="s">
        <v>42694</v>
      </c>
      <c r="AB3698" s="31" t="s">
        <v>540</v>
      </c>
      <c r="AC3698" s="31" t="s">
        <v>541</v>
      </c>
      <c r="AD3698" s="31" t="s">
        <v>2</v>
      </c>
      <c r="AE3698" s="31" t="s">
        <v>40321</v>
      </c>
      <c r="AF3698" s="31" t="s">
        <v>39862</v>
      </c>
      <c r="AG3698" s="31">
        <v>-217</v>
      </c>
      <c r="AH3698" s="31" t="s">
        <v>39862</v>
      </c>
      <c r="AI3698" s="31"/>
      <c r="AJ3698" s="31">
        <v>344</v>
      </c>
      <c r="AK3698" s="31" t="s">
        <v>42695</v>
      </c>
      <c r="AL3698" s="31" t="s">
        <v>42696</v>
      </c>
      <c r="AM3698" s="31">
        <v>276</v>
      </c>
      <c r="AN3698" s="1">
        <f>IF(X3698="",0,1)</f>
        <v>1</v>
      </c>
      <c r="AO3698" s="1">
        <f>IF(AI3698="",0,1)</f>
        <v>0</v>
      </c>
      <c r="AP3698" s="30">
        <f>DATE(YEAR(AE3698),MONTH(AE3698),DAY(AE3698))</f>
        <v>46299</v>
      </c>
      <c r="AQ3698" s="1" t="str">
        <f>IF(COUNTIF('同场线路Rotas do mesmo SC'!A:A,C3698)&gt;0,"Sim","Não")</f>
        <v>Não</v>
      </c>
      <c r="AR3698" s="1" t="str">
        <f>IF(COUNTIF(揽收业务网点!A:A,P3698)&gt;0,"Sim","Não")</f>
        <v>Não</v>
      </c>
    </row>
    <row r="3699" spans="1:44">
      <c r="A3699" s="31" t="s">
        <v>42697</v>
      </c>
      <c r="B3699" s="31" t="s">
        <v>379</v>
      </c>
      <c r="C3699" s="31" t="s">
        <v>11731</v>
      </c>
      <c r="D3699" s="31" t="s">
        <v>381</v>
      </c>
      <c r="E3699" s="31" t="s">
        <v>382</v>
      </c>
      <c r="F3699" s="31" t="s">
        <v>383</v>
      </c>
      <c r="G3699" s="31">
        <v>38</v>
      </c>
      <c r="H3699" s="31" t="s">
        <v>3399</v>
      </c>
      <c r="I3699" s="31" t="s">
        <v>868</v>
      </c>
      <c r="J3699" s="31" t="s">
        <v>1979</v>
      </c>
      <c r="K3699" s="31" t="s">
        <v>411</v>
      </c>
      <c r="L3699" s="31" t="s">
        <v>1980</v>
      </c>
      <c r="M3699" s="31" t="s">
        <v>11805</v>
      </c>
      <c r="N3699" s="31" t="s">
        <v>11806</v>
      </c>
      <c r="O3699" s="31" t="s">
        <v>653</v>
      </c>
      <c r="P3699" s="31" t="s">
        <v>654</v>
      </c>
      <c r="Q3699" s="31" t="s">
        <v>11</v>
      </c>
      <c r="R3699" s="31" t="s">
        <v>42698</v>
      </c>
      <c r="S3699" s="31" t="s">
        <v>42699</v>
      </c>
      <c r="T3699" s="31" t="s">
        <v>42700</v>
      </c>
      <c r="U3699" s="31" t="s">
        <v>42701</v>
      </c>
      <c r="V3699" s="31">
        <v>963</v>
      </c>
      <c r="W3699" s="31" t="s">
        <v>396</v>
      </c>
      <c r="X3699" s="31" t="s">
        <v>42702</v>
      </c>
      <c r="Y3699" s="31" t="s">
        <v>40278</v>
      </c>
      <c r="Z3699" s="31" t="s">
        <v>42703</v>
      </c>
      <c r="AA3699" s="31" t="s">
        <v>42703</v>
      </c>
      <c r="AB3699" s="31" t="s">
        <v>11741</v>
      </c>
      <c r="AC3699" s="31" t="s">
        <v>11742</v>
      </c>
      <c r="AD3699" s="31" t="s">
        <v>11</v>
      </c>
      <c r="AE3699" s="31" t="s">
        <v>40074</v>
      </c>
      <c r="AF3699" s="31" t="s">
        <v>42704</v>
      </c>
      <c r="AG3699" s="31">
        <v>-24</v>
      </c>
      <c r="AH3699" s="31" t="s">
        <v>42704</v>
      </c>
      <c r="AI3699" s="31" t="s">
        <v>42705</v>
      </c>
      <c r="AJ3699" s="31">
        <v>21</v>
      </c>
      <c r="AK3699" s="31" t="s">
        <v>42706</v>
      </c>
      <c r="AL3699" s="31" t="s">
        <v>42707</v>
      </c>
      <c r="AM3699" s="31">
        <v>1616</v>
      </c>
      <c r="AN3699" s="1">
        <f>IF(X3699="",0,1)</f>
        <v>1</v>
      </c>
      <c r="AO3699" s="1">
        <f>IF(AI3699="",0,1)</f>
        <v>1</v>
      </c>
      <c r="AP3699" s="30">
        <f>DATE(YEAR(AE3699),MONTH(AE3699),DAY(AE3699))</f>
        <v>46299</v>
      </c>
      <c r="AQ3699" s="1" t="str">
        <f>IF(COUNTIF('同场线路Rotas do mesmo SC'!A:A,C3699)&gt;0,"Sim","Não")</f>
        <v>Não</v>
      </c>
      <c r="AR3699" s="1" t="str">
        <f>IF(COUNTIF(揽收业务网点!A:A,P3699)&gt;0,"Sim","Não")</f>
        <v>Não</v>
      </c>
    </row>
    <row r="3700" spans="1:44">
      <c r="A3700" s="31" t="s">
        <v>42708</v>
      </c>
      <c r="B3700" s="31" t="s">
        <v>379</v>
      </c>
      <c r="C3700" s="31" t="s">
        <v>22799</v>
      </c>
      <c r="D3700" s="31" t="s">
        <v>381</v>
      </c>
      <c r="E3700" s="31" t="s">
        <v>382</v>
      </c>
      <c r="F3700" s="31" t="s">
        <v>383</v>
      </c>
      <c r="G3700" s="31">
        <v>84</v>
      </c>
      <c r="H3700" s="31" t="s">
        <v>33344</v>
      </c>
      <c r="I3700" s="31" t="s">
        <v>702</v>
      </c>
      <c r="J3700" s="31" t="s">
        <v>642</v>
      </c>
      <c r="K3700" s="31" t="s">
        <v>387</v>
      </c>
      <c r="L3700" s="31" t="s">
        <v>643</v>
      </c>
      <c r="M3700" s="31" t="s">
        <v>33345</v>
      </c>
      <c r="N3700" s="31" t="s">
        <v>33346</v>
      </c>
      <c r="O3700" s="31" t="s">
        <v>1025</v>
      </c>
      <c r="P3700" s="31" t="s">
        <v>1026</v>
      </c>
      <c r="Q3700" s="31" t="s">
        <v>118</v>
      </c>
      <c r="R3700" s="31" t="s">
        <v>8506</v>
      </c>
      <c r="S3700" s="31" t="s">
        <v>42709</v>
      </c>
      <c r="T3700" s="31" t="s">
        <v>42710</v>
      </c>
      <c r="U3700" s="31" t="s">
        <v>42711</v>
      </c>
      <c r="V3700" s="31">
        <v>41</v>
      </c>
      <c r="W3700" s="31" t="s">
        <v>396</v>
      </c>
      <c r="X3700" s="31" t="s">
        <v>42712</v>
      </c>
      <c r="Y3700" s="31" t="s">
        <v>40052</v>
      </c>
      <c r="Z3700" s="31" t="s">
        <v>42713</v>
      </c>
      <c r="AA3700" s="31" t="s">
        <v>42713</v>
      </c>
      <c r="AB3700" s="31" t="s">
        <v>22808</v>
      </c>
      <c r="AC3700" s="31" t="s">
        <v>137</v>
      </c>
      <c r="AD3700" s="31" t="s">
        <v>118</v>
      </c>
      <c r="AE3700" s="31" t="s">
        <v>40429</v>
      </c>
      <c r="AF3700" s="31" t="s">
        <v>42714</v>
      </c>
      <c r="AG3700" s="31">
        <v>-16</v>
      </c>
      <c r="AH3700" s="31" t="s">
        <v>42714</v>
      </c>
      <c r="AI3700" s="31" t="s">
        <v>42715</v>
      </c>
      <c r="AJ3700" s="31">
        <v>34</v>
      </c>
      <c r="AK3700" s="31" t="s">
        <v>42716</v>
      </c>
      <c r="AL3700" s="31" t="s">
        <v>42717</v>
      </c>
      <c r="AM3700" s="31">
        <v>145</v>
      </c>
      <c r="AN3700" s="1">
        <f>IF(X3700="",0,1)</f>
        <v>1</v>
      </c>
      <c r="AO3700" s="1">
        <f>IF(AI3700="",0,1)</f>
        <v>1</v>
      </c>
      <c r="AP3700" s="30">
        <f>DATE(YEAR(AE3700),MONTH(AE3700),DAY(AE3700))</f>
        <v>46299</v>
      </c>
      <c r="AQ3700" s="1" t="str">
        <f>IF(COUNTIF('同场线路Rotas do mesmo SC'!A:A,C3700)&gt;0,"Sim","Não")</f>
        <v>Não</v>
      </c>
      <c r="AR3700" s="1" t="str">
        <f>IF(COUNTIF(揽收业务网点!A:A,P3700)&gt;0,"Sim","Não")</f>
        <v>Não</v>
      </c>
    </row>
    <row r="3701" spans="1:44">
      <c r="A3701" s="31" t="s">
        <v>42718</v>
      </c>
      <c r="B3701" s="31" t="s">
        <v>379</v>
      </c>
      <c r="C3701" s="31" t="s">
        <v>11786</v>
      </c>
      <c r="D3701" s="31" t="s">
        <v>381</v>
      </c>
      <c r="E3701" s="31" t="s">
        <v>382</v>
      </c>
      <c r="F3701" s="31" t="s">
        <v>383</v>
      </c>
      <c r="G3701" s="31">
        <v>55</v>
      </c>
      <c r="H3701" s="31" t="s">
        <v>22823</v>
      </c>
      <c r="I3701" s="31" t="s">
        <v>385</v>
      </c>
      <c r="J3701" s="31" t="s">
        <v>22824</v>
      </c>
      <c r="K3701" s="31" t="s">
        <v>387</v>
      </c>
      <c r="L3701" s="31" t="s">
        <v>22825</v>
      </c>
      <c r="M3701" s="31" t="s">
        <v>42719</v>
      </c>
      <c r="N3701" s="31" t="s">
        <v>42720</v>
      </c>
      <c r="O3701" s="31" t="s">
        <v>3195</v>
      </c>
      <c r="P3701" s="31" t="s">
        <v>3196</v>
      </c>
      <c r="Q3701" s="31" t="s">
        <v>5</v>
      </c>
      <c r="R3701" s="31" t="s">
        <v>42721</v>
      </c>
      <c r="S3701" s="31" t="s">
        <v>32082</v>
      </c>
      <c r="T3701" s="31" t="s">
        <v>42722</v>
      </c>
      <c r="U3701" s="31" t="s">
        <v>42723</v>
      </c>
      <c r="V3701" s="31">
        <v>112</v>
      </c>
      <c r="W3701" s="31" t="s">
        <v>396</v>
      </c>
      <c r="X3701" s="31" t="s">
        <v>42724</v>
      </c>
      <c r="Y3701" s="31" t="s">
        <v>40265</v>
      </c>
      <c r="Z3701" s="31" t="s">
        <v>42725</v>
      </c>
      <c r="AA3701" s="31" t="s">
        <v>42725</v>
      </c>
      <c r="AB3701" s="31" t="s">
        <v>11798</v>
      </c>
      <c r="AC3701" s="31" t="s">
        <v>11799</v>
      </c>
      <c r="AD3701" s="31" t="s">
        <v>5</v>
      </c>
      <c r="AE3701" s="31" t="s">
        <v>41610</v>
      </c>
      <c r="AF3701" s="31" t="s">
        <v>42726</v>
      </c>
      <c r="AG3701" s="31">
        <v>-6</v>
      </c>
      <c r="AH3701" s="31" t="s">
        <v>42726</v>
      </c>
      <c r="AI3701" s="31" t="s">
        <v>42727</v>
      </c>
      <c r="AJ3701" s="31">
        <v>56</v>
      </c>
      <c r="AK3701" s="31" t="s">
        <v>42728</v>
      </c>
      <c r="AL3701" s="31" t="s">
        <v>42729</v>
      </c>
      <c r="AM3701" s="31">
        <v>117</v>
      </c>
      <c r="AN3701" s="1">
        <f>IF(X3701="",0,1)</f>
        <v>1</v>
      </c>
      <c r="AO3701" s="1">
        <f>IF(AI3701="",0,1)</f>
        <v>1</v>
      </c>
      <c r="AP3701" s="30">
        <f>DATE(YEAR(AE3701),MONTH(AE3701),DAY(AE3701))</f>
        <v>46299</v>
      </c>
      <c r="AQ3701" s="1" t="str">
        <f>IF(COUNTIF('同场线路Rotas do mesmo SC'!A:A,C3701)&gt;0,"Sim","Não")</f>
        <v>Não</v>
      </c>
      <c r="AR3701" s="1" t="str">
        <f>IF(COUNTIF(揽收业务网点!A:A,P3701)&gt;0,"Sim","Não")</f>
        <v>Não</v>
      </c>
    </row>
    <row r="3702" spans="1:44">
      <c r="A3702" s="31" t="s">
        <v>42730</v>
      </c>
      <c r="B3702" s="31" t="s">
        <v>379</v>
      </c>
      <c r="C3702" s="31" t="s">
        <v>11818</v>
      </c>
      <c r="D3702" s="31" t="s">
        <v>381</v>
      </c>
      <c r="E3702" s="31" t="s">
        <v>382</v>
      </c>
      <c r="F3702" s="31" t="s">
        <v>383</v>
      </c>
      <c r="G3702" s="31">
        <v>131</v>
      </c>
      <c r="H3702" s="31" t="s">
        <v>11819</v>
      </c>
      <c r="I3702" s="31" t="s">
        <v>385</v>
      </c>
      <c r="J3702" s="31" t="s">
        <v>5167</v>
      </c>
      <c r="K3702" s="31" t="s">
        <v>387</v>
      </c>
      <c r="L3702" s="31" t="s">
        <v>5168</v>
      </c>
      <c r="M3702" s="31" t="s">
        <v>11820</v>
      </c>
      <c r="N3702" s="31" t="s">
        <v>11821</v>
      </c>
      <c r="O3702" s="31" t="s">
        <v>1146</v>
      </c>
      <c r="P3702" s="31" t="s">
        <v>1147</v>
      </c>
      <c r="Q3702" s="31" t="s">
        <v>118</v>
      </c>
      <c r="R3702" s="31" t="s">
        <v>29900</v>
      </c>
      <c r="S3702" s="31" t="s">
        <v>29900</v>
      </c>
      <c r="T3702" s="31" t="s">
        <v>42731</v>
      </c>
      <c r="U3702" s="31" t="s">
        <v>42732</v>
      </c>
      <c r="V3702" s="31">
        <v>64</v>
      </c>
      <c r="W3702" s="31" t="s">
        <v>396</v>
      </c>
      <c r="X3702" s="31" t="s">
        <v>42733</v>
      </c>
      <c r="Y3702" s="31" t="s">
        <v>40695</v>
      </c>
      <c r="Z3702" s="31" t="s">
        <v>42734</v>
      </c>
      <c r="AA3702" s="31" t="s">
        <v>42734</v>
      </c>
      <c r="AB3702" s="31" t="s">
        <v>11827</v>
      </c>
      <c r="AC3702" s="31" t="s">
        <v>11828</v>
      </c>
      <c r="AD3702" s="31" t="s">
        <v>118</v>
      </c>
      <c r="AE3702" s="31" t="s">
        <v>40074</v>
      </c>
      <c r="AF3702" s="31" t="s">
        <v>42735</v>
      </c>
      <c r="AG3702" s="31">
        <v>-36</v>
      </c>
      <c r="AH3702" s="31" t="s">
        <v>42735</v>
      </c>
      <c r="AI3702" s="31" t="s">
        <v>42736</v>
      </c>
      <c r="AJ3702" s="31">
        <v>31</v>
      </c>
      <c r="AK3702" s="31" t="s">
        <v>40382</v>
      </c>
      <c r="AL3702" s="31" t="s">
        <v>42737</v>
      </c>
      <c r="AM3702" s="31">
        <v>32</v>
      </c>
      <c r="AN3702" s="1">
        <f>IF(X3702="",0,1)</f>
        <v>1</v>
      </c>
      <c r="AO3702" s="1">
        <f>IF(AI3702="",0,1)</f>
        <v>1</v>
      </c>
      <c r="AP3702" s="30">
        <f>DATE(YEAR(AE3702),MONTH(AE3702),DAY(AE3702))</f>
        <v>46299</v>
      </c>
      <c r="AQ3702" s="1" t="str">
        <f>IF(COUNTIF('同场线路Rotas do mesmo SC'!A:A,C3702)&gt;0,"Sim","Não")</f>
        <v>Não</v>
      </c>
      <c r="AR3702" s="1" t="str">
        <f>IF(COUNTIF(揽收业务网点!A:A,P3702)&gt;0,"Sim","Não")</f>
        <v>Não</v>
      </c>
    </row>
    <row r="3703" spans="1:44">
      <c r="A3703" s="31" t="s">
        <v>42738</v>
      </c>
      <c r="B3703" s="31" t="s">
        <v>379</v>
      </c>
      <c r="C3703" s="31" t="s">
        <v>11848</v>
      </c>
      <c r="D3703" s="31" t="s">
        <v>381</v>
      </c>
      <c r="E3703" s="31" t="s">
        <v>382</v>
      </c>
      <c r="F3703" s="31" t="s">
        <v>383</v>
      </c>
      <c r="G3703" s="31">
        <v>10</v>
      </c>
      <c r="H3703" s="31" t="s">
        <v>5623</v>
      </c>
      <c r="I3703" s="31" t="s">
        <v>702</v>
      </c>
      <c r="J3703" s="31" t="s">
        <v>642</v>
      </c>
      <c r="K3703" s="31" t="s">
        <v>387</v>
      </c>
      <c r="L3703" s="31" t="s">
        <v>643</v>
      </c>
      <c r="M3703" s="31" t="s">
        <v>5624</v>
      </c>
      <c r="N3703" s="31" t="s">
        <v>5625</v>
      </c>
      <c r="O3703" s="31" t="s">
        <v>1146</v>
      </c>
      <c r="P3703" s="31" t="s">
        <v>1147</v>
      </c>
      <c r="Q3703" s="31" t="s">
        <v>118</v>
      </c>
      <c r="R3703" s="31" t="s">
        <v>7259</v>
      </c>
      <c r="S3703" s="31" t="s">
        <v>13322</v>
      </c>
      <c r="T3703" s="31" t="s">
        <v>42739</v>
      </c>
      <c r="U3703" s="31" t="s">
        <v>42740</v>
      </c>
      <c r="V3703" s="31">
        <v>46</v>
      </c>
      <c r="W3703" s="31" t="s">
        <v>396</v>
      </c>
      <c r="X3703" s="31" t="s">
        <v>42741</v>
      </c>
      <c r="Y3703" s="31" t="s">
        <v>40265</v>
      </c>
      <c r="Z3703" s="31" t="s">
        <v>42742</v>
      </c>
      <c r="AA3703" s="31" t="s">
        <v>42742</v>
      </c>
      <c r="AB3703" s="31" t="s">
        <v>5632</v>
      </c>
      <c r="AC3703" s="31" t="s">
        <v>5633</v>
      </c>
      <c r="AD3703" s="31" t="s">
        <v>118</v>
      </c>
      <c r="AE3703" s="31" t="s">
        <v>40995</v>
      </c>
      <c r="AF3703" s="31" t="s">
        <v>41379</v>
      </c>
      <c r="AG3703" s="31">
        <v>-20</v>
      </c>
      <c r="AH3703" s="31" t="s">
        <v>41379</v>
      </c>
      <c r="AI3703" s="31" t="s">
        <v>42743</v>
      </c>
      <c r="AJ3703" s="31">
        <v>1</v>
      </c>
      <c r="AK3703" s="31" t="s">
        <v>42744</v>
      </c>
      <c r="AL3703" s="31" t="s">
        <v>42745</v>
      </c>
      <c r="AM3703" s="31">
        <v>101</v>
      </c>
      <c r="AN3703" s="1">
        <f>IF(X3703="",0,1)</f>
        <v>1</v>
      </c>
      <c r="AO3703" s="1">
        <f>IF(AI3703="",0,1)</f>
        <v>1</v>
      </c>
      <c r="AP3703" s="30">
        <f>DATE(YEAR(AE3703),MONTH(AE3703),DAY(AE3703))</f>
        <v>46299</v>
      </c>
      <c r="AQ3703" s="1" t="str">
        <f>IF(COUNTIF('同场线路Rotas do mesmo SC'!A:A,C3703)&gt;0,"Sim","Não")</f>
        <v>Não</v>
      </c>
      <c r="AR3703" s="1" t="str">
        <f>IF(COUNTIF(揽收业务网点!A:A,P3703)&gt;0,"Sim","Não")</f>
        <v>Não</v>
      </c>
    </row>
    <row r="3704" spans="1:44">
      <c r="A3704" s="31" t="s">
        <v>42746</v>
      </c>
      <c r="B3704" s="31" t="s">
        <v>379</v>
      </c>
      <c r="C3704" s="31" t="s">
        <v>11859</v>
      </c>
      <c r="D3704" s="31" t="s">
        <v>381</v>
      </c>
      <c r="E3704" s="31" t="s">
        <v>382</v>
      </c>
      <c r="F3704" s="31" t="s">
        <v>383</v>
      </c>
      <c r="G3704" s="31">
        <v>172.76</v>
      </c>
      <c r="H3704" s="31" t="s">
        <v>11860</v>
      </c>
      <c r="I3704" s="31" t="s">
        <v>385</v>
      </c>
      <c r="J3704" s="31" t="s">
        <v>11861</v>
      </c>
      <c r="K3704" s="31" t="s">
        <v>387</v>
      </c>
      <c r="L3704" s="31" t="s">
        <v>11862</v>
      </c>
      <c r="M3704" s="31" t="s">
        <v>11863</v>
      </c>
      <c r="N3704" s="31" t="s">
        <v>11864</v>
      </c>
      <c r="O3704" s="31" t="s">
        <v>3195</v>
      </c>
      <c r="P3704" s="31" t="s">
        <v>3196</v>
      </c>
      <c r="Q3704" s="31" t="s">
        <v>5</v>
      </c>
      <c r="R3704" s="31" t="s">
        <v>42747</v>
      </c>
      <c r="S3704" s="31" t="s">
        <v>28162</v>
      </c>
      <c r="T3704" s="31" t="s">
        <v>41483</v>
      </c>
      <c r="U3704" s="31" t="s">
        <v>42748</v>
      </c>
      <c r="V3704" s="31">
        <v>102</v>
      </c>
      <c r="W3704" s="31" t="s">
        <v>396</v>
      </c>
      <c r="X3704" s="31" t="s">
        <v>42749</v>
      </c>
      <c r="Y3704" s="31" t="s">
        <v>40265</v>
      </c>
      <c r="Z3704" s="31" t="s">
        <v>42750</v>
      </c>
      <c r="AA3704" s="31" t="s">
        <v>42750</v>
      </c>
      <c r="AB3704" s="31" t="s">
        <v>11870</v>
      </c>
      <c r="AC3704" s="31" t="s">
        <v>11871</v>
      </c>
      <c r="AD3704" s="31" t="s">
        <v>5</v>
      </c>
      <c r="AE3704" s="31" t="s">
        <v>40329</v>
      </c>
      <c r="AF3704" s="31" t="s">
        <v>40421</v>
      </c>
      <c r="AG3704" s="31">
        <v>-63</v>
      </c>
      <c r="AH3704" s="31" t="s">
        <v>40421</v>
      </c>
      <c r="AI3704" s="31" t="s">
        <v>42751</v>
      </c>
      <c r="AJ3704" s="31">
        <v>25</v>
      </c>
      <c r="AK3704" s="31" t="s">
        <v>42752</v>
      </c>
      <c r="AL3704" s="31" t="s">
        <v>42753</v>
      </c>
      <c r="AM3704" s="31">
        <v>41</v>
      </c>
      <c r="AN3704" s="1">
        <f>IF(X3704="",0,1)</f>
        <v>1</v>
      </c>
      <c r="AO3704" s="1">
        <f>IF(AI3704="",0,1)</f>
        <v>1</v>
      </c>
      <c r="AP3704" s="30">
        <f>DATE(YEAR(AE3704),MONTH(AE3704),DAY(AE3704))</f>
        <v>46299</v>
      </c>
      <c r="AQ3704" s="1" t="str">
        <f>IF(COUNTIF('同场线路Rotas do mesmo SC'!A:A,C3704)&gt;0,"Sim","Não")</f>
        <v>Não</v>
      </c>
      <c r="AR3704" s="1" t="str">
        <f>IF(COUNTIF(揽收业务网点!A:A,P3704)&gt;0,"Sim","Não")</f>
        <v>Não</v>
      </c>
    </row>
    <row r="3705" spans="1:44">
      <c r="A3705" s="31" t="s">
        <v>42754</v>
      </c>
      <c r="B3705" s="31" t="s">
        <v>379</v>
      </c>
      <c r="C3705" s="31" t="s">
        <v>11876</v>
      </c>
      <c r="D3705" s="31" t="s">
        <v>381</v>
      </c>
      <c r="E3705" s="31" t="s">
        <v>382</v>
      </c>
      <c r="F3705" s="31" t="s">
        <v>383</v>
      </c>
      <c r="G3705" s="31">
        <v>60</v>
      </c>
      <c r="H3705" s="31" t="s">
        <v>11877</v>
      </c>
      <c r="I3705" s="31" t="s">
        <v>385</v>
      </c>
      <c r="J3705" s="31" t="s">
        <v>3807</v>
      </c>
      <c r="K3705" s="31" t="s">
        <v>387</v>
      </c>
      <c r="L3705" s="31" t="s">
        <v>3808</v>
      </c>
      <c r="M3705" s="31" t="s">
        <v>40307</v>
      </c>
      <c r="N3705" s="31" t="s">
        <v>40308</v>
      </c>
      <c r="O3705" s="31" t="s">
        <v>461</v>
      </c>
      <c r="P3705" s="31" t="s">
        <v>462</v>
      </c>
      <c r="Q3705" s="31" t="s">
        <v>5</v>
      </c>
      <c r="R3705" s="31" t="s">
        <v>8643</v>
      </c>
      <c r="S3705" s="31" t="s">
        <v>28631</v>
      </c>
      <c r="T3705" s="31" t="s">
        <v>42755</v>
      </c>
      <c r="U3705" s="31" t="s">
        <v>42756</v>
      </c>
      <c r="V3705" s="31">
        <v>840</v>
      </c>
      <c r="W3705" s="31" t="s">
        <v>396</v>
      </c>
      <c r="X3705" s="31" t="s">
        <v>42757</v>
      </c>
      <c r="Y3705" s="31" t="s">
        <v>40278</v>
      </c>
      <c r="Z3705" s="31" t="s">
        <v>42758</v>
      </c>
      <c r="AA3705" s="31" t="s">
        <v>42758</v>
      </c>
      <c r="AB3705" s="31" t="s">
        <v>11886</v>
      </c>
      <c r="AC3705" s="31" t="s">
        <v>11887</v>
      </c>
      <c r="AD3705" s="31" t="s">
        <v>5</v>
      </c>
      <c r="AE3705" s="31" t="s">
        <v>40993</v>
      </c>
      <c r="AF3705" s="31" t="s">
        <v>42759</v>
      </c>
      <c r="AG3705" s="31">
        <v>12</v>
      </c>
      <c r="AH3705" s="31" t="s">
        <v>42759</v>
      </c>
      <c r="AI3705" s="31" t="s">
        <v>42760</v>
      </c>
      <c r="AJ3705" s="31">
        <v>83</v>
      </c>
      <c r="AK3705" s="31" t="s">
        <v>42761</v>
      </c>
      <c r="AL3705" s="31" t="s">
        <v>42762</v>
      </c>
      <c r="AM3705" s="31">
        <v>86</v>
      </c>
      <c r="AN3705" s="1">
        <f>IF(X3705="",0,1)</f>
        <v>1</v>
      </c>
      <c r="AO3705" s="1">
        <f>IF(AI3705="",0,1)</f>
        <v>1</v>
      </c>
      <c r="AP3705" s="30">
        <f>DATE(YEAR(AE3705),MONTH(AE3705),DAY(AE3705))</f>
        <v>46299</v>
      </c>
      <c r="AQ3705" s="1" t="str">
        <f>IF(COUNTIF('同场线路Rotas do mesmo SC'!A:A,C3705)&gt;0,"Sim","Não")</f>
        <v>Não</v>
      </c>
      <c r="AR3705" s="1" t="str">
        <f>IF(COUNTIF(揽收业务网点!A:A,P3705)&gt;0,"Sim","Não")</f>
        <v>Não</v>
      </c>
    </row>
    <row r="3706" spans="1:44">
      <c r="A3706" s="31" t="s">
        <v>42763</v>
      </c>
      <c r="B3706" s="31" t="s">
        <v>379</v>
      </c>
      <c r="C3706" s="31" t="s">
        <v>11892</v>
      </c>
      <c r="D3706" s="31" t="s">
        <v>381</v>
      </c>
      <c r="E3706" s="31" t="s">
        <v>382</v>
      </c>
      <c r="F3706" s="31" t="s">
        <v>383</v>
      </c>
      <c r="G3706" s="31">
        <v>58</v>
      </c>
      <c r="H3706" s="31" t="s">
        <v>11893</v>
      </c>
      <c r="I3706" s="31" t="s">
        <v>385</v>
      </c>
      <c r="J3706" s="31" t="s">
        <v>11894</v>
      </c>
      <c r="K3706" s="31" t="s">
        <v>387</v>
      </c>
      <c r="L3706" s="31" t="s">
        <v>4585</v>
      </c>
      <c r="M3706" s="31" t="s">
        <v>11895</v>
      </c>
      <c r="N3706" s="31" t="s">
        <v>11896</v>
      </c>
      <c r="O3706" s="31" t="s">
        <v>1146</v>
      </c>
      <c r="P3706" s="31" t="s">
        <v>1147</v>
      </c>
      <c r="Q3706" s="31" t="s">
        <v>118</v>
      </c>
      <c r="R3706" s="31" t="s">
        <v>11822</v>
      </c>
      <c r="S3706" s="31" t="s">
        <v>42764</v>
      </c>
      <c r="T3706" s="31" t="s">
        <v>42765</v>
      </c>
      <c r="U3706" s="31" t="s">
        <v>42766</v>
      </c>
      <c r="V3706" s="31">
        <v>53</v>
      </c>
      <c r="W3706" s="31" t="s">
        <v>396</v>
      </c>
      <c r="X3706" s="31" t="s">
        <v>42767</v>
      </c>
      <c r="Y3706" s="31" t="s">
        <v>39977</v>
      </c>
      <c r="Z3706" s="31" t="s">
        <v>42768</v>
      </c>
      <c r="AA3706" s="31" t="s">
        <v>42768</v>
      </c>
      <c r="AB3706" s="31" t="s">
        <v>11901</v>
      </c>
      <c r="AC3706" s="31" t="s">
        <v>11902</v>
      </c>
      <c r="AD3706" s="31" t="s">
        <v>118</v>
      </c>
      <c r="AE3706" s="31" t="s">
        <v>40687</v>
      </c>
      <c r="AF3706" s="31" t="s">
        <v>42769</v>
      </c>
      <c r="AG3706" s="31">
        <v>-9</v>
      </c>
      <c r="AH3706" s="31" t="s">
        <v>42769</v>
      </c>
      <c r="AI3706" s="31" t="s">
        <v>42770</v>
      </c>
      <c r="AJ3706" s="31">
        <v>23</v>
      </c>
      <c r="AK3706" s="31" t="s">
        <v>42771</v>
      </c>
      <c r="AL3706" s="31" t="s">
        <v>42772</v>
      </c>
      <c r="AM3706" s="31">
        <v>71</v>
      </c>
      <c r="AN3706" s="1">
        <f>IF(X3706="",0,1)</f>
        <v>1</v>
      </c>
      <c r="AO3706" s="1">
        <f>IF(AI3706="",0,1)</f>
        <v>1</v>
      </c>
      <c r="AP3706" s="30">
        <f>DATE(YEAR(AE3706),MONTH(AE3706),DAY(AE3706))</f>
        <v>46299</v>
      </c>
      <c r="AQ3706" s="1" t="str">
        <f>IF(COUNTIF('同场线路Rotas do mesmo SC'!A:A,C3706)&gt;0,"Sim","Não")</f>
        <v>Não</v>
      </c>
      <c r="AR3706" s="1" t="str">
        <f>IF(COUNTIF(揽收业务网点!A:A,P3706)&gt;0,"Sim","Não")</f>
        <v>Não</v>
      </c>
    </row>
    <row r="3707" spans="1:44">
      <c r="A3707" s="31" t="s">
        <v>42773</v>
      </c>
      <c r="B3707" s="31" t="s">
        <v>379</v>
      </c>
      <c r="C3707" s="31" t="s">
        <v>11922</v>
      </c>
      <c r="D3707" s="31" t="s">
        <v>381</v>
      </c>
      <c r="E3707" s="31" t="s">
        <v>382</v>
      </c>
      <c r="F3707" s="31" t="s">
        <v>383</v>
      </c>
      <c r="G3707" s="31">
        <v>60</v>
      </c>
      <c r="H3707" s="31" t="s">
        <v>11923</v>
      </c>
      <c r="I3707" s="31" t="s">
        <v>385</v>
      </c>
      <c r="J3707" s="31" t="s">
        <v>3158</v>
      </c>
      <c r="K3707" s="31" t="s">
        <v>387</v>
      </c>
      <c r="L3707" s="31" t="s">
        <v>3159</v>
      </c>
      <c r="M3707" s="31" t="s">
        <v>11924</v>
      </c>
      <c r="N3707" s="31" t="s">
        <v>11925</v>
      </c>
      <c r="O3707" s="31" t="s">
        <v>2341</v>
      </c>
      <c r="P3707" s="31" t="s">
        <v>2342</v>
      </c>
      <c r="Q3707" s="31" t="s">
        <v>5</v>
      </c>
      <c r="R3707" s="31" t="s">
        <v>40602</v>
      </c>
      <c r="S3707" s="31" t="s">
        <v>14609</v>
      </c>
      <c r="T3707" s="31" t="s">
        <v>42774</v>
      </c>
      <c r="U3707" s="31" t="s">
        <v>42775</v>
      </c>
      <c r="V3707" s="31">
        <v>811</v>
      </c>
      <c r="W3707" s="31" t="s">
        <v>396</v>
      </c>
      <c r="X3707" s="31" t="s">
        <v>42776</v>
      </c>
      <c r="Y3707" s="31" t="s">
        <v>41684</v>
      </c>
      <c r="Z3707" s="31" t="s">
        <v>42777</v>
      </c>
      <c r="AA3707" s="31" t="s">
        <v>42777</v>
      </c>
      <c r="AB3707" s="31" t="s">
        <v>11931</v>
      </c>
      <c r="AC3707" s="31" t="s">
        <v>11932</v>
      </c>
      <c r="AD3707" s="31" t="s">
        <v>5</v>
      </c>
      <c r="AE3707" s="31" t="s">
        <v>42110</v>
      </c>
      <c r="AF3707" s="31" t="s">
        <v>42778</v>
      </c>
      <c r="AG3707" s="31">
        <v>-232</v>
      </c>
      <c r="AH3707" s="31" t="s">
        <v>42778</v>
      </c>
      <c r="AI3707" s="31"/>
      <c r="AJ3707" s="31">
        <v>119</v>
      </c>
      <c r="AK3707" s="31" t="s">
        <v>42779</v>
      </c>
      <c r="AL3707" s="31" t="s">
        <v>42780</v>
      </c>
      <c r="AM3707" s="31">
        <v>133</v>
      </c>
      <c r="AN3707" s="1">
        <f>IF(X3707="",0,1)</f>
        <v>1</v>
      </c>
      <c r="AO3707" s="1">
        <f>IF(AI3707="",0,1)</f>
        <v>0</v>
      </c>
      <c r="AP3707" s="30">
        <f>DATE(YEAR(AE3707),MONTH(AE3707),DAY(AE3707))</f>
        <v>46299</v>
      </c>
      <c r="AQ3707" s="1" t="str">
        <f>IF(COUNTIF('同场线路Rotas do mesmo SC'!A:A,C3707)&gt;0,"Sim","Não")</f>
        <v>Não</v>
      </c>
      <c r="AR3707" s="1" t="str">
        <f>IF(COUNTIF(揽收业务网点!A:A,P3707)&gt;0,"Sim","Não")</f>
        <v>Não</v>
      </c>
    </row>
    <row r="3708" spans="1:44">
      <c r="A3708" s="31" t="s">
        <v>42781</v>
      </c>
      <c r="B3708" s="31" t="s">
        <v>379</v>
      </c>
      <c r="C3708" s="31" t="s">
        <v>12142</v>
      </c>
      <c r="D3708" s="31" t="s">
        <v>381</v>
      </c>
      <c r="E3708" s="31" t="s">
        <v>382</v>
      </c>
      <c r="F3708" s="31" t="s">
        <v>383</v>
      </c>
      <c r="G3708" s="31">
        <v>39</v>
      </c>
      <c r="H3708" s="31" t="s">
        <v>11403</v>
      </c>
      <c r="I3708" s="31" t="s">
        <v>868</v>
      </c>
      <c r="J3708" s="31" t="s">
        <v>1753</v>
      </c>
      <c r="K3708" s="31" t="s">
        <v>387</v>
      </c>
      <c r="L3708" s="31" t="s">
        <v>1754</v>
      </c>
      <c r="M3708" s="31" t="s">
        <v>11404</v>
      </c>
      <c r="N3708" s="31" t="s">
        <v>11405</v>
      </c>
      <c r="O3708" s="31" t="s">
        <v>1703</v>
      </c>
      <c r="P3708" s="31" t="s">
        <v>45</v>
      </c>
      <c r="Q3708" s="31" t="s">
        <v>11</v>
      </c>
      <c r="R3708" s="31" t="s">
        <v>25061</v>
      </c>
      <c r="S3708" s="31" t="s">
        <v>25061</v>
      </c>
      <c r="T3708" s="31" t="s">
        <v>42782</v>
      </c>
      <c r="U3708" s="31" t="s">
        <v>42783</v>
      </c>
      <c r="V3708" s="31">
        <v>107</v>
      </c>
      <c r="W3708" s="31" t="s">
        <v>396</v>
      </c>
      <c r="X3708" s="31" t="s">
        <v>42784</v>
      </c>
      <c r="Y3708" s="31" t="s">
        <v>40074</v>
      </c>
      <c r="Z3708" s="31" t="s">
        <v>42785</v>
      </c>
      <c r="AA3708" s="31" t="s">
        <v>42785</v>
      </c>
      <c r="AB3708" s="31" t="s">
        <v>12148</v>
      </c>
      <c r="AC3708" s="31" t="s">
        <v>12149</v>
      </c>
      <c r="AD3708" s="31" t="s">
        <v>11</v>
      </c>
      <c r="AE3708" s="31" t="s">
        <v>40340</v>
      </c>
      <c r="AF3708" s="31" t="s">
        <v>42786</v>
      </c>
      <c r="AG3708" s="31">
        <v>-30</v>
      </c>
      <c r="AH3708" s="31" t="s">
        <v>42786</v>
      </c>
      <c r="AI3708" s="31" t="s">
        <v>42787</v>
      </c>
      <c r="AJ3708" s="31">
        <v>1</v>
      </c>
      <c r="AK3708" s="31" t="s">
        <v>42788</v>
      </c>
      <c r="AL3708" s="31" t="s">
        <v>42789</v>
      </c>
      <c r="AM3708" s="31">
        <v>79</v>
      </c>
      <c r="AN3708" s="1">
        <f>IF(X3708="",0,1)</f>
        <v>1</v>
      </c>
      <c r="AO3708" s="1">
        <f>IF(AI3708="",0,1)</f>
        <v>1</v>
      </c>
      <c r="AP3708" s="30">
        <f>DATE(YEAR(AE3708),MONTH(AE3708),DAY(AE3708))</f>
        <v>46299</v>
      </c>
      <c r="AQ3708" s="1" t="str">
        <f>IF(COUNTIF('同场线路Rotas do mesmo SC'!A:A,C3708)&gt;0,"Sim","Não")</f>
        <v>Não</v>
      </c>
      <c r="AR3708" s="1" t="str">
        <f>IF(COUNTIF(揽收业务网点!A:A,P3708)&gt;0,"Sim","Não")</f>
        <v>Sim</v>
      </c>
    </row>
    <row r="3709" spans="1:44">
      <c r="A3709" s="31" t="s">
        <v>42790</v>
      </c>
      <c r="B3709" s="31" t="s">
        <v>379</v>
      </c>
      <c r="C3709" s="31" t="s">
        <v>12166</v>
      </c>
      <c r="D3709" s="31" t="s">
        <v>381</v>
      </c>
      <c r="E3709" s="31" t="s">
        <v>382</v>
      </c>
      <c r="F3709" s="31" t="s">
        <v>383</v>
      </c>
      <c r="G3709" s="31">
        <v>22</v>
      </c>
      <c r="H3709" s="31" t="s">
        <v>7222</v>
      </c>
      <c r="I3709" s="31" t="s">
        <v>868</v>
      </c>
      <c r="J3709" s="31" t="s">
        <v>1979</v>
      </c>
      <c r="K3709" s="31" t="s">
        <v>411</v>
      </c>
      <c r="L3709" s="31" t="s">
        <v>1980</v>
      </c>
      <c r="M3709" s="31" t="s">
        <v>42791</v>
      </c>
      <c r="N3709" s="31" t="s">
        <v>42792</v>
      </c>
      <c r="O3709" s="31" t="s">
        <v>653</v>
      </c>
      <c r="P3709" s="31" t="s">
        <v>654</v>
      </c>
      <c r="Q3709" s="31" t="s">
        <v>11</v>
      </c>
      <c r="R3709" s="31" t="s">
        <v>22293</v>
      </c>
      <c r="S3709" s="31" t="s">
        <v>41941</v>
      </c>
      <c r="T3709" s="31" t="s">
        <v>42793</v>
      </c>
      <c r="U3709" s="31" t="s">
        <v>42794</v>
      </c>
      <c r="V3709" s="31">
        <v>1252</v>
      </c>
      <c r="W3709" s="31" t="s">
        <v>896</v>
      </c>
      <c r="X3709" s="31" t="s">
        <v>42795</v>
      </c>
      <c r="Y3709" s="31" t="s">
        <v>40265</v>
      </c>
      <c r="Z3709" s="31" t="s">
        <v>42796</v>
      </c>
      <c r="AA3709" s="31" t="s">
        <v>42796</v>
      </c>
      <c r="AB3709" s="31" t="s">
        <v>12175</v>
      </c>
      <c r="AC3709" s="31" t="s">
        <v>12176</v>
      </c>
      <c r="AD3709" s="31" t="s">
        <v>11</v>
      </c>
      <c r="AE3709" s="31" t="s">
        <v>40052</v>
      </c>
      <c r="AF3709" s="31" t="s">
        <v>42797</v>
      </c>
      <c r="AG3709" s="31">
        <v>40</v>
      </c>
      <c r="AH3709" s="31" t="s">
        <v>42797</v>
      </c>
      <c r="AI3709" s="31"/>
      <c r="AJ3709" s="31"/>
      <c r="AK3709" s="31"/>
      <c r="AL3709" s="31"/>
      <c r="AM3709" s="31"/>
      <c r="AN3709" s="1">
        <f>IF(X3709="",0,1)</f>
        <v>1</v>
      </c>
      <c r="AO3709" s="1">
        <f>IF(AI3709="",0,1)</f>
        <v>0</v>
      </c>
      <c r="AP3709" s="30">
        <f>DATE(YEAR(AE3709),MONTH(AE3709),DAY(AE3709))</f>
        <v>46299</v>
      </c>
      <c r="AQ3709" s="1" t="str">
        <f>IF(COUNTIF('同场线路Rotas do mesmo SC'!A:A,C3709)&gt;0,"Sim","Não")</f>
        <v>Não</v>
      </c>
      <c r="AR3709" s="1" t="str">
        <f>IF(COUNTIF(揽收业务网点!A:A,P3709)&gt;0,"Sim","Não")</f>
        <v>Não</v>
      </c>
    </row>
    <row r="3710" spans="1:44">
      <c r="A3710" s="31" t="s">
        <v>42798</v>
      </c>
      <c r="B3710" s="31" t="s">
        <v>379</v>
      </c>
      <c r="C3710" s="31" t="s">
        <v>12180</v>
      </c>
      <c r="D3710" s="31" t="s">
        <v>381</v>
      </c>
      <c r="E3710" s="31" t="s">
        <v>382</v>
      </c>
      <c r="F3710" s="31" t="s">
        <v>383</v>
      </c>
      <c r="G3710" s="31">
        <v>12</v>
      </c>
      <c r="H3710" s="31" t="s">
        <v>42799</v>
      </c>
      <c r="I3710" s="31" t="s">
        <v>409</v>
      </c>
      <c r="J3710" s="31" t="s">
        <v>642</v>
      </c>
      <c r="K3710" s="31" t="s">
        <v>387</v>
      </c>
      <c r="L3710" s="31" t="s">
        <v>643</v>
      </c>
      <c r="M3710" s="31" t="s">
        <v>42800</v>
      </c>
      <c r="N3710" s="31" t="s">
        <v>42801</v>
      </c>
      <c r="O3710" s="31" t="s">
        <v>1165</v>
      </c>
      <c r="P3710" s="31" t="s">
        <v>1166</v>
      </c>
      <c r="Q3710" s="31" t="s">
        <v>145</v>
      </c>
      <c r="R3710" s="31" t="s">
        <v>10662</v>
      </c>
      <c r="S3710" s="31" t="s">
        <v>42802</v>
      </c>
      <c r="T3710" s="31" t="s">
        <v>42803</v>
      </c>
      <c r="U3710" s="31" t="s">
        <v>42017</v>
      </c>
      <c r="V3710" s="31">
        <v>227</v>
      </c>
      <c r="W3710" s="31" t="s">
        <v>396</v>
      </c>
      <c r="X3710" s="31" t="s">
        <v>42804</v>
      </c>
      <c r="Y3710" s="31" t="s">
        <v>40052</v>
      </c>
      <c r="Z3710" s="31" t="s">
        <v>42805</v>
      </c>
      <c r="AA3710" s="31" t="s">
        <v>42805</v>
      </c>
      <c r="AB3710" s="31" t="s">
        <v>8608</v>
      </c>
      <c r="AC3710" s="31" t="s">
        <v>8609</v>
      </c>
      <c r="AD3710" s="31" t="s">
        <v>145</v>
      </c>
      <c r="AE3710" s="31" t="s">
        <v>39877</v>
      </c>
      <c r="AF3710" s="31" t="s">
        <v>42806</v>
      </c>
      <c r="AG3710" s="31">
        <v>-36</v>
      </c>
      <c r="AH3710" s="31" t="s">
        <v>42806</v>
      </c>
      <c r="AI3710" s="31" t="s">
        <v>42807</v>
      </c>
      <c r="AJ3710" s="31">
        <v>5</v>
      </c>
      <c r="AK3710" s="31" t="s">
        <v>42808</v>
      </c>
      <c r="AL3710" s="31" t="s">
        <v>42809</v>
      </c>
      <c r="AM3710" s="31">
        <v>129</v>
      </c>
      <c r="AN3710" s="1">
        <f>IF(X3710="",0,1)</f>
        <v>1</v>
      </c>
      <c r="AO3710" s="1">
        <f>IF(AI3710="",0,1)</f>
        <v>1</v>
      </c>
      <c r="AP3710" s="30">
        <f>DATE(YEAR(AE3710),MONTH(AE3710),DAY(AE3710))</f>
        <v>46299</v>
      </c>
      <c r="AQ3710" s="1" t="str">
        <f>IF(COUNTIF('同场线路Rotas do mesmo SC'!A:A,C3710)&gt;0,"Sim","Não")</f>
        <v>Não</v>
      </c>
      <c r="AR3710" s="1" t="str">
        <f>IF(COUNTIF(揽收业务网点!A:A,P3710)&gt;0,"Sim","Não")</f>
        <v>Não</v>
      </c>
    </row>
    <row r="3711" spans="1:44">
      <c r="A3711" s="31" t="s">
        <v>42810</v>
      </c>
      <c r="B3711" s="31" t="s">
        <v>379</v>
      </c>
      <c r="C3711" s="31" t="s">
        <v>12260</v>
      </c>
      <c r="D3711" s="31" t="s">
        <v>381</v>
      </c>
      <c r="E3711" s="31" t="s">
        <v>382</v>
      </c>
      <c r="F3711" s="31" t="s">
        <v>383</v>
      </c>
      <c r="G3711" s="31">
        <v>305</v>
      </c>
      <c r="H3711" s="31" t="s">
        <v>12261</v>
      </c>
      <c r="I3711" s="31" t="s">
        <v>512</v>
      </c>
      <c r="J3711" s="31" t="s">
        <v>2788</v>
      </c>
      <c r="K3711" s="31" t="s">
        <v>387</v>
      </c>
      <c r="L3711" s="31" t="s">
        <v>2789</v>
      </c>
      <c r="M3711" s="31" t="s">
        <v>12262</v>
      </c>
      <c r="N3711" s="31" t="s">
        <v>12263</v>
      </c>
      <c r="O3711" s="31" t="s">
        <v>1435</v>
      </c>
      <c r="P3711" s="31" t="s">
        <v>1436</v>
      </c>
      <c r="Q3711" s="31" t="s">
        <v>5</v>
      </c>
      <c r="R3711" s="31" t="s">
        <v>1523</v>
      </c>
      <c r="S3711" s="31" t="s">
        <v>9981</v>
      </c>
      <c r="T3711" s="31" t="s">
        <v>42811</v>
      </c>
      <c r="U3711" s="31" t="s">
        <v>42812</v>
      </c>
      <c r="V3711" s="31">
        <v>190</v>
      </c>
      <c r="W3711" s="31" t="s">
        <v>396</v>
      </c>
      <c r="X3711" s="31" t="s">
        <v>42813</v>
      </c>
      <c r="Y3711" s="31" t="s">
        <v>40052</v>
      </c>
      <c r="Z3711" s="31" t="s">
        <v>42814</v>
      </c>
      <c r="AA3711" s="31" t="s">
        <v>42814</v>
      </c>
      <c r="AB3711" s="31" t="s">
        <v>12267</v>
      </c>
      <c r="AC3711" s="31" t="s">
        <v>12268</v>
      </c>
      <c r="AD3711" s="31" t="s">
        <v>5</v>
      </c>
      <c r="AE3711" s="31" t="s">
        <v>42815</v>
      </c>
      <c r="AF3711" s="31" t="s">
        <v>40329</v>
      </c>
      <c r="AG3711" s="31">
        <v>-287</v>
      </c>
      <c r="AH3711" s="31" t="s">
        <v>40329</v>
      </c>
      <c r="AI3711" s="31" t="s">
        <v>42816</v>
      </c>
      <c r="AJ3711" s="31">
        <v>26</v>
      </c>
      <c r="AK3711" s="31" t="s">
        <v>42817</v>
      </c>
      <c r="AL3711" s="31" t="s">
        <v>42818</v>
      </c>
      <c r="AM3711" s="31">
        <v>51</v>
      </c>
      <c r="AN3711" s="1">
        <f>IF(X3711="",0,1)</f>
        <v>1</v>
      </c>
      <c r="AO3711" s="1">
        <f>IF(AI3711="",0,1)</f>
        <v>1</v>
      </c>
      <c r="AP3711" s="30">
        <f>DATE(YEAR(AE3711),MONTH(AE3711),DAY(AE3711))</f>
        <v>46299</v>
      </c>
      <c r="AQ3711" s="1" t="str">
        <f>IF(COUNTIF('同场线路Rotas do mesmo SC'!A:A,C3711)&gt;0,"Sim","Não")</f>
        <v>Não</v>
      </c>
      <c r="AR3711" s="1" t="str">
        <f>IF(COUNTIF(揽收业务网点!A:A,P3711)&gt;0,"Sim","Não")</f>
        <v>Não</v>
      </c>
    </row>
    <row r="3712" spans="1:44">
      <c r="A3712" s="31" t="s">
        <v>42819</v>
      </c>
      <c r="B3712" s="31" t="s">
        <v>2590</v>
      </c>
      <c r="C3712" s="31" t="s">
        <v>12273</v>
      </c>
      <c r="D3712" s="31" t="s">
        <v>381</v>
      </c>
      <c r="E3712" s="31" t="s">
        <v>382</v>
      </c>
      <c r="F3712" s="31" t="s">
        <v>383</v>
      </c>
      <c r="G3712" s="31">
        <v>5</v>
      </c>
      <c r="H3712" s="31" t="s">
        <v>4204</v>
      </c>
      <c r="I3712" s="31" t="s">
        <v>1289</v>
      </c>
      <c r="J3712" s="31" t="s">
        <v>4205</v>
      </c>
      <c r="K3712" s="31" t="s">
        <v>411</v>
      </c>
      <c r="L3712" s="31" t="s">
        <v>4206</v>
      </c>
      <c r="M3712" s="31" t="s">
        <v>12274</v>
      </c>
      <c r="N3712" s="31" t="s">
        <v>12275</v>
      </c>
      <c r="O3712" s="31" t="s">
        <v>12276</v>
      </c>
      <c r="P3712" s="31" t="s">
        <v>12277</v>
      </c>
      <c r="Q3712" s="31" t="s">
        <v>94</v>
      </c>
      <c r="R3712" s="31" t="s">
        <v>27659</v>
      </c>
      <c r="S3712" s="31" t="s">
        <v>27659</v>
      </c>
      <c r="T3712" s="31" t="s">
        <v>42820</v>
      </c>
      <c r="U3712" s="31" t="s">
        <v>42821</v>
      </c>
      <c r="V3712" s="31">
        <v>68</v>
      </c>
      <c r="W3712" s="31" t="s">
        <v>396</v>
      </c>
      <c r="X3712" s="31" t="s">
        <v>42822</v>
      </c>
      <c r="Y3712" s="31" t="s">
        <v>40340</v>
      </c>
      <c r="Z3712" s="31" t="s">
        <v>42823</v>
      </c>
      <c r="AA3712" s="31" t="s">
        <v>42823</v>
      </c>
      <c r="AB3712" s="31" t="s">
        <v>12279</v>
      </c>
      <c r="AC3712" s="31" t="s">
        <v>12280</v>
      </c>
      <c r="AD3712" s="31" t="s">
        <v>94</v>
      </c>
      <c r="AE3712" s="31" t="s">
        <v>42824</v>
      </c>
      <c r="AF3712" s="31"/>
      <c r="AG3712" s="31"/>
      <c r="AH3712" s="31"/>
      <c r="AI3712" s="31" t="s">
        <v>42825</v>
      </c>
      <c r="AJ3712" s="31"/>
      <c r="AK3712" s="31" t="s">
        <v>42826</v>
      </c>
      <c r="AL3712" s="31" t="s">
        <v>42827</v>
      </c>
      <c r="AM3712" s="31">
        <v>60</v>
      </c>
      <c r="AN3712" s="1">
        <f>IF(X3712="",0,1)</f>
        <v>1</v>
      </c>
      <c r="AO3712" s="1">
        <f>IF(AI3712="",0,1)</f>
        <v>1</v>
      </c>
      <c r="AP3712" s="30">
        <f>DATE(YEAR(AE3712),MONTH(AE3712),DAY(AE3712))</f>
        <v>46299</v>
      </c>
      <c r="AQ3712" s="1" t="str">
        <f>IF(COUNTIF('同场线路Rotas do mesmo SC'!A:A,C3712)&gt;0,"Sim","Não")</f>
        <v>Não</v>
      </c>
      <c r="AR3712" s="1" t="str">
        <f>IF(COUNTIF(揽收业务网点!A:A,P3712)&gt;0,"Sim","Não")</f>
        <v>Não</v>
      </c>
    </row>
    <row r="3713" spans="1:44">
      <c r="A3713" s="31" t="s">
        <v>42828</v>
      </c>
      <c r="B3713" s="31" t="s">
        <v>379</v>
      </c>
      <c r="C3713" s="31" t="s">
        <v>12287</v>
      </c>
      <c r="D3713" s="31" t="s">
        <v>381</v>
      </c>
      <c r="E3713" s="31" t="s">
        <v>382</v>
      </c>
      <c r="F3713" s="31" t="s">
        <v>383</v>
      </c>
      <c r="G3713" s="31">
        <v>110</v>
      </c>
      <c r="H3713" s="31" t="s">
        <v>12288</v>
      </c>
      <c r="I3713" s="31" t="s">
        <v>385</v>
      </c>
      <c r="J3713" s="31" t="s">
        <v>3275</v>
      </c>
      <c r="K3713" s="31" t="s">
        <v>387</v>
      </c>
      <c r="L3713" s="31" t="s">
        <v>3276</v>
      </c>
      <c r="M3713" s="31" t="s">
        <v>12289</v>
      </c>
      <c r="N3713" s="31" t="s">
        <v>12290</v>
      </c>
      <c r="O3713" s="31" t="s">
        <v>1262</v>
      </c>
      <c r="P3713" s="31" t="s">
        <v>1263</v>
      </c>
      <c r="Q3713" s="31" t="s">
        <v>118</v>
      </c>
      <c r="R3713" s="31" t="s">
        <v>27180</v>
      </c>
      <c r="S3713" s="31" t="s">
        <v>24298</v>
      </c>
      <c r="T3713" s="31" t="s">
        <v>42829</v>
      </c>
      <c r="U3713" s="31" t="s">
        <v>42830</v>
      </c>
      <c r="V3713" s="31">
        <v>282</v>
      </c>
      <c r="W3713" s="31" t="s">
        <v>396</v>
      </c>
      <c r="X3713" s="31" t="s">
        <v>42831</v>
      </c>
      <c r="Y3713" s="31" t="s">
        <v>39977</v>
      </c>
      <c r="Z3713" s="31" t="s">
        <v>42832</v>
      </c>
      <c r="AA3713" s="31" t="s">
        <v>42832</v>
      </c>
      <c r="AB3713" s="31" t="s">
        <v>12297</v>
      </c>
      <c r="AC3713" s="31" t="s">
        <v>12298</v>
      </c>
      <c r="AD3713" s="31" t="s">
        <v>118</v>
      </c>
      <c r="AE3713" s="31" t="s">
        <v>41610</v>
      </c>
      <c r="AF3713" s="31" t="s">
        <v>42725</v>
      </c>
      <c r="AG3713" s="31">
        <v>-79</v>
      </c>
      <c r="AH3713" s="31" t="s">
        <v>42725</v>
      </c>
      <c r="AI3713" s="31" t="s">
        <v>42833</v>
      </c>
      <c r="AJ3713" s="31">
        <v>69</v>
      </c>
      <c r="AK3713" s="31" t="s">
        <v>42834</v>
      </c>
      <c r="AL3713" s="31" t="s">
        <v>42835</v>
      </c>
      <c r="AM3713" s="31">
        <v>148</v>
      </c>
      <c r="AN3713" s="1">
        <f>IF(X3713="",0,1)</f>
        <v>1</v>
      </c>
      <c r="AO3713" s="1">
        <f>IF(AI3713="",0,1)</f>
        <v>1</v>
      </c>
      <c r="AP3713" s="30">
        <f>DATE(YEAR(AE3713),MONTH(AE3713),DAY(AE3713))</f>
        <v>46299</v>
      </c>
      <c r="AQ3713" s="1" t="str">
        <f>IF(COUNTIF('同场线路Rotas do mesmo SC'!A:A,C3713)&gt;0,"Sim","Não")</f>
        <v>Não</v>
      </c>
      <c r="AR3713" s="1" t="str">
        <f>IF(COUNTIF(揽收业务网点!A:A,P3713)&gt;0,"Sim","Não")</f>
        <v>Não</v>
      </c>
    </row>
    <row r="3714" spans="1:44">
      <c r="A3714" s="31" t="s">
        <v>42836</v>
      </c>
      <c r="B3714" s="31" t="s">
        <v>379</v>
      </c>
      <c r="C3714" s="31" t="s">
        <v>33685</v>
      </c>
      <c r="D3714" s="31" t="s">
        <v>381</v>
      </c>
      <c r="E3714" s="31" t="s">
        <v>382</v>
      </c>
      <c r="F3714" s="31" t="s">
        <v>383</v>
      </c>
      <c r="G3714" s="31">
        <v>270</v>
      </c>
      <c r="H3714" s="31" t="s">
        <v>26127</v>
      </c>
      <c r="I3714" s="31" t="s">
        <v>385</v>
      </c>
      <c r="J3714" s="31" t="s">
        <v>26081</v>
      </c>
      <c r="K3714" s="31" t="s">
        <v>387</v>
      </c>
      <c r="L3714" s="31" t="s">
        <v>26082</v>
      </c>
      <c r="M3714" s="31" t="s">
        <v>26144</v>
      </c>
      <c r="N3714" s="31" t="s">
        <v>26145</v>
      </c>
      <c r="O3714" s="31" t="s">
        <v>3587</v>
      </c>
      <c r="P3714" s="31" t="s">
        <v>3588</v>
      </c>
      <c r="Q3714" s="31" t="s">
        <v>5</v>
      </c>
      <c r="R3714" s="31" t="s">
        <v>42837</v>
      </c>
      <c r="S3714" s="31" t="s">
        <v>32627</v>
      </c>
      <c r="T3714" s="31" t="s">
        <v>42838</v>
      </c>
      <c r="U3714" s="31" t="s">
        <v>42839</v>
      </c>
      <c r="V3714" s="31">
        <v>430</v>
      </c>
      <c r="W3714" s="31" t="s">
        <v>396</v>
      </c>
      <c r="X3714" s="31" t="s">
        <v>42840</v>
      </c>
      <c r="Y3714" s="31" t="s">
        <v>40063</v>
      </c>
      <c r="Z3714" s="31" t="s">
        <v>42841</v>
      </c>
      <c r="AA3714" s="31" t="s">
        <v>42841</v>
      </c>
      <c r="AB3714" s="31" t="s">
        <v>26135</v>
      </c>
      <c r="AC3714" s="31" t="s">
        <v>26136</v>
      </c>
      <c r="AD3714" s="31" t="s">
        <v>5</v>
      </c>
      <c r="AE3714" s="31" t="s">
        <v>42842</v>
      </c>
      <c r="AF3714" s="31" t="s">
        <v>42843</v>
      </c>
      <c r="AG3714" s="31">
        <v>-50</v>
      </c>
      <c r="AH3714" s="31" t="s">
        <v>42843</v>
      </c>
      <c r="AI3714" s="31" t="s">
        <v>42844</v>
      </c>
      <c r="AJ3714" s="31">
        <v>-188</v>
      </c>
      <c r="AK3714" s="31" t="s">
        <v>42845</v>
      </c>
      <c r="AL3714" s="31" t="s">
        <v>42846</v>
      </c>
      <c r="AM3714" s="31">
        <v>1480</v>
      </c>
      <c r="AN3714" s="1">
        <f>IF(X3714="",0,1)</f>
        <v>1</v>
      </c>
      <c r="AO3714" s="1">
        <f>IF(AI3714="",0,1)</f>
        <v>1</v>
      </c>
      <c r="AP3714" s="30">
        <f>DATE(YEAR(AE3714),MONTH(AE3714),DAY(AE3714))</f>
        <v>46299</v>
      </c>
      <c r="AQ3714" s="1" t="str">
        <f>IF(COUNTIF('同场线路Rotas do mesmo SC'!A:A,C3714)&gt;0,"Sim","Não")</f>
        <v>Não</v>
      </c>
      <c r="AR3714" s="1" t="str">
        <f>IF(COUNTIF(揽收业务网点!A:A,P3714)&gt;0,"Sim","Não")</f>
        <v>Não</v>
      </c>
    </row>
    <row r="3715" spans="1:44">
      <c r="A3715" s="31" t="s">
        <v>42847</v>
      </c>
      <c r="B3715" s="31" t="s">
        <v>379</v>
      </c>
      <c r="C3715" s="31" t="s">
        <v>12339</v>
      </c>
      <c r="D3715" s="31" t="s">
        <v>381</v>
      </c>
      <c r="E3715" s="31" t="s">
        <v>382</v>
      </c>
      <c r="F3715" s="31" t="s">
        <v>383</v>
      </c>
      <c r="G3715" s="31">
        <v>145</v>
      </c>
      <c r="H3715" s="31" t="s">
        <v>4619</v>
      </c>
      <c r="I3715" s="31" t="s">
        <v>385</v>
      </c>
      <c r="J3715" s="31" t="s">
        <v>2788</v>
      </c>
      <c r="K3715" s="31" t="s">
        <v>387</v>
      </c>
      <c r="L3715" s="31" t="s">
        <v>2789</v>
      </c>
      <c r="M3715" s="31" t="s">
        <v>4620</v>
      </c>
      <c r="N3715" s="31" t="s">
        <v>4621</v>
      </c>
      <c r="O3715" s="31" t="s">
        <v>1435</v>
      </c>
      <c r="P3715" s="31" t="s">
        <v>1436</v>
      </c>
      <c r="Q3715" s="31" t="s">
        <v>5</v>
      </c>
      <c r="R3715" s="31" t="s">
        <v>39750</v>
      </c>
      <c r="S3715" s="31" t="s">
        <v>25724</v>
      </c>
      <c r="T3715" s="31" t="s">
        <v>42848</v>
      </c>
      <c r="U3715" s="31" t="s">
        <v>42849</v>
      </c>
      <c r="V3715" s="31">
        <v>209</v>
      </c>
      <c r="W3715" s="31" t="s">
        <v>396</v>
      </c>
      <c r="X3715" s="31" t="s">
        <v>42850</v>
      </c>
      <c r="Y3715" s="31" t="s">
        <v>40052</v>
      </c>
      <c r="Z3715" s="31" t="s">
        <v>42851</v>
      </c>
      <c r="AA3715" s="31" t="s">
        <v>42851</v>
      </c>
      <c r="AB3715" s="31" t="s">
        <v>12345</v>
      </c>
      <c r="AC3715" s="31" t="s">
        <v>12346</v>
      </c>
      <c r="AD3715" s="31" t="s">
        <v>5</v>
      </c>
      <c r="AE3715" s="31" t="s">
        <v>40361</v>
      </c>
      <c r="AF3715" s="31" t="s">
        <v>40329</v>
      </c>
      <c r="AG3715" s="31">
        <v>-29</v>
      </c>
      <c r="AH3715" s="31" t="s">
        <v>40329</v>
      </c>
      <c r="AI3715" s="31" t="s">
        <v>42852</v>
      </c>
      <c r="AJ3715" s="31">
        <v>238</v>
      </c>
      <c r="AK3715" s="31" t="s">
        <v>42853</v>
      </c>
      <c r="AL3715" s="31" t="s">
        <v>42854</v>
      </c>
      <c r="AM3715" s="31">
        <v>93</v>
      </c>
      <c r="AN3715" s="1">
        <f>IF(X3715="",0,1)</f>
        <v>1</v>
      </c>
      <c r="AO3715" s="1">
        <f>IF(AI3715="",0,1)</f>
        <v>1</v>
      </c>
      <c r="AP3715" s="30">
        <f>DATE(YEAR(AE3715),MONTH(AE3715),DAY(AE3715))</f>
        <v>46299</v>
      </c>
      <c r="AQ3715" s="1" t="str">
        <f>IF(COUNTIF('同场线路Rotas do mesmo SC'!A:A,C3715)&gt;0,"Sim","Não")</f>
        <v>Não</v>
      </c>
      <c r="AR3715" s="1" t="str">
        <f>IF(COUNTIF(揽收业务网点!A:A,P3715)&gt;0,"Sim","Não")</f>
        <v>Não</v>
      </c>
    </row>
    <row r="3716" spans="1:44">
      <c r="A3716" s="31" t="s">
        <v>42855</v>
      </c>
      <c r="B3716" s="31" t="s">
        <v>379</v>
      </c>
      <c r="C3716" s="31" t="s">
        <v>12352</v>
      </c>
      <c r="D3716" s="31" t="s">
        <v>381</v>
      </c>
      <c r="E3716" s="31" t="s">
        <v>382</v>
      </c>
      <c r="F3716" s="31" t="s">
        <v>383</v>
      </c>
      <c r="G3716" s="31">
        <v>170</v>
      </c>
      <c r="H3716" s="31" t="s">
        <v>12353</v>
      </c>
      <c r="I3716" s="31" t="s">
        <v>409</v>
      </c>
      <c r="J3716" s="31" t="s">
        <v>775</v>
      </c>
      <c r="K3716" s="31" t="s">
        <v>411</v>
      </c>
      <c r="L3716" s="31" t="s">
        <v>776</v>
      </c>
      <c r="M3716" s="31" t="s">
        <v>12354</v>
      </c>
      <c r="N3716" s="31" t="s">
        <v>12355</v>
      </c>
      <c r="O3716" s="31" t="s">
        <v>3195</v>
      </c>
      <c r="P3716" s="31" t="s">
        <v>3196</v>
      </c>
      <c r="Q3716" s="31" t="s">
        <v>5</v>
      </c>
      <c r="R3716" s="31" t="s">
        <v>17963</v>
      </c>
      <c r="S3716" s="31" t="s">
        <v>42856</v>
      </c>
      <c r="T3716" s="31" t="s">
        <v>42857</v>
      </c>
      <c r="U3716" s="31" t="s">
        <v>42858</v>
      </c>
      <c r="V3716" s="31">
        <v>43</v>
      </c>
      <c r="W3716" s="31" t="s">
        <v>396</v>
      </c>
      <c r="X3716" s="31" t="s">
        <v>42859</v>
      </c>
      <c r="Y3716" s="31" t="s">
        <v>40265</v>
      </c>
      <c r="Z3716" s="31" t="s">
        <v>42860</v>
      </c>
      <c r="AA3716" s="31" t="s">
        <v>42860</v>
      </c>
      <c r="AB3716" s="31" t="s">
        <v>12360</v>
      </c>
      <c r="AC3716" s="31" t="s">
        <v>12361</v>
      </c>
      <c r="AD3716" s="31" t="s">
        <v>5</v>
      </c>
      <c r="AE3716" s="31" t="s">
        <v>39921</v>
      </c>
      <c r="AF3716" s="31" t="s">
        <v>42861</v>
      </c>
      <c r="AG3716" s="31">
        <v>-129</v>
      </c>
      <c r="AH3716" s="31" t="s">
        <v>42861</v>
      </c>
      <c r="AI3716" s="31" t="s">
        <v>42862</v>
      </c>
      <c r="AJ3716" s="31">
        <v>72</v>
      </c>
      <c r="AK3716" s="31" t="s">
        <v>42863</v>
      </c>
      <c r="AL3716" s="31" t="s">
        <v>42864</v>
      </c>
      <c r="AM3716" s="31">
        <v>230</v>
      </c>
      <c r="AN3716" s="1">
        <f>IF(X3716="",0,1)</f>
        <v>1</v>
      </c>
      <c r="AO3716" s="1">
        <f>IF(AI3716="",0,1)</f>
        <v>1</v>
      </c>
      <c r="AP3716" s="30">
        <f>DATE(YEAR(AE3716),MONTH(AE3716),DAY(AE3716))</f>
        <v>46299</v>
      </c>
      <c r="AQ3716" s="1" t="str">
        <f>IF(COUNTIF('同场线路Rotas do mesmo SC'!A:A,C3716)&gt;0,"Sim","Não")</f>
        <v>Não</v>
      </c>
      <c r="AR3716" s="1" t="str">
        <f>IF(COUNTIF(揽收业务网点!A:A,P3716)&gt;0,"Sim","Não")</f>
        <v>Não</v>
      </c>
    </row>
    <row r="3717" spans="1:44">
      <c r="A3717" s="31" t="s">
        <v>42865</v>
      </c>
      <c r="B3717" s="31" t="s">
        <v>379</v>
      </c>
      <c r="C3717" s="31" t="s">
        <v>23243</v>
      </c>
      <c r="D3717" s="31" t="s">
        <v>381</v>
      </c>
      <c r="E3717" s="31" t="s">
        <v>382</v>
      </c>
      <c r="F3717" s="31" t="s">
        <v>383</v>
      </c>
      <c r="G3717" s="31">
        <v>18</v>
      </c>
      <c r="H3717" s="31" t="s">
        <v>33737</v>
      </c>
      <c r="I3717" s="31" t="s">
        <v>702</v>
      </c>
      <c r="J3717" s="31" t="s">
        <v>642</v>
      </c>
      <c r="K3717" s="31" t="s">
        <v>387</v>
      </c>
      <c r="L3717" s="31" t="s">
        <v>643</v>
      </c>
      <c r="M3717" s="31" t="s">
        <v>33738</v>
      </c>
      <c r="N3717" s="31" t="s">
        <v>33739</v>
      </c>
      <c r="O3717" s="31" t="s">
        <v>1025</v>
      </c>
      <c r="P3717" s="31" t="s">
        <v>1026</v>
      </c>
      <c r="Q3717" s="31" t="s">
        <v>118</v>
      </c>
      <c r="R3717" s="31" t="s">
        <v>25736</v>
      </c>
      <c r="S3717" s="31" t="s">
        <v>36202</v>
      </c>
      <c r="T3717" s="31" t="s">
        <v>42866</v>
      </c>
      <c r="U3717" s="31" t="s">
        <v>42867</v>
      </c>
      <c r="V3717" s="31">
        <v>131</v>
      </c>
      <c r="W3717" s="31" t="s">
        <v>396</v>
      </c>
      <c r="X3717" s="31" t="s">
        <v>42868</v>
      </c>
      <c r="Y3717" s="31" t="s">
        <v>40052</v>
      </c>
      <c r="Z3717" s="31" t="s">
        <v>42869</v>
      </c>
      <c r="AA3717" s="31" t="s">
        <v>42869</v>
      </c>
      <c r="AB3717" s="31" t="s">
        <v>6265</v>
      </c>
      <c r="AC3717" s="31" t="s">
        <v>121</v>
      </c>
      <c r="AD3717" s="31" t="s">
        <v>118</v>
      </c>
      <c r="AE3717" s="31" t="s">
        <v>40340</v>
      </c>
      <c r="AF3717" s="31" t="s">
        <v>42870</v>
      </c>
      <c r="AG3717" s="31">
        <v>54</v>
      </c>
      <c r="AH3717" s="31" t="s">
        <v>42870</v>
      </c>
      <c r="AI3717" s="31" t="s">
        <v>42871</v>
      </c>
      <c r="AJ3717" s="31">
        <v>3</v>
      </c>
      <c r="AK3717" s="31" t="s">
        <v>42872</v>
      </c>
      <c r="AL3717" s="31" t="s">
        <v>42873</v>
      </c>
      <c r="AM3717" s="31">
        <v>126</v>
      </c>
      <c r="AN3717" s="1">
        <f>IF(X3717="",0,1)</f>
        <v>1</v>
      </c>
      <c r="AO3717" s="1">
        <f>IF(AI3717="",0,1)</f>
        <v>1</v>
      </c>
      <c r="AP3717" s="30">
        <f>DATE(YEAR(AE3717),MONTH(AE3717),DAY(AE3717))</f>
        <v>46299</v>
      </c>
      <c r="AQ3717" s="1" t="str">
        <f>IF(COUNTIF('同场线路Rotas do mesmo SC'!A:A,C3717)&gt;0,"Sim","Não")</f>
        <v>Não</v>
      </c>
      <c r="AR3717" s="1" t="str">
        <f>IF(COUNTIF(揽收业务网点!A:A,P3717)&gt;0,"Sim","Não")</f>
        <v>Não</v>
      </c>
    </row>
    <row r="3718" spans="1:44">
      <c r="A3718" s="31" t="s">
        <v>42874</v>
      </c>
      <c r="B3718" s="31" t="s">
        <v>379</v>
      </c>
      <c r="C3718" s="31" t="s">
        <v>12392</v>
      </c>
      <c r="D3718" s="31" t="s">
        <v>381</v>
      </c>
      <c r="E3718" s="31" t="s">
        <v>382</v>
      </c>
      <c r="F3718" s="31" t="s">
        <v>383</v>
      </c>
      <c r="G3718" s="31">
        <v>37</v>
      </c>
      <c r="H3718" s="31" t="s">
        <v>12393</v>
      </c>
      <c r="I3718" s="31" t="s">
        <v>409</v>
      </c>
      <c r="J3718" s="31" t="s">
        <v>1597</v>
      </c>
      <c r="K3718" s="31" t="s">
        <v>387</v>
      </c>
      <c r="L3718" s="31" t="s">
        <v>1598</v>
      </c>
      <c r="M3718" s="31" t="s">
        <v>14424</v>
      </c>
      <c r="N3718" s="31" t="s">
        <v>14425</v>
      </c>
      <c r="O3718" s="31" t="s">
        <v>12396</v>
      </c>
      <c r="P3718" s="31" t="s">
        <v>12397</v>
      </c>
      <c r="Q3718" s="31" t="s">
        <v>94</v>
      </c>
      <c r="R3718" s="31" t="s">
        <v>42875</v>
      </c>
      <c r="S3718" s="31" t="s">
        <v>42876</v>
      </c>
      <c r="T3718" s="31" t="s">
        <v>42877</v>
      </c>
      <c r="U3718" s="31" t="s">
        <v>42878</v>
      </c>
      <c r="V3718" s="31">
        <v>18</v>
      </c>
      <c r="W3718" s="31" t="s">
        <v>396</v>
      </c>
      <c r="X3718" s="31" t="s">
        <v>42879</v>
      </c>
      <c r="Y3718" s="31" t="s">
        <v>39977</v>
      </c>
      <c r="Z3718" s="31" t="s">
        <v>42880</v>
      </c>
      <c r="AA3718" s="31" t="s">
        <v>42880</v>
      </c>
      <c r="AB3718" s="31" t="s">
        <v>12403</v>
      </c>
      <c r="AC3718" s="31" t="s">
        <v>12404</v>
      </c>
      <c r="AD3718" s="31" t="s">
        <v>94</v>
      </c>
      <c r="AE3718" s="31" t="s">
        <v>42881</v>
      </c>
      <c r="AF3718" s="31" t="s">
        <v>42882</v>
      </c>
      <c r="AG3718" s="31">
        <v>30</v>
      </c>
      <c r="AH3718" s="31" t="s">
        <v>42882</v>
      </c>
      <c r="AI3718" s="31" t="s">
        <v>40632</v>
      </c>
      <c r="AJ3718" s="31">
        <v>72</v>
      </c>
      <c r="AK3718" s="31" t="s">
        <v>42883</v>
      </c>
      <c r="AL3718" s="31" t="s">
        <v>42884</v>
      </c>
      <c r="AM3718" s="31">
        <v>90</v>
      </c>
      <c r="AN3718" s="1">
        <f>IF(X3718="",0,1)</f>
        <v>1</v>
      </c>
      <c r="AO3718" s="1">
        <f>IF(AI3718="",0,1)</f>
        <v>1</v>
      </c>
      <c r="AP3718" s="30">
        <f>DATE(YEAR(AE3718),MONTH(AE3718),DAY(AE3718))</f>
        <v>46299</v>
      </c>
      <c r="AQ3718" s="1" t="str">
        <f>IF(COUNTIF('同场线路Rotas do mesmo SC'!A:A,C3718)&gt;0,"Sim","Não")</f>
        <v>Não</v>
      </c>
      <c r="AR3718" s="1" t="str">
        <f>IF(COUNTIF(揽收业务网点!A:A,P3718)&gt;0,"Sim","Não")</f>
        <v>Não</v>
      </c>
    </row>
    <row r="3719" spans="1:44">
      <c r="A3719" s="31" t="s">
        <v>42885</v>
      </c>
      <c r="B3719" s="31" t="s">
        <v>379</v>
      </c>
      <c r="C3719" s="31" t="s">
        <v>12479</v>
      </c>
      <c r="D3719" s="31" t="s">
        <v>381</v>
      </c>
      <c r="E3719" s="31" t="s">
        <v>382</v>
      </c>
      <c r="F3719" s="31" t="s">
        <v>383</v>
      </c>
      <c r="G3719" s="31">
        <v>110</v>
      </c>
      <c r="H3719" s="31" t="s">
        <v>12480</v>
      </c>
      <c r="I3719" s="31" t="s">
        <v>385</v>
      </c>
      <c r="J3719" s="31" t="s">
        <v>12481</v>
      </c>
      <c r="K3719" s="31" t="s">
        <v>387</v>
      </c>
      <c r="L3719" s="31" t="s">
        <v>12482</v>
      </c>
      <c r="M3719" s="31" t="s">
        <v>12483</v>
      </c>
      <c r="N3719" s="31" t="s">
        <v>12484</v>
      </c>
      <c r="O3719" s="31" t="s">
        <v>1262</v>
      </c>
      <c r="P3719" s="31" t="s">
        <v>1263</v>
      </c>
      <c r="Q3719" s="31" t="s">
        <v>118</v>
      </c>
      <c r="R3719" s="31" t="s">
        <v>9467</v>
      </c>
      <c r="S3719" s="31" t="s">
        <v>40131</v>
      </c>
      <c r="T3719" s="31" t="s">
        <v>42886</v>
      </c>
      <c r="U3719" s="31" t="s">
        <v>42887</v>
      </c>
      <c r="V3719" s="31">
        <v>111</v>
      </c>
      <c r="W3719" s="31" t="s">
        <v>396</v>
      </c>
      <c r="X3719" s="31" t="s">
        <v>42888</v>
      </c>
      <c r="Y3719" s="31" t="s">
        <v>39977</v>
      </c>
      <c r="Z3719" s="31" t="s">
        <v>42889</v>
      </c>
      <c r="AA3719" s="31" t="s">
        <v>42889</v>
      </c>
      <c r="AB3719" s="31" t="s">
        <v>12491</v>
      </c>
      <c r="AC3719" s="31" t="s">
        <v>12492</v>
      </c>
      <c r="AD3719" s="31" t="s">
        <v>118</v>
      </c>
      <c r="AE3719" s="31" t="s">
        <v>40074</v>
      </c>
      <c r="AF3719" s="31" t="s">
        <v>42890</v>
      </c>
      <c r="AG3719" s="31">
        <v>-82</v>
      </c>
      <c r="AH3719" s="31" t="s">
        <v>42890</v>
      </c>
      <c r="AI3719" s="31" t="s">
        <v>42891</v>
      </c>
      <c r="AJ3719" s="31">
        <v>73</v>
      </c>
      <c r="AK3719" s="31" t="s">
        <v>42892</v>
      </c>
      <c r="AL3719" s="31" t="s">
        <v>42893</v>
      </c>
      <c r="AM3719" s="31">
        <v>116</v>
      </c>
      <c r="AN3719" s="1">
        <f>IF(X3719="",0,1)</f>
        <v>1</v>
      </c>
      <c r="AO3719" s="1">
        <f>IF(AI3719="",0,1)</f>
        <v>1</v>
      </c>
      <c r="AP3719" s="30">
        <f>DATE(YEAR(AE3719),MONTH(AE3719),DAY(AE3719))</f>
        <v>46299</v>
      </c>
      <c r="AQ3719" s="1" t="str">
        <f>IF(COUNTIF('同场线路Rotas do mesmo SC'!A:A,C3719)&gt;0,"Sim","Não")</f>
        <v>Não</v>
      </c>
      <c r="AR3719" s="1" t="str">
        <f>IF(COUNTIF(揽收业务网点!A:A,P3719)&gt;0,"Sim","Não")</f>
        <v>Não</v>
      </c>
    </row>
    <row r="3720" spans="1:44">
      <c r="A3720" s="31" t="s">
        <v>42894</v>
      </c>
      <c r="B3720" s="31" t="s">
        <v>379</v>
      </c>
      <c r="C3720" s="31" t="s">
        <v>12497</v>
      </c>
      <c r="D3720" s="31" t="s">
        <v>381</v>
      </c>
      <c r="E3720" s="31" t="s">
        <v>382</v>
      </c>
      <c r="F3720" s="31" t="s">
        <v>383</v>
      </c>
      <c r="G3720" s="31">
        <v>130</v>
      </c>
      <c r="H3720" s="31" t="s">
        <v>12498</v>
      </c>
      <c r="I3720" s="31" t="s">
        <v>868</v>
      </c>
      <c r="J3720" s="31" t="s">
        <v>12499</v>
      </c>
      <c r="K3720" s="31" t="s">
        <v>387</v>
      </c>
      <c r="L3720" s="31" t="s">
        <v>12500</v>
      </c>
      <c r="M3720" s="31" t="s">
        <v>12499</v>
      </c>
      <c r="N3720" s="31" t="s">
        <v>12501</v>
      </c>
      <c r="O3720" s="31" t="s">
        <v>1146</v>
      </c>
      <c r="P3720" s="31" t="s">
        <v>1147</v>
      </c>
      <c r="Q3720" s="31" t="s">
        <v>118</v>
      </c>
      <c r="R3720" s="31" t="s">
        <v>2548</v>
      </c>
      <c r="S3720" s="31" t="s">
        <v>2548</v>
      </c>
      <c r="T3720" s="31" t="s">
        <v>42895</v>
      </c>
      <c r="U3720" s="31" t="s">
        <v>42896</v>
      </c>
      <c r="V3720" s="31">
        <v>19</v>
      </c>
      <c r="W3720" s="31" t="s">
        <v>396</v>
      </c>
      <c r="X3720" s="31" t="s">
        <v>42897</v>
      </c>
      <c r="Y3720" s="31" t="s">
        <v>40265</v>
      </c>
      <c r="Z3720" s="31" t="s">
        <v>41101</v>
      </c>
      <c r="AA3720" s="31" t="s">
        <v>41101</v>
      </c>
      <c r="AB3720" s="31" t="s">
        <v>12506</v>
      </c>
      <c r="AC3720" s="31" t="s">
        <v>12507</v>
      </c>
      <c r="AD3720" s="31" t="s">
        <v>118</v>
      </c>
      <c r="AE3720" s="31" t="s">
        <v>39877</v>
      </c>
      <c r="AF3720" s="31" t="s">
        <v>42898</v>
      </c>
      <c r="AG3720" s="31">
        <v>-16</v>
      </c>
      <c r="AH3720" s="31" t="s">
        <v>42898</v>
      </c>
      <c r="AI3720" s="31" t="s">
        <v>42899</v>
      </c>
      <c r="AJ3720" s="31"/>
      <c r="AK3720" s="31"/>
      <c r="AL3720" s="31"/>
      <c r="AM3720" s="31"/>
      <c r="AN3720" s="1">
        <f>IF(X3720="",0,1)</f>
        <v>1</v>
      </c>
      <c r="AO3720" s="1">
        <f>IF(AI3720="",0,1)</f>
        <v>1</v>
      </c>
      <c r="AP3720" s="30">
        <f>DATE(YEAR(AE3720),MONTH(AE3720),DAY(AE3720))</f>
        <v>46299</v>
      </c>
      <c r="AQ3720" s="1" t="str">
        <f>IF(COUNTIF('同场线路Rotas do mesmo SC'!A:A,C3720)&gt;0,"Sim","Não")</f>
        <v>Não</v>
      </c>
      <c r="AR3720" s="1" t="str">
        <f>IF(COUNTIF(揽收业务网点!A:A,P3720)&gt;0,"Sim","Não")</f>
        <v>Não</v>
      </c>
    </row>
    <row r="3721" spans="1:44">
      <c r="A3721" s="31" t="s">
        <v>42900</v>
      </c>
      <c r="B3721" s="31" t="s">
        <v>379</v>
      </c>
      <c r="C3721" s="31" t="s">
        <v>23311</v>
      </c>
      <c r="D3721" s="31" t="s">
        <v>381</v>
      </c>
      <c r="E3721" s="31" t="s">
        <v>382</v>
      </c>
      <c r="F3721" s="31" t="s">
        <v>383</v>
      </c>
      <c r="G3721" s="31">
        <v>152</v>
      </c>
      <c r="H3721" s="31" t="s">
        <v>23312</v>
      </c>
      <c r="I3721" s="31" t="s">
        <v>385</v>
      </c>
      <c r="J3721" s="31" t="s">
        <v>21407</v>
      </c>
      <c r="K3721" s="31" t="s">
        <v>387</v>
      </c>
      <c r="L3721" s="31" t="s">
        <v>21408</v>
      </c>
      <c r="M3721" s="31" t="s">
        <v>21407</v>
      </c>
      <c r="N3721" s="31" t="s">
        <v>23313</v>
      </c>
      <c r="O3721" s="31" t="s">
        <v>1025</v>
      </c>
      <c r="P3721" s="31" t="s">
        <v>1026</v>
      </c>
      <c r="Q3721" s="31" t="s">
        <v>118</v>
      </c>
      <c r="R3721" s="31" t="s">
        <v>11295</v>
      </c>
      <c r="S3721" s="31" t="s">
        <v>42901</v>
      </c>
      <c r="T3721" s="31" t="s">
        <v>30611</v>
      </c>
      <c r="U3721" s="31" t="s">
        <v>42902</v>
      </c>
      <c r="V3721" s="31">
        <v>38</v>
      </c>
      <c r="W3721" s="31" t="s">
        <v>396</v>
      </c>
      <c r="X3721" s="31" t="s">
        <v>41244</v>
      </c>
      <c r="Y3721" s="31" t="s">
        <v>40052</v>
      </c>
      <c r="Z3721" s="31" t="s">
        <v>42903</v>
      </c>
      <c r="AA3721" s="31" t="s">
        <v>42903</v>
      </c>
      <c r="AB3721" s="31" t="s">
        <v>23318</v>
      </c>
      <c r="AC3721" s="31" t="s">
        <v>23319</v>
      </c>
      <c r="AD3721" s="31" t="s">
        <v>118</v>
      </c>
      <c r="AE3721" s="31" t="s">
        <v>39940</v>
      </c>
      <c r="AF3721" s="31" t="s">
        <v>42904</v>
      </c>
      <c r="AG3721" s="31">
        <v>-77</v>
      </c>
      <c r="AH3721" s="31" t="s">
        <v>42904</v>
      </c>
      <c r="AI3721" s="31" t="s">
        <v>42905</v>
      </c>
      <c r="AJ3721" s="31">
        <v>12</v>
      </c>
      <c r="AK3721" s="31" t="s">
        <v>42906</v>
      </c>
      <c r="AL3721" s="31" t="s">
        <v>42907</v>
      </c>
      <c r="AM3721" s="31">
        <v>29</v>
      </c>
      <c r="AN3721" s="1">
        <f>IF(X3721="",0,1)</f>
        <v>1</v>
      </c>
      <c r="AO3721" s="1">
        <f>IF(AI3721="",0,1)</f>
        <v>1</v>
      </c>
      <c r="AP3721" s="30">
        <f>DATE(YEAR(AE3721),MONTH(AE3721),DAY(AE3721))</f>
        <v>46299</v>
      </c>
      <c r="AQ3721" s="1" t="str">
        <f>IF(COUNTIF('同场线路Rotas do mesmo SC'!A:A,C3721)&gt;0,"Sim","Não")</f>
        <v>Não</v>
      </c>
      <c r="AR3721" s="1" t="str">
        <f>IF(COUNTIF(揽收业务网点!A:A,P3721)&gt;0,"Sim","Não")</f>
        <v>Não</v>
      </c>
    </row>
    <row r="3722" spans="1:44">
      <c r="A3722" s="31" t="s">
        <v>42908</v>
      </c>
      <c r="B3722" s="31" t="s">
        <v>379</v>
      </c>
      <c r="C3722" s="31" t="s">
        <v>12527</v>
      </c>
      <c r="D3722" s="31" t="s">
        <v>381</v>
      </c>
      <c r="E3722" s="31" t="s">
        <v>382</v>
      </c>
      <c r="F3722" s="31" t="s">
        <v>732</v>
      </c>
      <c r="G3722" s="31">
        <v>70</v>
      </c>
      <c r="H3722" s="31" t="s">
        <v>12528</v>
      </c>
      <c r="I3722" s="31" t="s">
        <v>1289</v>
      </c>
      <c r="J3722" s="31" t="s">
        <v>12529</v>
      </c>
      <c r="K3722" s="31" t="s">
        <v>387</v>
      </c>
      <c r="L3722" s="31" t="s">
        <v>12530</v>
      </c>
      <c r="M3722" s="31" t="s">
        <v>12531</v>
      </c>
      <c r="N3722" s="31" t="s">
        <v>12532</v>
      </c>
      <c r="O3722" s="31" t="s">
        <v>1624</v>
      </c>
      <c r="P3722" s="31" t="s">
        <v>1625</v>
      </c>
      <c r="Q3722" s="31" t="s">
        <v>94</v>
      </c>
      <c r="R3722" s="31" t="s">
        <v>22691</v>
      </c>
      <c r="S3722" s="31" t="s">
        <v>22691</v>
      </c>
      <c r="T3722" s="31" t="s">
        <v>42909</v>
      </c>
      <c r="U3722" s="31" t="s">
        <v>42910</v>
      </c>
      <c r="V3722" s="31">
        <v>1</v>
      </c>
      <c r="W3722" s="31" t="s">
        <v>396</v>
      </c>
      <c r="X3722" s="31" t="s">
        <v>41576</v>
      </c>
      <c r="Y3722" s="31" t="s">
        <v>40265</v>
      </c>
      <c r="Z3722" s="31" t="s">
        <v>42911</v>
      </c>
      <c r="AA3722" s="31" t="s">
        <v>42911</v>
      </c>
      <c r="AB3722" s="31" t="s">
        <v>12538</v>
      </c>
      <c r="AC3722" s="31" t="s">
        <v>12539</v>
      </c>
      <c r="AD3722" s="31" t="s">
        <v>94</v>
      </c>
      <c r="AE3722" s="31" t="s">
        <v>41935</v>
      </c>
      <c r="AF3722" s="31" t="s">
        <v>42912</v>
      </c>
      <c r="AG3722" s="31">
        <v>19</v>
      </c>
      <c r="AH3722" s="31" t="s">
        <v>42912</v>
      </c>
      <c r="AI3722" s="31" t="s">
        <v>42913</v>
      </c>
      <c r="AJ3722" s="31">
        <v>17</v>
      </c>
      <c r="AK3722" s="31" t="s">
        <v>42914</v>
      </c>
      <c r="AL3722" s="31" t="s">
        <v>42915</v>
      </c>
      <c r="AM3722" s="31">
        <v>38</v>
      </c>
      <c r="AN3722" s="1">
        <f>IF(X3722="",0,1)</f>
        <v>1</v>
      </c>
      <c r="AO3722" s="1">
        <f>IF(AI3722="",0,1)</f>
        <v>1</v>
      </c>
      <c r="AP3722" s="30">
        <f>DATE(YEAR(AE3722),MONTH(AE3722),DAY(AE3722))</f>
        <v>46299</v>
      </c>
      <c r="AQ3722" s="1" t="str">
        <f>IF(COUNTIF('同场线路Rotas do mesmo SC'!A:A,C3722)&gt;0,"Sim","Não")</f>
        <v>Não</v>
      </c>
      <c r="AR3722" s="1" t="str">
        <f>IF(COUNTIF(揽收业务网点!A:A,P3722)&gt;0,"Sim","Não")</f>
        <v>Não</v>
      </c>
    </row>
    <row r="3723" spans="1:44">
      <c r="A3723" s="31" t="s">
        <v>42916</v>
      </c>
      <c r="B3723" s="31" t="s">
        <v>379</v>
      </c>
      <c r="C3723" s="31" t="s">
        <v>12562</v>
      </c>
      <c r="D3723" s="31" t="s">
        <v>381</v>
      </c>
      <c r="E3723" s="31" t="s">
        <v>382</v>
      </c>
      <c r="F3723" s="31" t="s">
        <v>383</v>
      </c>
      <c r="G3723" s="31">
        <v>5</v>
      </c>
      <c r="H3723" s="31" t="s">
        <v>12563</v>
      </c>
      <c r="I3723" s="31" t="s">
        <v>702</v>
      </c>
      <c r="J3723" s="31" t="s">
        <v>1753</v>
      </c>
      <c r="K3723" s="31" t="s">
        <v>387</v>
      </c>
      <c r="L3723" s="31" t="s">
        <v>1754</v>
      </c>
      <c r="M3723" s="31" t="s">
        <v>12564</v>
      </c>
      <c r="N3723" s="31" t="s">
        <v>12565</v>
      </c>
      <c r="O3723" s="31" t="s">
        <v>8608</v>
      </c>
      <c r="P3723" s="31" t="s">
        <v>8609</v>
      </c>
      <c r="Q3723" s="31" t="s">
        <v>145</v>
      </c>
      <c r="R3723" s="31" t="s">
        <v>42917</v>
      </c>
      <c r="S3723" s="31" t="s">
        <v>42917</v>
      </c>
      <c r="T3723" s="31" t="s">
        <v>42918</v>
      </c>
      <c r="U3723" s="31" t="s">
        <v>42919</v>
      </c>
      <c r="V3723" s="31">
        <v>59</v>
      </c>
      <c r="W3723" s="31" t="s">
        <v>396</v>
      </c>
      <c r="X3723" s="31" t="s">
        <v>42920</v>
      </c>
      <c r="Y3723" s="31" t="s">
        <v>40265</v>
      </c>
      <c r="Z3723" s="31" t="s">
        <v>42921</v>
      </c>
      <c r="AA3723" s="31" t="s">
        <v>42921</v>
      </c>
      <c r="AB3723" s="31" t="s">
        <v>12571</v>
      </c>
      <c r="AC3723" s="31" t="s">
        <v>156</v>
      </c>
      <c r="AD3723" s="31" t="s">
        <v>145</v>
      </c>
      <c r="AE3723" s="31" t="s">
        <v>40074</v>
      </c>
      <c r="AF3723" s="31" t="s">
        <v>42922</v>
      </c>
      <c r="AG3723" s="31">
        <v>-9</v>
      </c>
      <c r="AH3723" s="31" t="s">
        <v>42922</v>
      </c>
      <c r="AI3723" s="31" t="s">
        <v>42923</v>
      </c>
      <c r="AJ3723" s="31">
        <v>4</v>
      </c>
      <c r="AK3723" s="31" t="s">
        <v>42924</v>
      </c>
      <c r="AL3723" s="31" t="s">
        <v>42925</v>
      </c>
      <c r="AM3723" s="31">
        <v>330</v>
      </c>
      <c r="AN3723" s="1">
        <f>IF(X3723="",0,1)</f>
        <v>1</v>
      </c>
      <c r="AO3723" s="1">
        <f>IF(AI3723="",0,1)</f>
        <v>1</v>
      </c>
      <c r="AP3723" s="30">
        <f>DATE(YEAR(AE3723),MONTH(AE3723),DAY(AE3723))</f>
        <v>46299</v>
      </c>
      <c r="AQ3723" s="1" t="str">
        <f>IF(COUNTIF('同场线路Rotas do mesmo SC'!A:A,C3723)&gt;0,"Sim","Não")</f>
        <v>Não</v>
      </c>
      <c r="AR3723" s="1" t="str">
        <f>IF(COUNTIF(揽收业务网点!A:A,P3723)&gt;0,"Sim","Não")</f>
        <v>Não</v>
      </c>
    </row>
    <row r="3724" spans="1:44">
      <c r="A3724" s="31" t="s">
        <v>42926</v>
      </c>
      <c r="B3724" s="31" t="s">
        <v>379</v>
      </c>
      <c r="C3724" s="31" t="s">
        <v>12576</v>
      </c>
      <c r="D3724" s="31" t="s">
        <v>381</v>
      </c>
      <c r="E3724" s="31" t="s">
        <v>382</v>
      </c>
      <c r="F3724" s="31" t="s">
        <v>383</v>
      </c>
      <c r="G3724" s="31">
        <v>47</v>
      </c>
      <c r="H3724" s="31" t="s">
        <v>12577</v>
      </c>
      <c r="I3724" s="31" t="s">
        <v>512</v>
      </c>
      <c r="J3724" s="31" t="s">
        <v>12578</v>
      </c>
      <c r="K3724" s="31" t="s">
        <v>387</v>
      </c>
      <c r="L3724" s="31" t="s">
        <v>12579</v>
      </c>
      <c r="M3724" s="31" t="s">
        <v>12580</v>
      </c>
      <c r="N3724" s="31" t="s">
        <v>12581</v>
      </c>
      <c r="O3724" s="31" t="s">
        <v>12582</v>
      </c>
      <c r="P3724" s="31" t="s">
        <v>12583</v>
      </c>
      <c r="Q3724" s="31" t="s">
        <v>94</v>
      </c>
      <c r="R3724" s="31" t="s">
        <v>9997</v>
      </c>
      <c r="S3724" s="31" t="s">
        <v>14724</v>
      </c>
      <c r="T3724" s="31" t="s">
        <v>42927</v>
      </c>
      <c r="U3724" s="31" t="s">
        <v>41521</v>
      </c>
      <c r="V3724" s="31">
        <v>21</v>
      </c>
      <c r="W3724" s="31" t="s">
        <v>396</v>
      </c>
      <c r="X3724" s="31" t="s">
        <v>42928</v>
      </c>
      <c r="Y3724" s="31" t="s">
        <v>40265</v>
      </c>
      <c r="Z3724" s="31" t="s">
        <v>42929</v>
      </c>
      <c r="AA3724" s="31" t="s">
        <v>42929</v>
      </c>
      <c r="AB3724" s="31" t="s">
        <v>12590</v>
      </c>
      <c r="AC3724" s="31" t="s">
        <v>12591</v>
      </c>
      <c r="AD3724" s="31" t="s">
        <v>94</v>
      </c>
      <c r="AE3724" s="31" t="s">
        <v>40995</v>
      </c>
      <c r="AF3724" s="31" t="s">
        <v>42930</v>
      </c>
      <c r="AG3724" s="31">
        <v>-7</v>
      </c>
      <c r="AH3724" s="31" t="s">
        <v>42930</v>
      </c>
      <c r="AI3724" s="31" t="s">
        <v>42931</v>
      </c>
      <c r="AJ3724" s="31">
        <v>81</v>
      </c>
      <c r="AK3724" s="31" t="s">
        <v>42932</v>
      </c>
      <c r="AL3724" s="31" t="s">
        <v>42933</v>
      </c>
      <c r="AM3724" s="31">
        <v>39</v>
      </c>
      <c r="AN3724" s="1">
        <f>IF(X3724="",0,1)</f>
        <v>1</v>
      </c>
      <c r="AO3724" s="1">
        <f>IF(AI3724="",0,1)</f>
        <v>1</v>
      </c>
      <c r="AP3724" s="30">
        <f>DATE(YEAR(AE3724),MONTH(AE3724),DAY(AE3724))</f>
        <v>46299</v>
      </c>
      <c r="AQ3724" s="1" t="str">
        <f>IF(COUNTIF('同场线路Rotas do mesmo SC'!A:A,C3724)&gt;0,"Sim","Não")</f>
        <v>Não</v>
      </c>
      <c r="AR3724" s="1" t="str">
        <f>IF(COUNTIF(揽收业务网点!A:A,P3724)&gt;0,"Sim","Não")</f>
        <v>Não</v>
      </c>
    </row>
    <row r="3725" spans="1:44">
      <c r="A3725" s="31" t="s">
        <v>42934</v>
      </c>
      <c r="B3725" s="31" t="s">
        <v>379</v>
      </c>
      <c r="C3725" s="31" t="s">
        <v>12597</v>
      </c>
      <c r="D3725" s="31" t="s">
        <v>381</v>
      </c>
      <c r="E3725" s="31" t="s">
        <v>382</v>
      </c>
      <c r="F3725" s="31" t="s">
        <v>383</v>
      </c>
      <c r="G3725" s="31">
        <v>174</v>
      </c>
      <c r="H3725" s="31" t="s">
        <v>12598</v>
      </c>
      <c r="I3725" s="31" t="s">
        <v>385</v>
      </c>
      <c r="J3725" s="31" t="s">
        <v>6981</v>
      </c>
      <c r="K3725" s="31" t="s">
        <v>387</v>
      </c>
      <c r="L3725" s="31" t="s">
        <v>6982</v>
      </c>
      <c r="M3725" s="31" t="s">
        <v>12599</v>
      </c>
      <c r="N3725" s="31" t="s">
        <v>12600</v>
      </c>
      <c r="O3725" s="31" t="s">
        <v>6856</v>
      </c>
      <c r="P3725" s="31" t="s">
        <v>6857</v>
      </c>
      <c r="Q3725" s="31" t="s">
        <v>94</v>
      </c>
      <c r="R3725" s="31" t="s">
        <v>42245</v>
      </c>
      <c r="S3725" s="31" t="s">
        <v>42935</v>
      </c>
      <c r="T3725" s="31" t="s">
        <v>42936</v>
      </c>
      <c r="U3725" s="31" t="s">
        <v>42937</v>
      </c>
      <c r="V3725" s="31">
        <v>43</v>
      </c>
      <c r="W3725" s="31" t="s">
        <v>396</v>
      </c>
      <c r="X3725" s="31" t="s">
        <v>42938</v>
      </c>
      <c r="Y3725" s="31" t="s">
        <v>39977</v>
      </c>
      <c r="Z3725" s="31" t="s">
        <v>42939</v>
      </c>
      <c r="AA3725" s="31" t="s">
        <v>42939</v>
      </c>
      <c r="AB3725" s="31" t="s">
        <v>12607</v>
      </c>
      <c r="AC3725" s="31" t="s">
        <v>12608</v>
      </c>
      <c r="AD3725" s="31" t="s">
        <v>94</v>
      </c>
      <c r="AE3725" s="31" t="s">
        <v>39877</v>
      </c>
      <c r="AF3725" s="31" t="s">
        <v>42940</v>
      </c>
      <c r="AG3725" s="31">
        <v>141</v>
      </c>
      <c r="AH3725" s="31" t="s">
        <v>42940</v>
      </c>
      <c r="AI3725" s="31" t="s">
        <v>42941</v>
      </c>
      <c r="AJ3725" s="31">
        <v>19</v>
      </c>
      <c r="AK3725" s="31" t="s">
        <v>42942</v>
      </c>
      <c r="AL3725" s="31" t="s">
        <v>42630</v>
      </c>
      <c r="AM3725" s="31">
        <v>97</v>
      </c>
      <c r="AN3725" s="1">
        <f>IF(X3725="",0,1)</f>
        <v>1</v>
      </c>
      <c r="AO3725" s="1">
        <f>IF(AI3725="",0,1)</f>
        <v>1</v>
      </c>
      <c r="AP3725" s="30">
        <f>DATE(YEAR(AE3725),MONTH(AE3725),DAY(AE3725))</f>
        <v>46299</v>
      </c>
      <c r="AQ3725" s="1" t="str">
        <f>IF(COUNTIF('同场线路Rotas do mesmo SC'!A:A,C3725)&gt;0,"Sim","Não")</f>
        <v>Não</v>
      </c>
      <c r="AR3725" s="1" t="str">
        <f>IF(COUNTIF(揽收业务网点!A:A,P3725)&gt;0,"Sim","Não")</f>
        <v>Não</v>
      </c>
    </row>
    <row r="3726" spans="1:44">
      <c r="A3726" s="31" t="s">
        <v>42943</v>
      </c>
      <c r="B3726" s="31" t="s">
        <v>379</v>
      </c>
      <c r="C3726" s="31" t="s">
        <v>12665</v>
      </c>
      <c r="D3726" s="31" t="s">
        <v>381</v>
      </c>
      <c r="E3726" s="31" t="s">
        <v>382</v>
      </c>
      <c r="F3726" s="31" t="s">
        <v>383</v>
      </c>
      <c r="G3726" s="31">
        <v>88</v>
      </c>
      <c r="H3726" s="31" t="s">
        <v>12666</v>
      </c>
      <c r="I3726" s="31" t="s">
        <v>1289</v>
      </c>
      <c r="J3726" s="31" t="s">
        <v>12667</v>
      </c>
      <c r="K3726" s="31" t="s">
        <v>387</v>
      </c>
      <c r="L3726" s="31" t="s">
        <v>12668</v>
      </c>
      <c r="M3726" s="31" t="s">
        <v>12667</v>
      </c>
      <c r="N3726" s="31" t="s">
        <v>12669</v>
      </c>
      <c r="O3726" s="31" t="s">
        <v>610</v>
      </c>
      <c r="P3726" s="31" t="s">
        <v>611</v>
      </c>
      <c r="Q3726" s="31" t="s">
        <v>94</v>
      </c>
      <c r="R3726" s="31" t="s">
        <v>22935</v>
      </c>
      <c r="S3726" s="31" t="s">
        <v>20165</v>
      </c>
      <c r="T3726" s="31" t="s">
        <v>42944</v>
      </c>
      <c r="U3726" s="31" t="s">
        <v>42435</v>
      </c>
      <c r="V3726" s="31">
        <v>14</v>
      </c>
      <c r="W3726" s="31" t="s">
        <v>396</v>
      </c>
      <c r="X3726" s="31" t="s">
        <v>42945</v>
      </c>
      <c r="Y3726" s="31" t="s">
        <v>40052</v>
      </c>
      <c r="Z3726" s="31" t="s">
        <v>42946</v>
      </c>
      <c r="AA3726" s="31" t="s">
        <v>42946</v>
      </c>
      <c r="AB3726" s="31" t="s">
        <v>12674</v>
      </c>
      <c r="AC3726" s="31" t="s">
        <v>12675</v>
      </c>
      <c r="AD3726" s="31" t="s">
        <v>94</v>
      </c>
      <c r="AE3726" s="31" t="s">
        <v>40429</v>
      </c>
      <c r="AF3726" s="31" t="s">
        <v>42947</v>
      </c>
      <c r="AG3726" s="31">
        <v>-119</v>
      </c>
      <c r="AH3726" s="31" t="s">
        <v>42947</v>
      </c>
      <c r="AI3726" s="31" t="s">
        <v>41612</v>
      </c>
      <c r="AJ3726" s="31">
        <v>6</v>
      </c>
      <c r="AK3726" s="31" t="s">
        <v>42948</v>
      </c>
      <c r="AL3726" s="31" t="s">
        <v>42949</v>
      </c>
      <c r="AM3726" s="31">
        <v>22</v>
      </c>
      <c r="AN3726" s="1">
        <f>IF(X3726="",0,1)</f>
        <v>1</v>
      </c>
      <c r="AO3726" s="1">
        <f>IF(AI3726="",0,1)</f>
        <v>1</v>
      </c>
      <c r="AP3726" s="30">
        <f>DATE(YEAR(AE3726),MONTH(AE3726),DAY(AE3726))</f>
        <v>46299</v>
      </c>
      <c r="AQ3726" s="1" t="str">
        <f>IF(COUNTIF('同场线路Rotas do mesmo SC'!A:A,C3726)&gt;0,"Sim","Não")</f>
        <v>Não</v>
      </c>
      <c r="AR3726" s="1" t="str">
        <f>IF(COUNTIF(揽收业务网点!A:A,P3726)&gt;0,"Sim","Não")</f>
        <v>Não</v>
      </c>
    </row>
    <row r="3727" spans="1:44">
      <c r="A3727" s="31" t="s">
        <v>42950</v>
      </c>
      <c r="B3727" s="31" t="s">
        <v>379</v>
      </c>
      <c r="C3727" s="31" t="s">
        <v>33977</v>
      </c>
      <c r="D3727" s="31" t="s">
        <v>381</v>
      </c>
      <c r="E3727" s="31" t="s">
        <v>382</v>
      </c>
      <c r="F3727" s="31" t="s">
        <v>383</v>
      </c>
      <c r="G3727" s="31">
        <v>80</v>
      </c>
      <c r="H3727" s="31" t="s">
        <v>26037</v>
      </c>
      <c r="I3727" s="31" t="s">
        <v>512</v>
      </c>
      <c r="J3727" s="31" t="s">
        <v>26209</v>
      </c>
      <c r="K3727" s="31" t="s">
        <v>387</v>
      </c>
      <c r="L3727" s="31" t="s">
        <v>42951</v>
      </c>
      <c r="M3727" s="31" t="s">
        <v>26038</v>
      </c>
      <c r="N3727" s="31" t="s">
        <v>26039</v>
      </c>
      <c r="O3727" s="31" t="s">
        <v>3587</v>
      </c>
      <c r="P3727" s="31" t="s">
        <v>3588</v>
      </c>
      <c r="Q3727" s="31" t="s">
        <v>5</v>
      </c>
      <c r="R3727" s="31" t="s">
        <v>21641</v>
      </c>
      <c r="S3727" s="31" t="s">
        <v>42952</v>
      </c>
      <c r="T3727" s="31" t="s">
        <v>42953</v>
      </c>
      <c r="U3727" s="31" t="s">
        <v>42954</v>
      </c>
      <c r="V3727" s="31">
        <v>401</v>
      </c>
      <c r="W3727" s="31" t="s">
        <v>396</v>
      </c>
      <c r="X3727" s="31" t="s">
        <v>42955</v>
      </c>
      <c r="Y3727" s="31" t="s">
        <v>40063</v>
      </c>
      <c r="Z3727" s="31" t="s">
        <v>42956</v>
      </c>
      <c r="AA3727" s="31" t="s">
        <v>42956</v>
      </c>
      <c r="AB3727" s="31" t="s">
        <v>26045</v>
      </c>
      <c r="AC3727" s="31" t="s">
        <v>26046</v>
      </c>
      <c r="AD3727" s="31" t="s">
        <v>5</v>
      </c>
      <c r="AE3727" s="31" t="s">
        <v>40687</v>
      </c>
      <c r="AF3727" s="31" t="s">
        <v>40408</v>
      </c>
      <c r="AG3727" s="31">
        <v>21</v>
      </c>
      <c r="AH3727" s="31" t="s">
        <v>40408</v>
      </c>
      <c r="AI3727" s="31" t="s">
        <v>42957</v>
      </c>
      <c r="AJ3727" s="31">
        <v>-60</v>
      </c>
      <c r="AK3727" s="31" t="s">
        <v>42958</v>
      </c>
      <c r="AL3727" s="31" t="s">
        <v>42959</v>
      </c>
      <c r="AM3727" s="31">
        <v>54</v>
      </c>
      <c r="AN3727" s="1">
        <f>IF(X3727="",0,1)</f>
        <v>1</v>
      </c>
      <c r="AO3727" s="1">
        <f>IF(AI3727="",0,1)</f>
        <v>1</v>
      </c>
      <c r="AP3727" s="30">
        <f>DATE(YEAR(AE3727),MONTH(AE3727),DAY(AE3727))</f>
        <v>46299</v>
      </c>
      <c r="AQ3727" s="1" t="str">
        <f>IF(COUNTIF('同场线路Rotas do mesmo SC'!A:A,C3727)&gt;0,"Sim","Não")</f>
        <v>Não</v>
      </c>
      <c r="AR3727" s="1" t="str">
        <f>IF(COUNTIF(揽收业务网点!A:A,P3727)&gt;0,"Sim","Não")</f>
        <v>Não</v>
      </c>
    </row>
    <row r="3728" spans="1:44">
      <c r="A3728" s="31" t="s">
        <v>42960</v>
      </c>
      <c r="B3728" s="31" t="s">
        <v>379</v>
      </c>
      <c r="C3728" s="31" t="s">
        <v>23573</v>
      </c>
      <c r="D3728" s="31" t="s">
        <v>381</v>
      </c>
      <c r="E3728" s="31" t="s">
        <v>382</v>
      </c>
      <c r="F3728" s="31" t="s">
        <v>383</v>
      </c>
      <c r="G3728" s="31">
        <v>116</v>
      </c>
      <c r="H3728" s="31" t="s">
        <v>42961</v>
      </c>
      <c r="I3728" s="31" t="s">
        <v>409</v>
      </c>
      <c r="J3728" s="31" t="s">
        <v>1016</v>
      </c>
      <c r="K3728" s="31" t="s">
        <v>387</v>
      </c>
      <c r="L3728" s="31" t="s">
        <v>1017</v>
      </c>
      <c r="M3728" s="31" t="s">
        <v>42962</v>
      </c>
      <c r="N3728" s="31" t="s">
        <v>42963</v>
      </c>
      <c r="O3728" s="31" t="s">
        <v>1025</v>
      </c>
      <c r="P3728" s="31" t="s">
        <v>1026</v>
      </c>
      <c r="Q3728" s="31" t="s">
        <v>118</v>
      </c>
      <c r="R3728" s="31" t="s">
        <v>36016</v>
      </c>
      <c r="S3728" s="31" t="s">
        <v>25272</v>
      </c>
      <c r="T3728" s="31" t="s">
        <v>42964</v>
      </c>
      <c r="U3728" s="31" t="s">
        <v>42965</v>
      </c>
      <c r="V3728" s="31">
        <v>40</v>
      </c>
      <c r="W3728" s="31" t="s">
        <v>396</v>
      </c>
      <c r="X3728" s="31" t="s">
        <v>42966</v>
      </c>
      <c r="Y3728" s="31" t="s">
        <v>40052</v>
      </c>
      <c r="Z3728" s="31" t="s">
        <v>42967</v>
      </c>
      <c r="AA3728" s="31" t="s">
        <v>42967</v>
      </c>
      <c r="AB3728" s="31" t="s">
        <v>23583</v>
      </c>
      <c r="AC3728" s="31" t="s">
        <v>134</v>
      </c>
      <c r="AD3728" s="31" t="s">
        <v>118</v>
      </c>
      <c r="AE3728" s="31" t="s">
        <v>40329</v>
      </c>
      <c r="AF3728" s="31" t="s">
        <v>42968</v>
      </c>
      <c r="AG3728" s="31">
        <v>99</v>
      </c>
      <c r="AH3728" s="31" t="s">
        <v>42968</v>
      </c>
      <c r="AI3728" s="31" t="s">
        <v>42969</v>
      </c>
      <c r="AJ3728" s="31">
        <v>-75</v>
      </c>
      <c r="AK3728" s="31" t="s">
        <v>42970</v>
      </c>
      <c r="AL3728" s="31" t="s">
        <v>42971</v>
      </c>
      <c r="AM3728" s="31">
        <v>65</v>
      </c>
      <c r="AN3728" s="1">
        <f>IF(X3728="",0,1)</f>
        <v>1</v>
      </c>
      <c r="AO3728" s="1">
        <f>IF(AI3728="",0,1)</f>
        <v>1</v>
      </c>
      <c r="AP3728" s="30">
        <f>DATE(YEAR(AE3728),MONTH(AE3728),DAY(AE3728))</f>
        <v>46299</v>
      </c>
      <c r="AQ3728" s="1" t="str">
        <f>IF(COUNTIF('同场线路Rotas do mesmo SC'!A:A,C3728)&gt;0,"Sim","Não")</f>
        <v>Não</v>
      </c>
      <c r="AR3728" s="1" t="str">
        <f>IF(COUNTIF(揽收业务网点!A:A,P3728)&gt;0,"Sim","Não")</f>
        <v>Não</v>
      </c>
    </row>
    <row r="3729" spans="1:44">
      <c r="A3729" s="31" t="s">
        <v>42972</v>
      </c>
      <c r="B3729" s="31" t="s">
        <v>379</v>
      </c>
      <c r="C3729" s="31" t="s">
        <v>12768</v>
      </c>
      <c r="D3729" s="31" t="s">
        <v>381</v>
      </c>
      <c r="E3729" s="31" t="s">
        <v>382</v>
      </c>
      <c r="F3729" s="31" t="s">
        <v>383</v>
      </c>
      <c r="G3729" s="31">
        <v>305</v>
      </c>
      <c r="H3729" s="31" t="s">
        <v>13703</v>
      </c>
      <c r="I3729" s="31" t="s">
        <v>385</v>
      </c>
      <c r="J3729" s="31" t="s">
        <v>4292</v>
      </c>
      <c r="K3729" s="31" t="s">
        <v>387</v>
      </c>
      <c r="L3729" s="31" t="s">
        <v>4293</v>
      </c>
      <c r="M3729" s="31" t="s">
        <v>13704</v>
      </c>
      <c r="N3729" s="31" t="s">
        <v>13705</v>
      </c>
      <c r="O3729" s="31" t="s">
        <v>1262</v>
      </c>
      <c r="P3729" s="31" t="s">
        <v>1263</v>
      </c>
      <c r="Q3729" s="31" t="s">
        <v>118</v>
      </c>
      <c r="R3729" s="31" t="s">
        <v>16235</v>
      </c>
      <c r="S3729" s="31" t="s">
        <v>16235</v>
      </c>
      <c r="T3729" s="31" t="s">
        <v>42973</v>
      </c>
      <c r="U3729" s="31" t="s">
        <v>42974</v>
      </c>
      <c r="V3729" s="31">
        <v>116</v>
      </c>
      <c r="W3729" s="31" t="s">
        <v>396</v>
      </c>
      <c r="X3729" s="31" t="s">
        <v>42975</v>
      </c>
      <c r="Y3729" s="31" t="s">
        <v>39977</v>
      </c>
      <c r="Z3729" s="31" t="s">
        <v>42976</v>
      </c>
      <c r="AA3729" s="31" t="s">
        <v>42976</v>
      </c>
      <c r="AB3729" s="31" t="s">
        <v>12777</v>
      </c>
      <c r="AC3729" s="31" t="s">
        <v>12778</v>
      </c>
      <c r="AD3729" s="31" t="s">
        <v>118</v>
      </c>
      <c r="AE3729" s="31" t="s">
        <v>42591</v>
      </c>
      <c r="AF3729" s="31" t="s">
        <v>42977</v>
      </c>
      <c r="AG3729" s="31">
        <v>-50</v>
      </c>
      <c r="AH3729" s="31" t="s">
        <v>42977</v>
      </c>
      <c r="AI3729" s="31" t="s">
        <v>42978</v>
      </c>
      <c r="AJ3729" s="31">
        <v>64</v>
      </c>
      <c r="AK3729" s="31" t="s">
        <v>42979</v>
      </c>
      <c r="AL3729" s="31" t="s">
        <v>42980</v>
      </c>
      <c r="AM3729" s="31">
        <v>118</v>
      </c>
      <c r="AN3729" s="1">
        <f>IF(X3729="",0,1)</f>
        <v>1</v>
      </c>
      <c r="AO3729" s="1">
        <f>IF(AI3729="",0,1)</f>
        <v>1</v>
      </c>
      <c r="AP3729" s="30">
        <f>DATE(YEAR(AE3729),MONTH(AE3729),DAY(AE3729))</f>
        <v>46299</v>
      </c>
      <c r="AQ3729" s="1" t="str">
        <f>IF(COUNTIF('同场线路Rotas do mesmo SC'!A:A,C3729)&gt;0,"Sim","Não")</f>
        <v>Não</v>
      </c>
      <c r="AR3729" s="1" t="str">
        <f>IF(COUNTIF(揽收业务网点!A:A,P3729)&gt;0,"Sim","Não")</f>
        <v>Não</v>
      </c>
    </row>
    <row r="3730" spans="1:44">
      <c r="A3730" s="31" t="s">
        <v>42981</v>
      </c>
      <c r="B3730" s="31" t="s">
        <v>379</v>
      </c>
      <c r="C3730" s="31" t="s">
        <v>12783</v>
      </c>
      <c r="D3730" s="31" t="s">
        <v>381</v>
      </c>
      <c r="E3730" s="31" t="s">
        <v>382</v>
      </c>
      <c r="F3730" s="31" t="s">
        <v>383</v>
      </c>
      <c r="G3730" s="31">
        <v>122</v>
      </c>
      <c r="H3730" s="31" t="s">
        <v>13531</v>
      </c>
      <c r="I3730" s="31" t="s">
        <v>868</v>
      </c>
      <c r="J3730" s="31" t="s">
        <v>642</v>
      </c>
      <c r="K3730" s="31" t="s">
        <v>387</v>
      </c>
      <c r="L3730" s="31" t="s">
        <v>643</v>
      </c>
      <c r="M3730" s="31" t="s">
        <v>13532</v>
      </c>
      <c r="N3730" s="31" t="s">
        <v>13533</v>
      </c>
      <c r="O3730" s="31" t="s">
        <v>1146</v>
      </c>
      <c r="P3730" s="31" t="s">
        <v>1147</v>
      </c>
      <c r="Q3730" s="31" t="s">
        <v>118</v>
      </c>
      <c r="R3730" s="31" t="s">
        <v>1444</v>
      </c>
      <c r="S3730" s="31" t="s">
        <v>1444</v>
      </c>
      <c r="T3730" s="31" t="s">
        <v>42982</v>
      </c>
      <c r="U3730" s="31" t="s">
        <v>42983</v>
      </c>
      <c r="V3730" s="31">
        <v>40</v>
      </c>
      <c r="W3730" s="31" t="s">
        <v>396</v>
      </c>
      <c r="X3730" s="31" t="s">
        <v>42984</v>
      </c>
      <c r="Y3730" s="31" t="s">
        <v>40265</v>
      </c>
      <c r="Z3730" s="31" t="s">
        <v>42985</v>
      </c>
      <c r="AA3730" s="31" t="s">
        <v>42985</v>
      </c>
      <c r="AB3730" s="31" t="s">
        <v>12791</v>
      </c>
      <c r="AC3730" s="31" t="s">
        <v>12792</v>
      </c>
      <c r="AD3730" s="31" t="s">
        <v>118</v>
      </c>
      <c r="AE3730" s="31" t="s">
        <v>39877</v>
      </c>
      <c r="AF3730" s="31" t="s">
        <v>42986</v>
      </c>
      <c r="AG3730" s="31">
        <v>-25</v>
      </c>
      <c r="AH3730" s="31" t="s">
        <v>42986</v>
      </c>
      <c r="AI3730" s="31" t="s">
        <v>42987</v>
      </c>
      <c r="AJ3730" s="31">
        <v>58</v>
      </c>
      <c r="AK3730" s="31" t="s">
        <v>42113</v>
      </c>
      <c r="AL3730" s="31" t="s">
        <v>42988</v>
      </c>
      <c r="AM3730" s="31">
        <v>217</v>
      </c>
      <c r="AN3730" s="1">
        <f>IF(X3730="",0,1)</f>
        <v>1</v>
      </c>
      <c r="AO3730" s="1">
        <f>IF(AI3730="",0,1)</f>
        <v>1</v>
      </c>
      <c r="AP3730" s="30">
        <f>DATE(YEAR(AE3730),MONTH(AE3730),DAY(AE3730))</f>
        <v>46299</v>
      </c>
      <c r="AQ3730" s="1" t="str">
        <f>IF(COUNTIF('同场线路Rotas do mesmo SC'!A:A,C3730)&gt;0,"Sim","Não")</f>
        <v>Não</v>
      </c>
      <c r="AR3730" s="1" t="str">
        <f>IF(COUNTIF(揽收业务网点!A:A,P3730)&gt;0,"Sim","Não")</f>
        <v>Não</v>
      </c>
    </row>
    <row r="3731" spans="1:44">
      <c r="A3731" s="31" t="s">
        <v>42989</v>
      </c>
      <c r="B3731" s="31" t="s">
        <v>379</v>
      </c>
      <c r="C3731" s="31" t="s">
        <v>37628</v>
      </c>
      <c r="D3731" s="31" t="s">
        <v>381</v>
      </c>
      <c r="E3731" s="31" t="s">
        <v>382</v>
      </c>
      <c r="F3731" s="31" t="s">
        <v>383</v>
      </c>
      <c r="G3731" s="31">
        <v>278.02</v>
      </c>
      <c r="H3731" s="31" t="s">
        <v>36672</v>
      </c>
      <c r="I3731" s="31" t="s">
        <v>2105</v>
      </c>
      <c r="J3731" s="31" t="s">
        <v>36673</v>
      </c>
      <c r="K3731" s="31" t="s">
        <v>387</v>
      </c>
      <c r="L3731" s="31" t="s">
        <v>36674</v>
      </c>
      <c r="M3731" s="31" t="s">
        <v>36673</v>
      </c>
      <c r="N3731" s="31" t="s">
        <v>36675</v>
      </c>
      <c r="O3731" s="31" t="s">
        <v>15196</v>
      </c>
      <c r="P3731" s="31" t="s">
        <v>15197</v>
      </c>
      <c r="Q3731" s="31" t="s">
        <v>5</v>
      </c>
      <c r="R3731" s="31" t="s">
        <v>42990</v>
      </c>
      <c r="S3731" s="31" t="s">
        <v>20044</v>
      </c>
      <c r="T3731" s="31" t="s">
        <v>42991</v>
      </c>
      <c r="U3731" s="31" t="s">
        <v>42992</v>
      </c>
      <c r="V3731" s="31">
        <v>53</v>
      </c>
      <c r="W3731" s="31" t="s">
        <v>396</v>
      </c>
      <c r="X3731" s="31" t="s">
        <v>42993</v>
      </c>
      <c r="Y3731" s="31" t="s">
        <v>40265</v>
      </c>
      <c r="Z3731" s="31" t="s">
        <v>42994</v>
      </c>
      <c r="AA3731" s="31" t="s">
        <v>42994</v>
      </c>
      <c r="AB3731" s="31" t="s">
        <v>36680</v>
      </c>
      <c r="AC3731" s="31" t="s">
        <v>36681</v>
      </c>
      <c r="AD3731" s="31" t="s">
        <v>5</v>
      </c>
      <c r="AE3731" s="31" t="s">
        <v>39914</v>
      </c>
      <c r="AF3731" s="31" t="s">
        <v>42995</v>
      </c>
      <c r="AG3731" s="31">
        <v>-136</v>
      </c>
      <c r="AH3731" s="31" t="s">
        <v>42995</v>
      </c>
      <c r="AI3731" s="31" t="s">
        <v>42996</v>
      </c>
      <c r="AJ3731" s="31">
        <v>32</v>
      </c>
      <c r="AK3731" s="31" t="s">
        <v>42997</v>
      </c>
      <c r="AL3731" s="31" t="s">
        <v>42998</v>
      </c>
      <c r="AM3731" s="31">
        <v>291</v>
      </c>
      <c r="AN3731" s="1">
        <f>IF(X3731="",0,1)</f>
        <v>1</v>
      </c>
      <c r="AO3731" s="1">
        <f>IF(AI3731="",0,1)</f>
        <v>1</v>
      </c>
      <c r="AP3731" s="30">
        <f>DATE(YEAR(AE3731),MONTH(AE3731),DAY(AE3731))</f>
        <v>46299</v>
      </c>
      <c r="AQ3731" s="1" t="str">
        <f>IF(COUNTIF('同场线路Rotas do mesmo SC'!A:A,C3731)&gt;0,"Sim","Não")</f>
        <v>Não</v>
      </c>
      <c r="AR3731" s="1" t="str">
        <f>IF(COUNTIF(揽收业务网点!A:A,P3731)&gt;0,"Sim","Não")</f>
        <v>Não</v>
      </c>
    </row>
    <row r="3732" spans="1:44">
      <c r="A3732" s="31" t="s">
        <v>42999</v>
      </c>
      <c r="B3732" s="31" t="s">
        <v>379</v>
      </c>
      <c r="C3732" s="31" t="s">
        <v>34035</v>
      </c>
      <c r="D3732" s="31" t="s">
        <v>381</v>
      </c>
      <c r="E3732" s="31" t="s">
        <v>382</v>
      </c>
      <c r="F3732" s="31" t="s">
        <v>383</v>
      </c>
      <c r="G3732" s="31">
        <v>325</v>
      </c>
      <c r="H3732" s="31" t="s">
        <v>26080</v>
      </c>
      <c r="I3732" s="31" t="s">
        <v>702</v>
      </c>
      <c r="J3732" s="31" t="s">
        <v>26081</v>
      </c>
      <c r="K3732" s="31" t="s">
        <v>387</v>
      </c>
      <c r="L3732" s="31" t="s">
        <v>26082</v>
      </c>
      <c r="M3732" s="31" t="s">
        <v>26083</v>
      </c>
      <c r="N3732" s="31" t="s">
        <v>26084</v>
      </c>
      <c r="O3732" s="31" t="s">
        <v>3587</v>
      </c>
      <c r="P3732" s="31" t="s">
        <v>3588</v>
      </c>
      <c r="Q3732" s="31" t="s">
        <v>5</v>
      </c>
      <c r="R3732" s="31" t="s">
        <v>36435</v>
      </c>
      <c r="S3732" s="31" t="s">
        <v>43000</v>
      </c>
      <c r="T3732" s="31" t="s">
        <v>43001</v>
      </c>
      <c r="U3732" s="31" t="s">
        <v>43002</v>
      </c>
      <c r="V3732" s="31">
        <v>406</v>
      </c>
      <c r="W3732" s="31" t="s">
        <v>396</v>
      </c>
      <c r="X3732" s="31" t="s">
        <v>43003</v>
      </c>
      <c r="Y3732" s="31" t="s">
        <v>40063</v>
      </c>
      <c r="Z3732" s="31" t="s">
        <v>43004</v>
      </c>
      <c r="AA3732" s="31" t="s">
        <v>43004</v>
      </c>
      <c r="AB3732" s="31" t="s">
        <v>26251</v>
      </c>
      <c r="AC3732" s="31" t="s">
        <v>26252</v>
      </c>
      <c r="AD3732" s="31" t="s">
        <v>5</v>
      </c>
      <c r="AE3732" s="31" t="s">
        <v>40429</v>
      </c>
      <c r="AF3732" s="31" t="s">
        <v>40052</v>
      </c>
      <c r="AG3732" s="31">
        <v>-90</v>
      </c>
      <c r="AH3732" s="31" t="s">
        <v>40052</v>
      </c>
      <c r="AI3732" s="31" t="s">
        <v>43005</v>
      </c>
      <c r="AJ3732" s="31">
        <v>152</v>
      </c>
      <c r="AK3732" s="31" t="s">
        <v>43006</v>
      </c>
      <c r="AL3732" s="31" t="s">
        <v>43007</v>
      </c>
      <c r="AM3732" s="31">
        <v>1608</v>
      </c>
      <c r="AN3732" s="1">
        <f>IF(X3732="",0,1)</f>
        <v>1</v>
      </c>
      <c r="AO3732" s="1">
        <f>IF(AI3732="",0,1)</f>
        <v>1</v>
      </c>
      <c r="AP3732" s="30">
        <f>DATE(YEAR(AE3732),MONTH(AE3732),DAY(AE3732))</f>
        <v>46299</v>
      </c>
      <c r="AQ3732" s="1" t="str">
        <f>IF(COUNTIF('同场线路Rotas do mesmo SC'!A:A,C3732)&gt;0,"Sim","Não")</f>
        <v>Não</v>
      </c>
      <c r="AR3732" s="1" t="str">
        <f>IF(COUNTIF(揽收业务网点!A:A,P3732)&gt;0,"Sim","Não")</f>
        <v>Não</v>
      </c>
    </row>
    <row r="3733" spans="1:44">
      <c r="A3733" s="31" t="s">
        <v>43008</v>
      </c>
      <c r="B3733" s="31" t="s">
        <v>379</v>
      </c>
      <c r="C3733" s="31" t="s">
        <v>12843</v>
      </c>
      <c r="D3733" s="31" t="s">
        <v>381</v>
      </c>
      <c r="E3733" s="31" t="s">
        <v>382</v>
      </c>
      <c r="F3733" s="31" t="s">
        <v>383</v>
      </c>
      <c r="G3733" s="31">
        <v>37</v>
      </c>
      <c r="H3733" s="31" t="s">
        <v>12844</v>
      </c>
      <c r="I3733" s="31" t="s">
        <v>868</v>
      </c>
      <c r="J3733" s="31" t="s">
        <v>642</v>
      </c>
      <c r="K3733" s="31" t="s">
        <v>387</v>
      </c>
      <c r="L3733" s="31" t="s">
        <v>643</v>
      </c>
      <c r="M3733" s="31" t="s">
        <v>12845</v>
      </c>
      <c r="N3733" s="31" t="s">
        <v>12846</v>
      </c>
      <c r="O3733" s="31" t="s">
        <v>653</v>
      </c>
      <c r="P3733" s="31" t="s">
        <v>654</v>
      </c>
      <c r="Q3733" s="31" t="s">
        <v>11</v>
      </c>
      <c r="R3733" s="31" t="s">
        <v>3103</v>
      </c>
      <c r="S3733" s="31" t="s">
        <v>37849</v>
      </c>
      <c r="T3733" s="31" t="s">
        <v>34107</v>
      </c>
      <c r="U3733" s="31" t="s">
        <v>43009</v>
      </c>
      <c r="V3733" s="31">
        <v>1360</v>
      </c>
      <c r="W3733" s="31" t="s">
        <v>896</v>
      </c>
      <c r="X3733" s="31" t="s">
        <v>43010</v>
      </c>
      <c r="Y3733" s="31" t="s">
        <v>40278</v>
      </c>
      <c r="Z3733" s="31" t="s">
        <v>43011</v>
      </c>
      <c r="AA3733" s="31" t="s">
        <v>43011</v>
      </c>
      <c r="AB3733" s="31" t="s">
        <v>12852</v>
      </c>
      <c r="AC3733" s="31" t="s">
        <v>12853</v>
      </c>
      <c r="AD3733" s="31" t="s">
        <v>11</v>
      </c>
      <c r="AE3733" s="31" t="s">
        <v>40265</v>
      </c>
      <c r="AF3733" s="31" t="s">
        <v>43012</v>
      </c>
      <c r="AG3733" s="31">
        <v>-36</v>
      </c>
      <c r="AH3733" s="31" t="s">
        <v>43012</v>
      </c>
      <c r="AI3733" s="31" t="s">
        <v>43013</v>
      </c>
      <c r="AJ3733" s="31">
        <v>42</v>
      </c>
      <c r="AK3733" s="31" t="s">
        <v>43014</v>
      </c>
      <c r="AL3733" s="31" t="s">
        <v>43015</v>
      </c>
      <c r="AM3733" s="31">
        <v>1552</v>
      </c>
      <c r="AN3733" s="1">
        <f>IF(X3733="",0,1)</f>
        <v>1</v>
      </c>
      <c r="AO3733" s="1">
        <f>IF(AI3733="",0,1)</f>
        <v>1</v>
      </c>
      <c r="AP3733" s="30">
        <f>DATE(YEAR(AE3733),MONTH(AE3733),DAY(AE3733))</f>
        <v>46299</v>
      </c>
      <c r="AQ3733" s="1" t="str">
        <f>IF(COUNTIF('同场线路Rotas do mesmo SC'!A:A,C3733)&gt;0,"Sim","Não")</f>
        <v>Não</v>
      </c>
      <c r="AR3733" s="1" t="str">
        <f>IF(COUNTIF(揽收业务网点!A:A,P3733)&gt;0,"Sim","Não")</f>
        <v>Não</v>
      </c>
    </row>
    <row r="3734" spans="1:44">
      <c r="A3734" s="31" t="s">
        <v>43016</v>
      </c>
      <c r="B3734" s="31" t="s">
        <v>379</v>
      </c>
      <c r="C3734" s="31" t="s">
        <v>12880</v>
      </c>
      <c r="D3734" s="31" t="s">
        <v>381</v>
      </c>
      <c r="E3734" s="31" t="s">
        <v>382</v>
      </c>
      <c r="F3734" s="31" t="s">
        <v>383</v>
      </c>
      <c r="G3734" s="31">
        <v>112</v>
      </c>
      <c r="H3734" s="31" t="s">
        <v>23676</v>
      </c>
      <c r="I3734" s="31" t="s">
        <v>385</v>
      </c>
      <c r="J3734" s="31" t="s">
        <v>23677</v>
      </c>
      <c r="K3734" s="31" t="s">
        <v>387</v>
      </c>
      <c r="L3734" s="31" t="s">
        <v>23678</v>
      </c>
      <c r="M3734" s="31" t="s">
        <v>23679</v>
      </c>
      <c r="N3734" s="31" t="s">
        <v>23680</v>
      </c>
      <c r="O3734" s="31" t="s">
        <v>1146</v>
      </c>
      <c r="P3734" s="31" t="s">
        <v>1147</v>
      </c>
      <c r="Q3734" s="31" t="s">
        <v>118</v>
      </c>
      <c r="R3734" s="31" t="s">
        <v>9710</v>
      </c>
      <c r="S3734" s="31" t="s">
        <v>9710</v>
      </c>
      <c r="T3734" s="31" t="s">
        <v>43017</v>
      </c>
      <c r="U3734" s="31" t="s">
        <v>43018</v>
      </c>
      <c r="V3734" s="31">
        <v>15</v>
      </c>
      <c r="W3734" s="31" t="s">
        <v>396</v>
      </c>
      <c r="X3734" s="31" t="s">
        <v>43019</v>
      </c>
      <c r="Y3734" s="31" t="s">
        <v>40265</v>
      </c>
      <c r="Z3734" s="31" t="s">
        <v>43020</v>
      </c>
      <c r="AA3734" s="31" t="s">
        <v>43020</v>
      </c>
      <c r="AB3734" s="31" t="s">
        <v>12889</v>
      </c>
      <c r="AC3734" s="31" t="s">
        <v>12890</v>
      </c>
      <c r="AD3734" s="31" t="s">
        <v>118</v>
      </c>
      <c r="AE3734" s="31" t="s">
        <v>39877</v>
      </c>
      <c r="AF3734" s="31" t="s">
        <v>39877</v>
      </c>
      <c r="AG3734" s="31">
        <v>0</v>
      </c>
      <c r="AH3734" s="31" t="s">
        <v>39877</v>
      </c>
      <c r="AI3734" s="31" t="s">
        <v>43021</v>
      </c>
      <c r="AJ3734" s="31">
        <v>0</v>
      </c>
      <c r="AK3734" s="31" t="s">
        <v>43022</v>
      </c>
      <c r="AL3734" s="31" t="s">
        <v>43023</v>
      </c>
      <c r="AM3734" s="31">
        <v>51</v>
      </c>
      <c r="AN3734" s="1">
        <f>IF(X3734="",0,1)</f>
        <v>1</v>
      </c>
      <c r="AO3734" s="1">
        <f>IF(AI3734="",0,1)</f>
        <v>1</v>
      </c>
      <c r="AP3734" s="30">
        <f>DATE(YEAR(AE3734),MONTH(AE3734),DAY(AE3734))</f>
        <v>46299</v>
      </c>
      <c r="AQ3734" s="1" t="str">
        <f>IF(COUNTIF('同场线路Rotas do mesmo SC'!A:A,C3734)&gt;0,"Sim","Não")</f>
        <v>Não</v>
      </c>
      <c r="AR3734" s="1" t="str">
        <f>IF(COUNTIF(揽收业务网点!A:A,P3734)&gt;0,"Sim","Não")</f>
        <v>Não</v>
      </c>
    </row>
    <row r="3735" spans="1:44">
      <c r="A3735" s="31" t="s">
        <v>43024</v>
      </c>
      <c r="B3735" s="31" t="s">
        <v>379</v>
      </c>
      <c r="C3735" s="31" t="s">
        <v>12925</v>
      </c>
      <c r="D3735" s="31" t="s">
        <v>381</v>
      </c>
      <c r="E3735" s="31" t="s">
        <v>382</v>
      </c>
      <c r="F3735" s="31" t="s">
        <v>383</v>
      </c>
      <c r="G3735" s="31">
        <v>104</v>
      </c>
      <c r="H3735" s="31" t="s">
        <v>12926</v>
      </c>
      <c r="I3735" s="31" t="s">
        <v>868</v>
      </c>
      <c r="J3735" s="31" t="s">
        <v>1597</v>
      </c>
      <c r="K3735" s="31" t="s">
        <v>387</v>
      </c>
      <c r="L3735" s="31" t="s">
        <v>1598</v>
      </c>
      <c r="M3735" s="31" t="s">
        <v>12927</v>
      </c>
      <c r="N3735" s="31" t="s">
        <v>12928</v>
      </c>
      <c r="O3735" s="31" t="s">
        <v>2891</v>
      </c>
      <c r="P3735" s="31" t="s">
        <v>2892</v>
      </c>
      <c r="Q3735" s="31" t="s">
        <v>94</v>
      </c>
      <c r="R3735" s="31" t="s">
        <v>38043</v>
      </c>
      <c r="S3735" s="31" t="s">
        <v>38043</v>
      </c>
      <c r="T3735" s="31" t="s">
        <v>43025</v>
      </c>
      <c r="U3735" s="31" t="s">
        <v>43026</v>
      </c>
      <c r="V3735" s="31">
        <v>18</v>
      </c>
      <c r="W3735" s="31" t="s">
        <v>396</v>
      </c>
      <c r="X3735" s="31" t="s">
        <v>43027</v>
      </c>
      <c r="Y3735" s="31" t="s">
        <v>40265</v>
      </c>
      <c r="Z3735" s="31" t="s">
        <v>43028</v>
      </c>
      <c r="AA3735" s="31" t="s">
        <v>43028</v>
      </c>
      <c r="AB3735" s="31" t="s">
        <v>12932</v>
      </c>
      <c r="AC3735" s="31" t="s">
        <v>12933</v>
      </c>
      <c r="AD3735" s="31" t="s">
        <v>94</v>
      </c>
      <c r="AE3735" s="31" t="s">
        <v>41262</v>
      </c>
      <c r="AF3735" s="31" t="s">
        <v>43029</v>
      </c>
      <c r="AG3735" s="31">
        <v>-18</v>
      </c>
      <c r="AH3735" s="31" t="s">
        <v>43029</v>
      </c>
      <c r="AI3735" s="31" t="s">
        <v>43030</v>
      </c>
      <c r="AJ3735" s="31">
        <v>5</v>
      </c>
      <c r="AK3735" s="31" t="s">
        <v>40660</v>
      </c>
      <c r="AL3735" s="31" t="s">
        <v>43031</v>
      </c>
      <c r="AM3735" s="31">
        <v>226</v>
      </c>
      <c r="AN3735" s="1">
        <f>IF(X3735="",0,1)</f>
        <v>1</v>
      </c>
      <c r="AO3735" s="1">
        <f>IF(AI3735="",0,1)</f>
        <v>1</v>
      </c>
      <c r="AP3735" s="30">
        <f>DATE(YEAR(AE3735),MONTH(AE3735),DAY(AE3735))</f>
        <v>46299</v>
      </c>
      <c r="AQ3735" s="1" t="str">
        <f>IF(COUNTIF('同场线路Rotas do mesmo SC'!A:A,C3735)&gt;0,"Sim","Não")</f>
        <v>Não</v>
      </c>
      <c r="AR3735" s="1" t="str">
        <f>IF(COUNTIF(揽收业务网点!A:A,P3735)&gt;0,"Sim","Não")</f>
        <v>Não</v>
      </c>
    </row>
    <row r="3736" spans="1:44">
      <c r="A3736" s="31" t="s">
        <v>43032</v>
      </c>
      <c r="B3736" s="31" t="s">
        <v>379</v>
      </c>
      <c r="C3736" s="31" t="s">
        <v>12938</v>
      </c>
      <c r="D3736" s="31" t="s">
        <v>381</v>
      </c>
      <c r="E3736" s="31" t="s">
        <v>382</v>
      </c>
      <c r="F3736" s="31" t="s">
        <v>383</v>
      </c>
      <c r="G3736" s="31">
        <v>53</v>
      </c>
      <c r="H3736" s="31" t="s">
        <v>12939</v>
      </c>
      <c r="I3736" s="31" t="s">
        <v>868</v>
      </c>
      <c r="J3736" s="31" t="s">
        <v>642</v>
      </c>
      <c r="K3736" s="31" t="s">
        <v>387</v>
      </c>
      <c r="L3736" s="31" t="s">
        <v>643</v>
      </c>
      <c r="M3736" s="31" t="s">
        <v>12940</v>
      </c>
      <c r="N3736" s="31" t="s">
        <v>12941</v>
      </c>
      <c r="O3736" s="31" t="s">
        <v>1229</v>
      </c>
      <c r="P3736" s="31" t="s">
        <v>50</v>
      </c>
      <c r="Q3736" s="31" t="s">
        <v>11</v>
      </c>
      <c r="R3736" s="31" t="s">
        <v>15079</v>
      </c>
      <c r="S3736" s="31" t="s">
        <v>31134</v>
      </c>
      <c r="T3736" s="31" t="s">
        <v>43033</v>
      </c>
      <c r="U3736" s="31" t="s">
        <v>41519</v>
      </c>
      <c r="V3736" s="31">
        <v>33</v>
      </c>
      <c r="W3736" s="31" t="s">
        <v>396</v>
      </c>
      <c r="X3736" s="31" t="s">
        <v>43034</v>
      </c>
      <c r="Y3736" s="31" t="s">
        <v>39977</v>
      </c>
      <c r="Z3736" s="31" t="s">
        <v>43035</v>
      </c>
      <c r="AA3736" s="31" t="s">
        <v>43035</v>
      </c>
      <c r="AB3736" s="31" t="s">
        <v>12945</v>
      </c>
      <c r="AC3736" s="31" t="s">
        <v>12946</v>
      </c>
      <c r="AD3736" s="31" t="s">
        <v>11</v>
      </c>
      <c r="AE3736" s="31" t="s">
        <v>43036</v>
      </c>
      <c r="AF3736" s="31" t="s">
        <v>43037</v>
      </c>
      <c r="AG3736" s="31">
        <v>10</v>
      </c>
      <c r="AH3736" s="31" t="s">
        <v>43037</v>
      </c>
      <c r="AI3736" s="31" t="s">
        <v>43038</v>
      </c>
      <c r="AJ3736" s="31">
        <v>30</v>
      </c>
      <c r="AK3736" s="31" t="s">
        <v>43039</v>
      </c>
      <c r="AL3736" s="31" t="s">
        <v>40462</v>
      </c>
      <c r="AM3736" s="31">
        <v>127</v>
      </c>
      <c r="AN3736" s="1">
        <f>IF(X3736="",0,1)</f>
        <v>1</v>
      </c>
      <c r="AO3736" s="1">
        <f>IF(AI3736="",0,1)</f>
        <v>1</v>
      </c>
      <c r="AP3736" s="30">
        <f>DATE(YEAR(AE3736),MONTH(AE3736),DAY(AE3736))</f>
        <v>46299</v>
      </c>
      <c r="AQ3736" s="1" t="str">
        <f>IF(COUNTIF('同场线路Rotas do mesmo SC'!A:A,C3736)&gt;0,"Sim","Não")</f>
        <v>Não</v>
      </c>
      <c r="AR3736" s="1" t="str">
        <f>IF(COUNTIF(揽收业务网点!A:A,P3736)&gt;0,"Sim","Não")</f>
        <v>Sim</v>
      </c>
    </row>
    <row r="3737" spans="1:44">
      <c r="A3737" s="31" t="s">
        <v>43040</v>
      </c>
      <c r="B3737" s="31" t="s">
        <v>379</v>
      </c>
      <c r="C3737" s="31" t="s">
        <v>13006</v>
      </c>
      <c r="D3737" s="31" t="s">
        <v>381</v>
      </c>
      <c r="E3737" s="31" t="s">
        <v>382</v>
      </c>
      <c r="F3737" s="31" t="s">
        <v>383</v>
      </c>
      <c r="G3737" s="31">
        <v>10</v>
      </c>
      <c r="H3737" s="31" t="s">
        <v>13007</v>
      </c>
      <c r="I3737" s="31" t="s">
        <v>868</v>
      </c>
      <c r="J3737" s="31" t="s">
        <v>13008</v>
      </c>
      <c r="K3737" s="31" t="s">
        <v>411</v>
      </c>
      <c r="L3737" s="31" t="s">
        <v>13008</v>
      </c>
      <c r="M3737" s="31" t="s">
        <v>13009</v>
      </c>
      <c r="N3737" s="31" t="s">
        <v>13010</v>
      </c>
      <c r="O3737" s="31" t="s">
        <v>1403</v>
      </c>
      <c r="P3737" s="31" t="s">
        <v>53</v>
      </c>
      <c r="Q3737" s="31" t="s">
        <v>11</v>
      </c>
      <c r="R3737" s="31" t="s">
        <v>41490</v>
      </c>
      <c r="S3737" s="31" t="s">
        <v>11897</v>
      </c>
      <c r="T3737" s="31" t="s">
        <v>43041</v>
      </c>
      <c r="U3737" s="31" t="s">
        <v>43042</v>
      </c>
      <c r="V3737" s="31">
        <v>43</v>
      </c>
      <c r="W3737" s="31" t="s">
        <v>396</v>
      </c>
      <c r="X3737" s="31" t="s">
        <v>43043</v>
      </c>
      <c r="Y3737" s="31" t="s">
        <v>40051</v>
      </c>
      <c r="Z3737" s="31"/>
      <c r="AA3737" s="31"/>
      <c r="AB3737" s="31" t="s">
        <v>13017</v>
      </c>
      <c r="AC3737" s="31" t="s">
        <v>13018</v>
      </c>
      <c r="AD3737" s="31" t="s">
        <v>11</v>
      </c>
      <c r="AE3737" s="31" t="s">
        <v>41142</v>
      </c>
      <c r="AF3737" s="31" t="s">
        <v>43044</v>
      </c>
      <c r="AG3737" s="31">
        <v>41</v>
      </c>
      <c r="AH3737" s="31" t="s">
        <v>43044</v>
      </c>
      <c r="AI3737" s="31" t="s">
        <v>42680</v>
      </c>
      <c r="AJ3737" s="31">
        <v>34</v>
      </c>
      <c r="AK3737" s="31" t="s">
        <v>43045</v>
      </c>
      <c r="AL3737" s="31" t="s">
        <v>43046</v>
      </c>
      <c r="AM3737" s="31">
        <v>100</v>
      </c>
      <c r="AN3737" s="1">
        <f>IF(X3737="",0,1)</f>
        <v>1</v>
      </c>
      <c r="AO3737" s="1">
        <f>IF(AI3737="",0,1)</f>
        <v>1</v>
      </c>
      <c r="AP3737" s="30">
        <f>DATE(YEAR(AE3737),MONTH(AE3737),DAY(AE3737))</f>
        <v>46299</v>
      </c>
      <c r="AQ3737" s="1" t="str">
        <f>IF(COUNTIF('同场线路Rotas do mesmo SC'!A:A,C3737)&gt;0,"Sim","Não")</f>
        <v>Não</v>
      </c>
      <c r="AR3737" s="1" t="str">
        <f>IF(COUNTIF(揽收业务网点!A:A,P3737)&gt;0,"Sim","Não")</f>
        <v>Sim</v>
      </c>
    </row>
    <row r="3738" spans="1:44">
      <c r="A3738" s="31" t="s">
        <v>43047</v>
      </c>
      <c r="B3738" s="31" t="s">
        <v>379</v>
      </c>
      <c r="C3738" s="31" t="s">
        <v>15291</v>
      </c>
      <c r="D3738" s="31" t="s">
        <v>381</v>
      </c>
      <c r="E3738" s="31" t="s">
        <v>382</v>
      </c>
      <c r="F3738" s="31" t="s">
        <v>383</v>
      </c>
      <c r="G3738" s="31">
        <v>61</v>
      </c>
      <c r="H3738" s="31" t="s">
        <v>15292</v>
      </c>
      <c r="I3738" s="31" t="s">
        <v>385</v>
      </c>
      <c r="J3738" s="31" t="s">
        <v>15293</v>
      </c>
      <c r="K3738" s="31" t="s">
        <v>387</v>
      </c>
      <c r="L3738" s="31" t="s">
        <v>15294</v>
      </c>
      <c r="M3738" s="31" t="s">
        <v>15295</v>
      </c>
      <c r="N3738" s="31" t="s">
        <v>15296</v>
      </c>
      <c r="O3738" s="31" t="s">
        <v>3971</v>
      </c>
      <c r="P3738" s="31" t="s">
        <v>3972</v>
      </c>
      <c r="Q3738" s="31" t="s">
        <v>94</v>
      </c>
      <c r="R3738" s="31" t="s">
        <v>36016</v>
      </c>
      <c r="S3738" s="31" t="s">
        <v>23602</v>
      </c>
      <c r="T3738" s="31" t="s">
        <v>43048</v>
      </c>
      <c r="U3738" s="31" t="s">
        <v>43049</v>
      </c>
      <c r="V3738" s="31">
        <v>8</v>
      </c>
      <c r="W3738" s="31" t="s">
        <v>396</v>
      </c>
      <c r="X3738" s="31" t="s">
        <v>43050</v>
      </c>
      <c r="Y3738" s="31" t="s">
        <v>40429</v>
      </c>
      <c r="Z3738" s="31" t="s">
        <v>43051</v>
      </c>
      <c r="AA3738" s="31" t="s">
        <v>43051</v>
      </c>
      <c r="AB3738" s="31" t="s">
        <v>15302</v>
      </c>
      <c r="AC3738" s="31" t="s">
        <v>15303</v>
      </c>
      <c r="AD3738" s="31" t="s">
        <v>94</v>
      </c>
      <c r="AE3738" s="31" t="s">
        <v>40360</v>
      </c>
      <c r="AF3738" s="31" t="s">
        <v>43052</v>
      </c>
      <c r="AG3738" s="31">
        <v>-174</v>
      </c>
      <c r="AH3738" s="31" t="s">
        <v>43052</v>
      </c>
      <c r="AI3738" s="31"/>
      <c r="AJ3738" s="31"/>
      <c r="AK3738" s="31"/>
      <c r="AL3738" s="31"/>
      <c r="AM3738" s="31"/>
      <c r="AN3738" s="1">
        <f>IF(X3738="",0,1)</f>
        <v>1</v>
      </c>
      <c r="AO3738" s="1">
        <f>IF(AI3738="",0,1)</f>
        <v>0</v>
      </c>
      <c r="AP3738" s="30">
        <f>DATE(YEAR(AE3738),MONTH(AE3738),DAY(AE3738))</f>
        <v>46299</v>
      </c>
      <c r="AQ3738" s="1" t="str">
        <f>IF(COUNTIF('同场线路Rotas do mesmo SC'!A:A,C3738)&gt;0,"Sim","Não")</f>
        <v>Não</v>
      </c>
      <c r="AR3738" s="1" t="str">
        <f>IF(COUNTIF(揽收业务网点!A:A,P3738)&gt;0,"Sim","Não")</f>
        <v>Não</v>
      </c>
    </row>
    <row r="3739" spans="1:44">
      <c r="A3739" s="31" t="s">
        <v>43047</v>
      </c>
      <c r="B3739" s="31" t="s">
        <v>379</v>
      </c>
      <c r="C3739" s="31" t="s">
        <v>15291</v>
      </c>
      <c r="D3739" s="31" t="s">
        <v>381</v>
      </c>
      <c r="E3739" s="31" t="s">
        <v>382</v>
      </c>
      <c r="F3739" s="31" t="s">
        <v>383</v>
      </c>
      <c r="G3739" s="31">
        <v>12</v>
      </c>
      <c r="H3739" s="31" t="s">
        <v>15292</v>
      </c>
      <c r="I3739" s="31" t="s">
        <v>385</v>
      </c>
      <c r="J3739" s="31" t="s">
        <v>15293</v>
      </c>
      <c r="K3739" s="31" t="s">
        <v>387</v>
      </c>
      <c r="L3739" s="31" t="s">
        <v>15294</v>
      </c>
      <c r="M3739" s="31" t="s">
        <v>15295</v>
      </c>
      <c r="N3739" s="31" t="s">
        <v>15296</v>
      </c>
      <c r="O3739" s="31" t="s">
        <v>15308</v>
      </c>
      <c r="P3739" s="31" t="s">
        <v>15309</v>
      </c>
      <c r="Q3739" s="31" t="s">
        <v>94</v>
      </c>
      <c r="R3739" s="31" t="s">
        <v>1320</v>
      </c>
      <c r="S3739" s="31" t="s">
        <v>1320</v>
      </c>
      <c r="T3739" s="31" t="s">
        <v>43053</v>
      </c>
      <c r="U3739" s="31" t="s">
        <v>43054</v>
      </c>
      <c r="V3739" s="31">
        <v>4</v>
      </c>
      <c r="W3739" s="31" t="s">
        <v>396</v>
      </c>
      <c r="X3739" s="31" t="s">
        <v>43055</v>
      </c>
      <c r="Y3739" s="31" t="s">
        <v>39914</v>
      </c>
      <c r="Z3739" s="31" t="s">
        <v>43056</v>
      </c>
      <c r="AA3739" s="31" t="s">
        <v>43056</v>
      </c>
      <c r="AB3739" s="31" t="s">
        <v>798</v>
      </c>
      <c r="AC3739" s="31" t="s">
        <v>93</v>
      </c>
      <c r="AD3739" s="31" t="s">
        <v>94</v>
      </c>
      <c r="AE3739" s="31" t="s">
        <v>43057</v>
      </c>
      <c r="AF3739" s="31" t="s">
        <v>43058</v>
      </c>
      <c r="AG3739" s="31">
        <v>-192</v>
      </c>
      <c r="AH3739" s="31" t="s">
        <v>43058</v>
      </c>
      <c r="AI3739" s="31" t="s">
        <v>43059</v>
      </c>
      <c r="AJ3739" s="31">
        <v>7</v>
      </c>
      <c r="AK3739" s="31" t="s">
        <v>43060</v>
      </c>
      <c r="AL3739" s="31" t="s">
        <v>43061</v>
      </c>
      <c r="AM3739" s="31">
        <v>142</v>
      </c>
      <c r="AN3739" s="1">
        <f>IF(X3739="",0,1)</f>
        <v>1</v>
      </c>
      <c r="AO3739" s="1">
        <f>IF(AI3739="",0,1)</f>
        <v>1</v>
      </c>
      <c r="AP3739" s="30">
        <f>DATE(YEAR(AE3739),MONTH(AE3739),DAY(AE3739))</f>
        <v>46299</v>
      </c>
      <c r="AQ3739" s="1" t="str">
        <f>IF(COUNTIF('同场线路Rotas do mesmo SC'!A:A,C3739)&gt;0,"Sim","Não")</f>
        <v>Não</v>
      </c>
      <c r="AR3739" s="1" t="str">
        <f>IF(COUNTIF(揽收业务网点!A:A,P3739)&gt;0,"Sim","Não")</f>
        <v>Não</v>
      </c>
    </row>
    <row r="3740" spans="1:44">
      <c r="A3740" s="31" t="s">
        <v>43062</v>
      </c>
      <c r="B3740" s="31" t="s">
        <v>379</v>
      </c>
      <c r="C3740" s="31" t="s">
        <v>13086</v>
      </c>
      <c r="D3740" s="31" t="s">
        <v>381</v>
      </c>
      <c r="E3740" s="31" t="s">
        <v>382</v>
      </c>
      <c r="F3740" s="31" t="s">
        <v>383</v>
      </c>
      <c r="G3740" s="31">
        <v>62</v>
      </c>
      <c r="H3740" s="31" t="s">
        <v>13087</v>
      </c>
      <c r="I3740" s="31" t="s">
        <v>868</v>
      </c>
      <c r="J3740" s="31" t="s">
        <v>2187</v>
      </c>
      <c r="K3740" s="31" t="s">
        <v>387</v>
      </c>
      <c r="L3740" s="31" t="s">
        <v>2188</v>
      </c>
      <c r="M3740" s="31" t="s">
        <v>13088</v>
      </c>
      <c r="N3740" s="31" t="s">
        <v>13089</v>
      </c>
      <c r="O3740" s="31" t="s">
        <v>1372</v>
      </c>
      <c r="P3740" s="31" t="s">
        <v>34</v>
      </c>
      <c r="Q3740" s="31" t="s">
        <v>11</v>
      </c>
      <c r="R3740" s="31" t="s">
        <v>26953</v>
      </c>
      <c r="S3740" s="31" t="s">
        <v>26953</v>
      </c>
      <c r="T3740" s="31" t="s">
        <v>43063</v>
      </c>
      <c r="U3740" s="31" t="s">
        <v>43064</v>
      </c>
      <c r="V3740" s="31">
        <v>76</v>
      </c>
      <c r="W3740" s="31" t="s">
        <v>396</v>
      </c>
      <c r="X3740" s="31" t="s">
        <v>43065</v>
      </c>
      <c r="Y3740" s="31" t="s">
        <v>40265</v>
      </c>
      <c r="Z3740" s="31" t="s">
        <v>43066</v>
      </c>
      <c r="AA3740" s="31" t="s">
        <v>43066</v>
      </c>
      <c r="AB3740" s="31" t="s">
        <v>13095</v>
      </c>
      <c r="AC3740" s="31" t="s">
        <v>13096</v>
      </c>
      <c r="AD3740" s="31" t="s">
        <v>11</v>
      </c>
      <c r="AE3740" s="31" t="s">
        <v>40052</v>
      </c>
      <c r="AF3740" s="31" t="s">
        <v>43067</v>
      </c>
      <c r="AG3740" s="31">
        <v>11</v>
      </c>
      <c r="AH3740" s="31" t="s">
        <v>43067</v>
      </c>
      <c r="AI3740" s="31" t="s">
        <v>43068</v>
      </c>
      <c r="AJ3740" s="31">
        <v>-12</v>
      </c>
      <c r="AK3740" s="31" t="s">
        <v>43069</v>
      </c>
      <c r="AL3740" s="31" t="s">
        <v>43070</v>
      </c>
      <c r="AM3740" s="31">
        <v>81</v>
      </c>
      <c r="AN3740" s="1">
        <f>IF(X3740="",0,1)</f>
        <v>1</v>
      </c>
      <c r="AO3740" s="1">
        <f>IF(AI3740="",0,1)</f>
        <v>1</v>
      </c>
      <c r="AP3740" s="30">
        <f>DATE(YEAR(AE3740),MONTH(AE3740),DAY(AE3740))</f>
        <v>46299</v>
      </c>
      <c r="AQ3740" s="1" t="str">
        <f>IF(COUNTIF('同场线路Rotas do mesmo SC'!A:A,C3740)&gt;0,"Sim","Não")</f>
        <v>Não</v>
      </c>
      <c r="AR3740" s="1" t="str">
        <f>IF(COUNTIF(揽收业务网点!A:A,P3740)&gt;0,"Sim","Não")</f>
        <v>Sim</v>
      </c>
    </row>
    <row r="3741" spans="1:44">
      <c r="A3741" s="31" t="s">
        <v>43071</v>
      </c>
      <c r="B3741" s="31" t="s">
        <v>379</v>
      </c>
      <c r="C3741" s="31" t="s">
        <v>34256</v>
      </c>
      <c r="D3741" s="31" t="s">
        <v>381</v>
      </c>
      <c r="E3741" s="31" t="s">
        <v>382</v>
      </c>
      <c r="F3741" s="31" t="s">
        <v>383</v>
      </c>
      <c r="G3741" s="31">
        <v>435</v>
      </c>
      <c r="H3741" s="31" t="s">
        <v>26272</v>
      </c>
      <c r="I3741" s="31" t="s">
        <v>512</v>
      </c>
      <c r="J3741" s="31" t="s">
        <v>34257</v>
      </c>
      <c r="K3741" s="31" t="s">
        <v>387</v>
      </c>
      <c r="L3741" s="31" t="s">
        <v>34258</v>
      </c>
      <c r="M3741" s="31" t="s">
        <v>26275</v>
      </c>
      <c r="N3741" s="31" t="s">
        <v>26276</v>
      </c>
      <c r="O3741" s="31" t="s">
        <v>3587</v>
      </c>
      <c r="P3741" s="31" t="s">
        <v>3588</v>
      </c>
      <c r="Q3741" s="31" t="s">
        <v>5</v>
      </c>
      <c r="R3741" s="31" t="s">
        <v>4210</v>
      </c>
      <c r="S3741" s="31" t="s">
        <v>14357</v>
      </c>
      <c r="T3741" s="31" t="s">
        <v>43072</v>
      </c>
      <c r="U3741" s="31" t="s">
        <v>40759</v>
      </c>
      <c r="V3741" s="31">
        <v>386</v>
      </c>
      <c r="W3741" s="31" t="s">
        <v>396</v>
      </c>
      <c r="X3741" s="31" t="s">
        <v>43073</v>
      </c>
      <c r="Y3741" s="31" t="s">
        <v>40063</v>
      </c>
      <c r="Z3741" s="31" t="s">
        <v>43074</v>
      </c>
      <c r="AA3741" s="31" t="s">
        <v>43074</v>
      </c>
      <c r="AB3741" s="31" t="s">
        <v>26282</v>
      </c>
      <c r="AC3741" s="31" t="s">
        <v>26283</v>
      </c>
      <c r="AD3741" s="31" t="s">
        <v>5</v>
      </c>
      <c r="AE3741" s="31" t="s">
        <v>41073</v>
      </c>
      <c r="AF3741" s="31" t="s">
        <v>39921</v>
      </c>
      <c r="AG3741" s="31">
        <v>-29</v>
      </c>
      <c r="AH3741" s="31" t="s">
        <v>39921</v>
      </c>
      <c r="AI3741" s="31" t="s">
        <v>43075</v>
      </c>
      <c r="AJ3741" s="31">
        <v>84</v>
      </c>
      <c r="AK3741" s="31" t="s">
        <v>43076</v>
      </c>
      <c r="AL3741" s="31" t="s">
        <v>43077</v>
      </c>
      <c r="AM3741" s="31">
        <v>226</v>
      </c>
      <c r="AN3741" s="1">
        <f>IF(X3741="",0,1)</f>
        <v>1</v>
      </c>
      <c r="AO3741" s="1">
        <f>IF(AI3741="",0,1)</f>
        <v>1</v>
      </c>
      <c r="AP3741" s="30">
        <f>DATE(YEAR(AE3741),MONTH(AE3741),DAY(AE3741))</f>
        <v>46299</v>
      </c>
      <c r="AQ3741" s="1" t="str">
        <f>IF(COUNTIF('同场线路Rotas do mesmo SC'!A:A,C3741)&gt;0,"Sim","Não")</f>
        <v>Não</v>
      </c>
      <c r="AR3741" s="1" t="str">
        <f>IF(COUNTIF(揽收业务网点!A:A,P3741)&gt;0,"Sim","Não")</f>
        <v>Não</v>
      </c>
    </row>
    <row r="3742" spans="1:44">
      <c r="A3742" s="31" t="s">
        <v>43078</v>
      </c>
      <c r="B3742" s="31" t="s">
        <v>379</v>
      </c>
      <c r="C3742" s="31" t="s">
        <v>13130</v>
      </c>
      <c r="D3742" s="31" t="s">
        <v>381</v>
      </c>
      <c r="E3742" s="31" t="s">
        <v>382</v>
      </c>
      <c r="F3742" s="31" t="s">
        <v>383</v>
      </c>
      <c r="G3742" s="31">
        <v>18</v>
      </c>
      <c r="H3742" s="31" t="s">
        <v>12976</v>
      </c>
      <c r="I3742" s="31" t="s">
        <v>868</v>
      </c>
      <c r="J3742" s="31" t="s">
        <v>2187</v>
      </c>
      <c r="K3742" s="31" t="s">
        <v>387</v>
      </c>
      <c r="L3742" s="31" t="s">
        <v>2188</v>
      </c>
      <c r="M3742" s="31" t="s">
        <v>12977</v>
      </c>
      <c r="N3742" s="31" t="s">
        <v>12978</v>
      </c>
      <c r="O3742" s="31" t="s">
        <v>1229</v>
      </c>
      <c r="P3742" s="31" t="s">
        <v>50</v>
      </c>
      <c r="Q3742" s="31" t="s">
        <v>11</v>
      </c>
      <c r="R3742" s="31" t="s">
        <v>16700</v>
      </c>
      <c r="S3742" s="31" t="s">
        <v>16700</v>
      </c>
      <c r="T3742" s="31" t="s">
        <v>43013</v>
      </c>
      <c r="U3742" s="31" t="s">
        <v>41695</v>
      </c>
      <c r="V3742" s="31">
        <v>43</v>
      </c>
      <c r="W3742" s="31" t="s">
        <v>396</v>
      </c>
      <c r="X3742" s="31" t="s">
        <v>43079</v>
      </c>
      <c r="Y3742" s="31" t="s">
        <v>40265</v>
      </c>
      <c r="Z3742" s="31" t="s">
        <v>43080</v>
      </c>
      <c r="AA3742" s="31" t="s">
        <v>43080</v>
      </c>
      <c r="AB3742" s="31" t="s">
        <v>12984</v>
      </c>
      <c r="AC3742" s="31" t="s">
        <v>12985</v>
      </c>
      <c r="AD3742" s="31" t="s">
        <v>11</v>
      </c>
      <c r="AE3742" s="31" t="s">
        <v>41332</v>
      </c>
      <c r="AF3742" s="31" t="s">
        <v>43081</v>
      </c>
      <c r="AG3742" s="31">
        <v>62</v>
      </c>
      <c r="AH3742" s="31" t="s">
        <v>43081</v>
      </c>
      <c r="AI3742" s="31" t="s">
        <v>43082</v>
      </c>
      <c r="AJ3742" s="31">
        <v>-59</v>
      </c>
      <c r="AK3742" s="31" t="s">
        <v>43083</v>
      </c>
      <c r="AL3742" s="31" t="s">
        <v>43084</v>
      </c>
      <c r="AM3742" s="31">
        <v>375</v>
      </c>
      <c r="AN3742" s="1">
        <f>IF(X3742="",0,1)</f>
        <v>1</v>
      </c>
      <c r="AO3742" s="1">
        <f>IF(AI3742="",0,1)</f>
        <v>1</v>
      </c>
      <c r="AP3742" s="30">
        <f>DATE(YEAR(AE3742),MONTH(AE3742),DAY(AE3742))</f>
        <v>46299</v>
      </c>
      <c r="AQ3742" s="1" t="str">
        <f>IF(COUNTIF('同场线路Rotas do mesmo SC'!A:A,C3742)&gt;0,"Sim","Não")</f>
        <v>Não</v>
      </c>
      <c r="AR3742" s="1" t="str">
        <f>IF(COUNTIF(揽收业务网点!A:A,P3742)&gt;0,"Sim","Não")</f>
        <v>Sim</v>
      </c>
    </row>
    <row r="3743" spans="1:44">
      <c r="A3743" s="31" t="s">
        <v>43085</v>
      </c>
      <c r="B3743" s="31" t="s">
        <v>379</v>
      </c>
      <c r="C3743" s="31" t="s">
        <v>34295</v>
      </c>
      <c r="D3743" s="31" t="s">
        <v>381</v>
      </c>
      <c r="E3743" s="31" t="s">
        <v>382</v>
      </c>
      <c r="F3743" s="31" t="s">
        <v>383</v>
      </c>
      <c r="G3743" s="31">
        <v>145</v>
      </c>
      <c r="H3743" s="31" t="s">
        <v>26158</v>
      </c>
      <c r="I3743" s="31" t="s">
        <v>512</v>
      </c>
      <c r="J3743" s="31" t="s">
        <v>26159</v>
      </c>
      <c r="K3743" s="31" t="s">
        <v>387</v>
      </c>
      <c r="L3743" s="31" t="s">
        <v>26160</v>
      </c>
      <c r="M3743" s="31" t="s">
        <v>26259</v>
      </c>
      <c r="N3743" s="31" t="s">
        <v>26260</v>
      </c>
      <c r="O3743" s="31" t="s">
        <v>3587</v>
      </c>
      <c r="P3743" s="31" t="s">
        <v>3588</v>
      </c>
      <c r="Q3743" s="31" t="s">
        <v>5</v>
      </c>
      <c r="R3743" s="31" t="s">
        <v>9280</v>
      </c>
      <c r="S3743" s="31" t="s">
        <v>16774</v>
      </c>
      <c r="T3743" s="31" t="s">
        <v>43086</v>
      </c>
      <c r="U3743" s="31" t="s">
        <v>43087</v>
      </c>
      <c r="V3743" s="31">
        <v>342</v>
      </c>
      <c r="W3743" s="31" t="s">
        <v>396</v>
      </c>
      <c r="X3743" s="31" t="s">
        <v>40970</v>
      </c>
      <c r="Y3743" s="31" t="s">
        <v>40063</v>
      </c>
      <c r="Z3743" s="31" t="s">
        <v>43088</v>
      </c>
      <c r="AA3743" s="31" t="s">
        <v>43088</v>
      </c>
      <c r="AB3743" s="31" t="s">
        <v>26265</v>
      </c>
      <c r="AC3743" s="31" t="s">
        <v>26266</v>
      </c>
      <c r="AD3743" s="31" t="s">
        <v>5</v>
      </c>
      <c r="AE3743" s="31" t="s">
        <v>40051</v>
      </c>
      <c r="AF3743" s="31" t="s">
        <v>43011</v>
      </c>
      <c r="AG3743" s="31">
        <v>-69</v>
      </c>
      <c r="AH3743" s="31" t="s">
        <v>43011</v>
      </c>
      <c r="AI3743" s="31" t="s">
        <v>43089</v>
      </c>
      <c r="AJ3743" s="31">
        <v>37</v>
      </c>
      <c r="AK3743" s="31" t="s">
        <v>43090</v>
      </c>
      <c r="AL3743" s="31" t="s">
        <v>43091</v>
      </c>
      <c r="AM3743" s="31">
        <v>89</v>
      </c>
      <c r="AN3743" s="1">
        <f>IF(X3743="",0,1)</f>
        <v>1</v>
      </c>
      <c r="AO3743" s="1">
        <f>IF(AI3743="",0,1)</f>
        <v>1</v>
      </c>
      <c r="AP3743" s="30">
        <f>DATE(YEAR(AE3743),MONTH(AE3743),DAY(AE3743))</f>
        <v>46299</v>
      </c>
      <c r="AQ3743" s="1" t="str">
        <f>IF(COUNTIF('同场线路Rotas do mesmo SC'!A:A,C3743)&gt;0,"Sim","Não")</f>
        <v>Não</v>
      </c>
      <c r="AR3743" s="1" t="str">
        <f>IF(COUNTIF(揽收业务网点!A:A,P3743)&gt;0,"Sim","Não")</f>
        <v>Não</v>
      </c>
    </row>
    <row r="3744" spans="1:44">
      <c r="A3744" s="31" t="s">
        <v>43092</v>
      </c>
      <c r="B3744" s="31" t="s">
        <v>379</v>
      </c>
      <c r="C3744" s="31" t="s">
        <v>15332</v>
      </c>
      <c r="D3744" s="31" t="s">
        <v>381</v>
      </c>
      <c r="E3744" s="31" t="s">
        <v>382</v>
      </c>
      <c r="F3744" s="31" t="s">
        <v>383</v>
      </c>
      <c r="G3744" s="31">
        <v>10</v>
      </c>
      <c r="H3744" s="31" t="s">
        <v>15333</v>
      </c>
      <c r="I3744" s="31" t="s">
        <v>1289</v>
      </c>
      <c r="J3744" s="31" t="s">
        <v>775</v>
      </c>
      <c r="K3744" s="31" t="s">
        <v>411</v>
      </c>
      <c r="L3744" s="31" t="s">
        <v>776</v>
      </c>
      <c r="M3744" s="31" t="s">
        <v>15334</v>
      </c>
      <c r="N3744" s="31" t="s">
        <v>15335</v>
      </c>
      <c r="O3744" s="31" t="s">
        <v>15336</v>
      </c>
      <c r="P3744" s="31" t="s">
        <v>15337</v>
      </c>
      <c r="Q3744" s="31" t="s">
        <v>5</v>
      </c>
      <c r="R3744" s="31" t="s">
        <v>20691</v>
      </c>
      <c r="S3744" s="31" t="s">
        <v>24359</v>
      </c>
      <c r="T3744" s="31" t="s">
        <v>43093</v>
      </c>
      <c r="U3744" s="31" t="s">
        <v>43094</v>
      </c>
      <c r="V3744" s="31">
        <v>6</v>
      </c>
      <c r="W3744" s="31" t="s">
        <v>396</v>
      </c>
      <c r="X3744" s="31" t="s">
        <v>43095</v>
      </c>
      <c r="Y3744" s="31" t="s">
        <v>39877</v>
      </c>
      <c r="Z3744" s="31" t="s">
        <v>43096</v>
      </c>
      <c r="AA3744" s="31" t="s">
        <v>43096</v>
      </c>
      <c r="AB3744" s="31" t="s">
        <v>15344</v>
      </c>
      <c r="AC3744" s="31" t="s">
        <v>15345</v>
      </c>
      <c r="AD3744" s="31" t="s">
        <v>5</v>
      </c>
      <c r="AE3744" s="31" t="s">
        <v>40462</v>
      </c>
      <c r="AF3744" s="31" t="s">
        <v>43097</v>
      </c>
      <c r="AG3744" s="31">
        <v>37</v>
      </c>
      <c r="AH3744" s="31" t="s">
        <v>43097</v>
      </c>
      <c r="AI3744" s="31" t="s">
        <v>43098</v>
      </c>
      <c r="AJ3744" s="31">
        <v>3</v>
      </c>
      <c r="AK3744" s="31" t="s">
        <v>43099</v>
      </c>
      <c r="AL3744" s="31" t="s">
        <v>43100</v>
      </c>
      <c r="AM3744" s="31">
        <v>277</v>
      </c>
      <c r="AN3744" s="1">
        <f>IF(X3744="",0,1)</f>
        <v>1</v>
      </c>
      <c r="AO3744" s="1">
        <f>IF(AI3744="",0,1)</f>
        <v>1</v>
      </c>
      <c r="AP3744" s="30">
        <f>DATE(YEAR(AE3744),MONTH(AE3744),DAY(AE3744))</f>
        <v>46299</v>
      </c>
      <c r="AQ3744" s="1" t="str">
        <f>IF(COUNTIF('同场线路Rotas do mesmo SC'!A:A,C3744)&gt;0,"Sim","Não")</f>
        <v>Não</v>
      </c>
      <c r="AR3744" s="1" t="str">
        <f>IF(COUNTIF(揽收业务网点!A:A,P3744)&gt;0,"Sim","Não")</f>
        <v>Não</v>
      </c>
    </row>
    <row r="3745" spans="1:44">
      <c r="A3745" s="31" t="s">
        <v>43101</v>
      </c>
      <c r="B3745" s="31" t="s">
        <v>379</v>
      </c>
      <c r="C3745" s="31" t="s">
        <v>15363</v>
      </c>
      <c r="D3745" s="31" t="s">
        <v>381</v>
      </c>
      <c r="E3745" s="31" t="s">
        <v>382</v>
      </c>
      <c r="F3745" s="31" t="s">
        <v>383</v>
      </c>
      <c r="G3745" s="31">
        <v>3</v>
      </c>
      <c r="H3745" s="31" t="s">
        <v>15635</v>
      </c>
      <c r="I3745" s="31" t="s">
        <v>385</v>
      </c>
      <c r="J3745" s="31" t="s">
        <v>15365</v>
      </c>
      <c r="K3745" s="31" t="s">
        <v>387</v>
      </c>
      <c r="L3745" s="31" t="s">
        <v>15366</v>
      </c>
      <c r="M3745" s="31" t="s">
        <v>15367</v>
      </c>
      <c r="N3745" s="31" t="s">
        <v>15368</v>
      </c>
      <c r="O3745" s="31" t="s">
        <v>15336</v>
      </c>
      <c r="P3745" s="31" t="s">
        <v>15337</v>
      </c>
      <c r="Q3745" s="31" t="s">
        <v>5</v>
      </c>
      <c r="R3745" s="31" t="s">
        <v>28174</v>
      </c>
      <c r="S3745" s="31" t="s">
        <v>2111</v>
      </c>
      <c r="T3745" s="31" t="s">
        <v>43102</v>
      </c>
      <c r="U3745" s="31" t="s">
        <v>43103</v>
      </c>
      <c r="V3745" s="31">
        <v>71</v>
      </c>
      <c r="W3745" s="31" t="s">
        <v>396</v>
      </c>
      <c r="X3745" s="31" t="s">
        <v>43104</v>
      </c>
      <c r="Y3745" s="31" t="s">
        <v>40265</v>
      </c>
      <c r="Z3745" s="31" t="s">
        <v>43105</v>
      </c>
      <c r="AA3745" s="31" t="s">
        <v>43105</v>
      </c>
      <c r="AB3745" s="31" t="s">
        <v>15374</v>
      </c>
      <c r="AC3745" s="31" t="s">
        <v>15375</v>
      </c>
      <c r="AD3745" s="31" t="s">
        <v>5</v>
      </c>
      <c r="AE3745" s="31" t="s">
        <v>40687</v>
      </c>
      <c r="AF3745" s="31" t="s">
        <v>43106</v>
      </c>
      <c r="AG3745" s="31">
        <v>-15</v>
      </c>
      <c r="AH3745" s="31" t="s">
        <v>43106</v>
      </c>
      <c r="AI3745" s="31" t="s">
        <v>43107</v>
      </c>
      <c r="AJ3745" s="31">
        <v>27</v>
      </c>
      <c r="AK3745" s="31" t="s">
        <v>43108</v>
      </c>
      <c r="AL3745" s="31" t="s">
        <v>43109</v>
      </c>
      <c r="AM3745" s="31">
        <v>87</v>
      </c>
      <c r="AN3745" s="1">
        <f>IF(X3745="",0,1)</f>
        <v>1</v>
      </c>
      <c r="AO3745" s="1">
        <f>IF(AI3745="",0,1)</f>
        <v>1</v>
      </c>
      <c r="AP3745" s="30">
        <f>DATE(YEAR(AE3745),MONTH(AE3745),DAY(AE3745))</f>
        <v>46299</v>
      </c>
      <c r="AQ3745" s="1" t="str">
        <f>IF(COUNTIF('同场线路Rotas do mesmo SC'!A:A,C3745)&gt;0,"Sim","Não")</f>
        <v>Não</v>
      </c>
      <c r="AR3745" s="1" t="str">
        <f>IF(COUNTIF(揽收业务网点!A:A,P3745)&gt;0,"Sim","Não")</f>
        <v>Não</v>
      </c>
    </row>
    <row r="3746" spans="1:44">
      <c r="A3746" s="31" t="s">
        <v>43110</v>
      </c>
      <c r="B3746" s="31" t="s">
        <v>379</v>
      </c>
      <c r="C3746" s="31" t="s">
        <v>15380</v>
      </c>
      <c r="D3746" s="31" t="s">
        <v>381</v>
      </c>
      <c r="E3746" s="31" t="s">
        <v>382</v>
      </c>
      <c r="F3746" s="31" t="s">
        <v>383</v>
      </c>
      <c r="G3746" s="31">
        <v>15</v>
      </c>
      <c r="H3746" s="31" t="s">
        <v>384</v>
      </c>
      <c r="I3746" s="31" t="s">
        <v>385</v>
      </c>
      <c r="J3746" s="31" t="s">
        <v>386</v>
      </c>
      <c r="K3746" s="31" t="s">
        <v>387</v>
      </c>
      <c r="L3746" s="31" t="s">
        <v>388</v>
      </c>
      <c r="M3746" s="31" t="s">
        <v>386</v>
      </c>
      <c r="N3746" s="31" t="s">
        <v>389</v>
      </c>
      <c r="O3746" s="31" t="s">
        <v>15336</v>
      </c>
      <c r="P3746" s="31" t="s">
        <v>15337</v>
      </c>
      <c r="Q3746" s="31" t="s">
        <v>5</v>
      </c>
      <c r="R3746" s="31" t="s">
        <v>2321</v>
      </c>
      <c r="S3746" s="31" t="s">
        <v>6562</v>
      </c>
      <c r="T3746" s="31" t="s">
        <v>43111</v>
      </c>
      <c r="U3746" s="31" t="s">
        <v>43112</v>
      </c>
      <c r="V3746" s="31">
        <v>14</v>
      </c>
      <c r="W3746" s="31" t="s">
        <v>396</v>
      </c>
      <c r="X3746" s="31" t="s">
        <v>43113</v>
      </c>
      <c r="Y3746" s="31" t="s">
        <v>40687</v>
      </c>
      <c r="Z3746" s="31" t="s">
        <v>43114</v>
      </c>
      <c r="AA3746" s="31" t="s">
        <v>43114</v>
      </c>
      <c r="AB3746" s="31" t="s">
        <v>15387</v>
      </c>
      <c r="AC3746" s="31" t="s">
        <v>15388</v>
      </c>
      <c r="AD3746" s="31" t="s">
        <v>5</v>
      </c>
      <c r="AE3746" s="31" t="s">
        <v>40052</v>
      </c>
      <c r="AF3746" s="31" t="s">
        <v>43115</v>
      </c>
      <c r="AG3746" s="31">
        <v>-42</v>
      </c>
      <c r="AH3746" s="31" t="s">
        <v>43115</v>
      </c>
      <c r="AI3746" s="31" t="s">
        <v>43116</v>
      </c>
      <c r="AJ3746" s="31">
        <v>70</v>
      </c>
      <c r="AK3746" s="31" t="s">
        <v>43117</v>
      </c>
      <c r="AL3746" s="31" t="s">
        <v>43118</v>
      </c>
      <c r="AM3746" s="31">
        <v>53</v>
      </c>
      <c r="AN3746" s="1">
        <f>IF(X3746="",0,1)</f>
        <v>1</v>
      </c>
      <c r="AO3746" s="1">
        <f>IF(AI3746="",0,1)</f>
        <v>1</v>
      </c>
      <c r="AP3746" s="30">
        <f>DATE(YEAR(AE3746),MONTH(AE3746),DAY(AE3746))</f>
        <v>46299</v>
      </c>
      <c r="AQ3746" s="1" t="str">
        <f>IF(COUNTIF('同场线路Rotas do mesmo SC'!A:A,C3746)&gt;0,"Sim","Não")</f>
        <v>Não</v>
      </c>
      <c r="AR3746" s="1" t="str">
        <f>IF(COUNTIF(揽收业务网点!A:A,P3746)&gt;0,"Sim","Não")</f>
        <v>Não</v>
      </c>
    </row>
    <row r="3747" spans="1:44">
      <c r="A3747" s="31" t="s">
        <v>43119</v>
      </c>
      <c r="B3747" s="31" t="s">
        <v>379</v>
      </c>
      <c r="C3747" s="31" t="s">
        <v>15394</v>
      </c>
      <c r="D3747" s="31" t="s">
        <v>381</v>
      </c>
      <c r="E3747" s="31" t="s">
        <v>382</v>
      </c>
      <c r="F3747" s="31" t="s">
        <v>383</v>
      </c>
      <c r="G3747" s="31">
        <v>15</v>
      </c>
      <c r="H3747" s="31" t="s">
        <v>15395</v>
      </c>
      <c r="I3747" s="31" t="s">
        <v>385</v>
      </c>
      <c r="J3747" s="31" t="s">
        <v>15396</v>
      </c>
      <c r="K3747" s="31" t="s">
        <v>387</v>
      </c>
      <c r="L3747" s="31" t="s">
        <v>15397</v>
      </c>
      <c r="M3747" s="31" t="s">
        <v>15396</v>
      </c>
      <c r="N3747" s="31" t="s">
        <v>15398</v>
      </c>
      <c r="O3747" s="31" t="s">
        <v>15336</v>
      </c>
      <c r="P3747" s="31" t="s">
        <v>15337</v>
      </c>
      <c r="Q3747" s="31" t="s">
        <v>5</v>
      </c>
      <c r="R3747" s="31" t="s">
        <v>13456</v>
      </c>
      <c r="S3747" s="31" t="s">
        <v>15240</v>
      </c>
      <c r="T3747" s="31" t="s">
        <v>43120</v>
      </c>
      <c r="U3747" s="31" t="s">
        <v>43121</v>
      </c>
      <c r="V3747" s="31">
        <v>105</v>
      </c>
      <c r="W3747" s="31" t="s">
        <v>396</v>
      </c>
      <c r="X3747" s="31" t="s">
        <v>43122</v>
      </c>
      <c r="Y3747" s="31" t="s">
        <v>40265</v>
      </c>
      <c r="Z3747" s="31" t="s">
        <v>43123</v>
      </c>
      <c r="AA3747" s="31" t="s">
        <v>43123</v>
      </c>
      <c r="AB3747" s="31" t="s">
        <v>15404</v>
      </c>
      <c r="AC3747" s="31" t="s">
        <v>15405</v>
      </c>
      <c r="AD3747" s="31" t="s">
        <v>5</v>
      </c>
      <c r="AE3747" s="31" t="s">
        <v>40074</v>
      </c>
      <c r="AF3747" s="31" t="s">
        <v>42760</v>
      </c>
      <c r="AG3747" s="31">
        <v>-31</v>
      </c>
      <c r="AH3747" s="31" t="s">
        <v>42760</v>
      </c>
      <c r="AI3747" s="31" t="s">
        <v>43124</v>
      </c>
      <c r="AJ3747" s="31">
        <v>14</v>
      </c>
      <c r="AK3747" s="31" t="s">
        <v>43125</v>
      </c>
      <c r="AL3747" s="31" t="s">
        <v>43126</v>
      </c>
      <c r="AM3747" s="31">
        <v>25</v>
      </c>
      <c r="AN3747" s="1">
        <f>IF(X3747="",0,1)</f>
        <v>1</v>
      </c>
      <c r="AO3747" s="1">
        <f>IF(AI3747="",0,1)</f>
        <v>1</v>
      </c>
      <c r="AP3747" s="30">
        <f>DATE(YEAR(AE3747),MONTH(AE3747),DAY(AE3747))</f>
        <v>46299</v>
      </c>
      <c r="AQ3747" s="1" t="str">
        <f>IF(COUNTIF('同场线路Rotas do mesmo SC'!A:A,C3747)&gt;0,"Sim","Não")</f>
        <v>Não</v>
      </c>
      <c r="AR3747" s="1" t="str">
        <f>IF(COUNTIF(揽收业务网点!A:A,P3747)&gt;0,"Sim","Não")</f>
        <v>Não</v>
      </c>
    </row>
    <row r="3748" spans="1:44">
      <c r="A3748" s="31" t="s">
        <v>43127</v>
      </c>
      <c r="B3748" s="31" t="s">
        <v>379</v>
      </c>
      <c r="C3748" s="31" t="s">
        <v>15421</v>
      </c>
      <c r="D3748" s="31" t="s">
        <v>381</v>
      </c>
      <c r="E3748" s="31" t="s">
        <v>382</v>
      </c>
      <c r="F3748" s="31" t="s">
        <v>383</v>
      </c>
      <c r="G3748" s="31">
        <v>15</v>
      </c>
      <c r="H3748" s="31" t="s">
        <v>384</v>
      </c>
      <c r="I3748" s="31" t="s">
        <v>385</v>
      </c>
      <c r="J3748" s="31" t="s">
        <v>386</v>
      </c>
      <c r="K3748" s="31" t="s">
        <v>387</v>
      </c>
      <c r="L3748" s="31" t="s">
        <v>388</v>
      </c>
      <c r="M3748" s="31" t="s">
        <v>386</v>
      </c>
      <c r="N3748" s="31" t="s">
        <v>389</v>
      </c>
      <c r="O3748" s="31" t="s">
        <v>15336</v>
      </c>
      <c r="P3748" s="31" t="s">
        <v>15337</v>
      </c>
      <c r="Q3748" s="31" t="s">
        <v>5</v>
      </c>
      <c r="R3748" s="31" t="s">
        <v>24326</v>
      </c>
      <c r="S3748" s="31" t="s">
        <v>21422</v>
      </c>
      <c r="T3748" s="31" t="s">
        <v>43128</v>
      </c>
      <c r="U3748" s="31" t="s">
        <v>43129</v>
      </c>
      <c r="V3748" s="31">
        <v>21</v>
      </c>
      <c r="W3748" s="31" t="s">
        <v>396</v>
      </c>
      <c r="X3748" s="31" t="s">
        <v>40475</v>
      </c>
      <c r="Y3748" s="31" t="s">
        <v>40265</v>
      </c>
      <c r="Z3748" s="31" t="s">
        <v>43130</v>
      </c>
      <c r="AA3748" s="31" t="s">
        <v>43130</v>
      </c>
      <c r="AB3748" s="31" t="s">
        <v>15428</v>
      </c>
      <c r="AC3748" s="31" t="s">
        <v>15429</v>
      </c>
      <c r="AD3748" s="31" t="s">
        <v>5</v>
      </c>
      <c r="AE3748" s="31" t="s">
        <v>40408</v>
      </c>
      <c r="AF3748" s="31" t="s">
        <v>43131</v>
      </c>
      <c r="AG3748" s="31">
        <v>-12</v>
      </c>
      <c r="AH3748" s="31" t="s">
        <v>43131</v>
      </c>
      <c r="AI3748" s="31" t="s">
        <v>43132</v>
      </c>
      <c r="AJ3748" s="31">
        <v>108</v>
      </c>
      <c r="AK3748" s="31" t="s">
        <v>43133</v>
      </c>
      <c r="AL3748" s="31" t="s">
        <v>43134</v>
      </c>
      <c r="AM3748" s="31">
        <v>54</v>
      </c>
      <c r="AN3748" s="1">
        <f>IF(X3748="",0,1)</f>
        <v>1</v>
      </c>
      <c r="AO3748" s="1">
        <f>IF(AI3748="",0,1)</f>
        <v>1</v>
      </c>
      <c r="AP3748" s="30">
        <f>DATE(YEAR(AE3748),MONTH(AE3748),DAY(AE3748))</f>
        <v>46299</v>
      </c>
      <c r="AQ3748" s="1" t="str">
        <f>IF(COUNTIF('同场线路Rotas do mesmo SC'!A:A,C3748)&gt;0,"Sim","Não")</f>
        <v>Não</v>
      </c>
      <c r="AR3748" s="1" t="str">
        <f>IF(COUNTIF(揽收业务网点!A:A,P3748)&gt;0,"Sim","Não")</f>
        <v>Não</v>
      </c>
    </row>
    <row r="3749" spans="1:44">
      <c r="A3749" s="31" t="s">
        <v>43135</v>
      </c>
      <c r="B3749" s="31" t="s">
        <v>379</v>
      </c>
      <c r="C3749" s="31" t="s">
        <v>15453</v>
      </c>
      <c r="D3749" s="31" t="s">
        <v>381</v>
      </c>
      <c r="E3749" s="31" t="s">
        <v>382</v>
      </c>
      <c r="F3749" s="31" t="s">
        <v>383</v>
      </c>
      <c r="G3749" s="31">
        <v>30</v>
      </c>
      <c r="H3749" s="31" t="s">
        <v>15454</v>
      </c>
      <c r="I3749" s="31" t="s">
        <v>385</v>
      </c>
      <c r="J3749" s="31" t="s">
        <v>15455</v>
      </c>
      <c r="K3749" s="31" t="s">
        <v>387</v>
      </c>
      <c r="L3749" s="31" t="s">
        <v>15456</v>
      </c>
      <c r="M3749" s="31" t="s">
        <v>15455</v>
      </c>
      <c r="N3749" s="31" t="s">
        <v>15457</v>
      </c>
      <c r="O3749" s="31" t="s">
        <v>15336</v>
      </c>
      <c r="P3749" s="31" t="s">
        <v>15337</v>
      </c>
      <c r="Q3749" s="31" t="s">
        <v>5</v>
      </c>
      <c r="R3749" s="31" t="s">
        <v>20659</v>
      </c>
      <c r="S3749" s="31" t="s">
        <v>13179</v>
      </c>
      <c r="T3749" s="31" t="s">
        <v>43136</v>
      </c>
      <c r="U3749" s="31" t="s">
        <v>43137</v>
      </c>
      <c r="V3749" s="31">
        <v>11</v>
      </c>
      <c r="W3749" s="31" t="s">
        <v>396</v>
      </c>
      <c r="X3749" s="31" t="s">
        <v>43138</v>
      </c>
      <c r="Y3749" s="31" t="s">
        <v>40265</v>
      </c>
      <c r="Z3749" s="31" t="s">
        <v>43139</v>
      </c>
      <c r="AA3749" s="31" t="s">
        <v>43139</v>
      </c>
      <c r="AB3749" s="31" t="s">
        <v>15463</v>
      </c>
      <c r="AC3749" s="31" t="s">
        <v>15464</v>
      </c>
      <c r="AD3749" s="31" t="s">
        <v>5</v>
      </c>
      <c r="AE3749" s="31" t="s">
        <v>39877</v>
      </c>
      <c r="AF3749" s="31" t="s">
        <v>43140</v>
      </c>
      <c r="AG3749" s="31">
        <v>-139</v>
      </c>
      <c r="AH3749" s="31" t="s">
        <v>43140</v>
      </c>
      <c r="AI3749" s="31" t="s">
        <v>43141</v>
      </c>
      <c r="AJ3749" s="31">
        <v>40</v>
      </c>
      <c r="AK3749" s="31" t="s">
        <v>43142</v>
      </c>
      <c r="AL3749" s="31" t="s">
        <v>43143</v>
      </c>
      <c r="AM3749" s="31">
        <v>176</v>
      </c>
      <c r="AN3749" s="1">
        <f>IF(X3749="",0,1)</f>
        <v>1</v>
      </c>
      <c r="AO3749" s="1">
        <f>IF(AI3749="",0,1)</f>
        <v>1</v>
      </c>
      <c r="AP3749" s="30">
        <f>DATE(YEAR(AE3749),MONTH(AE3749),DAY(AE3749))</f>
        <v>46299</v>
      </c>
      <c r="AQ3749" s="1" t="str">
        <f>IF(COUNTIF('同场线路Rotas do mesmo SC'!A:A,C3749)&gt;0,"Sim","Não")</f>
        <v>Não</v>
      </c>
      <c r="AR3749" s="1" t="str">
        <f>IF(COUNTIF(揽收业务网点!A:A,P3749)&gt;0,"Sim","Não")</f>
        <v>Não</v>
      </c>
    </row>
    <row r="3750" spans="1:44">
      <c r="A3750" s="31" t="s">
        <v>43144</v>
      </c>
      <c r="B3750" s="31" t="s">
        <v>379</v>
      </c>
      <c r="C3750" s="31" t="s">
        <v>15485</v>
      </c>
      <c r="D3750" s="31" t="s">
        <v>381</v>
      </c>
      <c r="E3750" s="31" t="s">
        <v>382</v>
      </c>
      <c r="F3750" s="31" t="s">
        <v>383</v>
      </c>
      <c r="G3750" s="31">
        <v>30</v>
      </c>
      <c r="H3750" s="31" t="s">
        <v>15486</v>
      </c>
      <c r="I3750" s="31" t="s">
        <v>409</v>
      </c>
      <c r="J3750" s="31" t="s">
        <v>15487</v>
      </c>
      <c r="K3750" s="31" t="s">
        <v>387</v>
      </c>
      <c r="L3750" s="31" t="s">
        <v>15488</v>
      </c>
      <c r="M3750" s="31" t="s">
        <v>15489</v>
      </c>
      <c r="N3750" s="31" t="s">
        <v>15490</v>
      </c>
      <c r="O3750" s="31" t="s">
        <v>15336</v>
      </c>
      <c r="P3750" s="31" t="s">
        <v>15337</v>
      </c>
      <c r="Q3750" s="31" t="s">
        <v>5</v>
      </c>
      <c r="R3750" s="31" t="s">
        <v>4572</v>
      </c>
      <c r="S3750" s="31" t="s">
        <v>498</v>
      </c>
      <c r="T3750" s="31" t="s">
        <v>43145</v>
      </c>
      <c r="U3750" s="31" t="s">
        <v>43146</v>
      </c>
      <c r="V3750" s="31">
        <v>4</v>
      </c>
      <c r="W3750" s="31" t="s">
        <v>396</v>
      </c>
      <c r="X3750" s="31" t="s">
        <v>43147</v>
      </c>
      <c r="Y3750" s="31" t="s">
        <v>39877</v>
      </c>
      <c r="Z3750" s="31" t="s">
        <v>43148</v>
      </c>
      <c r="AA3750" s="31" t="s">
        <v>43148</v>
      </c>
      <c r="AB3750" s="31" t="s">
        <v>15494</v>
      </c>
      <c r="AC3750" s="31" t="s">
        <v>15495</v>
      </c>
      <c r="AD3750" s="31" t="s">
        <v>5</v>
      </c>
      <c r="AE3750" s="31" t="s">
        <v>40329</v>
      </c>
      <c r="AF3750" s="31" t="s">
        <v>43149</v>
      </c>
      <c r="AG3750" s="31">
        <v>-116</v>
      </c>
      <c r="AH3750" s="31" t="s">
        <v>43149</v>
      </c>
      <c r="AI3750" s="31" t="s">
        <v>43150</v>
      </c>
      <c r="AJ3750" s="31">
        <v>17</v>
      </c>
      <c r="AK3750" s="31" t="s">
        <v>43151</v>
      </c>
      <c r="AL3750" s="31" t="s">
        <v>43152</v>
      </c>
      <c r="AM3750" s="31">
        <v>22</v>
      </c>
      <c r="AN3750" s="1">
        <f>IF(X3750="",0,1)</f>
        <v>1</v>
      </c>
      <c r="AO3750" s="1">
        <f>IF(AI3750="",0,1)</f>
        <v>1</v>
      </c>
      <c r="AP3750" s="30">
        <f>DATE(YEAR(AE3750),MONTH(AE3750),DAY(AE3750))</f>
        <v>46299</v>
      </c>
      <c r="AQ3750" s="1" t="str">
        <f>IF(COUNTIF('同场线路Rotas do mesmo SC'!A:A,C3750)&gt;0,"Sim","Não")</f>
        <v>Não</v>
      </c>
      <c r="AR3750" s="1" t="str">
        <f>IF(COUNTIF(揽收业务网点!A:A,P3750)&gt;0,"Sim","Não")</f>
        <v>Não</v>
      </c>
    </row>
    <row r="3751" spans="1:44">
      <c r="A3751" s="31" t="s">
        <v>43153</v>
      </c>
      <c r="B3751" s="31" t="s">
        <v>379</v>
      </c>
      <c r="C3751" s="31" t="s">
        <v>13173</v>
      </c>
      <c r="D3751" s="31" t="s">
        <v>381</v>
      </c>
      <c r="E3751" s="31" t="s">
        <v>382</v>
      </c>
      <c r="F3751" s="31" t="s">
        <v>383</v>
      </c>
      <c r="G3751" s="31">
        <v>55</v>
      </c>
      <c r="H3751" s="31" t="s">
        <v>13174</v>
      </c>
      <c r="I3751" s="31" t="s">
        <v>512</v>
      </c>
      <c r="J3751" s="31" t="s">
        <v>13175</v>
      </c>
      <c r="K3751" s="31" t="s">
        <v>387</v>
      </c>
      <c r="L3751" s="31" t="s">
        <v>13176</v>
      </c>
      <c r="M3751" s="31" t="s">
        <v>13177</v>
      </c>
      <c r="N3751" s="31" t="s">
        <v>13178</v>
      </c>
      <c r="O3751" s="31" t="s">
        <v>12582</v>
      </c>
      <c r="P3751" s="31" t="s">
        <v>12583</v>
      </c>
      <c r="Q3751" s="31" t="s">
        <v>94</v>
      </c>
      <c r="R3751" s="31" t="s">
        <v>10746</v>
      </c>
      <c r="S3751" s="31" t="s">
        <v>10746</v>
      </c>
      <c r="T3751" s="31" t="s">
        <v>43154</v>
      </c>
      <c r="U3751" s="31" t="s">
        <v>43155</v>
      </c>
      <c r="V3751" s="31">
        <v>4</v>
      </c>
      <c r="W3751" s="31" t="s">
        <v>396</v>
      </c>
      <c r="X3751" s="31" t="s">
        <v>43156</v>
      </c>
      <c r="Y3751" s="31" t="s">
        <v>40265</v>
      </c>
      <c r="Z3751" s="31" t="s">
        <v>43157</v>
      </c>
      <c r="AA3751" s="31" t="s">
        <v>43157</v>
      </c>
      <c r="AB3751" s="31" t="s">
        <v>13184</v>
      </c>
      <c r="AC3751" s="31" t="s">
        <v>13185</v>
      </c>
      <c r="AD3751" s="31" t="s">
        <v>94</v>
      </c>
      <c r="AE3751" s="31" t="s">
        <v>40052</v>
      </c>
      <c r="AF3751" s="31" t="s">
        <v>43158</v>
      </c>
      <c r="AG3751" s="31">
        <v>-1</v>
      </c>
      <c r="AH3751" s="31" t="s">
        <v>43158</v>
      </c>
      <c r="AI3751" s="31" t="s">
        <v>43159</v>
      </c>
      <c r="AJ3751" s="31">
        <v>35</v>
      </c>
      <c r="AK3751" s="31" t="s">
        <v>43160</v>
      </c>
      <c r="AL3751" s="31" t="s">
        <v>42932</v>
      </c>
      <c r="AM3751" s="31">
        <v>31</v>
      </c>
      <c r="AN3751" s="1">
        <f>IF(X3751="",0,1)</f>
        <v>1</v>
      </c>
      <c r="AO3751" s="1">
        <f>IF(AI3751="",0,1)</f>
        <v>1</v>
      </c>
      <c r="AP3751" s="30">
        <f>DATE(YEAR(AE3751),MONTH(AE3751),DAY(AE3751))</f>
        <v>46299</v>
      </c>
      <c r="AQ3751" s="1" t="str">
        <f>IF(COUNTIF('同场线路Rotas do mesmo SC'!A:A,C3751)&gt;0,"Sim","Não")</f>
        <v>Não</v>
      </c>
      <c r="AR3751" s="1" t="str">
        <f>IF(COUNTIF(揽收业务网点!A:A,P3751)&gt;0,"Sim","Não")</f>
        <v>Não</v>
      </c>
    </row>
    <row r="3752" spans="1:44">
      <c r="A3752" s="31" t="s">
        <v>43161</v>
      </c>
      <c r="B3752" s="31" t="s">
        <v>379</v>
      </c>
      <c r="C3752" s="31" t="s">
        <v>3565</v>
      </c>
      <c r="D3752" s="31" t="s">
        <v>381</v>
      </c>
      <c r="E3752" s="31" t="s">
        <v>382</v>
      </c>
      <c r="F3752" s="31" t="s">
        <v>383</v>
      </c>
      <c r="G3752" s="31">
        <v>225</v>
      </c>
      <c r="H3752" s="31" t="s">
        <v>1824</v>
      </c>
      <c r="I3752" s="31" t="s">
        <v>1289</v>
      </c>
      <c r="J3752" s="31" t="s">
        <v>3566</v>
      </c>
      <c r="K3752" s="31" t="s">
        <v>387</v>
      </c>
      <c r="L3752" s="31" t="s">
        <v>3567</v>
      </c>
      <c r="M3752" s="31" t="s">
        <v>3566</v>
      </c>
      <c r="N3752" s="31" t="s">
        <v>3568</v>
      </c>
      <c r="O3752" s="31" t="s">
        <v>1829</v>
      </c>
      <c r="P3752" s="31" t="s">
        <v>1830</v>
      </c>
      <c r="Q3752" s="31" t="s">
        <v>5</v>
      </c>
      <c r="R3752" s="31" t="s">
        <v>43162</v>
      </c>
      <c r="S3752" s="31" t="s">
        <v>24326</v>
      </c>
      <c r="T3752" s="31" t="s">
        <v>43163</v>
      </c>
      <c r="U3752" s="31" t="s">
        <v>43164</v>
      </c>
      <c r="V3752" s="31">
        <v>1</v>
      </c>
      <c r="W3752" s="31" t="s">
        <v>396</v>
      </c>
      <c r="X3752" s="31" t="s">
        <v>43165</v>
      </c>
      <c r="Y3752" s="31" t="s">
        <v>40429</v>
      </c>
      <c r="Z3752" s="31" t="s">
        <v>40052</v>
      </c>
      <c r="AA3752" s="31" t="s">
        <v>40052</v>
      </c>
      <c r="AB3752" s="31" t="s">
        <v>3574</v>
      </c>
      <c r="AC3752" s="31" t="s">
        <v>3575</v>
      </c>
      <c r="AD3752" s="31" t="s">
        <v>5</v>
      </c>
      <c r="AE3752" s="31" t="s">
        <v>43166</v>
      </c>
      <c r="AF3752" s="31" t="s">
        <v>40361</v>
      </c>
      <c r="AG3752" s="31">
        <v>-190</v>
      </c>
      <c r="AH3752" s="31" t="s">
        <v>40361</v>
      </c>
      <c r="AI3752" s="31"/>
      <c r="AJ3752" s="31"/>
      <c r="AK3752" s="31"/>
      <c r="AL3752" s="31"/>
      <c r="AM3752" s="31"/>
      <c r="AN3752" s="1">
        <f>IF(X3752="",0,1)</f>
        <v>1</v>
      </c>
      <c r="AO3752" s="1">
        <f>IF(AI3752="",0,1)</f>
        <v>0</v>
      </c>
      <c r="AP3752" s="30">
        <f>DATE(YEAR(AE3752),MONTH(AE3752),DAY(AE3752))</f>
        <v>46299</v>
      </c>
      <c r="AQ3752" s="1" t="str">
        <f>IF(COUNTIF('同场线路Rotas do mesmo SC'!A:A,C3752)&gt;0,"Sim","Não")</f>
        <v>Não</v>
      </c>
      <c r="AR3752" s="1" t="str">
        <f>IF(COUNTIF(揽收业务网点!A:A,P3752)&gt;0,"Sim","Não")</f>
        <v>Não</v>
      </c>
    </row>
    <row r="3753" spans="1:44">
      <c r="A3753" s="31" t="s">
        <v>43167</v>
      </c>
      <c r="B3753" s="31" t="s">
        <v>379</v>
      </c>
      <c r="C3753" s="31" t="s">
        <v>13256</v>
      </c>
      <c r="D3753" s="31" t="s">
        <v>381</v>
      </c>
      <c r="E3753" s="31" t="s">
        <v>382</v>
      </c>
      <c r="F3753" s="31" t="s">
        <v>383</v>
      </c>
      <c r="G3753" s="31">
        <v>19</v>
      </c>
      <c r="H3753" s="31" t="s">
        <v>13257</v>
      </c>
      <c r="I3753" s="31" t="s">
        <v>385</v>
      </c>
      <c r="J3753" s="31" t="s">
        <v>13258</v>
      </c>
      <c r="K3753" s="31" t="s">
        <v>387</v>
      </c>
      <c r="L3753" s="31" t="s">
        <v>13259</v>
      </c>
      <c r="M3753" s="31" t="s">
        <v>13258</v>
      </c>
      <c r="N3753" s="31" t="s">
        <v>13260</v>
      </c>
      <c r="O3753" s="31" t="s">
        <v>1744</v>
      </c>
      <c r="P3753" s="31" t="s">
        <v>1745</v>
      </c>
      <c r="Q3753" s="31" t="s">
        <v>94</v>
      </c>
      <c r="R3753" s="31" t="s">
        <v>27053</v>
      </c>
      <c r="S3753" s="31" t="s">
        <v>35656</v>
      </c>
      <c r="T3753" s="31" t="s">
        <v>43168</v>
      </c>
      <c r="U3753" s="31" t="s">
        <v>43169</v>
      </c>
      <c r="V3753" s="31">
        <v>209</v>
      </c>
      <c r="W3753" s="31" t="s">
        <v>396</v>
      </c>
      <c r="X3753" s="31" t="s">
        <v>43170</v>
      </c>
      <c r="Y3753" s="31" t="s">
        <v>40278</v>
      </c>
      <c r="Z3753" s="31" t="s">
        <v>43171</v>
      </c>
      <c r="AA3753" s="31" t="s">
        <v>43171</v>
      </c>
      <c r="AB3753" s="31" t="s">
        <v>13267</v>
      </c>
      <c r="AC3753" s="31" t="s">
        <v>13268</v>
      </c>
      <c r="AD3753" s="31" t="s">
        <v>94</v>
      </c>
      <c r="AE3753" s="31" t="s">
        <v>40241</v>
      </c>
      <c r="AF3753" s="31" t="s">
        <v>43172</v>
      </c>
      <c r="AG3753" s="31">
        <v>-16</v>
      </c>
      <c r="AH3753" s="31" t="s">
        <v>43172</v>
      </c>
      <c r="AI3753" s="31" t="s">
        <v>43173</v>
      </c>
      <c r="AJ3753" s="31">
        <v>42</v>
      </c>
      <c r="AK3753" s="31" t="s">
        <v>43174</v>
      </c>
      <c r="AL3753" s="31" t="s">
        <v>43175</v>
      </c>
      <c r="AM3753" s="31">
        <v>1528</v>
      </c>
      <c r="AN3753" s="1">
        <f>IF(X3753="",0,1)</f>
        <v>1</v>
      </c>
      <c r="AO3753" s="1">
        <f>IF(AI3753="",0,1)</f>
        <v>1</v>
      </c>
      <c r="AP3753" s="30">
        <f>DATE(YEAR(AE3753),MONTH(AE3753),DAY(AE3753))</f>
        <v>46299</v>
      </c>
      <c r="AQ3753" s="1" t="str">
        <f>IF(COUNTIF('同场线路Rotas do mesmo SC'!A:A,C3753)&gt;0,"Sim","Não")</f>
        <v>Não</v>
      </c>
      <c r="AR3753" s="1" t="str">
        <f>IF(COUNTIF(揽收业务网点!A:A,P3753)&gt;0,"Sim","Não")</f>
        <v>Não</v>
      </c>
    </row>
    <row r="3754" spans="1:44">
      <c r="A3754" s="31" t="s">
        <v>43176</v>
      </c>
      <c r="B3754" s="31" t="s">
        <v>2590</v>
      </c>
      <c r="C3754" s="31" t="s">
        <v>27930</v>
      </c>
      <c r="D3754" s="31" t="s">
        <v>381</v>
      </c>
      <c r="E3754" s="31" t="s">
        <v>382</v>
      </c>
      <c r="F3754" s="31" t="s">
        <v>383</v>
      </c>
      <c r="G3754" s="31">
        <v>21</v>
      </c>
      <c r="H3754" s="31" t="s">
        <v>4204</v>
      </c>
      <c r="I3754" s="31" t="s">
        <v>1289</v>
      </c>
      <c r="J3754" s="31" t="s">
        <v>4205</v>
      </c>
      <c r="K3754" s="31" t="s">
        <v>411</v>
      </c>
      <c r="L3754" s="31" t="s">
        <v>4206</v>
      </c>
      <c r="M3754" s="31" t="s">
        <v>26312</v>
      </c>
      <c r="N3754" s="31" t="s">
        <v>26313</v>
      </c>
      <c r="O3754" s="31" t="s">
        <v>12276</v>
      </c>
      <c r="P3754" s="31" t="s">
        <v>12277</v>
      </c>
      <c r="Q3754" s="31" t="s">
        <v>94</v>
      </c>
      <c r="R3754" s="31" t="s">
        <v>22585</v>
      </c>
      <c r="S3754" s="31" t="s">
        <v>27092</v>
      </c>
      <c r="T3754" s="31" t="s">
        <v>43177</v>
      </c>
      <c r="U3754" s="31" t="s">
        <v>43178</v>
      </c>
      <c r="V3754" s="31">
        <v>74</v>
      </c>
      <c r="W3754" s="31" t="s">
        <v>396</v>
      </c>
      <c r="X3754" s="31" t="s">
        <v>43179</v>
      </c>
      <c r="Y3754" s="31" t="s">
        <v>40074</v>
      </c>
      <c r="Z3754" s="31" t="s">
        <v>43180</v>
      </c>
      <c r="AA3754" s="31" t="s">
        <v>43180</v>
      </c>
      <c r="AB3754" s="31" t="s">
        <v>26317</v>
      </c>
      <c r="AC3754" s="31" t="s">
        <v>26318</v>
      </c>
      <c r="AD3754" s="31" t="s">
        <v>94</v>
      </c>
      <c r="AE3754" s="31" t="s">
        <v>40052</v>
      </c>
      <c r="AF3754" s="31" t="s">
        <v>43181</v>
      </c>
      <c r="AG3754" s="31">
        <v>-9</v>
      </c>
      <c r="AH3754" s="31" t="s">
        <v>43181</v>
      </c>
      <c r="AI3754" s="31" t="s">
        <v>43182</v>
      </c>
      <c r="AJ3754" s="31">
        <v>20</v>
      </c>
      <c r="AK3754" s="31" t="s">
        <v>43183</v>
      </c>
      <c r="AL3754" s="31" t="s">
        <v>43184</v>
      </c>
      <c r="AM3754" s="31">
        <v>42</v>
      </c>
      <c r="AN3754" s="1">
        <f>IF(X3754="",0,1)</f>
        <v>1</v>
      </c>
      <c r="AO3754" s="1">
        <f>IF(AI3754="",0,1)</f>
        <v>1</v>
      </c>
      <c r="AP3754" s="30">
        <f>DATE(YEAR(AE3754),MONTH(AE3754),DAY(AE3754))</f>
        <v>46299</v>
      </c>
      <c r="AQ3754" s="1" t="str">
        <f>IF(COUNTIF('同场线路Rotas do mesmo SC'!A:A,C3754)&gt;0,"Sim","Não")</f>
        <v>Não</v>
      </c>
      <c r="AR3754" s="1" t="str">
        <f>IF(COUNTIF(揽收业务网点!A:A,P3754)&gt;0,"Sim","Não")</f>
        <v>Não</v>
      </c>
    </row>
    <row r="3755" spans="1:44">
      <c r="A3755" s="31" t="s">
        <v>43185</v>
      </c>
      <c r="B3755" s="31" t="s">
        <v>379</v>
      </c>
      <c r="C3755" s="31" t="s">
        <v>43186</v>
      </c>
      <c r="D3755" s="31" t="s">
        <v>381</v>
      </c>
      <c r="E3755" s="31" t="s">
        <v>382</v>
      </c>
      <c r="F3755" s="31" t="s">
        <v>383</v>
      </c>
      <c r="G3755" s="31">
        <v>10</v>
      </c>
      <c r="H3755" s="31" t="s">
        <v>4204</v>
      </c>
      <c r="I3755" s="31" t="s">
        <v>1289</v>
      </c>
      <c r="J3755" s="31" t="s">
        <v>4205</v>
      </c>
      <c r="K3755" s="31" t="s">
        <v>411</v>
      </c>
      <c r="L3755" s="31" t="s">
        <v>4206</v>
      </c>
      <c r="M3755" s="31" t="s">
        <v>12458</v>
      </c>
      <c r="N3755" s="31" t="s">
        <v>12459</v>
      </c>
      <c r="O3755" s="31" t="s">
        <v>3971</v>
      </c>
      <c r="P3755" s="31" t="s">
        <v>3972</v>
      </c>
      <c r="Q3755" s="31" t="s">
        <v>94</v>
      </c>
      <c r="R3755" s="31" t="s">
        <v>43187</v>
      </c>
      <c r="S3755" s="31" t="s">
        <v>29202</v>
      </c>
      <c r="T3755" s="31" t="s">
        <v>43188</v>
      </c>
      <c r="U3755" s="31" t="s">
        <v>43189</v>
      </c>
      <c r="V3755" s="31">
        <v>3</v>
      </c>
      <c r="W3755" s="31" t="s">
        <v>396</v>
      </c>
      <c r="X3755" s="31" t="s">
        <v>43190</v>
      </c>
      <c r="Y3755" s="31" t="s">
        <v>40429</v>
      </c>
      <c r="Z3755" s="31" t="s">
        <v>43191</v>
      </c>
      <c r="AA3755" s="31" t="s">
        <v>43191</v>
      </c>
      <c r="AB3755" s="31" t="s">
        <v>27339</v>
      </c>
      <c r="AC3755" s="31" t="s">
        <v>27340</v>
      </c>
      <c r="AD3755" s="31" t="s">
        <v>94</v>
      </c>
      <c r="AE3755" s="31" t="s">
        <v>42591</v>
      </c>
      <c r="AF3755" s="31" t="s">
        <v>43192</v>
      </c>
      <c r="AG3755" s="31">
        <v>-38</v>
      </c>
      <c r="AH3755" s="31" t="s">
        <v>43192</v>
      </c>
      <c r="AI3755" s="31" t="s">
        <v>43193</v>
      </c>
      <c r="AJ3755" s="31">
        <v>-86</v>
      </c>
      <c r="AK3755" s="31" t="s">
        <v>43194</v>
      </c>
      <c r="AL3755" s="31" t="s">
        <v>43195</v>
      </c>
      <c r="AM3755" s="31">
        <v>117</v>
      </c>
      <c r="AN3755" s="1">
        <f>IF(X3755="",0,1)</f>
        <v>1</v>
      </c>
      <c r="AO3755" s="1">
        <f>IF(AI3755="",0,1)</f>
        <v>1</v>
      </c>
      <c r="AP3755" s="30">
        <f>DATE(YEAR(AE3755),MONTH(AE3755),DAY(AE3755))</f>
        <v>46299</v>
      </c>
      <c r="AQ3755" s="1" t="str">
        <f>IF(COUNTIF('同场线路Rotas do mesmo SC'!A:A,C3755)&gt;0,"Sim","Não")</f>
        <v>Não</v>
      </c>
      <c r="AR3755" s="1" t="str">
        <f>IF(COUNTIF(揽收业务网点!A:A,P3755)&gt;0,"Sim","Não")</f>
        <v>Não</v>
      </c>
    </row>
    <row r="3756" spans="1:44">
      <c r="A3756" s="31" t="s">
        <v>43196</v>
      </c>
      <c r="B3756" s="31" t="s">
        <v>379</v>
      </c>
      <c r="C3756" s="31" t="s">
        <v>13400</v>
      </c>
      <c r="D3756" s="31" t="s">
        <v>381</v>
      </c>
      <c r="E3756" s="31" t="s">
        <v>382</v>
      </c>
      <c r="F3756" s="31" t="s">
        <v>383</v>
      </c>
      <c r="G3756" s="31">
        <v>37</v>
      </c>
      <c r="H3756" s="31" t="s">
        <v>13401</v>
      </c>
      <c r="I3756" s="31" t="s">
        <v>512</v>
      </c>
      <c r="J3756" s="31" t="s">
        <v>13402</v>
      </c>
      <c r="K3756" s="31" t="s">
        <v>387</v>
      </c>
      <c r="L3756" s="31" t="s">
        <v>13403</v>
      </c>
      <c r="M3756" s="31" t="s">
        <v>13402</v>
      </c>
      <c r="N3756" s="31" t="s">
        <v>13404</v>
      </c>
      <c r="O3756" s="31" t="s">
        <v>6856</v>
      </c>
      <c r="P3756" s="31" t="s">
        <v>6857</v>
      </c>
      <c r="Q3756" s="31" t="s">
        <v>94</v>
      </c>
      <c r="R3756" s="31" t="s">
        <v>13806</v>
      </c>
      <c r="S3756" s="31" t="s">
        <v>30015</v>
      </c>
      <c r="T3756" s="31" t="s">
        <v>43197</v>
      </c>
      <c r="U3756" s="31" t="s">
        <v>43198</v>
      </c>
      <c r="V3756" s="31">
        <v>17</v>
      </c>
      <c r="W3756" s="31" t="s">
        <v>396</v>
      </c>
      <c r="X3756" s="31" t="s">
        <v>40430</v>
      </c>
      <c r="Y3756" s="31" t="s">
        <v>39977</v>
      </c>
      <c r="Z3756" s="31" t="s">
        <v>43199</v>
      </c>
      <c r="AA3756" s="31" t="s">
        <v>43199</v>
      </c>
      <c r="AB3756" s="31" t="s">
        <v>13410</v>
      </c>
      <c r="AC3756" s="31" t="s">
        <v>13411</v>
      </c>
      <c r="AD3756" s="31" t="s">
        <v>94</v>
      </c>
      <c r="AE3756" s="31" t="s">
        <v>43200</v>
      </c>
      <c r="AF3756" s="31" t="s">
        <v>43201</v>
      </c>
      <c r="AG3756" s="31">
        <v>162</v>
      </c>
      <c r="AH3756" s="31" t="s">
        <v>43201</v>
      </c>
      <c r="AI3756" s="31" t="s">
        <v>43202</v>
      </c>
      <c r="AJ3756" s="31">
        <v>43</v>
      </c>
      <c r="AK3756" s="31" t="s">
        <v>43203</v>
      </c>
      <c r="AL3756" s="31" t="s">
        <v>43204</v>
      </c>
      <c r="AM3756" s="31">
        <v>87</v>
      </c>
      <c r="AN3756" s="1">
        <f>IF(X3756="",0,1)</f>
        <v>1</v>
      </c>
      <c r="AO3756" s="1">
        <f>IF(AI3756="",0,1)</f>
        <v>1</v>
      </c>
      <c r="AP3756" s="30">
        <f>DATE(YEAR(AE3756),MONTH(AE3756),DAY(AE3756))</f>
        <v>46299</v>
      </c>
      <c r="AQ3756" s="1" t="str">
        <f>IF(COUNTIF('同场线路Rotas do mesmo SC'!A:A,C3756)&gt;0,"Sim","Não")</f>
        <v>Não</v>
      </c>
      <c r="AR3756" s="1" t="str">
        <f>IF(COUNTIF(揽收业务网点!A:A,P3756)&gt;0,"Sim","Não")</f>
        <v>Não</v>
      </c>
    </row>
    <row r="3757" spans="1:44">
      <c r="A3757" s="31" t="s">
        <v>43205</v>
      </c>
      <c r="B3757" s="31" t="s">
        <v>379</v>
      </c>
      <c r="C3757" s="31" t="s">
        <v>13422</v>
      </c>
      <c r="D3757" s="31" t="s">
        <v>381</v>
      </c>
      <c r="E3757" s="31" t="s">
        <v>382</v>
      </c>
      <c r="F3757" s="31" t="s">
        <v>383</v>
      </c>
      <c r="G3757" s="31">
        <v>29</v>
      </c>
      <c r="H3757" s="31" t="s">
        <v>13423</v>
      </c>
      <c r="I3757" s="31" t="s">
        <v>868</v>
      </c>
      <c r="J3757" s="31" t="s">
        <v>642</v>
      </c>
      <c r="K3757" s="31" t="s">
        <v>387</v>
      </c>
      <c r="L3757" s="31" t="s">
        <v>643</v>
      </c>
      <c r="M3757" s="31" t="s">
        <v>13424</v>
      </c>
      <c r="N3757" s="31" t="s">
        <v>13425</v>
      </c>
      <c r="O3757" s="31" t="s">
        <v>1229</v>
      </c>
      <c r="P3757" s="31" t="s">
        <v>50</v>
      </c>
      <c r="Q3757" s="31" t="s">
        <v>11</v>
      </c>
      <c r="R3757" s="31" t="s">
        <v>36063</v>
      </c>
      <c r="S3757" s="31" t="s">
        <v>29910</v>
      </c>
      <c r="T3757" s="31" t="s">
        <v>43206</v>
      </c>
      <c r="U3757" s="31" t="s">
        <v>43207</v>
      </c>
      <c r="V3757" s="31">
        <v>57</v>
      </c>
      <c r="W3757" s="31" t="s">
        <v>396</v>
      </c>
      <c r="X3757" s="31" t="s">
        <v>43208</v>
      </c>
      <c r="Y3757" s="31" t="s">
        <v>40265</v>
      </c>
      <c r="Z3757" s="31" t="s">
        <v>43209</v>
      </c>
      <c r="AA3757" s="31" t="s">
        <v>43209</v>
      </c>
      <c r="AB3757" s="31" t="s">
        <v>10466</v>
      </c>
      <c r="AC3757" s="31" t="s">
        <v>47</v>
      </c>
      <c r="AD3757" s="31" t="s">
        <v>11</v>
      </c>
      <c r="AE3757" s="31" t="s">
        <v>40408</v>
      </c>
      <c r="AF3757" s="31" t="s">
        <v>43210</v>
      </c>
      <c r="AG3757" s="31">
        <v>81</v>
      </c>
      <c r="AH3757" s="31" t="s">
        <v>43210</v>
      </c>
      <c r="AI3757" s="31" t="s">
        <v>43211</v>
      </c>
      <c r="AJ3757" s="31">
        <v>18</v>
      </c>
      <c r="AK3757" s="31" t="s">
        <v>43212</v>
      </c>
      <c r="AL3757" s="31" t="s">
        <v>43213</v>
      </c>
      <c r="AM3757" s="31">
        <v>115</v>
      </c>
      <c r="AN3757" s="1">
        <f>IF(X3757="",0,1)</f>
        <v>1</v>
      </c>
      <c r="AO3757" s="1">
        <f>IF(AI3757="",0,1)</f>
        <v>1</v>
      </c>
      <c r="AP3757" s="30">
        <f>DATE(YEAR(AE3757),MONTH(AE3757),DAY(AE3757))</f>
        <v>46299</v>
      </c>
      <c r="AQ3757" s="1" t="str">
        <f>IF(COUNTIF('同场线路Rotas do mesmo SC'!A:A,C3757)&gt;0,"Sim","Não")</f>
        <v>Não</v>
      </c>
      <c r="AR3757" s="1" t="str">
        <f>IF(COUNTIF(揽收业务网点!A:A,P3757)&gt;0,"Sim","Não")</f>
        <v>Sim</v>
      </c>
    </row>
    <row r="3758" spans="1:44">
      <c r="A3758" s="31" t="s">
        <v>43214</v>
      </c>
      <c r="B3758" s="31" t="s">
        <v>379</v>
      </c>
      <c r="C3758" s="31" t="s">
        <v>13450</v>
      </c>
      <c r="D3758" s="31" t="s">
        <v>381</v>
      </c>
      <c r="E3758" s="31" t="s">
        <v>382</v>
      </c>
      <c r="F3758" s="31" t="s">
        <v>383</v>
      </c>
      <c r="G3758" s="31">
        <v>96</v>
      </c>
      <c r="H3758" s="31" t="s">
        <v>13451</v>
      </c>
      <c r="I3758" s="31" t="s">
        <v>512</v>
      </c>
      <c r="J3758" s="31" t="s">
        <v>13452</v>
      </c>
      <c r="K3758" s="31" t="s">
        <v>387</v>
      </c>
      <c r="L3758" s="31" t="s">
        <v>13453</v>
      </c>
      <c r="M3758" s="31" t="s">
        <v>13454</v>
      </c>
      <c r="N3758" s="31" t="s">
        <v>13455</v>
      </c>
      <c r="O3758" s="31" t="s">
        <v>1607</v>
      </c>
      <c r="P3758" s="31" t="s">
        <v>1608</v>
      </c>
      <c r="Q3758" s="31" t="s">
        <v>94</v>
      </c>
      <c r="R3758" s="31" t="s">
        <v>23810</v>
      </c>
      <c r="S3758" s="31" t="s">
        <v>43215</v>
      </c>
      <c r="T3758" s="31" t="s">
        <v>43216</v>
      </c>
      <c r="U3758" s="31" t="s">
        <v>42715</v>
      </c>
      <c r="V3758" s="31">
        <v>1</v>
      </c>
      <c r="W3758" s="31" t="s">
        <v>396</v>
      </c>
      <c r="X3758" s="31" t="s">
        <v>43217</v>
      </c>
      <c r="Y3758" s="31" t="s">
        <v>39877</v>
      </c>
      <c r="Z3758" s="31" t="s">
        <v>43218</v>
      </c>
      <c r="AA3758" s="31" t="s">
        <v>43218</v>
      </c>
      <c r="AB3758" s="31" t="s">
        <v>13461</v>
      </c>
      <c r="AC3758" s="31" t="s">
        <v>13462</v>
      </c>
      <c r="AD3758" s="31" t="s">
        <v>94</v>
      </c>
      <c r="AE3758" s="31" t="s">
        <v>40361</v>
      </c>
      <c r="AF3758" s="31" t="s">
        <v>43219</v>
      </c>
      <c r="AG3758" s="31">
        <v>31</v>
      </c>
      <c r="AH3758" s="31" t="s">
        <v>43219</v>
      </c>
      <c r="AI3758" s="31" t="s">
        <v>43220</v>
      </c>
      <c r="AJ3758" s="31">
        <v>136</v>
      </c>
      <c r="AK3758" s="31" t="s">
        <v>42173</v>
      </c>
      <c r="AL3758" s="31" t="s">
        <v>43221</v>
      </c>
      <c r="AM3758" s="31">
        <v>132</v>
      </c>
      <c r="AN3758" s="1">
        <f>IF(X3758="",0,1)</f>
        <v>1</v>
      </c>
      <c r="AO3758" s="1">
        <f>IF(AI3758="",0,1)</f>
        <v>1</v>
      </c>
      <c r="AP3758" s="30">
        <f>DATE(YEAR(AE3758),MONTH(AE3758),DAY(AE3758))</f>
        <v>46299</v>
      </c>
      <c r="AQ3758" s="1" t="str">
        <f>IF(COUNTIF('同场线路Rotas do mesmo SC'!A:A,C3758)&gt;0,"Sim","Não")</f>
        <v>Não</v>
      </c>
      <c r="AR3758" s="1" t="str">
        <f>IF(COUNTIF(揽收业务网点!A:A,P3758)&gt;0,"Sim","Não")</f>
        <v>Não</v>
      </c>
    </row>
    <row r="3759" spans="1:44">
      <c r="A3759" s="31" t="s">
        <v>43222</v>
      </c>
      <c r="B3759" s="31" t="s">
        <v>379</v>
      </c>
      <c r="C3759" s="31" t="s">
        <v>13468</v>
      </c>
      <c r="D3759" s="31" t="s">
        <v>381</v>
      </c>
      <c r="E3759" s="31" t="s">
        <v>382</v>
      </c>
      <c r="F3759" s="31" t="s">
        <v>383</v>
      </c>
      <c r="G3759" s="31">
        <v>107</v>
      </c>
      <c r="H3759" s="31" t="s">
        <v>13469</v>
      </c>
      <c r="I3759" s="31" t="s">
        <v>385</v>
      </c>
      <c r="J3759" s="31" t="s">
        <v>12729</v>
      </c>
      <c r="K3759" s="31" t="s">
        <v>387</v>
      </c>
      <c r="L3759" s="31" t="s">
        <v>12730</v>
      </c>
      <c r="M3759" s="31" t="s">
        <v>43223</v>
      </c>
      <c r="N3759" s="31" t="s">
        <v>43224</v>
      </c>
      <c r="O3759" s="31" t="s">
        <v>601</v>
      </c>
      <c r="P3759" s="31" t="s">
        <v>602</v>
      </c>
      <c r="Q3759" s="31" t="s">
        <v>94</v>
      </c>
      <c r="R3759" s="31" t="s">
        <v>43225</v>
      </c>
      <c r="S3759" s="31" t="s">
        <v>18153</v>
      </c>
      <c r="T3759" s="31" t="s">
        <v>43226</v>
      </c>
      <c r="U3759" s="31" t="s">
        <v>43227</v>
      </c>
      <c r="V3759" s="31">
        <v>58</v>
      </c>
      <c r="W3759" s="31" t="s">
        <v>396</v>
      </c>
      <c r="X3759" s="31" t="s">
        <v>43228</v>
      </c>
      <c r="Y3759" s="31" t="s">
        <v>40029</v>
      </c>
      <c r="Z3759" s="31" t="s">
        <v>43229</v>
      </c>
      <c r="AA3759" s="31" t="s">
        <v>43229</v>
      </c>
      <c r="AB3759" s="31" t="s">
        <v>13477</v>
      </c>
      <c r="AC3759" s="31" t="s">
        <v>13478</v>
      </c>
      <c r="AD3759" s="31" t="s">
        <v>94</v>
      </c>
      <c r="AE3759" s="31" t="s">
        <v>40048</v>
      </c>
      <c r="AF3759" s="31" t="s">
        <v>40981</v>
      </c>
      <c r="AG3759" s="31">
        <v>-10</v>
      </c>
      <c r="AH3759" s="31" t="s">
        <v>40981</v>
      </c>
      <c r="AI3759" s="31" t="s">
        <v>43230</v>
      </c>
      <c r="AJ3759" s="31">
        <v>59</v>
      </c>
      <c r="AK3759" s="31" t="s">
        <v>43231</v>
      </c>
      <c r="AL3759" s="31" t="s">
        <v>43232</v>
      </c>
      <c r="AM3759" s="31">
        <v>1685</v>
      </c>
      <c r="AN3759" s="1">
        <f>IF(X3759="",0,1)</f>
        <v>1</v>
      </c>
      <c r="AO3759" s="1">
        <f>IF(AI3759="",0,1)</f>
        <v>1</v>
      </c>
      <c r="AP3759" s="30">
        <f>DATE(YEAR(AE3759),MONTH(AE3759),DAY(AE3759))</f>
        <v>46299</v>
      </c>
      <c r="AQ3759" s="1" t="str">
        <f>IF(COUNTIF('同场线路Rotas do mesmo SC'!A:A,C3759)&gt;0,"Sim","Não")</f>
        <v>Não</v>
      </c>
      <c r="AR3759" s="1" t="str">
        <f>IF(COUNTIF(揽收业务网点!A:A,P3759)&gt;0,"Sim","Não")</f>
        <v>Não</v>
      </c>
    </row>
    <row r="3760" spans="1:44">
      <c r="A3760" s="31" t="s">
        <v>43233</v>
      </c>
      <c r="B3760" s="31" t="s">
        <v>2590</v>
      </c>
      <c r="C3760" s="31" t="s">
        <v>43234</v>
      </c>
      <c r="D3760" s="31" t="s">
        <v>381</v>
      </c>
      <c r="E3760" s="31" t="s">
        <v>382</v>
      </c>
      <c r="F3760" s="31" t="s">
        <v>383</v>
      </c>
      <c r="G3760" s="31">
        <v>21</v>
      </c>
      <c r="H3760" s="31" t="s">
        <v>4204</v>
      </c>
      <c r="I3760" s="31" t="s">
        <v>1289</v>
      </c>
      <c r="J3760" s="31" t="s">
        <v>4205</v>
      </c>
      <c r="K3760" s="31" t="s">
        <v>411</v>
      </c>
      <c r="L3760" s="31" t="s">
        <v>4206</v>
      </c>
      <c r="M3760" s="31" t="s">
        <v>43235</v>
      </c>
      <c r="N3760" s="31" t="s">
        <v>43236</v>
      </c>
      <c r="O3760" s="31" t="s">
        <v>1744</v>
      </c>
      <c r="P3760" s="31" t="s">
        <v>1745</v>
      </c>
      <c r="Q3760" s="31" t="s">
        <v>94</v>
      </c>
      <c r="R3760" s="31" t="s">
        <v>43237</v>
      </c>
      <c r="S3760" s="31" t="s">
        <v>43238</v>
      </c>
      <c r="T3760" s="31" t="s">
        <v>43239</v>
      </c>
      <c r="U3760" s="31" t="s">
        <v>43240</v>
      </c>
      <c r="V3760" s="31">
        <v>274</v>
      </c>
      <c r="W3760" s="31" t="s">
        <v>396</v>
      </c>
      <c r="X3760" s="31" t="s">
        <v>43241</v>
      </c>
      <c r="Y3760" s="31" t="s">
        <v>40265</v>
      </c>
      <c r="Z3760" s="31" t="s">
        <v>43242</v>
      </c>
      <c r="AA3760" s="31" t="s">
        <v>43242</v>
      </c>
      <c r="AB3760" s="31" t="s">
        <v>43243</v>
      </c>
      <c r="AC3760" s="31" t="s">
        <v>43244</v>
      </c>
      <c r="AD3760" s="31" t="s">
        <v>94</v>
      </c>
      <c r="AE3760" s="31" t="s">
        <v>40074</v>
      </c>
      <c r="AF3760" s="31" t="s">
        <v>43245</v>
      </c>
      <c r="AG3760" s="31">
        <v>-19</v>
      </c>
      <c r="AH3760" s="31" t="s">
        <v>43245</v>
      </c>
      <c r="AI3760" s="31" t="s">
        <v>43246</v>
      </c>
      <c r="AJ3760" s="31">
        <v>73</v>
      </c>
      <c r="AK3760" s="31" t="s">
        <v>41429</v>
      </c>
      <c r="AL3760" s="31" t="s">
        <v>43247</v>
      </c>
      <c r="AM3760" s="31">
        <v>538</v>
      </c>
      <c r="AN3760" s="1">
        <f>IF(X3760="",0,1)</f>
        <v>1</v>
      </c>
      <c r="AO3760" s="1">
        <f>IF(AI3760="",0,1)</f>
        <v>1</v>
      </c>
      <c r="AP3760" s="30">
        <f>DATE(YEAR(AE3760),MONTH(AE3760),DAY(AE3760))</f>
        <v>46299</v>
      </c>
      <c r="AQ3760" s="1" t="str">
        <f>IF(COUNTIF('同场线路Rotas do mesmo SC'!A:A,C3760)&gt;0,"Sim","Não")</f>
        <v>Não</v>
      </c>
      <c r="AR3760" s="1" t="str">
        <f>IF(COUNTIF(揽收业务网点!A:A,P3760)&gt;0,"Sim","Não")</f>
        <v>Não</v>
      </c>
    </row>
    <row r="3761" spans="1:44">
      <c r="A3761" s="31" t="s">
        <v>43248</v>
      </c>
      <c r="B3761" s="31" t="s">
        <v>379</v>
      </c>
      <c r="C3761" s="31" t="s">
        <v>13484</v>
      </c>
      <c r="D3761" s="31" t="s">
        <v>381</v>
      </c>
      <c r="E3761" s="31" t="s">
        <v>382</v>
      </c>
      <c r="F3761" s="31" t="s">
        <v>383</v>
      </c>
      <c r="G3761" s="31">
        <v>390</v>
      </c>
      <c r="H3761" s="31" t="s">
        <v>9642</v>
      </c>
      <c r="I3761" s="31" t="s">
        <v>868</v>
      </c>
      <c r="J3761" s="31" t="s">
        <v>9643</v>
      </c>
      <c r="K3761" s="31" t="s">
        <v>387</v>
      </c>
      <c r="L3761" s="31" t="s">
        <v>9644</v>
      </c>
      <c r="M3761" s="31" t="s">
        <v>9643</v>
      </c>
      <c r="N3761" s="31" t="s">
        <v>9645</v>
      </c>
      <c r="O3761" s="31" t="s">
        <v>1146</v>
      </c>
      <c r="P3761" s="31" t="s">
        <v>1147</v>
      </c>
      <c r="Q3761" s="31" t="s">
        <v>118</v>
      </c>
      <c r="R3761" s="31" t="s">
        <v>23011</v>
      </c>
      <c r="S3761" s="31" t="s">
        <v>26882</v>
      </c>
      <c r="T3761" s="31" t="s">
        <v>43249</v>
      </c>
      <c r="U3761" s="31" t="s">
        <v>40181</v>
      </c>
      <c r="V3761" s="31">
        <v>50</v>
      </c>
      <c r="W3761" s="31" t="s">
        <v>396</v>
      </c>
      <c r="X3761" s="31" t="s">
        <v>41101</v>
      </c>
      <c r="Y3761" s="31" t="s">
        <v>39889</v>
      </c>
      <c r="Z3761" s="31" t="s">
        <v>43250</v>
      </c>
      <c r="AA3761" s="31" t="s">
        <v>43250</v>
      </c>
      <c r="AB3761" s="31" t="s">
        <v>13494</v>
      </c>
      <c r="AC3761" s="31" t="s">
        <v>13495</v>
      </c>
      <c r="AD3761" s="31" t="s">
        <v>94</v>
      </c>
      <c r="AE3761" s="31" t="s">
        <v>40596</v>
      </c>
      <c r="AF3761" s="31" t="s">
        <v>43251</v>
      </c>
      <c r="AG3761" s="31">
        <v>-8</v>
      </c>
      <c r="AH3761" s="31" t="s">
        <v>43251</v>
      </c>
      <c r="AI3761" s="31" t="s">
        <v>41758</v>
      </c>
      <c r="AJ3761" s="31">
        <v>25</v>
      </c>
      <c r="AK3761" s="31" t="s">
        <v>43252</v>
      </c>
      <c r="AL3761" s="31" t="s">
        <v>43253</v>
      </c>
      <c r="AM3761" s="31">
        <v>85</v>
      </c>
      <c r="AN3761" s="1">
        <f t="shared" ref="AN3761:AN3767" si="186">IF(X3761="",0,1)</f>
        <v>1</v>
      </c>
      <c r="AO3761" s="1">
        <f t="shared" ref="AO3761:AO3767" si="187">IF(AI3761="",0,1)</f>
        <v>1</v>
      </c>
      <c r="AP3761" s="30">
        <f t="shared" ref="AP3761:AP3767" si="188">DATE(YEAR(AE3761),MONTH(AE3761),DAY(AE3761))</f>
        <v>46299</v>
      </c>
      <c r="AQ3761" s="1" t="str">
        <f>IF(COUNTIF('同场线路Rotas do mesmo SC'!A:A,C3761)&gt;0,"Sim","Não")</f>
        <v>Não</v>
      </c>
      <c r="AR3761" s="1" t="str">
        <f>IF(COUNTIF(揽收业务网点!A:A,P3761)&gt;0,"Sim","Não")</f>
        <v>Não</v>
      </c>
    </row>
    <row r="3762" spans="1:44">
      <c r="A3762" s="31" t="s">
        <v>43254</v>
      </c>
      <c r="B3762" s="31" t="s">
        <v>379</v>
      </c>
      <c r="C3762" s="31" t="s">
        <v>43255</v>
      </c>
      <c r="D3762" s="31" t="s">
        <v>381</v>
      </c>
      <c r="E3762" s="31" t="s">
        <v>382</v>
      </c>
      <c r="F3762" s="31" t="s">
        <v>383</v>
      </c>
      <c r="G3762" s="31">
        <v>327</v>
      </c>
      <c r="H3762" s="31" t="s">
        <v>9722</v>
      </c>
      <c r="I3762" s="31" t="s">
        <v>868</v>
      </c>
      <c r="J3762" s="31" t="s">
        <v>1016</v>
      </c>
      <c r="K3762" s="31" t="s">
        <v>387</v>
      </c>
      <c r="L3762" s="31" t="s">
        <v>1017</v>
      </c>
      <c r="M3762" s="31" t="s">
        <v>9723</v>
      </c>
      <c r="N3762" s="31" t="s">
        <v>9724</v>
      </c>
      <c r="O3762" s="31" t="s">
        <v>1146</v>
      </c>
      <c r="P3762" s="31" t="s">
        <v>1147</v>
      </c>
      <c r="Q3762" s="31" t="s">
        <v>118</v>
      </c>
      <c r="R3762" s="31" t="s">
        <v>30447</v>
      </c>
      <c r="S3762" s="31" t="s">
        <v>3377</v>
      </c>
      <c r="T3762" s="31" t="s">
        <v>43256</v>
      </c>
      <c r="U3762" s="31" t="s">
        <v>43257</v>
      </c>
      <c r="V3762" s="31">
        <v>15</v>
      </c>
      <c r="W3762" s="31" t="s">
        <v>396</v>
      </c>
      <c r="X3762" s="31" t="s">
        <v>43258</v>
      </c>
      <c r="Y3762" s="31" t="s">
        <v>39889</v>
      </c>
      <c r="Z3762" s="31" t="s">
        <v>43259</v>
      </c>
      <c r="AA3762" s="31" t="s">
        <v>43259</v>
      </c>
      <c r="AB3762" s="31" t="s">
        <v>43260</v>
      </c>
      <c r="AC3762" s="31" t="s">
        <v>43261</v>
      </c>
      <c r="AD3762" s="31" t="s">
        <v>94</v>
      </c>
      <c r="AE3762" s="31" t="s">
        <v>43262</v>
      </c>
      <c r="AF3762" s="31" t="s">
        <v>43263</v>
      </c>
      <c r="AG3762" s="31">
        <v>-15</v>
      </c>
      <c r="AH3762" s="31" t="s">
        <v>43263</v>
      </c>
      <c r="AI3762" s="31" t="s">
        <v>43264</v>
      </c>
      <c r="AJ3762" s="31">
        <v>186</v>
      </c>
      <c r="AK3762" s="31" t="s">
        <v>40268</v>
      </c>
      <c r="AL3762" s="31" t="s">
        <v>43265</v>
      </c>
      <c r="AM3762" s="31">
        <v>261</v>
      </c>
      <c r="AN3762" s="1">
        <f t="shared" si="186"/>
        <v>1</v>
      </c>
      <c r="AO3762" s="1">
        <f t="shared" si="187"/>
        <v>1</v>
      </c>
      <c r="AP3762" s="30">
        <f t="shared" si="188"/>
        <v>46299</v>
      </c>
      <c r="AQ3762" s="1" t="str">
        <f>IF(COUNTIF('同场线路Rotas do mesmo SC'!A:A,C3762)&gt;0,"Sim","Não")</f>
        <v>Não</v>
      </c>
      <c r="AR3762" s="1" t="str">
        <f>IF(COUNTIF(揽收业务网点!A:A,P3762)&gt;0,"Sim","Não")</f>
        <v>Não</v>
      </c>
    </row>
    <row r="3763" spans="1:44">
      <c r="A3763" s="31" t="s">
        <v>43266</v>
      </c>
      <c r="B3763" s="31" t="s">
        <v>379</v>
      </c>
      <c r="C3763" s="31" t="s">
        <v>13530</v>
      </c>
      <c r="D3763" s="31" t="s">
        <v>381</v>
      </c>
      <c r="E3763" s="31" t="s">
        <v>382</v>
      </c>
      <c r="F3763" s="31" t="s">
        <v>383</v>
      </c>
      <c r="G3763" s="31">
        <v>122</v>
      </c>
      <c r="H3763" s="31" t="s">
        <v>10818</v>
      </c>
      <c r="I3763" s="31" t="s">
        <v>512</v>
      </c>
      <c r="J3763" s="31" t="s">
        <v>5311</v>
      </c>
      <c r="K3763" s="31" t="s">
        <v>387</v>
      </c>
      <c r="L3763" s="31" t="s">
        <v>5312</v>
      </c>
      <c r="M3763" s="31" t="s">
        <v>10819</v>
      </c>
      <c r="N3763" s="31" t="s">
        <v>10820</v>
      </c>
      <c r="O3763" s="31" t="s">
        <v>1146</v>
      </c>
      <c r="P3763" s="31" t="s">
        <v>1147</v>
      </c>
      <c r="Q3763" s="31" t="s">
        <v>118</v>
      </c>
      <c r="R3763" s="31" t="s">
        <v>43267</v>
      </c>
      <c r="S3763" s="31" t="s">
        <v>43267</v>
      </c>
      <c r="T3763" s="31" t="s">
        <v>43268</v>
      </c>
      <c r="U3763" s="31" t="s">
        <v>43269</v>
      </c>
      <c r="V3763" s="31">
        <v>26</v>
      </c>
      <c r="W3763" s="31" t="s">
        <v>396</v>
      </c>
      <c r="X3763" s="31" t="s">
        <v>43270</v>
      </c>
      <c r="Y3763" s="31" t="s">
        <v>40265</v>
      </c>
      <c r="Z3763" s="31" t="s">
        <v>43271</v>
      </c>
      <c r="AA3763" s="31" t="s">
        <v>43271</v>
      </c>
      <c r="AB3763" s="31" t="s">
        <v>13537</v>
      </c>
      <c r="AC3763" s="31" t="s">
        <v>13538</v>
      </c>
      <c r="AD3763" s="31" t="s">
        <v>118</v>
      </c>
      <c r="AE3763" s="31" t="s">
        <v>39930</v>
      </c>
      <c r="AF3763" s="31" t="s">
        <v>39930</v>
      </c>
      <c r="AG3763" s="31">
        <v>0</v>
      </c>
      <c r="AH3763" s="31" t="s">
        <v>39930</v>
      </c>
      <c r="AI3763" s="31" t="s">
        <v>43272</v>
      </c>
      <c r="AJ3763" s="31">
        <v>2</v>
      </c>
      <c r="AK3763" s="31" t="s">
        <v>42618</v>
      </c>
      <c r="AL3763" s="31" t="s">
        <v>43273</v>
      </c>
      <c r="AM3763" s="31">
        <v>26</v>
      </c>
      <c r="AN3763" s="1">
        <f t="shared" si="186"/>
        <v>1</v>
      </c>
      <c r="AO3763" s="1">
        <f t="shared" si="187"/>
        <v>1</v>
      </c>
      <c r="AP3763" s="30">
        <f t="shared" si="188"/>
        <v>46299</v>
      </c>
      <c r="AQ3763" s="1" t="str">
        <f>IF(COUNTIF('同场线路Rotas do mesmo SC'!A:A,C3763)&gt;0,"Sim","Não")</f>
        <v>Não</v>
      </c>
      <c r="AR3763" s="1" t="str">
        <f>IF(COUNTIF(揽收业务网点!A:A,P3763)&gt;0,"Sim","Não")</f>
        <v>Não</v>
      </c>
    </row>
    <row r="3764" spans="1:44">
      <c r="A3764" s="31" t="s">
        <v>43274</v>
      </c>
      <c r="B3764" s="31" t="s">
        <v>379</v>
      </c>
      <c r="C3764" s="31" t="s">
        <v>13543</v>
      </c>
      <c r="D3764" s="31" t="s">
        <v>381</v>
      </c>
      <c r="E3764" s="31" t="s">
        <v>382</v>
      </c>
      <c r="F3764" s="31" t="s">
        <v>383</v>
      </c>
      <c r="G3764" s="31">
        <v>81</v>
      </c>
      <c r="H3764" s="31" t="s">
        <v>13544</v>
      </c>
      <c r="I3764" s="31" t="s">
        <v>868</v>
      </c>
      <c r="J3764" s="31" t="s">
        <v>8875</v>
      </c>
      <c r="K3764" s="31" t="s">
        <v>387</v>
      </c>
      <c r="L3764" s="31" t="s">
        <v>8875</v>
      </c>
      <c r="M3764" s="31" t="s">
        <v>13545</v>
      </c>
      <c r="N3764" s="31" t="s">
        <v>13546</v>
      </c>
      <c r="O3764" s="31" t="s">
        <v>1146</v>
      </c>
      <c r="P3764" s="31" t="s">
        <v>1147</v>
      </c>
      <c r="Q3764" s="31" t="s">
        <v>118</v>
      </c>
      <c r="R3764" s="31" t="s">
        <v>15960</v>
      </c>
      <c r="S3764" s="31" t="s">
        <v>15960</v>
      </c>
      <c r="T3764" s="31" t="s">
        <v>43275</v>
      </c>
      <c r="U3764" s="31" t="s">
        <v>43276</v>
      </c>
      <c r="V3764" s="31">
        <v>38</v>
      </c>
      <c r="W3764" s="31" t="s">
        <v>396</v>
      </c>
      <c r="X3764" s="31" t="s">
        <v>43277</v>
      </c>
      <c r="Y3764" s="31" t="s">
        <v>40265</v>
      </c>
      <c r="Z3764" s="31" t="s">
        <v>43278</v>
      </c>
      <c r="AA3764" s="31" t="s">
        <v>43278</v>
      </c>
      <c r="AB3764" s="31" t="s">
        <v>13551</v>
      </c>
      <c r="AC3764" s="31" t="s">
        <v>13552</v>
      </c>
      <c r="AD3764" s="31" t="s">
        <v>118</v>
      </c>
      <c r="AE3764" s="31" t="s">
        <v>40340</v>
      </c>
      <c r="AF3764" s="31" t="s">
        <v>43279</v>
      </c>
      <c r="AG3764" s="31">
        <v>-32</v>
      </c>
      <c r="AH3764" s="31" t="s">
        <v>43279</v>
      </c>
      <c r="AI3764" s="31" t="s">
        <v>43280</v>
      </c>
      <c r="AJ3764" s="31">
        <v>70</v>
      </c>
      <c r="AK3764" s="31" t="s">
        <v>43281</v>
      </c>
      <c r="AL3764" s="31" t="s">
        <v>43282</v>
      </c>
      <c r="AM3764" s="31">
        <v>19</v>
      </c>
      <c r="AN3764" s="1">
        <f t="shared" si="186"/>
        <v>1</v>
      </c>
      <c r="AO3764" s="1">
        <f t="shared" si="187"/>
        <v>1</v>
      </c>
      <c r="AP3764" s="30">
        <f t="shared" si="188"/>
        <v>46299</v>
      </c>
      <c r="AQ3764" s="1" t="str">
        <f>IF(COUNTIF('同场线路Rotas do mesmo SC'!A:A,C3764)&gt;0,"Sim","Não")</f>
        <v>Não</v>
      </c>
      <c r="AR3764" s="1" t="str">
        <f>IF(COUNTIF(揽收业务网点!A:A,P3764)&gt;0,"Sim","Não")</f>
        <v>Não</v>
      </c>
    </row>
    <row r="3765" spans="1:44">
      <c r="A3765" s="31" t="s">
        <v>43283</v>
      </c>
      <c r="B3765" s="31" t="s">
        <v>379</v>
      </c>
      <c r="C3765" s="31" t="s">
        <v>13567</v>
      </c>
      <c r="D3765" s="31" t="s">
        <v>381</v>
      </c>
      <c r="E3765" s="31" t="s">
        <v>382</v>
      </c>
      <c r="F3765" s="31" t="s">
        <v>383</v>
      </c>
      <c r="G3765" s="31">
        <v>162</v>
      </c>
      <c r="H3765" s="31" t="s">
        <v>12545</v>
      </c>
      <c r="I3765" s="31" t="s">
        <v>512</v>
      </c>
      <c r="J3765" s="31" t="s">
        <v>43284</v>
      </c>
      <c r="K3765" s="31" t="s">
        <v>387</v>
      </c>
      <c r="L3765" s="31" t="s">
        <v>43285</v>
      </c>
      <c r="M3765" s="31" t="s">
        <v>13568</v>
      </c>
      <c r="N3765" s="31" t="s">
        <v>13569</v>
      </c>
      <c r="O3765" s="31" t="s">
        <v>1624</v>
      </c>
      <c r="P3765" s="31" t="s">
        <v>1625</v>
      </c>
      <c r="Q3765" s="31" t="s">
        <v>94</v>
      </c>
      <c r="R3765" s="31" t="s">
        <v>24801</v>
      </c>
      <c r="S3765" s="31" t="s">
        <v>20032</v>
      </c>
      <c r="T3765" s="31" t="s">
        <v>43286</v>
      </c>
      <c r="U3765" s="31" t="s">
        <v>43287</v>
      </c>
      <c r="V3765" s="31">
        <v>1</v>
      </c>
      <c r="W3765" s="31" t="s">
        <v>396</v>
      </c>
      <c r="X3765" s="31" t="s">
        <v>43288</v>
      </c>
      <c r="Y3765" s="31" t="s">
        <v>40695</v>
      </c>
      <c r="Z3765" s="31" t="s">
        <v>43289</v>
      </c>
      <c r="AA3765" s="31" t="s">
        <v>43289</v>
      </c>
      <c r="AB3765" s="31" t="s">
        <v>13573</v>
      </c>
      <c r="AC3765" s="31" t="s">
        <v>13574</v>
      </c>
      <c r="AD3765" s="31" t="s">
        <v>94</v>
      </c>
      <c r="AE3765" s="31" t="s">
        <v>40052</v>
      </c>
      <c r="AF3765" s="31" t="s">
        <v>43290</v>
      </c>
      <c r="AG3765" s="31">
        <v>-46</v>
      </c>
      <c r="AH3765" s="31" t="s">
        <v>43290</v>
      </c>
      <c r="AI3765" s="31" t="s">
        <v>43291</v>
      </c>
      <c r="AJ3765" s="31">
        <v>25</v>
      </c>
      <c r="AK3765" s="31" t="s">
        <v>43292</v>
      </c>
      <c r="AL3765" s="31" t="s">
        <v>43293</v>
      </c>
      <c r="AM3765" s="31">
        <v>128</v>
      </c>
      <c r="AN3765" s="1">
        <f t="shared" si="186"/>
        <v>1</v>
      </c>
      <c r="AO3765" s="1">
        <f t="shared" si="187"/>
        <v>1</v>
      </c>
      <c r="AP3765" s="30">
        <f t="shared" si="188"/>
        <v>46299</v>
      </c>
      <c r="AQ3765" s="1" t="str">
        <f>IF(COUNTIF('同场线路Rotas do mesmo SC'!A:A,C3765)&gt;0,"Sim","Não")</f>
        <v>Não</v>
      </c>
      <c r="AR3765" s="1" t="str">
        <f>IF(COUNTIF(揽收业务网点!A:A,P3765)&gt;0,"Sim","Não")</f>
        <v>Não</v>
      </c>
    </row>
    <row r="3766" spans="1:44">
      <c r="A3766" s="31" t="s">
        <v>43294</v>
      </c>
      <c r="B3766" s="31" t="s">
        <v>379</v>
      </c>
      <c r="C3766" s="31" t="s">
        <v>13609</v>
      </c>
      <c r="D3766" s="31" t="s">
        <v>381</v>
      </c>
      <c r="E3766" s="31" t="s">
        <v>382</v>
      </c>
      <c r="F3766" s="31" t="s">
        <v>383</v>
      </c>
      <c r="G3766" s="31">
        <v>20</v>
      </c>
      <c r="H3766" s="31" t="s">
        <v>12814</v>
      </c>
      <c r="I3766" s="31" t="s">
        <v>385</v>
      </c>
      <c r="J3766" s="31" t="s">
        <v>2187</v>
      </c>
      <c r="K3766" s="31" t="s">
        <v>387</v>
      </c>
      <c r="L3766" s="31" t="s">
        <v>2188</v>
      </c>
      <c r="M3766" s="31" t="s">
        <v>12815</v>
      </c>
      <c r="N3766" s="31" t="s">
        <v>12816</v>
      </c>
      <c r="O3766" s="31" t="s">
        <v>12822</v>
      </c>
      <c r="P3766" s="31" t="s">
        <v>12823</v>
      </c>
      <c r="Q3766" s="31" t="s">
        <v>145</v>
      </c>
      <c r="R3766" s="31" t="s">
        <v>43295</v>
      </c>
      <c r="S3766" s="31" t="s">
        <v>42115</v>
      </c>
      <c r="T3766" s="31" t="s">
        <v>43296</v>
      </c>
      <c r="U3766" s="31" t="s">
        <v>43297</v>
      </c>
      <c r="V3766" s="31">
        <v>21</v>
      </c>
      <c r="W3766" s="31" t="s">
        <v>396</v>
      </c>
      <c r="X3766" s="31" t="s">
        <v>43298</v>
      </c>
      <c r="Y3766" s="31" t="s">
        <v>39977</v>
      </c>
      <c r="Z3766" s="31" t="s">
        <v>43299</v>
      </c>
      <c r="AA3766" s="31" t="s">
        <v>43299</v>
      </c>
      <c r="AB3766" s="31" t="s">
        <v>13619</v>
      </c>
      <c r="AC3766" s="31" t="s">
        <v>13620</v>
      </c>
      <c r="AD3766" s="31" t="s">
        <v>145</v>
      </c>
      <c r="AE3766" s="31" t="s">
        <v>40052</v>
      </c>
      <c r="AF3766" s="31" t="s">
        <v>43300</v>
      </c>
      <c r="AG3766" s="31">
        <v>-43</v>
      </c>
      <c r="AH3766" s="31" t="s">
        <v>43300</v>
      </c>
      <c r="AI3766" s="31"/>
      <c r="AJ3766" s="31">
        <v>0</v>
      </c>
      <c r="AK3766" s="31" t="s">
        <v>43301</v>
      </c>
      <c r="AL3766" s="31" t="s">
        <v>43302</v>
      </c>
      <c r="AM3766" s="31">
        <v>20</v>
      </c>
      <c r="AN3766" s="1">
        <f t="shared" si="186"/>
        <v>1</v>
      </c>
      <c r="AO3766" s="1">
        <f t="shared" si="187"/>
        <v>0</v>
      </c>
      <c r="AP3766" s="30">
        <f t="shared" si="188"/>
        <v>46299</v>
      </c>
      <c r="AQ3766" s="1" t="str">
        <f>IF(COUNTIF('同场线路Rotas do mesmo SC'!A:A,C3766)&gt;0,"Sim","Não")</f>
        <v>Não</v>
      </c>
      <c r="AR3766" s="1" t="str">
        <f>IF(COUNTIF(揽收业务网点!A:A,P3766)&gt;0,"Sim","Não")</f>
        <v>Não</v>
      </c>
    </row>
    <row r="3767" spans="1:44">
      <c r="A3767" s="31" t="s">
        <v>43303</v>
      </c>
      <c r="B3767" s="31" t="s">
        <v>379</v>
      </c>
      <c r="C3767" s="31" t="s">
        <v>34673</v>
      </c>
      <c r="D3767" s="31" t="s">
        <v>381</v>
      </c>
      <c r="E3767" s="31" t="s">
        <v>382</v>
      </c>
      <c r="F3767" s="31" t="s">
        <v>383</v>
      </c>
      <c r="G3767" s="31">
        <v>15</v>
      </c>
      <c r="H3767" s="31" t="s">
        <v>34674</v>
      </c>
      <c r="I3767" s="31" t="s">
        <v>868</v>
      </c>
      <c r="J3767" s="31" t="s">
        <v>2187</v>
      </c>
      <c r="K3767" s="31" t="s">
        <v>387</v>
      </c>
      <c r="L3767" s="31" t="s">
        <v>2188</v>
      </c>
      <c r="M3767" s="31" t="s">
        <v>27865</v>
      </c>
      <c r="N3767" s="31" t="s">
        <v>27866</v>
      </c>
      <c r="O3767" s="31" t="s">
        <v>12822</v>
      </c>
      <c r="P3767" s="31" t="s">
        <v>12823</v>
      </c>
      <c r="Q3767" s="31" t="s">
        <v>145</v>
      </c>
      <c r="R3767" s="31" t="s">
        <v>30153</v>
      </c>
      <c r="S3767" s="31" t="s">
        <v>18123</v>
      </c>
      <c r="T3767" s="31" t="s">
        <v>43304</v>
      </c>
      <c r="U3767" s="31" t="s">
        <v>43305</v>
      </c>
      <c r="V3767" s="31">
        <v>27</v>
      </c>
      <c r="W3767" s="31" t="s">
        <v>396</v>
      </c>
      <c r="X3767" s="31" t="s">
        <v>43306</v>
      </c>
      <c r="Y3767" s="31" t="s">
        <v>40074</v>
      </c>
      <c r="Z3767" s="31" t="s">
        <v>43307</v>
      </c>
      <c r="AA3767" s="31" t="s">
        <v>43307</v>
      </c>
      <c r="AB3767" s="31" t="s">
        <v>34678</v>
      </c>
      <c r="AC3767" s="31" t="s">
        <v>34679</v>
      </c>
      <c r="AD3767" s="31" t="s">
        <v>145</v>
      </c>
      <c r="AE3767" s="31" t="s">
        <v>41935</v>
      </c>
      <c r="AF3767" s="31" t="s">
        <v>43308</v>
      </c>
      <c r="AG3767" s="31">
        <v>-104</v>
      </c>
      <c r="AH3767" s="31" t="s">
        <v>43308</v>
      </c>
      <c r="AI3767" s="31" t="s">
        <v>43309</v>
      </c>
      <c r="AJ3767" s="31">
        <v>1441</v>
      </c>
      <c r="AK3767" s="31" t="s">
        <v>43310</v>
      </c>
      <c r="AL3767" s="31" t="s">
        <v>43311</v>
      </c>
      <c r="AM3767" s="31">
        <v>186</v>
      </c>
      <c r="AN3767" s="1">
        <f t="shared" si="186"/>
        <v>1</v>
      </c>
      <c r="AO3767" s="1">
        <f t="shared" si="187"/>
        <v>1</v>
      </c>
      <c r="AP3767" s="30">
        <f t="shared" si="188"/>
        <v>46299</v>
      </c>
      <c r="AQ3767" s="1" t="str">
        <f>IF(COUNTIF('同场线路Rotas do mesmo SC'!A:A,C3767)&gt;0,"Sim","Não")</f>
        <v>Não</v>
      </c>
      <c r="AR3767" s="1" t="str">
        <f>IF(COUNTIF(揽收业务网点!A:A,P3767)&gt;0,"Sim","Não")</f>
        <v>Não</v>
      </c>
    </row>
    <row r="3768" spans="1:44">
      <c r="A3768" s="31" t="s">
        <v>43312</v>
      </c>
      <c r="B3768" s="31" t="s">
        <v>379</v>
      </c>
      <c r="C3768" s="31" t="s">
        <v>15580</v>
      </c>
      <c r="D3768" s="31" t="s">
        <v>381</v>
      </c>
      <c r="E3768" s="31" t="s">
        <v>382</v>
      </c>
      <c r="F3768" s="31" t="s">
        <v>383</v>
      </c>
      <c r="G3768" s="31">
        <v>10</v>
      </c>
      <c r="H3768" s="31" t="s">
        <v>15486</v>
      </c>
      <c r="I3768" s="31" t="s">
        <v>409</v>
      </c>
      <c r="J3768" s="31" t="s">
        <v>15487</v>
      </c>
      <c r="K3768" s="31" t="s">
        <v>387</v>
      </c>
      <c r="L3768" s="31" t="s">
        <v>15488</v>
      </c>
      <c r="M3768" s="31" t="s">
        <v>15489</v>
      </c>
      <c r="N3768" s="31" t="s">
        <v>15490</v>
      </c>
      <c r="O3768" s="31" t="s">
        <v>15336</v>
      </c>
      <c r="P3768" s="31" t="s">
        <v>15337</v>
      </c>
      <c r="Q3768" s="31" t="s">
        <v>5</v>
      </c>
      <c r="R3768" s="31" t="s">
        <v>25724</v>
      </c>
      <c r="S3768" s="31" t="s">
        <v>43313</v>
      </c>
      <c r="T3768" s="31" t="s">
        <v>43314</v>
      </c>
      <c r="U3768" s="31" t="s">
        <v>43315</v>
      </c>
      <c r="V3768" s="31">
        <v>43</v>
      </c>
      <c r="W3768" s="31" t="s">
        <v>396</v>
      </c>
      <c r="X3768" s="31" t="s">
        <v>41151</v>
      </c>
      <c r="Y3768" s="31" t="s">
        <v>40995</v>
      </c>
      <c r="Z3768" s="31" t="s">
        <v>43316</v>
      </c>
      <c r="AA3768" s="31" t="s">
        <v>43316</v>
      </c>
      <c r="AB3768" s="31" t="s">
        <v>15585</v>
      </c>
      <c r="AC3768" s="31" t="s">
        <v>15586</v>
      </c>
      <c r="AD3768" s="31" t="s">
        <v>5</v>
      </c>
      <c r="AE3768" s="31" t="s">
        <v>40340</v>
      </c>
      <c r="AF3768" s="31" t="s">
        <v>43317</v>
      </c>
      <c r="AG3768" s="31">
        <v>-6</v>
      </c>
      <c r="AH3768" s="31" t="s">
        <v>43317</v>
      </c>
      <c r="AI3768" s="31" t="s">
        <v>43318</v>
      </c>
      <c r="AJ3768" s="31">
        <v>21</v>
      </c>
      <c r="AK3768" s="31" t="s">
        <v>43319</v>
      </c>
      <c r="AL3768" s="31" t="s">
        <v>43320</v>
      </c>
      <c r="AM3768" s="31">
        <v>98</v>
      </c>
      <c r="AN3768" s="1">
        <f>IF(X3768="",0,1)</f>
        <v>1</v>
      </c>
      <c r="AO3768" s="1">
        <f>IF(AI3768="",0,1)</f>
        <v>1</v>
      </c>
      <c r="AP3768" s="30">
        <f>DATE(YEAR(AE3768),MONTH(AE3768),DAY(AE3768))</f>
        <v>46299</v>
      </c>
      <c r="AQ3768" s="1" t="str">
        <f>IF(COUNTIF('同场线路Rotas do mesmo SC'!A:A,C3768)&gt;0,"Sim","Não")</f>
        <v>Não</v>
      </c>
      <c r="AR3768" s="1" t="str">
        <f>IF(COUNTIF(揽收业务网点!A:A,P3768)&gt;0,"Sim","Não")</f>
        <v>Não</v>
      </c>
    </row>
    <row r="3769" spans="1:44">
      <c r="A3769" s="31" t="s">
        <v>43321</v>
      </c>
      <c r="B3769" s="31" t="s">
        <v>379</v>
      </c>
      <c r="C3769" s="31" t="s">
        <v>15591</v>
      </c>
      <c r="D3769" s="31" t="s">
        <v>381</v>
      </c>
      <c r="E3769" s="31" t="s">
        <v>382</v>
      </c>
      <c r="F3769" s="31" t="s">
        <v>383</v>
      </c>
      <c r="G3769" s="31">
        <v>480</v>
      </c>
      <c r="H3769" s="31" t="s">
        <v>43322</v>
      </c>
      <c r="I3769" s="31" t="s">
        <v>702</v>
      </c>
      <c r="J3769" s="31" t="s">
        <v>15487</v>
      </c>
      <c r="K3769" s="31" t="s">
        <v>387</v>
      </c>
      <c r="L3769" s="31" t="s">
        <v>15488</v>
      </c>
      <c r="M3769" s="31" t="s">
        <v>24377</v>
      </c>
      <c r="N3769" s="31" t="s">
        <v>24378</v>
      </c>
      <c r="O3769" s="31" t="s">
        <v>15336</v>
      </c>
      <c r="P3769" s="31" t="s">
        <v>15337</v>
      </c>
      <c r="Q3769" s="31" t="s">
        <v>5</v>
      </c>
      <c r="R3769" s="31" t="s">
        <v>43323</v>
      </c>
      <c r="S3769" s="31" t="s">
        <v>8674</v>
      </c>
      <c r="T3769" s="31" t="s">
        <v>43324</v>
      </c>
      <c r="U3769" s="31" t="s">
        <v>43325</v>
      </c>
      <c r="V3769" s="31">
        <v>72</v>
      </c>
      <c r="W3769" s="31" t="s">
        <v>396</v>
      </c>
      <c r="X3769" s="31" t="s">
        <v>43326</v>
      </c>
      <c r="Y3769" s="31" t="s">
        <v>39877</v>
      </c>
      <c r="Z3769" s="31" t="s">
        <v>43327</v>
      </c>
      <c r="AA3769" s="31" t="s">
        <v>43327</v>
      </c>
      <c r="AB3769" s="31" t="s">
        <v>15601</v>
      </c>
      <c r="AC3769" s="31" t="s">
        <v>15602</v>
      </c>
      <c r="AD3769" s="31" t="s">
        <v>5</v>
      </c>
      <c r="AE3769" s="31" t="s">
        <v>43328</v>
      </c>
      <c r="AF3769" s="31" t="s">
        <v>43329</v>
      </c>
      <c r="AG3769" s="31">
        <v>5</v>
      </c>
      <c r="AH3769" s="31" t="s">
        <v>43329</v>
      </c>
      <c r="AI3769" s="31" t="s">
        <v>43330</v>
      </c>
      <c r="AJ3769" s="31">
        <v>760</v>
      </c>
      <c r="AK3769" s="31" t="s">
        <v>43331</v>
      </c>
      <c r="AL3769" s="31" t="s">
        <v>43332</v>
      </c>
      <c r="AM3769" s="31">
        <v>34</v>
      </c>
      <c r="AN3769" s="1">
        <f>IF(X3769="",0,1)</f>
        <v>1</v>
      </c>
      <c r="AO3769" s="1">
        <f>IF(AI3769="",0,1)</f>
        <v>1</v>
      </c>
      <c r="AP3769" s="30">
        <f>DATE(YEAR(AE3769),MONTH(AE3769),DAY(AE3769))</f>
        <v>46299</v>
      </c>
      <c r="AQ3769" s="1" t="str">
        <f>IF(COUNTIF('同场线路Rotas do mesmo SC'!A:A,C3769)&gt;0,"Sim","Não")</f>
        <v>Não</v>
      </c>
      <c r="AR3769" s="1" t="str">
        <f>IF(COUNTIF(揽收业务网点!A:A,P3769)&gt;0,"Sim","Não")</f>
        <v>Não</v>
      </c>
    </row>
    <row r="3770" spans="1:44">
      <c r="A3770" s="31" t="s">
        <v>43333</v>
      </c>
      <c r="B3770" s="31" t="s">
        <v>379</v>
      </c>
      <c r="C3770" s="31" t="s">
        <v>28038</v>
      </c>
      <c r="D3770" s="31" t="s">
        <v>381</v>
      </c>
      <c r="E3770" s="31" t="s">
        <v>382</v>
      </c>
      <c r="F3770" s="31" t="s">
        <v>383</v>
      </c>
      <c r="G3770" s="31">
        <v>35</v>
      </c>
      <c r="H3770" s="31" t="s">
        <v>28039</v>
      </c>
      <c r="I3770" s="31" t="s">
        <v>512</v>
      </c>
      <c r="J3770" s="31" t="s">
        <v>27088</v>
      </c>
      <c r="K3770" s="31" t="s">
        <v>387</v>
      </c>
      <c r="L3770" s="31" t="s">
        <v>27089</v>
      </c>
      <c r="M3770" s="31" t="s">
        <v>27090</v>
      </c>
      <c r="N3770" s="31" t="s">
        <v>27091</v>
      </c>
      <c r="O3770" s="31" t="s">
        <v>3971</v>
      </c>
      <c r="P3770" s="31" t="s">
        <v>3972</v>
      </c>
      <c r="Q3770" s="31" t="s">
        <v>94</v>
      </c>
      <c r="R3770" s="31" t="s">
        <v>23944</v>
      </c>
      <c r="S3770" s="31" t="s">
        <v>43334</v>
      </c>
      <c r="T3770" s="31" t="s">
        <v>42514</v>
      </c>
      <c r="U3770" s="31" t="s">
        <v>43335</v>
      </c>
      <c r="V3770" s="31">
        <v>5</v>
      </c>
      <c r="W3770" s="31" t="s">
        <v>396</v>
      </c>
      <c r="X3770" s="31" t="s">
        <v>43336</v>
      </c>
      <c r="Y3770" s="31" t="s">
        <v>40429</v>
      </c>
      <c r="Z3770" s="31" t="s">
        <v>43337</v>
      </c>
      <c r="AA3770" s="31" t="s">
        <v>43337</v>
      </c>
      <c r="AB3770" s="31" t="s">
        <v>27097</v>
      </c>
      <c r="AC3770" s="31" t="s">
        <v>27098</v>
      </c>
      <c r="AD3770" s="31" t="s">
        <v>94</v>
      </c>
      <c r="AE3770" s="31" t="s">
        <v>41454</v>
      </c>
      <c r="AF3770" s="31" t="s">
        <v>43338</v>
      </c>
      <c r="AG3770" s="31">
        <v>-169</v>
      </c>
      <c r="AH3770" s="31" t="s">
        <v>43338</v>
      </c>
      <c r="AI3770" s="31"/>
      <c r="AJ3770" s="31"/>
      <c r="AK3770" s="31"/>
      <c r="AL3770" s="31"/>
      <c r="AM3770" s="31"/>
      <c r="AN3770" s="1">
        <f>IF(X3770="",0,1)</f>
        <v>1</v>
      </c>
      <c r="AO3770" s="1">
        <f>IF(AI3770="",0,1)</f>
        <v>0</v>
      </c>
      <c r="AP3770" s="30">
        <f>DATE(YEAR(AE3770),MONTH(AE3770),DAY(AE3770))</f>
        <v>46299</v>
      </c>
      <c r="AQ3770" s="1" t="str">
        <f>IF(COUNTIF('同场线路Rotas do mesmo SC'!A:A,C3770)&gt;0,"Sim","Não")</f>
        <v>Não</v>
      </c>
      <c r="AR3770" s="1" t="str">
        <f>IF(COUNTIF(揽收业务网点!A:A,P3770)&gt;0,"Sim","Não")</f>
        <v>Não</v>
      </c>
    </row>
    <row r="3771" spans="1:44">
      <c r="A3771" s="31" t="s">
        <v>43339</v>
      </c>
      <c r="B3771" s="31" t="s">
        <v>379</v>
      </c>
      <c r="C3771" s="31" t="s">
        <v>24424</v>
      </c>
      <c r="D3771" s="31" t="s">
        <v>381</v>
      </c>
      <c r="E3771" s="31" t="s">
        <v>382</v>
      </c>
      <c r="F3771" s="31" t="s">
        <v>383</v>
      </c>
      <c r="G3771" s="31">
        <v>1</v>
      </c>
      <c r="H3771" s="31" t="s">
        <v>4204</v>
      </c>
      <c r="I3771" s="31" t="s">
        <v>1289</v>
      </c>
      <c r="J3771" s="31" t="s">
        <v>4205</v>
      </c>
      <c r="K3771" s="31" t="s">
        <v>411</v>
      </c>
      <c r="L3771" s="31" t="s">
        <v>4206</v>
      </c>
      <c r="M3771" s="31" t="s">
        <v>24425</v>
      </c>
      <c r="N3771" s="31" t="s">
        <v>24426</v>
      </c>
      <c r="O3771" s="31" t="s">
        <v>12582</v>
      </c>
      <c r="P3771" s="31" t="s">
        <v>12583</v>
      </c>
      <c r="Q3771" s="31" t="s">
        <v>94</v>
      </c>
      <c r="R3771" s="31" t="s">
        <v>12995</v>
      </c>
      <c r="S3771" s="31" t="s">
        <v>15078</v>
      </c>
      <c r="T3771" s="31" t="s">
        <v>43340</v>
      </c>
      <c r="U3771" s="31" t="s">
        <v>43341</v>
      </c>
      <c r="V3771" s="31">
        <v>6</v>
      </c>
      <c r="W3771" s="31" t="s">
        <v>396</v>
      </c>
      <c r="X3771" s="31" t="s">
        <v>43342</v>
      </c>
      <c r="Y3771" s="31" t="s">
        <v>40265</v>
      </c>
      <c r="Z3771" s="31" t="s">
        <v>43343</v>
      </c>
      <c r="AA3771" s="31" t="s">
        <v>43343</v>
      </c>
      <c r="AB3771" s="31" t="s">
        <v>24431</v>
      </c>
      <c r="AC3771" s="31" t="s">
        <v>24432</v>
      </c>
      <c r="AD3771" s="31" t="s">
        <v>94</v>
      </c>
      <c r="AE3771" s="31" t="s">
        <v>43344</v>
      </c>
      <c r="AF3771" s="31" t="s">
        <v>43345</v>
      </c>
      <c r="AG3771" s="31">
        <v>237</v>
      </c>
      <c r="AH3771" s="31" t="s">
        <v>43345</v>
      </c>
      <c r="AI3771" s="31" t="s">
        <v>43346</v>
      </c>
      <c r="AJ3771" s="31">
        <v>-261</v>
      </c>
      <c r="AK3771" s="31" t="s">
        <v>43140</v>
      </c>
      <c r="AL3771" s="31" t="s">
        <v>43347</v>
      </c>
      <c r="AM3771" s="31">
        <v>93</v>
      </c>
      <c r="AN3771" s="1">
        <f>IF(X3771="",0,1)</f>
        <v>1</v>
      </c>
      <c r="AO3771" s="1">
        <f>IF(AI3771="",0,1)</f>
        <v>1</v>
      </c>
      <c r="AP3771" s="30">
        <f>DATE(YEAR(AE3771),MONTH(AE3771),DAY(AE3771))</f>
        <v>46299</v>
      </c>
      <c r="AQ3771" s="1" t="str">
        <f>IF(COUNTIF('同场线路Rotas do mesmo SC'!A:A,C3771)&gt;0,"Sim","Não")</f>
        <v>Não</v>
      </c>
      <c r="AR3771" s="1" t="str">
        <f>IF(COUNTIF(揽收业务网点!A:A,P3771)&gt;0,"Sim","Não")</f>
        <v>Não</v>
      </c>
    </row>
    <row r="3772" spans="1:44">
      <c r="A3772" s="31" t="s">
        <v>43348</v>
      </c>
      <c r="B3772" s="31" t="s">
        <v>379</v>
      </c>
      <c r="C3772" s="31" t="s">
        <v>13655</v>
      </c>
      <c r="D3772" s="31" t="s">
        <v>381</v>
      </c>
      <c r="E3772" s="31" t="s">
        <v>382</v>
      </c>
      <c r="F3772" s="31" t="s">
        <v>383</v>
      </c>
      <c r="G3772" s="31">
        <v>17</v>
      </c>
      <c r="H3772" s="31" t="s">
        <v>11390</v>
      </c>
      <c r="I3772" s="31" t="s">
        <v>868</v>
      </c>
      <c r="J3772" s="31" t="s">
        <v>642</v>
      </c>
      <c r="K3772" s="31" t="s">
        <v>387</v>
      </c>
      <c r="L3772" s="31" t="s">
        <v>643</v>
      </c>
      <c r="M3772" s="31" t="s">
        <v>23894</v>
      </c>
      <c r="N3772" s="31" t="s">
        <v>23895</v>
      </c>
      <c r="O3772" s="31" t="s">
        <v>1403</v>
      </c>
      <c r="P3772" s="31" t="s">
        <v>53</v>
      </c>
      <c r="Q3772" s="31" t="s">
        <v>11</v>
      </c>
      <c r="R3772" s="31" t="s">
        <v>6675</v>
      </c>
      <c r="S3772" s="31" t="s">
        <v>24326</v>
      </c>
      <c r="T3772" s="31" t="s">
        <v>43349</v>
      </c>
      <c r="U3772" s="31" t="s">
        <v>43350</v>
      </c>
      <c r="V3772" s="31">
        <v>38</v>
      </c>
      <c r="W3772" s="31" t="s">
        <v>396</v>
      </c>
      <c r="X3772" s="31" t="s">
        <v>43351</v>
      </c>
      <c r="Y3772" s="31" t="s">
        <v>40051</v>
      </c>
      <c r="Z3772" s="31"/>
      <c r="AA3772" s="31"/>
      <c r="AB3772" s="31" t="s">
        <v>13663</v>
      </c>
      <c r="AC3772" s="31" t="s">
        <v>13664</v>
      </c>
      <c r="AD3772" s="31" t="s">
        <v>11</v>
      </c>
      <c r="AE3772" s="31" t="s">
        <v>40074</v>
      </c>
      <c r="AF3772" s="31" t="s">
        <v>40766</v>
      </c>
      <c r="AG3772" s="31">
        <v>105</v>
      </c>
      <c r="AH3772" s="31" t="s">
        <v>40766</v>
      </c>
      <c r="AI3772" s="31"/>
      <c r="AJ3772" s="31"/>
      <c r="AK3772" s="31"/>
      <c r="AL3772" s="31"/>
      <c r="AM3772" s="31"/>
      <c r="AN3772" s="1">
        <f>IF(X3772="",0,1)</f>
        <v>1</v>
      </c>
      <c r="AO3772" s="1">
        <f>IF(AI3772="",0,1)</f>
        <v>0</v>
      </c>
      <c r="AP3772" s="30">
        <f>DATE(YEAR(AE3772),MONTH(AE3772),DAY(AE3772))</f>
        <v>46299</v>
      </c>
      <c r="AQ3772" s="1" t="str">
        <f>IF(COUNTIF('同场线路Rotas do mesmo SC'!A:A,C3772)&gt;0,"Sim","Não")</f>
        <v>Não</v>
      </c>
      <c r="AR3772" s="1" t="str">
        <f>IF(COUNTIF(揽收业务网点!A:A,P3772)&gt;0,"Sim","Não")</f>
        <v>Sim</v>
      </c>
    </row>
    <row r="3773" spans="1:44">
      <c r="A3773" s="31" t="s">
        <v>43352</v>
      </c>
      <c r="B3773" s="31" t="s">
        <v>379</v>
      </c>
      <c r="C3773" s="31" t="s">
        <v>13670</v>
      </c>
      <c r="D3773" s="31" t="s">
        <v>381</v>
      </c>
      <c r="E3773" s="31" t="s">
        <v>382</v>
      </c>
      <c r="F3773" s="31" t="s">
        <v>383</v>
      </c>
      <c r="G3773" s="31">
        <v>16</v>
      </c>
      <c r="H3773" s="31" t="s">
        <v>13671</v>
      </c>
      <c r="I3773" s="31" t="s">
        <v>868</v>
      </c>
      <c r="J3773" s="31" t="s">
        <v>642</v>
      </c>
      <c r="K3773" s="31" t="s">
        <v>387</v>
      </c>
      <c r="L3773" s="31" t="s">
        <v>643</v>
      </c>
      <c r="M3773" s="31" t="s">
        <v>13672</v>
      </c>
      <c r="N3773" s="31" t="s">
        <v>13673</v>
      </c>
      <c r="O3773" s="31" t="s">
        <v>1229</v>
      </c>
      <c r="P3773" s="31" t="s">
        <v>50</v>
      </c>
      <c r="Q3773" s="31" t="s">
        <v>11</v>
      </c>
      <c r="R3773" s="31" t="s">
        <v>43000</v>
      </c>
      <c r="S3773" s="31" t="s">
        <v>14443</v>
      </c>
      <c r="T3773" s="31" t="s">
        <v>43353</v>
      </c>
      <c r="U3773" s="31" t="s">
        <v>43354</v>
      </c>
      <c r="V3773" s="31">
        <v>10</v>
      </c>
      <c r="W3773" s="31" t="s">
        <v>396</v>
      </c>
      <c r="X3773" s="31" t="s">
        <v>43355</v>
      </c>
      <c r="Y3773" s="31" t="s">
        <v>40265</v>
      </c>
      <c r="Z3773" s="31" t="s">
        <v>43356</v>
      </c>
      <c r="AA3773" s="31" t="s">
        <v>43356</v>
      </c>
      <c r="AB3773" s="31" t="s">
        <v>13679</v>
      </c>
      <c r="AC3773" s="31" t="s">
        <v>13680</v>
      </c>
      <c r="AD3773" s="31" t="s">
        <v>11</v>
      </c>
      <c r="AE3773" s="31" t="s">
        <v>40074</v>
      </c>
      <c r="AF3773" s="31" t="s">
        <v>43357</v>
      </c>
      <c r="AG3773" s="31">
        <v>91</v>
      </c>
      <c r="AH3773" s="31" t="s">
        <v>43357</v>
      </c>
      <c r="AI3773" s="31" t="s">
        <v>43358</v>
      </c>
      <c r="AJ3773" s="31">
        <v>6</v>
      </c>
      <c r="AK3773" s="31" t="s">
        <v>43359</v>
      </c>
      <c r="AL3773" s="31" t="s">
        <v>43360</v>
      </c>
      <c r="AM3773" s="31">
        <v>101</v>
      </c>
      <c r="AN3773" s="1">
        <f>IF(X3773="",0,1)</f>
        <v>1</v>
      </c>
      <c r="AO3773" s="1">
        <f>IF(AI3773="",0,1)</f>
        <v>1</v>
      </c>
      <c r="AP3773" s="30">
        <f>DATE(YEAR(AE3773),MONTH(AE3773),DAY(AE3773))</f>
        <v>46299</v>
      </c>
      <c r="AQ3773" s="1" t="str">
        <f>IF(COUNTIF('同场线路Rotas do mesmo SC'!A:A,C3773)&gt;0,"Sim","Não")</f>
        <v>Não</v>
      </c>
      <c r="AR3773" s="1" t="str">
        <f>IF(COUNTIF(揽收业务网点!A:A,P3773)&gt;0,"Sim","Não")</f>
        <v>Sim</v>
      </c>
    </row>
    <row r="3774" spans="1:44">
      <c r="A3774" s="31" t="s">
        <v>43361</v>
      </c>
      <c r="B3774" s="31" t="s">
        <v>379</v>
      </c>
      <c r="C3774" s="31" t="s">
        <v>13686</v>
      </c>
      <c r="D3774" s="31" t="s">
        <v>381</v>
      </c>
      <c r="E3774" s="31" t="s">
        <v>382</v>
      </c>
      <c r="F3774" s="31" t="s">
        <v>383</v>
      </c>
      <c r="G3774" s="31">
        <v>14</v>
      </c>
      <c r="H3774" s="31" t="s">
        <v>34760</v>
      </c>
      <c r="I3774" s="31" t="s">
        <v>385</v>
      </c>
      <c r="J3774" s="31" t="s">
        <v>6981</v>
      </c>
      <c r="K3774" s="31" t="s">
        <v>387</v>
      </c>
      <c r="L3774" s="31" t="s">
        <v>6982</v>
      </c>
      <c r="M3774" s="31" t="s">
        <v>38313</v>
      </c>
      <c r="N3774" s="31" t="s">
        <v>38314</v>
      </c>
      <c r="O3774" s="31" t="s">
        <v>601</v>
      </c>
      <c r="P3774" s="31" t="s">
        <v>602</v>
      </c>
      <c r="Q3774" s="31" t="s">
        <v>94</v>
      </c>
      <c r="R3774" s="31" t="s">
        <v>43362</v>
      </c>
      <c r="S3774" s="31" t="s">
        <v>43363</v>
      </c>
      <c r="T3774" s="31" t="s">
        <v>43364</v>
      </c>
      <c r="U3774" s="31" t="s">
        <v>43365</v>
      </c>
      <c r="V3774" s="31">
        <v>167</v>
      </c>
      <c r="W3774" s="31" t="s">
        <v>396</v>
      </c>
      <c r="X3774" s="31" t="s">
        <v>43366</v>
      </c>
      <c r="Y3774" s="31" t="s">
        <v>40278</v>
      </c>
      <c r="Z3774" s="31" t="s">
        <v>43367</v>
      </c>
      <c r="AA3774" s="31" t="s">
        <v>43367</v>
      </c>
      <c r="AB3774" s="31" t="s">
        <v>13695</v>
      </c>
      <c r="AC3774" s="31" t="s">
        <v>13696</v>
      </c>
      <c r="AD3774" s="31" t="s">
        <v>94</v>
      </c>
      <c r="AE3774" s="31" t="s">
        <v>39977</v>
      </c>
      <c r="AF3774" s="31" t="s">
        <v>43368</v>
      </c>
      <c r="AG3774" s="31">
        <v>5</v>
      </c>
      <c r="AH3774" s="31" t="s">
        <v>43368</v>
      </c>
      <c r="AI3774" s="31" t="s">
        <v>43369</v>
      </c>
      <c r="AJ3774" s="31">
        <v>104</v>
      </c>
      <c r="AK3774" s="31" t="s">
        <v>43370</v>
      </c>
      <c r="AL3774" s="31" t="s">
        <v>43371</v>
      </c>
      <c r="AM3774" s="31">
        <v>120</v>
      </c>
      <c r="AN3774" s="1">
        <f>IF(X3774="",0,1)</f>
        <v>1</v>
      </c>
      <c r="AO3774" s="1">
        <f>IF(AI3774="",0,1)</f>
        <v>1</v>
      </c>
      <c r="AP3774" s="30">
        <f>DATE(YEAR(AE3774),MONTH(AE3774),DAY(AE3774))</f>
        <v>46299</v>
      </c>
      <c r="AQ3774" s="1" t="str">
        <f>IF(COUNTIF('同场线路Rotas do mesmo SC'!A:A,C3774)&gt;0,"Sim","Não")</f>
        <v>Não</v>
      </c>
      <c r="AR3774" s="1" t="str">
        <f>IF(COUNTIF(揽收业务网点!A:A,P3774)&gt;0,"Sim","Não")</f>
        <v>Não</v>
      </c>
    </row>
    <row r="3775" spans="1:44">
      <c r="A3775" s="31" t="s">
        <v>43372</v>
      </c>
      <c r="B3775" s="31" t="s">
        <v>379</v>
      </c>
      <c r="C3775" s="31" t="s">
        <v>13702</v>
      </c>
      <c r="D3775" s="31" t="s">
        <v>381</v>
      </c>
      <c r="E3775" s="31" t="s">
        <v>382</v>
      </c>
      <c r="F3775" s="31" t="s">
        <v>383</v>
      </c>
      <c r="G3775" s="31">
        <v>178</v>
      </c>
      <c r="H3775" s="31" t="s">
        <v>24468</v>
      </c>
      <c r="I3775" s="31" t="s">
        <v>512</v>
      </c>
      <c r="J3775" s="31" t="s">
        <v>9405</v>
      </c>
      <c r="K3775" s="31" t="s">
        <v>387</v>
      </c>
      <c r="L3775" s="31" t="s">
        <v>9406</v>
      </c>
      <c r="M3775" s="31" t="s">
        <v>43373</v>
      </c>
      <c r="N3775" s="31" t="s">
        <v>43374</v>
      </c>
      <c r="O3775" s="31" t="s">
        <v>1262</v>
      </c>
      <c r="P3775" s="31" t="s">
        <v>1263</v>
      </c>
      <c r="Q3775" s="31" t="s">
        <v>118</v>
      </c>
      <c r="R3775" s="31" t="s">
        <v>43375</v>
      </c>
      <c r="S3775" s="31" t="s">
        <v>25115</v>
      </c>
      <c r="T3775" s="31" t="s">
        <v>43376</v>
      </c>
      <c r="U3775" s="31" t="s">
        <v>43377</v>
      </c>
      <c r="V3775" s="31">
        <v>4</v>
      </c>
      <c r="W3775" s="31" t="s">
        <v>396</v>
      </c>
      <c r="X3775" s="31" t="s">
        <v>43378</v>
      </c>
      <c r="Y3775" s="31" t="s">
        <v>40051</v>
      </c>
      <c r="Z3775" s="31" t="s">
        <v>43379</v>
      </c>
      <c r="AA3775" s="31" t="s">
        <v>43379</v>
      </c>
      <c r="AB3775" s="31" t="s">
        <v>13710</v>
      </c>
      <c r="AC3775" s="31" t="s">
        <v>13711</v>
      </c>
      <c r="AD3775" s="31" t="s">
        <v>118</v>
      </c>
      <c r="AE3775" s="31" t="s">
        <v>41014</v>
      </c>
      <c r="AF3775" s="31" t="s">
        <v>43380</v>
      </c>
      <c r="AG3775" s="31">
        <v>-178</v>
      </c>
      <c r="AH3775" s="31" t="s">
        <v>43380</v>
      </c>
      <c r="AI3775" s="31" t="s">
        <v>41542</v>
      </c>
      <c r="AJ3775" s="31">
        <v>139</v>
      </c>
      <c r="AK3775" s="31" t="s">
        <v>43381</v>
      </c>
      <c r="AL3775" s="31" t="s">
        <v>43382</v>
      </c>
      <c r="AM3775" s="31">
        <v>53</v>
      </c>
      <c r="AN3775" s="1">
        <f>IF(X3775="",0,1)</f>
        <v>1</v>
      </c>
      <c r="AO3775" s="1">
        <f>IF(AI3775="",0,1)</f>
        <v>1</v>
      </c>
      <c r="AP3775" s="30">
        <f>DATE(YEAR(AE3775),MONTH(AE3775),DAY(AE3775))</f>
        <v>46299</v>
      </c>
      <c r="AQ3775" s="1" t="str">
        <f>IF(COUNTIF('同场线路Rotas do mesmo SC'!A:A,C3775)&gt;0,"Sim","Não")</f>
        <v>Não</v>
      </c>
      <c r="AR3775" s="1" t="str">
        <f>IF(COUNTIF(揽收业务网点!A:A,P3775)&gt;0,"Sim","Não")</f>
        <v>Não</v>
      </c>
    </row>
    <row r="3776" spans="1:44">
      <c r="A3776" s="31" t="s">
        <v>43383</v>
      </c>
      <c r="B3776" s="31" t="s">
        <v>379</v>
      </c>
      <c r="C3776" s="31" t="s">
        <v>13716</v>
      </c>
      <c r="D3776" s="31" t="s">
        <v>381</v>
      </c>
      <c r="E3776" s="31" t="s">
        <v>382</v>
      </c>
      <c r="F3776" s="31" t="s">
        <v>383</v>
      </c>
      <c r="G3776" s="31">
        <v>187</v>
      </c>
      <c r="H3776" s="31" t="s">
        <v>13717</v>
      </c>
      <c r="I3776" s="31" t="s">
        <v>385</v>
      </c>
      <c r="J3776" s="31" t="s">
        <v>13718</v>
      </c>
      <c r="K3776" s="31" t="s">
        <v>387</v>
      </c>
      <c r="L3776" s="31" t="s">
        <v>13719</v>
      </c>
      <c r="M3776" s="31" t="s">
        <v>13720</v>
      </c>
      <c r="N3776" s="31" t="s">
        <v>13721</v>
      </c>
      <c r="O3776" s="31" t="s">
        <v>1624</v>
      </c>
      <c r="P3776" s="31" t="s">
        <v>1625</v>
      </c>
      <c r="Q3776" s="31" t="s">
        <v>94</v>
      </c>
      <c r="R3776" s="31" t="s">
        <v>43384</v>
      </c>
      <c r="S3776" s="31" t="s">
        <v>17343</v>
      </c>
      <c r="T3776" s="31" t="s">
        <v>43385</v>
      </c>
      <c r="U3776" s="31" t="s">
        <v>43386</v>
      </c>
      <c r="V3776" s="31">
        <v>1</v>
      </c>
      <c r="W3776" s="31" t="s">
        <v>396</v>
      </c>
      <c r="X3776" s="31" t="s">
        <v>43387</v>
      </c>
      <c r="Y3776" s="31" t="s">
        <v>40695</v>
      </c>
      <c r="Z3776" s="31" t="s">
        <v>43388</v>
      </c>
      <c r="AA3776" s="31" t="s">
        <v>43388</v>
      </c>
      <c r="AB3776" s="31" t="s">
        <v>13728</v>
      </c>
      <c r="AC3776" s="31" t="s">
        <v>13729</v>
      </c>
      <c r="AD3776" s="31" t="s">
        <v>94</v>
      </c>
      <c r="AE3776" s="31" t="s">
        <v>39877</v>
      </c>
      <c r="AF3776" s="31" t="s">
        <v>43389</v>
      </c>
      <c r="AG3776" s="31">
        <v>-158</v>
      </c>
      <c r="AH3776" s="31" t="s">
        <v>43389</v>
      </c>
      <c r="AI3776" s="31" t="s">
        <v>40986</v>
      </c>
      <c r="AJ3776" s="31">
        <v>42</v>
      </c>
      <c r="AK3776" s="31" t="s">
        <v>43390</v>
      </c>
      <c r="AL3776" s="31" t="s">
        <v>43391</v>
      </c>
      <c r="AM3776" s="31">
        <v>168</v>
      </c>
      <c r="AN3776" s="1">
        <f>IF(X3776="",0,1)</f>
        <v>1</v>
      </c>
      <c r="AO3776" s="1">
        <f>IF(AI3776="",0,1)</f>
        <v>1</v>
      </c>
      <c r="AP3776" s="30">
        <f>DATE(YEAR(AE3776),MONTH(AE3776),DAY(AE3776))</f>
        <v>46299</v>
      </c>
      <c r="AQ3776" s="1" t="str">
        <f>IF(COUNTIF('同场线路Rotas do mesmo SC'!A:A,C3776)&gt;0,"Sim","Não")</f>
        <v>Não</v>
      </c>
      <c r="AR3776" s="1" t="str">
        <f>IF(COUNTIF(揽收业务网点!A:A,P3776)&gt;0,"Sim","Não")</f>
        <v>Não</v>
      </c>
    </row>
    <row r="3777" spans="1:44">
      <c r="A3777" s="31" t="s">
        <v>43392</v>
      </c>
      <c r="B3777" s="31" t="s">
        <v>379</v>
      </c>
      <c r="C3777" s="31" t="s">
        <v>13733</v>
      </c>
      <c r="D3777" s="31" t="s">
        <v>381</v>
      </c>
      <c r="E3777" s="31" t="s">
        <v>382</v>
      </c>
      <c r="F3777" s="31" t="s">
        <v>383</v>
      </c>
      <c r="G3777" s="31">
        <v>28</v>
      </c>
      <c r="H3777" s="31" t="s">
        <v>13734</v>
      </c>
      <c r="I3777" s="31" t="s">
        <v>868</v>
      </c>
      <c r="J3777" s="31" t="s">
        <v>6981</v>
      </c>
      <c r="K3777" s="31" t="s">
        <v>387</v>
      </c>
      <c r="L3777" s="31" t="s">
        <v>6982</v>
      </c>
      <c r="M3777" s="31" t="s">
        <v>13735</v>
      </c>
      <c r="N3777" s="31" t="s">
        <v>13736</v>
      </c>
      <c r="O3777" s="31" t="s">
        <v>6856</v>
      </c>
      <c r="P3777" s="31" t="s">
        <v>6857</v>
      </c>
      <c r="Q3777" s="31" t="s">
        <v>94</v>
      </c>
      <c r="R3777" s="31" t="s">
        <v>3641</v>
      </c>
      <c r="S3777" s="31" t="s">
        <v>43393</v>
      </c>
      <c r="T3777" s="31" t="s">
        <v>43394</v>
      </c>
      <c r="U3777" s="31" t="s">
        <v>41601</v>
      </c>
      <c r="V3777" s="31">
        <v>5</v>
      </c>
      <c r="W3777" s="31" t="s">
        <v>396</v>
      </c>
      <c r="X3777" s="31"/>
      <c r="Y3777" s="31" t="s">
        <v>39977</v>
      </c>
      <c r="Z3777" s="31" t="s">
        <v>41095</v>
      </c>
      <c r="AA3777" s="31" t="s">
        <v>41095</v>
      </c>
      <c r="AB3777" s="31" t="s">
        <v>13742</v>
      </c>
      <c r="AC3777" s="31" t="s">
        <v>13743</v>
      </c>
      <c r="AD3777" s="31" t="s">
        <v>94</v>
      </c>
      <c r="AE3777" s="31" t="s">
        <v>43395</v>
      </c>
      <c r="AF3777" s="31" t="s">
        <v>43396</v>
      </c>
      <c r="AG3777" s="31">
        <v>154</v>
      </c>
      <c r="AH3777" s="31" t="s">
        <v>43396</v>
      </c>
      <c r="AI3777" s="31" t="s">
        <v>43397</v>
      </c>
      <c r="AJ3777" s="31">
        <v>17</v>
      </c>
      <c r="AK3777" s="31" t="s">
        <v>43398</v>
      </c>
      <c r="AL3777" s="31" t="s">
        <v>43399</v>
      </c>
      <c r="AM3777" s="31">
        <v>3</v>
      </c>
      <c r="AN3777" s="1">
        <f>IF(X3777="",0,1)</f>
        <v>0</v>
      </c>
      <c r="AO3777" s="1">
        <f>IF(AI3777="",0,1)</f>
        <v>1</v>
      </c>
      <c r="AP3777" s="30">
        <f>DATE(YEAR(AE3777),MONTH(AE3777),DAY(AE3777))</f>
        <v>46299</v>
      </c>
      <c r="AQ3777" s="1" t="str">
        <f>IF(COUNTIF('同场线路Rotas do mesmo SC'!A:A,C3777)&gt;0,"Sim","Não")</f>
        <v>Não</v>
      </c>
      <c r="AR3777" s="1" t="str">
        <f>IF(COUNTIF(揽收业务网点!A:A,P3777)&gt;0,"Sim","Não")</f>
        <v>Não</v>
      </c>
    </row>
    <row r="3778" spans="1:44">
      <c r="A3778" s="31" t="s">
        <v>43400</v>
      </c>
      <c r="B3778" s="31" t="s">
        <v>379</v>
      </c>
      <c r="C3778" s="31" t="s">
        <v>13749</v>
      </c>
      <c r="D3778" s="31" t="s">
        <v>381</v>
      </c>
      <c r="E3778" s="31" t="s">
        <v>382</v>
      </c>
      <c r="F3778" s="31" t="s">
        <v>383</v>
      </c>
      <c r="G3778" s="31">
        <v>150</v>
      </c>
      <c r="H3778" s="31" t="s">
        <v>13750</v>
      </c>
      <c r="I3778" s="31" t="s">
        <v>385</v>
      </c>
      <c r="J3778" s="31" t="s">
        <v>12578</v>
      </c>
      <c r="K3778" s="31" t="s">
        <v>387</v>
      </c>
      <c r="L3778" s="31" t="s">
        <v>12579</v>
      </c>
      <c r="M3778" s="31" t="s">
        <v>12580</v>
      </c>
      <c r="N3778" s="31" t="s">
        <v>12581</v>
      </c>
      <c r="O3778" s="31" t="s">
        <v>601</v>
      </c>
      <c r="P3778" s="31" t="s">
        <v>602</v>
      </c>
      <c r="Q3778" s="31" t="s">
        <v>94</v>
      </c>
      <c r="R3778" s="31" t="s">
        <v>43401</v>
      </c>
      <c r="S3778" s="31" t="s">
        <v>8804</v>
      </c>
      <c r="T3778" s="31" t="s">
        <v>43402</v>
      </c>
      <c r="U3778" s="31" t="s">
        <v>43403</v>
      </c>
      <c r="V3778" s="31">
        <v>63</v>
      </c>
      <c r="W3778" s="31" t="s">
        <v>396</v>
      </c>
      <c r="X3778" s="31" t="s">
        <v>43404</v>
      </c>
      <c r="Y3778" s="31" t="s">
        <v>39889</v>
      </c>
      <c r="Z3778" s="31" t="s">
        <v>43405</v>
      </c>
      <c r="AA3778" s="31" t="s">
        <v>43405</v>
      </c>
      <c r="AB3778" s="31" t="s">
        <v>12582</v>
      </c>
      <c r="AC3778" s="31" t="s">
        <v>12583</v>
      </c>
      <c r="AD3778" s="31" t="s">
        <v>94</v>
      </c>
      <c r="AE3778" s="31" t="s">
        <v>39959</v>
      </c>
      <c r="AF3778" s="31" t="s">
        <v>43406</v>
      </c>
      <c r="AG3778" s="31">
        <v>46</v>
      </c>
      <c r="AH3778" s="31" t="s">
        <v>43406</v>
      </c>
      <c r="AI3778" s="31" t="s">
        <v>43407</v>
      </c>
      <c r="AJ3778" s="31">
        <v>2</v>
      </c>
      <c r="AK3778" s="31" t="s">
        <v>43408</v>
      </c>
      <c r="AL3778" s="31" t="s">
        <v>43137</v>
      </c>
      <c r="AM3778" s="31">
        <v>73</v>
      </c>
      <c r="AN3778" s="1">
        <f>IF(X3778="",0,1)</f>
        <v>1</v>
      </c>
      <c r="AO3778" s="1">
        <f>IF(AI3778="",0,1)</f>
        <v>1</v>
      </c>
      <c r="AP3778" s="30">
        <f>DATE(YEAR(AE3778),MONTH(AE3778),DAY(AE3778))</f>
        <v>46299</v>
      </c>
      <c r="AQ3778" s="1" t="str">
        <f>IF(COUNTIF('同场线路Rotas do mesmo SC'!A:A,C3778)&gt;0,"Sim","Não")</f>
        <v>Não</v>
      </c>
      <c r="AR3778" s="1" t="str">
        <f>IF(COUNTIF(揽收业务网点!A:A,P3778)&gt;0,"Sim","Não")</f>
        <v>Não</v>
      </c>
    </row>
    <row r="3779" spans="1:44">
      <c r="A3779" s="31" t="s">
        <v>43409</v>
      </c>
      <c r="B3779" s="31" t="s">
        <v>379</v>
      </c>
      <c r="C3779" s="31" t="s">
        <v>13789</v>
      </c>
      <c r="D3779" s="31" t="s">
        <v>381</v>
      </c>
      <c r="E3779" s="31" t="s">
        <v>382</v>
      </c>
      <c r="F3779" s="31" t="s">
        <v>383</v>
      </c>
      <c r="G3779" s="31">
        <v>130</v>
      </c>
      <c r="H3779" s="31" t="s">
        <v>13790</v>
      </c>
      <c r="I3779" s="31" t="s">
        <v>663</v>
      </c>
      <c r="J3779" s="31" t="s">
        <v>1597</v>
      </c>
      <c r="K3779" s="31" t="s">
        <v>387</v>
      </c>
      <c r="L3779" s="31" t="s">
        <v>1598</v>
      </c>
      <c r="M3779" s="31" t="s">
        <v>13791</v>
      </c>
      <c r="N3779" s="31" t="s">
        <v>13792</v>
      </c>
      <c r="O3779" s="31" t="s">
        <v>601</v>
      </c>
      <c r="P3779" s="31" t="s">
        <v>602</v>
      </c>
      <c r="Q3779" s="31" t="s">
        <v>94</v>
      </c>
      <c r="R3779" s="31" t="s">
        <v>43410</v>
      </c>
      <c r="S3779" s="31" t="s">
        <v>43411</v>
      </c>
      <c r="T3779" s="31" t="s">
        <v>43412</v>
      </c>
      <c r="U3779" s="31" t="s">
        <v>43413</v>
      </c>
      <c r="V3779" s="31">
        <v>725</v>
      </c>
      <c r="W3779" s="31" t="s">
        <v>396</v>
      </c>
      <c r="X3779" s="31" t="s">
        <v>28608</v>
      </c>
      <c r="Y3779" s="31" t="s">
        <v>39889</v>
      </c>
      <c r="Z3779" s="31" t="s">
        <v>43414</v>
      </c>
      <c r="AA3779" s="31" t="s">
        <v>43414</v>
      </c>
      <c r="AB3779" s="31" t="s">
        <v>12396</v>
      </c>
      <c r="AC3779" s="31" t="s">
        <v>12397</v>
      </c>
      <c r="AD3779" s="31" t="s">
        <v>94</v>
      </c>
      <c r="AE3779" s="31" t="s">
        <v>39959</v>
      </c>
      <c r="AF3779" s="31" t="s">
        <v>43415</v>
      </c>
      <c r="AG3779" s="31">
        <v>67</v>
      </c>
      <c r="AH3779" s="31" t="s">
        <v>43415</v>
      </c>
      <c r="AI3779" s="31" t="s">
        <v>43416</v>
      </c>
      <c r="AJ3779" s="31">
        <v>4</v>
      </c>
      <c r="AK3779" s="31" t="s">
        <v>43417</v>
      </c>
      <c r="AL3779" s="31" t="s">
        <v>43418</v>
      </c>
      <c r="AM3779" s="31">
        <v>2836</v>
      </c>
      <c r="AN3779" s="1">
        <f>IF(X3779="",0,1)</f>
        <v>1</v>
      </c>
      <c r="AO3779" s="1">
        <f>IF(AI3779="",0,1)</f>
        <v>1</v>
      </c>
      <c r="AP3779" s="30">
        <f>DATE(YEAR(AE3779),MONTH(AE3779),DAY(AE3779))</f>
        <v>46299</v>
      </c>
      <c r="AQ3779" s="1" t="str">
        <f>IF(COUNTIF('同场线路Rotas do mesmo SC'!A:A,C3779)&gt;0,"Sim","Não")</f>
        <v>Não</v>
      </c>
      <c r="AR3779" s="1" t="str">
        <f>IF(COUNTIF(揽收业务网点!A:A,P3779)&gt;0,"Sim","Não")</f>
        <v>Não</v>
      </c>
    </row>
    <row r="3780" spans="1:44">
      <c r="A3780" s="31" t="s">
        <v>43419</v>
      </c>
      <c r="B3780" s="31" t="s">
        <v>379</v>
      </c>
      <c r="C3780" s="31" t="s">
        <v>13816</v>
      </c>
      <c r="D3780" s="31" t="s">
        <v>381</v>
      </c>
      <c r="E3780" s="31" t="s">
        <v>382</v>
      </c>
      <c r="F3780" s="31" t="s">
        <v>383</v>
      </c>
      <c r="G3780" s="31">
        <v>17</v>
      </c>
      <c r="H3780" s="31" t="s">
        <v>1615</v>
      </c>
      <c r="I3780" s="31" t="s">
        <v>409</v>
      </c>
      <c r="J3780" s="31" t="s">
        <v>597</v>
      </c>
      <c r="K3780" s="31" t="s">
        <v>387</v>
      </c>
      <c r="L3780" s="31" t="s">
        <v>598</v>
      </c>
      <c r="M3780" s="31" t="s">
        <v>43420</v>
      </c>
      <c r="N3780" s="31" t="s">
        <v>43421</v>
      </c>
      <c r="O3780" s="31" t="s">
        <v>601</v>
      </c>
      <c r="P3780" s="31" t="s">
        <v>602</v>
      </c>
      <c r="Q3780" s="31" t="s">
        <v>94</v>
      </c>
      <c r="R3780" s="31" t="s">
        <v>43422</v>
      </c>
      <c r="S3780" s="31" t="s">
        <v>43423</v>
      </c>
      <c r="T3780" s="31" t="s">
        <v>43424</v>
      </c>
      <c r="U3780" s="31" t="s">
        <v>43425</v>
      </c>
      <c r="V3780" s="31">
        <v>129</v>
      </c>
      <c r="W3780" s="31" t="s">
        <v>396</v>
      </c>
      <c r="X3780" s="31" t="s">
        <v>43426</v>
      </c>
      <c r="Y3780" s="31" t="s">
        <v>40695</v>
      </c>
      <c r="Z3780" s="31" t="s">
        <v>43427</v>
      </c>
      <c r="AA3780" s="31" t="s">
        <v>43427</v>
      </c>
      <c r="AB3780" s="31" t="s">
        <v>13823</v>
      </c>
      <c r="AC3780" s="31" t="s">
        <v>13824</v>
      </c>
      <c r="AD3780" s="31" t="s">
        <v>94</v>
      </c>
      <c r="AE3780" s="31" t="s">
        <v>43428</v>
      </c>
      <c r="AF3780" s="31" t="s">
        <v>43429</v>
      </c>
      <c r="AG3780" s="31">
        <v>20</v>
      </c>
      <c r="AH3780" s="31" t="s">
        <v>43429</v>
      </c>
      <c r="AI3780" s="31" t="s">
        <v>43430</v>
      </c>
      <c r="AJ3780" s="31">
        <v>55</v>
      </c>
      <c r="AK3780" s="31" t="s">
        <v>43431</v>
      </c>
      <c r="AL3780" s="31" t="s">
        <v>43432</v>
      </c>
      <c r="AM3780" s="31">
        <v>1849</v>
      </c>
      <c r="AN3780" s="1">
        <f>IF(X3780="",0,1)</f>
        <v>1</v>
      </c>
      <c r="AO3780" s="1">
        <f>IF(AI3780="",0,1)</f>
        <v>1</v>
      </c>
      <c r="AP3780" s="30">
        <f>DATE(YEAR(AE3780),MONTH(AE3780),DAY(AE3780))</f>
        <v>46299</v>
      </c>
      <c r="AQ3780" s="1" t="str">
        <f>IF(COUNTIF('同场线路Rotas do mesmo SC'!A:A,C3780)&gt;0,"Sim","Não")</f>
        <v>Não</v>
      </c>
      <c r="AR3780" s="1" t="str">
        <f>IF(COUNTIF(揽收业务网点!A:A,P3780)&gt;0,"Sim","Não")</f>
        <v>Não</v>
      </c>
    </row>
    <row r="3781" spans="1:44">
      <c r="A3781" s="31" t="s">
        <v>43433</v>
      </c>
      <c r="B3781" s="31" t="s">
        <v>379</v>
      </c>
      <c r="C3781" s="31" t="s">
        <v>13863</v>
      </c>
      <c r="D3781" s="31" t="s">
        <v>381</v>
      </c>
      <c r="E3781" s="31" t="s">
        <v>640</v>
      </c>
      <c r="F3781" s="31" t="s">
        <v>383</v>
      </c>
      <c r="G3781" s="31">
        <v>15</v>
      </c>
      <c r="H3781" s="31" t="s">
        <v>13864</v>
      </c>
      <c r="I3781" s="31" t="s">
        <v>868</v>
      </c>
      <c r="J3781" s="31" t="s">
        <v>6468</v>
      </c>
      <c r="K3781" s="31" t="s">
        <v>387</v>
      </c>
      <c r="L3781" s="31" t="s">
        <v>6469</v>
      </c>
      <c r="M3781" s="31" t="s">
        <v>13865</v>
      </c>
      <c r="N3781" s="31" t="s">
        <v>13866</v>
      </c>
      <c r="O3781" s="31" t="s">
        <v>10332</v>
      </c>
      <c r="P3781" s="31" t="s">
        <v>150</v>
      </c>
      <c r="Q3781" s="31" t="s">
        <v>145</v>
      </c>
      <c r="R3781" s="31" t="s">
        <v>43434</v>
      </c>
      <c r="S3781" s="31" t="s">
        <v>43434</v>
      </c>
      <c r="T3781" s="31" t="s">
        <v>43435</v>
      </c>
      <c r="U3781" s="31" t="s">
        <v>43436</v>
      </c>
      <c r="V3781" s="31">
        <v>2</v>
      </c>
      <c r="W3781" s="31" t="s">
        <v>396</v>
      </c>
      <c r="X3781" s="31" t="s">
        <v>43437</v>
      </c>
      <c r="Y3781" s="31" t="s">
        <v>40483</v>
      </c>
      <c r="Z3781" s="31" t="s">
        <v>43438</v>
      </c>
      <c r="AA3781" s="31" t="s">
        <v>43438</v>
      </c>
      <c r="AB3781" s="31" t="s">
        <v>6472</v>
      </c>
      <c r="AC3781" s="31" t="s">
        <v>6473</v>
      </c>
      <c r="AD3781" s="31" t="s">
        <v>145</v>
      </c>
      <c r="AE3781" s="31" t="s">
        <v>40320</v>
      </c>
      <c r="AF3781" s="31" t="s">
        <v>43439</v>
      </c>
      <c r="AG3781" s="31">
        <v>-291</v>
      </c>
      <c r="AH3781" s="31" t="s">
        <v>43439</v>
      </c>
      <c r="AI3781" s="31" t="s">
        <v>43440</v>
      </c>
      <c r="AJ3781" s="31">
        <v>871</v>
      </c>
      <c r="AK3781" s="31" t="s">
        <v>43441</v>
      </c>
      <c r="AL3781" s="31" t="s">
        <v>43442</v>
      </c>
      <c r="AM3781" s="31">
        <v>1899</v>
      </c>
      <c r="AN3781" s="1">
        <f>IF(X3781="",0,1)</f>
        <v>1</v>
      </c>
      <c r="AO3781" s="1">
        <f>IF(AI3781="",0,1)</f>
        <v>1</v>
      </c>
      <c r="AP3781" s="30">
        <f>DATE(YEAR(AE3781),MONTH(AE3781),DAY(AE3781))</f>
        <v>46299</v>
      </c>
      <c r="AQ3781" s="1" t="str">
        <f>IF(COUNTIF('同场线路Rotas do mesmo SC'!A:A,C3781)&gt;0,"Sim","Não")</f>
        <v>Não</v>
      </c>
      <c r="AR3781" s="1" t="str">
        <f>IF(COUNTIF(揽收业务网点!A:A,P3781)&gt;0,"Sim","Não")</f>
        <v>Sim</v>
      </c>
    </row>
    <row r="3782" spans="1:44">
      <c r="A3782" s="31" t="s">
        <v>43443</v>
      </c>
      <c r="B3782" s="31" t="s">
        <v>379</v>
      </c>
      <c r="C3782" s="31" t="s">
        <v>13892</v>
      </c>
      <c r="D3782" s="31" t="s">
        <v>381</v>
      </c>
      <c r="E3782" s="31" t="s">
        <v>382</v>
      </c>
      <c r="F3782" s="31" t="s">
        <v>1034</v>
      </c>
      <c r="G3782" s="31">
        <v>303</v>
      </c>
      <c r="H3782" s="31" t="s">
        <v>34892</v>
      </c>
      <c r="I3782" s="31" t="s">
        <v>663</v>
      </c>
      <c r="J3782" s="31" t="s">
        <v>1271</v>
      </c>
      <c r="K3782" s="31" t="s">
        <v>387</v>
      </c>
      <c r="L3782" s="31" t="s">
        <v>1272</v>
      </c>
      <c r="M3782" s="31" t="s">
        <v>13893</v>
      </c>
      <c r="N3782" s="31" t="s">
        <v>13894</v>
      </c>
      <c r="O3782" s="31" t="s">
        <v>653</v>
      </c>
      <c r="P3782" s="31" t="s">
        <v>654</v>
      </c>
      <c r="Q3782" s="31" t="s">
        <v>11</v>
      </c>
      <c r="R3782" s="31" t="s">
        <v>43444</v>
      </c>
      <c r="S3782" s="31" t="s">
        <v>43445</v>
      </c>
      <c r="T3782" s="31" t="s">
        <v>43446</v>
      </c>
      <c r="U3782" s="31" t="s">
        <v>43447</v>
      </c>
      <c r="V3782" s="31">
        <v>649</v>
      </c>
      <c r="W3782" s="31" t="s">
        <v>396</v>
      </c>
      <c r="X3782" s="31"/>
      <c r="Y3782" s="31" t="s">
        <v>40329</v>
      </c>
      <c r="Z3782" s="31" t="s">
        <v>43448</v>
      </c>
      <c r="AA3782" s="31" t="s">
        <v>43448</v>
      </c>
      <c r="AB3782" s="31" t="s">
        <v>1262</v>
      </c>
      <c r="AC3782" s="31" t="s">
        <v>1263</v>
      </c>
      <c r="AD3782" s="31" t="s">
        <v>118</v>
      </c>
      <c r="AE3782" s="31" t="s">
        <v>41801</v>
      </c>
      <c r="AF3782" s="31" t="s">
        <v>43449</v>
      </c>
      <c r="AG3782" s="31">
        <v>105</v>
      </c>
      <c r="AH3782" s="31" t="s">
        <v>43449</v>
      </c>
      <c r="AI3782" s="31" t="s">
        <v>43450</v>
      </c>
      <c r="AJ3782" s="31">
        <v>39</v>
      </c>
      <c r="AK3782" s="31" t="s">
        <v>43451</v>
      </c>
      <c r="AL3782" s="31" t="s">
        <v>43452</v>
      </c>
      <c r="AM3782" s="31">
        <v>1647</v>
      </c>
      <c r="AN3782" s="1">
        <f>IF(X3782="",0,1)</f>
        <v>0</v>
      </c>
      <c r="AO3782" s="1">
        <f>IF(AI3782="",0,1)</f>
        <v>1</v>
      </c>
      <c r="AP3782" s="30">
        <f>DATE(YEAR(AE3782),MONTH(AE3782),DAY(AE3782))</f>
        <v>46299</v>
      </c>
      <c r="AQ3782" s="1" t="str">
        <f>IF(COUNTIF('同场线路Rotas do mesmo SC'!A:A,C3782)&gt;0,"Sim","Não")</f>
        <v>Não</v>
      </c>
      <c r="AR3782" s="1" t="str">
        <f>IF(COUNTIF(揽收业务网点!A:A,P3782)&gt;0,"Sim","Não")</f>
        <v>Não</v>
      </c>
    </row>
    <row r="3783" spans="1:44">
      <c r="A3783" s="31" t="s">
        <v>43453</v>
      </c>
      <c r="B3783" s="31" t="s">
        <v>379</v>
      </c>
      <c r="C3783" s="31" t="s">
        <v>43454</v>
      </c>
      <c r="D3783" s="31" t="s">
        <v>381</v>
      </c>
      <c r="E3783" s="31" t="s">
        <v>382</v>
      </c>
      <c r="F3783" s="31" t="s">
        <v>383</v>
      </c>
      <c r="G3783" s="31">
        <v>58</v>
      </c>
      <c r="H3783" s="31" t="s">
        <v>3753</v>
      </c>
      <c r="I3783" s="31" t="s">
        <v>868</v>
      </c>
      <c r="J3783" s="31" t="s">
        <v>642</v>
      </c>
      <c r="K3783" s="31" t="s">
        <v>387</v>
      </c>
      <c r="L3783" s="31" t="s">
        <v>643</v>
      </c>
      <c r="M3783" s="31" t="s">
        <v>3754</v>
      </c>
      <c r="N3783" s="31" t="s">
        <v>3755</v>
      </c>
      <c r="O3783" s="31" t="s">
        <v>43455</v>
      </c>
      <c r="P3783" s="31" t="s">
        <v>43456</v>
      </c>
      <c r="Q3783" s="31" t="s">
        <v>145</v>
      </c>
      <c r="R3783" s="31" t="s">
        <v>19576</v>
      </c>
      <c r="S3783" s="31" t="s">
        <v>43457</v>
      </c>
      <c r="T3783" s="31" t="s">
        <v>43458</v>
      </c>
      <c r="U3783" s="31" t="s">
        <v>43459</v>
      </c>
      <c r="V3783" s="31">
        <v>38</v>
      </c>
      <c r="W3783" s="31" t="s">
        <v>396</v>
      </c>
      <c r="X3783" s="31" t="s">
        <v>43460</v>
      </c>
      <c r="Y3783" s="31" t="s">
        <v>40265</v>
      </c>
      <c r="Z3783" s="31" t="s">
        <v>43461</v>
      </c>
      <c r="AA3783" s="31" t="s">
        <v>43461</v>
      </c>
      <c r="AB3783" s="31" t="s">
        <v>9098</v>
      </c>
      <c r="AC3783" s="31" t="s">
        <v>9099</v>
      </c>
      <c r="AD3783" s="31" t="s">
        <v>145</v>
      </c>
      <c r="AE3783" s="31" t="s">
        <v>43462</v>
      </c>
      <c r="AF3783" s="31" t="s">
        <v>43463</v>
      </c>
      <c r="AG3783" s="31">
        <v>-59</v>
      </c>
      <c r="AH3783" s="31" t="s">
        <v>43463</v>
      </c>
      <c r="AI3783" s="31" t="s">
        <v>43464</v>
      </c>
      <c r="AJ3783" s="31">
        <v>18</v>
      </c>
      <c r="AK3783" s="31" t="s">
        <v>43465</v>
      </c>
      <c r="AL3783" s="31" t="s">
        <v>43466</v>
      </c>
      <c r="AM3783" s="31">
        <v>76</v>
      </c>
      <c r="AN3783" s="1">
        <f>IF(X3783="",0,1)</f>
        <v>1</v>
      </c>
      <c r="AO3783" s="1">
        <f>IF(AI3783="",0,1)</f>
        <v>1</v>
      </c>
      <c r="AP3783" s="30">
        <f>DATE(YEAR(AE3783),MONTH(AE3783),DAY(AE3783))</f>
        <v>46299</v>
      </c>
      <c r="AQ3783" s="1" t="str">
        <f>IF(COUNTIF('同场线路Rotas do mesmo SC'!A:A,C3783)&gt;0,"Sim","Não")</f>
        <v>Não</v>
      </c>
      <c r="AR3783" s="1" t="str">
        <f>IF(COUNTIF(揽收业务网点!A:A,P3783)&gt;0,"Sim","Não")</f>
        <v>Não</v>
      </c>
    </row>
    <row r="3784" spans="1:44">
      <c r="A3784" s="31" t="s">
        <v>43467</v>
      </c>
      <c r="B3784" s="31" t="s">
        <v>379</v>
      </c>
      <c r="C3784" s="31" t="s">
        <v>13945</v>
      </c>
      <c r="D3784" s="31" t="s">
        <v>381</v>
      </c>
      <c r="E3784" s="31" t="s">
        <v>382</v>
      </c>
      <c r="F3784" s="31" t="s">
        <v>383</v>
      </c>
      <c r="G3784" s="31">
        <v>51</v>
      </c>
      <c r="H3784" s="31" t="s">
        <v>13946</v>
      </c>
      <c r="I3784" s="31" t="s">
        <v>868</v>
      </c>
      <c r="J3784" s="31" t="s">
        <v>642</v>
      </c>
      <c r="K3784" s="31" t="s">
        <v>387</v>
      </c>
      <c r="L3784" s="31" t="s">
        <v>643</v>
      </c>
      <c r="M3784" s="31" t="s">
        <v>13947</v>
      </c>
      <c r="N3784" s="31" t="s">
        <v>13948</v>
      </c>
      <c r="O3784" s="31" t="s">
        <v>1229</v>
      </c>
      <c r="P3784" s="31" t="s">
        <v>50</v>
      </c>
      <c r="Q3784" s="31" t="s">
        <v>11</v>
      </c>
      <c r="R3784" s="31" t="s">
        <v>23711</v>
      </c>
      <c r="S3784" s="31" t="s">
        <v>23711</v>
      </c>
      <c r="T3784" s="31" t="s">
        <v>43468</v>
      </c>
      <c r="U3784" s="31" t="s">
        <v>43469</v>
      </c>
      <c r="V3784" s="31">
        <v>34</v>
      </c>
      <c r="W3784" s="31" t="s">
        <v>396</v>
      </c>
      <c r="X3784" s="31" t="s">
        <v>43470</v>
      </c>
      <c r="Y3784" s="31" t="s">
        <v>40051</v>
      </c>
      <c r="Z3784" s="31" t="s">
        <v>43471</v>
      </c>
      <c r="AA3784" s="31" t="s">
        <v>43471</v>
      </c>
      <c r="AB3784" s="31" t="s">
        <v>13954</v>
      </c>
      <c r="AC3784" s="31" t="s">
        <v>13955</v>
      </c>
      <c r="AD3784" s="31" t="s">
        <v>11</v>
      </c>
      <c r="AE3784" s="31" t="s">
        <v>40052</v>
      </c>
      <c r="AF3784" s="31" t="s">
        <v>43472</v>
      </c>
      <c r="AG3784" s="31">
        <v>-40</v>
      </c>
      <c r="AH3784" s="31" t="s">
        <v>43472</v>
      </c>
      <c r="AI3784" s="31" t="s">
        <v>41715</v>
      </c>
      <c r="AJ3784" s="31">
        <v>33</v>
      </c>
      <c r="AK3784" s="31" t="s">
        <v>43473</v>
      </c>
      <c r="AL3784" s="31" t="s">
        <v>43474</v>
      </c>
      <c r="AM3784" s="31">
        <v>104</v>
      </c>
      <c r="AN3784" s="1">
        <f>IF(X3784="",0,1)</f>
        <v>1</v>
      </c>
      <c r="AO3784" s="1">
        <f>IF(AI3784="",0,1)</f>
        <v>1</v>
      </c>
      <c r="AP3784" s="30">
        <f>DATE(YEAR(AE3784),MONTH(AE3784),DAY(AE3784))</f>
        <v>46299</v>
      </c>
      <c r="AQ3784" s="1" t="str">
        <f>IF(COUNTIF('同场线路Rotas do mesmo SC'!A:A,C3784)&gt;0,"Sim","Não")</f>
        <v>Não</v>
      </c>
      <c r="AR3784" s="1" t="str">
        <f>IF(COUNTIF(揽收业务网点!A:A,P3784)&gt;0,"Sim","Não")</f>
        <v>Sim</v>
      </c>
    </row>
    <row r="3785" spans="1:44">
      <c r="A3785" s="31" t="s">
        <v>43475</v>
      </c>
      <c r="B3785" s="31" t="s">
        <v>379</v>
      </c>
      <c r="C3785" s="31" t="s">
        <v>13991</v>
      </c>
      <c r="D3785" s="31" t="s">
        <v>381</v>
      </c>
      <c r="E3785" s="31" t="s">
        <v>382</v>
      </c>
      <c r="F3785" s="31" t="s">
        <v>383</v>
      </c>
      <c r="G3785" s="31">
        <v>53</v>
      </c>
      <c r="H3785" s="31" t="s">
        <v>13992</v>
      </c>
      <c r="I3785" s="31" t="s">
        <v>385</v>
      </c>
      <c r="J3785" s="31" t="s">
        <v>13993</v>
      </c>
      <c r="K3785" s="31" t="s">
        <v>387</v>
      </c>
      <c r="L3785" s="31" t="s">
        <v>13994</v>
      </c>
      <c r="M3785" s="31" t="s">
        <v>13995</v>
      </c>
      <c r="N3785" s="31" t="s">
        <v>13996</v>
      </c>
      <c r="O3785" s="31" t="s">
        <v>12276</v>
      </c>
      <c r="P3785" s="31" t="s">
        <v>12277</v>
      </c>
      <c r="Q3785" s="31" t="s">
        <v>94</v>
      </c>
      <c r="R3785" s="31" t="s">
        <v>31721</v>
      </c>
      <c r="S3785" s="31" t="s">
        <v>35079</v>
      </c>
      <c r="T3785" s="31" t="s">
        <v>43476</v>
      </c>
      <c r="U3785" s="31" t="s">
        <v>43477</v>
      </c>
      <c r="V3785" s="31">
        <v>21</v>
      </c>
      <c r="W3785" s="31" t="s">
        <v>396</v>
      </c>
      <c r="X3785" s="31" t="s">
        <v>43478</v>
      </c>
      <c r="Y3785" s="31" t="s">
        <v>40051</v>
      </c>
      <c r="Z3785" s="31" t="s">
        <v>43479</v>
      </c>
      <c r="AA3785" s="31" t="s">
        <v>43479</v>
      </c>
      <c r="AB3785" s="31" t="s">
        <v>14002</v>
      </c>
      <c r="AC3785" s="31" t="s">
        <v>14003</v>
      </c>
      <c r="AD3785" s="31" t="s">
        <v>94</v>
      </c>
      <c r="AE3785" s="31" t="s">
        <v>40995</v>
      </c>
      <c r="AF3785" s="31" t="s">
        <v>43480</v>
      </c>
      <c r="AG3785" s="31">
        <v>-5</v>
      </c>
      <c r="AH3785" s="31" t="s">
        <v>43480</v>
      </c>
      <c r="AI3785" s="31" t="s">
        <v>43481</v>
      </c>
      <c r="AJ3785" s="31">
        <v>108</v>
      </c>
      <c r="AK3785" s="31" t="s">
        <v>43482</v>
      </c>
      <c r="AL3785" s="31" t="s">
        <v>43483</v>
      </c>
      <c r="AM3785" s="31">
        <v>186</v>
      </c>
      <c r="AN3785" s="1">
        <f>IF(X3785="",0,1)</f>
        <v>1</v>
      </c>
      <c r="AO3785" s="1">
        <f>IF(AI3785="",0,1)</f>
        <v>1</v>
      </c>
      <c r="AP3785" s="30">
        <f>DATE(YEAR(AE3785),MONTH(AE3785),DAY(AE3785))</f>
        <v>46299</v>
      </c>
      <c r="AQ3785" s="1" t="str">
        <f>IF(COUNTIF('同场线路Rotas do mesmo SC'!A:A,C3785)&gt;0,"Sim","Não")</f>
        <v>Não</v>
      </c>
      <c r="AR3785" s="1" t="str">
        <f>IF(COUNTIF(揽收业务网点!A:A,P3785)&gt;0,"Sim","Não")</f>
        <v>Não</v>
      </c>
    </row>
    <row r="3786" spans="1:44">
      <c r="A3786" s="31" t="s">
        <v>43484</v>
      </c>
      <c r="B3786" s="31" t="s">
        <v>379</v>
      </c>
      <c r="C3786" s="31" t="s">
        <v>24686</v>
      </c>
      <c r="D3786" s="31" t="s">
        <v>381</v>
      </c>
      <c r="E3786" s="31" t="s">
        <v>382</v>
      </c>
      <c r="F3786" s="31" t="s">
        <v>383</v>
      </c>
      <c r="G3786" s="31">
        <v>24</v>
      </c>
      <c r="H3786" s="31" t="s">
        <v>4204</v>
      </c>
      <c r="I3786" s="31" t="s">
        <v>1289</v>
      </c>
      <c r="J3786" s="31" t="s">
        <v>4205</v>
      </c>
      <c r="K3786" s="31" t="s">
        <v>411</v>
      </c>
      <c r="L3786" s="31" t="s">
        <v>4206</v>
      </c>
      <c r="M3786" s="31" t="s">
        <v>24687</v>
      </c>
      <c r="N3786" s="31" t="s">
        <v>24688</v>
      </c>
      <c r="O3786" s="31" t="s">
        <v>1744</v>
      </c>
      <c r="P3786" s="31" t="s">
        <v>1745</v>
      </c>
      <c r="Q3786" s="31" t="s">
        <v>94</v>
      </c>
      <c r="R3786" s="31" t="s">
        <v>35351</v>
      </c>
      <c r="S3786" s="31" t="s">
        <v>12772</v>
      </c>
      <c r="T3786" s="31" t="s">
        <v>43485</v>
      </c>
      <c r="U3786" s="31" t="s">
        <v>43486</v>
      </c>
      <c r="V3786" s="31">
        <v>28</v>
      </c>
      <c r="W3786" s="31" t="s">
        <v>396</v>
      </c>
      <c r="X3786" s="31" t="s">
        <v>43487</v>
      </c>
      <c r="Y3786" s="31" t="s">
        <v>40052</v>
      </c>
      <c r="Z3786" s="31" t="s">
        <v>43488</v>
      </c>
      <c r="AA3786" s="31" t="s">
        <v>43488</v>
      </c>
      <c r="AB3786" s="31" t="s">
        <v>24693</v>
      </c>
      <c r="AC3786" s="31" t="s">
        <v>24694</v>
      </c>
      <c r="AD3786" s="31" t="s">
        <v>94</v>
      </c>
      <c r="AE3786" s="31" t="s">
        <v>42824</v>
      </c>
      <c r="AF3786" s="31" t="s">
        <v>43489</v>
      </c>
      <c r="AG3786" s="31">
        <v>-33</v>
      </c>
      <c r="AH3786" s="31" t="s">
        <v>43489</v>
      </c>
      <c r="AI3786" s="31" t="s">
        <v>43490</v>
      </c>
      <c r="AJ3786" s="31">
        <v>43</v>
      </c>
      <c r="AK3786" s="31" t="s">
        <v>43491</v>
      </c>
      <c r="AL3786" s="31" t="s">
        <v>43492</v>
      </c>
      <c r="AM3786" s="31">
        <v>89</v>
      </c>
      <c r="AN3786" s="1">
        <f>IF(X3786="",0,1)</f>
        <v>1</v>
      </c>
      <c r="AO3786" s="1">
        <f>IF(AI3786="",0,1)</f>
        <v>1</v>
      </c>
      <c r="AP3786" s="30">
        <f>DATE(YEAR(AE3786),MONTH(AE3786),DAY(AE3786))</f>
        <v>46299</v>
      </c>
      <c r="AQ3786" s="1" t="str">
        <f>IF(COUNTIF('同场线路Rotas do mesmo SC'!A:A,C3786)&gt;0,"Sim","Não")</f>
        <v>Não</v>
      </c>
      <c r="AR3786" s="1" t="str">
        <f>IF(COUNTIF(揽收业务网点!A:A,P3786)&gt;0,"Sim","Não")</f>
        <v>Não</v>
      </c>
    </row>
    <row r="3787" spans="1:44">
      <c r="A3787" s="31" t="s">
        <v>43493</v>
      </c>
      <c r="B3787" s="31" t="s">
        <v>379</v>
      </c>
      <c r="C3787" s="31" t="s">
        <v>14035</v>
      </c>
      <c r="D3787" s="31" t="s">
        <v>381</v>
      </c>
      <c r="E3787" s="31" t="s">
        <v>382</v>
      </c>
      <c r="F3787" s="31" t="s">
        <v>383</v>
      </c>
      <c r="G3787" s="31">
        <v>21</v>
      </c>
      <c r="H3787" s="31" t="s">
        <v>4907</v>
      </c>
      <c r="I3787" s="31" t="s">
        <v>702</v>
      </c>
      <c r="J3787" s="31" t="s">
        <v>597</v>
      </c>
      <c r="K3787" s="31" t="s">
        <v>387</v>
      </c>
      <c r="L3787" s="31" t="s">
        <v>598</v>
      </c>
      <c r="M3787" s="31" t="s">
        <v>4908</v>
      </c>
      <c r="N3787" s="31" t="s">
        <v>4909</v>
      </c>
      <c r="O3787" s="31" t="s">
        <v>1744</v>
      </c>
      <c r="P3787" s="31" t="s">
        <v>1745</v>
      </c>
      <c r="Q3787" s="31" t="s">
        <v>94</v>
      </c>
      <c r="R3787" s="31" t="s">
        <v>43494</v>
      </c>
      <c r="S3787" s="31" t="s">
        <v>37078</v>
      </c>
      <c r="T3787" s="31" t="s">
        <v>43495</v>
      </c>
      <c r="U3787" s="31" t="s">
        <v>43496</v>
      </c>
      <c r="V3787" s="31">
        <v>197</v>
      </c>
      <c r="W3787" s="31" t="s">
        <v>396</v>
      </c>
      <c r="X3787" s="31" t="s">
        <v>43497</v>
      </c>
      <c r="Y3787" s="31" t="s">
        <v>41406</v>
      </c>
      <c r="Z3787" s="31" t="s">
        <v>41061</v>
      </c>
      <c r="AA3787" s="31" t="s">
        <v>41061</v>
      </c>
      <c r="AB3787" s="31" t="s">
        <v>14045</v>
      </c>
      <c r="AC3787" s="31" t="s">
        <v>14046</v>
      </c>
      <c r="AD3787" s="31" t="s">
        <v>94</v>
      </c>
      <c r="AE3787" s="31" t="s">
        <v>40048</v>
      </c>
      <c r="AF3787" s="31" t="s">
        <v>43498</v>
      </c>
      <c r="AG3787" s="31">
        <v>-7</v>
      </c>
      <c r="AH3787" s="31" t="s">
        <v>43498</v>
      </c>
      <c r="AI3787" s="31" t="s">
        <v>43499</v>
      </c>
      <c r="AJ3787" s="31">
        <v>64</v>
      </c>
      <c r="AK3787" s="31" t="s">
        <v>43500</v>
      </c>
      <c r="AL3787" s="31" t="s">
        <v>43501</v>
      </c>
      <c r="AM3787" s="31">
        <v>109</v>
      </c>
      <c r="AN3787" s="1">
        <f>IF(X3787="",0,1)</f>
        <v>1</v>
      </c>
      <c r="AO3787" s="1">
        <f>IF(AI3787="",0,1)</f>
        <v>1</v>
      </c>
      <c r="AP3787" s="30">
        <f>DATE(YEAR(AE3787),MONTH(AE3787),DAY(AE3787))</f>
        <v>46299</v>
      </c>
      <c r="AQ3787" s="1" t="str">
        <f>IF(COUNTIF('同场线路Rotas do mesmo SC'!A:A,C3787)&gt;0,"Sim","Não")</f>
        <v>Não</v>
      </c>
      <c r="AR3787" s="1" t="str">
        <f>IF(COUNTIF(揽收业务网点!A:A,P3787)&gt;0,"Sim","Não")</f>
        <v>Não</v>
      </c>
    </row>
    <row r="3788" spans="1:44">
      <c r="A3788" s="31" t="s">
        <v>43502</v>
      </c>
      <c r="B3788" s="31" t="s">
        <v>379</v>
      </c>
      <c r="C3788" s="31" t="s">
        <v>14051</v>
      </c>
      <c r="D3788" s="31" t="s">
        <v>381</v>
      </c>
      <c r="E3788" s="31" t="s">
        <v>382</v>
      </c>
      <c r="F3788" s="31" t="s">
        <v>383</v>
      </c>
      <c r="G3788" s="31">
        <v>14</v>
      </c>
      <c r="H3788" s="31" t="s">
        <v>39766</v>
      </c>
      <c r="I3788" s="31" t="s">
        <v>409</v>
      </c>
      <c r="J3788" s="31" t="s">
        <v>597</v>
      </c>
      <c r="K3788" s="31" t="s">
        <v>387</v>
      </c>
      <c r="L3788" s="31" t="s">
        <v>598</v>
      </c>
      <c r="M3788" s="31" t="s">
        <v>17891</v>
      </c>
      <c r="N3788" s="31" t="s">
        <v>17892</v>
      </c>
      <c r="O3788" s="31" t="s">
        <v>1744</v>
      </c>
      <c r="P3788" s="31" t="s">
        <v>1745</v>
      </c>
      <c r="Q3788" s="31" t="s">
        <v>94</v>
      </c>
      <c r="R3788" s="31" t="s">
        <v>17517</v>
      </c>
      <c r="S3788" s="31" t="s">
        <v>43503</v>
      </c>
      <c r="T3788" s="31" t="s">
        <v>43504</v>
      </c>
      <c r="U3788" s="31" t="s">
        <v>43505</v>
      </c>
      <c r="V3788" s="31">
        <v>241</v>
      </c>
      <c r="W3788" s="31" t="s">
        <v>396</v>
      </c>
      <c r="X3788" s="31" t="s">
        <v>43506</v>
      </c>
      <c r="Y3788" s="31" t="s">
        <v>40695</v>
      </c>
      <c r="Z3788" s="31" t="s">
        <v>43507</v>
      </c>
      <c r="AA3788" s="31" t="s">
        <v>43507</v>
      </c>
      <c r="AB3788" s="31" t="s">
        <v>14060</v>
      </c>
      <c r="AC3788" s="31" t="s">
        <v>14061</v>
      </c>
      <c r="AD3788" s="31" t="s">
        <v>94</v>
      </c>
      <c r="AE3788" s="31" t="s">
        <v>40278</v>
      </c>
      <c r="AF3788" s="31" t="s">
        <v>43508</v>
      </c>
      <c r="AG3788" s="31">
        <v>6</v>
      </c>
      <c r="AH3788" s="31" t="s">
        <v>43508</v>
      </c>
      <c r="AI3788" s="31" t="s">
        <v>43509</v>
      </c>
      <c r="AJ3788" s="31">
        <v>109</v>
      </c>
      <c r="AK3788" s="31" t="s">
        <v>41848</v>
      </c>
      <c r="AL3788" s="31" t="s">
        <v>43510</v>
      </c>
      <c r="AM3788" s="31">
        <v>249</v>
      </c>
      <c r="AN3788" s="1">
        <f>IF(X3788="",0,1)</f>
        <v>1</v>
      </c>
      <c r="AO3788" s="1">
        <f>IF(AI3788="",0,1)</f>
        <v>1</v>
      </c>
      <c r="AP3788" s="30">
        <f>DATE(YEAR(AE3788),MONTH(AE3788),DAY(AE3788))</f>
        <v>46299</v>
      </c>
      <c r="AQ3788" s="1" t="str">
        <f>IF(COUNTIF('同场线路Rotas do mesmo SC'!A:A,C3788)&gt;0,"Sim","Não")</f>
        <v>Não</v>
      </c>
      <c r="AR3788" s="1" t="str">
        <f>IF(COUNTIF(揽收业务网点!A:A,P3788)&gt;0,"Sim","Não")</f>
        <v>Não</v>
      </c>
    </row>
    <row r="3789" spans="1:44">
      <c r="A3789" s="31" t="s">
        <v>43511</v>
      </c>
      <c r="B3789" s="31" t="s">
        <v>379</v>
      </c>
      <c r="C3789" s="31" t="s">
        <v>6783</v>
      </c>
      <c r="D3789" s="31" t="s">
        <v>381</v>
      </c>
      <c r="E3789" s="31" t="s">
        <v>382</v>
      </c>
      <c r="F3789" s="31" t="s">
        <v>383</v>
      </c>
      <c r="G3789" s="31">
        <v>175</v>
      </c>
      <c r="H3789" s="31" t="s">
        <v>1824</v>
      </c>
      <c r="I3789" s="31" t="s">
        <v>1289</v>
      </c>
      <c r="J3789" s="31" t="s">
        <v>2788</v>
      </c>
      <c r="K3789" s="31" t="s">
        <v>387</v>
      </c>
      <c r="L3789" s="31" t="s">
        <v>2789</v>
      </c>
      <c r="M3789" s="31" t="s">
        <v>6784</v>
      </c>
      <c r="N3789" s="31" t="s">
        <v>6785</v>
      </c>
      <c r="O3789" s="31" t="s">
        <v>1435</v>
      </c>
      <c r="P3789" s="31" t="s">
        <v>1436</v>
      </c>
      <c r="Q3789" s="31" t="s">
        <v>5</v>
      </c>
      <c r="R3789" s="31" t="s">
        <v>4372</v>
      </c>
      <c r="S3789" s="31" t="s">
        <v>36408</v>
      </c>
      <c r="T3789" s="31" t="s">
        <v>42544</v>
      </c>
      <c r="U3789" s="31" t="s">
        <v>43512</v>
      </c>
      <c r="V3789" s="31">
        <v>208</v>
      </c>
      <c r="W3789" s="31" t="s">
        <v>396</v>
      </c>
      <c r="X3789" s="31"/>
      <c r="Y3789" s="31" t="s">
        <v>40052</v>
      </c>
      <c r="Z3789" s="31" t="s">
        <v>43513</v>
      </c>
      <c r="AA3789" s="31" t="s">
        <v>43513</v>
      </c>
      <c r="AB3789" s="31" t="s">
        <v>6791</v>
      </c>
      <c r="AC3789" s="31" t="s">
        <v>6792</v>
      </c>
      <c r="AD3789" s="31" t="s">
        <v>5</v>
      </c>
      <c r="AE3789" s="31" t="s">
        <v>43514</v>
      </c>
      <c r="AF3789" s="31" t="s">
        <v>43515</v>
      </c>
      <c r="AG3789" s="31">
        <v>-15</v>
      </c>
      <c r="AH3789" s="31" t="s">
        <v>43515</v>
      </c>
      <c r="AI3789" s="31"/>
      <c r="AJ3789" s="31"/>
      <c r="AK3789" s="31"/>
      <c r="AL3789" s="31"/>
      <c r="AM3789" s="31"/>
      <c r="AN3789" s="1">
        <f>IF(X3789="",0,1)</f>
        <v>0</v>
      </c>
      <c r="AO3789" s="1">
        <f>IF(AI3789="",0,1)</f>
        <v>0</v>
      </c>
      <c r="AP3789" s="30">
        <f>DATE(YEAR(AE3789),MONTH(AE3789),DAY(AE3789))</f>
        <v>46299</v>
      </c>
      <c r="AQ3789" s="1" t="str">
        <f>IF(COUNTIF('同场线路Rotas do mesmo SC'!A:A,C3789)&gt;0,"Sim","Não")</f>
        <v>Não</v>
      </c>
      <c r="AR3789" s="1" t="str">
        <f>IF(COUNTIF(揽收业务网点!A:A,P3789)&gt;0,"Sim","Não")</f>
        <v>Não</v>
      </c>
    </row>
    <row r="3790" spans="1:44">
      <c r="A3790" s="31" t="s">
        <v>43516</v>
      </c>
      <c r="B3790" s="31" t="s">
        <v>379</v>
      </c>
      <c r="C3790" s="31" t="s">
        <v>5512</v>
      </c>
      <c r="D3790" s="31" t="s">
        <v>381</v>
      </c>
      <c r="E3790" s="31" t="s">
        <v>382</v>
      </c>
      <c r="F3790" s="31" t="s">
        <v>383</v>
      </c>
      <c r="G3790" s="31">
        <v>10</v>
      </c>
      <c r="H3790" s="31" t="s">
        <v>1425</v>
      </c>
      <c r="I3790" s="31" t="s">
        <v>385</v>
      </c>
      <c r="J3790" s="31" t="s">
        <v>1426</v>
      </c>
      <c r="K3790" s="31" t="s">
        <v>387</v>
      </c>
      <c r="L3790" s="31" t="s">
        <v>1427</v>
      </c>
      <c r="M3790" s="31" t="s">
        <v>1428</v>
      </c>
      <c r="N3790" s="31" t="s">
        <v>1429</v>
      </c>
      <c r="O3790" s="31" t="s">
        <v>1435</v>
      </c>
      <c r="P3790" s="31" t="s">
        <v>1436</v>
      </c>
      <c r="Q3790" s="31" t="s">
        <v>5</v>
      </c>
      <c r="R3790" s="31" t="s">
        <v>43517</v>
      </c>
      <c r="S3790" s="31" t="s">
        <v>30960</v>
      </c>
      <c r="T3790" s="31" t="s">
        <v>43518</v>
      </c>
      <c r="U3790" s="31" t="s">
        <v>43519</v>
      </c>
      <c r="V3790" s="31">
        <v>154</v>
      </c>
      <c r="W3790" s="31" t="s">
        <v>396</v>
      </c>
      <c r="X3790" s="31" t="s">
        <v>43520</v>
      </c>
      <c r="Y3790" s="31" t="s">
        <v>40052</v>
      </c>
      <c r="Z3790" s="31" t="s">
        <v>43521</v>
      </c>
      <c r="AA3790" s="31" t="s">
        <v>43521</v>
      </c>
      <c r="AB3790" s="31" t="s">
        <v>1430</v>
      </c>
      <c r="AC3790" s="31" t="s">
        <v>4</v>
      </c>
      <c r="AD3790" s="31" t="s">
        <v>5</v>
      </c>
      <c r="AE3790" s="31" t="s">
        <v>43522</v>
      </c>
      <c r="AF3790" s="31" t="s">
        <v>43523</v>
      </c>
      <c r="AG3790" s="31">
        <v>-41</v>
      </c>
      <c r="AH3790" s="31" t="s">
        <v>43523</v>
      </c>
      <c r="AI3790" s="31" t="s">
        <v>43524</v>
      </c>
      <c r="AJ3790" s="31">
        <v>41</v>
      </c>
      <c r="AK3790" s="31" t="s">
        <v>43525</v>
      </c>
      <c r="AL3790" s="31" t="s">
        <v>43526</v>
      </c>
      <c r="AM3790" s="31">
        <v>126</v>
      </c>
      <c r="AN3790" s="1">
        <f>IF(X3790="",0,1)</f>
        <v>1</v>
      </c>
      <c r="AO3790" s="1">
        <f>IF(AI3790="",0,1)</f>
        <v>1</v>
      </c>
      <c r="AP3790" s="30">
        <f>DATE(YEAR(AE3790),MONTH(AE3790),DAY(AE3790))</f>
        <v>46299</v>
      </c>
      <c r="AQ3790" s="1" t="str">
        <f>IF(COUNTIF('同场线路Rotas do mesmo SC'!A:A,C3790)&gt;0,"Sim","Não")</f>
        <v>Não</v>
      </c>
      <c r="AR3790" s="1" t="str">
        <f>IF(COUNTIF(揽收业务网点!A:A,P3790)&gt;0,"Sim","Não")</f>
        <v>Não</v>
      </c>
    </row>
    <row r="3791" spans="1:44">
      <c r="A3791" s="31" t="s">
        <v>43527</v>
      </c>
      <c r="B3791" s="31" t="s">
        <v>379</v>
      </c>
      <c r="C3791" s="31" t="s">
        <v>14135</v>
      </c>
      <c r="D3791" s="31" t="s">
        <v>381</v>
      </c>
      <c r="E3791" s="31" t="s">
        <v>382</v>
      </c>
      <c r="F3791" s="31" t="s">
        <v>383</v>
      </c>
      <c r="G3791" s="31">
        <v>10</v>
      </c>
      <c r="H3791" s="31" t="s">
        <v>14136</v>
      </c>
      <c r="I3791" s="31" t="s">
        <v>385</v>
      </c>
      <c r="J3791" s="31" t="s">
        <v>14137</v>
      </c>
      <c r="K3791" s="31" t="s">
        <v>387</v>
      </c>
      <c r="L3791" s="31" t="s">
        <v>14138</v>
      </c>
      <c r="M3791" s="31" t="s">
        <v>14137</v>
      </c>
      <c r="N3791" s="31" t="s">
        <v>14139</v>
      </c>
      <c r="O3791" s="31" t="s">
        <v>1744</v>
      </c>
      <c r="P3791" s="31" t="s">
        <v>1745</v>
      </c>
      <c r="Q3791" s="31" t="s">
        <v>94</v>
      </c>
      <c r="R3791" s="31" t="s">
        <v>18862</v>
      </c>
      <c r="S3791" s="31" t="s">
        <v>13584</v>
      </c>
      <c r="T3791" s="31" t="s">
        <v>43528</v>
      </c>
      <c r="U3791" s="31" t="s">
        <v>43529</v>
      </c>
      <c r="V3791" s="31">
        <v>83</v>
      </c>
      <c r="W3791" s="31" t="s">
        <v>396</v>
      </c>
      <c r="X3791" s="31" t="s">
        <v>43530</v>
      </c>
      <c r="Y3791" s="31" t="s">
        <v>40265</v>
      </c>
      <c r="Z3791" s="31" t="s">
        <v>43531</v>
      </c>
      <c r="AA3791" s="31" t="s">
        <v>43531</v>
      </c>
      <c r="AB3791" s="31" t="s">
        <v>14144</v>
      </c>
      <c r="AC3791" s="31" t="s">
        <v>14145</v>
      </c>
      <c r="AD3791" s="31" t="s">
        <v>94</v>
      </c>
      <c r="AE3791" s="31" t="s">
        <v>40408</v>
      </c>
      <c r="AF3791" s="31" t="s">
        <v>43532</v>
      </c>
      <c r="AG3791" s="31">
        <v>-17</v>
      </c>
      <c r="AH3791" s="31" t="s">
        <v>43532</v>
      </c>
      <c r="AI3791" s="31" t="s">
        <v>43251</v>
      </c>
      <c r="AJ3791" s="31">
        <v>60</v>
      </c>
      <c r="AK3791" s="31" t="s">
        <v>43533</v>
      </c>
      <c r="AL3791" s="31" t="s">
        <v>43534</v>
      </c>
      <c r="AM3791" s="31">
        <v>241</v>
      </c>
      <c r="AN3791" s="1">
        <f>IF(X3791="",0,1)</f>
        <v>1</v>
      </c>
      <c r="AO3791" s="1">
        <f>IF(AI3791="",0,1)</f>
        <v>1</v>
      </c>
      <c r="AP3791" s="30">
        <f>DATE(YEAR(AE3791),MONTH(AE3791),DAY(AE3791))</f>
        <v>46299</v>
      </c>
      <c r="AQ3791" s="1" t="str">
        <f>IF(COUNTIF('同场线路Rotas do mesmo SC'!A:A,C3791)&gt;0,"Sim","Não")</f>
        <v>Não</v>
      </c>
      <c r="AR3791" s="1" t="str">
        <f>IF(COUNTIF(揽收业务网点!A:A,P3791)&gt;0,"Sim","Não")</f>
        <v>Não</v>
      </c>
    </row>
    <row r="3792" spans="1:44">
      <c r="A3792" s="31" t="s">
        <v>43535</v>
      </c>
      <c r="B3792" s="31" t="s">
        <v>379</v>
      </c>
      <c r="C3792" s="31" t="s">
        <v>14187</v>
      </c>
      <c r="D3792" s="31" t="s">
        <v>381</v>
      </c>
      <c r="E3792" s="31" t="s">
        <v>382</v>
      </c>
      <c r="F3792" s="31" t="s">
        <v>383</v>
      </c>
      <c r="G3792" s="31">
        <v>29</v>
      </c>
      <c r="H3792" s="31" t="s">
        <v>13962</v>
      </c>
      <c r="I3792" s="31" t="s">
        <v>868</v>
      </c>
      <c r="J3792" s="31" t="s">
        <v>642</v>
      </c>
      <c r="K3792" s="31" t="s">
        <v>387</v>
      </c>
      <c r="L3792" s="31" t="s">
        <v>643</v>
      </c>
      <c r="M3792" s="31" t="s">
        <v>13963</v>
      </c>
      <c r="N3792" s="31" t="s">
        <v>24794</v>
      </c>
      <c r="O3792" s="31" t="s">
        <v>1372</v>
      </c>
      <c r="P3792" s="31" t="s">
        <v>34</v>
      </c>
      <c r="Q3792" s="31" t="s">
        <v>11</v>
      </c>
      <c r="R3792" s="31" t="s">
        <v>18775</v>
      </c>
      <c r="S3792" s="31" t="s">
        <v>26551</v>
      </c>
      <c r="T3792" s="31" t="s">
        <v>43536</v>
      </c>
      <c r="U3792" s="31" t="s">
        <v>43537</v>
      </c>
      <c r="V3792" s="31">
        <v>102</v>
      </c>
      <c r="W3792" s="31" t="s">
        <v>396</v>
      </c>
      <c r="X3792" s="31" t="s">
        <v>43538</v>
      </c>
      <c r="Y3792" s="31" t="s">
        <v>40265</v>
      </c>
      <c r="Z3792" s="31" t="s">
        <v>43539</v>
      </c>
      <c r="AA3792" s="31" t="s">
        <v>43539</v>
      </c>
      <c r="AB3792" s="31" t="s">
        <v>14196</v>
      </c>
      <c r="AC3792" s="31" t="s">
        <v>14197</v>
      </c>
      <c r="AD3792" s="31" t="s">
        <v>11</v>
      </c>
      <c r="AE3792" s="31" t="s">
        <v>40408</v>
      </c>
      <c r="AF3792" s="31"/>
      <c r="AG3792" s="31"/>
      <c r="AH3792" s="31"/>
      <c r="AI3792" s="31"/>
      <c r="AJ3792" s="31"/>
      <c r="AK3792" s="31" t="s">
        <v>43540</v>
      </c>
      <c r="AL3792" s="31" t="s">
        <v>43541</v>
      </c>
      <c r="AM3792" s="31">
        <v>97</v>
      </c>
      <c r="AN3792" s="1">
        <f>IF(X3792="",0,1)</f>
        <v>1</v>
      </c>
      <c r="AO3792" s="1">
        <f>IF(AI3792="",0,1)</f>
        <v>0</v>
      </c>
      <c r="AP3792" s="30">
        <f>DATE(YEAR(AE3792),MONTH(AE3792),DAY(AE3792))</f>
        <v>46299</v>
      </c>
      <c r="AQ3792" s="1" t="str">
        <f>IF(COUNTIF('同场线路Rotas do mesmo SC'!A:A,C3792)&gt;0,"Sim","Não")</f>
        <v>Não</v>
      </c>
      <c r="AR3792" s="1" t="str">
        <f>IF(COUNTIF(揽收业务网点!A:A,P3792)&gt;0,"Sim","Não")</f>
        <v>Sim</v>
      </c>
    </row>
    <row r="3793" spans="1:44">
      <c r="A3793" s="31" t="s">
        <v>43542</v>
      </c>
      <c r="B3793" s="31" t="s">
        <v>379</v>
      </c>
      <c r="C3793" s="31" t="s">
        <v>14228</v>
      </c>
      <c r="D3793" s="31" t="s">
        <v>381</v>
      </c>
      <c r="E3793" s="31" t="s">
        <v>382</v>
      </c>
      <c r="F3793" s="31" t="s">
        <v>383</v>
      </c>
      <c r="G3793" s="31">
        <v>185</v>
      </c>
      <c r="H3793" s="31" t="s">
        <v>11068</v>
      </c>
      <c r="I3793" s="31" t="s">
        <v>385</v>
      </c>
      <c r="J3793" s="31" t="s">
        <v>775</v>
      </c>
      <c r="K3793" s="31" t="s">
        <v>411</v>
      </c>
      <c r="L3793" s="31" t="s">
        <v>776</v>
      </c>
      <c r="M3793" s="31" t="s">
        <v>22826</v>
      </c>
      <c r="N3793" s="31" t="s">
        <v>22827</v>
      </c>
      <c r="O3793" s="31" t="s">
        <v>3195</v>
      </c>
      <c r="P3793" s="31" t="s">
        <v>3196</v>
      </c>
      <c r="Q3793" s="31" t="s">
        <v>5</v>
      </c>
      <c r="R3793" s="31" t="s">
        <v>3377</v>
      </c>
      <c r="S3793" s="31" t="s">
        <v>43543</v>
      </c>
      <c r="T3793" s="31" t="s">
        <v>43544</v>
      </c>
      <c r="U3793" s="31" t="s">
        <v>43545</v>
      </c>
      <c r="V3793" s="31">
        <v>226</v>
      </c>
      <c r="W3793" s="31" t="s">
        <v>396</v>
      </c>
      <c r="X3793" s="31" t="s">
        <v>43546</v>
      </c>
      <c r="Y3793" s="31" t="s">
        <v>40265</v>
      </c>
      <c r="Z3793" s="31" t="s">
        <v>43547</v>
      </c>
      <c r="AA3793" s="31" t="s">
        <v>43547</v>
      </c>
      <c r="AB3793" s="31" t="s">
        <v>14233</v>
      </c>
      <c r="AC3793" s="31" t="s">
        <v>14234</v>
      </c>
      <c r="AD3793" s="31" t="s">
        <v>5</v>
      </c>
      <c r="AE3793" s="31" t="s">
        <v>40360</v>
      </c>
      <c r="AF3793" s="31" t="s">
        <v>43548</v>
      </c>
      <c r="AG3793" s="31">
        <v>4</v>
      </c>
      <c r="AH3793" s="31" t="s">
        <v>43548</v>
      </c>
      <c r="AI3793" s="31" t="s">
        <v>43549</v>
      </c>
      <c r="AJ3793" s="31">
        <v>2</v>
      </c>
      <c r="AK3793" s="31" t="s">
        <v>42104</v>
      </c>
      <c r="AL3793" s="31" t="s">
        <v>43550</v>
      </c>
      <c r="AM3793" s="31">
        <v>22</v>
      </c>
      <c r="AN3793" s="1">
        <f>IF(X3793="",0,1)</f>
        <v>1</v>
      </c>
      <c r="AO3793" s="1">
        <f>IF(AI3793="",0,1)</f>
        <v>1</v>
      </c>
      <c r="AP3793" s="30">
        <f>DATE(YEAR(AE3793),MONTH(AE3793),DAY(AE3793))</f>
        <v>46299</v>
      </c>
      <c r="AQ3793" s="1" t="str">
        <f>IF(COUNTIF('同场线路Rotas do mesmo SC'!A:A,C3793)&gt;0,"Sim","Não")</f>
        <v>Não</v>
      </c>
      <c r="AR3793" s="1" t="str">
        <f>IF(COUNTIF(揽收业务网点!A:A,P3793)&gt;0,"Sim","Não")</f>
        <v>Não</v>
      </c>
    </row>
    <row r="3794" spans="1:44">
      <c r="A3794" s="31" t="s">
        <v>43551</v>
      </c>
      <c r="B3794" s="31" t="s">
        <v>379</v>
      </c>
      <c r="C3794" s="31" t="s">
        <v>14240</v>
      </c>
      <c r="D3794" s="31" t="s">
        <v>381</v>
      </c>
      <c r="E3794" s="31" t="s">
        <v>382</v>
      </c>
      <c r="F3794" s="31" t="s">
        <v>383</v>
      </c>
      <c r="G3794" s="31">
        <v>20</v>
      </c>
      <c r="H3794" s="31" t="s">
        <v>11068</v>
      </c>
      <c r="I3794" s="31" t="s">
        <v>385</v>
      </c>
      <c r="J3794" s="31" t="s">
        <v>14241</v>
      </c>
      <c r="K3794" s="31" t="s">
        <v>387</v>
      </c>
      <c r="L3794" s="31" t="s">
        <v>14242</v>
      </c>
      <c r="M3794" s="31" t="s">
        <v>12354</v>
      </c>
      <c r="N3794" s="31" t="s">
        <v>12355</v>
      </c>
      <c r="O3794" s="31" t="s">
        <v>3195</v>
      </c>
      <c r="P3794" s="31" t="s">
        <v>3196</v>
      </c>
      <c r="Q3794" s="31" t="s">
        <v>5</v>
      </c>
      <c r="R3794" s="31" t="s">
        <v>3299</v>
      </c>
      <c r="S3794" s="31" t="s">
        <v>35007</v>
      </c>
      <c r="T3794" s="31" t="s">
        <v>43356</v>
      </c>
      <c r="U3794" s="31" t="s">
        <v>43552</v>
      </c>
      <c r="V3794" s="31">
        <v>91</v>
      </c>
      <c r="W3794" s="31" t="s">
        <v>396</v>
      </c>
      <c r="X3794" s="31" t="s">
        <v>43553</v>
      </c>
      <c r="Y3794" s="31" t="s">
        <v>40265</v>
      </c>
      <c r="Z3794" s="31" t="s">
        <v>43554</v>
      </c>
      <c r="AA3794" s="31" t="s">
        <v>43554</v>
      </c>
      <c r="AB3794" s="31" t="s">
        <v>14249</v>
      </c>
      <c r="AC3794" s="31" t="s">
        <v>14250</v>
      </c>
      <c r="AD3794" s="31" t="s">
        <v>5</v>
      </c>
      <c r="AE3794" s="31" t="s">
        <v>43166</v>
      </c>
      <c r="AF3794" s="31" t="s">
        <v>43555</v>
      </c>
      <c r="AG3794" s="31">
        <v>285</v>
      </c>
      <c r="AH3794" s="31" t="s">
        <v>43555</v>
      </c>
      <c r="AI3794" s="31" t="s">
        <v>43556</v>
      </c>
      <c r="AJ3794" s="31">
        <v>169</v>
      </c>
      <c r="AK3794" s="31" t="s">
        <v>43557</v>
      </c>
      <c r="AL3794" s="31" t="s">
        <v>43558</v>
      </c>
      <c r="AM3794" s="31">
        <v>69</v>
      </c>
      <c r="AN3794" s="1">
        <f>IF(X3794="",0,1)</f>
        <v>1</v>
      </c>
      <c r="AO3794" s="1">
        <f>IF(AI3794="",0,1)</f>
        <v>1</v>
      </c>
      <c r="AP3794" s="30">
        <f>DATE(YEAR(AE3794),MONTH(AE3794),DAY(AE3794))</f>
        <v>46299</v>
      </c>
      <c r="AQ3794" s="1" t="str">
        <f>IF(COUNTIF('同场线路Rotas do mesmo SC'!A:A,C3794)&gt;0,"Sim","Não")</f>
        <v>Não</v>
      </c>
      <c r="AR3794" s="1" t="str">
        <f>IF(COUNTIF(揽收业务网点!A:A,P3794)&gt;0,"Sim","Não")</f>
        <v>Não</v>
      </c>
    </row>
    <row r="3795" spans="1:44">
      <c r="A3795" s="31" t="s">
        <v>43559</v>
      </c>
      <c r="B3795" s="31" t="s">
        <v>379</v>
      </c>
      <c r="C3795" s="31" t="s">
        <v>14256</v>
      </c>
      <c r="D3795" s="31" t="s">
        <v>381</v>
      </c>
      <c r="E3795" s="31" t="s">
        <v>382</v>
      </c>
      <c r="F3795" s="31" t="s">
        <v>383</v>
      </c>
      <c r="G3795" s="31">
        <v>145</v>
      </c>
      <c r="H3795" s="31" t="s">
        <v>13905</v>
      </c>
      <c r="I3795" s="31" t="s">
        <v>868</v>
      </c>
      <c r="J3795" s="31" t="s">
        <v>7072</v>
      </c>
      <c r="K3795" s="31" t="s">
        <v>387</v>
      </c>
      <c r="L3795" s="31" t="s">
        <v>13906</v>
      </c>
      <c r="M3795" s="31" t="s">
        <v>14257</v>
      </c>
      <c r="N3795" s="31" t="s">
        <v>14258</v>
      </c>
      <c r="O3795" s="31" t="s">
        <v>1435</v>
      </c>
      <c r="P3795" s="31" t="s">
        <v>1436</v>
      </c>
      <c r="Q3795" s="31" t="s">
        <v>5</v>
      </c>
      <c r="R3795" s="31" t="s">
        <v>43560</v>
      </c>
      <c r="S3795" s="31" t="s">
        <v>36407</v>
      </c>
      <c r="T3795" s="31" t="s">
        <v>43561</v>
      </c>
      <c r="U3795" s="31" t="s">
        <v>43562</v>
      </c>
      <c r="V3795" s="31">
        <v>183</v>
      </c>
      <c r="W3795" s="31" t="s">
        <v>396</v>
      </c>
      <c r="X3795" s="31" t="s">
        <v>43563</v>
      </c>
      <c r="Y3795" s="31" t="s">
        <v>40052</v>
      </c>
      <c r="Z3795" s="31" t="s">
        <v>43564</v>
      </c>
      <c r="AA3795" s="31" t="s">
        <v>43564</v>
      </c>
      <c r="AB3795" s="31" t="s">
        <v>14263</v>
      </c>
      <c r="AC3795" s="31" t="s">
        <v>14264</v>
      </c>
      <c r="AD3795" s="31" t="s">
        <v>5</v>
      </c>
      <c r="AE3795" s="31" t="s">
        <v>43565</v>
      </c>
      <c r="AF3795" s="31" t="s">
        <v>39921</v>
      </c>
      <c r="AG3795" s="31">
        <v>-14</v>
      </c>
      <c r="AH3795" s="31" t="s">
        <v>39921</v>
      </c>
      <c r="AI3795" s="31" t="s">
        <v>43566</v>
      </c>
      <c r="AJ3795" s="31">
        <v>166</v>
      </c>
      <c r="AK3795" s="31" t="s">
        <v>43567</v>
      </c>
      <c r="AL3795" s="31" t="s">
        <v>43568</v>
      </c>
      <c r="AM3795" s="31">
        <v>80</v>
      </c>
      <c r="AN3795" s="1">
        <f>IF(X3795="",0,1)</f>
        <v>1</v>
      </c>
      <c r="AO3795" s="1">
        <f>IF(AI3795="",0,1)</f>
        <v>1</v>
      </c>
      <c r="AP3795" s="30">
        <f>DATE(YEAR(AE3795),MONTH(AE3795),DAY(AE3795))</f>
        <v>46299</v>
      </c>
      <c r="AQ3795" s="1" t="str">
        <f>IF(COUNTIF('同场线路Rotas do mesmo SC'!A:A,C3795)&gt;0,"Sim","Não")</f>
        <v>Não</v>
      </c>
      <c r="AR3795" s="1" t="str">
        <f>IF(COUNTIF(揽收业务网点!A:A,P3795)&gt;0,"Sim","Não")</f>
        <v>Não</v>
      </c>
    </row>
    <row r="3796" spans="1:44">
      <c r="A3796" s="31" t="s">
        <v>43569</v>
      </c>
      <c r="B3796" s="31" t="s">
        <v>379</v>
      </c>
      <c r="C3796" s="31" t="s">
        <v>2085</v>
      </c>
      <c r="D3796" s="31" t="s">
        <v>381</v>
      </c>
      <c r="E3796" s="31" t="s">
        <v>382</v>
      </c>
      <c r="F3796" s="31" t="s">
        <v>383</v>
      </c>
      <c r="G3796" s="31">
        <v>20</v>
      </c>
      <c r="H3796" s="31" t="s">
        <v>2086</v>
      </c>
      <c r="I3796" s="31" t="s">
        <v>385</v>
      </c>
      <c r="J3796" s="31" t="s">
        <v>2087</v>
      </c>
      <c r="K3796" s="31" t="s">
        <v>387</v>
      </c>
      <c r="L3796" s="31" t="s">
        <v>2088</v>
      </c>
      <c r="M3796" s="31" t="s">
        <v>2089</v>
      </c>
      <c r="N3796" s="31" t="s">
        <v>2090</v>
      </c>
      <c r="O3796" s="31" t="s">
        <v>1829</v>
      </c>
      <c r="P3796" s="31" t="s">
        <v>1830</v>
      </c>
      <c r="Q3796" s="31" t="s">
        <v>5</v>
      </c>
      <c r="R3796" s="31" t="s">
        <v>43570</v>
      </c>
      <c r="S3796" s="31" t="s">
        <v>43571</v>
      </c>
      <c r="T3796" s="31" t="s">
        <v>43572</v>
      </c>
      <c r="U3796" s="31" t="s">
        <v>43573</v>
      </c>
      <c r="V3796" s="31">
        <v>1</v>
      </c>
      <c r="W3796" s="31" t="s">
        <v>396</v>
      </c>
      <c r="X3796" s="31" t="s">
        <v>43574</v>
      </c>
      <c r="Y3796" s="31" t="s">
        <v>39877</v>
      </c>
      <c r="Z3796" s="31" t="s">
        <v>40052</v>
      </c>
      <c r="AA3796" s="31" t="s">
        <v>40052</v>
      </c>
      <c r="AB3796" s="31" t="s">
        <v>2096</v>
      </c>
      <c r="AC3796" s="31" t="s">
        <v>2097</v>
      </c>
      <c r="AD3796" s="31" t="s">
        <v>5</v>
      </c>
      <c r="AE3796" s="31" t="s">
        <v>40429</v>
      </c>
      <c r="AF3796" s="31" t="s">
        <v>43575</v>
      </c>
      <c r="AG3796" s="31">
        <v>-28</v>
      </c>
      <c r="AH3796" s="31" t="s">
        <v>43575</v>
      </c>
      <c r="AI3796" s="31" t="s">
        <v>43576</v>
      </c>
      <c r="AJ3796" s="31">
        <v>47</v>
      </c>
      <c r="AK3796" s="31" t="s">
        <v>42455</v>
      </c>
      <c r="AL3796" s="31" t="s">
        <v>43577</v>
      </c>
      <c r="AM3796" s="31">
        <v>306</v>
      </c>
      <c r="AN3796" s="1">
        <f>IF(X3796="",0,1)</f>
        <v>1</v>
      </c>
      <c r="AO3796" s="1">
        <f>IF(AI3796="",0,1)</f>
        <v>1</v>
      </c>
      <c r="AP3796" s="30">
        <f>DATE(YEAR(AE3796),MONTH(AE3796),DAY(AE3796))</f>
        <v>46299</v>
      </c>
      <c r="AQ3796" s="1" t="str">
        <f>IF(COUNTIF('同场线路Rotas do mesmo SC'!A:A,C3796)&gt;0,"Sim","Não")</f>
        <v>Não</v>
      </c>
      <c r="AR3796" s="1" t="str">
        <f>IF(COUNTIF(揽收业务网点!A:A,P3796)&gt;0,"Sim","Não")</f>
        <v>Não</v>
      </c>
    </row>
    <row r="3797" spans="1:44">
      <c r="A3797" s="31" t="s">
        <v>43578</v>
      </c>
      <c r="B3797" s="31" t="s">
        <v>379</v>
      </c>
      <c r="C3797" s="31" t="s">
        <v>43579</v>
      </c>
      <c r="D3797" s="31" t="s">
        <v>381</v>
      </c>
      <c r="E3797" s="31" t="s">
        <v>382</v>
      </c>
      <c r="F3797" s="31" t="s">
        <v>383</v>
      </c>
      <c r="G3797" s="31">
        <v>15</v>
      </c>
      <c r="H3797" s="31" t="s">
        <v>1824</v>
      </c>
      <c r="I3797" s="31" t="s">
        <v>1289</v>
      </c>
      <c r="J3797" s="31" t="s">
        <v>1825</v>
      </c>
      <c r="K3797" s="31" t="s">
        <v>411</v>
      </c>
      <c r="L3797" s="31" t="s">
        <v>1826</v>
      </c>
      <c r="M3797" s="31" t="s">
        <v>1827</v>
      </c>
      <c r="N3797" s="31" t="s">
        <v>1828</v>
      </c>
      <c r="O3797" s="31" t="s">
        <v>1829</v>
      </c>
      <c r="P3797" s="31" t="s">
        <v>1830</v>
      </c>
      <c r="Q3797" s="31" t="s">
        <v>5</v>
      </c>
      <c r="R3797" s="31" t="s">
        <v>26753</v>
      </c>
      <c r="S3797" s="31" t="s">
        <v>22683</v>
      </c>
      <c r="T3797" s="31" t="s">
        <v>43580</v>
      </c>
      <c r="U3797" s="31" t="s">
        <v>43581</v>
      </c>
      <c r="V3797" s="31">
        <v>2</v>
      </c>
      <c r="W3797" s="31" t="s">
        <v>396</v>
      </c>
      <c r="X3797" s="31" t="s">
        <v>43582</v>
      </c>
      <c r="Y3797" s="31" t="s">
        <v>39921</v>
      </c>
      <c r="Z3797" s="31" t="s">
        <v>40052</v>
      </c>
      <c r="AA3797" s="31" t="s">
        <v>40052</v>
      </c>
      <c r="AB3797" s="31" t="s">
        <v>1837</v>
      </c>
      <c r="AC3797" s="31" t="s">
        <v>1838</v>
      </c>
      <c r="AD3797" s="31" t="s">
        <v>5</v>
      </c>
      <c r="AE3797" s="31" t="s">
        <v>41396</v>
      </c>
      <c r="AF3797" s="31" t="s">
        <v>39877</v>
      </c>
      <c r="AG3797" s="31">
        <v>-140</v>
      </c>
      <c r="AH3797" s="31" t="s">
        <v>39877</v>
      </c>
      <c r="AI3797" s="31" t="s">
        <v>43583</v>
      </c>
      <c r="AJ3797" s="31">
        <v>-35</v>
      </c>
      <c r="AK3797" s="31" t="s">
        <v>42281</v>
      </c>
      <c r="AL3797" s="31" t="s">
        <v>43584</v>
      </c>
      <c r="AM3797" s="31">
        <v>196</v>
      </c>
      <c r="AN3797" s="1">
        <f>IF(X3797="",0,1)</f>
        <v>1</v>
      </c>
      <c r="AO3797" s="1">
        <f>IF(AI3797="",0,1)</f>
        <v>1</v>
      </c>
      <c r="AP3797" s="30">
        <f>DATE(YEAR(AE3797),MONTH(AE3797),DAY(AE3797))</f>
        <v>46299</v>
      </c>
      <c r="AQ3797" s="1" t="str">
        <f>IF(COUNTIF('同场线路Rotas do mesmo SC'!A:A,C3797)&gt;0,"Sim","Não")</f>
        <v>Não</v>
      </c>
      <c r="AR3797" s="1" t="str">
        <f>IF(COUNTIF(揽收业务网点!A:A,P3797)&gt;0,"Sim","Não")</f>
        <v>Não</v>
      </c>
    </row>
    <row r="3798" spans="1:44">
      <c r="A3798" s="31" t="s">
        <v>43585</v>
      </c>
      <c r="B3798" s="31" t="s">
        <v>379</v>
      </c>
      <c r="C3798" s="31" t="s">
        <v>9231</v>
      </c>
      <c r="D3798" s="31" t="s">
        <v>381</v>
      </c>
      <c r="E3798" s="31" t="s">
        <v>382</v>
      </c>
      <c r="F3798" s="31" t="s">
        <v>383</v>
      </c>
      <c r="G3798" s="31">
        <v>220</v>
      </c>
      <c r="H3798" s="31" t="s">
        <v>1824</v>
      </c>
      <c r="I3798" s="31" t="s">
        <v>1289</v>
      </c>
      <c r="J3798" s="31" t="s">
        <v>3566</v>
      </c>
      <c r="K3798" s="31" t="s">
        <v>387</v>
      </c>
      <c r="L3798" s="31" t="s">
        <v>3567</v>
      </c>
      <c r="M3798" s="31" t="s">
        <v>3566</v>
      </c>
      <c r="N3798" s="31" t="s">
        <v>3568</v>
      </c>
      <c r="O3798" s="31" t="s">
        <v>1829</v>
      </c>
      <c r="P3798" s="31" t="s">
        <v>1830</v>
      </c>
      <c r="Q3798" s="31" t="s">
        <v>5</v>
      </c>
      <c r="R3798" s="31" t="s">
        <v>15743</v>
      </c>
      <c r="S3798" s="31" t="s">
        <v>43586</v>
      </c>
      <c r="T3798" s="31" t="s">
        <v>43587</v>
      </c>
      <c r="U3798" s="31" t="s">
        <v>43588</v>
      </c>
      <c r="V3798" s="31">
        <v>1</v>
      </c>
      <c r="W3798" s="31" t="s">
        <v>396</v>
      </c>
      <c r="X3798" s="31" t="s">
        <v>43589</v>
      </c>
      <c r="Y3798" s="31" t="s">
        <v>40052</v>
      </c>
      <c r="Z3798" s="31" t="s">
        <v>39877</v>
      </c>
      <c r="AA3798" s="31" t="s">
        <v>39877</v>
      </c>
      <c r="AB3798" s="31" t="s">
        <v>9237</v>
      </c>
      <c r="AC3798" s="31" t="s">
        <v>9238</v>
      </c>
      <c r="AD3798" s="31" t="s">
        <v>5</v>
      </c>
      <c r="AE3798" s="31" t="s">
        <v>40668</v>
      </c>
      <c r="AF3798" s="31" t="s">
        <v>43590</v>
      </c>
      <c r="AG3798" s="31">
        <v>-24</v>
      </c>
      <c r="AH3798" s="31" t="s">
        <v>43590</v>
      </c>
      <c r="AI3798" s="31" t="s">
        <v>43591</v>
      </c>
      <c r="AJ3798" s="31">
        <v>1453</v>
      </c>
      <c r="AK3798" s="31" t="s">
        <v>43592</v>
      </c>
      <c r="AL3798" s="31" t="s">
        <v>43593</v>
      </c>
      <c r="AM3798" s="31">
        <v>166</v>
      </c>
      <c r="AN3798" s="1">
        <f>IF(X3798="",0,1)</f>
        <v>1</v>
      </c>
      <c r="AO3798" s="1">
        <f>IF(AI3798="",0,1)</f>
        <v>1</v>
      </c>
      <c r="AP3798" s="30">
        <f>DATE(YEAR(AE3798),MONTH(AE3798),DAY(AE3798))</f>
        <v>46299</v>
      </c>
      <c r="AQ3798" s="1" t="str">
        <f>IF(COUNTIF('同场线路Rotas do mesmo SC'!A:A,C3798)&gt;0,"Sim","Não")</f>
        <v>Não</v>
      </c>
      <c r="AR3798" s="1" t="str">
        <f>IF(COUNTIF(揽收业务网点!A:A,P3798)&gt;0,"Sim","Não")</f>
        <v>Não</v>
      </c>
    </row>
    <row r="3799" spans="1:44">
      <c r="A3799" s="31" t="s">
        <v>43594</v>
      </c>
      <c r="B3799" s="31" t="s">
        <v>379</v>
      </c>
      <c r="C3799" s="31" t="s">
        <v>28066</v>
      </c>
      <c r="D3799" s="31" t="s">
        <v>381</v>
      </c>
      <c r="E3799" s="31" t="s">
        <v>382</v>
      </c>
      <c r="F3799" s="31" t="s">
        <v>383</v>
      </c>
      <c r="G3799" s="31">
        <v>250</v>
      </c>
      <c r="H3799" s="31" t="s">
        <v>43595</v>
      </c>
      <c r="I3799" s="31" t="s">
        <v>385</v>
      </c>
      <c r="J3799" s="31" t="s">
        <v>2087</v>
      </c>
      <c r="K3799" s="31" t="s">
        <v>387</v>
      </c>
      <c r="L3799" s="31" t="s">
        <v>2088</v>
      </c>
      <c r="M3799" s="31" t="s">
        <v>2089</v>
      </c>
      <c r="N3799" s="31" t="s">
        <v>2090</v>
      </c>
      <c r="O3799" s="31" t="s">
        <v>1829</v>
      </c>
      <c r="P3799" s="31" t="s">
        <v>1830</v>
      </c>
      <c r="Q3799" s="31" t="s">
        <v>5</v>
      </c>
      <c r="R3799" s="31" t="s">
        <v>43596</v>
      </c>
      <c r="S3799" s="31" t="s">
        <v>43597</v>
      </c>
      <c r="T3799" s="31" t="s">
        <v>43598</v>
      </c>
      <c r="U3799" s="31" t="s">
        <v>43599</v>
      </c>
      <c r="V3799" s="31">
        <v>6</v>
      </c>
      <c r="W3799" s="31" t="s">
        <v>396</v>
      </c>
      <c r="X3799" s="31" t="s">
        <v>43600</v>
      </c>
      <c r="Y3799" s="31" t="s">
        <v>41799</v>
      </c>
      <c r="Z3799" s="31" t="s">
        <v>39921</v>
      </c>
      <c r="AA3799" s="31" t="s">
        <v>39921</v>
      </c>
      <c r="AB3799" s="31" t="s">
        <v>572</v>
      </c>
      <c r="AC3799" s="31" t="s">
        <v>573</v>
      </c>
      <c r="AD3799" s="31" t="s">
        <v>5</v>
      </c>
      <c r="AE3799" s="31" t="s">
        <v>43601</v>
      </c>
      <c r="AF3799" s="31" t="s">
        <v>43602</v>
      </c>
      <c r="AG3799" s="31">
        <v>-105</v>
      </c>
      <c r="AH3799" s="31" t="s">
        <v>43602</v>
      </c>
      <c r="AI3799" s="31" t="s">
        <v>43603</v>
      </c>
      <c r="AJ3799" s="31">
        <v>126</v>
      </c>
      <c r="AK3799" s="31" t="s">
        <v>43604</v>
      </c>
      <c r="AL3799" s="31" t="s">
        <v>43605</v>
      </c>
      <c r="AM3799" s="31">
        <v>57</v>
      </c>
      <c r="AN3799" s="1">
        <f>IF(X3799="",0,1)</f>
        <v>1</v>
      </c>
      <c r="AO3799" s="1">
        <f>IF(AI3799="",0,1)</f>
        <v>1</v>
      </c>
      <c r="AP3799" s="30">
        <f>DATE(YEAR(AE3799),MONTH(AE3799),DAY(AE3799))</f>
        <v>46299</v>
      </c>
      <c r="AQ3799" s="1" t="str">
        <f>IF(COUNTIF('同场线路Rotas do mesmo SC'!A:A,C3799)&gt;0,"Sim","Não")</f>
        <v>Não</v>
      </c>
      <c r="AR3799" s="1" t="str">
        <f>IF(COUNTIF(揽收业务网点!A:A,P3799)&gt;0,"Sim","Não")</f>
        <v>Não</v>
      </c>
    </row>
    <row r="3800" spans="1:44">
      <c r="A3800" s="31" t="s">
        <v>43606</v>
      </c>
      <c r="B3800" s="31" t="s">
        <v>379</v>
      </c>
      <c r="C3800" s="31" t="s">
        <v>37679</v>
      </c>
      <c r="D3800" s="31" t="s">
        <v>381</v>
      </c>
      <c r="E3800" s="31" t="s">
        <v>382</v>
      </c>
      <c r="F3800" s="31" t="s">
        <v>383</v>
      </c>
      <c r="G3800" s="31">
        <v>66</v>
      </c>
      <c r="H3800" s="31" t="s">
        <v>26324</v>
      </c>
      <c r="I3800" s="31" t="s">
        <v>2105</v>
      </c>
      <c r="J3800" s="31" t="s">
        <v>13993</v>
      </c>
      <c r="K3800" s="31" t="s">
        <v>387</v>
      </c>
      <c r="L3800" s="31" t="s">
        <v>13994</v>
      </c>
      <c r="M3800" s="31" t="s">
        <v>26325</v>
      </c>
      <c r="N3800" s="31" t="s">
        <v>26326</v>
      </c>
      <c r="O3800" s="31" t="s">
        <v>12276</v>
      </c>
      <c r="P3800" s="31" t="s">
        <v>12277</v>
      </c>
      <c r="Q3800" s="31" t="s">
        <v>94</v>
      </c>
      <c r="R3800" s="31" t="s">
        <v>34397</v>
      </c>
      <c r="S3800" s="31" t="s">
        <v>34397</v>
      </c>
      <c r="T3800" s="31" t="s">
        <v>43607</v>
      </c>
      <c r="U3800" s="31" t="s">
        <v>43608</v>
      </c>
      <c r="V3800" s="31">
        <v>4</v>
      </c>
      <c r="W3800" s="31" t="s">
        <v>396</v>
      </c>
      <c r="X3800" s="31" t="s">
        <v>43609</v>
      </c>
      <c r="Y3800" s="31" t="s">
        <v>40265</v>
      </c>
      <c r="Z3800" s="31" t="s">
        <v>43610</v>
      </c>
      <c r="AA3800" s="31" t="s">
        <v>43610</v>
      </c>
      <c r="AB3800" s="31" t="s">
        <v>26330</v>
      </c>
      <c r="AC3800" s="31" t="s">
        <v>26331</v>
      </c>
      <c r="AD3800" s="31" t="s">
        <v>94</v>
      </c>
      <c r="AE3800" s="31" t="s">
        <v>40340</v>
      </c>
      <c r="AF3800" s="31" t="s">
        <v>43611</v>
      </c>
      <c r="AG3800" s="31">
        <v>-9</v>
      </c>
      <c r="AH3800" s="31" t="s">
        <v>43611</v>
      </c>
      <c r="AI3800" s="31" t="s">
        <v>43612</v>
      </c>
      <c r="AJ3800" s="31">
        <v>48</v>
      </c>
      <c r="AK3800" s="31" t="s">
        <v>42026</v>
      </c>
      <c r="AL3800" s="31" t="s">
        <v>43613</v>
      </c>
      <c r="AM3800" s="31">
        <v>62</v>
      </c>
      <c r="AN3800" s="1">
        <f>IF(X3800="",0,1)</f>
        <v>1</v>
      </c>
      <c r="AO3800" s="1">
        <f>IF(AI3800="",0,1)</f>
        <v>1</v>
      </c>
      <c r="AP3800" s="30">
        <f>DATE(YEAR(AE3800),MONTH(AE3800),DAY(AE3800))</f>
        <v>46299</v>
      </c>
      <c r="AQ3800" s="1" t="str">
        <f>IF(COUNTIF('同场线路Rotas do mesmo SC'!A:A,C3800)&gt;0,"Sim","Não")</f>
        <v>Não</v>
      </c>
      <c r="AR3800" s="1" t="str">
        <f>IF(COUNTIF(揽收业务网点!A:A,P3800)&gt;0,"Sim","Não")</f>
        <v>Não</v>
      </c>
    </row>
    <row r="3801" spans="1:44">
      <c r="A3801" s="31" t="s">
        <v>43614</v>
      </c>
      <c r="B3801" s="31" t="s">
        <v>379</v>
      </c>
      <c r="C3801" s="31" t="s">
        <v>14310</v>
      </c>
      <c r="D3801" s="31" t="s">
        <v>381</v>
      </c>
      <c r="E3801" s="31" t="s">
        <v>382</v>
      </c>
      <c r="F3801" s="31" t="s">
        <v>383</v>
      </c>
      <c r="G3801" s="31">
        <v>57</v>
      </c>
      <c r="H3801" s="31" t="s">
        <v>14311</v>
      </c>
      <c r="I3801" s="31" t="s">
        <v>385</v>
      </c>
      <c r="J3801" s="31" t="s">
        <v>6448</v>
      </c>
      <c r="K3801" s="31" t="s">
        <v>387</v>
      </c>
      <c r="L3801" s="31" t="s">
        <v>6449</v>
      </c>
      <c r="M3801" s="31" t="s">
        <v>14312</v>
      </c>
      <c r="N3801" s="31" t="s">
        <v>14313</v>
      </c>
      <c r="O3801" s="31" t="s">
        <v>12396</v>
      </c>
      <c r="P3801" s="31" t="s">
        <v>12397</v>
      </c>
      <c r="Q3801" s="31" t="s">
        <v>94</v>
      </c>
      <c r="R3801" s="31" t="s">
        <v>6843</v>
      </c>
      <c r="S3801" s="31" t="s">
        <v>16200</v>
      </c>
      <c r="T3801" s="31" t="s">
        <v>41540</v>
      </c>
      <c r="U3801" s="31" t="s">
        <v>43615</v>
      </c>
      <c r="V3801" s="31">
        <v>21</v>
      </c>
      <c r="W3801" s="31" t="s">
        <v>396</v>
      </c>
      <c r="X3801" s="31" t="s">
        <v>43616</v>
      </c>
      <c r="Y3801" s="31" t="s">
        <v>40695</v>
      </c>
      <c r="Z3801" s="31" t="s">
        <v>42889</v>
      </c>
      <c r="AA3801" s="31" t="s">
        <v>42889</v>
      </c>
      <c r="AB3801" s="31" t="s">
        <v>14319</v>
      </c>
      <c r="AC3801" s="31" t="s">
        <v>14320</v>
      </c>
      <c r="AD3801" s="31" t="s">
        <v>94</v>
      </c>
      <c r="AE3801" s="31" t="s">
        <v>43617</v>
      </c>
      <c r="AF3801" s="31" t="s">
        <v>43618</v>
      </c>
      <c r="AG3801" s="31">
        <v>86</v>
      </c>
      <c r="AH3801" s="31" t="s">
        <v>43618</v>
      </c>
      <c r="AI3801" s="31" t="s">
        <v>43619</v>
      </c>
      <c r="AJ3801" s="31">
        <v>22</v>
      </c>
      <c r="AK3801" s="31" t="s">
        <v>43620</v>
      </c>
      <c r="AL3801" s="31" t="s">
        <v>43621</v>
      </c>
      <c r="AM3801" s="31">
        <v>51</v>
      </c>
      <c r="AN3801" s="1">
        <f>IF(X3801="",0,1)</f>
        <v>1</v>
      </c>
      <c r="AO3801" s="1">
        <f>IF(AI3801="",0,1)</f>
        <v>1</v>
      </c>
      <c r="AP3801" s="30">
        <f>DATE(YEAR(AE3801),MONTH(AE3801),DAY(AE3801))</f>
        <v>46299</v>
      </c>
      <c r="AQ3801" s="1" t="str">
        <f>IF(COUNTIF('同场线路Rotas do mesmo SC'!A:A,C3801)&gt;0,"Sim","Não")</f>
        <v>Não</v>
      </c>
      <c r="AR3801" s="1" t="str">
        <f>IF(COUNTIF(揽收业务网点!A:A,P3801)&gt;0,"Sim","Não")</f>
        <v>Não</v>
      </c>
    </row>
    <row r="3802" spans="1:44">
      <c r="A3802" s="31" t="s">
        <v>43622</v>
      </c>
      <c r="B3802" s="31" t="s">
        <v>379</v>
      </c>
      <c r="C3802" s="31" t="s">
        <v>43623</v>
      </c>
      <c r="D3802" s="31" t="s">
        <v>381</v>
      </c>
      <c r="E3802" s="31" t="s">
        <v>382</v>
      </c>
      <c r="F3802" s="31" t="s">
        <v>847</v>
      </c>
      <c r="G3802" s="31">
        <v>25</v>
      </c>
      <c r="H3802" s="31" t="s">
        <v>43624</v>
      </c>
      <c r="I3802" s="31" t="s">
        <v>385</v>
      </c>
      <c r="J3802" s="31" t="s">
        <v>6407</v>
      </c>
      <c r="K3802" s="31" t="s">
        <v>387</v>
      </c>
      <c r="L3802" s="31" t="s">
        <v>6408</v>
      </c>
      <c r="M3802" s="31" t="s">
        <v>43625</v>
      </c>
      <c r="N3802" s="31" t="s">
        <v>43626</v>
      </c>
      <c r="O3802" s="31" t="s">
        <v>1165</v>
      </c>
      <c r="P3802" s="31" t="s">
        <v>1166</v>
      </c>
      <c r="Q3802" s="31" t="s">
        <v>145</v>
      </c>
      <c r="R3802" s="31" t="s">
        <v>22935</v>
      </c>
      <c r="S3802" s="31" t="s">
        <v>43627</v>
      </c>
      <c r="T3802" s="31" t="s">
        <v>43628</v>
      </c>
      <c r="U3802" s="31" t="s">
        <v>43629</v>
      </c>
      <c r="V3802" s="31">
        <v>151</v>
      </c>
      <c r="W3802" s="31" t="s">
        <v>396</v>
      </c>
      <c r="X3802" s="31"/>
      <c r="Y3802" s="31" t="s">
        <v>43630</v>
      </c>
      <c r="Z3802" s="31" t="s">
        <v>43631</v>
      </c>
      <c r="AA3802" s="31" t="s">
        <v>43631</v>
      </c>
      <c r="AB3802" s="31" t="s">
        <v>12822</v>
      </c>
      <c r="AC3802" s="31" t="s">
        <v>12823</v>
      </c>
      <c r="AD3802" s="31" t="s">
        <v>145</v>
      </c>
      <c r="AE3802" s="31" t="s">
        <v>43632</v>
      </c>
      <c r="AF3802" s="31" t="s">
        <v>43633</v>
      </c>
      <c r="AG3802" s="31">
        <v>226</v>
      </c>
      <c r="AH3802" s="31" t="s">
        <v>43633</v>
      </c>
      <c r="AI3802" s="31"/>
      <c r="AJ3802" s="31"/>
      <c r="AK3802" s="31"/>
      <c r="AL3802" s="31"/>
      <c r="AM3802" s="31"/>
      <c r="AN3802" s="1">
        <f>IF(X3802="",0,1)</f>
        <v>0</v>
      </c>
      <c r="AO3802" s="1">
        <f>IF(AI3802="",0,1)</f>
        <v>0</v>
      </c>
      <c r="AP3802" s="30">
        <f>DATE(YEAR(AE3802),MONTH(AE3802),DAY(AE3802))</f>
        <v>46299</v>
      </c>
      <c r="AQ3802" s="1" t="str">
        <f>IF(COUNTIF('同场线路Rotas do mesmo SC'!A:A,C3802)&gt;0,"Sim","Não")</f>
        <v>Não</v>
      </c>
      <c r="AR3802" s="1" t="str">
        <f>IF(COUNTIF(揽收业务网点!A:A,P3802)&gt;0,"Sim","Não")</f>
        <v>Não</v>
      </c>
    </row>
    <row r="3803" spans="1:44">
      <c r="A3803" s="31" t="s">
        <v>43634</v>
      </c>
      <c r="B3803" s="31" t="s">
        <v>379</v>
      </c>
      <c r="C3803" s="31" t="s">
        <v>14351</v>
      </c>
      <c r="D3803" s="31" t="s">
        <v>381</v>
      </c>
      <c r="E3803" s="31" t="s">
        <v>382</v>
      </c>
      <c r="F3803" s="31" t="s">
        <v>383</v>
      </c>
      <c r="G3803" s="31">
        <v>221</v>
      </c>
      <c r="H3803" s="31" t="s">
        <v>12769</v>
      </c>
      <c r="I3803" s="31" t="s">
        <v>868</v>
      </c>
      <c r="J3803" s="31" t="s">
        <v>3447</v>
      </c>
      <c r="K3803" s="31" t="s">
        <v>387</v>
      </c>
      <c r="L3803" s="31" t="s">
        <v>3448</v>
      </c>
      <c r="M3803" s="31" t="s">
        <v>12770</v>
      </c>
      <c r="N3803" s="31" t="s">
        <v>12771</v>
      </c>
      <c r="O3803" s="31" t="s">
        <v>1262</v>
      </c>
      <c r="P3803" s="31" t="s">
        <v>1263</v>
      </c>
      <c r="Q3803" s="31" t="s">
        <v>118</v>
      </c>
      <c r="R3803" s="31" t="s">
        <v>43635</v>
      </c>
      <c r="S3803" s="31" t="s">
        <v>43635</v>
      </c>
      <c r="T3803" s="31" t="s">
        <v>43636</v>
      </c>
      <c r="U3803" s="31" t="s">
        <v>43637</v>
      </c>
      <c r="V3803" s="31">
        <v>177</v>
      </c>
      <c r="W3803" s="31" t="s">
        <v>396</v>
      </c>
      <c r="X3803" s="31" t="s">
        <v>43638</v>
      </c>
      <c r="Y3803" s="31" t="s">
        <v>40695</v>
      </c>
      <c r="Z3803" s="31" t="s">
        <v>43639</v>
      </c>
      <c r="AA3803" s="31" t="s">
        <v>43639</v>
      </c>
      <c r="AB3803" s="31" t="s">
        <v>14361</v>
      </c>
      <c r="AC3803" s="31" t="s">
        <v>14362</v>
      </c>
      <c r="AD3803" s="31" t="s">
        <v>118</v>
      </c>
      <c r="AE3803" s="31" t="s">
        <v>40596</v>
      </c>
      <c r="AF3803" s="31" t="s">
        <v>42948</v>
      </c>
      <c r="AG3803" s="31">
        <v>-43</v>
      </c>
      <c r="AH3803" s="31" t="s">
        <v>42948</v>
      </c>
      <c r="AI3803" s="31" t="s">
        <v>43640</v>
      </c>
      <c r="AJ3803" s="31">
        <v>67</v>
      </c>
      <c r="AK3803" s="31" t="s">
        <v>43641</v>
      </c>
      <c r="AL3803" s="31" t="s">
        <v>43642</v>
      </c>
      <c r="AM3803" s="31">
        <v>83</v>
      </c>
      <c r="AN3803" s="1">
        <f>IF(X3803="",0,1)</f>
        <v>1</v>
      </c>
      <c r="AO3803" s="1">
        <f>IF(AI3803="",0,1)</f>
        <v>1</v>
      </c>
      <c r="AP3803" s="30">
        <f>DATE(YEAR(AE3803),MONTH(AE3803),DAY(AE3803))</f>
        <v>46299</v>
      </c>
      <c r="AQ3803" s="1" t="str">
        <f>IF(COUNTIF('同场线路Rotas do mesmo SC'!A:A,C3803)&gt;0,"Sim","Não")</f>
        <v>Não</v>
      </c>
      <c r="AR3803" s="1" t="str">
        <f>IF(COUNTIF(揽收业务网点!A:A,P3803)&gt;0,"Sim","Não")</f>
        <v>Não</v>
      </c>
    </row>
    <row r="3804" spans="1:44">
      <c r="A3804" s="31" t="s">
        <v>43643</v>
      </c>
      <c r="B3804" s="31" t="s">
        <v>379</v>
      </c>
      <c r="C3804" s="31" t="s">
        <v>14383</v>
      </c>
      <c r="D3804" s="31" t="s">
        <v>381</v>
      </c>
      <c r="E3804" s="31" t="s">
        <v>382</v>
      </c>
      <c r="F3804" s="31" t="s">
        <v>383</v>
      </c>
      <c r="G3804" s="31">
        <v>35</v>
      </c>
      <c r="H3804" s="31" t="s">
        <v>14384</v>
      </c>
      <c r="I3804" s="31" t="s">
        <v>868</v>
      </c>
      <c r="J3804" s="31" t="s">
        <v>642</v>
      </c>
      <c r="K3804" s="31" t="s">
        <v>387</v>
      </c>
      <c r="L3804" s="31" t="s">
        <v>643</v>
      </c>
      <c r="M3804" s="31" t="s">
        <v>14385</v>
      </c>
      <c r="N3804" s="31" t="s">
        <v>14386</v>
      </c>
      <c r="O3804" s="31" t="s">
        <v>1703</v>
      </c>
      <c r="P3804" s="31" t="s">
        <v>45</v>
      </c>
      <c r="Q3804" s="31" t="s">
        <v>11</v>
      </c>
      <c r="R3804" s="31" t="s">
        <v>13806</v>
      </c>
      <c r="S3804" s="31" t="s">
        <v>43644</v>
      </c>
      <c r="T3804" s="31" t="s">
        <v>41063</v>
      </c>
      <c r="U3804" s="31" t="s">
        <v>43645</v>
      </c>
      <c r="V3804" s="31">
        <v>30</v>
      </c>
      <c r="W3804" s="31" t="s">
        <v>396</v>
      </c>
      <c r="X3804" s="31" t="s">
        <v>43646</v>
      </c>
      <c r="Y3804" s="31" t="s">
        <v>40074</v>
      </c>
      <c r="Z3804" s="31" t="s">
        <v>43647</v>
      </c>
      <c r="AA3804" s="31" t="s">
        <v>43647</v>
      </c>
      <c r="AB3804" s="31" t="s">
        <v>14391</v>
      </c>
      <c r="AC3804" s="31" t="s">
        <v>14392</v>
      </c>
      <c r="AD3804" s="31" t="s">
        <v>11</v>
      </c>
      <c r="AE3804" s="31" t="s">
        <v>40340</v>
      </c>
      <c r="AF3804" s="31" t="s">
        <v>43648</v>
      </c>
      <c r="AG3804" s="31">
        <v>23</v>
      </c>
      <c r="AH3804" s="31" t="s">
        <v>43648</v>
      </c>
      <c r="AI3804" s="31" t="s">
        <v>43649</v>
      </c>
      <c r="AJ3804" s="31">
        <v>24</v>
      </c>
      <c r="AK3804" s="31" t="s">
        <v>43650</v>
      </c>
      <c r="AL3804" s="31" t="s">
        <v>43651</v>
      </c>
      <c r="AM3804" s="31">
        <v>1393</v>
      </c>
      <c r="AN3804" s="1">
        <f>IF(X3804="",0,1)</f>
        <v>1</v>
      </c>
      <c r="AO3804" s="1">
        <f>IF(AI3804="",0,1)</f>
        <v>1</v>
      </c>
      <c r="AP3804" s="30">
        <f>DATE(YEAR(AE3804),MONTH(AE3804),DAY(AE3804))</f>
        <v>46299</v>
      </c>
      <c r="AQ3804" s="1" t="str">
        <f>IF(COUNTIF('同场线路Rotas do mesmo SC'!A:A,C3804)&gt;0,"Sim","Não")</f>
        <v>Não</v>
      </c>
      <c r="AR3804" s="1" t="str">
        <f>IF(COUNTIF(揽收业务网点!A:A,P3804)&gt;0,"Sim","Não")</f>
        <v>Sim</v>
      </c>
    </row>
    <row r="3805" spans="1:44">
      <c r="A3805" s="31" t="s">
        <v>43652</v>
      </c>
      <c r="B3805" s="31" t="s">
        <v>379</v>
      </c>
      <c r="C3805" s="31" t="s">
        <v>14398</v>
      </c>
      <c r="D3805" s="31" t="s">
        <v>381</v>
      </c>
      <c r="E3805" s="31" t="s">
        <v>382</v>
      </c>
      <c r="F3805" s="31" t="s">
        <v>383</v>
      </c>
      <c r="G3805" s="31">
        <v>59</v>
      </c>
      <c r="H3805" s="31" t="s">
        <v>14399</v>
      </c>
      <c r="I3805" s="31" t="s">
        <v>868</v>
      </c>
      <c r="J3805" s="31" t="s">
        <v>642</v>
      </c>
      <c r="K3805" s="31" t="s">
        <v>387</v>
      </c>
      <c r="L3805" s="31" t="s">
        <v>643</v>
      </c>
      <c r="M3805" s="31" t="s">
        <v>14400</v>
      </c>
      <c r="N3805" s="31" t="s">
        <v>14401</v>
      </c>
      <c r="O3805" s="31" t="s">
        <v>1703</v>
      </c>
      <c r="P3805" s="31" t="s">
        <v>45</v>
      </c>
      <c r="Q3805" s="31" t="s">
        <v>11</v>
      </c>
      <c r="R3805" s="31" t="s">
        <v>12170</v>
      </c>
      <c r="S3805" s="31" t="s">
        <v>12170</v>
      </c>
      <c r="T3805" s="31" t="s">
        <v>43653</v>
      </c>
      <c r="U3805" s="31" t="s">
        <v>43654</v>
      </c>
      <c r="V3805" s="31">
        <v>95</v>
      </c>
      <c r="W3805" s="31" t="s">
        <v>396</v>
      </c>
      <c r="X3805" s="31" t="s">
        <v>43655</v>
      </c>
      <c r="Y3805" s="31" t="s">
        <v>40265</v>
      </c>
      <c r="Z3805" s="31" t="s">
        <v>43656</v>
      </c>
      <c r="AA3805" s="31" t="s">
        <v>43656</v>
      </c>
      <c r="AB3805" s="31" t="s">
        <v>10876</v>
      </c>
      <c r="AC3805" s="31" t="s">
        <v>35</v>
      </c>
      <c r="AD3805" s="31" t="s">
        <v>11</v>
      </c>
      <c r="AE3805" s="31" t="s">
        <v>40340</v>
      </c>
      <c r="AF3805" s="31" t="s">
        <v>43657</v>
      </c>
      <c r="AG3805" s="31">
        <v>13</v>
      </c>
      <c r="AH3805" s="31" t="s">
        <v>43657</v>
      </c>
      <c r="AI3805" s="31" t="s">
        <v>43658</v>
      </c>
      <c r="AJ3805" s="31">
        <v>56</v>
      </c>
      <c r="AK3805" s="31" t="s">
        <v>43659</v>
      </c>
      <c r="AL3805" s="31" t="s">
        <v>43660</v>
      </c>
      <c r="AM3805" s="31">
        <v>67</v>
      </c>
      <c r="AN3805" s="1">
        <f>IF(X3805="",0,1)</f>
        <v>1</v>
      </c>
      <c r="AO3805" s="1">
        <f>IF(AI3805="",0,1)</f>
        <v>1</v>
      </c>
      <c r="AP3805" s="30">
        <f>DATE(YEAR(AE3805),MONTH(AE3805),DAY(AE3805))</f>
        <v>46299</v>
      </c>
      <c r="AQ3805" s="1" t="str">
        <f>IF(COUNTIF('同场线路Rotas do mesmo SC'!A:A,C3805)&gt;0,"Sim","Não")</f>
        <v>Não</v>
      </c>
      <c r="AR3805" s="1" t="str">
        <f>IF(COUNTIF(揽收业务网点!A:A,P3805)&gt;0,"Sim","Não")</f>
        <v>Sim</v>
      </c>
    </row>
    <row r="3806" spans="1:44">
      <c r="A3806" s="31" t="s">
        <v>43661</v>
      </c>
      <c r="B3806" s="31" t="s">
        <v>379</v>
      </c>
      <c r="C3806" s="31" t="s">
        <v>14422</v>
      </c>
      <c r="D3806" s="31" t="s">
        <v>381</v>
      </c>
      <c r="E3806" s="31" t="s">
        <v>382</v>
      </c>
      <c r="F3806" s="31" t="s">
        <v>383</v>
      </c>
      <c r="G3806" s="31">
        <v>117</v>
      </c>
      <c r="H3806" s="31" t="s">
        <v>1596</v>
      </c>
      <c r="I3806" s="31" t="s">
        <v>409</v>
      </c>
      <c r="J3806" s="31" t="s">
        <v>1597</v>
      </c>
      <c r="K3806" s="31" t="s">
        <v>387</v>
      </c>
      <c r="L3806" s="31" t="s">
        <v>1598</v>
      </c>
      <c r="M3806" s="31" t="s">
        <v>1599</v>
      </c>
      <c r="N3806" s="31" t="s">
        <v>1600</v>
      </c>
      <c r="O3806" s="31" t="s">
        <v>12396</v>
      </c>
      <c r="P3806" s="31" t="s">
        <v>12397</v>
      </c>
      <c r="Q3806" s="31" t="s">
        <v>94</v>
      </c>
      <c r="R3806" s="31" t="s">
        <v>8072</v>
      </c>
      <c r="S3806" s="31" t="s">
        <v>43662</v>
      </c>
      <c r="T3806" s="31" t="s">
        <v>43663</v>
      </c>
      <c r="U3806" s="31" t="s">
        <v>43664</v>
      </c>
      <c r="V3806" s="31">
        <v>33</v>
      </c>
      <c r="W3806" s="31" t="s">
        <v>396</v>
      </c>
      <c r="X3806" s="31" t="s">
        <v>43665</v>
      </c>
      <c r="Y3806" s="31" t="s">
        <v>40278</v>
      </c>
      <c r="Z3806" s="31" t="s">
        <v>43666</v>
      </c>
      <c r="AA3806" s="31" t="s">
        <v>43666</v>
      </c>
      <c r="AB3806" s="31" t="s">
        <v>14432</v>
      </c>
      <c r="AC3806" s="31" t="s">
        <v>14433</v>
      </c>
      <c r="AD3806" s="31" t="s">
        <v>94</v>
      </c>
      <c r="AE3806" s="31" t="s">
        <v>40074</v>
      </c>
      <c r="AF3806" s="31" t="s">
        <v>43667</v>
      </c>
      <c r="AG3806" s="31">
        <v>71</v>
      </c>
      <c r="AH3806" s="31" t="s">
        <v>43667</v>
      </c>
      <c r="AI3806" s="31" t="s">
        <v>43668</v>
      </c>
      <c r="AJ3806" s="31">
        <v>13</v>
      </c>
      <c r="AK3806" s="31" t="s">
        <v>43669</v>
      </c>
      <c r="AL3806" s="31" t="s">
        <v>43670</v>
      </c>
      <c r="AM3806" s="31">
        <v>220</v>
      </c>
      <c r="AN3806" s="1">
        <f>IF(X3806="",0,1)</f>
        <v>1</v>
      </c>
      <c r="AO3806" s="1">
        <f>IF(AI3806="",0,1)</f>
        <v>1</v>
      </c>
      <c r="AP3806" s="30">
        <f>DATE(YEAR(AE3806),MONTH(AE3806),DAY(AE3806))</f>
        <v>46299</v>
      </c>
      <c r="AQ3806" s="1" t="str">
        <f>IF(COUNTIF('同场线路Rotas do mesmo SC'!A:A,C3806)&gt;0,"Sim","Não")</f>
        <v>Não</v>
      </c>
      <c r="AR3806" s="1" t="str">
        <f>IF(COUNTIF(揽收业务网点!A:A,P3806)&gt;0,"Sim","Não")</f>
        <v>Não</v>
      </c>
    </row>
    <row r="3807" spans="1:44">
      <c r="A3807" s="31" t="s">
        <v>43671</v>
      </c>
      <c r="B3807" s="31" t="s">
        <v>379</v>
      </c>
      <c r="C3807" s="31" t="s">
        <v>14438</v>
      </c>
      <c r="D3807" s="31" t="s">
        <v>381</v>
      </c>
      <c r="E3807" s="31" t="s">
        <v>382</v>
      </c>
      <c r="F3807" s="31" t="s">
        <v>383</v>
      </c>
      <c r="G3807" s="31">
        <v>21</v>
      </c>
      <c r="H3807" s="31" t="s">
        <v>43672</v>
      </c>
      <c r="I3807" s="31" t="s">
        <v>385</v>
      </c>
      <c r="J3807" s="31" t="s">
        <v>1733</v>
      </c>
      <c r="K3807" s="31" t="s">
        <v>387</v>
      </c>
      <c r="L3807" s="31" t="s">
        <v>1734</v>
      </c>
      <c r="M3807" s="31" t="s">
        <v>43673</v>
      </c>
      <c r="N3807" s="31" t="s">
        <v>43674</v>
      </c>
      <c r="O3807" s="31" t="s">
        <v>1744</v>
      </c>
      <c r="P3807" s="31" t="s">
        <v>1745</v>
      </c>
      <c r="Q3807" s="31" t="s">
        <v>94</v>
      </c>
      <c r="R3807" s="31" t="s">
        <v>5978</v>
      </c>
      <c r="S3807" s="31" t="s">
        <v>5978</v>
      </c>
      <c r="T3807" s="31" t="s">
        <v>43675</v>
      </c>
      <c r="U3807" s="31" t="s">
        <v>43676</v>
      </c>
      <c r="V3807" s="31">
        <v>188</v>
      </c>
      <c r="W3807" s="31" t="s">
        <v>396</v>
      </c>
      <c r="X3807" s="31" t="s">
        <v>43677</v>
      </c>
      <c r="Y3807" s="31" t="s">
        <v>39977</v>
      </c>
      <c r="Z3807" s="31" t="s">
        <v>43678</v>
      </c>
      <c r="AA3807" s="31" t="s">
        <v>43678</v>
      </c>
      <c r="AB3807" s="31" t="s">
        <v>14446</v>
      </c>
      <c r="AC3807" s="31" t="s">
        <v>14447</v>
      </c>
      <c r="AD3807" s="31" t="s">
        <v>94</v>
      </c>
      <c r="AE3807" s="31" t="s">
        <v>40995</v>
      </c>
      <c r="AF3807" s="31" t="s">
        <v>43679</v>
      </c>
      <c r="AG3807" s="31">
        <v>-97</v>
      </c>
      <c r="AH3807" s="31" t="s">
        <v>43679</v>
      </c>
      <c r="AI3807" s="31" t="s">
        <v>43680</v>
      </c>
      <c r="AJ3807" s="31">
        <v>50</v>
      </c>
      <c r="AK3807" s="31" t="s">
        <v>43681</v>
      </c>
      <c r="AL3807" s="31" t="s">
        <v>43682</v>
      </c>
      <c r="AM3807" s="31">
        <v>439</v>
      </c>
      <c r="AN3807" s="1">
        <f>IF(X3807="",0,1)</f>
        <v>1</v>
      </c>
      <c r="AO3807" s="1">
        <f>IF(AI3807="",0,1)</f>
        <v>1</v>
      </c>
      <c r="AP3807" s="30">
        <f>DATE(YEAR(AE3807),MONTH(AE3807),DAY(AE3807))</f>
        <v>46299</v>
      </c>
      <c r="AQ3807" s="1" t="str">
        <f>IF(COUNTIF('同场线路Rotas do mesmo SC'!A:A,C3807)&gt;0,"Sim","Não")</f>
        <v>Não</v>
      </c>
      <c r="AR3807" s="1" t="str">
        <f>IF(COUNTIF(揽收业务网点!A:A,P3807)&gt;0,"Sim","Não")</f>
        <v>Não</v>
      </c>
    </row>
    <row r="3808" spans="1:44">
      <c r="A3808" s="31" t="s">
        <v>43683</v>
      </c>
      <c r="B3808" s="31" t="s">
        <v>379</v>
      </c>
      <c r="C3808" s="31" t="s">
        <v>14452</v>
      </c>
      <c r="D3808" s="31" t="s">
        <v>381</v>
      </c>
      <c r="E3808" s="31" t="s">
        <v>382</v>
      </c>
      <c r="F3808" s="31" t="s">
        <v>383</v>
      </c>
      <c r="G3808" s="31">
        <v>28</v>
      </c>
      <c r="H3808" s="31" t="s">
        <v>14453</v>
      </c>
      <c r="I3808" s="31" t="s">
        <v>868</v>
      </c>
      <c r="J3808" s="31" t="s">
        <v>14454</v>
      </c>
      <c r="K3808" s="31" t="s">
        <v>387</v>
      </c>
      <c r="L3808" s="31" t="s">
        <v>14455</v>
      </c>
      <c r="M3808" s="31" t="s">
        <v>14454</v>
      </c>
      <c r="N3808" s="31" t="s">
        <v>14456</v>
      </c>
      <c r="O3808" s="31" t="s">
        <v>1744</v>
      </c>
      <c r="P3808" s="31" t="s">
        <v>1745</v>
      </c>
      <c r="Q3808" s="31" t="s">
        <v>94</v>
      </c>
      <c r="R3808" s="31" t="s">
        <v>15831</v>
      </c>
      <c r="S3808" s="31" t="s">
        <v>6475</v>
      </c>
      <c r="T3808" s="31" t="s">
        <v>43684</v>
      </c>
      <c r="U3808" s="31" t="s">
        <v>43685</v>
      </c>
      <c r="V3808" s="31">
        <v>268</v>
      </c>
      <c r="W3808" s="31" t="s">
        <v>396</v>
      </c>
      <c r="X3808" s="31" t="s">
        <v>41339</v>
      </c>
      <c r="Y3808" s="31" t="s">
        <v>39977</v>
      </c>
      <c r="Z3808" s="31" t="s">
        <v>43686</v>
      </c>
      <c r="AA3808" s="31" t="s">
        <v>43686</v>
      </c>
      <c r="AB3808" s="31" t="s">
        <v>14462</v>
      </c>
      <c r="AC3808" s="31" t="s">
        <v>14463</v>
      </c>
      <c r="AD3808" s="31" t="s">
        <v>94</v>
      </c>
      <c r="AE3808" s="31" t="s">
        <v>40993</v>
      </c>
      <c r="AF3808" s="31" t="s">
        <v>43105</v>
      </c>
      <c r="AG3808" s="31">
        <v>-16</v>
      </c>
      <c r="AH3808" s="31" t="s">
        <v>43105</v>
      </c>
      <c r="AI3808" s="31"/>
      <c r="AJ3808" s="31">
        <v>120</v>
      </c>
      <c r="AK3808" s="31" t="s">
        <v>43687</v>
      </c>
      <c r="AL3808" s="31" t="s">
        <v>43688</v>
      </c>
      <c r="AM3808" s="31">
        <v>170</v>
      </c>
      <c r="AN3808" s="1">
        <f>IF(X3808="",0,1)</f>
        <v>1</v>
      </c>
      <c r="AO3808" s="1">
        <f>IF(AI3808="",0,1)</f>
        <v>0</v>
      </c>
      <c r="AP3808" s="30">
        <f>DATE(YEAR(AE3808),MONTH(AE3808),DAY(AE3808))</f>
        <v>46299</v>
      </c>
      <c r="AQ3808" s="1" t="str">
        <f>IF(COUNTIF('同场线路Rotas do mesmo SC'!A:A,C3808)&gt;0,"Sim","Não")</f>
        <v>Não</v>
      </c>
      <c r="AR3808" s="1" t="str">
        <f>IF(COUNTIF(揽收业务网点!A:A,P3808)&gt;0,"Sim","Não")</f>
        <v>Não</v>
      </c>
    </row>
    <row r="3809" spans="1:44">
      <c r="A3809" s="31" t="s">
        <v>43689</v>
      </c>
      <c r="B3809" s="31" t="s">
        <v>379</v>
      </c>
      <c r="C3809" s="31" t="s">
        <v>14478</v>
      </c>
      <c r="D3809" s="31" t="s">
        <v>381</v>
      </c>
      <c r="E3809" s="31" t="s">
        <v>382</v>
      </c>
      <c r="F3809" s="31" t="s">
        <v>383</v>
      </c>
      <c r="G3809" s="31">
        <v>42</v>
      </c>
      <c r="H3809" s="31" t="s">
        <v>25019</v>
      </c>
      <c r="I3809" s="31" t="s">
        <v>409</v>
      </c>
      <c r="J3809" s="31" t="s">
        <v>1597</v>
      </c>
      <c r="K3809" s="31" t="s">
        <v>387</v>
      </c>
      <c r="L3809" s="31" t="s">
        <v>1598</v>
      </c>
      <c r="M3809" s="31" t="s">
        <v>25020</v>
      </c>
      <c r="N3809" s="31" t="s">
        <v>25021</v>
      </c>
      <c r="O3809" s="31" t="s">
        <v>12396</v>
      </c>
      <c r="P3809" s="31" t="s">
        <v>12397</v>
      </c>
      <c r="Q3809" s="31" t="s">
        <v>94</v>
      </c>
      <c r="R3809" s="31" t="s">
        <v>17827</v>
      </c>
      <c r="S3809" s="31" t="s">
        <v>15831</v>
      </c>
      <c r="T3809" s="31" t="s">
        <v>43690</v>
      </c>
      <c r="U3809" s="31" t="s">
        <v>43691</v>
      </c>
      <c r="V3809" s="31">
        <v>25</v>
      </c>
      <c r="W3809" s="31" t="s">
        <v>396</v>
      </c>
      <c r="X3809" s="31" t="s">
        <v>40373</v>
      </c>
      <c r="Y3809" s="31" t="s">
        <v>39977</v>
      </c>
      <c r="Z3809" s="31" t="s">
        <v>43417</v>
      </c>
      <c r="AA3809" s="31" t="s">
        <v>43417</v>
      </c>
      <c r="AB3809" s="31" t="s">
        <v>14485</v>
      </c>
      <c r="AC3809" s="31" t="s">
        <v>14486</v>
      </c>
      <c r="AD3809" s="31" t="s">
        <v>94</v>
      </c>
      <c r="AE3809" s="31" t="s">
        <v>41084</v>
      </c>
      <c r="AF3809" s="31" t="s">
        <v>43692</v>
      </c>
      <c r="AG3809" s="31">
        <v>34</v>
      </c>
      <c r="AH3809" s="31" t="s">
        <v>43692</v>
      </c>
      <c r="AI3809" s="31" t="s">
        <v>43693</v>
      </c>
      <c r="AJ3809" s="31">
        <v>22</v>
      </c>
      <c r="AK3809" s="31" t="s">
        <v>43694</v>
      </c>
      <c r="AL3809" s="31" t="s">
        <v>43695</v>
      </c>
      <c r="AM3809" s="31">
        <v>113</v>
      </c>
      <c r="AN3809" s="1">
        <f>IF(X3809="",0,1)</f>
        <v>1</v>
      </c>
      <c r="AO3809" s="1">
        <f>IF(AI3809="",0,1)</f>
        <v>1</v>
      </c>
      <c r="AP3809" s="30">
        <f>DATE(YEAR(AE3809),MONTH(AE3809),DAY(AE3809))</f>
        <v>46299</v>
      </c>
      <c r="AQ3809" s="1" t="str">
        <f>IF(COUNTIF('同场线路Rotas do mesmo SC'!A:A,C3809)&gt;0,"Sim","Não")</f>
        <v>Não</v>
      </c>
      <c r="AR3809" s="1" t="str">
        <f>IF(COUNTIF(揽收业务网点!A:A,P3809)&gt;0,"Sim","Não")</f>
        <v>Não</v>
      </c>
    </row>
    <row r="3810" spans="1:44">
      <c r="A3810" s="31" t="s">
        <v>43696</v>
      </c>
      <c r="B3810" s="31" t="s">
        <v>2590</v>
      </c>
      <c r="C3810" s="31" t="s">
        <v>14492</v>
      </c>
      <c r="D3810" s="31" t="s">
        <v>381</v>
      </c>
      <c r="E3810" s="31" t="s">
        <v>382</v>
      </c>
      <c r="F3810" s="31" t="s">
        <v>383</v>
      </c>
      <c r="G3810" s="31">
        <v>1</v>
      </c>
      <c r="H3810" s="31" t="s">
        <v>4204</v>
      </c>
      <c r="I3810" s="31" t="s">
        <v>1289</v>
      </c>
      <c r="J3810" s="31" t="s">
        <v>4205</v>
      </c>
      <c r="K3810" s="31" t="s">
        <v>411</v>
      </c>
      <c r="L3810" s="31" t="s">
        <v>4206</v>
      </c>
      <c r="M3810" s="31" t="s">
        <v>14493</v>
      </c>
      <c r="N3810" s="31" t="s">
        <v>14494</v>
      </c>
      <c r="O3810" s="31" t="s">
        <v>12276</v>
      </c>
      <c r="P3810" s="31" t="s">
        <v>12277</v>
      </c>
      <c r="Q3810" s="31" t="s">
        <v>94</v>
      </c>
      <c r="R3810" s="31" t="s">
        <v>42155</v>
      </c>
      <c r="S3810" s="31" t="s">
        <v>11467</v>
      </c>
      <c r="T3810" s="31" t="s">
        <v>43697</v>
      </c>
      <c r="U3810" s="31" t="s">
        <v>43698</v>
      </c>
      <c r="V3810" s="31">
        <v>1</v>
      </c>
      <c r="W3810" s="31" t="s">
        <v>396</v>
      </c>
      <c r="X3810" s="31"/>
      <c r="Y3810" s="31" t="s">
        <v>39877</v>
      </c>
      <c r="Z3810" s="31" t="s">
        <v>43699</v>
      </c>
      <c r="AA3810" s="31" t="s">
        <v>43699</v>
      </c>
      <c r="AB3810" s="31" t="s">
        <v>14500</v>
      </c>
      <c r="AC3810" s="31" t="s">
        <v>14501</v>
      </c>
      <c r="AD3810" s="31" t="s">
        <v>94</v>
      </c>
      <c r="AE3810" s="31" t="s">
        <v>39921</v>
      </c>
      <c r="AF3810" s="31"/>
      <c r="AG3810" s="31"/>
      <c r="AH3810" s="31"/>
      <c r="AI3810" s="31"/>
      <c r="AJ3810" s="31"/>
      <c r="AK3810" s="31" t="s">
        <v>43700</v>
      </c>
      <c r="AL3810" s="31" t="s">
        <v>38823</v>
      </c>
      <c r="AM3810" s="31">
        <v>1</v>
      </c>
      <c r="AN3810" s="1">
        <f>IF(X3810="",0,1)</f>
        <v>0</v>
      </c>
      <c r="AO3810" s="1">
        <f>IF(AI3810="",0,1)</f>
        <v>0</v>
      </c>
      <c r="AP3810" s="30">
        <f>DATE(YEAR(AE3810),MONTH(AE3810),DAY(AE3810))</f>
        <v>46299</v>
      </c>
      <c r="AQ3810" s="1" t="str">
        <f>IF(COUNTIF('同场线路Rotas do mesmo SC'!A:A,C3810)&gt;0,"Sim","Não")</f>
        <v>Não</v>
      </c>
      <c r="AR3810" s="1" t="str">
        <f>IF(COUNTIF(揽收业务网点!A:A,P3810)&gt;0,"Sim","Não")</f>
        <v>Não</v>
      </c>
    </row>
    <row r="3811" spans="1:44">
      <c r="A3811" s="31" t="s">
        <v>43701</v>
      </c>
      <c r="B3811" s="31" t="s">
        <v>379</v>
      </c>
      <c r="C3811" s="31" t="s">
        <v>14635</v>
      </c>
      <c r="D3811" s="31" t="s">
        <v>381</v>
      </c>
      <c r="E3811" s="31" t="s">
        <v>382</v>
      </c>
      <c r="F3811" s="31" t="s">
        <v>383</v>
      </c>
      <c r="G3811" s="31">
        <v>187</v>
      </c>
      <c r="H3811" s="31" t="s">
        <v>3952</v>
      </c>
      <c r="I3811" s="31" t="s">
        <v>868</v>
      </c>
      <c r="J3811" s="31" t="s">
        <v>1016</v>
      </c>
      <c r="K3811" s="31" t="s">
        <v>387</v>
      </c>
      <c r="L3811" s="31" t="s">
        <v>1017</v>
      </c>
      <c r="M3811" s="31" t="s">
        <v>3953</v>
      </c>
      <c r="N3811" s="31" t="s">
        <v>3954</v>
      </c>
      <c r="O3811" s="31" t="s">
        <v>1262</v>
      </c>
      <c r="P3811" s="31" t="s">
        <v>1263</v>
      </c>
      <c r="Q3811" s="31" t="s">
        <v>118</v>
      </c>
      <c r="R3811" s="31" t="s">
        <v>16235</v>
      </c>
      <c r="S3811" s="31" t="s">
        <v>16235</v>
      </c>
      <c r="T3811" s="31" t="s">
        <v>41053</v>
      </c>
      <c r="U3811" s="31" t="s">
        <v>43702</v>
      </c>
      <c r="V3811" s="31">
        <v>120</v>
      </c>
      <c r="W3811" s="31" t="s">
        <v>396</v>
      </c>
      <c r="X3811" s="31" t="s">
        <v>43703</v>
      </c>
      <c r="Y3811" s="31" t="s">
        <v>39977</v>
      </c>
      <c r="Z3811" s="31" t="s">
        <v>43704</v>
      </c>
      <c r="AA3811" s="31" t="s">
        <v>43704</v>
      </c>
      <c r="AB3811" s="31" t="s">
        <v>14645</v>
      </c>
      <c r="AC3811" s="31" t="s">
        <v>14646</v>
      </c>
      <c r="AD3811" s="31" t="s">
        <v>118</v>
      </c>
      <c r="AE3811" s="31" t="s">
        <v>40340</v>
      </c>
      <c r="AF3811" s="31" t="s">
        <v>43705</v>
      </c>
      <c r="AG3811" s="31">
        <v>-113</v>
      </c>
      <c r="AH3811" s="31" t="s">
        <v>43705</v>
      </c>
      <c r="AI3811" s="31" t="s">
        <v>43706</v>
      </c>
      <c r="AJ3811" s="31">
        <v>90</v>
      </c>
      <c r="AK3811" s="31" t="s">
        <v>42300</v>
      </c>
      <c r="AL3811" s="31" t="s">
        <v>43707</v>
      </c>
      <c r="AM3811" s="31">
        <v>93</v>
      </c>
      <c r="AN3811" s="1">
        <f>IF(X3811="",0,1)</f>
        <v>1</v>
      </c>
      <c r="AO3811" s="1">
        <f>IF(AI3811="",0,1)</f>
        <v>1</v>
      </c>
      <c r="AP3811" s="30">
        <f>DATE(YEAR(AE3811),MONTH(AE3811),DAY(AE3811))</f>
        <v>46299</v>
      </c>
      <c r="AQ3811" s="1" t="str">
        <f>IF(COUNTIF('同场线路Rotas do mesmo SC'!A:A,C3811)&gt;0,"Sim","Não")</f>
        <v>Não</v>
      </c>
      <c r="AR3811" s="1" t="str">
        <f>IF(COUNTIF(揽收业务网点!A:A,P3811)&gt;0,"Sim","Não")</f>
        <v>Não</v>
      </c>
    </row>
    <row r="3812" spans="1:44">
      <c r="A3812" s="31" t="s">
        <v>43708</v>
      </c>
      <c r="B3812" s="31" t="s">
        <v>379</v>
      </c>
      <c r="C3812" s="31" t="s">
        <v>25158</v>
      </c>
      <c r="D3812" s="31" t="s">
        <v>381</v>
      </c>
      <c r="E3812" s="31" t="s">
        <v>640</v>
      </c>
      <c r="F3812" s="31" t="s">
        <v>383</v>
      </c>
      <c r="G3812" s="31">
        <v>85</v>
      </c>
      <c r="H3812" s="31" t="s">
        <v>33344</v>
      </c>
      <c r="I3812" s="31" t="s">
        <v>702</v>
      </c>
      <c r="J3812" s="31" t="s">
        <v>642</v>
      </c>
      <c r="K3812" s="31" t="s">
        <v>387</v>
      </c>
      <c r="L3812" s="31" t="s">
        <v>643</v>
      </c>
      <c r="M3812" s="31" t="s">
        <v>33345</v>
      </c>
      <c r="N3812" s="31" t="s">
        <v>33346</v>
      </c>
      <c r="O3812" s="31" t="s">
        <v>22808</v>
      </c>
      <c r="P3812" s="31" t="s">
        <v>137</v>
      </c>
      <c r="Q3812" s="31" t="s">
        <v>118</v>
      </c>
      <c r="R3812" s="31" t="s">
        <v>15310</v>
      </c>
      <c r="S3812" s="31" t="s">
        <v>15310</v>
      </c>
      <c r="T3812" s="31" t="s">
        <v>43709</v>
      </c>
      <c r="U3812" s="31" t="s">
        <v>43709</v>
      </c>
      <c r="V3812" s="31">
        <v>0</v>
      </c>
      <c r="W3812" s="31" t="s">
        <v>396</v>
      </c>
      <c r="X3812" s="31" t="s">
        <v>43710</v>
      </c>
      <c r="Y3812" s="31" t="s">
        <v>43711</v>
      </c>
      <c r="Z3812" s="31" t="s">
        <v>40545</v>
      </c>
      <c r="AA3812" s="31" t="s">
        <v>40545</v>
      </c>
      <c r="AB3812" s="31" t="s">
        <v>1025</v>
      </c>
      <c r="AC3812" s="31" t="s">
        <v>1026</v>
      </c>
      <c r="AD3812" s="31" t="s">
        <v>118</v>
      </c>
      <c r="AE3812" s="31" t="s">
        <v>43712</v>
      </c>
      <c r="AF3812" s="31" t="s">
        <v>43713</v>
      </c>
      <c r="AG3812" s="31">
        <v>-156</v>
      </c>
      <c r="AH3812" s="31" t="s">
        <v>43713</v>
      </c>
      <c r="AI3812" s="31" t="s">
        <v>43714</v>
      </c>
      <c r="AJ3812" s="31">
        <v>1753</v>
      </c>
      <c r="AK3812" s="31" t="s">
        <v>43715</v>
      </c>
      <c r="AL3812" s="31" t="s">
        <v>43716</v>
      </c>
      <c r="AM3812" s="31">
        <v>118</v>
      </c>
      <c r="AN3812" s="1">
        <f>IF(X3812="",0,1)</f>
        <v>1</v>
      </c>
      <c r="AO3812" s="1">
        <f>IF(AI3812="",0,1)</f>
        <v>1</v>
      </c>
      <c r="AP3812" s="30">
        <f>DATE(YEAR(AE3812),MONTH(AE3812),DAY(AE3812))</f>
        <v>46299</v>
      </c>
      <c r="AQ3812" s="1" t="str">
        <f>IF(COUNTIF('同场线路Rotas do mesmo SC'!A:A,C3812)&gt;0,"Sim","Não")</f>
        <v>Não</v>
      </c>
      <c r="AR3812" s="1" t="str">
        <f>IF(COUNTIF(揽收业务网点!A:A,P3812)&gt;0,"Sim","Não")</f>
        <v>Sim</v>
      </c>
    </row>
    <row r="3813" spans="1:44">
      <c r="A3813" s="31" t="s">
        <v>43717</v>
      </c>
      <c r="B3813" s="31" t="s">
        <v>379</v>
      </c>
      <c r="C3813" s="31" t="s">
        <v>14704</v>
      </c>
      <c r="D3813" s="31" t="s">
        <v>381</v>
      </c>
      <c r="E3813" s="31" t="s">
        <v>382</v>
      </c>
      <c r="F3813" s="31" t="s">
        <v>383</v>
      </c>
      <c r="G3813" s="31">
        <v>51</v>
      </c>
      <c r="H3813" s="31" t="s">
        <v>13025</v>
      </c>
      <c r="I3813" s="31" t="s">
        <v>868</v>
      </c>
      <c r="J3813" s="31" t="s">
        <v>642</v>
      </c>
      <c r="K3813" s="31" t="s">
        <v>387</v>
      </c>
      <c r="L3813" s="31" t="s">
        <v>643</v>
      </c>
      <c r="M3813" s="31" t="s">
        <v>14705</v>
      </c>
      <c r="N3813" s="31" t="s">
        <v>14706</v>
      </c>
      <c r="O3813" s="31" t="s">
        <v>1229</v>
      </c>
      <c r="P3813" s="31" t="s">
        <v>50</v>
      </c>
      <c r="Q3813" s="31" t="s">
        <v>11</v>
      </c>
      <c r="R3813" s="31" t="s">
        <v>31459</v>
      </c>
      <c r="S3813" s="31" t="s">
        <v>31459</v>
      </c>
      <c r="T3813" s="31" t="s">
        <v>43718</v>
      </c>
      <c r="U3813" s="31" t="s">
        <v>43719</v>
      </c>
      <c r="V3813" s="31">
        <v>60</v>
      </c>
      <c r="W3813" s="31" t="s">
        <v>396</v>
      </c>
      <c r="X3813" s="31" t="s">
        <v>43720</v>
      </c>
      <c r="Y3813" s="31" t="s">
        <v>40265</v>
      </c>
      <c r="Z3813" s="31" t="s">
        <v>43721</v>
      </c>
      <c r="AA3813" s="31" t="s">
        <v>43721</v>
      </c>
      <c r="AB3813" s="31" t="s">
        <v>6491</v>
      </c>
      <c r="AC3813" s="31" t="s">
        <v>46</v>
      </c>
      <c r="AD3813" s="31" t="s">
        <v>11</v>
      </c>
      <c r="AE3813" s="31" t="s">
        <v>40052</v>
      </c>
      <c r="AF3813" s="31" t="s">
        <v>43722</v>
      </c>
      <c r="AG3813" s="31">
        <v>6</v>
      </c>
      <c r="AH3813" s="31" t="s">
        <v>43722</v>
      </c>
      <c r="AI3813" s="31"/>
      <c r="AJ3813" s="31"/>
      <c r="AK3813" s="31"/>
      <c r="AL3813" s="31"/>
      <c r="AM3813" s="31"/>
      <c r="AN3813" s="1">
        <f>IF(X3813="",0,1)</f>
        <v>1</v>
      </c>
      <c r="AO3813" s="1">
        <f>IF(AI3813="",0,1)</f>
        <v>0</v>
      </c>
      <c r="AP3813" s="30">
        <f>DATE(YEAR(AE3813),MONTH(AE3813),DAY(AE3813))</f>
        <v>46299</v>
      </c>
      <c r="AQ3813" s="1" t="str">
        <f>IF(COUNTIF('同场线路Rotas do mesmo SC'!A:A,C3813)&gt;0,"Sim","Não")</f>
        <v>Não</v>
      </c>
      <c r="AR3813" s="1" t="str">
        <f>IF(COUNTIF(揽收业务网点!A:A,P3813)&gt;0,"Sim","Não")</f>
        <v>Sim</v>
      </c>
    </row>
    <row r="3814" spans="1:44">
      <c r="A3814" s="31" t="s">
        <v>43723</v>
      </c>
      <c r="B3814" s="31" t="s">
        <v>2590</v>
      </c>
      <c r="C3814" s="31" t="s">
        <v>14713</v>
      </c>
      <c r="D3814" s="31" t="s">
        <v>381</v>
      </c>
      <c r="E3814" s="31" t="s">
        <v>382</v>
      </c>
      <c r="F3814" s="31" t="s">
        <v>383</v>
      </c>
      <c r="G3814" s="31">
        <v>43</v>
      </c>
      <c r="H3814" s="31" t="s">
        <v>12707</v>
      </c>
      <c r="I3814" s="31" t="s">
        <v>702</v>
      </c>
      <c r="J3814" s="31" t="s">
        <v>1597</v>
      </c>
      <c r="K3814" s="31" t="s">
        <v>387</v>
      </c>
      <c r="L3814" s="31" t="s">
        <v>1598</v>
      </c>
      <c r="M3814" s="31" t="s">
        <v>12412</v>
      </c>
      <c r="N3814" s="31" t="s">
        <v>12413</v>
      </c>
      <c r="O3814" s="31" t="s">
        <v>12396</v>
      </c>
      <c r="P3814" s="31" t="s">
        <v>12397</v>
      </c>
      <c r="Q3814" s="31" t="s">
        <v>94</v>
      </c>
      <c r="R3814" s="31" t="s">
        <v>43724</v>
      </c>
      <c r="S3814" s="31" t="s">
        <v>43725</v>
      </c>
      <c r="T3814" s="31" t="s">
        <v>43726</v>
      </c>
      <c r="U3814" s="31" t="s">
        <v>43727</v>
      </c>
      <c r="V3814" s="31">
        <v>137</v>
      </c>
      <c r="W3814" s="31" t="s">
        <v>396</v>
      </c>
      <c r="X3814" s="31" t="s">
        <v>43728</v>
      </c>
      <c r="Y3814" s="31" t="s">
        <v>40051</v>
      </c>
      <c r="Z3814" s="31" t="s">
        <v>43729</v>
      </c>
      <c r="AA3814" s="31" t="s">
        <v>43729</v>
      </c>
      <c r="AB3814" s="31" t="s">
        <v>1737</v>
      </c>
      <c r="AC3814" s="31" t="s">
        <v>104</v>
      </c>
      <c r="AD3814" s="31" t="s">
        <v>94</v>
      </c>
      <c r="AE3814" s="31" t="s">
        <v>40687</v>
      </c>
      <c r="AF3814" s="31" t="s">
        <v>43730</v>
      </c>
      <c r="AG3814" s="31">
        <v>30</v>
      </c>
      <c r="AH3814" s="31" t="s">
        <v>43730</v>
      </c>
      <c r="AI3814" s="31" t="s">
        <v>43731</v>
      </c>
      <c r="AJ3814" s="31">
        <v>79</v>
      </c>
      <c r="AK3814" s="31" t="s">
        <v>43732</v>
      </c>
      <c r="AL3814" s="31" t="s">
        <v>43733</v>
      </c>
      <c r="AM3814" s="31">
        <v>330</v>
      </c>
      <c r="AN3814" s="1">
        <f>IF(X3814="",0,1)</f>
        <v>1</v>
      </c>
      <c r="AO3814" s="1">
        <f>IF(AI3814="",0,1)</f>
        <v>1</v>
      </c>
      <c r="AP3814" s="30">
        <f>DATE(YEAR(AE3814),MONTH(AE3814),DAY(AE3814))</f>
        <v>46299</v>
      </c>
      <c r="AQ3814" s="1" t="str">
        <f>IF(COUNTIF('同场线路Rotas do mesmo SC'!A:A,C3814)&gt;0,"Sim","Não")</f>
        <v>Não</v>
      </c>
      <c r="AR3814" s="1" t="str">
        <f>IF(COUNTIF(揽收业务网点!A:A,P3814)&gt;0,"Sim","Não")</f>
        <v>Não</v>
      </c>
    </row>
    <row r="3815" spans="1:44">
      <c r="A3815" s="31" t="s">
        <v>43734</v>
      </c>
      <c r="B3815" s="31" t="s">
        <v>379</v>
      </c>
      <c r="C3815" s="31" t="s">
        <v>35401</v>
      </c>
      <c r="D3815" s="31" t="s">
        <v>381</v>
      </c>
      <c r="E3815" s="31" t="s">
        <v>382</v>
      </c>
      <c r="F3815" s="31" t="s">
        <v>383</v>
      </c>
      <c r="G3815" s="31">
        <v>315</v>
      </c>
      <c r="H3815" s="31" t="s">
        <v>26224</v>
      </c>
      <c r="I3815" s="31" t="s">
        <v>512</v>
      </c>
      <c r="J3815" s="31" t="s">
        <v>26081</v>
      </c>
      <c r="K3815" s="31" t="s">
        <v>387</v>
      </c>
      <c r="L3815" s="31" t="s">
        <v>26082</v>
      </c>
      <c r="M3815" s="31" t="s">
        <v>26225</v>
      </c>
      <c r="N3815" s="31" t="s">
        <v>26226</v>
      </c>
      <c r="O3815" s="31" t="s">
        <v>3587</v>
      </c>
      <c r="P3815" s="31" t="s">
        <v>3588</v>
      </c>
      <c r="Q3815" s="31" t="s">
        <v>5</v>
      </c>
      <c r="R3815" s="31" t="s">
        <v>43735</v>
      </c>
      <c r="S3815" s="31" t="s">
        <v>9265</v>
      </c>
      <c r="T3815" s="31" t="s">
        <v>43736</v>
      </c>
      <c r="U3815" s="31" t="s">
        <v>43737</v>
      </c>
      <c r="V3815" s="31">
        <v>390</v>
      </c>
      <c r="W3815" s="31" t="s">
        <v>396</v>
      </c>
      <c r="X3815" s="31" t="s">
        <v>43738</v>
      </c>
      <c r="Y3815" s="31" t="s">
        <v>40063</v>
      </c>
      <c r="Z3815" s="31" t="s">
        <v>43739</v>
      </c>
      <c r="AA3815" s="31" t="s">
        <v>43739</v>
      </c>
      <c r="AB3815" s="31" t="s">
        <v>26232</v>
      </c>
      <c r="AC3815" s="31" t="s">
        <v>26233</v>
      </c>
      <c r="AD3815" s="31" t="s">
        <v>5</v>
      </c>
      <c r="AE3815" s="31" t="s">
        <v>40545</v>
      </c>
      <c r="AF3815" s="31" t="s">
        <v>43740</v>
      </c>
      <c r="AG3815" s="31">
        <v>-154</v>
      </c>
      <c r="AH3815" s="31" t="s">
        <v>43740</v>
      </c>
      <c r="AI3815" s="31" t="s">
        <v>43741</v>
      </c>
      <c r="AJ3815" s="31">
        <v>122</v>
      </c>
      <c r="AK3815" s="31" t="s">
        <v>43742</v>
      </c>
      <c r="AL3815" s="31" t="s">
        <v>43743</v>
      </c>
      <c r="AM3815" s="31">
        <v>175</v>
      </c>
      <c r="AN3815" s="1">
        <f>IF(X3815="",0,1)</f>
        <v>1</v>
      </c>
      <c r="AO3815" s="1">
        <f>IF(AI3815="",0,1)</f>
        <v>1</v>
      </c>
      <c r="AP3815" s="30">
        <f>DATE(YEAR(AE3815),MONTH(AE3815),DAY(AE3815))</f>
        <v>46299</v>
      </c>
      <c r="AQ3815" s="1" t="str">
        <f>IF(COUNTIF('同场线路Rotas do mesmo SC'!A:A,C3815)&gt;0,"Sim","Não")</f>
        <v>Não</v>
      </c>
      <c r="AR3815" s="1" t="str">
        <f>IF(COUNTIF(揽收业务网点!A:A,P3815)&gt;0,"Sim","Não")</f>
        <v>Não</v>
      </c>
    </row>
    <row r="3816" spans="1:44">
      <c r="A3816" s="31" t="s">
        <v>43744</v>
      </c>
      <c r="B3816" s="31" t="s">
        <v>379</v>
      </c>
      <c r="C3816" s="31" t="s">
        <v>14747</v>
      </c>
      <c r="D3816" s="31" t="s">
        <v>381</v>
      </c>
      <c r="E3816" s="31" t="s">
        <v>382</v>
      </c>
      <c r="F3816" s="31" t="s">
        <v>383</v>
      </c>
      <c r="G3816" s="31">
        <v>300</v>
      </c>
      <c r="H3816" s="31" t="s">
        <v>10199</v>
      </c>
      <c r="I3816" s="31" t="s">
        <v>385</v>
      </c>
      <c r="J3816" s="31" t="s">
        <v>10200</v>
      </c>
      <c r="K3816" s="31" t="s">
        <v>387</v>
      </c>
      <c r="L3816" s="31" t="s">
        <v>10201</v>
      </c>
      <c r="M3816" s="31" t="s">
        <v>10202</v>
      </c>
      <c r="N3816" s="31" t="s">
        <v>10203</v>
      </c>
      <c r="O3816" s="31" t="s">
        <v>1262</v>
      </c>
      <c r="P3816" s="31" t="s">
        <v>1263</v>
      </c>
      <c r="Q3816" s="31" t="s">
        <v>118</v>
      </c>
      <c r="R3816" s="31" t="s">
        <v>18205</v>
      </c>
      <c r="S3816" s="31" t="s">
        <v>26146</v>
      </c>
      <c r="T3816" s="31" t="s">
        <v>43745</v>
      </c>
      <c r="U3816" s="31" t="s">
        <v>43746</v>
      </c>
      <c r="V3816" s="31">
        <v>198</v>
      </c>
      <c r="W3816" s="31" t="s">
        <v>396</v>
      </c>
      <c r="X3816" s="31" t="s">
        <v>43747</v>
      </c>
      <c r="Y3816" s="31" t="s">
        <v>39889</v>
      </c>
      <c r="Z3816" s="31" t="s">
        <v>43748</v>
      </c>
      <c r="AA3816" s="31" t="s">
        <v>43748</v>
      </c>
      <c r="AB3816" s="31" t="s">
        <v>10192</v>
      </c>
      <c r="AC3816" s="31" t="s">
        <v>132</v>
      </c>
      <c r="AD3816" s="31" t="s">
        <v>118</v>
      </c>
      <c r="AE3816" s="31" t="s">
        <v>39977</v>
      </c>
      <c r="AF3816" s="31" t="s">
        <v>43749</v>
      </c>
      <c r="AG3816" s="31">
        <v>79</v>
      </c>
      <c r="AH3816" s="31" t="s">
        <v>43749</v>
      </c>
      <c r="AI3816" s="31" t="s">
        <v>43750</v>
      </c>
      <c r="AJ3816" s="31">
        <v>-68</v>
      </c>
      <c r="AK3816" s="31" t="s">
        <v>43751</v>
      </c>
      <c r="AL3816" s="31" t="s">
        <v>43752</v>
      </c>
      <c r="AM3816" s="31">
        <v>100</v>
      </c>
      <c r="AN3816" s="1">
        <f>IF(X3816="",0,1)</f>
        <v>1</v>
      </c>
      <c r="AO3816" s="1">
        <f>IF(AI3816="",0,1)</f>
        <v>1</v>
      </c>
      <c r="AP3816" s="30">
        <f>DATE(YEAR(AE3816),MONTH(AE3816),DAY(AE3816))</f>
        <v>46299</v>
      </c>
      <c r="AQ3816" s="1" t="str">
        <f>IF(COUNTIF('同场线路Rotas do mesmo SC'!A:A,C3816)&gt;0,"Sim","Não")</f>
        <v>Não</v>
      </c>
      <c r="AR3816" s="1" t="str">
        <f>IF(COUNTIF(揽收业务网点!A:A,P3816)&gt;0,"Sim","Não")</f>
        <v>Não</v>
      </c>
    </row>
    <row r="3817" spans="1:44">
      <c r="A3817" s="31" t="s">
        <v>43753</v>
      </c>
      <c r="B3817" s="31" t="s">
        <v>379</v>
      </c>
      <c r="C3817" s="31" t="s">
        <v>14790</v>
      </c>
      <c r="D3817" s="31" t="s">
        <v>381</v>
      </c>
      <c r="E3817" s="31" t="s">
        <v>382</v>
      </c>
      <c r="F3817" s="31" t="s">
        <v>383</v>
      </c>
      <c r="G3817" s="31">
        <v>40</v>
      </c>
      <c r="H3817" s="31" t="s">
        <v>10861</v>
      </c>
      <c r="I3817" s="31" t="s">
        <v>868</v>
      </c>
      <c r="J3817" s="31" t="s">
        <v>642</v>
      </c>
      <c r="K3817" s="31" t="s">
        <v>387</v>
      </c>
      <c r="L3817" s="31" t="s">
        <v>643</v>
      </c>
      <c r="M3817" s="31" t="s">
        <v>10862</v>
      </c>
      <c r="N3817" s="31" t="s">
        <v>10863</v>
      </c>
      <c r="O3817" s="31" t="s">
        <v>653</v>
      </c>
      <c r="P3817" s="31" t="s">
        <v>654</v>
      </c>
      <c r="Q3817" s="31" t="s">
        <v>11</v>
      </c>
      <c r="R3817" s="31" t="s">
        <v>31658</v>
      </c>
      <c r="S3817" s="31" t="s">
        <v>43754</v>
      </c>
      <c r="T3817" s="31" t="s">
        <v>43755</v>
      </c>
      <c r="U3817" s="31" t="s">
        <v>43756</v>
      </c>
      <c r="V3817" s="31">
        <v>976</v>
      </c>
      <c r="W3817" s="31" t="s">
        <v>396</v>
      </c>
      <c r="X3817" s="31" t="s">
        <v>43757</v>
      </c>
      <c r="Y3817" s="31" t="s">
        <v>40051</v>
      </c>
      <c r="Z3817" s="31" t="s">
        <v>43758</v>
      </c>
      <c r="AA3817" s="31" t="s">
        <v>43758</v>
      </c>
      <c r="AB3817" s="31" t="s">
        <v>14796</v>
      </c>
      <c r="AC3817" s="31" t="s">
        <v>14797</v>
      </c>
      <c r="AD3817" s="31" t="s">
        <v>11</v>
      </c>
      <c r="AE3817" s="31" t="s">
        <v>40052</v>
      </c>
      <c r="AF3817" s="31" t="s">
        <v>43759</v>
      </c>
      <c r="AG3817" s="31">
        <v>-45</v>
      </c>
      <c r="AH3817" s="31" t="s">
        <v>43759</v>
      </c>
      <c r="AI3817" s="31" t="s">
        <v>43760</v>
      </c>
      <c r="AJ3817" s="31">
        <v>26</v>
      </c>
      <c r="AK3817" s="31" t="s">
        <v>41133</v>
      </c>
      <c r="AL3817" s="31" t="s">
        <v>43761</v>
      </c>
      <c r="AM3817" s="31">
        <v>188</v>
      </c>
      <c r="AN3817" s="1">
        <f>IF(X3817="",0,1)</f>
        <v>1</v>
      </c>
      <c r="AO3817" s="1">
        <f>IF(AI3817="",0,1)</f>
        <v>1</v>
      </c>
      <c r="AP3817" s="30">
        <f>DATE(YEAR(AE3817),MONTH(AE3817),DAY(AE3817))</f>
        <v>46299</v>
      </c>
      <c r="AQ3817" s="1" t="str">
        <f>IF(COUNTIF('同场线路Rotas do mesmo SC'!A:A,C3817)&gt;0,"Sim","Não")</f>
        <v>Não</v>
      </c>
      <c r="AR3817" s="1" t="str">
        <f>IF(COUNTIF(揽收业务网点!A:A,P3817)&gt;0,"Sim","Não")</f>
        <v>Não</v>
      </c>
    </row>
    <row r="3818" spans="1:44">
      <c r="A3818" s="31" t="s">
        <v>43762</v>
      </c>
      <c r="B3818" s="31" t="s">
        <v>379</v>
      </c>
      <c r="C3818" s="31" t="s">
        <v>14801</v>
      </c>
      <c r="D3818" s="31" t="s">
        <v>381</v>
      </c>
      <c r="E3818" s="31" t="s">
        <v>382</v>
      </c>
      <c r="F3818" s="31" t="s">
        <v>383</v>
      </c>
      <c r="G3818" s="31">
        <v>19</v>
      </c>
      <c r="H3818" s="31" t="s">
        <v>14802</v>
      </c>
      <c r="I3818" s="31" t="s">
        <v>512</v>
      </c>
      <c r="J3818" s="31" t="s">
        <v>14803</v>
      </c>
      <c r="K3818" s="31" t="s">
        <v>387</v>
      </c>
      <c r="L3818" s="31" t="s">
        <v>14804</v>
      </c>
      <c r="M3818" s="31" t="s">
        <v>14805</v>
      </c>
      <c r="N3818" s="31" t="s">
        <v>14806</v>
      </c>
      <c r="O3818" s="31" t="s">
        <v>6856</v>
      </c>
      <c r="P3818" s="31" t="s">
        <v>6857</v>
      </c>
      <c r="Q3818" s="31" t="s">
        <v>94</v>
      </c>
      <c r="R3818" s="31" t="s">
        <v>25749</v>
      </c>
      <c r="S3818" s="31" t="s">
        <v>5366</v>
      </c>
      <c r="T3818" s="31" t="s">
        <v>43763</v>
      </c>
      <c r="U3818" s="31" t="s">
        <v>43764</v>
      </c>
      <c r="V3818" s="31">
        <v>13</v>
      </c>
      <c r="W3818" s="31" t="s">
        <v>396</v>
      </c>
      <c r="X3818" s="31" t="s">
        <v>43765</v>
      </c>
      <c r="Y3818" s="31" t="s">
        <v>41653</v>
      </c>
      <c r="Z3818" s="31" t="s">
        <v>43766</v>
      </c>
      <c r="AA3818" s="31" t="s">
        <v>43766</v>
      </c>
      <c r="AB3818" s="31" t="s">
        <v>14810</v>
      </c>
      <c r="AC3818" s="31" t="s">
        <v>106</v>
      </c>
      <c r="AD3818" s="31" t="s">
        <v>94</v>
      </c>
      <c r="AE3818" s="31" t="s">
        <v>43767</v>
      </c>
      <c r="AF3818" s="31" t="s">
        <v>43768</v>
      </c>
      <c r="AG3818" s="31">
        <v>184</v>
      </c>
      <c r="AH3818" s="31" t="s">
        <v>43768</v>
      </c>
      <c r="AI3818" s="31" t="s">
        <v>43769</v>
      </c>
      <c r="AJ3818" s="31">
        <v>61</v>
      </c>
      <c r="AK3818" s="31" t="s">
        <v>43770</v>
      </c>
      <c r="AL3818" s="31" t="s">
        <v>43771</v>
      </c>
      <c r="AM3818" s="31">
        <v>116</v>
      </c>
      <c r="AN3818" s="1">
        <f>IF(X3818="",0,1)</f>
        <v>1</v>
      </c>
      <c r="AO3818" s="1">
        <f>IF(AI3818="",0,1)</f>
        <v>1</v>
      </c>
      <c r="AP3818" s="30">
        <f>DATE(YEAR(AE3818),MONTH(AE3818),DAY(AE3818))</f>
        <v>46299</v>
      </c>
      <c r="AQ3818" s="1" t="str">
        <f>IF(COUNTIF('同场线路Rotas do mesmo SC'!A:A,C3818)&gt;0,"Sim","Não")</f>
        <v>Não</v>
      </c>
      <c r="AR3818" s="1" t="str">
        <f>IF(COUNTIF(揽收业务网点!A:A,P3818)&gt;0,"Sim","Não")</f>
        <v>Não</v>
      </c>
    </row>
    <row r="3819" spans="1:44">
      <c r="A3819" s="31" t="s">
        <v>43772</v>
      </c>
      <c r="B3819" s="31" t="s">
        <v>379</v>
      </c>
      <c r="C3819" s="31" t="s">
        <v>14814</v>
      </c>
      <c r="D3819" s="31" t="s">
        <v>381</v>
      </c>
      <c r="E3819" s="31" t="s">
        <v>382</v>
      </c>
      <c r="F3819" s="31" t="s">
        <v>732</v>
      </c>
      <c r="G3819" s="31">
        <v>20</v>
      </c>
      <c r="H3819" s="31" t="s">
        <v>12896</v>
      </c>
      <c r="I3819" s="31" t="s">
        <v>385</v>
      </c>
      <c r="J3819" s="31" t="s">
        <v>2187</v>
      </c>
      <c r="K3819" s="31" t="s">
        <v>387</v>
      </c>
      <c r="L3819" s="31" t="s">
        <v>2188</v>
      </c>
      <c r="M3819" s="31" t="s">
        <v>43773</v>
      </c>
      <c r="N3819" s="31" t="s">
        <v>43774</v>
      </c>
      <c r="O3819" s="31" t="s">
        <v>12822</v>
      </c>
      <c r="P3819" s="31" t="s">
        <v>12823</v>
      </c>
      <c r="Q3819" s="31" t="s">
        <v>145</v>
      </c>
      <c r="R3819" s="31" t="s">
        <v>12533</v>
      </c>
      <c r="S3819" s="31" t="s">
        <v>12533</v>
      </c>
      <c r="T3819" s="31" t="s">
        <v>43775</v>
      </c>
      <c r="U3819" s="31" t="s">
        <v>43776</v>
      </c>
      <c r="V3819" s="31">
        <v>9</v>
      </c>
      <c r="W3819" s="31" t="s">
        <v>396</v>
      </c>
      <c r="X3819" s="31" t="s">
        <v>43777</v>
      </c>
      <c r="Y3819" s="31" t="s">
        <v>40265</v>
      </c>
      <c r="Z3819" s="31" t="s">
        <v>43778</v>
      </c>
      <c r="AA3819" s="31" t="s">
        <v>43778</v>
      </c>
      <c r="AB3819" s="31" t="s">
        <v>13619</v>
      </c>
      <c r="AC3819" s="31" t="s">
        <v>13620</v>
      </c>
      <c r="AD3819" s="31" t="s">
        <v>145</v>
      </c>
      <c r="AE3819" s="31" t="s">
        <v>40052</v>
      </c>
      <c r="AF3819" s="31" t="s">
        <v>43779</v>
      </c>
      <c r="AG3819" s="31">
        <v>-40</v>
      </c>
      <c r="AH3819" s="31" t="s">
        <v>43779</v>
      </c>
      <c r="AI3819" s="31"/>
      <c r="AJ3819" s="31">
        <v>28</v>
      </c>
      <c r="AK3819" s="31" t="s">
        <v>43780</v>
      </c>
      <c r="AL3819" s="31" t="s">
        <v>43781</v>
      </c>
      <c r="AM3819" s="31">
        <v>134</v>
      </c>
      <c r="AN3819" s="1">
        <f>IF(X3819="",0,1)</f>
        <v>1</v>
      </c>
      <c r="AO3819" s="1">
        <f>IF(AI3819="",0,1)</f>
        <v>0</v>
      </c>
      <c r="AP3819" s="30">
        <f>DATE(YEAR(AE3819),MONTH(AE3819),DAY(AE3819))</f>
        <v>46299</v>
      </c>
      <c r="AQ3819" s="1" t="str">
        <f>IF(COUNTIF('同场线路Rotas do mesmo SC'!A:A,C3819)&gt;0,"Sim","Não")</f>
        <v>Não</v>
      </c>
      <c r="AR3819" s="1" t="str">
        <f>IF(COUNTIF(揽收业务网点!A:A,P3819)&gt;0,"Sim","Não")</f>
        <v>Não</v>
      </c>
    </row>
    <row r="3820" spans="1:44">
      <c r="A3820" s="31" t="s">
        <v>43782</v>
      </c>
      <c r="B3820" s="31" t="s">
        <v>379</v>
      </c>
      <c r="C3820" s="31" t="s">
        <v>14860</v>
      </c>
      <c r="D3820" s="31" t="s">
        <v>381</v>
      </c>
      <c r="E3820" s="31" t="s">
        <v>382</v>
      </c>
      <c r="F3820" s="31" t="s">
        <v>383</v>
      </c>
      <c r="G3820" s="31">
        <v>43</v>
      </c>
      <c r="H3820" s="31" t="s">
        <v>22780</v>
      </c>
      <c r="I3820" s="31" t="s">
        <v>868</v>
      </c>
      <c r="J3820" s="31" t="s">
        <v>2187</v>
      </c>
      <c r="K3820" s="31" t="s">
        <v>387</v>
      </c>
      <c r="L3820" s="31" t="s">
        <v>2188</v>
      </c>
      <c r="M3820" s="31" t="s">
        <v>22781</v>
      </c>
      <c r="N3820" s="31" t="s">
        <v>22782</v>
      </c>
      <c r="O3820" s="31" t="s">
        <v>1229</v>
      </c>
      <c r="P3820" s="31" t="s">
        <v>50</v>
      </c>
      <c r="Q3820" s="31" t="s">
        <v>11</v>
      </c>
      <c r="R3820" s="31" t="s">
        <v>35112</v>
      </c>
      <c r="S3820" s="31" t="s">
        <v>16288</v>
      </c>
      <c r="T3820" s="31" t="s">
        <v>43783</v>
      </c>
      <c r="U3820" s="31" t="s">
        <v>43784</v>
      </c>
      <c r="V3820" s="31">
        <v>38</v>
      </c>
      <c r="W3820" s="31" t="s">
        <v>396</v>
      </c>
      <c r="X3820" s="31" t="s">
        <v>43785</v>
      </c>
      <c r="Y3820" s="31" t="s">
        <v>39977</v>
      </c>
      <c r="Z3820" s="31" t="s">
        <v>43786</v>
      </c>
      <c r="AA3820" s="31" t="s">
        <v>43786</v>
      </c>
      <c r="AB3820" s="31" t="s">
        <v>14864</v>
      </c>
      <c r="AC3820" s="31" t="s">
        <v>14865</v>
      </c>
      <c r="AD3820" s="31" t="s">
        <v>11</v>
      </c>
      <c r="AE3820" s="31" t="s">
        <v>43787</v>
      </c>
      <c r="AF3820" s="31" t="s">
        <v>41210</v>
      </c>
      <c r="AG3820" s="31">
        <v>6</v>
      </c>
      <c r="AH3820" s="31" t="s">
        <v>41210</v>
      </c>
      <c r="AI3820" s="31" t="s">
        <v>43788</v>
      </c>
      <c r="AJ3820" s="31">
        <v>71</v>
      </c>
      <c r="AK3820" s="31" t="s">
        <v>43789</v>
      </c>
      <c r="AL3820" s="31" t="s">
        <v>43790</v>
      </c>
      <c r="AM3820" s="31">
        <v>41</v>
      </c>
      <c r="AN3820" s="1">
        <f>IF(X3820="",0,1)</f>
        <v>1</v>
      </c>
      <c r="AO3820" s="1">
        <f>IF(AI3820="",0,1)</f>
        <v>1</v>
      </c>
      <c r="AP3820" s="30">
        <f>DATE(YEAR(AE3820),MONTH(AE3820),DAY(AE3820))</f>
        <v>46299</v>
      </c>
      <c r="AQ3820" s="1" t="str">
        <f>IF(COUNTIF('同场线路Rotas do mesmo SC'!A:A,C3820)&gt;0,"Sim","Não")</f>
        <v>Não</v>
      </c>
      <c r="AR3820" s="1" t="str">
        <f>IF(COUNTIF(揽收业务网点!A:A,P3820)&gt;0,"Sim","Não")</f>
        <v>Sim</v>
      </c>
    </row>
    <row r="3821" spans="1:44">
      <c r="A3821" s="31" t="s">
        <v>43791</v>
      </c>
      <c r="B3821" s="31" t="s">
        <v>379</v>
      </c>
      <c r="C3821" s="31" t="s">
        <v>15634</v>
      </c>
      <c r="D3821" s="31" t="s">
        <v>381</v>
      </c>
      <c r="E3821" s="31" t="s">
        <v>382</v>
      </c>
      <c r="F3821" s="31" t="s">
        <v>383</v>
      </c>
      <c r="G3821" s="31">
        <v>15</v>
      </c>
      <c r="H3821" s="31" t="s">
        <v>15635</v>
      </c>
      <c r="I3821" s="31" t="s">
        <v>385</v>
      </c>
      <c r="J3821" s="31" t="s">
        <v>15365</v>
      </c>
      <c r="K3821" s="31" t="s">
        <v>387</v>
      </c>
      <c r="L3821" s="31" t="s">
        <v>15366</v>
      </c>
      <c r="M3821" s="31" t="s">
        <v>15367</v>
      </c>
      <c r="N3821" s="31" t="s">
        <v>15368</v>
      </c>
      <c r="O3821" s="31" t="s">
        <v>15336</v>
      </c>
      <c r="P3821" s="31" t="s">
        <v>15337</v>
      </c>
      <c r="Q3821" s="31" t="s">
        <v>5</v>
      </c>
      <c r="R3821" s="31" t="s">
        <v>43792</v>
      </c>
      <c r="S3821" s="31" t="s">
        <v>11605</v>
      </c>
      <c r="T3821" s="31" t="s">
        <v>43793</v>
      </c>
      <c r="U3821" s="31" t="s">
        <v>43794</v>
      </c>
      <c r="V3821" s="31">
        <v>43</v>
      </c>
      <c r="W3821" s="31" t="s">
        <v>396</v>
      </c>
      <c r="X3821" s="31" t="s">
        <v>43795</v>
      </c>
      <c r="Y3821" s="31" t="s">
        <v>40995</v>
      </c>
      <c r="Z3821" s="31" t="s">
        <v>43796</v>
      </c>
      <c r="AA3821" s="31" t="s">
        <v>43796</v>
      </c>
      <c r="AB3821" s="31" t="s">
        <v>15641</v>
      </c>
      <c r="AC3821" s="31" t="s">
        <v>15642</v>
      </c>
      <c r="AD3821" s="31" t="s">
        <v>5</v>
      </c>
      <c r="AE3821" s="31" t="s">
        <v>40340</v>
      </c>
      <c r="AF3821" s="31" t="s">
        <v>43797</v>
      </c>
      <c r="AG3821" s="31">
        <v>-15</v>
      </c>
      <c r="AH3821" s="31" t="s">
        <v>43797</v>
      </c>
      <c r="AI3821" s="31" t="s">
        <v>43798</v>
      </c>
      <c r="AJ3821" s="31">
        <v>11</v>
      </c>
      <c r="AK3821" s="31" t="s">
        <v>43799</v>
      </c>
      <c r="AL3821" s="31" t="s">
        <v>43800</v>
      </c>
      <c r="AM3821" s="31">
        <v>84</v>
      </c>
      <c r="AN3821" s="1">
        <f>IF(X3821="",0,1)</f>
        <v>1</v>
      </c>
      <c r="AO3821" s="1">
        <f>IF(AI3821="",0,1)</f>
        <v>1</v>
      </c>
      <c r="AP3821" s="30">
        <f>DATE(YEAR(AE3821),MONTH(AE3821),DAY(AE3821))</f>
        <v>46299</v>
      </c>
      <c r="AQ3821" s="1" t="str">
        <f>IF(COUNTIF('同场线路Rotas do mesmo SC'!A:A,C3821)&gt;0,"Sim","Não")</f>
        <v>Não</v>
      </c>
      <c r="AR3821" s="1" t="str">
        <f>IF(COUNTIF(揽收业务网点!A:A,P3821)&gt;0,"Sim","Não")</f>
        <v>Não</v>
      </c>
    </row>
    <row r="3822" spans="1:44">
      <c r="A3822" s="31" t="s">
        <v>43801</v>
      </c>
      <c r="B3822" s="31" t="s">
        <v>379</v>
      </c>
      <c r="C3822" s="31" t="s">
        <v>15660</v>
      </c>
      <c r="D3822" s="31" t="s">
        <v>381</v>
      </c>
      <c r="E3822" s="31" t="s">
        <v>382</v>
      </c>
      <c r="F3822" s="31" t="s">
        <v>383</v>
      </c>
      <c r="G3822" s="31">
        <v>18</v>
      </c>
      <c r="H3822" s="31" t="s">
        <v>384</v>
      </c>
      <c r="I3822" s="31" t="s">
        <v>385</v>
      </c>
      <c r="J3822" s="31" t="s">
        <v>386</v>
      </c>
      <c r="K3822" s="31" t="s">
        <v>387</v>
      </c>
      <c r="L3822" s="31" t="s">
        <v>388</v>
      </c>
      <c r="M3822" s="31" t="s">
        <v>386</v>
      </c>
      <c r="N3822" s="31" t="s">
        <v>389</v>
      </c>
      <c r="O3822" s="31" t="s">
        <v>15336</v>
      </c>
      <c r="P3822" s="31" t="s">
        <v>15337</v>
      </c>
      <c r="Q3822" s="31" t="s">
        <v>5</v>
      </c>
      <c r="R3822" s="31" t="s">
        <v>24214</v>
      </c>
      <c r="S3822" s="31" t="s">
        <v>43802</v>
      </c>
      <c r="T3822" s="31" t="s">
        <v>43803</v>
      </c>
      <c r="U3822" s="31" t="s">
        <v>43804</v>
      </c>
      <c r="V3822" s="31">
        <v>13</v>
      </c>
      <c r="W3822" s="31" t="s">
        <v>396</v>
      </c>
      <c r="X3822" s="31" t="s">
        <v>43805</v>
      </c>
      <c r="Y3822" s="31" t="s">
        <v>40408</v>
      </c>
      <c r="Z3822" s="31" t="s">
        <v>43806</v>
      </c>
      <c r="AA3822" s="31" t="s">
        <v>43806</v>
      </c>
      <c r="AB3822" s="31" t="s">
        <v>15666</v>
      </c>
      <c r="AC3822" s="31" t="s">
        <v>15667</v>
      </c>
      <c r="AD3822" s="31" t="s">
        <v>5</v>
      </c>
      <c r="AE3822" s="31" t="s">
        <v>40596</v>
      </c>
      <c r="AF3822" s="31" t="s">
        <v>43807</v>
      </c>
      <c r="AG3822" s="31">
        <v>-36</v>
      </c>
      <c r="AH3822" s="31" t="s">
        <v>43807</v>
      </c>
      <c r="AI3822" s="31" t="s">
        <v>43808</v>
      </c>
      <c r="AJ3822" s="31">
        <v>86</v>
      </c>
      <c r="AK3822" s="31" t="s">
        <v>43809</v>
      </c>
      <c r="AL3822" s="31" t="s">
        <v>40975</v>
      </c>
      <c r="AM3822" s="31">
        <v>47</v>
      </c>
      <c r="AN3822" s="1">
        <f>IF(X3822="",0,1)</f>
        <v>1</v>
      </c>
      <c r="AO3822" s="1">
        <f>IF(AI3822="",0,1)</f>
        <v>1</v>
      </c>
      <c r="AP3822" s="30">
        <f>DATE(YEAR(AE3822),MONTH(AE3822),DAY(AE3822))</f>
        <v>46299</v>
      </c>
      <c r="AQ3822" s="1" t="str">
        <f>IF(COUNTIF('同场线路Rotas do mesmo SC'!A:A,C3822)&gt;0,"Sim","Não")</f>
        <v>Não</v>
      </c>
      <c r="AR3822" s="1" t="str">
        <f>IF(COUNTIF(揽收业务网点!A:A,P3822)&gt;0,"Sim","Não")</f>
        <v>Não</v>
      </c>
    </row>
    <row r="3823" spans="1:44">
      <c r="A3823" s="31" t="s">
        <v>43810</v>
      </c>
      <c r="B3823" s="31" t="s">
        <v>379</v>
      </c>
      <c r="C3823" s="31" t="s">
        <v>25426</v>
      </c>
      <c r="D3823" s="31" t="s">
        <v>381</v>
      </c>
      <c r="E3823" s="31" t="s">
        <v>382</v>
      </c>
      <c r="F3823" s="31" t="s">
        <v>383</v>
      </c>
      <c r="G3823" s="31">
        <v>37</v>
      </c>
      <c r="H3823" s="31" t="s">
        <v>25427</v>
      </c>
      <c r="I3823" s="31" t="s">
        <v>385</v>
      </c>
      <c r="J3823" s="31" t="s">
        <v>642</v>
      </c>
      <c r="K3823" s="31" t="s">
        <v>387</v>
      </c>
      <c r="L3823" s="31" t="s">
        <v>643</v>
      </c>
      <c r="M3823" s="31" t="s">
        <v>25428</v>
      </c>
      <c r="N3823" s="31" t="s">
        <v>25429</v>
      </c>
      <c r="O3823" s="31" t="s">
        <v>1229</v>
      </c>
      <c r="P3823" s="31" t="s">
        <v>50</v>
      </c>
      <c r="Q3823" s="31" t="s">
        <v>11</v>
      </c>
      <c r="R3823" s="31" t="s">
        <v>43811</v>
      </c>
      <c r="S3823" s="31" t="s">
        <v>33438</v>
      </c>
      <c r="T3823" s="31" t="s">
        <v>43812</v>
      </c>
      <c r="U3823" s="31" t="s">
        <v>43813</v>
      </c>
      <c r="V3823" s="31">
        <v>74</v>
      </c>
      <c r="W3823" s="31" t="s">
        <v>396</v>
      </c>
      <c r="X3823" s="31" t="s">
        <v>43814</v>
      </c>
      <c r="Y3823" s="31" t="s">
        <v>40265</v>
      </c>
      <c r="Z3823" s="31" t="s">
        <v>43815</v>
      </c>
      <c r="AA3823" s="31" t="s">
        <v>43815</v>
      </c>
      <c r="AB3823" s="31" t="s">
        <v>13969</v>
      </c>
      <c r="AC3823" s="31" t="s">
        <v>13970</v>
      </c>
      <c r="AD3823" s="31" t="s">
        <v>11</v>
      </c>
      <c r="AE3823" s="31" t="s">
        <v>40408</v>
      </c>
      <c r="AF3823" s="31" t="s">
        <v>43816</v>
      </c>
      <c r="AG3823" s="31">
        <v>54</v>
      </c>
      <c r="AH3823" s="31" t="s">
        <v>43816</v>
      </c>
      <c r="AI3823" s="31" t="s">
        <v>43817</v>
      </c>
      <c r="AJ3823" s="31">
        <v>15</v>
      </c>
      <c r="AK3823" s="31" t="s">
        <v>43818</v>
      </c>
      <c r="AL3823" s="31" t="s">
        <v>43819</v>
      </c>
      <c r="AM3823" s="31">
        <v>129</v>
      </c>
      <c r="AN3823" s="1">
        <f>IF(X3823="",0,1)</f>
        <v>1</v>
      </c>
      <c r="AO3823" s="1">
        <f>IF(AI3823="",0,1)</f>
        <v>1</v>
      </c>
      <c r="AP3823" s="30">
        <f>DATE(YEAR(AE3823),MONTH(AE3823),DAY(AE3823))</f>
        <v>46299</v>
      </c>
      <c r="AQ3823" s="1" t="str">
        <f>IF(COUNTIF('同场线路Rotas do mesmo SC'!A:A,C3823)&gt;0,"Sim","Não")</f>
        <v>Não</v>
      </c>
      <c r="AR3823" s="1" t="str">
        <f>IF(COUNTIF(揽收业务网点!A:A,P3823)&gt;0,"Sim","Não")</f>
        <v>Sim</v>
      </c>
    </row>
    <row r="3824" spans="1:44">
      <c r="A3824" s="31" t="s">
        <v>43820</v>
      </c>
      <c r="B3824" s="31" t="s">
        <v>379</v>
      </c>
      <c r="C3824" s="31" t="s">
        <v>14902</v>
      </c>
      <c r="D3824" s="31" t="s">
        <v>381</v>
      </c>
      <c r="E3824" s="31" t="s">
        <v>382</v>
      </c>
      <c r="F3824" s="31" t="s">
        <v>383</v>
      </c>
      <c r="G3824" s="31">
        <v>120</v>
      </c>
      <c r="H3824" s="31" t="s">
        <v>14903</v>
      </c>
      <c r="I3824" s="31" t="s">
        <v>385</v>
      </c>
      <c r="J3824" s="31" t="s">
        <v>14904</v>
      </c>
      <c r="K3824" s="31" t="s">
        <v>387</v>
      </c>
      <c r="L3824" s="31" t="s">
        <v>14905</v>
      </c>
      <c r="M3824" s="31" t="s">
        <v>14906</v>
      </c>
      <c r="N3824" s="31" t="s">
        <v>14907</v>
      </c>
      <c r="O3824" s="31" t="s">
        <v>6856</v>
      </c>
      <c r="P3824" s="31" t="s">
        <v>6857</v>
      </c>
      <c r="Q3824" s="31" t="s">
        <v>94</v>
      </c>
      <c r="R3824" s="31" t="s">
        <v>43821</v>
      </c>
      <c r="S3824" s="31" t="s">
        <v>22972</v>
      </c>
      <c r="T3824" s="31" t="s">
        <v>43822</v>
      </c>
      <c r="U3824" s="31" t="s">
        <v>43823</v>
      </c>
      <c r="V3824" s="31">
        <v>38</v>
      </c>
      <c r="W3824" s="31" t="s">
        <v>396</v>
      </c>
      <c r="X3824" s="31" t="s">
        <v>42788</v>
      </c>
      <c r="Y3824" s="31" t="s">
        <v>39977</v>
      </c>
      <c r="Z3824" s="31" t="s">
        <v>43824</v>
      </c>
      <c r="AA3824" s="31" t="s">
        <v>43824</v>
      </c>
      <c r="AB3824" s="31" t="s">
        <v>14914</v>
      </c>
      <c r="AC3824" s="31" t="s">
        <v>14915</v>
      </c>
      <c r="AD3824" s="31" t="s">
        <v>94</v>
      </c>
      <c r="AE3824" s="31" t="s">
        <v>40052</v>
      </c>
      <c r="AF3824" s="31" t="s">
        <v>43825</v>
      </c>
      <c r="AG3824" s="31">
        <v>160</v>
      </c>
      <c r="AH3824" s="31" t="s">
        <v>43825</v>
      </c>
      <c r="AI3824" s="31" t="s">
        <v>43826</v>
      </c>
      <c r="AJ3824" s="31">
        <v>7</v>
      </c>
      <c r="AK3824" s="31" t="s">
        <v>43827</v>
      </c>
      <c r="AL3824" s="31" t="s">
        <v>43828</v>
      </c>
      <c r="AM3824" s="31">
        <v>101</v>
      </c>
      <c r="AN3824" s="1">
        <f>IF(X3824="",0,1)</f>
        <v>1</v>
      </c>
      <c r="AO3824" s="1">
        <f>IF(AI3824="",0,1)</f>
        <v>1</v>
      </c>
      <c r="AP3824" s="30">
        <f>DATE(YEAR(AE3824),MONTH(AE3824),DAY(AE3824))</f>
        <v>46299</v>
      </c>
      <c r="AQ3824" s="1" t="str">
        <f>IF(COUNTIF('同场线路Rotas do mesmo SC'!A:A,C3824)&gt;0,"Sim","Não")</f>
        <v>Não</v>
      </c>
      <c r="AR3824" s="1" t="str">
        <f>IF(COUNTIF(揽收业务网点!A:A,P3824)&gt;0,"Sim","Não")</f>
        <v>Não</v>
      </c>
    </row>
    <row r="3825" spans="1:44">
      <c r="A3825" s="31" t="s">
        <v>43829</v>
      </c>
      <c r="B3825" s="31" t="s">
        <v>379</v>
      </c>
      <c r="C3825" s="31" t="s">
        <v>14920</v>
      </c>
      <c r="D3825" s="31" t="s">
        <v>381</v>
      </c>
      <c r="E3825" s="31" t="s">
        <v>382</v>
      </c>
      <c r="F3825" s="31" t="s">
        <v>383</v>
      </c>
      <c r="G3825" s="31">
        <v>15</v>
      </c>
      <c r="H3825" s="31" t="s">
        <v>4204</v>
      </c>
      <c r="I3825" s="31" t="s">
        <v>1289</v>
      </c>
      <c r="J3825" s="31" t="s">
        <v>4205</v>
      </c>
      <c r="K3825" s="31" t="s">
        <v>411</v>
      </c>
      <c r="L3825" s="31" t="s">
        <v>4206</v>
      </c>
      <c r="M3825" s="31" t="s">
        <v>14921</v>
      </c>
      <c r="N3825" s="31" t="s">
        <v>14922</v>
      </c>
      <c r="O3825" s="31" t="s">
        <v>1744</v>
      </c>
      <c r="P3825" s="31" t="s">
        <v>1745</v>
      </c>
      <c r="Q3825" s="31" t="s">
        <v>94</v>
      </c>
      <c r="R3825" s="31" t="s">
        <v>10747</v>
      </c>
      <c r="S3825" s="31" t="s">
        <v>16542</v>
      </c>
      <c r="T3825" s="31" t="s">
        <v>43830</v>
      </c>
      <c r="U3825" s="31" t="s">
        <v>43831</v>
      </c>
      <c r="V3825" s="31">
        <v>108</v>
      </c>
      <c r="W3825" s="31" t="s">
        <v>396</v>
      </c>
      <c r="X3825" s="31"/>
      <c r="Y3825" s="31" t="s">
        <v>40052</v>
      </c>
      <c r="Z3825" s="31" t="s">
        <v>43832</v>
      </c>
      <c r="AA3825" s="31" t="s">
        <v>43832</v>
      </c>
      <c r="AB3825" s="31" t="s">
        <v>14927</v>
      </c>
      <c r="AC3825" s="31" t="s">
        <v>14928</v>
      </c>
      <c r="AD3825" s="31" t="s">
        <v>94</v>
      </c>
      <c r="AE3825" s="31" t="s">
        <v>43833</v>
      </c>
      <c r="AF3825" s="31" t="s">
        <v>43834</v>
      </c>
      <c r="AG3825" s="31">
        <v>-32</v>
      </c>
      <c r="AH3825" s="31" t="s">
        <v>43834</v>
      </c>
      <c r="AI3825" s="31" t="s">
        <v>40384</v>
      </c>
      <c r="AJ3825" s="31">
        <v>29</v>
      </c>
      <c r="AK3825" s="31" t="s">
        <v>43835</v>
      </c>
      <c r="AL3825" s="31" t="s">
        <v>43836</v>
      </c>
      <c r="AM3825" s="31">
        <v>14</v>
      </c>
      <c r="AN3825" s="1">
        <f>IF(X3825="",0,1)</f>
        <v>0</v>
      </c>
      <c r="AO3825" s="1">
        <f>IF(AI3825="",0,1)</f>
        <v>1</v>
      </c>
      <c r="AP3825" s="30">
        <f>DATE(YEAR(AE3825),MONTH(AE3825),DAY(AE3825))</f>
        <v>46299</v>
      </c>
      <c r="AQ3825" s="1" t="str">
        <f>IF(COUNTIF('同场线路Rotas do mesmo SC'!A:A,C3825)&gt;0,"Sim","Não")</f>
        <v>Não</v>
      </c>
      <c r="AR3825" s="1" t="str">
        <f>IF(COUNTIF(揽收业务网点!A:A,P3825)&gt;0,"Sim","Não")</f>
        <v>Não</v>
      </c>
    </row>
    <row r="3826" spans="1:44">
      <c r="A3826" s="31" t="s">
        <v>43837</v>
      </c>
      <c r="B3826" s="31" t="s">
        <v>379</v>
      </c>
      <c r="C3826" s="31" t="s">
        <v>14934</v>
      </c>
      <c r="D3826" s="31" t="s">
        <v>381</v>
      </c>
      <c r="E3826" s="31" t="s">
        <v>382</v>
      </c>
      <c r="F3826" s="31" t="s">
        <v>383</v>
      </c>
      <c r="G3826" s="31">
        <v>52</v>
      </c>
      <c r="H3826" s="31" t="s">
        <v>14935</v>
      </c>
      <c r="I3826" s="31" t="s">
        <v>385</v>
      </c>
      <c r="J3826" s="31" t="s">
        <v>1597</v>
      </c>
      <c r="K3826" s="31" t="s">
        <v>387</v>
      </c>
      <c r="L3826" s="31" t="s">
        <v>1598</v>
      </c>
      <c r="M3826" s="31" t="s">
        <v>14936</v>
      </c>
      <c r="N3826" s="31" t="s">
        <v>14937</v>
      </c>
      <c r="O3826" s="31" t="s">
        <v>1744</v>
      </c>
      <c r="P3826" s="31" t="s">
        <v>1745</v>
      </c>
      <c r="Q3826" s="31" t="s">
        <v>94</v>
      </c>
      <c r="R3826" s="31" t="s">
        <v>37524</v>
      </c>
      <c r="S3826" s="31" t="s">
        <v>43838</v>
      </c>
      <c r="T3826" s="31" t="s">
        <v>43839</v>
      </c>
      <c r="U3826" s="31" t="s">
        <v>43840</v>
      </c>
      <c r="V3826" s="31">
        <v>143</v>
      </c>
      <c r="W3826" s="31" t="s">
        <v>396</v>
      </c>
      <c r="X3826" s="31" t="s">
        <v>43841</v>
      </c>
      <c r="Y3826" s="31" t="s">
        <v>39959</v>
      </c>
      <c r="Z3826" s="31" t="s">
        <v>43842</v>
      </c>
      <c r="AA3826" s="31" t="s">
        <v>43842</v>
      </c>
      <c r="AB3826" s="31" t="s">
        <v>14942</v>
      </c>
      <c r="AC3826" s="31" t="s">
        <v>14943</v>
      </c>
      <c r="AD3826" s="31" t="s">
        <v>94</v>
      </c>
      <c r="AE3826" s="31" t="s">
        <v>40695</v>
      </c>
      <c r="AF3826" s="31" t="s">
        <v>41190</v>
      </c>
      <c r="AG3826" s="31">
        <v>23</v>
      </c>
      <c r="AH3826" s="31" t="s">
        <v>41190</v>
      </c>
      <c r="AI3826" s="31" t="s">
        <v>43843</v>
      </c>
      <c r="AJ3826" s="31">
        <v>30</v>
      </c>
      <c r="AK3826" s="31" t="s">
        <v>43844</v>
      </c>
      <c r="AL3826" s="31" t="s">
        <v>43156</v>
      </c>
      <c r="AM3826" s="31">
        <v>63</v>
      </c>
      <c r="AN3826" s="1">
        <f>IF(X3826="",0,1)</f>
        <v>1</v>
      </c>
      <c r="AO3826" s="1">
        <f>IF(AI3826="",0,1)</f>
        <v>1</v>
      </c>
      <c r="AP3826" s="30">
        <f>DATE(YEAR(AE3826),MONTH(AE3826),DAY(AE3826))</f>
        <v>46299</v>
      </c>
      <c r="AQ3826" s="1" t="str">
        <f>IF(COUNTIF('同场线路Rotas do mesmo SC'!A:A,C3826)&gt;0,"Sim","Não")</f>
        <v>Não</v>
      </c>
      <c r="AR3826" s="1" t="str">
        <f>IF(COUNTIF(揽收业务网点!A:A,P3826)&gt;0,"Sim","Não")</f>
        <v>Não</v>
      </c>
    </row>
    <row r="3827" spans="1:44">
      <c r="A3827" s="31" t="s">
        <v>43845</v>
      </c>
      <c r="B3827" s="31" t="s">
        <v>379</v>
      </c>
      <c r="C3827" s="31" t="s">
        <v>14948</v>
      </c>
      <c r="D3827" s="31" t="s">
        <v>381</v>
      </c>
      <c r="E3827" s="31" t="s">
        <v>382</v>
      </c>
      <c r="F3827" s="31" t="s">
        <v>383</v>
      </c>
      <c r="G3827" s="31">
        <v>25</v>
      </c>
      <c r="H3827" s="31" t="s">
        <v>14052</v>
      </c>
      <c r="I3827" s="31" t="s">
        <v>409</v>
      </c>
      <c r="J3827" s="31" t="s">
        <v>597</v>
      </c>
      <c r="K3827" s="31" t="s">
        <v>387</v>
      </c>
      <c r="L3827" s="31" t="s">
        <v>598</v>
      </c>
      <c r="M3827" s="31" t="s">
        <v>14053</v>
      </c>
      <c r="N3827" s="31" t="s">
        <v>14054</v>
      </c>
      <c r="O3827" s="31" t="s">
        <v>1744</v>
      </c>
      <c r="P3827" s="31" t="s">
        <v>1745</v>
      </c>
      <c r="Q3827" s="31" t="s">
        <v>94</v>
      </c>
      <c r="R3827" s="31" t="s">
        <v>43846</v>
      </c>
      <c r="S3827" s="31" t="s">
        <v>9359</v>
      </c>
      <c r="T3827" s="31" t="s">
        <v>43847</v>
      </c>
      <c r="U3827" s="31" t="s">
        <v>43848</v>
      </c>
      <c r="V3827" s="31">
        <v>236</v>
      </c>
      <c r="W3827" s="31" t="s">
        <v>396</v>
      </c>
      <c r="X3827" s="31" t="s">
        <v>43849</v>
      </c>
      <c r="Y3827" s="31" t="s">
        <v>40695</v>
      </c>
      <c r="Z3827" s="31" t="s">
        <v>43850</v>
      </c>
      <c r="AA3827" s="31" t="s">
        <v>43850</v>
      </c>
      <c r="AB3827" s="31" t="s">
        <v>14956</v>
      </c>
      <c r="AC3827" s="31" t="s">
        <v>14957</v>
      </c>
      <c r="AD3827" s="31" t="s">
        <v>94</v>
      </c>
      <c r="AE3827" s="31" t="s">
        <v>43428</v>
      </c>
      <c r="AF3827" s="31" t="s">
        <v>43851</v>
      </c>
      <c r="AG3827" s="31">
        <v>5</v>
      </c>
      <c r="AH3827" s="31" t="s">
        <v>43851</v>
      </c>
      <c r="AI3827" s="31" t="s">
        <v>43852</v>
      </c>
      <c r="AJ3827" s="31">
        <v>81</v>
      </c>
      <c r="AK3827" s="31" t="s">
        <v>43853</v>
      </c>
      <c r="AL3827" s="31" t="s">
        <v>43854</v>
      </c>
      <c r="AM3827" s="31">
        <v>105</v>
      </c>
      <c r="AN3827" s="1">
        <f>IF(X3827="",0,1)</f>
        <v>1</v>
      </c>
      <c r="AO3827" s="1">
        <f>IF(AI3827="",0,1)</f>
        <v>1</v>
      </c>
      <c r="AP3827" s="30">
        <f>DATE(YEAR(AE3827),MONTH(AE3827),DAY(AE3827))</f>
        <v>46299</v>
      </c>
      <c r="AQ3827" s="1" t="str">
        <f>IF(COUNTIF('同场线路Rotas do mesmo SC'!A:A,C3827)&gt;0,"Sim","Não")</f>
        <v>Não</v>
      </c>
      <c r="AR3827" s="1" t="str">
        <f>IF(COUNTIF(揽收业务网点!A:A,P3827)&gt;0,"Sim","Não")</f>
        <v>Não</v>
      </c>
    </row>
    <row r="3828" spans="1:44">
      <c r="A3828" s="31" t="s">
        <v>43855</v>
      </c>
      <c r="B3828" s="31" t="s">
        <v>379</v>
      </c>
      <c r="C3828" s="31" t="s">
        <v>15008</v>
      </c>
      <c r="D3828" s="31" t="s">
        <v>381</v>
      </c>
      <c r="E3828" s="31" t="s">
        <v>382</v>
      </c>
      <c r="F3828" s="31" t="s">
        <v>383</v>
      </c>
      <c r="G3828" s="31">
        <v>101</v>
      </c>
      <c r="H3828" s="31" t="s">
        <v>4204</v>
      </c>
      <c r="I3828" s="31" t="s">
        <v>1289</v>
      </c>
      <c r="J3828" s="31" t="s">
        <v>4205</v>
      </c>
      <c r="K3828" s="31" t="s">
        <v>411</v>
      </c>
      <c r="L3828" s="31" t="s">
        <v>4206</v>
      </c>
      <c r="M3828" s="31" t="s">
        <v>12458</v>
      </c>
      <c r="N3828" s="31" t="s">
        <v>12459</v>
      </c>
      <c r="O3828" s="31" t="s">
        <v>2891</v>
      </c>
      <c r="P3828" s="31" t="s">
        <v>2892</v>
      </c>
      <c r="Q3828" s="31" t="s">
        <v>94</v>
      </c>
      <c r="R3828" s="31" t="s">
        <v>30404</v>
      </c>
      <c r="S3828" s="31" t="s">
        <v>1241</v>
      </c>
      <c r="T3828" s="31" t="s">
        <v>43856</v>
      </c>
      <c r="U3828" s="31" t="s">
        <v>43857</v>
      </c>
      <c r="V3828" s="31">
        <v>7</v>
      </c>
      <c r="W3828" s="31" t="s">
        <v>396</v>
      </c>
      <c r="X3828" s="31" t="s">
        <v>43858</v>
      </c>
      <c r="Y3828" s="31" t="s">
        <v>39921</v>
      </c>
      <c r="Z3828" s="31" t="s">
        <v>43859</v>
      </c>
      <c r="AA3828" s="31" t="s">
        <v>43859</v>
      </c>
      <c r="AB3828" s="31" t="s">
        <v>15019</v>
      </c>
      <c r="AC3828" s="31" t="s">
        <v>15020</v>
      </c>
      <c r="AD3828" s="31" t="s">
        <v>94</v>
      </c>
      <c r="AE3828" s="31" t="s">
        <v>41799</v>
      </c>
      <c r="AF3828" s="31" t="s">
        <v>43860</v>
      </c>
      <c r="AG3828" s="31">
        <v>292</v>
      </c>
      <c r="AH3828" s="31" t="s">
        <v>43860</v>
      </c>
      <c r="AI3828" s="31" t="s">
        <v>43861</v>
      </c>
      <c r="AJ3828" s="31">
        <v>82</v>
      </c>
      <c r="AK3828" s="31" t="s">
        <v>43862</v>
      </c>
      <c r="AL3828" s="31" t="s">
        <v>43863</v>
      </c>
      <c r="AM3828" s="31">
        <v>37</v>
      </c>
      <c r="AN3828" s="1">
        <f>IF(X3828="",0,1)</f>
        <v>1</v>
      </c>
      <c r="AO3828" s="1">
        <f>IF(AI3828="",0,1)</f>
        <v>1</v>
      </c>
      <c r="AP3828" s="30">
        <f>DATE(YEAR(AE3828),MONTH(AE3828),DAY(AE3828))</f>
        <v>46299</v>
      </c>
      <c r="AQ3828" s="1" t="str">
        <f>IF(COUNTIF('同场线路Rotas do mesmo SC'!A:A,C3828)&gt;0,"Sim","Não")</f>
        <v>Não</v>
      </c>
      <c r="AR3828" s="1" t="str">
        <f>IF(COUNTIF(揽收业务网点!A:A,P3828)&gt;0,"Sim","Não")</f>
        <v>Não</v>
      </c>
    </row>
    <row r="3829" spans="1:44">
      <c r="A3829" s="31" t="s">
        <v>43864</v>
      </c>
      <c r="B3829" s="31" t="s">
        <v>379</v>
      </c>
      <c r="C3829" s="31" t="s">
        <v>15057</v>
      </c>
      <c r="D3829" s="31" t="s">
        <v>381</v>
      </c>
      <c r="E3829" s="31" t="s">
        <v>382</v>
      </c>
      <c r="F3829" s="31" t="s">
        <v>383</v>
      </c>
      <c r="G3829" s="31">
        <v>18</v>
      </c>
      <c r="H3829" s="31" t="s">
        <v>10463</v>
      </c>
      <c r="I3829" s="31" t="s">
        <v>868</v>
      </c>
      <c r="J3829" s="31" t="s">
        <v>642</v>
      </c>
      <c r="K3829" s="31" t="s">
        <v>387</v>
      </c>
      <c r="L3829" s="31" t="s">
        <v>643</v>
      </c>
      <c r="M3829" s="31" t="s">
        <v>10464</v>
      </c>
      <c r="N3829" s="31" t="s">
        <v>10465</v>
      </c>
      <c r="O3829" s="31" t="s">
        <v>1229</v>
      </c>
      <c r="P3829" s="31" t="s">
        <v>50</v>
      </c>
      <c r="Q3829" s="31" t="s">
        <v>11</v>
      </c>
      <c r="R3829" s="31" t="s">
        <v>43865</v>
      </c>
      <c r="S3829" s="31" t="s">
        <v>43866</v>
      </c>
      <c r="T3829" s="31" t="s">
        <v>43867</v>
      </c>
      <c r="U3829" s="31" t="s">
        <v>43868</v>
      </c>
      <c r="V3829" s="31">
        <v>91</v>
      </c>
      <c r="W3829" s="31" t="s">
        <v>396</v>
      </c>
      <c r="X3829" s="31" t="s">
        <v>43869</v>
      </c>
      <c r="Y3829" s="31" t="s">
        <v>40265</v>
      </c>
      <c r="Z3829" s="31" t="s">
        <v>43870</v>
      </c>
      <c r="AA3829" s="31" t="s">
        <v>43870</v>
      </c>
      <c r="AB3829" s="31" t="s">
        <v>15064</v>
      </c>
      <c r="AC3829" s="31" t="s">
        <v>15065</v>
      </c>
      <c r="AD3829" s="31" t="s">
        <v>11</v>
      </c>
      <c r="AE3829" s="31" t="s">
        <v>40687</v>
      </c>
      <c r="AF3829" s="31" t="s">
        <v>42444</v>
      </c>
      <c r="AG3829" s="31">
        <v>100</v>
      </c>
      <c r="AH3829" s="31" t="s">
        <v>42444</v>
      </c>
      <c r="AI3829" s="31" t="s">
        <v>43871</v>
      </c>
      <c r="AJ3829" s="31">
        <v>-6</v>
      </c>
      <c r="AK3829" s="31" t="s">
        <v>43872</v>
      </c>
      <c r="AL3829" s="31" t="s">
        <v>43873</v>
      </c>
      <c r="AM3829" s="31">
        <v>345</v>
      </c>
      <c r="AN3829" s="1">
        <f>IF(X3829="",0,1)</f>
        <v>1</v>
      </c>
      <c r="AO3829" s="1">
        <f>IF(AI3829="",0,1)</f>
        <v>1</v>
      </c>
      <c r="AP3829" s="30">
        <f>DATE(YEAR(AE3829),MONTH(AE3829),DAY(AE3829))</f>
        <v>46299</v>
      </c>
      <c r="AQ3829" s="1" t="str">
        <f>IF(COUNTIF('同场线路Rotas do mesmo SC'!A:A,C3829)&gt;0,"Sim","Não")</f>
        <v>Não</v>
      </c>
      <c r="AR3829" s="1" t="str">
        <f>IF(COUNTIF(揽收业务网点!A:A,P3829)&gt;0,"Sim","Não")</f>
        <v>Sim</v>
      </c>
    </row>
    <row r="3830" spans="1:44">
      <c r="A3830" s="31" t="s">
        <v>43874</v>
      </c>
      <c r="B3830" s="31" t="s">
        <v>379</v>
      </c>
      <c r="C3830" s="31" t="s">
        <v>43875</v>
      </c>
      <c r="D3830" s="31" t="s">
        <v>15072</v>
      </c>
      <c r="E3830" s="31" t="s">
        <v>640</v>
      </c>
      <c r="F3830" s="31" t="s">
        <v>7279</v>
      </c>
      <c r="G3830" s="31">
        <v>30</v>
      </c>
      <c r="H3830" s="31" t="s">
        <v>11191</v>
      </c>
      <c r="I3830" s="31" t="s">
        <v>409</v>
      </c>
      <c r="J3830" s="31" t="s">
        <v>642</v>
      </c>
      <c r="K3830" s="31" t="s">
        <v>387</v>
      </c>
      <c r="L3830" s="31" t="s">
        <v>643</v>
      </c>
      <c r="M3830" s="31" t="s">
        <v>22379</v>
      </c>
      <c r="N3830" s="31" t="s">
        <v>22380</v>
      </c>
      <c r="O3830" s="31" t="s">
        <v>1158</v>
      </c>
      <c r="P3830" s="31" t="s">
        <v>159</v>
      </c>
      <c r="Q3830" s="31" t="s">
        <v>145</v>
      </c>
      <c r="R3830" s="31" t="s">
        <v>43876</v>
      </c>
      <c r="S3830" s="31" t="s">
        <v>43876</v>
      </c>
      <c r="T3830" s="31" t="s">
        <v>43877</v>
      </c>
      <c r="U3830" s="31" t="s">
        <v>43878</v>
      </c>
      <c r="V3830" s="31">
        <v>21</v>
      </c>
      <c r="W3830" s="31" t="s">
        <v>396</v>
      </c>
      <c r="X3830" s="31"/>
      <c r="Y3830" s="31" t="s">
        <v>27789</v>
      </c>
      <c r="Z3830" s="31" t="s">
        <v>43879</v>
      </c>
      <c r="AA3830" s="31" t="s">
        <v>43879</v>
      </c>
      <c r="AB3830" s="31" t="s">
        <v>1165</v>
      </c>
      <c r="AC3830" s="31" t="s">
        <v>1166</v>
      </c>
      <c r="AD3830" s="31" t="s">
        <v>145</v>
      </c>
      <c r="AE3830" s="31" t="s">
        <v>40125</v>
      </c>
      <c r="AF3830" s="31" t="s">
        <v>43880</v>
      </c>
      <c r="AG3830" s="31">
        <v>-371</v>
      </c>
      <c r="AH3830" s="31" t="s">
        <v>43880</v>
      </c>
      <c r="AI3830" s="31"/>
      <c r="AJ3830" s="31"/>
      <c r="AK3830" s="31"/>
      <c r="AL3830" s="31"/>
      <c r="AM3830" s="31"/>
      <c r="AN3830" s="1">
        <f>IF(X3830="",0,1)</f>
        <v>0</v>
      </c>
      <c r="AO3830" s="1">
        <f>IF(AI3830="",0,1)</f>
        <v>0</v>
      </c>
      <c r="AP3830" s="30">
        <f>DATE(YEAR(AE3830),MONTH(AE3830),DAY(AE3830))</f>
        <v>46299</v>
      </c>
      <c r="AQ3830" s="1" t="str">
        <f>IF(COUNTIF('同场线路Rotas do mesmo SC'!A:A,C3830)&gt;0,"Sim","Não")</f>
        <v>Não</v>
      </c>
      <c r="AR3830" s="1" t="str">
        <f>IF(COUNTIF(揽收业务网点!A:A,P3830)&gt;0,"Sim","Não")</f>
        <v>Sim</v>
      </c>
    </row>
    <row r="3831" spans="1:44">
      <c r="A3831" s="31" t="s">
        <v>43881</v>
      </c>
      <c r="B3831" s="31" t="s">
        <v>379</v>
      </c>
      <c r="C3831" s="31" t="s">
        <v>43882</v>
      </c>
      <c r="D3831" s="31" t="s">
        <v>15072</v>
      </c>
      <c r="E3831" s="31" t="s">
        <v>382</v>
      </c>
      <c r="F3831" s="31" t="s">
        <v>7279</v>
      </c>
      <c r="G3831" s="31">
        <v>110</v>
      </c>
      <c r="H3831" s="31" t="s">
        <v>43883</v>
      </c>
      <c r="I3831" s="31" t="s">
        <v>512</v>
      </c>
      <c r="J3831" s="31" t="s">
        <v>6196</v>
      </c>
      <c r="K3831" s="31" t="s">
        <v>387</v>
      </c>
      <c r="L3831" s="31" t="s">
        <v>6197</v>
      </c>
      <c r="M3831" s="31" t="s">
        <v>43884</v>
      </c>
      <c r="N3831" s="31" t="s">
        <v>43885</v>
      </c>
      <c r="O3831" s="31" t="s">
        <v>756</v>
      </c>
      <c r="P3831" s="31" t="s">
        <v>757</v>
      </c>
      <c r="Q3831" s="31" t="s">
        <v>142</v>
      </c>
      <c r="R3831" s="31" t="s">
        <v>3554</v>
      </c>
      <c r="S3831" s="31" t="s">
        <v>3554</v>
      </c>
      <c r="T3831" s="31" t="s">
        <v>43886</v>
      </c>
      <c r="U3831" s="31" t="s">
        <v>29189</v>
      </c>
      <c r="V3831" s="31">
        <v>131</v>
      </c>
      <c r="W3831" s="31" t="s">
        <v>396</v>
      </c>
      <c r="X3831" s="31" t="s">
        <v>43887</v>
      </c>
      <c r="Y3831" s="31" t="s">
        <v>38161</v>
      </c>
      <c r="Z3831" s="31" t="s">
        <v>43888</v>
      </c>
      <c r="AA3831" s="31" t="s">
        <v>43888</v>
      </c>
      <c r="AB3831" s="31" t="s">
        <v>18105</v>
      </c>
      <c r="AC3831" s="31" t="s">
        <v>18106</v>
      </c>
      <c r="AD3831" s="31" t="s">
        <v>142</v>
      </c>
      <c r="AE3831" s="31" t="s">
        <v>43889</v>
      </c>
      <c r="AF3831" s="31" t="s">
        <v>43890</v>
      </c>
      <c r="AG3831" s="31">
        <v>-1694</v>
      </c>
      <c r="AH3831" s="31" t="s">
        <v>43890</v>
      </c>
      <c r="AI3831" s="31" t="s">
        <v>43891</v>
      </c>
      <c r="AJ3831" s="31"/>
      <c r="AK3831" s="31"/>
      <c r="AL3831" s="31"/>
      <c r="AM3831" s="31"/>
      <c r="AN3831" s="1">
        <f>IF(X3831="",0,1)</f>
        <v>1</v>
      </c>
      <c r="AO3831" s="1">
        <f>IF(AI3831="",0,1)</f>
        <v>1</v>
      </c>
      <c r="AP3831" s="30">
        <f>DATE(YEAR(AE3831),MONTH(AE3831),DAY(AE3831))</f>
        <v>46299</v>
      </c>
      <c r="AQ3831" s="1" t="str">
        <f>IF(COUNTIF('同场线路Rotas do mesmo SC'!A:A,C3831)&gt;0,"Sim","Não")</f>
        <v>Não</v>
      </c>
      <c r="AR3831" s="1" t="str">
        <f>IF(COUNTIF(揽收业务网点!A:A,P3831)&gt;0,"Sim","Não")</f>
        <v>Não</v>
      </c>
    </row>
    <row r="3832" spans="1:44">
      <c r="A3832" s="31" t="s">
        <v>43892</v>
      </c>
      <c r="B3832" s="31" t="s">
        <v>379</v>
      </c>
      <c r="C3832" s="31" t="s">
        <v>43893</v>
      </c>
      <c r="D3832" s="31" t="s">
        <v>15072</v>
      </c>
      <c r="E3832" s="31" t="s">
        <v>382</v>
      </c>
      <c r="F3832" s="31" t="s">
        <v>7279</v>
      </c>
      <c r="G3832" s="31">
        <v>115</v>
      </c>
      <c r="H3832" s="31" t="s">
        <v>751</v>
      </c>
      <c r="I3832" s="31" t="s">
        <v>512</v>
      </c>
      <c r="J3832" s="31" t="s">
        <v>752</v>
      </c>
      <c r="K3832" s="31" t="s">
        <v>387</v>
      </c>
      <c r="L3832" s="31" t="s">
        <v>753</v>
      </c>
      <c r="M3832" s="31" t="s">
        <v>754</v>
      </c>
      <c r="N3832" s="31" t="s">
        <v>755</v>
      </c>
      <c r="O3832" s="31" t="s">
        <v>756</v>
      </c>
      <c r="P3832" s="31" t="s">
        <v>757</v>
      </c>
      <c r="Q3832" s="31" t="s">
        <v>142</v>
      </c>
      <c r="R3832" s="31" t="s">
        <v>43894</v>
      </c>
      <c r="S3832" s="31" t="s">
        <v>19551</v>
      </c>
      <c r="T3832" s="31" t="s">
        <v>43895</v>
      </c>
      <c r="U3832" s="31" t="s">
        <v>31848</v>
      </c>
      <c r="V3832" s="31">
        <v>117</v>
      </c>
      <c r="W3832" s="31" t="s">
        <v>396</v>
      </c>
      <c r="X3832" s="31" t="s">
        <v>43896</v>
      </c>
      <c r="Y3832" s="31" t="s">
        <v>1774</v>
      </c>
      <c r="Z3832" s="31" t="s">
        <v>43897</v>
      </c>
      <c r="AA3832" s="31" t="s">
        <v>43897</v>
      </c>
      <c r="AB3832" s="31" t="s">
        <v>765</v>
      </c>
      <c r="AC3832" s="31" t="s">
        <v>766</v>
      </c>
      <c r="AD3832" s="31" t="s">
        <v>142</v>
      </c>
      <c r="AE3832" s="31" t="s">
        <v>43898</v>
      </c>
      <c r="AF3832" s="31" t="s">
        <v>6319</v>
      </c>
      <c r="AG3832" s="31">
        <v>-1721</v>
      </c>
      <c r="AH3832" s="31" t="s">
        <v>6319</v>
      </c>
      <c r="AI3832" s="31" t="s">
        <v>43899</v>
      </c>
      <c r="AJ3832" s="31"/>
      <c r="AK3832" s="31"/>
      <c r="AL3832" s="31"/>
      <c r="AM3832" s="31"/>
      <c r="AN3832" s="1">
        <f>IF(X3832="",0,1)</f>
        <v>1</v>
      </c>
      <c r="AO3832" s="1">
        <f>IF(AI3832="",0,1)</f>
        <v>1</v>
      </c>
      <c r="AP3832" s="30">
        <f>DATE(YEAR(AE3832),MONTH(AE3832),DAY(AE3832))</f>
        <v>46299</v>
      </c>
      <c r="AQ3832" s="1" t="str">
        <f>IF(COUNTIF('同场线路Rotas do mesmo SC'!A:A,C3832)&gt;0,"Sim","Não")</f>
        <v>Não</v>
      </c>
      <c r="AR3832" s="1" t="str">
        <f>IF(COUNTIF(揽收业务网点!A:A,P3832)&gt;0,"Sim","Não")</f>
        <v>Não</v>
      </c>
    </row>
    <row r="3833" spans="1:44">
      <c r="A3833" s="31" t="s">
        <v>43900</v>
      </c>
      <c r="B3833" s="31" t="s">
        <v>379</v>
      </c>
      <c r="C3833" s="31" t="s">
        <v>43901</v>
      </c>
      <c r="D3833" s="31" t="s">
        <v>15072</v>
      </c>
      <c r="E3833" s="31" t="s">
        <v>382</v>
      </c>
      <c r="F3833" s="31" t="s">
        <v>7279</v>
      </c>
      <c r="G3833" s="31">
        <v>196</v>
      </c>
      <c r="H3833" s="31" t="s">
        <v>2251</v>
      </c>
      <c r="I3833" s="31" t="s">
        <v>385</v>
      </c>
      <c r="J3833" s="31" t="s">
        <v>2252</v>
      </c>
      <c r="K3833" s="31" t="s">
        <v>387</v>
      </c>
      <c r="L3833" s="31" t="s">
        <v>2253</v>
      </c>
      <c r="M3833" s="31" t="s">
        <v>2254</v>
      </c>
      <c r="N3833" s="31" t="s">
        <v>2255</v>
      </c>
      <c r="O3833" s="31" t="s">
        <v>461</v>
      </c>
      <c r="P3833" s="31" t="s">
        <v>462</v>
      </c>
      <c r="Q3833" s="31" t="s">
        <v>5</v>
      </c>
      <c r="R3833" s="31" t="s">
        <v>7952</v>
      </c>
      <c r="S3833" s="31" t="s">
        <v>981</v>
      </c>
      <c r="T3833" s="31" t="s">
        <v>43902</v>
      </c>
      <c r="U3833" s="31" t="s">
        <v>43903</v>
      </c>
      <c r="V3833" s="31">
        <v>981</v>
      </c>
      <c r="W3833" s="31" t="s">
        <v>396</v>
      </c>
      <c r="X3833" s="31" t="s">
        <v>43904</v>
      </c>
      <c r="Y3833" s="31" t="s">
        <v>40278</v>
      </c>
      <c r="Z3833" s="31" t="s">
        <v>43905</v>
      </c>
      <c r="AA3833" s="31" t="s">
        <v>43905</v>
      </c>
      <c r="AB3833" s="31" t="s">
        <v>43906</v>
      </c>
      <c r="AC3833" s="31" t="s">
        <v>43907</v>
      </c>
      <c r="AD3833" s="31" t="s">
        <v>5</v>
      </c>
      <c r="AE3833" s="31" t="s">
        <v>43908</v>
      </c>
      <c r="AF3833" s="31" t="s">
        <v>43909</v>
      </c>
      <c r="AG3833" s="31">
        <v>-266</v>
      </c>
      <c r="AH3833" s="31" t="s">
        <v>43909</v>
      </c>
      <c r="AI3833" s="31" t="s">
        <v>43910</v>
      </c>
      <c r="AJ3833" s="31">
        <v>46</v>
      </c>
      <c r="AK3833" s="31" t="s">
        <v>43911</v>
      </c>
      <c r="AL3833" s="31" t="s">
        <v>43912</v>
      </c>
      <c r="AM3833" s="31">
        <v>53</v>
      </c>
      <c r="AN3833" s="1">
        <f>IF(X3833="",0,1)</f>
        <v>1</v>
      </c>
      <c r="AO3833" s="1">
        <f>IF(AI3833="",0,1)</f>
        <v>1</v>
      </c>
      <c r="AP3833" s="30">
        <f>DATE(YEAR(AE3833),MONTH(AE3833),DAY(AE3833))</f>
        <v>46299</v>
      </c>
      <c r="AQ3833" s="1" t="str">
        <f>IF(COUNTIF('同场线路Rotas do mesmo SC'!A:A,C3833)&gt;0,"Sim","Não")</f>
        <v>Não</v>
      </c>
      <c r="AR3833" s="1" t="str">
        <f>IF(COUNTIF(揽收业务网点!A:A,P3833)&gt;0,"Sim","Não")</f>
        <v>Não</v>
      </c>
    </row>
    <row r="3834" spans="1:44">
      <c r="A3834" s="31" t="s">
        <v>43913</v>
      </c>
      <c r="B3834" s="31" t="s">
        <v>379</v>
      </c>
      <c r="C3834" s="31" t="s">
        <v>43914</v>
      </c>
      <c r="D3834" s="31" t="s">
        <v>15072</v>
      </c>
      <c r="E3834" s="31" t="s">
        <v>382</v>
      </c>
      <c r="F3834" s="31" t="s">
        <v>7279</v>
      </c>
      <c r="G3834" s="31">
        <v>100</v>
      </c>
      <c r="H3834" s="31" t="s">
        <v>1470</v>
      </c>
      <c r="I3834" s="31" t="s">
        <v>512</v>
      </c>
      <c r="J3834" s="31" t="s">
        <v>1471</v>
      </c>
      <c r="K3834" s="31" t="s">
        <v>387</v>
      </c>
      <c r="L3834" s="31" t="s">
        <v>1472</v>
      </c>
      <c r="M3834" s="31" t="s">
        <v>1473</v>
      </c>
      <c r="N3834" s="31" t="s">
        <v>1474</v>
      </c>
      <c r="O3834" s="31" t="s">
        <v>929</v>
      </c>
      <c r="P3834" s="31" t="s">
        <v>930</v>
      </c>
      <c r="Q3834" s="31" t="s">
        <v>70</v>
      </c>
      <c r="R3834" s="31" t="s">
        <v>10467</v>
      </c>
      <c r="S3834" s="31" t="s">
        <v>43915</v>
      </c>
      <c r="T3834" s="31" t="s">
        <v>43916</v>
      </c>
      <c r="U3834" s="31" t="s">
        <v>43917</v>
      </c>
      <c r="V3834" s="31">
        <v>1</v>
      </c>
      <c r="W3834" s="31" t="s">
        <v>396</v>
      </c>
      <c r="X3834" s="31" t="s">
        <v>43918</v>
      </c>
      <c r="Y3834" s="31" t="s">
        <v>38953</v>
      </c>
      <c r="Z3834" s="31" t="s">
        <v>43919</v>
      </c>
      <c r="AA3834" s="31" t="s">
        <v>43919</v>
      </c>
      <c r="AB3834" s="31" t="s">
        <v>942</v>
      </c>
      <c r="AC3834" s="31" t="s">
        <v>943</v>
      </c>
      <c r="AD3834" s="31" t="s">
        <v>70</v>
      </c>
      <c r="AE3834" s="31" t="s">
        <v>43920</v>
      </c>
      <c r="AF3834" s="31" t="s">
        <v>43921</v>
      </c>
      <c r="AG3834" s="31">
        <v>-1324</v>
      </c>
      <c r="AH3834" s="31" t="s">
        <v>43921</v>
      </c>
      <c r="AI3834" s="31"/>
      <c r="AJ3834" s="31"/>
      <c r="AK3834" s="31"/>
      <c r="AL3834" s="31"/>
      <c r="AM3834" s="31"/>
      <c r="AN3834" s="1">
        <f>IF(X3834="",0,1)</f>
        <v>1</v>
      </c>
      <c r="AO3834" s="1">
        <f>IF(AI3834="",0,1)</f>
        <v>0</v>
      </c>
      <c r="AP3834" s="30">
        <f>DATE(YEAR(AE3834),MONTH(AE3834),DAY(AE3834))</f>
        <v>46299</v>
      </c>
      <c r="AQ3834" s="1" t="str">
        <f>IF(COUNTIF('同场线路Rotas do mesmo SC'!A:A,C3834)&gt;0,"Sim","Não")</f>
        <v>Não</v>
      </c>
      <c r="AR3834" s="1" t="str">
        <f>IF(COUNTIF(揽收业务网点!A:A,P3834)&gt;0,"Sim","Não")</f>
        <v>Não</v>
      </c>
    </row>
    <row r="3835" spans="1:44">
      <c r="A3835" s="31" t="s">
        <v>43922</v>
      </c>
      <c r="B3835" s="31" t="s">
        <v>379</v>
      </c>
      <c r="C3835" s="31" t="s">
        <v>43923</v>
      </c>
      <c r="D3835" s="31" t="s">
        <v>15072</v>
      </c>
      <c r="E3835" s="31" t="s">
        <v>382</v>
      </c>
      <c r="F3835" s="31" t="s">
        <v>7279</v>
      </c>
      <c r="G3835" s="31">
        <v>74</v>
      </c>
      <c r="H3835" s="31" t="s">
        <v>3138</v>
      </c>
      <c r="I3835" s="31" t="s">
        <v>512</v>
      </c>
      <c r="J3835" s="31" t="s">
        <v>3139</v>
      </c>
      <c r="K3835" s="31" t="s">
        <v>387</v>
      </c>
      <c r="L3835" s="31" t="s">
        <v>3140</v>
      </c>
      <c r="M3835" s="31" t="s">
        <v>3141</v>
      </c>
      <c r="N3835" s="31" t="s">
        <v>3142</v>
      </c>
      <c r="O3835" s="31" t="s">
        <v>540</v>
      </c>
      <c r="P3835" s="31" t="s">
        <v>541</v>
      </c>
      <c r="Q3835" s="31" t="s">
        <v>2</v>
      </c>
      <c r="R3835" s="31" t="s">
        <v>43924</v>
      </c>
      <c r="S3835" s="31" t="s">
        <v>14214</v>
      </c>
      <c r="T3835" s="31" t="s">
        <v>43925</v>
      </c>
      <c r="U3835" s="31" t="s">
        <v>43926</v>
      </c>
      <c r="V3835" s="31">
        <v>19</v>
      </c>
      <c r="W3835" s="31" t="s">
        <v>396</v>
      </c>
      <c r="X3835" s="31" t="s">
        <v>43927</v>
      </c>
      <c r="Y3835" s="31" t="s">
        <v>40278</v>
      </c>
      <c r="Z3835" s="31" t="s">
        <v>43928</v>
      </c>
      <c r="AA3835" s="31" t="s">
        <v>43928</v>
      </c>
      <c r="AB3835" s="31" t="s">
        <v>3149</v>
      </c>
      <c r="AC3835" s="31" t="s">
        <v>3150</v>
      </c>
      <c r="AD3835" s="31" t="s">
        <v>2</v>
      </c>
      <c r="AE3835" s="31" t="s">
        <v>40265</v>
      </c>
      <c r="AF3835" s="31" t="s">
        <v>43929</v>
      </c>
      <c r="AG3835" s="31">
        <v>-540</v>
      </c>
      <c r="AH3835" s="31" t="s">
        <v>43929</v>
      </c>
      <c r="AI3835" s="31"/>
      <c r="AJ3835" s="31"/>
      <c r="AK3835" s="31"/>
      <c r="AL3835" s="31"/>
      <c r="AM3835" s="31"/>
      <c r="AN3835" s="1">
        <f>IF(X3835="",0,1)</f>
        <v>1</v>
      </c>
      <c r="AO3835" s="1">
        <f>IF(AI3835="",0,1)</f>
        <v>0</v>
      </c>
      <c r="AP3835" s="30">
        <f>DATE(YEAR(AE3835),MONTH(AE3835),DAY(AE3835))</f>
        <v>46299</v>
      </c>
      <c r="AQ3835" s="1" t="str">
        <f>IF(COUNTIF('同场线路Rotas do mesmo SC'!A:A,C3835)&gt;0,"Sim","Não")</f>
        <v>Não</v>
      </c>
      <c r="AR3835" s="1" t="str">
        <f>IF(COUNTIF(揽收业务网点!A:A,P3835)&gt;0,"Sim","Não")</f>
        <v>Não</v>
      </c>
    </row>
    <row r="3836" spans="1:44">
      <c r="A3836" s="31" t="s">
        <v>43930</v>
      </c>
      <c r="B3836" s="31" t="s">
        <v>379</v>
      </c>
      <c r="C3836" s="31" t="s">
        <v>43931</v>
      </c>
      <c r="D3836" s="31" t="s">
        <v>15072</v>
      </c>
      <c r="E3836" s="31" t="s">
        <v>640</v>
      </c>
      <c r="F3836" s="31" t="s">
        <v>7279</v>
      </c>
      <c r="G3836" s="31">
        <v>150</v>
      </c>
      <c r="H3836" s="31" t="s">
        <v>848</v>
      </c>
      <c r="I3836" s="31" t="s">
        <v>409</v>
      </c>
      <c r="J3836" s="31" t="s">
        <v>849</v>
      </c>
      <c r="K3836" s="31" t="s">
        <v>387</v>
      </c>
      <c r="L3836" s="31" t="s">
        <v>850</v>
      </c>
      <c r="M3836" s="31" t="s">
        <v>851</v>
      </c>
      <c r="N3836" s="31" t="s">
        <v>852</v>
      </c>
      <c r="O3836" s="31" t="s">
        <v>798</v>
      </c>
      <c r="P3836" s="31" t="s">
        <v>93</v>
      </c>
      <c r="Q3836" s="31" t="s">
        <v>94</v>
      </c>
      <c r="R3836" s="31" t="s">
        <v>43932</v>
      </c>
      <c r="S3836" s="31" t="s">
        <v>43932</v>
      </c>
      <c r="T3836" s="31" t="s">
        <v>43933</v>
      </c>
      <c r="U3836" s="31" t="s">
        <v>43934</v>
      </c>
      <c r="V3836" s="31">
        <v>68</v>
      </c>
      <c r="W3836" s="31" t="s">
        <v>396</v>
      </c>
      <c r="X3836" s="31" t="s">
        <v>43935</v>
      </c>
      <c r="Y3836" s="31" t="s">
        <v>28318</v>
      </c>
      <c r="Z3836" s="31" t="s">
        <v>43936</v>
      </c>
      <c r="AA3836" s="31" t="s">
        <v>43936</v>
      </c>
      <c r="AB3836" s="31" t="s">
        <v>653</v>
      </c>
      <c r="AC3836" s="31" t="s">
        <v>654</v>
      </c>
      <c r="AD3836" s="31" t="s">
        <v>11</v>
      </c>
      <c r="AE3836" s="31" t="s">
        <v>39889</v>
      </c>
      <c r="AF3836" s="31" t="s">
        <v>43937</v>
      </c>
      <c r="AG3836" s="31">
        <v>-513</v>
      </c>
      <c r="AH3836" s="31" t="s">
        <v>43937</v>
      </c>
      <c r="AI3836" s="31" t="s">
        <v>43938</v>
      </c>
      <c r="AJ3836" s="31">
        <v>35</v>
      </c>
      <c r="AK3836" s="31" t="s">
        <v>43939</v>
      </c>
      <c r="AL3836" s="31" t="s">
        <v>43940</v>
      </c>
      <c r="AM3836" s="31">
        <v>3254</v>
      </c>
      <c r="AN3836" s="1">
        <f>IF(X3836="",0,1)</f>
        <v>1</v>
      </c>
      <c r="AO3836" s="1">
        <f>IF(AI3836="",0,1)</f>
        <v>1</v>
      </c>
      <c r="AP3836" s="30">
        <f>DATE(YEAR(AE3836),MONTH(AE3836),DAY(AE3836))</f>
        <v>46299</v>
      </c>
      <c r="AQ3836" s="1" t="str">
        <f>IF(COUNTIF('同场线路Rotas do mesmo SC'!A:A,C3836)&gt;0,"Sim","Não")</f>
        <v>Não</v>
      </c>
      <c r="AR3836" s="1" t="str">
        <f>IF(COUNTIF(揽收业务网点!A:A,P3836)&gt;0,"Sim","Não")</f>
        <v>Sim</v>
      </c>
    </row>
    <row r="3837" spans="1:44">
      <c r="A3837" s="31" t="s">
        <v>43941</v>
      </c>
      <c r="B3837" s="31" t="s">
        <v>379</v>
      </c>
      <c r="C3837" s="31" t="s">
        <v>43942</v>
      </c>
      <c r="D3837" s="31" t="s">
        <v>15072</v>
      </c>
      <c r="E3837" s="31" t="s">
        <v>640</v>
      </c>
      <c r="F3837" s="31" t="s">
        <v>7279</v>
      </c>
      <c r="G3837" s="31">
        <v>15</v>
      </c>
      <c r="H3837" s="31" t="s">
        <v>20332</v>
      </c>
      <c r="I3837" s="31" t="s">
        <v>409</v>
      </c>
      <c r="J3837" s="31" t="s">
        <v>6261</v>
      </c>
      <c r="K3837" s="31" t="s">
        <v>387</v>
      </c>
      <c r="L3837" s="31" t="s">
        <v>6262</v>
      </c>
      <c r="M3837" s="31" t="s">
        <v>6263</v>
      </c>
      <c r="N3837" s="31" t="s">
        <v>6264</v>
      </c>
      <c r="O3837" s="31" t="s">
        <v>6265</v>
      </c>
      <c r="P3837" s="31" t="s">
        <v>121</v>
      </c>
      <c r="Q3837" s="31" t="s">
        <v>118</v>
      </c>
      <c r="R3837" s="31" t="s">
        <v>32561</v>
      </c>
      <c r="S3837" s="31" t="s">
        <v>32561</v>
      </c>
      <c r="T3837" s="31" t="s">
        <v>43943</v>
      </c>
      <c r="U3837" s="31" t="s">
        <v>43944</v>
      </c>
      <c r="V3837" s="31">
        <v>73</v>
      </c>
      <c r="W3837" s="31" t="s">
        <v>396</v>
      </c>
      <c r="X3837" s="31" t="s">
        <v>43945</v>
      </c>
      <c r="Y3837" s="31" t="s">
        <v>28369</v>
      </c>
      <c r="Z3837" s="31" t="s">
        <v>43946</v>
      </c>
      <c r="AA3837" s="31" t="s">
        <v>43946</v>
      </c>
      <c r="AB3837" s="31" t="s">
        <v>1025</v>
      </c>
      <c r="AC3837" s="31" t="s">
        <v>1026</v>
      </c>
      <c r="AD3837" s="31" t="s">
        <v>118</v>
      </c>
      <c r="AE3837" s="31" t="s">
        <v>39921</v>
      </c>
      <c r="AF3837" s="31" t="s">
        <v>43947</v>
      </c>
      <c r="AG3837" s="31">
        <v>-1240</v>
      </c>
      <c r="AH3837" s="31" t="s">
        <v>43947</v>
      </c>
      <c r="AI3837" s="31" t="s">
        <v>43948</v>
      </c>
      <c r="AJ3837" s="31"/>
      <c r="AK3837" s="31"/>
      <c r="AL3837" s="31"/>
      <c r="AM3837" s="31"/>
      <c r="AN3837" s="1">
        <f>IF(X3837="",0,1)</f>
        <v>1</v>
      </c>
      <c r="AO3837" s="1">
        <f>IF(AI3837="",0,1)</f>
        <v>1</v>
      </c>
      <c r="AP3837" s="30">
        <f>DATE(YEAR(AE3837),MONTH(AE3837),DAY(AE3837))</f>
        <v>46299</v>
      </c>
      <c r="AQ3837" s="1" t="str">
        <f>IF(COUNTIF('同场线路Rotas do mesmo SC'!A:A,C3837)&gt;0,"Sim","Não")</f>
        <v>Não</v>
      </c>
      <c r="AR3837" s="1" t="str">
        <f>IF(COUNTIF(揽收业务网点!A:A,P3837)&gt;0,"Sim","Não")</f>
        <v>Sim</v>
      </c>
    </row>
    <row r="3838" spans="1:44">
      <c r="A3838" s="31" t="s">
        <v>43949</v>
      </c>
      <c r="B3838" s="31" t="s">
        <v>379</v>
      </c>
      <c r="C3838" s="31" t="s">
        <v>25579</v>
      </c>
      <c r="D3838" s="31" t="s">
        <v>15072</v>
      </c>
      <c r="E3838" s="31" t="s">
        <v>382</v>
      </c>
      <c r="F3838" s="31" t="s">
        <v>7279</v>
      </c>
      <c r="G3838" s="31">
        <v>13</v>
      </c>
      <c r="H3838" s="31" t="s">
        <v>43950</v>
      </c>
      <c r="I3838" s="31" t="s">
        <v>663</v>
      </c>
      <c r="J3838" s="31" t="s">
        <v>642</v>
      </c>
      <c r="K3838" s="31" t="s">
        <v>387</v>
      </c>
      <c r="L3838" s="31" t="s">
        <v>643</v>
      </c>
      <c r="M3838" s="31" t="s">
        <v>43951</v>
      </c>
      <c r="N3838" s="31" t="s">
        <v>43952</v>
      </c>
      <c r="O3838" s="31" t="s">
        <v>1165</v>
      </c>
      <c r="P3838" s="31" t="s">
        <v>1166</v>
      </c>
      <c r="Q3838" s="31" t="s">
        <v>145</v>
      </c>
      <c r="R3838" s="31" t="s">
        <v>31709</v>
      </c>
      <c r="S3838" s="31" t="s">
        <v>43953</v>
      </c>
      <c r="T3838" s="31" t="s">
        <v>43954</v>
      </c>
      <c r="U3838" s="31" t="s">
        <v>43955</v>
      </c>
      <c r="V3838" s="31">
        <v>263</v>
      </c>
      <c r="W3838" s="31" t="s">
        <v>396</v>
      </c>
      <c r="X3838" s="31" t="s">
        <v>43956</v>
      </c>
      <c r="Y3838" s="31" t="s">
        <v>39889</v>
      </c>
      <c r="Z3838" s="31" t="s">
        <v>43957</v>
      </c>
      <c r="AA3838" s="31" t="s">
        <v>43957</v>
      </c>
      <c r="AB3838" s="31" t="s">
        <v>8608</v>
      </c>
      <c r="AC3838" s="31" t="s">
        <v>8609</v>
      </c>
      <c r="AD3838" s="31" t="s">
        <v>145</v>
      </c>
      <c r="AE3838" s="31" t="s">
        <v>43958</v>
      </c>
      <c r="AF3838" s="31" t="s">
        <v>43959</v>
      </c>
      <c r="AG3838" s="31">
        <v>-6</v>
      </c>
      <c r="AH3838" s="31" t="s">
        <v>43959</v>
      </c>
      <c r="AI3838" s="31" t="s">
        <v>43960</v>
      </c>
      <c r="AJ3838" s="31">
        <v>247</v>
      </c>
      <c r="AK3838" s="31" t="s">
        <v>43961</v>
      </c>
      <c r="AL3838" s="31" t="s">
        <v>43962</v>
      </c>
      <c r="AM3838" s="31">
        <v>237</v>
      </c>
      <c r="AN3838" s="1">
        <f>IF(X3838="",0,1)</f>
        <v>1</v>
      </c>
      <c r="AO3838" s="1">
        <f>IF(AI3838="",0,1)</f>
        <v>1</v>
      </c>
      <c r="AP3838" s="30">
        <f>DATE(YEAR(AE3838),MONTH(AE3838),DAY(AE3838))</f>
        <v>46299</v>
      </c>
      <c r="AQ3838" s="1" t="str">
        <f>IF(COUNTIF('同场线路Rotas do mesmo SC'!A:A,C3838)&gt;0,"Sim","Não")</f>
        <v>Não</v>
      </c>
      <c r="AR3838" s="1" t="str">
        <f>IF(COUNTIF(揽收业务网点!A:A,P3838)&gt;0,"Sim","Não")</f>
        <v>Não</v>
      </c>
    </row>
    <row r="3839" spans="1:44">
      <c r="A3839" s="31" t="s">
        <v>43963</v>
      </c>
      <c r="B3839" s="31" t="s">
        <v>379</v>
      </c>
      <c r="C3839" s="31" t="s">
        <v>43964</v>
      </c>
      <c r="D3839" s="31" t="s">
        <v>15072</v>
      </c>
      <c r="E3839" s="31" t="s">
        <v>640</v>
      </c>
      <c r="F3839" s="31" t="s">
        <v>7279</v>
      </c>
      <c r="G3839" s="31">
        <v>200</v>
      </c>
      <c r="H3839" s="31" t="s">
        <v>1425</v>
      </c>
      <c r="I3839" s="31" t="s">
        <v>385</v>
      </c>
      <c r="J3839" s="31" t="s">
        <v>1426</v>
      </c>
      <c r="K3839" s="31" t="s">
        <v>387</v>
      </c>
      <c r="L3839" s="31" t="s">
        <v>1427</v>
      </c>
      <c r="M3839" s="31" t="s">
        <v>1428</v>
      </c>
      <c r="N3839" s="31" t="s">
        <v>1429</v>
      </c>
      <c r="O3839" s="31" t="s">
        <v>1430</v>
      </c>
      <c r="P3839" s="31" t="s">
        <v>4</v>
      </c>
      <c r="Q3839" s="31" t="s">
        <v>5</v>
      </c>
      <c r="R3839" s="31" t="s">
        <v>43965</v>
      </c>
      <c r="S3839" s="31" t="s">
        <v>43965</v>
      </c>
      <c r="T3839" s="31" t="s">
        <v>43966</v>
      </c>
      <c r="U3839" s="31" t="s">
        <v>43967</v>
      </c>
      <c r="V3839" s="31">
        <v>318</v>
      </c>
      <c r="W3839" s="31" t="s">
        <v>396</v>
      </c>
      <c r="X3839" s="31" t="s">
        <v>43968</v>
      </c>
      <c r="Y3839" s="31" t="s">
        <v>28391</v>
      </c>
      <c r="Z3839" s="31"/>
      <c r="AA3839" s="31"/>
      <c r="AB3839" s="31" t="s">
        <v>1435</v>
      </c>
      <c r="AC3839" s="31" t="s">
        <v>1436</v>
      </c>
      <c r="AD3839" s="31" t="s">
        <v>5</v>
      </c>
      <c r="AE3839" s="31" t="s">
        <v>40029</v>
      </c>
      <c r="AF3839" s="31" t="s">
        <v>43969</v>
      </c>
      <c r="AG3839" s="31">
        <v>-480</v>
      </c>
      <c r="AH3839" s="31" t="s">
        <v>43969</v>
      </c>
      <c r="AI3839" s="31" t="s">
        <v>43970</v>
      </c>
      <c r="AJ3839" s="31">
        <v>119</v>
      </c>
      <c r="AK3839" s="31" t="s">
        <v>43971</v>
      </c>
      <c r="AL3839" s="31" t="s">
        <v>43972</v>
      </c>
      <c r="AM3839" s="31">
        <v>245</v>
      </c>
      <c r="AN3839" s="1">
        <f>IF(X3839="",0,1)</f>
        <v>1</v>
      </c>
      <c r="AO3839" s="1">
        <f>IF(AI3839="",0,1)</f>
        <v>1</v>
      </c>
      <c r="AP3839" s="30">
        <f>DATE(YEAR(AE3839),MONTH(AE3839),DAY(AE3839))</f>
        <v>46299</v>
      </c>
      <c r="AQ3839" s="1" t="str">
        <f>IF(COUNTIF('同场线路Rotas do mesmo SC'!A:A,C3839)&gt;0,"Sim","Não")</f>
        <v>Não</v>
      </c>
      <c r="AR3839" s="1" t="str">
        <f>IF(COUNTIF(揽收业务网点!A:A,P3839)&gt;0,"Sim","Não")</f>
        <v>Sim</v>
      </c>
    </row>
    <row r="3840" spans="1:44">
      <c r="A3840" s="31" t="s">
        <v>43973</v>
      </c>
      <c r="B3840" s="31" t="s">
        <v>379</v>
      </c>
      <c r="C3840" s="31" t="s">
        <v>26302</v>
      </c>
      <c r="D3840" s="31" t="s">
        <v>15072</v>
      </c>
      <c r="E3840" s="31" t="s">
        <v>382</v>
      </c>
      <c r="F3840" s="31" t="s">
        <v>7279</v>
      </c>
      <c r="G3840" s="31">
        <v>15</v>
      </c>
      <c r="H3840" s="31" t="s">
        <v>15635</v>
      </c>
      <c r="I3840" s="31" t="s">
        <v>385</v>
      </c>
      <c r="J3840" s="31" t="s">
        <v>15365</v>
      </c>
      <c r="K3840" s="31" t="s">
        <v>387</v>
      </c>
      <c r="L3840" s="31" t="s">
        <v>15366</v>
      </c>
      <c r="M3840" s="31" t="s">
        <v>15367</v>
      </c>
      <c r="N3840" s="31" t="s">
        <v>15368</v>
      </c>
      <c r="O3840" s="31" t="s">
        <v>15336</v>
      </c>
      <c r="P3840" s="31" t="s">
        <v>15337</v>
      </c>
      <c r="Q3840" s="31" t="s">
        <v>5</v>
      </c>
      <c r="R3840" s="31" t="s">
        <v>8490</v>
      </c>
      <c r="S3840" s="31" t="s">
        <v>32347</v>
      </c>
      <c r="T3840" s="31" t="s">
        <v>43974</v>
      </c>
      <c r="U3840" s="31" t="s">
        <v>43975</v>
      </c>
      <c r="V3840" s="31">
        <v>25</v>
      </c>
      <c r="W3840" s="31" t="s">
        <v>396</v>
      </c>
      <c r="X3840" s="31" t="s">
        <v>43976</v>
      </c>
      <c r="Y3840" s="31" t="s">
        <v>40052</v>
      </c>
      <c r="Z3840" s="31" t="s">
        <v>43977</v>
      </c>
      <c r="AA3840" s="31" t="s">
        <v>43977</v>
      </c>
      <c r="AB3840" s="31" t="s">
        <v>26304</v>
      </c>
      <c r="AC3840" s="31" t="s">
        <v>26305</v>
      </c>
      <c r="AD3840" s="31" t="s">
        <v>5</v>
      </c>
      <c r="AE3840" s="31" t="s">
        <v>41437</v>
      </c>
      <c r="AF3840" s="31" t="s">
        <v>43978</v>
      </c>
      <c r="AG3840" s="31">
        <v>-47</v>
      </c>
      <c r="AH3840" s="31" t="s">
        <v>43978</v>
      </c>
      <c r="AI3840" s="31" t="s">
        <v>43979</v>
      </c>
      <c r="AJ3840" s="31">
        <v>19</v>
      </c>
      <c r="AK3840" s="31" t="s">
        <v>43980</v>
      </c>
      <c r="AL3840" s="31" t="s">
        <v>43981</v>
      </c>
      <c r="AM3840" s="31">
        <v>89</v>
      </c>
      <c r="AN3840" s="1">
        <f>IF(X3840="",0,1)</f>
        <v>1</v>
      </c>
      <c r="AO3840" s="1">
        <f>IF(AI3840="",0,1)</f>
        <v>1</v>
      </c>
      <c r="AP3840" s="30">
        <f>DATE(YEAR(AE3840),MONTH(AE3840),DAY(AE3840))</f>
        <v>46299</v>
      </c>
      <c r="AQ3840" s="1" t="str">
        <f>IF(COUNTIF('同场线路Rotas do mesmo SC'!A:A,C3840)&gt;0,"Sim","Não")</f>
        <v>Não</v>
      </c>
      <c r="AR3840" s="1" t="str">
        <f>IF(COUNTIF(揽收业务网点!A:A,P3840)&gt;0,"Sim","Não")</f>
        <v>Não</v>
      </c>
    </row>
    <row r="3841" spans="1:44">
      <c r="A3841" s="31" t="s">
        <v>43982</v>
      </c>
      <c r="B3841" s="31" t="s">
        <v>379</v>
      </c>
      <c r="C3841" s="31" t="s">
        <v>43983</v>
      </c>
      <c r="D3841" s="31" t="s">
        <v>15072</v>
      </c>
      <c r="E3841" s="31" t="s">
        <v>382</v>
      </c>
      <c r="F3841" s="31" t="s">
        <v>7279</v>
      </c>
      <c r="G3841" s="31">
        <v>15</v>
      </c>
      <c r="H3841" s="31" t="s">
        <v>5200</v>
      </c>
      <c r="I3841" s="31" t="s">
        <v>385</v>
      </c>
      <c r="J3841" s="31" t="s">
        <v>2252</v>
      </c>
      <c r="K3841" s="31" t="s">
        <v>387</v>
      </c>
      <c r="L3841" s="31" t="s">
        <v>2253</v>
      </c>
      <c r="M3841" s="31" t="s">
        <v>15500</v>
      </c>
      <c r="N3841" s="31" t="s">
        <v>15501</v>
      </c>
      <c r="O3841" s="31" t="s">
        <v>461</v>
      </c>
      <c r="P3841" s="31" t="s">
        <v>462</v>
      </c>
      <c r="Q3841" s="31" t="s">
        <v>5</v>
      </c>
      <c r="R3841" s="31" t="s">
        <v>43984</v>
      </c>
      <c r="S3841" s="31" t="s">
        <v>6530</v>
      </c>
      <c r="T3841" s="31" t="s">
        <v>43985</v>
      </c>
      <c r="U3841" s="31" t="s">
        <v>43986</v>
      </c>
      <c r="V3841" s="31">
        <v>1</v>
      </c>
      <c r="W3841" s="31" t="s">
        <v>396</v>
      </c>
      <c r="X3841" s="31" t="s">
        <v>43987</v>
      </c>
      <c r="Y3841" s="31" t="s">
        <v>40278</v>
      </c>
      <c r="Z3841" s="31" t="s">
        <v>41367</v>
      </c>
      <c r="AA3841" s="31" t="s">
        <v>41367</v>
      </c>
      <c r="AB3841" s="31" t="s">
        <v>2042</v>
      </c>
      <c r="AC3841" s="31" t="s">
        <v>2043</v>
      </c>
      <c r="AD3841" s="31" t="s">
        <v>5</v>
      </c>
      <c r="AE3841" s="31" t="s">
        <v>43617</v>
      </c>
      <c r="AF3841" s="31" t="s">
        <v>43988</v>
      </c>
      <c r="AG3841" s="31">
        <v>-19</v>
      </c>
      <c r="AH3841" s="31" t="s">
        <v>43988</v>
      </c>
      <c r="AI3841" s="31" t="s">
        <v>43989</v>
      </c>
      <c r="AJ3841" s="31">
        <v>84</v>
      </c>
      <c r="AK3841" s="31" t="s">
        <v>43990</v>
      </c>
      <c r="AL3841" s="31" t="s">
        <v>43991</v>
      </c>
      <c r="AM3841" s="31">
        <v>69</v>
      </c>
      <c r="AN3841" s="1">
        <f>IF(X3841="",0,1)</f>
        <v>1</v>
      </c>
      <c r="AO3841" s="1">
        <f>IF(AI3841="",0,1)</f>
        <v>1</v>
      </c>
      <c r="AP3841" s="30">
        <f>DATE(YEAR(AE3841),MONTH(AE3841),DAY(AE3841))</f>
        <v>46299</v>
      </c>
      <c r="AQ3841" s="1" t="str">
        <f>IF(COUNTIF('同场线路Rotas do mesmo SC'!A:A,C3841)&gt;0,"Sim","Não")</f>
        <v>Não</v>
      </c>
      <c r="AR3841" s="1" t="str">
        <f>IF(COUNTIF(揽收业务网点!A:A,P3841)&gt;0,"Sim","Não")</f>
        <v>Não</v>
      </c>
    </row>
    <row r="3842" spans="1:44">
      <c r="A3842" s="31" t="s">
        <v>43992</v>
      </c>
      <c r="B3842" s="31" t="s">
        <v>379</v>
      </c>
      <c r="C3842" s="31" t="s">
        <v>43993</v>
      </c>
      <c r="D3842" s="31" t="s">
        <v>15072</v>
      </c>
      <c r="E3842" s="31" t="s">
        <v>640</v>
      </c>
      <c r="F3842" s="31" t="s">
        <v>7279</v>
      </c>
      <c r="G3842" s="31">
        <v>130</v>
      </c>
      <c r="H3842" s="31" t="s">
        <v>31286</v>
      </c>
      <c r="I3842" s="31" t="s">
        <v>663</v>
      </c>
      <c r="J3842" s="31" t="s">
        <v>1753</v>
      </c>
      <c r="K3842" s="31" t="s">
        <v>387</v>
      </c>
      <c r="L3842" s="31" t="s">
        <v>1754</v>
      </c>
      <c r="M3842" s="31" t="s">
        <v>1755</v>
      </c>
      <c r="N3842" s="31" t="s">
        <v>1756</v>
      </c>
      <c r="O3842" s="31" t="s">
        <v>1703</v>
      </c>
      <c r="P3842" s="31" t="s">
        <v>45</v>
      </c>
      <c r="Q3842" s="31" t="s">
        <v>11</v>
      </c>
      <c r="R3842" s="31" t="s">
        <v>43994</v>
      </c>
      <c r="S3842" s="31" t="s">
        <v>43995</v>
      </c>
      <c r="T3842" s="31" t="s">
        <v>43996</v>
      </c>
      <c r="U3842" s="31" t="s">
        <v>43997</v>
      </c>
      <c r="V3842" s="31">
        <v>315</v>
      </c>
      <c r="W3842" s="31" t="s">
        <v>396</v>
      </c>
      <c r="X3842" s="31" t="s">
        <v>43998</v>
      </c>
      <c r="Y3842" s="31" t="s">
        <v>27789</v>
      </c>
      <c r="Z3842" s="31" t="s">
        <v>43999</v>
      </c>
      <c r="AA3842" s="31" t="s">
        <v>43999</v>
      </c>
      <c r="AB3842" s="31" t="s">
        <v>653</v>
      </c>
      <c r="AC3842" s="31" t="s">
        <v>654</v>
      </c>
      <c r="AD3842" s="31" t="s">
        <v>11</v>
      </c>
      <c r="AE3842" s="31" t="s">
        <v>39959</v>
      </c>
      <c r="AF3842" s="31" t="s">
        <v>44000</v>
      </c>
      <c r="AG3842" s="31">
        <v>-187</v>
      </c>
      <c r="AH3842" s="31" t="s">
        <v>44000</v>
      </c>
      <c r="AI3842" s="31" t="s">
        <v>44001</v>
      </c>
      <c r="AJ3842" s="31">
        <v>151</v>
      </c>
      <c r="AK3842" s="31" t="s">
        <v>44002</v>
      </c>
      <c r="AL3842" s="31" t="s">
        <v>44003</v>
      </c>
      <c r="AM3842" s="31">
        <v>2762</v>
      </c>
      <c r="AN3842" s="1">
        <f>IF(X3842="",0,1)</f>
        <v>1</v>
      </c>
      <c r="AO3842" s="1">
        <f>IF(AI3842="",0,1)</f>
        <v>1</v>
      </c>
      <c r="AP3842" s="30">
        <f>DATE(YEAR(AE3842),MONTH(AE3842),DAY(AE3842))</f>
        <v>46299</v>
      </c>
      <c r="AQ3842" s="1" t="str">
        <f>IF(COUNTIF('同场线路Rotas do mesmo SC'!A:A,C3842)&gt;0,"Sim","Não")</f>
        <v>Não</v>
      </c>
      <c r="AR3842" s="1" t="str">
        <f>IF(COUNTIF(揽收业务网点!A:A,P3842)&gt;0,"Sim","Não")</f>
        <v>Sim</v>
      </c>
    </row>
    <row r="3843" spans="1:44">
      <c r="A3843" s="31" t="s">
        <v>44004</v>
      </c>
      <c r="B3843" s="31" t="s">
        <v>379</v>
      </c>
      <c r="C3843" s="31" t="s">
        <v>36554</v>
      </c>
      <c r="D3843" s="31" t="s">
        <v>15072</v>
      </c>
      <c r="E3843" s="31" t="s">
        <v>382</v>
      </c>
      <c r="F3843" s="31" t="s">
        <v>7279</v>
      </c>
      <c r="G3843" s="31">
        <v>410</v>
      </c>
      <c r="H3843" s="31" t="s">
        <v>6827</v>
      </c>
      <c r="I3843" s="31" t="s">
        <v>868</v>
      </c>
      <c r="J3843" s="31" t="s">
        <v>2337</v>
      </c>
      <c r="K3843" s="31" t="s">
        <v>387</v>
      </c>
      <c r="L3843" s="31" t="s">
        <v>2338</v>
      </c>
      <c r="M3843" s="31" t="s">
        <v>6828</v>
      </c>
      <c r="N3843" s="31" t="s">
        <v>6829</v>
      </c>
      <c r="O3843" s="31" t="s">
        <v>2341</v>
      </c>
      <c r="P3843" s="31" t="s">
        <v>2342</v>
      </c>
      <c r="Q3843" s="31" t="s">
        <v>5</v>
      </c>
      <c r="R3843" s="31" t="s">
        <v>44005</v>
      </c>
      <c r="S3843" s="31" t="s">
        <v>11954</v>
      </c>
      <c r="T3843" s="31" t="s">
        <v>44006</v>
      </c>
      <c r="U3843" s="31" t="s">
        <v>44007</v>
      </c>
      <c r="V3843" s="31">
        <v>568</v>
      </c>
      <c r="W3843" s="31" t="s">
        <v>396</v>
      </c>
      <c r="X3843" s="31" t="s">
        <v>44008</v>
      </c>
      <c r="Y3843" s="31" t="s">
        <v>40265</v>
      </c>
      <c r="Z3843" s="31" t="s">
        <v>44009</v>
      </c>
      <c r="AA3843" s="31" t="s">
        <v>44009</v>
      </c>
      <c r="AB3843" s="31" t="s">
        <v>10584</v>
      </c>
      <c r="AC3843" s="31" t="s">
        <v>10585</v>
      </c>
      <c r="AD3843" s="31" t="s">
        <v>5</v>
      </c>
      <c r="AE3843" s="31" t="s">
        <v>44010</v>
      </c>
      <c r="AF3843" s="31" t="s">
        <v>44011</v>
      </c>
      <c r="AG3843" s="31">
        <v>-22</v>
      </c>
      <c r="AH3843" s="31" t="s">
        <v>44011</v>
      </c>
      <c r="AI3843" s="31" t="s">
        <v>43741</v>
      </c>
      <c r="AJ3843" s="31">
        <v>-398</v>
      </c>
      <c r="AK3843" s="31" t="s">
        <v>44012</v>
      </c>
      <c r="AL3843" s="31" t="s">
        <v>44013</v>
      </c>
      <c r="AM3843" s="31">
        <v>21</v>
      </c>
      <c r="AN3843" s="1">
        <f>IF(X3843="",0,1)</f>
        <v>1</v>
      </c>
      <c r="AO3843" s="1">
        <f>IF(AI3843="",0,1)</f>
        <v>1</v>
      </c>
      <c r="AP3843" s="30">
        <f>DATE(YEAR(AE3843),MONTH(AE3843),DAY(AE3843))</f>
        <v>46299</v>
      </c>
      <c r="AQ3843" s="1" t="str">
        <f>IF(COUNTIF('同场线路Rotas do mesmo SC'!A:A,C3843)&gt;0,"Sim","Não")</f>
        <v>Não</v>
      </c>
      <c r="AR3843" s="1" t="str">
        <f>IF(COUNTIF(揽收业务网点!A:A,P3843)&gt;0,"Sim","Não")</f>
        <v>Não</v>
      </c>
    </row>
    <row r="3844" spans="1:44">
      <c r="A3844" s="31" t="s">
        <v>44014</v>
      </c>
      <c r="B3844" s="31" t="s">
        <v>379</v>
      </c>
      <c r="C3844" s="31" t="s">
        <v>44015</v>
      </c>
      <c r="D3844" s="31" t="s">
        <v>15072</v>
      </c>
      <c r="E3844" s="31" t="s">
        <v>382</v>
      </c>
      <c r="F3844" s="31" t="s">
        <v>7279</v>
      </c>
      <c r="G3844" s="31">
        <v>425</v>
      </c>
      <c r="H3844" s="31" t="s">
        <v>6827</v>
      </c>
      <c r="I3844" s="31" t="s">
        <v>868</v>
      </c>
      <c r="J3844" s="31" t="s">
        <v>2337</v>
      </c>
      <c r="K3844" s="31" t="s">
        <v>387</v>
      </c>
      <c r="L3844" s="31" t="s">
        <v>2338</v>
      </c>
      <c r="M3844" s="31" t="s">
        <v>6828</v>
      </c>
      <c r="N3844" s="31" t="s">
        <v>6829</v>
      </c>
      <c r="O3844" s="31" t="s">
        <v>2341</v>
      </c>
      <c r="P3844" s="31" t="s">
        <v>2342</v>
      </c>
      <c r="Q3844" s="31" t="s">
        <v>5</v>
      </c>
      <c r="R3844" s="31" t="s">
        <v>44016</v>
      </c>
      <c r="S3844" s="31" t="s">
        <v>35103</v>
      </c>
      <c r="T3844" s="31" t="s">
        <v>44017</v>
      </c>
      <c r="U3844" s="31" t="s">
        <v>44018</v>
      </c>
      <c r="V3844" s="31">
        <v>752</v>
      </c>
      <c r="W3844" s="31" t="s">
        <v>396</v>
      </c>
      <c r="X3844" s="31" t="s">
        <v>44019</v>
      </c>
      <c r="Y3844" s="31" t="s">
        <v>40265</v>
      </c>
      <c r="Z3844" s="31" t="s">
        <v>44020</v>
      </c>
      <c r="AA3844" s="31" t="s">
        <v>44020</v>
      </c>
      <c r="AB3844" s="31" t="s">
        <v>6835</v>
      </c>
      <c r="AC3844" s="31" t="s">
        <v>6836</v>
      </c>
      <c r="AD3844" s="31" t="s">
        <v>5</v>
      </c>
      <c r="AE3844" s="31" t="s">
        <v>44021</v>
      </c>
      <c r="AF3844" s="31" t="s">
        <v>44022</v>
      </c>
      <c r="AG3844" s="31">
        <v>-287</v>
      </c>
      <c r="AH3844" s="31" t="s">
        <v>44022</v>
      </c>
      <c r="AI3844" s="31" t="s">
        <v>44023</v>
      </c>
      <c r="AJ3844" s="31">
        <v>-105</v>
      </c>
      <c r="AK3844" s="31" t="s">
        <v>44024</v>
      </c>
      <c r="AL3844" s="31" t="s">
        <v>44025</v>
      </c>
      <c r="AM3844" s="31">
        <v>117</v>
      </c>
      <c r="AN3844" s="1">
        <f>IF(X3844="",0,1)</f>
        <v>1</v>
      </c>
      <c r="AO3844" s="1">
        <f>IF(AI3844="",0,1)</f>
        <v>1</v>
      </c>
      <c r="AP3844" s="30">
        <f>DATE(YEAR(AE3844),MONTH(AE3844),DAY(AE3844))</f>
        <v>46299</v>
      </c>
      <c r="AQ3844" s="1" t="str">
        <f>IF(COUNTIF('同场线路Rotas do mesmo SC'!A:A,C3844)&gt;0,"Sim","Não")</f>
        <v>Não</v>
      </c>
      <c r="AR3844" s="1" t="str">
        <f>IF(COUNTIF(揽收业务网点!A:A,P3844)&gt;0,"Sim","Não")</f>
        <v>Não</v>
      </c>
    </row>
    <row r="3845" spans="1:44">
      <c r="A3845" s="31" t="s">
        <v>44026</v>
      </c>
      <c r="B3845" s="31" t="s">
        <v>379</v>
      </c>
      <c r="C3845" s="31" t="s">
        <v>44027</v>
      </c>
      <c r="D3845" s="31" t="s">
        <v>15072</v>
      </c>
      <c r="E3845" s="31" t="s">
        <v>382</v>
      </c>
      <c r="F3845" s="31" t="s">
        <v>7279</v>
      </c>
      <c r="G3845" s="31">
        <v>115</v>
      </c>
      <c r="H3845" s="31" t="s">
        <v>12798</v>
      </c>
      <c r="I3845" s="31" t="s">
        <v>409</v>
      </c>
      <c r="J3845" s="31" t="s">
        <v>9195</v>
      </c>
      <c r="K3845" s="31" t="s">
        <v>387</v>
      </c>
      <c r="L3845" s="31" t="s">
        <v>9196</v>
      </c>
      <c r="M3845" s="31" t="s">
        <v>12799</v>
      </c>
      <c r="N3845" s="31" t="s">
        <v>12800</v>
      </c>
      <c r="O3845" s="31" t="s">
        <v>5660</v>
      </c>
      <c r="P3845" s="31" t="s">
        <v>169</v>
      </c>
      <c r="Q3845" s="31" t="s">
        <v>168</v>
      </c>
      <c r="R3845" s="31" t="s">
        <v>44028</v>
      </c>
      <c r="S3845" s="31" t="s">
        <v>44029</v>
      </c>
      <c r="T3845" s="31" t="s">
        <v>44030</v>
      </c>
      <c r="U3845" s="31" t="s">
        <v>44031</v>
      </c>
      <c r="V3845" s="31">
        <v>420</v>
      </c>
      <c r="W3845" s="31" t="s">
        <v>396</v>
      </c>
      <c r="X3845" s="31" t="s">
        <v>44032</v>
      </c>
      <c r="Y3845" s="31" t="s">
        <v>40265</v>
      </c>
      <c r="Z3845" s="31" t="s">
        <v>44033</v>
      </c>
      <c r="AA3845" s="31" t="s">
        <v>44033</v>
      </c>
      <c r="AB3845" s="31" t="s">
        <v>12807</v>
      </c>
      <c r="AC3845" s="31" t="s">
        <v>12808</v>
      </c>
      <c r="AD3845" s="31" t="s">
        <v>168</v>
      </c>
      <c r="AE3845" s="31" t="s">
        <v>40114</v>
      </c>
      <c r="AF3845" s="31" t="s">
        <v>43128</v>
      </c>
      <c r="AG3845" s="31">
        <v>-169</v>
      </c>
      <c r="AH3845" s="31" t="s">
        <v>43128</v>
      </c>
      <c r="AI3845" s="31" t="s">
        <v>44034</v>
      </c>
      <c r="AJ3845" s="31">
        <v>93</v>
      </c>
      <c r="AK3845" s="31" t="s">
        <v>44035</v>
      </c>
      <c r="AL3845" s="31" t="s">
        <v>44036</v>
      </c>
      <c r="AM3845" s="31">
        <v>125</v>
      </c>
      <c r="AN3845" s="1">
        <f>IF(X3845="",0,1)</f>
        <v>1</v>
      </c>
      <c r="AO3845" s="1">
        <f>IF(AI3845="",0,1)</f>
        <v>1</v>
      </c>
      <c r="AP3845" s="30">
        <f>DATE(YEAR(AE3845),MONTH(AE3845),DAY(AE3845))</f>
        <v>46299</v>
      </c>
      <c r="AQ3845" s="1" t="str">
        <f>IF(COUNTIF('同场线路Rotas do mesmo SC'!A:A,C3845)&gt;0,"Sim","Não")</f>
        <v>Não</v>
      </c>
      <c r="AR3845" s="1" t="str">
        <f>IF(COUNTIF(揽收业务网点!A:A,P3845)&gt;0,"Sim","Não")</f>
        <v>Sim</v>
      </c>
    </row>
    <row r="3846" spans="1:44">
      <c r="A3846" s="31" t="s">
        <v>44037</v>
      </c>
      <c r="B3846" s="31" t="s">
        <v>379</v>
      </c>
      <c r="C3846" s="31" t="s">
        <v>44038</v>
      </c>
      <c r="D3846" s="31" t="s">
        <v>15072</v>
      </c>
      <c r="E3846" s="31" t="s">
        <v>382</v>
      </c>
      <c r="F3846" s="31" t="s">
        <v>7279</v>
      </c>
      <c r="G3846" s="31">
        <v>124</v>
      </c>
      <c r="H3846" s="31" t="s">
        <v>13877</v>
      </c>
      <c r="I3846" s="31" t="s">
        <v>702</v>
      </c>
      <c r="J3846" s="31" t="s">
        <v>10534</v>
      </c>
      <c r="K3846" s="31" t="s">
        <v>387</v>
      </c>
      <c r="L3846" s="31" t="s">
        <v>10535</v>
      </c>
      <c r="M3846" s="31" t="s">
        <v>13878</v>
      </c>
      <c r="N3846" s="31" t="s">
        <v>13879</v>
      </c>
      <c r="O3846" s="31" t="s">
        <v>5660</v>
      </c>
      <c r="P3846" s="31" t="s">
        <v>169</v>
      </c>
      <c r="Q3846" s="31" t="s">
        <v>168</v>
      </c>
      <c r="R3846" s="31" t="s">
        <v>5978</v>
      </c>
      <c r="S3846" s="31" t="s">
        <v>43000</v>
      </c>
      <c r="T3846" s="31" t="s">
        <v>44039</v>
      </c>
      <c r="U3846" s="31" t="s">
        <v>44040</v>
      </c>
      <c r="V3846" s="31">
        <v>377</v>
      </c>
      <c r="W3846" s="31" t="s">
        <v>396</v>
      </c>
      <c r="X3846" s="31" t="s">
        <v>44041</v>
      </c>
      <c r="Y3846" s="31" t="s">
        <v>39959</v>
      </c>
      <c r="Z3846" s="31" t="s">
        <v>44042</v>
      </c>
      <c r="AA3846" s="31" t="s">
        <v>44042</v>
      </c>
      <c r="AB3846" s="31" t="s">
        <v>12203</v>
      </c>
      <c r="AC3846" s="31" t="s">
        <v>12204</v>
      </c>
      <c r="AD3846" s="31" t="s">
        <v>168</v>
      </c>
      <c r="AE3846" s="31" t="s">
        <v>43395</v>
      </c>
      <c r="AF3846" s="31" t="s">
        <v>44043</v>
      </c>
      <c r="AG3846" s="31">
        <v>-45</v>
      </c>
      <c r="AH3846" s="31" t="s">
        <v>44043</v>
      </c>
      <c r="AI3846" s="31" t="s">
        <v>44044</v>
      </c>
      <c r="AJ3846" s="31">
        <v>125</v>
      </c>
      <c r="AK3846" s="31" t="s">
        <v>44045</v>
      </c>
      <c r="AL3846" s="31" t="s">
        <v>44046</v>
      </c>
      <c r="AM3846" s="31">
        <v>142</v>
      </c>
      <c r="AN3846" s="1">
        <f>IF(X3846="",0,1)</f>
        <v>1</v>
      </c>
      <c r="AO3846" s="1">
        <f>IF(AI3846="",0,1)</f>
        <v>1</v>
      </c>
      <c r="AP3846" s="30">
        <f>DATE(YEAR(AE3846),MONTH(AE3846),DAY(AE3846))</f>
        <v>46299</v>
      </c>
      <c r="AQ3846" s="1" t="str">
        <f>IF(COUNTIF('同场线路Rotas do mesmo SC'!A:A,C3846)&gt;0,"Sim","Não")</f>
        <v>Não</v>
      </c>
      <c r="AR3846" s="1" t="str">
        <f>IF(COUNTIF(揽收业务网点!A:A,P3846)&gt;0,"Sim","Não")</f>
        <v>Sim</v>
      </c>
    </row>
    <row r="3847" spans="1:44">
      <c r="A3847" s="31" t="s">
        <v>44047</v>
      </c>
      <c r="B3847" s="31" t="s">
        <v>379</v>
      </c>
      <c r="C3847" s="31" t="s">
        <v>44048</v>
      </c>
      <c r="D3847" s="31" t="s">
        <v>15072</v>
      </c>
      <c r="E3847" s="31" t="s">
        <v>382</v>
      </c>
      <c r="F3847" s="31" t="s">
        <v>7279</v>
      </c>
      <c r="G3847" s="31">
        <v>5</v>
      </c>
      <c r="H3847" s="31" t="s">
        <v>5657</v>
      </c>
      <c r="I3847" s="31" t="s">
        <v>1289</v>
      </c>
      <c r="J3847" s="31" t="s">
        <v>5543</v>
      </c>
      <c r="K3847" s="31" t="s">
        <v>411</v>
      </c>
      <c r="L3847" s="31" t="s">
        <v>5544</v>
      </c>
      <c r="M3847" s="31" t="s">
        <v>5658</v>
      </c>
      <c r="N3847" s="31" t="s">
        <v>5659</v>
      </c>
      <c r="O3847" s="31" t="s">
        <v>5660</v>
      </c>
      <c r="P3847" s="31" t="s">
        <v>169</v>
      </c>
      <c r="Q3847" s="31" t="s">
        <v>168</v>
      </c>
      <c r="R3847" s="31" t="s">
        <v>34883</v>
      </c>
      <c r="S3847" s="31" t="s">
        <v>44049</v>
      </c>
      <c r="T3847" s="31" t="s">
        <v>44050</v>
      </c>
      <c r="U3847" s="31" t="s">
        <v>44051</v>
      </c>
      <c r="V3847" s="31">
        <v>5</v>
      </c>
      <c r="W3847" s="31" t="s">
        <v>396</v>
      </c>
      <c r="X3847" s="31"/>
      <c r="Y3847" s="31" t="s">
        <v>40052</v>
      </c>
      <c r="Z3847" s="31" t="s">
        <v>40074</v>
      </c>
      <c r="AA3847" s="31" t="s">
        <v>40074</v>
      </c>
      <c r="AB3847" s="31" t="s">
        <v>5664</v>
      </c>
      <c r="AC3847" s="31" t="s">
        <v>5665</v>
      </c>
      <c r="AD3847" s="31" t="s">
        <v>168</v>
      </c>
      <c r="AE3847" s="31" t="s">
        <v>44052</v>
      </c>
      <c r="AF3847" s="31" t="s">
        <v>40995</v>
      </c>
      <c r="AG3847" s="31">
        <v>-15</v>
      </c>
      <c r="AH3847" s="31" t="s">
        <v>40995</v>
      </c>
      <c r="AI3847" s="31"/>
      <c r="AJ3847" s="31">
        <v>90</v>
      </c>
      <c r="AK3847" s="31" t="s">
        <v>44053</v>
      </c>
      <c r="AL3847" s="31" t="s">
        <v>44054</v>
      </c>
      <c r="AM3847" s="31">
        <v>2</v>
      </c>
      <c r="AN3847" s="1">
        <f>IF(X3847="",0,1)</f>
        <v>0</v>
      </c>
      <c r="AO3847" s="1">
        <f>IF(AI3847="",0,1)</f>
        <v>0</v>
      </c>
      <c r="AP3847" s="30">
        <f>DATE(YEAR(AE3847),MONTH(AE3847),DAY(AE3847))</f>
        <v>46299</v>
      </c>
      <c r="AQ3847" s="1" t="str">
        <f>IF(COUNTIF('同场线路Rotas do mesmo SC'!A:A,C3847)&gt;0,"Sim","Não")</f>
        <v>Não</v>
      </c>
      <c r="AR3847" s="1" t="str">
        <f>IF(COUNTIF(揽收业务网点!A:A,P3847)&gt;0,"Sim","Não")</f>
        <v>Sim</v>
      </c>
    </row>
    <row r="3848" spans="1:44">
      <c r="A3848" s="31" t="s">
        <v>44055</v>
      </c>
      <c r="B3848" s="31" t="s">
        <v>379</v>
      </c>
      <c r="C3848" s="31" t="s">
        <v>44056</v>
      </c>
      <c r="D3848" s="31" t="s">
        <v>15072</v>
      </c>
      <c r="E3848" s="31" t="s">
        <v>382</v>
      </c>
      <c r="F3848" s="31" t="s">
        <v>7279</v>
      </c>
      <c r="G3848" s="31">
        <v>113</v>
      </c>
      <c r="H3848" s="31" t="s">
        <v>14538</v>
      </c>
      <c r="I3848" s="31" t="s">
        <v>385</v>
      </c>
      <c r="J3848" s="31" t="s">
        <v>14539</v>
      </c>
      <c r="K3848" s="31" t="s">
        <v>387</v>
      </c>
      <c r="L3848" s="31" t="s">
        <v>14540</v>
      </c>
      <c r="M3848" s="31" t="s">
        <v>14541</v>
      </c>
      <c r="N3848" s="31" t="s">
        <v>14542</v>
      </c>
      <c r="O3848" s="31" t="s">
        <v>5660</v>
      </c>
      <c r="P3848" s="31" t="s">
        <v>169</v>
      </c>
      <c r="Q3848" s="31" t="s">
        <v>168</v>
      </c>
      <c r="R3848" s="31" t="s">
        <v>7028</v>
      </c>
      <c r="S3848" s="31" t="s">
        <v>3319</v>
      </c>
      <c r="T3848" s="31" t="s">
        <v>44057</v>
      </c>
      <c r="U3848" s="31" t="s">
        <v>44058</v>
      </c>
      <c r="V3848" s="31">
        <v>326</v>
      </c>
      <c r="W3848" s="31" t="s">
        <v>396</v>
      </c>
      <c r="X3848" s="31" t="s">
        <v>44059</v>
      </c>
      <c r="Y3848" s="31" t="s">
        <v>40265</v>
      </c>
      <c r="Z3848" s="31" t="s">
        <v>44060</v>
      </c>
      <c r="AA3848" s="31" t="s">
        <v>44060</v>
      </c>
      <c r="AB3848" s="31" t="s">
        <v>44061</v>
      </c>
      <c r="AC3848" s="31" t="s">
        <v>44062</v>
      </c>
      <c r="AD3848" s="31" t="s">
        <v>168</v>
      </c>
      <c r="AE3848" s="31" t="s">
        <v>44063</v>
      </c>
      <c r="AF3848" s="31" t="s">
        <v>44064</v>
      </c>
      <c r="AG3848" s="31">
        <v>-326</v>
      </c>
      <c r="AH3848" s="31" t="s">
        <v>44064</v>
      </c>
      <c r="AI3848" s="31" t="s">
        <v>44065</v>
      </c>
      <c r="AJ3848" s="31">
        <v>62</v>
      </c>
      <c r="AK3848" s="31" t="s">
        <v>42289</v>
      </c>
      <c r="AL3848" s="31" t="s">
        <v>44066</v>
      </c>
      <c r="AM3848" s="31">
        <v>45</v>
      </c>
      <c r="AN3848" s="1">
        <f>IF(X3848="",0,1)</f>
        <v>1</v>
      </c>
      <c r="AO3848" s="1">
        <f>IF(AI3848="",0,1)</f>
        <v>1</v>
      </c>
      <c r="AP3848" s="30">
        <f>DATE(YEAR(AE3848),MONTH(AE3848),DAY(AE3848))</f>
        <v>46299</v>
      </c>
      <c r="AQ3848" s="1" t="str">
        <f>IF(COUNTIF('同场线路Rotas do mesmo SC'!A:A,C3848)&gt;0,"Sim","Não")</f>
        <v>Não</v>
      </c>
      <c r="AR3848" s="1" t="str">
        <f>IF(COUNTIF(揽收业务网点!A:A,P3848)&gt;0,"Sim","Não")</f>
        <v>Sim</v>
      </c>
    </row>
    <row r="3849" spans="1:44">
      <c r="A3849" s="31" t="s">
        <v>44067</v>
      </c>
      <c r="B3849" s="31" t="s">
        <v>379</v>
      </c>
      <c r="C3849" s="31" t="s">
        <v>43931</v>
      </c>
      <c r="D3849" s="31" t="s">
        <v>15072</v>
      </c>
      <c r="E3849" s="31" t="s">
        <v>640</v>
      </c>
      <c r="F3849" s="31" t="s">
        <v>7279</v>
      </c>
      <c r="G3849" s="31">
        <v>150</v>
      </c>
      <c r="H3849" s="31" t="s">
        <v>1083</v>
      </c>
      <c r="I3849" s="31" t="s">
        <v>409</v>
      </c>
      <c r="J3849" s="31" t="s">
        <v>849</v>
      </c>
      <c r="K3849" s="31" t="s">
        <v>387</v>
      </c>
      <c r="L3849" s="31" t="s">
        <v>850</v>
      </c>
      <c r="M3849" s="31" t="s">
        <v>1084</v>
      </c>
      <c r="N3849" s="31" t="s">
        <v>1085</v>
      </c>
      <c r="O3849" s="31" t="s">
        <v>798</v>
      </c>
      <c r="P3849" s="31" t="s">
        <v>93</v>
      </c>
      <c r="Q3849" s="31" t="s">
        <v>94</v>
      </c>
      <c r="R3849" s="31" t="s">
        <v>44068</v>
      </c>
      <c r="S3849" s="31" t="s">
        <v>44069</v>
      </c>
      <c r="T3849" s="31" t="s">
        <v>44070</v>
      </c>
      <c r="U3849" s="31" t="s">
        <v>44071</v>
      </c>
      <c r="V3849" s="31">
        <v>170</v>
      </c>
      <c r="W3849" s="31" t="s">
        <v>396</v>
      </c>
      <c r="X3849" s="31" t="s">
        <v>44072</v>
      </c>
      <c r="Y3849" s="31" t="s">
        <v>28318</v>
      </c>
      <c r="Z3849" s="31" t="s">
        <v>44073</v>
      </c>
      <c r="AA3849" s="31" t="s">
        <v>44073</v>
      </c>
      <c r="AB3849" s="31" t="s">
        <v>653</v>
      </c>
      <c r="AC3849" s="31" t="s">
        <v>654</v>
      </c>
      <c r="AD3849" s="31" t="s">
        <v>11</v>
      </c>
      <c r="AE3849" s="31" t="s">
        <v>39889</v>
      </c>
      <c r="AF3849" s="31" t="s">
        <v>44074</v>
      </c>
      <c r="AG3849" s="31">
        <v>-330</v>
      </c>
      <c r="AH3849" s="31" t="s">
        <v>44074</v>
      </c>
      <c r="AI3849" s="31" t="s">
        <v>44075</v>
      </c>
      <c r="AJ3849" s="31">
        <v>-123</v>
      </c>
      <c r="AK3849" s="31" t="s">
        <v>44076</v>
      </c>
      <c r="AL3849" s="31" t="s">
        <v>44077</v>
      </c>
      <c r="AM3849" s="31">
        <v>3381</v>
      </c>
      <c r="AN3849" s="1">
        <f>IF(X3849="",0,1)</f>
        <v>1</v>
      </c>
      <c r="AO3849" s="1">
        <f>IF(AI3849="",0,1)</f>
        <v>1</v>
      </c>
      <c r="AP3849" s="30">
        <f>DATE(YEAR(AE3849),MONTH(AE3849),DAY(AE3849))</f>
        <v>46299</v>
      </c>
      <c r="AQ3849" s="1" t="str">
        <f>IF(COUNTIF('同场线路Rotas do mesmo SC'!A:A,C3849)&gt;0,"Sim","Não")</f>
        <v>Não</v>
      </c>
      <c r="AR3849" s="1" t="str">
        <f>IF(COUNTIF(揽收业务网点!A:A,P3849)&gt;0,"Sim","Não")</f>
        <v>Sim</v>
      </c>
    </row>
    <row r="3850" spans="1:44">
      <c r="A3850" s="31" t="s">
        <v>44078</v>
      </c>
      <c r="B3850" s="31" t="s">
        <v>379</v>
      </c>
      <c r="C3850" s="31" t="s">
        <v>26448</v>
      </c>
      <c r="D3850" s="31" t="s">
        <v>15072</v>
      </c>
      <c r="E3850" s="31" t="s">
        <v>382</v>
      </c>
      <c r="F3850" s="31" t="s">
        <v>7279</v>
      </c>
      <c r="G3850" s="31">
        <v>268</v>
      </c>
      <c r="H3850" s="31" t="s">
        <v>1997</v>
      </c>
      <c r="I3850" s="31" t="s">
        <v>409</v>
      </c>
      <c r="J3850" s="31" t="s">
        <v>1998</v>
      </c>
      <c r="K3850" s="31" t="s">
        <v>411</v>
      </c>
      <c r="L3850" s="31" t="s">
        <v>1999</v>
      </c>
      <c r="M3850" s="31" t="s">
        <v>36797</v>
      </c>
      <c r="N3850" s="31" t="s">
        <v>36798</v>
      </c>
      <c r="O3850" s="31" t="s">
        <v>2002</v>
      </c>
      <c r="P3850" s="31" t="s">
        <v>2003</v>
      </c>
      <c r="Q3850" s="31" t="s">
        <v>142</v>
      </c>
      <c r="R3850" s="31" t="s">
        <v>44079</v>
      </c>
      <c r="S3850" s="31" t="s">
        <v>44080</v>
      </c>
      <c r="T3850" s="31" t="s">
        <v>44081</v>
      </c>
      <c r="U3850" s="31" t="s">
        <v>44082</v>
      </c>
      <c r="V3850" s="31">
        <v>27</v>
      </c>
      <c r="W3850" s="31" t="s">
        <v>396</v>
      </c>
      <c r="X3850" s="31" t="s">
        <v>44083</v>
      </c>
      <c r="Y3850" s="31" t="s">
        <v>40051</v>
      </c>
      <c r="Z3850" s="31" t="s">
        <v>44084</v>
      </c>
      <c r="AA3850" s="31" t="s">
        <v>44084</v>
      </c>
      <c r="AB3850" s="31" t="s">
        <v>1922</v>
      </c>
      <c r="AC3850" s="31" t="s">
        <v>1923</v>
      </c>
      <c r="AD3850" s="31" t="s">
        <v>142</v>
      </c>
      <c r="AE3850" s="31" t="s">
        <v>39914</v>
      </c>
      <c r="AF3850" s="31" t="s">
        <v>44085</v>
      </c>
      <c r="AG3850" s="31">
        <v>-35</v>
      </c>
      <c r="AH3850" s="31" t="s">
        <v>44085</v>
      </c>
      <c r="AI3850" s="31" t="s">
        <v>44086</v>
      </c>
      <c r="AJ3850" s="31">
        <v>335</v>
      </c>
      <c r="AK3850" s="31" t="s">
        <v>44087</v>
      </c>
      <c r="AL3850" s="31" t="s">
        <v>44088</v>
      </c>
      <c r="AM3850" s="31">
        <v>217</v>
      </c>
      <c r="AN3850" s="1">
        <f>IF(X3850="",0,1)</f>
        <v>1</v>
      </c>
      <c r="AO3850" s="1">
        <f>IF(AI3850="",0,1)</f>
        <v>1</v>
      </c>
      <c r="AP3850" s="30">
        <f>DATE(YEAR(AE3850),MONTH(AE3850),DAY(AE3850))</f>
        <v>46299</v>
      </c>
      <c r="AQ3850" s="1" t="str">
        <f>IF(COUNTIF('同场线路Rotas do mesmo SC'!A:A,C3850)&gt;0,"Sim","Não")</f>
        <v>Não</v>
      </c>
      <c r="AR3850" s="1" t="str">
        <f>IF(COUNTIF(揽收业务网点!A:A,P3850)&gt;0,"Sim","Não")</f>
        <v>Não</v>
      </c>
    </row>
    <row r="3851" spans="1:44">
      <c r="A3851" s="31" t="s">
        <v>44089</v>
      </c>
      <c r="B3851" s="31" t="s">
        <v>379</v>
      </c>
      <c r="C3851" s="31" t="s">
        <v>26448</v>
      </c>
      <c r="D3851" s="31" t="s">
        <v>15072</v>
      </c>
      <c r="E3851" s="31" t="s">
        <v>382</v>
      </c>
      <c r="F3851" s="31" t="s">
        <v>7279</v>
      </c>
      <c r="G3851" s="31">
        <v>268</v>
      </c>
      <c r="H3851" s="31" t="s">
        <v>44090</v>
      </c>
      <c r="I3851" s="31" t="s">
        <v>409</v>
      </c>
      <c r="J3851" s="31" t="s">
        <v>2928</v>
      </c>
      <c r="K3851" s="31" t="s">
        <v>387</v>
      </c>
      <c r="L3851" s="31" t="s">
        <v>2929</v>
      </c>
      <c r="M3851" s="31" t="s">
        <v>44091</v>
      </c>
      <c r="N3851" s="31" t="s">
        <v>44092</v>
      </c>
      <c r="O3851" s="31" t="s">
        <v>2002</v>
      </c>
      <c r="P3851" s="31" t="s">
        <v>2003</v>
      </c>
      <c r="Q3851" s="31" t="s">
        <v>142</v>
      </c>
      <c r="R3851" s="31" t="s">
        <v>44093</v>
      </c>
      <c r="S3851" s="31" t="s">
        <v>44094</v>
      </c>
      <c r="T3851" s="31" t="s">
        <v>44095</v>
      </c>
      <c r="U3851" s="31" t="s">
        <v>44096</v>
      </c>
      <c r="V3851" s="31">
        <v>12</v>
      </c>
      <c r="W3851" s="31" t="s">
        <v>396</v>
      </c>
      <c r="X3851" s="31" t="s">
        <v>44097</v>
      </c>
      <c r="Y3851" s="31" t="s">
        <v>40051</v>
      </c>
      <c r="Z3851" s="31" t="s">
        <v>44098</v>
      </c>
      <c r="AA3851" s="31" t="s">
        <v>44098</v>
      </c>
      <c r="AB3851" s="31" t="s">
        <v>1922</v>
      </c>
      <c r="AC3851" s="31" t="s">
        <v>1923</v>
      </c>
      <c r="AD3851" s="31" t="s">
        <v>142</v>
      </c>
      <c r="AE3851" s="31" t="s">
        <v>39914</v>
      </c>
      <c r="AF3851" s="31" t="s">
        <v>41361</v>
      </c>
      <c r="AG3851" s="31">
        <v>-34</v>
      </c>
      <c r="AH3851" s="31" t="s">
        <v>41361</v>
      </c>
      <c r="AI3851" s="31" t="s">
        <v>44099</v>
      </c>
      <c r="AJ3851" s="31">
        <v>392</v>
      </c>
      <c r="AK3851" s="31" t="s">
        <v>44100</v>
      </c>
      <c r="AL3851" s="31" t="s">
        <v>44101</v>
      </c>
      <c r="AM3851" s="31">
        <v>3</v>
      </c>
      <c r="AN3851" s="1">
        <f>IF(X3851="",0,1)</f>
        <v>1</v>
      </c>
      <c r="AO3851" s="1">
        <f>IF(AI3851="",0,1)</f>
        <v>1</v>
      </c>
      <c r="AP3851" s="30">
        <f>DATE(YEAR(AE3851),MONTH(AE3851),DAY(AE3851))</f>
        <v>46299</v>
      </c>
      <c r="AQ3851" s="1" t="str">
        <f>IF(COUNTIF('同场线路Rotas do mesmo SC'!A:A,C3851)&gt;0,"Sim","Não")</f>
        <v>Não</v>
      </c>
      <c r="AR3851" s="1" t="str">
        <f>IF(COUNTIF(揽收业务网点!A:A,P3851)&gt;0,"Sim","Não")</f>
        <v>Não</v>
      </c>
    </row>
    <row r="3852" spans="1:44">
      <c r="A3852" s="31" t="s">
        <v>44102</v>
      </c>
      <c r="B3852" s="31" t="s">
        <v>379</v>
      </c>
      <c r="C3852" s="31" t="s">
        <v>44103</v>
      </c>
      <c r="D3852" s="31" t="s">
        <v>15072</v>
      </c>
      <c r="E3852" s="31" t="s">
        <v>640</v>
      </c>
      <c r="F3852" s="31" t="s">
        <v>7279</v>
      </c>
      <c r="G3852" s="31">
        <v>120</v>
      </c>
      <c r="H3852" s="31" t="s">
        <v>7723</v>
      </c>
      <c r="I3852" s="31" t="s">
        <v>409</v>
      </c>
      <c r="J3852" s="31" t="s">
        <v>7724</v>
      </c>
      <c r="K3852" s="31" t="s">
        <v>387</v>
      </c>
      <c r="L3852" s="31" t="s">
        <v>7725</v>
      </c>
      <c r="M3852" s="31" t="s">
        <v>13919</v>
      </c>
      <c r="N3852" s="31" t="s">
        <v>13920</v>
      </c>
      <c r="O3852" s="31" t="s">
        <v>9011</v>
      </c>
      <c r="P3852" s="31" t="s">
        <v>166</v>
      </c>
      <c r="Q3852" s="31" t="s">
        <v>145</v>
      </c>
      <c r="R3852" s="31" t="s">
        <v>7212</v>
      </c>
      <c r="S3852" s="31" t="s">
        <v>7212</v>
      </c>
      <c r="T3852" s="31" t="s">
        <v>44104</v>
      </c>
      <c r="U3852" s="31" t="s">
        <v>44105</v>
      </c>
      <c r="V3852" s="31">
        <v>97</v>
      </c>
      <c r="W3852" s="31" t="s">
        <v>396</v>
      </c>
      <c r="X3852" s="31" t="s">
        <v>44106</v>
      </c>
      <c r="Y3852" s="31" t="s">
        <v>28932</v>
      </c>
      <c r="Z3852" s="31" t="s">
        <v>44107</v>
      </c>
      <c r="AA3852" s="31" t="s">
        <v>44107</v>
      </c>
      <c r="AB3852" s="31" t="s">
        <v>1165</v>
      </c>
      <c r="AC3852" s="31" t="s">
        <v>1166</v>
      </c>
      <c r="AD3852" s="31" t="s">
        <v>145</v>
      </c>
      <c r="AE3852" s="31" t="s">
        <v>40029</v>
      </c>
      <c r="AF3852" s="31" t="s">
        <v>44108</v>
      </c>
      <c r="AG3852" s="31">
        <v>-423</v>
      </c>
      <c r="AH3852" s="31" t="s">
        <v>44108</v>
      </c>
      <c r="AI3852" s="31" t="s">
        <v>44109</v>
      </c>
      <c r="AJ3852" s="31">
        <v>80</v>
      </c>
      <c r="AK3852" s="31" t="s">
        <v>44110</v>
      </c>
      <c r="AL3852" s="31" t="s">
        <v>44111</v>
      </c>
      <c r="AM3852" s="31">
        <v>3211</v>
      </c>
      <c r="AN3852" s="1">
        <f>IF(X3852="",0,1)</f>
        <v>1</v>
      </c>
      <c r="AO3852" s="1">
        <f>IF(AI3852="",0,1)</f>
        <v>1</v>
      </c>
      <c r="AP3852" s="30">
        <f>DATE(YEAR(AE3852),MONTH(AE3852),DAY(AE3852))</f>
        <v>46299</v>
      </c>
      <c r="AQ3852" s="1" t="str">
        <f>IF(COUNTIF('同场线路Rotas do mesmo SC'!A:A,C3852)&gt;0,"Sim","Não")</f>
        <v>Não</v>
      </c>
      <c r="AR3852" s="1" t="str">
        <f>IF(COUNTIF(揽收业务网点!A:A,P3852)&gt;0,"Sim","Não")</f>
        <v>Sim</v>
      </c>
    </row>
    <row r="3853" spans="1:44">
      <c r="A3853" s="31" t="s">
        <v>44112</v>
      </c>
      <c r="B3853" s="31" t="s">
        <v>379</v>
      </c>
      <c r="C3853" s="31" t="s">
        <v>44113</v>
      </c>
      <c r="D3853" s="31" t="s">
        <v>15072</v>
      </c>
      <c r="E3853" s="31" t="s">
        <v>640</v>
      </c>
      <c r="F3853" s="31" t="s">
        <v>7279</v>
      </c>
      <c r="G3853" s="31">
        <v>263</v>
      </c>
      <c r="H3853" s="31" t="s">
        <v>9421</v>
      </c>
      <c r="I3853" s="31" t="s">
        <v>385</v>
      </c>
      <c r="J3853" s="31" t="s">
        <v>9195</v>
      </c>
      <c r="K3853" s="31" t="s">
        <v>387</v>
      </c>
      <c r="L3853" s="31" t="s">
        <v>9196</v>
      </c>
      <c r="M3853" s="31" t="s">
        <v>9422</v>
      </c>
      <c r="N3853" s="31" t="s">
        <v>9423</v>
      </c>
      <c r="O3853" s="31" t="s">
        <v>5660</v>
      </c>
      <c r="P3853" s="31" t="s">
        <v>169</v>
      </c>
      <c r="Q3853" s="31" t="s">
        <v>168</v>
      </c>
      <c r="R3853" s="31" t="s">
        <v>16643</v>
      </c>
      <c r="S3853" s="31" t="s">
        <v>31092</v>
      </c>
      <c r="T3853" s="31" t="s">
        <v>44114</v>
      </c>
      <c r="U3853" s="31" t="s">
        <v>44115</v>
      </c>
      <c r="V3853" s="31">
        <v>1</v>
      </c>
      <c r="W3853" s="31" t="s">
        <v>396</v>
      </c>
      <c r="X3853" s="31" t="s">
        <v>44116</v>
      </c>
      <c r="Y3853" s="31" t="s">
        <v>40321</v>
      </c>
      <c r="Z3853" s="31" t="s">
        <v>44117</v>
      </c>
      <c r="AA3853" s="31" t="s">
        <v>44117</v>
      </c>
      <c r="AB3853" s="31" t="s">
        <v>6179</v>
      </c>
      <c r="AC3853" s="31" t="s">
        <v>6180</v>
      </c>
      <c r="AD3853" s="31" t="s">
        <v>168</v>
      </c>
      <c r="AE3853" s="31" t="s">
        <v>44118</v>
      </c>
      <c r="AF3853" s="31" t="s">
        <v>44119</v>
      </c>
      <c r="AG3853" s="31">
        <v>-472</v>
      </c>
      <c r="AH3853" s="31" t="s">
        <v>44119</v>
      </c>
      <c r="AI3853" s="31" t="s">
        <v>44120</v>
      </c>
      <c r="AJ3853" s="31">
        <v>366</v>
      </c>
      <c r="AK3853" s="31" t="s">
        <v>44121</v>
      </c>
      <c r="AL3853" s="31" t="s">
        <v>44122</v>
      </c>
      <c r="AM3853" s="31">
        <v>1023</v>
      </c>
      <c r="AN3853" s="1">
        <f>IF(X3853="",0,1)</f>
        <v>1</v>
      </c>
      <c r="AO3853" s="1">
        <f>IF(AI3853="",0,1)</f>
        <v>1</v>
      </c>
      <c r="AP3853" s="30">
        <f>DATE(YEAR(AE3853),MONTH(AE3853),DAY(AE3853))</f>
        <v>46299</v>
      </c>
      <c r="AQ3853" s="1" t="str">
        <f>IF(COUNTIF('同场线路Rotas do mesmo SC'!A:A,C3853)&gt;0,"Sim","Não")</f>
        <v>Não</v>
      </c>
      <c r="AR3853" s="1" t="str">
        <f>IF(COUNTIF(揽收业务网点!A:A,P3853)&gt;0,"Sim","Não")</f>
        <v>Sim</v>
      </c>
    </row>
    <row r="3854" spans="1:44">
      <c r="A3854" s="31" t="s">
        <v>44123</v>
      </c>
      <c r="B3854" s="31" t="s">
        <v>379</v>
      </c>
      <c r="C3854" s="31" t="s">
        <v>44124</v>
      </c>
      <c r="D3854" s="31" t="s">
        <v>15072</v>
      </c>
      <c r="E3854" s="31" t="s">
        <v>640</v>
      </c>
      <c r="F3854" s="31" t="s">
        <v>7279</v>
      </c>
      <c r="G3854" s="31">
        <v>298</v>
      </c>
      <c r="H3854" s="31" t="s">
        <v>14758</v>
      </c>
      <c r="I3854" s="31" t="s">
        <v>409</v>
      </c>
      <c r="J3854" s="31" t="s">
        <v>9547</v>
      </c>
      <c r="K3854" s="31" t="s">
        <v>387</v>
      </c>
      <c r="L3854" s="31" t="s">
        <v>9548</v>
      </c>
      <c r="M3854" s="31" t="s">
        <v>35451</v>
      </c>
      <c r="N3854" s="31" t="s">
        <v>35452</v>
      </c>
      <c r="O3854" s="31" t="s">
        <v>5660</v>
      </c>
      <c r="P3854" s="31" t="s">
        <v>169</v>
      </c>
      <c r="Q3854" s="31" t="s">
        <v>168</v>
      </c>
      <c r="R3854" s="31" t="s">
        <v>29965</v>
      </c>
      <c r="S3854" s="31" t="s">
        <v>12584</v>
      </c>
      <c r="T3854" s="31" t="s">
        <v>44125</v>
      </c>
      <c r="U3854" s="31" t="s">
        <v>44126</v>
      </c>
      <c r="V3854" s="31">
        <v>47</v>
      </c>
      <c r="W3854" s="31" t="s">
        <v>396</v>
      </c>
      <c r="X3854" s="31" t="s">
        <v>44127</v>
      </c>
      <c r="Y3854" s="31" t="s">
        <v>40321</v>
      </c>
      <c r="Z3854" s="31" t="s">
        <v>44128</v>
      </c>
      <c r="AA3854" s="31" t="s">
        <v>44128</v>
      </c>
      <c r="AB3854" s="31" t="s">
        <v>1111</v>
      </c>
      <c r="AC3854" s="31" t="s">
        <v>1112</v>
      </c>
      <c r="AD3854" s="31" t="s">
        <v>168</v>
      </c>
      <c r="AE3854" s="31" t="s">
        <v>44129</v>
      </c>
      <c r="AF3854" s="31" t="s">
        <v>44130</v>
      </c>
      <c r="AG3854" s="31">
        <v>-532</v>
      </c>
      <c r="AH3854" s="31" t="s">
        <v>44130</v>
      </c>
      <c r="AI3854" s="31" t="s">
        <v>44131</v>
      </c>
      <c r="AJ3854" s="31">
        <v>414</v>
      </c>
      <c r="AK3854" s="31" t="s">
        <v>44132</v>
      </c>
      <c r="AL3854" s="31" t="s">
        <v>44133</v>
      </c>
      <c r="AM3854" s="31">
        <v>2120</v>
      </c>
      <c r="AN3854" s="1">
        <f>IF(X3854="",0,1)</f>
        <v>1</v>
      </c>
      <c r="AO3854" s="1">
        <f>IF(AI3854="",0,1)</f>
        <v>1</v>
      </c>
      <c r="AP3854" s="30">
        <f>DATE(YEAR(AE3854),MONTH(AE3854),DAY(AE3854))</f>
        <v>46299</v>
      </c>
      <c r="AQ3854" s="1" t="str">
        <f>IF(COUNTIF('同场线路Rotas do mesmo SC'!A:A,C3854)&gt;0,"Sim","Não")</f>
        <v>Não</v>
      </c>
      <c r="AR3854" s="1" t="str">
        <f>IF(COUNTIF(揽收业务网点!A:A,P3854)&gt;0,"Sim","Não")</f>
        <v>Sim</v>
      </c>
    </row>
    <row r="3855" spans="1:44">
      <c r="A3855" s="31" t="s">
        <v>44134</v>
      </c>
      <c r="B3855" s="31" t="s">
        <v>379</v>
      </c>
      <c r="C3855" s="31" t="s">
        <v>36469</v>
      </c>
      <c r="D3855" s="31" t="s">
        <v>15072</v>
      </c>
      <c r="E3855" s="31" t="s">
        <v>382</v>
      </c>
      <c r="F3855" s="31" t="s">
        <v>7279</v>
      </c>
      <c r="G3855" s="31">
        <v>140</v>
      </c>
      <c r="H3855" s="31" t="s">
        <v>19257</v>
      </c>
      <c r="I3855" s="31" t="s">
        <v>409</v>
      </c>
      <c r="J3855" s="31" t="s">
        <v>4703</v>
      </c>
      <c r="K3855" s="31" t="s">
        <v>411</v>
      </c>
      <c r="L3855" s="31" t="s">
        <v>4704</v>
      </c>
      <c r="M3855" s="31" t="s">
        <v>4703</v>
      </c>
      <c r="N3855" s="31" t="s">
        <v>44135</v>
      </c>
      <c r="O3855" s="31" t="s">
        <v>706</v>
      </c>
      <c r="P3855" s="31" t="s">
        <v>707</v>
      </c>
      <c r="Q3855" s="31" t="s">
        <v>2</v>
      </c>
      <c r="R3855" s="31" t="s">
        <v>44136</v>
      </c>
      <c r="S3855" s="31" t="s">
        <v>44137</v>
      </c>
      <c r="T3855" s="31" t="s">
        <v>44138</v>
      </c>
      <c r="U3855" s="31" t="s">
        <v>44139</v>
      </c>
      <c r="V3855" s="31">
        <v>240</v>
      </c>
      <c r="W3855" s="31" t="s">
        <v>396</v>
      </c>
      <c r="X3855" s="31" t="s">
        <v>44140</v>
      </c>
      <c r="Y3855" s="31" t="s">
        <v>40293</v>
      </c>
      <c r="Z3855" s="31" t="s">
        <v>43404</v>
      </c>
      <c r="AA3855" s="31" t="s">
        <v>43404</v>
      </c>
      <c r="AB3855" s="31" t="s">
        <v>2499</v>
      </c>
      <c r="AC3855" s="31" t="s">
        <v>2500</v>
      </c>
      <c r="AD3855" s="31" t="s">
        <v>2</v>
      </c>
      <c r="AE3855" s="31" t="s">
        <v>43630</v>
      </c>
      <c r="AF3855" s="31" t="s">
        <v>44141</v>
      </c>
      <c r="AG3855" s="31">
        <v>-1129</v>
      </c>
      <c r="AH3855" s="31" t="s">
        <v>44141</v>
      </c>
      <c r="AI3855" s="31" t="s">
        <v>44142</v>
      </c>
      <c r="AJ3855" s="31">
        <v>38</v>
      </c>
      <c r="AK3855" s="31" t="s">
        <v>44143</v>
      </c>
      <c r="AL3855" s="31" t="s">
        <v>44144</v>
      </c>
      <c r="AM3855" s="31">
        <v>35</v>
      </c>
      <c r="AN3855" s="1">
        <f>IF(X3855="",0,1)</f>
        <v>1</v>
      </c>
      <c r="AO3855" s="1">
        <f>IF(AI3855="",0,1)</f>
        <v>1</v>
      </c>
      <c r="AP3855" s="30">
        <f>DATE(YEAR(AE3855),MONTH(AE3855),DAY(AE3855))</f>
        <v>46299</v>
      </c>
      <c r="AQ3855" s="1" t="str">
        <f>IF(COUNTIF('同场线路Rotas do mesmo SC'!A:A,C3855)&gt;0,"Sim","Não")</f>
        <v>Não</v>
      </c>
      <c r="AR3855" s="1" t="str">
        <f>IF(COUNTIF(揽收业务网点!A:A,P3855)&gt;0,"Sim","Não")</f>
        <v>Não</v>
      </c>
    </row>
    <row r="3856" spans="1:44">
      <c r="A3856" s="31" t="s">
        <v>44145</v>
      </c>
      <c r="B3856" s="31" t="s">
        <v>379</v>
      </c>
      <c r="C3856" s="31" t="s">
        <v>36469</v>
      </c>
      <c r="D3856" s="31" t="s">
        <v>15072</v>
      </c>
      <c r="E3856" s="31" t="s">
        <v>382</v>
      </c>
      <c r="F3856" s="31" t="s">
        <v>7279</v>
      </c>
      <c r="G3856" s="31">
        <v>140</v>
      </c>
      <c r="H3856" s="31" t="s">
        <v>17209</v>
      </c>
      <c r="I3856" s="31" t="s">
        <v>385</v>
      </c>
      <c r="J3856" s="31" t="s">
        <v>17210</v>
      </c>
      <c r="K3856" s="31" t="s">
        <v>387</v>
      </c>
      <c r="L3856" s="31" t="s">
        <v>17211</v>
      </c>
      <c r="M3856" s="31" t="s">
        <v>17212</v>
      </c>
      <c r="N3856" s="31" t="s">
        <v>17213</v>
      </c>
      <c r="O3856" s="31" t="s">
        <v>706</v>
      </c>
      <c r="P3856" s="31" t="s">
        <v>707</v>
      </c>
      <c r="Q3856" s="31" t="s">
        <v>2</v>
      </c>
      <c r="R3856" s="31" t="s">
        <v>35606</v>
      </c>
      <c r="S3856" s="31" t="s">
        <v>44146</v>
      </c>
      <c r="T3856" s="31" t="s">
        <v>44147</v>
      </c>
      <c r="U3856" s="31" t="s">
        <v>44148</v>
      </c>
      <c r="V3856" s="31">
        <v>75</v>
      </c>
      <c r="W3856" s="31" t="s">
        <v>396</v>
      </c>
      <c r="X3856" s="31" t="s">
        <v>44149</v>
      </c>
      <c r="Y3856" s="31" t="s">
        <v>40293</v>
      </c>
      <c r="Z3856" s="31" t="s">
        <v>44150</v>
      </c>
      <c r="AA3856" s="31" t="s">
        <v>44150</v>
      </c>
      <c r="AB3856" s="31" t="s">
        <v>2499</v>
      </c>
      <c r="AC3856" s="31" t="s">
        <v>2500</v>
      </c>
      <c r="AD3856" s="31" t="s">
        <v>2</v>
      </c>
      <c r="AE3856" s="31" t="s">
        <v>43630</v>
      </c>
      <c r="AF3856" s="31" t="s">
        <v>44151</v>
      </c>
      <c r="AG3856" s="31">
        <v>-1060</v>
      </c>
      <c r="AH3856" s="31" t="s">
        <v>44151</v>
      </c>
      <c r="AI3856" s="31" t="s">
        <v>44152</v>
      </c>
      <c r="AJ3856" s="31">
        <v>32</v>
      </c>
      <c r="AK3856" s="31" t="s">
        <v>44153</v>
      </c>
      <c r="AL3856" s="31" t="s">
        <v>44154</v>
      </c>
      <c r="AM3856" s="31">
        <v>33</v>
      </c>
      <c r="AN3856" s="1">
        <f>IF(X3856="",0,1)</f>
        <v>1</v>
      </c>
      <c r="AO3856" s="1">
        <f>IF(AI3856="",0,1)</f>
        <v>1</v>
      </c>
      <c r="AP3856" s="30">
        <f>DATE(YEAR(AE3856),MONTH(AE3856),DAY(AE3856))</f>
        <v>46299</v>
      </c>
      <c r="AQ3856" s="1" t="str">
        <f>IF(COUNTIF('同场线路Rotas do mesmo SC'!A:A,C3856)&gt;0,"Sim","Não")</f>
        <v>Não</v>
      </c>
      <c r="AR3856" s="1" t="str">
        <f>IF(COUNTIF(揽收业务网点!A:A,P3856)&gt;0,"Sim","Não")</f>
        <v>Não</v>
      </c>
    </row>
    <row r="3857" spans="1:44">
      <c r="A3857" s="31" t="s">
        <v>44155</v>
      </c>
      <c r="B3857" s="31" t="s">
        <v>379</v>
      </c>
      <c r="C3857" s="31" t="s">
        <v>36590</v>
      </c>
      <c r="D3857" s="31" t="s">
        <v>15072</v>
      </c>
      <c r="E3857" s="31" t="s">
        <v>640</v>
      </c>
      <c r="F3857" s="31" t="s">
        <v>7279</v>
      </c>
      <c r="G3857" s="31">
        <v>41</v>
      </c>
      <c r="H3857" s="31" t="s">
        <v>3415</v>
      </c>
      <c r="I3857" s="31" t="s">
        <v>663</v>
      </c>
      <c r="J3857" s="31" t="s">
        <v>734</v>
      </c>
      <c r="K3857" s="31" t="s">
        <v>387</v>
      </c>
      <c r="L3857" s="31" t="s">
        <v>735</v>
      </c>
      <c r="M3857" s="31" t="s">
        <v>3416</v>
      </c>
      <c r="N3857" s="31" t="s">
        <v>3417</v>
      </c>
      <c r="O3857" s="31" t="s">
        <v>3025</v>
      </c>
      <c r="P3857" s="31" t="s">
        <v>27</v>
      </c>
      <c r="Q3857" s="31" t="s">
        <v>11</v>
      </c>
      <c r="R3857" s="31" t="s">
        <v>44156</v>
      </c>
      <c r="S3857" s="31" t="s">
        <v>44156</v>
      </c>
      <c r="T3857" s="31" t="s">
        <v>44157</v>
      </c>
      <c r="U3857" s="31" t="s">
        <v>44158</v>
      </c>
      <c r="V3857" s="31">
        <v>358</v>
      </c>
      <c r="W3857" s="31" t="s">
        <v>396</v>
      </c>
      <c r="X3857" s="31" t="s">
        <v>44159</v>
      </c>
      <c r="Y3857" s="31" t="s">
        <v>27789</v>
      </c>
      <c r="Z3857" s="31" t="s">
        <v>44160</v>
      </c>
      <c r="AA3857" s="31" t="s">
        <v>44160</v>
      </c>
      <c r="AB3857" s="31" t="s">
        <v>653</v>
      </c>
      <c r="AC3857" s="31" t="s">
        <v>654</v>
      </c>
      <c r="AD3857" s="31" t="s">
        <v>11</v>
      </c>
      <c r="AE3857" s="31" t="s">
        <v>40125</v>
      </c>
      <c r="AF3857" s="31" t="s">
        <v>44161</v>
      </c>
      <c r="AG3857" s="31">
        <v>-203</v>
      </c>
      <c r="AH3857" s="31" t="s">
        <v>44161</v>
      </c>
      <c r="AI3857" s="31" t="s">
        <v>44162</v>
      </c>
      <c r="AJ3857" s="31">
        <v>33</v>
      </c>
      <c r="AK3857" s="31" t="s">
        <v>44163</v>
      </c>
      <c r="AL3857" s="31" t="s">
        <v>44164</v>
      </c>
      <c r="AM3857" s="31">
        <v>2501</v>
      </c>
      <c r="AN3857" s="1">
        <f>IF(X3857="",0,1)</f>
        <v>1</v>
      </c>
      <c r="AO3857" s="1">
        <f>IF(AI3857="",0,1)</f>
        <v>1</v>
      </c>
      <c r="AP3857" s="30">
        <f>DATE(YEAR(AE3857),MONTH(AE3857),DAY(AE3857))</f>
        <v>46299</v>
      </c>
      <c r="AQ3857" s="1" t="str">
        <f>IF(COUNTIF('同场线路Rotas do mesmo SC'!A:A,C3857)&gt;0,"Sim","Não")</f>
        <v>Não</v>
      </c>
      <c r="AR3857" s="1" t="str">
        <f>IF(COUNTIF(揽收业务网点!A:A,P3857)&gt;0,"Sim","Não")</f>
        <v>Sim</v>
      </c>
    </row>
    <row r="3858" spans="1:44">
      <c r="A3858" s="31" t="s">
        <v>44165</v>
      </c>
      <c r="B3858" s="31" t="s">
        <v>379</v>
      </c>
      <c r="C3858" s="31" t="s">
        <v>44166</v>
      </c>
      <c r="D3858" s="31" t="s">
        <v>15072</v>
      </c>
      <c r="E3858" s="31" t="s">
        <v>382</v>
      </c>
      <c r="F3858" s="31" t="s">
        <v>7279</v>
      </c>
      <c r="G3858" s="31">
        <v>205</v>
      </c>
      <c r="H3858" s="31" t="s">
        <v>15027</v>
      </c>
      <c r="I3858" s="31" t="s">
        <v>385</v>
      </c>
      <c r="J3858" s="31" t="s">
        <v>9195</v>
      </c>
      <c r="K3858" s="31" t="s">
        <v>387</v>
      </c>
      <c r="L3858" s="31" t="s">
        <v>9196</v>
      </c>
      <c r="M3858" s="31" t="s">
        <v>15028</v>
      </c>
      <c r="N3858" s="31" t="s">
        <v>15029</v>
      </c>
      <c r="O3858" s="31" t="s">
        <v>6179</v>
      </c>
      <c r="P3858" s="31" t="s">
        <v>6180</v>
      </c>
      <c r="Q3858" s="31" t="s">
        <v>168</v>
      </c>
      <c r="R3858" s="31" t="s">
        <v>28993</v>
      </c>
      <c r="S3858" s="31" t="s">
        <v>23066</v>
      </c>
      <c r="T3858" s="31" t="s">
        <v>44167</v>
      </c>
      <c r="U3858" s="31" t="s">
        <v>44168</v>
      </c>
      <c r="V3858" s="31">
        <v>366</v>
      </c>
      <c r="W3858" s="31" t="s">
        <v>396</v>
      </c>
      <c r="X3858" s="31" t="s">
        <v>44169</v>
      </c>
      <c r="Y3858" s="31" t="s">
        <v>40695</v>
      </c>
      <c r="Z3858" s="31" t="s">
        <v>44170</v>
      </c>
      <c r="AA3858" s="31" t="s">
        <v>44170</v>
      </c>
      <c r="AB3858" s="31" t="s">
        <v>14895</v>
      </c>
      <c r="AC3858" s="31" t="s">
        <v>14896</v>
      </c>
      <c r="AD3858" s="31" t="s">
        <v>168</v>
      </c>
      <c r="AE3858" s="31" t="s">
        <v>40545</v>
      </c>
      <c r="AF3858" s="31" t="s">
        <v>44171</v>
      </c>
      <c r="AG3858" s="31">
        <v>-263</v>
      </c>
      <c r="AH3858" s="31" t="s">
        <v>44171</v>
      </c>
      <c r="AI3858" s="31" t="s">
        <v>44172</v>
      </c>
      <c r="AJ3858" s="31">
        <v>78</v>
      </c>
      <c r="AK3858" s="31" t="s">
        <v>44173</v>
      </c>
      <c r="AL3858" s="31" t="s">
        <v>44174</v>
      </c>
      <c r="AM3858" s="31">
        <v>75</v>
      </c>
      <c r="AN3858" s="1">
        <f>IF(X3858="",0,1)</f>
        <v>1</v>
      </c>
      <c r="AO3858" s="1">
        <f>IF(AI3858="",0,1)</f>
        <v>1</v>
      </c>
      <c r="AP3858" s="30">
        <f>DATE(YEAR(AE3858),MONTH(AE3858),DAY(AE3858))</f>
        <v>46299</v>
      </c>
      <c r="AQ3858" s="1" t="str">
        <f>IF(COUNTIF('同场线路Rotas do mesmo SC'!A:A,C3858)&gt;0,"Sim","Não")</f>
        <v>Não</v>
      </c>
      <c r="AR3858" s="1" t="str">
        <f>IF(COUNTIF(揽收业务网点!A:A,P3858)&gt;0,"Sim","Não")</f>
        <v>Não</v>
      </c>
    </row>
    <row r="3859" spans="1:44">
      <c r="A3859" s="31" t="s">
        <v>44175</v>
      </c>
      <c r="B3859" s="31" t="s">
        <v>379</v>
      </c>
      <c r="C3859" s="31" t="s">
        <v>44176</v>
      </c>
      <c r="D3859" s="31" t="s">
        <v>15072</v>
      </c>
      <c r="E3859" s="31" t="s">
        <v>382</v>
      </c>
      <c r="F3859" s="31" t="s">
        <v>7279</v>
      </c>
      <c r="G3859" s="31">
        <v>22</v>
      </c>
      <c r="H3859" s="31" t="s">
        <v>11337</v>
      </c>
      <c r="I3859" s="31" t="s">
        <v>385</v>
      </c>
      <c r="J3859" s="31" t="s">
        <v>9195</v>
      </c>
      <c r="K3859" s="31" t="s">
        <v>387</v>
      </c>
      <c r="L3859" s="31" t="s">
        <v>9196</v>
      </c>
      <c r="M3859" s="31" t="s">
        <v>44177</v>
      </c>
      <c r="N3859" s="31" t="s">
        <v>44178</v>
      </c>
      <c r="O3859" s="31" t="s">
        <v>6179</v>
      </c>
      <c r="P3859" s="31" t="s">
        <v>6180</v>
      </c>
      <c r="Q3859" s="31" t="s">
        <v>168</v>
      </c>
      <c r="R3859" s="31" t="s">
        <v>44179</v>
      </c>
      <c r="S3859" s="31" t="s">
        <v>19466</v>
      </c>
      <c r="T3859" s="31" t="s">
        <v>44180</v>
      </c>
      <c r="U3859" s="31" t="s">
        <v>44181</v>
      </c>
      <c r="V3859" s="31">
        <v>53</v>
      </c>
      <c r="W3859" s="31" t="s">
        <v>396</v>
      </c>
      <c r="X3859" s="31" t="s">
        <v>44182</v>
      </c>
      <c r="Y3859" s="31" t="s">
        <v>40695</v>
      </c>
      <c r="Z3859" s="31" t="s">
        <v>44183</v>
      </c>
      <c r="AA3859" s="31" t="s">
        <v>44183</v>
      </c>
      <c r="AB3859" s="31" t="s">
        <v>14836</v>
      </c>
      <c r="AC3859" s="31" t="s">
        <v>14837</v>
      </c>
      <c r="AD3859" s="31" t="s">
        <v>168</v>
      </c>
      <c r="AE3859" s="31" t="s">
        <v>42022</v>
      </c>
      <c r="AF3859" s="31" t="s">
        <v>44184</v>
      </c>
      <c r="AG3859" s="31">
        <v>1</v>
      </c>
      <c r="AH3859" s="31" t="s">
        <v>44184</v>
      </c>
      <c r="AI3859" s="31" t="s">
        <v>44185</v>
      </c>
      <c r="AJ3859" s="31">
        <v>152</v>
      </c>
      <c r="AK3859" s="31" t="s">
        <v>44186</v>
      </c>
      <c r="AL3859" s="31" t="s">
        <v>44187</v>
      </c>
      <c r="AM3859" s="31">
        <v>78</v>
      </c>
      <c r="AN3859" s="1">
        <f>IF(X3859="",0,1)</f>
        <v>1</v>
      </c>
      <c r="AO3859" s="1">
        <f>IF(AI3859="",0,1)</f>
        <v>1</v>
      </c>
      <c r="AP3859" s="30">
        <f>DATE(YEAR(AE3859),MONTH(AE3859),DAY(AE3859))</f>
        <v>46299</v>
      </c>
      <c r="AQ3859" s="1" t="str">
        <f>IF(COUNTIF('同场线路Rotas do mesmo SC'!A:A,C3859)&gt;0,"Sim","Não")</f>
        <v>Não</v>
      </c>
      <c r="AR3859" s="1" t="str">
        <f>IF(COUNTIF(揽收业务网点!A:A,P3859)&gt;0,"Sim","Não")</f>
        <v>Não</v>
      </c>
    </row>
    <row r="3860" spans="1:44">
      <c r="A3860" s="31" t="s">
        <v>44188</v>
      </c>
      <c r="B3860" s="31" t="s">
        <v>379</v>
      </c>
      <c r="C3860" s="31" t="s">
        <v>44189</v>
      </c>
      <c r="D3860" s="31" t="s">
        <v>15072</v>
      </c>
      <c r="E3860" s="31" t="s">
        <v>382</v>
      </c>
      <c r="F3860" s="31" t="s">
        <v>7279</v>
      </c>
      <c r="G3860" s="31">
        <v>22</v>
      </c>
      <c r="H3860" s="31" t="s">
        <v>14887</v>
      </c>
      <c r="I3860" s="31" t="s">
        <v>385</v>
      </c>
      <c r="J3860" s="31" t="s">
        <v>9195</v>
      </c>
      <c r="K3860" s="31" t="s">
        <v>387</v>
      </c>
      <c r="L3860" s="31" t="s">
        <v>9196</v>
      </c>
      <c r="M3860" s="31" t="s">
        <v>14888</v>
      </c>
      <c r="N3860" s="31" t="s">
        <v>14889</v>
      </c>
      <c r="O3860" s="31" t="s">
        <v>6179</v>
      </c>
      <c r="P3860" s="31" t="s">
        <v>6180</v>
      </c>
      <c r="Q3860" s="31" t="s">
        <v>168</v>
      </c>
      <c r="R3860" s="31" t="s">
        <v>26102</v>
      </c>
      <c r="S3860" s="31" t="s">
        <v>6629</v>
      </c>
      <c r="T3860" s="31" t="s">
        <v>44190</v>
      </c>
      <c r="U3860" s="31" t="s">
        <v>44191</v>
      </c>
      <c r="V3860" s="31">
        <v>199</v>
      </c>
      <c r="W3860" s="31" t="s">
        <v>396</v>
      </c>
      <c r="X3860" s="31" t="s">
        <v>44192</v>
      </c>
      <c r="Y3860" s="31" t="s">
        <v>40265</v>
      </c>
      <c r="Z3860" s="31" t="s">
        <v>44193</v>
      </c>
      <c r="AA3860" s="31" t="s">
        <v>44193</v>
      </c>
      <c r="AB3860" s="31" t="s">
        <v>14279</v>
      </c>
      <c r="AC3860" s="31" t="s">
        <v>14280</v>
      </c>
      <c r="AD3860" s="31" t="s">
        <v>168</v>
      </c>
      <c r="AE3860" s="31" t="s">
        <v>44194</v>
      </c>
      <c r="AF3860" s="31" t="s">
        <v>44195</v>
      </c>
      <c r="AG3860" s="31">
        <v>-69</v>
      </c>
      <c r="AH3860" s="31" t="s">
        <v>44195</v>
      </c>
      <c r="AI3860" s="31"/>
      <c r="AJ3860" s="31">
        <v>30</v>
      </c>
      <c r="AK3860" s="31" t="s">
        <v>44196</v>
      </c>
      <c r="AL3860" s="31" t="s">
        <v>44197</v>
      </c>
      <c r="AM3860" s="31">
        <v>46</v>
      </c>
      <c r="AN3860" s="1">
        <f>IF(X3860="",0,1)</f>
        <v>1</v>
      </c>
      <c r="AO3860" s="1">
        <f>IF(AI3860="",0,1)</f>
        <v>0</v>
      </c>
      <c r="AP3860" s="30">
        <f>DATE(YEAR(AE3860),MONTH(AE3860),DAY(AE3860))</f>
        <v>46299</v>
      </c>
      <c r="AQ3860" s="1" t="str">
        <f>IF(COUNTIF('同场线路Rotas do mesmo SC'!A:A,C3860)&gt;0,"Sim","Não")</f>
        <v>Não</v>
      </c>
      <c r="AR3860" s="1" t="str">
        <f>IF(COUNTIF(揽收业务网点!A:A,P3860)&gt;0,"Sim","Não")</f>
        <v>Não</v>
      </c>
    </row>
    <row r="3861" spans="1:44">
      <c r="A3861" s="31" t="s">
        <v>44198</v>
      </c>
      <c r="B3861" s="31" t="s">
        <v>379</v>
      </c>
      <c r="C3861" s="31" t="s">
        <v>44199</v>
      </c>
      <c r="D3861" s="31" t="s">
        <v>15072</v>
      </c>
      <c r="E3861" s="31" t="s">
        <v>382</v>
      </c>
      <c r="F3861" s="31" t="s">
        <v>7279</v>
      </c>
      <c r="G3861" s="31">
        <v>38</v>
      </c>
      <c r="H3861" s="31" t="s">
        <v>14828</v>
      </c>
      <c r="I3861" s="31" t="s">
        <v>385</v>
      </c>
      <c r="J3861" s="31" t="s">
        <v>9195</v>
      </c>
      <c r="K3861" s="31" t="s">
        <v>387</v>
      </c>
      <c r="L3861" s="31" t="s">
        <v>9196</v>
      </c>
      <c r="M3861" s="31" t="s">
        <v>14829</v>
      </c>
      <c r="N3861" s="31" t="s">
        <v>14830</v>
      </c>
      <c r="O3861" s="31" t="s">
        <v>6179</v>
      </c>
      <c r="P3861" s="31" t="s">
        <v>6180</v>
      </c>
      <c r="Q3861" s="31" t="s">
        <v>168</v>
      </c>
      <c r="R3861" s="31" t="s">
        <v>11680</v>
      </c>
      <c r="S3861" s="31" t="s">
        <v>3812</v>
      </c>
      <c r="T3861" s="31" t="s">
        <v>44200</v>
      </c>
      <c r="U3861" s="31" t="s">
        <v>44201</v>
      </c>
      <c r="V3861" s="31">
        <v>39</v>
      </c>
      <c r="W3861" s="31" t="s">
        <v>396</v>
      </c>
      <c r="X3861" s="31" t="s">
        <v>44202</v>
      </c>
      <c r="Y3861" s="31" t="s">
        <v>42577</v>
      </c>
      <c r="Z3861" s="31" t="s">
        <v>44203</v>
      </c>
      <c r="AA3861" s="31" t="s">
        <v>44203</v>
      </c>
      <c r="AB3861" s="31" t="s">
        <v>8648</v>
      </c>
      <c r="AC3861" s="31" t="s">
        <v>8649</v>
      </c>
      <c r="AD3861" s="31" t="s">
        <v>168</v>
      </c>
      <c r="AE3861" s="31" t="s">
        <v>40776</v>
      </c>
      <c r="AF3861" s="31" t="s">
        <v>44204</v>
      </c>
      <c r="AG3861" s="31">
        <v>-95</v>
      </c>
      <c r="AH3861" s="31" t="s">
        <v>44204</v>
      </c>
      <c r="AI3861" s="31"/>
      <c r="AJ3861" s="31">
        <v>26</v>
      </c>
      <c r="AK3861" s="31" t="s">
        <v>44205</v>
      </c>
      <c r="AL3861" s="31" t="s">
        <v>44206</v>
      </c>
      <c r="AM3861" s="31">
        <v>73</v>
      </c>
      <c r="AN3861" s="1">
        <f>IF(X3861="",0,1)</f>
        <v>1</v>
      </c>
      <c r="AO3861" s="1">
        <f>IF(AI3861="",0,1)</f>
        <v>0</v>
      </c>
      <c r="AP3861" s="30">
        <f>DATE(YEAR(AE3861),MONTH(AE3861),DAY(AE3861))</f>
        <v>46299</v>
      </c>
      <c r="AQ3861" s="1" t="str">
        <f>IF(COUNTIF('同场线路Rotas do mesmo SC'!A:A,C3861)&gt;0,"Sim","Não")</f>
        <v>Não</v>
      </c>
      <c r="AR3861" s="1" t="str">
        <f>IF(COUNTIF(揽收业务网点!A:A,P3861)&gt;0,"Sim","Não")</f>
        <v>Não</v>
      </c>
    </row>
    <row r="3862" spans="1:44">
      <c r="A3862" s="31" t="s">
        <v>44207</v>
      </c>
      <c r="B3862" s="31" t="s">
        <v>379</v>
      </c>
      <c r="C3862" s="31" t="s">
        <v>44208</v>
      </c>
      <c r="D3862" s="31" t="s">
        <v>15072</v>
      </c>
      <c r="E3862" s="31" t="s">
        <v>382</v>
      </c>
      <c r="F3862" s="31" t="s">
        <v>7279</v>
      </c>
      <c r="G3862" s="31">
        <v>6</v>
      </c>
      <c r="H3862" s="31" t="s">
        <v>6174</v>
      </c>
      <c r="I3862" s="31" t="s">
        <v>385</v>
      </c>
      <c r="J3862" s="31" t="s">
        <v>6175</v>
      </c>
      <c r="K3862" s="31" t="s">
        <v>387</v>
      </c>
      <c r="L3862" s="31" t="s">
        <v>6176</v>
      </c>
      <c r="M3862" s="31" t="s">
        <v>6177</v>
      </c>
      <c r="N3862" s="31" t="s">
        <v>6178</v>
      </c>
      <c r="O3862" s="31" t="s">
        <v>6179</v>
      </c>
      <c r="P3862" s="31" t="s">
        <v>6180</v>
      </c>
      <c r="Q3862" s="31" t="s">
        <v>168</v>
      </c>
      <c r="R3862" s="31" t="s">
        <v>7744</v>
      </c>
      <c r="S3862" s="31" t="s">
        <v>44179</v>
      </c>
      <c r="T3862" s="31" t="s">
        <v>44209</v>
      </c>
      <c r="U3862" s="31" t="s">
        <v>44210</v>
      </c>
      <c r="V3862" s="31">
        <v>207</v>
      </c>
      <c r="W3862" s="31" t="s">
        <v>396</v>
      </c>
      <c r="X3862" s="31" t="s">
        <v>44211</v>
      </c>
      <c r="Y3862" s="31" t="s">
        <v>40265</v>
      </c>
      <c r="Z3862" s="31" t="s">
        <v>44212</v>
      </c>
      <c r="AA3862" s="31" t="s">
        <v>44212</v>
      </c>
      <c r="AB3862" s="31" t="s">
        <v>15036</v>
      </c>
      <c r="AC3862" s="31" t="s">
        <v>15037</v>
      </c>
      <c r="AD3862" s="31" t="s">
        <v>168</v>
      </c>
      <c r="AE3862" s="31" t="s">
        <v>44213</v>
      </c>
      <c r="AF3862" s="31" t="s">
        <v>41380</v>
      </c>
      <c r="AG3862" s="31">
        <v>6</v>
      </c>
      <c r="AH3862" s="31" t="s">
        <v>41380</v>
      </c>
      <c r="AI3862" s="31" t="s">
        <v>44214</v>
      </c>
      <c r="AJ3862" s="31">
        <v>74</v>
      </c>
      <c r="AK3862" s="31" t="s">
        <v>44215</v>
      </c>
      <c r="AL3862" s="31" t="s">
        <v>44216</v>
      </c>
      <c r="AM3862" s="31">
        <v>108</v>
      </c>
      <c r="AN3862" s="1">
        <f>IF(X3862="",0,1)</f>
        <v>1</v>
      </c>
      <c r="AO3862" s="1">
        <f>IF(AI3862="",0,1)</f>
        <v>1</v>
      </c>
      <c r="AP3862" s="30">
        <f>DATE(YEAR(AE3862),MONTH(AE3862),DAY(AE3862))</f>
        <v>46299</v>
      </c>
      <c r="AQ3862" s="1" t="str">
        <f>IF(COUNTIF('同场线路Rotas do mesmo SC'!A:A,C3862)&gt;0,"Sim","Não")</f>
        <v>Não</v>
      </c>
      <c r="AR3862" s="1" t="str">
        <f>IF(COUNTIF(揽收业务网点!A:A,P3862)&gt;0,"Sim","Não")</f>
        <v>Não</v>
      </c>
    </row>
    <row r="3863" spans="1:44">
      <c r="A3863" s="31" t="s">
        <v>44217</v>
      </c>
      <c r="B3863" s="31" t="s">
        <v>379</v>
      </c>
      <c r="C3863" s="31" t="s">
        <v>44218</v>
      </c>
      <c r="D3863" s="31" t="s">
        <v>15072</v>
      </c>
      <c r="E3863" s="31" t="s">
        <v>382</v>
      </c>
      <c r="F3863" s="31" t="s">
        <v>7279</v>
      </c>
      <c r="G3863" s="31">
        <v>8</v>
      </c>
      <c r="H3863" s="31" t="s">
        <v>14271</v>
      </c>
      <c r="I3863" s="31" t="s">
        <v>385</v>
      </c>
      <c r="J3863" s="31" t="s">
        <v>6175</v>
      </c>
      <c r="K3863" s="31" t="s">
        <v>387</v>
      </c>
      <c r="L3863" s="31" t="s">
        <v>6176</v>
      </c>
      <c r="M3863" s="31" t="s">
        <v>13582</v>
      </c>
      <c r="N3863" s="31" t="s">
        <v>13583</v>
      </c>
      <c r="O3863" s="31" t="s">
        <v>6179</v>
      </c>
      <c r="P3863" s="31" t="s">
        <v>6180</v>
      </c>
      <c r="Q3863" s="31" t="s">
        <v>168</v>
      </c>
      <c r="R3863" s="31" t="s">
        <v>20096</v>
      </c>
      <c r="S3863" s="31" t="s">
        <v>24104</v>
      </c>
      <c r="T3863" s="31" t="s">
        <v>44219</v>
      </c>
      <c r="U3863" s="31" t="s">
        <v>44220</v>
      </c>
      <c r="V3863" s="31">
        <v>237</v>
      </c>
      <c r="W3863" s="31" t="s">
        <v>396</v>
      </c>
      <c r="X3863" s="31" t="s">
        <v>44221</v>
      </c>
      <c r="Y3863" s="31" t="s">
        <v>42577</v>
      </c>
      <c r="Z3863" s="31" t="s">
        <v>44222</v>
      </c>
      <c r="AA3863" s="31" t="s">
        <v>44222</v>
      </c>
      <c r="AB3863" s="31" t="s">
        <v>44223</v>
      </c>
      <c r="AC3863" s="31" t="s">
        <v>44224</v>
      </c>
      <c r="AD3863" s="31" t="s">
        <v>168</v>
      </c>
      <c r="AE3863" s="31" t="s">
        <v>44213</v>
      </c>
      <c r="AF3863" s="31" t="s">
        <v>44225</v>
      </c>
      <c r="AG3863" s="31">
        <v>-12</v>
      </c>
      <c r="AH3863" s="31" t="s">
        <v>44225</v>
      </c>
      <c r="AI3863" s="31" t="s">
        <v>44226</v>
      </c>
      <c r="AJ3863" s="31">
        <v>129</v>
      </c>
      <c r="AK3863" s="31" t="s">
        <v>44227</v>
      </c>
      <c r="AL3863" s="31" t="s">
        <v>44228</v>
      </c>
      <c r="AM3863" s="31">
        <v>186</v>
      </c>
      <c r="AN3863" s="1">
        <f>IF(X3863="",0,1)</f>
        <v>1</v>
      </c>
      <c r="AO3863" s="1">
        <f>IF(AI3863="",0,1)</f>
        <v>1</v>
      </c>
      <c r="AP3863" s="30">
        <f>DATE(YEAR(AE3863),MONTH(AE3863),DAY(AE3863))</f>
        <v>46299</v>
      </c>
      <c r="AQ3863" s="1" t="str">
        <f>IF(COUNTIF('同场线路Rotas do mesmo SC'!A:A,C3863)&gt;0,"Sim","Não")</f>
        <v>Não</v>
      </c>
      <c r="AR3863" s="1" t="str">
        <f>IF(COUNTIF(揽收业务网点!A:A,P3863)&gt;0,"Sim","Não")</f>
        <v>Não</v>
      </c>
    </row>
    <row r="3864" spans="1:44">
      <c r="A3864" s="31" t="s">
        <v>44229</v>
      </c>
      <c r="B3864" s="31" t="s">
        <v>379</v>
      </c>
      <c r="C3864" s="31" t="s">
        <v>44230</v>
      </c>
      <c r="D3864" s="31" t="s">
        <v>15072</v>
      </c>
      <c r="E3864" s="31" t="s">
        <v>382</v>
      </c>
      <c r="F3864" s="31" t="s">
        <v>7279</v>
      </c>
      <c r="G3864" s="31">
        <v>263</v>
      </c>
      <c r="H3864" s="31" t="s">
        <v>9421</v>
      </c>
      <c r="I3864" s="31" t="s">
        <v>385</v>
      </c>
      <c r="J3864" s="31" t="s">
        <v>9195</v>
      </c>
      <c r="K3864" s="31" t="s">
        <v>387</v>
      </c>
      <c r="L3864" s="31" t="s">
        <v>9196</v>
      </c>
      <c r="M3864" s="31" t="s">
        <v>9422</v>
      </c>
      <c r="N3864" s="31" t="s">
        <v>9423</v>
      </c>
      <c r="O3864" s="31" t="s">
        <v>9424</v>
      </c>
      <c r="P3864" s="31" t="s">
        <v>9425</v>
      </c>
      <c r="Q3864" s="31" t="s">
        <v>168</v>
      </c>
      <c r="R3864" s="31" t="s">
        <v>1524</v>
      </c>
      <c r="S3864" s="31" t="s">
        <v>44231</v>
      </c>
      <c r="T3864" s="31" t="s">
        <v>44232</v>
      </c>
      <c r="U3864" s="31" t="s">
        <v>44233</v>
      </c>
      <c r="V3864" s="31">
        <v>56</v>
      </c>
      <c r="W3864" s="31" t="s">
        <v>396</v>
      </c>
      <c r="X3864" s="31" t="s">
        <v>44234</v>
      </c>
      <c r="Y3864" s="31" t="s">
        <v>40052</v>
      </c>
      <c r="Z3864" s="31" t="s">
        <v>44235</v>
      </c>
      <c r="AA3864" s="31" t="s">
        <v>44235</v>
      </c>
      <c r="AB3864" s="31" t="s">
        <v>5660</v>
      </c>
      <c r="AC3864" s="31" t="s">
        <v>169</v>
      </c>
      <c r="AD3864" s="31" t="s">
        <v>168</v>
      </c>
      <c r="AE3864" s="31" t="s">
        <v>44236</v>
      </c>
      <c r="AF3864" s="31" t="s">
        <v>44237</v>
      </c>
      <c r="AG3864" s="31">
        <v>-617</v>
      </c>
      <c r="AH3864" s="31" t="s">
        <v>44237</v>
      </c>
      <c r="AI3864" s="31" t="s">
        <v>44238</v>
      </c>
      <c r="AJ3864" s="31">
        <v>183</v>
      </c>
      <c r="AK3864" s="31" t="s">
        <v>44239</v>
      </c>
      <c r="AL3864" s="31" t="s">
        <v>44240</v>
      </c>
      <c r="AM3864" s="31">
        <v>494</v>
      </c>
      <c r="AN3864" s="1">
        <f>IF(X3864="",0,1)</f>
        <v>1</v>
      </c>
      <c r="AO3864" s="1">
        <f>IF(AI3864="",0,1)</f>
        <v>1</v>
      </c>
      <c r="AP3864" s="30">
        <f>DATE(YEAR(AE3864),MONTH(AE3864),DAY(AE3864))</f>
        <v>46299</v>
      </c>
      <c r="AQ3864" s="1" t="str">
        <f>IF(COUNTIF('同场线路Rotas do mesmo SC'!A:A,C3864)&gt;0,"Sim","Não")</f>
        <v>Não</v>
      </c>
      <c r="AR3864" s="1" t="str">
        <f>IF(COUNTIF(揽收业务网点!A:A,P3864)&gt;0,"Sim","Não")</f>
        <v>Não</v>
      </c>
    </row>
    <row r="3865" spans="1:44">
      <c r="A3865" s="31" t="s">
        <v>44241</v>
      </c>
      <c r="B3865" s="31" t="s">
        <v>379</v>
      </c>
      <c r="C3865" s="31" t="s">
        <v>25826</v>
      </c>
      <c r="D3865" s="31" t="s">
        <v>15072</v>
      </c>
      <c r="E3865" s="31" t="s">
        <v>382</v>
      </c>
      <c r="F3865" s="31" t="s">
        <v>7279</v>
      </c>
      <c r="G3865" s="31">
        <v>35</v>
      </c>
      <c r="H3865" s="31" t="s">
        <v>25827</v>
      </c>
      <c r="I3865" s="31" t="s">
        <v>868</v>
      </c>
      <c r="J3865" s="31" t="s">
        <v>19119</v>
      </c>
      <c r="K3865" s="31" t="s">
        <v>387</v>
      </c>
      <c r="L3865" s="31" t="s">
        <v>19120</v>
      </c>
      <c r="M3865" s="31" t="s">
        <v>19119</v>
      </c>
      <c r="N3865" s="31" t="s">
        <v>25828</v>
      </c>
      <c r="O3865" s="31" t="s">
        <v>1435</v>
      </c>
      <c r="P3865" s="31" t="s">
        <v>1436</v>
      </c>
      <c r="Q3865" s="31" t="s">
        <v>5</v>
      </c>
      <c r="R3865" s="31" t="s">
        <v>3377</v>
      </c>
      <c r="S3865" s="31" t="s">
        <v>30624</v>
      </c>
      <c r="T3865" s="31" t="s">
        <v>44242</v>
      </c>
      <c r="U3865" s="31" t="s">
        <v>44243</v>
      </c>
      <c r="V3865" s="31">
        <v>70</v>
      </c>
      <c r="W3865" s="31" t="s">
        <v>396</v>
      </c>
      <c r="X3865" s="31" t="s">
        <v>44244</v>
      </c>
      <c r="Y3865" s="31" t="s">
        <v>40052</v>
      </c>
      <c r="Z3865" s="31" t="s">
        <v>43513</v>
      </c>
      <c r="AA3865" s="31" t="s">
        <v>43513</v>
      </c>
      <c r="AB3865" s="31" t="s">
        <v>25832</v>
      </c>
      <c r="AC3865" s="31" t="s">
        <v>25833</v>
      </c>
      <c r="AD3865" s="31" t="s">
        <v>5</v>
      </c>
      <c r="AE3865" s="31" t="s">
        <v>42531</v>
      </c>
      <c r="AF3865" s="31" t="s">
        <v>40340</v>
      </c>
      <c r="AG3865" s="31">
        <v>-17</v>
      </c>
      <c r="AH3865" s="31" t="s">
        <v>40340</v>
      </c>
      <c r="AI3865" s="31" t="s">
        <v>42182</v>
      </c>
      <c r="AJ3865" s="31">
        <v>76</v>
      </c>
      <c r="AK3865" s="31" t="s">
        <v>44245</v>
      </c>
      <c r="AL3865" s="31" t="s">
        <v>44246</v>
      </c>
      <c r="AM3865" s="31">
        <v>34</v>
      </c>
      <c r="AN3865" s="1">
        <f>IF(X3865="",0,1)</f>
        <v>1</v>
      </c>
      <c r="AO3865" s="1">
        <f>IF(AI3865="",0,1)</f>
        <v>1</v>
      </c>
      <c r="AP3865" s="30">
        <f>DATE(YEAR(AE3865),MONTH(AE3865),DAY(AE3865))</f>
        <v>46299</v>
      </c>
      <c r="AQ3865" s="1" t="str">
        <f>IF(COUNTIF('同场线路Rotas do mesmo SC'!A:A,C3865)&gt;0,"Sim","Não")</f>
        <v>Não</v>
      </c>
      <c r="AR3865" s="1" t="str">
        <f>IF(COUNTIF(揽收业务网点!A:A,P3865)&gt;0,"Sim","Não")</f>
        <v>Não</v>
      </c>
    </row>
    <row r="3866" spans="1:44">
      <c r="A3866" s="31" t="s">
        <v>44247</v>
      </c>
      <c r="B3866" s="31" t="s">
        <v>379</v>
      </c>
      <c r="C3866" s="31" t="s">
        <v>44248</v>
      </c>
      <c r="D3866" s="31" t="s">
        <v>15072</v>
      </c>
      <c r="E3866" s="31" t="s">
        <v>382</v>
      </c>
      <c r="F3866" s="31" t="s">
        <v>7279</v>
      </c>
      <c r="G3866" s="31">
        <v>100</v>
      </c>
      <c r="H3866" s="31" t="s">
        <v>1470</v>
      </c>
      <c r="I3866" s="31" t="s">
        <v>512</v>
      </c>
      <c r="J3866" s="31" t="s">
        <v>1471</v>
      </c>
      <c r="K3866" s="31" t="s">
        <v>387</v>
      </c>
      <c r="L3866" s="31" t="s">
        <v>1472</v>
      </c>
      <c r="M3866" s="31" t="s">
        <v>1473</v>
      </c>
      <c r="N3866" s="31" t="s">
        <v>1474</v>
      </c>
      <c r="O3866" s="31" t="s">
        <v>929</v>
      </c>
      <c r="P3866" s="31" t="s">
        <v>930</v>
      </c>
      <c r="Q3866" s="31" t="s">
        <v>70</v>
      </c>
      <c r="R3866" s="31" t="s">
        <v>44249</v>
      </c>
      <c r="S3866" s="31" t="s">
        <v>44249</v>
      </c>
      <c r="T3866" s="31" t="s">
        <v>44250</v>
      </c>
      <c r="U3866" s="31" t="s">
        <v>44251</v>
      </c>
      <c r="V3866" s="31">
        <v>1</v>
      </c>
      <c r="W3866" s="31" t="s">
        <v>396</v>
      </c>
      <c r="X3866" s="31" t="s">
        <v>44252</v>
      </c>
      <c r="Y3866" s="31" t="s">
        <v>38953</v>
      </c>
      <c r="Z3866" s="31" t="s">
        <v>44253</v>
      </c>
      <c r="AA3866" s="31" t="s">
        <v>44253</v>
      </c>
      <c r="AB3866" s="31" t="s">
        <v>1493</v>
      </c>
      <c r="AC3866" s="31" t="s">
        <v>1494</v>
      </c>
      <c r="AD3866" s="31" t="s">
        <v>70</v>
      </c>
      <c r="AE3866" s="31" t="s">
        <v>43920</v>
      </c>
      <c r="AF3866" s="31" t="s">
        <v>35144</v>
      </c>
      <c r="AG3866" s="31">
        <v>-476</v>
      </c>
      <c r="AH3866" s="31" t="s">
        <v>35144</v>
      </c>
      <c r="AI3866" s="31" t="s">
        <v>44254</v>
      </c>
      <c r="AJ3866" s="31">
        <v>1463</v>
      </c>
      <c r="AK3866" s="31" t="s">
        <v>44255</v>
      </c>
      <c r="AL3866" s="31" t="s">
        <v>44256</v>
      </c>
      <c r="AM3866" s="31">
        <v>16</v>
      </c>
      <c r="AN3866" s="1">
        <f>IF(X3866="",0,1)</f>
        <v>1</v>
      </c>
      <c r="AO3866" s="1">
        <f>IF(AI3866="",0,1)</f>
        <v>1</v>
      </c>
      <c r="AP3866" s="30">
        <f>DATE(YEAR(AE3866),MONTH(AE3866),DAY(AE3866))</f>
        <v>46299</v>
      </c>
      <c r="AQ3866" s="1" t="str">
        <f>IF(COUNTIF('同场线路Rotas do mesmo SC'!A:A,C3866)&gt;0,"Sim","Não")</f>
        <v>Não</v>
      </c>
      <c r="AR3866" s="1" t="str">
        <f>IF(COUNTIF(揽收业务网点!A:A,P3866)&gt;0,"Sim","Não")</f>
        <v>Não</v>
      </c>
    </row>
    <row r="3867" spans="1:44">
      <c r="A3867" s="31" t="s">
        <v>44257</v>
      </c>
      <c r="B3867" s="31" t="s">
        <v>379</v>
      </c>
      <c r="C3867" s="31" t="s">
        <v>44258</v>
      </c>
      <c r="D3867" s="31" t="s">
        <v>15072</v>
      </c>
      <c r="E3867" s="31" t="s">
        <v>382</v>
      </c>
      <c r="F3867" s="31" t="s">
        <v>7279</v>
      </c>
      <c r="G3867" s="31">
        <v>298</v>
      </c>
      <c r="H3867" s="31" t="s">
        <v>14758</v>
      </c>
      <c r="I3867" s="31" t="s">
        <v>409</v>
      </c>
      <c r="J3867" s="31" t="s">
        <v>9547</v>
      </c>
      <c r="K3867" s="31" t="s">
        <v>387</v>
      </c>
      <c r="L3867" s="31" t="s">
        <v>9548</v>
      </c>
      <c r="M3867" s="31" t="s">
        <v>35451</v>
      </c>
      <c r="N3867" s="31" t="s">
        <v>35452</v>
      </c>
      <c r="O3867" s="31" t="s">
        <v>1111</v>
      </c>
      <c r="P3867" s="31" t="s">
        <v>1112</v>
      </c>
      <c r="Q3867" s="31" t="s">
        <v>168</v>
      </c>
      <c r="R3867" s="31" t="s">
        <v>44259</v>
      </c>
      <c r="S3867" s="31" t="s">
        <v>44260</v>
      </c>
      <c r="T3867" s="31" t="s">
        <v>44261</v>
      </c>
      <c r="U3867" s="31" t="s">
        <v>44262</v>
      </c>
      <c r="V3867" s="31">
        <v>88</v>
      </c>
      <c r="W3867" s="31" t="s">
        <v>396</v>
      </c>
      <c r="X3867" s="31" t="s">
        <v>44263</v>
      </c>
      <c r="Y3867" s="31" t="s">
        <v>44264</v>
      </c>
      <c r="Z3867" s="31" t="s">
        <v>44265</v>
      </c>
      <c r="AA3867" s="31" t="s">
        <v>44265</v>
      </c>
      <c r="AB3867" s="31" t="s">
        <v>5660</v>
      </c>
      <c r="AC3867" s="31" t="s">
        <v>169</v>
      </c>
      <c r="AD3867" s="31" t="s">
        <v>168</v>
      </c>
      <c r="AE3867" s="31" t="s">
        <v>44266</v>
      </c>
      <c r="AF3867" s="31" t="s">
        <v>44267</v>
      </c>
      <c r="AG3867" s="31">
        <v>-108</v>
      </c>
      <c r="AH3867" s="31" t="s">
        <v>44267</v>
      </c>
      <c r="AI3867" s="31" t="s">
        <v>44268</v>
      </c>
      <c r="AJ3867" s="31">
        <v>66</v>
      </c>
      <c r="AK3867" s="31" t="s">
        <v>44269</v>
      </c>
      <c r="AL3867" s="31" t="s">
        <v>44270</v>
      </c>
      <c r="AM3867" s="31">
        <v>301</v>
      </c>
      <c r="AN3867" s="1">
        <f>IF(X3867="",0,1)</f>
        <v>1</v>
      </c>
      <c r="AO3867" s="1">
        <f>IF(AI3867="",0,1)</f>
        <v>1</v>
      </c>
      <c r="AP3867" s="30">
        <f>DATE(YEAR(AE3867),MONTH(AE3867),DAY(AE3867))</f>
        <v>46299</v>
      </c>
      <c r="AQ3867" s="1" t="str">
        <f>IF(COUNTIF('同场线路Rotas do mesmo SC'!A:A,C3867)&gt;0,"Sim","Não")</f>
        <v>Não</v>
      </c>
      <c r="AR3867" s="1" t="str">
        <f>IF(COUNTIF(揽收业务网点!A:A,P3867)&gt;0,"Sim","Não")</f>
        <v>Não</v>
      </c>
    </row>
    <row r="3868" spans="1:44">
      <c r="A3868" s="31" t="s">
        <v>44271</v>
      </c>
      <c r="B3868" s="31" t="s">
        <v>379</v>
      </c>
      <c r="C3868" s="31" t="s">
        <v>44272</v>
      </c>
      <c r="D3868" s="31" t="s">
        <v>15072</v>
      </c>
      <c r="E3868" s="31" t="s">
        <v>382</v>
      </c>
      <c r="F3868" s="31" t="s">
        <v>7279</v>
      </c>
      <c r="G3868" s="31">
        <v>108</v>
      </c>
      <c r="H3868" s="31" t="s">
        <v>11042</v>
      </c>
      <c r="I3868" s="31" t="s">
        <v>409</v>
      </c>
      <c r="J3868" s="31" t="s">
        <v>9547</v>
      </c>
      <c r="K3868" s="31" t="s">
        <v>387</v>
      </c>
      <c r="L3868" s="31" t="s">
        <v>9548</v>
      </c>
      <c r="M3868" s="31" t="s">
        <v>12101</v>
      </c>
      <c r="N3868" s="31" t="s">
        <v>12102</v>
      </c>
      <c r="O3868" s="31" t="s">
        <v>1111</v>
      </c>
      <c r="P3868" s="31" t="s">
        <v>1112</v>
      </c>
      <c r="Q3868" s="31" t="s">
        <v>168</v>
      </c>
      <c r="R3868" s="31" t="s">
        <v>9342</v>
      </c>
      <c r="S3868" s="31" t="s">
        <v>31173</v>
      </c>
      <c r="T3868" s="31" t="s">
        <v>44273</v>
      </c>
      <c r="U3868" s="31" t="s">
        <v>44274</v>
      </c>
      <c r="V3868" s="31">
        <v>200</v>
      </c>
      <c r="W3868" s="31" t="s">
        <v>396</v>
      </c>
      <c r="X3868" s="31" t="s">
        <v>44275</v>
      </c>
      <c r="Y3868" s="31" t="s">
        <v>40695</v>
      </c>
      <c r="Z3868" s="31" t="s">
        <v>44276</v>
      </c>
      <c r="AA3868" s="31" t="s">
        <v>44276</v>
      </c>
      <c r="AB3868" s="31" t="s">
        <v>44277</v>
      </c>
      <c r="AC3868" s="31" t="s">
        <v>44278</v>
      </c>
      <c r="AD3868" s="31" t="s">
        <v>168</v>
      </c>
      <c r="AE3868" s="31" t="s">
        <v>42127</v>
      </c>
      <c r="AF3868" s="31" t="s">
        <v>44279</v>
      </c>
      <c r="AG3868" s="31">
        <v>3</v>
      </c>
      <c r="AH3868" s="31" t="s">
        <v>44279</v>
      </c>
      <c r="AI3868" s="31" t="s">
        <v>44280</v>
      </c>
      <c r="AJ3868" s="31">
        <v>48</v>
      </c>
      <c r="AK3868" s="31" t="s">
        <v>44281</v>
      </c>
      <c r="AL3868" s="31" t="s">
        <v>44282</v>
      </c>
      <c r="AM3868" s="31">
        <v>145</v>
      </c>
      <c r="AN3868" s="1">
        <f>IF(X3868="",0,1)</f>
        <v>1</v>
      </c>
      <c r="AO3868" s="1">
        <f>IF(AI3868="",0,1)</f>
        <v>1</v>
      </c>
      <c r="AP3868" s="30">
        <f>DATE(YEAR(AE3868),MONTH(AE3868),DAY(AE3868))</f>
        <v>46299</v>
      </c>
      <c r="AQ3868" s="1" t="str">
        <f>IF(COUNTIF('同场线路Rotas do mesmo SC'!A:A,C3868)&gt;0,"Sim","Não")</f>
        <v>Não</v>
      </c>
      <c r="AR3868" s="1" t="str">
        <f>IF(COUNTIF(揽收业务网点!A:A,P3868)&gt;0,"Sim","Não")</f>
        <v>Não</v>
      </c>
    </row>
    <row r="3869" spans="1:44">
      <c r="A3869" s="31" t="s">
        <v>44283</v>
      </c>
      <c r="B3869" s="31" t="s">
        <v>379</v>
      </c>
      <c r="C3869" s="31" t="s">
        <v>44284</v>
      </c>
      <c r="D3869" s="31" t="s">
        <v>15072</v>
      </c>
      <c r="E3869" s="31" t="s">
        <v>382</v>
      </c>
      <c r="F3869" s="31" t="s">
        <v>7279</v>
      </c>
      <c r="G3869" s="31">
        <v>21</v>
      </c>
      <c r="H3869" s="31" t="s">
        <v>2436</v>
      </c>
      <c r="I3869" s="31" t="s">
        <v>702</v>
      </c>
      <c r="J3869" s="31" t="s">
        <v>2437</v>
      </c>
      <c r="K3869" s="31" t="s">
        <v>387</v>
      </c>
      <c r="L3869" s="31" t="s">
        <v>2438</v>
      </c>
      <c r="M3869" s="31" t="s">
        <v>2439</v>
      </c>
      <c r="N3869" s="31" t="s">
        <v>2440</v>
      </c>
      <c r="O3869" s="31" t="s">
        <v>1111</v>
      </c>
      <c r="P3869" s="31" t="s">
        <v>1112</v>
      </c>
      <c r="Q3869" s="31" t="s">
        <v>168</v>
      </c>
      <c r="R3869" s="31" t="s">
        <v>44285</v>
      </c>
      <c r="S3869" s="31" t="s">
        <v>44286</v>
      </c>
      <c r="T3869" s="31" t="s">
        <v>44287</v>
      </c>
      <c r="U3869" s="31" t="s">
        <v>44288</v>
      </c>
      <c r="V3869" s="31">
        <v>37</v>
      </c>
      <c r="W3869" s="31" t="s">
        <v>396</v>
      </c>
      <c r="X3869" s="31" t="s">
        <v>44289</v>
      </c>
      <c r="Y3869" s="31" t="s">
        <v>42577</v>
      </c>
      <c r="Z3869" s="31" t="s">
        <v>41774</v>
      </c>
      <c r="AA3869" s="31" t="s">
        <v>41774</v>
      </c>
      <c r="AB3869" s="31" t="s">
        <v>2447</v>
      </c>
      <c r="AC3869" s="31" t="s">
        <v>2448</v>
      </c>
      <c r="AD3869" s="31" t="s">
        <v>168</v>
      </c>
      <c r="AE3869" s="31" t="s">
        <v>42579</v>
      </c>
      <c r="AF3869" s="31" t="s">
        <v>41886</v>
      </c>
      <c r="AG3869" s="31">
        <v>-31</v>
      </c>
      <c r="AH3869" s="31" t="s">
        <v>41886</v>
      </c>
      <c r="AI3869" s="31" t="s">
        <v>44290</v>
      </c>
      <c r="AJ3869" s="31">
        <v>22</v>
      </c>
      <c r="AK3869" s="31" t="s">
        <v>44291</v>
      </c>
      <c r="AL3869" s="31" t="s">
        <v>43208</v>
      </c>
      <c r="AM3869" s="31">
        <v>65</v>
      </c>
      <c r="AN3869" s="1">
        <f>IF(X3869="",0,1)</f>
        <v>1</v>
      </c>
      <c r="AO3869" s="1">
        <f>IF(AI3869="",0,1)</f>
        <v>1</v>
      </c>
      <c r="AP3869" s="30">
        <f>DATE(YEAR(AE3869),MONTH(AE3869),DAY(AE3869))</f>
        <v>46299</v>
      </c>
      <c r="AQ3869" s="1" t="str">
        <f>IF(COUNTIF('同场线路Rotas do mesmo SC'!A:A,C3869)&gt;0,"Sim","Não")</f>
        <v>Não</v>
      </c>
      <c r="AR3869" s="1" t="str">
        <f>IF(COUNTIF(揽收业务网点!A:A,P3869)&gt;0,"Sim","Não")</f>
        <v>Não</v>
      </c>
    </row>
    <row r="3870" spans="1:44">
      <c r="A3870" s="31" t="s">
        <v>44292</v>
      </c>
      <c r="B3870" s="31" t="s">
        <v>379</v>
      </c>
      <c r="C3870" s="31" t="s">
        <v>44293</v>
      </c>
      <c r="D3870" s="31" t="s">
        <v>15072</v>
      </c>
      <c r="E3870" s="31" t="s">
        <v>382</v>
      </c>
      <c r="F3870" s="31" t="s">
        <v>7279</v>
      </c>
      <c r="G3870" s="31">
        <v>28</v>
      </c>
      <c r="H3870" s="31" t="s">
        <v>9782</v>
      </c>
      <c r="I3870" s="31" t="s">
        <v>385</v>
      </c>
      <c r="J3870" s="31" t="s">
        <v>8252</v>
      </c>
      <c r="K3870" s="31" t="s">
        <v>387</v>
      </c>
      <c r="L3870" s="31" t="s">
        <v>8252</v>
      </c>
      <c r="M3870" s="31" t="s">
        <v>9783</v>
      </c>
      <c r="N3870" s="31" t="s">
        <v>9784</v>
      </c>
      <c r="O3870" s="31" t="s">
        <v>1111</v>
      </c>
      <c r="P3870" s="31" t="s">
        <v>1112</v>
      </c>
      <c r="Q3870" s="31" t="s">
        <v>168</v>
      </c>
      <c r="R3870" s="31" t="s">
        <v>44294</v>
      </c>
      <c r="S3870" s="31" t="s">
        <v>20095</v>
      </c>
      <c r="T3870" s="31" t="s">
        <v>44295</v>
      </c>
      <c r="U3870" s="31" t="s">
        <v>44296</v>
      </c>
      <c r="V3870" s="31">
        <v>43</v>
      </c>
      <c r="W3870" s="31" t="s">
        <v>396</v>
      </c>
      <c r="X3870" s="31" t="s">
        <v>44297</v>
      </c>
      <c r="Y3870" s="31" t="s">
        <v>40051</v>
      </c>
      <c r="Z3870" s="31" t="s">
        <v>44298</v>
      </c>
      <c r="AA3870" s="31" t="s">
        <v>44298</v>
      </c>
      <c r="AB3870" s="31" t="s">
        <v>9323</v>
      </c>
      <c r="AC3870" s="31" t="s">
        <v>9324</v>
      </c>
      <c r="AD3870" s="31" t="s">
        <v>168</v>
      </c>
      <c r="AE3870" s="31" t="s">
        <v>40265</v>
      </c>
      <c r="AF3870" s="31" t="s">
        <v>44299</v>
      </c>
      <c r="AG3870" s="31">
        <v>-10</v>
      </c>
      <c r="AH3870" s="31" t="s">
        <v>44299</v>
      </c>
      <c r="AI3870" s="31" t="s">
        <v>44300</v>
      </c>
      <c r="AJ3870" s="31">
        <v>61</v>
      </c>
      <c r="AK3870" s="31" t="s">
        <v>44301</v>
      </c>
      <c r="AL3870" s="31" t="s">
        <v>44302</v>
      </c>
      <c r="AM3870" s="31">
        <v>264</v>
      </c>
      <c r="AN3870" s="1">
        <f>IF(X3870="",0,1)</f>
        <v>1</v>
      </c>
      <c r="AO3870" s="1">
        <f>IF(AI3870="",0,1)</f>
        <v>1</v>
      </c>
      <c r="AP3870" s="30">
        <f>DATE(YEAR(AE3870),MONTH(AE3870),DAY(AE3870))</f>
        <v>46299</v>
      </c>
      <c r="AQ3870" s="1" t="str">
        <f>IF(COUNTIF('同场线路Rotas do mesmo SC'!A:A,C3870)&gt;0,"Sim","Não")</f>
        <v>Não</v>
      </c>
      <c r="AR3870" s="1" t="str">
        <f>IF(COUNTIF(揽收业务网点!A:A,P3870)&gt;0,"Sim","Não")</f>
        <v>Não</v>
      </c>
    </row>
    <row r="3871" spans="1:44">
      <c r="A3871" s="31" t="s">
        <v>44303</v>
      </c>
      <c r="B3871" s="31" t="s">
        <v>379</v>
      </c>
      <c r="C3871" s="31" t="s">
        <v>44304</v>
      </c>
      <c r="D3871" s="31" t="s">
        <v>15072</v>
      </c>
      <c r="E3871" s="31" t="s">
        <v>382</v>
      </c>
      <c r="F3871" s="31" t="s">
        <v>7279</v>
      </c>
      <c r="G3871" s="31">
        <v>25</v>
      </c>
      <c r="H3871" s="31" t="s">
        <v>13214</v>
      </c>
      <c r="I3871" s="31" t="s">
        <v>702</v>
      </c>
      <c r="J3871" s="31" t="s">
        <v>8252</v>
      </c>
      <c r="K3871" s="31" t="s">
        <v>387</v>
      </c>
      <c r="L3871" s="31" t="s">
        <v>8252</v>
      </c>
      <c r="M3871" s="31" t="s">
        <v>24063</v>
      </c>
      <c r="N3871" s="31" t="s">
        <v>24064</v>
      </c>
      <c r="O3871" s="31" t="s">
        <v>1111</v>
      </c>
      <c r="P3871" s="31" t="s">
        <v>1112</v>
      </c>
      <c r="Q3871" s="31" t="s">
        <v>168</v>
      </c>
      <c r="R3871" s="31" t="s">
        <v>44305</v>
      </c>
      <c r="S3871" s="31" t="s">
        <v>44306</v>
      </c>
      <c r="T3871" s="31" t="s">
        <v>44307</v>
      </c>
      <c r="U3871" s="31" t="s">
        <v>44308</v>
      </c>
      <c r="V3871" s="31">
        <v>236</v>
      </c>
      <c r="W3871" s="31" t="s">
        <v>396</v>
      </c>
      <c r="X3871" s="31" t="s">
        <v>41330</v>
      </c>
      <c r="Y3871" s="31" t="s">
        <v>40051</v>
      </c>
      <c r="Z3871" s="31" t="s">
        <v>44309</v>
      </c>
      <c r="AA3871" s="31" t="s">
        <v>44309</v>
      </c>
      <c r="AB3871" s="31" t="s">
        <v>9363</v>
      </c>
      <c r="AC3871" s="31" t="s">
        <v>9364</v>
      </c>
      <c r="AD3871" s="31" t="s">
        <v>168</v>
      </c>
      <c r="AE3871" s="31" t="s">
        <v>44310</v>
      </c>
      <c r="AF3871" s="31" t="s">
        <v>44238</v>
      </c>
      <c r="AG3871" s="31">
        <v>5</v>
      </c>
      <c r="AH3871" s="31" t="s">
        <v>44238</v>
      </c>
      <c r="AI3871" s="31" t="s">
        <v>44311</v>
      </c>
      <c r="AJ3871" s="31">
        <v>46</v>
      </c>
      <c r="AK3871" s="31" t="s">
        <v>41695</v>
      </c>
      <c r="AL3871" s="31" t="s">
        <v>44312</v>
      </c>
      <c r="AM3871" s="31">
        <v>80</v>
      </c>
      <c r="AN3871" s="1">
        <f>IF(X3871="",0,1)</f>
        <v>1</v>
      </c>
      <c r="AO3871" s="1">
        <f>IF(AI3871="",0,1)</f>
        <v>1</v>
      </c>
      <c r="AP3871" s="30">
        <f>DATE(YEAR(AE3871),MONTH(AE3871),DAY(AE3871))</f>
        <v>46299</v>
      </c>
      <c r="AQ3871" s="1" t="str">
        <f>IF(COUNTIF('同场线路Rotas do mesmo SC'!A:A,C3871)&gt;0,"Sim","Não")</f>
        <v>Não</v>
      </c>
      <c r="AR3871" s="1" t="str">
        <f>IF(COUNTIF(揽收业务网点!A:A,P3871)&gt;0,"Sim","Não")</f>
        <v>Não</v>
      </c>
    </row>
    <row r="3872" spans="1:44">
      <c r="A3872" s="31" t="s">
        <v>44313</v>
      </c>
      <c r="B3872" s="31" t="s">
        <v>379</v>
      </c>
      <c r="C3872" s="31" t="s">
        <v>44314</v>
      </c>
      <c r="D3872" s="31" t="s">
        <v>15072</v>
      </c>
      <c r="E3872" s="31" t="s">
        <v>382</v>
      </c>
      <c r="F3872" s="31" t="s">
        <v>7279</v>
      </c>
      <c r="G3872" s="31">
        <v>28</v>
      </c>
      <c r="H3872" s="31" t="s">
        <v>8251</v>
      </c>
      <c r="I3872" s="31" t="s">
        <v>385</v>
      </c>
      <c r="J3872" s="31" t="s">
        <v>8252</v>
      </c>
      <c r="K3872" s="31" t="s">
        <v>387</v>
      </c>
      <c r="L3872" s="31" t="s">
        <v>8252</v>
      </c>
      <c r="M3872" s="31" t="s">
        <v>8253</v>
      </c>
      <c r="N3872" s="31" t="s">
        <v>8254</v>
      </c>
      <c r="O3872" s="31" t="s">
        <v>1111</v>
      </c>
      <c r="P3872" s="31" t="s">
        <v>1112</v>
      </c>
      <c r="Q3872" s="31" t="s">
        <v>168</v>
      </c>
      <c r="R3872" s="31" t="s">
        <v>44315</v>
      </c>
      <c r="S3872" s="31" t="s">
        <v>44316</v>
      </c>
      <c r="T3872" s="31" t="s">
        <v>44317</v>
      </c>
      <c r="U3872" s="31" t="s">
        <v>44318</v>
      </c>
      <c r="V3872" s="31">
        <v>63</v>
      </c>
      <c r="W3872" s="31" t="s">
        <v>396</v>
      </c>
      <c r="X3872" s="31" t="s">
        <v>44319</v>
      </c>
      <c r="Y3872" s="31" t="s">
        <v>40051</v>
      </c>
      <c r="Z3872" s="31" t="s">
        <v>43010</v>
      </c>
      <c r="AA3872" s="31" t="s">
        <v>43010</v>
      </c>
      <c r="AB3872" s="31" t="s">
        <v>44320</v>
      </c>
      <c r="AC3872" s="31" t="s">
        <v>44321</v>
      </c>
      <c r="AD3872" s="31" t="s">
        <v>168</v>
      </c>
      <c r="AE3872" s="31" t="s">
        <v>42814</v>
      </c>
      <c r="AF3872" s="31" t="s">
        <v>44322</v>
      </c>
      <c r="AG3872" s="31">
        <v>8</v>
      </c>
      <c r="AH3872" s="31" t="s">
        <v>44322</v>
      </c>
      <c r="AI3872" s="31" t="s">
        <v>42481</v>
      </c>
      <c r="AJ3872" s="31">
        <v>36</v>
      </c>
      <c r="AK3872" s="31" t="s">
        <v>44323</v>
      </c>
      <c r="AL3872" s="31" t="s">
        <v>43575</v>
      </c>
      <c r="AM3872" s="31">
        <v>79</v>
      </c>
      <c r="AN3872" s="1">
        <f>IF(X3872="",0,1)</f>
        <v>1</v>
      </c>
      <c r="AO3872" s="1">
        <f>IF(AI3872="",0,1)</f>
        <v>1</v>
      </c>
      <c r="AP3872" s="30">
        <f>DATE(YEAR(AE3872),MONTH(AE3872),DAY(AE3872))</f>
        <v>46299</v>
      </c>
      <c r="AQ3872" s="1" t="str">
        <f>IF(COUNTIF('同场线路Rotas do mesmo SC'!A:A,C3872)&gt;0,"Sim","Não")</f>
        <v>Não</v>
      </c>
      <c r="AR3872" s="1" t="str">
        <f>IF(COUNTIF(揽收业务网点!A:A,P3872)&gt;0,"Sim","Não")</f>
        <v>Não</v>
      </c>
    </row>
    <row r="3873" spans="1:44">
      <c r="A3873" s="31" t="s">
        <v>44324</v>
      </c>
      <c r="B3873" s="31" t="s">
        <v>379</v>
      </c>
      <c r="C3873" s="31" t="s">
        <v>44325</v>
      </c>
      <c r="D3873" s="31" t="s">
        <v>15072</v>
      </c>
      <c r="E3873" s="31" t="s">
        <v>382</v>
      </c>
      <c r="F3873" s="31" t="s">
        <v>7279</v>
      </c>
      <c r="G3873" s="31">
        <v>35</v>
      </c>
      <c r="H3873" s="31" t="s">
        <v>15043</v>
      </c>
      <c r="I3873" s="31" t="s">
        <v>385</v>
      </c>
      <c r="J3873" s="31" t="s">
        <v>5427</v>
      </c>
      <c r="K3873" s="31" t="s">
        <v>387</v>
      </c>
      <c r="L3873" s="31" t="s">
        <v>5428</v>
      </c>
      <c r="M3873" s="31" t="s">
        <v>25524</v>
      </c>
      <c r="N3873" s="31" t="s">
        <v>25525</v>
      </c>
      <c r="O3873" s="31" t="s">
        <v>1111</v>
      </c>
      <c r="P3873" s="31" t="s">
        <v>1112</v>
      </c>
      <c r="Q3873" s="31" t="s">
        <v>168</v>
      </c>
      <c r="R3873" s="31" t="s">
        <v>6037</v>
      </c>
      <c r="S3873" s="31" t="s">
        <v>44326</v>
      </c>
      <c r="T3873" s="31" t="s">
        <v>43299</v>
      </c>
      <c r="U3873" s="31" t="s">
        <v>44327</v>
      </c>
      <c r="V3873" s="31">
        <v>36</v>
      </c>
      <c r="W3873" s="31" t="s">
        <v>396</v>
      </c>
      <c r="X3873" s="31" t="s">
        <v>44328</v>
      </c>
      <c r="Y3873" s="31" t="s">
        <v>44329</v>
      </c>
      <c r="Z3873" s="31" t="s">
        <v>44330</v>
      </c>
      <c r="AA3873" s="31" t="s">
        <v>44330</v>
      </c>
      <c r="AB3873" s="31" t="s">
        <v>10299</v>
      </c>
      <c r="AC3873" s="31" t="s">
        <v>10300</v>
      </c>
      <c r="AD3873" s="31" t="s">
        <v>168</v>
      </c>
      <c r="AE3873" s="31" t="s">
        <v>40524</v>
      </c>
      <c r="AF3873" s="31" t="s">
        <v>44331</v>
      </c>
      <c r="AG3873" s="31">
        <v>-17</v>
      </c>
      <c r="AH3873" s="31" t="s">
        <v>44331</v>
      </c>
      <c r="AI3873" s="31" t="s">
        <v>44332</v>
      </c>
      <c r="AJ3873" s="31">
        <v>39</v>
      </c>
      <c r="AK3873" s="31" t="s">
        <v>44333</v>
      </c>
      <c r="AL3873" s="31" t="s">
        <v>44334</v>
      </c>
      <c r="AM3873" s="31">
        <v>182</v>
      </c>
      <c r="AN3873" s="1">
        <f>IF(X3873="",0,1)</f>
        <v>1</v>
      </c>
      <c r="AO3873" s="1">
        <f>IF(AI3873="",0,1)</f>
        <v>1</v>
      </c>
      <c r="AP3873" s="30">
        <f>DATE(YEAR(AE3873),MONTH(AE3873),DAY(AE3873))</f>
        <v>46299</v>
      </c>
      <c r="AQ3873" s="1" t="str">
        <f>IF(COUNTIF('同场线路Rotas do mesmo SC'!A:A,C3873)&gt;0,"Sim","Não")</f>
        <v>Não</v>
      </c>
      <c r="AR3873" s="1" t="str">
        <f>IF(COUNTIF(揽收业务网点!A:A,P3873)&gt;0,"Sim","Não")</f>
        <v>Não</v>
      </c>
    </row>
    <row r="3874" spans="1:44">
      <c r="A3874" s="31" t="s">
        <v>44335</v>
      </c>
      <c r="B3874" s="31" t="s">
        <v>379</v>
      </c>
      <c r="C3874" s="31" t="s">
        <v>44336</v>
      </c>
      <c r="D3874" s="31" t="s">
        <v>15072</v>
      </c>
      <c r="E3874" s="31" t="s">
        <v>382</v>
      </c>
      <c r="F3874" s="31" t="s">
        <v>7279</v>
      </c>
      <c r="G3874" s="31">
        <v>124</v>
      </c>
      <c r="H3874" s="31" t="s">
        <v>1518</v>
      </c>
      <c r="I3874" s="31" t="s">
        <v>512</v>
      </c>
      <c r="J3874" s="31" t="s">
        <v>1519</v>
      </c>
      <c r="K3874" s="31" t="s">
        <v>387</v>
      </c>
      <c r="L3874" s="31" t="s">
        <v>1520</v>
      </c>
      <c r="M3874" s="31" t="s">
        <v>1521</v>
      </c>
      <c r="N3874" s="31" t="s">
        <v>1522</v>
      </c>
      <c r="O3874" s="31" t="s">
        <v>438</v>
      </c>
      <c r="P3874" s="31" t="s">
        <v>439</v>
      </c>
      <c r="Q3874" s="31" t="s">
        <v>5</v>
      </c>
      <c r="R3874" s="31" t="s">
        <v>15714</v>
      </c>
      <c r="S3874" s="31" t="s">
        <v>44337</v>
      </c>
      <c r="T3874" s="31" t="s">
        <v>44338</v>
      </c>
      <c r="U3874" s="31" t="s">
        <v>44339</v>
      </c>
      <c r="V3874" s="31">
        <v>2</v>
      </c>
      <c r="W3874" s="31" t="s">
        <v>396</v>
      </c>
      <c r="X3874" s="31" t="s">
        <v>44340</v>
      </c>
      <c r="Y3874" s="31" t="s">
        <v>28932</v>
      </c>
      <c r="Z3874" s="31" t="s">
        <v>44341</v>
      </c>
      <c r="AA3874" s="31" t="s">
        <v>44341</v>
      </c>
      <c r="AB3874" s="31" t="s">
        <v>1529</v>
      </c>
      <c r="AC3874" s="31" t="s">
        <v>1530</v>
      </c>
      <c r="AD3874" s="31" t="s">
        <v>5</v>
      </c>
      <c r="AE3874" s="31" t="s">
        <v>39877</v>
      </c>
      <c r="AF3874" s="31" t="s">
        <v>44342</v>
      </c>
      <c r="AG3874" s="31">
        <v>1445</v>
      </c>
      <c r="AH3874" s="31" t="s">
        <v>44342</v>
      </c>
      <c r="AI3874" s="31" t="s">
        <v>44343</v>
      </c>
      <c r="AJ3874" s="31"/>
      <c r="AK3874" s="31"/>
      <c r="AL3874" s="31"/>
      <c r="AM3874" s="31"/>
      <c r="AN3874" s="1">
        <f>IF(X3874="",0,1)</f>
        <v>1</v>
      </c>
      <c r="AO3874" s="1">
        <f>IF(AI3874="",0,1)</f>
        <v>1</v>
      </c>
      <c r="AP3874" s="30">
        <f>DATE(YEAR(AE3874),MONTH(AE3874),DAY(AE3874))</f>
        <v>46299</v>
      </c>
      <c r="AQ3874" s="1" t="str">
        <f>IF(COUNTIF('同场线路Rotas do mesmo SC'!A:A,C3874)&gt;0,"Sim","Não")</f>
        <v>Não</v>
      </c>
      <c r="AR3874" s="1" t="str">
        <f>IF(COUNTIF(揽收业务网点!A:A,P3874)&gt;0,"Sim","Não")</f>
        <v>Não</v>
      </c>
    </row>
    <row r="3875" spans="1:44">
      <c r="A3875" s="31" t="s">
        <v>44344</v>
      </c>
      <c r="B3875" s="31" t="s">
        <v>379</v>
      </c>
      <c r="C3875" s="31" t="s">
        <v>44345</v>
      </c>
      <c r="D3875" s="31" t="s">
        <v>15072</v>
      </c>
      <c r="E3875" s="31" t="s">
        <v>382</v>
      </c>
      <c r="F3875" s="31" t="s">
        <v>7279</v>
      </c>
      <c r="G3875" s="31">
        <v>393</v>
      </c>
      <c r="H3875" s="31" t="s">
        <v>10803</v>
      </c>
      <c r="I3875" s="31" t="s">
        <v>385</v>
      </c>
      <c r="J3875" s="31" t="s">
        <v>1016</v>
      </c>
      <c r="K3875" s="31" t="s">
        <v>387</v>
      </c>
      <c r="L3875" s="31" t="s">
        <v>1017</v>
      </c>
      <c r="M3875" s="31" t="s">
        <v>44346</v>
      </c>
      <c r="N3875" s="31" t="s">
        <v>44347</v>
      </c>
      <c r="O3875" s="31" t="s">
        <v>1146</v>
      </c>
      <c r="P3875" s="31" t="s">
        <v>1147</v>
      </c>
      <c r="Q3875" s="31" t="s">
        <v>118</v>
      </c>
      <c r="R3875" s="31" t="s">
        <v>6037</v>
      </c>
      <c r="S3875" s="31" t="s">
        <v>6037</v>
      </c>
      <c r="T3875" s="31" t="s">
        <v>44348</v>
      </c>
      <c r="U3875" s="31" t="s">
        <v>44349</v>
      </c>
      <c r="V3875" s="31">
        <v>28</v>
      </c>
      <c r="W3875" s="31" t="s">
        <v>396</v>
      </c>
      <c r="X3875" s="31" t="s">
        <v>44350</v>
      </c>
      <c r="Y3875" s="31" t="s">
        <v>39889</v>
      </c>
      <c r="Z3875" s="31" t="s">
        <v>44351</v>
      </c>
      <c r="AA3875" s="31" t="s">
        <v>44351</v>
      </c>
      <c r="AB3875" s="31" t="s">
        <v>13507</v>
      </c>
      <c r="AC3875" s="31" t="s">
        <v>13508</v>
      </c>
      <c r="AD3875" s="31" t="s">
        <v>94</v>
      </c>
      <c r="AE3875" s="31" t="s">
        <v>44352</v>
      </c>
      <c r="AF3875" s="31" t="s">
        <v>44353</v>
      </c>
      <c r="AG3875" s="31">
        <v>15</v>
      </c>
      <c r="AH3875" s="31" t="s">
        <v>44353</v>
      </c>
      <c r="AI3875" s="31" t="s">
        <v>44354</v>
      </c>
      <c r="AJ3875" s="31">
        <v>90</v>
      </c>
      <c r="AK3875" s="31" t="s">
        <v>44355</v>
      </c>
      <c r="AL3875" s="31" t="s">
        <v>44356</v>
      </c>
      <c r="AM3875" s="31">
        <v>1382</v>
      </c>
      <c r="AN3875" s="1">
        <f>IF(X3875="",0,1)</f>
        <v>1</v>
      </c>
      <c r="AO3875" s="1">
        <f>IF(AI3875="",0,1)</f>
        <v>1</v>
      </c>
      <c r="AP3875" s="30">
        <f>DATE(YEAR(AE3875),MONTH(AE3875),DAY(AE3875))</f>
        <v>46299</v>
      </c>
      <c r="AQ3875" s="1" t="str">
        <f>IF(COUNTIF('同场线路Rotas do mesmo SC'!A:A,C3875)&gt;0,"Sim","Não")</f>
        <v>Não</v>
      </c>
      <c r="AR3875" s="1" t="str">
        <f>IF(COUNTIF(揽收业务网点!A:A,P3875)&gt;0,"Sim","Não")</f>
        <v>Não</v>
      </c>
    </row>
    <row r="3876" spans="1:44">
      <c r="A3876" s="31" t="s">
        <v>44357</v>
      </c>
      <c r="B3876" s="31" t="s">
        <v>379</v>
      </c>
      <c r="C3876" s="31" t="s">
        <v>44358</v>
      </c>
      <c r="D3876" s="31" t="s">
        <v>15072</v>
      </c>
      <c r="E3876" s="31" t="s">
        <v>382</v>
      </c>
      <c r="F3876" s="31" t="s">
        <v>7279</v>
      </c>
      <c r="G3876" s="31">
        <v>49</v>
      </c>
      <c r="H3876" s="31" t="s">
        <v>15726</v>
      </c>
      <c r="I3876" s="31" t="s">
        <v>385</v>
      </c>
      <c r="J3876" s="31" t="s">
        <v>5543</v>
      </c>
      <c r="K3876" s="31" t="s">
        <v>411</v>
      </c>
      <c r="L3876" s="31" t="s">
        <v>5544</v>
      </c>
      <c r="M3876" s="31" t="s">
        <v>12433</v>
      </c>
      <c r="N3876" s="31" t="s">
        <v>12434</v>
      </c>
      <c r="O3876" s="31" t="s">
        <v>1111</v>
      </c>
      <c r="P3876" s="31" t="s">
        <v>1112</v>
      </c>
      <c r="Q3876" s="31" t="s">
        <v>168</v>
      </c>
      <c r="R3876" s="31" t="s">
        <v>12435</v>
      </c>
      <c r="S3876" s="31" t="s">
        <v>42000</v>
      </c>
      <c r="T3876" s="31" t="s">
        <v>44359</v>
      </c>
      <c r="U3876" s="31" t="s">
        <v>44360</v>
      </c>
      <c r="V3876" s="31">
        <v>233</v>
      </c>
      <c r="W3876" s="31" t="s">
        <v>396</v>
      </c>
      <c r="X3876" s="31" t="s">
        <v>44361</v>
      </c>
      <c r="Y3876" s="31" t="s">
        <v>39977</v>
      </c>
      <c r="Z3876" s="31" t="s">
        <v>44362</v>
      </c>
      <c r="AA3876" s="31" t="s">
        <v>44362</v>
      </c>
      <c r="AB3876" s="31" t="s">
        <v>8530</v>
      </c>
      <c r="AC3876" s="31" t="s">
        <v>8531</v>
      </c>
      <c r="AD3876" s="31" t="s">
        <v>168</v>
      </c>
      <c r="AE3876" s="31" t="s">
        <v>44363</v>
      </c>
      <c r="AF3876" s="31" t="s">
        <v>43459</v>
      </c>
      <c r="AG3876" s="31">
        <v>11</v>
      </c>
      <c r="AH3876" s="31" t="s">
        <v>43459</v>
      </c>
      <c r="AI3876" s="31" t="s">
        <v>44364</v>
      </c>
      <c r="AJ3876" s="31">
        <v>43</v>
      </c>
      <c r="AK3876" s="31" t="s">
        <v>42380</v>
      </c>
      <c r="AL3876" s="31" t="s">
        <v>44365</v>
      </c>
      <c r="AM3876" s="31">
        <v>77</v>
      </c>
      <c r="AN3876" s="1">
        <f>IF(X3876="",0,1)</f>
        <v>1</v>
      </c>
      <c r="AO3876" s="1">
        <f>IF(AI3876="",0,1)</f>
        <v>1</v>
      </c>
      <c r="AP3876" s="30">
        <f>DATE(YEAR(AE3876),MONTH(AE3876),DAY(AE3876))</f>
        <v>46299</v>
      </c>
      <c r="AQ3876" s="1" t="str">
        <f>IF(COUNTIF('同场线路Rotas do mesmo SC'!A:A,C3876)&gt;0,"Sim","Não")</f>
        <v>Não</v>
      </c>
      <c r="AR3876" s="1" t="str">
        <f>IF(COUNTIF(揽收业务网点!A:A,P3876)&gt;0,"Sim","Não")</f>
        <v>Não</v>
      </c>
    </row>
    <row r="3877" spans="1:44">
      <c r="A3877" s="31" t="s">
        <v>44366</v>
      </c>
      <c r="B3877" s="31" t="s">
        <v>379</v>
      </c>
      <c r="C3877" s="31" t="s">
        <v>39775</v>
      </c>
      <c r="D3877" s="31" t="s">
        <v>15072</v>
      </c>
      <c r="E3877" s="31" t="s">
        <v>640</v>
      </c>
      <c r="F3877" s="31" t="s">
        <v>7279</v>
      </c>
      <c r="G3877" s="31">
        <v>5</v>
      </c>
      <c r="H3877" s="31" t="s">
        <v>29256</v>
      </c>
      <c r="I3877" s="31" t="s">
        <v>663</v>
      </c>
      <c r="J3877" s="31" t="s">
        <v>4543</v>
      </c>
      <c r="K3877" s="31" t="s">
        <v>387</v>
      </c>
      <c r="L3877" s="31" t="s">
        <v>4544</v>
      </c>
      <c r="M3877" s="31" t="s">
        <v>44367</v>
      </c>
      <c r="N3877" s="31" t="s">
        <v>44368</v>
      </c>
      <c r="O3877" s="31" t="s">
        <v>4547</v>
      </c>
      <c r="P3877" s="31" t="s">
        <v>24</v>
      </c>
      <c r="Q3877" s="31" t="s">
        <v>11</v>
      </c>
      <c r="R3877" s="31" t="s">
        <v>15409</v>
      </c>
      <c r="S3877" s="31" t="s">
        <v>15409</v>
      </c>
      <c r="T3877" s="31" t="s">
        <v>44369</v>
      </c>
      <c r="U3877" s="31" t="s">
        <v>44370</v>
      </c>
      <c r="V3877" s="31">
        <v>284</v>
      </c>
      <c r="W3877" s="31" t="s">
        <v>396</v>
      </c>
      <c r="X3877" s="31" t="s">
        <v>44371</v>
      </c>
      <c r="Y3877" s="31" t="s">
        <v>44372</v>
      </c>
      <c r="Z3877" s="31" t="s">
        <v>44373</v>
      </c>
      <c r="AA3877" s="31" t="s">
        <v>44373</v>
      </c>
      <c r="AB3877" s="31" t="s">
        <v>653</v>
      </c>
      <c r="AC3877" s="31" t="s">
        <v>654</v>
      </c>
      <c r="AD3877" s="31" t="s">
        <v>11</v>
      </c>
      <c r="AE3877" s="31" t="s">
        <v>44374</v>
      </c>
      <c r="AF3877" s="31" t="s">
        <v>44375</v>
      </c>
      <c r="AG3877" s="31">
        <v>-360</v>
      </c>
      <c r="AH3877" s="31" t="s">
        <v>44375</v>
      </c>
      <c r="AI3877" s="31" t="s">
        <v>44376</v>
      </c>
      <c r="AJ3877" s="31">
        <v>1006</v>
      </c>
      <c r="AK3877" s="31" t="s">
        <v>44377</v>
      </c>
      <c r="AL3877" s="31" t="s">
        <v>44378</v>
      </c>
      <c r="AM3877" s="31">
        <v>767</v>
      </c>
      <c r="AN3877" s="1">
        <f>IF(X3877="",0,1)</f>
        <v>1</v>
      </c>
      <c r="AO3877" s="1">
        <f>IF(AI3877="",0,1)</f>
        <v>1</v>
      </c>
      <c r="AP3877" s="30">
        <f>DATE(YEAR(AE3877),MONTH(AE3877),DAY(AE3877))</f>
        <v>46299</v>
      </c>
      <c r="AQ3877" s="1" t="str">
        <f>IF(COUNTIF('同场线路Rotas do mesmo SC'!A:A,C3877)&gt;0,"Sim","Não")</f>
        <v>Não</v>
      </c>
      <c r="AR3877" s="1" t="str">
        <f>IF(COUNTIF(揽收业务网点!A:A,P3877)&gt;0,"Sim","Não")</f>
        <v>Sim</v>
      </c>
    </row>
    <row r="3878" spans="1:44">
      <c r="A3878" s="31" t="s">
        <v>44379</v>
      </c>
      <c r="B3878" s="31" t="s">
        <v>379</v>
      </c>
      <c r="C3878" s="31" t="s">
        <v>36727</v>
      </c>
      <c r="D3878" s="31" t="s">
        <v>15072</v>
      </c>
      <c r="E3878" s="31" t="s">
        <v>382</v>
      </c>
      <c r="F3878" s="31" t="s">
        <v>7279</v>
      </c>
      <c r="G3878" s="31">
        <v>39</v>
      </c>
      <c r="H3878" s="31" t="s">
        <v>5426</v>
      </c>
      <c r="I3878" s="31" t="s">
        <v>385</v>
      </c>
      <c r="J3878" s="31" t="s">
        <v>5427</v>
      </c>
      <c r="K3878" s="31" t="s">
        <v>387</v>
      </c>
      <c r="L3878" s="31" t="s">
        <v>5428</v>
      </c>
      <c r="M3878" s="31" t="s">
        <v>5429</v>
      </c>
      <c r="N3878" s="31" t="s">
        <v>5430</v>
      </c>
      <c r="O3878" s="31" t="s">
        <v>1111</v>
      </c>
      <c r="P3878" s="31" t="s">
        <v>1112</v>
      </c>
      <c r="Q3878" s="31" t="s">
        <v>168</v>
      </c>
      <c r="R3878" s="31" t="s">
        <v>44380</v>
      </c>
      <c r="S3878" s="31" t="s">
        <v>44381</v>
      </c>
      <c r="T3878" s="31" t="s">
        <v>44382</v>
      </c>
      <c r="U3878" s="31" t="s">
        <v>44383</v>
      </c>
      <c r="V3878" s="31">
        <v>47</v>
      </c>
      <c r="W3878" s="31" t="s">
        <v>396</v>
      </c>
      <c r="X3878" s="31" t="s">
        <v>44384</v>
      </c>
      <c r="Y3878" s="31" t="s">
        <v>39977</v>
      </c>
      <c r="Z3878" s="31" t="s">
        <v>41623</v>
      </c>
      <c r="AA3878" s="31" t="s">
        <v>41623</v>
      </c>
      <c r="AB3878" s="31" t="s">
        <v>7715</v>
      </c>
      <c r="AC3878" s="31" t="s">
        <v>7716</v>
      </c>
      <c r="AD3878" s="31" t="s">
        <v>168</v>
      </c>
      <c r="AE3878" s="31" t="s">
        <v>44385</v>
      </c>
      <c r="AF3878" s="31" t="s">
        <v>42710</v>
      </c>
      <c r="AG3878" s="31">
        <v>30</v>
      </c>
      <c r="AH3878" s="31" t="s">
        <v>42710</v>
      </c>
      <c r="AI3878" s="31" t="s">
        <v>44386</v>
      </c>
      <c r="AJ3878" s="31">
        <v>16</v>
      </c>
      <c r="AK3878" s="31" t="s">
        <v>44387</v>
      </c>
      <c r="AL3878" s="31" t="s">
        <v>44388</v>
      </c>
      <c r="AM3878" s="31">
        <v>310</v>
      </c>
      <c r="AN3878" s="1">
        <f>IF(X3878="",0,1)</f>
        <v>1</v>
      </c>
      <c r="AO3878" s="1">
        <f>IF(AI3878="",0,1)</f>
        <v>1</v>
      </c>
      <c r="AP3878" s="30">
        <f>DATE(YEAR(AE3878),MONTH(AE3878),DAY(AE3878))</f>
        <v>46299</v>
      </c>
      <c r="AQ3878" s="1" t="str">
        <f>IF(COUNTIF('同场线路Rotas do mesmo SC'!A:A,C3878)&gt;0,"Sim","Não")</f>
        <v>Não</v>
      </c>
      <c r="AR3878" s="1" t="str">
        <f>IF(COUNTIF(揽收业务网点!A:A,P3878)&gt;0,"Sim","Não")</f>
        <v>Não</v>
      </c>
    </row>
    <row r="3879" spans="1:44">
      <c r="A3879" s="31" t="s">
        <v>44389</v>
      </c>
      <c r="B3879" s="31" t="s">
        <v>379</v>
      </c>
      <c r="C3879" s="31" t="s">
        <v>44390</v>
      </c>
      <c r="D3879" s="31" t="s">
        <v>15072</v>
      </c>
      <c r="E3879" s="31" t="s">
        <v>382</v>
      </c>
      <c r="F3879" s="31" t="s">
        <v>7279</v>
      </c>
      <c r="G3879" s="31">
        <v>45</v>
      </c>
      <c r="H3879" s="31" t="s">
        <v>10169</v>
      </c>
      <c r="I3879" s="31" t="s">
        <v>868</v>
      </c>
      <c r="J3879" s="31" t="s">
        <v>5543</v>
      </c>
      <c r="K3879" s="31" t="s">
        <v>411</v>
      </c>
      <c r="L3879" s="31" t="s">
        <v>5544</v>
      </c>
      <c r="M3879" s="31" t="s">
        <v>14993</v>
      </c>
      <c r="N3879" s="31" t="s">
        <v>14994</v>
      </c>
      <c r="O3879" s="31" t="s">
        <v>1111</v>
      </c>
      <c r="P3879" s="31" t="s">
        <v>1112</v>
      </c>
      <c r="Q3879" s="31" t="s">
        <v>168</v>
      </c>
      <c r="R3879" s="31" t="s">
        <v>38806</v>
      </c>
      <c r="S3879" s="31" t="s">
        <v>44391</v>
      </c>
      <c r="T3879" s="31" t="s">
        <v>44392</v>
      </c>
      <c r="U3879" s="31" t="s">
        <v>41537</v>
      </c>
      <c r="V3879" s="31">
        <v>250</v>
      </c>
      <c r="W3879" s="31" t="s">
        <v>396</v>
      </c>
      <c r="X3879" s="31" t="s">
        <v>41209</v>
      </c>
      <c r="Y3879" s="31" t="s">
        <v>39977</v>
      </c>
      <c r="Z3879" s="31" t="s">
        <v>44393</v>
      </c>
      <c r="AA3879" s="31" t="s">
        <v>44393</v>
      </c>
      <c r="AB3879" s="31" t="s">
        <v>7169</v>
      </c>
      <c r="AC3879" s="31" t="s">
        <v>7170</v>
      </c>
      <c r="AD3879" s="31" t="s">
        <v>168</v>
      </c>
      <c r="AE3879" s="31" t="s">
        <v>42920</v>
      </c>
      <c r="AF3879" s="31" t="s">
        <v>44394</v>
      </c>
      <c r="AG3879" s="31">
        <v>36</v>
      </c>
      <c r="AH3879" s="31" t="s">
        <v>44394</v>
      </c>
      <c r="AI3879" s="31" t="s">
        <v>44395</v>
      </c>
      <c r="AJ3879" s="31">
        <v>20</v>
      </c>
      <c r="AK3879" s="31" t="s">
        <v>44396</v>
      </c>
      <c r="AL3879" s="31" t="s">
        <v>42852</v>
      </c>
      <c r="AM3879" s="31">
        <v>214</v>
      </c>
      <c r="AN3879" s="1">
        <f>IF(X3879="",0,1)</f>
        <v>1</v>
      </c>
      <c r="AO3879" s="1">
        <f>IF(AI3879="",0,1)</f>
        <v>1</v>
      </c>
      <c r="AP3879" s="30">
        <f>DATE(YEAR(AE3879),MONTH(AE3879),DAY(AE3879))</f>
        <v>46299</v>
      </c>
      <c r="AQ3879" s="1" t="str">
        <f>IF(COUNTIF('同场线路Rotas do mesmo SC'!A:A,C3879)&gt;0,"Sim","Não")</f>
        <v>Não</v>
      </c>
      <c r="AR3879" s="1" t="str">
        <f>IF(COUNTIF(揽收业务网点!A:A,P3879)&gt;0,"Sim","Não")</f>
        <v>Não</v>
      </c>
    </row>
    <row r="3880" spans="1:44">
      <c r="A3880" s="31" t="s">
        <v>44397</v>
      </c>
      <c r="B3880" s="31" t="s">
        <v>379</v>
      </c>
      <c r="C3880" s="31" t="s">
        <v>44398</v>
      </c>
      <c r="D3880" s="31" t="s">
        <v>15072</v>
      </c>
      <c r="E3880" s="31" t="s">
        <v>382</v>
      </c>
      <c r="F3880" s="31" t="s">
        <v>7279</v>
      </c>
      <c r="G3880" s="31">
        <v>39</v>
      </c>
      <c r="H3880" s="31" t="s">
        <v>44399</v>
      </c>
      <c r="I3880" s="31" t="s">
        <v>385</v>
      </c>
      <c r="J3880" s="31" t="s">
        <v>5427</v>
      </c>
      <c r="K3880" s="31" t="s">
        <v>387</v>
      </c>
      <c r="L3880" s="31" t="s">
        <v>5428</v>
      </c>
      <c r="M3880" s="31" t="s">
        <v>44400</v>
      </c>
      <c r="N3880" s="31" t="s">
        <v>44401</v>
      </c>
      <c r="O3880" s="31" t="s">
        <v>1111</v>
      </c>
      <c r="P3880" s="31" t="s">
        <v>1112</v>
      </c>
      <c r="Q3880" s="31" t="s">
        <v>168</v>
      </c>
      <c r="R3880" s="31" t="s">
        <v>41835</v>
      </c>
      <c r="S3880" s="31" t="s">
        <v>41498</v>
      </c>
      <c r="T3880" s="31" t="s">
        <v>44402</v>
      </c>
      <c r="U3880" s="31" t="s">
        <v>44403</v>
      </c>
      <c r="V3880" s="31">
        <v>230</v>
      </c>
      <c r="W3880" s="31" t="s">
        <v>396</v>
      </c>
      <c r="X3880" s="31" t="s">
        <v>44404</v>
      </c>
      <c r="Y3880" s="31" t="s">
        <v>39977</v>
      </c>
      <c r="Z3880" s="31" t="s">
        <v>44405</v>
      </c>
      <c r="AA3880" s="31" t="s">
        <v>44405</v>
      </c>
      <c r="AB3880" s="31" t="s">
        <v>26633</v>
      </c>
      <c r="AC3880" s="31" t="s">
        <v>26634</v>
      </c>
      <c r="AD3880" s="31" t="s">
        <v>168</v>
      </c>
      <c r="AE3880" s="31" t="s">
        <v>43200</v>
      </c>
      <c r="AF3880" s="31" t="s">
        <v>44406</v>
      </c>
      <c r="AG3880" s="31">
        <v>41</v>
      </c>
      <c r="AH3880" s="31" t="s">
        <v>44406</v>
      </c>
      <c r="AI3880" s="31" t="s">
        <v>44407</v>
      </c>
      <c r="AJ3880" s="31">
        <v>28</v>
      </c>
      <c r="AK3880" s="31" t="s">
        <v>44408</v>
      </c>
      <c r="AL3880" s="31" t="s">
        <v>44409</v>
      </c>
      <c r="AM3880" s="31">
        <v>146</v>
      </c>
      <c r="AN3880" s="1">
        <f>IF(X3880="",0,1)</f>
        <v>1</v>
      </c>
      <c r="AO3880" s="1">
        <f>IF(AI3880="",0,1)</f>
        <v>1</v>
      </c>
      <c r="AP3880" s="30">
        <f>DATE(YEAR(AE3880),MONTH(AE3880),DAY(AE3880))</f>
        <v>46299</v>
      </c>
      <c r="AQ3880" s="1" t="str">
        <f>IF(COUNTIF('同场线路Rotas do mesmo SC'!A:A,C3880)&gt;0,"Sim","Não")</f>
        <v>Não</v>
      </c>
      <c r="AR3880" s="1" t="str">
        <f>IF(COUNTIF(揽收业务网点!A:A,P3880)&gt;0,"Sim","Não")</f>
        <v>Não</v>
      </c>
    </row>
    <row r="3881" spans="1:44">
      <c r="A3881" s="31" t="s">
        <v>44410</v>
      </c>
      <c r="B3881" s="31" t="s">
        <v>379</v>
      </c>
      <c r="C3881" s="31" t="s">
        <v>44411</v>
      </c>
      <c r="D3881" s="31" t="s">
        <v>15072</v>
      </c>
      <c r="E3881" s="31" t="s">
        <v>382</v>
      </c>
      <c r="F3881" s="31" t="s">
        <v>7279</v>
      </c>
      <c r="G3881" s="31">
        <v>150</v>
      </c>
      <c r="H3881" s="31" t="s">
        <v>12323</v>
      </c>
      <c r="I3881" s="31" t="s">
        <v>385</v>
      </c>
      <c r="J3881" s="31" t="s">
        <v>5543</v>
      </c>
      <c r="K3881" s="31" t="s">
        <v>411</v>
      </c>
      <c r="L3881" s="31" t="s">
        <v>5544</v>
      </c>
      <c r="M3881" s="31" t="s">
        <v>8721</v>
      </c>
      <c r="N3881" s="31" t="s">
        <v>8722</v>
      </c>
      <c r="O3881" s="31" t="s">
        <v>1111</v>
      </c>
      <c r="P3881" s="31" t="s">
        <v>1112</v>
      </c>
      <c r="Q3881" s="31" t="s">
        <v>168</v>
      </c>
      <c r="R3881" s="31" t="s">
        <v>44412</v>
      </c>
      <c r="S3881" s="31" t="s">
        <v>44413</v>
      </c>
      <c r="T3881" s="31" t="s">
        <v>44414</v>
      </c>
      <c r="U3881" s="31" t="s">
        <v>44415</v>
      </c>
      <c r="V3881" s="31">
        <v>225</v>
      </c>
      <c r="W3881" s="31" t="s">
        <v>396</v>
      </c>
      <c r="X3881" s="31" t="s">
        <v>44416</v>
      </c>
      <c r="Y3881" s="31" t="s">
        <v>40695</v>
      </c>
      <c r="Z3881" s="31" t="s">
        <v>44417</v>
      </c>
      <c r="AA3881" s="31" t="s">
        <v>44417</v>
      </c>
      <c r="AB3881" s="31" t="s">
        <v>44418</v>
      </c>
      <c r="AC3881" s="31" t="s">
        <v>44419</v>
      </c>
      <c r="AD3881" s="31" t="s">
        <v>168</v>
      </c>
      <c r="AE3881" s="31" t="s">
        <v>44420</v>
      </c>
      <c r="AF3881" s="31" t="s">
        <v>44421</v>
      </c>
      <c r="AG3881" s="31">
        <v>19</v>
      </c>
      <c r="AH3881" s="31" t="s">
        <v>44421</v>
      </c>
      <c r="AI3881" s="31" t="s">
        <v>44422</v>
      </c>
      <c r="AJ3881" s="31">
        <v>45</v>
      </c>
      <c r="AK3881" s="31" t="s">
        <v>44423</v>
      </c>
      <c r="AL3881" s="31" t="s">
        <v>44424</v>
      </c>
      <c r="AM3881" s="31">
        <v>1802</v>
      </c>
      <c r="AN3881" s="1">
        <f>IF(X3881="",0,1)</f>
        <v>1</v>
      </c>
      <c r="AO3881" s="1">
        <f>IF(AI3881="",0,1)</f>
        <v>1</v>
      </c>
      <c r="AP3881" s="30">
        <f>DATE(YEAR(AE3881),MONTH(AE3881),DAY(AE3881))</f>
        <v>46299</v>
      </c>
      <c r="AQ3881" s="1" t="str">
        <f>IF(COUNTIF('同场线路Rotas do mesmo SC'!A:A,C3881)&gt;0,"Sim","Não")</f>
        <v>Não</v>
      </c>
      <c r="AR3881" s="1" t="str">
        <f>IF(COUNTIF(揽收业务网点!A:A,P3881)&gt;0,"Sim","Não")</f>
        <v>Não</v>
      </c>
    </row>
    <row r="3882" spans="1:44">
      <c r="A3882" s="31" t="s">
        <v>44425</v>
      </c>
      <c r="B3882" s="31" t="s">
        <v>379</v>
      </c>
      <c r="C3882" s="31" t="s">
        <v>44426</v>
      </c>
      <c r="D3882" s="31" t="s">
        <v>15072</v>
      </c>
      <c r="E3882" s="31" t="s">
        <v>382</v>
      </c>
      <c r="F3882" s="31" t="s">
        <v>7279</v>
      </c>
      <c r="G3882" s="31">
        <v>65</v>
      </c>
      <c r="H3882" s="31" t="s">
        <v>12432</v>
      </c>
      <c r="I3882" s="31" t="s">
        <v>385</v>
      </c>
      <c r="J3882" s="31" t="s">
        <v>5543</v>
      </c>
      <c r="K3882" s="31" t="s">
        <v>411</v>
      </c>
      <c r="L3882" s="31" t="s">
        <v>5544</v>
      </c>
      <c r="M3882" s="31" t="s">
        <v>10170</v>
      </c>
      <c r="N3882" s="31" t="s">
        <v>10171</v>
      </c>
      <c r="O3882" s="31" t="s">
        <v>1111</v>
      </c>
      <c r="P3882" s="31" t="s">
        <v>1112</v>
      </c>
      <c r="Q3882" s="31" t="s">
        <v>168</v>
      </c>
      <c r="R3882" s="31" t="s">
        <v>10662</v>
      </c>
      <c r="S3882" s="31" t="s">
        <v>42802</v>
      </c>
      <c r="T3882" s="31" t="s">
        <v>44427</v>
      </c>
      <c r="U3882" s="31" t="s">
        <v>44428</v>
      </c>
      <c r="V3882" s="31">
        <v>246</v>
      </c>
      <c r="W3882" s="31" t="s">
        <v>396</v>
      </c>
      <c r="X3882" s="31" t="s">
        <v>44429</v>
      </c>
      <c r="Y3882" s="31" t="s">
        <v>39977</v>
      </c>
      <c r="Z3882" s="31" t="s">
        <v>44430</v>
      </c>
      <c r="AA3882" s="31" t="s">
        <v>44430</v>
      </c>
      <c r="AB3882" s="31" t="s">
        <v>15051</v>
      </c>
      <c r="AC3882" s="31" t="s">
        <v>15052</v>
      </c>
      <c r="AD3882" s="31" t="s">
        <v>168</v>
      </c>
      <c r="AE3882" s="31" t="s">
        <v>44431</v>
      </c>
      <c r="AF3882" s="31" t="s">
        <v>44432</v>
      </c>
      <c r="AG3882" s="31">
        <v>0</v>
      </c>
      <c r="AH3882" s="31" t="s">
        <v>44432</v>
      </c>
      <c r="AI3882" s="31" t="s">
        <v>44433</v>
      </c>
      <c r="AJ3882" s="31">
        <v>44</v>
      </c>
      <c r="AK3882" s="31" t="s">
        <v>43148</v>
      </c>
      <c r="AL3882" s="31" t="s">
        <v>44434</v>
      </c>
      <c r="AM3882" s="31">
        <v>51</v>
      </c>
      <c r="AN3882" s="1">
        <f>IF(X3882="",0,1)</f>
        <v>1</v>
      </c>
      <c r="AO3882" s="1">
        <f>IF(AI3882="",0,1)</f>
        <v>1</v>
      </c>
      <c r="AP3882" s="30">
        <f>DATE(YEAR(AE3882),MONTH(AE3882),DAY(AE3882))</f>
        <v>46299</v>
      </c>
      <c r="AQ3882" s="1" t="str">
        <f>IF(COUNTIF('同场线路Rotas do mesmo SC'!A:A,C3882)&gt;0,"Sim","Não")</f>
        <v>Não</v>
      </c>
      <c r="AR3882" s="1" t="str">
        <f>IF(COUNTIF(揽收业务网点!A:A,P3882)&gt;0,"Sim","Não")</f>
        <v>Não</v>
      </c>
    </row>
    <row r="3883" spans="1:44">
      <c r="A3883" s="31" t="s">
        <v>44435</v>
      </c>
      <c r="B3883" s="31" t="s">
        <v>379</v>
      </c>
      <c r="C3883" s="31" t="s">
        <v>44436</v>
      </c>
      <c r="D3883" s="31" t="s">
        <v>15072</v>
      </c>
      <c r="E3883" s="31" t="s">
        <v>382</v>
      </c>
      <c r="F3883" s="31" t="s">
        <v>7279</v>
      </c>
      <c r="G3883" s="31">
        <v>80</v>
      </c>
      <c r="H3883" s="31" t="s">
        <v>2051</v>
      </c>
      <c r="I3883" s="31" t="s">
        <v>409</v>
      </c>
      <c r="J3883" s="31" t="s">
        <v>44437</v>
      </c>
      <c r="K3883" s="31" t="s">
        <v>387</v>
      </c>
      <c r="L3883" s="31" t="s">
        <v>44438</v>
      </c>
      <c r="M3883" s="31" t="s">
        <v>2052</v>
      </c>
      <c r="N3883" s="31" t="s">
        <v>2053</v>
      </c>
      <c r="O3883" s="31" t="s">
        <v>1944</v>
      </c>
      <c r="P3883" s="31" t="s">
        <v>1945</v>
      </c>
      <c r="Q3883" s="31" t="s">
        <v>5</v>
      </c>
      <c r="R3883" s="31" t="s">
        <v>5548</v>
      </c>
      <c r="S3883" s="31" t="s">
        <v>5791</v>
      </c>
      <c r="T3883" s="31" t="s">
        <v>44439</v>
      </c>
      <c r="U3883" s="31" t="s">
        <v>44440</v>
      </c>
      <c r="V3883" s="31">
        <v>35</v>
      </c>
      <c r="W3883" s="31" t="s">
        <v>396</v>
      </c>
      <c r="X3883" s="31" t="s">
        <v>44441</v>
      </c>
      <c r="Y3883" s="31" t="s">
        <v>39959</v>
      </c>
      <c r="Z3883" s="31" t="s">
        <v>44442</v>
      </c>
      <c r="AA3883" s="31" t="s">
        <v>44442</v>
      </c>
      <c r="AB3883" s="31" t="s">
        <v>2059</v>
      </c>
      <c r="AC3883" s="31" t="s">
        <v>2060</v>
      </c>
      <c r="AD3883" s="31" t="s">
        <v>5</v>
      </c>
      <c r="AE3883" s="31" t="s">
        <v>40052</v>
      </c>
      <c r="AF3883" s="31" t="s">
        <v>44443</v>
      </c>
      <c r="AG3883" s="31">
        <v>-56</v>
      </c>
      <c r="AH3883" s="31" t="s">
        <v>44443</v>
      </c>
      <c r="AI3883" s="31" t="s">
        <v>42239</v>
      </c>
      <c r="AJ3883" s="31">
        <v>22</v>
      </c>
      <c r="AK3883" s="31" t="s">
        <v>44444</v>
      </c>
      <c r="AL3883" s="31" t="s">
        <v>43807</v>
      </c>
      <c r="AM3883" s="31">
        <v>18</v>
      </c>
      <c r="AN3883" s="1">
        <f>IF(X3883="",0,1)</f>
        <v>1</v>
      </c>
      <c r="AO3883" s="1">
        <f>IF(AI3883="",0,1)</f>
        <v>1</v>
      </c>
      <c r="AP3883" s="30">
        <f>DATE(YEAR(AE3883),MONTH(AE3883),DAY(AE3883))</f>
        <v>46299</v>
      </c>
      <c r="AQ3883" s="1" t="str">
        <f>IF(COUNTIF('同场线路Rotas do mesmo SC'!A:A,C3883)&gt;0,"Sim","Não")</f>
        <v>Não</v>
      </c>
      <c r="AR3883" s="1" t="str">
        <f>IF(COUNTIF(揽收业务网点!A:A,P3883)&gt;0,"Sim","Não")</f>
        <v>Não</v>
      </c>
    </row>
    <row r="3884" spans="1:44">
      <c r="A3884" s="31" t="s">
        <v>44445</v>
      </c>
      <c r="B3884" s="31" t="s">
        <v>379</v>
      </c>
      <c r="C3884" s="31" t="s">
        <v>44446</v>
      </c>
      <c r="D3884" s="31" t="s">
        <v>15072</v>
      </c>
      <c r="E3884" s="31" t="s">
        <v>382</v>
      </c>
      <c r="F3884" s="31" t="s">
        <v>7279</v>
      </c>
      <c r="G3884" s="31">
        <v>188</v>
      </c>
      <c r="H3884" s="31" t="s">
        <v>6889</v>
      </c>
      <c r="I3884" s="31" t="s">
        <v>409</v>
      </c>
      <c r="J3884" s="31" t="s">
        <v>44437</v>
      </c>
      <c r="K3884" s="31" t="s">
        <v>387</v>
      </c>
      <c r="L3884" s="31" t="s">
        <v>44438</v>
      </c>
      <c r="M3884" s="31" t="s">
        <v>6890</v>
      </c>
      <c r="N3884" s="31" t="s">
        <v>6891</v>
      </c>
      <c r="O3884" s="31" t="s">
        <v>1944</v>
      </c>
      <c r="P3884" s="31" t="s">
        <v>1945</v>
      </c>
      <c r="Q3884" s="31" t="s">
        <v>5</v>
      </c>
      <c r="R3884" s="31" t="s">
        <v>2022</v>
      </c>
      <c r="S3884" s="31" t="s">
        <v>12103</v>
      </c>
      <c r="T3884" s="31" t="s">
        <v>44447</v>
      </c>
      <c r="U3884" s="31" t="s">
        <v>44448</v>
      </c>
      <c r="V3884" s="31">
        <v>62</v>
      </c>
      <c r="W3884" s="31" t="s">
        <v>396</v>
      </c>
      <c r="X3884" s="31" t="s">
        <v>44449</v>
      </c>
      <c r="Y3884" s="31" t="s">
        <v>39959</v>
      </c>
      <c r="Z3884" s="31" t="s">
        <v>44450</v>
      </c>
      <c r="AA3884" s="31" t="s">
        <v>44450</v>
      </c>
      <c r="AB3884" s="31" t="s">
        <v>2027</v>
      </c>
      <c r="AC3884" s="31" t="s">
        <v>2028</v>
      </c>
      <c r="AD3884" s="31" t="s">
        <v>5</v>
      </c>
      <c r="AE3884" s="31" t="s">
        <v>44451</v>
      </c>
      <c r="AF3884" s="31" t="s">
        <v>44452</v>
      </c>
      <c r="AG3884" s="31">
        <v>-10</v>
      </c>
      <c r="AH3884" s="31" t="s">
        <v>44452</v>
      </c>
      <c r="AI3884" s="31" t="s">
        <v>44453</v>
      </c>
      <c r="AJ3884" s="31">
        <v>48</v>
      </c>
      <c r="AK3884" s="31" t="s">
        <v>44454</v>
      </c>
      <c r="AL3884" s="31" t="s">
        <v>44455</v>
      </c>
      <c r="AM3884" s="31">
        <v>155</v>
      </c>
      <c r="AN3884" s="1">
        <f>IF(X3884="",0,1)</f>
        <v>1</v>
      </c>
      <c r="AO3884" s="1">
        <f>IF(AI3884="",0,1)</f>
        <v>1</v>
      </c>
      <c r="AP3884" s="30">
        <f>DATE(YEAR(AE3884),MONTH(AE3884),DAY(AE3884))</f>
        <v>46299</v>
      </c>
      <c r="AQ3884" s="1" t="str">
        <f>IF(COUNTIF('同场线路Rotas do mesmo SC'!A:A,C3884)&gt;0,"Sim","Não")</f>
        <v>Não</v>
      </c>
      <c r="AR3884" s="1" t="str">
        <f>IF(COUNTIF(揽收业务网点!A:A,P3884)&gt;0,"Sim","Não")</f>
        <v>Não</v>
      </c>
    </row>
    <row r="3885" spans="1:44">
      <c r="A3885" s="31" t="s">
        <v>44456</v>
      </c>
      <c r="B3885" s="31" t="s">
        <v>379</v>
      </c>
      <c r="C3885" s="31" t="s">
        <v>44457</v>
      </c>
      <c r="D3885" s="31" t="s">
        <v>15072</v>
      </c>
      <c r="E3885" s="31" t="s">
        <v>382</v>
      </c>
      <c r="F3885" s="31" t="s">
        <v>7279</v>
      </c>
      <c r="G3885" s="31">
        <v>63</v>
      </c>
      <c r="H3885" s="31" t="s">
        <v>9306</v>
      </c>
      <c r="I3885" s="31" t="s">
        <v>385</v>
      </c>
      <c r="J3885" s="31" t="s">
        <v>5543</v>
      </c>
      <c r="K3885" s="31" t="s">
        <v>411</v>
      </c>
      <c r="L3885" s="31" t="s">
        <v>5544</v>
      </c>
      <c r="M3885" s="31" t="s">
        <v>15727</v>
      </c>
      <c r="N3885" s="31" t="s">
        <v>15728</v>
      </c>
      <c r="O3885" s="31" t="s">
        <v>1111</v>
      </c>
      <c r="P3885" s="31" t="s">
        <v>1112</v>
      </c>
      <c r="Q3885" s="31" t="s">
        <v>168</v>
      </c>
      <c r="R3885" s="31" t="s">
        <v>24582</v>
      </c>
      <c r="S3885" s="31" t="s">
        <v>44458</v>
      </c>
      <c r="T3885" s="31" t="s">
        <v>44459</v>
      </c>
      <c r="U3885" s="31" t="s">
        <v>44405</v>
      </c>
      <c r="V3885" s="31">
        <v>231</v>
      </c>
      <c r="W3885" s="31" t="s">
        <v>396</v>
      </c>
      <c r="X3885" s="31" t="s">
        <v>44460</v>
      </c>
      <c r="Y3885" s="31" t="s">
        <v>39977</v>
      </c>
      <c r="Z3885" s="31" t="s">
        <v>44461</v>
      </c>
      <c r="AA3885" s="31" t="s">
        <v>44461</v>
      </c>
      <c r="AB3885" s="31" t="s">
        <v>5553</v>
      </c>
      <c r="AC3885" s="31" t="s">
        <v>5554</v>
      </c>
      <c r="AD3885" s="31" t="s">
        <v>168</v>
      </c>
      <c r="AE3885" s="31" t="s">
        <v>40265</v>
      </c>
      <c r="AF3885" s="31" t="s">
        <v>44462</v>
      </c>
      <c r="AG3885" s="31">
        <v>0</v>
      </c>
      <c r="AH3885" s="31" t="s">
        <v>44462</v>
      </c>
      <c r="AI3885" s="31" t="s">
        <v>44463</v>
      </c>
      <c r="AJ3885" s="31">
        <v>65</v>
      </c>
      <c r="AK3885" s="31" t="s">
        <v>44464</v>
      </c>
      <c r="AL3885" s="31" t="s">
        <v>44465</v>
      </c>
      <c r="AM3885" s="31">
        <v>144</v>
      </c>
      <c r="AN3885" s="1">
        <f>IF(X3885="",0,1)</f>
        <v>1</v>
      </c>
      <c r="AO3885" s="1">
        <f>IF(AI3885="",0,1)</f>
        <v>1</v>
      </c>
      <c r="AP3885" s="30">
        <f>DATE(YEAR(AE3885),MONTH(AE3885),DAY(AE3885))</f>
        <v>46299</v>
      </c>
      <c r="AQ3885" s="1" t="str">
        <f>IF(COUNTIF('同场线路Rotas do mesmo SC'!A:A,C3885)&gt;0,"Sim","Não")</f>
        <v>Não</v>
      </c>
      <c r="AR3885" s="1" t="str">
        <f>IF(COUNTIF(揽收业务网点!A:A,P3885)&gt;0,"Sim","Não")</f>
        <v>Não</v>
      </c>
    </row>
    <row r="3886" spans="1:44">
      <c r="A3886" s="31" t="s">
        <v>44466</v>
      </c>
      <c r="B3886" s="31" t="s">
        <v>379</v>
      </c>
      <c r="C3886" s="31" t="s">
        <v>44467</v>
      </c>
      <c r="D3886" s="31" t="s">
        <v>15072</v>
      </c>
      <c r="E3886" s="31" t="s">
        <v>382</v>
      </c>
      <c r="F3886" s="31" t="s">
        <v>7279</v>
      </c>
      <c r="G3886" s="31">
        <v>138</v>
      </c>
      <c r="H3886" s="31" t="s">
        <v>14506</v>
      </c>
      <c r="I3886" s="31" t="s">
        <v>385</v>
      </c>
      <c r="J3886" s="31" t="s">
        <v>5543</v>
      </c>
      <c r="K3886" s="31" t="s">
        <v>411</v>
      </c>
      <c r="L3886" s="31" t="s">
        <v>5544</v>
      </c>
      <c r="M3886" s="31" t="s">
        <v>14507</v>
      </c>
      <c r="N3886" s="31" t="s">
        <v>14508</v>
      </c>
      <c r="O3886" s="31" t="s">
        <v>1111</v>
      </c>
      <c r="P3886" s="31" t="s">
        <v>1112</v>
      </c>
      <c r="Q3886" s="31" t="s">
        <v>168</v>
      </c>
      <c r="R3886" s="31" t="s">
        <v>44468</v>
      </c>
      <c r="S3886" s="31" t="s">
        <v>32833</v>
      </c>
      <c r="T3886" s="31" t="s">
        <v>44469</v>
      </c>
      <c r="U3886" s="31" t="s">
        <v>43299</v>
      </c>
      <c r="V3886" s="31">
        <v>234</v>
      </c>
      <c r="W3886" s="31" t="s">
        <v>396</v>
      </c>
      <c r="X3886" s="31" t="s">
        <v>44470</v>
      </c>
      <c r="Y3886" s="31" t="s">
        <v>40695</v>
      </c>
      <c r="Z3886" s="31" t="s">
        <v>44471</v>
      </c>
      <c r="AA3886" s="31" t="s">
        <v>44471</v>
      </c>
      <c r="AB3886" s="31" t="s">
        <v>44472</v>
      </c>
      <c r="AC3886" s="31" t="s">
        <v>44473</v>
      </c>
      <c r="AD3886" s="31" t="s">
        <v>168</v>
      </c>
      <c r="AE3886" s="31" t="s">
        <v>44474</v>
      </c>
      <c r="AF3886" s="31" t="s">
        <v>44475</v>
      </c>
      <c r="AG3886" s="31">
        <v>30</v>
      </c>
      <c r="AH3886" s="31" t="s">
        <v>44475</v>
      </c>
      <c r="AI3886" s="31" t="s">
        <v>42771</v>
      </c>
      <c r="AJ3886" s="31">
        <v>46</v>
      </c>
      <c r="AK3886" s="31" t="s">
        <v>44476</v>
      </c>
      <c r="AL3886" s="31" t="s">
        <v>44477</v>
      </c>
      <c r="AM3886" s="31">
        <v>147</v>
      </c>
      <c r="AN3886" s="1">
        <f>IF(X3886="",0,1)</f>
        <v>1</v>
      </c>
      <c r="AO3886" s="1">
        <f>IF(AI3886="",0,1)</f>
        <v>1</v>
      </c>
      <c r="AP3886" s="30">
        <f>DATE(YEAR(AE3886),MONTH(AE3886),DAY(AE3886))</f>
        <v>46299</v>
      </c>
      <c r="AQ3886" s="1" t="str">
        <f>IF(COUNTIF('同场线路Rotas do mesmo SC'!A:A,C3886)&gt;0,"Sim","Não")</f>
        <v>Não</v>
      </c>
      <c r="AR3886" s="1" t="str">
        <f>IF(COUNTIF(揽收业务网点!A:A,P3886)&gt;0,"Sim","Não")</f>
        <v>Não</v>
      </c>
    </row>
    <row r="3887" spans="1:44">
      <c r="A3887" s="31" t="s">
        <v>44478</v>
      </c>
      <c r="B3887" s="31" t="s">
        <v>379</v>
      </c>
      <c r="C3887" s="31" t="s">
        <v>44479</v>
      </c>
      <c r="D3887" s="31" t="s">
        <v>15072</v>
      </c>
      <c r="E3887" s="31" t="s">
        <v>382</v>
      </c>
      <c r="F3887" s="31" t="s">
        <v>7279</v>
      </c>
      <c r="G3887" s="31">
        <v>28</v>
      </c>
      <c r="H3887" s="31" t="s">
        <v>5542</v>
      </c>
      <c r="I3887" s="31" t="s">
        <v>385</v>
      </c>
      <c r="J3887" s="31" t="s">
        <v>5543</v>
      </c>
      <c r="K3887" s="31" t="s">
        <v>411</v>
      </c>
      <c r="L3887" s="31" t="s">
        <v>5544</v>
      </c>
      <c r="M3887" s="31" t="s">
        <v>44480</v>
      </c>
      <c r="N3887" s="31" t="s">
        <v>44481</v>
      </c>
      <c r="O3887" s="31" t="s">
        <v>1111</v>
      </c>
      <c r="P3887" s="31" t="s">
        <v>1112</v>
      </c>
      <c r="Q3887" s="31" t="s">
        <v>168</v>
      </c>
      <c r="R3887" s="31" t="s">
        <v>44482</v>
      </c>
      <c r="S3887" s="31" t="s">
        <v>44483</v>
      </c>
      <c r="T3887" s="31" t="s">
        <v>44484</v>
      </c>
      <c r="U3887" s="31" t="s">
        <v>44485</v>
      </c>
      <c r="V3887" s="31">
        <v>40</v>
      </c>
      <c r="W3887" s="31" t="s">
        <v>396</v>
      </c>
      <c r="X3887" s="31" t="s">
        <v>44486</v>
      </c>
      <c r="Y3887" s="31" t="s">
        <v>40051</v>
      </c>
      <c r="Z3887" s="31" t="s">
        <v>44487</v>
      </c>
      <c r="AA3887" s="31" t="s">
        <v>44487</v>
      </c>
      <c r="AB3887" s="31" t="s">
        <v>9380</v>
      </c>
      <c r="AC3887" s="31" t="s">
        <v>9381</v>
      </c>
      <c r="AD3887" s="31" t="s">
        <v>168</v>
      </c>
      <c r="AE3887" s="31" t="s">
        <v>40265</v>
      </c>
      <c r="AF3887" s="31" t="s">
        <v>44488</v>
      </c>
      <c r="AG3887" s="31">
        <v>28</v>
      </c>
      <c r="AH3887" s="31" t="s">
        <v>44488</v>
      </c>
      <c r="AI3887" s="31" t="s">
        <v>44489</v>
      </c>
      <c r="AJ3887" s="31">
        <v>23</v>
      </c>
      <c r="AK3887" s="31" t="s">
        <v>44490</v>
      </c>
      <c r="AL3887" s="31" t="s">
        <v>44491</v>
      </c>
      <c r="AM3887" s="31">
        <v>229</v>
      </c>
      <c r="AN3887" s="1">
        <f>IF(X3887="",0,1)</f>
        <v>1</v>
      </c>
      <c r="AO3887" s="1">
        <f>IF(AI3887="",0,1)</f>
        <v>1</v>
      </c>
      <c r="AP3887" s="30">
        <f>DATE(YEAR(AE3887),MONTH(AE3887),DAY(AE3887))</f>
        <v>46299</v>
      </c>
      <c r="AQ3887" s="1" t="str">
        <f>IF(COUNTIF('同场线路Rotas do mesmo SC'!A:A,C3887)&gt;0,"Sim","Não")</f>
        <v>Não</v>
      </c>
      <c r="AR3887" s="1" t="str">
        <f>IF(COUNTIF(揽收业务网点!A:A,P3887)&gt;0,"Sim","Não")</f>
        <v>Não</v>
      </c>
    </row>
    <row r="3888" spans="1:44">
      <c r="A3888" s="31" t="s">
        <v>44492</v>
      </c>
      <c r="B3888" s="31" t="s">
        <v>379</v>
      </c>
      <c r="C3888" s="31" t="s">
        <v>44493</v>
      </c>
      <c r="D3888" s="31" t="s">
        <v>15072</v>
      </c>
      <c r="E3888" s="31" t="s">
        <v>640</v>
      </c>
      <c r="F3888" s="31" t="s">
        <v>7279</v>
      </c>
      <c r="G3888" s="31">
        <v>61</v>
      </c>
      <c r="H3888" s="31" t="s">
        <v>9771</v>
      </c>
      <c r="I3888" s="31" t="s">
        <v>868</v>
      </c>
      <c r="J3888" s="31" t="s">
        <v>1225</v>
      </c>
      <c r="K3888" s="31" t="s">
        <v>387</v>
      </c>
      <c r="L3888" s="31" t="s">
        <v>1226</v>
      </c>
      <c r="M3888" s="31" t="s">
        <v>36617</v>
      </c>
      <c r="N3888" s="31" t="s">
        <v>36618</v>
      </c>
      <c r="O3888" s="31" t="s">
        <v>1372</v>
      </c>
      <c r="P3888" s="31" t="s">
        <v>34</v>
      </c>
      <c r="Q3888" s="31" t="s">
        <v>11</v>
      </c>
      <c r="R3888" s="31" t="s">
        <v>7313</v>
      </c>
      <c r="S3888" s="31" t="s">
        <v>7313</v>
      </c>
      <c r="T3888" s="31" t="s">
        <v>44494</v>
      </c>
      <c r="U3888" s="31" t="s">
        <v>44495</v>
      </c>
      <c r="V3888" s="31">
        <v>202</v>
      </c>
      <c r="W3888" s="31" t="s">
        <v>396</v>
      </c>
      <c r="X3888" s="31"/>
      <c r="Y3888" s="31" t="s">
        <v>39889</v>
      </c>
      <c r="Z3888" s="31"/>
      <c r="AA3888" s="31"/>
      <c r="AB3888" s="31" t="s">
        <v>653</v>
      </c>
      <c r="AC3888" s="31" t="s">
        <v>654</v>
      </c>
      <c r="AD3888" s="31" t="s">
        <v>11</v>
      </c>
      <c r="AE3888" s="31" t="s">
        <v>39959</v>
      </c>
      <c r="AF3888" s="31" t="s">
        <v>44496</v>
      </c>
      <c r="AG3888" s="31">
        <v>-261</v>
      </c>
      <c r="AH3888" s="31" t="s">
        <v>44496</v>
      </c>
      <c r="AI3888" s="31" t="s">
        <v>44497</v>
      </c>
      <c r="AJ3888" s="31">
        <v>474</v>
      </c>
      <c r="AK3888" s="31" t="s">
        <v>44498</v>
      </c>
      <c r="AL3888" s="31" t="s">
        <v>44499</v>
      </c>
      <c r="AM3888" s="31">
        <v>2489</v>
      </c>
      <c r="AN3888" s="1">
        <f>IF(X3888="",0,1)</f>
        <v>0</v>
      </c>
      <c r="AO3888" s="1">
        <f>IF(AI3888="",0,1)</f>
        <v>1</v>
      </c>
      <c r="AP3888" s="30">
        <f>DATE(YEAR(AE3888),MONTH(AE3888),DAY(AE3888))</f>
        <v>46299</v>
      </c>
      <c r="AQ3888" s="1" t="str">
        <f>IF(COUNTIF('同场线路Rotas do mesmo SC'!A:A,C3888)&gt;0,"Sim","Não")</f>
        <v>Não</v>
      </c>
      <c r="AR3888" s="1" t="str">
        <f>IF(COUNTIF(揽收业务网点!A:A,P3888)&gt;0,"Sim","Não")</f>
        <v>Sim</v>
      </c>
    </row>
    <row r="3889" spans="1:44">
      <c r="A3889" s="31" t="s">
        <v>44500</v>
      </c>
      <c r="B3889" s="31" t="s">
        <v>379</v>
      </c>
      <c r="C3889" s="31" t="s">
        <v>44501</v>
      </c>
      <c r="D3889" s="31" t="s">
        <v>15072</v>
      </c>
      <c r="E3889" s="31" t="s">
        <v>382</v>
      </c>
      <c r="F3889" s="31" t="s">
        <v>7279</v>
      </c>
      <c r="G3889" s="31">
        <v>30</v>
      </c>
      <c r="H3889" s="31" t="s">
        <v>14978</v>
      </c>
      <c r="I3889" s="31" t="s">
        <v>385</v>
      </c>
      <c r="J3889" s="31" t="s">
        <v>2437</v>
      </c>
      <c r="K3889" s="31" t="s">
        <v>387</v>
      </c>
      <c r="L3889" s="31" t="s">
        <v>2438</v>
      </c>
      <c r="M3889" s="31" t="s">
        <v>14979</v>
      </c>
      <c r="N3889" s="31" t="s">
        <v>14980</v>
      </c>
      <c r="O3889" s="31" t="s">
        <v>1111</v>
      </c>
      <c r="P3889" s="31" t="s">
        <v>1112</v>
      </c>
      <c r="Q3889" s="31" t="s">
        <v>168</v>
      </c>
      <c r="R3889" s="31" t="s">
        <v>18647</v>
      </c>
      <c r="S3889" s="31" t="s">
        <v>22426</v>
      </c>
      <c r="T3889" s="31" t="s">
        <v>44502</v>
      </c>
      <c r="U3889" s="31" t="s">
        <v>41191</v>
      </c>
      <c r="V3889" s="31">
        <v>29</v>
      </c>
      <c r="W3889" s="31" t="s">
        <v>396</v>
      </c>
      <c r="X3889" s="31" t="s">
        <v>44503</v>
      </c>
      <c r="Y3889" s="31" t="s">
        <v>40051</v>
      </c>
      <c r="Z3889" s="31" t="s">
        <v>44504</v>
      </c>
      <c r="AA3889" s="31" t="s">
        <v>44504</v>
      </c>
      <c r="AB3889" s="31" t="s">
        <v>44505</v>
      </c>
      <c r="AC3889" s="31" t="s">
        <v>44506</v>
      </c>
      <c r="AD3889" s="31" t="s">
        <v>168</v>
      </c>
      <c r="AE3889" s="31" t="s">
        <v>44507</v>
      </c>
      <c r="AF3889" s="31" t="s">
        <v>44508</v>
      </c>
      <c r="AG3889" s="31">
        <v>-10</v>
      </c>
      <c r="AH3889" s="31" t="s">
        <v>44508</v>
      </c>
      <c r="AI3889" s="31" t="s">
        <v>44509</v>
      </c>
      <c r="AJ3889" s="31">
        <v>117</v>
      </c>
      <c r="AK3889" s="31" t="s">
        <v>44510</v>
      </c>
      <c r="AL3889" s="31" t="s">
        <v>44511</v>
      </c>
      <c r="AM3889" s="31">
        <v>112</v>
      </c>
      <c r="AN3889" s="1">
        <f>IF(X3889="",0,1)</f>
        <v>1</v>
      </c>
      <c r="AO3889" s="1">
        <f>IF(AI3889="",0,1)</f>
        <v>1</v>
      </c>
      <c r="AP3889" s="30">
        <f>DATE(YEAR(AE3889),MONTH(AE3889),DAY(AE3889))</f>
        <v>46299</v>
      </c>
      <c r="AQ3889" s="1" t="str">
        <f>IF(COUNTIF('同场线路Rotas do mesmo SC'!A:A,C3889)&gt;0,"Sim","Não")</f>
        <v>Não</v>
      </c>
      <c r="AR3889" s="1" t="str">
        <f>IF(COUNTIF(揽收业务网点!A:A,P3889)&gt;0,"Sim","Não")</f>
        <v>Não</v>
      </c>
    </row>
    <row r="3890" spans="1:44">
      <c r="A3890" s="31" t="s">
        <v>44512</v>
      </c>
      <c r="B3890" s="31" t="s">
        <v>379</v>
      </c>
      <c r="C3890" s="31" t="s">
        <v>44513</v>
      </c>
      <c r="D3890" s="31" t="s">
        <v>15072</v>
      </c>
      <c r="E3890" s="31" t="s">
        <v>382</v>
      </c>
      <c r="F3890" s="31" t="s">
        <v>7279</v>
      </c>
      <c r="G3890" s="31">
        <v>15</v>
      </c>
      <c r="H3890" s="31" t="s">
        <v>29563</v>
      </c>
      <c r="I3890" s="31" t="s">
        <v>868</v>
      </c>
      <c r="J3890" s="31" t="s">
        <v>8252</v>
      </c>
      <c r="K3890" s="31" t="s">
        <v>387</v>
      </c>
      <c r="L3890" s="31" t="s">
        <v>8252</v>
      </c>
      <c r="M3890" s="31" t="s">
        <v>29564</v>
      </c>
      <c r="N3890" s="31" t="s">
        <v>29565</v>
      </c>
      <c r="O3890" s="31" t="s">
        <v>1111</v>
      </c>
      <c r="P3890" s="31" t="s">
        <v>1112</v>
      </c>
      <c r="Q3890" s="31" t="s">
        <v>168</v>
      </c>
      <c r="R3890" s="31" t="s">
        <v>44514</v>
      </c>
      <c r="S3890" s="31" t="s">
        <v>7164</v>
      </c>
      <c r="T3890" s="31" t="s">
        <v>44515</v>
      </c>
      <c r="U3890" s="31" t="s">
        <v>44516</v>
      </c>
      <c r="V3890" s="31">
        <v>67</v>
      </c>
      <c r="W3890" s="31" t="s">
        <v>396</v>
      </c>
      <c r="X3890" s="31" t="s">
        <v>42668</v>
      </c>
      <c r="Y3890" s="31" t="s">
        <v>40051</v>
      </c>
      <c r="Z3890" s="31" t="s">
        <v>44517</v>
      </c>
      <c r="AA3890" s="31" t="s">
        <v>44517</v>
      </c>
      <c r="AB3890" s="31" t="s">
        <v>44518</v>
      </c>
      <c r="AC3890" s="31" t="s">
        <v>44519</v>
      </c>
      <c r="AD3890" s="31" t="s">
        <v>168</v>
      </c>
      <c r="AE3890" s="31" t="s">
        <v>40265</v>
      </c>
      <c r="AF3890" s="31" t="s">
        <v>44520</v>
      </c>
      <c r="AG3890" s="31">
        <v>6</v>
      </c>
      <c r="AH3890" s="31" t="s">
        <v>44520</v>
      </c>
      <c r="AI3890" s="31" t="s">
        <v>44521</v>
      </c>
      <c r="AJ3890" s="31">
        <v>26</v>
      </c>
      <c r="AK3890" s="31" t="s">
        <v>44522</v>
      </c>
      <c r="AL3890" s="31" t="s">
        <v>44523</v>
      </c>
      <c r="AM3890" s="31">
        <v>80</v>
      </c>
      <c r="AN3890" s="1">
        <f>IF(X3890="",0,1)</f>
        <v>1</v>
      </c>
      <c r="AO3890" s="1">
        <f>IF(AI3890="",0,1)</f>
        <v>1</v>
      </c>
      <c r="AP3890" s="30">
        <f>DATE(YEAR(AE3890),MONTH(AE3890),DAY(AE3890))</f>
        <v>46299</v>
      </c>
      <c r="AQ3890" s="1" t="str">
        <f>IF(COUNTIF('同场线路Rotas do mesmo SC'!A:A,C3890)&gt;0,"Sim","Não")</f>
        <v>Não</v>
      </c>
      <c r="AR3890" s="1" t="str">
        <f>IF(COUNTIF(揽收业务网点!A:A,P3890)&gt;0,"Sim","Não")</f>
        <v>Não</v>
      </c>
    </row>
    <row r="3891" spans="1:44">
      <c r="A3891" s="31" t="s">
        <v>44524</v>
      </c>
      <c r="B3891" s="31" t="s">
        <v>379</v>
      </c>
      <c r="C3891" s="31" t="s">
        <v>44525</v>
      </c>
      <c r="D3891" s="31" t="s">
        <v>15072</v>
      </c>
      <c r="E3891" s="31" t="s">
        <v>382</v>
      </c>
      <c r="F3891" s="31" t="s">
        <v>7279</v>
      </c>
      <c r="G3891" s="31">
        <v>26</v>
      </c>
      <c r="H3891" s="31" t="s">
        <v>7309</v>
      </c>
      <c r="I3891" s="31" t="s">
        <v>385</v>
      </c>
      <c r="J3891" s="31" t="s">
        <v>6050</v>
      </c>
      <c r="K3891" s="31" t="s">
        <v>387</v>
      </c>
      <c r="L3891" s="31" t="s">
        <v>6051</v>
      </c>
      <c r="M3891" s="31" t="s">
        <v>7794</v>
      </c>
      <c r="N3891" s="31" t="s">
        <v>7795</v>
      </c>
      <c r="O3891" s="31" t="s">
        <v>1111</v>
      </c>
      <c r="P3891" s="31" t="s">
        <v>1112</v>
      </c>
      <c r="Q3891" s="31" t="s">
        <v>168</v>
      </c>
      <c r="R3891" s="31" t="s">
        <v>1071</v>
      </c>
      <c r="S3891" s="31" t="s">
        <v>42764</v>
      </c>
      <c r="T3891" s="31" t="s">
        <v>44526</v>
      </c>
      <c r="U3891" s="31" t="s">
        <v>44527</v>
      </c>
      <c r="V3891" s="31">
        <v>45</v>
      </c>
      <c r="W3891" s="31" t="s">
        <v>396</v>
      </c>
      <c r="X3891" s="31" t="s">
        <v>44528</v>
      </c>
      <c r="Y3891" s="31" t="s">
        <v>40265</v>
      </c>
      <c r="Z3891" s="31" t="s">
        <v>44529</v>
      </c>
      <c r="AA3891" s="31" t="s">
        <v>44529</v>
      </c>
      <c r="AB3891" s="31" t="s">
        <v>9634</v>
      </c>
      <c r="AC3891" s="31" t="s">
        <v>9635</v>
      </c>
      <c r="AD3891" s="31" t="s">
        <v>168</v>
      </c>
      <c r="AE3891" s="31" t="s">
        <v>44052</v>
      </c>
      <c r="AF3891" s="31" t="s">
        <v>44530</v>
      </c>
      <c r="AG3891" s="31">
        <v>-41</v>
      </c>
      <c r="AH3891" s="31" t="s">
        <v>44530</v>
      </c>
      <c r="AI3891" s="31" t="s">
        <v>44531</v>
      </c>
      <c r="AJ3891" s="31">
        <v>15</v>
      </c>
      <c r="AK3891" s="31" t="s">
        <v>44532</v>
      </c>
      <c r="AL3891" s="31" t="s">
        <v>44533</v>
      </c>
      <c r="AM3891" s="31">
        <v>216</v>
      </c>
      <c r="AN3891" s="1">
        <f>IF(X3891="",0,1)</f>
        <v>1</v>
      </c>
      <c r="AO3891" s="1">
        <f>IF(AI3891="",0,1)</f>
        <v>1</v>
      </c>
      <c r="AP3891" s="30">
        <f>DATE(YEAR(AE3891),MONTH(AE3891),DAY(AE3891))</f>
        <v>46299</v>
      </c>
      <c r="AQ3891" s="1" t="str">
        <f>IF(COUNTIF('同场线路Rotas do mesmo SC'!A:A,C3891)&gt;0,"Sim","Não")</f>
        <v>Não</v>
      </c>
      <c r="AR3891" s="1" t="str">
        <f>IF(COUNTIF(揽收业务网点!A:A,P3891)&gt;0,"Sim","Não")</f>
        <v>Não</v>
      </c>
    </row>
    <row r="3892" spans="1:44">
      <c r="A3892" s="31" t="s">
        <v>44534</v>
      </c>
      <c r="B3892" s="31" t="s">
        <v>379</v>
      </c>
      <c r="C3892" s="31" t="s">
        <v>44535</v>
      </c>
      <c r="D3892" s="31" t="s">
        <v>15072</v>
      </c>
      <c r="E3892" s="31" t="s">
        <v>382</v>
      </c>
      <c r="F3892" s="31" t="s">
        <v>7279</v>
      </c>
      <c r="G3892" s="31">
        <v>15</v>
      </c>
      <c r="H3892" s="31" t="s">
        <v>9355</v>
      </c>
      <c r="I3892" s="31" t="s">
        <v>385</v>
      </c>
      <c r="J3892" s="31" t="s">
        <v>6050</v>
      </c>
      <c r="K3892" s="31" t="s">
        <v>387</v>
      </c>
      <c r="L3892" s="31" t="s">
        <v>6051</v>
      </c>
      <c r="M3892" s="31" t="s">
        <v>9356</v>
      </c>
      <c r="N3892" s="31" t="s">
        <v>9357</v>
      </c>
      <c r="O3892" s="31" t="s">
        <v>1111</v>
      </c>
      <c r="P3892" s="31" t="s">
        <v>1112</v>
      </c>
      <c r="Q3892" s="31" t="s">
        <v>168</v>
      </c>
      <c r="R3892" s="31" t="s">
        <v>13613</v>
      </c>
      <c r="S3892" s="31" t="s">
        <v>44536</v>
      </c>
      <c r="T3892" s="31" t="s">
        <v>44537</v>
      </c>
      <c r="U3892" s="31" t="s">
        <v>44538</v>
      </c>
      <c r="V3892" s="31">
        <v>42</v>
      </c>
      <c r="W3892" s="31" t="s">
        <v>396</v>
      </c>
      <c r="X3892" s="31" t="s">
        <v>44539</v>
      </c>
      <c r="Y3892" s="31" t="s">
        <v>40051</v>
      </c>
      <c r="Z3892" s="31" t="s">
        <v>44540</v>
      </c>
      <c r="AA3892" s="31" t="s">
        <v>44540</v>
      </c>
      <c r="AB3892" s="31" t="s">
        <v>12441</v>
      </c>
      <c r="AC3892" s="31" t="s">
        <v>12442</v>
      </c>
      <c r="AD3892" s="31" t="s">
        <v>168</v>
      </c>
      <c r="AE3892" s="31" t="s">
        <v>41684</v>
      </c>
      <c r="AF3892" s="31" t="s">
        <v>44541</v>
      </c>
      <c r="AG3892" s="31">
        <v>-2</v>
      </c>
      <c r="AH3892" s="31" t="s">
        <v>44541</v>
      </c>
      <c r="AI3892" s="31" t="s">
        <v>44542</v>
      </c>
      <c r="AJ3892" s="31">
        <v>44</v>
      </c>
      <c r="AK3892" s="31" t="s">
        <v>44543</v>
      </c>
      <c r="AL3892" s="31" t="s">
        <v>44544</v>
      </c>
      <c r="AM3892" s="31">
        <v>268</v>
      </c>
      <c r="AN3892" s="1">
        <f>IF(X3892="",0,1)</f>
        <v>1</v>
      </c>
      <c r="AO3892" s="1">
        <f>IF(AI3892="",0,1)</f>
        <v>1</v>
      </c>
      <c r="AP3892" s="30">
        <f>DATE(YEAR(AE3892),MONTH(AE3892),DAY(AE3892))</f>
        <v>46299</v>
      </c>
      <c r="AQ3892" s="1" t="str">
        <f>IF(COUNTIF('同场线路Rotas do mesmo SC'!A:A,C3892)&gt;0,"Sim","Não")</f>
        <v>Não</v>
      </c>
      <c r="AR3892" s="1" t="str">
        <f>IF(COUNTIF(揽收业务网点!A:A,P3892)&gt;0,"Sim","Não")</f>
        <v>Não</v>
      </c>
    </row>
    <row r="3893" spans="1:44">
      <c r="A3893" s="31" t="s">
        <v>44545</v>
      </c>
      <c r="B3893" s="31" t="s">
        <v>379</v>
      </c>
      <c r="C3893" s="31" t="s">
        <v>44546</v>
      </c>
      <c r="D3893" s="31" t="s">
        <v>15072</v>
      </c>
      <c r="E3893" s="31" t="s">
        <v>382</v>
      </c>
      <c r="F3893" s="31" t="s">
        <v>7279</v>
      </c>
      <c r="G3893" s="31">
        <v>95</v>
      </c>
      <c r="H3893" s="31" t="s">
        <v>14340</v>
      </c>
      <c r="I3893" s="31" t="s">
        <v>868</v>
      </c>
      <c r="J3893" s="31" t="s">
        <v>7072</v>
      </c>
      <c r="K3893" s="31" t="s">
        <v>387</v>
      </c>
      <c r="L3893" s="31" t="s">
        <v>13906</v>
      </c>
      <c r="M3893" s="31" t="s">
        <v>14341</v>
      </c>
      <c r="N3893" s="31" t="s">
        <v>14342</v>
      </c>
      <c r="O3893" s="31" t="s">
        <v>1435</v>
      </c>
      <c r="P3893" s="31" t="s">
        <v>1436</v>
      </c>
      <c r="Q3893" s="31" t="s">
        <v>5</v>
      </c>
      <c r="R3893" s="31" t="s">
        <v>17610</v>
      </c>
      <c r="S3893" s="31" t="s">
        <v>44547</v>
      </c>
      <c r="T3893" s="31" t="s">
        <v>44548</v>
      </c>
      <c r="U3893" s="31" t="s">
        <v>44549</v>
      </c>
      <c r="V3893" s="31">
        <v>163</v>
      </c>
      <c r="W3893" s="31" t="s">
        <v>396</v>
      </c>
      <c r="X3893" s="31" t="s">
        <v>44550</v>
      </c>
      <c r="Y3893" s="31" t="s">
        <v>40052</v>
      </c>
      <c r="Z3893" s="31" t="s">
        <v>40265</v>
      </c>
      <c r="AA3893" s="31" t="s">
        <v>40265</v>
      </c>
      <c r="AB3893" s="31" t="s">
        <v>14346</v>
      </c>
      <c r="AC3893" s="31" t="s">
        <v>14347</v>
      </c>
      <c r="AD3893" s="31" t="s">
        <v>5</v>
      </c>
      <c r="AE3893" s="31" t="s">
        <v>44551</v>
      </c>
      <c r="AF3893" s="31" t="s">
        <v>41437</v>
      </c>
      <c r="AG3893" s="31">
        <v>-81</v>
      </c>
      <c r="AH3893" s="31" t="s">
        <v>41437</v>
      </c>
      <c r="AI3893" s="31" t="s">
        <v>44552</v>
      </c>
      <c r="AJ3893" s="31">
        <v>55</v>
      </c>
      <c r="AK3893" s="31" t="s">
        <v>44553</v>
      </c>
      <c r="AL3893" s="31" t="s">
        <v>44554</v>
      </c>
      <c r="AM3893" s="31">
        <v>26</v>
      </c>
      <c r="AN3893" s="1">
        <f>IF(X3893="",0,1)</f>
        <v>1</v>
      </c>
      <c r="AO3893" s="1">
        <f>IF(AI3893="",0,1)</f>
        <v>1</v>
      </c>
      <c r="AP3893" s="30">
        <f>DATE(YEAR(AE3893),MONTH(AE3893),DAY(AE3893))</f>
        <v>46299</v>
      </c>
      <c r="AQ3893" s="1" t="str">
        <f>IF(COUNTIF('同场线路Rotas do mesmo SC'!A:A,C3893)&gt;0,"Sim","Não")</f>
        <v>Não</v>
      </c>
      <c r="AR3893" s="1" t="str">
        <f>IF(COUNTIF(揽收业务网点!A:A,P3893)&gt;0,"Sim","Não")</f>
        <v>Não</v>
      </c>
    </row>
    <row r="3894" spans="1:44">
      <c r="A3894" s="31" t="s">
        <v>44555</v>
      </c>
      <c r="B3894" s="31" t="s">
        <v>379</v>
      </c>
      <c r="C3894" s="31" t="s">
        <v>44556</v>
      </c>
      <c r="D3894" s="31" t="s">
        <v>15072</v>
      </c>
      <c r="E3894" s="31" t="s">
        <v>382</v>
      </c>
      <c r="F3894" s="31" t="s">
        <v>7279</v>
      </c>
      <c r="G3894" s="31">
        <v>15</v>
      </c>
      <c r="H3894" s="31" t="s">
        <v>8720</v>
      </c>
      <c r="I3894" s="31" t="s">
        <v>409</v>
      </c>
      <c r="J3894" s="31" t="s">
        <v>5543</v>
      </c>
      <c r="K3894" s="31" t="s">
        <v>411</v>
      </c>
      <c r="L3894" s="31" t="s">
        <v>5544</v>
      </c>
      <c r="M3894" s="31" t="s">
        <v>9307</v>
      </c>
      <c r="N3894" s="31" t="s">
        <v>9308</v>
      </c>
      <c r="O3894" s="31" t="s">
        <v>1111</v>
      </c>
      <c r="P3894" s="31" t="s">
        <v>1112</v>
      </c>
      <c r="Q3894" s="31" t="s">
        <v>168</v>
      </c>
      <c r="R3894" s="31" t="s">
        <v>44557</v>
      </c>
      <c r="S3894" s="31" t="s">
        <v>44558</v>
      </c>
      <c r="T3894" s="31" t="s">
        <v>44559</v>
      </c>
      <c r="U3894" s="31" t="s">
        <v>44560</v>
      </c>
      <c r="V3894" s="31">
        <v>60</v>
      </c>
      <c r="W3894" s="31" t="s">
        <v>396</v>
      </c>
      <c r="X3894" s="31" t="s">
        <v>44561</v>
      </c>
      <c r="Y3894" s="31" t="s">
        <v>40051</v>
      </c>
      <c r="Z3894" s="31" t="s">
        <v>44562</v>
      </c>
      <c r="AA3894" s="31" t="s">
        <v>44562</v>
      </c>
      <c r="AB3894" s="31" t="s">
        <v>8728</v>
      </c>
      <c r="AC3894" s="31" t="s">
        <v>8729</v>
      </c>
      <c r="AD3894" s="31" t="s">
        <v>168</v>
      </c>
      <c r="AE3894" s="31" t="s">
        <v>44563</v>
      </c>
      <c r="AF3894" s="31" t="s">
        <v>44564</v>
      </c>
      <c r="AG3894" s="31">
        <v>-12</v>
      </c>
      <c r="AH3894" s="31" t="s">
        <v>44564</v>
      </c>
      <c r="AI3894" s="31" t="s">
        <v>44565</v>
      </c>
      <c r="AJ3894" s="31">
        <v>57</v>
      </c>
      <c r="AK3894" s="31" t="s">
        <v>41095</v>
      </c>
      <c r="AL3894" s="31" t="s">
        <v>44566</v>
      </c>
      <c r="AM3894" s="31">
        <v>163</v>
      </c>
      <c r="AN3894" s="1">
        <f>IF(X3894="",0,1)</f>
        <v>1</v>
      </c>
      <c r="AO3894" s="1">
        <f>IF(AI3894="",0,1)</f>
        <v>1</v>
      </c>
      <c r="AP3894" s="30">
        <f>DATE(YEAR(AE3894),MONTH(AE3894),DAY(AE3894))</f>
        <v>46299</v>
      </c>
      <c r="AQ3894" s="1" t="str">
        <f>IF(COUNTIF('同场线路Rotas do mesmo SC'!A:A,C3894)&gt;0,"Sim","Não")</f>
        <v>Não</v>
      </c>
      <c r="AR3894" s="1" t="str">
        <f>IF(COUNTIF(揽收业务网点!A:A,P3894)&gt;0,"Sim","Não")</f>
        <v>Não</v>
      </c>
    </row>
    <row r="3895" spans="1:44">
      <c r="A3895" s="31" t="s">
        <v>44567</v>
      </c>
      <c r="B3895" s="31" t="s">
        <v>379</v>
      </c>
      <c r="C3895" s="31" t="s">
        <v>44568</v>
      </c>
      <c r="D3895" s="31" t="s">
        <v>15072</v>
      </c>
      <c r="E3895" s="31" t="s">
        <v>382</v>
      </c>
      <c r="F3895" s="31" t="s">
        <v>7279</v>
      </c>
      <c r="G3895" s="31">
        <v>14</v>
      </c>
      <c r="H3895" s="31" t="s">
        <v>6049</v>
      </c>
      <c r="I3895" s="31" t="s">
        <v>385</v>
      </c>
      <c r="J3895" s="31" t="s">
        <v>6050</v>
      </c>
      <c r="K3895" s="31" t="s">
        <v>387</v>
      </c>
      <c r="L3895" s="31" t="s">
        <v>6051</v>
      </c>
      <c r="M3895" s="31" t="s">
        <v>6052</v>
      </c>
      <c r="N3895" s="31" t="s">
        <v>6053</v>
      </c>
      <c r="O3895" s="31" t="s">
        <v>1111</v>
      </c>
      <c r="P3895" s="31" t="s">
        <v>1112</v>
      </c>
      <c r="Q3895" s="31" t="s">
        <v>168</v>
      </c>
      <c r="R3895" s="31" t="s">
        <v>40768</v>
      </c>
      <c r="S3895" s="31" t="s">
        <v>42058</v>
      </c>
      <c r="T3895" s="31" t="s">
        <v>44569</v>
      </c>
      <c r="U3895" s="31" t="s">
        <v>44570</v>
      </c>
      <c r="V3895" s="31">
        <v>76</v>
      </c>
      <c r="W3895" s="31" t="s">
        <v>396</v>
      </c>
      <c r="X3895" s="31" t="s">
        <v>44571</v>
      </c>
      <c r="Y3895" s="31" t="s">
        <v>40051</v>
      </c>
      <c r="Z3895" s="31" t="s">
        <v>44572</v>
      </c>
      <c r="AA3895" s="31" t="s">
        <v>44572</v>
      </c>
      <c r="AB3895" s="31" t="s">
        <v>4453</v>
      </c>
      <c r="AC3895" s="31" t="s">
        <v>4454</v>
      </c>
      <c r="AD3895" s="31" t="s">
        <v>168</v>
      </c>
      <c r="AE3895" s="31" t="s">
        <v>40995</v>
      </c>
      <c r="AF3895" s="31" t="s">
        <v>44573</v>
      </c>
      <c r="AG3895" s="31">
        <v>-64</v>
      </c>
      <c r="AH3895" s="31" t="s">
        <v>44573</v>
      </c>
      <c r="AI3895" s="31"/>
      <c r="AJ3895" s="31">
        <v>83</v>
      </c>
      <c r="AK3895" s="31" t="s">
        <v>44574</v>
      </c>
      <c r="AL3895" s="31" t="s">
        <v>44575</v>
      </c>
      <c r="AM3895" s="31">
        <v>91</v>
      </c>
      <c r="AN3895" s="1">
        <f>IF(X3895="",0,1)</f>
        <v>1</v>
      </c>
      <c r="AO3895" s="1">
        <f>IF(AI3895="",0,1)</f>
        <v>0</v>
      </c>
      <c r="AP3895" s="30">
        <f>DATE(YEAR(AE3895),MONTH(AE3895),DAY(AE3895))</f>
        <v>46299</v>
      </c>
      <c r="AQ3895" s="1" t="str">
        <f>IF(COUNTIF('同场线路Rotas do mesmo SC'!A:A,C3895)&gt;0,"Sim","Não")</f>
        <v>Não</v>
      </c>
      <c r="AR3895" s="1" t="str">
        <f>IF(COUNTIF(揽收业务网点!A:A,P3895)&gt;0,"Sim","Não")</f>
        <v>Não</v>
      </c>
    </row>
    <row r="3896" spans="1:44">
      <c r="A3896" s="31" t="s">
        <v>44576</v>
      </c>
      <c r="B3896" s="31" t="s">
        <v>379</v>
      </c>
      <c r="C3896" s="31" t="s">
        <v>44577</v>
      </c>
      <c r="D3896" s="31" t="s">
        <v>15072</v>
      </c>
      <c r="E3896" s="31" t="s">
        <v>382</v>
      </c>
      <c r="F3896" s="31" t="s">
        <v>7279</v>
      </c>
      <c r="G3896" s="31">
        <v>15</v>
      </c>
      <c r="H3896" s="31" t="s">
        <v>7706</v>
      </c>
      <c r="I3896" s="31" t="s">
        <v>385</v>
      </c>
      <c r="J3896" s="31" t="s">
        <v>5543</v>
      </c>
      <c r="K3896" s="31" t="s">
        <v>411</v>
      </c>
      <c r="L3896" s="31" t="s">
        <v>5544</v>
      </c>
      <c r="M3896" s="31" t="s">
        <v>5545</v>
      </c>
      <c r="N3896" s="31" t="s">
        <v>5546</v>
      </c>
      <c r="O3896" s="31" t="s">
        <v>1111</v>
      </c>
      <c r="P3896" s="31" t="s">
        <v>1112</v>
      </c>
      <c r="Q3896" s="31" t="s">
        <v>168</v>
      </c>
      <c r="R3896" s="31" t="s">
        <v>10088</v>
      </c>
      <c r="S3896" s="31" t="s">
        <v>13262</v>
      </c>
      <c r="T3896" s="31" t="s">
        <v>44578</v>
      </c>
      <c r="U3896" s="31" t="s">
        <v>44579</v>
      </c>
      <c r="V3896" s="31">
        <v>32</v>
      </c>
      <c r="W3896" s="31" t="s">
        <v>396</v>
      </c>
      <c r="X3896" s="31" t="s">
        <v>44580</v>
      </c>
      <c r="Y3896" s="31" t="s">
        <v>40051</v>
      </c>
      <c r="Z3896" s="31" t="s">
        <v>44581</v>
      </c>
      <c r="AA3896" s="31" t="s">
        <v>44581</v>
      </c>
      <c r="AB3896" s="31" t="s">
        <v>44582</v>
      </c>
      <c r="AC3896" s="31" t="s">
        <v>44583</v>
      </c>
      <c r="AD3896" s="31" t="s">
        <v>168</v>
      </c>
      <c r="AE3896" s="31" t="s">
        <v>44584</v>
      </c>
      <c r="AF3896" s="31" t="s">
        <v>44585</v>
      </c>
      <c r="AG3896" s="31">
        <v>-4</v>
      </c>
      <c r="AH3896" s="31" t="s">
        <v>44585</v>
      </c>
      <c r="AI3896" s="31" t="s">
        <v>44586</v>
      </c>
      <c r="AJ3896" s="31">
        <v>64</v>
      </c>
      <c r="AK3896" s="31" t="s">
        <v>44587</v>
      </c>
      <c r="AL3896" s="31" t="s">
        <v>44588</v>
      </c>
      <c r="AM3896" s="31">
        <v>46</v>
      </c>
      <c r="AN3896" s="1">
        <f>IF(X3896="",0,1)</f>
        <v>1</v>
      </c>
      <c r="AO3896" s="1">
        <f>IF(AI3896="",0,1)</f>
        <v>1</v>
      </c>
      <c r="AP3896" s="30">
        <f>DATE(YEAR(AE3896),MONTH(AE3896),DAY(AE3896))</f>
        <v>46299</v>
      </c>
      <c r="AQ3896" s="1" t="str">
        <f>IF(COUNTIF('同场线路Rotas do mesmo SC'!A:A,C3896)&gt;0,"Sim","Não")</f>
        <v>Não</v>
      </c>
      <c r="AR3896" s="1" t="str">
        <f>IF(COUNTIF(揽收业务网点!A:A,P3896)&gt;0,"Sim","Não")</f>
        <v>Não</v>
      </c>
    </row>
    <row r="3897" spans="1:44">
      <c r="A3897" s="31" t="s">
        <v>44589</v>
      </c>
      <c r="B3897" s="31" t="s">
        <v>379</v>
      </c>
      <c r="C3897" s="31" t="s">
        <v>44590</v>
      </c>
      <c r="D3897" s="31" t="s">
        <v>15072</v>
      </c>
      <c r="E3897" s="31" t="s">
        <v>382</v>
      </c>
      <c r="F3897" s="31" t="s">
        <v>7279</v>
      </c>
      <c r="G3897" s="31">
        <v>18</v>
      </c>
      <c r="H3897" s="31" t="s">
        <v>34085</v>
      </c>
      <c r="I3897" s="31" t="s">
        <v>868</v>
      </c>
      <c r="J3897" s="31" t="s">
        <v>5543</v>
      </c>
      <c r="K3897" s="31" t="s">
        <v>411</v>
      </c>
      <c r="L3897" s="31" t="s">
        <v>5544</v>
      </c>
      <c r="M3897" s="31" t="s">
        <v>25078</v>
      </c>
      <c r="N3897" s="31" t="s">
        <v>25079</v>
      </c>
      <c r="O3897" s="31" t="s">
        <v>1111</v>
      </c>
      <c r="P3897" s="31" t="s">
        <v>1112</v>
      </c>
      <c r="Q3897" s="31" t="s">
        <v>168</v>
      </c>
      <c r="R3897" s="31" t="s">
        <v>22241</v>
      </c>
      <c r="S3897" s="31" t="s">
        <v>22241</v>
      </c>
      <c r="T3897" s="31" t="s">
        <v>44591</v>
      </c>
      <c r="U3897" s="31" t="s">
        <v>44592</v>
      </c>
      <c r="V3897" s="31">
        <v>252</v>
      </c>
      <c r="W3897" s="31" t="s">
        <v>396</v>
      </c>
      <c r="X3897" s="31" t="s">
        <v>44593</v>
      </c>
      <c r="Y3897" s="31" t="s">
        <v>40051</v>
      </c>
      <c r="Z3897" s="31" t="s">
        <v>44594</v>
      </c>
      <c r="AA3897" s="31" t="s">
        <v>44594</v>
      </c>
      <c r="AB3897" s="31" t="s">
        <v>44595</v>
      </c>
      <c r="AC3897" s="31" t="s">
        <v>44596</v>
      </c>
      <c r="AD3897" s="31" t="s">
        <v>168</v>
      </c>
      <c r="AE3897" s="31" t="s">
        <v>44310</v>
      </c>
      <c r="AF3897" s="31" t="s">
        <v>44597</v>
      </c>
      <c r="AG3897" s="31">
        <v>4</v>
      </c>
      <c r="AH3897" s="31" t="s">
        <v>44597</v>
      </c>
      <c r="AI3897" s="31"/>
      <c r="AJ3897" s="31">
        <v>102</v>
      </c>
      <c r="AK3897" s="31" t="s">
        <v>44598</v>
      </c>
      <c r="AL3897" s="31" t="s">
        <v>44599</v>
      </c>
      <c r="AM3897" s="31">
        <v>32</v>
      </c>
      <c r="AN3897" s="1">
        <f>IF(X3897="",0,1)</f>
        <v>1</v>
      </c>
      <c r="AO3897" s="1">
        <f>IF(AI3897="",0,1)</f>
        <v>0</v>
      </c>
      <c r="AP3897" s="30">
        <f>DATE(YEAR(AE3897),MONTH(AE3897),DAY(AE3897))</f>
        <v>46299</v>
      </c>
      <c r="AQ3897" s="1" t="str">
        <f>IF(COUNTIF('同场线路Rotas do mesmo SC'!A:A,C3897)&gt;0,"Sim","Não")</f>
        <v>Não</v>
      </c>
      <c r="AR3897" s="1" t="str">
        <f>IF(COUNTIF(揽收业务网点!A:A,P3897)&gt;0,"Sim","Não")</f>
        <v>Não</v>
      </c>
    </row>
    <row r="3898" spans="1:44">
      <c r="A3898" s="31" t="s">
        <v>44600</v>
      </c>
      <c r="B3898" s="31" t="s">
        <v>379</v>
      </c>
      <c r="C3898" s="31" t="s">
        <v>44601</v>
      </c>
      <c r="D3898" s="31" t="s">
        <v>15072</v>
      </c>
      <c r="E3898" s="31" t="s">
        <v>382</v>
      </c>
      <c r="F3898" s="31" t="s">
        <v>7279</v>
      </c>
      <c r="G3898" s="31">
        <v>810</v>
      </c>
      <c r="H3898" s="31" t="s">
        <v>7254</v>
      </c>
      <c r="I3898" s="31" t="s">
        <v>409</v>
      </c>
      <c r="J3898" s="31" t="s">
        <v>7255</v>
      </c>
      <c r="K3898" s="31" t="s">
        <v>387</v>
      </c>
      <c r="L3898" s="31" t="s">
        <v>7256</v>
      </c>
      <c r="M3898" s="31" t="s">
        <v>7257</v>
      </c>
      <c r="N3898" s="31" t="s">
        <v>7258</v>
      </c>
      <c r="O3898" s="31" t="s">
        <v>899</v>
      </c>
      <c r="P3898" s="31" t="s">
        <v>900</v>
      </c>
      <c r="Q3898" s="31" t="s">
        <v>70</v>
      </c>
      <c r="R3898" s="31" t="s">
        <v>44602</v>
      </c>
      <c r="S3898" s="31" t="s">
        <v>44603</v>
      </c>
      <c r="T3898" s="31" t="s">
        <v>44604</v>
      </c>
      <c r="U3898" s="31" t="s">
        <v>44605</v>
      </c>
      <c r="V3898" s="31">
        <v>713</v>
      </c>
      <c r="W3898" s="31" t="s">
        <v>396</v>
      </c>
      <c r="X3898" s="31" t="s">
        <v>44606</v>
      </c>
      <c r="Y3898" s="31" t="s">
        <v>39877</v>
      </c>
      <c r="Z3898" s="31" t="s">
        <v>44607</v>
      </c>
      <c r="AA3898" s="31" t="s">
        <v>44607</v>
      </c>
      <c r="AB3898" s="31" t="s">
        <v>1315</v>
      </c>
      <c r="AC3898" s="31" t="s">
        <v>1316</v>
      </c>
      <c r="AD3898" s="31" t="s">
        <v>70</v>
      </c>
      <c r="AE3898" s="31" t="s">
        <v>44608</v>
      </c>
      <c r="AF3898" s="31" t="s">
        <v>44609</v>
      </c>
      <c r="AG3898" s="31">
        <v>-232</v>
      </c>
      <c r="AH3898" s="31" t="s">
        <v>44609</v>
      </c>
      <c r="AI3898" s="31"/>
      <c r="AJ3898" s="31">
        <v>647</v>
      </c>
      <c r="AK3898" s="31" t="s">
        <v>44610</v>
      </c>
      <c r="AL3898" s="31" t="s">
        <v>44611</v>
      </c>
      <c r="AM3898" s="31">
        <v>121</v>
      </c>
      <c r="AN3898" s="1">
        <f>IF(X3898="",0,1)</f>
        <v>1</v>
      </c>
      <c r="AO3898" s="1">
        <f>IF(AI3898="",0,1)</f>
        <v>0</v>
      </c>
      <c r="AP3898" s="30">
        <f>DATE(YEAR(AE3898),MONTH(AE3898),DAY(AE3898))</f>
        <v>46299</v>
      </c>
      <c r="AQ3898" s="1" t="str">
        <f>IF(COUNTIF('同场线路Rotas do mesmo SC'!A:A,C3898)&gt;0,"Sim","Não")</f>
        <v>Não</v>
      </c>
      <c r="AR3898" s="1" t="str">
        <f>IF(COUNTIF(揽收业务网点!A:A,P3898)&gt;0,"Sim","Não")</f>
        <v>Não</v>
      </c>
    </row>
    <row r="3899" spans="1:44">
      <c r="A3899" s="31" t="s">
        <v>44612</v>
      </c>
      <c r="B3899" s="31" t="s">
        <v>379</v>
      </c>
      <c r="C3899" s="31" t="s">
        <v>44613</v>
      </c>
      <c r="D3899" s="31" t="s">
        <v>15072</v>
      </c>
      <c r="E3899" s="31" t="s">
        <v>382</v>
      </c>
      <c r="F3899" s="31" t="s">
        <v>7279</v>
      </c>
      <c r="G3899" s="31">
        <v>30</v>
      </c>
      <c r="H3899" s="31" t="s">
        <v>14077</v>
      </c>
      <c r="I3899" s="31" t="s">
        <v>702</v>
      </c>
      <c r="J3899" s="31" t="s">
        <v>11760</v>
      </c>
      <c r="K3899" s="31" t="s">
        <v>387</v>
      </c>
      <c r="L3899" s="31" t="s">
        <v>11761</v>
      </c>
      <c r="M3899" s="31" t="s">
        <v>14078</v>
      </c>
      <c r="N3899" s="31" t="s">
        <v>14079</v>
      </c>
      <c r="O3899" s="31" t="s">
        <v>1903</v>
      </c>
      <c r="P3899" s="31" t="s">
        <v>1904</v>
      </c>
      <c r="Q3899" s="31" t="s">
        <v>70</v>
      </c>
      <c r="R3899" s="31" t="s">
        <v>44614</v>
      </c>
      <c r="S3899" s="31" t="s">
        <v>44615</v>
      </c>
      <c r="T3899" s="31" t="s">
        <v>44616</v>
      </c>
      <c r="U3899" s="31" t="s">
        <v>44617</v>
      </c>
      <c r="V3899" s="31">
        <v>341</v>
      </c>
      <c r="W3899" s="31" t="s">
        <v>396</v>
      </c>
      <c r="X3899" s="31" t="s">
        <v>44618</v>
      </c>
      <c r="Y3899" s="31" t="s">
        <v>40051</v>
      </c>
      <c r="Z3899" s="31" t="s">
        <v>44619</v>
      </c>
      <c r="AA3899" s="31" t="s">
        <v>44619</v>
      </c>
      <c r="AB3899" s="31" t="s">
        <v>14086</v>
      </c>
      <c r="AC3899" s="31" t="s">
        <v>76</v>
      </c>
      <c r="AD3899" s="31" t="s">
        <v>70</v>
      </c>
      <c r="AE3899" s="31" t="s">
        <v>40265</v>
      </c>
      <c r="AF3899" s="31" t="s">
        <v>44620</v>
      </c>
      <c r="AG3899" s="31">
        <v>2</v>
      </c>
      <c r="AH3899" s="31" t="s">
        <v>44620</v>
      </c>
      <c r="AI3899" s="31" t="s">
        <v>44621</v>
      </c>
      <c r="AJ3899" s="31">
        <v>50</v>
      </c>
      <c r="AK3899" s="31" t="s">
        <v>44622</v>
      </c>
      <c r="AL3899" s="31" t="s">
        <v>44623</v>
      </c>
      <c r="AM3899" s="31">
        <v>125</v>
      </c>
      <c r="AN3899" s="1">
        <f>IF(X3899="",0,1)</f>
        <v>1</v>
      </c>
      <c r="AO3899" s="1">
        <f>IF(AI3899="",0,1)</f>
        <v>1</v>
      </c>
      <c r="AP3899" s="30">
        <f>DATE(YEAR(AE3899),MONTH(AE3899),DAY(AE3899))</f>
        <v>46299</v>
      </c>
      <c r="AQ3899" s="1" t="str">
        <f>IF(COUNTIF('同场线路Rotas do mesmo SC'!A:A,C3899)&gt;0,"Sim","Não")</f>
        <v>Não</v>
      </c>
      <c r="AR3899" s="1" t="str">
        <f>IF(COUNTIF(揽收业务网点!A:A,P3899)&gt;0,"Sim","Não")</f>
        <v>Não</v>
      </c>
    </row>
    <row r="3900" spans="1:44">
      <c r="A3900" s="31" t="s">
        <v>44624</v>
      </c>
      <c r="B3900" s="31" t="s">
        <v>379</v>
      </c>
      <c r="C3900" s="31" t="s">
        <v>44625</v>
      </c>
      <c r="D3900" s="31" t="s">
        <v>15072</v>
      </c>
      <c r="E3900" s="31" t="s">
        <v>382</v>
      </c>
      <c r="F3900" s="31" t="s">
        <v>7279</v>
      </c>
      <c r="G3900" s="31">
        <v>60</v>
      </c>
      <c r="H3900" s="31" t="s">
        <v>21011</v>
      </c>
      <c r="I3900" s="31" t="s">
        <v>2105</v>
      </c>
      <c r="J3900" s="31" t="s">
        <v>21012</v>
      </c>
      <c r="K3900" s="31" t="s">
        <v>387</v>
      </c>
      <c r="L3900" s="31" t="s">
        <v>21013</v>
      </c>
      <c r="M3900" s="31" t="s">
        <v>21012</v>
      </c>
      <c r="N3900" s="31" t="s">
        <v>21014</v>
      </c>
      <c r="O3900" s="31" t="s">
        <v>1903</v>
      </c>
      <c r="P3900" s="31" t="s">
        <v>1904</v>
      </c>
      <c r="Q3900" s="31" t="s">
        <v>70</v>
      </c>
      <c r="R3900" s="31" t="s">
        <v>44626</v>
      </c>
      <c r="S3900" s="31" t="s">
        <v>6311</v>
      </c>
      <c r="T3900" s="31" t="s">
        <v>44627</v>
      </c>
      <c r="U3900" s="31" t="s">
        <v>42467</v>
      </c>
      <c r="V3900" s="31">
        <v>341</v>
      </c>
      <c r="W3900" s="31" t="s">
        <v>396</v>
      </c>
      <c r="X3900" s="31" t="s">
        <v>44628</v>
      </c>
      <c r="Y3900" s="31" t="s">
        <v>40051</v>
      </c>
      <c r="Z3900" s="31" t="s">
        <v>44629</v>
      </c>
      <c r="AA3900" s="31" t="s">
        <v>44629</v>
      </c>
      <c r="AB3900" s="31" t="s">
        <v>9271</v>
      </c>
      <c r="AC3900" s="31" t="s">
        <v>9272</v>
      </c>
      <c r="AD3900" s="31" t="s">
        <v>70</v>
      </c>
      <c r="AE3900" s="31" t="s">
        <v>40074</v>
      </c>
      <c r="AF3900" s="31" t="s">
        <v>44630</v>
      </c>
      <c r="AG3900" s="31">
        <v>-41</v>
      </c>
      <c r="AH3900" s="31" t="s">
        <v>44630</v>
      </c>
      <c r="AI3900" s="31" t="s">
        <v>44631</v>
      </c>
      <c r="AJ3900" s="31">
        <v>24</v>
      </c>
      <c r="AK3900" s="31" t="s">
        <v>44632</v>
      </c>
      <c r="AL3900" s="31" t="s">
        <v>44633</v>
      </c>
      <c r="AM3900" s="31">
        <v>58</v>
      </c>
      <c r="AN3900" s="1">
        <f>IF(X3900="",0,1)</f>
        <v>1</v>
      </c>
      <c r="AO3900" s="1">
        <f>IF(AI3900="",0,1)</f>
        <v>1</v>
      </c>
      <c r="AP3900" s="30">
        <f>DATE(YEAR(AE3900),MONTH(AE3900),DAY(AE3900))</f>
        <v>46299</v>
      </c>
      <c r="AQ3900" s="1" t="str">
        <f>IF(COUNTIF('同场线路Rotas do mesmo SC'!A:A,C3900)&gt;0,"Sim","Não")</f>
        <v>Não</v>
      </c>
      <c r="AR3900" s="1" t="str">
        <f>IF(COUNTIF(揽收业务网点!A:A,P3900)&gt;0,"Sim","Não")</f>
        <v>Não</v>
      </c>
    </row>
    <row r="3901" spans="1:44">
      <c r="A3901" s="31" t="s">
        <v>44634</v>
      </c>
      <c r="B3901" s="31" t="s">
        <v>379</v>
      </c>
      <c r="C3901" s="31" t="s">
        <v>44635</v>
      </c>
      <c r="D3901" s="31" t="s">
        <v>15072</v>
      </c>
      <c r="E3901" s="31" t="s">
        <v>382</v>
      </c>
      <c r="F3901" s="31" t="s">
        <v>7279</v>
      </c>
      <c r="G3901" s="31">
        <v>40</v>
      </c>
      <c r="H3901" s="31" t="s">
        <v>9262</v>
      </c>
      <c r="I3901" s="31" t="s">
        <v>868</v>
      </c>
      <c r="J3901" s="31" t="s">
        <v>3874</v>
      </c>
      <c r="K3901" s="31" t="s">
        <v>387</v>
      </c>
      <c r="L3901" s="31" t="s">
        <v>3875</v>
      </c>
      <c r="M3901" s="31" t="s">
        <v>9263</v>
      </c>
      <c r="N3901" s="31" t="s">
        <v>9264</v>
      </c>
      <c r="O3901" s="31" t="s">
        <v>1903</v>
      </c>
      <c r="P3901" s="31" t="s">
        <v>1904</v>
      </c>
      <c r="Q3901" s="31" t="s">
        <v>70</v>
      </c>
      <c r="R3901" s="31" t="s">
        <v>29480</v>
      </c>
      <c r="S3901" s="31" t="s">
        <v>44636</v>
      </c>
      <c r="T3901" s="31" t="s">
        <v>44637</v>
      </c>
      <c r="U3901" s="31" t="s">
        <v>44638</v>
      </c>
      <c r="V3901" s="31">
        <v>337</v>
      </c>
      <c r="W3901" s="31" t="s">
        <v>396</v>
      </c>
      <c r="X3901" s="31" t="s">
        <v>44639</v>
      </c>
      <c r="Y3901" s="31" t="s">
        <v>40265</v>
      </c>
      <c r="Z3901" s="31" t="s">
        <v>44640</v>
      </c>
      <c r="AA3901" s="31" t="s">
        <v>44640</v>
      </c>
      <c r="AB3901" s="31" t="s">
        <v>16942</v>
      </c>
      <c r="AC3901" s="31" t="s">
        <v>16943</v>
      </c>
      <c r="AD3901" s="31" t="s">
        <v>70</v>
      </c>
      <c r="AE3901" s="31" t="s">
        <v>41073</v>
      </c>
      <c r="AF3901" s="31" t="s">
        <v>44641</v>
      </c>
      <c r="AG3901" s="31">
        <v>-246</v>
      </c>
      <c r="AH3901" s="31" t="s">
        <v>44641</v>
      </c>
      <c r="AI3901" s="31" t="s">
        <v>41055</v>
      </c>
      <c r="AJ3901" s="31">
        <v>-2</v>
      </c>
      <c r="AK3901" s="31" t="s">
        <v>44642</v>
      </c>
      <c r="AL3901" s="31" t="s">
        <v>44643</v>
      </c>
      <c r="AM3901" s="31">
        <v>116</v>
      </c>
      <c r="AN3901" s="1">
        <f>IF(X3901="",0,1)</f>
        <v>1</v>
      </c>
      <c r="AO3901" s="1">
        <f>IF(AI3901="",0,1)</f>
        <v>1</v>
      </c>
      <c r="AP3901" s="30">
        <f>DATE(YEAR(AE3901),MONTH(AE3901),DAY(AE3901))</f>
        <v>46299</v>
      </c>
      <c r="AQ3901" s="1" t="str">
        <f>IF(COUNTIF('同场线路Rotas do mesmo SC'!A:A,C3901)&gt;0,"Sim","Não")</f>
        <v>Não</v>
      </c>
      <c r="AR3901" s="1" t="str">
        <f>IF(COUNTIF(揽收业务网点!A:A,P3901)&gt;0,"Sim","Não")</f>
        <v>Não</v>
      </c>
    </row>
    <row r="3902" spans="1:44">
      <c r="A3902" s="31" t="s">
        <v>44644</v>
      </c>
      <c r="B3902" s="31" t="s">
        <v>379</v>
      </c>
      <c r="C3902" s="31" t="s">
        <v>44645</v>
      </c>
      <c r="D3902" s="31" t="s">
        <v>15072</v>
      </c>
      <c r="E3902" s="31" t="s">
        <v>382</v>
      </c>
      <c r="F3902" s="31" t="s">
        <v>7279</v>
      </c>
      <c r="G3902" s="31">
        <v>60</v>
      </c>
      <c r="H3902" s="31" t="s">
        <v>2067</v>
      </c>
      <c r="I3902" s="31" t="s">
        <v>702</v>
      </c>
      <c r="J3902" s="31" t="s">
        <v>2068</v>
      </c>
      <c r="K3902" s="31" t="s">
        <v>387</v>
      </c>
      <c r="L3902" s="31" t="s">
        <v>2069</v>
      </c>
      <c r="M3902" s="31" t="s">
        <v>2070</v>
      </c>
      <c r="N3902" s="31" t="s">
        <v>2071</v>
      </c>
      <c r="O3902" s="31" t="s">
        <v>1903</v>
      </c>
      <c r="P3902" s="31" t="s">
        <v>1904</v>
      </c>
      <c r="Q3902" s="31" t="s">
        <v>70</v>
      </c>
      <c r="R3902" s="31" t="s">
        <v>18384</v>
      </c>
      <c r="S3902" s="31" t="s">
        <v>41498</v>
      </c>
      <c r="T3902" s="31" t="s">
        <v>44646</v>
      </c>
      <c r="U3902" s="31" t="s">
        <v>44647</v>
      </c>
      <c r="V3902" s="31">
        <v>282</v>
      </c>
      <c r="W3902" s="31" t="s">
        <v>396</v>
      </c>
      <c r="X3902" s="31" t="s">
        <v>44648</v>
      </c>
      <c r="Y3902" s="31" t="s">
        <v>40051</v>
      </c>
      <c r="Z3902" s="31" t="s">
        <v>44649</v>
      </c>
      <c r="AA3902" s="31" t="s">
        <v>44649</v>
      </c>
      <c r="AB3902" s="31" t="s">
        <v>2072</v>
      </c>
      <c r="AC3902" s="31" t="s">
        <v>82</v>
      </c>
      <c r="AD3902" s="31" t="s">
        <v>70</v>
      </c>
      <c r="AE3902" s="31" t="s">
        <v>40074</v>
      </c>
      <c r="AF3902" s="31" t="s">
        <v>44650</v>
      </c>
      <c r="AG3902" s="31">
        <v>-38</v>
      </c>
      <c r="AH3902" s="31" t="s">
        <v>44650</v>
      </c>
      <c r="AI3902" s="31" t="s">
        <v>44651</v>
      </c>
      <c r="AJ3902" s="31">
        <v>35</v>
      </c>
      <c r="AK3902" s="31" t="s">
        <v>44652</v>
      </c>
      <c r="AL3902" s="31" t="s">
        <v>44653</v>
      </c>
      <c r="AM3902" s="31">
        <v>136</v>
      </c>
      <c r="AN3902" s="1">
        <f>IF(X3902="",0,1)</f>
        <v>1</v>
      </c>
      <c r="AO3902" s="1">
        <f>IF(AI3902="",0,1)</f>
        <v>1</v>
      </c>
      <c r="AP3902" s="30">
        <f>DATE(YEAR(AE3902),MONTH(AE3902),DAY(AE3902))</f>
        <v>46299</v>
      </c>
      <c r="AQ3902" s="1" t="str">
        <f>IF(COUNTIF('同场线路Rotas do mesmo SC'!A:A,C3902)&gt;0,"Sim","Não")</f>
        <v>Não</v>
      </c>
      <c r="AR3902" s="1" t="str">
        <f>IF(COUNTIF(揽收业务网点!A:A,P3902)&gt;0,"Sim","Não")</f>
        <v>Não</v>
      </c>
    </row>
    <row r="3903" spans="1:44">
      <c r="A3903" s="31" t="s">
        <v>44654</v>
      </c>
      <c r="B3903" s="31" t="s">
        <v>379</v>
      </c>
      <c r="C3903" s="31" t="s">
        <v>44655</v>
      </c>
      <c r="D3903" s="31" t="s">
        <v>15072</v>
      </c>
      <c r="E3903" s="31" t="s">
        <v>382</v>
      </c>
      <c r="F3903" s="31" t="s">
        <v>7279</v>
      </c>
      <c r="G3903" s="31">
        <v>60</v>
      </c>
      <c r="H3903" s="31" t="s">
        <v>6018</v>
      </c>
      <c r="I3903" s="31" t="s">
        <v>385</v>
      </c>
      <c r="J3903" s="31" t="s">
        <v>6019</v>
      </c>
      <c r="K3903" s="31" t="s">
        <v>387</v>
      </c>
      <c r="L3903" s="31" t="s">
        <v>6020</v>
      </c>
      <c r="M3903" s="31" t="s">
        <v>6019</v>
      </c>
      <c r="N3903" s="31" t="s">
        <v>6021</v>
      </c>
      <c r="O3903" s="31" t="s">
        <v>1903</v>
      </c>
      <c r="P3903" s="31" t="s">
        <v>1904</v>
      </c>
      <c r="Q3903" s="31" t="s">
        <v>70</v>
      </c>
      <c r="R3903" s="31" t="s">
        <v>17679</v>
      </c>
      <c r="S3903" s="31" t="s">
        <v>17569</v>
      </c>
      <c r="T3903" s="31" t="s">
        <v>44656</v>
      </c>
      <c r="U3903" s="31" t="s">
        <v>44657</v>
      </c>
      <c r="V3903" s="31">
        <v>326</v>
      </c>
      <c r="W3903" s="31" t="s">
        <v>396</v>
      </c>
      <c r="X3903" s="31" t="s">
        <v>44658</v>
      </c>
      <c r="Y3903" s="31" t="s">
        <v>40051</v>
      </c>
      <c r="Z3903" s="31" t="s">
        <v>44659</v>
      </c>
      <c r="AA3903" s="31" t="s">
        <v>44659</v>
      </c>
      <c r="AB3903" s="31" t="s">
        <v>6027</v>
      </c>
      <c r="AC3903" s="31" t="s">
        <v>6028</v>
      </c>
      <c r="AD3903" s="31" t="s">
        <v>70</v>
      </c>
      <c r="AE3903" s="31" t="s">
        <v>40074</v>
      </c>
      <c r="AF3903" s="31" t="s">
        <v>44660</v>
      </c>
      <c r="AG3903" s="31">
        <v>-40</v>
      </c>
      <c r="AH3903" s="31" t="s">
        <v>44660</v>
      </c>
      <c r="AI3903" s="31" t="s">
        <v>40806</v>
      </c>
      <c r="AJ3903" s="31">
        <v>43</v>
      </c>
      <c r="AK3903" s="31" t="s">
        <v>44661</v>
      </c>
      <c r="AL3903" s="31" t="s">
        <v>44662</v>
      </c>
      <c r="AM3903" s="31">
        <v>38</v>
      </c>
      <c r="AN3903" s="1">
        <f>IF(X3903="",0,1)</f>
        <v>1</v>
      </c>
      <c r="AO3903" s="1">
        <f>IF(AI3903="",0,1)</f>
        <v>1</v>
      </c>
      <c r="AP3903" s="30">
        <f>DATE(YEAR(AE3903),MONTH(AE3903),DAY(AE3903))</f>
        <v>46299</v>
      </c>
      <c r="AQ3903" s="1" t="str">
        <f>IF(COUNTIF('同场线路Rotas do mesmo SC'!A:A,C3903)&gt;0,"Sim","Não")</f>
        <v>Não</v>
      </c>
      <c r="AR3903" s="1" t="str">
        <f>IF(COUNTIF(揽收业务网点!A:A,P3903)&gt;0,"Sim","Não")</f>
        <v>Não</v>
      </c>
    </row>
    <row r="3904" spans="1:44">
      <c r="A3904" s="31" t="s">
        <v>44663</v>
      </c>
      <c r="B3904" s="31" t="s">
        <v>379</v>
      </c>
      <c r="C3904" s="31" t="s">
        <v>44664</v>
      </c>
      <c r="D3904" s="31" t="s">
        <v>15072</v>
      </c>
      <c r="E3904" s="31" t="s">
        <v>382</v>
      </c>
      <c r="F3904" s="31" t="s">
        <v>7279</v>
      </c>
      <c r="G3904" s="31">
        <v>40</v>
      </c>
      <c r="H3904" s="31" t="s">
        <v>5572</v>
      </c>
      <c r="I3904" s="31" t="s">
        <v>702</v>
      </c>
      <c r="J3904" s="31" t="s">
        <v>2068</v>
      </c>
      <c r="K3904" s="31" t="s">
        <v>387</v>
      </c>
      <c r="L3904" s="31" t="s">
        <v>2069</v>
      </c>
      <c r="M3904" s="31" t="s">
        <v>5573</v>
      </c>
      <c r="N3904" s="31" t="s">
        <v>5574</v>
      </c>
      <c r="O3904" s="31" t="s">
        <v>1903</v>
      </c>
      <c r="P3904" s="31" t="s">
        <v>1904</v>
      </c>
      <c r="Q3904" s="31" t="s">
        <v>70</v>
      </c>
      <c r="R3904" s="31" t="s">
        <v>16839</v>
      </c>
      <c r="S3904" s="31" t="s">
        <v>5791</v>
      </c>
      <c r="T3904" s="31" t="s">
        <v>44665</v>
      </c>
      <c r="U3904" s="31" t="s">
        <v>44666</v>
      </c>
      <c r="V3904" s="31">
        <v>351</v>
      </c>
      <c r="W3904" s="31" t="s">
        <v>396</v>
      </c>
      <c r="X3904" s="31" t="s">
        <v>44667</v>
      </c>
      <c r="Y3904" s="31" t="s">
        <v>40241</v>
      </c>
      <c r="Z3904" s="31" t="s">
        <v>44668</v>
      </c>
      <c r="AA3904" s="31" t="s">
        <v>44668</v>
      </c>
      <c r="AB3904" s="31" t="s">
        <v>5581</v>
      </c>
      <c r="AC3904" s="31" t="s">
        <v>5582</v>
      </c>
      <c r="AD3904" s="31" t="s">
        <v>70</v>
      </c>
      <c r="AE3904" s="31" t="s">
        <v>40265</v>
      </c>
      <c r="AF3904" s="31" t="s">
        <v>41142</v>
      </c>
      <c r="AG3904" s="31">
        <v>-5</v>
      </c>
      <c r="AH3904" s="31" t="s">
        <v>41142</v>
      </c>
      <c r="AI3904" s="31" t="s">
        <v>42015</v>
      </c>
      <c r="AJ3904" s="31">
        <v>20</v>
      </c>
      <c r="AK3904" s="31" t="s">
        <v>44669</v>
      </c>
      <c r="AL3904" s="31" t="s">
        <v>44670</v>
      </c>
      <c r="AM3904" s="31">
        <v>1439</v>
      </c>
      <c r="AN3904" s="1">
        <f>IF(X3904="",0,1)</f>
        <v>1</v>
      </c>
      <c r="AO3904" s="1">
        <f>IF(AI3904="",0,1)</f>
        <v>1</v>
      </c>
      <c r="AP3904" s="30">
        <f>DATE(YEAR(AE3904),MONTH(AE3904),DAY(AE3904))</f>
        <v>46299</v>
      </c>
      <c r="AQ3904" s="1" t="str">
        <f>IF(COUNTIF('同场线路Rotas do mesmo SC'!A:A,C3904)&gt;0,"Sim","Não")</f>
        <v>Não</v>
      </c>
      <c r="AR3904" s="1" t="str">
        <f>IF(COUNTIF(揽收业务网点!A:A,P3904)&gt;0,"Sim","Não")</f>
        <v>Não</v>
      </c>
    </row>
    <row r="3905" spans="1:44">
      <c r="A3905" s="31" t="s">
        <v>44671</v>
      </c>
      <c r="B3905" s="31" t="s">
        <v>379</v>
      </c>
      <c r="C3905" s="31" t="s">
        <v>44672</v>
      </c>
      <c r="D3905" s="31" t="s">
        <v>15072</v>
      </c>
      <c r="E3905" s="31" t="s">
        <v>382</v>
      </c>
      <c r="F3905" s="31" t="s">
        <v>7279</v>
      </c>
      <c r="G3905" s="31">
        <v>60</v>
      </c>
      <c r="H3905" s="31" t="s">
        <v>3855</v>
      </c>
      <c r="I3905" s="31" t="s">
        <v>385</v>
      </c>
      <c r="J3905" s="31" t="s">
        <v>3856</v>
      </c>
      <c r="K3905" s="31" t="s">
        <v>387</v>
      </c>
      <c r="L3905" s="31" t="s">
        <v>3857</v>
      </c>
      <c r="M3905" s="31" t="s">
        <v>3856</v>
      </c>
      <c r="N3905" s="31" t="s">
        <v>44673</v>
      </c>
      <c r="O3905" s="31" t="s">
        <v>1903</v>
      </c>
      <c r="P3905" s="31" t="s">
        <v>1904</v>
      </c>
      <c r="Q3905" s="31" t="s">
        <v>70</v>
      </c>
      <c r="R3905" s="31" t="s">
        <v>44674</v>
      </c>
      <c r="S3905" s="31" t="s">
        <v>5431</v>
      </c>
      <c r="T3905" s="31" t="s">
        <v>44675</v>
      </c>
      <c r="U3905" s="31" t="s">
        <v>44676</v>
      </c>
      <c r="V3905" s="31">
        <v>342</v>
      </c>
      <c r="W3905" s="31" t="s">
        <v>396</v>
      </c>
      <c r="X3905" s="31" t="s">
        <v>44677</v>
      </c>
      <c r="Y3905" s="31" t="s">
        <v>40051</v>
      </c>
      <c r="Z3905" s="31" t="s">
        <v>44678</v>
      </c>
      <c r="AA3905" s="31" t="s">
        <v>44678</v>
      </c>
      <c r="AB3905" s="31" t="s">
        <v>3865</v>
      </c>
      <c r="AC3905" s="31" t="s">
        <v>3866</v>
      </c>
      <c r="AD3905" s="31" t="s">
        <v>70</v>
      </c>
      <c r="AE3905" s="31" t="s">
        <v>40074</v>
      </c>
      <c r="AF3905" s="31" t="s">
        <v>44679</v>
      </c>
      <c r="AG3905" s="31">
        <v>-58</v>
      </c>
      <c r="AH3905" s="31" t="s">
        <v>44679</v>
      </c>
      <c r="AI3905" s="31" t="s">
        <v>44680</v>
      </c>
      <c r="AJ3905" s="31">
        <v>66</v>
      </c>
      <c r="AK3905" s="31" t="s">
        <v>44681</v>
      </c>
      <c r="AL3905" s="31" t="s">
        <v>44682</v>
      </c>
      <c r="AM3905" s="31">
        <v>80</v>
      </c>
      <c r="AN3905" s="1">
        <f>IF(X3905="",0,1)</f>
        <v>1</v>
      </c>
      <c r="AO3905" s="1">
        <f>IF(AI3905="",0,1)</f>
        <v>1</v>
      </c>
      <c r="AP3905" s="30">
        <f>DATE(YEAR(AE3905),MONTH(AE3905),DAY(AE3905))</f>
        <v>46299</v>
      </c>
      <c r="AQ3905" s="1" t="str">
        <f>IF(COUNTIF('同场线路Rotas do mesmo SC'!A:A,C3905)&gt;0,"Sim","Não")</f>
        <v>Não</v>
      </c>
      <c r="AR3905" s="1" t="str">
        <f>IF(COUNTIF(揽收业务网点!A:A,P3905)&gt;0,"Sim","Não")</f>
        <v>Não</v>
      </c>
    </row>
    <row r="3906" spans="1:44">
      <c r="A3906" s="31" t="s">
        <v>44683</v>
      </c>
      <c r="B3906" s="31" t="s">
        <v>379</v>
      </c>
      <c r="C3906" s="31" t="s">
        <v>44684</v>
      </c>
      <c r="D3906" s="31" t="s">
        <v>15072</v>
      </c>
      <c r="E3906" s="31" t="s">
        <v>382</v>
      </c>
      <c r="F3906" s="31" t="s">
        <v>7279</v>
      </c>
      <c r="G3906" s="31">
        <v>60</v>
      </c>
      <c r="H3906" s="31" t="s">
        <v>11759</v>
      </c>
      <c r="I3906" s="31" t="s">
        <v>702</v>
      </c>
      <c r="J3906" s="31" t="s">
        <v>11760</v>
      </c>
      <c r="K3906" s="31" t="s">
        <v>387</v>
      </c>
      <c r="L3906" s="31" t="s">
        <v>11761</v>
      </c>
      <c r="M3906" s="31" t="s">
        <v>11762</v>
      </c>
      <c r="N3906" s="31" t="s">
        <v>11763</v>
      </c>
      <c r="O3906" s="31" t="s">
        <v>1903</v>
      </c>
      <c r="P3906" s="31" t="s">
        <v>1904</v>
      </c>
      <c r="Q3906" s="31" t="s">
        <v>70</v>
      </c>
      <c r="R3906" s="31" t="s">
        <v>6662</v>
      </c>
      <c r="S3906" s="31" t="s">
        <v>20468</v>
      </c>
      <c r="T3906" s="31" t="s">
        <v>44685</v>
      </c>
      <c r="U3906" s="31" t="s">
        <v>44686</v>
      </c>
      <c r="V3906" s="31">
        <v>332</v>
      </c>
      <c r="W3906" s="31" t="s">
        <v>396</v>
      </c>
      <c r="X3906" s="31" t="s">
        <v>44687</v>
      </c>
      <c r="Y3906" s="31" t="s">
        <v>40051</v>
      </c>
      <c r="Z3906" s="31" t="s">
        <v>44688</v>
      </c>
      <c r="AA3906" s="31" t="s">
        <v>44688</v>
      </c>
      <c r="AB3906" s="31" t="s">
        <v>11770</v>
      </c>
      <c r="AC3906" s="31" t="s">
        <v>11771</v>
      </c>
      <c r="AD3906" s="31" t="s">
        <v>70</v>
      </c>
      <c r="AE3906" s="31" t="s">
        <v>40074</v>
      </c>
      <c r="AF3906" s="31" t="s">
        <v>41141</v>
      </c>
      <c r="AG3906" s="31">
        <v>-39</v>
      </c>
      <c r="AH3906" s="31" t="s">
        <v>41141</v>
      </c>
      <c r="AI3906" s="31" t="s">
        <v>44689</v>
      </c>
      <c r="AJ3906" s="31">
        <v>74</v>
      </c>
      <c r="AK3906" s="31" t="s">
        <v>44690</v>
      </c>
      <c r="AL3906" s="31" t="s">
        <v>44691</v>
      </c>
      <c r="AM3906" s="31">
        <v>89</v>
      </c>
      <c r="AN3906" s="1">
        <f>IF(X3906="",0,1)</f>
        <v>1</v>
      </c>
      <c r="AO3906" s="1">
        <f>IF(AI3906="",0,1)</f>
        <v>1</v>
      </c>
      <c r="AP3906" s="30">
        <f>DATE(YEAR(AE3906),MONTH(AE3906),DAY(AE3906))</f>
        <v>46299</v>
      </c>
      <c r="AQ3906" s="1" t="str">
        <f>IF(COUNTIF('同场线路Rotas do mesmo SC'!A:A,C3906)&gt;0,"Sim","Não")</f>
        <v>Não</v>
      </c>
      <c r="AR3906" s="1" t="str">
        <f>IF(COUNTIF(揽收业务网点!A:A,P3906)&gt;0,"Sim","Não")</f>
        <v>Não</v>
      </c>
    </row>
    <row r="3907" spans="1:44">
      <c r="A3907" s="31" t="s">
        <v>44692</v>
      </c>
      <c r="B3907" s="31" t="s">
        <v>379</v>
      </c>
      <c r="C3907" s="31" t="s">
        <v>44693</v>
      </c>
      <c r="D3907" s="31" t="s">
        <v>15072</v>
      </c>
      <c r="E3907" s="31" t="s">
        <v>382</v>
      </c>
      <c r="F3907" s="31" t="s">
        <v>7279</v>
      </c>
      <c r="G3907" s="31">
        <v>60</v>
      </c>
      <c r="H3907" s="31" t="s">
        <v>3873</v>
      </c>
      <c r="I3907" s="31" t="s">
        <v>385</v>
      </c>
      <c r="J3907" s="31" t="s">
        <v>3874</v>
      </c>
      <c r="K3907" s="31" t="s">
        <v>387</v>
      </c>
      <c r="L3907" s="31" t="s">
        <v>3875</v>
      </c>
      <c r="M3907" s="31" t="s">
        <v>5216</v>
      </c>
      <c r="N3907" s="31" t="s">
        <v>5217</v>
      </c>
      <c r="O3907" s="31" t="s">
        <v>1903</v>
      </c>
      <c r="P3907" s="31" t="s">
        <v>1904</v>
      </c>
      <c r="Q3907" s="31" t="s">
        <v>70</v>
      </c>
      <c r="R3907" s="31" t="s">
        <v>44694</v>
      </c>
      <c r="S3907" s="31" t="s">
        <v>44381</v>
      </c>
      <c r="T3907" s="31" t="s">
        <v>44695</v>
      </c>
      <c r="U3907" s="31" t="s">
        <v>44696</v>
      </c>
      <c r="V3907" s="31">
        <v>332</v>
      </c>
      <c r="W3907" s="31" t="s">
        <v>396</v>
      </c>
      <c r="X3907" s="31" t="s">
        <v>44697</v>
      </c>
      <c r="Y3907" s="31" t="s">
        <v>40051</v>
      </c>
      <c r="Z3907" s="31" t="s">
        <v>44698</v>
      </c>
      <c r="AA3907" s="31" t="s">
        <v>44698</v>
      </c>
      <c r="AB3907" s="31" t="s">
        <v>5224</v>
      </c>
      <c r="AC3907" s="31" t="s">
        <v>5225</v>
      </c>
      <c r="AD3907" s="31" t="s">
        <v>70</v>
      </c>
      <c r="AE3907" s="31" t="s">
        <v>40074</v>
      </c>
      <c r="AF3907" s="31" t="s">
        <v>44699</v>
      </c>
      <c r="AG3907" s="31">
        <v>-91</v>
      </c>
      <c r="AH3907" s="31" t="s">
        <v>44699</v>
      </c>
      <c r="AI3907" s="31"/>
      <c r="AJ3907" s="31">
        <v>75</v>
      </c>
      <c r="AK3907" s="31" t="s">
        <v>44700</v>
      </c>
      <c r="AL3907" s="31" t="s">
        <v>44701</v>
      </c>
      <c r="AM3907" s="31">
        <v>104</v>
      </c>
      <c r="AN3907" s="1">
        <f>IF(X3907="",0,1)</f>
        <v>1</v>
      </c>
      <c r="AO3907" s="1">
        <f>IF(AI3907="",0,1)</f>
        <v>0</v>
      </c>
      <c r="AP3907" s="30">
        <f>DATE(YEAR(AE3907),MONTH(AE3907),DAY(AE3907))</f>
        <v>46299</v>
      </c>
      <c r="AQ3907" s="1" t="str">
        <f>IF(COUNTIF('同场线路Rotas do mesmo SC'!A:A,C3907)&gt;0,"Sim","Não")</f>
        <v>Não</v>
      </c>
      <c r="AR3907" s="1" t="str">
        <f>IF(COUNTIF(揽收业务网点!A:A,P3907)&gt;0,"Sim","Não")</f>
        <v>Não</v>
      </c>
    </row>
    <row r="3908" spans="1:44">
      <c r="A3908" s="31" t="s">
        <v>44702</v>
      </c>
      <c r="B3908" s="31" t="s">
        <v>379</v>
      </c>
      <c r="C3908" s="31" t="s">
        <v>44703</v>
      </c>
      <c r="D3908" s="31" t="s">
        <v>15072</v>
      </c>
      <c r="E3908" s="31" t="s">
        <v>382</v>
      </c>
      <c r="F3908" s="31" t="s">
        <v>7279</v>
      </c>
      <c r="G3908" s="31">
        <v>150</v>
      </c>
      <c r="H3908" s="31" t="s">
        <v>31548</v>
      </c>
      <c r="I3908" s="31" t="s">
        <v>385</v>
      </c>
      <c r="J3908" s="31" t="s">
        <v>5116</v>
      </c>
      <c r="K3908" s="31" t="s">
        <v>387</v>
      </c>
      <c r="L3908" s="31" t="s">
        <v>5117</v>
      </c>
      <c r="M3908" s="31" t="s">
        <v>31549</v>
      </c>
      <c r="N3908" s="31" t="s">
        <v>31550</v>
      </c>
      <c r="O3908" s="31" t="s">
        <v>1903</v>
      </c>
      <c r="P3908" s="31" t="s">
        <v>1904</v>
      </c>
      <c r="Q3908" s="31" t="s">
        <v>70</v>
      </c>
      <c r="R3908" s="31" t="s">
        <v>44704</v>
      </c>
      <c r="S3908" s="31" t="s">
        <v>44705</v>
      </c>
      <c r="T3908" s="31" t="s">
        <v>44706</v>
      </c>
      <c r="U3908" s="31" t="s">
        <v>44707</v>
      </c>
      <c r="V3908" s="31">
        <v>339</v>
      </c>
      <c r="W3908" s="31" t="s">
        <v>396</v>
      </c>
      <c r="X3908" s="31" t="s">
        <v>44708</v>
      </c>
      <c r="Y3908" s="31" t="s">
        <v>40265</v>
      </c>
      <c r="Z3908" s="31" t="s">
        <v>44709</v>
      </c>
      <c r="AA3908" s="31" t="s">
        <v>44709</v>
      </c>
      <c r="AB3908" s="31" t="s">
        <v>8680</v>
      </c>
      <c r="AC3908" s="31" t="s">
        <v>8681</v>
      </c>
      <c r="AD3908" s="31" t="s">
        <v>70</v>
      </c>
      <c r="AE3908" s="31" t="s">
        <v>40429</v>
      </c>
      <c r="AF3908" s="31" t="s">
        <v>44710</v>
      </c>
      <c r="AG3908" s="31">
        <v>-94</v>
      </c>
      <c r="AH3908" s="31" t="s">
        <v>44710</v>
      </c>
      <c r="AI3908" s="31" t="s">
        <v>44711</v>
      </c>
      <c r="AJ3908" s="31">
        <v>52</v>
      </c>
      <c r="AK3908" s="31" t="s">
        <v>44712</v>
      </c>
      <c r="AL3908" s="31" t="s">
        <v>44713</v>
      </c>
      <c r="AM3908" s="31">
        <v>90</v>
      </c>
      <c r="AN3908" s="1">
        <f>IF(X3908="",0,1)</f>
        <v>1</v>
      </c>
      <c r="AO3908" s="1">
        <f>IF(AI3908="",0,1)</f>
        <v>1</v>
      </c>
      <c r="AP3908" s="30">
        <f>DATE(YEAR(AE3908),MONTH(AE3908),DAY(AE3908))</f>
        <v>46299</v>
      </c>
      <c r="AQ3908" s="1" t="str">
        <f>IF(COUNTIF('同场线路Rotas do mesmo SC'!A:A,C3908)&gt;0,"Sim","Não")</f>
        <v>Não</v>
      </c>
      <c r="AR3908" s="1" t="str">
        <f>IF(COUNTIF(揽收业务网点!A:A,P3908)&gt;0,"Sim","Não")</f>
        <v>Não</v>
      </c>
    </row>
    <row r="3909" spans="1:44">
      <c r="A3909" s="31" t="s">
        <v>44714</v>
      </c>
      <c r="B3909" s="31" t="s">
        <v>379</v>
      </c>
      <c r="C3909" s="31" t="s">
        <v>44715</v>
      </c>
      <c r="D3909" s="31" t="s">
        <v>15072</v>
      </c>
      <c r="E3909" s="31" t="s">
        <v>382</v>
      </c>
      <c r="F3909" s="31" t="s">
        <v>7279</v>
      </c>
      <c r="G3909" s="31">
        <v>120</v>
      </c>
      <c r="H3909" s="31" t="s">
        <v>4320</v>
      </c>
      <c r="I3909" s="31" t="s">
        <v>702</v>
      </c>
      <c r="J3909" s="31" t="s">
        <v>1899</v>
      </c>
      <c r="K3909" s="31" t="s">
        <v>387</v>
      </c>
      <c r="L3909" s="31" t="s">
        <v>1900</v>
      </c>
      <c r="M3909" s="31" t="s">
        <v>1901</v>
      </c>
      <c r="N3909" s="31" t="s">
        <v>1902</v>
      </c>
      <c r="O3909" s="31" t="s">
        <v>1903</v>
      </c>
      <c r="P3909" s="31" t="s">
        <v>1904</v>
      </c>
      <c r="Q3909" s="31" t="s">
        <v>70</v>
      </c>
      <c r="R3909" s="31" t="s">
        <v>44716</v>
      </c>
      <c r="S3909" s="31" t="s">
        <v>44717</v>
      </c>
      <c r="T3909" s="31" t="s">
        <v>44718</v>
      </c>
      <c r="U3909" s="31" t="s">
        <v>41866</v>
      </c>
      <c r="V3909" s="31">
        <v>428</v>
      </c>
      <c r="W3909" s="31" t="s">
        <v>396</v>
      </c>
      <c r="X3909" s="31" t="s">
        <v>42832</v>
      </c>
      <c r="Y3909" s="31" t="s">
        <v>44719</v>
      </c>
      <c r="Z3909" s="31" t="s">
        <v>44720</v>
      </c>
      <c r="AA3909" s="31" t="s">
        <v>44720</v>
      </c>
      <c r="AB3909" s="31" t="s">
        <v>1642</v>
      </c>
      <c r="AC3909" s="31" t="s">
        <v>1643</v>
      </c>
      <c r="AD3909" s="31" t="s">
        <v>70</v>
      </c>
      <c r="AE3909" s="31" t="s">
        <v>42577</v>
      </c>
      <c r="AF3909" s="31" t="s">
        <v>44721</v>
      </c>
      <c r="AG3909" s="31">
        <v>0</v>
      </c>
      <c r="AH3909" s="31" t="s">
        <v>44721</v>
      </c>
      <c r="AI3909" s="31" t="s">
        <v>44722</v>
      </c>
      <c r="AJ3909" s="31">
        <v>15</v>
      </c>
      <c r="AK3909" s="31" t="s">
        <v>44723</v>
      </c>
      <c r="AL3909" s="31" t="s">
        <v>44724</v>
      </c>
      <c r="AM3909" s="31">
        <v>244</v>
      </c>
      <c r="AN3909" s="1">
        <f>IF(X3909="",0,1)</f>
        <v>1</v>
      </c>
      <c r="AO3909" s="1">
        <f>IF(AI3909="",0,1)</f>
        <v>1</v>
      </c>
      <c r="AP3909" s="30">
        <f>DATE(YEAR(AE3909),MONTH(AE3909),DAY(AE3909))</f>
        <v>46299</v>
      </c>
      <c r="AQ3909" s="1" t="str">
        <f>IF(COUNTIF('同场线路Rotas do mesmo SC'!A:A,C3909)&gt;0,"Sim","Não")</f>
        <v>Não</v>
      </c>
      <c r="AR3909" s="1" t="str">
        <f>IF(COUNTIF(揽收业务网点!A:A,P3909)&gt;0,"Sim","Não")</f>
        <v>Não</v>
      </c>
    </row>
    <row r="3910" spans="1:44">
      <c r="A3910" s="31" t="s">
        <v>44725</v>
      </c>
      <c r="B3910" s="31" t="s">
        <v>379</v>
      </c>
      <c r="C3910" s="31" t="s">
        <v>38471</v>
      </c>
      <c r="D3910" s="31" t="s">
        <v>15072</v>
      </c>
      <c r="E3910" s="31" t="s">
        <v>382</v>
      </c>
      <c r="F3910" s="31" t="s">
        <v>7279</v>
      </c>
      <c r="G3910" s="31">
        <v>120</v>
      </c>
      <c r="H3910" s="31" t="s">
        <v>1898</v>
      </c>
      <c r="I3910" s="31" t="s">
        <v>409</v>
      </c>
      <c r="J3910" s="31" t="s">
        <v>1899</v>
      </c>
      <c r="K3910" s="31" t="s">
        <v>387</v>
      </c>
      <c r="L3910" s="31" t="s">
        <v>1900</v>
      </c>
      <c r="M3910" s="31" t="s">
        <v>1899</v>
      </c>
      <c r="N3910" s="31" t="s">
        <v>44726</v>
      </c>
      <c r="O3910" s="31" t="s">
        <v>1903</v>
      </c>
      <c r="P3910" s="31" t="s">
        <v>1904</v>
      </c>
      <c r="Q3910" s="31" t="s">
        <v>70</v>
      </c>
      <c r="R3910" s="31" t="s">
        <v>18655</v>
      </c>
      <c r="S3910" s="31" t="s">
        <v>44727</v>
      </c>
      <c r="T3910" s="31" t="s">
        <v>44728</v>
      </c>
      <c r="U3910" s="31" t="s">
        <v>44729</v>
      </c>
      <c r="V3910" s="31">
        <v>1</v>
      </c>
      <c r="W3910" s="31" t="s">
        <v>396</v>
      </c>
      <c r="X3910" s="31" t="s">
        <v>44730</v>
      </c>
      <c r="Y3910" s="31" t="s">
        <v>40125</v>
      </c>
      <c r="Z3910" s="31" t="s">
        <v>44731</v>
      </c>
      <c r="AA3910" s="31" t="s">
        <v>44731</v>
      </c>
      <c r="AB3910" s="31" t="s">
        <v>1642</v>
      </c>
      <c r="AC3910" s="31" t="s">
        <v>1643</v>
      </c>
      <c r="AD3910" s="31" t="s">
        <v>70</v>
      </c>
      <c r="AE3910" s="31" t="s">
        <v>41406</v>
      </c>
      <c r="AF3910" s="31" t="s">
        <v>44732</v>
      </c>
      <c r="AG3910" s="31">
        <v>103</v>
      </c>
      <c r="AH3910" s="31" t="s">
        <v>44732</v>
      </c>
      <c r="AI3910" s="31" t="s">
        <v>44733</v>
      </c>
      <c r="AJ3910" s="31">
        <v>184</v>
      </c>
      <c r="AK3910" s="31" t="s">
        <v>44734</v>
      </c>
      <c r="AL3910" s="31" t="s">
        <v>44735</v>
      </c>
      <c r="AM3910" s="31">
        <v>108</v>
      </c>
      <c r="AN3910" s="1">
        <f>IF(X3910="",0,1)</f>
        <v>1</v>
      </c>
      <c r="AO3910" s="1">
        <f>IF(AI3910="",0,1)</f>
        <v>1</v>
      </c>
      <c r="AP3910" s="30">
        <f>DATE(YEAR(AE3910),MONTH(AE3910),DAY(AE3910))</f>
        <v>46299</v>
      </c>
      <c r="AQ3910" s="1" t="str">
        <f>IF(COUNTIF('同场线路Rotas do mesmo SC'!A:A,C3910)&gt;0,"Sim","Não")</f>
        <v>Não</v>
      </c>
      <c r="AR3910" s="1" t="str">
        <f>IF(COUNTIF(揽收业务网点!A:A,P3910)&gt;0,"Sim","Não")</f>
        <v>Não</v>
      </c>
    </row>
    <row r="3911" spans="1:44">
      <c r="A3911" s="31" t="s">
        <v>44736</v>
      </c>
      <c r="B3911" s="31" t="s">
        <v>379</v>
      </c>
      <c r="C3911" s="31" t="s">
        <v>44737</v>
      </c>
      <c r="D3911" s="31" t="s">
        <v>15072</v>
      </c>
      <c r="E3911" s="31" t="s">
        <v>382</v>
      </c>
      <c r="F3911" s="31" t="s">
        <v>7279</v>
      </c>
      <c r="G3911" s="31">
        <v>60</v>
      </c>
      <c r="H3911" s="31" t="s">
        <v>14367</v>
      </c>
      <c r="I3911" s="31" t="s">
        <v>385</v>
      </c>
      <c r="J3911" s="31" t="s">
        <v>3874</v>
      </c>
      <c r="K3911" s="31" t="s">
        <v>387</v>
      </c>
      <c r="L3911" s="31" t="s">
        <v>3875</v>
      </c>
      <c r="M3911" s="31" t="s">
        <v>14368</v>
      </c>
      <c r="N3911" s="31" t="s">
        <v>14369</v>
      </c>
      <c r="O3911" s="31" t="s">
        <v>1903</v>
      </c>
      <c r="P3911" s="31" t="s">
        <v>1904</v>
      </c>
      <c r="Q3911" s="31" t="s">
        <v>70</v>
      </c>
      <c r="R3911" s="31" t="s">
        <v>22596</v>
      </c>
      <c r="S3911" s="31" t="s">
        <v>14543</v>
      </c>
      <c r="T3911" s="31" t="s">
        <v>44738</v>
      </c>
      <c r="U3911" s="31" t="s">
        <v>44739</v>
      </c>
      <c r="V3911" s="31">
        <v>135</v>
      </c>
      <c r="W3911" s="31" t="s">
        <v>396</v>
      </c>
      <c r="X3911" s="31" t="s">
        <v>44740</v>
      </c>
      <c r="Y3911" s="31" t="s">
        <v>40051</v>
      </c>
      <c r="Z3911" s="31" t="s">
        <v>44741</v>
      </c>
      <c r="AA3911" s="31" t="s">
        <v>44741</v>
      </c>
      <c r="AB3911" s="31" t="s">
        <v>7688</v>
      </c>
      <c r="AC3911" s="31" t="s">
        <v>7689</v>
      </c>
      <c r="AD3911" s="31" t="s">
        <v>70</v>
      </c>
      <c r="AE3911" s="31" t="s">
        <v>40074</v>
      </c>
      <c r="AF3911" s="31" t="s">
        <v>44742</v>
      </c>
      <c r="AG3911" s="31">
        <v>-73</v>
      </c>
      <c r="AH3911" s="31" t="s">
        <v>44742</v>
      </c>
      <c r="AI3911" s="31" t="s">
        <v>44743</v>
      </c>
      <c r="AJ3911" s="31">
        <v>94</v>
      </c>
      <c r="AK3911" s="31" t="s">
        <v>44744</v>
      </c>
      <c r="AL3911" s="31" t="s">
        <v>44745</v>
      </c>
      <c r="AM3911" s="31">
        <v>169</v>
      </c>
      <c r="AN3911" s="1">
        <f>IF(X3911="",0,1)</f>
        <v>1</v>
      </c>
      <c r="AO3911" s="1">
        <f>IF(AI3911="",0,1)</f>
        <v>1</v>
      </c>
      <c r="AP3911" s="30">
        <f>DATE(YEAR(AE3911),MONTH(AE3911),DAY(AE3911))</f>
        <v>46299</v>
      </c>
      <c r="AQ3911" s="1" t="str">
        <f>IF(COUNTIF('同场线路Rotas do mesmo SC'!A:A,C3911)&gt;0,"Sim","Não")</f>
        <v>Não</v>
      </c>
      <c r="AR3911" s="1" t="str">
        <f>IF(COUNTIF(揽收业务网点!A:A,P3911)&gt;0,"Sim","Não")</f>
        <v>Não</v>
      </c>
    </row>
    <row r="3912" spans="1:44">
      <c r="A3912" s="31" t="s">
        <v>44746</v>
      </c>
      <c r="B3912" s="31" t="s">
        <v>379</v>
      </c>
      <c r="C3912" s="31" t="s">
        <v>44747</v>
      </c>
      <c r="D3912" s="31" t="s">
        <v>15072</v>
      </c>
      <c r="E3912" s="31" t="s">
        <v>382</v>
      </c>
      <c r="F3912" s="31" t="s">
        <v>7279</v>
      </c>
      <c r="G3912" s="31">
        <v>80</v>
      </c>
      <c r="H3912" s="31" t="s">
        <v>30045</v>
      </c>
      <c r="I3912" s="31" t="s">
        <v>385</v>
      </c>
      <c r="J3912" s="31" t="s">
        <v>11096</v>
      </c>
      <c r="K3912" s="31" t="s">
        <v>387</v>
      </c>
      <c r="L3912" s="31" t="s">
        <v>11097</v>
      </c>
      <c r="M3912" s="31" t="s">
        <v>30046</v>
      </c>
      <c r="N3912" s="31" t="s">
        <v>30047</v>
      </c>
      <c r="O3912" s="31" t="s">
        <v>1903</v>
      </c>
      <c r="P3912" s="31" t="s">
        <v>1904</v>
      </c>
      <c r="Q3912" s="31" t="s">
        <v>70</v>
      </c>
      <c r="R3912" s="31" t="s">
        <v>44748</v>
      </c>
      <c r="S3912" s="31" t="s">
        <v>31919</v>
      </c>
      <c r="T3912" s="31" t="s">
        <v>44749</v>
      </c>
      <c r="U3912" s="31" t="s">
        <v>44750</v>
      </c>
      <c r="V3912" s="31">
        <v>389</v>
      </c>
      <c r="W3912" s="31" t="s">
        <v>396</v>
      </c>
      <c r="X3912" s="31" t="s">
        <v>44751</v>
      </c>
      <c r="Y3912" s="31" t="s">
        <v>40265</v>
      </c>
      <c r="Z3912" s="31" t="s">
        <v>44752</v>
      </c>
      <c r="AA3912" s="31" t="s">
        <v>44752</v>
      </c>
      <c r="AB3912" s="31" t="s">
        <v>11106</v>
      </c>
      <c r="AC3912" s="31" t="s">
        <v>11107</v>
      </c>
      <c r="AD3912" s="31" t="s">
        <v>70</v>
      </c>
      <c r="AE3912" s="31" t="s">
        <v>40596</v>
      </c>
      <c r="AF3912" s="31" t="s">
        <v>44753</v>
      </c>
      <c r="AG3912" s="31">
        <v>-62</v>
      </c>
      <c r="AH3912" s="31" t="s">
        <v>44753</v>
      </c>
      <c r="AI3912" s="31" t="s">
        <v>44754</v>
      </c>
      <c r="AJ3912" s="31">
        <v>99</v>
      </c>
      <c r="AK3912" s="31" t="s">
        <v>44755</v>
      </c>
      <c r="AL3912" s="31" t="s">
        <v>44756</v>
      </c>
      <c r="AM3912" s="31">
        <v>1649</v>
      </c>
      <c r="AN3912" s="1">
        <f>IF(X3912="",0,1)</f>
        <v>1</v>
      </c>
      <c r="AO3912" s="1">
        <f>IF(AI3912="",0,1)</f>
        <v>1</v>
      </c>
      <c r="AP3912" s="30">
        <f>DATE(YEAR(AE3912),MONTH(AE3912),DAY(AE3912))</f>
        <v>46299</v>
      </c>
      <c r="AQ3912" s="1" t="str">
        <f>IF(COUNTIF('同场线路Rotas do mesmo SC'!A:A,C3912)&gt;0,"Sim","Não")</f>
        <v>Não</v>
      </c>
      <c r="AR3912" s="1" t="str">
        <f>IF(COUNTIF(揽收业务网点!A:A,P3912)&gt;0,"Sim","Não")</f>
        <v>Não</v>
      </c>
    </row>
    <row r="3913" spans="1:44">
      <c r="A3913" s="31" t="s">
        <v>44757</v>
      </c>
      <c r="B3913" s="31" t="s">
        <v>379</v>
      </c>
      <c r="C3913" s="31" t="s">
        <v>44758</v>
      </c>
      <c r="D3913" s="31" t="s">
        <v>15072</v>
      </c>
      <c r="E3913" s="31" t="s">
        <v>382</v>
      </c>
      <c r="F3913" s="31" t="s">
        <v>7279</v>
      </c>
      <c r="G3913" s="31">
        <v>60</v>
      </c>
      <c r="H3913" s="31" t="s">
        <v>11415</v>
      </c>
      <c r="I3913" s="31" t="s">
        <v>409</v>
      </c>
      <c r="J3913" s="31" t="s">
        <v>1899</v>
      </c>
      <c r="K3913" s="31" t="s">
        <v>387</v>
      </c>
      <c r="L3913" s="31" t="s">
        <v>1900</v>
      </c>
      <c r="M3913" s="31" t="s">
        <v>11416</v>
      </c>
      <c r="N3913" s="31" t="s">
        <v>11417</v>
      </c>
      <c r="O3913" s="31" t="s">
        <v>1903</v>
      </c>
      <c r="P3913" s="31" t="s">
        <v>1904</v>
      </c>
      <c r="Q3913" s="31" t="s">
        <v>70</v>
      </c>
      <c r="R3913" s="31" t="s">
        <v>44759</v>
      </c>
      <c r="S3913" s="31" t="s">
        <v>44760</v>
      </c>
      <c r="T3913" s="31" t="s">
        <v>44761</v>
      </c>
      <c r="U3913" s="31" t="s">
        <v>44762</v>
      </c>
      <c r="V3913" s="31">
        <v>343</v>
      </c>
      <c r="W3913" s="31" t="s">
        <v>396</v>
      </c>
      <c r="X3913" s="31" t="s">
        <v>44763</v>
      </c>
      <c r="Y3913" s="31" t="s">
        <v>40265</v>
      </c>
      <c r="Z3913" s="31" t="s">
        <v>44764</v>
      </c>
      <c r="AA3913" s="31" t="s">
        <v>44764</v>
      </c>
      <c r="AB3913" s="31" t="s">
        <v>11423</v>
      </c>
      <c r="AC3913" s="31" t="s">
        <v>11424</v>
      </c>
      <c r="AD3913" s="31" t="s">
        <v>70</v>
      </c>
      <c r="AE3913" s="31" t="s">
        <v>40052</v>
      </c>
      <c r="AF3913" s="31" t="s">
        <v>44765</v>
      </c>
      <c r="AG3913" s="31">
        <v>-91</v>
      </c>
      <c r="AH3913" s="31" t="s">
        <v>44765</v>
      </c>
      <c r="AI3913" s="31" t="s">
        <v>44766</v>
      </c>
      <c r="AJ3913" s="31">
        <v>45</v>
      </c>
      <c r="AK3913" s="31" t="s">
        <v>44767</v>
      </c>
      <c r="AL3913" s="31" t="s">
        <v>44768</v>
      </c>
      <c r="AM3913" s="31">
        <v>125</v>
      </c>
      <c r="AN3913" s="1">
        <f>IF(X3913="",0,1)</f>
        <v>1</v>
      </c>
      <c r="AO3913" s="1">
        <f>IF(AI3913="",0,1)</f>
        <v>1</v>
      </c>
      <c r="AP3913" s="30">
        <f>DATE(YEAR(AE3913),MONTH(AE3913),DAY(AE3913))</f>
        <v>46299</v>
      </c>
      <c r="AQ3913" s="1" t="str">
        <f>IF(COUNTIF('同场线路Rotas do mesmo SC'!A:A,C3913)&gt;0,"Sim","Não")</f>
        <v>Não</v>
      </c>
      <c r="AR3913" s="1" t="str">
        <f>IF(COUNTIF(揽收业务网点!A:A,P3913)&gt;0,"Sim","Não")</f>
        <v>Não</v>
      </c>
    </row>
    <row r="3914" spans="1:44">
      <c r="A3914" s="31" t="s">
        <v>44769</v>
      </c>
      <c r="B3914" s="31" t="s">
        <v>379</v>
      </c>
      <c r="C3914" s="31" t="s">
        <v>44770</v>
      </c>
      <c r="D3914" s="31" t="s">
        <v>15072</v>
      </c>
      <c r="E3914" s="31" t="s">
        <v>382</v>
      </c>
      <c r="F3914" s="31" t="s">
        <v>7279</v>
      </c>
      <c r="G3914" s="31">
        <v>90</v>
      </c>
      <c r="H3914" s="31" t="s">
        <v>5215</v>
      </c>
      <c r="I3914" s="31" t="s">
        <v>385</v>
      </c>
      <c r="J3914" s="31" t="s">
        <v>3874</v>
      </c>
      <c r="K3914" s="31" t="s">
        <v>387</v>
      </c>
      <c r="L3914" s="31" t="s">
        <v>3875</v>
      </c>
      <c r="M3914" s="31" t="s">
        <v>7998</v>
      </c>
      <c r="N3914" s="31" t="s">
        <v>7999</v>
      </c>
      <c r="O3914" s="31" t="s">
        <v>1903</v>
      </c>
      <c r="P3914" s="31" t="s">
        <v>1904</v>
      </c>
      <c r="Q3914" s="31" t="s">
        <v>70</v>
      </c>
      <c r="R3914" s="31" t="s">
        <v>3860</v>
      </c>
      <c r="S3914" s="31" t="s">
        <v>19377</v>
      </c>
      <c r="T3914" s="31" t="s">
        <v>44771</v>
      </c>
      <c r="U3914" s="31" t="s">
        <v>44772</v>
      </c>
      <c r="V3914" s="31">
        <v>360</v>
      </c>
      <c r="W3914" s="31" t="s">
        <v>396</v>
      </c>
      <c r="X3914" s="31" t="s">
        <v>44773</v>
      </c>
      <c r="Y3914" s="31" t="s">
        <v>40051</v>
      </c>
      <c r="Z3914" s="31" t="s">
        <v>44774</v>
      </c>
      <c r="AA3914" s="31" t="s">
        <v>44774</v>
      </c>
      <c r="AB3914" s="31" t="s">
        <v>14376</v>
      </c>
      <c r="AC3914" s="31" t="s">
        <v>14377</v>
      </c>
      <c r="AD3914" s="31" t="s">
        <v>70</v>
      </c>
      <c r="AE3914" s="31" t="s">
        <v>40052</v>
      </c>
      <c r="AF3914" s="31" t="s">
        <v>44775</v>
      </c>
      <c r="AG3914" s="31">
        <v>-50</v>
      </c>
      <c r="AH3914" s="31" t="s">
        <v>44775</v>
      </c>
      <c r="AI3914" s="31" t="s">
        <v>44776</v>
      </c>
      <c r="AJ3914" s="31">
        <v>153</v>
      </c>
      <c r="AK3914" s="31" t="s">
        <v>44777</v>
      </c>
      <c r="AL3914" s="31" t="s">
        <v>44778</v>
      </c>
      <c r="AM3914" s="31">
        <v>231</v>
      </c>
      <c r="AN3914" s="1">
        <f>IF(X3914="",0,1)</f>
        <v>1</v>
      </c>
      <c r="AO3914" s="1">
        <f>IF(AI3914="",0,1)</f>
        <v>1</v>
      </c>
      <c r="AP3914" s="30">
        <f>DATE(YEAR(AE3914),MONTH(AE3914),DAY(AE3914))</f>
        <v>46299</v>
      </c>
      <c r="AQ3914" s="1" t="str">
        <f>IF(COUNTIF('同场线路Rotas do mesmo SC'!A:A,C3914)&gt;0,"Sim","Não")</f>
        <v>Não</v>
      </c>
      <c r="AR3914" s="1" t="str">
        <f>IF(COUNTIF(揽收业务网点!A:A,P3914)&gt;0,"Sim","Não")</f>
        <v>Não</v>
      </c>
    </row>
    <row r="3915" spans="1:44">
      <c r="A3915" s="31" t="s">
        <v>44779</v>
      </c>
      <c r="B3915" s="31" t="s">
        <v>379</v>
      </c>
      <c r="C3915" s="31" t="s">
        <v>44780</v>
      </c>
      <c r="D3915" s="31" t="s">
        <v>15072</v>
      </c>
      <c r="E3915" s="31" t="s">
        <v>382</v>
      </c>
      <c r="F3915" s="31" t="s">
        <v>7279</v>
      </c>
      <c r="G3915" s="31">
        <v>120</v>
      </c>
      <c r="H3915" s="31" t="s">
        <v>7997</v>
      </c>
      <c r="I3915" s="31" t="s">
        <v>385</v>
      </c>
      <c r="J3915" s="31" t="s">
        <v>3874</v>
      </c>
      <c r="K3915" s="31" t="s">
        <v>387</v>
      </c>
      <c r="L3915" s="31" t="s">
        <v>3875</v>
      </c>
      <c r="M3915" s="31" t="s">
        <v>44781</v>
      </c>
      <c r="N3915" s="31" t="s">
        <v>44782</v>
      </c>
      <c r="O3915" s="31" t="s">
        <v>1903</v>
      </c>
      <c r="P3915" s="31" t="s">
        <v>1904</v>
      </c>
      <c r="Q3915" s="31" t="s">
        <v>70</v>
      </c>
      <c r="R3915" s="31" t="s">
        <v>38381</v>
      </c>
      <c r="S3915" s="31" t="s">
        <v>44783</v>
      </c>
      <c r="T3915" s="31" t="s">
        <v>44784</v>
      </c>
      <c r="U3915" s="31" t="s">
        <v>44785</v>
      </c>
      <c r="V3915" s="31">
        <v>342</v>
      </c>
      <c r="W3915" s="31" t="s">
        <v>396</v>
      </c>
      <c r="X3915" s="31" t="s">
        <v>41540</v>
      </c>
      <c r="Y3915" s="31" t="s">
        <v>39977</v>
      </c>
      <c r="Z3915" s="31" t="s">
        <v>44786</v>
      </c>
      <c r="AA3915" s="31" t="s">
        <v>44786</v>
      </c>
      <c r="AB3915" s="31" t="s">
        <v>8005</v>
      </c>
      <c r="AC3915" s="31" t="s">
        <v>8006</v>
      </c>
      <c r="AD3915" s="31" t="s">
        <v>70</v>
      </c>
      <c r="AE3915" s="31" t="s">
        <v>40052</v>
      </c>
      <c r="AF3915" s="31" t="s">
        <v>44787</v>
      </c>
      <c r="AG3915" s="31">
        <v>118</v>
      </c>
      <c r="AH3915" s="31" t="s">
        <v>44787</v>
      </c>
      <c r="AI3915" s="31" t="s">
        <v>44788</v>
      </c>
      <c r="AJ3915" s="31">
        <v>48</v>
      </c>
      <c r="AK3915" s="31" t="s">
        <v>44789</v>
      </c>
      <c r="AL3915" s="31" t="s">
        <v>44790</v>
      </c>
      <c r="AM3915" s="31">
        <v>282</v>
      </c>
      <c r="AN3915" s="1">
        <f>IF(X3915="",0,1)</f>
        <v>1</v>
      </c>
      <c r="AO3915" s="1">
        <f>IF(AI3915="",0,1)</f>
        <v>1</v>
      </c>
      <c r="AP3915" s="30">
        <f>DATE(YEAR(AE3915),MONTH(AE3915),DAY(AE3915))</f>
        <v>46299</v>
      </c>
      <c r="AQ3915" s="1" t="str">
        <f>IF(COUNTIF('同场线路Rotas do mesmo SC'!A:A,C3915)&gt;0,"Sim","Não")</f>
        <v>Não</v>
      </c>
      <c r="AR3915" s="1" t="str">
        <f>IF(COUNTIF(揽收业务网点!A:A,P3915)&gt;0,"Sim","Não")</f>
        <v>Não</v>
      </c>
    </row>
    <row r="3916" spans="1:44">
      <c r="A3916" s="31" t="s">
        <v>44791</v>
      </c>
      <c r="B3916" s="31" t="s">
        <v>379</v>
      </c>
      <c r="C3916" s="31" t="s">
        <v>44792</v>
      </c>
      <c r="D3916" s="31" t="s">
        <v>15072</v>
      </c>
      <c r="E3916" s="31" t="s">
        <v>382</v>
      </c>
      <c r="F3916" s="31" t="s">
        <v>7279</v>
      </c>
      <c r="G3916" s="31">
        <v>300</v>
      </c>
      <c r="H3916" s="31" t="s">
        <v>10137</v>
      </c>
      <c r="I3916" s="31" t="s">
        <v>409</v>
      </c>
      <c r="J3916" s="31" t="s">
        <v>10138</v>
      </c>
      <c r="K3916" s="31" t="s">
        <v>387</v>
      </c>
      <c r="L3916" s="31" t="s">
        <v>10139</v>
      </c>
      <c r="M3916" s="31" t="s">
        <v>44793</v>
      </c>
      <c r="N3916" s="31" t="s">
        <v>44794</v>
      </c>
      <c r="O3916" s="31" t="s">
        <v>1903</v>
      </c>
      <c r="P3916" s="31" t="s">
        <v>1904</v>
      </c>
      <c r="Q3916" s="31" t="s">
        <v>70</v>
      </c>
      <c r="R3916" s="31" t="s">
        <v>30570</v>
      </c>
      <c r="S3916" s="31" t="s">
        <v>44795</v>
      </c>
      <c r="T3916" s="31" t="s">
        <v>44796</v>
      </c>
      <c r="U3916" s="31" t="s">
        <v>44797</v>
      </c>
      <c r="V3916" s="31">
        <v>343</v>
      </c>
      <c r="W3916" s="31" t="s">
        <v>396</v>
      </c>
      <c r="X3916" s="31" t="s">
        <v>44798</v>
      </c>
      <c r="Y3916" s="31" t="s">
        <v>39977</v>
      </c>
      <c r="Z3916" s="31" t="s">
        <v>40397</v>
      </c>
      <c r="AA3916" s="31" t="s">
        <v>40397</v>
      </c>
      <c r="AB3916" s="31" t="s">
        <v>10148</v>
      </c>
      <c r="AC3916" s="31" t="s">
        <v>10149</v>
      </c>
      <c r="AD3916" s="31" t="s">
        <v>70</v>
      </c>
      <c r="AE3916" s="31" t="s">
        <v>39921</v>
      </c>
      <c r="AF3916" s="31" t="s">
        <v>44799</v>
      </c>
      <c r="AG3916" s="31">
        <v>-43</v>
      </c>
      <c r="AH3916" s="31" t="s">
        <v>44799</v>
      </c>
      <c r="AI3916" s="31" t="s">
        <v>44800</v>
      </c>
      <c r="AJ3916" s="31">
        <v>-38</v>
      </c>
      <c r="AK3916" s="31" t="s">
        <v>44801</v>
      </c>
      <c r="AL3916" s="31" t="s">
        <v>44802</v>
      </c>
      <c r="AM3916" s="31">
        <v>206</v>
      </c>
      <c r="AN3916" s="1">
        <f>IF(X3916="",0,1)</f>
        <v>1</v>
      </c>
      <c r="AO3916" s="1">
        <f>IF(AI3916="",0,1)</f>
        <v>1</v>
      </c>
      <c r="AP3916" s="30">
        <f>DATE(YEAR(AE3916),MONTH(AE3916),DAY(AE3916))</f>
        <v>46299</v>
      </c>
      <c r="AQ3916" s="1" t="str">
        <f>IF(COUNTIF('同场线路Rotas do mesmo SC'!A:A,C3916)&gt;0,"Sim","Não")</f>
        <v>Não</v>
      </c>
      <c r="AR3916" s="1" t="str">
        <f>IF(COUNTIF(揽收业务网点!A:A,P3916)&gt;0,"Sim","Não")</f>
        <v>Não</v>
      </c>
    </row>
    <row r="3917" spans="1:44">
      <c r="A3917" s="31" t="s">
        <v>44803</v>
      </c>
      <c r="B3917" s="31" t="s">
        <v>379</v>
      </c>
      <c r="C3917" s="31" t="s">
        <v>44804</v>
      </c>
      <c r="D3917" s="31" t="s">
        <v>15072</v>
      </c>
      <c r="E3917" s="31" t="s">
        <v>382</v>
      </c>
      <c r="F3917" s="31" t="s">
        <v>7279</v>
      </c>
      <c r="G3917" s="31">
        <v>350</v>
      </c>
      <c r="H3917" s="31" t="s">
        <v>4320</v>
      </c>
      <c r="I3917" s="31" t="s">
        <v>702</v>
      </c>
      <c r="J3917" s="31" t="s">
        <v>1899</v>
      </c>
      <c r="K3917" s="31" t="s">
        <v>387</v>
      </c>
      <c r="L3917" s="31" t="s">
        <v>1900</v>
      </c>
      <c r="M3917" s="31" t="s">
        <v>4321</v>
      </c>
      <c r="N3917" s="31" t="s">
        <v>4322</v>
      </c>
      <c r="O3917" s="31" t="s">
        <v>1903</v>
      </c>
      <c r="P3917" s="31" t="s">
        <v>1904</v>
      </c>
      <c r="Q3917" s="31" t="s">
        <v>70</v>
      </c>
      <c r="R3917" s="31" t="s">
        <v>44805</v>
      </c>
      <c r="S3917" s="31" t="s">
        <v>44806</v>
      </c>
      <c r="T3917" s="31" t="s">
        <v>44807</v>
      </c>
      <c r="U3917" s="31" t="s">
        <v>41550</v>
      </c>
      <c r="V3917" s="31">
        <v>359</v>
      </c>
      <c r="W3917" s="31" t="s">
        <v>396</v>
      </c>
      <c r="X3917" s="31" t="s">
        <v>44808</v>
      </c>
      <c r="Y3917" s="31" t="s">
        <v>40278</v>
      </c>
      <c r="Z3917" s="31" t="s">
        <v>44809</v>
      </c>
      <c r="AA3917" s="31" t="s">
        <v>44809</v>
      </c>
      <c r="AB3917" s="31" t="s">
        <v>4329</v>
      </c>
      <c r="AC3917" s="31" t="s">
        <v>4330</v>
      </c>
      <c r="AD3917" s="31" t="s">
        <v>70</v>
      </c>
      <c r="AE3917" s="31" t="s">
        <v>41396</v>
      </c>
      <c r="AF3917" s="31" t="s">
        <v>44810</v>
      </c>
      <c r="AG3917" s="31">
        <v>-108</v>
      </c>
      <c r="AH3917" s="31" t="s">
        <v>44810</v>
      </c>
      <c r="AI3917" s="31" t="s">
        <v>44811</v>
      </c>
      <c r="AJ3917" s="31">
        <v>145</v>
      </c>
      <c r="AK3917" s="31" t="s">
        <v>44812</v>
      </c>
      <c r="AL3917" s="31" t="s">
        <v>44813</v>
      </c>
      <c r="AM3917" s="31">
        <v>120</v>
      </c>
      <c r="AN3917" s="1">
        <f>IF(X3917="",0,1)</f>
        <v>1</v>
      </c>
      <c r="AO3917" s="1">
        <f>IF(AI3917="",0,1)</f>
        <v>1</v>
      </c>
      <c r="AP3917" s="30">
        <f>DATE(YEAR(AE3917),MONTH(AE3917),DAY(AE3917))</f>
        <v>46299</v>
      </c>
      <c r="AQ3917" s="1" t="str">
        <f>IF(COUNTIF('同场线路Rotas do mesmo SC'!A:A,C3917)&gt;0,"Sim","Não")</f>
        <v>Não</v>
      </c>
      <c r="AR3917" s="1" t="str">
        <f>IF(COUNTIF(揽收业务网点!A:A,P3917)&gt;0,"Sim","Não")</f>
        <v>Não</v>
      </c>
    </row>
    <row r="3918" spans="1:44">
      <c r="A3918" s="31" t="s">
        <v>44814</v>
      </c>
      <c r="B3918" s="31" t="s">
        <v>379</v>
      </c>
      <c r="C3918" s="31" t="s">
        <v>44815</v>
      </c>
      <c r="D3918" s="31" t="s">
        <v>15072</v>
      </c>
      <c r="E3918" s="31" t="s">
        <v>382</v>
      </c>
      <c r="F3918" s="31" t="s">
        <v>7279</v>
      </c>
      <c r="G3918" s="31">
        <v>60</v>
      </c>
      <c r="H3918" s="31" t="s">
        <v>5115</v>
      </c>
      <c r="I3918" s="31" t="s">
        <v>385</v>
      </c>
      <c r="J3918" s="31" t="s">
        <v>5116</v>
      </c>
      <c r="K3918" s="31" t="s">
        <v>387</v>
      </c>
      <c r="L3918" s="31" t="s">
        <v>5117</v>
      </c>
      <c r="M3918" s="31" t="s">
        <v>5118</v>
      </c>
      <c r="N3918" s="31" t="s">
        <v>5119</v>
      </c>
      <c r="O3918" s="31" t="s">
        <v>1903</v>
      </c>
      <c r="P3918" s="31" t="s">
        <v>1904</v>
      </c>
      <c r="Q3918" s="31" t="s">
        <v>70</v>
      </c>
      <c r="R3918" s="31" t="s">
        <v>44816</v>
      </c>
      <c r="S3918" s="31" t="s">
        <v>44817</v>
      </c>
      <c r="T3918" s="31" t="s">
        <v>44818</v>
      </c>
      <c r="U3918" s="31" t="s">
        <v>44819</v>
      </c>
      <c r="V3918" s="31">
        <v>358</v>
      </c>
      <c r="W3918" s="31" t="s">
        <v>396</v>
      </c>
      <c r="X3918" s="31" t="s">
        <v>44820</v>
      </c>
      <c r="Y3918" s="31" t="s">
        <v>40265</v>
      </c>
      <c r="Z3918" s="31" t="s">
        <v>44821</v>
      </c>
      <c r="AA3918" s="31" t="s">
        <v>44821</v>
      </c>
      <c r="AB3918" s="31" t="s">
        <v>5126</v>
      </c>
      <c r="AC3918" s="31" t="s">
        <v>5127</v>
      </c>
      <c r="AD3918" s="31" t="s">
        <v>70</v>
      </c>
      <c r="AE3918" s="31" t="s">
        <v>40052</v>
      </c>
      <c r="AF3918" s="31" t="s">
        <v>44822</v>
      </c>
      <c r="AG3918" s="31">
        <v>-79</v>
      </c>
      <c r="AH3918" s="31" t="s">
        <v>44822</v>
      </c>
      <c r="AI3918" s="31" t="s">
        <v>44823</v>
      </c>
      <c r="AJ3918" s="31">
        <v>127</v>
      </c>
      <c r="AK3918" s="31" t="s">
        <v>44824</v>
      </c>
      <c r="AL3918" s="31" t="s">
        <v>44825</v>
      </c>
      <c r="AM3918" s="31">
        <v>193</v>
      </c>
      <c r="AN3918" s="1">
        <f>IF(X3918="",0,1)</f>
        <v>1</v>
      </c>
      <c r="AO3918" s="1">
        <f>IF(AI3918="",0,1)</f>
        <v>1</v>
      </c>
      <c r="AP3918" s="30">
        <f>DATE(YEAR(AE3918),MONTH(AE3918),DAY(AE3918))</f>
        <v>46299</v>
      </c>
      <c r="AQ3918" s="1" t="str">
        <f>IF(COUNTIF('同场线路Rotas do mesmo SC'!A:A,C3918)&gt;0,"Sim","Não")</f>
        <v>Não</v>
      </c>
      <c r="AR3918" s="1" t="str">
        <f>IF(COUNTIF(揽收业务网点!A:A,P3918)&gt;0,"Sim","Não")</f>
        <v>Não</v>
      </c>
    </row>
    <row r="3919" spans="1:44">
      <c r="A3919" s="31" t="s">
        <v>44826</v>
      </c>
      <c r="B3919" s="31" t="s">
        <v>379</v>
      </c>
      <c r="C3919" s="31" t="s">
        <v>44827</v>
      </c>
      <c r="D3919" s="31" t="s">
        <v>15072</v>
      </c>
      <c r="E3919" s="31" t="s">
        <v>382</v>
      </c>
      <c r="F3919" s="31" t="s">
        <v>7279</v>
      </c>
      <c r="G3919" s="31">
        <v>270</v>
      </c>
      <c r="H3919" s="31" t="s">
        <v>4337</v>
      </c>
      <c r="I3919" s="31" t="s">
        <v>409</v>
      </c>
      <c r="J3919" s="31" t="s">
        <v>1899</v>
      </c>
      <c r="K3919" s="31" t="s">
        <v>387</v>
      </c>
      <c r="L3919" s="31" t="s">
        <v>1900</v>
      </c>
      <c r="M3919" s="31" t="s">
        <v>4338</v>
      </c>
      <c r="N3919" s="31" t="s">
        <v>4339</v>
      </c>
      <c r="O3919" s="31" t="s">
        <v>1903</v>
      </c>
      <c r="P3919" s="31" t="s">
        <v>1904</v>
      </c>
      <c r="Q3919" s="31" t="s">
        <v>70</v>
      </c>
      <c r="R3919" s="31" t="s">
        <v>44828</v>
      </c>
      <c r="S3919" s="31" t="s">
        <v>44829</v>
      </c>
      <c r="T3919" s="31" t="s">
        <v>44830</v>
      </c>
      <c r="U3919" s="31" t="s">
        <v>44831</v>
      </c>
      <c r="V3919" s="31">
        <v>346</v>
      </c>
      <c r="W3919" s="31" t="s">
        <v>396</v>
      </c>
      <c r="X3919" s="31" t="s">
        <v>41913</v>
      </c>
      <c r="Y3919" s="31" t="s">
        <v>40278</v>
      </c>
      <c r="Z3919" s="31" t="s">
        <v>44832</v>
      </c>
      <c r="AA3919" s="31" t="s">
        <v>44832</v>
      </c>
      <c r="AB3919" s="31" t="s">
        <v>929</v>
      </c>
      <c r="AC3919" s="31" t="s">
        <v>930</v>
      </c>
      <c r="AD3919" s="31" t="s">
        <v>70</v>
      </c>
      <c r="AE3919" s="31" t="s">
        <v>40361</v>
      </c>
      <c r="AF3919" s="31" t="s">
        <v>44833</v>
      </c>
      <c r="AG3919" s="31">
        <v>117</v>
      </c>
      <c r="AH3919" s="31" t="s">
        <v>44833</v>
      </c>
      <c r="AI3919" s="31" t="s">
        <v>44834</v>
      </c>
      <c r="AJ3919" s="31">
        <v>360</v>
      </c>
      <c r="AK3919" s="31" t="s">
        <v>44835</v>
      </c>
      <c r="AL3919" s="31" t="s">
        <v>44836</v>
      </c>
      <c r="AM3919" s="31">
        <v>113</v>
      </c>
      <c r="AN3919" s="1">
        <f>IF(X3919="",0,1)</f>
        <v>1</v>
      </c>
      <c r="AO3919" s="1">
        <f>IF(AI3919="",0,1)</f>
        <v>1</v>
      </c>
      <c r="AP3919" s="30">
        <f>DATE(YEAR(AE3919),MONTH(AE3919),DAY(AE3919))</f>
        <v>46299</v>
      </c>
      <c r="AQ3919" s="1" t="str">
        <f>IF(COUNTIF('同场线路Rotas do mesmo SC'!A:A,C3919)&gt;0,"Sim","Não")</f>
        <v>Não</v>
      </c>
      <c r="AR3919" s="1" t="str">
        <f>IF(COUNTIF(揽收业务网点!A:A,P3919)&gt;0,"Sim","Não")</f>
        <v>Não</v>
      </c>
    </row>
    <row r="3920" spans="1:44">
      <c r="A3920" s="31" t="s">
        <v>44837</v>
      </c>
      <c r="B3920" s="31" t="s">
        <v>379</v>
      </c>
      <c r="C3920" s="31" t="s">
        <v>44838</v>
      </c>
      <c r="D3920" s="31" t="s">
        <v>15072</v>
      </c>
      <c r="E3920" s="31" t="s">
        <v>382</v>
      </c>
      <c r="F3920" s="31" t="s">
        <v>7279</v>
      </c>
      <c r="G3920" s="31">
        <v>150</v>
      </c>
      <c r="H3920" s="31" t="s">
        <v>13191</v>
      </c>
      <c r="I3920" s="31" t="s">
        <v>385</v>
      </c>
      <c r="J3920" s="31" t="s">
        <v>1066</v>
      </c>
      <c r="K3920" s="31" t="s">
        <v>387</v>
      </c>
      <c r="L3920" s="31" t="s">
        <v>1067</v>
      </c>
      <c r="M3920" s="31" t="s">
        <v>13192</v>
      </c>
      <c r="N3920" s="31" t="s">
        <v>13193</v>
      </c>
      <c r="O3920" s="31" t="s">
        <v>1347</v>
      </c>
      <c r="P3920" s="31" t="s">
        <v>1348</v>
      </c>
      <c r="Q3920" s="31" t="s">
        <v>70</v>
      </c>
      <c r="R3920" s="31" t="s">
        <v>6234</v>
      </c>
      <c r="S3920" s="31" t="s">
        <v>44839</v>
      </c>
      <c r="T3920" s="31" t="s">
        <v>44840</v>
      </c>
      <c r="U3920" s="31" t="s">
        <v>44841</v>
      </c>
      <c r="V3920" s="31">
        <v>69</v>
      </c>
      <c r="W3920" s="31" t="s">
        <v>396</v>
      </c>
      <c r="X3920" s="31" t="s">
        <v>44842</v>
      </c>
      <c r="Y3920" s="31" t="s">
        <v>44843</v>
      </c>
      <c r="Z3920" s="31" t="s">
        <v>44844</v>
      </c>
      <c r="AA3920" s="31" t="s">
        <v>44844</v>
      </c>
      <c r="AB3920" s="31" t="s">
        <v>1070</v>
      </c>
      <c r="AC3920" s="31" t="s">
        <v>74</v>
      </c>
      <c r="AD3920" s="31" t="s">
        <v>70</v>
      </c>
      <c r="AE3920" s="31" t="s">
        <v>44845</v>
      </c>
      <c r="AF3920" s="31" t="s">
        <v>44846</v>
      </c>
      <c r="AG3920" s="31">
        <v>5</v>
      </c>
      <c r="AH3920" s="31" t="s">
        <v>44846</v>
      </c>
      <c r="AI3920" s="31" t="s">
        <v>44847</v>
      </c>
      <c r="AJ3920" s="31">
        <v>159</v>
      </c>
      <c r="AK3920" s="31" t="s">
        <v>43522</v>
      </c>
      <c r="AL3920" s="31" t="s">
        <v>44848</v>
      </c>
      <c r="AM3920" s="31">
        <v>1461</v>
      </c>
      <c r="AN3920" s="1">
        <f>IF(X3920="",0,1)</f>
        <v>1</v>
      </c>
      <c r="AO3920" s="1">
        <f>IF(AI3920="",0,1)</f>
        <v>1</v>
      </c>
      <c r="AP3920" s="30">
        <f>DATE(YEAR(AE3920),MONTH(AE3920),DAY(AE3920))</f>
        <v>46299</v>
      </c>
      <c r="AQ3920" s="1" t="str">
        <f>IF(COUNTIF('同场线路Rotas do mesmo SC'!A:A,C3920)&gt;0,"Sim","Não")</f>
        <v>Não</v>
      </c>
      <c r="AR3920" s="1" t="str">
        <f>IF(COUNTIF(揽收业务网点!A:A,P3920)&gt;0,"Sim","Não")</f>
        <v>Não</v>
      </c>
    </row>
    <row r="3921" spans="1:44">
      <c r="A3921" s="31" t="s">
        <v>44849</v>
      </c>
      <c r="B3921" s="31" t="s">
        <v>379</v>
      </c>
      <c r="C3921" s="31" t="s">
        <v>27009</v>
      </c>
      <c r="D3921" s="31" t="s">
        <v>15072</v>
      </c>
      <c r="E3921" s="31" t="s">
        <v>382</v>
      </c>
      <c r="F3921" s="31" t="s">
        <v>7279</v>
      </c>
      <c r="G3921" s="31">
        <v>150</v>
      </c>
      <c r="H3921" s="31" t="s">
        <v>1065</v>
      </c>
      <c r="I3921" s="31" t="s">
        <v>385</v>
      </c>
      <c r="J3921" s="31" t="s">
        <v>1066</v>
      </c>
      <c r="K3921" s="31" t="s">
        <v>387</v>
      </c>
      <c r="L3921" s="31" t="s">
        <v>1067</v>
      </c>
      <c r="M3921" s="31" t="s">
        <v>14326</v>
      </c>
      <c r="N3921" s="31" t="s">
        <v>14327</v>
      </c>
      <c r="O3921" s="31" t="s">
        <v>1347</v>
      </c>
      <c r="P3921" s="31" t="s">
        <v>1348</v>
      </c>
      <c r="Q3921" s="31" t="s">
        <v>70</v>
      </c>
      <c r="R3921" s="31" t="s">
        <v>40454</v>
      </c>
      <c r="S3921" s="31" t="s">
        <v>44850</v>
      </c>
      <c r="T3921" s="31" t="s">
        <v>44851</v>
      </c>
      <c r="U3921" s="31" t="s">
        <v>44852</v>
      </c>
      <c r="V3921" s="31">
        <v>101</v>
      </c>
      <c r="W3921" s="31" t="s">
        <v>396</v>
      </c>
      <c r="X3921" s="31" t="s">
        <v>44853</v>
      </c>
      <c r="Y3921" s="31" t="s">
        <v>40125</v>
      </c>
      <c r="Z3921" s="31" t="s">
        <v>44854</v>
      </c>
      <c r="AA3921" s="31" t="s">
        <v>44854</v>
      </c>
      <c r="AB3921" s="31" t="s">
        <v>27018</v>
      </c>
      <c r="AC3921" s="31" t="s">
        <v>27019</v>
      </c>
      <c r="AD3921" s="31" t="s">
        <v>70</v>
      </c>
      <c r="AE3921" s="31" t="s">
        <v>40695</v>
      </c>
      <c r="AF3921" s="31" t="s">
        <v>44855</v>
      </c>
      <c r="AG3921" s="31">
        <v>-105</v>
      </c>
      <c r="AH3921" s="31" t="s">
        <v>44855</v>
      </c>
      <c r="AI3921" s="31" t="s">
        <v>44856</v>
      </c>
      <c r="AJ3921" s="31">
        <v>161</v>
      </c>
      <c r="AK3921" s="31" t="s">
        <v>41294</v>
      </c>
      <c r="AL3921" s="31" t="s">
        <v>44857</v>
      </c>
      <c r="AM3921" s="31">
        <v>338</v>
      </c>
      <c r="AN3921" s="1">
        <f>IF(X3921="",0,1)</f>
        <v>1</v>
      </c>
      <c r="AO3921" s="1">
        <f>IF(AI3921="",0,1)</f>
        <v>1</v>
      </c>
      <c r="AP3921" s="30">
        <f>DATE(YEAR(AE3921),MONTH(AE3921),DAY(AE3921))</f>
        <v>46299</v>
      </c>
      <c r="AQ3921" s="1" t="str">
        <f>IF(COUNTIF('同场线路Rotas do mesmo SC'!A:A,C3921)&gt;0,"Sim","Não")</f>
        <v>Não</v>
      </c>
      <c r="AR3921" s="1" t="str">
        <f>IF(COUNTIF(揽收业务网点!A:A,P3921)&gt;0,"Sim","Não")</f>
        <v>Não</v>
      </c>
    </row>
    <row r="3922" spans="1:44">
      <c r="A3922" s="31" t="s">
        <v>44858</v>
      </c>
      <c r="B3922" s="31" t="s">
        <v>379</v>
      </c>
      <c r="C3922" s="31" t="s">
        <v>44859</v>
      </c>
      <c r="D3922" s="31" t="s">
        <v>15072</v>
      </c>
      <c r="E3922" s="31" t="s">
        <v>382</v>
      </c>
      <c r="F3922" s="31" t="s">
        <v>7279</v>
      </c>
      <c r="G3922" s="31">
        <v>180</v>
      </c>
      <c r="H3922" s="31" t="s">
        <v>10084</v>
      </c>
      <c r="I3922" s="31" t="s">
        <v>385</v>
      </c>
      <c r="J3922" s="31" t="s">
        <v>10085</v>
      </c>
      <c r="K3922" s="31" t="s">
        <v>387</v>
      </c>
      <c r="L3922" s="31" t="s">
        <v>10086</v>
      </c>
      <c r="M3922" s="31" t="s">
        <v>10085</v>
      </c>
      <c r="N3922" s="31" t="s">
        <v>10087</v>
      </c>
      <c r="O3922" s="31" t="s">
        <v>1347</v>
      </c>
      <c r="P3922" s="31" t="s">
        <v>1348</v>
      </c>
      <c r="Q3922" s="31" t="s">
        <v>70</v>
      </c>
      <c r="R3922" s="31" t="s">
        <v>9375</v>
      </c>
      <c r="S3922" s="31" t="s">
        <v>44860</v>
      </c>
      <c r="T3922" s="31" t="s">
        <v>44861</v>
      </c>
      <c r="U3922" s="31" t="s">
        <v>44862</v>
      </c>
      <c r="V3922" s="31">
        <v>78</v>
      </c>
      <c r="W3922" s="31" t="s">
        <v>396</v>
      </c>
      <c r="X3922" s="31" t="s">
        <v>44863</v>
      </c>
      <c r="Y3922" s="31" t="s">
        <v>39959</v>
      </c>
      <c r="Z3922" s="31" t="s">
        <v>44864</v>
      </c>
      <c r="AA3922" s="31" t="s">
        <v>44864</v>
      </c>
      <c r="AB3922" s="31" t="s">
        <v>10092</v>
      </c>
      <c r="AC3922" s="31" t="s">
        <v>10093</v>
      </c>
      <c r="AD3922" s="31" t="s">
        <v>70</v>
      </c>
      <c r="AE3922" s="31" t="s">
        <v>40265</v>
      </c>
      <c r="AF3922" s="31" t="s">
        <v>44865</v>
      </c>
      <c r="AG3922" s="31">
        <v>-100</v>
      </c>
      <c r="AH3922" s="31" t="s">
        <v>44865</v>
      </c>
      <c r="AI3922" s="31" t="s">
        <v>44866</v>
      </c>
      <c r="AJ3922" s="31">
        <v>298</v>
      </c>
      <c r="AK3922" s="31" t="s">
        <v>44867</v>
      </c>
      <c r="AL3922" s="31" t="s">
        <v>44868</v>
      </c>
      <c r="AM3922" s="31">
        <v>306</v>
      </c>
      <c r="AN3922" s="1">
        <f>IF(X3922="",0,1)</f>
        <v>1</v>
      </c>
      <c r="AO3922" s="1">
        <f>IF(AI3922="",0,1)</f>
        <v>1</v>
      </c>
      <c r="AP3922" s="30">
        <f>DATE(YEAR(AE3922),MONTH(AE3922),DAY(AE3922))</f>
        <v>46299</v>
      </c>
      <c r="AQ3922" s="1" t="str">
        <f>IF(COUNTIF('同场线路Rotas do mesmo SC'!A:A,C3922)&gt;0,"Sim","Não")</f>
        <v>Não</v>
      </c>
      <c r="AR3922" s="1" t="str">
        <f>IF(COUNTIF(揽收业务网点!A:A,P3922)&gt;0,"Sim","Não")</f>
        <v>Não</v>
      </c>
    </row>
    <row r="3923" spans="1:44">
      <c r="A3923" s="31" t="s">
        <v>44869</v>
      </c>
      <c r="B3923" s="31" t="s">
        <v>379</v>
      </c>
      <c r="C3923" s="31" t="s">
        <v>44870</v>
      </c>
      <c r="D3923" s="31" t="s">
        <v>15072</v>
      </c>
      <c r="E3923" s="31" t="s">
        <v>382</v>
      </c>
      <c r="F3923" s="31" t="s">
        <v>7279</v>
      </c>
      <c r="G3923" s="31">
        <v>150</v>
      </c>
      <c r="H3923" s="31" t="s">
        <v>27025</v>
      </c>
      <c r="I3923" s="31" t="s">
        <v>385</v>
      </c>
      <c r="J3923" s="31" t="s">
        <v>1066</v>
      </c>
      <c r="K3923" s="31" t="s">
        <v>387</v>
      </c>
      <c r="L3923" s="31" t="s">
        <v>1067</v>
      </c>
      <c r="M3923" s="31" t="s">
        <v>27026</v>
      </c>
      <c r="N3923" s="31" t="s">
        <v>27027</v>
      </c>
      <c r="O3923" s="31" t="s">
        <v>1347</v>
      </c>
      <c r="P3923" s="31" t="s">
        <v>1348</v>
      </c>
      <c r="Q3923" s="31" t="s">
        <v>70</v>
      </c>
      <c r="R3923" s="31" t="s">
        <v>29481</v>
      </c>
      <c r="S3923" s="31" t="s">
        <v>23022</v>
      </c>
      <c r="T3923" s="31" t="s">
        <v>44871</v>
      </c>
      <c r="U3923" s="31" t="s">
        <v>44872</v>
      </c>
      <c r="V3923" s="31">
        <v>69</v>
      </c>
      <c r="W3923" s="31" t="s">
        <v>396</v>
      </c>
      <c r="X3923" s="31" t="s">
        <v>44873</v>
      </c>
      <c r="Y3923" s="31" t="s">
        <v>41251</v>
      </c>
      <c r="Z3923" s="31" t="s">
        <v>44874</v>
      </c>
      <c r="AA3923" s="31" t="s">
        <v>44874</v>
      </c>
      <c r="AB3923" s="31" t="s">
        <v>27032</v>
      </c>
      <c r="AC3923" s="31" t="s">
        <v>27033</v>
      </c>
      <c r="AD3923" s="31" t="s">
        <v>70</v>
      </c>
      <c r="AE3923" s="31" t="s">
        <v>39977</v>
      </c>
      <c r="AF3923" s="31" t="s">
        <v>44875</v>
      </c>
      <c r="AG3923" s="31">
        <v>423</v>
      </c>
      <c r="AH3923" s="31" t="s">
        <v>44875</v>
      </c>
      <c r="AI3923" s="31" t="s">
        <v>44876</v>
      </c>
      <c r="AJ3923" s="31">
        <v>45</v>
      </c>
      <c r="AK3923" s="31" t="s">
        <v>44877</v>
      </c>
      <c r="AL3923" s="31" t="s">
        <v>44878</v>
      </c>
      <c r="AM3923" s="31">
        <v>190</v>
      </c>
      <c r="AN3923" s="1">
        <f>IF(X3923="",0,1)</f>
        <v>1</v>
      </c>
      <c r="AO3923" s="1">
        <f>IF(AI3923="",0,1)</f>
        <v>1</v>
      </c>
      <c r="AP3923" s="30">
        <f>DATE(YEAR(AE3923),MONTH(AE3923),DAY(AE3923))</f>
        <v>46299</v>
      </c>
      <c r="AQ3923" s="1" t="str">
        <f>IF(COUNTIF('同场线路Rotas do mesmo SC'!A:A,C3923)&gt;0,"Sim","Não")</f>
        <v>Não</v>
      </c>
      <c r="AR3923" s="1" t="str">
        <f>IF(COUNTIF(揽收业务网点!A:A,P3923)&gt;0,"Sim","Não")</f>
        <v>Não</v>
      </c>
    </row>
    <row r="3924" spans="1:44">
      <c r="A3924" s="31" t="s">
        <v>44879</v>
      </c>
      <c r="B3924" s="31" t="s">
        <v>379</v>
      </c>
      <c r="C3924" s="31" t="s">
        <v>44880</v>
      </c>
      <c r="D3924" s="31" t="s">
        <v>15072</v>
      </c>
      <c r="E3924" s="31" t="s">
        <v>382</v>
      </c>
      <c r="F3924" s="31" t="s">
        <v>7279</v>
      </c>
      <c r="G3924" s="31">
        <v>180</v>
      </c>
      <c r="H3924" s="31" t="s">
        <v>13064</v>
      </c>
      <c r="I3924" s="31" t="s">
        <v>385</v>
      </c>
      <c r="J3924" s="31" t="s">
        <v>1066</v>
      </c>
      <c r="K3924" s="31" t="s">
        <v>387</v>
      </c>
      <c r="L3924" s="31" t="s">
        <v>1067</v>
      </c>
      <c r="M3924" s="31" t="s">
        <v>1068</v>
      </c>
      <c r="N3924" s="31" t="s">
        <v>1069</v>
      </c>
      <c r="O3924" s="31" t="s">
        <v>1347</v>
      </c>
      <c r="P3924" s="31" t="s">
        <v>1348</v>
      </c>
      <c r="Q3924" s="31" t="s">
        <v>70</v>
      </c>
      <c r="R3924" s="31" t="s">
        <v>4673</v>
      </c>
      <c r="S3924" s="31" t="s">
        <v>29422</v>
      </c>
      <c r="T3924" s="31" t="s">
        <v>44881</v>
      </c>
      <c r="U3924" s="31" t="s">
        <v>44882</v>
      </c>
      <c r="V3924" s="31">
        <v>53</v>
      </c>
      <c r="W3924" s="31" t="s">
        <v>396</v>
      </c>
      <c r="X3924" s="31" t="s">
        <v>44883</v>
      </c>
      <c r="Y3924" s="31" t="s">
        <v>40125</v>
      </c>
      <c r="Z3924" s="31" t="s">
        <v>44884</v>
      </c>
      <c r="AA3924" s="31" t="s">
        <v>44884</v>
      </c>
      <c r="AB3924" s="31" t="s">
        <v>13071</v>
      </c>
      <c r="AC3924" s="31" t="s">
        <v>13072</v>
      </c>
      <c r="AD3924" s="31" t="s">
        <v>70</v>
      </c>
      <c r="AE3924" s="31" t="s">
        <v>40278</v>
      </c>
      <c r="AF3924" s="31" t="s">
        <v>44885</v>
      </c>
      <c r="AG3924" s="31">
        <v>-93</v>
      </c>
      <c r="AH3924" s="31" t="s">
        <v>44885</v>
      </c>
      <c r="AI3924" s="31" t="s">
        <v>44886</v>
      </c>
      <c r="AJ3924" s="31">
        <v>219</v>
      </c>
      <c r="AK3924" s="31" t="s">
        <v>44887</v>
      </c>
      <c r="AL3924" s="31" t="s">
        <v>44888</v>
      </c>
      <c r="AM3924" s="31">
        <v>142</v>
      </c>
      <c r="AN3924" s="1">
        <f>IF(X3924="",0,1)</f>
        <v>1</v>
      </c>
      <c r="AO3924" s="1">
        <f>IF(AI3924="",0,1)</f>
        <v>1</v>
      </c>
      <c r="AP3924" s="30">
        <f>DATE(YEAR(AE3924),MONTH(AE3924),DAY(AE3924))</f>
        <v>46299</v>
      </c>
      <c r="AQ3924" s="1" t="str">
        <f>IF(COUNTIF('同场线路Rotas do mesmo SC'!A:A,C3924)&gt;0,"Sim","Não")</f>
        <v>Não</v>
      </c>
      <c r="AR3924" s="1" t="str">
        <f>IF(COUNTIF(揽收业务网点!A:A,P3924)&gt;0,"Sim","Não")</f>
        <v>Não</v>
      </c>
    </row>
    <row r="3925" spans="1:44">
      <c r="A3925" s="31" t="s">
        <v>44879</v>
      </c>
      <c r="B3925" s="31" t="s">
        <v>379</v>
      </c>
      <c r="C3925" s="31" t="s">
        <v>44880</v>
      </c>
      <c r="D3925" s="31" t="s">
        <v>15072</v>
      </c>
      <c r="E3925" s="31" t="s">
        <v>382</v>
      </c>
      <c r="F3925" s="31" t="s">
        <v>7279</v>
      </c>
      <c r="G3925" s="31">
        <v>45</v>
      </c>
      <c r="H3925" s="31" t="s">
        <v>13064</v>
      </c>
      <c r="I3925" s="31" t="s">
        <v>385</v>
      </c>
      <c r="J3925" s="31" t="s">
        <v>1066</v>
      </c>
      <c r="K3925" s="31" t="s">
        <v>387</v>
      </c>
      <c r="L3925" s="31" t="s">
        <v>1067</v>
      </c>
      <c r="M3925" s="31" t="s">
        <v>1068</v>
      </c>
      <c r="N3925" s="31" t="s">
        <v>1069</v>
      </c>
      <c r="O3925" s="31" t="s">
        <v>13071</v>
      </c>
      <c r="P3925" s="31" t="s">
        <v>13072</v>
      </c>
      <c r="Q3925" s="31" t="s">
        <v>70</v>
      </c>
      <c r="R3925" s="31" t="s">
        <v>1547</v>
      </c>
      <c r="S3925" s="31" t="s">
        <v>1547</v>
      </c>
      <c r="T3925" s="31" t="s">
        <v>44889</v>
      </c>
      <c r="U3925" s="31" t="s">
        <v>44890</v>
      </c>
      <c r="V3925" s="31">
        <v>1</v>
      </c>
      <c r="W3925" s="31" t="s">
        <v>396</v>
      </c>
      <c r="X3925" s="31" t="s">
        <v>44891</v>
      </c>
      <c r="Y3925" s="31" t="s">
        <v>39977</v>
      </c>
      <c r="Z3925" s="31" t="s">
        <v>40954</v>
      </c>
      <c r="AA3925" s="31" t="s">
        <v>40954</v>
      </c>
      <c r="AB3925" s="31" t="s">
        <v>44892</v>
      </c>
      <c r="AC3925" s="31" t="s">
        <v>44893</v>
      </c>
      <c r="AD3925" s="31" t="s">
        <v>70</v>
      </c>
      <c r="AE3925" s="31" t="s">
        <v>43787</v>
      </c>
      <c r="AF3925" s="31" t="s">
        <v>44894</v>
      </c>
      <c r="AG3925" s="31">
        <v>-26</v>
      </c>
      <c r="AH3925" s="31" t="s">
        <v>44894</v>
      </c>
      <c r="AI3925" s="31" t="s">
        <v>44895</v>
      </c>
      <c r="AJ3925" s="31">
        <v>75</v>
      </c>
      <c r="AK3925" s="31" t="s">
        <v>44896</v>
      </c>
      <c r="AL3925" s="31" t="s">
        <v>44897</v>
      </c>
      <c r="AM3925" s="31">
        <v>163</v>
      </c>
      <c r="AN3925" s="1">
        <f>IF(X3925="",0,1)</f>
        <v>1</v>
      </c>
      <c r="AO3925" s="1">
        <f>IF(AI3925="",0,1)</f>
        <v>1</v>
      </c>
      <c r="AP3925" s="30">
        <f>DATE(YEAR(AE3925),MONTH(AE3925),DAY(AE3925))</f>
        <v>46299</v>
      </c>
      <c r="AQ3925" s="1" t="str">
        <f>IF(COUNTIF('同场线路Rotas do mesmo SC'!A:A,C3925)&gt;0,"Sim","Não")</f>
        <v>Não</v>
      </c>
      <c r="AR3925" s="1" t="str">
        <f>IF(COUNTIF(揽收业务网点!A:A,P3925)&gt;0,"Sim","Não")</f>
        <v>Não</v>
      </c>
    </row>
    <row r="3926" spans="1:44">
      <c r="A3926" s="31" t="s">
        <v>44898</v>
      </c>
      <c r="B3926" s="31" t="s">
        <v>379</v>
      </c>
      <c r="C3926" s="31" t="s">
        <v>44899</v>
      </c>
      <c r="D3926" s="31" t="s">
        <v>15072</v>
      </c>
      <c r="E3926" s="31" t="s">
        <v>382</v>
      </c>
      <c r="F3926" s="31" t="s">
        <v>7279</v>
      </c>
      <c r="G3926" s="31">
        <v>80</v>
      </c>
      <c r="H3926" s="31" t="s">
        <v>5019</v>
      </c>
      <c r="I3926" s="31" t="s">
        <v>385</v>
      </c>
      <c r="J3926" s="31" t="s">
        <v>1066</v>
      </c>
      <c r="K3926" s="31" t="s">
        <v>387</v>
      </c>
      <c r="L3926" s="31" t="s">
        <v>1067</v>
      </c>
      <c r="M3926" s="31" t="s">
        <v>5020</v>
      </c>
      <c r="N3926" s="31" t="s">
        <v>5021</v>
      </c>
      <c r="O3926" s="31" t="s">
        <v>1347</v>
      </c>
      <c r="P3926" s="31" t="s">
        <v>1348</v>
      </c>
      <c r="Q3926" s="31" t="s">
        <v>70</v>
      </c>
      <c r="R3926" s="31" t="s">
        <v>23577</v>
      </c>
      <c r="S3926" s="31" t="s">
        <v>23577</v>
      </c>
      <c r="T3926" s="31" t="s">
        <v>44900</v>
      </c>
      <c r="U3926" s="31" t="s">
        <v>44901</v>
      </c>
      <c r="V3926" s="31">
        <v>146</v>
      </c>
      <c r="W3926" s="31" t="s">
        <v>396</v>
      </c>
      <c r="X3926" s="31" t="s">
        <v>44902</v>
      </c>
      <c r="Y3926" s="31" t="s">
        <v>40695</v>
      </c>
      <c r="Z3926" s="31" t="s">
        <v>44903</v>
      </c>
      <c r="AA3926" s="31" t="s">
        <v>44903</v>
      </c>
      <c r="AB3926" s="31" t="s">
        <v>5027</v>
      </c>
      <c r="AC3926" s="31" t="s">
        <v>5028</v>
      </c>
      <c r="AD3926" s="31" t="s">
        <v>70</v>
      </c>
      <c r="AE3926" s="31" t="s">
        <v>40241</v>
      </c>
      <c r="AF3926" s="31" t="s">
        <v>44904</v>
      </c>
      <c r="AG3926" s="31">
        <v>-33</v>
      </c>
      <c r="AH3926" s="31" t="s">
        <v>44904</v>
      </c>
      <c r="AI3926" s="31" t="s">
        <v>44905</v>
      </c>
      <c r="AJ3926" s="31">
        <v>76</v>
      </c>
      <c r="AK3926" s="31" t="s">
        <v>44906</v>
      </c>
      <c r="AL3926" s="31" t="s">
        <v>44907</v>
      </c>
      <c r="AM3926" s="31">
        <v>263</v>
      </c>
      <c r="AN3926" s="1">
        <f>IF(X3926="",0,1)</f>
        <v>1</v>
      </c>
      <c r="AO3926" s="1">
        <f>IF(AI3926="",0,1)</f>
        <v>1</v>
      </c>
      <c r="AP3926" s="30">
        <f>DATE(YEAR(AE3926),MONTH(AE3926),DAY(AE3926))</f>
        <v>46299</v>
      </c>
      <c r="AQ3926" s="1" t="str">
        <f>IF(COUNTIF('同场线路Rotas do mesmo SC'!A:A,C3926)&gt;0,"Sim","Não")</f>
        <v>Não</v>
      </c>
      <c r="AR3926" s="1" t="str">
        <f>IF(COUNTIF(揽收业务网点!A:A,P3926)&gt;0,"Sim","Não")</f>
        <v>Não</v>
      </c>
    </row>
    <row r="3927" spans="1:44">
      <c r="A3927" s="31" t="s">
        <v>44908</v>
      </c>
      <c r="B3927" s="31" t="s">
        <v>379</v>
      </c>
      <c r="C3927" s="31" t="s">
        <v>44909</v>
      </c>
      <c r="D3927" s="31" t="s">
        <v>15072</v>
      </c>
      <c r="E3927" s="31" t="s">
        <v>382</v>
      </c>
      <c r="F3927" s="31" t="s">
        <v>7279</v>
      </c>
      <c r="G3927" s="31">
        <v>30</v>
      </c>
      <c r="H3927" s="31" t="s">
        <v>7420</v>
      </c>
      <c r="I3927" s="31" t="s">
        <v>2105</v>
      </c>
      <c r="J3927" s="31" t="s">
        <v>7421</v>
      </c>
      <c r="K3927" s="31" t="s">
        <v>387</v>
      </c>
      <c r="L3927" s="31" t="s">
        <v>7422</v>
      </c>
      <c r="M3927" s="31" t="s">
        <v>7423</v>
      </c>
      <c r="N3927" s="31" t="s">
        <v>7424</v>
      </c>
      <c r="O3927" s="31" t="s">
        <v>1347</v>
      </c>
      <c r="P3927" s="31" t="s">
        <v>1348</v>
      </c>
      <c r="Q3927" s="31" t="s">
        <v>70</v>
      </c>
      <c r="R3927" s="31" t="s">
        <v>22623</v>
      </c>
      <c r="S3927" s="31" t="s">
        <v>1194</v>
      </c>
      <c r="T3927" s="31" t="s">
        <v>41444</v>
      </c>
      <c r="U3927" s="31" t="s">
        <v>44910</v>
      </c>
      <c r="V3927" s="31">
        <v>41</v>
      </c>
      <c r="W3927" s="31" t="s">
        <v>396</v>
      </c>
      <c r="X3927" s="31" t="s">
        <v>44911</v>
      </c>
      <c r="Y3927" s="31" t="s">
        <v>40695</v>
      </c>
      <c r="Z3927" s="31" t="s">
        <v>44912</v>
      </c>
      <c r="AA3927" s="31" t="s">
        <v>44912</v>
      </c>
      <c r="AB3927" s="31" t="s">
        <v>10457</v>
      </c>
      <c r="AC3927" s="31" t="s">
        <v>10458</v>
      </c>
      <c r="AD3927" s="31" t="s">
        <v>70</v>
      </c>
      <c r="AE3927" s="31" t="s">
        <v>40278</v>
      </c>
      <c r="AF3927" s="31" t="s">
        <v>44913</v>
      </c>
      <c r="AG3927" s="31">
        <v>-28</v>
      </c>
      <c r="AH3927" s="31" t="s">
        <v>44913</v>
      </c>
      <c r="AI3927" s="31" t="s">
        <v>44914</v>
      </c>
      <c r="AJ3927" s="31">
        <v>11</v>
      </c>
      <c r="AK3927" s="31" t="s">
        <v>44915</v>
      </c>
      <c r="AL3927" s="31" t="s">
        <v>44916</v>
      </c>
      <c r="AM3927" s="31">
        <v>132</v>
      </c>
      <c r="AN3927" s="1">
        <f>IF(X3927="",0,1)</f>
        <v>1</v>
      </c>
      <c r="AO3927" s="1">
        <f>IF(AI3927="",0,1)</f>
        <v>1</v>
      </c>
      <c r="AP3927" s="30">
        <f>DATE(YEAR(AE3927),MONTH(AE3927),DAY(AE3927))</f>
        <v>46299</v>
      </c>
      <c r="AQ3927" s="1" t="str">
        <f>IF(COUNTIF('同场线路Rotas do mesmo SC'!A:A,C3927)&gt;0,"Sim","Não")</f>
        <v>Não</v>
      </c>
      <c r="AR3927" s="1" t="str">
        <f>IF(COUNTIF(揽收业务网点!A:A,P3927)&gt;0,"Sim","Não")</f>
        <v>Não</v>
      </c>
    </row>
    <row r="3928" spans="1:44">
      <c r="A3928" s="31" t="s">
        <v>44917</v>
      </c>
      <c r="B3928" s="31" t="s">
        <v>379</v>
      </c>
      <c r="C3928" s="31" t="s">
        <v>44918</v>
      </c>
      <c r="D3928" s="31" t="s">
        <v>15072</v>
      </c>
      <c r="E3928" s="31" t="s">
        <v>382</v>
      </c>
      <c r="F3928" s="31" t="s">
        <v>7279</v>
      </c>
      <c r="G3928" s="31">
        <v>30</v>
      </c>
      <c r="H3928" s="31" t="s">
        <v>7809</v>
      </c>
      <c r="I3928" s="31" t="s">
        <v>868</v>
      </c>
      <c r="J3928" s="31" t="s">
        <v>7810</v>
      </c>
      <c r="K3928" s="31" t="s">
        <v>387</v>
      </c>
      <c r="L3928" s="31" t="s">
        <v>7811</v>
      </c>
      <c r="M3928" s="31" t="s">
        <v>44919</v>
      </c>
      <c r="N3928" s="31" t="s">
        <v>44920</v>
      </c>
      <c r="O3928" s="31" t="s">
        <v>1347</v>
      </c>
      <c r="P3928" s="31" t="s">
        <v>1348</v>
      </c>
      <c r="Q3928" s="31" t="s">
        <v>70</v>
      </c>
      <c r="R3928" s="31" t="s">
        <v>20821</v>
      </c>
      <c r="S3928" s="31" t="s">
        <v>21676</v>
      </c>
      <c r="T3928" s="31" t="s">
        <v>44921</v>
      </c>
      <c r="U3928" s="31" t="s">
        <v>44922</v>
      </c>
      <c r="V3928" s="31">
        <v>46</v>
      </c>
      <c r="W3928" s="31" t="s">
        <v>396</v>
      </c>
      <c r="X3928" s="31" t="s">
        <v>44923</v>
      </c>
      <c r="Y3928" s="31" t="s">
        <v>40695</v>
      </c>
      <c r="Z3928" s="31" t="s">
        <v>44924</v>
      </c>
      <c r="AA3928" s="31" t="s">
        <v>44924</v>
      </c>
      <c r="AB3928" s="31" t="s">
        <v>7818</v>
      </c>
      <c r="AC3928" s="31" t="s">
        <v>69</v>
      </c>
      <c r="AD3928" s="31" t="s">
        <v>70</v>
      </c>
      <c r="AE3928" s="31" t="s">
        <v>40278</v>
      </c>
      <c r="AF3928" s="31" t="s">
        <v>44925</v>
      </c>
      <c r="AG3928" s="31">
        <v>53</v>
      </c>
      <c r="AH3928" s="31" t="s">
        <v>44925</v>
      </c>
      <c r="AI3928" s="31"/>
      <c r="AJ3928" s="31">
        <v>-12</v>
      </c>
      <c r="AK3928" s="31" t="s">
        <v>44926</v>
      </c>
      <c r="AL3928" s="31" t="s">
        <v>44927</v>
      </c>
      <c r="AM3928" s="31">
        <v>125</v>
      </c>
      <c r="AN3928" s="1">
        <f>IF(X3928="",0,1)</f>
        <v>1</v>
      </c>
      <c r="AO3928" s="1">
        <f>IF(AI3928="",0,1)</f>
        <v>0</v>
      </c>
      <c r="AP3928" s="30">
        <f>DATE(YEAR(AE3928),MONTH(AE3928),DAY(AE3928))</f>
        <v>46299</v>
      </c>
      <c r="AQ3928" s="1" t="str">
        <f>IF(COUNTIF('同场线路Rotas do mesmo SC'!A:A,C3928)&gt;0,"Sim","Não")</f>
        <v>Não</v>
      </c>
      <c r="AR3928" s="1" t="str">
        <f>IF(COUNTIF(揽收业务网点!A:A,P3928)&gt;0,"Sim","Não")</f>
        <v>Não</v>
      </c>
    </row>
    <row r="3929" spans="1:44">
      <c r="A3929" s="31" t="s">
        <v>44928</v>
      </c>
      <c r="B3929" s="31" t="s">
        <v>379</v>
      </c>
      <c r="C3929" s="31" t="s">
        <v>44929</v>
      </c>
      <c r="D3929" s="31" t="s">
        <v>15072</v>
      </c>
      <c r="E3929" s="31" t="s">
        <v>382</v>
      </c>
      <c r="F3929" s="31" t="s">
        <v>7279</v>
      </c>
      <c r="G3929" s="31">
        <v>80</v>
      </c>
      <c r="H3929" s="31" t="s">
        <v>5588</v>
      </c>
      <c r="I3929" s="31" t="s">
        <v>385</v>
      </c>
      <c r="J3929" s="31" t="s">
        <v>5589</v>
      </c>
      <c r="K3929" s="31" t="s">
        <v>387</v>
      </c>
      <c r="L3929" s="31" t="s">
        <v>5590</v>
      </c>
      <c r="M3929" s="31" t="s">
        <v>5591</v>
      </c>
      <c r="N3929" s="31" t="s">
        <v>5592</v>
      </c>
      <c r="O3929" s="31" t="s">
        <v>1347</v>
      </c>
      <c r="P3929" s="31" t="s">
        <v>1348</v>
      </c>
      <c r="Q3929" s="31" t="s">
        <v>70</v>
      </c>
      <c r="R3929" s="31" t="s">
        <v>34146</v>
      </c>
      <c r="S3929" s="31" t="s">
        <v>34948</v>
      </c>
      <c r="T3929" s="31" t="s">
        <v>44930</v>
      </c>
      <c r="U3929" s="31" t="s">
        <v>44931</v>
      </c>
      <c r="V3929" s="31">
        <v>76</v>
      </c>
      <c r="W3929" s="31" t="s">
        <v>396</v>
      </c>
      <c r="X3929" s="31" t="s">
        <v>44932</v>
      </c>
      <c r="Y3929" s="31" t="s">
        <v>39959</v>
      </c>
      <c r="Z3929" s="31" t="s">
        <v>40377</v>
      </c>
      <c r="AA3929" s="31" t="s">
        <v>40377</v>
      </c>
      <c r="AB3929" s="31" t="s">
        <v>5599</v>
      </c>
      <c r="AC3929" s="31" t="s">
        <v>79</v>
      </c>
      <c r="AD3929" s="31" t="s">
        <v>70</v>
      </c>
      <c r="AE3929" s="31" t="s">
        <v>42217</v>
      </c>
      <c r="AF3929" s="31" t="s">
        <v>44933</v>
      </c>
      <c r="AG3929" s="31">
        <v>15</v>
      </c>
      <c r="AH3929" s="31" t="s">
        <v>44933</v>
      </c>
      <c r="AI3929" s="31" t="s">
        <v>44934</v>
      </c>
      <c r="AJ3929" s="31">
        <v>215</v>
      </c>
      <c r="AK3929" s="31" t="s">
        <v>44935</v>
      </c>
      <c r="AL3929" s="31" t="s">
        <v>44936</v>
      </c>
      <c r="AM3929" s="31">
        <v>220</v>
      </c>
      <c r="AN3929" s="1">
        <f>IF(X3929="",0,1)</f>
        <v>1</v>
      </c>
      <c r="AO3929" s="1">
        <f>IF(AI3929="",0,1)</f>
        <v>1</v>
      </c>
      <c r="AP3929" s="30">
        <f>DATE(YEAR(AE3929),MONTH(AE3929),DAY(AE3929))</f>
        <v>46299</v>
      </c>
      <c r="AQ3929" s="1" t="str">
        <f>IF(COUNTIF('同场线路Rotas do mesmo SC'!A:A,C3929)&gt;0,"Sim","Não")</f>
        <v>Não</v>
      </c>
      <c r="AR3929" s="1" t="str">
        <f>IF(COUNTIF(揽收业务网点!A:A,P3929)&gt;0,"Sim","Não")</f>
        <v>Não</v>
      </c>
    </row>
    <row r="3930" spans="1:44">
      <c r="A3930" s="31" t="s">
        <v>44937</v>
      </c>
      <c r="B3930" s="31" t="s">
        <v>379</v>
      </c>
      <c r="C3930" s="31" t="s">
        <v>44938</v>
      </c>
      <c r="D3930" s="31" t="s">
        <v>15072</v>
      </c>
      <c r="E3930" s="31" t="s">
        <v>382</v>
      </c>
      <c r="F3930" s="31" t="s">
        <v>7279</v>
      </c>
      <c r="G3930" s="31">
        <v>30</v>
      </c>
      <c r="H3930" s="31" t="s">
        <v>7809</v>
      </c>
      <c r="I3930" s="31" t="s">
        <v>868</v>
      </c>
      <c r="J3930" s="31" t="s">
        <v>7810</v>
      </c>
      <c r="K3930" s="31" t="s">
        <v>387</v>
      </c>
      <c r="L3930" s="31" t="s">
        <v>7811</v>
      </c>
      <c r="M3930" s="31" t="s">
        <v>44919</v>
      </c>
      <c r="N3930" s="31" t="s">
        <v>44920</v>
      </c>
      <c r="O3930" s="31" t="s">
        <v>1347</v>
      </c>
      <c r="P3930" s="31" t="s">
        <v>1348</v>
      </c>
      <c r="Q3930" s="31" t="s">
        <v>70</v>
      </c>
      <c r="R3930" s="31" t="s">
        <v>3179</v>
      </c>
      <c r="S3930" s="31" t="s">
        <v>19173</v>
      </c>
      <c r="T3930" s="31" t="s">
        <v>44939</v>
      </c>
      <c r="U3930" s="31" t="s">
        <v>44940</v>
      </c>
      <c r="V3930" s="31">
        <v>43</v>
      </c>
      <c r="W3930" s="31" t="s">
        <v>396</v>
      </c>
      <c r="X3930" s="31" t="s">
        <v>44941</v>
      </c>
      <c r="Y3930" s="31" t="s">
        <v>40695</v>
      </c>
      <c r="Z3930" s="31" t="s">
        <v>44942</v>
      </c>
      <c r="AA3930" s="31" t="s">
        <v>44942</v>
      </c>
      <c r="AB3930" s="31" t="s">
        <v>11001</v>
      </c>
      <c r="AC3930" s="31" t="s">
        <v>11002</v>
      </c>
      <c r="AD3930" s="31" t="s">
        <v>70</v>
      </c>
      <c r="AE3930" s="31" t="s">
        <v>40278</v>
      </c>
      <c r="AF3930" s="31" t="s">
        <v>44943</v>
      </c>
      <c r="AG3930" s="31">
        <v>-108</v>
      </c>
      <c r="AH3930" s="31" t="s">
        <v>44943</v>
      </c>
      <c r="AI3930" s="31"/>
      <c r="AJ3930" s="31">
        <v>121</v>
      </c>
      <c r="AK3930" s="31" t="s">
        <v>44944</v>
      </c>
      <c r="AL3930" s="31" t="s">
        <v>44945</v>
      </c>
      <c r="AM3930" s="31">
        <v>101</v>
      </c>
      <c r="AN3930" s="1">
        <f>IF(X3930="",0,1)</f>
        <v>1</v>
      </c>
      <c r="AO3930" s="1">
        <f>IF(AI3930="",0,1)</f>
        <v>0</v>
      </c>
      <c r="AP3930" s="30">
        <f>DATE(YEAR(AE3930),MONTH(AE3930),DAY(AE3930))</f>
        <v>46299</v>
      </c>
      <c r="AQ3930" s="1" t="str">
        <f>IF(COUNTIF('同场线路Rotas do mesmo SC'!A:A,C3930)&gt;0,"Sim","Não")</f>
        <v>Não</v>
      </c>
      <c r="AR3930" s="1" t="str">
        <f>IF(COUNTIF(揽收业务网点!A:A,P3930)&gt;0,"Sim","Não")</f>
        <v>Não</v>
      </c>
    </row>
    <row r="3931" spans="1:44">
      <c r="A3931" s="31" t="s">
        <v>44946</v>
      </c>
      <c r="B3931" s="31" t="s">
        <v>379</v>
      </c>
      <c r="C3931" s="31" t="s">
        <v>44947</v>
      </c>
      <c r="D3931" s="31" t="s">
        <v>15072</v>
      </c>
      <c r="E3931" s="31" t="s">
        <v>382</v>
      </c>
      <c r="F3931" s="31" t="s">
        <v>7279</v>
      </c>
      <c r="G3931" s="31">
        <v>120</v>
      </c>
      <c r="H3931" s="31" t="s">
        <v>7439</v>
      </c>
      <c r="I3931" s="31" t="s">
        <v>385</v>
      </c>
      <c r="J3931" s="31" t="s">
        <v>5844</v>
      </c>
      <c r="K3931" s="31" t="s">
        <v>387</v>
      </c>
      <c r="L3931" s="31" t="s">
        <v>5845</v>
      </c>
      <c r="M3931" s="31" t="s">
        <v>5844</v>
      </c>
      <c r="N3931" s="31" t="s">
        <v>7440</v>
      </c>
      <c r="O3931" s="31" t="s">
        <v>1347</v>
      </c>
      <c r="P3931" s="31" t="s">
        <v>1348</v>
      </c>
      <c r="Q3931" s="31" t="s">
        <v>70</v>
      </c>
      <c r="R3931" s="31" t="s">
        <v>36944</v>
      </c>
      <c r="S3931" s="31" t="s">
        <v>17275</v>
      </c>
      <c r="T3931" s="31" t="s">
        <v>44948</v>
      </c>
      <c r="U3931" s="31" t="s">
        <v>44949</v>
      </c>
      <c r="V3931" s="31">
        <v>31</v>
      </c>
      <c r="W3931" s="31" t="s">
        <v>396</v>
      </c>
      <c r="X3931" s="31" t="s">
        <v>44950</v>
      </c>
      <c r="Y3931" s="31" t="s">
        <v>40029</v>
      </c>
      <c r="Z3931" s="31" t="s">
        <v>44951</v>
      </c>
      <c r="AA3931" s="31" t="s">
        <v>44951</v>
      </c>
      <c r="AB3931" s="31" t="s">
        <v>7447</v>
      </c>
      <c r="AC3931" s="31" t="s">
        <v>7448</v>
      </c>
      <c r="AD3931" s="31" t="s">
        <v>70</v>
      </c>
      <c r="AE3931" s="31" t="s">
        <v>40695</v>
      </c>
      <c r="AF3931" s="31" t="s">
        <v>44952</v>
      </c>
      <c r="AG3931" s="31">
        <v>-4</v>
      </c>
      <c r="AH3931" s="31" t="s">
        <v>44952</v>
      </c>
      <c r="AI3931" s="31" t="s">
        <v>41864</v>
      </c>
      <c r="AJ3931" s="31">
        <v>54</v>
      </c>
      <c r="AK3931" s="31" t="s">
        <v>44953</v>
      </c>
      <c r="AL3931" s="31" t="s">
        <v>44954</v>
      </c>
      <c r="AM3931" s="31">
        <v>366</v>
      </c>
      <c r="AN3931" s="1">
        <f>IF(X3931="",0,1)</f>
        <v>1</v>
      </c>
      <c r="AO3931" s="1">
        <f>IF(AI3931="",0,1)</f>
        <v>1</v>
      </c>
      <c r="AP3931" s="30">
        <f>DATE(YEAR(AE3931),MONTH(AE3931),DAY(AE3931))</f>
        <v>46299</v>
      </c>
      <c r="AQ3931" s="1" t="str">
        <f>IF(COUNTIF('同场线路Rotas do mesmo SC'!A:A,C3931)&gt;0,"Sim","Não")</f>
        <v>Não</v>
      </c>
      <c r="AR3931" s="1" t="str">
        <f>IF(COUNTIF(揽收业务网点!A:A,P3931)&gt;0,"Sim","Não")</f>
        <v>Não</v>
      </c>
    </row>
    <row r="3932" spans="1:44">
      <c r="A3932" s="31" t="s">
        <v>44955</v>
      </c>
      <c r="B3932" s="31" t="s">
        <v>379</v>
      </c>
      <c r="C3932" s="31" t="s">
        <v>27491</v>
      </c>
      <c r="D3932" s="31" t="s">
        <v>15072</v>
      </c>
      <c r="E3932" s="31" t="s">
        <v>382</v>
      </c>
      <c r="F3932" s="31" t="s">
        <v>7279</v>
      </c>
      <c r="G3932" s="31">
        <v>120</v>
      </c>
      <c r="H3932" s="31" t="s">
        <v>27492</v>
      </c>
      <c r="I3932" s="31" t="s">
        <v>702</v>
      </c>
      <c r="J3932" s="31" t="s">
        <v>27493</v>
      </c>
      <c r="K3932" s="31" t="s">
        <v>387</v>
      </c>
      <c r="L3932" s="31" t="s">
        <v>27494</v>
      </c>
      <c r="M3932" s="31" t="s">
        <v>27495</v>
      </c>
      <c r="N3932" s="31" t="s">
        <v>27496</v>
      </c>
      <c r="O3932" s="31" t="s">
        <v>1347</v>
      </c>
      <c r="P3932" s="31" t="s">
        <v>1348</v>
      </c>
      <c r="Q3932" s="31" t="s">
        <v>70</v>
      </c>
      <c r="R3932" s="31" t="s">
        <v>44956</v>
      </c>
      <c r="S3932" s="31" t="s">
        <v>44957</v>
      </c>
      <c r="T3932" s="31" t="s">
        <v>44958</v>
      </c>
      <c r="U3932" s="31" t="s">
        <v>44959</v>
      </c>
      <c r="V3932" s="31">
        <v>104</v>
      </c>
      <c r="W3932" s="31" t="s">
        <v>396</v>
      </c>
      <c r="X3932" s="31" t="s">
        <v>44960</v>
      </c>
      <c r="Y3932" s="31" t="s">
        <v>40029</v>
      </c>
      <c r="Z3932" s="31" t="s">
        <v>44961</v>
      </c>
      <c r="AA3932" s="31" t="s">
        <v>44961</v>
      </c>
      <c r="AB3932" s="31" t="s">
        <v>10686</v>
      </c>
      <c r="AC3932" s="31" t="s">
        <v>73</v>
      </c>
      <c r="AD3932" s="31" t="s">
        <v>70</v>
      </c>
      <c r="AE3932" s="31" t="s">
        <v>40695</v>
      </c>
      <c r="AF3932" s="31" t="s">
        <v>44962</v>
      </c>
      <c r="AG3932" s="31">
        <v>-72</v>
      </c>
      <c r="AH3932" s="31" t="s">
        <v>44962</v>
      </c>
      <c r="AI3932" s="31" t="s">
        <v>44963</v>
      </c>
      <c r="AJ3932" s="31">
        <v>68</v>
      </c>
      <c r="AK3932" s="31" t="s">
        <v>44964</v>
      </c>
      <c r="AL3932" s="31" t="s">
        <v>44965</v>
      </c>
      <c r="AM3932" s="31">
        <v>216</v>
      </c>
      <c r="AN3932" s="1">
        <f>IF(X3932="",0,1)</f>
        <v>1</v>
      </c>
      <c r="AO3932" s="1">
        <f>IF(AI3932="",0,1)</f>
        <v>1</v>
      </c>
      <c r="AP3932" s="30">
        <f>DATE(YEAR(AE3932),MONTH(AE3932),DAY(AE3932))</f>
        <v>46299</v>
      </c>
      <c r="AQ3932" s="1" t="str">
        <f>IF(COUNTIF('同场线路Rotas do mesmo SC'!A:A,C3932)&gt;0,"Sim","Não")</f>
        <v>Não</v>
      </c>
      <c r="AR3932" s="1" t="str">
        <f>IF(COUNTIF(揽收业务网点!A:A,P3932)&gt;0,"Sim","Não")</f>
        <v>Não</v>
      </c>
    </row>
    <row r="3933" spans="1:44">
      <c r="A3933" s="31" t="s">
        <v>44966</v>
      </c>
      <c r="B3933" s="31" t="s">
        <v>379</v>
      </c>
      <c r="C3933" s="31" t="s">
        <v>44967</v>
      </c>
      <c r="D3933" s="31" t="s">
        <v>15072</v>
      </c>
      <c r="E3933" s="31" t="s">
        <v>382</v>
      </c>
      <c r="F3933" s="31" t="s">
        <v>7279</v>
      </c>
      <c r="G3933" s="31">
        <v>45</v>
      </c>
      <c r="H3933" s="31" t="s">
        <v>7420</v>
      </c>
      <c r="I3933" s="31" t="s">
        <v>2105</v>
      </c>
      <c r="J3933" s="31" t="s">
        <v>7421</v>
      </c>
      <c r="K3933" s="31" t="s">
        <v>387</v>
      </c>
      <c r="L3933" s="31" t="s">
        <v>7422</v>
      </c>
      <c r="M3933" s="31" t="s">
        <v>7423</v>
      </c>
      <c r="N3933" s="31" t="s">
        <v>7424</v>
      </c>
      <c r="O3933" s="31" t="s">
        <v>1347</v>
      </c>
      <c r="P3933" s="31" t="s">
        <v>1348</v>
      </c>
      <c r="Q3933" s="31" t="s">
        <v>70</v>
      </c>
      <c r="R3933" s="31" t="s">
        <v>31949</v>
      </c>
      <c r="S3933" s="31" t="s">
        <v>34840</v>
      </c>
      <c r="T3933" s="31" t="s">
        <v>44968</v>
      </c>
      <c r="U3933" s="31" t="s">
        <v>44969</v>
      </c>
      <c r="V3933" s="31">
        <v>36</v>
      </c>
      <c r="W3933" s="31" t="s">
        <v>396</v>
      </c>
      <c r="X3933" s="31" t="s">
        <v>44970</v>
      </c>
      <c r="Y3933" s="31" t="s">
        <v>42052</v>
      </c>
      <c r="Z3933" s="31" t="s">
        <v>44971</v>
      </c>
      <c r="AA3933" s="31" t="s">
        <v>44971</v>
      </c>
      <c r="AB3933" s="31" t="s">
        <v>7431</v>
      </c>
      <c r="AC3933" s="31" t="s">
        <v>7432</v>
      </c>
      <c r="AD3933" s="31" t="s">
        <v>70</v>
      </c>
      <c r="AE3933" s="31" t="s">
        <v>40265</v>
      </c>
      <c r="AF3933" s="31" t="s">
        <v>44972</v>
      </c>
      <c r="AG3933" s="31">
        <v>-43</v>
      </c>
      <c r="AH3933" s="31" t="s">
        <v>44972</v>
      </c>
      <c r="AI3933" s="31" t="s">
        <v>40956</v>
      </c>
      <c r="AJ3933" s="31">
        <v>205</v>
      </c>
      <c r="AK3933" s="31" t="s">
        <v>44973</v>
      </c>
      <c r="AL3933" s="31" t="s">
        <v>44974</v>
      </c>
      <c r="AM3933" s="31">
        <v>1506</v>
      </c>
      <c r="AN3933" s="1">
        <f>IF(X3933="",0,1)</f>
        <v>1</v>
      </c>
      <c r="AO3933" s="1">
        <f>IF(AI3933="",0,1)</f>
        <v>1</v>
      </c>
      <c r="AP3933" s="30">
        <f>DATE(YEAR(AE3933),MONTH(AE3933),DAY(AE3933))</f>
        <v>46299</v>
      </c>
      <c r="AQ3933" s="1" t="str">
        <f>IF(COUNTIF('同场线路Rotas do mesmo SC'!A:A,C3933)&gt;0,"Sim","Não")</f>
        <v>Não</v>
      </c>
      <c r="AR3933" s="1" t="str">
        <f>IF(COUNTIF(揽收业务网点!A:A,P3933)&gt;0,"Sim","Não")</f>
        <v>Não</v>
      </c>
    </row>
    <row r="3934" spans="1:44">
      <c r="A3934" s="31" t="s">
        <v>44975</v>
      </c>
      <c r="B3934" s="31" t="s">
        <v>379</v>
      </c>
      <c r="C3934" s="31" t="s">
        <v>44976</v>
      </c>
      <c r="D3934" s="31" t="s">
        <v>15072</v>
      </c>
      <c r="E3934" s="31" t="s">
        <v>382</v>
      </c>
      <c r="F3934" s="31" t="s">
        <v>7279</v>
      </c>
      <c r="G3934" s="31">
        <v>80</v>
      </c>
      <c r="H3934" s="31" t="s">
        <v>11907</v>
      </c>
      <c r="I3934" s="31" t="s">
        <v>385</v>
      </c>
      <c r="J3934" s="31" t="s">
        <v>5607</v>
      </c>
      <c r="K3934" s="31" t="s">
        <v>387</v>
      </c>
      <c r="L3934" s="31" t="s">
        <v>5608</v>
      </c>
      <c r="M3934" s="31" t="s">
        <v>11908</v>
      </c>
      <c r="N3934" s="31" t="s">
        <v>11909</v>
      </c>
      <c r="O3934" s="31" t="s">
        <v>1347</v>
      </c>
      <c r="P3934" s="31" t="s">
        <v>1348</v>
      </c>
      <c r="Q3934" s="31" t="s">
        <v>70</v>
      </c>
      <c r="R3934" s="31" t="s">
        <v>19410</v>
      </c>
      <c r="S3934" s="31" t="s">
        <v>30581</v>
      </c>
      <c r="T3934" s="31" t="s">
        <v>44977</v>
      </c>
      <c r="U3934" s="31" t="s">
        <v>44978</v>
      </c>
      <c r="V3934" s="31">
        <v>21</v>
      </c>
      <c r="W3934" s="31" t="s">
        <v>396</v>
      </c>
      <c r="X3934" s="31" t="s">
        <v>44979</v>
      </c>
      <c r="Y3934" s="31" t="s">
        <v>40695</v>
      </c>
      <c r="Z3934" s="31" t="s">
        <v>44980</v>
      </c>
      <c r="AA3934" s="31" t="s">
        <v>44980</v>
      </c>
      <c r="AB3934" s="31" t="s">
        <v>11915</v>
      </c>
      <c r="AC3934" s="31" t="s">
        <v>11916</v>
      </c>
      <c r="AD3934" s="31" t="s">
        <v>70</v>
      </c>
      <c r="AE3934" s="31" t="s">
        <v>40241</v>
      </c>
      <c r="AF3934" s="31" t="s">
        <v>44981</v>
      </c>
      <c r="AG3934" s="31">
        <v>-6</v>
      </c>
      <c r="AH3934" s="31" t="s">
        <v>44981</v>
      </c>
      <c r="AI3934" s="31" t="s">
        <v>44982</v>
      </c>
      <c r="AJ3934" s="31">
        <v>26</v>
      </c>
      <c r="AK3934" s="31" t="s">
        <v>44983</v>
      </c>
      <c r="AL3934" s="31" t="s">
        <v>44984</v>
      </c>
      <c r="AM3934" s="31">
        <v>68</v>
      </c>
      <c r="AN3934" s="1">
        <f>IF(X3934="",0,1)</f>
        <v>1</v>
      </c>
      <c r="AO3934" s="1">
        <f>IF(AI3934="",0,1)</f>
        <v>1</v>
      </c>
      <c r="AP3934" s="30">
        <f>DATE(YEAR(AE3934),MONTH(AE3934),DAY(AE3934))</f>
        <v>46299</v>
      </c>
      <c r="AQ3934" s="1" t="str">
        <f>IF(COUNTIF('同场线路Rotas do mesmo SC'!A:A,C3934)&gt;0,"Sim","Não")</f>
        <v>Não</v>
      </c>
      <c r="AR3934" s="1" t="str">
        <f>IF(COUNTIF(揽收业务网点!A:A,P3934)&gt;0,"Sim","Não")</f>
        <v>Não</v>
      </c>
    </row>
    <row r="3935" spans="1:44">
      <c r="A3935" s="31" t="s">
        <v>44985</v>
      </c>
      <c r="B3935" s="31" t="s">
        <v>379</v>
      </c>
      <c r="C3935" s="31" t="s">
        <v>44986</v>
      </c>
      <c r="D3935" s="31" t="s">
        <v>15072</v>
      </c>
      <c r="E3935" s="31" t="s">
        <v>382</v>
      </c>
      <c r="F3935" s="31" t="s">
        <v>7279</v>
      </c>
      <c r="G3935" s="31">
        <v>60</v>
      </c>
      <c r="H3935" s="31" t="s">
        <v>5843</v>
      </c>
      <c r="I3935" s="31" t="s">
        <v>512</v>
      </c>
      <c r="J3935" s="31" t="s">
        <v>5844</v>
      </c>
      <c r="K3935" s="31" t="s">
        <v>387</v>
      </c>
      <c r="L3935" s="31" t="s">
        <v>5845</v>
      </c>
      <c r="M3935" s="31" t="s">
        <v>5846</v>
      </c>
      <c r="N3935" s="31" t="s">
        <v>5847</v>
      </c>
      <c r="O3935" s="31" t="s">
        <v>1347</v>
      </c>
      <c r="P3935" s="31" t="s">
        <v>1348</v>
      </c>
      <c r="Q3935" s="31" t="s">
        <v>70</v>
      </c>
      <c r="R3935" s="31" t="s">
        <v>26026</v>
      </c>
      <c r="S3935" s="31" t="s">
        <v>44987</v>
      </c>
      <c r="T3935" s="31" t="s">
        <v>44988</v>
      </c>
      <c r="U3935" s="31" t="s">
        <v>44989</v>
      </c>
      <c r="V3935" s="31">
        <v>37</v>
      </c>
      <c r="W3935" s="31" t="s">
        <v>396</v>
      </c>
      <c r="X3935" s="31" t="s">
        <v>44990</v>
      </c>
      <c r="Y3935" s="31" t="s">
        <v>40051</v>
      </c>
      <c r="Z3935" s="31" t="s">
        <v>44991</v>
      </c>
      <c r="AA3935" s="31" t="s">
        <v>44991</v>
      </c>
      <c r="AB3935" s="31" t="s">
        <v>5854</v>
      </c>
      <c r="AC3935" s="31" t="s">
        <v>5855</v>
      </c>
      <c r="AD3935" s="31" t="s">
        <v>70</v>
      </c>
      <c r="AE3935" s="31" t="s">
        <v>40074</v>
      </c>
      <c r="AF3935" s="31" t="s">
        <v>44992</v>
      </c>
      <c r="AG3935" s="31">
        <v>-41</v>
      </c>
      <c r="AH3935" s="31" t="s">
        <v>44992</v>
      </c>
      <c r="AI3935" s="31" t="s">
        <v>44993</v>
      </c>
      <c r="AJ3935" s="31">
        <v>5</v>
      </c>
      <c r="AK3935" s="31" t="s">
        <v>44994</v>
      </c>
      <c r="AL3935" s="31" t="s">
        <v>44995</v>
      </c>
      <c r="AM3935" s="31">
        <v>83</v>
      </c>
      <c r="AN3935" s="1">
        <f>IF(X3935="",0,1)</f>
        <v>1</v>
      </c>
      <c r="AO3935" s="1">
        <f>IF(AI3935="",0,1)</f>
        <v>1</v>
      </c>
      <c r="AP3935" s="30">
        <f>DATE(YEAR(AE3935),MONTH(AE3935),DAY(AE3935))</f>
        <v>46299</v>
      </c>
      <c r="AQ3935" s="1" t="str">
        <f>IF(COUNTIF('同场线路Rotas do mesmo SC'!A:A,C3935)&gt;0,"Sim","Não")</f>
        <v>Não</v>
      </c>
      <c r="AR3935" s="1" t="str">
        <f>IF(COUNTIF(揽收业务网点!A:A,P3935)&gt;0,"Sim","Não")</f>
        <v>Não</v>
      </c>
    </row>
    <row r="3936" spans="1:44">
      <c r="A3936" s="31" t="s">
        <v>44996</v>
      </c>
      <c r="B3936" s="31" t="s">
        <v>379</v>
      </c>
      <c r="C3936" s="31" t="s">
        <v>44997</v>
      </c>
      <c r="D3936" s="31" t="s">
        <v>15072</v>
      </c>
      <c r="E3936" s="31" t="s">
        <v>382</v>
      </c>
      <c r="F3936" s="31" t="s">
        <v>7279</v>
      </c>
      <c r="G3936" s="31">
        <v>15</v>
      </c>
      <c r="H3936" s="31" t="s">
        <v>44998</v>
      </c>
      <c r="I3936" s="31" t="s">
        <v>385</v>
      </c>
      <c r="J3936" s="31" t="s">
        <v>44999</v>
      </c>
      <c r="K3936" s="31" t="s">
        <v>387</v>
      </c>
      <c r="L3936" s="31" t="s">
        <v>45000</v>
      </c>
      <c r="M3936" s="31" t="s">
        <v>45001</v>
      </c>
      <c r="N3936" s="31" t="s">
        <v>45002</v>
      </c>
      <c r="O3936" s="31" t="s">
        <v>4275</v>
      </c>
      <c r="P3936" s="31" t="s">
        <v>4276</v>
      </c>
      <c r="Q3936" s="31" t="s">
        <v>142</v>
      </c>
      <c r="R3936" s="31" t="s">
        <v>45003</v>
      </c>
      <c r="S3936" s="31" t="s">
        <v>2055</v>
      </c>
      <c r="T3936" s="31" t="s">
        <v>45004</v>
      </c>
      <c r="U3936" s="31" t="s">
        <v>45005</v>
      </c>
      <c r="V3936" s="31">
        <v>145</v>
      </c>
      <c r="W3936" s="31" t="s">
        <v>396</v>
      </c>
      <c r="X3936" s="31" t="s">
        <v>45006</v>
      </c>
      <c r="Y3936" s="31" t="s">
        <v>39889</v>
      </c>
      <c r="Z3936" s="31"/>
      <c r="AA3936" s="31"/>
      <c r="AB3936" s="31" t="s">
        <v>45007</v>
      </c>
      <c r="AC3936" s="31" t="s">
        <v>45008</v>
      </c>
      <c r="AD3936" s="31" t="s">
        <v>142</v>
      </c>
      <c r="AE3936" s="31" t="s">
        <v>40125</v>
      </c>
      <c r="AF3936" s="31" t="s">
        <v>45009</v>
      </c>
      <c r="AG3936" s="31">
        <v>431</v>
      </c>
      <c r="AH3936" s="31" t="s">
        <v>45009</v>
      </c>
      <c r="AI3936" s="31" t="s">
        <v>45010</v>
      </c>
      <c r="AJ3936" s="31"/>
      <c r="AK3936" s="31"/>
      <c r="AL3936" s="31"/>
      <c r="AM3936" s="31"/>
      <c r="AN3936" s="1">
        <f>IF(X3936="",0,1)</f>
        <v>1</v>
      </c>
      <c r="AO3936" s="1">
        <f>IF(AI3936="",0,1)</f>
        <v>1</v>
      </c>
      <c r="AP3936" s="30">
        <f>DATE(YEAR(AE3936),MONTH(AE3936),DAY(AE3936))</f>
        <v>46299</v>
      </c>
      <c r="AQ3936" s="1" t="str">
        <f>IF(COUNTIF('同场线路Rotas do mesmo SC'!A:A,C3936)&gt;0,"Sim","Não")</f>
        <v>Não</v>
      </c>
      <c r="AR3936" s="1" t="str">
        <f>IF(COUNTIF(揽收业务网点!A:A,P3936)&gt;0,"Sim","Não")</f>
        <v>Não</v>
      </c>
    </row>
    <row r="3937" spans="1:44">
      <c r="A3937" s="31" t="s">
        <v>45011</v>
      </c>
      <c r="B3937" s="31" t="s">
        <v>379</v>
      </c>
      <c r="C3937" s="31" t="s">
        <v>39241</v>
      </c>
      <c r="D3937" s="31" t="s">
        <v>15072</v>
      </c>
      <c r="E3937" s="31" t="s">
        <v>382</v>
      </c>
      <c r="F3937" s="31" t="s">
        <v>7279</v>
      </c>
      <c r="G3937" s="31">
        <v>14</v>
      </c>
      <c r="H3937" s="31" t="s">
        <v>35771</v>
      </c>
      <c r="I3937" s="31" t="s">
        <v>868</v>
      </c>
      <c r="J3937" s="31" t="s">
        <v>9062</v>
      </c>
      <c r="K3937" s="31" t="s">
        <v>411</v>
      </c>
      <c r="L3937" s="31" t="s">
        <v>9063</v>
      </c>
      <c r="M3937" s="31" t="s">
        <v>37893</v>
      </c>
      <c r="N3937" s="31" t="s">
        <v>37894</v>
      </c>
      <c r="O3937" s="31" t="s">
        <v>9588</v>
      </c>
      <c r="P3937" s="31" t="s">
        <v>9589</v>
      </c>
      <c r="Q3937" s="31" t="s">
        <v>145</v>
      </c>
      <c r="R3937" s="31" t="s">
        <v>24853</v>
      </c>
      <c r="S3937" s="31" t="s">
        <v>25975</v>
      </c>
      <c r="T3937" s="31" t="s">
        <v>45012</v>
      </c>
      <c r="U3937" s="31" t="s">
        <v>45013</v>
      </c>
      <c r="V3937" s="31">
        <v>15</v>
      </c>
      <c r="W3937" s="31" t="s">
        <v>396</v>
      </c>
      <c r="X3937" s="31"/>
      <c r="Y3937" s="31" t="s">
        <v>28381</v>
      </c>
      <c r="Z3937" s="31" t="s">
        <v>43249</v>
      </c>
      <c r="AA3937" s="31" t="s">
        <v>43249</v>
      </c>
      <c r="AB3937" s="31" t="s">
        <v>1650</v>
      </c>
      <c r="AC3937" s="31" t="s">
        <v>164</v>
      </c>
      <c r="AD3937" s="31" t="s">
        <v>145</v>
      </c>
      <c r="AE3937" s="31" t="s">
        <v>40125</v>
      </c>
      <c r="AF3937" s="31" t="s">
        <v>39889</v>
      </c>
      <c r="AG3937" s="31">
        <v>-29</v>
      </c>
      <c r="AH3937" s="31" t="s">
        <v>39889</v>
      </c>
      <c r="AI3937" s="31"/>
      <c r="AJ3937" s="31">
        <v>268</v>
      </c>
      <c r="AK3937" s="31" t="s">
        <v>45014</v>
      </c>
      <c r="AL3937" s="31" t="s">
        <v>45015</v>
      </c>
      <c r="AM3937" s="31">
        <v>108</v>
      </c>
      <c r="AN3937" s="1">
        <f>IF(X3937="",0,1)</f>
        <v>0</v>
      </c>
      <c r="AO3937" s="1">
        <f>IF(AI3937="",0,1)</f>
        <v>0</v>
      </c>
      <c r="AP3937" s="30">
        <f>DATE(YEAR(AE3937),MONTH(AE3937),DAY(AE3937))</f>
        <v>46299</v>
      </c>
      <c r="AQ3937" s="1" t="str">
        <f>IF(COUNTIF('同场线路Rotas do mesmo SC'!A:A,C3937)&gt;0,"Sim","Não")</f>
        <v>Não</v>
      </c>
      <c r="AR3937" s="1" t="str">
        <f>IF(COUNTIF(揽收业务网点!A:A,P3937)&gt;0,"Sim","Não")</f>
        <v>Não</v>
      </c>
    </row>
    <row r="3938" spans="1:44">
      <c r="A3938" s="31" t="s">
        <v>45016</v>
      </c>
      <c r="B3938" s="31" t="s">
        <v>379</v>
      </c>
      <c r="C3938" s="31" t="s">
        <v>45017</v>
      </c>
      <c r="D3938" s="31" t="s">
        <v>15072</v>
      </c>
      <c r="E3938" s="31" t="s">
        <v>382</v>
      </c>
      <c r="F3938" s="31" t="s">
        <v>7279</v>
      </c>
      <c r="G3938" s="31">
        <v>30</v>
      </c>
      <c r="H3938" s="31" t="s">
        <v>1846</v>
      </c>
      <c r="I3938" s="31" t="s">
        <v>385</v>
      </c>
      <c r="J3938" s="31" t="s">
        <v>1847</v>
      </c>
      <c r="K3938" s="31" t="s">
        <v>387</v>
      </c>
      <c r="L3938" s="31" t="s">
        <v>1848</v>
      </c>
      <c r="M3938" s="31" t="s">
        <v>1849</v>
      </c>
      <c r="N3938" s="31" t="s">
        <v>1850</v>
      </c>
      <c r="O3938" s="31" t="s">
        <v>899</v>
      </c>
      <c r="P3938" s="31" t="s">
        <v>900</v>
      </c>
      <c r="Q3938" s="31" t="s">
        <v>70</v>
      </c>
      <c r="R3938" s="31" t="s">
        <v>30385</v>
      </c>
      <c r="S3938" s="31" t="s">
        <v>45018</v>
      </c>
      <c r="T3938" s="31" t="s">
        <v>45019</v>
      </c>
      <c r="U3938" s="31" t="s">
        <v>45020</v>
      </c>
      <c r="V3938" s="31">
        <v>39</v>
      </c>
      <c r="W3938" s="31" t="s">
        <v>396</v>
      </c>
      <c r="X3938" s="31" t="s">
        <v>45021</v>
      </c>
      <c r="Y3938" s="31" t="s">
        <v>39977</v>
      </c>
      <c r="Z3938" s="31" t="s">
        <v>45022</v>
      </c>
      <c r="AA3938" s="31" t="s">
        <v>45022</v>
      </c>
      <c r="AB3938" s="31" t="s">
        <v>1857</v>
      </c>
      <c r="AC3938" s="31" t="s">
        <v>1858</v>
      </c>
      <c r="AD3938" s="31" t="s">
        <v>70</v>
      </c>
      <c r="AE3938" s="31" t="s">
        <v>40051</v>
      </c>
      <c r="AF3938" s="31" t="s">
        <v>45023</v>
      </c>
      <c r="AG3938" s="31">
        <v>-9</v>
      </c>
      <c r="AH3938" s="31" t="s">
        <v>45023</v>
      </c>
      <c r="AI3938" s="31" t="s">
        <v>45024</v>
      </c>
      <c r="AJ3938" s="31">
        <v>46</v>
      </c>
      <c r="AK3938" s="31" t="s">
        <v>45025</v>
      </c>
      <c r="AL3938" s="31" t="s">
        <v>45026</v>
      </c>
      <c r="AM3938" s="31">
        <v>115</v>
      </c>
      <c r="AN3938" s="1">
        <f>IF(X3938="",0,1)</f>
        <v>1</v>
      </c>
      <c r="AO3938" s="1">
        <f>IF(AI3938="",0,1)</f>
        <v>1</v>
      </c>
      <c r="AP3938" s="30">
        <f>DATE(YEAR(AE3938),MONTH(AE3938),DAY(AE3938))</f>
        <v>46299</v>
      </c>
      <c r="AQ3938" s="1" t="str">
        <f>IF(COUNTIF('同场线路Rotas do mesmo SC'!A:A,C3938)&gt;0,"Sim","Não")</f>
        <v>Não</v>
      </c>
      <c r="AR3938" s="1" t="str">
        <f>IF(COUNTIF(揽收业务网点!A:A,P3938)&gt;0,"Sim","Não")</f>
        <v>Não</v>
      </c>
    </row>
    <row r="3939" spans="1:44">
      <c r="A3939" s="31" t="s">
        <v>45027</v>
      </c>
      <c r="B3939" s="31" t="s">
        <v>379</v>
      </c>
      <c r="C3939" s="31" t="s">
        <v>45028</v>
      </c>
      <c r="D3939" s="31" t="s">
        <v>15072</v>
      </c>
      <c r="E3939" s="31" t="s">
        <v>382</v>
      </c>
      <c r="F3939" s="31" t="s">
        <v>7279</v>
      </c>
      <c r="G3939" s="31">
        <v>60</v>
      </c>
      <c r="H3939" s="31" t="s">
        <v>3788</v>
      </c>
      <c r="I3939" s="31" t="s">
        <v>385</v>
      </c>
      <c r="J3939" s="31" t="s">
        <v>3789</v>
      </c>
      <c r="K3939" s="31" t="s">
        <v>387</v>
      </c>
      <c r="L3939" s="31" t="s">
        <v>3790</v>
      </c>
      <c r="M3939" s="31" t="s">
        <v>45029</v>
      </c>
      <c r="N3939" s="31" t="s">
        <v>45030</v>
      </c>
      <c r="O3939" s="31" t="s">
        <v>899</v>
      </c>
      <c r="P3939" s="31" t="s">
        <v>900</v>
      </c>
      <c r="Q3939" s="31" t="s">
        <v>70</v>
      </c>
      <c r="R3939" s="31" t="s">
        <v>45031</v>
      </c>
      <c r="S3939" s="31" t="s">
        <v>4020</v>
      </c>
      <c r="T3939" s="31" t="s">
        <v>45032</v>
      </c>
      <c r="U3939" s="31" t="s">
        <v>45033</v>
      </c>
      <c r="V3939" s="31">
        <v>118</v>
      </c>
      <c r="W3939" s="31" t="s">
        <v>396</v>
      </c>
      <c r="X3939" s="31" t="s">
        <v>40330</v>
      </c>
      <c r="Y3939" s="31" t="s">
        <v>39977</v>
      </c>
      <c r="Z3939" s="31" t="s">
        <v>45034</v>
      </c>
      <c r="AA3939" s="31" t="s">
        <v>45034</v>
      </c>
      <c r="AB3939" s="31" t="s">
        <v>3799</v>
      </c>
      <c r="AC3939" s="31" t="s">
        <v>3800</v>
      </c>
      <c r="AD3939" s="31" t="s">
        <v>70</v>
      </c>
      <c r="AE3939" s="31" t="s">
        <v>40265</v>
      </c>
      <c r="AF3939" s="31" t="s">
        <v>45035</v>
      </c>
      <c r="AG3939" s="31">
        <v>-32</v>
      </c>
      <c r="AH3939" s="31" t="s">
        <v>45035</v>
      </c>
      <c r="AI3939" s="31" t="s">
        <v>42833</v>
      </c>
      <c r="AJ3939" s="31"/>
      <c r="AK3939" s="31"/>
      <c r="AL3939" s="31"/>
      <c r="AM3939" s="31"/>
      <c r="AN3939" s="1">
        <f>IF(X3939="",0,1)</f>
        <v>1</v>
      </c>
      <c r="AO3939" s="1">
        <f>IF(AI3939="",0,1)</f>
        <v>1</v>
      </c>
      <c r="AP3939" s="30">
        <f>DATE(YEAR(AE3939),MONTH(AE3939),DAY(AE3939))</f>
        <v>46299</v>
      </c>
      <c r="AQ3939" s="1" t="str">
        <f>IF(COUNTIF('同场线路Rotas do mesmo SC'!A:A,C3939)&gt;0,"Sim","Não")</f>
        <v>Não</v>
      </c>
      <c r="AR3939" s="1" t="str">
        <f>IF(COUNTIF(揽收业务网点!A:A,P3939)&gt;0,"Sim","Não")</f>
        <v>Não</v>
      </c>
    </row>
    <row r="3940" spans="1:44">
      <c r="A3940" s="31" t="s">
        <v>45036</v>
      </c>
      <c r="B3940" s="31" t="s">
        <v>379</v>
      </c>
      <c r="C3940" s="31" t="s">
        <v>45037</v>
      </c>
      <c r="D3940" s="31" t="s">
        <v>15072</v>
      </c>
      <c r="E3940" s="31" t="s">
        <v>382</v>
      </c>
      <c r="F3940" s="31" t="s">
        <v>7279</v>
      </c>
      <c r="G3940" s="31">
        <v>60</v>
      </c>
      <c r="H3940" s="31" t="s">
        <v>8085</v>
      </c>
      <c r="I3940" s="31" t="s">
        <v>512</v>
      </c>
      <c r="J3940" s="31" t="s">
        <v>8086</v>
      </c>
      <c r="K3940" s="31" t="s">
        <v>387</v>
      </c>
      <c r="L3940" s="31" t="s">
        <v>8087</v>
      </c>
      <c r="M3940" s="31" t="s">
        <v>8088</v>
      </c>
      <c r="N3940" s="31" t="s">
        <v>8089</v>
      </c>
      <c r="O3940" s="31" t="s">
        <v>899</v>
      </c>
      <c r="P3940" s="31" t="s">
        <v>900</v>
      </c>
      <c r="Q3940" s="31" t="s">
        <v>70</v>
      </c>
      <c r="R3940" s="31" t="s">
        <v>5892</v>
      </c>
      <c r="S3940" s="31" t="s">
        <v>5892</v>
      </c>
      <c r="T3940" s="31" t="s">
        <v>45038</v>
      </c>
      <c r="U3940" s="31" t="s">
        <v>45039</v>
      </c>
      <c r="V3940" s="31">
        <v>2</v>
      </c>
      <c r="W3940" s="31" t="s">
        <v>396</v>
      </c>
      <c r="X3940" s="31" t="s">
        <v>45040</v>
      </c>
      <c r="Y3940" s="31" t="s">
        <v>39977</v>
      </c>
      <c r="Z3940" s="31" t="s">
        <v>45041</v>
      </c>
      <c r="AA3940" s="31" t="s">
        <v>45041</v>
      </c>
      <c r="AB3940" s="31" t="s">
        <v>8096</v>
      </c>
      <c r="AC3940" s="31" t="s">
        <v>8097</v>
      </c>
      <c r="AD3940" s="31" t="s">
        <v>70</v>
      </c>
      <c r="AE3940" s="31" t="s">
        <v>40265</v>
      </c>
      <c r="AF3940" s="31" t="s">
        <v>45042</v>
      </c>
      <c r="AG3940" s="31">
        <v>-14</v>
      </c>
      <c r="AH3940" s="31" t="s">
        <v>45042</v>
      </c>
      <c r="AI3940" s="31" t="s">
        <v>45043</v>
      </c>
      <c r="AJ3940" s="31">
        <v>32</v>
      </c>
      <c r="AK3940" s="31" t="s">
        <v>45044</v>
      </c>
      <c r="AL3940" s="31" t="s">
        <v>45045</v>
      </c>
      <c r="AM3940" s="31">
        <v>33</v>
      </c>
      <c r="AN3940" s="1">
        <f>IF(X3940="",0,1)</f>
        <v>1</v>
      </c>
      <c r="AO3940" s="1">
        <f>IF(AI3940="",0,1)</f>
        <v>1</v>
      </c>
      <c r="AP3940" s="30">
        <f>DATE(YEAR(AE3940),MONTH(AE3940),DAY(AE3940))</f>
        <v>46299</v>
      </c>
      <c r="AQ3940" s="1" t="str">
        <f>IF(COUNTIF('同场线路Rotas do mesmo SC'!A:A,C3940)&gt;0,"Sim","Não")</f>
        <v>Não</v>
      </c>
      <c r="AR3940" s="1" t="str">
        <f>IF(COUNTIF(揽收业务网点!A:A,P3940)&gt;0,"Sim","Não")</f>
        <v>Não</v>
      </c>
    </row>
    <row r="3941" spans="1:44">
      <c r="A3941" s="31" t="s">
        <v>45046</v>
      </c>
      <c r="B3941" s="31" t="s">
        <v>379</v>
      </c>
      <c r="C3941" s="31" t="s">
        <v>45047</v>
      </c>
      <c r="D3941" s="31" t="s">
        <v>15072</v>
      </c>
      <c r="E3941" s="31" t="s">
        <v>382</v>
      </c>
      <c r="F3941" s="31" t="s">
        <v>7279</v>
      </c>
      <c r="G3941" s="31">
        <v>60</v>
      </c>
      <c r="H3941" s="31" t="s">
        <v>2530</v>
      </c>
      <c r="I3941" s="31" t="s">
        <v>385</v>
      </c>
      <c r="J3941" s="31" t="s">
        <v>2531</v>
      </c>
      <c r="K3941" s="31" t="s">
        <v>387</v>
      </c>
      <c r="L3941" s="31" t="s">
        <v>2532</v>
      </c>
      <c r="M3941" s="31" t="s">
        <v>2533</v>
      </c>
      <c r="N3941" s="31" t="s">
        <v>2534</v>
      </c>
      <c r="O3941" s="31" t="s">
        <v>899</v>
      </c>
      <c r="P3941" s="31" t="s">
        <v>900</v>
      </c>
      <c r="Q3941" s="31" t="s">
        <v>70</v>
      </c>
      <c r="R3941" s="31" t="s">
        <v>41402</v>
      </c>
      <c r="S3941" s="31" t="s">
        <v>14080</v>
      </c>
      <c r="T3941" s="31" t="s">
        <v>45048</v>
      </c>
      <c r="U3941" s="31" t="s">
        <v>43851</v>
      </c>
      <c r="V3941" s="31">
        <v>324</v>
      </c>
      <c r="W3941" s="31" t="s">
        <v>396</v>
      </c>
      <c r="X3941" s="31" t="s">
        <v>45049</v>
      </c>
      <c r="Y3941" s="31" t="s">
        <v>39977</v>
      </c>
      <c r="Z3941" s="31" t="s">
        <v>45050</v>
      </c>
      <c r="AA3941" s="31" t="s">
        <v>45050</v>
      </c>
      <c r="AB3941" s="31" t="s">
        <v>2535</v>
      </c>
      <c r="AC3941" s="31" t="s">
        <v>91</v>
      </c>
      <c r="AD3941" s="31" t="s">
        <v>70</v>
      </c>
      <c r="AE3941" s="31" t="s">
        <v>40265</v>
      </c>
      <c r="AF3941" s="31" t="s">
        <v>45051</v>
      </c>
      <c r="AG3941" s="31">
        <v>-17</v>
      </c>
      <c r="AH3941" s="31" t="s">
        <v>45051</v>
      </c>
      <c r="AI3941" s="31"/>
      <c r="AJ3941" s="31">
        <v>28</v>
      </c>
      <c r="AK3941" s="31" t="s">
        <v>43245</v>
      </c>
      <c r="AL3941" s="31" t="s">
        <v>45052</v>
      </c>
      <c r="AM3941" s="31">
        <v>1506</v>
      </c>
      <c r="AN3941" s="1">
        <f>IF(X3941="",0,1)</f>
        <v>1</v>
      </c>
      <c r="AO3941" s="1">
        <f>IF(AI3941="",0,1)</f>
        <v>0</v>
      </c>
      <c r="AP3941" s="30">
        <f>DATE(YEAR(AE3941),MONTH(AE3941),DAY(AE3941))</f>
        <v>46299</v>
      </c>
      <c r="AQ3941" s="1" t="str">
        <f>IF(COUNTIF('同场线路Rotas do mesmo SC'!A:A,C3941)&gt;0,"Sim","Não")</f>
        <v>Não</v>
      </c>
      <c r="AR3941" s="1" t="str">
        <f>IF(COUNTIF(揽收业务网点!A:A,P3941)&gt;0,"Sim","Não")</f>
        <v>Não</v>
      </c>
    </row>
    <row r="3942" spans="1:44">
      <c r="A3942" s="31" t="s">
        <v>45053</v>
      </c>
      <c r="B3942" s="31" t="s">
        <v>379</v>
      </c>
      <c r="C3942" s="31" t="s">
        <v>45054</v>
      </c>
      <c r="D3942" s="31" t="s">
        <v>15072</v>
      </c>
      <c r="E3942" s="31" t="s">
        <v>382</v>
      </c>
      <c r="F3942" s="31" t="s">
        <v>7279</v>
      </c>
      <c r="G3942" s="31">
        <v>60</v>
      </c>
      <c r="H3942" s="31" t="s">
        <v>27227</v>
      </c>
      <c r="I3942" s="31" t="s">
        <v>385</v>
      </c>
      <c r="J3942" s="31" t="s">
        <v>27228</v>
      </c>
      <c r="K3942" s="31" t="s">
        <v>387</v>
      </c>
      <c r="L3942" s="31" t="s">
        <v>27229</v>
      </c>
      <c r="M3942" s="31" t="s">
        <v>27228</v>
      </c>
      <c r="N3942" s="31" t="s">
        <v>27230</v>
      </c>
      <c r="O3942" s="31" t="s">
        <v>899</v>
      </c>
      <c r="P3942" s="31" t="s">
        <v>900</v>
      </c>
      <c r="Q3942" s="31" t="s">
        <v>70</v>
      </c>
      <c r="R3942" s="31" t="s">
        <v>45055</v>
      </c>
      <c r="S3942" s="31" t="s">
        <v>27309</v>
      </c>
      <c r="T3942" s="31" t="s">
        <v>45056</v>
      </c>
      <c r="U3942" s="31" t="s">
        <v>45057</v>
      </c>
      <c r="V3942" s="31">
        <v>282</v>
      </c>
      <c r="W3942" s="31" t="s">
        <v>396</v>
      </c>
      <c r="X3942" s="31"/>
      <c r="Y3942" s="31" t="s">
        <v>40340</v>
      </c>
      <c r="Z3942" s="31" t="s">
        <v>45058</v>
      </c>
      <c r="AA3942" s="31" t="s">
        <v>45058</v>
      </c>
      <c r="AB3942" s="31" t="s">
        <v>27235</v>
      </c>
      <c r="AC3942" s="31" t="s">
        <v>27236</v>
      </c>
      <c r="AD3942" s="31" t="s">
        <v>70</v>
      </c>
      <c r="AE3942" s="31" t="s">
        <v>40429</v>
      </c>
      <c r="AF3942" s="31" t="s">
        <v>43787</v>
      </c>
      <c r="AG3942" s="31">
        <v>-165</v>
      </c>
      <c r="AH3942" s="31" t="s">
        <v>43787</v>
      </c>
      <c r="AI3942" s="31" t="s">
        <v>45059</v>
      </c>
      <c r="AJ3942" s="31">
        <v>5</v>
      </c>
      <c r="AK3942" s="31" t="s">
        <v>45060</v>
      </c>
      <c r="AL3942" s="31" t="s">
        <v>42711</v>
      </c>
      <c r="AM3942" s="31">
        <v>64</v>
      </c>
      <c r="AN3942" s="1">
        <f>IF(X3942="",0,1)</f>
        <v>0</v>
      </c>
      <c r="AO3942" s="1">
        <f>IF(AI3942="",0,1)</f>
        <v>1</v>
      </c>
      <c r="AP3942" s="30">
        <f>DATE(YEAR(AE3942),MONTH(AE3942),DAY(AE3942))</f>
        <v>46299</v>
      </c>
      <c r="AQ3942" s="1" t="str">
        <f>IF(COUNTIF('同场线路Rotas do mesmo SC'!A:A,C3942)&gt;0,"Sim","Não")</f>
        <v>Não</v>
      </c>
      <c r="AR3942" s="1" t="str">
        <f>IF(COUNTIF(揽收业务网点!A:A,P3942)&gt;0,"Sim","Não")</f>
        <v>Não</v>
      </c>
    </row>
    <row r="3943" spans="1:44">
      <c r="A3943" s="31" t="s">
        <v>45061</v>
      </c>
      <c r="B3943" s="31" t="s">
        <v>379</v>
      </c>
      <c r="C3943" s="31" t="s">
        <v>45062</v>
      </c>
      <c r="D3943" s="31" t="s">
        <v>15072</v>
      </c>
      <c r="E3943" s="31" t="s">
        <v>382</v>
      </c>
      <c r="F3943" s="31" t="s">
        <v>7279</v>
      </c>
      <c r="G3943" s="31">
        <v>40</v>
      </c>
      <c r="H3943" s="31" t="s">
        <v>887</v>
      </c>
      <c r="I3943" s="31" t="s">
        <v>385</v>
      </c>
      <c r="J3943" s="31" t="s">
        <v>888</v>
      </c>
      <c r="K3943" s="31" t="s">
        <v>387</v>
      </c>
      <c r="L3943" s="31" t="s">
        <v>889</v>
      </c>
      <c r="M3943" s="31" t="s">
        <v>34989</v>
      </c>
      <c r="N3943" s="31" t="s">
        <v>34990</v>
      </c>
      <c r="O3943" s="31" t="s">
        <v>899</v>
      </c>
      <c r="P3943" s="31" t="s">
        <v>900</v>
      </c>
      <c r="Q3943" s="31" t="s">
        <v>70</v>
      </c>
      <c r="R3943" s="31" t="s">
        <v>45063</v>
      </c>
      <c r="S3943" s="31" t="s">
        <v>45064</v>
      </c>
      <c r="T3943" s="31" t="s">
        <v>45065</v>
      </c>
      <c r="U3943" s="31" t="s">
        <v>45066</v>
      </c>
      <c r="V3943" s="31">
        <v>154</v>
      </c>
      <c r="W3943" s="31" t="s">
        <v>396</v>
      </c>
      <c r="X3943" s="31" t="s">
        <v>45067</v>
      </c>
      <c r="Y3943" s="31" t="s">
        <v>39977</v>
      </c>
      <c r="Z3943" s="31" t="s">
        <v>45068</v>
      </c>
      <c r="AA3943" s="31" t="s">
        <v>45068</v>
      </c>
      <c r="AB3943" s="31" t="s">
        <v>14565</v>
      </c>
      <c r="AC3943" s="31" t="s">
        <v>14566</v>
      </c>
      <c r="AD3943" s="31" t="s">
        <v>70</v>
      </c>
      <c r="AE3943" s="31" t="s">
        <v>41084</v>
      </c>
      <c r="AF3943" s="31" t="s">
        <v>45069</v>
      </c>
      <c r="AG3943" s="31">
        <v>-19</v>
      </c>
      <c r="AH3943" s="31" t="s">
        <v>45069</v>
      </c>
      <c r="AI3943" s="31" t="s">
        <v>45070</v>
      </c>
      <c r="AJ3943" s="31"/>
      <c r="AK3943" s="31"/>
      <c r="AL3943" s="31"/>
      <c r="AM3943" s="31"/>
      <c r="AN3943" s="1">
        <f>IF(X3943="",0,1)</f>
        <v>1</v>
      </c>
      <c r="AO3943" s="1">
        <f>IF(AI3943="",0,1)</f>
        <v>1</v>
      </c>
      <c r="AP3943" s="30">
        <f>DATE(YEAR(AE3943),MONTH(AE3943),DAY(AE3943))</f>
        <v>46299</v>
      </c>
      <c r="AQ3943" s="1" t="str">
        <f>IF(COUNTIF('同场线路Rotas do mesmo SC'!A:A,C3943)&gt;0,"Sim","Não")</f>
        <v>Não</v>
      </c>
      <c r="AR3943" s="1" t="str">
        <f>IF(COUNTIF(揽收业务网点!A:A,P3943)&gt;0,"Sim","Não")</f>
        <v>Não</v>
      </c>
    </row>
    <row r="3944" spans="1:44">
      <c r="A3944" s="31" t="s">
        <v>45071</v>
      </c>
      <c r="B3944" s="31" t="s">
        <v>379</v>
      </c>
      <c r="C3944" s="31" t="s">
        <v>45072</v>
      </c>
      <c r="D3944" s="31" t="s">
        <v>15072</v>
      </c>
      <c r="E3944" s="31" t="s">
        <v>382</v>
      </c>
      <c r="F3944" s="31" t="s">
        <v>7279</v>
      </c>
      <c r="G3944" s="31">
        <v>60</v>
      </c>
      <c r="H3944" s="31" t="s">
        <v>10727</v>
      </c>
      <c r="I3944" s="31" t="s">
        <v>385</v>
      </c>
      <c r="J3944" s="31" t="s">
        <v>1304</v>
      </c>
      <c r="K3944" s="31" t="s">
        <v>387</v>
      </c>
      <c r="L3944" s="31" t="s">
        <v>1305</v>
      </c>
      <c r="M3944" s="31" t="s">
        <v>10728</v>
      </c>
      <c r="N3944" s="31" t="s">
        <v>10729</v>
      </c>
      <c r="O3944" s="31" t="s">
        <v>899</v>
      </c>
      <c r="P3944" s="31" t="s">
        <v>900</v>
      </c>
      <c r="Q3944" s="31" t="s">
        <v>70</v>
      </c>
      <c r="R3944" s="31" t="s">
        <v>15458</v>
      </c>
      <c r="S3944" s="31" t="s">
        <v>6596</v>
      </c>
      <c r="T3944" s="31" t="s">
        <v>45073</v>
      </c>
      <c r="U3944" s="31" t="s">
        <v>45074</v>
      </c>
      <c r="V3944" s="31">
        <v>52</v>
      </c>
      <c r="W3944" s="31" t="s">
        <v>396</v>
      </c>
      <c r="X3944" s="31" t="s">
        <v>45075</v>
      </c>
      <c r="Y3944" s="31" t="s">
        <v>39977</v>
      </c>
      <c r="Z3944" s="31" t="s">
        <v>45076</v>
      </c>
      <c r="AA3944" s="31" t="s">
        <v>45076</v>
      </c>
      <c r="AB3944" s="31" t="s">
        <v>10735</v>
      </c>
      <c r="AC3944" s="31" t="s">
        <v>75</v>
      </c>
      <c r="AD3944" s="31" t="s">
        <v>70</v>
      </c>
      <c r="AE3944" s="31" t="s">
        <v>40265</v>
      </c>
      <c r="AF3944" s="31" t="s">
        <v>45077</v>
      </c>
      <c r="AG3944" s="31">
        <v>-35</v>
      </c>
      <c r="AH3944" s="31" t="s">
        <v>45077</v>
      </c>
      <c r="AI3944" s="31" t="s">
        <v>45078</v>
      </c>
      <c r="AJ3944" s="31">
        <v>99</v>
      </c>
      <c r="AK3944" s="31" t="s">
        <v>42201</v>
      </c>
      <c r="AL3944" s="31" t="s">
        <v>45079</v>
      </c>
      <c r="AM3944" s="31">
        <v>179</v>
      </c>
      <c r="AN3944" s="1">
        <f>IF(X3944="",0,1)</f>
        <v>1</v>
      </c>
      <c r="AO3944" s="1">
        <f>IF(AI3944="",0,1)</f>
        <v>1</v>
      </c>
      <c r="AP3944" s="30">
        <f>DATE(YEAR(AE3944),MONTH(AE3944),DAY(AE3944))</f>
        <v>46299</v>
      </c>
      <c r="AQ3944" s="1" t="str">
        <f>IF(COUNTIF('同场线路Rotas do mesmo SC'!A:A,C3944)&gt;0,"Sim","Não")</f>
        <v>Não</v>
      </c>
      <c r="AR3944" s="1" t="str">
        <f>IF(COUNTIF(揽收业务网点!A:A,P3944)&gt;0,"Sim","Não")</f>
        <v>Não</v>
      </c>
    </row>
    <row r="3945" spans="1:44">
      <c r="A3945" s="31" t="s">
        <v>45080</v>
      </c>
      <c r="B3945" s="31" t="s">
        <v>379</v>
      </c>
      <c r="C3945" s="31" t="s">
        <v>45081</v>
      </c>
      <c r="D3945" s="31" t="s">
        <v>15072</v>
      </c>
      <c r="E3945" s="31" t="s">
        <v>382</v>
      </c>
      <c r="F3945" s="31" t="s">
        <v>7279</v>
      </c>
      <c r="G3945" s="31">
        <v>60</v>
      </c>
      <c r="H3945" s="31" t="s">
        <v>14573</v>
      </c>
      <c r="I3945" s="31" t="s">
        <v>868</v>
      </c>
      <c r="J3945" s="31" t="s">
        <v>14574</v>
      </c>
      <c r="K3945" s="31" t="s">
        <v>387</v>
      </c>
      <c r="L3945" s="31" t="s">
        <v>14575</v>
      </c>
      <c r="M3945" s="31" t="s">
        <v>14576</v>
      </c>
      <c r="N3945" s="31" t="s">
        <v>14577</v>
      </c>
      <c r="O3945" s="31" t="s">
        <v>899</v>
      </c>
      <c r="P3945" s="31" t="s">
        <v>900</v>
      </c>
      <c r="Q3945" s="31" t="s">
        <v>70</v>
      </c>
      <c r="R3945" s="31" t="s">
        <v>7044</v>
      </c>
      <c r="S3945" s="31" t="s">
        <v>27629</v>
      </c>
      <c r="T3945" s="31" t="s">
        <v>45082</v>
      </c>
      <c r="U3945" s="31" t="s">
        <v>45083</v>
      </c>
      <c r="V3945" s="31">
        <v>51</v>
      </c>
      <c r="W3945" s="31" t="s">
        <v>396</v>
      </c>
      <c r="X3945" s="31" t="s">
        <v>45084</v>
      </c>
      <c r="Y3945" s="31" t="s">
        <v>39977</v>
      </c>
      <c r="Z3945" s="31" t="s">
        <v>45085</v>
      </c>
      <c r="AA3945" s="31" t="s">
        <v>45085</v>
      </c>
      <c r="AB3945" s="31" t="s">
        <v>14583</v>
      </c>
      <c r="AC3945" s="31" t="s">
        <v>14584</v>
      </c>
      <c r="AD3945" s="31" t="s">
        <v>70</v>
      </c>
      <c r="AE3945" s="31" t="s">
        <v>40265</v>
      </c>
      <c r="AF3945" s="31" t="s">
        <v>45086</v>
      </c>
      <c r="AG3945" s="31">
        <v>-54</v>
      </c>
      <c r="AH3945" s="31" t="s">
        <v>45086</v>
      </c>
      <c r="AI3945" s="31" t="s">
        <v>45087</v>
      </c>
      <c r="AJ3945" s="31">
        <v>61</v>
      </c>
      <c r="AK3945" s="31" t="s">
        <v>45088</v>
      </c>
      <c r="AL3945" s="31" t="s">
        <v>45089</v>
      </c>
      <c r="AM3945" s="31">
        <v>100</v>
      </c>
      <c r="AN3945" s="1">
        <f>IF(X3945="",0,1)</f>
        <v>1</v>
      </c>
      <c r="AO3945" s="1">
        <f>IF(AI3945="",0,1)</f>
        <v>1</v>
      </c>
      <c r="AP3945" s="30">
        <f>DATE(YEAR(AE3945),MONTH(AE3945),DAY(AE3945))</f>
        <v>46299</v>
      </c>
      <c r="AQ3945" s="1" t="str">
        <f>IF(COUNTIF('同场线路Rotas do mesmo SC'!A:A,C3945)&gt;0,"Sim","Não")</f>
        <v>Não</v>
      </c>
      <c r="AR3945" s="1" t="str">
        <f>IF(COUNTIF(揽收业务网点!A:A,P3945)&gt;0,"Sim","Não")</f>
        <v>Não</v>
      </c>
    </row>
    <row r="3946" spans="1:44">
      <c r="A3946" s="31" t="s">
        <v>45090</v>
      </c>
      <c r="B3946" s="31" t="s">
        <v>379</v>
      </c>
      <c r="C3946" s="31" t="s">
        <v>45091</v>
      </c>
      <c r="D3946" s="31" t="s">
        <v>15072</v>
      </c>
      <c r="E3946" s="31" t="s">
        <v>382</v>
      </c>
      <c r="F3946" s="31" t="s">
        <v>7279</v>
      </c>
      <c r="G3946" s="31">
        <v>120</v>
      </c>
      <c r="H3946" s="31" t="s">
        <v>27227</v>
      </c>
      <c r="I3946" s="31" t="s">
        <v>385</v>
      </c>
      <c r="J3946" s="31" t="s">
        <v>27228</v>
      </c>
      <c r="K3946" s="31" t="s">
        <v>387</v>
      </c>
      <c r="L3946" s="31" t="s">
        <v>27229</v>
      </c>
      <c r="M3946" s="31" t="s">
        <v>27228</v>
      </c>
      <c r="N3946" s="31" t="s">
        <v>27230</v>
      </c>
      <c r="O3946" s="31" t="s">
        <v>899</v>
      </c>
      <c r="P3946" s="31" t="s">
        <v>900</v>
      </c>
      <c r="Q3946" s="31" t="s">
        <v>70</v>
      </c>
      <c r="R3946" s="31" t="s">
        <v>45018</v>
      </c>
      <c r="S3946" s="31" t="s">
        <v>45092</v>
      </c>
      <c r="T3946" s="31" t="s">
        <v>45093</v>
      </c>
      <c r="U3946" s="31" t="s">
        <v>45094</v>
      </c>
      <c r="V3946" s="31">
        <v>214</v>
      </c>
      <c r="W3946" s="31" t="s">
        <v>396</v>
      </c>
      <c r="X3946" s="31" t="s">
        <v>45095</v>
      </c>
      <c r="Y3946" s="31" t="s">
        <v>40278</v>
      </c>
      <c r="Z3946" s="31" t="s">
        <v>45096</v>
      </c>
      <c r="AA3946" s="31" t="s">
        <v>45096</v>
      </c>
      <c r="AB3946" s="31" t="s">
        <v>27329</v>
      </c>
      <c r="AC3946" s="31" t="s">
        <v>27330</v>
      </c>
      <c r="AD3946" s="31" t="s">
        <v>70</v>
      </c>
      <c r="AE3946" s="31" t="s">
        <v>40074</v>
      </c>
      <c r="AF3946" s="31" t="s">
        <v>45097</v>
      </c>
      <c r="AG3946" s="31">
        <v>139</v>
      </c>
      <c r="AH3946" s="31" t="s">
        <v>45097</v>
      </c>
      <c r="AI3946" s="31" t="s">
        <v>45098</v>
      </c>
      <c r="AJ3946" s="31">
        <v>113</v>
      </c>
      <c r="AK3946" s="31" t="s">
        <v>45099</v>
      </c>
      <c r="AL3946" s="31" t="s">
        <v>45100</v>
      </c>
      <c r="AM3946" s="31">
        <v>82</v>
      </c>
      <c r="AN3946" s="1">
        <f>IF(X3946="",0,1)</f>
        <v>1</v>
      </c>
      <c r="AO3946" s="1">
        <f>IF(AI3946="",0,1)</f>
        <v>1</v>
      </c>
      <c r="AP3946" s="30">
        <f>DATE(YEAR(AE3946),MONTH(AE3946),DAY(AE3946))</f>
        <v>46299</v>
      </c>
      <c r="AQ3946" s="1" t="str">
        <f>IF(COUNTIF('同场线路Rotas do mesmo SC'!A:A,C3946)&gt;0,"Sim","Não")</f>
        <v>Não</v>
      </c>
      <c r="AR3946" s="1" t="str">
        <f>IF(COUNTIF(揽收业务网点!A:A,P3946)&gt;0,"Sim","Não")</f>
        <v>Não</v>
      </c>
    </row>
    <row r="3947" spans="1:44">
      <c r="A3947" s="31" t="s">
        <v>45101</v>
      </c>
      <c r="B3947" s="31" t="s">
        <v>379</v>
      </c>
      <c r="C3947" s="31" t="s">
        <v>45102</v>
      </c>
      <c r="D3947" s="31" t="s">
        <v>15072</v>
      </c>
      <c r="E3947" s="31" t="s">
        <v>382</v>
      </c>
      <c r="F3947" s="31" t="s">
        <v>7279</v>
      </c>
      <c r="G3947" s="31">
        <v>500</v>
      </c>
      <c r="H3947" s="31" t="s">
        <v>23446</v>
      </c>
      <c r="I3947" s="31" t="s">
        <v>409</v>
      </c>
      <c r="J3947" s="31" t="s">
        <v>7255</v>
      </c>
      <c r="K3947" s="31" t="s">
        <v>387</v>
      </c>
      <c r="L3947" s="31" t="s">
        <v>7256</v>
      </c>
      <c r="M3947" s="31" t="s">
        <v>45103</v>
      </c>
      <c r="N3947" s="31" t="s">
        <v>45104</v>
      </c>
      <c r="O3947" s="31" t="s">
        <v>899</v>
      </c>
      <c r="P3947" s="31" t="s">
        <v>900</v>
      </c>
      <c r="Q3947" s="31" t="s">
        <v>70</v>
      </c>
      <c r="R3947" s="31" t="s">
        <v>45105</v>
      </c>
      <c r="S3947" s="31" t="s">
        <v>8593</v>
      </c>
      <c r="T3947" s="31" t="s">
        <v>45106</v>
      </c>
      <c r="U3947" s="31" t="s">
        <v>45107</v>
      </c>
      <c r="V3947" s="31">
        <v>233</v>
      </c>
      <c r="W3947" s="31" t="s">
        <v>396</v>
      </c>
      <c r="X3947" s="31" t="s">
        <v>45108</v>
      </c>
      <c r="Y3947" s="31" t="s">
        <v>40924</v>
      </c>
      <c r="Z3947" s="31" t="s">
        <v>45109</v>
      </c>
      <c r="AA3947" s="31" t="s">
        <v>45109</v>
      </c>
      <c r="AB3947" s="31" t="s">
        <v>7241</v>
      </c>
      <c r="AC3947" s="31" t="s">
        <v>7242</v>
      </c>
      <c r="AD3947" s="31" t="s">
        <v>70</v>
      </c>
      <c r="AE3947" s="31" t="s">
        <v>45110</v>
      </c>
      <c r="AF3947" s="31" t="s">
        <v>45111</v>
      </c>
      <c r="AG3947" s="31">
        <v>70</v>
      </c>
      <c r="AH3947" s="31" t="s">
        <v>45111</v>
      </c>
      <c r="AI3947" s="31" t="s">
        <v>45112</v>
      </c>
      <c r="AJ3947" s="31">
        <v>322</v>
      </c>
      <c r="AK3947" s="31" t="s">
        <v>45113</v>
      </c>
      <c r="AL3947" s="31" t="s">
        <v>45114</v>
      </c>
      <c r="AM3947" s="31">
        <v>115</v>
      </c>
      <c r="AN3947" s="1">
        <f>IF(X3947="",0,1)</f>
        <v>1</v>
      </c>
      <c r="AO3947" s="1">
        <f>IF(AI3947="",0,1)</f>
        <v>1</v>
      </c>
      <c r="AP3947" s="30">
        <f>DATE(YEAR(AE3947),MONTH(AE3947),DAY(AE3947))</f>
        <v>46299</v>
      </c>
      <c r="AQ3947" s="1" t="str">
        <f>IF(COUNTIF('同场线路Rotas do mesmo SC'!A:A,C3947)&gt;0,"Sim","Não")</f>
        <v>Não</v>
      </c>
      <c r="AR3947" s="1" t="str">
        <f>IF(COUNTIF(揽收业务网点!A:A,P3947)&gt;0,"Sim","Não")</f>
        <v>Não</v>
      </c>
    </row>
    <row r="3948" spans="1:44">
      <c r="A3948" s="31" t="s">
        <v>45115</v>
      </c>
      <c r="B3948" s="31" t="s">
        <v>379</v>
      </c>
      <c r="C3948" s="31" t="s">
        <v>45116</v>
      </c>
      <c r="D3948" s="31" t="s">
        <v>15072</v>
      </c>
      <c r="E3948" s="31" t="s">
        <v>382</v>
      </c>
      <c r="F3948" s="31" t="s">
        <v>7279</v>
      </c>
      <c r="G3948" s="31">
        <v>300</v>
      </c>
      <c r="H3948" s="31" t="s">
        <v>36027</v>
      </c>
      <c r="I3948" s="31" t="s">
        <v>702</v>
      </c>
      <c r="J3948" s="31" t="s">
        <v>1847</v>
      </c>
      <c r="K3948" s="31" t="s">
        <v>387</v>
      </c>
      <c r="L3948" s="31" t="s">
        <v>1848</v>
      </c>
      <c r="M3948" s="31" t="s">
        <v>37913</v>
      </c>
      <c r="N3948" s="31" t="s">
        <v>37914</v>
      </c>
      <c r="O3948" s="31" t="s">
        <v>899</v>
      </c>
      <c r="P3948" s="31" t="s">
        <v>900</v>
      </c>
      <c r="Q3948" s="31" t="s">
        <v>70</v>
      </c>
      <c r="R3948" s="31" t="s">
        <v>27240</v>
      </c>
      <c r="S3948" s="31" t="s">
        <v>45117</v>
      </c>
      <c r="T3948" s="31" t="s">
        <v>45118</v>
      </c>
      <c r="U3948" s="31" t="s">
        <v>45119</v>
      </c>
      <c r="V3948" s="31">
        <v>136</v>
      </c>
      <c r="W3948" s="31" t="s">
        <v>396</v>
      </c>
      <c r="X3948" s="31" t="s">
        <v>45120</v>
      </c>
      <c r="Y3948" s="31" t="s">
        <v>40924</v>
      </c>
      <c r="Z3948" s="31" t="s">
        <v>45121</v>
      </c>
      <c r="AA3948" s="31" t="s">
        <v>45121</v>
      </c>
      <c r="AB3948" s="31" t="s">
        <v>3688</v>
      </c>
      <c r="AC3948" s="31" t="s">
        <v>3689</v>
      </c>
      <c r="AD3948" s="31" t="s">
        <v>70</v>
      </c>
      <c r="AE3948" s="31" t="s">
        <v>42659</v>
      </c>
      <c r="AF3948" s="31" t="s">
        <v>45122</v>
      </c>
      <c r="AG3948" s="31">
        <v>18</v>
      </c>
      <c r="AH3948" s="31" t="s">
        <v>45122</v>
      </c>
      <c r="AI3948" s="31" t="s">
        <v>45123</v>
      </c>
      <c r="AJ3948" s="31">
        <v>282</v>
      </c>
      <c r="AK3948" s="31" t="s">
        <v>45124</v>
      </c>
      <c r="AL3948" s="31" t="s">
        <v>45125</v>
      </c>
      <c r="AM3948" s="31">
        <v>34</v>
      </c>
      <c r="AN3948" s="1">
        <f>IF(X3948="",0,1)</f>
        <v>1</v>
      </c>
      <c r="AO3948" s="1">
        <f>IF(AI3948="",0,1)</f>
        <v>1</v>
      </c>
      <c r="AP3948" s="30">
        <f>DATE(YEAR(AE3948),MONTH(AE3948),DAY(AE3948))</f>
        <v>46299</v>
      </c>
      <c r="AQ3948" s="1" t="str">
        <f>IF(COUNTIF('同场线路Rotas do mesmo SC'!A:A,C3948)&gt;0,"Sim","Não")</f>
        <v>Não</v>
      </c>
      <c r="AR3948" s="1" t="str">
        <f>IF(COUNTIF(揽收业务网点!A:A,P3948)&gt;0,"Sim","Não")</f>
        <v>Não</v>
      </c>
    </row>
    <row r="3949" spans="1:44">
      <c r="A3949" s="31" t="s">
        <v>45126</v>
      </c>
      <c r="B3949" s="31" t="s">
        <v>379</v>
      </c>
      <c r="C3949" s="31" t="s">
        <v>45127</v>
      </c>
      <c r="D3949" s="31" t="s">
        <v>15072</v>
      </c>
      <c r="E3949" s="31" t="s">
        <v>382</v>
      </c>
      <c r="F3949" s="31" t="s">
        <v>7279</v>
      </c>
      <c r="G3949" s="31">
        <v>230</v>
      </c>
      <c r="H3949" s="31" t="s">
        <v>13626</v>
      </c>
      <c r="I3949" s="31" t="s">
        <v>409</v>
      </c>
      <c r="J3949" s="31" t="s">
        <v>1803</v>
      </c>
      <c r="K3949" s="31" t="s">
        <v>387</v>
      </c>
      <c r="L3949" s="31" t="s">
        <v>1804</v>
      </c>
      <c r="M3949" s="31" t="s">
        <v>24400</v>
      </c>
      <c r="N3949" s="31" t="s">
        <v>24401</v>
      </c>
      <c r="O3949" s="31" t="s">
        <v>1807</v>
      </c>
      <c r="P3949" s="31" t="s">
        <v>1808</v>
      </c>
      <c r="Q3949" s="31" t="s">
        <v>2</v>
      </c>
      <c r="R3949" s="31" t="s">
        <v>45128</v>
      </c>
      <c r="S3949" s="31" t="s">
        <v>45129</v>
      </c>
      <c r="T3949" s="31" t="s">
        <v>45130</v>
      </c>
      <c r="U3949" s="31" t="s">
        <v>45131</v>
      </c>
      <c r="V3949" s="31">
        <v>142</v>
      </c>
      <c r="W3949" s="31" t="s">
        <v>396</v>
      </c>
      <c r="X3949" s="31" t="s">
        <v>44349</v>
      </c>
      <c r="Y3949" s="31" t="s">
        <v>28393</v>
      </c>
      <c r="Z3949" s="31" t="s">
        <v>45132</v>
      </c>
      <c r="AA3949" s="31" t="s">
        <v>45132</v>
      </c>
      <c r="AB3949" s="31" t="s">
        <v>1816</v>
      </c>
      <c r="AC3949" s="31" t="s">
        <v>3</v>
      </c>
      <c r="AD3949" s="31" t="s">
        <v>2</v>
      </c>
      <c r="AE3949" s="31" t="s">
        <v>41406</v>
      </c>
      <c r="AF3949" s="31" t="s">
        <v>45133</v>
      </c>
      <c r="AG3949" s="31">
        <v>200</v>
      </c>
      <c r="AH3949" s="31" t="s">
        <v>45133</v>
      </c>
      <c r="AI3949" s="31" t="s">
        <v>45134</v>
      </c>
      <c r="AJ3949" s="31">
        <v>19</v>
      </c>
      <c r="AK3949" s="31" t="s">
        <v>45135</v>
      </c>
      <c r="AL3949" s="31" t="s">
        <v>45136</v>
      </c>
      <c r="AM3949" s="31">
        <v>95</v>
      </c>
      <c r="AN3949" s="1">
        <f>IF(X3949="",0,1)</f>
        <v>1</v>
      </c>
      <c r="AO3949" s="1">
        <f>IF(AI3949="",0,1)</f>
        <v>1</v>
      </c>
      <c r="AP3949" s="30">
        <f>DATE(YEAR(AE3949),MONTH(AE3949),DAY(AE3949))</f>
        <v>46299</v>
      </c>
      <c r="AQ3949" s="1" t="str">
        <f>IF(COUNTIF('同场线路Rotas do mesmo SC'!A:A,C3949)&gt;0,"Sim","Não")</f>
        <v>Não</v>
      </c>
      <c r="AR3949" s="1" t="str">
        <f>IF(COUNTIF(揽收业务网点!A:A,P3949)&gt;0,"Sim","Não")</f>
        <v>Não</v>
      </c>
    </row>
    <row r="3950" spans="1:44">
      <c r="A3950" s="31" t="s">
        <v>45137</v>
      </c>
      <c r="B3950" s="31" t="s">
        <v>379</v>
      </c>
      <c r="C3950" s="31" t="s">
        <v>45138</v>
      </c>
      <c r="D3950" s="31" t="s">
        <v>15072</v>
      </c>
      <c r="E3950" s="31" t="s">
        <v>382</v>
      </c>
      <c r="F3950" s="31" t="s">
        <v>7279</v>
      </c>
      <c r="G3950" s="31">
        <v>100</v>
      </c>
      <c r="H3950" s="31" t="s">
        <v>8688</v>
      </c>
      <c r="I3950" s="31" t="s">
        <v>409</v>
      </c>
      <c r="J3950" s="31" t="s">
        <v>4160</v>
      </c>
      <c r="K3950" s="31" t="s">
        <v>387</v>
      </c>
      <c r="L3950" s="31" t="s">
        <v>4161</v>
      </c>
      <c r="M3950" s="31" t="s">
        <v>8689</v>
      </c>
      <c r="N3950" s="31" t="s">
        <v>8690</v>
      </c>
      <c r="O3950" s="31" t="s">
        <v>8608</v>
      </c>
      <c r="P3950" s="31" t="s">
        <v>8609</v>
      </c>
      <c r="Q3950" s="31" t="s">
        <v>145</v>
      </c>
      <c r="R3950" s="31" t="s">
        <v>45139</v>
      </c>
      <c r="S3950" s="31" t="s">
        <v>45140</v>
      </c>
      <c r="T3950" s="31" t="s">
        <v>45141</v>
      </c>
      <c r="U3950" s="31" t="s">
        <v>45142</v>
      </c>
      <c r="V3950" s="31">
        <v>184</v>
      </c>
      <c r="W3950" s="31" t="s">
        <v>396</v>
      </c>
      <c r="X3950" s="31" t="s">
        <v>45143</v>
      </c>
      <c r="Y3950" s="31" t="s">
        <v>39977</v>
      </c>
      <c r="Z3950" s="31" t="s">
        <v>45144</v>
      </c>
      <c r="AA3950" s="31" t="s">
        <v>45144</v>
      </c>
      <c r="AB3950" s="31" t="s">
        <v>43455</v>
      </c>
      <c r="AC3950" s="31" t="s">
        <v>43456</v>
      </c>
      <c r="AD3950" s="31" t="s">
        <v>145</v>
      </c>
      <c r="AE3950" s="31" t="s">
        <v>39921</v>
      </c>
      <c r="AF3950" s="31" t="s">
        <v>45145</v>
      </c>
      <c r="AG3950" s="31">
        <v>-268</v>
      </c>
      <c r="AH3950" s="31" t="s">
        <v>45145</v>
      </c>
      <c r="AI3950" s="31" t="s">
        <v>41389</v>
      </c>
      <c r="AJ3950" s="31">
        <v>-14</v>
      </c>
      <c r="AK3950" s="31" t="s">
        <v>45146</v>
      </c>
      <c r="AL3950" s="31" t="s">
        <v>45147</v>
      </c>
      <c r="AM3950" s="31">
        <v>171</v>
      </c>
      <c r="AN3950" s="1">
        <f>IF(X3950="",0,1)</f>
        <v>1</v>
      </c>
      <c r="AO3950" s="1">
        <f>IF(AI3950="",0,1)</f>
        <v>1</v>
      </c>
      <c r="AP3950" s="30">
        <f>DATE(YEAR(AE3950),MONTH(AE3950),DAY(AE3950))</f>
        <v>46299</v>
      </c>
      <c r="AQ3950" s="1" t="str">
        <f>IF(COUNTIF('同场线路Rotas do mesmo SC'!A:A,C3950)&gt;0,"Sim","Não")</f>
        <v>Não</v>
      </c>
      <c r="AR3950" s="1" t="str">
        <f>IF(COUNTIF(揽收业务网点!A:A,P3950)&gt;0,"Sim","Não")</f>
        <v>Não</v>
      </c>
    </row>
    <row r="3951" spans="1:44">
      <c r="A3951" s="31" t="s">
        <v>45148</v>
      </c>
      <c r="B3951" s="31" t="s">
        <v>379</v>
      </c>
      <c r="C3951" s="31" t="s">
        <v>26978</v>
      </c>
      <c r="D3951" s="31" t="s">
        <v>15072</v>
      </c>
      <c r="E3951" s="31" t="s">
        <v>382</v>
      </c>
      <c r="F3951" s="31" t="s">
        <v>7279</v>
      </c>
      <c r="G3951" s="31">
        <v>83</v>
      </c>
      <c r="H3951" s="31" t="s">
        <v>12241</v>
      </c>
      <c r="I3951" s="31" t="s">
        <v>385</v>
      </c>
      <c r="J3951" s="31" t="s">
        <v>1753</v>
      </c>
      <c r="K3951" s="31" t="s">
        <v>387</v>
      </c>
      <c r="L3951" s="31" t="s">
        <v>1754</v>
      </c>
      <c r="M3951" s="31" t="s">
        <v>33203</v>
      </c>
      <c r="N3951" s="31" t="s">
        <v>33204</v>
      </c>
      <c r="O3951" s="31" t="s">
        <v>1703</v>
      </c>
      <c r="P3951" s="31" t="s">
        <v>45</v>
      </c>
      <c r="Q3951" s="31" t="s">
        <v>11</v>
      </c>
      <c r="R3951" s="31" t="s">
        <v>15610</v>
      </c>
      <c r="S3951" s="31" t="s">
        <v>15610</v>
      </c>
      <c r="T3951" s="31" t="s">
        <v>45149</v>
      </c>
      <c r="U3951" s="31" t="s">
        <v>42395</v>
      </c>
      <c r="V3951" s="31">
        <v>119</v>
      </c>
      <c r="W3951" s="31" t="s">
        <v>396</v>
      </c>
      <c r="X3951" s="31" t="s">
        <v>45150</v>
      </c>
      <c r="Y3951" s="31" t="s">
        <v>40051</v>
      </c>
      <c r="Z3951" s="31" t="s">
        <v>44658</v>
      </c>
      <c r="AA3951" s="31" t="s">
        <v>44658</v>
      </c>
      <c r="AB3951" s="31" t="s">
        <v>26983</v>
      </c>
      <c r="AC3951" s="31" t="s">
        <v>26984</v>
      </c>
      <c r="AD3951" s="31" t="s">
        <v>11</v>
      </c>
      <c r="AE3951" s="31" t="s">
        <v>41222</v>
      </c>
      <c r="AF3951" s="31" t="s">
        <v>45151</v>
      </c>
      <c r="AG3951" s="31">
        <v>62</v>
      </c>
      <c r="AH3951" s="31" t="s">
        <v>45151</v>
      </c>
      <c r="AI3951" s="31" t="s">
        <v>45152</v>
      </c>
      <c r="AJ3951" s="31">
        <v>11</v>
      </c>
      <c r="AK3951" s="31" t="s">
        <v>45153</v>
      </c>
      <c r="AL3951" s="31" t="s">
        <v>45154</v>
      </c>
      <c r="AM3951" s="31">
        <v>34</v>
      </c>
      <c r="AN3951" s="1">
        <f>IF(X3951="",0,1)</f>
        <v>1</v>
      </c>
      <c r="AO3951" s="1">
        <f>IF(AI3951="",0,1)</f>
        <v>1</v>
      </c>
      <c r="AP3951" s="30">
        <f>DATE(YEAR(AE3951),MONTH(AE3951),DAY(AE3951))</f>
        <v>46299</v>
      </c>
      <c r="AQ3951" s="1" t="str">
        <f>IF(COUNTIF('同场线路Rotas do mesmo SC'!A:A,C3951)&gt;0,"Sim","Não")</f>
        <v>Não</v>
      </c>
      <c r="AR3951" s="1" t="str">
        <f>IF(COUNTIF(揽收业务网点!A:A,P3951)&gt;0,"Sim","Não")</f>
        <v>Sim</v>
      </c>
    </row>
    <row r="3952" spans="1:44">
      <c r="A3952" s="31" t="s">
        <v>45155</v>
      </c>
      <c r="B3952" s="31" t="s">
        <v>379</v>
      </c>
      <c r="C3952" s="31" t="s">
        <v>26673</v>
      </c>
      <c r="D3952" s="31" t="s">
        <v>15072</v>
      </c>
      <c r="E3952" s="31" t="s">
        <v>382</v>
      </c>
      <c r="F3952" s="31" t="s">
        <v>7279</v>
      </c>
      <c r="G3952" s="31">
        <v>42</v>
      </c>
      <c r="H3952" s="31" t="s">
        <v>26674</v>
      </c>
      <c r="I3952" s="31" t="s">
        <v>868</v>
      </c>
      <c r="J3952" s="31" t="s">
        <v>642</v>
      </c>
      <c r="K3952" s="31" t="s">
        <v>387</v>
      </c>
      <c r="L3952" s="31" t="s">
        <v>643</v>
      </c>
      <c r="M3952" s="31" t="s">
        <v>26675</v>
      </c>
      <c r="N3952" s="31" t="s">
        <v>26676</v>
      </c>
      <c r="O3952" s="31" t="s">
        <v>1703</v>
      </c>
      <c r="P3952" s="31" t="s">
        <v>45</v>
      </c>
      <c r="Q3952" s="31" t="s">
        <v>11</v>
      </c>
      <c r="R3952" s="31" t="s">
        <v>43735</v>
      </c>
      <c r="S3952" s="31" t="s">
        <v>13305</v>
      </c>
      <c r="T3952" s="31" t="s">
        <v>45156</v>
      </c>
      <c r="U3952" s="31" t="s">
        <v>45157</v>
      </c>
      <c r="V3952" s="31">
        <v>112</v>
      </c>
      <c r="W3952" s="31" t="s">
        <v>396</v>
      </c>
      <c r="X3952" s="31" t="s">
        <v>45158</v>
      </c>
      <c r="Y3952" s="31" t="s">
        <v>40265</v>
      </c>
      <c r="Z3952" s="31" t="s">
        <v>45159</v>
      </c>
      <c r="AA3952" s="31" t="s">
        <v>45159</v>
      </c>
      <c r="AB3952" s="31" t="s">
        <v>26683</v>
      </c>
      <c r="AC3952" s="31" t="s">
        <v>26684</v>
      </c>
      <c r="AD3952" s="31" t="s">
        <v>11</v>
      </c>
      <c r="AE3952" s="31" t="s">
        <v>40052</v>
      </c>
      <c r="AF3952" s="31" t="s">
        <v>43315</v>
      </c>
      <c r="AG3952" s="31">
        <v>-25</v>
      </c>
      <c r="AH3952" s="31" t="s">
        <v>43315</v>
      </c>
      <c r="AI3952" s="31" t="s">
        <v>45160</v>
      </c>
      <c r="AJ3952" s="31">
        <v>19</v>
      </c>
      <c r="AK3952" s="31" t="s">
        <v>45161</v>
      </c>
      <c r="AL3952" s="31" t="s">
        <v>45162</v>
      </c>
      <c r="AM3952" s="31">
        <v>211</v>
      </c>
      <c r="AN3952" s="1">
        <f>IF(X3952="",0,1)</f>
        <v>1</v>
      </c>
      <c r="AO3952" s="1">
        <f>IF(AI3952="",0,1)</f>
        <v>1</v>
      </c>
      <c r="AP3952" s="30">
        <f>DATE(YEAR(AE3952),MONTH(AE3952),DAY(AE3952))</f>
        <v>46299</v>
      </c>
      <c r="AQ3952" s="1" t="str">
        <f>IF(COUNTIF('同场线路Rotas do mesmo SC'!A:A,C3952)&gt;0,"Sim","Não")</f>
        <v>Não</v>
      </c>
      <c r="AR3952" s="1" t="str">
        <f>IF(COUNTIF(揽收业务网点!A:A,P3952)&gt;0,"Sim","Não")</f>
        <v>Sim</v>
      </c>
    </row>
    <row r="3953" spans="1:44">
      <c r="A3953" s="31" t="s">
        <v>45163</v>
      </c>
      <c r="B3953" s="31" t="s">
        <v>379</v>
      </c>
      <c r="C3953" s="31" t="s">
        <v>27038</v>
      </c>
      <c r="D3953" s="31" t="s">
        <v>15072</v>
      </c>
      <c r="E3953" s="31" t="s">
        <v>382</v>
      </c>
      <c r="F3953" s="31" t="s">
        <v>7279</v>
      </c>
      <c r="G3953" s="31">
        <v>42</v>
      </c>
      <c r="H3953" s="31" t="s">
        <v>9464</v>
      </c>
      <c r="I3953" s="31" t="s">
        <v>868</v>
      </c>
      <c r="J3953" s="31" t="s">
        <v>642</v>
      </c>
      <c r="K3953" s="31" t="s">
        <v>387</v>
      </c>
      <c r="L3953" s="31" t="s">
        <v>643</v>
      </c>
      <c r="M3953" s="31" t="s">
        <v>9465</v>
      </c>
      <c r="N3953" s="31" t="s">
        <v>9466</v>
      </c>
      <c r="O3953" s="31" t="s">
        <v>1703</v>
      </c>
      <c r="P3953" s="31" t="s">
        <v>45</v>
      </c>
      <c r="Q3953" s="31" t="s">
        <v>11</v>
      </c>
      <c r="R3953" s="31" t="s">
        <v>21530</v>
      </c>
      <c r="S3953" s="31" t="s">
        <v>4949</v>
      </c>
      <c r="T3953" s="31" t="s">
        <v>45164</v>
      </c>
      <c r="U3953" s="31" t="s">
        <v>45165</v>
      </c>
      <c r="V3953" s="31">
        <v>134</v>
      </c>
      <c r="W3953" s="31" t="s">
        <v>396</v>
      </c>
      <c r="X3953" s="31" t="s">
        <v>41085</v>
      </c>
      <c r="Y3953" s="31" t="s">
        <v>40265</v>
      </c>
      <c r="Z3953" s="31" t="s">
        <v>45166</v>
      </c>
      <c r="AA3953" s="31" t="s">
        <v>45166</v>
      </c>
      <c r="AB3953" s="31" t="s">
        <v>27042</v>
      </c>
      <c r="AC3953" s="31" t="s">
        <v>27043</v>
      </c>
      <c r="AD3953" s="31" t="s">
        <v>11</v>
      </c>
      <c r="AE3953" s="31" t="s">
        <v>40052</v>
      </c>
      <c r="AF3953" s="31" t="s">
        <v>45167</v>
      </c>
      <c r="AG3953" s="31">
        <v>-14</v>
      </c>
      <c r="AH3953" s="31" t="s">
        <v>45167</v>
      </c>
      <c r="AI3953" s="31" t="s">
        <v>45168</v>
      </c>
      <c r="AJ3953" s="31">
        <v>16</v>
      </c>
      <c r="AK3953" s="31" t="s">
        <v>45169</v>
      </c>
      <c r="AL3953" s="31" t="s">
        <v>45170</v>
      </c>
      <c r="AM3953" s="31">
        <v>153</v>
      </c>
      <c r="AN3953" s="1">
        <f>IF(X3953="",0,1)</f>
        <v>1</v>
      </c>
      <c r="AO3953" s="1">
        <f>IF(AI3953="",0,1)</f>
        <v>1</v>
      </c>
      <c r="AP3953" s="30">
        <f>DATE(YEAR(AE3953),MONTH(AE3953),DAY(AE3953))</f>
        <v>46299</v>
      </c>
      <c r="AQ3953" s="1" t="str">
        <f>IF(COUNTIF('同场线路Rotas do mesmo SC'!A:A,C3953)&gt;0,"Sim","Não")</f>
        <v>Não</v>
      </c>
      <c r="AR3953" s="1" t="str">
        <f>IF(COUNTIF(揽收业务网点!A:A,P3953)&gt;0,"Sim","Não")</f>
        <v>Sim</v>
      </c>
    </row>
    <row r="3954" spans="1:44">
      <c r="A3954" s="31" t="s">
        <v>45171</v>
      </c>
      <c r="B3954" s="31" t="s">
        <v>379</v>
      </c>
      <c r="C3954" s="31" t="s">
        <v>45172</v>
      </c>
      <c r="D3954" s="31" t="s">
        <v>15072</v>
      </c>
      <c r="E3954" s="31" t="s">
        <v>382</v>
      </c>
      <c r="F3954" s="31" t="s">
        <v>7279</v>
      </c>
      <c r="G3954" s="31">
        <v>150</v>
      </c>
      <c r="H3954" s="31" t="s">
        <v>10215</v>
      </c>
      <c r="I3954" s="31" t="s">
        <v>385</v>
      </c>
      <c r="J3954" s="31" t="s">
        <v>4141</v>
      </c>
      <c r="K3954" s="31" t="s">
        <v>387</v>
      </c>
      <c r="L3954" s="31" t="s">
        <v>4142</v>
      </c>
      <c r="M3954" s="31" t="s">
        <v>10216</v>
      </c>
      <c r="N3954" s="31" t="s">
        <v>10217</v>
      </c>
      <c r="O3954" s="31" t="s">
        <v>899</v>
      </c>
      <c r="P3954" s="31" t="s">
        <v>900</v>
      </c>
      <c r="Q3954" s="31" t="s">
        <v>70</v>
      </c>
      <c r="R3954" s="31" t="s">
        <v>45173</v>
      </c>
      <c r="S3954" s="31" t="s">
        <v>45174</v>
      </c>
      <c r="T3954" s="31" t="s">
        <v>45175</v>
      </c>
      <c r="U3954" s="31" t="s">
        <v>45176</v>
      </c>
      <c r="V3954" s="31">
        <v>125</v>
      </c>
      <c r="W3954" s="31" t="s">
        <v>396</v>
      </c>
      <c r="X3954" s="31" t="s">
        <v>45177</v>
      </c>
      <c r="Y3954" s="31" t="s">
        <v>40278</v>
      </c>
      <c r="Z3954" s="31" t="s">
        <v>40638</v>
      </c>
      <c r="AA3954" s="31" t="s">
        <v>40638</v>
      </c>
      <c r="AB3954" s="31" t="s">
        <v>10224</v>
      </c>
      <c r="AC3954" s="31" t="s">
        <v>10225</v>
      </c>
      <c r="AD3954" s="31" t="s">
        <v>70</v>
      </c>
      <c r="AE3954" s="31" t="s">
        <v>40052</v>
      </c>
      <c r="AF3954" s="31" t="s">
        <v>45078</v>
      </c>
      <c r="AG3954" s="31">
        <v>-71</v>
      </c>
      <c r="AH3954" s="31" t="s">
        <v>45078</v>
      </c>
      <c r="AI3954" s="31" t="s">
        <v>45178</v>
      </c>
      <c r="AJ3954" s="31"/>
      <c r="AK3954" s="31"/>
      <c r="AL3954" s="31"/>
      <c r="AM3954" s="31"/>
      <c r="AN3954" s="1">
        <f>IF(X3954="",0,1)</f>
        <v>1</v>
      </c>
      <c r="AO3954" s="1">
        <f>IF(AI3954="",0,1)</f>
        <v>1</v>
      </c>
      <c r="AP3954" s="30">
        <f>DATE(YEAR(AE3954),MONTH(AE3954),DAY(AE3954))</f>
        <v>46299</v>
      </c>
      <c r="AQ3954" s="1" t="str">
        <f>IF(COUNTIF('同场线路Rotas do mesmo SC'!A:A,C3954)&gt;0,"Sim","Não")</f>
        <v>Não</v>
      </c>
      <c r="AR3954" s="1" t="str">
        <f>IF(COUNTIF(揽收业务网点!A:A,P3954)&gt;0,"Sim","Não")</f>
        <v>Não</v>
      </c>
    </row>
    <row r="3955" spans="1:44">
      <c r="A3955" s="31" t="s">
        <v>45179</v>
      </c>
      <c r="B3955" s="31" t="s">
        <v>379</v>
      </c>
      <c r="C3955" s="31" t="s">
        <v>45180</v>
      </c>
      <c r="D3955" s="31" t="s">
        <v>15072</v>
      </c>
      <c r="E3955" s="31" t="s">
        <v>382</v>
      </c>
      <c r="F3955" s="31" t="s">
        <v>7279</v>
      </c>
      <c r="G3955" s="31">
        <v>90</v>
      </c>
      <c r="H3955" s="31" t="s">
        <v>7236</v>
      </c>
      <c r="I3955" s="31" t="s">
        <v>385</v>
      </c>
      <c r="J3955" s="31" t="s">
        <v>7237</v>
      </c>
      <c r="K3955" s="31" t="s">
        <v>411</v>
      </c>
      <c r="L3955" s="31" t="s">
        <v>7238</v>
      </c>
      <c r="M3955" s="31" t="s">
        <v>7239</v>
      </c>
      <c r="N3955" s="31" t="s">
        <v>7240</v>
      </c>
      <c r="O3955" s="31" t="s">
        <v>7241</v>
      </c>
      <c r="P3955" s="31" t="s">
        <v>7242</v>
      </c>
      <c r="Q3955" s="31" t="s">
        <v>70</v>
      </c>
      <c r="R3955" s="31" t="s">
        <v>37895</v>
      </c>
      <c r="S3955" s="31" t="s">
        <v>26677</v>
      </c>
      <c r="T3955" s="31" t="s">
        <v>45181</v>
      </c>
      <c r="U3955" s="31" t="s">
        <v>45182</v>
      </c>
      <c r="V3955" s="31">
        <v>1</v>
      </c>
      <c r="W3955" s="31" t="s">
        <v>396</v>
      </c>
      <c r="X3955" s="31"/>
      <c r="Y3955" s="31" t="s">
        <v>40265</v>
      </c>
      <c r="Z3955" s="31" t="s">
        <v>45183</v>
      </c>
      <c r="AA3955" s="31" t="s">
        <v>45183</v>
      </c>
      <c r="AB3955" s="31" t="s">
        <v>7248</v>
      </c>
      <c r="AC3955" s="31" t="s">
        <v>7249</v>
      </c>
      <c r="AD3955" s="31" t="s">
        <v>70</v>
      </c>
      <c r="AE3955" s="31" t="s">
        <v>40329</v>
      </c>
      <c r="AF3955" s="31" t="s">
        <v>45184</v>
      </c>
      <c r="AG3955" s="31">
        <v>-160</v>
      </c>
      <c r="AH3955" s="31" t="s">
        <v>45184</v>
      </c>
      <c r="AI3955" s="31"/>
      <c r="AJ3955" s="31"/>
      <c r="AK3955" s="31"/>
      <c r="AL3955" s="31"/>
      <c r="AM3955" s="31"/>
      <c r="AN3955" s="1">
        <f>IF(X3955="",0,1)</f>
        <v>0</v>
      </c>
      <c r="AO3955" s="1">
        <f>IF(AI3955="",0,1)</f>
        <v>0</v>
      </c>
      <c r="AP3955" s="30">
        <f>DATE(YEAR(AE3955),MONTH(AE3955),DAY(AE3955))</f>
        <v>46299</v>
      </c>
      <c r="AQ3955" s="1" t="str">
        <f>IF(COUNTIF('同场线路Rotas do mesmo SC'!A:A,C3955)&gt;0,"Sim","Não")</f>
        <v>Não</v>
      </c>
      <c r="AR3955" s="1" t="str">
        <f>IF(COUNTIF(揽收业务网点!A:A,P3955)&gt;0,"Sim","Não")</f>
        <v>Não</v>
      </c>
    </row>
    <row r="3956" spans="1:44">
      <c r="A3956" s="31" t="s">
        <v>45179</v>
      </c>
      <c r="B3956" s="31" t="s">
        <v>379</v>
      </c>
      <c r="C3956" s="31" t="s">
        <v>45180</v>
      </c>
      <c r="D3956" s="31" t="s">
        <v>15072</v>
      </c>
      <c r="E3956" s="31" t="s">
        <v>382</v>
      </c>
      <c r="F3956" s="31" t="s">
        <v>7279</v>
      </c>
      <c r="G3956" s="31">
        <v>90</v>
      </c>
      <c r="H3956" s="31" t="s">
        <v>7236</v>
      </c>
      <c r="I3956" s="31" t="s">
        <v>385</v>
      </c>
      <c r="J3956" s="31" t="s">
        <v>7237</v>
      </c>
      <c r="K3956" s="31" t="s">
        <v>411</v>
      </c>
      <c r="L3956" s="31" t="s">
        <v>7238</v>
      </c>
      <c r="M3956" s="31" t="s">
        <v>7239</v>
      </c>
      <c r="N3956" s="31" t="s">
        <v>7240</v>
      </c>
      <c r="O3956" s="31" t="s">
        <v>7248</v>
      </c>
      <c r="P3956" s="31" t="s">
        <v>7249</v>
      </c>
      <c r="Q3956" s="31" t="s">
        <v>70</v>
      </c>
      <c r="R3956" s="31" t="s">
        <v>15310</v>
      </c>
      <c r="S3956" s="31" t="s">
        <v>15310</v>
      </c>
      <c r="T3956" s="31" t="s">
        <v>45185</v>
      </c>
      <c r="U3956" s="31" t="s">
        <v>45186</v>
      </c>
      <c r="V3956" s="31">
        <v>2</v>
      </c>
      <c r="W3956" s="31" t="s">
        <v>396</v>
      </c>
      <c r="X3956" s="31"/>
      <c r="Y3956" s="31" t="s">
        <v>39921</v>
      </c>
      <c r="Z3956" s="31" t="s">
        <v>45187</v>
      </c>
      <c r="AA3956" s="31" t="s">
        <v>45187</v>
      </c>
      <c r="AB3956" s="31" t="s">
        <v>11946</v>
      </c>
      <c r="AC3956" s="31" t="s">
        <v>11947</v>
      </c>
      <c r="AD3956" s="31" t="s">
        <v>70</v>
      </c>
      <c r="AE3956" s="31" t="s">
        <v>40924</v>
      </c>
      <c r="AF3956" s="31" t="s">
        <v>40924</v>
      </c>
      <c r="AG3956" s="31">
        <v>0</v>
      </c>
      <c r="AH3956" s="31" t="s">
        <v>40924</v>
      </c>
      <c r="AI3956" s="31"/>
      <c r="AJ3956" s="31"/>
      <c r="AK3956" s="31"/>
      <c r="AL3956" s="31"/>
      <c r="AM3956" s="31"/>
      <c r="AN3956" s="1">
        <f>IF(X3956="",0,1)</f>
        <v>0</v>
      </c>
      <c r="AO3956" s="1">
        <f>IF(AI3956="",0,1)</f>
        <v>0</v>
      </c>
      <c r="AP3956" s="30">
        <f>DATE(YEAR(AE3956),MONTH(AE3956),DAY(AE3956))</f>
        <v>46299</v>
      </c>
      <c r="AQ3956" s="1" t="str">
        <f>IF(COUNTIF('同场线路Rotas do mesmo SC'!A:A,C3956)&gt;0,"Sim","Não")</f>
        <v>Não</v>
      </c>
      <c r="AR3956" s="1" t="str">
        <f>IF(COUNTIF(揽收业务网点!A:A,P3956)&gt;0,"Sim","Não")</f>
        <v>Não</v>
      </c>
    </row>
    <row r="3957" spans="1:44">
      <c r="A3957" s="31" t="s">
        <v>45188</v>
      </c>
      <c r="B3957" s="31" t="s">
        <v>2590</v>
      </c>
      <c r="C3957" s="31" t="s">
        <v>45189</v>
      </c>
      <c r="D3957" s="31" t="s">
        <v>15072</v>
      </c>
      <c r="E3957" s="31" t="s">
        <v>640</v>
      </c>
      <c r="F3957" s="31" t="s">
        <v>7279</v>
      </c>
      <c r="G3957" s="31">
        <v>20</v>
      </c>
      <c r="H3957" s="31" t="s">
        <v>7178</v>
      </c>
      <c r="I3957" s="31" t="s">
        <v>409</v>
      </c>
      <c r="J3957" s="31" t="s">
        <v>7179</v>
      </c>
      <c r="K3957" s="31" t="s">
        <v>387</v>
      </c>
      <c r="L3957" s="31" t="s">
        <v>7180</v>
      </c>
      <c r="M3957" s="31" t="s">
        <v>45190</v>
      </c>
      <c r="N3957" s="31" t="s">
        <v>45191</v>
      </c>
      <c r="O3957" s="31" t="s">
        <v>7199</v>
      </c>
      <c r="P3957" s="31" t="s">
        <v>99</v>
      </c>
      <c r="Q3957" s="31" t="s">
        <v>94</v>
      </c>
      <c r="R3957" s="31" t="s">
        <v>3826</v>
      </c>
      <c r="S3957" s="31" t="s">
        <v>3826</v>
      </c>
      <c r="T3957" s="31" t="s">
        <v>45192</v>
      </c>
      <c r="U3957" s="31" t="s">
        <v>45193</v>
      </c>
      <c r="V3957" s="31">
        <v>131</v>
      </c>
      <c r="W3957" s="31" t="s">
        <v>396</v>
      </c>
      <c r="X3957" s="31" t="s">
        <v>45194</v>
      </c>
      <c r="Y3957" s="31" t="s">
        <v>40793</v>
      </c>
      <c r="Z3957" s="31" t="s">
        <v>45195</v>
      </c>
      <c r="AA3957" s="31" t="s">
        <v>45195</v>
      </c>
      <c r="AB3957" s="31" t="s">
        <v>601</v>
      </c>
      <c r="AC3957" s="31" t="s">
        <v>602</v>
      </c>
      <c r="AD3957" s="31" t="s">
        <v>94</v>
      </c>
      <c r="AE3957" s="31" t="s">
        <v>45196</v>
      </c>
      <c r="AF3957" s="31"/>
      <c r="AG3957" s="31"/>
      <c r="AH3957" s="31"/>
      <c r="AI3957" s="31" t="s">
        <v>45197</v>
      </c>
      <c r="AJ3957" s="31"/>
      <c r="AK3957" s="31" t="s">
        <v>45198</v>
      </c>
      <c r="AL3957" s="31" t="s">
        <v>45199</v>
      </c>
      <c r="AM3957" s="31">
        <v>416</v>
      </c>
      <c r="AN3957" s="1">
        <f>IF(X3957="",0,1)</f>
        <v>1</v>
      </c>
      <c r="AO3957" s="1">
        <f>IF(AI3957="",0,1)</f>
        <v>1</v>
      </c>
      <c r="AP3957" s="30">
        <f>DATE(YEAR(AE3957),MONTH(AE3957),DAY(AE3957))</f>
        <v>46299</v>
      </c>
      <c r="AQ3957" s="1" t="str">
        <f>IF(COUNTIF('同场线路Rotas do mesmo SC'!A:A,C3957)&gt;0,"Sim","Não")</f>
        <v>Não</v>
      </c>
      <c r="AR3957" s="1" t="str">
        <f>IF(COUNTIF(揽收业务网点!A:A,P3957)&gt;0,"Sim","Não")</f>
        <v>Sim</v>
      </c>
    </row>
    <row r="3958" spans="1:44">
      <c r="A3958" s="31" t="s">
        <v>45200</v>
      </c>
      <c r="B3958" s="31" t="s">
        <v>379</v>
      </c>
      <c r="C3958" s="31" t="s">
        <v>45201</v>
      </c>
      <c r="D3958" s="31" t="s">
        <v>15072</v>
      </c>
      <c r="E3958" s="31" t="s">
        <v>382</v>
      </c>
      <c r="F3958" s="31" t="s">
        <v>7279</v>
      </c>
      <c r="G3958" s="31">
        <v>30</v>
      </c>
      <c r="H3958" s="31" t="s">
        <v>1632</v>
      </c>
      <c r="I3958" s="31" t="s">
        <v>385</v>
      </c>
      <c r="J3958" s="31" t="s">
        <v>1633</v>
      </c>
      <c r="K3958" s="31" t="s">
        <v>387</v>
      </c>
      <c r="L3958" s="31" t="s">
        <v>1634</v>
      </c>
      <c r="M3958" s="31" t="s">
        <v>1635</v>
      </c>
      <c r="N3958" s="31" t="s">
        <v>1636</v>
      </c>
      <c r="O3958" s="31" t="s">
        <v>1642</v>
      </c>
      <c r="P3958" s="31" t="s">
        <v>1643</v>
      </c>
      <c r="Q3958" s="31" t="s">
        <v>70</v>
      </c>
      <c r="R3958" s="31" t="s">
        <v>45202</v>
      </c>
      <c r="S3958" s="31" t="s">
        <v>13246</v>
      </c>
      <c r="T3958" s="31" t="s">
        <v>45203</v>
      </c>
      <c r="U3958" s="31" t="s">
        <v>40607</v>
      </c>
      <c r="V3958" s="31">
        <v>6</v>
      </c>
      <c r="W3958" s="31" t="s">
        <v>396</v>
      </c>
      <c r="X3958" s="31" t="s">
        <v>45204</v>
      </c>
      <c r="Y3958" s="31" t="s">
        <v>40429</v>
      </c>
      <c r="Z3958" s="31" t="s">
        <v>45205</v>
      </c>
      <c r="AA3958" s="31" t="s">
        <v>45205</v>
      </c>
      <c r="AB3958" s="31" t="s">
        <v>13363</v>
      </c>
      <c r="AC3958" s="31" t="s">
        <v>13364</v>
      </c>
      <c r="AD3958" s="31" t="s">
        <v>70</v>
      </c>
      <c r="AE3958" s="31" t="s">
        <v>40329</v>
      </c>
      <c r="AF3958" s="31" t="s">
        <v>45206</v>
      </c>
      <c r="AG3958" s="31">
        <v>-160</v>
      </c>
      <c r="AH3958" s="31" t="s">
        <v>45206</v>
      </c>
      <c r="AI3958" s="31" t="s">
        <v>44280</v>
      </c>
      <c r="AJ3958" s="31">
        <v>150</v>
      </c>
      <c r="AK3958" s="31" t="s">
        <v>45207</v>
      </c>
      <c r="AL3958" s="31" t="s">
        <v>45208</v>
      </c>
      <c r="AM3958" s="31">
        <v>196</v>
      </c>
      <c r="AN3958" s="1">
        <f>IF(X3958="",0,1)</f>
        <v>1</v>
      </c>
      <c r="AO3958" s="1">
        <f>IF(AI3958="",0,1)</f>
        <v>1</v>
      </c>
      <c r="AP3958" s="30">
        <f>DATE(YEAR(AE3958),MONTH(AE3958),DAY(AE3958))</f>
        <v>46299</v>
      </c>
      <c r="AQ3958" s="1" t="str">
        <f>IF(COUNTIF('同场线路Rotas do mesmo SC'!A:A,C3958)&gt;0,"Sim","Não")</f>
        <v>Não</v>
      </c>
      <c r="AR3958" s="1" t="str">
        <f>IF(COUNTIF(揽收业务网点!A:A,P3958)&gt;0,"Sim","Não")</f>
        <v>Não</v>
      </c>
    </row>
    <row r="3959" spans="1:44">
      <c r="A3959" s="31" t="s">
        <v>45209</v>
      </c>
      <c r="B3959" s="31" t="s">
        <v>379</v>
      </c>
      <c r="C3959" s="31" t="s">
        <v>45210</v>
      </c>
      <c r="D3959" s="31" t="s">
        <v>15072</v>
      </c>
      <c r="E3959" s="31" t="s">
        <v>382</v>
      </c>
      <c r="F3959" s="31" t="s">
        <v>7279</v>
      </c>
      <c r="G3959" s="31">
        <v>80</v>
      </c>
      <c r="H3959" s="31" t="s">
        <v>4943</v>
      </c>
      <c r="I3959" s="31" t="s">
        <v>512</v>
      </c>
      <c r="J3959" s="31" t="s">
        <v>4944</v>
      </c>
      <c r="K3959" s="31" t="s">
        <v>387</v>
      </c>
      <c r="L3959" s="31" t="s">
        <v>4945</v>
      </c>
      <c r="M3959" s="31" t="s">
        <v>8116</v>
      </c>
      <c r="N3959" s="31" t="s">
        <v>8117</v>
      </c>
      <c r="O3959" s="31" t="s">
        <v>4358</v>
      </c>
      <c r="P3959" s="31" t="s">
        <v>4359</v>
      </c>
      <c r="Q3959" s="31" t="s">
        <v>70</v>
      </c>
      <c r="R3959" s="31" t="s">
        <v>44987</v>
      </c>
      <c r="S3959" s="31" t="s">
        <v>7045</v>
      </c>
      <c r="T3959" s="31" t="s">
        <v>45211</v>
      </c>
      <c r="U3959" s="31" t="s">
        <v>45212</v>
      </c>
      <c r="V3959" s="31">
        <v>4</v>
      </c>
      <c r="W3959" s="31" t="s">
        <v>396</v>
      </c>
      <c r="X3959" s="31" t="s">
        <v>45213</v>
      </c>
      <c r="Y3959" s="31" t="s">
        <v>39977</v>
      </c>
      <c r="Z3959" s="31" t="s">
        <v>45214</v>
      </c>
      <c r="AA3959" s="31" t="s">
        <v>45214</v>
      </c>
      <c r="AB3959" s="31" t="s">
        <v>8124</v>
      </c>
      <c r="AC3959" s="31" t="s">
        <v>8125</v>
      </c>
      <c r="AD3959" s="31" t="s">
        <v>70</v>
      </c>
      <c r="AE3959" s="31" t="s">
        <v>40265</v>
      </c>
      <c r="AF3959" s="31" t="s">
        <v>45215</v>
      </c>
      <c r="AG3959" s="31">
        <v>-3</v>
      </c>
      <c r="AH3959" s="31" t="s">
        <v>45215</v>
      </c>
      <c r="AI3959" s="31" t="s">
        <v>45216</v>
      </c>
      <c r="AJ3959" s="31">
        <v>90</v>
      </c>
      <c r="AK3959" s="31" t="s">
        <v>45217</v>
      </c>
      <c r="AL3959" s="31" t="s">
        <v>45218</v>
      </c>
      <c r="AM3959" s="31">
        <v>50</v>
      </c>
      <c r="AN3959" s="1">
        <f>IF(X3959="",0,1)</f>
        <v>1</v>
      </c>
      <c r="AO3959" s="1">
        <f>IF(AI3959="",0,1)</f>
        <v>1</v>
      </c>
      <c r="AP3959" s="30">
        <f>DATE(YEAR(AE3959),MONTH(AE3959),DAY(AE3959))</f>
        <v>46299</v>
      </c>
      <c r="AQ3959" s="1" t="str">
        <f>IF(COUNTIF('同场线路Rotas do mesmo SC'!A:A,C3959)&gt;0,"Sim","Não")</f>
        <v>Não</v>
      </c>
      <c r="AR3959" s="1" t="str">
        <f>IF(COUNTIF(揽收业务网点!A:A,P3959)&gt;0,"Sim","Não")</f>
        <v>Não</v>
      </c>
    </row>
    <row r="3960" spans="1:44">
      <c r="A3960" s="31" t="s">
        <v>45219</v>
      </c>
      <c r="B3960" s="31" t="s">
        <v>379</v>
      </c>
      <c r="C3960" s="31" t="s">
        <v>45220</v>
      </c>
      <c r="D3960" s="31" t="s">
        <v>15072</v>
      </c>
      <c r="E3960" s="31" t="s">
        <v>382</v>
      </c>
      <c r="F3960" s="31" t="s">
        <v>7279</v>
      </c>
      <c r="G3960" s="31">
        <v>30</v>
      </c>
      <c r="H3960" s="31" t="s">
        <v>4943</v>
      </c>
      <c r="I3960" s="31" t="s">
        <v>512</v>
      </c>
      <c r="J3960" s="31" t="s">
        <v>4944</v>
      </c>
      <c r="K3960" s="31" t="s">
        <v>387</v>
      </c>
      <c r="L3960" s="31" t="s">
        <v>4945</v>
      </c>
      <c r="M3960" s="31" t="s">
        <v>8205</v>
      </c>
      <c r="N3960" s="31" t="s">
        <v>8206</v>
      </c>
      <c r="O3960" s="31" t="s">
        <v>4358</v>
      </c>
      <c r="P3960" s="31" t="s">
        <v>4359</v>
      </c>
      <c r="Q3960" s="31" t="s">
        <v>70</v>
      </c>
      <c r="R3960" s="31" t="s">
        <v>1524</v>
      </c>
      <c r="S3960" s="31" t="s">
        <v>44231</v>
      </c>
      <c r="T3960" s="31" t="s">
        <v>45221</v>
      </c>
      <c r="U3960" s="31" t="s">
        <v>45222</v>
      </c>
      <c r="V3960" s="31">
        <v>1</v>
      </c>
      <c r="W3960" s="31" t="s">
        <v>396</v>
      </c>
      <c r="X3960" s="31" t="s">
        <v>45223</v>
      </c>
      <c r="Y3960" s="31" t="s">
        <v>39877</v>
      </c>
      <c r="Z3960" s="31" t="s">
        <v>45224</v>
      </c>
      <c r="AA3960" s="31" t="s">
        <v>45224</v>
      </c>
      <c r="AB3960" s="31" t="s">
        <v>8213</v>
      </c>
      <c r="AC3960" s="31" t="s">
        <v>8214</v>
      </c>
      <c r="AD3960" s="31" t="s">
        <v>70</v>
      </c>
      <c r="AE3960" s="31" t="s">
        <v>40429</v>
      </c>
      <c r="AF3960" s="31" t="s">
        <v>45225</v>
      </c>
      <c r="AG3960" s="31">
        <v>22</v>
      </c>
      <c r="AH3960" s="31" t="s">
        <v>45225</v>
      </c>
      <c r="AI3960" s="31" t="s">
        <v>45226</v>
      </c>
      <c r="AJ3960" s="31">
        <v>1358</v>
      </c>
      <c r="AK3960" s="31" t="s">
        <v>45227</v>
      </c>
      <c r="AL3960" s="31" t="s">
        <v>45228</v>
      </c>
      <c r="AM3960" s="31">
        <v>35</v>
      </c>
      <c r="AN3960" s="1">
        <f>IF(X3960="",0,1)</f>
        <v>1</v>
      </c>
      <c r="AO3960" s="1">
        <f>IF(AI3960="",0,1)</f>
        <v>1</v>
      </c>
      <c r="AP3960" s="30">
        <f>DATE(YEAR(AE3960),MONTH(AE3960),DAY(AE3960))</f>
        <v>46299</v>
      </c>
      <c r="AQ3960" s="1" t="str">
        <f>IF(COUNTIF('同场线路Rotas do mesmo SC'!A:A,C3960)&gt;0,"Sim","Não")</f>
        <v>Não</v>
      </c>
      <c r="AR3960" s="1" t="str">
        <f>IF(COUNTIF(揽收业务网点!A:A,P3960)&gt;0,"Sim","Não")</f>
        <v>Não</v>
      </c>
    </row>
    <row r="3961" spans="1:44">
      <c r="A3961" s="31" t="s">
        <v>45229</v>
      </c>
      <c r="B3961" s="31" t="s">
        <v>379</v>
      </c>
      <c r="C3961" s="31" t="s">
        <v>45230</v>
      </c>
      <c r="D3961" s="31" t="s">
        <v>15072</v>
      </c>
      <c r="E3961" s="31" t="s">
        <v>382</v>
      </c>
      <c r="F3961" s="31" t="s">
        <v>7279</v>
      </c>
      <c r="G3961" s="31">
        <v>60</v>
      </c>
      <c r="H3961" s="31" t="s">
        <v>7236</v>
      </c>
      <c r="I3961" s="31" t="s">
        <v>385</v>
      </c>
      <c r="J3961" s="31" t="s">
        <v>7237</v>
      </c>
      <c r="K3961" s="31" t="s">
        <v>411</v>
      </c>
      <c r="L3961" s="31" t="s">
        <v>7238</v>
      </c>
      <c r="M3961" s="31" t="s">
        <v>7239</v>
      </c>
      <c r="N3961" s="31" t="s">
        <v>7240</v>
      </c>
      <c r="O3961" s="31" t="s">
        <v>7241</v>
      </c>
      <c r="P3961" s="31" t="s">
        <v>7242</v>
      </c>
      <c r="Q3961" s="31" t="s">
        <v>70</v>
      </c>
      <c r="R3961" s="31" t="s">
        <v>45231</v>
      </c>
      <c r="S3961" s="31" t="s">
        <v>19081</v>
      </c>
      <c r="T3961" s="31" t="s">
        <v>45232</v>
      </c>
      <c r="U3961" s="31" t="s">
        <v>45233</v>
      </c>
      <c r="V3961" s="31">
        <v>2</v>
      </c>
      <c r="W3961" s="31" t="s">
        <v>396</v>
      </c>
      <c r="X3961" s="31" t="s">
        <v>44528</v>
      </c>
      <c r="Y3961" s="31" t="s">
        <v>40695</v>
      </c>
      <c r="Z3961" s="31" t="s">
        <v>45234</v>
      </c>
      <c r="AA3961" s="31" t="s">
        <v>45234</v>
      </c>
      <c r="AB3961" s="31" t="s">
        <v>7248</v>
      </c>
      <c r="AC3961" s="31" t="s">
        <v>7249</v>
      </c>
      <c r="AD3961" s="31" t="s">
        <v>70</v>
      </c>
      <c r="AE3961" s="31" t="s">
        <v>39977</v>
      </c>
      <c r="AF3961" s="31" t="s">
        <v>45235</v>
      </c>
      <c r="AG3961" s="31">
        <v>1556</v>
      </c>
      <c r="AH3961" s="31" t="s">
        <v>45235</v>
      </c>
      <c r="AI3961" s="31"/>
      <c r="AJ3961" s="31">
        <v>-1403</v>
      </c>
      <c r="AK3961" s="31" t="s">
        <v>45236</v>
      </c>
      <c r="AL3961" s="31" t="s">
        <v>45237</v>
      </c>
      <c r="AM3961" s="31">
        <v>2308</v>
      </c>
      <c r="AN3961" s="1">
        <f>IF(X3961="",0,1)</f>
        <v>1</v>
      </c>
      <c r="AO3961" s="1">
        <f>IF(AI3961="",0,1)</f>
        <v>0</v>
      </c>
      <c r="AP3961" s="30">
        <f>DATE(YEAR(AE3961),MONTH(AE3961),DAY(AE3961))</f>
        <v>46299</v>
      </c>
      <c r="AQ3961" s="1" t="str">
        <f>IF(COUNTIF('同场线路Rotas do mesmo SC'!A:A,C3961)&gt;0,"Sim","Não")</f>
        <v>Não</v>
      </c>
      <c r="AR3961" s="1" t="str">
        <f>IF(COUNTIF(揽收业务网点!A:A,P3961)&gt;0,"Sim","Não")</f>
        <v>Não</v>
      </c>
    </row>
    <row r="3962" spans="1:44">
      <c r="A3962" s="31" t="s">
        <v>45238</v>
      </c>
      <c r="B3962" s="31" t="s">
        <v>379</v>
      </c>
      <c r="C3962" s="31" t="s">
        <v>45239</v>
      </c>
      <c r="D3962" s="31" t="s">
        <v>15072</v>
      </c>
      <c r="E3962" s="31" t="s">
        <v>382</v>
      </c>
      <c r="F3962" s="31" t="s">
        <v>7279</v>
      </c>
      <c r="G3962" s="31">
        <v>60</v>
      </c>
      <c r="H3962" s="31" t="s">
        <v>4096</v>
      </c>
      <c r="I3962" s="31" t="s">
        <v>385</v>
      </c>
      <c r="J3962" s="31" t="s">
        <v>4097</v>
      </c>
      <c r="K3962" s="31" t="s">
        <v>387</v>
      </c>
      <c r="L3962" s="31" t="s">
        <v>4098</v>
      </c>
      <c r="M3962" s="31" t="s">
        <v>4099</v>
      </c>
      <c r="N3962" s="31" t="s">
        <v>4100</v>
      </c>
      <c r="O3962" s="31" t="s">
        <v>873</v>
      </c>
      <c r="P3962" s="31" t="s">
        <v>874</v>
      </c>
      <c r="Q3962" s="31" t="s">
        <v>70</v>
      </c>
      <c r="R3962" s="31" t="s">
        <v>45240</v>
      </c>
      <c r="S3962" s="31" t="s">
        <v>24198</v>
      </c>
      <c r="T3962" s="31" t="s">
        <v>45241</v>
      </c>
      <c r="U3962" s="31" t="s">
        <v>45242</v>
      </c>
      <c r="V3962" s="31">
        <v>124</v>
      </c>
      <c r="W3962" s="31" t="s">
        <v>396</v>
      </c>
      <c r="X3962" s="31" t="s">
        <v>45243</v>
      </c>
      <c r="Y3962" s="31" t="s">
        <v>39877</v>
      </c>
      <c r="Z3962" s="31" t="s">
        <v>45244</v>
      </c>
      <c r="AA3962" s="31" t="s">
        <v>45244</v>
      </c>
      <c r="AB3962" s="31" t="s">
        <v>4107</v>
      </c>
      <c r="AC3962" s="31" t="s">
        <v>4108</v>
      </c>
      <c r="AD3962" s="31" t="s">
        <v>70</v>
      </c>
      <c r="AE3962" s="31" t="s">
        <v>40329</v>
      </c>
      <c r="AF3962" s="31" t="s">
        <v>45245</v>
      </c>
      <c r="AG3962" s="31">
        <v>543</v>
      </c>
      <c r="AH3962" s="31" t="s">
        <v>45245</v>
      </c>
      <c r="AI3962" s="31"/>
      <c r="AJ3962" s="31"/>
      <c r="AK3962" s="31"/>
      <c r="AL3962" s="31"/>
      <c r="AM3962" s="31"/>
      <c r="AN3962" s="1">
        <f>IF(X3962="",0,1)</f>
        <v>1</v>
      </c>
      <c r="AO3962" s="1">
        <f>IF(AI3962="",0,1)</f>
        <v>0</v>
      </c>
      <c r="AP3962" s="30">
        <f>DATE(YEAR(AE3962),MONTH(AE3962),DAY(AE3962))</f>
        <v>46299</v>
      </c>
      <c r="AQ3962" s="1" t="str">
        <f>IF(COUNTIF('同场线路Rotas do mesmo SC'!A:A,C3962)&gt;0,"Sim","Não")</f>
        <v>Não</v>
      </c>
      <c r="AR3962" s="1" t="str">
        <f>IF(COUNTIF(揽收业务网点!A:A,P3962)&gt;0,"Sim","Não")</f>
        <v>Não</v>
      </c>
    </row>
    <row r="3963" spans="1:44">
      <c r="A3963" s="31" t="s">
        <v>45246</v>
      </c>
      <c r="B3963" s="31" t="s">
        <v>379</v>
      </c>
      <c r="C3963" s="31" t="s">
        <v>45247</v>
      </c>
      <c r="D3963" s="31" t="s">
        <v>15072</v>
      </c>
      <c r="E3963" s="31" t="s">
        <v>382</v>
      </c>
      <c r="F3963" s="31" t="s">
        <v>7279</v>
      </c>
      <c r="G3963" s="31">
        <v>60</v>
      </c>
      <c r="H3963" s="31" t="s">
        <v>11937</v>
      </c>
      <c r="I3963" s="31" t="s">
        <v>702</v>
      </c>
      <c r="J3963" s="31" t="s">
        <v>869</v>
      </c>
      <c r="K3963" s="31" t="s">
        <v>387</v>
      </c>
      <c r="L3963" s="31" t="s">
        <v>870</v>
      </c>
      <c r="M3963" s="31" t="s">
        <v>35855</v>
      </c>
      <c r="N3963" s="31" t="s">
        <v>35856</v>
      </c>
      <c r="O3963" s="31" t="s">
        <v>873</v>
      </c>
      <c r="P3963" s="31" t="s">
        <v>874</v>
      </c>
      <c r="Q3963" s="31" t="s">
        <v>70</v>
      </c>
      <c r="R3963" s="31" t="s">
        <v>9110</v>
      </c>
      <c r="S3963" s="31" t="s">
        <v>26227</v>
      </c>
      <c r="T3963" s="31" t="s">
        <v>45248</v>
      </c>
      <c r="U3963" s="31" t="s">
        <v>45249</v>
      </c>
      <c r="V3963" s="31">
        <v>2</v>
      </c>
      <c r="W3963" s="31" t="s">
        <v>396</v>
      </c>
      <c r="X3963" s="31" t="s">
        <v>45250</v>
      </c>
      <c r="Y3963" s="31" t="s">
        <v>39877</v>
      </c>
      <c r="Z3963" s="31" t="s">
        <v>45251</v>
      </c>
      <c r="AA3963" s="31" t="s">
        <v>45251</v>
      </c>
      <c r="AB3963" s="31" t="s">
        <v>35860</v>
      </c>
      <c r="AC3963" s="31" t="s">
        <v>35861</v>
      </c>
      <c r="AD3963" s="31" t="s">
        <v>70</v>
      </c>
      <c r="AE3963" s="31" t="s">
        <v>40329</v>
      </c>
      <c r="AF3963" s="31" t="s">
        <v>45252</v>
      </c>
      <c r="AG3963" s="31">
        <v>-158</v>
      </c>
      <c r="AH3963" s="31" t="s">
        <v>45252</v>
      </c>
      <c r="AI3963" s="31"/>
      <c r="AJ3963" s="31"/>
      <c r="AK3963" s="31"/>
      <c r="AL3963" s="31"/>
      <c r="AM3963" s="31"/>
      <c r="AN3963" s="1">
        <f>IF(X3963="",0,1)</f>
        <v>1</v>
      </c>
      <c r="AO3963" s="1">
        <f>IF(AI3963="",0,1)</f>
        <v>0</v>
      </c>
      <c r="AP3963" s="30">
        <f>DATE(YEAR(AE3963),MONTH(AE3963),DAY(AE3963))</f>
        <v>46299</v>
      </c>
      <c r="AQ3963" s="1" t="str">
        <f>IF(COUNTIF('同场线路Rotas do mesmo SC'!A:A,C3963)&gt;0,"Sim","Não")</f>
        <v>Não</v>
      </c>
      <c r="AR3963" s="1" t="str">
        <f>IF(COUNTIF(揽收业务网点!A:A,P3963)&gt;0,"Sim","Não")</f>
        <v>Não</v>
      </c>
    </row>
    <row r="3964" spans="1:44">
      <c r="A3964" s="31" t="s">
        <v>45253</v>
      </c>
      <c r="B3964" s="31" t="s">
        <v>379</v>
      </c>
      <c r="C3964" s="31" t="s">
        <v>45254</v>
      </c>
      <c r="D3964" s="31" t="s">
        <v>15072</v>
      </c>
      <c r="E3964" s="31" t="s">
        <v>382</v>
      </c>
      <c r="F3964" s="31" t="s">
        <v>7279</v>
      </c>
      <c r="G3964" s="31">
        <v>120</v>
      </c>
      <c r="H3964" s="31" t="s">
        <v>18524</v>
      </c>
      <c r="I3964" s="31" t="s">
        <v>702</v>
      </c>
      <c r="J3964" s="31" t="s">
        <v>869</v>
      </c>
      <c r="K3964" s="31" t="s">
        <v>387</v>
      </c>
      <c r="L3964" s="31" t="s">
        <v>870</v>
      </c>
      <c r="M3964" s="31" t="s">
        <v>18525</v>
      </c>
      <c r="N3964" s="31" t="s">
        <v>18526</v>
      </c>
      <c r="O3964" s="31" t="s">
        <v>873</v>
      </c>
      <c r="P3964" s="31" t="s">
        <v>874</v>
      </c>
      <c r="Q3964" s="31" t="s">
        <v>70</v>
      </c>
      <c r="R3964" s="31" t="s">
        <v>42698</v>
      </c>
      <c r="S3964" s="31" t="s">
        <v>43866</v>
      </c>
      <c r="T3964" s="31" t="s">
        <v>42514</v>
      </c>
      <c r="U3964" s="31" t="s">
        <v>45255</v>
      </c>
      <c r="V3964" s="31">
        <v>5</v>
      </c>
      <c r="W3964" s="31" t="s">
        <v>396</v>
      </c>
      <c r="X3964" s="31" t="s">
        <v>45256</v>
      </c>
      <c r="Y3964" s="31" t="s">
        <v>40265</v>
      </c>
      <c r="Z3964" s="31" t="s">
        <v>45257</v>
      </c>
      <c r="AA3964" s="31" t="s">
        <v>45257</v>
      </c>
      <c r="AB3964" s="31" t="s">
        <v>18532</v>
      </c>
      <c r="AC3964" s="31" t="s">
        <v>18533</v>
      </c>
      <c r="AD3964" s="31" t="s">
        <v>70</v>
      </c>
      <c r="AE3964" s="31" t="s">
        <v>39877</v>
      </c>
      <c r="AF3964" s="31" t="s">
        <v>45258</v>
      </c>
      <c r="AG3964" s="31">
        <v>105</v>
      </c>
      <c r="AH3964" s="31" t="s">
        <v>45258</v>
      </c>
      <c r="AI3964" s="31" t="s">
        <v>45259</v>
      </c>
      <c r="AJ3964" s="31">
        <v>50</v>
      </c>
      <c r="AK3964" s="31" t="s">
        <v>45260</v>
      </c>
      <c r="AL3964" s="31" t="s">
        <v>45261</v>
      </c>
      <c r="AM3964" s="31">
        <v>107</v>
      </c>
      <c r="AN3964" s="1">
        <f>IF(X3964="",0,1)</f>
        <v>1</v>
      </c>
      <c r="AO3964" s="1">
        <f>IF(AI3964="",0,1)</f>
        <v>1</v>
      </c>
      <c r="AP3964" s="30">
        <f>DATE(YEAR(AE3964),MONTH(AE3964),DAY(AE3964))</f>
        <v>46299</v>
      </c>
      <c r="AQ3964" s="1" t="str">
        <f>IF(COUNTIF('同场线路Rotas do mesmo SC'!A:A,C3964)&gt;0,"Sim","Não")</f>
        <v>Não</v>
      </c>
      <c r="AR3964" s="1" t="str">
        <f>IF(COUNTIF(揽收业务网点!A:A,P3964)&gt;0,"Sim","Não")</f>
        <v>Não</v>
      </c>
    </row>
    <row r="3965" spans="1:44">
      <c r="A3965" s="31" t="s">
        <v>45262</v>
      </c>
      <c r="B3965" s="31" t="s">
        <v>379</v>
      </c>
      <c r="C3965" s="31" t="s">
        <v>45263</v>
      </c>
      <c r="D3965" s="31" t="s">
        <v>15072</v>
      </c>
      <c r="E3965" s="31" t="s">
        <v>382</v>
      </c>
      <c r="F3965" s="31" t="s">
        <v>7279</v>
      </c>
      <c r="G3965" s="31">
        <v>90</v>
      </c>
      <c r="H3965" s="31" t="s">
        <v>6388</v>
      </c>
      <c r="I3965" s="31" t="s">
        <v>512</v>
      </c>
      <c r="J3965" s="31" t="s">
        <v>6389</v>
      </c>
      <c r="K3965" s="31" t="s">
        <v>387</v>
      </c>
      <c r="L3965" s="31" t="s">
        <v>6390</v>
      </c>
      <c r="M3965" s="31" t="s">
        <v>6389</v>
      </c>
      <c r="N3965" s="31" t="s">
        <v>6391</v>
      </c>
      <c r="O3965" s="31" t="s">
        <v>873</v>
      </c>
      <c r="P3965" s="31" t="s">
        <v>874</v>
      </c>
      <c r="Q3965" s="31" t="s">
        <v>70</v>
      </c>
      <c r="R3965" s="31" t="s">
        <v>23664</v>
      </c>
      <c r="S3965" s="31" t="s">
        <v>39463</v>
      </c>
      <c r="T3965" s="31" t="s">
        <v>45264</v>
      </c>
      <c r="U3965" s="31" t="s">
        <v>45265</v>
      </c>
      <c r="V3965" s="31">
        <v>2</v>
      </c>
      <c r="W3965" s="31" t="s">
        <v>396</v>
      </c>
      <c r="X3965" s="31" t="s">
        <v>45266</v>
      </c>
      <c r="Y3965" s="31" t="s">
        <v>39877</v>
      </c>
      <c r="Z3965" s="31" t="s">
        <v>45267</v>
      </c>
      <c r="AA3965" s="31" t="s">
        <v>45267</v>
      </c>
      <c r="AB3965" s="31" t="s">
        <v>6398</v>
      </c>
      <c r="AC3965" s="31" t="s">
        <v>6399</v>
      </c>
      <c r="AD3965" s="31" t="s">
        <v>70</v>
      </c>
      <c r="AE3965" s="31" t="s">
        <v>39914</v>
      </c>
      <c r="AF3965" s="31" t="s">
        <v>45268</v>
      </c>
      <c r="AG3965" s="31">
        <v>-184</v>
      </c>
      <c r="AH3965" s="31" t="s">
        <v>45268</v>
      </c>
      <c r="AI3965" s="31" t="s">
        <v>45269</v>
      </c>
      <c r="AJ3965" s="31">
        <v>12</v>
      </c>
      <c r="AK3965" s="31" t="s">
        <v>45270</v>
      </c>
      <c r="AL3965" s="31" t="s">
        <v>45271</v>
      </c>
      <c r="AM3965" s="31">
        <v>65</v>
      </c>
      <c r="AN3965" s="1">
        <f>IF(X3965="",0,1)</f>
        <v>1</v>
      </c>
      <c r="AO3965" s="1">
        <f>IF(AI3965="",0,1)</f>
        <v>1</v>
      </c>
      <c r="AP3965" s="30">
        <f>DATE(YEAR(AE3965),MONTH(AE3965),DAY(AE3965))</f>
        <v>46299</v>
      </c>
      <c r="AQ3965" s="1" t="str">
        <f>IF(COUNTIF('同场线路Rotas do mesmo SC'!A:A,C3965)&gt;0,"Sim","Não")</f>
        <v>Não</v>
      </c>
      <c r="AR3965" s="1" t="str">
        <f>IF(COUNTIF(揽收业务网点!A:A,P3965)&gt;0,"Sim","Não")</f>
        <v>Não</v>
      </c>
    </row>
    <row r="3966" spans="1:44">
      <c r="A3966" s="31" t="s">
        <v>45272</v>
      </c>
      <c r="B3966" s="31" t="s">
        <v>379</v>
      </c>
      <c r="C3966" s="31" t="s">
        <v>45273</v>
      </c>
      <c r="D3966" s="31" t="s">
        <v>15072</v>
      </c>
      <c r="E3966" s="31" t="s">
        <v>382</v>
      </c>
      <c r="F3966" s="31" t="s">
        <v>7279</v>
      </c>
      <c r="G3966" s="31">
        <v>90</v>
      </c>
      <c r="H3966" s="31" t="s">
        <v>6034</v>
      </c>
      <c r="I3966" s="31" t="s">
        <v>385</v>
      </c>
      <c r="J3966" s="31" t="s">
        <v>869</v>
      </c>
      <c r="K3966" s="31" t="s">
        <v>387</v>
      </c>
      <c r="L3966" s="31" t="s">
        <v>870</v>
      </c>
      <c r="M3966" s="31" t="s">
        <v>6035</v>
      </c>
      <c r="N3966" s="31" t="s">
        <v>6036</v>
      </c>
      <c r="O3966" s="31" t="s">
        <v>873</v>
      </c>
      <c r="P3966" s="31" t="s">
        <v>874</v>
      </c>
      <c r="Q3966" s="31" t="s">
        <v>70</v>
      </c>
      <c r="R3966" s="31" t="s">
        <v>45274</v>
      </c>
      <c r="S3966" s="31" t="s">
        <v>36873</v>
      </c>
      <c r="T3966" s="31" t="s">
        <v>45275</v>
      </c>
      <c r="U3966" s="31" t="s">
        <v>45276</v>
      </c>
      <c r="V3966" s="31">
        <v>4</v>
      </c>
      <c r="W3966" s="31" t="s">
        <v>396</v>
      </c>
      <c r="X3966" s="31" t="s">
        <v>42748</v>
      </c>
      <c r="Y3966" s="31" t="s">
        <v>40074</v>
      </c>
      <c r="Z3966" s="31" t="s">
        <v>45277</v>
      </c>
      <c r="AA3966" s="31" t="s">
        <v>45277</v>
      </c>
      <c r="AB3966" s="31" t="s">
        <v>6042</v>
      </c>
      <c r="AC3966" s="31" t="s">
        <v>6043</v>
      </c>
      <c r="AD3966" s="31" t="s">
        <v>70</v>
      </c>
      <c r="AE3966" s="31" t="s">
        <v>40361</v>
      </c>
      <c r="AF3966" s="31" t="s">
        <v>45278</v>
      </c>
      <c r="AG3966" s="31">
        <v>-132</v>
      </c>
      <c r="AH3966" s="31" t="s">
        <v>45278</v>
      </c>
      <c r="AI3966" s="31" t="s">
        <v>45279</v>
      </c>
      <c r="AJ3966" s="31">
        <v>177</v>
      </c>
      <c r="AK3966" s="31" t="s">
        <v>45280</v>
      </c>
      <c r="AL3966" s="31" t="s">
        <v>45281</v>
      </c>
      <c r="AM3966" s="31">
        <v>197</v>
      </c>
      <c r="AN3966" s="1">
        <f>IF(X3966="",0,1)</f>
        <v>1</v>
      </c>
      <c r="AO3966" s="1">
        <f>IF(AI3966="",0,1)</f>
        <v>1</v>
      </c>
      <c r="AP3966" s="30">
        <f>DATE(YEAR(AE3966),MONTH(AE3966),DAY(AE3966))</f>
        <v>46299</v>
      </c>
      <c r="AQ3966" s="1" t="str">
        <f>IF(COUNTIF('同场线路Rotas do mesmo SC'!A:A,C3966)&gt;0,"Sim","Não")</f>
        <v>Não</v>
      </c>
      <c r="AR3966" s="1" t="str">
        <f>IF(COUNTIF(揽收业务网点!A:A,P3966)&gt;0,"Sim","Não")</f>
        <v>Não</v>
      </c>
    </row>
    <row r="3967" spans="1:44">
      <c r="A3967" s="31" t="s">
        <v>45282</v>
      </c>
      <c r="B3967" s="31" t="s">
        <v>379</v>
      </c>
      <c r="C3967" s="31" t="s">
        <v>45283</v>
      </c>
      <c r="D3967" s="31" t="s">
        <v>15072</v>
      </c>
      <c r="E3967" s="31" t="s">
        <v>382</v>
      </c>
      <c r="F3967" s="31" t="s">
        <v>7279</v>
      </c>
      <c r="G3967" s="31">
        <v>147</v>
      </c>
      <c r="H3967" s="31" t="s">
        <v>45284</v>
      </c>
      <c r="I3967" s="31" t="s">
        <v>385</v>
      </c>
      <c r="J3967" s="31" t="s">
        <v>3684</v>
      </c>
      <c r="K3967" s="31" t="s">
        <v>387</v>
      </c>
      <c r="L3967" s="31" t="s">
        <v>3685</v>
      </c>
      <c r="M3967" s="31" t="s">
        <v>45285</v>
      </c>
      <c r="N3967" s="31" t="s">
        <v>45286</v>
      </c>
      <c r="O3967" s="31" t="s">
        <v>3688</v>
      </c>
      <c r="P3967" s="31" t="s">
        <v>3689</v>
      </c>
      <c r="Q3967" s="31" t="s">
        <v>70</v>
      </c>
      <c r="R3967" s="31" t="s">
        <v>6876</v>
      </c>
      <c r="S3967" s="31" t="s">
        <v>8000</v>
      </c>
      <c r="T3967" s="31" t="s">
        <v>45287</v>
      </c>
      <c r="U3967" s="31" t="s">
        <v>45288</v>
      </c>
      <c r="V3967" s="31">
        <v>1</v>
      </c>
      <c r="W3967" s="31" t="s">
        <v>396</v>
      </c>
      <c r="X3967" s="31" t="s">
        <v>45289</v>
      </c>
      <c r="Y3967" s="31" t="s">
        <v>45290</v>
      </c>
      <c r="Z3967" s="31" t="s">
        <v>45291</v>
      </c>
      <c r="AA3967" s="31" t="s">
        <v>45291</v>
      </c>
      <c r="AB3967" s="31" t="s">
        <v>3695</v>
      </c>
      <c r="AC3967" s="31" t="s">
        <v>3696</v>
      </c>
      <c r="AD3967" s="31" t="s">
        <v>70</v>
      </c>
      <c r="AE3967" s="31" t="s">
        <v>45292</v>
      </c>
      <c r="AF3967" s="31" t="s">
        <v>45293</v>
      </c>
      <c r="AG3967" s="31">
        <v>-993</v>
      </c>
      <c r="AH3967" s="31" t="s">
        <v>45293</v>
      </c>
      <c r="AI3967" s="31" t="s">
        <v>45294</v>
      </c>
      <c r="AJ3967" s="31">
        <v>142</v>
      </c>
      <c r="AK3967" s="31" t="s">
        <v>45295</v>
      </c>
      <c r="AL3967" s="31" t="s">
        <v>45296</v>
      </c>
      <c r="AM3967" s="31">
        <v>258</v>
      </c>
      <c r="AN3967" s="1">
        <f>IF(X3967="",0,1)</f>
        <v>1</v>
      </c>
      <c r="AO3967" s="1">
        <f>IF(AI3967="",0,1)</f>
        <v>1</v>
      </c>
      <c r="AP3967" s="30">
        <f>DATE(YEAR(AE3967),MONTH(AE3967),DAY(AE3967))</f>
        <v>46299</v>
      </c>
      <c r="AQ3967" s="1" t="str">
        <f>IF(COUNTIF('同场线路Rotas do mesmo SC'!A:A,C3967)&gt;0,"Sim","Não")</f>
        <v>Não</v>
      </c>
      <c r="AR3967" s="1" t="str">
        <f>IF(COUNTIF(揽收业务网点!A:A,P3967)&gt;0,"Sim","Não")</f>
        <v>Não</v>
      </c>
    </row>
    <row r="3968" spans="1:44">
      <c r="A3968" s="31" t="s">
        <v>45297</v>
      </c>
      <c r="B3968" s="31" t="s">
        <v>379</v>
      </c>
      <c r="C3968" s="31" t="s">
        <v>45298</v>
      </c>
      <c r="D3968" s="31" t="s">
        <v>15072</v>
      </c>
      <c r="E3968" s="31" t="s">
        <v>382</v>
      </c>
      <c r="F3968" s="31" t="s">
        <v>7279</v>
      </c>
      <c r="G3968" s="31">
        <v>200</v>
      </c>
      <c r="H3968" s="31" t="s">
        <v>4943</v>
      </c>
      <c r="I3968" s="31" t="s">
        <v>512</v>
      </c>
      <c r="J3968" s="31" t="s">
        <v>4944</v>
      </c>
      <c r="K3968" s="31" t="s">
        <v>387</v>
      </c>
      <c r="L3968" s="31" t="s">
        <v>4945</v>
      </c>
      <c r="M3968" s="31" t="s">
        <v>13803</v>
      </c>
      <c r="N3968" s="31" t="s">
        <v>13804</v>
      </c>
      <c r="O3968" s="31" t="s">
        <v>4358</v>
      </c>
      <c r="P3968" s="31" t="s">
        <v>4359</v>
      </c>
      <c r="Q3968" s="31" t="s">
        <v>70</v>
      </c>
      <c r="R3968" s="31" t="s">
        <v>11865</v>
      </c>
      <c r="S3968" s="31" t="s">
        <v>21244</v>
      </c>
      <c r="T3968" s="31" t="s">
        <v>45299</v>
      </c>
      <c r="U3968" s="31" t="s">
        <v>40781</v>
      </c>
      <c r="V3968" s="31">
        <v>5</v>
      </c>
      <c r="W3968" s="31" t="s">
        <v>396</v>
      </c>
      <c r="X3968" s="31" t="s">
        <v>45300</v>
      </c>
      <c r="Y3968" s="31" t="s">
        <v>40695</v>
      </c>
      <c r="Z3968" s="31" t="s">
        <v>45301</v>
      </c>
      <c r="AA3968" s="31" t="s">
        <v>45301</v>
      </c>
      <c r="AB3968" s="31" t="s">
        <v>929</v>
      </c>
      <c r="AC3968" s="31" t="s">
        <v>930</v>
      </c>
      <c r="AD3968" s="31" t="s">
        <v>70</v>
      </c>
      <c r="AE3968" s="31" t="s">
        <v>40596</v>
      </c>
      <c r="AF3968" s="31" t="s">
        <v>44423</v>
      </c>
      <c r="AG3968" s="31">
        <v>16</v>
      </c>
      <c r="AH3968" s="31" t="s">
        <v>44423</v>
      </c>
      <c r="AI3968" s="31" t="s">
        <v>45302</v>
      </c>
      <c r="AJ3968" s="31">
        <v>130</v>
      </c>
      <c r="AK3968" s="31" t="s">
        <v>45303</v>
      </c>
      <c r="AL3968" s="31" t="s">
        <v>45304</v>
      </c>
      <c r="AM3968" s="31">
        <v>61</v>
      </c>
      <c r="AN3968" s="1">
        <f>IF(X3968="",0,1)</f>
        <v>1</v>
      </c>
      <c r="AO3968" s="1">
        <f>IF(AI3968="",0,1)</f>
        <v>1</v>
      </c>
      <c r="AP3968" s="30">
        <f>DATE(YEAR(AE3968),MONTH(AE3968),DAY(AE3968))</f>
        <v>46299</v>
      </c>
      <c r="AQ3968" s="1" t="str">
        <f>IF(COUNTIF('同场线路Rotas do mesmo SC'!A:A,C3968)&gt;0,"Sim","Não")</f>
        <v>Não</v>
      </c>
      <c r="AR3968" s="1" t="str">
        <f>IF(COUNTIF(揽收业务网点!A:A,P3968)&gt;0,"Sim","Não")</f>
        <v>Não</v>
      </c>
    </row>
    <row r="3969" spans="1:44">
      <c r="A3969" s="31" t="s">
        <v>45305</v>
      </c>
      <c r="B3969" s="31" t="s">
        <v>379</v>
      </c>
      <c r="C3969" s="31" t="s">
        <v>45306</v>
      </c>
      <c r="D3969" s="31" t="s">
        <v>15072</v>
      </c>
      <c r="E3969" s="31" t="s">
        <v>382</v>
      </c>
      <c r="F3969" s="31" t="s">
        <v>7279</v>
      </c>
      <c r="G3969" s="31">
        <v>60</v>
      </c>
      <c r="H3969" s="31" t="s">
        <v>45307</v>
      </c>
      <c r="I3969" s="31" t="s">
        <v>385</v>
      </c>
      <c r="J3969" s="31" t="s">
        <v>27228</v>
      </c>
      <c r="K3969" s="31" t="s">
        <v>387</v>
      </c>
      <c r="L3969" s="31" t="s">
        <v>27229</v>
      </c>
      <c r="M3969" s="31" t="s">
        <v>45308</v>
      </c>
      <c r="N3969" s="31" t="s">
        <v>45309</v>
      </c>
      <c r="O3969" s="31" t="s">
        <v>899</v>
      </c>
      <c r="P3969" s="31" t="s">
        <v>900</v>
      </c>
      <c r="Q3969" s="31" t="s">
        <v>70</v>
      </c>
      <c r="R3969" s="31" t="s">
        <v>39540</v>
      </c>
      <c r="S3969" s="31" t="s">
        <v>6843</v>
      </c>
      <c r="T3969" s="31" t="s">
        <v>45310</v>
      </c>
      <c r="U3969" s="31" t="s">
        <v>45311</v>
      </c>
      <c r="V3969" s="31">
        <v>7</v>
      </c>
      <c r="W3969" s="31" t="s">
        <v>396</v>
      </c>
      <c r="X3969" s="31" t="s">
        <v>45312</v>
      </c>
      <c r="Y3969" s="31" t="s">
        <v>39977</v>
      </c>
      <c r="Z3969" s="31" t="s">
        <v>45313</v>
      </c>
      <c r="AA3969" s="31" t="s">
        <v>45313</v>
      </c>
      <c r="AB3969" s="31" t="s">
        <v>14113</v>
      </c>
      <c r="AC3969" s="31" t="s">
        <v>14114</v>
      </c>
      <c r="AD3969" s="31" t="s">
        <v>70</v>
      </c>
      <c r="AE3969" s="31" t="s">
        <v>40265</v>
      </c>
      <c r="AF3969" s="31" t="s">
        <v>45314</v>
      </c>
      <c r="AG3969" s="31">
        <v>-23</v>
      </c>
      <c r="AH3969" s="31" t="s">
        <v>45314</v>
      </c>
      <c r="AI3969" s="31" t="s">
        <v>45315</v>
      </c>
      <c r="AJ3969" s="31">
        <v>21</v>
      </c>
      <c r="AK3969" s="31" t="s">
        <v>43277</v>
      </c>
      <c r="AL3969" s="31" t="s">
        <v>45316</v>
      </c>
      <c r="AM3969" s="31">
        <v>1524</v>
      </c>
      <c r="AN3969" s="1">
        <f>IF(X3969="",0,1)</f>
        <v>1</v>
      </c>
      <c r="AO3969" s="1">
        <f>IF(AI3969="",0,1)</f>
        <v>1</v>
      </c>
      <c r="AP3969" s="30">
        <f>DATE(YEAR(AE3969),MONTH(AE3969),DAY(AE3969))</f>
        <v>46299</v>
      </c>
      <c r="AQ3969" s="1" t="str">
        <f>IF(COUNTIF('同场线路Rotas do mesmo SC'!A:A,C3969)&gt;0,"Sim","Não")</f>
        <v>Não</v>
      </c>
      <c r="AR3969" s="1" t="str">
        <f>IF(COUNTIF(揽收业务网点!A:A,P3969)&gt;0,"Sim","Não")</f>
        <v>Não</v>
      </c>
    </row>
    <row r="3970" spans="1:44">
      <c r="A3970" s="31" t="s">
        <v>45317</v>
      </c>
      <c r="B3970" s="31" t="s">
        <v>379</v>
      </c>
      <c r="C3970" s="31" t="s">
        <v>45318</v>
      </c>
      <c r="D3970" s="31" t="s">
        <v>15072</v>
      </c>
      <c r="E3970" s="31" t="s">
        <v>382</v>
      </c>
      <c r="F3970" s="31" t="s">
        <v>7279</v>
      </c>
      <c r="G3970" s="31">
        <v>11</v>
      </c>
      <c r="H3970" s="31" t="s">
        <v>10324</v>
      </c>
      <c r="I3970" s="31" t="s">
        <v>409</v>
      </c>
      <c r="J3970" s="31" t="s">
        <v>642</v>
      </c>
      <c r="K3970" s="31" t="s">
        <v>387</v>
      </c>
      <c r="L3970" s="31" t="s">
        <v>643</v>
      </c>
      <c r="M3970" s="31" t="s">
        <v>10325</v>
      </c>
      <c r="N3970" s="31" t="s">
        <v>10326</v>
      </c>
      <c r="O3970" s="31" t="s">
        <v>6472</v>
      </c>
      <c r="P3970" s="31" t="s">
        <v>6473</v>
      </c>
      <c r="Q3970" s="31" t="s">
        <v>145</v>
      </c>
      <c r="R3970" s="31" t="s">
        <v>45319</v>
      </c>
      <c r="S3970" s="31" t="s">
        <v>45320</v>
      </c>
      <c r="T3970" s="31" t="s">
        <v>45321</v>
      </c>
      <c r="U3970" s="31" t="s">
        <v>45322</v>
      </c>
      <c r="V3970" s="31">
        <v>210</v>
      </c>
      <c r="W3970" s="31" t="s">
        <v>396</v>
      </c>
      <c r="X3970" s="31" t="s">
        <v>45323</v>
      </c>
      <c r="Y3970" s="31" t="s">
        <v>39877</v>
      </c>
      <c r="Z3970" s="31" t="s">
        <v>45324</v>
      </c>
      <c r="AA3970" s="31" t="s">
        <v>45324</v>
      </c>
      <c r="AB3970" s="31" t="s">
        <v>10332</v>
      </c>
      <c r="AC3970" s="31" t="s">
        <v>150</v>
      </c>
      <c r="AD3970" s="31" t="s">
        <v>145</v>
      </c>
      <c r="AE3970" s="31" t="s">
        <v>45325</v>
      </c>
      <c r="AF3970" s="31" t="s">
        <v>39877</v>
      </c>
      <c r="AG3970" s="31">
        <v>-65</v>
      </c>
      <c r="AH3970" s="31" t="s">
        <v>39877</v>
      </c>
      <c r="AI3970" s="31" t="s">
        <v>45326</v>
      </c>
      <c r="AJ3970" s="31">
        <v>4</v>
      </c>
      <c r="AK3970" s="31" t="s">
        <v>45327</v>
      </c>
      <c r="AL3970" s="31" t="s">
        <v>45328</v>
      </c>
      <c r="AM3970" s="31">
        <v>325</v>
      </c>
      <c r="AN3970" s="1">
        <f>IF(X3970="",0,1)</f>
        <v>1</v>
      </c>
      <c r="AO3970" s="1">
        <f>IF(AI3970="",0,1)</f>
        <v>1</v>
      </c>
      <c r="AP3970" s="30">
        <f>DATE(YEAR(AE3970),MONTH(AE3970),DAY(AE3970))</f>
        <v>46299</v>
      </c>
      <c r="AQ3970" s="1" t="str">
        <f>IF(COUNTIF('同场线路Rotas do mesmo SC'!A:A,C3970)&gt;0,"Sim","Não")</f>
        <v>Não</v>
      </c>
      <c r="AR3970" s="1" t="str">
        <f>IF(COUNTIF(揽收业务网点!A:A,P3970)&gt;0,"Sim","Não")</f>
        <v>Não</v>
      </c>
    </row>
    <row r="3971" spans="1:44">
      <c r="A3971" s="31" t="s">
        <v>45329</v>
      </c>
      <c r="B3971" s="31" t="s">
        <v>379</v>
      </c>
      <c r="C3971" s="31" t="s">
        <v>45330</v>
      </c>
      <c r="D3971" s="31" t="s">
        <v>15072</v>
      </c>
      <c r="E3971" s="31" t="s">
        <v>382</v>
      </c>
      <c r="F3971" s="31" t="s">
        <v>7279</v>
      </c>
      <c r="G3971" s="31">
        <v>14</v>
      </c>
      <c r="H3971" s="31" t="s">
        <v>4524</v>
      </c>
      <c r="I3971" s="31" t="s">
        <v>385</v>
      </c>
      <c r="J3971" s="31" t="s">
        <v>642</v>
      </c>
      <c r="K3971" s="31" t="s">
        <v>387</v>
      </c>
      <c r="L3971" s="31" t="s">
        <v>643</v>
      </c>
      <c r="M3971" s="31" t="s">
        <v>4258</v>
      </c>
      <c r="N3971" s="31" t="s">
        <v>4259</v>
      </c>
      <c r="O3971" s="31" t="s">
        <v>6472</v>
      </c>
      <c r="P3971" s="31" t="s">
        <v>6473</v>
      </c>
      <c r="Q3971" s="31" t="s">
        <v>145</v>
      </c>
      <c r="R3971" s="31" t="s">
        <v>45331</v>
      </c>
      <c r="S3971" s="31" t="s">
        <v>45332</v>
      </c>
      <c r="T3971" s="31" t="s">
        <v>45333</v>
      </c>
      <c r="U3971" s="31" t="s">
        <v>45334</v>
      </c>
      <c r="V3971" s="31">
        <v>14</v>
      </c>
      <c r="W3971" s="31" t="s">
        <v>396</v>
      </c>
      <c r="X3971" s="31" t="s">
        <v>45335</v>
      </c>
      <c r="Y3971" s="31" t="s">
        <v>39877</v>
      </c>
      <c r="Z3971" s="31" t="s">
        <v>45336</v>
      </c>
      <c r="AA3971" s="31" t="s">
        <v>45336</v>
      </c>
      <c r="AB3971" s="31" t="s">
        <v>12000</v>
      </c>
      <c r="AC3971" s="31" t="s">
        <v>12001</v>
      </c>
      <c r="AD3971" s="31" t="s">
        <v>145</v>
      </c>
      <c r="AE3971" s="31" t="s">
        <v>45337</v>
      </c>
      <c r="AF3971" s="31" t="s">
        <v>45338</v>
      </c>
      <c r="AG3971" s="31">
        <v>-30</v>
      </c>
      <c r="AH3971" s="31" t="s">
        <v>45338</v>
      </c>
      <c r="AI3971" s="31" t="s">
        <v>45339</v>
      </c>
      <c r="AJ3971" s="31">
        <v>5</v>
      </c>
      <c r="AK3971" s="31" t="s">
        <v>45340</v>
      </c>
      <c r="AL3971" s="31" t="s">
        <v>45341</v>
      </c>
      <c r="AM3971" s="31">
        <v>110</v>
      </c>
      <c r="AN3971" s="1">
        <f>IF(X3971="",0,1)</f>
        <v>1</v>
      </c>
      <c r="AO3971" s="1">
        <f>IF(AI3971="",0,1)</f>
        <v>1</v>
      </c>
      <c r="AP3971" s="30">
        <f>DATE(YEAR(AE3971),MONTH(AE3971),DAY(AE3971))</f>
        <v>46299</v>
      </c>
      <c r="AQ3971" s="1" t="str">
        <f>IF(COUNTIF('同场线路Rotas do mesmo SC'!A:A,C3971)&gt;0,"Sim","Não")</f>
        <v>Não</v>
      </c>
      <c r="AR3971" s="1" t="str">
        <f>IF(COUNTIF(揽收业务网点!A:A,P3971)&gt;0,"Sim","Não")</f>
        <v>Não</v>
      </c>
    </row>
    <row r="3972" spans="1:44">
      <c r="A3972" s="31" t="s">
        <v>45342</v>
      </c>
      <c r="B3972" s="31" t="s">
        <v>379</v>
      </c>
      <c r="C3972" s="31" t="s">
        <v>45343</v>
      </c>
      <c r="D3972" s="31" t="s">
        <v>15072</v>
      </c>
      <c r="E3972" s="31" t="s">
        <v>382</v>
      </c>
      <c r="F3972" s="31" t="s">
        <v>7279</v>
      </c>
      <c r="G3972" s="31">
        <v>7</v>
      </c>
      <c r="H3972" s="31" t="s">
        <v>6467</v>
      </c>
      <c r="I3972" s="31" t="s">
        <v>868</v>
      </c>
      <c r="J3972" s="31" t="s">
        <v>6468</v>
      </c>
      <c r="K3972" s="31" t="s">
        <v>387</v>
      </c>
      <c r="L3972" s="31" t="s">
        <v>6469</v>
      </c>
      <c r="M3972" s="31" t="s">
        <v>6470</v>
      </c>
      <c r="N3972" s="31" t="s">
        <v>6471</v>
      </c>
      <c r="O3972" s="31" t="s">
        <v>6472</v>
      </c>
      <c r="P3972" s="31" t="s">
        <v>6473</v>
      </c>
      <c r="Q3972" s="31" t="s">
        <v>145</v>
      </c>
      <c r="R3972" s="31" t="s">
        <v>18226</v>
      </c>
      <c r="S3972" s="31" t="s">
        <v>12027</v>
      </c>
      <c r="T3972" s="31" t="s">
        <v>42479</v>
      </c>
      <c r="U3972" s="31" t="s">
        <v>41452</v>
      </c>
      <c r="V3972" s="31">
        <v>11</v>
      </c>
      <c r="W3972" s="31" t="s">
        <v>396</v>
      </c>
      <c r="X3972" s="31" t="s">
        <v>45344</v>
      </c>
      <c r="Y3972" s="31" t="s">
        <v>39877</v>
      </c>
      <c r="Z3972" s="31" t="s">
        <v>45345</v>
      </c>
      <c r="AA3972" s="31" t="s">
        <v>45345</v>
      </c>
      <c r="AB3972" s="31" t="s">
        <v>6480</v>
      </c>
      <c r="AC3972" s="31" t="s">
        <v>6481</v>
      </c>
      <c r="AD3972" s="31" t="s">
        <v>145</v>
      </c>
      <c r="AE3972" s="31" t="s">
        <v>45337</v>
      </c>
      <c r="AF3972" s="31" t="s">
        <v>45346</v>
      </c>
      <c r="AG3972" s="31">
        <v>-138</v>
      </c>
      <c r="AH3972" s="31" t="s">
        <v>45346</v>
      </c>
      <c r="AI3972" s="31" t="s">
        <v>45347</v>
      </c>
      <c r="AJ3972" s="31">
        <v>43</v>
      </c>
      <c r="AK3972" s="31" t="s">
        <v>45348</v>
      </c>
      <c r="AL3972" s="31" t="s">
        <v>45349</v>
      </c>
      <c r="AM3972" s="31">
        <v>134</v>
      </c>
      <c r="AN3972" s="1">
        <f>IF(X3972="",0,1)</f>
        <v>1</v>
      </c>
      <c r="AO3972" s="1">
        <f>IF(AI3972="",0,1)</f>
        <v>1</v>
      </c>
      <c r="AP3972" s="30">
        <f>DATE(YEAR(AE3972),MONTH(AE3972),DAY(AE3972))</f>
        <v>46299</v>
      </c>
      <c r="AQ3972" s="1" t="str">
        <f>IF(COUNTIF('同场线路Rotas do mesmo SC'!A:A,C3972)&gt;0,"Sim","Não")</f>
        <v>Não</v>
      </c>
      <c r="AR3972" s="1" t="str">
        <f>IF(COUNTIF(揽收业务网点!A:A,P3972)&gt;0,"Sim","Não")</f>
        <v>Não</v>
      </c>
    </row>
    <row r="3973" spans="1:44">
      <c r="A3973" s="31" t="s">
        <v>45350</v>
      </c>
      <c r="B3973" s="31" t="s">
        <v>379</v>
      </c>
      <c r="C3973" s="31" t="s">
        <v>45351</v>
      </c>
      <c r="D3973" s="31" t="s">
        <v>15072</v>
      </c>
      <c r="E3973" s="31" t="s">
        <v>382</v>
      </c>
      <c r="F3973" s="31" t="s">
        <v>7279</v>
      </c>
      <c r="G3973" s="31">
        <v>400</v>
      </c>
      <c r="H3973" s="31" t="s">
        <v>16111</v>
      </c>
      <c r="I3973" s="31" t="s">
        <v>702</v>
      </c>
      <c r="J3973" s="31" t="s">
        <v>3175</v>
      </c>
      <c r="K3973" s="31" t="s">
        <v>387</v>
      </c>
      <c r="L3973" s="31" t="s">
        <v>3176</v>
      </c>
      <c r="M3973" s="31" t="s">
        <v>27466</v>
      </c>
      <c r="N3973" s="31" t="s">
        <v>27467</v>
      </c>
      <c r="O3973" s="31" t="s">
        <v>1785</v>
      </c>
      <c r="P3973" s="31" t="s">
        <v>1786</v>
      </c>
      <c r="Q3973" s="31" t="s">
        <v>2</v>
      </c>
      <c r="R3973" s="31" t="s">
        <v>8207</v>
      </c>
      <c r="S3973" s="31" t="s">
        <v>22692</v>
      </c>
      <c r="T3973" s="31" t="s">
        <v>45352</v>
      </c>
      <c r="U3973" s="31" t="s">
        <v>45353</v>
      </c>
      <c r="V3973" s="31">
        <v>1</v>
      </c>
      <c r="W3973" s="31" t="s">
        <v>396</v>
      </c>
      <c r="X3973" s="31" t="s">
        <v>45354</v>
      </c>
      <c r="Y3973" s="31" t="s">
        <v>39977</v>
      </c>
      <c r="Z3973" s="31" t="s">
        <v>45355</v>
      </c>
      <c r="AA3973" s="31" t="s">
        <v>45355</v>
      </c>
      <c r="AB3973" s="31" t="s">
        <v>1816</v>
      </c>
      <c r="AC3973" s="31" t="s">
        <v>3</v>
      </c>
      <c r="AD3973" s="31" t="s">
        <v>2</v>
      </c>
      <c r="AE3973" s="31" t="s">
        <v>41799</v>
      </c>
      <c r="AF3973" s="31" t="s">
        <v>45356</v>
      </c>
      <c r="AG3973" s="31">
        <v>-269</v>
      </c>
      <c r="AH3973" s="31" t="s">
        <v>45356</v>
      </c>
      <c r="AI3973" s="31" t="s">
        <v>45357</v>
      </c>
      <c r="AJ3973" s="31">
        <v>1024</v>
      </c>
      <c r="AK3973" s="31" t="s">
        <v>45358</v>
      </c>
      <c r="AL3973" s="31" t="s">
        <v>45359</v>
      </c>
      <c r="AM3973" s="31">
        <v>5</v>
      </c>
      <c r="AN3973" s="1">
        <f>IF(X3973="",0,1)</f>
        <v>1</v>
      </c>
      <c r="AO3973" s="1">
        <f>IF(AI3973="",0,1)</f>
        <v>1</v>
      </c>
      <c r="AP3973" s="30">
        <f>DATE(YEAR(AE3973),MONTH(AE3973),DAY(AE3973))</f>
        <v>46299</v>
      </c>
      <c r="AQ3973" s="1" t="str">
        <f>IF(COUNTIF('同场线路Rotas do mesmo SC'!A:A,C3973)&gt;0,"Sim","Não")</f>
        <v>Não</v>
      </c>
      <c r="AR3973" s="1" t="str">
        <f>IF(COUNTIF(揽收业务网点!A:A,P3973)&gt;0,"Sim","Não")</f>
        <v>Não</v>
      </c>
    </row>
    <row r="3974" spans="1:44">
      <c r="A3974" s="31" t="s">
        <v>45360</v>
      </c>
      <c r="B3974" s="31" t="s">
        <v>379</v>
      </c>
      <c r="C3974" s="31" t="s">
        <v>45361</v>
      </c>
      <c r="D3974" s="31" t="s">
        <v>15072</v>
      </c>
      <c r="E3974" s="31" t="s">
        <v>382</v>
      </c>
      <c r="F3974" s="31" t="s">
        <v>7279</v>
      </c>
      <c r="G3974" s="31">
        <v>90</v>
      </c>
      <c r="H3974" s="31" t="s">
        <v>11937</v>
      </c>
      <c r="I3974" s="31" t="s">
        <v>702</v>
      </c>
      <c r="J3974" s="31" t="s">
        <v>869</v>
      </c>
      <c r="K3974" s="31" t="s">
        <v>387</v>
      </c>
      <c r="L3974" s="31" t="s">
        <v>870</v>
      </c>
      <c r="M3974" s="31" t="s">
        <v>11938</v>
      </c>
      <c r="N3974" s="31" t="s">
        <v>11939</v>
      </c>
      <c r="O3974" s="31" t="s">
        <v>873</v>
      </c>
      <c r="P3974" s="31" t="s">
        <v>874</v>
      </c>
      <c r="Q3974" s="31" t="s">
        <v>70</v>
      </c>
      <c r="R3974" s="31" t="s">
        <v>32326</v>
      </c>
      <c r="S3974" s="31" t="s">
        <v>45362</v>
      </c>
      <c r="T3974" s="31" t="s">
        <v>40342</v>
      </c>
      <c r="U3974" s="31" t="s">
        <v>45363</v>
      </c>
      <c r="V3974" s="31">
        <v>46</v>
      </c>
      <c r="W3974" s="31" t="s">
        <v>396</v>
      </c>
      <c r="X3974" s="31" t="s">
        <v>42805</v>
      </c>
      <c r="Y3974" s="31" t="s">
        <v>39921</v>
      </c>
      <c r="Z3974" s="31" t="s">
        <v>45364</v>
      </c>
      <c r="AA3974" s="31" t="s">
        <v>45364</v>
      </c>
      <c r="AB3974" s="31" t="s">
        <v>11946</v>
      </c>
      <c r="AC3974" s="31" t="s">
        <v>11947</v>
      </c>
      <c r="AD3974" s="31" t="s">
        <v>70</v>
      </c>
      <c r="AE3974" s="31" t="s">
        <v>40924</v>
      </c>
      <c r="AF3974" s="31" t="s">
        <v>45365</v>
      </c>
      <c r="AG3974" s="31">
        <v>-328</v>
      </c>
      <c r="AH3974" s="31" t="s">
        <v>45365</v>
      </c>
      <c r="AI3974" s="31" t="s">
        <v>45366</v>
      </c>
      <c r="AJ3974" s="31">
        <v>-12</v>
      </c>
      <c r="AK3974" s="31" t="s">
        <v>45367</v>
      </c>
      <c r="AL3974" s="31" t="s">
        <v>45368</v>
      </c>
      <c r="AM3974" s="31">
        <v>381</v>
      </c>
      <c r="AN3974" s="1">
        <f>IF(X3974="",0,1)</f>
        <v>1</v>
      </c>
      <c r="AO3974" s="1">
        <f>IF(AI3974="",0,1)</f>
        <v>1</v>
      </c>
      <c r="AP3974" s="30">
        <f>DATE(YEAR(AE3974),MONTH(AE3974),DAY(AE3974))</f>
        <v>46299</v>
      </c>
      <c r="AQ3974" s="1" t="str">
        <f>IF(COUNTIF('同场线路Rotas do mesmo SC'!A:A,C3974)&gt;0,"Sim","Não")</f>
        <v>Não</v>
      </c>
      <c r="AR3974" s="1" t="str">
        <f>IF(COUNTIF(揽收业务网点!A:A,P3974)&gt;0,"Sim","Não")</f>
        <v>Não</v>
      </c>
    </row>
    <row r="3975" spans="1:44">
      <c r="A3975" s="31" t="s">
        <v>45360</v>
      </c>
      <c r="B3975" s="31" t="s">
        <v>379</v>
      </c>
      <c r="C3975" s="31" t="s">
        <v>45361</v>
      </c>
      <c r="D3975" s="31" t="s">
        <v>15072</v>
      </c>
      <c r="E3975" s="31" t="s">
        <v>382</v>
      </c>
      <c r="F3975" s="31" t="s">
        <v>7279</v>
      </c>
      <c r="G3975" s="31">
        <v>90</v>
      </c>
      <c r="H3975" s="31" t="s">
        <v>11937</v>
      </c>
      <c r="I3975" s="31" t="s">
        <v>702</v>
      </c>
      <c r="J3975" s="31" t="s">
        <v>869</v>
      </c>
      <c r="K3975" s="31" t="s">
        <v>387</v>
      </c>
      <c r="L3975" s="31" t="s">
        <v>870</v>
      </c>
      <c r="M3975" s="31" t="s">
        <v>11938</v>
      </c>
      <c r="N3975" s="31" t="s">
        <v>11939</v>
      </c>
      <c r="O3975" s="31" t="s">
        <v>11951</v>
      </c>
      <c r="P3975" s="31" t="s">
        <v>11952</v>
      </c>
      <c r="Q3975" s="31" t="s">
        <v>70</v>
      </c>
      <c r="R3975" s="31" t="s">
        <v>45369</v>
      </c>
      <c r="S3975" s="31" t="s">
        <v>8226</v>
      </c>
      <c r="T3975" s="31" t="s">
        <v>45370</v>
      </c>
      <c r="U3975" s="31" t="s">
        <v>45370</v>
      </c>
      <c r="V3975" s="31">
        <v>0</v>
      </c>
      <c r="W3975" s="31" t="s">
        <v>396</v>
      </c>
      <c r="X3975" s="31"/>
      <c r="Y3975" s="31" t="s">
        <v>42659</v>
      </c>
      <c r="Z3975" s="31" t="s">
        <v>45371</v>
      </c>
      <c r="AA3975" s="31" t="s">
        <v>45371</v>
      </c>
      <c r="AB3975" s="31" t="s">
        <v>11957</v>
      </c>
      <c r="AC3975" s="31" t="s">
        <v>11958</v>
      </c>
      <c r="AD3975" s="31" t="s">
        <v>70</v>
      </c>
      <c r="AE3975" s="31" t="s">
        <v>45290</v>
      </c>
      <c r="AF3975" s="31" t="s">
        <v>45372</v>
      </c>
      <c r="AG3975" s="31">
        <v>-649</v>
      </c>
      <c r="AH3975" s="31" t="s">
        <v>45372</v>
      </c>
      <c r="AI3975" s="31" t="s">
        <v>45373</v>
      </c>
      <c r="AJ3975" s="31">
        <v>30</v>
      </c>
      <c r="AK3975" s="31" t="s">
        <v>45374</v>
      </c>
      <c r="AL3975" s="31" t="s">
        <v>45375</v>
      </c>
      <c r="AM3975" s="31">
        <v>345</v>
      </c>
      <c r="AN3975" s="1">
        <f>IF(X3975="",0,1)</f>
        <v>0</v>
      </c>
      <c r="AO3975" s="1">
        <f>IF(AI3975="",0,1)</f>
        <v>1</v>
      </c>
      <c r="AP3975" s="30">
        <f>DATE(YEAR(AE3975),MONTH(AE3975),DAY(AE3975))</f>
        <v>46299</v>
      </c>
      <c r="AQ3975" s="1" t="str">
        <f>IF(COUNTIF('同场线路Rotas do mesmo SC'!A:A,C3975)&gt;0,"Sim","Não")</f>
        <v>Não</v>
      </c>
      <c r="AR3975" s="1" t="str">
        <f>IF(COUNTIF(揽收业务网点!A:A,P3975)&gt;0,"Sim","Não")</f>
        <v>Não</v>
      </c>
    </row>
    <row r="3976" spans="1:44">
      <c r="A3976" s="31" t="s">
        <v>45376</v>
      </c>
      <c r="B3976" s="31" t="s">
        <v>379</v>
      </c>
      <c r="C3976" s="31" t="s">
        <v>45377</v>
      </c>
      <c r="D3976" s="31" t="s">
        <v>15072</v>
      </c>
      <c r="E3976" s="31" t="s">
        <v>382</v>
      </c>
      <c r="F3976" s="31" t="s">
        <v>7279</v>
      </c>
      <c r="G3976" s="31">
        <v>21</v>
      </c>
      <c r="H3976" s="31" t="s">
        <v>8578</v>
      </c>
      <c r="I3976" s="31" t="s">
        <v>868</v>
      </c>
      <c r="J3976" s="31" t="s">
        <v>6468</v>
      </c>
      <c r="K3976" s="31" t="s">
        <v>387</v>
      </c>
      <c r="L3976" s="31" t="s">
        <v>6469</v>
      </c>
      <c r="M3976" s="31" t="s">
        <v>8579</v>
      </c>
      <c r="N3976" s="31" t="s">
        <v>8580</v>
      </c>
      <c r="O3976" s="31" t="s">
        <v>6472</v>
      </c>
      <c r="P3976" s="31" t="s">
        <v>6473</v>
      </c>
      <c r="Q3976" s="31" t="s">
        <v>145</v>
      </c>
      <c r="R3976" s="31" t="s">
        <v>16112</v>
      </c>
      <c r="S3976" s="31" t="s">
        <v>16112</v>
      </c>
      <c r="T3976" s="31" t="s">
        <v>45378</v>
      </c>
      <c r="U3976" s="31" t="s">
        <v>45379</v>
      </c>
      <c r="V3976" s="31">
        <v>35</v>
      </c>
      <c r="W3976" s="31" t="s">
        <v>396</v>
      </c>
      <c r="X3976" s="31" t="s">
        <v>45380</v>
      </c>
      <c r="Y3976" s="31" t="s">
        <v>39877</v>
      </c>
      <c r="Z3976" s="31" t="s">
        <v>45381</v>
      </c>
      <c r="AA3976" s="31" t="s">
        <v>45381</v>
      </c>
      <c r="AB3976" s="31" t="s">
        <v>8586</v>
      </c>
      <c r="AC3976" s="31" t="s">
        <v>8587</v>
      </c>
      <c r="AD3976" s="31" t="s">
        <v>145</v>
      </c>
      <c r="AE3976" s="31" t="s">
        <v>45382</v>
      </c>
      <c r="AF3976" s="31" t="s">
        <v>43346</v>
      </c>
      <c r="AG3976" s="31">
        <v>-136</v>
      </c>
      <c r="AH3976" s="31" t="s">
        <v>43346</v>
      </c>
      <c r="AI3976" s="31" t="s">
        <v>45383</v>
      </c>
      <c r="AJ3976" s="31">
        <v>16</v>
      </c>
      <c r="AK3976" s="31" t="s">
        <v>45384</v>
      </c>
      <c r="AL3976" s="31" t="s">
        <v>45385</v>
      </c>
      <c r="AM3976" s="31">
        <v>1529</v>
      </c>
      <c r="AN3976" s="1">
        <f>IF(X3976="",0,1)</f>
        <v>1</v>
      </c>
      <c r="AO3976" s="1">
        <f>IF(AI3976="",0,1)</f>
        <v>1</v>
      </c>
      <c r="AP3976" s="30">
        <f>DATE(YEAR(AE3976),MONTH(AE3976),DAY(AE3976))</f>
        <v>46299</v>
      </c>
      <c r="AQ3976" s="1" t="str">
        <f>IF(COUNTIF('同场线路Rotas do mesmo SC'!A:A,C3976)&gt;0,"Sim","Não")</f>
        <v>Não</v>
      </c>
      <c r="AR3976" s="1" t="str">
        <f>IF(COUNTIF(揽收业务网点!A:A,P3976)&gt;0,"Sim","Não")</f>
        <v>Não</v>
      </c>
    </row>
    <row r="3977" spans="1:44">
      <c r="A3977" s="31" t="s">
        <v>45386</v>
      </c>
      <c r="B3977" s="31" t="s">
        <v>379</v>
      </c>
      <c r="C3977" s="31" t="s">
        <v>45387</v>
      </c>
      <c r="D3977" s="31" t="s">
        <v>15072</v>
      </c>
      <c r="E3977" s="31" t="s">
        <v>382</v>
      </c>
      <c r="F3977" s="31" t="s">
        <v>7279</v>
      </c>
      <c r="G3977" s="31">
        <v>28</v>
      </c>
      <c r="H3977" s="31" t="s">
        <v>45388</v>
      </c>
      <c r="I3977" s="31" t="s">
        <v>702</v>
      </c>
      <c r="J3977" s="31" t="s">
        <v>642</v>
      </c>
      <c r="K3977" s="31" t="s">
        <v>387</v>
      </c>
      <c r="L3977" s="31" t="s">
        <v>643</v>
      </c>
      <c r="M3977" s="31" t="s">
        <v>45389</v>
      </c>
      <c r="N3977" s="31" t="s">
        <v>45390</v>
      </c>
      <c r="O3977" s="31" t="s">
        <v>43455</v>
      </c>
      <c r="P3977" s="31" t="s">
        <v>43456</v>
      </c>
      <c r="Q3977" s="31" t="s">
        <v>145</v>
      </c>
      <c r="R3977" s="31" t="s">
        <v>36517</v>
      </c>
      <c r="S3977" s="31" t="s">
        <v>11605</v>
      </c>
      <c r="T3977" s="31" t="s">
        <v>40725</v>
      </c>
      <c r="U3977" s="31" t="s">
        <v>45391</v>
      </c>
      <c r="V3977" s="31">
        <v>17</v>
      </c>
      <c r="W3977" s="31" t="s">
        <v>396</v>
      </c>
      <c r="X3977" s="31" t="s">
        <v>42480</v>
      </c>
      <c r="Y3977" s="31" t="s">
        <v>39877</v>
      </c>
      <c r="Z3977" s="31" t="s">
        <v>42480</v>
      </c>
      <c r="AA3977" s="31" t="s">
        <v>42480</v>
      </c>
      <c r="AB3977" s="31" t="s">
        <v>8696</v>
      </c>
      <c r="AC3977" s="31" t="s">
        <v>8697</v>
      </c>
      <c r="AD3977" s="31" t="s">
        <v>145</v>
      </c>
      <c r="AE3977" s="31" t="s">
        <v>45392</v>
      </c>
      <c r="AF3977" s="31" t="s">
        <v>42110</v>
      </c>
      <c r="AG3977" s="31">
        <v>-67</v>
      </c>
      <c r="AH3977" s="31" t="s">
        <v>42110</v>
      </c>
      <c r="AI3977" s="31" t="s">
        <v>45393</v>
      </c>
      <c r="AJ3977" s="31">
        <v>8</v>
      </c>
      <c r="AK3977" s="31" t="s">
        <v>45394</v>
      </c>
      <c r="AL3977" s="31" t="s">
        <v>45395</v>
      </c>
      <c r="AM3977" s="31">
        <v>25</v>
      </c>
      <c r="AN3977" s="1">
        <f>IF(X3977="",0,1)</f>
        <v>1</v>
      </c>
      <c r="AO3977" s="1">
        <f>IF(AI3977="",0,1)</f>
        <v>1</v>
      </c>
      <c r="AP3977" s="30">
        <f>DATE(YEAR(AE3977),MONTH(AE3977),DAY(AE3977))</f>
        <v>46299</v>
      </c>
      <c r="AQ3977" s="1" t="str">
        <f>IF(COUNTIF('同场线路Rotas do mesmo SC'!A:A,C3977)&gt;0,"Sim","Não")</f>
        <v>Não</v>
      </c>
      <c r="AR3977" s="1" t="str">
        <f>IF(COUNTIF(揽收业务网点!A:A,P3977)&gt;0,"Sim","Não")</f>
        <v>Não</v>
      </c>
    </row>
    <row r="3978" spans="1:44">
      <c r="A3978" s="31" t="s">
        <v>45396</v>
      </c>
      <c r="B3978" s="31" t="s">
        <v>2590</v>
      </c>
      <c r="C3978" s="31" t="s">
        <v>35736</v>
      </c>
      <c r="D3978" s="31" t="s">
        <v>15072</v>
      </c>
      <c r="E3978" s="31" t="s">
        <v>382</v>
      </c>
      <c r="F3978" s="31" t="s">
        <v>7279</v>
      </c>
      <c r="G3978" s="31">
        <v>50</v>
      </c>
      <c r="H3978" s="31" t="s">
        <v>16480</v>
      </c>
      <c r="I3978" s="31" t="s">
        <v>385</v>
      </c>
      <c r="J3978" s="31" t="s">
        <v>7072</v>
      </c>
      <c r="K3978" s="31" t="s">
        <v>387</v>
      </c>
      <c r="L3978" s="31" t="s">
        <v>13906</v>
      </c>
      <c r="M3978" s="31" t="s">
        <v>7072</v>
      </c>
      <c r="N3978" s="31" t="s">
        <v>7073</v>
      </c>
      <c r="O3978" s="31" t="s">
        <v>1435</v>
      </c>
      <c r="P3978" s="31" t="s">
        <v>1436</v>
      </c>
      <c r="Q3978" s="31" t="s">
        <v>5</v>
      </c>
      <c r="R3978" s="31" t="s">
        <v>21855</v>
      </c>
      <c r="S3978" s="31" t="s">
        <v>3812</v>
      </c>
      <c r="T3978" s="31" t="s">
        <v>45397</v>
      </c>
      <c r="U3978" s="31" t="s">
        <v>45398</v>
      </c>
      <c r="V3978" s="31">
        <v>4</v>
      </c>
      <c r="W3978" s="31" t="s">
        <v>396</v>
      </c>
      <c r="X3978" s="31" t="s">
        <v>45399</v>
      </c>
      <c r="Y3978" s="31" t="s">
        <v>40052</v>
      </c>
      <c r="Z3978" s="31" t="s">
        <v>45400</v>
      </c>
      <c r="AA3978" s="31" t="s">
        <v>45400</v>
      </c>
      <c r="AB3978" s="31" t="s">
        <v>16488</v>
      </c>
      <c r="AC3978" s="31" t="s">
        <v>16489</v>
      </c>
      <c r="AD3978" s="31" t="s">
        <v>5</v>
      </c>
      <c r="AE3978" s="31" t="s">
        <v>40564</v>
      </c>
      <c r="AF3978" s="31"/>
      <c r="AG3978" s="31"/>
      <c r="AH3978" s="31"/>
      <c r="AI3978" s="31" t="s">
        <v>42937</v>
      </c>
      <c r="AJ3978" s="31"/>
      <c r="AK3978" s="31" t="s">
        <v>45401</v>
      </c>
      <c r="AL3978" s="31" t="s">
        <v>45402</v>
      </c>
      <c r="AM3978" s="31">
        <v>49</v>
      </c>
      <c r="AN3978" s="1">
        <f>IF(X3978="",0,1)</f>
        <v>1</v>
      </c>
      <c r="AO3978" s="1">
        <f>IF(AI3978="",0,1)</f>
        <v>1</v>
      </c>
      <c r="AP3978" s="30">
        <f>DATE(YEAR(AE3978),MONTH(AE3978),DAY(AE3978))</f>
        <v>46299</v>
      </c>
      <c r="AQ3978" s="1" t="str">
        <f>IF(COUNTIF('同场线路Rotas do mesmo SC'!A:A,C3978)&gt;0,"Sim","Não")</f>
        <v>Não</v>
      </c>
      <c r="AR3978" s="1" t="str">
        <f>IF(COUNTIF(揽收业务网点!A:A,P3978)&gt;0,"Sim","Não")</f>
        <v>Não</v>
      </c>
    </row>
    <row r="3979" spans="1:44">
      <c r="A3979" s="31" t="s">
        <v>45403</v>
      </c>
      <c r="B3979" s="31" t="s">
        <v>379</v>
      </c>
      <c r="C3979" s="31" t="s">
        <v>45404</v>
      </c>
      <c r="D3979" s="31" t="s">
        <v>15072</v>
      </c>
      <c r="E3979" s="31" t="s">
        <v>382</v>
      </c>
      <c r="F3979" s="31" t="s">
        <v>7279</v>
      </c>
      <c r="G3979" s="31">
        <v>40</v>
      </c>
      <c r="H3979" s="31" t="s">
        <v>7069</v>
      </c>
      <c r="I3979" s="31" t="s">
        <v>385</v>
      </c>
      <c r="J3979" s="31" t="s">
        <v>7070</v>
      </c>
      <c r="K3979" s="31" t="s">
        <v>387</v>
      </c>
      <c r="L3979" s="31" t="s">
        <v>7071</v>
      </c>
      <c r="M3979" s="31" t="s">
        <v>7072</v>
      </c>
      <c r="N3979" s="31" t="s">
        <v>7073</v>
      </c>
      <c r="O3979" s="31" t="s">
        <v>1435</v>
      </c>
      <c r="P3979" s="31" t="s">
        <v>1436</v>
      </c>
      <c r="Q3979" s="31" t="s">
        <v>5</v>
      </c>
      <c r="R3979" s="31" t="s">
        <v>15831</v>
      </c>
      <c r="S3979" s="31" t="s">
        <v>2361</v>
      </c>
      <c r="T3979" s="31" t="s">
        <v>45405</v>
      </c>
      <c r="U3979" s="31" t="s">
        <v>45406</v>
      </c>
      <c r="V3979" s="31">
        <v>2</v>
      </c>
      <c r="W3979" s="31" t="s">
        <v>396</v>
      </c>
      <c r="X3979" s="31" t="s">
        <v>43263</v>
      </c>
      <c r="Y3979" s="31" t="s">
        <v>40052</v>
      </c>
      <c r="Z3979" s="31" t="s">
        <v>45407</v>
      </c>
      <c r="AA3979" s="31" t="s">
        <v>45407</v>
      </c>
      <c r="AB3979" s="31" t="s">
        <v>7079</v>
      </c>
      <c r="AC3979" s="31" t="s">
        <v>7080</v>
      </c>
      <c r="AD3979" s="31" t="s">
        <v>5</v>
      </c>
      <c r="AE3979" s="31" t="s">
        <v>41437</v>
      </c>
      <c r="AF3979" s="31" t="s">
        <v>45408</v>
      </c>
      <c r="AG3979" s="31">
        <v>1252</v>
      </c>
      <c r="AH3979" s="31" t="s">
        <v>45408</v>
      </c>
      <c r="AI3979" s="31" t="s">
        <v>45409</v>
      </c>
      <c r="AJ3979" s="31">
        <v>-1327</v>
      </c>
      <c r="AK3979" s="31" t="s">
        <v>45410</v>
      </c>
      <c r="AL3979" s="31" t="s">
        <v>45411</v>
      </c>
      <c r="AM3979" s="31">
        <v>93</v>
      </c>
      <c r="AN3979" s="1">
        <f>IF(X3979="",0,1)</f>
        <v>1</v>
      </c>
      <c r="AO3979" s="1">
        <f>IF(AI3979="",0,1)</f>
        <v>1</v>
      </c>
      <c r="AP3979" s="30">
        <f>DATE(YEAR(AE3979),MONTH(AE3979),DAY(AE3979))</f>
        <v>46299</v>
      </c>
      <c r="AQ3979" s="1" t="str">
        <f>IF(COUNTIF('同场线路Rotas do mesmo SC'!A:A,C3979)&gt;0,"Sim","Não")</f>
        <v>Não</v>
      </c>
      <c r="AR3979" s="1" t="str">
        <f>IF(COUNTIF(揽收业务网点!A:A,P3979)&gt;0,"Sim","Não")</f>
        <v>Não</v>
      </c>
    </row>
    <row r="3980" spans="1:44">
      <c r="A3980" s="31" t="s">
        <v>45412</v>
      </c>
      <c r="B3980" s="31" t="s">
        <v>379</v>
      </c>
      <c r="C3980" s="31" t="s">
        <v>45413</v>
      </c>
      <c r="D3980" s="31" t="s">
        <v>15072</v>
      </c>
      <c r="E3980" s="31" t="s">
        <v>382</v>
      </c>
      <c r="F3980" s="31" t="s">
        <v>7279</v>
      </c>
      <c r="G3980" s="31">
        <v>152</v>
      </c>
      <c r="H3980" s="31" t="s">
        <v>9061</v>
      </c>
      <c r="I3980" s="31" t="s">
        <v>868</v>
      </c>
      <c r="J3980" s="31" t="s">
        <v>9062</v>
      </c>
      <c r="K3980" s="31" t="s">
        <v>411</v>
      </c>
      <c r="L3980" s="31" t="s">
        <v>9063</v>
      </c>
      <c r="M3980" s="31" t="s">
        <v>12861</v>
      </c>
      <c r="N3980" s="31" t="s">
        <v>12862</v>
      </c>
      <c r="O3980" s="31" t="s">
        <v>8608</v>
      </c>
      <c r="P3980" s="31" t="s">
        <v>8609</v>
      </c>
      <c r="Q3980" s="31" t="s">
        <v>145</v>
      </c>
      <c r="R3980" s="31" t="s">
        <v>45414</v>
      </c>
      <c r="S3980" s="31" t="s">
        <v>45415</v>
      </c>
      <c r="T3980" s="31" t="s">
        <v>44444</v>
      </c>
      <c r="U3980" s="31" t="s">
        <v>45133</v>
      </c>
      <c r="V3980" s="31">
        <v>24</v>
      </c>
      <c r="W3980" s="31" t="s">
        <v>396</v>
      </c>
      <c r="X3980" s="31" t="s">
        <v>45416</v>
      </c>
      <c r="Y3980" s="31" t="s">
        <v>40429</v>
      </c>
      <c r="Z3980" s="31" t="s">
        <v>45417</v>
      </c>
      <c r="AA3980" s="31" t="s">
        <v>45417</v>
      </c>
      <c r="AB3980" s="31" t="s">
        <v>20909</v>
      </c>
      <c r="AC3980" s="31" t="s">
        <v>20910</v>
      </c>
      <c r="AD3980" s="31" t="s">
        <v>145</v>
      </c>
      <c r="AE3980" s="31" t="s">
        <v>45418</v>
      </c>
      <c r="AF3980" s="31" t="s">
        <v>45419</v>
      </c>
      <c r="AG3980" s="31">
        <v>-487</v>
      </c>
      <c r="AH3980" s="31" t="s">
        <v>45419</v>
      </c>
      <c r="AI3980" s="31" t="s">
        <v>45420</v>
      </c>
      <c r="AJ3980" s="31">
        <v>-38</v>
      </c>
      <c r="AK3980" s="31" t="s">
        <v>45421</v>
      </c>
      <c r="AL3980" s="31" t="s">
        <v>45422</v>
      </c>
      <c r="AM3980" s="31">
        <v>158</v>
      </c>
      <c r="AN3980" s="1">
        <f>IF(X3980="",0,1)</f>
        <v>1</v>
      </c>
      <c r="AO3980" s="1">
        <f>IF(AI3980="",0,1)</f>
        <v>1</v>
      </c>
      <c r="AP3980" s="30">
        <f>DATE(YEAR(AE3980),MONTH(AE3980),DAY(AE3980))</f>
        <v>46299</v>
      </c>
      <c r="AQ3980" s="1" t="str">
        <f>IF(COUNTIF('同场线路Rotas do mesmo SC'!A:A,C3980)&gt;0,"Sim","Não")</f>
        <v>Não</v>
      </c>
      <c r="AR3980" s="1" t="str">
        <f>IF(COUNTIF(揽收业务网点!A:A,P3980)&gt;0,"Sim","Não")</f>
        <v>Não</v>
      </c>
    </row>
    <row r="3981" spans="1:44">
      <c r="A3981" s="31" t="s">
        <v>45423</v>
      </c>
      <c r="B3981" s="31" t="s">
        <v>379</v>
      </c>
      <c r="C3981" s="31" t="s">
        <v>45424</v>
      </c>
      <c r="D3981" s="31" t="s">
        <v>15072</v>
      </c>
      <c r="E3981" s="31" t="s">
        <v>382</v>
      </c>
      <c r="F3981" s="31" t="s">
        <v>7279</v>
      </c>
      <c r="G3981" s="31">
        <v>90</v>
      </c>
      <c r="H3981" s="31" t="s">
        <v>4096</v>
      </c>
      <c r="I3981" s="31" t="s">
        <v>385</v>
      </c>
      <c r="J3981" s="31" t="s">
        <v>4097</v>
      </c>
      <c r="K3981" s="31" t="s">
        <v>387</v>
      </c>
      <c r="L3981" s="31" t="s">
        <v>4098</v>
      </c>
      <c r="M3981" s="31" t="s">
        <v>4099</v>
      </c>
      <c r="N3981" s="31" t="s">
        <v>4100</v>
      </c>
      <c r="O3981" s="31" t="s">
        <v>873</v>
      </c>
      <c r="P3981" s="31" t="s">
        <v>874</v>
      </c>
      <c r="Q3981" s="31" t="s">
        <v>70</v>
      </c>
      <c r="R3981" s="31" t="s">
        <v>22191</v>
      </c>
      <c r="S3981" s="31" t="s">
        <v>31641</v>
      </c>
      <c r="T3981" s="31" t="s">
        <v>45425</v>
      </c>
      <c r="U3981" s="31" t="s">
        <v>45426</v>
      </c>
      <c r="V3981" s="31">
        <v>34</v>
      </c>
      <c r="W3981" s="31" t="s">
        <v>396</v>
      </c>
      <c r="X3981" s="31" t="s">
        <v>45427</v>
      </c>
      <c r="Y3981" s="31" t="s">
        <v>39921</v>
      </c>
      <c r="Z3981" s="31" t="s">
        <v>45428</v>
      </c>
      <c r="AA3981" s="31" t="s">
        <v>45428</v>
      </c>
      <c r="AB3981" s="31" t="s">
        <v>12160</v>
      </c>
      <c r="AC3981" s="31" t="s">
        <v>12161</v>
      </c>
      <c r="AD3981" s="31" t="s">
        <v>70</v>
      </c>
      <c r="AE3981" s="31" t="s">
        <v>40924</v>
      </c>
      <c r="AF3981" s="31" t="s">
        <v>45429</v>
      </c>
      <c r="AG3981" s="31">
        <v>1084</v>
      </c>
      <c r="AH3981" s="31" t="s">
        <v>45429</v>
      </c>
      <c r="AI3981" s="31" t="s">
        <v>45430</v>
      </c>
      <c r="AJ3981" s="31">
        <v>-50</v>
      </c>
      <c r="AK3981" s="31" t="s">
        <v>45431</v>
      </c>
      <c r="AL3981" s="31" t="s">
        <v>45432</v>
      </c>
      <c r="AM3981" s="31">
        <v>144</v>
      </c>
      <c r="AN3981" s="1">
        <f>IF(X3981="",0,1)</f>
        <v>1</v>
      </c>
      <c r="AO3981" s="1">
        <f>IF(AI3981="",0,1)</f>
        <v>1</v>
      </c>
      <c r="AP3981" s="30">
        <f>DATE(YEAR(AE3981),MONTH(AE3981),DAY(AE3981))</f>
        <v>46299</v>
      </c>
      <c r="AQ3981" s="1" t="str">
        <f>IF(COUNTIF('同场线路Rotas do mesmo SC'!A:A,C3981)&gt;0,"Sim","Não")</f>
        <v>Não</v>
      </c>
      <c r="AR3981" s="1" t="str">
        <f>IF(COUNTIF(揽收业务网点!A:A,P3981)&gt;0,"Sim","Não")</f>
        <v>Não</v>
      </c>
    </row>
    <row r="3982" spans="1:44">
      <c r="A3982" s="31" t="s">
        <v>45433</v>
      </c>
      <c r="B3982" s="31" t="s">
        <v>379</v>
      </c>
      <c r="C3982" s="31" t="s">
        <v>45434</v>
      </c>
      <c r="D3982" s="31" t="s">
        <v>15072</v>
      </c>
      <c r="E3982" s="31" t="s">
        <v>382</v>
      </c>
      <c r="F3982" s="31" t="s">
        <v>7279</v>
      </c>
      <c r="G3982" s="31">
        <v>400</v>
      </c>
      <c r="H3982" s="31" t="s">
        <v>10068</v>
      </c>
      <c r="I3982" s="31" t="s">
        <v>512</v>
      </c>
      <c r="J3982" s="31" t="s">
        <v>10069</v>
      </c>
      <c r="K3982" s="31" t="s">
        <v>387</v>
      </c>
      <c r="L3982" s="31" t="s">
        <v>10070</v>
      </c>
      <c r="M3982" s="31" t="s">
        <v>10071</v>
      </c>
      <c r="N3982" s="31" t="s">
        <v>10072</v>
      </c>
      <c r="O3982" s="31" t="s">
        <v>4329</v>
      </c>
      <c r="P3982" s="31" t="s">
        <v>4330</v>
      </c>
      <c r="Q3982" s="31" t="s">
        <v>70</v>
      </c>
      <c r="R3982" s="31" t="s">
        <v>45435</v>
      </c>
      <c r="S3982" s="31" t="s">
        <v>19699</v>
      </c>
      <c r="T3982" s="31" t="s">
        <v>45436</v>
      </c>
      <c r="U3982" s="31" t="s">
        <v>45437</v>
      </c>
      <c r="V3982" s="31">
        <v>1</v>
      </c>
      <c r="W3982" s="31" t="s">
        <v>396</v>
      </c>
      <c r="X3982" s="31" t="s">
        <v>45438</v>
      </c>
      <c r="Y3982" s="31" t="s">
        <v>43711</v>
      </c>
      <c r="Z3982" s="31" t="s">
        <v>45439</v>
      </c>
      <c r="AA3982" s="31" t="s">
        <v>45439</v>
      </c>
      <c r="AB3982" s="31" t="s">
        <v>10077</v>
      </c>
      <c r="AC3982" s="31" t="s">
        <v>10078</v>
      </c>
      <c r="AD3982" s="31" t="s">
        <v>70</v>
      </c>
      <c r="AE3982" s="31" t="s">
        <v>45440</v>
      </c>
      <c r="AF3982" s="31" t="s">
        <v>41399</v>
      </c>
      <c r="AG3982" s="31">
        <v>-529</v>
      </c>
      <c r="AH3982" s="31" t="s">
        <v>41399</v>
      </c>
      <c r="AI3982" s="31" t="s">
        <v>45441</v>
      </c>
      <c r="AJ3982" s="31">
        <v>-1</v>
      </c>
      <c r="AK3982" s="31" t="s">
        <v>45442</v>
      </c>
      <c r="AL3982" s="31" t="s">
        <v>45443</v>
      </c>
      <c r="AM3982" s="31">
        <v>164</v>
      </c>
      <c r="AN3982" s="1">
        <f>IF(X3982="",0,1)</f>
        <v>1</v>
      </c>
      <c r="AO3982" s="1">
        <f>IF(AI3982="",0,1)</f>
        <v>1</v>
      </c>
      <c r="AP3982" s="30">
        <f>DATE(YEAR(AE3982),MONTH(AE3982),DAY(AE3982))</f>
        <v>46299</v>
      </c>
      <c r="AQ3982" s="1" t="str">
        <f>IF(COUNTIF('同场线路Rotas do mesmo SC'!A:A,C3982)&gt;0,"Sim","Não")</f>
        <v>Não</v>
      </c>
      <c r="AR3982" s="1" t="str">
        <f>IF(COUNTIF(揽收业务网点!A:A,P3982)&gt;0,"Sim","Não")</f>
        <v>Não</v>
      </c>
    </row>
    <row r="3983" spans="1:44">
      <c r="A3983" s="31" t="s">
        <v>45444</v>
      </c>
      <c r="B3983" s="31" t="s">
        <v>379</v>
      </c>
      <c r="C3983" s="31" t="s">
        <v>45445</v>
      </c>
      <c r="D3983" s="31" t="s">
        <v>15072</v>
      </c>
      <c r="E3983" s="31" t="s">
        <v>382</v>
      </c>
      <c r="F3983" s="31" t="s">
        <v>7279</v>
      </c>
      <c r="G3983" s="31">
        <v>300</v>
      </c>
      <c r="H3983" s="31" t="s">
        <v>4140</v>
      </c>
      <c r="I3983" s="31" t="s">
        <v>702</v>
      </c>
      <c r="J3983" s="31" t="s">
        <v>4141</v>
      </c>
      <c r="K3983" s="31" t="s">
        <v>387</v>
      </c>
      <c r="L3983" s="31" t="s">
        <v>4142</v>
      </c>
      <c r="M3983" s="31" t="s">
        <v>4143</v>
      </c>
      <c r="N3983" s="31" t="s">
        <v>4144</v>
      </c>
      <c r="O3983" s="31" t="s">
        <v>899</v>
      </c>
      <c r="P3983" s="31" t="s">
        <v>900</v>
      </c>
      <c r="Q3983" s="31" t="s">
        <v>70</v>
      </c>
      <c r="R3983" s="31" t="s">
        <v>24807</v>
      </c>
      <c r="S3983" s="31" t="s">
        <v>11822</v>
      </c>
      <c r="T3983" s="31" t="s">
        <v>45446</v>
      </c>
      <c r="U3983" s="31" t="s">
        <v>45447</v>
      </c>
      <c r="V3983" s="31">
        <v>66</v>
      </c>
      <c r="W3983" s="31" t="s">
        <v>396</v>
      </c>
      <c r="X3983" s="31"/>
      <c r="Y3983" s="31" t="s">
        <v>41971</v>
      </c>
      <c r="Z3983" s="31" t="s">
        <v>45448</v>
      </c>
      <c r="AA3983" s="31" t="s">
        <v>45448</v>
      </c>
      <c r="AB3983" s="31" t="s">
        <v>3688</v>
      </c>
      <c r="AC3983" s="31" t="s">
        <v>3689</v>
      </c>
      <c r="AD3983" s="31" t="s">
        <v>70</v>
      </c>
      <c r="AE3983" s="31" t="s">
        <v>43630</v>
      </c>
      <c r="AF3983" s="31" t="s">
        <v>45449</v>
      </c>
      <c r="AG3983" s="31">
        <v>289</v>
      </c>
      <c r="AH3983" s="31" t="s">
        <v>45449</v>
      </c>
      <c r="AI3983" s="31"/>
      <c r="AJ3983" s="31">
        <v>386</v>
      </c>
      <c r="AK3983" s="31" t="s">
        <v>45450</v>
      </c>
      <c r="AL3983" s="31" t="s">
        <v>45451</v>
      </c>
      <c r="AM3983" s="31">
        <v>1</v>
      </c>
      <c r="AN3983" s="1">
        <f>IF(X3983="",0,1)</f>
        <v>0</v>
      </c>
      <c r="AO3983" s="1">
        <f>IF(AI3983="",0,1)</f>
        <v>0</v>
      </c>
      <c r="AP3983" s="30">
        <f>DATE(YEAR(AE3983),MONTH(AE3983),DAY(AE3983))</f>
        <v>46299</v>
      </c>
      <c r="AQ3983" s="1" t="str">
        <f>IF(COUNTIF('同场线路Rotas do mesmo SC'!A:A,C3983)&gt;0,"Sim","Não")</f>
        <v>Não</v>
      </c>
      <c r="AR3983" s="1" t="str">
        <f>IF(COUNTIF(揽收业务网点!A:A,P3983)&gt;0,"Sim","Não")</f>
        <v>Não</v>
      </c>
    </row>
    <row r="3984" spans="1:44">
      <c r="S3984" s="32"/>
      <c r="AP3984" s="30"/>
    </row>
    <row r="3985" spans="19:42">
      <c r="S3985" s="32"/>
      <c r="AP3985" s="30"/>
    </row>
    <row r="3986" spans="19:42">
      <c r="S3986" s="32"/>
      <c r="AP3986" s="30"/>
    </row>
    <row r="3987" spans="19:42">
      <c r="S3987" s="32"/>
      <c r="AP3987" s="30"/>
    </row>
    <row r="3988" spans="19:42">
      <c r="S3988" s="32"/>
      <c r="AP3988" s="30"/>
    </row>
    <row r="3989" spans="19:42">
      <c r="S3989" s="32"/>
      <c r="AP3989" s="30"/>
    </row>
    <row r="3990" spans="19:42">
      <c r="S3990" s="32"/>
      <c r="AP3990" s="30"/>
    </row>
    <row r="3991" spans="19:42">
      <c r="S3991" s="32"/>
      <c r="AP3991" s="30"/>
    </row>
    <row r="3992" spans="19:42">
      <c r="S3992" s="32"/>
      <c r="AP3992" s="30"/>
    </row>
    <row r="3993" spans="19:42">
      <c r="S3993" s="32"/>
      <c r="AP3993" s="30"/>
    </row>
    <row r="3994" spans="19:42">
      <c r="S3994" s="32"/>
      <c r="AP3994" s="30"/>
    </row>
    <row r="3995" spans="19:42">
      <c r="S3995" s="32"/>
      <c r="AP3995" s="30"/>
    </row>
    <row r="3996" spans="19:42">
      <c r="S3996" s="32"/>
      <c r="AP3996" s="30"/>
    </row>
    <row r="3997" spans="19:42">
      <c r="S3997" s="32"/>
      <c r="AP3997" s="30"/>
    </row>
    <row r="3998" spans="19:42">
      <c r="S3998" s="32"/>
      <c r="AP3998" s="30"/>
    </row>
    <row r="3999" spans="19:42">
      <c r="S3999" s="32"/>
      <c r="AP3999" s="30"/>
    </row>
    <row r="4000" spans="19:42">
      <c r="S4000" s="32"/>
      <c r="AP4000" s="30"/>
    </row>
    <row r="4001" spans="19:42">
      <c r="S4001" s="32"/>
      <c r="AP4001" s="30"/>
    </row>
    <row r="4002" spans="19:42">
      <c r="S4002" s="32"/>
      <c r="AP4002" s="30"/>
    </row>
    <row r="4003" spans="19:42">
      <c r="S4003" s="32"/>
      <c r="AP4003" s="30"/>
    </row>
    <row r="4004" spans="19:42">
      <c r="S4004" s="32"/>
      <c r="AP4004" s="30"/>
    </row>
    <row r="4005" spans="19:42">
      <c r="S4005" s="32"/>
      <c r="AP4005" s="30"/>
    </row>
    <row r="4006" spans="19:42">
      <c r="S4006" s="32"/>
      <c r="AP4006" s="30"/>
    </row>
    <row r="4007" spans="19:42">
      <c r="S4007" s="32"/>
      <c r="AP4007" s="30"/>
    </row>
    <row r="4008" spans="19:42">
      <c r="S4008" s="32"/>
      <c r="AP4008" s="30"/>
    </row>
    <row r="4009" spans="19:42">
      <c r="S4009" s="32"/>
      <c r="AP4009" s="30"/>
    </row>
    <row r="4010" spans="19:42">
      <c r="S4010" s="32"/>
      <c r="AP4010" s="30"/>
    </row>
    <row r="4011" spans="19:42">
      <c r="S4011" s="32"/>
      <c r="AP4011" s="30"/>
    </row>
    <row r="4012" spans="19:42">
      <c r="S4012" s="32"/>
      <c r="AP4012" s="30"/>
    </row>
    <row r="4013" spans="19:42">
      <c r="S4013" s="32"/>
      <c r="AP4013" s="30"/>
    </row>
    <row r="4014" spans="19:42">
      <c r="S4014" s="32"/>
      <c r="AP4014" s="30"/>
    </row>
    <row r="4015" spans="19:42">
      <c r="S4015" s="32"/>
      <c r="AP4015" s="30"/>
    </row>
    <row r="4016" spans="19:42">
      <c r="S4016" s="32"/>
      <c r="AP4016" s="30"/>
    </row>
    <row r="4017" spans="19:42">
      <c r="S4017" s="32"/>
      <c r="AP4017" s="30"/>
    </row>
    <row r="4018" spans="19:42">
      <c r="S4018" s="32"/>
      <c r="AP4018" s="30"/>
    </row>
    <row r="4019" spans="19:42">
      <c r="S4019" s="32"/>
      <c r="AP4019" s="30"/>
    </row>
    <row r="4020" spans="19:42">
      <c r="S4020" s="32"/>
      <c r="AP4020" s="30"/>
    </row>
    <row r="4021" spans="19:42">
      <c r="S4021" s="32"/>
      <c r="AP4021" s="30"/>
    </row>
    <row r="4022" spans="19:42">
      <c r="S4022" s="32"/>
      <c r="AP4022" s="30"/>
    </row>
    <row r="4023" spans="19:42">
      <c r="S4023" s="32"/>
      <c r="AP4023" s="30"/>
    </row>
    <row r="4024" spans="19:42">
      <c r="S4024" s="32"/>
      <c r="AP4024" s="30"/>
    </row>
    <row r="4025" spans="19:42">
      <c r="S4025" s="32"/>
      <c r="AP4025" s="30"/>
    </row>
    <row r="4026" spans="19:42">
      <c r="S4026" s="32"/>
      <c r="AP4026" s="30"/>
    </row>
    <row r="4027" spans="19:42">
      <c r="S4027" s="32"/>
      <c r="AP4027" s="30"/>
    </row>
    <row r="4028" spans="19:42">
      <c r="S4028" s="32"/>
      <c r="AP4028" s="30"/>
    </row>
    <row r="4029" spans="19:42">
      <c r="S4029" s="32"/>
      <c r="AP4029" s="30"/>
    </row>
    <row r="4030" spans="19:42">
      <c r="S4030" s="32"/>
      <c r="AP4030" s="30"/>
    </row>
    <row r="4031" spans="19:42">
      <c r="S4031" s="32"/>
      <c r="AP4031" s="30"/>
    </row>
    <row r="4032" spans="19:42">
      <c r="S4032" s="32"/>
      <c r="AP4032" s="30"/>
    </row>
    <row r="4033" spans="19:42">
      <c r="S4033" s="32"/>
      <c r="AP4033" s="30"/>
    </row>
    <row r="4034" spans="19:42">
      <c r="S4034" s="32"/>
      <c r="AP4034" s="30"/>
    </row>
    <row r="4035" spans="19:42">
      <c r="S4035" s="32"/>
      <c r="AP4035" s="30"/>
    </row>
    <row r="4036" spans="19:42">
      <c r="S4036" s="32"/>
      <c r="AP4036" s="30"/>
    </row>
    <row r="4037" spans="19:42">
      <c r="S4037" s="32"/>
      <c r="AP4037" s="30"/>
    </row>
    <row r="4038" spans="19:42">
      <c r="S4038" s="32"/>
      <c r="AP4038" s="30"/>
    </row>
    <row r="4039" spans="19:42">
      <c r="S4039" s="32"/>
      <c r="AP4039" s="30"/>
    </row>
    <row r="4040" spans="19:42">
      <c r="S4040" s="32"/>
      <c r="AP4040" s="30"/>
    </row>
    <row r="4041" spans="19:42">
      <c r="S4041" s="32"/>
      <c r="AP4041" s="30"/>
    </row>
    <row r="4042" spans="19:42">
      <c r="S4042" s="32"/>
      <c r="AP4042" s="30"/>
    </row>
    <row r="4043" spans="19:42">
      <c r="S4043" s="32"/>
      <c r="AP4043" s="30"/>
    </row>
    <row r="4044" spans="19:42">
      <c r="S4044" s="32"/>
      <c r="AP4044" s="30"/>
    </row>
    <row r="4045" spans="19:42">
      <c r="S4045" s="32"/>
      <c r="AP4045" s="30"/>
    </row>
    <row r="4046" spans="19:42">
      <c r="S4046" s="32"/>
      <c r="AP4046" s="30"/>
    </row>
    <row r="4047" spans="19:42">
      <c r="S4047" s="32"/>
      <c r="AP4047" s="30"/>
    </row>
    <row r="4048" spans="19:42">
      <c r="S4048" s="32"/>
      <c r="AP4048" s="30"/>
    </row>
    <row r="4049" spans="19:42">
      <c r="S4049" s="32"/>
      <c r="AP4049" s="30"/>
    </row>
    <row r="4050" spans="19:42">
      <c r="S4050" s="32"/>
      <c r="AP4050" s="30"/>
    </row>
    <row r="4051" spans="19:42">
      <c r="S4051" s="32"/>
      <c r="AP4051" s="30"/>
    </row>
    <row r="4052" spans="19:42">
      <c r="S4052" s="32"/>
      <c r="AP4052" s="30"/>
    </row>
    <row r="4053" spans="19:42">
      <c r="S4053" s="32"/>
      <c r="AP4053" s="30"/>
    </row>
    <row r="4054" spans="19:42">
      <c r="S4054" s="32"/>
      <c r="AP4054" s="30"/>
    </row>
    <row r="4055" spans="19:42">
      <c r="S4055" s="32"/>
      <c r="AP4055" s="30"/>
    </row>
    <row r="4056" spans="19:42">
      <c r="S4056" s="32"/>
      <c r="AP4056" s="30"/>
    </row>
    <row r="4057" spans="19:42">
      <c r="S4057" s="32"/>
      <c r="AP4057" s="30"/>
    </row>
    <row r="4058" spans="19:42">
      <c r="S4058" s="32"/>
      <c r="AP4058" s="30"/>
    </row>
    <row r="4059" spans="19:42">
      <c r="S4059" s="32"/>
      <c r="AP4059" s="30"/>
    </row>
    <row r="4060" spans="19:42">
      <c r="S4060" s="32"/>
      <c r="AP4060" s="30"/>
    </row>
    <row r="4061" spans="19:42">
      <c r="S4061" s="32"/>
      <c r="AP4061" s="30"/>
    </row>
    <row r="4062" spans="19:42">
      <c r="S4062" s="32"/>
      <c r="AP4062" s="30"/>
    </row>
    <row r="4063" spans="19:42">
      <c r="S4063" s="32"/>
      <c r="AP4063" s="30"/>
    </row>
    <row r="4064" spans="19:42">
      <c r="S4064" s="32"/>
      <c r="AP4064" s="30"/>
    </row>
    <row r="4065" spans="19:42">
      <c r="S4065" s="32"/>
      <c r="AP4065" s="30"/>
    </row>
    <row r="4066" spans="19:42">
      <c r="S4066" s="32"/>
      <c r="AP4066" s="30"/>
    </row>
    <row r="4067" spans="19:42">
      <c r="S4067" s="32"/>
      <c r="AP4067" s="30"/>
    </row>
    <row r="4068" spans="19:42">
      <c r="S4068" s="32"/>
      <c r="AP4068" s="30"/>
    </row>
    <row r="4069" spans="19:42">
      <c r="S4069" s="32"/>
      <c r="AP4069" s="30"/>
    </row>
    <row r="4070" spans="19:42">
      <c r="S4070" s="32"/>
      <c r="AP4070" s="30"/>
    </row>
    <row r="4071" spans="19:42">
      <c r="S4071" s="32"/>
      <c r="AP4071" s="30"/>
    </row>
    <row r="4072" spans="19:42">
      <c r="S4072" s="32"/>
      <c r="AP4072" s="30"/>
    </row>
    <row r="4073" spans="19:42">
      <c r="S4073" s="32"/>
      <c r="AP4073" s="30"/>
    </row>
    <row r="4074" spans="19:42">
      <c r="S4074" s="32"/>
      <c r="AP4074" s="30"/>
    </row>
    <row r="4075" spans="19:42">
      <c r="S4075" s="32"/>
      <c r="AP4075" s="30"/>
    </row>
    <row r="4076" spans="19:42">
      <c r="S4076" s="32"/>
      <c r="AP4076" s="30"/>
    </row>
    <row r="4077" spans="19:42">
      <c r="S4077" s="32"/>
      <c r="AP4077" s="30"/>
    </row>
    <row r="4078" spans="19:42">
      <c r="S4078" s="32"/>
      <c r="AP4078" s="30"/>
    </row>
    <row r="4079" spans="19:42">
      <c r="S4079" s="32"/>
      <c r="AP4079" s="30"/>
    </row>
    <row r="4080" spans="19:42">
      <c r="S4080" s="32"/>
      <c r="AP4080" s="30"/>
    </row>
    <row r="4081" spans="19:42">
      <c r="S4081" s="32"/>
      <c r="AP4081" s="30"/>
    </row>
    <row r="4082" spans="19:42">
      <c r="S4082" s="32"/>
      <c r="AP4082" s="30"/>
    </row>
    <row r="4083" spans="19:42">
      <c r="S4083" s="32"/>
      <c r="AP4083" s="30"/>
    </row>
    <row r="4084" spans="19:42">
      <c r="S4084" s="32"/>
      <c r="AP4084" s="30"/>
    </row>
    <row r="4085" spans="19:42">
      <c r="S4085" s="32"/>
      <c r="AP4085" s="30"/>
    </row>
    <row r="4086" spans="19:42">
      <c r="S4086" s="32"/>
      <c r="AP4086" s="30"/>
    </row>
    <row r="4087" spans="19:42">
      <c r="S4087" s="32"/>
      <c r="AP4087" s="30"/>
    </row>
    <row r="4088" spans="19:42">
      <c r="S4088" s="32"/>
      <c r="AP4088" s="30"/>
    </row>
    <row r="4089" spans="19:42">
      <c r="S4089" s="32"/>
      <c r="AP4089" s="30"/>
    </row>
    <row r="4090" spans="19:42">
      <c r="S4090" s="32"/>
      <c r="AP4090" s="30"/>
    </row>
    <row r="4091" spans="19:42">
      <c r="S4091" s="32"/>
      <c r="AP4091" s="30"/>
    </row>
    <row r="4092" spans="19:42">
      <c r="S4092" s="32"/>
      <c r="AP4092" s="30"/>
    </row>
    <row r="4093" spans="19:42">
      <c r="S4093" s="32"/>
      <c r="AP4093" s="30"/>
    </row>
    <row r="4094" spans="19:42">
      <c r="S4094" s="32"/>
      <c r="AP4094" s="30"/>
    </row>
    <row r="4095" spans="19:42">
      <c r="S4095" s="32"/>
      <c r="AP4095" s="30"/>
    </row>
    <row r="4096" spans="19:42">
      <c r="S4096" s="32"/>
      <c r="AP4096" s="30"/>
    </row>
    <row r="4097" spans="19:42">
      <c r="S4097" s="32"/>
      <c r="AP4097" s="30"/>
    </row>
    <row r="4098" spans="19:42">
      <c r="S4098" s="32"/>
      <c r="AP4098" s="30"/>
    </row>
    <row r="4099" spans="19:42">
      <c r="S4099" s="32"/>
      <c r="AP4099" s="30"/>
    </row>
    <row r="4100" spans="19:42">
      <c r="S4100" s="32"/>
      <c r="AP4100" s="30"/>
    </row>
    <row r="4101" spans="19:42">
      <c r="S4101" s="32"/>
      <c r="AP4101" s="30"/>
    </row>
    <row r="4102" spans="19:42">
      <c r="S4102" s="32"/>
      <c r="AP4102" s="30"/>
    </row>
    <row r="4103" spans="19:42">
      <c r="S4103" s="32"/>
      <c r="AP4103" s="30"/>
    </row>
    <row r="4104" spans="19:42">
      <c r="S4104" s="32"/>
      <c r="AP4104" s="30"/>
    </row>
    <row r="4105" spans="19:42">
      <c r="S4105" s="32"/>
      <c r="AP4105" s="30"/>
    </row>
    <row r="4106" spans="19:42">
      <c r="S4106" s="32"/>
      <c r="AP4106" s="30"/>
    </row>
    <row r="4107" spans="19:42">
      <c r="S4107" s="32"/>
      <c r="AP4107" s="30"/>
    </row>
    <row r="4108" spans="19:42">
      <c r="S4108" s="32"/>
      <c r="AP4108" s="30"/>
    </row>
    <row r="4109" spans="19:42">
      <c r="S4109" s="32"/>
      <c r="AP4109" s="30"/>
    </row>
    <row r="4110" spans="19:42">
      <c r="S4110" s="32"/>
      <c r="AP4110" s="30"/>
    </row>
    <row r="4111" spans="19:42">
      <c r="S4111" s="32"/>
      <c r="AP4111" s="30"/>
    </row>
    <row r="4112" spans="19:42">
      <c r="S4112" s="32"/>
      <c r="AP4112" s="30"/>
    </row>
    <row r="4113" spans="19:42">
      <c r="S4113" s="32"/>
      <c r="AP4113" s="30"/>
    </row>
    <row r="4114" spans="19:42">
      <c r="S4114" s="32"/>
      <c r="AP4114" s="30"/>
    </row>
    <row r="4115" spans="19:42">
      <c r="S4115" s="32"/>
      <c r="AP4115" s="30"/>
    </row>
    <row r="4116" spans="19:42">
      <c r="S4116" s="32"/>
      <c r="AP4116" s="30"/>
    </row>
    <row r="4117" spans="19:42">
      <c r="S4117" s="32"/>
      <c r="AP4117" s="30"/>
    </row>
    <row r="4118" spans="19:42">
      <c r="S4118" s="32"/>
      <c r="AP4118" s="30"/>
    </row>
    <row r="4119" spans="19:42">
      <c r="S4119" s="32"/>
      <c r="AP4119" s="30"/>
    </row>
    <row r="4120" spans="19:42">
      <c r="S4120" s="32"/>
      <c r="AP4120" s="30"/>
    </row>
    <row r="4121" spans="19:42">
      <c r="S4121" s="32"/>
      <c r="AP4121" s="30"/>
    </row>
    <row r="4122" spans="19:42">
      <c r="S4122" s="32"/>
      <c r="AP4122" s="30"/>
    </row>
    <row r="4123" spans="19:42">
      <c r="S4123" s="32"/>
      <c r="AP4123" s="30"/>
    </row>
    <row r="4124" spans="19:42">
      <c r="S4124" s="32"/>
      <c r="AP4124" s="30"/>
    </row>
    <row r="4125" spans="19:42">
      <c r="S4125" s="32"/>
      <c r="AP4125" s="30"/>
    </row>
    <row r="4126" spans="19:42">
      <c r="S4126" s="32"/>
      <c r="AP4126" s="30"/>
    </row>
    <row r="4127" spans="19:42">
      <c r="S4127" s="32"/>
      <c r="AP4127" s="30"/>
    </row>
    <row r="4128" spans="19:42">
      <c r="S4128" s="32"/>
      <c r="AP4128" s="30"/>
    </row>
    <row r="4129" spans="19:42">
      <c r="S4129" s="32"/>
      <c r="AP4129" s="30"/>
    </row>
    <row r="4130" spans="19:42">
      <c r="S4130" s="32"/>
      <c r="AP4130" s="30"/>
    </row>
    <row r="4131" spans="19:42">
      <c r="S4131" s="32"/>
      <c r="AP4131" s="30"/>
    </row>
    <row r="4132" spans="19:42">
      <c r="S4132" s="32"/>
      <c r="AP4132" s="30"/>
    </row>
    <row r="4133" spans="19:42">
      <c r="S4133" s="32"/>
      <c r="AP4133" s="30"/>
    </row>
    <row r="4134" spans="19:42">
      <c r="S4134" s="32"/>
      <c r="AP4134" s="30"/>
    </row>
    <row r="4135" spans="19:42">
      <c r="S4135" s="32"/>
      <c r="AP4135" s="30"/>
    </row>
    <row r="4136" spans="19:42">
      <c r="S4136" s="32"/>
      <c r="AP4136" s="30"/>
    </row>
    <row r="4137" spans="19:42">
      <c r="S4137" s="32"/>
      <c r="AP4137" s="30"/>
    </row>
    <row r="4138" spans="19:42">
      <c r="S4138" s="32"/>
      <c r="AP4138" s="30"/>
    </row>
    <row r="4139" spans="19:42">
      <c r="S4139" s="32"/>
      <c r="AP4139" s="30"/>
    </row>
    <row r="4140" spans="19:42">
      <c r="S4140" s="32"/>
      <c r="AP4140" s="30"/>
    </row>
    <row r="4141" spans="19:42">
      <c r="S4141" s="32"/>
      <c r="AP4141" s="30"/>
    </row>
    <row r="4142" spans="19:42">
      <c r="S4142" s="32"/>
      <c r="AP4142" s="30"/>
    </row>
    <row r="4143" spans="19:42">
      <c r="S4143" s="32"/>
      <c r="AP4143" s="30"/>
    </row>
    <row r="4144" spans="19:42">
      <c r="S4144" s="32"/>
      <c r="AP4144" s="30"/>
    </row>
    <row r="4145" spans="19:42">
      <c r="S4145" s="32"/>
      <c r="AP4145" s="30"/>
    </row>
    <row r="4146" spans="19:42">
      <c r="S4146" s="32"/>
      <c r="AP4146" s="30"/>
    </row>
    <row r="4147" spans="19:42">
      <c r="S4147" s="32"/>
      <c r="AP4147" s="30"/>
    </row>
    <row r="4148" spans="19:42">
      <c r="S4148" s="32"/>
      <c r="AP4148" s="30"/>
    </row>
    <row r="4149" spans="19:42">
      <c r="S4149" s="32"/>
      <c r="AP4149" s="30"/>
    </row>
    <row r="4150" spans="19:42">
      <c r="S4150" s="32"/>
      <c r="AP4150" s="30"/>
    </row>
    <row r="4151" spans="19:42">
      <c r="S4151" s="32"/>
      <c r="AP4151" s="30"/>
    </row>
    <row r="4152" spans="19:42">
      <c r="S4152" s="32"/>
      <c r="AP4152" s="30"/>
    </row>
    <row r="4153" spans="19:42">
      <c r="S4153" s="32"/>
      <c r="AP4153" s="30"/>
    </row>
    <row r="4154" spans="19:42">
      <c r="S4154" s="32"/>
      <c r="AP4154" s="30"/>
    </row>
    <row r="4155" spans="19:42">
      <c r="S4155" s="32"/>
      <c r="AP4155" s="30"/>
    </row>
    <row r="4156" spans="19:42">
      <c r="S4156" s="32"/>
      <c r="AP4156" s="30"/>
    </row>
    <row r="4157" spans="19:42">
      <c r="S4157" s="32"/>
      <c r="AP4157" s="30"/>
    </row>
    <row r="4158" spans="19:42">
      <c r="S4158" s="32"/>
      <c r="AP4158" s="30"/>
    </row>
    <row r="4159" spans="19:42">
      <c r="S4159" s="32"/>
      <c r="AP4159" s="30"/>
    </row>
    <row r="4160" spans="19:42">
      <c r="S4160" s="32"/>
      <c r="AP4160" s="30"/>
    </row>
    <row r="4161" spans="19:42">
      <c r="S4161" s="32"/>
      <c r="AP4161" s="30"/>
    </row>
    <row r="4162" spans="19:42">
      <c r="S4162" s="32"/>
      <c r="AP4162" s="30"/>
    </row>
    <row r="4163" spans="19:42">
      <c r="S4163" s="32"/>
      <c r="AP4163" s="30"/>
    </row>
    <row r="4164" spans="19:42">
      <c r="S4164" s="32"/>
      <c r="AP4164" s="30"/>
    </row>
    <row r="4165" spans="19:42">
      <c r="S4165" s="32"/>
      <c r="AP4165" s="30"/>
    </row>
    <row r="4166" spans="19:42">
      <c r="S4166" s="32"/>
      <c r="AP4166" s="30"/>
    </row>
    <row r="4167" spans="19:42">
      <c r="S4167" s="32"/>
      <c r="AP4167" s="30"/>
    </row>
    <row r="4168" spans="19:42">
      <c r="S4168" s="32"/>
      <c r="AP4168" s="30"/>
    </row>
    <row r="4169" spans="19:42">
      <c r="S4169" s="32"/>
      <c r="AP4169" s="30"/>
    </row>
    <row r="4170" spans="19:42">
      <c r="S4170" s="32"/>
      <c r="AP4170" s="30"/>
    </row>
    <row r="4171" spans="19:42">
      <c r="S4171" s="32"/>
      <c r="AP4171" s="30"/>
    </row>
    <row r="4172" spans="19:42">
      <c r="S4172" s="32"/>
      <c r="AP4172" s="30"/>
    </row>
    <row r="4173" spans="19:42">
      <c r="S4173" s="32"/>
      <c r="AP4173" s="30"/>
    </row>
    <row r="4174" spans="19:42">
      <c r="S4174" s="32"/>
      <c r="AP4174" s="30"/>
    </row>
    <row r="4175" spans="19:42">
      <c r="S4175" s="32"/>
      <c r="AP4175" s="30"/>
    </row>
    <row r="4176" spans="19:42">
      <c r="S4176" s="32"/>
      <c r="AP4176" s="30"/>
    </row>
    <row r="4177" spans="19:42">
      <c r="S4177" s="32"/>
      <c r="AP4177" s="30"/>
    </row>
    <row r="4178" spans="19:42">
      <c r="S4178" s="32"/>
      <c r="AP4178" s="30"/>
    </row>
    <row r="4179" spans="19:42">
      <c r="S4179" s="32"/>
      <c r="AP4179" s="30"/>
    </row>
    <row r="4180" spans="19:42">
      <c r="S4180" s="32"/>
      <c r="AP4180" s="30"/>
    </row>
    <row r="4181" spans="19:42">
      <c r="S4181" s="32"/>
      <c r="AP4181" s="30"/>
    </row>
    <row r="4182" spans="19:42">
      <c r="S4182" s="32"/>
      <c r="AP4182" s="30"/>
    </row>
    <row r="4183" spans="19:42">
      <c r="S4183" s="32"/>
      <c r="AP4183" s="30"/>
    </row>
    <row r="4184" spans="19:42">
      <c r="S4184" s="32"/>
      <c r="AP4184" s="30"/>
    </row>
    <row r="4185" spans="19:42">
      <c r="S4185" s="32"/>
      <c r="AP4185" s="30"/>
    </row>
    <row r="4186" spans="19:42">
      <c r="S4186" s="32"/>
      <c r="AP4186" s="30"/>
    </row>
    <row r="4187" spans="19:42">
      <c r="S4187" s="32"/>
      <c r="AP4187" s="30"/>
    </row>
    <row r="4188" spans="19:42">
      <c r="S4188" s="32"/>
      <c r="AP4188" s="30"/>
    </row>
    <row r="4189" spans="19:42">
      <c r="S4189" s="32"/>
      <c r="AP4189" s="30"/>
    </row>
    <row r="4190" spans="19:42">
      <c r="S4190" s="32"/>
      <c r="AP4190" s="30"/>
    </row>
    <row r="4191" spans="19:42">
      <c r="S4191" s="32"/>
      <c r="AP4191" s="30"/>
    </row>
    <row r="4192" spans="19:42">
      <c r="S4192" s="32"/>
      <c r="AP4192" s="30"/>
    </row>
    <row r="4193" spans="19:42">
      <c r="S4193" s="32"/>
      <c r="AP4193" s="30"/>
    </row>
    <row r="4194" spans="19:42">
      <c r="S4194" s="32"/>
      <c r="AP4194" s="30"/>
    </row>
    <row r="4195" spans="19:42">
      <c r="S4195" s="32"/>
      <c r="AP4195" s="30"/>
    </row>
    <row r="4196" spans="19:42">
      <c r="S4196" s="32"/>
      <c r="AP4196" s="30"/>
    </row>
    <row r="4197" spans="19:42">
      <c r="S4197" s="32"/>
      <c r="AP4197" s="30"/>
    </row>
    <row r="4198" spans="19:42">
      <c r="S4198" s="32"/>
      <c r="AP4198" s="30"/>
    </row>
    <row r="4199" spans="19:42">
      <c r="S4199" s="32"/>
      <c r="AP4199" s="30"/>
    </row>
    <row r="4200" spans="19:42">
      <c r="S4200" s="32"/>
      <c r="AP4200" s="30"/>
    </row>
    <row r="4201" spans="19:42">
      <c r="S4201" s="32"/>
      <c r="AP4201" s="30"/>
    </row>
    <row r="4202" spans="19:42">
      <c r="S4202" s="32"/>
      <c r="AP4202" s="30"/>
    </row>
    <row r="4203" spans="19:42">
      <c r="S4203" s="32"/>
      <c r="AP4203" s="30"/>
    </row>
    <row r="4204" spans="19:42">
      <c r="S4204" s="32"/>
      <c r="AP4204" s="30"/>
    </row>
    <row r="4205" spans="19:42">
      <c r="S4205" s="32"/>
      <c r="AP4205" s="30"/>
    </row>
    <row r="4206" spans="19:42">
      <c r="S4206" s="32"/>
      <c r="AP4206" s="30"/>
    </row>
    <row r="4207" spans="19:42">
      <c r="S4207" s="32"/>
      <c r="AP4207" s="30"/>
    </row>
    <row r="4208" spans="19:42">
      <c r="S4208" s="32"/>
      <c r="AP4208" s="30"/>
    </row>
    <row r="4209" spans="19:42">
      <c r="S4209" s="32"/>
      <c r="AP4209" s="30"/>
    </row>
    <row r="4210" spans="19:42">
      <c r="S4210" s="32"/>
      <c r="AP4210" s="30"/>
    </row>
    <row r="4211" spans="19:42">
      <c r="S4211" s="32"/>
      <c r="AP4211" s="30"/>
    </row>
    <row r="4212" spans="19:42">
      <c r="S4212" s="32"/>
      <c r="AP4212" s="30"/>
    </row>
    <row r="4213" spans="19:42">
      <c r="S4213" s="32"/>
      <c r="AP4213" s="30"/>
    </row>
    <row r="4214" spans="19:42">
      <c r="S4214" s="32"/>
      <c r="AP4214" s="30"/>
    </row>
    <row r="4215" spans="19:42">
      <c r="S4215" s="32"/>
      <c r="AP4215" s="30"/>
    </row>
    <row r="4216" spans="19:42">
      <c r="S4216" s="32"/>
      <c r="AP4216" s="30"/>
    </row>
    <row r="4217" spans="19:42">
      <c r="S4217" s="32"/>
      <c r="AP4217" s="30"/>
    </row>
    <row r="4218" spans="19:42">
      <c r="S4218" s="32"/>
      <c r="AP4218" s="30"/>
    </row>
    <row r="4219" spans="19:42">
      <c r="S4219" s="32"/>
      <c r="AP4219" s="30"/>
    </row>
    <row r="4220" spans="19:42">
      <c r="S4220" s="32"/>
      <c r="AP4220" s="30"/>
    </row>
    <row r="4221" spans="19:42">
      <c r="S4221" s="32"/>
      <c r="AP4221" s="30"/>
    </row>
    <row r="4222" spans="19:42">
      <c r="S4222" s="32"/>
      <c r="AP4222" s="30"/>
    </row>
    <row r="4223" spans="19:42">
      <c r="S4223" s="32"/>
      <c r="AP4223" s="30"/>
    </row>
    <row r="4224" spans="19:42">
      <c r="S4224" s="32"/>
      <c r="AP4224" s="30"/>
    </row>
    <row r="4225" spans="19:42">
      <c r="S4225" s="32"/>
      <c r="AP4225" s="30"/>
    </row>
    <row r="4226" spans="19:42">
      <c r="S4226" s="32"/>
      <c r="AP4226" s="30"/>
    </row>
    <row r="4227" spans="19:42">
      <c r="S4227" s="32"/>
      <c r="AP4227" s="30"/>
    </row>
    <row r="4228" spans="19:42">
      <c r="S4228" s="32"/>
      <c r="AP4228" s="30"/>
    </row>
    <row r="4229" spans="19:42">
      <c r="S4229" s="32"/>
      <c r="AP4229" s="30"/>
    </row>
    <row r="4230" spans="19:42">
      <c r="S4230" s="32"/>
      <c r="AP4230" s="30"/>
    </row>
    <row r="4231" spans="19:42">
      <c r="S4231" s="32"/>
      <c r="AP4231" s="30"/>
    </row>
    <row r="4232" spans="19:42">
      <c r="S4232" s="32"/>
      <c r="AP4232" s="30"/>
    </row>
    <row r="4233" spans="19:42">
      <c r="S4233" s="32"/>
      <c r="AP4233" s="30"/>
    </row>
    <row r="4234" spans="19:42">
      <c r="S4234" s="32"/>
      <c r="AP4234" s="30"/>
    </row>
    <row r="4235" spans="19:42">
      <c r="S4235" s="32"/>
      <c r="AP4235" s="30"/>
    </row>
    <row r="4236" spans="19:42">
      <c r="S4236" s="32"/>
      <c r="AP4236" s="30"/>
    </row>
    <row r="4237" spans="19:42">
      <c r="S4237" s="32"/>
      <c r="AP4237" s="30"/>
    </row>
    <row r="4238" spans="19:42">
      <c r="S4238" s="32"/>
      <c r="AP4238" s="30"/>
    </row>
    <row r="4239" spans="19:42">
      <c r="S4239" s="32"/>
      <c r="AP4239" s="30"/>
    </row>
    <row r="4240" spans="19:42">
      <c r="S4240" s="32"/>
      <c r="AP4240" s="30"/>
    </row>
    <row r="4241" spans="19:42">
      <c r="S4241" s="32"/>
      <c r="AP4241" s="30"/>
    </row>
    <row r="4242" spans="19:42">
      <c r="S4242" s="32"/>
      <c r="AP4242" s="30"/>
    </row>
    <row r="4243" spans="19:42">
      <c r="S4243" s="32"/>
      <c r="AP4243" s="30"/>
    </row>
    <row r="4244" spans="19:42">
      <c r="S4244" s="32"/>
      <c r="AP4244" s="30"/>
    </row>
    <row r="4245" spans="19:42">
      <c r="S4245" s="32"/>
      <c r="AP4245" s="30"/>
    </row>
    <row r="4246" spans="19:42">
      <c r="S4246" s="32"/>
      <c r="AP4246" s="30"/>
    </row>
    <row r="4247" spans="19:42">
      <c r="S4247" s="32"/>
      <c r="AP4247" s="30"/>
    </row>
    <row r="4248" spans="19:42">
      <c r="S4248" s="32"/>
      <c r="AP4248" s="30"/>
    </row>
    <row r="4249" spans="19:42">
      <c r="S4249" s="32"/>
      <c r="AP4249" s="30"/>
    </row>
    <row r="4250" spans="19:42">
      <c r="S4250" s="32"/>
      <c r="AP4250" s="30"/>
    </row>
    <row r="4251" spans="19:42">
      <c r="S4251" s="32"/>
      <c r="AP4251" s="30"/>
    </row>
    <row r="4252" spans="19:42">
      <c r="S4252" s="32"/>
      <c r="AP4252" s="30"/>
    </row>
    <row r="4253" spans="19:42">
      <c r="S4253" s="32"/>
      <c r="AP4253" s="30"/>
    </row>
    <row r="4254" spans="19:42">
      <c r="S4254" s="32"/>
      <c r="AP4254" s="30"/>
    </row>
    <row r="4255" spans="19:42">
      <c r="S4255" s="32"/>
      <c r="AP4255" s="30"/>
    </row>
    <row r="4256" spans="19:42">
      <c r="S4256" s="32"/>
      <c r="AP4256" s="30"/>
    </row>
    <row r="4257" spans="19:42">
      <c r="S4257" s="32"/>
      <c r="AP4257" s="30"/>
    </row>
    <row r="4258" spans="19:42">
      <c r="S4258" s="32"/>
      <c r="AP4258" s="30"/>
    </row>
    <row r="4259" spans="19:42">
      <c r="S4259" s="32"/>
      <c r="AP4259" s="30"/>
    </row>
    <row r="4260" spans="19:42">
      <c r="S4260" s="32"/>
      <c r="AP4260" s="30"/>
    </row>
    <row r="4261" spans="19:42">
      <c r="S4261" s="32"/>
      <c r="AP4261" s="30"/>
    </row>
    <row r="4262" spans="19:42">
      <c r="S4262" s="32"/>
      <c r="AP4262" s="30"/>
    </row>
    <row r="4263" spans="19:42">
      <c r="S4263" s="32"/>
      <c r="AP4263" s="30"/>
    </row>
    <row r="4264" spans="19:42">
      <c r="S4264" s="32"/>
      <c r="AP4264" s="30"/>
    </row>
    <row r="4265" spans="19:42">
      <c r="S4265" s="32"/>
      <c r="AP4265" s="30"/>
    </row>
    <row r="4266" spans="19:42">
      <c r="S4266" s="32"/>
      <c r="AP4266" s="30"/>
    </row>
    <row r="4267" spans="19:42">
      <c r="S4267" s="32"/>
      <c r="AP4267" s="30"/>
    </row>
    <row r="4268" spans="19:42">
      <c r="S4268" s="32"/>
      <c r="AP4268" s="30"/>
    </row>
    <row r="4269" spans="19:42">
      <c r="S4269" s="32"/>
      <c r="AP4269" s="30"/>
    </row>
    <row r="4270" spans="19:42">
      <c r="S4270" s="32"/>
      <c r="AP4270" s="30"/>
    </row>
    <row r="4271" spans="19:42">
      <c r="S4271" s="32"/>
      <c r="AP4271" s="30"/>
    </row>
    <row r="4272" spans="19:42">
      <c r="S4272" s="32"/>
      <c r="AP4272" s="30"/>
    </row>
    <row r="4273" spans="19:42">
      <c r="S4273" s="32"/>
      <c r="AP4273" s="30"/>
    </row>
    <row r="4274" spans="19:42">
      <c r="S4274" s="32"/>
      <c r="AP4274" s="30"/>
    </row>
    <row r="4275" spans="19:42">
      <c r="S4275" s="32"/>
      <c r="AP4275" s="30"/>
    </row>
    <row r="4276" spans="19:42">
      <c r="S4276" s="32"/>
      <c r="AP4276" s="30"/>
    </row>
    <row r="4277" spans="19:42">
      <c r="S4277" s="32"/>
      <c r="AP4277" s="30"/>
    </row>
    <row r="4278" spans="19:42">
      <c r="S4278" s="32"/>
      <c r="AP4278" s="30"/>
    </row>
    <row r="4279" spans="19:42">
      <c r="S4279" s="32"/>
      <c r="AP4279" s="30"/>
    </row>
    <row r="4280" spans="19:42">
      <c r="S4280" s="32"/>
      <c r="AP4280" s="30"/>
    </row>
    <row r="4281" spans="19:42">
      <c r="S4281" s="32"/>
      <c r="AP4281" s="30"/>
    </row>
    <row r="4282" spans="19:42">
      <c r="S4282" s="32"/>
      <c r="AP4282" s="30"/>
    </row>
    <row r="4283" spans="19:42">
      <c r="S4283" s="32"/>
      <c r="AP4283" s="30"/>
    </row>
    <row r="4284" spans="19:42">
      <c r="S4284" s="32"/>
      <c r="AP4284" s="30"/>
    </row>
    <row r="4285" spans="19:42">
      <c r="S4285" s="32"/>
      <c r="AP4285" s="30"/>
    </row>
    <row r="4286" spans="19:42">
      <c r="S4286" s="32"/>
      <c r="AP4286" s="30"/>
    </row>
    <row r="4287" spans="19:42">
      <c r="S4287" s="32"/>
      <c r="AP4287" s="30"/>
    </row>
    <row r="4288" spans="19:42">
      <c r="S4288" s="32"/>
      <c r="AP4288" s="30"/>
    </row>
    <row r="4289" spans="19:42">
      <c r="S4289" s="32"/>
      <c r="AP4289" s="30"/>
    </row>
    <row r="4290" spans="19:42">
      <c r="S4290" s="32"/>
      <c r="AP4290" s="30"/>
    </row>
    <row r="4291" spans="19:42">
      <c r="S4291" s="32"/>
      <c r="AP4291" s="30"/>
    </row>
    <row r="4292" spans="19:42">
      <c r="S4292" s="32"/>
      <c r="AP4292" s="30"/>
    </row>
    <row r="4293" spans="19:42">
      <c r="S4293" s="32"/>
      <c r="AP4293" s="30"/>
    </row>
    <row r="4294" spans="19:42">
      <c r="S4294" s="32"/>
      <c r="AP4294" s="30"/>
    </row>
    <row r="4295" spans="19:42">
      <c r="S4295" s="32"/>
      <c r="AP4295" s="30"/>
    </row>
    <row r="4296" spans="19:42">
      <c r="S4296" s="32"/>
      <c r="AP4296" s="30"/>
    </row>
    <row r="4297" spans="19:42">
      <c r="S4297" s="32"/>
      <c r="AP4297" s="30"/>
    </row>
    <row r="4298" spans="19:42">
      <c r="S4298" s="32"/>
      <c r="AP4298" s="30"/>
    </row>
    <row r="4299" spans="19:42">
      <c r="S4299" s="32"/>
      <c r="AP4299" s="30"/>
    </row>
    <row r="4300" spans="19:42">
      <c r="S4300" s="32"/>
      <c r="AP4300" s="30"/>
    </row>
    <row r="4301" spans="19:42">
      <c r="S4301" s="32"/>
      <c r="AP4301" s="30"/>
    </row>
    <row r="4302" spans="19:42">
      <c r="S4302" s="32"/>
      <c r="AP4302" s="30"/>
    </row>
    <row r="4303" spans="19:42">
      <c r="S4303" s="32"/>
      <c r="AP4303" s="30"/>
    </row>
    <row r="4304" spans="19:42">
      <c r="S4304" s="32"/>
      <c r="AP4304" s="30"/>
    </row>
    <row r="4305" spans="19:42">
      <c r="S4305" s="32"/>
      <c r="AP4305" s="30"/>
    </row>
    <row r="4306" spans="19:42">
      <c r="S4306" s="32"/>
      <c r="AP4306" s="30"/>
    </row>
    <row r="4307" spans="19:42">
      <c r="S4307" s="32"/>
      <c r="AP4307" s="30"/>
    </row>
    <row r="4308" spans="19:42">
      <c r="S4308" s="32"/>
      <c r="AP4308" s="30"/>
    </row>
    <row r="4309" spans="19:42">
      <c r="S4309" s="32"/>
      <c r="AP4309" s="30"/>
    </row>
    <row r="4310" spans="19:42">
      <c r="S4310" s="32"/>
      <c r="AP4310" s="30"/>
    </row>
    <row r="4311" spans="19:42">
      <c r="S4311" s="32"/>
      <c r="AP4311" s="30"/>
    </row>
    <row r="4312" spans="19:42">
      <c r="S4312" s="32"/>
      <c r="AP4312" s="30"/>
    </row>
    <row r="4313" spans="19:42">
      <c r="S4313" s="32"/>
      <c r="AP4313" s="30"/>
    </row>
    <row r="4314" spans="19:42">
      <c r="S4314" s="32"/>
      <c r="AP4314" s="30"/>
    </row>
    <row r="4315" spans="19:42">
      <c r="S4315" s="32"/>
      <c r="AP4315" s="30"/>
    </row>
    <row r="4316" spans="19:42">
      <c r="S4316" s="32"/>
      <c r="AP4316" s="30"/>
    </row>
    <row r="4317" spans="19:42">
      <c r="S4317" s="32"/>
      <c r="AP4317" s="30"/>
    </row>
    <row r="4318" spans="19:42">
      <c r="S4318" s="32"/>
      <c r="AP4318" s="30"/>
    </row>
    <row r="4319" spans="19:42">
      <c r="S4319" s="32"/>
      <c r="AP4319" s="30"/>
    </row>
    <row r="4320" spans="19:42">
      <c r="S4320" s="32"/>
      <c r="AP4320" s="30"/>
    </row>
    <row r="4321" spans="19:42">
      <c r="S4321" s="32"/>
      <c r="AP4321" s="30"/>
    </row>
    <row r="4322" spans="19:42">
      <c r="S4322" s="32"/>
      <c r="AP4322" s="30"/>
    </row>
    <row r="4323" spans="19:42">
      <c r="S4323" s="32"/>
      <c r="AP4323" s="30"/>
    </row>
    <row r="4324" spans="19:42">
      <c r="S4324" s="32"/>
      <c r="AP4324" s="30"/>
    </row>
    <row r="4325" spans="19:42">
      <c r="S4325" s="32"/>
      <c r="AP4325" s="30"/>
    </row>
    <row r="4326" spans="19:42">
      <c r="S4326" s="32"/>
      <c r="AP4326" s="30"/>
    </row>
    <row r="4327" spans="19:42">
      <c r="S4327" s="32"/>
      <c r="AP4327" s="30"/>
    </row>
    <row r="4328" spans="19:42">
      <c r="S4328" s="32"/>
      <c r="AP4328" s="30"/>
    </row>
    <row r="4329" spans="19:42">
      <c r="S4329" s="32"/>
      <c r="AP4329" s="30"/>
    </row>
    <row r="4330" spans="19:42">
      <c r="S4330" s="32"/>
      <c r="AP4330" s="30"/>
    </row>
    <row r="4331" spans="19:42">
      <c r="S4331" s="32"/>
      <c r="AP4331" s="30"/>
    </row>
    <row r="4332" spans="19:42">
      <c r="S4332" s="32"/>
      <c r="AP4332" s="30"/>
    </row>
    <row r="4333" spans="19:42">
      <c r="S4333" s="32"/>
      <c r="AP4333" s="30"/>
    </row>
    <row r="4334" spans="19:42">
      <c r="S4334" s="32"/>
      <c r="AP4334" s="30"/>
    </row>
    <row r="4335" spans="19:42">
      <c r="S4335" s="32"/>
      <c r="AP4335" s="30"/>
    </row>
    <row r="4336" spans="19:42">
      <c r="S4336" s="32"/>
      <c r="AP4336" s="30"/>
    </row>
    <row r="4337" spans="19:42">
      <c r="S4337" s="32"/>
      <c r="AP4337" s="30"/>
    </row>
    <row r="4338" spans="19:42">
      <c r="S4338" s="32"/>
      <c r="AP4338" s="30"/>
    </row>
    <row r="4339" spans="19:42">
      <c r="S4339" s="32"/>
      <c r="AP4339" s="30"/>
    </row>
    <row r="4340" spans="19:42">
      <c r="S4340" s="32"/>
      <c r="AP4340" s="30"/>
    </row>
    <row r="4341" spans="19:42">
      <c r="S4341" s="32"/>
      <c r="AP4341" s="30"/>
    </row>
    <row r="4342" spans="19:42">
      <c r="S4342" s="32"/>
      <c r="AP4342" s="30"/>
    </row>
    <row r="4343" spans="19:42">
      <c r="S4343" s="32"/>
      <c r="AP4343" s="30"/>
    </row>
    <row r="4344" spans="19:42">
      <c r="S4344" s="32"/>
      <c r="AP4344" s="30"/>
    </row>
    <row r="4345" spans="19:42">
      <c r="S4345" s="32"/>
      <c r="AP4345" s="30"/>
    </row>
    <row r="4346" spans="19:42">
      <c r="S4346" s="32"/>
      <c r="AP4346" s="30"/>
    </row>
    <row r="4347" spans="19:42">
      <c r="S4347" s="32"/>
      <c r="AP4347" s="30"/>
    </row>
    <row r="4348" spans="19:42">
      <c r="S4348" s="32"/>
      <c r="AP4348" s="30"/>
    </row>
    <row r="4349" spans="19:42">
      <c r="S4349" s="32"/>
      <c r="AP4349" s="30"/>
    </row>
    <row r="4350" spans="19:42">
      <c r="S4350" s="32"/>
      <c r="AP4350" s="30"/>
    </row>
    <row r="4351" spans="19:42">
      <c r="S4351" s="32"/>
      <c r="AP4351" s="30"/>
    </row>
    <row r="4352" spans="19:42">
      <c r="S4352" s="32"/>
      <c r="AP4352" s="30"/>
    </row>
    <row r="4353" spans="19:42">
      <c r="S4353" s="32"/>
      <c r="AP4353" s="30"/>
    </row>
    <row r="4354" spans="19:42">
      <c r="S4354" s="32"/>
      <c r="AP4354" s="30"/>
    </row>
    <row r="4355" spans="19:42">
      <c r="S4355" s="32"/>
      <c r="AP4355" s="30"/>
    </row>
    <row r="4356" spans="19:42">
      <c r="S4356" s="32"/>
      <c r="AP4356" s="30"/>
    </row>
    <row r="4357" spans="19:42">
      <c r="S4357" s="32"/>
      <c r="AP4357" s="30"/>
    </row>
    <row r="4358" spans="19:42">
      <c r="S4358" s="32"/>
      <c r="AP4358" s="30"/>
    </row>
    <row r="4359" spans="19:42">
      <c r="S4359" s="32"/>
      <c r="AP4359" s="30"/>
    </row>
    <row r="4360" spans="19:42">
      <c r="S4360" s="32"/>
      <c r="AP4360" s="30"/>
    </row>
    <row r="4361" spans="19:42">
      <c r="S4361" s="32"/>
      <c r="AP4361" s="30"/>
    </row>
    <row r="4362" spans="19:42">
      <c r="S4362" s="32"/>
      <c r="AP4362" s="30"/>
    </row>
    <row r="4363" spans="19:42">
      <c r="S4363" s="32"/>
      <c r="AP4363" s="30"/>
    </row>
    <row r="4364" spans="19:42">
      <c r="S4364" s="32"/>
      <c r="AP4364" s="30"/>
    </row>
    <row r="4365" spans="19:42">
      <c r="S4365" s="32"/>
      <c r="AP4365" s="30"/>
    </row>
    <row r="4366" spans="19:42">
      <c r="S4366" s="32"/>
      <c r="AP4366" s="30"/>
    </row>
    <row r="4367" spans="19:42">
      <c r="S4367" s="32"/>
      <c r="AP4367" s="30"/>
    </row>
    <row r="4368" spans="19:42">
      <c r="S4368" s="32"/>
      <c r="AP4368" s="30"/>
    </row>
    <row r="4369" spans="19:42">
      <c r="S4369" s="32"/>
      <c r="AP4369" s="30"/>
    </row>
    <row r="4370" spans="19:42">
      <c r="S4370" s="32"/>
      <c r="AP4370" s="30"/>
    </row>
    <row r="4371" spans="19:42">
      <c r="S4371" s="32"/>
      <c r="AP4371" s="30"/>
    </row>
    <row r="4372" spans="19:42">
      <c r="S4372" s="32"/>
      <c r="AP4372" s="30"/>
    </row>
    <row r="4373" spans="19:42">
      <c r="S4373" s="32"/>
      <c r="AP4373" s="30"/>
    </row>
    <row r="4374" spans="19:42">
      <c r="S4374" s="32"/>
      <c r="AP4374" s="30"/>
    </row>
    <row r="4375" spans="19:42">
      <c r="S4375" s="32"/>
      <c r="AP4375" s="30"/>
    </row>
    <row r="4376" spans="19:42">
      <c r="S4376" s="32"/>
      <c r="AP4376" s="30"/>
    </row>
    <row r="4377" spans="19:42">
      <c r="S4377" s="32"/>
      <c r="AP4377" s="30"/>
    </row>
    <row r="4378" spans="19:42">
      <c r="S4378" s="32"/>
      <c r="AP4378" s="30"/>
    </row>
    <row r="4379" spans="19:42">
      <c r="S4379" s="32"/>
      <c r="AP4379" s="30"/>
    </row>
    <row r="4380" spans="19:42">
      <c r="S4380" s="32"/>
      <c r="AP4380" s="30"/>
    </row>
    <row r="4381" spans="19:42">
      <c r="S4381" s="32"/>
      <c r="AP4381" s="30"/>
    </row>
    <row r="4382" spans="19:42">
      <c r="S4382" s="32"/>
      <c r="AP4382" s="30"/>
    </row>
    <row r="4383" spans="19:42">
      <c r="S4383" s="32"/>
      <c r="AP4383" s="30"/>
    </row>
    <row r="4384" spans="19:42">
      <c r="S4384" s="32"/>
      <c r="AP4384" s="30"/>
    </row>
    <row r="4385" spans="19:42">
      <c r="S4385" s="32"/>
      <c r="AP4385" s="30"/>
    </row>
    <row r="4386" spans="19:42">
      <c r="S4386" s="32"/>
      <c r="AP4386" s="30"/>
    </row>
    <row r="4387" spans="19:42">
      <c r="S4387" s="32"/>
      <c r="AP4387" s="30"/>
    </row>
    <row r="4388" spans="19:42">
      <c r="S4388" s="32"/>
      <c r="AP4388" s="30"/>
    </row>
    <row r="4389" spans="19:42">
      <c r="S4389" s="32"/>
      <c r="AP4389" s="30"/>
    </row>
    <row r="4390" spans="19:42">
      <c r="S4390" s="32"/>
      <c r="AP4390" s="30"/>
    </row>
    <row r="4391" spans="19:42">
      <c r="S4391" s="32"/>
      <c r="AP4391" s="30"/>
    </row>
    <row r="4392" spans="19:42">
      <c r="S4392" s="32"/>
      <c r="AP4392" s="30"/>
    </row>
    <row r="4393" spans="19:42">
      <c r="S4393" s="32"/>
      <c r="AP4393" s="30"/>
    </row>
    <row r="4394" spans="19:42">
      <c r="S4394" s="32"/>
      <c r="AP4394" s="30"/>
    </row>
    <row r="4395" spans="19:42">
      <c r="S4395" s="32"/>
      <c r="AP4395" s="30"/>
    </row>
    <row r="4396" spans="19:42">
      <c r="S4396" s="32"/>
      <c r="AP4396" s="30"/>
    </row>
    <row r="4397" spans="19:42">
      <c r="S4397" s="32"/>
      <c r="AP4397" s="30"/>
    </row>
    <row r="4398" spans="19:42">
      <c r="S4398" s="32"/>
      <c r="AP4398" s="30"/>
    </row>
    <row r="4399" spans="19:42">
      <c r="S4399" s="32"/>
      <c r="AP4399" s="30"/>
    </row>
    <row r="4400" spans="19:42">
      <c r="S4400" s="32"/>
      <c r="AP4400" s="30"/>
    </row>
    <row r="4401" spans="19:42">
      <c r="S4401" s="32"/>
      <c r="AP4401" s="30"/>
    </row>
    <row r="4402" spans="19:42">
      <c r="S4402" s="32"/>
      <c r="AP4402" s="30"/>
    </row>
    <row r="4403" spans="19:42">
      <c r="S4403" s="32"/>
      <c r="AP4403" s="30"/>
    </row>
    <row r="4404" spans="19:42">
      <c r="S4404" s="32"/>
      <c r="AP4404" s="30"/>
    </row>
    <row r="4405" spans="19:42">
      <c r="S4405" s="32"/>
      <c r="AP4405" s="30"/>
    </row>
    <row r="4406" spans="19:42">
      <c r="S4406" s="32"/>
      <c r="AP4406" s="30"/>
    </row>
    <row r="4407" spans="19:42">
      <c r="S4407" s="32"/>
      <c r="AP4407" s="30"/>
    </row>
    <row r="4408" spans="19:42">
      <c r="S4408" s="32"/>
      <c r="AP4408" s="30"/>
    </row>
    <row r="4409" spans="19:42">
      <c r="S4409" s="32"/>
      <c r="AP4409" s="30"/>
    </row>
    <row r="4410" spans="19:42">
      <c r="S4410" s="32"/>
      <c r="AP4410" s="30"/>
    </row>
    <row r="4411" spans="19:42">
      <c r="S4411" s="32"/>
      <c r="AP4411" s="30"/>
    </row>
    <row r="4412" spans="19:42">
      <c r="S4412" s="32"/>
      <c r="AP4412" s="30"/>
    </row>
    <row r="4413" spans="19:42">
      <c r="S4413" s="32"/>
      <c r="AP4413" s="30"/>
    </row>
    <row r="4414" spans="19:42">
      <c r="S4414" s="32"/>
      <c r="AP4414" s="30"/>
    </row>
    <row r="4415" spans="19:42">
      <c r="S4415" s="32"/>
      <c r="AP4415" s="30"/>
    </row>
    <row r="4416" spans="19:42">
      <c r="S4416" s="32"/>
      <c r="AP4416" s="30"/>
    </row>
    <row r="4417" spans="19:42">
      <c r="S4417" s="32"/>
      <c r="AP4417" s="30"/>
    </row>
    <row r="4418" spans="19:42">
      <c r="S4418" s="32"/>
      <c r="AP4418" s="30"/>
    </row>
    <row r="4419" spans="19:42">
      <c r="S4419" s="32"/>
      <c r="AP4419" s="30"/>
    </row>
    <row r="4420" spans="19:42">
      <c r="S4420" s="32"/>
      <c r="AP4420" s="30"/>
    </row>
    <row r="4421" spans="19:42">
      <c r="S4421" s="32"/>
      <c r="AP4421" s="30"/>
    </row>
    <row r="4422" spans="19:42">
      <c r="S4422" s="32"/>
      <c r="AP4422" s="30"/>
    </row>
    <row r="4423" spans="19:42">
      <c r="S4423" s="32"/>
      <c r="AP4423" s="30"/>
    </row>
    <row r="4424" spans="19:42">
      <c r="S4424" s="32"/>
      <c r="AP4424" s="30"/>
    </row>
    <row r="4425" spans="19:42">
      <c r="S4425" s="32"/>
      <c r="AP4425" s="30"/>
    </row>
    <row r="4426" spans="19:42">
      <c r="S4426" s="32"/>
      <c r="AP4426" s="30"/>
    </row>
    <row r="4427" spans="19:42">
      <c r="S4427" s="32"/>
      <c r="AP4427" s="30"/>
    </row>
    <row r="4428" spans="19:42">
      <c r="S4428" s="32"/>
      <c r="AP4428" s="30"/>
    </row>
    <row r="4429" spans="19:42">
      <c r="S4429" s="32"/>
      <c r="AP4429" s="30"/>
    </row>
    <row r="4430" spans="19:42">
      <c r="S4430" s="32"/>
      <c r="AP4430" s="30"/>
    </row>
    <row r="4431" spans="19:42">
      <c r="S4431" s="32"/>
      <c r="AP4431" s="30"/>
    </row>
    <row r="4432" spans="19:42">
      <c r="S4432" s="32"/>
      <c r="AP4432" s="30"/>
    </row>
    <row r="4433" spans="19:42">
      <c r="S4433" s="32"/>
      <c r="AP4433" s="30"/>
    </row>
    <row r="4434" spans="19:42">
      <c r="S4434" s="32"/>
      <c r="AP4434" s="30"/>
    </row>
    <row r="4435" spans="19:42">
      <c r="S4435" s="32"/>
      <c r="AP4435" s="30"/>
    </row>
    <row r="4436" spans="19:42">
      <c r="S4436" s="32"/>
      <c r="AP4436" s="30"/>
    </row>
    <row r="4437" spans="19:42">
      <c r="S4437" s="32"/>
      <c r="AP4437" s="30"/>
    </row>
    <row r="4438" spans="19:42">
      <c r="S4438" s="32"/>
      <c r="AP4438" s="30"/>
    </row>
    <row r="4439" spans="19:42">
      <c r="S4439" s="32"/>
      <c r="AP4439" s="30"/>
    </row>
    <row r="4440" spans="19:42">
      <c r="S4440" s="32"/>
      <c r="AP4440" s="30"/>
    </row>
    <row r="4441" spans="19:42">
      <c r="S4441" s="32"/>
      <c r="AP4441" s="30"/>
    </row>
    <row r="4442" spans="19:42">
      <c r="S4442" s="32"/>
      <c r="AP4442" s="30"/>
    </row>
    <row r="4443" spans="19:42">
      <c r="S4443" s="32"/>
      <c r="AP4443" s="30"/>
    </row>
    <row r="4444" spans="19:42">
      <c r="S4444" s="32"/>
      <c r="AP4444" s="30"/>
    </row>
    <row r="4445" spans="19:42">
      <c r="S4445" s="32"/>
      <c r="AP4445" s="30"/>
    </row>
    <row r="4446" spans="19:42">
      <c r="S4446" s="32"/>
      <c r="AP4446" s="30"/>
    </row>
    <row r="4447" spans="19:42">
      <c r="S4447" s="32"/>
      <c r="AP4447" s="30"/>
    </row>
    <row r="4448" spans="19:42">
      <c r="S4448" s="32"/>
      <c r="AP4448" s="30"/>
    </row>
    <row r="4449" spans="19:42">
      <c r="S4449" s="32"/>
      <c r="AP4449" s="30"/>
    </row>
    <row r="4450" spans="19:42">
      <c r="S4450" s="32"/>
      <c r="AP4450" s="30"/>
    </row>
    <row r="4451" spans="19:42">
      <c r="S4451" s="32"/>
      <c r="AP4451" s="30"/>
    </row>
    <row r="4452" spans="19:42">
      <c r="S4452" s="32"/>
      <c r="AP4452" s="30"/>
    </row>
    <row r="4453" spans="19:42">
      <c r="S4453" s="32"/>
      <c r="AP4453" s="30"/>
    </row>
    <row r="4454" spans="19:42">
      <c r="S4454" s="32"/>
      <c r="AP4454" s="30"/>
    </row>
    <row r="4455" spans="19:42">
      <c r="S4455" s="32"/>
      <c r="AP4455" s="30"/>
    </row>
    <row r="4456" spans="19:42">
      <c r="S4456" s="32"/>
      <c r="AP4456" s="30"/>
    </row>
    <row r="4457" spans="19:42">
      <c r="S4457" s="32"/>
      <c r="AP4457" s="30"/>
    </row>
    <row r="4458" spans="19:42">
      <c r="S4458" s="32"/>
      <c r="AP4458" s="30"/>
    </row>
    <row r="4459" spans="19:42">
      <c r="S4459" s="32"/>
      <c r="AP4459" s="30"/>
    </row>
    <row r="4460" spans="19:42">
      <c r="S4460" s="32"/>
      <c r="AP4460" s="30"/>
    </row>
    <row r="4461" spans="19:42">
      <c r="S4461" s="32"/>
      <c r="AP4461" s="30"/>
    </row>
    <row r="4462" spans="19:42">
      <c r="S4462" s="32"/>
      <c r="AP4462" s="30"/>
    </row>
    <row r="4463" spans="19:42">
      <c r="S4463" s="32"/>
      <c r="AP4463" s="30"/>
    </row>
    <row r="4464" spans="19:42">
      <c r="S4464" s="32"/>
      <c r="AP4464" s="30"/>
    </row>
    <row r="4465" spans="19:42">
      <c r="S4465" s="32"/>
      <c r="AP4465" s="30"/>
    </row>
    <row r="4466" spans="19:42">
      <c r="S4466" s="32"/>
      <c r="AP4466" s="30"/>
    </row>
    <row r="4467" spans="19:42">
      <c r="S4467" s="32"/>
      <c r="AP4467" s="30"/>
    </row>
    <row r="4468" spans="19:42">
      <c r="S4468" s="32"/>
      <c r="AP4468" s="30"/>
    </row>
    <row r="4469" spans="19:42">
      <c r="S4469" s="32"/>
      <c r="AP4469" s="30"/>
    </row>
    <row r="4470" spans="19:42">
      <c r="S4470" s="32"/>
      <c r="AP4470" s="30"/>
    </row>
    <row r="4471" spans="19:42">
      <c r="S4471" s="32"/>
      <c r="AP4471" s="30"/>
    </row>
    <row r="4472" spans="19:42">
      <c r="S4472" s="32"/>
      <c r="AP4472" s="30"/>
    </row>
    <row r="4473" spans="19:42">
      <c r="S4473" s="32"/>
      <c r="AP4473" s="30"/>
    </row>
    <row r="4474" spans="19:42">
      <c r="S4474" s="32"/>
      <c r="AP4474" s="30"/>
    </row>
    <row r="4475" spans="19:42">
      <c r="S4475" s="32"/>
      <c r="AP4475" s="30"/>
    </row>
    <row r="4476" spans="19:42">
      <c r="S4476" s="32"/>
      <c r="AP4476" s="30"/>
    </row>
    <row r="4477" spans="19:42">
      <c r="S4477" s="32"/>
      <c r="AP4477" s="30"/>
    </row>
    <row r="4478" spans="19:42">
      <c r="S4478" s="32"/>
      <c r="AP4478" s="30"/>
    </row>
    <row r="4479" spans="19:42">
      <c r="S4479" s="32"/>
      <c r="AP4479" s="30"/>
    </row>
    <row r="4480" spans="19:42">
      <c r="S4480" s="32"/>
      <c r="AP4480" s="30"/>
    </row>
    <row r="4481" spans="19:42">
      <c r="S4481" s="32"/>
      <c r="AP4481" s="30"/>
    </row>
    <row r="4482" spans="19:42">
      <c r="S4482" s="32"/>
      <c r="AP4482" s="30"/>
    </row>
    <row r="4483" spans="19:42">
      <c r="S4483" s="32"/>
      <c r="AP4483" s="30"/>
    </row>
    <row r="4484" spans="19:42">
      <c r="S4484" s="32"/>
      <c r="AP4484" s="30"/>
    </row>
    <row r="4485" spans="19:42">
      <c r="S4485" s="32"/>
      <c r="AP4485" s="30"/>
    </row>
    <row r="4486" spans="19:42">
      <c r="S4486" s="32"/>
      <c r="AP4486" s="30"/>
    </row>
    <row r="4487" spans="19:42">
      <c r="S4487" s="32"/>
      <c r="AP4487" s="30"/>
    </row>
    <row r="4488" spans="19:42">
      <c r="S4488" s="32"/>
      <c r="AP4488" s="30"/>
    </row>
    <row r="4489" spans="19:42">
      <c r="S4489" s="32"/>
      <c r="AP4489" s="30"/>
    </row>
    <row r="4490" spans="19:42">
      <c r="S4490" s="32"/>
      <c r="AP4490" s="30"/>
    </row>
    <row r="4491" spans="19:42">
      <c r="S4491" s="32"/>
      <c r="AP4491" s="30"/>
    </row>
    <row r="4492" spans="19:42">
      <c r="S4492" s="32"/>
      <c r="AP4492" s="30"/>
    </row>
    <row r="4493" spans="19:42">
      <c r="S4493" s="32"/>
      <c r="AP4493" s="30"/>
    </row>
    <row r="4494" spans="19:42">
      <c r="S4494" s="32"/>
      <c r="AP4494" s="30"/>
    </row>
    <row r="4495" spans="19:42">
      <c r="S4495" s="32"/>
      <c r="AP4495" s="30"/>
    </row>
    <row r="4496" spans="19:42">
      <c r="S4496" s="32"/>
      <c r="AP4496" s="30"/>
    </row>
    <row r="4497" spans="19:42">
      <c r="S4497" s="32"/>
      <c r="AP4497" s="30"/>
    </row>
    <row r="4498" spans="19:42">
      <c r="S4498" s="32"/>
      <c r="AP4498" s="30"/>
    </row>
    <row r="4499" spans="19:42">
      <c r="S4499" s="32"/>
      <c r="AP4499" s="30"/>
    </row>
    <row r="4500" spans="19:42">
      <c r="S4500" s="32"/>
      <c r="AP4500" s="30"/>
    </row>
    <row r="4501" spans="19:42">
      <c r="S4501" s="32"/>
      <c r="AP4501" s="30"/>
    </row>
    <row r="4502" spans="19:42">
      <c r="S4502" s="32"/>
      <c r="AP4502" s="30"/>
    </row>
    <row r="4503" spans="19:42">
      <c r="S4503" s="32"/>
      <c r="AP4503" s="30"/>
    </row>
    <row r="4504" spans="19:42">
      <c r="S4504" s="32"/>
      <c r="AP4504" s="30"/>
    </row>
    <row r="4505" spans="19:42">
      <c r="S4505" s="32"/>
      <c r="AP4505" s="30"/>
    </row>
    <row r="4506" spans="19:42">
      <c r="S4506" s="32"/>
      <c r="AP4506" s="30"/>
    </row>
    <row r="4507" spans="19:42">
      <c r="S4507" s="32"/>
      <c r="AP4507" s="30"/>
    </row>
    <row r="4508" spans="19:42">
      <c r="S4508" s="32"/>
      <c r="AP4508" s="30"/>
    </row>
    <row r="4509" spans="19:42">
      <c r="S4509" s="32"/>
      <c r="AP4509" s="30"/>
    </row>
    <row r="4510" spans="19:42">
      <c r="S4510" s="32"/>
      <c r="AP4510" s="30"/>
    </row>
    <row r="4511" spans="19:42">
      <c r="S4511" s="32"/>
      <c r="AP4511" s="30"/>
    </row>
    <row r="4512" spans="19:42">
      <c r="S4512" s="32"/>
      <c r="AP4512" s="30"/>
    </row>
    <row r="4513" spans="19:42">
      <c r="S4513" s="32"/>
      <c r="AP4513" s="30"/>
    </row>
    <row r="4514" spans="19:42">
      <c r="S4514" s="32"/>
      <c r="AP4514" s="30"/>
    </row>
    <row r="4515" spans="19:42">
      <c r="S4515" s="32"/>
      <c r="AP4515" s="30"/>
    </row>
    <row r="4516" spans="19:42">
      <c r="S4516" s="32"/>
      <c r="AP4516" s="30"/>
    </row>
    <row r="4517" spans="19:42">
      <c r="S4517" s="32"/>
      <c r="AP4517" s="30"/>
    </row>
    <row r="4518" spans="19:42">
      <c r="S4518" s="32"/>
      <c r="AP4518" s="30"/>
    </row>
    <row r="4519" spans="19:42">
      <c r="S4519" s="32"/>
      <c r="AP4519" s="30"/>
    </row>
    <row r="4520" spans="19:42">
      <c r="S4520" s="32"/>
      <c r="AP4520" s="30"/>
    </row>
    <row r="4521" spans="19:42">
      <c r="S4521" s="32"/>
      <c r="AP4521" s="30"/>
    </row>
    <row r="4522" spans="19:42">
      <c r="S4522" s="32"/>
      <c r="AP4522" s="30"/>
    </row>
    <row r="4523" spans="19:42">
      <c r="S4523" s="32"/>
      <c r="AP4523" s="30"/>
    </row>
    <row r="4524" spans="19:42">
      <c r="S4524" s="32"/>
      <c r="AP4524" s="30"/>
    </row>
    <row r="4525" spans="19:42">
      <c r="S4525" s="32"/>
      <c r="AP4525" s="30"/>
    </row>
    <row r="4526" spans="19:42">
      <c r="S4526" s="32"/>
      <c r="AP4526" s="30"/>
    </row>
    <row r="4527" spans="19:42">
      <c r="S4527" s="32"/>
      <c r="AP4527" s="30"/>
    </row>
    <row r="4528" spans="19:42">
      <c r="S4528" s="32"/>
      <c r="AP4528" s="30"/>
    </row>
    <row r="4529" spans="19:42">
      <c r="S4529" s="32"/>
      <c r="AP4529" s="30"/>
    </row>
    <row r="4530" spans="19:42">
      <c r="S4530" s="32"/>
      <c r="AP4530" s="30"/>
    </row>
    <row r="4531" spans="19:42">
      <c r="S4531" s="32"/>
      <c r="AP4531" s="30"/>
    </row>
    <row r="4532" spans="19:42">
      <c r="S4532" s="32"/>
      <c r="AP4532" s="30"/>
    </row>
    <row r="4533" spans="19:42">
      <c r="S4533" s="32"/>
      <c r="AP4533" s="30"/>
    </row>
    <row r="4534" spans="19:42">
      <c r="S4534" s="32"/>
      <c r="AP4534" s="30"/>
    </row>
    <row r="4535" spans="19:42">
      <c r="S4535" s="32"/>
      <c r="AP4535" s="30"/>
    </row>
    <row r="4536" spans="19:42">
      <c r="S4536" s="32"/>
      <c r="AP4536" s="30"/>
    </row>
    <row r="4537" spans="19:42">
      <c r="S4537" s="32"/>
      <c r="AP4537" s="30"/>
    </row>
    <row r="4538" spans="19:42">
      <c r="S4538" s="32"/>
      <c r="AP4538" s="30"/>
    </row>
    <row r="4539" spans="19:42">
      <c r="S4539" s="32"/>
      <c r="AP4539" s="30"/>
    </row>
    <row r="4540" spans="19:42">
      <c r="S4540" s="32"/>
      <c r="AP4540" s="30"/>
    </row>
    <row r="4541" spans="19:42">
      <c r="S4541" s="32"/>
      <c r="AP4541" s="30"/>
    </row>
    <row r="4542" spans="19:42">
      <c r="S4542" s="32"/>
      <c r="AP4542" s="30"/>
    </row>
    <row r="4543" spans="19:42">
      <c r="S4543" s="32"/>
      <c r="AP4543" s="30"/>
    </row>
    <row r="4544" spans="19:42">
      <c r="S4544" s="32"/>
      <c r="AP4544" s="30"/>
    </row>
    <row r="4545" spans="19:42">
      <c r="S4545" s="32"/>
      <c r="AP4545" s="30"/>
    </row>
    <row r="4546" spans="19:42">
      <c r="S4546" s="32"/>
      <c r="AP4546" s="30"/>
    </row>
    <row r="4547" spans="19:42">
      <c r="S4547" s="32"/>
      <c r="AP4547" s="30"/>
    </row>
    <row r="4548" spans="19:42">
      <c r="S4548" s="32"/>
      <c r="AP4548" s="30"/>
    </row>
    <row r="4549" spans="19:42">
      <c r="S4549" s="32"/>
      <c r="AP4549" s="30"/>
    </row>
    <row r="4550" spans="19:42">
      <c r="S4550" s="32"/>
      <c r="AP4550" s="30"/>
    </row>
    <row r="4551" spans="19:42">
      <c r="S4551" s="32"/>
      <c r="AP4551" s="30"/>
    </row>
    <row r="4552" spans="19:42">
      <c r="S4552" s="32"/>
      <c r="AP4552" s="30"/>
    </row>
    <row r="4553" spans="19:42">
      <c r="S4553" s="32"/>
      <c r="AP4553" s="30"/>
    </row>
    <row r="4554" spans="19:42">
      <c r="S4554" s="32"/>
      <c r="AP4554" s="30"/>
    </row>
    <row r="4555" spans="19:42">
      <c r="S4555" s="32"/>
      <c r="AP4555" s="30"/>
    </row>
    <row r="4556" spans="19:42">
      <c r="S4556" s="32"/>
      <c r="AP4556" s="30"/>
    </row>
    <row r="4557" spans="19:42">
      <c r="S4557" s="32"/>
      <c r="AP4557" s="30"/>
    </row>
    <row r="4558" spans="19:42">
      <c r="S4558" s="32"/>
      <c r="AP4558" s="30"/>
    </row>
    <row r="4559" spans="19:42">
      <c r="S4559" s="32"/>
      <c r="AP4559" s="30"/>
    </row>
    <row r="4560" spans="19:42">
      <c r="S4560" s="32"/>
      <c r="AP4560" s="30"/>
    </row>
    <row r="4561" spans="19:42">
      <c r="S4561" s="32"/>
      <c r="AP4561" s="30"/>
    </row>
    <row r="4562" spans="19:42">
      <c r="S4562" s="32"/>
      <c r="AP4562" s="30"/>
    </row>
    <row r="4563" spans="19:42">
      <c r="S4563" s="32"/>
      <c r="AP4563" s="30"/>
    </row>
    <row r="4564" spans="19:42">
      <c r="S4564" s="32"/>
      <c r="AP4564" s="30"/>
    </row>
    <row r="4565" spans="19:42">
      <c r="S4565" s="32"/>
      <c r="AP4565" s="30"/>
    </row>
    <row r="4566" spans="19:42">
      <c r="S4566" s="32"/>
      <c r="AP4566" s="30"/>
    </row>
    <row r="4567" spans="19:42">
      <c r="S4567" s="32"/>
      <c r="AP4567" s="30"/>
    </row>
    <row r="4568" spans="19:42">
      <c r="S4568" s="32"/>
      <c r="AP4568" s="30"/>
    </row>
    <row r="4569" spans="19:42">
      <c r="S4569" s="32"/>
      <c r="AP4569" s="30"/>
    </row>
    <row r="4570" spans="19:42">
      <c r="S4570" s="32"/>
      <c r="AP4570" s="30"/>
    </row>
    <row r="4571" spans="19:42">
      <c r="S4571" s="32"/>
      <c r="AP4571" s="30"/>
    </row>
    <row r="4572" spans="19:42">
      <c r="S4572" s="32"/>
      <c r="AP4572" s="30"/>
    </row>
    <row r="4573" spans="19:42">
      <c r="S4573" s="32"/>
      <c r="AP4573" s="30"/>
    </row>
    <row r="4574" spans="19:42">
      <c r="S4574" s="32"/>
      <c r="AP4574" s="30"/>
    </row>
    <row r="4575" spans="19:42">
      <c r="S4575" s="32"/>
      <c r="AP4575" s="30"/>
    </row>
    <row r="4576" spans="19:42">
      <c r="S4576" s="32"/>
      <c r="AP4576" s="30"/>
    </row>
    <row r="4577" spans="19:42">
      <c r="S4577" s="32"/>
      <c r="AP4577" s="30"/>
    </row>
    <row r="4578" spans="19:42">
      <c r="S4578" s="32"/>
      <c r="AP4578" s="30"/>
    </row>
    <row r="4579" spans="19:42">
      <c r="S4579" s="32"/>
      <c r="AP4579" s="30"/>
    </row>
    <row r="4580" spans="19:42">
      <c r="S4580" s="32"/>
      <c r="AP4580" s="30"/>
    </row>
    <row r="4581" spans="19:42">
      <c r="S4581" s="32"/>
      <c r="AP4581" s="30"/>
    </row>
    <row r="4582" spans="19:42">
      <c r="S4582" s="32"/>
      <c r="AP4582" s="30"/>
    </row>
    <row r="4583" spans="19:42">
      <c r="S4583" s="32"/>
      <c r="AP4583" s="30"/>
    </row>
    <row r="4584" spans="19:42">
      <c r="S4584" s="32"/>
      <c r="AP4584" s="30"/>
    </row>
    <row r="4585" spans="19:42">
      <c r="S4585" s="32"/>
      <c r="AP4585" s="30"/>
    </row>
    <row r="4586" spans="19:42">
      <c r="S4586" s="32"/>
      <c r="AP4586" s="30"/>
    </row>
    <row r="4587" spans="19:42">
      <c r="S4587" s="32"/>
      <c r="AP4587" s="30"/>
    </row>
    <row r="4588" spans="19:42">
      <c r="S4588" s="32"/>
      <c r="AP4588" s="30"/>
    </row>
    <row r="4589" spans="19:42">
      <c r="S4589" s="32"/>
      <c r="AP4589" s="30"/>
    </row>
    <row r="4590" spans="19:42">
      <c r="S4590" s="32"/>
      <c r="AP4590" s="30"/>
    </row>
    <row r="4591" spans="19:42">
      <c r="S4591" s="32"/>
      <c r="AP4591" s="30"/>
    </row>
    <row r="4592" spans="19:42">
      <c r="S4592" s="32"/>
      <c r="AP4592" s="30"/>
    </row>
    <row r="4593" spans="19:42">
      <c r="S4593" s="32"/>
      <c r="AP4593" s="30"/>
    </row>
    <row r="4594" spans="19:42">
      <c r="S4594" s="32"/>
      <c r="AP4594" s="30"/>
    </row>
    <row r="4595" spans="19:42">
      <c r="S4595" s="32"/>
      <c r="AP4595" s="30"/>
    </row>
    <row r="4596" spans="19:42">
      <c r="S4596" s="32"/>
      <c r="AP4596" s="30"/>
    </row>
    <row r="4597" spans="19:42">
      <c r="S4597" s="32"/>
      <c r="AP4597" s="30"/>
    </row>
    <row r="4598" spans="19:42">
      <c r="S4598" s="32"/>
      <c r="AP4598" s="30"/>
    </row>
    <row r="4599" spans="19:42">
      <c r="S4599" s="32"/>
      <c r="AP4599" s="30"/>
    </row>
    <row r="4600" spans="19:42">
      <c r="S4600" s="32"/>
      <c r="AP4600" s="30"/>
    </row>
    <row r="4601" spans="19:42">
      <c r="S4601" s="32"/>
      <c r="AP4601" s="30"/>
    </row>
    <row r="4602" spans="19:42">
      <c r="S4602" s="32"/>
      <c r="AP4602" s="30"/>
    </row>
    <row r="4603" spans="19:42">
      <c r="S4603" s="32"/>
      <c r="AP4603" s="30"/>
    </row>
    <row r="4604" spans="19:42">
      <c r="S4604" s="32"/>
      <c r="AP4604" s="30"/>
    </row>
    <row r="4605" spans="19:42">
      <c r="S4605" s="32"/>
      <c r="AP4605" s="30"/>
    </row>
    <row r="4606" spans="19:42">
      <c r="S4606" s="32"/>
      <c r="AP4606" s="30"/>
    </row>
    <row r="4607" spans="19:42">
      <c r="S4607" s="32"/>
      <c r="AP4607" s="30"/>
    </row>
    <row r="4608" spans="19:42">
      <c r="S4608" s="32"/>
      <c r="AP4608" s="30"/>
    </row>
    <row r="4609" spans="19:42">
      <c r="S4609" s="32"/>
      <c r="AP4609" s="30"/>
    </row>
    <row r="4610" spans="19:42">
      <c r="S4610" s="32"/>
      <c r="AP4610" s="30"/>
    </row>
    <row r="4611" spans="19:42">
      <c r="S4611" s="32"/>
      <c r="AP4611" s="30"/>
    </row>
    <row r="4612" spans="19:42">
      <c r="S4612" s="32"/>
      <c r="AP4612" s="30"/>
    </row>
    <row r="4613" spans="19:42">
      <c r="S4613" s="32"/>
      <c r="AP4613" s="30"/>
    </row>
    <row r="4614" spans="19:42">
      <c r="S4614" s="32"/>
      <c r="AP4614" s="30"/>
    </row>
    <row r="4615" spans="19:42">
      <c r="S4615" s="32"/>
      <c r="AP4615" s="30"/>
    </row>
    <row r="4616" spans="19:42">
      <c r="S4616" s="32"/>
      <c r="AP4616" s="30"/>
    </row>
    <row r="4617" spans="19:42">
      <c r="S4617" s="32"/>
      <c r="AP4617" s="30"/>
    </row>
    <row r="4618" spans="19:42">
      <c r="S4618" s="32"/>
      <c r="AP4618" s="30"/>
    </row>
    <row r="4619" spans="19:42">
      <c r="S4619" s="32"/>
      <c r="AP4619" s="30"/>
    </row>
    <row r="4620" spans="19:42">
      <c r="S4620" s="32"/>
      <c r="AP4620" s="30"/>
    </row>
    <row r="4621" spans="19:42">
      <c r="S4621" s="32"/>
      <c r="AP4621" s="30"/>
    </row>
    <row r="4622" spans="19:42">
      <c r="S4622" s="32"/>
      <c r="AP4622" s="30"/>
    </row>
    <row r="4623" spans="19:42">
      <c r="S4623" s="32"/>
      <c r="AP4623" s="30"/>
    </row>
    <row r="4624" spans="19:42">
      <c r="S4624" s="32"/>
      <c r="AP4624" s="30"/>
    </row>
    <row r="4625" spans="19:42">
      <c r="S4625" s="32"/>
      <c r="AP4625" s="30"/>
    </row>
    <row r="4626" spans="19:42">
      <c r="S4626" s="32"/>
      <c r="AP4626" s="30"/>
    </row>
    <row r="4627" spans="19:42">
      <c r="S4627" s="32"/>
      <c r="AP4627" s="30"/>
    </row>
    <row r="4628" spans="19:42">
      <c r="S4628" s="32"/>
      <c r="AP4628" s="30"/>
    </row>
    <row r="4629" spans="19:42">
      <c r="S4629" s="32"/>
      <c r="AP4629" s="30"/>
    </row>
    <row r="4630" spans="19:42">
      <c r="S4630" s="32"/>
      <c r="AP4630" s="30"/>
    </row>
    <row r="4631" spans="19:42">
      <c r="S4631" s="32"/>
      <c r="AP4631" s="30"/>
    </row>
    <row r="4632" spans="19:42">
      <c r="S4632" s="32"/>
      <c r="AP4632" s="30"/>
    </row>
    <row r="4633" spans="19:42">
      <c r="S4633" s="32"/>
      <c r="AP4633" s="30"/>
    </row>
    <row r="4634" spans="19:42">
      <c r="S4634" s="32"/>
      <c r="AP4634" s="30"/>
    </row>
    <row r="4635" spans="19:42">
      <c r="S4635" s="32"/>
      <c r="AP4635" s="30"/>
    </row>
    <row r="4636" spans="19:42">
      <c r="S4636" s="32"/>
      <c r="AP4636" s="30"/>
    </row>
    <row r="4637" spans="19:42">
      <c r="S4637" s="32"/>
      <c r="AP4637" s="30"/>
    </row>
    <row r="4638" spans="19:42">
      <c r="S4638" s="32"/>
      <c r="AP4638" s="30"/>
    </row>
    <row r="4639" spans="19:42">
      <c r="S4639" s="32"/>
      <c r="AP4639" s="30"/>
    </row>
    <row r="4640" spans="19:42">
      <c r="S4640" s="32"/>
      <c r="AP4640" s="30"/>
    </row>
    <row r="4641" spans="19:42">
      <c r="S4641" s="32"/>
      <c r="AP4641" s="30"/>
    </row>
    <row r="4642" spans="19:42">
      <c r="S4642" s="32"/>
      <c r="AP4642" s="30"/>
    </row>
    <row r="4643" spans="19:42">
      <c r="S4643" s="32"/>
      <c r="AP4643" s="30"/>
    </row>
    <row r="4644" spans="19:42">
      <c r="S4644" s="32"/>
      <c r="AP4644" s="30"/>
    </row>
    <row r="4645" spans="19:42">
      <c r="S4645" s="32"/>
      <c r="AP4645" s="30"/>
    </row>
    <row r="4646" spans="19:42">
      <c r="S4646" s="32"/>
      <c r="AP4646" s="30"/>
    </row>
    <row r="4647" spans="19:42">
      <c r="S4647" s="32"/>
      <c r="AP4647" s="30"/>
    </row>
    <row r="4648" spans="19:42">
      <c r="S4648" s="32"/>
      <c r="AP4648" s="30"/>
    </row>
    <row r="4649" spans="19:42">
      <c r="S4649" s="32"/>
      <c r="AP4649" s="30"/>
    </row>
    <row r="4650" spans="19:42">
      <c r="S4650" s="32"/>
      <c r="AP4650" s="30"/>
    </row>
    <row r="4651" spans="19:42">
      <c r="S4651" s="32"/>
      <c r="AP4651" s="30"/>
    </row>
    <row r="4652" spans="19:42">
      <c r="S4652" s="32"/>
      <c r="AP4652" s="30"/>
    </row>
    <row r="4653" spans="19:42">
      <c r="S4653" s="32"/>
      <c r="AP4653" s="30"/>
    </row>
    <row r="4654" spans="19:42">
      <c r="S4654" s="32"/>
      <c r="AP4654" s="30"/>
    </row>
    <row r="4655" spans="19:42">
      <c r="S4655" s="32"/>
      <c r="AP4655" s="30"/>
    </row>
    <row r="4656" spans="19:42">
      <c r="S4656" s="32"/>
      <c r="AP4656" s="30"/>
    </row>
    <row r="4657" spans="19:42">
      <c r="S4657" s="32"/>
      <c r="AP4657" s="30"/>
    </row>
    <row r="4658" spans="19:42">
      <c r="S4658" s="32"/>
      <c r="AP4658" s="30"/>
    </row>
    <row r="4659" spans="19:42">
      <c r="S4659" s="32"/>
      <c r="AP4659" s="30"/>
    </row>
    <row r="4660" spans="19:42">
      <c r="S4660" s="32"/>
      <c r="AP4660" s="30"/>
    </row>
    <row r="4661" spans="19:42">
      <c r="S4661" s="32"/>
      <c r="AP4661" s="30"/>
    </row>
    <row r="4662" spans="19:42">
      <c r="S4662" s="32"/>
      <c r="AP4662" s="30"/>
    </row>
    <row r="4663" spans="19:42">
      <c r="S4663" s="32"/>
      <c r="AP4663" s="30"/>
    </row>
    <row r="4664" spans="19:42">
      <c r="S4664" s="32"/>
      <c r="AP4664" s="30"/>
    </row>
    <row r="4665" spans="19:42">
      <c r="S4665" s="32"/>
      <c r="AP4665" s="30"/>
    </row>
    <row r="4666" spans="19:42">
      <c r="S4666" s="32"/>
      <c r="AP4666" s="30"/>
    </row>
    <row r="4667" spans="19:42">
      <c r="S4667" s="32"/>
      <c r="AP4667" s="30"/>
    </row>
    <row r="4668" spans="19:42">
      <c r="S4668" s="32"/>
      <c r="AP4668" s="30"/>
    </row>
    <row r="4669" spans="19:42">
      <c r="S4669" s="32"/>
      <c r="AP4669" s="30"/>
    </row>
    <row r="4670" spans="19:42">
      <c r="S4670" s="32"/>
      <c r="AP4670" s="30"/>
    </row>
    <row r="4671" spans="19:42">
      <c r="S4671" s="32"/>
      <c r="AP4671" s="30"/>
    </row>
    <row r="4672" spans="19:42">
      <c r="S4672" s="32"/>
      <c r="AP4672" s="30"/>
    </row>
    <row r="4673" spans="19:42">
      <c r="S4673" s="32"/>
      <c r="AP4673" s="30"/>
    </row>
    <row r="4674" spans="19:42">
      <c r="S4674" s="32"/>
      <c r="AP4674" s="30"/>
    </row>
    <row r="4675" spans="19:42">
      <c r="S4675" s="32"/>
      <c r="AP4675" s="30"/>
    </row>
    <row r="4676" spans="19:42">
      <c r="S4676" s="32"/>
      <c r="AP4676" s="30"/>
    </row>
    <row r="4677" spans="19:42">
      <c r="S4677" s="32"/>
      <c r="AP4677" s="30"/>
    </row>
    <row r="4678" spans="19:42">
      <c r="S4678" s="32"/>
      <c r="AP4678" s="30"/>
    </row>
    <row r="4679" spans="19:42">
      <c r="S4679" s="32"/>
      <c r="AP4679" s="30"/>
    </row>
    <row r="4680" spans="19:42">
      <c r="S4680" s="32"/>
      <c r="AP4680" s="30"/>
    </row>
    <row r="4681" spans="19:42">
      <c r="S4681" s="32"/>
      <c r="AP4681" s="30"/>
    </row>
    <row r="4682" spans="19:42">
      <c r="S4682" s="32"/>
      <c r="AP4682" s="30"/>
    </row>
    <row r="4683" spans="19:42">
      <c r="S4683" s="32"/>
      <c r="AP4683" s="30"/>
    </row>
    <row r="4684" spans="19:42">
      <c r="S4684" s="32"/>
      <c r="AP4684" s="30"/>
    </row>
    <row r="4685" spans="19:42">
      <c r="S4685" s="32"/>
      <c r="AP4685" s="30"/>
    </row>
    <row r="4686" spans="19:42">
      <c r="S4686" s="32"/>
      <c r="AP4686" s="30"/>
    </row>
    <row r="4687" spans="19:42">
      <c r="S4687" s="32"/>
      <c r="AP4687" s="30"/>
    </row>
    <row r="4688" spans="19:42">
      <c r="S4688" s="32"/>
      <c r="AP4688" s="30"/>
    </row>
    <row r="4689" spans="19:42">
      <c r="S4689" s="32"/>
      <c r="AP4689" s="30"/>
    </row>
    <row r="4690" spans="19:42">
      <c r="S4690" s="32"/>
      <c r="AP4690" s="30"/>
    </row>
    <row r="4691" spans="19:42">
      <c r="S4691" s="32"/>
      <c r="AP4691" s="30"/>
    </row>
    <row r="4692" spans="19:42">
      <c r="S4692" s="32"/>
      <c r="AP4692" s="30"/>
    </row>
    <row r="4693" spans="19:42">
      <c r="S4693" s="32"/>
      <c r="AP4693" s="30"/>
    </row>
    <row r="4694" spans="19:42">
      <c r="S4694" s="32"/>
      <c r="AP4694" s="30"/>
    </row>
    <row r="4695" spans="19:42">
      <c r="S4695" s="32"/>
      <c r="AP4695" s="30"/>
    </row>
    <row r="4696" spans="19:42">
      <c r="S4696" s="32"/>
      <c r="AP4696" s="30"/>
    </row>
    <row r="4697" spans="19:42">
      <c r="S4697" s="32"/>
      <c r="AP4697" s="30"/>
    </row>
    <row r="4698" spans="19:42">
      <c r="S4698" s="32"/>
      <c r="AP4698" s="30"/>
    </row>
    <row r="4699" spans="19:42">
      <c r="S4699" s="32"/>
      <c r="AP4699" s="30"/>
    </row>
    <row r="4700" spans="19:42">
      <c r="S4700" s="32"/>
      <c r="AP4700" s="30"/>
    </row>
    <row r="4701" spans="19:42">
      <c r="S4701" s="32"/>
      <c r="AP4701" s="30"/>
    </row>
    <row r="4702" spans="19:42">
      <c r="S4702" s="32"/>
      <c r="AP4702" s="30"/>
    </row>
    <row r="4703" spans="19:42">
      <c r="S4703" s="32"/>
      <c r="AP4703" s="30"/>
    </row>
    <row r="4704" spans="19:42">
      <c r="S4704" s="32"/>
      <c r="AP4704" s="30"/>
    </row>
    <row r="4705" spans="19:42">
      <c r="S4705" s="32"/>
      <c r="AP4705" s="30"/>
    </row>
    <row r="4706" spans="19:42">
      <c r="S4706" s="32"/>
      <c r="AP4706" s="30"/>
    </row>
    <row r="4707" spans="19:42">
      <c r="S4707" s="32"/>
      <c r="AP4707" s="30"/>
    </row>
    <row r="4708" spans="19:42">
      <c r="S4708" s="32"/>
      <c r="AP4708" s="30"/>
    </row>
    <row r="4709" spans="19:42">
      <c r="S4709" s="32"/>
      <c r="AP4709" s="30"/>
    </row>
    <row r="4710" spans="19:42">
      <c r="S4710" s="32"/>
      <c r="AP4710" s="30"/>
    </row>
    <row r="4711" spans="19:42">
      <c r="S4711" s="32"/>
      <c r="AP4711" s="30"/>
    </row>
    <row r="4712" spans="19:42">
      <c r="S4712" s="32"/>
      <c r="AP4712" s="30"/>
    </row>
    <row r="4713" spans="19:42">
      <c r="S4713" s="32"/>
      <c r="AP4713" s="30"/>
    </row>
    <row r="4714" spans="19:42">
      <c r="S4714" s="32"/>
      <c r="AP4714" s="30"/>
    </row>
    <row r="4715" spans="19:42">
      <c r="S4715" s="32"/>
      <c r="AP4715" s="30"/>
    </row>
    <row r="4716" spans="19:42">
      <c r="S4716" s="32"/>
      <c r="AP4716" s="30"/>
    </row>
    <row r="4717" spans="19:42">
      <c r="S4717" s="32"/>
      <c r="AP4717" s="30"/>
    </row>
    <row r="4718" spans="19:42">
      <c r="S4718" s="32"/>
      <c r="AP4718" s="30"/>
    </row>
    <row r="4719" spans="19:42">
      <c r="S4719" s="32"/>
      <c r="AP4719" s="30"/>
    </row>
    <row r="4720" spans="19:42">
      <c r="S4720" s="32"/>
      <c r="AP4720" s="30"/>
    </row>
    <row r="4721" spans="19:42">
      <c r="S4721" s="32"/>
      <c r="AP4721" s="30"/>
    </row>
    <row r="4722" spans="19:42">
      <c r="S4722" s="32"/>
      <c r="AP4722" s="30"/>
    </row>
    <row r="4723" spans="19:42">
      <c r="S4723" s="32"/>
      <c r="AP4723" s="30"/>
    </row>
    <row r="4724" spans="19:42">
      <c r="S4724" s="32"/>
      <c r="AP4724" s="30"/>
    </row>
    <row r="4725" spans="19:42">
      <c r="S4725" s="32"/>
      <c r="AP4725" s="30"/>
    </row>
    <row r="4726" spans="19:42">
      <c r="S4726" s="32"/>
      <c r="AP4726" s="30"/>
    </row>
    <row r="4727" spans="19:42">
      <c r="S4727" s="32"/>
      <c r="AP4727" s="30"/>
    </row>
    <row r="4728" spans="19:42">
      <c r="S4728" s="32"/>
      <c r="AP4728" s="30"/>
    </row>
    <row r="4729" spans="19:42">
      <c r="S4729" s="32"/>
      <c r="AP4729" s="30"/>
    </row>
    <row r="4730" spans="19:42">
      <c r="S4730" s="32"/>
      <c r="AP4730" s="30"/>
    </row>
    <row r="4731" spans="19:42">
      <c r="S4731" s="32"/>
      <c r="AP4731" s="30"/>
    </row>
    <row r="4732" spans="19:42">
      <c r="S4732" s="32"/>
      <c r="AP4732" s="30"/>
    </row>
    <row r="4733" spans="19:42">
      <c r="S4733" s="32"/>
      <c r="AP4733" s="30"/>
    </row>
    <row r="4734" spans="19:42">
      <c r="S4734" s="32"/>
      <c r="AP4734" s="30"/>
    </row>
    <row r="4735" spans="19:42">
      <c r="S4735" s="32"/>
      <c r="AP4735" s="30"/>
    </row>
    <row r="4736" spans="19:42">
      <c r="S4736" s="32"/>
      <c r="AP4736" s="30"/>
    </row>
    <row r="4737" spans="19:42">
      <c r="S4737" s="32"/>
      <c r="AP4737" s="30"/>
    </row>
    <row r="4738" spans="19:42">
      <c r="S4738" s="32"/>
      <c r="AP4738" s="30"/>
    </row>
    <row r="4739" spans="19:42">
      <c r="S4739" s="32"/>
      <c r="AP4739" s="30"/>
    </row>
    <row r="4740" spans="19:42">
      <c r="S4740" s="32"/>
      <c r="AP4740" s="30"/>
    </row>
    <row r="4741" spans="19:42">
      <c r="S4741" s="32"/>
      <c r="AP4741" s="30"/>
    </row>
    <row r="4742" spans="19:42">
      <c r="S4742" s="32"/>
      <c r="AP4742" s="30"/>
    </row>
    <row r="4743" spans="19:42">
      <c r="S4743" s="32"/>
      <c r="AP4743" s="30"/>
    </row>
    <row r="4744" spans="19:42">
      <c r="S4744" s="32"/>
      <c r="AP4744" s="30"/>
    </row>
    <row r="4745" spans="19:42">
      <c r="S4745" s="32"/>
      <c r="AP4745" s="30"/>
    </row>
    <row r="4746" spans="19:42">
      <c r="S4746" s="32"/>
      <c r="AP4746" s="30"/>
    </row>
    <row r="4747" spans="19:42">
      <c r="S4747" s="32"/>
      <c r="AP4747" s="30"/>
    </row>
    <row r="4748" spans="19:42">
      <c r="S4748" s="32"/>
      <c r="AP4748" s="30"/>
    </row>
    <row r="4749" spans="19:42">
      <c r="S4749" s="32"/>
      <c r="AP4749" s="30"/>
    </row>
    <row r="4750" spans="19:42">
      <c r="S4750" s="32"/>
      <c r="AP4750" s="30"/>
    </row>
    <row r="4751" spans="19:42">
      <c r="S4751" s="32"/>
      <c r="AP4751" s="30"/>
    </row>
    <row r="4752" spans="19:42">
      <c r="S4752" s="32"/>
      <c r="AP4752" s="30"/>
    </row>
    <row r="4753" spans="19:42">
      <c r="S4753" s="32"/>
      <c r="AP4753" s="30"/>
    </row>
    <row r="4754" spans="19:42">
      <c r="S4754" s="32"/>
      <c r="AP4754" s="30"/>
    </row>
    <row r="4755" spans="19:42">
      <c r="S4755" s="32"/>
      <c r="AP4755" s="30"/>
    </row>
    <row r="4756" spans="19:42">
      <c r="S4756" s="32"/>
      <c r="AP4756" s="30"/>
    </row>
    <row r="4757" spans="19:42">
      <c r="S4757" s="32"/>
      <c r="AP4757" s="30"/>
    </row>
    <row r="4758" spans="19:42">
      <c r="S4758" s="32"/>
      <c r="AP4758" s="30"/>
    </row>
    <row r="4759" spans="19:42">
      <c r="S4759" s="32"/>
      <c r="AP4759" s="30"/>
    </row>
    <row r="4760" spans="19:42">
      <c r="S4760" s="32"/>
      <c r="AP4760" s="30"/>
    </row>
    <row r="4761" spans="19:42">
      <c r="S4761" s="32"/>
      <c r="AP4761" s="30"/>
    </row>
    <row r="4762" spans="19:42">
      <c r="S4762" s="32"/>
      <c r="AP4762" s="30"/>
    </row>
    <row r="4763" spans="19:42">
      <c r="S4763" s="32"/>
      <c r="AP4763" s="30"/>
    </row>
    <row r="4764" spans="19:42">
      <c r="S4764" s="32"/>
      <c r="AP4764" s="30"/>
    </row>
    <row r="4765" spans="19:42">
      <c r="S4765" s="32"/>
      <c r="AP4765" s="30"/>
    </row>
    <row r="4766" spans="19:42">
      <c r="S4766" s="32"/>
      <c r="AP4766" s="30"/>
    </row>
    <row r="4767" spans="19:42">
      <c r="S4767" s="32"/>
      <c r="AP4767" s="30"/>
    </row>
    <row r="4768" spans="19:42">
      <c r="S4768" s="32"/>
      <c r="AP4768" s="30"/>
    </row>
    <row r="4769" spans="19:42">
      <c r="S4769" s="32"/>
      <c r="AP4769" s="30"/>
    </row>
    <row r="4770" spans="19:42">
      <c r="S4770" s="32"/>
      <c r="AP4770" s="30"/>
    </row>
    <row r="4771" spans="19:42">
      <c r="S4771" s="32"/>
      <c r="AP4771" s="30"/>
    </row>
    <row r="4772" spans="19:42">
      <c r="S4772" s="32"/>
      <c r="AP4772" s="30"/>
    </row>
    <row r="4773" spans="19:42">
      <c r="S4773" s="32"/>
      <c r="AP4773" s="30"/>
    </row>
    <row r="4774" spans="19:42">
      <c r="S4774" s="32"/>
      <c r="AP4774" s="30"/>
    </row>
    <row r="4775" spans="19:42">
      <c r="S4775" s="32"/>
      <c r="AP4775" s="30"/>
    </row>
    <row r="4776" spans="19:42">
      <c r="S4776" s="32"/>
      <c r="AP4776" s="30"/>
    </row>
    <row r="4777" spans="19:42">
      <c r="S4777" s="32"/>
      <c r="AP4777" s="30"/>
    </row>
    <row r="4778" spans="19:42">
      <c r="S4778" s="32"/>
      <c r="AP4778" s="30"/>
    </row>
    <row r="4779" spans="19:42">
      <c r="S4779" s="32"/>
      <c r="AP4779" s="30"/>
    </row>
    <row r="4780" spans="19:42">
      <c r="S4780" s="32"/>
      <c r="AP4780" s="30"/>
    </row>
    <row r="4781" spans="19:42">
      <c r="S4781" s="32"/>
      <c r="AP4781" s="30"/>
    </row>
    <row r="4782" spans="19:42">
      <c r="S4782" s="32"/>
      <c r="AP4782" s="30"/>
    </row>
    <row r="4783" spans="19:42">
      <c r="S4783" s="32"/>
      <c r="AP4783" s="30"/>
    </row>
    <row r="4784" spans="19:42">
      <c r="S4784" s="32"/>
      <c r="AP4784" s="30"/>
    </row>
    <row r="4785" spans="19:42">
      <c r="S4785" s="32"/>
      <c r="AP4785" s="30"/>
    </row>
    <row r="4786" spans="19:42">
      <c r="S4786" s="32"/>
      <c r="AP4786" s="30"/>
    </row>
    <row r="4787" spans="19:42">
      <c r="S4787" s="32"/>
      <c r="AP4787" s="30"/>
    </row>
    <row r="4788" spans="19:42">
      <c r="S4788" s="32"/>
      <c r="AP4788" s="30"/>
    </row>
    <row r="4789" spans="19:42">
      <c r="S4789" s="32"/>
      <c r="AP4789" s="30"/>
    </row>
    <row r="4790" spans="19:42">
      <c r="S4790" s="32"/>
      <c r="AP4790" s="30"/>
    </row>
    <row r="4791" spans="19:42">
      <c r="S4791" s="32"/>
      <c r="AP4791" s="30"/>
    </row>
    <row r="4792" spans="19:42">
      <c r="S4792" s="32"/>
      <c r="AP4792" s="30"/>
    </row>
    <row r="4793" spans="19:42">
      <c r="S4793" s="32"/>
      <c r="AP4793" s="30"/>
    </row>
    <row r="4794" spans="19:42">
      <c r="S4794" s="32"/>
      <c r="AP4794" s="30"/>
    </row>
    <row r="4795" spans="19:42">
      <c r="S4795" s="32"/>
      <c r="AP4795" s="30"/>
    </row>
    <row r="4796" spans="19:42">
      <c r="S4796" s="32"/>
      <c r="AP4796" s="30"/>
    </row>
    <row r="4797" spans="19:42">
      <c r="S4797" s="32"/>
      <c r="AP4797" s="30"/>
    </row>
    <row r="4798" spans="19:42">
      <c r="S4798" s="32"/>
      <c r="AP4798" s="30"/>
    </row>
    <row r="4799" spans="19:42">
      <c r="S4799" s="32"/>
      <c r="AP4799" s="30"/>
    </row>
    <row r="4800" spans="19:42">
      <c r="S4800" s="32"/>
      <c r="AP4800" s="30"/>
    </row>
    <row r="4801" spans="19:42">
      <c r="S4801" s="32"/>
      <c r="AP4801" s="30"/>
    </row>
    <row r="4802" spans="19:42">
      <c r="S4802" s="32"/>
      <c r="AP4802" s="30"/>
    </row>
    <row r="4803" spans="19:42">
      <c r="S4803" s="32"/>
      <c r="AP4803" s="30"/>
    </row>
    <row r="4804" spans="19:42">
      <c r="S4804" s="32"/>
      <c r="AP4804" s="30"/>
    </row>
    <row r="4805" spans="19:42">
      <c r="S4805" s="32"/>
      <c r="AP4805" s="30"/>
    </row>
    <row r="4806" spans="19:42">
      <c r="S4806" s="32"/>
      <c r="AP4806" s="30"/>
    </row>
    <row r="4807" spans="19:42">
      <c r="S4807" s="32"/>
      <c r="AP4807" s="30"/>
    </row>
    <row r="4808" spans="19:42">
      <c r="S4808" s="32"/>
      <c r="AP4808" s="30"/>
    </row>
    <row r="4809" spans="19:42">
      <c r="S4809" s="32"/>
      <c r="AP4809" s="30"/>
    </row>
    <row r="4810" spans="19:42">
      <c r="S4810" s="32"/>
      <c r="AP4810" s="30"/>
    </row>
    <row r="4811" spans="19:42">
      <c r="S4811" s="32"/>
      <c r="AP4811" s="30"/>
    </row>
    <row r="4812" spans="19:42">
      <c r="S4812" s="32"/>
      <c r="AP4812" s="30"/>
    </row>
    <row r="4813" spans="19:42">
      <c r="S4813" s="32"/>
      <c r="AP4813" s="30"/>
    </row>
    <row r="4814" spans="19:42">
      <c r="S4814" s="32"/>
      <c r="AP4814" s="30"/>
    </row>
    <row r="4815" spans="19:42">
      <c r="S4815" s="32"/>
      <c r="AP4815" s="30"/>
    </row>
    <row r="4816" spans="19:42">
      <c r="S4816" s="32"/>
      <c r="AP4816" s="30"/>
    </row>
    <row r="4817" spans="19:42">
      <c r="S4817" s="32"/>
      <c r="AP4817" s="30"/>
    </row>
    <row r="4818" spans="19:42">
      <c r="S4818" s="32"/>
      <c r="AP4818" s="30"/>
    </row>
    <row r="4819" spans="19:42">
      <c r="S4819" s="32"/>
      <c r="AP4819" s="30"/>
    </row>
    <row r="4820" spans="19:42">
      <c r="S4820" s="32"/>
      <c r="AP4820" s="30"/>
    </row>
    <row r="4821" spans="19:42">
      <c r="S4821" s="32"/>
      <c r="AP4821" s="30"/>
    </row>
    <row r="4822" spans="19:42">
      <c r="S4822" s="32"/>
      <c r="AP4822" s="30"/>
    </row>
    <row r="4823" spans="19:42">
      <c r="S4823" s="32"/>
      <c r="AP4823" s="30"/>
    </row>
    <row r="4824" spans="19:42">
      <c r="S4824" s="32"/>
      <c r="AP4824" s="30"/>
    </row>
    <row r="4825" spans="19:42">
      <c r="S4825" s="32"/>
      <c r="AP4825" s="30"/>
    </row>
    <row r="4826" spans="19:42">
      <c r="S4826" s="32"/>
      <c r="AP4826" s="30"/>
    </row>
    <row r="4827" spans="19:42">
      <c r="S4827" s="32"/>
      <c r="AP4827" s="30"/>
    </row>
    <row r="4828" spans="19:42">
      <c r="S4828" s="32"/>
      <c r="AP4828" s="30"/>
    </row>
    <row r="4829" spans="19:42">
      <c r="S4829" s="32"/>
      <c r="AP4829" s="30"/>
    </row>
    <row r="4830" spans="19:42">
      <c r="S4830" s="32"/>
      <c r="AP4830" s="30"/>
    </row>
    <row r="4831" spans="19:42">
      <c r="S4831" s="32"/>
      <c r="AP4831" s="30"/>
    </row>
    <row r="4832" spans="19:42">
      <c r="S4832" s="32"/>
      <c r="AP4832" s="30"/>
    </row>
    <row r="4833" spans="19:42">
      <c r="S4833" s="32"/>
      <c r="AP4833" s="30"/>
    </row>
    <row r="4834" spans="19:42">
      <c r="S4834" s="32"/>
      <c r="AP4834" s="30"/>
    </row>
    <row r="4835" spans="19:42">
      <c r="S4835" s="32"/>
      <c r="AP4835" s="30"/>
    </row>
    <row r="4836" spans="19:42">
      <c r="S4836" s="32"/>
      <c r="AP4836" s="30"/>
    </row>
    <row r="4837" spans="19:42">
      <c r="S4837" s="32"/>
      <c r="AP4837" s="30"/>
    </row>
    <row r="4838" spans="19:42">
      <c r="S4838" s="32"/>
      <c r="AP4838" s="30"/>
    </row>
    <row r="4839" spans="19:42">
      <c r="S4839" s="32"/>
      <c r="AP4839" s="30"/>
    </row>
    <row r="4840" spans="19:42">
      <c r="S4840" s="32"/>
      <c r="AP4840" s="30"/>
    </row>
    <row r="4841" spans="19:42">
      <c r="S4841" s="32"/>
      <c r="AP4841" s="30"/>
    </row>
    <row r="4842" spans="19:42">
      <c r="S4842" s="32"/>
      <c r="AP4842" s="30"/>
    </row>
    <row r="4843" spans="19:42">
      <c r="S4843" s="32"/>
      <c r="AP4843" s="30"/>
    </row>
    <row r="4844" spans="19:42">
      <c r="S4844" s="32"/>
      <c r="AP4844" s="30"/>
    </row>
    <row r="4845" spans="19:42">
      <c r="S4845" s="32"/>
      <c r="AP4845" s="30"/>
    </row>
    <row r="4846" spans="19:42">
      <c r="S4846" s="32"/>
      <c r="AP4846" s="30"/>
    </row>
    <row r="4847" spans="19:42">
      <c r="S4847" s="32"/>
      <c r="AP4847" s="30"/>
    </row>
    <row r="4848" spans="19:42">
      <c r="S4848" s="32"/>
      <c r="AP4848" s="30"/>
    </row>
    <row r="4849" spans="19:42">
      <c r="S4849" s="32"/>
      <c r="AP4849" s="30"/>
    </row>
    <row r="4850" spans="19:42">
      <c r="S4850" s="32"/>
      <c r="AP4850" s="30"/>
    </row>
    <row r="4851" spans="19:42">
      <c r="S4851" s="32"/>
      <c r="AP4851" s="30"/>
    </row>
    <row r="4852" spans="19:42">
      <c r="S4852" s="32"/>
      <c r="AP4852" s="30"/>
    </row>
    <row r="4853" spans="19:42">
      <c r="S4853" s="32"/>
      <c r="AP4853" s="30"/>
    </row>
    <row r="4854" spans="19:42">
      <c r="S4854" s="32"/>
      <c r="AP4854" s="30"/>
    </row>
    <row r="4855" spans="19:42">
      <c r="S4855" s="32"/>
      <c r="AP4855" s="30"/>
    </row>
    <row r="4856" spans="19:42">
      <c r="S4856" s="32"/>
      <c r="AP4856" s="30"/>
    </row>
    <row r="4857" spans="19:42">
      <c r="S4857" s="32"/>
      <c r="AP4857" s="30"/>
    </row>
    <row r="4858" spans="19:42">
      <c r="S4858" s="32"/>
      <c r="AP4858" s="30"/>
    </row>
    <row r="4859" spans="19:42">
      <c r="S4859" s="32"/>
      <c r="AP4859" s="30"/>
    </row>
    <row r="4860" spans="19:42">
      <c r="S4860" s="32"/>
      <c r="AP4860" s="30"/>
    </row>
    <row r="4861" spans="19:42">
      <c r="S4861" s="32"/>
      <c r="AP4861" s="30"/>
    </row>
    <row r="4862" spans="19:42">
      <c r="S4862" s="32"/>
      <c r="AP4862" s="30"/>
    </row>
    <row r="4863" spans="19:42">
      <c r="S4863" s="32"/>
      <c r="AP4863" s="30"/>
    </row>
    <row r="4864" spans="19:42">
      <c r="S4864" s="32"/>
      <c r="AP4864" s="30"/>
    </row>
    <row r="4865" spans="19:42">
      <c r="S4865" s="32"/>
      <c r="AP4865" s="30"/>
    </row>
    <row r="4866" spans="19:42">
      <c r="S4866" s="32"/>
      <c r="AP4866" s="30"/>
    </row>
    <row r="4867" spans="19:42">
      <c r="S4867" s="32"/>
      <c r="AP4867" s="30"/>
    </row>
    <row r="4868" spans="19:42">
      <c r="S4868" s="32"/>
      <c r="AP4868" s="30"/>
    </row>
    <row r="4869" spans="19:42">
      <c r="S4869" s="32"/>
      <c r="AP4869" s="30"/>
    </row>
    <row r="4870" spans="19:42">
      <c r="S4870" s="32"/>
      <c r="AP4870" s="30"/>
    </row>
    <row r="4871" spans="19:42">
      <c r="S4871" s="32"/>
      <c r="AP4871" s="30"/>
    </row>
    <row r="4872" spans="19:42">
      <c r="S4872" s="32"/>
      <c r="AP4872" s="30"/>
    </row>
    <row r="4873" spans="19:42">
      <c r="S4873" s="32"/>
      <c r="AP4873" s="30"/>
    </row>
    <row r="4874" spans="19:42">
      <c r="S4874" s="32"/>
      <c r="AP4874" s="30"/>
    </row>
    <row r="4875" spans="19:42">
      <c r="S4875" s="32"/>
      <c r="AP4875" s="30"/>
    </row>
    <row r="4876" spans="19:42">
      <c r="S4876" s="32"/>
      <c r="AP4876" s="30"/>
    </row>
    <row r="4877" spans="19:42">
      <c r="S4877" s="32"/>
      <c r="AP4877" s="30"/>
    </row>
    <row r="4878" spans="19:42">
      <c r="S4878" s="32"/>
      <c r="AP4878" s="30"/>
    </row>
    <row r="4879" spans="19:42">
      <c r="S4879" s="32"/>
      <c r="AP4879" s="30"/>
    </row>
    <row r="4880" spans="19:42">
      <c r="S4880" s="32"/>
      <c r="AP4880" s="30"/>
    </row>
    <row r="4881" spans="19:42">
      <c r="S4881" s="32"/>
      <c r="AP4881" s="30"/>
    </row>
    <row r="4882" spans="19:42">
      <c r="S4882" s="32"/>
      <c r="AP4882" s="30"/>
    </row>
    <row r="4883" spans="19:42">
      <c r="S4883" s="32"/>
      <c r="AP4883" s="30"/>
    </row>
    <row r="4884" spans="19:42">
      <c r="S4884" s="32"/>
      <c r="AP4884" s="30"/>
    </row>
    <row r="4885" spans="19:42">
      <c r="S4885" s="32"/>
      <c r="AP4885" s="30"/>
    </row>
    <row r="4886" spans="19:42">
      <c r="S4886" s="32"/>
      <c r="AP4886" s="30"/>
    </row>
    <row r="4887" spans="19:42">
      <c r="S4887" s="32"/>
      <c r="AP4887" s="30"/>
    </row>
    <row r="4888" spans="19:42">
      <c r="S4888" s="32"/>
      <c r="AP4888" s="30"/>
    </row>
    <row r="4889" spans="19:42">
      <c r="S4889" s="32"/>
      <c r="AP4889" s="30"/>
    </row>
    <row r="4890" spans="19:42">
      <c r="S4890" s="32"/>
      <c r="AP4890" s="30"/>
    </row>
    <row r="4891" spans="19:42">
      <c r="S4891" s="32"/>
      <c r="AP4891" s="30"/>
    </row>
    <row r="4892" spans="19:42">
      <c r="S4892" s="32"/>
      <c r="AP4892" s="30"/>
    </row>
    <row r="4893" spans="19:42">
      <c r="S4893" s="32"/>
      <c r="AP4893" s="30"/>
    </row>
    <row r="4894" spans="19:42">
      <c r="S4894" s="32"/>
      <c r="AP4894" s="30"/>
    </row>
    <row r="4895" spans="19:42">
      <c r="S4895" s="32"/>
      <c r="AP4895" s="30"/>
    </row>
    <row r="4896" spans="19:42">
      <c r="S4896" s="32"/>
      <c r="AP4896" s="30"/>
    </row>
    <row r="4897" spans="19:42">
      <c r="S4897" s="32"/>
      <c r="AP4897" s="30"/>
    </row>
    <row r="4898" spans="19:42">
      <c r="S4898" s="32"/>
      <c r="AP4898" s="30"/>
    </row>
    <row r="4899" spans="19:42">
      <c r="S4899" s="32"/>
      <c r="AP4899" s="30"/>
    </row>
    <row r="4900" spans="19:42">
      <c r="S4900" s="32"/>
      <c r="AP4900" s="30"/>
    </row>
    <row r="4901" spans="19:42">
      <c r="S4901" s="32"/>
      <c r="AP4901" s="30"/>
    </row>
    <row r="4902" spans="19:42">
      <c r="S4902" s="32"/>
      <c r="AP4902" s="30"/>
    </row>
    <row r="4903" spans="19:42">
      <c r="S4903" s="32"/>
      <c r="AP4903" s="30"/>
    </row>
    <row r="4904" spans="19:42">
      <c r="S4904" s="32"/>
      <c r="AP4904" s="30"/>
    </row>
    <row r="4905" spans="19:42">
      <c r="S4905" s="32"/>
      <c r="AP4905" s="30"/>
    </row>
    <row r="4906" spans="19:42">
      <c r="S4906" s="32"/>
      <c r="AP4906" s="30"/>
    </row>
    <row r="4907" spans="19:42">
      <c r="S4907" s="32"/>
      <c r="AP4907" s="30"/>
    </row>
    <row r="4908" spans="19:42">
      <c r="S4908" s="32"/>
      <c r="AP4908" s="30"/>
    </row>
    <row r="4909" spans="19:42">
      <c r="S4909" s="32"/>
      <c r="AP4909" s="30"/>
    </row>
    <row r="4910" spans="19:42">
      <c r="S4910" s="32"/>
      <c r="AP4910" s="30"/>
    </row>
    <row r="4911" spans="19:42">
      <c r="S4911" s="32"/>
      <c r="AP4911" s="30"/>
    </row>
    <row r="4912" spans="19:42">
      <c r="S4912" s="32"/>
      <c r="AP4912" s="30"/>
    </row>
    <row r="4913" spans="19:42">
      <c r="S4913" s="32"/>
      <c r="AP4913" s="30"/>
    </row>
    <row r="4914" spans="19:42">
      <c r="S4914" s="32"/>
      <c r="AP4914" s="30"/>
    </row>
    <row r="4915" spans="19:42">
      <c r="S4915" s="32"/>
      <c r="AP4915" s="30"/>
    </row>
    <row r="4916" spans="19:42">
      <c r="S4916" s="32"/>
      <c r="AP4916" s="30"/>
    </row>
    <row r="4917" spans="19:42">
      <c r="S4917" s="32"/>
      <c r="AP4917" s="30"/>
    </row>
    <row r="4918" spans="19:42">
      <c r="S4918" s="32"/>
      <c r="AP4918" s="30"/>
    </row>
    <row r="4919" spans="19:42">
      <c r="S4919" s="32"/>
      <c r="AP4919" s="30"/>
    </row>
    <row r="4920" spans="19:42">
      <c r="S4920" s="32"/>
      <c r="AP4920" s="30"/>
    </row>
    <row r="4921" spans="19:42">
      <c r="S4921" s="32"/>
      <c r="AP4921" s="30"/>
    </row>
    <row r="4922" spans="19:42">
      <c r="S4922" s="32"/>
      <c r="AP4922" s="30"/>
    </row>
    <row r="4923" spans="19:42">
      <c r="S4923" s="32"/>
      <c r="AP4923" s="30"/>
    </row>
    <row r="4924" spans="19:42">
      <c r="S4924" s="32"/>
      <c r="AP4924" s="30"/>
    </row>
    <row r="4925" spans="19:42">
      <c r="S4925" s="32"/>
      <c r="AP4925" s="30"/>
    </row>
    <row r="4926" spans="19:42">
      <c r="S4926" s="32"/>
      <c r="AP4926" s="30"/>
    </row>
    <row r="4927" spans="19:42">
      <c r="S4927" s="32"/>
      <c r="AP4927" s="30"/>
    </row>
    <row r="4928" spans="19:42">
      <c r="S4928" s="32"/>
      <c r="AP4928" s="30"/>
    </row>
    <row r="4929" spans="19:42">
      <c r="S4929" s="32"/>
      <c r="AP4929" s="30"/>
    </row>
    <row r="4930" spans="19:42">
      <c r="S4930" s="32"/>
      <c r="AP4930" s="30"/>
    </row>
    <row r="4931" spans="19:42">
      <c r="S4931" s="32"/>
      <c r="AP4931" s="30"/>
    </row>
    <row r="4932" spans="19:42">
      <c r="S4932" s="32"/>
      <c r="AP4932" s="30"/>
    </row>
    <row r="4933" spans="19:42">
      <c r="S4933" s="32"/>
      <c r="AP4933" s="30"/>
    </row>
    <row r="4934" spans="19:42">
      <c r="S4934" s="32"/>
      <c r="AP4934" s="30"/>
    </row>
    <row r="4935" spans="19:42">
      <c r="S4935" s="32"/>
      <c r="AP4935" s="30"/>
    </row>
    <row r="4936" spans="19:42">
      <c r="S4936" s="32"/>
      <c r="AP4936" s="30"/>
    </row>
    <row r="4937" spans="19:42">
      <c r="S4937" s="32"/>
      <c r="AP4937" s="30"/>
    </row>
    <row r="4938" spans="19:42">
      <c r="S4938" s="32"/>
      <c r="AP4938" s="30"/>
    </row>
    <row r="4939" spans="19:42">
      <c r="S4939" s="32"/>
      <c r="AP4939" s="30"/>
    </row>
    <row r="4940" spans="19:42">
      <c r="S4940" s="32"/>
      <c r="AP4940" s="30"/>
    </row>
    <row r="4941" spans="19:42">
      <c r="S4941" s="32"/>
      <c r="AP4941" s="30"/>
    </row>
    <row r="4942" spans="19:42">
      <c r="S4942" s="32"/>
      <c r="AP4942" s="30"/>
    </row>
    <row r="4943" spans="19:42">
      <c r="S4943" s="32"/>
      <c r="AP4943" s="30"/>
    </row>
    <row r="4944" spans="19:42">
      <c r="S4944" s="32"/>
      <c r="AP4944" s="30"/>
    </row>
    <row r="4945" spans="19:42">
      <c r="S4945" s="32"/>
      <c r="AP4945" s="30"/>
    </row>
    <row r="4946" spans="19:42">
      <c r="S4946" s="32"/>
      <c r="AP4946" s="30"/>
    </row>
    <row r="4947" spans="19:42">
      <c r="S4947" s="32"/>
      <c r="AP4947" s="30"/>
    </row>
    <row r="4948" spans="19:42">
      <c r="S4948" s="32"/>
      <c r="AP4948" s="30"/>
    </row>
    <row r="4949" spans="19:42">
      <c r="S4949" s="32"/>
      <c r="AP4949" s="30"/>
    </row>
    <row r="4950" spans="19:42">
      <c r="S4950" s="32"/>
      <c r="AP4950" s="30"/>
    </row>
    <row r="4951" spans="19:42">
      <c r="S4951" s="32"/>
      <c r="AP4951" s="30"/>
    </row>
    <row r="4952" spans="19:42">
      <c r="S4952" s="32"/>
      <c r="AP4952" s="30"/>
    </row>
    <row r="4953" spans="19:42">
      <c r="S4953" s="32"/>
      <c r="AP4953" s="30"/>
    </row>
    <row r="4954" spans="19:42">
      <c r="S4954" s="32"/>
      <c r="AP4954" s="30"/>
    </row>
    <row r="4955" spans="19:42">
      <c r="S4955" s="32"/>
      <c r="AP4955" s="30"/>
    </row>
    <row r="4956" spans="19:42">
      <c r="S4956" s="32"/>
      <c r="AP4956" s="30"/>
    </row>
    <row r="4957" spans="19:42">
      <c r="S4957" s="32"/>
      <c r="AP4957" s="30"/>
    </row>
    <row r="4958" spans="19:42">
      <c r="S4958" s="32"/>
      <c r="AP4958" s="30"/>
    </row>
    <row r="4959" spans="19:42">
      <c r="S4959" s="32"/>
      <c r="AP4959" s="30"/>
    </row>
    <row r="4960" spans="19:42">
      <c r="S4960" s="32"/>
      <c r="AP4960" s="30"/>
    </row>
    <row r="4961" spans="19:42">
      <c r="S4961" s="32"/>
      <c r="AP4961" s="30"/>
    </row>
    <row r="4962" spans="19:42">
      <c r="S4962" s="32"/>
      <c r="AP4962" s="30"/>
    </row>
    <row r="4963" spans="19:42">
      <c r="S4963" s="32"/>
      <c r="AP4963" s="30"/>
    </row>
    <row r="4964" spans="19:42">
      <c r="S4964" s="32"/>
      <c r="AP4964" s="30"/>
    </row>
    <row r="4965" spans="19:42">
      <c r="S4965" s="32"/>
      <c r="AP4965" s="30"/>
    </row>
    <row r="4966" spans="19:42">
      <c r="S4966" s="32"/>
      <c r="AP4966" s="30"/>
    </row>
    <row r="4967" spans="19:42">
      <c r="S4967" s="32"/>
      <c r="AP4967" s="30"/>
    </row>
    <row r="4968" spans="19:42">
      <c r="S4968" s="32"/>
      <c r="AP4968" s="30"/>
    </row>
    <row r="4969" spans="19:42">
      <c r="S4969" s="32"/>
      <c r="AP4969" s="30"/>
    </row>
    <row r="4970" spans="19:42">
      <c r="S4970" s="32"/>
      <c r="AP4970" s="30"/>
    </row>
    <row r="4971" spans="19:42">
      <c r="S4971" s="32"/>
      <c r="AP4971" s="30"/>
    </row>
    <row r="4972" spans="19:42">
      <c r="S4972" s="32"/>
      <c r="AP4972" s="30"/>
    </row>
    <row r="4973" spans="19:42">
      <c r="S4973" s="32"/>
      <c r="AP4973" s="30"/>
    </row>
    <row r="4974" spans="19:42">
      <c r="S4974" s="32"/>
      <c r="AP4974" s="30"/>
    </row>
    <row r="4975" spans="19:42">
      <c r="S4975" s="32"/>
      <c r="AP4975" s="30"/>
    </row>
    <row r="4976" spans="19:42">
      <c r="S4976" s="32"/>
      <c r="AP4976" s="30"/>
    </row>
    <row r="4977" spans="19:42">
      <c r="S4977" s="32"/>
      <c r="AP4977" s="30"/>
    </row>
    <row r="4978" spans="19:42">
      <c r="S4978" s="32"/>
      <c r="AP4978" s="30"/>
    </row>
    <row r="4979" spans="19:42">
      <c r="S4979" s="32"/>
      <c r="AP4979" s="30"/>
    </row>
    <row r="4980" spans="19:42">
      <c r="S4980" s="32"/>
      <c r="AP4980" s="30"/>
    </row>
    <row r="4981" spans="19:42">
      <c r="S4981" s="32"/>
      <c r="AP4981" s="30"/>
    </row>
    <row r="4982" spans="19:42">
      <c r="S4982" s="32"/>
      <c r="AP4982" s="30"/>
    </row>
    <row r="4983" spans="19:42">
      <c r="S4983" s="32"/>
      <c r="AP4983" s="30"/>
    </row>
    <row r="4984" spans="19:42">
      <c r="S4984" s="32"/>
      <c r="AP4984" s="30"/>
    </row>
    <row r="4985" spans="19:42">
      <c r="S4985" s="32"/>
      <c r="AP4985" s="30"/>
    </row>
    <row r="4986" spans="19:42">
      <c r="S4986" s="32"/>
      <c r="AP4986" s="30"/>
    </row>
    <row r="4987" spans="19:42">
      <c r="S4987" s="32"/>
      <c r="AP4987" s="30"/>
    </row>
    <row r="4988" spans="19:42">
      <c r="S4988" s="32"/>
      <c r="AP4988" s="30"/>
    </row>
    <row r="4989" spans="19:42">
      <c r="S4989" s="32"/>
      <c r="AP4989" s="30"/>
    </row>
    <row r="4990" spans="19:42">
      <c r="S4990" s="32"/>
      <c r="AP4990" s="30"/>
    </row>
    <row r="4991" spans="19:42">
      <c r="S4991" s="32"/>
      <c r="AP4991" s="30"/>
    </row>
    <row r="4992" spans="19:42">
      <c r="S4992" s="32"/>
      <c r="AP4992" s="30"/>
    </row>
    <row r="4993" spans="19:42">
      <c r="S4993" s="32"/>
      <c r="AP4993" s="30"/>
    </row>
    <row r="4994" spans="19:42">
      <c r="S4994" s="32"/>
      <c r="AP4994" s="30"/>
    </row>
    <row r="4995" spans="19:42">
      <c r="S4995" s="32"/>
      <c r="AP4995" s="30"/>
    </row>
    <row r="4996" spans="19:42">
      <c r="S4996" s="32"/>
      <c r="AP4996" s="30"/>
    </row>
    <row r="4997" spans="19:42">
      <c r="S4997" s="32"/>
      <c r="AP4997" s="30"/>
    </row>
    <row r="4998" spans="19:42">
      <c r="S4998" s="32"/>
      <c r="AP4998" s="30"/>
    </row>
    <row r="4999" spans="19:42">
      <c r="S4999" s="32"/>
      <c r="AP4999" s="30"/>
    </row>
    <row r="5000" spans="19:42">
      <c r="S5000" s="32"/>
      <c r="AP5000" s="30"/>
    </row>
    <row r="5001" spans="19:42">
      <c r="S5001" s="32"/>
      <c r="AP5001" s="30"/>
    </row>
    <row r="5002" spans="19:42">
      <c r="S5002" s="32"/>
      <c r="AP5002" s="30"/>
    </row>
    <row r="5003" spans="19:42">
      <c r="S5003" s="32"/>
      <c r="AP5003" s="30"/>
    </row>
    <row r="5004" spans="19:42">
      <c r="S5004" s="32"/>
      <c r="AP5004" s="30"/>
    </row>
    <row r="5005" spans="19:42">
      <c r="S5005" s="32"/>
      <c r="AP5005" s="30"/>
    </row>
    <row r="5006" spans="19:42">
      <c r="S5006" s="32"/>
      <c r="AP5006" s="30"/>
    </row>
    <row r="5007" spans="19:42">
      <c r="S5007" s="32"/>
      <c r="AP5007" s="30"/>
    </row>
    <row r="5008" spans="19:42">
      <c r="S5008" s="32"/>
      <c r="AP5008" s="30"/>
    </row>
    <row r="5009" spans="19:42">
      <c r="S5009" s="32"/>
      <c r="AP5009" s="30"/>
    </row>
    <row r="5010" spans="19:42">
      <c r="S5010" s="32"/>
      <c r="AP5010" s="30"/>
    </row>
    <row r="5011" spans="19:42">
      <c r="S5011" s="32"/>
      <c r="AP5011" s="30"/>
    </row>
    <row r="5012" spans="19:42">
      <c r="S5012" s="32"/>
      <c r="AP5012" s="30"/>
    </row>
    <row r="5013" spans="19:42">
      <c r="S5013" s="32"/>
      <c r="AP5013" s="30"/>
    </row>
    <row r="5014" spans="19:42">
      <c r="S5014" s="32"/>
      <c r="AP5014" s="30"/>
    </row>
    <row r="5015" spans="19:42">
      <c r="S5015" s="32"/>
      <c r="AP5015" s="30"/>
    </row>
    <row r="5016" spans="19:42">
      <c r="S5016" s="32"/>
      <c r="AP5016" s="30"/>
    </row>
    <row r="5017" spans="19:42">
      <c r="S5017" s="32"/>
      <c r="AP5017" s="30"/>
    </row>
    <row r="5018" spans="19:42">
      <c r="S5018" s="32"/>
      <c r="AP5018" s="30"/>
    </row>
    <row r="5019" spans="19:42">
      <c r="S5019" s="32"/>
      <c r="AP5019" s="30"/>
    </row>
    <row r="5020" spans="19:42">
      <c r="S5020" s="32"/>
      <c r="AP5020" s="30"/>
    </row>
    <row r="5021" spans="19:42">
      <c r="S5021" s="32"/>
      <c r="AP5021" s="30"/>
    </row>
    <row r="5022" spans="19:42">
      <c r="S5022" s="32"/>
      <c r="AP5022" s="30"/>
    </row>
    <row r="5023" spans="19:42">
      <c r="S5023" s="32"/>
      <c r="AP5023" s="30"/>
    </row>
    <row r="5024" spans="19:42">
      <c r="S5024" s="32"/>
      <c r="AP5024" s="30"/>
    </row>
    <row r="5025" spans="19:42">
      <c r="S5025" s="32"/>
      <c r="AP5025" s="30"/>
    </row>
    <row r="5026" spans="19:42">
      <c r="S5026" s="32"/>
      <c r="AP5026" s="30"/>
    </row>
    <row r="5027" spans="19:42">
      <c r="S5027" s="32"/>
      <c r="AP5027" s="30"/>
    </row>
    <row r="5028" spans="19:42">
      <c r="S5028" s="32"/>
      <c r="AP5028" s="30"/>
    </row>
    <row r="5029" spans="19:42">
      <c r="S5029" s="32"/>
      <c r="AP5029" s="30"/>
    </row>
    <row r="5030" spans="19:42">
      <c r="S5030" s="32"/>
      <c r="AP5030" s="30"/>
    </row>
    <row r="5031" spans="19:42">
      <c r="S5031" s="32"/>
      <c r="AP5031" s="30"/>
    </row>
    <row r="5032" spans="19:42">
      <c r="S5032" s="32"/>
      <c r="AP5032" s="30"/>
    </row>
    <row r="5033" spans="19:42">
      <c r="S5033" s="32"/>
      <c r="AP5033" s="30"/>
    </row>
    <row r="5034" spans="19:42">
      <c r="S5034" s="32"/>
      <c r="AP5034" s="30"/>
    </row>
    <row r="5035" spans="19:42">
      <c r="S5035" s="32"/>
      <c r="AP5035" s="30"/>
    </row>
    <row r="5036" spans="19:42">
      <c r="S5036" s="32"/>
      <c r="AP5036" s="30"/>
    </row>
    <row r="5037" spans="19:42">
      <c r="S5037" s="32"/>
      <c r="AP5037" s="30"/>
    </row>
    <row r="5038" spans="19:42">
      <c r="S5038" s="32"/>
      <c r="AP5038" s="30"/>
    </row>
    <row r="5039" spans="19:42">
      <c r="S5039" s="32"/>
      <c r="AP5039" s="30"/>
    </row>
    <row r="5040" spans="19:42">
      <c r="S5040" s="32"/>
      <c r="AP5040" s="30"/>
    </row>
    <row r="5041" spans="19:42">
      <c r="S5041" s="32"/>
      <c r="AP5041" s="30"/>
    </row>
    <row r="5042" spans="19:42">
      <c r="S5042" s="32"/>
      <c r="AP5042" s="30"/>
    </row>
    <row r="5043" spans="19:42">
      <c r="S5043" s="32"/>
      <c r="AP5043" s="30"/>
    </row>
    <row r="5044" spans="19:42">
      <c r="S5044" s="32"/>
      <c r="AP5044" s="30"/>
    </row>
    <row r="5045" spans="19:42">
      <c r="S5045" s="32"/>
      <c r="AP5045" s="30"/>
    </row>
    <row r="5046" spans="19:42">
      <c r="S5046" s="32"/>
      <c r="AP5046" s="30"/>
    </row>
    <row r="5047" spans="19:42">
      <c r="S5047" s="32"/>
      <c r="AP5047" s="30"/>
    </row>
    <row r="5048" spans="19:42">
      <c r="S5048" s="32"/>
      <c r="AP5048" s="30"/>
    </row>
    <row r="5049" spans="19:42">
      <c r="S5049" s="32"/>
      <c r="AP5049" s="30"/>
    </row>
    <row r="5050" spans="19:42">
      <c r="S5050" s="32"/>
      <c r="AP5050" s="30"/>
    </row>
    <row r="5051" spans="19:42">
      <c r="S5051" s="32"/>
      <c r="AP5051" s="30"/>
    </row>
    <row r="5052" spans="19:42">
      <c r="S5052" s="32"/>
      <c r="AP5052" s="30"/>
    </row>
    <row r="5053" spans="19:42">
      <c r="S5053" s="32"/>
      <c r="AP5053" s="30"/>
    </row>
    <row r="5054" spans="19:42">
      <c r="S5054" s="32"/>
      <c r="AP5054" s="30"/>
    </row>
    <row r="5055" spans="19:42">
      <c r="S5055" s="32"/>
      <c r="AP5055" s="30"/>
    </row>
    <row r="5056" spans="19:42">
      <c r="S5056" s="32"/>
      <c r="AP5056" s="30"/>
    </row>
    <row r="5057" spans="19:42">
      <c r="S5057" s="32"/>
      <c r="AP5057" s="30"/>
    </row>
    <row r="5058" spans="19:42">
      <c r="S5058" s="32"/>
      <c r="AP5058" s="30"/>
    </row>
    <row r="5059" spans="19:42">
      <c r="S5059" s="32"/>
      <c r="AP5059" s="30"/>
    </row>
    <row r="5060" spans="19:42">
      <c r="S5060" s="32"/>
      <c r="AP5060" s="30"/>
    </row>
    <row r="5061" spans="19:42">
      <c r="S5061" s="32"/>
      <c r="AP5061" s="30"/>
    </row>
    <row r="5062" spans="19:42">
      <c r="S5062" s="32"/>
      <c r="AP5062" s="30"/>
    </row>
    <row r="5063" spans="19:42">
      <c r="S5063" s="32"/>
      <c r="AP5063" s="30"/>
    </row>
    <row r="5064" spans="19:42">
      <c r="S5064" s="32"/>
      <c r="AP5064" s="30"/>
    </row>
    <row r="5065" spans="19:42">
      <c r="S5065" s="32"/>
      <c r="AP5065" s="30"/>
    </row>
    <row r="5066" spans="19:42">
      <c r="S5066" s="32"/>
      <c r="AP5066" s="30"/>
    </row>
    <row r="5067" spans="19:42">
      <c r="S5067" s="32"/>
      <c r="AP5067" s="30"/>
    </row>
    <row r="5068" spans="19:42">
      <c r="S5068" s="32"/>
      <c r="AP5068" s="30"/>
    </row>
    <row r="5069" spans="19:42">
      <c r="S5069" s="32"/>
      <c r="AP5069" s="30"/>
    </row>
    <row r="5070" spans="19:42">
      <c r="S5070" s="32"/>
      <c r="AP5070" s="30"/>
    </row>
    <row r="5071" spans="19:42">
      <c r="S5071" s="32"/>
      <c r="AP5071" s="30"/>
    </row>
    <row r="5072" spans="19:42">
      <c r="S5072" s="32"/>
      <c r="AP5072" s="30"/>
    </row>
    <row r="5073" spans="19:42">
      <c r="S5073" s="32"/>
      <c r="AP5073" s="30"/>
    </row>
    <row r="5074" spans="19:42">
      <c r="S5074" s="32"/>
      <c r="AP5074" s="30"/>
    </row>
    <row r="5075" spans="19:42">
      <c r="S5075" s="32"/>
      <c r="AP5075" s="30"/>
    </row>
    <row r="5076" spans="19:42">
      <c r="S5076" s="32"/>
      <c r="AP5076" s="30"/>
    </row>
    <row r="5077" spans="19:42">
      <c r="S5077" s="32"/>
      <c r="AP5077" s="30"/>
    </row>
    <row r="5078" spans="19:42">
      <c r="S5078" s="32"/>
      <c r="AP5078" s="30"/>
    </row>
    <row r="5079" spans="19:42">
      <c r="S5079" s="32"/>
      <c r="AP5079" s="30"/>
    </row>
    <row r="5080" spans="19:42">
      <c r="S5080" s="32"/>
      <c r="AP5080" s="30"/>
    </row>
    <row r="5081" spans="19:42">
      <c r="S5081" s="32"/>
      <c r="AP5081" s="30"/>
    </row>
    <row r="5082" spans="19:42">
      <c r="S5082" s="32"/>
      <c r="AP5082" s="30"/>
    </row>
    <row r="5083" spans="19:42">
      <c r="S5083" s="32"/>
      <c r="AP5083" s="30"/>
    </row>
    <row r="5084" spans="19:42">
      <c r="S5084" s="32"/>
      <c r="AP5084" s="30"/>
    </row>
    <row r="5085" spans="19:42">
      <c r="S5085" s="32"/>
      <c r="AP5085" s="30"/>
    </row>
    <row r="5086" spans="19:42">
      <c r="S5086" s="32"/>
      <c r="AP5086" s="30"/>
    </row>
    <row r="5087" spans="19:42">
      <c r="S5087" s="32"/>
      <c r="AP5087" s="30"/>
    </row>
    <row r="5088" spans="19:42">
      <c r="S5088" s="32"/>
      <c r="AP5088" s="30"/>
    </row>
    <row r="5089" spans="19:42">
      <c r="S5089" s="32"/>
      <c r="AP5089" s="30"/>
    </row>
    <row r="5090" spans="19:42">
      <c r="S5090" s="32"/>
      <c r="AP5090" s="30"/>
    </row>
    <row r="5091" spans="19:42">
      <c r="S5091" s="32"/>
      <c r="AP5091" s="30"/>
    </row>
    <row r="5092" spans="19:42">
      <c r="S5092" s="32"/>
      <c r="AP5092" s="30"/>
    </row>
    <row r="5093" spans="19:42">
      <c r="S5093" s="32"/>
      <c r="AP5093" s="30"/>
    </row>
    <row r="5094" spans="19:42">
      <c r="S5094" s="32"/>
      <c r="AP5094" s="30"/>
    </row>
    <row r="5095" spans="19:42">
      <c r="S5095" s="32"/>
      <c r="AP5095" s="30"/>
    </row>
    <row r="5096" spans="19:42">
      <c r="S5096" s="32"/>
      <c r="AP5096" s="30"/>
    </row>
    <row r="5097" spans="19:42">
      <c r="S5097" s="32"/>
      <c r="AP5097" s="30"/>
    </row>
    <row r="5098" spans="19:42">
      <c r="S5098" s="32"/>
      <c r="AP5098" s="30"/>
    </row>
    <row r="5099" spans="19:42">
      <c r="S5099" s="32"/>
      <c r="AP5099" s="30"/>
    </row>
    <row r="5100" spans="19:42">
      <c r="S5100" s="32"/>
      <c r="AP5100" s="30"/>
    </row>
    <row r="5101" spans="19:42">
      <c r="S5101" s="32"/>
      <c r="AP5101" s="30"/>
    </row>
    <row r="5102" spans="19:42">
      <c r="S5102" s="32"/>
      <c r="AP5102" s="30"/>
    </row>
    <row r="5103" spans="19:42">
      <c r="S5103" s="32"/>
      <c r="AP5103" s="30"/>
    </row>
    <row r="5104" spans="19:42">
      <c r="S5104" s="32"/>
      <c r="AP5104" s="30"/>
    </row>
    <row r="5105" spans="19:42">
      <c r="S5105" s="32"/>
      <c r="AP5105" s="30"/>
    </row>
    <row r="5106" spans="19:42">
      <c r="S5106" s="32"/>
      <c r="AP5106" s="30"/>
    </row>
    <row r="5107" spans="19:42">
      <c r="S5107" s="32"/>
      <c r="AP5107" s="30"/>
    </row>
    <row r="5108" spans="19:42">
      <c r="S5108" s="32"/>
      <c r="AP5108" s="30"/>
    </row>
    <row r="5109" spans="19:42">
      <c r="S5109" s="32"/>
      <c r="AP5109" s="30"/>
    </row>
    <row r="5110" spans="19:42">
      <c r="S5110" s="32"/>
      <c r="AP5110" s="30"/>
    </row>
    <row r="5111" spans="19:42">
      <c r="S5111" s="32"/>
      <c r="AP5111" s="30"/>
    </row>
    <row r="5112" spans="19:42">
      <c r="S5112" s="32"/>
      <c r="AP5112" s="30"/>
    </row>
    <row r="5113" spans="19:42">
      <c r="S5113" s="32"/>
      <c r="AP5113" s="30"/>
    </row>
    <row r="5114" spans="19:42">
      <c r="S5114" s="32"/>
      <c r="AP5114" s="30"/>
    </row>
    <row r="5115" spans="19:42">
      <c r="S5115" s="32"/>
      <c r="AP5115" s="30"/>
    </row>
    <row r="5116" spans="19:42">
      <c r="S5116" s="32"/>
      <c r="AP5116" s="30"/>
    </row>
    <row r="5117" spans="19:42">
      <c r="S5117" s="32"/>
      <c r="AP5117" s="30"/>
    </row>
    <row r="5118" spans="19:42">
      <c r="S5118" s="32"/>
      <c r="AP5118" s="30"/>
    </row>
    <row r="5119" spans="19:42">
      <c r="S5119" s="32"/>
      <c r="AP5119" s="30"/>
    </row>
    <row r="5120" spans="19:42">
      <c r="S5120" s="32"/>
      <c r="AP5120" s="30"/>
    </row>
    <row r="5121" spans="19:42">
      <c r="S5121" s="32"/>
      <c r="AP5121" s="30"/>
    </row>
    <row r="5122" spans="19:42">
      <c r="S5122" s="32"/>
      <c r="AP5122" s="30"/>
    </row>
    <row r="5123" spans="19:42">
      <c r="S5123" s="32"/>
      <c r="AP5123" s="30"/>
    </row>
    <row r="5124" spans="19:42">
      <c r="S5124" s="32"/>
      <c r="AP5124" s="30"/>
    </row>
    <row r="5125" spans="19:42">
      <c r="S5125" s="32"/>
      <c r="AP5125" s="30"/>
    </row>
    <row r="5126" spans="19:42">
      <c r="S5126" s="32"/>
      <c r="AP5126" s="30"/>
    </row>
    <row r="5127" spans="19:42">
      <c r="S5127" s="32"/>
      <c r="AP5127" s="30"/>
    </row>
    <row r="5128" spans="19:42">
      <c r="S5128" s="32"/>
      <c r="AP5128" s="30"/>
    </row>
    <row r="5129" spans="19:42">
      <c r="S5129" s="32"/>
      <c r="AP5129" s="30"/>
    </row>
    <row r="5130" spans="19:42">
      <c r="S5130" s="32"/>
      <c r="AP5130" s="30"/>
    </row>
    <row r="5131" spans="19:42">
      <c r="S5131" s="32"/>
      <c r="AP5131" s="30"/>
    </row>
    <row r="5132" spans="19:42">
      <c r="S5132" s="32"/>
      <c r="AP5132" s="30"/>
    </row>
    <row r="5133" spans="19:42">
      <c r="S5133" s="32"/>
      <c r="AP5133" s="30"/>
    </row>
    <row r="5134" spans="19:42">
      <c r="S5134" s="32"/>
      <c r="AP5134" s="30"/>
    </row>
    <row r="5135" spans="19:42">
      <c r="S5135" s="32"/>
      <c r="AP5135" s="30"/>
    </row>
    <row r="5136" spans="19:42">
      <c r="S5136" s="32"/>
      <c r="AP5136" s="30"/>
    </row>
    <row r="5137" spans="19:42">
      <c r="S5137" s="32"/>
      <c r="AP5137" s="30"/>
    </row>
    <row r="5138" spans="19:42">
      <c r="S5138" s="32"/>
      <c r="AP5138" s="30"/>
    </row>
    <row r="5139" spans="19:42">
      <c r="S5139" s="32"/>
      <c r="AP5139" s="30"/>
    </row>
    <row r="5140" spans="19:42">
      <c r="S5140" s="32"/>
      <c r="AP5140" s="30"/>
    </row>
    <row r="5141" spans="19:42">
      <c r="S5141" s="32"/>
      <c r="AP5141" s="30"/>
    </row>
    <row r="5142" spans="19:42">
      <c r="S5142" s="32"/>
      <c r="AP5142" s="30"/>
    </row>
    <row r="5143" spans="19:42">
      <c r="S5143" s="32"/>
      <c r="AP5143" s="30"/>
    </row>
    <row r="5144" spans="19:42">
      <c r="S5144" s="32"/>
      <c r="AP5144" s="30"/>
    </row>
    <row r="5145" spans="19:42">
      <c r="S5145" s="32"/>
      <c r="AP5145" s="30"/>
    </row>
    <row r="5146" spans="19:42">
      <c r="S5146" s="32"/>
      <c r="AP5146" s="30"/>
    </row>
    <row r="5147" spans="19:42">
      <c r="S5147" s="32"/>
      <c r="AP5147" s="30"/>
    </row>
    <row r="5148" spans="19:42">
      <c r="S5148" s="32"/>
      <c r="AP5148" s="30"/>
    </row>
    <row r="5149" spans="19:42">
      <c r="S5149" s="32"/>
      <c r="AP5149" s="30"/>
    </row>
    <row r="5150" spans="19:42">
      <c r="S5150" s="32"/>
      <c r="AP5150" s="30"/>
    </row>
    <row r="5151" spans="19:42">
      <c r="S5151" s="32"/>
      <c r="AP5151" s="30"/>
    </row>
    <row r="5152" spans="19:42">
      <c r="S5152" s="32"/>
      <c r="AP5152" s="30"/>
    </row>
    <row r="5153" spans="19:42">
      <c r="S5153" s="32"/>
      <c r="AP5153" s="30"/>
    </row>
    <row r="5154" spans="19:42">
      <c r="S5154" s="32"/>
      <c r="AP5154" s="30"/>
    </row>
    <row r="5155" spans="19:42">
      <c r="S5155" s="32"/>
      <c r="AP5155" s="30"/>
    </row>
    <row r="5156" spans="19:42">
      <c r="S5156" s="32"/>
      <c r="AP5156" s="30"/>
    </row>
    <row r="5157" spans="19:42">
      <c r="S5157" s="32"/>
      <c r="AP5157" s="30"/>
    </row>
    <row r="5158" spans="19:42">
      <c r="S5158" s="32"/>
      <c r="AP5158" s="30"/>
    </row>
    <row r="5159" spans="19:42">
      <c r="S5159" s="32"/>
      <c r="AP5159" s="30"/>
    </row>
    <row r="5160" spans="19:42">
      <c r="S5160" s="32"/>
      <c r="AP5160" s="30"/>
    </row>
    <row r="5161" spans="19:42">
      <c r="S5161" s="32"/>
      <c r="AP5161" s="30"/>
    </row>
    <row r="5162" spans="19:42">
      <c r="S5162" s="32"/>
      <c r="AP5162" s="30"/>
    </row>
    <row r="5163" spans="19:42">
      <c r="S5163" s="32"/>
      <c r="AP5163" s="30"/>
    </row>
    <row r="5164" spans="19:42">
      <c r="S5164" s="32"/>
      <c r="AP5164" s="30"/>
    </row>
    <row r="5165" spans="19:42">
      <c r="S5165" s="32"/>
      <c r="AP5165" s="30"/>
    </row>
    <row r="5166" spans="19:42">
      <c r="S5166" s="32"/>
      <c r="AP5166" s="30"/>
    </row>
    <row r="5167" spans="19:42">
      <c r="S5167" s="32"/>
      <c r="AP5167" s="30"/>
    </row>
    <row r="5168" spans="19:42">
      <c r="S5168" s="32"/>
      <c r="AP5168" s="30"/>
    </row>
    <row r="5169" spans="19:42">
      <c r="S5169" s="32"/>
      <c r="AP5169" s="30"/>
    </row>
    <row r="5170" spans="19:42">
      <c r="S5170" s="32"/>
      <c r="AP5170" s="30"/>
    </row>
    <row r="5171" spans="19:42">
      <c r="S5171" s="32"/>
      <c r="AP5171" s="30"/>
    </row>
    <row r="5172" spans="19:42">
      <c r="S5172" s="32"/>
      <c r="AP5172" s="30"/>
    </row>
    <row r="5173" spans="19:42">
      <c r="S5173" s="32"/>
      <c r="AP5173" s="30"/>
    </row>
    <row r="5174" spans="19:42">
      <c r="S5174" s="32"/>
      <c r="AP5174" s="30"/>
    </row>
    <row r="5175" spans="19:42">
      <c r="S5175" s="32"/>
      <c r="AP5175" s="30"/>
    </row>
    <row r="5176" spans="19:42">
      <c r="S5176" s="32"/>
      <c r="AP5176" s="30"/>
    </row>
    <row r="5177" spans="19:42">
      <c r="S5177" s="32"/>
      <c r="AP5177" s="30"/>
    </row>
    <row r="5178" spans="19:42">
      <c r="S5178" s="32"/>
      <c r="AP5178" s="30"/>
    </row>
    <row r="5179" spans="19:42">
      <c r="S5179" s="32"/>
      <c r="AP5179" s="30"/>
    </row>
    <row r="5180" spans="19:42">
      <c r="S5180" s="32"/>
      <c r="AP5180" s="30"/>
    </row>
    <row r="5181" spans="19:42">
      <c r="S5181" s="32"/>
      <c r="AP5181" s="30"/>
    </row>
    <row r="5182" spans="19:42">
      <c r="S5182" s="32"/>
      <c r="AP5182" s="30"/>
    </row>
    <row r="5183" spans="19:42">
      <c r="S5183" s="32"/>
      <c r="AP5183" s="30"/>
    </row>
    <row r="5184" spans="19:42">
      <c r="S5184" s="32"/>
      <c r="AP5184" s="30"/>
    </row>
    <row r="5185" spans="19:42">
      <c r="S5185" s="32"/>
      <c r="AP5185" s="30"/>
    </row>
    <row r="5186" spans="19:42">
      <c r="S5186" s="32"/>
      <c r="AP5186" s="30"/>
    </row>
    <row r="5187" spans="19:42">
      <c r="S5187" s="32"/>
      <c r="AP5187" s="30"/>
    </row>
    <row r="5188" spans="19:42">
      <c r="S5188" s="32"/>
      <c r="AP5188" s="30"/>
    </row>
    <row r="5189" spans="19:42">
      <c r="S5189" s="32"/>
      <c r="AP5189" s="30"/>
    </row>
    <row r="5190" spans="19:42">
      <c r="S5190" s="32"/>
      <c r="AP5190" s="30"/>
    </row>
    <row r="5191" spans="19:42">
      <c r="S5191" s="32"/>
      <c r="AP5191" s="30"/>
    </row>
    <row r="5192" spans="19:42">
      <c r="S5192" s="32"/>
      <c r="AP5192" s="30"/>
    </row>
    <row r="5193" spans="19:42">
      <c r="S5193" s="32"/>
      <c r="AP5193" s="30"/>
    </row>
    <row r="5194" spans="19:42">
      <c r="S5194" s="32"/>
      <c r="AP5194" s="30"/>
    </row>
    <row r="5195" spans="19:42">
      <c r="S5195" s="32"/>
      <c r="AP5195" s="30"/>
    </row>
    <row r="5196" spans="19:42">
      <c r="S5196" s="32"/>
      <c r="AP5196" s="30"/>
    </row>
    <row r="5197" spans="19:42">
      <c r="S5197" s="32"/>
      <c r="AP5197" s="30"/>
    </row>
    <row r="5198" spans="19:42">
      <c r="S5198" s="32"/>
      <c r="AP5198" s="30"/>
    </row>
    <row r="5199" spans="19:42">
      <c r="S5199" s="32"/>
      <c r="AP5199" s="30"/>
    </row>
    <row r="5200" spans="19:42">
      <c r="S5200" s="32"/>
      <c r="AP5200" s="30"/>
    </row>
    <row r="5201" spans="19:42">
      <c r="S5201" s="32"/>
      <c r="AP5201" s="30"/>
    </row>
    <row r="5202" spans="19:42">
      <c r="S5202" s="32"/>
      <c r="AP5202" s="30"/>
    </row>
    <row r="5203" spans="19:42">
      <c r="S5203" s="32"/>
      <c r="AP5203" s="30"/>
    </row>
    <row r="5204" spans="19:42">
      <c r="S5204" s="32"/>
      <c r="AP5204" s="30"/>
    </row>
    <row r="5205" spans="19:42">
      <c r="S5205" s="32"/>
      <c r="AP5205" s="30"/>
    </row>
    <row r="5206" spans="19:42">
      <c r="S5206" s="32"/>
      <c r="AP5206" s="30"/>
    </row>
    <row r="5207" spans="19:42">
      <c r="S5207" s="32"/>
      <c r="AP5207" s="30"/>
    </row>
    <row r="5208" spans="19:42">
      <c r="S5208" s="32"/>
      <c r="AP5208" s="30"/>
    </row>
    <row r="5209" spans="19:42">
      <c r="S5209" s="32"/>
      <c r="AP5209" s="30"/>
    </row>
    <row r="5210" spans="19:42">
      <c r="S5210" s="32"/>
      <c r="AP5210" s="30"/>
    </row>
    <row r="5211" spans="19:42">
      <c r="S5211" s="32"/>
      <c r="AP5211" s="30"/>
    </row>
    <row r="5212" spans="19:42">
      <c r="S5212" s="32"/>
      <c r="AP5212" s="30"/>
    </row>
    <row r="5213" spans="19:42">
      <c r="S5213" s="32"/>
      <c r="AP5213" s="30"/>
    </row>
    <row r="5214" spans="19:42">
      <c r="S5214" s="32"/>
      <c r="AP5214" s="30"/>
    </row>
    <row r="5215" spans="19:42">
      <c r="S5215" s="32"/>
      <c r="AP5215" s="30"/>
    </row>
    <row r="5216" spans="19:42">
      <c r="S5216" s="32"/>
      <c r="AP5216" s="30"/>
    </row>
    <row r="5217" spans="19:42">
      <c r="S5217" s="32"/>
      <c r="AP5217" s="30"/>
    </row>
    <row r="5218" spans="19:42">
      <c r="S5218" s="32"/>
      <c r="AP5218" s="30"/>
    </row>
    <row r="5219" spans="19:42">
      <c r="S5219" s="32"/>
      <c r="AP5219" s="30"/>
    </row>
    <row r="5220" spans="19:42">
      <c r="S5220" s="32"/>
      <c r="AP5220" s="30"/>
    </row>
    <row r="5221" spans="19:42">
      <c r="S5221" s="32"/>
      <c r="AP5221" s="30"/>
    </row>
    <row r="5222" spans="19:42">
      <c r="S5222" s="32"/>
      <c r="AP5222" s="30"/>
    </row>
    <row r="5223" spans="19:42">
      <c r="S5223" s="32"/>
      <c r="AP5223" s="30"/>
    </row>
    <row r="5224" spans="19:42">
      <c r="S5224" s="32"/>
      <c r="AP5224" s="30"/>
    </row>
    <row r="5225" spans="19:42">
      <c r="S5225" s="32"/>
      <c r="AP5225" s="30"/>
    </row>
    <row r="5226" spans="19:42">
      <c r="S5226" s="32"/>
      <c r="AP5226" s="30"/>
    </row>
    <row r="5227" spans="19:42">
      <c r="S5227" s="32"/>
      <c r="AP5227" s="30"/>
    </row>
    <row r="5228" spans="19:42">
      <c r="S5228" s="32"/>
      <c r="AP5228" s="30"/>
    </row>
    <row r="5229" spans="19:42">
      <c r="S5229" s="32"/>
      <c r="AP5229" s="30"/>
    </row>
    <row r="5230" spans="19:42">
      <c r="S5230" s="32"/>
      <c r="AP5230" s="30"/>
    </row>
    <row r="5231" spans="19:42">
      <c r="S5231" s="32"/>
      <c r="AP5231" s="30"/>
    </row>
    <row r="5232" spans="19:42">
      <c r="S5232" s="32"/>
      <c r="AP5232" s="30"/>
    </row>
    <row r="5233" spans="19:42">
      <c r="S5233" s="32"/>
      <c r="AP5233" s="30"/>
    </row>
    <row r="5234" spans="19:42">
      <c r="S5234" s="32"/>
      <c r="AP5234" s="30"/>
    </row>
    <row r="5235" spans="19:42">
      <c r="S5235" s="32"/>
      <c r="AP5235" s="30"/>
    </row>
    <row r="5236" spans="19:42">
      <c r="S5236" s="32"/>
      <c r="AP5236" s="30"/>
    </row>
    <row r="5237" spans="19:42">
      <c r="S5237" s="32"/>
      <c r="AP5237" s="30"/>
    </row>
    <row r="5238" spans="19:42">
      <c r="S5238" s="32"/>
      <c r="AP5238" s="30"/>
    </row>
    <row r="5239" spans="19:42">
      <c r="S5239" s="32"/>
      <c r="AP5239" s="30"/>
    </row>
    <row r="5240" spans="19:42">
      <c r="S5240" s="32"/>
      <c r="AP5240" s="30"/>
    </row>
    <row r="5241" spans="19:42">
      <c r="S5241" s="32"/>
      <c r="AP5241" s="30"/>
    </row>
    <row r="5242" spans="19:42">
      <c r="S5242" s="32"/>
      <c r="AP5242" s="30"/>
    </row>
    <row r="5243" spans="19:42">
      <c r="S5243" s="32"/>
      <c r="AP5243" s="30"/>
    </row>
    <row r="5244" spans="19:42">
      <c r="S5244" s="32"/>
      <c r="AP5244" s="30"/>
    </row>
    <row r="5245" spans="19:42">
      <c r="S5245" s="32"/>
      <c r="AP5245" s="30"/>
    </row>
    <row r="5246" spans="19:42">
      <c r="S5246" s="32"/>
      <c r="AP5246" s="30"/>
    </row>
    <row r="5247" spans="19:42">
      <c r="S5247" s="32"/>
      <c r="AP5247" s="30"/>
    </row>
    <row r="5248" spans="19:42">
      <c r="S5248" s="32"/>
      <c r="AP5248" s="30"/>
    </row>
    <row r="5249" spans="19:42">
      <c r="S5249" s="32"/>
      <c r="AP5249" s="30"/>
    </row>
    <row r="5250" spans="19:42">
      <c r="S5250" s="32"/>
      <c r="AP5250" s="30"/>
    </row>
    <row r="5251" spans="19:42">
      <c r="S5251" s="32"/>
      <c r="AP5251" s="30"/>
    </row>
    <row r="5252" spans="19:42">
      <c r="S5252" s="32"/>
      <c r="AP5252" s="30"/>
    </row>
    <row r="5253" spans="19:42">
      <c r="S5253" s="32"/>
      <c r="AP5253" s="30"/>
    </row>
    <row r="5254" spans="19:42">
      <c r="S5254" s="32"/>
      <c r="AP5254" s="30"/>
    </row>
    <row r="5255" spans="19:42">
      <c r="S5255" s="32"/>
      <c r="AP5255" s="30"/>
    </row>
    <row r="5256" spans="19:42">
      <c r="S5256" s="32"/>
      <c r="AP5256" s="30"/>
    </row>
    <row r="5257" spans="19:42">
      <c r="S5257" s="32"/>
      <c r="AP5257" s="30"/>
    </row>
    <row r="5258" spans="19:42">
      <c r="S5258" s="32"/>
      <c r="AP5258" s="30"/>
    </row>
    <row r="5259" spans="19:42">
      <c r="S5259" s="32"/>
      <c r="AP5259" s="30"/>
    </row>
    <row r="5260" spans="19:42">
      <c r="S5260" s="32"/>
      <c r="AP5260" s="30"/>
    </row>
    <row r="5261" spans="19:42">
      <c r="S5261" s="32"/>
      <c r="AP5261" s="30"/>
    </row>
    <row r="5262" spans="19:42">
      <c r="S5262" s="32"/>
      <c r="AP5262" s="30"/>
    </row>
    <row r="5263" spans="19:42">
      <c r="S5263" s="32"/>
      <c r="AP5263" s="30"/>
    </row>
    <row r="5264" spans="19:42">
      <c r="S5264" s="32"/>
      <c r="AP5264" s="30"/>
    </row>
    <row r="5265" spans="19:42">
      <c r="S5265" s="32"/>
      <c r="AP5265" s="30"/>
    </row>
    <row r="5266" spans="19:42">
      <c r="S5266" s="32"/>
      <c r="AP5266" s="30"/>
    </row>
    <row r="5267" spans="19:42">
      <c r="S5267" s="32"/>
      <c r="AP5267" s="30"/>
    </row>
    <row r="5268" spans="19:42">
      <c r="S5268" s="32"/>
      <c r="AP5268" s="30"/>
    </row>
    <row r="5269" spans="19:42">
      <c r="S5269" s="32"/>
      <c r="AP5269" s="30"/>
    </row>
    <row r="5270" spans="19:42">
      <c r="S5270" s="32"/>
      <c r="AP5270" s="30"/>
    </row>
    <row r="5271" spans="19:42">
      <c r="S5271" s="32"/>
      <c r="AP5271" s="30"/>
    </row>
    <row r="5272" spans="19:42">
      <c r="S5272" s="32"/>
      <c r="AP5272" s="30"/>
    </row>
    <row r="5273" spans="19:42">
      <c r="S5273" s="32"/>
      <c r="AP5273" s="30"/>
    </row>
    <row r="5274" spans="19:42">
      <c r="S5274" s="32"/>
      <c r="AP5274" s="30"/>
    </row>
    <row r="5275" spans="19:42">
      <c r="S5275" s="32"/>
      <c r="AP5275" s="30"/>
    </row>
    <row r="5276" spans="19:42">
      <c r="S5276" s="32"/>
      <c r="AP5276" s="30"/>
    </row>
    <row r="5277" spans="19:42">
      <c r="S5277" s="32"/>
      <c r="AP5277" s="30"/>
    </row>
    <row r="5278" spans="19:42">
      <c r="S5278" s="32"/>
      <c r="AP5278" s="30"/>
    </row>
    <row r="5279" spans="19:42">
      <c r="S5279" s="32"/>
      <c r="AP5279" s="30"/>
    </row>
    <row r="5280" spans="19:42">
      <c r="S5280" s="32"/>
      <c r="AP5280" s="30"/>
    </row>
    <row r="5281" spans="19:42">
      <c r="S5281" s="32"/>
      <c r="AP5281" s="30"/>
    </row>
    <row r="5282" spans="19:42">
      <c r="S5282" s="32"/>
      <c r="AP5282" s="30"/>
    </row>
    <row r="5283" spans="19:42">
      <c r="S5283" s="32"/>
      <c r="AP5283" s="30"/>
    </row>
    <row r="5284" spans="19:42">
      <c r="S5284" s="32"/>
      <c r="AP5284" s="30"/>
    </row>
    <row r="5285" spans="19:42">
      <c r="S5285" s="32"/>
      <c r="AP5285" s="30"/>
    </row>
    <row r="5286" spans="19:42">
      <c r="S5286" s="32"/>
      <c r="AP5286" s="30"/>
    </row>
    <row r="5287" spans="19:42">
      <c r="S5287" s="32"/>
      <c r="AP5287" s="30"/>
    </row>
    <row r="5288" spans="19:42">
      <c r="S5288" s="32"/>
      <c r="AP5288" s="30"/>
    </row>
    <row r="5289" spans="19:42">
      <c r="S5289" s="32"/>
      <c r="AP5289" s="30"/>
    </row>
    <row r="5290" spans="19:42">
      <c r="S5290" s="32"/>
      <c r="AP5290" s="30"/>
    </row>
    <row r="5291" spans="19:42">
      <c r="S5291" s="32"/>
      <c r="AP5291" s="30"/>
    </row>
    <row r="5292" spans="19:42">
      <c r="S5292" s="32"/>
      <c r="AP5292" s="30"/>
    </row>
    <row r="5293" spans="19:42">
      <c r="S5293" s="32"/>
      <c r="AP5293" s="30"/>
    </row>
    <row r="5294" spans="19:42">
      <c r="S5294" s="32"/>
      <c r="AP5294" s="30"/>
    </row>
    <row r="5295" spans="19:42">
      <c r="S5295" s="32"/>
      <c r="AP5295" s="30"/>
    </row>
    <row r="5296" spans="19:42">
      <c r="S5296" s="32"/>
      <c r="AP5296" s="30"/>
    </row>
    <row r="5297" spans="19:42">
      <c r="S5297" s="32"/>
      <c r="AP5297" s="30"/>
    </row>
    <row r="5298" spans="19:42">
      <c r="S5298" s="32"/>
      <c r="AP5298" s="30"/>
    </row>
    <row r="5299" spans="19:42">
      <c r="S5299" s="32"/>
      <c r="AP5299" s="30"/>
    </row>
    <row r="5300" spans="19:42">
      <c r="S5300" s="32"/>
      <c r="AP5300" s="30"/>
    </row>
    <row r="5301" spans="19:42">
      <c r="S5301" s="32"/>
      <c r="AP5301" s="30"/>
    </row>
    <row r="5302" spans="19:42">
      <c r="S5302" s="32"/>
      <c r="AP5302" s="30"/>
    </row>
    <row r="5303" spans="19:42">
      <c r="S5303" s="32"/>
      <c r="AP5303" s="30"/>
    </row>
    <row r="5304" spans="19:42">
      <c r="S5304" s="32"/>
      <c r="AP5304" s="30"/>
    </row>
    <row r="5305" spans="19:42">
      <c r="S5305" s="32"/>
      <c r="AP5305" s="30"/>
    </row>
    <row r="5306" spans="19:42">
      <c r="S5306" s="32"/>
      <c r="AP5306" s="30"/>
    </row>
    <row r="5307" spans="19:42">
      <c r="S5307" s="32"/>
      <c r="AP5307" s="30"/>
    </row>
    <row r="5308" spans="19:42">
      <c r="S5308" s="32"/>
      <c r="AP5308" s="30"/>
    </row>
    <row r="5309" spans="19:42">
      <c r="S5309" s="32"/>
      <c r="AP5309" s="30"/>
    </row>
    <row r="5310" spans="19:42">
      <c r="S5310" s="32"/>
      <c r="AP5310" s="30"/>
    </row>
    <row r="5311" spans="19:42">
      <c r="S5311" s="32"/>
      <c r="AP5311" s="30"/>
    </row>
    <row r="5312" spans="19:42">
      <c r="S5312" s="32"/>
      <c r="AP5312" s="30"/>
    </row>
    <row r="5313" spans="19:42">
      <c r="S5313" s="32"/>
      <c r="AP5313" s="30"/>
    </row>
    <row r="5314" spans="19:42">
      <c r="S5314" s="32"/>
      <c r="AP5314" s="30"/>
    </row>
    <row r="5315" spans="19:42">
      <c r="S5315" s="32"/>
      <c r="AP5315" s="30"/>
    </row>
    <row r="5316" spans="19:42">
      <c r="S5316" s="32"/>
      <c r="AP5316" s="30"/>
    </row>
    <row r="5317" spans="19:42">
      <c r="S5317" s="32"/>
      <c r="AP5317" s="30"/>
    </row>
    <row r="5318" spans="19:42">
      <c r="S5318" s="32"/>
      <c r="AP5318" s="30"/>
    </row>
    <row r="5319" spans="19:42">
      <c r="S5319" s="32"/>
      <c r="AP5319" s="30"/>
    </row>
    <row r="5320" spans="19:42">
      <c r="S5320" s="32"/>
      <c r="AP5320" s="30"/>
    </row>
    <row r="5321" spans="19:42">
      <c r="S5321" s="32"/>
      <c r="AP5321" s="30"/>
    </row>
    <row r="5322" spans="19:42">
      <c r="S5322" s="32"/>
      <c r="AP5322" s="30"/>
    </row>
    <row r="5323" spans="19:42">
      <c r="S5323" s="32"/>
      <c r="AP5323" s="30"/>
    </row>
    <row r="5324" spans="19:42">
      <c r="S5324" s="32"/>
      <c r="AP5324" s="30"/>
    </row>
    <row r="5325" spans="19:42">
      <c r="S5325" s="32"/>
      <c r="AP5325" s="30"/>
    </row>
    <row r="5326" spans="19:42">
      <c r="S5326" s="32"/>
      <c r="AP5326" s="30"/>
    </row>
    <row r="5327" spans="19:42">
      <c r="S5327" s="32"/>
      <c r="AP5327" s="30"/>
    </row>
    <row r="5328" spans="19:42">
      <c r="S5328" s="32"/>
      <c r="AP5328" s="30"/>
    </row>
    <row r="5329" spans="19:42">
      <c r="S5329" s="32"/>
      <c r="AP5329" s="30"/>
    </row>
    <row r="5330" spans="19:42">
      <c r="S5330" s="32"/>
      <c r="AP5330" s="30"/>
    </row>
    <row r="5331" spans="19:42">
      <c r="S5331" s="32"/>
      <c r="AP5331" s="30"/>
    </row>
    <row r="5332" spans="19:42">
      <c r="S5332" s="32"/>
      <c r="AP5332" s="30"/>
    </row>
    <row r="5333" spans="19:42">
      <c r="S5333" s="32"/>
      <c r="AP5333" s="30"/>
    </row>
    <row r="5334" spans="19:42">
      <c r="S5334" s="32"/>
      <c r="AP5334" s="30"/>
    </row>
    <row r="5335" spans="19:42">
      <c r="S5335" s="32"/>
      <c r="AP5335" s="30"/>
    </row>
    <row r="5336" spans="19:42">
      <c r="S5336" s="32"/>
      <c r="AP5336" s="30"/>
    </row>
    <row r="5337" spans="19:42">
      <c r="S5337" s="32"/>
      <c r="AP5337" s="30"/>
    </row>
    <row r="5338" spans="19:42">
      <c r="S5338" s="32"/>
      <c r="AP5338" s="30"/>
    </row>
    <row r="5339" spans="19:42">
      <c r="S5339" s="32"/>
      <c r="AP5339" s="30"/>
    </row>
    <row r="5340" spans="19:42">
      <c r="S5340" s="32"/>
      <c r="AP5340" s="30"/>
    </row>
    <row r="5341" spans="19:42">
      <c r="S5341" s="32"/>
      <c r="AP5341" s="30"/>
    </row>
    <row r="5342" spans="19:42">
      <c r="S5342" s="32"/>
      <c r="AP5342" s="30"/>
    </row>
    <row r="5343" spans="19:42">
      <c r="S5343" s="32"/>
      <c r="AP5343" s="30"/>
    </row>
    <row r="5344" spans="19:42">
      <c r="S5344" s="32"/>
      <c r="AP5344" s="30"/>
    </row>
    <row r="5345" spans="19:42">
      <c r="S5345" s="32"/>
      <c r="AP5345" s="30"/>
    </row>
    <row r="5346" spans="19:42">
      <c r="S5346" s="32"/>
      <c r="AP5346" s="30"/>
    </row>
    <row r="5347" spans="19:42">
      <c r="S5347" s="32"/>
      <c r="AP5347" s="30"/>
    </row>
    <row r="5348" spans="19:42">
      <c r="S5348" s="32"/>
      <c r="AP5348" s="30"/>
    </row>
    <row r="5349" spans="19:42">
      <c r="S5349" s="32"/>
      <c r="AP5349" s="30"/>
    </row>
    <row r="5350" spans="19:42">
      <c r="S5350" s="32"/>
      <c r="AP5350" s="30"/>
    </row>
    <row r="5351" spans="19:42">
      <c r="S5351" s="32"/>
      <c r="AP5351" s="30"/>
    </row>
    <row r="5352" spans="19:42">
      <c r="S5352" s="32"/>
      <c r="AP5352" s="30"/>
    </row>
    <row r="5353" spans="19:42">
      <c r="S5353" s="32"/>
      <c r="AP5353" s="30"/>
    </row>
    <row r="5354" spans="19:42">
      <c r="S5354" s="32"/>
      <c r="AP5354" s="30"/>
    </row>
    <row r="5355" spans="19:42">
      <c r="S5355" s="32"/>
      <c r="AP5355" s="30"/>
    </row>
    <row r="5356" spans="19:42">
      <c r="S5356" s="32"/>
      <c r="AP5356" s="30"/>
    </row>
    <row r="5357" spans="19:42">
      <c r="S5357" s="32"/>
      <c r="AP5357" s="30"/>
    </row>
    <row r="5358" spans="19:42">
      <c r="S5358" s="32"/>
      <c r="AP5358" s="30"/>
    </row>
    <row r="5359" spans="19:42">
      <c r="S5359" s="32"/>
      <c r="AP5359" s="30"/>
    </row>
    <row r="5360" spans="19:42">
      <c r="S5360" s="32"/>
      <c r="AP5360" s="30"/>
    </row>
    <row r="5361" spans="19:42">
      <c r="S5361" s="32"/>
      <c r="AP5361" s="30"/>
    </row>
    <row r="5362" spans="19:42">
      <c r="S5362" s="32"/>
      <c r="AP5362" s="30"/>
    </row>
    <row r="5363" spans="19:42">
      <c r="S5363" s="32"/>
      <c r="AP5363" s="30"/>
    </row>
    <row r="5364" spans="19:42">
      <c r="S5364" s="32"/>
      <c r="AP5364" s="30"/>
    </row>
    <row r="5365" spans="19:42">
      <c r="S5365" s="32"/>
      <c r="AP5365" s="30"/>
    </row>
    <row r="5366" spans="19:42">
      <c r="S5366" s="32"/>
      <c r="AP5366" s="30"/>
    </row>
    <row r="5367" spans="19:42">
      <c r="S5367" s="32"/>
      <c r="AP5367" s="30"/>
    </row>
    <row r="5368" spans="19:42">
      <c r="S5368" s="32"/>
      <c r="AP5368" s="30"/>
    </row>
    <row r="5369" spans="19:42">
      <c r="S5369" s="32"/>
      <c r="AP5369" s="30"/>
    </row>
    <row r="5370" spans="19:42">
      <c r="S5370" s="32"/>
      <c r="AP5370" s="30"/>
    </row>
    <row r="5371" spans="19:42">
      <c r="S5371" s="32"/>
      <c r="AP5371" s="30"/>
    </row>
    <row r="5372" spans="19:42">
      <c r="S5372" s="32"/>
      <c r="AP5372" s="30"/>
    </row>
    <row r="5373" spans="19:42">
      <c r="S5373" s="32"/>
      <c r="AP5373" s="30"/>
    </row>
    <row r="5374" spans="19:42">
      <c r="S5374" s="32"/>
      <c r="AP5374" s="30"/>
    </row>
    <row r="5375" spans="19:42">
      <c r="S5375" s="32"/>
      <c r="AP5375" s="30"/>
    </row>
    <row r="5376" spans="19:42">
      <c r="S5376" s="32"/>
      <c r="AP5376" s="30"/>
    </row>
    <row r="5377" spans="19:42">
      <c r="S5377" s="32"/>
      <c r="AP5377" s="30"/>
    </row>
    <row r="5378" spans="19:42">
      <c r="S5378" s="32"/>
      <c r="AP5378" s="30"/>
    </row>
    <row r="5379" spans="19:42">
      <c r="S5379" s="32"/>
      <c r="AP5379" s="30"/>
    </row>
    <row r="5380" spans="19:42">
      <c r="S5380" s="32"/>
      <c r="AP5380" s="30"/>
    </row>
    <row r="5381" spans="19:42">
      <c r="S5381" s="32"/>
      <c r="AP5381" s="30"/>
    </row>
    <row r="5382" spans="19:42">
      <c r="S5382" s="32"/>
      <c r="AP5382" s="30"/>
    </row>
    <row r="5383" spans="19:42">
      <c r="S5383" s="32"/>
      <c r="AP5383" s="30"/>
    </row>
    <row r="5384" spans="19:42">
      <c r="S5384" s="32"/>
      <c r="AP5384" s="30"/>
    </row>
    <row r="5385" spans="19:42">
      <c r="S5385" s="32"/>
      <c r="AP5385" s="30"/>
    </row>
    <row r="5386" spans="19:42">
      <c r="S5386" s="32"/>
      <c r="AP5386" s="30"/>
    </row>
    <row r="5387" spans="19:42">
      <c r="S5387" s="32"/>
      <c r="AP5387" s="30"/>
    </row>
    <row r="5388" spans="19:42">
      <c r="S5388" s="32"/>
      <c r="AP5388" s="30"/>
    </row>
    <row r="5389" spans="19:42">
      <c r="S5389" s="32"/>
      <c r="AP5389" s="30"/>
    </row>
    <row r="5390" spans="19:42">
      <c r="S5390" s="32"/>
      <c r="AP5390" s="30"/>
    </row>
    <row r="5391" spans="19:42">
      <c r="S5391" s="32"/>
      <c r="AP5391" s="30"/>
    </row>
    <row r="5392" spans="19:42">
      <c r="S5392" s="32"/>
      <c r="AP5392" s="30"/>
    </row>
    <row r="5393" spans="19:42">
      <c r="S5393" s="32"/>
      <c r="AP5393" s="30"/>
    </row>
    <row r="5394" spans="19:42">
      <c r="S5394" s="32"/>
      <c r="AP5394" s="30"/>
    </row>
    <row r="5395" spans="19:42">
      <c r="S5395" s="32"/>
      <c r="AP5395" s="30"/>
    </row>
    <row r="5396" spans="19:42">
      <c r="S5396" s="32"/>
      <c r="AP5396" s="30"/>
    </row>
    <row r="5397" spans="19:42">
      <c r="S5397" s="32"/>
      <c r="AP5397" s="30"/>
    </row>
    <row r="5398" spans="19:42">
      <c r="S5398" s="32"/>
      <c r="AP5398" s="30"/>
    </row>
    <row r="5399" spans="19:42">
      <c r="S5399" s="32"/>
      <c r="AP5399" s="30"/>
    </row>
    <row r="5400" spans="19:42">
      <c r="S5400" s="32"/>
      <c r="AP5400" s="30"/>
    </row>
    <row r="5401" spans="19:42">
      <c r="S5401" s="32"/>
      <c r="AP5401" s="30"/>
    </row>
    <row r="5402" spans="19:42">
      <c r="S5402" s="32"/>
      <c r="AP5402" s="30"/>
    </row>
    <row r="5403" spans="19:42">
      <c r="S5403" s="32"/>
      <c r="AP5403" s="30"/>
    </row>
    <row r="5404" spans="19:42">
      <c r="S5404" s="32"/>
      <c r="AP5404" s="30"/>
    </row>
    <row r="5405" spans="19:42">
      <c r="S5405" s="32"/>
      <c r="AP5405" s="30"/>
    </row>
    <row r="5406" spans="19:42">
      <c r="S5406" s="32"/>
      <c r="AP5406" s="30"/>
    </row>
    <row r="5407" spans="19:42">
      <c r="S5407" s="32"/>
      <c r="AP5407" s="30"/>
    </row>
    <row r="5408" spans="19:42">
      <c r="S5408" s="32"/>
      <c r="AP5408" s="30"/>
    </row>
    <row r="5409" spans="19:42">
      <c r="S5409" s="32"/>
      <c r="AP5409" s="30"/>
    </row>
    <row r="5410" spans="19:42">
      <c r="S5410" s="32"/>
      <c r="AP5410" s="30"/>
    </row>
    <row r="5411" spans="19:42">
      <c r="S5411" s="32"/>
      <c r="AP5411" s="30"/>
    </row>
    <row r="5412" spans="19:42">
      <c r="S5412" s="32"/>
      <c r="AP5412" s="30"/>
    </row>
    <row r="5413" spans="19:42">
      <c r="S5413" s="32"/>
      <c r="AP5413" s="30"/>
    </row>
    <row r="5414" spans="19:42">
      <c r="S5414" s="32"/>
      <c r="AP5414" s="30"/>
    </row>
    <row r="5415" spans="19:42">
      <c r="S5415" s="32"/>
      <c r="AP5415" s="30"/>
    </row>
    <row r="5416" spans="19:42">
      <c r="S5416" s="32"/>
      <c r="AP5416" s="30"/>
    </row>
    <row r="5417" spans="19:42">
      <c r="S5417" s="32"/>
      <c r="AP5417" s="30"/>
    </row>
    <row r="5418" spans="19:42">
      <c r="S5418" s="32"/>
      <c r="AP5418" s="30"/>
    </row>
    <row r="5419" spans="19:42">
      <c r="S5419" s="32"/>
      <c r="AP5419" s="30"/>
    </row>
    <row r="5420" spans="19:42">
      <c r="S5420" s="32"/>
      <c r="AP5420" s="30"/>
    </row>
    <row r="5421" spans="19:42">
      <c r="S5421" s="32"/>
      <c r="AP5421" s="30"/>
    </row>
    <row r="5422" spans="19:42">
      <c r="S5422" s="32"/>
      <c r="AP5422" s="30"/>
    </row>
    <row r="5423" spans="19:42">
      <c r="S5423" s="32"/>
      <c r="AP5423" s="30"/>
    </row>
    <row r="5424" spans="19:42">
      <c r="S5424" s="32"/>
      <c r="AP5424" s="30"/>
    </row>
    <row r="5425" spans="19:42">
      <c r="S5425" s="32"/>
      <c r="AP5425" s="30"/>
    </row>
    <row r="5426" spans="19:42">
      <c r="S5426" s="32"/>
      <c r="AP5426" s="30"/>
    </row>
    <row r="5427" spans="19:42">
      <c r="S5427" s="32"/>
      <c r="AP5427" s="30"/>
    </row>
    <row r="5428" spans="19:42">
      <c r="S5428" s="32"/>
      <c r="AP5428" s="30"/>
    </row>
    <row r="5429" spans="19:42">
      <c r="S5429" s="32"/>
      <c r="AP5429" s="30"/>
    </row>
    <row r="5430" spans="19:42">
      <c r="S5430" s="32"/>
      <c r="AP5430" s="30"/>
    </row>
    <row r="5431" spans="19:42">
      <c r="S5431" s="32"/>
      <c r="AP5431" s="30"/>
    </row>
    <row r="5432" spans="19:42">
      <c r="S5432" s="32"/>
      <c r="AP5432" s="30"/>
    </row>
    <row r="5433" spans="19:42">
      <c r="S5433" s="32"/>
      <c r="AP5433" s="30"/>
    </row>
    <row r="5434" spans="19:42">
      <c r="S5434" s="32"/>
      <c r="AP5434" s="30"/>
    </row>
    <row r="5435" spans="19:42">
      <c r="S5435" s="32"/>
      <c r="AP5435" s="30"/>
    </row>
    <row r="5436" spans="19:42">
      <c r="S5436" s="32"/>
      <c r="AP5436" s="30"/>
    </row>
    <row r="5437" spans="19:42">
      <c r="S5437" s="32"/>
      <c r="AP5437" s="30"/>
    </row>
    <row r="5438" spans="19:42">
      <c r="S5438" s="32"/>
      <c r="AP5438" s="30"/>
    </row>
    <row r="5439" spans="19:42">
      <c r="S5439" s="32"/>
      <c r="AP5439" s="30"/>
    </row>
    <row r="5440" spans="19:42">
      <c r="S5440" s="32"/>
      <c r="AP5440" s="30"/>
    </row>
    <row r="5441" spans="19:42">
      <c r="S5441" s="32"/>
      <c r="AP5441" s="30"/>
    </row>
    <row r="5442" spans="19:42">
      <c r="S5442" s="32"/>
      <c r="AP5442" s="30"/>
    </row>
    <row r="5443" spans="19:42">
      <c r="S5443" s="32"/>
      <c r="AP5443" s="30"/>
    </row>
    <row r="5444" spans="19:42">
      <c r="S5444" s="32"/>
      <c r="AP5444" s="30"/>
    </row>
    <row r="5445" spans="19:42">
      <c r="S5445" s="32"/>
      <c r="AP5445" s="30"/>
    </row>
    <row r="5446" spans="19:42">
      <c r="S5446" s="32"/>
      <c r="AP5446" s="30"/>
    </row>
    <row r="5447" spans="19:42">
      <c r="S5447" s="32"/>
      <c r="AP5447" s="30"/>
    </row>
    <row r="5448" spans="19:42">
      <c r="S5448" s="32"/>
      <c r="AP5448" s="30"/>
    </row>
    <row r="5449" spans="19:42">
      <c r="S5449" s="32"/>
      <c r="AP5449" s="30"/>
    </row>
    <row r="5450" spans="19:42">
      <c r="S5450" s="32"/>
      <c r="AP5450" s="30"/>
    </row>
    <row r="5451" spans="19:42">
      <c r="S5451" s="32"/>
      <c r="AP5451" s="30"/>
    </row>
    <row r="5452" spans="19:42">
      <c r="S5452" s="32"/>
      <c r="AP5452" s="30"/>
    </row>
    <row r="5453" spans="19:42">
      <c r="S5453" s="32"/>
      <c r="AP5453" s="30"/>
    </row>
    <row r="5454" spans="19:42">
      <c r="S5454" s="32"/>
      <c r="AP5454" s="30"/>
    </row>
    <row r="5455" spans="19:42">
      <c r="S5455" s="32"/>
      <c r="AP5455" s="30"/>
    </row>
    <row r="5456" spans="19:42">
      <c r="S5456" s="32"/>
      <c r="AP5456" s="30"/>
    </row>
    <row r="5457" spans="19:42">
      <c r="S5457" s="32"/>
      <c r="AP5457" s="30"/>
    </row>
    <row r="5458" spans="19:42">
      <c r="S5458" s="32"/>
      <c r="AP5458" s="30"/>
    </row>
    <row r="5459" spans="19:42">
      <c r="S5459" s="32"/>
      <c r="AP5459" s="30"/>
    </row>
    <row r="5460" spans="19:42">
      <c r="S5460" s="32"/>
      <c r="AP5460" s="30"/>
    </row>
    <row r="5461" spans="19:42">
      <c r="S5461" s="32"/>
      <c r="AP5461" s="30"/>
    </row>
    <row r="5462" spans="19:42">
      <c r="S5462" s="32"/>
      <c r="AP5462" s="30"/>
    </row>
    <row r="5463" spans="19:42">
      <c r="S5463" s="32"/>
      <c r="AP5463" s="30"/>
    </row>
    <row r="5464" spans="19:42">
      <c r="S5464" s="32"/>
      <c r="AP5464" s="30"/>
    </row>
    <row r="5465" spans="19:42">
      <c r="S5465" s="32"/>
      <c r="AP5465" s="30"/>
    </row>
    <row r="5466" spans="19:42">
      <c r="S5466" s="32"/>
      <c r="AP5466" s="30"/>
    </row>
    <row r="5467" spans="19:42">
      <c r="S5467" s="32"/>
      <c r="AP5467" s="30"/>
    </row>
    <row r="5468" spans="19:42">
      <c r="S5468" s="32"/>
      <c r="AP5468" s="30"/>
    </row>
    <row r="5469" spans="19:42">
      <c r="S5469" s="32"/>
      <c r="AP5469" s="30"/>
    </row>
    <row r="5470" spans="19:42">
      <c r="S5470" s="32"/>
      <c r="AP5470" s="30"/>
    </row>
    <row r="5471" spans="19:42">
      <c r="S5471" s="32"/>
      <c r="AP5471" s="30"/>
    </row>
    <row r="5472" spans="19:42">
      <c r="S5472" s="32"/>
      <c r="AP5472" s="30"/>
    </row>
    <row r="5473" spans="19:42">
      <c r="S5473" s="32"/>
      <c r="AP5473" s="30"/>
    </row>
    <row r="5474" spans="19:42">
      <c r="S5474" s="32"/>
      <c r="AP5474" s="30"/>
    </row>
    <row r="5475" spans="19:42">
      <c r="S5475" s="32"/>
      <c r="AP5475" s="30"/>
    </row>
    <row r="5476" spans="19:42">
      <c r="S5476" s="32"/>
      <c r="AP5476" s="30"/>
    </row>
    <row r="5477" spans="19:42">
      <c r="S5477" s="32"/>
      <c r="AP5477" s="30"/>
    </row>
    <row r="5478" spans="19:42">
      <c r="S5478" s="32"/>
      <c r="AP5478" s="30"/>
    </row>
    <row r="5479" spans="19:42">
      <c r="S5479" s="32"/>
      <c r="AP5479" s="30"/>
    </row>
    <row r="5480" spans="19:42">
      <c r="S5480" s="32"/>
      <c r="AP5480" s="30"/>
    </row>
    <row r="5481" spans="19:42">
      <c r="S5481" s="32"/>
      <c r="AP5481" s="30"/>
    </row>
    <row r="5482" spans="19:42">
      <c r="S5482" s="32"/>
      <c r="AP5482" s="30"/>
    </row>
    <row r="5483" spans="19:42">
      <c r="S5483" s="32"/>
      <c r="AP5483" s="30"/>
    </row>
    <row r="5484" spans="19:42">
      <c r="S5484" s="32"/>
      <c r="AP5484" s="30"/>
    </row>
    <row r="5485" spans="19:42">
      <c r="S5485" s="32"/>
      <c r="AP5485" s="30"/>
    </row>
    <row r="5486" spans="19:42">
      <c r="S5486" s="32"/>
      <c r="AP5486" s="30"/>
    </row>
    <row r="5487" spans="19:42">
      <c r="S5487" s="32"/>
      <c r="AP5487" s="30"/>
    </row>
    <row r="5488" spans="19:42">
      <c r="S5488" s="32"/>
      <c r="AP5488" s="30"/>
    </row>
    <row r="5489" spans="19:42">
      <c r="S5489" s="32"/>
      <c r="AP5489" s="30"/>
    </row>
    <row r="5490" spans="19:42">
      <c r="S5490" s="32"/>
      <c r="AP5490" s="30"/>
    </row>
    <row r="5491" spans="19:42">
      <c r="S5491" s="32"/>
      <c r="AP5491" s="30"/>
    </row>
    <row r="5492" spans="19:42">
      <c r="S5492" s="32"/>
      <c r="AP5492" s="30"/>
    </row>
    <row r="5493" spans="19:42">
      <c r="S5493" s="32"/>
      <c r="AP5493" s="30"/>
    </row>
    <row r="5494" spans="19:42">
      <c r="S5494" s="32"/>
      <c r="AP5494" s="30"/>
    </row>
    <row r="5495" spans="19:42">
      <c r="S5495" s="32"/>
      <c r="AP5495" s="30"/>
    </row>
    <row r="5496" spans="19:42">
      <c r="S5496" s="32"/>
      <c r="AP5496" s="30"/>
    </row>
    <row r="5497" spans="19:42">
      <c r="S5497" s="32"/>
      <c r="AP5497" s="30"/>
    </row>
    <row r="5498" spans="19:42">
      <c r="S5498" s="32"/>
      <c r="AP5498" s="30"/>
    </row>
    <row r="5499" spans="19:42">
      <c r="S5499" s="32"/>
      <c r="AP5499" s="30"/>
    </row>
    <row r="5500" spans="19:42">
      <c r="S5500" s="32"/>
      <c r="AP5500" s="30"/>
    </row>
    <row r="5501" spans="19:42">
      <c r="S5501" s="32"/>
      <c r="AP5501" s="30"/>
    </row>
    <row r="5502" spans="19:42">
      <c r="S5502" s="32"/>
      <c r="AP5502" s="30"/>
    </row>
    <row r="5503" spans="19:42">
      <c r="S5503" s="32"/>
      <c r="AP5503" s="30"/>
    </row>
    <row r="5504" spans="19:42">
      <c r="S5504" s="32"/>
      <c r="AP5504" s="30"/>
    </row>
    <row r="5505" spans="19:42">
      <c r="S5505" s="32"/>
      <c r="AP5505" s="30"/>
    </row>
    <row r="5506" spans="19:42">
      <c r="S5506" s="32"/>
      <c r="AP5506" s="30"/>
    </row>
    <row r="5507" spans="19:42">
      <c r="S5507" s="32"/>
      <c r="AP5507" s="30"/>
    </row>
    <row r="5508" spans="19:42">
      <c r="S5508" s="32"/>
      <c r="AP5508" s="30"/>
    </row>
    <row r="5509" spans="19:42">
      <c r="S5509" s="32"/>
      <c r="AP5509" s="30"/>
    </row>
    <row r="5510" spans="19:42">
      <c r="S5510" s="32"/>
      <c r="AP5510" s="30"/>
    </row>
    <row r="5511" spans="19:42">
      <c r="S5511" s="32"/>
      <c r="AP5511" s="30"/>
    </row>
    <row r="5512" spans="19:42">
      <c r="S5512" s="32"/>
      <c r="AP5512" s="30"/>
    </row>
    <row r="5513" spans="19:42">
      <c r="S5513" s="32"/>
      <c r="AP5513" s="30"/>
    </row>
    <row r="5514" spans="19:42">
      <c r="S5514" s="32"/>
      <c r="AP5514" s="30"/>
    </row>
    <row r="5515" spans="19:42">
      <c r="S5515" s="32"/>
      <c r="AP5515" s="30"/>
    </row>
    <row r="5516" spans="19:42">
      <c r="S5516" s="32"/>
      <c r="AP5516" s="30"/>
    </row>
    <row r="5517" spans="19:42">
      <c r="S5517" s="32"/>
      <c r="AP5517" s="30"/>
    </row>
    <row r="5518" spans="19:42">
      <c r="S5518" s="32"/>
      <c r="AP5518" s="30"/>
    </row>
    <row r="5519" spans="19:42">
      <c r="S5519" s="32"/>
      <c r="AP5519" s="30"/>
    </row>
    <row r="5520" spans="19:42">
      <c r="S5520" s="32"/>
      <c r="AP5520" s="30"/>
    </row>
    <row r="5521" spans="19:42">
      <c r="S5521" s="32"/>
      <c r="AP5521" s="30"/>
    </row>
    <row r="5522" spans="19:42">
      <c r="S5522" s="32"/>
      <c r="AP5522" s="30"/>
    </row>
    <row r="5523" spans="19:42">
      <c r="S5523" s="32"/>
      <c r="AP5523" s="30"/>
    </row>
    <row r="5524" spans="19:42">
      <c r="S5524" s="32"/>
      <c r="AP5524" s="30"/>
    </row>
    <row r="5525" spans="19:42">
      <c r="S5525" s="32"/>
      <c r="AP5525" s="30"/>
    </row>
    <row r="5526" spans="19:42">
      <c r="S5526" s="32"/>
      <c r="AP5526" s="30"/>
    </row>
    <row r="5527" spans="19:42">
      <c r="S5527" s="32"/>
      <c r="AP5527" s="30"/>
    </row>
    <row r="5528" spans="19:42">
      <c r="S5528" s="32"/>
      <c r="AP5528" s="30"/>
    </row>
    <row r="5529" spans="19:42">
      <c r="S5529" s="32"/>
      <c r="AP5529" s="30"/>
    </row>
    <row r="5530" spans="19:42">
      <c r="S5530" s="32"/>
      <c r="AP5530" s="30"/>
    </row>
    <row r="5531" spans="19:42">
      <c r="S5531" s="32"/>
      <c r="AP5531" s="30"/>
    </row>
    <row r="5532" spans="19:42">
      <c r="S5532" s="32"/>
      <c r="AP5532" s="30"/>
    </row>
    <row r="5533" spans="19:42">
      <c r="S5533" s="32"/>
      <c r="AP5533" s="30"/>
    </row>
    <row r="5534" spans="19:42">
      <c r="S5534" s="32"/>
      <c r="AP5534" s="30"/>
    </row>
    <row r="5535" spans="19:42">
      <c r="S5535" s="32"/>
      <c r="AP5535" s="30"/>
    </row>
    <row r="5536" spans="19:42">
      <c r="S5536" s="32"/>
      <c r="AP5536" s="30"/>
    </row>
    <row r="5537" spans="19:42">
      <c r="S5537" s="32"/>
      <c r="AP5537" s="30"/>
    </row>
    <row r="5538" spans="19:42">
      <c r="S5538" s="32"/>
      <c r="AP5538" s="30"/>
    </row>
    <row r="5539" spans="19:42">
      <c r="S5539" s="32"/>
      <c r="AP5539" s="30"/>
    </row>
    <row r="5540" spans="19:42">
      <c r="S5540" s="32"/>
      <c r="AP5540" s="30"/>
    </row>
    <row r="5541" spans="19:42">
      <c r="S5541" s="32"/>
      <c r="AP5541" s="30"/>
    </row>
    <row r="5542" spans="19:42">
      <c r="S5542" s="32"/>
      <c r="AP5542" s="30"/>
    </row>
    <row r="5543" spans="19:42">
      <c r="S5543" s="32"/>
      <c r="AP5543" s="30"/>
    </row>
    <row r="5544" spans="19:42">
      <c r="S5544" s="32"/>
      <c r="AP5544" s="30"/>
    </row>
    <row r="5545" spans="19:42">
      <c r="S5545" s="32"/>
      <c r="AP5545" s="30"/>
    </row>
    <row r="5546" spans="19:42">
      <c r="S5546" s="32"/>
      <c r="AP5546" s="30"/>
    </row>
    <row r="5547" spans="19:42">
      <c r="S5547" s="32"/>
      <c r="AP5547" s="30"/>
    </row>
    <row r="5548" spans="19:42">
      <c r="S5548" s="32"/>
      <c r="AP5548" s="30"/>
    </row>
    <row r="5549" spans="19:42">
      <c r="S5549" s="32"/>
      <c r="AP5549" s="30"/>
    </row>
    <row r="5550" spans="19:42">
      <c r="S5550" s="32"/>
      <c r="AP5550" s="30"/>
    </row>
    <row r="5551" spans="19:42">
      <c r="S5551" s="32"/>
      <c r="AP5551" s="30"/>
    </row>
    <row r="5552" spans="19:42">
      <c r="S5552" s="32"/>
      <c r="AP5552" s="30"/>
    </row>
    <row r="5553" spans="19:42">
      <c r="S5553" s="32"/>
      <c r="AP5553" s="30"/>
    </row>
    <row r="5554" spans="19:42">
      <c r="S5554" s="32"/>
      <c r="AP5554" s="30"/>
    </row>
    <row r="5555" spans="19:42">
      <c r="S5555" s="32"/>
      <c r="AP5555" s="30"/>
    </row>
    <row r="5556" spans="19:42">
      <c r="S5556" s="32"/>
      <c r="AP5556" s="30"/>
    </row>
    <row r="5557" spans="19:42">
      <c r="S5557" s="32"/>
      <c r="AP5557" s="30"/>
    </row>
    <row r="5558" spans="19:42">
      <c r="S5558" s="32"/>
      <c r="AP5558" s="30"/>
    </row>
    <row r="5559" spans="19:42">
      <c r="S5559" s="32"/>
      <c r="AP5559" s="30"/>
    </row>
    <row r="5560" spans="19:42">
      <c r="S5560" s="32"/>
      <c r="AP5560" s="30"/>
    </row>
    <row r="5561" spans="19:42">
      <c r="S5561" s="32"/>
      <c r="AP5561" s="30"/>
    </row>
    <row r="5562" spans="19:42">
      <c r="S5562" s="32"/>
      <c r="AP5562" s="30"/>
    </row>
    <row r="5563" spans="19:42">
      <c r="S5563" s="32"/>
      <c r="AP5563" s="30"/>
    </row>
    <row r="5564" spans="19:42">
      <c r="S5564" s="32"/>
      <c r="AP5564" s="30"/>
    </row>
    <row r="5565" spans="19:42">
      <c r="S5565" s="32"/>
      <c r="AP5565" s="30"/>
    </row>
    <row r="5566" spans="19:42">
      <c r="S5566" s="32"/>
      <c r="AP5566" s="30"/>
    </row>
    <row r="5567" spans="19:42">
      <c r="S5567" s="32"/>
      <c r="AP5567" s="30"/>
    </row>
    <row r="5568" spans="19:42">
      <c r="S5568" s="32"/>
      <c r="AP5568" s="30"/>
    </row>
    <row r="5569" spans="19:42">
      <c r="S5569" s="32"/>
      <c r="AP5569" s="30"/>
    </row>
    <row r="5570" spans="19:42">
      <c r="S5570" s="32"/>
      <c r="AP5570" s="30"/>
    </row>
    <row r="5571" spans="19:42">
      <c r="S5571" s="32"/>
      <c r="AP5571" s="30"/>
    </row>
    <row r="5572" spans="19:42">
      <c r="S5572" s="32"/>
      <c r="AP5572" s="30"/>
    </row>
    <row r="5573" spans="19:42">
      <c r="S5573" s="32"/>
      <c r="AP5573" s="30"/>
    </row>
    <row r="5574" spans="19:42">
      <c r="S5574" s="32"/>
      <c r="AP5574" s="30"/>
    </row>
    <row r="5575" spans="19:42">
      <c r="S5575" s="32"/>
      <c r="AP5575" s="30"/>
    </row>
    <row r="5576" spans="19:42">
      <c r="S5576" s="32"/>
      <c r="AP5576" s="30"/>
    </row>
    <row r="5577" spans="19:42">
      <c r="S5577" s="32"/>
      <c r="AP5577" s="30"/>
    </row>
    <row r="5578" spans="19:42">
      <c r="S5578" s="32"/>
      <c r="AP5578" s="30"/>
    </row>
    <row r="5579" spans="19:42">
      <c r="S5579" s="32"/>
      <c r="AP5579" s="30"/>
    </row>
    <row r="5580" spans="19:42">
      <c r="S5580" s="32"/>
      <c r="AP5580" s="30"/>
    </row>
    <row r="5581" spans="19:42">
      <c r="S5581" s="32"/>
      <c r="AP5581" s="30"/>
    </row>
    <row r="5582" spans="19:42">
      <c r="S5582" s="32"/>
      <c r="AP5582" s="30"/>
    </row>
    <row r="5583" spans="19:42">
      <c r="S5583" s="32"/>
      <c r="AP5583" s="30"/>
    </row>
    <row r="5584" spans="19:42">
      <c r="S5584" s="32"/>
      <c r="AP5584" s="30"/>
    </row>
    <row r="5585" spans="19:42">
      <c r="S5585" s="32"/>
      <c r="AP5585" s="30"/>
    </row>
    <row r="5586" spans="19:42">
      <c r="S5586" s="32"/>
      <c r="AP5586" s="30"/>
    </row>
    <row r="5587" spans="19:42">
      <c r="S5587" s="32"/>
      <c r="AP5587" s="30"/>
    </row>
    <row r="5588" spans="19:42">
      <c r="S5588" s="32"/>
      <c r="AP5588" s="30"/>
    </row>
    <row r="5589" spans="19:42">
      <c r="S5589" s="32"/>
      <c r="AP5589" s="30"/>
    </row>
    <row r="5590" spans="19:42">
      <c r="S5590" s="32"/>
      <c r="AP5590" s="30"/>
    </row>
    <row r="5591" spans="19:42">
      <c r="S5591" s="32"/>
      <c r="AP5591" s="30"/>
    </row>
    <row r="5592" spans="19:42">
      <c r="S5592" s="32"/>
      <c r="AP5592" s="30"/>
    </row>
    <row r="5593" spans="19:42">
      <c r="S5593" s="32"/>
      <c r="AP5593" s="30"/>
    </row>
    <row r="5594" spans="19:42">
      <c r="S5594" s="32"/>
      <c r="AP5594" s="30"/>
    </row>
    <row r="5595" spans="19:42">
      <c r="S5595" s="32"/>
      <c r="AP5595" s="30"/>
    </row>
    <row r="5596" spans="19:42">
      <c r="S5596" s="32"/>
      <c r="AP5596" s="30"/>
    </row>
    <row r="5597" spans="19:42">
      <c r="S5597" s="32"/>
      <c r="AP5597" s="30"/>
    </row>
    <row r="5598" spans="19:42">
      <c r="S5598" s="32"/>
      <c r="AP5598" s="30"/>
    </row>
    <row r="5599" spans="19:42">
      <c r="S5599" s="32"/>
      <c r="AP5599" s="30"/>
    </row>
    <row r="5600" spans="19:42">
      <c r="S5600" s="32"/>
      <c r="AP5600" s="30"/>
    </row>
    <row r="5601" spans="19:42">
      <c r="S5601" s="32"/>
      <c r="AP5601" s="30"/>
    </row>
    <row r="5602" spans="19:42">
      <c r="S5602" s="32"/>
      <c r="AP5602" s="30"/>
    </row>
    <row r="5603" spans="19:42">
      <c r="S5603" s="32"/>
      <c r="AP5603" s="30"/>
    </row>
    <row r="5604" spans="19:42">
      <c r="S5604" s="32"/>
      <c r="AP5604" s="30"/>
    </row>
    <row r="5605" spans="19:42">
      <c r="S5605" s="32"/>
      <c r="AP5605" s="30"/>
    </row>
    <row r="5606" spans="19:42">
      <c r="S5606" s="32"/>
      <c r="AP5606" s="30"/>
    </row>
    <row r="5607" spans="19:42">
      <c r="S5607" s="32"/>
      <c r="AP5607" s="30"/>
    </row>
    <row r="5608" spans="19:42">
      <c r="S5608" s="32"/>
      <c r="AP5608" s="30"/>
    </row>
    <row r="5609" spans="19:42">
      <c r="S5609" s="32"/>
      <c r="AP5609" s="30"/>
    </row>
    <row r="5610" spans="19:42">
      <c r="S5610" s="32"/>
      <c r="AP5610" s="30"/>
    </row>
    <row r="5611" spans="19:42">
      <c r="S5611" s="32"/>
      <c r="AP5611" s="30"/>
    </row>
    <row r="5612" spans="19:42">
      <c r="S5612" s="32"/>
      <c r="AP5612" s="30"/>
    </row>
    <row r="5613" spans="19:42">
      <c r="S5613" s="32"/>
      <c r="AP5613" s="30"/>
    </row>
    <row r="5614" spans="19:42">
      <c r="S5614" s="32"/>
      <c r="AP5614" s="30"/>
    </row>
    <row r="5615" spans="19:42">
      <c r="S5615" s="32"/>
      <c r="AP5615" s="30"/>
    </row>
    <row r="5616" spans="19:42">
      <c r="S5616" s="32"/>
      <c r="AP5616" s="30"/>
    </row>
    <row r="5617" spans="19:42">
      <c r="S5617" s="32"/>
      <c r="AP5617" s="30"/>
    </row>
    <row r="5618" spans="19:42">
      <c r="S5618" s="32"/>
      <c r="AP5618" s="30"/>
    </row>
    <row r="5619" spans="19:42">
      <c r="S5619" s="32"/>
      <c r="AP5619" s="30"/>
    </row>
    <row r="5620" spans="19:42">
      <c r="S5620" s="32"/>
      <c r="AP5620" s="30"/>
    </row>
    <row r="5621" spans="19:42">
      <c r="S5621" s="32"/>
      <c r="AP5621" s="30"/>
    </row>
    <row r="5622" spans="19:42">
      <c r="S5622" s="32"/>
      <c r="AP5622" s="30"/>
    </row>
    <row r="5623" spans="19:42">
      <c r="S5623" s="32"/>
      <c r="AP5623" s="30"/>
    </row>
    <row r="5624" spans="19:42">
      <c r="S5624" s="32"/>
      <c r="AP5624" s="30"/>
    </row>
    <row r="5625" spans="19:42">
      <c r="S5625" s="32"/>
      <c r="AP5625" s="30"/>
    </row>
    <row r="5626" spans="19:42">
      <c r="S5626" s="32"/>
      <c r="AP5626" s="30"/>
    </row>
    <row r="5627" spans="19:42">
      <c r="S5627" s="32"/>
      <c r="AP5627" s="30"/>
    </row>
    <row r="5628" spans="19:42">
      <c r="S5628" s="32"/>
      <c r="AP5628" s="30"/>
    </row>
    <row r="5629" spans="19:42">
      <c r="S5629" s="32"/>
      <c r="AP5629" s="30"/>
    </row>
    <row r="5630" spans="19:42">
      <c r="S5630" s="32"/>
      <c r="AP5630" s="30"/>
    </row>
    <row r="5631" spans="19:42">
      <c r="S5631" s="32"/>
      <c r="AP5631" s="30"/>
    </row>
    <row r="5632" spans="19:42">
      <c r="S5632" s="32"/>
      <c r="AP5632" s="30"/>
    </row>
    <row r="5633" spans="19:42">
      <c r="S5633" s="32"/>
      <c r="AP5633" s="30"/>
    </row>
    <row r="5634" spans="19:42">
      <c r="S5634" s="32"/>
      <c r="AP5634" s="30"/>
    </row>
    <row r="5635" spans="19:42">
      <c r="S5635" s="32"/>
      <c r="AP5635" s="30"/>
    </row>
    <row r="5636" spans="19:42">
      <c r="S5636" s="32"/>
      <c r="AP5636" s="30"/>
    </row>
    <row r="5637" spans="19:42">
      <c r="S5637" s="32"/>
      <c r="AP5637" s="30"/>
    </row>
    <row r="5638" spans="19:42">
      <c r="S5638" s="32"/>
      <c r="AP5638" s="30"/>
    </row>
    <row r="5639" spans="19:42">
      <c r="S5639" s="32"/>
      <c r="AP5639" s="30"/>
    </row>
    <row r="5640" spans="19:42">
      <c r="S5640" s="32"/>
      <c r="AP5640" s="30"/>
    </row>
    <row r="5641" spans="19:42">
      <c r="S5641" s="32"/>
      <c r="AP5641" s="30"/>
    </row>
    <row r="5642" spans="19:42">
      <c r="S5642" s="32"/>
      <c r="AP5642" s="30"/>
    </row>
    <row r="5643" spans="19:42">
      <c r="S5643" s="32"/>
      <c r="AP5643" s="30"/>
    </row>
    <row r="5644" spans="19:42">
      <c r="S5644" s="32"/>
      <c r="AP5644" s="30"/>
    </row>
    <row r="5645" spans="19:42">
      <c r="S5645" s="32"/>
      <c r="AP5645" s="30"/>
    </row>
    <row r="5646" spans="19:42">
      <c r="S5646" s="32"/>
      <c r="AP5646" s="30"/>
    </row>
    <row r="5647" spans="19:42">
      <c r="S5647" s="32"/>
      <c r="AP5647" s="30"/>
    </row>
    <row r="5648" spans="19:42">
      <c r="S5648" s="32"/>
      <c r="AP5648" s="30"/>
    </row>
    <row r="5649" spans="19:42">
      <c r="S5649" s="32"/>
      <c r="AP5649" s="30"/>
    </row>
    <row r="5650" spans="19:42">
      <c r="S5650" s="32"/>
      <c r="AP5650" s="30"/>
    </row>
    <row r="5651" spans="19:42">
      <c r="S5651" s="32"/>
      <c r="AP5651" s="30"/>
    </row>
    <row r="5652" spans="19:42">
      <c r="S5652" s="32"/>
      <c r="AP5652" s="30"/>
    </row>
    <row r="5653" spans="19:42">
      <c r="S5653" s="32"/>
      <c r="AP5653" s="30"/>
    </row>
    <row r="5654" spans="19:42">
      <c r="S5654" s="32"/>
      <c r="AP5654" s="30"/>
    </row>
    <row r="5655" spans="19:42">
      <c r="S5655" s="32"/>
      <c r="AP5655" s="30"/>
    </row>
    <row r="5656" spans="19:42">
      <c r="S5656" s="32"/>
      <c r="AP5656" s="30"/>
    </row>
    <row r="5657" spans="19:42">
      <c r="S5657" s="32"/>
      <c r="AP5657" s="30"/>
    </row>
    <row r="5658" spans="19:42">
      <c r="S5658" s="32"/>
      <c r="AP5658" s="30"/>
    </row>
    <row r="5659" spans="19:42">
      <c r="S5659" s="32"/>
      <c r="AP5659" s="30"/>
    </row>
    <row r="5660" spans="19:42">
      <c r="S5660" s="32"/>
      <c r="AP5660" s="30"/>
    </row>
    <row r="5661" spans="19:42">
      <c r="S5661" s="32"/>
      <c r="AP5661" s="30"/>
    </row>
    <row r="5662" spans="19:42">
      <c r="S5662" s="32"/>
      <c r="AP5662" s="30"/>
    </row>
    <row r="5663" spans="19:42">
      <c r="S5663" s="32"/>
      <c r="AP5663" s="30"/>
    </row>
    <row r="5664" spans="19:42">
      <c r="S5664" s="32"/>
      <c r="AP5664" s="30"/>
    </row>
    <row r="5665" spans="19:42">
      <c r="S5665" s="32"/>
      <c r="AP5665" s="30"/>
    </row>
    <row r="5666" spans="19:42">
      <c r="S5666" s="32"/>
      <c r="AP5666" s="30"/>
    </row>
    <row r="5667" spans="19:42">
      <c r="S5667" s="32"/>
      <c r="AP5667" s="30"/>
    </row>
    <row r="5668" spans="19:42">
      <c r="S5668" s="32"/>
      <c r="AP5668" s="30"/>
    </row>
    <row r="5669" spans="19:42">
      <c r="S5669" s="32"/>
      <c r="AP5669" s="30"/>
    </row>
    <row r="5670" spans="19:42">
      <c r="S5670" s="32"/>
      <c r="AP5670" s="30"/>
    </row>
    <row r="5671" spans="19:42">
      <c r="S5671" s="32"/>
      <c r="AP5671" s="30"/>
    </row>
    <row r="5672" spans="19:42">
      <c r="S5672" s="32"/>
      <c r="AP5672" s="30"/>
    </row>
    <row r="5673" spans="19:42">
      <c r="S5673" s="32"/>
      <c r="AP5673" s="30"/>
    </row>
    <row r="5674" spans="19:42">
      <c r="S5674" s="32"/>
      <c r="AP5674" s="30"/>
    </row>
    <row r="5675" spans="19:42">
      <c r="S5675" s="32"/>
      <c r="AP5675" s="30"/>
    </row>
    <row r="5676" spans="19:42">
      <c r="S5676" s="32"/>
      <c r="AP5676" s="30"/>
    </row>
    <row r="5677" spans="19:42">
      <c r="S5677" s="32"/>
      <c r="AP5677" s="30"/>
    </row>
    <row r="5678" spans="19:42">
      <c r="S5678" s="32"/>
      <c r="AP5678" s="30"/>
    </row>
    <row r="5679" spans="19:42">
      <c r="S5679" s="32"/>
      <c r="AP5679" s="30"/>
    </row>
    <row r="5680" spans="19:42">
      <c r="S5680" s="32"/>
      <c r="AP5680" s="30"/>
    </row>
    <row r="5681" spans="19:42">
      <c r="S5681" s="32"/>
      <c r="AP5681" s="30"/>
    </row>
    <row r="5682" spans="19:42">
      <c r="S5682" s="32"/>
      <c r="AP5682" s="30"/>
    </row>
    <row r="5683" spans="19:42">
      <c r="S5683" s="32"/>
      <c r="AP5683" s="30"/>
    </row>
    <row r="5684" spans="19:42">
      <c r="S5684" s="32"/>
      <c r="AP5684" s="30"/>
    </row>
    <row r="5685" spans="19:42">
      <c r="S5685" s="32"/>
      <c r="AP5685" s="30"/>
    </row>
    <row r="5686" spans="19:42">
      <c r="S5686" s="32"/>
      <c r="AP5686" s="30"/>
    </row>
    <row r="5687" spans="19:42">
      <c r="S5687" s="32"/>
      <c r="AP5687" s="30"/>
    </row>
    <row r="5688" spans="19:42">
      <c r="S5688" s="32"/>
      <c r="AP5688" s="30"/>
    </row>
    <row r="5689" spans="19:42">
      <c r="S5689" s="32"/>
      <c r="AP5689" s="30"/>
    </row>
    <row r="5690" spans="19:42">
      <c r="S5690" s="32"/>
      <c r="AP5690" s="30"/>
    </row>
    <row r="5691" spans="19:42">
      <c r="S5691" s="32"/>
      <c r="AP5691" s="30"/>
    </row>
    <row r="5692" spans="19:42">
      <c r="S5692" s="32"/>
      <c r="AP5692" s="30"/>
    </row>
    <row r="5693" spans="19:42">
      <c r="S5693" s="32"/>
      <c r="AP5693" s="30"/>
    </row>
    <row r="5694" spans="19:42">
      <c r="S5694" s="32"/>
      <c r="AP5694" s="30"/>
    </row>
    <row r="5695" spans="19:42">
      <c r="S5695" s="32"/>
      <c r="AP5695" s="30"/>
    </row>
    <row r="5696" spans="19:42">
      <c r="S5696" s="32"/>
      <c r="AP5696" s="30"/>
    </row>
    <row r="5697" spans="19:42">
      <c r="S5697" s="32"/>
      <c r="AP5697" s="30"/>
    </row>
    <row r="5698" spans="19:42">
      <c r="S5698" s="32"/>
      <c r="AP5698" s="30"/>
    </row>
    <row r="5699" spans="19:42">
      <c r="S5699" s="32"/>
      <c r="AP5699" s="30"/>
    </row>
    <row r="5700" spans="19:42">
      <c r="S5700" s="32"/>
      <c r="AP5700" s="30"/>
    </row>
    <row r="5701" spans="19:42">
      <c r="S5701" s="32"/>
      <c r="AP5701" s="30"/>
    </row>
    <row r="5702" spans="19:42">
      <c r="S5702" s="32"/>
      <c r="AP5702" s="30"/>
    </row>
    <row r="5703" spans="19:42">
      <c r="S5703" s="32"/>
      <c r="AP5703" s="30"/>
    </row>
    <row r="5704" spans="19:42">
      <c r="S5704" s="32"/>
      <c r="AP5704" s="30"/>
    </row>
    <row r="5705" spans="19:42">
      <c r="S5705" s="32"/>
      <c r="AP5705" s="30"/>
    </row>
    <row r="5706" spans="19:42">
      <c r="S5706" s="32"/>
      <c r="AP5706" s="30"/>
    </row>
    <row r="5707" spans="19:42">
      <c r="S5707" s="32"/>
      <c r="AP5707" s="30"/>
    </row>
    <row r="5708" spans="19:42">
      <c r="S5708" s="32"/>
      <c r="AP5708" s="30"/>
    </row>
    <row r="5709" spans="19:42">
      <c r="S5709" s="32"/>
      <c r="AP5709" s="30"/>
    </row>
    <row r="5710" spans="19:42">
      <c r="S5710" s="32"/>
      <c r="AP5710" s="30"/>
    </row>
    <row r="5711" spans="19:42">
      <c r="S5711" s="32"/>
      <c r="AP5711" s="30"/>
    </row>
    <row r="5712" spans="19:42">
      <c r="S5712" s="32"/>
      <c r="AP5712" s="30"/>
    </row>
    <row r="5713" spans="19:42">
      <c r="S5713" s="32"/>
      <c r="AP5713" s="30"/>
    </row>
    <row r="5714" spans="19:42">
      <c r="S5714" s="32"/>
      <c r="AP5714" s="30"/>
    </row>
    <row r="5715" spans="19:42">
      <c r="S5715" s="32"/>
      <c r="AP5715" s="30"/>
    </row>
    <row r="5716" spans="19:42">
      <c r="S5716" s="32"/>
      <c r="AP5716" s="30"/>
    </row>
    <row r="5717" spans="19:42">
      <c r="S5717" s="32"/>
      <c r="AP5717" s="30"/>
    </row>
    <row r="5718" spans="19:42">
      <c r="S5718" s="32"/>
      <c r="AP5718" s="30"/>
    </row>
    <row r="5719" spans="19:42">
      <c r="S5719" s="32"/>
      <c r="AP5719" s="30"/>
    </row>
    <row r="5720" spans="19:42">
      <c r="S5720" s="32"/>
      <c r="AP5720" s="30"/>
    </row>
    <row r="5721" spans="19:42">
      <c r="S5721" s="32"/>
      <c r="AP5721" s="30"/>
    </row>
    <row r="5722" spans="19:42">
      <c r="S5722" s="32"/>
      <c r="AP5722" s="30"/>
    </row>
    <row r="5723" spans="19:42">
      <c r="S5723" s="32"/>
      <c r="AP5723" s="30"/>
    </row>
    <row r="5724" spans="19:42">
      <c r="S5724" s="32"/>
      <c r="AP5724" s="30"/>
    </row>
    <row r="5725" spans="19:42">
      <c r="S5725" s="32"/>
      <c r="AP5725" s="30"/>
    </row>
    <row r="5726" spans="19:42">
      <c r="S5726" s="32"/>
      <c r="AP5726" s="30"/>
    </row>
    <row r="5727" spans="19:42">
      <c r="S5727" s="32"/>
      <c r="AP5727" s="30"/>
    </row>
    <row r="5728" spans="19:42">
      <c r="S5728" s="32"/>
      <c r="AP5728" s="30"/>
    </row>
    <row r="5729" spans="19:42">
      <c r="S5729" s="32"/>
      <c r="AP5729" s="30"/>
    </row>
    <row r="5730" spans="19:42">
      <c r="S5730" s="32"/>
      <c r="AP5730" s="30"/>
    </row>
    <row r="5731" spans="19:42">
      <c r="S5731" s="32"/>
      <c r="AP5731" s="30"/>
    </row>
    <row r="5732" spans="19:42">
      <c r="S5732" s="32"/>
      <c r="AP5732" s="30"/>
    </row>
    <row r="5733" spans="19:42">
      <c r="S5733" s="32"/>
      <c r="AP5733" s="30"/>
    </row>
    <row r="5734" spans="19:42">
      <c r="S5734" s="32"/>
      <c r="AP5734" s="30"/>
    </row>
    <row r="5735" spans="19:42">
      <c r="S5735" s="32"/>
      <c r="AP5735" s="30"/>
    </row>
    <row r="5736" spans="19:42">
      <c r="S5736" s="32"/>
      <c r="AP5736" s="30"/>
    </row>
    <row r="5737" spans="19:42">
      <c r="S5737" s="32"/>
      <c r="AP5737" s="30"/>
    </row>
    <row r="5738" spans="19:42">
      <c r="S5738" s="32"/>
      <c r="AP5738" s="30"/>
    </row>
    <row r="5739" spans="19:42">
      <c r="S5739" s="32"/>
      <c r="AP5739" s="30"/>
    </row>
    <row r="5740" spans="19:42">
      <c r="S5740" s="32"/>
      <c r="AP5740" s="30"/>
    </row>
    <row r="5741" spans="19:42">
      <c r="S5741" s="32"/>
      <c r="AP5741" s="30"/>
    </row>
    <row r="5742" spans="19:42">
      <c r="S5742" s="32"/>
      <c r="AP5742" s="30"/>
    </row>
    <row r="5743" spans="19:42">
      <c r="S5743" s="32"/>
      <c r="AP5743" s="30"/>
    </row>
    <row r="5744" spans="19:42">
      <c r="S5744" s="32"/>
      <c r="AP5744" s="30"/>
    </row>
    <row r="5745" spans="19:42">
      <c r="S5745" s="32"/>
      <c r="AP5745" s="30"/>
    </row>
    <row r="5746" spans="19:42">
      <c r="S5746" s="32"/>
      <c r="AP5746" s="30"/>
    </row>
    <row r="5747" spans="19:42">
      <c r="S5747" s="32"/>
      <c r="AP5747" s="30"/>
    </row>
    <row r="5748" spans="19:42">
      <c r="S5748" s="32"/>
      <c r="AP5748" s="30"/>
    </row>
    <row r="5749" spans="19:42">
      <c r="S5749" s="32"/>
      <c r="AP5749" s="30"/>
    </row>
    <row r="5750" spans="19:42">
      <c r="S5750" s="32"/>
      <c r="AP5750" s="30"/>
    </row>
    <row r="5751" spans="19:42">
      <c r="S5751" s="32"/>
      <c r="AP5751" s="30"/>
    </row>
    <row r="5752" spans="19:42">
      <c r="S5752" s="32"/>
      <c r="AP5752" s="30"/>
    </row>
    <row r="5753" spans="19:42">
      <c r="S5753" s="32"/>
      <c r="AP5753" s="30"/>
    </row>
    <row r="5754" spans="19:42">
      <c r="S5754" s="32"/>
      <c r="AP5754" s="30"/>
    </row>
    <row r="5755" spans="19:42">
      <c r="S5755" s="32"/>
      <c r="AP5755" s="30"/>
    </row>
    <row r="5756" spans="19:42">
      <c r="S5756" s="32"/>
      <c r="AP5756" s="30"/>
    </row>
    <row r="5757" spans="19:42">
      <c r="S5757" s="32"/>
      <c r="AP5757" s="30"/>
    </row>
    <row r="5758" spans="19:42">
      <c r="S5758" s="32"/>
      <c r="AP5758" s="30"/>
    </row>
    <row r="5759" spans="19:42">
      <c r="S5759" s="32"/>
      <c r="AP5759" s="30"/>
    </row>
    <row r="5760" spans="19:42">
      <c r="S5760" s="32"/>
      <c r="AP5760" s="30"/>
    </row>
    <row r="5761" spans="19:42">
      <c r="S5761" s="32"/>
      <c r="AP5761" s="30"/>
    </row>
    <row r="5762" spans="19:42">
      <c r="S5762" s="32"/>
      <c r="AP5762" s="30"/>
    </row>
    <row r="5763" spans="19:42">
      <c r="S5763" s="32"/>
      <c r="AP5763" s="30"/>
    </row>
    <row r="5764" spans="19:42">
      <c r="S5764" s="32"/>
      <c r="AP5764" s="30"/>
    </row>
    <row r="5765" spans="19:42">
      <c r="S5765" s="32"/>
      <c r="AP5765" s="30"/>
    </row>
    <row r="5766" spans="19:42">
      <c r="S5766" s="32"/>
      <c r="AP5766" s="30"/>
    </row>
    <row r="5767" spans="19:42">
      <c r="S5767" s="32"/>
      <c r="AP5767" s="30"/>
    </row>
    <row r="5768" spans="19:42">
      <c r="S5768" s="32"/>
      <c r="AP5768" s="30"/>
    </row>
    <row r="5769" spans="19:42">
      <c r="S5769" s="32"/>
      <c r="AP5769" s="30"/>
    </row>
    <row r="5770" spans="19:42">
      <c r="S5770" s="32"/>
      <c r="AP5770" s="30"/>
    </row>
    <row r="5771" spans="19:42">
      <c r="S5771" s="32"/>
      <c r="AP5771" s="30"/>
    </row>
    <row r="5772" spans="19:42">
      <c r="S5772" s="32"/>
      <c r="AP5772" s="30"/>
    </row>
    <row r="5773" spans="19:42">
      <c r="S5773" s="32"/>
      <c r="AP5773" s="30"/>
    </row>
    <row r="5774" spans="19:42">
      <c r="S5774" s="32"/>
      <c r="AP5774" s="30"/>
    </row>
    <row r="5775" spans="19:42">
      <c r="S5775" s="32"/>
      <c r="AP5775" s="30"/>
    </row>
    <row r="5776" spans="19:42">
      <c r="S5776" s="32"/>
      <c r="AP5776" s="30"/>
    </row>
    <row r="5777" spans="19:42">
      <c r="S5777" s="32"/>
      <c r="AP5777" s="30"/>
    </row>
    <row r="5778" spans="19:42">
      <c r="S5778" s="32"/>
      <c r="AP5778" s="30"/>
    </row>
    <row r="5779" spans="19:42">
      <c r="S5779" s="32"/>
      <c r="AP5779" s="30"/>
    </row>
    <row r="5780" spans="19:42">
      <c r="S5780" s="32"/>
      <c r="AP5780" s="30"/>
    </row>
    <row r="5781" spans="19:42">
      <c r="S5781" s="32"/>
      <c r="AP5781" s="30"/>
    </row>
    <row r="5782" spans="19:42">
      <c r="S5782" s="32"/>
      <c r="AP5782" s="30"/>
    </row>
    <row r="5783" spans="19:42">
      <c r="S5783" s="32"/>
      <c r="AP5783" s="30"/>
    </row>
    <row r="5784" spans="19:42">
      <c r="S5784" s="32"/>
      <c r="AP5784" s="30"/>
    </row>
    <row r="5785" spans="19:42">
      <c r="S5785" s="32"/>
      <c r="AP5785" s="30"/>
    </row>
    <row r="5786" spans="19:42">
      <c r="S5786" s="32"/>
      <c r="AP5786" s="30"/>
    </row>
    <row r="5787" spans="19:42">
      <c r="S5787" s="32"/>
      <c r="AP5787" s="30"/>
    </row>
    <row r="5788" spans="19:42">
      <c r="S5788" s="32"/>
      <c r="AP5788" s="30"/>
    </row>
    <row r="5789" spans="19:42">
      <c r="S5789" s="32"/>
      <c r="AP5789" s="30"/>
    </row>
    <row r="5790" spans="19:42">
      <c r="S5790" s="32"/>
      <c r="AP5790" s="30"/>
    </row>
    <row r="5791" spans="19:42">
      <c r="S5791" s="32"/>
      <c r="AP5791" s="30"/>
    </row>
    <row r="5792" spans="19:42">
      <c r="S5792" s="32"/>
      <c r="AP5792" s="30"/>
    </row>
    <row r="5793" spans="19:42">
      <c r="S5793" s="32"/>
      <c r="AP5793" s="30"/>
    </row>
    <row r="5794" spans="19:42">
      <c r="S5794" s="32"/>
      <c r="AP5794" s="30"/>
    </row>
    <row r="5795" spans="19:42">
      <c r="S5795" s="32"/>
      <c r="AP5795" s="30"/>
    </row>
    <row r="5796" spans="19:42">
      <c r="S5796" s="32"/>
      <c r="AP5796" s="30"/>
    </row>
    <row r="5797" spans="19:42">
      <c r="S5797" s="32"/>
      <c r="AP5797" s="30"/>
    </row>
    <row r="5798" spans="19:42">
      <c r="S5798" s="32"/>
      <c r="AP5798" s="30"/>
    </row>
    <row r="5799" spans="19:42">
      <c r="S5799" s="32"/>
      <c r="AP5799" s="30"/>
    </row>
    <row r="5800" spans="19:42">
      <c r="S5800" s="32"/>
      <c r="AP5800" s="30"/>
    </row>
    <row r="5801" spans="19:42">
      <c r="S5801" s="32"/>
      <c r="AP5801" s="30"/>
    </row>
    <row r="5802" spans="19:42">
      <c r="S5802" s="32"/>
      <c r="AP5802" s="30"/>
    </row>
    <row r="5803" spans="19:42">
      <c r="S5803" s="32"/>
      <c r="AP5803" s="30"/>
    </row>
    <row r="5804" spans="19:42">
      <c r="S5804" s="32"/>
      <c r="AP5804" s="30"/>
    </row>
    <row r="5805" spans="19:42">
      <c r="S5805" s="32"/>
      <c r="AP5805" s="30"/>
    </row>
    <row r="5806" spans="19:42">
      <c r="S5806" s="32"/>
      <c r="AP5806" s="30"/>
    </row>
    <row r="5807" spans="19:42">
      <c r="S5807" s="32"/>
      <c r="AP5807" s="30"/>
    </row>
    <row r="5808" spans="19:42">
      <c r="S5808" s="32"/>
      <c r="AP5808" s="30"/>
    </row>
    <row r="5809" spans="19:42">
      <c r="S5809" s="32"/>
      <c r="AP5809" s="30"/>
    </row>
    <row r="5810" spans="19:42">
      <c r="S5810" s="32"/>
      <c r="AP5810" s="30"/>
    </row>
    <row r="5811" spans="19:42">
      <c r="S5811" s="32"/>
      <c r="AP5811" s="30"/>
    </row>
    <row r="5812" spans="19:42">
      <c r="S5812" s="32"/>
      <c r="AP5812" s="30"/>
    </row>
    <row r="5813" spans="19:42">
      <c r="S5813" s="32"/>
      <c r="AP5813" s="30"/>
    </row>
    <row r="5814" spans="19:42">
      <c r="S5814" s="32"/>
      <c r="AP5814" s="30"/>
    </row>
    <row r="5815" spans="19:42">
      <c r="S5815" s="32"/>
      <c r="AP5815" s="30"/>
    </row>
    <row r="5816" spans="19:42">
      <c r="S5816" s="32"/>
      <c r="AP5816" s="30"/>
    </row>
    <row r="5817" spans="19:42">
      <c r="S5817" s="32"/>
      <c r="AP5817" s="30"/>
    </row>
    <row r="5818" spans="19:42">
      <c r="S5818" s="32"/>
      <c r="AP5818" s="30"/>
    </row>
    <row r="5819" spans="19:42">
      <c r="S5819" s="32"/>
      <c r="AP5819" s="30"/>
    </row>
    <row r="5820" spans="19:42">
      <c r="S5820" s="32"/>
      <c r="AP5820" s="30"/>
    </row>
    <row r="5821" spans="19:42">
      <c r="S5821" s="32"/>
      <c r="AP5821" s="30"/>
    </row>
    <row r="5822" spans="19:42">
      <c r="S5822" s="32"/>
      <c r="AP5822" s="30"/>
    </row>
    <row r="5823" spans="19:42">
      <c r="S5823" s="32"/>
      <c r="AP5823" s="30"/>
    </row>
    <row r="5824" spans="19:42">
      <c r="S5824" s="32"/>
      <c r="AP5824" s="30"/>
    </row>
    <row r="5825" spans="19:42">
      <c r="S5825" s="32"/>
      <c r="AP5825" s="30"/>
    </row>
    <row r="5826" spans="19:42">
      <c r="S5826" s="32"/>
      <c r="AP5826" s="30"/>
    </row>
    <row r="5827" spans="19:42">
      <c r="S5827" s="32"/>
      <c r="AP5827" s="30"/>
    </row>
    <row r="5828" spans="19:42">
      <c r="S5828" s="32"/>
      <c r="AP5828" s="30"/>
    </row>
    <row r="5829" spans="19:42">
      <c r="S5829" s="32"/>
      <c r="AP5829" s="30"/>
    </row>
    <row r="5830" spans="19:42">
      <c r="S5830" s="32"/>
      <c r="AP5830" s="30"/>
    </row>
    <row r="5831" spans="19:42">
      <c r="S5831" s="32"/>
      <c r="AP5831" s="30"/>
    </row>
    <row r="5832" spans="19:42">
      <c r="S5832" s="32"/>
      <c r="AP5832" s="30"/>
    </row>
    <row r="5833" spans="19:42">
      <c r="S5833" s="32"/>
      <c r="AP5833" s="30"/>
    </row>
    <row r="5834" spans="19:42">
      <c r="S5834" s="32"/>
      <c r="AP5834" s="30"/>
    </row>
    <row r="5835" spans="19:42">
      <c r="S5835" s="32"/>
      <c r="AP5835" s="30"/>
    </row>
    <row r="5836" spans="19:42">
      <c r="S5836" s="32"/>
      <c r="AP5836" s="30"/>
    </row>
    <row r="5837" spans="19:42">
      <c r="S5837" s="32"/>
      <c r="AP5837" s="30"/>
    </row>
    <row r="5838" spans="19:42">
      <c r="S5838" s="32"/>
      <c r="AP5838" s="30"/>
    </row>
    <row r="5839" spans="19:42">
      <c r="S5839" s="32"/>
      <c r="AP5839" s="30"/>
    </row>
    <row r="5840" spans="19:42">
      <c r="S5840" s="32"/>
      <c r="AP5840" s="30"/>
    </row>
    <row r="5841" spans="19:42">
      <c r="S5841" s="32"/>
      <c r="AP5841" s="30"/>
    </row>
    <row r="5842" spans="19:42">
      <c r="S5842" s="32"/>
      <c r="AP5842" s="30"/>
    </row>
    <row r="5843" spans="19:42">
      <c r="S5843" s="32"/>
      <c r="AP5843" s="30"/>
    </row>
    <row r="5844" spans="19:42">
      <c r="S5844" s="32"/>
      <c r="AP5844" s="30"/>
    </row>
    <row r="5845" spans="19:42">
      <c r="S5845" s="32"/>
      <c r="AP5845" s="30"/>
    </row>
    <row r="5846" spans="19:42">
      <c r="S5846" s="32"/>
      <c r="AP5846" s="30"/>
    </row>
    <row r="5847" spans="19:42">
      <c r="S5847" s="32"/>
      <c r="AP5847" s="30"/>
    </row>
    <row r="5848" spans="19:42">
      <c r="S5848" s="32"/>
      <c r="AP5848" s="30"/>
    </row>
    <row r="5849" spans="19:42">
      <c r="S5849" s="32"/>
      <c r="AP5849" s="30"/>
    </row>
    <row r="5850" spans="19:42">
      <c r="S5850" s="32"/>
      <c r="AP5850" s="30"/>
    </row>
    <row r="5851" spans="19:42">
      <c r="S5851" s="32"/>
      <c r="AP5851" s="30"/>
    </row>
    <row r="5852" spans="19:42">
      <c r="S5852" s="32"/>
      <c r="AP5852" s="30"/>
    </row>
    <row r="5853" spans="19:42">
      <c r="S5853" s="32"/>
      <c r="AP5853" s="30"/>
    </row>
    <row r="5854" spans="19:42">
      <c r="S5854" s="32"/>
      <c r="AP5854" s="30"/>
    </row>
    <row r="5855" spans="19:42">
      <c r="S5855" s="32"/>
      <c r="AP5855" s="30"/>
    </row>
    <row r="5856" spans="19:42">
      <c r="S5856" s="32"/>
      <c r="AP5856" s="30"/>
    </row>
    <row r="5857" spans="19:42">
      <c r="S5857" s="32"/>
      <c r="AP5857" s="30"/>
    </row>
    <row r="5858" spans="19:42">
      <c r="S5858" s="32"/>
      <c r="AP5858" s="30"/>
    </row>
    <row r="5859" spans="19:42">
      <c r="S5859" s="32"/>
      <c r="AP5859" s="30"/>
    </row>
    <row r="5860" spans="19:42">
      <c r="S5860" s="32"/>
      <c r="AP5860" s="30"/>
    </row>
    <row r="5861" spans="19:42">
      <c r="S5861" s="32"/>
      <c r="AP5861" s="30"/>
    </row>
    <row r="5862" spans="19:42">
      <c r="S5862" s="32"/>
      <c r="AP5862" s="30"/>
    </row>
    <row r="5863" spans="19:42">
      <c r="S5863" s="32"/>
      <c r="AP5863" s="30"/>
    </row>
    <row r="5864" spans="19:42">
      <c r="S5864" s="32"/>
      <c r="AP5864" s="30"/>
    </row>
    <row r="5865" spans="19:42">
      <c r="S5865" s="32"/>
      <c r="AP5865" s="30"/>
    </row>
    <row r="5866" spans="19:42">
      <c r="S5866" s="32"/>
      <c r="AP5866" s="30"/>
    </row>
    <row r="5867" spans="19:42">
      <c r="S5867" s="32"/>
      <c r="AP5867" s="30"/>
    </row>
    <row r="5868" spans="19:42">
      <c r="S5868" s="32"/>
      <c r="AP5868" s="30"/>
    </row>
    <row r="5869" spans="19:42">
      <c r="S5869" s="32"/>
      <c r="AP5869" s="30"/>
    </row>
    <row r="5870" spans="19:42">
      <c r="S5870" s="32"/>
      <c r="AP5870" s="30"/>
    </row>
    <row r="5871" spans="19:42">
      <c r="S5871" s="32"/>
      <c r="AP5871" s="30"/>
    </row>
    <row r="5872" spans="19:42">
      <c r="S5872" s="32"/>
      <c r="AP5872" s="30"/>
    </row>
    <row r="5873" spans="19:42">
      <c r="S5873" s="32"/>
      <c r="AP5873" s="30"/>
    </row>
    <row r="5874" spans="19:42">
      <c r="S5874" s="32"/>
      <c r="AP5874" s="30"/>
    </row>
    <row r="5875" spans="19:42">
      <c r="S5875" s="32"/>
      <c r="AP5875" s="30"/>
    </row>
    <row r="5876" spans="19:42">
      <c r="S5876" s="32"/>
      <c r="AP5876" s="30"/>
    </row>
    <row r="5877" spans="19:42">
      <c r="S5877" s="32"/>
      <c r="AP5877" s="30"/>
    </row>
    <row r="5878" spans="19:42">
      <c r="S5878" s="32"/>
      <c r="AP5878" s="30"/>
    </row>
    <row r="5879" spans="19:42">
      <c r="S5879" s="32"/>
      <c r="AP5879" s="30"/>
    </row>
    <row r="5880" spans="19:42">
      <c r="S5880" s="32"/>
      <c r="AP5880" s="30"/>
    </row>
    <row r="5881" spans="19:42">
      <c r="S5881" s="32"/>
      <c r="AP5881" s="30"/>
    </row>
    <row r="5882" spans="19:42">
      <c r="S5882" s="32"/>
      <c r="AP5882" s="30"/>
    </row>
    <row r="5883" spans="19:42">
      <c r="S5883" s="32"/>
      <c r="AP5883" s="30"/>
    </row>
    <row r="5884" spans="19:42">
      <c r="S5884" s="32"/>
      <c r="AP5884" s="30"/>
    </row>
    <row r="5885" spans="19:42">
      <c r="S5885" s="32"/>
      <c r="AP5885" s="30"/>
    </row>
    <row r="5886" spans="19:42">
      <c r="S5886" s="32"/>
      <c r="AP5886" s="30"/>
    </row>
    <row r="5887" spans="19:42">
      <c r="S5887" s="32"/>
      <c r="AP5887" s="30"/>
    </row>
    <row r="5888" spans="19:42">
      <c r="S5888" s="32"/>
      <c r="AP5888" s="30"/>
    </row>
    <row r="5889" spans="19:42">
      <c r="S5889" s="32"/>
      <c r="AP5889" s="30"/>
    </row>
    <row r="5890" spans="19:42">
      <c r="S5890" s="32"/>
      <c r="AP5890" s="30"/>
    </row>
    <row r="5891" spans="19:42">
      <c r="S5891" s="32"/>
      <c r="AP5891" s="30"/>
    </row>
    <row r="5892" spans="19:42">
      <c r="S5892" s="32"/>
      <c r="AP5892" s="30"/>
    </row>
    <row r="5893" spans="19:42">
      <c r="S5893" s="32"/>
      <c r="AP5893" s="30"/>
    </row>
    <row r="5894" spans="19:42">
      <c r="S5894" s="32"/>
      <c r="AP5894" s="30"/>
    </row>
    <row r="5895" spans="19:42">
      <c r="S5895" s="32"/>
      <c r="AP5895" s="30"/>
    </row>
    <row r="5896" spans="19:42">
      <c r="S5896" s="32"/>
      <c r="AP5896" s="30"/>
    </row>
    <row r="5897" spans="19:42">
      <c r="S5897" s="32"/>
      <c r="AP5897" s="30"/>
    </row>
    <row r="5898" spans="19:42">
      <c r="S5898" s="32"/>
      <c r="AP5898" s="30"/>
    </row>
    <row r="5899" spans="19:42">
      <c r="S5899" s="32"/>
      <c r="AP5899" s="30"/>
    </row>
    <row r="5900" spans="19:42">
      <c r="S5900" s="32"/>
      <c r="AP5900" s="30"/>
    </row>
    <row r="5901" spans="19:42">
      <c r="S5901" s="32"/>
      <c r="AP5901" s="30"/>
    </row>
    <row r="5902" spans="19:42">
      <c r="S5902" s="32"/>
      <c r="AP5902" s="30"/>
    </row>
    <row r="5903" spans="19:42">
      <c r="S5903" s="32"/>
      <c r="AP5903" s="30"/>
    </row>
    <row r="5904" spans="19:42">
      <c r="S5904" s="32"/>
      <c r="AP5904" s="30"/>
    </row>
    <row r="5905" spans="19:42">
      <c r="S5905" s="32"/>
      <c r="AP5905" s="30"/>
    </row>
    <row r="5906" spans="19:42">
      <c r="S5906" s="32"/>
      <c r="AP5906" s="30"/>
    </row>
    <row r="5907" spans="19:42">
      <c r="S5907" s="32"/>
      <c r="AP5907" s="30"/>
    </row>
    <row r="5908" spans="19:42">
      <c r="S5908" s="32"/>
      <c r="AP5908" s="30"/>
    </row>
    <row r="5909" spans="19:42">
      <c r="S5909" s="32"/>
      <c r="AP5909" s="30"/>
    </row>
    <row r="5910" spans="19:42">
      <c r="S5910" s="32"/>
      <c r="AP5910" s="30"/>
    </row>
    <row r="5911" spans="19:42">
      <c r="S5911" s="32"/>
      <c r="AP5911" s="30"/>
    </row>
    <row r="5912" spans="19:42">
      <c r="S5912" s="32"/>
      <c r="AP5912" s="30"/>
    </row>
    <row r="5913" spans="19:42">
      <c r="S5913" s="32"/>
      <c r="AP5913" s="30"/>
    </row>
    <row r="5914" spans="19:42">
      <c r="S5914" s="32"/>
      <c r="AP5914" s="30"/>
    </row>
    <row r="5915" spans="19:42">
      <c r="S5915" s="32"/>
      <c r="AP5915" s="30"/>
    </row>
    <row r="5916" spans="19:42">
      <c r="S5916" s="32"/>
      <c r="AP5916" s="30"/>
    </row>
    <row r="5917" spans="19:42">
      <c r="S5917" s="32"/>
      <c r="AP5917" s="30"/>
    </row>
    <row r="5918" spans="19:42">
      <c r="S5918" s="32"/>
      <c r="AP5918" s="30"/>
    </row>
    <row r="5919" spans="19:42">
      <c r="S5919" s="32"/>
      <c r="AP5919" s="30"/>
    </row>
    <row r="5920" spans="19:42">
      <c r="S5920" s="32"/>
      <c r="AP5920" s="30"/>
    </row>
    <row r="5921" spans="19:42">
      <c r="S5921" s="32"/>
      <c r="AP5921" s="30"/>
    </row>
    <row r="5922" spans="19:42">
      <c r="S5922" s="32"/>
      <c r="AP5922" s="30"/>
    </row>
    <row r="5923" spans="19:42">
      <c r="S5923" s="32"/>
      <c r="AP5923" s="30"/>
    </row>
    <row r="5924" spans="19:42">
      <c r="S5924" s="32"/>
      <c r="AP5924" s="30"/>
    </row>
    <row r="5925" spans="19:42">
      <c r="S5925" s="32"/>
      <c r="AP5925" s="30"/>
    </row>
    <row r="5926" spans="19:42">
      <c r="S5926" s="32"/>
      <c r="AP5926" s="30"/>
    </row>
    <row r="5927" spans="19:42">
      <c r="S5927" s="32"/>
      <c r="AP5927" s="30"/>
    </row>
    <row r="5928" spans="19:42">
      <c r="S5928" s="32"/>
      <c r="AP5928" s="30"/>
    </row>
    <row r="5929" spans="19:42">
      <c r="S5929" s="32"/>
      <c r="AP5929" s="30"/>
    </row>
    <row r="5930" spans="19:42">
      <c r="S5930" s="32"/>
      <c r="AP5930" s="30"/>
    </row>
    <row r="5931" spans="19:42">
      <c r="S5931" s="32"/>
      <c r="AP5931" s="30"/>
    </row>
    <row r="5932" spans="19:42">
      <c r="S5932" s="32"/>
      <c r="AP5932" s="30"/>
    </row>
    <row r="5933" spans="19:42">
      <c r="S5933" s="32"/>
      <c r="AP5933" s="30"/>
    </row>
    <row r="5934" spans="19:42">
      <c r="S5934" s="32"/>
      <c r="AP5934" s="30"/>
    </row>
    <row r="5935" spans="19:42">
      <c r="S5935" s="32"/>
      <c r="AP5935" s="30"/>
    </row>
    <row r="5936" spans="19:42">
      <c r="S5936" s="32"/>
      <c r="AP5936" s="30"/>
    </row>
    <row r="5937" spans="19:42">
      <c r="S5937" s="32"/>
      <c r="AP5937" s="30"/>
    </row>
    <row r="5938" spans="19:42">
      <c r="S5938" s="32"/>
      <c r="AP5938" s="30"/>
    </row>
    <row r="5939" spans="19:42">
      <c r="S5939" s="32"/>
      <c r="AP5939" s="30"/>
    </row>
    <row r="5940" spans="19:42">
      <c r="S5940" s="32"/>
      <c r="AP5940" s="30"/>
    </row>
    <row r="5941" spans="19:42">
      <c r="S5941" s="32"/>
      <c r="AP5941" s="30"/>
    </row>
    <row r="5942" spans="19:42">
      <c r="S5942" s="32"/>
      <c r="AP5942" s="30"/>
    </row>
    <row r="5943" spans="19:42">
      <c r="S5943" s="32"/>
      <c r="AP5943" s="30"/>
    </row>
    <row r="5944" spans="19:42">
      <c r="S5944" s="32"/>
      <c r="AP5944" s="30"/>
    </row>
    <row r="5945" spans="19:42">
      <c r="S5945" s="32"/>
      <c r="AP5945" s="30"/>
    </row>
    <row r="5946" spans="19:42">
      <c r="S5946" s="32"/>
      <c r="AP5946" s="30"/>
    </row>
    <row r="5947" spans="19:42">
      <c r="S5947" s="32"/>
      <c r="AP5947" s="30"/>
    </row>
    <row r="5948" spans="19:42">
      <c r="S5948" s="32"/>
      <c r="AP5948" s="30"/>
    </row>
    <row r="5949" spans="19:42">
      <c r="S5949" s="32"/>
      <c r="AP5949" s="30"/>
    </row>
    <row r="5950" spans="19:42">
      <c r="S5950" s="32"/>
      <c r="AP5950" s="30"/>
    </row>
    <row r="5951" spans="19:42">
      <c r="S5951" s="32"/>
      <c r="AP5951" s="30"/>
    </row>
    <row r="5952" spans="19:42">
      <c r="S5952" s="32"/>
      <c r="AP5952" s="30"/>
    </row>
    <row r="5953" spans="19:42">
      <c r="S5953" s="32"/>
      <c r="AP5953" s="30"/>
    </row>
    <row r="5954" spans="19:42">
      <c r="S5954" s="32"/>
      <c r="AP5954" s="30"/>
    </row>
    <row r="5955" spans="19:42">
      <c r="S5955" s="32"/>
      <c r="AP5955" s="30"/>
    </row>
    <row r="5956" spans="19:42">
      <c r="S5956" s="32"/>
      <c r="AP5956" s="30"/>
    </row>
    <row r="5957" spans="19:42">
      <c r="S5957" s="32"/>
      <c r="AP5957" s="30"/>
    </row>
    <row r="5958" spans="19:42">
      <c r="S5958" s="32"/>
      <c r="AP5958" s="30"/>
    </row>
    <row r="5959" spans="19:42">
      <c r="S5959" s="32"/>
      <c r="AP5959" s="30"/>
    </row>
    <row r="5960" spans="19:42">
      <c r="S5960" s="32"/>
      <c r="AP5960" s="30"/>
    </row>
    <row r="5961" spans="19:42">
      <c r="S5961" s="32"/>
      <c r="AP5961" s="30"/>
    </row>
    <row r="5962" spans="19:42">
      <c r="S5962" s="32"/>
      <c r="AP5962" s="30"/>
    </row>
    <row r="5963" spans="19:42">
      <c r="S5963" s="32"/>
      <c r="AP5963" s="30"/>
    </row>
    <row r="5964" spans="19:42">
      <c r="S5964" s="32"/>
      <c r="AP5964" s="30"/>
    </row>
    <row r="5965" spans="19:42">
      <c r="S5965" s="32"/>
      <c r="AP5965" s="30"/>
    </row>
    <row r="5966" spans="19:42">
      <c r="S5966" s="32"/>
      <c r="AP5966" s="30"/>
    </row>
    <row r="5967" spans="19:42">
      <c r="S5967" s="32"/>
      <c r="AP5967" s="30"/>
    </row>
    <row r="5968" spans="19:42">
      <c r="S5968" s="32"/>
      <c r="AP5968" s="30"/>
    </row>
    <row r="5969" spans="19:42">
      <c r="S5969" s="32"/>
      <c r="AP5969" s="30"/>
    </row>
    <row r="5970" spans="19:42">
      <c r="S5970" s="32"/>
      <c r="AP5970" s="30"/>
    </row>
    <row r="5971" spans="19:42">
      <c r="S5971" s="32"/>
      <c r="AP5971" s="30"/>
    </row>
    <row r="5972" spans="19:42">
      <c r="S5972" s="32"/>
      <c r="AP5972" s="30"/>
    </row>
    <row r="5973" spans="19:42">
      <c r="S5973" s="32"/>
      <c r="AP5973" s="30"/>
    </row>
    <row r="5974" spans="19:42">
      <c r="S5974" s="32"/>
      <c r="AP5974" s="30"/>
    </row>
    <row r="5975" spans="19:42">
      <c r="S5975" s="32"/>
      <c r="AP5975" s="30"/>
    </row>
    <row r="5976" spans="19:42">
      <c r="S5976" s="32"/>
      <c r="AP5976" s="30"/>
    </row>
    <row r="5977" spans="19:42">
      <c r="S5977" s="32"/>
      <c r="AP5977" s="30"/>
    </row>
    <row r="5978" spans="19:42">
      <c r="S5978" s="32"/>
      <c r="AP5978" s="30"/>
    </row>
    <row r="5979" spans="19:42">
      <c r="S5979" s="32"/>
      <c r="AP5979" s="30"/>
    </row>
    <row r="5980" spans="19:42">
      <c r="S5980" s="32"/>
      <c r="AP5980" s="30"/>
    </row>
    <row r="5981" spans="19:42">
      <c r="S5981" s="32"/>
      <c r="AP5981" s="30"/>
    </row>
    <row r="5982" spans="19:42">
      <c r="S5982" s="32"/>
      <c r="AP5982" s="30"/>
    </row>
    <row r="5983" spans="19:42">
      <c r="S5983" s="32"/>
      <c r="AP5983" s="30"/>
    </row>
    <row r="5984" spans="19:42">
      <c r="S5984" s="32"/>
      <c r="AP5984" s="30"/>
    </row>
    <row r="5985" spans="19:42">
      <c r="S5985" s="32"/>
      <c r="AP5985" s="30"/>
    </row>
    <row r="5986" spans="19:42">
      <c r="S5986" s="32"/>
      <c r="AP5986" s="30"/>
    </row>
    <row r="5987" spans="19:42">
      <c r="S5987" s="32"/>
      <c r="AP5987" s="30"/>
    </row>
    <row r="5988" spans="19:42">
      <c r="S5988" s="32"/>
      <c r="AP5988" s="30"/>
    </row>
    <row r="5989" spans="19:42">
      <c r="S5989" s="32"/>
      <c r="AP5989" s="30"/>
    </row>
    <row r="5990" spans="19:42">
      <c r="S5990" s="32"/>
      <c r="AP5990" s="30"/>
    </row>
    <row r="5991" spans="19:42">
      <c r="S5991" s="32"/>
      <c r="AP5991" s="30"/>
    </row>
    <row r="5992" spans="19:42">
      <c r="S5992" s="32"/>
      <c r="AP5992" s="30"/>
    </row>
    <row r="5993" spans="19:42">
      <c r="S5993" s="32"/>
      <c r="AP5993" s="30"/>
    </row>
    <row r="5994" spans="19:42">
      <c r="S5994" s="32"/>
      <c r="AP5994" s="30"/>
    </row>
    <row r="5995" spans="19:42">
      <c r="S5995" s="32"/>
      <c r="AP5995" s="30"/>
    </row>
    <row r="5996" spans="19:42">
      <c r="S5996" s="32"/>
      <c r="AP5996" s="30"/>
    </row>
    <row r="5997" spans="19:42">
      <c r="S5997" s="32"/>
      <c r="AP5997" s="30"/>
    </row>
    <row r="5998" spans="19:42">
      <c r="S5998" s="32"/>
      <c r="AP5998" s="30"/>
    </row>
    <row r="5999" spans="19:42">
      <c r="S5999" s="32"/>
      <c r="AP5999" s="30"/>
    </row>
    <row r="6000" spans="19:42">
      <c r="S6000" s="32"/>
      <c r="AP6000" s="30"/>
    </row>
    <row r="6001" spans="19:42">
      <c r="S6001" s="32"/>
      <c r="AP6001" s="30"/>
    </row>
    <row r="6002" spans="19:42">
      <c r="S6002" s="32"/>
      <c r="AP6002" s="30"/>
    </row>
    <row r="6003" spans="19:42">
      <c r="S6003" s="32"/>
      <c r="AP6003" s="30"/>
    </row>
    <row r="6004" spans="19:42">
      <c r="S6004" s="32"/>
      <c r="AP6004" s="30"/>
    </row>
    <row r="6005" spans="19:42">
      <c r="S6005" s="32"/>
      <c r="AP6005" s="30"/>
    </row>
    <row r="6006" spans="19:42">
      <c r="S6006" s="32"/>
      <c r="AP6006" s="30"/>
    </row>
    <row r="6007" spans="19:42">
      <c r="S6007" s="32"/>
      <c r="AP6007" s="30"/>
    </row>
    <row r="6008" spans="19:42">
      <c r="S6008" s="32"/>
      <c r="AP6008" s="30"/>
    </row>
    <row r="6009" spans="19:42">
      <c r="S6009" s="32"/>
      <c r="AP6009" s="30"/>
    </row>
    <row r="6010" spans="19:42">
      <c r="S6010" s="32"/>
      <c r="AP6010" s="30"/>
    </row>
    <row r="6011" spans="19:42">
      <c r="S6011" s="32"/>
      <c r="AP6011" s="30"/>
    </row>
    <row r="6012" spans="19:42">
      <c r="S6012" s="32"/>
      <c r="AP6012" s="30"/>
    </row>
    <row r="6013" spans="19:42">
      <c r="S6013" s="32"/>
      <c r="AP6013" s="30"/>
    </row>
    <row r="6014" spans="19:42">
      <c r="S6014" s="32"/>
      <c r="AP6014" s="30"/>
    </row>
    <row r="6015" spans="19:42">
      <c r="S6015" s="32"/>
      <c r="AP6015" s="30"/>
    </row>
    <row r="6016" spans="19:42">
      <c r="S6016" s="32"/>
      <c r="AP6016" s="30"/>
    </row>
    <row r="6017" spans="19:42">
      <c r="S6017" s="32"/>
      <c r="AP6017" s="30"/>
    </row>
    <row r="6018" spans="19:42">
      <c r="S6018" s="32"/>
      <c r="AP6018" s="30"/>
    </row>
    <row r="6019" spans="19:42">
      <c r="S6019" s="32"/>
      <c r="AP6019" s="30"/>
    </row>
    <row r="6020" spans="19:42">
      <c r="S6020" s="32"/>
      <c r="AP6020" s="30"/>
    </row>
    <row r="6021" spans="19:42">
      <c r="S6021" s="32"/>
      <c r="AP6021" s="30"/>
    </row>
    <row r="6022" spans="19:42">
      <c r="S6022" s="32"/>
      <c r="AP6022" s="30"/>
    </row>
    <row r="6023" spans="19:42">
      <c r="S6023" s="32"/>
      <c r="AP6023" s="30"/>
    </row>
    <row r="6024" spans="19:42">
      <c r="S6024" s="32"/>
      <c r="AP6024" s="30"/>
    </row>
    <row r="6025" spans="19:42">
      <c r="S6025" s="32"/>
      <c r="AP6025" s="30"/>
    </row>
    <row r="6026" spans="19:42">
      <c r="S6026" s="32"/>
      <c r="AP6026" s="30"/>
    </row>
    <row r="6027" spans="19:42">
      <c r="S6027" s="32"/>
      <c r="AP6027" s="30"/>
    </row>
    <row r="6028" spans="19:42">
      <c r="S6028" s="32"/>
      <c r="AP6028" s="30"/>
    </row>
    <row r="6029" spans="19:42">
      <c r="S6029" s="32"/>
      <c r="AP6029" s="30"/>
    </row>
    <row r="6030" spans="19:42">
      <c r="S6030" s="32"/>
      <c r="AP6030" s="30"/>
    </row>
    <row r="6031" spans="19:42">
      <c r="S6031" s="32"/>
      <c r="AP6031" s="30"/>
    </row>
    <row r="6032" spans="19:42">
      <c r="S6032" s="32"/>
      <c r="AP6032" s="30"/>
    </row>
    <row r="6033" spans="19:42">
      <c r="S6033" s="32"/>
      <c r="AP6033" s="30"/>
    </row>
    <row r="6034" spans="19:42">
      <c r="S6034" s="32"/>
      <c r="AP6034" s="30"/>
    </row>
    <row r="6035" spans="19:42">
      <c r="S6035" s="32"/>
      <c r="AP6035" s="30"/>
    </row>
    <row r="6036" spans="19:42">
      <c r="S6036" s="32"/>
      <c r="AP6036" s="30"/>
    </row>
    <row r="6037" spans="19:42">
      <c r="S6037" s="32"/>
      <c r="AP6037" s="30"/>
    </row>
    <row r="6038" spans="19:42">
      <c r="S6038" s="32"/>
      <c r="AP6038" s="30"/>
    </row>
    <row r="6039" spans="19:42">
      <c r="S6039" s="32"/>
      <c r="AP6039" s="30"/>
    </row>
    <row r="6040" spans="19:42">
      <c r="S6040" s="32"/>
      <c r="AP6040" s="30"/>
    </row>
    <row r="6041" spans="19:42">
      <c r="S6041" s="32"/>
      <c r="AP6041" s="30"/>
    </row>
    <row r="6042" spans="19:42">
      <c r="S6042" s="32"/>
      <c r="AP6042" s="30"/>
    </row>
    <row r="6043" spans="19:42">
      <c r="S6043" s="32"/>
      <c r="AP6043" s="30"/>
    </row>
    <row r="6044" spans="19:42">
      <c r="S6044" s="32"/>
      <c r="AP6044" s="30"/>
    </row>
    <row r="6045" spans="19:42">
      <c r="S6045" s="32"/>
      <c r="AP6045" s="30"/>
    </row>
    <row r="6046" spans="19:42">
      <c r="S6046" s="32"/>
      <c r="AP6046" s="30"/>
    </row>
    <row r="6047" spans="19:42">
      <c r="S6047" s="32"/>
      <c r="AP6047" s="30"/>
    </row>
    <row r="6048" spans="19:42">
      <c r="S6048" s="32"/>
      <c r="AP6048" s="30"/>
    </row>
    <row r="6049" spans="19:42">
      <c r="S6049" s="32"/>
      <c r="AP6049" s="30"/>
    </row>
    <row r="6050" spans="19:42">
      <c r="S6050" s="32"/>
      <c r="AP6050" s="30"/>
    </row>
    <row r="6051" spans="19:42">
      <c r="S6051" s="32"/>
      <c r="AP6051" s="30"/>
    </row>
    <row r="6052" spans="19:42">
      <c r="S6052" s="32"/>
      <c r="AP6052" s="30"/>
    </row>
    <row r="6053" spans="19:42">
      <c r="S6053" s="32"/>
      <c r="AP6053" s="30"/>
    </row>
    <row r="6054" spans="19:42">
      <c r="S6054" s="32"/>
      <c r="AP6054" s="30"/>
    </row>
    <row r="6055" spans="19:42">
      <c r="S6055" s="32"/>
      <c r="AP6055" s="30"/>
    </row>
    <row r="6056" spans="19:42">
      <c r="S6056" s="32"/>
      <c r="AP6056" s="30"/>
    </row>
    <row r="6057" spans="19:42">
      <c r="S6057" s="32"/>
      <c r="AP6057" s="30"/>
    </row>
    <row r="6058" spans="19:42">
      <c r="S6058" s="32"/>
      <c r="AP6058" s="30"/>
    </row>
    <row r="6059" spans="19:42">
      <c r="S6059" s="32"/>
      <c r="AP6059" s="30"/>
    </row>
    <row r="6060" spans="19:42">
      <c r="S6060" s="32"/>
      <c r="AP6060" s="30"/>
    </row>
    <row r="6061" spans="19:42">
      <c r="S6061" s="32"/>
      <c r="AP6061" s="30"/>
    </row>
    <row r="6062" spans="19:42">
      <c r="S6062" s="32"/>
      <c r="AP6062" s="30"/>
    </row>
    <row r="6063" spans="19:42">
      <c r="S6063" s="32"/>
      <c r="AP6063" s="30"/>
    </row>
    <row r="6064" spans="19:42">
      <c r="S6064" s="32"/>
      <c r="AP6064" s="30"/>
    </row>
    <row r="6065" spans="19:42">
      <c r="S6065" s="32"/>
      <c r="AP6065" s="30"/>
    </row>
    <row r="6066" spans="19:42">
      <c r="S6066" s="32"/>
      <c r="AP6066" s="30"/>
    </row>
    <row r="6067" spans="19:42">
      <c r="S6067" s="32"/>
      <c r="AP6067" s="30"/>
    </row>
    <row r="6068" spans="19:42">
      <c r="S6068" s="32"/>
      <c r="AP6068" s="30"/>
    </row>
    <row r="6069" spans="19:42">
      <c r="S6069" s="32"/>
      <c r="AP6069" s="30"/>
    </row>
    <row r="6070" spans="19:42">
      <c r="S6070" s="32"/>
      <c r="AP6070" s="30"/>
    </row>
    <row r="6071" spans="19:42">
      <c r="S6071" s="32"/>
      <c r="AP6071" s="30"/>
    </row>
    <row r="6072" spans="19:42">
      <c r="S6072" s="32"/>
      <c r="AP6072" s="30"/>
    </row>
    <row r="6073" spans="19:42">
      <c r="S6073" s="32"/>
      <c r="AP6073" s="30"/>
    </row>
    <row r="6074" spans="19:42">
      <c r="S6074" s="32"/>
      <c r="AP6074" s="30"/>
    </row>
    <row r="6075" spans="19:42">
      <c r="S6075" s="32"/>
      <c r="AP6075" s="30"/>
    </row>
    <row r="6076" spans="19:42">
      <c r="S6076" s="32"/>
      <c r="AP6076" s="30"/>
    </row>
    <row r="6077" spans="19:42">
      <c r="S6077" s="32"/>
      <c r="AP6077" s="30"/>
    </row>
    <row r="6078" spans="19:42">
      <c r="S6078" s="32"/>
      <c r="AP6078" s="30"/>
    </row>
    <row r="6079" spans="19:42">
      <c r="S6079" s="32"/>
      <c r="AP6079" s="30"/>
    </row>
    <row r="6080" spans="19:42">
      <c r="S6080" s="32"/>
      <c r="AP6080" s="30"/>
    </row>
    <row r="6081" spans="19:42">
      <c r="S6081" s="32"/>
      <c r="AP6081" s="30"/>
    </row>
    <row r="6082" spans="19:42">
      <c r="S6082" s="32"/>
      <c r="AP6082" s="30"/>
    </row>
    <row r="6083" spans="19:42">
      <c r="S6083" s="32"/>
      <c r="AP6083" s="30"/>
    </row>
    <row r="6084" spans="19:42">
      <c r="S6084" s="32"/>
      <c r="AP6084" s="30"/>
    </row>
    <row r="6085" spans="19:42">
      <c r="S6085" s="32"/>
      <c r="AP6085" s="30"/>
    </row>
    <row r="6086" spans="19:42">
      <c r="S6086" s="32"/>
      <c r="AP6086" s="30"/>
    </row>
    <row r="6087" spans="19:42">
      <c r="S6087" s="32"/>
      <c r="AP6087" s="30"/>
    </row>
    <row r="6088" spans="19:42">
      <c r="S6088" s="32"/>
      <c r="AP6088" s="30"/>
    </row>
    <row r="6089" spans="19:42">
      <c r="S6089" s="32"/>
      <c r="AP6089" s="30"/>
    </row>
    <row r="6090" spans="19:42">
      <c r="S6090" s="32"/>
      <c r="AP6090" s="30"/>
    </row>
    <row r="6091" spans="19:42">
      <c r="S6091" s="32"/>
      <c r="AP6091" s="30"/>
    </row>
    <row r="6092" spans="19:42">
      <c r="S6092" s="32"/>
      <c r="AP6092" s="30"/>
    </row>
    <row r="6093" spans="19:42">
      <c r="S6093" s="32"/>
      <c r="AP6093" s="30"/>
    </row>
    <row r="6094" spans="19:42">
      <c r="S6094" s="32"/>
      <c r="AP6094" s="30"/>
    </row>
    <row r="6095" spans="19:42">
      <c r="S6095" s="32"/>
      <c r="AP6095" s="30"/>
    </row>
    <row r="6096" spans="19:42">
      <c r="S6096" s="32"/>
      <c r="AP6096" s="30"/>
    </row>
    <row r="6097" spans="19:42">
      <c r="S6097" s="32"/>
      <c r="AP6097" s="30"/>
    </row>
    <row r="6098" spans="19:42">
      <c r="S6098" s="32"/>
      <c r="AP6098" s="30"/>
    </row>
    <row r="6099" spans="19:42">
      <c r="S6099" s="32"/>
      <c r="AP6099" s="30"/>
    </row>
    <row r="6100" spans="19:42">
      <c r="S6100" s="32"/>
      <c r="AP6100" s="30"/>
    </row>
    <row r="6101" spans="19:42">
      <c r="S6101" s="32"/>
      <c r="AP6101" s="30"/>
    </row>
    <row r="6102" spans="19:42">
      <c r="S6102" s="32"/>
      <c r="AP6102" s="30"/>
    </row>
    <row r="6103" spans="19:42">
      <c r="S6103" s="32"/>
      <c r="AP6103" s="30"/>
    </row>
    <row r="6104" spans="19:42">
      <c r="S6104" s="32"/>
      <c r="AP6104" s="30"/>
    </row>
    <row r="6105" spans="19:42">
      <c r="S6105" s="32"/>
      <c r="AP6105" s="30"/>
    </row>
    <row r="6106" spans="19:42">
      <c r="S6106" s="32"/>
      <c r="AP6106" s="30"/>
    </row>
    <row r="6107" spans="19:42">
      <c r="S6107" s="32"/>
      <c r="AP6107" s="30"/>
    </row>
    <row r="6108" spans="19:42">
      <c r="S6108" s="32"/>
      <c r="AP6108" s="30"/>
    </row>
    <row r="6109" spans="19:42">
      <c r="S6109" s="32"/>
      <c r="AP6109" s="30"/>
    </row>
    <row r="6110" spans="19:42">
      <c r="S6110" s="32"/>
      <c r="AP6110" s="30"/>
    </row>
    <row r="6111" spans="19:42">
      <c r="S6111" s="32"/>
      <c r="AP6111" s="30"/>
    </row>
    <row r="6112" spans="19:42">
      <c r="S6112" s="32"/>
      <c r="AP6112" s="30"/>
    </row>
    <row r="6113" spans="19:42">
      <c r="S6113" s="32"/>
      <c r="AP6113" s="30"/>
    </row>
    <row r="6114" spans="19:42">
      <c r="S6114" s="32"/>
      <c r="AP6114" s="30"/>
    </row>
    <row r="6115" spans="19:42">
      <c r="S6115" s="32"/>
      <c r="AP6115" s="30"/>
    </row>
    <row r="6116" spans="19:42">
      <c r="S6116" s="32"/>
      <c r="AP6116" s="30"/>
    </row>
    <row r="6117" spans="19:42">
      <c r="S6117" s="32"/>
      <c r="AP6117" s="30"/>
    </row>
    <row r="6118" spans="19:42">
      <c r="S6118" s="32"/>
      <c r="AP6118" s="30"/>
    </row>
    <row r="6119" spans="19:42">
      <c r="S6119" s="32"/>
      <c r="AP6119" s="30"/>
    </row>
    <row r="6120" spans="19:42">
      <c r="S6120" s="32"/>
      <c r="AP6120" s="30"/>
    </row>
    <row r="6121" spans="19:42">
      <c r="S6121" s="32"/>
      <c r="AP6121" s="30"/>
    </row>
    <row r="6122" spans="19:42">
      <c r="S6122" s="32"/>
      <c r="AP6122" s="30"/>
    </row>
    <row r="6123" spans="19:42">
      <c r="S6123" s="32"/>
      <c r="AP6123" s="30"/>
    </row>
    <row r="6124" spans="19:42">
      <c r="S6124" s="32"/>
      <c r="AP6124" s="30"/>
    </row>
    <row r="6125" spans="19:42">
      <c r="S6125" s="32"/>
      <c r="AP6125" s="30"/>
    </row>
    <row r="6126" spans="19:42">
      <c r="S6126" s="32"/>
      <c r="AP6126" s="30"/>
    </row>
    <row r="6127" spans="19:42">
      <c r="S6127" s="32"/>
      <c r="AP6127" s="30"/>
    </row>
    <row r="6128" spans="19:42">
      <c r="S6128" s="32"/>
      <c r="AP6128" s="30"/>
    </row>
    <row r="6129" spans="19:42">
      <c r="S6129" s="32"/>
      <c r="AP6129" s="30"/>
    </row>
    <row r="6130" spans="19:42">
      <c r="S6130" s="32"/>
      <c r="AP6130" s="30"/>
    </row>
    <row r="6131" spans="19:42">
      <c r="S6131" s="32"/>
      <c r="AP6131" s="30"/>
    </row>
    <row r="6132" spans="19:42">
      <c r="S6132" s="32"/>
      <c r="AP6132" s="30"/>
    </row>
    <row r="6133" spans="19:42">
      <c r="S6133" s="32"/>
      <c r="AP6133" s="30"/>
    </row>
    <row r="6134" spans="19:42">
      <c r="S6134" s="32"/>
      <c r="AP6134" s="30"/>
    </row>
    <row r="6135" spans="19:42">
      <c r="S6135" s="32"/>
      <c r="AP6135" s="30"/>
    </row>
    <row r="6136" spans="19:42">
      <c r="S6136" s="32"/>
      <c r="AP6136" s="30"/>
    </row>
    <row r="6137" spans="19:42">
      <c r="S6137" s="32"/>
      <c r="AP6137" s="30"/>
    </row>
    <row r="6138" spans="19:42">
      <c r="S6138" s="32"/>
      <c r="AP6138" s="30"/>
    </row>
    <row r="6139" spans="19:42">
      <c r="S6139" s="32"/>
      <c r="AP6139" s="30"/>
    </row>
    <row r="6140" spans="19:42">
      <c r="S6140" s="32"/>
      <c r="AP6140" s="30"/>
    </row>
    <row r="6141" spans="19:42">
      <c r="S6141" s="32"/>
      <c r="AP6141" s="30"/>
    </row>
    <row r="6142" spans="19:42">
      <c r="S6142" s="32"/>
      <c r="AP6142" s="30"/>
    </row>
    <row r="6143" spans="19:42">
      <c r="S6143" s="32"/>
      <c r="AP6143" s="30"/>
    </row>
    <row r="6144" spans="19:42">
      <c r="S6144" s="32"/>
      <c r="AP6144" s="30"/>
    </row>
    <row r="6145" spans="19:42">
      <c r="S6145" s="32"/>
      <c r="AP6145" s="30"/>
    </row>
    <row r="6146" spans="19:42">
      <c r="S6146" s="32"/>
      <c r="AP6146" s="30"/>
    </row>
    <row r="6147" spans="19:42">
      <c r="S6147" s="32"/>
      <c r="AP6147" s="30"/>
    </row>
    <row r="6148" spans="19:42">
      <c r="S6148" s="32"/>
      <c r="AP6148" s="30"/>
    </row>
    <row r="6149" spans="19:42">
      <c r="S6149" s="32"/>
      <c r="AP6149" s="30"/>
    </row>
    <row r="6150" spans="19:42">
      <c r="S6150" s="32"/>
      <c r="AP6150" s="30"/>
    </row>
    <row r="6151" spans="19:42">
      <c r="S6151" s="32"/>
      <c r="AP6151" s="30"/>
    </row>
    <row r="6152" spans="19:42">
      <c r="S6152" s="32"/>
      <c r="AP6152" s="30"/>
    </row>
    <row r="6153" spans="19:42">
      <c r="S6153" s="32"/>
      <c r="AP6153" s="30"/>
    </row>
    <row r="6154" spans="19:42">
      <c r="S6154" s="32"/>
      <c r="AP6154" s="30"/>
    </row>
    <row r="6155" spans="19:42">
      <c r="S6155" s="32"/>
      <c r="AP6155" s="30"/>
    </row>
    <row r="6156" spans="19:42">
      <c r="S6156" s="32"/>
      <c r="AP6156" s="30"/>
    </row>
    <row r="6157" spans="19:42">
      <c r="S6157" s="32"/>
      <c r="AP6157" s="30"/>
    </row>
    <row r="6158" spans="19:42">
      <c r="S6158" s="32"/>
      <c r="AP6158" s="30"/>
    </row>
    <row r="6159" spans="19:42">
      <c r="S6159" s="32"/>
      <c r="AP6159" s="30"/>
    </row>
    <row r="6160" spans="19:42">
      <c r="S6160" s="32"/>
      <c r="AP6160" s="30"/>
    </row>
    <row r="6161" spans="19:42">
      <c r="S6161" s="32"/>
      <c r="AP6161" s="30"/>
    </row>
    <row r="6162" spans="19:42">
      <c r="S6162" s="32"/>
      <c r="AP6162" s="30"/>
    </row>
    <row r="6163" spans="19:42">
      <c r="S6163" s="32"/>
      <c r="AP6163" s="30"/>
    </row>
    <row r="6164" spans="19:42">
      <c r="S6164" s="32"/>
      <c r="AP6164" s="30"/>
    </row>
    <row r="6165" spans="19:42">
      <c r="S6165" s="32"/>
      <c r="AP6165" s="30"/>
    </row>
    <row r="6166" spans="19:42">
      <c r="S6166" s="32"/>
      <c r="AP6166" s="30"/>
    </row>
    <row r="6167" spans="19:42">
      <c r="S6167" s="32"/>
      <c r="AP6167" s="30"/>
    </row>
    <row r="6168" spans="19:42">
      <c r="S6168" s="32"/>
      <c r="AP6168" s="30"/>
    </row>
    <row r="6169" spans="19:42">
      <c r="S6169" s="32"/>
      <c r="AP6169" s="30"/>
    </row>
    <row r="6170" spans="19:42">
      <c r="S6170" s="32"/>
      <c r="AP6170" s="30"/>
    </row>
    <row r="6171" spans="19:42">
      <c r="S6171" s="32"/>
      <c r="AP6171" s="30"/>
    </row>
    <row r="6172" spans="19:42">
      <c r="S6172" s="32"/>
      <c r="AP6172" s="30"/>
    </row>
    <row r="6173" spans="19:42">
      <c r="S6173" s="32"/>
      <c r="AP6173" s="30"/>
    </row>
    <row r="6174" spans="19:42">
      <c r="S6174" s="32"/>
      <c r="AP6174" s="30"/>
    </row>
    <row r="6175" spans="19:42">
      <c r="S6175" s="32"/>
      <c r="AP6175" s="30"/>
    </row>
    <row r="6176" spans="19:42">
      <c r="S6176" s="32"/>
      <c r="AP6176" s="30"/>
    </row>
    <row r="6177" spans="19:42">
      <c r="S6177" s="32"/>
      <c r="AP6177" s="30"/>
    </row>
    <row r="6178" spans="19:42">
      <c r="S6178" s="32"/>
      <c r="AP6178" s="30"/>
    </row>
    <row r="6179" spans="19:42">
      <c r="S6179" s="32"/>
      <c r="AP6179" s="30"/>
    </row>
    <row r="6180" spans="19:42">
      <c r="S6180" s="32"/>
      <c r="AP6180" s="30"/>
    </row>
    <row r="6181" spans="19:42">
      <c r="S6181" s="32"/>
      <c r="AP6181" s="30"/>
    </row>
    <row r="6182" spans="19:42">
      <c r="S6182" s="32"/>
      <c r="AP6182" s="30"/>
    </row>
    <row r="6183" spans="19:42">
      <c r="S6183" s="32"/>
      <c r="AP6183" s="30"/>
    </row>
    <row r="6184" spans="19:42">
      <c r="S6184" s="32"/>
      <c r="AP6184" s="30"/>
    </row>
    <row r="6185" spans="19:42">
      <c r="S6185" s="32"/>
      <c r="AP6185" s="30"/>
    </row>
    <row r="6186" spans="19:42">
      <c r="S6186" s="32"/>
      <c r="AP6186" s="30"/>
    </row>
    <row r="6187" spans="19:42">
      <c r="S6187" s="32"/>
      <c r="AP6187" s="30"/>
    </row>
    <row r="6188" spans="19:42">
      <c r="S6188" s="32"/>
      <c r="AP6188" s="30"/>
    </row>
    <row r="6189" spans="19:42">
      <c r="S6189" s="32"/>
      <c r="AP6189" s="30"/>
    </row>
    <row r="6190" spans="19:42">
      <c r="S6190" s="32"/>
      <c r="AP6190" s="30"/>
    </row>
    <row r="6191" spans="19:42">
      <c r="S6191" s="32"/>
      <c r="AP6191" s="30"/>
    </row>
    <row r="6192" spans="19:42">
      <c r="S6192" s="32"/>
      <c r="AP6192" s="30"/>
    </row>
    <row r="6193" spans="19:42">
      <c r="S6193" s="32"/>
      <c r="AP6193" s="30"/>
    </row>
    <row r="6194" spans="19:42">
      <c r="S6194" s="32"/>
      <c r="AP6194" s="30"/>
    </row>
    <row r="6195" spans="19:42">
      <c r="S6195" s="32"/>
      <c r="AP6195" s="30"/>
    </row>
    <row r="6196" spans="19:42">
      <c r="S6196" s="32"/>
      <c r="AP6196" s="30"/>
    </row>
    <row r="6197" spans="19:42">
      <c r="S6197" s="32"/>
      <c r="AP6197" s="30"/>
    </row>
    <row r="6198" spans="19:42">
      <c r="S6198" s="32"/>
      <c r="AP6198" s="30"/>
    </row>
    <row r="6199" spans="19:42">
      <c r="S6199" s="32"/>
      <c r="AP6199" s="30"/>
    </row>
    <row r="6200" spans="19:42">
      <c r="S6200" s="32"/>
      <c r="AP6200" s="30"/>
    </row>
    <row r="6201" spans="19:42">
      <c r="S6201" s="32"/>
      <c r="AP6201" s="30"/>
    </row>
    <row r="6202" spans="19:42">
      <c r="S6202" s="32"/>
      <c r="AP6202" s="30"/>
    </row>
    <row r="6203" spans="19:42">
      <c r="S6203" s="32"/>
      <c r="AP6203" s="30"/>
    </row>
    <row r="6204" spans="19:42">
      <c r="S6204" s="32"/>
      <c r="AP6204" s="30"/>
    </row>
    <row r="6205" spans="19:42">
      <c r="S6205" s="32"/>
      <c r="AP6205" s="30"/>
    </row>
    <row r="6206" spans="19:42">
      <c r="S6206" s="32"/>
      <c r="AP6206" s="30"/>
    </row>
    <row r="6207" spans="19:42">
      <c r="S6207" s="32"/>
      <c r="AP6207" s="30"/>
    </row>
    <row r="6208" spans="19:42">
      <c r="S6208" s="32"/>
      <c r="AP6208" s="30"/>
    </row>
    <row r="6209" spans="19:42">
      <c r="S6209" s="32"/>
      <c r="AP6209" s="30"/>
    </row>
    <row r="6210" spans="19:42">
      <c r="S6210" s="32"/>
      <c r="AP6210" s="30"/>
    </row>
    <row r="6211" spans="19:42">
      <c r="S6211" s="32"/>
      <c r="AP6211" s="30"/>
    </row>
    <row r="6212" spans="19:42">
      <c r="S6212" s="32"/>
      <c r="AP6212" s="30"/>
    </row>
    <row r="6213" spans="19:42">
      <c r="S6213" s="32"/>
      <c r="AP6213" s="30"/>
    </row>
    <row r="6214" spans="19:42">
      <c r="S6214" s="32"/>
      <c r="AP6214" s="30"/>
    </row>
    <row r="6215" spans="19:42">
      <c r="S6215" s="32"/>
      <c r="AP6215" s="30"/>
    </row>
    <row r="6216" spans="19:42">
      <c r="S6216" s="32"/>
      <c r="AP6216" s="30"/>
    </row>
    <row r="6217" spans="19:42">
      <c r="S6217" s="32"/>
      <c r="AP6217" s="30"/>
    </row>
    <row r="6218" spans="19:42">
      <c r="S6218" s="32"/>
      <c r="AP6218" s="30"/>
    </row>
    <row r="6219" spans="19:42">
      <c r="S6219" s="32"/>
      <c r="AP6219" s="30"/>
    </row>
    <row r="6220" spans="19:42">
      <c r="S6220" s="32"/>
      <c r="AP6220" s="30"/>
    </row>
    <row r="6221" spans="19:42">
      <c r="S6221" s="32"/>
      <c r="AP6221" s="30"/>
    </row>
    <row r="6222" spans="19:42">
      <c r="S6222" s="32"/>
      <c r="AP6222" s="30"/>
    </row>
    <row r="6223" spans="19:42">
      <c r="S6223" s="32"/>
      <c r="AP6223" s="30"/>
    </row>
    <row r="6224" spans="19:42">
      <c r="S6224" s="32"/>
      <c r="AP6224" s="30"/>
    </row>
    <row r="6225" spans="19:42">
      <c r="S6225" s="32"/>
      <c r="AP6225" s="30"/>
    </row>
    <row r="6226" spans="19:42">
      <c r="S6226" s="32"/>
      <c r="AP6226" s="30"/>
    </row>
    <row r="6227" spans="19:42">
      <c r="S6227" s="32"/>
      <c r="AP6227" s="30"/>
    </row>
    <row r="6228" spans="19:42">
      <c r="S6228" s="32"/>
      <c r="AP6228" s="30"/>
    </row>
    <row r="6229" spans="19:42">
      <c r="S6229" s="32"/>
      <c r="AP6229" s="30"/>
    </row>
    <row r="6230" spans="19:42">
      <c r="S6230" s="32"/>
      <c r="AP6230" s="30"/>
    </row>
    <row r="6231" spans="19:42">
      <c r="S6231" s="32"/>
      <c r="AP6231" s="30"/>
    </row>
    <row r="6232" spans="19:42">
      <c r="S6232" s="32"/>
      <c r="AP6232" s="30"/>
    </row>
    <row r="6233" spans="19:42">
      <c r="S6233" s="32"/>
      <c r="AP6233" s="30"/>
    </row>
    <row r="6234" spans="19:42">
      <c r="S6234" s="32"/>
      <c r="AP6234" s="30"/>
    </row>
    <row r="6235" spans="19:42">
      <c r="S6235" s="32"/>
      <c r="AP6235" s="30"/>
    </row>
    <row r="6236" spans="19:42">
      <c r="S6236" s="32"/>
      <c r="AP6236" s="30"/>
    </row>
    <row r="6237" spans="19:42">
      <c r="S6237" s="32"/>
      <c r="AP6237" s="30"/>
    </row>
    <row r="6238" spans="19:42">
      <c r="S6238" s="32"/>
      <c r="AP6238" s="30"/>
    </row>
    <row r="6239" spans="19:42">
      <c r="S6239" s="32"/>
      <c r="AP6239" s="30"/>
    </row>
    <row r="6240" spans="19:42">
      <c r="S6240" s="32"/>
      <c r="AP6240" s="30"/>
    </row>
    <row r="6241" spans="19:42">
      <c r="S6241" s="32"/>
      <c r="AP6241" s="30"/>
    </row>
    <row r="6242" spans="19:42">
      <c r="S6242" s="32"/>
      <c r="AP6242" s="30"/>
    </row>
    <row r="6243" spans="19:42">
      <c r="S6243" s="32"/>
      <c r="AP6243" s="30"/>
    </row>
    <row r="6244" spans="19:42">
      <c r="S6244" s="32"/>
      <c r="AP6244" s="30"/>
    </row>
    <row r="6245" spans="19:42">
      <c r="S6245" s="32"/>
      <c r="AP6245" s="30"/>
    </row>
    <row r="6246" spans="19:42">
      <c r="S6246" s="32"/>
      <c r="AP6246" s="30"/>
    </row>
    <row r="6247" spans="19:42">
      <c r="S6247" s="32"/>
      <c r="AP6247" s="30"/>
    </row>
    <row r="6248" spans="19:42">
      <c r="S6248" s="32"/>
      <c r="AP6248" s="30"/>
    </row>
    <row r="6249" spans="19:42">
      <c r="S6249" s="32"/>
      <c r="AP6249" s="30"/>
    </row>
    <row r="6250" spans="19:42">
      <c r="S6250" s="32"/>
      <c r="AP6250" s="30"/>
    </row>
    <row r="6251" spans="19:42">
      <c r="S6251" s="32"/>
      <c r="AP6251" s="30"/>
    </row>
    <row r="6252" spans="19:42">
      <c r="S6252" s="32"/>
      <c r="AP6252" s="30"/>
    </row>
    <row r="6253" spans="19:42">
      <c r="S6253" s="32"/>
      <c r="AP6253" s="30"/>
    </row>
    <row r="6254" spans="19:42">
      <c r="S6254" s="32"/>
      <c r="AP6254" s="30"/>
    </row>
    <row r="6255" spans="19:42">
      <c r="S6255" s="32"/>
      <c r="AP6255" s="30"/>
    </row>
    <row r="6256" spans="19:42">
      <c r="S6256" s="32"/>
      <c r="AP6256" s="30"/>
    </row>
    <row r="6257" spans="19:42">
      <c r="S6257" s="32"/>
      <c r="AP6257" s="30"/>
    </row>
    <row r="6258" spans="19:42">
      <c r="S6258" s="32"/>
      <c r="AP6258" s="30"/>
    </row>
    <row r="6259" spans="19:42">
      <c r="S6259" s="32"/>
      <c r="AP6259" s="30"/>
    </row>
    <row r="6260" spans="19:42">
      <c r="S6260" s="32"/>
      <c r="AP6260" s="30"/>
    </row>
    <row r="6261" spans="19:42">
      <c r="S6261" s="32"/>
      <c r="AP6261" s="30"/>
    </row>
    <row r="6262" spans="19:42">
      <c r="S6262" s="32"/>
      <c r="AP6262" s="30"/>
    </row>
    <row r="6263" spans="19:42">
      <c r="S6263" s="32"/>
      <c r="AP6263" s="30"/>
    </row>
    <row r="6264" spans="19:42">
      <c r="S6264" s="32"/>
      <c r="AP6264" s="30"/>
    </row>
    <row r="6265" spans="19:42">
      <c r="S6265" s="32"/>
      <c r="AP6265" s="30"/>
    </row>
    <row r="6266" spans="19:42">
      <c r="S6266" s="32"/>
      <c r="AP6266" s="30"/>
    </row>
    <row r="6267" spans="19:42">
      <c r="S6267" s="32"/>
      <c r="AP6267" s="30"/>
    </row>
    <row r="6268" spans="19:42">
      <c r="S6268" s="32"/>
      <c r="AP6268" s="30"/>
    </row>
    <row r="6269" spans="19:42">
      <c r="S6269" s="32"/>
      <c r="AP6269" s="30"/>
    </row>
    <row r="6270" spans="19:42">
      <c r="S6270" s="32"/>
      <c r="AP6270" s="30"/>
    </row>
    <row r="6271" spans="19:42">
      <c r="S6271" s="32"/>
      <c r="AP6271" s="30"/>
    </row>
    <row r="6272" spans="19:42">
      <c r="S6272" s="32"/>
      <c r="AP6272" s="30"/>
    </row>
    <row r="6273" spans="19:42">
      <c r="S6273" s="32"/>
      <c r="AP6273" s="30"/>
    </row>
    <row r="6274" spans="19:42">
      <c r="S6274" s="32"/>
      <c r="AP6274" s="30"/>
    </row>
    <row r="6275" spans="19:42">
      <c r="S6275" s="32"/>
      <c r="AP6275" s="30"/>
    </row>
    <row r="6276" spans="19:42">
      <c r="S6276" s="32"/>
      <c r="AP6276" s="30"/>
    </row>
    <row r="6277" spans="19:42">
      <c r="S6277" s="32"/>
      <c r="AP6277" s="30"/>
    </row>
    <row r="6278" spans="19:42">
      <c r="S6278" s="32"/>
      <c r="AP6278" s="30"/>
    </row>
    <row r="6279" spans="19:42">
      <c r="S6279" s="32"/>
      <c r="AP6279" s="30"/>
    </row>
    <row r="6280" spans="19:42">
      <c r="S6280" s="32"/>
      <c r="AP6280" s="30"/>
    </row>
    <row r="6281" spans="19:42">
      <c r="S6281" s="32"/>
      <c r="AP6281" s="30"/>
    </row>
    <row r="6282" spans="19:42">
      <c r="S6282" s="32"/>
      <c r="AP6282" s="30"/>
    </row>
    <row r="6283" spans="19:42">
      <c r="S6283" s="32"/>
      <c r="AP6283" s="30"/>
    </row>
    <row r="6284" spans="19:42">
      <c r="S6284" s="32"/>
      <c r="AP6284" s="30"/>
    </row>
    <row r="6285" spans="19:42">
      <c r="S6285" s="32"/>
      <c r="AP6285" s="30"/>
    </row>
    <row r="6286" spans="19:42">
      <c r="S6286" s="32"/>
      <c r="AP6286" s="30"/>
    </row>
    <row r="6287" spans="19:42">
      <c r="S6287" s="32"/>
      <c r="AP6287" s="30"/>
    </row>
    <row r="6288" spans="19:42">
      <c r="S6288" s="32"/>
      <c r="AP6288" s="30"/>
    </row>
    <row r="6289" spans="19:42">
      <c r="S6289" s="32"/>
      <c r="AP6289" s="30"/>
    </row>
    <row r="6290" spans="19:42">
      <c r="S6290" s="32"/>
      <c r="AP6290" s="30"/>
    </row>
    <row r="6291" spans="19:42">
      <c r="S6291" s="32"/>
      <c r="AP6291" s="30"/>
    </row>
    <row r="6292" spans="19:42">
      <c r="S6292" s="32"/>
      <c r="AP6292" s="30"/>
    </row>
    <row r="6293" spans="19:42">
      <c r="S6293" s="32"/>
      <c r="AP6293" s="30"/>
    </row>
    <row r="6294" spans="19:42">
      <c r="S6294" s="32"/>
      <c r="AP6294" s="30"/>
    </row>
    <row r="6295" spans="19:42">
      <c r="S6295" s="32"/>
      <c r="AP6295" s="30"/>
    </row>
    <row r="6296" spans="19:42">
      <c r="S6296" s="32"/>
      <c r="AP6296" s="30"/>
    </row>
    <row r="6297" spans="19:42">
      <c r="S6297" s="32"/>
      <c r="AP6297" s="30"/>
    </row>
    <row r="6298" spans="19:42">
      <c r="S6298" s="32"/>
      <c r="AP6298" s="30"/>
    </row>
    <row r="6299" spans="19:42">
      <c r="S6299" s="32"/>
      <c r="AP6299" s="30"/>
    </row>
    <row r="6300" spans="19:42">
      <c r="S6300" s="32"/>
      <c r="AP6300" s="30"/>
    </row>
    <row r="6301" spans="19:42">
      <c r="S6301" s="32"/>
      <c r="AP6301" s="30"/>
    </row>
    <row r="6302" spans="19:42">
      <c r="S6302" s="32"/>
      <c r="AP6302" s="30"/>
    </row>
    <row r="6303" spans="19:42">
      <c r="S6303" s="32"/>
      <c r="AP6303" s="30"/>
    </row>
    <row r="6304" spans="19:42">
      <c r="S6304" s="32"/>
      <c r="AP6304" s="30"/>
    </row>
    <row r="6305" spans="19:42">
      <c r="S6305" s="32"/>
      <c r="AP6305" s="30"/>
    </row>
    <row r="6306" spans="19:42">
      <c r="S6306" s="32"/>
      <c r="AP6306" s="30"/>
    </row>
    <row r="6307" spans="19:42">
      <c r="S6307" s="32"/>
      <c r="AP6307" s="30"/>
    </row>
    <row r="6308" spans="19:42">
      <c r="S6308" s="32"/>
      <c r="AP6308" s="30"/>
    </row>
    <row r="6309" spans="19:42">
      <c r="S6309" s="32"/>
      <c r="AP6309" s="30"/>
    </row>
    <row r="6310" spans="19:42">
      <c r="S6310" s="32"/>
      <c r="AP6310" s="30"/>
    </row>
    <row r="6311" spans="19:42">
      <c r="S6311" s="32"/>
      <c r="AP6311" s="30"/>
    </row>
    <row r="6312" spans="19:42">
      <c r="S6312" s="32"/>
      <c r="AP6312" s="30"/>
    </row>
    <row r="6313" spans="19:42">
      <c r="S6313" s="32"/>
      <c r="AP6313" s="30"/>
    </row>
    <row r="6314" spans="19:42">
      <c r="S6314" s="32"/>
      <c r="AP6314" s="30"/>
    </row>
    <row r="6315" spans="19:42">
      <c r="S6315" s="32"/>
      <c r="AP6315" s="30"/>
    </row>
    <row r="6316" spans="19:42">
      <c r="S6316" s="32"/>
      <c r="AP6316" s="30"/>
    </row>
    <row r="6317" spans="19:42">
      <c r="S6317" s="32"/>
      <c r="AP6317" s="30"/>
    </row>
    <row r="6318" spans="19:42">
      <c r="S6318" s="32"/>
      <c r="AP6318" s="30"/>
    </row>
    <row r="6319" spans="19:42">
      <c r="S6319" s="32"/>
      <c r="AP6319" s="30"/>
    </row>
    <row r="6320" spans="19:42">
      <c r="S6320" s="32"/>
      <c r="AP6320" s="30"/>
    </row>
    <row r="6321" spans="19:42">
      <c r="S6321" s="32"/>
      <c r="AP6321" s="30"/>
    </row>
    <row r="6322" spans="19:42">
      <c r="S6322" s="32"/>
      <c r="AP6322" s="30"/>
    </row>
    <row r="6323" spans="19:42">
      <c r="S6323" s="32"/>
      <c r="AP6323" s="30"/>
    </row>
    <row r="6324" spans="19:42">
      <c r="S6324" s="32"/>
      <c r="AP6324" s="30"/>
    </row>
    <row r="6325" spans="19:42">
      <c r="S6325" s="32"/>
      <c r="AP6325" s="30"/>
    </row>
    <row r="6326" spans="19:42">
      <c r="S6326" s="32"/>
      <c r="AP6326" s="30"/>
    </row>
    <row r="6327" spans="19:42">
      <c r="S6327" s="32"/>
      <c r="AP6327" s="30"/>
    </row>
    <row r="6328" spans="19:42">
      <c r="S6328" s="32"/>
      <c r="AP6328" s="30"/>
    </row>
    <row r="6329" spans="19:42">
      <c r="S6329" s="32"/>
      <c r="AP6329" s="30"/>
    </row>
    <row r="6330" spans="19:42">
      <c r="S6330" s="32"/>
      <c r="AP6330" s="30"/>
    </row>
    <row r="6331" spans="19:42">
      <c r="S6331" s="32"/>
      <c r="AP6331" s="30"/>
    </row>
    <row r="6332" spans="19:42">
      <c r="S6332" s="32"/>
      <c r="AP6332" s="30"/>
    </row>
    <row r="6333" spans="19:42">
      <c r="S6333" s="32"/>
      <c r="AP6333" s="30"/>
    </row>
    <row r="6334" spans="19:42">
      <c r="S6334" s="32"/>
      <c r="AP6334" s="30"/>
    </row>
    <row r="6335" spans="19:42">
      <c r="S6335" s="32"/>
      <c r="AP6335" s="30"/>
    </row>
    <row r="6336" spans="19:42">
      <c r="S6336" s="32"/>
      <c r="AP6336" s="30"/>
    </row>
    <row r="6337" spans="19:42">
      <c r="S6337" s="32"/>
      <c r="AP6337" s="30"/>
    </row>
    <row r="6338" spans="19:42">
      <c r="S6338" s="32"/>
      <c r="AP6338" s="30"/>
    </row>
    <row r="6339" spans="19:42">
      <c r="S6339" s="32"/>
      <c r="AP6339" s="30"/>
    </row>
    <row r="6340" spans="19:42">
      <c r="S6340" s="32"/>
      <c r="AP6340" s="30"/>
    </row>
    <row r="6341" spans="19:42">
      <c r="S6341" s="32"/>
      <c r="AP6341" s="30"/>
    </row>
    <row r="6342" spans="19:42">
      <c r="S6342" s="32"/>
      <c r="AP6342" s="30"/>
    </row>
    <row r="6343" spans="19:42">
      <c r="S6343" s="32"/>
      <c r="AP6343" s="30"/>
    </row>
    <row r="6344" spans="19:42">
      <c r="S6344" s="32"/>
      <c r="AP6344" s="30"/>
    </row>
    <row r="6345" spans="19:42">
      <c r="S6345" s="32"/>
      <c r="AP6345" s="30"/>
    </row>
    <row r="6346" spans="19:42">
      <c r="S6346" s="32"/>
      <c r="AP6346" s="30"/>
    </row>
    <row r="6347" spans="19:42">
      <c r="S6347" s="32"/>
      <c r="AP6347" s="30"/>
    </row>
    <row r="6348" spans="19:42">
      <c r="S6348" s="32"/>
      <c r="AP6348" s="30"/>
    </row>
    <row r="6349" spans="19:42">
      <c r="S6349" s="32"/>
      <c r="AP6349" s="30"/>
    </row>
    <row r="6350" spans="19:42">
      <c r="S6350" s="32"/>
      <c r="AP6350" s="30"/>
    </row>
    <row r="6351" spans="19:42">
      <c r="S6351" s="32"/>
      <c r="AP6351" s="30"/>
    </row>
    <row r="6352" spans="19:42">
      <c r="S6352" s="32"/>
      <c r="AP6352" s="30"/>
    </row>
    <row r="6353" spans="19:42">
      <c r="S6353" s="32"/>
      <c r="AP6353" s="30"/>
    </row>
    <row r="6354" spans="19:42">
      <c r="S6354" s="32"/>
      <c r="AP6354" s="30"/>
    </row>
    <row r="6355" spans="19:42">
      <c r="S6355" s="32"/>
      <c r="AP6355" s="30"/>
    </row>
    <row r="6356" spans="19:42">
      <c r="S6356" s="32"/>
      <c r="AP6356" s="30"/>
    </row>
    <row r="6357" spans="19:42">
      <c r="S6357" s="32"/>
      <c r="AP6357" s="30"/>
    </row>
    <row r="6358" spans="19:42">
      <c r="S6358" s="32"/>
      <c r="AP6358" s="30"/>
    </row>
    <row r="6359" spans="19:42">
      <c r="S6359" s="32"/>
      <c r="AP6359" s="30"/>
    </row>
    <row r="6360" spans="19:42">
      <c r="S6360" s="32"/>
      <c r="AP6360" s="30"/>
    </row>
    <row r="6361" spans="19:42">
      <c r="S6361" s="32"/>
      <c r="AP6361" s="30"/>
    </row>
    <row r="6362" spans="19:42">
      <c r="S6362" s="32"/>
      <c r="AP6362" s="30"/>
    </row>
    <row r="6363" spans="19:42">
      <c r="S6363" s="32"/>
      <c r="AP6363" s="30"/>
    </row>
    <row r="6364" spans="19:42">
      <c r="S6364" s="32"/>
      <c r="AP6364" s="30"/>
    </row>
    <row r="6365" spans="19:42">
      <c r="S6365" s="32"/>
      <c r="AP6365" s="30"/>
    </row>
    <row r="6366" spans="19:42">
      <c r="S6366" s="32"/>
      <c r="AP6366" s="30"/>
    </row>
    <row r="6367" spans="19:42">
      <c r="S6367" s="32"/>
      <c r="AP6367" s="30"/>
    </row>
    <row r="6368" spans="19:42">
      <c r="S6368" s="32"/>
      <c r="AP6368" s="30"/>
    </row>
    <row r="6369" spans="19:42">
      <c r="S6369" s="32"/>
      <c r="AP6369" s="30"/>
    </row>
    <row r="6370" spans="19:42">
      <c r="S6370" s="32"/>
      <c r="AP6370" s="30"/>
    </row>
    <row r="6371" spans="19:42">
      <c r="S6371" s="32"/>
      <c r="AP6371" s="30"/>
    </row>
    <row r="6372" spans="19:42">
      <c r="S6372" s="32"/>
      <c r="AP6372" s="30"/>
    </row>
    <row r="6373" spans="19:42">
      <c r="S6373" s="32"/>
      <c r="AP6373" s="30"/>
    </row>
    <row r="6374" spans="19:42">
      <c r="S6374" s="32"/>
      <c r="AP6374" s="30"/>
    </row>
    <row r="6375" spans="19:42">
      <c r="S6375" s="32"/>
      <c r="AP6375" s="30"/>
    </row>
    <row r="6376" spans="19:42">
      <c r="S6376" s="32"/>
      <c r="AP6376" s="30"/>
    </row>
    <row r="6377" spans="19:42">
      <c r="S6377" s="32"/>
      <c r="AP6377" s="30"/>
    </row>
    <row r="6378" spans="19:42">
      <c r="S6378" s="32"/>
      <c r="AP6378" s="30"/>
    </row>
    <row r="6379" spans="19:42">
      <c r="S6379" s="32"/>
      <c r="AP6379" s="30"/>
    </row>
    <row r="6380" spans="19:42">
      <c r="S6380" s="32"/>
      <c r="AP6380" s="30"/>
    </row>
    <row r="6381" spans="19:42">
      <c r="S6381" s="32"/>
      <c r="AP6381" s="30"/>
    </row>
    <row r="6382" spans="19:42">
      <c r="S6382" s="32"/>
      <c r="AP6382" s="30"/>
    </row>
    <row r="6383" spans="19:42">
      <c r="S6383" s="32"/>
      <c r="AP6383" s="30"/>
    </row>
    <row r="6384" spans="19:42">
      <c r="S6384" s="32"/>
      <c r="AP6384" s="30"/>
    </row>
    <row r="6385" spans="19:42">
      <c r="S6385" s="32"/>
      <c r="AP6385" s="30"/>
    </row>
    <row r="6386" spans="19:42">
      <c r="S6386" s="32"/>
      <c r="AP6386" s="30"/>
    </row>
    <row r="6387" spans="19:42">
      <c r="S6387" s="32"/>
      <c r="AP6387" s="30"/>
    </row>
    <row r="6388" spans="19:42">
      <c r="S6388" s="32"/>
      <c r="AP6388" s="30"/>
    </row>
    <row r="6389" spans="19:42">
      <c r="S6389" s="32"/>
      <c r="AP6389" s="30"/>
    </row>
    <row r="6390" spans="19:42">
      <c r="S6390" s="32"/>
      <c r="AP6390" s="30"/>
    </row>
    <row r="6391" spans="19:42">
      <c r="S6391" s="32"/>
      <c r="AP6391" s="30"/>
    </row>
    <row r="6392" spans="19:42">
      <c r="S6392" s="32"/>
      <c r="AP6392" s="30"/>
    </row>
    <row r="6393" spans="19:42">
      <c r="S6393" s="32"/>
      <c r="AP6393" s="30"/>
    </row>
    <row r="6394" spans="19:42">
      <c r="S6394" s="32"/>
      <c r="AP6394" s="30"/>
    </row>
    <row r="6395" spans="19:42">
      <c r="S6395" s="32"/>
      <c r="AP6395" s="30"/>
    </row>
    <row r="6396" spans="19:42">
      <c r="S6396" s="32"/>
      <c r="AP6396" s="30"/>
    </row>
    <row r="6397" spans="19:42">
      <c r="S6397" s="32"/>
      <c r="AP6397" s="30"/>
    </row>
    <row r="6398" spans="19:42">
      <c r="S6398" s="32"/>
      <c r="AP6398" s="30"/>
    </row>
    <row r="6399" spans="19:42">
      <c r="S6399" s="32"/>
      <c r="AP6399" s="30"/>
    </row>
    <row r="6400" spans="19:42">
      <c r="S6400" s="32"/>
      <c r="AP6400" s="30"/>
    </row>
    <row r="6401" spans="19:42">
      <c r="S6401" s="32"/>
      <c r="AP6401" s="30"/>
    </row>
    <row r="6402" spans="19:42">
      <c r="S6402" s="32"/>
      <c r="AP6402" s="30"/>
    </row>
    <row r="6403" spans="19:42">
      <c r="S6403" s="32"/>
      <c r="AP6403" s="30"/>
    </row>
    <row r="6404" spans="19:42">
      <c r="S6404" s="32"/>
      <c r="AP6404" s="30"/>
    </row>
    <row r="6405" spans="19:42">
      <c r="S6405" s="32"/>
      <c r="AP6405" s="30"/>
    </row>
    <row r="6406" spans="19:42">
      <c r="S6406" s="32"/>
      <c r="AP6406" s="30"/>
    </row>
    <row r="6407" spans="19:42">
      <c r="S6407" s="32"/>
      <c r="AP6407" s="30"/>
    </row>
    <row r="6408" spans="19:42">
      <c r="S6408" s="32"/>
      <c r="AP6408" s="30"/>
    </row>
    <row r="6409" spans="19:42">
      <c r="S6409" s="32"/>
      <c r="AP6409" s="30"/>
    </row>
    <row r="6410" spans="19:42">
      <c r="S6410" s="32"/>
      <c r="AP6410" s="30"/>
    </row>
    <row r="6411" spans="19:42">
      <c r="S6411" s="32"/>
      <c r="AP6411" s="30"/>
    </row>
    <row r="6412" spans="19:42">
      <c r="S6412" s="32"/>
      <c r="AP6412" s="30"/>
    </row>
    <row r="6413" spans="19:42">
      <c r="S6413" s="32"/>
      <c r="AP6413" s="30"/>
    </row>
    <row r="6414" spans="19:42">
      <c r="S6414" s="32"/>
      <c r="AP6414" s="30"/>
    </row>
    <row r="6415" spans="19:42">
      <c r="S6415" s="32"/>
      <c r="AP6415" s="30"/>
    </row>
    <row r="6416" spans="19:42">
      <c r="S6416" s="32"/>
      <c r="AP6416" s="30"/>
    </row>
    <row r="6417" spans="19:42">
      <c r="S6417" s="32"/>
      <c r="AP6417" s="30"/>
    </row>
    <row r="6418" spans="19:42">
      <c r="S6418" s="32"/>
      <c r="AP6418" s="30"/>
    </row>
    <row r="6419" spans="19:42">
      <c r="S6419" s="32"/>
      <c r="AP6419" s="30"/>
    </row>
    <row r="6420" spans="19:42">
      <c r="S6420" s="32"/>
      <c r="AP6420" s="30"/>
    </row>
    <row r="6421" spans="19:42">
      <c r="S6421" s="32"/>
      <c r="AP6421" s="30"/>
    </row>
    <row r="6422" spans="19:42">
      <c r="S6422" s="32"/>
      <c r="AP6422" s="30"/>
    </row>
    <row r="6423" spans="19:42">
      <c r="S6423" s="32"/>
      <c r="AP6423" s="30"/>
    </row>
    <row r="6424" spans="19:42">
      <c r="S6424" s="32"/>
      <c r="AP6424" s="30"/>
    </row>
    <row r="6425" spans="19:42">
      <c r="S6425" s="32"/>
      <c r="AP6425" s="30"/>
    </row>
    <row r="6426" spans="19:42">
      <c r="S6426" s="32"/>
      <c r="AP6426" s="30"/>
    </row>
    <row r="6427" spans="19:42">
      <c r="S6427" s="32"/>
      <c r="AP6427" s="30"/>
    </row>
    <row r="6428" spans="19:42">
      <c r="S6428" s="32"/>
      <c r="AP6428" s="30"/>
    </row>
    <row r="6429" spans="19:42">
      <c r="S6429" s="32"/>
      <c r="AP6429" s="30"/>
    </row>
    <row r="6430" spans="19:42">
      <c r="S6430" s="32"/>
      <c r="AP6430" s="30"/>
    </row>
    <row r="6431" spans="19:42">
      <c r="S6431" s="32"/>
      <c r="AP6431" s="30"/>
    </row>
    <row r="6432" spans="19:42">
      <c r="S6432" s="32"/>
      <c r="AP6432" s="30"/>
    </row>
    <row r="6433" spans="19:42">
      <c r="S6433" s="32"/>
      <c r="AP6433" s="30"/>
    </row>
    <row r="6434" spans="19:42">
      <c r="S6434" s="32"/>
      <c r="AP6434" s="30"/>
    </row>
    <row r="6435" spans="19:42">
      <c r="S6435" s="32"/>
      <c r="AP6435" s="30"/>
    </row>
    <row r="6436" spans="19:42">
      <c r="S6436" s="32"/>
      <c r="AP6436" s="30"/>
    </row>
    <row r="6437" spans="19:42">
      <c r="S6437" s="32"/>
      <c r="AP6437" s="30"/>
    </row>
    <row r="6438" spans="19:42">
      <c r="S6438" s="32"/>
      <c r="AP6438" s="30"/>
    </row>
    <row r="6439" spans="19:42">
      <c r="S6439" s="32"/>
      <c r="AP6439" s="30"/>
    </row>
    <row r="6440" spans="19:42">
      <c r="S6440" s="32"/>
      <c r="AP6440" s="30"/>
    </row>
    <row r="6441" spans="19:42">
      <c r="S6441" s="32"/>
      <c r="AP6441" s="30"/>
    </row>
    <row r="6442" spans="19:42">
      <c r="S6442" s="32"/>
      <c r="AP6442" s="30"/>
    </row>
    <row r="6443" spans="19:42">
      <c r="S6443" s="32"/>
      <c r="AP6443" s="30"/>
    </row>
    <row r="6444" spans="19:42">
      <c r="S6444" s="32"/>
      <c r="AP6444" s="30"/>
    </row>
    <row r="6445" spans="19:42">
      <c r="S6445" s="32"/>
      <c r="AP6445" s="30"/>
    </row>
    <row r="6446" spans="19:42">
      <c r="S6446" s="32"/>
      <c r="AP6446" s="30"/>
    </row>
    <row r="6447" spans="19:42">
      <c r="S6447" s="32"/>
      <c r="AP6447" s="30"/>
    </row>
    <row r="6448" spans="19:42">
      <c r="S6448" s="32"/>
      <c r="AP6448" s="30"/>
    </row>
    <row r="6449" spans="19:42">
      <c r="S6449" s="32"/>
      <c r="AP6449" s="30"/>
    </row>
    <row r="6450" spans="19:42">
      <c r="S6450" s="32"/>
      <c r="AP6450" s="30"/>
    </row>
    <row r="6451" spans="19:42">
      <c r="S6451" s="32"/>
      <c r="AP6451" s="30"/>
    </row>
    <row r="6452" spans="19:42">
      <c r="S6452" s="32"/>
      <c r="AP6452" s="30"/>
    </row>
    <row r="6453" spans="19:42">
      <c r="S6453" s="32"/>
      <c r="AP6453" s="30"/>
    </row>
    <row r="6454" spans="19:42">
      <c r="S6454" s="32"/>
      <c r="AP6454" s="30"/>
    </row>
    <row r="6455" spans="19:42">
      <c r="S6455" s="32"/>
      <c r="AP6455" s="30"/>
    </row>
    <row r="6456" spans="19:42">
      <c r="S6456" s="32"/>
      <c r="AP6456" s="30"/>
    </row>
    <row r="6457" spans="19:42">
      <c r="S6457" s="32"/>
      <c r="AP6457" s="30"/>
    </row>
    <row r="6458" spans="19:42">
      <c r="S6458" s="32"/>
      <c r="AP6458" s="30"/>
    </row>
    <row r="6459" spans="19:42">
      <c r="S6459" s="32"/>
      <c r="AP6459" s="30"/>
    </row>
    <row r="6460" spans="19:42">
      <c r="S6460" s="32"/>
      <c r="AP6460" s="30"/>
    </row>
    <row r="6461" spans="19:42">
      <c r="S6461" s="32"/>
      <c r="AP6461" s="30"/>
    </row>
    <row r="6462" spans="19:42">
      <c r="S6462" s="32"/>
      <c r="AP6462" s="30"/>
    </row>
    <row r="6463" spans="19:42">
      <c r="S6463" s="32"/>
      <c r="AP6463" s="30"/>
    </row>
    <row r="6464" spans="19:42">
      <c r="S6464" s="32"/>
      <c r="AP6464" s="30"/>
    </row>
    <row r="6465" spans="19:42">
      <c r="S6465" s="32"/>
      <c r="AP6465" s="30"/>
    </row>
    <row r="6466" spans="19:42">
      <c r="S6466" s="32"/>
      <c r="AP6466" s="30"/>
    </row>
    <row r="6467" spans="19:42">
      <c r="S6467" s="32"/>
      <c r="AP6467" s="30"/>
    </row>
    <row r="6468" spans="19:42">
      <c r="S6468" s="32"/>
      <c r="AP6468" s="30"/>
    </row>
    <row r="6469" spans="19:42">
      <c r="S6469" s="32"/>
      <c r="AP6469" s="30"/>
    </row>
    <row r="6470" spans="19:42">
      <c r="S6470" s="32"/>
      <c r="AP6470" s="30"/>
    </row>
    <row r="6471" spans="19:42">
      <c r="S6471" s="32"/>
      <c r="AP6471" s="30"/>
    </row>
    <row r="6472" spans="19:42">
      <c r="S6472" s="32"/>
      <c r="AP6472" s="30"/>
    </row>
    <row r="6473" spans="19:42">
      <c r="S6473" s="32"/>
      <c r="AP6473" s="30"/>
    </row>
    <row r="6474" spans="19:42">
      <c r="S6474" s="32"/>
      <c r="AP6474" s="30"/>
    </row>
    <row r="6475" spans="19:42">
      <c r="S6475" s="32"/>
      <c r="AP6475" s="30"/>
    </row>
    <row r="6476" spans="19:42">
      <c r="S6476" s="32"/>
      <c r="AP6476" s="30"/>
    </row>
    <row r="6477" spans="19:42">
      <c r="S6477" s="32"/>
      <c r="AP6477" s="30"/>
    </row>
    <row r="6478" spans="19:42">
      <c r="S6478" s="32"/>
      <c r="AP6478" s="30"/>
    </row>
    <row r="6479" spans="19:42">
      <c r="S6479" s="32"/>
      <c r="AP6479" s="30"/>
    </row>
    <row r="6480" spans="19:42">
      <c r="S6480" s="32"/>
      <c r="AP6480" s="30"/>
    </row>
    <row r="6481" spans="19:42">
      <c r="S6481" s="32"/>
      <c r="AP6481" s="30"/>
    </row>
    <row r="6482" spans="19:42">
      <c r="S6482" s="32"/>
      <c r="AP6482" s="30"/>
    </row>
    <row r="6483" spans="19:42">
      <c r="S6483" s="32"/>
      <c r="AP6483" s="30"/>
    </row>
    <row r="6484" spans="19:42">
      <c r="S6484" s="32"/>
      <c r="AP6484" s="30"/>
    </row>
    <row r="6485" spans="19:42">
      <c r="S6485" s="32"/>
      <c r="AP6485" s="30"/>
    </row>
    <row r="6486" spans="19:42">
      <c r="S6486" s="32"/>
      <c r="AP6486" s="30"/>
    </row>
    <row r="6487" spans="19:42">
      <c r="S6487" s="32"/>
      <c r="AP6487" s="30"/>
    </row>
    <row r="6488" spans="19:42">
      <c r="S6488" s="32"/>
      <c r="AP6488" s="30"/>
    </row>
    <row r="6489" spans="19:42">
      <c r="S6489" s="32"/>
      <c r="AP6489" s="30"/>
    </row>
    <row r="6490" spans="19:42">
      <c r="S6490" s="32"/>
      <c r="AP6490" s="30"/>
    </row>
    <row r="6491" spans="19:42">
      <c r="S6491" s="32"/>
      <c r="AP6491" s="30"/>
    </row>
    <row r="6492" spans="19:42">
      <c r="S6492" s="32"/>
      <c r="AP6492" s="30"/>
    </row>
    <row r="6493" spans="19:42">
      <c r="S6493" s="32"/>
      <c r="AP6493" s="30"/>
    </row>
    <row r="6494" spans="19:42">
      <c r="S6494" s="32"/>
      <c r="AP6494" s="30"/>
    </row>
    <row r="6495" spans="19:42">
      <c r="S6495" s="32"/>
      <c r="AP6495" s="30"/>
    </row>
    <row r="6496" spans="19:42">
      <c r="S6496" s="32"/>
      <c r="AP6496" s="30"/>
    </row>
    <row r="6497" spans="19:42">
      <c r="S6497" s="32"/>
      <c r="AP6497" s="30"/>
    </row>
    <row r="6498" spans="19:42">
      <c r="S6498" s="32"/>
      <c r="AP6498" s="30"/>
    </row>
    <row r="6499" spans="19:42">
      <c r="S6499" s="32"/>
      <c r="AP6499" s="30"/>
    </row>
    <row r="6500" spans="19:42">
      <c r="S6500" s="32"/>
      <c r="AP6500" s="30"/>
    </row>
    <row r="6501" spans="19:42">
      <c r="S6501" s="32"/>
      <c r="AP6501" s="30"/>
    </row>
    <row r="6502" spans="19:42">
      <c r="S6502" s="32"/>
      <c r="AP6502" s="30"/>
    </row>
    <row r="6503" spans="19:42">
      <c r="S6503" s="32"/>
      <c r="AP6503" s="30"/>
    </row>
    <row r="6504" spans="19:42">
      <c r="S6504" s="32"/>
      <c r="AP6504" s="30"/>
    </row>
    <row r="6505" spans="19:42">
      <c r="S6505" s="32"/>
      <c r="AP6505" s="30"/>
    </row>
    <row r="6506" spans="19:42">
      <c r="S6506" s="32"/>
      <c r="AP6506" s="30"/>
    </row>
    <row r="6507" spans="19:42">
      <c r="S6507" s="32"/>
      <c r="AP6507" s="30"/>
    </row>
    <row r="6508" spans="19:42">
      <c r="S6508" s="32"/>
      <c r="AP6508" s="30"/>
    </row>
    <row r="6509" spans="19:42">
      <c r="S6509" s="32"/>
      <c r="AP6509" s="30"/>
    </row>
    <row r="6510" spans="19:42">
      <c r="S6510" s="32"/>
      <c r="AP6510" s="30"/>
    </row>
    <row r="6511" spans="19:42">
      <c r="S6511" s="32"/>
      <c r="AP6511" s="30"/>
    </row>
    <row r="6512" spans="19:42">
      <c r="S6512" s="32"/>
      <c r="AP6512" s="30"/>
    </row>
    <row r="6513" spans="19:42">
      <c r="S6513" s="32"/>
      <c r="AP6513" s="30"/>
    </row>
    <row r="6514" spans="19:42">
      <c r="S6514" s="32"/>
      <c r="AP6514" s="30"/>
    </row>
    <row r="6515" spans="19:42">
      <c r="S6515" s="32"/>
      <c r="AP6515" s="30"/>
    </row>
    <row r="6516" spans="19:42">
      <c r="S6516" s="32"/>
      <c r="AP6516" s="30"/>
    </row>
    <row r="6517" spans="19:42">
      <c r="S6517" s="32"/>
      <c r="AP6517" s="30"/>
    </row>
    <row r="6518" spans="19:42">
      <c r="S6518" s="32"/>
      <c r="AP6518" s="30"/>
    </row>
    <row r="6519" spans="19:42">
      <c r="S6519" s="32"/>
      <c r="AP6519" s="30"/>
    </row>
    <row r="6520" spans="19:42">
      <c r="S6520" s="32"/>
      <c r="AP6520" s="30"/>
    </row>
    <row r="6521" spans="19:42">
      <c r="S6521" s="32"/>
      <c r="AP6521" s="30"/>
    </row>
    <row r="6522" spans="19:42">
      <c r="S6522" s="32"/>
      <c r="AP6522" s="30"/>
    </row>
    <row r="6523" spans="19:42">
      <c r="S6523" s="32"/>
      <c r="AP6523" s="30"/>
    </row>
    <row r="6524" spans="19:42">
      <c r="S6524" s="32"/>
      <c r="AP6524" s="30"/>
    </row>
    <row r="6525" spans="19:42">
      <c r="S6525" s="32"/>
      <c r="AP6525" s="30"/>
    </row>
    <row r="6526" spans="19:42">
      <c r="S6526" s="32"/>
      <c r="AP6526" s="30"/>
    </row>
    <row r="6527" spans="19:42">
      <c r="S6527" s="32"/>
      <c r="AP6527" s="30"/>
    </row>
    <row r="6528" spans="19:42">
      <c r="S6528" s="32"/>
      <c r="AP6528" s="30"/>
    </row>
    <row r="6529" spans="19:42">
      <c r="S6529" s="32"/>
      <c r="AP6529" s="30"/>
    </row>
    <row r="6530" spans="19:42">
      <c r="S6530" s="32"/>
      <c r="AP6530" s="30"/>
    </row>
    <row r="6531" spans="19:42">
      <c r="S6531" s="32"/>
      <c r="AP6531" s="30"/>
    </row>
    <row r="6532" spans="19:42">
      <c r="S6532" s="32"/>
      <c r="AP6532" s="30"/>
    </row>
    <row r="6533" spans="19:42">
      <c r="S6533" s="32"/>
      <c r="AP6533" s="30"/>
    </row>
    <row r="6534" spans="19:42">
      <c r="S6534" s="32"/>
      <c r="AP6534" s="30"/>
    </row>
    <row r="6535" spans="19:42">
      <c r="S6535" s="32"/>
      <c r="AP6535" s="30"/>
    </row>
    <row r="6536" spans="19:42">
      <c r="S6536" s="32"/>
      <c r="AP6536" s="30"/>
    </row>
    <row r="6537" spans="19:42">
      <c r="S6537" s="32"/>
      <c r="AP6537" s="30"/>
    </row>
    <row r="6538" spans="19:42">
      <c r="S6538" s="32"/>
      <c r="AP6538" s="30"/>
    </row>
    <row r="6539" spans="19:42">
      <c r="S6539" s="32"/>
      <c r="AP6539" s="30"/>
    </row>
    <row r="6540" spans="19:42">
      <c r="S6540" s="32"/>
      <c r="AP6540" s="30"/>
    </row>
    <row r="6541" spans="19:42">
      <c r="S6541" s="32"/>
      <c r="AP6541" s="30"/>
    </row>
    <row r="6542" spans="19:42">
      <c r="S6542" s="32"/>
      <c r="AP6542" s="30"/>
    </row>
    <row r="6543" spans="19:42">
      <c r="S6543" s="32"/>
      <c r="AP6543" s="30"/>
    </row>
    <row r="6544" spans="19:42">
      <c r="S6544" s="32"/>
      <c r="AP6544" s="30"/>
    </row>
    <row r="6545" spans="19:42">
      <c r="S6545" s="32"/>
      <c r="AP6545" s="30"/>
    </row>
    <row r="6546" spans="19:42">
      <c r="S6546" s="32"/>
      <c r="AP6546" s="30"/>
    </row>
    <row r="6547" spans="19:42">
      <c r="S6547" s="32"/>
      <c r="AP6547" s="30"/>
    </row>
    <row r="6548" spans="19:42">
      <c r="S6548" s="32"/>
      <c r="AP6548" s="30"/>
    </row>
    <row r="6549" spans="19:42">
      <c r="S6549" s="32"/>
      <c r="AP6549" s="30"/>
    </row>
    <row r="6550" spans="19:42">
      <c r="S6550" s="32"/>
      <c r="AP6550" s="30"/>
    </row>
    <row r="6551" spans="19:42">
      <c r="S6551" s="32"/>
      <c r="AP6551" s="30"/>
    </row>
    <row r="6552" spans="19:42">
      <c r="S6552" s="32"/>
      <c r="AP6552" s="30"/>
    </row>
    <row r="6553" spans="19:42">
      <c r="S6553" s="32"/>
      <c r="AP6553" s="30"/>
    </row>
    <row r="6554" spans="19:42">
      <c r="S6554" s="32"/>
      <c r="AP6554" s="30"/>
    </row>
    <row r="6555" spans="19:42">
      <c r="S6555" s="32"/>
      <c r="AP6555" s="30"/>
    </row>
    <row r="6556" spans="19:42">
      <c r="S6556" s="32"/>
      <c r="AP6556" s="30"/>
    </row>
    <row r="6557" spans="19:42">
      <c r="S6557" s="32"/>
      <c r="AP6557" s="30"/>
    </row>
    <row r="6558" spans="19:42">
      <c r="S6558" s="32"/>
      <c r="AP6558" s="30"/>
    </row>
    <row r="6559" spans="19:42">
      <c r="S6559" s="32"/>
      <c r="AP6559" s="30"/>
    </row>
    <row r="6560" spans="19:42">
      <c r="S6560" s="32"/>
      <c r="AP6560" s="30"/>
    </row>
    <row r="6561" spans="19:42">
      <c r="S6561" s="32"/>
      <c r="AP6561" s="30"/>
    </row>
    <row r="6562" spans="19:42">
      <c r="S6562" s="32"/>
      <c r="AP6562" s="30"/>
    </row>
    <row r="6563" spans="19:42">
      <c r="S6563" s="32"/>
      <c r="AP6563" s="30"/>
    </row>
    <row r="6564" spans="19:42">
      <c r="S6564" s="32"/>
      <c r="AP6564" s="30"/>
    </row>
    <row r="6565" spans="19:42">
      <c r="S6565" s="32"/>
      <c r="AP6565" s="30"/>
    </row>
    <row r="6566" spans="19:42">
      <c r="S6566" s="32"/>
      <c r="AP6566" s="30"/>
    </row>
    <row r="6567" spans="19:42">
      <c r="S6567" s="32"/>
      <c r="AP6567" s="30"/>
    </row>
    <row r="6568" spans="19:42">
      <c r="S6568" s="32"/>
      <c r="AP6568" s="30"/>
    </row>
    <row r="6569" spans="19:42">
      <c r="S6569" s="32"/>
      <c r="AP6569" s="30"/>
    </row>
    <row r="6570" spans="19:42">
      <c r="S6570" s="32"/>
      <c r="AP6570" s="30"/>
    </row>
    <row r="6571" spans="19:42">
      <c r="S6571" s="32"/>
      <c r="AP6571" s="30"/>
    </row>
    <row r="6572" spans="19:42">
      <c r="S6572" s="32"/>
      <c r="AP6572" s="30"/>
    </row>
    <row r="6573" spans="19:42">
      <c r="S6573" s="32"/>
      <c r="AP6573" s="30"/>
    </row>
    <row r="6574" spans="19:42">
      <c r="S6574" s="32"/>
      <c r="AP6574" s="30"/>
    </row>
    <row r="6575" spans="19:42">
      <c r="S6575" s="32"/>
      <c r="AP6575" s="30"/>
    </row>
    <row r="6576" spans="19:42">
      <c r="S6576" s="32"/>
      <c r="AP6576" s="30"/>
    </row>
    <row r="6577" spans="19:42">
      <c r="S6577" s="32"/>
      <c r="AP6577" s="30"/>
    </row>
    <row r="6578" spans="19:42">
      <c r="S6578" s="32"/>
      <c r="AP6578" s="30"/>
    </row>
    <row r="6579" spans="19:42">
      <c r="S6579" s="32"/>
      <c r="AP6579" s="30"/>
    </row>
    <row r="6580" spans="19:42">
      <c r="S6580" s="32"/>
      <c r="AP6580" s="30"/>
    </row>
    <row r="6581" spans="19:42">
      <c r="S6581" s="32"/>
      <c r="AP6581" s="30"/>
    </row>
    <row r="6582" spans="19:42">
      <c r="S6582" s="32"/>
      <c r="AP6582" s="30"/>
    </row>
    <row r="6583" spans="19:42">
      <c r="S6583" s="32"/>
      <c r="AP6583" s="30"/>
    </row>
    <row r="6584" spans="19:42">
      <c r="S6584" s="32"/>
      <c r="AP6584" s="30"/>
    </row>
    <row r="6585" spans="19:42">
      <c r="S6585" s="32"/>
      <c r="AP6585" s="30"/>
    </row>
    <row r="6586" spans="19:42">
      <c r="S6586" s="32"/>
      <c r="AP6586" s="30"/>
    </row>
    <row r="6587" spans="19:42">
      <c r="S6587" s="32"/>
      <c r="AP6587" s="30"/>
    </row>
    <row r="6588" spans="19:42">
      <c r="S6588" s="32"/>
      <c r="AP6588" s="30"/>
    </row>
    <row r="6589" spans="19:42">
      <c r="S6589" s="32"/>
      <c r="AP6589" s="30"/>
    </row>
    <row r="6590" spans="19:42">
      <c r="S6590" s="32"/>
      <c r="AP6590" s="30"/>
    </row>
    <row r="6591" spans="19:42">
      <c r="S6591" s="32"/>
      <c r="AP6591" s="30"/>
    </row>
    <row r="6592" spans="19:42">
      <c r="S6592" s="32"/>
      <c r="AP6592" s="30"/>
    </row>
    <row r="6593" spans="19:42">
      <c r="S6593" s="32"/>
      <c r="AP6593" s="30"/>
    </row>
    <row r="6594" spans="19:42">
      <c r="S6594" s="32"/>
      <c r="AP6594" s="30"/>
    </row>
    <row r="6595" spans="19:42">
      <c r="S6595" s="32"/>
      <c r="AP6595" s="30"/>
    </row>
    <row r="6596" spans="19:42">
      <c r="S6596" s="32"/>
      <c r="AP6596" s="30"/>
    </row>
    <row r="6597" spans="19:42">
      <c r="S6597" s="32"/>
      <c r="AP6597" s="30"/>
    </row>
    <row r="6598" spans="19:42">
      <c r="S6598" s="32"/>
      <c r="AP6598" s="30"/>
    </row>
    <row r="6599" spans="19:42">
      <c r="S6599" s="32"/>
      <c r="AP6599" s="30"/>
    </row>
    <row r="6600" spans="19:42">
      <c r="S6600" s="32"/>
      <c r="AP6600" s="30"/>
    </row>
    <row r="6601" spans="19:42">
      <c r="S6601" s="32"/>
      <c r="AP6601" s="30"/>
    </row>
    <row r="6602" spans="19:42">
      <c r="S6602" s="32"/>
      <c r="AP6602" s="30"/>
    </row>
    <row r="6603" spans="19:42">
      <c r="S6603" s="32"/>
      <c r="AP6603" s="30"/>
    </row>
    <row r="6604" spans="19:42">
      <c r="S6604" s="32"/>
      <c r="AP6604" s="30"/>
    </row>
    <row r="6605" spans="19:42">
      <c r="S6605" s="32"/>
      <c r="AP6605" s="30"/>
    </row>
    <row r="6606" spans="19:42">
      <c r="S6606" s="32"/>
      <c r="AP6606" s="30"/>
    </row>
    <row r="6607" spans="19:42">
      <c r="S6607" s="32"/>
      <c r="AP6607" s="30"/>
    </row>
    <row r="6608" spans="19:42">
      <c r="S6608" s="32"/>
      <c r="AP6608" s="30"/>
    </row>
    <row r="6609" spans="19:42">
      <c r="S6609" s="32"/>
      <c r="AP6609" s="30"/>
    </row>
    <row r="6610" spans="19:42">
      <c r="S6610" s="32"/>
      <c r="AP6610" s="30"/>
    </row>
    <row r="6611" spans="19:42">
      <c r="S6611" s="32"/>
      <c r="AP6611" s="30"/>
    </row>
    <row r="6612" spans="19:42">
      <c r="S6612" s="32"/>
      <c r="AP6612" s="30"/>
    </row>
    <row r="6613" spans="19:42">
      <c r="S6613" s="32"/>
      <c r="AP6613" s="30"/>
    </row>
    <row r="6614" spans="19:42">
      <c r="S6614" s="32"/>
      <c r="AP6614" s="30"/>
    </row>
    <row r="6615" spans="19:42">
      <c r="S6615" s="32"/>
      <c r="AP6615" s="30"/>
    </row>
    <row r="6616" spans="19:42">
      <c r="S6616" s="32"/>
      <c r="AP6616" s="30"/>
    </row>
    <row r="6617" spans="19:42">
      <c r="S6617" s="32"/>
      <c r="AP6617" s="30"/>
    </row>
    <row r="6618" spans="19:42">
      <c r="S6618" s="32"/>
      <c r="AP6618" s="30"/>
    </row>
    <row r="6619" spans="19:42">
      <c r="S6619" s="32"/>
      <c r="AP6619" s="30"/>
    </row>
    <row r="6620" spans="19:42">
      <c r="S6620" s="32"/>
      <c r="AP6620" s="30"/>
    </row>
    <row r="6621" spans="19:42">
      <c r="S6621" s="32"/>
      <c r="AP6621" s="30"/>
    </row>
    <row r="6622" spans="19:42">
      <c r="S6622" s="32"/>
      <c r="AP6622" s="30"/>
    </row>
    <row r="6623" spans="19:42">
      <c r="S6623" s="32"/>
      <c r="AP6623" s="30"/>
    </row>
    <row r="6624" spans="19:42">
      <c r="S6624" s="32"/>
      <c r="AP6624" s="30"/>
    </row>
    <row r="6625" spans="19:42">
      <c r="S6625" s="32"/>
      <c r="AP6625" s="30"/>
    </row>
    <row r="6626" spans="19:42">
      <c r="S6626" s="32"/>
      <c r="AP6626" s="30"/>
    </row>
    <row r="6627" spans="19:42">
      <c r="S6627" s="32"/>
      <c r="AP6627" s="30"/>
    </row>
    <row r="6628" spans="19:42">
      <c r="S6628" s="32"/>
      <c r="AP6628" s="30"/>
    </row>
    <row r="6629" spans="19:42">
      <c r="S6629" s="32"/>
      <c r="AP6629" s="30"/>
    </row>
    <row r="6630" spans="19:42">
      <c r="S6630" s="32"/>
      <c r="AP6630" s="30"/>
    </row>
    <row r="6631" spans="19:42">
      <c r="S6631" s="32"/>
      <c r="AP6631" s="30"/>
    </row>
    <row r="6632" spans="19:42">
      <c r="S6632" s="32"/>
      <c r="AP6632" s="30"/>
    </row>
    <row r="6633" spans="19:42">
      <c r="S6633" s="32"/>
      <c r="AP6633" s="30"/>
    </row>
    <row r="6634" spans="19:42">
      <c r="S6634" s="32"/>
      <c r="AP6634" s="30"/>
    </row>
    <row r="6635" spans="19:42">
      <c r="S6635" s="32"/>
      <c r="AP6635" s="30"/>
    </row>
    <row r="6636" spans="19:42">
      <c r="S6636" s="32"/>
      <c r="AP6636" s="30"/>
    </row>
    <row r="6637" spans="19:42">
      <c r="S6637" s="32"/>
      <c r="AP6637" s="30"/>
    </row>
    <row r="6638" spans="19:42">
      <c r="S6638" s="32"/>
      <c r="AP6638" s="30"/>
    </row>
    <row r="6639" spans="19:42">
      <c r="S6639" s="32"/>
      <c r="AP6639" s="30"/>
    </row>
    <row r="6640" spans="19:42">
      <c r="S6640" s="32"/>
      <c r="AP6640" s="30"/>
    </row>
    <row r="6641" spans="19:42">
      <c r="S6641" s="32"/>
      <c r="AP6641" s="30"/>
    </row>
    <row r="6642" spans="19:42">
      <c r="S6642" s="32"/>
      <c r="AP6642" s="30"/>
    </row>
    <row r="6643" spans="19:42">
      <c r="S6643" s="32"/>
      <c r="AP6643" s="30"/>
    </row>
    <row r="6644" spans="19:42">
      <c r="S6644" s="32"/>
      <c r="AP6644" s="30"/>
    </row>
    <row r="6645" spans="19:42">
      <c r="S6645" s="32"/>
      <c r="AP6645" s="30"/>
    </row>
    <row r="6646" spans="19:42">
      <c r="S6646" s="32"/>
      <c r="AP6646" s="30"/>
    </row>
    <row r="6647" spans="19:42">
      <c r="S6647" s="32"/>
      <c r="AP6647" s="30"/>
    </row>
    <row r="6648" spans="19:42">
      <c r="S6648" s="32"/>
      <c r="AP6648" s="30"/>
    </row>
    <row r="6649" spans="19:42">
      <c r="S6649" s="32"/>
      <c r="AP6649" s="30"/>
    </row>
    <row r="6650" spans="19:42">
      <c r="S6650" s="32"/>
      <c r="AP6650" s="30"/>
    </row>
    <row r="6651" spans="19:42">
      <c r="S6651" s="32"/>
      <c r="AP6651" s="30"/>
    </row>
    <row r="6652" spans="19:42">
      <c r="S6652" s="32"/>
      <c r="AP6652" s="30"/>
    </row>
    <row r="6653" spans="19:42">
      <c r="S6653" s="32"/>
      <c r="AP6653" s="30"/>
    </row>
    <row r="6654" spans="19:42">
      <c r="S6654" s="32"/>
      <c r="AP6654" s="30"/>
    </row>
    <row r="6655" spans="19:42">
      <c r="S6655" s="32"/>
      <c r="AP6655" s="30"/>
    </row>
    <row r="6656" spans="19:42">
      <c r="S6656" s="32"/>
      <c r="AP6656" s="30"/>
    </row>
    <row r="6657" spans="19:42">
      <c r="S6657" s="32"/>
      <c r="AP6657" s="30"/>
    </row>
    <row r="6658" spans="19:42">
      <c r="S6658" s="32"/>
      <c r="AP6658" s="30"/>
    </row>
    <row r="6659" spans="19:42">
      <c r="S6659" s="32"/>
      <c r="AP6659" s="30"/>
    </row>
    <row r="6660" spans="19:42">
      <c r="S6660" s="32"/>
      <c r="AP6660" s="30"/>
    </row>
    <row r="6661" spans="19:42">
      <c r="S6661" s="32"/>
      <c r="AP6661" s="30"/>
    </row>
    <row r="6662" spans="19:42">
      <c r="S6662" s="32"/>
      <c r="AP6662" s="30"/>
    </row>
    <row r="6663" spans="19:42">
      <c r="S6663" s="32"/>
      <c r="AP6663" s="30"/>
    </row>
    <row r="6664" spans="19:42">
      <c r="S6664" s="32"/>
      <c r="AP6664" s="30"/>
    </row>
    <row r="6665" spans="19:42">
      <c r="S6665" s="32"/>
      <c r="AP6665" s="30"/>
    </row>
    <row r="6666" spans="19:42">
      <c r="S6666" s="32"/>
      <c r="AP6666" s="30"/>
    </row>
    <row r="6667" spans="19:42">
      <c r="S6667" s="32"/>
      <c r="AP6667" s="30"/>
    </row>
    <row r="6668" spans="19:42">
      <c r="S6668" s="32"/>
      <c r="AP6668" s="30"/>
    </row>
    <row r="6669" spans="19:42">
      <c r="S6669" s="32"/>
      <c r="AP6669" s="30"/>
    </row>
    <row r="6670" spans="19:42">
      <c r="S6670" s="32"/>
      <c r="AP6670" s="30"/>
    </row>
    <row r="6671" spans="19:42">
      <c r="S6671" s="32"/>
      <c r="AP6671" s="30"/>
    </row>
    <row r="6672" spans="19:42">
      <c r="S6672" s="32"/>
      <c r="AP6672" s="30"/>
    </row>
    <row r="6673" spans="19:42">
      <c r="S6673" s="32"/>
      <c r="AP6673" s="30"/>
    </row>
    <row r="6674" spans="19:42">
      <c r="S6674" s="32"/>
      <c r="AP6674" s="30"/>
    </row>
    <row r="6675" spans="19:42">
      <c r="S6675" s="32"/>
      <c r="AP6675" s="30"/>
    </row>
    <row r="6676" spans="19:42">
      <c r="S6676" s="32"/>
      <c r="AP6676" s="30"/>
    </row>
    <row r="6677" spans="19:42">
      <c r="S6677" s="32"/>
      <c r="AP6677" s="30"/>
    </row>
    <row r="6678" spans="19:42">
      <c r="S6678" s="32"/>
      <c r="AP6678" s="30"/>
    </row>
    <row r="6679" spans="19:42">
      <c r="S6679" s="32"/>
      <c r="AP6679" s="30"/>
    </row>
    <row r="6680" spans="19:42">
      <c r="S6680" s="32"/>
      <c r="AP6680" s="30"/>
    </row>
    <row r="6681" spans="19:42">
      <c r="S6681" s="32"/>
      <c r="AP6681" s="30"/>
    </row>
    <row r="6682" spans="19:42">
      <c r="S6682" s="32"/>
      <c r="AP6682" s="30"/>
    </row>
    <row r="6683" spans="19:42">
      <c r="S6683" s="32"/>
      <c r="AP6683" s="30"/>
    </row>
    <row r="6684" spans="19:42">
      <c r="S6684" s="32"/>
      <c r="AP6684" s="30"/>
    </row>
    <row r="6685" spans="19:42">
      <c r="S6685" s="32"/>
      <c r="AP6685" s="30"/>
    </row>
    <row r="6686" spans="19:42">
      <c r="S6686" s="32"/>
      <c r="AP6686" s="30"/>
    </row>
    <row r="6687" spans="19:42">
      <c r="S6687" s="32"/>
      <c r="AP6687" s="30"/>
    </row>
    <row r="6688" spans="19:42">
      <c r="S6688" s="32"/>
      <c r="AP6688" s="30"/>
    </row>
    <row r="6689" spans="19:42">
      <c r="S6689" s="32"/>
      <c r="AP6689" s="30"/>
    </row>
    <row r="6690" spans="19:42">
      <c r="S6690" s="32"/>
      <c r="AP6690" s="30"/>
    </row>
    <row r="6691" spans="19:42">
      <c r="S6691" s="32"/>
      <c r="AP6691" s="30"/>
    </row>
    <row r="6692" spans="19:42">
      <c r="S6692" s="32"/>
      <c r="AP6692" s="30"/>
    </row>
    <row r="6693" spans="19:42">
      <c r="S6693" s="32"/>
      <c r="AP6693" s="30"/>
    </row>
    <row r="6694" spans="19:42">
      <c r="S6694" s="32"/>
      <c r="AP6694" s="30"/>
    </row>
    <row r="6695" spans="19:42">
      <c r="S6695" s="32"/>
      <c r="AP6695" s="30"/>
    </row>
    <row r="6696" spans="19:42">
      <c r="S6696" s="32"/>
      <c r="AP6696" s="30"/>
    </row>
    <row r="6697" spans="19:42">
      <c r="S6697" s="32"/>
      <c r="AP6697" s="30"/>
    </row>
    <row r="6698" spans="19:42">
      <c r="S6698" s="32"/>
      <c r="AP6698" s="30"/>
    </row>
    <row r="6699" spans="19:42">
      <c r="S6699" s="32"/>
      <c r="AP6699" s="30"/>
    </row>
    <row r="6700" spans="19:42">
      <c r="S6700" s="32"/>
      <c r="AP6700" s="30"/>
    </row>
    <row r="6701" spans="19:42">
      <c r="S6701" s="32"/>
      <c r="AP6701" s="30"/>
    </row>
    <row r="6702" spans="19:42">
      <c r="S6702" s="32"/>
      <c r="AP6702" s="30"/>
    </row>
    <row r="6703" spans="19:42">
      <c r="S6703" s="32"/>
      <c r="AP6703" s="30"/>
    </row>
    <row r="6704" spans="19:42">
      <c r="S6704" s="32"/>
      <c r="AP6704" s="30"/>
    </row>
    <row r="6705" spans="19:42">
      <c r="S6705" s="32"/>
      <c r="AP6705" s="30"/>
    </row>
    <row r="6706" spans="19:42">
      <c r="S6706" s="32"/>
      <c r="AP6706" s="30"/>
    </row>
    <row r="6707" spans="19:42">
      <c r="S6707" s="32"/>
      <c r="AP6707" s="30"/>
    </row>
    <row r="6708" spans="19:42">
      <c r="S6708" s="32"/>
      <c r="AP6708" s="30"/>
    </row>
    <row r="6709" spans="19:42">
      <c r="S6709" s="32"/>
      <c r="AP6709" s="30"/>
    </row>
    <row r="6710" spans="19:42">
      <c r="S6710" s="32"/>
      <c r="AP6710" s="30"/>
    </row>
    <row r="6711" spans="19:42">
      <c r="S6711" s="32"/>
      <c r="AP6711" s="30"/>
    </row>
    <row r="6712" spans="19:42">
      <c r="S6712" s="32"/>
      <c r="AP6712" s="30"/>
    </row>
    <row r="6713" spans="19:42">
      <c r="S6713" s="32"/>
      <c r="AP6713" s="30"/>
    </row>
    <row r="6714" spans="19:42">
      <c r="S6714" s="32"/>
      <c r="AP6714" s="30"/>
    </row>
    <row r="6715" spans="19:42">
      <c r="S6715" s="32"/>
      <c r="AP6715" s="30"/>
    </row>
    <row r="6716" spans="19:42">
      <c r="S6716" s="32"/>
      <c r="AP6716" s="30"/>
    </row>
    <row r="6717" spans="19:42">
      <c r="S6717" s="32"/>
      <c r="AP6717" s="30"/>
    </row>
    <row r="6718" spans="19:42">
      <c r="S6718" s="32"/>
      <c r="AP6718" s="30"/>
    </row>
    <row r="6719" spans="19:42">
      <c r="S6719" s="32"/>
      <c r="AP6719" s="30"/>
    </row>
    <row r="6720" spans="19:42">
      <c r="S6720" s="32"/>
      <c r="AP6720" s="30"/>
    </row>
    <row r="6721" spans="19:42">
      <c r="S6721" s="32"/>
      <c r="AP6721" s="30"/>
    </row>
    <row r="6722" spans="19:42">
      <c r="S6722" s="32"/>
      <c r="AP6722" s="30"/>
    </row>
    <row r="6723" spans="19:42">
      <c r="S6723" s="32"/>
      <c r="AP6723" s="30"/>
    </row>
    <row r="6724" spans="19:42">
      <c r="S6724" s="32"/>
      <c r="AP6724" s="30"/>
    </row>
    <row r="6725" spans="19:42">
      <c r="S6725" s="32"/>
      <c r="AP6725" s="30"/>
    </row>
    <row r="6726" spans="19:42">
      <c r="S6726" s="32"/>
      <c r="AP6726" s="30"/>
    </row>
    <row r="6727" spans="19:42">
      <c r="S6727" s="32"/>
      <c r="AP6727" s="30"/>
    </row>
    <row r="6728" spans="19:42">
      <c r="S6728" s="32"/>
      <c r="AP6728" s="30"/>
    </row>
    <row r="6729" spans="19:42">
      <c r="S6729" s="32"/>
      <c r="AP6729" s="30"/>
    </row>
    <row r="6730" spans="19:42">
      <c r="S6730" s="32"/>
      <c r="AP6730" s="30"/>
    </row>
    <row r="6731" spans="19:42">
      <c r="S6731" s="32"/>
      <c r="AP6731" s="30"/>
    </row>
    <row r="6732" spans="19:42">
      <c r="S6732" s="32"/>
      <c r="AP6732" s="30"/>
    </row>
    <row r="6733" spans="19:42">
      <c r="S6733" s="32"/>
      <c r="AP6733" s="30"/>
    </row>
    <row r="6734" spans="19:42">
      <c r="S6734" s="32"/>
      <c r="AP6734" s="30"/>
    </row>
    <row r="6735" spans="19:42">
      <c r="S6735" s="32"/>
      <c r="AP6735" s="30"/>
    </row>
    <row r="6736" spans="19:42">
      <c r="S6736" s="32"/>
      <c r="AP6736" s="30"/>
    </row>
    <row r="6737" spans="19:42">
      <c r="S6737" s="32"/>
      <c r="AP6737" s="30"/>
    </row>
    <row r="6738" spans="19:42">
      <c r="S6738" s="32"/>
      <c r="AP6738" s="30"/>
    </row>
    <row r="6739" spans="19:42">
      <c r="S6739" s="32"/>
      <c r="AP6739" s="30"/>
    </row>
    <row r="6740" spans="19:42">
      <c r="S6740" s="32"/>
      <c r="AP6740" s="30"/>
    </row>
    <row r="6741" spans="19:42">
      <c r="S6741" s="32"/>
      <c r="AP6741" s="30"/>
    </row>
    <row r="6742" spans="19:42">
      <c r="S6742" s="32"/>
      <c r="AP6742" s="30"/>
    </row>
    <row r="6743" spans="19:42">
      <c r="S6743" s="32"/>
      <c r="AP6743" s="30"/>
    </row>
    <row r="6744" spans="19:42">
      <c r="S6744" s="32"/>
      <c r="AP6744" s="30"/>
    </row>
    <row r="6745" spans="19:42">
      <c r="S6745" s="32"/>
      <c r="AP6745" s="30"/>
    </row>
    <row r="6746" spans="19:42">
      <c r="S6746" s="32"/>
      <c r="AP6746" s="30"/>
    </row>
    <row r="6747" spans="19:42">
      <c r="S6747" s="32"/>
      <c r="AP6747" s="30"/>
    </row>
    <row r="6748" spans="19:42">
      <c r="S6748" s="32"/>
      <c r="AP6748" s="30"/>
    </row>
    <row r="6749" spans="19:42">
      <c r="S6749" s="32"/>
      <c r="AP6749" s="30"/>
    </row>
    <row r="6750" spans="19:42">
      <c r="S6750" s="32"/>
      <c r="AP6750" s="30"/>
    </row>
    <row r="6751" spans="19:42">
      <c r="S6751" s="32"/>
      <c r="AP6751" s="30"/>
    </row>
    <row r="6752" spans="19:42">
      <c r="S6752" s="32"/>
      <c r="AP6752" s="30"/>
    </row>
    <row r="6753" spans="19:42">
      <c r="S6753" s="32"/>
      <c r="AP6753" s="30"/>
    </row>
    <row r="6754" spans="19:42">
      <c r="S6754" s="32"/>
      <c r="AP6754" s="30"/>
    </row>
    <row r="6755" spans="19:42">
      <c r="S6755" s="32"/>
      <c r="AP6755" s="30"/>
    </row>
    <row r="6756" spans="19:42">
      <c r="S6756" s="32"/>
      <c r="AP6756" s="30"/>
    </row>
    <row r="6757" spans="19:42">
      <c r="S6757" s="32"/>
      <c r="AP6757" s="30"/>
    </row>
    <row r="6758" spans="19:42">
      <c r="S6758" s="32"/>
      <c r="AP6758" s="30"/>
    </row>
    <row r="6759" spans="19:42">
      <c r="S6759" s="32"/>
      <c r="AP6759" s="30"/>
    </row>
    <row r="6760" spans="19:42">
      <c r="S6760" s="32"/>
      <c r="AP6760" s="30"/>
    </row>
    <row r="6761" spans="19:42">
      <c r="S6761" s="32"/>
      <c r="AP6761" s="30"/>
    </row>
    <row r="6762" spans="19:42">
      <c r="S6762" s="32"/>
      <c r="AP6762" s="30"/>
    </row>
    <row r="6763" spans="19:42">
      <c r="S6763" s="32"/>
      <c r="AP6763" s="30"/>
    </row>
    <row r="6764" spans="19:42">
      <c r="S6764" s="32"/>
      <c r="AP6764" s="30"/>
    </row>
    <row r="6765" spans="19:42">
      <c r="S6765" s="32"/>
      <c r="AP6765" s="30"/>
    </row>
    <row r="6766" spans="19:42">
      <c r="S6766" s="32"/>
      <c r="AP6766" s="30"/>
    </row>
    <row r="6767" spans="19:42">
      <c r="S6767" s="32"/>
      <c r="AP6767" s="30"/>
    </row>
    <row r="6768" spans="19:42">
      <c r="S6768" s="32"/>
      <c r="AP6768" s="30"/>
    </row>
    <row r="6769" spans="19:42">
      <c r="S6769" s="32"/>
      <c r="AP6769" s="30"/>
    </row>
    <row r="6770" spans="19:42">
      <c r="S6770" s="32"/>
      <c r="AP6770" s="30"/>
    </row>
    <row r="6771" spans="19:42">
      <c r="S6771" s="32"/>
      <c r="AP6771" s="30"/>
    </row>
    <row r="6772" spans="19:42">
      <c r="S6772" s="32"/>
      <c r="AP6772" s="30"/>
    </row>
    <row r="6773" spans="19:42">
      <c r="S6773" s="32"/>
      <c r="AP6773" s="30"/>
    </row>
    <row r="6774" spans="19:42">
      <c r="S6774" s="32"/>
      <c r="AP6774" s="30"/>
    </row>
    <row r="6775" spans="19:42">
      <c r="S6775" s="32"/>
      <c r="AP6775" s="30"/>
    </row>
    <row r="6776" spans="19:42">
      <c r="S6776" s="32"/>
      <c r="AP6776" s="30"/>
    </row>
    <row r="6777" spans="19:42">
      <c r="S6777" s="32"/>
      <c r="AP6777" s="30"/>
    </row>
    <row r="6778" spans="19:42">
      <c r="S6778" s="32"/>
      <c r="AP6778" s="30"/>
    </row>
    <row r="6779" spans="19:42">
      <c r="S6779" s="32"/>
      <c r="AP6779" s="30"/>
    </row>
    <row r="6780" spans="19:42">
      <c r="S6780" s="32"/>
      <c r="AP6780" s="30"/>
    </row>
    <row r="6781" spans="19:42">
      <c r="S6781" s="32"/>
      <c r="AP6781" s="30"/>
    </row>
    <row r="6782" spans="19:42">
      <c r="S6782" s="32"/>
      <c r="AP6782" s="30"/>
    </row>
    <row r="6783" spans="19:42">
      <c r="S6783" s="32"/>
      <c r="AP6783" s="30"/>
    </row>
    <row r="6784" spans="19:42">
      <c r="S6784" s="32"/>
      <c r="AP6784" s="30"/>
    </row>
    <row r="6785" spans="19:42">
      <c r="S6785" s="32"/>
      <c r="AP6785" s="30"/>
    </row>
    <row r="6786" spans="19:42">
      <c r="S6786" s="32"/>
      <c r="AP6786" s="30"/>
    </row>
    <row r="6787" spans="19:42">
      <c r="S6787" s="32"/>
      <c r="AP6787" s="30"/>
    </row>
    <row r="6788" spans="19:42">
      <c r="S6788" s="32"/>
      <c r="AP6788" s="30"/>
    </row>
    <row r="6789" spans="19:42">
      <c r="S6789" s="32"/>
      <c r="AP6789" s="30"/>
    </row>
    <row r="6790" spans="19:42">
      <c r="S6790" s="32"/>
      <c r="AP6790" s="30"/>
    </row>
    <row r="6791" spans="19:42">
      <c r="S6791" s="32"/>
      <c r="AP6791" s="30"/>
    </row>
    <row r="6792" spans="19:42">
      <c r="S6792" s="32"/>
      <c r="AP6792" s="30"/>
    </row>
    <row r="6793" spans="19:42">
      <c r="S6793" s="32"/>
      <c r="AP6793" s="30"/>
    </row>
    <row r="6794" spans="19:42">
      <c r="S6794" s="32"/>
      <c r="AP6794" s="30"/>
    </row>
    <row r="6795" spans="19:42">
      <c r="S6795" s="32"/>
      <c r="AP6795" s="30"/>
    </row>
    <row r="6796" spans="19:42">
      <c r="S6796" s="32"/>
      <c r="AP6796" s="30"/>
    </row>
    <row r="6797" spans="19:42">
      <c r="S6797" s="32"/>
      <c r="AP6797" s="30"/>
    </row>
    <row r="6798" spans="19:42">
      <c r="S6798" s="32"/>
      <c r="AP6798" s="30"/>
    </row>
    <row r="6799" spans="19:42">
      <c r="S6799" s="32"/>
      <c r="AP6799" s="30"/>
    </row>
    <row r="6800" spans="19:42">
      <c r="S6800" s="32"/>
      <c r="AP6800" s="30"/>
    </row>
    <row r="6801" spans="19:42">
      <c r="S6801" s="32"/>
      <c r="AP6801" s="30"/>
    </row>
    <row r="6802" spans="19:42">
      <c r="S6802" s="32"/>
      <c r="AP6802" s="30"/>
    </row>
    <row r="6803" spans="19:42">
      <c r="S6803" s="32"/>
      <c r="AP6803" s="30"/>
    </row>
    <row r="6804" spans="19:42">
      <c r="S6804" s="32"/>
      <c r="AP6804" s="30"/>
    </row>
    <row r="6805" spans="19:42">
      <c r="S6805" s="32"/>
      <c r="AP6805" s="30"/>
    </row>
    <row r="6806" spans="19:42">
      <c r="S6806" s="32"/>
      <c r="AP6806" s="30"/>
    </row>
    <row r="6807" spans="19:42">
      <c r="S6807" s="32"/>
      <c r="AP6807" s="30"/>
    </row>
    <row r="6808" spans="19:42">
      <c r="S6808" s="32"/>
      <c r="AP6808" s="30"/>
    </row>
    <row r="6809" spans="19:42">
      <c r="S6809" s="32"/>
      <c r="AP6809" s="30"/>
    </row>
    <row r="6810" spans="19:42">
      <c r="S6810" s="32"/>
      <c r="AP6810" s="30"/>
    </row>
    <row r="6811" spans="19:42">
      <c r="S6811" s="32"/>
      <c r="AP6811" s="30"/>
    </row>
    <row r="6812" spans="19:42">
      <c r="S6812" s="32"/>
      <c r="AP6812" s="30"/>
    </row>
    <row r="6813" spans="19:42">
      <c r="S6813" s="32"/>
      <c r="AP6813" s="30"/>
    </row>
    <row r="6814" spans="19:42">
      <c r="S6814" s="32"/>
      <c r="AP6814" s="30"/>
    </row>
    <row r="6815" spans="19:42">
      <c r="S6815" s="32"/>
      <c r="AP6815" s="30"/>
    </row>
    <row r="6816" spans="19:42">
      <c r="S6816" s="32"/>
      <c r="AP6816" s="30"/>
    </row>
    <row r="6817" spans="19:42">
      <c r="S6817" s="32"/>
      <c r="AP6817" s="30"/>
    </row>
    <row r="6818" spans="19:42">
      <c r="S6818" s="32"/>
      <c r="AP6818" s="30"/>
    </row>
    <row r="6819" spans="19:42">
      <c r="S6819" s="32"/>
      <c r="AP6819" s="30"/>
    </row>
    <row r="6820" spans="19:42">
      <c r="S6820" s="32"/>
      <c r="AP6820" s="30"/>
    </row>
    <row r="6821" spans="19:42">
      <c r="S6821" s="32"/>
      <c r="AP6821" s="30"/>
    </row>
    <row r="6822" spans="19:42">
      <c r="S6822" s="32"/>
      <c r="AP6822" s="30"/>
    </row>
    <row r="6823" spans="19:42">
      <c r="S6823" s="32"/>
      <c r="AP6823" s="30"/>
    </row>
    <row r="6824" spans="19:42">
      <c r="S6824" s="32"/>
      <c r="AP6824" s="30"/>
    </row>
    <row r="6825" spans="19:42">
      <c r="S6825" s="32"/>
      <c r="AP6825" s="30"/>
    </row>
    <row r="6826" spans="19:42">
      <c r="S6826" s="32"/>
      <c r="AP6826" s="30"/>
    </row>
    <row r="6827" spans="19:42">
      <c r="S6827" s="32"/>
      <c r="AP6827" s="30"/>
    </row>
    <row r="6828" spans="19:42">
      <c r="S6828" s="32"/>
      <c r="AP6828" s="30"/>
    </row>
    <row r="6829" spans="19:42">
      <c r="S6829" s="32"/>
      <c r="AP6829" s="30"/>
    </row>
    <row r="6830" spans="19:42">
      <c r="S6830" s="32"/>
      <c r="AP6830" s="30"/>
    </row>
    <row r="6831" spans="19:42">
      <c r="S6831" s="32"/>
      <c r="AP6831" s="30"/>
    </row>
    <row r="6832" spans="19:42">
      <c r="S6832" s="32"/>
      <c r="AP6832" s="30"/>
    </row>
    <row r="6833" spans="19:42">
      <c r="S6833" s="32"/>
      <c r="AP6833" s="30"/>
    </row>
    <row r="6834" spans="19:42">
      <c r="S6834" s="32"/>
      <c r="AP6834" s="30"/>
    </row>
    <row r="6835" spans="19:42">
      <c r="S6835" s="32"/>
      <c r="AP6835" s="30"/>
    </row>
    <row r="6836" spans="19:42">
      <c r="S6836" s="32"/>
      <c r="AP6836" s="30"/>
    </row>
    <row r="6837" spans="19:42">
      <c r="S6837" s="32"/>
      <c r="AP6837" s="30"/>
    </row>
    <row r="6838" spans="19:42">
      <c r="S6838" s="32"/>
      <c r="AP6838" s="30"/>
    </row>
    <row r="6839" spans="19:42">
      <c r="S6839" s="32"/>
      <c r="AP6839" s="30"/>
    </row>
    <row r="6840" spans="19:42">
      <c r="S6840" s="32"/>
      <c r="AP6840" s="30"/>
    </row>
    <row r="6841" spans="19:42">
      <c r="S6841" s="32"/>
      <c r="AP6841" s="30"/>
    </row>
    <row r="6842" spans="19:42">
      <c r="S6842" s="32"/>
      <c r="AP6842" s="30"/>
    </row>
    <row r="6843" spans="19:42">
      <c r="S6843" s="32"/>
      <c r="AP6843" s="30"/>
    </row>
    <row r="6844" spans="19:42">
      <c r="S6844" s="32"/>
      <c r="AP6844" s="30"/>
    </row>
    <row r="6845" spans="19:42">
      <c r="S6845" s="32"/>
      <c r="AP6845" s="30"/>
    </row>
    <row r="6846" spans="19:42">
      <c r="S6846" s="32"/>
      <c r="AP6846" s="30"/>
    </row>
    <row r="6847" spans="19:42">
      <c r="S6847" s="32"/>
      <c r="AP6847" s="30"/>
    </row>
    <row r="6848" spans="19:42">
      <c r="S6848" s="32"/>
      <c r="AP6848" s="30"/>
    </row>
    <row r="6849" spans="19:42">
      <c r="S6849" s="32"/>
      <c r="AP6849" s="30"/>
    </row>
    <row r="6850" spans="19:42">
      <c r="S6850" s="32"/>
      <c r="AP6850" s="30"/>
    </row>
    <row r="6851" spans="19:42">
      <c r="S6851" s="32"/>
      <c r="AP6851" s="30"/>
    </row>
    <row r="6852" spans="19:42">
      <c r="S6852" s="32"/>
      <c r="AP6852" s="30"/>
    </row>
    <row r="6853" spans="19:42">
      <c r="S6853" s="32"/>
      <c r="AP6853" s="30"/>
    </row>
    <row r="6854" spans="19:42">
      <c r="S6854" s="32"/>
      <c r="AP6854" s="30"/>
    </row>
    <row r="6855" spans="19:42">
      <c r="S6855" s="32"/>
      <c r="AP6855" s="30"/>
    </row>
    <row r="6856" spans="19:42">
      <c r="S6856" s="32"/>
      <c r="AP6856" s="30"/>
    </row>
    <row r="6857" spans="19:42">
      <c r="S6857" s="32"/>
      <c r="AP6857" s="30"/>
    </row>
    <row r="6858" spans="19:42">
      <c r="S6858" s="32"/>
      <c r="AP6858" s="30"/>
    </row>
    <row r="6859" spans="19:42">
      <c r="S6859" s="32"/>
      <c r="AP6859" s="30"/>
    </row>
    <row r="6860" spans="19:42">
      <c r="S6860" s="32"/>
      <c r="AP6860" s="30"/>
    </row>
    <row r="6861" spans="19:42">
      <c r="S6861" s="32"/>
      <c r="AP6861" s="30"/>
    </row>
    <row r="6862" spans="19:42">
      <c r="S6862" s="32"/>
      <c r="AP6862" s="30"/>
    </row>
    <row r="6863" spans="19:42">
      <c r="S6863" s="32"/>
      <c r="AP6863" s="30"/>
    </row>
    <row r="6864" spans="19:42">
      <c r="S6864" s="32"/>
      <c r="AP6864" s="30"/>
    </row>
    <row r="6865" spans="19:42">
      <c r="S6865" s="32"/>
      <c r="AP6865" s="30"/>
    </row>
    <row r="6866" spans="19:42">
      <c r="S6866" s="32"/>
      <c r="AP6866" s="30"/>
    </row>
    <row r="6867" spans="19:42">
      <c r="S6867" s="32"/>
      <c r="AP6867" s="30"/>
    </row>
    <row r="6868" spans="19:42">
      <c r="S6868" s="32"/>
      <c r="AP6868" s="30"/>
    </row>
    <row r="6869" spans="19:42">
      <c r="S6869" s="32"/>
      <c r="AP6869" s="30"/>
    </row>
    <row r="6870" spans="19:42">
      <c r="S6870" s="32"/>
      <c r="AP6870" s="30"/>
    </row>
    <row r="6871" spans="19:42">
      <c r="S6871" s="32"/>
      <c r="AP6871" s="30"/>
    </row>
    <row r="6872" spans="19:42">
      <c r="S6872" s="32"/>
      <c r="AP6872" s="30"/>
    </row>
    <row r="6873" spans="19:42">
      <c r="S6873" s="32"/>
      <c r="AP6873" s="30"/>
    </row>
    <row r="6874" spans="19:42">
      <c r="S6874" s="32"/>
      <c r="AP6874" s="30"/>
    </row>
    <row r="6875" spans="19:42">
      <c r="S6875" s="32"/>
      <c r="AP6875" s="30"/>
    </row>
    <row r="6876" spans="19:42">
      <c r="S6876" s="32"/>
      <c r="AP6876" s="30"/>
    </row>
    <row r="6877" spans="19:42">
      <c r="S6877" s="32"/>
      <c r="AP6877" s="30"/>
    </row>
    <row r="6878" spans="19:42">
      <c r="S6878" s="32"/>
      <c r="AP6878" s="30"/>
    </row>
    <row r="6879" spans="19:42">
      <c r="S6879" s="32"/>
      <c r="AP6879" s="30"/>
    </row>
    <row r="6880" spans="19:42">
      <c r="S6880" s="32"/>
      <c r="AP6880" s="30"/>
    </row>
    <row r="6881" spans="19:42">
      <c r="S6881" s="32"/>
      <c r="AP6881" s="30"/>
    </row>
    <row r="6882" spans="19:42">
      <c r="S6882" s="32"/>
      <c r="AP6882" s="30"/>
    </row>
    <row r="6883" spans="19:42">
      <c r="S6883" s="32"/>
      <c r="AP6883" s="30"/>
    </row>
    <row r="6884" spans="19:42">
      <c r="S6884" s="32"/>
      <c r="AP6884" s="30"/>
    </row>
    <row r="6885" spans="19:42">
      <c r="S6885" s="32"/>
      <c r="AP6885" s="30"/>
    </row>
    <row r="6886" spans="19:42">
      <c r="S6886" s="32"/>
      <c r="AP6886" s="30"/>
    </row>
    <row r="6887" spans="19:42">
      <c r="S6887" s="32"/>
      <c r="AP6887" s="30"/>
    </row>
    <row r="6888" spans="19:42">
      <c r="S6888" s="32"/>
      <c r="AP6888" s="30"/>
    </row>
    <row r="6889" spans="19:42">
      <c r="S6889" s="32"/>
      <c r="AP6889" s="30"/>
    </row>
    <row r="6890" spans="19:42">
      <c r="S6890" s="32"/>
      <c r="AP6890" s="30"/>
    </row>
    <row r="6891" spans="19:42">
      <c r="S6891" s="32"/>
      <c r="AP6891" s="30"/>
    </row>
    <row r="6892" spans="19:42">
      <c r="S6892" s="32"/>
      <c r="AP6892" s="30"/>
    </row>
    <row r="6893" spans="19:42">
      <c r="S6893" s="32"/>
      <c r="AP6893" s="30"/>
    </row>
    <row r="6894" spans="19:42">
      <c r="S6894" s="32"/>
      <c r="AP6894" s="30"/>
    </row>
    <row r="6895" spans="19:42">
      <c r="S6895" s="32"/>
      <c r="AP6895" s="30"/>
    </row>
    <row r="6896" spans="19:42">
      <c r="S6896" s="32"/>
      <c r="AP6896" s="30"/>
    </row>
    <row r="6897" spans="19:42">
      <c r="S6897" s="32"/>
      <c r="AP6897" s="30"/>
    </row>
    <row r="6898" spans="19:42">
      <c r="S6898" s="32"/>
      <c r="AP6898" s="30"/>
    </row>
    <row r="6899" spans="19:42">
      <c r="S6899" s="32"/>
      <c r="AP6899" s="30"/>
    </row>
    <row r="6900" spans="19:42">
      <c r="S6900" s="32"/>
      <c r="AP6900" s="30"/>
    </row>
    <row r="6901" spans="19:42">
      <c r="S6901" s="32"/>
      <c r="AP6901" s="30"/>
    </row>
    <row r="6902" spans="19:42">
      <c r="S6902" s="32"/>
      <c r="AP6902" s="30"/>
    </row>
    <row r="6903" spans="19:42">
      <c r="S6903" s="32"/>
      <c r="AP6903" s="30"/>
    </row>
    <row r="6904" spans="19:42">
      <c r="S6904" s="32"/>
      <c r="AP6904" s="30"/>
    </row>
    <row r="6905" spans="19:42">
      <c r="S6905" s="32"/>
      <c r="AP6905" s="30"/>
    </row>
    <row r="6906" spans="19:42">
      <c r="S6906" s="32"/>
      <c r="AP6906" s="30"/>
    </row>
    <row r="6907" spans="19:42">
      <c r="S6907" s="32"/>
      <c r="AP6907" s="30"/>
    </row>
    <row r="6908" spans="19:42">
      <c r="S6908" s="32"/>
      <c r="AP6908" s="30"/>
    </row>
    <row r="6909" spans="19:42">
      <c r="S6909" s="32"/>
      <c r="AP6909" s="30"/>
    </row>
    <row r="6910" spans="19:42">
      <c r="S6910" s="32"/>
      <c r="AP6910" s="30"/>
    </row>
    <row r="6911" spans="19:42">
      <c r="S6911" s="32"/>
      <c r="AP6911" s="30"/>
    </row>
    <row r="6912" spans="19:42">
      <c r="S6912" s="32"/>
      <c r="AP6912" s="30"/>
    </row>
    <row r="6913" spans="19:42">
      <c r="S6913" s="32"/>
      <c r="AP6913" s="30"/>
    </row>
    <row r="6914" spans="19:42">
      <c r="S6914" s="32"/>
      <c r="AP6914" s="30"/>
    </row>
    <row r="6915" spans="19:42">
      <c r="S6915" s="32"/>
      <c r="AP6915" s="30"/>
    </row>
    <row r="6916" spans="19:42">
      <c r="S6916" s="32"/>
      <c r="AP6916" s="30"/>
    </row>
    <row r="6917" spans="19:42">
      <c r="S6917" s="32"/>
      <c r="AP6917" s="30"/>
    </row>
    <row r="6918" spans="19:42">
      <c r="S6918" s="32"/>
      <c r="AP6918" s="30"/>
    </row>
    <row r="6919" spans="19:42">
      <c r="S6919" s="32"/>
      <c r="AP6919" s="30"/>
    </row>
    <row r="6920" spans="19:42">
      <c r="S6920" s="32"/>
      <c r="AP6920" s="30"/>
    </row>
    <row r="6921" spans="19:42">
      <c r="S6921" s="32"/>
      <c r="AP6921" s="30"/>
    </row>
    <row r="6922" spans="19:42">
      <c r="S6922" s="32"/>
      <c r="AP6922" s="30"/>
    </row>
    <row r="6923" spans="19:42">
      <c r="S6923" s="32"/>
      <c r="AP6923" s="30"/>
    </row>
    <row r="6924" spans="19:42">
      <c r="S6924" s="32"/>
      <c r="AP6924" s="30"/>
    </row>
    <row r="6925" spans="19:42">
      <c r="S6925" s="32"/>
      <c r="AP6925" s="30"/>
    </row>
    <row r="6926" spans="19:42">
      <c r="S6926" s="32"/>
      <c r="AP6926" s="30"/>
    </row>
    <row r="6927" spans="19:42">
      <c r="S6927" s="32"/>
      <c r="AP6927" s="30"/>
    </row>
    <row r="6928" spans="19:42">
      <c r="S6928" s="32"/>
      <c r="AP6928" s="30"/>
    </row>
    <row r="6929" spans="19:42">
      <c r="S6929" s="32"/>
      <c r="AP6929" s="30"/>
    </row>
    <row r="6930" spans="19:42">
      <c r="S6930" s="32"/>
      <c r="AP6930" s="30"/>
    </row>
    <row r="6931" spans="19:42">
      <c r="S6931" s="32"/>
      <c r="AP6931" s="30"/>
    </row>
    <row r="6932" spans="19:42">
      <c r="S6932" s="32"/>
      <c r="AP6932" s="30"/>
    </row>
    <row r="6933" spans="19:42">
      <c r="S6933" s="32"/>
      <c r="AP6933" s="30"/>
    </row>
    <row r="6934" spans="19:42">
      <c r="S6934" s="32"/>
      <c r="AP6934" s="30"/>
    </row>
    <row r="6935" spans="19:42">
      <c r="S6935" s="32"/>
      <c r="AP6935" s="30"/>
    </row>
    <row r="6936" spans="19:42">
      <c r="S6936" s="32"/>
      <c r="AP6936" s="30"/>
    </row>
    <row r="6937" spans="19:42">
      <c r="S6937" s="32"/>
      <c r="AP6937" s="30"/>
    </row>
    <row r="6938" spans="19:42">
      <c r="S6938" s="32"/>
      <c r="AP6938" s="30"/>
    </row>
    <row r="6939" spans="19:42">
      <c r="S6939" s="32"/>
      <c r="AP6939" s="30"/>
    </row>
    <row r="6940" spans="19:42">
      <c r="S6940" s="32"/>
      <c r="AP6940" s="30"/>
    </row>
    <row r="6941" spans="19:42">
      <c r="S6941" s="32"/>
      <c r="AP6941" s="30"/>
    </row>
    <row r="6942" spans="19:42">
      <c r="S6942" s="32"/>
      <c r="AP6942" s="30"/>
    </row>
    <row r="6943" spans="19:42">
      <c r="S6943" s="32"/>
      <c r="AP6943" s="30"/>
    </row>
    <row r="6944" spans="19:42">
      <c r="S6944" s="32"/>
      <c r="AP6944" s="30"/>
    </row>
    <row r="6945" spans="19:42">
      <c r="S6945" s="32"/>
      <c r="AP6945" s="30"/>
    </row>
    <row r="6946" spans="19:42">
      <c r="S6946" s="32"/>
      <c r="AP6946" s="30"/>
    </row>
    <row r="6947" spans="19:42">
      <c r="S6947" s="32"/>
      <c r="AP6947" s="30"/>
    </row>
    <row r="6948" spans="19:42">
      <c r="S6948" s="32"/>
      <c r="AP6948" s="30"/>
    </row>
    <row r="6949" spans="19:42">
      <c r="S6949" s="32"/>
      <c r="AP6949" s="30"/>
    </row>
    <row r="6950" spans="19:42">
      <c r="S6950" s="32"/>
      <c r="AP6950" s="30"/>
    </row>
    <row r="6951" spans="19:42">
      <c r="S6951" s="32"/>
      <c r="AP6951" s="30"/>
    </row>
    <row r="6952" spans="19:42">
      <c r="S6952" s="32"/>
      <c r="AP6952" s="30"/>
    </row>
    <row r="6953" spans="19:42">
      <c r="S6953" s="32"/>
      <c r="AP6953" s="30"/>
    </row>
    <row r="6954" spans="19:42">
      <c r="S6954" s="32"/>
      <c r="AP6954" s="30"/>
    </row>
    <row r="6955" spans="19:42">
      <c r="S6955" s="32"/>
      <c r="AP6955" s="30"/>
    </row>
    <row r="6956" spans="19:42">
      <c r="S6956" s="32"/>
      <c r="AP6956" s="30"/>
    </row>
    <row r="6957" spans="19:42">
      <c r="S6957" s="32"/>
      <c r="AP6957" s="30"/>
    </row>
    <row r="6958" spans="19:42">
      <c r="S6958" s="32"/>
      <c r="AP6958" s="30"/>
    </row>
    <row r="6959" spans="19:42">
      <c r="S6959" s="32"/>
      <c r="AP6959" s="30"/>
    </row>
    <row r="6960" spans="19:42">
      <c r="S6960" s="32"/>
      <c r="AP6960" s="30"/>
    </row>
    <row r="6961" spans="19:42">
      <c r="S6961" s="32"/>
      <c r="AP6961" s="30"/>
    </row>
    <row r="6962" spans="19:42">
      <c r="S6962" s="32"/>
      <c r="AP6962" s="30"/>
    </row>
    <row r="6963" spans="19:42">
      <c r="S6963" s="32"/>
      <c r="AP6963" s="30"/>
    </row>
    <row r="6964" spans="19:42">
      <c r="S6964" s="32"/>
      <c r="AP6964" s="30"/>
    </row>
    <row r="6965" spans="19:42">
      <c r="S6965" s="32"/>
      <c r="AP6965" s="30"/>
    </row>
    <row r="6966" spans="19:42">
      <c r="S6966" s="32"/>
      <c r="AP6966" s="30"/>
    </row>
    <row r="6967" spans="19:42">
      <c r="S6967" s="32"/>
      <c r="AP6967" s="30"/>
    </row>
    <row r="6968" spans="19:42">
      <c r="S6968" s="32"/>
      <c r="AP6968" s="30"/>
    </row>
    <row r="6969" spans="19:42">
      <c r="S6969" s="32"/>
      <c r="AP6969" s="30"/>
    </row>
    <row r="6970" spans="19:42">
      <c r="S6970" s="32"/>
      <c r="AP6970" s="30"/>
    </row>
    <row r="6971" spans="19:42">
      <c r="S6971" s="32"/>
      <c r="AP6971" s="30"/>
    </row>
    <row r="6972" spans="19:42">
      <c r="S6972" s="32"/>
      <c r="AP6972" s="30"/>
    </row>
    <row r="6973" spans="19:42">
      <c r="S6973" s="32"/>
      <c r="AP6973" s="30"/>
    </row>
    <row r="6974" spans="19:42">
      <c r="S6974" s="32"/>
      <c r="AP6974" s="30"/>
    </row>
    <row r="6975" spans="19:42">
      <c r="S6975" s="32"/>
      <c r="AP6975" s="30"/>
    </row>
    <row r="6976" spans="19:42">
      <c r="S6976" s="32"/>
      <c r="AP6976" s="30"/>
    </row>
    <row r="6977" spans="19:42">
      <c r="S6977" s="32"/>
      <c r="AP6977" s="30"/>
    </row>
    <row r="6978" spans="19:42">
      <c r="S6978" s="32"/>
      <c r="AP6978" s="30"/>
    </row>
    <row r="6979" spans="19:42">
      <c r="S6979" s="32"/>
      <c r="AP6979" s="30"/>
    </row>
    <row r="6980" spans="19:42">
      <c r="S6980" s="32"/>
      <c r="AP6980" s="30"/>
    </row>
    <row r="6981" spans="19:42">
      <c r="S6981" s="32"/>
      <c r="AP6981" s="30"/>
    </row>
    <row r="6982" spans="19:42">
      <c r="S6982" s="32"/>
      <c r="AP6982" s="30"/>
    </row>
    <row r="6983" spans="19:42">
      <c r="S6983" s="32"/>
      <c r="AP6983" s="30"/>
    </row>
    <row r="6984" spans="19:42">
      <c r="S6984" s="32"/>
      <c r="AP6984" s="30"/>
    </row>
    <row r="6985" spans="19:42">
      <c r="S6985" s="32"/>
      <c r="AP6985" s="30"/>
    </row>
    <row r="6986" spans="19:42">
      <c r="S6986" s="32"/>
      <c r="AP6986" s="30"/>
    </row>
    <row r="6987" spans="19:42">
      <c r="S6987" s="32"/>
      <c r="AP6987" s="30"/>
    </row>
    <row r="6988" spans="19:42">
      <c r="S6988" s="32"/>
      <c r="AP6988" s="30"/>
    </row>
    <row r="6989" spans="19:42">
      <c r="S6989" s="32"/>
      <c r="AP6989" s="30"/>
    </row>
    <row r="6990" spans="19:42">
      <c r="S6990" s="32"/>
      <c r="AP6990" s="30"/>
    </row>
    <row r="6991" spans="19:42">
      <c r="S6991" s="32"/>
      <c r="AP6991" s="30"/>
    </row>
    <row r="6992" spans="19:42">
      <c r="S6992" s="32"/>
      <c r="AP6992" s="30"/>
    </row>
    <row r="6993" spans="19:42">
      <c r="S6993" s="32"/>
      <c r="AP6993" s="30"/>
    </row>
    <row r="6994" spans="19:42">
      <c r="S6994" s="32"/>
      <c r="AP6994" s="30"/>
    </row>
    <row r="6995" spans="19:42">
      <c r="S6995" s="32"/>
      <c r="AP6995" s="30"/>
    </row>
    <row r="6996" spans="19:42">
      <c r="S6996" s="32"/>
      <c r="AP6996" s="30"/>
    </row>
    <row r="6997" spans="19:42">
      <c r="S6997" s="32"/>
      <c r="AP6997" s="30"/>
    </row>
    <row r="6998" spans="19:42">
      <c r="S6998" s="32"/>
      <c r="AP6998" s="30"/>
    </row>
    <row r="6999" spans="19:42">
      <c r="S6999" s="32"/>
      <c r="AP6999" s="30"/>
    </row>
    <row r="7000" spans="19:42">
      <c r="S7000" s="32"/>
      <c r="AP7000" s="30"/>
    </row>
    <row r="7001" spans="19:42">
      <c r="S7001" s="32"/>
      <c r="AP7001" s="30"/>
    </row>
    <row r="7002" spans="19:42">
      <c r="S7002" s="32"/>
      <c r="AP7002" s="30"/>
    </row>
    <row r="7003" spans="19:42">
      <c r="S7003" s="32"/>
      <c r="AP7003" s="30"/>
    </row>
    <row r="7004" spans="19:42">
      <c r="S7004" s="32"/>
      <c r="AP7004" s="30"/>
    </row>
    <row r="7005" spans="19:42">
      <c r="S7005" s="32"/>
      <c r="AP7005" s="30"/>
    </row>
    <row r="7006" spans="19:42">
      <c r="S7006" s="32"/>
      <c r="AP7006" s="30"/>
    </row>
    <row r="7007" spans="19:42">
      <c r="S7007" s="32"/>
      <c r="AP7007" s="30"/>
    </row>
    <row r="7008" spans="19:42">
      <c r="S7008" s="32"/>
      <c r="AP7008" s="30"/>
    </row>
    <row r="7009" spans="19:42">
      <c r="S7009" s="32"/>
      <c r="AP7009" s="30"/>
    </row>
    <row r="7010" spans="19:42">
      <c r="S7010" s="32"/>
      <c r="AP7010" s="30"/>
    </row>
    <row r="7011" spans="19:42">
      <c r="S7011" s="32"/>
      <c r="AP7011" s="30"/>
    </row>
    <row r="7012" spans="19:42">
      <c r="S7012" s="32"/>
      <c r="AP7012" s="30"/>
    </row>
    <row r="7013" spans="19:42">
      <c r="S7013" s="32"/>
      <c r="AP7013" s="30"/>
    </row>
    <row r="7014" spans="19:42">
      <c r="S7014" s="32"/>
      <c r="AP7014" s="30"/>
    </row>
    <row r="7015" spans="19:42">
      <c r="S7015" s="32"/>
      <c r="AP7015" s="30"/>
    </row>
    <row r="7016" spans="19:42">
      <c r="S7016" s="32"/>
      <c r="AP7016" s="30"/>
    </row>
    <row r="7017" spans="19:42">
      <c r="S7017" s="32"/>
      <c r="AP7017" s="30"/>
    </row>
    <row r="7018" spans="19:42">
      <c r="S7018" s="32"/>
      <c r="AP7018" s="30"/>
    </row>
    <row r="7019" spans="19:42">
      <c r="S7019" s="32"/>
      <c r="AP7019" s="30"/>
    </row>
    <row r="7020" spans="19:42">
      <c r="S7020" s="32"/>
      <c r="AP7020" s="30"/>
    </row>
    <row r="7021" spans="19:42">
      <c r="S7021" s="32"/>
      <c r="AP7021" s="30"/>
    </row>
    <row r="7022" spans="19:42">
      <c r="S7022" s="32"/>
      <c r="AP7022" s="30"/>
    </row>
    <row r="7023" spans="19:42">
      <c r="S7023" s="32"/>
      <c r="AP7023" s="30"/>
    </row>
    <row r="7024" spans="19:42">
      <c r="S7024" s="32"/>
      <c r="AP7024" s="30"/>
    </row>
    <row r="7025" spans="19:42">
      <c r="S7025" s="32"/>
      <c r="AP7025" s="30"/>
    </row>
    <row r="7026" spans="19:42">
      <c r="S7026" s="32"/>
      <c r="AP7026" s="30"/>
    </row>
    <row r="7027" spans="19:42">
      <c r="S7027" s="32"/>
      <c r="AP7027" s="30"/>
    </row>
    <row r="7028" spans="19:42">
      <c r="S7028" s="32"/>
      <c r="AP7028" s="30"/>
    </row>
    <row r="7029" spans="19:42">
      <c r="S7029" s="32"/>
      <c r="AP7029" s="30"/>
    </row>
    <row r="7030" spans="19:42">
      <c r="S7030" s="32"/>
      <c r="AP7030" s="30"/>
    </row>
    <row r="7031" spans="19:42">
      <c r="S7031" s="32"/>
      <c r="AP7031" s="30"/>
    </row>
    <row r="7032" spans="19:42">
      <c r="S7032" s="32"/>
      <c r="AP7032" s="30"/>
    </row>
    <row r="7033" spans="19:42">
      <c r="S7033" s="32"/>
      <c r="AP7033" s="30"/>
    </row>
    <row r="7034" spans="19:42">
      <c r="S7034" s="32"/>
      <c r="AP7034" s="30"/>
    </row>
    <row r="7035" spans="19:42">
      <c r="S7035" s="32"/>
      <c r="AP7035" s="30"/>
    </row>
    <row r="7036" spans="19:42">
      <c r="S7036" s="32"/>
      <c r="AP7036" s="30"/>
    </row>
    <row r="7037" spans="19:42">
      <c r="S7037" s="32"/>
      <c r="AP7037" s="30"/>
    </row>
    <row r="7038" spans="19:42">
      <c r="S7038" s="32"/>
      <c r="AP7038" s="30"/>
    </row>
    <row r="7039" spans="19:42">
      <c r="S7039" s="32"/>
      <c r="AP7039" s="30"/>
    </row>
    <row r="7040" spans="19:42">
      <c r="S7040" s="32"/>
      <c r="AP7040" s="30"/>
    </row>
    <row r="7041" spans="19:42">
      <c r="S7041" s="32"/>
      <c r="AP7041" s="30"/>
    </row>
    <row r="7042" spans="19:42">
      <c r="S7042" s="32"/>
      <c r="AP7042" s="30"/>
    </row>
    <row r="7043" spans="19:42">
      <c r="S7043" s="32"/>
      <c r="AP7043" s="30"/>
    </row>
    <row r="7044" spans="19:42">
      <c r="S7044" s="32"/>
      <c r="AP7044" s="30"/>
    </row>
    <row r="7045" spans="19:42">
      <c r="S7045" s="32"/>
      <c r="AP7045" s="30"/>
    </row>
    <row r="7046" spans="19:42">
      <c r="S7046" s="32"/>
      <c r="AP7046" s="30"/>
    </row>
    <row r="7047" spans="19:42">
      <c r="S7047" s="32"/>
      <c r="AP7047" s="30"/>
    </row>
    <row r="7048" spans="19:42">
      <c r="S7048" s="32"/>
      <c r="AP7048" s="30"/>
    </row>
    <row r="7049" spans="19:42">
      <c r="S7049" s="32"/>
      <c r="AP7049" s="30"/>
    </row>
    <row r="7050" spans="19:42">
      <c r="S7050" s="32"/>
      <c r="AP7050" s="30"/>
    </row>
    <row r="7051" spans="19:42">
      <c r="S7051" s="32"/>
      <c r="AP7051" s="30"/>
    </row>
    <row r="7052" spans="19:42">
      <c r="S7052" s="32"/>
      <c r="AP7052" s="30"/>
    </row>
    <row r="7053" spans="19:42">
      <c r="S7053" s="32"/>
      <c r="AP7053" s="30"/>
    </row>
    <row r="7054" spans="19:42">
      <c r="S7054" s="32"/>
      <c r="AP7054" s="30"/>
    </row>
    <row r="7055" spans="19:42">
      <c r="S7055" s="32"/>
      <c r="AP7055" s="30"/>
    </row>
    <row r="7056" spans="19:42">
      <c r="S7056" s="32"/>
      <c r="AP7056" s="30"/>
    </row>
    <row r="7057" spans="19:42">
      <c r="S7057" s="32"/>
      <c r="AP7057" s="30"/>
    </row>
    <row r="7058" spans="19:42">
      <c r="S7058" s="32"/>
      <c r="AP7058" s="30"/>
    </row>
    <row r="7059" spans="19:42">
      <c r="S7059" s="32"/>
      <c r="AP7059" s="30"/>
    </row>
    <row r="7060" spans="19:42">
      <c r="S7060" s="32"/>
      <c r="AP7060" s="30"/>
    </row>
    <row r="7061" spans="19:42">
      <c r="S7061" s="32"/>
      <c r="AP7061" s="30"/>
    </row>
    <row r="7062" spans="19:42">
      <c r="S7062" s="32"/>
      <c r="AP7062" s="30"/>
    </row>
    <row r="7063" spans="19:42">
      <c r="S7063" s="32"/>
      <c r="AP7063" s="30"/>
    </row>
    <row r="7064" spans="19:42">
      <c r="S7064" s="32"/>
      <c r="AP7064" s="30"/>
    </row>
    <row r="7065" spans="19:42">
      <c r="S7065" s="32"/>
      <c r="AP7065" s="30"/>
    </row>
    <row r="7066" spans="19:42">
      <c r="S7066" s="32"/>
      <c r="AP7066" s="30"/>
    </row>
    <row r="7067" spans="19:42">
      <c r="S7067" s="32"/>
      <c r="AP7067" s="30"/>
    </row>
    <row r="7068" spans="19:42">
      <c r="S7068" s="32"/>
      <c r="AP7068" s="30"/>
    </row>
    <row r="7069" spans="19:42">
      <c r="S7069" s="32"/>
      <c r="AP7069" s="30"/>
    </row>
    <row r="7070" spans="19:42">
      <c r="S7070" s="32"/>
      <c r="AP7070" s="30"/>
    </row>
    <row r="7071" spans="19:42">
      <c r="S7071" s="32"/>
      <c r="AP7071" s="30"/>
    </row>
    <row r="7072" spans="19:42">
      <c r="S7072" s="32"/>
      <c r="AP7072" s="30"/>
    </row>
    <row r="7073" spans="19:42">
      <c r="S7073" s="32"/>
      <c r="AP7073" s="30"/>
    </row>
    <row r="7074" spans="19:42">
      <c r="S7074" s="32"/>
      <c r="AP7074" s="30"/>
    </row>
    <row r="7075" spans="19:42">
      <c r="S7075" s="32"/>
      <c r="AP7075" s="30"/>
    </row>
    <row r="7076" spans="19:42">
      <c r="S7076" s="32"/>
      <c r="AP7076" s="30"/>
    </row>
    <row r="7077" spans="19:42">
      <c r="S7077" s="32"/>
      <c r="AP7077" s="30"/>
    </row>
    <row r="7078" spans="19:42">
      <c r="S7078" s="32"/>
      <c r="AP7078" s="30"/>
    </row>
    <row r="7079" spans="19:42">
      <c r="S7079" s="32"/>
      <c r="AP7079" s="30"/>
    </row>
    <row r="7080" spans="19:42">
      <c r="S7080" s="32"/>
      <c r="AP7080" s="30"/>
    </row>
    <row r="7081" spans="19:42">
      <c r="S7081" s="32"/>
      <c r="AP7081" s="30"/>
    </row>
    <row r="7082" spans="19:42">
      <c r="S7082" s="32"/>
      <c r="AP7082" s="30"/>
    </row>
    <row r="7083" spans="19:42">
      <c r="S7083" s="32"/>
      <c r="AP7083" s="30"/>
    </row>
    <row r="7084" spans="19:42">
      <c r="S7084" s="32"/>
      <c r="AP7084" s="30"/>
    </row>
    <row r="7085" spans="19:42">
      <c r="S7085" s="32"/>
      <c r="AP7085" s="30"/>
    </row>
    <row r="7086" spans="19:42">
      <c r="S7086" s="32"/>
      <c r="AP7086" s="30"/>
    </row>
    <row r="7087" spans="19:42">
      <c r="S7087" s="32"/>
      <c r="AP7087" s="30"/>
    </row>
    <row r="7088" spans="19:42">
      <c r="S7088" s="32"/>
      <c r="AP7088" s="30"/>
    </row>
    <row r="7089" spans="19:42">
      <c r="S7089" s="32"/>
      <c r="AP7089" s="30"/>
    </row>
    <row r="7090" spans="19:42">
      <c r="S7090" s="32"/>
      <c r="AP7090" s="30"/>
    </row>
    <row r="7091" spans="19:42">
      <c r="S7091" s="32"/>
      <c r="AP7091" s="30"/>
    </row>
    <row r="7092" spans="19:42">
      <c r="S7092" s="32"/>
      <c r="AP7092" s="30"/>
    </row>
    <row r="7093" spans="19:42">
      <c r="S7093" s="32"/>
      <c r="AP7093" s="30"/>
    </row>
    <row r="7094" spans="19:42">
      <c r="S7094" s="32"/>
      <c r="AP7094" s="30"/>
    </row>
    <row r="7095" spans="19:42">
      <c r="S7095" s="32"/>
      <c r="AP7095" s="30"/>
    </row>
    <row r="7096" spans="19:42">
      <c r="S7096" s="32"/>
      <c r="AP7096" s="30"/>
    </row>
    <row r="7097" spans="19:42">
      <c r="S7097" s="32"/>
      <c r="AP7097" s="30"/>
    </row>
    <row r="7098" spans="19:42">
      <c r="S7098" s="32"/>
      <c r="AP7098" s="30"/>
    </row>
    <row r="7099" spans="19:42">
      <c r="S7099" s="32"/>
      <c r="AP7099" s="30"/>
    </row>
    <row r="7100" spans="19:42">
      <c r="S7100" s="32"/>
      <c r="AP7100" s="30"/>
    </row>
    <row r="7101" spans="19:42">
      <c r="S7101" s="32"/>
      <c r="AP7101" s="30"/>
    </row>
    <row r="7102" spans="19:42">
      <c r="S7102" s="32"/>
      <c r="AP7102" s="30"/>
    </row>
    <row r="7103" spans="19:42">
      <c r="S7103" s="32"/>
      <c r="AP7103" s="30"/>
    </row>
    <row r="7104" spans="19:42">
      <c r="S7104" s="32"/>
      <c r="AP7104" s="30"/>
    </row>
    <row r="7105" spans="19:42">
      <c r="S7105" s="32"/>
      <c r="AP7105" s="30"/>
    </row>
    <row r="7106" spans="19:42">
      <c r="S7106" s="32"/>
      <c r="AP7106" s="30"/>
    </row>
    <row r="7107" spans="19:42">
      <c r="S7107" s="32"/>
      <c r="AP7107" s="30"/>
    </row>
    <row r="7108" spans="19:42">
      <c r="S7108" s="32"/>
      <c r="AP7108" s="30"/>
    </row>
    <row r="7109" spans="19:42">
      <c r="S7109" s="32"/>
      <c r="AP7109" s="30"/>
    </row>
    <row r="7110" spans="19:42">
      <c r="S7110" s="32"/>
      <c r="AP7110" s="30"/>
    </row>
    <row r="7111" spans="19:42">
      <c r="S7111" s="32"/>
      <c r="AP7111" s="30"/>
    </row>
    <row r="7112" spans="19:42">
      <c r="S7112" s="32"/>
      <c r="AP7112" s="30"/>
    </row>
    <row r="7113" spans="19:42">
      <c r="S7113" s="32"/>
      <c r="AP7113" s="30"/>
    </row>
    <row r="7114" spans="19:42">
      <c r="S7114" s="32"/>
      <c r="AP7114" s="30"/>
    </row>
    <row r="7115" spans="19:42">
      <c r="S7115" s="32"/>
      <c r="AP7115" s="30"/>
    </row>
    <row r="7116" spans="19:42">
      <c r="S7116" s="32"/>
      <c r="AP7116" s="30"/>
    </row>
    <row r="7117" spans="19:42">
      <c r="S7117" s="32"/>
      <c r="AP7117" s="30"/>
    </row>
    <row r="7118" spans="19:42">
      <c r="S7118" s="32"/>
      <c r="AP7118" s="30"/>
    </row>
    <row r="7119" spans="19:42">
      <c r="S7119" s="32"/>
      <c r="AP7119" s="30"/>
    </row>
    <row r="7120" spans="19:42">
      <c r="S7120" s="32"/>
      <c r="AP7120" s="30"/>
    </row>
    <row r="7121" spans="19:42">
      <c r="S7121" s="32"/>
      <c r="AP7121" s="30"/>
    </row>
    <row r="7122" spans="19:42">
      <c r="S7122" s="32"/>
      <c r="AP7122" s="30"/>
    </row>
    <row r="7123" spans="19:42">
      <c r="S7123" s="32"/>
      <c r="AP7123" s="30"/>
    </row>
    <row r="7124" spans="19:42">
      <c r="S7124" s="32"/>
      <c r="AP7124" s="30"/>
    </row>
    <row r="7125" spans="19:42">
      <c r="S7125" s="32"/>
      <c r="AP7125" s="30"/>
    </row>
    <row r="7126" spans="19:42">
      <c r="S7126" s="32"/>
      <c r="AP7126" s="30"/>
    </row>
    <row r="7127" spans="19:42">
      <c r="S7127" s="32"/>
      <c r="AP7127" s="30"/>
    </row>
    <row r="7128" spans="19:42">
      <c r="S7128" s="32"/>
      <c r="AP7128" s="30"/>
    </row>
    <row r="7129" spans="19:42">
      <c r="S7129" s="32"/>
      <c r="AP7129" s="30"/>
    </row>
    <row r="7130" spans="19:42">
      <c r="S7130" s="32"/>
      <c r="AP7130" s="30"/>
    </row>
    <row r="7131" spans="19:42">
      <c r="S7131" s="32"/>
      <c r="AP7131" s="30"/>
    </row>
    <row r="7132" spans="19:42">
      <c r="S7132" s="32"/>
      <c r="AP7132" s="30"/>
    </row>
    <row r="7133" spans="19:42">
      <c r="S7133" s="32"/>
      <c r="AP7133" s="30"/>
    </row>
    <row r="7134" spans="19:42">
      <c r="S7134" s="32"/>
      <c r="AP7134" s="30"/>
    </row>
    <row r="7135" spans="19:42">
      <c r="S7135" s="32"/>
      <c r="AP7135" s="30"/>
    </row>
    <row r="7136" spans="19:42">
      <c r="S7136" s="32"/>
      <c r="AP7136" s="30"/>
    </row>
    <row r="7137" spans="19:42">
      <c r="S7137" s="32"/>
      <c r="AP7137" s="30"/>
    </row>
    <row r="7138" spans="19:42">
      <c r="S7138" s="32"/>
      <c r="AP7138" s="30"/>
    </row>
    <row r="7139" spans="19:42">
      <c r="S7139" s="32"/>
      <c r="AP7139" s="30"/>
    </row>
    <row r="7140" spans="19:42">
      <c r="S7140" s="32"/>
      <c r="AP7140" s="30"/>
    </row>
    <row r="7141" spans="19:42">
      <c r="S7141" s="32"/>
      <c r="AP7141" s="30"/>
    </row>
    <row r="7142" spans="19:42">
      <c r="S7142" s="32"/>
      <c r="AP7142" s="30"/>
    </row>
    <row r="7143" spans="19:42">
      <c r="S7143" s="32"/>
      <c r="AP7143" s="30"/>
    </row>
    <row r="7144" spans="19:42">
      <c r="S7144" s="32"/>
      <c r="AP7144" s="30"/>
    </row>
    <row r="7145" spans="19:42">
      <c r="S7145" s="32"/>
      <c r="AP7145" s="30"/>
    </row>
    <row r="7146" spans="19:42">
      <c r="S7146" s="32"/>
      <c r="AP7146" s="30"/>
    </row>
    <row r="7147" spans="19:42">
      <c r="S7147" s="32"/>
      <c r="AP7147" s="30"/>
    </row>
    <row r="7148" spans="19:42">
      <c r="S7148" s="32"/>
      <c r="AP7148" s="30"/>
    </row>
    <row r="7149" spans="19:42">
      <c r="S7149" s="32"/>
      <c r="AP7149" s="30"/>
    </row>
    <row r="7150" spans="19:42">
      <c r="S7150" s="32"/>
      <c r="AP7150" s="30"/>
    </row>
    <row r="7151" spans="19:42">
      <c r="S7151" s="32"/>
      <c r="AP7151" s="30"/>
    </row>
    <row r="7152" spans="19:42">
      <c r="S7152" s="32"/>
      <c r="AP7152" s="30"/>
    </row>
    <row r="7153" spans="19:42">
      <c r="S7153" s="32"/>
      <c r="AP7153" s="30"/>
    </row>
    <row r="7154" spans="19:42">
      <c r="S7154" s="32"/>
      <c r="AP7154" s="30"/>
    </row>
    <row r="7155" spans="19:42">
      <c r="S7155" s="32"/>
      <c r="AP7155" s="30"/>
    </row>
    <row r="7156" spans="19:42">
      <c r="S7156" s="32"/>
      <c r="AP7156" s="30"/>
    </row>
    <row r="7157" spans="19:42">
      <c r="S7157" s="32"/>
      <c r="AP7157" s="30"/>
    </row>
    <row r="7158" spans="19:42">
      <c r="S7158" s="32"/>
      <c r="AP7158" s="30"/>
    </row>
    <row r="7159" spans="19:42">
      <c r="S7159" s="32"/>
      <c r="AP7159" s="30"/>
    </row>
    <row r="7160" spans="19:42">
      <c r="S7160" s="32"/>
      <c r="AP7160" s="30"/>
    </row>
    <row r="7161" spans="19:42">
      <c r="S7161" s="32"/>
      <c r="AP7161" s="30"/>
    </row>
    <row r="7162" spans="19:42">
      <c r="S7162" s="32"/>
      <c r="AP7162" s="30"/>
    </row>
    <row r="7163" spans="19:42">
      <c r="S7163" s="32"/>
      <c r="AP7163" s="30"/>
    </row>
    <row r="7164" spans="19:42">
      <c r="S7164" s="32"/>
      <c r="AP7164" s="30"/>
    </row>
    <row r="7165" spans="19:42">
      <c r="S7165" s="32"/>
      <c r="AP7165" s="30"/>
    </row>
    <row r="7166" spans="19:42">
      <c r="S7166" s="32"/>
      <c r="AP7166" s="30"/>
    </row>
    <row r="7167" spans="19:42">
      <c r="S7167" s="32"/>
      <c r="AP7167" s="30"/>
    </row>
    <row r="7168" spans="19:42">
      <c r="S7168" s="32"/>
      <c r="AP7168" s="30"/>
    </row>
    <row r="7169" spans="19:42">
      <c r="S7169" s="32"/>
      <c r="AP7169" s="30"/>
    </row>
    <row r="7170" spans="19:42">
      <c r="S7170" s="32"/>
      <c r="AP7170" s="30"/>
    </row>
    <row r="7171" spans="19:42">
      <c r="S7171" s="32"/>
      <c r="AP7171" s="30"/>
    </row>
    <row r="7172" spans="19:42">
      <c r="S7172" s="32"/>
      <c r="AP7172" s="30"/>
    </row>
    <row r="7173" spans="19:42">
      <c r="S7173" s="32"/>
      <c r="AP7173" s="30"/>
    </row>
    <row r="7174" spans="19:42">
      <c r="S7174" s="32"/>
      <c r="AP7174" s="30"/>
    </row>
    <row r="7175" spans="19:42">
      <c r="S7175" s="32"/>
      <c r="AP7175" s="30"/>
    </row>
    <row r="7176" spans="19:42">
      <c r="S7176" s="32"/>
      <c r="AP7176" s="30"/>
    </row>
    <row r="7177" spans="19:42">
      <c r="S7177" s="32"/>
      <c r="AP7177" s="30"/>
    </row>
    <row r="7178" spans="19:42">
      <c r="S7178" s="32"/>
      <c r="AP7178" s="30"/>
    </row>
    <row r="7179" spans="19:42">
      <c r="S7179" s="32"/>
      <c r="AP7179" s="30"/>
    </row>
    <row r="7180" spans="19:42">
      <c r="S7180" s="32"/>
      <c r="AP7180" s="30"/>
    </row>
    <row r="7181" spans="19:42">
      <c r="S7181" s="32"/>
      <c r="AP7181" s="30"/>
    </row>
    <row r="7182" spans="19:42">
      <c r="S7182" s="32"/>
      <c r="AP7182" s="30"/>
    </row>
    <row r="7183" spans="19:42">
      <c r="S7183" s="32"/>
      <c r="AP7183" s="30"/>
    </row>
    <row r="7184" spans="19:42">
      <c r="S7184" s="32"/>
      <c r="AP7184" s="30"/>
    </row>
    <row r="7185" spans="19:42">
      <c r="S7185" s="32"/>
      <c r="AP7185" s="30"/>
    </row>
    <row r="7186" spans="19:42">
      <c r="S7186" s="32"/>
      <c r="AP7186" s="30"/>
    </row>
    <row r="7187" spans="19:42">
      <c r="S7187" s="32"/>
      <c r="AP7187" s="30"/>
    </row>
    <row r="7188" spans="19:42">
      <c r="S7188" s="32"/>
      <c r="AP7188" s="30"/>
    </row>
    <row r="7189" spans="19:42">
      <c r="S7189" s="32"/>
      <c r="AP7189" s="30"/>
    </row>
    <row r="7190" spans="19:42">
      <c r="S7190" s="32"/>
      <c r="AP7190" s="30"/>
    </row>
    <row r="7191" spans="19:42">
      <c r="S7191" s="32"/>
      <c r="AP7191" s="30"/>
    </row>
    <row r="7192" spans="19:42">
      <c r="S7192" s="32"/>
      <c r="AP7192" s="30"/>
    </row>
    <row r="7193" spans="19:42">
      <c r="S7193" s="32"/>
      <c r="AP7193" s="30"/>
    </row>
    <row r="7194" spans="19:42">
      <c r="S7194" s="32"/>
      <c r="AP7194" s="30"/>
    </row>
    <row r="7195" spans="19:42">
      <c r="S7195" s="32"/>
      <c r="AP7195" s="30"/>
    </row>
    <row r="7196" spans="19:42">
      <c r="S7196" s="32"/>
      <c r="AP7196" s="30"/>
    </row>
    <row r="7197" spans="19:42">
      <c r="S7197" s="32"/>
      <c r="AP7197" s="30"/>
    </row>
    <row r="7198" spans="19:42">
      <c r="S7198" s="32"/>
      <c r="AP7198" s="30"/>
    </row>
    <row r="7199" spans="19:42">
      <c r="S7199" s="32"/>
      <c r="AP7199" s="30"/>
    </row>
    <row r="7200" spans="19:42">
      <c r="S7200" s="32"/>
      <c r="AP7200" s="30"/>
    </row>
    <row r="7201" spans="19:42">
      <c r="S7201" s="32"/>
      <c r="AP7201" s="30"/>
    </row>
    <row r="7202" spans="19:42">
      <c r="S7202" s="32"/>
      <c r="AP7202" s="30"/>
    </row>
    <row r="7203" spans="19:42">
      <c r="S7203" s="32"/>
      <c r="AP7203" s="30"/>
    </row>
    <row r="7204" spans="19:42">
      <c r="S7204" s="32"/>
      <c r="AP7204" s="30"/>
    </row>
    <row r="7205" spans="19:42">
      <c r="S7205" s="32"/>
      <c r="AP7205" s="30"/>
    </row>
    <row r="7206" spans="19:42">
      <c r="S7206" s="32"/>
      <c r="AP7206" s="30"/>
    </row>
    <row r="7207" spans="19:42">
      <c r="S7207" s="32"/>
      <c r="AP7207" s="30"/>
    </row>
    <row r="7208" spans="19:42">
      <c r="S7208" s="32"/>
      <c r="AP7208" s="30"/>
    </row>
    <row r="7209" spans="19:42">
      <c r="S7209" s="32"/>
      <c r="AP7209" s="30"/>
    </row>
    <row r="7210" spans="19:42">
      <c r="S7210" s="32"/>
      <c r="AP7210" s="30"/>
    </row>
    <row r="7211" spans="19:42">
      <c r="S7211" s="32"/>
      <c r="AP7211" s="30"/>
    </row>
    <row r="7212" spans="19:42">
      <c r="S7212" s="32"/>
      <c r="AP7212" s="30"/>
    </row>
    <row r="7213" spans="19:42">
      <c r="S7213" s="32"/>
      <c r="AP7213" s="30"/>
    </row>
    <row r="7214" spans="19:42">
      <c r="S7214" s="32"/>
      <c r="AP7214" s="30"/>
    </row>
    <row r="7215" spans="19:42">
      <c r="S7215" s="32"/>
      <c r="AP7215" s="30"/>
    </row>
    <row r="7216" spans="19:42">
      <c r="S7216" s="32"/>
      <c r="AP7216" s="30"/>
    </row>
    <row r="7217" spans="19:42">
      <c r="S7217" s="32"/>
      <c r="AP7217" s="30"/>
    </row>
    <row r="7218" spans="19:42">
      <c r="S7218" s="32"/>
      <c r="AP7218" s="30"/>
    </row>
    <row r="7219" spans="19:42">
      <c r="S7219" s="32"/>
      <c r="AP7219" s="30"/>
    </row>
    <row r="7220" spans="19:42">
      <c r="S7220" s="32"/>
      <c r="AP7220" s="30"/>
    </row>
    <row r="7221" spans="19:42">
      <c r="S7221" s="32"/>
      <c r="AP7221" s="30"/>
    </row>
    <row r="7222" spans="19:42">
      <c r="S7222" s="32"/>
      <c r="AP7222" s="30"/>
    </row>
    <row r="7223" spans="19:42">
      <c r="S7223" s="32"/>
      <c r="AP7223" s="30"/>
    </row>
    <row r="7224" spans="19:42">
      <c r="S7224" s="32"/>
      <c r="AP7224" s="30"/>
    </row>
    <row r="7225" spans="19:42">
      <c r="S7225" s="32"/>
      <c r="AP7225" s="30"/>
    </row>
    <row r="7226" spans="19:42">
      <c r="S7226" s="32"/>
      <c r="AP7226" s="30"/>
    </row>
    <row r="7227" spans="19:42">
      <c r="S7227" s="32"/>
      <c r="AP7227" s="30"/>
    </row>
    <row r="7228" spans="19:42">
      <c r="S7228" s="32"/>
      <c r="AP7228" s="30"/>
    </row>
    <row r="7229" spans="19:42">
      <c r="S7229" s="32"/>
      <c r="AP7229" s="30"/>
    </row>
    <row r="7230" spans="19:42">
      <c r="S7230" s="32"/>
      <c r="AP7230" s="30"/>
    </row>
    <row r="7231" spans="19:42">
      <c r="S7231" s="32"/>
      <c r="AP7231" s="30"/>
    </row>
    <row r="7232" spans="19:42">
      <c r="S7232" s="32"/>
      <c r="AP7232" s="30"/>
    </row>
    <row r="7233" spans="19:42">
      <c r="S7233" s="32"/>
      <c r="AP7233" s="30"/>
    </row>
    <row r="7234" spans="19:42">
      <c r="S7234" s="32"/>
      <c r="AP7234" s="30"/>
    </row>
    <row r="7235" spans="19:42">
      <c r="S7235" s="32"/>
      <c r="AP7235" s="30"/>
    </row>
    <row r="7236" spans="19:42">
      <c r="S7236" s="32"/>
      <c r="AP7236" s="30"/>
    </row>
    <row r="7237" spans="19:42">
      <c r="S7237" s="32"/>
      <c r="AP7237" s="30"/>
    </row>
    <row r="7238" spans="19:42">
      <c r="S7238" s="32"/>
      <c r="AP7238" s="30"/>
    </row>
    <row r="7239" spans="19:42">
      <c r="S7239" s="32"/>
      <c r="AP7239" s="30"/>
    </row>
    <row r="7240" spans="19:42">
      <c r="S7240" s="32"/>
      <c r="AP7240" s="30"/>
    </row>
    <row r="7241" spans="19:42">
      <c r="S7241" s="32"/>
      <c r="AP7241" s="30"/>
    </row>
    <row r="7242" spans="19:42">
      <c r="S7242" s="32"/>
      <c r="AP7242" s="30"/>
    </row>
    <row r="7243" spans="19:42">
      <c r="S7243" s="32"/>
      <c r="AP7243" s="30"/>
    </row>
    <row r="7244" spans="19:42">
      <c r="S7244" s="32"/>
      <c r="AP7244" s="30"/>
    </row>
    <row r="7245" spans="19:42">
      <c r="S7245" s="32"/>
      <c r="AP7245" s="30"/>
    </row>
    <row r="7246" spans="19:42">
      <c r="S7246" s="32"/>
      <c r="AP7246" s="30"/>
    </row>
    <row r="7247" spans="19:42">
      <c r="S7247" s="32"/>
      <c r="AP7247" s="30"/>
    </row>
    <row r="7248" spans="19:42">
      <c r="S7248" s="32"/>
      <c r="AP7248" s="30"/>
    </row>
    <row r="7249" spans="19:42">
      <c r="S7249" s="32"/>
      <c r="AP7249" s="30"/>
    </row>
    <row r="7250" spans="19:42">
      <c r="S7250" s="32"/>
      <c r="AP7250" s="30"/>
    </row>
    <row r="7251" spans="19:42">
      <c r="S7251" s="32"/>
      <c r="AP7251" s="30"/>
    </row>
    <row r="7252" spans="19:42">
      <c r="S7252" s="32"/>
      <c r="AP7252" s="30"/>
    </row>
    <row r="7253" spans="19:42">
      <c r="S7253" s="32"/>
      <c r="AP7253" s="30"/>
    </row>
    <row r="7254" spans="19:42">
      <c r="S7254" s="32"/>
      <c r="AP7254" s="30"/>
    </row>
    <row r="7255" spans="19:42">
      <c r="S7255" s="32"/>
      <c r="AP7255" s="30"/>
    </row>
    <row r="7256" spans="19:42">
      <c r="S7256" s="32"/>
      <c r="AP7256" s="30"/>
    </row>
    <row r="7257" spans="19:42">
      <c r="S7257" s="32"/>
      <c r="AP7257" s="30"/>
    </row>
    <row r="7258" spans="19:42">
      <c r="S7258" s="32"/>
      <c r="AP7258" s="30"/>
    </row>
    <row r="7259" spans="19:42">
      <c r="S7259" s="32"/>
      <c r="AP7259" s="30"/>
    </row>
    <row r="7260" spans="19:42">
      <c r="S7260" s="32"/>
      <c r="AP7260" s="30"/>
    </row>
    <row r="7261" spans="19:42">
      <c r="S7261" s="32"/>
      <c r="AP7261" s="30"/>
    </row>
    <row r="7262" spans="19:42">
      <c r="S7262" s="32"/>
      <c r="AP7262" s="30"/>
    </row>
    <row r="7263" spans="19:42">
      <c r="S7263" s="32"/>
      <c r="AP7263" s="30"/>
    </row>
    <row r="7264" spans="19:42">
      <c r="S7264" s="32"/>
      <c r="AP7264" s="30"/>
    </row>
    <row r="7265" spans="19:42">
      <c r="S7265" s="32"/>
      <c r="AP7265" s="30"/>
    </row>
    <row r="7266" spans="19:42">
      <c r="S7266" s="32"/>
      <c r="AP7266" s="30"/>
    </row>
    <row r="7267" spans="19:42">
      <c r="S7267" s="32"/>
      <c r="AP7267" s="30"/>
    </row>
    <row r="7268" spans="19:42">
      <c r="S7268" s="32"/>
      <c r="AP7268" s="30"/>
    </row>
    <row r="7269" spans="19:42">
      <c r="S7269" s="32"/>
      <c r="AP7269" s="30"/>
    </row>
    <row r="7270" spans="19:42">
      <c r="S7270" s="32"/>
      <c r="AP7270" s="30"/>
    </row>
    <row r="7271" spans="19:42">
      <c r="S7271" s="32"/>
      <c r="AP7271" s="30"/>
    </row>
    <row r="7272" spans="19:42">
      <c r="S7272" s="32"/>
      <c r="AP7272" s="30"/>
    </row>
    <row r="7273" spans="19:42">
      <c r="S7273" s="32"/>
      <c r="AP7273" s="30"/>
    </row>
    <row r="7274" spans="19:42">
      <c r="S7274" s="32"/>
      <c r="AP7274" s="30"/>
    </row>
    <row r="7275" spans="19:42">
      <c r="S7275" s="32"/>
      <c r="AP7275" s="30"/>
    </row>
    <row r="7276" spans="19:42">
      <c r="S7276" s="32"/>
      <c r="AP7276" s="30"/>
    </row>
    <row r="7277" spans="19:42">
      <c r="S7277" s="32"/>
      <c r="AP7277" s="30"/>
    </row>
    <row r="7278" spans="19:42">
      <c r="S7278" s="32"/>
      <c r="AP7278" s="30"/>
    </row>
    <row r="7279" spans="19:42">
      <c r="S7279" s="32"/>
      <c r="AP7279" s="30"/>
    </row>
    <row r="7280" spans="19:42">
      <c r="S7280" s="32"/>
      <c r="AP7280" s="30"/>
    </row>
    <row r="7281" spans="19:42">
      <c r="S7281" s="32"/>
      <c r="AP7281" s="30"/>
    </row>
    <row r="7282" spans="19:42">
      <c r="S7282" s="32"/>
      <c r="AP7282" s="30"/>
    </row>
    <row r="7283" spans="19:42">
      <c r="S7283" s="32"/>
      <c r="AP7283" s="30"/>
    </row>
    <row r="7284" spans="19:42">
      <c r="S7284" s="32"/>
      <c r="AP7284" s="30"/>
    </row>
    <row r="7285" spans="19:42">
      <c r="S7285" s="32"/>
      <c r="AP7285" s="30"/>
    </row>
    <row r="7286" spans="19:42">
      <c r="S7286" s="32"/>
      <c r="AP7286" s="30"/>
    </row>
    <row r="7287" spans="19:42">
      <c r="S7287" s="32"/>
      <c r="AP7287" s="30"/>
    </row>
    <row r="7288" spans="19:42">
      <c r="S7288" s="32"/>
      <c r="AP7288" s="30"/>
    </row>
    <row r="7289" spans="19:42">
      <c r="S7289" s="32"/>
      <c r="AP7289" s="30"/>
    </row>
    <row r="7290" spans="19:42">
      <c r="S7290" s="32"/>
      <c r="AP7290" s="30"/>
    </row>
    <row r="7291" spans="19:42">
      <c r="S7291" s="32"/>
      <c r="AP7291" s="30"/>
    </row>
    <row r="7292" spans="19:42">
      <c r="S7292" s="32"/>
      <c r="AP7292" s="30"/>
    </row>
    <row r="7293" spans="19:42">
      <c r="S7293" s="32"/>
      <c r="AP7293" s="30"/>
    </row>
    <row r="7294" spans="19:42">
      <c r="S7294" s="32"/>
      <c r="AP7294" s="30"/>
    </row>
    <row r="7295" spans="19:42">
      <c r="S7295" s="32"/>
      <c r="AP7295" s="30"/>
    </row>
    <row r="7296" spans="19:42">
      <c r="S7296" s="32"/>
      <c r="AP7296" s="30"/>
    </row>
    <row r="7297" spans="19:42">
      <c r="S7297" s="32"/>
      <c r="AP7297" s="30"/>
    </row>
    <row r="7298" spans="19:42">
      <c r="S7298" s="32"/>
      <c r="AP7298" s="30"/>
    </row>
    <row r="7299" spans="19:42">
      <c r="S7299" s="32"/>
      <c r="AP7299" s="30"/>
    </row>
    <row r="7300" spans="19:42">
      <c r="S7300" s="32"/>
      <c r="AP7300" s="30"/>
    </row>
    <row r="7301" spans="19:42">
      <c r="S7301" s="32"/>
      <c r="AP7301" s="30"/>
    </row>
    <row r="7302" spans="19:42">
      <c r="S7302" s="32"/>
      <c r="AP7302" s="30"/>
    </row>
    <row r="7303" spans="19:42">
      <c r="S7303" s="32"/>
      <c r="AP7303" s="30"/>
    </row>
    <row r="7304" spans="19:42">
      <c r="S7304" s="32"/>
      <c r="AP7304" s="30"/>
    </row>
    <row r="7305" spans="19:42">
      <c r="S7305" s="32"/>
      <c r="AP7305" s="30"/>
    </row>
    <row r="7306" spans="19:42">
      <c r="S7306" s="32"/>
      <c r="AP7306" s="30"/>
    </row>
    <row r="7307" spans="19:42">
      <c r="S7307" s="32"/>
      <c r="AP7307" s="30"/>
    </row>
    <row r="7308" spans="19:42">
      <c r="S7308" s="32"/>
      <c r="AP7308" s="30"/>
    </row>
    <row r="7309" spans="19:42">
      <c r="S7309" s="32"/>
      <c r="AP7309" s="30"/>
    </row>
    <row r="7310" spans="19:42">
      <c r="S7310" s="32"/>
      <c r="AP7310" s="30"/>
    </row>
    <row r="7311" spans="19:42">
      <c r="S7311" s="32"/>
      <c r="AP7311" s="30"/>
    </row>
    <row r="7312" spans="19:42">
      <c r="S7312" s="32"/>
      <c r="AP7312" s="30"/>
    </row>
    <row r="7313" spans="19:42">
      <c r="S7313" s="32"/>
      <c r="AP7313" s="30"/>
    </row>
    <row r="7314" spans="19:42">
      <c r="S7314" s="32"/>
      <c r="AP7314" s="30"/>
    </row>
    <row r="7315" spans="19:42">
      <c r="S7315" s="32"/>
      <c r="AP7315" s="30"/>
    </row>
    <row r="7316" spans="19:42">
      <c r="S7316" s="32"/>
      <c r="AP7316" s="30"/>
    </row>
    <row r="7317" spans="19:42">
      <c r="S7317" s="32"/>
      <c r="AP7317" s="30"/>
    </row>
    <row r="7318" spans="19:42">
      <c r="S7318" s="32"/>
      <c r="AP7318" s="30"/>
    </row>
    <row r="7319" spans="19:42">
      <c r="S7319" s="32"/>
      <c r="AP7319" s="30"/>
    </row>
    <row r="7320" spans="19:42">
      <c r="S7320" s="32"/>
      <c r="AP7320" s="30"/>
    </row>
    <row r="7321" spans="19:42">
      <c r="S7321" s="32"/>
      <c r="AP7321" s="30"/>
    </row>
    <row r="7322" spans="19:42">
      <c r="S7322" s="32"/>
      <c r="AP7322" s="30"/>
    </row>
    <row r="7323" spans="19:42">
      <c r="S7323" s="32"/>
      <c r="AP7323" s="30"/>
    </row>
    <row r="7324" spans="19:42">
      <c r="S7324" s="32"/>
      <c r="AP7324" s="30"/>
    </row>
    <row r="7325" spans="19:42">
      <c r="S7325" s="32"/>
      <c r="AP7325" s="30"/>
    </row>
    <row r="7326" spans="19:42">
      <c r="S7326" s="32"/>
      <c r="AP7326" s="30"/>
    </row>
    <row r="7327" spans="19:42">
      <c r="S7327" s="32"/>
      <c r="AP7327" s="30"/>
    </row>
    <row r="7328" spans="19:42">
      <c r="S7328" s="32"/>
      <c r="AP7328" s="30"/>
    </row>
    <row r="7329" spans="19:42">
      <c r="S7329" s="32"/>
      <c r="AP7329" s="30"/>
    </row>
    <row r="7330" spans="19:42">
      <c r="S7330" s="32"/>
      <c r="AP7330" s="30"/>
    </row>
    <row r="7331" spans="19:42">
      <c r="S7331" s="32"/>
      <c r="AP7331" s="30"/>
    </row>
    <row r="7332" spans="19:42">
      <c r="S7332" s="32"/>
      <c r="AP7332" s="30"/>
    </row>
    <row r="7333" spans="19:42">
      <c r="S7333" s="32"/>
      <c r="AP7333" s="30"/>
    </row>
    <row r="7334" spans="19:42">
      <c r="S7334" s="32"/>
      <c r="AP7334" s="30"/>
    </row>
    <row r="7335" spans="19:42">
      <c r="S7335" s="32"/>
      <c r="AP7335" s="30"/>
    </row>
    <row r="7336" spans="19:42">
      <c r="S7336" s="32"/>
      <c r="AP7336" s="30"/>
    </row>
    <row r="7337" spans="19:42">
      <c r="S7337" s="32"/>
      <c r="AP7337" s="30"/>
    </row>
    <row r="7338" spans="19:42">
      <c r="S7338" s="32"/>
      <c r="AP7338" s="30"/>
    </row>
    <row r="7339" spans="19:42">
      <c r="S7339" s="32"/>
      <c r="AP7339" s="30"/>
    </row>
    <row r="7340" spans="19:42">
      <c r="S7340" s="32"/>
      <c r="AP7340" s="30"/>
    </row>
    <row r="7341" spans="19:42">
      <c r="S7341" s="32"/>
      <c r="AP7341" s="30"/>
    </row>
    <row r="7342" spans="19:42">
      <c r="S7342" s="32"/>
      <c r="AP7342" s="30"/>
    </row>
    <row r="7343" spans="19:42">
      <c r="S7343" s="32"/>
      <c r="AP7343" s="30"/>
    </row>
    <row r="7344" spans="19:42">
      <c r="S7344" s="32"/>
      <c r="AP7344" s="30"/>
    </row>
    <row r="7345" spans="19:42">
      <c r="S7345" s="32"/>
      <c r="AP7345" s="30"/>
    </row>
    <row r="7346" spans="19:42">
      <c r="S7346" s="32"/>
      <c r="AP7346" s="30"/>
    </row>
    <row r="7347" spans="19:42">
      <c r="S7347" s="32"/>
      <c r="AP7347" s="30"/>
    </row>
    <row r="7348" spans="19:42">
      <c r="S7348" s="32"/>
      <c r="AP7348" s="30"/>
    </row>
    <row r="7349" spans="19:42">
      <c r="S7349" s="32"/>
      <c r="AP7349" s="30"/>
    </row>
    <row r="7350" spans="19:42">
      <c r="S7350" s="32"/>
      <c r="AP7350" s="30"/>
    </row>
    <row r="7351" spans="19:42">
      <c r="S7351" s="32"/>
      <c r="AP7351" s="30"/>
    </row>
    <row r="7352" spans="19:42">
      <c r="S7352" s="32"/>
      <c r="AP7352" s="30"/>
    </row>
    <row r="7353" spans="19:42">
      <c r="S7353" s="32"/>
      <c r="AP7353" s="30"/>
    </row>
    <row r="7354" spans="19:42">
      <c r="S7354" s="32"/>
      <c r="AP7354" s="30"/>
    </row>
    <row r="7355" spans="19:42">
      <c r="S7355" s="32"/>
      <c r="AP7355" s="30"/>
    </row>
    <row r="7356" spans="19:42">
      <c r="S7356" s="32"/>
      <c r="AP7356" s="30"/>
    </row>
    <row r="7357" spans="19:42">
      <c r="S7357" s="32"/>
      <c r="AP7357" s="30"/>
    </row>
    <row r="7358" spans="19:42">
      <c r="S7358" s="32"/>
      <c r="AP7358" s="30"/>
    </row>
    <row r="7359" spans="19:42">
      <c r="S7359" s="32"/>
      <c r="AP7359" s="30"/>
    </row>
    <row r="7360" spans="19:42">
      <c r="S7360" s="32"/>
      <c r="AP7360" s="30"/>
    </row>
    <row r="7361" spans="19:42">
      <c r="S7361" s="32"/>
      <c r="AP7361" s="30"/>
    </row>
    <row r="7362" spans="19:42">
      <c r="S7362" s="32"/>
      <c r="AP7362" s="30"/>
    </row>
    <row r="7363" spans="19:42">
      <c r="S7363" s="32"/>
      <c r="AP7363" s="30"/>
    </row>
    <row r="7364" spans="19:42">
      <c r="S7364" s="32"/>
      <c r="AP7364" s="30"/>
    </row>
    <row r="7365" spans="19:42">
      <c r="S7365" s="32"/>
      <c r="AP7365" s="30"/>
    </row>
    <row r="7366" spans="19:42">
      <c r="S7366" s="32"/>
      <c r="AP7366" s="30"/>
    </row>
    <row r="7367" spans="19:42">
      <c r="S7367" s="32"/>
      <c r="AP7367" s="30"/>
    </row>
    <row r="7368" spans="19:42">
      <c r="S7368" s="32"/>
      <c r="AP7368" s="30"/>
    </row>
    <row r="7369" spans="19:42">
      <c r="S7369" s="32"/>
      <c r="AP7369" s="30"/>
    </row>
    <row r="7370" spans="19:42">
      <c r="S7370" s="32"/>
      <c r="AP7370" s="30"/>
    </row>
    <row r="7371" spans="19:42">
      <c r="S7371" s="32"/>
      <c r="AP7371" s="30"/>
    </row>
    <row r="7372" spans="19:42">
      <c r="S7372" s="32"/>
      <c r="AP7372" s="30"/>
    </row>
    <row r="7373" spans="19:42">
      <c r="S7373" s="32"/>
      <c r="AP7373" s="30"/>
    </row>
    <row r="7374" spans="19:42">
      <c r="S7374" s="32"/>
      <c r="AP7374" s="30"/>
    </row>
    <row r="7375" spans="19:42">
      <c r="S7375" s="32"/>
      <c r="AP7375" s="30"/>
    </row>
    <row r="7376" spans="19:42">
      <c r="S7376" s="32"/>
      <c r="AP7376" s="30"/>
    </row>
    <row r="7377" spans="19:42">
      <c r="S7377" s="32"/>
      <c r="AP7377" s="30"/>
    </row>
    <row r="7378" spans="19:42">
      <c r="S7378" s="32"/>
      <c r="AP7378" s="30"/>
    </row>
    <row r="7379" spans="19:42">
      <c r="S7379" s="32"/>
      <c r="AP7379" s="30"/>
    </row>
    <row r="7380" spans="19:42">
      <c r="S7380" s="32"/>
      <c r="AP7380" s="30"/>
    </row>
    <row r="7381" spans="19:42">
      <c r="S7381" s="32"/>
      <c r="AP7381" s="30"/>
    </row>
    <row r="7382" spans="19:42">
      <c r="S7382" s="32"/>
      <c r="AP7382" s="30"/>
    </row>
    <row r="7383" spans="19:42">
      <c r="S7383" s="32"/>
      <c r="AP7383" s="30"/>
    </row>
    <row r="7384" spans="19:42">
      <c r="S7384" s="32"/>
      <c r="AP7384" s="30"/>
    </row>
    <row r="7385" spans="19:42">
      <c r="S7385" s="32"/>
      <c r="AP7385" s="30"/>
    </row>
    <row r="7386" spans="19:42">
      <c r="S7386" s="32"/>
      <c r="AP7386" s="30"/>
    </row>
    <row r="7387" spans="19:42">
      <c r="S7387" s="32"/>
      <c r="AP7387" s="30"/>
    </row>
    <row r="7388" spans="19:42">
      <c r="S7388" s="32"/>
      <c r="AP7388" s="30"/>
    </row>
    <row r="7389" spans="19:42">
      <c r="S7389" s="32"/>
      <c r="AP7389" s="30"/>
    </row>
    <row r="7390" spans="19:42">
      <c r="S7390" s="32"/>
      <c r="AP7390" s="30"/>
    </row>
    <row r="7391" spans="19:42">
      <c r="S7391" s="32"/>
      <c r="AP7391" s="30"/>
    </row>
    <row r="7392" spans="19:42">
      <c r="S7392" s="32"/>
      <c r="AP7392" s="30"/>
    </row>
    <row r="7393" spans="19:42">
      <c r="S7393" s="32"/>
      <c r="AP7393" s="30"/>
    </row>
    <row r="7394" spans="19:42">
      <c r="S7394" s="32"/>
      <c r="AP7394" s="30"/>
    </row>
    <row r="7395" spans="19:42">
      <c r="S7395" s="32"/>
      <c r="AP7395" s="30"/>
    </row>
    <row r="7396" spans="19:42">
      <c r="S7396" s="32"/>
      <c r="AP7396" s="30"/>
    </row>
    <row r="7397" spans="19:42">
      <c r="S7397" s="32"/>
      <c r="AP7397" s="30"/>
    </row>
    <row r="7398" spans="19:42">
      <c r="S7398" s="32"/>
      <c r="AP7398" s="30"/>
    </row>
    <row r="7399" spans="19:42">
      <c r="S7399" s="32"/>
      <c r="AP7399" s="30"/>
    </row>
    <row r="7400" spans="19:42">
      <c r="S7400" s="32"/>
      <c r="AP7400" s="30"/>
    </row>
    <row r="7401" spans="19:42">
      <c r="S7401" s="32"/>
      <c r="AP7401" s="30"/>
    </row>
    <row r="7402" spans="19:42">
      <c r="S7402" s="32"/>
      <c r="AP7402" s="30"/>
    </row>
    <row r="7403" spans="19:42">
      <c r="S7403" s="32"/>
      <c r="AP7403" s="30"/>
    </row>
    <row r="7404" spans="19:42">
      <c r="S7404" s="32"/>
      <c r="AP7404" s="30"/>
    </row>
    <row r="7405" spans="19:42">
      <c r="S7405" s="32"/>
      <c r="AP7405" s="30"/>
    </row>
    <row r="7406" spans="19:42">
      <c r="S7406" s="32"/>
      <c r="AP7406" s="30"/>
    </row>
    <row r="7407" spans="19:42">
      <c r="S7407" s="32"/>
      <c r="AP7407" s="30"/>
    </row>
    <row r="7408" spans="19:42">
      <c r="S7408" s="32"/>
      <c r="AP7408" s="30"/>
    </row>
    <row r="7409" spans="19:42">
      <c r="S7409" s="32"/>
      <c r="AP7409" s="30"/>
    </row>
    <row r="7410" spans="19:42">
      <c r="S7410" s="32"/>
      <c r="AP7410" s="30"/>
    </row>
    <row r="7411" spans="19:42">
      <c r="S7411" s="32"/>
      <c r="AP7411" s="30"/>
    </row>
    <row r="7412" spans="19:42">
      <c r="S7412" s="32"/>
      <c r="AP7412" s="30"/>
    </row>
    <row r="7413" spans="19:42">
      <c r="S7413" s="32"/>
      <c r="AP7413" s="30"/>
    </row>
    <row r="7414" spans="19:42">
      <c r="S7414" s="32"/>
      <c r="AP7414" s="30"/>
    </row>
    <row r="7415" spans="19:42">
      <c r="S7415" s="32"/>
      <c r="AP7415" s="30"/>
    </row>
    <row r="7416" spans="19:42">
      <c r="S7416" s="32"/>
      <c r="AP7416" s="30"/>
    </row>
    <row r="7417" spans="19:42">
      <c r="S7417" s="32"/>
      <c r="AP7417" s="30"/>
    </row>
    <row r="7418" spans="19:42">
      <c r="S7418" s="32"/>
      <c r="AP7418" s="30"/>
    </row>
    <row r="7419" spans="19:42">
      <c r="S7419" s="32"/>
      <c r="AP7419" s="30"/>
    </row>
    <row r="7420" spans="19:42">
      <c r="S7420" s="32"/>
      <c r="AP7420" s="30"/>
    </row>
    <row r="7421" spans="19:42">
      <c r="S7421" s="32"/>
      <c r="AP7421" s="30"/>
    </row>
    <row r="7422" spans="19:42">
      <c r="S7422" s="32"/>
      <c r="AP7422" s="30"/>
    </row>
    <row r="7423" spans="19:42">
      <c r="S7423" s="32"/>
      <c r="AP7423" s="30"/>
    </row>
    <row r="7424" spans="19:42">
      <c r="S7424" s="32"/>
      <c r="AP7424" s="30"/>
    </row>
    <row r="7425" spans="19:42">
      <c r="S7425" s="32"/>
      <c r="AP7425" s="30"/>
    </row>
    <row r="7426" spans="19:42">
      <c r="S7426" s="32"/>
      <c r="AP7426" s="30"/>
    </row>
    <row r="7427" spans="19:42">
      <c r="S7427" s="32"/>
      <c r="AP7427" s="30"/>
    </row>
    <row r="7428" spans="19:42">
      <c r="S7428" s="32"/>
      <c r="AP7428" s="30"/>
    </row>
    <row r="7429" spans="19:42">
      <c r="S7429" s="32"/>
      <c r="AP7429" s="30"/>
    </row>
    <row r="7430" spans="19:42">
      <c r="S7430" s="32"/>
      <c r="AP7430" s="30"/>
    </row>
    <row r="7431" spans="19:42">
      <c r="S7431" s="32"/>
      <c r="AP7431" s="30"/>
    </row>
    <row r="7432" spans="19:42">
      <c r="S7432" s="32"/>
      <c r="AP7432" s="30"/>
    </row>
    <row r="7433" spans="19:42">
      <c r="S7433" s="32"/>
      <c r="AP7433" s="30"/>
    </row>
    <row r="7434" spans="19:42">
      <c r="S7434" s="32"/>
      <c r="AP7434" s="30"/>
    </row>
    <row r="7435" spans="19:42">
      <c r="S7435" s="32"/>
      <c r="AP7435" s="30"/>
    </row>
    <row r="7436" spans="19:42">
      <c r="S7436" s="32"/>
      <c r="AP7436" s="30"/>
    </row>
    <row r="7437" spans="19:42">
      <c r="S7437" s="32"/>
      <c r="AP7437" s="30"/>
    </row>
    <row r="7438" spans="19:42">
      <c r="S7438" s="32"/>
      <c r="AP7438" s="30"/>
    </row>
    <row r="7439" spans="19:42">
      <c r="S7439" s="32"/>
      <c r="AP7439" s="30"/>
    </row>
    <row r="7440" spans="19:42">
      <c r="S7440" s="32"/>
      <c r="AP7440" s="30"/>
    </row>
    <row r="7441" spans="19:42">
      <c r="S7441" s="32"/>
      <c r="AP7441" s="30"/>
    </row>
    <row r="7442" spans="19:42">
      <c r="S7442" s="32"/>
      <c r="AP7442" s="30"/>
    </row>
    <row r="7443" spans="19:42">
      <c r="S7443" s="32"/>
      <c r="AP7443" s="30"/>
    </row>
    <row r="7444" spans="19:42">
      <c r="S7444" s="32"/>
      <c r="AP7444" s="30"/>
    </row>
    <row r="7445" spans="19:42">
      <c r="S7445" s="32"/>
      <c r="AP7445" s="30"/>
    </row>
    <row r="7446" spans="19:42">
      <c r="S7446" s="32"/>
      <c r="AP7446" s="30"/>
    </row>
    <row r="7447" spans="19:42">
      <c r="S7447" s="32"/>
      <c r="AP7447" s="30"/>
    </row>
    <row r="7448" spans="19:42">
      <c r="S7448" s="32"/>
      <c r="AP7448" s="30"/>
    </row>
    <row r="7449" spans="19:42">
      <c r="S7449" s="32"/>
      <c r="AP7449" s="30"/>
    </row>
    <row r="7450" spans="19:42">
      <c r="S7450" s="32"/>
      <c r="AP7450" s="30"/>
    </row>
    <row r="7451" spans="19:42">
      <c r="S7451" s="32"/>
      <c r="AP7451" s="30"/>
    </row>
    <row r="7452" spans="19:42">
      <c r="S7452" s="32"/>
      <c r="AP7452" s="30"/>
    </row>
    <row r="7453" spans="19:42">
      <c r="S7453" s="32"/>
      <c r="AP7453" s="30"/>
    </row>
    <row r="7454" spans="19:42">
      <c r="S7454" s="32"/>
      <c r="AP7454" s="30"/>
    </row>
    <row r="7455" spans="19:42">
      <c r="S7455" s="32"/>
      <c r="AP7455" s="30"/>
    </row>
    <row r="7456" spans="19:42">
      <c r="S7456" s="32"/>
      <c r="AP7456" s="30"/>
    </row>
    <row r="7457" spans="19:42">
      <c r="S7457" s="32"/>
      <c r="AP7457" s="30"/>
    </row>
    <row r="7458" spans="19:42">
      <c r="S7458" s="32"/>
      <c r="AP7458" s="30"/>
    </row>
    <row r="7459" spans="19:42">
      <c r="S7459" s="32"/>
      <c r="AP7459" s="30"/>
    </row>
    <row r="7460" spans="19:42">
      <c r="S7460" s="32"/>
      <c r="AP7460" s="30"/>
    </row>
    <row r="7461" spans="19:42">
      <c r="S7461" s="32"/>
      <c r="AP7461" s="30"/>
    </row>
    <row r="7462" spans="19:42">
      <c r="S7462" s="32"/>
      <c r="AP7462" s="30"/>
    </row>
    <row r="7463" spans="19:42">
      <c r="S7463" s="32"/>
      <c r="AP7463" s="30"/>
    </row>
    <row r="7464" spans="19:42">
      <c r="S7464" s="32"/>
      <c r="AP7464" s="30"/>
    </row>
    <row r="7465" spans="19:42">
      <c r="S7465" s="32"/>
      <c r="AP7465" s="30"/>
    </row>
    <row r="7466" spans="19:42">
      <c r="S7466" s="32"/>
      <c r="AP7466" s="30"/>
    </row>
    <row r="7467" spans="19:42">
      <c r="S7467" s="32"/>
      <c r="AP7467" s="30"/>
    </row>
    <row r="7468" spans="19:42">
      <c r="S7468" s="32"/>
      <c r="AP7468" s="30"/>
    </row>
    <row r="7469" spans="19:42">
      <c r="S7469" s="32"/>
      <c r="AP7469" s="30"/>
    </row>
    <row r="7470" spans="19:42">
      <c r="S7470" s="32"/>
      <c r="AP7470" s="30"/>
    </row>
    <row r="7471" spans="19:42">
      <c r="S7471" s="32"/>
      <c r="AP7471" s="30"/>
    </row>
    <row r="7472" spans="19:42">
      <c r="S7472" s="32"/>
      <c r="AP7472" s="30"/>
    </row>
    <row r="7473" spans="19:42">
      <c r="S7473" s="32"/>
      <c r="AP7473" s="30"/>
    </row>
    <row r="7474" spans="19:42">
      <c r="S7474" s="32"/>
      <c r="AP7474" s="30"/>
    </row>
    <row r="7475" spans="19:42">
      <c r="S7475" s="32"/>
      <c r="AP7475" s="30"/>
    </row>
    <row r="7476" spans="19:42">
      <c r="S7476" s="32"/>
      <c r="AP7476" s="30"/>
    </row>
    <row r="7477" spans="19:42">
      <c r="S7477" s="32"/>
      <c r="AP7477" s="30"/>
    </row>
    <row r="7478" spans="19:42">
      <c r="S7478" s="32"/>
      <c r="AP7478" s="30"/>
    </row>
    <row r="7479" spans="19:42">
      <c r="S7479" s="32"/>
      <c r="AP7479" s="30"/>
    </row>
    <row r="7480" spans="19:42">
      <c r="S7480" s="32"/>
      <c r="AP7480" s="30"/>
    </row>
    <row r="7481" spans="19:42">
      <c r="S7481" s="32"/>
      <c r="AP7481" s="30"/>
    </row>
    <row r="7482" spans="19:42">
      <c r="S7482" s="32"/>
      <c r="AP7482" s="30"/>
    </row>
    <row r="7483" spans="19:42">
      <c r="S7483" s="32"/>
      <c r="AP7483" s="30"/>
    </row>
    <row r="7484" spans="19:42">
      <c r="S7484" s="32"/>
      <c r="AP7484" s="30"/>
    </row>
    <row r="7485" spans="19:42">
      <c r="S7485" s="32"/>
      <c r="AP7485" s="30"/>
    </row>
    <row r="7486" spans="19:42">
      <c r="S7486" s="32"/>
      <c r="AP7486" s="30"/>
    </row>
    <row r="7487" spans="19:42">
      <c r="S7487" s="32"/>
      <c r="AP7487" s="30"/>
    </row>
    <row r="7488" spans="19:42">
      <c r="S7488" s="32"/>
      <c r="AP7488" s="30"/>
    </row>
    <row r="7489" spans="19:42">
      <c r="S7489" s="32"/>
      <c r="AP7489" s="30"/>
    </row>
    <row r="7490" spans="19:42">
      <c r="S7490" s="32"/>
      <c r="AP7490" s="30"/>
    </row>
    <row r="7491" spans="19:42">
      <c r="S7491" s="32"/>
      <c r="AP7491" s="30"/>
    </row>
    <row r="7492" spans="19:42">
      <c r="S7492" s="32"/>
      <c r="AP7492" s="30"/>
    </row>
    <row r="7493" spans="19:42">
      <c r="S7493" s="32"/>
      <c r="AP7493" s="30"/>
    </row>
    <row r="7494" spans="19:42">
      <c r="S7494" s="32"/>
      <c r="AP7494" s="30"/>
    </row>
    <row r="7495" spans="19:42">
      <c r="S7495" s="32"/>
      <c r="AP7495" s="30"/>
    </row>
    <row r="7496" spans="19:42">
      <c r="S7496" s="32"/>
      <c r="AP7496" s="30"/>
    </row>
    <row r="7497" spans="19:42">
      <c r="S7497" s="32"/>
      <c r="AP7497" s="30"/>
    </row>
    <row r="7498" spans="19:42">
      <c r="S7498" s="32"/>
      <c r="AP7498" s="30"/>
    </row>
    <row r="7499" spans="19:42">
      <c r="S7499" s="32"/>
      <c r="AP7499" s="30"/>
    </row>
    <row r="7500" spans="19:42">
      <c r="S7500" s="32"/>
      <c r="AP7500" s="30"/>
    </row>
    <row r="7501" spans="19:42">
      <c r="S7501" s="32"/>
      <c r="AP7501" s="30"/>
    </row>
    <row r="7502" spans="19:42">
      <c r="S7502" s="32"/>
      <c r="AP7502" s="30"/>
    </row>
    <row r="7503" spans="19:42">
      <c r="S7503" s="32"/>
      <c r="AP7503" s="30"/>
    </row>
    <row r="7504" spans="19:42">
      <c r="S7504" s="32"/>
      <c r="AP7504" s="30"/>
    </row>
    <row r="7505" spans="19:42">
      <c r="S7505" s="32"/>
      <c r="AP7505" s="30"/>
    </row>
    <row r="7506" spans="19:42">
      <c r="S7506" s="32"/>
      <c r="AP7506" s="30"/>
    </row>
    <row r="7507" spans="19:42">
      <c r="S7507" s="32"/>
      <c r="AP7507" s="30"/>
    </row>
    <row r="7508" spans="19:42">
      <c r="S7508" s="32"/>
      <c r="AP7508" s="30"/>
    </row>
    <row r="7509" spans="19:42">
      <c r="S7509" s="32"/>
      <c r="AP7509" s="30"/>
    </row>
    <row r="7510" spans="19:42">
      <c r="S7510" s="32"/>
      <c r="AP7510" s="30"/>
    </row>
    <row r="7511" spans="19:42">
      <c r="S7511" s="32"/>
      <c r="AP7511" s="30"/>
    </row>
    <row r="7512" spans="19:42">
      <c r="S7512" s="32"/>
      <c r="AP7512" s="30"/>
    </row>
    <row r="7513" spans="19:42">
      <c r="S7513" s="32"/>
      <c r="AP7513" s="30"/>
    </row>
    <row r="7514" spans="19:42">
      <c r="S7514" s="32"/>
      <c r="AP7514" s="30"/>
    </row>
    <row r="7515" spans="19:42">
      <c r="S7515" s="32"/>
      <c r="AP7515" s="30"/>
    </row>
    <row r="7516" spans="19:42">
      <c r="S7516" s="32"/>
      <c r="AP7516" s="30"/>
    </row>
    <row r="7517" spans="19:42">
      <c r="S7517" s="32"/>
      <c r="AP7517" s="30"/>
    </row>
    <row r="7518" spans="19:42">
      <c r="S7518" s="32"/>
      <c r="AP7518" s="30"/>
    </row>
    <row r="7519" spans="19:42">
      <c r="S7519" s="32"/>
      <c r="AP7519" s="30"/>
    </row>
    <row r="7520" spans="19:42">
      <c r="S7520" s="32"/>
      <c r="AP7520" s="30"/>
    </row>
    <row r="7521" spans="19:42">
      <c r="S7521" s="32"/>
      <c r="AP7521" s="30"/>
    </row>
    <row r="7522" spans="19:42">
      <c r="S7522" s="32"/>
      <c r="AP7522" s="30"/>
    </row>
    <row r="7523" spans="19:42">
      <c r="S7523" s="32"/>
      <c r="AP7523" s="30"/>
    </row>
    <row r="7524" spans="19:42">
      <c r="S7524" s="32"/>
      <c r="AP7524" s="30"/>
    </row>
    <row r="7525" spans="19:42">
      <c r="S7525" s="32"/>
      <c r="AP7525" s="30"/>
    </row>
    <row r="7526" spans="19:42">
      <c r="S7526" s="32"/>
      <c r="AP7526" s="30"/>
    </row>
    <row r="7527" spans="19:42">
      <c r="S7527" s="32"/>
      <c r="AP7527" s="30"/>
    </row>
    <row r="7528" spans="19:42">
      <c r="S7528" s="32"/>
      <c r="AP7528" s="30"/>
    </row>
    <row r="7529" spans="19:42">
      <c r="S7529" s="32"/>
      <c r="AP7529" s="30"/>
    </row>
    <row r="7530" spans="19:42">
      <c r="S7530" s="32"/>
      <c r="AP7530" s="30"/>
    </row>
    <row r="7531" spans="19:42">
      <c r="S7531" s="32"/>
      <c r="AP7531" s="30"/>
    </row>
    <row r="7532" spans="19:42">
      <c r="S7532" s="32"/>
      <c r="AP7532" s="30"/>
    </row>
    <row r="7533" spans="19:42">
      <c r="S7533" s="32"/>
      <c r="AP7533" s="30"/>
    </row>
    <row r="7534" spans="19:42">
      <c r="S7534" s="32"/>
      <c r="AP7534" s="30"/>
    </row>
    <row r="7535" spans="19:42">
      <c r="S7535" s="32"/>
      <c r="AP7535" s="30"/>
    </row>
    <row r="7536" spans="19:42">
      <c r="S7536" s="32"/>
      <c r="AP7536" s="30"/>
    </row>
    <row r="7537" spans="19:42">
      <c r="S7537" s="32"/>
      <c r="AP7537" s="30"/>
    </row>
    <row r="7538" spans="19:42">
      <c r="S7538" s="32"/>
      <c r="AP7538" s="30"/>
    </row>
    <row r="7539" spans="19:42">
      <c r="S7539" s="32"/>
      <c r="AP7539" s="30"/>
    </row>
    <row r="7540" spans="19:42">
      <c r="S7540" s="32"/>
      <c r="AP7540" s="30"/>
    </row>
    <row r="7541" spans="19:42">
      <c r="S7541" s="32"/>
      <c r="AP7541" s="30"/>
    </row>
    <row r="7542" spans="19:42">
      <c r="S7542" s="32"/>
      <c r="AP7542" s="30"/>
    </row>
    <row r="7543" spans="19:42">
      <c r="S7543" s="32"/>
      <c r="AP7543" s="30"/>
    </row>
    <row r="7544" spans="19:42">
      <c r="S7544" s="32"/>
      <c r="AP7544" s="30"/>
    </row>
    <row r="7545" spans="19:42">
      <c r="S7545" s="32"/>
      <c r="AP7545" s="30"/>
    </row>
    <row r="7546" spans="19:42">
      <c r="S7546" s="32"/>
      <c r="AP7546" s="30"/>
    </row>
    <row r="7547" spans="19:42">
      <c r="S7547" s="32"/>
      <c r="AP7547" s="30"/>
    </row>
    <row r="7548" spans="19:42">
      <c r="S7548" s="32"/>
      <c r="AP7548" s="30"/>
    </row>
    <row r="7549" spans="19:42">
      <c r="S7549" s="32"/>
      <c r="AP7549" s="30"/>
    </row>
    <row r="7550" spans="19:42">
      <c r="S7550" s="32"/>
      <c r="AP7550" s="30"/>
    </row>
    <row r="7551" spans="19:42">
      <c r="S7551" s="32"/>
      <c r="AP7551" s="30"/>
    </row>
    <row r="7552" spans="19:42">
      <c r="S7552" s="32"/>
      <c r="AP7552" s="30"/>
    </row>
    <row r="7553" spans="19:42">
      <c r="S7553" s="32"/>
      <c r="AP7553" s="30"/>
    </row>
    <row r="7554" spans="19:42">
      <c r="S7554" s="32"/>
      <c r="AP7554" s="30"/>
    </row>
    <row r="7555" spans="19:42">
      <c r="S7555" s="32"/>
      <c r="AP7555" s="30"/>
    </row>
    <row r="7556" spans="19:42">
      <c r="S7556" s="32"/>
      <c r="AP7556" s="30"/>
    </row>
    <row r="7557" spans="19:42">
      <c r="S7557" s="32"/>
      <c r="AP7557" s="30"/>
    </row>
    <row r="7558" spans="19:42">
      <c r="S7558" s="32"/>
      <c r="AP7558" s="30"/>
    </row>
    <row r="7559" spans="19:42">
      <c r="S7559" s="32"/>
      <c r="AP7559" s="30"/>
    </row>
    <row r="7560" spans="19:42">
      <c r="S7560" s="32"/>
      <c r="AP7560" s="30"/>
    </row>
    <row r="7561" spans="19:42">
      <c r="S7561" s="32"/>
      <c r="AP7561" s="30"/>
    </row>
    <row r="7562" spans="19:42">
      <c r="S7562" s="32"/>
      <c r="AP7562" s="30"/>
    </row>
    <row r="7563" spans="19:42">
      <c r="S7563" s="32"/>
      <c r="AP7563" s="30"/>
    </row>
    <row r="7564" spans="19:42">
      <c r="S7564" s="32"/>
      <c r="AP7564" s="30"/>
    </row>
    <row r="7565" spans="19:42">
      <c r="S7565" s="32"/>
      <c r="AP7565" s="30"/>
    </row>
    <row r="7566" spans="19:42">
      <c r="S7566" s="32"/>
      <c r="AP7566" s="30"/>
    </row>
    <row r="7567" spans="19:42">
      <c r="S7567" s="32"/>
      <c r="AP7567" s="30"/>
    </row>
    <row r="7568" spans="19:42">
      <c r="S7568" s="32"/>
      <c r="AP7568" s="30"/>
    </row>
    <row r="7569" spans="19:42">
      <c r="S7569" s="32"/>
      <c r="AP7569" s="30"/>
    </row>
    <row r="7570" spans="19:42">
      <c r="S7570" s="32"/>
      <c r="AP7570" s="30"/>
    </row>
    <row r="7571" spans="19:42">
      <c r="S7571" s="32"/>
      <c r="AP7571" s="30"/>
    </row>
    <row r="7572" spans="19:42">
      <c r="S7572" s="32"/>
      <c r="AP7572" s="30"/>
    </row>
    <row r="7573" spans="19:42">
      <c r="S7573" s="32"/>
      <c r="AP7573" s="30"/>
    </row>
    <row r="7574" spans="19:42">
      <c r="S7574" s="32"/>
      <c r="AP7574" s="30"/>
    </row>
    <row r="7575" spans="19:42">
      <c r="S7575" s="32"/>
      <c r="AP7575" s="30"/>
    </row>
    <row r="7576" spans="19:42">
      <c r="S7576" s="32"/>
      <c r="AP7576" s="30"/>
    </row>
    <row r="7577" spans="19:42">
      <c r="S7577" s="32"/>
      <c r="AP7577" s="30"/>
    </row>
    <row r="7578" spans="19:42">
      <c r="S7578" s="32"/>
      <c r="AP7578" s="30"/>
    </row>
    <row r="7579" spans="19:42">
      <c r="S7579" s="32"/>
      <c r="AP7579" s="30"/>
    </row>
    <row r="7580" spans="19:42">
      <c r="S7580" s="32"/>
      <c r="AP7580" s="30"/>
    </row>
    <row r="7581" spans="19:42">
      <c r="S7581" s="32"/>
      <c r="AP7581" s="30"/>
    </row>
    <row r="7582" spans="19:42">
      <c r="S7582" s="32"/>
      <c r="AP7582" s="30"/>
    </row>
    <row r="7583" spans="19:42">
      <c r="S7583" s="32"/>
      <c r="AP7583" s="30"/>
    </row>
    <row r="7584" spans="19:42">
      <c r="S7584" s="32"/>
      <c r="AP7584" s="30"/>
    </row>
    <row r="7585" spans="19:42">
      <c r="S7585" s="32"/>
      <c r="AP7585" s="30"/>
    </row>
    <row r="7586" spans="19:42">
      <c r="S7586" s="32"/>
      <c r="AP7586" s="30"/>
    </row>
    <row r="7587" spans="19:42">
      <c r="S7587" s="32"/>
      <c r="AP7587" s="30"/>
    </row>
    <row r="7588" spans="19:42">
      <c r="S7588" s="32"/>
      <c r="AP7588" s="30"/>
    </row>
    <row r="7589" spans="19:42">
      <c r="S7589" s="32"/>
      <c r="AP7589" s="30"/>
    </row>
    <row r="7590" spans="19:42">
      <c r="S7590" s="32"/>
      <c r="AP7590" s="30"/>
    </row>
    <row r="7591" spans="19:42">
      <c r="S7591" s="32"/>
      <c r="AP7591" s="30"/>
    </row>
    <row r="7592" spans="19:42">
      <c r="S7592" s="32"/>
      <c r="AP7592" s="30"/>
    </row>
    <row r="7593" spans="19:42">
      <c r="S7593" s="32"/>
      <c r="AP7593" s="30"/>
    </row>
    <row r="7594" spans="19:42">
      <c r="S7594" s="32"/>
      <c r="AP7594" s="30"/>
    </row>
    <row r="7595" spans="19:42">
      <c r="S7595" s="32"/>
      <c r="AP7595" s="30"/>
    </row>
    <row r="7596" spans="19:42">
      <c r="S7596" s="32"/>
      <c r="AP7596" s="30"/>
    </row>
    <row r="7597" spans="19:42">
      <c r="S7597" s="32"/>
      <c r="AP7597" s="30"/>
    </row>
    <row r="7598" spans="19:42">
      <c r="S7598" s="32"/>
      <c r="AP7598" s="30"/>
    </row>
    <row r="7599" spans="19:42">
      <c r="S7599" s="32"/>
      <c r="AP7599" s="30"/>
    </row>
    <row r="7600" spans="19:42">
      <c r="S7600" s="32"/>
      <c r="AP7600" s="30"/>
    </row>
    <row r="7601" spans="19:42">
      <c r="S7601" s="32"/>
      <c r="AP7601" s="30"/>
    </row>
    <row r="7602" spans="19:42">
      <c r="S7602" s="32"/>
      <c r="AP7602" s="30"/>
    </row>
    <row r="7603" spans="19:42">
      <c r="S7603" s="32"/>
      <c r="AP7603" s="30"/>
    </row>
    <row r="7604" spans="19:42">
      <c r="S7604" s="32"/>
      <c r="AP7604" s="30"/>
    </row>
    <row r="7605" spans="19:42">
      <c r="S7605" s="32"/>
      <c r="AP7605" s="30"/>
    </row>
    <row r="7606" spans="19:42">
      <c r="S7606" s="32"/>
      <c r="AP7606" s="30"/>
    </row>
    <row r="7607" spans="19:42">
      <c r="S7607" s="32"/>
      <c r="AP7607" s="30"/>
    </row>
    <row r="7608" spans="19:42">
      <c r="S7608" s="32"/>
      <c r="AP7608" s="30"/>
    </row>
    <row r="7609" spans="19:42">
      <c r="S7609" s="32"/>
      <c r="AP7609" s="30"/>
    </row>
    <row r="7610" spans="19:42">
      <c r="S7610" s="32"/>
      <c r="AP7610" s="30"/>
    </row>
    <row r="7611" spans="19:42">
      <c r="S7611" s="32"/>
      <c r="AP7611" s="30"/>
    </row>
    <row r="7612" spans="19:42">
      <c r="S7612" s="32"/>
      <c r="AP7612" s="30"/>
    </row>
    <row r="7613" spans="19:42">
      <c r="S7613" s="32"/>
      <c r="AP7613" s="30"/>
    </row>
    <row r="7614" spans="19:42">
      <c r="S7614" s="32"/>
      <c r="AP7614" s="30"/>
    </row>
    <row r="7615" spans="19:42">
      <c r="S7615" s="32"/>
      <c r="AP7615" s="30"/>
    </row>
    <row r="7616" spans="19:42">
      <c r="S7616" s="32"/>
      <c r="AP7616" s="30"/>
    </row>
    <row r="7617" spans="19:42">
      <c r="S7617" s="32"/>
      <c r="AP7617" s="30"/>
    </row>
    <row r="7618" spans="19:42">
      <c r="S7618" s="32"/>
      <c r="AP7618" s="30"/>
    </row>
    <row r="7619" spans="19:42">
      <c r="S7619" s="32"/>
      <c r="AP7619" s="30"/>
    </row>
    <row r="7620" spans="19:42">
      <c r="S7620" s="32"/>
      <c r="AP7620" s="30"/>
    </row>
    <row r="7621" spans="19:42">
      <c r="S7621" s="32"/>
      <c r="AP7621" s="30"/>
    </row>
    <row r="7622" spans="19:42">
      <c r="S7622" s="32"/>
      <c r="AP7622" s="30"/>
    </row>
    <row r="7623" spans="19:42">
      <c r="S7623" s="32"/>
      <c r="AP7623" s="30"/>
    </row>
    <row r="7624" spans="19:42">
      <c r="S7624" s="32"/>
      <c r="AP7624" s="30"/>
    </row>
    <row r="7625" spans="19:42">
      <c r="S7625" s="32"/>
      <c r="AP7625" s="30"/>
    </row>
    <row r="7626" spans="19:42">
      <c r="S7626" s="32"/>
      <c r="AP7626" s="30"/>
    </row>
    <row r="7627" spans="19:42">
      <c r="S7627" s="32"/>
      <c r="AP7627" s="30"/>
    </row>
    <row r="7628" spans="19:42">
      <c r="S7628" s="32"/>
      <c r="AP7628" s="30"/>
    </row>
    <row r="7629" spans="19:42">
      <c r="S7629" s="32"/>
      <c r="AP7629" s="30"/>
    </row>
    <row r="7630" spans="19:42">
      <c r="S7630" s="32"/>
      <c r="AP7630" s="30"/>
    </row>
    <row r="7631" spans="19:42">
      <c r="S7631" s="32"/>
      <c r="AP7631" s="30"/>
    </row>
    <row r="7632" spans="19:42">
      <c r="S7632" s="32"/>
      <c r="AP7632" s="30"/>
    </row>
    <row r="7633" spans="19:42">
      <c r="S7633" s="32"/>
      <c r="AP7633" s="30"/>
    </row>
    <row r="7634" spans="19:42">
      <c r="S7634" s="32"/>
      <c r="AP7634" s="30"/>
    </row>
    <row r="7635" spans="19:42">
      <c r="S7635" s="32"/>
      <c r="AP7635" s="30"/>
    </row>
    <row r="7636" spans="19:42">
      <c r="S7636" s="32"/>
      <c r="AP7636" s="30"/>
    </row>
    <row r="7637" spans="19:42">
      <c r="S7637" s="32"/>
      <c r="AP7637" s="30"/>
    </row>
    <row r="7638" spans="19:42">
      <c r="S7638" s="32"/>
      <c r="AP7638" s="30"/>
    </row>
    <row r="7639" spans="19:42">
      <c r="S7639" s="32"/>
      <c r="AP7639" s="30"/>
    </row>
    <row r="7640" spans="19:42">
      <c r="S7640" s="32"/>
      <c r="AP7640" s="30"/>
    </row>
    <row r="7641" spans="19:42">
      <c r="S7641" s="32"/>
      <c r="AP7641" s="30"/>
    </row>
    <row r="7642" spans="19:42">
      <c r="S7642" s="32"/>
      <c r="AP7642" s="30"/>
    </row>
    <row r="7643" spans="19:42">
      <c r="S7643" s="32"/>
      <c r="AP7643" s="30"/>
    </row>
    <row r="7644" spans="19:42">
      <c r="S7644" s="32"/>
      <c r="AP7644" s="30"/>
    </row>
    <row r="7645" spans="19:42">
      <c r="S7645" s="32"/>
      <c r="AP7645" s="30"/>
    </row>
    <row r="7646" spans="19:42">
      <c r="S7646" s="32"/>
      <c r="AP7646" s="30"/>
    </row>
    <row r="7647" spans="19:42">
      <c r="S7647" s="32"/>
      <c r="AP7647" s="30"/>
    </row>
    <row r="7648" spans="19:42">
      <c r="S7648" s="32"/>
      <c r="AP7648" s="30"/>
    </row>
    <row r="7649" spans="19:42">
      <c r="S7649" s="32"/>
      <c r="AP7649" s="30"/>
    </row>
    <row r="7650" spans="19:42">
      <c r="S7650" s="32"/>
      <c r="AP7650" s="30"/>
    </row>
    <row r="7651" spans="19:42">
      <c r="S7651" s="32"/>
      <c r="AP7651" s="30"/>
    </row>
    <row r="7652" spans="19:42">
      <c r="S7652" s="32"/>
      <c r="AP7652" s="30"/>
    </row>
    <row r="7653" spans="19:42">
      <c r="S7653" s="32"/>
      <c r="AP7653" s="30"/>
    </row>
    <row r="7654" spans="19:42">
      <c r="S7654" s="32"/>
      <c r="AP7654" s="30"/>
    </row>
    <row r="7655" spans="19:42">
      <c r="S7655" s="32"/>
      <c r="AP7655" s="30"/>
    </row>
    <row r="7656" spans="19:42">
      <c r="S7656" s="32"/>
      <c r="AP7656" s="30"/>
    </row>
    <row r="7657" spans="19:42">
      <c r="S7657" s="32"/>
      <c r="AP7657" s="30"/>
    </row>
    <row r="7658" spans="19:42">
      <c r="S7658" s="32"/>
      <c r="AP7658" s="30"/>
    </row>
    <row r="7659" spans="19:42">
      <c r="S7659" s="32"/>
      <c r="AP7659" s="30"/>
    </row>
    <row r="7660" spans="19:42">
      <c r="S7660" s="32"/>
      <c r="AP7660" s="30"/>
    </row>
    <row r="7661" spans="19:42">
      <c r="S7661" s="32"/>
      <c r="AP7661" s="30"/>
    </row>
    <row r="7662" spans="19:42">
      <c r="S7662" s="32"/>
      <c r="AP7662" s="30"/>
    </row>
    <row r="7663" spans="19:42">
      <c r="S7663" s="32"/>
      <c r="AP7663" s="30"/>
    </row>
    <row r="7664" spans="19:42">
      <c r="S7664" s="32"/>
      <c r="AP7664" s="30"/>
    </row>
    <row r="7665" spans="19:42">
      <c r="S7665" s="32"/>
      <c r="AP7665" s="30"/>
    </row>
    <row r="7666" spans="19:42">
      <c r="S7666" s="32"/>
      <c r="AP7666" s="30"/>
    </row>
    <row r="7667" spans="19:42">
      <c r="S7667" s="32"/>
      <c r="AP7667" s="30"/>
    </row>
    <row r="7668" spans="19:42">
      <c r="S7668" s="32"/>
      <c r="AP7668" s="30"/>
    </row>
    <row r="7669" spans="19:42">
      <c r="S7669" s="32"/>
      <c r="AP7669" s="30"/>
    </row>
    <row r="7670" spans="19:42">
      <c r="S7670" s="32"/>
      <c r="AP7670" s="30"/>
    </row>
    <row r="7671" spans="19:42">
      <c r="S7671" s="32"/>
      <c r="AP7671" s="30"/>
    </row>
    <row r="7672" spans="19:42">
      <c r="S7672" s="32"/>
      <c r="AP7672" s="30"/>
    </row>
    <row r="7673" spans="19:42">
      <c r="S7673" s="32"/>
      <c r="AP7673" s="30"/>
    </row>
    <row r="7674" spans="19:42">
      <c r="S7674" s="32"/>
      <c r="AP7674" s="30"/>
    </row>
    <row r="7675" spans="19:42">
      <c r="S7675" s="32"/>
      <c r="AP7675" s="30"/>
    </row>
    <row r="7676" spans="19:42">
      <c r="S7676" s="32"/>
      <c r="AP7676" s="30"/>
    </row>
    <row r="7677" spans="19:42">
      <c r="S7677" s="32"/>
      <c r="AP7677" s="30"/>
    </row>
    <row r="7678" spans="19:42">
      <c r="S7678" s="32"/>
      <c r="AP7678" s="30"/>
    </row>
    <row r="7679" spans="19:42">
      <c r="S7679" s="32"/>
      <c r="AP7679" s="30"/>
    </row>
    <row r="7680" spans="19:42">
      <c r="S7680" s="32"/>
      <c r="AP7680" s="30"/>
    </row>
    <row r="7681" spans="19:42">
      <c r="S7681" s="32"/>
      <c r="AP7681" s="30"/>
    </row>
    <row r="7682" spans="19:42">
      <c r="S7682" s="32"/>
      <c r="AP7682" s="30"/>
    </row>
    <row r="7683" spans="19:42">
      <c r="S7683" s="32"/>
      <c r="AP7683" s="30"/>
    </row>
    <row r="7684" spans="19:42">
      <c r="S7684" s="32"/>
      <c r="AP7684" s="30"/>
    </row>
    <row r="7685" spans="19:42">
      <c r="S7685" s="32"/>
      <c r="AP7685" s="30"/>
    </row>
    <row r="7686" spans="19:42">
      <c r="S7686" s="32"/>
      <c r="AP7686" s="30"/>
    </row>
    <row r="7687" spans="19:42">
      <c r="S7687" s="32"/>
      <c r="AP7687" s="30"/>
    </row>
    <row r="7688" spans="19:42">
      <c r="S7688" s="32"/>
      <c r="AP7688" s="30"/>
    </row>
    <row r="7689" spans="19:42">
      <c r="S7689" s="32"/>
      <c r="AP7689" s="30"/>
    </row>
    <row r="7690" spans="19:42">
      <c r="S7690" s="32"/>
      <c r="AP7690" s="30"/>
    </row>
    <row r="7691" spans="19:42">
      <c r="S7691" s="32"/>
      <c r="AP7691" s="30"/>
    </row>
    <row r="7692" spans="19:42">
      <c r="S7692" s="32"/>
      <c r="AP7692" s="30"/>
    </row>
    <row r="7693" spans="19:42">
      <c r="S7693" s="32"/>
      <c r="AP7693" s="30"/>
    </row>
    <row r="7694" spans="19:42">
      <c r="S7694" s="32"/>
      <c r="AP7694" s="30"/>
    </row>
    <row r="7695" spans="19:42">
      <c r="S7695" s="32"/>
      <c r="AP7695" s="30"/>
    </row>
    <row r="7696" spans="19:42">
      <c r="S7696" s="32"/>
      <c r="AP7696" s="30"/>
    </row>
    <row r="7697" spans="19:42">
      <c r="S7697" s="32"/>
      <c r="AP7697" s="30"/>
    </row>
    <row r="7698" spans="19:42">
      <c r="S7698" s="32"/>
      <c r="AP7698" s="30"/>
    </row>
    <row r="7699" spans="19:42">
      <c r="S7699" s="32"/>
      <c r="AP7699" s="30"/>
    </row>
    <row r="7700" spans="19:42">
      <c r="S7700" s="32"/>
      <c r="AP7700" s="30"/>
    </row>
    <row r="7701" spans="19:42">
      <c r="S7701" s="32"/>
      <c r="AP7701" s="30"/>
    </row>
    <row r="7702" spans="19:42">
      <c r="S7702" s="32"/>
      <c r="AP7702" s="30"/>
    </row>
    <row r="7703" spans="19:42">
      <c r="S7703" s="32"/>
      <c r="AP7703" s="30"/>
    </row>
    <row r="7704" spans="19:42">
      <c r="S7704" s="32"/>
      <c r="AP7704" s="30"/>
    </row>
    <row r="7705" spans="19:42">
      <c r="S7705" s="32"/>
      <c r="AP7705" s="30"/>
    </row>
    <row r="7706" spans="19:42">
      <c r="S7706" s="32"/>
      <c r="AP7706" s="30"/>
    </row>
    <row r="7707" spans="19:42">
      <c r="S7707" s="32"/>
      <c r="AP7707" s="30"/>
    </row>
    <row r="7708" spans="19:42">
      <c r="S7708" s="32"/>
      <c r="AP7708" s="30"/>
    </row>
    <row r="7709" spans="19:42">
      <c r="S7709" s="32"/>
      <c r="AP7709" s="30"/>
    </row>
    <row r="7710" spans="19:42">
      <c r="S7710" s="32"/>
      <c r="AP7710" s="30"/>
    </row>
    <row r="7711" spans="19:42">
      <c r="S7711" s="32"/>
      <c r="AP7711" s="30"/>
    </row>
    <row r="7712" spans="19:42">
      <c r="S7712" s="32"/>
      <c r="AP7712" s="30"/>
    </row>
    <row r="7713" spans="19:42">
      <c r="S7713" s="32"/>
      <c r="AP7713" s="30"/>
    </row>
    <row r="7714" spans="19:42">
      <c r="S7714" s="32"/>
      <c r="AP7714" s="30"/>
    </row>
    <row r="7715" spans="19:42">
      <c r="S7715" s="32"/>
      <c r="AP7715" s="30"/>
    </row>
    <row r="7716" spans="19:42">
      <c r="S7716" s="32"/>
      <c r="AP7716" s="30"/>
    </row>
    <row r="7717" spans="19:42">
      <c r="S7717" s="32"/>
      <c r="AP7717" s="30"/>
    </row>
    <row r="7718" spans="19:42">
      <c r="S7718" s="32"/>
      <c r="AP7718" s="30"/>
    </row>
    <row r="7719" spans="19:42">
      <c r="S7719" s="32"/>
      <c r="AP7719" s="30"/>
    </row>
    <row r="7720" spans="19:42">
      <c r="S7720" s="32"/>
      <c r="AP7720" s="30"/>
    </row>
    <row r="7721" spans="19:42">
      <c r="S7721" s="32"/>
      <c r="AP7721" s="30"/>
    </row>
    <row r="7722" spans="19:42">
      <c r="S7722" s="32"/>
      <c r="AP7722" s="30"/>
    </row>
    <row r="7723" spans="19:42">
      <c r="S7723" s="32"/>
      <c r="AP7723" s="30"/>
    </row>
    <row r="7724" spans="19:42">
      <c r="S7724" s="32"/>
      <c r="AP7724" s="30"/>
    </row>
    <row r="7725" spans="19:42">
      <c r="S7725" s="32"/>
      <c r="AP7725" s="30"/>
    </row>
    <row r="7726" spans="19:42">
      <c r="S7726" s="32"/>
      <c r="AP7726" s="30"/>
    </row>
    <row r="7727" spans="19:42">
      <c r="S7727" s="32"/>
      <c r="AP7727" s="30"/>
    </row>
    <row r="7728" spans="19:42">
      <c r="S7728" s="32"/>
      <c r="AP7728" s="30"/>
    </row>
    <row r="7729" spans="19:42">
      <c r="S7729" s="32"/>
      <c r="AP7729" s="30"/>
    </row>
    <row r="7730" spans="19:42">
      <c r="S7730" s="32"/>
      <c r="AP7730" s="30"/>
    </row>
    <row r="7731" spans="19:42">
      <c r="S7731" s="32"/>
      <c r="AP7731" s="30"/>
    </row>
    <row r="7732" spans="19:42">
      <c r="S7732" s="32"/>
      <c r="AP7732" s="30"/>
    </row>
    <row r="7733" spans="19:42">
      <c r="S7733" s="32"/>
      <c r="AP7733" s="30"/>
    </row>
    <row r="7734" spans="19:42">
      <c r="S7734" s="32"/>
      <c r="AP7734" s="30"/>
    </row>
    <row r="7735" spans="19:42">
      <c r="S7735" s="32"/>
      <c r="AP7735" s="30"/>
    </row>
    <row r="7736" spans="19:42">
      <c r="S7736" s="32"/>
      <c r="AP7736" s="30"/>
    </row>
    <row r="7737" spans="19:42">
      <c r="S7737" s="32"/>
      <c r="AP7737" s="30"/>
    </row>
    <row r="7738" spans="19:42">
      <c r="S7738" s="32"/>
      <c r="AP7738" s="30"/>
    </row>
    <row r="7739" spans="19:42">
      <c r="S7739" s="32"/>
      <c r="AP7739" s="30"/>
    </row>
    <row r="7740" spans="19:42">
      <c r="S7740" s="32"/>
      <c r="AP7740" s="30"/>
    </row>
    <row r="7741" spans="19:42">
      <c r="S7741" s="32"/>
      <c r="AP7741" s="30"/>
    </row>
    <row r="7742" spans="19:42">
      <c r="S7742" s="32"/>
      <c r="AP7742" s="30"/>
    </row>
    <row r="7743" spans="19:42">
      <c r="S7743" s="32"/>
      <c r="AP7743" s="30"/>
    </row>
    <row r="7744" spans="19:42">
      <c r="S7744" s="32"/>
      <c r="AP7744" s="30"/>
    </row>
    <row r="7745" spans="19:42">
      <c r="S7745" s="32"/>
      <c r="AP7745" s="30"/>
    </row>
    <row r="7746" spans="19:42">
      <c r="S7746" s="32"/>
      <c r="AP7746" s="30"/>
    </row>
    <row r="7747" spans="19:42">
      <c r="S7747" s="32"/>
      <c r="AP7747" s="30"/>
    </row>
    <row r="7748" spans="19:42">
      <c r="S7748" s="32"/>
      <c r="AP7748" s="30"/>
    </row>
    <row r="7749" spans="19:42">
      <c r="S7749" s="32"/>
      <c r="AP7749" s="30"/>
    </row>
    <row r="7750" spans="19:42">
      <c r="S7750" s="32"/>
      <c r="AP7750" s="30"/>
    </row>
    <row r="7751" spans="19:42">
      <c r="S7751" s="32"/>
      <c r="AP7751" s="30"/>
    </row>
    <row r="7752" spans="19:42">
      <c r="S7752" s="32"/>
      <c r="AP7752" s="30"/>
    </row>
    <row r="7753" spans="19:42">
      <c r="S7753" s="32"/>
      <c r="AP7753" s="30"/>
    </row>
    <row r="7754" spans="19:42">
      <c r="S7754" s="32"/>
      <c r="AP7754" s="30"/>
    </row>
    <row r="7755" spans="19:42">
      <c r="S7755" s="32"/>
      <c r="AP7755" s="30"/>
    </row>
    <row r="7756" spans="19:42">
      <c r="S7756" s="32"/>
      <c r="AP7756" s="30"/>
    </row>
    <row r="7757" spans="19:42">
      <c r="S7757" s="32"/>
      <c r="AP7757" s="30"/>
    </row>
    <row r="7758" spans="19:42">
      <c r="S7758" s="32"/>
      <c r="AP7758" s="30"/>
    </row>
    <row r="7759" spans="19:42">
      <c r="S7759" s="32"/>
      <c r="AP7759" s="30"/>
    </row>
    <row r="7760" spans="19:42">
      <c r="S7760" s="32"/>
      <c r="AP7760" s="30"/>
    </row>
    <row r="7761" spans="19:42">
      <c r="S7761" s="32"/>
      <c r="AP7761" s="30"/>
    </row>
    <row r="7762" spans="19:42">
      <c r="S7762" s="32"/>
      <c r="AP7762" s="30"/>
    </row>
    <row r="7763" spans="19:42">
      <c r="S7763" s="32"/>
      <c r="AP7763" s="30"/>
    </row>
    <row r="7764" spans="19:42">
      <c r="S7764" s="32"/>
      <c r="AP7764" s="30"/>
    </row>
    <row r="7765" spans="19:42">
      <c r="S7765" s="32"/>
      <c r="AP7765" s="30"/>
    </row>
    <row r="7766" spans="19:42">
      <c r="S7766" s="32"/>
      <c r="AP7766" s="30"/>
    </row>
    <row r="7767" spans="19:42">
      <c r="S7767" s="32"/>
      <c r="AP7767" s="30"/>
    </row>
    <row r="7768" spans="19:42">
      <c r="S7768" s="32"/>
      <c r="AP7768" s="30"/>
    </row>
    <row r="7769" spans="19:42">
      <c r="S7769" s="32"/>
      <c r="AP7769" s="30"/>
    </row>
    <row r="7770" spans="19:42">
      <c r="S7770" s="32"/>
      <c r="AP7770" s="30"/>
    </row>
    <row r="7771" spans="19:42">
      <c r="S7771" s="32"/>
      <c r="AP7771" s="30"/>
    </row>
    <row r="7772" spans="19:42">
      <c r="S7772" s="32"/>
      <c r="AP7772" s="30"/>
    </row>
    <row r="7773" spans="19:42">
      <c r="S7773" s="32"/>
      <c r="AP7773" s="30"/>
    </row>
    <row r="7774" spans="19:42">
      <c r="S7774" s="32"/>
      <c r="AP7774" s="30"/>
    </row>
    <row r="7775" spans="19:42">
      <c r="S7775" s="32"/>
      <c r="AP7775" s="30"/>
    </row>
    <row r="7776" spans="19:42">
      <c r="S7776" s="32"/>
      <c r="AP7776" s="30"/>
    </row>
    <row r="7777" spans="19:42">
      <c r="S7777" s="32"/>
      <c r="AP7777" s="30"/>
    </row>
    <row r="7778" spans="19:42">
      <c r="S7778" s="32"/>
      <c r="AP7778" s="30"/>
    </row>
    <row r="7779" spans="19:42">
      <c r="S7779" s="32"/>
      <c r="AP7779" s="30"/>
    </row>
    <row r="7780" spans="19:42">
      <c r="S7780" s="32"/>
      <c r="AP7780" s="30"/>
    </row>
    <row r="7781" spans="19:42">
      <c r="S7781" s="32"/>
      <c r="AP7781" s="30"/>
    </row>
    <row r="7782" spans="19:42">
      <c r="S7782" s="32"/>
      <c r="AP7782" s="30"/>
    </row>
    <row r="7783" spans="19:42">
      <c r="S7783" s="32"/>
      <c r="AP7783" s="30"/>
    </row>
    <row r="7784" spans="19:42">
      <c r="S7784" s="32"/>
      <c r="AP7784" s="30"/>
    </row>
    <row r="7785" spans="19:42">
      <c r="S7785" s="32"/>
      <c r="AP7785" s="30"/>
    </row>
    <row r="7786" spans="19:42">
      <c r="S7786" s="32"/>
      <c r="AP7786" s="30"/>
    </row>
    <row r="7787" spans="19:42">
      <c r="S7787" s="32"/>
      <c r="AP7787" s="30"/>
    </row>
    <row r="7788" spans="19:42">
      <c r="S7788" s="32"/>
      <c r="AP7788" s="30"/>
    </row>
    <row r="7789" spans="19:42">
      <c r="S7789" s="32"/>
      <c r="AP7789" s="30"/>
    </row>
    <row r="7790" spans="19:42">
      <c r="S7790" s="32"/>
      <c r="AP7790" s="30"/>
    </row>
    <row r="7791" spans="19:42">
      <c r="S7791" s="32"/>
      <c r="AP7791" s="30"/>
    </row>
    <row r="7792" spans="19:42">
      <c r="S7792" s="32"/>
      <c r="AP7792" s="30"/>
    </row>
    <row r="7793" spans="19:42">
      <c r="S7793" s="32"/>
      <c r="AP7793" s="30"/>
    </row>
    <row r="7794" spans="19:42">
      <c r="S7794" s="32"/>
      <c r="AP7794" s="30"/>
    </row>
    <row r="7795" spans="19:42">
      <c r="S7795" s="32"/>
      <c r="AP7795" s="30"/>
    </row>
    <row r="7796" spans="19:42">
      <c r="S7796" s="32"/>
      <c r="AP7796" s="30"/>
    </row>
    <row r="7797" spans="19:42">
      <c r="S7797" s="32"/>
      <c r="AP7797" s="30"/>
    </row>
    <row r="7798" spans="19:42">
      <c r="S7798" s="32"/>
      <c r="AP7798" s="30"/>
    </row>
    <row r="7799" spans="19:42">
      <c r="S7799" s="32"/>
      <c r="AP7799" s="30"/>
    </row>
    <row r="7800" spans="19:42">
      <c r="S7800" s="32"/>
      <c r="AP7800" s="30"/>
    </row>
    <row r="7801" spans="19:42">
      <c r="S7801" s="32"/>
      <c r="AP7801" s="30"/>
    </row>
    <row r="7802" spans="19:42">
      <c r="S7802" s="32"/>
      <c r="AP7802" s="30"/>
    </row>
    <row r="7803" spans="19:42">
      <c r="S7803" s="32"/>
      <c r="AP7803" s="30"/>
    </row>
    <row r="7804" spans="19:42">
      <c r="S7804" s="32"/>
      <c r="AP7804" s="30"/>
    </row>
    <row r="7805" spans="19:42">
      <c r="S7805" s="32"/>
      <c r="AP7805" s="30"/>
    </row>
    <row r="7806" spans="19:42">
      <c r="S7806" s="32"/>
      <c r="AP7806" s="30"/>
    </row>
    <row r="7807" spans="19:42">
      <c r="S7807" s="32"/>
      <c r="AP7807" s="30"/>
    </row>
    <row r="7808" spans="19:42">
      <c r="S7808" s="32"/>
      <c r="AP7808" s="30"/>
    </row>
    <row r="7809" spans="19:42">
      <c r="S7809" s="32"/>
      <c r="AP7809" s="30"/>
    </row>
    <row r="7810" spans="19:42">
      <c r="S7810" s="32"/>
      <c r="AP7810" s="30"/>
    </row>
    <row r="7811" spans="19:42">
      <c r="S7811" s="32"/>
      <c r="AP7811" s="30"/>
    </row>
    <row r="7812" spans="19:42">
      <c r="S7812" s="32"/>
      <c r="AP7812" s="30"/>
    </row>
    <row r="7813" spans="19:42">
      <c r="S7813" s="32"/>
      <c r="AP7813" s="30"/>
    </row>
    <row r="7814" spans="19:42">
      <c r="S7814" s="32"/>
      <c r="AP7814" s="30"/>
    </row>
    <row r="7815" spans="19:42">
      <c r="S7815" s="32"/>
      <c r="AP7815" s="30"/>
    </row>
    <row r="7816" spans="19:42">
      <c r="S7816" s="32"/>
      <c r="AP7816" s="30"/>
    </row>
    <row r="7817" spans="19:42">
      <c r="S7817" s="32"/>
      <c r="AP7817" s="30"/>
    </row>
    <row r="7818" spans="19:42">
      <c r="S7818" s="32"/>
      <c r="AP7818" s="30"/>
    </row>
    <row r="7819" spans="19:42">
      <c r="S7819" s="32"/>
      <c r="AP7819" s="30"/>
    </row>
    <row r="7820" spans="19:42">
      <c r="S7820" s="32"/>
      <c r="AP7820" s="30"/>
    </row>
    <row r="7821" spans="19:42">
      <c r="S7821" s="32"/>
      <c r="AP7821" s="30"/>
    </row>
    <row r="7822" spans="19:42">
      <c r="S7822" s="32"/>
      <c r="AP7822" s="30"/>
    </row>
    <row r="7823" spans="19:42">
      <c r="S7823" s="32"/>
      <c r="AP7823" s="30"/>
    </row>
    <row r="7824" spans="19:42">
      <c r="S7824" s="32"/>
      <c r="AP7824" s="30"/>
    </row>
    <row r="7825" spans="19:42">
      <c r="S7825" s="32"/>
      <c r="AP7825" s="30"/>
    </row>
    <row r="7826" spans="19:42">
      <c r="S7826" s="32"/>
      <c r="AP7826" s="30"/>
    </row>
    <row r="7827" spans="19:42">
      <c r="S7827" s="32"/>
      <c r="AP7827" s="30"/>
    </row>
    <row r="7828" spans="19:42">
      <c r="S7828" s="32"/>
      <c r="AP7828" s="30"/>
    </row>
    <row r="7829" spans="19:42">
      <c r="S7829" s="32"/>
      <c r="AP7829" s="30"/>
    </row>
    <row r="7830" spans="19:42">
      <c r="S7830" s="32"/>
      <c r="AP7830" s="30"/>
    </row>
    <row r="7831" spans="19:42">
      <c r="S7831" s="32"/>
      <c r="AP7831" s="30"/>
    </row>
    <row r="7832" spans="19:42">
      <c r="S7832" s="32"/>
      <c r="AP7832" s="30"/>
    </row>
    <row r="7833" spans="19:42">
      <c r="S7833" s="32"/>
      <c r="AP7833" s="30"/>
    </row>
    <row r="7834" spans="19:42">
      <c r="S7834" s="32"/>
      <c r="AP7834" s="30"/>
    </row>
    <row r="7835" spans="19:42">
      <c r="S7835" s="32"/>
      <c r="AP7835" s="30"/>
    </row>
    <row r="7836" spans="19:42">
      <c r="S7836" s="32"/>
      <c r="AP7836" s="30"/>
    </row>
    <row r="7837" spans="19:42">
      <c r="S7837" s="32"/>
      <c r="AP7837" s="30"/>
    </row>
    <row r="7838" spans="19:42">
      <c r="S7838" s="32"/>
      <c r="AP7838" s="30"/>
    </row>
    <row r="7839" spans="19:42">
      <c r="S7839" s="32"/>
      <c r="AP7839" s="30"/>
    </row>
    <row r="7840" spans="19:42">
      <c r="S7840" s="32"/>
      <c r="AP7840" s="30"/>
    </row>
    <row r="7841" spans="19:42">
      <c r="S7841" s="32"/>
      <c r="AP7841" s="30"/>
    </row>
    <row r="7842" spans="19:42">
      <c r="S7842" s="32"/>
      <c r="AP7842" s="30"/>
    </row>
    <row r="7843" spans="19:42">
      <c r="S7843" s="32"/>
      <c r="AP7843" s="30"/>
    </row>
    <row r="7844" spans="19:42">
      <c r="S7844" s="32"/>
      <c r="AP7844" s="30"/>
    </row>
    <row r="7845" spans="19:42">
      <c r="S7845" s="32"/>
      <c r="AP7845" s="30"/>
    </row>
    <row r="7846" spans="19:42">
      <c r="S7846" s="32"/>
      <c r="AP7846" s="30"/>
    </row>
    <row r="7847" spans="19:42">
      <c r="S7847" s="32"/>
      <c r="AP7847" s="30"/>
    </row>
    <row r="7848" spans="19:42">
      <c r="S7848" s="32"/>
      <c r="AP7848" s="30"/>
    </row>
    <row r="7849" spans="19:42">
      <c r="S7849" s="32"/>
      <c r="AP7849" s="30"/>
    </row>
    <row r="7850" spans="19:42">
      <c r="S7850" s="32"/>
      <c r="AP7850" s="30"/>
    </row>
    <row r="7851" spans="19:42">
      <c r="S7851" s="32"/>
      <c r="AP7851" s="30"/>
    </row>
    <row r="7852" spans="19:42">
      <c r="S7852" s="32"/>
      <c r="AP7852" s="30"/>
    </row>
    <row r="7853" spans="19:42">
      <c r="S7853" s="32"/>
      <c r="AP7853" s="30"/>
    </row>
    <row r="7854" spans="19:42">
      <c r="S7854" s="32"/>
      <c r="AP7854" s="30"/>
    </row>
    <row r="7855" spans="19:42">
      <c r="S7855" s="32"/>
      <c r="AP7855" s="30"/>
    </row>
    <row r="7856" spans="19:42">
      <c r="S7856" s="32"/>
      <c r="AP7856" s="30"/>
    </row>
    <row r="7857" spans="19:42">
      <c r="S7857" s="32"/>
      <c r="AP7857" s="30"/>
    </row>
    <row r="7858" spans="19:42">
      <c r="S7858" s="32"/>
      <c r="AP7858" s="30"/>
    </row>
    <row r="7859" spans="19:42">
      <c r="S7859" s="32"/>
      <c r="AP7859" s="30"/>
    </row>
    <row r="7860" spans="19:42">
      <c r="S7860" s="32"/>
      <c r="AP7860" s="30"/>
    </row>
    <row r="7861" spans="19:42">
      <c r="S7861" s="32"/>
      <c r="AP7861" s="30"/>
    </row>
    <row r="7862" spans="19:42">
      <c r="S7862" s="32"/>
      <c r="AP7862" s="30"/>
    </row>
    <row r="7863" spans="19:42">
      <c r="S7863" s="32"/>
      <c r="AP7863" s="30"/>
    </row>
    <row r="7864" spans="19:42">
      <c r="S7864" s="32"/>
      <c r="AP7864" s="30"/>
    </row>
    <row r="7865" spans="19:42">
      <c r="S7865" s="32"/>
      <c r="AP7865" s="30"/>
    </row>
    <row r="7866" spans="19:42">
      <c r="S7866" s="32"/>
      <c r="AP7866" s="30"/>
    </row>
    <row r="7867" spans="19:42">
      <c r="S7867" s="32"/>
      <c r="AP7867" s="30"/>
    </row>
    <row r="7868" spans="19:42">
      <c r="S7868" s="32"/>
      <c r="AP7868" s="30"/>
    </row>
    <row r="7869" spans="19:42">
      <c r="S7869" s="32"/>
      <c r="AP7869" s="30"/>
    </row>
    <row r="7870" spans="19:42">
      <c r="S7870" s="32"/>
      <c r="AP7870" s="30"/>
    </row>
    <row r="7871" spans="19:42">
      <c r="S7871" s="32"/>
      <c r="AP7871" s="30"/>
    </row>
    <row r="7872" spans="19:42">
      <c r="S7872" s="32"/>
      <c r="AP7872" s="30"/>
    </row>
    <row r="7873" spans="19:42">
      <c r="S7873" s="32"/>
      <c r="AP7873" s="30"/>
    </row>
    <row r="7874" spans="19:42">
      <c r="S7874" s="32"/>
      <c r="AP7874" s="30"/>
    </row>
    <row r="7875" spans="19:42">
      <c r="S7875" s="32"/>
      <c r="AP7875" s="30"/>
    </row>
    <row r="7876" spans="19:42">
      <c r="S7876" s="32"/>
      <c r="AP7876" s="30"/>
    </row>
    <row r="7877" spans="19:42">
      <c r="S7877" s="32"/>
      <c r="AP7877" s="30"/>
    </row>
    <row r="7878" spans="19:42">
      <c r="S7878" s="32"/>
      <c r="AP7878" s="30"/>
    </row>
    <row r="7879" spans="19:42">
      <c r="S7879" s="32"/>
      <c r="AP7879" s="30"/>
    </row>
    <row r="7880" spans="19:42">
      <c r="S7880" s="32"/>
      <c r="AP7880" s="30"/>
    </row>
    <row r="7881" spans="19:42">
      <c r="S7881" s="32"/>
      <c r="AP7881" s="30"/>
    </row>
    <row r="7882" spans="19:42">
      <c r="S7882" s="32"/>
      <c r="AP7882" s="30"/>
    </row>
    <row r="7883" spans="19:42">
      <c r="S7883" s="32"/>
      <c r="AP7883" s="30"/>
    </row>
    <row r="7884" spans="19:42">
      <c r="S7884" s="32"/>
      <c r="AP7884" s="30"/>
    </row>
    <row r="7885" spans="19:42">
      <c r="S7885" s="32"/>
      <c r="AP7885" s="30"/>
    </row>
    <row r="7886" spans="19:42">
      <c r="S7886" s="32"/>
      <c r="AP7886" s="30"/>
    </row>
    <row r="7887" spans="19:42">
      <c r="S7887" s="32"/>
      <c r="AP7887" s="30"/>
    </row>
    <row r="7888" spans="19:42">
      <c r="S7888" s="32"/>
      <c r="AP7888" s="30"/>
    </row>
    <row r="7889" spans="19:42">
      <c r="S7889" s="32"/>
      <c r="AP7889" s="30"/>
    </row>
    <row r="7890" spans="19:42">
      <c r="S7890" s="32"/>
      <c r="AP7890" s="30"/>
    </row>
    <row r="7891" spans="19:42">
      <c r="S7891" s="32"/>
      <c r="AP7891" s="30"/>
    </row>
    <row r="7892" spans="19:42">
      <c r="S7892" s="32"/>
      <c r="AP7892" s="30"/>
    </row>
    <row r="7893" spans="19:42">
      <c r="S7893" s="32"/>
      <c r="AP7893" s="30"/>
    </row>
    <row r="7894" spans="19:42">
      <c r="S7894" s="32"/>
      <c r="AP7894" s="30"/>
    </row>
    <row r="7895" spans="19:42">
      <c r="S7895" s="32"/>
      <c r="AP7895" s="30"/>
    </row>
    <row r="7896" spans="19:42">
      <c r="S7896" s="32"/>
      <c r="AP7896" s="30"/>
    </row>
    <row r="7897" spans="19:42">
      <c r="S7897" s="32"/>
      <c r="AP7897" s="30"/>
    </row>
    <row r="7898" spans="19:42">
      <c r="S7898" s="32"/>
      <c r="AP7898" s="30"/>
    </row>
    <row r="7899" spans="19:42">
      <c r="S7899" s="32"/>
      <c r="AP7899" s="30"/>
    </row>
    <row r="7900" spans="19:42">
      <c r="S7900" s="32"/>
      <c r="AP7900" s="30"/>
    </row>
    <row r="7901" spans="19:42">
      <c r="S7901" s="32"/>
      <c r="AP7901" s="30"/>
    </row>
    <row r="7902" spans="19:42">
      <c r="S7902" s="32"/>
      <c r="AP7902" s="30"/>
    </row>
    <row r="7903" spans="19:42">
      <c r="S7903" s="32"/>
      <c r="AP7903" s="30"/>
    </row>
    <row r="7904" spans="19:42">
      <c r="S7904" s="32"/>
      <c r="AP7904" s="30"/>
    </row>
    <row r="7905" spans="19:42">
      <c r="S7905" s="32"/>
      <c r="AP7905" s="30"/>
    </row>
    <row r="7906" spans="19:42">
      <c r="S7906" s="32"/>
      <c r="AP7906" s="30"/>
    </row>
    <row r="7907" spans="19:42">
      <c r="S7907" s="32"/>
      <c r="AP7907" s="30"/>
    </row>
    <row r="7908" spans="19:42">
      <c r="S7908" s="32"/>
      <c r="AP7908" s="30"/>
    </row>
    <row r="7909" spans="19:42">
      <c r="S7909" s="32"/>
      <c r="AP7909" s="30"/>
    </row>
    <row r="7910" spans="19:42">
      <c r="S7910" s="32"/>
      <c r="AP7910" s="30"/>
    </row>
    <row r="7911" spans="19:42">
      <c r="S7911" s="32"/>
      <c r="AP7911" s="30"/>
    </row>
    <row r="7912" spans="19:42">
      <c r="S7912" s="32"/>
      <c r="AP7912" s="30"/>
    </row>
    <row r="7913" spans="19:42">
      <c r="S7913" s="32"/>
      <c r="AP7913" s="30"/>
    </row>
    <row r="7914" spans="19:42">
      <c r="S7914" s="32"/>
      <c r="AP7914" s="30"/>
    </row>
    <row r="7915" spans="19:42">
      <c r="S7915" s="32"/>
      <c r="AP7915" s="30"/>
    </row>
    <row r="7916" spans="19:42">
      <c r="S7916" s="32"/>
      <c r="AP7916" s="30"/>
    </row>
    <row r="7917" spans="19:42">
      <c r="S7917" s="32"/>
      <c r="AP7917" s="30"/>
    </row>
    <row r="7918" spans="19:42">
      <c r="S7918" s="32"/>
      <c r="AP7918" s="30"/>
    </row>
    <row r="7919" spans="19:42">
      <c r="S7919" s="32"/>
      <c r="AP7919" s="30"/>
    </row>
    <row r="7920" spans="19:42">
      <c r="S7920" s="32"/>
      <c r="AP7920" s="30"/>
    </row>
    <row r="7921" spans="19:42">
      <c r="S7921" s="32"/>
      <c r="AP7921" s="30"/>
    </row>
    <row r="7922" spans="19:42">
      <c r="S7922" s="32"/>
      <c r="AP7922" s="30"/>
    </row>
    <row r="7923" spans="19:42">
      <c r="S7923" s="32"/>
      <c r="AP7923" s="30"/>
    </row>
    <row r="7924" spans="19:42">
      <c r="S7924" s="32"/>
      <c r="AP7924" s="30"/>
    </row>
    <row r="7925" spans="19:42">
      <c r="S7925" s="32"/>
      <c r="AP7925" s="30"/>
    </row>
    <row r="7926" spans="19:42">
      <c r="S7926" s="32"/>
      <c r="AP7926" s="30"/>
    </row>
    <row r="7927" spans="19:42">
      <c r="S7927" s="32"/>
      <c r="AP7927" s="30"/>
    </row>
    <row r="7928" spans="19:42">
      <c r="S7928" s="32"/>
      <c r="AP7928" s="30"/>
    </row>
    <row r="7929" spans="19:42">
      <c r="S7929" s="32"/>
      <c r="AP7929" s="30"/>
    </row>
    <row r="7930" spans="19:42">
      <c r="S7930" s="32"/>
      <c r="AP7930" s="30"/>
    </row>
    <row r="7931" spans="19:42">
      <c r="S7931" s="32"/>
      <c r="AP7931" s="30"/>
    </row>
    <row r="7932" spans="19:42">
      <c r="S7932" s="32"/>
      <c r="AP7932" s="30"/>
    </row>
    <row r="7933" spans="19:42">
      <c r="S7933" s="32"/>
      <c r="AP7933" s="30"/>
    </row>
    <row r="7934" spans="19:42">
      <c r="S7934" s="32"/>
      <c r="AP7934" s="30"/>
    </row>
    <row r="7935" spans="19:42">
      <c r="S7935" s="32"/>
      <c r="AP7935" s="30"/>
    </row>
    <row r="7936" spans="19:42">
      <c r="S7936" s="32"/>
      <c r="AP7936" s="30"/>
    </row>
    <row r="7937" spans="19:42">
      <c r="S7937" s="32"/>
      <c r="AP7937" s="30"/>
    </row>
    <row r="7938" spans="19:42">
      <c r="S7938" s="32"/>
      <c r="AP7938" s="30"/>
    </row>
    <row r="7939" spans="19:42">
      <c r="S7939" s="32"/>
      <c r="AP7939" s="30"/>
    </row>
    <row r="7940" spans="19:42">
      <c r="S7940" s="32"/>
      <c r="AP7940" s="30"/>
    </row>
    <row r="7941" spans="19:42">
      <c r="S7941" s="32"/>
      <c r="AP7941" s="30"/>
    </row>
    <row r="7942" spans="19:42">
      <c r="S7942" s="32"/>
      <c r="AP7942" s="30"/>
    </row>
    <row r="7943" spans="19:42">
      <c r="S7943" s="32"/>
      <c r="AP7943" s="30"/>
    </row>
    <row r="7944" spans="19:42">
      <c r="S7944" s="32"/>
      <c r="AP7944" s="30"/>
    </row>
    <row r="7945" spans="19:42">
      <c r="S7945" s="32"/>
      <c r="AP7945" s="30"/>
    </row>
    <row r="7946" spans="19:42">
      <c r="S7946" s="32"/>
      <c r="AP7946" s="30"/>
    </row>
    <row r="7947" spans="19:42">
      <c r="S7947" s="32"/>
      <c r="AP7947" s="30"/>
    </row>
    <row r="7948" spans="19:42">
      <c r="S7948" s="32"/>
      <c r="AP7948" s="30"/>
    </row>
    <row r="7949" spans="19:42">
      <c r="S7949" s="32"/>
      <c r="AP7949" s="30"/>
    </row>
    <row r="7950" spans="19:42">
      <c r="S7950" s="32"/>
      <c r="AP7950" s="30"/>
    </row>
    <row r="7951" spans="19:42">
      <c r="S7951" s="32"/>
      <c r="AP7951" s="30"/>
    </row>
    <row r="7952" spans="19:42">
      <c r="S7952" s="32"/>
      <c r="AP7952" s="30"/>
    </row>
    <row r="7953" spans="19:42">
      <c r="S7953" s="32"/>
      <c r="AP7953" s="30"/>
    </row>
    <row r="7954" spans="19:42">
      <c r="S7954" s="32"/>
      <c r="AP7954" s="30"/>
    </row>
    <row r="7955" spans="19:42">
      <c r="S7955" s="32"/>
      <c r="AP7955" s="30"/>
    </row>
    <row r="7956" spans="19:42">
      <c r="S7956" s="32"/>
      <c r="AP7956" s="30"/>
    </row>
    <row r="7957" spans="19:42">
      <c r="S7957" s="32"/>
      <c r="AP7957" s="30"/>
    </row>
    <row r="7958" spans="19:42">
      <c r="S7958" s="32"/>
      <c r="AP7958" s="30"/>
    </row>
    <row r="7959" spans="19:42">
      <c r="S7959" s="32"/>
      <c r="AP7959" s="30"/>
    </row>
    <row r="7960" spans="19:42">
      <c r="S7960" s="32"/>
      <c r="AP7960" s="30"/>
    </row>
    <row r="7961" spans="19:42">
      <c r="S7961" s="32"/>
      <c r="AP7961" s="30"/>
    </row>
    <row r="7962" spans="19:42">
      <c r="S7962" s="32"/>
      <c r="AP7962" s="30"/>
    </row>
    <row r="7963" spans="19:42">
      <c r="S7963" s="32"/>
      <c r="AP7963" s="30"/>
    </row>
    <row r="7964" spans="19:42">
      <c r="S7964" s="32"/>
      <c r="AP7964" s="30"/>
    </row>
    <row r="7965" spans="19:42">
      <c r="S7965" s="32"/>
      <c r="AP7965" s="30"/>
    </row>
    <row r="7966" spans="19:42">
      <c r="S7966" s="32"/>
      <c r="AP7966" s="30"/>
    </row>
    <row r="7967" spans="19:42">
      <c r="S7967" s="32"/>
      <c r="AP7967" s="30"/>
    </row>
    <row r="7968" spans="19:42">
      <c r="S7968" s="32"/>
      <c r="AP7968" s="30"/>
    </row>
    <row r="7969" spans="19:42">
      <c r="S7969" s="32"/>
      <c r="AP7969" s="30"/>
    </row>
    <row r="7970" spans="19:42">
      <c r="S7970" s="32"/>
      <c r="AP7970" s="30"/>
    </row>
    <row r="7971" spans="19:42">
      <c r="S7971" s="32"/>
      <c r="AP7971" s="30"/>
    </row>
    <row r="7972" spans="19:42">
      <c r="S7972" s="32"/>
      <c r="AP7972" s="30"/>
    </row>
    <row r="7973" spans="19:42">
      <c r="S7973" s="32"/>
      <c r="AP7973" s="30"/>
    </row>
    <row r="7974" spans="19:42">
      <c r="S7974" s="32"/>
      <c r="AP7974" s="30"/>
    </row>
    <row r="7975" spans="19:42">
      <c r="S7975" s="32"/>
      <c r="AP7975" s="30"/>
    </row>
    <row r="7976" spans="19:42">
      <c r="S7976" s="32"/>
      <c r="AP7976" s="30"/>
    </row>
    <row r="7977" spans="19:42">
      <c r="S7977" s="32"/>
      <c r="AP7977" s="30"/>
    </row>
    <row r="7978" spans="19:42">
      <c r="S7978" s="32"/>
      <c r="AP7978" s="30"/>
    </row>
    <row r="7979" spans="19:42">
      <c r="S7979" s="32"/>
      <c r="AP7979" s="30"/>
    </row>
    <row r="7980" spans="19:42">
      <c r="S7980" s="32"/>
      <c r="AP7980" s="30"/>
    </row>
    <row r="7981" spans="19:42">
      <c r="S7981" s="32"/>
      <c r="AP7981" s="30"/>
    </row>
    <row r="7982" spans="19:42">
      <c r="S7982" s="32"/>
      <c r="AP7982" s="30"/>
    </row>
    <row r="7983" spans="19:42">
      <c r="S7983" s="32"/>
      <c r="AP7983" s="30"/>
    </row>
    <row r="7984" spans="19:42">
      <c r="S7984" s="32"/>
      <c r="AP7984" s="30"/>
    </row>
    <row r="7985" spans="19:42">
      <c r="S7985" s="32"/>
      <c r="AP7985" s="30"/>
    </row>
    <row r="7986" spans="19:42">
      <c r="S7986" s="32"/>
      <c r="AP7986" s="30"/>
    </row>
    <row r="7987" spans="19:42">
      <c r="S7987" s="32"/>
      <c r="AP7987" s="30"/>
    </row>
    <row r="7988" spans="19:42">
      <c r="S7988" s="32"/>
      <c r="AP7988" s="30"/>
    </row>
    <row r="7989" spans="19:42">
      <c r="S7989" s="32"/>
      <c r="AP7989" s="30"/>
    </row>
    <row r="7990" spans="19:42">
      <c r="S7990" s="32"/>
      <c r="AP7990" s="30"/>
    </row>
    <row r="7991" spans="19:42">
      <c r="S7991" s="32"/>
      <c r="AP7991" s="30"/>
    </row>
    <row r="7992" spans="19:42">
      <c r="S7992" s="32"/>
      <c r="AP7992" s="30"/>
    </row>
    <row r="7993" spans="19:42">
      <c r="S7993" s="32"/>
      <c r="AP7993" s="30"/>
    </row>
    <row r="7994" spans="19:42">
      <c r="S7994" s="32"/>
      <c r="AP7994" s="30"/>
    </row>
    <row r="7995" spans="19:42">
      <c r="S7995" s="32"/>
      <c r="AP7995" s="30"/>
    </row>
    <row r="7996" spans="19:42">
      <c r="S7996" s="32"/>
      <c r="AP7996" s="30"/>
    </row>
    <row r="7997" spans="19:42">
      <c r="S7997" s="32"/>
      <c r="AP7997" s="30"/>
    </row>
    <row r="7998" spans="19:42">
      <c r="S7998" s="32"/>
      <c r="AP7998" s="30"/>
    </row>
    <row r="7999" spans="19:42">
      <c r="S7999" s="32"/>
      <c r="AP7999" s="30"/>
    </row>
    <row r="8000" spans="19:42">
      <c r="S8000" s="32"/>
      <c r="AP8000" s="30"/>
    </row>
    <row r="8001" spans="19:42">
      <c r="S8001" s="32"/>
      <c r="AP8001" s="30"/>
    </row>
    <row r="8002" spans="19:42">
      <c r="S8002" s="32"/>
      <c r="AP8002" s="30"/>
    </row>
    <row r="8003" spans="19:42">
      <c r="S8003" s="32"/>
      <c r="AP8003" s="30"/>
    </row>
    <row r="8004" spans="19:42">
      <c r="S8004" s="32"/>
      <c r="AP8004" s="30"/>
    </row>
    <row r="8005" spans="19:42">
      <c r="S8005" s="32"/>
      <c r="AP8005" s="30"/>
    </row>
    <row r="8006" spans="19:42">
      <c r="S8006" s="32"/>
      <c r="AP8006" s="30"/>
    </row>
    <row r="8007" spans="19:42">
      <c r="S8007" s="32"/>
      <c r="AP8007" s="30"/>
    </row>
    <row r="8008" spans="19:42">
      <c r="S8008" s="32"/>
      <c r="AP8008" s="30"/>
    </row>
    <row r="8009" spans="19:42">
      <c r="S8009" s="32"/>
      <c r="AP8009" s="30"/>
    </row>
    <row r="8010" spans="19:42">
      <c r="S8010" s="32"/>
      <c r="AP8010" s="30"/>
    </row>
    <row r="8011" spans="19:42">
      <c r="S8011" s="32"/>
      <c r="AP8011" s="30"/>
    </row>
    <row r="8012" spans="19:42">
      <c r="S8012" s="32"/>
      <c r="AP8012" s="30"/>
    </row>
    <row r="8013" spans="19:42">
      <c r="S8013" s="32"/>
      <c r="AP8013" s="30"/>
    </row>
    <row r="8014" spans="19:42">
      <c r="S8014" s="32"/>
      <c r="AP8014" s="30"/>
    </row>
    <row r="8015" spans="19:42">
      <c r="S8015" s="32"/>
      <c r="AP8015" s="30"/>
    </row>
    <row r="8016" spans="19:42">
      <c r="S8016" s="32"/>
      <c r="AP8016" s="30"/>
    </row>
    <row r="8017" spans="19:42">
      <c r="S8017" s="32"/>
      <c r="AP8017" s="30"/>
    </row>
    <row r="8018" spans="19:42">
      <c r="S8018" s="32"/>
      <c r="AP8018" s="30"/>
    </row>
    <row r="8019" spans="19:42">
      <c r="S8019" s="32"/>
      <c r="AP8019" s="30"/>
    </row>
    <row r="8020" spans="19:42">
      <c r="S8020" s="32"/>
      <c r="AP8020" s="30"/>
    </row>
    <row r="8021" spans="19:42">
      <c r="S8021" s="32"/>
      <c r="AP8021" s="30"/>
    </row>
    <row r="8022" spans="19:42">
      <c r="S8022" s="32"/>
      <c r="AP8022" s="30"/>
    </row>
    <row r="8023" spans="19:42">
      <c r="S8023" s="32"/>
      <c r="AP8023" s="30"/>
    </row>
    <row r="8024" spans="19:42">
      <c r="S8024" s="32"/>
      <c r="AP8024" s="30"/>
    </row>
    <row r="8025" spans="19:42">
      <c r="S8025" s="32"/>
      <c r="AP8025" s="30"/>
    </row>
    <row r="8026" spans="19:42">
      <c r="S8026" s="32"/>
      <c r="AP8026" s="30"/>
    </row>
    <row r="8027" spans="19:42">
      <c r="S8027" s="32"/>
      <c r="AP8027" s="30"/>
    </row>
    <row r="8028" spans="19:42">
      <c r="S8028" s="32"/>
      <c r="AP8028" s="30"/>
    </row>
    <row r="8029" spans="19:42">
      <c r="S8029" s="32"/>
      <c r="AP8029" s="30"/>
    </row>
    <row r="8030" spans="19:42">
      <c r="S8030" s="32"/>
      <c r="AP8030" s="30"/>
    </row>
    <row r="8031" spans="19:42">
      <c r="S8031" s="32"/>
      <c r="AP8031" s="30"/>
    </row>
    <row r="8032" spans="19:42">
      <c r="S8032" s="32"/>
      <c r="AP8032" s="30"/>
    </row>
    <row r="8033" spans="19:42">
      <c r="S8033" s="32"/>
      <c r="AP8033" s="30"/>
    </row>
    <row r="8034" spans="19:42">
      <c r="S8034" s="32"/>
      <c r="AP8034" s="30"/>
    </row>
    <row r="8035" spans="19:42">
      <c r="S8035" s="32"/>
      <c r="AP8035" s="30"/>
    </row>
    <row r="8036" spans="19:42">
      <c r="S8036" s="32"/>
      <c r="AP8036" s="30"/>
    </row>
    <row r="8037" spans="19:42">
      <c r="S8037" s="32"/>
      <c r="AP8037" s="30"/>
    </row>
    <row r="8038" spans="19:42">
      <c r="S8038" s="32"/>
      <c r="AP8038" s="30"/>
    </row>
    <row r="8039" spans="19:42">
      <c r="S8039" s="32"/>
      <c r="AP8039" s="30"/>
    </row>
    <row r="8040" spans="19:42">
      <c r="S8040" s="32"/>
      <c r="AP8040" s="30"/>
    </row>
    <row r="8041" spans="19:42">
      <c r="S8041" s="32"/>
      <c r="AP8041" s="30"/>
    </row>
    <row r="8042" spans="19:42">
      <c r="S8042" s="32"/>
      <c r="AP8042" s="30"/>
    </row>
    <row r="8043" spans="19:42">
      <c r="S8043" s="32"/>
      <c r="AP8043" s="30"/>
    </row>
    <row r="8044" spans="19:42">
      <c r="S8044" s="32"/>
      <c r="AP8044" s="30"/>
    </row>
    <row r="8045" spans="19:42">
      <c r="S8045" s="32"/>
      <c r="AP8045" s="30"/>
    </row>
    <row r="8046" spans="19:42">
      <c r="S8046" s="32"/>
      <c r="AP8046" s="30"/>
    </row>
    <row r="8047" spans="19:42">
      <c r="S8047" s="32"/>
      <c r="AP8047" s="30"/>
    </row>
    <row r="8048" spans="19:42">
      <c r="S8048" s="32"/>
      <c r="AP8048" s="30"/>
    </row>
    <row r="8049" spans="19:42">
      <c r="S8049" s="32"/>
      <c r="AP8049" s="30"/>
    </row>
    <row r="8050" spans="19:42">
      <c r="S8050" s="32"/>
      <c r="AP8050" s="30"/>
    </row>
    <row r="8051" spans="19:42">
      <c r="S8051" s="32"/>
      <c r="AP8051" s="30"/>
    </row>
    <row r="8052" spans="19:42">
      <c r="S8052" s="32"/>
      <c r="AP8052" s="30"/>
    </row>
    <row r="8053" spans="19:42">
      <c r="S8053" s="32"/>
      <c r="AP8053" s="30"/>
    </row>
    <row r="8054" spans="19:42">
      <c r="S8054" s="32"/>
      <c r="AP8054" s="30"/>
    </row>
    <row r="8055" spans="19:42">
      <c r="S8055" s="32"/>
      <c r="AP8055" s="30"/>
    </row>
    <row r="8056" spans="19:42">
      <c r="S8056" s="32"/>
      <c r="AP8056" s="30"/>
    </row>
    <row r="8057" spans="19:42">
      <c r="S8057" s="32"/>
      <c r="AP8057" s="30"/>
    </row>
    <row r="8058" spans="19:42">
      <c r="S8058" s="32"/>
      <c r="AP8058" s="30"/>
    </row>
    <row r="8059" spans="19:42">
      <c r="S8059" s="32"/>
      <c r="AP8059" s="30"/>
    </row>
    <row r="8060" spans="19:42">
      <c r="S8060" s="32"/>
      <c r="AP8060" s="30"/>
    </row>
    <row r="8061" spans="19:42">
      <c r="S8061" s="32"/>
      <c r="AP8061" s="30"/>
    </row>
    <row r="8062" spans="19:42">
      <c r="S8062" s="32"/>
      <c r="AP8062" s="30"/>
    </row>
    <row r="8063" spans="19:42">
      <c r="S8063" s="32"/>
      <c r="AP8063" s="30"/>
    </row>
    <row r="8064" spans="19:42">
      <c r="S8064" s="32"/>
      <c r="AP8064" s="30"/>
    </row>
    <row r="8065" spans="19:42">
      <c r="S8065" s="32"/>
      <c r="AP8065" s="30"/>
    </row>
    <row r="8066" spans="19:42">
      <c r="S8066" s="32"/>
      <c r="AP8066" s="30"/>
    </row>
    <row r="8067" spans="19:42">
      <c r="S8067" s="32"/>
      <c r="AP8067" s="30"/>
    </row>
    <row r="8068" spans="19:42">
      <c r="S8068" s="32"/>
      <c r="AP8068" s="30"/>
    </row>
    <row r="8069" spans="19:42">
      <c r="S8069" s="32"/>
      <c r="AP8069" s="30"/>
    </row>
    <row r="8070" spans="19:42">
      <c r="S8070" s="32"/>
      <c r="AP8070" s="30"/>
    </row>
    <row r="8071" spans="19:42">
      <c r="S8071" s="32"/>
      <c r="AP8071" s="30"/>
    </row>
    <row r="8072" spans="19:42">
      <c r="S8072" s="32"/>
      <c r="AP8072" s="30"/>
    </row>
    <row r="8073" spans="19:42">
      <c r="S8073" s="32"/>
      <c r="AP8073" s="30"/>
    </row>
    <row r="8074" spans="19:42">
      <c r="S8074" s="32"/>
      <c r="AP8074" s="30"/>
    </row>
    <row r="8075" spans="19:42">
      <c r="S8075" s="32"/>
      <c r="AP8075" s="30"/>
    </row>
    <row r="8076" spans="19:42">
      <c r="S8076" s="32"/>
      <c r="AP8076" s="30"/>
    </row>
    <row r="8077" spans="19:42">
      <c r="S8077" s="32"/>
      <c r="AP8077" s="30"/>
    </row>
    <row r="8078" spans="19:42">
      <c r="S8078" s="32"/>
      <c r="AP8078" s="30"/>
    </row>
    <row r="8079" spans="19:42">
      <c r="S8079" s="32"/>
      <c r="AP8079" s="30"/>
    </row>
    <row r="8080" spans="19:42">
      <c r="S8080" s="32"/>
      <c r="AP8080" s="30"/>
    </row>
    <row r="8081" spans="19:42">
      <c r="S8081" s="32"/>
      <c r="AP8081" s="30"/>
    </row>
    <row r="8082" spans="19:42">
      <c r="S8082" s="32"/>
      <c r="AP8082" s="30"/>
    </row>
    <row r="8083" spans="19:42">
      <c r="S8083" s="32"/>
      <c r="AP8083" s="30"/>
    </row>
    <row r="8084" spans="19:42">
      <c r="S8084" s="32"/>
      <c r="AP8084" s="30"/>
    </row>
    <row r="8085" spans="19:42">
      <c r="S8085" s="32"/>
      <c r="AP8085" s="30"/>
    </row>
    <row r="8086" spans="19:42">
      <c r="S8086" s="32"/>
      <c r="AP8086" s="30"/>
    </row>
    <row r="8087" spans="19:42">
      <c r="S8087" s="32"/>
      <c r="AP8087" s="30"/>
    </row>
    <row r="8088" spans="19:42">
      <c r="S8088" s="32"/>
      <c r="AP8088" s="30"/>
    </row>
    <row r="8089" spans="19:42">
      <c r="S8089" s="32"/>
      <c r="AP8089" s="30"/>
    </row>
    <row r="8090" spans="19:42">
      <c r="S8090" s="32"/>
      <c r="AP8090" s="30"/>
    </row>
    <row r="8091" spans="19:42">
      <c r="S8091" s="32"/>
      <c r="AP8091" s="30"/>
    </row>
    <row r="8092" spans="19:42">
      <c r="S8092" s="32"/>
      <c r="AP8092" s="30"/>
    </row>
    <row r="8093" spans="19:42">
      <c r="S8093" s="32"/>
      <c r="AP8093" s="30"/>
    </row>
    <row r="8094" spans="19:42">
      <c r="S8094" s="32"/>
      <c r="AP8094" s="30"/>
    </row>
    <row r="8095" spans="19:42">
      <c r="S8095" s="32"/>
      <c r="AP8095" s="30"/>
    </row>
    <row r="8096" spans="19:42">
      <c r="S8096" s="32"/>
      <c r="AP8096" s="30"/>
    </row>
    <row r="8097" spans="19:42">
      <c r="S8097" s="32"/>
      <c r="AP8097" s="30"/>
    </row>
    <row r="8098" spans="19:42">
      <c r="S8098" s="32"/>
      <c r="AP8098" s="30"/>
    </row>
    <row r="8099" spans="19:42">
      <c r="S8099" s="32"/>
      <c r="AP8099" s="30"/>
    </row>
    <row r="8100" spans="19:42">
      <c r="S8100" s="32"/>
      <c r="AP8100" s="30"/>
    </row>
    <row r="8101" spans="19:42">
      <c r="S8101" s="32"/>
      <c r="AP8101" s="30"/>
    </row>
    <row r="8102" spans="19:42">
      <c r="S8102" s="32"/>
      <c r="AP8102" s="30"/>
    </row>
    <row r="8103" spans="19:42">
      <c r="S8103" s="32"/>
      <c r="AP8103" s="30"/>
    </row>
    <row r="8104" spans="19:42">
      <c r="S8104" s="32"/>
      <c r="AP8104" s="30"/>
    </row>
    <row r="8105" spans="19:42">
      <c r="S8105" s="32"/>
      <c r="AP8105" s="30"/>
    </row>
    <row r="8106" spans="19:42">
      <c r="S8106" s="32"/>
      <c r="AP8106" s="30"/>
    </row>
    <row r="8107" spans="19:42">
      <c r="S8107" s="32"/>
      <c r="AP8107" s="30"/>
    </row>
    <row r="8108" spans="19:42">
      <c r="S8108" s="32"/>
      <c r="AP8108" s="30"/>
    </row>
    <row r="8109" spans="19:42">
      <c r="S8109" s="32"/>
      <c r="AP8109" s="30"/>
    </row>
    <row r="8110" spans="19:42">
      <c r="S8110" s="32"/>
      <c r="AP8110" s="30"/>
    </row>
    <row r="8111" spans="19:42">
      <c r="S8111" s="32"/>
      <c r="AP8111" s="30"/>
    </row>
    <row r="8112" spans="19:42">
      <c r="S8112" s="32"/>
      <c r="AP8112" s="30"/>
    </row>
    <row r="8113" spans="19:42">
      <c r="S8113" s="32"/>
      <c r="AP8113" s="30"/>
    </row>
    <row r="8114" spans="19:42">
      <c r="S8114" s="32"/>
      <c r="AP8114" s="30"/>
    </row>
    <row r="8115" spans="19:42">
      <c r="S8115" s="32"/>
      <c r="AP8115" s="30"/>
    </row>
    <row r="8116" spans="19:42">
      <c r="S8116" s="32"/>
      <c r="AP8116" s="30"/>
    </row>
    <row r="8117" spans="19:42">
      <c r="S8117" s="32"/>
      <c r="AP8117" s="30"/>
    </row>
    <row r="8118" spans="19:42">
      <c r="S8118" s="32"/>
      <c r="AP8118" s="30"/>
    </row>
    <row r="8119" spans="19:42">
      <c r="S8119" s="32"/>
      <c r="AP8119" s="30"/>
    </row>
    <row r="8120" spans="19:42">
      <c r="S8120" s="32"/>
      <c r="AP8120" s="30"/>
    </row>
    <row r="8121" spans="19:42">
      <c r="S8121" s="32"/>
      <c r="AP8121" s="30"/>
    </row>
    <row r="8122" spans="19:42">
      <c r="S8122" s="32"/>
      <c r="AP8122" s="30"/>
    </row>
    <row r="8123" spans="19:42">
      <c r="S8123" s="32"/>
      <c r="AP8123" s="30"/>
    </row>
    <row r="8124" spans="19:42">
      <c r="S8124" s="32"/>
      <c r="AP8124" s="30"/>
    </row>
    <row r="8125" spans="19:42">
      <c r="S8125" s="32"/>
      <c r="AP8125" s="30"/>
    </row>
    <row r="8126" spans="19:42">
      <c r="S8126" s="32"/>
      <c r="AP8126" s="30"/>
    </row>
    <row r="8127" spans="19:42">
      <c r="S8127" s="32"/>
      <c r="AP8127" s="30"/>
    </row>
    <row r="8128" spans="19:42">
      <c r="S8128" s="32"/>
      <c r="AP8128" s="30"/>
    </row>
    <row r="8129" spans="19:42">
      <c r="S8129" s="32"/>
      <c r="AP8129" s="30"/>
    </row>
    <row r="8130" spans="19:42">
      <c r="S8130" s="32"/>
      <c r="AP8130" s="30"/>
    </row>
    <row r="8131" spans="19:42">
      <c r="S8131" s="32"/>
      <c r="AP8131" s="30"/>
    </row>
    <row r="8132" spans="19:42">
      <c r="S8132" s="32"/>
      <c r="AP8132" s="30"/>
    </row>
    <row r="8133" spans="19:42">
      <c r="S8133" s="32"/>
      <c r="AP8133" s="30"/>
    </row>
    <row r="8134" spans="19:42">
      <c r="S8134" s="32"/>
      <c r="AP8134" s="30"/>
    </row>
    <row r="8135" spans="19:42">
      <c r="S8135" s="32"/>
      <c r="AP8135" s="30"/>
    </row>
    <row r="8136" spans="19:42">
      <c r="S8136" s="32"/>
      <c r="AP8136" s="30"/>
    </row>
    <row r="8137" spans="19:42">
      <c r="S8137" s="32"/>
      <c r="AP8137" s="30"/>
    </row>
    <row r="8138" spans="19:42">
      <c r="S8138" s="32"/>
      <c r="AP8138" s="30"/>
    </row>
    <row r="8139" spans="19:42">
      <c r="S8139" s="32"/>
      <c r="AP8139" s="30"/>
    </row>
    <row r="8140" spans="19:42">
      <c r="S8140" s="32"/>
      <c r="AP8140" s="30"/>
    </row>
    <row r="8141" spans="19:42">
      <c r="S8141" s="32"/>
      <c r="AP8141" s="30"/>
    </row>
    <row r="8142" spans="19:42">
      <c r="S8142" s="32"/>
      <c r="AP8142" s="30"/>
    </row>
    <row r="8143" spans="19:42">
      <c r="S8143" s="32"/>
      <c r="AP8143" s="30"/>
    </row>
    <row r="8144" spans="19:42">
      <c r="S8144" s="32"/>
      <c r="AP8144" s="30"/>
    </row>
    <row r="8145" spans="19:42">
      <c r="S8145" s="32"/>
      <c r="AP8145" s="30"/>
    </row>
    <row r="8146" spans="19:42">
      <c r="S8146" s="32"/>
      <c r="AP8146" s="30"/>
    </row>
    <row r="8147" spans="19:42">
      <c r="S8147" s="32"/>
      <c r="AP8147" s="30"/>
    </row>
    <row r="8148" spans="19:42">
      <c r="S8148" s="32"/>
      <c r="AP8148" s="30"/>
    </row>
    <row r="8149" spans="19:42">
      <c r="S8149" s="32"/>
      <c r="AP8149" s="30"/>
    </row>
    <row r="8150" spans="19:42">
      <c r="S8150" s="32"/>
      <c r="AP8150" s="30"/>
    </row>
    <row r="8151" spans="19:42">
      <c r="S8151" s="32"/>
      <c r="AP8151" s="30"/>
    </row>
    <row r="8152" spans="19:42">
      <c r="S8152" s="32"/>
      <c r="AP8152" s="30"/>
    </row>
    <row r="8153" spans="19:42">
      <c r="S8153" s="32"/>
      <c r="AP8153" s="30"/>
    </row>
    <row r="8154" spans="19:42">
      <c r="S8154" s="32"/>
      <c r="AP8154" s="30"/>
    </row>
    <row r="8155" spans="19:42">
      <c r="S8155" s="32"/>
      <c r="AP8155" s="30"/>
    </row>
    <row r="8156" spans="19:42">
      <c r="S8156" s="32"/>
      <c r="AP8156" s="30"/>
    </row>
    <row r="8157" spans="19:42">
      <c r="S8157" s="32"/>
      <c r="AP8157" s="30"/>
    </row>
    <row r="8158" spans="19:42">
      <c r="S8158" s="32"/>
      <c r="AP8158" s="30"/>
    </row>
    <row r="8159" spans="19:42">
      <c r="S8159" s="32"/>
      <c r="AP8159" s="30"/>
    </row>
    <row r="8160" spans="19:42">
      <c r="S8160" s="32"/>
      <c r="AP8160" s="30"/>
    </row>
    <row r="8161" spans="19:42">
      <c r="S8161" s="32"/>
      <c r="AP8161" s="30"/>
    </row>
    <row r="8162" spans="19:42">
      <c r="S8162" s="32"/>
      <c r="AP8162" s="30"/>
    </row>
    <row r="8163" spans="19:42">
      <c r="S8163" s="32"/>
      <c r="AP8163" s="30"/>
    </row>
    <row r="8164" spans="19:42">
      <c r="S8164" s="32"/>
      <c r="AP8164" s="30"/>
    </row>
    <row r="8165" spans="19:42">
      <c r="S8165" s="32"/>
      <c r="AP8165" s="30"/>
    </row>
    <row r="8166" spans="19:42">
      <c r="S8166" s="32"/>
      <c r="AP8166" s="30"/>
    </row>
    <row r="8167" spans="19:42">
      <c r="S8167" s="32"/>
      <c r="AP8167" s="30"/>
    </row>
    <row r="8168" spans="19:42">
      <c r="S8168" s="32"/>
      <c r="AP8168" s="30"/>
    </row>
    <row r="8169" spans="19:42">
      <c r="S8169" s="32"/>
      <c r="AP8169" s="30"/>
    </row>
    <row r="8170" spans="19:42">
      <c r="S8170" s="32"/>
      <c r="AP8170" s="30"/>
    </row>
    <row r="8171" spans="19:42">
      <c r="S8171" s="32"/>
      <c r="AP8171" s="30"/>
    </row>
    <row r="8172" spans="19:42">
      <c r="S8172" s="32"/>
      <c r="AP8172" s="30"/>
    </row>
    <row r="8173" spans="19:42">
      <c r="S8173" s="32"/>
      <c r="AP8173" s="30"/>
    </row>
    <row r="8174" spans="19:42">
      <c r="S8174" s="32"/>
      <c r="AP8174" s="30"/>
    </row>
    <row r="8175" spans="19:42">
      <c r="S8175" s="32"/>
      <c r="AP8175" s="30"/>
    </row>
    <row r="8176" spans="19:42">
      <c r="S8176" s="32"/>
      <c r="AP8176" s="30"/>
    </row>
    <row r="8177" spans="19:42">
      <c r="S8177" s="32"/>
      <c r="AP8177" s="30"/>
    </row>
    <row r="8178" spans="19:42">
      <c r="S8178" s="32"/>
      <c r="AP8178" s="30"/>
    </row>
    <row r="8179" spans="19:42">
      <c r="S8179" s="32"/>
      <c r="AP8179" s="30"/>
    </row>
    <row r="8180" spans="19:42">
      <c r="S8180" s="32"/>
      <c r="AP8180" s="30"/>
    </row>
    <row r="8181" spans="19:42">
      <c r="S8181" s="32"/>
      <c r="AP8181" s="30"/>
    </row>
    <row r="8182" spans="19:42">
      <c r="S8182" s="32"/>
      <c r="AP8182" s="30"/>
    </row>
    <row r="8183" spans="19:42">
      <c r="S8183" s="32"/>
      <c r="AP8183" s="30"/>
    </row>
    <row r="8184" spans="19:42">
      <c r="S8184" s="32"/>
      <c r="AP8184" s="30"/>
    </row>
    <row r="8185" spans="19:42">
      <c r="S8185" s="32"/>
      <c r="AP8185" s="30"/>
    </row>
    <row r="8186" spans="19:42">
      <c r="S8186" s="32"/>
      <c r="AP8186" s="30"/>
    </row>
    <row r="8187" spans="19:42">
      <c r="S8187" s="32"/>
      <c r="AP8187" s="30"/>
    </row>
    <row r="8188" spans="19:42">
      <c r="S8188" s="32"/>
      <c r="AP8188" s="30"/>
    </row>
    <row r="8189" spans="19:42">
      <c r="S8189" s="32"/>
      <c r="AP8189" s="30"/>
    </row>
    <row r="8190" spans="19:42">
      <c r="S8190" s="32"/>
      <c r="AP8190" s="30"/>
    </row>
    <row r="8191" spans="19:42">
      <c r="S8191" s="32"/>
      <c r="AP8191" s="30"/>
    </row>
    <row r="8192" spans="19:42">
      <c r="S8192" s="32"/>
      <c r="AP8192" s="30"/>
    </row>
    <row r="8193" spans="19:42">
      <c r="S8193" s="32"/>
      <c r="AP8193" s="30"/>
    </row>
    <row r="8194" spans="19:42">
      <c r="S8194" s="32"/>
      <c r="AP8194" s="30"/>
    </row>
    <row r="8195" spans="19:42">
      <c r="S8195" s="32"/>
      <c r="AP8195" s="30"/>
    </row>
    <row r="8196" spans="19:42">
      <c r="S8196" s="32"/>
      <c r="AP8196" s="30"/>
    </row>
    <row r="8197" spans="19:42">
      <c r="S8197" s="32"/>
      <c r="AP8197" s="30"/>
    </row>
    <row r="8198" spans="19:42">
      <c r="S8198" s="32"/>
      <c r="AP8198" s="30"/>
    </row>
    <row r="8199" spans="19:42">
      <c r="S8199" s="32"/>
      <c r="AP8199" s="30"/>
    </row>
    <row r="8200" spans="19:42">
      <c r="S8200" s="32"/>
      <c r="AP8200" s="30"/>
    </row>
    <row r="8201" spans="19:42">
      <c r="S8201" s="32"/>
      <c r="AP8201" s="30"/>
    </row>
    <row r="8202" spans="19:42">
      <c r="S8202" s="32"/>
      <c r="AP8202" s="30"/>
    </row>
    <row r="8203" spans="19:42">
      <c r="S8203" s="32"/>
      <c r="AP8203" s="30"/>
    </row>
    <row r="8204" spans="19:42">
      <c r="S8204" s="32"/>
      <c r="AP8204" s="30"/>
    </row>
    <row r="8205" spans="19:42">
      <c r="S8205" s="32"/>
      <c r="AP8205" s="30"/>
    </row>
    <row r="8206" spans="19:42">
      <c r="S8206" s="32"/>
      <c r="AP8206" s="30"/>
    </row>
    <row r="8207" spans="19:42">
      <c r="S8207" s="32"/>
      <c r="AP8207" s="30"/>
    </row>
    <row r="8208" spans="19:42">
      <c r="S8208" s="32"/>
      <c r="AP8208" s="30"/>
    </row>
    <row r="8209" spans="19:42">
      <c r="S8209" s="32"/>
      <c r="AP8209" s="30"/>
    </row>
    <row r="8210" spans="19:42">
      <c r="S8210" s="32"/>
      <c r="AP8210" s="30"/>
    </row>
    <row r="8211" spans="19:42">
      <c r="S8211" s="32"/>
      <c r="AP8211" s="30"/>
    </row>
    <row r="8212" spans="19:42">
      <c r="S8212" s="32"/>
      <c r="AP8212" s="30"/>
    </row>
    <row r="8213" spans="19:42">
      <c r="S8213" s="32"/>
      <c r="AP8213" s="30"/>
    </row>
    <row r="8214" spans="19:42">
      <c r="S8214" s="32"/>
      <c r="AP8214" s="30"/>
    </row>
    <row r="8215" spans="19:42">
      <c r="S8215" s="32"/>
      <c r="AP8215" s="30"/>
    </row>
    <row r="8216" spans="19:42">
      <c r="S8216" s="32"/>
      <c r="AP8216" s="30"/>
    </row>
    <row r="8217" spans="19:42">
      <c r="S8217" s="32"/>
      <c r="AP8217" s="30"/>
    </row>
    <row r="8218" spans="19:42">
      <c r="S8218" s="32"/>
      <c r="AP8218" s="30"/>
    </row>
    <row r="8219" spans="19:42">
      <c r="S8219" s="32"/>
      <c r="AP8219" s="30"/>
    </row>
    <row r="8220" spans="19:42">
      <c r="S8220" s="32"/>
      <c r="AP8220" s="30"/>
    </row>
    <row r="8221" spans="19:42">
      <c r="S8221" s="32"/>
      <c r="AP8221" s="30"/>
    </row>
    <row r="8222" spans="19:42">
      <c r="S8222" s="32"/>
      <c r="AP8222" s="30"/>
    </row>
    <row r="8223" spans="19:42">
      <c r="S8223" s="32"/>
      <c r="AP8223" s="30"/>
    </row>
    <row r="8224" spans="19:42">
      <c r="S8224" s="32"/>
      <c r="AP8224" s="30"/>
    </row>
    <row r="8225" spans="19:42">
      <c r="S8225" s="32"/>
      <c r="AP8225" s="30"/>
    </row>
    <row r="8226" spans="19:42">
      <c r="S8226" s="32"/>
      <c r="AP8226" s="30"/>
    </row>
    <row r="8227" spans="19:42">
      <c r="S8227" s="32"/>
      <c r="AP8227" s="30"/>
    </row>
    <row r="8228" spans="19:42">
      <c r="S8228" s="32"/>
      <c r="AP8228" s="30"/>
    </row>
    <row r="8229" spans="19:42">
      <c r="S8229" s="32"/>
      <c r="AP8229" s="30"/>
    </row>
    <row r="8230" spans="19:42">
      <c r="S8230" s="32"/>
      <c r="AP8230" s="30"/>
    </row>
    <row r="8231" spans="19:42">
      <c r="S8231" s="32"/>
      <c r="AP8231" s="30"/>
    </row>
    <row r="8232" spans="19:42">
      <c r="S8232" s="32"/>
      <c r="AP8232" s="30"/>
    </row>
    <row r="8233" spans="19:42">
      <c r="S8233" s="32"/>
      <c r="AP8233" s="30"/>
    </row>
    <row r="8234" spans="19:42">
      <c r="S8234" s="32"/>
      <c r="AP8234" s="30"/>
    </row>
    <row r="8235" spans="19:42">
      <c r="S8235" s="32"/>
      <c r="AP8235" s="30"/>
    </row>
    <row r="8236" spans="19:42">
      <c r="S8236" s="32"/>
      <c r="AP8236" s="30"/>
    </row>
    <row r="8237" spans="19:42">
      <c r="S8237" s="32"/>
      <c r="AP8237" s="30"/>
    </row>
    <row r="8238" spans="19:42">
      <c r="S8238" s="32"/>
      <c r="AP8238" s="30"/>
    </row>
    <row r="8239" spans="19:42">
      <c r="S8239" s="32"/>
      <c r="AP8239" s="30"/>
    </row>
    <row r="8240" spans="19:42">
      <c r="S8240" s="32"/>
      <c r="AP8240" s="30"/>
    </row>
    <row r="8241" spans="19:42">
      <c r="S8241" s="32"/>
      <c r="AP8241" s="30"/>
    </row>
    <row r="8242" spans="19:42">
      <c r="S8242" s="32"/>
      <c r="AP8242" s="30"/>
    </row>
    <row r="8243" spans="19:42">
      <c r="S8243" s="32"/>
      <c r="AP8243" s="30"/>
    </row>
    <row r="8244" spans="19:42">
      <c r="S8244" s="32"/>
      <c r="AP8244" s="30"/>
    </row>
    <row r="8245" spans="19:42">
      <c r="S8245" s="32"/>
      <c r="AP8245" s="30"/>
    </row>
    <row r="8246" spans="19:42">
      <c r="S8246" s="32"/>
      <c r="AP8246" s="30"/>
    </row>
    <row r="8247" spans="19:42">
      <c r="S8247" s="32"/>
      <c r="AP8247" s="30"/>
    </row>
    <row r="8248" spans="19:42">
      <c r="S8248" s="32"/>
      <c r="AP8248" s="30"/>
    </row>
    <row r="8249" spans="19:42">
      <c r="S8249" s="32"/>
      <c r="AP8249" s="30"/>
    </row>
    <row r="8250" spans="19:42">
      <c r="S8250" s="32"/>
      <c r="AP8250" s="30"/>
    </row>
    <row r="8251" spans="19:42">
      <c r="S8251" s="32"/>
      <c r="AP8251" s="30"/>
    </row>
    <row r="8252" spans="19:42">
      <c r="S8252" s="32"/>
      <c r="AP8252" s="30"/>
    </row>
    <row r="8253" spans="19:42">
      <c r="S8253" s="32"/>
      <c r="AP8253" s="30"/>
    </row>
    <row r="8254" spans="19:42">
      <c r="S8254" s="32"/>
      <c r="AP8254" s="30"/>
    </row>
    <row r="8255" spans="19:42">
      <c r="S8255" s="32"/>
      <c r="AP8255" s="30"/>
    </row>
    <row r="8256" spans="19:42">
      <c r="S8256" s="32"/>
      <c r="AP8256" s="30"/>
    </row>
    <row r="8257" spans="19:42">
      <c r="S8257" s="32"/>
      <c r="AP8257" s="30"/>
    </row>
    <row r="8258" spans="19:42">
      <c r="S8258" s="32"/>
      <c r="AP8258" s="30"/>
    </row>
    <row r="8259" spans="19:42">
      <c r="S8259" s="32"/>
      <c r="AP8259" s="30"/>
    </row>
    <row r="8260" spans="19:42">
      <c r="S8260" s="32"/>
      <c r="AP8260" s="30"/>
    </row>
    <row r="8261" spans="19:42">
      <c r="S8261" s="32"/>
      <c r="AP8261" s="30"/>
    </row>
    <row r="8262" spans="19:42">
      <c r="S8262" s="32"/>
      <c r="AP8262" s="30"/>
    </row>
    <row r="8263" spans="19:42">
      <c r="S8263" s="32"/>
      <c r="AP8263" s="30"/>
    </row>
    <row r="8264" spans="19:42">
      <c r="S8264" s="32"/>
      <c r="AP8264" s="30"/>
    </row>
    <row r="8265" spans="19:42">
      <c r="S8265" s="32"/>
      <c r="AP8265" s="30"/>
    </row>
    <row r="8266" spans="19:42">
      <c r="S8266" s="32"/>
      <c r="AP8266" s="30"/>
    </row>
    <row r="8267" spans="19:42">
      <c r="S8267" s="32"/>
      <c r="AP8267" s="30"/>
    </row>
    <row r="8268" spans="19:42">
      <c r="S8268" s="32"/>
      <c r="AP8268" s="30"/>
    </row>
    <row r="8269" spans="19:42">
      <c r="S8269" s="32"/>
      <c r="AP8269" s="30"/>
    </row>
    <row r="8270" spans="19:42">
      <c r="S8270" s="32"/>
      <c r="AP8270" s="30"/>
    </row>
    <row r="8271" spans="19:42">
      <c r="S8271" s="32"/>
      <c r="AP8271" s="30"/>
    </row>
    <row r="8272" spans="19:42">
      <c r="S8272" s="32"/>
      <c r="AP8272" s="30"/>
    </row>
    <row r="8273" spans="19:42">
      <c r="S8273" s="32"/>
      <c r="AP8273" s="30"/>
    </row>
    <row r="8274" spans="19:42">
      <c r="S8274" s="32"/>
      <c r="AP8274" s="30"/>
    </row>
    <row r="8275" spans="19:42">
      <c r="S8275" s="32"/>
      <c r="AP8275" s="30"/>
    </row>
    <row r="8276" spans="19:42">
      <c r="S8276" s="32"/>
      <c r="AP8276" s="30"/>
    </row>
    <row r="8277" spans="19:42">
      <c r="S8277" s="32"/>
      <c r="AP8277" s="30"/>
    </row>
    <row r="8278" spans="19:42">
      <c r="S8278" s="32"/>
      <c r="AP8278" s="30"/>
    </row>
    <row r="8279" spans="19:42">
      <c r="S8279" s="32"/>
      <c r="AP8279" s="30"/>
    </row>
    <row r="8280" spans="19:42">
      <c r="S8280" s="32"/>
      <c r="AP8280" s="30"/>
    </row>
    <row r="8281" spans="19:42">
      <c r="S8281" s="32"/>
      <c r="AP8281" s="30"/>
    </row>
    <row r="8282" spans="19:42">
      <c r="S8282" s="32"/>
      <c r="AP8282" s="30"/>
    </row>
    <row r="8283" spans="19:42">
      <c r="S8283" s="32"/>
      <c r="AP8283" s="30"/>
    </row>
    <row r="8284" spans="19:42">
      <c r="S8284" s="32"/>
      <c r="AP8284" s="30"/>
    </row>
    <row r="8285" spans="19:42">
      <c r="S8285" s="32"/>
      <c r="AP8285" s="30"/>
    </row>
    <row r="8286" spans="19:42">
      <c r="S8286" s="32"/>
      <c r="AP8286" s="30"/>
    </row>
    <row r="8287" spans="19:42">
      <c r="S8287" s="32"/>
      <c r="AP8287" s="30"/>
    </row>
    <row r="8288" spans="19:42">
      <c r="S8288" s="32"/>
      <c r="AP8288" s="30"/>
    </row>
    <row r="8289" spans="19:42">
      <c r="S8289" s="32"/>
      <c r="AP8289" s="30"/>
    </row>
    <row r="8290" spans="19:42">
      <c r="S8290" s="32"/>
      <c r="AP8290" s="30"/>
    </row>
    <row r="8291" spans="19:42">
      <c r="S8291" s="32"/>
      <c r="AP8291" s="30"/>
    </row>
    <row r="8292" spans="19:42">
      <c r="S8292" s="32"/>
      <c r="AP8292" s="30"/>
    </row>
    <row r="8293" spans="19:42">
      <c r="S8293" s="32"/>
      <c r="AP8293" s="30"/>
    </row>
    <row r="8294" spans="19:42">
      <c r="S8294" s="32"/>
      <c r="AP8294" s="30"/>
    </row>
    <row r="8295" spans="19:42">
      <c r="S8295" s="32"/>
      <c r="AP8295" s="30"/>
    </row>
    <row r="8296" spans="19:42">
      <c r="S8296" s="32"/>
      <c r="AP8296" s="30"/>
    </row>
    <row r="8297" spans="19:42">
      <c r="S8297" s="32"/>
      <c r="AP8297" s="30"/>
    </row>
    <row r="8298" spans="19:42">
      <c r="S8298" s="32"/>
      <c r="AP8298" s="30"/>
    </row>
    <row r="8299" spans="19:42">
      <c r="S8299" s="32"/>
      <c r="AP8299" s="30"/>
    </row>
    <row r="8300" spans="19:42">
      <c r="S8300" s="32"/>
      <c r="AP8300" s="30"/>
    </row>
    <row r="8301" spans="19:42">
      <c r="S8301" s="32"/>
      <c r="AP8301" s="30"/>
    </row>
    <row r="8302" spans="19:42">
      <c r="S8302" s="32"/>
      <c r="AP8302" s="30"/>
    </row>
    <row r="8303" spans="19:42">
      <c r="S8303" s="32"/>
      <c r="AP8303" s="30"/>
    </row>
    <row r="8304" spans="19:42">
      <c r="S8304" s="32"/>
      <c r="AP8304" s="30"/>
    </row>
    <row r="8305" spans="19:42">
      <c r="S8305" s="32"/>
      <c r="AP8305" s="30"/>
    </row>
    <row r="8306" spans="19:42">
      <c r="S8306" s="32"/>
      <c r="AP8306" s="30"/>
    </row>
    <row r="8307" spans="19:42">
      <c r="S8307" s="32"/>
      <c r="AP8307" s="30"/>
    </row>
    <row r="8308" spans="19:42">
      <c r="S8308" s="32"/>
      <c r="AP8308" s="30"/>
    </row>
    <row r="8309" spans="19:42">
      <c r="S8309" s="32"/>
      <c r="AP8309" s="30"/>
    </row>
    <row r="8310" spans="19:42">
      <c r="S8310" s="32"/>
      <c r="AP8310" s="30"/>
    </row>
    <row r="8311" spans="19:42">
      <c r="S8311" s="32"/>
      <c r="AP8311" s="30"/>
    </row>
    <row r="8312" spans="19:42">
      <c r="S8312" s="32"/>
      <c r="AP8312" s="30"/>
    </row>
    <row r="8313" spans="19:42">
      <c r="S8313" s="32"/>
      <c r="AP8313" s="30"/>
    </row>
    <row r="8314" spans="19:42">
      <c r="S8314" s="32"/>
      <c r="AP8314" s="30"/>
    </row>
    <row r="8315" spans="19:42">
      <c r="S8315" s="32"/>
      <c r="AP8315" s="30"/>
    </row>
    <row r="8316" spans="19:42">
      <c r="S8316" s="32"/>
      <c r="AP8316" s="30"/>
    </row>
    <row r="8317" spans="19:42">
      <c r="S8317" s="32"/>
      <c r="AP8317" s="30"/>
    </row>
    <row r="8318" spans="19:42">
      <c r="S8318" s="32"/>
      <c r="AP8318" s="30"/>
    </row>
    <row r="8319" spans="19:42">
      <c r="S8319" s="32"/>
      <c r="AP8319" s="30"/>
    </row>
    <row r="8320" spans="19:42">
      <c r="S8320" s="32"/>
      <c r="AP8320" s="30"/>
    </row>
    <row r="8321" spans="19:42">
      <c r="S8321" s="32"/>
      <c r="AP8321" s="30"/>
    </row>
    <row r="8322" spans="19:42">
      <c r="S8322" s="32"/>
      <c r="AP8322" s="30"/>
    </row>
    <row r="8323" spans="19:42">
      <c r="S8323" s="32"/>
      <c r="AP8323" s="30"/>
    </row>
    <row r="8324" spans="19:42">
      <c r="S8324" s="32"/>
      <c r="AP8324" s="30"/>
    </row>
    <row r="8325" spans="19:42">
      <c r="S8325" s="32"/>
      <c r="AP8325" s="30"/>
    </row>
    <row r="8326" spans="19:42">
      <c r="S8326" s="32"/>
      <c r="AP8326" s="30"/>
    </row>
    <row r="8327" spans="19:42">
      <c r="S8327" s="32"/>
      <c r="AP8327" s="30"/>
    </row>
    <row r="8328" spans="19:42">
      <c r="S8328" s="32"/>
      <c r="AP8328" s="30"/>
    </row>
    <row r="8329" spans="19:42">
      <c r="S8329" s="32"/>
      <c r="AP8329" s="30"/>
    </row>
    <row r="8330" spans="19:42">
      <c r="S8330" s="32"/>
      <c r="AP8330" s="30"/>
    </row>
    <row r="8331" spans="19:42">
      <c r="S8331" s="32"/>
      <c r="AP8331" s="30"/>
    </row>
    <row r="8332" spans="19:42">
      <c r="S8332" s="32"/>
      <c r="AP8332" s="30"/>
    </row>
    <row r="8333" spans="19:42">
      <c r="S8333" s="32"/>
      <c r="AP8333" s="30"/>
    </row>
    <row r="8334" spans="19:42">
      <c r="S8334" s="32"/>
      <c r="AP8334" s="30"/>
    </row>
    <row r="8335" spans="19:42">
      <c r="S8335" s="32"/>
      <c r="AP8335" s="30"/>
    </row>
    <row r="8336" spans="19:42">
      <c r="S8336" s="32"/>
      <c r="AP8336" s="30"/>
    </row>
    <row r="8337" spans="19:42">
      <c r="S8337" s="32"/>
      <c r="AP8337" s="30"/>
    </row>
    <row r="8338" spans="19:42">
      <c r="S8338" s="32"/>
      <c r="AP8338" s="30"/>
    </row>
    <row r="8339" spans="19:42">
      <c r="S8339" s="32"/>
      <c r="AP8339" s="30"/>
    </row>
    <row r="8340" spans="19:42">
      <c r="S8340" s="32"/>
      <c r="AP8340" s="30"/>
    </row>
    <row r="8341" spans="19:42">
      <c r="S8341" s="32"/>
      <c r="AP8341" s="30"/>
    </row>
    <row r="8342" spans="19:42">
      <c r="S8342" s="32"/>
      <c r="AP8342" s="30"/>
    </row>
    <row r="8343" spans="19:42">
      <c r="S8343" s="32"/>
      <c r="AP8343" s="30"/>
    </row>
    <row r="8344" spans="19:42">
      <c r="S8344" s="32"/>
      <c r="AP8344" s="30"/>
    </row>
    <row r="8345" spans="19:42">
      <c r="S8345" s="32"/>
      <c r="AP8345" s="30"/>
    </row>
    <row r="8346" spans="19:42">
      <c r="S8346" s="32"/>
      <c r="AP8346" s="30"/>
    </row>
    <row r="8347" spans="19:42">
      <c r="S8347" s="32"/>
      <c r="AP8347" s="30"/>
    </row>
    <row r="8348" spans="19:42">
      <c r="S8348" s="32"/>
      <c r="AP8348" s="30"/>
    </row>
    <row r="8349" spans="19:42">
      <c r="S8349" s="32"/>
      <c r="AP8349" s="30"/>
    </row>
    <row r="8350" spans="19:42">
      <c r="S8350" s="32"/>
      <c r="AP8350" s="30"/>
    </row>
    <row r="8351" spans="19:42">
      <c r="S8351" s="32"/>
      <c r="AP8351" s="30"/>
    </row>
    <row r="8352" spans="19:42">
      <c r="S8352" s="32"/>
      <c r="AP8352" s="30"/>
    </row>
    <row r="8353" spans="19:42">
      <c r="S8353" s="32"/>
      <c r="AP8353" s="30"/>
    </row>
    <row r="8354" spans="19:42">
      <c r="S8354" s="32"/>
      <c r="AP8354" s="30"/>
    </row>
    <row r="8355" spans="19:42">
      <c r="S8355" s="32"/>
      <c r="AP8355" s="30"/>
    </row>
    <row r="8356" spans="19:42">
      <c r="S8356" s="32"/>
      <c r="AP8356" s="30"/>
    </row>
    <row r="8357" spans="19:42">
      <c r="S8357" s="32"/>
      <c r="AP8357" s="30"/>
    </row>
    <row r="8358" spans="19:42">
      <c r="S8358" s="32"/>
      <c r="AP8358" s="30"/>
    </row>
    <row r="8359" spans="19:42">
      <c r="S8359" s="32"/>
      <c r="AP8359" s="30"/>
    </row>
    <row r="8360" spans="19:42">
      <c r="S8360" s="32"/>
      <c r="AP8360" s="30"/>
    </row>
    <row r="8361" spans="19:42">
      <c r="S8361" s="32"/>
      <c r="AP8361" s="30"/>
    </row>
    <row r="8362" spans="19:42">
      <c r="S8362" s="32"/>
      <c r="AP8362" s="30"/>
    </row>
    <row r="8363" spans="19:42">
      <c r="S8363" s="32"/>
      <c r="AP8363" s="30"/>
    </row>
    <row r="8364" spans="19:42">
      <c r="S8364" s="32"/>
      <c r="AP8364" s="30"/>
    </row>
    <row r="8365" spans="19:42">
      <c r="S8365" s="32"/>
      <c r="AP8365" s="30"/>
    </row>
    <row r="8366" spans="19:42">
      <c r="S8366" s="32"/>
      <c r="AP8366" s="30"/>
    </row>
    <row r="8367" spans="19:42">
      <c r="S8367" s="32"/>
      <c r="AP8367" s="30"/>
    </row>
    <row r="8368" spans="19:42">
      <c r="S8368" s="32"/>
      <c r="AP8368" s="30"/>
    </row>
    <row r="8369" spans="19:42">
      <c r="S8369" s="32"/>
      <c r="AP8369" s="30"/>
    </row>
    <row r="8370" spans="19:42">
      <c r="S8370" s="32"/>
      <c r="AP8370" s="30"/>
    </row>
    <row r="8371" spans="19:42">
      <c r="S8371" s="32"/>
      <c r="AP8371" s="30"/>
    </row>
    <row r="8372" spans="19:42">
      <c r="S8372" s="32"/>
      <c r="AP8372" s="30"/>
    </row>
    <row r="8373" spans="19:42">
      <c r="S8373" s="32"/>
      <c r="AP8373" s="30"/>
    </row>
    <row r="8374" spans="19:42">
      <c r="S8374" s="32"/>
      <c r="AP8374" s="30"/>
    </row>
    <row r="8375" spans="19:42">
      <c r="S8375" s="32"/>
      <c r="AP8375" s="30"/>
    </row>
    <row r="8376" spans="19:42">
      <c r="S8376" s="32"/>
      <c r="AP8376" s="30"/>
    </row>
    <row r="8377" spans="19:42">
      <c r="S8377" s="32"/>
      <c r="AP8377" s="30"/>
    </row>
    <row r="8378" spans="19:42">
      <c r="S8378" s="32"/>
      <c r="AP8378" s="30"/>
    </row>
    <row r="8379" spans="19:42">
      <c r="S8379" s="32"/>
      <c r="AP8379" s="30"/>
    </row>
    <row r="8380" spans="19:42">
      <c r="S8380" s="32"/>
      <c r="AP8380" s="30"/>
    </row>
    <row r="8381" spans="19:42">
      <c r="S8381" s="32"/>
      <c r="AP8381" s="30"/>
    </row>
    <row r="8382" spans="19:42">
      <c r="S8382" s="32"/>
      <c r="AP8382" s="30"/>
    </row>
    <row r="8383" spans="19:42">
      <c r="S8383" s="32"/>
      <c r="AP8383" s="30"/>
    </row>
    <row r="8384" spans="19:42">
      <c r="S8384" s="32"/>
      <c r="AP8384" s="30"/>
    </row>
    <row r="8385" spans="19:42">
      <c r="S8385" s="32"/>
      <c r="AP8385" s="30"/>
    </row>
    <row r="8386" spans="19:42">
      <c r="S8386" s="32"/>
      <c r="AP8386" s="30"/>
    </row>
    <row r="8387" spans="19:42">
      <c r="S8387" s="32"/>
      <c r="AP8387" s="30"/>
    </row>
    <row r="8388" spans="19:42">
      <c r="S8388" s="32"/>
      <c r="AP8388" s="30"/>
    </row>
    <row r="8389" spans="19:42">
      <c r="S8389" s="32"/>
      <c r="AP8389" s="30"/>
    </row>
    <row r="8390" spans="19:42">
      <c r="S8390" s="32"/>
      <c r="AP8390" s="30"/>
    </row>
    <row r="8391" spans="19:42">
      <c r="S8391" s="32"/>
      <c r="AP8391" s="30"/>
    </row>
    <row r="8392" spans="19:42">
      <c r="S8392" s="32"/>
      <c r="AP8392" s="30"/>
    </row>
    <row r="8393" spans="19:42">
      <c r="S8393" s="32"/>
      <c r="AP8393" s="30"/>
    </row>
    <row r="8394" spans="19:42">
      <c r="S8394" s="32"/>
      <c r="AP8394" s="30"/>
    </row>
    <row r="8395" spans="19:42">
      <c r="S8395" s="32"/>
      <c r="AP8395" s="30"/>
    </row>
    <row r="8396" spans="19:42">
      <c r="S8396" s="32"/>
      <c r="AP8396" s="30"/>
    </row>
    <row r="8397" spans="19:42">
      <c r="S8397" s="32"/>
      <c r="AP8397" s="30"/>
    </row>
    <row r="8398" spans="19:42">
      <c r="S8398" s="32"/>
      <c r="AP8398" s="30"/>
    </row>
    <row r="8399" spans="19:42">
      <c r="S8399" s="32"/>
      <c r="AP8399" s="30"/>
    </row>
    <row r="8400" spans="19:42">
      <c r="S8400" s="32"/>
      <c r="AP8400" s="30"/>
    </row>
    <row r="8401" spans="19:42">
      <c r="S8401" s="32"/>
      <c r="AP8401" s="30"/>
    </row>
    <row r="8402" spans="19:42">
      <c r="S8402" s="32"/>
      <c r="AP8402" s="30"/>
    </row>
    <row r="8403" spans="19:42">
      <c r="S8403" s="32"/>
      <c r="AP8403" s="30"/>
    </row>
    <row r="8404" spans="19:42">
      <c r="S8404" s="32"/>
      <c r="AP8404" s="30"/>
    </row>
    <row r="8405" spans="19:42">
      <c r="S8405" s="32"/>
      <c r="AP8405" s="30"/>
    </row>
    <row r="8406" spans="19:42">
      <c r="S8406" s="32"/>
      <c r="AP8406" s="30"/>
    </row>
    <row r="8407" spans="19:42">
      <c r="S8407" s="32"/>
      <c r="AP8407" s="30"/>
    </row>
    <row r="8408" spans="19:42">
      <c r="S8408" s="32"/>
      <c r="AP8408" s="30"/>
    </row>
    <row r="8409" spans="19:42">
      <c r="S8409" s="32"/>
      <c r="AP8409" s="30"/>
    </row>
    <row r="8410" spans="19:42">
      <c r="S8410" s="32"/>
      <c r="AP8410" s="30"/>
    </row>
    <row r="8411" spans="19:42">
      <c r="S8411" s="32"/>
      <c r="AP8411" s="30"/>
    </row>
    <row r="8412" spans="19:42">
      <c r="S8412" s="32"/>
      <c r="AP8412" s="30"/>
    </row>
    <row r="8413" spans="19:42">
      <c r="S8413" s="32"/>
      <c r="AP8413" s="30"/>
    </row>
    <row r="8414" spans="19:42">
      <c r="S8414" s="32"/>
      <c r="AP8414" s="30"/>
    </row>
    <row r="8415" spans="19:42">
      <c r="S8415" s="32"/>
      <c r="AP8415" s="30"/>
    </row>
    <row r="8416" spans="19:42">
      <c r="S8416" s="32"/>
      <c r="AP8416" s="30"/>
    </row>
    <row r="8417" spans="19:42">
      <c r="S8417" s="32"/>
      <c r="AP8417" s="30"/>
    </row>
    <row r="8418" spans="19:42">
      <c r="S8418" s="32"/>
      <c r="AP8418" s="30"/>
    </row>
    <row r="8419" spans="19:42">
      <c r="S8419" s="32"/>
      <c r="AP8419" s="30"/>
    </row>
    <row r="8420" spans="19:42">
      <c r="S8420" s="32"/>
      <c r="AP8420" s="30"/>
    </row>
    <row r="8421" spans="19:42">
      <c r="S8421" s="32"/>
      <c r="AP8421" s="30"/>
    </row>
    <row r="8422" spans="19:42">
      <c r="S8422" s="32"/>
      <c r="AP8422" s="30"/>
    </row>
    <row r="8423" spans="19:42">
      <c r="S8423" s="32"/>
      <c r="AP8423" s="30"/>
    </row>
    <row r="8424" spans="19:42">
      <c r="S8424" s="32"/>
      <c r="AP8424" s="30"/>
    </row>
    <row r="8425" spans="19:42">
      <c r="S8425" s="32"/>
      <c r="AP8425" s="30"/>
    </row>
    <row r="8426" spans="19:42">
      <c r="S8426" s="32"/>
      <c r="AP8426" s="30"/>
    </row>
    <row r="8427" spans="19:42">
      <c r="S8427" s="32"/>
      <c r="AP8427" s="30"/>
    </row>
    <row r="8428" spans="19:42">
      <c r="S8428" s="32"/>
      <c r="AP8428" s="30"/>
    </row>
    <row r="8429" spans="19:42">
      <c r="S8429" s="32"/>
      <c r="AP8429" s="30"/>
    </row>
    <row r="8430" spans="19:42">
      <c r="S8430" s="32"/>
      <c r="AP8430" s="30"/>
    </row>
    <row r="8431" spans="19:42">
      <c r="S8431" s="32"/>
      <c r="AP8431" s="30"/>
    </row>
    <row r="8432" spans="19:42">
      <c r="S8432" s="32"/>
      <c r="AP8432" s="30"/>
    </row>
    <row r="8433" spans="19:42">
      <c r="S8433" s="32"/>
      <c r="AP8433" s="30"/>
    </row>
    <row r="8434" spans="19:42">
      <c r="S8434" s="32"/>
      <c r="AP8434" s="30"/>
    </row>
    <row r="8435" spans="19:42">
      <c r="S8435" s="32"/>
      <c r="AP8435" s="30"/>
    </row>
    <row r="8436" spans="19:42">
      <c r="S8436" s="32"/>
      <c r="AP8436" s="30"/>
    </row>
    <row r="8437" spans="19:42">
      <c r="S8437" s="32"/>
      <c r="AP8437" s="30"/>
    </row>
    <row r="8438" spans="19:42">
      <c r="S8438" s="32"/>
      <c r="AP8438" s="30"/>
    </row>
    <row r="8439" spans="19:42">
      <c r="S8439" s="32"/>
      <c r="AP8439" s="30"/>
    </row>
    <row r="8440" spans="19:42">
      <c r="S8440" s="32"/>
      <c r="AP8440" s="30"/>
    </row>
    <row r="8441" spans="19:42">
      <c r="S8441" s="32"/>
      <c r="AP8441" s="30"/>
    </row>
    <row r="8442" spans="19:42">
      <c r="S8442" s="32"/>
      <c r="AP8442" s="30"/>
    </row>
    <row r="8443" spans="19:42">
      <c r="S8443" s="32"/>
      <c r="AP8443" s="30"/>
    </row>
    <row r="8444" spans="19:42">
      <c r="S8444" s="32"/>
      <c r="AP8444" s="30"/>
    </row>
    <row r="8445" spans="19:42">
      <c r="S8445" s="32"/>
      <c r="AP8445" s="30"/>
    </row>
    <row r="8446" spans="19:42">
      <c r="S8446" s="32"/>
      <c r="AP8446" s="30"/>
    </row>
    <row r="8447" spans="19:42">
      <c r="S8447" s="32"/>
      <c r="AP8447" s="30"/>
    </row>
    <row r="8448" spans="19:42">
      <c r="S8448" s="32"/>
      <c r="AP8448" s="30"/>
    </row>
    <row r="8449" spans="19:42">
      <c r="S8449" s="32"/>
      <c r="AP8449" s="30"/>
    </row>
    <row r="8450" spans="19:42">
      <c r="S8450" s="32"/>
      <c r="AP8450" s="30"/>
    </row>
    <row r="8451" spans="19:42">
      <c r="S8451" s="32"/>
      <c r="AP8451" s="30"/>
    </row>
    <row r="8452" spans="19:42">
      <c r="S8452" s="32"/>
      <c r="AP8452" s="30"/>
    </row>
    <row r="8453" spans="19:42">
      <c r="S8453" s="32"/>
      <c r="AP8453" s="30"/>
    </row>
    <row r="8454" spans="19:42">
      <c r="S8454" s="32"/>
      <c r="AP8454" s="30"/>
    </row>
    <row r="8455" spans="19:42">
      <c r="S8455" s="32"/>
      <c r="AP8455" s="30"/>
    </row>
    <row r="8456" spans="19:42">
      <c r="S8456" s="32"/>
      <c r="AP8456" s="30"/>
    </row>
    <row r="8457" spans="19:42">
      <c r="S8457" s="32"/>
      <c r="AP8457" s="30"/>
    </row>
    <row r="8458" spans="19:42">
      <c r="S8458" s="32"/>
      <c r="AP8458" s="30"/>
    </row>
    <row r="8459" spans="19:42">
      <c r="S8459" s="32"/>
      <c r="AP8459" s="30"/>
    </row>
    <row r="8460" spans="19:42">
      <c r="S8460" s="32"/>
      <c r="AP8460" s="30"/>
    </row>
    <row r="8461" spans="19:42">
      <c r="S8461" s="32"/>
      <c r="AP8461" s="30"/>
    </row>
    <row r="8462" spans="19:42">
      <c r="S8462" s="32"/>
      <c r="AP8462" s="30"/>
    </row>
    <row r="8463" spans="19:42">
      <c r="S8463" s="32"/>
      <c r="AP8463" s="30"/>
    </row>
    <row r="8464" spans="19:42">
      <c r="S8464" s="32"/>
      <c r="AP8464" s="30"/>
    </row>
    <row r="8465" spans="19:42">
      <c r="S8465" s="32"/>
      <c r="AP8465" s="30"/>
    </row>
    <row r="8466" spans="19:42">
      <c r="S8466" s="32"/>
      <c r="AP8466" s="30"/>
    </row>
    <row r="8467" spans="19:42">
      <c r="S8467" s="32"/>
      <c r="AP8467" s="30"/>
    </row>
    <row r="8468" spans="19:42">
      <c r="S8468" s="32"/>
      <c r="AP8468" s="30"/>
    </row>
    <row r="8469" spans="19:42">
      <c r="S8469" s="32"/>
      <c r="AP8469" s="30"/>
    </row>
    <row r="8470" spans="19:42">
      <c r="S8470" s="32"/>
      <c r="AP8470" s="30"/>
    </row>
    <row r="8471" spans="19:42">
      <c r="S8471" s="32"/>
      <c r="AP8471" s="30"/>
    </row>
    <row r="8472" spans="19:42">
      <c r="S8472" s="32"/>
      <c r="AP8472" s="30"/>
    </row>
    <row r="8473" spans="19:42">
      <c r="S8473" s="32"/>
      <c r="AP8473" s="30"/>
    </row>
    <row r="8474" spans="19:42">
      <c r="S8474" s="32"/>
      <c r="AP8474" s="30"/>
    </row>
    <row r="8475" spans="19:42">
      <c r="S8475" s="32"/>
      <c r="AP8475" s="30"/>
    </row>
    <row r="8476" spans="19:42">
      <c r="S8476" s="32"/>
      <c r="AP8476" s="30"/>
    </row>
    <row r="8477" spans="19:42">
      <c r="S8477" s="32"/>
      <c r="AP8477" s="30"/>
    </row>
    <row r="8478" spans="19:42">
      <c r="S8478" s="32"/>
      <c r="AP8478" s="30"/>
    </row>
    <row r="8479" spans="19:42">
      <c r="S8479" s="32"/>
      <c r="AP8479" s="30"/>
    </row>
    <row r="8480" spans="19:42">
      <c r="S8480" s="32"/>
      <c r="AP8480" s="30"/>
    </row>
    <row r="8481" spans="19:42">
      <c r="S8481" s="32"/>
      <c r="AP8481" s="30"/>
    </row>
    <row r="8482" spans="19:42">
      <c r="S8482" s="32"/>
      <c r="AP8482" s="30"/>
    </row>
    <row r="8483" spans="19:42">
      <c r="S8483" s="32"/>
      <c r="AP8483" s="30"/>
    </row>
    <row r="8484" spans="19:42">
      <c r="S8484" s="32"/>
      <c r="AP8484" s="30"/>
    </row>
    <row r="8485" spans="19:42">
      <c r="S8485" s="32"/>
      <c r="AP8485" s="30"/>
    </row>
    <row r="8486" spans="19:42">
      <c r="S8486" s="32"/>
      <c r="AP8486" s="30"/>
    </row>
    <row r="8487" spans="19:42">
      <c r="S8487" s="32"/>
      <c r="AP8487" s="30"/>
    </row>
    <row r="8488" spans="19:42">
      <c r="S8488" s="32"/>
      <c r="AP8488" s="30"/>
    </row>
    <row r="8489" spans="19:42">
      <c r="S8489" s="32"/>
      <c r="AP8489" s="30"/>
    </row>
    <row r="8490" spans="19:42">
      <c r="S8490" s="32"/>
      <c r="AP8490" s="30"/>
    </row>
    <row r="8491" spans="19:42">
      <c r="S8491" s="32"/>
      <c r="AP8491" s="30"/>
    </row>
    <row r="8492" spans="19:42">
      <c r="S8492" s="32"/>
      <c r="AP8492" s="30"/>
    </row>
    <row r="8493" spans="19:42">
      <c r="S8493" s="32"/>
      <c r="AP8493" s="30"/>
    </row>
    <row r="8494" spans="19:42">
      <c r="S8494" s="32"/>
      <c r="AP8494" s="30"/>
    </row>
    <row r="8495" spans="19:42">
      <c r="S8495" s="32"/>
      <c r="AP8495" s="30"/>
    </row>
    <row r="8496" spans="19:42">
      <c r="S8496" s="32"/>
      <c r="AP8496" s="30"/>
    </row>
    <row r="8497" spans="19:42">
      <c r="S8497" s="32"/>
      <c r="AP8497" s="30"/>
    </row>
    <row r="8498" spans="19:42">
      <c r="S8498" s="32"/>
      <c r="AP8498" s="30"/>
    </row>
    <row r="8499" spans="19:42">
      <c r="S8499" s="32"/>
      <c r="AP8499" s="30"/>
    </row>
    <row r="8500" spans="19:42">
      <c r="S8500" s="32"/>
      <c r="AP8500" s="30"/>
    </row>
    <row r="8501" spans="19:42">
      <c r="S8501" s="32"/>
      <c r="AP8501" s="30"/>
    </row>
    <row r="8502" spans="19:42">
      <c r="S8502" s="32"/>
      <c r="AP8502" s="30"/>
    </row>
    <row r="8503" spans="19:42">
      <c r="S8503" s="32"/>
      <c r="AP8503" s="30"/>
    </row>
    <row r="8504" spans="19:42">
      <c r="S8504" s="32"/>
      <c r="AP8504" s="30"/>
    </row>
    <row r="8505" spans="19:42">
      <c r="S8505" s="32"/>
      <c r="AP8505" s="30"/>
    </row>
    <row r="8506" spans="19:42">
      <c r="S8506" s="32"/>
      <c r="AP8506" s="30"/>
    </row>
    <row r="8507" spans="19:42">
      <c r="S8507" s="32"/>
      <c r="AP8507" s="30"/>
    </row>
    <row r="8508" spans="19:42">
      <c r="S8508" s="32"/>
      <c r="AP8508" s="30"/>
    </row>
    <row r="8509" spans="19:42">
      <c r="S8509" s="32"/>
      <c r="AP8509" s="30"/>
    </row>
    <row r="8510" spans="19:42">
      <c r="S8510" s="32"/>
      <c r="AP8510" s="30"/>
    </row>
    <row r="8511" spans="19:42">
      <c r="S8511" s="32"/>
      <c r="AP8511" s="30"/>
    </row>
    <row r="8512" spans="19:42">
      <c r="S8512" s="32"/>
      <c r="AP8512" s="30"/>
    </row>
    <row r="8513" spans="19:42">
      <c r="S8513" s="32"/>
      <c r="AP8513" s="30"/>
    </row>
    <row r="8514" spans="19:42">
      <c r="S8514" s="32"/>
      <c r="AP8514" s="30"/>
    </row>
    <row r="8515" spans="19:42">
      <c r="S8515" s="32"/>
      <c r="AP8515" s="30"/>
    </row>
    <row r="8516" spans="19:42">
      <c r="S8516" s="32"/>
      <c r="AP8516" s="30"/>
    </row>
    <row r="8517" spans="19:42">
      <c r="S8517" s="32"/>
      <c r="AP8517" s="30"/>
    </row>
    <row r="8518" spans="19:42">
      <c r="S8518" s="32"/>
      <c r="AP8518" s="30"/>
    </row>
    <row r="8519" spans="19:42">
      <c r="S8519" s="32"/>
      <c r="AP8519" s="30"/>
    </row>
    <row r="8520" spans="19:42">
      <c r="S8520" s="32"/>
      <c r="AP8520" s="30"/>
    </row>
    <row r="8521" spans="19:42">
      <c r="S8521" s="32"/>
      <c r="AP8521" s="30"/>
    </row>
    <row r="8522" spans="19:42">
      <c r="S8522" s="32"/>
      <c r="AP8522" s="30"/>
    </row>
    <row r="8523" spans="19:42">
      <c r="S8523" s="32"/>
      <c r="AP8523" s="30"/>
    </row>
    <row r="8524" spans="19:42">
      <c r="S8524" s="32"/>
      <c r="AP8524" s="30"/>
    </row>
    <row r="8525" spans="19:42">
      <c r="S8525" s="32"/>
      <c r="AP8525" s="30"/>
    </row>
    <row r="8526" spans="19:42">
      <c r="S8526" s="32"/>
      <c r="AP8526" s="30"/>
    </row>
    <row r="8527" spans="19:42">
      <c r="S8527" s="32"/>
      <c r="AP8527" s="30"/>
    </row>
    <row r="8528" spans="19:42">
      <c r="S8528" s="32"/>
      <c r="AP8528" s="30"/>
    </row>
    <row r="8529" spans="19:42">
      <c r="S8529" s="32"/>
      <c r="AP8529" s="30"/>
    </row>
    <row r="8530" spans="19:42">
      <c r="S8530" s="32"/>
      <c r="AP8530" s="30"/>
    </row>
    <row r="8531" spans="19:42">
      <c r="S8531" s="32"/>
      <c r="AP8531" s="30"/>
    </row>
    <row r="8532" spans="19:42">
      <c r="S8532" s="32"/>
      <c r="AP8532" s="30"/>
    </row>
    <row r="8533" spans="19:42">
      <c r="S8533" s="32"/>
      <c r="AP8533" s="30"/>
    </row>
    <row r="8534" spans="19:42">
      <c r="S8534" s="32"/>
      <c r="AP8534" s="30"/>
    </row>
    <row r="8535" spans="19:42">
      <c r="S8535" s="32"/>
      <c r="AP8535" s="30"/>
    </row>
    <row r="8536" spans="19:42">
      <c r="S8536" s="32"/>
      <c r="AP8536" s="30"/>
    </row>
    <row r="8537" spans="19:42">
      <c r="S8537" s="32"/>
      <c r="AP8537" s="30"/>
    </row>
    <row r="8538" spans="19:42">
      <c r="S8538" s="32"/>
      <c r="AP8538" s="30"/>
    </row>
    <row r="8539" spans="19:42">
      <c r="S8539" s="32"/>
      <c r="AP8539" s="30"/>
    </row>
    <row r="8540" spans="19:42">
      <c r="S8540" s="32"/>
      <c r="AP8540" s="30"/>
    </row>
    <row r="8541" spans="19:42">
      <c r="S8541" s="32"/>
      <c r="AP8541" s="30"/>
    </row>
    <row r="8542" spans="19:42">
      <c r="S8542" s="32"/>
      <c r="AP8542" s="30"/>
    </row>
    <row r="8543" spans="19:42">
      <c r="S8543" s="32"/>
      <c r="AP8543" s="30"/>
    </row>
    <row r="8544" spans="19:42">
      <c r="S8544" s="32"/>
      <c r="AP8544" s="30"/>
    </row>
    <row r="8545" spans="19:42">
      <c r="S8545" s="32"/>
      <c r="AP8545" s="30"/>
    </row>
    <row r="8546" spans="19:42">
      <c r="S8546" s="32"/>
      <c r="AP8546" s="30"/>
    </row>
    <row r="8547" spans="19:42">
      <c r="S8547" s="32"/>
      <c r="AP8547" s="30"/>
    </row>
    <row r="8548" spans="19:42">
      <c r="S8548" s="32"/>
      <c r="AP8548" s="30"/>
    </row>
    <row r="8549" spans="19:42">
      <c r="S8549" s="32"/>
      <c r="AP8549" s="30"/>
    </row>
    <row r="8550" spans="19:42">
      <c r="S8550" s="32"/>
      <c r="AP8550" s="30"/>
    </row>
    <row r="8551" spans="19:42">
      <c r="S8551" s="32"/>
      <c r="AP8551" s="30"/>
    </row>
    <row r="8552" spans="19:42">
      <c r="S8552" s="32"/>
      <c r="AP8552" s="30"/>
    </row>
    <row r="8553" spans="19:42">
      <c r="S8553" s="32"/>
      <c r="AP8553" s="30"/>
    </row>
    <row r="8554" spans="19:42">
      <c r="S8554" s="32"/>
      <c r="AP8554" s="30"/>
    </row>
    <row r="8555" spans="19:42">
      <c r="S8555" s="32"/>
      <c r="AP8555" s="30"/>
    </row>
    <row r="8556" spans="19:42">
      <c r="S8556" s="32"/>
      <c r="AP8556" s="30"/>
    </row>
    <row r="8557" spans="19:42">
      <c r="S8557" s="32"/>
      <c r="AP8557" s="30"/>
    </row>
    <row r="8558" spans="19:42">
      <c r="S8558" s="32"/>
      <c r="AP8558" s="30"/>
    </row>
    <row r="8559" spans="19:42">
      <c r="S8559" s="32"/>
      <c r="AP8559" s="30"/>
    </row>
    <row r="8560" spans="19:42">
      <c r="S8560" s="32"/>
      <c r="AP8560" s="30"/>
    </row>
    <row r="8561" spans="19:42">
      <c r="S8561" s="32"/>
      <c r="AP8561" s="30"/>
    </row>
    <row r="8562" spans="19:42">
      <c r="S8562" s="32"/>
      <c r="AP8562" s="30"/>
    </row>
    <row r="8563" spans="19:42">
      <c r="S8563" s="32"/>
      <c r="AP8563" s="30"/>
    </row>
    <row r="8564" spans="19:42">
      <c r="S8564" s="32"/>
      <c r="AP8564" s="30"/>
    </row>
    <row r="8565" spans="19:42">
      <c r="S8565" s="32"/>
      <c r="AP8565" s="30"/>
    </row>
    <row r="8566" spans="19:42">
      <c r="S8566" s="32"/>
      <c r="AP8566" s="30"/>
    </row>
    <row r="8567" spans="19:42">
      <c r="S8567" s="32"/>
      <c r="AP8567" s="30"/>
    </row>
    <row r="8568" spans="19:42">
      <c r="S8568" s="32"/>
      <c r="AP8568" s="30"/>
    </row>
    <row r="8569" spans="19:42">
      <c r="S8569" s="32"/>
      <c r="AP8569" s="30"/>
    </row>
    <row r="8570" spans="19:42">
      <c r="S8570" s="32"/>
      <c r="AP8570" s="30"/>
    </row>
    <row r="8571" spans="19:42">
      <c r="S8571" s="32"/>
      <c r="AP8571" s="30"/>
    </row>
    <row r="8572" spans="19:42">
      <c r="S8572" s="32"/>
      <c r="AP8572" s="30"/>
    </row>
    <row r="8573" spans="19:42">
      <c r="S8573" s="32"/>
      <c r="AP8573" s="30"/>
    </row>
    <row r="8574" spans="19:42">
      <c r="S8574" s="32"/>
      <c r="AP8574" s="30"/>
    </row>
    <row r="8575" spans="19:42">
      <c r="S8575" s="32"/>
      <c r="AP8575" s="30"/>
    </row>
    <row r="8576" spans="19:42">
      <c r="S8576" s="32"/>
      <c r="AP8576" s="30"/>
    </row>
    <row r="8577" spans="19:42">
      <c r="S8577" s="32"/>
      <c r="AP8577" s="30"/>
    </row>
    <row r="8578" spans="19:42">
      <c r="S8578" s="32"/>
      <c r="AP8578" s="30"/>
    </row>
    <row r="8579" spans="19:42">
      <c r="S8579" s="32"/>
      <c r="AP8579" s="30"/>
    </row>
    <row r="8580" spans="19:42">
      <c r="S8580" s="32"/>
      <c r="AP8580" s="30"/>
    </row>
    <row r="8581" spans="19:42">
      <c r="S8581" s="32"/>
      <c r="AP8581" s="30"/>
    </row>
    <row r="8582" spans="19:42">
      <c r="S8582" s="32"/>
      <c r="AP8582" s="30"/>
    </row>
    <row r="8583" spans="19:42">
      <c r="S8583" s="32"/>
      <c r="AP8583" s="30"/>
    </row>
    <row r="8584" spans="19:42">
      <c r="S8584" s="32"/>
      <c r="AP8584" s="30"/>
    </row>
    <row r="8585" spans="19:42">
      <c r="S8585" s="32"/>
      <c r="AP8585" s="30"/>
    </row>
    <row r="8586" spans="19:42">
      <c r="S8586" s="32"/>
      <c r="AP8586" s="30"/>
    </row>
    <row r="8587" spans="19:42">
      <c r="S8587" s="32"/>
      <c r="AP8587" s="30"/>
    </row>
    <row r="8588" spans="19:42">
      <c r="S8588" s="32"/>
      <c r="AP8588" s="30"/>
    </row>
    <row r="8589" spans="19:42">
      <c r="S8589" s="32"/>
      <c r="AP8589" s="30"/>
    </row>
    <row r="8590" spans="19:42">
      <c r="S8590" s="32"/>
      <c r="AP8590" s="30"/>
    </row>
    <row r="8591" spans="19:42">
      <c r="S8591" s="32"/>
      <c r="AP8591" s="30"/>
    </row>
    <row r="8592" spans="19:42">
      <c r="S8592" s="32"/>
      <c r="AP8592" s="30"/>
    </row>
    <row r="8593" spans="19:42">
      <c r="S8593" s="32"/>
      <c r="AP8593" s="30"/>
    </row>
    <row r="8594" spans="19:42">
      <c r="S8594" s="32"/>
      <c r="AP8594" s="30"/>
    </row>
    <row r="8595" spans="19:42">
      <c r="S8595" s="32"/>
      <c r="AP8595" s="30"/>
    </row>
    <row r="8596" spans="19:42">
      <c r="S8596" s="32"/>
      <c r="AP8596" s="30"/>
    </row>
    <row r="8597" spans="19:42">
      <c r="S8597" s="32"/>
      <c r="AP8597" s="30"/>
    </row>
    <row r="8598" spans="19:42">
      <c r="S8598" s="32"/>
      <c r="AP8598" s="30"/>
    </row>
    <row r="8599" spans="19:42">
      <c r="S8599" s="32"/>
      <c r="AP8599" s="30"/>
    </row>
    <row r="8600" spans="19:42">
      <c r="S8600" s="32"/>
      <c r="AP8600" s="30"/>
    </row>
    <row r="8601" spans="19:42">
      <c r="S8601" s="32"/>
      <c r="AP8601" s="30"/>
    </row>
    <row r="8602" spans="19:42">
      <c r="S8602" s="32"/>
      <c r="AP8602" s="30"/>
    </row>
    <row r="8603" spans="19:42">
      <c r="S8603" s="32"/>
      <c r="AP8603" s="30"/>
    </row>
    <row r="8604" spans="19:42">
      <c r="S8604" s="32"/>
      <c r="AP8604" s="30"/>
    </row>
    <row r="8605" spans="19:42">
      <c r="S8605" s="32"/>
      <c r="AP8605" s="30"/>
    </row>
    <row r="8606" spans="19:42">
      <c r="S8606" s="32"/>
      <c r="AP8606" s="30"/>
    </row>
    <row r="8607" spans="19:42">
      <c r="S8607" s="32"/>
      <c r="AP8607" s="30"/>
    </row>
    <row r="8608" spans="19:42">
      <c r="S8608" s="32"/>
      <c r="AP8608" s="30"/>
    </row>
    <row r="8609" spans="19:42">
      <c r="S8609" s="32"/>
      <c r="AP8609" s="30"/>
    </row>
    <row r="8610" spans="19:42">
      <c r="S8610" s="32"/>
      <c r="AP8610" s="30"/>
    </row>
    <row r="8611" spans="19:42">
      <c r="S8611" s="32"/>
      <c r="AP8611" s="30"/>
    </row>
    <row r="8612" spans="19:42">
      <c r="S8612" s="32"/>
      <c r="AP8612" s="30"/>
    </row>
    <row r="8613" spans="19:42">
      <c r="S8613" s="32"/>
      <c r="AP8613" s="30"/>
    </row>
    <row r="8614" spans="19:42">
      <c r="S8614" s="32"/>
      <c r="AP8614" s="30"/>
    </row>
    <row r="8615" spans="19:42">
      <c r="S8615" s="32"/>
      <c r="AP8615" s="30"/>
    </row>
    <row r="8616" spans="19:42">
      <c r="S8616" s="32"/>
      <c r="AP8616" s="30"/>
    </row>
    <row r="8617" spans="19:42">
      <c r="S8617" s="32"/>
      <c r="AP8617" s="30"/>
    </row>
    <row r="8618" spans="19:42">
      <c r="S8618" s="32"/>
      <c r="AP8618" s="30"/>
    </row>
    <row r="8619" spans="19:42">
      <c r="S8619" s="32"/>
      <c r="AP8619" s="30"/>
    </row>
    <row r="8620" spans="19:42">
      <c r="S8620" s="32"/>
      <c r="AP8620" s="30"/>
    </row>
    <row r="8621" spans="19:42">
      <c r="S8621" s="32"/>
      <c r="AP8621" s="30"/>
    </row>
    <row r="8622" spans="19:42">
      <c r="S8622" s="32"/>
      <c r="AP8622" s="30"/>
    </row>
    <row r="8623" spans="19:42">
      <c r="S8623" s="32"/>
      <c r="AP8623" s="30"/>
    </row>
    <row r="8624" spans="19:42">
      <c r="S8624" s="32"/>
      <c r="AP8624" s="30"/>
    </row>
    <row r="8625" spans="19:42">
      <c r="S8625" s="32"/>
      <c r="AP8625" s="30"/>
    </row>
    <row r="8626" spans="19:42">
      <c r="S8626" s="32"/>
      <c r="AP8626" s="30"/>
    </row>
    <row r="8627" spans="19:42">
      <c r="S8627" s="32"/>
      <c r="AP8627" s="30"/>
    </row>
    <row r="8628" spans="19:42">
      <c r="S8628" s="32"/>
      <c r="AP8628" s="30"/>
    </row>
    <row r="8629" spans="19:42">
      <c r="S8629" s="32"/>
      <c r="AP8629" s="30"/>
    </row>
    <row r="8630" spans="19:42">
      <c r="S8630" s="32"/>
      <c r="AP8630" s="30"/>
    </row>
    <row r="8631" spans="19:42">
      <c r="S8631" s="32"/>
      <c r="AP8631" s="30"/>
    </row>
    <row r="8632" spans="19:42">
      <c r="S8632" s="32"/>
      <c r="AP8632" s="30"/>
    </row>
    <row r="8633" spans="19:42">
      <c r="S8633" s="32"/>
      <c r="AP8633" s="30"/>
    </row>
    <row r="8634" spans="19:42">
      <c r="S8634" s="32"/>
      <c r="AP8634" s="30"/>
    </row>
    <row r="8635" spans="19:42">
      <c r="S8635" s="32"/>
      <c r="AP8635" s="30"/>
    </row>
    <row r="8636" spans="19:42">
      <c r="S8636" s="32"/>
      <c r="AP8636" s="30"/>
    </row>
    <row r="8637" spans="19:42">
      <c r="S8637" s="32"/>
      <c r="AP8637" s="30"/>
    </row>
    <row r="8638" spans="19:42">
      <c r="S8638" s="32"/>
      <c r="AP8638" s="30"/>
    </row>
    <row r="8639" spans="19:42">
      <c r="S8639" s="32"/>
      <c r="AP8639" s="30"/>
    </row>
    <row r="8640" spans="19:42">
      <c r="S8640" s="32"/>
      <c r="AP8640" s="30"/>
    </row>
    <row r="8641" spans="19:42">
      <c r="S8641" s="32"/>
      <c r="AP8641" s="30"/>
    </row>
    <row r="8642" spans="19:42">
      <c r="S8642" s="32"/>
      <c r="AP8642" s="30"/>
    </row>
    <row r="8643" spans="19:42">
      <c r="S8643" s="32"/>
      <c r="AP8643" s="30"/>
    </row>
    <row r="8644" spans="19:42">
      <c r="S8644" s="32"/>
      <c r="AP8644" s="30"/>
    </row>
    <row r="8645" spans="19:42">
      <c r="S8645" s="32"/>
      <c r="AP8645" s="30"/>
    </row>
    <row r="8646" spans="19:42">
      <c r="S8646" s="32"/>
      <c r="AP8646" s="30"/>
    </row>
    <row r="8647" spans="19:42">
      <c r="S8647" s="32"/>
      <c r="AP8647" s="30"/>
    </row>
    <row r="8648" spans="19:42">
      <c r="S8648" s="32"/>
      <c r="AP8648" s="30"/>
    </row>
    <row r="8649" spans="19:42">
      <c r="S8649" s="32"/>
      <c r="AP8649" s="30"/>
    </row>
    <row r="8650" spans="19:42">
      <c r="S8650" s="32"/>
      <c r="AP8650" s="30"/>
    </row>
    <row r="8651" spans="19:42">
      <c r="S8651" s="32"/>
      <c r="AP8651" s="30"/>
    </row>
    <row r="8652" spans="19:42">
      <c r="S8652" s="32"/>
      <c r="AP8652" s="30"/>
    </row>
    <row r="8653" spans="19:42">
      <c r="S8653" s="32"/>
      <c r="AP8653" s="30"/>
    </row>
    <row r="8654" spans="19:42">
      <c r="S8654" s="32"/>
      <c r="AP8654" s="30"/>
    </row>
    <row r="8655" spans="19:42">
      <c r="S8655" s="32"/>
      <c r="AP8655" s="30"/>
    </row>
    <row r="8656" spans="19:42">
      <c r="S8656" s="32"/>
      <c r="AP8656" s="30"/>
    </row>
    <row r="8657" spans="19:42">
      <c r="S8657" s="32"/>
      <c r="AP8657" s="30"/>
    </row>
    <row r="8658" spans="19:42">
      <c r="S8658" s="32"/>
      <c r="AP8658" s="30"/>
    </row>
    <row r="8659" spans="19:42">
      <c r="S8659" s="32"/>
      <c r="AP8659" s="30"/>
    </row>
    <row r="8660" spans="19:42">
      <c r="S8660" s="32"/>
      <c r="AP8660" s="30"/>
    </row>
    <row r="8661" spans="19:42">
      <c r="S8661" s="32"/>
      <c r="AP8661" s="30"/>
    </row>
    <row r="8662" spans="19:42">
      <c r="S8662" s="32"/>
      <c r="AP8662" s="30"/>
    </row>
    <row r="8663" spans="19:42">
      <c r="S8663" s="32"/>
      <c r="AP8663" s="30"/>
    </row>
    <row r="8664" spans="19:42">
      <c r="S8664" s="32"/>
      <c r="AP8664" s="30"/>
    </row>
    <row r="8665" spans="19:42">
      <c r="S8665" s="32"/>
      <c r="AP8665" s="30"/>
    </row>
    <row r="8666" spans="19:42">
      <c r="S8666" s="32"/>
      <c r="AP8666" s="30"/>
    </row>
    <row r="8667" spans="19:42">
      <c r="S8667" s="32"/>
      <c r="AP8667" s="30"/>
    </row>
    <row r="8668" spans="19:42">
      <c r="S8668" s="32"/>
      <c r="AP8668" s="30"/>
    </row>
    <row r="8669" spans="19:42">
      <c r="S8669" s="32"/>
      <c r="AP8669" s="30"/>
    </row>
    <row r="8670" spans="19:42">
      <c r="S8670" s="32"/>
      <c r="AP8670" s="30"/>
    </row>
    <row r="8671" spans="19:42">
      <c r="S8671" s="32"/>
      <c r="AP8671" s="30"/>
    </row>
    <row r="8672" spans="19:42">
      <c r="S8672" s="32"/>
      <c r="AP8672" s="30"/>
    </row>
    <row r="8673" spans="19:42">
      <c r="S8673" s="32"/>
      <c r="AP8673" s="30"/>
    </row>
    <row r="8674" spans="19:42">
      <c r="S8674" s="32"/>
      <c r="AP8674" s="30"/>
    </row>
    <row r="8675" spans="19:42">
      <c r="S8675" s="32"/>
      <c r="AP8675" s="30"/>
    </row>
    <row r="8676" spans="19:42">
      <c r="S8676" s="32"/>
      <c r="AP8676" s="30"/>
    </row>
    <row r="8677" spans="19:42">
      <c r="S8677" s="32"/>
      <c r="AP8677" s="30"/>
    </row>
    <row r="8678" spans="19:42">
      <c r="S8678" s="32"/>
      <c r="AP8678" s="30"/>
    </row>
    <row r="8679" spans="19:42">
      <c r="S8679" s="32"/>
      <c r="AP8679" s="30"/>
    </row>
    <row r="8680" spans="19:42">
      <c r="S8680" s="32"/>
      <c r="AP8680" s="30"/>
    </row>
    <row r="8681" spans="19:42">
      <c r="S8681" s="32"/>
      <c r="AP8681" s="30"/>
    </row>
    <row r="8682" spans="19:42">
      <c r="S8682" s="32"/>
      <c r="AP8682" s="30"/>
    </row>
    <row r="8683" spans="19:42">
      <c r="S8683" s="32"/>
      <c r="AP8683" s="30"/>
    </row>
    <row r="8684" spans="19:42">
      <c r="S8684" s="32"/>
      <c r="AP8684" s="30"/>
    </row>
    <row r="8685" spans="19:42">
      <c r="S8685" s="32"/>
      <c r="AP8685" s="30"/>
    </row>
    <row r="8686" spans="19:42">
      <c r="S8686" s="32"/>
      <c r="AP8686" s="30"/>
    </row>
    <row r="8687" spans="19:42">
      <c r="S8687" s="32"/>
      <c r="AP8687" s="30"/>
    </row>
    <row r="8688" spans="19:42">
      <c r="S8688" s="32"/>
      <c r="AP8688" s="30"/>
    </row>
    <row r="8689" spans="19:42">
      <c r="S8689" s="32"/>
      <c r="AP8689" s="30"/>
    </row>
    <row r="8690" spans="19:42">
      <c r="S8690" s="32"/>
      <c r="AP8690" s="30"/>
    </row>
    <row r="8691" spans="19:42">
      <c r="S8691" s="32"/>
      <c r="AP8691" s="30"/>
    </row>
    <row r="8692" spans="19:42">
      <c r="S8692" s="32"/>
      <c r="AP8692" s="30"/>
    </row>
    <row r="8693" spans="19:42">
      <c r="S8693" s="32"/>
      <c r="AP8693" s="30"/>
    </row>
    <row r="8694" spans="19:42">
      <c r="S8694" s="32"/>
      <c r="AP8694" s="30"/>
    </row>
    <row r="8695" spans="19:42">
      <c r="S8695" s="32"/>
      <c r="AP8695" s="30"/>
    </row>
    <row r="8696" spans="19:42">
      <c r="S8696" s="32"/>
      <c r="AP8696" s="30"/>
    </row>
    <row r="8697" spans="19:42">
      <c r="S8697" s="32"/>
      <c r="AP8697" s="30"/>
    </row>
    <row r="8698" spans="19:42">
      <c r="S8698" s="32"/>
      <c r="AP8698" s="30"/>
    </row>
    <row r="8699" spans="19:42">
      <c r="S8699" s="32"/>
      <c r="AP8699" s="30"/>
    </row>
    <row r="8700" spans="19:42">
      <c r="S8700" s="32"/>
      <c r="AP8700" s="30"/>
    </row>
    <row r="8701" spans="19:42">
      <c r="S8701" s="32"/>
      <c r="AP8701" s="30"/>
    </row>
    <row r="8702" spans="19:42">
      <c r="S8702" s="32"/>
      <c r="AP8702" s="30"/>
    </row>
    <row r="8703" spans="19:42">
      <c r="S8703" s="32"/>
      <c r="AP8703" s="30"/>
    </row>
    <row r="8704" spans="19:42">
      <c r="S8704" s="32"/>
      <c r="AP8704" s="30"/>
    </row>
    <row r="8705" spans="19:42">
      <c r="S8705" s="32"/>
      <c r="AP8705" s="30"/>
    </row>
    <row r="8706" spans="19:42">
      <c r="S8706" s="32"/>
      <c r="AP8706" s="30"/>
    </row>
    <row r="8707" spans="19:42">
      <c r="S8707" s="32"/>
      <c r="AP8707" s="30"/>
    </row>
    <row r="8708" spans="19:42">
      <c r="S8708" s="32"/>
      <c r="AP8708" s="30"/>
    </row>
    <row r="8709" spans="19:42">
      <c r="S8709" s="32"/>
      <c r="AP8709" s="30"/>
    </row>
    <row r="8710" spans="19:42">
      <c r="S8710" s="32"/>
      <c r="AP8710" s="30"/>
    </row>
    <row r="8711" spans="19:42">
      <c r="S8711" s="32"/>
      <c r="AP8711" s="30"/>
    </row>
    <row r="8712" spans="19:42">
      <c r="S8712" s="32"/>
      <c r="AP8712" s="30"/>
    </row>
    <row r="8713" spans="19:42">
      <c r="S8713" s="32"/>
      <c r="AP8713" s="30"/>
    </row>
    <row r="8714" spans="19:42">
      <c r="S8714" s="32"/>
      <c r="AP8714" s="30"/>
    </row>
    <row r="8715" spans="19:42">
      <c r="S8715" s="32"/>
      <c r="AP8715" s="30"/>
    </row>
    <row r="8716" spans="19:42">
      <c r="S8716" s="32"/>
      <c r="AP8716" s="30"/>
    </row>
    <row r="8717" spans="19:42">
      <c r="S8717" s="32"/>
      <c r="AP8717" s="30"/>
    </row>
    <row r="8718" spans="19:42">
      <c r="S8718" s="32"/>
      <c r="AP8718" s="30"/>
    </row>
    <row r="8719" spans="19:42">
      <c r="S8719" s="32"/>
      <c r="AP8719" s="30"/>
    </row>
    <row r="8720" spans="19:42">
      <c r="S8720" s="32"/>
      <c r="AP8720" s="30"/>
    </row>
    <row r="8721" spans="19:42">
      <c r="S8721" s="32"/>
      <c r="AP8721" s="30"/>
    </row>
    <row r="8722" spans="19:42">
      <c r="S8722" s="32"/>
      <c r="AP8722" s="30"/>
    </row>
    <row r="8723" spans="19:42">
      <c r="S8723" s="32"/>
      <c r="AP8723" s="30"/>
    </row>
    <row r="8724" spans="19:42">
      <c r="S8724" s="32"/>
      <c r="AP8724" s="30"/>
    </row>
    <row r="8725" spans="19:42">
      <c r="S8725" s="32"/>
      <c r="AP8725" s="30"/>
    </row>
    <row r="8726" spans="19:42">
      <c r="S8726" s="32"/>
      <c r="AP8726" s="30"/>
    </row>
    <row r="8727" spans="19:42">
      <c r="S8727" s="32"/>
      <c r="AP8727" s="30"/>
    </row>
    <row r="8728" spans="19:42">
      <c r="S8728" s="32"/>
      <c r="AP8728" s="30"/>
    </row>
    <row r="8729" spans="19:42">
      <c r="S8729" s="32"/>
      <c r="AP8729" s="30"/>
    </row>
    <row r="8730" spans="19:42">
      <c r="S8730" s="32"/>
      <c r="AP8730" s="30"/>
    </row>
    <row r="8731" spans="19:42">
      <c r="S8731" s="32"/>
      <c r="AP8731" s="30"/>
    </row>
    <row r="8732" spans="19:42">
      <c r="S8732" s="32"/>
      <c r="AP8732" s="30"/>
    </row>
    <row r="8733" spans="19:42">
      <c r="S8733" s="32"/>
      <c r="AP8733" s="30"/>
    </row>
    <row r="8734" spans="19:42">
      <c r="S8734" s="32"/>
      <c r="AP8734" s="30"/>
    </row>
    <row r="8735" spans="19:42">
      <c r="S8735" s="32"/>
      <c r="AP8735" s="30"/>
    </row>
    <row r="8736" spans="19:42">
      <c r="S8736" s="32"/>
      <c r="AP8736" s="30"/>
    </row>
    <row r="8737" spans="19:42">
      <c r="S8737" s="32"/>
      <c r="AP8737" s="30"/>
    </row>
    <row r="8738" spans="19:42">
      <c r="S8738" s="32"/>
      <c r="AP8738" s="30"/>
    </row>
    <row r="8739" spans="19:42">
      <c r="S8739" s="32"/>
      <c r="AP8739" s="30"/>
    </row>
    <row r="8740" spans="19:42">
      <c r="S8740" s="32"/>
      <c r="AP8740" s="30"/>
    </row>
    <row r="8741" spans="19:42">
      <c r="S8741" s="32"/>
      <c r="AP8741" s="30"/>
    </row>
    <row r="8742" spans="19:42">
      <c r="S8742" s="32"/>
      <c r="AP8742" s="30"/>
    </row>
    <row r="8743" spans="19:42">
      <c r="S8743" s="32"/>
      <c r="AP8743" s="30"/>
    </row>
    <row r="8744" spans="19:42">
      <c r="S8744" s="32"/>
      <c r="AP8744" s="30"/>
    </row>
    <row r="8745" spans="19:42">
      <c r="S8745" s="32"/>
      <c r="AP8745" s="30"/>
    </row>
    <row r="8746" spans="19:42">
      <c r="S8746" s="32"/>
      <c r="AP8746" s="30"/>
    </row>
    <row r="8747" spans="19:42">
      <c r="S8747" s="32"/>
      <c r="AP8747" s="30"/>
    </row>
    <row r="8748" spans="19:42">
      <c r="S8748" s="32"/>
      <c r="AP8748" s="30"/>
    </row>
    <row r="8749" spans="19:42">
      <c r="S8749" s="32"/>
      <c r="AP8749" s="30"/>
    </row>
    <row r="8750" spans="19:42">
      <c r="S8750" s="32"/>
      <c r="AP8750" s="30"/>
    </row>
    <row r="8751" spans="19:42">
      <c r="S8751" s="32"/>
      <c r="AP8751" s="30"/>
    </row>
    <row r="8752" spans="19:42">
      <c r="S8752" s="32"/>
      <c r="AP8752" s="30"/>
    </row>
    <row r="8753" spans="19:42">
      <c r="S8753" s="32"/>
      <c r="AP8753" s="30"/>
    </row>
    <row r="8754" spans="19:42">
      <c r="S8754" s="32"/>
      <c r="AP8754" s="30"/>
    </row>
    <row r="8755" spans="19:42">
      <c r="S8755" s="32"/>
      <c r="AP8755" s="30"/>
    </row>
    <row r="8756" spans="19:42">
      <c r="S8756" s="32"/>
      <c r="AP8756" s="30"/>
    </row>
    <row r="8757" spans="19:42">
      <c r="S8757" s="32"/>
      <c r="AP8757" s="30"/>
    </row>
    <row r="8758" spans="19:42">
      <c r="S8758" s="32"/>
      <c r="AP8758" s="30"/>
    </row>
    <row r="8759" spans="19:42">
      <c r="S8759" s="32"/>
      <c r="AP8759" s="30"/>
    </row>
    <row r="8760" spans="19:42">
      <c r="S8760" s="32"/>
      <c r="AP8760" s="30"/>
    </row>
    <row r="8761" spans="19:42">
      <c r="S8761" s="32"/>
      <c r="AP8761" s="30"/>
    </row>
    <row r="8762" spans="19:42">
      <c r="S8762" s="32"/>
      <c r="AP8762" s="30"/>
    </row>
    <row r="8763" spans="19:42">
      <c r="S8763" s="32"/>
      <c r="AP8763" s="30"/>
    </row>
    <row r="8764" spans="19:42">
      <c r="S8764" s="32"/>
      <c r="AP8764" s="30"/>
    </row>
    <row r="8765" spans="19:42">
      <c r="S8765" s="32"/>
      <c r="AP8765" s="30"/>
    </row>
    <row r="8766" spans="19:42">
      <c r="S8766" s="32"/>
      <c r="AP8766" s="30"/>
    </row>
    <row r="8767" spans="19:42">
      <c r="S8767" s="32"/>
      <c r="AP8767" s="30"/>
    </row>
    <row r="8768" spans="19:42">
      <c r="S8768" s="32"/>
      <c r="AP8768" s="30"/>
    </row>
    <row r="8769" spans="19:42">
      <c r="S8769" s="32"/>
      <c r="AP8769" s="30"/>
    </row>
    <row r="8770" spans="19:42">
      <c r="S8770" s="32"/>
      <c r="AP8770" s="30"/>
    </row>
    <row r="8771" spans="19:42">
      <c r="S8771" s="32"/>
      <c r="AP8771" s="30"/>
    </row>
    <row r="8772" spans="19:42">
      <c r="S8772" s="32"/>
      <c r="AP8772" s="30"/>
    </row>
    <row r="8773" spans="19:42">
      <c r="S8773" s="32"/>
      <c r="AP8773" s="30"/>
    </row>
    <row r="8774" spans="19:42">
      <c r="S8774" s="32"/>
      <c r="AP8774" s="30"/>
    </row>
    <row r="8775" spans="19:42">
      <c r="S8775" s="32"/>
      <c r="AP8775" s="30"/>
    </row>
    <row r="8776" spans="19:42">
      <c r="S8776" s="32"/>
      <c r="AP8776" s="30"/>
    </row>
    <row r="8777" spans="19:42">
      <c r="S8777" s="32"/>
      <c r="AP8777" s="30"/>
    </row>
    <row r="8778" spans="19:42">
      <c r="S8778" s="32"/>
      <c r="AP8778" s="30"/>
    </row>
    <row r="8779" spans="19:42">
      <c r="S8779" s="32"/>
      <c r="AP8779" s="30"/>
    </row>
    <row r="8780" spans="19:42">
      <c r="S8780" s="32"/>
      <c r="AP8780" s="30"/>
    </row>
    <row r="8781" spans="19:42">
      <c r="S8781" s="32"/>
      <c r="AP8781" s="30"/>
    </row>
    <row r="8782" spans="19:42">
      <c r="S8782" s="32"/>
      <c r="AP8782" s="30"/>
    </row>
    <row r="8783" spans="19:42">
      <c r="S8783" s="32"/>
      <c r="AP8783" s="30"/>
    </row>
    <row r="8784" spans="19:42">
      <c r="S8784" s="32"/>
      <c r="AP8784" s="30"/>
    </row>
    <row r="8785" spans="19:42">
      <c r="S8785" s="32"/>
      <c r="AP8785" s="30"/>
    </row>
    <row r="8786" spans="19:42">
      <c r="S8786" s="32"/>
      <c r="AP8786" s="30"/>
    </row>
    <row r="8787" spans="19:42">
      <c r="S8787" s="32"/>
      <c r="AP8787" s="30"/>
    </row>
    <row r="8788" spans="19:42">
      <c r="S8788" s="32"/>
      <c r="AP8788" s="30"/>
    </row>
    <row r="8789" spans="19:42">
      <c r="S8789" s="32"/>
      <c r="AP8789" s="30"/>
    </row>
    <row r="8790" spans="19:42">
      <c r="S8790" s="32"/>
      <c r="AP8790" s="30"/>
    </row>
    <row r="8791" spans="19:42">
      <c r="S8791" s="32"/>
      <c r="AP8791" s="30"/>
    </row>
    <row r="8792" spans="19:42">
      <c r="S8792" s="32"/>
      <c r="AP8792" s="30"/>
    </row>
    <row r="8793" spans="19:42">
      <c r="S8793" s="32"/>
      <c r="AP8793" s="30"/>
    </row>
    <row r="8794" spans="19:42">
      <c r="S8794" s="32"/>
      <c r="AP8794" s="30"/>
    </row>
    <row r="8795" spans="19:42">
      <c r="S8795" s="32"/>
      <c r="AP8795" s="30"/>
    </row>
    <row r="8796" spans="19:42">
      <c r="S8796" s="32"/>
      <c r="AP8796" s="30"/>
    </row>
    <row r="8797" spans="19:42">
      <c r="S8797" s="32"/>
      <c r="AP8797" s="30"/>
    </row>
    <row r="8798" spans="19:42">
      <c r="S8798" s="32"/>
      <c r="AP8798" s="30"/>
    </row>
    <row r="8799" spans="19:42">
      <c r="S8799" s="32"/>
      <c r="AP8799" s="30"/>
    </row>
    <row r="8800" spans="19:42">
      <c r="S8800" s="32"/>
      <c r="AP8800" s="30"/>
    </row>
    <row r="8801" spans="19:42">
      <c r="S8801" s="32"/>
      <c r="AP8801" s="30"/>
    </row>
    <row r="8802" spans="19:42">
      <c r="S8802" s="32"/>
      <c r="AP8802" s="30"/>
    </row>
    <row r="8803" spans="19:42">
      <c r="S8803" s="32"/>
      <c r="AP8803" s="30"/>
    </row>
    <row r="8804" spans="19:42">
      <c r="S8804" s="32"/>
      <c r="AP8804" s="30"/>
    </row>
    <row r="8805" spans="19:42">
      <c r="S8805" s="32"/>
      <c r="AP8805" s="30"/>
    </row>
    <row r="8806" spans="19:42">
      <c r="S8806" s="32"/>
      <c r="AP8806" s="30"/>
    </row>
    <row r="8807" spans="19:42">
      <c r="S8807" s="32"/>
      <c r="AP8807" s="30"/>
    </row>
    <row r="8808" spans="19:42">
      <c r="S8808" s="32"/>
      <c r="AP8808" s="30"/>
    </row>
    <row r="8809" spans="19:42">
      <c r="S8809" s="32"/>
      <c r="AP8809" s="30"/>
    </row>
    <row r="8810" spans="19:42">
      <c r="S8810" s="32"/>
      <c r="AP8810" s="30"/>
    </row>
    <row r="8811" spans="19:42">
      <c r="S8811" s="32"/>
      <c r="AP8811" s="30"/>
    </row>
    <row r="8812" spans="19:42">
      <c r="S8812" s="32"/>
      <c r="AP8812" s="30"/>
    </row>
    <row r="8813" spans="19:42">
      <c r="S8813" s="32"/>
      <c r="AP8813" s="30"/>
    </row>
    <row r="8814" spans="19:42">
      <c r="S8814" s="32"/>
      <c r="AP8814" s="30"/>
    </row>
    <row r="8815" spans="19:42">
      <c r="S8815" s="32"/>
      <c r="AP8815" s="30"/>
    </row>
    <row r="8816" spans="19:42">
      <c r="S8816" s="32"/>
      <c r="AP8816" s="30"/>
    </row>
    <row r="8817" spans="19:42">
      <c r="S8817" s="32"/>
      <c r="AP8817" s="30"/>
    </row>
    <row r="8818" spans="19:42">
      <c r="S8818" s="32"/>
      <c r="AP8818" s="30"/>
    </row>
    <row r="8819" spans="19:42">
      <c r="S8819" s="32"/>
      <c r="AP8819" s="30"/>
    </row>
    <row r="8820" spans="19:42">
      <c r="S8820" s="32"/>
      <c r="AP8820" s="30"/>
    </row>
    <row r="8821" spans="19:42">
      <c r="S8821" s="32"/>
      <c r="AP8821" s="30"/>
    </row>
    <row r="8822" spans="19:42">
      <c r="S8822" s="32"/>
      <c r="AP8822" s="30"/>
    </row>
    <row r="8823" spans="19:42">
      <c r="S8823" s="32"/>
      <c r="AP8823" s="30"/>
    </row>
    <row r="8824" spans="19:42">
      <c r="S8824" s="32"/>
      <c r="AP8824" s="30"/>
    </row>
    <row r="8825" spans="19:42">
      <c r="S8825" s="32"/>
      <c r="AP8825" s="30"/>
    </row>
    <row r="8826" spans="19:42">
      <c r="S8826" s="32"/>
      <c r="AP8826" s="30"/>
    </row>
    <row r="8827" spans="19:42">
      <c r="S8827" s="32"/>
      <c r="AP8827" s="30"/>
    </row>
    <row r="8828" spans="19:42">
      <c r="S8828" s="32"/>
      <c r="AP8828" s="30"/>
    </row>
    <row r="8829" spans="19:42">
      <c r="S8829" s="32"/>
      <c r="AP8829" s="30"/>
    </row>
    <row r="8830" spans="19:42">
      <c r="S8830" s="32"/>
      <c r="AP8830" s="30"/>
    </row>
    <row r="8831" spans="19:42">
      <c r="S8831" s="32"/>
      <c r="AP8831" s="30"/>
    </row>
    <row r="8832" spans="19:42">
      <c r="S8832" s="32"/>
      <c r="AP8832" s="30"/>
    </row>
    <row r="8833" spans="19:42">
      <c r="S8833" s="32"/>
      <c r="AP8833" s="30"/>
    </row>
    <row r="8834" spans="19:42">
      <c r="S8834" s="32"/>
      <c r="AP8834" s="30"/>
    </row>
    <row r="8835" spans="19:42">
      <c r="S8835" s="32"/>
      <c r="AP8835" s="30"/>
    </row>
    <row r="8836" spans="19:42">
      <c r="S8836" s="32"/>
      <c r="AP8836" s="30"/>
    </row>
    <row r="8837" spans="19:42">
      <c r="S8837" s="32"/>
      <c r="AP8837" s="30"/>
    </row>
    <row r="8838" spans="19:42">
      <c r="S8838" s="32"/>
      <c r="AP8838" s="30"/>
    </row>
    <row r="8839" spans="19:42">
      <c r="S8839" s="32"/>
      <c r="AP8839" s="30"/>
    </row>
    <row r="8840" spans="19:42">
      <c r="S8840" s="32"/>
      <c r="AP8840" s="30"/>
    </row>
    <row r="8841" spans="19:42">
      <c r="S8841" s="32"/>
      <c r="AP8841" s="30"/>
    </row>
    <row r="8842" spans="19:42">
      <c r="S8842" s="32"/>
      <c r="AP8842" s="30"/>
    </row>
    <row r="8843" spans="19:42">
      <c r="S8843" s="32"/>
      <c r="AP8843" s="30"/>
    </row>
    <row r="8844" spans="19:42">
      <c r="S8844" s="32"/>
      <c r="AP8844" s="30"/>
    </row>
    <row r="8845" spans="19:42">
      <c r="S8845" s="32"/>
      <c r="AP8845" s="30"/>
    </row>
    <row r="8846" spans="19:42">
      <c r="S8846" s="32"/>
      <c r="AP8846" s="30"/>
    </row>
    <row r="8847" spans="19:42">
      <c r="S8847" s="32"/>
      <c r="AP8847" s="30"/>
    </row>
    <row r="8848" spans="19:42">
      <c r="S8848" s="32"/>
      <c r="AP8848" s="30"/>
    </row>
    <row r="8849" spans="19:42">
      <c r="S8849" s="32"/>
      <c r="AP8849" s="30"/>
    </row>
    <row r="8850" spans="19:42">
      <c r="S8850" s="32"/>
      <c r="AP8850" s="30"/>
    </row>
    <row r="8851" spans="19:42">
      <c r="S8851" s="32"/>
      <c r="AP8851" s="30"/>
    </row>
    <row r="8852" spans="19:42">
      <c r="S8852" s="32"/>
      <c r="AP8852" s="30"/>
    </row>
    <row r="8853" spans="19:42">
      <c r="S8853" s="32"/>
      <c r="AP8853" s="30"/>
    </row>
    <row r="8854" spans="19:42">
      <c r="S8854" s="32"/>
      <c r="AP8854" s="30"/>
    </row>
    <row r="8855" spans="19:42">
      <c r="S8855" s="32"/>
      <c r="AP8855" s="30"/>
    </row>
    <row r="8856" spans="19:42">
      <c r="S8856" s="32"/>
      <c r="AP8856" s="30"/>
    </row>
    <row r="8857" spans="19:42">
      <c r="S8857" s="32"/>
      <c r="AP8857" s="30"/>
    </row>
    <row r="8858" spans="19:42">
      <c r="S8858" s="32"/>
      <c r="AP8858" s="30"/>
    </row>
    <row r="8859" spans="19:42">
      <c r="S8859" s="32"/>
      <c r="AP8859" s="30"/>
    </row>
    <row r="8860" spans="19:42">
      <c r="S8860" s="32"/>
      <c r="AP8860" s="30"/>
    </row>
    <row r="8861" spans="19:42">
      <c r="S8861" s="32"/>
      <c r="AP8861" s="30"/>
    </row>
    <row r="8862" spans="19:42">
      <c r="S8862" s="32"/>
      <c r="AP8862" s="30"/>
    </row>
    <row r="8863" spans="19:42">
      <c r="S8863" s="32"/>
      <c r="AP8863" s="30"/>
    </row>
    <row r="8864" spans="19:42">
      <c r="S8864" s="32"/>
      <c r="AP8864" s="30"/>
    </row>
    <row r="8865" spans="19:42">
      <c r="S8865" s="32"/>
      <c r="AP8865" s="30"/>
    </row>
    <row r="8866" spans="19:42">
      <c r="S8866" s="32"/>
      <c r="AP8866" s="30"/>
    </row>
    <row r="8867" spans="19:42">
      <c r="S8867" s="32"/>
      <c r="AP8867" s="30"/>
    </row>
    <row r="8868" spans="19:42">
      <c r="S8868" s="32"/>
      <c r="AP8868" s="30"/>
    </row>
    <row r="8869" spans="19:42">
      <c r="S8869" s="32"/>
      <c r="AP8869" s="30"/>
    </row>
    <row r="8870" spans="19:42">
      <c r="S8870" s="32"/>
      <c r="AP8870" s="30"/>
    </row>
    <row r="8871" spans="19:42">
      <c r="S8871" s="32"/>
      <c r="AP8871" s="30"/>
    </row>
    <row r="8872" spans="19:42">
      <c r="S8872" s="32"/>
      <c r="AP8872" s="30"/>
    </row>
    <row r="8873" spans="19:42">
      <c r="S8873" s="32"/>
      <c r="AP8873" s="30"/>
    </row>
    <row r="8874" spans="19:42">
      <c r="S8874" s="32"/>
      <c r="AP8874" s="30"/>
    </row>
    <row r="8875" spans="19:42">
      <c r="S8875" s="32"/>
      <c r="AP8875" s="30"/>
    </row>
    <row r="8876" spans="19:42">
      <c r="S8876" s="32"/>
      <c r="AP8876" s="30"/>
    </row>
    <row r="8877" spans="19:42">
      <c r="S8877" s="32"/>
      <c r="AP8877" s="30"/>
    </row>
    <row r="8878" spans="19:42">
      <c r="S8878" s="32"/>
      <c r="AP8878" s="30"/>
    </row>
    <row r="8879" spans="19:42">
      <c r="S8879" s="32"/>
      <c r="AP8879" s="30"/>
    </row>
    <row r="8880" spans="19:42">
      <c r="S8880" s="32"/>
      <c r="AP8880" s="30"/>
    </row>
    <row r="8881" spans="19:42">
      <c r="S8881" s="32"/>
      <c r="AP8881" s="30"/>
    </row>
    <row r="8882" spans="19:42">
      <c r="S8882" s="32"/>
      <c r="AP8882" s="30"/>
    </row>
    <row r="8883" spans="19:42">
      <c r="S8883" s="32"/>
      <c r="AP8883" s="30"/>
    </row>
    <row r="8884" spans="19:42">
      <c r="S8884" s="32"/>
      <c r="AP8884" s="30"/>
    </row>
    <row r="8885" spans="19:42">
      <c r="S8885" s="32"/>
      <c r="AP8885" s="30"/>
    </row>
    <row r="8886" spans="19:42">
      <c r="S8886" s="32"/>
      <c r="AP8886" s="30"/>
    </row>
    <row r="8887" spans="19:42">
      <c r="S8887" s="32"/>
      <c r="AP8887" s="30"/>
    </row>
    <row r="8888" spans="19:42">
      <c r="S8888" s="32"/>
      <c r="AP8888" s="30"/>
    </row>
    <row r="8889" spans="19:42">
      <c r="S8889" s="32"/>
      <c r="AP8889" s="30"/>
    </row>
    <row r="8890" spans="19:42">
      <c r="S8890" s="32"/>
      <c r="AP8890" s="30"/>
    </row>
    <row r="8891" spans="19:42">
      <c r="S8891" s="32"/>
      <c r="AP8891" s="30"/>
    </row>
    <row r="8892" spans="19:42">
      <c r="S8892" s="32"/>
      <c r="AP8892" s="30"/>
    </row>
    <row r="8893" spans="19:42">
      <c r="S8893" s="32"/>
      <c r="AP8893" s="30"/>
    </row>
    <row r="8894" spans="19:42">
      <c r="S8894" s="32"/>
      <c r="AP8894" s="30"/>
    </row>
    <row r="8895" spans="19:42">
      <c r="S8895" s="32"/>
      <c r="AP8895" s="30"/>
    </row>
    <row r="8896" spans="19:42">
      <c r="S8896" s="32"/>
      <c r="AP8896" s="30"/>
    </row>
    <row r="8897" spans="19:42">
      <c r="S8897" s="32"/>
      <c r="AP8897" s="30"/>
    </row>
    <row r="8898" spans="19:42">
      <c r="S8898" s="32"/>
      <c r="AP8898" s="30"/>
    </row>
    <row r="8899" spans="19:42">
      <c r="S8899" s="32"/>
      <c r="AP8899" s="30"/>
    </row>
    <row r="8900" spans="19:42">
      <c r="S8900" s="32"/>
      <c r="AP8900" s="30"/>
    </row>
    <row r="8901" spans="19:42">
      <c r="S8901" s="32"/>
      <c r="AP8901" s="30"/>
    </row>
    <row r="8902" spans="19:42">
      <c r="S8902" s="32"/>
      <c r="AP8902" s="30"/>
    </row>
    <row r="8903" spans="19:42">
      <c r="S8903" s="32"/>
      <c r="AP8903" s="30"/>
    </row>
    <row r="8904" spans="19:42">
      <c r="S8904" s="32"/>
      <c r="AP8904" s="30"/>
    </row>
    <row r="8905" spans="19:42">
      <c r="S8905" s="32"/>
      <c r="AP8905" s="30"/>
    </row>
    <row r="8906" spans="19:42">
      <c r="S8906" s="32"/>
      <c r="AP8906" s="30"/>
    </row>
    <row r="8907" spans="19:42">
      <c r="S8907" s="32"/>
      <c r="AP8907" s="30"/>
    </row>
    <row r="8908" spans="19:42">
      <c r="S8908" s="32"/>
      <c r="AP8908" s="30"/>
    </row>
    <row r="8909" spans="19:42">
      <c r="S8909" s="32"/>
      <c r="AP8909" s="30"/>
    </row>
    <row r="8910" spans="19:42">
      <c r="S8910" s="32"/>
      <c r="AP8910" s="30"/>
    </row>
    <row r="8911" spans="19:42">
      <c r="S8911" s="32"/>
      <c r="AP8911" s="30"/>
    </row>
    <row r="8912" spans="19:42">
      <c r="S8912" s="32"/>
      <c r="AP8912" s="30"/>
    </row>
    <row r="8913" spans="19:42">
      <c r="S8913" s="32"/>
      <c r="AP8913" s="30"/>
    </row>
    <row r="8914" spans="19:42">
      <c r="S8914" s="32"/>
      <c r="AP8914" s="30"/>
    </row>
    <row r="8915" spans="19:42">
      <c r="S8915" s="32"/>
      <c r="AP8915" s="30"/>
    </row>
    <row r="8916" spans="19:42">
      <c r="S8916" s="32"/>
      <c r="AP8916" s="30"/>
    </row>
    <row r="8917" spans="19:42">
      <c r="S8917" s="32"/>
      <c r="AP8917" s="30"/>
    </row>
    <row r="8918" spans="19:42">
      <c r="S8918" s="32"/>
      <c r="AP8918" s="30"/>
    </row>
    <row r="8919" spans="19:42">
      <c r="S8919" s="32"/>
      <c r="AP8919" s="30"/>
    </row>
    <row r="8920" spans="19:42">
      <c r="S8920" s="32"/>
      <c r="AP8920" s="30"/>
    </row>
    <row r="8921" spans="19:42">
      <c r="S8921" s="32"/>
      <c r="AP8921" s="30"/>
    </row>
    <row r="8922" spans="19:42">
      <c r="S8922" s="32"/>
      <c r="AP8922" s="30"/>
    </row>
    <row r="8923" spans="19:42">
      <c r="S8923" s="32"/>
      <c r="AP8923" s="30"/>
    </row>
    <row r="8924" spans="19:42">
      <c r="S8924" s="32"/>
      <c r="AP8924" s="30"/>
    </row>
    <row r="8925" spans="19:42">
      <c r="S8925" s="32"/>
      <c r="AP8925" s="30"/>
    </row>
    <row r="8926" spans="19:42">
      <c r="S8926" s="32"/>
      <c r="AP8926" s="30"/>
    </row>
    <row r="8927" spans="19:42">
      <c r="S8927" s="32"/>
      <c r="AP8927" s="30"/>
    </row>
    <row r="8928" spans="19:42">
      <c r="S8928" s="32"/>
      <c r="AP8928" s="30"/>
    </row>
    <row r="8929" spans="19:42">
      <c r="S8929" s="32"/>
      <c r="AP8929" s="30"/>
    </row>
    <row r="8930" spans="19:42">
      <c r="S8930" s="32"/>
      <c r="AP8930" s="30"/>
    </row>
    <row r="8931" spans="19:42">
      <c r="S8931" s="32"/>
      <c r="AP8931" s="30"/>
    </row>
    <row r="8932" spans="19:42">
      <c r="S8932" s="32"/>
      <c r="AP8932" s="30"/>
    </row>
    <row r="8933" spans="19:42">
      <c r="S8933" s="32"/>
      <c r="AP8933" s="30"/>
    </row>
    <row r="8934" spans="19:42">
      <c r="S8934" s="32"/>
      <c r="AP8934" s="30"/>
    </row>
    <row r="8935" spans="19:42">
      <c r="S8935" s="32"/>
      <c r="AP8935" s="30"/>
    </row>
    <row r="8936" spans="19:42">
      <c r="S8936" s="32"/>
      <c r="AP8936" s="30"/>
    </row>
    <row r="8937" spans="19:42">
      <c r="S8937" s="32"/>
      <c r="AP8937" s="30"/>
    </row>
    <row r="8938" spans="19:42">
      <c r="S8938" s="32"/>
      <c r="AP8938" s="30"/>
    </row>
    <row r="8939" spans="19:42">
      <c r="S8939" s="32"/>
      <c r="AP8939" s="30"/>
    </row>
    <row r="8940" spans="19:42">
      <c r="S8940" s="32"/>
      <c r="AP8940" s="30"/>
    </row>
    <row r="8941" spans="19:42">
      <c r="S8941" s="32"/>
      <c r="AP8941" s="30"/>
    </row>
    <row r="8942" spans="19:42">
      <c r="S8942" s="32"/>
      <c r="AP8942" s="30"/>
    </row>
    <row r="8943" spans="19:42">
      <c r="S8943" s="32"/>
      <c r="AP8943" s="30"/>
    </row>
    <row r="8944" spans="19:42">
      <c r="S8944" s="32"/>
      <c r="AP8944" s="30"/>
    </row>
    <row r="8945" spans="19:42">
      <c r="S8945" s="32"/>
      <c r="AP8945" s="30"/>
    </row>
    <row r="8946" spans="19:42">
      <c r="S8946" s="32"/>
      <c r="AP8946" s="30"/>
    </row>
    <row r="8947" spans="19:42">
      <c r="S8947" s="32"/>
      <c r="AP8947" s="30"/>
    </row>
    <row r="8948" spans="19:42">
      <c r="S8948" s="32"/>
      <c r="AP8948" s="30"/>
    </row>
    <row r="8949" spans="19:42">
      <c r="S8949" s="32"/>
      <c r="AP8949" s="30"/>
    </row>
    <row r="8950" spans="19:42">
      <c r="S8950" s="32"/>
      <c r="AP8950" s="30"/>
    </row>
    <row r="8951" spans="19:42">
      <c r="S8951" s="32"/>
      <c r="AP8951" s="30"/>
    </row>
    <row r="8952" spans="19:42">
      <c r="S8952" s="32"/>
      <c r="AP8952" s="30"/>
    </row>
    <row r="8953" spans="19:42">
      <c r="S8953" s="32"/>
      <c r="AP8953" s="30"/>
    </row>
    <row r="8954" spans="19:42">
      <c r="S8954" s="32"/>
      <c r="AP8954" s="30"/>
    </row>
    <row r="8955" spans="19:42">
      <c r="S8955" s="32"/>
      <c r="AP8955" s="30"/>
    </row>
    <row r="8956" spans="19:42">
      <c r="S8956" s="32"/>
      <c r="AP8956" s="30"/>
    </row>
    <row r="8957" spans="19:42">
      <c r="S8957" s="32"/>
      <c r="AP8957" s="30"/>
    </row>
    <row r="8958" spans="19:42">
      <c r="S8958" s="32"/>
      <c r="AP8958" s="30"/>
    </row>
    <row r="8959" spans="19:42">
      <c r="S8959" s="32"/>
      <c r="AP8959" s="30"/>
    </row>
    <row r="8960" spans="19:42">
      <c r="S8960" s="32"/>
      <c r="AP8960" s="30"/>
    </row>
    <row r="8961" spans="19:42">
      <c r="S8961" s="32"/>
      <c r="AP8961" s="30"/>
    </row>
    <row r="8962" spans="19:42">
      <c r="S8962" s="32"/>
      <c r="AP8962" s="30"/>
    </row>
    <row r="8963" spans="19:42">
      <c r="S8963" s="32"/>
      <c r="AP8963" s="30"/>
    </row>
    <row r="8964" spans="19:42">
      <c r="S8964" s="32"/>
      <c r="AP8964" s="30"/>
    </row>
    <row r="8965" spans="19:42">
      <c r="S8965" s="32"/>
      <c r="AP8965" s="30"/>
    </row>
    <row r="8966" spans="19:42">
      <c r="S8966" s="32"/>
      <c r="AP8966" s="30"/>
    </row>
    <row r="8967" spans="19:42">
      <c r="S8967" s="32"/>
      <c r="AP8967" s="30"/>
    </row>
    <row r="8968" spans="19:42">
      <c r="S8968" s="32"/>
      <c r="AP8968" s="30"/>
    </row>
    <row r="8969" spans="19:42">
      <c r="S8969" s="32"/>
      <c r="AP8969" s="30"/>
    </row>
    <row r="8970" spans="19:42">
      <c r="S8970" s="32"/>
      <c r="AP8970" s="30"/>
    </row>
    <row r="8971" spans="19:42">
      <c r="S8971" s="32"/>
      <c r="AP8971" s="30"/>
    </row>
    <row r="8972" spans="19:42">
      <c r="S8972" s="32"/>
      <c r="AP8972" s="30"/>
    </row>
    <row r="8973" spans="19:42">
      <c r="S8973" s="32"/>
      <c r="AP8973" s="30"/>
    </row>
    <row r="8974" spans="19:42">
      <c r="S8974" s="32"/>
      <c r="AP8974" s="30"/>
    </row>
    <row r="8975" spans="19:42">
      <c r="S8975" s="32"/>
      <c r="AP8975" s="30"/>
    </row>
    <row r="8976" spans="19:42">
      <c r="S8976" s="32"/>
      <c r="AP8976" s="30"/>
    </row>
    <row r="8977" spans="19:42">
      <c r="S8977" s="32"/>
      <c r="AP8977" s="30"/>
    </row>
    <row r="8978" spans="19:42">
      <c r="S8978" s="32"/>
      <c r="AP8978" s="30"/>
    </row>
    <row r="8979" spans="19:42">
      <c r="S8979" s="32"/>
      <c r="AP8979" s="30"/>
    </row>
    <row r="8980" spans="19:42">
      <c r="S8980" s="32"/>
      <c r="AP8980" s="30"/>
    </row>
    <row r="8981" spans="19:42">
      <c r="S8981" s="32"/>
      <c r="AP8981" s="30"/>
    </row>
    <row r="8982" spans="19:42">
      <c r="S8982" s="32"/>
      <c r="AP8982" s="30"/>
    </row>
    <row r="8983" spans="19:42">
      <c r="S8983" s="32"/>
      <c r="AP8983" s="30"/>
    </row>
    <row r="8984" spans="19:42">
      <c r="S8984" s="32"/>
      <c r="AP8984" s="30"/>
    </row>
    <row r="8985" spans="19:42">
      <c r="S8985" s="32"/>
      <c r="AP8985" s="30"/>
    </row>
    <row r="8986" spans="19:42">
      <c r="S8986" s="32"/>
      <c r="AP8986" s="30"/>
    </row>
    <row r="8987" spans="19:42">
      <c r="S8987" s="32"/>
      <c r="AP8987" s="30"/>
    </row>
    <row r="8988" spans="19:42">
      <c r="S8988" s="32"/>
      <c r="AP8988" s="30"/>
    </row>
    <row r="8989" spans="19:42">
      <c r="S8989" s="32"/>
      <c r="AP8989" s="30"/>
    </row>
    <row r="8990" spans="19:42">
      <c r="S8990" s="32"/>
      <c r="AP8990" s="30"/>
    </row>
    <row r="8991" spans="19:42">
      <c r="S8991" s="32"/>
      <c r="AP8991" s="30"/>
    </row>
    <row r="8992" spans="19:42">
      <c r="S8992" s="32"/>
      <c r="AP8992" s="30"/>
    </row>
    <row r="8993" spans="19:42">
      <c r="S8993" s="32"/>
      <c r="AP8993" s="30"/>
    </row>
    <row r="8994" spans="19:42">
      <c r="S8994" s="32"/>
      <c r="AP8994" s="30"/>
    </row>
    <row r="8995" spans="19:42">
      <c r="S8995" s="32"/>
      <c r="AP8995" s="30"/>
    </row>
    <row r="8996" spans="19:42">
      <c r="S8996" s="32"/>
      <c r="AP8996" s="30"/>
    </row>
    <row r="8997" spans="19:42">
      <c r="S8997" s="32"/>
      <c r="AP8997" s="30"/>
    </row>
    <row r="8998" spans="19:42">
      <c r="S8998" s="32"/>
      <c r="AP8998" s="30"/>
    </row>
    <row r="8999" spans="19:42">
      <c r="S8999" s="32"/>
      <c r="AP8999" s="30"/>
    </row>
    <row r="9000" spans="19:42">
      <c r="S9000" s="32"/>
      <c r="AP9000" s="30"/>
    </row>
    <row r="9001" spans="19:42">
      <c r="S9001" s="32"/>
      <c r="AP9001" s="30"/>
    </row>
    <row r="9002" spans="19:42">
      <c r="S9002" s="32"/>
      <c r="AP9002" s="30"/>
    </row>
    <row r="9003" spans="19:42">
      <c r="S9003" s="32"/>
      <c r="AP9003" s="30"/>
    </row>
    <row r="9004" spans="19:42">
      <c r="S9004" s="32"/>
      <c r="AP9004" s="30"/>
    </row>
    <row r="9005" spans="19:42">
      <c r="S9005" s="32"/>
      <c r="AP9005" s="30"/>
    </row>
    <row r="9006" spans="19:42">
      <c r="S9006" s="32"/>
      <c r="AP9006" s="30"/>
    </row>
    <row r="9007" spans="19:42">
      <c r="S9007" s="32"/>
      <c r="AP9007" s="30"/>
    </row>
    <row r="9008" spans="19:42">
      <c r="S9008" s="32"/>
      <c r="AP9008" s="30"/>
    </row>
    <row r="9009" spans="19:42">
      <c r="S9009" s="32"/>
      <c r="AP9009" s="30"/>
    </row>
    <row r="9010" spans="19:42">
      <c r="S9010" s="32"/>
      <c r="AP9010" s="30"/>
    </row>
    <row r="9011" spans="19:42">
      <c r="S9011" s="32"/>
      <c r="AP9011" s="30"/>
    </row>
    <row r="9012" spans="19:42">
      <c r="S9012" s="32"/>
      <c r="AP9012" s="30"/>
    </row>
    <row r="9013" spans="19:42">
      <c r="S9013" s="32"/>
      <c r="AP9013" s="30"/>
    </row>
    <row r="9014" spans="19:42">
      <c r="S9014" s="32"/>
      <c r="AP9014" s="30"/>
    </row>
    <row r="9015" spans="19:42">
      <c r="S9015" s="32"/>
      <c r="AP9015" s="30"/>
    </row>
    <row r="9016" spans="19:42">
      <c r="S9016" s="32"/>
      <c r="AP9016" s="30"/>
    </row>
    <row r="9017" spans="19:42">
      <c r="S9017" s="32"/>
      <c r="AP9017" s="30"/>
    </row>
    <row r="9018" spans="19:42">
      <c r="S9018" s="32"/>
      <c r="AP9018" s="30"/>
    </row>
    <row r="9019" spans="19:42">
      <c r="S9019" s="32"/>
      <c r="AP9019" s="30"/>
    </row>
    <row r="9020" spans="19:42">
      <c r="S9020" s="32"/>
      <c r="AP9020" s="30"/>
    </row>
    <row r="9021" spans="19:42">
      <c r="S9021" s="32"/>
      <c r="AP9021" s="30"/>
    </row>
    <row r="9022" spans="19:42">
      <c r="S9022" s="32"/>
      <c r="AP9022" s="30"/>
    </row>
    <row r="9023" spans="19:42">
      <c r="S9023" s="32"/>
      <c r="AP9023" s="30"/>
    </row>
    <row r="9024" spans="19:42">
      <c r="S9024" s="32"/>
      <c r="AP9024" s="30"/>
    </row>
    <row r="9025" spans="19:42">
      <c r="S9025" s="32"/>
      <c r="AP9025" s="30"/>
    </row>
    <row r="9026" spans="19:42">
      <c r="S9026" s="32"/>
      <c r="AP9026" s="30"/>
    </row>
    <row r="9027" spans="19:42">
      <c r="S9027" s="32"/>
      <c r="AP9027" s="30"/>
    </row>
    <row r="9028" spans="19:42">
      <c r="S9028" s="32"/>
      <c r="AP9028" s="30"/>
    </row>
    <row r="9029" spans="19:42">
      <c r="S9029" s="32"/>
      <c r="AP9029" s="30"/>
    </row>
    <row r="9030" spans="19:42">
      <c r="S9030" s="32"/>
      <c r="AP9030" s="30"/>
    </row>
    <row r="9031" spans="19:42">
      <c r="S9031" s="32"/>
      <c r="AP9031" s="30"/>
    </row>
    <row r="9032" spans="19:42">
      <c r="S9032" s="32"/>
      <c r="AP9032" s="30"/>
    </row>
    <row r="9033" spans="19:42">
      <c r="S9033" s="32"/>
      <c r="AP9033" s="30"/>
    </row>
    <row r="9034" spans="19:42">
      <c r="S9034" s="32"/>
      <c r="AP9034" s="30"/>
    </row>
    <row r="9035" spans="19:42">
      <c r="S9035" s="32"/>
      <c r="AP9035" s="30"/>
    </row>
    <row r="9036" spans="19:42">
      <c r="S9036" s="32"/>
      <c r="AP9036" s="30"/>
    </row>
    <row r="9037" spans="19:42">
      <c r="S9037" s="32"/>
      <c r="AP9037" s="30"/>
    </row>
    <row r="9038" spans="19:42">
      <c r="S9038" s="32"/>
      <c r="AP9038" s="30"/>
    </row>
    <row r="9039" spans="19:42">
      <c r="S9039" s="32"/>
      <c r="AP9039" s="30"/>
    </row>
    <row r="9040" spans="19:42">
      <c r="S9040" s="32"/>
      <c r="AP9040" s="30"/>
    </row>
    <row r="9041" spans="19:42">
      <c r="S9041" s="32"/>
      <c r="AP9041" s="30"/>
    </row>
    <row r="9042" spans="19:42">
      <c r="S9042" s="32"/>
      <c r="AP9042" s="30"/>
    </row>
    <row r="9043" spans="19:42">
      <c r="S9043" s="32"/>
      <c r="AP9043" s="30"/>
    </row>
    <row r="9044" spans="19:42">
      <c r="S9044" s="32"/>
      <c r="AP9044" s="30"/>
    </row>
    <row r="9045" spans="19:42">
      <c r="S9045" s="32"/>
      <c r="AP9045" s="30"/>
    </row>
    <row r="9046" spans="19:42">
      <c r="S9046" s="32"/>
      <c r="AP9046" s="30"/>
    </row>
    <row r="9047" spans="19:42">
      <c r="S9047" s="32"/>
      <c r="AP9047" s="30"/>
    </row>
    <row r="9048" spans="19:42">
      <c r="S9048" s="32"/>
      <c r="AP9048" s="30"/>
    </row>
    <row r="9049" spans="19:42">
      <c r="S9049" s="32"/>
      <c r="AP9049" s="30"/>
    </row>
    <row r="9050" spans="19:42">
      <c r="S9050" s="32"/>
      <c r="AP9050" s="30"/>
    </row>
    <row r="9051" spans="19:42">
      <c r="S9051" s="32"/>
      <c r="AP9051" s="30"/>
    </row>
    <row r="9052" spans="19:42">
      <c r="S9052" s="32"/>
      <c r="AP9052" s="30"/>
    </row>
    <row r="9053" spans="19:42">
      <c r="S9053" s="32"/>
      <c r="AP9053" s="30"/>
    </row>
    <row r="9054" spans="19:42">
      <c r="S9054" s="32"/>
      <c r="AP9054" s="30"/>
    </row>
    <row r="9055" spans="19:42">
      <c r="S9055" s="32"/>
      <c r="AP9055" s="30"/>
    </row>
    <row r="9056" spans="19:42">
      <c r="S9056" s="32"/>
      <c r="AP9056" s="30"/>
    </row>
    <row r="9057" spans="19:42">
      <c r="S9057" s="32"/>
      <c r="AP9057" s="30"/>
    </row>
    <row r="9058" spans="19:42">
      <c r="S9058" s="32"/>
      <c r="AP9058" s="30"/>
    </row>
    <row r="9059" spans="19:42">
      <c r="S9059" s="32"/>
      <c r="AP9059" s="30"/>
    </row>
    <row r="9060" spans="19:42">
      <c r="S9060" s="32"/>
      <c r="AP9060" s="30"/>
    </row>
    <row r="9061" spans="19:42">
      <c r="S9061" s="32"/>
      <c r="AP9061" s="30"/>
    </row>
    <row r="9062" spans="19:42">
      <c r="S9062" s="32"/>
      <c r="AP9062" s="30"/>
    </row>
    <row r="9063" spans="19:42">
      <c r="S9063" s="32"/>
      <c r="AP9063" s="30"/>
    </row>
    <row r="9064" spans="19:42">
      <c r="S9064" s="32"/>
      <c r="AP9064" s="30"/>
    </row>
    <row r="9065" spans="19:42">
      <c r="S9065" s="32"/>
      <c r="AP9065" s="30"/>
    </row>
    <row r="9066" spans="19:42">
      <c r="S9066" s="32"/>
      <c r="AP9066" s="30"/>
    </row>
    <row r="9067" spans="19:42">
      <c r="S9067" s="32"/>
      <c r="AP9067" s="30"/>
    </row>
    <row r="9068" spans="19:42">
      <c r="S9068" s="32"/>
      <c r="AP9068" s="30"/>
    </row>
    <row r="9069" spans="19:42">
      <c r="S9069" s="32"/>
      <c r="AP9069" s="30"/>
    </row>
    <row r="9070" spans="19:42">
      <c r="S9070" s="32"/>
      <c r="AP9070" s="30"/>
    </row>
    <row r="9071" spans="19:42">
      <c r="S9071" s="32"/>
      <c r="AP9071" s="30"/>
    </row>
    <row r="9072" spans="19:42">
      <c r="S9072" s="32"/>
      <c r="AP9072" s="30"/>
    </row>
    <row r="9073" spans="19:42">
      <c r="S9073" s="32"/>
      <c r="AP9073" s="30"/>
    </row>
    <row r="9074" spans="19:42">
      <c r="S9074" s="32"/>
      <c r="AP9074" s="30"/>
    </row>
    <row r="9075" spans="19:42">
      <c r="S9075" s="32"/>
      <c r="AP9075" s="30"/>
    </row>
    <row r="9076" spans="19:42">
      <c r="S9076" s="32"/>
      <c r="AP9076" s="30"/>
    </row>
    <row r="9077" spans="19:42">
      <c r="S9077" s="32"/>
      <c r="AP9077" s="30"/>
    </row>
    <row r="9078" spans="19:42">
      <c r="S9078" s="32"/>
      <c r="AP9078" s="30"/>
    </row>
    <row r="9079" spans="19:42">
      <c r="S9079" s="32"/>
      <c r="AP9079" s="30"/>
    </row>
    <row r="9080" spans="19:42">
      <c r="S9080" s="32"/>
      <c r="AP9080" s="30"/>
    </row>
    <row r="9081" spans="19:42">
      <c r="S9081" s="32"/>
      <c r="AP9081" s="30"/>
    </row>
    <row r="9082" spans="19:42">
      <c r="S9082" s="32"/>
      <c r="AP9082" s="30"/>
    </row>
    <row r="9083" spans="19:42">
      <c r="S9083" s="32"/>
      <c r="AP9083" s="30"/>
    </row>
    <row r="9084" spans="19:42">
      <c r="S9084" s="32"/>
      <c r="AP9084" s="30"/>
    </row>
    <row r="9085" spans="19:42">
      <c r="S9085" s="32"/>
      <c r="AP9085" s="30"/>
    </row>
    <row r="9086" spans="19:42">
      <c r="S9086" s="32"/>
      <c r="AP9086" s="30"/>
    </row>
    <row r="9087" spans="19:42">
      <c r="S9087" s="32"/>
      <c r="AP9087" s="30"/>
    </row>
    <row r="9088" spans="19:42">
      <c r="S9088" s="32"/>
      <c r="AP9088" s="30"/>
    </row>
    <row r="9089" spans="19:42">
      <c r="S9089" s="32"/>
      <c r="AP9089" s="30"/>
    </row>
    <row r="9090" spans="19:42">
      <c r="S9090" s="32"/>
      <c r="AP9090" s="30"/>
    </row>
    <row r="9091" spans="19:42">
      <c r="S9091" s="32"/>
      <c r="AP9091" s="30"/>
    </row>
    <row r="9092" spans="19:42">
      <c r="S9092" s="32"/>
      <c r="AP9092" s="30"/>
    </row>
    <row r="9093" spans="19:42">
      <c r="S9093" s="32"/>
      <c r="AP9093" s="30"/>
    </row>
    <row r="9094" spans="19:42">
      <c r="S9094" s="32"/>
      <c r="AP9094" s="30"/>
    </row>
    <row r="9095" spans="19:42">
      <c r="S9095" s="32"/>
      <c r="AP9095" s="30"/>
    </row>
    <row r="9096" spans="19:42">
      <c r="S9096" s="32"/>
      <c r="AP9096" s="30"/>
    </row>
    <row r="9097" spans="19:42">
      <c r="S9097" s="32"/>
      <c r="AP9097" s="30"/>
    </row>
    <row r="9098" spans="19:42">
      <c r="S9098" s="32"/>
      <c r="AP9098" s="30"/>
    </row>
    <row r="9099" spans="19:42">
      <c r="S9099" s="32"/>
      <c r="AP9099" s="30"/>
    </row>
    <row r="9100" spans="19:42">
      <c r="S9100" s="32"/>
      <c r="AP9100" s="30"/>
    </row>
    <row r="9101" spans="19:42">
      <c r="S9101" s="32"/>
      <c r="AP9101" s="30"/>
    </row>
    <row r="9102" spans="19:42">
      <c r="S9102" s="32"/>
      <c r="AP9102" s="30"/>
    </row>
    <row r="9103" spans="19:42">
      <c r="S9103" s="32"/>
      <c r="AP9103" s="30"/>
    </row>
    <row r="9104" spans="19:42">
      <c r="S9104" s="32"/>
      <c r="AP9104" s="30"/>
    </row>
    <row r="9105" spans="19:42">
      <c r="S9105" s="32"/>
      <c r="AP9105" s="30"/>
    </row>
    <row r="9106" spans="19:42">
      <c r="S9106" s="32"/>
      <c r="AP9106" s="30"/>
    </row>
    <row r="9107" spans="19:42">
      <c r="S9107" s="32"/>
      <c r="AP9107" s="30"/>
    </row>
    <row r="9108" spans="19:42">
      <c r="S9108" s="32"/>
      <c r="AP9108" s="30"/>
    </row>
    <row r="9109" spans="19:42">
      <c r="S9109" s="32"/>
      <c r="AP9109" s="30"/>
    </row>
    <row r="9110" spans="19:42">
      <c r="S9110" s="32"/>
      <c r="AP9110" s="30"/>
    </row>
    <row r="9111" spans="19:42">
      <c r="S9111" s="32"/>
      <c r="AP9111" s="30"/>
    </row>
    <row r="9112" spans="19:42">
      <c r="S9112" s="32"/>
      <c r="AP9112" s="30"/>
    </row>
    <row r="9113" spans="19:42">
      <c r="S9113" s="32"/>
      <c r="AP9113" s="30"/>
    </row>
    <row r="9114" spans="19:42">
      <c r="S9114" s="32"/>
      <c r="AP9114" s="30"/>
    </row>
    <row r="9115" spans="19:42">
      <c r="S9115" s="32"/>
      <c r="AP9115" s="30"/>
    </row>
    <row r="9116" spans="19:42">
      <c r="S9116" s="32"/>
      <c r="AP9116" s="30"/>
    </row>
    <row r="9117" spans="19:42">
      <c r="S9117" s="32"/>
      <c r="AP9117" s="30"/>
    </row>
    <row r="9118" spans="19:42">
      <c r="S9118" s="32"/>
      <c r="AP9118" s="30"/>
    </row>
    <row r="9119" spans="19:42">
      <c r="S9119" s="32"/>
      <c r="AP9119" s="30"/>
    </row>
    <row r="9120" spans="19:42">
      <c r="S9120" s="32"/>
      <c r="AP9120" s="30"/>
    </row>
    <row r="9121" spans="19:42">
      <c r="S9121" s="32"/>
      <c r="AP9121" s="30"/>
    </row>
    <row r="9122" spans="19:42">
      <c r="S9122" s="32"/>
      <c r="AP9122" s="30"/>
    </row>
    <row r="9123" spans="19:42">
      <c r="S9123" s="32"/>
      <c r="AP9123" s="30"/>
    </row>
    <row r="9124" spans="19:42">
      <c r="S9124" s="32"/>
      <c r="AP9124" s="30"/>
    </row>
    <row r="9125" spans="19:42">
      <c r="S9125" s="32"/>
      <c r="AP9125" s="30"/>
    </row>
    <row r="9126" spans="19:42">
      <c r="S9126" s="32"/>
      <c r="AP9126" s="30"/>
    </row>
    <row r="9127" spans="19:42">
      <c r="S9127" s="32"/>
      <c r="AP9127" s="30"/>
    </row>
    <row r="9128" spans="19:42">
      <c r="S9128" s="32"/>
      <c r="AP9128" s="30"/>
    </row>
    <row r="9129" spans="19:42">
      <c r="S9129" s="32"/>
      <c r="AP9129" s="30"/>
    </row>
    <row r="9130" spans="19:42">
      <c r="S9130" s="32"/>
      <c r="AP9130" s="30"/>
    </row>
    <row r="9131" spans="19:42">
      <c r="S9131" s="32"/>
      <c r="AP9131" s="30"/>
    </row>
    <row r="9132" spans="19:42">
      <c r="S9132" s="32"/>
      <c r="AP9132" s="30"/>
    </row>
    <row r="9133" spans="19:42">
      <c r="S9133" s="32"/>
      <c r="AP9133" s="30"/>
    </row>
    <row r="9134" spans="19:42">
      <c r="S9134" s="32"/>
      <c r="AP9134" s="30"/>
    </row>
    <row r="9135" spans="19:42">
      <c r="S9135" s="32"/>
      <c r="AP9135" s="30"/>
    </row>
    <row r="9136" spans="19:42">
      <c r="S9136" s="32"/>
      <c r="AP9136" s="30"/>
    </row>
    <row r="9137" spans="19:42">
      <c r="S9137" s="32"/>
      <c r="AP9137" s="30"/>
    </row>
    <row r="9138" spans="19:42">
      <c r="S9138" s="32"/>
      <c r="AP9138" s="30"/>
    </row>
    <row r="9139" spans="19:42">
      <c r="S9139" s="32"/>
      <c r="AP9139" s="30"/>
    </row>
    <row r="9140" spans="19:42">
      <c r="S9140" s="32"/>
      <c r="AP9140" s="30"/>
    </row>
    <row r="9141" spans="19:42">
      <c r="S9141" s="32"/>
      <c r="AP9141" s="30"/>
    </row>
    <row r="9142" spans="19:42">
      <c r="S9142" s="32"/>
      <c r="AP9142" s="30"/>
    </row>
    <row r="9143" spans="19:42">
      <c r="S9143" s="32"/>
      <c r="AP9143" s="30"/>
    </row>
    <row r="9144" spans="19:42">
      <c r="S9144" s="32"/>
      <c r="AP9144" s="30"/>
    </row>
    <row r="9145" spans="19:42">
      <c r="S9145" s="32"/>
      <c r="AP9145" s="30"/>
    </row>
    <row r="9146" spans="19:42">
      <c r="S9146" s="32"/>
      <c r="AP9146" s="30"/>
    </row>
    <row r="9147" spans="19:42">
      <c r="S9147" s="32"/>
      <c r="AP9147" s="30"/>
    </row>
    <row r="9148" spans="19:42">
      <c r="S9148" s="32"/>
      <c r="AP9148" s="30"/>
    </row>
    <row r="9149" spans="19:42">
      <c r="S9149" s="32"/>
      <c r="AP9149" s="30"/>
    </row>
    <row r="9150" spans="19:42">
      <c r="S9150" s="32"/>
      <c r="AP9150" s="30"/>
    </row>
    <row r="9151" spans="19:42">
      <c r="S9151" s="32"/>
      <c r="AP9151" s="30"/>
    </row>
    <row r="9152" spans="19:42">
      <c r="S9152" s="32"/>
      <c r="AP9152" s="30"/>
    </row>
    <row r="9153" spans="19:42">
      <c r="S9153" s="32"/>
      <c r="AP9153" s="30"/>
    </row>
    <row r="9154" spans="19:42">
      <c r="S9154" s="32"/>
      <c r="AP9154" s="30"/>
    </row>
    <row r="9155" spans="19:42">
      <c r="S9155" s="32"/>
      <c r="AP9155" s="30"/>
    </row>
    <row r="9156" spans="19:42">
      <c r="S9156" s="32"/>
      <c r="AP9156" s="30"/>
    </row>
    <row r="9157" spans="19:42">
      <c r="S9157" s="32"/>
      <c r="AP9157" s="30"/>
    </row>
    <row r="9158" spans="19:42">
      <c r="S9158" s="32"/>
      <c r="AP9158" s="30"/>
    </row>
    <row r="9159" spans="19:42">
      <c r="S9159" s="32"/>
      <c r="AP9159" s="30"/>
    </row>
    <row r="9160" spans="19:42">
      <c r="S9160" s="32"/>
      <c r="AP9160" s="30"/>
    </row>
    <row r="9161" spans="19:42">
      <c r="S9161" s="32"/>
      <c r="AP9161" s="30"/>
    </row>
    <row r="9162" spans="19:42">
      <c r="S9162" s="32"/>
      <c r="AP9162" s="30"/>
    </row>
    <row r="9163" spans="19:42">
      <c r="S9163" s="32"/>
      <c r="AP9163" s="30"/>
    </row>
    <row r="9164" spans="19:42">
      <c r="S9164" s="32"/>
      <c r="AP9164" s="30"/>
    </row>
    <row r="9165" spans="19:42">
      <c r="S9165" s="32"/>
      <c r="AP9165" s="30"/>
    </row>
    <row r="9166" spans="19:42">
      <c r="S9166" s="32"/>
      <c r="AP9166" s="30"/>
    </row>
    <row r="9167" spans="19:42">
      <c r="S9167" s="32"/>
      <c r="AP9167" s="30"/>
    </row>
    <row r="9168" spans="19:42">
      <c r="S9168" s="32"/>
      <c r="AP9168" s="30"/>
    </row>
    <row r="9169" spans="19:42">
      <c r="S9169" s="32"/>
      <c r="AP9169" s="30"/>
    </row>
    <row r="9170" spans="19:42">
      <c r="S9170" s="32"/>
      <c r="AP9170" s="30"/>
    </row>
    <row r="9171" spans="19:42">
      <c r="S9171" s="32"/>
      <c r="AP9171" s="30"/>
    </row>
    <row r="9172" spans="19:42">
      <c r="S9172" s="32"/>
      <c r="AP9172" s="30"/>
    </row>
    <row r="9173" spans="19:42">
      <c r="S9173" s="32"/>
      <c r="AP9173" s="30"/>
    </row>
    <row r="9174" spans="19:42">
      <c r="S9174" s="32"/>
      <c r="AP9174" s="30"/>
    </row>
    <row r="9175" spans="19:42">
      <c r="S9175" s="32"/>
      <c r="AP9175" s="30"/>
    </row>
    <row r="9176" spans="19:42">
      <c r="S9176" s="32"/>
      <c r="AP9176" s="30"/>
    </row>
    <row r="9177" spans="19:42">
      <c r="S9177" s="32"/>
      <c r="AP9177" s="30"/>
    </row>
    <row r="9178" spans="19:42">
      <c r="S9178" s="32"/>
      <c r="AP9178" s="30"/>
    </row>
    <row r="9179" spans="19:42">
      <c r="S9179" s="32"/>
      <c r="AP9179" s="30"/>
    </row>
    <row r="9180" spans="19:42">
      <c r="S9180" s="32"/>
      <c r="AP9180" s="30"/>
    </row>
    <row r="9181" spans="19:42">
      <c r="S9181" s="32"/>
      <c r="AP9181" s="30"/>
    </row>
    <row r="9182" spans="19:42">
      <c r="S9182" s="32"/>
      <c r="AP9182" s="30"/>
    </row>
    <row r="9183" spans="19:42">
      <c r="S9183" s="32"/>
      <c r="AP9183" s="30"/>
    </row>
    <row r="9184" spans="19:42">
      <c r="S9184" s="32"/>
      <c r="AP9184" s="30"/>
    </row>
    <row r="9185" spans="19:42">
      <c r="S9185" s="32"/>
      <c r="AP9185" s="30"/>
    </row>
    <row r="9186" spans="19:42">
      <c r="S9186" s="32"/>
      <c r="AP9186" s="30"/>
    </row>
    <row r="9187" spans="19:42">
      <c r="S9187" s="32"/>
      <c r="AP9187" s="30"/>
    </row>
    <row r="9188" spans="19:42">
      <c r="S9188" s="32"/>
      <c r="AP9188" s="30"/>
    </row>
    <row r="9189" spans="19:42">
      <c r="S9189" s="32"/>
      <c r="AP9189" s="30"/>
    </row>
    <row r="9190" spans="19:42">
      <c r="S9190" s="32"/>
      <c r="AP9190" s="30"/>
    </row>
    <row r="9191" spans="19:42">
      <c r="S9191" s="32"/>
      <c r="AP9191" s="30"/>
    </row>
    <row r="9192" spans="19:42">
      <c r="S9192" s="32"/>
      <c r="AP9192" s="30"/>
    </row>
    <row r="9193" spans="19:42">
      <c r="S9193" s="32"/>
      <c r="AP9193" s="30"/>
    </row>
    <row r="9194" spans="19:42">
      <c r="S9194" s="32"/>
      <c r="AP9194" s="30"/>
    </row>
    <row r="9195" spans="19:42">
      <c r="S9195" s="32"/>
      <c r="AP9195" s="30"/>
    </row>
    <row r="9196" spans="19:42">
      <c r="S9196" s="32"/>
      <c r="AP9196" s="30"/>
    </row>
    <row r="9197" spans="19:42">
      <c r="S9197" s="32"/>
      <c r="AP9197" s="30"/>
    </row>
    <row r="9198" spans="19:42">
      <c r="S9198" s="32"/>
      <c r="AP9198" s="30"/>
    </row>
    <row r="9199" spans="19:42">
      <c r="S9199" s="32"/>
      <c r="AP9199" s="30"/>
    </row>
    <row r="9200" spans="19:42">
      <c r="S9200" s="32"/>
      <c r="AP9200" s="30"/>
    </row>
    <row r="9201" spans="19:42">
      <c r="S9201" s="32"/>
      <c r="AP9201" s="30"/>
    </row>
    <row r="9202" spans="19:42">
      <c r="S9202" s="32"/>
      <c r="AP9202" s="30"/>
    </row>
    <row r="9203" spans="19:42">
      <c r="S9203" s="32"/>
      <c r="AP9203" s="30"/>
    </row>
    <row r="9204" spans="19:42">
      <c r="S9204" s="32"/>
      <c r="AP9204" s="30"/>
    </row>
    <row r="9205" spans="19:42">
      <c r="S9205" s="32"/>
      <c r="AP9205" s="30"/>
    </row>
    <row r="9206" spans="19:42">
      <c r="S9206" s="32"/>
      <c r="AP9206" s="30"/>
    </row>
    <row r="9207" spans="19:42">
      <c r="S9207" s="32"/>
      <c r="AP9207" s="30"/>
    </row>
    <row r="9208" spans="19:42">
      <c r="S9208" s="32"/>
      <c r="AP9208" s="30"/>
    </row>
    <row r="9209" spans="19:42">
      <c r="S9209" s="32"/>
      <c r="AP9209" s="30"/>
    </row>
    <row r="9210" spans="19:42">
      <c r="S9210" s="32"/>
      <c r="AP9210" s="30"/>
    </row>
    <row r="9211" spans="19:42">
      <c r="S9211" s="32"/>
      <c r="AP9211" s="30"/>
    </row>
    <row r="9212" spans="19:42">
      <c r="S9212" s="32"/>
      <c r="AP9212" s="30"/>
    </row>
    <row r="9213" spans="19:42">
      <c r="S9213" s="32"/>
      <c r="AP9213" s="30"/>
    </row>
    <row r="9214" spans="19:42">
      <c r="S9214" s="32"/>
      <c r="AP9214" s="30"/>
    </row>
    <row r="9215" spans="19:42">
      <c r="S9215" s="32"/>
      <c r="AP9215" s="30"/>
    </row>
    <row r="9216" spans="19:42">
      <c r="S9216" s="32"/>
      <c r="AP9216" s="30"/>
    </row>
    <row r="9217" spans="19:42">
      <c r="S9217" s="32"/>
      <c r="AP9217" s="30"/>
    </row>
    <row r="9218" spans="19:42">
      <c r="S9218" s="32"/>
      <c r="AP9218" s="30"/>
    </row>
    <row r="9219" spans="19:42">
      <c r="S9219" s="32"/>
      <c r="AP9219" s="30"/>
    </row>
    <row r="9220" spans="19:42">
      <c r="S9220" s="32"/>
      <c r="AP9220" s="30"/>
    </row>
    <row r="9221" spans="19:42">
      <c r="S9221" s="32"/>
      <c r="AP9221" s="30"/>
    </row>
    <row r="9222" spans="19:42">
      <c r="S9222" s="32"/>
      <c r="AP9222" s="30"/>
    </row>
    <row r="9223" spans="19:42">
      <c r="S9223" s="32"/>
      <c r="AP9223" s="30"/>
    </row>
    <row r="9224" spans="19:42">
      <c r="S9224" s="32"/>
      <c r="AP9224" s="30"/>
    </row>
    <row r="9225" spans="19:42">
      <c r="S9225" s="32"/>
      <c r="AP9225" s="30"/>
    </row>
    <row r="9226" spans="19:42">
      <c r="S9226" s="32"/>
      <c r="AP9226" s="30"/>
    </row>
    <row r="9227" spans="19:42">
      <c r="S9227" s="32"/>
      <c r="AP9227" s="30"/>
    </row>
    <row r="9228" spans="19:42">
      <c r="S9228" s="32"/>
      <c r="AP9228" s="30"/>
    </row>
    <row r="9229" spans="19:42">
      <c r="S9229" s="32"/>
      <c r="AP9229" s="30"/>
    </row>
    <row r="9230" spans="19:42">
      <c r="S9230" s="32"/>
      <c r="AP9230" s="30"/>
    </row>
    <row r="9231" spans="19:42">
      <c r="S9231" s="32"/>
      <c r="AP9231" s="30"/>
    </row>
    <row r="9232" spans="19:42">
      <c r="S9232" s="32"/>
      <c r="AP9232" s="30"/>
    </row>
    <row r="9233" spans="19:42">
      <c r="S9233" s="32"/>
      <c r="AP9233" s="30"/>
    </row>
    <row r="9234" spans="19:42">
      <c r="S9234" s="32"/>
      <c r="AP9234" s="30"/>
    </row>
    <row r="9235" spans="19:42">
      <c r="S9235" s="32"/>
      <c r="AP9235" s="30"/>
    </row>
    <row r="9236" spans="19:42">
      <c r="S9236" s="32"/>
      <c r="AP9236" s="30"/>
    </row>
    <row r="9237" spans="19:42">
      <c r="S9237" s="32"/>
      <c r="AP9237" s="30"/>
    </row>
    <row r="9238" spans="19:42">
      <c r="S9238" s="32"/>
      <c r="AP9238" s="30"/>
    </row>
    <row r="9239" spans="19:42">
      <c r="S9239" s="32"/>
      <c r="AP9239" s="30"/>
    </row>
    <row r="9240" spans="19:42">
      <c r="S9240" s="32"/>
      <c r="AP9240" s="30"/>
    </row>
    <row r="9241" spans="19:42">
      <c r="S9241" s="32"/>
      <c r="AP9241" s="30"/>
    </row>
    <row r="9242" spans="19:42">
      <c r="S9242" s="32"/>
      <c r="AP9242" s="30"/>
    </row>
    <row r="9243" spans="19:42">
      <c r="S9243" s="32"/>
      <c r="AP9243" s="30"/>
    </row>
    <row r="9244" spans="19:42">
      <c r="S9244" s="32"/>
      <c r="AP9244" s="30"/>
    </row>
    <row r="9245" spans="19:42">
      <c r="S9245" s="32"/>
      <c r="AP9245" s="30"/>
    </row>
    <row r="9246" spans="19:42">
      <c r="S9246" s="32"/>
      <c r="AP9246" s="30"/>
    </row>
    <row r="9247" spans="19:42">
      <c r="S9247" s="32"/>
      <c r="AP9247" s="30"/>
    </row>
    <row r="9248" spans="19:42">
      <c r="S9248" s="32"/>
      <c r="AP9248" s="30"/>
    </row>
    <row r="9249" spans="19:42">
      <c r="S9249" s="32"/>
      <c r="AP9249" s="30"/>
    </row>
    <row r="9250" spans="19:42">
      <c r="S9250" s="32"/>
      <c r="AP9250" s="30"/>
    </row>
    <row r="9251" spans="19:42">
      <c r="S9251" s="32"/>
      <c r="AP9251" s="30"/>
    </row>
    <row r="9252" spans="19:42">
      <c r="S9252" s="32"/>
      <c r="AP9252" s="30"/>
    </row>
    <row r="9253" spans="19:42">
      <c r="S9253" s="32"/>
      <c r="AP9253" s="30"/>
    </row>
    <row r="9254" spans="19:42">
      <c r="S9254" s="32"/>
      <c r="AP9254" s="30"/>
    </row>
    <row r="9255" spans="19:42">
      <c r="S9255" s="32"/>
      <c r="AP9255" s="30"/>
    </row>
    <row r="9256" spans="19:42">
      <c r="S9256" s="32"/>
      <c r="AP9256" s="30"/>
    </row>
    <row r="9257" spans="19:42">
      <c r="S9257" s="32"/>
      <c r="AP9257" s="30"/>
    </row>
    <row r="9258" spans="19:42">
      <c r="S9258" s="32"/>
      <c r="AP9258" s="30"/>
    </row>
    <row r="9259" spans="19:42">
      <c r="S9259" s="32"/>
      <c r="AP9259" s="30"/>
    </row>
    <row r="9260" spans="19:42">
      <c r="S9260" s="32"/>
      <c r="AP9260" s="30"/>
    </row>
    <row r="9261" spans="19:42">
      <c r="S9261" s="32"/>
      <c r="AP9261" s="30"/>
    </row>
    <row r="9262" spans="19:42">
      <c r="S9262" s="32"/>
      <c r="AP9262" s="30"/>
    </row>
    <row r="9263" spans="19:42">
      <c r="S9263" s="32"/>
      <c r="AP9263" s="30"/>
    </row>
    <row r="9264" spans="19:42">
      <c r="S9264" s="32"/>
      <c r="AP9264" s="30"/>
    </row>
    <row r="9265" spans="19:42">
      <c r="S9265" s="32"/>
      <c r="AP9265" s="30"/>
    </row>
    <row r="9266" spans="19:42">
      <c r="S9266" s="32"/>
      <c r="AP9266" s="30"/>
    </row>
    <row r="9267" spans="19:42">
      <c r="S9267" s="32"/>
      <c r="AP9267" s="30"/>
    </row>
    <row r="9268" spans="19:42">
      <c r="S9268" s="32"/>
      <c r="AP9268" s="30"/>
    </row>
    <row r="9269" spans="19:42">
      <c r="S9269" s="32"/>
      <c r="AP9269" s="30"/>
    </row>
    <row r="9270" spans="19:42">
      <c r="S9270" s="32"/>
      <c r="AP9270" s="30"/>
    </row>
    <row r="9271" spans="19:42">
      <c r="S9271" s="32"/>
      <c r="AP9271" s="30"/>
    </row>
    <row r="9272" spans="19:42">
      <c r="S9272" s="32"/>
      <c r="AP9272" s="30"/>
    </row>
    <row r="9273" spans="19:42">
      <c r="S9273" s="32"/>
      <c r="AP9273" s="30"/>
    </row>
    <row r="9274" spans="19:42">
      <c r="S9274" s="32"/>
      <c r="AP9274" s="30"/>
    </row>
    <row r="9275" spans="19:42">
      <c r="S9275" s="32"/>
      <c r="AP9275" s="30"/>
    </row>
    <row r="9276" spans="19:42">
      <c r="S9276" s="32"/>
      <c r="AP9276" s="30"/>
    </row>
    <row r="9277" spans="19:42">
      <c r="S9277" s="32"/>
      <c r="AP9277" s="30"/>
    </row>
    <row r="9278" spans="19:42">
      <c r="S9278" s="32"/>
      <c r="AP9278" s="30"/>
    </row>
    <row r="9279" spans="19:42">
      <c r="S9279" s="32"/>
      <c r="AP9279" s="30"/>
    </row>
    <row r="9280" spans="19:42">
      <c r="S9280" s="32"/>
      <c r="AP9280" s="30"/>
    </row>
    <row r="9281" spans="19:42">
      <c r="S9281" s="32"/>
      <c r="AP9281" s="30"/>
    </row>
    <row r="9282" spans="19:42">
      <c r="S9282" s="32"/>
      <c r="AP9282" s="30"/>
    </row>
    <row r="9283" spans="19:42">
      <c r="S9283" s="32"/>
      <c r="AP9283" s="30"/>
    </row>
    <row r="9284" spans="19:42">
      <c r="S9284" s="32"/>
      <c r="AP9284" s="30"/>
    </row>
    <row r="9285" spans="19:42">
      <c r="S9285" s="32"/>
      <c r="AP9285" s="30"/>
    </row>
    <row r="9286" spans="19:42">
      <c r="S9286" s="32"/>
      <c r="AP9286" s="30"/>
    </row>
    <row r="9287" spans="19:42">
      <c r="S9287" s="32"/>
      <c r="AP9287" s="30"/>
    </row>
    <row r="9288" spans="19:42">
      <c r="S9288" s="32"/>
      <c r="AP9288" s="30"/>
    </row>
    <row r="9289" spans="19:42">
      <c r="S9289" s="32"/>
      <c r="AP9289" s="30"/>
    </row>
    <row r="9290" spans="19:42">
      <c r="S9290" s="32"/>
      <c r="AP9290" s="30"/>
    </row>
    <row r="9291" spans="19:42">
      <c r="S9291" s="32"/>
      <c r="AP9291" s="30"/>
    </row>
    <row r="9292" spans="19:42">
      <c r="S9292" s="32"/>
      <c r="AP9292" s="30"/>
    </row>
    <row r="9293" spans="19:42">
      <c r="S9293" s="32"/>
      <c r="AP9293" s="30"/>
    </row>
    <row r="9294" spans="19:42">
      <c r="S9294" s="32"/>
      <c r="AP9294" s="30"/>
    </row>
    <row r="9295" spans="19:42">
      <c r="S9295" s="32"/>
      <c r="AP9295" s="30"/>
    </row>
    <row r="9296" spans="19:42">
      <c r="S9296" s="32"/>
      <c r="AP9296" s="30"/>
    </row>
    <row r="9297" spans="19:42">
      <c r="S9297" s="32"/>
      <c r="AP9297" s="30"/>
    </row>
    <row r="9298" spans="19:42">
      <c r="S9298" s="32"/>
      <c r="AP9298" s="30"/>
    </row>
    <row r="9299" spans="19:42">
      <c r="S9299" s="32"/>
      <c r="AP9299" s="30"/>
    </row>
    <row r="9300" spans="19:42">
      <c r="S9300" s="32"/>
      <c r="AP9300" s="30"/>
    </row>
    <row r="9301" spans="19:42">
      <c r="S9301" s="32"/>
      <c r="AP9301" s="30"/>
    </row>
    <row r="9302" spans="19:42">
      <c r="S9302" s="32"/>
      <c r="AP9302" s="30"/>
    </row>
    <row r="9303" spans="19:42">
      <c r="S9303" s="32"/>
      <c r="AP9303" s="30"/>
    </row>
    <row r="9304" spans="19:42">
      <c r="S9304" s="32"/>
      <c r="AP9304" s="30"/>
    </row>
    <row r="9305" spans="19:42">
      <c r="S9305" s="32"/>
      <c r="AP9305" s="30"/>
    </row>
    <row r="9306" spans="19:42">
      <c r="S9306" s="32"/>
      <c r="AP9306" s="30"/>
    </row>
    <row r="9307" spans="19:42">
      <c r="S9307" s="32"/>
      <c r="AP9307" s="30"/>
    </row>
    <row r="9308" spans="19:42">
      <c r="S9308" s="32"/>
      <c r="AP9308" s="30"/>
    </row>
    <row r="9309" spans="19:42">
      <c r="S9309" s="32"/>
      <c r="AP9309" s="30"/>
    </row>
    <row r="9310" spans="19:42">
      <c r="S9310" s="32"/>
      <c r="AP9310" s="30"/>
    </row>
    <row r="9311" spans="19:42">
      <c r="S9311" s="32"/>
      <c r="AP9311" s="30"/>
    </row>
    <row r="9312" spans="19:42">
      <c r="S9312" s="32"/>
      <c r="AP9312" s="30"/>
    </row>
    <row r="9313" spans="19:42">
      <c r="S9313" s="32"/>
      <c r="AP9313" s="30"/>
    </row>
    <row r="9314" spans="19:42">
      <c r="S9314" s="32"/>
      <c r="AP9314" s="30"/>
    </row>
    <row r="9315" spans="19:42">
      <c r="S9315" s="32"/>
      <c r="AP9315" s="30"/>
    </row>
    <row r="9316" spans="19:42">
      <c r="S9316" s="32"/>
      <c r="AP9316" s="30"/>
    </row>
    <row r="9317" spans="19:42">
      <c r="S9317" s="32"/>
      <c r="AP9317" s="30"/>
    </row>
    <row r="9318" spans="19:42">
      <c r="S9318" s="32"/>
      <c r="AP9318" s="30"/>
    </row>
    <row r="9319" spans="19:42">
      <c r="S9319" s="32"/>
      <c r="AP9319" s="30"/>
    </row>
    <row r="9320" spans="19:42">
      <c r="S9320" s="32"/>
      <c r="AP9320" s="30"/>
    </row>
    <row r="9321" spans="19:42">
      <c r="S9321" s="32"/>
      <c r="AP9321" s="30"/>
    </row>
    <row r="9322" spans="19:42">
      <c r="S9322" s="32"/>
      <c r="AP9322" s="30"/>
    </row>
    <row r="9323" spans="19:42">
      <c r="S9323" s="32"/>
      <c r="AP9323" s="30"/>
    </row>
    <row r="9324" spans="19:42">
      <c r="S9324" s="32"/>
      <c r="AP9324" s="30"/>
    </row>
    <row r="9325" spans="19:42">
      <c r="S9325" s="32"/>
      <c r="AP9325" s="30"/>
    </row>
    <row r="9326" spans="19:42">
      <c r="S9326" s="32"/>
      <c r="AP9326" s="30"/>
    </row>
    <row r="9327" spans="19:42">
      <c r="S9327" s="32"/>
      <c r="AP9327" s="30"/>
    </row>
    <row r="9328" spans="19:42">
      <c r="S9328" s="32"/>
      <c r="AP9328" s="30"/>
    </row>
    <row r="9329" spans="19:42">
      <c r="S9329" s="32"/>
      <c r="AP9329" s="30"/>
    </row>
    <row r="9330" spans="19:42">
      <c r="S9330" s="32"/>
      <c r="AP9330" s="30"/>
    </row>
    <row r="9331" spans="19:42">
      <c r="S9331" s="32"/>
      <c r="AP9331" s="30"/>
    </row>
    <row r="9332" spans="19:42">
      <c r="S9332" s="32"/>
      <c r="AP9332" s="30"/>
    </row>
    <row r="9333" spans="19:42">
      <c r="S9333" s="32"/>
      <c r="AP9333" s="30"/>
    </row>
    <row r="9334" spans="19:42">
      <c r="S9334" s="32"/>
      <c r="AP9334" s="30"/>
    </row>
    <row r="9335" spans="19:42">
      <c r="S9335" s="32"/>
      <c r="AP9335" s="30"/>
    </row>
    <row r="9336" spans="19:42">
      <c r="S9336" s="32"/>
      <c r="AP9336" s="30"/>
    </row>
    <row r="9337" spans="19:42">
      <c r="S9337" s="32"/>
      <c r="AP9337" s="30"/>
    </row>
    <row r="9338" spans="19:42">
      <c r="S9338" s="32"/>
      <c r="AP9338" s="30"/>
    </row>
    <row r="9339" spans="19:42">
      <c r="S9339" s="32"/>
      <c r="AP9339" s="30"/>
    </row>
    <row r="9340" spans="19:42">
      <c r="S9340" s="32"/>
      <c r="AP9340" s="30"/>
    </row>
    <row r="9341" spans="19:42">
      <c r="S9341" s="32"/>
      <c r="AP9341" s="30"/>
    </row>
    <row r="9342" spans="19:42">
      <c r="S9342" s="32"/>
      <c r="AP9342" s="30"/>
    </row>
    <row r="9343" spans="19:42">
      <c r="S9343" s="32"/>
      <c r="AP9343" s="30"/>
    </row>
    <row r="9344" spans="19:42">
      <c r="S9344" s="32"/>
      <c r="AP9344" s="30"/>
    </row>
    <row r="9345" spans="19:42">
      <c r="S9345" s="32"/>
      <c r="AP9345" s="30"/>
    </row>
    <row r="9346" spans="19:42">
      <c r="S9346" s="32"/>
      <c r="AP9346" s="30"/>
    </row>
    <row r="9347" spans="19:42">
      <c r="S9347" s="32"/>
      <c r="AP9347" s="30"/>
    </row>
    <row r="9348" spans="19:42">
      <c r="S9348" s="32"/>
      <c r="AP9348" s="30"/>
    </row>
    <row r="9349" spans="19:42">
      <c r="S9349" s="32"/>
      <c r="AP9349" s="30"/>
    </row>
    <row r="9350" spans="19:42">
      <c r="S9350" s="32"/>
      <c r="AP9350" s="30"/>
    </row>
    <row r="9351" spans="19:42">
      <c r="S9351" s="32"/>
      <c r="AP9351" s="30"/>
    </row>
    <row r="9352" spans="19:42">
      <c r="S9352" s="32"/>
      <c r="AP9352" s="30"/>
    </row>
    <row r="9353" spans="19:42">
      <c r="S9353" s="32"/>
      <c r="AP9353" s="30"/>
    </row>
    <row r="9354" spans="19:42">
      <c r="S9354" s="32"/>
      <c r="AP9354" s="30"/>
    </row>
    <row r="9355" spans="19:42">
      <c r="S9355" s="32"/>
      <c r="AP9355" s="30"/>
    </row>
    <row r="9356" spans="19:42">
      <c r="S9356" s="32"/>
      <c r="AP9356" s="30"/>
    </row>
    <row r="9357" spans="19:42">
      <c r="S9357" s="32"/>
      <c r="AP9357" s="30"/>
    </row>
    <row r="9358" spans="19:42">
      <c r="S9358" s="32"/>
      <c r="AP9358" s="30"/>
    </row>
    <row r="9359" spans="19:42">
      <c r="S9359" s="32"/>
      <c r="AP9359" s="30"/>
    </row>
    <row r="9360" spans="19:42">
      <c r="S9360" s="32"/>
      <c r="AP9360" s="30"/>
    </row>
    <row r="9361" spans="19:42">
      <c r="S9361" s="32"/>
      <c r="AP9361" s="30"/>
    </row>
    <row r="9362" spans="19:42">
      <c r="S9362" s="32"/>
      <c r="AP9362" s="30"/>
    </row>
    <row r="9363" spans="19:42">
      <c r="S9363" s="32"/>
      <c r="AP9363" s="30"/>
    </row>
    <row r="9364" spans="19:42">
      <c r="S9364" s="32"/>
      <c r="AP9364" s="30"/>
    </row>
    <row r="9365" spans="19:42">
      <c r="S9365" s="32"/>
      <c r="AP9365" s="30"/>
    </row>
    <row r="9366" spans="19:42">
      <c r="S9366" s="32"/>
      <c r="AP9366" s="30"/>
    </row>
    <row r="9367" spans="19:42">
      <c r="S9367" s="32"/>
      <c r="AP9367" s="30"/>
    </row>
    <row r="9368" spans="19:42">
      <c r="S9368" s="32"/>
      <c r="AP9368" s="30"/>
    </row>
    <row r="9369" spans="19:42">
      <c r="S9369" s="32"/>
      <c r="AP9369" s="30"/>
    </row>
    <row r="9370" spans="19:42">
      <c r="S9370" s="32"/>
      <c r="AP9370" s="30"/>
    </row>
    <row r="9371" spans="19:42">
      <c r="S9371" s="32"/>
      <c r="AP9371" s="30"/>
    </row>
    <row r="9372" spans="19:42">
      <c r="S9372" s="32"/>
      <c r="AP9372" s="30"/>
    </row>
    <row r="9373" spans="19:42">
      <c r="S9373" s="32"/>
      <c r="AP9373" s="30"/>
    </row>
    <row r="9374" spans="19:42">
      <c r="S9374" s="32"/>
      <c r="AP9374" s="30"/>
    </row>
    <row r="9375" spans="19:42">
      <c r="S9375" s="32"/>
      <c r="AP9375" s="30"/>
    </row>
    <row r="9376" spans="19:42">
      <c r="S9376" s="32"/>
      <c r="AP9376" s="30"/>
    </row>
    <row r="9377" spans="19:42">
      <c r="S9377" s="32"/>
      <c r="AP9377" s="30"/>
    </row>
    <row r="9378" spans="19:42">
      <c r="S9378" s="32"/>
      <c r="AP9378" s="30"/>
    </row>
    <row r="9379" spans="19:42">
      <c r="S9379" s="32"/>
      <c r="AP9379" s="30"/>
    </row>
    <row r="9380" spans="19:42">
      <c r="S9380" s="32"/>
      <c r="AP9380" s="30"/>
    </row>
    <row r="9381" spans="19:42">
      <c r="S9381" s="32"/>
      <c r="AP9381" s="30"/>
    </row>
    <row r="9382" spans="19:42">
      <c r="S9382" s="32"/>
      <c r="AP9382" s="30"/>
    </row>
    <row r="9383" spans="19:42">
      <c r="S9383" s="32"/>
      <c r="AP9383" s="30"/>
    </row>
    <row r="9384" spans="19:42">
      <c r="S9384" s="32"/>
      <c r="AP9384" s="30"/>
    </row>
    <row r="9385" spans="19:42">
      <c r="S9385" s="32"/>
      <c r="AP9385" s="30"/>
    </row>
    <row r="9386" spans="19:42">
      <c r="S9386" s="32"/>
      <c r="AP9386" s="30"/>
    </row>
    <row r="9387" spans="19:42">
      <c r="S9387" s="32"/>
      <c r="AP9387" s="30"/>
    </row>
    <row r="9388" spans="19:42">
      <c r="S9388" s="32"/>
      <c r="AP9388" s="30"/>
    </row>
    <row r="9389" spans="19:42">
      <c r="S9389" s="32"/>
      <c r="AP9389" s="30"/>
    </row>
    <row r="9390" spans="19:42">
      <c r="S9390" s="32"/>
      <c r="AP9390" s="30"/>
    </row>
    <row r="9391" spans="19:42">
      <c r="S9391" s="32"/>
      <c r="AP9391" s="30"/>
    </row>
    <row r="9392" spans="19:42">
      <c r="S9392" s="32"/>
      <c r="AP9392" s="30"/>
    </row>
    <row r="9393" spans="19:42">
      <c r="S9393" s="32"/>
      <c r="AP9393" s="30"/>
    </row>
    <row r="9394" spans="19:42">
      <c r="S9394" s="32"/>
      <c r="AP9394" s="30"/>
    </row>
    <row r="9395" spans="19:42">
      <c r="S9395" s="32"/>
      <c r="AP9395" s="30"/>
    </row>
    <row r="9396" spans="19:42">
      <c r="S9396" s="32"/>
      <c r="AP9396" s="30"/>
    </row>
    <row r="9397" spans="19:42">
      <c r="S9397" s="32"/>
      <c r="AP9397" s="30"/>
    </row>
    <row r="9398" spans="19:42">
      <c r="S9398" s="32"/>
      <c r="AP9398" s="30"/>
    </row>
    <row r="9399" spans="19:42">
      <c r="S9399" s="32"/>
      <c r="AP9399" s="30"/>
    </row>
    <row r="9400" spans="19:42">
      <c r="S9400" s="32"/>
      <c r="AP9400" s="30"/>
    </row>
    <row r="9401" spans="19:42">
      <c r="S9401" s="32"/>
      <c r="AP9401" s="30"/>
    </row>
    <row r="9402" spans="19:42">
      <c r="S9402" s="32"/>
      <c r="AP9402" s="30"/>
    </row>
    <row r="9403" spans="19:42">
      <c r="S9403" s="32"/>
      <c r="AP9403" s="30"/>
    </row>
    <row r="9404" spans="19:42">
      <c r="S9404" s="32"/>
      <c r="AP9404" s="30"/>
    </row>
    <row r="9405" spans="19:42">
      <c r="S9405" s="32"/>
      <c r="AP9405" s="30"/>
    </row>
    <row r="9406" spans="19:42">
      <c r="S9406" s="32"/>
      <c r="AP9406" s="30"/>
    </row>
    <row r="9407" spans="19:42">
      <c r="S9407" s="32"/>
      <c r="AP9407" s="30"/>
    </row>
    <row r="9408" spans="19:42">
      <c r="S9408" s="32"/>
      <c r="AP9408" s="30"/>
    </row>
    <row r="9409" spans="19:42">
      <c r="S9409" s="32"/>
      <c r="AP9409" s="30"/>
    </row>
    <row r="9410" spans="19:42">
      <c r="S9410" s="32"/>
      <c r="AP9410" s="30"/>
    </row>
    <row r="9411" spans="19:42">
      <c r="S9411" s="32"/>
      <c r="AP9411" s="30"/>
    </row>
    <row r="9412" spans="19:42">
      <c r="S9412" s="32"/>
      <c r="AP9412" s="30"/>
    </row>
    <row r="9413" spans="19:42">
      <c r="S9413" s="32"/>
      <c r="AP9413" s="30"/>
    </row>
    <row r="9414" spans="19:42">
      <c r="S9414" s="32"/>
      <c r="AP9414" s="30"/>
    </row>
    <row r="9415" spans="19:42">
      <c r="S9415" s="32"/>
      <c r="AP9415" s="30"/>
    </row>
    <row r="9416" spans="19:42">
      <c r="S9416" s="32"/>
      <c r="AP9416" s="30"/>
    </row>
    <row r="9417" spans="19:42">
      <c r="S9417" s="32"/>
      <c r="AP9417" s="30"/>
    </row>
    <row r="9418" spans="19:42">
      <c r="S9418" s="32"/>
      <c r="AP9418" s="30"/>
    </row>
    <row r="9419" spans="19:42">
      <c r="S9419" s="32"/>
      <c r="AP9419" s="30"/>
    </row>
    <row r="9420" spans="19:42">
      <c r="S9420" s="32"/>
      <c r="AP9420" s="30"/>
    </row>
    <row r="9421" spans="19:42">
      <c r="S9421" s="32"/>
      <c r="AP9421" s="30"/>
    </row>
    <row r="9422" spans="19:42">
      <c r="S9422" s="32"/>
      <c r="AP9422" s="30"/>
    </row>
    <row r="9423" spans="19:42">
      <c r="S9423" s="32"/>
      <c r="AP9423" s="30"/>
    </row>
    <row r="9424" spans="19:42">
      <c r="S9424" s="32"/>
      <c r="AP9424" s="30"/>
    </row>
    <row r="9425" spans="19:42">
      <c r="S9425" s="32"/>
      <c r="AP9425" s="30"/>
    </row>
    <row r="9426" spans="19:42">
      <c r="S9426" s="32"/>
      <c r="AP9426" s="30"/>
    </row>
    <row r="9427" spans="19:42">
      <c r="S9427" s="32"/>
      <c r="AP9427" s="30"/>
    </row>
    <row r="9428" spans="19:42">
      <c r="S9428" s="32"/>
      <c r="AP9428" s="30"/>
    </row>
    <row r="9429" spans="19:42">
      <c r="S9429" s="32"/>
      <c r="AP9429" s="30"/>
    </row>
    <row r="9430" spans="19:42">
      <c r="S9430" s="32"/>
      <c r="AP9430" s="30"/>
    </row>
    <row r="9431" spans="19:42">
      <c r="S9431" s="32"/>
      <c r="AP9431" s="30"/>
    </row>
    <row r="9432" spans="19:42">
      <c r="S9432" s="32"/>
      <c r="AP9432" s="30"/>
    </row>
    <row r="9433" spans="19:42">
      <c r="S9433" s="32"/>
      <c r="AP9433" s="30"/>
    </row>
    <row r="9434" spans="19:42">
      <c r="S9434" s="32"/>
      <c r="AP9434" s="30"/>
    </row>
    <row r="9435" spans="19:42">
      <c r="S9435" s="32"/>
      <c r="AP9435" s="30"/>
    </row>
    <row r="9436" spans="19:42">
      <c r="S9436" s="32"/>
      <c r="AP9436" s="30"/>
    </row>
    <row r="9437" spans="19:42">
      <c r="S9437" s="32"/>
      <c r="AP9437" s="30"/>
    </row>
    <row r="9438" spans="19:42">
      <c r="S9438" s="32"/>
      <c r="AP9438" s="30"/>
    </row>
    <row r="9439" spans="19:42">
      <c r="S9439" s="32"/>
      <c r="AP9439" s="30"/>
    </row>
    <row r="9440" spans="19:42">
      <c r="S9440" s="32"/>
      <c r="AP9440" s="30"/>
    </row>
    <row r="9441" spans="19:42">
      <c r="S9441" s="32"/>
      <c r="AP9441" s="30"/>
    </row>
    <row r="9442" spans="19:42">
      <c r="S9442" s="32"/>
      <c r="AP9442" s="30"/>
    </row>
    <row r="9443" spans="19:42">
      <c r="S9443" s="32"/>
      <c r="AP9443" s="30"/>
    </row>
    <row r="9444" spans="19:42">
      <c r="S9444" s="32"/>
      <c r="AP9444" s="30"/>
    </row>
    <row r="9445" spans="19:42">
      <c r="S9445" s="32"/>
      <c r="AP9445" s="30"/>
    </row>
    <row r="9446" spans="19:42">
      <c r="S9446" s="32"/>
      <c r="AP9446" s="30"/>
    </row>
    <row r="9447" spans="19:42">
      <c r="S9447" s="32"/>
      <c r="AP9447" s="30"/>
    </row>
    <row r="9448" spans="19:42">
      <c r="S9448" s="32"/>
      <c r="AP9448" s="30"/>
    </row>
    <row r="9449" spans="19:42">
      <c r="S9449" s="32"/>
      <c r="AP9449" s="30"/>
    </row>
    <row r="9450" spans="19:42">
      <c r="S9450" s="32"/>
      <c r="AP9450" s="30"/>
    </row>
    <row r="9451" spans="19:42">
      <c r="S9451" s="32"/>
      <c r="AP9451" s="30"/>
    </row>
    <row r="9452" spans="19:42">
      <c r="S9452" s="32"/>
      <c r="AP9452" s="30"/>
    </row>
    <row r="9453" spans="19:42">
      <c r="S9453" s="32"/>
      <c r="AP9453" s="30"/>
    </row>
    <row r="9454" spans="19:42">
      <c r="S9454" s="32"/>
      <c r="AP9454" s="30"/>
    </row>
    <row r="9455" spans="19:42">
      <c r="S9455" s="32"/>
      <c r="AP9455" s="30"/>
    </row>
    <row r="9456" spans="19:42">
      <c r="S9456" s="32"/>
      <c r="AP9456" s="30"/>
    </row>
    <row r="9457" spans="19:42">
      <c r="S9457" s="32"/>
      <c r="AP9457" s="30"/>
    </row>
    <row r="9458" spans="19:42">
      <c r="S9458" s="32"/>
      <c r="AP9458" s="30"/>
    </row>
    <row r="9459" spans="19:42">
      <c r="S9459" s="32"/>
      <c r="AP9459" s="30"/>
    </row>
    <row r="9460" spans="19:42">
      <c r="S9460" s="32"/>
      <c r="AP9460" s="30"/>
    </row>
    <row r="9461" spans="19:42">
      <c r="S9461" s="32"/>
      <c r="AP9461" s="30"/>
    </row>
    <row r="9462" spans="19:42">
      <c r="S9462" s="32"/>
      <c r="AP9462" s="30"/>
    </row>
    <row r="9463" spans="19:42">
      <c r="S9463" s="32"/>
      <c r="AP9463" s="30"/>
    </row>
    <row r="9464" spans="19:42">
      <c r="S9464" s="32"/>
      <c r="AP9464" s="30"/>
    </row>
    <row r="9465" spans="19:42">
      <c r="S9465" s="32"/>
      <c r="AP9465" s="30"/>
    </row>
    <row r="9466" spans="19:42">
      <c r="S9466" s="32"/>
      <c r="AP9466" s="30"/>
    </row>
    <row r="9467" spans="19:42">
      <c r="S9467" s="32"/>
      <c r="AP9467" s="30"/>
    </row>
    <row r="9468" spans="19:42">
      <c r="S9468" s="32"/>
      <c r="AP9468" s="30"/>
    </row>
    <row r="9469" spans="19:42">
      <c r="S9469" s="32"/>
      <c r="AP9469" s="30"/>
    </row>
    <row r="9470" spans="19:42">
      <c r="S9470" s="32"/>
      <c r="AP9470" s="30"/>
    </row>
    <row r="9471" spans="19:42">
      <c r="S9471" s="32"/>
      <c r="AP9471" s="30"/>
    </row>
    <row r="9472" spans="19:42">
      <c r="S9472" s="32"/>
      <c r="AP9472" s="30"/>
    </row>
    <row r="9473" spans="19:42">
      <c r="S9473" s="32"/>
      <c r="AP9473" s="30"/>
    </row>
    <row r="9474" spans="19:42">
      <c r="S9474" s="32"/>
      <c r="AP9474" s="30"/>
    </row>
    <row r="9475" spans="19:42">
      <c r="S9475" s="32"/>
      <c r="AP9475" s="30"/>
    </row>
    <row r="9476" spans="19:42">
      <c r="S9476" s="32"/>
      <c r="AP9476" s="30"/>
    </row>
    <row r="9477" spans="19:42">
      <c r="S9477" s="32"/>
      <c r="AP9477" s="30"/>
    </row>
    <row r="9478" spans="19:42">
      <c r="S9478" s="32"/>
      <c r="AP9478" s="30"/>
    </row>
    <row r="9479" spans="19:42">
      <c r="S9479" s="32"/>
      <c r="AP9479" s="30"/>
    </row>
    <row r="9480" spans="19:42">
      <c r="S9480" s="32"/>
      <c r="AP9480" s="30"/>
    </row>
    <row r="9481" spans="19:42">
      <c r="S9481" s="32"/>
      <c r="AP9481" s="30"/>
    </row>
    <row r="9482" spans="19:42">
      <c r="S9482" s="32"/>
      <c r="AP9482" s="30"/>
    </row>
    <row r="9483" spans="19:42">
      <c r="S9483" s="32"/>
      <c r="AP9483" s="30"/>
    </row>
    <row r="9484" spans="19:42">
      <c r="S9484" s="32"/>
      <c r="AP9484" s="30"/>
    </row>
    <row r="9485" spans="19:42">
      <c r="S9485" s="32"/>
      <c r="AP9485" s="30"/>
    </row>
    <row r="9486" spans="19:42">
      <c r="S9486" s="32"/>
      <c r="AP9486" s="30"/>
    </row>
    <row r="9487" spans="19:42">
      <c r="S9487" s="32"/>
      <c r="AP9487" s="30"/>
    </row>
    <row r="9488" spans="19:42">
      <c r="S9488" s="32"/>
      <c r="AP9488" s="30"/>
    </row>
    <row r="9489" spans="19:42">
      <c r="S9489" s="32"/>
      <c r="AP9489" s="30"/>
    </row>
    <row r="9490" spans="19:42">
      <c r="S9490" s="32"/>
      <c r="AP9490" s="30"/>
    </row>
    <row r="9491" spans="19:42">
      <c r="S9491" s="32"/>
      <c r="AP9491" s="30"/>
    </row>
    <row r="9492" spans="19:42">
      <c r="S9492" s="32"/>
      <c r="AP9492" s="30"/>
    </row>
    <row r="9493" spans="19:42">
      <c r="S9493" s="32"/>
      <c r="AP9493" s="30"/>
    </row>
    <row r="9494" spans="19:42">
      <c r="S9494" s="32"/>
      <c r="AP9494" s="30"/>
    </row>
    <row r="9495" spans="19:42">
      <c r="S9495" s="32"/>
      <c r="AP9495" s="30"/>
    </row>
    <row r="9496" spans="19:42">
      <c r="S9496" s="32"/>
      <c r="AP9496" s="30"/>
    </row>
    <row r="9497" spans="19:42">
      <c r="S9497" s="32"/>
      <c r="AP9497" s="30"/>
    </row>
    <row r="9498" spans="19:42">
      <c r="S9498" s="32"/>
      <c r="AP9498" s="30"/>
    </row>
    <row r="9499" spans="19:42">
      <c r="S9499" s="32"/>
      <c r="AP9499" s="30"/>
    </row>
    <row r="9500" spans="19:42">
      <c r="S9500" s="32"/>
      <c r="AP9500" s="30"/>
    </row>
    <row r="9501" spans="19:42">
      <c r="S9501" s="32"/>
      <c r="AP9501" s="30"/>
    </row>
    <row r="9502" spans="19:42">
      <c r="S9502" s="32"/>
      <c r="AP9502" s="30"/>
    </row>
    <row r="9503" spans="19:42">
      <c r="S9503" s="32"/>
      <c r="AP9503" s="30"/>
    </row>
    <row r="9504" spans="19:42">
      <c r="S9504" s="32"/>
      <c r="AP9504" s="30"/>
    </row>
    <row r="9505" spans="19:42">
      <c r="S9505" s="32"/>
      <c r="AP9505" s="30"/>
    </row>
    <row r="9506" spans="19:42">
      <c r="S9506" s="32"/>
      <c r="AP9506" s="30"/>
    </row>
    <row r="9507" spans="19:42">
      <c r="S9507" s="32"/>
      <c r="AP9507" s="30"/>
    </row>
    <row r="9508" spans="19:42">
      <c r="S9508" s="32"/>
      <c r="AP9508" s="30"/>
    </row>
    <row r="9509" spans="19:42">
      <c r="S9509" s="32"/>
      <c r="AP9509" s="30"/>
    </row>
    <row r="9510" spans="19:42">
      <c r="S9510" s="32"/>
      <c r="AP9510" s="30"/>
    </row>
    <row r="9511" spans="19:42">
      <c r="S9511" s="32"/>
      <c r="AP9511" s="30"/>
    </row>
    <row r="9512" spans="19:42">
      <c r="S9512" s="32"/>
      <c r="AP9512" s="30"/>
    </row>
    <row r="9513" spans="19:42">
      <c r="S9513" s="32"/>
      <c r="AP9513" s="30"/>
    </row>
    <row r="9514" spans="19:42">
      <c r="S9514" s="32"/>
      <c r="AP9514" s="30"/>
    </row>
    <row r="9515" spans="19:42">
      <c r="S9515" s="32"/>
      <c r="AP9515" s="30"/>
    </row>
    <row r="9516" spans="19:42">
      <c r="S9516" s="32"/>
      <c r="AP9516" s="30"/>
    </row>
    <row r="9517" spans="19:42">
      <c r="S9517" s="32"/>
      <c r="AP9517" s="30"/>
    </row>
    <row r="9518" spans="19:42">
      <c r="S9518" s="32"/>
      <c r="AP9518" s="30"/>
    </row>
    <row r="9519" spans="19:42">
      <c r="S9519" s="32"/>
      <c r="AP9519" s="30"/>
    </row>
    <row r="9520" spans="19:42">
      <c r="S9520" s="32"/>
      <c r="AP9520" s="30"/>
    </row>
    <row r="9521" spans="19:42">
      <c r="S9521" s="32"/>
      <c r="AP9521" s="30"/>
    </row>
    <row r="9522" spans="19:42">
      <c r="S9522" s="32"/>
      <c r="AP9522" s="30"/>
    </row>
    <row r="9523" spans="19:42">
      <c r="S9523" s="32"/>
      <c r="AP9523" s="30"/>
    </row>
    <row r="9524" spans="19:42">
      <c r="S9524" s="32"/>
      <c r="AP9524" s="30"/>
    </row>
    <row r="9525" spans="19:42">
      <c r="S9525" s="32"/>
      <c r="AP9525" s="30"/>
    </row>
    <row r="9526" spans="19:42">
      <c r="S9526" s="32"/>
      <c r="AP9526" s="30"/>
    </row>
    <row r="9527" spans="19:42">
      <c r="S9527" s="32"/>
      <c r="AP9527" s="30"/>
    </row>
    <row r="9528" spans="19:42">
      <c r="S9528" s="32"/>
      <c r="AP9528" s="30"/>
    </row>
    <row r="9529" spans="19:42">
      <c r="S9529" s="32"/>
      <c r="AP9529" s="30"/>
    </row>
    <row r="9530" spans="19:42">
      <c r="S9530" s="32"/>
      <c r="AP9530" s="30"/>
    </row>
    <row r="9531" spans="19:42">
      <c r="S9531" s="32"/>
      <c r="AP9531" s="30"/>
    </row>
    <row r="9532" spans="19:42">
      <c r="S9532" s="32"/>
      <c r="AP9532" s="30"/>
    </row>
    <row r="9533" spans="19:42">
      <c r="S9533" s="32"/>
      <c r="AP9533" s="30"/>
    </row>
    <row r="9534" spans="19:42">
      <c r="S9534" s="32"/>
      <c r="AP9534" s="30"/>
    </row>
    <row r="9535" spans="19:42">
      <c r="S9535" s="32"/>
      <c r="AP9535" s="30"/>
    </row>
    <row r="9536" spans="19:42">
      <c r="S9536" s="32"/>
      <c r="AP9536" s="30"/>
    </row>
    <row r="9537" spans="19:42">
      <c r="S9537" s="32"/>
      <c r="AP9537" s="30"/>
    </row>
    <row r="9538" spans="19:42">
      <c r="S9538" s="32"/>
      <c r="AP9538" s="30"/>
    </row>
    <row r="9539" spans="19:42">
      <c r="S9539" s="32"/>
      <c r="AP9539" s="30"/>
    </row>
    <row r="9540" spans="19:42">
      <c r="S9540" s="32"/>
      <c r="AP9540" s="30"/>
    </row>
    <row r="9541" spans="19:42">
      <c r="S9541" s="32"/>
      <c r="AP9541" s="30"/>
    </row>
    <row r="9542" spans="19:42">
      <c r="S9542" s="32"/>
      <c r="AP9542" s="30"/>
    </row>
    <row r="9543" spans="19:42">
      <c r="S9543" s="32"/>
      <c r="AP9543" s="30"/>
    </row>
    <row r="9544" spans="19:42">
      <c r="S9544" s="32"/>
      <c r="AP9544" s="30"/>
    </row>
    <row r="9545" spans="19:42">
      <c r="S9545" s="32"/>
      <c r="AP9545" s="30"/>
    </row>
    <row r="9546" spans="19:42">
      <c r="S9546" s="32"/>
      <c r="AP9546" s="30"/>
    </row>
    <row r="9547" spans="19:42">
      <c r="S9547" s="32"/>
      <c r="AP9547" s="30"/>
    </row>
    <row r="9548" spans="19:42">
      <c r="S9548" s="32"/>
      <c r="AP9548" s="30"/>
    </row>
    <row r="9549" spans="19:42">
      <c r="S9549" s="32"/>
      <c r="AP9549" s="30"/>
    </row>
    <row r="9550" spans="19:42">
      <c r="S9550" s="32"/>
      <c r="AP9550" s="30"/>
    </row>
    <row r="9551" spans="19:42">
      <c r="S9551" s="32"/>
      <c r="AP9551" s="30"/>
    </row>
    <row r="9552" spans="19:42">
      <c r="S9552" s="32"/>
      <c r="AP9552" s="30"/>
    </row>
    <row r="9553" spans="19:42">
      <c r="S9553" s="32"/>
      <c r="AP9553" s="30"/>
    </row>
    <row r="9554" spans="19:42">
      <c r="S9554" s="32"/>
      <c r="AP9554" s="30"/>
    </row>
    <row r="9555" spans="19:42">
      <c r="S9555" s="32"/>
      <c r="AP9555" s="30"/>
    </row>
    <row r="9556" spans="19:42">
      <c r="S9556" s="32"/>
      <c r="AP9556" s="30"/>
    </row>
    <row r="9557" spans="19:42">
      <c r="S9557" s="32"/>
      <c r="AP9557" s="30"/>
    </row>
    <row r="9558" spans="19:42">
      <c r="S9558" s="32"/>
      <c r="AP9558" s="30"/>
    </row>
    <row r="9559" spans="19:42">
      <c r="S9559" s="32"/>
      <c r="AP9559" s="30"/>
    </row>
    <row r="9560" spans="19:42">
      <c r="S9560" s="32"/>
      <c r="AP9560" s="30"/>
    </row>
    <row r="9561" spans="19:42">
      <c r="S9561" s="32"/>
      <c r="AP9561" s="30"/>
    </row>
    <row r="9562" spans="19:42">
      <c r="S9562" s="32"/>
      <c r="AP9562" s="30"/>
    </row>
    <row r="9563" spans="19:42">
      <c r="S9563" s="32"/>
      <c r="AP9563" s="30"/>
    </row>
    <row r="9564" spans="19:42">
      <c r="S9564" s="32"/>
      <c r="AP9564" s="30"/>
    </row>
    <row r="9565" spans="19:42">
      <c r="S9565" s="32"/>
      <c r="AP9565" s="30"/>
    </row>
    <row r="9566" spans="19:42">
      <c r="S9566" s="32"/>
      <c r="AP9566" s="30"/>
    </row>
    <row r="9567" spans="19:42">
      <c r="S9567" s="32"/>
      <c r="AP9567" s="30"/>
    </row>
    <row r="9568" spans="19:42">
      <c r="S9568" s="32"/>
      <c r="AP9568" s="30"/>
    </row>
    <row r="9569" spans="19:42">
      <c r="S9569" s="32"/>
      <c r="AP9569" s="30"/>
    </row>
    <row r="9570" spans="19:42">
      <c r="S9570" s="32"/>
      <c r="AP9570" s="30"/>
    </row>
    <row r="9571" spans="19:42">
      <c r="S9571" s="32"/>
      <c r="AP9571" s="30"/>
    </row>
    <row r="9572" spans="19:42">
      <c r="S9572" s="32"/>
      <c r="AP9572" s="30"/>
    </row>
    <row r="9573" spans="19:42">
      <c r="S9573" s="32"/>
      <c r="AP9573" s="30"/>
    </row>
    <row r="9574" spans="19:42">
      <c r="S9574" s="32"/>
      <c r="AP9574" s="30"/>
    </row>
    <row r="9575" spans="19:42">
      <c r="S9575" s="32"/>
      <c r="AP9575" s="30"/>
    </row>
    <row r="9576" spans="19:42">
      <c r="S9576" s="32"/>
      <c r="AP9576" s="30"/>
    </row>
    <row r="9577" spans="19:42">
      <c r="S9577" s="32"/>
      <c r="AP9577" s="30"/>
    </row>
    <row r="9578" spans="19:42">
      <c r="S9578" s="32"/>
      <c r="AP9578" s="30"/>
    </row>
    <row r="9579" spans="19:42">
      <c r="S9579" s="32"/>
      <c r="AP9579" s="30"/>
    </row>
    <row r="9580" spans="19:42">
      <c r="S9580" s="32"/>
      <c r="AP9580" s="30"/>
    </row>
    <row r="9581" spans="19:42">
      <c r="S9581" s="32"/>
      <c r="AP9581" s="30"/>
    </row>
    <row r="9582" spans="19:42">
      <c r="S9582" s="32"/>
      <c r="AP9582" s="30"/>
    </row>
    <row r="9583" spans="19:42">
      <c r="S9583" s="32"/>
      <c r="AP9583" s="30"/>
    </row>
    <row r="9584" spans="19:42">
      <c r="S9584" s="32"/>
      <c r="AP9584" s="30"/>
    </row>
    <row r="9585" spans="19:42">
      <c r="S9585" s="32"/>
      <c r="AP9585" s="30"/>
    </row>
    <row r="9586" spans="19:42">
      <c r="S9586" s="32"/>
      <c r="AP9586" s="30"/>
    </row>
    <row r="9587" spans="19:42">
      <c r="S9587" s="32"/>
      <c r="AP9587" s="30"/>
    </row>
    <row r="9588" spans="19:42">
      <c r="S9588" s="32"/>
      <c r="AP9588" s="30"/>
    </row>
    <row r="9589" spans="19:42">
      <c r="S9589" s="32"/>
      <c r="AP9589" s="30"/>
    </row>
    <row r="9590" spans="19:42">
      <c r="S9590" s="32"/>
      <c r="AP9590" s="30"/>
    </row>
    <row r="9591" spans="19:42">
      <c r="S9591" s="32"/>
      <c r="AP9591" s="30"/>
    </row>
    <row r="9592" spans="19:42">
      <c r="S9592" s="32"/>
      <c r="AP9592" s="30"/>
    </row>
    <row r="9593" spans="19:42">
      <c r="S9593" s="32"/>
      <c r="AP9593" s="30"/>
    </row>
    <row r="9594" spans="19:42">
      <c r="S9594" s="32"/>
      <c r="AP9594" s="30"/>
    </row>
    <row r="9595" spans="19:42">
      <c r="S9595" s="32"/>
      <c r="AP9595" s="30"/>
    </row>
    <row r="9596" spans="19:42">
      <c r="S9596" s="32"/>
      <c r="AP9596" s="30"/>
    </row>
    <row r="9597" spans="19:42">
      <c r="S9597" s="32"/>
      <c r="AP9597" s="30"/>
    </row>
    <row r="9598" spans="19:42">
      <c r="S9598" s="32"/>
      <c r="AP9598" s="30"/>
    </row>
    <row r="9599" spans="19:42">
      <c r="S9599" s="32"/>
      <c r="AP9599" s="30"/>
    </row>
    <row r="9600" spans="19:42">
      <c r="S9600" s="32"/>
      <c r="AP9600" s="30"/>
    </row>
    <row r="9601" spans="19:42">
      <c r="S9601" s="32"/>
      <c r="AP9601" s="30"/>
    </row>
    <row r="9602" spans="19:42">
      <c r="S9602" s="32"/>
      <c r="AP9602" s="30"/>
    </row>
    <row r="9603" spans="19:42">
      <c r="S9603" s="32"/>
      <c r="AP9603" s="30"/>
    </row>
    <row r="9604" spans="19:42">
      <c r="S9604" s="32"/>
      <c r="AP9604" s="30"/>
    </row>
    <row r="9605" spans="19:42">
      <c r="S9605" s="32"/>
      <c r="AP9605" s="30"/>
    </row>
    <row r="9606" spans="19:42">
      <c r="S9606" s="32"/>
      <c r="AP9606" s="30"/>
    </row>
    <row r="9607" spans="19:42">
      <c r="S9607" s="32"/>
      <c r="AP9607" s="30"/>
    </row>
    <row r="9608" spans="19:42">
      <c r="S9608" s="32"/>
      <c r="AP9608" s="30"/>
    </row>
    <row r="9609" spans="19:42">
      <c r="S9609" s="32"/>
      <c r="AP9609" s="30"/>
    </row>
    <row r="9610" spans="19:42">
      <c r="S9610" s="32"/>
      <c r="AP9610" s="30"/>
    </row>
    <row r="9611" spans="19:42">
      <c r="S9611" s="32"/>
      <c r="AP9611" s="30"/>
    </row>
    <row r="9612" spans="19:42">
      <c r="S9612" s="32"/>
      <c r="AP9612" s="30"/>
    </row>
    <row r="9613" spans="19:42">
      <c r="S9613" s="32"/>
      <c r="AP9613" s="30"/>
    </row>
    <row r="9614" spans="19:42">
      <c r="S9614" s="32"/>
      <c r="AP9614" s="30"/>
    </row>
    <row r="9615" spans="19:42">
      <c r="S9615" s="32"/>
      <c r="AP9615" s="30"/>
    </row>
    <row r="9616" spans="19:42">
      <c r="S9616" s="32"/>
      <c r="AP9616" s="30"/>
    </row>
    <row r="9617" spans="19:42">
      <c r="S9617" s="32"/>
      <c r="AP9617" s="30"/>
    </row>
    <row r="9618" spans="19:42">
      <c r="S9618" s="32"/>
      <c r="AP9618" s="30"/>
    </row>
    <row r="9619" spans="19:42">
      <c r="S9619" s="32"/>
      <c r="AP9619" s="30"/>
    </row>
    <row r="9620" spans="19:42">
      <c r="S9620" s="32"/>
      <c r="AP9620" s="30"/>
    </row>
    <row r="9621" spans="19:42">
      <c r="S9621" s="32"/>
      <c r="AP9621" s="30"/>
    </row>
    <row r="9622" spans="19:42">
      <c r="S9622" s="32"/>
      <c r="AP9622" s="30"/>
    </row>
    <row r="9623" spans="19:42">
      <c r="S9623" s="32"/>
      <c r="AP9623" s="30"/>
    </row>
    <row r="9624" spans="19:42">
      <c r="S9624" s="32"/>
      <c r="AP9624" s="30"/>
    </row>
    <row r="9625" spans="19:42">
      <c r="S9625" s="32"/>
      <c r="AP9625" s="30"/>
    </row>
    <row r="9626" spans="19:42">
      <c r="S9626" s="32"/>
      <c r="AP9626" s="30"/>
    </row>
    <row r="9627" spans="19:42">
      <c r="S9627" s="32"/>
      <c r="AP9627" s="30"/>
    </row>
    <row r="9628" spans="19:42">
      <c r="S9628" s="32"/>
      <c r="AP9628" s="30"/>
    </row>
    <row r="9629" spans="19:42">
      <c r="S9629" s="32"/>
      <c r="AP9629" s="30"/>
    </row>
    <row r="9630" spans="19:42">
      <c r="S9630" s="32"/>
      <c r="AP9630" s="30"/>
    </row>
    <row r="9631" spans="19:42">
      <c r="S9631" s="32"/>
      <c r="AP9631" s="30"/>
    </row>
    <row r="9632" spans="19:42">
      <c r="S9632" s="32"/>
      <c r="AP9632" s="30"/>
    </row>
    <row r="9633" spans="19:42">
      <c r="S9633" s="32"/>
      <c r="AP9633" s="30"/>
    </row>
    <row r="9634" spans="19:42">
      <c r="S9634" s="32"/>
      <c r="AP9634" s="30"/>
    </row>
    <row r="9635" spans="19:42">
      <c r="S9635" s="32"/>
      <c r="AP9635" s="30"/>
    </row>
    <row r="9636" spans="19:42">
      <c r="S9636" s="32"/>
      <c r="AP9636" s="30"/>
    </row>
    <row r="9637" spans="19:42">
      <c r="S9637" s="32"/>
      <c r="AP9637" s="30"/>
    </row>
    <row r="9638" spans="19:42">
      <c r="S9638" s="32"/>
      <c r="AP9638" s="30"/>
    </row>
    <row r="9639" spans="19:42">
      <c r="S9639" s="32"/>
      <c r="AP9639" s="30"/>
    </row>
    <row r="9640" spans="19:42">
      <c r="S9640" s="32"/>
      <c r="AP9640" s="30"/>
    </row>
    <row r="9641" spans="19:42">
      <c r="S9641" s="32"/>
      <c r="AP9641" s="30"/>
    </row>
    <row r="9642" spans="19:42">
      <c r="S9642" s="32"/>
      <c r="AP9642" s="30"/>
    </row>
    <row r="9643" spans="19:42">
      <c r="S9643" s="32"/>
      <c r="AP9643" s="30"/>
    </row>
    <row r="9644" spans="19:42">
      <c r="S9644" s="32"/>
      <c r="AP9644" s="30"/>
    </row>
    <row r="9645" spans="19:42">
      <c r="S9645" s="32"/>
      <c r="AP9645" s="30"/>
    </row>
    <row r="9646" spans="19:42">
      <c r="S9646" s="32"/>
      <c r="AP9646" s="30"/>
    </row>
    <row r="9647" spans="19:42">
      <c r="S9647" s="32"/>
      <c r="AP9647" s="30"/>
    </row>
    <row r="9648" spans="19:42">
      <c r="S9648" s="32"/>
      <c r="AP9648" s="30"/>
    </row>
    <row r="9649" spans="19:42">
      <c r="S9649" s="32"/>
      <c r="AP9649" s="30"/>
    </row>
    <row r="9650" spans="19:42">
      <c r="S9650" s="32"/>
      <c r="AP9650" s="30"/>
    </row>
    <row r="9651" spans="19:42">
      <c r="S9651" s="32"/>
      <c r="AP9651" s="30"/>
    </row>
    <row r="9652" spans="19:42">
      <c r="S9652" s="32"/>
      <c r="AP9652" s="30"/>
    </row>
    <row r="9653" spans="19:42">
      <c r="S9653" s="32"/>
      <c r="AP9653" s="30"/>
    </row>
    <row r="9654" spans="19:42">
      <c r="S9654" s="32"/>
      <c r="AP9654" s="30"/>
    </row>
    <row r="9655" spans="19:42">
      <c r="S9655" s="32"/>
      <c r="AP9655" s="30"/>
    </row>
    <row r="9656" spans="19:42">
      <c r="S9656" s="32"/>
      <c r="AP9656" s="30"/>
    </row>
    <row r="9657" spans="19:42">
      <c r="S9657" s="32"/>
      <c r="AP9657" s="30"/>
    </row>
    <row r="9658" spans="19:42">
      <c r="S9658" s="32"/>
      <c r="AP9658" s="30"/>
    </row>
    <row r="9659" spans="19:42">
      <c r="S9659" s="32"/>
      <c r="AP9659" s="30"/>
    </row>
    <row r="9660" spans="19:42">
      <c r="S9660" s="32"/>
      <c r="AP9660" s="30"/>
    </row>
    <row r="9661" spans="19:42">
      <c r="S9661" s="32"/>
      <c r="AP9661" s="30"/>
    </row>
    <row r="9662" spans="19:42">
      <c r="S9662" s="32"/>
      <c r="AP9662" s="30"/>
    </row>
    <row r="9663" spans="19:42">
      <c r="S9663" s="32"/>
      <c r="AP9663" s="30"/>
    </row>
    <row r="9664" spans="19:42">
      <c r="S9664" s="32"/>
      <c r="AP9664" s="30"/>
    </row>
    <row r="9665" spans="19:42">
      <c r="S9665" s="32"/>
      <c r="AP9665" s="30"/>
    </row>
    <row r="9666" spans="19:42">
      <c r="S9666" s="32"/>
      <c r="AP9666" s="30"/>
    </row>
    <row r="9667" spans="19:42">
      <c r="S9667" s="32"/>
      <c r="AP9667" s="30"/>
    </row>
    <row r="9668" spans="19:42">
      <c r="S9668" s="32"/>
      <c r="AP9668" s="30"/>
    </row>
    <row r="9669" spans="19:42">
      <c r="S9669" s="32"/>
      <c r="AP9669" s="30"/>
    </row>
    <row r="9670" spans="19:42">
      <c r="S9670" s="32"/>
      <c r="AP9670" s="30"/>
    </row>
    <row r="9671" spans="19:42">
      <c r="S9671" s="32"/>
      <c r="AP9671" s="30"/>
    </row>
    <row r="9672" spans="19:42">
      <c r="S9672" s="32"/>
      <c r="AP9672" s="30"/>
    </row>
    <row r="9673" spans="19:42">
      <c r="S9673" s="32"/>
      <c r="AP9673" s="30"/>
    </row>
    <row r="9674" spans="19:42">
      <c r="S9674" s="32"/>
      <c r="AP9674" s="30"/>
    </row>
    <row r="9675" spans="19:42">
      <c r="S9675" s="32"/>
      <c r="AP9675" s="30"/>
    </row>
    <row r="9676" spans="19:42">
      <c r="S9676" s="32"/>
      <c r="AP9676" s="30"/>
    </row>
    <row r="9677" spans="19:42">
      <c r="S9677" s="32"/>
      <c r="AP9677" s="30"/>
    </row>
    <row r="9678" spans="19:42">
      <c r="S9678" s="32"/>
      <c r="AP9678" s="30"/>
    </row>
    <row r="9679" spans="19:42">
      <c r="S9679" s="32"/>
      <c r="AP9679" s="30"/>
    </row>
    <row r="9680" spans="19:42">
      <c r="S9680" s="32"/>
      <c r="AP9680" s="30"/>
    </row>
    <row r="9681" spans="19:42">
      <c r="S9681" s="32"/>
      <c r="AP9681" s="30"/>
    </row>
    <row r="9682" spans="19:42">
      <c r="S9682" s="32"/>
      <c r="AP9682" s="30"/>
    </row>
    <row r="9683" spans="19:42">
      <c r="S9683" s="32"/>
      <c r="AP9683" s="30"/>
    </row>
    <row r="9684" spans="19:42">
      <c r="S9684" s="32"/>
      <c r="AP9684" s="30"/>
    </row>
    <row r="9685" spans="19:42">
      <c r="S9685" s="32"/>
      <c r="AP9685" s="30"/>
    </row>
    <row r="9686" spans="19:42">
      <c r="S9686" s="32"/>
      <c r="AP9686" s="30"/>
    </row>
    <row r="9687" spans="19:42">
      <c r="S9687" s="32"/>
      <c r="AP9687" s="30"/>
    </row>
    <row r="9688" spans="19:42">
      <c r="S9688" s="32"/>
      <c r="AP9688" s="30"/>
    </row>
    <row r="9689" spans="19:42">
      <c r="S9689" s="32"/>
      <c r="AP9689" s="30"/>
    </row>
    <row r="9690" spans="19:42">
      <c r="S9690" s="32"/>
      <c r="AP9690" s="30"/>
    </row>
    <row r="9691" spans="19:42">
      <c r="S9691" s="32"/>
      <c r="AP9691" s="30"/>
    </row>
    <row r="9692" spans="19:42">
      <c r="S9692" s="32"/>
      <c r="AP9692" s="30"/>
    </row>
    <row r="9693" spans="19:42">
      <c r="S9693" s="32"/>
      <c r="AP9693" s="30"/>
    </row>
    <row r="9694" spans="19:42">
      <c r="S9694" s="32"/>
      <c r="AP9694" s="30"/>
    </row>
    <row r="9695" spans="19:42">
      <c r="S9695" s="32"/>
      <c r="AP9695" s="30"/>
    </row>
    <row r="9696" spans="19:42">
      <c r="S9696" s="32"/>
      <c r="AP9696" s="30"/>
    </row>
    <row r="9697" spans="19:42">
      <c r="S9697" s="32"/>
      <c r="AP9697" s="30"/>
    </row>
    <row r="9698" spans="19:42">
      <c r="S9698" s="32"/>
      <c r="AP9698" s="30"/>
    </row>
    <row r="9699" spans="19:42">
      <c r="S9699" s="32"/>
      <c r="AP9699" s="30"/>
    </row>
    <row r="9700" spans="19:42">
      <c r="S9700" s="32"/>
      <c r="AP9700" s="30"/>
    </row>
    <row r="9701" spans="19:42">
      <c r="S9701" s="32"/>
      <c r="AP9701" s="30"/>
    </row>
    <row r="9702" spans="19:42">
      <c r="S9702" s="32"/>
      <c r="AP9702" s="30"/>
    </row>
    <row r="9703" spans="19:42">
      <c r="S9703" s="32"/>
      <c r="AP9703" s="30"/>
    </row>
    <row r="9704" spans="19:42">
      <c r="S9704" s="32"/>
      <c r="AP9704" s="30"/>
    </row>
    <row r="9705" spans="19:42">
      <c r="S9705" s="32"/>
      <c r="AP9705" s="30"/>
    </row>
    <row r="9706" spans="19:42">
      <c r="S9706" s="32"/>
      <c r="AP9706" s="30"/>
    </row>
    <row r="9707" spans="19:42">
      <c r="S9707" s="32"/>
      <c r="AP9707" s="30"/>
    </row>
    <row r="9708" spans="19:42">
      <c r="S9708" s="32"/>
      <c r="AP9708" s="30"/>
    </row>
    <row r="9709" spans="19:42">
      <c r="S9709" s="32"/>
      <c r="AP9709" s="30"/>
    </row>
    <row r="9710" spans="19:42">
      <c r="S9710" s="32"/>
      <c r="AP9710" s="30"/>
    </row>
    <row r="9711" spans="19:42">
      <c r="S9711" s="32"/>
      <c r="AP9711" s="30"/>
    </row>
    <row r="9712" spans="19:42">
      <c r="S9712" s="32"/>
      <c r="AP9712" s="30"/>
    </row>
    <row r="9713" spans="19:42">
      <c r="S9713" s="32"/>
      <c r="AP9713" s="30"/>
    </row>
    <row r="9714" spans="19:42">
      <c r="S9714" s="32"/>
      <c r="AP9714" s="30"/>
    </row>
    <row r="9715" spans="19:42">
      <c r="S9715" s="32"/>
      <c r="AP9715" s="30"/>
    </row>
    <row r="9716" spans="19:42">
      <c r="S9716" s="32"/>
      <c r="AP9716" s="30"/>
    </row>
    <row r="9717" spans="19:42">
      <c r="S9717" s="32"/>
      <c r="AP9717" s="30"/>
    </row>
    <row r="9718" spans="19:42">
      <c r="S9718" s="32"/>
      <c r="AP9718" s="30"/>
    </row>
    <row r="9719" spans="19:42">
      <c r="S9719" s="32"/>
      <c r="AP9719" s="30"/>
    </row>
    <row r="9720" spans="19:42">
      <c r="S9720" s="32"/>
      <c r="AP9720" s="30"/>
    </row>
    <row r="9721" spans="19:42">
      <c r="S9721" s="32"/>
      <c r="AP9721" s="30"/>
    </row>
    <row r="9722" spans="19:42">
      <c r="S9722" s="32"/>
      <c r="AP9722" s="30"/>
    </row>
    <row r="9723" spans="19:42">
      <c r="S9723" s="32"/>
      <c r="AP9723" s="30"/>
    </row>
    <row r="9724" spans="19:42">
      <c r="S9724" s="32"/>
      <c r="AP9724" s="30"/>
    </row>
    <row r="9725" spans="19:42">
      <c r="S9725" s="32"/>
      <c r="AP9725" s="30"/>
    </row>
    <row r="9726" spans="19:42">
      <c r="S9726" s="32"/>
      <c r="AP9726" s="30"/>
    </row>
    <row r="9727" spans="19:42">
      <c r="S9727" s="32"/>
      <c r="AP9727" s="30"/>
    </row>
    <row r="9728" spans="19:42">
      <c r="S9728" s="32"/>
      <c r="AP9728" s="30"/>
    </row>
    <row r="9729" spans="19:42">
      <c r="S9729" s="32"/>
      <c r="AP9729" s="30"/>
    </row>
    <row r="9730" spans="19:42">
      <c r="S9730" s="32"/>
      <c r="AP9730" s="30"/>
    </row>
    <row r="9731" spans="19:42">
      <c r="S9731" s="32"/>
      <c r="AP9731" s="30"/>
    </row>
    <row r="9732" spans="19:42">
      <c r="S9732" s="32"/>
      <c r="AP9732" s="30"/>
    </row>
    <row r="9733" spans="19:42">
      <c r="S9733" s="32"/>
      <c r="AP9733" s="30"/>
    </row>
    <row r="9734" spans="19:42">
      <c r="S9734" s="32"/>
      <c r="AP9734" s="30"/>
    </row>
    <row r="9735" spans="19:42">
      <c r="S9735" s="32"/>
      <c r="AP9735" s="30"/>
    </row>
    <row r="9736" spans="19:42">
      <c r="S9736" s="32"/>
      <c r="AP9736" s="30"/>
    </row>
    <row r="9737" spans="19:42">
      <c r="S9737" s="32"/>
      <c r="AP9737" s="30"/>
    </row>
    <row r="9738" spans="19:42">
      <c r="S9738" s="32"/>
      <c r="AP9738" s="30"/>
    </row>
    <row r="9739" spans="19:42">
      <c r="S9739" s="32"/>
      <c r="AP9739" s="30"/>
    </row>
    <row r="9740" spans="19:42">
      <c r="S9740" s="32"/>
      <c r="AP9740" s="30"/>
    </row>
    <row r="9741" spans="19:42">
      <c r="S9741" s="32"/>
      <c r="AP9741" s="30"/>
    </row>
    <row r="9742" spans="19:42">
      <c r="S9742" s="32"/>
      <c r="AP9742" s="30"/>
    </row>
    <row r="9743" spans="19:42">
      <c r="S9743" s="32"/>
      <c r="AP9743" s="30"/>
    </row>
    <row r="9744" spans="19:42">
      <c r="S9744" s="32"/>
      <c r="AP9744" s="30"/>
    </row>
    <row r="9745" spans="19:42">
      <c r="S9745" s="32"/>
      <c r="AP9745" s="30"/>
    </row>
    <row r="9746" spans="19:42">
      <c r="S9746" s="32"/>
      <c r="AP9746" s="30"/>
    </row>
    <row r="9747" spans="19:42">
      <c r="S9747" s="32"/>
      <c r="AP9747" s="30"/>
    </row>
    <row r="9748" spans="19:42">
      <c r="S9748" s="32"/>
      <c r="AP9748" s="30"/>
    </row>
    <row r="9749" spans="19:42">
      <c r="S9749" s="32"/>
      <c r="AP9749" s="30"/>
    </row>
    <row r="9750" spans="19:42">
      <c r="S9750" s="32"/>
      <c r="AP9750" s="30"/>
    </row>
    <row r="9751" spans="19:42">
      <c r="S9751" s="32"/>
      <c r="AP9751" s="30"/>
    </row>
    <row r="9752" spans="19:42">
      <c r="S9752" s="32"/>
      <c r="AP9752" s="30"/>
    </row>
    <row r="9753" spans="19:42">
      <c r="S9753" s="32"/>
      <c r="AP9753" s="30"/>
    </row>
    <row r="9754" spans="19:42">
      <c r="S9754" s="32"/>
      <c r="AP9754" s="30"/>
    </row>
    <row r="9755" spans="19:42">
      <c r="S9755" s="32"/>
      <c r="AP9755" s="30"/>
    </row>
    <row r="9756" spans="19:42">
      <c r="S9756" s="32"/>
      <c r="AP9756" s="30"/>
    </row>
    <row r="9757" spans="19:42">
      <c r="S9757" s="32"/>
      <c r="AP9757" s="30"/>
    </row>
    <row r="9758" spans="19:42">
      <c r="S9758" s="32"/>
      <c r="AP9758" s="30"/>
    </row>
    <row r="9759" spans="19:42">
      <c r="S9759" s="32"/>
      <c r="AP9759" s="30"/>
    </row>
    <row r="9760" spans="19:42">
      <c r="S9760" s="32"/>
      <c r="AP9760" s="30"/>
    </row>
    <row r="9761" spans="19:42">
      <c r="S9761" s="32"/>
      <c r="AP9761" s="30"/>
    </row>
    <row r="9762" spans="19:42">
      <c r="S9762" s="32"/>
      <c r="AP9762" s="30"/>
    </row>
    <row r="9763" spans="19:42">
      <c r="S9763" s="32"/>
      <c r="AP9763" s="30"/>
    </row>
    <row r="9764" spans="19:42">
      <c r="S9764" s="32"/>
      <c r="AP9764" s="30"/>
    </row>
    <row r="9765" spans="19:42">
      <c r="S9765" s="32"/>
      <c r="AP9765" s="30"/>
    </row>
    <row r="9766" spans="19:42">
      <c r="S9766" s="32"/>
      <c r="AP9766" s="30"/>
    </row>
    <row r="9767" spans="19:42">
      <c r="S9767" s="32"/>
      <c r="AP9767" s="30"/>
    </row>
    <row r="9768" spans="19:42">
      <c r="S9768" s="32"/>
      <c r="AP9768" s="30"/>
    </row>
    <row r="9769" spans="19:42">
      <c r="S9769" s="32"/>
      <c r="AP9769" s="30"/>
    </row>
    <row r="9770" spans="19:42">
      <c r="S9770" s="32"/>
      <c r="AP9770" s="30"/>
    </row>
    <row r="9771" spans="19:42">
      <c r="S9771" s="32"/>
      <c r="AP9771" s="30"/>
    </row>
    <row r="9772" spans="19:42">
      <c r="S9772" s="32"/>
      <c r="AP9772" s="30"/>
    </row>
    <row r="9773" spans="19:42">
      <c r="S9773" s="32"/>
      <c r="AP9773" s="30"/>
    </row>
    <row r="9774" spans="19:42">
      <c r="S9774" s="32"/>
      <c r="AP9774" s="30"/>
    </row>
    <row r="9775" spans="19:42">
      <c r="S9775" s="32"/>
      <c r="AP9775" s="30"/>
    </row>
    <row r="9776" spans="19:42">
      <c r="S9776" s="32"/>
      <c r="AP9776" s="30"/>
    </row>
    <row r="9777" spans="19:42">
      <c r="S9777" s="32"/>
      <c r="AP9777" s="30"/>
    </row>
    <row r="9778" spans="19:42">
      <c r="S9778" s="32"/>
      <c r="AP9778" s="30"/>
    </row>
    <row r="9779" spans="19:42">
      <c r="S9779" s="32"/>
      <c r="AP9779" s="30"/>
    </row>
    <row r="9780" spans="19:42">
      <c r="S9780" s="32"/>
      <c r="AP9780" s="30"/>
    </row>
    <row r="9781" spans="19:42">
      <c r="S9781" s="32"/>
      <c r="AP9781" s="30"/>
    </row>
    <row r="9782" spans="19:42">
      <c r="S9782" s="32"/>
      <c r="AP9782" s="30"/>
    </row>
    <row r="9783" spans="19:42">
      <c r="S9783" s="32"/>
      <c r="AP9783" s="30"/>
    </row>
    <row r="9784" spans="19:42">
      <c r="S9784" s="32"/>
      <c r="AP9784" s="30"/>
    </row>
    <row r="9785" spans="19:42">
      <c r="S9785" s="32"/>
      <c r="AP9785" s="30"/>
    </row>
    <row r="9786" spans="19:42">
      <c r="S9786" s="32"/>
      <c r="AP9786" s="30"/>
    </row>
    <row r="9787" spans="19:42">
      <c r="S9787" s="32"/>
      <c r="AP9787" s="30"/>
    </row>
    <row r="9788" spans="19:42">
      <c r="S9788" s="32"/>
      <c r="AP9788" s="30"/>
    </row>
    <row r="9789" spans="19:42">
      <c r="S9789" s="32"/>
      <c r="AP9789" s="30"/>
    </row>
    <row r="9790" spans="19:42">
      <c r="S9790" s="32"/>
      <c r="AP9790" s="30"/>
    </row>
    <row r="9791" spans="19:42">
      <c r="S9791" s="32"/>
      <c r="AP9791" s="30"/>
    </row>
    <row r="9792" spans="19:42">
      <c r="S9792" s="32"/>
      <c r="AP9792" s="30"/>
    </row>
    <row r="9793" spans="19:42">
      <c r="S9793" s="32"/>
      <c r="AP9793" s="30"/>
    </row>
    <row r="9794" spans="19:42">
      <c r="S9794" s="32"/>
      <c r="AP9794" s="30"/>
    </row>
    <row r="9795" spans="19:42">
      <c r="S9795" s="32"/>
      <c r="AP9795" s="30"/>
    </row>
    <row r="9796" spans="19:42">
      <c r="S9796" s="32"/>
      <c r="AP9796" s="30"/>
    </row>
    <row r="9797" spans="19:42">
      <c r="S9797" s="32"/>
      <c r="AP9797" s="30"/>
    </row>
    <row r="9798" spans="19:42">
      <c r="S9798" s="32"/>
      <c r="AP9798" s="30"/>
    </row>
    <row r="9799" spans="19:42">
      <c r="S9799" s="32"/>
      <c r="AP9799" s="30"/>
    </row>
    <row r="9800" spans="19:42">
      <c r="S9800" s="32"/>
      <c r="AP9800" s="30"/>
    </row>
    <row r="9801" spans="19:42">
      <c r="S9801" s="32"/>
      <c r="AP9801" s="30"/>
    </row>
    <row r="9802" spans="19:42">
      <c r="S9802" s="32"/>
      <c r="AP9802" s="30"/>
    </row>
    <row r="9803" spans="19:42">
      <c r="S9803" s="32"/>
      <c r="AP9803" s="30"/>
    </row>
    <row r="9804" spans="19:42">
      <c r="S9804" s="32"/>
      <c r="AP9804" s="30"/>
    </row>
    <row r="9805" spans="19:42">
      <c r="S9805" s="32"/>
      <c r="AP9805" s="30"/>
    </row>
    <row r="9806" spans="19:42">
      <c r="S9806" s="32"/>
      <c r="AP9806" s="30"/>
    </row>
    <row r="9807" spans="19:42">
      <c r="S9807" s="32"/>
      <c r="AP9807" s="30"/>
    </row>
    <row r="9808" spans="19:42">
      <c r="S9808" s="32"/>
      <c r="AP9808" s="30"/>
    </row>
    <row r="9809" spans="19:42">
      <c r="S9809" s="32"/>
      <c r="AP9809" s="30"/>
    </row>
    <row r="9810" spans="19:42">
      <c r="S9810" s="32"/>
      <c r="AP9810" s="30"/>
    </row>
    <row r="9811" spans="19:42">
      <c r="S9811" s="32"/>
      <c r="AP9811" s="30"/>
    </row>
    <row r="9812" spans="19:42">
      <c r="S9812" s="32"/>
      <c r="AP9812" s="30"/>
    </row>
    <row r="9813" spans="19:42">
      <c r="S9813" s="32"/>
      <c r="AP9813" s="30"/>
    </row>
    <row r="9814" spans="19:42">
      <c r="S9814" s="32"/>
      <c r="AP9814" s="30"/>
    </row>
    <row r="9815" spans="19:42">
      <c r="S9815" s="32"/>
      <c r="AP9815" s="30"/>
    </row>
    <row r="9816" spans="19:42">
      <c r="S9816" s="32"/>
      <c r="AP9816" s="30"/>
    </row>
    <row r="9817" spans="19:42">
      <c r="S9817" s="32"/>
      <c r="AP9817" s="30"/>
    </row>
    <row r="9818" spans="19:42">
      <c r="S9818" s="32"/>
      <c r="AP9818" s="30"/>
    </row>
    <row r="9819" spans="19:42">
      <c r="S9819" s="32"/>
      <c r="AP9819" s="30"/>
    </row>
    <row r="9820" spans="19:42">
      <c r="S9820" s="32"/>
      <c r="AP9820" s="30"/>
    </row>
    <row r="9821" spans="19:42">
      <c r="S9821" s="32"/>
      <c r="AP9821" s="30"/>
    </row>
    <row r="9822" spans="19:42">
      <c r="S9822" s="32"/>
      <c r="AP9822" s="30"/>
    </row>
    <row r="9823" spans="19:42">
      <c r="S9823" s="32"/>
      <c r="AP9823" s="30"/>
    </row>
    <row r="9824" spans="19:42">
      <c r="S9824" s="32"/>
      <c r="AP9824" s="30"/>
    </row>
    <row r="9825" spans="19:42">
      <c r="S9825" s="32"/>
      <c r="AP9825" s="30"/>
    </row>
    <row r="9826" spans="19:42">
      <c r="S9826" s="32"/>
      <c r="AP9826" s="30"/>
    </row>
    <row r="9827" spans="19:42">
      <c r="S9827" s="32"/>
      <c r="AP9827" s="30"/>
    </row>
    <row r="9828" spans="19:42">
      <c r="S9828" s="32"/>
      <c r="AP9828" s="30"/>
    </row>
    <row r="9829" spans="19:42">
      <c r="S9829" s="32"/>
      <c r="AP9829" s="30"/>
    </row>
    <row r="9830" spans="19:42">
      <c r="S9830" s="32"/>
      <c r="AP9830" s="30"/>
    </row>
    <row r="9831" spans="19:42">
      <c r="S9831" s="32"/>
      <c r="AP9831" s="30"/>
    </row>
    <row r="9832" spans="19:42">
      <c r="S9832" s="32"/>
      <c r="AP9832" s="30"/>
    </row>
    <row r="9833" spans="19:42">
      <c r="S9833" s="32"/>
      <c r="AP9833" s="30"/>
    </row>
    <row r="9834" spans="19:42">
      <c r="S9834" s="32"/>
      <c r="AP9834" s="30"/>
    </row>
    <row r="9835" spans="19:42">
      <c r="S9835" s="32"/>
      <c r="AP9835" s="30"/>
    </row>
    <row r="9836" spans="19:42">
      <c r="S9836" s="32"/>
      <c r="AP9836" s="30"/>
    </row>
    <row r="9837" spans="19:42">
      <c r="S9837" s="32"/>
      <c r="AP9837" s="30"/>
    </row>
    <row r="9838" spans="19:42">
      <c r="S9838" s="32"/>
      <c r="AP9838" s="30"/>
    </row>
    <row r="9839" spans="19:42">
      <c r="S9839" s="32"/>
      <c r="AP9839" s="30"/>
    </row>
    <row r="9840" spans="19:42">
      <c r="S9840" s="32"/>
      <c r="AP9840" s="30"/>
    </row>
    <row r="9841" spans="19:42">
      <c r="S9841" s="32"/>
      <c r="AP9841" s="30"/>
    </row>
    <row r="9842" spans="19:42">
      <c r="S9842" s="32"/>
      <c r="AP9842" s="30"/>
    </row>
    <row r="9843" spans="19:42">
      <c r="S9843" s="32"/>
      <c r="AP9843" s="30"/>
    </row>
    <row r="9844" spans="19:42">
      <c r="S9844" s="32"/>
      <c r="AP9844" s="30"/>
    </row>
    <row r="9845" spans="19:42">
      <c r="S9845" s="32"/>
      <c r="AP9845" s="30"/>
    </row>
    <row r="9846" spans="19:42">
      <c r="S9846" s="32"/>
      <c r="AP9846" s="30"/>
    </row>
    <row r="9847" spans="19:42">
      <c r="S9847" s="32"/>
      <c r="AP9847" s="30"/>
    </row>
    <row r="9848" spans="19:42">
      <c r="S9848" s="32"/>
      <c r="AP9848" s="30"/>
    </row>
    <row r="9849" spans="19:42">
      <c r="S9849" s="32"/>
      <c r="AP9849" s="30"/>
    </row>
    <row r="9850" spans="19:42">
      <c r="S9850" s="32"/>
      <c r="AP9850" s="30"/>
    </row>
    <row r="9851" spans="19:42">
      <c r="S9851" s="32"/>
      <c r="AP9851" s="30"/>
    </row>
    <row r="9852" spans="19:42">
      <c r="S9852" s="32"/>
      <c r="AP9852" s="30"/>
    </row>
    <row r="9853" spans="19:42">
      <c r="S9853" s="32"/>
      <c r="AP9853" s="30"/>
    </row>
    <row r="9854" spans="19:42">
      <c r="S9854" s="32"/>
      <c r="AP9854" s="30"/>
    </row>
    <row r="9855" spans="19:42">
      <c r="S9855" s="32"/>
      <c r="AP9855" s="30"/>
    </row>
    <row r="9856" spans="19:42">
      <c r="S9856" s="32"/>
      <c r="AP9856" s="30"/>
    </row>
    <row r="9857" spans="19:42">
      <c r="S9857" s="32"/>
      <c r="AP9857" s="30"/>
    </row>
    <row r="9858" spans="19:42">
      <c r="S9858" s="32"/>
      <c r="AP9858" s="30"/>
    </row>
    <row r="9859" spans="19:42">
      <c r="S9859" s="32"/>
      <c r="AP9859" s="30"/>
    </row>
    <row r="9860" spans="19:42">
      <c r="S9860" s="32"/>
      <c r="AP9860" s="30"/>
    </row>
    <row r="9861" spans="19:42">
      <c r="S9861" s="32"/>
      <c r="AP9861" s="30"/>
    </row>
    <row r="9862" spans="19:42">
      <c r="S9862" s="32"/>
      <c r="AP9862" s="30"/>
    </row>
    <row r="9863" spans="19:42">
      <c r="S9863" s="32"/>
      <c r="AP9863" s="30"/>
    </row>
    <row r="9864" spans="19:42">
      <c r="S9864" s="32"/>
      <c r="AP9864" s="30"/>
    </row>
    <row r="9865" spans="19:42">
      <c r="S9865" s="32"/>
      <c r="AP9865" s="30"/>
    </row>
    <row r="9866" spans="19:42">
      <c r="S9866" s="32"/>
      <c r="AP9866" s="30"/>
    </row>
    <row r="9867" spans="19:42">
      <c r="S9867" s="32"/>
      <c r="AP9867" s="30"/>
    </row>
    <row r="9868" spans="19:42">
      <c r="S9868" s="32"/>
      <c r="AP9868" s="30"/>
    </row>
    <row r="9869" spans="19:42">
      <c r="S9869" s="32"/>
      <c r="AP9869" s="30"/>
    </row>
    <row r="9870" spans="19:42">
      <c r="S9870" s="32"/>
      <c r="AP9870" s="30"/>
    </row>
    <row r="9871" spans="19:42">
      <c r="S9871" s="32"/>
      <c r="AP9871" s="30"/>
    </row>
    <row r="9872" spans="19:42">
      <c r="S9872" s="32"/>
      <c r="AP9872" s="30"/>
    </row>
    <row r="9873" spans="19:42">
      <c r="S9873" s="32"/>
      <c r="AP9873" s="30"/>
    </row>
    <row r="9874" spans="19:42">
      <c r="S9874" s="32"/>
      <c r="AP9874" s="30"/>
    </row>
    <row r="9875" spans="19:42">
      <c r="S9875" s="32"/>
      <c r="AP9875" s="30"/>
    </row>
    <row r="9876" spans="19:42">
      <c r="S9876" s="32"/>
      <c r="AP9876" s="30"/>
    </row>
    <row r="9877" spans="19:42">
      <c r="S9877" s="32"/>
      <c r="AP9877" s="30"/>
    </row>
    <row r="9878" spans="19:42">
      <c r="S9878" s="32"/>
      <c r="AP9878" s="30"/>
    </row>
    <row r="9879" spans="19:42">
      <c r="S9879" s="32"/>
      <c r="AP9879" s="30"/>
    </row>
    <row r="9880" spans="19:42">
      <c r="S9880" s="32"/>
      <c r="AP9880" s="30"/>
    </row>
    <row r="9881" spans="19:42">
      <c r="S9881" s="32"/>
      <c r="AP9881" s="30"/>
    </row>
    <row r="9882" spans="19:42">
      <c r="S9882" s="32"/>
      <c r="AP9882" s="30"/>
    </row>
    <row r="9883" spans="19:42">
      <c r="S9883" s="32"/>
      <c r="AP9883" s="30"/>
    </row>
    <row r="9884" spans="19:42">
      <c r="S9884" s="32"/>
      <c r="AP9884" s="30"/>
    </row>
    <row r="9885" spans="19:42">
      <c r="S9885" s="32"/>
      <c r="AP9885" s="30"/>
    </row>
    <row r="9886" spans="19:42">
      <c r="S9886" s="32"/>
      <c r="AP9886" s="30"/>
    </row>
    <row r="9887" spans="19:42">
      <c r="S9887" s="32"/>
      <c r="AP9887" s="30"/>
    </row>
    <row r="9888" spans="19:42">
      <c r="S9888" s="32"/>
      <c r="AP9888" s="30"/>
    </row>
    <row r="9889" spans="19:42">
      <c r="S9889" s="32"/>
      <c r="AP9889" s="30"/>
    </row>
    <row r="9890" spans="19:42">
      <c r="S9890" s="32"/>
      <c r="AP9890" s="30"/>
    </row>
    <row r="9891" spans="19:42">
      <c r="S9891" s="32"/>
      <c r="AP9891" s="30"/>
    </row>
    <row r="9892" spans="19:42">
      <c r="S9892" s="32"/>
      <c r="AP9892" s="30"/>
    </row>
    <row r="9893" spans="19:42">
      <c r="S9893" s="32"/>
      <c r="AP9893" s="30"/>
    </row>
    <row r="9894" spans="19:42">
      <c r="S9894" s="32"/>
      <c r="AP9894" s="30"/>
    </row>
    <row r="9895" spans="19:42">
      <c r="S9895" s="32"/>
      <c r="AP9895" s="30"/>
    </row>
    <row r="9896" spans="19:42">
      <c r="S9896" s="32"/>
      <c r="AP9896" s="30"/>
    </row>
    <row r="9897" spans="19:42">
      <c r="S9897" s="32"/>
      <c r="AP9897" s="30"/>
    </row>
    <row r="9898" spans="19:42">
      <c r="S9898" s="32"/>
      <c r="AP9898" s="30"/>
    </row>
    <row r="9899" spans="19:42">
      <c r="S9899" s="32"/>
      <c r="AP9899" s="30"/>
    </row>
    <row r="9900" spans="19:42">
      <c r="S9900" s="32"/>
      <c r="AP9900" s="30"/>
    </row>
    <row r="9901" spans="19:42">
      <c r="S9901" s="32"/>
      <c r="AP9901" s="30"/>
    </row>
    <row r="9902" spans="19:42">
      <c r="S9902" s="32"/>
      <c r="AP9902" s="30"/>
    </row>
    <row r="9903" spans="19:42">
      <c r="S9903" s="32"/>
      <c r="AP9903" s="30"/>
    </row>
    <row r="9904" spans="19:42">
      <c r="S9904" s="32"/>
      <c r="AP9904" s="30"/>
    </row>
    <row r="9905" spans="19:42">
      <c r="S9905" s="32"/>
      <c r="AP9905" s="30"/>
    </row>
    <row r="9906" spans="19:42">
      <c r="S9906" s="32"/>
      <c r="AP9906" s="30"/>
    </row>
    <row r="9907" spans="19:42">
      <c r="S9907" s="32"/>
      <c r="AP9907" s="30"/>
    </row>
    <row r="9908" spans="19:42">
      <c r="S9908" s="32"/>
      <c r="AP9908" s="30"/>
    </row>
    <row r="9909" spans="19:42">
      <c r="S9909" s="32"/>
      <c r="AP9909" s="30"/>
    </row>
    <row r="9910" spans="19:42">
      <c r="S9910" s="32"/>
      <c r="AP9910" s="30"/>
    </row>
    <row r="9911" spans="19:42">
      <c r="S9911" s="32"/>
      <c r="AP9911" s="30"/>
    </row>
    <row r="9912" spans="19:42">
      <c r="S9912" s="32"/>
      <c r="AP9912" s="30"/>
    </row>
    <row r="9913" spans="19:42">
      <c r="S9913" s="32"/>
      <c r="AP9913" s="30"/>
    </row>
    <row r="9914" spans="19:42">
      <c r="S9914" s="32"/>
      <c r="AP9914" s="30"/>
    </row>
    <row r="9915" spans="19:42">
      <c r="S9915" s="32"/>
      <c r="AP9915" s="30"/>
    </row>
    <row r="9916" spans="19:42">
      <c r="S9916" s="32"/>
      <c r="AP9916" s="30"/>
    </row>
    <row r="9917" spans="19:42">
      <c r="S9917" s="32"/>
      <c r="AP9917" s="30"/>
    </row>
    <row r="9918" spans="19:42">
      <c r="S9918" s="32"/>
      <c r="AP9918" s="30"/>
    </row>
    <row r="9919" spans="19:42">
      <c r="S9919" s="32"/>
      <c r="AP9919" s="30"/>
    </row>
    <row r="9920" spans="19:42">
      <c r="S9920" s="32"/>
      <c r="AP9920" s="30"/>
    </row>
    <row r="9921" spans="19:42">
      <c r="S9921" s="32"/>
      <c r="AP9921" s="30"/>
    </row>
    <row r="9922" spans="19:42">
      <c r="S9922" s="32"/>
      <c r="AP9922" s="30"/>
    </row>
    <row r="9923" spans="19:42">
      <c r="S9923" s="32"/>
      <c r="AP9923" s="30"/>
    </row>
    <row r="9924" spans="19:42">
      <c r="S9924" s="32"/>
      <c r="AP9924" s="30"/>
    </row>
    <row r="9925" spans="19:42">
      <c r="S9925" s="32"/>
      <c r="AP9925" s="30"/>
    </row>
    <row r="9926" spans="19:42">
      <c r="S9926" s="32"/>
      <c r="AP9926" s="30"/>
    </row>
    <row r="9927" spans="19:42">
      <c r="S9927" s="32"/>
      <c r="AP9927" s="30"/>
    </row>
    <row r="9928" spans="19:42">
      <c r="S9928" s="32"/>
      <c r="AP9928" s="30"/>
    </row>
    <row r="9929" spans="19:42">
      <c r="S9929" s="32"/>
      <c r="AP9929" s="30"/>
    </row>
    <row r="9930" spans="19:42">
      <c r="S9930" s="32"/>
      <c r="AP9930" s="30"/>
    </row>
    <row r="9931" spans="19:42">
      <c r="S9931" s="32"/>
      <c r="AP9931" s="30"/>
    </row>
    <row r="9932" spans="19:42">
      <c r="S9932" s="32"/>
      <c r="AP9932" s="30"/>
    </row>
    <row r="9933" spans="19:42">
      <c r="S9933" s="32"/>
      <c r="AP9933" s="30"/>
    </row>
    <row r="9934" spans="19:42">
      <c r="S9934" s="32"/>
      <c r="AP9934" s="30"/>
    </row>
    <row r="9935" spans="19:42">
      <c r="S9935" s="32"/>
      <c r="AP9935" s="30"/>
    </row>
    <row r="9936" spans="19:42">
      <c r="S9936" s="32"/>
      <c r="AP9936" s="30"/>
    </row>
    <row r="9937" spans="19:42">
      <c r="S9937" s="32"/>
      <c r="AP9937" s="30"/>
    </row>
    <row r="9938" spans="19:42">
      <c r="S9938" s="32"/>
      <c r="AP9938" s="30"/>
    </row>
    <row r="9939" spans="19:42">
      <c r="S9939" s="32"/>
      <c r="AP9939" s="30"/>
    </row>
    <row r="9940" spans="19:42">
      <c r="S9940" s="32"/>
      <c r="AP9940" s="30"/>
    </row>
    <row r="9941" spans="19:42">
      <c r="S9941" s="32"/>
      <c r="AP9941" s="30"/>
    </row>
    <row r="9942" spans="19:42">
      <c r="S9942" s="32"/>
      <c r="AP9942" s="30"/>
    </row>
    <row r="9943" spans="19:42">
      <c r="S9943" s="32"/>
      <c r="AP9943" s="30"/>
    </row>
    <row r="9944" spans="19:42">
      <c r="S9944" s="32"/>
      <c r="AP9944" s="30"/>
    </row>
    <row r="9945" spans="19:42">
      <c r="S9945" s="32"/>
      <c r="AP9945" s="30"/>
    </row>
    <row r="9946" spans="19:42">
      <c r="S9946" s="32"/>
      <c r="AP9946" s="30"/>
    </row>
    <row r="9947" spans="19:42">
      <c r="S9947" s="32"/>
      <c r="AP9947" s="30"/>
    </row>
    <row r="9948" spans="19:42">
      <c r="S9948" s="32"/>
      <c r="AP9948" s="30"/>
    </row>
    <row r="9949" spans="19:42">
      <c r="S9949" s="32"/>
      <c r="AP9949" s="30"/>
    </row>
    <row r="9950" spans="19:42">
      <c r="S9950" s="32"/>
      <c r="AP9950" s="30"/>
    </row>
    <row r="9951" spans="19:42">
      <c r="S9951" s="32"/>
      <c r="AP9951" s="30"/>
    </row>
    <row r="9952" spans="19:42">
      <c r="S9952" s="32"/>
      <c r="AP9952" s="30"/>
    </row>
    <row r="9953" spans="19:42">
      <c r="S9953" s="32"/>
      <c r="AP9953" s="30"/>
    </row>
    <row r="9954" spans="19:42">
      <c r="S9954" s="32"/>
      <c r="AP9954" s="30"/>
    </row>
    <row r="9955" spans="19:42">
      <c r="S9955" s="32"/>
      <c r="AP9955" s="30"/>
    </row>
    <row r="9956" spans="19:42">
      <c r="S9956" s="32"/>
      <c r="AP9956" s="30"/>
    </row>
    <row r="9957" spans="19:42">
      <c r="S9957" s="32"/>
      <c r="AP9957" s="30"/>
    </row>
    <row r="9958" spans="19:42">
      <c r="S9958" s="32"/>
      <c r="AP9958" s="30"/>
    </row>
    <row r="9959" spans="19:42">
      <c r="S9959" s="32"/>
      <c r="AP9959" s="30"/>
    </row>
    <row r="9960" spans="19:42">
      <c r="S9960" s="32"/>
      <c r="AP9960" s="30"/>
    </row>
    <row r="9961" spans="19:42">
      <c r="S9961" s="32"/>
      <c r="AP9961" s="30"/>
    </row>
    <row r="9962" spans="19:42">
      <c r="S9962" s="32"/>
      <c r="AP9962" s="30"/>
    </row>
    <row r="9963" spans="19:42">
      <c r="S9963" s="32"/>
      <c r="AP9963" s="30"/>
    </row>
    <row r="9964" spans="19:42">
      <c r="S9964" s="32"/>
      <c r="AP9964" s="30"/>
    </row>
    <row r="9965" spans="19:42">
      <c r="S9965" s="32"/>
      <c r="AP9965" s="30"/>
    </row>
    <row r="9966" spans="19:42">
      <c r="S9966" s="32"/>
      <c r="AP9966" s="30"/>
    </row>
    <row r="9967" spans="19:42">
      <c r="S9967" s="32"/>
      <c r="AP9967" s="30"/>
    </row>
    <row r="9968" spans="19:42">
      <c r="S9968" s="32"/>
      <c r="AP9968" s="30"/>
    </row>
    <row r="9969" spans="19:42">
      <c r="S9969" s="32"/>
      <c r="AP9969" s="30"/>
    </row>
    <row r="9970" spans="19:42">
      <c r="S9970" s="32"/>
      <c r="AP9970" s="30"/>
    </row>
    <row r="9971" spans="19:42">
      <c r="S9971" s="32"/>
      <c r="AP9971" s="30"/>
    </row>
    <row r="9972" spans="19:42">
      <c r="S9972" s="32"/>
      <c r="AP9972" s="30"/>
    </row>
    <row r="9973" spans="19:42">
      <c r="S9973" s="32"/>
      <c r="AP9973" s="30"/>
    </row>
    <row r="9974" spans="19:42">
      <c r="S9974" s="32"/>
      <c r="AP9974" s="30"/>
    </row>
    <row r="9975" spans="19:42">
      <c r="S9975" s="32"/>
      <c r="AP9975" s="30"/>
    </row>
    <row r="9976" spans="19:42">
      <c r="S9976" s="32"/>
      <c r="AP9976" s="30"/>
    </row>
    <row r="9977" spans="19:42">
      <c r="S9977" s="32"/>
      <c r="AP9977" s="30"/>
    </row>
    <row r="9978" spans="19:42">
      <c r="S9978" s="32"/>
      <c r="AP9978" s="30"/>
    </row>
    <row r="9979" spans="19:42">
      <c r="S9979" s="32"/>
      <c r="AP9979" s="30"/>
    </row>
    <row r="9980" spans="19:42">
      <c r="S9980" s="32"/>
      <c r="AP9980" s="30"/>
    </row>
    <row r="9981" spans="19:42">
      <c r="S9981" s="32"/>
      <c r="AP9981" s="30"/>
    </row>
    <row r="9982" spans="19:42">
      <c r="S9982" s="32"/>
      <c r="AP9982" s="30"/>
    </row>
    <row r="9983" spans="19:42">
      <c r="S9983" s="32"/>
      <c r="AP9983" s="30"/>
    </row>
    <row r="9984" spans="19:42">
      <c r="S9984" s="32"/>
      <c r="AP9984" s="30"/>
    </row>
    <row r="9985" spans="19:42">
      <c r="S9985" s="32"/>
      <c r="AP9985" s="30"/>
    </row>
    <row r="9986" spans="19:42">
      <c r="S9986" s="32"/>
      <c r="AP9986" s="30"/>
    </row>
    <row r="9987" spans="19:42">
      <c r="S9987" s="32"/>
      <c r="AP9987" s="30"/>
    </row>
    <row r="9988" spans="19:42">
      <c r="S9988" s="32"/>
      <c r="AP9988" s="30"/>
    </row>
    <row r="9989" spans="19:42">
      <c r="S9989" s="32"/>
      <c r="AP9989" s="30"/>
    </row>
    <row r="9990" spans="19:42">
      <c r="S9990" s="32"/>
      <c r="AP9990" s="30"/>
    </row>
    <row r="9991" spans="19:42">
      <c r="S9991" s="32"/>
      <c r="AP9991" s="30"/>
    </row>
    <row r="9992" spans="19:42">
      <c r="S9992" s="32"/>
      <c r="AP9992" s="30"/>
    </row>
    <row r="9993" spans="19:42">
      <c r="S9993" s="32"/>
      <c r="AP9993" s="30"/>
    </row>
    <row r="9994" spans="19:42">
      <c r="S9994" s="32"/>
      <c r="AP9994" s="30"/>
    </row>
    <row r="9995" spans="19:42">
      <c r="S9995" s="32"/>
      <c r="AP9995" s="30"/>
    </row>
    <row r="9996" spans="19:42">
      <c r="S9996" s="32"/>
      <c r="AP9996" s="30"/>
    </row>
    <row r="9997" spans="19:42">
      <c r="S9997" s="32"/>
      <c r="AP9997" s="30"/>
    </row>
    <row r="9998" spans="19:42">
      <c r="S9998" s="32"/>
      <c r="AP9998" s="30"/>
    </row>
    <row r="9999" spans="19:42">
      <c r="S9999" s="32"/>
      <c r="AP9999" s="30"/>
    </row>
    <row r="10000" spans="19:42">
      <c r="S10000" s="32"/>
      <c r="AP10000" s="30"/>
    </row>
    <row r="10001" spans="19:42">
      <c r="S10001" s="32"/>
      <c r="AP10001" s="30"/>
    </row>
    <row r="10002" spans="19:42">
      <c r="S10002" s="32"/>
      <c r="AP10002" s="30"/>
    </row>
    <row r="10003" spans="19:42">
      <c r="S10003" s="32"/>
      <c r="AP10003" s="30"/>
    </row>
    <row r="10004" spans="19:42">
      <c r="S10004" s="32"/>
      <c r="AP10004" s="30"/>
    </row>
    <row r="10005" spans="19:42">
      <c r="S10005" s="32"/>
      <c r="AP10005" s="30"/>
    </row>
    <row r="10006" spans="19:42">
      <c r="S10006" s="32"/>
      <c r="AP10006" s="30"/>
    </row>
    <row r="10007" spans="19:42">
      <c r="S10007" s="32"/>
      <c r="AP10007" s="30"/>
    </row>
    <row r="10008" spans="19:42">
      <c r="S10008" s="32"/>
      <c r="AP10008" s="30"/>
    </row>
    <row r="10009" spans="19:42">
      <c r="S10009" s="32"/>
      <c r="AP10009" s="30"/>
    </row>
    <row r="10010" spans="19:42">
      <c r="S10010" s="32"/>
      <c r="AP10010" s="30"/>
    </row>
    <row r="10011" spans="19:42">
      <c r="S10011" s="32"/>
      <c r="AP10011" s="30"/>
    </row>
    <row r="10012" spans="19:42">
      <c r="S10012" s="32"/>
      <c r="AP10012" s="30"/>
    </row>
    <row r="10013" spans="19:42">
      <c r="S10013" s="32"/>
      <c r="AP10013" s="30"/>
    </row>
    <row r="10014" spans="19:42">
      <c r="S10014" s="32"/>
      <c r="AP10014" s="30"/>
    </row>
    <row r="10015" spans="19:42">
      <c r="S10015" s="32"/>
      <c r="AP10015" s="30"/>
    </row>
    <row r="10016" spans="19:42">
      <c r="S10016" s="32"/>
      <c r="AP10016" s="30"/>
    </row>
    <row r="10017" spans="19:42">
      <c r="S10017" s="32"/>
      <c r="AP10017" s="30"/>
    </row>
    <row r="10018" spans="19:42">
      <c r="S10018" s="32"/>
      <c r="AP10018" s="30"/>
    </row>
    <row r="10019" spans="19:42">
      <c r="S10019" s="32"/>
      <c r="AP10019" s="30"/>
    </row>
    <row r="10020" spans="19:42">
      <c r="S10020" s="32"/>
      <c r="AP10020" s="30"/>
    </row>
    <row r="10021" spans="19:42">
      <c r="S10021" s="32"/>
      <c r="AP10021" s="30"/>
    </row>
    <row r="10022" spans="19:42">
      <c r="S10022" s="32"/>
      <c r="AP10022" s="30"/>
    </row>
    <row r="10023" spans="19:42">
      <c r="S10023" s="32"/>
      <c r="AP10023" s="30"/>
    </row>
    <row r="10024" spans="19:42">
      <c r="S10024" s="32"/>
      <c r="AP10024" s="30"/>
    </row>
    <row r="10025" spans="19:42">
      <c r="S10025" s="32"/>
      <c r="AP10025" s="30"/>
    </row>
    <row r="10026" spans="19:42">
      <c r="S10026" s="32"/>
      <c r="AP10026" s="30"/>
    </row>
    <row r="10027" spans="19:42">
      <c r="S10027" s="32"/>
      <c r="AP10027" s="30"/>
    </row>
    <row r="10028" spans="19:42">
      <c r="S10028" s="32"/>
      <c r="AP10028" s="30"/>
    </row>
    <row r="10029" spans="19:42">
      <c r="S10029" s="32"/>
      <c r="AP10029" s="30"/>
    </row>
    <row r="10030" spans="19:42">
      <c r="S10030" s="32"/>
      <c r="AP10030" s="30"/>
    </row>
    <row r="10031" spans="19:42">
      <c r="S10031" s="32"/>
      <c r="AP10031" s="30"/>
    </row>
    <row r="10032" spans="19:42">
      <c r="S10032" s="32"/>
      <c r="AP10032" s="30"/>
    </row>
    <row r="10033" spans="19:42">
      <c r="S10033" s="32"/>
      <c r="AP10033" s="30"/>
    </row>
    <row r="10034" spans="19:42">
      <c r="S10034" s="32"/>
      <c r="AP10034" s="30"/>
    </row>
    <row r="10035" spans="19:42">
      <c r="S10035" s="32"/>
      <c r="AP10035" s="30"/>
    </row>
    <row r="10036" spans="19:42">
      <c r="S10036" s="32"/>
      <c r="AP10036" s="30"/>
    </row>
    <row r="10037" spans="19:42">
      <c r="S10037" s="32"/>
      <c r="AP10037" s="30"/>
    </row>
    <row r="10038" spans="19:42">
      <c r="S10038" s="32"/>
      <c r="AP10038" s="30"/>
    </row>
    <row r="10039" spans="19:42">
      <c r="S10039" s="32"/>
      <c r="AP10039" s="30"/>
    </row>
    <row r="10040" spans="19:42">
      <c r="S10040" s="32"/>
      <c r="AP10040" s="30"/>
    </row>
    <row r="10041" spans="19:42">
      <c r="S10041" s="32"/>
      <c r="AP10041" s="30"/>
    </row>
    <row r="10042" spans="19:42">
      <c r="S10042" s="32"/>
      <c r="AP10042" s="30"/>
    </row>
    <row r="10043" spans="19:42">
      <c r="S10043" s="32"/>
      <c r="AP10043" s="30"/>
    </row>
    <row r="10044" spans="19:42">
      <c r="S10044" s="32"/>
      <c r="AP10044" s="30"/>
    </row>
    <row r="10045" spans="19:42">
      <c r="S10045" s="32"/>
      <c r="AP10045" s="30"/>
    </row>
    <row r="10046" spans="19:42">
      <c r="S10046" s="32"/>
      <c r="AP10046" s="30"/>
    </row>
    <row r="10047" spans="19:42">
      <c r="S10047" s="32"/>
      <c r="AP10047" s="30"/>
    </row>
    <row r="10048" spans="19:42">
      <c r="S10048" s="32"/>
      <c r="AP10048" s="30"/>
    </row>
    <row r="10049" spans="19:42">
      <c r="S10049" s="32"/>
      <c r="AP10049" s="30"/>
    </row>
    <row r="10050" spans="19:42">
      <c r="S10050" s="32"/>
      <c r="AP10050" s="30"/>
    </row>
    <row r="10051" spans="19:42">
      <c r="S10051" s="32"/>
      <c r="AP10051" s="30"/>
    </row>
    <row r="10052" spans="19:42">
      <c r="S10052" s="32"/>
      <c r="AP10052" s="30"/>
    </row>
    <row r="10053" spans="19:42">
      <c r="S10053" s="32"/>
      <c r="AP10053" s="30"/>
    </row>
    <row r="10054" spans="19:42">
      <c r="S10054" s="32"/>
      <c r="AP10054" s="30"/>
    </row>
    <row r="10055" spans="19:42">
      <c r="S10055" s="32"/>
      <c r="AP10055" s="30"/>
    </row>
    <row r="10056" spans="19:42">
      <c r="S10056" s="32"/>
      <c r="AP10056" s="30"/>
    </row>
    <row r="10057" spans="19:42">
      <c r="S10057" s="32"/>
      <c r="AP10057" s="30"/>
    </row>
    <row r="10058" spans="19:42">
      <c r="S10058" s="32"/>
      <c r="AP10058" s="30"/>
    </row>
    <row r="10059" spans="19:42">
      <c r="S10059" s="32"/>
      <c r="AP10059" s="30"/>
    </row>
    <row r="10060" spans="19:42">
      <c r="S10060" s="32"/>
      <c r="AP10060" s="30"/>
    </row>
    <row r="10061" spans="19:42">
      <c r="S10061" s="32"/>
      <c r="AP10061" s="30"/>
    </row>
    <row r="10062" spans="19:42">
      <c r="S10062" s="32"/>
      <c r="AP10062" s="30"/>
    </row>
    <row r="10063" spans="19:42">
      <c r="S10063" s="32"/>
      <c r="AP10063" s="30"/>
    </row>
    <row r="10064" spans="19:42">
      <c r="S10064" s="32"/>
      <c r="AP10064" s="30"/>
    </row>
    <row r="10065" spans="19:42">
      <c r="S10065" s="32"/>
      <c r="AP10065" s="30"/>
    </row>
    <row r="10066" spans="19:42">
      <c r="S10066" s="32"/>
      <c r="AP10066" s="30"/>
    </row>
    <row r="10067" spans="19:42">
      <c r="S10067" s="32"/>
      <c r="AP10067" s="30"/>
    </row>
    <row r="10068" spans="19:42">
      <c r="S10068" s="32"/>
      <c r="AP10068" s="30"/>
    </row>
    <row r="10069" spans="19:42">
      <c r="S10069" s="32"/>
      <c r="AP10069" s="30"/>
    </row>
    <row r="10070" spans="19:42">
      <c r="S10070" s="32"/>
      <c r="AP10070" s="30"/>
    </row>
    <row r="10071" spans="19:42">
      <c r="S10071" s="32"/>
      <c r="AP10071" s="30"/>
    </row>
    <row r="10072" spans="19:42">
      <c r="S10072" s="32"/>
      <c r="AP10072" s="30"/>
    </row>
    <row r="10073" spans="19:42">
      <c r="S10073" s="32"/>
      <c r="AP10073" s="30"/>
    </row>
    <row r="10074" spans="19:42">
      <c r="S10074" s="32"/>
      <c r="AP10074" s="30"/>
    </row>
    <row r="10075" spans="19:42">
      <c r="S10075" s="32"/>
      <c r="AP10075" s="30"/>
    </row>
    <row r="10076" spans="19:42">
      <c r="S10076" s="32"/>
      <c r="AP10076" s="30"/>
    </row>
    <row r="10077" spans="19:42">
      <c r="S10077" s="32"/>
      <c r="AP10077" s="30"/>
    </row>
    <row r="10078" spans="19:42">
      <c r="S10078" s="32"/>
      <c r="AP10078" s="30"/>
    </row>
    <row r="10079" spans="19:42">
      <c r="S10079" s="32"/>
      <c r="AP10079" s="30"/>
    </row>
    <row r="10080" spans="19:42">
      <c r="S10080" s="32"/>
      <c r="AP10080" s="30"/>
    </row>
    <row r="10081" spans="19:42">
      <c r="S10081" s="32"/>
      <c r="AP10081" s="30"/>
    </row>
    <row r="10082" spans="19:42">
      <c r="S10082" s="32"/>
      <c r="AP10082" s="30"/>
    </row>
    <row r="10083" spans="19:42">
      <c r="S10083" s="32"/>
      <c r="AP10083" s="30"/>
    </row>
    <row r="10084" spans="19:42">
      <c r="S10084" s="32"/>
      <c r="AP10084" s="30"/>
    </row>
    <row r="10085" spans="19:42">
      <c r="S10085" s="32"/>
      <c r="AP10085" s="30"/>
    </row>
    <row r="10086" spans="19:42">
      <c r="S10086" s="32"/>
      <c r="AP10086" s="30"/>
    </row>
    <row r="10087" spans="19:42">
      <c r="S10087" s="32"/>
      <c r="AP10087" s="30"/>
    </row>
    <row r="10088" spans="19:42">
      <c r="S10088" s="32"/>
      <c r="AP10088" s="30"/>
    </row>
    <row r="10089" spans="19:42">
      <c r="S10089" s="32"/>
      <c r="AP10089" s="30"/>
    </row>
    <row r="10090" spans="19:42">
      <c r="S10090" s="32"/>
      <c r="AP10090" s="30"/>
    </row>
    <row r="10091" spans="19:42">
      <c r="S10091" s="32"/>
      <c r="AP10091" s="30"/>
    </row>
    <row r="10092" spans="19:42">
      <c r="S10092" s="32"/>
      <c r="AP10092" s="30"/>
    </row>
    <row r="10093" spans="19:42">
      <c r="S10093" s="32"/>
      <c r="AP10093" s="30"/>
    </row>
    <row r="10094" spans="19:42">
      <c r="S10094" s="32"/>
      <c r="AP10094" s="30"/>
    </row>
    <row r="10095" spans="19:42">
      <c r="S10095" s="32"/>
      <c r="AP10095" s="30"/>
    </row>
    <row r="10096" spans="19:42">
      <c r="S10096" s="32"/>
      <c r="AP10096" s="30"/>
    </row>
    <row r="10097" spans="19:42">
      <c r="S10097" s="32"/>
      <c r="AP10097" s="30"/>
    </row>
    <row r="10098" spans="19:42">
      <c r="S10098" s="32"/>
      <c r="AP10098" s="30"/>
    </row>
    <row r="10099" spans="19:42">
      <c r="S10099" s="32"/>
      <c r="AP10099" s="30"/>
    </row>
    <row r="10100" spans="19:42">
      <c r="S10100" s="32"/>
      <c r="AP10100" s="30"/>
    </row>
    <row r="10101" spans="19:42">
      <c r="S10101" s="32"/>
      <c r="AP10101" s="30"/>
    </row>
    <row r="10102" spans="19:42">
      <c r="S10102" s="32"/>
      <c r="AP10102" s="30"/>
    </row>
    <row r="10103" spans="19:42">
      <c r="S10103" s="32"/>
      <c r="AP10103" s="30"/>
    </row>
    <row r="10104" spans="19:42">
      <c r="S10104" s="32"/>
      <c r="AP10104" s="30"/>
    </row>
    <row r="10105" spans="19:42">
      <c r="S10105" s="32"/>
      <c r="AP10105" s="30"/>
    </row>
    <row r="10106" spans="19:42">
      <c r="S10106" s="32"/>
      <c r="AP10106" s="30"/>
    </row>
    <row r="10107" spans="19:42">
      <c r="S10107" s="32"/>
      <c r="AP10107" s="30"/>
    </row>
    <row r="10108" spans="19:42">
      <c r="S10108" s="32"/>
      <c r="AP10108" s="30"/>
    </row>
    <row r="10109" spans="19:42">
      <c r="S10109" s="32"/>
      <c r="AP10109" s="30"/>
    </row>
    <row r="10110" spans="19:42">
      <c r="S10110" s="32"/>
      <c r="AP10110" s="30"/>
    </row>
    <row r="10111" spans="19:42">
      <c r="S10111" s="32"/>
      <c r="AP10111" s="30"/>
    </row>
    <row r="10112" spans="19:42">
      <c r="S10112" s="32"/>
      <c r="AP10112" s="30"/>
    </row>
    <row r="10113" spans="19:42">
      <c r="S10113" s="32"/>
      <c r="AP10113" s="30"/>
    </row>
    <row r="10114" spans="19:42">
      <c r="S10114" s="32"/>
      <c r="AP10114" s="30"/>
    </row>
    <row r="10115" spans="19:42">
      <c r="S10115" s="32"/>
      <c r="AP10115" s="30"/>
    </row>
    <row r="10116" spans="19:42">
      <c r="S10116" s="32"/>
      <c r="AP10116" s="30"/>
    </row>
    <row r="10117" spans="19:42">
      <c r="S10117" s="32"/>
      <c r="AP10117" s="30"/>
    </row>
    <row r="10118" spans="19:42">
      <c r="S10118" s="32"/>
      <c r="AP10118" s="30"/>
    </row>
    <row r="10119" spans="19:42">
      <c r="S10119" s="32"/>
      <c r="AP10119" s="30"/>
    </row>
    <row r="10120" spans="19:42">
      <c r="S10120" s="32"/>
      <c r="AP10120" s="30"/>
    </row>
    <row r="10121" spans="19:42">
      <c r="S10121" s="32"/>
      <c r="AP10121" s="30"/>
    </row>
    <row r="10122" spans="19:42">
      <c r="S10122" s="32"/>
      <c r="AP10122" s="30"/>
    </row>
    <row r="10123" spans="19:42">
      <c r="S10123" s="32"/>
      <c r="AP10123" s="30"/>
    </row>
    <row r="10124" spans="19:42">
      <c r="S10124" s="32"/>
      <c r="AP10124" s="30"/>
    </row>
    <row r="10125" spans="19:42">
      <c r="S10125" s="32"/>
      <c r="AP10125" s="30"/>
    </row>
    <row r="10126" spans="19:42">
      <c r="S10126" s="32"/>
      <c r="AP10126" s="30"/>
    </row>
    <row r="10127" spans="19:42">
      <c r="S10127" s="32"/>
      <c r="AP10127" s="30"/>
    </row>
    <row r="10128" spans="19:42">
      <c r="S10128" s="32"/>
      <c r="AP10128" s="30"/>
    </row>
    <row r="10129" spans="19:42">
      <c r="S10129" s="32"/>
      <c r="AP10129" s="30"/>
    </row>
    <row r="10130" spans="19:42">
      <c r="S10130" s="32"/>
      <c r="AP10130" s="30"/>
    </row>
    <row r="10131" spans="19:42">
      <c r="S10131" s="32"/>
      <c r="AP10131" s="30"/>
    </row>
    <row r="10132" spans="19:42">
      <c r="S10132" s="32"/>
      <c r="AP10132" s="30"/>
    </row>
    <row r="10133" spans="19:42">
      <c r="S10133" s="32"/>
      <c r="AP10133" s="30"/>
    </row>
    <row r="10134" spans="19:42">
      <c r="S10134" s="32"/>
      <c r="AP10134" s="30"/>
    </row>
    <row r="10135" spans="19:42">
      <c r="S10135" s="32"/>
      <c r="AP10135" s="30"/>
    </row>
    <row r="10136" spans="19:42">
      <c r="S10136" s="32"/>
      <c r="AP10136" s="30"/>
    </row>
    <row r="10137" spans="19:42">
      <c r="S10137" s="32"/>
      <c r="AP10137" s="30"/>
    </row>
    <row r="10138" spans="19:42">
      <c r="S10138" s="32"/>
      <c r="AP10138" s="30"/>
    </row>
    <row r="10139" spans="19:42">
      <c r="S10139" s="32"/>
      <c r="AP10139" s="30"/>
    </row>
    <row r="10140" spans="19:42">
      <c r="S10140" s="32"/>
      <c r="AP10140" s="30"/>
    </row>
    <row r="10141" spans="19:42">
      <c r="S10141" s="32"/>
      <c r="AP10141" s="30"/>
    </row>
    <row r="10142" spans="19:42">
      <c r="S10142" s="32"/>
      <c r="AP10142" s="30"/>
    </row>
    <row r="10143" spans="19:42">
      <c r="S10143" s="32"/>
      <c r="AP10143" s="30"/>
    </row>
    <row r="10144" spans="19:42">
      <c r="S10144" s="32"/>
      <c r="AP10144" s="30"/>
    </row>
    <row r="10145" spans="19:42">
      <c r="S10145" s="32"/>
      <c r="AP10145" s="30"/>
    </row>
    <row r="10146" spans="19:42">
      <c r="S10146" s="32"/>
      <c r="AP10146" s="30"/>
    </row>
    <row r="10147" spans="19:42">
      <c r="S10147" s="32"/>
      <c r="AP10147" s="30"/>
    </row>
    <row r="10148" spans="19:42">
      <c r="S10148" s="32"/>
      <c r="AP10148" s="30"/>
    </row>
    <row r="10149" spans="19:42">
      <c r="S10149" s="32"/>
      <c r="AP10149" s="30"/>
    </row>
    <row r="10150" spans="19:42">
      <c r="S10150" s="32"/>
      <c r="AP10150" s="30"/>
    </row>
    <row r="10151" spans="19:42">
      <c r="S10151" s="32"/>
      <c r="AP10151" s="30"/>
    </row>
    <row r="10152" spans="19:42">
      <c r="S10152" s="32"/>
      <c r="AP10152" s="30"/>
    </row>
    <row r="10153" spans="19:42">
      <c r="S10153" s="32"/>
      <c r="AP10153" s="30"/>
    </row>
    <row r="10154" spans="19:42">
      <c r="S10154" s="32"/>
      <c r="AP10154" s="30"/>
    </row>
    <row r="10155" spans="19:42">
      <c r="S10155" s="32"/>
      <c r="AP10155" s="30"/>
    </row>
    <row r="10156" spans="19:42">
      <c r="S10156" s="32"/>
      <c r="AP10156" s="30"/>
    </row>
    <row r="10157" spans="19:42">
      <c r="S10157" s="32"/>
      <c r="AP10157" s="30"/>
    </row>
    <row r="10158" spans="19:42">
      <c r="S10158" s="32"/>
      <c r="AP10158" s="30"/>
    </row>
    <row r="10159" spans="19:42">
      <c r="S10159" s="32"/>
      <c r="AP10159" s="30"/>
    </row>
    <row r="10160" spans="19:42">
      <c r="S10160" s="32"/>
      <c r="AP10160" s="30"/>
    </row>
    <row r="10161" spans="19:42">
      <c r="S10161" s="32"/>
      <c r="AP10161" s="30"/>
    </row>
    <row r="10162" spans="19:42">
      <c r="S10162" s="32"/>
      <c r="AP10162" s="30"/>
    </row>
    <row r="10163" spans="19:42">
      <c r="S10163" s="32"/>
      <c r="AP10163" s="30"/>
    </row>
    <row r="10164" spans="19:42">
      <c r="S10164" s="32"/>
      <c r="AP10164" s="30"/>
    </row>
    <row r="10165" spans="19:42">
      <c r="S10165" s="32"/>
      <c r="AP10165" s="30"/>
    </row>
    <row r="10166" spans="19:42">
      <c r="S10166" s="32"/>
      <c r="AP10166" s="30"/>
    </row>
    <row r="10167" spans="19:42">
      <c r="S10167" s="32"/>
      <c r="AP10167" s="30"/>
    </row>
    <row r="10168" spans="19:42">
      <c r="S10168" s="32"/>
      <c r="AP10168" s="30"/>
    </row>
    <row r="10169" spans="19:42">
      <c r="S10169" s="32"/>
      <c r="AP10169" s="30"/>
    </row>
    <row r="10170" spans="19:42">
      <c r="S10170" s="32"/>
      <c r="AP10170" s="30"/>
    </row>
    <row r="10171" spans="19:42">
      <c r="S10171" s="32"/>
      <c r="AP10171" s="30"/>
    </row>
    <row r="10172" spans="19:42">
      <c r="S10172" s="32"/>
      <c r="AP10172" s="30"/>
    </row>
    <row r="10173" spans="19:42">
      <c r="S10173" s="32"/>
      <c r="AP10173" s="30"/>
    </row>
    <row r="10174" spans="19:42">
      <c r="S10174" s="32"/>
      <c r="AP10174" s="30"/>
    </row>
    <row r="10175" spans="19:42">
      <c r="S10175" s="32"/>
      <c r="AP10175" s="30"/>
    </row>
    <row r="10176" spans="19:42">
      <c r="S10176" s="32"/>
      <c r="AP10176" s="30"/>
    </row>
    <row r="10177" spans="19:42">
      <c r="S10177" s="32"/>
      <c r="AP10177" s="30"/>
    </row>
    <row r="10178" spans="19:42">
      <c r="S10178" s="32"/>
      <c r="AP10178" s="30"/>
    </row>
    <row r="10179" spans="19:42">
      <c r="S10179" s="32"/>
      <c r="AP10179" s="30"/>
    </row>
    <row r="10180" spans="19:42">
      <c r="S10180" s="32"/>
      <c r="AP10180" s="30"/>
    </row>
    <row r="10181" spans="19:42">
      <c r="S10181" s="32"/>
      <c r="AP10181" s="30"/>
    </row>
    <row r="10182" spans="19:42">
      <c r="S10182" s="32"/>
      <c r="AP10182" s="30"/>
    </row>
    <row r="10183" spans="19:42">
      <c r="S10183" s="32"/>
      <c r="AP10183" s="30"/>
    </row>
    <row r="10184" spans="19:42">
      <c r="S10184" s="32"/>
      <c r="AP10184" s="30"/>
    </row>
    <row r="10185" spans="19:42">
      <c r="S10185" s="32"/>
      <c r="AP10185" s="30"/>
    </row>
    <row r="10186" spans="19:42">
      <c r="S10186" s="32"/>
      <c r="AP10186" s="30"/>
    </row>
    <row r="10187" spans="19:42">
      <c r="S10187" s="32"/>
      <c r="AP10187" s="30"/>
    </row>
    <row r="10188" spans="19:42">
      <c r="S10188" s="32"/>
      <c r="AP10188" s="30"/>
    </row>
    <row r="10189" spans="19:42">
      <c r="S10189" s="32"/>
      <c r="AP10189" s="30"/>
    </row>
    <row r="10190" spans="19:42">
      <c r="S10190" s="32"/>
      <c r="AP10190" s="30"/>
    </row>
    <row r="10191" spans="19:42">
      <c r="S10191" s="32"/>
      <c r="AP10191" s="30"/>
    </row>
    <row r="10192" spans="19:42">
      <c r="S10192" s="32"/>
      <c r="AP10192" s="30"/>
    </row>
    <row r="10193" spans="19:42">
      <c r="S10193" s="32"/>
      <c r="AP10193" s="30"/>
    </row>
    <row r="10194" spans="19:42">
      <c r="S10194" s="32"/>
      <c r="AP10194" s="30"/>
    </row>
    <row r="10195" spans="19:42">
      <c r="S10195" s="32"/>
      <c r="AP10195" s="30"/>
    </row>
    <row r="10196" spans="19:42">
      <c r="S10196" s="32"/>
      <c r="AP10196" s="30"/>
    </row>
    <row r="10197" spans="19:42">
      <c r="S10197" s="32"/>
      <c r="AP10197" s="30"/>
    </row>
    <row r="10198" spans="19:42">
      <c r="S10198" s="32"/>
      <c r="AP10198" s="30"/>
    </row>
    <row r="10199" spans="19:42">
      <c r="S10199" s="32"/>
      <c r="AP10199" s="30"/>
    </row>
    <row r="10200" spans="19:42">
      <c r="S10200" s="32"/>
      <c r="AP10200" s="30"/>
    </row>
    <row r="10201" spans="19:42">
      <c r="S10201" s="32"/>
      <c r="AP10201" s="30"/>
    </row>
    <row r="10202" spans="19:42">
      <c r="S10202" s="32"/>
      <c r="AP10202" s="30"/>
    </row>
    <row r="10203" spans="19:42">
      <c r="S10203" s="32"/>
      <c r="AP10203" s="30"/>
    </row>
    <row r="10204" spans="19:42">
      <c r="S10204" s="32"/>
      <c r="AP10204" s="30"/>
    </row>
    <row r="10205" spans="19:42">
      <c r="S10205" s="32"/>
      <c r="AP10205" s="30"/>
    </row>
    <row r="10206" spans="19:42">
      <c r="S10206" s="32"/>
      <c r="AP10206" s="30"/>
    </row>
    <row r="10207" spans="19:42">
      <c r="S10207" s="32"/>
      <c r="AP10207" s="30"/>
    </row>
    <row r="10208" spans="19:42">
      <c r="S10208" s="32"/>
      <c r="AP10208" s="30"/>
    </row>
    <row r="10209" spans="19:42">
      <c r="S10209" s="32"/>
      <c r="AP10209" s="30"/>
    </row>
    <row r="10210" spans="19:42">
      <c r="S10210" s="32"/>
      <c r="AP10210" s="30"/>
    </row>
    <row r="10211" spans="19:42">
      <c r="S10211" s="32"/>
      <c r="AP10211" s="30"/>
    </row>
    <row r="10212" spans="19:42">
      <c r="S10212" s="32"/>
      <c r="AP10212" s="30"/>
    </row>
    <row r="10213" spans="19:42">
      <c r="S10213" s="32"/>
      <c r="AP10213" s="30"/>
    </row>
    <row r="10214" spans="19:42">
      <c r="S10214" s="32"/>
      <c r="AP10214" s="30"/>
    </row>
    <row r="10215" spans="19:42">
      <c r="S10215" s="32"/>
      <c r="AP10215" s="30"/>
    </row>
    <row r="10216" spans="19:42">
      <c r="S10216" s="32"/>
      <c r="AP10216" s="30"/>
    </row>
    <row r="10217" spans="19:42">
      <c r="S10217" s="32"/>
      <c r="AP10217" s="30"/>
    </row>
    <row r="10218" spans="19:42">
      <c r="S10218" s="32"/>
      <c r="AP10218" s="30"/>
    </row>
    <row r="10219" spans="19:42">
      <c r="S10219" s="32"/>
      <c r="AP10219" s="30"/>
    </row>
    <row r="10220" spans="19:42">
      <c r="S10220" s="32"/>
      <c r="AP10220" s="30"/>
    </row>
    <row r="10221" spans="19:42">
      <c r="S10221" s="32"/>
      <c r="AP10221" s="30"/>
    </row>
    <row r="10222" spans="19:42">
      <c r="S10222" s="32"/>
      <c r="AP10222" s="30"/>
    </row>
    <row r="10223" spans="19:42">
      <c r="S10223" s="32"/>
      <c r="AP10223" s="30"/>
    </row>
    <row r="10224" spans="19:42">
      <c r="S10224" s="32"/>
      <c r="AP10224" s="30"/>
    </row>
    <row r="10225" spans="19:42">
      <c r="S10225" s="32"/>
      <c r="AP10225" s="30"/>
    </row>
    <row r="10226" spans="19:42">
      <c r="S10226" s="32"/>
      <c r="AP10226" s="30"/>
    </row>
    <row r="10227" spans="19:42">
      <c r="S10227" s="32"/>
      <c r="AP10227" s="30"/>
    </row>
    <row r="10228" spans="19:42">
      <c r="S10228" s="32"/>
      <c r="AP10228" s="30"/>
    </row>
    <row r="10229" spans="19:42">
      <c r="S10229" s="32"/>
      <c r="AP10229" s="30"/>
    </row>
    <row r="10230" spans="19:42">
      <c r="S10230" s="32"/>
      <c r="AP10230" s="30"/>
    </row>
    <row r="10231" spans="19:42">
      <c r="S10231" s="32"/>
      <c r="AP10231" s="30"/>
    </row>
    <row r="10232" spans="19:42">
      <c r="S10232" s="32"/>
      <c r="AP10232" s="30"/>
    </row>
    <row r="10233" spans="19:42">
      <c r="S10233" s="32"/>
      <c r="AP10233" s="30"/>
    </row>
    <row r="10234" spans="19:42">
      <c r="S10234" s="32"/>
      <c r="AP10234" s="30"/>
    </row>
    <row r="10235" spans="19:42">
      <c r="S10235" s="32"/>
      <c r="AP10235" s="30"/>
    </row>
    <row r="10236" spans="19:42">
      <c r="S10236" s="32"/>
      <c r="AP10236" s="30"/>
    </row>
    <row r="10237" spans="19:42">
      <c r="S10237" s="32"/>
      <c r="AP10237" s="30"/>
    </row>
    <row r="10238" spans="19:42">
      <c r="S10238" s="32"/>
      <c r="AP10238" s="30"/>
    </row>
    <row r="10239" spans="19:42">
      <c r="S10239" s="32"/>
      <c r="AP10239" s="30"/>
    </row>
    <row r="10240" spans="19:42">
      <c r="S10240" s="32"/>
      <c r="AP10240" s="30"/>
    </row>
    <row r="10241" spans="19:42">
      <c r="S10241" s="32"/>
      <c r="AP10241" s="30"/>
    </row>
    <row r="10242" spans="19:42">
      <c r="S10242" s="32"/>
      <c r="AP10242" s="30"/>
    </row>
    <row r="10243" spans="19:42">
      <c r="S10243" s="32"/>
      <c r="AP10243" s="30"/>
    </row>
    <row r="10244" spans="19:42">
      <c r="S10244" s="32"/>
      <c r="AP10244" s="30"/>
    </row>
    <row r="10245" spans="19:42">
      <c r="S10245" s="32"/>
      <c r="AP10245" s="30"/>
    </row>
    <row r="10246" spans="19:42">
      <c r="S10246" s="32"/>
      <c r="AP10246" s="30"/>
    </row>
    <row r="10247" spans="19:42">
      <c r="S10247" s="32"/>
      <c r="AP10247" s="30"/>
    </row>
    <row r="10248" spans="19:42">
      <c r="S10248" s="32"/>
      <c r="AP10248" s="30"/>
    </row>
    <row r="10249" spans="19:42">
      <c r="S10249" s="32"/>
      <c r="AP10249" s="30"/>
    </row>
    <row r="10250" spans="19:42">
      <c r="S10250" s="32"/>
      <c r="AP10250" s="30"/>
    </row>
    <row r="10251" spans="19:42">
      <c r="S10251" s="32"/>
      <c r="AP10251" s="30"/>
    </row>
    <row r="10252" spans="19:42">
      <c r="S10252" s="32"/>
      <c r="AP10252" s="30"/>
    </row>
    <row r="10253" spans="19:42">
      <c r="S10253" s="32"/>
      <c r="AP10253" s="30"/>
    </row>
    <row r="10254" spans="19:42">
      <c r="S10254" s="32"/>
      <c r="AP10254" s="30"/>
    </row>
    <row r="10255" spans="19:42">
      <c r="S10255" s="32"/>
      <c r="AP10255" s="30"/>
    </row>
    <row r="10256" spans="19:42">
      <c r="S10256" s="32"/>
      <c r="AP10256" s="30"/>
    </row>
    <row r="10257" spans="19:42">
      <c r="S10257" s="32"/>
      <c r="AP10257" s="30"/>
    </row>
    <row r="10258" spans="19:42">
      <c r="S10258" s="32"/>
      <c r="AP10258" s="30"/>
    </row>
    <row r="10259" spans="19:42">
      <c r="S10259" s="32"/>
      <c r="AP10259" s="30"/>
    </row>
    <row r="10260" spans="19:42">
      <c r="S10260" s="32"/>
      <c r="AP10260" s="30"/>
    </row>
    <row r="10261" spans="19:42">
      <c r="S10261" s="32"/>
      <c r="AP10261" s="30"/>
    </row>
    <row r="10262" spans="19:42">
      <c r="S10262" s="32"/>
      <c r="AP10262" s="30"/>
    </row>
    <row r="10263" spans="19:42">
      <c r="S10263" s="32"/>
      <c r="AP10263" s="30"/>
    </row>
    <row r="10264" spans="19:42">
      <c r="S10264" s="32"/>
      <c r="AP10264" s="30"/>
    </row>
    <row r="10265" spans="19:42">
      <c r="S10265" s="32"/>
      <c r="AP10265" s="30"/>
    </row>
    <row r="10266" spans="19:42">
      <c r="S10266" s="32"/>
      <c r="AP10266" s="30"/>
    </row>
    <row r="10267" spans="19:42">
      <c r="S10267" s="32"/>
      <c r="AP10267" s="30"/>
    </row>
    <row r="10268" spans="19:42">
      <c r="S10268" s="32"/>
      <c r="AP10268" s="30"/>
    </row>
    <row r="10269" spans="19:42">
      <c r="S10269" s="32"/>
      <c r="AP10269" s="30"/>
    </row>
    <row r="10270" spans="19:42">
      <c r="S10270" s="32"/>
      <c r="AP10270" s="30"/>
    </row>
    <row r="10271" spans="19:42">
      <c r="S10271" s="32"/>
      <c r="AP10271" s="30"/>
    </row>
    <row r="10272" spans="19:42">
      <c r="S10272" s="32"/>
      <c r="AP10272" s="30"/>
    </row>
    <row r="10273" spans="19:42">
      <c r="S10273" s="32"/>
      <c r="AP10273" s="30"/>
    </row>
    <row r="10274" spans="19:42">
      <c r="S10274" s="32"/>
      <c r="AP10274" s="30"/>
    </row>
    <row r="10275" spans="19:42">
      <c r="S10275" s="32"/>
      <c r="AP10275" s="30"/>
    </row>
    <row r="10276" spans="19:42">
      <c r="S10276" s="32"/>
      <c r="AP10276" s="30"/>
    </row>
    <row r="10277" spans="19:42">
      <c r="S10277" s="32"/>
      <c r="AP10277" s="30"/>
    </row>
    <row r="10278" spans="19:42">
      <c r="S10278" s="32"/>
      <c r="AP10278" s="30"/>
    </row>
    <row r="10279" spans="19:42">
      <c r="S10279" s="32"/>
      <c r="AP10279" s="30"/>
    </row>
    <row r="10280" spans="19:42">
      <c r="S10280" s="32"/>
      <c r="AP10280" s="30"/>
    </row>
    <row r="10281" spans="19:42">
      <c r="S10281" s="32"/>
      <c r="AP10281" s="30"/>
    </row>
    <row r="10282" spans="19:42">
      <c r="S10282" s="32"/>
      <c r="AP10282" s="30"/>
    </row>
    <row r="10283" spans="19:42">
      <c r="S10283" s="32"/>
      <c r="AP10283" s="30"/>
    </row>
    <row r="10284" spans="19:42">
      <c r="S10284" s="32"/>
      <c r="AP10284" s="30"/>
    </row>
    <row r="10285" spans="19:42">
      <c r="S10285" s="32"/>
      <c r="AP10285" s="30"/>
    </row>
    <row r="10286" spans="19:42">
      <c r="S10286" s="32"/>
      <c r="AP10286" s="30"/>
    </row>
    <row r="10287" spans="19:42">
      <c r="S10287" s="32"/>
      <c r="AP10287" s="30"/>
    </row>
    <row r="10288" spans="19:42">
      <c r="S10288" s="32"/>
      <c r="AP10288" s="30"/>
    </row>
    <row r="10289" spans="19:42">
      <c r="S10289" s="32"/>
      <c r="AP10289" s="30"/>
    </row>
    <row r="10290" spans="19:42">
      <c r="S10290" s="32"/>
      <c r="AP10290" s="30"/>
    </row>
    <row r="10291" spans="19:42">
      <c r="S10291" s="32"/>
      <c r="AP10291" s="30"/>
    </row>
    <row r="10292" spans="19:42">
      <c r="S10292" s="32"/>
      <c r="AP10292" s="30"/>
    </row>
    <row r="10293" spans="19:42">
      <c r="S10293" s="32"/>
      <c r="AP10293" s="30"/>
    </row>
    <row r="10294" spans="19:42">
      <c r="S10294" s="32"/>
      <c r="AP10294" s="30"/>
    </row>
    <row r="10295" spans="19:42">
      <c r="S10295" s="32"/>
      <c r="AP10295" s="30"/>
    </row>
    <row r="10296" spans="19:42">
      <c r="S10296" s="32"/>
      <c r="AP10296" s="30"/>
    </row>
    <row r="10297" spans="19:42">
      <c r="S10297" s="32"/>
      <c r="AP10297" s="30"/>
    </row>
    <row r="10298" spans="19:42">
      <c r="S10298" s="32"/>
      <c r="AP10298" s="30"/>
    </row>
    <row r="10299" spans="19:42">
      <c r="S10299" s="32"/>
      <c r="AP10299" s="30"/>
    </row>
    <row r="10300" spans="19:42">
      <c r="S10300" s="32"/>
      <c r="AP10300" s="30"/>
    </row>
    <row r="10301" spans="19:42">
      <c r="S10301" s="32"/>
      <c r="AP10301" s="30"/>
    </row>
    <row r="10302" spans="19:42">
      <c r="S10302" s="32"/>
      <c r="AP10302" s="30"/>
    </row>
    <row r="10303" spans="19:42">
      <c r="S10303" s="32"/>
      <c r="AP10303" s="30"/>
    </row>
    <row r="10304" spans="19:42">
      <c r="S10304" s="32"/>
      <c r="AP10304" s="30"/>
    </row>
    <row r="10305" spans="19:42">
      <c r="S10305" s="32"/>
      <c r="AP10305" s="30"/>
    </row>
    <row r="10306" spans="19:42">
      <c r="S10306" s="32"/>
      <c r="AP10306" s="30"/>
    </row>
    <row r="10307" spans="19:42">
      <c r="S10307" s="32"/>
      <c r="AP10307" s="30"/>
    </row>
    <row r="10308" spans="19:42">
      <c r="S10308" s="32"/>
      <c r="AP10308" s="30"/>
    </row>
    <row r="10309" spans="19:42">
      <c r="S10309" s="32"/>
      <c r="AP10309" s="30"/>
    </row>
    <row r="10310" spans="19:42">
      <c r="S10310" s="32"/>
      <c r="AP10310" s="30"/>
    </row>
    <row r="10311" spans="19:42">
      <c r="S10311" s="32"/>
      <c r="AP10311" s="30"/>
    </row>
    <row r="10312" spans="19:42">
      <c r="S10312" s="32"/>
      <c r="AP10312" s="30"/>
    </row>
    <row r="10313" spans="19:42">
      <c r="S10313" s="32"/>
      <c r="AP10313" s="30"/>
    </row>
    <row r="10314" spans="19:42">
      <c r="S10314" s="32"/>
      <c r="AP10314" s="30"/>
    </row>
    <row r="10315" spans="19:42">
      <c r="S10315" s="32"/>
      <c r="AP10315" s="30"/>
    </row>
    <row r="10316" spans="19:42">
      <c r="S10316" s="32"/>
      <c r="AP10316" s="30"/>
    </row>
    <row r="10317" spans="19:42">
      <c r="S10317" s="32"/>
      <c r="AP10317" s="30"/>
    </row>
    <row r="10318" spans="19:42">
      <c r="S10318" s="32"/>
      <c r="AP10318" s="30"/>
    </row>
    <row r="10319" spans="19:42">
      <c r="S10319" s="32"/>
      <c r="AP10319" s="30"/>
    </row>
    <row r="10320" spans="19:42">
      <c r="S10320" s="32"/>
      <c r="AP10320" s="30"/>
    </row>
    <row r="10321" spans="19:42">
      <c r="S10321" s="32"/>
      <c r="AP10321" s="30"/>
    </row>
    <row r="10322" spans="19:42">
      <c r="S10322" s="32"/>
      <c r="AP10322" s="30"/>
    </row>
    <row r="10323" spans="19:42">
      <c r="S10323" s="32"/>
      <c r="AP10323" s="30"/>
    </row>
    <row r="10324" spans="19:42">
      <c r="S10324" s="32"/>
      <c r="AP10324" s="30"/>
    </row>
    <row r="10325" spans="19:42">
      <c r="S10325" s="32"/>
      <c r="AP10325" s="30"/>
    </row>
    <row r="10326" spans="19:42">
      <c r="S10326" s="32"/>
      <c r="AP10326" s="30"/>
    </row>
    <row r="10327" spans="19:42">
      <c r="S10327" s="32"/>
      <c r="AP10327" s="30"/>
    </row>
    <row r="10328" spans="19:42">
      <c r="S10328" s="32"/>
      <c r="AP10328" s="30"/>
    </row>
    <row r="10329" spans="19:42">
      <c r="S10329" s="32"/>
      <c r="AP10329" s="30"/>
    </row>
    <row r="10330" spans="19:42">
      <c r="S10330" s="32"/>
      <c r="AP10330" s="30"/>
    </row>
    <row r="10331" spans="19:42">
      <c r="S10331" s="32"/>
      <c r="AP10331" s="30"/>
    </row>
    <row r="10332" spans="19:42">
      <c r="S10332" s="32"/>
      <c r="AP10332" s="30"/>
    </row>
    <row r="10333" spans="19:42">
      <c r="S10333" s="32"/>
      <c r="AP10333" s="30"/>
    </row>
    <row r="10334" spans="19:42">
      <c r="S10334" s="32"/>
      <c r="AP10334" s="30"/>
    </row>
    <row r="10335" spans="19:42">
      <c r="S10335" s="32"/>
      <c r="AP10335" s="30"/>
    </row>
    <row r="10336" spans="19:42">
      <c r="S10336" s="32"/>
      <c r="AP10336" s="30"/>
    </row>
    <row r="10337" spans="19:42">
      <c r="S10337" s="32"/>
      <c r="AP10337" s="30"/>
    </row>
    <row r="10338" spans="19:42">
      <c r="S10338" s="32"/>
      <c r="AP10338" s="30"/>
    </row>
    <row r="10339" spans="19:42">
      <c r="S10339" s="32"/>
      <c r="AP10339" s="30"/>
    </row>
    <row r="10340" spans="19:42">
      <c r="S10340" s="32"/>
      <c r="AP10340" s="30"/>
    </row>
    <row r="10341" spans="19:42">
      <c r="S10341" s="32"/>
      <c r="AP10341" s="30"/>
    </row>
    <row r="10342" spans="19:42">
      <c r="S10342" s="32"/>
      <c r="AP10342" s="30"/>
    </row>
    <row r="10343" spans="19:42">
      <c r="S10343" s="32"/>
      <c r="AP10343" s="30"/>
    </row>
    <row r="10344" spans="19:42">
      <c r="S10344" s="32"/>
      <c r="AP10344" s="30"/>
    </row>
    <row r="10345" spans="19:42">
      <c r="S10345" s="32"/>
      <c r="AP10345" s="30"/>
    </row>
    <row r="10346" spans="19:42">
      <c r="S10346" s="32"/>
      <c r="AP10346" s="30"/>
    </row>
    <row r="10347" spans="19:42">
      <c r="S10347" s="32"/>
      <c r="AP10347" s="30"/>
    </row>
    <row r="10348" spans="19:42">
      <c r="S10348" s="32"/>
      <c r="AP10348" s="30"/>
    </row>
    <row r="10349" spans="19:42">
      <c r="S10349" s="32"/>
      <c r="AP10349" s="30"/>
    </row>
    <row r="10350" spans="19:42">
      <c r="S10350" s="32"/>
      <c r="AP10350" s="30"/>
    </row>
    <row r="10351" spans="19:42">
      <c r="S10351" s="32"/>
      <c r="AP10351" s="30"/>
    </row>
    <row r="10352" spans="19:42">
      <c r="S10352" s="32"/>
      <c r="AP10352" s="30"/>
    </row>
    <row r="10353" spans="19:42">
      <c r="S10353" s="32"/>
      <c r="AP10353" s="30"/>
    </row>
    <row r="10354" spans="19:42">
      <c r="S10354" s="32"/>
      <c r="AP10354" s="30"/>
    </row>
    <row r="10355" spans="19:42">
      <c r="S10355" s="32"/>
      <c r="AP10355" s="30"/>
    </row>
    <row r="10356" spans="19:42">
      <c r="S10356" s="32"/>
      <c r="AP10356" s="30"/>
    </row>
    <row r="10357" spans="19:42">
      <c r="S10357" s="32"/>
      <c r="AP10357" s="30"/>
    </row>
    <row r="10358" spans="19:42">
      <c r="S10358" s="32"/>
      <c r="AP10358" s="30"/>
    </row>
    <row r="10359" spans="19:42">
      <c r="S10359" s="32"/>
      <c r="AP10359" s="30"/>
    </row>
    <row r="10360" spans="19:42">
      <c r="S10360" s="32"/>
      <c r="AP10360" s="30"/>
    </row>
    <row r="10361" spans="19:42">
      <c r="S10361" s="32"/>
      <c r="AP10361" s="30"/>
    </row>
    <row r="10362" spans="19:42">
      <c r="S10362" s="32"/>
      <c r="AP10362" s="30"/>
    </row>
    <row r="10363" spans="19:42">
      <c r="S10363" s="32"/>
      <c r="AP10363" s="30"/>
    </row>
    <row r="10364" spans="19:42">
      <c r="S10364" s="32"/>
      <c r="AP10364" s="30"/>
    </row>
    <row r="10365" spans="19:42">
      <c r="S10365" s="32"/>
      <c r="AP10365" s="30"/>
    </row>
    <row r="10366" spans="19:42">
      <c r="S10366" s="32"/>
      <c r="AP10366" s="30"/>
    </row>
    <row r="10367" spans="19:42">
      <c r="S10367" s="32"/>
      <c r="AP10367" s="30"/>
    </row>
    <row r="10368" spans="19:42">
      <c r="S10368" s="32"/>
      <c r="AP10368" s="30"/>
    </row>
    <row r="10369" spans="19:42">
      <c r="S10369" s="32"/>
      <c r="AP10369" s="30"/>
    </row>
    <row r="10370" spans="19:42">
      <c r="S10370" s="32"/>
      <c r="AP10370" s="30"/>
    </row>
    <row r="10371" spans="19:42">
      <c r="S10371" s="32"/>
      <c r="AP10371" s="30"/>
    </row>
    <row r="10372" spans="19:42">
      <c r="S10372" s="32"/>
      <c r="AP10372" s="30"/>
    </row>
    <row r="10373" spans="19:42">
      <c r="S10373" s="32"/>
      <c r="AP10373" s="30"/>
    </row>
    <row r="10374" spans="19:42">
      <c r="S10374" s="32"/>
      <c r="AP10374" s="30"/>
    </row>
    <row r="10375" spans="19:42">
      <c r="S10375" s="32"/>
      <c r="AP10375" s="30"/>
    </row>
    <row r="10376" spans="19:42">
      <c r="S10376" s="32"/>
      <c r="AP10376" s="30"/>
    </row>
    <row r="10377" spans="19:42">
      <c r="S10377" s="32"/>
      <c r="AP10377" s="30"/>
    </row>
    <row r="10378" spans="19:42">
      <c r="S10378" s="32"/>
      <c r="AP10378" s="30"/>
    </row>
    <row r="10379" spans="19:42">
      <c r="S10379" s="32"/>
      <c r="AP10379" s="30"/>
    </row>
    <row r="10380" spans="19:42">
      <c r="S10380" s="32"/>
      <c r="AP10380" s="30"/>
    </row>
    <row r="10381" spans="19:42">
      <c r="S10381" s="32"/>
      <c r="AP10381" s="30"/>
    </row>
    <row r="10382" spans="19:42">
      <c r="S10382" s="32"/>
      <c r="AP10382" s="30"/>
    </row>
    <row r="10383" spans="19:42">
      <c r="S10383" s="32"/>
      <c r="AP10383" s="30"/>
    </row>
    <row r="10384" spans="19:42">
      <c r="S10384" s="32"/>
      <c r="AP10384" s="30"/>
    </row>
    <row r="10385" spans="19:42">
      <c r="S10385" s="32"/>
      <c r="AP10385" s="30"/>
    </row>
    <row r="10386" spans="19:42">
      <c r="S10386" s="32"/>
      <c r="AP10386" s="30"/>
    </row>
    <row r="10387" spans="19:42">
      <c r="S10387" s="32"/>
      <c r="AP10387" s="30"/>
    </row>
    <row r="10388" spans="19:42">
      <c r="S10388" s="32"/>
      <c r="AP10388" s="30"/>
    </row>
    <row r="10389" spans="19:42">
      <c r="S10389" s="32"/>
      <c r="AP10389" s="30"/>
    </row>
    <row r="10390" spans="19:42">
      <c r="S10390" s="32"/>
      <c r="AP10390" s="30"/>
    </row>
    <row r="10391" spans="19:42">
      <c r="S10391" s="32"/>
      <c r="AP10391" s="30"/>
    </row>
    <row r="10392" spans="19:42">
      <c r="S10392" s="32"/>
      <c r="AP10392" s="30"/>
    </row>
    <row r="10393" spans="19:42">
      <c r="S10393" s="32"/>
      <c r="AP10393" s="30"/>
    </row>
    <row r="10394" spans="19:42">
      <c r="S10394" s="32"/>
      <c r="AP10394" s="30"/>
    </row>
    <row r="10395" spans="19:42">
      <c r="S10395" s="32"/>
      <c r="AP10395" s="30"/>
    </row>
    <row r="10396" spans="19:42">
      <c r="S10396" s="32"/>
      <c r="AP10396" s="30"/>
    </row>
    <row r="10397" spans="19:42">
      <c r="S10397" s="32"/>
      <c r="AP10397" s="30"/>
    </row>
    <row r="10398" spans="19:42">
      <c r="S10398" s="32"/>
      <c r="AP10398" s="30"/>
    </row>
    <row r="10399" spans="19:42">
      <c r="S10399" s="32"/>
      <c r="AP10399" s="30"/>
    </row>
    <row r="10400" spans="19:42">
      <c r="S10400" s="32"/>
      <c r="AP10400" s="30"/>
    </row>
    <row r="10401" spans="19:42">
      <c r="S10401" s="32"/>
      <c r="AP10401" s="30"/>
    </row>
    <row r="10402" spans="19:42">
      <c r="S10402" s="32"/>
      <c r="AP10402" s="30"/>
    </row>
    <row r="10403" spans="19:42">
      <c r="S10403" s="32"/>
      <c r="AP10403" s="30"/>
    </row>
    <row r="10404" spans="19:42">
      <c r="S10404" s="32"/>
      <c r="AP10404" s="30"/>
    </row>
    <row r="10405" spans="19:42">
      <c r="S10405" s="32"/>
      <c r="AP10405" s="30"/>
    </row>
    <row r="10406" spans="19:42">
      <c r="S10406" s="32"/>
      <c r="AP10406" s="30"/>
    </row>
    <row r="10407" spans="19:42">
      <c r="S10407" s="32"/>
      <c r="AP10407" s="30"/>
    </row>
    <row r="10408" spans="19:42">
      <c r="S10408" s="32"/>
      <c r="AP10408" s="30"/>
    </row>
    <row r="10409" spans="19:42">
      <c r="S10409" s="32"/>
      <c r="AP10409" s="30"/>
    </row>
    <row r="10410" spans="19:42">
      <c r="S10410" s="32"/>
      <c r="AP10410" s="30"/>
    </row>
    <row r="10411" spans="19:42">
      <c r="S10411" s="32"/>
      <c r="AP10411" s="30"/>
    </row>
    <row r="10412" spans="19:42">
      <c r="S10412" s="32"/>
      <c r="AP10412" s="30"/>
    </row>
    <row r="10413" spans="19:42">
      <c r="S10413" s="32"/>
      <c r="AP10413" s="30"/>
    </row>
    <row r="10414" spans="19:42">
      <c r="S10414" s="32"/>
      <c r="AP10414" s="30"/>
    </row>
    <row r="10415" spans="19:42">
      <c r="S10415" s="32"/>
      <c r="AP10415" s="30"/>
    </row>
    <row r="10416" spans="19:42">
      <c r="S10416" s="32"/>
      <c r="AP10416" s="30"/>
    </row>
    <row r="10417" spans="19:42">
      <c r="S10417" s="32"/>
      <c r="AP10417" s="30"/>
    </row>
    <row r="10418" spans="19:42">
      <c r="S10418" s="32"/>
      <c r="AP10418" s="30"/>
    </row>
    <row r="10419" spans="19:42">
      <c r="S10419" s="32"/>
      <c r="AP10419" s="30"/>
    </row>
    <row r="10420" spans="19:42">
      <c r="S10420" s="32"/>
      <c r="AP10420" s="30"/>
    </row>
    <row r="10421" spans="19:42">
      <c r="S10421" s="32"/>
      <c r="AP10421" s="30"/>
    </row>
    <row r="10422" spans="19:42">
      <c r="S10422" s="32"/>
      <c r="AP10422" s="30"/>
    </row>
    <row r="10423" spans="19:42">
      <c r="S10423" s="32"/>
      <c r="AP10423" s="30"/>
    </row>
    <row r="10424" spans="19:42">
      <c r="S10424" s="32"/>
      <c r="AP10424" s="30"/>
    </row>
    <row r="10425" spans="19:42">
      <c r="S10425" s="32"/>
      <c r="AP10425" s="30"/>
    </row>
    <row r="10426" spans="19:42">
      <c r="S10426" s="32"/>
      <c r="AP10426" s="30"/>
    </row>
    <row r="10427" spans="19:42">
      <c r="S10427" s="32"/>
      <c r="AP10427" s="30"/>
    </row>
    <row r="10428" spans="19:42">
      <c r="S10428" s="32"/>
      <c r="AP10428" s="30"/>
    </row>
    <row r="10429" spans="19:42">
      <c r="S10429" s="32"/>
      <c r="AP10429" s="30"/>
    </row>
    <row r="10430" spans="19:42">
      <c r="S10430" s="32"/>
      <c r="AP10430" s="30"/>
    </row>
    <row r="10431" spans="19:42">
      <c r="S10431" s="32"/>
      <c r="AP10431" s="30"/>
    </row>
    <row r="10432" spans="19:42">
      <c r="S10432" s="32"/>
      <c r="AP10432" s="30"/>
    </row>
    <row r="10433" spans="19:42">
      <c r="S10433" s="32"/>
      <c r="AP10433" s="30"/>
    </row>
    <row r="10434" spans="19:42">
      <c r="S10434" s="32"/>
      <c r="AP10434" s="30"/>
    </row>
    <row r="10435" spans="19:42">
      <c r="S10435" s="32"/>
      <c r="AP10435" s="30"/>
    </row>
    <row r="10436" spans="19:42">
      <c r="S10436" s="32"/>
      <c r="AP10436" s="30"/>
    </row>
    <row r="10437" spans="19:42">
      <c r="S10437" s="32"/>
      <c r="AP10437" s="30"/>
    </row>
    <row r="10438" spans="19:42">
      <c r="S10438" s="32"/>
      <c r="AP10438" s="30"/>
    </row>
    <row r="10439" spans="19:42">
      <c r="S10439" s="32"/>
      <c r="AP10439" s="30"/>
    </row>
    <row r="10440" spans="19:42">
      <c r="S10440" s="32"/>
      <c r="AP10440" s="30"/>
    </row>
    <row r="10441" spans="19:42">
      <c r="S10441" s="32"/>
      <c r="AP10441" s="30"/>
    </row>
    <row r="10442" spans="19:42">
      <c r="S10442" s="32"/>
      <c r="AP10442" s="30"/>
    </row>
    <row r="10443" spans="19:42">
      <c r="S10443" s="32"/>
      <c r="AP10443" s="30"/>
    </row>
    <row r="10444" spans="19:42">
      <c r="S10444" s="32"/>
      <c r="AP10444" s="30"/>
    </row>
    <row r="10445" spans="19:42">
      <c r="S10445" s="32"/>
      <c r="AP10445" s="30"/>
    </row>
    <row r="10446" spans="19:42">
      <c r="S10446" s="32"/>
      <c r="AP10446" s="30"/>
    </row>
    <row r="10447" spans="19:42">
      <c r="S10447" s="32"/>
      <c r="AP10447" s="30"/>
    </row>
    <row r="10448" spans="19:42">
      <c r="S10448" s="32"/>
      <c r="AP10448" s="30"/>
    </row>
    <row r="10449" spans="19:42">
      <c r="S10449" s="32"/>
      <c r="AP10449" s="30"/>
    </row>
    <row r="10450" spans="19:42">
      <c r="S10450" s="32"/>
      <c r="AP10450" s="30"/>
    </row>
    <row r="10451" spans="19:42">
      <c r="S10451" s="32"/>
      <c r="AP10451" s="30"/>
    </row>
    <row r="10452" spans="19:42">
      <c r="S10452" s="32"/>
      <c r="AP10452" s="30"/>
    </row>
    <row r="10453" spans="19:42">
      <c r="S10453" s="32"/>
      <c r="AP10453" s="30"/>
    </row>
    <row r="10454" spans="19:42">
      <c r="S10454" s="32"/>
      <c r="AP10454" s="30"/>
    </row>
    <row r="10455" spans="19:42">
      <c r="S10455" s="32"/>
      <c r="AP10455" s="30"/>
    </row>
    <row r="10456" spans="19:42">
      <c r="S10456" s="32"/>
      <c r="AP10456" s="30"/>
    </row>
    <row r="10457" spans="19:42">
      <c r="S10457" s="32"/>
      <c r="AP10457" s="30"/>
    </row>
    <row r="10458" spans="19:42">
      <c r="S10458" s="32"/>
      <c r="AP10458" s="30"/>
    </row>
    <row r="10459" spans="19:42">
      <c r="S10459" s="32"/>
      <c r="AP10459" s="30"/>
    </row>
    <row r="10460" spans="19:42">
      <c r="S10460" s="32"/>
      <c r="AP10460" s="30"/>
    </row>
    <row r="10461" spans="19:42">
      <c r="S10461" s="32"/>
      <c r="AP10461" s="30"/>
    </row>
    <row r="10462" spans="19:42">
      <c r="S10462" s="32"/>
      <c r="AP10462" s="30"/>
    </row>
    <row r="10463" spans="19:42">
      <c r="S10463" s="32"/>
      <c r="AP10463" s="30"/>
    </row>
    <row r="10464" spans="19:42">
      <c r="S10464" s="32"/>
      <c r="AP10464" s="30"/>
    </row>
    <row r="10465" spans="19:42">
      <c r="S10465" s="32"/>
      <c r="AP10465" s="30"/>
    </row>
    <row r="10466" spans="19:42">
      <c r="S10466" s="32"/>
      <c r="AP10466" s="30"/>
    </row>
    <row r="10467" spans="19:42">
      <c r="S10467" s="32"/>
      <c r="AP10467" s="30"/>
    </row>
    <row r="10468" spans="19:42">
      <c r="S10468" s="32"/>
      <c r="AP10468" s="30"/>
    </row>
    <row r="10469" spans="19:42">
      <c r="S10469" s="32"/>
      <c r="AP10469" s="30"/>
    </row>
    <row r="10470" spans="19:42">
      <c r="S10470" s="32"/>
      <c r="AP10470" s="30"/>
    </row>
    <row r="10471" spans="19:42">
      <c r="S10471" s="32"/>
      <c r="AP10471" s="30"/>
    </row>
    <row r="10472" spans="19:42">
      <c r="S10472" s="32"/>
      <c r="AP10472" s="30"/>
    </row>
    <row r="10473" spans="19:42">
      <c r="S10473" s="32"/>
      <c r="AP10473" s="30"/>
    </row>
    <row r="10474" spans="19:42">
      <c r="S10474" s="32"/>
      <c r="AP10474" s="30"/>
    </row>
    <row r="10475" spans="19:42">
      <c r="S10475" s="32"/>
      <c r="AP10475" s="30"/>
    </row>
    <row r="10476" spans="19:42">
      <c r="S10476" s="32"/>
      <c r="AP10476" s="30"/>
    </row>
    <row r="10477" spans="19:42">
      <c r="S10477" s="32"/>
      <c r="AP10477" s="30"/>
    </row>
    <row r="10478" spans="19:42">
      <c r="S10478" s="32"/>
      <c r="AP10478" s="30"/>
    </row>
    <row r="10479" spans="19:42">
      <c r="S10479" s="32"/>
      <c r="AP10479" s="30"/>
    </row>
    <row r="10480" spans="19:42">
      <c r="S10480" s="32"/>
      <c r="AP10480" s="30"/>
    </row>
    <row r="10481" spans="19:42">
      <c r="S10481" s="32"/>
      <c r="AP10481" s="30"/>
    </row>
    <row r="10482" spans="19:42">
      <c r="S10482" s="32"/>
      <c r="AP10482" s="30"/>
    </row>
    <row r="10483" spans="19:42">
      <c r="S10483" s="32"/>
      <c r="AP10483" s="30"/>
    </row>
    <row r="10484" spans="19:42">
      <c r="S10484" s="32"/>
      <c r="AP10484" s="30"/>
    </row>
    <row r="10485" spans="19:42">
      <c r="S10485" s="32"/>
      <c r="AP10485" s="30"/>
    </row>
    <row r="10486" spans="19:42">
      <c r="S10486" s="32"/>
      <c r="AP10486" s="30"/>
    </row>
    <row r="10487" spans="19:42">
      <c r="S10487" s="32"/>
      <c r="AP10487" s="30"/>
    </row>
    <row r="10488" spans="19:42">
      <c r="S10488" s="32"/>
      <c r="AP10488" s="30"/>
    </row>
    <row r="10489" spans="19:42">
      <c r="S10489" s="32"/>
      <c r="AP10489" s="30"/>
    </row>
    <row r="10490" spans="19:42">
      <c r="S10490" s="32"/>
      <c r="AP10490" s="30"/>
    </row>
    <row r="10491" spans="19:42">
      <c r="S10491" s="32"/>
      <c r="AP10491" s="30"/>
    </row>
    <row r="10492" spans="19:42">
      <c r="S10492" s="32"/>
      <c r="AP10492" s="30"/>
    </row>
    <row r="10493" spans="19:42">
      <c r="S10493" s="32"/>
      <c r="AP10493" s="30"/>
    </row>
    <row r="10494" spans="19:42">
      <c r="S10494" s="32"/>
      <c r="AP10494" s="30"/>
    </row>
    <row r="10495" spans="19:42">
      <c r="S10495" s="32"/>
      <c r="AP10495" s="30"/>
    </row>
    <row r="10496" spans="19:42">
      <c r="S10496" s="32"/>
      <c r="AP10496" s="30"/>
    </row>
    <row r="10497" spans="19:42">
      <c r="S10497" s="32"/>
      <c r="AP10497" s="30"/>
    </row>
    <row r="10498" spans="19:42">
      <c r="S10498" s="32"/>
      <c r="AP10498" s="30"/>
    </row>
    <row r="10499" spans="19:42">
      <c r="S10499" s="32"/>
      <c r="AP10499" s="30"/>
    </row>
    <row r="10500" spans="19:42">
      <c r="S10500" s="32"/>
      <c r="AP10500" s="30"/>
    </row>
    <row r="10501" spans="19:42">
      <c r="S10501" s="32"/>
      <c r="AP10501" s="30"/>
    </row>
    <row r="10502" spans="19:42">
      <c r="S10502" s="32"/>
      <c r="AP10502" s="30"/>
    </row>
    <row r="10503" spans="19:42">
      <c r="S10503" s="32"/>
      <c r="AP10503" s="30"/>
    </row>
    <row r="10504" spans="19:42">
      <c r="S10504" s="32"/>
      <c r="AP10504" s="30"/>
    </row>
    <row r="10505" spans="19:42">
      <c r="S10505" s="32"/>
      <c r="AP10505" s="30"/>
    </row>
    <row r="10506" spans="19:42">
      <c r="S10506" s="32"/>
      <c r="AP10506" s="30"/>
    </row>
    <row r="10507" spans="19:42">
      <c r="S10507" s="32"/>
      <c r="AP10507" s="30"/>
    </row>
    <row r="10508" spans="19:42">
      <c r="S10508" s="32"/>
      <c r="AP10508" s="30"/>
    </row>
    <row r="10509" spans="19:42">
      <c r="S10509" s="32"/>
      <c r="AP10509" s="30"/>
    </row>
    <row r="10510" spans="19:42">
      <c r="S10510" s="32"/>
      <c r="AP10510" s="30"/>
    </row>
    <row r="10511" spans="19:42">
      <c r="S10511" s="32"/>
      <c r="AP10511" s="30"/>
    </row>
    <row r="10512" spans="19:42">
      <c r="S10512" s="32"/>
      <c r="AP10512" s="30"/>
    </row>
    <row r="10513" spans="19:42">
      <c r="S10513" s="32"/>
      <c r="AP10513" s="30"/>
    </row>
    <row r="10514" spans="19:42">
      <c r="S10514" s="32"/>
      <c r="AP10514" s="30"/>
    </row>
    <row r="10515" spans="19:42">
      <c r="S10515" s="32"/>
      <c r="AP10515" s="30"/>
    </row>
    <row r="10516" spans="19:42">
      <c r="S10516" s="32"/>
      <c r="AP10516" s="30"/>
    </row>
    <row r="10517" spans="19:42">
      <c r="S10517" s="32"/>
      <c r="AP10517" s="30"/>
    </row>
    <row r="10518" spans="19:42">
      <c r="S10518" s="32"/>
      <c r="AP10518" s="30"/>
    </row>
    <row r="10519" spans="19:42">
      <c r="S10519" s="32"/>
      <c r="AP10519" s="30"/>
    </row>
    <row r="10520" spans="19:42">
      <c r="S10520" s="32"/>
      <c r="AP10520" s="30"/>
    </row>
    <row r="10521" spans="19:42">
      <c r="S10521" s="32"/>
      <c r="AP10521" s="30"/>
    </row>
    <row r="10522" spans="19:42">
      <c r="S10522" s="32"/>
      <c r="AP10522" s="30"/>
    </row>
    <row r="10523" spans="19:42">
      <c r="S10523" s="32"/>
      <c r="AP10523" s="30"/>
    </row>
    <row r="10524" spans="19:42">
      <c r="S10524" s="32"/>
      <c r="AP10524" s="30"/>
    </row>
    <row r="10525" spans="19:42">
      <c r="S10525" s="32"/>
      <c r="AP10525" s="30"/>
    </row>
    <row r="10526" spans="19:42">
      <c r="S10526" s="32"/>
      <c r="AP10526" s="30"/>
    </row>
    <row r="10527" spans="19:42">
      <c r="S10527" s="32"/>
      <c r="AP10527" s="30"/>
    </row>
    <row r="10528" spans="19:42">
      <c r="S10528" s="32"/>
      <c r="AP10528" s="30"/>
    </row>
    <row r="10529" spans="19:42">
      <c r="S10529" s="32"/>
      <c r="AP10529" s="30"/>
    </row>
    <row r="10530" spans="19:42">
      <c r="S10530" s="32"/>
      <c r="AP10530" s="30"/>
    </row>
    <row r="10531" spans="19:42">
      <c r="S10531" s="32"/>
      <c r="AP10531" s="30"/>
    </row>
    <row r="10532" spans="19:42">
      <c r="S10532" s="32"/>
      <c r="AP10532" s="30"/>
    </row>
    <row r="10533" spans="19:42">
      <c r="S10533" s="32"/>
      <c r="AP10533" s="30"/>
    </row>
    <row r="10534" spans="19:42">
      <c r="S10534" s="32"/>
      <c r="AP10534" s="30"/>
    </row>
    <row r="10535" spans="19:42">
      <c r="S10535" s="32"/>
      <c r="AP10535" s="30"/>
    </row>
    <row r="10536" spans="19:42">
      <c r="S10536" s="32"/>
      <c r="AP10536" s="30"/>
    </row>
    <row r="10537" spans="19:42">
      <c r="S10537" s="32"/>
      <c r="AP10537" s="30"/>
    </row>
    <row r="10538" spans="19:42">
      <c r="S10538" s="32"/>
      <c r="AP10538" s="30"/>
    </row>
    <row r="10539" spans="19:42">
      <c r="S10539" s="32"/>
      <c r="AP10539" s="30"/>
    </row>
    <row r="10540" spans="19:42">
      <c r="S10540" s="32"/>
      <c r="AP10540" s="30"/>
    </row>
    <row r="10541" spans="19:42">
      <c r="S10541" s="32"/>
      <c r="AP10541" s="30"/>
    </row>
    <row r="10542" spans="19:42">
      <c r="S10542" s="32"/>
      <c r="AP10542" s="30"/>
    </row>
    <row r="10543" spans="19:42">
      <c r="S10543" s="32"/>
      <c r="AP10543" s="30"/>
    </row>
    <row r="10544" spans="19:42">
      <c r="S10544" s="32"/>
      <c r="AP10544" s="30"/>
    </row>
    <row r="10545" spans="19:42">
      <c r="S10545" s="32"/>
      <c r="AP10545" s="30"/>
    </row>
    <row r="10546" spans="19:42">
      <c r="S10546" s="32"/>
      <c r="AP10546" s="30"/>
    </row>
    <row r="10547" spans="19:42">
      <c r="S10547" s="32"/>
      <c r="AP10547" s="30"/>
    </row>
    <row r="10548" spans="19:42">
      <c r="S10548" s="32"/>
      <c r="AP10548" s="30"/>
    </row>
    <row r="10549" spans="19:42">
      <c r="S10549" s="32"/>
      <c r="AP10549" s="30"/>
    </row>
    <row r="10550" spans="19:42">
      <c r="S10550" s="32"/>
      <c r="AP10550" s="30"/>
    </row>
    <row r="10551" spans="19:42">
      <c r="S10551" s="32"/>
      <c r="AP10551" s="30"/>
    </row>
    <row r="10552" spans="19:42">
      <c r="S10552" s="32"/>
      <c r="AP10552" s="30"/>
    </row>
    <row r="10553" spans="19:42">
      <c r="S10553" s="32"/>
      <c r="AP10553" s="30"/>
    </row>
    <row r="10554" spans="19:42">
      <c r="S10554" s="32"/>
      <c r="AP10554" s="30"/>
    </row>
    <row r="10555" spans="19:42">
      <c r="S10555" s="32"/>
      <c r="AP10555" s="30"/>
    </row>
    <row r="10556" spans="19:42">
      <c r="S10556" s="32"/>
      <c r="AP10556" s="30"/>
    </row>
    <row r="10557" spans="19:42">
      <c r="S10557" s="32"/>
      <c r="AP10557" s="30"/>
    </row>
    <row r="10558" spans="19:42">
      <c r="S10558" s="32"/>
      <c r="AP10558" s="30"/>
    </row>
    <row r="10559" spans="19:42">
      <c r="S10559" s="32"/>
      <c r="AP10559" s="30"/>
    </row>
    <row r="10560" spans="19:42">
      <c r="S10560" s="32"/>
      <c r="AP10560" s="30"/>
    </row>
    <row r="10561" spans="19:42">
      <c r="S10561" s="32"/>
      <c r="AP10561" s="30"/>
    </row>
    <row r="10562" spans="19:42">
      <c r="S10562" s="32"/>
      <c r="AP10562" s="30"/>
    </row>
    <row r="10563" spans="19:42">
      <c r="S10563" s="32"/>
      <c r="AP10563" s="30"/>
    </row>
    <row r="10564" spans="19:42">
      <c r="S10564" s="32"/>
      <c r="AP10564" s="30"/>
    </row>
    <row r="10565" spans="19:42">
      <c r="S10565" s="32"/>
      <c r="AP10565" s="30"/>
    </row>
    <row r="10566" spans="19:42">
      <c r="S10566" s="32"/>
      <c r="AP10566" s="30"/>
    </row>
    <row r="10567" spans="19:42">
      <c r="S10567" s="32"/>
      <c r="AP10567" s="30"/>
    </row>
    <row r="10568" spans="19:42">
      <c r="S10568" s="32"/>
      <c r="AP10568" s="30"/>
    </row>
    <row r="10569" spans="19:42">
      <c r="S10569" s="32"/>
      <c r="AP10569" s="30"/>
    </row>
    <row r="10570" spans="19:42">
      <c r="S10570" s="32"/>
      <c r="AP10570" s="30"/>
    </row>
    <row r="10571" spans="19:42">
      <c r="S10571" s="32"/>
      <c r="AP10571" s="30"/>
    </row>
    <row r="10572" spans="19:42">
      <c r="S10572" s="32"/>
      <c r="AP10572" s="30"/>
    </row>
    <row r="10573" spans="19:42">
      <c r="S10573" s="32"/>
      <c r="AP10573" s="30"/>
    </row>
    <row r="10574" spans="19:42">
      <c r="S10574" s="32"/>
      <c r="AP10574" s="30"/>
    </row>
    <row r="10575" spans="19:42">
      <c r="S10575" s="32"/>
      <c r="AP10575" s="30"/>
    </row>
    <row r="10576" spans="19:42">
      <c r="S10576" s="32"/>
      <c r="AP10576" s="30"/>
    </row>
    <row r="10577" spans="19:42">
      <c r="S10577" s="32"/>
      <c r="AP10577" s="30"/>
    </row>
    <row r="10578" spans="19:42">
      <c r="S10578" s="32"/>
      <c r="AP10578" s="30"/>
    </row>
    <row r="10579" spans="19:42">
      <c r="S10579" s="32"/>
      <c r="AP10579" s="30"/>
    </row>
    <row r="10580" spans="19:42">
      <c r="S10580" s="32"/>
      <c r="AP10580" s="30"/>
    </row>
    <row r="10581" spans="19:42">
      <c r="S10581" s="32"/>
      <c r="AP10581" s="30"/>
    </row>
    <row r="10582" spans="19:42">
      <c r="S10582" s="32"/>
      <c r="AP10582" s="30"/>
    </row>
    <row r="10583" spans="19:42">
      <c r="S10583" s="32"/>
      <c r="AP10583" s="30"/>
    </row>
    <row r="10584" spans="19:42">
      <c r="S10584" s="32"/>
      <c r="AP10584" s="30"/>
    </row>
    <row r="10585" spans="19:42">
      <c r="S10585" s="32"/>
      <c r="AP10585" s="30"/>
    </row>
    <row r="10586" spans="19:42">
      <c r="S10586" s="32"/>
      <c r="AP10586" s="30"/>
    </row>
    <row r="10587" spans="19:42">
      <c r="S10587" s="32"/>
      <c r="AP10587" s="30"/>
    </row>
    <row r="10588" spans="19:42">
      <c r="S10588" s="32"/>
      <c r="AP10588" s="30"/>
    </row>
    <row r="10589" spans="19:42">
      <c r="S10589" s="32"/>
      <c r="AP10589" s="30"/>
    </row>
    <row r="10590" spans="19:42">
      <c r="S10590" s="32"/>
      <c r="AP10590" s="30"/>
    </row>
    <row r="10591" spans="19:42">
      <c r="S10591" s="32"/>
      <c r="AP10591" s="30"/>
    </row>
    <row r="10592" spans="19:42">
      <c r="S10592" s="32"/>
      <c r="AP10592" s="30"/>
    </row>
    <row r="10593" spans="19:42">
      <c r="S10593" s="32"/>
      <c r="AP10593" s="30"/>
    </row>
    <row r="10594" spans="19:42">
      <c r="S10594" s="32"/>
      <c r="AP10594" s="30"/>
    </row>
    <row r="10595" spans="19:42">
      <c r="S10595" s="32"/>
      <c r="AP10595" s="30"/>
    </row>
    <row r="10596" spans="19:42">
      <c r="S10596" s="32"/>
      <c r="AP10596" s="30"/>
    </row>
    <row r="10597" spans="19:42">
      <c r="S10597" s="32"/>
      <c r="AP10597" s="30"/>
    </row>
    <row r="10598" spans="19:42">
      <c r="S10598" s="32"/>
      <c r="AP10598" s="30"/>
    </row>
    <row r="10599" spans="19:42">
      <c r="S10599" s="32"/>
      <c r="AP10599" s="30"/>
    </row>
    <row r="10600" spans="19:42">
      <c r="S10600" s="32"/>
      <c r="AP10600" s="30"/>
    </row>
    <row r="10601" spans="19:42">
      <c r="S10601" s="32"/>
      <c r="AP10601" s="30"/>
    </row>
    <row r="10602" spans="19:42">
      <c r="S10602" s="32"/>
      <c r="AP10602" s="30"/>
    </row>
    <row r="10603" spans="19:42">
      <c r="S10603" s="32"/>
      <c r="AP10603" s="30"/>
    </row>
    <row r="10604" spans="19:42">
      <c r="S10604" s="32"/>
      <c r="AP10604" s="30"/>
    </row>
    <row r="10605" spans="19:42">
      <c r="S10605" s="32"/>
      <c r="AP10605" s="30"/>
    </row>
    <row r="10606" spans="19:42">
      <c r="S10606" s="32"/>
      <c r="AP10606" s="30"/>
    </row>
    <row r="10607" spans="19:42">
      <c r="S10607" s="32"/>
      <c r="AP10607" s="30"/>
    </row>
    <row r="10608" spans="19:42">
      <c r="S10608" s="32"/>
      <c r="AP10608" s="30"/>
    </row>
    <row r="10609" spans="19:42">
      <c r="S10609" s="32"/>
      <c r="AP10609" s="30"/>
    </row>
    <row r="10610" spans="19:42">
      <c r="S10610" s="32"/>
      <c r="AP10610" s="30"/>
    </row>
    <row r="10611" spans="19:42">
      <c r="S10611" s="32"/>
      <c r="AP10611" s="30"/>
    </row>
    <row r="10612" spans="19:42">
      <c r="S10612" s="32"/>
      <c r="AP10612" s="30"/>
    </row>
    <row r="10613" spans="19:42">
      <c r="S10613" s="32"/>
      <c r="AP10613" s="30"/>
    </row>
    <row r="10614" spans="19:42">
      <c r="S10614" s="32"/>
      <c r="AP10614" s="30"/>
    </row>
    <row r="10615" spans="19:42">
      <c r="S10615" s="32"/>
      <c r="AP10615" s="30"/>
    </row>
    <row r="10616" spans="19:42">
      <c r="S10616" s="32"/>
      <c r="AP10616" s="30"/>
    </row>
    <row r="10617" spans="19:42">
      <c r="S10617" s="32"/>
      <c r="AP10617" s="30"/>
    </row>
    <row r="10618" spans="19:42">
      <c r="S10618" s="32"/>
      <c r="AP10618" s="30"/>
    </row>
    <row r="10619" spans="19:42">
      <c r="S10619" s="32"/>
      <c r="AP10619" s="30"/>
    </row>
    <row r="10620" spans="19:42">
      <c r="S10620" s="32"/>
      <c r="AP10620" s="30"/>
    </row>
    <row r="10621" spans="19:42">
      <c r="S10621" s="32"/>
      <c r="AP10621" s="30"/>
    </row>
    <row r="10622" spans="19:42">
      <c r="S10622" s="32"/>
      <c r="AP10622" s="30"/>
    </row>
    <row r="10623" spans="19:42">
      <c r="S10623" s="32"/>
      <c r="AP10623" s="30"/>
    </row>
    <row r="10624" spans="19:42">
      <c r="S10624" s="32"/>
      <c r="AP10624" s="30"/>
    </row>
    <row r="10625" spans="19:42">
      <c r="S10625" s="32"/>
      <c r="AP10625" s="30"/>
    </row>
    <row r="10626" spans="19:42">
      <c r="S10626" s="32"/>
      <c r="AP10626" s="30"/>
    </row>
    <row r="10627" spans="19:42">
      <c r="S10627" s="32"/>
      <c r="AP10627" s="30"/>
    </row>
    <row r="10628" spans="19:42">
      <c r="S10628" s="32"/>
      <c r="AP10628" s="30"/>
    </row>
    <row r="10629" spans="19:42">
      <c r="S10629" s="32"/>
      <c r="AP10629" s="30"/>
    </row>
    <row r="10630" spans="19:42">
      <c r="S10630" s="32"/>
      <c r="AP10630" s="30"/>
    </row>
    <row r="10631" spans="19:42">
      <c r="S10631" s="32"/>
      <c r="AP10631" s="30"/>
    </row>
    <row r="10632" spans="19:42">
      <c r="S10632" s="32"/>
      <c r="AP10632" s="30"/>
    </row>
    <row r="10633" spans="19:42">
      <c r="S10633" s="32"/>
      <c r="AP10633" s="30"/>
    </row>
    <row r="10634" spans="19:42">
      <c r="S10634" s="32"/>
      <c r="AP10634" s="30"/>
    </row>
    <row r="10635" spans="19:42">
      <c r="S10635" s="32"/>
      <c r="AP10635" s="30"/>
    </row>
    <row r="10636" spans="19:42">
      <c r="S10636" s="32"/>
      <c r="AP10636" s="30"/>
    </row>
    <row r="10637" spans="19:42">
      <c r="S10637" s="32"/>
      <c r="AP10637" s="30"/>
    </row>
    <row r="10638" spans="19:42">
      <c r="S10638" s="32"/>
      <c r="AP10638" s="30"/>
    </row>
    <row r="10639" spans="19:42">
      <c r="S10639" s="32"/>
      <c r="AP10639" s="30"/>
    </row>
    <row r="10640" spans="19:42">
      <c r="S10640" s="32"/>
      <c r="AP10640" s="30"/>
    </row>
    <row r="10641" spans="19:42">
      <c r="S10641" s="32"/>
      <c r="AP10641" s="30"/>
    </row>
    <row r="10642" spans="19:42">
      <c r="S10642" s="32"/>
      <c r="AP10642" s="30"/>
    </row>
    <row r="10643" spans="19:42">
      <c r="S10643" s="32"/>
      <c r="AP10643" s="30"/>
    </row>
    <row r="10644" spans="19:42">
      <c r="S10644" s="32"/>
      <c r="AP10644" s="30"/>
    </row>
    <row r="10645" spans="19:42">
      <c r="S10645" s="32"/>
      <c r="AP10645" s="30"/>
    </row>
    <row r="10646" spans="19:42">
      <c r="S10646" s="32"/>
      <c r="AP10646" s="30"/>
    </row>
    <row r="10647" spans="19:42">
      <c r="S10647" s="32"/>
      <c r="AP10647" s="30"/>
    </row>
    <row r="10648" spans="19:42">
      <c r="S10648" s="32"/>
      <c r="AP10648" s="30"/>
    </row>
    <row r="10649" spans="19:42">
      <c r="S10649" s="32"/>
      <c r="AP10649" s="30"/>
    </row>
    <row r="10650" spans="19:42">
      <c r="S10650" s="32"/>
      <c r="AP10650" s="30"/>
    </row>
    <row r="10651" spans="19:42">
      <c r="S10651" s="32"/>
      <c r="AP10651" s="30"/>
    </row>
    <row r="10652" spans="19:42">
      <c r="S10652" s="32"/>
      <c r="AP10652" s="30"/>
    </row>
    <row r="10653" spans="19:42">
      <c r="S10653" s="32"/>
      <c r="AP10653" s="30"/>
    </row>
    <row r="10654" spans="19:42">
      <c r="S10654" s="32"/>
      <c r="AP10654" s="30"/>
    </row>
    <row r="10655" spans="19:42">
      <c r="S10655" s="32"/>
      <c r="AP10655" s="30"/>
    </row>
    <row r="10656" spans="19:42">
      <c r="S10656" s="32"/>
      <c r="AP10656" s="30"/>
    </row>
    <row r="10657" spans="19:42">
      <c r="S10657" s="32"/>
      <c r="AP10657" s="30"/>
    </row>
    <row r="10658" spans="19:42">
      <c r="S10658" s="32"/>
      <c r="AP10658" s="30"/>
    </row>
    <row r="10659" spans="19:42">
      <c r="S10659" s="32"/>
      <c r="AP10659" s="30"/>
    </row>
    <row r="10660" spans="19:42">
      <c r="S10660" s="32"/>
      <c r="AP10660" s="30"/>
    </row>
    <row r="10661" spans="19:42">
      <c r="S10661" s="32"/>
      <c r="AP10661" s="30"/>
    </row>
    <row r="10662" spans="19:42">
      <c r="S10662" s="32"/>
      <c r="AP10662" s="30"/>
    </row>
    <row r="10663" spans="19:42">
      <c r="S10663" s="32"/>
      <c r="AP10663" s="30"/>
    </row>
    <row r="10664" spans="19:42">
      <c r="S10664" s="32"/>
      <c r="AP10664" s="30"/>
    </row>
    <row r="10665" spans="19:42">
      <c r="S10665" s="32"/>
      <c r="AP10665" s="30"/>
    </row>
    <row r="10666" spans="19:42">
      <c r="S10666" s="32"/>
      <c r="AP10666" s="30"/>
    </row>
    <row r="10667" spans="19:42">
      <c r="S10667" s="32"/>
      <c r="AP10667" s="30"/>
    </row>
    <row r="10668" spans="19:42">
      <c r="S10668" s="32"/>
      <c r="AP10668" s="30"/>
    </row>
    <row r="10669" spans="19:42">
      <c r="S10669" s="32"/>
      <c r="AP10669" s="30"/>
    </row>
    <row r="10670" spans="19:42">
      <c r="S10670" s="32"/>
      <c r="AP10670" s="30"/>
    </row>
    <row r="10671" spans="19:42">
      <c r="S10671" s="32"/>
      <c r="AP10671" s="30"/>
    </row>
    <row r="10672" spans="19:42">
      <c r="S10672" s="32"/>
      <c r="AP10672" s="30"/>
    </row>
    <row r="10673" spans="19:42">
      <c r="S10673" s="32"/>
      <c r="AP10673" s="30"/>
    </row>
    <row r="10674" spans="19:42">
      <c r="S10674" s="32"/>
      <c r="AP10674" s="30"/>
    </row>
    <row r="10675" spans="19:42">
      <c r="S10675" s="32"/>
      <c r="AP10675" s="30"/>
    </row>
    <row r="10676" spans="19:42">
      <c r="S10676" s="32"/>
      <c r="AP10676" s="30"/>
    </row>
    <row r="10677" spans="19:42">
      <c r="S10677" s="32"/>
      <c r="AP10677" s="30"/>
    </row>
    <row r="10678" spans="19:42">
      <c r="S10678" s="32"/>
      <c r="AP10678" s="30"/>
    </row>
    <row r="10679" spans="19:42">
      <c r="S10679" s="32"/>
      <c r="AP10679" s="30"/>
    </row>
    <row r="10680" spans="19:42">
      <c r="S10680" s="32"/>
      <c r="AP10680" s="30"/>
    </row>
    <row r="10681" spans="19:42">
      <c r="S10681" s="32"/>
      <c r="AP10681" s="30"/>
    </row>
    <row r="10682" spans="19:42">
      <c r="S10682" s="32"/>
      <c r="AP10682" s="30"/>
    </row>
    <row r="10683" spans="19:42">
      <c r="S10683" s="32"/>
      <c r="AP10683" s="30"/>
    </row>
    <row r="10684" spans="19:42">
      <c r="S10684" s="32"/>
      <c r="AP10684" s="30"/>
    </row>
    <row r="10685" spans="19:42">
      <c r="S10685" s="32"/>
      <c r="AP10685" s="30"/>
    </row>
    <row r="10686" spans="19:42">
      <c r="S10686" s="32"/>
      <c r="AP10686" s="30"/>
    </row>
    <row r="10687" spans="19:42">
      <c r="S10687" s="32"/>
      <c r="AP10687" s="30"/>
    </row>
    <row r="10688" spans="19:42">
      <c r="S10688" s="32"/>
      <c r="AP10688" s="30"/>
    </row>
    <row r="10689" spans="19:42">
      <c r="S10689" s="32"/>
      <c r="AP10689" s="30"/>
    </row>
    <row r="10690" spans="19:42">
      <c r="S10690" s="32"/>
      <c r="AP10690" s="30"/>
    </row>
    <row r="10691" spans="19:42">
      <c r="S10691" s="32"/>
      <c r="AP10691" s="30"/>
    </row>
    <row r="10692" spans="19:42">
      <c r="S10692" s="32"/>
      <c r="AP10692" s="30"/>
    </row>
    <row r="10693" spans="19:42">
      <c r="S10693" s="32"/>
      <c r="AP10693" s="30"/>
    </row>
    <row r="10694" spans="19:42">
      <c r="S10694" s="32"/>
      <c r="AP10694" s="30"/>
    </row>
    <row r="10695" spans="19:42">
      <c r="S10695" s="32"/>
      <c r="AP10695" s="30"/>
    </row>
    <row r="10696" spans="19:42">
      <c r="S10696" s="32"/>
      <c r="AP10696" s="30"/>
    </row>
    <row r="10697" spans="19:42">
      <c r="S10697" s="32"/>
      <c r="AP10697" s="30"/>
    </row>
    <row r="10698" spans="19:42">
      <c r="S10698" s="32"/>
      <c r="AP10698" s="30"/>
    </row>
    <row r="10699" spans="19:42">
      <c r="S10699" s="32"/>
      <c r="AP10699" s="30"/>
    </row>
    <row r="10700" spans="19:42">
      <c r="S10700" s="32"/>
      <c r="AP10700" s="30"/>
    </row>
    <row r="10701" spans="19:42">
      <c r="S10701" s="32"/>
      <c r="AP10701" s="30"/>
    </row>
    <row r="10702" spans="19:42">
      <c r="S10702" s="32"/>
      <c r="AP10702" s="30"/>
    </row>
    <row r="10703" spans="19:42">
      <c r="S10703" s="32"/>
      <c r="AP10703" s="30"/>
    </row>
    <row r="10704" spans="19:42">
      <c r="S10704" s="32"/>
      <c r="AP10704" s="30"/>
    </row>
    <row r="10705" spans="19:42">
      <c r="S10705" s="32"/>
      <c r="AP10705" s="30"/>
    </row>
    <row r="10706" spans="19:42">
      <c r="S10706" s="32"/>
      <c r="AP10706" s="30"/>
    </row>
    <row r="10707" spans="19:42">
      <c r="S10707" s="32"/>
      <c r="AP10707" s="30"/>
    </row>
    <row r="10708" spans="19:42">
      <c r="S10708" s="32"/>
      <c r="AP10708" s="30"/>
    </row>
    <row r="10709" spans="19:42">
      <c r="S10709" s="32"/>
      <c r="AP10709" s="30"/>
    </row>
    <row r="10710" spans="19:42">
      <c r="S10710" s="32"/>
      <c r="AP10710" s="30"/>
    </row>
    <row r="10711" spans="19:42">
      <c r="S10711" s="32"/>
      <c r="AP10711" s="30"/>
    </row>
    <row r="10712" spans="19:42">
      <c r="S10712" s="32"/>
      <c r="AP10712" s="30"/>
    </row>
    <row r="10713" spans="19:42">
      <c r="S10713" s="32"/>
      <c r="AP10713" s="30"/>
    </row>
    <row r="10714" spans="19:42">
      <c r="S10714" s="32"/>
      <c r="AP10714" s="30"/>
    </row>
    <row r="10715" spans="19:42">
      <c r="S10715" s="32"/>
      <c r="AP10715" s="30"/>
    </row>
    <row r="10716" spans="19:42">
      <c r="S10716" s="32"/>
      <c r="AP10716" s="30"/>
    </row>
    <row r="10717" spans="19:42">
      <c r="S10717" s="32"/>
      <c r="AP10717" s="30"/>
    </row>
    <row r="10718" spans="19:42">
      <c r="S10718" s="32"/>
      <c r="AP10718" s="30"/>
    </row>
    <row r="10719" spans="19:42">
      <c r="S10719" s="32"/>
      <c r="AP10719" s="30"/>
    </row>
    <row r="10720" spans="19:42">
      <c r="S10720" s="32"/>
      <c r="AP10720" s="30"/>
    </row>
    <row r="10721" spans="19:42">
      <c r="S10721" s="32"/>
      <c r="AP10721" s="30"/>
    </row>
    <row r="10722" spans="19:42">
      <c r="S10722" s="32"/>
      <c r="AP10722" s="30"/>
    </row>
    <row r="10723" spans="19:42">
      <c r="S10723" s="32"/>
      <c r="AP10723" s="30"/>
    </row>
    <row r="10724" spans="19:42">
      <c r="S10724" s="32"/>
      <c r="AP10724" s="30"/>
    </row>
    <row r="10725" spans="19:42">
      <c r="S10725" s="32"/>
      <c r="AP10725" s="30"/>
    </row>
    <row r="10726" spans="19:42">
      <c r="S10726" s="32"/>
      <c r="AP10726" s="30"/>
    </row>
    <row r="10727" spans="19:42">
      <c r="S10727" s="32"/>
      <c r="AP10727" s="30"/>
    </row>
    <row r="10728" spans="19:42">
      <c r="S10728" s="32"/>
      <c r="AP10728" s="30"/>
    </row>
    <row r="10729" spans="19:42">
      <c r="S10729" s="32"/>
      <c r="AP10729" s="30"/>
    </row>
    <row r="10730" spans="19:42">
      <c r="S10730" s="32"/>
      <c r="AP10730" s="30"/>
    </row>
    <row r="10731" spans="19:42">
      <c r="S10731" s="32"/>
      <c r="AP10731" s="30"/>
    </row>
    <row r="10732" spans="19:42">
      <c r="S10732" s="32"/>
      <c r="AP10732" s="30"/>
    </row>
    <row r="10733" spans="19:42">
      <c r="S10733" s="32"/>
      <c r="AP10733" s="30"/>
    </row>
    <row r="10734" spans="19:42">
      <c r="S10734" s="32"/>
      <c r="AP10734" s="30"/>
    </row>
    <row r="10735" spans="19:42">
      <c r="S10735" s="32"/>
      <c r="AP10735" s="30"/>
    </row>
    <row r="10736" spans="19:42">
      <c r="S10736" s="32"/>
      <c r="AP10736" s="30"/>
    </row>
    <row r="10737" spans="19:42">
      <c r="S10737" s="32"/>
      <c r="AP10737" s="30"/>
    </row>
    <row r="10738" spans="19:42">
      <c r="S10738" s="32"/>
      <c r="AP10738" s="30"/>
    </row>
    <row r="10739" spans="19:42">
      <c r="S10739" s="32"/>
      <c r="AP10739" s="30"/>
    </row>
    <row r="10740" spans="19:42">
      <c r="S10740" s="32"/>
      <c r="AP10740" s="30"/>
    </row>
    <row r="10741" spans="19:42">
      <c r="S10741" s="32"/>
      <c r="AP10741" s="30"/>
    </row>
    <row r="10742" spans="19:42">
      <c r="S10742" s="32"/>
      <c r="AP10742" s="30"/>
    </row>
    <row r="10743" spans="19:42">
      <c r="S10743" s="32"/>
      <c r="AP10743" s="30"/>
    </row>
    <row r="10744" spans="19:42">
      <c r="S10744" s="32"/>
      <c r="AP10744" s="30"/>
    </row>
    <row r="10745" spans="19:42">
      <c r="S10745" s="32"/>
      <c r="AP10745" s="30"/>
    </row>
    <row r="10746" spans="19:42">
      <c r="S10746" s="32"/>
      <c r="AP10746" s="30"/>
    </row>
    <row r="10747" spans="19:42">
      <c r="S10747" s="32"/>
      <c r="AP10747" s="30"/>
    </row>
    <row r="10748" spans="19:42">
      <c r="S10748" s="32"/>
      <c r="AP10748" s="30"/>
    </row>
    <row r="10749" spans="19:42">
      <c r="S10749" s="32"/>
      <c r="AP10749" s="30"/>
    </row>
    <row r="10750" spans="19:42">
      <c r="S10750" s="32"/>
      <c r="AP10750" s="30"/>
    </row>
    <row r="10751" spans="19:42">
      <c r="S10751" s="32"/>
      <c r="AP10751" s="30"/>
    </row>
    <row r="10752" spans="19:42">
      <c r="S10752" s="32"/>
      <c r="AP10752" s="30"/>
    </row>
    <row r="10753" spans="19:42">
      <c r="S10753" s="32"/>
      <c r="AP10753" s="30"/>
    </row>
    <row r="10754" spans="19:42">
      <c r="S10754" s="32"/>
      <c r="AP10754" s="30"/>
    </row>
    <row r="10755" spans="19:42">
      <c r="S10755" s="32"/>
      <c r="AP10755" s="30"/>
    </row>
    <row r="10756" spans="19:42">
      <c r="S10756" s="32"/>
      <c r="AP10756" s="30"/>
    </row>
    <row r="10757" spans="19:42">
      <c r="S10757" s="32"/>
      <c r="AP10757" s="30"/>
    </row>
    <row r="10758" spans="19:42">
      <c r="S10758" s="32"/>
      <c r="AP10758" s="30"/>
    </row>
    <row r="10759" spans="19:42">
      <c r="S10759" s="32"/>
      <c r="AP10759" s="30"/>
    </row>
    <row r="10760" spans="19:42">
      <c r="S10760" s="32"/>
      <c r="AP10760" s="30"/>
    </row>
    <row r="10761" spans="19:42">
      <c r="S10761" s="32"/>
      <c r="AP10761" s="30"/>
    </row>
    <row r="10762" spans="19:42">
      <c r="S10762" s="32"/>
      <c r="AP10762" s="30"/>
    </row>
    <row r="10763" spans="19:42">
      <c r="S10763" s="32"/>
      <c r="AP10763" s="30"/>
    </row>
    <row r="10764" spans="19:42">
      <c r="S10764" s="32"/>
      <c r="AP10764" s="30"/>
    </row>
    <row r="10765" spans="19:42">
      <c r="S10765" s="32"/>
      <c r="AP10765" s="30"/>
    </row>
    <row r="10766" spans="19:42">
      <c r="S10766" s="32"/>
      <c r="AP10766" s="30"/>
    </row>
    <row r="10767" spans="19:42">
      <c r="S10767" s="32"/>
      <c r="AP10767" s="30"/>
    </row>
    <row r="10768" spans="19:42">
      <c r="S10768" s="32"/>
      <c r="AP10768" s="30"/>
    </row>
    <row r="10769" spans="19:42">
      <c r="S10769" s="32"/>
      <c r="AP10769" s="30"/>
    </row>
    <row r="10770" spans="19:42">
      <c r="S10770" s="32"/>
      <c r="AP10770" s="30"/>
    </row>
    <row r="10771" spans="19:42">
      <c r="S10771" s="32"/>
      <c r="AP10771" s="30"/>
    </row>
    <row r="10772" spans="19:42">
      <c r="S10772" s="32"/>
      <c r="AP10772" s="30"/>
    </row>
    <row r="10773" spans="19:42">
      <c r="S10773" s="32"/>
      <c r="AP10773" s="30"/>
    </row>
    <row r="10774" spans="19:42">
      <c r="S10774" s="32"/>
      <c r="AP10774" s="30"/>
    </row>
    <row r="10775" spans="19:42">
      <c r="S10775" s="32"/>
      <c r="AP10775" s="30"/>
    </row>
    <row r="10776" spans="19:42">
      <c r="S10776" s="32"/>
      <c r="AP10776" s="30"/>
    </row>
    <row r="10777" spans="19:42">
      <c r="S10777" s="32"/>
      <c r="AP10777" s="30"/>
    </row>
    <row r="10778" spans="19:42">
      <c r="S10778" s="32"/>
      <c r="AP10778" s="30"/>
    </row>
    <row r="10779" spans="19:42">
      <c r="S10779" s="32"/>
      <c r="AP10779" s="30"/>
    </row>
    <row r="10780" spans="19:42">
      <c r="S10780" s="32"/>
      <c r="AP10780" s="30"/>
    </row>
    <row r="10781" spans="19:42">
      <c r="S10781" s="32"/>
      <c r="AP10781" s="30"/>
    </row>
    <row r="10782" spans="19:42">
      <c r="S10782" s="32"/>
      <c r="AP10782" s="30"/>
    </row>
    <row r="10783" spans="19:42">
      <c r="S10783" s="32"/>
      <c r="AP10783" s="30"/>
    </row>
    <row r="10784" spans="19:42">
      <c r="S10784" s="32"/>
      <c r="AP10784" s="30"/>
    </row>
    <row r="10785" spans="19:42">
      <c r="S10785" s="32"/>
      <c r="AP10785" s="30"/>
    </row>
    <row r="10786" spans="19:42">
      <c r="S10786" s="32"/>
      <c r="AP10786" s="30"/>
    </row>
    <row r="10787" spans="19:42">
      <c r="S10787" s="32"/>
      <c r="AP10787" s="30"/>
    </row>
    <row r="10788" spans="19:42">
      <c r="S10788" s="32"/>
      <c r="AP10788" s="30"/>
    </row>
    <row r="10789" spans="19:42">
      <c r="S10789" s="32"/>
      <c r="AP10789" s="30"/>
    </row>
    <row r="10790" spans="19:42">
      <c r="S10790" s="32"/>
      <c r="AP10790" s="30"/>
    </row>
    <row r="10791" spans="19:42">
      <c r="S10791" s="32"/>
      <c r="AP10791" s="30"/>
    </row>
    <row r="10792" spans="19:42">
      <c r="S10792" s="32"/>
      <c r="AP10792" s="30"/>
    </row>
    <row r="10793" spans="19:42">
      <c r="S10793" s="32"/>
      <c r="AP10793" s="30"/>
    </row>
    <row r="10794" spans="19:42">
      <c r="S10794" s="32"/>
      <c r="AP10794" s="30"/>
    </row>
    <row r="10795" spans="19:42">
      <c r="S10795" s="32"/>
      <c r="AP10795" s="30"/>
    </row>
    <row r="10796" spans="19:42">
      <c r="S10796" s="32"/>
      <c r="AP10796" s="30"/>
    </row>
    <row r="10797" spans="19:42">
      <c r="S10797" s="32"/>
      <c r="AP10797" s="30"/>
    </row>
    <row r="10798" spans="19:42">
      <c r="S10798" s="32"/>
      <c r="AP10798" s="30"/>
    </row>
    <row r="10799" spans="19:42">
      <c r="S10799" s="32"/>
      <c r="AP10799" s="30"/>
    </row>
    <row r="10800" spans="19:42">
      <c r="S10800" s="32"/>
      <c r="AP10800" s="30"/>
    </row>
    <row r="10801" spans="19:42">
      <c r="S10801" s="32"/>
      <c r="AP10801" s="30"/>
    </row>
    <row r="10802" spans="19:42">
      <c r="S10802" s="32"/>
      <c r="AP10802" s="30"/>
    </row>
    <row r="10803" spans="19:42">
      <c r="S10803" s="32"/>
      <c r="AP10803" s="30"/>
    </row>
    <row r="10804" spans="19:42">
      <c r="S10804" s="32"/>
      <c r="AP10804" s="30"/>
    </row>
    <row r="10805" spans="19:42">
      <c r="S10805" s="32"/>
      <c r="AP10805" s="30"/>
    </row>
    <row r="10806" spans="19:42">
      <c r="S10806" s="32"/>
      <c r="AP10806" s="30"/>
    </row>
    <row r="10807" spans="19:42">
      <c r="S10807" s="32"/>
      <c r="AP10807" s="30"/>
    </row>
    <row r="10808" spans="19:42">
      <c r="S10808" s="32"/>
      <c r="AP10808" s="30"/>
    </row>
    <row r="10809" spans="19:42">
      <c r="S10809" s="32"/>
      <c r="AP10809" s="30"/>
    </row>
    <row r="10810" spans="19:42">
      <c r="S10810" s="32"/>
      <c r="AP10810" s="30"/>
    </row>
    <row r="10811" spans="19:42">
      <c r="S10811" s="32"/>
      <c r="AP10811" s="30"/>
    </row>
    <row r="10812" spans="19:42">
      <c r="S10812" s="32"/>
      <c r="AP10812" s="30"/>
    </row>
    <row r="10813" spans="19:42">
      <c r="S10813" s="32"/>
      <c r="AP10813" s="30"/>
    </row>
    <row r="10814" spans="19:42">
      <c r="S10814" s="32"/>
      <c r="AP10814" s="30"/>
    </row>
    <row r="10815" spans="19:42">
      <c r="S10815" s="32"/>
      <c r="AP10815" s="30"/>
    </row>
    <row r="10816" spans="19:42">
      <c r="S10816" s="32"/>
      <c r="AP10816" s="30"/>
    </row>
    <row r="10817" spans="19:42">
      <c r="S10817" s="32"/>
      <c r="AP10817" s="30"/>
    </row>
    <row r="10818" spans="19:42">
      <c r="S10818" s="32"/>
      <c r="AP10818" s="30"/>
    </row>
    <row r="10819" spans="19:42">
      <c r="S10819" s="32"/>
      <c r="AP10819" s="30"/>
    </row>
    <row r="10820" spans="19:42">
      <c r="S10820" s="32"/>
      <c r="AP10820" s="30"/>
    </row>
    <row r="10821" spans="19:42">
      <c r="S10821" s="32"/>
      <c r="AP10821" s="30"/>
    </row>
    <row r="10822" spans="19:42">
      <c r="S10822" s="32"/>
      <c r="AP10822" s="30"/>
    </row>
    <row r="10823" spans="19:42">
      <c r="S10823" s="32"/>
      <c r="AP10823" s="30"/>
    </row>
    <row r="10824" spans="19:42">
      <c r="S10824" s="32"/>
      <c r="AP10824" s="30"/>
    </row>
    <row r="10825" spans="19:42">
      <c r="S10825" s="32"/>
      <c r="AP10825" s="30"/>
    </row>
    <row r="10826" spans="19:42">
      <c r="S10826" s="32"/>
      <c r="AP10826" s="30"/>
    </row>
    <row r="10827" spans="19:42">
      <c r="S10827" s="32"/>
      <c r="AP10827" s="30"/>
    </row>
    <row r="10828" spans="19:42">
      <c r="S10828" s="32"/>
      <c r="AP10828" s="30"/>
    </row>
    <row r="10829" spans="19:42">
      <c r="S10829" s="32"/>
      <c r="AP10829" s="30"/>
    </row>
    <row r="10830" spans="19:42">
      <c r="S10830" s="32"/>
      <c r="AP10830" s="30"/>
    </row>
    <row r="10831" spans="19:42">
      <c r="S10831" s="32"/>
      <c r="AP10831" s="30"/>
    </row>
    <row r="10832" spans="19:42">
      <c r="S10832" s="32"/>
      <c r="AP10832" s="30"/>
    </row>
    <row r="10833" spans="19:42">
      <c r="S10833" s="32"/>
      <c r="AP10833" s="30"/>
    </row>
    <row r="10834" spans="19:42">
      <c r="S10834" s="32"/>
      <c r="AP10834" s="30"/>
    </row>
    <row r="10835" spans="19:42">
      <c r="S10835" s="32"/>
      <c r="AP10835" s="30"/>
    </row>
    <row r="10836" spans="19:42">
      <c r="S10836" s="32"/>
      <c r="AP10836" s="30"/>
    </row>
    <row r="10837" spans="19:42">
      <c r="S10837" s="32"/>
      <c r="AP10837" s="30"/>
    </row>
    <row r="10838" spans="19:42">
      <c r="S10838" s="32"/>
      <c r="AP10838" s="30"/>
    </row>
    <row r="10839" spans="19:42">
      <c r="S10839" s="32"/>
      <c r="AP10839" s="30"/>
    </row>
    <row r="10840" spans="19:42">
      <c r="S10840" s="32"/>
      <c r="AP10840" s="30"/>
    </row>
    <row r="10841" spans="19:42">
      <c r="S10841" s="32"/>
      <c r="AP10841" s="30"/>
    </row>
    <row r="10842" spans="19:42">
      <c r="S10842" s="32"/>
      <c r="AP10842" s="30"/>
    </row>
    <row r="10843" spans="19:42">
      <c r="S10843" s="32"/>
      <c r="AP10843" s="30"/>
    </row>
    <row r="10844" spans="19:42">
      <c r="S10844" s="32"/>
      <c r="AP10844" s="30"/>
    </row>
    <row r="10845" spans="19:42">
      <c r="S10845" s="32"/>
      <c r="AP10845" s="30"/>
    </row>
    <row r="10846" spans="19:42">
      <c r="S10846" s="32"/>
      <c r="AP10846" s="30"/>
    </row>
    <row r="10847" spans="19:42">
      <c r="S10847" s="32"/>
      <c r="AP10847" s="30"/>
    </row>
    <row r="10848" spans="19:42">
      <c r="S10848" s="32"/>
      <c r="AP10848" s="30"/>
    </row>
    <row r="10849" spans="19:42">
      <c r="S10849" s="32"/>
      <c r="AP10849" s="30"/>
    </row>
    <row r="10850" spans="19:42">
      <c r="S10850" s="32"/>
      <c r="AP10850" s="30"/>
    </row>
    <row r="10851" spans="19:42">
      <c r="S10851" s="32"/>
      <c r="AP10851" s="30"/>
    </row>
    <row r="10852" spans="19:42">
      <c r="S10852" s="32"/>
      <c r="AP10852" s="30"/>
    </row>
    <row r="10853" spans="19:42">
      <c r="S10853" s="32"/>
      <c r="AP10853" s="30"/>
    </row>
    <row r="10854" spans="19:42">
      <c r="S10854" s="32"/>
      <c r="AP10854" s="30"/>
    </row>
    <row r="10855" spans="19:42">
      <c r="S10855" s="32"/>
      <c r="AP10855" s="30"/>
    </row>
    <row r="10856" spans="19:42">
      <c r="S10856" s="32"/>
      <c r="AP10856" s="30"/>
    </row>
    <row r="10857" spans="19:42">
      <c r="S10857" s="32"/>
      <c r="AP10857" s="30"/>
    </row>
    <row r="10858" spans="19:42">
      <c r="S10858" s="32"/>
      <c r="AP10858" s="30"/>
    </row>
    <row r="10859" spans="19:42">
      <c r="S10859" s="32"/>
      <c r="AP10859" s="30"/>
    </row>
    <row r="10860" spans="19:42">
      <c r="S10860" s="32"/>
      <c r="AP10860" s="30"/>
    </row>
    <row r="10861" spans="19:42">
      <c r="S10861" s="32"/>
      <c r="AP10861" s="30"/>
    </row>
    <row r="10862" spans="19:42">
      <c r="S10862" s="32"/>
      <c r="AP10862" s="30"/>
    </row>
    <row r="10863" spans="19:42">
      <c r="S10863" s="32"/>
      <c r="AP10863" s="30"/>
    </row>
    <row r="10864" spans="19:42">
      <c r="S10864" s="32"/>
      <c r="AP10864" s="30"/>
    </row>
    <row r="10865" spans="19:42">
      <c r="S10865" s="32"/>
      <c r="AP10865" s="30"/>
    </row>
    <row r="10866" spans="19:42">
      <c r="S10866" s="32"/>
      <c r="AP10866" s="30"/>
    </row>
    <row r="10867" spans="19:42">
      <c r="S10867" s="32"/>
      <c r="AP10867" s="30"/>
    </row>
    <row r="10868" spans="19:42">
      <c r="S10868" s="32"/>
      <c r="AP10868" s="30"/>
    </row>
    <row r="10869" spans="19:42">
      <c r="S10869" s="32"/>
      <c r="AP10869" s="30"/>
    </row>
    <row r="10870" spans="19:42">
      <c r="S10870" s="32"/>
      <c r="AP10870" s="30"/>
    </row>
    <row r="10871" spans="19:42">
      <c r="S10871" s="32"/>
      <c r="AP10871" s="30"/>
    </row>
    <row r="10872" spans="19:42">
      <c r="S10872" s="32"/>
      <c r="AP10872" s="30"/>
    </row>
    <row r="10873" spans="19:42">
      <c r="S10873" s="32"/>
      <c r="AP10873" s="30"/>
    </row>
    <row r="10874" spans="19:42">
      <c r="S10874" s="32"/>
      <c r="AP10874" s="30"/>
    </row>
    <row r="10875" spans="19:42">
      <c r="S10875" s="32"/>
      <c r="AP10875" s="30"/>
    </row>
    <row r="10876" spans="19:42">
      <c r="S10876" s="32"/>
      <c r="AP10876" s="30"/>
    </row>
    <row r="10877" spans="19:42">
      <c r="S10877" s="32"/>
      <c r="AP10877" s="30"/>
    </row>
    <row r="10878" spans="19:42">
      <c r="S10878" s="32"/>
      <c r="AP10878" s="30"/>
    </row>
    <row r="10879" spans="19:42">
      <c r="S10879" s="32"/>
      <c r="AP10879" s="30"/>
    </row>
    <row r="10880" spans="19:42">
      <c r="S10880" s="32"/>
      <c r="AP10880" s="30"/>
    </row>
    <row r="10881" spans="19:42">
      <c r="S10881" s="32"/>
      <c r="AP10881" s="30"/>
    </row>
    <row r="10882" spans="19:42">
      <c r="S10882" s="32"/>
      <c r="AP10882" s="30"/>
    </row>
    <row r="10883" spans="19:42">
      <c r="S10883" s="32"/>
      <c r="AP10883" s="30"/>
    </row>
    <row r="10884" spans="19:42">
      <c r="S10884" s="32"/>
      <c r="AP10884" s="30"/>
    </row>
    <row r="10885" spans="19:42">
      <c r="S10885" s="32"/>
      <c r="AP10885" s="30"/>
    </row>
    <row r="10886" spans="19:42">
      <c r="S10886" s="32"/>
      <c r="AP10886" s="30"/>
    </row>
    <row r="10887" spans="19:42">
      <c r="S10887" s="32"/>
      <c r="AP10887" s="30"/>
    </row>
    <row r="10888" spans="19:42">
      <c r="S10888" s="32"/>
      <c r="AP10888" s="30"/>
    </row>
    <row r="10889" spans="19:42">
      <c r="S10889" s="32"/>
      <c r="AP10889" s="30"/>
    </row>
    <row r="10890" spans="19:42">
      <c r="S10890" s="32"/>
      <c r="AP10890" s="30"/>
    </row>
    <row r="10891" spans="19:42">
      <c r="S10891" s="32"/>
      <c r="AP10891" s="30"/>
    </row>
    <row r="10892" spans="19:42">
      <c r="S10892" s="32"/>
      <c r="AP10892" s="30"/>
    </row>
    <row r="10893" spans="19:42">
      <c r="S10893" s="32"/>
      <c r="AP10893" s="30"/>
    </row>
    <row r="10894" spans="19:42">
      <c r="S10894" s="32"/>
      <c r="AP10894" s="30"/>
    </row>
    <row r="10895" spans="19:42">
      <c r="S10895" s="32"/>
      <c r="AP10895" s="30"/>
    </row>
    <row r="10896" spans="19:42">
      <c r="S10896" s="32"/>
      <c r="AP10896" s="30"/>
    </row>
    <row r="10897" spans="19:42">
      <c r="S10897" s="32"/>
      <c r="AP10897" s="30"/>
    </row>
    <row r="10898" spans="19:42">
      <c r="S10898" s="32"/>
      <c r="AP10898" s="30"/>
    </row>
    <row r="10899" spans="19:42">
      <c r="S10899" s="32"/>
      <c r="AP10899" s="30"/>
    </row>
    <row r="10900" spans="19:42">
      <c r="S10900" s="32"/>
      <c r="AP10900" s="30"/>
    </row>
    <row r="10901" spans="19:42">
      <c r="S10901" s="32"/>
      <c r="AP10901" s="30"/>
    </row>
    <row r="10902" spans="19:42">
      <c r="S10902" s="32"/>
      <c r="AP10902" s="30"/>
    </row>
    <row r="10903" spans="19:42">
      <c r="S10903" s="32"/>
      <c r="AP10903" s="30"/>
    </row>
    <row r="10904" spans="19:42">
      <c r="S10904" s="32"/>
      <c r="AP10904" s="30"/>
    </row>
    <row r="10905" spans="19:42">
      <c r="S10905" s="32"/>
      <c r="AP10905" s="30"/>
    </row>
    <row r="10906" spans="19:42">
      <c r="S10906" s="32"/>
      <c r="AP10906" s="30"/>
    </row>
    <row r="10907" spans="19:42">
      <c r="S10907" s="32"/>
      <c r="AP10907" s="30"/>
    </row>
    <row r="10908" spans="19:42">
      <c r="S10908" s="32"/>
      <c r="AP10908" s="30"/>
    </row>
    <row r="10909" spans="19:42">
      <c r="S10909" s="32"/>
      <c r="AP10909" s="30"/>
    </row>
    <row r="10910" spans="19:42">
      <c r="S10910" s="32"/>
      <c r="AP10910" s="30"/>
    </row>
    <row r="10911" spans="19:42">
      <c r="S10911" s="32"/>
      <c r="AP10911" s="30"/>
    </row>
    <row r="10912" spans="19:42">
      <c r="S10912" s="32"/>
      <c r="AP10912" s="30"/>
    </row>
    <row r="10913" spans="19:42">
      <c r="S10913" s="32"/>
      <c r="AP10913" s="30"/>
    </row>
    <row r="10914" spans="19:42">
      <c r="S10914" s="32"/>
      <c r="AP10914" s="30"/>
    </row>
    <row r="10915" spans="19:42">
      <c r="S10915" s="32"/>
      <c r="AP10915" s="30"/>
    </row>
    <row r="10916" spans="19:42">
      <c r="S10916" s="32"/>
      <c r="AP10916" s="30"/>
    </row>
    <row r="10917" spans="19:42">
      <c r="S10917" s="32"/>
      <c r="AP10917" s="30"/>
    </row>
    <row r="10918" spans="19:42">
      <c r="S10918" s="32"/>
      <c r="AP10918" s="30"/>
    </row>
    <row r="10919" spans="19:42">
      <c r="S10919" s="32"/>
      <c r="AP10919" s="30"/>
    </row>
    <row r="10920" spans="19:42">
      <c r="S10920" s="32"/>
      <c r="AP10920" s="30"/>
    </row>
    <row r="10921" spans="19:42">
      <c r="S10921" s="32"/>
      <c r="AP10921" s="30"/>
    </row>
    <row r="10922" spans="19:42">
      <c r="S10922" s="32"/>
      <c r="AP10922" s="30"/>
    </row>
    <row r="10923" spans="19:42">
      <c r="S10923" s="32"/>
      <c r="AP10923" s="30"/>
    </row>
    <row r="10924" spans="19:42">
      <c r="S10924" s="32"/>
      <c r="AP10924" s="30"/>
    </row>
    <row r="10925" spans="19:42">
      <c r="S10925" s="32"/>
      <c r="AP10925" s="30"/>
    </row>
    <row r="10926" spans="19:42">
      <c r="S10926" s="32"/>
      <c r="AP10926" s="30"/>
    </row>
    <row r="10927" spans="19:42">
      <c r="S10927" s="32"/>
      <c r="AP10927" s="30"/>
    </row>
    <row r="10928" spans="19:42">
      <c r="S10928" s="32"/>
      <c r="AP10928" s="30"/>
    </row>
    <row r="10929" spans="19:42">
      <c r="S10929" s="32"/>
      <c r="AP10929" s="30"/>
    </row>
    <row r="10930" spans="19:42">
      <c r="S10930" s="32"/>
      <c r="AP10930" s="30"/>
    </row>
    <row r="10931" spans="19:42">
      <c r="S10931" s="32"/>
      <c r="AP10931" s="30"/>
    </row>
    <row r="10932" spans="19:42">
      <c r="S10932" s="32"/>
      <c r="AP10932" s="30"/>
    </row>
    <row r="10933" spans="19:42">
      <c r="S10933" s="32"/>
      <c r="AP10933" s="30"/>
    </row>
    <row r="10934" spans="19:42">
      <c r="S10934" s="32"/>
      <c r="AP10934" s="30"/>
    </row>
    <row r="10935" spans="19:42">
      <c r="S10935" s="32"/>
      <c r="AP10935" s="30"/>
    </row>
    <row r="10936" spans="19:42">
      <c r="S10936" s="32"/>
      <c r="AP10936" s="30"/>
    </row>
    <row r="10937" spans="19:42">
      <c r="S10937" s="32"/>
      <c r="AP10937" s="30"/>
    </row>
    <row r="10938" spans="19:42">
      <c r="S10938" s="32"/>
      <c r="AP10938" s="30"/>
    </row>
    <row r="10939" spans="19:42">
      <c r="S10939" s="32"/>
      <c r="AP10939" s="30"/>
    </row>
    <row r="10940" spans="19:42">
      <c r="S10940" s="32"/>
      <c r="AP10940" s="30"/>
    </row>
    <row r="10941" spans="19:42">
      <c r="S10941" s="32"/>
      <c r="AP10941" s="30"/>
    </row>
    <row r="10942" spans="19:42">
      <c r="S10942" s="32"/>
      <c r="AP10942" s="30"/>
    </row>
    <row r="10943" spans="19:42">
      <c r="S10943" s="32"/>
      <c r="AP10943" s="30"/>
    </row>
    <row r="10944" spans="19:42">
      <c r="S10944" s="32"/>
      <c r="AP10944" s="30"/>
    </row>
    <row r="10945" spans="19:42">
      <c r="S10945" s="32"/>
      <c r="AP10945" s="30"/>
    </row>
    <row r="10946" spans="19:42">
      <c r="S10946" s="32"/>
      <c r="AP10946" s="30"/>
    </row>
    <row r="10947" spans="19:42">
      <c r="S10947" s="32"/>
      <c r="AP10947" s="30"/>
    </row>
    <row r="10948" spans="19:42">
      <c r="S10948" s="32"/>
      <c r="AP10948" s="30"/>
    </row>
    <row r="10949" spans="19:42">
      <c r="S10949" s="32"/>
      <c r="AP10949" s="30"/>
    </row>
    <row r="10950" spans="19:42">
      <c r="S10950" s="32"/>
      <c r="AP10950" s="30"/>
    </row>
    <row r="10951" spans="19:42">
      <c r="S10951" s="32"/>
      <c r="AP10951" s="30"/>
    </row>
    <row r="10952" spans="19:42">
      <c r="S10952" s="32"/>
      <c r="AP10952" s="30"/>
    </row>
    <row r="10953" spans="19:42">
      <c r="S10953" s="32"/>
      <c r="AP10953" s="30"/>
    </row>
    <row r="10954" spans="19:42">
      <c r="S10954" s="32"/>
      <c r="AP10954" s="30"/>
    </row>
    <row r="10955" spans="19:42">
      <c r="S10955" s="32"/>
      <c r="AP10955" s="30"/>
    </row>
    <row r="10956" spans="19:42">
      <c r="S10956" s="32"/>
      <c r="AP10956" s="30"/>
    </row>
    <row r="10957" spans="19:42">
      <c r="S10957" s="32"/>
      <c r="AP10957" s="30"/>
    </row>
    <row r="10958" spans="19:42">
      <c r="S10958" s="32"/>
      <c r="AP10958" s="30"/>
    </row>
    <row r="10959" spans="19:42">
      <c r="S10959" s="32"/>
      <c r="AP10959" s="30"/>
    </row>
    <row r="10960" spans="19:42">
      <c r="S10960" s="32"/>
      <c r="AP10960" s="30"/>
    </row>
    <row r="10961" spans="19:42">
      <c r="S10961" s="32"/>
      <c r="AP10961" s="30"/>
    </row>
    <row r="10962" spans="19:42">
      <c r="S10962" s="32"/>
      <c r="AP10962" s="30"/>
    </row>
    <row r="10963" spans="19:42">
      <c r="S10963" s="32"/>
      <c r="AP10963" s="30"/>
    </row>
    <row r="10964" spans="19:42">
      <c r="S10964" s="32"/>
      <c r="AP10964" s="30"/>
    </row>
    <row r="10965" spans="19:42">
      <c r="S10965" s="32"/>
      <c r="AP10965" s="30"/>
    </row>
    <row r="10966" spans="19:42">
      <c r="S10966" s="32"/>
      <c r="AP10966" s="30"/>
    </row>
    <row r="10967" spans="19:42">
      <c r="S10967" s="32"/>
      <c r="AP10967" s="30"/>
    </row>
    <row r="10968" spans="19:42">
      <c r="S10968" s="32"/>
      <c r="AP10968" s="30"/>
    </row>
    <row r="10969" spans="19:42">
      <c r="S10969" s="32"/>
      <c r="AP10969" s="30"/>
    </row>
    <row r="10970" spans="19:42">
      <c r="S10970" s="32"/>
      <c r="AP10970" s="30"/>
    </row>
    <row r="10971" spans="19:42">
      <c r="S10971" s="32"/>
      <c r="AP10971" s="30"/>
    </row>
    <row r="10972" spans="19:42">
      <c r="S10972" s="32"/>
      <c r="AP10972" s="30"/>
    </row>
    <row r="10973" spans="19:42">
      <c r="S10973" s="32"/>
      <c r="AP10973" s="30"/>
    </row>
    <row r="10974" spans="19:42">
      <c r="S10974" s="32"/>
      <c r="AP10974" s="30"/>
    </row>
    <row r="10975" spans="19:42">
      <c r="S10975" s="32"/>
      <c r="AP10975" s="30"/>
    </row>
    <row r="10976" spans="19:42">
      <c r="S10976" s="32"/>
      <c r="AP10976" s="30"/>
    </row>
    <row r="10977" spans="19:42">
      <c r="S10977" s="32"/>
      <c r="AP10977" s="30"/>
    </row>
    <row r="10978" spans="19:42">
      <c r="S10978" s="32"/>
      <c r="AP10978" s="30"/>
    </row>
    <row r="10979" spans="19:42">
      <c r="S10979" s="32"/>
      <c r="AP10979" s="30"/>
    </row>
    <row r="10980" spans="19:42">
      <c r="S10980" s="32"/>
      <c r="AP10980" s="30"/>
    </row>
    <row r="10981" spans="19:42">
      <c r="S10981" s="32"/>
      <c r="AP10981" s="30"/>
    </row>
    <row r="10982" spans="19:42">
      <c r="S10982" s="32"/>
      <c r="AP10982" s="30"/>
    </row>
    <row r="10983" spans="19:42">
      <c r="S10983" s="32"/>
      <c r="AP10983" s="30"/>
    </row>
    <row r="10984" spans="19:42">
      <c r="S10984" s="32"/>
      <c r="AP10984" s="30"/>
    </row>
    <row r="10985" spans="19:42">
      <c r="S10985" s="32"/>
      <c r="AP10985" s="30"/>
    </row>
    <row r="10986" spans="19:42">
      <c r="S10986" s="32"/>
      <c r="AP10986" s="30"/>
    </row>
    <row r="10987" spans="19:42">
      <c r="S10987" s="32"/>
      <c r="AP10987" s="30"/>
    </row>
    <row r="10988" spans="19:42">
      <c r="S10988" s="32"/>
      <c r="AP10988" s="30"/>
    </row>
    <row r="10989" spans="19:42">
      <c r="S10989" s="32"/>
      <c r="AP10989" s="30"/>
    </row>
    <row r="10990" spans="19:42">
      <c r="S10990" s="32"/>
      <c r="AP10990" s="30"/>
    </row>
    <row r="10991" spans="19:42">
      <c r="S10991" s="32"/>
      <c r="AP10991" s="30"/>
    </row>
    <row r="10992" spans="19:42">
      <c r="S10992" s="32"/>
      <c r="AP10992" s="30"/>
    </row>
    <row r="10993" spans="19:42">
      <c r="S10993" s="32"/>
      <c r="AP10993" s="30"/>
    </row>
    <row r="10994" spans="19:42">
      <c r="S10994" s="32"/>
      <c r="AP10994" s="30"/>
    </row>
    <row r="10995" spans="19:42">
      <c r="S10995" s="32"/>
      <c r="AP10995" s="30"/>
    </row>
    <row r="10996" spans="19:42">
      <c r="S10996" s="32"/>
      <c r="AP10996" s="30"/>
    </row>
    <row r="10997" spans="19:42">
      <c r="S10997" s="32"/>
      <c r="AP10997" s="30"/>
    </row>
    <row r="10998" spans="19:42">
      <c r="S10998" s="32"/>
      <c r="AP10998" s="30"/>
    </row>
    <row r="10999" spans="19:42">
      <c r="S10999" s="32"/>
      <c r="AP10999" s="30"/>
    </row>
    <row r="11000" spans="19:42">
      <c r="S11000" s="32"/>
      <c r="AP11000" s="30"/>
    </row>
    <row r="11001" spans="19:42">
      <c r="S11001" s="32"/>
      <c r="AP11001" s="30"/>
    </row>
    <row r="11002" spans="19:42">
      <c r="S11002" s="32"/>
      <c r="AP11002" s="30"/>
    </row>
    <row r="11003" spans="19:42">
      <c r="S11003" s="32"/>
      <c r="AP11003" s="30"/>
    </row>
    <row r="11004" spans="19:42">
      <c r="S11004" s="32"/>
      <c r="AP11004" s="30"/>
    </row>
    <row r="11005" spans="19:42">
      <c r="S11005" s="32"/>
      <c r="AP11005" s="30"/>
    </row>
    <row r="11006" spans="19:42">
      <c r="S11006" s="32"/>
      <c r="AP11006" s="30"/>
    </row>
    <row r="11007" spans="19:42">
      <c r="S11007" s="32"/>
      <c r="AP11007" s="30"/>
    </row>
    <row r="11008" spans="19:42">
      <c r="S11008" s="32"/>
      <c r="AP11008" s="30"/>
    </row>
    <row r="11009" spans="19:42">
      <c r="S11009" s="32"/>
      <c r="AP11009" s="30"/>
    </row>
    <row r="11010" spans="19:42">
      <c r="S11010" s="32"/>
      <c r="AP11010" s="30"/>
    </row>
    <row r="11011" spans="19:42">
      <c r="S11011" s="32"/>
      <c r="AP11011" s="30"/>
    </row>
    <row r="11012" spans="19:42">
      <c r="S11012" s="32"/>
      <c r="AP11012" s="30"/>
    </row>
    <row r="11013" spans="19:42">
      <c r="S11013" s="32"/>
      <c r="AP11013" s="30"/>
    </row>
    <row r="11014" spans="19:42">
      <c r="S11014" s="32"/>
      <c r="AP11014" s="30"/>
    </row>
    <row r="11015" spans="19:42">
      <c r="S11015" s="32"/>
      <c r="AP11015" s="30"/>
    </row>
    <row r="11016" spans="19:42">
      <c r="S11016" s="32"/>
      <c r="AP11016" s="30"/>
    </row>
    <row r="11017" spans="19:42">
      <c r="S11017" s="32"/>
      <c r="AP11017" s="30"/>
    </row>
    <row r="11018" spans="19:42">
      <c r="S11018" s="32"/>
      <c r="AP11018" s="30"/>
    </row>
    <row r="11019" spans="19:42">
      <c r="S11019" s="32"/>
      <c r="AP11019" s="30"/>
    </row>
    <row r="11020" spans="19:42">
      <c r="S11020" s="32"/>
      <c r="AP11020" s="30"/>
    </row>
    <row r="11021" spans="19:42">
      <c r="S11021" s="32"/>
      <c r="AP11021" s="30"/>
    </row>
    <row r="11022" spans="19:42">
      <c r="S11022" s="32"/>
      <c r="AP11022" s="30"/>
    </row>
    <row r="11023" spans="19:42">
      <c r="S11023" s="32"/>
      <c r="AP11023" s="30"/>
    </row>
    <row r="11024" spans="19:42">
      <c r="S11024" s="32"/>
      <c r="AP11024" s="30"/>
    </row>
    <row r="11025" spans="19:42">
      <c r="S11025" s="32"/>
      <c r="AP11025" s="30"/>
    </row>
    <row r="11026" spans="19:42">
      <c r="S11026" s="32"/>
      <c r="AP11026" s="30"/>
    </row>
    <row r="11027" spans="19:42">
      <c r="S11027" s="32"/>
      <c r="AP11027" s="30"/>
    </row>
    <row r="11028" spans="19:42">
      <c r="S11028" s="32"/>
      <c r="AP11028" s="30"/>
    </row>
    <row r="11029" spans="19:42">
      <c r="S11029" s="32"/>
      <c r="AP11029" s="30"/>
    </row>
    <row r="11030" spans="19:42">
      <c r="S11030" s="32"/>
      <c r="AP11030" s="30"/>
    </row>
    <row r="11031" spans="19:42">
      <c r="S11031" s="32"/>
      <c r="AP11031" s="30"/>
    </row>
    <row r="11032" spans="19:42">
      <c r="S11032" s="32"/>
      <c r="AP11032" s="30"/>
    </row>
    <row r="11033" spans="19:42">
      <c r="S11033" s="32"/>
      <c r="AP11033" s="30"/>
    </row>
    <row r="11034" spans="19:42">
      <c r="S11034" s="32"/>
      <c r="AP11034" s="30"/>
    </row>
    <row r="11035" spans="19:42">
      <c r="S11035" s="32"/>
      <c r="AP11035" s="30"/>
    </row>
    <row r="11036" spans="19:42">
      <c r="S11036" s="32"/>
      <c r="AP11036" s="30"/>
    </row>
    <row r="11037" spans="19:42">
      <c r="S11037" s="32"/>
      <c r="AP11037" s="30"/>
    </row>
    <row r="11038" spans="19:42">
      <c r="S11038" s="32"/>
      <c r="AP11038" s="30"/>
    </row>
    <row r="11039" spans="19:42">
      <c r="S11039" s="32"/>
      <c r="AP11039" s="30"/>
    </row>
    <row r="11040" spans="19:42">
      <c r="S11040" s="32"/>
      <c r="AP11040" s="30"/>
    </row>
    <row r="11041" spans="19:42">
      <c r="S11041" s="32"/>
      <c r="AP11041" s="30"/>
    </row>
    <row r="11042" spans="19:42">
      <c r="S11042" s="32"/>
      <c r="AP11042" s="30"/>
    </row>
    <row r="11043" spans="19:42">
      <c r="S11043" s="32"/>
      <c r="AP11043" s="30"/>
    </row>
    <row r="11044" spans="19:42">
      <c r="S11044" s="32"/>
      <c r="AP11044" s="30"/>
    </row>
    <row r="11045" spans="19:42">
      <c r="S11045" s="32"/>
      <c r="AP11045" s="30"/>
    </row>
    <row r="11046" spans="19:42">
      <c r="S11046" s="32"/>
      <c r="AP11046" s="30"/>
    </row>
    <row r="11047" spans="19:42">
      <c r="S11047" s="32"/>
      <c r="AP11047" s="30"/>
    </row>
    <row r="11048" spans="19:42">
      <c r="S11048" s="32"/>
      <c r="AP11048" s="30"/>
    </row>
    <row r="11049" spans="19:42">
      <c r="S11049" s="32"/>
      <c r="AP11049" s="30"/>
    </row>
    <row r="11050" spans="19:42">
      <c r="S11050" s="32"/>
      <c r="AP11050" s="30"/>
    </row>
    <row r="11051" spans="19:42">
      <c r="S11051" s="32"/>
      <c r="AP11051" s="30"/>
    </row>
    <row r="11052" spans="19:42">
      <c r="S11052" s="32"/>
      <c r="AP11052" s="30"/>
    </row>
    <row r="11053" spans="19:42">
      <c r="S11053" s="32"/>
      <c r="AP11053" s="30"/>
    </row>
    <row r="11054" spans="19:42">
      <c r="S11054" s="32"/>
      <c r="AP11054" s="30"/>
    </row>
    <row r="11055" spans="19:42">
      <c r="S11055" s="32"/>
      <c r="AP11055" s="30"/>
    </row>
    <row r="11056" spans="19:42">
      <c r="S11056" s="32"/>
      <c r="AP11056" s="30"/>
    </row>
    <row r="11057" spans="19:42">
      <c r="S11057" s="32"/>
      <c r="AP11057" s="30"/>
    </row>
    <row r="11058" spans="19:42">
      <c r="S11058" s="32"/>
      <c r="AP11058" s="30"/>
    </row>
    <row r="11059" spans="19:42">
      <c r="S11059" s="32"/>
      <c r="AP11059" s="30"/>
    </row>
    <row r="11060" spans="19:42">
      <c r="S11060" s="32"/>
      <c r="AP11060" s="30"/>
    </row>
    <row r="11061" spans="19:42">
      <c r="S11061" s="32"/>
      <c r="AP11061" s="30"/>
    </row>
    <row r="11062" spans="19:42">
      <c r="S11062" s="32"/>
      <c r="AP11062" s="30"/>
    </row>
    <row r="11063" spans="19:42">
      <c r="S11063" s="32"/>
      <c r="AP11063" s="30"/>
    </row>
    <row r="11064" spans="19:42">
      <c r="S11064" s="32"/>
      <c r="AP11064" s="30"/>
    </row>
    <row r="11065" spans="19:42">
      <c r="S11065" s="32"/>
      <c r="AP11065" s="30"/>
    </row>
    <row r="11066" spans="19:42">
      <c r="S11066" s="32"/>
      <c r="AP11066" s="30"/>
    </row>
    <row r="11067" spans="19:42">
      <c r="S11067" s="32"/>
      <c r="AP11067" s="30"/>
    </row>
    <row r="11068" spans="19:42">
      <c r="S11068" s="32"/>
      <c r="AP11068" s="30"/>
    </row>
    <row r="11069" spans="19:42">
      <c r="S11069" s="32"/>
      <c r="AP11069" s="30"/>
    </row>
    <row r="11070" spans="19:42">
      <c r="S11070" s="32"/>
      <c r="AP11070" s="30"/>
    </row>
    <row r="11071" spans="19:42">
      <c r="S11071" s="32"/>
      <c r="AP11071" s="30"/>
    </row>
    <row r="11072" spans="19:42">
      <c r="S11072" s="32"/>
      <c r="AP11072" s="30"/>
    </row>
    <row r="11073" spans="19:42">
      <c r="S11073" s="32"/>
      <c r="AP11073" s="30"/>
    </row>
    <row r="11074" spans="19:42">
      <c r="S11074" s="32"/>
      <c r="AP11074" s="30"/>
    </row>
    <row r="11075" spans="19:42">
      <c r="S11075" s="32"/>
      <c r="AP11075" s="30"/>
    </row>
    <row r="11076" spans="19:42">
      <c r="S11076" s="32"/>
      <c r="AP11076" s="30"/>
    </row>
    <row r="11077" spans="19:42">
      <c r="S11077" s="32"/>
      <c r="AP11077" s="30"/>
    </row>
    <row r="11078" spans="19:42">
      <c r="S11078" s="32"/>
      <c r="AP11078" s="30"/>
    </row>
    <row r="11079" spans="19:42">
      <c r="S11079" s="32"/>
      <c r="AP11079" s="30"/>
    </row>
    <row r="11080" spans="19:42">
      <c r="S11080" s="32"/>
      <c r="AP11080" s="30"/>
    </row>
    <row r="11081" spans="19:42">
      <c r="S11081" s="32"/>
      <c r="AP11081" s="30"/>
    </row>
    <row r="11082" spans="19:42">
      <c r="S11082" s="32"/>
      <c r="AP11082" s="30"/>
    </row>
    <row r="11083" spans="19:42">
      <c r="S11083" s="32"/>
      <c r="AP11083" s="30"/>
    </row>
    <row r="11084" spans="19:42">
      <c r="S11084" s="32"/>
      <c r="AP11084" s="30"/>
    </row>
    <row r="11085" spans="19:42">
      <c r="S11085" s="32"/>
      <c r="AP11085" s="30"/>
    </row>
    <row r="11086" spans="19:42">
      <c r="S11086" s="32"/>
      <c r="AP11086" s="30"/>
    </row>
    <row r="11087" spans="19:42">
      <c r="S11087" s="32"/>
      <c r="AP11087" s="30"/>
    </row>
    <row r="11088" spans="19:42">
      <c r="S11088" s="32"/>
      <c r="AP11088" s="30"/>
    </row>
    <row r="11089" spans="19:42">
      <c r="S11089" s="32"/>
      <c r="AP11089" s="30"/>
    </row>
    <row r="11090" spans="19:42">
      <c r="S11090" s="32"/>
      <c r="AP11090" s="30"/>
    </row>
    <row r="11091" spans="19:42">
      <c r="S11091" s="32"/>
      <c r="AP11091" s="30"/>
    </row>
    <row r="11092" spans="19:42">
      <c r="S11092" s="32"/>
      <c r="AP11092" s="30"/>
    </row>
    <row r="11093" spans="19:42">
      <c r="S11093" s="32"/>
      <c r="AP11093" s="30"/>
    </row>
    <row r="11094" spans="19:42">
      <c r="S11094" s="32"/>
      <c r="AP11094" s="30"/>
    </row>
    <row r="11095" spans="19:42">
      <c r="S11095" s="32"/>
      <c r="AP11095" s="30"/>
    </row>
    <row r="11096" spans="19:42">
      <c r="S11096" s="32"/>
      <c r="AP11096" s="30"/>
    </row>
    <row r="11097" spans="19:42">
      <c r="S11097" s="32"/>
      <c r="AP11097" s="30"/>
    </row>
    <row r="11098" spans="19:42">
      <c r="S11098" s="32"/>
      <c r="AP11098" s="30"/>
    </row>
    <row r="11099" spans="19:42">
      <c r="S11099" s="32"/>
      <c r="AP11099" s="30"/>
    </row>
    <row r="11100" spans="19:42">
      <c r="S11100" s="32"/>
      <c r="AP11100" s="30"/>
    </row>
    <row r="11101" spans="19:42">
      <c r="S11101" s="32"/>
      <c r="AP11101" s="30"/>
    </row>
    <row r="11102" spans="19:42">
      <c r="S11102" s="32"/>
      <c r="AP11102" s="30"/>
    </row>
    <row r="11103" spans="19:42">
      <c r="S11103" s="32"/>
      <c r="AP11103" s="30"/>
    </row>
    <row r="11104" spans="19:42">
      <c r="S11104" s="32"/>
      <c r="AP11104" s="30"/>
    </row>
    <row r="11105" spans="19:42">
      <c r="S11105" s="32"/>
      <c r="AP11105" s="30"/>
    </row>
    <row r="11106" spans="19:42">
      <c r="S11106" s="32"/>
      <c r="AP11106" s="30"/>
    </row>
    <row r="11107" spans="19:42">
      <c r="S11107" s="32"/>
      <c r="AP11107" s="30"/>
    </row>
    <row r="11108" spans="19:42">
      <c r="S11108" s="32"/>
      <c r="AP11108" s="30"/>
    </row>
    <row r="11109" spans="19:42">
      <c r="S11109" s="32"/>
      <c r="AP11109" s="30"/>
    </row>
    <row r="11110" spans="19:42">
      <c r="S11110" s="32"/>
      <c r="AP11110" s="30"/>
    </row>
    <row r="11111" spans="19:42">
      <c r="S11111" s="32"/>
      <c r="AP11111" s="30"/>
    </row>
    <row r="11112" spans="19:42">
      <c r="S11112" s="32"/>
      <c r="AP11112" s="30"/>
    </row>
    <row r="11113" spans="19:42">
      <c r="S11113" s="32"/>
      <c r="AP11113" s="30"/>
    </row>
    <row r="11114" spans="19:42">
      <c r="S11114" s="32"/>
      <c r="AP11114" s="30"/>
    </row>
    <row r="11115" spans="19:42">
      <c r="S11115" s="32"/>
      <c r="AP11115" s="30"/>
    </row>
    <row r="11116" spans="19:42">
      <c r="S11116" s="32"/>
      <c r="AP11116" s="30"/>
    </row>
    <row r="11117" spans="19:42">
      <c r="S11117" s="32"/>
      <c r="AP11117" s="30"/>
    </row>
    <row r="11118" spans="19:42">
      <c r="S11118" s="32"/>
      <c r="AP11118" s="30"/>
    </row>
    <row r="11119" spans="19:42">
      <c r="S11119" s="32"/>
      <c r="AP11119" s="30"/>
    </row>
    <row r="11120" spans="19:42">
      <c r="S11120" s="32"/>
      <c r="AP11120" s="30"/>
    </row>
    <row r="11121" spans="19:42">
      <c r="S11121" s="32"/>
      <c r="AP11121" s="30"/>
    </row>
    <row r="11122" spans="19:42">
      <c r="S11122" s="32"/>
      <c r="AP11122" s="30"/>
    </row>
    <row r="11123" spans="19:42">
      <c r="S11123" s="32"/>
      <c r="AP11123" s="30"/>
    </row>
    <row r="11124" spans="19:42">
      <c r="S11124" s="32"/>
      <c r="AP11124" s="30"/>
    </row>
    <row r="11125" spans="19:42">
      <c r="S11125" s="32"/>
      <c r="AP11125" s="30"/>
    </row>
    <row r="11126" spans="19:42">
      <c r="S11126" s="32"/>
      <c r="AP11126" s="30"/>
    </row>
    <row r="11127" spans="19:42">
      <c r="S11127" s="32"/>
      <c r="AP11127" s="30"/>
    </row>
    <row r="11128" spans="19:42">
      <c r="S11128" s="32"/>
      <c r="AP11128" s="30"/>
    </row>
    <row r="11129" spans="19:42">
      <c r="S11129" s="32"/>
      <c r="AP11129" s="30"/>
    </row>
    <row r="11130" spans="19:42">
      <c r="S11130" s="32"/>
      <c r="AP11130" s="30"/>
    </row>
    <row r="11131" spans="19:42">
      <c r="S11131" s="32"/>
      <c r="AP11131" s="30"/>
    </row>
    <row r="11132" spans="19:42">
      <c r="S11132" s="32"/>
      <c r="AP11132" s="30"/>
    </row>
    <row r="11133" spans="19:42">
      <c r="S11133" s="32"/>
      <c r="AP11133" s="30"/>
    </row>
    <row r="11134" spans="19:42">
      <c r="S11134" s="32"/>
      <c r="AP11134" s="30"/>
    </row>
    <row r="11135" spans="19:42">
      <c r="S11135" s="32"/>
      <c r="AP11135" s="30"/>
    </row>
    <row r="11136" spans="19:42">
      <c r="S11136" s="32"/>
      <c r="AP11136" s="30"/>
    </row>
    <row r="11137" spans="19:42">
      <c r="S11137" s="32"/>
      <c r="AP11137" s="30"/>
    </row>
    <row r="11138" spans="19:42">
      <c r="S11138" s="32"/>
      <c r="AP11138" s="30"/>
    </row>
    <row r="11139" spans="19:42">
      <c r="S11139" s="32"/>
      <c r="AP11139" s="30"/>
    </row>
    <row r="11140" spans="19:42">
      <c r="S11140" s="32"/>
      <c r="AP11140" s="30"/>
    </row>
    <row r="11141" spans="19:42">
      <c r="S11141" s="32"/>
      <c r="AP11141" s="30"/>
    </row>
    <row r="11142" spans="19:42">
      <c r="S11142" s="32"/>
      <c r="AP11142" s="30"/>
    </row>
    <row r="11143" spans="19:42">
      <c r="S11143" s="32"/>
      <c r="AP11143" s="30"/>
    </row>
    <row r="11144" spans="19:42">
      <c r="S11144" s="32"/>
      <c r="AP11144" s="30"/>
    </row>
    <row r="11145" spans="19:42">
      <c r="S11145" s="32"/>
      <c r="AP11145" s="30"/>
    </row>
    <row r="11146" spans="19:42">
      <c r="S11146" s="32"/>
      <c r="AP11146" s="30"/>
    </row>
    <row r="11147" spans="19:42">
      <c r="S11147" s="32"/>
      <c r="AP11147" s="30"/>
    </row>
    <row r="11148" spans="19:42">
      <c r="S11148" s="32"/>
      <c r="AP11148" s="30"/>
    </row>
    <row r="11149" spans="19:42">
      <c r="S11149" s="32"/>
      <c r="AP11149" s="30"/>
    </row>
    <row r="11150" spans="19:42">
      <c r="S11150" s="32"/>
      <c r="AP11150" s="30"/>
    </row>
    <row r="11151" spans="19:42">
      <c r="S11151" s="32"/>
      <c r="AP11151" s="30"/>
    </row>
    <row r="11152" spans="19:42">
      <c r="S11152" s="32"/>
      <c r="AP11152" s="30"/>
    </row>
    <row r="11153" spans="19:42">
      <c r="S11153" s="32"/>
      <c r="AP11153" s="30"/>
    </row>
    <row r="11154" spans="19:42">
      <c r="S11154" s="32"/>
      <c r="AP11154" s="30"/>
    </row>
    <row r="11155" spans="19:42">
      <c r="S11155" s="32"/>
      <c r="AP11155" s="30"/>
    </row>
    <row r="11156" spans="19:42">
      <c r="S11156" s="32"/>
      <c r="AP11156" s="30"/>
    </row>
    <row r="11157" spans="19:42">
      <c r="S11157" s="32"/>
      <c r="AP11157" s="30"/>
    </row>
    <row r="11158" spans="19:42">
      <c r="S11158" s="32"/>
      <c r="AP11158" s="30"/>
    </row>
    <row r="11159" spans="19:42">
      <c r="S11159" s="32"/>
      <c r="AP11159" s="30"/>
    </row>
    <row r="11160" spans="19:42">
      <c r="S11160" s="32"/>
      <c r="AP11160" s="30"/>
    </row>
    <row r="11161" spans="19:42">
      <c r="S11161" s="32"/>
      <c r="AP11161" s="30"/>
    </row>
    <row r="11162" spans="19:42">
      <c r="S11162" s="32"/>
      <c r="AP11162" s="30"/>
    </row>
    <row r="11163" spans="19:42">
      <c r="S11163" s="32"/>
      <c r="AP11163" s="30"/>
    </row>
    <row r="11164" spans="19:42">
      <c r="S11164" s="32"/>
      <c r="AP11164" s="30"/>
    </row>
    <row r="11165" spans="19:42">
      <c r="S11165" s="32"/>
      <c r="AP11165" s="30"/>
    </row>
    <row r="11166" spans="19:42">
      <c r="S11166" s="32"/>
      <c r="AP11166" s="30"/>
    </row>
    <row r="11167" spans="19:42">
      <c r="S11167" s="32"/>
      <c r="AP11167" s="30"/>
    </row>
    <row r="11168" spans="19:42">
      <c r="S11168" s="32"/>
      <c r="AP11168" s="30"/>
    </row>
    <row r="11169" spans="19:42">
      <c r="S11169" s="32"/>
      <c r="AP11169" s="30"/>
    </row>
    <row r="11170" spans="19:42">
      <c r="S11170" s="32"/>
      <c r="AP11170" s="30"/>
    </row>
    <row r="11171" spans="19:42">
      <c r="S11171" s="32"/>
      <c r="AP11171" s="30"/>
    </row>
    <row r="11172" spans="19:42">
      <c r="S11172" s="32"/>
      <c r="AP11172" s="30"/>
    </row>
    <row r="11173" spans="19:42">
      <c r="S11173" s="32"/>
      <c r="AP11173" s="30"/>
    </row>
    <row r="11174" spans="19:42">
      <c r="S11174" s="32"/>
      <c r="AP11174" s="30"/>
    </row>
    <row r="11175" spans="19:42">
      <c r="S11175" s="32"/>
      <c r="AP11175" s="30"/>
    </row>
    <row r="11176" spans="19:42">
      <c r="S11176" s="32"/>
      <c r="AP11176" s="30"/>
    </row>
    <row r="11177" spans="19:42">
      <c r="S11177" s="32"/>
      <c r="AP11177" s="30"/>
    </row>
    <row r="11178" spans="19:42">
      <c r="S11178" s="32"/>
      <c r="AP11178" s="30"/>
    </row>
    <row r="11179" spans="19:42">
      <c r="S11179" s="32"/>
      <c r="AP11179" s="30"/>
    </row>
    <row r="11180" spans="19:42">
      <c r="S11180" s="32"/>
      <c r="AP11180" s="30"/>
    </row>
    <row r="11181" spans="19:42">
      <c r="S11181" s="32"/>
      <c r="AP11181" s="30"/>
    </row>
    <row r="11182" spans="19:42">
      <c r="S11182" s="32"/>
      <c r="AP11182" s="30"/>
    </row>
    <row r="11183" spans="19:42">
      <c r="S11183" s="32"/>
      <c r="AP11183" s="30"/>
    </row>
    <row r="11184" spans="19:42">
      <c r="S11184" s="32"/>
      <c r="AP11184" s="30"/>
    </row>
    <row r="11185" spans="19:42">
      <c r="S11185" s="32"/>
      <c r="AP11185" s="30"/>
    </row>
    <row r="11186" spans="19:42">
      <c r="S11186" s="32"/>
      <c r="AP11186" s="30"/>
    </row>
    <row r="11187" spans="19:42">
      <c r="S11187" s="32"/>
      <c r="AP11187" s="30"/>
    </row>
    <row r="11188" spans="19:42">
      <c r="S11188" s="32"/>
      <c r="AP11188" s="30"/>
    </row>
    <row r="11189" spans="19:42">
      <c r="S11189" s="32"/>
      <c r="AP11189" s="30"/>
    </row>
    <row r="11190" spans="19:42">
      <c r="S11190" s="32"/>
      <c r="AP11190" s="30"/>
    </row>
    <row r="11191" spans="19:42">
      <c r="S11191" s="32"/>
      <c r="AP11191" s="30"/>
    </row>
    <row r="11192" spans="19:42">
      <c r="S11192" s="32"/>
      <c r="AP11192" s="30"/>
    </row>
    <row r="11193" spans="19:42">
      <c r="S11193" s="32"/>
      <c r="AP11193" s="30"/>
    </row>
    <row r="11194" spans="19:42">
      <c r="S11194" s="32"/>
      <c r="AP11194" s="30"/>
    </row>
    <row r="11195" spans="19:42">
      <c r="S11195" s="32"/>
      <c r="AP11195" s="30"/>
    </row>
    <row r="11196" spans="19:42">
      <c r="S11196" s="32"/>
      <c r="AP11196" s="30"/>
    </row>
    <row r="11197" spans="19:42">
      <c r="S11197" s="32"/>
      <c r="AP11197" s="30"/>
    </row>
    <row r="11198" spans="19:42">
      <c r="S11198" s="32"/>
      <c r="AP11198" s="30"/>
    </row>
    <row r="11199" spans="19:42">
      <c r="S11199" s="32"/>
      <c r="AP11199" s="30"/>
    </row>
    <row r="11200" spans="19:42">
      <c r="S11200" s="32"/>
      <c r="AP11200" s="30"/>
    </row>
    <row r="11201" spans="19:42">
      <c r="S11201" s="32"/>
      <c r="AP11201" s="30"/>
    </row>
    <row r="11202" spans="19:42">
      <c r="S11202" s="32"/>
      <c r="AP11202" s="30"/>
    </row>
    <row r="11203" spans="19:42">
      <c r="S11203" s="32"/>
      <c r="AP11203" s="30"/>
    </row>
    <row r="11204" spans="19:42">
      <c r="S11204" s="32"/>
      <c r="AP11204" s="30"/>
    </row>
    <row r="11205" spans="19:42">
      <c r="S11205" s="32"/>
      <c r="AP11205" s="30"/>
    </row>
    <row r="11206" spans="19:42">
      <c r="S11206" s="32"/>
      <c r="AP11206" s="30"/>
    </row>
    <row r="11207" spans="19:42">
      <c r="S11207" s="32"/>
      <c r="AP11207" s="30"/>
    </row>
    <row r="11208" spans="19:42">
      <c r="S11208" s="32"/>
      <c r="AP11208" s="30"/>
    </row>
    <row r="11209" spans="19:42">
      <c r="S11209" s="32"/>
      <c r="AP11209" s="30"/>
    </row>
    <row r="11210" spans="19:42">
      <c r="S11210" s="32"/>
      <c r="AP11210" s="30"/>
    </row>
    <row r="11211" spans="19:42">
      <c r="S11211" s="32"/>
      <c r="AP11211" s="30"/>
    </row>
    <row r="11212" spans="19:42">
      <c r="S11212" s="32"/>
      <c r="AP11212" s="30"/>
    </row>
    <row r="11213" spans="19:42">
      <c r="S11213" s="32"/>
      <c r="AP11213" s="30"/>
    </row>
    <row r="11214" spans="19:42">
      <c r="S11214" s="32"/>
      <c r="AP11214" s="30"/>
    </row>
    <row r="11215" spans="19:42">
      <c r="S11215" s="32"/>
      <c r="AP11215" s="30"/>
    </row>
    <row r="11216" spans="19:42">
      <c r="S11216" s="32"/>
      <c r="AP11216" s="30"/>
    </row>
    <row r="11217" spans="19:42">
      <c r="S11217" s="32"/>
      <c r="AP11217" s="30"/>
    </row>
    <row r="11218" spans="19:42">
      <c r="S11218" s="32"/>
      <c r="AP11218" s="30"/>
    </row>
    <row r="11219" spans="19:42">
      <c r="S11219" s="32"/>
      <c r="AP11219" s="30"/>
    </row>
    <row r="11220" spans="19:42">
      <c r="S11220" s="32"/>
      <c r="AP11220" s="30"/>
    </row>
    <row r="11221" spans="19:42">
      <c r="S11221" s="32"/>
      <c r="AP11221" s="30"/>
    </row>
    <row r="11222" spans="19:42">
      <c r="S11222" s="32"/>
      <c r="AP11222" s="30"/>
    </row>
    <row r="11223" spans="19:42">
      <c r="S11223" s="32"/>
      <c r="AP11223" s="30"/>
    </row>
    <row r="11224" spans="19:42">
      <c r="S11224" s="32"/>
      <c r="AP11224" s="30"/>
    </row>
    <row r="11225" spans="19:42">
      <c r="S11225" s="32"/>
      <c r="AP11225" s="30"/>
    </row>
    <row r="11226" spans="19:42">
      <c r="S11226" s="32"/>
      <c r="AP11226" s="30"/>
    </row>
    <row r="11227" spans="19:42">
      <c r="S11227" s="32"/>
      <c r="AP11227" s="30"/>
    </row>
    <row r="11228" spans="19:42">
      <c r="S11228" s="32"/>
      <c r="AP11228" s="30"/>
    </row>
    <row r="11229" spans="19:42">
      <c r="S11229" s="32"/>
      <c r="AP11229" s="30"/>
    </row>
    <row r="11230" spans="19:42">
      <c r="S11230" s="32"/>
      <c r="AP11230" s="30"/>
    </row>
    <row r="11231" spans="19:42">
      <c r="S11231" s="32"/>
      <c r="AP11231" s="30"/>
    </row>
    <row r="11232" spans="19:42">
      <c r="S11232" s="32"/>
      <c r="AP11232" s="30"/>
    </row>
    <row r="11233" spans="19:42">
      <c r="S11233" s="32"/>
      <c r="AP11233" s="30"/>
    </row>
    <row r="11234" spans="19:42">
      <c r="S11234" s="32"/>
      <c r="AP11234" s="30"/>
    </row>
    <row r="11235" spans="19:42">
      <c r="S11235" s="32"/>
      <c r="AP11235" s="30"/>
    </row>
    <row r="11236" spans="19:42">
      <c r="S11236" s="32"/>
      <c r="AP11236" s="30"/>
    </row>
    <row r="11237" spans="19:42">
      <c r="S11237" s="32"/>
      <c r="AP11237" s="30"/>
    </row>
    <row r="11238" spans="19:42">
      <c r="S11238" s="32"/>
      <c r="AP11238" s="30"/>
    </row>
    <row r="11239" spans="19:42">
      <c r="S11239" s="32"/>
      <c r="AP11239" s="30"/>
    </row>
    <row r="11240" spans="19:42">
      <c r="S11240" s="32"/>
      <c r="AP11240" s="30"/>
    </row>
    <row r="11241" spans="19:42">
      <c r="S11241" s="32"/>
      <c r="AP11241" s="30"/>
    </row>
    <row r="11242" spans="19:42">
      <c r="S11242" s="32"/>
      <c r="AP11242" s="30"/>
    </row>
    <row r="11243" spans="19:42">
      <c r="S11243" s="32"/>
      <c r="AP11243" s="30"/>
    </row>
    <row r="11244" spans="19:42">
      <c r="S11244" s="32"/>
      <c r="AP11244" s="30"/>
    </row>
    <row r="11245" spans="19:42">
      <c r="S11245" s="32"/>
      <c r="AP11245" s="30"/>
    </row>
    <row r="11246" spans="19:42">
      <c r="S11246" s="32"/>
      <c r="AP11246" s="30"/>
    </row>
    <row r="11247" spans="19:42">
      <c r="S11247" s="32"/>
      <c r="AP11247" s="30"/>
    </row>
    <row r="11248" spans="19:42">
      <c r="S11248" s="32"/>
      <c r="AP11248" s="30"/>
    </row>
    <row r="11249" spans="19:42">
      <c r="S11249" s="32"/>
      <c r="AP11249" s="30"/>
    </row>
    <row r="11250" spans="19:42">
      <c r="S11250" s="32"/>
      <c r="AP11250" s="30"/>
    </row>
    <row r="11251" spans="19:42">
      <c r="S11251" s="32"/>
      <c r="AP11251" s="30"/>
    </row>
    <row r="11252" spans="19:42">
      <c r="S11252" s="32"/>
      <c r="AP11252" s="30"/>
    </row>
    <row r="11253" spans="19:42">
      <c r="S11253" s="32"/>
      <c r="AP11253" s="30"/>
    </row>
    <row r="11254" spans="19:42">
      <c r="S11254" s="32"/>
      <c r="AP11254" s="30"/>
    </row>
    <row r="11255" spans="19:42">
      <c r="S11255" s="32"/>
      <c r="AP11255" s="30"/>
    </row>
    <row r="11256" spans="19:42">
      <c r="S11256" s="32"/>
      <c r="AP11256" s="30"/>
    </row>
    <row r="11257" spans="19:42">
      <c r="S11257" s="32"/>
      <c r="AP11257" s="30"/>
    </row>
    <row r="11258" spans="19:42">
      <c r="S11258" s="32"/>
      <c r="AP11258" s="30"/>
    </row>
    <row r="11259" spans="19:42">
      <c r="S11259" s="32"/>
      <c r="AP11259" s="30"/>
    </row>
    <row r="11260" spans="19:42">
      <c r="S11260" s="32"/>
      <c r="AP11260" s="30"/>
    </row>
    <row r="11261" spans="19:42">
      <c r="S11261" s="32"/>
      <c r="AP11261" s="30"/>
    </row>
    <row r="11262" spans="19:42">
      <c r="S11262" s="32"/>
      <c r="AP11262" s="30"/>
    </row>
    <row r="11263" spans="19:42">
      <c r="S11263" s="32"/>
      <c r="AP11263" s="30"/>
    </row>
    <row r="11264" spans="19:42">
      <c r="S11264" s="32"/>
      <c r="AP11264" s="30"/>
    </row>
    <row r="11265" spans="19:42">
      <c r="S11265" s="32"/>
      <c r="AP11265" s="30"/>
    </row>
    <row r="11266" spans="19:42">
      <c r="S11266" s="32"/>
      <c r="AP11266" s="30"/>
    </row>
    <row r="11267" spans="19:42">
      <c r="S11267" s="32"/>
      <c r="AP11267" s="30"/>
    </row>
    <row r="11268" spans="19:42">
      <c r="S11268" s="32"/>
      <c r="AP11268" s="30"/>
    </row>
    <row r="11269" spans="19:42">
      <c r="S11269" s="32"/>
      <c r="AP11269" s="30"/>
    </row>
    <row r="11270" spans="19:42">
      <c r="S11270" s="32"/>
      <c r="AP11270" s="30"/>
    </row>
    <row r="11271" spans="19:42">
      <c r="S11271" s="32"/>
      <c r="AP11271" s="30"/>
    </row>
    <row r="11272" spans="19:42">
      <c r="S11272" s="32"/>
      <c r="AP11272" s="30"/>
    </row>
    <row r="11273" spans="19:42">
      <c r="S11273" s="32"/>
      <c r="AP11273" s="30"/>
    </row>
    <row r="11274" spans="19:42">
      <c r="S11274" s="32"/>
      <c r="AP11274" s="30"/>
    </row>
    <row r="11275" spans="19:42">
      <c r="S11275" s="32"/>
      <c r="AP11275" s="30"/>
    </row>
    <row r="11276" spans="19:42">
      <c r="S11276" s="32"/>
      <c r="AP11276" s="30"/>
    </row>
    <row r="11277" spans="19:42">
      <c r="S11277" s="32"/>
      <c r="AP11277" s="30"/>
    </row>
    <row r="11278" spans="19:42">
      <c r="S11278" s="32"/>
      <c r="AP11278" s="30"/>
    </row>
    <row r="11279" spans="19:42">
      <c r="S11279" s="32"/>
      <c r="AP11279" s="30"/>
    </row>
    <row r="11280" spans="19:42">
      <c r="S11280" s="32"/>
      <c r="AP11280" s="30"/>
    </row>
    <row r="11281" spans="19:42">
      <c r="S11281" s="32"/>
      <c r="AP11281" s="30"/>
    </row>
    <row r="11282" spans="19:42">
      <c r="S11282" s="32"/>
      <c r="AP11282" s="30"/>
    </row>
    <row r="11283" spans="19:42">
      <c r="S11283" s="32"/>
      <c r="AP11283" s="30"/>
    </row>
    <row r="11284" spans="19:42">
      <c r="S11284" s="32"/>
      <c r="AP11284" s="30"/>
    </row>
    <row r="11285" spans="19:42">
      <c r="S11285" s="32"/>
      <c r="AP11285" s="30"/>
    </row>
    <row r="11286" spans="19:42">
      <c r="S11286" s="32"/>
      <c r="AP11286" s="30"/>
    </row>
    <row r="11287" spans="19:42">
      <c r="S11287" s="32"/>
      <c r="AP11287" s="30"/>
    </row>
    <row r="11288" spans="19:42">
      <c r="S11288" s="32"/>
      <c r="AP11288" s="30"/>
    </row>
    <row r="11289" spans="19:42">
      <c r="S11289" s="32"/>
      <c r="AP11289" s="30"/>
    </row>
    <row r="11290" spans="19:42">
      <c r="S11290" s="32"/>
      <c r="AP11290" s="30"/>
    </row>
    <row r="11291" spans="19:42">
      <c r="S11291" s="32"/>
      <c r="AP11291" s="30"/>
    </row>
    <row r="11292" spans="19:42">
      <c r="S11292" s="32"/>
      <c r="AP11292" s="30"/>
    </row>
    <row r="11293" spans="19:42">
      <c r="S11293" s="32"/>
      <c r="AP11293" s="30"/>
    </row>
    <row r="11294" spans="19:42">
      <c r="S11294" s="32"/>
      <c r="AP11294" s="30"/>
    </row>
    <row r="11295" spans="19:42">
      <c r="S11295" s="32"/>
      <c r="AP11295" s="30"/>
    </row>
    <row r="11296" spans="19:42">
      <c r="S11296" s="32"/>
      <c r="AP11296" s="30"/>
    </row>
    <row r="11297" spans="19:42">
      <c r="S11297" s="32"/>
      <c r="AP11297" s="30"/>
    </row>
    <row r="11298" spans="19:42">
      <c r="S11298" s="32"/>
      <c r="AP11298" s="30"/>
    </row>
    <row r="11299" spans="19:42">
      <c r="S11299" s="32"/>
      <c r="AP11299" s="30"/>
    </row>
    <row r="11300" spans="19:42">
      <c r="S11300" s="32"/>
      <c r="AP11300" s="30"/>
    </row>
    <row r="11301" spans="19:42">
      <c r="S11301" s="32"/>
      <c r="AP11301" s="30"/>
    </row>
    <row r="11302" spans="19:42">
      <c r="S11302" s="32"/>
      <c r="AP11302" s="30"/>
    </row>
    <row r="11303" spans="19:42">
      <c r="S11303" s="32"/>
      <c r="AP11303" s="30"/>
    </row>
    <row r="11304" spans="19:42">
      <c r="S11304" s="32"/>
      <c r="AP11304" s="30"/>
    </row>
    <row r="11305" spans="19:42">
      <c r="S11305" s="32"/>
      <c r="AP11305" s="30"/>
    </row>
    <row r="11306" spans="19:42">
      <c r="S11306" s="32"/>
      <c r="AP11306" s="30"/>
    </row>
    <row r="11307" spans="19:42">
      <c r="S11307" s="32"/>
      <c r="AP11307" s="30"/>
    </row>
    <row r="11308" spans="19:42">
      <c r="S11308" s="32"/>
      <c r="AP11308" s="30"/>
    </row>
    <row r="11309" spans="19:42">
      <c r="S11309" s="32"/>
      <c r="AP11309" s="30"/>
    </row>
    <row r="11310" spans="19:42">
      <c r="S11310" s="32"/>
      <c r="AP11310" s="30"/>
    </row>
    <row r="11311" spans="19:42">
      <c r="S11311" s="32"/>
      <c r="AP11311" s="30"/>
    </row>
    <row r="11312" spans="19:42">
      <c r="S11312" s="32"/>
      <c r="AP11312" s="30"/>
    </row>
    <row r="11313" spans="19:42">
      <c r="S11313" s="32"/>
      <c r="AP11313" s="30"/>
    </row>
    <row r="11314" spans="19:42">
      <c r="S11314" s="32"/>
      <c r="AP11314" s="30"/>
    </row>
    <row r="11315" spans="19:42">
      <c r="S11315" s="32"/>
      <c r="AP11315" s="30"/>
    </row>
    <row r="11316" spans="19:42">
      <c r="S11316" s="32"/>
      <c r="AP11316" s="30"/>
    </row>
    <row r="11317" spans="19:42">
      <c r="S11317" s="32"/>
      <c r="AP11317" s="30"/>
    </row>
    <row r="11318" spans="19:42">
      <c r="S11318" s="32"/>
      <c r="AP11318" s="30"/>
    </row>
    <row r="11319" spans="19:42">
      <c r="S11319" s="32"/>
      <c r="AP11319" s="30"/>
    </row>
    <row r="11320" spans="19:42">
      <c r="S11320" s="32"/>
      <c r="AP11320" s="30"/>
    </row>
    <row r="11321" spans="19:42">
      <c r="S11321" s="32"/>
      <c r="AP11321" s="30"/>
    </row>
    <row r="11322" spans="19:42">
      <c r="S11322" s="32"/>
      <c r="AP11322" s="30"/>
    </row>
    <row r="11323" spans="19:42">
      <c r="S11323" s="32"/>
      <c r="AP11323" s="30"/>
    </row>
    <row r="11324" spans="19:42">
      <c r="S11324" s="32"/>
      <c r="AP11324" s="30"/>
    </row>
    <row r="11325" spans="19:42">
      <c r="S11325" s="32"/>
      <c r="AP11325" s="30"/>
    </row>
    <row r="11326" spans="19:42">
      <c r="S11326" s="32"/>
      <c r="AP11326" s="30"/>
    </row>
    <row r="11327" spans="19:42">
      <c r="S11327" s="32"/>
      <c r="AP11327" s="30"/>
    </row>
    <row r="11328" spans="19:42">
      <c r="S11328" s="32"/>
      <c r="AP11328" s="30"/>
    </row>
    <row r="11329" spans="19:42">
      <c r="S11329" s="32"/>
      <c r="AP11329" s="30"/>
    </row>
    <row r="11330" spans="19:42">
      <c r="S11330" s="32"/>
      <c r="AP11330" s="30"/>
    </row>
    <row r="11331" spans="19:42">
      <c r="S11331" s="32"/>
      <c r="AP11331" s="30"/>
    </row>
    <row r="11332" spans="19:42">
      <c r="S11332" s="32"/>
      <c r="AP11332" s="30"/>
    </row>
    <row r="11333" spans="19:42">
      <c r="S11333" s="32"/>
      <c r="AP11333" s="30"/>
    </row>
    <row r="11334" spans="19:42">
      <c r="S11334" s="32"/>
      <c r="AP11334" s="30"/>
    </row>
    <row r="11335" spans="19:42">
      <c r="S11335" s="32"/>
      <c r="AP11335" s="30"/>
    </row>
    <row r="11336" spans="19:42">
      <c r="S11336" s="32"/>
      <c r="AP11336" s="30"/>
    </row>
    <row r="11337" spans="19:42">
      <c r="S11337" s="32"/>
      <c r="AP11337" s="30"/>
    </row>
    <row r="11338" spans="19:42">
      <c r="S11338" s="32"/>
      <c r="AP11338" s="30"/>
    </row>
    <row r="11339" spans="19:42">
      <c r="S11339" s="32"/>
      <c r="AP11339" s="30"/>
    </row>
    <row r="11340" spans="19:42">
      <c r="S11340" s="32"/>
      <c r="AP11340" s="30"/>
    </row>
    <row r="11341" spans="19:42">
      <c r="S11341" s="32"/>
      <c r="AP11341" s="30"/>
    </row>
    <row r="11342" spans="19:42">
      <c r="S11342" s="32"/>
      <c r="AP11342" s="30"/>
    </row>
    <row r="11343" spans="19:42">
      <c r="S11343" s="32"/>
      <c r="AP11343" s="30"/>
    </row>
    <row r="11344" spans="19:42">
      <c r="S11344" s="32"/>
      <c r="AP11344" s="30"/>
    </row>
    <row r="11345" spans="19:42">
      <c r="S11345" s="32"/>
      <c r="AP11345" s="30"/>
    </row>
    <row r="11346" spans="19:42">
      <c r="S11346" s="32"/>
      <c r="AP11346" s="30"/>
    </row>
    <row r="11347" spans="19:42">
      <c r="S11347" s="32"/>
      <c r="AP11347" s="30"/>
    </row>
    <row r="11348" spans="19:42">
      <c r="S11348" s="32"/>
      <c r="AP11348" s="30"/>
    </row>
    <row r="11349" spans="19:42">
      <c r="S11349" s="32"/>
      <c r="AP11349" s="30"/>
    </row>
    <row r="11350" spans="19:42">
      <c r="S11350" s="32"/>
      <c r="AP11350" s="30"/>
    </row>
    <row r="11351" spans="19:42">
      <c r="S11351" s="32"/>
      <c r="AP11351" s="30"/>
    </row>
    <row r="11352" spans="19:42">
      <c r="S11352" s="32"/>
      <c r="AP11352" s="30"/>
    </row>
    <row r="11353" spans="19:42">
      <c r="S11353" s="32"/>
      <c r="AP11353" s="30"/>
    </row>
    <row r="11354" spans="19:42">
      <c r="S11354" s="32"/>
      <c r="AP11354" s="30"/>
    </row>
    <row r="11355" spans="19:42">
      <c r="S11355" s="32"/>
      <c r="AP11355" s="30"/>
    </row>
    <row r="11356" spans="19:42">
      <c r="S11356" s="32"/>
      <c r="AP11356" s="30"/>
    </row>
    <row r="11357" spans="19:42">
      <c r="S11357" s="32"/>
      <c r="AP11357" s="30"/>
    </row>
    <row r="11358" spans="19:42">
      <c r="S11358" s="32"/>
      <c r="AP11358" s="30"/>
    </row>
    <row r="11359" spans="19:42">
      <c r="S11359" s="32"/>
      <c r="AP11359" s="30"/>
    </row>
    <row r="11360" spans="19:42">
      <c r="S11360" s="32"/>
      <c r="AP11360" s="30"/>
    </row>
    <row r="11361" spans="19:42">
      <c r="S11361" s="32"/>
      <c r="AP11361" s="30"/>
    </row>
    <row r="11362" spans="19:42">
      <c r="S11362" s="32"/>
      <c r="AP11362" s="30"/>
    </row>
    <row r="11363" spans="19:42">
      <c r="S11363" s="32"/>
      <c r="AP11363" s="30"/>
    </row>
    <row r="11364" spans="19:42">
      <c r="S11364" s="32"/>
      <c r="AP11364" s="30"/>
    </row>
    <row r="11365" spans="19:42">
      <c r="S11365" s="32"/>
      <c r="AP11365" s="30"/>
    </row>
    <row r="11366" spans="19:42">
      <c r="S11366" s="32"/>
      <c r="AP11366" s="30"/>
    </row>
    <row r="11367" spans="19:42">
      <c r="S11367" s="32"/>
      <c r="AP11367" s="30"/>
    </row>
    <row r="11368" spans="19:42">
      <c r="S11368" s="32"/>
      <c r="AP11368" s="30"/>
    </row>
    <row r="11369" spans="19:42">
      <c r="S11369" s="32"/>
      <c r="AP11369" s="30"/>
    </row>
    <row r="11370" spans="19:42">
      <c r="S11370" s="32"/>
      <c r="AP11370" s="30"/>
    </row>
    <row r="11371" spans="19:42">
      <c r="S11371" s="32"/>
      <c r="AP11371" s="30"/>
    </row>
    <row r="11372" spans="19:42">
      <c r="S11372" s="32"/>
      <c r="AP11372" s="30"/>
    </row>
    <row r="11373" spans="19:42">
      <c r="S11373" s="32"/>
      <c r="AP11373" s="30"/>
    </row>
    <row r="11374" spans="19:42">
      <c r="S11374" s="32"/>
      <c r="AP11374" s="30"/>
    </row>
    <row r="11375" spans="19:42">
      <c r="S11375" s="32"/>
      <c r="AP11375" s="30"/>
    </row>
    <row r="11376" spans="19:42">
      <c r="S11376" s="32"/>
      <c r="AP11376" s="30"/>
    </row>
    <row r="11377" spans="19:42">
      <c r="S11377" s="32"/>
      <c r="AP11377" s="30"/>
    </row>
    <row r="11378" spans="19:42">
      <c r="S11378" s="32"/>
      <c r="AP11378" s="30"/>
    </row>
    <row r="11379" spans="19:42">
      <c r="S11379" s="32"/>
      <c r="AP11379" s="30"/>
    </row>
    <row r="11380" spans="19:42">
      <c r="S11380" s="32"/>
      <c r="AP11380" s="30"/>
    </row>
    <row r="11381" spans="19:42">
      <c r="S11381" s="32"/>
      <c r="AP11381" s="30"/>
    </row>
    <row r="11382" spans="19:42">
      <c r="S11382" s="32"/>
      <c r="AP11382" s="30"/>
    </row>
    <row r="11383" spans="19:42">
      <c r="S11383" s="32"/>
      <c r="AP11383" s="30"/>
    </row>
    <row r="11384" spans="19:42">
      <c r="S11384" s="32"/>
      <c r="AP11384" s="30"/>
    </row>
    <row r="11385" spans="19:42">
      <c r="S11385" s="32"/>
      <c r="AP11385" s="30"/>
    </row>
    <row r="11386" spans="19:42">
      <c r="S11386" s="32"/>
      <c r="AP11386" s="30"/>
    </row>
    <row r="11387" spans="19:42">
      <c r="S11387" s="32"/>
      <c r="AP11387" s="30"/>
    </row>
    <row r="11388" spans="19:42">
      <c r="S11388" s="32"/>
      <c r="AP11388" s="30"/>
    </row>
    <row r="11389" spans="19:42">
      <c r="S11389" s="32"/>
      <c r="AP11389" s="30"/>
    </row>
    <row r="11390" spans="19:42">
      <c r="S11390" s="32"/>
      <c r="AP11390" s="30"/>
    </row>
    <row r="11391" spans="19:42">
      <c r="S11391" s="32"/>
      <c r="AP11391" s="30"/>
    </row>
    <row r="11392" spans="19:42">
      <c r="S11392" s="32"/>
      <c r="AP11392" s="30"/>
    </row>
    <row r="11393" spans="19:42">
      <c r="S11393" s="32"/>
      <c r="AP11393" s="30"/>
    </row>
    <row r="11394" spans="19:42">
      <c r="S11394" s="32"/>
      <c r="AP11394" s="30"/>
    </row>
    <row r="11395" spans="19:42">
      <c r="S11395" s="32"/>
      <c r="AP11395" s="30"/>
    </row>
    <row r="11396" spans="19:42">
      <c r="S11396" s="32"/>
      <c r="AP11396" s="30"/>
    </row>
    <row r="11397" spans="19:42">
      <c r="S11397" s="32"/>
      <c r="AP11397" s="30"/>
    </row>
    <row r="11398" spans="19:42">
      <c r="S11398" s="32"/>
      <c r="AP11398" s="30"/>
    </row>
    <row r="11399" spans="19:42">
      <c r="S11399" s="32"/>
      <c r="AP11399" s="30"/>
    </row>
    <row r="11400" spans="19:42">
      <c r="S11400" s="32"/>
      <c r="AP11400" s="30"/>
    </row>
    <row r="11401" spans="19:42">
      <c r="S11401" s="32"/>
      <c r="AP11401" s="30"/>
    </row>
    <row r="11402" spans="19:42">
      <c r="S11402" s="32"/>
      <c r="AP11402" s="30"/>
    </row>
    <row r="11403" spans="19:42">
      <c r="S11403" s="32"/>
      <c r="AP11403" s="30"/>
    </row>
    <row r="11404" spans="19:42">
      <c r="S11404" s="32"/>
      <c r="AP11404" s="30"/>
    </row>
    <row r="11405" spans="19:42">
      <c r="S11405" s="32"/>
      <c r="AP11405" s="30"/>
    </row>
    <row r="11406" spans="19:42">
      <c r="S11406" s="32"/>
      <c r="AP11406" s="30"/>
    </row>
    <row r="11407" spans="19:42">
      <c r="S11407" s="32"/>
      <c r="AP11407" s="30"/>
    </row>
    <row r="11408" spans="19:42">
      <c r="S11408" s="32"/>
      <c r="AP11408" s="30"/>
    </row>
    <row r="11409" spans="19:42">
      <c r="S11409" s="32"/>
      <c r="AP11409" s="30"/>
    </row>
    <row r="11410" spans="19:42">
      <c r="S11410" s="32"/>
      <c r="AP11410" s="30"/>
    </row>
    <row r="11411" spans="19:42">
      <c r="S11411" s="32"/>
      <c r="AP11411" s="30"/>
    </row>
    <row r="11412" spans="19:42">
      <c r="S11412" s="32"/>
      <c r="AP11412" s="30"/>
    </row>
    <row r="11413" spans="19:42">
      <c r="S11413" s="32"/>
      <c r="AP11413" s="30"/>
    </row>
    <row r="11414" spans="19:42">
      <c r="S11414" s="32"/>
      <c r="AP11414" s="30"/>
    </row>
    <row r="11415" spans="19:42">
      <c r="S11415" s="32"/>
      <c r="AP11415" s="30"/>
    </row>
    <row r="11416" spans="19:42">
      <c r="S11416" s="32"/>
      <c r="AP11416" s="30"/>
    </row>
    <row r="11417" spans="19:42">
      <c r="S11417" s="32"/>
      <c r="AP11417" s="30"/>
    </row>
    <row r="11418" spans="19:42">
      <c r="S11418" s="32"/>
      <c r="AP11418" s="30"/>
    </row>
    <row r="11419" spans="19:42">
      <c r="S11419" s="32"/>
      <c r="AP11419" s="30"/>
    </row>
    <row r="11420" spans="19:42">
      <c r="S11420" s="32"/>
      <c r="AP11420" s="30"/>
    </row>
    <row r="11421" spans="19:42">
      <c r="S11421" s="32"/>
      <c r="AP11421" s="30"/>
    </row>
    <row r="11422" spans="19:42">
      <c r="S11422" s="32"/>
      <c r="AP11422" s="30"/>
    </row>
    <row r="11423" spans="19:42">
      <c r="S11423" s="32"/>
      <c r="AP11423" s="30"/>
    </row>
    <row r="11424" spans="19:42">
      <c r="S11424" s="32"/>
      <c r="AP11424" s="30"/>
    </row>
    <row r="11425" spans="19:42">
      <c r="S11425" s="32"/>
      <c r="AP11425" s="30"/>
    </row>
    <row r="11426" spans="19:42">
      <c r="S11426" s="32"/>
      <c r="AP11426" s="30"/>
    </row>
    <row r="11427" spans="19:42">
      <c r="S11427" s="32"/>
      <c r="AP11427" s="30"/>
    </row>
    <row r="11428" spans="19:42">
      <c r="S11428" s="32"/>
      <c r="AP11428" s="30"/>
    </row>
    <row r="11429" spans="19:42">
      <c r="S11429" s="32"/>
      <c r="AP11429" s="30"/>
    </row>
    <row r="11430" spans="19:42">
      <c r="S11430" s="32"/>
      <c r="AP11430" s="30"/>
    </row>
    <row r="11431" spans="19:42">
      <c r="S11431" s="32"/>
      <c r="AP11431" s="30"/>
    </row>
    <row r="11432" spans="19:42">
      <c r="S11432" s="32"/>
      <c r="AP11432" s="30"/>
    </row>
    <row r="11433" spans="19:42">
      <c r="S11433" s="32"/>
      <c r="AP11433" s="30"/>
    </row>
    <row r="11434" spans="19:42">
      <c r="S11434" s="32"/>
      <c r="AP11434" s="30"/>
    </row>
    <row r="11435" spans="19:42">
      <c r="S11435" s="32"/>
      <c r="AP11435" s="30"/>
    </row>
    <row r="11436" spans="19:42">
      <c r="S11436" s="32"/>
      <c r="AP11436" s="30"/>
    </row>
    <row r="11437" spans="19:42">
      <c r="S11437" s="32"/>
      <c r="AP11437" s="30"/>
    </row>
    <row r="11438" spans="19:42">
      <c r="S11438" s="32"/>
      <c r="AP11438" s="30"/>
    </row>
    <row r="11439" spans="19:42">
      <c r="S11439" s="32"/>
      <c r="AP11439" s="30"/>
    </row>
    <row r="11440" spans="19:42">
      <c r="S11440" s="32"/>
      <c r="AP11440" s="30"/>
    </row>
    <row r="11441" spans="19:42">
      <c r="S11441" s="32"/>
      <c r="AP11441" s="30"/>
    </row>
    <row r="11442" spans="19:42">
      <c r="S11442" s="32"/>
      <c r="AP11442" s="30"/>
    </row>
    <row r="11443" spans="19:42">
      <c r="S11443" s="32"/>
      <c r="AP11443" s="30"/>
    </row>
    <row r="11444" spans="19:42">
      <c r="S11444" s="32"/>
      <c r="AP11444" s="30"/>
    </row>
    <row r="11445" spans="19:42">
      <c r="S11445" s="32"/>
      <c r="AP11445" s="30"/>
    </row>
    <row r="11446" spans="19:42">
      <c r="S11446" s="32"/>
      <c r="AP11446" s="30"/>
    </row>
    <row r="11447" spans="19:42">
      <c r="S11447" s="32"/>
      <c r="AP11447" s="30"/>
    </row>
    <row r="11448" spans="19:42">
      <c r="S11448" s="32"/>
      <c r="AP11448" s="30"/>
    </row>
    <row r="11449" spans="19:42">
      <c r="S11449" s="32"/>
      <c r="AP11449" s="30"/>
    </row>
    <row r="11450" spans="19:42">
      <c r="S11450" s="32"/>
      <c r="AP11450" s="30"/>
    </row>
    <row r="11451" spans="19:42">
      <c r="S11451" s="32"/>
      <c r="AP11451" s="30"/>
    </row>
    <row r="11452" spans="19:42">
      <c r="S11452" s="32"/>
      <c r="AP11452" s="30"/>
    </row>
    <row r="11453" spans="19:42">
      <c r="S11453" s="32"/>
      <c r="AP11453" s="30"/>
    </row>
    <row r="11454" spans="19:42">
      <c r="S11454" s="32"/>
      <c r="AP11454" s="30"/>
    </row>
    <row r="11455" spans="19:42">
      <c r="S11455" s="32"/>
      <c r="AP11455" s="30"/>
    </row>
    <row r="11456" spans="19:42">
      <c r="S11456" s="32"/>
      <c r="AP11456" s="30"/>
    </row>
    <row r="11457" spans="19:42">
      <c r="S11457" s="32"/>
      <c r="AP11457" s="30"/>
    </row>
    <row r="11458" spans="19:42">
      <c r="S11458" s="32"/>
      <c r="AP11458" s="30"/>
    </row>
    <row r="11459" spans="19:42">
      <c r="S11459" s="32"/>
      <c r="AP11459" s="30"/>
    </row>
    <row r="11460" spans="19:42">
      <c r="S11460" s="32"/>
      <c r="AP11460" s="30"/>
    </row>
    <row r="11461" spans="19:42">
      <c r="S11461" s="32"/>
      <c r="AP11461" s="30"/>
    </row>
    <row r="11462" spans="19:42">
      <c r="S11462" s="32"/>
      <c r="AP11462" s="30"/>
    </row>
    <row r="11463" spans="19:42">
      <c r="S11463" s="32"/>
      <c r="AP11463" s="30"/>
    </row>
    <row r="11464" spans="19:42">
      <c r="S11464" s="32"/>
      <c r="AP11464" s="30"/>
    </row>
    <row r="11465" spans="19:42">
      <c r="S11465" s="32"/>
      <c r="AP11465" s="30"/>
    </row>
    <row r="11466" spans="19:42">
      <c r="S11466" s="32"/>
      <c r="AP11466" s="30"/>
    </row>
    <row r="11467" spans="19:42">
      <c r="S11467" s="32"/>
      <c r="AP11467" s="30"/>
    </row>
    <row r="11468" spans="19:42">
      <c r="S11468" s="32"/>
      <c r="AP11468" s="30"/>
    </row>
    <row r="11469" spans="19:42">
      <c r="S11469" s="32"/>
      <c r="AP11469" s="30"/>
    </row>
    <row r="11470" spans="19:42">
      <c r="S11470" s="32"/>
      <c r="AP11470" s="30"/>
    </row>
    <row r="11471" spans="19:42">
      <c r="S11471" s="32"/>
      <c r="AP11471" s="30"/>
    </row>
    <row r="11472" spans="19:42">
      <c r="S11472" s="32"/>
      <c r="AP11472" s="30"/>
    </row>
    <row r="11473" spans="19:42">
      <c r="S11473" s="32"/>
      <c r="AP11473" s="30"/>
    </row>
    <row r="11474" spans="19:42">
      <c r="S11474" s="32"/>
      <c r="AP11474" s="30"/>
    </row>
    <row r="11475" spans="19:42">
      <c r="S11475" s="32"/>
      <c r="AP11475" s="30"/>
    </row>
    <row r="11476" spans="19:42">
      <c r="S11476" s="32"/>
      <c r="AP11476" s="30"/>
    </row>
    <row r="11477" spans="19:42">
      <c r="S11477" s="32"/>
      <c r="AP11477" s="30"/>
    </row>
    <row r="11478" spans="19:42">
      <c r="S11478" s="32"/>
      <c r="AP11478" s="30"/>
    </row>
    <row r="11479" spans="19:42">
      <c r="S11479" s="32"/>
      <c r="AP11479" s="30"/>
    </row>
    <row r="11480" spans="19:42">
      <c r="S11480" s="32"/>
      <c r="AP11480" s="30"/>
    </row>
    <row r="11481" spans="19:42">
      <c r="S11481" s="32"/>
      <c r="AP11481" s="30"/>
    </row>
    <row r="11482" spans="19:42">
      <c r="S11482" s="32"/>
      <c r="AP11482" s="30"/>
    </row>
    <row r="11483" spans="19:42">
      <c r="S11483" s="32"/>
      <c r="AP11483" s="30"/>
    </row>
    <row r="11484" spans="19:42">
      <c r="S11484" s="32"/>
      <c r="AP11484" s="30"/>
    </row>
    <row r="11485" spans="19:42">
      <c r="S11485" s="32"/>
      <c r="AP11485" s="30"/>
    </row>
    <row r="11486" spans="19:42">
      <c r="S11486" s="32"/>
      <c r="AP11486" s="30"/>
    </row>
    <row r="11487" spans="19:42">
      <c r="S11487" s="32"/>
      <c r="AP11487" s="30"/>
    </row>
    <row r="11488" spans="19:42">
      <c r="S11488" s="32"/>
      <c r="AP11488" s="30"/>
    </row>
    <row r="11489" spans="19:42">
      <c r="S11489" s="32"/>
      <c r="AP11489" s="30"/>
    </row>
    <row r="11490" spans="19:42">
      <c r="S11490" s="32"/>
      <c r="AP11490" s="30"/>
    </row>
    <row r="11491" spans="19:42">
      <c r="S11491" s="32"/>
      <c r="AP11491" s="30"/>
    </row>
    <row r="11492" spans="19:42">
      <c r="S11492" s="32"/>
      <c r="AP11492" s="30"/>
    </row>
    <row r="11493" spans="19:42">
      <c r="S11493" s="32"/>
      <c r="AP11493" s="30"/>
    </row>
    <row r="11494" spans="19:42">
      <c r="S11494" s="32"/>
      <c r="AP11494" s="30"/>
    </row>
    <row r="11495" spans="19:42">
      <c r="S11495" s="32"/>
      <c r="AP11495" s="30"/>
    </row>
    <row r="11496" spans="19:42">
      <c r="S11496" s="32"/>
      <c r="AP11496" s="30"/>
    </row>
    <row r="11497" spans="19:42">
      <c r="S11497" s="32"/>
      <c r="AP11497" s="30"/>
    </row>
    <row r="11498" spans="19:42">
      <c r="S11498" s="32"/>
      <c r="AP11498" s="30"/>
    </row>
    <row r="11499" spans="19:42">
      <c r="S11499" s="32"/>
      <c r="AP11499" s="30"/>
    </row>
    <row r="11500" spans="19:42">
      <c r="S11500" s="32"/>
      <c r="AP11500" s="30"/>
    </row>
    <row r="11501" spans="19:42">
      <c r="S11501" s="32"/>
      <c r="AP11501" s="30"/>
    </row>
    <row r="11502" spans="19:42">
      <c r="S11502" s="32"/>
      <c r="AP11502" s="30"/>
    </row>
    <row r="11503" spans="19:42">
      <c r="S11503" s="32"/>
      <c r="AP11503" s="30"/>
    </row>
    <row r="11504" spans="19:42">
      <c r="S11504" s="32"/>
      <c r="AP11504" s="30"/>
    </row>
    <row r="11505" spans="19:42">
      <c r="S11505" s="32"/>
      <c r="AP11505" s="30"/>
    </row>
    <row r="11506" spans="19:42">
      <c r="S11506" s="32"/>
      <c r="AP11506" s="30"/>
    </row>
    <row r="11507" spans="19:42">
      <c r="S11507" s="32"/>
      <c r="AP11507" s="30"/>
    </row>
    <row r="11508" spans="19:42">
      <c r="S11508" s="32"/>
      <c r="AP11508" s="30"/>
    </row>
    <row r="11509" spans="19:42">
      <c r="S11509" s="32"/>
      <c r="AP11509" s="30"/>
    </row>
    <row r="11510" spans="19:42">
      <c r="S11510" s="32"/>
      <c r="AP11510" s="30"/>
    </row>
    <row r="11511" spans="19:42">
      <c r="S11511" s="32"/>
      <c r="AP11511" s="30"/>
    </row>
    <row r="11512" spans="19:42">
      <c r="S11512" s="32"/>
      <c r="AP11512" s="30"/>
    </row>
    <row r="11513" spans="19:42">
      <c r="S11513" s="32"/>
      <c r="AP11513" s="30"/>
    </row>
    <row r="11514" spans="19:42">
      <c r="S11514" s="32"/>
      <c r="AP11514" s="30"/>
    </row>
    <row r="11515" spans="19:42">
      <c r="S11515" s="32"/>
      <c r="AP11515" s="30"/>
    </row>
    <row r="11516" spans="19:42">
      <c r="S11516" s="32"/>
      <c r="AP11516" s="30"/>
    </row>
    <row r="11517" spans="19:42">
      <c r="S11517" s="32"/>
      <c r="AP11517" s="30"/>
    </row>
    <row r="11518" spans="19:42">
      <c r="S11518" s="32"/>
      <c r="AP11518" s="30"/>
    </row>
    <row r="11519" spans="19:42">
      <c r="S11519" s="32"/>
      <c r="AP11519" s="30"/>
    </row>
    <row r="11520" spans="19:42">
      <c r="S11520" s="32"/>
      <c r="AP11520" s="30"/>
    </row>
    <row r="11521" spans="19:42">
      <c r="S11521" s="32"/>
      <c r="AP11521" s="30"/>
    </row>
    <row r="11522" spans="19:42">
      <c r="S11522" s="32"/>
      <c r="AP11522" s="30"/>
    </row>
    <row r="11523" spans="19:42">
      <c r="S11523" s="32"/>
      <c r="AP11523" s="30"/>
    </row>
    <row r="11524" spans="19:42">
      <c r="S11524" s="32"/>
      <c r="AP11524" s="30"/>
    </row>
    <row r="11525" spans="19:42">
      <c r="S11525" s="32"/>
      <c r="AP11525" s="30"/>
    </row>
    <row r="11526" spans="19:42">
      <c r="S11526" s="32"/>
      <c r="AP11526" s="30"/>
    </row>
    <row r="11527" spans="19:42">
      <c r="S11527" s="32"/>
      <c r="AP11527" s="30"/>
    </row>
    <row r="11528" spans="19:42">
      <c r="S11528" s="32"/>
      <c r="AP11528" s="30"/>
    </row>
    <row r="11529" spans="19:42">
      <c r="S11529" s="32"/>
      <c r="AP11529" s="30"/>
    </row>
    <row r="11530" spans="19:42">
      <c r="S11530" s="32"/>
      <c r="AP11530" s="30"/>
    </row>
    <row r="11531" spans="19:42">
      <c r="S11531" s="32"/>
      <c r="AP11531" s="30"/>
    </row>
    <row r="11532" spans="19:42">
      <c r="S11532" s="32"/>
      <c r="AP11532" s="30"/>
    </row>
    <row r="11533" spans="19:42">
      <c r="S11533" s="32"/>
      <c r="AP11533" s="30"/>
    </row>
    <row r="11534" spans="19:42">
      <c r="S11534" s="32"/>
      <c r="AP11534" s="30"/>
    </row>
    <row r="11535" spans="19:42">
      <c r="S11535" s="32"/>
      <c r="AP11535" s="30"/>
    </row>
    <row r="11536" spans="19:42">
      <c r="S11536" s="32"/>
      <c r="AP11536" s="30"/>
    </row>
    <row r="11537" spans="19:42">
      <c r="S11537" s="32"/>
      <c r="AP11537" s="30"/>
    </row>
    <row r="11538" spans="19:42">
      <c r="S11538" s="32"/>
      <c r="AP11538" s="30"/>
    </row>
    <row r="11539" spans="19:42">
      <c r="S11539" s="32"/>
      <c r="AP11539" s="30"/>
    </row>
    <row r="11540" spans="19:42">
      <c r="S11540" s="32"/>
      <c r="AP11540" s="30"/>
    </row>
    <row r="11541" spans="19:42">
      <c r="S11541" s="32"/>
      <c r="AP11541" s="30"/>
    </row>
    <row r="11542" spans="19:42">
      <c r="S11542" s="32"/>
      <c r="AP11542" s="30"/>
    </row>
    <row r="11543" spans="19:42">
      <c r="S11543" s="32"/>
      <c r="AP11543" s="30"/>
    </row>
    <row r="11544" spans="19:42">
      <c r="S11544" s="32"/>
      <c r="AP11544" s="30"/>
    </row>
    <row r="11545" spans="19:42">
      <c r="S11545" s="32"/>
      <c r="AP11545" s="30"/>
    </row>
    <row r="11546" spans="19:42">
      <c r="S11546" s="32"/>
      <c r="AP11546" s="30"/>
    </row>
    <row r="11547" spans="19:42">
      <c r="S11547" s="32"/>
      <c r="AP11547" s="30"/>
    </row>
    <row r="11548" spans="19:42">
      <c r="S11548" s="32"/>
      <c r="AP11548" s="30"/>
    </row>
    <row r="11549" spans="19:42">
      <c r="S11549" s="32"/>
      <c r="AP11549" s="30"/>
    </row>
    <row r="11550" spans="19:42">
      <c r="S11550" s="32"/>
      <c r="AP11550" s="30"/>
    </row>
    <row r="11551" spans="19:42">
      <c r="S11551" s="32"/>
      <c r="AP11551" s="30"/>
    </row>
    <row r="11552" spans="19:42">
      <c r="S11552" s="32"/>
      <c r="AP11552" s="30"/>
    </row>
    <row r="11553" spans="19:42">
      <c r="S11553" s="32"/>
      <c r="AP11553" s="30"/>
    </row>
    <row r="11554" spans="19:42">
      <c r="S11554" s="32"/>
      <c r="AP11554" s="30"/>
    </row>
    <row r="11555" spans="19:42">
      <c r="S11555" s="32"/>
      <c r="AP11555" s="30"/>
    </row>
    <row r="11556" spans="19:42">
      <c r="S11556" s="32"/>
      <c r="AP11556" s="30"/>
    </row>
    <row r="11557" spans="19:42">
      <c r="S11557" s="32"/>
      <c r="AP11557" s="30"/>
    </row>
    <row r="11558" spans="19:42">
      <c r="S11558" s="32"/>
      <c r="AP11558" s="30"/>
    </row>
    <row r="11559" spans="19:42">
      <c r="S11559" s="32"/>
      <c r="AP11559" s="30"/>
    </row>
    <row r="11560" spans="19:42">
      <c r="S11560" s="32"/>
      <c r="AP11560" s="30"/>
    </row>
    <row r="11561" spans="19:42">
      <c r="S11561" s="32"/>
      <c r="AP11561" s="30"/>
    </row>
    <row r="11562" spans="19:42">
      <c r="S11562" s="32"/>
      <c r="AP11562" s="30"/>
    </row>
    <row r="11563" spans="19:42">
      <c r="S11563" s="32"/>
      <c r="AP11563" s="30"/>
    </row>
    <row r="11564" spans="19:42">
      <c r="S11564" s="32"/>
      <c r="AP11564" s="30"/>
    </row>
    <row r="11565" spans="19:42">
      <c r="S11565" s="32"/>
      <c r="AP11565" s="30"/>
    </row>
    <row r="11566" spans="19:42">
      <c r="S11566" s="32"/>
      <c r="AP11566" s="30"/>
    </row>
    <row r="11567" spans="19:42">
      <c r="S11567" s="32"/>
      <c r="AP11567" s="30"/>
    </row>
    <row r="11568" spans="19:42">
      <c r="S11568" s="32"/>
      <c r="AP11568" s="30"/>
    </row>
    <row r="11569" spans="19:42">
      <c r="S11569" s="32"/>
      <c r="AP11569" s="30"/>
    </row>
    <row r="11570" spans="19:42">
      <c r="S11570" s="32"/>
      <c r="AP11570" s="30"/>
    </row>
    <row r="11571" spans="19:42">
      <c r="S11571" s="32"/>
      <c r="AP11571" s="30"/>
    </row>
    <row r="11572" spans="19:42">
      <c r="S11572" s="32"/>
      <c r="AP11572" s="30"/>
    </row>
    <row r="11573" spans="19:42">
      <c r="S11573" s="32"/>
      <c r="AP11573" s="30"/>
    </row>
    <row r="11574" spans="19:42">
      <c r="S11574" s="32"/>
      <c r="AP11574" s="30"/>
    </row>
    <row r="11575" spans="19:42">
      <c r="S11575" s="32"/>
      <c r="AP11575" s="30"/>
    </row>
    <row r="11576" spans="19:42">
      <c r="S11576" s="32"/>
      <c r="AP11576" s="30"/>
    </row>
    <row r="11577" spans="19:42">
      <c r="S11577" s="32"/>
      <c r="AP11577" s="30"/>
    </row>
    <row r="11578" spans="19:42">
      <c r="S11578" s="32"/>
      <c r="AP11578" s="30"/>
    </row>
    <row r="11579" spans="19:42">
      <c r="S11579" s="32"/>
      <c r="AP11579" s="30"/>
    </row>
    <row r="11580" spans="19:42">
      <c r="S11580" s="32"/>
      <c r="AP11580" s="30"/>
    </row>
    <row r="11581" spans="19:42">
      <c r="S11581" s="32"/>
      <c r="AP11581" s="30"/>
    </row>
    <row r="11582" spans="19:42">
      <c r="S11582" s="32"/>
      <c r="AP11582" s="30"/>
    </row>
    <row r="11583" spans="19:42">
      <c r="S11583" s="32"/>
      <c r="AP11583" s="30"/>
    </row>
    <row r="11584" spans="19:42">
      <c r="S11584" s="32"/>
      <c r="AP11584" s="30"/>
    </row>
    <row r="11585" spans="19:42">
      <c r="S11585" s="32"/>
      <c r="AP11585" s="30"/>
    </row>
    <row r="11586" spans="19:42">
      <c r="S11586" s="32"/>
      <c r="AP11586" s="30"/>
    </row>
    <row r="11587" spans="19:42">
      <c r="S11587" s="32"/>
      <c r="AP11587" s="30"/>
    </row>
    <row r="11588" spans="19:42">
      <c r="S11588" s="32"/>
      <c r="AP11588" s="30"/>
    </row>
    <row r="11589" spans="19:42">
      <c r="S11589" s="32"/>
      <c r="AP11589" s="30"/>
    </row>
    <row r="11590" spans="19:42">
      <c r="S11590" s="32"/>
      <c r="AP11590" s="30"/>
    </row>
    <row r="11591" spans="19:42">
      <c r="S11591" s="32"/>
      <c r="AP11591" s="30"/>
    </row>
    <row r="11592" spans="19:42">
      <c r="S11592" s="32"/>
      <c r="AP11592" s="30"/>
    </row>
    <row r="11593" spans="19:42">
      <c r="S11593" s="32"/>
      <c r="AP11593" s="30"/>
    </row>
    <row r="11594" spans="19:42">
      <c r="S11594" s="32"/>
      <c r="AP11594" s="30"/>
    </row>
    <row r="11595" spans="19:42">
      <c r="S11595" s="32"/>
      <c r="AP11595" s="30"/>
    </row>
    <row r="11596" spans="19:42">
      <c r="S11596" s="32"/>
      <c r="AP11596" s="30"/>
    </row>
    <row r="11597" spans="19:42">
      <c r="S11597" s="32"/>
      <c r="AP11597" s="30"/>
    </row>
    <row r="11598" spans="19:42">
      <c r="S11598" s="32"/>
      <c r="AP11598" s="30"/>
    </row>
    <row r="11599" spans="19:42">
      <c r="S11599" s="32"/>
      <c r="AP11599" s="30"/>
    </row>
    <row r="11600" spans="19:42">
      <c r="S11600" s="32"/>
      <c r="AP11600" s="30"/>
    </row>
    <row r="11601" spans="19:42">
      <c r="S11601" s="32"/>
      <c r="AP11601" s="30"/>
    </row>
    <row r="11602" spans="19:42">
      <c r="S11602" s="32"/>
      <c r="AP11602" s="30"/>
    </row>
    <row r="11603" spans="19:42">
      <c r="S11603" s="32"/>
      <c r="AP11603" s="30"/>
    </row>
    <row r="11604" spans="19:42">
      <c r="S11604" s="32"/>
      <c r="AP11604" s="30"/>
    </row>
    <row r="11605" spans="19:42">
      <c r="S11605" s="32"/>
      <c r="AP11605" s="30"/>
    </row>
    <row r="11606" spans="19:42">
      <c r="S11606" s="32"/>
      <c r="AP11606" s="30"/>
    </row>
    <row r="11607" spans="19:42">
      <c r="S11607" s="32"/>
      <c r="AP11607" s="30"/>
    </row>
    <row r="11608" spans="19:42">
      <c r="S11608" s="32"/>
      <c r="AP11608" s="30"/>
    </row>
    <row r="11609" spans="19:42">
      <c r="S11609" s="32"/>
      <c r="AP11609" s="30"/>
    </row>
    <row r="11610" spans="19:42">
      <c r="S11610" s="32"/>
      <c r="AP11610" s="30"/>
    </row>
    <row r="11611" spans="19:42">
      <c r="S11611" s="32"/>
      <c r="AP11611" s="30"/>
    </row>
    <row r="11612" spans="19:42">
      <c r="S11612" s="32"/>
      <c r="AP11612" s="30"/>
    </row>
    <row r="11613" spans="19:42">
      <c r="S11613" s="32"/>
      <c r="AP11613" s="30"/>
    </row>
    <row r="11614" spans="19:42">
      <c r="S11614" s="32"/>
      <c r="AP11614" s="30"/>
    </row>
    <row r="11615" spans="19:42">
      <c r="S11615" s="32"/>
      <c r="AP11615" s="30"/>
    </row>
    <row r="11616" spans="19:42">
      <c r="S11616" s="32"/>
      <c r="AP11616" s="30"/>
    </row>
    <row r="11617" spans="19:42">
      <c r="S11617" s="32"/>
      <c r="AP11617" s="30"/>
    </row>
    <row r="11618" spans="19:42">
      <c r="S11618" s="32"/>
      <c r="AP11618" s="30"/>
    </row>
    <row r="11619" spans="19:42">
      <c r="S11619" s="32"/>
      <c r="AP11619" s="30"/>
    </row>
    <row r="11620" spans="19:42">
      <c r="S11620" s="32"/>
      <c r="AP11620" s="30"/>
    </row>
    <row r="11621" spans="19:42">
      <c r="S11621" s="32"/>
      <c r="AP11621" s="30"/>
    </row>
    <row r="11622" spans="19:42">
      <c r="S11622" s="32"/>
      <c r="AP11622" s="30"/>
    </row>
    <row r="11623" spans="19:42">
      <c r="S11623" s="32"/>
      <c r="AP11623" s="30"/>
    </row>
    <row r="11624" spans="19:42">
      <c r="S11624" s="32"/>
      <c r="AP11624" s="30"/>
    </row>
    <row r="11625" spans="19:42">
      <c r="S11625" s="32"/>
      <c r="AP11625" s="30"/>
    </row>
    <row r="11626" spans="19:42">
      <c r="S11626" s="32"/>
      <c r="AP11626" s="30"/>
    </row>
    <row r="11627" spans="19:42">
      <c r="S11627" s="32"/>
      <c r="AP11627" s="30"/>
    </row>
    <row r="11628" spans="19:42">
      <c r="S11628" s="32"/>
      <c r="AP11628" s="30"/>
    </row>
    <row r="11629" spans="19:42">
      <c r="S11629" s="32"/>
      <c r="AP11629" s="30"/>
    </row>
    <row r="11630" spans="19:42">
      <c r="S11630" s="32"/>
      <c r="AP11630" s="30"/>
    </row>
    <row r="11631" spans="19:42">
      <c r="S11631" s="32"/>
      <c r="AP11631" s="30"/>
    </row>
    <row r="11632" spans="19:42">
      <c r="S11632" s="32"/>
      <c r="AP11632" s="30"/>
    </row>
    <row r="11633" spans="19:42">
      <c r="S11633" s="32"/>
      <c r="AP11633" s="30"/>
    </row>
    <row r="11634" spans="19:42">
      <c r="S11634" s="32"/>
      <c r="AP11634" s="30"/>
    </row>
    <row r="11635" spans="19:42">
      <c r="S11635" s="32"/>
      <c r="AP11635" s="30"/>
    </row>
    <row r="11636" spans="19:42">
      <c r="S11636" s="32"/>
      <c r="AP11636" s="30"/>
    </row>
    <row r="11637" spans="19:42">
      <c r="S11637" s="32"/>
      <c r="AP11637" s="30"/>
    </row>
    <row r="11638" spans="19:42">
      <c r="S11638" s="32"/>
      <c r="AP11638" s="30"/>
    </row>
    <row r="11639" spans="19:42">
      <c r="S11639" s="32"/>
      <c r="AP11639" s="30"/>
    </row>
    <row r="11640" spans="19:42">
      <c r="S11640" s="32"/>
      <c r="AP11640" s="30"/>
    </row>
    <row r="11641" spans="19:42">
      <c r="S11641" s="32"/>
      <c r="AP11641" s="30"/>
    </row>
    <row r="11642" spans="19:42">
      <c r="S11642" s="32"/>
      <c r="AP11642" s="30"/>
    </row>
    <row r="11643" spans="19:42">
      <c r="S11643" s="32"/>
      <c r="AP11643" s="30"/>
    </row>
    <row r="11644" spans="19:42">
      <c r="S11644" s="32"/>
      <c r="AP11644" s="30"/>
    </row>
    <row r="11645" spans="19:42">
      <c r="S11645" s="32"/>
      <c r="AP11645" s="30"/>
    </row>
    <row r="11646" spans="19:42">
      <c r="S11646" s="32"/>
      <c r="AP11646" s="30"/>
    </row>
    <row r="11647" spans="19:42">
      <c r="S11647" s="32"/>
      <c r="AP11647" s="30"/>
    </row>
    <row r="11648" spans="19:42">
      <c r="S11648" s="32"/>
      <c r="AP11648" s="30"/>
    </row>
    <row r="11649" spans="19:42">
      <c r="S11649" s="32"/>
      <c r="AP11649" s="30"/>
    </row>
    <row r="11650" spans="19:42">
      <c r="S11650" s="32"/>
      <c r="AP11650" s="30"/>
    </row>
    <row r="11651" spans="19:42">
      <c r="S11651" s="32"/>
      <c r="AP11651" s="30"/>
    </row>
    <row r="11652" spans="19:42">
      <c r="S11652" s="32"/>
      <c r="AP11652" s="30"/>
    </row>
    <row r="11653" spans="19:42">
      <c r="S11653" s="32"/>
      <c r="AP11653" s="30"/>
    </row>
    <row r="11654" spans="19:42">
      <c r="S11654" s="32"/>
      <c r="AP11654" s="30"/>
    </row>
    <row r="11655" spans="19:42">
      <c r="S11655" s="32"/>
      <c r="AP11655" s="30"/>
    </row>
    <row r="11656" spans="19:42">
      <c r="S11656" s="32"/>
      <c r="AP11656" s="30"/>
    </row>
    <row r="11657" spans="19:42">
      <c r="S11657" s="32"/>
      <c r="AP11657" s="30"/>
    </row>
    <row r="11658" spans="19:42">
      <c r="S11658" s="32"/>
      <c r="AP11658" s="30"/>
    </row>
    <row r="11659" spans="19:42">
      <c r="S11659" s="32"/>
      <c r="AP11659" s="30"/>
    </row>
    <row r="11660" spans="19:42">
      <c r="S11660" s="32"/>
      <c r="AP11660" s="30"/>
    </row>
    <row r="11661" spans="19:42">
      <c r="S11661" s="32"/>
      <c r="AP11661" s="30"/>
    </row>
    <row r="11662" spans="19:42">
      <c r="S11662" s="32"/>
      <c r="AP11662" s="30"/>
    </row>
    <row r="11663" spans="19:42">
      <c r="S11663" s="32"/>
      <c r="AP11663" s="30"/>
    </row>
    <row r="11664" spans="19:42">
      <c r="S11664" s="32"/>
      <c r="AP11664" s="30"/>
    </row>
    <row r="11665" spans="19:42">
      <c r="S11665" s="32"/>
      <c r="AP11665" s="30"/>
    </row>
    <row r="11666" spans="19:42">
      <c r="S11666" s="32"/>
      <c r="AP11666" s="30"/>
    </row>
    <row r="11667" spans="19:42">
      <c r="S11667" s="32"/>
      <c r="AP11667" s="30"/>
    </row>
    <row r="11668" spans="19:42">
      <c r="S11668" s="32"/>
      <c r="AP11668" s="30"/>
    </row>
    <row r="11669" spans="19:42">
      <c r="S11669" s="32"/>
      <c r="AP11669" s="30"/>
    </row>
    <row r="11670" spans="19:42">
      <c r="S11670" s="32"/>
      <c r="AP11670" s="30"/>
    </row>
    <row r="11671" spans="19:42">
      <c r="S11671" s="32"/>
      <c r="AP11671" s="30"/>
    </row>
    <row r="11672" spans="19:42">
      <c r="S11672" s="32"/>
      <c r="AP11672" s="30"/>
    </row>
    <row r="11673" spans="19:42">
      <c r="S11673" s="32"/>
      <c r="AP11673" s="30"/>
    </row>
    <row r="11674" spans="19:42">
      <c r="S11674" s="32"/>
      <c r="AP11674" s="30"/>
    </row>
    <row r="11675" spans="19:42">
      <c r="S11675" s="32"/>
      <c r="AP11675" s="30"/>
    </row>
    <row r="11676" spans="19:42">
      <c r="S11676" s="32"/>
      <c r="AP11676" s="30"/>
    </row>
    <row r="11677" spans="19:42">
      <c r="S11677" s="32"/>
      <c r="AP11677" s="30"/>
    </row>
    <row r="11678" spans="19:42">
      <c r="S11678" s="32"/>
      <c r="AP11678" s="30"/>
    </row>
    <row r="11679" spans="19:42">
      <c r="S11679" s="32"/>
      <c r="AP11679" s="30"/>
    </row>
    <row r="11680" spans="19:42">
      <c r="S11680" s="32"/>
      <c r="AP11680" s="30"/>
    </row>
    <row r="11681" spans="19:42">
      <c r="S11681" s="32"/>
      <c r="AP11681" s="30"/>
    </row>
    <row r="11682" spans="19:42">
      <c r="S11682" s="32"/>
      <c r="AP11682" s="30"/>
    </row>
    <row r="11683" spans="19:42">
      <c r="S11683" s="32"/>
      <c r="AP11683" s="30"/>
    </row>
    <row r="11684" spans="19:42">
      <c r="S11684" s="32"/>
      <c r="AP11684" s="30"/>
    </row>
    <row r="11685" spans="19:42">
      <c r="S11685" s="32"/>
      <c r="AP11685" s="30"/>
    </row>
    <row r="11686" spans="19:42">
      <c r="S11686" s="32"/>
      <c r="AP11686" s="30"/>
    </row>
    <row r="11687" spans="19:42">
      <c r="S11687" s="32"/>
      <c r="AP11687" s="30"/>
    </row>
    <row r="11688" spans="19:42">
      <c r="S11688" s="32"/>
      <c r="AP11688" s="30"/>
    </row>
    <row r="11689" spans="19:42">
      <c r="S11689" s="32"/>
      <c r="AP11689" s="30"/>
    </row>
    <row r="11690" spans="19:42">
      <c r="S11690" s="32"/>
      <c r="AP11690" s="30"/>
    </row>
    <row r="11691" spans="19:42">
      <c r="S11691" s="32"/>
      <c r="AP11691" s="30"/>
    </row>
    <row r="11692" spans="19:42">
      <c r="S11692" s="32"/>
      <c r="AP11692" s="30"/>
    </row>
    <row r="11693" spans="19:42">
      <c r="S11693" s="32"/>
      <c r="AP11693" s="30"/>
    </row>
    <row r="11694" spans="19:42">
      <c r="S11694" s="32"/>
      <c r="AP11694" s="30"/>
    </row>
    <row r="11695" spans="19:42">
      <c r="S11695" s="32"/>
      <c r="AP11695" s="30"/>
    </row>
    <row r="11696" spans="19:42">
      <c r="S11696" s="32"/>
      <c r="AP11696" s="30"/>
    </row>
    <row r="11697" spans="19:42">
      <c r="S11697" s="32"/>
      <c r="AP11697" s="30"/>
    </row>
    <row r="11698" spans="19:42">
      <c r="S11698" s="32"/>
      <c r="AP11698" s="30"/>
    </row>
    <row r="11699" spans="19:42">
      <c r="S11699" s="32"/>
      <c r="AP11699" s="30"/>
    </row>
    <row r="11700" spans="19:42">
      <c r="S11700" s="32"/>
      <c r="AP11700" s="30"/>
    </row>
    <row r="11701" spans="19:42">
      <c r="S11701" s="32"/>
      <c r="AP11701" s="30"/>
    </row>
    <row r="11702" spans="19:42">
      <c r="S11702" s="32"/>
      <c r="AP11702" s="30"/>
    </row>
    <row r="11703" spans="19:42">
      <c r="S11703" s="32"/>
      <c r="AP11703" s="30"/>
    </row>
    <row r="11704" spans="19:42">
      <c r="S11704" s="32"/>
      <c r="AP11704" s="30"/>
    </row>
    <row r="11705" spans="19:42">
      <c r="S11705" s="32"/>
      <c r="AP11705" s="30"/>
    </row>
    <row r="11706" spans="19:42">
      <c r="S11706" s="32"/>
      <c r="AP11706" s="30"/>
    </row>
    <row r="11707" spans="19:42">
      <c r="S11707" s="32"/>
      <c r="AP11707" s="30"/>
    </row>
    <row r="11708" spans="19:42">
      <c r="S11708" s="32"/>
      <c r="AP11708" s="30"/>
    </row>
    <row r="11709" spans="19:42">
      <c r="S11709" s="32"/>
      <c r="AP11709" s="30"/>
    </row>
    <row r="11710" spans="19:42">
      <c r="S11710" s="32"/>
      <c r="AP11710" s="30"/>
    </row>
    <row r="11711" spans="19:42">
      <c r="S11711" s="32"/>
      <c r="AP11711" s="30"/>
    </row>
    <row r="11712" spans="19:42">
      <c r="S11712" s="32"/>
      <c r="AP11712" s="30"/>
    </row>
    <row r="11713" spans="19:42">
      <c r="S11713" s="32"/>
      <c r="AP11713" s="30"/>
    </row>
    <row r="11714" spans="19:42">
      <c r="S11714" s="32"/>
      <c r="AP11714" s="30"/>
    </row>
    <row r="11715" spans="19:42">
      <c r="S11715" s="32"/>
      <c r="AP11715" s="30"/>
    </row>
    <row r="11716" spans="19:42">
      <c r="S11716" s="32"/>
      <c r="AP11716" s="30"/>
    </row>
    <row r="11717" spans="19:42">
      <c r="S11717" s="32"/>
      <c r="AP11717" s="30"/>
    </row>
    <row r="11718" spans="19:42">
      <c r="S11718" s="32"/>
      <c r="AP11718" s="30"/>
    </row>
    <row r="11719" spans="19:42">
      <c r="S11719" s="32"/>
      <c r="AP11719" s="30"/>
    </row>
    <row r="11720" spans="19:42">
      <c r="S11720" s="32"/>
      <c r="AP11720" s="30"/>
    </row>
    <row r="11721" spans="19:42">
      <c r="S11721" s="32"/>
      <c r="AP11721" s="30"/>
    </row>
    <row r="11722" spans="19:42">
      <c r="S11722" s="32"/>
      <c r="AP11722" s="30"/>
    </row>
    <row r="11723" spans="19:42">
      <c r="S11723" s="32"/>
      <c r="AP11723" s="30"/>
    </row>
    <row r="11724" spans="19:42">
      <c r="S11724" s="32"/>
      <c r="AP11724" s="30"/>
    </row>
    <row r="11725" spans="19:42">
      <c r="S11725" s="32"/>
      <c r="AP11725" s="30"/>
    </row>
    <row r="11726" spans="19:42">
      <c r="S11726" s="32"/>
      <c r="AP11726" s="30"/>
    </row>
    <row r="11727" spans="19:42">
      <c r="S11727" s="32"/>
      <c r="AP11727" s="30"/>
    </row>
    <row r="11728" spans="19:42">
      <c r="S11728" s="32"/>
      <c r="AP11728" s="30"/>
    </row>
    <row r="11729" spans="19:42">
      <c r="S11729" s="32"/>
      <c r="AP11729" s="30"/>
    </row>
    <row r="11730" spans="19:42">
      <c r="S11730" s="32"/>
      <c r="AP11730" s="30"/>
    </row>
    <row r="11731" spans="19:42">
      <c r="S11731" s="32"/>
      <c r="AP11731" s="30"/>
    </row>
    <row r="11732" spans="19:42">
      <c r="S11732" s="32"/>
      <c r="AP11732" s="30"/>
    </row>
    <row r="11733" spans="19:42">
      <c r="S11733" s="32"/>
      <c r="AP11733" s="30"/>
    </row>
    <row r="11734" spans="19:42">
      <c r="S11734" s="32"/>
      <c r="AP11734" s="30"/>
    </row>
    <row r="11735" spans="19:42">
      <c r="S11735" s="32"/>
      <c r="AP11735" s="30"/>
    </row>
    <row r="11736" spans="19:42">
      <c r="S11736" s="32"/>
      <c r="AP11736" s="30"/>
    </row>
    <row r="11737" spans="19:42">
      <c r="S11737" s="32"/>
      <c r="AP11737" s="30"/>
    </row>
    <row r="11738" spans="19:42">
      <c r="S11738" s="32"/>
      <c r="AP11738" s="30"/>
    </row>
    <row r="11739" spans="19:42">
      <c r="S11739" s="32"/>
      <c r="AP11739" s="30"/>
    </row>
    <row r="11740" spans="19:42">
      <c r="S11740" s="32"/>
      <c r="AP11740" s="30"/>
    </row>
    <row r="11741" spans="19:42">
      <c r="S11741" s="32"/>
      <c r="AP11741" s="30"/>
    </row>
    <row r="11742" spans="19:42">
      <c r="S11742" s="32"/>
      <c r="AP11742" s="30"/>
    </row>
    <row r="11743" spans="19:42">
      <c r="S11743" s="32"/>
      <c r="AP11743" s="30"/>
    </row>
    <row r="11744" spans="19:42">
      <c r="S11744" s="32"/>
      <c r="AP11744" s="30"/>
    </row>
    <row r="11745" spans="19:42">
      <c r="S11745" s="32"/>
      <c r="AP11745" s="30"/>
    </row>
    <row r="11746" spans="19:42">
      <c r="S11746" s="32"/>
      <c r="AP11746" s="30"/>
    </row>
    <row r="11747" spans="19:42">
      <c r="S11747" s="32"/>
      <c r="AP11747" s="30"/>
    </row>
    <row r="11748" spans="19:42">
      <c r="S11748" s="32"/>
      <c r="AP11748" s="30"/>
    </row>
    <row r="11749" spans="19:42">
      <c r="S11749" s="32"/>
      <c r="AP11749" s="30"/>
    </row>
    <row r="11750" spans="19:42">
      <c r="S11750" s="32"/>
      <c r="AP11750" s="30"/>
    </row>
    <row r="11751" spans="19:42">
      <c r="S11751" s="32"/>
      <c r="AP11751" s="30"/>
    </row>
    <row r="11752" spans="19:42">
      <c r="S11752" s="32"/>
      <c r="AP11752" s="30"/>
    </row>
    <row r="11753" spans="19:42">
      <c r="S11753" s="32"/>
      <c r="AP11753" s="30"/>
    </row>
    <row r="11754" spans="19:42">
      <c r="S11754" s="32"/>
      <c r="AP11754" s="30"/>
    </row>
    <row r="11755" spans="19:42">
      <c r="S11755" s="32"/>
      <c r="AP11755" s="30"/>
    </row>
    <row r="11756" spans="19:42">
      <c r="S11756" s="32"/>
      <c r="AP11756" s="30"/>
    </row>
    <row r="11757" spans="19:42">
      <c r="S11757" s="32"/>
      <c r="AP11757" s="30"/>
    </row>
    <row r="11758" spans="19:42">
      <c r="S11758" s="32"/>
      <c r="AP11758" s="30"/>
    </row>
    <row r="11759" spans="19:42">
      <c r="S11759" s="32"/>
      <c r="AP11759" s="30"/>
    </row>
    <row r="11760" spans="19:42">
      <c r="S11760" s="32"/>
      <c r="AP11760" s="30"/>
    </row>
    <row r="11761" spans="19:42">
      <c r="S11761" s="32"/>
      <c r="AP11761" s="30"/>
    </row>
    <row r="11762" spans="19:42">
      <c r="S11762" s="32"/>
      <c r="AP11762" s="30"/>
    </row>
    <row r="11763" spans="19:42">
      <c r="S11763" s="32"/>
      <c r="AP11763" s="30"/>
    </row>
    <row r="11764" spans="19:42">
      <c r="S11764" s="32"/>
      <c r="AP11764" s="30"/>
    </row>
    <row r="11765" spans="19:42">
      <c r="S11765" s="32"/>
      <c r="AP11765" s="30"/>
    </row>
    <row r="11766" spans="19:42">
      <c r="S11766" s="32"/>
      <c r="AP11766" s="30"/>
    </row>
    <row r="11767" spans="19:42">
      <c r="S11767" s="32"/>
      <c r="AP11767" s="30"/>
    </row>
    <row r="11768" spans="19:42">
      <c r="S11768" s="32"/>
      <c r="AP11768" s="30"/>
    </row>
    <row r="11769" spans="19:42">
      <c r="S11769" s="32"/>
      <c r="AP11769" s="30"/>
    </row>
    <row r="11770" spans="19:42">
      <c r="S11770" s="32"/>
      <c r="AP11770" s="30"/>
    </row>
    <row r="11771" spans="19:42">
      <c r="S11771" s="32"/>
      <c r="AP11771" s="30"/>
    </row>
    <row r="11772" spans="19:42">
      <c r="S11772" s="32"/>
      <c r="AP11772" s="30"/>
    </row>
    <row r="11773" spans="19:42">
      <c r="S11773" s="32"/>
      <c r="AP11773" s="30"/>
    </row>
    <row r="11774" spans="19:42">
      <c r="S11774" s="32"/>
      <c r="AP11774" s="30"/>
    </row>
    <row r="11775" spans="19:42">
      <c r="S11775" s="32"/>
      <c r="AP11775" s="30"/>
    </row>
    <row r="11776" spans="19:42">
      <c r="S11776" s="32"/>
      <c r="AP11776" s="30"/>
    </row>
    <row r="11777" spans="19:42">
      <c r="S11777" s="32"/>
      <c r="AP11777" s="30"/>
    </row>
    <row r="11778" spans="19:42">
      <c r="S11778" s="32"/>
      <c r="AP11778" s="30"/>
    </row>
    <row r="11779" spans="19:42">
      <c r="S11779" s="32"/>
      <c r="AP11779" s="30"/>
    </row>
    <row r="11780" spans="19:42">
      <c r="S11780" s="32"/>
      <c r="AP11780" s="30"/>
    </row>
    <row r="11781" spans="19:42">
      <c r="S11781" s="32"/>
      <c r="AP11781" s="30"/>
    </row>
    <row r="11782" spans="19:42">
      <c r="S11782" s="32"/>
      <c r="AP11782" s="30"/>
    </row>
    <row r="11783" spans="19:42">
      <c r="S11783" s="32"/>
      <c r="AP11783" s="30"/>
    </row>
    <row r="11784" spans="19:42">
      <c r="S11784" s="32"/>
      <c r="AP11784" s="30"/>
    </row>
    <row r="11785" spans="19:42">
      <c r="S11785" s="32"/>
      <c r="AP11785" s="30"/>
    </row>
    <row r="11786" spans="19:42">
      <c r="S11786" s="32"/>
      <c r="AP11786" s="30"/>
    </row>
    <row r="11787" spans="19:42">
      <c r="S11787" s="32"/>
      <c r="AP11787" s="30"/>
    </row>
    <row r="11788" spans="19:42">
      <c r="S11788" s="32"/>
      <c r="AP11788" s="30"/>
    </row>
    <row r="11789" spans="19:42">
      <c r="S11789" s="32"/>
      <c r="AP11789" s="30"/>
    </row>
    <row r="11790" spans="19:42">
      <c r="S11790" s="32"/>
      <c r="AP11790" s="30"/>
    </row>
    <row r="11791" spans="19:42">
      <c r="S11791" s="32"/>
      <c r="AP11791" s="30"/>
    </row>
    <row r="11792" spans="19:42">
      <c r="S11792" s="32"/>
      <c r="AP11792" s="30"/>
    </row>
    <row r="11793" spans="19:42">
      <c r="S11793" s="32"/>
      <c r="AP11793" s="30"/>
    </row>
    <row r="11794" spans="19:42">
      <c r="S11794" s="32"/>
      <c r="AP11794" s="30"/>
    </row>
    <row r="11795" spans="19:42">
      <c r="S11795" s="32"/>
      <c r="AP11795" s="30"/>
    </row>
    <row r="11796" spans="19:42">
      <c r="S11796" s="32"/>
      <c r="AP11796" s="30"/>
    </row>
    <row r="11797" spans="19:42">
      <c r="S11797" s="32"/>
      <c r="AP11797" s="30"/>
    </row>
    <row r="11798" spans="19:42">
      <c r="S11798" s="32"/>
      <c r="AP11798" s="30"/>
    </row>
    <row r="11799" spans="19:42">
      <c r="S11799" s="32"/>
      <c r="AP11799" s="30"/>
    </row>
    <row r="11800" spans="19:42">
      <c r="S11800" s="32"/>
      <c r="AP11800" s="30"/>
    </row>
    <row r="11801" spans="19:42">
      <c r="S11801" s="32"/>
      <c r="AP11801" s="30"/>
    </row>
    <row r="11802" spans="19:42">
      <c r="S11802" s="32"/>
      <c r="AP11802" s="30"/>
    </row>
    <row r="11803" spans="19:42">
      <c r="S11803" s="32"/>
      <c r="AP11803" s="30"/>
    </row>
    <row r="11804" spans="19:42">
      <c r="S11804" s="32"/>
      <c r="AP11804" s="30"/>
    </row>
    <row r="11805" spans="19:42">
      <c r="S11805" s="32"/>
      <c r="AP11805" s="30"/>
    </row>
    <row r="11806" spans="19:42">
      <c r="S11806" s="32"/>
      <c r="AP11806" s="30"/>
    </row>
    <row r="11807" spans="19:42">
      <c r="S11807" s="32"/>
      <c r="AP11807" s="30"/>
    </row>
    <row r="11808" spans="19:42">
      <c r="S11808" s="32"/>
      <c r="AP11808" s="30"/>
    </row>
    <row r="11809" spans="19:42">
      <c r="S11809" s="32"/>
      <c r="AP11809" s="30"/>
    </row>
    <row r="11810" spans="19:42">
      <c r="S11810" s="32"/>
      <c r="AP11810" s="30"/>
    </row>
    <row r="11811" spans="19:42">
      <c r="S11811" s="32"/>
      <c r="AP11811" s="30"/>
    </row>
    <row r="11812" spans="19:42">
      <c r="S11812" s="32"/>
      <c r="AP11812" s="30"/>
    </row>
    <row r="11813" spans="19:42">
      <c r="S11813" s="32"/>
      <c r="AP11813" s="30"/>
    </row>
    <row r="11814" spans="19:42">
      <c r="S11814" s="32"/>
      <c r="AP11814" s="30"/>
    </row>
    <row r="11815" spans="19:42">
      <c r="S11815" s="32"/>
      <c r="AP11815" s="30"/>
    </row>
    <row r="11816" spans="19:42">
      <c r="S11816" s="32"/>
      <c r="AP11816" s="30"/>
    </row>
    <row r="11817" spans="19:42">
      <c r="S11817" s="32"/>
      <c r="AP11817" s="30"/>
    </row>
    <row r="11818" spans="19:42">
      <c r="S11818" s="32"/>
      <c r="AP11818" s="30"/>
    </row>
    <row r="11819" spans="19:42">
      <c r="S11819" s="32"/>
      <c r="AP11819" s="30"/>
    </row>
    <row r="11820" spans="19:42">
      <c r="S11820" s="32"/>
      <c r="AP11820" s="30"/>
    </row>
    <row r="11821" spans="19:42">
      <c r="S11821" s="32"/>
      <c r="AP11821" s="30"/>
    </row>
    <row r="11822" spans="19:42">
      <c r="S11822" s="32"/>
      <c r="AP11822" s="30"/>
    </row>
    <row r="11823" spans="19:42">
      <c r="S11823" s="32"/>
      <c r="AP11823" s="30"/>
    </row>
    <row r="11824" spans="19:42">
      <c r="S11824" s="32"/>
      <c r="AP11824" s="30"/>
    </row>
    <row r="11825" spans="19:42">
      <c r="S11825" s="32"/>
      <c r="AP11825" s="30"/>
    </row>
    <row r="11826" spans="19:42">
      <c r="S11826" s="32"/>
      <c r="AP11826" s="30"/>
    </row>
    <row r="11827" spans="19:42">
      <c r="S11827" s="32"/>
      <c r="AP11827" s="30"/>
    </row>
    <row r="11828" spans="19:42">
      <c r="S11828" s="32"/>
      <c r="AP11828" s="30"/>
    </row>
    <row r="11829" spans="19:42">
      <c r="S11829" s="32"/>
      <c r="AP11829" s="30"/>
    </row>
    <row r="11830" spans="19:42">
      <c r="S11830" s="32"/>
      <c r="AP11830" s="30"/>
    </row>
    <row r="11831" spans="19:42">
      <c r="S11831" s="32"/>
      <c r="AP11831" s="30"/>
    </row>
    <row r="11832" spans="19:42">
      <c r="S11832" s="32"/>
      <c r="AP11832" s="30"/>
    </row>
    <row r="11833" spans="19:42">
      <c r="S11833" s="32"/>
      <c r="AP11833" s="30"/>
    </row>
    <row r="11834" spans="19:42">
      <c r="S11834" s="32"/>
      <c r="AP11834" s="30"/>
    </row>
    <row r="11835" spans="19:42">
      <c r="S11835" s="32"/>
      <c r="AP11835" s="30"/>
    </row>
    <row r="11836" spans="19:42">
      <c r="S11836" s="32"/>
      <c r="AP11836" s="30"/>
    </row>
    <row r="11837" spans="19:42">
      <c r="S11837" s="32"/>
      <c r="AP11837" s="30"/>
    </row>
    <row r="11838" spans="19:42">
      <c r="S11838" s="32"/>
      <c r="AP11838" s="30"/>
    </row>
    <row r="11839" spans="19:42">
      <c r="S11839" s="32"/>
      <c r="AP11839" s="30"/>
    </row>
    <row r="11840" spans="19:42">
      <c r="S11840" s="32"/>
      <c r="AP11840" s="30"/>
    </row>
    <row r="11841" spans="19:42">
      <c r="S11841" s="32"/>
      <c r="AP11841" s="30"/>
    </row>
    <row r="11842" spans="19:42">
      <c r="S11842" s="32"/>
      <c r="AP11842" s="30"/>
    </row>
    <row r="11843" spans="19:42">
      <c r="S11843" s="32"/>
      <c r="AP11843" s="30"/>
    </row>
    <row r="11844" spans="19:42">
      <c r="S11844" s="32"/>
      <c r="AP11844" s="30"/>
    </row>
    <row r="11845" spans="19:42">
      <c r="S11845" s="32"/>
      <c r="AP11845" s="30"/>
    </row>
    <row r="11846" spans="19:42">
      <c r="S11846" s="32"/>
      <c r="AP11846" s="30"/>
    </row>
    <row r="11847" spans="19:42">
      <c r="S11847" s="32"/>
      <c r="AP11847" s="30"/>
    </row>
    <row r="11848" spans="19:42">
      <c r="S11848" s="32"/>
      <c r="AP11848" s="30"/>
    </row>
    <row r="11849" spans="19:42">
      <c r="S11849" s="32"/>
      <c r="AP11849" s="30"/>
    </row>
    <row r="11850" spans="19:42">
      <c r="S11850" s="32"/>
      <c r="AP11850" s="30"/>
    </row>
    <row r="11851" spans="19:42">
      <c r="S11851" s="32"/>
      <c r="AP11851" s="30"/>
    </row>
    <row r="11852" spans="19:42">
      <c r="S11852" s="32"/>
      <c r="AP11852" s="30"/>
    </row>
    <row r="11853" spans="19:42">
      <c r="S11853" s="32"/>
      <c r="AP11853" s="30"/>
    </row>
    <row r="11854" spans="19:42">
      <c r="S11854" s="32"/>
      <c r="AP11854" s="30"/>
    </row>
    <row r="11855" spans="19:42">
      <c r="S11855" s="32"/>
      <c r="AP11855" s="30"/>
    </row>
    <row r="11856" spans="19:42">
      <c r="S11856" s="32"/>
      <c r="AP11856" s="30"/>
    </row>
    <row r="11857" spans="19:42">
      <c r="S11857" s="32"/>
      <c r="AP11857" s="30"/>
    </row>
    <row r="11858" spans="19:42">
      <c r="S11858" s="32"/>
      <c r="AP11858" s="30"/>
    </row>
    <row r="11859" spans="19:42">
      <c r="S11859" s="32"/>
      <c r="AP11859" s="30"/>
    </row>
    <row r="11860" spans="19:42">
      <c r="S11860" s="32"/>
      <c r="AP11860" s="30"/>
    </row>
    <row r="11861" spans="19:42">
      <c r="S11861" s="32"/>
      <c r="AP11861" s="30"/>
    </row>
    <row r="11862" spans="19:42">
      <c r="S11862" s="32"/>
      <c r="AP11862" s="30"/>
    </row>
    <row r="11863" spans="19:42">
      <c r="S11863" s="32"/>
      <c r="AP11863" s="30"/>
    </row>
    <row r="11864" spans="19:42">
      <c r="S11864" s="32"/>
      <c r="AP11864" s="30"/>
    </row>
    <row r="11865" spans="19:42">
      <c r="S11865" s="32"/>
      <c r="AP11865" s="30"/>
    </row>
    <row r="11866" spans="19:42">
      <c r="S11866" s="32"/>
      <c r="AP11866" s="30"/>
    </row>
    <row r="11867" spans="19:42">
      <c r="S11867" s="32"/>
      <c r="AP11867" s="30"/>
    </row>
    <row r="11868" spans="19:42">
      <c r="S11868" s="32"/>
      <c r="AP11868" s="30"/>
    </row>
    <row r="11869" spans="19:42">
      <c r="S11869" s="32"/>
      <c r="AP11869" s="30"/>
    </row>
    <row r="11870" spans="19:42">
      <c r="S11870" s="32"/>
      <c r="AP11870" s="30"/>
    </row>
    <row r="11871" spans="19:42">
      <c r="S11871" s="32"/>
      <c r="AP11871" s="30"/>
    </row>
    <row r="11872" spans="19:42">
      <c r="S11872" s="32"/>
      <c r="AP11872" s="30"/>
    </row>
    <row r="11873" spans="19:42">
      <c r="S11873" s="32"/>
      <c r="AP11873" s="30"/>
    </row>
    <row r="11874" spans="19:42">
      <c r="S11874" s="32"/>
      <c r="AP11874" s="30"/>
    </row>
    <row r="11875" spans="19:42">
      <c r="S11875" s="32"/>
      <c r="AP11875" s="30"/>
    </row>
    <row r="11876" spans="19:42">
      <c r="S11876" s="32"/>
      <c r="AP11876" s="30"/>
    </row>
    <row r="11877" spans="19:42">
      <c r="S11877" s="32"/>
      <c r="AP11877" s="30"/>
    </row>
    <row r="11878" spans="19:42">
      <c r="S11878" s="32"/>
      <c r="AP11878" s="30"/>
    </row>
    <row r="11879" spans="19:42">
      <c r="S11879" s="32"/>
      <c r="AP11879" s="30"/>
    </row>
    <row r="11880" spans="19:42">
      <c r="S11880" s="32"/>
      <c r="AP11880" s="30"/>
    </row>
    <row r="11881" spans="19:42">
      <c r="S11881" s="32"/>
      <c r="AP11881" s="30"/>
    </row>
    <row r="11882" spans="19:42">
      <c r="S11882" s="32"/>
      <c r="AP11882" s="30"/>
    </row>
    <row r="11883" spans="19:42">
      <c r="S11883" s="32"/>
      <c r="AP11883" s="30"/>
    </row>
    <row r="11884" spans="19:42">
      <c r="S11884" s="32"/>
      <c r="AP11884" s="30"/>
    </row>
    <row r="11885" spans="19:42">
      <c r="S11885" s="32"/>
      <c r="AP11885" s="30"/>
    </row>
    <row r="11886" spans="19:42">
      <c r="S11886" s="32"/>
      <c r="AP11886" s="30"/>
    </row>
    <row r="11887" spans="19:42">
      <c r="S11887" s="32"/>
      <c r="AP11887" s="30"/>
    </row>
    <row r="11888" spans="19:42">
      <c r="S11888" s="32"/>
      <c r="AP11888" s="30"/>
    </row>
    <row r="11889" spans="19:42">
      <c r="S11889" s="32"/>
      <c r="AP11889" s="30"/>
    </row>
    <row r="11890" spans="19:42">
      <c r="S11890" s="32"/>
      <c r="AP11890" s="30"/>
    </row>
    <row r="11891" spans="19:42">
      <c r="S11891" s="32"/>
      <c r="AP11891" s="30"/>
    </row>
    <row r="11892" spans="19:42">
      <c r="S11892" s="32"/>
      <c r="AP11892" s="30"/>
    </row>
    <row r="11893" spans="19:42">
      <c r="S11893" s="32"/>
      <c r="AP11893" s="30"/>
    </row>
    <row r="11894" spans="19:42">
      <c r="S11894" s="32"/>
      <c r="AP11894" s="30"/>
    </row>
    <row r="11895" spans="19:42">
      <c r="S11895" s="32"/>
      <c r="AP11895" s="30"/>
    </row>
    <row r="11896" spans="19:42">
      <c r="S11896" s="32"/>
      <c r="AP11896" s="30"/>
    </row>
    <row r="11897" spans="19:42">
      <c r="S11897" s="32"/>
      <c r="AP11897" s="30"/>
    </row>
    <row r="11898" spans="19:42">
      <c r="S11898" s="32"/>
      <c r="AP11898" s="30"/>
    </row>
    <row r="11899" spans="19:42">
      <c r="S11899" s="32"/>
      <c r="AP11899" s="30"/>
    </row>
    <row r="11900" spans="19:42">
      <c r="S11900" s="32"/>
      <c r="AP11900" s="30"/>
    </row>
    <row r="11901" spans="19:42">
      <c r="S11901" s="32"/>
      <c r="AP11901" s="30"/>
    </row>
    <row r="11902" spans="19:42">
      <c r="S11902" s="32"/>
      <c r="AP11902" s="30"/>
    </row>
    <row r="11903" spans="19:42">
      <c r="S11903" s="32"/>
      <c r="AP11903" s="30"/>
    </row>
    <row r="11904" spans="19:42">
      <c r="S11904" s="32"/>
      <c r="AP11904" s="30"/>
    </row>
    <row r="11905" spans="19:42">
      <c r="S11905" s="32"/>
      <c r="AP11905" s="30"/>
    </row>
    <row r="11906" spans="19:42">
      <c r="S11906" s="32"/>
      <c r="AP11906" s="30"/>
    </row>
    <row r="11907" spans="19:42">
      <c r="S11907" s="32"/>
      <c r="AP11907" s="30"/>
    </row>
    <row r="11908" spans="19:42">
      <c r="S11908" s="32"/>
      <c r="AP11908" s="30"/>
    </row>
    <row r="11909" spans="19:42">
      <c r="S11909" s="32"/>
      <c r="AP11909" s="30"/>
    </row>
    <row r="11910" spans="19:42">
      <c r="S11910" s="32"/>
      <c r="AP11910" s="30"/>
    </row>
    <row r="11911" spans="19:42">
      <c r="S11911" s="32"/>
      <c r="AP11911" s="30"/>
    </row>
    <row r="11912" spans="19:42">
      <c r="S11912" s="32"/>
      <c r="AP11912" s="30"/>
    </row>
    <row r="11913" spans="19:42">
      <c r="S11913" s="32"/>
      <c r="AP11913" s="30"/>
    </row>
    <row r="11914" spans="19:42">
      <c r="S11914" s="32"/>
      <c r="AP11914" s="30"/>
    </row>
    <row r="11915" spans="19:42">
      <c r="S11915" s="32"/>
      <c r="AP11915" s="30"/>
    </row>
    <row r="11916" spans="19:42">
      <c r="S11916" s="32"/>
      <c r="AP11916" s="30"/>
    </row>
    <row r="11917" spans="19:42">
      <c r="S11917" s="32"/>
      <c r="AP11917" s="30"/>
    </row>
    <row r="11918" spans="19:42">
      <c r="S11918" s="32"/>
      <c r="AP11918" s="30"/>
    </row>
    <row r="11919" spans="19:42">
      <c r="S11919" s="32"/>
      <c r="AP11919" s="30"/>
    </row>
    <row r="11920" spans="19:42">
      <c r="S11920" s="32"/>
      <c r="AP11920" s="30"/>
    </row>
    <row r="11921" spans="19:42">
      <c r="S11921" s="32"/>
      <c r="AP11921" s="30"/>
    </row>
    <row r="11922" spans="19:42">
      <c r="S11922" s="32"/>
      <c r="AP11922" s="30"/>
    </row>
    <row r="11923" spans="19:42">
      <c r="S11923" s="32"/>
      <c r="AP11923" s="30"/>
    </row>
    <row r="11924" spans="19:42">
      <c r="S11924" s="32"/>
      <c r="AP11924" s="30"/>
    </row>
    <row r="11925" spans="19:42">
      <c r="S11925" s="32"/>
      <c r="AP11925" s="30"/>
    </row>
    <row r="11926" spans="19:42">
      <c r="S11926" s="32"/>
      <c r="AP11926" s="30"/>
    </row>
    <row r="11927" spans="19:42">
      <c r="S11927" s="32"/>
      <c r="AP11927" s="30"/>
    </row>
    <row r="11928" spans="19:42">
      <c r="S11928" s="32"/>
      <c r="AP11928" s="30"/>
    </row>
    <row r="11929" spans="19:42">
      <c r="S11929" s="32"/>
      <c r="AP11929" s="30"/>
    </row>
    <row r="11930" spans="19:42">
      <c r="S11930" s="32"/>
      <c r="AP11930" s="30"/>
    </row>
    <row r="11931" spans="19:42">
      <c r="S11931" s="32"/>
      <c r="AP11931" s="30"/>
    </row>
    <row r="11932" spans="19:42">
      <c r="S11932" s="32"/>
      <c r="AP11932" s="30"/>
    </row>
    <row r="11933" spans="19:42">
      <c r="S11933" s="32"/>
      <c r="AP11933" s="30"/>
    </row>
    <row r="11934" spans="19:42">
      <c r="S11934" s="32"/>
      <c r="AP11934" s="30"/>
    </row>
    <row r="11935" spans="19:42">
      <c r="S11935" s="32"/>
      <c r="AP11935" s="30"/>
    </row>
    <row r="11936" spans="19:42">
      <c r="S11936" s="32"/>
      <c r="AP11936" s="30"/>
    </row>
    <row r="11937" spans="19:42">
      <c r="S11937" s="32"/>
      <c r="AP11937" s="30"/>
    </row>
    <row r="11938" spans="19:42">
      <c r="S11938" s="32"/>
      <c r="AP11938" s="30"/>
    </row>
    <row r="11939" spans="19:42">
      <c r="S11939" s="32"/>
      <c r="AP11939" s="30"/>
    </row>
    <row r="11940" spans="19:42">
      <c r="S11940" s="32"/>
      <c r="AP11940" s="30"/>
    </row>
    <row r="11941" spans="19:42">
      <c r="S11941" s="32"/>
      <c r="AP11941" s="30"/>
    </row>
    <row r="11942" spans="19:42">
      <c r="S11942" s="32"/>
      <c r="AP11942" s="30"/>
    </row>
    <row r="11943" spans="19:42">
      <c r="S11943" s="32"/>
      <c r="AP11943" s="30"/>
    </row>
    <row r="11944" spans="19:42">
      <c r="S11944" s="32"/>
      <c r="AP11944" s="30"/>
    </row>
    <row r="11945" spans="19:42">
      <c r="S11945" s="32"/>
      <c r="AP11945" s="30"/>
    </row>
    <row r="11946" spans="19:42">
      <c r="S11946" s="32"/>
      <c r="AP11946" s="30"/>
    </row>
    <row r="11947" spans="19:42">
      <c r="S11947" s="32"/>
      <c r="AP11947" s="30"/>
    </row>
    <row r="11948" spans="19:42">
      <c r="S11948" s="32"/>
      <c r="AP11948" s="30"/>
    </row>
    <row r="11949" spans="19:42">
      <c r="S11949" s="32"/>
      <c r="AP11949" s="30"/>
    </row>
    <row r="11950" spans="19:42">
      <c r="S11950" s="32"/>
      <c r="AP11950" s="30"/>
    </row>
    <row r="11951" spans="19:42">
      <c r="S11951" s="32"/>
      <c r="AP11951" s="30"/>
    </row>
    <row r="11952" spans="19:42">
      <c r="S11952" s="32"/>
      <c r="AP11952" s="30"/>
    </row>
    <row r="11953" spans="19:42">
      <c r="S11953" s="32"/>
      <c r="AP11953" s="30"/>
    </row>
    <row r="11954" spans="19:42">
      <c r="S11954" s="32"/>
      <c r="AP11954" s="30"/>
    </row>
    <row r="11955" spans="19:42">
      <c r="S11955" s="32"/>
      <c r="AP11955" s="30"/>
    </row>
    <row r="11956" spans="19:42">
      <c r="S11956" s="32"/>
      <c r="AP11956" s="30"/>
    </row>
    <row r="11957" spans="19:42">
      <c r="S11957" s="32"/>
      <c r="AP11957" s="30"/>
    </row>
    <row r="11958" spans="19:42">
      <c r="S11958" s="32"/>
      <c r="AP11958" s="30"/>
    </row>
    <row r="11959" spans="19:42">
      <c r="S11959" s="32"/>
      <c r="AP11959" s="30"/>
    </row>
    <row r="11960" spans="19:42">
      <c r="S11960" s="32"/>
      <c r="AP11960" s="30"/>
    </row>
    <row r="11961" spans="19:42">
      <c r="S11961" s="32"/>
      <c r="AP11961" s="30"/>
    </row>
    <row r="11962" spans="19:42">
      <c r="S11962" s="32"/>
      <c r="AP11962" s="30"/>
    </row>
    <row r="11963" spans="19:42">
      <c r="S11963" s="32"/>
      <c r="AP11963" s="30"/>
    </row>
    <row r="11964" spans="19:42">
      <c r="S11964" s="32"/>
      <c r="AP11964" s="30"/>
    </row>
    <row r="11965" spans="19:42">
      <c r="S11965" s="32"/>
      <c r="AP11965" s="30"/>
    </row>
    <row r="11966" spans="19:42">
      <c r="S11966" s="32"/>
      <c r="AP11966" s="30"/>
    </row>
    <row r="11967" spans="19:42">
      <c r="S11967" s="32"/>
      <c r="AP11967" s="30"/>
    </row>
    <row r="11968" spans="19:42">
      <c r="S11968" s="32"/>
      <c r="AP11968" s="30"/>
    </row>
    <row r="11969" spans="19:42">
      <c r="S11969" s="32"/>
      <c r="AP11969" s="30"/>
    </row>
    <row r="11970" spans="19:42">
      <c r="S11970" s="32"/>
      <c r="AP11970" s="30"/>
    </row>
    <row r="11971" spans="19:42">
      <c r="S11971" s="32"/>
      <c r="AP11971" s="30"/>
    </row>
    <row r="11972" spans="19:42">
      <c r="S11972" s="32"/>
      <c r="AP11972" s="30"/>
    </row>
    <row r="11973" spans="19:42">
      <c r="S11973" s="32"/>
      <c r="AP11973" s="30"/>
    </row>
    <row r="11974" spans="19:42">
      <c r="S11974" s="32"/>
      <c r="AP11974" s="30"/>
    </row>
    <row r="11975" spans="19:42">
      <c r="S11975" s="32"/>
      <c r="AP11975" s="30"/>
    </row>
    <row r="11976" spans="19:42">
      <c r="S11976" s="32"/>
      <c r="AP11976" s="30"/>
    </row>
    <row r="11977" spans="19:42">
      <c r="S11977" s="32"/>
      <c r="AP11977" s="30"/>
    </row>
    <row r="11978" spans="19:42">
      <c r="S11978" s="32"/>
      <c r="AP11978" s="30"/>
    </row>
    <row r="11979" spans="19:42">
      <c r="S11979" s="32"/>
      <c r="AP11979" s="30"/>
    </row>
    <row r="11980" spans="19:42">
      <c r="S11980" s="32"/>
      <c r="AP11980" s="30"/>
    </row>
    <row r="11981" spans="19:42">
      <c r="S11981" s="32"/>
      <c r="AP11981" s="30"/>
    </row>
    <row r="11982" spans="19:42">
      <c r="S11982" s="32"/>
      <c r="AP11982" s="30"/>
    </row>
    <row r="11983" spans="19:42">
      <c r="S11983" s="32"/>
      <c r="AP11983" s="30"/>
    </row>
    <row r="11984" spans="19:42">
      <c r="S11984" s="32"/>
      <c r="AP11984" s="30"/>
    </row>
    <row r="11985" spans="19:42">
      <c r="S11985" s="32"/>
      <c r="AP11985" s="30"/>
    </row>
    <row r="11986" spans="19:42">
      <c r="S11986" s="32"/>
      <c r="AP11986" s="30"/>
    </row>
    <row r="11987" spans="19:42">
      <c r="S11987" s="32"/>
      <c r="AP11987" s="30"/>
    </row>
    <row r="11988" spans="19:42">
      <c r="S11988" s="32"/>
      <c r="AP11988" s="30"/>
    </row>
    <row r="11989" spans="19:42">
      <c r="S11989" s="32"/>
      <c r="AP11989" s="30"/>
    </row>
    <row r="11990" spans="19:42">
      <c r="S11990" s="32"/>
      <c r="AP11990" s="30"/>
    </row>
    <row r="11991" spans="19:42">
      <c r="S11991" s="32"/>
      <c r="AP11991" s="30"/>
    </row>
    <row r="11992" spans="19:42">
      <c r="S11992" s="32"/>
      <c r="AP11992" s="30"/>
    </row>
    <row r="11993" spans="19:42">
      <c r="S11993" s="32"/>
      <c r="AP11993" s="30"/>
    </row>
    <row r="11994" spans="19:42">
      <c r="S11994" s="32"/>
      <c r="AP11994" s="30"/>
    </row>
    <row r="11995" spans="19:42">
      <c r="S11995" s="32"/>
      <c r="AP11995" s="30"/>
    </row>
    <row r="11996" spans="19:42">
      <c r="S11996" s="32"/>
      <c r="AP11996" s="30"/>
    </row>
    <row r="11997" spans="19:42">
      <c r="S11997" s="32"/>
      <c r="AP11997" s="30"/>
    </row>
    <row r="11998" spans="19:42">
      <c r="S11998" s="32"/>
      <c r="AP11998" s="30"/>
    </row>
    <row r="11999" spans="19:42">
      <c r="S11999" s="32"/>
      <c r="AP11999" s="30"/>
    </row>
    <row r="12000" spans="19:42">
      <c r="S12000" s="32"/>
      <c r="AP12000" s="30"/>
    </row>
    <row r="12001" spans="19:42">
      <c r="S12001" s="32"/>
      <c r="AP12001" s="30"/>
    </row>
    <row r="12002" spans="19:42">
      <c r="S12002" s="32"/>
      <c r="AP12002" s="30"/>
    </row>
    <row r="12003" spans="19:42">
      <c r="S12003" s="32"/>
      <c r="AP12003" s="30"/>
    </row>
    <row r="12004" spans="19:42">
      <c r="S12004" s="32"/>
      <c r="AP12004" s="30"/>
    </row>
    <row r="12005" spans="19:42">
      <c r="S12005" s="32"/>
      <c r="AP12005" s="30"/>
    </row>
    <row r="12006" spans="19:42">
      <c r="S12006" s="32"/>
      <c r="AP12006" s="30"/>
    </row>
    <row r="12007" spans="19:42">
      <c r="S12007" s="32"/>
      <c r="AP12007" s="30"/>
    </row>
    <row r="12008" spans="19:42">
      <c r="S12008" s="32"/>
      <c r="AP12008" s="30"/>
    </row>
    <row r="12009" spans="19:42">
      <c r="S12009" s="32"/>
      <c r="AP12009" s="30"/>
    </row>
    <row r="12010" spans="19:42">
      <c r="S12010" s="32"/>
      <c r="AP12010" s="30"/>
    </row>
    <row r="12011" spans="19:42">
      <c r="S12011" s="32"/>
      <c r="AP12011" s="30"/>
    </row>
    <row r="12012" spans="19:42">
      <c r="S12012" s="32"/>
      <c r="AP12012" s="30"/>
    </row>
    <row r="12013" spans="19:42">
      <c r="S12013" s="32"/>
      <c r="AP12013" s="30"/>
    </row>
    <row r="12014" spans="19:42">
      <c r="S12014" s="32"/>
      <c r="AP12014" s="30"/>
    </row>
    <row r="12015" spans="19:42">
      <c r="S12015" s="32"/>
      <c r="AP12015" s="30"/>
    </row>
    <row r="12016" spans="19:42">
      <c r="S12016" s="32"/>
      <c r="AP12016" s="30"/>
    </row>
    <row r="12017" spans="19:42">
      <c r="S12017" s="32"/>
      <c r="AP12017" s="30"/>
    </row>
    <row r="12018" spans="19:42">
      <c r="S12018" s="32"/>
      <c r="AP12018" s="30"/>
    </row>
    <row r="12019" spans="19:42">
      <c r="S12019" s="32"/>
      <c r="AP12019" s="30"/>
    </row>
    <row r="12020" spans="19:42">
      <c r="S12020" s="32"/>
      <c r="AP12020" s="30"/>
    </row>
    <row r="12021" spans="19:42">
      <c r="S12021" s="32"/>
      <c r="AP12021" s="30"/>
    </row>
    <row r="12022" spans="19:42">
      <c r="S12022" s="32"/>
      <c r="AP12022" s="30"/>
    </row>
    <row r="12023" spans="19:42">
      <c r="S12023" s="32"/>
      <c r="AP12023" s="30"/>
    </row>
    <row r="12024" spans="19:42">
      <c r="S12024" s="32"/>
      <c r="AP12024" s="30"/>
    </row>
    <row r="12025" spans="19:42">
      <c r="S12025" s="32"/>
      <c r="AP12025" s="30"/>
    </row>
    <row r="12026" spans="19:42">
      <c r="S12026" s="32"/>
      <c r="AP12026" s="30"/>
    </row>
    <row r="12027" spans="19:42">
      <c r="S12027" s="32"/>
      <c r="AP12027" s="30"/>
    </row>
    <row r="12028" spans="19:42">
      <c r="S12028" s="32"/>
      <c r="AP12028" s="30"/>
    </row>
    <row r="12029" spans="19:42">
      <c r="S12029" s="32"/>
      <c r="AP12029" s="30"/>
    </row>
    <row r="12030" spans="19:42">
      <c r="S12030" s="32"/>
      <c r="AP12030" s="30"/>
    </row>
    <row r="12031" spans="19:42">
      <c r="S12031" s="32"/>
      <c r="AP12031" s="30"/>
    </row>
    <row r="12032" spans="19:42">
      <c r="S12032" s="32"/>
      <c r="AP12032" s="30"/>
    </row>
    <row r="12033" spans="19:42">
      <c r="S12033" s="32"/>
      <c r="AP12033" s="30"/>
    </row>
    <row r="12034" spans="19:42">
      <c r="S12034" s="32"/>
      <c r="AP12034" s="30"/>
    </row>
    <row r="12035" spans="19:42">
      <c r="S12035" s="32"/>
      <c r="AP12035" s="30"/>
    </row>
    <row r="12036" spans="19:42">
      <c r="S12036" s="32"/>
      <c r="AP12036" s="30"/>
    </row>
    <row r="12037" spans="19:42">
      <c r="S12037" s="32"/>
      <c r="AP12037" s="30"/>
    </row>
    <row r="12038" spans="19:42">
      <c r="S12038" s="32"/>
      <c r="AP12038" s="30"/>
    </row>
    <row r="12039" spans="19:42">
      <c r="S12039" s="32"/>
      <c r="AP12039" s="30"/>
    </row>
    <row r="12040" spans="19:42">
      <c r="S12040" s="32"/>
      <c r="AP12040" s="30"/>
    </row>
    <row r="12041" spans="19:42">
      <c r="S12041" s="32"/>
      <c r="AP12041" s="30"/>
    </row>
    <row r="12042" spans="19:42">
      <c r="S12042" s="32"/>
      <c r="AP12042" s="30"/>
    </row>
    <row r="12043" spans="19:42">
      <c r="S12043" s="32"/>
      <c r="AP12043" s="30"/>
    </row>
    <row r="12044" spans="19:42">
      <c r="S12044" s="32"/>
      <c r="AP12044" s="30"/>
    </row>
    <row r="12045" spans="19:42">
      <c r="S12045" s="32"/>
      <c r="AP12045" s="30"/>
    </row>
    <row r="12046" spans="19:42">
      <c r="S12046" s="32"/>
      <c r="AP12046" s="30"/>
    </row>
    <row r="12047" spans="19:42">
      <c r="S12047" s="32"/>
      <c r="AP12047" s="30"/>
    </row>
    <row r="12048" spans="19:42">
      <c r="S12048" s="32"/>
      <c r="AP12048" s="30"/>
    </row>
    <row r="12049" spans="19:42">
      <c r="S12049" s="32"/>
      <c r="AP12049" s="30"/>
    </row>
    <row r="12050" spans="19:42">
      <c r="S12050" s="32"/>
      <c r="AP12050" s="30"/>
    </row>
    <row r="12051" spans="19:42">
      <c r="S12051" s="32"/>
      <c r="AP12051" s="30"/>
    </row>
    <row r="12052" spans="19:42">
      <c r="S12052" s="32"/>
      <c r="AP12052" s="30"/>
    </row>
    <row r="12053" spans="19:42">
      <c r="S12053" s="32"/>
      <c r="AP12053" s="30"/>
    </row>
    <row r="12054" spans="19:42">
      <c r="S12054" s="32"/>
      <c r="AP12054" s="30"/>
    </row>
    <row r="12055" spans="19:42">
      <c r="S12055" s="32"/>
      <c r="AP12055" s="30"/>
    </row>
    <row r="12056" spans="19:42">
      <c r="S12056" s="32"/>
      <c r="AP12056" s="30"/>
    </row>
    <row r="12057" spans="19:42">
      <c r="S12057" s="32"/>
      <c r="AP12057" s="30"/>
    </row>
    <row r="12058" spans="19:42">
      <c r="S12058" s="32"/>
      <c r="AP12058" s="30"/>
    </row>
    <row r="12059" spans="19:42">
      <c r="S12059" s="32"/>
      <c r="AP12059" s="30"/>
    </row>
    <row r="12060" spans="19:42">
      <c r="S12060" s="32"/>
      <c r="AP12060" s="30"/>
    </row>
    <row r="12061" spans="19:42">
      <c r="S12061" s="32"/>
      <c r="AP12061" s="30"/>
    </row>
    <row r="12062" spans="19:42">
      <c r="S12062" s="32"/>
      <c r="AP12062" s="30"/>
    </row>
    <row r="12063" spans="19:42">
      <c r="S12063" s="32"/>
      <c r="AP12063" s="30"/>
    </row>
    <row r="12064" spans="19:42">
      <c r="S12064" s="32"/>
      <c r="AP12064" s="30"/>
    </row>
    <row r="12065" spans="19:42">
      <c r="S12065" s="32"/>
      <c r="AP12065" s="30"/>
    </row>
    <row r="12066" spans="19:42">
      <c r="S12066" s="32"/>
      <c r="AP12066" s="30"/>
    </row>
    <row r="12067" spans="19:42">
      <c r="S12067" s="32"/>
      <c r="AP12067" s="30"/>
    </row>
    <row r="12068" spans="19:42">
      <c r="S12068" s="32"/>
      <c r="AP12068" s="30"/>
    </row>
    <row r="12069" spans="19:42">
      <c r="S12069" s="32"/>
      <c r="AP12069" s="30"/>
    </row>
    <row r="12070" spans="19:42">
      <c r="S12070" s="32"/>
      <c r="AP12070" s="30"/>
    </row>
    <row r="12071" spans="19:42">
      <c r="S12071" s="32"/>
      <c r="AP12071" s="30"/>
    </row>
    <row r="12072" spans="19:42">
      <c r="S12072" s="32"/>
      <c r="AP12072" s="30"/>
    </row>
    <row r="12073" spans="19:42">
      <c r="S12073" s="32"/>
      <c r="AP12073" s="30"/>
    </row>
    <row r="12074" spans="19:42">
      <c r="S12074" s="32"/>
      <c r="AP12074" s="30"/>
    </row>
    <row r="12075" spans="19:42">
      <c r="S12075" s="32"/>
      <c r="AP12075" s="30"/>
    </row>
    <row r="12076" spans="19:42">
      <c r="S12076" s="32"/>
      <c r="AP12076" s="30"/>
    </row>
    <row r="12077" spans="19:42">
      <c r="S12077" s="32"/>
      <c r="AP12077" s="30"/>
    </row>
    <row r="12078" spans="19:42">
      <c r="S12078" s="32"/>
      <c r="AP12078" s="30"/>
    </row>
    <row r="12079" spans="19:42">
      <c r="S12079" s="32"/>
      <c r="AP12079" s="30"/>
    </row>
    <row r="12080" spans="19:42">
      <c r="S12080" s="32"/>
      <c r="AP12080" s="30"/>
    </row>
    <row r="12081" spans="19:42">
      <c r="S12081" s="32"/>
      <c r="AP12081" s="30"/>
    </row>
    <row r="12082" spans="19:42">
      <c r="S12082" s="32"/>
      <c r="AP12082" s="30"/>
    </row>
    <row r="12083" spans="19:42">
      <c r="S12083" s="32"/>
      <c r="AP12083" s="30"/>
    </row>
    <row r="12084" spans="19:42">
      <c r="S12084" s="32"/>
      <c r="AP12084" s="30"/>
    </row>
    <row r="12085" spans="19:42">
      <c r="S12085" s="32"/>
      <c r="AP12085" s="30"/>
    </row>
    <row r="12086" spans="19:42">
      <c r="S12086" s="32"/>
      <c r="AP12086" s="30"/>
    </row>
    <row r="12087" spans="19:42">
      <c r="S12087" s="32"/>
      <c r="AP12087" s="30"/>
    </row>
    <row r="12088" spans="19:42">
      <c r="S12088" s="32"/>
      <c r="AP12088" s="30"/>
    </row>
    <row r="12089" spans="19:42">
      <c r="S12089" s="32"/>
      <c r="AP12089" s="30"/>
    </row>
    <row r="12090" spans="19:42">
      <c r="S12090" s="32"/>
      <c r="AP12090" s="30"/>
    </row>
    <row r="12091" spans="19:42">
      <c r="S12091" s="32"/>
      <c r="AP12091" s="30"/>
    </row>
    <row r="12092" spans="19:42">
      <c r="S12092" s="32"/>
      <c r="AP12092" s="30"/>
    </row>
    <row r="12093" spans="19:42">
      <c r="S12093" s="32"/>
      <c r="AP12093" s="30"/>
    </row>
    <row r="12094" spans="19:42">
      <c r="S12094" s="32"/>
      <c r="AP12094" s="30"/>
    </row>
    <row r="12095" spans="19:42">
      <c r="S12095" s="32"/>
      <c r="AP12095" s="30"/>
    </row>
    <row r="12096" spans="19:42">
      <c r="S12096" s="32"/>
      <c r="AP12096" s="30"/>
    </row>
    <row r="12097" spans="19:42">
      <c r="S12097" s="32"/>
      <c r="AP12097" s="30"/>
    </row>
    <row r="12098" spans="19:42">
      <c r="S12098" s="32"/>
      <c r="AP12098" s="30"/>
    </row>
    <row r="12099" spans="19:42">
      <c r="S12099" s="32"/>
      <c r="AP12099" s="30"/>
    </row>
    <row r="12100" spans="19:42">
      <c r="S12100" s="32"/>
      <c r="AP12100" s="30"/>
    </row>
    <row r="12101" spans="19:42">
      <c r="S12101" s="32"/>
      <c r="AP12101" s="30"/>
    </row>
    <row r="12102" spans="19:42">
      <c r="S12102" s="32"/>
      <c r="AP12102" s="30"/>
    </row>
    <row r="12103" spans="19:42">
      <c r="S12103" s="32"/>
      <c r="AP12103" s="30"/>
    </row>
    <row r="12104" spans="19:42">
      <c r="S12104" s="32"/>
      <c r="AP12104" s="30"/>
    </row>
    <row r="12105" spans="19:42">
      <c r="S12105" s="32"/>
      <c r="AP12105" s="30"/>
    </row>
    <row r="12106" spans="19:42">
      <c r="S12106" s="32"/>
      <c r="AP12106" s="30"/>
    </row>
    <row r="12107" spans="19:42">
      <c r="S12107" s="32"/>
      <c r="AP12107" s="30"/>
    </row>
    <row r="12108" spans="19:42">
      <c r="S12108" s="32"/>
      <c r="AP12108" s="30"/>
    </row>
    <row r="12109" spans="19:42">
      <c r="S12109" s="32"/>
      <c r="AP12109" s="30"/>
    </row>
    <row r="12110" spans="19:42">
      <c r="S12110" s="32"/>
      <c r="AP12110" s="30"/>
    </row>
    <row r="12111" spans="19:42">
      <c r="S12111" s="32"/>
      <c r="AP12111" s="30"/>
    </row>
    <row r="12112" spans="19:42">
      <c r="S12112" s="32"/>
      <c r="AP12112" s="30"/>
    </row>
    <row r="12113" spans="19:42">
      <c r="S12113" s="32"/>
      <c r="AP12113" s="30"/>
    </row>
    <row r="12114" spans="19:42">
      <c r="S12114" s="32"/>
      <c r="AP12114" s="30"/>
    </row>
    <row r="12115" spans="19:42">
      <c r="S12115" s="32"/>
      <c r="AP12115" s="30"/>
    </row>
    <row r="12116" spans="19:42">
      <c r="S12116" s="32"/>
      <c r="AP12116" s="30"/>
    </row>
    <row r="12117" spans="19:42">
      <c r="S12117" s="32"/>
      <c r="AP12117" s="30"/>
    </row>
    <row r="12118" spans="19:42">
      <c r="S12118" s="32"/>
      <c r="AP12118" s="30"/>
    </row>
    <row r="12119" spans="19:42">
      <c r="S12119" s="32"/>
      <c r="AP12119" s="30"/>
    </row>
    <row r="12120" spans="19:42">
      <c r="S12120" s="32"/>
      <c r="AP12120" s="30"/>
    </row>
    <row r="12121" spans="19:42">
      <c r="S12121" s="32"/>
      <c r="AP12121" s="30"/>
    </row>
    <row r="12122" spans="19:42">
      <c r="S12122" s="32"/>
      <c r="AP12122" s="30"/>
    </row>
    <row r="12123" spans="19:42">
      <c r="S12123" s="32"/>
      <c r="AP12123" s="30"/>
    </row>
    <row r="12124" spans="19:42">
      <c r="S12124" s="32"/>
      <c r="AP12124" s="30"/>
    </row>
    <row r="12125" spans="19:42">
      <c r="S12125" s="32"/>
      <c r="AP12125" s="30"/>
    </row>
    <row r="12126" spans="19:42">
      <c r="S12126" s="32"/>
      <c r="AP12126" s="30"/>
    </row>
    <row r="12127" spans="19:42">
      <c r="S12127" s="32"/>
      <c r="AP12127" s="30"/>
    </row>
    <row r="12128" spans="19:42">
      <c r="S12128" s="32"/>
      <c r="AP12128" s="30"/>
    </row>
    <row r="12129" spans="19:42">
      <c r="S12129" s="32"/>
      <c r="AP12129" s="30"/>
    </row>
    <row r="12130" spans="19:42">
      <c r="S12130" s="32"/>
      <c r="AP12130" s="30"/>
    </row>
    <row r="12131" spans="19:42">
      <c r="S12131" s="32"/>
      <c r="AP12131" s="30"/>
    </row>
    <row r="12132" spans="19:42">
      <c r="S12132" s="32"/>
      <c r="AP12132" s="30"/>
    </row>
    <row r="12133" spans="19:42">
      <c r="S12133" s="32"/>
      <c r="AP12133" s="30"/>
    </row>
    <row r="12134" spans="19:42">
      <c r="S12134" s="32"/>
      <c r="AP12134" s="30"/>
    </row>
    <row r="12135" spans="19:42">
      <c r="S12135" s="32"/>
      <c r="AP12135" s="30"/>
    </row>
    <row r="12136" spans="19:42">
      <c r="S12136" s="32"/>
      <c r="AP12136" s="30"/>
    </row>
    <row r="12137" spans="19:42">
      <c r="S12137" s="32"/>
      <c r="AP12137" s="30"/>
    </row>
    <row r="12138" spans="19:42">
      <c r="S12138" s="32"/>
      <c r="AP12138" s="30"/>
    </row>
    <row r="12139" spans="19:42">
      <c r="S12139" s="32"/>
      <c r="AP12139" s="30"/>
    </row>
    <row r="12140" spans="19:42">
      <c r="S12140" s="32"/>
      <c r="AP12140" s="30"/>
    </row>
    <row r="12141" spans="19:42">
      <c r="S12141" s="32"/>
      <c r="AP12141" s="30"/>
    </row>
    <row r="12142" spans="19:42">
      <c r="S12142" s="32"/>
      <c r="AP12142" s="30"/>
    </row>
    <row r="12143" spans="19:42">
      <c r="S12143" s="32"/>
      <c r="AP12143" s="30"/>
    </row>
    <row r="12144" spans="19:42">
      <c r="S12144" s="32"/>
      <c r="AP12144" s="30"/>
    </row>
    <row r="12145" spans="19:42">
      <c r="S12145" s="32"/>
      <c r="AP12145" s="30"/>
    </row>
    <row r="12146" spans="19:42">
      <c r="S12146" s="32"/>
      <c r="AP12146" s="30"/>
    </row>
    <row r="12147" spans="19:42">
      <c r="S12147" s="32"/>
      <c r="AP12147" s="30"/>
    </row>
    <row r="12148" spans="19:42">
      <c r="S12148" s="32"/>
      <c r="AP12148" s="30"/>
    </row>
    <row r="12149" spans="19:42">
      <c r="S12149" s="32"/>
      <c r="AP12149" s="30"/>
    </row>
    <row r="12150" spans="19:42">
      <c r="S12150" s="32"/>
      <c r="AP12150" s="30"/>
    </row>
    <row r="12151" spans="19:42">
      <c r="S12151" s="32"/>
      <c r="AP12151" s="30"/>
    </row>
    <row r="12152" spans="19:42">
      <c r="S12152" s="32"/>
      <c r="AP12152" s="30"/>
    </row>
    <row r="12153" spans="19:42">
      <c r="S12153" s="32"/>
      <c r="AP12153" s="30"/>
    </row>
    <row r="12154" spans="19:42">
      <c r="S12154" s="32"/>
      <c r="AP12154" s="30"/>
    </row>
    <row r="12155" spans="19:42">
      <c r="S12155" s="32"/>
      <c r="AP12155" s="30"/>
    </row>
    <row r="12156" spans="19:42">
      <c r="S12156" s="32"/>
      <c r="AP12156" s="30"/>
    </row>
    <row r="12157" spans="19:42">
      <c r="S12157" s="32"/>
      <c r="AP12157" s="30"/>
    </row>
    <row r="12158" spans="19:42">
      <c r="S12158" s="32"/>
      <c r="AP12158" s="30"/>
    </row>
    <row r="12159" spans="19:42">
      <c r="S12159" s="32"/>
      <c r="AP12159" s="30"/>
    </row>
    <row r="12160" spans="19:42">
      <c r="S12160" s="32"/>
      <c r="AP12160" s="30"/>
    </row>
    <row r="12161" spans="19:42">
      <c r="S12161" s="32"/>
      <c r="AP12161" s="30"/>
    </row>
    <row r="12162" spans="19:42">
      <c r="S12162" s="32"/>
      <c r="AP12162" s="30"/>
    </row>
    <row r="12163" spans="19:42">
      <c r="S12163" s="32"/>
      <c r="AP12163" s="30"/>
    </row>
    <row r="12164" spans="19:42">
      <c r="S12164" s="32"/>
      <c r="AP12164" s="30"/>
    </row>
    <row r="12165" spans="19:42">
      <c r="S12165" s="32"/>
      <c r="AP12165" s="30"/>
    </row>
    <row r="12166" spans="19:42">
      <c r="S12166" s="32"/>
      <c r="AP12166" s="30"/>
    </row>
    <row r="12167" spans="19:42">
      <c r="S12167" s="32"/>
      <c r="AP12167" s="30"/>
    </row>
    <row r="12168" spans="19:42">
      <c r="S12168" s="32"/>
      <c r="AP12168" s="30"/>
    </row>
    <row r="12169" spans="19:42">
      <c r="S12169" s="32"/>
      <c r="AP12169" s="30"/>
    </row>
    <row r="12170" spans="19:42">
      <c r="S12170" s="32"/>
      <c r="AP12170" s="30"/>
    </row>
    <row r="12171" spans="19:42">
      <c r="S12171" s="32"/>
      <c r="AP12171" s="30"/>
    </row>
    <row r="12172" spans="19:42">
      <c r="S12172" s="32"/>
      <c r="AP12172" s="30"/>
    </row>
    <row r="12173" spans="19:42">
      <c r="S12173" s="32"/>
      <c r="AP12173" s="30"/>
    </row>
    <row r="12174" spans="19:42">
      <c r="S12174" s="32"/>
      <c r="AP12174" s="30"/>
    </row>
    <row r="12175" spans="19:42">
      <c r="S12175" s="32"/>
      <c r="AP12175" s="30"/>
    </row>
    <row r="12176" spans="19:42">
      <c r="S12176" s="32"/>
      <c r="AP12176" s="30"/>
    </row>
    <row r="12177" spans="19:42">
      <c r="S12177" s="32"/>
      <c r="AP12177" s="30"/>
    </row>
    <row r="12178" spans="19:42">
      <c r="S12178" s="32"/>
      <c r="AP12178" s="30"/>
    </row>
    <row r="12179" spans="19:42">
      <c r="S12179" s="32"/>
      <c r="AP12179" s="30"/>
    </row>
    <row r="12180" spans="19:42">
      <c r="S12180" s="32"/>
      <c r="AP12180" s="30"/>
    </row>
    <row r="12181" spans="19:42">
      <c r="S12181" s="32"/>
      <c r="AP12181" s="30"/>
    </row>
    <row r="12182" spans="19:42">
      <c r="S12182" s="32"/>
      <c r="AP12182" s="30"/>
    </row>
    <row r="12183" spans="19:42">
      <c r="S12183" s="32"/>
      <c r="AP12183" s="30"/>
    </row>
    <row r="12184" spans="19:42">
      <c r="S12184" s="32"/>
      <c r="AP12184" s="30"/>
    </row>
    <row r="12185" spans="19:42">
      <c r="S12185" s="32"/>
      <c r="AP12185" s="30"/>
    </row>
    <row r="12186" spans="19:42">
      <c r="S12186" s="32"/>
      <c r="AP12186" s="30"/>
    </row>
    <row r="12187" spans="19:42">
      <c r="S12187" s="32"/>
      <c r="AP12187" s="30"/>
    </row>
    <row r="12188" spans="19:42">
      <c r="S12188" s="32"/>
      <c r="AP12188" s="30"/>
    </row>
    <row r="12189" spans="19:42">
      <c r="S12189" s="32"/>
      <c r="AP12189" s="30"/>
    </row>
    <row r="12190" spans="19:42">
      <c r="S12190" s="32"/>
      <c r="AP12190" s="30"/>
    </row>
    <row r="12191" spans="19:42">
      <c r="S12191" s="32"/>
      <c r="AP12191" s="30"/>
    </row>
    <row r="12192" spans="19:42">
      <c r="S12192" s="32"/>
      <c r="AP12192" s="30"/>
    </row>
    <row r="12193" spans="19:42">
      <c r="S12193" s="32"/>
      <c r="AP12193" s="30"/>
    </row>
    <row r="12194" spans="19:42">
      <c r="S12194" s="32"/>
      <c r="AP12194" s="30"/>
    </row>
    <row r="12195" spans="19:42">
      <c r="S12195" s="32"/>
      <c r="AP12195" s="30"/>
    </row>
    <row r="12196" spans="19:42">
      <c r="S12196" s="32"/>
      <c r="AP12196" s="30"/>
    </row>
    <row r="12197" spans="19:42">
      <c r="S12197" s="32"/>
      <c r="AP12197" s="30"/>
    </row>
    <row r="12198" spans="19:42">
      <c r="S12198" s="32"/>
      <c r="AP12198" s="30"/>
    </row>
    <row r="12199" spans="19:42">
      <c r="S12199" s="32"/>
      <c r="AP12199" s="30"/>
    </row>
    <row r="12200" spans="19:42">
      <c r="S12200" s="32"/>
      <c r="AP12200" s="30"/>
    </row>
    <row r="12201" spans="19:42">
      <c r="S12201" s="32"/>
      <c r="AP12201" s="30"/>
    </row>
    <row r="12202" spans="19:42">
      <c r="S12202" s="32"/>
      <c r="AP12202" s="30"/>
    </row>
    <row r="12203" spans="19:42">
      <c r="S12203" s="32"/>
      <c r="AP12203" s="30"/>
    </row>
    <row r="12204" spans="19:42">
      <c r="S12204" s="32"/>
      <c r="AP12204" s="30"/>
    </row>
    <row r="12205" spans="19:42">
      <c r="S12205" s="32"/>
      <c r="AP12205" s="30"/>
    </row>
    <row r="12206" spans="19:42">
      <c r="S12206" s="32"/>
      <c r="AP12206" s="30"/>
    </row>
    <row r="12207" spans="19:42">
      <c r="S12207" s="32"/>
      <c r="AP12207" s="30"/>
    </row>
    <row r="12208" spans="19:42">
      <c r="S12208" s="32"/>
      <c r="AP12208" s="30"/>
    </row>
    <row r="12209" spans="19:42">
      <c r="S12209" s="32"/>
      <c r="AP12209" s="30"/>
    </row>
    <row r="12210" spans="19:42">
      <c r="S12210" s="32"/>
      <c r="AP12210" s="30"/>
    </row>
    <row r="12211" spans="19:42">
      <c r="S12211" s="32"/>
      <c r="AP12211" s="30"/>
    </row>
    <row r="12212" spans="19:42">
      <c r="S12212" s="32"/>
      <c r="AP12212" s="30"/>
    </row>
    <row r="12213" spans="19:42">
      <c r="S12213" s="32"/>
      <c r="AP12213" s="30"/>
    </row>
    <row r="12214" spans="19:42">
      <c r="S12214" s="32"/>
      <c r="AP12214" s="30"/>
    </row>
    <row r="12215" spans="19:42">
      <c r="S12215" s="32"/>
      <c r="AP12215" s="30"/>
    </row>
    <row r="12216" spans="19:42">
      <c r="S12216" s="32"/>
      <c r="AP12216" s="30"/>
    </row>
    <row r="12217" spans="19:42">
      <c r="S12217" s="32"/>
      <c r="AP12217" s="30"/>
    </row>
    <row r="12218" spans="19:42">
      <c r="S12218" s="32"/>
      <c r="AP12218" s="30"/>
    </row>
    <row r="12219" spans="19:42">
      <c r="S12219" s="32"/>
      <c r="AP12219" s="30"/>
    </row>
    <row r="12220" spans="19:42">
      <c r="S12220" s="32"/>
      <c r="AP12220" s="30"/>
    </row>
    <row r="12221" spans="19:42">
      <c r="S12221" s="32"/>
      <c r="AP12221" s="30"/>
    </row>
    <row r="12222" spans="19:42">
      <c r="S12222" s="32"/>
      <c r="AP12222" s="30"/>
    </row>
    <row r="12223" spans="19:42">
      <c r="S12223" s="32"/>
      <c r="AP12223" s="30"/>
    </row>
    <row r="12224" spans="19:42">
      <c r="S12224" s="32"/>
      <c r="AP12224" s="30"/>
    </row>
    <row r="12225" spans="19:42">
      <c r="S12225" s="32"/>
      <c r="AP12225" s="30"/>
    </row>
    <row r="12226" spans="19:42">
      <c r="S12226" s="32"/>
      <c r="AP12226" s="30"/>
    </row>
    <row r="12227" spans="19:42">
      <c r="S12227" s="32"/>
      <c r="AP12227" s="30"/>
    </row>
    <row r="12228" spans="19:42">
      <c r="S12228" s="32"/>
      <c r="AP12228" s="30"/>
    </row>
    <row r="12229" spans="19:42">
      <c r="S12229" s="32"/>
      <c r="AP12229" s="30"/>
    </row>
    <row r="12230" spans="19:42">
      <c r="S12230" s="32"/>
      <c r="AP12230" s="30"/>
    </row>
    <row r="12231" spans="19:42">
      <c r="S12231" s="32"/>
      <c r="AP12231" s="30"/>
    </row>
    <row r="12232" spans="19:42">
      <c r="S12232" s="32"/>
      <c r="AP12232" s="30"/>
    </row>
    <row r="12233" spans="19:42">
      <c r="S12233" s="32"/>
      <c r="AP12233" s="30"/>
    </row>
    <row r="12234" spans="19:42">
      <c r="S12234" s="32"/>
      <c r="AP12234" s="30"/>
    </row>
    <row r="12235" spans="19:42">
      <c r="S12235" s="32"/>
      <c r="AP12235" s="30"/>
    </row>
    <row r="12236" spans="19:42">
      <c r="S12236" s="32"/>
      <c r="AP12236" s="30"/>
    </row>
    <row r="12237" spans="19:42">
      <c r="S12237" s="32"/>
      <c r="AP12237" s="30"/>
    </row>
    <row r="12238" spans="19:42">
      <c r="S12238" s="32"/>
      <c r="AP12238" s="30"/>
    </row>
    <row r="12239" spans="19:42">
      <c r="S12239" s="32"/>
      <c r="AP12239" s="30"/>
    </row>
    <row r="12240" spans="19:42">
      <c r="S12240" s="32"/>
      <c r="AP12240" s="30"/>
    </row>
    <row r="12241" spans="19:42">
      <c r="S12241" s="32"/>
      <c r="AP12241" s="30"/>
    </row>
    <row r="12242" spans="19:42">
      <c r="S12242" s="32"/>
      <c r="AP12242" s="30"/>
    </row>
    <row r="12243" spans="19:42">
      <c r="S12243" s="32"/>
      <c r="AP12243" s="30"/>
    </row>
    <row r="12244" spans="19:42">
      <c r="S12244" s="32"/>
      <c r="AP12244" s="30"/>
    </row>
    <row r="12245" spans="19:42">
      <c r="S12245" s="32"/>
      <c r="AP12245" s="30"/>
    </row>
    <row r="12246" spans="19:42">
      <c r="S12246" s="32"/>
      <c r="AP12246" s="30"/>
    </row>
    <row r="12247" spans="19:42">
      <c r="S12247" s="32"/>
      <c r="AP12247" s="30"/>
    </row>
    <row r="12248" spans="19:42">
      <c r="S12248" s="32"/>
      <c r="AP12248" s="30"/>
    </row>
    <row r="12249" spans="19:42">
      <c r="S12249" s="32"/>
      <c r="AP12249" s="30"/>
    </row>
    <row r="12250" spans="19:42">
      <c r="S12250" s="32"/>
      <c r="AP12250" s="30"/>
    </row>
    <row r="12251" spans="19:42">
      <c r="S12251" s="32"/>
      <c r="AP12251" s="30"/>
    </row>
    <row r="12252" spans="19:42">
      <c r="S12252" s="32"/>
      <c r="AP12252" s="30"/>
    </row>
    <row r="12253" spans="19:42">
      <c r="S12253" s="32"/>
      <c r="AP12253" s="30"/>
    </row>
    <row r="12254" spans="19:42">
      <c r="S12254" s="32"/>
      <c r="AP12254" s="30"/>
    </row>
    <row r="12255" spans="19:42">
      <c r="S12255" s="32"/>
      <c r="AP12255" s="30"/>
    </row>
    <row r="12256" spans="19:42">
      <c r="S12256" s="32"/>
      <c r="AP12256" s="30"/>
    </row>
    <row r="12257" spans="19:42">
      <c r="S12257" s="32"/>
      <c r="AP12257" s="30"/>
    </row>
    <row r="12258" spans="19:42">
      <c r="S12258" s="32"/>
      <c r="AP12258" s="30"/>
    </row>
    <row r="12259" spans="19:42">
      <c r="S12259" s="32"/>
      <c r="AP12259" s="30"/>
    </row>
    <row r="12260" spans="19:42">
      <c r="S12260" s="32"/>
      <c r="AP12260" s="30"/>
    </row>
    <row r="12261" spans="19:42">
      <c r="S12261" s="32"/>
      <c r="AP12261" s="30"/>
    </row>
    <row r="12262" spans="19:42">
      <c r="S12262" s="32"/>
      <c r="AP12262" s="30"/>
    </row>
    <row r="12263" spans="19:42">
      <c r="S12263" s="32"/>
      <c r="AP12263" s="30"/>
    </row>
    <row r="12264" spans="19:42">
      <c r="S12264" s="32"/>
      <c r="AP12264" s="30"/>
    </row>
    <row r="12265" spans="19:42">
      <c r="S12265" s="32"/>
      <c r="AP12265" s="30"/>
    </row>
    <row r="12266" spans="19:42">
      <c r="S12266" s="32"/>
      <c r="AP12266" s="30"/>
    </row>
    <row r="12267" spans="19:42">
      <c r="S12267" s="32"/>
      <c r="AP12267" s="30"/>
    </row>
    <row r="12268" spans="19:42">
      <c r="S12268" s="32"/>
      <c r="AP12268" s="30"/>
    </row>
    <row r="12269" spans="19:42">
      <c r="S12269" s="32"/>
      <c r="AP12269" s="30"/>
    </row>
    <row r="12270" spans="19:42">
      <c r="S12270" s="32"/>
      <c r="AP12270" s="30"/>
    </row>
    <row r="12271" spans="19:42">
      <c r="S12271" s="32"/>
      <c r="AP12271" s="30"/>
    </row>
    <row r="12272" spans="19:42">
      <c r="S12272" s="32"/>
      <c r="AP12272" s="30"/>
    </row>
    <row r="12273" spans="19:42">
      <c r="S12273" s="32"/>
      <c r="AP12273" s="30"/>
    </row>
    <row r="12274" spans="19:42">
      <c r="S12274" s="32"/>
      <c r="AP12274" s="30"/>
    </row>
    <row r="12275" spans="19:42">
      <c r="S12275" s="32"/>
      <c r="AP12275" s="30"/>
    </row>
    <row r="12276" spans="19:42">
      <c r="S12276" s="32"/>
      <c r="AP12276" s="30"/>
    </row>
    <row r="12277" spans="19:42">
      <c r="S12277" s="32"/>
      <c r="AP12277" s="30"/>
    </row>
    <row r="12278" spans="19:42">
      <c r="S12278" s="32"/>
      <c r="AP12278" s="30"/>
    </row>
    <row r="12279" spans="19:42">
      <c r="S12279" s="32"/>
      <c r="AP12279" s="30"/>
    </row>
    <row r="12280" spans="19:42">
      <c r="S12280" s="32"/>
      <c r="AP12280" s="30"/>
    </row>
    <row r="12281" spans="19:42">
      <c r="S12281" s="32"/>
      <c r="AP12281" s="30"/>
    </row>
    <row r="12282" spans="19:42">
      <c r="S12282" s="32"/>
      <c r="AP12282" s="30"/>
    </row>
    <row r="12283" spans="19:42">
      <c r="S12283" s="32"/>
      <c r="AP12283" s="30"/>
    </row>
    <row r="12284" spans="19:42">
      <c r="S12284" s="32"/>
      <c r="AP12284" s="30"/>
    </row>
    <row r="12285" spans="19:42">
      <c r="S12285" s="32"/>
      <c r="AP12285" s="30"/>
    </row>
    <row r="12286" spans="19:42">
      <c r="S12286" s="32"/>
      <c r="AP12286" s="30"/>
    </row>
    <row r="12287" spans="19:42">
      <c r="S12287" s="32"/>
      <c r="AP12287" s="30"/>
    </row>
    <row r="12288" spans="19:42">
      <c r="S12288" s="32"/>
      <c r="AP12288" s="30"/>
    </row>
    <row r="12289" spans="19:42">
      <c r="S12289" s="32"/>
      <c r="AP12289" s="30"/>
    </row>
    <row r="12290" spans="19:42">
      <c r="S12290" s="32"/>
      <c r="AP12290" s="30"/>
    </row>
    <row r="12291" spans="19:42">
      <c r="S12291" s="32"/>
      <c r="AP12291" s="30"/>
    </row>
    <row r="12292" spans="19:42">
      <c r="S12292" s="32"/>
      <c r="AP12292" s="30"/>
    </row>
    <row r="12293" spans="19:42">
      <c r="S12293" s="32"/>
      <c r="AP12293" s="30"/>
    </row>
    <row r="12294" spans="19:42">
      <c r="S12294" s="32"/>
      <c r="AP12294" s="30"/>
    </row>
    <row r="12295" spans="19:42">
      <c r="S12295" s="32"/>
      <c r="AP12295" s="30"/>
    </row>
    <row r="12296" spans="19:42">
      <c r="S12296" s="32"/>
      <c r="AP12296" s="30"/>
    </row>
    <row r="12297" spans="19:42">
      <c r="S12297" s="32"/>
      <c r="AP12297" s="30"/>
    </row>
    <row r="12298" spans="19:42">
      <c r="S12298" s="32"/>
      <c r="AP12298" s="30"/>
    </row>
    <row r="12299" spans="19:42">
      <c r="S12299" s="32"/>
      <c r="AP12299" s="30"/>
    </row>
    <row r="12300" spans="19:42">
      <c r="S12300" s="32"/>
      <c r="AP12300" s="30"/>
    </row>
    <row r="12301" spans="19:42">
      <c r="S12301" s="32"/>
      <c r="AP12301" s="30"/>
    </row>
    <row r="12302" spans="19:42">
      <c r="S12302" s="32"/>
      <c r="AP12302" s="30"/>
    </row>
    <row r="12303" spans="19:42">
      <c r="S12303" s="32"/>
      <c r="AP12303" s="30"/>
    </row>
    <row r="12304" spans="19:42">
      <c r="S12304" s="32"/>
      <c r="AP12304" s="30"/>
    </row>
    <row r="12305" spans="19:42">
      <c r="S12305" s="32"/>
      <c r="AP12305" s="30"/>
    </row>
    <row r="12306" spans="19:42">
      <c r="S12306" s="32"/>
      <c r="AP12306" s="30"/>
    </row>
    <row r="12307" spans="19:42">
      <c r="S12307" s="32"/>
      <c r="AP12307" s="30"/>
    </row>
    <row r="12308" spans="19:42">
      <c r="S12308" s="32"/>
      <c r="AP12308" s="30"/>
    </row>
    <row r="12309" spans="19:42">
      <c r="S12309" s="32"/>
      <c r="AP12309" s="30"/>
    </row>
    <row r="12310" spans="19:42">
      <c r="S12310" s="32"/>
      <c r="AP12310" s="30"/>
    </row>
    <row r="12311" spans="19:42">
      <c r="S12311" s="32"/>
      <c r="AP12311" s="30"/>
    </row>
    <row r="12312" spans="19:42">
      <c r="S12312" s="32"/>
      <c r="AP12312" s="30"/>
    </row>
    <row r="12313" spans="19:42">
      <c r="S12313" s="32"/>
      <c r="AP12313" s="30"/>
    </row>
    <row r="12314" spans="19:42">
      <c r="S12314" s="32"/>
      <c r="AP12314" s="30"/>
    </row>
    <row r="12315" spans="19:42">
      <c r="S12315" s="32"/>
      <c r="AP12315" s="30"/>
    </row>
    <row r="12316" spans="19:42">
      <c r="S12316" s="32"/>
      <c r="AP12316" s="30"/>
    </row>
    <row r="12317" spans="19:42">
      <c r="S12317" s="32"/>
      <c r="AP12317" s="30"/>
    </row>
    <row r="12318" spans="19:42">
      <c r="S12318" s="32"/>
      <c r="AP12318" s="30"/>
    </row>
    <row r="12319" spans="19:42">
      <c r="S12319" s="32"/>
      <c r="AP12319" s="30"/>
    </row>
    <row r="12320" spans="19:42">
      <c r="S12320" s="32"/>
      <c r="AP12320" s="30"/>
    </row>
    <row r="12321" spans="19:42">
      <c r="S12321" s="32"/>
      <c r="AP12321" s="30"/>
    </row>
    <row r="12322" spans="19:42">
      <c r="S12322" s="32"/>
      <c r="AP12322" s="30"/>
    </row>
    <row r="12323" spans="19:42">
      <c r="S12323" s="32"/>
      <c r="AP12323" s="30"/>
    </row>
    <row r="12324" spans="19:42">
      <c r="S12324" s="32"/>
      <c r="AP12324" s="30"/>
    </row>
    <row r="12325" spans="19:42">
      <c r="S12325" s="32"/>
      <c r="AP12325" s="30"/>
    </row>
    <row r="12326" spans="19:42">
      <c r="S12326" s="32"/>
      <c r="AP12326" s="30"/>
    </row>
    <row r="12327" spans="19:42">
      <c r="S12327" s="32"/>
      <c r="AP12327" s="30"/>
    </row>
    <row r="12328" spans="19:42">
      <c r="S12328" s="32"/>
      <c r="AP12328" s="30"/>
    </row>
    <row r="12329" spans="19:42">
      <c r="S12329" s="32"/>
      <c r="AP12329" s="30"/>
    </row>
    <row r="12330" spans="19:42">
      <c r="S12330" s="32"/>
      <c r="AP12330" s="30"/>
    </row>
    <row r="12331" spans="19:42">
      <c r="S12331" s="32"/>
      <c r="AP12331" s="30"/>
    </row>
    <row r="12332" spans="19:42">
      <c r="S12332" s="32"/>
      <c r="AP12332" s="30"/>
    </row>
    <row r="12333" spans="19:42">
      <c r="S12333" s="32"/>
      <c r="AP12333" s="30"/>
    </row>
    <row r="12334" spans="19:42">
      <c r="S12334" s="32"/>
      <c r="AP12334" s="30"/>
    </row>
    <row r="12335" spans="19:42">
      <c r="S12335" s="32"/>
      <c r="AP12335" s="30"/>
    </row>
    <row r="12336" spans="19:42">
      <c r="S12336" s="32"/>
      <c r="AP12336" s="30"/>
    </row>
    <row r="12337" spans="19:42">
      <c r="S12337" s="32"/>
      <c r="AP12337" s="30"/>
    </row>
    <row r="12338" spans="19:42">
      <c r="S12338" s="32"/>
      <c r="AP12338" s="30"/>
    </row>
    <row r="12339" spans="19:42">
      <c r="S12339" s="32"/>
      <c r="AP12339" s="30"/>
    </row>
    <row r="12340" spans="19:42">
      <c r="S12340" s="32"/>
      <c r="AP12340" s="30"/>
    </row>
    <row r="12341" spans="19:42">
      <c r="S12341" s="32"/>
      <c r="AP12341" s="30"/>
    </row>
    <row r="12342" spans="19:42">
      <c r="S12342" s="32"/>
      <c r="AP12342" s="30"/>
    </row>
    <row r="12343" spans="19:42">
      <c r="S12343" s="32"/>
      <c r="AP12343" s="30"/>
    </row>
    <row r="12344" spans="19:42">
      <c r="S12344" s="32"/>
      <c r="AP12344" s="30"/>
    </row>
    <row r="12345" spans="19:42">
      <c r="S12345" s="32"/>
      <c r="AP12345" s="30"/>
    </row>
    <row r="12346" spans="19:42">
      <c r="S12346" s="32"/>
      <c r="AP12346" s="30"/>
    </row>
    <row r="12347" spans="19:42">
      <c r="S12347" s="32"/>
      <c r="AP12347" s="30"/>
    </row>
    <row r="12348" spans="19:42">
      <c r="S12348" s="32"/>
      <c r="AP12348" s="30"/>
    </row>
    <row r="12349" spans="19:42">
      <c r="S12349" s="32"/>
      <c r="AP12349" s="30"/>
    </row>
    <row r="12350" spans="19:42">
      <c r="S12350" s="32"/>
      <c r="AP12350" s="30"/>
    </row>
    <row r="12351" spans="19:42">
      <c r="S12351" s="32"/>
      <c r="AP12351" s="30"/>
    </row>
    <row r="12352" spans="19:42">
      <c r="S12352" s="32"/>
      <c r="AP12352" s="30"/>
    </row>
    <row r="12353" spans="19:42">
      <c r="S12353" s="32"/>
      <c r="AP12353" s="30"/>
    </row>
    <row r="12354" spans="19:42">
      <c r="S12354" s="32"/>
      <c r="AP12354" s="30"/>
    </row>
    <row r="12355" spans="19:42">
      <c r="S12355" s="32"/>
      <c r="AP12355" s="30"/>
    </row>
    <row r="12356" spans="19:42">
      <c r="S12356" s="32"/>
      <c r="AP12356" s="30"/>
    </row>
    <row r="12357" spans="19:42">
      <c r="S12357" s="32"/>
      <c r="AP12357" s="30"/>
    </row>
    <row r="12358" spans="19:42">
      <c r="S12358" s="32"/>
      <c r="AP12358" s="30"/>
    </row>
    <row r="12359" spans="19:42">
      <c r="S12359" s="32"/>
      <c r="AP12359" s="30"/>
    </row>
    <row r="12360" spans="19:42">
      <c r="S12360" s="32"/>
      <c r="AP12360" s="30"/>
    </row>
    <row r="12361" spans="19:42">
      <c r="S12361" s="32"/>
      <c r="AP12361" s="30"/>
    </row>
    <row r="12362" spans="19:42">
      <c r="S12362" s="32"/>
      <c r="AP12362" s="30"/>
    </row>
    <row r="12363" spans="19:42">
      <c r="S12363" s="32"/>
      <c r="AP12363" s="30"/>
    </row>
    <row r="12364" spans="19:42">
      <c r="S12364" s="32"/>
      <c r="AP12364" s="30"/>
    </row>
    <row r="12365" spans="19:42">
      <c r="S12365" s="32"/>
      <c r="AP12365" s="30"/>
    </row>
    <row r="12366" spans="19:42">
      <c r="S12366" s="32"/>
      <c r="AP12366" s="30"/>
    </row>
    <row r="12367" spans="19:42">
      <c r="S12367" s="32"/>
      <c r="AP12367" s="30"/>
    </row>
    <row r="12368" spans="19:42">
      <c r="S12368" s="32"/>
      <c r="AP12368" s="30"/>
    </row>
    <row r="12369" spans="19:42">
      <c r="S12369" s="32"/>
      <c r="AP12369" s="30"/>
    </row>
    <row r="12370" spans="19:42">
      <c r="S12370" s="32"/>
      <c r="AP12370" s="30"/>
    </row>
    <row r="12371" spans="19:42">
      <c r="S12371" s="32"/>
      <c r="AP12371" s="30"/>
    </row>
    <row r="12372" spans="19:42">
      <c r="S12372" s="32"/>
      <c r="AP12372" s="30"/>
    </row>
    <row r="12373" spans="19:42">
      <c r="S12373" s="32"/>
      <c r="AP12373" s="30"/>
    </row>
    <row r="12374" spans="19:42">
      <c r="S12374" s="32"/>
      <c r="AP12374" s="30"/>
    </row>
    <row r="12375" spans="19:42">
      <c r="S12375" s="32"/>
      <c r="AP12375" s="30"/>
    </row>
    <row r="12376" spans="19:42">
      <c r="S12376" s="32"/>
      <c r="AP12376" s="30"/>
    </row>
    <row r="12377" spans="19:42">
      <c r="S12377" s="32"/>
      <c r="AP12377" s="30"/>
    </row>
    <row r="12378" spans="19:42">
      <c r="S12378" s="32"/>
      <c r="AP12378" s="30"/>
    </row>
    <row r="12379" spans="19:42">
      <c r="S12379" s="32"/>
      <c r="AP12379" s="30"/>
    </row>
    <row r="12380" spans="19:42">
      <c r="S12380" s="32"/>
      <c r="AP12380" s="30"/>
    </row>
    <row r="12381" spans="19:42">
      <c r="S12381" s="32"/>
      <c r="AP12381" s="30"/>
    </row>
    <row r="12382" spans="19:42">
      <c r="S12382" s="32"/>
      <c r="AP12382" s="30"/>
    </row>
    <row r="12383" spans="19:42">
      <c r="S12383" s="32"/>
      <c r="AP12383" s="30"/>
    </row>
    <row r="12384" spans="19:42">
      <c r="S12384" s="32"/>
      <c r="AP12384" s="30"/>
    </row>
    <row r="12385" spans="19:42">
      <c r="S12385" s="32"/>
      <c r="AP12385" s="30"/>
    </row>
    <row r="12386" spans="19:42">
      <c r="S12386" s="32"/>
      <c r="AP12386" s="30"/>
    </row>
    <row r="12387" spans="19:42">
      <c r="S12387" s="32"/>
      <c r="AP12387" s="30"/>
    </row>
    <row r="12388" spans="19:42">
      <c r="S12388" s="32"/>
      <c r="AP12388" s="30"/>
    </row>
    <row r="12389" spans="19:42">
      <c r="S12389" s="32"/>
      <c r="AP12389" s="30"/>
    </row>
    <row r="12390" spans="19:42">
      <c r="S12390" s="32"/>
      <c r="AP12390" s="30"/>
    </row>
    <row r="12391" spans="19:42">
      <c r="S12391" s="32"/>
      <c r="AP12391" s="30"/>
    </row>
    <row r="12392" spans="19:42">
      <c r="S12392" s="32"/>
      <c r="AP12392" s="30"/>
    </row>
    <row r="12393" spans="19:42">
      <c r="S12393" s="32"/>
      <c r="AP12393" s="30"/>
    </row>
    <row r="12394" spans="19:42">
      <c r="S12394" s="32"/>
      <c r="AP12394" s="30"/>
    </row>
    <row r="12395" spans="19:42">
      <c r="S12395" s="32"/>
      <c r="AP12395" s="30"/>
    </row>
    <row r="12396" spans="19:42">
      <c r="S12396" s="32"/>
      <c r="AP12396" s="30"/>
    </row>
    <row r="12397" spans="19:42">
      <c r="S12397" s="32"/>
      <c r="AP12397" s="30"/>
    </row>
    <row r="12398" spans="19:42">
      <c r="S12398" s="32"/>
      <c r="AP12398" s="30"/>
    </row>
    <row r="12399" spans="19:42">
      <c r="S12399" s="32"/>
      <c r="AP12399" s="30"/>
    </row>
    <row r="12400" spans="19:42">
      <c r="S12400" s="32"/>
      <c r="AP12400" s="30"/>
    </row>
    <row r="12401" spans="19:42">
      <c r="S12401" s="32"/>
      <c r="AP12401" s="30"/>
    </row>
    <row r="12402" spans="19:42">
      <c r="S12402" s="32"/>
      <c r="AP12402" s="30"/>
    </row>
    <row r="12403" spans="19:42">
      <c r="S12403" s="32"/>
      <c r="AP12403" s="30"/>
    </row>
    <row r="12404" spans="19:42">
      <c r="S12404" s="32"/>
      <c r="AP12404" s="30"/>
    </row>
    <row r="12405" spans="19:42">
      <c r="S12405" s="32"/>
      <c r="AP12405" s="30"/>
    </row>
    <row r="12406" spans="19:42">
      <c r="S12406" s="32"/>
      <c r="AP12406" s="30"/>
    </row>
    <row r="12407" spans="19:42">
      <c r="S12407" s="32"/>
      <c r="AP12407" s="30"/>
    </row>
    <row r="12408" spans="19:42">
      <c r="S12408" s="32"/>
      <c r="AP12408" s="30"/>
    </row>
    <row r="12409" spans="19:42">
      <c r="S12409" s="32"/>
      <c r="AP12409" s="30"/>
    </row>
    <row r="12410" spans="19:42">
      <c r="S12410" s="32"/>
      <c r="AP12410" s="30"/>
    </row>
    <row r="12411" spans="19:42">
      <c r="S12411" s="32"/>
      <c r="AP12411" s="30"/>
    </row>
    <row r="12412" spans="19:42">
      <c r="S12412" s="32"/>
      <c r="AP12412" s="30"/>
    </row>
    <row r="12413" spans="19:42">
      <c r="S12413" s="32"/>
      <c r="AP12413" s="30"/>
    </row>
    <row r="12414" spans="19:42">
      <c r="S12414" s="32"/>
      <c r="AP12414" s="30"/>
    </row>
    <row r="12415" spans="19:42">
      <c r="S12415" s="32"/>
      <c r="AP12415" s="30"/>
    </row>
    <row r="12416" spans="19:42">
      <c r="S12416" s="32"/>
      <c r="AP12416" s="30"/>
    </row>
    <row r="12417" spans="19:42">
      <c r="S12417" s="32"/>
      <c r="AP12417" s="30"/>
    </row>
    <row r="12418" spans="19:42">
      <c r="S12418" s="32"/>
      <c r="AP12418" s="30"/>
    </row>
    <row r="12419" spans="19:42">
      <c r="S12419" s="32"/>
      <c r="AP12419" s="30"/>
    </row>
    <row r="12420" spans="19:42">
      <c r="S12420" s="32"/>
      <c r="AP12420" s="30"/>
    </row>
    <row r="12421" spans="19:42">
      <c r="S12421" s="32"/>
      <c r="AP12421" s="30"/>
    </row>
    <row r="12422" spans="19:42">
      <c r="S12422" s="32"/>
      <c r="AP12422" s="30"/>
    </row>
    <row r="12423" spans="19:42">
      <c r="S12423" s="32"/>
      <c r="AP12423" s="30"/>
    </row>
    <row r="12424" spans="19:42">
      <c r="S12424" s="32"/>
      <c r="AP12424" s="30"/>
    </row>
    <row r="12425" spans="19:42">
      <c r="S12425" s="32"/>
      <c r="AP12425" s="30"/>
    </row>
    <row r="12426" spans="19:42">
      <c r="S12426" s="32"/>
      <c r="AP12426" s="30"/>
    </row>
    <row r="12427" spans="19:42">
      <c r="S12427" s="32"/>
      <c r="AP12427" s="30"/>
    </row>
    <row r="12428" spans="19:42">
      <c r="S12428" s="32"/>
      <c r="AP12428" s="30"/>
    </row>
    <row r="12429" spans="19:42">
      <c r="S12429" s="32"/>
      <c r="AP12429" s="30"/>
    </row>
    <row r="12430" spans="19:42">
      <c r="S12430" s="32"/>
      <c r="AP12430" s="30"/>
    </row>
    <row r="12431" spans="19:42">
      <c r="S12431" s="32"/>
      <c r="AP12431" s="30"/>
    </row>
    <row r="12432" spans="19:42">
      <c r="S12432" s="32"/>
      <c r="AP12432" s="30"/>
    </row>
    <row r="12433" spans="19:42">
      <c r="S12433" s="32"/>
      <c r="AP12433" s="30"/>
    </row>
    <row r="12434" spans="19:42">
      <c r="S12434" s="32"/>
      <c r="AP12434" s="30"/>
    </row>
    <row r="12435" spans="19:42">
      <c r="S12435" s="32"/>
      <c r="AP12435" s="30"/>
    </row>
    <row r="12436" spans="19:42">
      <c r="S12436" s="32"/>
      <c r="AP12436" s="30"/>
    </row>
    <row r="12437" spans="19:42">
      <c r="S12437" s="32"/>
      <c r="AP12437" s="30"/>
    </row>
    <row r="12438" spans="19:42">
      <c r="S12438" s="32"/>
      <c r="AP12438" s="30"/>
    </row>
    <row r="12439" spans="19:42">
      <c r="S12439" s="32"/>
      <c r="AP12439" s="30"/>
    </row>
    <row r="12440" spans="19:42">
      <c r="S12440" s="32"/>
      <c r="AP12440" s="30"/>
    </row>
    <row r="12441" spans="19:42">
      <c r="S12441" s="32"/>
      <c r="AP12441" s="30"/>
    </row>
    <row r="12442" spans="19:42">
      <c r="S12442" s="32"/>
      <c r="AP12442" s="30"/>
    </row>
    <row r="12443" spans="19:42">
      <c r="S12443" s="32"/>
      <c r="AP12443" s="30"/>
    </row>
    <row r="12444" spans="19:42">
      <c r="S12444" s="32"/>
      <c r="AP12444" s="30"/>
    </row>
    <row r="12445" spans="19:42">
      <c r="S12445" s="32"/>
      <c r="AP12445" s="30"/>
    </row>
    <row r="12446" spans="19:42">
      <c r="S12446" s="32"/>
      <c r="AP12446" s="30"/>
    </row>
    <row r="12447" spans="19:42">
      <c r="S12447" s="32"/>
      <c r="AP12447" s="30"/>
    </row>
    <row r="12448" spans="19:42">
      <c r="S12448" s="32"/>
      <c r="AP12448" s="30"/>
    </row>
    <row r="12449" spans="19:42">
      <c r="S12449" s="32"/>
      <c r="AP12449" s="30"/>
    </row>
    <row r="12450" spans="19:42">
      <c r="S12450" s="32"/>
      <c r="AP12450" s="30"/>
    </row>
    <row r="12451" spans="19:42">
      <c r="S12451" s="32"/>
      <c r="AP12451" s="30"/>
    </row>
    <row r="12452" spans="19:42">
      <c r="S12452" s="32"/>
      <c r="AP12452" s="30"/>
    </row>
    <row r="12453" spans="19:42">
      <c r="S12453" s="32"/>
      <c r="AP12453" s="30"/>
    </row>
    <row r="12454" spans="19:42">
      <c r="S12454" s="32"/>
      <c r="AP12454" s="30"/>
    </row>
    <row r="12455" spans="19:42">
      <c r="S12455" s="32"/>
      <c r="AP12455" s="30"/>
    </row>
    <row r="12456" spans="19:42">
      <c r="S12456" s="32"/>
      <c r="AP12456" s="30"/>
    </row>
    <row r="12457" spans="19:42">
      <c r="S12457" s="32"/>
      <c r="AP12457" s="30"/>
    </row>
    <row r="12458" spans="19:42">
      <c r="S12458" s="32"/>
      <c r="AP12458" s="30"/>
    </row>
    <row r="12459" spans="19:42">
      <c r="S12459" s="32"/>
      <c r="AP12459" s="30"/>
    </row>
    <row r="12460" spans="19:42">
      <c r="S12460" s="32"/>
      <c r="AP12460" s="30"/>
    </row>
    <row r="12461" spans="19:42">
      <c r="S12461" s="32"/>
      <c r="AP12461" s="30"/>
    </row>
    <row r="12462" spans="19:42">
      <c r="S12462" s="32"/>
      <c r="AP12462" s="30"/>
    </row>
    <row r="12463" spans="19:42">
      <c r="S12463" s="32"/>
      <c r="AP12463" s="30"/>
    </row>
    <row r="12464" spans="19:42">
      <c r="S12464" s="32"/>
      <c r="AP12464" s="30"/>
    </row>
    <row r="12465" spans="19:42">
      <c r="S12465" s="32"/>
      <c r="AP12465" s="30"/>
    </row>
    <row r="12466" spans="19:42">
      <c r="S12466" s="32"/>
      <c r="AP12466" s="30"/>
    </row>
    <row r="12467" spans="19:42">
      <c r="S12467" s="32"/>
      <c r="AP12467" s="30"/>
    </row>
    <row r="12468" spans="19:42">
      <c r="S12468" s="32"/>
      <c r="AP12468" s="30"/>
    </row>
    <row r="12469" spans="19:42">
      <c r="S12469" s="32"/>
      <c r="AP12469" s="30"/>
    </row>
    <row r="12470" spans="19:42">
      <c r="S12470" s="32"/>
      <c r="AP12470" s="30"/>
    </row>
    <row r="12471" spans="19:42">
      <c r="S12471" s="32"/>
      <c r="AP12471" s="30"/>
    </row>
    <row r="12472" spans="19:42">
      <c r="S12472" s="32"/>
      <c r="AP12472" s="30"/>
    </row>
    <row r="12473" spans="19:42">
      <c r="S12473" s="32"/>
      <c r="AP12473" s="30"/>
    </row>
    <row r="12474" spans="19:42">
      <c r="S12474" s="32"/>
      <c r="AP12474" s="30"/>
    </row>
    <row r="12475" spans="19:42">
      <c r="S12475" s="32"/>
      <c r="AP12475" s="30"/>
    </row>
    <row r="12476" spans="19:42">
      <c r="S12476" s="32"/>
      <c r="AP12476" s="30"/>
    </row>
    <row r="12477" spans="19:42">
      <c r="S12477" s="32"/>
      <c r="AP12477" s="30"/>
    </row>
    <row r="12478" spans="19:42">
      <c r="S12478" s="32"/>
      <c r="AP12478" s="30"/>
    </row>
    <row r="12479" spans="19:42">
      <c r="S12479" s="32"/>
      <c r="AP12479" s="30"/>
    </row>
    <row r="12480" spans="19:42">
      <c r="S12480" s="32"/>
      <c r="AP12480" s="30"/>
    </row>
    <row r="12481" spans="19:42">
      <c r="S12481" s="32"/>
      <c r="AP12481" s="30"/>
    </row>
    <row r="12482" spans="19:42">
      <c r="S12482" s="32"/>
      <c r="AP12482" s="30"/>
    </row>
    <row r="12483" spans="19:42">
      <c r="S12483" s="32"/>
      <c r="AP12483" s="30"/>
    </row>
    <row r="12484" spans="19:42">
      <c r="S12484" s="32"/>
      <c r="AP12484" s="30"/>
    </row>
    <row r="12485" spans="19:42">
      <c r="S12485" s="32"/>
      <c r="AP12485" s="30"/>
    </row>
    <row r="12486" spans="19:42">
      <c r="S12486" s="32"/>
      <c r="AP12486" s="30"/>
    </row>
    <row r="12487" spans="19:42">
      <c r="S12487" s="32"/>
      <c r="AP12487" s="30"/>
    </row>
    <row r="12488" spans="19:42">
      <c r="S12488" s="32"/>
      <c r="AP12488" s="30"/>
    </row>
    <row r="12489" spans="19:42">
      <c r="S12489" s="32"/>
      <c r="AP12489" s="30"/>
    </row>
    <row r="12490" spans="19:42">
      <c r="S12490" s="32"/>
      <c r="AP12490" s="30"/>
    </row>
    <row r="12491" spans="19:42">
      <c r="S12491" s="32"/>
      <c r="AP12491" s="30"/>
    </row>
    <row r="12492" spans="19:42">
      <c r="S12492" s="32"/>
      <c r="AP12492" s="30"/>
    </row>
    <row r="12493" spans="19:42">
      <c r="S12493" s="32"/>
      <c r="AP12493" s="30"/>
    </row>
    <row r="12494" spans="19:42">
      <c r="S12494" s="32"/>
      <c r="AP12494" s="30"/>
    </row>
    <row r="12495" spans="19:42">
      <c r="S12495" s="32"/>
      <c r="AP12495" s="30"/>
    </row>
    <row r="12496" spans="19:42">
      <c r="S12496" s="32"/>
      <c r="AP12496" s="30"/>
    </row>
    <row r="12497" spans="19:42">
      <c r="S12497" s="32"/>
      <c r="AP12497" s="30"/>
    </row>
    <row r="12498" spans="19:42">
      <c r="S12498" s="32"/>
      <c r="AP12498" s="30"/>
    </row>
    <row r="12499" spans="19:42">
      <c r="S12499" s="32"/>
      <c r="AP12499" s="30"/>
    </row>
    <row r="12500" spans="19:42">
      <c r="S12500" s="32"/>
      <c r="AP12500" s="30"/>
    </row>
    <row r="12501" spans="19:42">
      <c r="S12501" s="32"/>
      <c r="AP12501" s="30"/>
    </row>
    <row r="12502" spans="19:42">
      <c r="S12502" s="32"/>
      <c r="AP12502" s="30"/>
    </row>
    <row r="12503" spans="19:42">
      <c r="S12503" s="32"/>
      <c r="AP12503" s="30"/>
    </row>
    <row r="12504" spans="19:42">
      <c r="S12504" s="32"/>
      <c r="AP12504" s="30"/>
    </row>
    <row r="12505" spans="19:42">
      <c r="S12505" s="32"/>
      <c r="AP12505" s="30"/>
    </row>
    <row r="12506" spans="19:42">
      <c r="S12506" s="32"/>
      <c r="AP12506" s="30"/>
    </row>
    <row r="12507" spans="19:42">
      <c r="S12507" s="32"/>
      <c r="AP12507" s="30"/>
    </row>
    <row r="12508" spans="19:42">
      <c r="S12508" s="32"/>
      <c r="AP12508" s="30"/>
    </row>
    <row r="12509" spans="19:42">
      <c r="S12509" s="32"/>
      <c r="AP12509" s="30"/>
    </row>
    <row r="12510" spans="19:42">
      <c r="S12510" s="32"/>
      <c r="AP12510" s="30"/>
    </row>
    <row r="12511" spans="19:42">
      <c r="S12511" s="32"/>
      <c r="AP12511" s="30"/>
    </row>
    <row r="12512" spans="19:42">
      <c r="S12512" s="32"/>
      <c r="AP12512" s="30"/>
    </row>
    <row r="12513" spans="19:42">
      <c r="S12513" s="32"/>
      <c r="AP12513" s="30"/>
    </row>
    <row r="12514" spans="19:42">
      <c r="S12514" s="32"/>
      <c r="AP12514" s="30"/>
    </row>
    <row r="12515" spans="19:42">
      <c r="S12515" s="32"/>
      <c r="AP12515" s="30"/>
    </row>
    <row r="12516" spans="19:42">
      <c r="S12516" s="32"/>
      <c r="AP12516" s="30"/>
    </row>
    <row r="12517" spans="19:42">
      <c r="S12517" s="32"/>
      <c r="AP12517" s="30"/>
    </row>
    <row r="12518" spans="19:42">
      <c r="S12518" s="32"/>
      <c r="AP12518" s="30"/>
    </row>
    <row r="12519" spans="19:42">
      <c r="S12519" s="32"/>
      <c r="AP12519" s="30"/>
    </row>
    <row r="12520" spans="19:42">
      <c r="S12520" s="32"/>
      <c r="AP12520" s="30"/>
    </row>
    <row r="12521" spans="19:42">
      <c r="S12521" s="32"/>
      <c r="AP12521" s="30"/>
    </row>
    <row r="12522" spans="19:42">
      <c r="S12522" s="32"/>
      <c r="AP12522" s="30"/>
    </row>
    <row r="12523" spans="19:42">
      <c r="S12523" s="32"/>
      <c r="AP12523" s="30"/>
    </row>
    <row r="12524" spans="19:42">
      <c r="S12524" s="32"/>
      <c r="AP12524" s="30"/>
    </row>
    <row r="12525" spans="19:42">
      <c r="S12525" s="32"/>
      <c r="AP12525" s="30"/>
    </row>
    <row r="12526" spans="19:42">
      <c r="S12526" s="32"/>
      <c r="AP12526" s="30"/>
    </row>
    <row r="12527" spans="19:42">
      <c r="S12527" s="32"/>
      <c r="AP12527" s="30"/>
    </row>
    <row r="12528" spans="19:42">
      <c r="S12528" s="32"/>
      <c r="AP12528" s="30"/>
    </row>
    <row r="12529" spans="19:42">
      <c r="S12529" s="32"/>
      <c r="AP12529" s="30"/>
    </row>
    <row r="12530" spans="19:42">
      <c r="S12530" s="32"/>
      <c r="AP12530" s="30"/>
    </row>
    <row r="12531" spans="19:42">
      <c r="S12531" s="32"/>
      <c r="AP12531" s="30"/>
    </row>
    <row r="12532" spans="19:42">
      <c r="S12532" s="32"/>
      <c r="AP12532" s="30"/>
    </row>
    <row r="12533" spans="19:42">
      <c r="S12533" s="32"/>
      <c r="AP12533" s="30"/>
    </row>
    <row r="12534" spans="19:42">
      <c r="S12534" s="32"/>
      <c r="AP12534" s="30"/>
    </row>
    <row r="12535" spans="19:42">
      <c r="S12535" s="32"/>
      <c r="AP12535" s="30"/>
    </row>
    <row r="12536" spans="19:42">
      <c r="S12536" s="32"/>
      <c r="AP12536" s="30"/>
    </row>
    <row r="12537" spans="19:42">
      <c r="S12537" s="32"/>
      <c r="AP12537" s="30"/>
    </row>
    <row r="12538" spans="19:42">
      <c r="S12538" s="32"/>
      <c r="AP12538" s="30"/>
    </row>
    <row r="12539" spans="19:42">
      <c r="S12539" s="32"/>
      <c r="AP12539" s="30"/>
    </row>
    <row r="12540" spans="19:42">
      <c r="S12540" s="32"/>
      <c r="AP12540" s="30"/>
    </row>
    <row r="12541" spans="19:42">
      <c r="S12541" s="32"/>
      <c r="AP12541" s="30"/>
    </row>
    <row r="12542" spans="19:42">
      <c r="S12542" s="32"/>
      <c r="AP12542" s="30"/>
    </row>
    <row r="12543" spans="19:42">
      <c r="S12543" s="32"/>
      <c r="AP12543" s="30"/>
    </row>
    <row r="12544" spans="19:42">
      <c r="S12544" s="32"/>
      <c r="AP12544" s="30"/>
    </row>
    <row r="12545" spans="19:42">
      <c r="S12545" s="32"/>
      <c r="AP12545" s="30"/>
    </row>
    <row r="12546" spans="19:42">
      <c r="S12546" s="32"/>
      <c r="AP12546" s="30"/>
    </row>
    <row r="12547" spans="19:42">
      <c r="S12547" s="32"/>
      <c r="AP12547" s="30"/>
    </row>
    <row r="12548" spans="19:42">
      <c r="S12548" s="32"/>
      <c r="AP12548" s="30"/>
    </row>
    <row r="12549" spans="19:42">
      <c r="S12549" s="32"/>
      <c r="AP12549" s="30"/>
    </row>
    <row r="12550" spans="19:42">
      <c r="S12550" s="32"/>
      <c r="AP12550" s="30"/>
    </row>
    <row r="12551" spans="19:42">
      <c r="S12551" s="32"/>
      <c r="AP12551" s="30"/>
    </row>
    <row r="12552" spans="19:42">
      <c r="S12552" s="32"/>
      <c r="AP12552" s="30"/>
    </row>
    <row r="12553" spans="19:42">
      <c r="S12553" s="32"/>
      <c r="AP12553" s="30"/>
    </row>
    <row r="12554" spans="19:42">
      <c r="S12554" s="32"/>
      <c r="AP12554" s="30"/>
    </row>
    <row r="12555" spans="19:42">
      <c r="S12555" s="32"/>
      <c r="AP12555" s="30"/>
    </row>
    <row r="12556" spans="19:42">
      <c r="S12556" s="32"/>
      <c r="AP12556" s="30"/>
    </row>
    <row r="12557" spans="19:42">
      <c r="S12557" s="32"/>
      <c r="AP12557" s="30"/>
    </row>
    <row r="12558" spans="19:42">
      <c r="S12558" s="32"/>
      <c r="AP12558" s="30"/>
    </row>
    <row r="12559" spans="19:42">
      <c r="S12559" s="32"/>
      <c r="AP12559" s="30"/>
    </row>
    <row r="12560" spans="19:42">
      <c r="S12560" s="32"/>
      <c r="AP12560" s="30"/>
    </row>
    <row r="12561" spans="19:42">
      <c r="S12561" s="32"/>
      <c r="AP12561" s="30"/>
    </row>
    <row r="12562" spans="19:42">
      <c r="S12562" s="32"/>
      <c r="AP12562" s="30"/>
    </row>
    <row r="12563" spans="19:42">
      <c r="S12563" s="32"/>
      <c r="AP12563" s="30"/>
    </row>
    <row r="12564" spans="19:42">
      <c r="S12564" s="32"/>
      <c r="AP12564" s="30"/>
    </row>
    <row r="12565" spans="19:42">
      <c r="S12565" s="32"/>
      <c r="AP12565" s="30"/>
    </row>
    <row r="12566" spans="19:42">
      <c r="S12566" s="32"/>
      <c r="AP12566" s="30"/>
    </row>
    <row r="12567" spans="19:42">
      <c r="S12567" s="32"/>
      <c r="AP12567" s="30"/>
    </row>
    <row r="12568" spans="19:42">
      <c r="S12568" s="32"/>
      <c r="AP12568" s="30"/>
    </row>
    <row r="12569" spans="19:42">
      <c r="S12569" s="32"/>
      <c r="AP12569" s="30"/>
    </row>
    <row r="12570" spans="19:42">
      <c r="S12570" s="32"/>
      <c r="AP12570" s="30"/>
    </row>
    <row r="12571" spans="19:42">
      <c r="S12571" s="32"/>
      <c r="AP12571" s="30"/>
    </row>
    <row r="12572" spans="19:42">
      <c r="S12572" s="32"/>
      <c r="AP12572" s="30"/>
    </row>
    <row r="12573" spans="19:42">
      <c r="S12573" s="32"/>
      <c r="AP12573" s="30"/>
    </row>
    <row r="12574" spans="19:42">
      <c r="S12574" s="32"/>
      <c r="AP12574" s="30"/>
    </row>
    <row r="12575" spans="19:42">
      <c r="S12575" s="32"/>
      <c r="AP12575" s="30"/>
    </row>
    <row r="12576" spans="19:42">
      <c r="S12576" s="32"/>
      <c r="AP12576" s="30"/>
    </row>
    <row r="12577" spans="19:42">
      <c r="S12577" s="32"/>
      <c r="AP12577" s="30"/>
    </row>
    <row r="12578" spans="19:42">
      <c r="S12578" s="32"/>
      <c r="AP12578" s="30"/>
    </row>
    <row r="12579" spans="19:42">
      <c r="S12579" s="32"/>
      <c r="AP12579" s="30"/>
    </row>
    <row r="12580" spans="19:42">
      <c r="S12580" s="32"/>
      <c r="AP12580" s="30"/>
    </row>
    <row r="12581" spans="19:42">
      <c r="S12581" s="32"/>
      <c r="AP12581" s="30"/>
    </row>
    <row r="12582" spans="19:42">
      <c r="S12582" s="32"/>
      <c r="AP12582" s="30"/>
    </row>
    <row r="12583" spans="19:42">
      <c r="S12583" s="32"/>
      <c r="AP12583" s="30"/>
    </row>
    <row r="12584" spans="19:42">
      <c r="S12584" s="32"/>
      <c r="AP12584" s="30"/>
    </row>
    <row r="12585" spans="19:42">
      <c r="S12585" s="32"/>
      <c r="AP12585" s="30"/>
    </row>
    <row r="12586" spans="19:42">
      <c r="S12586" s="32"/>
      <c r="AP12586" s="30"/>
    </row>
    <row r="12587" spans="19:42">
      <c r="S12587" s="32"/>
      <c r="AP12587" s="30"/>
    </row>
    <row r="12588" spans="19:42">
      <c r="S12588" s="32"/>
      <c r="AP12588" s="30"/>
    </row>
    <row r="12589" spans="19:42">
      <c r="S12589" s="32"/>
      <c r="AP12589" s="30"/>
    </row>
    <row r="12590" spans="19:42">
      <c r="S12590" s="32"/>
      <c r="AP12590" s="30"/>
    </row>
    <row r="12591" spans="19:42">
      <c r="S12591" s="32"/>
      <c r="AP12591" s="30"/>
    </row>
    <row r="12592" spans="19:42">
      <c r="S12592" s="32"/>
      <c r="AP12592" s="30"/>
    </row>
    <row r="12593" spans="19:42">
      <c r="S12593" s="32"/>
      <c r="AP12593" s="30"/>
    </row>
    <row r="12594" spans="19:42">
      <c r="S12594" s="32"/>
      <c r="AP12594" s="30"/>
    </row>
    <row r="12595" spans="19:42">
      <c r="S12595" s="32"/>
      <c r="AP12595" s="30"/>
    </row>
    <row r="12596" spans="19:42">
      <c r="S12596" s="32"/>
      <c r="AP12596" s="30"/>
    </row>
    <row r="12597" spans="19:42">
      <c r="S12597" s="32"/>
      <c r="AP12597" s="30"/>
    </row>
    <row r="12598" spans="19:42">
      <c r="S12598" s="32"/>
      <c r="AP12598" s="30"/>
    </row>
    <row r="12599" spans="19:42">
      <c r="S12599" s="32"/>
      <c r="AP12599" s="30"/>
    </row>
    <row r="12600" spans="19:42">
      <c r="S12600" s="32"/>
      <c r="AP12600" s="30"/>
    </row>
    <row r="12601" spans="19:42">
      <c r="S12601" s="32"/>
      <c r="AP12601" s="30"/>
    </row>
    <row r="12602" spans="19:42">
      <c r="S12602" s="32"/>
      <c r="AP12602" s="30"/>
    </row>
    <row r="12603" spans="19:42">
      <c r="S12603" s="32"/>
      <c r="AP12603" s="30"/>
    </row>
    <row r="12604" spans="19:42">
      <c r="S12604" s="32"/>
      <c r="AP12604" s="30"/>
    </row>
    <row r="12605" spans="19:42">
      <c r="S12605" s="32"/>
      <c r="AP12605" s="30"/>
    </row>
    <row r="12606" spans="19:42">
      <c r="S12606" s="32"/>
      <c r="AP12606" s="30"/>
    </row>
    <row r="12607" spans="19:42">
      <c r="S12607" s="32"/>
      <c r="AP12607" s="30"/>
    </row>
    <row r="12608" spans="19:42">
      <c r="S12608" s="32"/>
      <c r="AP12608" s="30"/>
    </row>
    <row r="12609" spans="19:42">
      <c r="S12609" s="32"/>
      <c r="AP12609" s="30"/>
    </row>
    <row r="12610" spans="19:42">
      <c r="S12610" s="32"/>
      <c r="AP12610" s="30"/>
    </row>
    <row r="12611" spans="19:42">
      <c r="S12611" s="32"/>
      <c r="AP12611" s="30"/>
    </row>
    <row r="12612" spans="19:42">
      <c r="S12612" s="32"/>
      <c r="AP12612" s="30"/>
    </row>
    <row r="12613" spans="19:42">
      <c r="S12613" s="32"/>
      <c r="AP12613" s="30"/>
    </row>
    <row r="12614" spans="19:42">
      <c r="S12614" s="32"/>
      <c r="AP12614" s="30"/>
    </row>
    <row r="12615" spans="19:42">
      <c r="S12615" s="32"/>
      <c r="AP12615" s="30"/>
    </row>
    <row r="12616" spans="19:42">
      <c r="S12616" s="32"/>
      <c r="AP12616" s="30"/>
    </row>
    <row r="12617" spans="19:42">
      <c r="S12617" s="32"/>
      <c r="AP12617" s="30"/>
    </row>
    <row r="12618" spans="19:42">
      <c r="S12618" s="32"/>
      <c r="AP12618" s="30"/>
    </row>
    <row r="12619" spans="19:42">
      <c r="S12619" s="32"/>
      <c r="AP12619" s="30"/>
    </row>
    <row r="12620" spans="19:42">
      <c r="S12620" s="32"/>
      <c r="AP12620" s="30"/>
    </row>
    <row r="12621" spans="19:42">
      <c r="S12621" s="32"/>
      <c r="AP12621" s="30"/>
    </row>
    <row r="12622" spans="19:42">
      <c r="S12622" s="32"/>
      <c r="AP12622" s="30"/>
    </row>
    <row r="12623" spans="19:42">
      <c r="S12623" s="32"/>
      <c r="AP12623" s="30"/>
    </row>
    <row r="12624" spans="19:42">
      <c r="S12624" s="32"/>
      <c r="AP12624" s="30"/>
    </row>
    <row r="12625" spans="19:42">
      <c r="S12625" s="32"/>
      <c r="AP12625" s="30"/>
    </row>
    <row r="12626" spans="19:42">
      <c r="S12626" s="32"/>
      <c r="AP12626" s="30"/>
    </row>
    <row r="12627" spans="19:42">
      <c r="S12627" s="32"/>
      <c r="AP12627" s="30"/>
    </row>
    <row r="12628" spans="19:42">
      <c r="S12628" s="32"/>
      <c r="AP12628" s="30"/>
    </row>
    <row r="12629" spans="19:42">
      <c r="S12629" s="32"/>
      <c r="AP12629" s="30"/>
    </row>
    <row r="12630" spans="19:42">
      <c r="S12630" s="32"/>
      <c r="AP12630" s="30"/>
    </row>
    <row r="12631" spans="19:42">
      <c r="S12631" s="32"/>
      <c r="AP12631" s="30"/>
    </row>
    <row r="12632" spans="19:42">
      <c r="S12632" s="32"/>
      <c r="AP12632" s="30"/>
    </row>
    <row r="12633" spans="19:42">
      <c r="S12633" s="32"/>
      <c r="AP12633" s="30"/>
    </row>
    <row r="12634" spans="19:42">
      <c r="S12634" s="32"/>
      <c r="AP12634" s="30"/>
    </row>
    <row r="12635" spans="19:42">
      <c r="S12635" s="32"/>
      <c r="AP12635" s="30"/>
    </row>
    <row r="12636" spans="19:42">
      <c r="S12636" s="32"/>
      <c r="AP12636" s="30"/>
    </row>
    <row r="12637" spans="19:42">
      <c r="S12637" s="32"/>
      <c r="AP12637" s="30"/>
    </row>
    <row r="12638" spans="19:42">
      <c r="S12638" s="32"/>
      <c r="AP12638" s="30"/>
    </row>
    <row r="12639" spans="19:42">
      <c r="S12639" s="32"/>
      <c r="AP12639" s="30"/>
    </row>
    <row r="12640" spans="19:42">
      <c r="S12640" s="32"/>
      <c r="AP12640" s="30"/>
    </row>
    <row r="12641" spans="19:42">
      <c r="S12641" s="32"/>
      <c r="AP12641" s="30"/>
    </row>
    <row r="12642" spans="19:42">
      <c r="S12642" s="32"/>
      <c r="AP12642" s="30"/>
    </row>
    <row r="12643" spans="19:42">
      <c r="S12643" s="32"/>
      <c r="AP12643" s="30"/>
    </row>
    <row r="12644" spans="19:42">
      <c r="S12644" s="32"/>
      <c r="AP12644" s="30"/>
    </row>
    <row r="12645" spans="19:42">
      <c r="S12645" s="32"/>
      <c r="AP12645" s="30"/>
    </row>
    <row r="12646" spans="19:42">
      <c r="S12646" s="32"/>
      <c r="AP12646" s="30"/>
    </row>
    <row r="12647" spans="19:42">
      <c r="S12647" s="32"/>
      <c r="AP12647" s="30"/>
    </row>
    <row r="12648" spans="19:42">
      <c r="S12648" s="32"/>
      <c r="AP12648" s="30"/>
    </row>
    <row r="12649" spans="19:42">
      <c r="S12649" s="32"/>
      <c r="AP12649" s="30"/>
    </row>
    <row r="12650" spans="19:42">
      <c r="S12650" s="32"/>
      <c r="AP12650" s="30"/>
    </row>
    <row r="12651" spans="19:42">
      <c r="S12651" s="32"/>
      <c r="AP12651" s="30"/>
    </row>
    <row r="12652" spans="19:42">
      <c r="S12652" s="32"/>
      <c r="AP12652" s="30"/>
    </row>
    <row r="12653" spans="19:42">
      <c r="S12653" s="32"/>
      <c r="AP12653" s="30"/>
    </row>
    <row r="12654" spans="19:42">
      <c r="S12654" s="32"/>
      <c r="AP12654" s="30"/>
    </row>
    <row r="12655" spans="19:42">
      <c r="S12655" s="32"/>
      <c r="AP12655" s="30"/>
    </row>
    <row r="12656" spans="19:42">
      <c r="S12656" s="32"/>
      <c r="AP12656" s="30"/>
    </row>
    <row r="12657" spans="19:42">
      <c r="S12657" s="32"/>
      <c r="AP12657" s="30"/>
    </row>
    <row r="12658" spans="19:42">
      <c r="S12658" s="32"/>
      <c r="AP12658" s="30"/>
    </row>
    <row r="12659" spans="19:42">
      <c r="S12659" s="32"/>
      <c r="AP12659" s="30"/>
    </row>
    <row r="12660" spans="19:42">
      <c r="S12660" s="32"/>
      <c r="AP12660" s="30"/>
    </row>
    <row r="12661" spans="19:42">
      <c r="S12661" s="32"/>
      <c r="AP12661" s="30"/>
    </row>
    <row r="12662" spans="19:42">
      <c r="S12662" s="32"/>
      <c r="AP12662" s="30"/>
    </row>
    <row r="12663" spans="19:42">
      <c r="S12663" s="32"/>
      <c r="AP12663" s="30"/>
    </row>
    <row r="12664" spans="19:42">
      <c r="S12664" s="32"/>
      <c r="AP12664" s="30"/>
    </row>
    <row r="12665" spans="19:42">
      <c r="S12665" s="32"/>
      <c r="AP12665" s="30"/>
    </row>
    <row r="12666" spans="19:42">
      <c r="S12666" s="32"/>
      <c r="AP12666" s="30"/>
    </row>
    <row r="12667" spans="19:42">
      <c r="S12667" s="32"/>
      <c r="AP12667" s="30"/>
    </row>
    <row r="12668" spans="19:42">
      <c r="S12668" s="32"/>
      <c r="AP12668" s="30"/>
    </row>
    <row r="12669" spans="19:42">
      <c r="S12669" s="32"/>
      <c r="AP12669" s="30"/>
    </row>
    <row r="12670" spans="19:42">
      <c r="S12670" s="32"/>
      <c r="AP12670" s="30"/>
    </row>
    <row r="12671" spans="19:42">
      <c r="S12671" s="32"/>
      <c r="AP12671" s="30"/>
    </row>
    <row r="12672" spans="19:42">
      <c r="S12672" s="32"/>
      <c r="AP12672" s="30"/>
    </row>
    <row r="12673" spans="19:42">
      <c r="S12673" s="32"/>
      <c r="AP12673" s="30"/>
    </row>
    <row r="12674" spans="19:42">
      <c r="S12674" s="32"/>
      <c r="AP12674" s="30"/>
    </row>
    <row r="12675" spans="19:42">
      <c r="S12675" s="32"/>
      <c r="AP12675" s="30"/>
    </row>
    <row r="12676" spans="19:42">
      <c r="S12676" s="32"/>
      <c r="AP12676" s="30"/>
    </row>
    <row r="12677" spans="19:42">
      <c r="S12677" s="32"/>
      <c r="AP12677" s="30"/>
    </row>
    <row r="12678" spans="19:42">
      <c r="S12678" s="32"/>
      <c r="AP12678" s="30"/>
    </row>
    <row r="12679" spans="19:42">
      <c r="S12679" s="32"/>
      <c r="AP12679" s="30"/>
    </row>
    <row r="12680" spans="19:42">
      <c r="S12680" s="32"/>
      <c r="AP12680" s="30"/>
    </row>
    <row r="12681" spans="19:42">
      <c r="S12681" s="32"/>
      <c r="AP12681" s="30"/>
    </row>
    <row r="12682" spans="19:42">
      <c r="S12682" s="32"/>
      <c r="AP12682" s="30"/>
    </row>
    <row r="12683" spans="19:42">
      <c r="S12683" s="32"/>
      <c r="AP12683" s="30"/>
    </row>
    <row r="12684" spans="19:42">
      <c r="S12684" s="32"/>
      <c r="AP12684" s="30"/>
    </row>
    <row r="12685" spans="19:42">
      <c r="S12685" s="32"/>
      <c r="AP12685" s="30"/>
    </row>
    <row r="12686" spans="19:42">
      <c r="S12686" s="32"/>
      <c r="AP12686" s="30"/>
    </row>
    <row r="12687" spans="19:42">
      <c r="S12687" s="32"/>
      <c r="AP12687" s="30"/>
    </row>
    <row r="12688" spans="19:42">
      <c r="S12688" s="32"/>
      <c r="AP12688" s="30"/>
    </row>
    <row r="12689" spans="19:42">
      <c r="S12689" s="32"/>
      <c r="AP12689" s="30"/>
    </row>
    <row r="12690" spans="19:42">
      <c r="S12690" s="32"/>
      <c r="AP12690" s="30"/>
    </row>
    <row r="12691" spans="19:42">
      <c r="S12691" s="32"/>
      <c r="AP12691" s="30"/>
    </row>
    <row r="12692" spans="19:42">
      <c r="S12692" s="32"/>
      <c r="AP12692" s="30"/>
    </row>
    <row r="12693" spans="19:42">
      <c r="S12693" s="32"/>
      <c r="AP12693" s="30"/>
    </row>
    <row r="12694" spans="19:42">
      <c r="S12694" s="32"/>
      <c r="AP12694" s="30"/>
    </row>
    <row r="12695" spans="19:42">
      <c r="S12695" s="32"/>
      <c r="AP12695" s="30"/>
    </row>
    <row r="12696" spans="19:42">
      <c r="S12696" s="32"/>
      <c r="AP12696" s="30"/>
    </row>
    <row r="12697" spans="19:42">
      <c r="S12697" s="32"/>
      <c r="AP12697" s="30"/>
    </row>
    <row r="12698" spans="19:42">
      <c r="S12698" s="32"/>
      <c r="AP12698" s="30"/>
    </row>
    <row r="12699" spans="19:42">
      <c r="S12699" s="32"/>
      <c r="AP12699" s="30"/>
    </row>
    <row r="12700" spans="19:42">
      <c r="S12700" s="32"/>
      <c r="AP12700" s="30"/>
    </row>
    <row r="12701" spans="19:42">
      <c r="S12701" s="32"/>
      <c r="AP12701" s="30"/>
    </row>
    <row r="12702" spans="19:42">
      <c r="S12702" s="32"/>
      <c r="AP12702" s="30"/>
    </row>
    <row r="12703" spans="19:42">
      <c r="S12703" s="32"/>
      <c r="AP12703" s="30"/>
    </row>
    <row r="12704" spans="19:42">
      <c r="S12704" s="32"/>
      <c r="AP12704" s="30"/>
    </row>
    <row r="12705" spans="19:42">
      <c r="S12705" s="32"/>
      <c r="AP12705" s="30"/>
    </row>
    <row r="12706" spans="19:42">
      <c r="S12706" s="32"/>
      <c r="AP12706" s="30"/>
    </row>
    <row r="12707" spans="19:42">
      <c r="S12707" s="32"/>
      <c r="AP12707" s="30"/>
    </row>
    <row r="12708" spans="19:42">
      <c r="S12708" s="32"/>
      <c r="AP12708" s="30"/>
    </row>
    <row r="12709" spans="19:42">
      <c r="S12709" s="32"/>
      <c r="AP12709" s="30"/>
    </row>
    <row r="12710" spans="19:42">
      <c r="S12710" s="32"/>
      <c r="AP12710" s="30"/>
    </row>
    <row r="12711" spans="19:42">
      <c r="S12711" s="32"/>
      <c r="AP12711" s="30"/>
    </row>
    <row r="12712" spans="19:42">
      <c r="S12712" s="32"/>
      <c r="AP12712" s="30"/>
    </row>
    <row r="12713" spans="19:42">
      <c r="S12713" s="32"/>
      <c r="AP12713" s="30"/>
    </row>
    <row r="12714" spans="19:42">
      <c r="S12714" s="32"/>
      <c r="AP12714" s="30"/>
    </row>
    <row r="12715" spans="19:42">
      <c r="S12715" s="32"/>
      <c r="AP12715" s="30"/>
    </row>
    <row r="12716" spans="19:42">
      <c r="S12716" s="32"/>
      <c r="AP12716" s="30"/>
    </row>
    <row r="12717" spans="19:42">
      <c r="S12717" s="32"/>
      <c r="AP12717" s="30"/>
    </row>
    <row r="12718" spans="19:42">
      <c r="S12718" s="32"/>
      <c r="AP12718" s="30"/>
    </row>
    <row r="12719" spans="19:42">
      <c r="S12719" s="32"/>
      <c r="AP12719" s="30"/>
    </row>
    <row r="12720" spans="19:42">
      <c r="S12720" s="32"/>
      <c r="AP12720" s="30"/>
    </row>
    <row r="12721" spans="19:42">
      <c r="S12721" s="32"/>
      <c r="AP12721" s="30"/>
    </row>
    <row r="12722" spans="19:42">
      <c r="S12722" s="32"/>
      <c r="AP12722" s="30"/>
    </row>
    <row r="12723" spans="19:42">
      <c r="S12723" s="32"/>
      <c r="AP12723" s="30"/>
    </row>
    <row r="12724" spans="19:42">
      <c r="S12724" s="32"/>
      <c r="AP12724" s="30"/>
    </row>
    <row r="12725" spans="19:42">
      <c r="S12725" s="32"/>
      <c r="AP12725" s="30"/>
    </row>
    <row r="12726" spans="19:42">
      <c r="S12726" s="32"/>
      <c r="AP12726" s="30"/>
    </row>
    <row r="12727" spans="19:42">
      <c r="S12727" s="32"/>
      <c r="AP12727" s="30"/>
    </row>
    <row r="12728" spans="19:42">
      <c r="S12728" s="32"/>
      <c r="AP12728" s="30"/>
    </row>
    <row r="12729" spans="19:42">
      <c r="S12729" s="32"/>
      <c r="AP12729" s="30"/>
    </row>
    <row r="12730" spans="19:42">
      <c r="S12730" s="32"/>
      <c r="AP12730" s="30"/>
    </row>
    <row r="12731" spans="19:42">
      <c r="S12731" s="32"/>
      <c r="AP12731" s="30"/>
    </row>
    <row r="12732" spans="19:42">
      <c r="S12732" s="32"/>
      <c r="AP12732" s="30"/>
    </row>
    <row r="12733" spans="19:42">
      <c r="S12733" s="32"/>
      <c r="AP12733" s="30"/>
    </row>
    <row r="12734" spans="19:42">
      <c r="S12734" s="32"/>
      <c r="AP12734" s="30"/>
    </row>
    <row r="12735" spans="19:42">
      <c r="S12735" s="32"/>
      <c r="AP12735" s="30"/>
    </row>
    <row r="12736" spans="19:42">
      <c r="S12736" s="32"/>
      <c r="AP12736" s="30"/>
    </row>
    <row r="12737" spans="19:42">
      <c r="S12737" s="32"/>
      <c r="AP12737" s="30"/>
    </row>
    <row r="12738" spans="19:42">
      <c r="S12738" s="32"/>
      <c r="AP12738" s="30"/>
    </row>
    <row r="12739" spans="19:42">
      <c r="S12739" s="32"/>
      <c r="AP12739" s="30"/>
    </row>
    <row r="12740" spans="19:42">
      <c r="S12740" s="32"/>
      <c r="AP12740" s="30"/>
    </row>
    <row r="12741" spans="19:42">
      <c r="S12741" s="32"/>
      <c r="AP12741" s="30"/>
    </row>
    <row r="12742" spans="19:42">
      <c r="S12742" s="32"/>
      <c r="AP12742" s="30"/>
    </row>
    <row r="12743" spans="19:42">
      <c r="S12743" s="32"/>
      <c r="AP12743" s="30"/>
    </row>
    <row r="12744" spans="19:42">
      <c r="S12744" s="32"/>
      <c r="AP12744" s="30"/>
    </row>
    <row r="12745" spans="19:42">
      <c r="S12745" s="32"/>
      <c r="AP12745" s="30"/>
    </row>
    <row r="12746" spans="19:42">
      <c r="S12746" s="32"/>
      <c r="AP12746" s="30"/>
    </row>
    <row r="12747" spans="19:42">
      <c r="S12747" s="32"/>
      <c r="AP12747" s="30"/>
    </row>
    <row r="12748" spans="19:42">
      <c r="S12748" s="32"/>
      <c r="AP12748" s="30"/>
    </row>
    <row r="12749" spans="19:42">
      <c r="S12749" s="32"/>
      <c r="AP12749" s="30"/>
    </row>
    <row r="12750" spans="19:42">
      <c r="S12750" s="32"/>
      <c r="AP12750" s="30"/>
    </row>
    <row r="12751" spans="19:42">
      <c r="S12751" s="32"/>
      <c r="AP12751" s="30"/>
    </row>
    <row r="12752" spans="19:42">
      <c r="S12752" s="32"/>
      <c r="AP12752" s="30"/>
    </row>
    <row r="12753" spans="19:42">
      <c r="S12753" s="32"/>
      <c r="AP12753" s="30"/>
    </row>
    <row r="12754" spans="19:42">
      <c r="S12754" s="32"/>
      <c r="AP12754" s="30"/>
    </row>
    <row r="12755" spans="19:42">
      <c r="S12755" s="32"/>
      <c r="AP12755" s="30"/>
    </row>
    <row r="12756" spans="19:42">
      <c r="S12756" s="32"/>
      <c r="AP12756" s="30"/>
    </row>
    <row r="12757" spans="19:42">
      <c r="S12757" s="32"/>
      <c r="AP12757" s="30"/>
    </row>
    <row r="12758" spans="19:42">
      <c r="S12758" s="32"/>
      <c r="AP12758" s="30"/>
    </row>
    <row r="12759" spans="19:42">
      <c r="S12759" s="32"/>
      <c r="AP12759" s="30"/>
    </row>
    <row r="12760" spans="19:42">
      <c r="S12760" s="32"/>
      <c r="AP12760" s="30"/>
    </row>
    <row r="12761" spans="19:42">
      <c r="S12761" s="32"/>
      <c r="AP12761" s="30"/>
    </row>
    <row r="12762" spans="19:42">
      <c r="S12762" s="32"/>
      <c r="AP12762" s="30"/>
    </row>
    <row r="12763" spans="19:42">
      <c r="S12763" s="32"/>
      <c r="AP12763" s="30"/>
    </row>
    <row r="12764" spans="19:42">
      <c r="S12764" s="32"/>
      <c r="AP12764" s="30"/>
    </row>
    <row r="12765" spans="19:42">
      <c r="S12765" s="32"/>
      <c r="AP12765" s="30"/>
    </row>
    <row r="12766" spans="19:42">
      <c r="S12766" s="32"/>
      <c r="AP12766" s="30"/>
    </row>
    <row r="12767" spans="19:42">
      <c r="S12767" s="32"/>
      <c r="AP12767" s="30"/>
    </row>
    <row r="12768" spans="19:42">
      <c r="S12768" s="32"/>
      <c r="AP12768" s="30"/>
    </row>
    <row r="12769" spans="19:42">
      <c r="S12769" s="32"/>
      <c r="AP12769" s="30"/>
    </row>
    <row r="12770" spans="19:42">
      <c r="S12770" s="32"/>
      <c r="AP12770" s="30"/>
    </row>
    <row r="12771" spans="19:42">
      <c r="S12771" s="32"/>
      <c r="AP12771" s="30"/>
    </row>
    <row r="12772" spans="19:42">
      <c r="S12772" s="32"/>
      <c r="AP12772" s="30"/>
    </row>
    <row r="12773" spans="19:42">
      <c r="S12773" s="32"/>
      <c r="AP12773" s="30"/>
    </row>
    <row r="12774" spans="19:42">
      <c r="S12774" s="32"/>
      <c r="AP12774" s="30"/>
    </row>
    <row r="12775" spans="19:42">
      <c r="S12775" s="32"/>
      <c r="AP12775" s="30"/>
    </row>
    <row r="12776" spans="19:42">
      <c r="S12776" s="32"/>
      <c r="AP12776" s="30"/>
    </row>
    <row r="12777" spans="19:42">
      <c r="S12777" s="32"/>
      <c r="AP12777" s="30"/>
    </row>
    <row r="12778" spans="19:42">
      <c r="S12778" s="32"/>
      <c r="AP12778" s="30"/>
    </row>
    <row r="12779" spans="19:42">
      <c r="S12779" s="32"/>
      <c r="AP12779" s="30"/>
    </row>
    <row r="12780" spans="19:42">
      <c r="S12780" s="32"/>
      <c r="AP12780" s="30"/>
    </row>
    <row r="12781" spans="19:42">
      <c r="S12781" s="32"/>
      <c r="AP12781" s="30"/>
    </row>
    <row r="12782" spans="19:42">
      <c r="S12782" s="32"/>
      <c r="AP12782" s="30"/>
    </row>
    <row r="12783" spans="19:42">
      <c r="S12783" s="32"/>
      <c r="AP12783" s="30"/>
    </row>
    <row r="12784" spans="19:42">
      <c r="S12784" s="32"/>
      <c r="AP12784" s="30"/>
    </row>
    <row r="12785" spans="19:42">
      <c r="S12785" s="32"/>
      <c r="AP12785" s="30"/>
    </row>
    <row r="12786" spans="19:42">
      <c r="S12786" s="32"/>
      <c r="AP12786" s="30"/>
    </row>
    <row r="12787" spans="19:42">
      <c r="S12787" s="32"/>
      <c r="AP12787" s="30"/>
    </row>
    <row r="12788" spans="19:42">
      <c r="S12788" s="32"/>
      <c r="AP12788" s="30"/>
    </row>
    <row r="12789" spans="19:42">
      <c r="S12789" s="32"/>
      <c r="AP12789" s="30"/>
    </row>
    <row r="12790" spans="19:42">
      <c r="S12790" s="32"/>
      <c r="AP12790" s="30"/>
    </row>
    <row r="12791" spans="19:42">
      <c r="S12791" s="32"/>
      <c r="AP12791" s="30"/>
    </row>
    <row r="12792" spans="19:42">
      <c r="S12792" s="32"/>
      <c r="AP12792" s="30"/>
    </row>
    <row r="12793" spans="19:42">
      <c r="S12793" s="32"/>
      <c r="AP12793" s="30"/>
    </row>
    <row r="12794" spans="19:42">
      <c r="S12794" s="32"/>
      <c r="AP12794" s="30"/>
    </row>
    <row r="12795" spans="19:42">
      <c r="S12795" s="32"/>
      <c r="AP12795" s="30"/>
    </row>
    <row r="12796" spans="19:42">
      <c r="S12796" s="32"/>
      <c r="AP12796" s="30"/>
    </row>
    <row r="12797" spans="19:42">
      <c r="S12797" s="32"/>
      <c r="AP12797" s="30"/>
    </row>
    <row r="12798" spans="19:42">
      <c r="S12798" s="32"/>
      <c r="AP12798" s="30"/>
    </row>
    <row r="12799" spans="19:42">
      <c r="S12799" s="32"/>
      <c r="AP12799" s="30"/>
    </row>
    <row r="12800" spans="19:42">
      <c r="S12800" s="32"/>
      <c r="AP12800" s="30"/>
    </row>
    <row r="12801" spans="19:42">
      <c r="S12801" s="32"/>
      <c r="AP12801" s="30"/>
    </row>
    <row r="12802" spans="19:42">
      <c r="S12802" s="32"/>
      <c r="AP12802" s="30"/>
    </row>
    <row r="12803" spans="19:42">
      <c r="S12803" s="32"/>
      <c r="AP12803" s="30"/>
    </row>
    <row r="12804" spans="19:42">
      <c r="S12804" s="32"/>
      <c r="AP12804" s="30"/>
    </row>
    <row r="12805" spans="19:42">
      <c r="S12805" s="32"/>
      <c r="AP12805" s="30"/>
    </row>
    <row r="12806" spans="19:42">
      <c r="S12806" s="32"/>
      <c r="AP12806" s="30"/>
    </row>
    <row r="12807" spans="19:42">
      <c r="S12807" s="32"/>
      <c r="AP12807" s="30"/>
    </row>
    <row r="12808" spans="19:42">
      <c r="S12808" s="32"/>
      <c r="AP12808" s="30"/>
    </row>
    <row r="12809" spans="19:42">
      <c r="S12809" s="32"/>
      <c r="AP12809" s="30"/>
    </row>
    <row r="12810" spans="19:42">
      <c r="S12810" s="32"/>
      <c r="AP12810" s="30"/>
    </row>
    <row r="12811" spans="19:42">
      <c r="S12811" s="32"/>
      <c r="AP12811" s="30"/>
    </row>
    <row r="12812" spans="19:42">
      <c r="S12812" s="32"/>
      <c r="AP12812" s="30"/>
    </row>
    <row r="12813" spans="19:42">
      <c r="S12813" s="32"/>
      <c r="AP12813" s="30"/>
    </row>
    <row r="12814" spans="19:42">
      <c r="S12814" s="32"/>
      <c r="AP12814" s="30"/>
    </row>
    <row r="12815" spans="19:42">
      <c r="S12815" s="32"/>
      <c r="AP12815" s="30"/>
    </row>
    <row r="12816" spans="19:42">
      <c r="S12816" s="32"/>
      <c r="AP12816" s="30"/>
    </row>
    <row r="12817" spans="19:42">
      <c r="S12817" s="32"/>
      <c r="AP12817" s="30"/>
    </row>
    <row r="12818" spans="19:42">
      <c r="S12818" s="32"/>
      <c r="AP12818" s="30"/>
    </row>
    <row r="12819" spans="19:42">
      <c r="S12819" s="32"/>
      <c r="AP12819" s="30"/>
    </row>
    <row r="12820" spans="19:42">
      <c r="S12820" s="32"/>
      <c r="AP12820" s="30"/>
    </row>
    <row r="12821" spans="19:42">
      <c r="S12821" s="32"/>
      <c r="AP12821" s="30"/>
    </row>
    <row r="12822" spans="19:42">
      <c r="S12822" s="32"/>
      <c r="AP12822" s="30"/>
    </row>
    <row r="12823" spans="19:42">
      <c r="S12823" s="32"/>
      <c r="AP12823" s="30"/>
    </row>
    <row r="12824" spans="19:42">
      <c r="S12824" s="32"/>
      <c r="AP12824" s="30"/>
    </row>
    <row r="12825" spans="19:42">
      <c r="S12825" s="32"/>
      <c r="AP12825" s="30"/>
    </row>
    <row r="12826" spans="19:42">
      <c r="S12826" s="32"/>
      <c r="AP12826" s="30"/>
    </row>
    <row r="12827" spans="19:42">
      <c r="S12827" s="32"/>
      <c r="AP12827" s="30"/>
    </row>
    <row r="12828" spans="19:42">
      <c r="S12828" s="32"/>
      <c r="AP12828" s="30"/>
    </row>
    <row r="12829" spans="19:42">
      <c r="S12829" s="32"/>
      <c r="AP12829" s="30"/>
    </row>
    <row r="12830" spans="19:42">
      <c r="S12830" s="32"/>
      <c r="AP12830" s="30"/>
    </row>
    <row r="12831" spans="19:42">
      <c r="S12831" s="32"/>
      <c r="AP12831" s="30"/>
    </row>
    <row r="12832" spans="19:42">
      <c r="S12832" s="32"/>
      <c r="AP12832" s="30"/>
    </row>
    <row r="12833" spans="19:42">
      <c r="S12833" s="32"/>
      <c r="AP12833" s="30"/>
    </row>
    <row r="12834" spans="19:42">
      <c r="S12834" s="32"/>
      <c r="AP12834" s="30"/>
    </row>
    <row r="12835" spans="19:42">
      <c r="S12835" s="32"/>
      <c r="AP12835" s="30"/>
    </row>
    <row r="12836" spans="19:42">
      <c r="S12836" s="32"/>
      <c r="AP12836" s="30"/>
    </row>
    <row r="12837" spans="19:42">
      <c r="S12837" s="32"/>
      <c r="AP12837" s="30"/>
    </row>
    <row r="12838" spans="19:42">
      <c r="S12838" s="32"/>
      <c r="AP12838" s="30"/>
    </row>
    <row r="12839" spans="19:42">
      <c r="S12839" s="32"/>
      <c r="AP12839" s="30"/>
    </row>
    <row r="12840" spans="19:42">
      <c r="S12840" s="32"/>
      <c r="AP12840" s="30"/>
    </row>
    <row r="12841" spans="19:42">
      <c r="S12841" s="32"/>
      <c r="AP12841" s="30"/>
    </row>
    <row r="12842" spans="19:42">
      <c r="S12842" s="32"/>
      <c r="AP12842" s="30"/>
    </row>
    <row r="12843" spans="19:42">
      <c r="S12843" s="32"/>
      <c r="AP12843" s="30"/>
    </row>
    <row r="12844" spans="19:42">
      <c r="S12844" s="32"/>
      <c r="AP12844" s="30"/>
    </row>
    <row r="12845" spans="19:42">
      <c r="S12845" s="32"/>
      <c r="AP12845" s="30"/>
    </row>
    <row r="12846" spans="19:42">
      <c r="S12846" s="32"/>
      <c r="AP12846" s="30"/>
    </row>
    <row r="12847" spans="19:42">
      <c r="S12847" s="32"/>
      <c r="AP12847" s="30"/>
    </row>
    <row r="12848" spans="19:42">
      <c r="S12848" s="32"/>
      <c r="AP12848" s="30"/>
    </row>
    <row r="12849" spans="19:42">
      <c r="S12849" s="32"/>
      <c r="AP12849" s="30"/>
    </row>
    <row r="12850" spans="19:42">
      <c r="S12850" s="32"/>
      <c r="AP12850" s="30"/>
    </row>
    <row r="12851" spans="19:42">
      <c r="S12851" s="32"/>
      <c r="AP12851" s="30"/>
    </row>
    <row r="12852" spans="19:42">
      <c r="S12852" s="32"/>
      <c r="AP12852" s="30"/>
    </row>
    <row r="12853" spans="19:42">
      <c r="S12853" s="32"/>
      <c r="AP12853" s="30"/>
    </row>
    <row r="12854" spans="19:42">
      <c r="S12854" s="32"/>
      <c r="AP12854" s="30"/>
    </row>
    <row r="12855" spans="19:42">
      <c r="S12855" s="32"/>
      <c r="AP12855" s="30"/>
    </row>
    <row r="12856" spans="19:42">
      <c r="S12856" s="32"/>
      <c r="AP12856" s="30"/>
    </row>
    <row r="12857" spans="19:42">
      <c r="S12857" s="32"/>
      <c r="AP12857" s="30"/>
    </row>
    <row r="12858" spans="19:42">
      <c r="S12858" s="32"/>
      <c r="AP12858" s="30"/>
    </row>
    <row r="12859" spans="19:42">
      <c r="S12859" s="32"/>
      <c r="AP12859" s="30"/>
    </row>
    <row r="12860" spans="19:42">
      <c r="S12860" s="32"/>
      <c r="AP12860" s="30"/>
    </row>
    <row r="12861" spans="19:42">
      <c r="S12861" s="32"/>
      <c r="AP12861" s="30"/>
    </row>
    <row r="12862" spans="19:42">
      <c r="S12862" s="32"/>
      <c r="AP12862" s="30"/>
    </row>
    <row r="12863" spans="19:42">
      <c r="S12863" s="32"/>
      <c r="AP12863" s="30"/>
    </row>
    <row r="12864" spans="19:42">
      <c r="S12864" s="32"/>
      <c r="AP12864" s="30"/>
    </row>
    <row r="12865" spans="19:42">
      <c r="S12865" s="32"/>
      <c r="AP12865" s="30"/>
    </row>
    <row r="12866" spans="19:42">
      <c r="S12866" s="32"/>
      <c r="AP12866" s="30"/>
    </row>
    <row r="12867" spans="19:42">
      <c r="S12867" s="32"/>
      <c r="AP12867" s="30"/>
    </row>
    <row r="12868" spans="19:42">
      <c r="S12868" s="32"/>
      <c r="AP12868" s="30"/>
    </row>
    <row r="12869" spans="19:42">
      <c r="S12869" s="32"/>
      <c r="AP12869" s="30"/>
    </row>
    <row r="12870" spans="19:42">
      <c r="S12870" s="32"/>
      <c r="AP12870" s="30"/>
    </row>
    <row r="12871" spans="19:42">
      <c r="S12871" s="32"/>
      <c r="AP12871" s="30"/>
    </row>
    <row r="12872" spans="19:42">
      <c r="S12872" s="32"/>
      <c r="AP12872" s="30"/>
    </row>
    <row r="12873" spans="19:42">
      <c r="S12873" s="32"/>
      <c r="AP12873" s="30"/>
    </row>
    <row r="12874" spans="19:42">
      <c r="S12874" s="32"/>
      <c r="AP12874" s="30"/>
    </row>
    <row r="12875" spans="19:42">
      <c r="S12875" s="32"/>
      <c r="AP12875" s="30"/>
    </row>
    <row r="12876" spans="19:42">
      <c r="S12876" s="32"/>
      <c r="AP12876" s="30"/>
    </row>
    <row r="12877" spans="19:42">
      <c r="S12877" s="32"/>
      <c r="AP12877" s="30"/>
    </row>
    <row r="12878" spans="19:42">
      <c r="S12878" s="32"/>
      <c r="AP12878" s="30"/>
    </row>
    <row r="12879" spans="19:42">
      <c r="S12879" s="32"/>
      <c r="AP12879" s="30"/>
    </row>
    <row r="12880" spans="19:42">
      <c r="S12880" s="32"/>
      <c r="AP12880" s="30"/>
    </row>
    <row r="12881" spans="19:42">
      <c r="S12881" s="32"/>
      <c r="AP12881" s="30"/>
    </row>
    <row r="12882" spans="19:42">
      <c r="S12882" s="32"/>
      <c r="AP12882" s="30"/>
    </row>
    <row r="12883" spans="19:42">
      <c r="S12883" s="32"/>
      <c r="AP12883" s="30"/>
    </row>
    <row r="12884" spans="19:42">
      <c r="S12884" s="32"/>
      <c r="AP12884" s="30"/>
    </row>
    <row r="12885" spans="19:42">
      <c r="S12885" s="32"/>
      <c r="AP12885" s="30"/>
    </row>
    <row r="12886" spans="19:42">
      <c r="S12886" s="32"/>
      <c r="AP12886" s="30"/>
    </row>
    <row r="12887" spans="19:42">
      <c r="S12887" s="32"/>
      <c r="AP12887" s="30"/>
    </row>
    <row r="12888" spans="19:42">
      <c r="S12888" s="32"/>
      <c r="AP12888" s="30"/>
    </row>
    <row r="12889" spans="19:42">
      <c r="S12889" s="32"/>
      <c r="AP12889" s="30"/>
    </row>
    <row r="12890" spans="19:42">
      <c r="S12890" s="32"/>
      <c r="AP12890" s="30"/>
    </row>
    <row r="12891" spans="19:42">
      <c r="S12891" s="32"/>
      <c r="AP12891" s="30"/>
    </row>
    <row r="12892" spans="19:42">
      <c r="S12892" s="32"/>
      <c r="AP12892" s="30"/>
    </row>
    <row r="12893" spans="19:42">
      <c r="S12893" s="32"/>
      <c r="AP12893" s="30"/>
    </row>
    <row r="12894" spans="19:42">
      <c r="S12894" s="32"/>
      <c r="AP12894" s="30"/>
    </row>
    <row r="12895" spans="19:42">
      <c r="S12895" s="32"/>
      <c r="AP12895" s="30"/>
    </row>
    <row r="12896" spans="19:42">
      <c r="S12896" s="32"/>
      <c r="AP12896" s="30"/>
    </row>
    <row r="12897" spans="19:42">
      <c r="S12897" s="32"/>
      <c r="AP12897" s="30"/>
    </row>
    <row r="12898" spans="19:42">
      <c r="S12898" s="32"/>
      <c r="AP12898" s="30"/>
    </row>
    <row r="12899" spans="19:42">
      <c r="S12899" s="32"/>
      <c r="AP12899" s="30"/>
    </row>
    <row r="12900" spans="19:42">
      <c r="S12900" s="32"/>
      <c r="AP12900" s="30"/>
    </row>
    <row r="12901" spans="19:42">
      <c r="S12901" s="32"/>
      <c r="AP12901" s="30"/>
    </row>
    <row r="12902" spans="19:42">
      <c r="S12902" s="32"/>
      <c r="AP12902" s="30"/>
    </row>
    <row r="12903" spans="19:42">
      <c r="S12903" s="32"/>
      <c r="AP12903" s="30"/>
    </row>
    <row r="12904" spans="19:42">
      <c r="S12904" s="32"/>
      <c r="AP12904" s="30"/>
    </row>
    <row r="12905" spans="19:42">
      <c r="S12905" s="32"/>
      <c r="AP12905" s="30"/>
    </row>
    <row r="12906" spans="19:42">
      <c r="S12906" s="32"/>
      <c r="AP12906" s="30"/>
    </row>
    <row r="12907" spans="19:42">
      <c r="S12907" s="32"/>
      <c r="AP12907" s="30"/>
    </row>
    <row r="12908" spans="19:42">
      <c r="S12908" s="32"/>
      <c r="AP12908" s="30"/>
    </row>
    <row r="12909" spans="19:42">
      <c r="S12909" s="32"/>
      <c r="AP12909" s="30"/>
    </row>
    <row r="12910" spans="19:42">
      <c r="S12910" s="32"/>
      <c r="AP12910" s="30"/>
    </row>
    <row r="12911" spans="19:42">
      <c r="S12911" s="32"/>
      <c r="AP12911" s="30"/>
    </row>
    <row r="12912" spans="19:42">
      <c r="S12912" s="32"/>
      <c r="AP12912" s="30"/>
    </row>
    <row r="12913" spans="19:42">
      <c r="S12913" s="32"/>
      <c r="AP12913" s="30"/>
    </row>
    <row r="12914" spans="19:42">
      <c r="S12914" s="32"/>
      <c r="AP12914" s="30"/>
    </row>
    <row r="12915" spans="19:42">
      <c r="S12915" s="32"/>
      <c r="AP12915" s="30"/>
    </row>
    <row r="12916" spans="19:42">
      <c r="S12916" s="32"/>
      <c r="AP12916" s="30"/>
    </row>
    <row r="12917" spans="19:42">
      <c r="S12917" s="32"/>
      <c r="AP12917" s="30"/>
    </row>
    <row r="12918" spans="19:42">
      <c r="S12918" s="32"/>
      <c r="AP12918" s="30"/>
    </row>
    <row r="12919" spans="19:42">
      <c r="S12919" s="32"/>
      <c r="AP12919" s="30"/>
    </row>
    <row r="12920" spans="19:42">
      <c r="S12920" s="32"/>
      <c r="AP12920" s="30"/>
    </row>
    <row r="12921" spans="19:42">
      <c r="S12921" s="32"/>
      <c r="AP12921" s="30"/>
    </row>
    <row r="12922" spans="19:42">
      <c r="S12922" s="32"/>
      <c r="AP12922" s="30"/>
    </row>
    <row r="12923" spans="19:42">
      <c r="S12923" s="32"/>
      <c r="AP12923" s="30"/>
    </row>
    <row r="12924" spans="19:42">
      <c r="S12924" s="32"/>
      <c r="AP12924" s="30"/>
    </row>
    <row r="12925" spans="19:42">
      <c r="S12925" s="32"/>
      <c r="AP12925" s="30"/>
    </row>
    <row r="12926" spans="19:42">
      <c r="S12926" s="32"/>
      <c r="AP12926" s="30"/>
    </row>
    <row r="12927" spans="19:42">
      <c r="S12927" s="32"/>
      <c r="AP12927" s="30"/>
    </row>
    <row r="12928" spans="19:42">
      <c r="S12928" s="32"/>
      <c r="AP12928" s="30"/>
    </row>
    <row r="12929" spans="19:42">
      <c r="S12929" s="32"/>
      <c r="AP12929" s="30"/>
    </row>
    <row r="12930" spans="19:42">
      <c r="S12930" s="32"/>
      <c r="AP12930" s="30"/>
    </row>
    <row r="12931" spans="19:42">
      <c r="S12931" s="32"/>
      <c r="AP12931" s="30"/>
    </row>
    <row r="12932" spans="19:42">
      <c r="S12932" s="32"/>
      <c r="AP12932" s="30"/>
    </row>
    <row r="12933" spans="19:42">
      <c r="S12933" s="32"/>
      <c r="AP12933" s="30"/>
    </row>
    <row r="12934" spans="19:42">
      <c r="S12934" s="32"/>
      <c r="AP12934" s="30"/>
    </row>
    <row r="12935" spans="19:42">
      <c r="S12935" s="32"/>
      <c r="AP12935" s="30"/>
    </row>
    <row r="12936" spans="19:42">
      <c r="S12936" s="32"/>
      <c r="AP12936" s="30"/>
    </row>
    <row r="12937" spans="19:42">
      <c r="S12937" s="32"/>
      <c r="AP12937" s="30"/>
    </row>
    <row r="12938" spans="19:42">
      <c r="S12938" s="32"/>
      <c r="AP12938" s="30"/>
    </row>
    <row r="12939" spans="19:42">
      <c r="S12939" s="32"/>
      <c r="AP12939" s="30"/>
    </row>
    <row r="12940" spans="19:42">
      <c r="S12940" s="32"/>
      <c r="AP12940" s="30"/>
    </row>
    <row r="12941" spans="19:42">
      <c r="S12941" s="32"/>
      <c r="AP12941" s="30"/>
    </row>
    <row r="12942" spans="19:42">
      <c r="S12942" s="32"/>
      <c r="AP12942" s="30"/>
    </row>
    <row r="12943" spans="19:42">
      <c r="S12943" s="32"/>
      <c r="AP12943" s="30"/>
    </row>
    <row r="12944" spans="19:42">
      <c r="S12944" s="32"/>
      <c r="AP12944" s="30"/>
    </row>
    <row r="12945" spans="19:42">
      <c r="S12945" s="32"/>
      <c r="AP12945" s="30"/>
    </row>
    <row r="12946" spans="19:42">
      <c r="S12946" s="32"/>
      <c r="AP12946" s="30"/>
    </row>
    <row r="12947" spans="19:42">
      <c r="S12947" s="32"/>
      <c r="AP12947" s="30"/>
    </row>
    <row r="12948" spans="19:42">
      <c r="S12948" s="32"/>
      <c r="AP12948" s="30"/>
    </row>
    <row r="12949" spans="19:42">
      <c r="S12949" s="32"/>
      <c r="AP12949" s="30"/>
    </row>
    <row r="12950" spans="19:42">
      <c r="S12950" s="32"/>
      <c r="AP12950" s="30"/>
    </row>
    <row r="12951" spans="19:42">
      <c r="S12951" s="32"/>
      <c r="AP12951" s="30"/>
    </row>
    <row r="12952" spans="19:42">
      <c r="S12952" s="32"/>
      <c r="AP12952" s="30"/>
    </row>
    <row r="12953" spans="19:42">
      <c r="S12953" s="32"/>
      <c r="AP12953" s="30"/>
    </row>
    <row r="12954" spans="19:42">
      <c r="S12954" s="32"/>
      <c r="AP12954" s="30"/>
    </row>
    <row r="12955" spans="19:42">
      <c r="S12955" s="32"/>
      <c r="AP12955" s="30"/>
    </row>
    <row r="12956" spans="19:42">
      <c r="S12956" s="32"/>
      <c r="AP12956" s="30"/>
    </row>
    <row r="12957" spans="19:42">
      <c r="S12957" s="32"/>
      <c r="AP12957" s="30"/>
    </row>
    <row r="12958" spans="19:42">
      <c r="S12958" s="32"/>
      <c r="AP12958" s="30"/>
    </row>
    <row r="12959" spans="19:42">
      <c r="S12959" s="32"/>
      <c r="AP12959" s="30"/>
    </row>
    <row r="12960" spans="19:42">
      <c r="S12960" s="32"/>
      <c r="AP12960" s="30"/>
    </row>
    <row r="12961" spans="19:42">
      <c r="S12961" s="32"/>
      <c r="AP12961" s="30"/>
    </row>
    <row r="12962" spans="19:42">
      <c r="S12962" s="32"/>
      <c r="AP12962" s="30"/>
    </row>
    <row r="12963" spans="19:42">
      <c r="S12963" s="32"/>
      <c r="AP12963" s="30"/>
    </row>
    <row r="12964" spans="19:42">
      <c r="S12964" s="32"/>
      <c r="AP12964" s="30"/>
    </row>
    <row r="12965" spans="19:42">
      <c r="S12965" s="32"/>
      <c r="AP12965" s="30"/>
    </row>
    <row r="12966" spans="19:42">
      <c r="S12966" s="32"/>
      <c r="AP12966" s="30"/>
    </row>
    <row r="12967" spans="19:42">
      <c r="S12967" s="32"/>
      <c r="AP12967" s="30"/>
    </row>
    <row r="12968" spans="19:42">
      <c r="S12968" s="32"/>
      <c r="AP12968" s="30"/>
    </row>
    <row r="12969" spans="19:42">
      <c r="S12969" s="32"/>
      <c r="AP12969" s="30"/>
    </row>
    <row r="12970" spans="19:42">
      <c r="S12970" s="32"/>
      <c r="AP12970" s="30"/>
    </row>
    <row r="12971" spans="19:42">
      <c r="S12971" s="32"/>
      <c r="AP12971" s="30"/>
    </row>
    <row r="12972" spans="19:42">
      <c r="S12972" s="32"/>
      <c r="AP12972" s="30"/>
    </row>
    <row r="12973" spans="19:42">
      <c r="S12973" s="32"/>
      <c r="AP12973" s="30"/>
    </row>
    <row r="12974" spans="19:42">
      <c r="S12974" s="32"/>
      <c r="AP12974" s="30"/>
    </row>
    <row r="12975" spans="19:42">
      <c r="S12975" s="32"/>
      <c r="AP12975" s="30"/>
    </row>
    <row r="12976" spans="19:42">
      <c r="S12976" s="32"/>
      <c r="AP12976" s="30"/>
    </row>
    <row r="12977" spans="19:42">
      <c r="S12977" s="32"/>
      <c r="AP12977" s="30"/>
    </row>
    <row r="12978" spans="19:42">
      <c r="S12978" s="32"/>
      <c r="AP12978" s="30"/>
    </row>
    <row r="12979" spans="19:42">
      <c r="S12979" s="32"/>
      <c r="AP12979" s="30"/>
    </row>
    <row r="12980" spans="19:42">
      <c r="S12980" s="32"/>
      <c r="AP12980" s="30"/>
    </row>
    <row r="12981" spans="19:42">
      <c r="S12981" s="32"/>
      <c r="AP12981" s="30"/>
    </row>
    <row r="12982" spans="19:42">
      <c r="S12982" s="32"/>
      <c r="AP12982" s="30"/>
    </row>
    <row r="12983" spans="19:42">
      <c r="S12983" s="32"/>
      <c r="AP12983" s="30"/>
    </row>
    <row r="12984" spans="19:42">
      <c r="S12984" s="32"/>
      <c r="AP12984" s="30"/>
    </row>
    <row r="12985" spans="19:42">
      <c r="S12985" s="32"/>
      <c r="AP12985" s="30"/>
    </row>
    <row r="12986" spans="19:42">
      <c r="S12986" s="32"/>
      <c r="AP12986" s="30"/>
    </row>
    <row r="12987" spans="19:42">
      <c r="S12987" s="32"/>
      <c r="AP12987" s="30"/>
    </row>
    <row r="12988" spans="19:42">
      <c r="S12988" s="32"/>
      <c r="AP12988" s="30"/>
    </row>
    <row r="12989" spans="19:42">
      <c r="S12989" s="32"/>
      <c r="AP12989" s="30"/>
    </row>
    <row r="12990" spans="19:42">
      <c r="S12990" s="32"/>
      <c r="AP12990" s="30"/>
    </row>
    <row r="12991" spans="19:42">
      <c r="S12991" s="32"/>
      <c r="AP12991" s="30"/>
    </row>
    <row r="12992" spans="19:42">
      <c r="S12992" s="32"/>
      <c r="AP12992" s="30"/>
    </row>
    <row r="12993" spans="19:42">
      <c r="S12993" s="32"/>
      <c r="AP12993" s="30"/>
    </row>
    <row r="12994" spans="19:42">
      <c r="S12994" s="32"/>
      <c r="AP12994" s="30"/>
    </row>
    <row r="12995" spans="19:42">
      <c r="S12995" s="32"/>
      <c r="AP12995" s="30"/>
    </row>
    <row r="12996" spans="19:42">
      <c r="S12996" s="32"/>
      <c r="AP12996" s="30"/>
    </row>
    <row r="12997" spans="19:42">
      <c r="S12997" s="32"/>
      <c r="AP12997" s="30"/>
    </row>
    <row r="12998" spans="19:42">
      <c r="S12998" s="32"/>
      <c r="AP12998" s="30"/>
    </row>
    <row r="12999" spans="19:42">
      <c r="S12999" s="32"/>
      <c r="AP12999" s="30"/>
    </row>
    <row r="13000" spans="19:42">
      <c r="S13000" s="32"/>
      <c r="AP13000" s="30"/>
    </row>
    <row r="13001" spans="19:42">
      <c r="S13001" s="32"/>
      <c r="AP13001" s="30"/>
    </row>
    <row r="13002" spans="19:42">
      <c r="S13002" s="32"/>
      <c r="AP13002" s="30"/>
    </row>
    <row r="13003" spans="19:42">
      <c r="S13003" s="32"/>
      <c r="AP13003" s="30"/>
    </row>
    <row r="13004" spans="19:42">
      <c r="S13004" s="32"/>
      <c r="AP13004" s="30"/>
    </row>
    <row r="13005" spans="19:42">
      <c r="S13005" s="32"/>
      <c r="AP13005" s="30"/>
    </row>
    <row r="13006" spans="19:42">
      <c r="S13006" s="32"/>
      <c r="AP13006" s="30"/>
    </row>
    <row r="13007" spans="19:42">
      <c r="S13007" s="32"/>
      <c r="AP13007" s="30"/>
    </row>
    <row r="13008" spans="19:42">
      <c r="S13008" s="32"/>
      <c r="AP13008" s="30"/>
    </row>
    <row r="13009" spans="19:42">
      <c r="S13009" s="32"/>
      <c r="AP13009" s="30"/>
    </row>
    <row r="13010" spans="19:42">
      <c r="S13010" s="32"/>
      <c r="AP13010" s="30"/>
    </row>
    <row r="13011" spans="19:42">
      <c r="S13011" s="32"/>
      <c r="AP13011" s="30"/>
    </row>
    <row r="13012" spans="19:42">
      <c r="S13012" s="32"/>
      <c r="AP13012" s="30"/>
    </row>
    <row r="13013" spans="19:42">
      <c r="S13013" s="32"/>
      <c r="AP13013" s="30"/>
    </row>
    <row r="13014" spans="19:42">
      <c r="S13014" s="32"/>
      <c r="AP13014" s="30"/>
    </row>
    <row r="13015" spans="19:42">
      <c r="S13015" s="32"/>
      <c r="AP13015" s="30"/>
    </row>
    <row r="13016" spans="19:42">
      <c r="S13016" s="32"/>
      <c r="AP13016" s="30"/>
    </row>
    <row r="13017" spans="19:42">
      <c r="S13017" s="32"/>
      <c r="AP13017" s="30"/>
    </row>
    <row r="13018" spans="19:42">
      <c r="S13018" s="32"/>
      <c r="AP13018" s="30"/>
    </row>
    <row r="13019" spans="19:42">
      <c r="S13019" s="32"/>
      <c r="AP13019" s="30"/>
    </row>
    <row r="13020" spans="19:42">
      <c r="S13020" s="32"/>
      <c r="AP13020" s="30"/>
    </row>
    <row r="13021" spans="19:42">
      <c r="S13021" s="32"/>
      <c r="AP13021" s="30"/>
    </row>
    <row r="13022" spans="19:42">
      <c r="S13022" s="32"/>
      <c r="AP13022" s="30"/>
    </row>
    <row r="13023" spans="19:42">
      <c r="S13023" s="32"/>
      <c r="AP13023" s="30"/>
    </row>
    <row r="13024" spans="19:42">
      <c r="S13024" s="32"/>
      <c r="AP13024" s="30"/>
    </row>
    <row r="13025" spans="19:42">
      <c r="S13025" s="32"/>
      <c r="AP13025" s="30"/>
    </row>
    <row r="13026" spans="19:42">
      <c r="S13026" s="32"/>
      <c r="AP13026" s="30"/>
    </row>
    <row r="13027" spans="19:42">
      <c r="S13027" s="32"/>
      <c r="AP13027" s="30"/>
    </row>
    <row r="13028" spans="19:42">
      <c r="S13028" s="32"/>
      <c r="AP13028" s="30"/>
    </row>
    <row r="13029" spans="19:42">
      <c r="S13029" s="32"/>
      <c r="AP13029" s="30"/>
    </row>
    <row r="13030" spans="19:42">
      <c r="S13030" s="32"/>
      <c r="AP13030" s="30"/>
    </row>
    <row r="13031" spans="19:42">
      <c r="S13031" s="32"/>
      <c r="AP13031" s="30"/>
    </row>
    <row r="13032" spans="19:42">
      <c r="S13032" s="32"/>
      <c r="AP13032" s="30"/>
    </row>
    <row r="13033" spans="19:42">
      <c r="S13033" s="32"/>
      <c r="AP13033" s="30"/>
    </row>
    <row r="13034" spans="19:42">
      <c r="S13034" s="32"/>
      <c r="AP13034" s="30"/>
    </row>
    <row r="13035" spans="19:42">
      <c r="S13035" s="32"/>
      <c r="AP13035" s="30"/>
    </row>
    <row r="13036" spans="19:42">
      <c r="S13036" s="32"/>
      <c r="AP13036" s="30"/>
    </row>
    <row r="13037" spans="19:42">
      <c r="S13037" s="32"/>
      <c r="AP13037" s="30"/>
    </row>
    <row r="13038" spans="19:42">
      <c r="S13038" s="32"/>
      <c r="AP13038" s="30"/>
    </row>
    <row r="13039" spans="19:42">
      <c r="S13039" s="32"/>
      <c r="AP13039" s="30"/>
    </row>
    <row r="13040" spans="19:42">
      <c r="S13040" s="32"/>
      <c r="AP13040" s="30"/>
    </row>
    <row r="13041" spans="19:42">
      <c r="S13041" s="32"/>
      <c r="AP13041" s="30"/>
    </row>
    <row r="13042" spans="19:42">
      <c r="S13042" s="32"/>
      <c r="AP13042" s="30"/>
    </row>
    <row r="13043" spans="19:42">
      <c r="S13043" s="32"/>
      <c r="AP13043" s="30"/>
    </row>
    <row r="13044" spans="19:42">
      <c r="S13044" s="32"/>
      <c r="AP13044" s="30"/>
    </row>
    <row r="13045" spans="19:42">
      <c r="S13045" s="32"/>
      <c r="AP13045" s="30"/>
    </row>
    <row r="13046" spans="19:42">
      <c r="S13046" s="32"/>
      <c r="AP13046" s="30"/>
    </row>
    <row r="13047" spans="19:42">
      <c r="S13047" s="32"/>
      <c r="AP13047" s="30"/>
    </row>
    <row r="13048" spans="19:42">
      <c r="S13048" s="32"/>
      <c r="AP13048" s="30"/>
    </row>
    <row r="13049" spans="19:42">
      <c r="S13049" s="32"/>
      <c r="AP13049" s="30"/>
    </row>
    <row r="13050" spans="19:42">
      <c r="S13050" s="32"/>
      <c r="AP13050" s="30"/>
    </row>
    <row r="13051" spans="19:42">
      <c r="S13051" s="32"/>
      <c r="AP13051" s="30"/>
    </row>
    <row r="13052" spans="19:42">
      <c r="S13052" s="32"/>
      <c r="AP13052" s="30"/>
    </row>
    <row r="13053" spans="19:42">
      <c r="S13053" s="32"/>
      <c r="AP13053" s="30"/>
    </row>
    <row r="13054" spans="19:42">
      <c r="S13054" s="32"/>
      <c r="AP13054" s="30"/>
    </row>
    <row r="13055" spans="19:42">
      <c r="S13055" s="32"/>
      <c r="AP13055" s="30"/>
    </row>
    <row r="13056" spans="19:42">
      <c r="S13056" s="32"/>
      <c r="AP13056" s="30"/>
    </row>
    <row r="13057" spans="19:42">
      <c r="S13057" s="32"/>
      <c r="AP13057" s="30"/>
    </row>
    <row r="13058" spans="19:42">
      <c r="S13058" s="32"/>
      <c r="AP13058" s="30"/>
    </row>
    <row r="13059" spans="19:42">
      <c r="S13059" s="32"/>
      <c r="AP13059" s="30"/>
    </row>
    <row r="13060" spans="19:42">
      <c r="S13060" s="32"/>
      <c r="AP13060" s="30"/>
    </row>
    <row r="13061" spans="19:42">
      <c r="S13061" s="32"/>
      <c r="AP13061" s="30"/>
    </row>
    <row r="13062" spans="19:42">
      <c r="S13062" s="32"/>
      <c r="AP13062" s="30"/>
    </row>
    <row r="13063" spans="19:42">
      <c r="S13063" s="32"/>
      <c r="AP13063" s="30"/>
    </row>
    <row r="13064" spans="19:42">
      <c r="S13064" s="32"/>
      <c r="AP13064" s="30"/>
    </row>
    <row r="13065" spans="19:42">
      <c r="S13065" s="32"/>
      <c r="AP13065" s="30"/>
    </row>
    <row r="13066" spans="19:42">
      <c r="S13066" s="32"/>
      <c r="AP13066" s="30"/>
    </row>
    <row r="13067" spans="19:42">
      <c r="S13067" s="32"/>
      <c r="AP13067" s="30"/>
    </row>
    <row r="13068" spans="19:42">
      <c r="S13068" s="32"/>
      <c r="AP13068" s="30"/>
    </row>
    <row r="13069" spans="19:42">
      <c r="S13069" s="32"/>
      <c r="AP13069" s="30"/>
    </row>
    <row r="13070" spans="19:42">
      <c r="S13070" s="32"/>
      <c r="AP13070" s="30"/>
    </row>
    <row r="13071" spans="19:42">
      <c r="S13071" s="32"/>
      <c r="AP13071" s="30"/>
    </row>
    <row r="13072" spans="19:42">
      <c r="S13072" s="32"/>
      <c r="AP13072" s="30"/>
    </row>
    <row r="13073" spans="19:42">
      <c r="S13073" s="32"/>
      <c r="AP13073" s="30"/>
    </row>
    <row r="13074" spans="19:42">
      <c r="S13074" s="32"/>
      <c r="AP13074" s="30"/>
    </row>
    <row r="13075" spans="19:42">
      <c r="S13075" s="32"/>
      <c r="AP13075" s="30"/>
    </row>
    <row r="13076" spans="19:42">
      <c r="S13076" s="32"/>
      <c r="AP13076" s="30"/>
    </row>
    <row r="13077" spans="19:42">
      <c r="S13077" s="32"/>
      <c r="AP13077" s="30"/>
    </row>
    <row r="13078" spans="19:42">
      <c r="S13078" s="32"/>
      <c r="AP13078" s="30"/>
    </row>
    <row r="13079" spans="19:42">
      <c r="S13079" s="32"/>
      <c r="AP13079" s="30"/>
    </row>
    <row r="13080" spans="19:42">
      <c r="S13080" s="32"/>
      <c r="AP13080" s="30"/>
    </row>
    <row r="13081" spans="19:42">
      <c r="S13081" s="32"/>
      <c r="AP13081" s="30"/>
    </row>
    <row r="13082" spans="19:42">
      <c r="S13082" s="32"/>
      <c r="AP13082" s="30"/>
    </row>
    <row r="13083" spans="19:42">
      <c r="S13083" s="32"/>
      <c r="AP13083" s="30"/>
    </row>
    <row r="13084" spans="19:42">
      <c r="S13084" s="32"/>
      <c r="AP13084" s="30"/>
    </row>
    <row r="13085" spans="19:42">
      <c r="S13085" s="32"/>
      <c r="AP13085" s="30"/>
    </row>
    <row r="13086" spans="19:42">
      <c r="S13086" s="32"/>
      <c r="AP13086" s="30"/>
    </row>
    <row r="13087" spans="19:42">
      <c r="S13087" s="32"/>
      <c r="AP13087" s="30"/>
    </row>
    <row r="13088" spans="19:42">
      <c r="S13088" s="32"/>
      <c r="AP13088" s="30"/>
    </row>
    <row r="13089" spans="19:42">
      <c r="S13089" s="32"/>
      <c r="AP13089" s="30"/>
    </row>
    <row r="13090" spans="19:42">
      <c r="S13090" s="32"/>
      <c r="AP13090" s="30"/>
    </row>
    <row r="13091" spans="19:42">
      <c r="S13091" s="32"/>
      <c r="AP13091" s="30"/>
    </row>
    <row r="13092" spans="19:42">
      <c r="S13092" s="32"/>
      <c r="AP13092" s="30"/>
    </row>
    <row r="13093" spans="19:42">
      <c r="S13093" s="32"/>
      <c r="AP13093" s="30"/>
    </row>
    <row r="13094" spans="19:42">
      <c r="S13094" s="32"/>
      <c r="AP13094" s="30"/>
    </row>
    <row r="13095" spans="19:42">
      <c r="S13095" s="32"/>
      <c r="AP13095" s="30"/>
    </row>
    <row r="13096" spans="19:42">
      <c r="S13096" s="32"/>
      <c r="AP13096" s="30"/>
    </row>
    <row r="13097" spans="19:42">
      <c r="S13097" s="32"/>
      <c r="AP13097" s="30"/>
    </row>
    <row r="13098" spans="19:42">
      <c r="S13098" s="32"/>
      <c r="AP13098" s="30"/>
    </row>
    <row r="13099" spans="19:42">
      <c r="S13099" s="32"/>
      <c r="AP13099" s="30"/>
    </row>
    <row r="13100" spans="19:42">
      <c r="S13100" s="32"/>
      <c r="AP13100" s="30"/>
    </row>
    <row r="13101" spans="19:42">
      <c r="S13101" s="32"/>
      <c r="AP13101" s="30"/>
    </row>
    <row r="13102" spans="19:42">
      <c r="S13102" s="32"/>
      <c r="AP13102" s="30"/>
    </row>
    <row r="13103" spans="19:42">
      <c r="S13103" s="32"/>
      <c r="AP13103" s="30"/>
    </row>
    <row r="13104" spans="19:42">
      <c r="S13104" s="32"/>
      <c r="AP13104" s="30"/>
    </row>
    <row r="13105" spans="19:42">
      <c r="S13105" s="32"/>
      <c r="AP13105" s="30"/>
    </row>
    <row r="13106" spans="19:42">
      <c r="S13106" s="32"/>
      <c r="AP13106" s="30"/>
    </row>
    <row r="13107" spans="19:42">
      <c r="S13107" s="32"/>
      <c r="AP13107" s="30"/>
    </row>
    <row r="13108" spans="19:42">
      <c r="S13108" s="32"/>
      <c r="AP13108" s="30"/>
    </row>
    <row r="13109" spans="19:42">
      <c r="S13109" s="32"/>
      <c r="AP13109" s="30"/>
    </row>
    <row r="13110" spans="19:42">
      <c r="S13110" s="32"/>
      <c r="AP13110" s="30"/>
    </row>
    <row r="13111" spans="19:42">
      <c r="S13111" s="32"/>
      <c r="AP13111" s="30"/>
    </row>
    <row r="13112" spans="19:42">
      <c r="S13112" s="32"/>
      <c r="AP13112" s="30"/>
    </row>
    <row r="13113" spans="19:42">
      <c r="S13113" s="32"/>
      <c r="AP13113" s="30"/>
    </row>
    <row r="13114" spans="19:42">
      <c r="S13114" s="32"/>
      <c r="AP13114" s="30"/>
    </row>
    <row r="13115" spans="19:42">
      <c r="S13115" s="32"/>
      <c r="AP13115" s="30"/>
    </row>
    <row r="13116" spans="19:42">
      <c r="S13116" s="32"/>
      <c r="AP13116" s="30"/>
    </row>
    <row r="13117" spans="19:42">
      <c r="S13117" s="32"/>
      <c r="AP13117" s="30"/>
    </row>
    <row r="13118" spans="19:42">
      <c r="S13118" s="32"/>
      <c r="AP13118" s="30"/>
    </row>
    <row r="13119" spans="19:42">
      <c r="S13119" s="32"/>
      <c r="AP13119" s="30"/>
    </row>
    <row r="13120" spans="19:42">
      <c r="S13120" s="32"/>
      <c r="AP13120" s="30"/>
    </row>
    <row r="13121" spans="19:42">
      <c r="S13121" s="32"/>
      <c r="AP13121" s="30"/>
    </row>
    <row r="13122" spans="19:42">
      <c r="S13122" s="32"/>
      <c r="AP13122" s="30"/>
    </row>
    <row r="13123" spans="19:42">
      <c r="S13123" s="32"/>
      <c r="AP13123" s="30"/>
    </row>
    <row r="13124" spans="19:42">
      <c r="S13124" s="32"/>
      <c r="AP13124" s="30"/>
    </row>
    <row r="13125" spans="19:42">
      <c r="S13125" s="32"/>
      <c r="AP13125" s="30"/>
    </row>
    <row r="13126" spans="19:42">
      <c r="S13126" s="32"/>
      <c r="AP13126" s="30"/>
    </row>
    <row r="13127" spans="19:42">
      <c r="S13127" s="32"/>
      <c r="AP13127" s="30"/>
    </row>
    <row r="13128" spans="19:42">
      <c r="S13128" s="32"/>
      <c r="AP13128" s="30"/>
    </row>
    <row r="13129" spans="19:42">
      <c r="S13129" s="32"/>
      <c r="AP13129" s="30"/>
    </row>
    <row r="13130" spans="19:42">
      <c r="S13130" s="32"/>
      <c r="AP13130" s="30"/>
    </row>
    <row r="13131" spans="19:42">
      <c r="S13131" s="32"/>
      <c r="AP13131" s="30"/>
    </row>
    <row r="13132" spans="19:42">
      <c r="S13132" s="32"/>
      <c r="AP13132" s="30"/>
    </row>
    <row r="13133" spans="19:42">
      <c r="S13133" s="32"/>
      <c r="AP13133" s="30"/>
    </row>
    <row r="13134" spans="19:42">
      <c r="S13134" s="32"/>
      <c r="AP13134" s="30"/>
    </row>
    <row r="13135" spans="19:42">
      <c r="S13135" s="32"/>
      <c r="AP13135" s="30"/>
    </row>
    <row r="13136" spans="19:42">
      <c r="S13136" s="32"/>
      <c r="AP13136" s="30"/>
    </row>
    <row r="13137" spans="19:42">
      <c r="S13137" s="32"/>
      <c r="AP13137" s="30"/>
    </row>
    <row r="13138" spans="19:42">
      <c r="S13138" s="32"/>
      <c r="AP13138" s="30"/>
    </row>
    <row r="13139" spans="19:42">
      <c r="S13139" s="32"/>
      <c r="AP13139" s="30"/>
    </row>
    <row r="13140" spans="19:42">
      <c r="S13140" s="32"/>
      <c r="AP13140" s="30"/>
    </row>
    <row r="13141" spans="19:42">
      <c r="S13141" s="32"/>
      <c r="AP13141" s="30"/>
    </row>
    <row r="13142" spans="19:42">
      <c r="S13142" s="32"/>
      <c r="AP13142" s="30"/>
    </row>
    <row r="13143" spans="19:42">
      <c r="S13143" s="32"/>
      <c r="AP13143" s="30"/>
    </row>
    <row r="13144" spans="19:42">
      <c r="S13144" s="32"/>
      <c r="AP13144" s="30"/>
    </row>
    <row r="13145" spans="19:42">
      <c r="S13145" s="32"/>
      <c r="AP13145" s="30"/>
    </row>
    <row r="13146" spans="19:42">
      <c r="S13146" s="32"/>
      <c r="AP13146" s="30"/>
    </row>
    <row r="13147" spans="19:42">
      <c r="S13147" s="32"/>
      <c r="AP13147" s="30"/>
    </row>
    <row r="13148" spans="19:42">
      <c r="S13148" s="32"/>
      <c r="AP13148" s="30"/>
    </row>
    <row r="13149" spans="19:42">
      <c r="S13149" s="32"/>
      <c r="AP13149" s="30"/>
    </row>
    <row r="13150" spans="19:42">
      <c r="S13150" s="32"/>
      <c r="AP13150" s="30"/>
    </row>
    <row r="13151" spans="19:42">
      <c r="S13151" s="32"/>
      <c r="AP13151" s="30"/>
    </row>
    <row r="13152" spans="19:42">
      <c r="S13152" s="32"/>
      <c r="AP13152" s="30"/>
    </row>
    <row r="13153" spans="19:42">
      <c r="S13153" s="32"/>
      <c r="AP13153" s="30"/>
    </row>
    <row r="13154" spans="19:42">
      <c r="S13154" s="32"/>
      <c r="AP13154" s="30"/>
    </row>
    <row r="13155" spans="19:42">
      <c r="S13155" s="32"/>
      <c r="AP13155" s="30"/>
    </row>
    <row r="13156" spans="19:42">
      <c r="S13156" s="32"/>
      <c r="AP13156" s="30"/>
    </row>
    <row r="13157" spans="19:42">
      <c r="S13157" s="32"/>
      <c r="AP13157" s="30"/>
    </row>
    <row r="13158" spans="19:42">
      <c r="S13158" s="32"/>
      <c r="AP13158" s="30"/>
    </row>
    <row r="13159" spans="19:42">
      <c r="S13159" s="32"/>
      <c r="AP13159" s="30"/>
    </row>
    <row r="13160" spans="19:42">
      <c r="S13160" s="32"/>
      <c r="AP13160" s="30"/>
    </row>
    <row r="13161" spans="19:42">
      <c r="S13161" s="32"/>
      <c r="AP13161" s="30"/>
    </row>
    <row r="13162" spans="19:42">
      <c r="S13162" s="32"/>
      <c r="AP13162" s="30"/>
    </row>
    <row r="13163" spans="19:42">
      <c r="S13163" s="32"/>
      <c r="AP13163" s="30"/>
    </row>
    <row r="13164" spans="19:42">
      <c r="S13164" s="32"/>
      <c r="AP13164" s="30"/>
    </row>
    <row r="13165" spans="19:42">
      <c r="S13165" s="32"/>
      <c r="AP13165" s="30"/>
    </row>
    <row r="13166" spans="19:42">
      <c r="S13166" s="32"/>
      <c r="AP13166" s="30"/>
    </row>
    <row r="13167" spans="19:42">
      <c r="S13167" s="32"/>
      <c r="AP13167" s="30"/>
    </row>
    <row r="13168" spans="19:42">
      <c r="S13168" s="32"/>
      <c r="AP13168" s="30"/>
    </row>
    <row r="13169" spans="19:42">
      <c r="S13169" s="32"/>
      <c r="AP13169" s="30"/>
    </row>
    <row r="13170" spans="19:42">
      <c r="S13170" s="32"/>
      <c r="AP13170" s="30"/>
    </row>
    <row r="13171" spans="19:42">
      <c r="S13171" s="32"/>
      <c r="AP13171" s="30"/>
    </row>
    <row r="13172" spans="19:42">
      <c r="S13172" s="32"/>
      <c r="AP13172" s="30"/>
    </row>
    <row r="13173" spans="19:42">
      <c r="S13173" s="32"/>
      <c r="AP13173" s="30"/>
    </row>
    <row r="13174" spans="19:42">
      <c r="S13174" s="32"/>
      <c r="AP13174" s="30"/>
    </row>
    <row r="13175" spans="19:42">
      <c r="S13175" s="32"/>
      <c r="AP13175" s="30"/>
    </row>
    <row r="13176" spans="19:42">
      <c r="S13176" s="32"/>
      <c r="AP13176" s="30"/>
    </row>
    <row r="13177" spans="19:42">
      <c r="S13177" s="32"/>
      <c r="AP13177" s="30"/>
    </row>
    <row r="13178" spans="19:42">
      <c r="S13178" s="32"/>
      <c r="AP13178" s="30"/>
    </row>
    <row r="13179" spans="19:42">
      <c r="S13179" s="32"/>
      <c r="AP13179" s="30"/>
    </row>
    <row r="13180" spans="19:42">
      <c r="S13180" s="32"/>
      <c r="AP13180" s="30"/>
    </row>
    <row r="13181" spans="19:42">
      <c r="S13181" s="32"/>
      <c r="AP13181" s="30"/>
    </row>
    <row r="13182" spans="19:42">
      <c r="S13182" s="32"/>
      <c r="AP13182" s="30"/>
    </row>
    <row r="13183" spans="19:42">
      <c r="S13183" s="32"/>
      <c r="AP13183" s="30"/>
    </row>
    <row r="13184" spans="19:42">
      <c r="S13184" s="32"/>
      <c r="AP13184" s="30"/>
    </row>
    <row r="13185" spans="19:42">
      <c r="S13185" s="32"/>
      <c r="AP13185" s="30"/>
    </row>
    <row r="13186" spans="19:42">
      <c r="S13186" s="32"/>
      <c r="AP13186" s="30"/>
    </row>
    <row r="13187" spans="19:42">
      <c r="S13187" s="32"/>
      <c r="AP13187" s="30"/>
    </row>
    <row r="13188" spans="19:42">
      <c r="S13188" s="32"/>
      <c r="AP13188" s="30"/>
    </row>
    <row r="13189" spans="19:42">
      <c r="S13189" s="32"/>
      <c r="AP13189" s="30"/>
    </row>
    <row r="13190" spans="19:42">
      <c r="S13190" s="32"/>
      <c r="AP13190" s="30"/>
    </row>
    <row r="13191" spans="19:42">
      <c r="S13191" s="32"/>
      <c r="AP13191" s="30"/>
    </row>
    <row r="13192" spans="19:42">
      <c r="S13192" s="32"/>
      <c r="AP13192" s="30"/>
    </row>
    <row r="13193" spans="19:42">
      <c r="S13193" s="32"/>
      <c r="AP13193" s="30"/>
    </row>
    <row r="13194" spans="19:42">
      <c r="S13194" s="32"/>
      <c r="AP13194" s="30"/>
    </row>
    <row r="13195" spans="19:42">
      <c r="S13195" s="32"/>
      <c r="AP13195" s="30"/>
    </row>
    <row r="13196" spans="19:42">
      <c r="S13196" s="32"/>
      <c r="AP13196" s="30"/>
    </row>
    <row r="13197" spans="19:42">
      <c r="S13197" s="32"/>
      <c r="AP13197" s="30"/>
    </row>
    <row r="13198" spans="19:42">
      <c r="S13198" s="32"/>
      <c r="AP13198" s="30"/>
    </row>
    <row r="13199" spans="19:42">
      <c r="S13199" s="32"/>
      <c r="AP13199" s="30"/>
    </row>
    <row r="13200" spans="19:42">
      <c r="S13200" s="32"/>
      <c r="AP13200" s="30"/>
    </row>
    <row r="13201" spans="19:42">
      <c r="S13201" s="32"/>
      <c r="AP13201" s="30"/>
    </row>
    <row r="13202" spans="19:42">
      <c r="S13202" s="32"/>
      <c r="AP13202" s="30"/>
    </row>
    <row r="13203" spans="19:42">
      <c r="S13203" s="32"/>
      <c r="AP13203" s="30"/>
    </row>
    <row r="13204" spans="19:42">
      <c r="S13204" s="32"/>
      <c r="AP13204" s="30"/>
    </row>
    <row r="13205" spans="19:42">
      <c r="S13205" s="32"/>
      <c r="AP13205" s="30"/>
    </row>
    <row r="13206" spans="19:42">
      <c r="S13206" s="32"/>
      <c r="AP13206" s="30"/>
    </row>
    <row r="13207" spans="19:42">
      <c r="S13207" s="32"/>
      <c r="AP13207" s="30"/>
    </row>
    <row r="13208" spans="19:42">
      <c r="S13208" s="32"/>
      <c r="AP13208" s="30"/>
    </row>
    <row r="13209" spans="19:42">
      <c r="S13209" s="32"/>
      <c r="AP13209" s="30"/>
    </row>
    <row r="13210" spans="19:42">
      <c r="S13210" s="32"/>
      <c r="AP13210" s="30"/>
    </row>
    <row r="13211" spans="19:42">
      <c r="S13211" s="32"/>
      <c r="AP13211" s="30"/>
    </row>
    <row r="13212" spans="19:42">
      <c r="S13212" s="32"/>
      <c r="AP13212" s="30"/>
    </row>
    <row r="13213" spans="19:42">
      <c r="S13213" s="32"/>
      <c r="AP13213" s="30"/>
    </row>
    <row r="13214" spans="19:42">
      <c r="S13214" s="32"/>
      <c r="AP13214" s="30"/>
    </row>
    <row r="13215" spans="19:42">
      <c r="S13215" s="32"/>
      <c r="AP13215" s="30"/>
    </row>
    <row r="13216" spans="19:42">
      <c r="S13216" s="32"/>
      <c r="AP13216" s="30"/>
    </row>
    <row r="13217" spans="19:42">
      <c r="S13217" s="32"/>
      <c r="AP13217" s="30"/>
    </row>
    <row r="13218" spans="19:42">
      <c r="S13218" s="32"/>
      <c r="AP13218" s="30"/>
    </row>
    <row r="13219" spans="19:42">
      <c r="S13219" s="32"/>
      <c r="AP13219" s="30"/>
    </row>
    <row r="13220" spans="19:42">
      <c r="S13220" s="32"/>
      <c r="AP13220" s="30"/>
    </row>
    <row r="13221" spans="19:42">
      <c r="S13221" s="32"/>
      <c r="AP13221" s="30"/>
    </row>
    <row r="13222" spans="19:42">
      <c r="S13222" s="32"/>
      <c r="AP13222" s="30"/>
    </row>
    <row r="13223" spans="19:42">
      <c r="S13223" s="32"/>
      <c r="AP13223" s="30"/>
    </row>
    <row r="13224" spans="19:42">
      <c r="S13224" s="32"/>
      <c r="AP13224" s="30"/>
    </row>
    <row r="13225" spans="19:42">
      <c r="S13225" s="32"/>
      <c r="AP13225" s="30"/>
    </row>
    <row r="13226" spans="19:42">
      <c r="S13226" s="32"/>
      <c r="AP13226" s="30"/>
    </row>
    <row r="13227" spans="19:42">
      <c r="S13227" s="32"/>
      <c r="AP13227" s="30"/>
    </row>
    <row r="13228" spans="19:42">
      <c r="S13228" s="32"/>
      <c r="AP13228" s="30"/>
    </row>
    <row r="13229" spans="19:42">
      <c r="S13229" s="32"/>
      <c r="AP13229" s="30"/>
    </row>
    <row r="13230" spans="19:42">
      <c r="S13230" s="32"/>
      <c r="AP13230" s="30"/>
    </row>
    <row r="13231" spans="19:42">
      <c r="S13231" s="32"/>
      <c r="AP13231" s="30"/>
    </row>
    <row r="13232" spans="19:42">
      <c r="S13232" s="32"/>
      <c r="AP13232" s="30"/>
    </row>
    <row r="13233" spans="19:42">
      <c r="S13233" s="32"/>
      <c r="AP13233" s="30"/>
    </row>
    <row r="13234" spans="19:42">
      <c r="S13234" s="32"/>
      <c r="AP13234" s="30"/>
    </row>
    <row r="13235" spans="19:42">
      <c r="S13235" s="32"/>
      <c r="AP13235" s="30"/>
    </row>
    <row r="13236" spans="19:42">
      <c r="S13236" s="32"/>
      <c r="AP13236" s="30"/>
    </row>
    <row r="13237" spans="19:42">
      <c r="S13237" s="32"/>
      <c r="AP13237" s="30"/>
    </row>
    <row r="13238" spans="19:42">
      <c r="S13238" s="32"/>
      <c r="AP13238" s="30"/>
    </row>
    <row r="13239" spans="19:42">
      <c r="S13239" s="32"/>
      <c r="AP13239" s="30"/>
    </row>
    <row r="13240" spans="19:42">
      <c r="S13240" s="32"/>
      <c r="AP13240" s="30"/>
    </row>
    <row r="13241" spans="19:42">
      <c r="S13241" s="32"/>
      <c r="AP13241" s="30"/>
    </row>
    <row r="13242" spans="19:42">
      <c r="S13242" s="32"/>
      <c r="AP13242" s="30"/>
    </row>
    <row r="13243" spans="19:42">
      <c r="S13243" s="32"/>
      <c r="AP13243" s="30"/>
    </row>
    <row r="13244" spans="19:42">
      <c r="S13244" s="32"/>
      <c r="AP13244" s="30"/>
    </row>
    <row r="13245" spans="19:42">
      <c r="S13245" s="32"/>
      <c r="AP13245" s="30"/>
    </row>
    <row r="13246" spans="19:42">
      <c r="S13246" s="32"/>
      <c r="AP13246" s="30"/>
    </row>
    <row r="13247" spans="19:42">
      <c r="S13247" s="32"/>
      <c r="AP13247" s="30"/>
    </row>
    <row r="13248" spans="19:42">
      <c r="S13248" s="32"/>
      <c r="AP13248" s="30"/>
    </row>
    <row r="13249" spans="19:42">
      <c r="S13249" s="32"/>
      <c r="AP13249" s="30"/>
    </row>
    <row r="13250" spans="19:42">
      <c r="S13250" s="32"/>
      <c r="AP13250" s="30"/>
    </row>
    <row r="13251" spans="19:42">
      <c r="S13251" s="32"/>
      <c r="AP13251" s="30"/>
    </row>
    <row r="13252" spans="19:42">
      <c r="S13252" s="32"/>
      <c r="AP13252" s="30"/>
    </row>
    <row r="13253" spans="19:42">
      <c r="S13253" s="32"/>
      <c r="AP13253" s="30"/>
    </row>
    <row r="13254" spans="19:42">
      <c r="S13254" s="32"/>
      <c r="AP13254" s="30"/>
    </row>
    <row r="13255" spans="19:42">
      <c r="S13255" s="32"/>
      <c r="AP13255" s="30"/>
    </row>
    <row r="13256" spans="19:42">
      <c r="S13256" s="32"/>
      <c r="AP13256" s="30"/>
    </row>
    <row r="13257" spans="19:42">
      <c r="S13257" s="32"/>
      <c r="AP13257" s="30"/>
    </row>
    <row r="13258" spans="19:42">
      <c r="S13258" s="32"/>
      <c r="AP13258" s="30"/>
    </row>
    <row r="13259" spans="19:42">
      <c r="S13259" s="32"/>
      <c r="AP13259" s="30"/>
    </row>
    <row r="13260" spans="19:42">
      <c r="S13260" s="32"/>
      <c r="AP13260" s="30"/>
    </row>
    <row r="13261" spans="19:42">
      <c r="S13261" s="32"/>
      <c r="AP13261" s="30"/>
    </row>
    <row r="13262" spans="19:42">
      <c r="S13262" s="32"/>
      <c r="AP13262" s="30"/>
    </row>
    <row r="13263" spans="19:42">
      <c r="S13263" s="32"/>
      <c r="AP13263" s="30"/>
    </row>
    <row r="13264" spans="19:42">
      <c r="S13264" s="32"/>
      <c r="AP13264" s="30"/>
    </row>
    <row r="13265" spans="19:42">
      <c r="S13265" s="32"/>
      <c r="AP13265" s="30"/>
    </row>
    <row r="13266" spans="19:42">
      <c r="S13266" s="32"/>
      <c r="AP13266" s="30"/>
    </row>
    <row r="13267" spans="19:42">
      <c r="S13267" s="32"/>
      <c r="AP13267" s="30"/>
    </row>
    <row r="13268" spans="19:42">
      <c r="S13268" s="32"/>
      <c r="AP13268" s="30"/>
    </row>
    <row r="13269" spans="19:42">
      <c r="S13269" s="32"/>
      <c r="AP13269" s="30"/>
    </row>
    <row r="13270" spans="19:42">
      <c r="S13270" s="32"/>
      <c r="AP13270" s="30"/>
    </row>
    <row r="13271" spans="19:42">
      <c r="S13271" s="32"/>
      <c r="AP13271" s="30"/>
    </row>
    <row r="13272" spans="19:42">
      <c r="S13272" s="32"/>
      <c r="AP13272" s="30"/>
    </row>
    <row r="13273" spans="19:42">
      <c r="S13273" s="32"/>
      <c r="AP13273" s="30"/>
    </row>
    <row r="13274" spans="19:42">
      <c r="S13274" s="32"/>
      <c r="AP13274" s="30"/>
    </row>
    <row r="13275" spans="19:42">
      <c r="S13275" s="32"/>
      <c r="AP13275" s="30"/>
    </row>
    <row r="13276" spans="19:42">
      <c r="S13276" s="32"/>
      <c r="AP13276" s="30"/>
    </row>
    <row r="13277" spans="19:42">
      <c r="S13277" s="32"/>
      <c r="AP13277" s="30"/>
    </row>
    <row r="13278" spans="19:42">
      <c r="S13278" s="32"/>
      <c r="AP13278" s="30"/>
    </row>
    <row r="13279" spans="19:42">
      <c r="S13279" s="32"/>
      <c r="AP13279" s="30"/>
    </row>
    <row r="13280" spans="19:42">
      <c r="S13280" s="32"/>
      <c r="AP13280" s="30"/>
    </row>
    <row r="13281" spans="19:42">
      <c r="S13281" s="32"/>
      <c r="AP13281" s="30"/>
    </row>
    <row r="13282" spans="19:42">
      <c r="S13282" s="32"/>
      <c r="AP13282" s="30"/>
    </row>
    <row r="13283" spans="19:42">
      <c r="S13283" s="32"/>
      <c r="AP13283" s="30"/>
    </row>
    <row r="13284" spans="19:42">
      <c r="S13284" s="32"/>
      <c r="AP13284" s="30"/>
    </row>
    <row r="13285" spans="19:42">
      <c r="S13285" s="32"/>
      <c r="AP13285" s="30"/>
    </row>
    <row r="13286" spans="19:42">
      <c r="S13286" s="32"/>
      <c r="AP13286" s="30"/>
    </row>
    <row r="13287" spans="19:42">
      <c r="S13287" s="32"/>
      <c r="AP13287" s="30"/>
    </row>
    <row r="13288" spans="19:42">
      <c r="S13288" s="32"/>
      <c r="AP13288" s="30"/>
    </row>
    <row r="13289" spans="19:42">
      <c r="S13289" s="32"/>
      <c r="AP13289" s="30"/>
    </row>
    <row r="13290" spans="19:42">
      <c r="S13290" s="32"/>
      <c r="AP13290" s="30"/>
    </row>
    <row r="13291" spans="19:42">
      <c r="S13291" s="32"/>
      <c r="AP13291" s="30"/>
    </row>
    <row r="13292" spans="19:42">
      <c r="S13292" s="32"/>
      <c r="AP13292" s="30"/>
    </row>
    <row r="13293" spans="19:42">
      <c r="S13293" s="32"/>
      <c r="AP13293" s="30"/>
    </row>
    <row r="13294" spans="19:42">
      <c r="S13294" s="32"/>
      <c r="AP13294" s="30"/>
    </row>
    <row r="13295" spans="19:42">
      <c r="S13295" s="32"/>
      <c r="AP13295" s="30"/>
    </row>
    <row r="13296" spans="19:42">
      <c r="S13296" s="32"/>
      <c r="AP13296" s="30"/>
    </row>
    <row r="13297" spans="19:42">
      <c r="S13297" s="32"/>
      <c r="AP13297" s="30"/>
    </row>
    <row r="13298" spans="19:42">
      <c r="S13298" s="32"/>
      <c r="AP13298" s="30"/>
    </row>
    <row r="13299" spans="19:42">
      <c r="S13299" s="32"/>
      <c r="AP13299" s="30"/>
    </row>
    <row r="13300" spans="19:42">
      <c r="S13300" s="32"/>
      <c r="AP13300" s="30"/>
    </row>
    <row r="13301" spans="19:42">
      <c r="S13301" s="32"/>
      <c r="AP13301" s="30"/>
    </row>
    <row r="13302" spans="19:42">
      <c r="S13302" s="32"/>
      <c r="AP13302" s="30"/>
    </row>
    <row r="13303" spans="19:42">
      <c r="S13303" s="32"/>
      <c r="AP13303" s="30"/>
    </row>
    <row r="13304" spans="19:42">
      <c r="S13304" s="32"/>
      <c r="AP13304" s="30"/>
    </row>
    <row r="13305" spans="19:42">
      <c r="S13305" s="32"/>
      <c r="AP13305" s="30"/>
    </row>
    <row r="13306" spans="19:42">
      <c r="S13306" s="32"/>
      <c r="AP13306" s="30"/>
    </row>
    <row r="13307" spans="19:42">
      <c r="S13307" s="32"/>
      <c r="AP13307" s="30"/>
    </row>
    <row r="13308" spans="19:42">
      <c r="S13308" s="32"/>
      <c r="AP13308" s="30"/>
    </row>
    <row r="13309" spans="19:42">
      <c r="S13309" s="32"/>
      <c r="AP13309" s="30"/>
    </row>
    <row r="13310" spans="19:42">
      <c r="S13310" s="32"/>
      <c r="AP13310" s="30"/>
    </row>
    <row r="13311" spans="19:42">
      <c r="S13311" s="32"/>
      <c r="AP13311" s="30"/>
    </row>
    <row r="13312" spans="19:42">
      <c r="S13312" s="32"/>
      <c r="AP13312" s="30"/>
    </row>
    <row r="13313" spans="19:42">
      <c r="S13313" s="32"/>
      <c r="AP13313" s="30"/>
    </row>
    <row r="13314" spans="19:42">
      <c r="S13314" s="32"/>
      <c r="AP13314" s="30"/>
    </row>
    <row r="13315" spans="19:42">
      <c r="S13315" s="32"/>
      <c r="AP13315" s="30"/>
    </row>
    <row r="13316" spans="19:42">
      <c r="S13316" s="32"/>
      <c r="AP13316" s="30"/>
    </row>
    <row r="13317" spans="19:42">
      <c r="S13317" s="32"/>
      <c r="AP13317" s="30"/>
    </row>
    <row r="13318" spans="19:42">
      <c r="S13318" s="32"/>
      <c r="AP13318" s="30"/>
    </row>
    <row r="13319" spans="19:42">
      <c r="S13319" s="32"/>
      <c r="AP13319" s="30"/>
    </row>
    <row r="13320" spans="19:42">
      <c r="S13320" s="32"/>
      <c r="AP13320" s="30"/>
    </row>
    <row r="13321" spans="19:42">
      <c r="S13321" s="32"/>
      <c r="AP13321" s="30"/>
    </row>
    <row r="13322" spans="19:42">
      <c r="S13322" s="32"/>
      <c r="AP13322" s="30"/>
    </row>
    <row r="13323" spans="19:42">
      <c r="S13323" s="32"/>
      <c r="AP13323" s="30"/>
    </row>
    <row r="13324" spans="19:42">
      <c r="S13324" s="32"/>
      <c r="AP13324" s="30"/>
    </row>
    <row r="13325" spans="19:42">
      <c r="S13325" s="32"/>
      <c r="AP13325" s="30"/>
    </row>
    <row r="13326" spans="19:42">
      <c r="S13326" s="32"/>
      <c r="AP13326" s="30"/>
    </row>
    <row r="13327" spans="19:42">
      <c r="S13327" s="32"/>
      <c r="AP13327" s="30"/>
    </row>
    <row r="13328" spans="19:42">
      <c r="S13328" s="32"/>
      <c r="AP13328" s="30"/>
    </row>
    <row r="13329" spans="19:42">
      <c r="S13329" s="32"/>
      <c r="AP13329" s="30"/>
    </row>
    <row r="13330" spans="19:42">
      <c r="S13330" s="32"/>
      <c r="AP13330" s="30"/>
    </row>
    <row r="13331" spans="19:42">
      <c r="S13331" s="32"/>
      <c r="AP13331" s="30"/>
    </row>
    <row r="13332" spans="19:42">
      <c r="S13332" s="32"/>
      <c r="AP13332" s="30"/>
    </row>
    <row r="13333" spans="19:42">
      <c r="S13333" s="32"/>
      <c r="AP13333" s="30"/>
    </row>
    <row r="13334" spans="19:42">
      <c r="S13334" s="32"/>
      <c r="AP13334" s="30"/>
    </row>
    <row r="13335" spans="19:42">
      <c r="S13335" s="32"/>
      <c r="AP13335" s="30"/>
    </row>
    <row r="13336" spans="19:42">
      <c r="S13336" s="32"/>
      <c r="AP13336" s="30"/>
    </row>
    <row r="13337" spans="19:42">
      <c r="S13337" s="32"/>
      <c r="AP13337" s="30"/>
    </row>
    <row r="13338" spans="19:42">
      <c r="S13338" s="32"/>
      <c r="AP13338" s="30"/>
    </row>
    <row r="13339" spans="19:42">
      <c r="S13339" s="32"/>
      <c r="AP13339" s="30"/>
    </row>
    <row r="13340" spans="19:42">
      <c r="S13340" s="32"/>
      <c r="AP13340" s="30"/>
    </row>
    <row r="13341" spans="19:42">
      <c r="S13341" s="32"/>
      <c r="AP13341" s="30"/>
    </row>
    <row r="13342" spans="19:42">
      <c r="S13342" s="32"/>
      <c r="AP13342" s="30"/>
    </row>
    <row r="13343" spans="19:42">
      <c r="S13343" s="32"/>
      <c r="AP13343" s="30"/>
    </row>
    <row r="13344" spans="19:42">
      <c r="S13344" s="32"/>
      <c r="AP13344" s="30"/>
    </row>
    <row r="13345" spans="19:42">
      <c r="S13345" s="32"/>
      <c r="AP13345" s="30"/>
    </row>
    <row r="13346" spans="19:42">
      <c r="S13346" s="32"/>
      <c r="AP13346" s="30"/>
    </row>
    <row r="13347" spans="19:42">
      <c r="S13347" s="32"/>
      <c r="AP13347" s="30"/>
    </row>
    <row r="13348" spans="19:42">
      <c r="S13348" s="32"/>
      <c r="AP13348" s="30"/>
    </row>
    <row r="13349" spans="19:42">
      <c r="S13349" s="32"/>
      <c r="AP13349" s="30"/>
    </row>
    <row r="13350" spans="19:42">
      <c r="S13350" s="32"/>
      <c r="AP13350" s="30"/>
    </row>
    <row r="13351" spans="19:42">
      <c r="S13351" s="32"/>
      <c r="AP13351" s="30"/>
    </row>
    <row r="13352" spans="19:42">
      <c r="S13352" s="32"/>
      <c r="AP13352" s="30"/>
    </row>
    <row r="13353" spans="19:42">
      <c r="S13353" s="32"/>
      <c r="AP13353" s="30"/>
    </row>
    <row r="13354" spans="19:42">
      <c r="S13354" s="32"/>
      <c r="AP13354" s="30"/>
    </row>
    <row r="13355" spans="19:42">
      <c r="S13355" s="32"/>
      <c r="AP13355" s="30"/>
    </row>
    <row r="13356" spans="19:42">
      <c r="S13356" s="32"/>
      <c r="AP13356" s="30"/>
    </row>
    <row r="13357" spans="19:42">
      <c r="S13357" s="32"/>
      <c r="AP13357" s="30"/>
    </row>
    <row r="13358" spans="19:42">
      <c r="S13358" s="32"/>
      <c r="AP13358" s="30"/>
    </row>
    <row r="13359" spans="19:42">
      <c r="S13359" s="32"/>
      <c r="AP13359" s="30"/>
    </row>
    <row r="13360" spans="19:42">
      <c r="S13360" s="32"/>
      <c r="AP13360" s="30"/>
    </row>
    <row r="13361" spans="19:42">
      <c r="S13361" s="32"/>
      <c r="AP13361" s="30"/>
    </row>
    <row r="13362" spans="19:42">
      <c r="S13362" s="32"/>
      <c r="AP13362" s="30"/>
    </row>
    <row r="13363" spans="19:42">
      <c r="S13363" s="32"/>
      <c r="AP13363" s="30"/>
    </row>
    <row r="13364" spans="19:42">
      <c r="S13364" s="32"/>
      <c r="AP13364" s="30"/>
    </row>
    <row r="13365" spans="19:42">
      <c r="S13365" s="32"/>
      <c r="AP13365" s="30"/>
    </row>
    <row r="13366" spans="19:42">
      <c r="S13366" s="32"/>
      <c r="AP13366" s="30"/>
    </row>
    <row r="13367" spans="19:42">
      <c r="S13367" s="32"/>
      <c r="AP13367" s="30"/>
    </row>
    <row r="13368" spans="19:42">
      <c r="S13368" s="32"/>
      <c r="AP13368" s="30"/>
    </row>
    <row r="13369" spans="19:42">
      <c r="S13369" s="32"/>
      <c r="AP13369" s="30"/>
    </row>
    <row r="13370" spans="19:42">
      <c r="S13370" s="32"/>
      <c r="AP13370" s="30"/>
    </row>
    <row r="13371" spans="19:42">
      <c r="S13371" s="32"/>
      <c r="AP13371" s="30"/>
    </row>
    <row r="13372" spans="19:42">
      <c r="S13372" s="32"/>
      <c r="AP13372" s="30"/>
    </row>
    <row r="13373" spans="19:42">
      <c r="S13373" s="32"/>
      <c r="AP13373" s="30"/>
    </row>
    <row r="13374" spans="19:42">
      <c r="S13374" s="32"/>
      <c r="AP13374" s="30"/>
    </row>
    <row r="13375" spans="19:42">
      <c r="S13375" s="32"/>
      <c r="AP13375" s="30"/>
    </row>
    <row r="13376" spans="19:42">
      <c r="S13376" s="32"/>
      <c r="AP13376" s="30"/>
    </row>
    <row r="13377" spans="19:42">
      <c r="S13377" s="32"/>
      <c r="AP13377" s="30"/>
    </row>
    <row r="13378" spans="19:42">
      <c r="S13378" s="32"/>
      <c r="AP13378" s="30"/>
    </row>
    <row r="13379" spans="19:42">
      <c r="S13379" s="32"/>
      <c r="AP13379" s="30"/>
    </row>
    <row r="13380" spans="19:42">
      <c r="S13380" s="32"/>
      <c r="AP13380" s="30"/>
    </row>
    <row r="13381" spans="19:42">
      <c r="S13381" s="32"/>
      <c r="AP13381" s="30"/>
    </row>
    <row r="13382" spans="19:42">
      <c r="S13382" s="32"/>
      <c r="AP13382" s="30"/>
    </row>
    <row r="13383" spans="19:42">
      <c r="S13383" s="32"/>
      <c r="AP13383" s="30"/>
    </row>
    <row r="13384" spans="19:42">
      <c r="S13384" s="32"/>
      <c r="AP13384" s="30"/>
    </row>
    <row r="13385" spans="19:42">
      <c r="S13385" s="32"/>
      <c r="AP13385" s="30"/>
    </row>
    <row r="13386" spans="19:42">
      <c r="S13386" s="32"/>
      <c r="AP13386" s="30"/>
    </row>
    <row r="13387" spans="19:42">
      <c r="S13387" s="32"/>
      <c r="AP13387" s="30"/>
    </row>
    <row r="13388" spans="19:42">
      <c r="S13388" s="32"/>
      <c r="AP13388" s="30"/>
    </row>
    <row r="13389" spans="19:42">
      <c r="S13389" s="32"/>
      <c r="AP13389" s="30"/>
    </row>
    <row r="13390" spans="19:42">
      <c r="S13390" s="32"/>
      <c r="AP13390" s="30"/>
    </row>
    <row r="13391" spans="19:42">
      <c r="S13391" s="32"/>
      <c r="AP13391" s="30"/>
    </row>
    <row r="13392" spans="19:42">
      <c r="S13392" s="32"/>
      <c r="AP13392" s="30"/>
    </row>
    <row r="13393" spans="19:42">
      <c r="S13393" s="32"/>
      <c r="AP13393" s="30"/>
    </row>
    <row r="13394" spans="19:42">
      <c r="S13394" s="32"/>
      <c r="AP13394" s="30"/>
    </row>
    <row r="13395" spans="19:42">
      <c r="S13395" s="32"/>
      <c r="AP13395" s="30"/>
    </row>
    <row r="13396" spans="19:42">
      <c r="S13396" s="32"/>
      <c r="AP13396" s="30"/>
    </row>
    <row r="13397" spans="19:42">
      <c r="S13397" s="32"/>
      <c r="AP13397" s="30"/>
    </row>
    <row r="13398" spans="19:42">
      <c r="S13398" s="32"/>
      <c r="AP13398" s="30"/>
    </row>
    <row r="13399" spans="19:42">
      <c r="S13399" s="32"/>
      <c r="AP13399" s="30"/>
    </row>
    <row r="13400" spans="19:42">
      <c r="S13400" s="32"/>
      <c r="AP13400" s="30"/>
    </row>
    <row r="13401" spans="19:42">
      <c r="S13401" s="32"/>
      <c r="AP13401" s="30"/>
    </row>
    <row r="13402" spans="19:42">
      <c r="S13402" s="32"/>
      <c r="AP13402" s="30"/>
    </row>
    <row r="13403" spans="19:42">
      <c r="S13403" s="32"/>
      <c r="AP13403" s="30"/>
    </row>
    <row r="13404" spans="19:42">
      <c r="S13404" s="32"/>
      <c r="AP13404" s="30"/>
    </row>
    <row r="13405" spans="19:42">
      <c r="S13405" s="32"/>
      <c r="AP13405" s="30"/>
    </row>
    <row r="13406" spans="19:42">
      <c r="S13406" s="32"/>
      <c r="AP13406" s="30"/>
    </row>
    <row r="13407" spans="19:42">
      <c r="S13407" s="32"/>
      <c r="AP13407" s="30"/>
    </row>
    <row r="13408" spans="19:42">
      <c r="S13408" s="32"/>
      <c r="AP13408" s="30"/>
    </row>
    <row r="13409" spans="19:42">
      <c r="S13409" s="32"/>
      <c r="AP13409" s="30"/>
    </row>
    <row r="13410" spans="19:42">
      <c r="S13410" s="32"/>
      <c r="AP13410" s="30"/>
    </row>
    <row r="13411" spans="19:42">
      <c r="S13411" s="32"/>
      <c r="AP13411" s="30"/>
    </row>
    <row r="13412" spans="19:42">
      <c r="S13412" s="32"/>
      <c r="AP13412" s="30"/>
    </row>
    <row r="13413" spans="19:42">
      <c r="S13413" s="32"/>
      <c r="AP13413" s="30"/>
    </row>
    <row r="13414" spans="19:42">
      <c r="S13414" s="32"/>
      <c r="AP13414" s="30"/>
    </row>
    <row r="13415" spans="19:42">
      <c r="S13415" s="32"/>
      <c r="AP13415" s="30"/>
    </row>
    <row r="13416" spans="19:42">
      <c r="S13416" s="32"/>
      <c r="AP13416" s="30"/>
    </row>
    <row r="13417" spans="19:42">
      <c r="S13417" s="32"/>
      <c r="AP13417" s="30"/>
    </row>
    <row r="13418" spans="19:42">
      <c r="S13418" s="32"/>
      <c r="AP13418" s="30"/>
    </row>
    <row r="13419" spans="19:42">
      <c r="S13419" s="32"/>
      <c r="AP13419" s="30"/>
    </row>
    <row r="13420" spans="19:42">
      <c r="S13420" s="32"/>
      <c r="AP13420" s="30"/>
    </row>
    <row r="13421" spans="19:42">
      <c r="S13421" s="32"/>
      <c r="AP13421" s="30"/>
    </row>
    <row r="13422" spans="19:42">
      <c r="S13422" s="32"/>
      <c r="AP13422" s="30"/>
    </row>
    <row r="13423" spans="19:42">
      <c r="S13423" s="32"/>
      <c r="AP13423" s="30"/>
    </row>
    <row r="13424" spans="19:42">
      <c r="S13424" s="32"/>
      <c r="AP13424" s="30"/>
    </row>
    <row r="13425" spans="19:42">
      <c r="S13425" s="32"/>
      <c r="AP13425" s="30"/>
    </row>
    <row r="13426" spans="19:42">
      <c r="S13426" s="32"/>
      <c r="AP13426" s="30"/>
    </row>
    <row r="13427" spans="19:42">
      <c r="S13427" s="32"/>
      <c r="AP13427" s="30"/>
    </row>
    <row r="13428" spans="19:42">
      <c r="S13428" s="32"/>
      <c r="AP13428" s="30"/>
    </row>
    <row r="13429" spans="19:42">
      <c r="S13429" s="32"/>
      <c r="AP13429" s="30"/>
    </row>
    <row r="13430" spans="19:42">
      <c r="S13430" s="32"/>
      <c r="AP13430" s="30"/>
    </row>
    <row r="13431" spans="19:42">
      <c r="S13431" s="32"/>
      <c r="AP13431" s="30"/>
    </row>
    <row r="13432" spans="19:42">
      <c r="S13432" s="32"/>
      <c r="AP13432" s="30"/>
    </row>
    <row r="13433" spans="19:42">
      <c r="S13433" s="32"/>
      <c r="AP13433" s="30"/>
    </row>
    <row r="13434" spans="19:42">
      <c r="S13434" s="32"/>
      <c r="AP13434" s="30"/>
    </row>
    <row r="13435" spans="19:42">
      <c r="S13435" s="32"/>
      <c r="AP13435" s="30"/>
    </row>
    <row r="13436" spans="19:42">
      <c r="S13436" s="32"/>
      <c r="AP13436" s="30"/>
    </row>
    <row r="13437" spans="19:42">
      <c r="S13437" s="32"/>
      <c r="AP13437" s="30"/>
    </row>
    <row r="13438" spans="19:42">
      <c r="S13438" s="32"/>
      <c r="AP13438" s="30"/>
    </row>
    <row r="13439" spans="19:42">
      <c r="S13439" s="32"/>
      <c r="AP13439" s="30"/>
    </row>
    <row r="13440" spans="19:42">
      <c r="S13440" s="32"/>
      <c r="AP13440" s="30"/>
    </row>
    <row r="13441" spans="19:42">
      <c r="S13441" s="32"/>
      <c r="AP13441" s="30"/>
    </row>
    <row r="13442" spans="19:42">
      <c r="S13442" s="32"/>
      <c r="AP13442" s="30"/>
    </row>
    <row r="13443" spans="19:42">
      <c r="S13443" s="32"/>
      <c r="AP13443" s="30"/>
    </row>
    <row r="13444" spans="19:42">
      <c r="S13444" s="32"/>
      <c r="AP13444" s="30"/>
    </row>
    <row r="13445" spans="19:42">
      <c r="S13445" s="32"/>
      <c r="AP13445" s="30"/>
    </row>
    <row r="13446" spans="19:42">
      <c r="S13446" s="32"/>
      <c r="AP13446" s="30"/>
    </row>
    <row r="13447" spans="19:42">
      <c r="S13447" s="32"/>
      <c r="AP13447" s="30"/>
    </row>
    <row r="13448" spans="19:42">
      <c r="S13448" s="32"/>
      <c r="AP13448" s="30"/>
    </row>
    <row r="13449" spans="19:42">
      <c r="S13449" s="32"/>
      <c r="AP13449" s="30"/>
    </row>
    <row r="13450" spans="19:42">
      <c r="S13450" s="32"/>
      <c r="AP13450" s="30"/>
    </row>
    <row r="13451" spans="19:42">
      <c r="S13451" s="32"/>
      <c r="AP13451" s="30"/>
    </row>
    <row r="13452" spans="19:42">
      <c r="S13452" s="32"/>
      <c r="AP13452" s="30"/>
    </row>
    <row r="13453" spans="19:42">
      <c r="S13453" s="32"/>
      <c r="AP13453" s="30"/>
    </row>
    <row r="13454" spans="19:42">
      <c r="S13454" s="32"/>
      <c r="AP13454" s="30"/>
    </row>
    <row r="13455" spans="19:42">
      <c r="S13455" s="32"/>
      <c r="AP13455" s="30"/>
    </row>
    <row r="13456" spans="19:42">
      <c r="S13456" s="32"/>
      <c r="AP13456" s="30"/>
    </row>
    <row r="13457" spans="19:42">
      <c r="S13457" s="32"/>
      <c r="AP13457" s="30"/>
    </row>
    <row r="13458" spans="19:42">
      <c r="S13458" s="32"/>
      <c r="AP13458" s="30"/>
    </row>
    <row r="13459" spans="19:42">
      <c r="S13459" s="32"/>
      <c r="AP13459" s="30"/>
    </row>
    <row r="13460" spans="19:42">
      <c r="S13460" s="32"/>
      <c r="AP13460" s="30"/>
    </row>
    <row r="13461" spans="19:42">
      <c r="S13461" s="32"/>
      <c r="AP13461" s="30"/>
    </row>
    <row r="13462" spans="19:42">
      <c r="S13462" s="32"/>
      <c r="AP13462" s="30"/>
    </row>
    <row r="13463" spans="19:42">
      <c r="S13463" s="32"/>
      <c r="AP13463" s="30"/>
    </row>
    <row r="13464" spans="19:42">
      <c r="S13464" s="32"/>
      <c r="AP13464" s="30"/>
    </row>
    <row r="13465" spans="19:42">
      <c r="S13465" s="32"/>
      <c r="AP13465" s="30"/>
    </row>
    <row r="13466" spans="19:42">
      <c r="S13466" s="32"/>
      <c r="AP13466" s="30"/>
    </row>
    <row r="13467" spans="19:42">
      <c r="S13467" s="32"/>
      <c r="AP13467" s="30"/>
    </row>
    <row r="13468" spans="19:42">
      <c r="S13468" s="32"/>
      <c r="AP13468" s="30"/>
    </row>
    <row r="13469" spans="19:42">
      <c r="S13469" s="32"/>
      <c r="AP13469" s="30"/>
    </row>
    <row r="13470" spans="19:42">
      <c r="S13470" s="32"/>
      <c r="AP13470" s="30"/>
    </row>
    <row r="13471" spans="19:42">
      <c r="S13471" s="32"/>
      <c r="AP13471" s="30"/>
    </row>
    <row r="13472" spans="19:42">
      <c r="S13472" s="32"/>
      <c r="AP13472" s="30"/>
    </row>
    <row r="13473" spans="19:42">
      <c r="S13473" s="32"/>
      <c r="AP13473" s="30"/>
    </row>
    <row r="13474" spans="19:42">
      <c r="S13474" s="32"/>
      <c r="AP13474" s="30"/>
    </row>
    <row r="13475" spans="19:42">
      <c r="S13475" s="32"/>
      <c r="AP13475" s="30"/>
    </row>
    <row r="13476" spans="19:42">
      <c r="S13476" s="32"/>
      <c r="AP13476" s="30"/>
    </row>
    <row r="13477" spans="19:42">
      <c r="S13477" s="32"/>
      <c r="AP13477" s="30"/>
    </row>
    <row r="13478" spans="19:42">
      <c r="S13478" s="32"/>
      <c r="AP13478" s="30"/>
    </row>
    <row r="13479" spans="19:42">
      <c r="S13479" s="32"/>
      <c r="AP13479" s="30"/>
    </row>
    <row r="13480" spans="19:42">
      <c r="S13480" s="32"/>
      <c r="AP13480" s="30"/>
    </row>
    <row r="13481" spans="19:42">
      <c r="S13481" s="32"/>
      <c r="AP13481" s="30"/>
    </row>
    <row r="13482" spans="19:42">
      <c r="S13482" s="32"/>
      <c r="AP13482" s="30"/>
    </row>
    <row r="13483" spans="19:42">
      <c r="S13483" s="32"/>
      <c r="AP13483" s="30"/>
    </row>
    <row r="13484" spans="19:42">
      <c r="S13484" s="32"/>
      <c r="AP13484" s="30"/>
    </row>
    <row r="13485" spans="19:42">
      <c r="S13485" s="32"/>
      <c r="AP13485" s="30"/>
    </row>
    <row r="13486" spans="19:42">
      <c r="S13486" s="32"/>
      <c r="AP13486" s="30"/>
    </row>
    <row r="13487" spans="19:42">
      <c r="S13487" s="32"/>
      <c r="AP13487" s="30"/>
    </row>
    <row r="13488" spans="19:42">
      <c r="S13488" s="32"/>
      <c r="AP13488" s="30"/>
    </row>
    <row r="13489" spans="19:42">
      <c r="S13489" s="32"/>
      <c r="AP13489" s="30"/>
    </row>
    <row r="13490" spans="19:42">
      <c r="S13490" s="32"/>
      <c r="AP13490" s="30"/>
    </row>
    <row r="13491" spans="19:42">
      <c r="S13491" s="32"/>
      <c r="AP13491" s="30"/>
    </row>
    <row r="13492" spans="19:42">
      <c r="S13492" s="32"/>
      <c r="AP13492" s="30"/>
    </row>
    <row r="13493" spans="19:42">
      <c r="S13493" s="32"/>
      <c r="AP13493" s="30"/>
    </row>
    <row r="13494" spans="19:42">
      <c r="S13494" s="32"/>
      <c r="AP13494" s="30"/>
    </row>
    <row r="13495" spans="19:42">
      <c r="S13495" s="32"/>
      <c r="AP13495" s="30"/>
    </row>
    <row r="13496" spans="19:42">
      <c r="S13496" s="32"/>
      <c r="AP13496" s="30"/>
    </row>
    <row r="13497" spans="19:42">
      <c r="S13497" s="32"/>
      <c r="AP13497" s="30"/>
    </row>
    <row r="13498" spans="19:42">
      <c r="S13498" s="32"/>
      <c r="AP13498" s="30"/>
    </row>
    <row r="13499" spans="19:42">
      <c r="S13499" s="32"/>
      <c r="AP13499" s="30"/>
    </row>
    <row r="13500" spans="19:42">
      <c r="S13500" s="32"/>
      <c r="AP13500" s="30"/>
    </row>
    <row r="13501" spans="19:42">
      <c r="S13501" s="32"/>
      <c r="AP13501" s="30"/>
    </row>
    <row r="13502" spans="19:42">
      <c r="S13502" s="32"/>
      <c r="AP13502" s="30"/>
    </row>
    <row r="13503" spans="19:42">
      <c r="S13503" s="32"/>
      <c r="AP13503" s="30"/>
    </row>
    <row r="13504" spans="19:42">
      <c r="S13504" s="32"/>
      <c r="AP13504" s="30"/>
    </row>
    <row r="13505" spans="19:42">
      <c r="S13505" s="32"/>
      <c r="AP13505" s="30"/>
    </row>
    <row r="13506" spans="19:42">
      <c r="S13506" s="32"/>
      <c r="AP13506" s="30"/>
    </row>
    <row r="13507" spans="19:42">
      <c r="S13507" s="32"/>
      <c r="AP13507" s="30"/>
    </row>
    <row r="13508" spans="19:42">
      <c r="S13508" s="32"/>
      <c r="AP13508" s="30"/>
    </row>
    <row r="13509" spans="19:42">
      <c r="S13509" s="32"/>
      <c r="AP13509" s="30"/>
    </row>
    <row r="13510" spans="19:42">
      <c r="S13510" s="32"/>
      <c r="AP13510" s="30"/>
    </row>
    <row r="13511" spans="19:42">
      <c r="S13511" s="32"/>
      <c r="AP13511" s="30"/>
    </row>
    <row r="13512" spans="19:42">
      <c r="S13512" s="32"/>
      <c r="AP13512" s="30"/>
    </row>
    <row r="13513" spans="19:42">
      <c r="S13513" s="32"/>
      <c r="AP13513" s="30"/>
    </row>
    <row r="13514" spans="19:42">
      <c r="S13514" s="32"/>
      <c r="AP13514" s="30"/>
    </row>
    <row r="13515" spans="19:42">
      <c r="S13515" s="32"/>
      <c r="AP13515" s="30"/>
    </row>
    <row r="13516" spans="19:42">
      <c r="S13516" s="32"/>
      <c r="AP13516" s="30"/>
    </row>
    <row r="13517" spans="19:42">
      <c r="S13517" s="32"/>
      <c r="AP13517" s="30"/>
    </row>
    <row r="13518" spans="19:42">
      <c r="S13518" s="32"/>
      <c r="AP13518" s="30"/>
    </row>
    <row r="13519" spans="19:42">
      <c r="S13519" s="32"/>
      <c r="AP13519" s="30"/>
    </row>
    <row r="13520" spans="19:42">
      <c r="S13520" s="32"/>
      <c r="AP13520" s="30"/>
    </row>
    <row r="13521" spans="19:42">
      <c r="S13521" s="32"/>
      <c r="AP13521" s="30"/>
    </row>
    <row r="13522" spans="19:42">
      <c r="S13522" s="32"/>
      <c r="AP13522" s="30"/>
    </row>
    <row r="13523" spans="19:42">
      <c r="S13523" s="32"/>
      <c r="AP13523" s="30"/>
    </row>
    <row r="13524" spans="19:42">
      <c r="S13524" s="32"/>
      <c r="AP13524" s="30"/>
    </row>
    <row r="13525" spans="19:42">
      <c r="S13525" s="32"/>
      <c r="AP13525" s="30"/>
    </row>
    <row r="13526" spans="19:42">
      <c r="S13526" s="32"/>
      <c r="AP13526" s="30"/>
    </row>
    <row r="13527" spans="19:42">
      <c r="S13527" s="32"/>
      <c r="AP13527" s="30"/>
    </row>
    <row r="13528" spans="19:42">
      <c r="S13528" s="32"/>
      <c r="AP13528" s="30"/>
    </row>
    <row r="13529" spans="19:42">
      <c r="S13529" s="32"/>
      <c r="AP13529" s="30"/>
    </row>
    <row r="13530" spans="19:42">
      <c r="S13530" s="32"/>
      <c r="AP13530" s="30"/>
    </row>
    <row r="13531" spans="19:42">
      <c r="S13531" s="32"/>
      <c r="AP13531" s="30"/>
    </row>
    <row r="13532" spans="19:42">
      <c r="S13532" s="32"/>
      <c r="AP13532" s="30"/>
    </row>
    <row r="13533" spans="19:42">
      <c r="S13533" s="32"/>
      <c r="AP13533" s="30"/>
    </row>
    <row r="13534" spans="19:42">
      <c r="S13534" s="32"/>
      <c r="AP13534" s="30"/>
    </row>
    <row r="13535" spans="19:42">
      <c r="S13535" s="32"/>
      <c r="AP13535" s="30"/>
    </row>
    <row r="13536" spans="19:42">
      <c r="S13536" s="32"/>
      <c r="AP13536" s="30"/>
    </row>
    <row r="13537" spans="19:42">
      <c r="S13537" s="32"/>
      <c r="AP13537" s="30"/>
    </row>
    <row r="13538" spans="19:42">
      <c r="S13538" s="32"/>
      <c r="AP13538" s="30"/>
    </row>
    <row r="13539" spans="19:42">
      <c r="S13539" s="32"/>
      <c r="AP13539" s="30"/>
    </row>
    <row r="13540" spans="19:42">
      <c r="S13540" s="32"/>
      <c r="AP13540" s="30"/>
    </row>
    <row r="13541" spans="19:42">
      <c r="S13541" s="32"/>
      <c r="AP13541" s="30"/>
    </row>
    <row r="13542" spans="19:42">
      <c r="S13542" s="32"/>
      <c r="AP13542" s="30"/>
    </row>
    <row r="13543" spans="19:42">
      <c r="S13543" s="32"/>
      <c r="AP13543" s="30"/>
    </row>
    <row r="13544" spans="19:42">
      <c r="S13544" s="32"/>
      <c r="AP13544" s="30"/>
    </row>
    <row r="13545" spans="19:42">
      <c r="S13545" s="32"/>
      <c r="AP13545" s="30"/>
    </row>
    <row r="13546" spans="19:42">
      <c r="S13546" s="32"/>
      <c r="AP13546" s="30"/>
    </row>
    <row r="13547" spans="19:42">
      <c r="S13547" s="32"/>
      <c r="AP13547" s="30"/>
    </row>
    <row r="13548" spans="19:42">
      <c r="S13548" s="32"/>
      <c r="AP13548" s="30"/>
    </row>
    <row r="13549" spans="19:42">
      <c r="S13549" s="32"/>
      <c r="AP13549" s="30"/>
    </row>
    <row r="13550" spans="19:42">
      <c r="S13550" s="32"/>
      <c r="AP13550" s="30"/>
    </row>
    <row r="13551" spans="19:42">
      <c r="S13551" s="32"/>
      <c r="AP13551" s="30"/>
    </row>
    <row r="13552" spans="19:42">
      <c r="S13552" s="32"/>
      <c r="AP13552" s="30"/>
    </row>
    <row r="13553" spans="19:42">
      <c r="S13553" s="32"/>
      <c r="AP13553" s="30"/>
    </row>
    <row r="13554" spans="19:42">
      <c r="S13554" s="32"/>
      <c r="AP13554" s="30"/>
    </row>
    <row r="13555" spans="19:42">
      <c r="S13555" s="32"/>
      <c r="AP13555" s="30"/>
    </row>
    <row r="13556" spans="19:42">
      <c r="S13556" s="32"/>
      <c r="AP13556" s="30"/>
    </row>
    <row r="13557" spans="19:42">
      <c r="S13557" s="32"/>
      <c r="AP13557" s="30"/>
    </row>
    <row r="13558" spans="19:42">
      <c r="S13558" s="32"/>
      <c r="AP13558" s="30"/>
    </row>
    <row r="13559" spans="19:42">
      <c r="S13559" s="32"/>
      <c r="AP13559" s="30"/>
    </row>
    <row r="13560" spans="19:42">
      <c r="S13560" s="32"/>
      <c r="AP13560" s="30"/>
    </row>
    <row r="13561" spans="19:42">
      <c r="S13561" s="32"/>
      <c r="AP13561" s="30"/>
    </row>
    <row r="13562" spans="19:42">
      <c r="S13562" s="32"/>
      <c r="AP13562" s="30"/>
    </row>
    <row r="13563" spans="19:42">
      <c r="S13563" s="32"/>
      <c r="AP13563" s="30"/>
    </row>
    <row r="13564" spans="19:42">
      <c r="S13564" s="32"/>
      <c r="AP13564" s="30"/>
    </row>
    <row r="13565" spans="19:42">
      <c r="S13565" s="32"/>
      <c r="AP13565" s="30"/>
    </row>
    <row r="13566" spans="19:42">
      <c r="S13566" s="32"/>
      <c r="AP13566" s="30"/>
    </row>
    <row r="13567" spans="19:42">
      <c r="S13567" s="32"/>
      <c r="AP13567" s="30"/>
    </row>
    <row r="13568" spans="19:42">
      <c r="S13568" s="32"/>
      <c r="AP13568" s="30"/>
    </row>
    <row r="13569" spans="19:42">
      <c r="S13569" s="32"/>
      <c r="AP13569" s="30"/>
    </row>
    <row r="13570" spans="19:42">
      <c r="S13570" s="32"/>
      <c r="AP13570" s="30"/>
    </row>
    <row r="13571" spans="19:42">
      <c r="S13571" s="32"/>
      <c r="AP13571" s="30"/>
    </row>
    <row r="13572" spans="19:42">
      <c r="S13572" s="32"/>
      <c r="AP13572" s="30"/>
    </row>
    <row r="13573" spans="19:42">
      <c r="S13573" s="32"/>
      <c r="AP13573" s="30"/>
    </row>
    <row r="13574" spans="19:42">
      <c r="S13574" s="32"/>
      <c r="AP13574" s="30"/>
    </row>
    <row r="13575" spans="19:42">
      <c r="S13575" s="32"/>
      <c r="AP13575" s="30"/>
    </row>
    <row r="13576" spans="19:42">
      <c r="S13576" s="32"/>
      <c r="AP13576" s="30"/>
    </row>
    <row r="13577" spans="19:42">
      <c r="S13577" s="32"/>
      <c r="AP13577" s="30"/>
    </row>
    <row r="13578" spans="19:42">
      <c r="S13578" s="32"/>
      <c r="AP13578" s="30"/>
    </row>
    <row r="13579" spans="19:42">
      <c r="S13579" s="32"/>
      <c r="AP13579" s="30"/>
    </row>
    <row r="13580" spans="19:42">
      <c r="S13580" s="32"/>
      <c r="AP13580" s="30"/>
    </row>
    <row r="13581" spans="19:42">
      <c r="S13581" s="32"/>
      <c r="AP13581" s="30"/>
    </row>
    <row r="13582" spans="19:42">
      <c r="S13582" s="32"/>
      <c r="AP13582" s="30"/>
    </row>
    <row r="13583" spans="19:42">
      <c r="S13583" s="32"/>
      <c r="AP13583" s="30"/>
    </row>
    <row r="13584" spans="19:42">
      <c r="S13584" s="32"/>
      <c r="AP13584" s="30"/>
    </row>
    <row r="13585" spans="19:42">
      <c r="S13585" s="32"/>
      <c r="AP13585" s="30"/>
    </row>
    <row r="13586" spans="19:42">
      <c r="S13586" s="32"/>
      <c r="AP13586" s="30"/>
    </row>
    <row r="13587" spans="19:42">
      <c r="S13587" s="32"/>
      <c r="AP13587" s="30"/>
    </row>
    <row r="13588" spans="19:42">
      <c r="S13588" s="32"/>
      <c r="AP13588" s="30"/>
    </row>
    <row r="13589" spans="19:42">
      <c r="S13589" s="32"/>
      <c r="AP13589" s="30"/>
    </row>
    <row r="13590" spans="19:42">
      <c r="S13590" s="32"/>
      <c r="AP13590" s="30"/>
    </row>
    <row r="13591" spans="19:42">
      <c r="S13591" s="32"/>
      <c r="AP13591" s="30"/>
    </row>
    <row r="13592" spans="19:42">
      <c r="S13592" s="32"/>
      <c r="AP13592" s="30"/>
    </row>
    <row r="13593" spans="19:42">
      <c r="S13593" s="32"/>
      <c r="AP13593" s="30"/>
    </row>
    <row r="13594" spans="19:42">
      <c r="S13594" s="32"/>
      <c r="AP13594" s="30"/>
    </row>
    <row r="13595" spans="19:42">
      <c r="S13595" s="32"/>
      <c r="AP13595" s="30"/>
    </row>
    <row r="13596" spans="19:42">
      <c r="S13596" s="32"/>
      <c r="AP13596" s="30"/>
    </row>
    <row r="13597" spans="19:42">
      <c r="S13597" s="32"/>
      <c r="AP13597" s="30"/>
    </row>
    <row r="13598" spans="19:42">
      <c r="S13598" s="32"/>
      <c r="AP13598" s="30"/>
    </row>
    <row r="13599" spans="19:42">
      <c r="S13599" s="32"/>
      <c r="AP13599" s="30"/>
    </row>
    <row r="13600" spans="19:42">
      <c r="S13600" s="32"/>
      <c r="AP13600" s="30"/>
    </row>
    <row r="13601" spans="19:42">
      <c r="S13601" s="32"/>
      <c r="AP13601" s="30"/>
    </row>
    <row r="13602" spans="19:42">
      <c r="S13602" s="32"/>
      <c r="AP13602" s="30"/>
    </row>
    <row r="13603" spans="19:42">
      <c r="S13603" s="32"/>
      <c r="AP13603" s="30"/>
    </row>
    <row r="13604" spans="19:42">
      <c r="S13604" s="32"/>
      <c r="AP13604" s="30"/>
    </row>
    <row r="13605" spans="19:42">
      <c r="S13605" s="32"/>
      <c r="AP13605" s="30"/>
    </row>
    <row r="13606" spans="19:42">
      <c r="S13606" s="32"/>
      <c r="AP13606" s="30"/>
    </row>
    <row r="13607" spans="19:42">
      <c r="S13607" s="32"/>
      <c r="AP13607" s="30"/>
    </row>
    <row r="13608" spans="19:42">
      <c r="S13608" s="32"/>
      <c r="AP13608" s="30"/>
    </row>
    <row r="13609" spans="19:42">
      <c r="S13609" s="32"/>
      <c r="AP13609" s="30"/>
    </row>
    <row r="13610" spans="19:42">
      <c r="S13610" s="32"/>
      <c r="AP13610" s="30"/>
    </row>
    <row r="13611" spans="19:42">
      <c r="S13611" s="32"/>
      <c r="AP13611" s="30"/>
    </row>
    <row r="13612" spans="19:42">
      <c r="S13612" s="32"/>
      <c r="AP13612" s="30"/>
    </row>
    <row r="13613" spans="19:42">
      <c r="S13613" s="32"/>
      <c r="AP13613" s="30"/>
    </row>
    <row r="13614" spans="19:42">
      <c r="S13614" s="32"/>
      <c r="AP13614" s="30"/>
    </row>
    <row r="13615" spans="19:42">
      <c r="S13615" s="32"/>
      <c r="AP13615" s="30"/>
    </row>
    <row r="13616" spans="19:42">
      <c r="S13616" s="32"/>
      <c r="AP13616" s="30"/>
    </row>
    <row r="13617" spans="19:42">
      <c r="S13617" s="32"/>
      <c r="AP13617" s="30"/>
    </row>
    <row r="13618" spans="19:42">
      <c r="S13618" s="32"/>
      <c r="AP13618" s="30"/>
    </row>
    <row r="13619" spans="19:42">
      <c r="S13619" s="32"/>
      <c r="AP13619" s="30"/>
    </row>
    <row r="13620" spans="19:42">
      <c r="S13620" s="32"/>
      <c r="AP13620" s="30"/>
    </row>
    <row r="13621" spans="19:42">
      <c r="S13621" s="32"/>
      <c r="AP13621" s="30"/>
    </row>
    <row r="13622" spans="19:42">
      <c r="S13622" s="32"/>
      <c r="AP13622" s="30"/>
    </row>
    <row r="13623" spans="19:42">
      <c r="S13623" s="32"/>
      <c r="AP13623" s="30"/>
    </row>
    <row r="13624" spans="19:42">
      <c r="S13624" s="32"/>
      <c r="AP13624" s="30"/>
    </row>
    <row r="13625" spans="19:42">
      <c r="S13625" s="32"/>
      <c r="AP13625" s="30"/>
    </row>
    <row r="13626" spans="19:42">
      <c r="S13626" s="32"/>
      <c r="AP13626" s="30"/>
    </row>
    <row r="13627" spans="19:42">
      <c r="S13627" s="32"/>
      <c r="AP13627" s="30"/>
    </row>
    <row r="13628" spans="19:42">
      <c r="S13628" s="32"/>
      <c r="AP13628" s="30"/>
    </row>
    <row r="13629" spans="19:42">
      <c r="S13629" s="32"/>
      <c r="AP13629" s="30"/>
    </row>
    <row r="13630" spans="19:42">
      <c r="S13630" s="32"/>
      <c r="AP13630" s="30"/>
    </row>
    <row r="13631" spans="19:42">
      <c r="S13631" s="32"/>
      <c r="AP13631" s="30"/>
    </row>
    <row r="13632" spans="19:42">
      <c r="S13632" s="32"/>
      <c r="AP13632" s="30"/>
    </row>
    <row r="13633" spans="19:42">
      <c r="S13633" s="32"/>
      <c r="AP13633" s="30"/>
    </row>
    <row r="13634" spans="19:42">
      <c r="S13634" s="32"/>
      <c r="AP13634" s="30"/>
    </row>
    <row r="13635" spans="19:42">
      <c r="S13635" s="32"/>
      <c r="AP13635" s="30"/>
    </row>
    <row r="13636" spans="19:42">
      <c r="S13636" s="32"/>
      <c r="AP13636" s="30"/>
    </row>
    <row r="13637" spans="19:42">
      <c r="S13637" s="32"/>
      <c r="AP13637" s="30"/>
    </row>
    <row r="13638" spans="19:42">
      <c r="S13638" s="32"/>
      <c r="AP13638" s="30"/>
    </row>
    <row r="13639" spans="19:42">
      <c r="S13639" s="32"/>
      <c r="AP13639" s="30"/>
    </row>
    <row r="13640" spans="19:42">
      <c r="S13640" s="32"/>
      <c r="AP13640" s="30"/>
    </row>
    <row r="13641" spans="19:42">
      <c r="S13641" s="32"/>
      <c r="AP13641" s="30"/>
    </row>
    <row r="13642" spans="19:42">
      <c r="S13642" s="32"/>
      <c r="AP13642" s="30"/>
    </row>
    <row r="13643" spans="19:42">
      <c r="S13643" s="32"/>
      <c r="AP13643" s="30"/>
    </row>
    <row r="13644" spans="19:42">
      <c r="S13644" s="32"/>
      <c r="AP13644" s="30"/>
    </row>
    <row r="13645" spans="19:42">
      <c r="S13645" s="32"/>
      <c r="AP13645" s="30"/>
    </row>
    <row r="13646" spans="19:42">
      <c r="S13646" s="32"/>
      <c r="AP13646" s="30"/>
    </row>
    <row r="13647" spans="19:42">
      <c r="S13647" s="32"/>
      <c r="AP13647" s="30"/>
    </row>
    <row r="13648" spans="19:42">
      <c r="S13648" s="32"/>
      <c r="AP13648" s="30"/>
    </row>
    <row r="13649" spans="19:42">
      <c r="S13649" s="32"/>
      <c r="AP13649" s="30"/>
    </row>
    <row r="13650" spans="19:42">
      <c r="S13650" s="32"/>
      <c r="AP13650" s="30"/>
    </row>
    <row r="13651" spans="19:42">
      <c r="S13651" s="32"/>
      <c r="AP13651" s="30"/>
    </row>
    <row r="13652" spans="19:42">
      <c r="S13652" s="32"/>
      <c r="AP13652" s="30"/>
    </row>
    <row r="13653" spans="19:42">
      <c r="S13653" s="32"/>
      <c r="AP13653" s="30"/>
    </row>
    <row r="13654" spans="19:42">
      <c r="S13654" s="32"/>
      <c r="AP13654" s="30"/>
    </row>
    <row r="13655" spans="19:42">
      <c r="S13655" s="32"/>
      <c r="AP13655" s="30"/>
    </row>
    <row r="13656" spans="19:42">
      <c r="S13656" s="32"/>
      <c r="AP13656" s="30"/>
    </row>
    <row r="13657" spans="19:42">
      <c r="S13657" s="32"/>
      <c r="AP13657" s="30"/>
    </row>
    <row r="13658" spans="19:42">
      <c r="S13658" s="32"/>
      <c r="AP13658" s="30"/>
    </row>
    <row r="13659" spans="19:42">
      <c r="S13659" s="32"/>
      <c r="AP13659" s="30"/>
    </row>
    <row r="13660" spans="19:42">
      <c r="S13660" s="32"/>
      <c r="AP13660" s="30"/>
    </row>
    <row r="13661" spans="19:42">
      <c r="S13661" s="32"/>
      <c r="AP13661" s="30"/>
    </row>
    <row r="13662" spans="19:42">
      <c r="S13662" s="32"/>
      <c r="AP13662" s="30"/>
    </row>
    <row r="13663" spans="19:42">
      <c r="S13663" s="32"/>
      <c r="AP13663" s="30"/>
    </row>
    <row r="13664" spans="19:42">
      <c r="S13664" s="32"/>
      <c r="AP13664" s="30"/>
    </row>
    <row r="13665" spans="19:42">
      <c r="S13665" s="32"/>
      <c r="AP13665" s="30"/>
    </row>
    <row r="13666" spans="19:42">
      <c r="S13666" s="32"/>
      <c r="AP13666" s="30"/>
    </row>
    <row r="13667" spans="19:42">
      <c r="S13667" s="32"/>
      <c r="AP13667" s="30"/>
    </row>
    <row r="13668" spans="19:42">
      <c r="S13668" s="32"/>
      <c r="AP13668" s="30"/>
    </row>
    <row r="13669" spans="19:42">
      <c r="S13669" s="32"/>
      <c r="AP13669" s="30"/>
    </row>
    <row r="13670" spans="19:42">
      <c r="S13670" s="32"/>
      <c r="AP13670" s="30"/>
    </row>
    <row r="13671" spans="19:42">
      <c r="S13671" s="32"/>
      <c r="AP13671" s="30"/>
    </row>
    <row r="13672" spans="19:42">
      <c r="S13672" s="32"/>
      <c r="AP13672" s="30"/>
    </row>
    <row r="13673" spans="19:42">
      <c r="S13673" s="32"/>
      <c r="AP13673" s="30"/>
    </row>
    <row r="13674" spans="19:42">
      <c r="S13674" s="32"/>
      <c r="AP13674" s="30"/>
    </row>
    <row r="13675" spans="19:42">
      <c r="S13675" s="32"/>
      <c r="AP13675" s="30"/>
    </row>
    <row r="13676" spans="19:42">
      <c r="S13676" s="32"/>
      <c r="AP13676" s="30"/>
    </row>
    <row r="13677" spans="19:42">
      <c r="S13677" s="32"/>
      <c r="AP13677" s="30"/>
    </row>
    <row r="13678" spans="19:42">
      <c r="S13678" s="32"/>
      <c r="AP13678" s="30"/>
    </row>
    <row r="13679" spans="19:42">
      <c r="S13679" s="32"/>
      <c r="AP13679" s="30"/>
    </row>
    <row r="13680" spans="19:42">
      <c r="S13680" s="32"/>
      <c r="AP13680" s="30"/>
    </row>
    <row r="13681" spans="19:42">
      <c r="S13681" s="32"/>
      <c r="AP13681" s="30"/>
    </row>
    <row r="13682" spans="19:42">
      <c r="S13682" s="32"/>
      <c r="AP13682" s="30"/>
    </row>
    <row r="13683" spans="19:42">
      <c r="S13683" s="32"/>
      <c r="AP13683" s="30"/>
    </row>
    <row r="13684" spans="19:42">
      <c r="S13684" s="32"/>
      <c r="AP13684" s="30"/>
    </row>
    <row r="13685" spans="19:42">
      <c r="S13685" s="32"/>
      <c r="AP13685" s="30"/>
    </row>
    <row r="13686" spans="19:42">
      <c r="S13686" s="32"/>
      <c r="AP13686" s="30"/>
    </row>
    <row r="13687" spans="19:42">
      <c r="S13687" s="32"/>
      <c r="AP13687" s="30"/>
    </row>
    <row r="13688" spans="19:42">
      <c r="S13688" s="32"/>
      <c r="AP13688" s="30"/>
    </row>
    <row r="13689" spans="19:42">
      <c r="S13689" s="32"/>
      <c r="AP13689" s="30"/>
    </row>
    <row r="13690" spans="19:42">
      <c r="S13690" s="32"/>
      <c r="AP13690" s="30"/>
    </row>
    <row r="13691" spans="19:42">
      <c r="S13691" s="32"/>
      <c r="AP13691" s="30"/>
    </row>
    <row r="13692" spans="19:42">
      <c r="S13692" s="32"/>
      <c r="AP13692" s="30"/>
    </row>
    <row r="13693" spans="19:42">
      <c r="S13693" s="32"/>
      <c r="AP13693" s="30"/>
    </row>
    <row r="13694" spans="19:42">
      <c r="S13694" s="32"/>
      <c r="AP13694" s="30"/>
    </row>
    <row r="13695" spans="19:42">
      <c r="S13695" s="32"/>
      <c r="AP13695" s="30"/>
    </row>
    <row r="13696" spans="19:42">
      <c r="S13696" s="32"/>
      <c r="AP13696" s="30"/>
    </row>
    <row r="13697" spans="19:42">
      <c r="S13697" s="32"/>
      <c r="AP13697" s="30"/>
    </row>
    <row r="13698" spans="19:42">
      <c r="S13698" s="32"/>
      <c r="AP13698" s="30"/>
    </row>
    <row r="13699" spans="19:42">
      <c r="S13699" s="32"/>
      <c r="AP13699" s="30"/>
    </row>
    <row r="13700" spans="19:42">
      <c r="S13700" s="32"/>
      <c r="AP13700" s="30"/>
    </row>
    <row r="13701" spans="19:42">
      <c r="S13701" s="32"/>
      <c r="AP13701" s="30"/>
    </row>
    <row r="13702" spans="19:42">
      <c r="S13702" s="32"/>
      <c r="AP13702" s="30"/>
    </row>
    <row r="13703" spans="19:42">
      <c r="S13703" s="32"/>
      <c r="AP13703" s="30"/>
    </row>
    <row r="13704" spans="19:42">
      <c r="S13704" s="32"/>
      <c r="AP13704" s="30"/>
    </row>
    <row r="13705" spans="19:42">
      <c r="S13705" s="32"/>
      <c r="AP13705" s="30"/>
    </row>
    <row r="13706" spans="19:42">
      <c r="S13706" s="32"/>
      <c r="AP13706" s="30"/>
    </row>
    <row r="13707" spans="19:42">
      <c r="S13707" s="32"/>
      <c r="AP13707" s="30"/>
    </row>
    <row r="13708" spans="19:42">
      <c r="S13708" s="32"/>
      <c r="AP13708" s="30"/>
    </row>
    <row r="13709" spans="19:42">
      <c r="S13709" s="32"/>
      <c r="AP13709" s="30"/>
    </row>
    <row r="13710" spans="19:42">
      <c r="S13710" s="32"/>
      <c r="AP13710" s="30"/>
    </row>
    <row r="13711" spans="19:42">
      <c r="S13711" s="32"/>
      <c r="AP13711" s="30"/>
    </row>
    <row r="13712" spans="19:42">
      <c r="S13712" s="32"/>
      <c r="AP13712" s="30"/>
    </row>
    <row r="13713" spans="19:42">
      <c r="S13713" s="32"/>
      <c r="AP13713" s="30"/>
    </row>
    <row r="13714" spans="19:42">
      <c r="S13714" s="32"/>
      <c r="AP13714" s="30"/>
    </row>
    <row r="13715" spans="19:42">
      <c r="S13715" s="32"/>
      <c r="AP13715" s="30"/>
    </row>
    <row r="13716" spans="19:42">
      <c r="S13716" s="32"/>
      <c r="AP13716" s="30"/>
    </row>
    <row r="13717" spans="19:42">
      <c r="S13717" s="32"/>
      <c r="AP13717" s="30"/>
    </row>
    <row r="13718" spans="19:42">
      <c r="S13718" s="32"/>
      <c r="AP13718" s="30"/>
    </row>
    <row r="13719" spans="19:42">
      <c r="S13719" s="32"/>
      <c r="AP13719" s="30"/>
    </row>
    <row r="13720" spans="19:42">
      <c r="S13720" s="32"/>
      <c r="AP13720" s="30"/>
    </row>
    <row r="13721" spans="19:42">
      <c r="S13721" s="32"/>
      <c r="AP13721" s="30"/>
    </row>
    <row r="13722" spans="19:42">
      <c r="S13722" s="32"/>
      <c r="AP13722" s="30"/>
    </row>
    <row r="13723" spans="19:42">
      <c r="S13723" s="32"/>
      <c r="AP13723" s="30"/>
    </row>
    <row r="13724" spans="19:42">
      <c r="S13724" s="32"/>
      <c r="AP13724" s="30"/>
    </row>
    <row r="13725" spans="19:42">
      <c r="S13725" s="32"/>
      <c r="AP13725" s="30"/>
    </row>
    <row r="13726" spans="19:42">
      <c r="S13726" s="32"/>
      <c r="AP13726" s="30"/>
    </row>
    <row r="13727" spans="19:42">
      <c r="S13727" s="32"/>
      <c r="AP13727" s="30"/>
    </row>
    <row r="13728" spans="19:42">
      <c r="S13728" s="32"/>
      <c r="AP13728" s="30"/>
    </row>
    <row r="13729" spans="19:42">
      <c r="S13729" s="32"/>
      <c r="AP13729" s="30"/>
    </row>
    <row r="13730" spans="19:42">
      <c r="S13730" s="32"/>
      <c r="AP13730" s="30"/>
    </row>
    <row r="13731" spans="19:42">
      <c r="S13731" s="32"/>
      <c r="AP13731" s="30"/>
    </row>
    <row r="13732" spans="19:42">
      <c r="S13732" s="32"/>
      <c r="AP13732" s="30"/>
    </row>
    <row r="13733" spans="19:42">
      <c r="S13733" s="32"/>
      <c r="AP13733" s="30"/>
    </row>
    <row r="13734" spans="19:42">
      <c r="S13734" s="32"/>
      <c r="AP13734" s="30"/>
    </row>
    <row r="13735" spans="19:42">
      <c r="S13735" s="32"/>
      <c r="AP13735" s="30"/>
    </row>
    <row r="13736" spans="19:42">
      <c r="S13736" s="32"/>
      <c r="AP13736" s="30"/>
    </row>
    <row r="13737" spans="19:42">
      <c r="S13737" s="32"/>
      <c r="AP13737" s="30"/>
    </row>
    <row r="13738" spans="19:42">
      <c r="S13738" s="32"/>
      <c r="AP13738" s="30"/>
    </row>
    <row r="13739" spans="19:42">
      <c r="S13739" s="32"/>
      <c r="AP13739" s="30"/>
    </row>
    <row r="13740" spans="19:42">
      <c r="S13740" s="32"/>
      <c r="AP13740" s="30"/>
    </row>
    <row r="13741" spans="19:42">
      <c r="S13741" s="32"/>
      <c r="AP13741" s="30"/>
    </row>
    <row r="13742" spans="19:42">
      <c r="S13742" s="32"/>
      <c r="AP13742" s="30"/>
    </row>
    <row r="13743" spans="19:42">
      <c r="S13743" s="32"/>
      <c r="AP13743" s="30"/>
    </row>
    <row r="13744" spans="19:42">
      <c r="S13744" s="32"/>
      <c r="AP13744" s="30"/>
    </row>
    <row r="13745" spans="19:42">
      <c r="S13745" s="32"/>
      <c r="AP13745" s="30"/>
    </row>
    <row r="13746" spans="19:42">
      <c r="S13746" s="32"/>
      <c r="AP13746" s="30"/>
    </row>
    <row r="13747" spans="19:42">
      <c r="S13747" s="32"/>
      <c r="AP13747" s="30"/>
    </row>
    <row r="13748" spans="19:42">
      <c r="S13748" s="32"/>
      <c r="AP13748" s="30"/>
    </row>
    <row r="13749" spans="19:42">
      <c r="S13749" s="32"/>
      <c r="AP13749" s="30"/>
    </row>
    <row r="13750" spans="19:42">
      <c r="S13750" s="32"/>
      <c r="AP13750" s="30"/>
    </row>
    <row r="13751" spans="19:42">
      <c r="S13751" s="32"/>
      <c r="AP13751" s="30"/>
    </row>
    <row r="13752" spans="19:42">
      <c r="S13752" s="32"/>
      <c r="AP13752" s="30"/>
    </row>
    <row r="13753" spans="19:42">
      <c r="S13753" s="32"/>
      <c r="AP13753" s="30"/>
    </row>
    <row r="13754" spans="19:42">
      <c r="S13754" s="32"/>
      <c r="AP13754" s="30"/>
    </row>
    <row r="13755" spans="19:42">
      <c r="S13755" s="32"/>
      <c r="AP13755" s="30"/>
    </row>
    <row r="13756" spans="19:42">
      <c r="S13756" s="32"/>
      <c r="AP13756" s="30"/>
    </row>
    <row r="13757" spans="19:42">
      <c r="S13757" s="32"/>
      <c r="AP13757" s="30"/>
    </row>
    <row r="13758" spans="19:42">
      <c r="S13758" s="32"/>
      <c r="AP13758" s="30"/>
    </row>
    <row r="13759" spans="19:42">
      <c r="S13759" s="32"/>
      <c r="AP13759" s="30"/>
    </row>
    <row r="13760" spans="19:42">
      <c r="S13760" s="32"/>
      <c r="AP13760" s="30"/>
    </row>
    <row r="13761" spans="19:42">
      <c r="S13761" s="32"/>
      <c r="AP13761" s="30"/>
    </row>
    <row r="13762" spans="19:42">
      <c r="S13762" s="32"/>
      <c r="AP13762" s="30"/>
    </row>
    <row r="13763" spans="19:42">
      <c r="S13763" s="32"/>
      <c r="AP13763" s="30"/>
    </row>
    <row r="13764" spans="19:42">
      <c r="S13764" s="32"/>
      <c r="AP13764" s="30"/>
    </row>
    <row r="13765" spans="19:42">
      <c r="S13765" s="32"/>
      <c r="AP13765" s="30"/>
    </row>
    <row r="13766" spans="19:42">
      <c r="S13766" s="32"/>
      <c r="AP13766" s="30"/>
    </row>
    <row r="13767" spans="19:42">
      <c r="S13767" s="32"/>
      <c r="AP13767" s="30"/>
    </row>
    <row r="13768" spans="19:42">
      <c r="S13768" s="32"/>
      <c r="AP13768" s="30"/>
    </row>
    <row r="13769" spans="19:42">
      <c r="S13769" s="32"/>
      <c r="AP13769" s="30"/>
    </row>
    <row r="13770" spans="19:42">
      <c r="S13770" s="32"/>
      <c r="AP13770" s="30"/>
    </row>
    <row r="13771" spans="19:42">
      <c r="S13771" s="32"/>
      <c r="AP13771" s="30"/>
    </row>
    <row r="13772" spans="19:42">
      <c r="S13772" s="32"/>
      <c r="AP13772" s="30"/>
    </row>
    <row r="13773" spans="19:42">
      <c r="S13773" s="32"/>
      <c r="AP13773" s="30"/>
    </row>
    <row r="13774" spans="19:42">
      <c r="S13774" s="32"/>
      <c r="AP13774" s="30"/>
    </row>
    <row r="13775" spans="19:42">
      <c r="S13775" s="32"/>
      <c r="AP13775" s="30"/>
    </row>
    <row r="13776" spans="19:42">
      <c r="S13776" s="32"/>
      <c r="AP13776" s="30"/>
    </row>
    <row r="13777" spans="19:42">
      <c r="S13777" s="32"/>
      <c r="AP13777" s="30"/>
    </row>
    <row r="13778" spans="19:42">
      <c r="S13778" s="32"/>
      <c r="AP13778" s="30"/>
    </row>
    <row r="13779" spans="19:42">
      <c r="S13779" s="32"/>
      <c r="AP13779" s="30"/>
    </row>
    <row r="13780" spans="19:42">
      <c r="S13780" s="32"/>
      <c r="AP13780" s="30"/>
    </row>
    <row r="13781" spans="19:42">
      <c r="S13781" s="32"/>
      <c r="AP13781" s="30"/>
    </row>
    <row r="13782" spans="19:42">
      <c r="S13782" s="32"/>
      <c r="AP13782" s="30"/>
    </row>
    <row r="13783" spans="19:42">
      <c r="S13783" s="32"/>
      <c r="AP13783" s="30"/>
    </row>
    <row r="13784" spans="19:42">
      <c r="S13784" s="32"/>
      <c r="AP13784" s="30"/>
    </row>
    <row r="13785" spans="19:42">
      <c r="S13785" s="32"/>
      <c r="AP13785" s="30"/>
    </row>
    <row r="13786" spans="19:42">
      <c r="S13786" s="32"/>
      <c r="AP13786" s="30"/>
    </row>
    <row r="13787" spans="19:42">
      <c r="S13787" s="32"/>
      <c r="AP13787" s="30"/>
    </row>
    <row r="13788" spans="19:42">
      <c r="S13788" s="32"/>
      <c r="AP13788" s="30"/>
    </row>
    <row r="13789" spans="19:42">
      <c r="S13789" s="32"/>
      <c r="AP13789" s="30"/>
    </row>
    <row r="13790" spans="19:42">
      <c r="S13790" s="32"/>
      <c r="AP13790" s="30"/>
    </row>
    <row r="13791" spans="19:42">
      <c r="S13791" s="32"/>
      <c r="AP13791" s="30"/>
    </row>
    <row r="13792" spans="19:42">
      <c r="S13792" s="32"/>
      <c r="AP13792" s="30"/>
    </row>
    <row r="13793" spans="19:42">
      <c r="S13793" s="32"/>
      <c r="AP13793" s="30"/>
    </row>
    <row r="13794" spans="19:42">
      <c r="S13794" s="32"/>
      <c r="AP13794" s="30"/>
    </row>
    <row r="13795" spans="19:42">
      <c r="S13795" s="32"/>
      <c r="AP13795" s="30"/>
    </row>
    <row r="13796" spans="19:42">
      <c r="S13796" s="32"/>
      <c r="AP13796" s="30"/>
    </row>
    <row r="13797" spans="19:42">
      <c r="S13797" s="32"/>
      <c r="AP13797" s="30"/>
    </row>
    <row r="13798" spans="19:42">
      <c r="S13798" s="32"/>
      <c r="AP13798" s="30"/>
    </row>
    <row r="13799" spans="19:42">
      <c r="S13799" s="32"/>
      <c r="AP13799" s="30"/>
    </row>
    <row r="13800" spans="19:42">
      <c r="S13800" s="32"/>
      <c r="AP13800" s="30"/>
    </row>
    <row r="13801" spans="19:42">
      <c r="S13801" s="32"/>
      <c r="AP13801" s="30"/>
    </row>
    <row r="13802" spans="19:42">
      <c r="S13802" s="32"/>
      <c r="AP13802" s="30"/>
    </row>
    <row r="13803" spans="19:42">
      <c r="S13803" s="32"/>
      <c r="AP13803" s="30"/>
    </row>
    <row r="13804" spans="19:42">
      <c r="S13804" s="32"/>
      <c r="AP13804" s="30"/>
    </row>
    <row r="13805" spans="19:42">
      <c r="S13805" s="32"/>
      <c r="AP13805" s="30"/>
    </row>
    <row r="13806" spans="19:42">
      <c r="S13806" s="32"/>
      <c r="AP13806" s="30"/>
    </row>
    <row r="13807" spans="19:42">
      <c r="S13807" s="32"/>
      <c r="AP13807" s="30"/>
    </row>
    <row r="13808" spans="19:42">
      <c r="S13808" s="32"/>
      <c r="AP13808" s="30"/>
    </row>
    <row r="13809" spans="19:42">
      <c r="S13809" s="32"/>
      <c r="AP13809" s="30"/>
    </row>
    <row r="13810" spans="19:42">
      <c r="S13810" s="32"/>
      <c r="AP13810" s="30"/>
    </row>
    <row r="13811" spans="19:42">
      <c r="S13811" s="32"/>
      <c r="AP13811" s="30"/>
    </row>
    <row r="13812" spans="19:42">
      <c r="S13812" s="32"/>
      <c r="AP13812" s="30"/>
    </row>
    <row r="13813" spans="19:42">
      <c r="S13813" s="32"/>
      <c r="AP13813" s="30"/>
    </row>
    <row r="13814" spans="19:42">
      <c r="S13814" s="32"/>
      <c r="AP13814" s="30"/>
    </row>
    <row r="13815" spans="19:42">
      <c r="S13815" s="32"/>
      <c r="AP13815" s="30"/>
    </row>
    <row r="13816" spans="19:42">
      <c r="S13816" s="32"/>
      <c r="AP13816" s="30"/>
    </row>
    <row r="13817" spans="19:42">
      <c r="S13817" s="32"/>
      <c r="AP13817" s="30"/>
    </row>
    <row r="13818" spans="19:42">
      <c r="S13818" s="32"/>
      <c r="AP13818" s="30"/>
    </row>
    <row r="13819" spans="19:42">
      <c r="S13819" s="32"/>
      <c r="AP13819" s="30"/>
    </row>
    <row r="13820" spans="19:42">
      <c r="S13820" s="32"/>
      <c r="AP13820" s="30"/>
    </row>
    <row r="13821" spans="19:42">
      <c r="S13821" s="32"/>
      <c r="AP13821" s="30"/>
    </row>
    <row r="13822" spans="19:42">
      <c r="S13822" s="32"/>
      <c r="AP13822" s="30"/>
    </row>
    <row r="13823" spans="19:42">
      <c r="S13823" s="32"/>
      <c r="AP13823" s="30"/>
    </row>
    <row r="13824" spans="19:42">
      <c r="S13824" s="32"/>
      <c r="AP13824" s="30"/>
    </row>
    <row r="13825" spans="19:42">
      <c r="S13825" s="32"/>
      <c r="AP13825" s="30"/>
    </row>
    <row r="13826" spans="19:42">
      <c r="S13826" s="32"/>
      <c r="AP13826" s="30"/>
    </row>
    <row r="13827" spans="19:42">
      <c r="S13827" s="32"/>
      <c r="AP13827" s="30"/>
    </row>
    <row r="13828" spans="19:42">
      <c r="S13828" s="32"/>
      <c r="AP13828" s="30"/>
    </row>
    <row r="13829" spans="19:42">
      <c r="S13829" s="32"/>
      <c r="AP13829" s="30"/>
    </row>
    <row r="13830" spans="19:42">
      <c r="S13830" s="32"/>
      <c r="AP13830" s="30"/>
    </row>
    <row r="13831" spans="19:42">
      <c r="S13831" s="32"/>
      <c r="AP13831" s="30"/>
    </row>
    <row r="13832" spans="19:42">
      <c r="S13832" s="32"/>
      <c r="AP13832" s="30"/>
    </row>
    <row r="13833" spans="19:42">
      <c r="S13833" s="32"/>
      <c r="AP13833" s="30"/>
    </row>
    <row r="13834" spans="19:42">
      <c r="S13834" s="32"/>
      <c r="AP13834" s="30"/>
    </row>
    <row r="13835" spans="19:42">
      <c r="S13835" s="32"/>
      <c r="AP13835" s="30"/>
    </row>
    <row r="13836" spans="19:42">
      <c r="S13836" s="32"/>
      <c r="AP13836" s="30"/>
    </row>
    <row r="13837" spans="19:42">
      <c r="S13837" s="32"/>
      <c r="AP13837" s="30"/>
    </row>
    <row r="13838" spans="19:42">
      <c r="S13838" s="32"/>
      <c r="AP13838" s="30"/>
    </row>
    <row r="13839" spans="19:42">
      <c r="S13839" s="32"/>
      <c r="AP13839" s="30"/>
    </row>
    <row r="13840" spans="19:42">
      <c r="S13840" s="32"/>
      <c r="AP13840" s="30"/>
    </row>
    <row r="13841" spans="19:42">
      <c r="S13841" s="32"/>
      <c r="AP13841" s="30"/>
    </row>
    <row r="13842" spans="19:42">
      <c r="S13842" s="32"/>
      <c r="AP13842" s="30"/>
    </row>
    <row r="13843" spans="19:42">
      <c r="S13843" s="32"/>
      <c r="AP13843" s="30"/>
    </row>
    <row r="13844" spans="19:42">
      <c r="S13844" s="32"/>
      <c r="AP13844" s="30"/>
    </row>
    <row r="13845" spans="19:42">
      <c r="S13845" s="32"/>
      <c r="AP13845" s="30"/>
    </row>
    <row r="13846" spans="19:42">
      <c r="S13846" s="32"/>
      <c r="AP13846" s="30"/>
    </row>
    <row r="13847" spans="19:42">
      <c r="S13847" s="32"/>
      <c r="AP13847" s="30"/>
    </row>
    <row r="13848" spans="19:42">
      <c r="S13848" s="32"/>
      <c r="AP13848" s="30"/>
    </row>
    <row r="13849" spans="19:42">
      <c r="S13849" s="32"/>
      <c r="AP13849" s="30"/>
    </row>
    <row r="13850" spans="19:42">
      <c r="S13850" s="32"/>
      <c r="AP13850" s="30"/>
    </row>
    <row r="13851" spans="19:42">
      <c r="S13851" s="32"/>
      <c r="AP13851" s="30"/>
    </row>
    <row r="13852" spans="19:42">
      <c r="S13852" s="32"/>
      <c r="AP13852" s="30"/>
    </row>
    <row r="13853" spans="19:42">
      <c r="S13853" s="32"/>
      <c r="AP13853" s="30"/>
    </row>
    <row r="13854" spans="19:42">
      <c r="S13854" s="32"/>
      <c r="AP13854" s="30"/>
    </row>
    <row r="13855" spans="19:42">
      <c r="S13855" s="32"/>
      <c r="AP13855" s="30"/>
    </row>
    <row r="13856" spans="19:42">
      <c r="S13856" s="32"/>
      <c r="AP13856" s="30"/>
    </row>
    <row r="13857" spans="19:42">
      <c r="S13857" s="32"/>
      <c r="AP13857" s="30"/>
    </row>
    <row r="13858" spans="19:42">
      <c r="S13858" s="32"/>
      <c r="AP13858" s="30"/>
    </row>
    <row r="13859" spans="19:42">
      <c r="S13859" s="32"/>
      <c r="AP13859" s="30"/>
    </row>
    <row r="13860" spans="19:42">
      <c r="S13860" s="32"/>
      <c r="AP13860" s="30"/>
    </row>
    <row r="13861" spans="19:42">
      <c r="S13861" s="32"/>
      <c r="AP13861" s="30"/>
    </row>
    <row r="13862" spans="19:42">
      <c r="S13862" s="32"/>
      <c r="AP13862" s="30"/>
    </row>
    <row r="13863" spans="19:42">
      <c r="S13863" s="32"/>
      <c r="AP13863" s="30"/>
    </row>
    <row r="13864" spans="19:42">
      <c r="S13864" s="32"/>
      <c r="AP13864" s="30"/>
    </row>
    <row r="13865" spans="19:42">
      <c r="S13865" s="32"/>
      <c r="AP13865" s="30"/>
    </row>
    <row r="13866" spans="19:42">
      <c r="S13866" s="32"/>
      <c r="AP13866" s="30"/>
    </row>
    <row r="13867" spans="19:42">
      <c r="S13867" s="32"/>
      <c r="AP13867" s="30"/>
    </row>
    <row r="13868" spans="19:42">
      <c r="S13868" s="32"/>
      <c r="AP13868" s="30"/>
    </row>
    <row r="13869" spans="19:42">
      <c r="S13869" s="32"/>
      <c r="AP13869" s="30"/>
    </row>
    <row r="13870" spans="19:42">
      <c r="S13870" s="32"/>
      <c r="AP13870" s="30"/>
    </row>
    <row r="13871" spans="19:42">
      <c r="S13871" s="32"/>
      <c r="AP13871" s="30"/>
    </row>
    <row r="13872" spans="19:42">
      <c r="S13872" s="32"/>
      <c r="AP13872" s="30"/>
    </row>
    <row r="13873" spans="19:42">
      <c r="S13873" s="32"/>
      <c r="AP13873" s="30"/>
    </row>
    <row r="13874" spans="19:42">
      <c r="S13874" s="32"/>
      <c r="AP13874" s="30"/>
    </row>
    <row r="13875" spans="19:42">
      <c r="S13875" s="32"/>
      <c r="AP13875" s="30"/>
    </row>
    <row r="13876" spans="19:42">
      <c r="S13876" s="32"/>
      <c r="AP13876" s="30"/>
    </row>
    <row r="13877" spans="19:42">
      <c r="S13877" s="32"/>
      <c r="AP13877" s="30"/>
    </row>
    <row r="13878" spans="19:42">
      <c r="S13878" s="32"/>
      <c r="AP13878" s="30"/>
    </row>
    <row r="13879" spans="19:42">
      <c r="S13879" s="32"/>
      <c r="AP13879" s="30"/>
    </row>
    <row r="13880" spans="19:42">
      <c r="S13880" s="32"/>
      <c r="AP13880" s="30"/>
    </row>
    <row r="13881" spans="19:42">
      <c r="S13881" s="32"/>
      <c r="AP13881" s="30"/>
    </row>
    <row r="13882" spans="19:42">
      <c r="S13882" s="32"/>
      <c r="AP13882" s="30"/>
    </row>
    <row r="13883" spans="19:42">
      <c r="S13883" s="32"/>
      <c r="AP13883" s="30"/>
    </row>
    <row r="13884" spans="19:42">
      <c r="S13884" s="32"/>
      <c r="AP13884" s="30"/>
    </row>
    <row r="13885" spans="19:42">
      <c r="S13885" s="32"/>
      <c r="AP13885" s="30"/>
    </row>
    <row r="13886" spans="19:42">
      <c r="S13886" s="32"/>
      <c r="AP13886" s="30"/>
    </row>
    <row r="13887" spans="19:42">
      <c r="S13887" s="32"/>
      <c r="AP13887" s="30"/>
    </row>
    <row r="13888" spans="19:42">
      <c r="S13888" s="32"/>
      <c r="AP13888" s="30"/>
    </row>
    <row r="13889" spans="19:42">
      <c r="S13889" s="32"/>
      <c r="AP13889" s="30"/>
    </row>
    <row r="13890" spans="19:42">
      <c r="S13890" s="32"/>
      <c r="AP13890" s="30"/>
    </row>
    <row r="13891" spans="19:42">
      <c r="S13891" s="32"/>
      <c r="AP13891" s="30"/>
    </row>
    <row r="13892" spans="19:42">
      <c r="S13892" s="32"/>
      <c r="AP13892" s="30"/>
    </row>
    <row r="13893" spans="19:42">
      <c r="S13893" s="32"/>
      <c r="AP13893" s="30"/>
    </row>
    <row r="13894" spans="19:42">
      <c r="S13894" s="32"/>
      <c r="AP13894" s="30"/>
    </row>
    <row r="13895" spans="19:42">
      <c r="S13895" s="32"/>
      <c r="AP13895" s="30"/>
    </row>
    <row r="13896" spans="19:42">
      <c r="S13896" s="32"/>
      <c r="AP13896" s="30"/>
    </row>
    <row r="13897" spans="19:42">
      <c r="S13897" s="32"/>
      <c r="AP13897" s="30"/>
    </row>
    <row r="13898" spans="19:42">
      <c r="S13898" s="32"/>
      <c r="AP13898" s="30"/>
    </row>
    <row r="13899" spans="19:42">
      <c r="S13899" s="32"/>
      <c r="AP13899" s="30"/>
    </row>
    <row r="13900" spans="19:42">
      <c r="S13900" s="32"/>
      <c r="AP13900" s="30"/>
    </row>
    <row r="13901" spans="19:42">
      <c r="S13901" s="32"/>
      <c r="AP13901" s="30"/>
    </row>
    <row r="13902" spans="19:42">
      <c r="S13902" s="32"/>
      <c r="AP13902" s="30"/>
    </row>
    <row r="13903" spans="19:42">
      <c r="S13903" s="32"/>
      <c r="AP13903" s="30"/>
    </row>
    <row r="13904" spans="19:42">
      <c r="S13904" s="32"/>
      <c r="AP13904" s="30"/>
    </row>
    <row r="13905" spans="19:42">
      <c r="S13905" s="32"/>
      <c r="AP13905" s="30"/>
    </row>
    <row r="13906" spans="19:42">
      <c r="S13906" s="32"/>
      <c r="AP13906" s="30"/>
    </row>
    <row r="13907" spans="19:42">
      <c r="S13907" s="32"/>
      <c r="AP13907" s="30"/>
    </row>
    <row r="13908" spans="19:42">
      <c r="S13908" s="32"/>
      <c r="AP13908" s="30"/>
    </row>
    <row r="13909" spans="19:42">
      <c r="S13909" s="32"/>
      <c r="AP13909" s="30"/>
    </row>
    <row r="13910" spans="19:42">
      <c r="S13910" s="32"/>
      <c r="AP13910" s="30"/>
    </row>
    <row r="13911" spans="19:42">
      <c r="S13911" s="32"/>
      <c r="AP13911" s="30"/>
    </row>
    <row r="13912" spans="19:42">
      <c r="S13912" s="32"/>
      <c r="AP13912" s="30"/>
    </row>
    <row r="13913" spans="19:42">
      <c r="S13913" s="32"/>
      <c r="AP13913" s="30"/>
    </row>
    <row r="13914" spans="19:42">
      <c r="S13914" s="32"/>
      <c r="AP13914" s="30"/>
    </row>
    <row r="13915" spans="19:42">
      <c r="S13915" s="32"/>
      <c r="AP13915" s="30"/>
    </row>
    <row r="13916" spans="19:42">
      <c r="S13916" s="32"/>
      <c r="AP13916" s="30"/>
    </row>
    <row r="13917" spans="19:42">
      <c r="S13917" s="32"/>
      <c r="AP13917" s="30"/>
    </row>
    <row r="13918" spans="19:42">
      <c r="S13918" s="32"/>
      <c r="AP13918" s="30"/>
    </row>
    <row r="13919" spans="19:42">
      <c r="S13919" s="32"/>
      <c r="AP13919" s="30"/>
    </row>
    <row r="13920" spans="19:42">
      <c r="S13920" s="32"/>
      <c r="AP13920" s="30"/>
    </row>
    <row r="13921" spans="19:42">
      <c r="S13921" s="32"/>
      <c r="AP13921" s="30"/>
    </row>
    <row r="13922" spans="19:42">
      <c r="S13922" s="32"/>
      <c r="AP13922" s="30"/>
    </row>
    <row r="13923" spans="19:42">
      <c r="S13923" s="32"/>
      <c r="AP13923" s="30"/>
    </row>
    <row r="13924" spans="19:42">
      <c r="S13924" s="32"/>
      <c r="AP13924" s="30"/>
    </row>
    <row r="13925" spans="19:42">
      <c r="S13925" s="32"/>
      <c r="AP13925" s="30"/>
    </row>
    <row r="13926" spans="19:42">
      <c r="S13926" s="32"/>
      <c r="AP13926" s="30"/>
    </row>
    <row r="13927" spans="19:42">
      <c r="S13927" s="32"/>
      <c r="AP13927" s="30"/>
    </row>
    <row r="13928" spans="19:42">
      <c r="S13928" s="32"/>
      <c r="AP13928" s="30"/>
    </row>
    <row r="13929" spans="19:42">
      <c r="S13929" s="32"/>
      <c r="AP13929" s="30"/>
    </row>
    <row r="13930" spans="19:42">
      <c r="S13930" s="32"/>
      <c r="AP13930" s="30"/>
    </row>
    <row r="13931" spans="19:42">
      <c r="S13931" s="32"/>
      <c r="AP13931" s="30"/>
    </row>
    <row r="13932" spans="19:42">
      <c r="S13932" s="32"/>
      <c r="AP13932" s="30"/>
    </row>
    <row r="13933" spans="19:42">
      <c r="S13933" s="32"/>
      <c r="AP13933" s="30"/>
    </row>
    <row r="13934" spans="19:42">
      <c r="S13934" s="32"/>
      <c r="AP13934" s="30"/>
    </row>
    <row r="13935" spans="19:42">
      <c r="S13935" s="32"/>
      <c r="AP13935" s="30"/>
    </row>
    <row r="13936" spans="19:42">
      <c r="S13936" s="32"/>
      <c r="AP13936" s="30"/>
    </row>
    <row r="13937" spans="19:42">
      <c r="S13937" s="32"/>
      <c r="AP13937" s="30"/>
    </row>
    <row r="13938" spans="19:42">
      <c r="S13938" s="32"/>
      <c r="AP13938" s="30"/>
    </row>
    <row r="13939" spans="19:42">
      <c r="S13939" s="32"/>
      <c r="AP13939" s="30"/>
    </row>
    <row r="13940" spans="19:42">
      <c r="S13940" s="32"/>
      <c r="AP13940" s="30"/>
    </row>
    <row r="13941" spans="19:42">
      <c r="S13941" s="32"/>
      <c r="AP13941" s="30"/>
    </row>
    <row r="13942" spans="19:42">
      <c r="S13942" s="32"/>
      <c r="AP13942" s="30"/>
    </row>
    <row r="13943" spans="19:42">
      <c r="S13943" s="32"/>
      <c r="AP13943" s="30"/>
    </row>
    <row r="13944" spans="19:42">
      <c r="S13944" s="32"/>
      <c r="AP13944" s="30"/>
    </row>
    <row r="13945" spans="19:42">
      <c r="S13945" s="32"/>
      <c r="AP13945" s="30"/>
    </row>
    <row r="13946" spans="19:42">
      <c r="S13946" s="32"/>
      <c r="AP13946" s="30"/>
    </row>
    <row r="13947" spans="19:42">
      <c r="S13947" s="32"/>
      <c r="AP13947" s="30"/>
    </row>
    <row r="13948" spans="19:42">
      <c r="S13948" s="32"/>
      <c r="AP13948" s="30"/>
    </row>
    <row r="13949" spans="19:42">
      <c r="S13949" s="32"/>
      <c r="AP13949" s="30"/>
    </row>
    <row r="13950" spans="19:42">
      <c r="S13950" s="32"/>
      <c r="AP13950" s="30"/>
    </row>
    <row r="13951" spans="19:42">
      <c r="S13951" s="32"/>
      <c r="AP13951" s="30"/>
    </row>
    <row r="13952" spans="19:42">
      <c r="S13952" s="32"/>
      <c r="AP13952" s="30"/>
    </row>
    <row r="13953" spans="19:42">
      <c r="S13953" s="32"/>
      <c r="AP13953" s="30"/>
    </row>
    <row r="13954" spans="19:42">
      <c r="S13954" s="32"/>
      <c r="AP13954" s="30"/>
    </row>
    <row r="13955" spans="19:42">
      <c r="S13955" s="32"/>
      <c r="AP13955" s="30"/>
    </row>
    <row r="13956" spans="19:42">
      <c r="S13956" s="32"/>
      <c r="AP13956" s="30"/>
    </row>
    <row r="13957" spans="19:42">
      <c r="S13957" s="32"/>
      <c r="AP13957" s="30"/>
    </row>
    <row r="13958" spans="19:42">
      <c r="S13958" s="32"/>
      <c r="AP13958" s="30"/>
    </row>
    <row r="13959" spans="19:42">
      <c r="S13959" s="32"/>
      <c r="AP13959" s="30"/>
    </row>
    <row r="13960" spans="19:42">
      <c r="S13960" s="32"/>
      <c r="AP13960" s="30"/>
    </row>
    <row r="13961" spans="19:42">
      <c r="S13961" s="32"/>
      <c r="AP13961" s="30"/>
    </row>
    <row r="13962" spans="19:42">
      <c r="S13962" s="32"/>
      <c r="AP13962" s="30"/>
    </row>
    <row r="13963" spans="19:42">
      <c r="S13963" s="32"/>
      <c r="AP13963" s="30"/>
    </row>
    <row r="13964" spans="19:42">
      <c r="S13964" s="32"/>
      <c r="AP13964" s="30"/>
    </row>
    <row r="13965" spans="19:42">
      <c r="S13965" s="32"/>
      <c r="AP13965" s="30"/>
    </row>
    <row r="13966" spans="19:42">
      <c r="S13966" s="32"/>
      <c r="AP13966" s="30"/>
    </row>
    <row r="13967" spans="19:42">
      <c r="S13967" s="32"/>
      <c r="AP13967" s="30"/>
    </row>
    <row r="13968" spans="19:42">
      <c r="S13968" s="32"/>
      <c r="AP13968" s="30"/>
    </row>
    <row r="13969" spans="19:42">
      <c r="S13969" s="32"/>
      <c r="AP13969" s="30"/>
    </row>
    <row r="13970" spans="19:42">
      <c r="S13970" s="32"/>
      <c r="AP13970" s="30"/>
    </row>
    <row r="13971" spans="19:42">
      <c r="S13971" s="32"/>
      <c r="AP13971" s="30"/>
    </row>
    <row r="13972" spans="19:42">
      <c r="S13972" s="32"/>
      <c r="AP13972" s="30"/>
    </row>
    <row r="13973" spans="19:42">
      <c r="S13973" s="32"/>
      <c r="AP13973" s="30"/>
    </row>
    <row r="13974" spans="19:42">
      <c r="S13974" s="32"/>
      <c r="AP13974" s="30"/>
    </row>
    <row r="13975" spans="19:42">
      <c r="S13975" s="32"/>
      <c r="AP13975" s="30"/>
    </row>
    <row r="13976" spans="19:42">
      <c r="S13976" s="32"/>
      <c r="AP13976" s="30"/>
    </row>
    <row r="13977" spans="19:42">
      <c r="S13977" s="32"/>
      <c r="AP13977" s="30"/>
    </row>
    <row r="13978" spans="19:42">
      <c r="S13978" s="32"/>
      <c r="AP13978" s="30"/>
    </row>
    <row r="13979" spans="19:42">
      <c r="S13979" s="32"/>
      <c r="AP13979" s="30"/>
    </row>
    <row r="13980" spans="19:42">
      <c r="S13980" s="32"/>
      <c r="AP13980" s="30"/>
    </row>
    <row r="13981" spans="19:42">
      <c r="S13981" s="32"/>
      <c r="AP13981" s="30"/>
    </row>
    <row r="13982" spans="19:42">
      <c r="S13982" s="32"/>
      <c r="AP13982" s="30"/>
    </row>
    <row r="13983" spans="19:42">
      <c r="S13983" s="32"/>
      <c r="AP13983" s="30"/>
    </row>
    <row r="13984" spans="19:42">
      <c r="S13984" s="32"/>
      <c r="AP13984" s="30"/>
    </row>
    <row r="13985" spans="19:42">
      <c r="S13985" s="32"/>
      <c r="AP13985" s="30"/>
    </row>
    <row r="13986" spans="19:42">
      <c r="S13986" s="32"/>
      <c r="AP13986" s="30"/>
    </row>
    <row r="13987" spans="19:42">
      <c r="S13987" s="32"/>
      <c r="AP13987" s="30"/>
    </row>
    <row r="13988" spans="19:42">
      <c r="S13988" s="32"/>
      <c r="AP13988" s="30"/>
    </row>
    <row r="13989" spans="19:42">
      <c r="S13989" s="32"/>
      <c r="AP13989" s="30"/>
    </row>
    <row r="13990" spans="19:42">
      <c r="S13990" s="32"/>
      <c r="AP13990" s="30"/>
    </row>
    <row r="13991" spans="19:42">
      <c r="S13991" s="32"/>
      <c r="AP13991" s="30"/>
    </row>
    <row r="13992" spans="19:42">
      <c r="S13992" s="32"/>
      <c r="AP13992" s="30"/>
    </row>
    <row r="13993" spans="19:42">
      <c r="S13993" s="32"/>
      <c r="AP13993" s="30"/>
    </row>
    <row r="13994" spans="19:42">
      <c r="S13994" s="32"/>
      <c r="AP13994" s="30"/>
    </row>
    <row r="13995" spans="19:42">
      <c r="S13995" s="32"/>
      <c r="AP13995" s="30"/>
    </row>
    <row r="13996" spans="19:42">
      <c r="S13996" s="32"/>
      <c r="AP13996" s="30"/>
    </row>
    <row r="13997" spans="19:42">
      <c r="S13997" s="32"/>
      <c r="AP13997" s="30"/>
    </row>
    <row r="13998" spans="19:42">
      <c r="S13998" s="32"/>
      <c r="AP13998" s="30"/>
    </row>
    <row r="13999" spans="19:42">
      <c r="S13999" s="32"/>
      <c r="AP13999" s="30"/>
    </row>
    <row r="14000" spans="19:42">
      <c r="S14000" s="32"/>
      <c r="AP14000" s="30"/>
    </row>
    <row r="14001" spans="19:42">
      <c r="S14001" s="32"/>
      <c r="AP14001" s="30"/>
    </row>
    <row r="14002" spans="19:42">
      <c r="S14002" s="32"/>
      <c r="AP14002" s="30"/>
    </row>
    <row r="14003" spans="19:42">
      <c r="S14003" s="32"/>
      <c r="AP14003" s="30"/>
    </row>
    <row r="14004" spans="19:42">
      <c r="S14004" s="32"/>
      <c r="AP14004" s="30"/>
    </row>
    <row r="14005" spans="19:42">
      <c r="S14005" s="32"/>
      <c r="AP14005" s="30"/>
    </row>
    <row r="14006" spans="19:42">
      <c r="S14006" s="32"/>
      <c r="AP14006" s="30"/>
    </row>
    <row r="14007" spans="19:42">
      <c r="S14007" s="32"/>
      <c r="AP14007" s="30"/>
    </row>
    <row r="14008" spans="19:42">
      <c r="S14008" s="32"/>
      <c r="AP14008" s="30"/>
    </row>
    <row r="14009" spans="19:42">
      <c r="S14009" s="32"/>
      <c r="AP14009" s="30"/>
    </row>
    <row r="14010" spans="19:42">
      <c r="S14010" s="32"/>
      <c r="AP14010" s="30"/>
    </row>
    <row r="14011" spans="19:42">
      <c r="S14011" s="32"/>
      <c r="AP14011" s="30"/>
    </row>
    <row r="14012" spans="19:42">
      <c r="S14012" s="32"/>
      <c r="AP14012" s="30"/>
    </row>
    <row r="14013" spans="19:42">
      <c r="S14013" s="32"/>
      <c r="AP14013" s="30"/>
    </row>
    <row r="14014" spans="19:42">
      <c r="S14014" s="32"/>
      <c r="AP14014" s="30"/>
    </row>
    <row r="14015" spans="19:42">
      <c r="S14015" s="32"/>
      <c r="AP14015" s="30"/>
    </row>
    <row r="14016" spans="19:42">
      <c r="S14016" s="32"/>
      <c r="AP14016" s="30"/>
    </row>
    <row r="14017" spans="19:42">
      <c r="S14017" s="32"/>
      <c r="AP14017" s="30"/>
    </row>
    <row r="14018" spans="19:42">
      <c r="S14018" s="32"/>
      <c r="AP14018" s="30"/>
    </row>
    <row r="14019" spans="19:42">
      <c r="S14019" s="32"/>
      <c r="AP14019" s="30"/>
    </row>
    <row r="14020" spans="19:42">
      <c r="S14020" s="32"/>
      <c r="AP14020" s="30"/>
    </row>
    <row r="14021" spans="19:42">
      <c r="S14021" s="32"/>
      <c r="AP14021" s="30"/>
    </row>
    <row r="14022" spans="19:42">
      <c r="S14022" s="32"/>
      <c r="AP14022" s="30"/>
    </row>
    <row r="14023" spans="19:42">
      <c r="S14023" s="32"/>
      <c r="AP14023" s="30"/>
    </row>
    <row r="14024" spans="19:42">
      <c r="S14024" s="32"/>
      <c r="AP14024" s="30"/>
    </row>
    <row r="14025" spans="19:42">
      <c r="S14025" s="32"/>
      <c r="AP14025" s="30"/>
    </row>
    <row r="14026" spans="19:42">
      <c r="S14026" s="32"/>
      <c r="AP14026" s="30"/>
    </row>
    <row r="14027" spans="19:42">
      <c r="S14027" s="32"/>
      <c r="AP14027" s="30"/>
    </row>
    <row r="14028" spans="19:42">
      <c r="S14028" s="32"/>
      <c r="AP14028" s="30"/>
    </row>
    <row r="14029" spans="19:42">
      <c r="S14029" s="32"/>
      <c r="AP14029" s="30"/>
    </row>
    <row r="14030" spans="19:42">
      <c r="S14030" s="32"/>
      <c r="AP14030" s="30"/>
    </row>
    <row r="14031" spans="19:42">
      <c r="S14031" s="32"/>
      <c r="AP14031" s="30"/>
    </row>
    <row r="14032" spans="19:42">
      <c r="S14032" s="32"/>
      <c r="AP14032" s="30"/>
    </row>
    <row r="14033" spans="19:42">
      <c r="S14033" s="32"/>
      <c r="AP14033" s="30"/>
    </row>
    <row r="14034" spans="19:42">
      <c r="S14034" s="32"/>
      <c r="AP14034" s="30"/>
    </row>
    <row r="14035" spans="19:42">
      <c r="S14035" s="32"/>
      <c r="AP14035" s="30"/>
    </row>
    <row r="14036" spans="19:42">
      <c r="S14036" s="32"/>
      <c r="AP14036" s="30"/>
    </row>
    <row r="14037" spans="19:42">
      <c r="S14037" s="32"/>
      <c r="AP14037" s="30"/>
    </row>
    <row r="14038" spans="19:42">
      <c r="S14038" s="32"/>
      <c r="AP14038" s="30"/>
    </row>
    <row r="14039" spans="19:42">
      <c r="S14039" s="32"/>
      <c r="AP14039" s="30"/>
    </row>
    <row r="14040" spans="19:42">
      <c r="S14040" s="32"/>
      <c r="AP14040" s="30"/>
    </row>
    <row r="14041" spans="19:42">
      <c r="S14041" s="32"/>
      <c r="AP14041" s="30"/>
    </row>
    <row r="14042" spans="19:42">
      <c r="S14042" s="32"/>
      <c r="AP14042" s="30"/>
    </row>
    <row r="14043" spans="19:42">
      <c r="S14043" s="32"/>
      <c r="AP14043" s="30"/>
    </row>
    <row r="14044" spans="19:42">
      <c r="S14044" s="32"/>
      <c r="AP14044" s="30"/>
    </row>
    <row r="14045" spans="19:42">
      <c r="S14045" s="32"/>
      <c r="AP14045" s="30"/>
    </row>
    <row r="14046" spans="19:42">
      <c r="S14046" s="32"/>
      <c r="AP14046" s="30"/>
    </row>
    <row r="14047" spans="19:42">
      <c r="S14047" s="32"/>
      <c r="AP14047" s="30"/>
    </row>
    <row r="14048" spans="19:42">
      <c r="S14048" s="32"/>
      <c r="AP14048" s="30"/>
    </row>
    <row r="14049" spans="19:42">
      <c r="S14049" s="32"/>
      <c r="AP14049" s="30"/>
    </row>
    <row r="14050" spans="19:42">
      <c r="S14050" s="32"/>
      <c r="AP14050" s="30"/>
    </row>
    <row r="14051" spans="19:42">
      <c r="S14051" s="32"/>
      <c r="AP14051" s="30"/>
    </row>
    <row r="14052" spans="19:42">
      <c r="S14052" s="32"/>
      <c r="AP14052" s="30"/>
    </row>
    <row r="14053" spans="19:42">
      <c r="S14053" s="32"/>
      <c r="AP14053" s="30"/>
    </row>
    <row r="14054" spans="19:42">
      <c r="S14054" s="32"/>
      <c r="AP14054" s="30"/>
    </row>
    <row r="14055" spans="19:42">
      <c r="S14055" s="32"/>
      <c r="AP14055" s="30"/>
    </row>
    <row r="14056" spans="19:42">
      <c r="S14056" s="32"/>
      <c r="AP14056" s="30"/>
    </row>
    <row r="14057" spans="19:42">
      <c r="S14057" s="32"/>
      <c r="AP14057" s="30"/>
    </row>
    <row r="14058" spans="19:42">
      <c r="S14058" s="32"/>
      <c r="AP14058" s="30"/>
    </row>
    <row r="14059" spans="19:42">
      <c r="S14059" s="32"/>
      <c r="AP14059" s="30"/>
    </row>
    <row r="14060" spans="19:42">
      <c r="S14060" s="32"/>
      <c r="AP14060" s="30"/>
    </row>
    <row r="14061" spans="19:42">
      <c r="S14061" s="32"/>
      <c r="AP14061" s="30"/>
    </row>
    <row r="14062" spans="19:42">
      <c r="S14062" s="32"/>
      <c r="AP14062" s="30"/>
    </row>
    <row r="14063" spans="19:42">
      <c r="S14063" s="32"/>
      <c r="AP14063" s="30"/>
    </row>
    <row r="14064" spans="19:42">
      <c r="S14064" s="32"/>
      <c r="AP14064" s="30"/>
    </row>
    <row r="14065" spans="19:42">
      <c r="S14065" s="32"/>
      <c r="AP14065" s="30"/>
    </row>
    <row r="14066" spans="19:42">
      <c r="S14066" s="32"/>
      <c r="AP14066" s="30"/>
    </row>
    <row r="14067" spans="19:42">
      <c r="S14067" s="32"/>
      <c r="AP14067" s="30"/>
    </row>
    <row r="14068" spans="19:42">
      <c r="S14068" s="32"/>
      <c r="AP14068" s="30"/>
    </row>
    <row r="14069" spans="19:42">
      <c r="S14069" s="32"/>
      <c r="AP14069" s="30"/>
    </row>
    <row r="14070" spans="19:42">
      <c r="S14070" s="32"/>
      <c r="AP14070" s="30"/>
    </row>
    <row r="14071" spans="19:42">
      <c r="S14071" s="32"/>
      <c r="AP14071" s="30"/>
    </row>
    <row r="14072" spans="19:42">
      <c r="S14072" s="32"/>
      <c r="AP14072" s="30"/>
    </row>
    <row r="14073" spans="19:42">
      <c r="S14073" s="32"/>
      <c r="AP14073" s="30"/>
    </row>
    <row r="14074" spans="19:42">
      <c r="S14074" s="32"/>
      <c r="AP14074" s="30"/>
    </row>
    <row r="14075" spans="19:42">
      <c r="S14075" s="32"/>
      <c r="AP14075" s="30"/>
    </row>
    <row r="14076" spans="19:42">
      <c r="S14076" s="32"/>
      <c r="AP14076" s="30"/>
    </row>
    <row r="14077" spans="19:42">
      <c r="S14077" s="32"/>
      <c r="AP14077" s="30"/>
    </row>
    <row r="14078" spans="19:42">
      <c r="S14078" s="32"/>
      <c r="AP14078" s="30"/>
    </row>
    <row r="14079" spans="19:42">
      <c r="S14079" s="32"/>
      <c r="AP14079" s="30"/>
    </row>
    <row r="14080" spans="19:42">
      <c r="S14080" s="32"/>
      <c r="AP14080" s="30"/>
    </row>
    <row r="14081" spans="19:42">
      <c r="S14081" s="32"/>
      <c r="AP14081" s="30"/>
    </row>
    <row r="14082" spans="19:42">
      <c r="S14082" s="32"/>
      <c r="AP14082" s="30"/>
    </row>
    <row r="14083" spans="19:42">
      <c r="S14083" s="32"/>
      <c r="AP14083" s="30"/>
    </row>
    <row r="14084" spans="19:42">
      <c r="S14084" s="32"/>
      <c r="AP14084" s="30"/>
    </row>
    <row r="14085" spans="19:42">
      <c r="S14085" s="32"/>
      <c r="AP14085" s="30"/>
    </row>
    <row r="14086" spans="19:42">
      <c r="S14086" s="32"/>
      <c r="AP14086" s="30"/>
    </row>
    <row r="14087" spans="19:42">
      <c r="S14087" s="32"/>
      <c r="AP14087" s="30"/>
    </row>
    <row r="14088" spans="19:42">
      <c r="S14088" s="32"/>
      <c r="AP14088" s="30"/>
    </row>
    <row r="14089" spans="19:42">
      <c r="S14089" s="32"/>
      <c r="AP14089" s="30"/>
    </row>
    <row r="14090" spans="19:42">
      <c r="S14090" s="32"/>
      <c r="AP14090" s="30"/>
    </row>
    <row r="14091" spans="19:42">
      <c r="S14091" s="32"/>
      <c r="AP14091" s="30"/>
    </row>
    <row r="14092" spans="19:42">
      <c r="S14092" s="32"/>
      <c r="AP14092" s="30"/>
    </row>
    <row r="14093" spans="19:42">
      <c r="S14093" s="32"/>
      <c r="AP14093" s="30"/>
    </row>
    <row r="14094" spans="19:42">
      <c r="S14094" s="32"/>
      <c r="AP14094" s="30"/>
    </row>
    <row r="14095" spans="19:42">
      <c r="S14095" s="32"/>
      <c r="AP14095" s="30"/>
    </row>
    <row r="14096" spans="19:42">
      <c r="S14096" s="32"/>
      <c r="AP14096" s="30"/>
    </row>
    <row r="14097" spans="19:42">
      <c r="S14097" s="32"/>
      <c r="AP14097" s="30"/>
    </row>
    <row r="14098" spans="19:42">
      <c r="S14098" s="32"/>
      <c r="AP14098" s="30"/>
    </row>
    <row r="14099" spans="19:42">
      <c r="S14099" s="32"/>
      <c r="AP14099" s="30"/>
    </row>
    <row r="14100" spans="19:42">
      <c r="S14100" s="32"/>
      <c r="AP14100" s="30"/>
    </row>
    <row r="14101" spans="19:42">
      <c r="S14101" s="32"/>
      <c r="AP14101" s="30"/>
    </row>
    <row r="14102" spans="19:42">
      <c r="S14102" s="32"/>
      <c r="AP14102" s="30"/>
    </row>
    <row r="14103" spans="19:42">
      <c r="S14103" s="32"/>
      <c r="AP14103" s="30"/>
    </row>
    <row r="14104" spans="19:42">
      <c r="S14104" s="32"/>
      <c r="AP14104" s="30"/>
    </row>
    <row r="14105" spans="19:42">
      <c r="S14105" s="32"/>
      <c r="AP14105" s="30"/>
    </row>
    <row r="14106" spans="19:42">
      <c r="S14106" s="32"/>
      <c r="AP14106" s="30"/>
    </row>
    <row r="14107" spans="19:42">
      <c r="S14107" s="32"/>
      <c r="AP14107" s="30"/>
    </row>
    <row r="14108" spans="19:42">
      <c r="S14108" s="32"/>
      <c r="AP14108" s="30"/>
    </row>
    <row r="14109" spans="19:42">
      <c r="S14109" s="32"/>
      <c r="AP14109" s="30"/>
    </row>
    <row r="14110" spans="19:42">
      <c r="S14110" s="32"/>
      <c r="AP14110" s="30"/>
    </row>
    <row r="14111" spans="19:42">
      <c r="S14111" s="32"/>
      <c r="AP14111" s="30"/>
    </row>
    <row r="14112" spans="19:42">
      <c r="S14112" s="32"/>
      <c r="AP14112" s="30"/>
    </row>
    <row r="14113" spans="19:42">
      <c r="S14113" s="32"/>
      <c r="AP14113" s="30"/>
    </row>
    <row r="14114" spans="19:42">
      <c r="S14114" s="32"/>
      <c r="AP14114" s="30"/>
    </row>
    <row r="14115" spans="19:42">
      <c r="S14115" s="32"/>
      <c r="AP14115" s="30"/>
    </row>
    <row r="14116" spans="19:42">
      <c r="S14116" s="32"/>
      <c r="AP14116" s="30"/>
    </row>
    <row r="14117" spans="19:42">
      <c r="S14117" s="32"/>
      <c r="AP14117" s="30"/>
    </row>
    <row r="14118" spans="19:42">
      <c r="S14118" s="32"/>
      <c r="AP14118" s="30"/>
    </row>
    <row r="14119" spans="19:42">
      <c r="S14119" s="32"/>
      <c r="AP14119" s="30"/>
    </row>
    <row r="14120" spans="19:42">
      <c r="S14120" s="32"/>
      <c r="AP14120" s="30"/>
    </row>
    <row r="14121" spans="19:42">
      <c r="S14121" s="32"/>
      <c r="AP14121" s="30"/>
    </row>
    <row r="14122" spans="19:42">
      <c r="S14122" s="32"/>
      <c r="AP14122" s="30"/>
    </row>
    <row r="14123" spans="19:42">
      <c r="S14123" s="32"/>
      <c r="AP14123" s="30"/>
    </row>
    <row r="14124" spans="19:42">
      <c r="S14124" s="32"/>
      <c r="AP14124" s="30"/>
    </row>
    <row r="14125" spans="19:42">
      <c r="S14125" s="32"/>
      <c r="AP14125" s="30"/>
    </row>
    <row r="14126" spans="19:42">
      <c r="S14126" s="32"/>
      <c r="AP14126" s="30"/>
    </row>
    <row r="14127" spans="19:42">
      <c r="S14127" s="32"/>
      <c r="AP14127" s="30"/>
    </row>
    <row r="14128" spans="19:42">
      <c r="S14128" s="32"/>
      <c r="AP14128" s="30"/>
    </row>
    <row r="14129" spans="19:42">
      <c r="S14129" s="32"/>
      <c r="AP14129" s="30"/>
    </row>
    <row r="14130" spans="19:42">
      <c r="S14130" s="32"/>
      <c r="AP14130" s="30"/>
    </row>
    <row r="14131" spans="19:42">
      <c r="S14131" s="32"/>
      <c r="AP14131" s="30"/>
    </row>
    <row r="14132" spans="19:42">
      <c r="S14132" s="32"/>
      <c r="AP14132" s="30"/>
    </row>
    <row r="14133" spans="19:42">
      <c r="S14133" s="32"/>
      <c r="AP14133" s="30"/>
    </row>
    <row r="14134" spans="19:42">
      <c r="S14134" s="32"/>
      <c r="AP14134" s="30"/>
    </row>
    <row r="14135" spans="19:42">
      <c r="S14135" s="32"/>
      <c r="AP14135" s="30"/>
    </row>
    <row r="14136" spans="19:42">
      <c r="S14136" s="32"/>
      <c r="AP14136" s="30"/>
    </row>
    <row r="14137" spans="19:42">
      <c r="S14137" s="32"/>
      <c r="AP14137" s="30"/>
    </row>
    <row r="14138" spans="19:42">
      <c r="S14138" s="32"/>
      <c r="AP14138" s="30"/>
    </row>
    <row r="14139" spans="19:42">
      <c r="S14139" s="32"/>
      <c r="AP14139" s="30"/>
    </row>
    <row r="14140" spans="19:42">
      <c r="S14140" s="32"/>
      <c r="AP14140" s="30"/>
    </row>
    <row r="14141" spans="19:42">
      <c r="S14141" s="32"/>
      <c r="AP14141" s="30"/>
    </row>
    <row r="14142" spans="19:42">
      <c r="S14142" s="32"/>
      <c r="AP14142" s="30"/>
    </row>
    <row r="14143" spans="19:42">
      <c r="S14143" s="32"/>
      <c r="AP14143" s="30"/>
    </row>
    <row r="14144" spans="19:42">
      <c r="S14144" s="32"/>
      <c r="AP14144" s="30"/>
    </row>
    <row r="14145" spans="19:42">
      <c r="S14145" s="32"/>
      <c r="AP14145" s="30"/>
    </row>
    <row r="14146" spans="19:42">
      <c r="S14146" s="32"/>
      <c r="AP14146" s="30"/>
    </row>
    <row r="14147" spans="19:42">
      <c r="S14147" s="32"/>
      <c r="AP14147" s="30"/>
    </row>
    <row r="14148" spans="19:42">
      <c r="S14148" s="32"/>
      <c r="AP14148" s="30"/>
    </row>
    <row r="14149" spans="19:42">
      <c r="S14149" s="32"/>
      <c r="AP14149" s="30"/>
    </row>
    <row r="14150" spans="19:42">
      <c r="S14150" s="32"/>
      <c r="AP14150" s="30"/>
    </row>
    <row r="14151" spans="19:42">
      <c r="S14151" s="32"/>
      <c r="AP14151" s="30"/>
    </row>
    <row r="14152" spans="19:42">
      <c r="S14152" s="32"/>
      <c r="AP14152" s="30"/>
    </row>
    <row r="14153" spans="19:42">
      <c r="S14153" s="32"/>
      <c r="AP14153" s="30"/>
    </row>
    <row r="14154" spans="19:42">
      <c r="S14154" s="32"/>
      <c r="AP14154" s="30"/>
    </row>
    <row r="14155" spans="19:42">
      <c r="S14155" s="32"/>
      <c r="AP14155" s="30"/>
    </row>
    <row r="14156" spans="19:42">
      <c r="S14156" s="32"/>
      <c r="AP14156" s="30"/>
    </row>
    <row r="14157" spans="19:42">
      <c r="S14157" s="32"/>
      <c r="AP14157" s="30"/>
    </row>
    <row r="14158" spans="19:42">
      <c r="S14158" s="32"/>
      <c r="AP14158" s="30"/>
    </row>
    <row r="14159" spans="19:42">
      <c r="S14159" s="32"/>
      <c r="AP14159" s="30"/>
    </row>
    <row r="14160" spans="19:42">
      <c r="S14160" s="32"/>
      <c r="AP14160" s="30"/>
    </row>
    <row r="14161" spans="19:42">
      <c r="S14161" s="32"/>
      <c r="AP14161" s="30"/>
    </row>
    <row r="14162" spans="19:42">
      <c r="S14162" s="32"/>
      <c r="AP14162" s="30"/>
    </row>
    <row r="14163" spans="19:42">
      <c r="S14163" s="32"/>
      <c r="AP14163" s="30"/>
    </row>
    <row r="14164" spans="19:42">
      <c r="S14164" s="32"/>
      <c r="AP14164" s="30"/>
    </row>
    <row r="14165" spans="19:42">
      <c r="S14165" s="32"/>
      <c r="AP14165" s="30"/>
    </row>
    <row r="14166" spans="19:42">
      <c r="S14166" s="32"/>
      <c r="AP14166" s="30"/>
    </row>
    <row r="14167" spans="19:42">
      <c r="S14167" s="32"/>
      <c r="AP14167" s="30"/>
    </row>
    <row r="14168" spans="19:42">
      <c r="S14168" s="32"/>
      <c r="AP14168" s="30"/>
    </row>
    <row r="14169" spans="19:42">
      <c r="S14169" s="32"/>
      <c r="AP14169" s="30"/>
    </row>
    <row r="14170" spans="19:42">
      <c r="S14170" s="32"/>
      <c r="AP14170" s="30"/>
    </row>
    <row r="14171" spans="19:42">
      <c r="S14171" s="32"/>
      <c r="AP14171" s="30"/>
    </row>
    <row r="14172" spans="19:42">
      <c r="S14172" s="32"/>
      <c r="AP14172" s="30"/>
    </row>
    <row r="14173" spans="19:42">
      <c r="S14173" s="32"/>
      <c r="AP14173" s="30"/>
    </row>
    <row r="14174" spans="19:42">
      <c r="S14174" s="32"/>
      <c r="AP14174" s="30"/>
    </row>
    <row r="14175" spans="19:42">
      <c r="S14175" s="32"/>
      <c r="AP14175" s="30"/>
    </row>
    <row r="14176" spans="19:42">
      <c r="S14176" s="32"/>
      <c r="AP14176" s="30"/>
    </row>
    <row r="14177" spans="19:42">
      <c r="S14177" s="32"/>
      <c r="AP14177" s="30"/>
    </row>
    <row r="14178" spans="19:42">
      <c r="S14178" s="32"/>
      <c r="AP14178" s="30"/>
    </row>
    <row r="14179" spans="19:42">
      <c r="S14179" s="32"/>
      <c r="AP14179" s="30"/>
    </row>
    <row r="14180" spans="19:42">
      <c r="S14180" s="32"/>
      <c r="AP14180" s="30"/>
    </row>
    <row r="14181" spans="19:42">
      <c r="S14181" s="32"/>
      <c r="AP14181" s="30"/>
    </row>
    <row r="14182" spans="19:42">
      <c r="S14182" s="32"/>
      <c r="AP14182" s="30"/>
    </row>
    <row r="14183" spans="19:42">
      <c r="S14183" s="32"/>
      <c r="AP14183" s="30"/>
    </row>
    <row r="14184" spans="19:42">
      <c r="S14184" s="32"/>
      <c r="AP14184" s="30"/>
    </row>
    <row r="14185" spans="19:42">
      <c r="S14185" s="32"/>
      <c r="AP14185" s="30"/>
    </row>
    <row r="14186" spans="19:42">
      <c r="S14186" s="32"/>
      <c r="AP14186" s="30"/>
    </row>
    <row r="14187" spans="19:42">
      <c r="S14187" s="32"/>
      <c r="AP14187" s="30"/>
    </row>
    <row r="14188" spans="19:42">
      <c r="S14188" s="32"/>
      <c r="AP14188" s="30"/>
    </row>
    <row r="14189" spans="19:42">
      <c r="S14189" s="32"/>
      <c r="AP14189" s="30"/>
    </row>
    <row r="14190" spans="19:42">
      <c r="S14190" s="32"/>
      <c r="AP14190" s="30"/>
    </row>
    <row r="14191" spans="19:42">
      <c r="S14191" s="32"/>
      <c r="AP14191" s="30"/>
    </row>
    <row r="14192" spans="19:42">
      <c r="S14192" s="32"/>
      <c r="AP14192" s="30"/>
    </row>
    <row r="14193" spans="19:42">
      <c r="S14193" s="32"/>
      <c r="AP14193" s="30"/>
    </row>
    <row r="14194" spans="19:42">
      <c r="S14194" s="32"/>
      <c r="AP14194" s="30"/>
    </row>
    <row r="14195" spans="19:42">
      <c r="S14195" s="32"/>
      <c r="AP14195" s="30"/>
    </row>
    <row r="14196" spans="19:42">
      <c r="S14196" s="32"/>
      <c r="AP14196" s="30"/>
    </row>
    <row r="14197" spans="19:42">
      <c r="S14197" s="32"/>
      <c r="AP14197" s="30"/>
    </row>
    <row r="14198" spans="19:42">
      <c r="S14198" s="32"/>
      <c r="AP14198" s="30"/>
    </row>
    <row r="14199" spans="19:42">
      <c r="S14199" s="32"/>
      <c r="AP14199" s="30"/>
    </row>
    <row r="14200" spans="19:42">
      <c r="S14200" s="32"/>
      <c r="AP14200" s="30"/>
    </row>
    <row r="14201" spans="19:42">
      <c r="S14201" s="32"/>
      <c r="AP14201" s="30"/>
    </row>
    <row r="14202" spans="19:42">
      <c r="S14202" s="32"/>
      <c r="AP14202" s="30"/>
    </row>
    <row r="14203" spans="19:42">
      <c r="S14203" s="32"/>
      <c r="AP14203" s="30"/>
    </row>
    <row r="14204" spans="19:42">
      <c r="S14204" s="32"/>
      <c r="AP14204" s="30"/>
    </row>
    <row r="14205" spans="19:42">
      <c r="S14205" s="32"/>
      <c r="AP14205" s="30"/>
    </row>
    <row r="14206" spans="19:42">
      <c r="S14206" s="32"/>
      <c r="AP14206" s="30"/>
    </row>
    <row r="14207" spans="19:42">
      <c r="S14207" s="32"/>
      <c r="AP14207" s="30"/>
    </row>
    <row r="14208" spans="19:42">
      <c r="S14208" s="32"/>
      <c r="AP14208" s="30"/>
    </row>
    <row r="14209" spans="19:42">
      <c r="S14209" s="32"/>
      <c r="AP14209" s="30"/>
    </row>
    <row r="14210" spans="19:42">
      <c r="S14210" s="32"/>
      <c r="AP14210" s="30"/>
    </row>
    <row r="14211" spans="19:42">
      <c r="S14211" s="32"/>
      <c r="AP14211" s="30"/>
    </row>
    <row r="14212" spans="19:42">
      <c r="S14212" s="32"/>
      <c r="AP14212" s="30"/>
    </row>
    <row r="14213" spans="19:42">
      <c r="S14213" s="32"/>
      <c r="AP14213" s="30"/>
    </row>
    <row r="14214" spans="19:42">
      <c r="S14214" s="32"/>
      <c r="AP14214" s="30"/>
    </row>
    <row r="14215" spans="19:42">
      <c r="S14215" s="32"/>
      <c r="AP14215" s="30"/>
    </row>
    <row r="14216" spans="19:42">
      <c r="S14216" s="32"/>
      <c r="AP14216" s="30"/>
    </row>
    <row r="14217" spans="19:42">
      <c r="S14217" s="32"/>
      <c r="AP14217" s="30"/>
    </row>
    <row r="14218" spans="19:42">
      <c r="S14218" s="32"/>
      <c r="AP14218" s="30"/>
    </row>
    <row r="14219" spans="19:42">
      <c r="S14219" s="32"/>
      <c r="AP14219" s="30"/>
    </row>
    <row r="14220" spans="19:42">
      <c r="S14220" s="32"/>
      <c r="AP14220" s="30"/>
    </row>
    <row r="14221" spans="19:42">
      <c r="S14221" s="32"/>
      <c r="AP14221" s="30"/>
    </row>
    <row r="14222" spans="19:42">
      <c r="S14222" s="32"/>
      <c r="AP14222" s="30"/>
    </row>
    <row r="14223" spans="19:42">
      <c r="S14223" s="32"/>
      <c r="AP14223" s="30"/>
    </row>
    <row r="14224" spans="19:42">
      <c r="S14224" s="32"/>
      <c r="AP14224" s="30"/>
    </row>
    <row r="14225" spans="19:42">
      <c r="S14225" s="32"/>
      <c r="AP14225" s="30"/>
    </row>
    <row r="14226" spans="19:42">
      <c r="S14226" s="32"/>
      <c r="AP14226" s="30"/>
    </row>
    <row r="14227" spans="19:42">
      <c r="S14227" s="32"/>
      <c r="AP14227" s="30"/>
    </row>
    <row r="14228" spans="19:42">
      <c r="S14228" s="32"/>
      <c r="AP14228" s="30"/>
    </row>
    <row r="14229" spans="19:42">
      <c r="S14229" s="32"/>
      <c r="AP14229" s="30"/>
    </row>
    <row r="14230" spans="19:42">
      <c r="S14230" s="32"/>
      <c r="AP14230" s="30"/>
    </row>
    <row r="14231" spans="19:42">
      <c r="S14231" s="32"/>
      <c r="AP14231" s="30"/>
    </row>
    <row r="14232" spans="19:42">
      <c r="S14232" s="32"/>
      <c r="AP14232" s="30"/>
    </row>
    <row r="14233" spans="19:42">
      <c r="S14233" s="32"/>
      <c r="AP14233" s="30"/>
    </row>
    <row r="14234" spans="19:42">
      <c r="S14234" s="32"/>
      <c r="AP14234" s="30"/>
    </row>
    <row r="14235" spans="19:42">
      <c r="S14235" s="32"/>
      <c r="AP14235" s="30"/>
    </row>
    <row r="14236" spans="19:42">
      <c r="S14236" s="32"/>
      <c r="AP14236" s="30"/>
    </row>
    <row r="14237" spans="19:42">
      <c r="S14237" s="32"/>
      <c r="AP14237" s="30"/>
    </row>
    <row r="14238" spans="19:42">
      <c r="S14238" s="32"/>
      <c r="AP14238" s="30"/>
    </row>
    <row r="14239" spans="19:42">
      <c r="S14239" s="32"/>
      <c r="AP14239" s="30"/>
    </row>
    <row r="14240" spans="19:42">
      <c r="S14240" s="32"/>
      <c r="AP14240" s="30"/>
    </row>
    <row r="14241" spans="19:42">
      <c r="S14241" s="32"/>
      <c r="AP14241" s="30"/>
    </row>
    <row r="14242" spans="19:42">
      <c r="S14242" s="32"/>
      <c r="AP14242" s="30"/>
    </row>
    <row r="14243" spans="19:42">
      <c r="S14243" s="32"/>
      <c r="AP14243" s="30"/>
    </row>
    <row r="14244" spans="19:42">
      <c r="S14244" s="32"/>
      <c r="AP14244" s="30"/>
    </row>
    <row r="14245" spans="19:42">
      <c r="S14245" s="32"/>
      <c r="AP14245" s="30"/>
    </row>
    <row r="14246" spans="19:42">
      <c r="S14246" s="32"/>
      <c r="AP14246" s="30"/>
    </row>
    <row r="14247" spans="19:42">
      <c r="S14247" s="32"/>
      <c r="AP14247" s="30"/>
    </row>
    <row r="14248" spans="19:42">
      <c r="S14248" s="32"/>
      <c r="AP14248" s="30"/>
    </row>
    <row r="14249" spans="19:42">
      <c r="S14249" s="32"/>
      <c r="AP14249" s="30"/>
    </row>
    <row r="14250" spans="19:42">
      <c r="S14250" s="32"/>
      <c r="AP14250" s="30"/>
    </row>
    <row r="14251" spans="19:42">
      <c r="S14251" s="32"/>
      <c r="AP14251" s="30"/>
    </row>
    <row r="14252" spans="19:42">
      <c r="S14252" s="32"/>
      <c r="AP14252" s="30"/>
    </row>
    <row r="14253" spans="19:42">
      <c r="S14253" s="32"/>
      <c r="AP14253" s="30"/>
    </row>
    <row r="14254" spans="19:42">
      <c r="S14254" s="32"/>
      <c r="AP14254" s="30"/>
    </row>
    <row r="14255" spans="19:42">
      <c r="S14255" s="32"/>
      <c r="AP14255" s="30"/>
    </row>
    <row r="14256" spans="19:42">
      <c r="S14256" s="32"/>
      <c r="AP14256" s="30"/>
    </row>
    <row r="14257" spans="19:42">
      <c r="S14257" s="32"/>
      <c r="AP14257" s="30"/>
    </row>
    <row r="14258" spans="19:42">
      <c r="S14258" s="32"/>
      <c r="AP14258" s="30"/>
    </row>
    <row r="14259" spans="19:42">
      <c r="S14259" s="32"/>
      <c r="AP14259" s="30"/>
    </row>
    <row r="14260" spans="19:42">
      <c r="S14260" s="32"/>
      <c r="AP14260" s="30"/>
    </row>
    <row r="14261" spans="19:42">
      <c r="S14261" s="32"/>
      <c r="AP14261" s="30"/>
    </row>
    <row r="14262" spans="19:42">
      <c r="S14262" s="32"/>
      <c r="AP14262" s="30"/>
    </row>
    <row r="14263" spans="19:42">
      <c r="S14263" s="32"/>
      <c r="AP14263" s="30"/>
    </row>
    <row r="14264" spans="19:42">
      <c r="S14264" s="32"/>
      <c r="AP14264" s="30"/>
    </row>
    <row r="14265" spans="19:42">
      <c r="S14265" s="32"/>
      <c r="AP14265" s="30"/>
    </row>
    <row r="14266" spans="19:42">
      <c r="S14266" s="32"/>
      <c r="AP14266" s="30"/>
    </row>
    <row r="14267" spans="19:42">
      <c r="S14267" s="32"/>
      <c r="AP14267" s="30"/>
    </row>
    <row r="14268" spans="19:42">
      <c r="S14268" s="32"/>
      <c r="AP14268" s="30"/>
    </row>
    <row r="14269" spans="19:42">
      <c r="S14269" s="32"/>
      <c r="AP14269" s="30"/>
    </row>
    <row r="14270" spans="19:42">
      <c r="S14270" s="32"/>
      <c r="AP14270" s="30"/>
    </row>
    <row r="14271" spans="19:42">
      <c r="S14271" s="32"/>
      <c r="AP14271" s="30"/>
    </row>
    <row r="14272" spans="19:42">
      <c r="S14272" s="32"/>
      <c r="AP14272" s="30"/>
    </row>
    <row r="14273" spans="19:42">
      <c r="S14273" s="32"/>
      <c r="AP14273" s="30"/>
    </row>
    <row r="14274" spans="19:42">
      <c r="S14274" s="32"/>
      <c r="AP14274" s="30"/>
    </row>
    <row r="14275" spans="19:42">
      <c r="S14275" s="32"/>
      <c r="AP14275" s="30"/>
    </row>
    <row r="14276" spans="19:42">
      <c r="S14276" s="32"/>
      <c r="AP14276" s="30"/>
    </row>
    <row r="14277" spans="19:42">
      <c r="S14277" s="32"/>
      <c r="AP14277" s="30"/>
    </row>
    <row r="14278" spans="19:42">
      <c r="S14278" s="32"/>
      <c r="AP14278" s="30"/>
    </row>
    <row r="14279" spans="19:42">
      <c r="S14279" s="32"/>
      <c r="AP14279" s="30"/>
    </row>
    <row r="14280" spans="19:42">
      <c r="S14280" s="32"/>
      <c r="AP14280" s="30"/>
    </row>
    <row r="14281" spans="19:42">
      <c r="S14281" s="32"/>
      <c r="AP14281" s="30"/>
    </row>
    <row r="14282" spans="19:42">
      <c r="S14282" s="32"/>
      <c r="AP14282" s="30"/>
    </row>
    <row r="14283" spans="19:42">
      <c r="S14283" s="32"/>
      <c r="AP14283" s="30"/>
    </row>
    <row r="14284" spans="19:42">
      <c r="S14284" s="32"/>
      <c r="AP14284" s="30"/>
    </row>
    <row r="14285" spans="19:42">
      <c r="S14285" s="32"/>
      <c r="AP14285" s="30"/>
    </row>
    <row r="14286" spans="19:42">
      <c r="S14286" s="32"/>
      <c r="AP14286" s="30"/>
    </row>
    <row r="14287" spans="19:42">
      <c r="S14287" s="32"/>
      <c r="AP14287" s="30"/>
    </row>
    <row r="14288" spans="19:42">
      <c r="S14288" s="32"/>
      <c r="AP14288" s="30"/>
    </row>
    <row r="14289" spans="19:42">
      <c r="S14289" s="32"/>
      <c r="AP14289" s="30"/>
    </row>
    <row r="14290" spans="19:42">
      <c r="S14290" s="32"/>
      <c r="AP14290" s="30"/>
    </row>
    <row r="14291" spans="19:42">
      <c r="S14291" s="32"/>
      <c r="AP14291" s="30"/>
    </row>
    <row r="14292" spans="19:42">
      <c r="S14292" s="32"/>
      <c r="AP14292" s="30"/>
    </row>
    <row r="14293" spans="19:42">
      <c r="S14293" s="32"/>
      <c r="AP14293" s="30"/>
    </row>
    <row r="14294" spans="19:42">
      <c r="S14294" s="32"/>
      <c r="AP14294" s="30"/>
    </row>
    <row r="14295" spans="19:42">
      <c r="S14295" s="32"/>
      <c r="AP14295" s="30"/>
    </row>
    <row r="14296" spans="19:42">
      <c r="S14296" s="32"/>
      <c r="AP14296" s="30"/>
    </row>
    <row r="14297" spans="19:42">
      <c r="S14297" s="32"/>
      <c r="AP14297" s="30"/>
    </row>
    <row r="14298" spans="19:42">
      <c r="S14298" s="32"/>
      <c r="AP14298" s="30"/>
    </row>
    <row r="14299" spans="19:42">
      <c r="S14299" s="32"/>
      <c r="AP14299" s="30"/>
    </row>
    <row r="14300" spans="19:42">
      <c r="S14300" s="32"/>
      <c r="AP14300" s="30"/>
    </row>
    <row r="14301" spans="19:42">
      <c r="S14301" s="32"/>
      <c r="AP14301" s="30"/>
    </row>
    <row r="14302" spans="19:42">
      <c r="S14302" s="32"/>
      <c r="AP14302" s="30"/>
    </row>
    <row r="14303" spans="19:42">
      <c r="S14303" s="32"/>
      <c r="AP14303" s="30"/>
    </row>
    <row r="14304" spans="19:42">
      <c r="S14304" s="32"/>
      <c r="AP14304" s="30"/>
    </row>
    <row r="14305" spans="19:42">
      <c r="S14305" s="32"/>
      <c r="AP14305" s="30"/>
    </row>
    <row r="14306" spans="19:42">
      <c r="S14306" s="32"/>
      <c r="AP14306" s="30"/>
    </row>
    <row r="14307" spans="19:42">
      <c r="S14307" s="32"/>
      <c r="AP14307" s="30"/>
    </row>
    <row r="14308" spans="19:42">
      <c r="S14308" s="32"/>
      <c r="AP14308" s="30"/>
    </row>
    <row r="14309" spans="19:42">
      <c r="S14309" s="32"/>
      <c r="AP14309" s="30"/>
    </row>
    <row r="14310" spans="19:42">
      <c r="S14310" s="32"/>
      <c r="AP14310" s="30"/>
    </row>
    <row r="14311" spans="19:42">
      <c r="S14311" s="32"/>
      <c r="AP14311" s="30"/>
    </row>
    <row r="14312" spans="19:42">
      <c r="S14312" s="32"/>
      <c r="AP14312" s="30"/>
    </row>
    <row r="14313" spans="19:42">
      <c r="S14313" s="32"/>
      <c r="AP14313" s="30"/>
    </row>
    <row r="14314" spans="19:42">
      <c r="S14314" s="32"/>
      <c r="AP14314" s="30"/>
    </row>
    <row r="14315" spans="19:42">
      <c r="S14315" s="32"/>
      <c r="AP14315" s="30"/>
    </row>
    <row r="14316" spans="19:42">
      <c r="S14316" s="32"/>
      <c r="AP14316" s="30"/>
    </row>
    <row r="14317" spans="19:42">
      <c r="S14317" s="32"/>
      <c r="AP14317" s="30"/>
    </row>
    <row r="14318" spans="19:42">
      <c r="S14318" s="32"/>
      <c r="AP14318" s="30"/>
    </row>
    <row r="14319" spans="19:42">
      <c r="S14319" s="32"/>
      <c r="AP14319" s="30"/>
    </row>
    <row r="14320" spans="19:42">
      <c r="S14320" s="32"/>
      <c r="AP14320" s="30"/>
    </row>
    <row r="14321" spans="19:42">
      <c r="S14321" s="32"/>
      <c r="AP14321" s="30"/>
    </row>
    <row r="14322" spans="19:42">
      <c r="S14322" s="32"/>
      <c r="AP14322" s="30"/>
    </row>
    <row r="14323" spans="19:42">
      <c r="S14323" s="32"/>
      <c r="AP14323" s="30"/>
    </row>
    <row r="14324" spans="19:42">
      <c r="S14324" s="32"/>
      <c r="AP14324" s="30"/>
    </row>
    <row r="14325" spans="19:42">
      <c r="S14325" s="32"/>
      <c r="AP14325" s="30"/>
    </row>
    <row r="14326" spans="19:42">
      <c r="S14326" s="32"/>
      <c r="AP14326" s="30"/>
    </row>
    <row r="14327" spans="19:42">
      <c r="S14327" s="32"/>
      <c r="AP14327" s="30"/>
    </row>
    <row r="14328" spans="19:42">
      <c r="S14328" s="32"/>
      <c r="AP14328" s="30"/>
    </row>
    <row r="14329" spans="19:42">
      <c r="S14329" s="32"/>
      <c r="AP14329" s="30"/>
    </row>
    <row r="14330" spans="19:42">
      <c r="S14330" s="32"/>
      <c r="AP14330" s="30"/>
    </row>
    <row r="14331" spans="19:42">
      <c r="S14331" s="32"/>
      <c r="AP14331" s="30"/>
    </row>
    <row r="14332" spans="19:42">
      <c r="S14332" s="32"/>
      <c r="AP14332" s="30"/>
    </row>
    <row r="14333" spans="19:42">
      <c r="S14333" s="32"/>
      <c r="AP14333" s="30"/>
    </row>
    <row r="14334" spans="19:42">
      <c r="S14334" s="32"/>
      <c r="AP14334" s="30"/>
    </row>
    <row r="14335" spans="19:42">
      <c r="S14335" s="32"/>
      <c r="AP14335" s="30"/>
    </row>
    <row r="14336" spans="19:42">
      <c r="S14336" s="32"/>
      <c r="AP14336" s="30"/>
    </row>
    <row r="14337" spans="19:42">
      <c r="S14337" s="32"/>
      <c r="AP14337" s="30"/>
    </row>
    <row r="14338" spans="19:42">
      <c r="S14338" s="32"/>
      <c r="AP14338" s="30"/>
    </row>
    <row r="14339" spans="19:42">
      <c r="S14339" s="32"/>
      <c r="AP14339" s="30"/>
    </row>
    <row r="14340" spans="19:42">
      <c r="S14340" s="32"/>
      <c r="AP14340" s="30"/>
    </row>
    <row r="14341" spans="19:42">
      <c r="S14341" s="32"/>
      <c r="AP14341" s="30"/>
    </row>
    <row r="14342" spans="19:42">
      <c r="S14342" s="32"/>
      <c r="AP14342" s="30"/>
    </row>
    <row r="14343" spans="19:42">
      <c r="S14343" s="32"/>
      <c r="AP14343" s="30"/>
    </row>
    <row r="14344" spans="19:42">
      <c r="S14344" s="32"/>
      <c r="AP14344" s="30"/>
    </row>
    <row r="14345" spans="19:42">
      <c r="S14345" s="32"/>
      <c r="AP14345" s="30"/>
    </row>
    <row r="14346" spans="19:42">
      <c r="S14346" s="32"/>
      <c r="AP14346" s="30"/>
    </row>
    <row r="14347" spans="19:42">
      <c r="S14347" s="32"/>
      <c r="AP14347" s="30"/>
    </row>
    <row r="14348" spans="19:42">
      <c r="S14348" s="32"/>
      <c r="AP14348" s="30"/>
    </row>
    <row r="14349" spans="19:42">
      <c r="S14349" s="32"/>
      <c r="AP14349" s="30"/>
    </row>
    <row r="14350" spans="19:42">
      <c r="S14350" s="32"/>
      <c r="AP14350" s="30"/>
    </row>
    <row r="14351" spans="19:42">
      <c r="S14351" s="32"/>
      <c r="AP14351" s="30"/>
    </row>
    <row r="14352" spans="19:42">
      <c r="S14352" s="32"/>
      <c r="AP14352" s="30"/>
    </row>
    <row r="14353" spans="19:42">
      <c r="S14353" s="32"/>
      <c r="AP14353" s="30"/>
    </row>
    <row r="14354" spans="19:42">
      <c r="S14354" s="32"/>
      <c r="AP14354" s="30"/>
    </row>
    <row r="14355" spans="19:42">
      <c r="S14355" s="32"/>
      <c r="AP14355" s="30"/>
    </row>
    <row r="14356" spans="19:42">
      <c r="S14356" s="32"/>
      <c r="AP14356" s="30"/>
    </row>
    <row r="14357" spans="19:42">
      <c r="S14357" s="32"/>
      <c r="AP14357" s="30"/>
    </row>
    <row r="14358" spans="19:42">
      <c r="S14358" s="32"/>
      <c r="AP14358" s="30"/>
    </row>
    <row r="14359" spans="19:42">
      <c r="S14359" s="32"/>
      <c r="AP14359" s="30"/>
    </row>
    <row r="14360" spans="19:42">
      <c r="S14360" s="32"/>
      <c r="AP14360" s="30"/>
    </row>
    <row r="14361" spans="19:42">
      <c r="S14361" s="32"/>
      <c r="AP14361" s="30"/>
    </row>
    <row r="14362" spans="19:42">
      <c r="S14362" s="32"/>
      <c r="AP14362" s="30"/>
    </row>
    <row r="14363" spans="19:42">
      <c r="S14363" s="32"/>
      <c r="AP14363" s="30"/>
    </row>
    <row r="14364" spans="19:42">
      <c r="S14364" s="32"/>
      <c r="AP14364" s="30"/>
    </row>
    <row r="14365" spans="19:42">
      <c r="S14365" s="32"/>
      <c r="AP14365" s="30"/>
    </row>
    <row r="14366" spans="19:42">
      <c r="S14366" s="32"/>
      <c r="AP14366" s="30"/>
    </row>
    <row r="14367" spans="19:42">
      <c r="S14367" s="32"/>
      <c r="AP14367" s="30"/>
    </row>
    <row r="14368" spans="19:42">
      <c r="S14368" s="32"/>
      <c r="AP14368" s="30"/>
    </row>
    <row r="14369" spans="19:42">
      <c r="S14369" s="32"/>
      <c r="AP14369" s="30"/>
    </row>
    <row r="14370" spans="19:42">
      <c r="S14370" s="32"/>
      <c r="AP14370" s="30"/>
    </row>
    <row r="14371" spans="19:42">
      <c r="S14371" s="32"/>
      <c r="AP14371" s="30"/>
    </row>
    <row r="14372" spans="19:42">
      <c r="S14372" s="32"/>
      <c r="AP14372" s="30"/>
    </row>
    <row r="14373" spans="19:42">
      <c r="S14373" s="32"/>
      <c r="AP14373" s="30"/>
    </row>
    <row r="14374" spans="19:42">
      <c r="S14374" s="32"/>
      <c r="AP14374" s="30"/>
    </row>
    <row r="14375" spans="19:42">
      <c r="S14375" s="32"/>
      <c r="AP14375" s="30"/>
    </row>
    <row r="14376" spans="19:42">
      <c r="S14376" s="32"/>
      <c r="AP14376" s="30"/>
    </row>
    <row r="14377" spans="19:42">
      <c r="S14377" s="32"/>
      <c r="AP14377" s="30"/>
    </row>
    <row r="14378" spans="19:42">
      <c r="S14378" s="32"/>
      <c r="AP14378" s="30"/>
    </row>
    <row r="14379" spans="19:42">
      <c r="S14379" s="32"/>
      <c r="AP14379" s="30"/>
    </row>
    <row r="14380" spans="19:42">
      <c r="S14380" s="32"/>
      <c r="AP14380" s="30"/>
    </row>
    <row r="14381" spans="19:42">
      <c r="S14381" s="32"/>
      <c r="AP14381" s="30"/>
    </row>
    <row r="14382" spans="19:42">
      <c r="S14382" s="32"/>
      <c r="AP14382" s="30"/>
    </row>
    <row r="14383" spans="19:42">
      <c r="S14383" s="32"/>
      <c r="AP14383" s="30"/>
    </row>
    <row r="14384" spans="19:42">
      <c r="S14384" s="32"/>
      <c r="AP14384" s="30"/>
    </row>
    <row r="14385" spans="19:42">
      <c r="S14385" s="32"/>
      <c r="AP14385" s="30"/>
    </row>
    <row r="14386" spans="19:42">
      <c r="S14386" s="32"/>
      <c r="AP14386" s="30"/>
    </row>
    <row r="14387" spans="19:42">
      <c r="S14387" s="32"/>
      <c r="AP14387" s="30"/>
    </row>
    <row r="14388" spans="19:42">
      <c r="S14388" s="32"/>
      <c r="AP14388" s="30"/>
    </row>
    <row r="14389" spans="19:42">
      <c r="S14389" s="32"/>
      <c r="AP14389" s="30"/>
    </row>
    <row r="14390" spans="19:42">
      <c r="S14390" s="32"/>
      <c r="AP14390" s="30"/>
    </row>
    <row r="14391" spans="19:42">
      <c r="S14391" s="32"/>
      <c r="AP14391" s="30"/>
    </row>
    <row r="14392" spans="19:42">
      <c r="S14392" s="32"/>
      <c r="AP14392" s="30"/>
    </row>
    <row r="14393" spans="19:42">
      <c r="S14393" s="32"/>
      <c r="AP14393" s="30"/>
    </row>
    <row r="14394" spans="19:42">
      <c r="S14394" s="32"/>
      <c r="AP14394" s="30"/>
    </row>
    <row r="14395" spans="19:42">
      <c r="S14395" s="32"/>
      <c r="AP14395" s="30"/>
    </row>
    <row r="14396" spans="19:42">
      <c r="S14396" s="32"/>
      <c r="AP14396" s="30"/>
    </row>
    <row r="14397" spans="19:42">
      <c r="S14397" s="32"/>
      <c r="AP14397" s="30"/>
    </row>
    <row r="14398" spans="19:42">
      <c r="S14398" s="32"/>
      <c r="AP14398" s="30"/>
    </row>
    <row r="14399" spans="19:42">
      <c r="S14399" s="32"/>
      <c r="AP14399" s="30"/>
    </row>
    <row r="14400" spans="19:42">
      <c r="S14400" s="32"/>
      <c r="AP14400" s="30"/>
    </row>
    <row r="14401" spans="19:42">
      <c r="S14401" s="32"/>
      <c r="AP14401" s="30"/>
    </row>
    <row r="14402" spans="19:42">
      <c r="S14402" s="32"/>
      <c r="AP14402" s="30"/>
    </row>
    <row r="14403" spans="19:42">
      <c r="S14403" s="32"/>
      <c r="AP14403" s="30"/>
    </row>
    <row r="14404" spans="19:42">
      <c r="S14404" s="32"/>
      <c r="AP14404" s="30"/>
    </row>
    <row r="14405" spans="19:42">
      <c r="S14405" s="32"/>
      <c r="AP14405" s="30"/>
    </row>
    <row r="14406" spans="19:42">
      <c r="S14406" s="32"/>
      <c r="AP14406" s="30"/>
    </row>
    <row r="14407" spans="19:42">
      <c r="S14407" s="32"/>
      <c r="AP14407" s="30"/>
    </row>
    <row r="14408" spans="19:42">
      <c r="S14408" s="32"/>
      <c r="AP14408" s="30"/>
    </row>
    <row r="14409" spans="19:42">
      <c r="S14409" s="32"/>
      <c r="AP14409" s="30"/>
    </row>
    <row r="14410" spans="19:42">
      <c r="S14410" s="32"/>
      <c r="AP14410" s="30"/>
    </row>
    <row r="14411" spans="19:42">
      <c r="S14411" s="32"/>
      <c r="AP14411" s="30"/>
    </row>
    <row r="14412" spans="19:42">
      <c r="S14412" s="32"/>
      <c r="AP14412" s="30"/>
    </row>
    <row r="14413" spans="19:42">
      <c r="S14413" s="32"/>
      <c r="AP14413" s="30"/>
    </row>
    <row r="14414" spans="19:42">
      <c r="S14414" s="32"/>
      <c r="AP14414" s="30"/>
    </row>
    <row r="14415" spans="19:42">
      <c r="S14415" s="32"/>
      <c r="AP14415" s="30"/>
    </row>
    <row r="14416" spans="19:42">
      <c r="S14416" s="32"/>
      <c r="AP14416" s="30"/>
    </row>
    <row r="14417" spans="19:42">
      <c r="S14417" s="32"/>
      <c r="AP14417" s="30"/>
    </row>
    <row r="14418" spans="19:42">
      <c r="S14418" s="32"/>
      <c r="AP14418" s="30"/>
    </row>
    <row r="14419" spans="19:42">
      <c r="S14419" s="32"/>
      <c r="AP14419" s="30"/>
    </row>
    <row r="14420" spans="19:42">
      <c r="S14420" s="32"/>
      <c r="AP14420" s="30"/>
    </row>
    <row r="14421" spans="19:42">
      <c r="S14421" s="32"/>
      <c r="AP14421" s="30"/>
    </row>
    <row r="14422" spans="19:42">
      <c r="S14422" s="32"/>
      <c r="AP14422" s="30"/>
    </row>
    <row r="14423" spans="19:42">
      <c r="S14423" s="32"/>
      <c r="AP14423" s="30"/>
    </row>
    <row r="14424" spans="19:42">
      <c r="S14424" s="32"/>
      <c r="AP14424" s="30"/>
    </row>
    <row r="14425" spans="19:42">
      <c r="S14425" s="32"/>
      <c r="AP14425" s="30"/>
    </row>
    <row r="14426" spans="19:42">
      <c r="S14426" s="32"/>
      <c r="AP14426" s="30"/>
    </row>
    <row r="14427" spans="19:42">
      <c r="S14427" s="32"/>
      <c r="AP14427" s="30"/>
    </row>
    <row r="14428" spans="19:42">
      <c r="S14428" s="32"/>
      <c r="AP14428" s="30"/>
    </row>
    <row r="14429" spans="19:42">
      <c r="S14429" s="32"/>
      <c r="AP14429" s="30"/>
    </row>
    <row r="14430" spans="19:42">
      <c r="S14430" s="32"/>
      <c r="AP14430" s="30"/>
    </row>
    <row r="14431" spans="19:42">
      <c r="S14431" s="32"/>
      <c r="AP14431" s="30"/>
    </row>
    <row r="14432" spans="19:42">
      <c r="S14432" s="32"/>
      <c r="AP14432" s="30"/>
    </row>
    <row r="14433" spans="19:42">
      <c r="S14433" s="32"/>
      <c r="AP14433" s="30"/>
    </row>
    <row r="14434" spans="19:42">
      <c r="S14434" s="32"/>
      <c r="AP14434" s="30"/>
    </row>
    <row r="14435" spans="19:42">
      <c r="S14435" s="32"/>
      <c r="AP14435" s="30"/>
    </row>
    <row r="14436" spans="19:42">
      <c r="S14436" s="32"/>
      <c r="AP14436" s="30"/>
    </row>
    <row r="14437" spans="19:42">
      <c r="S14437" s="32"/>
      <c r="AP14437" s="30"/>
    </row>
    <row r="14438" spans="19:42">
      <c r="S14438" s="32"/>
      <c r="AP14438" s="30"/>
    </row>
    <row r="14439" spans="19:42">
      <c r="S14439" s="32"/>
      <c r="AP14439" s="30"/>
    </row>
    <row r="14440" spans="19:42">
      <c r="S14440" s="32"/>
      <c r="AP14440" s="30"/>
    </row>
    <row r="14441" spans="19:42">
      <c r="S14441" s="32"/>
      <c r="AP14441" s="30"/>
    </row>
    <row r="14442" spans="19:42">
      <c r="S14442" s="32"/>
      <c r="AP14442" s="30"/>
    </row>
    <row r="14443" spans="19:42">
      <c r="S14443" s="32"/>
      <c r="AP14443" s="30"/>
    </row>
    <row r="14444" spans="19:42">
      <c r="S14444" s="32"/>
      <c r="AP14444" s="30"/>
    </row>
    <row r="14445" spans="19:42">
      <c r="S14445" s="32"/>
      <c r="AP14445" s="30"/>
    </row>
    <row r="14446" spans="19:42">
      <c r="S14446" s="32"/>
      <c r="AP14446" s="30"/>
    </row>
    <row r="14447" spans="19:42">
      <c r="S14447" s="32"/>
      <c r="AP14447" s="30"/>
    </row>
    <row r="14448" spans="19:42">
      <c r="S14448" s="32"/>
      <c r="AP14448" s="30"/>
    </row>
    <row r="14449" spans="19:42">
      <c r="S14449" s="32"/>
      <c r="AP14449" s="30"/>
    </row>
    <row r="14450" spans="19:42">
      <c r="S14450" s="32"/>
      <c r="AP14450" s="30"/>
    </row>
    <row r="14451" spans="19:42">
      <c r="S14451" s="32"/>
      <c r="AP14451" s="30"/>
    </row>
    <row r="14452" spans="19:42">
      <c r="S14452" s="32"/>
      <c r="AP14452" s="30"/>
    </row>
    <row r="14453" spans="19:42">
      <c r="S14453" s="32"/>
      <c r="AP14453" s="30"/>
    </row>
    <row r="14454" spans="19:42">
      <c r="S14454" s="32"/>
      <c r="AP14454" s="30"/>
    </row>
    <row r="14455" spans="19:42">
      <c r="S14455" s="32"/>
      <c r="AP14455" s="30"/>
    </row>
    <row r="14456" spans="19:42">
      <c r="S14456" s="32"/>
      <c r="AP14456" s="30"/>
    </row>
    <row r="14457" spans="19:42">
      <c r="S14457" s="32"/>
      <c r="AP14457" s="30"/>
    </row>
    <row r="14458" spans="19:42">
      <c r="S14458" s="32"/>
      <c r="AP14458" s="30"/>
    </row>
    <row r="14459" spans="19:42">
      <c r="S14459" s="32"/>
      <c r="AP14459" s="30"/>
    </row>
    <row r="14460" spans="19:42">
      <c r="S14460" s="32"/>
      <c r="AP14460" s="30"/>
    </row>
    <row r="14461" spans="19:42">
      <c r="S14461" s="32"/>
      <c r="AP14461" s="30"/>
    </row>
    <row r="14462" spans="19:42">
      <c r="S14462" s="32"/>
      <c r="AP14462" s="30"/>
    </row>
    <row r="14463" spans="19:42">
      <c r="S14463" s="32"/>
      <c r="AP14463" s="30"/>
    </row>
    <row r="14464" spans="19:42">
      <c r="S14464" s="32"/>
      <c r="AP14464" s="30"/>
    </row>
    <row r="14465" spans="19:42">
      <c r="S14465" s="32"/>
      <c r="AP14465" s="30"/>
    </row>
    <row r="14466" spans="19:42">
      <c r="S14466" s="32"/>
      <c r="AP14466" s="30"/>
    </row>
    <row r="14467" spans="19:42">
      <c r="S14467" s="32"/>
      <c r="AP14467" s="30"/>
    </row>
    <row r="14468" spans="19:42">
      <c r="S14468" s="32"/>
      <c r="AP14468" s="30"/>
    </row>
    <row r="14469" spans="19:42">
      <c r="S14469" s="32"/>
      <c r="AP14469" s="30"/>
    </row>
    <row r="14470" spans="19:42">
      <c r="S14470" s="32"/>
      <c r="AP14470" s="30"/>
    </row>
    <row r="14471" spans="19:42">
      <c r="S14471" s="32"/>
      <c r="AP14471" s="30"/>
    </row>
    <row r="14472" spans="19:42">
      <c r="S14472" s="32"/>
      <c r="AP14472" s="30"/>
    </row>
    <row r="14473" spans="19:42">
      <c r="S14473" s="32"/>
      <c r="AP14473" s="30"/>
    </row>
    <row r="14474" spans="19:42">
      <c r="S14474" s="32"/>
      <c r="AP14474" s="30"/>
    </row>
    <row r="14475" spans="19:42">
      <c r="S14475" s="32"/>
      <c r="AP14475" s="30"/>
    </row>
    <row r="14476" spans="19:42">
      <c r="S14476" s="32"/>
      <c r="AP14476" s="30"/>
    </row>
    <row r="14477" spans="19:42">
      <c r="S14477" s="32"/>
      <c r="AP14477" s="30"/>
    </row>
    <row r="14478" spans="19:42">
      <c r="S14478" s="32"/>
      <c r="AP14478" s="30"/>
    </row>
    <row r="14479" spans="19:42">
      <c r="S14479" s="32"/>
      <c r="AP14479" s="30"/>
    </row>
    <row r="14480" spans="19:42">
      <c r="S14480" s="32"/>
      <c r="AP14480" s="30"/>
    </row>
    <row r="14481" spans="19:42">
      <c r="S14481" s="32"/>
      <c r="AP14481" s="30"/>
    </row>
    <row r="14482" spans="19:42">
      <c r="S14482" s="32"/>
      <c r="AP14482" s="30"/>
    </row>
    <row r="14483" spans="19:42">
      <c r="S14483" s="32"/>
      <c r="AP14483" s="30"/>
    </row>
    <row r="14484" spans="19:42">
      <c r="S14484" s="32"/>
      <c r="AP14484" s="30"/>
    </row>
    <row r="14485" spans="19:42">
      <c r="S14485" s="32"/>
      <c r="AP14485" s="30"/>
    </row>
    <row r="14486" spans="19:42">
      <c r="S14486" s="32"/>
      <c r="AP14486" s="30"/>
    </row>
    <row r="14487" spans="19:42">
      <c r="S14487" s="32"/>
      <c r="AP14487" s="30"/>
    </row>
    <row r="14488" spans="19:42">
      <c r="S14488" s="32"/>
      <c r="AP14488" s="30"/>
    </row>
    <row r="14489" spans="19:42">
      <c r="S14489" s="32"/>
      <c r="AP14489" s="30"/>
    </row>
    <row r="14490" spans="19:42">
      <c r="S14490" s="32"/>
      <c r="AP14490" s="30"/>
    </row>
    <row r="14491" spans="19:42">
      <c r="S14491" s="32"/>
      <c r="AP14491" s="30"/>
    </row>
    <row r="14492" spans="19:42">
      <c r="S14492" s="32"/>
      <c r="AP14492" s="30"/>
    </row>
    <row r="14493" spans="19:42">
      <c r="S14493" s="32"/>
      <c r="AP14493" s="30"/>
    </row>
    <row r="14494" spans="19:42">
      <c r="S14494" s="32"/>
      <c r="AP14494" s="30"/>
    </row>
    <row r="14495" spans="19:42">
      <c r="S14495" s="32"/>
      <c r="AP14495" s="30"/>
    </row>
    <row r="14496" spans="19:42">
      <c r="S14496" s="32"/>
      <c r="AP14496" s="30"/>
    </row>
    <row r="14497" spans="19:42">
      <c r="S14497" s="32"/>
      <c r="AP14497" s="30"/>
    </row>
    <row r="14498" spans="19:42">
      <c r="S14498" s="32"/>
      <c r="AP14498" s="30"/>
    </row>
    <row r="14499" spans="19:42">
      <c r="S14499" s="32"/>
      <c r="AP14499" s="30"/>
    </row>
    <row r="14500" spans="19:42">
      <c r="S14500" s="32"/>
      <c r="AP14500" s="30"/>
    </row>
    <row r="14501" spans="19:42">
      <c r="S14501" s="32"/>
      <c r="AP14501" s="30"/>
    </row>
    <row r="14502" spans="19:42">
      <c r="S14502" s="32"/>
      <c r="AP14502" s="30"/>
    </row>
    <row r="14503" spans="19:42">
      <c r="S14503" s="32"/>
      <c r="AP14503" s="30"/>
    </row>
    <row r="14504" spans="19:42">
      <c r="S14504" s="32"/>
      <c r="AP14504" s="30"/>
    </row>
    <row r="14505" spans="19:42">
      <c r="S14505" s="32"/>
      <c r="AP14505" s="30"/>
    </row>
    <row r="14506" spans="19:42">
      <c r="S14506" s="32"/>
      <c r="AP14506" s="30"/>
    </row>
    <row r="14507" spans="19:42">
      <c r="S14507" s="32"/>
      <c r="AP14507" s="30"/>
    </row>
    <row r="14508" spans="19:42">
      <c r="S14508" s="32"/>
      <c r="AP14508" s="30"/>
    </row>
    <row r="14509" spans="19:42">
      <c r="S14509" s="32"/>
      <c r="AP14509" s="30"/>
    </row>
    <row r="14510" spans="19:42">
      <c r="S14510" s="32"/>
      <c r="AP14510" s="30"/>
    </row>
    <row r="14511" spans="19:42">
      <c r="S14511" s="32"/>
      <c r="AP14511" s="30"/>
    </row>
    <row r="14512" spans="19:42">
      <c r="S14512" s="32"/>
      <c r="AP14512" s="30"/>
    </row>
    <row r="14513" spans="19:42">
      <c r="S14513" s="32"/>
      <c r="AP14513" s="30"/>
    </row>
    <row r="14514" spans="19:42">
      <c r="S14514" s="32"/>
      <c r="AP14514" s="30"/>
    </row>
    <row r="14515" spans="19:42">
      <c r="S14515" s="32"/>
      <c r="AP14515" s="30"/>
    </row>
    <row r="14516" spans="19:42">
      <c r="S14516" s="32"/>
      <c r="AP14516" s="30"/>
    </row>
    <row r="14517" spans="19:42">
      <c r="S14517" s="32"/>
      <c r="AP14517" s="30"/>
    </row>
    <row r="14518" spans="19:42">
      <c r="S14518" s="32"/>
      <c r="AP14518" s="30"/>
    </row>
    <row r="14519" spans="19:42">
      <c r="S14519" s="32"/>
      <c r="AP14519" s="30"/>
    </row>
    <row r="14520" spans="19:42">
      <c r="S14520" s="32"/>
      <c r="AP14520" s="30"/>
    </row>
    <row r="14521" spans="19:42">
      <c r="S14521" s="32"/>
      <c r="AP14521" s="30"/>
    </row>
    <row r="14522" spans="19:42">
      <c r="S14522" s="32"/>
      <c r="AP14522" s="30"/>
    </row>
    <row r="14523" spans="19:42">
      <c r="S14523" s="32"/>
      <c r="AP14523" s="30"/>
    </row>
    <row r="14524" spans="19:42">
      <c r="S14524" s="32"/>
      <c r="AP14524" s="30"/>
    </row>
    <row r="14525" spans="19:42">
      <c r="S14525" s="32"/>
      <c r="AP14525" s="30"/>
    </row>
    <row r="14526" spans="19:42">
      <c r="S14526" s="32"/>
      <c r="AP14526" s="30"/>
    </row>
    <row r="14527" spans="19:42">
      <c r="S14527" s="32"/>
      <c r="AP14527" s="30"/>
    </row>
    <row r="14528" spans="19:42">
      <c r="S14528" s="32"/>
      <c r="AP14528" s="30"/>
    </row>
    <row r="14529" spans="19:42">
      <c r="S14529" s="32"/>
      <c r="AP14529" s="30"/>
    </row>
    <row r="14530" spans="19:42">
      <c r="S14530" s="32"/>
      <c r="AP14530" s="30"/>
    </row>
    <row r="14531" spans="19:42">
      <c r="S14531" s="32"/>
      <c r="AP14531" s="30"/>
    </row>
    <row r="14532" spans="19:42">
      <c r="S14532" s="32"/>
      <c r="AP14532" s="30"/>
    </row>
    <row r="14533" spans="19:42">
      <c r="S14533" s="32"/>
      <c r="AP14533" s="30"/>
    </row>
    <row r="14534" spans="19:42">
      <c r="S14534" s="32"/>
      <c r="AP14534" s="30"/>
    </row>
    <row r="14535" spans="19:42">
      <c r="S14535" s="32"/>
      <c r="AP14535" s="30"/>
    </row>
    <row r="14536" spans="19:42">
      <c r="S14536" s="32"/>
      <c r="AP14536" s="30"/>
    </row>
    <row r="14537" spans="19:42">
      <c r="S14537" s="32"/>
      <c r="AP14537" s="30"/>
    </row>
    <row r="14538" spans="19:42">
      <c r="S14538" s="32"/>
      <c r="AP14538" s="30"/>
    </row>
    <row r="14539" spans="19:42">
      <c r="S14539" s="32"/>
      <c r="AP14539" s="30"/>
    </row>
    <row r="14540" spans="19:42">
      <c r="S14540" s="32"/>
      <c r="AP14540" s="30"/>
    </row>
    <row r="14541" spans="19:42">
      <c r="S14541" s="32"/>
      <c r="AP14541" s="30"/>
    </row>
    <row r="14542" spans="19:42">
      <c r="S14542" s="32"/>
      <c r="AP14542" s="30"/>
    </row>
    <row r="14543" spans="19:42">
      <c r="S14543" s="32"/>
      <c r="AP14543" s="30"/>
    </row>
    <row r="14544" spans="19:42">
      <c r="S14544" s="32"/>
      <c r="AP14544" s="30"/>
    </row>
    <row r="14545" spans="19:42">
      <c r="S14545" s="32"/>
      <c r="AP14545" s="30"/>
    </row>
    <row r="14546" spans="19:42">
      <c r="S14546" s="32"/>
      <c r="AP14546" s="30"/>
    </row>
    <row r="14547" spans="19:42">
      <c r="S14547" s="32"/>
      <c r="AP14547" s="30"/>
    </row>
    <row r="14548" spans="19:42">
      <c r="S14548" s="32"/>
      <c r="AP14548" s="30"/>
    </row>
    <row r="14549" spans="19:42">
      <c r="S14549" s="32"/>
      <c r="AP14549" s="30"/>
    </row>
    <row r="14550" spans="19:42">
      <c r="S14550" s="32"/>
      <c r="AP14550" s="30"/>
    </row>
    <row r="14551" spans="19:42">
      <c r="S14551" s="32"/>
      <c r="AP14551" s="30"/>
    </row>
    <row r="14552" spans="19:42">
      <c r="S14552" s="32"/>
      <c r="AP14552" s="30"/>
    </row>
    <row r="14553" spans="19:42">
      <c r="S14553" s="32"/>
      <c r="AP14553" s="30"/>
    </row>
    <row r="14554" spans="19:42">
      <c r="S14554" s="32"/>
      <c r="AP14554" s="30"/>
    </row>
    <row r="14555" spans="19:42">
      <c r="S14555" s="32"/>
      <c r="AP14555" s="30"/>
    </row>
    <row r="14556" spans="19:42">
      <c r="S14556" s="32"/>
      <c r="AP14556" s="30"/>
    </row>
    <row r="14557" spans="19:42">
      <c r="S14557" s="32"/>
      <c r="AP14557" s="30"/>
    </row>
    <row r="14558" spans="19:42">
      <c r="S14558" s="32"/>
      <c r="AP14558" s="30"/>
    </row>
    <row r="14559" spans="19:42">
      <c r="S14559" s="32"/>
      <c r="AP14559" s="30"/>
    </row>
    <row r="14560" spans="19:42">
      <c r="S14560" s="32"/>
      <c r="AP14560" s="30"/>
    </row>
    <row r="14561" spans="19:42">
      <c r="S14561" s="32"/>
      <c r="AP14561" s="30"/>
    </row>
    <row r="14562" spans="19:42">
      <c r="S14562" s="32"/>
      <c r="AP14562" s="30"/>
    </row>
    <row r="14563" spans="19:42">
      <c r="S14563" s="32"/>
      <c r="AP14563" s="30"/>
    </row>
    <row r="14564" spans="19:42">
      <c r="S14564" s="32"/>
      <c r="AP14564" s="30"/>
    </row>
    <row r="14565" spans="19:42">
      <c r="S14565" s="32"/>
      <c r="AP14565" s="30"/>
    </row>
    <row r="14566" spans="19:42">
      <c r="S14566" s="32"/>
      <c r="AP14566" s="30"/>
    </row>
    <row r="14567" spans="19:42">
      <c r="S14567" s="32"/>
      <c r="AP14567" s="30"/>
    </row>
    <row r="14568" spans="19:42">
      <c r="S14568" s="32"/>
      <c r="AP14568" s="30"/>
    </row>
    <row r="14569" spans="19:42">
      <c r="S14569" s="32"/>
      <c r="AP14569" s="30"/>
    </row>
    <row r="14570" spans="19:42">
      <c r="S14570" s="32"/>
      <c r="AP14570" s="30"/>
    </row>
    <row r="14571" spans="19:42">
      <c r="S14571" s="32"/>
      <c r="AP14571" s="30"/>
    </row>
    <row r="14572" spans="19:42">
      <c r="S14572" s="32"/>
      <c r="AP14572" s="30"/>
    </row>
    <row r="14573" spans="19:42">
      <c r="S14573" s="32"/>
      <c r="AP14573" s="30"/>
    </row>
    <row r="14574" spans="19:42">
      <c r="S14574" s="32"/>
      <c r="AP14574" s="30"/>
    </row>
    <row r="14575" spans="19:42">
      <c r="S14575" s="32"/>
      <c r="AP14575" s="30"/>
    </row>
    <row r="14576" spans="19:42">
      <c r="S14576" s="32"/>
      <c r="AP14576" s="30"/>
    </row>
    <row r="14577" spans="19:42">
      <c r="S14577" s="32"/>
      <c r="AP14577" s="30"/>
    </row>
    <row r="14578" spans="19:42">
      <c r="S14578" s="32"/>
      <c r="AP14578" s="30"/>
    </row>
    <row r="14579" spans="19:42">
      <c r="S14579" s="32"/>
      <c r="AP14579" s="30"/>
    </row>
    <row r="14580" spans="19:42">
      <c r="S14580" s="32"/>
      <c r="AP14580" s="30"/>
    </row>
    <row r="14581" spans="19:42">
      <c r="S14581" s="32"/>
      <c r="AP14581" s="30"/>
    </row>
    <row r="14582" spans="19:42">
      <c r="S14582" s="32"/>
      <c r="AP14582" s="30"/>
    </row>
    <row r="14583" spans="19:42">
      <c r="S14583" s="32"/>
      <c r="AP14583" s="30"/>
    </row>
    <row r="14584" spans="19:42">
      <c r="S14584" s="32"/>
      <c r="AP14584" s="30"/>
    </row>
    <row r="14585" spans="19:42">
      <c r="S14585" s="32"/>
      <c r="AP14585" s="30"/>
    </row>
    <row r="14586" spans="19:42">
      <c r="S14586" s="32"/>
      <c r="AP14586" s="30"/>
    </row>
    <row r="14587" spans="19:42">
      <c r="S14587" s="32"/>
      <c r="AP14587" s="30"/>
    </row>
    <row r="14588" spans="19:42">
      <c r="S14588" s="32"/>
      <c r="AP14588" s="30"/>
    </row>
    <row r="14589" spans="19:42">
      <c r="S14589" s="32"/>
      <c r="AP14589" s="30"/>
    </row>
    <row r="14590" spans="19:42">
      <c r="S14590" s="32"/>
      <c r="AP14590" s="30"/>
    </row>
    <row r="14591" spans="19:42">
      <c r="S14591" s="32"/>
      <c r="AP14591" s="30"/>
    </row>
    <row r="14592" spans="19:42">
      <c r="S14592" s="32"/>
      <c r="AP14592" s="30"/>
    </row>
    <row r="14593" spans="19:42">
      <c r="S14593" s="32"/>
      <c r="AP14593" s="30"/>
    </row>
    <row r="14594" spans="19:42">
      <c r="S14594" s="32"/>
      <c r="AP14594" s="30"/>
    </row>
    <row r="14595" spans="19:42">
      <c r="S14595" s="32"/>
      <c r="AP14595" s="30"/>
    </row>
    <row r="14596" spans="19:42">
      <c r="S14596" s="32"/>
      <c r="AP14596" s="30"/>
    </row>
    <row r="14597" spans="19:42">
      <c r="S14597" s="32"/>
      <c r="AP14597" s="30"/>
    </row>
    <row r="14598" spans="19:42">
      <c r="S14598" s="32"/>
      <c r="AP14598" s="30"/>
    </row>
    <row r="14599" spans="19:42">
      <c r="S14599" s="32"/>
      <c r="AP14599" s="30"/>
    </row>
    <row r="14600" spans="19:42">
      <c r="S14600" s="32"/>
      <c r="AP14600" s="30"/>
    </row>
    <row r="14601" spans="19:42">
      <c r="S14601" s="32"/>
      <c r="AP14601" s="30"/>
    </row>
    <row r="14602" spans="19:42">
      <c r="S14602" s="32"/>
      <c r="AP14602" s="30"/>
    </row>
    <row r="14603" spans="19:42">
      <c r="S14603" s="32"/>
      <c r="AP14603" s="30"/>
    </row>
    <row r="14604" spans="19:42">
      <c r="S14604" s="32"/>
      <c r="AP14604" s="30"/>
    </row>
    <row r="14605" spans="19:42">
      <c r="S14605" s="32"/>
      <c r="AP14605" s="30"/>
    </row>
    <row r="14606" spans="19:42">
      <c r="S14606" s="32"/>
      <c r="AP14606" s="30"/>
    </row>
    <row r="14607" spans="19:42">
      <c r="S14607" s="32"/>
      <c r="AP14607" s="30"/>
    </row>
    <row r="14608" spans="19:42">
      <c r="S14608" s="32"/>
      <c r="AP14608" s="30"/>
    </row>
    <row r="14609" spans="19:42">
      <c r="S14609" s="32"/>
      <c r="AP14609" s="30"/>
    </row>
    <row r="14610" spans="19:42">
      <c r="S14610" s="32"/>
      <c r="AP14610" s="30"/>
    </row>
    <row r="14611" spans="19:42">
      <c r="S14611" s="32"/>
      <c r="AP14611" s="30"/>
    </row>
    <row r="14612" spans="19:42">
      <c r="S14612" s="32"/>
      <c r="AP14612" s="30"/>
    </row>
    <row r="14613" spans="19:42">
      <c r="S14613" s="32"/>
      <c r="AP14613" s="30"/>
    </row>
    <row r="14614" spans="19:42">
      <c r="S14614" s="32"/>
      <c r="AP14614" s="30"/>
    </row>
    <row r="14615" spans="19:42">
      <c r="S14615" s="32"/>
      <c r="AP14615" s="30"/>
    </row>
    <row r="14616" spans="19:42">
      <c r="S14616" s="32"/>
      <c r="AP14616" s="30"/>
    </row>
    <row r="14617" spans="19:42">
      <c r="S14617" s="32"/>
      <c r="AP14617" s="30"/>
    </row>
    <row r="14618" spans="19:42">
      <c r="S14618" s="32"/>
      <c r="AP14618" s="30"/>
    </row>
    <row r="14619" spans="19:42">
      <c r="S14619" s="32"/>
      <c r="AP14619" s="30"/>
    </row>
    <row r="14620" spans="19:42">
      <c r="S14620" s="32"/>
      <c r="AP14620" s="30"/>
    </row>
    <row r="14621" spans="19:42">
      <c r="S14621" s="32"/>
      <c r="AP14621" s="30"/>
    </row>
    <row r="14622" spans="19:42">
      <c r="S14622" s="32"/>
      <c r="AP14622" s="30"/>
    </row>
    <row r="14623" spans="19:42">
      <c r="S14623" s="32"/>
      <c r="AP14623" s="30"/>
    </row>
    <row r="14624" spans="19:42">
      <c r="S14624" s="32"/>
      <c r="AP14624" s="30"/>
    </row>
    <row r="14625" spans="19:42">
      <c r="S14625" s="32"/>
      <c r="AP14625" s="30"/>
    </row>
    <row r="14626" spans="19:42">
      <c r="S14626" s="32"/>
      <c r="AP14626" s="30"/>
    </row>
    <row r="14627" spans="19:42">
      <c r="S14627" s="32"/>
      <c r="AP14627" s="30"/>
    </row>
    <row r="14628" spans="19:42">
      <c r="S14628" s="32"/>
      <c r="AP14628" s="30"/>
    </row>
    <row r="14629" spans="19:42">
      <c r="S14629" s="32"/>
      <c r="AP14629" s="30"/>
    </row>
    <row r="14630" spans="19:42">
      <c r="S14630" s="32"/>
      <c r="AP14630" s="30"/>
    </row>
    <row r="14631" spans="19:42">
      <c r="S14631" s="32"/>
      <c r="AP14631" s="30"/>
    </row>
    <row r="14632" spans="19:42">
      <c r="S14632" s="32"/>
      <c r="AP14632" s="30"/>
    </row>
    <row r="14633" spans="19:42">
      <c r="S14633" s="32"/>
      <c r="AP14633" s="30"/>
    </row>
    <row r="14634" spans="19:42">
      <c r="S14634" s="32"/>
      <c r="AP14634" s="30"/>
    </row>
    <row r="14635" spans="19:42">
      <c r="S14635" s="32"/>
      <c r="AP14635" s="30"/>
    </row>
    <row r="14636" spans="19:42">
      <c r="S14636" s="32"/>
      <c r="AP14636" s="30"/>
    </row>
    <row r="14637" spans="19:42">
      <c r="S14637" s="32"/>
      <c r="AP14637" s="30"/>
    </row>
    <row r="14638" spans="19:42">
      <c r="S14638" s="32"/>
      <c r="AP14638" s="30"/>
    </row>
    <row r="14639" spans="19:42">
      <c r="S14639" s="32"/>
      <c r="AP14639" s="30"/>
    </row>
    <row r="14640" spans="19:42">
      <c r="S14640" s="32"/>
      <c r="AP14640" s="30"/>
    </row>
    <row r="14641" spans="19:42">
      <c r="S14641" s="32"/>
      <c r="AP14641" s="30"/>
    </row>
    <row r="14642" spans="19:42">
      <c r="S14642" s="32"/>
      <c r="AP14642" s="30"/>
    </row>
    <row r="14643" spans="19:42">
      <c r="S14643" s="32"/>
      <c r="AP14643" s="30"/>
    </row>
    <row r="14644" spans="19:42">
      <c r="S14644" s="32"/>
      <c r="AP14644" s="30"/>
    </row>
    <row r="14645" spans="19:42">
      <c r="S14645" s="32"/>
      <c r="AP14645" s="30"/>
    </row>
    <row r="14646" spans="19:42">
      <c r="S14646" s="32"/>
      <c r="AP14646" s="30"/>
    </row>
    <row r="14647" spans="19:42">
      <c r="S14647" s="32"/>
      <c r="AP14647" s="30"/>
    </row>
    <row r="14648" spans="19:42">
      <c r="S14648" s="32"/>
      <c r="AP14648" s="30"/>
    </row>
    <row r="14649" spans="19:42">
      <c r="S14649" s="32"/>
      <c r="AP14649" s="30"/>
    </row>
    <row r="14650" spans="19:42">
      <c r="S14650" s="32"/>
      <c r="AP14650" s="30"/>
    </row>
    <row r="14651" spans="19:42">
      <c r="S14651" s="32"/>
      <c r="AP14651" s="30"/>
    </row>
    <row r="14652" spans="19:42">
      <c r="S14652" s="32"/>
      <c r="AP14652" s="30"/>
    </row>
    <row r="14653" spans="19:42">
      <c r="S14653" s="32"/>
      <c r="AP14653" s="30"/>
    </row>
    <row r="14654" spans="19:42">
      <c r="S14654" s="32"/>
      <c r="AP14654" s="30"/>
    </row>
    <row r="14655" spans="19:42">
      <c r="S14655" s="32"/>
      <c r="AP14655" s="30"/>
    </row>
    <row r="14656" spans="19:42">
      <c r="S14656" s="32"/>
      <c r="AP14656" s="30"/>
    </row>
    <row r="14657" spans="19:42">
      <c r="S14657" s="32"/>
      <c r="AP14657" s="30"/>
    </row>
    <row r="14658" spans="19:42">
      <c r="S14658" s="32"/>
      <c r="AP14658" s="30"/>
    </row>
    <row r="14659" spans="19:42">
      <c r="S14659" s="32"/>
      <c r="AP14659" s="30"/>
    </row>
    <row r="14660" spans="19:42">
      <c r="S14660" s="32"/>
      <c r="AP14660" s="30"/>
    </row>
    <row r="14661" spans="19:42">
      <c r="S14661" s="32"/>
      <c r="AP14661" s="30"/>
    </row>
    <row r="14662" spans="19:42">
      <c r="S14662" s="32"/>
      <c r="AP14662" s="30"/>
    </row>
    <row r="14663" spans="19:42">
      <c r="S14663" s="32"/>
      <c r="AP14663" s="30"/>
    </row>
    <row r="14664" spans="19:42">
      <c r="S14664" s="32"/>
      <c r="AP14664" s="30"/>
    </row>
    <row r="14665" spans="19:42">
      <c r="S14665" s="32"/>
      <c r="AP14665" s="30"/>
    </row>
    <row r="14666" spans="19:42">
      <c r="S14666" s="32"/>
      <c r="AP14666" s="30"/>
    </row>
    <row r="14667" spans="19:42">
      <c r="S14667" s="32"/>
      <c r="AP14667" s="30"/>
    </row>
    <row r="14668" spans="19:42">
      <c r="S14668" s="32"/>
      <c r="AP14668" s="30"/>
    </row>
    <row r="14669" spans="19:42">
      <c r="S14669" s="32"/>
      <c r="AP14669" s="30"/>
    </row>
    <row r="14670" spans="19:42">
      <c r="S14670" s="32"/>
      <c r="AP14670" s="30"/>
    </row>
    <row r="14671" spans="19:42">
      <c r="S14671" s="32"/>
      <c r="AP14671" s="30"/>
    </row>
    <row r="14672" spans="19:42">
      <c r="S14672" s="32"/>
      <c r="AP14672" s="30"/>
    </row>
    <row r="14673" spans="19:42">
      <c r="S14673" s="32"/>
      <c r="AP14673" s="30"/>
    </row>
    <row r="14674" spans="19:42">
      <c r="S14674" s="32"/>
      <c r="AP14674" s="30"/>
    </row>
    <row r="14675" spans="19:42">
      <c r="S14675" s="32"/>
      <c r="AP14675" s="30"/>
    </row>
    <row r="14676" spans="19:42">
      <c r="S14676" s="32"/>
      <c r="AP14676" s="30"/>
    </row>
    <row r="14677" spans="19:42">
      <c r="S14677" s="32"/>
      <c r="AP14677" s="30"/>
    </row>
    <row r="14678" spans="19:42">
      <c r="S14678" s="32"/>
      <c r="AP14678" s="30"/>
    </row>
    <row r="14679" spans="19:42">
      <c r="S14679" s="32"/>
      <c r="AP14679" s="30"/>
    </row>
    <row r="14680" spans="19:42">
      <c r="S14680" s="32"/>
      <c r="AP14680" s="30"/>
    </row>
    <row r="14681" spans="19:42">
      <c r="S14681" s="32"/>
      <c r="AP14681" s="30"/>
    </row>
    <row r="14682" spans="19:42">
      <c r="S14682" s="32"/>
      <c r="AP14682" s="30"/>
    </row>
    <row r="14683" spans="19:42">
      <c r="S14683" s="32"/>
      <c r="AP14683" s="30"/>
    </row>
    <row r="14684" spans="19:42">
      <c r="S14684" s="32"/>
      <c r="AP14684" s="30"/>
    </row>
    <row r="14685" spans="19:42">
      <c r="S14685" s="32"/>
      <c r="AP14685" s="30"/>
    </row>
    <row r="14686" spans="19:42">
      <c r="S14686" s="32"/>
      <c r="AP14686" s="30"/>
    </row>
    <row r="14687" spans="19:42">
      <c r="S14687" s="32"/>
      <c r="AP14687" s="30"/>
    </row>
    <row r="14688" spans="19:42">
      <c r="S14688" s="32"/>
      <c r="AP14688" s="30"/>
    </row>
    <row r="14689" spans="19:42">
      <c r="S14689" s="32"/>
      <c r="AP14689" s="30"/>
    </row>
    <row r="14690" spans="19:42">
      <c r="S14690" s="32"/>
      <c r="AP14690" s="30"/>
    </row>
    <row r="14691" spans="19:42">
      <c r="S14691" s="32"/>
      <c r="AP14691" s="30"/>
    </row>
    <row r="14692" spans="19:42">
      <c r="S14692" s="32"/>
      <c r="AP14692" s="30"/>
    </row>
    <row r="14693" spans="19:42">
      <c r="S14693" s="32"/>
      <c r="AP14693" s="30"/>
    </row>
    <row r="14694" spans="19:42">
      <c r="S14694" s="32"/>
      <c r="AP14694" s="30"/>
    </row>
    <row r="14695" spans="19:42">
      <c r="S14695" s="32"/>
      <c r="AP14695" s="30"/>
    </row>
    <row r="14696" spans="19:42">
      <c r="S14696" s="32"/>
      <c r="AP14696" s="30"/>
    </row>
    <row r="14697" spans="19:42">
      <c r="S14697" s="32"/>
      <c r="AP14697" s="30"/>
    </row>
    <row r="14698" spans="19:42">
      <c r="S14698" s="32"/>
      <c r="AP14698" s="30"/>
    </row>
    <row r="14699" spans="19:42">
      <c r="S14699" s="32"/>
      <c r="AP14699" s="30"/>
    </row>
    <row r="14700" spans="19:42">
      <c r="S14700" s="32"/>
      <c r="AP14700" s="30"/>
    </row>
    <row r="14701" spans="19:42">
      <c r="S14701" s="32"/>
      <c r="AP14701" s="30"/>
    </row>
    <row r="14702" spans="19:42">
      <c r="S14702" s="32"/>
      <c r="AP14702" s="30"/>
    </row>
    <row r="14703" spans="19:42">
      <c r="S14703" s="32"/>
      <c r="AP14703" s="30"/>
    </row>
    <row r="14704" spans="19:42">
      <c r="S14704" s="32"/>
      <c r="AP14704" s="30"/>
    </row>
    <row r="14705" spans="19:42">
      <c r="S14705" s="32"/>
      <c r="AP14705" s="30"/>
    </row>
    <row r="14706" spans="19:42">
      <c r="S14706" s="32"/>
      <c r="AP14706" s="30"/>
    </row>
    <row r="14707" spans="19:42">
      <c r="S14707" s="32"/>
      <c r="AP14707" s="30"/>
    </row>
    <row r="14708" spans="19:42">
      <c r="S14708" s="32"/>
      <c r="AP14708" s="30"/>
    </row>
    <row r="14709" spans="19:42">
      <c r="S14709" s="32"/>
      <c r="AP14709" s="30"/>
    </row>
    <row r="14710" spans="19:42">
      <c r="S14710" s="32"/>
      <c r="AP14710" s="30"/>
    </row>
    <row r="14711" spans="19:42">
      <c r="S14711" s="32"/>
      <c r="AP14711" s="30"/>
    </row>
    <row r="14712" spans="19:42">
      <c r="S14712" s="32"/>
      <c r="AP14712" s="30"/>
    </row>
    <row r="14713" spans="19:42">
      <c r="S14713" s="32"/>
      <c r="AP14713" s="30"/>
    </row>
    <row r="14714" spans="19:42">
      <c r="S14714" s="32"/>
      <c r="AP14714" s="30"/>
    </row>
    <row r="14715" spans="19:42">
      <c r="S14715" s="32"/>
      <c r="AP14715" s="30"/>
    </row>
    <row r="14716" spans="19:42">
      <c r="S14716" s="32"/>
      <c r="AP14716" s="30"/>
    </row>
    <row r="14717" spans="19:42">
      <c r="S14717" s="32"/>
      <c r="AP14717" s="30"/>
    </row>
    <row r="14718" spans="19:42">
      <c r="S14718" s="32"/>
      <c r="AP14718" s="30"/>
    </row>
    <row r="14719" spans="19:42">
      <c r="S14719" s="32"/>
      <c r="AP14719" s="30"/>
    </row>
    <row r="14720" spans="19:42">
      <c r="S14720" s="32"/>
      <c r="AP14720" s="30"/>
    </row>
    <row r="14721" spans="19:42">
      <c r="S14721" s="32"/>
      <c r="AP14721" s="30"/>
    </row>
    <row r="14722" spans="19:42">
      <c r="S14722" s="32"/>
      <c r="AP14722" s="30"/>
    </row>
    <row r="14723" spans="19:42">
      <c r="S14723" s="32"/>
      <c r="AP14723" s="30"/>
    </row>
    <row r="14724" spans="19:42">
      <c r="S14724" s="32"/>
      <c r="AP14724" s="30"/>
    </row>
    <row r="14725" spans="19:42">
      <c r="S14725" s="32"/>
      <c r="AP14725" s="30"/>
    </row>
    <row r="14726" spans="19:42">
      <c r="S14726" s="32"/>
      <c r="AP14726" s="30"/>
    </row>
    <row r="14727" spans="19:42">
      <c r="S14727" s="32"/>
      <c r="AP14727" s="30"/>
    </row>
    <row r="14728" spans="19:42">
      <c r="S14728" s="32"/>
      <c r="AP14728" s="30"/>
    </row>
    <row r="14729" spans="19:42">
      <c r="S14729" s="32"/>
      <c r="AP14729" s="30"/>
    </row>
    <row r="14730" spans="19:42">
      <c r="S14730" s="32"/>
      <c r="AP14730" s="30"/>
    </row>
    <row r="14731" spans="19:42">
      <c r="S14731" s="32"/>
      <c r="AP14731" s="30"/>
    </row>
    <row r="14732" spans="19:42">
      <c r="S14732" s="32"/>
      <c r="AP14732" s="30"/>
    </row>
    <row r="14733" spans="19:42">
      <c r="S14733" s="32"/>
      <c r="AP14733" s="30"/>
    </row>
    <row r="14734" spans="19:42">
      <c r="S14734" s="32"/>
      <c r="AP14734" s="30"/>
    </row>
    <row r="14735" spans="19:42">
      <c r="S14735" s="32"/>
      <c r="AP14735" s="30"/>
    </row>
    <row r="14736" spans="19:42">
      <c r="S14736" s="32"/>
      <c r="AP14736" s="30"/>
    </row>
    <row r="14737" spans="19:42">
      <c r="S14737" s="32"/>
      <c r="AP14737" s="30"/>
    </row>
    <row r="14738" spans="19:42">
      <c r="S14738" s="32"/>
      <c r="AP14738" s="30"/>
    </row>
    <row r="14739" spans="19:42">
      <c r="S14739" s="32"/>
      <c r="AP14739" s="30"/>
    </row>
    <row r="14740" spans="19:42">
      <c r="S14740" s="32"/>
      <c r="AP14740" s="30"/>
    </row>
    <row r="14741" spans="19:42">
      <c r="S14741" s="32"/>
      <c r="AP14741" s="30"/>
    </row>
    <row r="14742" spans="19:42">
      <c r="S14742" s="32"/>
      <c r="AP14742" s="30"/>
    </row>
    <row r="14743" spans="19:42">
      <c r="S14743" s="32"/>
      <c r="AP14743" s="30"/>
    </row>
    <row r="14744" spans="19:42">
      <c r="S14744" s="32"/>
      <c r="AP14744" s="30"/>
    </row>
    <row r="14745" spans="19:42">
      <c r="S14745" s="32"/>
      <c r="AP14745" s="30"/>
    </row>
    <row r="14746" spans="19:42">
      <c r="S14746" s="32"/>
      <c r="AP14746" s="30"/>
    </row>
    <row r="14747" spans="19:42">
      <c r="S14747" s="32"/>
      <c r="AP14747" s="30"/>
    </row>
    <row r="14748" spans="19:42">
      <c r="S14748" s="32"/>
      <c r="AP14748" s="30"/>
    </row>
    <row r="14749" spans="19:42">
      <c r="S14749" s="32"/>
      <c r="AP14749" s="30"/>
    </row>
    <row r="14750" spans="19:42">
      <c r="S14750" s="32"/>
      <c r="AP14750" s="30"/>
    </row>
    <row r="14751" spans="19:42">
      <c r="S14751" s="32"/>
      <c r="AP14751" s="30"/>
    </row>
    <row r="14752" spans="19:42">
      <c r="S14752" s="32"/>
      <c r="AP14752" s="30"/>
    </row>
    <row r="14753" spans="19:42">
      <c r="S14753" s="32"/>
      <c r="AP14753" s="30"/>
    </row>
    <row r="14754" spans="19:42">
      <c r="S14754" s="32"/>
      <c r="AP14754" s="30"/>
    </row>
    <row r="14755" spans="19:42">
      <c r="S14755" s="32"/>
      <c r="AP14755" s="30"/>
    </row>
    <row r="14756" spans="19:42">
      <c r="S14756" s="32"/>
      <c r="AP14756" s="30"/>
    </row>
    <row r="14757" spans="19:42">
      <c r="S14757" s="32"/>
      <c r="AP14757" s="30"/>
    </row>
    <row r="14758" spans="19:42">
      <c r="S14758" s="32"/>
      <c r="AP14758" s="30"/>
    </row>
    <row r="14759" spans="19:42">
      <c r="S14759" s="32"/>
      <c r="AP14759" s="30"/>
    </row>
    <row r="14760" spans="19:42">
      <c r="S14760" s="32"/>
      <c r="AP14760" s="30"/>
    </row>
    <row r="14761" spans="19:42">
      <c r="S14761" s="32"/>
      <c r="AP14761" s="30"/>
    </row>
    <row r="14762" spans="19:42">
      <c r="S14762" s="32"/>
      <c r="AP14762" s="30"/>
    </row>
    <row r="14763" spans="19:42">
      <c r="S14763" s="32"/>
      <c r="AP14763" s="30"/>
    </row>
    <row r="14764" spans="19:42">
      <c r="S14764" s="32"/>
      <c r="AP14764" s="30"/>
    </row>
    <row r="14765" spans="19:42">
      <c r="S14765" s="32"/>
      <c r="AP14765" s="30"/>
    </row>
    <row r="14766" spans="19:42">
      <c r="S14766" s="32"/>
      <c r="AP14766" s="30"/>
    </row>
    <row r="14767" spans="19:42">
      <c r="S14767" s="32"/>
      <c r="AP14767" s="30"/>
    </row>
    <row r="14768" spans="19:42">
      <c r="S14768" s="32"/>
      <c r="AP14768" s="30"/>
    </row>
    <row r="14769" spans="19:42">
      <c r="S14769" s="32"/>
      <c r="AP14769" s="30"/>
    </row>
    <row r="14770" spans="19:42">
      <c r="S14770" s="32"/>
      <c r="AP14770" s="30"/>
    </row>
    <row r="14771" spans="19:42">
      <c r="S14771" s="32"/>
      <c r="AP14771" s="30"/>
    </row>
    <row r="14772" spans="19:42">
      <c r="S14772" s="32"/>
      <c r="AP14772" s="30"/>
    </row>
    <row r="14773" spans="19:42">
      <c r="S14773" s="32"/>
      <c r="AP14773" s="30"/>
    </row>
    <row r="14774" spans="19:42">
      <c r="S14774" s="32"/>
      <c r="AP14774" s="30"/>
    </row>
    <row r="14775" spans="19:42">
      <c r="S14775" s="32"/>
      <c r="AP14775" s="30"/>
    </row>
    <row r="14776" spans="19:42">
      <c r="S14776" s="32"/>
      <c r="AP14776" s="30"/>
    </row>
    <row r="14777" spans="19:42">
      <c r="S14777" s="32"/>
      <c r="AP14777" s="30"/>
    </row>
    <row r="14778" spans="19:42">
      <c r="S14778" s="32"/>
      <c r="AP14778" s="30"/>
    </row>
    <row r="14779" spans="19:42">
      <c r="S14779" s="32"/>
      <c r="AP14779" s="30"/>
    </row>
    <row r="14780" spans="19:42">
      <c r="S14780" s="32"/>
      <c r="AP14780" s="30"/>
    </row>
    <row r="14781" spans="19:42">
      <c r="S14781" s="32"/>
      <c r="AP14781" s="30"/>
    </row>
    <row r="14782" spans="19:42">
      <c r="S14782" s="32"/>
      <c r="AP14782" s="30"/>
    </row>
    <row r="14783" spans="19:42">
      <c r="S14783" s="32"/>
      <c r="AP14783" s="30"/>
    </row>
    <row r="14784" spans="19:42">
      <c r="S14784" s="32"/>
      <c r="AP14784" s="30"/>
    </row>
    <row r="14785" spans="19:42">
      <c r="S14785" s="32"/>
      <c r="AP14785" s="30"/>
    </row>
    <row r="14786" spans="19:42">
      <c r="S14786" s="32"/>
      <c r="AP14786" s="30"/>
    </row>
    <row r="14787" spans="19:42">
      <c r="S14787" s="32"/>
      <c r="AP14787" s="30"/>
    </row>
    <row r="14788" spans="19:42">
      <c r="S14788" s="32"/>
      <c r="AP14788" s="30"/>
    </row>
    <row r="14789" spans="19:42">
      <c r="S14789" s="32"/>
      <c r="AP14789" s="30"/>
    </row>
    <row r="14790" spans="19:42">
      <c r="S14790" s="32"/>
      <c r="AP14790" s="30"/>
    </row>
    <row r="14791" spans="19:42">
      <c r="S14791" s="32"/>
      <c r="AP14791" s="30"/>
    </row>
    <row r="14792" spans="19:42">
      <c r="S14792" s="32"/>
      <c r="AP14792" s="30"/>
    </row>
    <row r="14793" spans="19:42">
      <c r="S14793" s="32"/>
      <c r="AP14793" s="30"/>
    </row>
    <row r="14794" spans="19:42">
      <c r="S14794" s="32"/>
      <c r="AP14794" s="30"/>
    </row>
    <row r="14795" spans="19:42">
      <c r="S14795" s="32"/>
      <c r="AP14795" s="30"/>
    </row>
    <row r="14796" spans="19:42">
      <c r="S14796" s="32"/>
      <c r="AP14796" s="30"/>
    </row>
    <row r="14797" spans="19:42">
      <c r="S14797" s="32"/>
      <c r="AP14797" s="30"/>
    </row>
    <row r="14798" spans="19:42">
      <c r="S14798" s="32"/>
      <c r="AP14798" s="30"/>
    </row>
    <row r="14799" spans="19:42">
      <c r="S14799" s="32"/>
      <c r="AP14799" s="30"/>
    </row>
    <row r="14800" spans="19:42">
      <c r="S14800" s="32"/>
      <c r="AP14800" s="30"/>
    </row>
    <row r="14801" spans="19:42">
      <c r="S14801" s="32"/>
      <c r="AP14801" s="30"/>
    </row>
    <row r="14802" spans="19:42">
      <c r="S14802" s="32"/>
      <c r="AP14802" s="30"/>
    </row>
    <row r="14803" spans="19:42">
      <c r="S14803" s="32"/>
      <c r="AP14803" s="30"/>
    </row>
    <row r="14804" spans="19:42">
      <c r="S14804" s="32"/>
      <c r="AP14804" s="30"/>
    </row>
    <row r="14805" spans="19:42">
      <c r="S14805" s="32"/>
      <c r="AP14805" s="30"/>
    </row>
    <row r="14806" spans="19:42">
      <c r="S14806" s="32"/>
      <c r="AP14806" s="30"/>
    </row>
    <row r="14807" spans="19:42">
      <c r="S14807" s="32"/>
      <c r="AP14807" s="30"/>
    </row>
    <row r="14808" spans="19:42">
      <c r="S14808" s="32"/>
      <c r="AP14808" s="30"/>
    </row>
    <row r="14809" spans="19:42">
      <c r="S14809" s="32"/>
      <c r="AP14809" s="30"/>
    </row>
    <row r="14810" spans="19:42">
      <c r="S14810" s="32"/>
      <c r="AP14810" s="30"/>
    </row>
    <row r="14811" spans="19:42">
      <c r="S14811" s="32"/>
      <c r="AP14811" s="30"/>
    </row>
    <row r="14812" spans="19:42">
      <c r="S14812" s="32"/>
      <c r="AP14812" s="30"/>
    </row>
    <row r="14813" spans="19:42">
      <c r="S14813" s="32"/>
      <c r="AP14813" s="30"/>
    </row>
    <row r="14814" spans="19:42">
      <c r="S14814" s="32"/>
      <c r="AP14814" s="30"/>
    </row>
    <row r="14815" spans="19:42">
      <c r="S14815" s="32"/>
      <c r="AP14815" s="30"/>
    </row>
    <row r="14816" spans="19:42">
      <c r="S14816" s="32"/>
      <c r="AP14816" s="30"/>
    </row>
    <row r="14817" spans="19:42">
      <c r="S14817" s="32"/>
      <c r="AP14817" s="30"/>
    </row>
    <row r="14818" spans="19:42">
      <c r="S14818" s="32"/>
      <c r="AP14818" s="30"/>
    </row>
    <row r="14819" spans="19:42">
      <c r="S14819" s="32"/>
      <c r="AP14819" s="30"/>
    </row>
    <row r="14820" spans="19:42">
      <c r="S14820" s="32"/>
      <c r="AP14820" s="30"/>
    </row>
    <row r="14821" spans="19:42">
      <c r="S14821" s="32"/>
      <c r="AP14821" s="30"/>
    </row>
    <row r="14822" spans="19:42">
      <c r="S14822" s="32"/>
      <c r="AP14822" s="30"/>
    </row>
    <row r="14823" spans="19:42">
      <c r="S14823" s="32"/>
      <c r="AP14823" s="30"/>
    </row>
    <row r="14824" spans="19:42">
      <c r="S14824" s="32"/>
      <c r="AP14824" s="30"/>
    </row>
    <row r="14825" spans="19:42">
      <c r="S14825" s="32"/>
      <c r="AP14825" s="30"/>
    </row>
    <row r="14826" spans="19:42">
      <c r="S14826" s="32"/>
      <c r="AP14826" s="30"/>
    </row>
    <row r="14827" spans="19:42">
      <c r="S14827" s="32"/>
      <c r="AP14827" s="30"/>
    </row>
    <row r="14828" spans="19:42">
      <c r="S14828" s="32"/>
      <c r="AP14828" s="30"/>
    </row>
    <row r="14829" spans="19:42">
      <c r="S14829" s="32"/>
      <c r="AP14829" s="30"/>
    </row>
    <row r="14830" spans="19:42">
      <c r="S14830" s="32"/>
      <c r="AP14830" s="30"/>
    </row>
    <row r="14831" spans="19:42">
      <c r="S14831" s="32"/>
      <c r="AP14831" s="30"/>
    </row>
    <row r="14832" spans="19:42">
      <c r="S14832" s="32"/>
      <c r="AP14832" s="30"/>
    </row>
    <row r="14833" spans="19:42">
      <c r="S14833" s="32"/>
      <c r="AP14833" s="30"/>
    </row>
    <row r="14834" spans="19:42">
      <c r="S14834" s="32"/>
      <c r="AP14834" s="30"/>
    </row>
    <row r="14835" spans="19:42">
      <c r="S14835" s="32"/>
      <c r="AP14835" s="30"/>
    </row>
    <row r="14836" spans="19:42">
      <c r="S14836" s="32"/>
      <c r="AP14836" s="30"/>
    </row>
    <row r="14837" spans="19:42">
      <c r="S14837" s="32"/>
      <c r="AP14837" s="30"/>
    </row>
    <row r="14838" spans="19:42">
      <c r="S14838" s="32"/>
      <c r="AP14838" s="30"/>
    </row>
    <row r="14839" spans="19:42">
      <c r="S14839" s="32"/>
      <c r="AP14839" s="30"/>
    </row>
    <row r="14840" spans="19:42">
      <c r="S14840" s="32"/>
      <c r="AP14840" s="30"/>
    </row>
    <row r="14841" spans="19:42">
      <c r="S14841" s="32"/>
      <c r="AP14841" s="30"/>
    </row>
    <row r="14842" spans="19:42">
      <c r="S14842" s="32"/>
      <c r="AP14842" s="30"/>
    </row>
    <row r="14843" spans="19:42">
      <c r="S14843" s="32"/>
      <c r="AP14843" s="30"/>
    </row>
    <row r="14844" spans="19:42">
      <c r="S14844" s="32"/>
      <c r="AP14844" s="30"/>
    </row>
    <row r="14845" spans="19:42">
      <c r="S14845" s="32"/>
      <c r="AP14845" s="30"/>
    </row>
    <row r="14846" spans="19:42">
      <c r="S14846" s="32"/>
      <c r="AP14846" s="30"/>
    </row>
    <row r="14847" spans="19:42">
      <c r="S14847" s="32"/>
      <c r="AP14847" s="30"/>
    </row>
    <row r="14848" spans="19:42">
      <c r="S14848" s="32"/>
      <c r="AP14848" s="30"/>
    </row>
    <row r="14849" spans="19:42">
      <c r="S14849" s="32"/>
      <c r="AP14849" s="30"/>
    </row>
    <row r="14850" spans="19:42">
      <c r="S14850" s="32"/>
      <c r="AP14850" s="30"/>
    </row>
    <row r="14851" spans="19:42">
      <c r="S14851" s="32"/>
      <c r="AP14851" s="30"/>
    </row>
    <row r="14852" spans="19:42">
      <c r="S14852" s="32"/>
      <c r="AP14852" s="30"/>
    </row>
    <row r="14853" spans="19:42">
      <c r="S14853" s="32"/>
      <c r="AP14853" s="30"/>
    </row>
    <row r="14854" spans="19:42">
      <c r="S14854" s="32"/>
      <c r="AP14854" s="30"/>
    </row>
    <row r="14855" spans="19:42">
      <c r="S14855" s="32"/>
      <c r="AP14855" s="30"/>
    </row>
    <row r="14856" spans="19:42">
      <c r="S14856" s="32"/>
      <c r="AP14856" s="30"/>
    </row>
    <row r="14857" spans="19:42">
      <c r="S14857" s="32"/>
      <c r="AP14857" s="30"/>
    </row>
    <row r="14858" spans="19:42">
      <c r="S14858" s="32"/>
      <c r="AP14858" s="30"/>
    </row>
    <row r="14859" spans="19:42">
      <c r="S14859" s="32"/>
      <c r="AP14859" s="30"/>
    </row>
    <row r="14860" spans="19:42">
      <c r="S14860" s="32"/>
      <c r="AP14860" s="30"/>
    </row>
    <row r="14861" spans="19:42">
      <c r="S14861" s="32"/>
      <c r="AP14861" s="30"/>
    </row>
    <row r="14862" spans="19:42">
      <c r="S14862" s="32"/>
      <c r="AP14862" s="30"/>
    </row>
    <row r="14863" spans="19:42">
      <c r="S14863" s="32"/>
      <c r="AP14863" s="30"/>
    </row>
    <row r="14864" spans="19:42">
      <c r="S14864" s="32"/>
      <c r="AP14864" s="30"/>
    </row>
    <row r="14865" spans="19:42">
      <c r="S14865" s="32"/>
      <c r="AP14865" s="30"/>
    </row>
    <row r="14866" spans="19:42">
      <c r="S14866" s="32"/>
      <c r="AP14866" s="30"/>
    </row>
    <row r="14867" spans="19:42">
      <c r="S14867" s="32"/>
      <c r="AP14867" s="30"/>
    </row>
    <row r="14868" spans="19:42">
      <c r="S14868" s="32"/>
      <c r="AP14868" s="30"/>
    </row>
    <row r="14869" spans="19:42">
      <c r="S14869" s="32"/>
      <c r="AP14869" s="30"/>
    </row>
    <row r="14870" spans="19:42">
      <c r="S14870" s="32"/>
      <c r="AP14870" s="30"/>
    </row>
    <row r="14871" spans="19:42">
      <c r="S14871" s="32"/>
      <c r="AP14871" s="30"/>
    </row>
    <row r="14872" spans="19:42">
      <c r="S14872" s="32"/>
      <c r="AP14872" s="30"/>
    </row>
    <row r="14873" spans="19:42">
      <c r="S14873" s="32"/>
      <c r="AP14873" s="30"/>
    </row>
    <row r="14874" spans="19:42">
      <c r="S14874" s="32"/>
      <c r="AP14874" s="30"/>
    </row>
    <row r="14875" spans="19:42">
      <c r="S14875" s="32"/>
      <c r="AP14875" s="30"/>
    </row>
    <row r="14876" spans="19:42">
      <c r="S14876" s="32"/>
      <c r="AP14876" s="30"/>
    </row>
    <row r="14877" spans="19:42">
      <c r="S14877" s="32"/>
      <c r="AP14877" s="30"/>
    </row>
    <row r="14878" spans="19:42">
      <c r="S14878" s="32"/>
      <c r="AP14878" s="30"/>
    </row>
    <row r="14879" spans="19:42">
      <c r="S14879" s="32"/>
      <c r="AP14879" s="30"/>
    </row>
    <row r="14880" spans="19:42">
      <c r="S14880" s="32"/>
      <c r="AP14880" s="30"/>
    </row>
    <row r="14881" spans="19:42">
      <c r="S14881" s="32"/>
      <c r="AP14881" s="30"/>
    </row>
    <row r="14882" spans="19:42">
      <c r="S14882" s="32"/>
      <c r="AP14882" s="30"/>
    </row>
    <row r="14883" spans="19:42">
      <c r="S14883" s="32"/>
      <c r="AP14883" s="30"/>
    </row>
    <row r="14884" spans="19:42">
      <c r="S14884" s="32"/>
      <c r="AP14884" s="30"/>
    </row>
    <row r="14885" spans="19:42">
      <c r="S14885" s="32"/>
      <c r="AP14885" s="30"/>
    </row>
    <row r="14886" spans="19:42">
      <c r="S14886" s="32"/>
      <c r="AP14886" s="30"/>
    </row>
    <row r="14887" spans="19:42">
      <c r="S14887" s="32"/>
      <c r="AP14887" s="30"/>
    </row>
    <row r="14888" spans="19:42">
      <c r="S14888" s="32"/>
      <c r="AP14888" s="30"/>
    </row>
    <row r="14889" spans="19:42">
      <c r="S14889" s="32"/>
      <c r="AP14889" s="30"/>
    </row>
    <row r="14890" spans="19:42">
      <c r="S14890" s="32"/>
      <c r="AP14890" s="30"/>
    </row>
    <row r="14891" spans="19:42">
      <c r="S14891" s="32"/>
      <c r="AP14891" s="30"/>
    </row>
    <row r="14892" spans="19:42">
      <c r="S14892" s="32"/>
      <c r="AP14892" s="30"/>
    </row>
    <row r="14893" spans="19:42">
      <c r="S14893" s="32"/>
      <c r="AP14893" s="30"/>
    </row>
    <row r="14894" spans="19:42">
      <c r="S14894" s="32"/>
      <c r="AP14894" s="30"/>
    </row>
    <row r="14895" spans="19:42">
      <c r="S14895" s="32"/>
      <c r="AP14895" s="30"/>
    </row>
    <row r="14896" spans="19:42">
      <c r="S14896" s="32"/>
      <c r="AP14896" s="30"/>
    </row>
    <row r="14897" spans="19:42">
      <c r="S14897" s="32"/>
      <c r="AP14897" s="30"/>
    </row>
    <row r="14898" spans="19:42">
      <c r="S14898" s="32"/>
      <c r="AP14898" s="30"/>
    </row>
    <row r="14899" spans="19:42">
      <c r="S14899" s="32"/>
      <c r="AP14899" s="30"/>
    </row>
    <row r="14900" spans="19:42">
      <c r="S14900" s="32"/>
      <c r="AP14900" s="30"/>
    </row>
    <row r="14901" spans="19:42">
      <c r="S14901" s="32"/>
      <c r="AP14901" s="30"/>
    </row>
    <row r="14902" spans="19:42">
      <c r="S14902" s="32"/>
      <c r="AP14902" s="30"/>
    </row>
    <row r="14903" spans="19:42">
      <c r="S14903" s="32"/>
      <c r="AP14903" s="30"/>
    </row>
    <row r="14904" spans="19:42">
      <c r="S14904" s="32"/>
      <c r="AP14904" s="30"/>
    </row>
    <row r="14905" spans="19:42">
      <c r="S14905" s="32"/>
      <c r="AP14905" s="30"/>
    </row>
    <row r="14906" spans="19:42">
      <c r="S14906" s="32"/>
      <c r="AP14906" s="30"/>
    </row>
    <row r="14907" spans="19:42">
      <c r="S14907" s="32"/>
      <c r="AP14907" s="30"/>
    </row>
    <row r="14908" spans="19:42">
      <c r="S14908" s="32"/>
      <c r="AP14908" s="30"/>
    </row>
    <row r="14909" spans="19:42">
      <c r="S14909" s="32"/>
      <c r="AP14909" s="30"/>
    </row>
    <row r="14910" spans="19:42">
      <c r="S14910" s="32"/>
      <c r="AP14910" s="30"/>
    </row>
    <row r="14911" spans="19:42">
      <c r="S14911" s="32"/>
      <c r="AP14911" s="30"/>
    </row>
    <row r="14912" spans="19:42">
      <c r="S14912" s="32"/>
      <c r="AP14912" s="30"/>
    </row>
    <row r="14913" spans="19:42">
      <c r="S14913" s="32"/>
      <c r="AP14913" s="30"/>
    </row>
    <row r="14914" spans="19:42">
      <c r="S14914" s="32"/>
      <c r="AP14914" s="30"/>
    </row>
    <row r="14915" spans="19:42">
      <c r="S14915" s="32"/>
      <c r="AP14915" s="30"/>
    </row>
    <row r="14916" spans="19:42">
      <c r="S14916" s="32"/>
      <c r="AP14916" s="30"/>
    </row>
    <row r="14917" spans="19:42">
      <c r="S14917" s="32"/>
      <c r="AP14917" s="30"/>
    </row>
    <row r="14918" spans="19:42">
      <c r="S14918" s="32"/>
      <c r="AP14918" s="30"/>
    </row>
    <row r="14919" spans="19:42">
      <c r="S14919" s="32"/>
      <c r="AP14919" s="30"/>
    </row>
    <row r="14920" spans="19:42">
      <c r="S14920" s="32"/>
      <c r="AP14920" s="30"/>
    </row>
    <row r="14921" spans="19:42">
      <c r="S14921" s="32"/>
      <c r="AP14921" s="30"/>
    </row>
    <row r="14922" spans="19:42">
      <c r="S14922" s="32"/>
      <c r="AP14922" s="30"/>
    </row>
    <row r="14923" spans="19:42">
      <c r="S14923" s="32"/>
      <c r="AP14923" s="30"/>
    </row>
    <row r="14924" spans="19:42">
      <c r="S14924" s="32"/>
      <c r="AP14924" s="30"/>
    </row>
    <row r="14925" spans="19:42">
      <c r="S14925" s="32"/>
      <c r="AP14925" s="30"/>
    </row>
    <row r="14926" spans="19:42">
      <c r="S14926" s="32"/>
      <c r="AP14926" s="30"/>
    </row>
    <row r="14927" spans="19:42">
      <c r="S14927" s="32"/>
      <c r="AP14927" s="30"/>
    </row>
    <row r="14928" spans="19:42">
      <c r="S14928" s="32"/>
      <c r="AP14928" s="30"/>
    </row>
    <row r="14929" spans="19:42">
      <c r="S14929" s="32"/>
      <c r="AP14929" s="30"/>
    </row>
    <row r="14930" spans="19:42">
      <c r="S14930" s="32"/>
      <c r="AP14930" s="30"/>
    </row>
    <row r="14931" spans="19:42">
      <c r="S14931" s="32"/>
      <c r="AP14931" s="30"/>
    </row>
    <row r="14932" spans="19:42">
      <c r="S14932" s="32"/>
      <c r="AP14932" s="30"/>
    </row>
    <row r="14933" spans="19:42">
      <c r="S14933" s="32"/>
      <c r="AP14933" s="30"/>
    </row>
    <row r="14934" spans="19:42">
      <c r="S14934" s="32"/>
      <c r="AP14934" s="30"/>
    </row>
    <row r="14935" spans="19:42">
      <c r="S14935" s="32"/>
      <c r="AP14935" s="30"/>
    </row>
    <row r="14936" spans="19:42">
      <c r="S14936" s="32"/>
      <c r="AP14936" s="30"/>
    </row>
    <row r="14937" spans="19:42">
      <c r="S14937" s="32"/>
      <c r="AP14937" s="30"/>
    </row>
    <row r="14938" spans="19:42">
      <c r="S14938" s="32"/>
      <c r="AP14938" s="30"/>
    </row>
    <row r="14939" spans="19:42">
      <c r="S14939" s="32"/>
      <c r="AP14939" s="30"/>
    </row>
    <row r="14940" spans="19:42">
      <c r="S14940" s="32"/>
      <c r="AP14940" s="30"/>
    </row>
    <row r="14941" spans="19:42">
      <c r="S14941" s="32"/>
      <c r="AP14941" s="30"/>
    </row>
    <row r="14942" spans="19:42">
      <c r="S14942" s="32"/>
      <c r="AP14942" s="30"/>
    </row>
    <row r="14943" spans="19:42">
      <c r="S14943" s="32"/>
      <c r="AP14943" s="30"/>
    </row>
    <row r="14944" spans="19:42">
      <c r="S14944" s="32"/>
      <c r="AP14944" s="30"/>
    </row>
    <row r="14945" spans="19:42">
      <c r="S14945" s="32"/>
      <c r="AP14945" s="30"/>
    </row>
    <row r="14946" spans="19:42">
      <c r="S14946" s="32"/>
      <c r="AP14946" s="30"/>
    </row>
    <row r="14947" spans="19:42">
      <c r="S14947" s="32"/>
      <c r="AP14947" s="30"/>
    </row>
    <row r="14948" spans="19:42">
      <c r="S14948" s="32"/>
      <c r="AP14948" s="30"/>
    </row>
    <row r="14949" spans="19:42">
      <c r="S14949" s="32"/>
      <c r="AP14949" s="30"/>
    </row>
    <row r="14950" spans="19:42">
      <c r="S14950" s="32"/>
      <c r="AP14950" s="30"/>
    </row>
    <row r="14951" spans="19:42">
      <c r="S14951" s="32"/>
      <c r="AP14951" s="30"/>
    </row>
    <row r="14952" spans="19:42">
      <c r="S14952" s="32"/>
      <c r="AP14952" s="30"/>
    </row>
    <row r="14953" spans="19:42">
      <c r="S14953" s="32"/>
      <c r="AP14953" s="30"/>
    </row>
    <row r="14954" spans="19:42">
      <c r="S14954" s="32"/>
      <c r="AP14954" s="30"/>
    </row>
    <row r="14955" spans="19:42">
      <c r="S14955" s="32"/>
      <c r="AP14955" s="30"/>
    </row>
    <row r="14956" spans="19:42">
      <c r="S14956" s="32"/>
      <c r="AP14956" s="30"/>
    </row>
    <row r="14957" spans="19:42">
      <c r="S14957" s="32"/>
      <c r="AP14957" s="30"/>
    </row>
    <row r="14958" spans="19:42">
      <c r="S14958" s="32"/>
      <c r="AP14958" s="30"/>
    </row>
    <row r="14959" spans="19:42">
      <c r="S14959" s="32"/>
      <c r="AP14959" s="30"/>
    </row>
    <row r="14960" spans="19:42">
      <c r="S14960" s="32"/>
      <c r="AP14960" s="30"/>
    </row>
    <row r="14961" spans="19:42">
      <c r="S14961" s="32"/>
      <c r="AP14961" s="30"/>
    </row>
    <row r="14962" spans="19:42">
      <c r="S14962" s="32"/>
      <c r="AP14962" s="30"/>
    </row>
    <row r="14963" spans="19:42">
      <c r="S14963" s="32"/>
      <c r="AP14963" s="30"/>
    </row>
    <row r="14964" spans="19:42">
      <c r="S14964" s="32"/>
      <c r="AP14964" s="30"/>
    </row>
    <row r="14965" spans="19:42">
      <c r="S14965" s="32"/>
      <c r="AP14965" s="30"/>
    </row>
    <row r="14966" spans="19:42">
      <c r="S14966" s="32"/>
      <c r="AP14966" s="30"/>
    </row>
    <row r="14967" spans="19:42">
      <c r="S14967" s="32"/>
      <c r="AP14967" s="30"/>
    </row>
    <row r="14968" spans="19:42">
      <c r="S14968" s="32"/>
      <c r="AP14968" s="30"/>
    </row>
    <row r="14969" spans="19:42">
      <c r="S14969" s="32"/>
      <c r="AP14969" s="30"/>
    </row>
    <row r="14970" spans="19:42">
      <c r="S14970" s="32"/>
      <c r="AP14970" s="30"/>
    </row>
    <row r="14971" spans="19:42">
      <c r="S14971" s="32"/>
      <c r="AP14971" s="30"/>
    </row>
    <row r="14972" spans="19:42">
      <c r="S14972" s="32"/>
      <c r="AP14972" s="30"/>
    </row>
    <row r="14973" spans="19:42">
      <c r="S14973" s="32"/>
      <c r="AP14973" s="30"/>
    </row>
    <row r="14974" spans="19:42">
      <c r="S14974" s="32"/>
      <c r="AP14974" s="30"/>
    </row>
    <row r="14975" spans="19:42">
      <c r="S14975" s="32"/>
      <c r="AP14975" s="30"/>
    </row>
    <row r="14976" spans="19:42">
      <c r="S14976" s="32"/>
      <c r="AP14976" s="30"/>
    </row>
    <row r="14977" spans="19:42">
      <c r="S14977" s="32"/>
      <c r="AP14977" s="30"/>
    </row>
    <row r="14978" spans="19:42">
      <c r="S14978" s="32"/>
      <c r="AP14978" s="30"/>
    </row>
    <row r="14979" spans="19:42">
      <c r="S14979" s="32"/>
      <c r="AP14979" s="30"/>
    </row>
    <row r="14980" spans="19:42">
      <c r="S14980" s="32"/>
      <c r="AP14980" s="30"/>
    </row>
    <row r="14981" spans="19:42">
      <c r="S14981" s="32"/>
      <c r="AP14981" s="30"/>
    </row>
    <row r="14982" spans="19:42">
      <c r="S14982" s="32"/>
      <c r="AP14982" s="30"/>
    </row>
    <row r="14983" spans="19:42">
      <c r="S14983" s="32"/>
      <c r="AP14983" s="30"/>
    </row>
    <row r="14984" spans="19:42">
      <c r="S14984" s="32"/>
      <c r="AP14984" s="30"/>
    </row>
    <row r="14985" spans="19:42">
      <c r="S14985" s="32"/>
      <c r="AP14985" s="30"/>
    </row>
    <row r="14986" spans="19:42">
      <c r="S14986" s="32"/>
      <c r="AP14986" s="30"/>
    </row>
    <row r="14987" spans="19:42">
      <c r="S14987" s="32"/>
      <c r="AP14987" s="30"/>
    </row>
    <row r="14988" spans="19:42">
      <c r="S14988" s="32"/>
      <c r="AP14988" s="30"/>
    </row>
    <row r="14989" spans="19:42">
      <c r="S14989" s="32"/>
      <c r="AP14989" s="30"/>
    </row>
    <row r="14990" spans="19:42">
      <c r="S14990" s="32"/>
      <c r="AP14990" s="30"/>
    </row>
    <row r="14991" spans="19:42">
      <c r="S14991" s="32"/>
      <c r="AP14991" s="30"/>
    </row>
    <row r="14992" spans="19:42">
      <c r="S14992" s="32"/>
      <c r="AP14992" s="30"/>
    </row>
    <row r="14993" spans="19:42">
      <c r="S14993" s="32"/>
      <c r="AP14993" s="30"/>
    </row>
    <row r="14994" spans="19:42">
      <c r="S14994" s="32"/>
      <c r="AP14994" s="30"/>
    </row>
    <row r="14995" spans="19:42">
      <c r="S14995" s="32"/>
      <c r="AP14995" s="30"/>
    </row>
    <row r="14996" spans="19:42">
      <c r="S14996" s="32"/>
      <c r="AP14996" s="30"/>
    </row>
    <row r="14997" spans="19:42">
      <c r="S14997" s="32"/>
      <c r="AP14997" s="30"/>
    </row>
    <row r="14998" spans="19:42">
      <c r="S14998" s="32"/>
      <c r="AP14998" s="30"/>
    </row>
    <row r="14999" spans="19:42">
      <c r="S14999" s="32"/>
      <c r="AP14999" s="30"/>
    </row>
    <row r="15000" spans="19:42">
      <c r="S15000" s="32"/>
      <c r="AP15000" s="30"/>
    </row>
    <row r="15001" spans="19:42">
      <c r="S15001" s="32"/>
      <c r="AP15001" s="30"/>
    </row>
    <row r="15002" spans="19:42">
      <c r="S15002" s="32"/>
      <c r="AP15002" s="30"/>
    </row>
    <row r="15003" spans="19:42">
      <c r="S15003" s="32"/>
      <c r="AP15003" s="30"/>
    </row>
    <row r="15004" spans="19:42">
      <c r="S15004" s="32"/>
      <c r="AP15004" s="30"/>
    </row>
    <row r="15005" spans="19:42">
      <c r="S15005" s="32"/>
      <c r="AP15005" s="30"/>
    </row>
    <row r="15006" spans="19:42">
      <c r="S15006" s="32"/>
      <c r="AP15006" s="30"/>
    </row>
    <row r="15007" spans="19:42">
      <c r="S15007" s="32"/>
      <c r="AP15007" s="30"/>
    </row>
    <row r="15008" spans="19:42">
      <c r="S15008" s="32"/>
      <c r="AP15008" s="30"/>
    </row>
    <row r="15009" spans="19:42">
      <c r="S15009" s="32"/>
      <c r="AP15009" s="30"/>
    </row>
    <row r="15010" spans="19:42">
      <c r="S15010" s="32"/>
      <c r="AP15010" s="30"/>
    </row>
    <row r="15011" spans="19:42">
      <c r="S15011" s="32"/>
      <c r="AP15011" s="30"/>
    </row>
    <row r="15012" spans="19:42">
      <c r="S15012" s="32"/>
      <c r="AP15012" s="30"/>
    </row>
    <row r="15013" spans="19:42">
      <c r="S15013" s="32"/>
      <c r="AP15013" s="30"/>
    </row>
    <row r="15014" spans="19:42">
      <c r="S15014" s="32"/>
      <c r="AP15014" s="30"/>
    </row>
    <row r="15015" spans="19:42">
      <c r="S15015" s="32"/>
      <c r="AP15015" s="30"/>
    </row>
    <row r="15016" spans="19:42">
      <c r="S15016" s="32"/>
      <c r="AP15016" s="30"/>
    </row>
    <row r="15017" spans="19:42">
      <c r="S15017" s="32"/>
      <c r="AP15017" s="30"/>
    </row>
    <row r="15018" spans="19:42">
      <c r="S15018" s="32"/>
      <c r="AP15018" s="30"/>
    </row>
    <row r="15019" spans="19:42">
      <c r="S15019" s="32"/>
      <c r="AP15019" s="30"/>
    </row>
    <row r="15020" spans="19:42">
      <c r="S15020" s="32"/>
      <c r="AP15020" s="30"/>
    </row>
    <row r="15021" spans="19:42">
      <c r="S15021" s="32"/>
      <c r="AP15021" s="30"/>
    </row>
    <row r="15022" spans="19:42">
      <c r="S15022" s="32"/>
      <c r="AP15022" s="30"/>
    </row>
    <row r="15023" spans="19:42">
      <c r="S15023" s="32"/>
      <c r="AP15023" s="30"/>
    </row>
    <row r="15024" spans="19:42">
      <c r="S15024" s="32"/>
      <c r="AP15024" s="30"/>
    </row>
    <row r="15025" spans="19:42">
      <c r="S15025" s="32"/>
      <c r="AP15025" s="30"/>
    </row>
    <row r="15026" spans="19:42">
      <c r="S15026" s="32"/>
      <c r="AP15026" s="30"/>
    </row>
    <row r="15027" spans="19:42">
      <c r="S15027" s="32"/>
      <c r="AP15027" s="30"/>
    </row>
    <row r="15028" spans="19:42">
      <c r="S15028" s="32"/>
      <c r="AP15028" s="30"/>
    </row>
    <row r="15029" spans="19:42">
      <c r="S15029" s="32"/>
      <c r="AP15029" s="30"/>
    </row>
    <row r="15030" spans="19:42">
      <c r="S15030" s="32"/>
      <c r="AP15030" s="30"/>
    </row>
    <row r="15031" spans="19:42">
      <c r="S15031" s="32"/>
      <c r="AP15031" s="30"/>
    </row>
    <row r="15032" spans="19:42">
      <c r="S15032" s="32"/>
      <c r="AP15032" s="30"/>
    </row>
    <row r="15033" spans="19:42">
      <c r="S15033" s="32"/>
      <c r="AP15033" s="30"/>
    </row>
    <row r="15034" spans="19:42">
      <c r="S15034" s="32"/>
      <c r="AP15034" s="30"/>
    </row>
    <row r="15035" spans="19:42">
      <c r="S15035" s="32"/>
      <c r="AP15035" s="30"/>
    </row>
    <row r="15036" spans="19:42">
      <c r="S15036" s="32"/>
      <c r="AP15036" s="30"/>
    </row>
    <row r="15037" spans="19:42">
      <c r="S15037" s="32"/>
      <c r="AP15037" s="30"/>
    </row>
    <row r="15038" spans="19:42">
      <c r="S15038" s="32"/>
      <c r="AP15038" s="30"/>
    </row>
    <row r="15039" spans="19:42">
      <c r="S15039" s="32"/>
      <c r="AP15039" s="30"/>
    </row>
    <row r="15040" spans="19:42">
      <c r="S15040" s="32"/>
      <c r="AP15040" s="30"/>
    </row>
    <row r="15041" spans="19:42">
      <c r="S15041" s="32"/>
      <c r="AP15041" s="30"/>
    </row>
    <row r="15042" spans="19:42">
      <c r="S15042" s="32"/>
      <c r="AP15042" s="30"/>
    </row>
    <row r="15043" spans="19:42">
      <c r="S15043" s="32"/>
      <c r="AP15043" s="30"/>
    </row>
    <row r="15044" spans="19:42">
      <c r="S15044" s="32"/>
      <c r="AP15044" s="30"/>
    </row>
    <row r="15045" spans="19:42">
      <c r="S15045" s="32"/>
      <c r="AP15045" s="30"/>
    </row>
    <row r="15046" spans="19:42">
      <c r="S15046" s="32"/>
      <c r="AP15046" s="30"/>
    </row>
    <row r="15047" spans="19:42">
      <c r="S15047" s="32"/>
      <c r="AP15047" s="30"/>
    </row>
    <row r="15048" spans="19:42">
      <c r="S15048" s="32"/>
      <c r="AP15048" s="30"/>
    </row>
    <row r="15049" spans="19:42">
      <c r="S15049" s="32"/>
      <c r="AP15049" s="30"/>
    </row>
    <row r="15050" spans="19:42">
      <c r="S15050" s="32"/>
      <c r="AP15050" s="30"/>
    </row>
    <row r="15051" spans="19:42">
      <c r="S15051" s="32"/>
      <c r="AP15051" s="30"/>
    </row>
    <row r="15052" spans="19:42">
      <c r="S15052" s="32"/>
      <c r="AP15052" s="30"/>
    </row>
    <row r="15053" spans="19:42">
      <c r="S15053" s="32"/>
      <c r="AP15053" s="30"/>
    </row>
    <row r="15054" spans="19:42">
      <c r="S15054" s="32"/>
      <c r="AP15054" s="30"/>
    </row>
    <row r="15055" spans="19:42">
      <c r="S15055" s="32"/>
      <c r="AP15055" s="30"/>
    </row>
    <row r="15056" spans="19:42">
      <c r="S15056" s="32"/>
      <c r="AP15056" s="30"/>
    </row>
    <row r="15057" spans="19:42">
      <c r="S15057" s="32"/>
      <c r="AP15057" s="30"/>
    </row>
    <row r="15058" spans="19:42">
      <c r="S15058" s="32"/>
      <c r="AP15058" s="30"/>
    </row>
    <row r="15059" spans="19:42">
      <c r="S15059" s="32"/>
      <c r="AP15059" s="30"/>
    </row>
    <row r="15060" spans="19:42">
      <c r="S15060" s="32"/>
      <c r="AP15060" s="30"/>
    </row>
    <row r="15061" spans="19:42">
      <c r="S15061" s="32"/>
      <c r="AP15061" s="30"/>
    </row>
    <row r="15062" spans="19:42">
      <c r="S15062" s="32"/>
      <c r="AP15062" s="30"/>
    </row>
    <row r="15063" spans="19:42">
      <c r="S15063" s="32"/>
      <c r="AP15063" s="30"/>
    </row>
    <row r="15064" spans="19:42">
      <c r="S15064" s="32"/>
      <c r="AP15064" s="30"/>
    </row>
    <row r="15065" spans="19:42">
      <c r="S15065" s="32"/>
      <c r="AP15065" s="30"/>
    </row>
    <row r="15066" spans="19:42">
      <c r="S15066" s="32"/>
      <c r="AP15066" s="30"/>
    </row>
    <row r="15067" spans="19:42">
      <c r="S15067" s="32"/>
      <c r="AP15067" s="30"/>
    </row>
    <row r="15068" spans="19:42">
      <c r="S15068" s="32"/>
      <c r="AP15068" s="30"/>
    </row>
    <row r="15069" spans="19:42">
      <c r="S15069" s="32"/>
      <c r="AP15069" s="30"/>
    </row>
    <row r="15070" spans="19:42">
      <c r="S15070" s="32"/>
      <c r="AP15070" s="30"/>
    </row>
    <row r="15071" spans="19:42">
      <c r="S15071" s="32"/>
      <c r="AP15071" s="30"/>
    </row>
    <row r="15072" spans="19:42">
      <c r="S15072" s="32"/>
      <c r="AP15072" s="30"/>
    </row>
    <row r="15073" spans="19:42">
      <c r="S15073" s="32"/>
      <c r="AP15073" s="30"/>
    </row>
    <row r="15074" spans="19:42">
      <c r="S15074" s="32"/>
      <c r="AP15074" s="30"/>
    </row>
    <row r="15075" spans="19:42">
      <c r="S15075" s="32"/>
      <c r="AP15075" s="30"/>
    </row>
    <row r="15076" spans="19:42">
      <c r="S15076" s="32"/>
      <c r="AP15076" s="30"/>
    </row>
    <row r="15077" spans="19:42">
      <c r="S15077" s="32"/>
      <c r="AP15077" s="30"/>
    </row>
    <row r="15078" spans="19:42">
      <c r="S15078" s="32"/>
      <c r="AP15078" s="30"/>
    </row>
    <row r="15079" spans="19:42">
      <c r="S15079" s="32"/>
      <c r="AP15079" s="30"/>
    </row>
    <row r="15080" spans="19:42">
      <c r="S15080" s="32"/>
      <c r="AP15080" s="30"/>
    </row>
    <row r="15081" spans="19:42">
      <c r="S15081" s="32"/>
      <c r="AP15081" s="30"/>
    </row>
    <row r="15082" spans="19:42">
      <c r="S15082" s="32"/>
      <c r="AP15082" s="30"/>
    </row>
    <row r="15083" spans="19:42">
      <c r="S15083" s="32"/>
      <c r="AP15083" s="30"/>
    </row>
    <row r="15084" spans="19:42">
      <c r="S15084" s="32"/>
      <c r="AP15084" s="30"/>
    </row>
    <row r="15085" spans="19:42">
      <c r="S15085" s="32"/>
      <c r="AP15085" s="30"/>
    </row>
    <row r="15086" spans="19:42">
      <c r="S15086" s="32"/>
      <c r="AP15086" s="30"/>
    </row>
    <row r="15087" spans="19:42">
      <c r="S15087" s="32"/>
      <c r="AP15087" s="30"/>
    </row>
    <row r="15088" spans="19:42">
      <c r="S15088" s="32"/>
      <c r="AP15088" s="30"/>
    </row>
    <row r="15089" spans="19:42">
      <c r="S15089" s="32"/>
      <c r="AP15089" s="30"/>
    </row>
    <row r="15090" spans="19:42">
      <c r="S15090" s="32"/>
      <c r="AP15090" s="30"/>
    </row>
    <row r="15091" spans="19:42">
      <c r="S15091" s="32"/>
      <c r="AP15091" s="30"/>
    </row>
    <row r="15092" spans="19:42">
      <c r="S15092" s="32"/>
      <c r="AP15092" s="30"/>
    </row>
    <row r="15093" spans="19:42">
      <c r="S15093" s="32"/>
      <c r="AP15093" s="30"/>
    </row>
    <row r="15094" spans="19:42">
      <c r="S15094" s="32"/>
      <c r="AP15094" s="30"/>
    </row>
    <row r="15095" spans="19:42">
      <c r="S15095" s="32"/>
      <c r="AP15095" s="30"/>
    </row>
    <row r="15096" spans="19:42">
      <c r="S15096" s="32"/>
      <c r="AP15096" s="30"/>
    </row>
    <row r="15097" spans="19:42">
      <c r="S15097" s="32"/>
      <c r="AP15097" s="30"/>
    </row>
    <row r="15098" spans="19:42">
      <c r="S15098" s="32"/>
      <c r="AP15098" s="30"/>
    </row>
    <row r="15099" spans="19:42">
      <c r="S15099" s="32"/>
      <c r="AP15099" s="30"/>
    </row>
    <row r="15100" spans="19:42">
      <c r="S15100" s="32"/>
      <c r="AP15100" s="30"/>
    </row>
    <row r="15101" spans="19:42">
      <c r="S15101" s="32"/>
      <c r="AP15101" s="30"/>
    </row>
    <row r="15102" spans="19:42">
      <c r="S15102" s="32"/>
      <c r="AP15102" s="30"/>
    </row>
    <row r="15103" spans="19:42">
      <c r="S15103" s="32"/>
      <c r="AP15103" s="30"/>
    </row>
    <row r="15104" spans="19:42">
      <c r="S15104" s="32"/>
      <c r="AP15104" s="30"/>
    </row>
    <row r="15105" spans="19:42">
      <c r="S15105" s="32"/>
      <c r="AP15105" s="30"/>
    </row>
    <row r="15106" spans="19:42">
      <c r="S15106" s="32"/>
      <c r="AP15106" s="30"/>
    </row>
    <row r="15107" spans="19:42">
      <c r="S15107" s="32"/>
      <c r="AP15107" s="30"/>
    </row>
    <row r="15108" spans="19:42">
      <c r="S15108" s="32"/>
      <c r="AP15108" s="30"/>
    </row>
    <row r="15109" spans="19:42">
      <c r="S15109" s="32"/>
      <c r="AP15109" s="30"/>
    </row>
    <row r="15110" spans="19:42">
      <c r="S15110" s="32"/>
      <c r="AP15110" s="30"/>
    </row>
    <row r="15111" spans="19:42">
      <c r="S15111" s="32"/>
      <c r="AP15111" s="30"/>
    </row>
    <row r="15112" spans="19:42">
      <c r="S15112" s="32"/>
      <c r="AP15112" s="30"/>
    </row>
    <row r="15113" spans="19:42">
      <c r="S15113" s="32"/>
      <c r="AP15113" s="30"/>
    </row>
    <row r="15114" spans="19:42">
      <c r="S15114" s="32"/>
      <c r="AP15114" s="30"/>
    </row>
    <row r="15115" spans="19:42">
      <c r="S15115" s="32"/>
      <c r="AP15115" s="30"/>
    </row>
    <row r="15116" spans="19:42">
      <c r="S15116" s="32"/>
      <c r="AP15116" s="30"/>
    </row>
    <row r="15117" spans="19:42">
      <c r="S15117" s="32"/>
      <c r="AP15117" s="30"/>
    </row>
    <row r="15118" spans="19:42">
      <c r="S15118" s="32"/>
      <c r="AP15118" s="30"/>
    </row>
    <row r="15119" spans="19:42">
      <c r="S15119" s="32"/>
      <c r="AP15119" s="30"/>
    </row>
    <row r="15120" spans="19:42">
      <c r="S15120" s="32"/>
      <c r="AP15120" s="30"/>
    </row>
    <row r="15121" spans="19:42">
      <c r="S15121" s="32"/>
      <c r="AP15121" s="30"/>
    </row>
    <row r="15122" spans="19:42">
      <c r="S15122" s="32"/>
      <c r="AP15122" s="30"/>
    </row>
    <row r="15123" spans="19:42">
      <c r="S15123" s="32"/>
      <c r="AP15123" s="30"/>
    </row>
    <row r="15124" spans="19:42">
      <c r="S15124" s="32"/>
      <c r="AP15124" s="30"/>
    </row>
    <row r="15125" spans="19:42">
      <c r="S15125" s="32"/>
      <c r="AP15125" s="30"/>
    </row>
    <row r="15126" spans="19:42">
      <c r="S15126" s="32"/>
      <c r="AP15126" s="30"/>
    </row>
    <row r="15127" spans="19:42">
      <c r="S15127" s="32"/>
      <c r="AP15127" s="30"/>
    </row>
    <row r="15128" spans="19:42">
      <c r="S15128" s="32"/>
      <c r="AP15128" s="30"/>
    </row>
    <row r="15129" spans="19:42">
      <c r="S15129" s="32"/>
      <c r="AP15129" s="30"/>
    </row>
    <row r="15130" spans="19:42">
      <c r="S15130" s="32"/>
      <c r="AP15130" s="30"/>
    </row>
    <row r="15131" spans="19:42">
      <c r="S15131" s="32"/>
      <c r="AP15131" s="30"/>
    </row>
    <row r="15132" spans="19:42">
      <c r="S15132" s="32"/>
      <c r="AP15132" s="30"/>
    </row>
    <row r="15133" spans="19:42">
      <c r="S15133" s="32"/>
      <c r="AP15133" s="30"/>
    </row>
    <row r="15134" spans="19:42">
      <c r="S15134" s="32"/>
      <c r="AP15134" s="30"/>
    </row>
    <row r="15135" spans="19:42">
      <c r="S15135" s="32"/>
      <c r="AP15135" s="30"/>
    </row>
    <row r="15136" spans="19:42">
      <c r="S15136" s="32"/>
      <c r="AP15136" s="30"/>
    </row>
    <row r="15137" spans="19:42">
      <c r="S15137" s="32"/>
      <c r="AP15137" s="30"/>
    </row>
    <row r="15138" spans="19:42">
      <c r="S15138" s="32"/>
      <c r="AP15138" s="30"/>
    </row>
    <row r="15139" spans="19:42">
      <c r="S15139" s="32"/>
      <c r="AP15139" s="30"/>
    </row>
    <row r="15140" spans="19:42">
      <c r="S15140" s="32"/>
      <c r="AP15140" s="30"/>
    </row>
    <row r="15141" spans="19:42">
      <c r="S15141" s="32"/>
      <c r="AP15141" s="30"/>
    </row>
    <row r="15142" spans="19:42">
      <c r="S15142" s="32"/>
      <c r="AP15142" s="30"/>
    </row>
    <row r="15143" spans="19:42">
      <c r="S15143" s="32"/>
      <c r="AP15143" s="30"/>
    </row>
    <row r="15144" spans="19:42">
      <c r="S15144" s="32"/>
      <c r="AP15144" s="30"/>
    </row>
    <row r="15145" spans="19:42">
      <c r="S15145" s="32"/>
      <c r="AP15145" s="30"/>
    </row>
    <row r="15146" spans="19:42">
      <c r="S15146" s="32"/>
      <c r="AP15146" s="30"/>
    </row>
    <row r="15147" spans="19:42">
      <c r="S15147" s="32"/>
      <c r="AP15147" s="30"/>
    </row>
    <row r="15148" spans="19:42">
      <c r="S15148" s="32"/>
      <c r="AP15148" s="30"/>
    </row>
    <row r="15149" spans="19:42">
      <c r="S15149" s="32"/>
      <c r="AP15149" s="30"/>
    </row>
    <row r="15150" spans="19:42">
      <c r="S15150" s="32"/>
      <c r="AP15150" s="30"/>
    </row>
    <row r="15151" spans="19:42">
      <c r="S15151" s="32"/>
      <c r="AP15151" s="30"/>
    </row>
    <row r="15152" spans="19:42">
      <c r="S15152" s="32"/>
      <c r="AP15152" s="30"/>
    </row>
    <row r="15153" spans="19:42">
      <c r="S15153" s="32"/>
      <c r="AP15153" s="30"/>
    </row>
    <row r="15154" spans="19:42">
      <c r="S15154" s="32"/>
      <c r="AP15154" s="30"/>
    </row>
    <row r="15155" spans="19:42">
      <c r="S15155" s="32"/>
      <c r="AP15155" s="30"/>
    </row>
    <row r="15156" spans="19:42">
      <c r="S15156" s="32"/>
      <c r="AP15156" s="30"/>
    </row>
    <row r="15157" spans="19:42">
      <c r="S15157" s="32"/>
      <c r="AP15157" s="30"/>
    </row>
    <row r="15158" spans="19:42">
      <c r="S15158" s="32"/>
      <c r="AP15158" s="30"/>
    </row>
    <row r="15159" spans="19:42">
      <c r="S15159" s="32"/>
      <c r="AP15159" s="30"/>
    </row>
    <row r="15160" spans="19:42">
      <c r="S15160" s="32"/>
      <c r="AP15160" s="30"/>
    </row>
    <row r="15161" spans="19:42">
      <c r="S15161" s="32"/>
      <c r="AP15161" s="30"/>
    </row>
    <row r="15162" spans="19:42">
      <c r="S15162" s="32"/>
      <c r="AP15162" s="30"/>
    </row>
    <row r="15163" spans="19:42">
      <c r="S15163" s="32"/>
      <c r="AP15163" s="30"/>
    </row>
    <row r="15164" spans="19:42">
      <c r="S15164" s="32"/>
      <c r="AP15164" s="30"/>
    </row>
    <row r="15165" spans="19:42">
      <c r="S15165" s="32"/>
      <c r="AP15165" s="30"/>
    </row>
    <row r="15166" spans="19:42">
      <c r="S15166" s="32"/>
      <c r="AP15166" s="30"/>
    </row>
    <row r="15167" spans="19:42">
      <c r="S15167" s="32"/>
      <c r="AP15167" s="30"/>
    </row>
    <row r="15168" spans="19:42">
      <c r="S15168" s="32"/>
      <c r="AP15168" s="30"/>
    </row>
    <row r="15169" spans="19:42">
      <c r="S15169" s="32"/>
      <c r="AP15169" s="30"/>
    </row>
    <row r="15170" spans="19:42">
      <c r="S15170" s="32"/>
      <c r="AP15170" s="30"/>
    </row>
    <row r="15171" spans="19:42">
      <c r="S15171" s="32"/>
      <c r="AP15171" s="30"/>
    </row>
    <row r="15172" spans="19:42">
      <c r="S15172" s="32"/>
      <c r="AP15172" s="30"/>
    </row>
    <row r="15173" spans="19:42">
      <c r="S15173" s="32"/>
      <c r="AP15173" s="30"/>
    </row>
    <row r="15174" spans="19:42">
      <c r="S15174" s="32"/>
      <c r="AP15174" s="30"/>
    </row>
    <row r="15175" spans="19:42">
      <c r="S15175" s="32"/>
      <c r="AP15175" s="30"/>
    </row>
    <row r="15176" spans="19:42">
      <c r="S15176" s="32"/>
      <c r="AP15176" s="30"/>
    </row>
    <row r="15177" spans="19:42">
      <c r="S15177" s="32"/>
      <c r="AP15177" s="30"/>
    </row>
    <row r="15178" spans="19:42">
      <c r="S15178" s="32"/>
      <c r="AP15178" s="30"/>
    </row>
    <row r="15179" spans="19:42">
      <c r="S15179" s="32"/>
      <c r="AP15179" s="30"/>
    </row>
    <row r="15180" spans="19:42">
      <c r="S15180" s="32"/>
      <c r="AP15180" s="30"/>
    </row>
    <row r="15181" spans="19:42">
      <c r="S15181" s="32"/>
      <c r="AP15181" s="30"/>
    </row>
    <row r="15182" spans="19:42">
      <c r="S15182" s="32"/>
      <c r="AP15182" s="30"/>
    </row>
    <row r="15183" spans="19:42">
      <c r="S15183" s="32"/>
      <c r="AP15183" s="30"/>
    </row>
    <row r="15184" spans="19:42">
      <c r="S15184" s="32"/>
      <c r="AP15184" s="30"/>
    </row>
    <row r="15185" spans="19:42">
      <c r="S15185" s="32"/>
      <c r="AP15185" s="30"/>
    </row>
    <row r="15186" spans="19:42">
      <c r="S15186" s="32"/>
      <c r="AP15186" s="30"/>
    </row>
    <row r="15187" spans="19:42">
      <c r="S15187" s="32"/>
      <c r="AP15187" s="30"/>
    </row>
    <row r="15188" spans="19:42">
      <c r="S15188" s="32"/>
      <c r="AP15188" s="30"/>
    </row>
    <row r="15189" spans="19:42">
      <c r="S15189" s="32"/>
      <c r="AP15189" s="30"/>
    </row>
    <row r="15190" spans="19:42">
      <c r="S15190" s="32"/>
      <c r="AP15190" s="30"/>
    </row>
    <row r="15191" spans="19:42">
      <c r="S15191" s="32"/>
      <c r="AP15191" s="30"/>
    </row>
    <row r="15192" spans="19:42">
      <c r="S15192" s="32"/>
      <c r="AP15192" s="30"/>
    </row>
    <row r="15193" spans="19:42">
      <c r="S15193" s="32"/>
      <c r="AP15193" s="30"/>
    </row>
    <row r="15194" spans="19:42">
      <c r="S15194" s="32"/>
      <c r="AP15194" s="30"/>
    </row>
    <row r="15195" spans="19:42">
      <c r="S15195" s="32"/>
      <c r="AP15195" s="30"/>
    </row>
    <row r="15196" spans="19:42">
      <c r="S15196" s="32"/>
      <c r="AP15196" s="30"/>
    </row>
    <row r="15197" spans="19:42">
      <c r="S15197" s="32"/>
      <c r="AP15197" s="30"/>
    </row>
    <row r="15198" spans="19:42">
      <c r="S15198" s="32"/>
      <c r="AP15198" s="30"/>
    </row>
    <row r="15199" spans="19:42">
      <c r="S15199" s="32"/>
      <c r="AP15199" s="30"/>
    </row>
    <row r="15200" spans="19:42">
      <c r="S15200" s="32"/>
      <c r="AP15200" s="30"/>
    </row>
    <row r="15201" spans="19:42">
      <c r="S15201" s="32"/>
      <c r="AP15201" s="30"/>
    </row>
    <row r="15202" spans="19:42">
      <c r="S15202" s="32"/>
      <c r="AP15202" s="30"/>
    </row>
    <row r="15203" spans="19:42">
      <c r="S15203" s="32"/>
      <c r="AP15203" s="30"/>
    </row>
    <row r="15204" spans="19:42">
      <c r="S15204" s="32"/>
      <c r="AP15204" s="30"/>
    </row>
    <row r="15205" spans="19:42">
      <c r="S15205" s="32"/>
      <c r="AP15205" s="30"/>
    </row>
    <row r="15206" spans="19:42">
      <c r="S15206" s="32"/>
      <c r="AP15206" s="30"/>
    </row>
    <row r="15207" spans="19:42">
      <c r="S15207" s="32"/>
      <c r="AP15207" s="30"/>
    </row>
    <row r="15208" spans="19:42">
      <c r="S15208" s="32"/>
      <c r="AP15208" s="30"/>
    </row>
    <row r="15209" spans="19:42">
      <c r="S15209" s="32"/>
      <c r="AP15209" s="30"/>
    </row>
    <row r="15210" spans="19:42">
      <c r="S15210" s="32"/>
      <c r="AP15210" s="30"/>
    </row>
    <row r="15211" spans="19:42">
      <c r="S15211" s="32"/>
      <c r="AP15211" s="30"/>
    </row>
    <row r="15212" spans="19:42">
      <c r="S15212" s="32"/>
      <c r="AP15212" s="30"/>
    </row>
    <row r="15213" spans="19:42">
      <c r="S15213" s="32"/>
      <c r="AP15213" s="30"/>
    </row>
    <row r="15214" spans="19:42">
      <c r="S15214" s="32"/>
      <c r="AP15214" s="30"/>
    </row>
    <row r="15215" spans="19:42">
      <c r="S15215" s="32"/>
      <c r="AP15215" s="30"/>
    </row>
    <row r="15216" spans="19:42">
      <c r="S15216" s="32"/>
      <c r="AP15216" s="30"/>
    </row>
    <row r="15217" spans="19:42">
      <c r="S15217" s="32"/>
      <c r="AP15217" s="30"/>
    </row>
    <row r="15218" spans="19:42">
      <c r="S15218" s="32"/>
      <c r="AP15218" s="30"/>
    </row>
    <row r="15219" spans="19:42">
      <c r="S15219" s="32"/>
      <c r="AP15219" s="30"/>
    </row>
    <row r="15220" spans="19:42">
      <c r="S15220" s="32"/>
      <c r="AP15220" s="30"/>
    </row>
    <row r="15221" spans="19:42">
      <c r="S15221" s="32"/>
      <c r="AP15221" s="30"/>
    </row>
    <row r="15222" spans="19:42">
      <c r="S15222" s="32"/>
      <c r="AP15222" s="30"/>
    </row>
    <row r="15223" spans="19:42">
      <c r="S15223" s="32"/>
      <c r="AP15223" s="30"/>
    </row>
    <row r="15224" spans="19:42">
      <c r="S15224" s="32"/>
      <c r="AP15224" s="30"/>
    </row>
    <row r="15225" spans="19:42">
      <c r="S15225" s="32"/>
      <c r="AP15225" s="30"/>
    </row>
    <row r="15226" spans="19:42">
      <c r="S15226" s="32"/>
      <c r="AP15226" s="30"/>
    </row>
    <row r="15227" spans="19:42">
      <c r="S15227" s="32"/>
      <c r="AP15227" s="30"/>
    </row>
    <row r="15228" spans="19:42">
      <c r="S15228" s="32"/>
      <c r="AP15228" s="30"/>
    </row>
    <row r="15229" spans="19:42">
      <c r="S15229" s="32"/>
      <c r="AP15229" s="30"/>
    </row>
    <row r="15230" spans="19:42">
      <c r="S15230" s="32"/>
      <c r="AP15230" s="30"/>
    </row>
    <row r="15231" spans="19:42">
      <c r="S15231" s="32"/>
      <c r="AP15231" s="30"/>
    </row>
    <row r="15232" spans="19:42">
      <c r="S15232" s="32"/>
      <c r="AP15232" s="30"/>
    </row>
    <row r="15233" spans="19:42">
      <c r="S15233" s="32"/>
      <c r="AP15233" s="30"/>
    </row>
    <row r="15234" spans="19:42">
      <c r="S15234" s="32"/>
      <c r="AP15234" s="30"/>
    </row>
    <row r="15235" spans="19:42">
      <c r="S15235" s="32"/>
      <c r="AP15235" s="30"/>
    </row>
    <row r="15236" spans="19:42">
      <c r="S15236" s="32"/>
      <c r="AP15236" s="30"/>
    </row>
    <row r="15237" spans="19:42">
      <c r="S15237" s="32"/>
      <c r="AP15237" s="30"/>
    </row>
    <row r="15238" spans="19:42">
      <c r="S15238" s="32"/>
      <c r="AP15238" s="30"/>
    </row>
    <row r="15239" spans="19:42">
      <c r="S15239" s="32"/>
      <c r="AP15239" s="30"/>
    </row>
    <row r="15240" spans="19:42">
      <c r="S15240" s="32"/>
      <c r="AP15240" s="30"/>
    </row>
    <row r="15241" spans="19:42">
      <c r="S15241" s="32"/>
      <c r="AP15241" s="30"/>
    </row>
    <row r="15242" spans="19:42">
      <c r="S15242" s="32"/>
      <c r="AP15242" s="30"/>
    </row>
    <row r="15243" spans="19:42">
      <c r="S15243" s="32"/>
      <c r="AP15243" s="30"/>
    </row>
    <row r="15244" spans="19:42">
      <c r="S15244" s="32"/>
      <c r="AP15244" s="30"/>
    </row>
    <row r="15245" spans="19:42">
      <c r="S15245" s="32"/>
      <c r="AP15245" s="30"/>
    </row>
    <row r="15246" spans="19:42">
      <c r="S15246" s="32"/>
      <c r="AP15246" s="30"/>
    </row>
    <row r="15247" spans="19:42">
      <c r="S15247" s="32"/>
      <c r="AP15247" s="30"/>
    </row>
    <row r="15248" spans="19:42">
      <c r="S15248" s="32"/>
      <c r="AP15248" s="30"/>
    </row>
    <row r="15249" spans="19:42">
      <c r="S15249" s="32"/>
      <c r="AP15249" s="30"/>
    </row>
    <row r="15250" spans="19:42">
      <c r="S15250" s="32"/>
      <c r="AP15250" s="30"/>
    </row>
    <row r="15251" spans="19:42">
      <c r="S15251" s="32"/>
      <c r="AP15251" s="30"/>
    </row>
    <row r="15252" spans="19:42">
      <c r="S15252" s="32"/>
      <c r="AP15252" s="30"/>
    </row>
    <row r="15253" spans="19:42">
      <c r="S15253" s="32"/>
      <c r="AP15253" s="30"/>
    </row>
    <row r="15254" spans="19:42">
      <c r="S15254" s="32"/>
      <c r="AP15254" s="30"/>
    </row>
    <row r="15255" spans="19:42">
      <c r="S15255" s="32"/>
      <c r="AP15255" s="30"/>
    </row>
    <row r="15256" spans="19:42">
      <c r="S15256" s="32"/>
      <c r="AP15256" s="30"/>
    </row>
    <row r="15257" spans="19:42">
      <c r="S15257" s="32"/>
      <c r="AP15257" s="30"/>
    </row>
    <row r="15258" spans="19:42">
      <c r="S15258" s="32"/>
      <c r="AP15258" s="30"/>
    </row>
    <row r="15259" spans="19:42">
      <c r="S15259" s="32"/>
      <c r="AP15259" s="30"/>
    </row>
    <row r="15260" spans="19:42">
      <c r="S15260" s="32"/>
      <c r="AP15260" s="30"/>
    </row>
    <row r="15261" spans="19:42">
      <c r="S15261" s="32"/>
      <c r="AP15261" s="30"/>
    </row>
    <row r="15262" spans="19:42">
      <c r="S15262" s="32"/>
      <c r="AP15262" s="30"/>
    </row>
    <row r="15263" spans="19:42">
      <c r="S15263" s="32"/>
      <c r="AP15263" s="30"/>
    </row>
    <row r="15264" spans="19:42">
      <c r="S15264" s="32"/>
      <c r="AP15264" s="30"/>
    </row>
    <row r="15265" spans="19:42">
      <c r="S15265" s="32"/>
      <c r="AP15265" s="30"/>
    </row>
    <row r="15266" spans="19:42">
      <c r="S15266" s="32"/>
      <c r="AP15266" s="30"/>
    </row>
    <row r="15267" spans="19:42">
      <c r="S15267" s="32"/>
      <c r="AP15267" s="30"/>
    </row>
    <row r="15268" spans="19:42">
      <c r="S15268" s="32"/>
      <c r="AP15268" s="30"/>
    </row>
    <row r="15269" spans="19:42">
      <c r="S15269" s="32"/>
      <c r="AP15269" s="30"/>
    </row>
    <row r="15270" spans="19:42">
      <c r="S15270" s="32"/>
      <c r="AP15270" s="30"/>
    </row>
    <row r="15271" spans="19:42">
      <c r="S15271" s="32"/>
      <c r="AP15271" s="30"/>
    </row>
    <row r="15272" spans="19:42">
      <c r="S15272" s="32"/>
      <c r="AP15272" s="30"/>
    </row>
    <row r="15273" spans="19:42">
      <c r="S15273" s="32"/>
      <c r="AP15273" s="30"/>
    </row>
    <row r="15274" spans="19:42">
      <c r="S15274" s="32"/>
      <c r="AP15274" s="30"/>
    </row>
    <row r="15275" spans="19:42">
      <c r="S15275" s="32"/>
      <c r="AP15275" s="30"/>
    </row>
    <row r="15276" spans="19:42">
      <c r="S15276" s="32"/>
      <c r="AP15276" s="30"/>
    </row>
    <row r="15277" spans="19:42">
      <c r="S15277" s="32"/>
      <c r="AP15277" s="30"/>
    </row>
    <row r="15278" spans="19:42">
      <c r="S15278" s="32"/>
      <c r="AP15278" s="30"/>
    </row>
    <row r="15279" spans="19:42">
      <c r="S15279" s="32"/>
      <c r="AP15279" s="30"/>
    </row>
    <row r="15280" spans="19:42">
      <c r="S15280" s="32"/>
      <c r="AP15280" s="30"/>
    </row>
    <row r="15281" spans="19:42">
      <c r="S15281" s="32"/>
      <c r="AP15281" s="30"/>
    </row>
    <row r="15282" spans="19:42">
      <c r="S15282" s="32"/>
      <c r="AP15282" s="30"/>
    </row>
    <row r="15283" spans="19:42">
      <c r="S15283" s="32"/>
      <c r="AP15283" s="30"/>
    </row>
    <row r="15284" spans="19:42">
      <c r="S15284" s="32"/>
      <c r="AP15284" s="30"/>
    </row>
    <row r="15285" spans="19:42">
      <c r="S15285" s="32"/>
      <c r="AP15285" s="30"/>
    </row>
    <row r="15286" spans="19:42">
      <c r="S15286" s="32"/>
      <c r="AP15286" s="30"/>
    </row>
    <row r="15287" spans="19:42">
      <c r="S15287" s="32"/>
      <c r="AP15287" s="30"/>
    </row>
    <row r="15288" spans="19:42">
      <c r="S15288" s="32"/>
      <c r="AP15288" s="30"/>
    </row>
    <row r="15289" spans="19:42">
      <c r="S15289" s="32"/>
      <c r="AP15289" s="30"/>
    </row>
    <row r="15290" spans="19:42">
      <c r="S15290" s="32"/>
      <c r="AP15290" s="30"/>
    </row>
    <row r="15291" spans="19:42">
      <c r="S15291" s="32"/>
      <c r="AP15291" s="30"/>
    </row>
    <row r="15292" spans="19:42">
      <c r="S15292" s="32"/>
      <c r="AP15292" s="30"/>
    </row>
    <row r="15293" spans="19:42">
      <c r="S15293" s="32"/>
      <c r="AP15293" s="30"/>
    </row>
    <row r="15294" spans="19:42">
      <c r="S15294" s="32"/>
      <c r="AP15294" s="30"/>
    </row>
    <row r="15295" spans="19:42">
      <c r="S15295" s="32"/>
      <c r="AP15295" s="30"/>
    </row>
    <row r="15296" spans="19:42">
      <c r="S15296" s="32"/>
      <c r="AP15296" s="30"/>
    </row>
    <row r="15297" spans="19:42">
      <c r="S15297" s="32"/>
      <c r="AP15297" s="30"/>
    </row>
    <row r="15298" spans="19:42">
      <c r="S15298" s="32"/>
      <c r="AP15298" s="30"/>
    </row>
    <row r="15299" spans="19:42">
      <c r="S15299" s="32"/>
      <c r="AP15299" s="30"/>
    </row>
    <row r="15300" spans="19:42">
      <c r="S15300" s="32"/>
      <c r="AP15300" s="30"/>
    </row>
    <row r="15301" spans="19:42">
      <c r="S15301" s="32"/>
      <c r="AP15301" s="30"/>
    </row>
    <row r="15302" spans="19:42">
      <c r="S15302" s="32"/>
      <c r="AP15302" s="30"/>
    </row>
    <row r="15303" spans="19:42">
      <c r="S15303" s="32"/>
      <c r="AP15303" s="30"/>
    </row>
    <row r="15304" spans="19:42">
      <c r="S15304" s="32"/>
      <c r="AP15304" s="30"/>
    </row>
    <row r="15305" spans="19:42">
      <c r="S15305" s="32"/>
      <c r="AP15305" s="30"/>
    </row>
    <row r="15306" spans="19:42">
      <c r="S15306" s="32"/>
      <c r="AP15306" s="30"/>
    </row>
    <row r="15307" spans="19:42">
      <c r="S15307" s="32"/>
      <c r="AP15307" s="30"/>
    </row>
    <row r="15308" spans="19:42">
      <c r="S15308" s="32"/>
      <c r="AP15308" s="30"/>
    </row>
    <row r="15309" spans="19:42">
      <c r="S15309" s="32"/>
      <c r="AP15309" s="30"/>
    </row>
    <row r="15310" spans="19:42">
      <c r="S15310" s="32"/>
      <c r="AP15310" s="30"/>
    </row>
    <row r="15311" spans="19:42">
      <c r="S15311" s="32"/>
      <c r="AP15311" s="30"/>
    </row>
    <row r="15312" spans="19:42">
      <c r="S15312" s="32"/>
      <c r="AP15312" s="30"/>
    </row>
    <row r="15313" spans="19:42">
      <c r="S15313" s="32"/>
      <c r="AP15313" s="30"/>
    </row>
    <row r="15314" spans="19:42">
      <c r="S15314" s="32"/>
      <c r="AP15314" s="30"/>
    </row>
    <row r="15315" spans="19:42">
      <c r="S15315" s="32"/>
      <c r="AP15315" s="30"/>
    </row>
    <row r="15316" spans="19:42">
      <c r="S15316" s="32"/>
      <c r="AP15316" s="30"/>
    </row>
    <row r="15317" spans="19:42">
      <c r="S15317" s="32"/>
      <c r="AP15317" s="30"/>
    </row>
    <row r="15318" spans="19:42">
      <c r="S15318" s="32"/>
      <c r="AP15318" s="30"/>
    </row>
    <row r="15319" spans="19:42">
      <c r="S15319" s="32"/>
      <c r="AP15319" s="30"/>
    </row>
    <row r="15320" spans="19:42">
      <c r="S15320" s="32"/>
      <c r="AP15320" s="30"/>
    </row>
    <row r="15321" spans="19:42">
      <c r="S15321" s="32"/>
      <c r="AP15321" s="30"/>
    </row>
    <row r="15322" spans="19:42">
      <c r="S15322" s="32"/>
      <c r="AP15322" s="30"/>
    </row>
    <row r="15323" spans="19:42">
      <c r="S15323" s="32"/>
      <c r="AP15323" s="30"/>
    </row>
    <row r="15324" spans="19:42">
      <c r="S15324" s="32"/>
      <c r="AP15324" s="30"/>
    </row>
    <row r="15325" spans="19:42">
      <c r="S15325" s="32"/>
      <c r="AP15325" s="30"/>
    </row>
    <row r="15326" spans="19:42">
      <c r="S15326" s="32"/>
      <c r="AP15326" s="30"/>
    </row>
    <row r="15327" spans="19:42">
      <c r="S15327" s="32"/>
      <c r="AP15327" s="30"/>
    </row>
    <row r="15328" spans="19:42">
      <c r="S15328" s="32"/>
      <c r="AP15328" s="30"/>
    </row>
    <row r="15329" spans="19:42">
      <c r="S15329" s="32"/>
      <c r="AP15329" s="30"/>
    </row>
    <row r="15330" spans="19:42">
      <c r="S15330" s="32"/>
      <c r="AP15330" s="30"/>
    </row>
    <row r="15331" spans="19:42">
      <c r="S15331" s="32"/>
      <c r="AP15331" s="30"/>
    </row>
    <row r="15332" spans="19:42">
      <c r="S15332" s="32"/>
      <c r="AP15332" s="30"/>
    </row>
    <row r="15333" spans="19:42">
      <c r="S15333" s="32"/>
      <c r="AP15333" s="30"/>
    </row>
    <row r="15334" spans="19:42">
      <c r="S15334" s="32"/>
      <c r="AP15334" s="30"/>
    </row>
    <row r="15335" spans="19:42">
      <c r="S15335" s="32"/>
      <c r="AP15335" s="30"/>
    </row>
    <row r="15336" spans="19:42">
      <c r="S15336" s="32"/>
      <c r="AP15336" s="30"/>
    </row>
    <row r="15337" spans="19:42">
      <c r="S15337" s="32"/>
      <c r="AP15337" s="30"/>
    </row>
    <row r="15338" spans="19:42">
      <c r="S15338" s="32"/>
      <c r="AP15338" s="30"/>
    </row>
    <row r="15339" spans="19:42">
      <c r="S15339" s="32"/>
      <c r="AP15339" s="30"/>
    </row>
    <row r="15340" spans="19:42">
      <c r="S15340" s="32"/>
      <c r="AP15340" s="30"/>
    </row>
    <row r="15341" spans="19:42">
      <c r="S15341" s="32"/>
      <c r="AP15341" s="30"/>
    </row>
    <row r="15342" spans="19:42">
      <c r="S15342" s="32"/>
      <c r="AP15342" s="30"/>
    </row>
    <row r="15343" spans="19:42">
      <c r="S15343" s="32"/>
      <c r="AP15343" s="30"/>
    </row>
    <row r="15344" spans="19:42">
      <c r="S15344" s="32"/>
      <c r="AP15344" s="30"/>
    </row>
    <row r="15345" spans="19:42">
      <c r="S15345" s="32"/>
      <c r="AP15345" s="30"/>
    </row>
    <row r="15346" spans="19:42">
      <c r="S15346" s="32"/>
      <c r="AP15346" s="30"/>
    </row>
    <row r="15347" spans="19:42">
      <c r="S15347" s="32"/>
      <c r="AP15347" s="30"/>
    </row>
    <row r="15348" spans="19:42">
      <c r="S15348" s="32"/>
      <c r="AP15348" s="30"/>
    </row>
    <row r="15349" spans="19:42">
      <c r="S15349" s="32"/>
      <c r="AP15349" s="30"/>
    </row>
    <row r="15350" spans="19:42">
      <c r="S15350" s="32"/>
      <c r="AP15350" s="30"/>
    </row>
    <row r="15351" spans="19:42">
      <c r="S15351" s="32"/>
      <c r="AP15351" s="30"/>
    </row>
    <row r="15352" spans="19:42">
      <c r="S15352" s="32"/>
      <c r="AP15352" s="30"/>
    </row>
    <row r="15353" spans="19:42">
      <c r="S15353" s="32"/>
      <c r="AP15353" s="30"/>
    </row>
    <row r="15354" spans="19:42">
      <c r="S15354" s="32"/>
      <c r="AP15354" s="30"/>
    </row>
    <row r="15355" spans="19:42">
      <c r="S15355" s="32"/>
      <c r="AP15355" s="30"/>
    </row>
    <row r="15356" spans="19:42">
      <c r="S15356" s="32"/>
      <c r="AP15356" s="30"/>
    </row>
    <row r="15357" spans="19:42">
      <c r="S15357" s="32"/>
      <c r="AP15357" s="30"/>
    </row>
    <row r="15358" spans="19:42">
      <c r="S15358" s="32"/>
      <c r="AP15358" s="30"/>
    </row>
    <row r="15359" spans="19:42">
      <c r="S15359" s="32"/>
      <c r="AP15359" s="30"/>
    </row>
    <row r="15360" spans="19:42">
      <c r="S15360" s="32"/>
      <c r="AP15360" s="30"/>
    </row>
    <row r="15361" spans="19:42">
      <c r="S15361" s="32"/>
      <c r="AP15361" s="30"/>
    </row>
    <row r="15362" spans="19:42">
      <c r="S15362" s="32"/>
      <c r="AP15362" s="30"/>
    </row>
    <row r="15363" spans="19:42">
      <c r="S15363" s="32"/>
      <c r="AP15363" s="30"/>
    </row>
    <row r="15364" spans="19:42">
      <c r="S15364" s="32"/>
      <c r="AP15364" s="30"/>
    </row>
    <row r="15365" spans="19:42">
      <c r="S15365" s="32"/>
      <c r="AP15365" s="30"/>
    </row>
    <row r="15366" spans="19:42">
      <c r="S15366" s="32"/>
      <c r="AP15366" s="30"/>
    </row>
    <row r="15367" spans="19:42">
      <c r="S15367" s="32"/>
      <c r="AP15367" s="30"/>
    </row>
    <row r="15368" spans="19:42">
      <c r="S15368" s="32"/>
      <c r="AP15368" s="30"/>
    </row>
    <row r="15369" spans="19:42">
      <c r="S15369" s="32"/>
      <c r="AP15369" s="30"/>
    </row>
    <row r="15370" spans="19:42">
      <c r="S15370" s="32"/>
      <c r="AP15370" s="30"/>
    </row>
    <row r="15371" spans="19:42">
      <c r="S15371" s="32"/>
      <c r="AP15371" s="30"/>
    </row>
    <row r="15372" spans="19:42">
      <c r="S15372" s="32"/>
      <c r="AP15372" s="30"/>
    </row>
    <row r="15373" spans="19:42">
      <c r="S15373" s="32"/>
      <c r="AP15373" s="30"/>
    </row>
    <row r="15374" spans="19:42">
      <c r="S15374" s="32"/>
      <c r="AP15374" s="30"/>
    </row>
    <row r="15375" spans="19:42">
      <c r="S15375" s="32"/>
      <c r="AP15375" s="30"/>
    </row>
    <row r="15376" spans="19:42">
      <c r="S15376" s="32"/>
      <c r="AP15376" s="30"/>
    </row>
    <row r="15377" spans="19:42">
      <c r="S15377" s="32"/>
      <c r="AP15377" s="30"/>
    </row>
    <row r="15378" spans="19:42">
      <c r="S15378" s="32"/>
      <c r="AP15378" s="30"/>
    </row>
    <row r="15379" spans="19:42">
      <c r="S15379" s="32"/>
      <c r="AP15379" s="30"/>
    </row>
    <row r="15380" spans="19:42">
      <c r="S15380" s="32"/>
      <c r="AP15380" s="30"/>
    </row>
    <row r="15381" spans="19:42">
      <c r="S15381" s="32"/>
      <c r="AP15381" s="30"/>
    </row>
    <row r="15382" spans="19:42">
      <c r="S15382" s="32"/>
      <c r="AP15382" s="30"/>
    </row>
    <row r="15383" spans="19:42">
      <c r="S15383" s="32"/>
      <c r="AP15383" s="30"/>
    </row>
    <row r="15384" spans="19:42">
      <c r="S15384" s="32"/>
      <c r="AP15384" s="30"/>
    </row>
    <row r="15385" spans="19:42">
      <c r="S15385" s="32"/>
      <c r="AP15385" s="30"/>
    </row>
    <row r="15386" spans="19:42">
      <c r="S15386" s="32"/>
      <c r="AP15386" s="30"/>
    </row>
    <row r="15387" spans="19:42">
      <c r="S15387" s="32"/>
      <c r="AP15387" s="30"/>
    </row>
    <row r="15388" spans="19:42">
      <c r="S15388" s="32"/>
      <c r="AP15388" s="30"/>
    </row>
    <row r="15389" spans="19:42">
      <c r="S15389" s="32"/>
      <c r="AP15389" s="30"/>
    </row>
    <row r="15390" spans="19:42">
      <c r="S15390" s="32"/>
      <c r="AP15390" s="30"/>
    </row>
    <row r="15391" spans="19:42">
      <c r="S15391" s="32"/>
      <c r="AP15391" s="30"/>
    </row>
    <row r="15392" spans="19:42">
      <c r="S15392" s="32"/>
      <c r="AP15392" s="30"/>
    </row>
    <row r="15393" spans="19:42">
      <c r="S15393" s="32"/>
      <c r="AP15393" s="30"/>
    </row>
    <row r="15394" spans="19:42">
      <c r="S15394" s="32"/>
      <c r="AP15394" s="30"/>
    </row>
    <row r="15395" spans="19:42">
      <c r="S15395" s="32"/>
      <c r="AP15395" s="30"/>
    </row>
    <row r="15396" spans="19:42">
      <c r="S15396" s="32"/>
      <c r="AP15396" s="30"/>
    </row>
    <row r="15397" spans="19:42">
      <c r="S15397" s="32"/>
      <c r="AP15397" s="30"/>
    </row>
    <row r="15398" spans="19:42">
      <c r="S15398" s="32"/>
      <c r="AP15398" s="30"/>
    </row>
    <row r="15399" spans="19:42">
      <c r="S15399" s="32"/>
      <c r="AP15399" s="30"/>
    </row>
    <row r="15400" spans="19:42">
      <c r="S15400" s="32"/>
      <c r="AP15400" s="30"/>
    </row>
    <row r="15401" spans="19:42">
      <c r="S15401" s="32"/>
      <c r="AP15401" s="30"/>
    </row>
    <row r="15402" spans="19:42">
      <c r="S15402" s="32"/>
      <c r="AP15402" s="30"/>
    </row>
    <row r="15403" spans="19:42">
      <c r="S15403" s="32"/>
      <c r="AP15403" s="30"/>
    </row>
    <row r="15404" spans="19:42">
      <c r="S15404" s="32"/>
      <c r="AP15404" s="30"/>
    </row>
    <row r="15405" spans="19:42">
      <c r="S15405" s="32"/>
      <c r="AP15405" s="30"/>
    </row>
    <row r="15406" spans="19:42">
      <c r="S15406" s="32"/>
      <c r="AP15406" s="30"/>
    </row>
    <row r="15407" spans="19:42">
      <c r="S15407" s="32"/>
      <c r="AP15407" s="30"/>
    </row>
    <row r="15408" spans="19:42">
      <c r="S15408" s="32"/>
      <c r="AP15408" s="30"/>
    </row>
    <row r="15409" spans="19:42">
      <c r="S15409" s="32"/>
      <c r="AP15409" s="30"/>
    </row>
    <row r="15410" spans="19:42">
      <c r="S15410" s="32"/>
      <c r="AP15410" s="30"/>
    </row>
    <row r="15411" spans="19:42">
      <c r="S15411" s="32"/>
      <c r="AP15411" s="30"/>
    </row>
    <row r="15412" spans="19:42">
      <c r="S15412" s="32"/>
      <c r="AP15412" s="30"/>
    </row>
    <row r="15413" spans="19:42">
      <c r="S15413" s="32"/>
      <c r="AP15413" s="30"/>
    </row>
    <row r="15414" spans="19:42">
      <c r="S15414" s="32"/>
      <c r="AP15414" s="30"/>
    </row>
    <row r="15415" spans="19:42">
      <c r="S15415" s="32"/>
      <c r="AP15415" s="30"/>
    </row>
    <row r="15416" spans="19:42">
      <c r="S15416" s="32"/>
      <c r="AP15416" s="30"/>
    </row>
    <row r="15417" spans="19:42">
      <c r="S15417" s="32"/>
      <c r="AP15417" s="30"/>
    </row>
    <row r="15418" spans="19:42">
      <c r="S15418" s="32"/>
      <c r="AP15418" s="30"/>
    </row>
    <row r="15419" spans="19:42">
      <c r="S15419" s="32"/>
      <c r="AP15419" s="30"/>
    </row>
    <row r="15420" spans="19:42">
      <c r="S15420" s="32"/>
      <c r="AP15420" s="30"/>
    </row>
    <row r="15421" spans="19:42">
      <c r="S15421" s="32"/>
      <c r="AP15421" s="30"/>
    </row>
    <row r="15422" spans="19:42">
      <c r="S15422" s="32"/>
      <c r="AP15422" s="30"/>
    </row>
    <row r="15423" spans="19:42">
      <c r="S15423" s="32"/>
      <c r="AP15423" s="30"/>
    </row>
    <row r="15424" spans="19:42">
      <c r="S15424" s="32"/>
      <c r="AP15424" s="30"/>
    </row>
    <row r="15425" spans="19:42">
      <c r="S15425" s="32"/>
      <c r="AP15425" s="30"/>
    </row>
    <row r="15426" spans="19:42">
      <c r="S15426" s="32"/>
      <c r="AP15426" s="30"/>
    </row>
    <row r="15427" spans="19:42">
      <c r="S15427" s="32"/>
      <c r="AP15427" s="30"/>
    </row>
    <row r="15428" spans="19:42">
      <c r="S15428" s="32"/>
      <c r="AP15428" s="30"/>
    </row>
    <row r="15429" spans="19:42">
      <c r="S15429" s="32"/>
      <c r="AP15429" s="30"/>
    </row>
    <row r="15430" spans="19:42">
      <c r="S15430" s="32"/>
      <c r="AP15430" s="30"/>
    </row>
    <row r="15431" spans="19:42">
      <c r="S15431" s="32"/>
      <c r="AP15431" s="30"/>
    </row>
    <row r="15432" spans="19:42">
      <c r="S15432" s="32"/>
      <c r="AP15432" s="30"/>
    </row>
    <row r="15433" spans="19:42">
      <c r="S15433" s="32"/>
      <c r="AP15433" s="30"/>
    </row>
    <row r="15434" spans="19:42">
      <c r="S15434" s="32"/>
      <c r="AP15434" s="30"/>
    </row>
    <row r="15435" spans="19:42">
      <c r="S15435" s="32"/>
      <c r="AP15435" s="30"/>
    </row>
    <row r="15436" spans="19:42">
      <c r="S15436" s="32"/>
      <c r="AP15436" s="30"/>
    </row>
    <row r="15437" spans="19:42">
      <c r="S15437" s="32"/>
      <c r="AP15437" s="30"/>
    </row>
    <row r="15438" spans="19:42">
      <c r="S15438" s="32"/>
      <c r="AP15438" s="30"/>
    </row>
    <row r="15439" spans="19:42">
      <c r="S15439" s="32"/>
      <c r="AP15439" s="30"/>
    </row>
    <row r="15440" spans="19:42">
      <c r="S15440" s="32"/>
      <c r="AP15440" s="30"/>
    </row>
    <row r="15441" spans="19:42">
      <c r="S15441" s="32"/>
      <c r="AP15441" s="30"/>
    </row>
    <row r="15442" spans="19:42">
      <c r="S15442" s="32"/>
      <c r="AP15442" s="30"/>
    </row>
    <row r="15443" spans="19:42">
      <c r="S15443" s="32"/>
      <c r="AP15443" s="30"/>
    </row>
    <row r="15444" spans="19:42">
      <c r="S15444" s="32"/>
      <c r="AP15444" s="30"/>
    </row>
    <row r="15445" spans="19:42">
      <c r="S15445" s="32"/>
      <c r="AP15445" s="30"/>
    </row>
    <row r="15446" spans="19:42">
      <c r="S15446" s="32"/>
      <c r="AP15446" s="30"/>
    </row>
    <row r="15447" spans="19:42">
      <c r="S15447" s="32"/>
      <c r="AP15447" s="30"/>
    </row>
    <row r="15448" spans="19:42">
      <c r="S15448" s="32"/>
      <c r="AP15448" s="30"/>
    </row>
    <row r="15449" spans="19:42">
      <c r="S15449" s="32"/>
      <c r="AP15449" s="30"/>
    </row>
    <row r="15450" spans="19:42">
      <c r="S15450" s="32"/>
      <c r="AP15450" s="30"/>
    </row>
    <row r="15451" spans="19:42">
      <c r="S15451" s="32"/>
      <c r="AP15451" s="30"/>
    </row>
    <row r="15452" spans="19:42">
      <c r="S15452" s="32"/>
      <c r="AP15452" s="30"/>
    </row>
    <row r="15453" spans="19:42">
      <c r="S15453" s="32"/>
      <c r="AP15453" s="30"/>
    </row>
    <row r="15454" spans="19:42">
      <c r="S15454" s="32"/>
      <c r="AP15454" s="30"/>
    </row>
    <row r="15455" spans="19:42">
      <c r="S15455" s="32"/>
      <c r="AP15455" s="30"/>
    </row>
    <row r="15456" spans="19:42">
      <c r="S15456" s="32"/>
      <c r="AP15456" s="30"/>
    </row>
    <row r="15457" spans="19:42">
      <c r="S15457" s="32"/>
      <c r="AP15457" s="30"/>
    </row>
    <row r="15458" spans="19:42">
      <c r="S15458" s="32"/>
      <c r="AP15458" s="30"/>
    </row>
    <row r="15459" spans="19:42">
      <c r="S15459" s="32"/>
      <c r="AP15459" s="30"/>
    </row>
    <row r="15460" spans="19:42">
      <c r="S15460" s="32"/>
      <c r="AP15460" s="30"/>
    </row>
    <row r="15461" spans="19:42">
      <c r="S15461" s="32"/>
      <c r="AP15461" s="30"/>
    </row>
    <row r="15462" spans="19:42">
      <c r="S15462" s="32"/>
      <c r="AP15462" s="30"/>
    </row>
    <row r="15463" spans="19:42">
      <c r="S15463" s="32"/>
      <c r="AP15463" s="30"/>
    </row>
    <row r="15464" spans="19:42">
      <c r="S15464" s="32"/>
      <c r="AP15464" s="30"/>
    </row>
    <row r="15465" spans="19:42">
      <c r="S15465" s="32"/>
      <c r="AP15465" s="30"/>
    </row>
    <row r="15466" spans="19:42">
      <c r="S15466" s="32"/>
      <c r="AP15466" s="30"/>
    </row>
    <row r="15467" spans="19:42">
      <c r="S15467" s="32"/>
      <c r="AP15467" s="30"/>
    </row>
    <row r="15468" spans="19:42">
      <c r="S15468" s="32"/>
      <c r="AP15468" s="30"/>
    </row>
    <row r="15469" spans="19:42">
      <c r="S15469" s="32"/>
      <c r="AP15469" s="30"/>
    </row>
    <row r="15470" spans="19:42">
      <c r="S15470" s="32"/>
      <c r="AP15470" s="30"/>
    </row>
    <row r="15471" spans="19:42">
      <c r="S15471" s="32"/>
      <c r="AP15471" s="30"/>
    </row>
    <row r="15472" spans="19:42">
      <c r="S15472" s="32"/>
      <c r="AP15472" s="30"/>
    </row>
    <row r="15473" spans="19:42">
      <c r="S15473" s="32"/>
      <c r="AP15473" s="30"/>
    </row>
    <row r="15474" spans="19:42">
      <c r="S15474" s="32"/>
      <c r="AP15474" s="30"/>
    </row>
    <row r="15475" spans="19:42">
      <c r="S15475" s="32"/>
      <c r="AP15475" s="30"/>
    </row>
    <row r="15476" spans="19:42">
      <c r="S15476" s="32"/>
      <c r="AP15476" s="30"/>
    </row>
    <row r="15477" spans="19:42">
      <c r="S15477" s="32"/>
      <c r="AP15477" s="30"/>
    </row>
    <row r="15478" spans="19:42">
      <c r="S15478" s="32"/>
      <c r="AP15478" s="30"/>
    </row>
    <row r="15479" spans="19:42">
      <c r="S15479" s="32"/>
      <c r="AP15479" s="30"/>
    </row>
    <row r="15480" spans="19:42">
      <c r="S15480" s="32"/>
      <c r="AP15480" s="30"/>
    </row>
    <row r="15481" spans="19:42">
      <c r="S15481" s="32"/>
      <c r="AP15481" s="30"/>
    </row>
    <row r="15482" spans="19:42">
      <c r="S15482" s="32"/>
      <c r="AP15482" s="30"/>
    </row>
    <row r="15483" spans="19:42">
      <c r="S15483" s="32"/>
      <c r="AP15483" s="30"/>
    </row>
    <row r="15484" spans="19:42">
      <c r="S15484" s="32"/>
      <c r="AP15484" s="30"/>
    </row>
    <row r="15485" spans="19:42">
      <c r="S15485" s="32"/>
      <c r="AP15485" s="30"/>
    </row>
    <row r="15486" spans="19:42">
      <c r="S15486" s="32"/>
      <c r="AP15486" s="30"/>
    </row>
    <row r="15487" spans="19:42">
      <c r="S15487" s="32"/>
      <c r="AP15487" s="30"/>
    </row>
    <row r="15488" spans="19:42">
      <c r="S15488" s="32"/>
      <c r="AP15488" s="30"/>
    </row>
    <row r="15489" spans="19:42">
      <c r="S15489" s="32"/>
      <c r="AP15489" s="30"/>
    </row>
    <row r="15490" spans="19:42">
      <c r="S15490" s="32"/>
      <c r="AP15490" s="30"/>
    </row>
    <row r="15491" spans="19:42">
      <c r="S15491" s="32"/>
      <c r="AP15491" s="30"/>
    </row>
    <row r="15492" spans="19:42">
      <c r="S15492" s="32"/>
      <c r="AP15492" s="30"/>
    </row>
    <row r="15493" spans="19:42">
      <c r="S15493" s="32"/>
      <c r="AP15493" s="30"/>
    </row>
    <row r="15494" spans="19:42">
      <c r="S15494" s="32"/>
      <c r="AP15494" s="30"/>
    </row>
    <row r="15495" spans="19:42">
      <c r="S15495" s="32"/>
      <c r="AP15495" s="30"/>
    </row>
    <row r="15496" spans="19:42">
      <c r="S15496" s="32"/>
      <c r="AP15496" s="30"/>
    </row>
    <row r="15497" spans="19:42">
      <c r="S15497" s="32"/>
      <c r="AP15497" s="30"/>
    </row>
    <row r="15498" spans="19:42">
      <c r="S15498" s="32"/>
      <c r="AP15498" s="30"/>
    </row>
    <row r="15499" spans="19:42">
      <c r="S15499" s="32"/>
      <c r="AP15499" s="30"/>
    </row>
    <row r="15500" spans="19:42">
      <c r="S15500" s="32"/>
      <c r="AP15500" s="30"/>
    </row>
    <row r="15501" spans="19:42">
      <c r="S15501" s="32"/>
      <c r="AP15501" s="30"/>
    </row>
    <row r="15502" spans="19:42">
      <c r="S15502" s="32"/>
      <c r="AP15502" s="30"/>
    </row>
    <row r="15503" spans="19:42">
      <c r="S15503" s="32"/>
      <c r="AP15503" s="30"/>
    </row>
    <row r="15504" spans="19:42">
      <c r="S15504" s="32"/>
      <c r="AP15504" s="30"/>
    </row>
    <row r="15505" spans="19:42">
      <c r="S15505" s="32"/>
      <c r="AP15505" s="30"/>
    </row>
    <row r="15506" spans="19:42">
      <c r="S15506" s="32"/>
      <c r="AP15506" s="30"/>
    </row>
    <row r="15507" spans="19:42">
      <c r="S15507" s="32"/>
      <c r="AP15507" s="30"/>
    </row>
    <row r="15508" spans="19:42">
      <c r="S15508" s="32"/>
      <c r="AP15508" s="30"/>
    </row>
    <row r="15509" spans="19:42">
      <c r="S15509" s="32"/>
      <c r="AP15509" s="30"/>
    </row>
    <row r="15510" spans="19:42">
      <c r="S15510" s="32"/>
      <c r="AP15510" s="30"/>
    </row>
    <row r="15511" spans="19:42">
      <c r="S15511" s="32"/>
      <c r="AP15511" s="30"/>
    </row>
    <row r="15512" spans="19:42">
      <c r="S15512" s="32"/>
      <c r="AP15512" s="30"/>
    </row>
    <row r="15513" spans="19:42">
      <c r="S15513" s="32"/>
      <c r="AP15513" s="30"/>
    </row>
    <row r="15514" spans="19:42">
      <c r="S15514" s="32"/>
      <c r="AP15514" s="30"/>
    </row>
    <row r="15515" spans="19:42">
      <c r="S15515" s="32"/>
      <c r="AP15515" s="30"/>
    </row>
    <row r="15516" spans="19:42">
      <c r="S15516" s="32"/>
      <c r="AP15516" s="30"/>
    </row>
    <row r="15517" spans="19:42">
      <c r="S15517" s="32"/>
      <c r="AP15517" s="30"/>
    </row>
    <row r="15518" spans="19:42">
      <c r="S15518" s="32"/>
      <c r="AP15518" s="30"/>
    </row>
    <row r="15519" spans="19:42">
      <c r="S15519" s="32"/>
      <c r="AP15519" s="30"/>
    </row>
    <row r="15520" spans="19:42">
      <c r="S15520" s="32"/>
      <c r="AP15520" s="30"/>
    </row>
    <row r="15521" spans="19:42">
      <c r="S15521" s="32"/>
      <c r="AP15521" s="30"/>
    </row>
    <row r="15522" spans="19:42">
      <c r="S15522" s="32"/>
      <c r="AP15522" s="30"/>
    </row>
    <row r="15523" spans="19:42">
      <c r="S15523" s="32"/>
      <c r="AP15523" s="30"/>
    </row>
    <row r="15524" spans="19:42">
      <c r="S15524" s="32"/>
      <c r="AP15524" s="30"/>
    </row>
    <row r="15525" spans="19:42">
      <c r="S15525" s="32"/>
      <c r="AP15525" s="30"/>
    </row>
    <row r="15526" spans="19:42">
      <c r="S15526" s="32"/>
      <c r="AP15526" s="30"/>
    </row>
    <row r="15527" spans="19:42">
      <c r="S15527" s="32"/>
      <c r="AP15527" s="30"/>
    </row>
    <row r="15528" spans="19:42">
      <c r="S15528" s="32"/>
      <c r="AP15528" s="30"/>
    </row>
    <row r="15529" spans="19:42">
      <c r="S15529" s="32"/>
      <c r="AP15529" s="30"/>
    </row>
    <row r="15530" spans="19:42">
      <c r="S15530" s="32"/>
      <c r="AP15530" s="30"/>
    </row>
    <row r="15531" spans="19:42">
      <c r="S15531" s="32"/>
      <c r="AP15531" s="30"/>
    </row>
    <row r="15532" spans="19:42">
      <c r="S15532" s="32"/>
      <c r="AP15532" s="30"/>
    </row>
    <row r="15533" spans="19:42">
      <c r="S15533" s="32"/>
      <c r="AP15533" s="30"/>
    </row>
    <row r="15534" spans="19:42">
      <c r="S15534" s="32"/>
      <c r="AP15534" s="30"/>
    </row>
    <row r="15535" spans="19:42">
      <c r="S15535" s="32"/>
      <c r="AP15535" s="30"/>
    </row>
    <row r="15536" spans="19:42">
      <c r="S15536" s="32"/>
      <c r="AP15536" s="30"/>
    </row>
    <row r="15537" spans="19:42">
      <c r="S15537" s="32"/>
      <c r="AP15537" s="30"/>
    </row>
    <row r="15538" spans="19:42">
      <c r="S15538" s="32"/>
      <c r="AP15538" s="30"/>
    </row>
    <row r="15539" spans="19:42">
      <c r="S15539" s="32"/>
      <c r="AP15539" s="30"/>
    </row>
    <row r="15540" spans="19:42">
      <c r="S15540" s="32"/>
      <c r="AP15540" s="30"/>
    </row>
    <row r="15541" spans="19:42">
      <c r="S15541" s="32"/>
      <c r="AP15541" s="30"/>
    </row>
    <row r="15542" spans="19:42">
      <c r="S15542" s="32"/>
      <c r="AP15542" s="30"/>
    </row>
    <row r="15543" spans="19:42">
      <c r="S15543" s="32"/>
      <c r="AP15543" s="30"/>
    </row>
    <row r="15544" spans="19:42">
      <c r="S15544" s="32"/>
      <c r="AP15544" s="30"/>
    </row>
    <row r="15545" spans="19:42">
      <c r="S15545" s="32"/>
      <c r="AP15545" s="30"/>
    </row>
    <row r="15546" spans="19:42">
      <c r="S15546" s="32"/>
      <c r="AP15546" s="30"/>
    </row>
    <row r="15547" spans="19:42">
      <c r="S15547" s="32"/>
      <c r="AP15547" s="30"/>
    </row>
    <row r="15548" spans="19:42">
      <c r="S15548" s="32"/>
      <c r="AP15548" s="30"/>
    </row>
    <row r="15549" spans="19:42">
      <c r="S15549" s="32"/>
      <c r="AP15549" s="30"/>
    </row>
    <row r="15550" spans="19:42">
      <c r="S15550" s="32"/>
      <c r="AP15550" s="30"/>
    </row>
    <row r="15551" spans="19:42">
      <c r="S15551" s="32"/>
      <c r="AP15551" s="30"/>
    </row>
    <row r="15552" spans="19:42">
      <c r="S15552" s="32"/>
      <c r="AP15552" s="30"/>
    </row>
    <row r="15553" spans="19:42">
      <c r="S15553" s="32"/>
      <c r="AP15553" s="30"/>
    </row>
    <row r="15554" spans="19:42">
      <c r="S15554" s="32"/>
      <c r="AP15554" s="30"/>
    </row>
    <row r="15555" spans="19:42">
      <c r="S15555" s="32"/>
      <c r="AP15555" s="30"/>
    </row>
    <row r="15556" spans="19:42">
      <c r="S15556" s="32"/>
      <c r="AP15556" s="30"/>
    </row>
    <row r="15557" spans="19:42">
      <c r="S15557" s="32"/>
      <c r="AP15557" s="30"/>
    </row>
    <row r="15558" spans="19:42">
      <c r="S15558" s="32"/>
      <c r="AP15558" s="30"/>
    </row>
    <row r="15559" spans="19:42">
      <c r="S15559" s="32"/>
      <c r="AP15559" s="30"/>
    </row>
    <row r="15560" spans="19:42">
      <c r="S15560" s="32"/>
      <c r="AP15560" s="30"/>
    </row>
    <row r="15561" spans="19:42">
      <c r="S15561" s="32"/>
      <c r="AP15561" s="30"/>
    </row>
    <row r="15562" spans="19:42">
      <c r="S15562" s="32"/>
      <c r="AP15562" s="30"/>
    </row>
    <row r="15563" spans="19:42">
      <c r="S15563" s="32"/>
      <c r="AP15563" s="30"/>
    </row>
    <row r="15564" spans="19:42">
      <c r="S15564" s="32"/>
      <c r="AP15564" s="30"/>
    </row>
    <row r="15565" spans="19:42">
      <c r="S15565" s="32"/>
      <c r="AP15565" s="30"/>
    </row>
    <row r="15566" spans="19:42">
      <c r="S15566" s="32"/>
      <c r="AP15566" s="30"/>
    </row>
    <row r="15567" spans="19:42">
      <c r="S15567" s="32"/>
      <c r="AP15567" s="30"/>
    </row>
    <row r="15568" spans="19:42">
      <c r="S15568" s="32"/>
      <c r="AP15568" s="30"/>
    </row>
    <row r="15569" spans="19:42">
      <c r="S15569" s="32"/>
      <c r="AP15569" s="30"/>
    </row>
    <row r="15570" spans="19:42">
      <c r="S15570" s="32"/>
      <c r="AP15570" s="30"/>
    </row>
    <row r="15571" spans="19:42">
      <c r="S15571" s="32"/>
      <c r="AP15571" s="30"/>
    </row>
    <row r="15572" spans="19:42">
      <c r="S15572" s="32"/>
      <c r="AP15572" s="30"/>
    </row>
    <row r="15573" spans="19:42">
      <c r="S15573" s="32"/>
      <c r="AP15573" s="30"/>
    </row>
    <row r="15574" spans="19:42">
      <c r="S15574" s="32"/>
      <c r="AP15574" s="30"/>
    </row>
    <row r="15575" spans="19:42">
      <c r="S15575" s="32"/>
      <c r="AP15575" s="30"/>
    </row>
    <row r="15576" spans="19:42">
      <c r="S15576" s="32"/>
      <c r="AP15576" s="30"/>
    </row>
    <row r="15577" spans="19:42">
      <c r="S15577" s="32"/>
      <c r="AP15577" s="30"/>
    </row>
    <row r="15578" spans="19:42">
      <c r="S15578" s="32"/>
      <c r="AP15578" s="30"/>
    </row>
    <row r="15579" spans="19:42">
      <c r="S15579" s="32"/>
      <c r="AP15579" s="30"/>
    </row>
    <row r="15580" spans="19:42">
      <c r="S15580" s="32"/>
      <c r="AP15580" s="30"/>
    </row>
    <row r="15581" spans="19:42">
      <c r="S15581" s="32"/>
      <c r="AP15581" s="30"/>
    </row>
    <row r="15582" spans="19:42">
      <c r="S15582" s="32"/>
      <c r="AP15582" s="30"/>
    </row>
    <row r="15583" spans="19:42">
      <c r="S15583" s="32"/>
      <c r="AP15583" s="30"/>
    </row>
    <row r="15584" spans="19:42">
      <c r="S15584" s="32"/>
      <c r="AP15584" s="30"/>
    </row>
    <row r="15585" spans="19:42">
      <c r="S15585" s="32"/>
      <c r="AP15585" s="30"/>
    </row>
    <row r="15586" spans="19:42">
      <c r="S15586" s="32"/>
      <c r="AP15586" s="30"/>
    </row>
    <row r="15587" spans="19:42">
      <c r="S15587" s="32"/>
      <c r="AP15587" s="30"/>
    </row>
    <row r="15588" spans="19:42">
      <c r="S15588" s="32"/>
      <c r="AP15588" s="30"/>
    </row>
    <row r="15589" spans="19:42">
      <c r="S15589" s="32"/>
      <c r="AP15589" s="30"/>
    </row>
    <row r="15590" spans="19:42">
      <c r="S15590" s="32"/>
      <c r="AP15590" s="30"/>
    </row>
    <row r="15591" spans="19:42">
      <c r="S15591" s="32"/>
      <c r="AP15591" s="30"/>
    </row>
    <row r="15592" spans="19:42">
      <c r="S15592" s="32"/>
      <c r="AP15592" s="30"/>
    </row>
    <row r="15593" spans="19:42">
      <c r="S15593" s="32"/>
      <c r="AP15593" s="30"/>
    </row>
    <row r="15594" spans="19:42">
      <c r="S15594" s="32"/>
      <c r="AP15594" s="30"/>
    </row>
    <row r="15595" spans="19:42">
      <c r="S15595" s="32"/>
      <c r="AP15595" s="30"/>
    </row>
    <row r="15596" spans="19:42">
      <c r="S15596" s="32"/>
      <c r="AP15596" s="30"/>
    </row>
    <row r="15597" spans="19:42">
      <c r="S15597" s="32"/>
      <c r="AP15597" s="30"/>
    </row>
    <row r="15598" spans="19:42">
      <c r="S15598" s="32"/>
      <c r="AP15598" s="30"/>
    </row>
    <row r="15599" spans="19:42">
      <c r="S15599" s="32"/>
      <c r="AP15599" s="30"/>
    </row>
    <row r="15600" spans="19:42">
      <c r="S15600" s="32"/>
      <c r="AP15600" s="30"/>
    </row>
    <row r="15601" spans="19:42">
      <c r="S15601" s="32"/>
      <c r="AP15601" s="30"/>
    </row>
    <row r="15602" spans="19:42">
      <c r="S15602" s="32"/>
      <c r="AP15602" s="30"/>
    </row>
    <row r="15603" spans="19:42">
      <c r="S15603" s="32"/>
      <c r="AP15603" s="30"/>
    </row>
    <row r="15604" spans="19:42">
      <c r="S15604" s="32"/>
      <c r="AP15604" s="30"/>
    </row>
    <row r="15605" spans="19:42">
      <c r="S15605" s="32"/>
      <c r="AP15605" s="30"/>
    </row>
    <row r="15606" spans="19:42">
      <c r="S15606" s="32"/>
      <c r="AP15606" s="30"/>
    </row>
    <row r="15607" spans="19:42">
      <c r="S15607" s="32"/>
      <c r="AP15607" s="30"/>
    </row>
    <row r="15608" spans="19:42">
      <c r="S15608" s="32"/>
      <c r="AP15608" s="30"/>
    </row>
    <row r="15609" spans="19:42">
      <c r="S15609" s="32"/>
      <c r="AP15609" s="30"/>
    </row>
    <row r="15610" spans="19:42">
      <c r="S15610" s="32"/>
      <c r="AP15610" s="30"/>
    </row>
    <row r="15611" spans="19:42">
      <c r="S15611" s="32"/>
      <c r="AP15611" s="30"/>
    </row>
    <row r="15612" spans="19:42">
      <c r="S15612" s="32"/>
      <c r="AP15612" s="30"/>
    </row>
    <row r="15613" spans="19:42">
      <c r="S15613" s="32"/>
      <c r="AP15613" s="30"/>
    </row>
    <row r="15614" spans="19:42">
      <c r="S15614" s="32"/>
      <c r="AP15614" s="30"/>
    </row>
    <row r="15615" spans="19:42">
      <c r="S15615" s="32"/>
      <c r="AP15615" s="30"/>
    </row>
    <row r="15616" spans="19:42">
      <c r="S15616" s="32"/>
      <c r="AP15616" s="30"/>
    </row>
    <row r="15617" spans="19:42">
      <c r="S15617" s="32"/>
      <c r="AP15617" s="30"/>
    </row>
    <row r="15618" spans="19:42">
      <c r="S15618" s="32"/>
      <c r="AP15618" s="30"/>
    </row>
    <row r="15619" spans="19:42">
      <c r="S15619" s="32"/>
      <c r="AP15619" s="30"/>
    </row>
    <row r="15620" spans="19:42">
      <c r="S15620" s="32"/>
      <c r="AP15620" s="30"/>
    </row>
    <row r="15621" spans="19:42">
      <c r="S15621" s="32"/>
      <c r="AP15621" s="30"/>
    </row>
    <row r="15622" spans="19:42">
      <c r="S15622" s="32"/>
      <c r="AP15622" s="30"/>
    </row>
    <row r="15623" spans="19:42">
      <c r="S15623" s="32"/>
      <c r="AP15623" s="30"/>
    </row>
    <row r="15624" spans="19:42">
      <c r="S15624" s="32"/>
      <c r="AP15624" s="30"/>
    </row>
    <row r="15625" spans="19:42">
      <c r="S15625" s="32"/>
      <c r="AP15625" s="30"/>
    </row>
    <row r="15626" spans="19:42">
      <c r="S15626" s="32"/>
      <c r="AP15626" s="30"/>
    </row>
    <row r="15627" spans="19:42">
      <c r="S15627" s="32"/>
      <c r="AP15627" s="30"/>
    </row>
    <row r="15628" spans="19:42">
      <c r="S15628" s="32"/>
      <c r="AP15628" s="30"/>
    </row>
    <row r="15629" spans="19:42">
      <c r="S15629" s="32"/>
      <c r="AP15629" s="30"/>
    </row>
    <row r="15630" spans="19:42">
      <c r="S15630" s="32"/>
      <c r="AP15630" s="30"/>
    </row>
    <row r="15631" spans="19:42">
      <c r="S15631" s="32"/>
      <c r="AP15631" s="30"/>
    </row>
    <row r="15632" spans="19:42">
      <c r="S15632" s="32"/>
      <c r="AP15632" s="30"/>
    </row>
    <row r="15633" spans="19:42">
      <c r="S15633" s="32"/>
      <c r="AP15633" s="30"/>
    </row>
    <row r="15634" spans="19:42">
      <c r="S15634" s="32"/>
      <c r="AP15634" s="30"/>
    </row>
    <row r="15635" spans="19:42">
      <c r="S15635" s="32"/>
      <c r="AP15635" s="30"/>
    </row>
    <row r="15636" spans="19:42">
      <c r="S15636" s="32"/>
      <c r="AP15636" s="30"/>
    </row>
    <row r="15637" spans="19:42">
      <c r="S15637" s="32"/>
      <c r="AP15637" s="30"/>
    </row>
    <row r="15638" spans="19:42">
      <c r="S15638" s="32"/>
      <c r="AP15638" s="30"/>
    </row>
    <row r="15639" spans="19:42">
      <c r="S15639" s="32"/>
      <c r="AP15639" s="30"/>
    </row>
    <row r="15640" spans="19:42">
      <c r="S15640" s="32"/>
      <c r="AP15640" s="30"/>
    </row>
    <row r="15641" spans="19:42">
      <c r="S15641" s="32"/>
      <c r="AP15641" s="30"/>
    </row>
    <row r="15642" spans="19:42">
      <c r="S15642" s="32"/>
      <c r="AP15642" s="30"/>
    </row>
    <row r="15643" spans="19:42">
      <c r="S15643" s="32"/>
      <c r="AP15643" s="30"/>
    </row>
    <row r="15644" spans="19:42">
      <c r="S15644" s="32"/>
      <c r="AP15644" s="30"/>
    </row>
    <row r="15645" spans="19:42">
      <c r="S15645" s="32"/>
      <c r="AP15645" s="30"/>
    </row>
    <row r="15646" spans="19:42">
      <c r="S15646" s="32"/>
      <c r="AP15646" s="30"/>
    </row>
    <row r="15647" spans="19:42">
      <c r="S15647" s="32"/>
      <c r="AP15647" s="30"/>
    </row>
    <row r="15648" spans="19:42">
      <c r="S15648" s="32"/>
      <c r="AP15648" s="30"/>
    </row>
    <row r="15649" spans="19:42">
      <c r="S15649" s="32"/>
      <c r="AP15649" s="30"/>
    </row>
    <row r="15650" spans="19:42">
      <c r="S15650" s="32"/>
      <c r="AP15650" s="30"/>
    </row>
    <row r="15651" spans="19:42">
      <c r="S15651" s="32"/>
      <c r="AP15651" s="30"/>
    </row>
    <row r="15652" spans="19:42">
      <c r="S15652" s="32"/>
      <c r="AP15652" s="30"/>
    </row>
    <row r="15653" spans="19:42">
      <c r="S15653" s="32"/>
      <c r="AP15653" s="30"/>
    </row>
    <row r="15654" spans="19:42">
      <c r="S15654" s="32"/>
      <c r="AP15654" s="30"/>
    </row>
    <row r="15655" spans="19:42">
      <c r="S15655" s="32"/>
      <c r="AP15655" s="30"/>
    </row>
    <row r="15656" spans="19:42">
      <c r="S15656" s="32"/>
      <c r="AP15656" s="30"/>
    </row>
    <row r="15657" spans="19:42">
      <c r="S15657" s="32"/>
      <c r="AP15657" s="30"/>
    </row>
    <row r="15658" spans="19:42">
      <c r="S15658" s="32"/>
      <c r="AP15658" s="30"/>
    </row>
    <row r="15659" spans="19:42">
      <c r="S15659" s="32"/>
      <c r="AP15659" s="30"/>
    </row>
    <row r="15660" spans="19:42">
      <c r="S15660" s="32"/>
      <c r="AP15660" s="30"/>
    </row>
    <row r="15661" spans="19:42">
      <c r="S15661" s="32"/>
      <c r="AP15661" s="30"/>
    </row>
    <row r="15662" spans="19:42">
      <c r="S15662" s="32"/>
      <c r="AP15662" s="30"/>
    </row>
    <row r="15663" spans="19:42">
      <c r="S15663" s="32"/>
      <c r="AP15663" s="30"/>
    </row>
    <row r="15664" spans="19:42">
      <c r="S15664" s="32"/>
      <c r="AP15664" s="30"/>
    </row>
    <row r="15665" spans="19:42">
      <c r="S15665" s="32"/>
      <c r="AP15665" s="30"/>
    </row>
    <row r="15666" spans="19:42">
      <c r="S15666" s="32"/>
      <c r="AP15666" s="30"/>
    </row>
    <row r="15667" spans="19:42">
      <c r="S15667" s="32"/>
      <c r="AP15667" s="30"/>
    </row>
    <row r="15668" spans="19:42">
      <c r="S15668" s="32"/>
      <c r="AP15668" s="30"/>
    </row>
    <row r="15669" spans="19:42">
      <c r="S15669" s="32"/>
      <c r="AP15669" s="30"/>
    </row>
    <row r="15670" spans="19:42">
      <c r="S15670" s="32"/>
      <c r="AP15670" s="30"/>
    </row>
    <row r="15671" spans="19:42">
      <c r="S15671" s="32"/>
      <c r="AP15671" s="30"/>
    </row>
    <row r="15672" spans="19:42">
      <c r="S15672" s="32"/>
      <c r="AP15672" s="30"/>
    </row>
    <row r="15673" spans="19:42">
      <c r="S15673" s="32"/>
      <c r="AP15673" s="30"/>
    </row>
    <row r="15674" spans="19:42">
      <c r="S15674" s="32"/>
      <c r="AP15674" s="30"/>
    </row>
    <row r="15675" spans="19:42">
      <c r="S15675" s="32"/>
      <c r="AP15675" s="30"/>
    </row>
    <row r="15676" spans="19:42">
      <c r="S15676" s="32"/>
      <c r="AP15676" s="30"/>
    </row>
    <row r="15677" spans="19:42">
      <c r="S15677" s="32"/>
      <c r="AP15677" s="30"/>
    </row>
    <row r="15678" spans="19:42">
      <c r="S15678" s="32"/>
      <c r="AP15678" s="30"/>
    </row>
    <row r="15679" spans="19:42">
      <c r="S15679" s="32"/>
      <c r="AP15679" s="30"/>
    </row>
    <row r="15680" spans="19:42">
      <c r="S15680" s="32"/>
      <c r="AP15680" s="30"/>
    </row>
    <row r="15681" spans="19:42">
      <c r="S15681" s="32"/>
      <c r="AP15681" s="30"/>
    </row>
    <row r="15682" spans="19:42">
      <c r="S15682" s="32"/>
      <c r="AP15682" s="30"/>
    </row>
    <row r="15683" spans="19:42">
      <c r="S15683" s="32"/>
      <c r="AP15683" s="30"/>
    </row>
    <row r="15684" spans="19:42">
      <c r="S15684" s="32"/>
      <c r="AP15684" s="30"/>
    </row>
    <row r="15685" spans="19:42">
      <c r="S15685" s="32"/>
      <c r="AP15685" s="30"/>
    </row>
    <row r="15686" spans="19:42">
      <c r="S15686" s="32"/>
      <c r="AP15686" s="30"/>
    </row>
    <row r="15687" spans="19:42">
      <c r="S15687" s="32"/>
      <c r="AP15687" s="30"/>
    </row>
    <row r="15688" spans="19:42">
      <c r="S15688" s="32"/>
      <c r="AP15688" s="30"/>
    </row>
    <row r="15689" spans="19:42">
      <c r="S15689" s="32"/>
      <c r="AP15689" s="30"/>
    </row>
    <row r="15690" spans="19:42">
      <c r="S15690" s="32"/>
      <c r="AP15690" s="30"/>
    </row>
    <row r="15691" spans="19:42">
      <c r="S15691" s="32"/>
      <c r="AP15691" s="30"/>
    </row>
    <row r="15692" spans="19:42">
      <c r="S15692" s="32"/>
      <c r="AP15692" s="30"/>
    </row>
    <row r="15693" spans="19:42">
      <c r="S15693" s="32"/>
      <c r="AP15693" s="30"/>
    </row>
    <row r="15694" spans="19:42">
      <c r="S15694" s="32"/>
      <c r="AP15694" s="30"/>
    </row>
    <row r="15695" spans="19:42">
      <c r="S15695" s="32"/>
      <c r="AP15695" s="30"/>
    </row>
    <row r="15696" spans="19:42">
      <c r="S15696" s="32"/>
      <c r="AP15696" s="30"/>
    </row>
    <row r="15697" spans="19:42">
      <c r="S15697" s="32"/>
      <c r="AP15697" s="30"/>
    </row>
    <row r="15698" spans="19:42">
      <c r="S15698" s="32"/>
      <c r="AP15698" s="30"/>
    </row>
    <row r="15699" spans="19:42">
      <c r="S15699" s="32"/>
      <c r="AP15699" s="30"/>
    </row>
    <row r="15700" spans="19:42">
      <c r="S15700" s="32"/>
      <c r="AP15700" s="30"/>
    </row>
    <row r="15701" spans="19:42">
      <c r="S15701" s="32"/>
      <c r="AP15701" s="30"/>
    </row>
    <row r="15702" spans="19:42">
      <c r="S15702" s="32"/>
      <c r="AP15702" s="30"/>
    </row>
    <row r="15703" spans="19:42">
      <c r="S15703" s="32"/>
      <c r="AP15703" s="30"/>
    </row>
    <row r="15704" spans="19:42">
      <c r="S15704" s="32"/>
      <c r="AP15704" s="30"/>
    </row>
    <row r="15705" spans="19:42">
      <c r="S15705" s="32"/>
      <c r="AP15705" s="30"/>
    </row>
    <row r="15706" spans="19:42">
      <c r="S15706" s="32"/>
      <c r="AP15706" s="30"/>
    </row>
    <row r="15707" spans="19:42">
      <c r="S15707" s="32"/>
      <c r="AP15707" s="30"/>
    </row>
    <row r="15708" spans="19:42">
      <c r="S15708" s="32"/>
      <c r="AP15708" s="30"/>
    </row>
    <row r="15709" spans="19:42">
      <c r="S15709" s="32"/>
      <c r="AP15709" s="30"/>
    </row>
    <row r="15710" spans="19:42">
      <c r="S15710" s="32"/>
      <c r="AP15710" s="30"/>
    </row>
    <row r="15711" spans="19:42">
      <c r="S15711" s="32"/>
      <c r="AP15711" s="30"/>
    </row>
    <row r="15712" spans="19:42">
      <c r="S15712" s="32"/>
      <c r="AP15712" s="30"/>
    </row>
    <row r="15713" spans="19:42">
      <c r="S15713" s="32"/>
      <c r="AP15713" s="30"/>
    </row>
    <row r="15714" spans="19:42">
      <c r="S15714" s="32"/>
      <c r="AP15714" s="30"/>
    </row>
    <row r="15715" spans="19:42">
      <c r="S15715" s="32"/>
      <c r="AP15715" s="30"/>
    </row>
    <row r="15716" spans="19:42">
      <c r="S15716" s="32"/>
      <c r="AP15716" s="30"/>
    </row>
    <row r="15717" spans="19:42">
      <c r="S15717" s="32"/>
      <c r="AP15717" s="30"/>
    </row>
    <row r="15718" spans="19:42">
      <c r="S15718" s="32"/>
      <c r="AP15718" s="30"/>
    </row>
    <row r="15719" spans="19:42">
      <c r="S15719" s="32"/>
      <c r="AP15719" s="30"/>
    </row>
    <row r="15720" spans="19:42">
      <c r="S15720" s="32"/>
      <c r="AP15720" s="30"/>
    </row>
    <row r="15721" spans="19:42">
      <c r="S15721" s="32"/>
      <c r="AP15721" s="30"/>
    </row>
    <row r="15722" spans="19:42">
      <c r="S15722" s="32"/>
      <c r="AP15722" s="30"/>
    </row>
    <row r="15723" spans="19:42">
      <c r="S15723" s="32"/>
      <c r="AP15723" s="30"/>
    </row>
    <row r="15724" spans="19:42">
      <c r="S15724" s="32"/>
      <c r="AP15724" s="30"/>
    </row>
    <row r="15725" spans="19:42">
      <c r="S15725" s="32"/>
      <c r="AP15725" s="30"/>
    </row>
    <row r="15726" spans="19:42">
      <c r="S15726" s="32"/>
      <c r="AP15726" s="30"/>
    </row>
    <row r="15727" spans="19:42">
      <c r="S15727" s="32"/>
      <c r="AP15727" s="30"/>
    </row>
    <row r="15728" spans="19:42">
      <c r="S15728" s="32"/>
      <c r="AP15728" s="30"/>
    </row>
    <row r="15729" spans="19:42">
      <c r="S15729" s="32"/>
      <c r="AP15729" s="30"/>
    </row>
    <row r="15730" spans="19:42">
      <c r="S15730" s="32"/>
      <c r="AP15730" s="30"/>
    </row>
    <row r="15731" spans="19:42">
      <c r="S15731" s="32"/>
      <c r="AP15731" s="30"/>
    </row>
    <row r="15732" spans="19:42">
      <c r="S15732" s="32"/>
      <c r="AP15732" s="30"/>
    </row>
    <row r="15733" spans="19:42">
      <c r="S15733" s="32"/>
      <c r="AP15733" s="30"/>
    </row>
    <row r="15734" spans="19:42">
      <c r="S15734" s="32"/>
      <c r="AP15734" s="30"/>
    </row>
    <row r="15735" spans="19:42">
      <c r="S15735" s="32"/>
      <c r="AP15735" s="30"/>
    </row>
    <row r="15736" spans="19:42">
      <c r="S15736" s="32"/>
      <c r="AP15736" s="30"/>
    </row>
    <row r="15737" spans="19:42">
      <c r="S15737" s="32"/>
      <c r="AP15737" s="30"/>
    </row>
    <row r="15738" spans="19:42">
      <c r="S15738" s="32"/>
      <c r="AP15738" s="30"/>
    </row>
    <row r="15739" spans="19:42">
      <c r="S15739" s="32"/>
      <c r="AP15739" s="30"/>
    </row>
    <row r="15740" spans="19:42">
      <c r="S15740" s="32"/>
      <c r="AP15740" s="30"/>
    </row>
    <row r="15741" spans="19:42">
      <c r="S15741" s="32"/>
      <c r="AP15741" s="30"/>
    </row>
    <row r="15742" spans="19:42">
      <c r="S15742" s="32"/>
      <c r="AP15742" s="30"/>
    </row>
    <row r="15743" spans="19:42">
      <c r="S15743" s="32"/>
      <c r="AP15743" s="30"/>
    </row>
    <row r="15744" spans="19:42">
      <c r="S15744" s="32"/>
      <c r="AP15744" s="30"/>
    </row>
    <row r="15745" spans="19:42">
      <c r="S15745" s="32"/>
      <c r="AP15745" s="30"/>
    </row>
    <row r="15746" spans="19:42">
      <c r="S15746" s="32"/>
      <c r="AP15746" s="30"/>
    </row>
    <row r="15747" spans="19:42">
      <c r="S15747" s="32"/>
      <c r="AP15747" s="30"/>
    </row>
    <row r="15748" spans="19:42">
      <c r="S15748" s="32"/>
      <c r="AP15748" s="30"/>
    </row>
    <row r="15749" spans="19:42">
      <c r="S15749" s="32"/>
      <c r="AP15749" s="30"/>
    </row>
    <row r="15750" spans="19:42">
      <c r="S15750" s="32"/>
      <c r="AP15750" s="30"/>
    </row>
    <row r="15751" spans="19:42">
      <c r="S15751" s="32"/>
      <c r="AP15751" s="30"/>
    </row>
    <row r="15752" spans="19:42">
      <c r="S15752" s="32"/>
      <c r="AP15752" s="30"/>
    </row>
    <row r="15753" spans="19:42">
      <c r="S15753" s="32"/>
      <c r="AP15753" s="30"/>
    </row>
    <row r="15754" spans="19:42">
      <c r="S15754" s="32"/>
      <c r="AP15754" s="30"/>
    </row>
    <row r="15755" spans="19:42">
      <c r="S15755" s="32"/>
      <c r="AP15755" s="30"/>
    </row>
    <row r="15756" spans="19:42">
      <c r="S15756" s="32"/>
      <c r="AP15756" s="30"/>
    </row>
    <row r="15757" spans="19:42">
      <c r="S15757" s="32"/>
      <c r="AP15757" s="30"/>
    </row>
    <row r="15758" spans="19:42">
      <c r="S15758" s="32"/>
      <c r="AP15758" s="30"/>
    </row>
    <row r="15759" spans="19:42">
      <c r="S15759" s="32"/>
      <c r="AP15759" s="30"/>
    </row>
    <row r="15760" spans="19:42">
      <c r="S15760" s="32"/>
      <c r="AP15760" s="30"/>
    </row>
    <row r="15761" spans="19:42">
      <c r="S15761" s="32"/>
      <c r="AP15761" s="30"/>
    </row>
    <row r="15762" spans="19:42">
      <c r="S15762" s="32"/>
      <c r="AP15762" s="30"/>
    </row>
    <row r="15763" spans="19:42">
      <c r="S15763" s="32"/>
      <c r="AP15763" s="30"/>
    </row>
    <row r="15764" spans="19:42">
      <c r="S15764" s="32"/>
      <c r="AP15764" s="30"/>
    </row>
    <row r="15765" spans="19:42">
      <c r="S15765" s="32"/>
      <c r="AP15765" s="30"/>
    </row>
    <row r="15766" spans="19:42">
      <c r="S15766" s="32"/>
      <c r="AP15766" s="30"/>
    </row>
    <row r="15767" spans="19:42">
      <c r="S15767" s="32"/>
      <c r="AP15767" s="30"/>
    </row>
    <row r="15768" spans="19:42">
      <c r="S15768" s="32"/>
      <c r="AP15768" s="30"/>
    </row>
    <row r="15769" spans="19:42">
      <c r="S15769" s="32"/>
      <c r="AP15769" s="30"/>
    </row>
    <row r="15770" spans="19:42">
      <c r="S15770" s="32"/>
      <c r="AP15770" s="30"/>
    </row>
    <row r="15771" spans="19:42">
      <c r="S15771" s="32"/>
      <c r="AP15771" s="30"/>
    </row>
    <row r="15772" spans="19:42">
      <c r="S15772" s="32"/>
      <c r="AP15772" s="30"/>
    </row>
    <row r="15773" spans="19:42">
      <c r="S15773" s="32"/>
      <c r="AP15773" s="30"/>
    </row>
    <row r="15774" spans="19:42">
      <c r="S15774" s="32"/>
      <c r="AP15774" s="30"/>
    </row>
    <row r="15775" spans="19:42">
      <c r="S15775" s="32"/>
      <c r="AP15775" s="30"/>
    </row>
    <row r="15776" spans="19:42">
      <c r="S15776" s="32"/>
      <c r="AP15776" s="30"/>
    </row>
    <row r="15777" spans="19:42">
      <c r="S15777" s="32"/>
      <c r="AP15777" s="30"/>
    </row>
    <row r="15778" spans="19:42">
      <c r="S15778" s="32"/>
      <c r="AP15778" s="30"/>
    </row>
    <row r="15779" spans="19:42">
      <c r="S15779" s="32"/>
      <c r="AP15779" s="30"/>
    </row>
    <row r="15780" spans="19:42">
      <c r="S15780" s="32"/>
      <c r="AP15780" s="30"/>
    </row>
    <row r="15781" spans="19:42">
      <c r="S15781" s="32"/>
      <c r="AP15781" s="30"/>
    </row>
    <row r="15782" spans="19:42">
      <c r="S15782" s="32"/>
      <c r="AP15782" s="30"/>
    </row>
    <row r="15783" spans="19:42">
      <c r="S15783" s="32"/>
      <c r="AP15783" s="30"/>
    </row>
    <row r="15784" spans="19:42">
      <c r="S15784" s="32"/>
      <c r="AP15784" s="30"/>
    </row>
    <row r="15785" spans="19:42">
      <c r="S15785" s="32"/>
      <c r="AP15785" s="30"/>
    </row>
    <row r="15786" spans="19:42">
      <c r="S15786" s="32"/>
      <c r="AP15786" s="30"/>
    </row>
    <row r="15787" spans="19:42">
      <c r="S15787" s="32"/>
      <c r="AP15787" s="30"/>
    </row>
    <row r="15788" spans="19:42">
      <c r="S15788" s="32"/>
      <c r="AP15788" s="30"/>
    </row>
    <row r="15789" spans="19:42">
      <c r="S15789" s="32"/>
      <c r="AP15789" s="30"/>
    </row>
    <row r="15790" spans="19:42">
      <c r="S15790" s="32"/>
      <c r="AP15790" s="30"/>
    </row>
    <row r="15791" spans="19:42">
      <c r="S15791" s="32"/>
      <c r="AP15791" s="30"/>
    </row>
    <row r="15792" spans="19:42">
      <c r="S15792" s="32"/>
      <c r="AP15792" s="30"/>
    </row>
    <row r="15793" spans="19:42">
      <c r="S15793" s="32"/>
      <c r="AP15793" s="30"/>
    </row>
    <row r="15794" spans="19:42">
      <c r="S15794" s="32"/>
      <c r="AP15794" s="30"/>
    </row>
    <row r="15795" spans="19:42">
      <c r="S15795" s="32"/>
      <c r="AP15795" s="30"/>
    </row>
    <row r="15796" spans="19:42">
      <c r="S15796" s="32"/>
      <c r="AP15796" s="30"/>
    </row>
    <row r="15797" spans="19:42">
      <c r="S15797" s="32"/>
      <c r="AP15797" s="30"/>
    </row>
    <row r="15798" spans="19:42">
      <c r="S15798" s="32"/>
      <c r="AP15798" s="30"/>
    </row>
    <row r="15799" spans="19:42">
      <c r="S15799" s="32"/>
      <c r="AP15799" s="30"/>
    </row>
    <row r="15800" spans="19:42">
      <c r="S15800" s="32"/>
      <c r="AP15800" s="30"/>
    </row>
    <row r="15801" spans="19:42">
      <c r="S15801" s="32"/>
      <c r="AP15801" s="30"/>
    </row>
    <row r="15802" spans="19:42">
      <c r="S15802" s="32"/>
      <c r="AP15802" s="30"/>
    </row>
    <row r="15803" spans="19:42">
      <c r="S15803" s="32"/>
      <c r="AP15803" s="30"/>
    </row>
    <row r="15804" spans="19:42">
      <c r="S15804" s="32"/>
      <c r="AP15804" s="30"/>
    </row>
    <row r="15805" spans="19:42">
      <c r="S15805" s="32"/>
      <c r="AP15805" s="30"/>
    </row>
    <row r="15806" spans="19:42">
      <c r="S15806" s="32"/>
      <c r="AP15806" s="30"/>
    </row>
    <row r="15807" spans="19:42">
      <c r="S15807" s="32"/>
      <c r="AP15807" s="30"/>
    </row>
    <row r="15808" spans="19:42">
      <c r="S15808" s="32"/>
      <c r="AP15808" s="30"/>
    </row>
    <row r="15809" spans="19:42">
      <c r="S15809" s="32"/>
      <c r="AP15809" s="30"/>
    </row>
    <row r="15810" spans="19:42">
      <c r="S15810" s="32"/>
      <c r="AP15810" s="30"/>
    </row>
    <row r="15811" spans="19:42">
      <c r="S15811" s="32"/>
      <c r="AP15811" s="30"/>
    </row>
    <row r="15812" spans="19:42">
      <c r="S15812" s="32"/>
      <c r="AP15812" s="30"/>
    </row>
    <row r="15813" spans="19:42">
      <c r="S15813" s="32"/>
      <c r="AP15813" s="30"/>
    </row>
    <row r="15814" spans="19:42">
      <c r="S15814" s="32"/>
      <c r="AP15814" s="30"/>
    </row>
    <row r="15815" spans="19:42">
      <c r="S15815" s="32"/>
      <c r="AP15815" s="30"/>
    </row>
    <row r="15816" spans="19:42">
      <c r="S15816" s="32"/>
      <c r="AP15816" s="30"/>
    </row>
    <row r="15817" spans="19:42">
      <c r="S15817" s="32"/>
      <c r="AP15817" s="30"/>
    </row>
    <row r="15818" spans="19:42">
      <c r="S15818" s="32"/>
      <c r="AP15818" s="30"/>
    </row>
    <row r="15819" spans="19:42">
      <c r="S15819" s="32"/>
      <c r="AP15819" s="30"/>
    </row>
    <row r="15820" spans="19:42">
      <c r="S15820" s="32"/>
      <c r="AP15820" s="30"/>
    </row>
    <row r="15821" spans="19:42">
      <c r="S15821" s="32"/>
      <c r="AP15821" s="30"/>
    </row>
    <row r="15822" spans="19:42">
      <c r="S15822" s="32"/>
      <c r="AP15822" s="30"/>
    </row>
    <row r="15823" spans="19:42">
      <c r="S15823" s="32"/>
      <c r="AP15823" s="30"/>
    </row>
    <row r="15824" spans="19:42">
      <c r="S15824" s="32"/>
      <c r="AP15824" s="30"/>
    </row>
    <row r="15825" spans="19:42">
      <c r="S15825" s="32"/>
      <c r="AP15825" s="30"/>
    </row>
    <row r="15826" spans="19:42">
      <c r="S15826" s="32"/>
      <c r="AP15826" s="30"/>
    </row>
    <row r="15827" spans="19:42">
      <c r="S15827" s="32"/>
      <c r="AP15827" s="30"/>
    </row>
    <row r="15828" spans="19:42">
      <c r="S15828" s="32"/>
      <c r="AP15828" s="30"/>
    </row>
    <row r="15829" spans="19:42">
      <c r="S15829" s="32"/>
      <c r="AP15829" s="30"/>
    </row>
    <row r="15830" spans="19:42">
      <c r="S15830" s="32"/>
      <c r="AP15830" s="30"/>
    </row>
    <row r="15831" spans="19:42">
      <c r="S15831" s="32"/>
      <c r="AP15831" s="30"/>
    </row>
    <row r="15832" spans="19:42">
      <c r="S15832" s="32"/>
      <c r="AP15832" s="30"/>
    </row>
    <row r="15833" spans="19:42">
      <c r="S15833" s="32"/>
      <c r="AP15833" s="30"/>
    </row>
    <row r="15834" spans="19:42">
      <c r="S15834" s="32"/>
      <c r="AP15834" s="30"/>
    </row>
    <row r="15835" spans="19:42">
      <c r="S15835" s="32"/>
      <c r="AP15835" s="30"/>
    </row>
    <row r="15836" spans="19:42">
      <c r="S15836" s="32"/>
      <c r="AP15836" s="30"/>
    </row>
    <row r="15837" spans="19:42">
      <c r="S15837" s="32"/>
      <c r="AP15837" s="30"/>
    </row>
    <row r="15838" spans="19:42">
      <c r="S15838" s="32"/>
      <c r="AP15838" s="30"/>
    </row>
    <row r="15839" spans="19:42">
      <c r="S15839" s="32"/>
      <c r="AP15839" s="30"/>
    </row>
    <row r="15840" spans="19:42">
      <c r="S15840" s="32"/>
      <c r="AP15840" s="30"/>
    </row>
    <row r="15841" spans="19:42">
      <c r="S15841" s="32"/>
      <c r="AP15841" s="30"/>
    </row>
    <row r="15842" spans="19:42">
      <c r="S15842" s="32"/>
      <c r="AP15842" s="30"/>
    </row>
    <row r="15843" spans="19:42">
      <c r="S15843" s="32"/>
      <c r="AP15843" s="30"/>
    </row>
    <row r="15844" spans="19:42">
      <c r="S15844" s="32"/>
      <c r="AP15844" s="30"/>
    </row>
    <row r="15845" spans="19:42">
      <c r="S15845" s="32"/>
      <c r="AP15845" s="30"/>
    </row>
    <row r="15846" spans="19:42">
      <c r="S15846" s="32"/>
      <c r="AP15846" s="30"/>
    </row>
    <row r="15847" spans="19:42">
      <c r="S15847" s="32"/>
      <c r="AP15847" s="30"/>
    </row>
    <row r="15848" spans="19:42">
      <c r="S15848" s="32"/>
      <c r="AP15848" s="30"/>
    </row>
    <row r="15849" spans="19:42">
      <c r="S15849" s="32"/>
      <c r="AP15849" s="30"/>
    </row>
    <row r="15850" spans="19:42">
      <c r="S15850" s="32"/>
      <c r="AP15850" s="30"/>
    </row>
    <row r="15851" spans="19:42">
      <c r="S15851" s="32"/>
      <c r="AP15851" s="30"/>
    </row>
    <row r="15852" spans="19:42">
      <c r="S15852" s="32"/>
      <c r="AP15852" s="30"/>
    </row>
    <row r="15853" spans="19:42">
      <c r="S15853" s="32"/>
      <c r="AP15853" s="30"/>
    </row>
    <row r="15854" spans="19:42">
      <c r="S15854" s="32"/>
      <c r="AP15854" s="30"/>
    </row>
    <row r="15855" spans="19:42">
      <c r="S15855" s="32"/>
      <c r="AP15855" s="30"/>
    </row>
    <row r="15856" spans="19:42">
      <c r="S15856" s="32"/>
      <c r="AP15856" s="30"/>
    </row>
    <row r="15857" spans="19:42">
      <c r="S15857" s="32"/>
      <c r="AP15857" s="30"/>
    </row>
    <row r="15858" spans="19:42">
      <c r="S15858" s="32"/>
      <c r="AP15858" s="30"/>
    </row>
    <row r="15859" spans="19:42">
      <c r="S15859" s="32"/>
      <c r="AP15859" s="30"/>
    </row>
    <row r="15860" spans="19:42">
      <c r="S15860" s="32"/>
      <c r="AP15860" s="30"/>
    </row>
    <row r="15861" spans="19:42">
      <c r="S15861" s="32"/>
      <c r="AP15861" s="30"/>
    </row>
    <row r="15862" spans="19:42">
      <c r="S15862" s="32"/>
      <c r="AP15862" s="30"/>
    </row>
    <row r="15863" spans="19:42">
      <c r="S15863" s="32"/>
      <c r="AP15863" s="30"/>
    </row>
    <row r="15864" spans="19:42">
      <c r="S15864" s="32"/>
      <c r="AP15864" s="30"/>
    </row>
    <row r="15865" spans="19:42">
      <c r="S15865" s="32"/>
      <c r="AP15865" s="30"/>
    </row>
    <row r="15866" spans="19:42">
      <c r="S15866" s="32"/>
      <c r="AP15866" s="30"/>
    </row>
    <row r="15867" spans="19:42">
      <c r="S15867" s="32"/>
      <c r="AP15867" s="30"/>
    </row>
    <row r="15868" spans="19:42">
      <c r="S15868" s="32"/>
      <c r="AP15868" s="30"/>
    </row>
    <row r="15869" spans="19:42">
      <c r="S15869" s="32"/>
      <c r="AP15869" s="30"/>
    </row>
    <row r="15870" spans="19:42">
      <c r="S15870" s="32"/>
      <c r="AP15870" s="30"/>
    </row>
    <row r="15871" spans="19:42">
      <c r="S15871" s="32"/>
      <c r="AP15871" s="30"/>
    </row>
    <row r="15872" spans="19:42">
      <c r="S15872" s="32"/>
      <c r="AP15872" s="30"/>
    </row>
    <row r="15873" spans="19:42">
      <c r="S15873" s="32"/>
      <c r="AP15873" s="30"/>
    </row>
    <row r="15874" spans="19:42">
      <c r="S15874" s="32"/>
      <c r="AP15874" s="30"/>
    </row>
    <row r="15875" spans="19:42">
      <c r="S15875" s="32"/>
      <c r="AP15875" s="30"/>
    </row>
    <row r="15876" spans="19:42">
      <c r="S15876" s="32"/>
      <c r="AP15876" s="30"/>
    </row>
    <row r="15877" spans="19:42">
      <c r="S15877" s="32"/>
      <c r="AP15877" s="30"/>
    </row>
    <row r="15878" spans="19:42">
      <c r="S15878" s="32"/>
      <c r="AP15878" s="30"/>
    </row>
    <row r="15879" spans="19:42">
      <c r="S15879" s="32"/>
      <c r="AP15879" s="30"/>
    </row>
    <row r="15880" spans="19:42">
      <c r="S15880" s="32"/>
      <c r="AP15880" s="30"/>
    </row>
    <row r="15881" spans="19:42">
      <c r="S15881" s="32"/>
      <c r="AP15881" s="30"/>
    </row>
    <row r="15882" spans="19:42">
      <c r="S15882" s="32"/>
      <c r="AP15882" s="30"/>
    </row>
    <row r="15883" spans="19:42">
      <c r="S15883" s="32"/>
      <c r="AP15883" s="30"/>
    </row>
    <row r="15884" spans="19:42">
      <c r="S15884" s="32"/>
      <c r="AP15884" s="30"/>
    </row>
    <row r="15885" spans="19:42">
      <c r="S15885" s="32"/>
      <c r="AP15885" s="30"/>
    </row>
    <row r="15886" spans="19:42">
      <c r="S15886" s="32"/>
      <c r="AP15886" s="30"/>
    </row>
    <row r="15887" spans="19:42">
      <c r="S15887" s="32"/>
      <c r="AP15887" s="30"/>
    </row>
    <row r="15888" spans="19:42">
      <c r="S15888" s="32"/>
      <c r="AP15888" s="30"/>
    </row>
    <row r="15889" spans="19:42">
      <c r="S15889" s="32"/>
      <c r="AP15889" s="30"/>
    </row>
    <row r="15890" spans="19:42">
      <c r="S15890" s="32"/>
      <c r="AP15890" s="30"/>
    </row>
    <row r="15891" spans="19:42">
      <c r="S15891" s="32"/>
      <c r="AP15891" s="30"/>
    </row>
    <row r="15892" spans="19:42">
      <c r="S15892" s="32"/>
      <c r="AP15892" s="30"/>
    </row>
    <row r="15893" spans="19:42">
      <c r="S15893" s="32"/>
      <c r="AP15893" s="30"/>
    </row>
    <row r="15894" spans="19:42">
      <c r="S15894" s="32"/>
      <c r="AP15894" s="30"/>
    </row>
    <row r="15895" spans="19:42">
      <c r="S15895" s="32"/>
      <c r="AP15895" s="30"/>
    </row>
    <row r="15896" spans="19:42">
      <c r="S15896" s="32"/>
      <c r="AP15896" s="30"/>
    </row>
    <row r="15897" spans="19:42">
      <c r="S15897" s="32"/>
      <c r="AP15897" s="30"/>
    </row>
    <row r="15898" spans="19:42">
      <c r="S15898" s="32"/>
      <c r="AP15898" s="30"/>
    </row>
    <row r="15899" spans="19:42">
      <c r="S15899" s="32"/>
      <c r="AP15899" s="30"/>
    </row>
    <row r="15900" spans="19:42">
      <c r="S15900" s="32"/>
      <c r="AP15900" s="30"/>
    </row>
    <row r="15901" spans="19:42">
      <c r="S15901" s="32"/>
      <c r="AP15901" s="30"/>
    </row>
    <row r="15902" spans="19:42">
      <c r="S15902" s="32"/>
      <c r="AP15902" s="30"/>
    </row>
    <row r="15903" spans="19:42">
      <c r="S15903" s="32"/>
      <c r="AP15903" s="30"/>
    </row>
    <row r="15904" spans="19:42">
      <c r="S15904" s="32"/>
      <c r="AP15904" s="30"/>
    </row>
    <row r="15905" spans="19:42">
      <c r="S15905" s="32"/>
      <c r="AP15905" s="30"/>
    </row>
    <row r="15906" spans="19:42">
      <c r="S15906" s="32"/>
      <c r="AP15906" s="30"/>
    </row>
    <row r="15907" spans="19:42">
      <c r="S15907" s="32"/>
      <c r="AP15907" s="30"/>
    </row>
    <row r="15908" spans="19:42">
      <c r="S15908" s="32"/>
      <c r="AP15908" s="30"/>
    </row>
    <row r="15909" spans="19:42">
      <c r="S15909" s="32"/>
      <c r="AP15909" s="30"/>
    </row>
    <row r="15910" spans="19:42">
      <c r="S15910" s="32"/>
      <c r="AP15910" s="30"/>
    </row>
    <row r="15911" spans="19:42">
      <c r="S15911" s="32"/>
      <c r="AP15911" s="30"/>
    </row>
    <row r="15912" spans="19:42">
      <c r="S15912" s="32"/>
      <c r="AP15912" s="30"/>
    </row>
    <row r="15913" spans="19:42">
      <c r="S15913" s="32"/>
      <c r="AP15913" s="30"/>
    </row>
    <row r="15914" spans="19:42">
      <c r="S15914" s="32"/>
      <c r="AP15914" s="30"/>
    </row>
    <row r="15915" spans="19:42">
      <c r="S15915" s="32"/>
      <c r="AP15915" s="30"/>
    </row>
    <row r="15916" spans="19:42">
      <c r="S15916" s="32"/>
      <c r="AP15916" s="30"/>
    </row>
    <row r="15917" spans="19:42">
      <c r="S15917" s="32"/>
      <c r="AP15917" s="30"/>
    </row>
    <row r="15918" spans="19:42">
      <c r="S15918" s="32"/>
      <c r="AP15918" s="30"/>
    </row>
    <row r="15919" spans="19:42">
      <c r="S15919" s="32"/>
      <c r="AP15919" s="30"/>
    </row>
    <row r="15920" spans="19:42">
      <c r="S15920" s="32"/>
      <c r="AP15920" s="30"/>
    </row>
    <row r="15921" spans="19:42">
      <c r="S15921" s="32"/>
      <c r="AP15921" s="30"/>
    </row>
    <row r="15922" spans="19:42">
      <c r="S15922" s="32"/>
      <c r="AP15922" s="30"/>
    </row>
    <row r="15923" spans="19:42">
      <c r="S15923" s="32"/>
      <c r="AP15923" s="30"/>
    </row>
    <row r="15924" spans="19:42">
      <c r="S15924" s="32"/>
      <c r="AP15924" s="30"/>
    </row>
    <row r="15925" spans="19:42">
      <c r="S15925" s="32"/>
      <c r="AP15925" s="30"/>
    </row>
    <row r="15926" spans="19:42">
      <c r="S15926" s="32"/>
      <c r="AP15926" s="30"/>
    </row>
    <row r="15927" spans="19:42">
      <c r="S15927" s="32"/>
      <c r="AP15927" s="30"/>
    </row>
    <row r="15928" spans="19:42">
      <c r="S15928" s="32"/>
      <c r="AP15928" s="30"/>
    </row>
    <row r="15929" spans="19:42">
      <c r="S15929" s="32"/>
      <c r="AP15929" s="30"/>
    </row>
    <row r="15930" spans="19:42">
      <c r="S15930" s="32"/>
      <c r="AP15930" s="30"/>
    </row>
    <row r="15931" spans="19:42">
      <c r="S15931" s="32"/>
      <c r="AP15931" s="30"/>
    </row>
    <row r="15932" spans="19:42">
      <c r="S15932" s="32"/>
      <c r="AP15932" s="30"/>
    </row>
    <row r="15933" spans="19:42">
      <c r="S15933" s="32"/>
      <c r="AP15933" s="30"/>
    </row>
    <row r="15934" spans="19:42">
      <c r="S15934" s="32"/>
      <c r="AP15934" s="30"/>
    </row>
    <row r="15935" spans="19:42">
      <c r="S15935" s="32"/>
      <c r="AP15935" s="30"/>
    </row>
    <row r="15936" spans="19:42">
      <c r="S15936" s="32"/>
      <c r="AP15936" s="30"/>
    </row>
    <row r="15937" spans="19:42">
      <c r="S15937" s="32"/>
      <c r="AP15937" s="30"/>
    </row>
    <row r="15938" spans="19:42">
      <c r="S15938" s="32"/>
      <c r="AP15938" s="30"/>
    </row>
    <row r="15939" spans="19:42">
      <c r="S15939" s="32"/>
      <c r="AP15939" s="30"/>
    </row>
    <row r="15940" spans="19:42">
      <c r="S15940" s="32"/>
      <c r="AP15940" s="30"/>
    </row>
    <row r="15941" spans="19:42">
      <c r="S15941" s="32"/>
      <c r="AP15941" s="30"/>
    </row>
    <row r="15942" spans="19:42">
      <c r="S15942" s="32"/>
      <c r="AP15942" s="30"/>
    </row>
    <row r="15943" spans="19:42">
      <c r="S15943" s="32"/>
      <c r="AP15943" s="30"/>
    </row>
    <row r="15944" spans="19:42">
      <c r="S15944" s="32"/>
      <c r="AP15944" s="30"/>
    </row>
    <row r="15945" spans="19:42">
      <c r="S15945" s="32"/>
      <c r="AP15945" s="30"/>
    </row>
    <row r="15946" spans="19:42">
      <c r="S15946" s="32"/>
      <c r="AP15946" s="30"/>
    </row>
    <row r="15947" spans="19:42">
      <c r="S15947" s="32"/>
      <c r="AP15947" s="30"/>
    </row>
    <row r="15948" spans="19:42">
      <c r="S15948" s="32"/>
      <c r="AP15948" s="30"/>
    </row>
    <row r="15949" spans="19:42">
      <c r="S15949" s="32"/>
      <c r="AP15949" s="30"/>
    </row>
    <row r="15950" spans="19:42">
      <c r="S15950" s="32"/>
      <c r="AP15950" s="30"/>
    </row>
    <row r="15951" spans="19:42">
      <c r="S15951" s="32"/>
      <c r="AP15951" s="30"/>
    </row>
    <row r="15952" spans="19:42">
      <c r="S15952" s="32"/>
      <c r="AP15952" s="30"/>
    </row>
    <row r="15953" spans="19:42">
      <c r="S15953" s="32"/>
      <c r="AP15953" s="30"/>
    </row>
    <row r="15954" spans="19:42">
      <c r="S15954" s="32"/>
      <c r="AP15954" s="30"/>
    </row>
    <row r="15955" spans="19:42">
      <c r="S15955" s="32"/>
      <c r="AP15955" s="30"/>
    </row>
    <row r="15956" spans="19:42">
      <c r="S15956" s="32"/>
      <c r="AP15956" s="30"/>
    </row>
    <row r="15957" spans="19:42">
      <c r="S15957" s="32"/>
      <c r="AP15957" s="30"/>
    </row>
    <row r="15958" spans="19:42">
      <c r="S15958" s="32"/>
      <c r="AP15958" s="30"/>
    </row>
    <row r="15959" spans="19:42">
      <c r="S15959" s="32"/>
      <c r="AP15959" s="30"/>
    </row>
    <row r="15960" spans="19:42">
      <c r="S15960" s="32"/>
      <c r="AP15960" s="30"/>
    </row>
    <row r="15961" spans="19:42">
      <c r="S15961" s="32"/>
      <c r="AP15961" s="30"/>
    </row>
    <row r="15962" spans="19:42">
      <c r="S15962" s="32"/>
      <c r="AP15962" s="30"/>
    </row>
    <row r="15963" spans="19:42">
      <c r="S15963" s="32"/>
      <c r="AP15963" s="30"/>
    </row>
    <row r="15964" spans="19:42">
      <c r="S15964" s="32"/>
      <c r="AP15964" s="30"/>
    </row>
    <row r="15965" spans="19:42">
      <c r="S15965" s="32"/>
      <c r="AP15965" s="30"/>
    </row>
    <row r="15966" spans="19:42">
      <c r="S15966" s="32"/>
      <c r="AP15966" s="30"/>
    </row>
    <row r="15967" spans="19:42">
      <c r="S15967" s="32"/>
      <c r="AP15967" s="30"/>
    </row>
    <row r="15968" spans="19:42">
      <c r="S15968" s="32"/>
      <c r="AP15968" s="30"/>
    </row>
    <row r="15969" spans="19:42">
      <c r="S15969" s="32"/>
      <c r="AP15969" s="30"/>
    </row>
    <row r="15970" spans="19:42">
      <c r="S15970" s="32"/>
      <c r="AP15970" s="30"/>
    </row>
    <row r="15971" spans="19:42">
      <c r="S15971" s="32"/>
      <c r="AP15971" s="30"/>
    </row>
    <row r="15972" spans="19:42">
      <c r="S15972" s="32"/>
      <c r="AP15972" s="30"/>
    </row>
    <row r="15973" spans="19:42">
      <c r="S15973" s="32"/>
      <c r="AP15973" s="30"/>
    </row>
    <row r="15974" spans="19:42">
      <c r="S15974" s="32"/>
      <c r="AP15974" s="30"/>
    </row>
    <row r="15975" spans="19:42">
      <c r="S15975" s="32"/>
      <c r="AP15975" s="30"/>
    </row>
    <row r="15976" spans="19:42">
      <c r="S15976" s="32"/>
      <c r="AP15976" s="30"/>
    </row>
    <row r="15977" spans="19:42">
      <c r="S15977" s="32"/>
      <c r="AP15977" s="30"/>
    </row>
    <row r="15978" spans="19:42">
      <c r="S15978" s="32"/>
      <c r="AP15978" s="30"/>
    </row>
    <row r="15979" spans="19:42">
      <c r="S15979" s="32"/>
      <c r="AP15979" s="30"/>
    </row>
    <row r="15980" spans="19:42">
      <c r="S15980" s="32"/>
      <c r="AP15980" s="30"/>
    </row>
    <row r="15981" spans="19:42">
      <c r="S15981" s="32"/>
      <c r="AP15981" s="30"/>
    </row>
    <row r="15982" spans="19:42">
      <c r="S15982" s="32"/>
      <c r="AP15982" s="30"/>
    </row>
    <row r="15983" spans="19:42">
      <c r="S15983" s="32"/>
      <c r="AP15983" s="30"/>
    </row>
    <row r="15984" spans="19:42">
      <c r="S15984" s="32"/>
      <c r="AP15984" s="30"/>
    </row>
    <row r="15985" spans="19:42">
      <c r="S15985" s="32"/>
      <c r="AP15985" s="30"/>
    </row>
    <row r="15986" spans="19:42">
      <c r="S15986" s="32"/>
      <c r="AP15986" s="30"/>
    </row>
    <row r="15987" spans="19:42">
      <c r="S15987" s="32"/>
      <c r="AP15987" s="30"/>
    </row>
    <row r="15988" spans="19:42">
      <c r="S15988" s="32"/>
      <c r="AP15988" s="30"/>
    </row>
    <row r="15989" spans="19:42">
      <c r="S15989" s="32"/>
      <c r="AP15989" s="30"/>
    </row>
    <row r="15990" spans="19:42">
      <c r="S15990" s="32"/>
      <c r="AP15990" s="30"/>
    </row>
    <row r="15991" spans="19:42">
      <c r="S15991" s="32"/>
      <c r="AP15991" s="30"/>
    </row>
    <row r="15992" spans="19:42">
      <c r="S15992" s="32"/>
      <c r="AP15992" s="30"/>
    </row>
    <row r="15993" spans="19:42">
      <c r="S15993" s="32"/>
      <c r="AP15993" s="30"/>
    </row>
    <row r="15994" spans="19:42">
      <c r="S15994" s="32"/>
      <c r="AP15994" s="30"/>
    </row>
    <row r="15995" spans="19:42">
      <c r="S15995" s="32"/>
      <c r="AP15995" s="30"/>
    </row>
    <row r="15996" spans="19:42">
      <c r="S15996" s="32"/>
      <c r="AP15996" s="30"/>
    </row>
    <row r="15997" spans="19:42">
      <c r="S15997" s="32"/>
      <c r="AP15997" s="30"/>
    </row>
    <row r="15998" spans="19:42">
      <c r="S15998" s="32"/>
      <c r="AP15998" s="30"/>
    </row>
    <row r="15999" spans="19:42">
      <c r="S15999" s="32"/>
      <c r="AP15999" s="30"/>
    </row>
    <row r="16000" spans="19:42">
      <c r="S16000" s="32"/>
      <c r="AP16000" s="30"/>
    </row>
    <row r="16001" spans="19:42">
      <c r="S16001" s="32"/>
      <c r="AP16001" s="30"/>
    </row>
    <row r="16002" spans="19:42">
      <c r="S16002" s="32"/>
      <c r="AP16002" s="30"/>
    </row>
    <row r="16003" spans="19:42">
      <c r="S16003" s="32"/>
      <c r="AP16003" s="30"/>
    </row>
    <row r="16004" spans="19:42">
      <c r="S16004" s="32"/>
      <c r="AP16004" s="30"/>
    </row>
    <row r="16005" spans="19:42">
      <c r="S16005" s="32"/>
      <c r="AP16005" s="30"/>
    </row>
    <row r="16006" spans="19:42">
      <c r="S16006" s="32"/>
      <c r="AP16006" s="30"/>
    </row>
    <row r="16007" spans="19:42">
      <c r="S16007" s="32"/>
      <c r="AP16007" s="30"/>
    </row>
    <row r="16008" spans="19:42">
      <c r="S16008" s="32"/>
      <c r="AP16008" s="30"/>
    </row>
    <row r="16009" spans="19:42">
      <c r="S16009" s="32"/>
      <c r="AP16009" s="30"/>
    </row>
    <row r="16010" spans="19:42">
      <c r="S16010" s="32"/>
      <c r="AP16010" s="30"/>
    </row>
    <row r="16011" spans="19:42">
      <c r="S16011" s="32"/>
      <c r="AP16011" s="30"/>
    </row>
    <row r="16012" spans="19:42">
      <c r="S16012" s="32"/>
      <c r="AP16012" s="30"/>
    </row>
    <row r="16013" spans="19:42">
      <c r="S16013" s="32"/>
      <c r="AP16013" s="30"/>
    </row>
    <row r="16014" spans="19:42">
      <c r="S16014" s="32"/>
      <c r="AP16014" s="30"/>
    </row>
    <row r="16015" spans="19:42">
      <c r="S16015" s="32"/>
      <c r="AP16015" s="30"/>
    </row>
    <row r="16016" spans="19:42">
      <c r="S16016" s="32"/>
      <c r="AP16016" s="30"/>
    </row>
    <row r="16017" spans="19:42">
      <c r="S16017" s="32"/>
      <c r="AP16017" s="30"/>
    </row>
    <row r="16018" spans="19:42">
      <c r="S16018" s="32"/>
      <c r="AP16018" s="30"/>
    </row>
    <row r="16019" spans="19:42">
      <c r="S16019" s="32"/>
      <c r="AP16019" s="30"/>
    </row>
    <row r="16020" spans="19:42">
      <c r="S16020" s="32"/>
      <c r="AP16020" s="30"/>
    </row>
    <row r="16021" spans="19:42">
      <c r="S16021" s="32"/>
      <c r="AP16021" s="30"/>
    </row>
    <row r="16022" spans="19:42">
      <c r="S16022" s="32"/>
      <c r="AP16022" s="30"/>
    </row>
    <row r="16023" spans="19:42">
      <c r="S16023" s="32"/>
      <c r="AP16023" s="30"/>
    </row>
    <row r="16024" spans="19:42">
      <c r="S16024" s="32"/>
      <c r="AP16024" s="30"/>
    </row>
    <row r="16025" spans="19:42">
      <c r="S16025" s="32"/>
      <c r="AP16025" s="30"/>
    </row>
    <row r="16026" spans="19:42">
      <c r="S16026" s="32"/>
      <c r="AP16026" s="30"/>
    </row>
    <row r="16027" spans="19:42">
      <c r="S16027" s="32"/>
      <c r="AP16027" s="30"/>
    </row>
    <row r="16028" spans="19:42">
      <c r="S16028" s="32"/>
      <c r="AP16028" s="30"/>
    </row>
    <row r="16029" spans="19:42">
      <c r="S16029" s="32"/>
      <c r="AP16029" s="30"/>
    </row>
    <row r="16030" spans="19:42">
      <c r="S16030" s="32"/>
      <c r="AP16030" s="30"/>
    </row>
    <row r="16031" spans="19:42">
      <c r="S16031" s="32"/>
      <c r="AP16031" s="30"/>
    </row>
    <row r="16032" spans="19:42">
      <c r="S16032" s="32"/>
      <c r="AP16032" s="30"/>
    </row>
    <row r="16033" spans="19:42">
      <c r="S16033" s="32"/>
      <c r="AP16033" s="30"/>
    </row>
    <row r="16034" spans="19:42">
      <c r="S16034" s="32"/>
      <c r="AP16034" s="30"/>
    </row>
    <row r="16035" spans="19:42">
      <c r="S16035" s="32"/>
      <c r="AP16035" s="30"/>
    </row>
    <row r="16036" spans="19:42">
      <c r="S16036" s="32"/>
      <c r="AP16036" s="30"/>
    </row>
    <row r="16037" spans="19:42">
      <c r="S16037" s="32"/>
      <c r="AP16037" s="30"/>
    </row>
    <row r="16038" spans="19:42">
      <c r="S16038" s="32"/>
      <c r="AP16038" s="30"/>
    </row>
    <row r="16039" spans="19:42">
      <c r="S16039" s="32"/>
      <c r="AP16039" s="30"/>
    </row>
    <row r="16040" spans="19:42">
      <c r="S16040" s="32"/>
      <c r="AP16040" s="30"/>
    </row>
    <row r="16041" spans="19:42">
      <c r="S16041" s="32"/>
      <c r="AP16041" s="30"/>
    </row>
    <row r="16042" spans="19:42">
      <c r="S16042" s="32"/>
      <c r="AP16042" s="30"/>
    </row>
    <row r="16043" spans="19:42">
      <c r="S16043" s="32"/>
      <c r="AP16043" s="30"/>
    </row>
    <row r="16044" spans="19:42">
      <c r="S16044" s="32"/>
      <c r="AP16044" s="30"/>
    </row>
    <row r="16045" spans="19:42">
      <c r="S16045" s="32"/>
      <c r="AP16045" s="30"/>
    </row>
    <row r="16046" spans="19:42">
      <c r="S16046" s="32"/>
      <c r="AP16046" s="30"/>
    </row>
    <row r="16047" spans="19:42">
      <c r="S16047" s="32"/>
      <c r="AP16047" s="30"/>
    </row>
    <row r="16048" spans="19:42">
      <c r="S16048" s="32"/>
      <c r="AP16048" s="30"/>
    </row>
    <row r="16049" spans="19:42">
      <c r="S16049" s="32"/>
      <c r="AP16049" s="30"/>
    </row>
    <row r="16050" spans="19:42">
      <c r="S16050" s="32"/>
      <c r="AP16050" s="30"/>
    </row>
    <row r="16051" spans="19:42">
      <c r="S16051" s="32"/>
      <c r="AP16051" s="30"/>
    </row>
    <row r="16052" spans="19:42">
      <c r="S16052" s="32"/>
      <c r="AP16052" s="30"/>
    </row>
    <row r="16053" spans="19:42">
      <c r="S16053" s="32"/>
      <c r="AP16053" s="30"/>
    </row>
    <row r="16054" spans="19:42">
      <c r="S16054" s="32"/>
      <c r="AP16054" s="30"/>
    </row>
    <row r="16055" spans="19:42">
      <c r="S16055" s="32"/>
      <c r="AP16055" s="30"/>
    </row>
    <row r="16056" spans="19:42">
      <c r="S16056" s="32"/>
      <c r="AP16056" s="30"/>
    </row>
    <row r="16057" spans="19:42">
      <c r="S16057" s="32"/>
      <c r="AP16057" s="30"/>
    </row>
    <row r="16058" spans="19:42">
      <c r="S16058" s="32"/>
      <c r="AP16058" s="30"/>
    </row>
    <row r="16059" spans="19:42">
      <c r="S16059" s="32"/>
      <c r="AP16059" s="30"/>
    </row>
    <row r="16060" spans="19:42">
      <c r="S16060" s="32"/>
      <c r="AP16060" s="30"/>
    </row>
    <row r="16061" spans="19:42">
      <c r="S16061" s="32"/>
      <c r="AP16061" s="30"/>
    </row>
    <row r="16062" spans="19:42">
      <c r="S16062" s="32"/>
      <c r="AP16062" s="30"/>
    </row>
    <row r="16063" spans="19:42">
      <c r="S16063" s="32"/>
      <c r="AP16063" s="30"/>
    </row>
    <row r="16064" spans="19:42">
      <c r="S16064" s="32"/>
      <c r="AP16064" s="30"/>
    </row>
    <row r="16065" spans="19:42">
      <c r="S16065" s="32"/>
      <c r="AP16065" s="30"/>
    </row>
    <row r="16066" spans="19:42">
      <c r="S16066" s="32"/>
      <c r="AP16066" s="30"/>
    </row>
    <row r="16067" spans="19:42">
      <c r="S16067" s="32"/>
      <c r="AP16067" s="30"/>
    </row>
    <row r="16068" spans="19:42">
      <c r="S16068" s="32"/>
      <c r="AP16068" s="30"/>
    </row>
    <row r="16069" spans="19:42">
      <c r="S16069" s="32"/>
      <c r="AP16069" s="30"/>
    </row>
    <row r="16070" spans="19:42">
      <c r="S16070" s="32"/>
      <c r="AP16070" s="30"/>
    </row>
    <row r="16071" spans="19:42">
      <c r="S16071" s="32"/>
      <c r="AP16071" s="30"/>
    </row>
    <row r="16072" spans="19:42">
      <c r="S16072" s="32"/>
      <c r="AP16072" s="30"/>
    </row>
    <row r="16073" spans="19:42">
      <c r="S16073" s="32"/>
      <c r="AP16073" s="30"/>
    </row>
    <row r="16074" spans="19:42">
      <c r="S16074" s="32"/>
      <c r="AP16074" s="30"/>
    </row>
    <row r="16075" spans="19:42">
      <c r="S16075" s="32"/>
      <c r="AP16075" s="30"/>
    </row>
    <row r="16076" spans="19:42">
      <c r="S16076" s="32"/>
      <c r="AP16076" s="30"/>
    </row>
    <row r="16077" spans="19:42">
      <c r="S16077" s="32"/>
      <c r="AP16077" s="30"/>
    </row>
    <row r="16078" spans="19:42">
      <c r="S16078" s="32"/>
      <c r="AP16078" s="30"/>
    </row>
    <row r="16079" spans="19:42">
      <c r="S16079" s="32"/>
      <c r="AP16079" s="30"/>
    </row>
    <row r="16080" spans="19:42">
      <c r="S16080" s="32"/>
      <c r="AP16080" s="30"/>
    </row>
    <row r="16081" spans="19:42">
      <c r="S16081" s="32"/>
      <c r="AP16081" s="30"/>
    </row>
    <row r="16082" spans="19:42">
      <c r="S16082" s="32"/>
      <c r="AP16082" s="30"/>
    </row>
    <row r="16083" spans="19:42">
      <c r="S16083" s="32"/>
      <c r="AP16083" s="30"/>
    </row>
    <row r="16084" spans="19:42">
      <c r="S16084" s="32"/>
      <c r="AP16084" s="30"/>
    </row>
    <row r="16085" spans="19:42">
      <c r="S16085" s="32"/>
      <c r="AP16085" s="30"/>
    </row>
    <row r="16086" spans="19:42">
      <c r="S16086" s="32"/>
      <c r="AP16086" s="30"/>
    </row>
    <row r="16087" spans="19:42">
      <c r="S16087" s="32"/>
      <c r="AP16087" s="30"/>
    </row>
    <row r="16088" spans="19:42">
      <c r="S16088" s="32"/>
      <c r="AP16088" s="30"/>
    </row>
    <row r="16089" spans="19:42">
      <c r="S16089" s="32"/>
      <c r="AP16089" s="30"/>
    </row>
    <row r="16090" spans="19:42">
      <c r="S16090" s="32"/>
      <c r="AP16090" s="30"/>
    </row>
    <row r="16091" spans="19:42">
      <c r="S16091" s="32"/>
      <c r="AP16091" s="30"/>
    </row>
    <row r="16092" spans="19:42">
      <c r="S16092" s="32"/>
      <c r="AP16092" s="30"/>
    </row>
    <row r="16093" spans="19:42">
      <c r="S16093" s="32"/>
      <c r="AP16093" s="30"/>
    </row>
    <row r="16094" spans="19:42">
      <c r="S16094" s="32"/>
      <c r="AP16094" s="30"/>
    </row>
    <row r="16095" spans="19:42">
      <c r="S16095" s="32"/>
      <c r="AP16095" s="30"/>
    </row>
    <row r="16096" spans="19:42">
      <c r="S16096" s="32"/>
      <c r="AP16096" s="30"/>
    </row>
    <row r="16097" spans="19:42">
      <c r="S16097" s="32"/>
      <c r="AP16097" s="30"/>
    </row>
    <row r="16098" spans="19:42">
      <c r="S16098" s="32"/>
      <c r="AP16098" s="30"/>
    </row>
    <row r="16099" spans="19:42">
      <c r="S16099" s="32"/>
      <c r="AP16099" s="30"/>
    </row>
    <row r="16100" spans="19:42">
      <c r="S16100" s="32"/>
      <c r="AP16100" s="30"/>
    </row>
    <row r="16101" spans="19:42">
      <c r="S16101" s="32"/>
      <c r="AP16101" s="30"/>
    </row>
    <row r="16102" spans="19:42">
      <c r="S16102" s="32"/>
      <c r="AP16102" s="30"/>
    </row>
    <row r="16103" spans="19:42">
      <c r="S16103" s="32"/>
      <c r="AP16103" s="30"/>
    </row>
    <row r="16104" spans="19:42">
      <c r="S16104" s="32"/>
      <c r="AP16104" s="30"/>
    </row>
    <row r="16105" spans="19:42">
      <c r="S16105" s="32"/>
      <c r="AP16105" s="30"/>
    </row>
    <row r="16106" spans="19:42">
      <c r="S16106" s="32"/>
      <c r="AP16106" s="30"/>
    </row>
    <row r="16107" spans="19:42">
      <c r="S16107" s="32"/>
      <c r="AP16107" s="30"/>
    </row>
    <row r="16108" spans="19:42">
      <c r="S16108" s="32"/>
      <c r="AP16108" s="30"/>
    </row>
    <row r="16109" spans="19:42">
      <c r="S16109" s="32"/>
      <c r="AP16109" s="30"/>
    </row>
    <row r="16110" spans="19:42">
      <c r="S16110" s="32"/>
      <c r="AP16110" s="30"/>
    </row>
    <row r="16111" spans="19:42">
      <c r="S16111" s="32"/>
      <c r="AP16111" s="30"/>
    </row>
    <row r="16112" spans="19:42">
      <c r="S16112" s="32"/>
      <c r="AP16112" s="30"/>
    </row>
    <row r="16113" spans="19:42">
      <c r="S16113" s="32"/>
      <c r="AP16113" s="30"/>
    </row>
    <row r="16114" spans="19:42">
      <c r="S16114" s="32"/>
      <c r="AP16114" s="30"/>
    </row>
    <row r="16115" spans="19:42">
      <c r="S16115" s="32"/>
      <c r="AP16115" s="30"/>
    </row>
    <row r="16116" spans="19:42">
      <c r="S16116" s="32"/>
      <c r="AP16116" s="30"/>
    </row>
    <row r="16117" spans="19:42">
      <c r="S16117" s="32"/>
      <c r="AP16117" s="30"/>
    </row>
    <row r="16118" spans="19:42">
      <c r="S16118" s="32"/>
      <c r="AP16118" s="30"/>
    </row>
    <row r="16119" spans="19:42">
      <c r="S16119" s="32"/>
      <c r="AP16119" s="30"/>
    </row>
    <row r="16120" spans="19:42">
      <c r="S16120" s="32"/>
      <c r="AP16120" s="30"/>
    </row>
    <row r="16121" spans="19:42">
      <c r="S16121" s="32"/>
      <c r="AP16121" s="30"/>
    </row>
    <row r="16122" spans="19:42">
      <c r="S16122" s="32"/>
      <c r="AP16122" s="30"/>
    </row>
    <row r="16123" spans="19:42">
      <c r="S16123" s="32"/>
      <c r="AP16123" s="30"/>
    </row>
    <row r="16124" spans="19:42">
      <c r="S16124" s="32"/>
      <c r="AP16124" s="30"/>
    </row>
    <row r="16125" spans="19:42">
      <c r="S16125" s="32"/>
      <c r="AP16125" s="30"/>
    </row>
    <row r="16126" spans="19:42">
      <c r="S16126" s="32"/>
      <c r="AP16126" s="30"/>
    </row>
    <row r="16127" spans="19:42">
      <c r="S16127" s="32"/>
      <c r="AP16127" s="30"/>
    </row>
    <row r="16128" spans="19:42">
      <c r="S16128" s="32"/>
      <c r="AP16128" s="30"/>
    </row>
    <row r="16129" spans="19:42">
      <c r="S16129" s="32"/>
      <c r="AP16129" s="30"/>
    </row>
    <row r="16130" spans="19:42">
      <c r="S16130" s="32"/>
      <c r="AP16130" s="30"/>
    </row>
    <row r="16131" spans="19:42">
      <c r="S16131" s="32"/>
      <c r="AP16131" s="30"/>
    </row>
    <row r="16132" spans="19:42">
      <c r="S16132" s="32"/>
      <c r="AP16132" s="30"/>
    </row>
    <row r="16133" spans="19:42">
      <c r="S16133" s="32"/>
      <c r="AP16133" s="30"/>
    </row>
    <row r="16134" spans="19:42">
      <c r="S16134" s="32"/>
      <c r="AP16134" s="30"/>
    </row>
    <row r="16135" spans="19:42">
      <c r="S16135" s="32"/>
      <c r="AP16135" s="30"/>
    </row>
    <row r="16136" spans="19:42">
      <c r="S16136" s="32"/>
      <c r="AP16136" s="30"/>
    </row>
    <row r="16137" spans="19:42">
      <c r="S16137" s="32"/>
      <c r="AP16137" s="30"/>
    </row>
    <row r="16138" spans="19:42">
      <c r="S16138" s="32"/>
      <c r="AP16138" s="30"/>
    </row>
    <row r="16139" spans="19:42">
      <c r="S16139" s="32"/>
      <c r="AP16139" s="30"/>
    </row>
    <row r="16140" spans="19:42">
      <c r="S16140" s="32"/>
      <c r="AP16140" s="30"/>
    </row>
    <row r="16141" spans="19:42">
      <c r="S16141" s="32"/>
      <c r="AP16141" s="30"/>
    </row>
    <row r="16142" spans="19:42">
      <c r="S16142" s="32"/>
      <c r="AP16142" s="30"/>
    </row>
    <row r="16143" spans="19:42">
      <c r="S16143" s="32"/>
      <c r="AP16143" s="30"/>
    </row>
    <row r="16144" spans="19:42">
      <c r="S16144" s="32"/>
      <c r="AP16144" s="30"/>
    </row>
    <row r="16145" spans="19:42">
      <c r="S16145" s="32"/>
      <c r="AP16145" s="30"/>
    </row>
    <row r="16146" spans="19:42">
      <c r="S16146" s="32"/>
      <c r="AP16146" s="30"/>
    </row>
    <row r="16147" spans="19:42">
      <c r="S16147" s="32"/>
      <c r="AP16147" s="30"/>
    </row>
    <row r="16148" spans="19:42">
      <c r="S16148" s="32"/>
      <c r="AP16148" s="30"/>
    </row>
    <row r="16149" spans="19:42">
      <c r="S16149" s="32"/>
      <c r="AP16149" s="30"/>
    </row>
    <row r="16150" spans="19:42">
      <c r="S16150" s="32"/>
      <c r="AP16150" s="30"/>
    </row>
    <row r="16151" spans="19:42">
      <c r="S16151" s="32"/>
      <c r="AP16151" s="30"/>
    </row>
    <row r="16152" spans="19:42">
      <c r="S16152" s="32"/>
      <c r="AP16152" s="30"/>
    </row>
    <row r="16153" spans="19:42">
      <c r="S16153" s="32"/>
      <c r="AP16153" s="30"/>
    </row>
    <row r="16154" spans="19:42">
      <c r="S16154" s="32"/>
      <c r="AP16154" s="30"/>
    </row>
    <row r="16155" spans="19:42">
      <c r="S16155" s="32"/>
      <c r="AP16155" s="30"/>
    </row>
    <row r="16156" spans="19:42">
      <c r="S16156" s="32"/>
      <c r="AP16156" s="30"/>
    </row>
    <row r="16157" spans="19:42">
      <c r="S16157" s="32"/>
      <c r="AP16157" s="30"/>
    </row>
    <row r="16158" spans="19:42">
      <c r="S16158" s="32"/>
      <c r="AP16158" s="30"/>
    </row>
    <row r="16159" spans="19:42">
      <c r="S16159" s="32"/>
      <c r="AP16159" s="30"/>
    </row>
    <row r="16160" spans="19:42">
      <c r="S16160" s="32"/>
      <c r="AP16160" s="30"/>
    </row>
    <row r="16161" spans="19:42">
      <c r="S16161" s="32"/>
      <c r="AP16161" s="30"/>
    </row>
    <row r="16162" spans="19:42">
      <c r="S16162" s="32"/>
      <c r="AP16162" s="30"/>
    </row>
    <row r="16163" spans="19:42">
      <c r="S16163" s="32"/>
      <c r="AP16163" s="30"/>
    </row>
    <row r="16164" spans="19:42">
      <c r="S16164" s="32"/>
      <c r="AP16164" s="30"/>
    </row>
    <row r="16165" spans="19:42">
      <c r="S16165" s="32"/>
      <c r="AP16165" s="30"/>
    </row>
    <row r="16166" spans="19:42">
      <c r="S16166" s="32"/>
      <c r="AP16166" s="30"/>
    </row>
    <row r="16167" spans="19:42">
      <c r="S16167" s="32"/>
      <c r="AP16167" s="30"/>
    </row>
    <row r="16168" spans="19:42">
      <c r="S16168" s="32"/>
      <c r="AP16168" s="30"/>
    </row>
    <row r="16169" spans="19:42">
      <c r="S16169" s="32"/>
      <c r="AP16169" s="30"/>
    </row>
    <row r="16170" spans="19:42">
      <c r="S16170" s="32"/>
      <c r="AP16170" s="30"/>
    </row>
    <row r="16171" spans="19:42">
      <c r="S16171" s="32"/>
      <c r="AP16171" s="30"/>
    </row>
    <row r="16172" spans="19:42">
      <c r="S16172" s="32"/>
      <c r="AP16172" s="30"/>
    </row>
    <row r="16173" spans="19:42">
      <c r="S16173" s="32"/>
      <c r="AP16173" s="30"/>
    </row>
    <row r="16174" spans="19:42">
      <c r="S16174" s="32"/>
      <c r="AP16174" s="30"/>
    </row>
    <row r="16175" spans="19:42">
      <c r="S16175" s="32"/>
      <c r="AP16175" s="30"/>
    </row>
    <row r="16176" spans="19:42">
      <c r="S16176" s="32"/>
      <c r="AP16176" s="30"/>
    </row>
    <row r="16177" spans="19:42">
      <c r="S16177" s="32"/>
      <c r="AP16177" s="30"/>
    </row>
    <row r="16178" spans="19:42">
      <c r="S16178" s="32"/>
      <c r="AP16178" s="30"/>
    </row>
    <row r="16179" spans="19:42">
      <c r="S16179" s="32"/>
      <c r="AP16179" s="30"/>
    </row>
    <row r="16180" spans="19:42">
      <c r="S16180" s="32"/>
      <c r="AP16180" s="30"/>
    </row>
    <row r="16181" spans="19:42">
      <c r="S16181" s="32"/>
      <c r="AP16181" s="30"/>
    </row>
    <row r="16182" spans="19:42">
      <c r="S16182" s="32"/>
      <c r="AP16182" s="30"/>
    </row>
    <row r="16183" spans="19:42">
      <c r="S16183" s="32"/>
      <c r="AP16183" s="30"/>
    </row>
    <row r="16184" spans="19:42">
      <c r="S16184" s="32"/>
      <c r="AP16184" s="30"/>
    </row>
    <row r="16185" spans="19:42">
      <c r="S16185" s="32"/>
      <c r="AP16185" s="30"/>
    </row>
    <row r="16186" spans="19:42">
      <c r="S16186" s="32"/>
      <c r="AP16186" s="30"/>
    </row>
    <row r="16187" spans="19:42">
      <c r="S16187" s="32"/>
      <c r="AP16187" s="30"/>
    </row>
    <row r="16188" spans="19:42">
      <c r="S16188" s="32"/>
      <c r="AP16188" s="30"/>
    </row>
    <row r="16189" spans="19:42">
      <c r="S16189" s="32"/>
      <c r="AP16189" s="30"/>
    </row>
    <row r="16190" spans="19:42">
      <c r="S16190" s="32"/>
      <c r="AP16190" s="30"/>
    </row>
    <row r="16191" spans="19:42">
      <c r="S16191" s="32"/>
      <c r="AP16191" s="30"/>
    </row>
    <row r="16192" spans="19:42">
      <c r="S16192" s="32"/>
      <c r="AP16192" s="30"/>
    </row>
    <row r="16193" spans="19:42">
      <c r="S16193" s="32"/>
      <c r="AP16193" s="30"/>
    </row>
    <row r="16194" spans="19:42">
      <c r="S16194" s="32"/>
      <c r="AP16194" s="30"/>
    </row>
    <row r="16195" spans="19:42">
      <c r="S16195" s="32"/>
      <c r="AP16195" s="30"/>
    </row>
    <row r="16196" spans="19:42">
      <c r="S16196" s="32"/>
      <c r="AP16196" s="30"/>
    </row>
    <row r="16197" spans="19:42">
      <c r="S16197" s="32"/>
      <c r="AP16197" s="30"/>
    </row>
    <row r="16198" spans="19:42">
      <c r="S16198" s="32"/>
      <c r="AP16198" s="30"/>
    </row>
    <row r="16199" spans="19:42">
      <c r="S16199" s="32"/>
      <c r="AP16199" s="30"/>
    </row>
    <row r="16200" spans="19:42">
      <c r="S16200" s="32"/>
      <c r="AP16200" s="30"/>
    </row>
    <row r="16201" spans="19:42">
      <c r="S16201" s="32"/>
      <c r="AP16201" s="30"/>
    </row>
    <row r="16202" spans="19:42">
      <c r="S16202" s="32"/>
      <c r="AP16202" s="30"/>
    </row>
    <row r="16203" spans="19:42">
      <c r="S16203" s="32"/>
      <c r="AP16203" s="30"/>
    </row>
    <row r="16204" spans="19:42">
      <c r="S16204" s="32"/>
      <c r="AP16204" s="30"/>
    </row>
    <row r="16205" spans="19:42">
      <c r="S16205" s="32"/>
      <c r="AP16205" s="30"/>
    </row>
    <row r="16206" spans="19:42">
      <c r="S16206" s="32"/>
      <c r="AP16206" s="30"/>
    </row>
    <row r="16207" spans="19:42">
      <c r="S16207" s="32"/>
      <c r="AP16207" s="30"/>
    </row>
    <row r="16208" spans="19:42">
      <c r="S16208" s="32"/>
      <c r="AP16208" s="30"/>
    </row>
    <row r="16209" spans="19:42">
      <c r="S16209" s="32"/>
      <c r="AP16209" s="30"/>
    </row>
    <row r="16210" spans="19:42">
      <c r="S16210" s="32"/>
      <c r="AP16210" s="30"/>
    </row>
    <row r="16211" spans="19:42">
      <c r="S16211" s="32"/>
      <c r="AP16211" s="30"/>
    </row>
    <row r="16212" spans="19:42">
      <c r="S16212" s="32"/>
      <c r="AP16212" s="30"/>
    </row>
    <row r="16213" spans="19:42">
      <c r="S16213" s="32"/>
      <c r="AP16213" s="30"/>
    </row>
    <row r="16214" spans="19:42">
      <c r="S16214" s="32"/>
      <c r="AP16214" s="30"/>
    </row>
    <row r="16215" spans="19:42">
      <c r="S16215" s="32"/>
      <c r="AP16215" s="30"/>
    </row>
    <row r="16216" spans="19:42">
      <c r="S16216" s="32"/>
      <c r="AP16216" s="30"/>
    </row>
    <row r="16217" spans="19:42">
      <c r="S16217" s="32"/>
      <c r="AP16217" s="30"/>
    </row>
    <row r="16218" spans="19:42">
      <c r="S16218" s="32"/>
      <c r="AP16218" s="30"/>
    </row>
    <row r="16219" spans="19:42">
      <c r="S16219" s="32"/>
      <c r="AP16219" s="30"/>
    </row>
    <row r="16220" spans="19:42">
      <c r="S16220" s="32"/>
      <c r="AP16220" s="30"/>
    </row>
    <row r="16221" spans="19:42">
      <c r="S16221" s="32"/>
      <c r="AP16221" s="30"/>
    </row>
    <row r="16222" spans="19:42">
      <c r="S16222" s="32"/>
      <c r="AP16222" s="30"/>
    </row>
    <row r="16223" spans="19:42">
      <c r="S16223" s="32"/>
      <c r="AP16223" s="30"/>
    </row>
    <row r="16224" spans="19:42">
      <c r="S16224" s="32"/>
      <c r="AP16224" s="30"/>
    </row>
    <row r="16225" spans="19:42">
      <c r="S16225" s="32"/>
      <c r="AP16225" s="30"/>
    </row>
    <row r="16226" spans="19:42">
      <c r="S16226" s="32"/>
      <c r="AP16226" s="30"/>
    </row>
    <row r="16227" spans="19:42">
      <c r="S16227" s="32"/>
      <c r="AP16227" s="30"/>
    </row>
    <row r="16228" spans="19:42">
      <c r="S16228" s="32"/>
      <c r="AP16228" s="30"/>
    </row>
    <row r="16229" spans="19:42">
      <c r="S16229" s="32"/>
      <c r="AP16229" s="30"/>
    </row>
    <row r="16230" spans="19:42">
      <c r="S16230" s="32"/>
      <c r="AP16230" s="30"/>
    </row>
    <row r="16231" spans="19:42">
      <c r="S16231" s="32"/>
      <c r="AP16231" s="30"/>
    </row>
    <row r="16232" spans="19:42">
      <c r="S16232" s="32"/>
      <c r="AP16232" s="30"/>
    </row>
    <row r="16233" spans="19:42">
      <c r="S16233" s="32"/>
      <c r="AP16233" s="30"/>
    </row>
    <row r="16234" spans="19:42">
      <c r="S16234" s="32"/>
      <c r="AP16234" s="30"/>
    </row>
    <row r="16235" spans="19:42">
      <c r="S16235" s="32"/>
      <c r="AP16235" s="30"/>
    </row>
    <row r="16236" spans="19:42">
      <c r="S16236" s="32"/>
      <c r="AP16236" s="30"/>
    </row>
    <row r="16237" spans="19:42">
      <c r="S16237" s="32"/>
      <c r="AP16237" s="30"/>
    </row>
    <row r="16238" spans="19:42">
      <c r="S16238" s="32"/>
      <c r="AP16238" s="30"/>
    </row>
    <row r="16239" spans="19:42">
      <c r="S16239" s="32"/>
      <c r="AP16239" s="30"/>
    </row>
    <row r="16240" spans="19:42">
      <c r="S16240" s="32"/>
      <c r="AP16240" s="30"/>
    </row>
    <row r="16241" spans="19:42">
      <c r="S16241" s="32"/>
      <c r="AP16241" s="30"/>
    </row>
    <row r="16242" spans="19:42">
      <c r="S16242" s="32"/>
      <c r="AP16242" s="30"/>
    </row>
    <row r="16243" spans="19:42">
      <c r="S16243" s="32"/>
      <c r="AP16243" s="30"/>
    </row>
    <row r="16244" spans="19:42">
      <c r="S16244" s="32"/>
      <c r="AP16244" s="30"/>
    </row>
    <row r="16245" spans="19:42">
      <c r="S16245" s="32"/>
      <c r="AP16245" s="30"/>
    </row>
    <row r="16246" spans="19:42">
      <c r="S16246" s="32"/>
      <c r="AP16246" s="30"/>
    </row>
    <row r="16247" spans="19:42">
      <c r="S16247" s="32"/>
      <c r="AP16247" s="30"/>
    </row>
    <row r="16248" spans="19:42">
      <c r="S16248" s="32"/>
      <c r="AP16248" s="30"/>
    </row>
    <row r="16249" spans="19:42">
      <c r="S16249" s="32"/>
      <c r="AP16249" s="30"/>
    </row>
    <row r="16250" spans="19:42">
      <c r="S16250" s="32"/>
      <c r="AP16250" s="30"/>
    </row>
    <row r="16251" spans="19:42">
      <c r="S16251" s="32"/>
      <c r="AP16251" s="30"/>
    </row>
    <row r="16252" spans="19:42">
      <c r="S16252" s="32"/>
      <c r="AP16252" s="30"/>
    </row>
    <row r="16253" spans="19:42">
      <c r="S16253" s="32"/>
      <c r="AP16253" s="30"/>
    </row>
    <row r="16254" spans="19:42">
      <c r="S16254" s="32"/>
      <c r="AP16254" s="30"/>
    </row>
    <row r="16255" spans="19:42">
      <c r="S16255" s="32"/>
      <c r="AP16255" s="30"/>
    </row>
    <row r="16256" spans="19:42">
      <c r="S16256" s="32"/>
      <c r="AP16256" s="30"/>
    </row>
    <row r="16257" spans="19:42">
      <c r="S16257" s="32"/>
      <c r="AP16257" s="30"/>
    </row>
    <row r="16258" spans="19:42">
      <c r="S16258" s="32"/>
      <c r="AP16258" s="30"/>
    </row>
    <row r="16259" spans="19:42">
      <c r="S16259" s="32"/>
      <c r="AP16259" s="30"/>
    </row>
    <row r="16260" spans="19:42">
      <c r="S16260" s="32"/>
      <c r="AP16260" s="30"/>
    </row>
    <row r="16261" spans="19:42">
      <c r="S16261" s="32"/>
      <c r="AP16261" s="30"/>
    </row>
    <row r="16262" spans="19:42">
      <c r="S16262" s="32"/>
      <c r="AP16262" s="30"/>
    </row>
    <row r="16263" spans="19:42">
      <c r="S16263" s="32"/>
      <c r="AP16263" s="30"/>
    </row>
    <row r="16264" spans="19:42">
      <c r="S16264" s="32"/>
      <c r="AP16264" s="30"/>
    </row>
    <row r="16265" spans="19:42">
      <c r="S16265" s="32"/>
      <c r="AP16265" s="30"/>
    </row>
    <row r="16266" spans="19:42">
      <c r="S16266" s="32"/>
      <c r="AP16266" s="30"/>
    </row>
    <row r="16267" spans="19:42">
      <c r="S16267" s="32"/>
      <c r="AP16267" s="30"/>
    </row>
    <row r="16268" spans="19:42">
      <c r="S16268" s="32"/>
      <c r="AP16268" s="30"/>
    </row>
    <row r="16269" spans="19:42">
      <c r="S16269" s="32"/>
      <c r="AP16269" s="30"/>
    </row>
    <row r="16270" spans="19:42">
      <c r="S16270" s="32"/>
      <c r="AP16270" s="30"/>
    </row>
    <row r="16271" spans="19:42">
      <c r="S16271" s="32"/>
      <c r="AP16271" s="30"/>
    </row>
    <row r="16272" spans="19:42">
      <c r="S16272" s="32"/>
      <c r="AP16272" s="30"/>
    </row>
    <row r="16273" spans="19:42">
      <c r="S16273" s="32"/>
      <c r="AP16273" s="30"/>
    </row>
    <row r="16274" spans="19:42">
      <c r="S16274" s="32"/>
      <c r="AP16274" s="30"/>
    </row>
    <row r="16275" spans="19:42">
      <c r="S16275" s="32"/>
      <c r="AP16275" s="30"/>
    </row>
    <row r="16276" spans="19:42">
      <c r="S16276" s="32"/>
      <c r="AP16276" s="30"/>
    </row>
    <row r="16277" spans="19:42">
      <c r="S16277" s="32"/>
      <c r="AP16277" s="30"/>
    </row>
    <row r="16278" spans="19:42">
      <c r="S16278" s="32"/>
      <c r="AP16278" s="30"/>
    </row>
    <row r="16279" spans="19:42">
      <c r="S16279" s="32"/>
      <c r="AP16279" s="30"/>
    </row>
    <row r="16280" spans="19:42">
      <c r="S16280" s="32"/>
      <c r="AP16280" s="30"/>
    </row>
    <row r="16281" spans="19:42">
      <c r="S16281" s="32"/>
      <c r="AP16281" s="30"/>
    </row>
    <row r="16282" spans="19:42">
      <c r="S16282" s="32"/>
      <c r="AP16282" s="30"/>
    </row>
    <row r="16283" spans="19:42">
      <c r="S16283" s="32"/>
      <c r="AP16283" s="30"/>
    </row>
    <row r="16284" spans="19:42">
      <c r="S16284" s="32"/>
      <c r="AP16284" s="30"/>
    </row>
    <row r="16285" spans="19:42">
      <c r="S16285" s="32"/>
      <c r="AP16285" s="30"/>
    </row>
    <row r="16286" spans="19:42">
      <c r="S16286" s="32"/>
      <c r="AP16286" s="30"/>
    </row>
    <row r="16287" spans="19:42">
      <c r="S16287" s="32"/>
      <c r="AP16287" s="30"/>
    </row>
    <row r="16288" spans="19:42">
      <c r="S16288" s="32"/>
      <c r="AP16288" s="30"/>
    </row>
    <row r="16289" spans="19:42">
      <c r="S16289" s="32"/>
      <c r="AP16289" s="30"/>
    </row>
    <row r="16290" spans="19:42">
      <c r="S16290" s="32"/>
      <c r="AP16290" s="30"/>
    </row>
    <row r="16291" spans="19:42">
      <c r="S16291" s="32"/>
      <c r="AP16291" s="30"/>
    </row>
    <row r="16292" spans="19:42">
      <c r="S16292" s="32"/>
      <c r="AP16292" s="30"/>
    </row>
    <row r="16293" spans="19:42">
      <c r="S16293" s="32"/>
      <c r="AP16293" s="30"/>
    </row>
    <row r="16294" spans="19:42">
      <c r="S16294" s="32"/>
      <c r="AP16294" s="30"/>
    </row>
    <row r="16295" spans="19:42">
      <c r="S16295" s="32"/>
      <c r="AP16295" s="30"/>
    </row>
    <row r="16296" spans="19:42">
      <c r="S16296" s="32"/>
      <c r="AP16296" s="30"/>
    </row>
    <row r="16297" spans="19:42">
      <c r="S16297" s="32"/>
      <c r="AP16297" s="30"/>
    </row>
    <row r="16298" spans="19:42">
      <c r="S16298" s="32"/>
      <c r="AP16298" s="30"/>
    </row>
    <row r="16299" spans="19:42">
      <c r="S16299" s="32"/>
      <c r="AP16299" s="30"/>
    </row>
    <row r="16300" spans="19:42">
      <c r="S16300" s="32"/>
      <c r="AP16300" s="30"/>
    </row>
    <row r="16301" spans="19:42">
      <c r="S16301" s="32"/>
      <c r="AP16301" s="30"/>
    </row>
    <row r="16302" spans="19:42">
      <c r="S16302" s="32"/>
      <c r="AP16302" s="30"/>
    </row>
    <row r="16303" spans="19:42">
      <c r="S16303" s="32"/>
      <c r="AP16303" s="30"/>
    </row>
    <row r="16304" spans="19:42">
      <c r="S16304" s="32"/>
      <c r="AP16304" s="30"/>
    </row>
    <row r="16305" spans="19:42">
      <c r="S16305" s="32"/>
      <c r="AP16305" s="30"/>
    </row>
    <row r="16306" spans="19:42">
      <c r="S16306" s="32"/>
      <c r="AP16306" s="30"/>
    </row>
    <row r="16307" spans="19:42">
      <c r="S16307" s="32"/>
      <c r="AP16307" s="30"/>
    </row>
    <row r="16308" spans="19:42">
      <c r="S16308" s="32"/>
      <c r="AP16308" s="30"/>
    </row>
    <row r="16309" spans="19:42">
      <c r="S16309" s="32"/>
      <c r="AP16309" s="30"/>
    </row>
    <row r="16310" spans="19:42">
      <c r="S16310" s="32"/>
      <c r="AP16310" s="30"/>
    </row>
    <row r="16311" spans="19:42">
      <c r="S16311" s="32"/>
      <c r="AP16311" s="30"/>
    </row>
    <row r="16312" spans="19:42">
      <c r="S16312" s="32"/>
      <c r="AP16312" s="30"/>
    </row>
    <row r="16313" spans="19:42">
      <c r="S16313" s="32"/>
      <c r="AP16313" s="30"/>
    </row>
    <row r="16314" spans="19:42">
      <c r="S16314" s="32"/>
      <c r="AP16314" s="30"/>
    </row>
    <row r="16315" spans="19:42">
      <c r="S16315" s="32"/>
      <c r="AP16315" s="30"/>
    </row>
    <row r="16316" spans="19:42">
      <c r="S16316" s="32"/>
      <c r="AP16316" s="30"/>
    </row>
    <row r="16317" spans="19:42">
      <c r="S16317" s="32"/>
      <c r="AP16317" s="30"/>
    </row>
    <row r="16318" spans="19:42">
      <c r="S16318" s="32"/>
      <c r="AP16318" s="30"/>
    </row>
    <row r="16319" spans="19:42">
      <c r="S16319" s="32"/>
      <c r="AP16319" s="30"/>
    </row>
    <row r="16320" spans="19:42">
      <c r="S16320" s="32"/>
      <c r="AP16320" s="30"/>
    </row>
    <row r="16321" spans="19:42">
      <c r="S16321" s="32"/>
      <c r="AP16321" s="30"/>
    </row>
    <row r="16322" spans="19:42">
      <c r="S16322" s="32"/>
      <c r="AP16322" s="30"/>
    </row>
    <row r="16323" spans="19:42">
      <c r="S16323" s="32"/>
      <c r="AP16323" s="30"/>
    </row>
    <row r="16324" spans="19:42">
      <c r="S16324" s="32"/>
      <c r="AP16324" s="30"/>
    </row>
    <row r="16325" spans="19:42">
      <c r="S16325" s="32"/>
      <c r="AP16325" s="30"/>
    </row>
    <row r="16326" spans="19:42">
      <c r="S16326" s="32"/>
      <c r="AP16326" s="30"/>
    </row>
    <row r="16327" spans="19:42">
      <c r="S16327" s="32"/>
      <c r="AP16327" s="30"/>
    </row>
    <row r="16328" spans="19:42">
      <c r="S16328" s="32"/>
      <c r="AP16328" s="30"/>
    </row>
    <row r="16329" spans="19:42">
      <c r="S16329" s="32"/>
      <c r="AP16329" s="30"/>
    </row>
    <row r="16330" spans="19:42">
      <c r="S16330" s="32"/>
      <c r="AP16330" s="30"/>
    </row>
    <row r="16331" spans="19:42">
      <c r="S16331" s="32"/>
      <c r="AP16331" s="30"/>
    </row>
    <row r="16332" spans="19:42">
      <c r="S16332" s="32"/>
      <c r="AP16332" s="30"/>
    </row>
    <row r="16333" spans="19:42">
      <c r="S16333" s="32"/>
      <c r="AP16333" s="30"/>
    </row>
    <row r="16334" spans="19:42">
      <c r="S16334" s="32"/>
      <c r="AP16334" s="30"/>
    </row>
    <row r="16335" spans="19:42">
      <c r="S16335" s="32"/>
      <c r="AP16335" s="30"/>
    </row>
    <row r="16336" spans="19:42">
      <c r="S16336" s="32"/>
      <c r="AP16336" s="30"/>
    </row>
    <row r="16337" spans="19:42">
      <c r="S16337" s="32"/>
      <c r="AP16337" s="30"/>
    </row>
    <row r="16338" spans="19:42">
      <c r="S16338" s="32"/>
      <c r="AP16338" s="30"/>
    </row>
    <row r="16339" spans="19:42">
      <c r="S16339" s="32"/>
      <c r="AP16339" s="30"/>
    </row>
    <row r="16340" spans="19:42">
      <c r="S16340" s="32"/>
      <c r="AP16340" s="30"/>
    </row>
    <row r="16341" spans="19:42">
      <c r="S16341" s="32"/>
      <c r="AP16341" s="30"/>
    </row>
    <row r="16342" spans="19:42">
      <c r="S16342" s="32"/>
      <c r="AP16342" s="30"/>
    </row>
    <row r="16343" spans="19:42">
      <c r="S16343" s="32"/>
      <c r="AP16343" s="30"/>
    </row>
    <row r="16344" spans="19:42">
      <c r="S16344" s="32"/>
      <c r="AP16344" s="30"/>
    </row>
    <row r="16345" spans="19:42">
      <c r="S16345" s="32"/>
      <c r="AP16345" s="30"/>
    </row>
    <row r="16346" spans="19:42">
      <c r="S16346" s="32"/>
      <c r="AP16346" s="30"/>
    </row>
    <row r="16347" spans="19:42">
      <c r="S16347" s="32"/>
      <c r="AP16347" s="30"/>
    </row>
    <row r="16348" spans="19:42">
      <c r="S16348" s="32"/>
      <c r="AP16348" s="30"/>
    </row>
    <row r="16349" spans="19:42">
      <c r="S16349" s="32"/>
      <c r="AP16349" s="30"/>
    </row>
    <row r="16350" spans="19:42">
      <c r="S16350" s="32"/>
      <c r="AP16350" s="30"/>
    </row>
    <row r="16351" spans="19:42">
      <c r="S16351" s="32"/>
      <c r="AP16351" s="30"/>
    </row>
    <row r="16352" spans="19:42">
      <c r="S16352" s="32"/>
      <c r="AP16352" s="30"/>
    </row>
    <row r="16353" spans="19:42">
      <c r="S16353" s="32"/>
      <c r="AP16353" s="30"/>
    </row>
    <row r="16354" spans="19:42">
      <c r="S16354" s="32"/>
      <c r="AP16354" s="30"/>
    </row>
    <row r="16355" spans="19:42">
      <c r="S16355" s="32"/>
      <c r="AP16355" s="30"/>
    </row>
    <row r="16356" spans="19:42">
      <c r="S16356" s="32"/>
      <c r="AP16356" s="30"/>
    </row>
    <row r="16357" spans="19:42">
      <c r="S16357" s="32"/>
      <c r="AP16357" s="30"/>
    </row>
    <row r="16358" spans="19:42">
      <c r="S16358" s="32"/>
      <c r="AP16358" s="30"/>
    </row>
    <row r="16359" spans="19:42">
      <c r="S16359" s="32"/>
      <c r="AP16359" s="30"/>
    </row>
    <row r="16360" spans="19:42">
      <c r="S16360" s="32"/>
      <c r="AP16360" s="30"/>
    </row>
    <row r="16361" spans="19:42">
      <c r="S16361" s="32"/>
      <c r="AP16361" s="30"/>
    </row>
    <row r="16362" spans="19:42">
      <c r="S16362" s="32"/>
      <c r="AP16362" s="30"/>
    </row>
    <row r="16363" spans="19:42">
      <c r="S16363" s="32"/>
      <c r="AP16363" s="30"/>
    </row>
    <row r="16364" spans="19:42">
      <c r="S16364" s="32"/>
      <c r="AP16364" s="30"/>
    </row>
    <row r="16365" spans="19:42">
      <c r="S16365" s="32"/>
      <c r="AP16365" s="30"/>
    </row>
    <row r="16366" spans="19:42">
      <c r="S16366" s="32"/>
      <c r="AP16366" s="30"/>
    </row>
    <row r="16367" spans="19:42">
      <c r="S16367" s="32"/>
      <c r="AP16367" s="30"/>
    </row>
    <row r="16368" spans="19:42">
      <c r="S16368" s="32"/>
      <c r="AP16368" s="30"/>
    </row>
    <row r="16369" spans="19:42">
      <c r="S16369" s="32"/>
      <c r="AP16369" s="30"/>
    </row>
    <row r="16370" spans="19:42">
      <c r="S16370" s="32"/>
      <c r="AP16370" s="30"/>
    </row>
    <row r="16371" spans="19:42">
      <c r="S16371" s="32"/>
      <c r="AP16371" s="30"/>
    </row>
    <row r="16372" spans="19:42">
      <c r="S16372" s="32"/>
      <c r="AP16372" s="30"/>
    </row>
    <row r="16373" spans="19:42">
      <c r="S16373" s="32"/>
      <c r="AP16373" s="30"/>
    </row>
    <row r="16374" spans="19:42">
      <c r="S16374" s="32"/>
      <c r="AP16374" s="30"/>
    </row>
    <row r="16375" spans="19:42">
      <c r="S16375" s="32"/>
      <c r="AP16375" s="30"/>
    </row>
    <row r="16376" spans="19:42">
      <c r="S16376" s="32"/>
      <c r="AP16376" s="30"/>
    </row>
    <row r="16377" spans="19:42">
      <c r="S16377" s="32"/>
      <c r="AP16377" s="30"/>
    </row>
    <row r="16378" spans="19:42">
      <c r="S16378" s="32"/>
      <c r="AP16378" s="30"/>
    </row>
    <row r="16379" spans="19:42">
      <c r="S16379" s="32"/>
      <c r="AP16379" s="30"/>
    </row>
    <row r="16380" spans="19:42">
      <c r="S16380" s="32"/>
      <c r="AP16380" s="30"/>
    </row>
    <row r="16381" spans="19:42">
      <c r="S16381" s="32"/>
      <c r="AP16381" s="30"/>
    </row>
    <row r="16382" spans="19:42">
      <c r="S16382" s="32"/>
      <c r="AP16382" s="30"/>
    </row>
    <row r="16383" spans="19:42">
      <c r="S16383" s="32"/>
      <c r="AP16383" s="30"/>
    </row>
    <row r="16384" spans="19:42">
      <c r="S16384" s="32"/>
      <c r="AP16384" s="30"/>
    </row>
    <row r="16385" spans="19:42">
      <c r="S16385" s="32"/>
      <c r="AP16385" s="30"/>
    </row>
    <row r="16386" spans="19:42">
      <c r="S16386" s="32"/>
      <c r="AP16386" s="30"/>
    </row>
    <row r="16387" spans="19:42">
      <c r="S16387" s="32"/>
      <c r="AP16387" s="30"/>
    </row>
    <row r="16388" spans="19:42">
      <c r="S16388" s="32"/>
      <c r="AP16388" s="30"/>
    </row>
    <row r="16389" spans="19:42">
      <c r="S16389" s="32"/>
      <c r="AP16389" s="30"/>
    </row>
    <row r="16390" spans="19:42">
      <c r="S16390" s="32"/>
      <c r="AP16390" s="30"/>
    </row>
    <row r="16391" spans="19:42">
      <c r="S16391" s="32"/>
      <c r="AP16391" s="30"/>
    </row>
    <row r="16392" spans="19:42">
      <c r="S16392" s="32"/>
      <c r="AP16392" s="30"/>
    </row>
    <row r="16393" spans="19:42">
      <c r="S16393" s="32"/>
      <c r="AP16393" s="30"/>
    </row>
    <row r="16394" spans="19:42">
      <c r="S16394" s="32"/>
      <c r="AP16394" s="30"/>
    </row>
    <row r="16395" spans="19:42">
      <c r="S16395" s="32"/>
      <c r="AP16395" s="30"/>
    </row>
    <row r="16396" spans="19:42">
      <c r="S16396" s="32"/>
      <c r="AP16396" s="30"/>
    </row>
    <row r="16397" spans="19:42">
      <c r="S16397" s="32"/>
      <c r="AP16397" s="30"/>
    </row>
    <row r="16398" spans="19:42">
      <c r="S16398" s="32"/>
      <c r="AP16398" s="30"/>
    </row>
    <row r="16399" spans="19:42">
      <c r="S16399" s="32"/>
      <c r="AP16399" s="30"/>
    </row>
    <row r="16400" spans="19:42">
      <c r="S16400" s="32"/>
      <c r="AP16400" s="30"/>
    </row>
    <row r="16401" spans="19:42">
      <c r="S16401" s="32"/>
      <c r="AP16401" s="30"/>
    </row>
    <row r="16402" spans="19:42">
      <c r="S16402" s="32"/>
      <c r="AP16402" s="30"/>
    </row>
    <row r="16403" spans="19:42">
      <c r="S16403" s="32"/>
      <c r="AP16403" s="30"/>
    </row>
    <row r="16404" spans="19:42">
      <c r="S16404" s="32"/>
      <c r="AP16404" s="30"/>
    </row>
    <row r="16405" spans="19:42">
      <c r="S16405" s="32"/>
      <c r="AP16405" s="30"/>
    </row>
    <row r="16406" spans="19:42">
      <c r="S16406" s="32"/>
      <c r="AP16406" s="30"/>
    </row>
    <row r="16407" spans="19:42">
      <c r="S16407" s="32"/>
      <c r="AP16407" s="30"/>
    </row>
    <row r="16408" spans="19:42">
      <c r="S16408" s="32"/>
      <c r="AP16408" s="30"/>
    </row>
    <row r="16409" spans="19:42">
      <c r="S16409" s="32"/>
      <c r="AP16409" s="30"/>
    </row>
    <row r="16410" spans="19:42">
      <c r="S16410" s="32"/>
      <c r="AP16410" s="30"/>
    </row>
    <row r="16411" spans="19:42">
      <c r="S16411" s="32"/>
      <c r="AP16411" s="30"/>
    </row>
    <row r="16412" spans="19:42">
      <c r="S16412" s="32"/>
      <c r="AP16412" s="30"/>
    </row>
    <row r="16413" spans="19:42">
      <c r="S16413" s="32"/>
      <c r="AP16413" s="30"/>
    </row>
    <row r="16414" spans="19:42">
      <c r="S16414" s="32"/>
      <c r="AP16414" s="30"/>
    </row>
    <row r="16415" spans="19:42">
      <c r="S16415" s="32"/>
      <c r="AP16415" s="30"/>
    </row>
    <row r="16416" spans="19:42">
      <c r="S16416" s="32"/>
      <c r="AP16416" s="30"/>
    </row>
    <row r="16417" spans="19:42">
      <c r="S16417" s="32"/>
      <c r="AP16417" s="30"/>
    </row>
    <row r="16418" spans="19:42">
      <c r="S16418" s="32"/>
      <c r="AP16418" s="30"/>
    </row>
    <row r="16419" spans="19:42">
      <c r="S16419" s="32"/>
      <c r="AP16419" s="30"/>
    </row>
    <row r="16420" spans="19:42">
      <c r="S16420" s="32"/>
      <c r="AP16420" s="30"/>
    </row>
    <row r="16421" spans="19:42">
      <c r="S16421" s="32"/>
      <c r="AP16421" s="30"/>
    </row>
    <row r="16422" spans="19:42">
      <c r="S16422" s="32"/>
      <c r="AP16422" s="30"/>
    </row>
    <row r="16423" spans="19:42">
      <c r="S16423" s="32"/>
      <c r="AP16423" s="30"/>
    </row>
    <row r="16424" spans="19:42">
      <c r="S16424" s="32"/>
      <c r="AP16424" s="30"/>
    </row>
    <row r="16425" spans="19:42">
      <c r="S16425" s="32"/>
      <c r="AP16425" s="30"/>
    </row>
    <row r="16426" spans="19:42">
      <c r="S16426" s="32"/>
      <c r="AP16426" s="30"/>
    </row>
    <row r="16427" spans="19:42">
      <c r="S16427" s="32"/>
      <c r="AP16427" s="30"/>
    </row>
    <row r="16428" spans="19:42">
      <c r="S16428" s="32"/>
      <c r="AP16428" s="30"/>
    </row>
    <row r="16429" spans="19:42">
      <c r="S16429" s="32"/>
      <c r="AP16429" s="30"/>
    </row>
    <row r="16430" spans="19:42">
      <c r="S16430" s="32"/>
      <c r="AP16430" s="30"/>
    </row>
    <row r="16431" spans="19:42">
      <c r="S16431" s="32"/>
      <c r="AP16431" s="30"/>
    </row>
    <row r="16432" spans="19:42">
      <c r="S16432" s="32"/>
      <c r="AP16432" s="30"/>
    </row>
    <row r="16433" spans="19:42">
      <c r="S16433" s="32"/>
      <c r="AP16433" s="30"/>
    </row>
    <row r="16434" spans="19:42">
      <c r="S16434" s="32"/>
      <c r="AP16434" s="30"/>
    </row>
    <row r="16435" spans="19:42">
      <c r="S16435" s="32"/>
      <c r="AP16435" s="30"/>
    </row>
    <row r="16436" spans="19:42">
      <c r="S16436" s="32"/>
      <c r="AP16436" s="30"/>
    </row>
    <row r="16437" spans="19:42">
      <c r="S16437" s="32"/>
      <c r="AP16437" s="30"/>
    </row>
    <row r="16438" spans="19:42">
      <c r="S16438" s="32"/>
      <c r="AP16438" s="30"/>
    </row>
    <row r="16439" spans="19:42">
      <c r="S16439" s="32"/>
      <c r="AP16439" s="30"/>
    </row>
    <row r="16440" spans="19:42">
      <c r="S16440" s="32"/>
      <c r="AP16440" s="30"/>
    </row>
    <row r="16441" spans="19:42">
      <c r="S16441" s="32"/>
      <c r="AP16441" s="30"/>
    </row>
    <row r="16442" spans="19:42">
      <c r="S16442" s="32"/>
      <c r="AP16442" s="30"/>
    </row>
    <row r="16443" spans="19:42">
      <c r="S16443" s="32"/>
      <c r="AP16443" s="30"/>
    </row>
    <row r="16444" spans="19:42">
      <c r="S16444" s="32"/>
      <c r="AP16444" s="30"/>
    </row>
    <row r="16445" spans="19:42">
      <c r="S16445" s="32"/>
      <c r="AP16445" s="30"/>
    </row>
    <row r="16446" spans="19:42">
      <c r="S16446" s="32"/>
      <c r="AP16446" s="30"/>
    </row>
    <row r="16447" spans="19:42">
      <c r="S16447" s="32"/>
      <c r="AP16447" s="30"/>
    </row>
    <row r="16448" spans="19:42">
      <c r="S16448" s="32"/>
      <c r="AP16448" s="30"/>
    </row>
    <row r="16449" spans="19:42">
      <c r="S16449" s="32"/>
      <c r="AP16449" s="30"/>
    </row>
    <row r="16450" spans="19:42">
      <c r="S16450" s="32"/>
      <c r="AP16450" s="30"/>
    </row>
    <row r="16451" spans="19:42">
      <c r="S16451" s="32"/>
      <c r="AP16451" s="30"/>
    </row>
    <row r="16452" spans="19:42">
      <c r="S16452" s="32"/>
      <c r="AP16452" s="30"/>
    </row>
    <row r="16453" spans="19:42">
      <c r="S16453" s="32"/>
      <c r="AP16453" s="30"/>
    </row>
    <row r="16454" spans="19:42">
      <c r="S16454" s="32"/>
      <c r="AP16454" s="30"/>
    </row>
    <row r="16455" spans="19:42">
      <c r="S16455" s="32"/>
      <c r="AP16455" s="30"/>
    </row>
    <row r="16456" spans="19:42">
      <c r="S16456" s="32"/>
      <c r="AP16456" s="30"/>
    </row>
    <row r="16457" spans="19:42">
      <c r="S16457" s="32"/>
      <c r="AP16457" s="30"/>
    </row>
    <row r="16458" spans="19:42">
      <c r="S16458" s="32"/>
      <c r="AP16458" s="30"/>
    </row>
    <row r="16459" spans="19:42">
      <c r="S16459" s="32"/>
      <c r="AP16459" s="30"/>
    </row>
    <row r="16460" spans="19:42">
      <c r="S16460" s="32"/>
      <c r="AP16460" s="30"/>
    </row>
    <row r="16461" spans="19:42">
      <c r="S16461" s="32"/>
      <c r="AP16461" s="30"/>
    </row>
    <row r="16462" spans="19:42">
      <c r="S16462" s="32"/>
      <c r="AP16462" s="30"/>
    </row>
    <row r="16463" spans="19:42">
      <c r="S16463" s="32"/>
      <c r="AP16463" s="30"/>
    </row>
    <row r="16464" spans="19:42">
      <c r="S16464" s="32"/>
      <c r="AP16464" s="30"/>
    </row>
    <row r="16465" spans="19:42">
      <c r="S16465" s="32"/>
      <c r="AP16465" s="30"/>
    </row>
    <row r="16466" spans="19:42">
      <c r="S16466" s="32"/>
      <c r="AP16466" s="30"/>
    </row>
    <row r="16467" spans="19:42">
      <c r="S16467" s="32"/>
      <c r="AP16467" s="30"/>
    </row>
    <row r="16468" spans="19:42">
      <c r="S16468" s="32"/>
      <c r="AP16468" s="30"/>
    </row>
    <row r="16469" spans="19:42">
      <c r="S16469" s="32"/>
      <c r="AP16469" s="30"/>
    </row>
    <row r="16470" spans="19:42">
      <c r="S16470" s="32"/>
      <c r="AP16470" s="30"/>
    </row>
    <row r="16471" spans="19:42">
      <c r="S16471" s="32"/>
      <c r="AP16471" s="30"/>
    </row>
    <row r="16472" spans="19:42">
      <c r="S16472" s="32"/>
      <c r="AP16472" s="30"/>
    </row>
    <row r="16473" spans="19:42">
      <c r="S16473" s="32"/>
      <c r="AP16473" s="30"/>
    </row>
    <row r="16474" spans="19:42">
      <c r="S16474" s="32"/>
      <c r="AP16474" s="30"/>
    </row>
    <row r="16475" spans="19:42">
      <c r="S16475" s="32"/>
      <c r="AP16475" s="30"/>
    </row>
    <row r="16476" spans="19:42">
      <c r="S16476" s="32"/>
      <c r="AP16476" s="30"/>
    </row>
    <row r="16477" spans="19:42">
      <c r="S16477" s="32"/>
      <c r="AP16477" s="30"/>
    </row>
    <row r="16478" spans="19:42">
      <c r="S16478" s="32"/>
      <c r="AP16478" s="30"/>
    </row>
    <row r="16479" spans="19:42">
      <c r="S16479" s="32"/>
      <c r="AP16479" s="30"/>
    </row>
    <row r="16480" spans="19:42">
      <c r="S16480" s="32"/>
      <c r="AP16480" s="30"/>
    </row>
    <row r="16481" spans="19:42">
      <c r="S16481" s="32"/>
      <c r="AP16481" s="30"/>
    </row>
    <row r="16482" spans="19:42">
      <c r="S16482" s="32"/>
      <c r="AP16482" s="30"/>
    </row>
    <row r="16483" spans="19:42">
      <c r="S16483" s="32"/>
      <c r="AP16483" s="30"/>
    </row>
    <row r="16484" spans="19:42">
      <c r="S16484" s="32"/>
      <c r="AP16484" s="30"/>
    </row>
    <row r="16485" spans="19:42">
      <c r="S16485" s="32"/>
      <c r="AP16485" s="30"/>
    </row>
    <row r="16486" spans="19:42">
      <c r="S16486" s="32"/>
      <c r="AP16486" s="30"/>
    </row>
    <row r="16487" spans="19:42">
      <c r="S16487" s="32"/>
      <c r="AP16487" s="30"/>
    </row>
    <row r="16488" spans="19:42">
      <c r="S16488" s="32"/>
      <c r="AP16488" s="30"/>
    </row>
    <row r="16489" spans="19:42">
      <c r="S16489" s="32"/>
      <c r="AP16489" s="30"/>
    </row>
    <row r="16490" spans="19:42">
      <c r="S16490" s="32"/>
      <c r="AP16490" s="30"/>
    </row>
    <row r="16491" spans="19:42">
      <c r="S16491" s="32"/>
      <c r="AP16491" s="30"/>
    </row>
    <row r="16492" spans="19:42">
      <c r="S16492" s="32"/>
      <c r="AP16492" s="30"/>
    </row>
    <row r="16493" spans="19:42">
      <c r="S16493" s="32"/>
      <c r="AP16493" s="30"/>
    </row>
    <row r="16494" spans="19:42">
      <c r="S16494" s="32"/>
      <c r="AP16494" s="30"/>
    </row>
    <row r="16495" spans="19:42">
      <c r="S16495" s="32"/>
      <c r="AP16495" s="30"/>
    </row>
    <row r="16496" spans="19:42">
      <c r="S16496" s="32"/>
      <c r="AP16496" s="30"/>
    </row>
    <row r="16497" spans="19:42">
      <c r="S16497" s="32"/>
      <c r="AP16497" s="30"/>
    </row>
    <row r="16498" spans="19:42">
      <c r="S16498" s="32"/>
      <c r="AP16498" s="30"/>
    </row>
    <row r="16499" spans="19:42">
      <c r="S16499" s="32"/>
      <c r="AP16499" s="30"/>
    </row>
    <row r="16500" spans="19:42">
      <c r="S16500" s="32"/>
      <c r="AP16500" s="30"/>
    </row>
    <row r="16501" spans="19:42">
      <c r="S16501" s="32"/>
      <c r="AP16501" s="30"/>
    </row>
    <row r="16502" spans="19:42">
      <c r="S16502" s="32"/>
      <c r="AP16502" s="30"/>
    </row>
    <row r="16503" spans="19:42">
      <c r="S16503" s="32"/>
      <c r="AP16503" s="30"/>
    </row>
    <row r="16504" spans="19:42">
      <c r="S16504" s="32"/>
      <c r="AP16504" s="30"/>
    </row>
    <row r="16505" spans="19:42">
      <c r="S16505" s="32"/>
      <c r="AP16505" s="30"/>
    </row>
    <row r="16506" spans="19:42">
      <c r="S16506" s="32"/>
      <c r="AP16506" s="30"/>
    </row>
    <row r="16507" spans="19:42">
      <c r="S16507" s="32"/>
      <c r="AP16507" s="30"/>
    </row>
    <row r="16508" spans="19:42">
      <c r="S16508" s="32"/>
      <c r="AP16508" s="30"/>
    </row>
    <row r="16509" spans="19:42">
      <c r="S16509" s="32"/>
      <c r="AP16509" s="30"/>
    </row>
    <row r="16510" spans="19:42">
      <c r="S16510" s="32"/>
      <c r="AP16510" s="30"/>
    </row>
    <row r="16511" spans="19:42">
      <c r="S16511" s="32"/>
      <c r="AP16511" s="30"/>
    </row>
    <row r="16512" spans="19:42">
      <c r="S16512" s="32"/>
      <c r="AP16512" s="30"/>
    </row>
    <row r="16513" spans="19:42">
      <c r="S16513" s="32"/>
      <c r="AP16513" s="30"/>
    </row>
    <row r="16514" spans="19:42">
      <c r="S16514" s="32"/>
      <c r="AP16514" s="30"/>
    </row>
    <row r="16515" spans="19:42">
      <c r="S16515" s="32"/>
      <c r="AP16515" s="30"/>
    </row>
    <row r="16516" spans="19:42">
      <c r="S16516" s="32"/>
      <c r="AP16516" s="30"/>
    </row>
    <row r="16517" spans="19:42">
      <c r="S16517" s="32"/>
      <c r="AP16517" s="30"/>
    </row>
    <row r="16518" spans="19:42">
      <c r="S16518" s="32"/>
      <c r="AP16518" s="30"/>
    </row>
    <row r="16519" spans="19:42">
      <c r="S16519" s="32"/>
      <c r="AP16519" s="30"/>
    </row>
    <row r="16520" spans="19:42">
      <c r="S16520" s="32"/>
      <c r="AP16520" s="30"/>
    </row>
    <row r="16521" spans="19:42">
      <c r="S16521" s="32"/>
      <c r="AP16521" s="30"/>
    </row>
    <row r="16522" spans="19:42">
      <c r="S16522" s="32"/>
      <c r="AP16522" s="30"/>
    </row>
    <row r="16523" spans="19:42">
      <c r="S16523" s="32"/>
      <c r="AP16523" s="30"/>
    </row>
    <row r="16524" spans="19:42">
      <c r="S16524" s="32"/>
      <c r="AP16524" s="30"/>
    </row>
    <row r="16525" spans="19:42">
      <c r="S16525" s="32"/>
      <c r="AP16525" s="30"/>
    </row>
    <row r="16526" spans="19:42">
      <c r="S16526" s="32"/>
      <c r="AP16526" s="30"/>
    </row>
    <row r="16527" spans="19:42">
      <c r="S16527" s="32"/>
      <c r="AP16527" s="30"/>
    </row>
    <row r="16528" spans="19:42">
      <c r="S16528" s="32"/>
      <c r="AP16528" s="30"/>
    </row>
    <row r="16529" spans="19:42">
      <c r="S16529" s="32"/>
      <c r="AP16529" s="30"/>
    </row>
    <row r="16530" spans="19:42">
      <c r="S16530" s="32"/>
      <c r="AP16530" s="30"/>
    </row>
    <row r="16531" spans="19:42">
      <c r="S16531" s="32"/>
      <c r="AP16531" s="30"/>
    </row>
    <row r="16532" spans="19:42">
      <c r="S16532" s="32"/>
      <c r="AP16532" s="30"/>
    </row>
    <row r="16533" spans="19:42">
      <c r="S16533" s="32"/>
      <c r="AP16533" s="30"/>
    </row>
    <row r="16534" spans="19:42">
      <c r="S16534" s="32"/>
      <c r="AP16534" s="30"/>
    </row>
    <row r="16535" spans="19:42">
      <c r="S16535" s="32"/>
      <c r="AP16535" s="30"/>
    </row>
    <row r="16536" spans="19:42">
      <c r="S16536" s="32"/>
      <c r="AP16536" s="30"/>
    </row>
    <row r="16537" spans="19:42">
      <c r="S16537" s="32"/>
      <c r="AP16537" s="30"/>
    </row>
    <row r="16538" spans="19:42">
      <c r="S16538" s="32"/>
      <c r="AP16538" s="30"/>
    </row>
    <row r="16539" spans="19:42">
      <c r="S16539" s="32"/>
      <c r="AP16539" s="30"/>
    </row>
    <row r="16540" spans="19:42">
      <c r="S16540" s="32"/>
      <c r="AP16540" s="30"/>
    </row>
    <row r="16541" spans="19:42">
      <c r="S16541" s="32"/>
      <c r="AP16541" s="30"/>
    </row>
    <row r="16542" spans="19:42">
      <c r="S16542" s="32"/>
      <c r="AP16542" s="30"/>
    </row>
    <row r="16543" spans="19:42">
      <c r="S16543" s="32"/>
      <c r="AP16543" s="30"/>
    </row>
    <row r="16544" spans="19:42">
      <c r="S16544" s="32"/>
      <c r="AP16544" s="30"/>
    </row>
    <row r="16545" spans="19:42">
      <c r="S16545" s="32"/>
      <c r="AP16545" s="30"/>
    </row>
    <row r="16546" spans="19:42">
      <c r="S16546" s="32"/>
      <c r="AP16546" s="30"/>
    </row>
    <row r="16547" spans="19:42">
      <c r="S16547" s="32"/>
      <c r="AP16547" s="30"/>
    </row>
    <row r="16548" spans="19:42">
      <c r="S16548" s="32"/>
      <c r="AP16548" s="30"/>
    </row>
    <row r="16549" spans="19:42">
      <c r="S16549" s="32"/>
      <c r="AP16549" s="30"/>
    </row>
    <row r="16550" spans="19:42">
      <c r="S16550" s="32"/>
      <c r="AP16550" s="30"/>
    </row>
    <row r="16551" spans="19:42">
      <c r="S16551" s="32"/>
      <c r="AP16551" s="30"/>
    </row>
    <row r="16552" spans="19:42">
      <c r="S16552" s="32"/>
      <c r="AP16552" s="30"/>
    </row>
    <row r="16553" spans="19:42">
      <c r="S16553" s="32"/>
      <c r="AP16553" s="30"/>
    </row>
    <row r="16554" spans="19:42">
      <c r="S16554" s="32"/>
      <c r="AP16554" s="30"/>
    </row>
    <row r="16555" spans="19:42">
      <c r="S16555" s="32"/>
      <c r="AP16555" s="30"/>
    </row>
    <row r="16556" spans="19:42">
      <c r="S16556" s="32"/>
      <c r="AP16556" s="30"/>
    </row>
    <row r="16557" spans="19:42">
      <c r="S16557" s="32"/>
      <c r="AP16557" s="30"/>
    </row>
    <row r="16558" spans="19:42">
      <c r="S16558" s="32"/>
      <c r="AP16558" s="30"/>
    </row>
    <row r="16559" spans="19:42">
      <c r="S16559" s="32"/>
      <c r="AP16559" s="30"/>
    </row>
    <row r="16560" spans="19:42">
      <c r="S16560" s="32"/>
      <c r="AP16560" s="30"/>
    </row>
    <row r="16561" spans="19:42">
      <c r="S16561" s="32"/>
      <c r="AP16561" s="30"/>
    </row>
    <row r="16562" spans="19:42">
      <c r="S16562" s="32"/>
      <c r="AP16562" s="30"/>
    </row>
    <row r="16563" spans="19:42">
      <c r="S16563" s="32"/>
      <c r="AP16563" s="30"/>
    </row>
    <row r="16564" spans="19:42">
      <c r="S16564" s="32"/>
      <c r="AP16564" s="30"/>
    </row>
    <row r="16565" spans="19:42">
      <c r="S16565" s="32"/>
      <c r="AP16565" s="30"/>
    </row>
    <row r="16566" spans="19:42">
      <c r="S16566" s="32"/>
      <c r="AP16566" s="30"/>
    </row>
    <row r="16567" spans="19:42">
      <c r="S16567" s="32"/>
      <c r="AP16567" s="30"/>
    </row>
    <row r="16568" spans="19:42">
      <c r="S16568" s="32"/>
      <c r="AP16568" s="30"/>
    </row>
    <row r="16569" spans="19:42">
      <c r="S16569" s="32"/>
      <c r="AP16569" s="30"/>
    </row>
    <row r="16570" spans="19:42">
      <c r="S16570" s="32"/>
      <c r="AP16570" s="30"/>
    </row>
    <row r="16571" spans="19:42">
      <c r="S16571" s="32"/>
      <c r="AP16571" s="30"/>
    </row>
    <row r="16572" spans="19:42">
      <c r="S16572" s="32"/>
      <c r="AP16572" s="30"/>
    </row>
    <row r="16573" spans="19:42">
      <c r="S16573" s="32"/>
      <c r="AP16573" s="30"/>
    </row>
    <row r="16574" spans="19:42">
      <c r="S16574" s="32"/>
      <c r="AP16574" s="30"/>
    </row>
    <row r="16575" spans="19:42">
      <c r="S16575" s="32"/>
      <c r="AP16575" s="30"/>
    </row>
    <row r="16576" spans="19:42">
      <c r="S16576" s="32"/>
      <c r="AP16576" s="30"/>
    </row>
    <row r="16577" spans="19:42">
      <c r="S16577" s="32"/>
      <c r="AP16577" s="30"/>
    </row>
    <row r="16578" spans="19:42">
      <c r="S16578" s="32"/>
      <c r="AP16578" s="30"/>
    </row>
    <row r="16579" spans="19:42">
      <c r="S16579" s="32"/>
      <c r="AP16579" s="30"/>
    </row>
    <row r="16580" spans="19:42">
      <c r="S16580" s="32"/>
      <c r="AP16580" s="30"/>
    </row>
    <row r="16581" spans="19:42">
      <c r="S16581" s="32"/>
      <c r="AP16581" s="30"/>
    </row>
    <row r="16582" spans="19:42">
      <c r="S16582" s="32"/>
      <c r="AP16582" s="30"/>
    </row>
    <row r="16583" spans="19:42">
      <c r="S16583" s="32"/>
      <c r="AP16583" s="30"/>
    </row>
    <row r="16584" spans="19:42">
      <c r="S16584" s="32"/>
      <c r="AP16584" s="30"/>
    </row>
    <row r="16585" spans="19:42">
      <c r="S16585" s="32"/>
      <c r="AP16585" s="30"/>
    </row>
    <row r="16586" spans="19:42">
      <c r="S16586" s="32"/>
      <c r="AP16586" s="30"/>
    </row>
    <row r="16587" spans="19:42">
      <c r="S16587" s="32"/>
      <c r="AP16587" s="30"/>
    </row>
    <row r="16588" spans="19:42">
      <c r="S16588" s="32"/>
      <c r="AP16588" s="30"/>
    </row>
    <row r="16589" spans="19:42">
      <c r="S16589" s="32"/>
      <c r="AP16589" s="30"/>
    </row>
    <row r="16590" spans="19:42">
      <c r="S16590" s="32"/>
      <c r="AP16590" s="30"/>
    </row>
    <row r="16591" spans="19:42">
      <c r="S16591" s="32"/>
      <c r="AP16591" s="30"/>
    </row>
    <row r="16592" spans="19:42">
      <c r="S16592" s="32"/>
      <c r="AP16592" s="30"/>
    </row>
    <row r="16593" spans="19:42">
      <c r="S16593" s="32"/>
      <c r="AP16593" s="30"/>
    </row>
    <row r="16594" spans="19:42">
      <c r="S16594" s="32"/>
      <c r="AP16594" s="30"/>
    </row>
    <row r="16595" spans="19:42">
      <c r="S16595" s="32"/>
      <c r="AP16595" s="30"/>
    </row>
    <row r="16596" spans="19:42">
      <c r="S16596" s="32"/>
      <c r="AP16596" s="30"/>
    </row>
    <row r="16597" spans="19:42">
      <c r="S16597" s="32"/>
      <c r="AP16597" s="30"/>
    </row>
    <row r="16598" spans="19:42">
      <c r="S16598" s="32"/>
      <c r="AP16598" s="30"/>
    </row>
    <row r="16599" spans="19:42">
      <c r="S16599" s="32"/>
      <c r="AP16599" s="30"/>
    </row>
    <row r="16600" spans="19:42">
      <c r="S16600" s="32"/>
      <c r="AP16600" s="30"/>
    </row>
    <row r="16601" spans="19:42">
      <c r="S16601" s="32"/>
      <c r="AP16601" s="30"/>
    </row>
    <row r="16602" spans="19:42">
      <c r="S16602" s="32"/>
      <c r="AP16602" s="30"/>
    </row>
    <row r="16603" spans="19:42">
      <c r="S16603" s="32"/>
      <c r="AP16603" s="30"/>
    </row>
    <row r="16604" spans="19:42">
      <c r="S16604" s="32"/>
      <c r="AP16604" s="30"/>
    </row>
    <row r="16605" spans="19:42">
      <c r="S16605" s="32"/>
      <c r="AP16605" s="30"/>
    </row>
    <row r="16606" spans="19:42">
      <c r="S16606" s="32"/>
      <c r="AP16606" s="30"/>
    </row>
    <row r="16607" spans="19:42">
      <c r="S16607" s="32"/>
      <c r="AP16607" s="30"/>
    </row>
    <row r="16608" spans="19:42">
      <c r="S16608" s="32"/>
      <c r="AP16608" s="30"/>
    </row>
    <row r="16609" spans="19:42">
      <c r="S16609" s="32"/>
      <c r="AP16609" s="30"/>
    </row>
    <row r="16610" spans="19:42">
      <c r="S16610" s="32"/>
      <c r="AP16610" s="30"/>
    </row>
    <row r="16611" spans="19:42">
      <c r="S16611" s="32"/>
      <c r="AP16611" s="30"/>
    </row>
    <row r="16612" spans="19:42">
      <c r="S16612" s="32"/>
      <c r="AP16612" s="30"/>
    </row>
    <row r="16613" spans="19:42">
      <c r="S16613" s="32"/>
      <c r="AP16613" s="30"/>
    </row>
    <row r="16614" spans="19:42">
      <c r="S16614" s="32"/>
      <c r="AP16614" s="30"/>
    </row>
    <row r="16615" spans="19:42">
      <c r="S16615" s="32"/>
      <c r="AP16615" s="30"/>
    </row>
    <row r="16616" spans="19:42">
      <c r="S16616" s="32"/>
      <c r="AP16616" s="30"/>
    </row>
    <row r="16617" spans="19:42">
      <c r="S16617" s="32"/>
      <c r="AP16617" s="30"/>
    </row>
    <row r="16618" spans="19:42">
      <c r="S16618" s="32"/>
      <c r="AP16618" s="30"/>
    </row>
    <row r="16619" spans="19:42">
      <c r="S16619" s="32"/>
      <c r="AP16619" s="30"/>
    </row>
    <row r="16620" spans="19:42">
      <c r="S16620" s="32"/>
      <c r="AP16620" s="30"/>
    </row>
    <row r="16621" spans="19:42">
      <c r="S16621" s="32"/>
      <c r="AP16621" s="30"/>
    </row>
    <row r="16622" spans="19:42">
      <c r="S16622" s="32"/>
      <c r="AP16622" s="30"/>
    </row>
    <row r="16623" spans="19:42">
      <c r="S16623" s="32"/>
      <c r="AP16623" s="30"/>
    </row>
    <row r="16624" spans="19:42">
      <c r="S16624" s="32"/>
      <c r="AP16624" s="30"/>
    </row>
    <row r="16625" spans="19:42">
      <c r="S16625" s="32"/>
      <c r="AP16625" s="30"/>
    </row>
    <row r="16626" spans="19:42">
      <c r="S16626" s="32"/>
      <c r="AP16626" s="30"/>
    </row>
    <row r="16627" spans="19:42">
      <c r="S16627" s="32"/>
      <c r="AP16627" s="30"/>
    </row>
    <row r="16628" spans="19:42">
      <c r="S16628" s="32"/>
      <c r="AP16628" s="30"/>
    </row>
    <row r="16629" spans="19:42">
      <c r="S16629" s="32"/>
      <c r="AP16629" s="30"/>
    </row>
    <row r="16630" spans="19:42">
      <c r="S16630" s="32"/>
      <c r="AP16630" s="30"/>
    </row>
    <row r="16631" spans="19:42">
      <c r="S16631" s="32"/>
      <c r="AP16631" s="30"/>
    </row>
    <row r="16632" spans="19:42">
      <c r="S16632" s="32"/>
      <c r="AP16632" s="30"/>
    </row>
    <row r="16633" spans="19:42">
      <c r="S16633" s="32"/>
      <c r="AP16633" s="30"/>
    </row>
    <row r="16634" spans="19:42">
      <c r="S16634" s="32"/>
      <c r="AP16634" s="30"/>
    </row>
    <row r="16635" spans="19:42">
      <c r="S16635" s="32"/>
      <c r="AP16635" s="30"/>
    </row>
    <row r="16636" spans="19:42">
      <c r="S16636" s="32"/>
      <c r="AP16636" s="30"/>
    </row>
    <row r="16637" spans="19:42">
      <c r="S16637" s="32"/>
      <c r="AP16637" s="30"/>
    </row>
    <row r="16638" spans="19:42">
      <c r="S16638" s="32"/>
      <c r="AP16638" s="30"/>
    </row>
    <row r="16639" spans="19:42">
      <c r="S16639" s="32"/>
      <c r="AP16639" s="30"/>
    </row>
    <row r="16640" spans="19:42">
      <c r="S16640" s="32"/>
      <c r="AP16640" s="30"/>
    </row>
    <row r="16641" spans="19:42">
      <c r="S16641" s="32"/>
      <c r="AP16641" s="30"/>
    </row>
    <row r="16642" spans="19:42">
      <c r="S16642" s="32"/>
      <c r="AP16642" s="30"/>
    </row>
    <row r="16643" spans="19:42">
      <c r="S16643" s="32"/>
      <c r="AP16643" s="30"/>
    </row>
    <row r="16644" spans="19:42">
      <c r="S16644" s="32"/>
      <c r="AP16644" s="30"/>
    </row>
    <row r="16645" spans="19:42">
      <c r="S16645" s="32"/>
      <c r="AP16645" s="30"/>
    </row>
    <row r="16646" spans="19:42">
      <c r="S16646" s="32"/>
      <c r="AP16646" s="30"/>
    </row>
    <row r="16647" spans="19:42">
      <c r="S16647" s="32"/>
      <c r="AP16647" s="30"/>
    </row>
    <row r="16648" spans="19:42">
      <c r="S16648" s="32"/>
      <c r="AP16648" s="30"/>
    </row>
    <row r="16649" spans="19:42">
      <c r="S16649" s="32"/>
      <c r="AP16649" s="30"/>
    </row>
    <row r="16650" spans="19:42">
      <c r="S16650" s="32"/>
      <c r="AP16650" s="30"/>
    </row>
    <row r="16651" spans="19:42">
      <c r="S16651" s="32"/>
      <c r="AP16651" s="30"/>
    </row>
    <row r="16652" spans="19:42">
      <c r="S16652" s="32"/>
      <c r="AP16652" s="30"/>
    </row>
    <row r="16653" spans="19:42">
      <c r="S16653" s="32"/>
      <c r="AP16653" s="30"/>
    </row>
    <row r="16654" spans="19:42">
      <c r="S16654" s="32"/>
      <c r="AP16654" s="30"/>
    </row>
    <row r="16655" spans="19:42">
      <c r="S16655" s="32"/>
      <c r="AP16655" s="30"/>
    </row>
    <row r="16656" spans="19:42">
      <c r="S16656" s="32"/>
      <c r="AP16656" s="30"/>
    </row>
    <row r="16657" spans="19:42">
      <c r="S16657" s="32"/>
      <c r="AP16657" s="30"/>
    </row>
    <row r="16658" spans="19:42">
      <c r="S16658" s="32"/>
      <c r="AP16658" s="30"/>
    </row>
    <row r="16659" spans="19:42">
      <c r="S16659" s="32"/>
      <c r="AP16659" s="30"/>
    </row>
    <row r="16660" spans="19:42">
      <c r="S16660" s="32"/>
      <c r="AP16660" s="30"/>
    </row>
    <row r="16661" spans="19:42">
      <c r="S16661" s="32"/>
      <c r="AP16661" s="30"/>
    </row>
    <row r="16662" spans="19:42">
      <c r="S16662" s="32"/>
      <c r="AP16662" s="30"/>
    </row>
    <row r="16663" spans="19:42">
      <c r="S16663" s="32"/>
      <c r="AP16663" s="30"/>
    </row>
    <row r="16664" spans="19:42">
      <c r="S16664" s="32"/>
      <c r="AP16664" s="30"/>
    </row>
    <row r="16665" spans="19:42">
      <c r="S16665" s="32"/>
      <c r="AP16665" s="30"/>
    </row>
    <row r="16666" spans="19:42">
      <c r="S16666" s="32"/>
      <c r="AP16666" s="30"/>
    </row>
    <row r="16667" spans="19:42">
      <c r="S16667" s="32"/>
      <c r="AP16667" s="30"/>
    </row>
    <row r="16668" spans="19:42">
      <c r="S16668" s="32"/>
      <c r="AP16668" s="30"/>
    </row>
    <row r="16669" spans="19:42">
      <c r="S16669" s="32"/>
      <c r="AP16669" s="30"/>
    </row>
    <row r="16670" spans="19:42">
      <c r="S16670" s="32"/>
      <c r="AP16670" s="30"/>
    </row>
    <row r="16671" spans="19:42">
      <c r="S16671" s="32"/>
      <c r="AP16671" s="30"/>
    </row>
    <row r="16672" spans="19:42">
      <c r="S16672" s="32"/>
      <c r="AP16672" s="30"/>
    </row>
    <row r="16673" spans="19:42">
      <c r="S16673" s="32"/>
      <c r="AP16673" s="30"/>
    </row>
    <row r="16674" spans="19:42">
      <c r="S16674" s="32"/>
      <c r="AP16674" s="30"/>
    </row>
    <row r="16675" spans="19:42">
      <c r="S16675" s="32"/>
      <c r="AP16675" s="30"/>
    </row>
    <row r="16676" spans="19:42">
      <c r="S16676" s="32"/>
      <c r="AP16676" s="30"/>
    </row>
    <row r="16677" spans="19:42">
      <c r="S16677" s="32"/>
      <c r="AP16677" s="30"/>
    </row>
    <row r="16678" spans="19:42">
      <c r="S16678" s="32"/>
      <c r="AP16678" s="30"/>
    </row>
    <row r="16679" spans="19:42">
      <c r="S16679" s="32"/>
      <c r="AP16679" s="30"/>
    </row>
    <row r="16680" spans="19:42">
      <c r="S16680" s="32"/>
      <c r="AP16680" s="30"/>
    </row>
    <row r="16681" spans="19:42">
      <c r="S16681" s="32"/>
      <c r="AP16681" s="30"/>
    </row>
    <row r="16682" spans="19:42">
      <c r="S16682" s="32"/>
      <c r="AP16682" s="30"/>
    </row>
    <row r="16683" spans="19:42">
      <c r="S16683" s="32"/>
      <c r="AP16683" s="30"/>
    </row>
    <row r="16684" spans="19:42">
      <c r="S16684" s="32"/>
      <c r="AP16684" s="30"/>
    </row>
    <row r="16685" spans="19:42">
      <c r="S16685" s="32"/>
      <c r="AP16685" s="30"/>
    </row>
    <row r="16686" spans="19:42">
      <c r="S16686" s="32"/>
      <c r="AP16686" s="30"/>
    </row>
    <row r="16687" spans="19:42">
      <c r="S16687" s="32"/>
      <c r="AP16687" s="30"/>
    </row>
    <row r="16688" spans="19:42">
      <c r="S16688" s="32"/>
      <c r="AP16688" s="30"/>
    </row>
    <row r="16689" spans="19:42">
      <c r="S16689" s="32"/>
      <c r="AP16689" s="30"/>
    </row>
    <row r="16690" spans="19:42">
      <c r="S16690" s="32"/>
      <c r="AP16690" s="30"/>
    </row>
    <row r="16691" spans="19:42">
      <c r="S16691" s="32"/>
      <c r="AP16691" s="30"/>
    </row>
    <row r="16692" spans="19:42">
      <c r="S16692" s="32"/>
      <c r="AP16692" s="30"/>
    </row>
    <row r="16693" spans="19:42">
      <c r="S16693" s="32"/>
      <c r="AP16693" s="30"/>
    </row>
    <row r="16694" spans="19:42">
      <c r="S16694" s="32"/>
      <c r="AP16694" s="30"/>
    </row>
    <row r="16695" spans="19:42">
      <c r="S16695" s="32"/>
      <c r="AP16695" s="30"/>
    </row>
    <row r="16696" spans="19:42">
      <c r="S16696" s="32"/>
      <c r="AP16696" s="30"/>
    </row>
    <row r="16697" spans="19:42">
      <c r="S16697" s="32"/>
      <c r="AP16697" s="30"/>
    </row>
    <row r="16698" spans="19:42">
      <c r="S16698" s="32"/>
      <c r="AP16698" s="30"/>
    </row>
    <row r="16699" spans="19:42">
      <c r="S16699" s="32"/>
      <c r="AP16699" s="30"/>
    </row>
    <row r="16700" spans="19:42">
      <c r="S16700" s="32"/>
      <c r="AP16700" s="30"/>
    </row>
    <row r="16701" spans="19:42">
      <c r="S16701" s="32"/>
      <c r="AP16701" s="30"/>
    </row>
    <row r="16702" spans="19:42">
      <c r="S16702" s="32"/>
      <c r="AP16702" s="30"/>
    </row>
    <row r="16703" spans="19:42">
      <c r="S16703" s="32"/>
      <c r="AP16703" s="30"/>
    </row>
    <row r="16704" spans="19:42">
      <c r="S16704" s="32"/>
      <c r="AP16704" s="30"/>
    </row>
    <row r="16705" spans="19:42">
      <c r="S16705" s="32"/>
      <c r="AP16705" s="30"/>
    </row>
    <row r="16706" spans="19:42">
      <c r="S16706" s="32"/>
      <c r="AP16706" s="30"/>
    </row>
    <row r="16707" spans="19:42">
      <c r="S16707" s="32"/>
      <c r="AP16707" s="30"/>
    </row>
    <row r="16708" spans="19:42">
      <c r="S16708" s="32"/>
      <c r="AP16708" s="30"/>
    </row>
    <row r="16709" spans="19:42">
      <c r="S16709" s="32"/>
      <c r="AP16709" s="30"/>
    </row>
    <row r="16710" spans="19:42">
      <c r="S16710" s="32"/>
      <c r="AP16710" s="30"/>
    </row>
    <row r="16711" spans="19:42">
      <c r="S16711" s="32"/>
      <c r="AP16711" s="30"/>
    </row>
    <row r="16712" spans="19:42">
      <c r="S16712" s="32"/>
      <c r="AP16712" s="30"/>
    </row>
    <row r="16713" spans="19:42">
      <c r="S16713" s="32"/>
      <c r="AP16713" s="30"/>
    </row>
    <row r="16714" spans="19:42">
      <c r="S16714" s="32"/>
      <c r="AP16714" s="30"/>
    </row>
    <row r="16715" spans="19:42">
      <c r="S16715" s="32"/>
      <c r="AP16715" s="30"/>
    </row>
    <row r="16716" spans="19:42">
      <c r="S16716" s="32"/>
      <c r="AP16716" s="30"/>
    </row>
    <row r="16717" spans="19:42">
      <c r="S16717" s="32"/>
      <c r="AP16717" s="30"/>
    </row>
    <row r="16718" spans="19:42">
      <c r="S16718" s="32"/>
      <c r="AP16718" s="30"/>
    </row>
    <row r="16719" spans="19:42">
      <c r="S16719" s="32"/>
      <c r="AP16719" s="30"/>
    </row>
    <row r="16720" spans="19:42">
      <c r="S16720" s="32"/>
      <c r="AP16720" s="30"/>
    </row>
    <row r="16721" spans="19:42">
      <c r="S16721" s="32"/>
      <c r="AP16721" s="30"/>
    </row>
    <row r="16722" spans="19:42">
      <c r="S16722" s="32"/>
      <c r="AP16722" s="30"/>
    </row>
    <row r="16723" spans="19:42">
      <c r="S16723" s="32"/>
      <c r="AP16723" s="30"/>
    </row>
    <row r="16724" spans="19:42">
      <c r="S16724" s="32"/>
      <c r="AP16724" s="30"/>
    </row>
    <row r="16725" spans="19:42">
      <c r="S16725" s="32"/>
      <c r="AP16725" s="30"/>
    </row>
    <row r="16726" spans="19:42">
      <c r="S16726" s="32"/>
      <c r="AP16726" s="30"/>
    </row>
    <row r="16727" spans="19:42">
      <c r="S16727" s="32"/>
      <c r="AP16727" s="30"/>
    </row>
    <row r="16728" spans="19:42">
      <c r="S16728" s="32"/>
      <c r="AP16728" s="30"/>
    </row>
    <row r="16729" spans="19:42">
      <c r="S16729" s="32"/>
      <c r="AP16729" s="30"/>
    </row>
    <row r="16730" spans="19:42">
      <c r="S16730" s="32"/>
      <c r="AP16730" s="30"/>
    </row>
    <row r="16731" spans="19:42">
      <c r="S16731" s="32"/>
      <c r="AP16731" s="30"/>
    </row>
    <row r="16732" spans="19:42">
      <c r="S16732" s="32"/>
      <c r="AP16732" s="30"/>
    </row>
    <row r="16733" spans="19:42">
      <c r="S16733" s="32"/>
      <c r="AP16733" s="30"/>
    </row>
    <row r="16734" spans="19:42">
      <c r="S16734" s="32"/>
      <c r="AP16734" s="30"/>
    </row>
    <row r="16735" spans="19:42">
      <c r="S16735" s="32"/>
      <c r="AP16735" s="30"/>
    </row>
    <row r="16736" spans="19:42">
      <c r="S16736" s="32"/>
      <c r="AP16736" s="30"/>
    </row>
    <row r="16737" spans="19:42">
      <c r="S16737" s="32"/>
      <c r="AP16737" s="30"/>
    </row>
    <row r="16738" spans="19:42">
      <c r="S16738" s="32"/>
      <c r="AP16738" s="30"/>
    </row>
    <row r="16739" spans="19:42">
      <c r="S16739" s="32"/>
      <c r="AP16739" s="30"/>
    </row>
    <row r="16740" spans="19:42">
      <c r="S16740" s="32"/>
      <c r="AP16740" s="30"/>
    </row>
    <row r="16741" spans="19:42">
      <c r="S16741" s="32"/>
      <c r="AP16741" s="30"/>
    </row>
    <row r="16742" spans="19:42">
      <c r="S16742" s="32"/>
      <c r="AP16742" s="30"/>
    </row>
    <row r="16743" spans="19:42">
      <c r="S16743" s="32"/>
      <c r="AP16743" s="30"/>
    </row>
    <row r="16744" spans="19:42">
      <c r="S16744" s="32"/>
      <c r="AP16744" s="30"/>
    </row>
    <row r="16745" spans="19:42">
      <c r="S16745" s="32"/>
      <c r="AP16745" s="30"/>
    </row>
    <row r="16746" spans="19:42">
      <c r="S16746" s="32"/>
      <c r="AP16746" s="30"/>
    </row>
    <row r="16747" spans="19:42">
      <c r="S16747" s="32"/>
      <c r="AP16747" s="30"/>
    </row>
    <row r="16748" spans="19:42">
      <c r="S16748" s="32"/>
      <c r="AP16748" s="30"/>
    </row>
    <row r="16749" spans="19:42">
      <c r="S16749" s="32"/>
      <c r="AP16749" s="30"/>
    </row>
    <row r="16750" spans="19:42">
      <c r="S16750" s="32"/>
      <c r="AP16750" s="30"/>
    </row>
    <row r="16751" spans="19:42">
      <c r="S16751" s="32"/>
      <c r="AP16751" s="30"/>
    </row>
    <row r="16752" spans="19:42">
      <c r="S16752" s="32"/>
      <c r="AP16752" s="30"/>
    </row>
    <row r="16753" spans="19:42">
      <c r="S16753" s="32"/>
      <c r="AP16753" s="30"/>
    </row>
    <row r="16754" spans="19:42">
      <c r="S16754" s="32"/>
      <c r="AP16754" s="30"/>
    </row>
    <row r="16755" spans="19:42">
      <c r="S16755" s="32"/>
      <c r="AP16755" s="30"/>
    </row>
    <row r="16756" spans="19:42">
      <c r="S16756" s="32"/>
      <c r="AP16756" s="30"/>
    </row>
    <row r="16757" spans="19:42">
      <c r="S16757" s="32"/>
      <c r="AP16757" s="30"/>
    </row>
    <row r="16758" spans="19:42">
      <c r="S16758" s="32"/>
      <c r="AP16758" s="30"/>
    </row>
    <row r="16759" spans="19:42">
      <c r="S16759" s="32"/>
      <c r="AP16759" s="30"/>
    </row>
    <row r="16760" spans="19:42">
      <c r="S16760" s="32"/>
      <c r="AP16760" s="30"/>
    </row>
    <row r="16761" spans="19:42">
      <c r="S16761" s="32"/>
      <c r="AP16761" s="30"/>
    </row>
    <row r="16762" spans="19:42">
      <c r="S16762" s="32"/>
      <c r="AP16762" s="30"/>
    </row>
    <row r="16763" spans="19:42">
      <c r="S16763" s="32"/>
      <c r="AP16763" s="30"/>
    </row>
    <row r="16764" spans="19:42">
      <c r="S16764" s="32"/>
      <c r="AP16764" s="30"/>
    </row>
    <row r="16765" spans="19:42">
      <c r="S16765" s="32"/>
      <c r="AP16765" s="30"/>
    </row>
    <row r="16766" spans="19:42">
      <c r="S16766" s="32"/>
      <c r="AP16766" s="30"/>
    </row>
    <row r="16767" spans="19:42">
      <c r="S16767" s="32"/>
      <c r="AP16767" s="30"/>
    </row>
    <row r="16768" spans="19:42">
      <c r="S16768" s="32"/>
      <c r="AP16768" s="30"/>
    </row>
    <row r="16769" spans="19:42">
      <c r="S16769" s="32"/>
      <c r="AP16769" s="30"/>
    </row>
    <row r="16770" spans="19:42">
      <c r="S16770" s="32"/>
      <c r="AP16770" s="30"/>
    </row>
    <row r="16771" spans="19:42">
      <c r="S16771" s="32"/>
      <c r="AP16771" s="30"/>
    </row>
    <row r="16772" spans="19:42">
      <c r="S16772" s="32"/>
      <c r="AP16772" s="30"/>
    </row>
    <row r="16773" spans="19:42">
      <c r="S16773" s="32"/>
      <c r="AP16773" s="30"/>
    </row>
    <row r="16774" spans="19:42">
      <c r="S16774" s="32"/>
      <c r="AP16774" s="30"/>
    </row>
    <row r="16775" spans="19:42">
      <c r="S16775" s="32"/>
      <c r="AP16775" s="30"/>
    </row>
    <row r="16776" spans="19:42">
      <c r="S16776" s="32"/>
      <c r="AP16776" s="30"/>
    </row>
    <row r="16777" spans="19:42">
      <c r="S16777" s="32"/>
      <c r="AP16777" s="30"/>
    </row>
    <row r="16778" spans="19:42">
      <c r="S16778" s="32"/>
      <c r="AP16778" s="30"/>
    </row>
    <row r="16779" spans="19:42">
      <c r="S16779" s="32"/>
      <c r="AP16779" s="30"/>
    </row>
    <row r="16780" spans="19:42">
      <c r="S16780" s="32"/>
      <c r="AP16780" s="30"/>
    </row>
    <row r="16781" spans="19:42">
      <c r="S16781" s="32"/>
      <c r="AP16781" s="30"/>
    </row>
    <row r="16782" spans="19:42">
      <c r="S16782" s="32"/>
      <c r="AP16782" s="30"/>
    </row>
    <row r="16783" spans="19:42">
      <c r="S16783" s="32"/>
      <c r="AP16783" s="30"/>
    </row>
    <row r="16784" spans="19:42">
      <c r="S16784" s="32"/>
      <c r="AP16784" s="30"/>
    </row>
    <row r="16785" spans="19:42">
      <c r="S16785" s="32"/>
      <c r="AP16785" s="30"/>
    </row>
    <row r="16786" spans="19:42">
      <c r="S16786" s="32"/>
      <c r="AP16786" s="30"/>
    </row>
    <row r="16787" spans="19:42">
      <c r="S16787" s="32"/>
      <c r="AP16787" s="30"/>
    </row>
    <row r="16788" spans="19:42">
      <c r="S16788" s="32"/>
      <c r="AP16788" s="30"/>
    </row>
    <row r="16789" spans="19:42">
      <c r="S16789" s="32"/>
      <c r="AP16789" s="30"/>
    </row>
    <row r="16790" spans="19:42">
      <c r="S16790" s="32"/>
      <c r="AP16790" s="30"/>
    </row>
    <row r="16791" spans="19:42">
      <c r="S16791" s="32"/>
      <c r="AP16791" s="30"/>
    </row>
    <row r="16792" spans="19:42">
      <c r="S16792" s="32"/>
      <c r="AP16792" s="30"/>
    </row>
    <row r="16793" spans="19:42">
      <c r="S16793" s="32"/>
      <c r="AP16793" s="30"/>
    </row>
    <row r="16794" spans="19:42">
      <c r="S16794" s="32"/>
      <c r="AP16794" s="30"/>
    </row>
    <row r="16795" spans="19:42">
      <c r="S16795" s="32"/>
      <c r="AP16795" s="30"/>
    </row>
    <row r="16796" spans="19:42">
      <c r="S16796" s="32"/>
      <c r="AP16796" s="30"/>
    </row>
    <row r="16797" spans="19:42">
      <c r="S16797" s="32"/>
      <c r="AP16797" s="30"/>
    </row>
    <row r="16798" spans="19:42">
      <c r="S16798" s="32"/>
      <c r="AP16798" s="30"/>
    </row>
    <row r="16799" spans="19:42">
      <c r="S16799" s="32"/>
      <c r="AP16799" s="30"/>
    </row>
    <row r="16800" spans="19:42">
      <c r="S16800" s="32"/>
      <c r="AP16800" s="30"/>
    </row>
    <row r="16801" spans="19:42">
      <c r="S16801" s="32"/>
      <c r="AP16801" s="30"/>
    </row>
    <row r="16802" spans="19:42">
      <c r="S16802" s="32"/>
      <c r="AP16802" s="30"/>
    </row>
    <row r="16803" spans="19:42">
      <c r="S16803" s="32"/>
      <c r="AP16803" s="30"/>
    </row>
    <row r="16804" spans="19:42">
      <c r="S16804" s="32"/>
      <c r="AP16804" s="30"/>
    </row>
    <row r="16805" spans="19:42">
      <c r="S16805" s="32"/>
      <c r="AP16805" s="30"/>
    </row>
    <row r="16806" spans="19:42">
      <c r="S16806" s="32"/>
      <c r="AP16806" s="30"/>
    </row>
    <row r="16807" spans="19:42">
      <c r="S16807" s="32"/>
      <c r="AP16807" s="30"/>
    </row>
    <row r="16808" spans="19:42">
      <c r="S16808" s="32"/>
      <c r="AP16808" s="30"/>
    </row>
    <row r="16809" spans="19:42">
      <c r="S16809" s="32"/>
      <c r="AP16809" s="30"/>
    </row>
    <row r="16810" spans="19:42">
      <c r="S16810" s="32"/>
      <c r="AP16810" s="30"/>
    </row>
    <row r="16811" spans="19:42">
      <c r="S16811" s="32"/>
      <c r="AP16811" s="30"/>
    </row>
    <row r="16812" spans="19:42">
      <c r="S16812" s="32"/>
      <c r="AP16812" s="30"/>
    </row>
    <row r="16813" spans="19:42">
      <c r="S16813" s="32"/>
      <c r="AP16813" s="30"/>
    </row>
    <row r="16814" spans="19:42">
      <c r="S16814" s="32"/>
      <c r="AP16814" s="30"/>
    </row>
    <row r="16815" spans="19:42">
      <c r="S16815" s="32"/>
      <c r="AP16815" s="30"/>
    </row>
    <row r="16816" spans="19:42">
      <c r="S16816" s="32"/>
      <c r="AP16816" s="30"/>
    </row>
    <row r="16817" spans="19:42">
      <c r="S16817" s="32"/>
      <c r="AP16817" s="30"/>
    </row>
    <row r="16818" spans="19:42">
      <c r="S16818" s="32"/>
      <c r="AP16818" s="30"/>
    </row>
    <row r="16819" spans="19:42">
      <c r="S16819" s="32"/>
      <c r="AP16819" s="30"/>
    </row>
    <row r="16820" spans="19:42">
      <c r="S16820" s="32"/>
      <c r="AP16820" s="30"/>
    </row>
    <row r="16821" spans="19:42">
      <c r="S16821" s="32"/>
      <c r="AP16821" s="30"/>
    </row>
    <row r="16822" spans="19:42">
      <c r="S16822" s="32"/>
      <c r="AP16822" s="30"/>
    </row>
    <row r="16823" spans="19:42">
      <c r="S16823" s="32"/>
      <c r="AP16823" s="30"/>
    </row>
    <row r="16824" spans="19:42">
      <c r="S16824" s="32"/>
      <c r="AP16824" s="30"/>
    </row>
    <row r="16825" spans="19:42">
      <c r="S16825" s="32"/>
      <c r="AP16825" s="30"/>
    </row>
    <row r="16826" spans="19:42">
      <c r="S16826" s="32"/>
      <c r="AP16826" s="30"/>
    </row>
    <row r="16827" spans="19:42">
      <c r="S16827" s="32"/>
      <c r="AP16827" s="30"/>
    </row>
    <row r="16828" spans="19:42">
      <c r="S16828" s="32"/>
      <c r="AP16828" s="30"/>
    </row>
    <row r="16829" spans="19:42">
      <c r="S16829" s="32"/>
      <c r="AP16829" s="30"/>
    </row>
    <row r="16830" spans="19:42">
      <c r="S16830" s="32"/>
      <c r="AP16830" s="30"/>
    </row>
    <row r="16831" spans="19:42">
      <c r="S16831" s="32"/>
      <c r="AP16831" s="30"/>
    </row>
    <row r="16832" spans="19:42">
      <c r="S16832" s="32"/>
      <c r="AP16832" s="30"/>
    </row>
    <row r="16833" spans="19:42">
      <c r="S16833" s="32"/>
      <c r="AP16833" s="30"/>
    </row>
    <row r="16834" spans="19:42">
      <c r="S16834" s="32"/>
      <c r="AP16834" s="30"/>
    </row>
    <row r="16835" spans="19:42">
      <c r="S16835" s="32"/>
      <c r="AP16835" s="30"/>
    </row>
    <row r="16836" spans="19:42">
      <c r="S16836" s="32"/>
      <c r="AP16836" s="30"/>
    </row>
    <row r="16837" spans="19:42">
      <c r="S16837" s="32"/>
      <c r="AP16837" s="30"/>
    </row>
    <row r="16838" spans="19:42">
      <c r="S16838" s="32"/>
      <c r="AP16838" s="30"/>
    </row>
    <row r="16839" spans="19:42">
      <c r="S16839" s="32"/>
      <c r="AP16839" s="30"/>
    </row>
    <row r="16840" spans="19:42">
      <c r="S16840" s="32"/>
      <c r="AP16840" s="30"/>
    </row>
    <row r="16841" spans="19:42">
      <c r="S16841" s="32"/>
      <c r="AP16841" s="30"/>
    </row>
    <row r="16842" spans="19:42">
      <c r="S16842" s="32"/>
      <c r="AP16842" s="30"/>
    </row>
    <row r="16843" spans="19:42">
      <c r="S16843" s="32"/>
      <c r="AP16843" s="30"/>
    </row>
    <row r="16844" spans="19:42">
      <c r="S16844" s="32"/>
      <c r="AP16844" s="30"/>
    </row>
    <row r="16845" spans="19:42">
      <c r="S16845" s="32"/>
      <c r="AP16845" s="30"/>
    </row>
    <row r="16846" spans="19:42">
      <c r="S16846" s="32"/>
      <c r="AP16846" s="30"/>
    </row>
    <row r="16847" spans="19:42">
      <c r="S16847" s="32"/>
      <c r="AP16847" s="30"/>
    </row>
    <row r="16848" spans="19:42">
      <c r="S16848" s="32"/>
      <c r="AP16848" s="30"/>
    </row>
    <row r="16849" spans="19:42">
      <c r="S16849" s="32"/>
      <c r="AP16849" s="30"/>
    </row>
    <row r="16850" spans="19:42">
      <c r="S16850" s="32"/>
      <c r="AP16850" s="30"/>
    </row>
    <row r="16851" spans="19:42">
      <c r="S16851" s="32"/>
      <c r="AP16851" s="30"/>
    </row>
    <row r="16852" spans="19:42">
      <c r="S16852" s="32"/>
      <c r="AP16852" s="30"/>
    </row>
    <row r="16853" spans="19:42">
      <c r="S16853" s="32"/>
      <c r="AP16853" s="30"/>
    </row>
    <row r="16854" spans="19:42">
      <c r="S16854" s="32"/>
      <c r="AP16854" s="30"/>
    </row>
    <row r="16855" spans="19:42">
      <c r="S16855" s="32"/>
      <c r="AP16855" s="30"/>
    </row>
    <row r="16856" spans="19:42">
      <c r="S16856" s="32"/>
      <c r="AP16856" s="30"/>
    </row>
    <row r="16857" spans="19:42">
      <c r="S16857" s="32"/>
      <c r="AP16857" s="30"/>
    </row>
    <row r="16858" spans="19:42">
      <c r="S16858" s="32"/>
      <c r="AP16858" s="30"/>
    </row>
    <row r="16859" spans="19:42">
      <c r="S16859" s="32"/>
      <c r="AP16859" s="30"/>
    </row>
    <row r="16860" spans="19:42">
      <c r="S16860" s="32"/>
      <c r="AP16860" s="30"/>
    </row>
    <row r="16861" spans="19:42">
      <c r="S16861" s="32"/>
      <c r="AP16861" s="30"/>
    </row>
    <row r="16862" spans="19:42">
      <c r="S16862" s="32"/>
      <c r="AP16862" s="30"/>
    </row>
    <row r="16863" spans="19:42">
      <c r="S16863" s="32"/>
      <c r="AP16863" s="30"/>
    </row>
    <row r="16864" spans="19:42">
      <c r="S16864" s="32"/>
      <c r="AP16864" s="30"/>
    </row>
    <row r="16865" spans="19:42">
      <c r="S16865" s="32"/>
      <c r="AP16865" s="30"/>
    </row>
    <row r="16866" spans="19:42">
      <c r="S16866" s="32"/>
      <c r="AP16866" s="30"/>
    </row>
    <row r="16867" spans="19:42">
      <c r="S16867" s="32"/>
      <c r="AP16867" s="30"/>
    </row>
    <row r="16868" spans="19:42">
      <c r="S16868" s="32"/>
      <c r="AP16868" s="30"/>
    </row>
    <row r="16869" spans="19:42">
      <c r="S16869" s="32"/>
      <c r="AP16869" s="30"/>
    </row>
    <row r="16870" spans="19:42">
      <c r="S16870" s="32"/>
      <c r="AP16870" s="30"/>
    </row>
    <row r="16871" spans="19:42">
      <c r="S16871" s="32"/>
      <c r="AP16871" s="30"/>
    </row>
    <row r="16872" spans="19:42">
      <c r="S16872" s="32"/>
      <c r="AP16872" s="30"/>
    </row>
    <row r="16873" spans="19:42">
      <c r="S16873" s="32"/>
      <c r="AP16873" s="30"/>
    </row>
    <row r="16874" spans="19:42">
      <c r="S16874" s="32"/>
      <c r="AP16874" s="30"/>
    </row>
    <row r="16875" spans="19:42">
      <c r="S16875" s="32"/>
      <c r="AP16875" s="30"/>
    </row>
    <row r="16876" spans="19:42">
      <c r="S16876" s="32"/>
      <c r="AP16876" s="30"/>
    </row>
    <row r="16877" spans="19:42">
      <c r="S16877" s="32"/>
      <c r="AP16877" s="30"/>
    </row>
    <row r="16878" spans="19:42">
      <c r="S16878" s="32"/>
      <c r="AP16878" s="30"/>
    </row>
    <row r="16879" spans="19:42">
      <c r="S16879" s="32"/>
      <c r="AP16879" s="30"/>
    </row>
    <row r="16880" spans="19:42">
      <c r="S16880" s="32"/>
      <c r="AP16880" s="30"/>
    </row>
    <row r="16881" spans="19:42">
      <c r="S16881" s="32"/>
      <c r="AP16881" s="30"/>
    </row>
    <row r="16882" spans="19:42">
      <c r="S16882" s="32"/>
      <c r="AP16882" s="30"/>
    </row>
    <row r="16883" spans="19:42">
      <c r="S16883" s="32"/>
      <c r="AP16883" s="30"/>
    </row>
    <row r="16884" spans="19:42">
      <c r="S16884" s="32"/>
      <c r="AP16884" s="30"/>
    </row>
    <row r="16885" spans="19:42">
      <c r="S16885" s="32"/>
      <c r="AP16885" s="30"/>
    </row>
    <row r="16886" spans="19:42">
      <c r="S16886" s="32"/>
      <c r="AP16886" s="30"/>
    </row>
    <row r="16887" spans="19:42">
      <c r="S16887" s="32"/>
      <c r="AP16887" s="30"/>
    </row>
    <row r="16888" spans="19:42">
      <c r="S16888" s="32"/>
      <c r="AP16888" s="30"/>
    </row>
    <row r="16889" spans="19:42">
      <c r="S16889" s="32"/>
      <c r="AP16889" s="30"/>
    </row>
    <row r="16890" spans="19:42">
      <c r="S16890" s="32"/>
      <c r="AP16890" s="30"/>
    </row>
    <row r="16891" spans="19:42">
      <c r="S16891" s="32"/>
      <c r="AP16891" s="30"/>
    </row>
    <row r="16892" spans="19:42">
      <c r="S16892" s="32"/>
      <c r="AP16892" s="30"/>
    </row>
    <row r="16893" spans="19:42">
      <c r="S16893" s="32"/>
      <c r="AP16893" s="30"/>
    </row>
    <row r="16894" spans="19:42">
      <c r="S16894" s="32"/>
      <c r="AP16894" s="30"/>
    </row>
    <row r="16895" spans="19:42">
      <c r="S16895" s="32"/>
      <c r="AP16895" s="30"/>
    </row>
    <row r="16896" spans="19:42">
      <c r="S16896" s="32"/>
      <c r="AP16896" s="30"/>
    </row>
    <row r="16897" spans="19:42">
      <c r="S16897" s="32"/>
      <c r="AP16897" s="30"/>
    </row>
    <row r="16898" spans="19:42">
      <c r="S16898" s="32"/>
      <c r="AP16898" s="30"/>
    </row>
    <row r="16899" spans="19:42">
      <c r="S16899" s="32"/>
      <c r="AP16899" s="30"/>
    </row>
    <row r="16900" spans="19:42">
      <c r="S16900" s="32"/>
      <c r="AP16900" s="30"/>
    </row>
    <row r="16901" spans="19:42">
      <c r="S16901" s="32"/>
      <c r="AP16901" s="30"/>
    </row>
    <row r="16902" spans="19:42">
      <c r="S16902" s="32"/>
      <c r="AP16902" s="30"/>
    </row>
    <row r="16903" spans="19:42">
      <c r="S16903" s="32"/>
      <c r="AP16903" s="30"/>
    </row>
    <row r="16904" spans="19:42">
      <c r="S16904" s="32"/>
      <c r="AP16904" s="30"/>
    </row>
    <row r="16905" spans="19:42">
      <c r="S16905" s="32"/>
      <c r="AP16905" s="30"/>
    </row>
    <row r="16906" spans="19:42">
      <c r="S16906" s="32"/>
      <c r="AP16906" s="30"/>
    </row>
    <row r="16907" spans="19:42">
      <c r="S16907" s="32"/>
      <c r="AP16907" s="30"/>
    </row>
    <row r="16908" spans="19:42">
      <c r="S16908" s="32"/>
      <c r="AP16908" s="30"/>
    </row>
    <row r="16909" spans="19:42">
      <c r="S16909" s="32"/>
      <c r="AP16909" s="30"/>
    </row>
    <row r="16910" spans="19:42">
      <c r="S16910" s="32"/>
      <c r="AP16910" s="30"/>
    </row>
    <row r="16911" spans="19:42">
      <c r="S16911" s="32"/>
      <c r="AP16911" s="30"/>
    </row>
    <row r="16912" spans="19:42">
      <c r="S16912" s="32"/>
      <c r="AP16912" s="30"/>
    </row>
    <row r="16913" spans="19:42">
      <c r="S16913" s="32"/>
      <c r="AP16913" s="30"/>
    </row>
    <row r="16914" spans="19:42">
      <c r="S16914" s="32"/>
      <c r="AP16914" s="30"/>
    </row>
    <row r="16915" spans="19:42">
      <c r="S16915" s="32"/>
      <c r="AP16915" s="30"/>
    </row>
    <row r="16916" spans="19:42">
      <c r="S16916" s="32"/>
      <c r="AP16916" s="30"/>
    </row>
    <row r="16917" spans="19:42">
      <c r="S16917" s="32"/>
      <c r="AP16917" s="30"/>
    </row>
    <row r="16918" spans="19:42">
      <c r="S16918" s="32"/>
      <c r="AP16918" s="30"/>
    </row>
    <row r="16919" spans="19:42">
      <c r="S16919" s="32"/>
      <c r="AP16919" s="30"/>
    </row>
    <row r="16920" spans="19:42">
      <c r="S16920" s="32"/>
      <c r="AP16920" s="30"/>
    </row>
    <row r="16921" spans="19:42">
      <c r="S16921" s="32"/>
      <c r="AP16921" s="30"/>
    </row>
    <row r="16922" spans="19:42">
      <c r="S16922" s="32"/>
      <c r="AP16922" s="30"/>
    </row>
    <row r="16923" spans="19:42">
      <c r="S16923" s="32"/>
      <c r="AP16923" s="30"/>
    </row>
    <row r="16924" spans="19:42">
      <c r="S16924" s="32"/>
      <c r="AP16924" s="30"/>
    </row>
    <row r="16925" spans="19:42">
      <c r="S16925" s="32"/>
      <c r="AP16925" s="30"/>
    </row>
    <row r="16926" spans="19:42">
      <c r="S16926" s="32"/>
      <c r="AP16926" s="30"/>
    </row>
    <row r="16927" spans="19:42">
      <c r="S16927" s="32"/>
      <c r="AP16927" s="30"/>
    </row>
    <row r="16928" spans="19:42">
      <c r="S16928" s="32"/>
      <c r="AP16928" s="30"/>
    </row>
    <row r="16929" spans="19:42">
      <c r="S16929" s="32"/>
      <c r="AP16929" s="30"/>
    </row>
    <row r="16930" spans="19:42">
      <c r="S16930" s="32"/>
      <c r="AP16930" s="30"/>
    </row>
    <row r="16931" spans="19:42">
      <c r="S16931" s="32"/>
      <c r="AP16931" s="30"/>
    </row>
    <row r="16932" spans="19:42">
      <c r="S16932" s="32"/>
      <c r="AP16932" s="30"/>
    </row>
    <row r="16933" spans="19:42">
      <c r="S16933" s="32"/>
      <c r="AP16933" s="30"/>
    </row>
    <row r="16934" spans="19:42">
      <c r="S16934" s="32"/>
      <c r="AP16934" s="30"/>
    </row>
    <row r="16935" spans="19:42">
      <c r="S16935" s="32"/>
      <c r="AP16935" s="30"/>
    </row>
    <row r="16936" spans="19:42">
      <c r="S16936" s="32"/>
      <c r="AP16936" s="30"/>
    </row>
    <row r="16937" spans="19:42">
      <c r="S16937" s="32"/>
      <c r="AP16937" s="30"/>
    </row>
    <row r="16938" spans="19:42">
      <c r="S16938" s="32"/>
      <c r="AP16938" s="30"/>
    </row>
    <row r="16939" spans="19:42">
      <c r="S16939" s="32"/>
      <c r="AP16939" s="30"/>
    </row>
    <row r="16940" spans="19:42">
      <c r="S16940" s="32"/>
      <c r="AP16940" s="30"/>
    </row>
    <row r="16941" spans="19:42">
      <c r="S16941" s="32"/>
      <c r="AP16941" s="30"/>
    </row>
    <row r="16942" spans="19:42">
      <c r="S16942" s="32"/>
      <c r="AP16942" s="30"/>
    </row>
    <row r="16943" spans="19:42">
      <c r="S16943" s="32"/>
      <c r="AP16943" s="30"/>
    </row>
    <row r="16944" spans="19:42">
      <c r="S16944" s="32"/>
      <c r="AP16944" s="30"/>
    </row>
    <row r="16945" spans="19:42">
      <c r="S16945" s="32"/>
      <c r="AP16945" s="30"/>
    </row>
    <row r="16946" spans="19:42">
      <c r="S16946" s="32"/>
      <c r="AP16946" s="30"/>
    </row>
    <row r="16947" spans="19:42">
      <c r="S16947" s="32"/>
      <c r="AP16947" s="30"/>
    </row>
    <row r="16948" spans="19:42">
      <c r="S16948" s="32"/>
      <c r="AP16948" s="30"/>
    </row>
    <row r="16949" spans="19:42">
      <c r="S16949" s="32"/>
      <c r="AP16949" s="30"/>
    </row>
    <row r="16950" spans="19:42">
      <c r="S16950" s="32"/>
      <c r="AP16950" s="30"/>
    </row>
    <row r="16951" spans="19:42">
      <c r="S16951" s="32"/>
      <c r="AP16951" s="30"/>
    </row>
    <row r="16952" spans="19:42">
      <c r="S16952" s="32"/>
      <c r="AP16952" s="30"/>
    </row>
    <row r="16953" spans="19:42">
      <c r="S16953" s="32"/>
      <c r="AP16953" s="30"/>
    </row>
    <row r="16954" spans="19:42">
      <c r="S16954" s="32"/>
      <c r="AP16954" s="30"/>
    </row>
    <row r="16955" spans="19:42">
      <c r="S16955" s="32"/>
      <c r="AP16955" s="30"/>
    </row>
    <row r="16956" spans="19:42">
      <c r="S16956" s="32"/>
      <c r="AP16956" s="30"/>
    </row>
    <row r="16957" spans="19:42">
      <c r="S16957" s="32"/>
      <c r="AP16957" s="30"/>
    </row>
    <row r="16958" spans="19:42">
      <c r="S16958" s="32"/>
      <c r="AP16958" s="30"/>
    </row>
    <row r="16959" spans="19:42">
      <c r="S16959" s="32"/>
      <c r="AP16959" s="30"/>
    </row>
    <row r="16960" spans="19:42">
      <c r="S16960" s="32"/>
      <c r="AP16960" s="30"/>
    </row>
    <row r="16961" spans="19:42">
      <c r="S16961" s="32"/>
      <c r="AP16961" s="30"/>
    </row>
    <row r="16962" spans="19:42">
      <c r="S16962" s="32"/>
      <c r="AP16962" s="30"/>
    </row>
    <row r="16963" spans="19:42">
      <c r="S16963" s="32"/>
      <c r="AP16963" s="30"/>
    </row>
    <row r="16964" spans="19:42">
      <c r="S16964" s="32"/>
      <c r="AP16964" s="30"/>
    </row>
    <row r="16965" spans="19:42">
      <c r="S16965" s="32"/>
      <c r="AP16965" s="30"/>
    </row>
    <row r="16966" spans="19:42">
      <c r="S16966" s="32"/>
      <c r="AP16966" s="30"/>
    </row>
    <row r="16967" spans="19:42">
      <c r="S16967" s="32"/>
      <c r="AP16967" s="30"/>
    </row>
    <row r="16968" spans="19:42">
      <c r="S16968" s="32"/>
      <c r="AP16968" s="30"/>
    </row>
    <row r="16969" spans="19:42">
      <c r="S16969" s="32"/>
      <c r="AP16969" s="30"/>
    </row>
    <row r="16970" spans="19:42">
      <c r="S16970" s="32"/>
      <c r="AP16970" s="30"/>
    </row>
    <row r="16971" spans="19:42">
      <c r="S16971" s="32"/>
      <c r="AP16971" s="30"/>
    </row>
    <row r="16972" spans="19:42">
      <c r="S16972" s="32"/>
      <c r="AP16972" s="30"/>
    </row>
    <row r="16973" spans="19:42">
      <c r="S16973" s="32"/>
      <c r="AP16973" s="30"/>
    </row>
    <row r="16974" spans="19:42">
      <c r="S16974" s="32"/>
      <c r="AP16974" s="30"/>
    </row>
    <row r="16975" spans="19:42">
      <c r="S16975" s="32"/>
      <c r="AP16975" s="30"/>
    </row>
    <row r="16976" spans="19:42">
      <c r="S16976" s="32"/>
      <c r="AP16976" s="30"/>
    </row>
    <row r="16977" spans="19:42">
      <c r="S16977" s="32"/>
      <c r="AP16977" s="30"/>
    </row>
    <row r="16978" spans="19:42">
      <c r="S16978" s="32"/>
      <c r="AP16978" s="30"/>
    </row>
    <row r="16979" spans="19:42">
      <c r="S16979" s="32"/>
      <c r="AP16979" s="30"/>
    </row>
    <row r="16980" spans="19:42">
      <c r="S16980" s="32"/>
      <c r="AP16980" s="30"/>
    </row>
    <row r="16981" spans="19:42">
      <c r="S16981" s="32"/>
      <c r="AP16981" s="30"/>
    </row>
    <row r="16982" spans="19:42">
      <c r="S16982" s="32"/>
      <c r="AP16982" s="30"/>
    </row>
    <row r="16983" spans="19:42">
      <c r="S16983" s="32"/>
      <c r="AP16983" s="30"/>
    </row>
    <row r="16984" spans="19:42">
      <c r="S16984" s="32"/>
      <c r="AP16984" s="30"/>
    </row>
    <row r="16985" spans="19:42">
      <c r="S16985" s="32"/>
      <c r="AP16985" s="30"/>
    </row>
    <row r="16986" spans="19:42">
      <c r="S16986" s="32"/>
      <c r="AP16986" s="30"/>
    </row>
    <row r="16987" spans="19:42">
      <c r="S16987" s="32"/>
      <c r="AP16987" s="30"/>
    </row>
    <row r="16988" spans="19:42">
      <c r="S16988" s="32"/>
      <c r="AP16988" s="30"/>
    </row>
    <row r="16989" spans="19:42">
      <c r="S16989" s="32"/>
      <c r="AP16989" s="30"/>
    </row>
    <row r="16990" spans="19:42">
      <c r="S16990" s="32"/>
      <c r="AP16990" s="30"/>
    </row>
    <row r="16991" spans="19:42">
      <c r="S16991" s="32"/>
      <c r="AP16991" s="30"/>
    </row>
    <row r="16992" spans="19:42">
      <c r="S16992" s="32"/>
      <c r="AP16992" s="30"/>
    </row>
    <row r="16993" spans="19:42">
      <c r="S16993" s="32"/>
      <c r="AP16993" s="30"/>
    </row>
    <row r="16994" spans="19:42">
      <c r="S16994" s="32"/>
      <c r="AP16994" s="30"/>
    </row>
    <row r="16995" spans="19:42">
      <c r="S16995" s="32"/>
      <c r="AP16995" s="30"/>
    </row>
    <row r="16996" spans="19:42">
      <c r="S16996" s="32"/>
      <c r="AP16996" s="30"/>
    </row>
    <row r="16997" spans="19:42">
      <c r="S16997" s="32"/>
      <c r="AP16997" s="30"/>
    </row>
    <row r="16998" spans="19:42">
      <c r="S16998" s="32"/>
      <c r="AP16998" s="30"/>
    </row>
    <row r="16999" spans="19:42">
      <c r="S16999" s="32"/>
      <c r="AP16999" s="30"/>
    </row>
    <row r="17000" spans="19:42">
      <c r="S17000" s="32"/>
      <c r="AP17000" s="30"/>
    </row>
    <row r="17001" spans="19:42">
      <c r="S17001" s="32"/>
      <c r="AP17001" s="30"/>
    </row>
    <row r="17002" spans="19:42">
      <c r="S17002" s="32"/>
      <c r="AP17002" s="30"/>
    </row>
    <row r="17003" spans="19:42">
      <c r="S17003" s="32"/>
      <c r="AP17003" s="30"/>
    </row>
    <row r="17004" spans="19:42">
      <c r="S17004" s="32"/>
      <c r="AP17004" s="30"/>
    </row>
    <row r="17005" spans="19:42">
      <c r="S17005" s="32"/>
      <c r="AP17005" s="30"/>
    </row>
    <row r="17006" spans="19:42">
      <c r="S17006" s="32"/>
      <c r="AP17006" s="30"/>
    </row>
    <row r="17007" spans="19:42">
      <c r="S17007" s="32"/>
      <c r="AP17007" s="30"/>
    </row>
    <row r="17008" spans="19:42">
      <c r="S17008" s="32"/>
      <c r="AP17008" s="30"/>
    </row>
    <row r="17009" spans="19:42">
      <c r="S17009" s="32"/>
      <c r="AP17009" s="30"/>
    </row>
    <row r="17010" spans="19:42">
      <c r="S17010" s="32"/>
      <c r="AP17010" s="30"/>
    </row>
    <row r="17011" spans="19:42">
      <c r="S17011" s="32"/>
      <c r="AP17011" s="30"/>
    </row>
    <row r="17012" spans="19:42">
      <c r="S17012" s="32"/>
      <c r="AP17012" s="30"/>
    </row>
    <row r="17013" spans="19:42">
      <c r="S17013" s="32"/>
      <c r="AP17013" s="30"/>
    </row>
    <row r="17014" spans="19:42">
      <c r="S17014" s="32"/>
      <c r="AP17014" s="30"/>
    </row>
    <row r="17015" spans="19:42">
      <c r="S17015" s="32"/>
      <c r="AP17015" s="30"/>
    </row>
    <row r="17016" spans="19:42">
      <c r="S17016" s="32"/>
      <c r="AP17016" s="30"/>
    </row>
    <row r="17017" spans="19:42">
      <c r="S17017" s="32"/>
      <c r="AP17017" s="30"/>
    </row>
    <row r="17018" spans="19:42">
      <c r="S17018" s="32"/>
      <c r="AP17018" s="30"/>
    </row>
    <row r="17019" spans="19:42">
      <c r="S17019" s="32"/>
      <c r="AP17019" s="30"/>
    </row>
    <row r="17020" spans="19:42">
      <c r="S17020" s="32"/>
      <c r="AP17020" s="30"/>
    </row>
    <row r="17021" spans="19:42">
      <c r="S17021" s="32"/>
      <c r="AP17021" s="30"/>
    </row>
    <row r="17022" spans="19:42">
      <c r="S17022" s="32"/>
      <c r="AP17022" s="30"/>
    </row>
    <row r="17023" spans="19:42">
      <c r="S17023" s="32"/>
      <c r="AP17023" s="30"/>
    </row>
    <row r="17024" spans="19:42">
      <c r="S17024" s="32"/>
      <c r="AP17024" s="30"/>
    </row>
    <row r="17025" spans="19:42">
      <c r="S17025" s="32"/>
      <c r="AP17025" s="30"/>
    </row>
    <row r="17026" spans="19:42">
      <c r="S17026" s="32"/>
      <c r="AP17026" s="30"/>
    </row>
    <row r="17027" spans="19:42">
      <c r="S17027" s="32"/>
      <c r="AP17027" s="30"/>
    </row>
    <row r="17028" spans="19:42">
      <c r="S17028" s="32"/>
      <c r="AP17028" s="30"/>
    </row>
    <row r="17029" spans="19:42">
      <c r="S17029" s="32"/>
      <c r="AP17029" s="30"/>
    </row>
    <row r="17030" spans="19:42">
      <c r="S17030" s="32"/>
      <c r="AP17030" s="30"/>
    </row>
    <row r="17031" spans="19:42">
      <c r="S17031" s="32"/>
      <c r="AP17031" s="30"/>
    </row>
    <row r="17032" spans="19:42">
      <c r="S17032" s="32"/>
      <c r="AP17032" s="30"/>
    </row>
    <row r="17033" spans="19:42">
      <c r="S17033" s="32"/>
      <c r="AP17033" s="30"/>
    </row>
    <row r="17034" spans="19:42">
      <c r="S17034" s="32"/>
      <c r="AP17034" s="30"/>
    </row>
    <row r="17035" spans="19:42">
      <c r="S17035" s="32"/>
      <c r="AP17035" s="30"/>
    </row>
    <row r="17036" spans="19:42">
      <c r="S17036" s="32"/>
      <c r="AP17036" s="30"/>
    </row>
    <row r="17037" spans="19:42">
      <c r="S17037" s="32"/>
      <c r="AP17037" s="30"/>
    </row>
    <row r="17038" spans="19:42">
      <c r="S17038" s="32"/>
      <c r="AP17038" s="30"/>
    </row>
    <row r="17039" spans="19:42">
      <c r="S17039" s="32"/>
      <c r="AP17039" s="30"/>
    </row>
    <row r="17040" spans="19:42">
      <c r="S17040" s="32"/>
      <c r="AP17040" s="30"/>
    </row>
    <row r="17041" spans="19:42">
      <c r="S17041" s="32"/>
      <c r="AP17041" s="30"/>
    </row>
    <row r="17042" spans="19:42">
      <c r="S17042" s="32"/>
      <c r="AP17042" s="30"/>
    </row>
    <row r="17043" spans="19:42">
      <c r="S17043" s="32"/>
      <c r="AP17043" s="30"/>
    </row>
    <row r="17044" spans="19:42">
      <c r="S17044" s="32"/>
      <c r="AP17044" s="30"/>
    </row>
    <row r="17045" spans="19:42">
      <c r="S17045" s="32"/>
      <c r="AP17045" s="30"/>
    </row>
    <row r="17046" spans="19:42">
      <c r="S17046" s="32"/>
      <c r="AP17046" s="30"/>
    </row>
    <row r="17047" spans="19:42">
      <c r="S17047" s="32"/>
      <c r="AP17047" s="30"/>
    </row>
    <row r="17048" spans="19:42">
      <c r="S17048" s="32"/>
      <c r="AP17048" s="30"/>
    </row>
    <row r="17049" spans="19:42">
      <c r="S17049" s="32"/>
      <c r="AP17049" s="30"/>
    </row>
    <row r="17050" spans="19:42">
      <c r="S17050" s="32"/>
      <c r="AP17050" s="30"/>
    </row>
    <row r="17051" spans="19:42">
      <c r="S17051" s="32"/>
      <c r="AP17051" s="30"/>
    </row>
    <row r="17052" spans="19:42">
      <c r="S17052" s="32"/>
      <c r="AP17052" s="30"/>
    </row>
    <row r="17053" spans="19:42">
      <c r="S17053" s="32"/>
      <c r="AP17053" s="30"/>
    </row>
    <row r="17054" spans="19:42">
      <c r="S17054" s="32"/>
      <c r="AP17054" s="30"/>
    </row>
    <row r="17055" spans="19:42">
      <c r="S17055" s="32"/>
      <c r="AP17055" s="30"/>
    </row>
    <row r="17056" spans="19:42">
      <c r="S17056" s="32"/>
      <c r="AP17056" s="30"/>
    </row>
    <row r="17057" spans="19:42">
      <c r="S17057" s="32"/>
      <c r="AP17057" s="30"/>
    </row>
    <row r="17058" spans="19:42">
      <c r="S17058" s="32"/>
      <c r="AP17058" s="30"/>
    </row>
    <row r="17059" spans="19:42">
      <c r="S17059" s="32"/>
      <c r="AP17059" s="30"/>
    </row>
    <row r="17060" spans="19:42">
      <c r="S17060" s="32"/>
      <c r="AP17060" s="30"/>
    </row>
    <row r="17061" spans="19:42">
      <c r="S17061" s="32"/>
      <c r="AP17061" s="30"/>
    </row>
    <row r="17062" spans="19:42">
      <c r="S17062" s="32"/>
      <c r="AP17062" s="30"/>
    </row>
    <row r="17063" spans="19:42">
      <c r="S17063" s="32"/>
      <c r="AP17063" s="30"/>
    </row>
    <row r="17064" spans="19:42">
      <c r="S17064" s="32"/>
      <c r="AP17064" s="30"/>
    </row>
    <row r="17065" spans="19:42">
      <c r="S17065" s="32"/>
      <c r="AP17065" s="30"/>
    </row>
    <row r="17066" spans="19:42">
      <c r="S17066" s="32"/>
      <c r="AP17066" s="30"/>
    </row>
    <row r="17067" spans="19:42">
      <c r="S17067" s="32"/>
      <c r="AP17067" s="30"/>
    </row>
    <row r="17068" spans="19:42">
      <c r="S17068" s="32"/>
      <c r="AP17068" s="30"/>
    </row>
    <row r="17069" spans="19:42">
      <c r="S17069" s="32"/>
      <c r="AP17069" s="30"/>
    </row>
    <row r="17070" spans="19:42">
      <c r="S17070" s="32"/>
      <c r="AP17070" s="30"/>
    </row>
    <row r="17071" spans="19:42">
      <c r="S17071" s="32"/>
      <c r="AP17071" s="30"/>
    </row>
    <row r="17072" spans="19:42">
      <c r="S17072" s="32"/>
      <c r="AP17072" s="30"/>
    </row>
    <row r="17073" spans="19:42">
      <c r="S17073" s="32"/>
      <c r="AP17073" s="30"/>
    </row>
    <row r="17074" spans="19:42">
      <c r="S17074" s="32"/>
      <c r="AP17074" s="30"/>
    </row>
    <row r="17075" spans="19:42">
      <c r="S17075" s="32"/>
      <c r="AP17075" s="30"/>
    </row>
    <row r="17076" spans="19:42">
      <c r="S17076" s="32"/>
      <c r="AP17076" s="30"/>
    </row>
    <row r="17077" spans="19:42">
      <c r="S17077" s="32"/>
      <c r="AP17077" s="30"/>
    </row>
    <row r="17078" spans="19:42">
      <c r="S17078" s="32"/>
      <c r="AP17078" s="30"/>
    </row>
    <row r="17079" spans="19:42">
      <c r="S17079" s="32"/>
      <c r="AP17079" s="30"/>
    </row>
    <row r="17080" spans="19:42">
      <c r="S17080" s="32"/>
      <c r="AP17080" s="30"/>
    </row>
    <row r="17081" spans="19:42">
      <c r="S17081" s="32"/>
      <c r="AP17081" s="30"/>
    </row>
    <row r="17082" spans="19:42">
      <c r="S17082" s="32"/>
      <c r="AP17082" s="30"/>
    </row>
    <row r="17083" spans="19:42">
      <c r="S17083" s="32"/>
      <c r="AP17083" s="30"/>
    </row>
    <row r="17084" spans="19:42">
      <c r="S17084" s="32"/>
      <c r="AP17084" s="30"/>
    </row>
    <row r="17085" spans="19:42">
      <c r="S17085" s="32"/>
      <c r="AP17085" s="30"/>
    </row>
    <row r="17086" spans="19:42">
      <c r="S17086" s="32"/>
      <c r="AP17086" s="30"/>
    </row>
    <row r="17087" spans="19:42">
      <c r="S17087" s="32"/>
      <c r="AP17087" s="30"/>
    </row>
    <row r="17088" spans="19:42">
      <c r="S17088" s="32"/>
      <c r="AP17088" s="30"/>
    </row>
    <row r="17089" spans="19:42">
      <c r="S17089" s="32"/>
      <c r="AP17089" s="30"/>
    </row>
    <row r="17090" spans="19:42">
      <c r="S17090" s="32"/>
      <c r="AP17090" s="30"/>
    </row>
    <row r="17091" spans="19:42">
      <c r="S17091" s="32"/>
      <c r="AP17091" s="30"/>
    </row>
    <row r="17092" spans="19:42">
      <c r="S17092" s="32"/>
      <c r="AP17092" s="30"/>
    </row>
    <row r="17093" spans="19:42">
      <c r="S17093" s="32"/>
      <c r="AP17093" s="30"/>
    </row>
    <row r="17094" spans="19:42">
      <c r="S17094" s="32"/>
      <c r="AP17094" s="30"/>
    </row>
    <row r="17095" spans="19:42">
      <c r="S17095" s="32"/>
      <c r="AP17095" s="30"/>
    </row>
    <row r="17096" spans="19:42">
      <c r="S17096" s="32"/>
      <c r="AP17096" s="30"/>
    </row>
    <row r="17097" spans="19:42">
      <c r="S17097" s="32"/>
      <c r="AP17097" s="30"/>
    </row>
    <row r="17098" spans="19:42">
      <c r="S17098" s="32"/>
      <c r="AP17098" s="30"/>
    </row>
    <row r="17099" spans="19:42">
      <c r="S17099" s="32"/>
      <c r="AP17099" s="30"/>
    </row>
    <row r="17100" spans="19:42">
      <c r="S17100" s="32"/>
      <c r="AP17100" s="30"/>
    </row>
    <row r="17101" spans="19:42">
      <c r="S17101" s="32"/>
      <c r="AP17101" s="30"/>
    </row>
    <row r="17102" spans="19:42">
      <c r="S17102" s="32"/>
      <c r="AP17102" s="30"/>
    </row>
    <row r="17103" spans="19:42">
      <c r="S17103" s="32"/>
      <c r="AP17103" s="30"/>
    </row>
    <row r="17104" spans="19:42">
      <c r="S17104" s="32"/>
      <c r="AP17104" s="30"/>
    </row>
    <row r="17105" spans="19:42">
      <c r="S17105" s="32"/>
      <c r="AP17105" s="30"/>
    </row>
    <row r="17106" spans="19:42">
      <c r="S17106" s="32"/>
      <c r="AP17106" s="30"/>
    </row>
    <row r="17107" spans="19:42">
      <c r="S17107" s="32"/>
      <c r="AP17107" s="30"/>
    </row>
    <row r="17108" spans="19:42">
      <c r="S17108" s="32"/>
      <c r="AP17108" s="30"/>
    </row>
    <row r="17109" spans="19:42">
      <c r="S17109" s="32"/>
      <c r="AP17109" s="30"/>
    </row>
    <row r="17110" spans="19:42">
      <c r="S17110" s="32"/>
      <c r="AP17110" s="30"/>
    </row>
    <row r="17111" spans="19:42">
      <c r="S17111" s="32"/>
      <c r="AP17111" s="30"/>
    </row>
    <row r="17112" spans="19:42">
      <c r="S17112" s="32"/>
      <c r="AP17112" s="30"/>
    </row>
    <row r="17113" spans="19:42">
      <c r="S17113" s="32"/>
      <c r="AP17113" s="30"/>
    </row>
    <row r="17114" spans="19:42">
      <c r="S17114" s="32"/>
      <c r="AP17114" s="30"/>
    </row>
    <row r="17115" spans="19:42">
      <c r="S17115" s="32"/>
      <c r="AP17115" s="30"/>
    </row>
    <row r="17116" spans="19:42">
      <c r="S17116" s="32"/>
      <c r="AP17116" s="30"/>
    </row>
    <row r="17117" spans="19:42">
      <c r="S17117" s="32"/>
      <c r="AP17117" s="30"/>
    </row>
    <row r="17118" spans="19:42">
      <c r="S17118" s="32"/>
      <c r="AP17118" s="30"/>
    </row>
    <row r="17119" spans="19:42">
      <c r="S17119" s="32"/>
      <c r="AP17119" s="30"/>
    </row>
    <row r="17120" spans="19:42">
      <c r="S17120" s="32"/>
      <c r="AP17120" s="30"/>
    </row>
    <row r="17121" spans="19:42">
      <c r="S17121" s="32"/>
      <c r="AP17121" s="30"/>
    </row>
    <row r="17122" spans="19:42">
      <c r="S17122" s="32"/>
      <c r="AP17122" s="30"/>
    </row>
    <row r="17123" spans="19:42">
      <c r="S17123" s="32"/>
      <c r="AP17123" s="30"/>
    </row>
    <row r="17124" spans="19:42">
      <c r="S17124" s="32"/>
      <c r="AP17124" s="30"/>
    </row>
    <row r="17125" spans="19:42">
      <c r="S17125" s="32"/>
      <c r="AP17125" s="30"/>
    </row>
    <row r="17126" spans="19:42">
      <c r="S17126" s="32"/>
      <c r="AP17126" s="30"/>
    </row>
    <row r="17127" spans="19:42">
      <c r="S17127" s="32"/>
      <c r="AP17127" s="30"/>
    </row>
    <row r="17128" spans="19:42">
      <c r="S17128" s="32"/>
      <c r="AP17128" s="30"/>
    </row>
    <row r="17129" spans="19:42">
      <c r="S17129" s="32"/>
      <c r="AP17129" s="30"/>
    </row>
    <row r="17130" spans="19:42">
      <c r="S17130" s="32"/>
      <c r="AP17130" s="30"/>
    </row>
    <row r="17131" spans="19:42">
      <c r="S17131" s="32"/>
      <c r="AP17131" s="30"/>
    </row>
    <row r="17132" spans="19:42">
      <c r="S17132" s="32"/>
      <c r="AP17132" s="30"/>
    </row>
    <row r="17133" spans="19:42">
      <c r="S17133" s="32"/>
      <c r="AP17133" s="30"/>
    </row>
    <row r="17134" spans="19:42">
      <c r="S17134" s="32"/>
      <c r="AP17134" s="30"/>
    </row>
    <row r="17135" spans="19:42">
      <c r="S17135" s="32"/>
      <c r="AP17135" s="30"/>
    </row>
    <row r="17136" spans="19:42">
      <c r="S17136" s="32"/>
      <c r="AP17136" s="30"/>
    </row>
    <row r="17137" spans="19:42">
      <c r="S17137" s="32"/>
      <c r="AP17137" s="30"/>
    </row>
    <row r="17138" spans="19:42">
      <c r="S17138" s="32"/>
      <c r="AP17138" s="30"/>
    </row>
    <row r="17139" spans="19:42">
      <c r="S17139" s="32"/>
      <c r="AP17139" s="30"/>
    </row>
    <row r="17140" spans="19:42">
      <c r="S17140" s="32"/>
      <c r="AP17140" s="30"/>
    </row>
    <row r="17141" spans="19:42">
      <c r="S17141" s="32"/>
      <c r="AP17141" s="30"/>
    </row>
    <row r="17142" spans="19:42">
      <c r="S17142" s="32"/>
      <c r="AP17142" s="30"/>
    </row>
    <row r="17143" spans="19:42">
      <c r="S17143" s="32"/>
      <c r="AP17143" s="30"/>
    </row>
    <row r="17144" spans="19:42">
      <c r="S17144" s="32"/>
      <c r="AP17144" s="30"/>
    </row>
    <row r="17145" spans="19:42">
      <c r="S17145" s="32"/>
      <c r="AP17145" s="30"/>
    </row>
    <row r="17146" spans="19:42">
      <c r="S17146" s="32"/>
      <c r="AP17146" s="30"/>
    </row>
    <row r="17147" spans="19:42">
      <c r="S17147" s="32"/>
      <c r="AP17147" s="30"/>
    </row>
    <row r="17148" spans="19:42">
      <c r="S17148" s="32"/>
      <c r="AP17148" s="30"/>
    </row>
    <row r="17149" spans="19:42">
      <c r="S17149" s="32"/>
      <c r="AP17149" s="30"/>
    </row>
    <row r="17150" spans="19:42">
      <c r="S17150" s="32"/>
      <c r="AP17150" s="30"/>
    </row>
    <row r="17151" spans="19:42">
      <c r="S17151" s="32"/>
      <c r="AP17151" s="30"/>
    </row>
    <row r="17152" spans="19:42">
      <c r="S17152" s="32"/>
      <c r="AP17152" s="30"/>
    </row>
    <row r="17153" spans="19:42">
      <c r="S17153" s="32"/>
      <c r="AP17153" s="30"/>
    </row>
    <row r="17154" spans="19:42">
      <c r="S17154" s="32"/>
      <c r="AP17154" s="30"/>
    </row>
    <row r="17155" spans="19:42">
      <c r="S17155" s="32"/>
      <c r="AP17155" s="30"/>
    </row>
    <row r="17156" spans="19:42">
      <c r="S17156" s="32"/>
      <c r="AP17156" s="30"/>
    </row>
    <row r="17157" spans="19:42">
      <c r="S17157" s="32"/>
      <c r="AP17157" s="30"/>
    </row>
    <row r="17158" spans="19:42">
      <c r="S17158" s="32"/>
      <c r="AP17158" s="30"/>
    </row>
    <row r="17159" spans="19:42">
      <c r="S17159" s="32"/>
      <c r="AP17159" s="30"/>
    </row>
    <row r="17160" spans="19:42">
      <c r="S17160" s="32"/>
      <c r="AP17160" s="30"/>
    </row>
    <row r="17161" spans="19:42">
      <c r="S17161" s="32"/>
      <c r="AP17161" s="30"/>
    </row>
    <row r="17162" spans="19:42">
      <c r="S17162" s="32"/>
      <c r="AP17162" s="30"/>
    </row>
    <row r="17163" spans="19:42">
      <c r="S17163" s="32"/>
      <c r="AP17163" s="30"/>
    </row>
    <row r="17164" spans="19:42">
      <c r="S17164" s="32"/>
      <c r="AP17164" s="30"/>
    </row>
    <row r="17165" spans="19:42">
      <c r="S17165" s="32"/>
      <c r="AP17165" s="30"/>
    </row>
    <row r="17166" spans="19:42">
      <c r="S17166" s="32"/>
      <c r="AP17166" s="30"/>
    </row>
    <row r="17167" spans="19:42">
      <c r="S17167" s="32"/>
      <c r="AP17167" s="30"/>
    </row>
    <row r="17168" spans="19:42">
      <c r="S17168" s="32"/>
      <c r="AP17168" s="30"/>
    </row>
    <row r="17169" spans="19:42">
      <c r="S17169" s="32"/>
      <c r="AP17169" s="30"/>
    </row>
    <row r="17170" spans="19:42">
      <c r="S17170" s="32"/>
      <c r="AP17170" s="30"/>
    </row>
    <row r="17171" spans="19:42">
      <c r="S17171" s="32"/>
      <c r="AP17171" s="30"/>
    </row>
    <row r="17172" spans="19:42">
      <c r="S17172" s="32"/>
      <c r="AP17172" s="30"/>
    </row>
    <row r="17173" spans="19:42">
      <c r="S17173" s="32"/>
      <c r="AP17173" s="30"/>
    </row>
    <row r="17174" spans="19:42">
      <c r="S17174" s="32"/>
      <c r="AP17174" s="30"/>
    </row>
    <row r="17175" spans="19:42">
      <c r="S17175" s="32"/>
      <c r="AP17175" s="30"/>
    </row>
    <row r="17176" spans="19:42">
      <c r="S17176" s="32"/>
      <c r="AP17176" s="30"/>
    </row>
    <row r="17177" spans="19:42">
      <c r="S17177" s="32"/>
      <c r="AP17177" s="30"/>
    </row>
    <row r="17178" spans="19:42">
      <c r="S17178" s="32"/>
      <c r="AP17178" s="30"/>
    </row>
    <row r="17179" spans="19:42">
      <c r="S17179" s="32"/>
      <c r="AP17179" s="30"/>
    </row>
    <row r="17180" spans="19:42">
      <c r="S17180" s="32"/>
      <c r="AP17180" s="30"/>
    </row>
    <row r="17181" spans="19:42">
      <c r="S17181" s="32"/>
      <c r="AP17181" s="30"/>
    </row>
    <row r="17182" spans="19:42">
      <c r="S17182" s="32"/>
      <c r="AP17182" s="30"/>
    </row>
    <row r="17183" spans="19:42">
      <c r="S17183" s="32"/>
      <c r="AP17183" s="30"/>
    </row>
    <row r="17184" spans="19:42">
      <c r="S17184" s="32"/>
      <c r="AP17184" s="30"/>
    </row>
    <row r="17185" spans="19:42">
      <c r="S17185" s="32"/>
      <c r="AP17185" s="30"/>
    </row>
    <row r="17186" spans="19:42">
      <c r="S17186" s="32"/>
      <c r="AP17186" s="30"/>
    </row>
    <row r="17187" spans="19:42">
      <c r="S17187" s="32"/>
      <c r="AP17187" s="30"/>
    </row>
    <row r="17188" spans="19:42">
      <c r="S17188" s="32"/>
      <c r="AP17188" s="30"/>
    </row>
    <row r="17189" spans="19:42">
      <c r="S17189" s="32"/>
      <c r="AP17189" s="30"/>
    </row>
    <row r="17190" spans="19:42">
      <c r="S17190" s="32"/>
      <c r="AP17190" s="30"/>
    </row>
    <row r="17191" spans="19:42">
      <c r="S17191" s="32"/>
      <c r="AP17191" s="30"/>
    </row>
    <row r="17192" spans="19:42">
      <c r="S17192" s="32"/>
      <c r="AP17192" s="30"/>
    </row>
    <row r="17193" spans="19:42">
      <c r="S17193" s="32"/>
      <c r="AP17193" s="30"/>
    </row>
    <row r="17194" spans="19:42">
      <c r="S17194" s="32"/>
      <c r="AP17194" s="30"/>
    </row>
    <row r="17195" spans="19:42">
      <c r="S17195" s="32"/>
      <c r="AP17195" s="30"/>
    </row>
    <row r="17196" spans="19:42">
      <c r="S17196" s="32"/>
      <c r="AP17196" s="30"/>
    </row>
    <row r="17197" spans="19:42">
      <c r="S17197" s="32"/>
      <c r="AP17197" s="30"/>
    </row>
    <row r="17198" spans="19:42">
      <c r="S17198" s="32"/>
      <c r="AP17198" s="30"/>
    </row>
    <row r="17199" spans="19:42">
      <c r="S17199" s="32"/>
      <c r="AP17199" s="30"/>
    </row>
    <row r="17200" spans="19:42">
      <c r="S17200" s="32"/>
      <c r="AP17200" s="30"/>
    </row>
    <row r="17201" spans="19:42">
      <c r="S17201" s="32"/>
      <c r="AP17201" s="30"/>
    </row>
    <row r="17202" spans="19:42">
      <c r="S17202" s="32"/>
      <c r="AP17202" s="30"/>
    </row>
    <row r="17203" spans="19:42">
      <c r="S17203" s="32"/>
      <c r="AP17203" s="30"/>
    </row>
    <row r="17204" spans="19:42">
      <c r="S17204" s="32"/>
      <c r="AP17204" s="30"/>
    </row>
    <row r="17205" spans="19:42">
      <c r="S17205" s="32"/>
      <c r="AP17205" s="30"/>
    </row>
    <row r="17206" spans="19:42">
      <c r="S17206" s="32"/>
      <c r="AP17206" s="30"/>
    </row>
    <row r="17207" spans="19:42">
      <c r="S17207" s="32"/>
      <c r="AP17207" s="30"/>
    </row>
    <row r="17208" spans="19:42">
      <c r="S17208" s="32"/>
      <c r="AP17208" s="30"/>
    </row>
    <row r="17209" spans="19:42">
      <c r="S17209" s="32"/>
      <c r="AP17209" s="30"/>
    </row>
    <row r="17210" spans="19:42">
      <c r="S17210" s="32"/>
      <c r="AP17210" s="30"/>
    </row>
    <row r="17211" spans="19:42">
      <c r="S17211" s="32"/>
      <c r="AP17211" s="30"/>
    </row>
    <row r="17212" spans="19:42">
      <c r="S17212" s="32"/>
      <c r="AP17212" s="30"/>
    </row>
    <row r="17213" spans="19:42">
      <c r="S17213" s="32"/>
      <c r="AP17213" s="30"/>
    </row>
    <row r="17214" spans="19:42">
      <c r="S17214" s="32"/>
      <c r="AP17214" s="30"/>
    </row>
    <row r="17215" spans="19:42">
      <c r="S17215" s="32"/>
      <c r="AP17215" s="30"/>
    </row>
    <row r="17216" spans="19:42">
      <c r="S17216" s="32"/>
      <c r="AP17216" s="30"/>
    </row>
    <row r="17217" spans="19:42">
      <c r="S17217" s="32"/>
      <c r="AP17217" s="30"/>
    </row>
    <row r="17218" spans="19:42">
      <c r="S17218" s="32"/>
      <c r="AP17218" s="30"/>
    </row>
    <row r="17219" spans="19:42">
      <c r="S17219" s="32"/>
      <c r="AP17219" s="30"/>
    </row>
    <row r="17220" spans="19:42">
      <c r="S17220" s="32"/>
      <c r="AP17220" s="30"/>
    </row>
    <row r="17221" spans="19:42">
      <c r="S17221" s="32"/>
      <c r="AP17221" s="30"/>
    </row>
    <row r="17222" spans="19:42">
      <c r="S17222" s="32"/>
      <c r="AP17222" s="30"/>
    </row>
    <row r="17223" spans="19:42">
      <c r="S17223" s="32"/>
      <c r="AP17223" s="30"/>
    </row>
    <row r="17224" spans="19:42">
      <c r="S17224" s="32"/>
      <c r="AP17224" s="30"/>
    </row>
    <row r="17225" spans="19:42">
      <c r="S17225" s="32"/>
      <c r="AP17225" s="30"/>
    </row>
    <row r="17226" spans="19:42">
      <c r="S17226" s="32"/>
      <c r="AP17226" s="30"/>
    </row>
    <row r="17227" spans="19:42">
      <c r="S17227" s="32"/>
      <c r="AP17227" s="30"/>
    </row>
    <row r="17228" spans="19:42">
      <c r="S17228" s="32"/>
      <c r="AP17228" s="30"/>
    </row>
    <row r="17229" spans="19:42">
      <c r="S17229" s="32"/>
      <c r="AP17229" s="30"/>
    </row>
    <row r="17230" spans="19:42">
      <c r="S17230" s="32"/>
      <c r="AP17230" s="30"/>
    </row>
    <row r="17231" spans="19:42">
      <c r="S17231" s="32"/>
      <c r="AP17231" s="30"/>
    </row>
    <row r="17232" spans="19:42">
      <c r="S17232" s="32"/>
      <c r="AP17232" s="30"/>
    </row>
    <row r="17233" spans="19:42">
      <c r="S17233" s="32"/>
      <c r="AP17233" s="30"/>
    </row>
    <row r="17234" spans="19:42">
      <c r="S17234" s="32"/>
      <c r="AP17234" s="30"/>
    </row>
    <row r="17235" spans="19:42">
      <c r="S17235" s="32"/>
      <c r="AP17235" s="30"/>
    </row>
    <row r="17236" spans="19:42">
      <c r="S17236" s="32"/>
      <c r="AP17236" s="30"/>
    </row>
    <row r="17237" spans="19:42">
      <c r="S17237" s="32"/>
      <c r="AP17237" s="30"/>
    </row>
    <row r="17238" spans="19:42">
      <c r="S17238" s="32"/>
      <c r="AP17238" s="30"/>
    </row>
    <row r="17239" spans="19:42">
      <c r="S17239" s="32"/>
      <c r="AP17239" s="30"/>
    </row>
    <row r="17240" spans="19:42">
      <c r="S17240" s="32"/>
      <c r="AP17240" s="30"/>
    </row>
    <row r="17241" spans="19:42">
      <c r="S17241" s="32"/>
      <c r="AP17241" s="30"/>
    </row>
    <row r="17242" spans="19:42">
      <c r="S17242" s="32"/>
      <c r="AP17242" s="30"/>
    </row>
    <row r="17243" spans="19:42">
      <c r="S17243" s="32"/>
      <c r="AP17243" s="30"/>
    </row>
    <row r="17244" spans="19:42">
      <c r="S17244" s="32"/>
      <c r="AP17244" s="30"/>
    </row>
    <row r="17245" spans="19:42">
      <c r="S17245" s="32"/>
      <c r="AP17245" s="30"/>
    </row>
    <row r="17246" spans="19:42">
      <c r="S17246" s="32"/>
      <c r="AP17246" s="30"/>
    </row>
    <row r="17247" spans="19:42">
      <c r="S17247" s="32"/>
      <c r="AP17247" s="30"/>
    </row>
    <row r="17248" spans="19:42">
      <c r="S17248" s="32"/>
      <c r="AP17248" s="30"/>
    </row>
    <row r="17249" spans="19:42">
      <c r="S17249" s="32"/>
      <c r="AP17249" s="30"/>
    </row>
    <row r="17250" spans="19:42">
      <c r="S17250" s="32"/>
      <c r="AP17250" s="30"/>
    </row>
    <row r="17251" spans="19:42">
      <c r="S17251" s="32"/>
      <c r="AP17251" s="30"/>
    </row>
    <row r="17252" spans="19:42">
      <c r="S17252" s="32"/>
      <c r="AP17252" s="30"/>
    </row>
    <row r="17253" spans="19:42">
      <c r="S17253" s="32"/>
      <c r="AP17253" s="30"/>
    </row>
    <row r="17254" spans="19:42">
      <c r="S17254" s="32"/>
      <c r="AP17254" s="30"/>
    </row>
    <row r="17255" spans="19:42">
      <c r="S17255" s="32"/>
      <c r="AP17255" s="30"/>
    </row>
    <row r="17256" spans="19:42">
      <c r="S17256" s="32"/>
      <c r="AP17256" s="30"/>
    </row>
    <row r="17257" spans="19:42">
      <c r="S17257" s="32"/>
      <c r="AP17257" s="30"/>
    </row>
    <row r="17258" spans="19:42">
      <c r="S17258" s="32"/>
      <c r="AP17258" s="30"/>
    </row>
    <row r="17259" spans="19:42">
      <c r="S17259" s="32"/>
      <c r="AP17259" s="30"/>
    </row>
    <row r="17260" spans="19:42">
      <c r="S17260" s="32"/>
      <c r="AP17260" s="30"/>
    </row>
    <row r="17261" spans="19:42">
      <c r="S17261" s="32"/>
      <c r="AP17261" s="30"/>
    </row>
    <row r="17262" spans="19:42">
      <c r="S17262" s="32"/>
      <c r="AP17262" s="30"/>
    </row>
    <row r="17263" spans="19:42">
      <c r="S17263" s="32"/>
      <c r="AP17263" s="30"/>
    </row>
    <row r="17264" spans="19:42">
      <c r="S17264" s="32"/>
      <c r="AP17264" s="30"/>
    </row>
    <row r="17265" spans="19:42">
      <c r="S17265" s="32"/>
      <c r="AP17265" s="30"/>
    </row>
    <row r="17266" spans="19:42">
      <c r="S17266" s="32"/>
      <c r="AP17266" s="30"/>
    </row>
    <row r="17267" spans="19:42">
      <c r="S17267" s="32"/>
      <c r="AP17267" s="30"/>
    </row>
    <row r="17268" spans="19:42">
      <c r="S17268" s="32"/>
      <c r="AP17268" s="30"/>
    </row>
    <row r="17269" spans="19:42">
      <c r="S17269" s="32"/>
      <c r="AP17269" s="30"/>
    </row>
    <row r="17270" spans="19:42">
      <c r="S17270" s="32"/>
      <c r="AP17270" s="30"/>
    </row>
    <row r="17271" spans="19:42">
      <c r="S17271" s="32"/>
      <c r="AP17271" s="30"/>
    </row>
    <row r="17272" spans="19:42">
      <c r="S17272" s="32"/>
      <c r="AP17272" s="30"/>
    </row>
    <row r="17273" spans="19:42">
      <c r="S17273" s="32"/>
      <c r="AP17273" s="30"/>
    </row>
    <row r="17274" spans="19:42">
      <c r="S17274" s="32"/>
      <c r="AP17274" s="30"/>
    </row>
    <row r="17275" spans="19:42">
      <c r="S17275" s="32"/>
      <c r="AP17275" s="30"/>
    </row>
    <row r="17276" spans="19:42">
      <c r="S17276" s="32"/>
      <c r="AP17276" s="30"/>
    </row>
    <row r="17277" spans="19:42">
      <c r="S17277" s="32"/>
      <c r="AP17277" s="30"/>
    </row>
    <row r="17278" spans="19:42">
      <c r="S17278" s="32"/>
      <c r="AP17278" s="30"/>
    </row>
    <row r="17279" spans="19:42">
      <c r="S17279" s="32"/>
      <c r="AP17279" s="30"/>
    </row>
    <row r="17280" spans="19:42">
      <c r="S17280" s="32"/>
      <c r="AP17280" s="30"/>
    </row>
    <row r="17281" spans="19:42">
      <c r="S17281" s="32"/>
      <c r="AP17281" s="30"/>
    </row>
    <row r="17282" spans="19:42">
      <c r="S17282" s="32"/>
      <c r="AP17282" s="30"/>
    </row>
    <row r="17283" spans="19:42">
      <c r="S17283" s="32"/>
      <c r="AP17283" s="30"/>
    </row>
    <row r="17284" spans="19:42">
      <c r="S17284" s="32"/>
      <c r="AP17284" s="30"/>
    </row>
    <row r="17285" spans="19:42">
      <c r="S17285" s="32"/>
      <c r="AP17285" s="30"/>
    </row>
    <row r="17286" spans="19:42">
      <c r="S17286" s="32"/>
      <c r="AP17286" s="30"/>
    </row>
    <row r="17287" spans="19:42">
      <c r="S17287" s="32"/>
      <c r="AP17287" s="30"/>
    </row>
    <row r="17288" spans="19:42">
      <c r="S17288" s="32"/>
      <c r="AP17288" s="30"/>
    </row>
    <row r="17289" spans="19:42">
      <c r="S17289" s="32"/>
      <c r="AP17289" s="30"/>
    </row>
    <row r="17290" spans="19:42">
      <c r="S17290" s="32"/>
      <c r="AP17290" s="30"/>
    </row>
    <row r="17291" spans="19:42">
      <c r="S17291" s="32"/>
      <c r="AP17291" s="30"/>
    </row>
    <row r="17292" spans="19:42">
      <c r="S17292" s="32"/>
      <c r="AP17292" s="30"/>
    </row>
    <row r="17293" spans="19:42">
      <c r="S17293" s="32"/>
      <c r="AP17293" s="30"/>
    </row>
    <row r="17294" spans="19:42">
      <c r="S17294" s="32"/>
      <c r="AP17294" s="30"/>
    </row>
    <row r="17295" spans="19:42">
      <c r="S17295" s="32"/>
      <c r="AP17295" s="30"/>
    </row>
    <row r="17296" spans="19:42">
      <c r="S17296" s="32"/>
      <c r="AP17296" s="30"/>
    </row>
    <row r="17297" spans="19:42">
      <c r="S17297" s="32"/>
      <c r="AP17297" s="30"/>
    </row>
    <row r="17298" spans="19:42">
      <c r="S17298" s="32"/>
      <c r="AP17298" s="30"/>
    </row>
    <row r="17299" spans="19:42">
      <c r="S17299" s="32"/>
      <c r="AP17299" s="30"/>
    </row>
    <row r="17300" spans="19:42">
      <c r="S17300" s="32"/>
      <c r="AP17300" s="30"/>
    </row>
    <row r="17301" spans="19:42">
      <c r="S17301" s="32"/>
      <c r="AP17301" s="30"/>
    </row>
    <row r="17302" spans="19:42">
      <c r="S17302" s="32"/>
      <c r="AP17302" s="30"/>
    </row>
    <row r="17303" spans="19:42">
      <c r="S17303" s="32"/>
      <c r="AP17303" s="30"/>
    </row>
    <row r="17304" spans="19:42">
      <c r="S17304" s="32"/>
      <c r="AP17304" s="30"/>
    </row>
    <row r="17305" spans="19:42">
      <c r="S17305" s="32"/>
      <c r="AP17305" s="30"/>
    </row>
    <row r="17306" spans="19:42">
      <c r="S17306" s="32"/>
      <c r="AP17306" s="30"/>
    </row>
    <row r="17307" spans="19:42">
      <c r="S17307" s="32"/>
      <c r="AP17307" s="30"/>
    </row>
    <row r="17308" spans="19:42">
      <c r="S17308" s="32"/>
      <c r="AP17308" s="30"/>
    </row>
    <row r="17309" spans="19:42">
      <c r="S17309" s="32"/>
      <c r="AP17309" s="30"/>
    </row>
    <row r="17310" spans="19:42">
      <c r="S17310" s="32"/>
      <c r="AP17310" s="30"/>
    </row>
    <row r="17311" spans="19:42">
      <c r="S17311" s="32"/>
      <c r="AP17311" s="30"/>
    </row>
    <row r="17312" spans="19:42">
      <c r="S17312" s="32"/>
      <c r="AP17312" s="30"/>
    </row>
    <row r="17313" spans="19:42">
      <c r="S17313" s="32"/>
      <c r="AP17313" s="30"/>
    </row>
    <row r="17314" spans="19:42">
      <c r="S17314" s="32"/>
      <c r="AP17314" s="30"/>
    </row>
    <row r="17315" spans="19:42">
      <c r="S17315" s="32"/>
      <c r="AP17315" s="30"/>
    </row>
    <row r="17316" spans="19:42">
      <c r="S17316" s="32"/>
      <c r="AP17316" s="30"/>
    </row>
    <row r="17317" spans="19:42">
      <c r="S17317" s="32"/>
      <c r="AP17317" s="30"/>
    </row>
    <row r="17318" spans="19:42">
      <c r="S17318" s="32"/>
      <c r="AP17318" s="30"/>
    </row>
    <row r="17319" spans="19:42">
      <c r="S17319" s="32"/>
      <c r="AP17319" s="30"/>
    </row>
    <row r="17320" spans="19:42">
      <c r="S17320" s="32"/>
      <c r="AP17320" s="30"/>
    </row>
    <row r="17321" spans="19:42">
      <c r="S17321" s="32"/>
      <c r="AP17321" s="30"/>
    </row>
    <row r="17322" spans="19:42">
      <c r="S17322" s="32"/>
      <c r="AP17322" s="30"/>
    </row>
    <row r="17323" spans="19:42">
      <c r="S17323" s="32"/>
      <c r="AP17323" s="30"/>
    </row>
    <row r="17324" spans="19:42">
      <c r="S17324" s="32"/>
      <c r="AP17324" s="30"/>
    </row>
    <row r="17325" spans="19:42">
      <c r="S17325" s="32"/>
      <c r="AP17325" s="30"/>
    </row>
    <row r="17326" spans="19:42">
      <c r="S17326" s="32"/>
      <c r="AP17326" s="30"/>
    </row>
    <row r="17327" spans="19:42">
      <c r="S17327" s="32"/>
      <c r="AP17327" s="30"/>
    </row>
    <row r="17328" spans="19:42">
      <c r="S17328" s="32"/>
      <c r="AP17328" s="30"/>
    </row>
    <row r="17329" spans="19:42">
      <c r="S17329" s="32"/>
      <c r="AP17329" s="30"/>
    </row>
    <row r="17330" spans="19:42">
      <c r="S17330" s="32"/>
      <c r="AP17330" s="30"/>
    </row>
    <row r="17331" spans="19:42">
      <c r="S17331" s="32"/>
      <c r="AP17331" s="30"/>
    </row>
    <row r="17332" spans="19:42">
      <c r="S17332" s="32"/>
      <c r="AP17332" s="30"/>
    </row>
    <row r="17333" spans="19:42">
      <c r="S17333" s="32"/>
      <c r="AP17333" s="30"/>
    </row>
    <row r="17334" spans="19:42">
      <c r="S17334" s="32"/>
      <c r="AP17334" s="30"/>
    </row>
    <row r="17335" spans="19:42">
      <c r="S17335" s="32"/>
      <c r="AP17335" s="30"/>
    </row>
    <row r="17336" spans="19:42">
      <c r="S17336" s="32"/>
      <c r="AP17336" s="30"/>
    </row>
    <row r="17337" spans="19:42">
      <c r="S17337" s="32"/>
      <c r="AP17337" s="30"/>
    </row>
    <row r="17338" spans="19:42">
      <c r="S17338" s="32"/>
      <c r="AP17338" s="30"/>
    </row>
    <row r="17339" spans="19:42">
      <c r="S17339" s="32"/>
      <c r="AP17339" s="30"/>
    </row>
    <row r="17340" spans="19:42">
      <c r="S17340" s="32"/>
      <c r="AP17340" s="30"/>
    </row>
    <row r="17341" spans="19:42">
      <c r="S17341" s="32"/>
      <c r="AP17341" s="30"/>
    </row>
    <row r="17342" spans="19:42">
      <c r="S17342" s="32"/>
      <c r="AP17342" s="30"/>
    </row>
    <row r="17343" spans="19:42">
      <c r="S17343" s="32"/>
      <c r="AP17343" s="30"/>
    </row>
    <row r="17344" spans="19:42">
      <c r="S17344" s="32"/>
      <c r="AP17344" s="30"/>
    </row>
    <row r="17345" spans="19:42">
      <c r="S17345" s="32"/>
      <c r="AP17345" s="30"/>
    </row>
    <row r="17346" spans="19:42">
      <c r="S17346" s="32"/>
      <c r="AP17346" s="30"/>
    </row>
    <row r="17347" spans="19:42">
      <c r="S17347" s="32"/>
      <c r="AP17347" s="30"/>
    </row>
    <row r="17348" spans="19:42">
      <c r="S17348" s="32"/>
      <c r="AP17348" s="30"/>
    </row>
    <row r="17349" spans="19:42">
      <c r="S17349" s="32"/>
      <c r="AP17349" s="30"/>
    </row>
    <row r="17350" spans="19:42">
      <c r="S17350" s="32"/>
      <c r="AP17350" s="30"/>
    </row>
    <row r="17351" spans="19:42">
      <c r="S17351" s="32"/>
      <c r="AP17351" s="30"/>
    </row>
    <row r="17352" spans="19:42">
      <c r="S17352" s="32"/>
      <c r="AP17352" s="30"/>
    </row>
    <row r="17353" spans="19:42">
      <c r="S17353" s="32"/>
      <c r="AP17353" s="30"/>
    </row>
    <row r="17354" spans="19:42">
      <c r="S17354" s="32"/>
      <c r="AP17354" s="30"/>
    </row>
    <row r="17355" spans="19:42">
      <c r="S17355" s="32"/>
      <c r="AP17355" s="30"/>
    </row>
    <row r="17356" spans="19:42">
      <c r="S17356" s="32"/>
      <c r="AP17356" s="30"/>
    </row>
    <row r="17357" spans="19:42">
      <c r="S17357" s="32"/>
      <c r="AP17357" s="30"/>
    </row>
    <row r="17358" spans="19:42">
      <c r="S17358" s="32"/>
      <c r="AP17358" s="30"/>
    </row>
    <row r="17359" spans="19:42">
      <c r="S17359" s="32"/>
      <c r="AP17359" s="30"/>
    </row>
    <row r="17360" spans="19:42">
      <c r="S17360" s="32"/>
      <c r="AP17360" s="30"/>
    </row>
    <row r="17361" spans="19:42">
      <c r="S17361" s="32"/>
      <c r="AP17361" s="30"/>
    </row>
    <row r="17362" spans="19:42">
      <c r="S17362" s="32"/>
      <c r="AP17362" s="30"/>
    </row>
    <row r="17363" spans="19:42">
      <c r="S17363" s="32"/>
      <c r="AP17363" s="30"/>
    </row>
    <row r="17364" spans="19:42">
      <c r="S17364" s="32"/>
      <c r="AP17364" s="30"/>
    </row>
    <row r="17365" spans="19:42">
      <c r="S17365" s="32"/>
      <c r="AP17365" s="30"/>
    </row>
    <row r="17366" spans="19:42">
      <c r="S17366" s="32"/>
      <c r="AP17366" s="30"/>
    </row>
    <row r="17367" spans="19:42">
      <c r="S17367" s="32"/>
      <c r="AP17367" s="30"/>
    </row>
    <row r="17368" spans="19:42">
      <c r="S17368" s="32"/>
      <c r="AP17368" s="30"/>
    </row>
    <row r="17369" spans="19:42">
      <c r="S17369" s="32"/>
      <c r="AP17369" s="30"/>
    </row>
    <row r="17370" spans="19:42">
      <c r="S17370" s="32"/>
      <c r="AP17370" s="30"/>
    </row>
    <row r="17371" spans="19:42">
      <c r="S17371" s="32"/>
      <c r="AP17371" s="30"/>
    </row>
    <row r="17372" spans="19:42">
      <c r="S17372" s="32"/>
      <c r="AP17372" s="30"/>
    </row>
    <row r="17373" spans="19:42">
      <c r="S17373" s="32"/>
      <c r="AP17373" s="30"/>
    </row>
    <row r="17374" spans="19:42">
      <c r="S17374" s="32"/>
      <c r="AP17374" s="30"/>
    </row>
    <row r="17375" spans="19:42">
      <c r="S17375" s="32"/>
      <c r="AP17375" s="30"/>
    </row>
    <row r="17376" spans="19:42">
      <c r="S17376" s="32"/>
      <c r="AP17376" s="30"/>
    </row>
    <row r="17377" spans="19:42">
      <c r="S17377" s="32"/>
      <c r="AP17377" s="30"/>
    </row>
    <row r="17378" spans="19:42">
      <c r="S17378" s="32"/>
      <c r="AP17378" s="30"/>
    </row>
    <row r="17379" spans="19:42">
      <c r="S17379" s="32"/>
      <c r="AP17379" s="30"/>
    </row>
    <row r="17380" spans="19:42">
      <c r="S17380" s="32"/>
      <c r="AP17380" s="30"/>
    </row>
    <row r="17381" spans="19:42">
      <c r="S17381" s="32"/>
      <c r="AP17381" s="30"/>
    </row>
    <row r="17382" spans="19:42">
      <c r="S17382" s="32"/>
      <c r="AP17382" s="30"/>
    </row>
    <row r="17383" spans="19:42">
      <c r="S17383" s="32"/>
      <c r="AP17383" s="30"/>
    </row>
    <row r="17384" spans="19:42">
      <c r="S17384" s="32"/>
      <c r="AP17384" s="30"/>
    </row>
    <row r="17385" spans="19:42">
      <c r="S17385" s="32"/>
      <c r="AP17385" s="30"/>
    </row>
    <row r="17386" spans="19:42">
      <c r="S17386" s="32"/>
      <c r="AP17386" s="30"/>
    </row>
    <row r="17387" spans="19:42">
      <c r="S17387" s="32"/>
      <c r="AP17387" s="30"/>
    </row>
    <row r="17388" spans="19:42">
      <c r="S17388" s="32"/>
      <c r="AP17388" s="30"/>
    </row>
    <row r="17389" spans="19:42">
      <c r="S17389" s="32"/>
      <c r="AP17389" s="30"/>
    </row>
    <row r="17390" spans="19:42">
      <c r="S17390" s="32"/>
      <c r="AP17390" s="30"/>
    </row>
    <row r="17391" spans="19:42">
      <c r="S17391" s="32"/>
      <c r="AP17391" s="30"/>
    </row>
    <row r="17392" spans="19:42">
      <c r="S17392" s="32"/>
      <c r="AP17392" s="30"/>
    </row>
    <row r="17393" spans="19:42">
      <c r="S17393" s="32"/>
      <c r="AP17393" s="30"/>
    </row>
    <row r="17394" spans="19:42">
      <c r="S17394" s="32"/>
      <c r="AP17394" s="30"/>
    </row>
    <row r="17395" spans="19:42">
      <c r="S17395" s="32"/>
      <c r="AP17395" s="30"/>
    </row>
    <row r="17396" spans="19:42">
      <c r="S17396" s="32"/>
      <c r="AP17396" s="30"/>
    </row>
    <row r="17397" spans="19:42">
      <c r="S17397" s="32"/>
      <c r="AP17397" s="30"/>
    </row>
    <row r="17398" spans="19:42">
      <c r="S17398" s="32"/>
      <c r="AP17398" s="30"/>
    </row>
    <row r="17399" spans="19:42">
      <c r="S17399" s="32"/>
      <c r="AP17399" s="30"/>
    </row>
    <row r="17400" spans="19:42">
      <c r="S17400" s="32"/>
      <c r="AP17400" s="30"/>
    </row>
    <row r="17401" spans="19:42">
      <c r="S17401" s="32"/>
      <c r="AP17401" s="30"/>
    </row>
    <row r="17402" spans="19:42">
      <c r="S17402" s="32"/>
      <c r="AP17402" s="30"/>
    </row>
    <row r="17403" spans="19:42">
      <c r="S17403" s="32"/>
      <c r="AP17403" s="30"/>
    </row>
    <row r="17404" spans="19:42">
      <c r="S17404" s="32"/>
      <c r="AP17404" s="30"/>
    </row>
    <row r="17405" spans="19:42">
      <c r="S17405" s="32"/>
      <c r="AP17405" s="30"/>
    </row>
    <row r="17406" spans="19:42">
      <c r="S17406" s="32"/>
      <c r="AP17406" s="30"/>
    </row>
    <row r="17407" spans="19:42">
      <c r="S17407" s="32"/>
      <c r="AP17407" s="30"/>
    </row>
    <row r="17408" spans="19:42">
      <c r="S17408" s="32"/>
      <c r="AP17408" s="30"/>
    </row>
    <row r="17409" spans="19:42">
      <c r="S17409" s="32"/>
      <c r="AP17409" s="30"/>
    </row>
    <row r="17410" spans="19:42">
      <c r="S17410" s="32"/>
      <c r="AP17410" s="30"/>
    </row>
    <row r="17411" spans="19:42">
      <c r="S17411" s="32"/>
      <c r="AP17411" s="30"/>
    </row>
    <row r="17412" spans="19:42">
      <c r="S17412" s="32"/>
      <c r="AP17412" s="30"/>
    </row>
    <row r="17413" spans="19:42">
      <c r="S17413" s="32"/>
      <c r="AP17413" s="30"/>
    </row>
    <row r="17414" spans="19:42">
      <c r="S17414" s="32"/>
      <c r="AP17414" s="30"/>
    </row>
    <row r="17415" spans="19:42">
      <c r="S17415" s="32"/>
      <c r="AP17415" s="30"/>
    </row>
    <row r="17416" spans="19:42">
      <c r="S17416" s="32"/>
      <c r="AP17416" s="30"/>
    </row>
    <row r="17417" spans="19:42">
      <c r="S17417" s="32"/>
      <c r="AP17417" s="30"/>
    </row>
    <row r="17418" spans="19:42">
      <c r="S17418" s="32"/>
      <c r="AP17418" s="30"/>
    </row>
    <row r="17419" spans="19:42">
      <c r="S17419" s="32"/>
      <c r="AP17419" s="30"/>
    </row>
    <row r="17420" spans="19:42">
      <c r="S17420" s="32"/>
      <c r="AP17420" s="30"/>
    </row>
    <row r="17421" spans="19:42">
      <c r="S17421" s="32"/>
      <c r="AP17421" s="30"/>
    </row>
    <row r="17422" spans="19:42">
      <c r="S17422" s="32"/>
      <c r="AP17422" s="30"/>
    </row>
    <row r="17423" spans="19:42">
      <c r="S17423" s="32"/>
      <c r="AP17423" s="30"/>
    </row>
    <row r="17424" spans="19:42">
      <c r="S17424" s="32"/>
      <c r="AP17424" s="30"/>
    </row>
    <row r="17425" spans="19:42">
      <c r="S17425" s="32"/>
      <c r="AP17425" s="30"/>
    </row>
    <row r="17426" spans="19:42">
      <c r="S17426" s="32"/>
      <c r="AP17426" s="30"/>
    </row>
    <row r="17427" spans="19:42">
      <c r="S17427" s="32"/>
      <c r="AP17427" s="30"/>
    </row>
    <row r="17428" spans="19:42">
      <c r="S17428" s="32"/>
      <c r="AP17428" s="30"/>
    </row>
    <row r="17429" spans="19:42">
      <c r="S17429" s="32"/>
      <c r="AP17429" s="30"/>
    </row>
    <row r="17430" spans="19:42">
      <c r="S17430" s="32"/>
      <c r="AP17430" s="30"/>
    </row>
    <row r="17431" spans="19:42">
      <c r="S17431" s="32"/>
      <c r="AP17431" s="30"/>
    </row>
    <row r="17432" spans="19:42">
      <c r="S17432" s="32"/>
      <c r="AP17432" s="30"/>
    </row>
    <row r="17433" spans="19:42">
      <c r="S17433" s="32"/>
      <c r="AP17433" s="30"/>
    </row>
    <row r="17434" spans="19:42">
      <c r="S17434" s="32"/>
      <c r="AP17434" s="30"/>
    </row>
    <row r="17435" spans="19:42">
      <c r="S17435" s="32"/>
      <c r="AP17435" s="30"/>
    </row>
    <row r="17436" spans="19:42">
      <c r="S17436" s="32"/>
      <c r="AP17436" s="30"/>
    </row>
    <row r="17437" spans="19:42">
      <c r="S17437" s="32"/>
      <c r="AP17437" s="30"/>
    </row>
    <row r="17438" spans="19:42">
      <c r="S17438" s="32"/>
      <c r="AP17438" s="30"/>
    </row>
    <row r="17439" spans="19:42">
      <c r="S17439" s="32"/>
      <c r="AP17439" s="30"/>
    </row>
    <row r="17440" spans="19:42">
      <c r="S17440" s="32"/>
      <c r="AP17440" s="30"/>
    </row>
    <row r="17441" spans="19:42">
      <c r="S17441" s="32"/>
      <c r="AP17441" s="30"/>
    </row>
    <row r="17442" spans="19:42">
      <c r="S17442" s="32"/>
      <c r="AP17442" s="30"/>
    </row>
    <row r="17443" spans="19:42">
      <c r="S17443" s="32"/>
      <c r="AP17443" s="30"/>
    </row>
    <row r="17444" spans="19:42">
      <c r="S17444" s="32"/>
      <c r="AP17444" s="30"/>
    </row>
    <row r="17445" spans="19:42">
      <c r="S17445" s="32"/>
      <c r="AP17445" s="30"/>
    </row>
    <row r="17446" spans="19:42">
      <c r="S17446" s="32"/>
      <c r="AP17446" s="30"/>
    </row>
    <row r="17447" spans="19:42">
      <c r="S17447" s="32"/>
      <c r="AP17447" s="30"/>
    </row>
    <row r="17448" spans="19:42">
      <c r="S17448" s="32"/>
      <c r="AP17448" s="30"/>
    </row>
    <row r="17449" spans="19:42">
      <c r="S17449" s="32"/>
      <c r="AP17449" s="30"/>
    </row>
    <row r="17450" spans="19:42">
      <c r="S17450" s="32"/>
      <c r="AP17450" s="30"/>
    </row>
    <row r="17451" spans="19:42">
      <c r="S17451" s="32"/>
      <c r="AP17451" s="30"/>
    </row>
    <row r="17452" spans="19:42">
      <c r="S17452" s="32"/>
      <c r="AP17452" s="30"/>
    </row>
    <row r="17453" spans="19:42">
      <c r="S17453" s="32"/>
      <c r="AP17453" s="30"/>
    </row>
    <row r="17454" spans="19:42">
      <c r="S17454" s="32"/>
      <c r="AP17454" s="30"/>
    </row>
    <row r="17455" spans="19:42">
      <c r="S17455" s="32"/>
      <c r="AP17455" s="30"/>
    </row>
    <row r="17456" spans="19:42">
      <c r="S17456" s="32"/>
      <c r="AP17456" s="30"/>
    </row>
    <row r="17457" spans="19:42">
      <c r="S17457" s="32"/>
      <c r="AP17457" s="30"/>
    </row>
    <row r="17458" spans="19:42">
      <c r="S17458" s="32"/>
      <c r="AP17458" s="30"/>
    </row>
    <row r="17459" spans="19:42">
      <c r="S17459" s="32"/>
      <c r="AP17459" s="30"/>
    </row>
    <row r="17460" spans="19:42">
      <c r="S17460" s="32"/>
      <c r="AP17460" s="30"/>
    </row>
    <row r="17461" spans="19:42">
      <c r="S17461" s="32"/>
      <c r="AP17461" s="30"/>
    </row>
    <row r="17462" spans="19:42">
      <c r="S17462" s="32"/>
      <c r="AP17462" s="30"/>
    </row>
    <row r="17463" spans="19:42">
      <c r="S17463" s="32"/>
      <c r="AP17463" s="30"/>
    </row>
    <row r="17464" spans="19:42">
      <c r="S17464" s="32"/>
      <c r="AP17464" s="30"/>
    </row>
    <row r="17465" spans="19:42">
      <c r="S17465" s="32"/>
      <c r="AP17465" s="30"/>
    </row>
    <row r="17466" spans="19:42">
      <c r="S17466" s="32"/>
      <c r="AP17466" s="30"/>
    </row>
    <row r="17467" spans="19:42">
      <c r="S17467" s="32"/>
      <c r="AP17467" s="30"/>
    </row>
    <row r="17468" spans="19:42">
      <c r="S17468" s="32"/>
      <c r="AP17468" s="30"/>
    </row>
    <row r="17469" spans="19:42">
      <c r="S17469" s="32"/>
      <c r="AP17469" s="30"/>
    </row>
    <row r="17470" spans="19:42">
      <c r="S17470" s="32"/>
      <c r="AP17470" s="30"/>
    </row>
    <row r="17471" spans="19:42">
      <c r="S17471" s="32"/>
      <c r="AP17471" s="30"/>
    </row>
    <row r="17472" spans="19:42">
      <c r="S17472" s="32"/>
      <c r="AP17472" s="30"/>
    </row>
    <row r="17473" spans="19:42">
      <c r="S17473" s="32"/>
      <c r="AP17473" s="30"/>
    </row>
    <row r="17474" spans="19:42">
      <c r="S17474" s="32"/>
      <c r="AP17474" s="30"/>
    </row>
    <row r="17475" spans="19:42">
      <c r="S17475" s="32"/>
      <c r="AP17475" s="30"/>
    </row>
    <row r="17476" spans="19:42">
      <c r="S17476" s="32"/>
      <c r="AP17476" s="30"/>
    </row>
    <row r="17477" spans="19:42">
      <c r="S17477" s="32"/>
      <c r="AP17477" s="30"/>
    </row>
    <row r="17478" spans="19:42">
      <c r="S17478" s="32"/>
      <c r="AP17478" s="30"/>
    </row>
    <row r="17479" spans="19:42">
      <c r="S17479" s="32"/>
      <c r="AP17479" s="30"/>
    </row>
    <row r="17480" spans="19:42">
      <c r="S17480" s="32"/>
      <c r="AP17480" s="30"/>
    </row>
    <row r="17481" spans="19:42">
      <c r="S17481" s="32"/>
      <c r="AP17481" s="30"/>
    </row>
    <row r="17482" spans="19:42">
      <c r="S17482" s="32"/>
      <c r="AP17482" s="30"/>
    </row>
    <row r="17483" spans="19:42">
      <c r="S17483" s="32"/>
      <c r="AP17483" s="30"/>
    </row>
    <row r="17484" spans="19:42">
      <c r="S17484" s="32"/>
      <c r="AP17484" s="30"/>
    </row>
    <row r="17485" spans="19:42">
      <c r="S17485" s="32"/>
      <c r="AP17485" s="30"/>
    </row>
    <row r="17486" spans="19:42">
      <c r="S17486" s="32"/>
      <c r="AP17486" s="30"/>
    </row>
    <row r="17487" spans="19:42">
      <c r="S17487" s="32"/>
      <c r="AP17487" s="30"/>
    </row>
    <row r="17488" spans="19:42">
      <c r="S17488" s="32"/>
      <c r="AP17488" s="30"/>
    </row>
    <row r="17489" spans="19:42">
      <c r="S17489" s="32"/>
      <c r="AP17489" s="30"/>
    </row>
    <row r="17490" spans="19:42">
      <c r="S17490" s="32"/>
      <c r="AP17490" s="30"/>
    </row>
    <row r="17491" spans="19:42">
      <c r="S17491" s="32"/>
      <c r="AP17491" s="30"/>
    </row>
    <row r="17492" spans="19:42">
      <c r="S17492" s="32"/>
      <c r="AP17492" s="30"/>
    </row>
    <row r="17493" spans="19:42">
      <c r="S17493" s="32"/>
      <c r="AP17493" s="30"/>
    </row>
    <row r="17494" spans="19:42">
      <c r="S17494" s="32"/>
      <c r="AP17494" s="30"/>
    </row>
    <row r="17495" spans="19:42">
      <c r="S17495" s="32"/>
      <c r="AP17495" s="30"/>
    </row>
    <row r="17496" spans="19:42">
      <c r="S17496" s="32"/>
      <c r="AP17496" s="30"/>
    </row>
    <row r="17497" spans="19:42">
      <c r="S17497" s="32"/>
      <c r="AP17497" s="30"/>
    </row>
    <row r="17498" spans="19:42">
      <c r="S17498" s="32"/>
      <c r="AP17498" s="30"/>
    </row>
    <row r="17499" spans="19:42">
      <c r="S17499" s="32"/>
      <c r="AP17499" s="30"/>
    </row>
    <row r="17500" spans="19:42">
      <c r="S17500" s="32"/>
      <c r="AP17500" s="30"/>
    </row>
    <row r="17501" spans="19:42">
      <c r="S17501" s="32"/>
      <c r="AP17501" s="30"/>
    </row>
    <row r="17502" spans="19:42">
      <c r="S17502" s="32"/>
      <c r="AP17502" s="30"/>
    </row>
    <row r="17503" spans="19:42">
      <c r="S17503" s="32"/>
      <c r="AP17503" s="30"/>
    </row>
    <row r="17504" spans="19:42">
      <c r="S17504" s="32"/>
      <c r="AP17504" s="30"/>
    </row>
    <row r="17505" spans="19:42">
      <c r="S17505" s="32"/>
      <c r="AP17505" s="30"/>
    </row>
    <row r="17506" spans="19:42">
      <c r="S17506" s="32"/>
      <c r="AP17506" s="30"/>
    </row>
    <row r="17507" spans="19:42">
      <c r="S17507" s="32"/>
      <c r="AP17507" s="30"/>
    </row>
    <row r="17508" spans="19:42">
      <c r="S17508" s="32"/>
      <c r="AP17508" s="30"/>
    </row>
    <row r="17509" spans="19:42">
      <c r="S17509" s="32"/>
      <c r="AP17509" s="30"/>
    </row>
    <row r="17510" spans="19:42">
      <c r="S17510" s="32"/>
      <c r="AP17510" s="30"/>
    </row>
    <row r="17511" spans="19:42">
      <c r="S17511" s="32"/>
      <c r="AP17511" s="30"/>
    </row>
    <row r="17512" spans="19:42">
      <c r="S17512" s="32"/>
      <c r="AP17512" s="30"/>
    </row>
    <row r="17513" spans="19:42">
      <c r="S17513" s="32"/>
      <c r="AP17513" s="30"/>
    </row>
    <row r="17514" spans="19:42">
      <c r="S17514" s="32"/>
      <c r="AP17514" s="30"/>
    </row>
    <row r="17515" spans="19:42">
      <c r="S17515" s="32"/>
      <c r="AP17515" s="30"/>
    </row>
    <row r="17516" spans="19:42">
      <c r="S17516" s="32"/>
      <c r="AP17516" s="30"/>
    </row>
    <row r="17517" spans="19:42">
      <c r="S17517" s="32"/>
      <c r="AP17517" s="30"/>
    </row>
    <row r="17518" spans="19:42">
      <c r="S17518" s="32"/>
      <c r="AP17518" s="30"/>
    </row>
    <row r="17519" spans="19:42">
      <c r="S17519" s="32"/>
      <c r="AP17519" s="30"/>
    </row>
    <row r="17520" spans="19:42">
      <c r="S17520" s="32"/>
      <c r="AP17520" s="30"/>
    </row>
    <row r="17521" spans="19:42">
      <c r="S17521" s="32"/>
      <c r="AP17521" s="30"/>
    </row>
    <row r="17522" spans="19:42">
      <c r="S17522" s="32"/>
      <c r="AP17522" s="30"/>
    </row>
    <row r="17523" spans="19:42">
      <c r="S17523" s="32"/>
      <c r="AP17523" s="30"/>
    </row>
    <row r="17524" spans="19:42">
      <c r="S17524" s="32"/>
      <c r="AP17524" s="30"/>
    </row>
    <row r="17525" spans="19:42">
      <c r="S17525" s="32"/>
      <c r="AP17525" s="30"/>
    </row>
    <row r="17526" spans="19:42">
      <c r="S17526" s="32"/>
      <c r="AP17526" s="30"/>
    </row>
    <row r="17527" spans="19:42">
      <c r="S17527" s="32"/>
      <c r="AP17527" s="30"/>
    </row>
    <row r="17528" spans="19:42">
      <c r="S17528" s="32"/>
      <c r="AP17528" s="30"/>
    </row>
    <row r="17529" spans="19:42">
      <c r="S17529" s="32"/>
      <c r="AP17529" s="30"/>
    </row>
    <row r="17530" spans="19:42">
      <c r="S17530" s="32"/>
      <c r="AP17530" s="30"/>
    </row>
    <row r="17531" spans="19:42">
      <c r="S17531" s="32"/>
      <c r="AP17531" s="30"/>
    </row>
    <row r="17532" spans="19:42">
      <c r="S17532" s="32"/>
      <c r="AP17532" s="30"/>
    </row>
    <row r="17533" spans="19:42">
      <c r="S17533" s="32"/>
      <c r="AP17533" s="30"/>
    </row>
    <row r="17534" spans="19:42">
      <c r="S17534" s="32"/>
      <c r="AP17534" s="30"/>
    </row>
    <row r="17535" spans="19:42">
      <c r="S17535" s="32"/>
      <c r="AP17535" s="30"/>
    </row>
    <row r="17536" spans="19:42">
      <c r="S17536" s="32"/>
      <c r="AP17536" s="30"/>
    </row>
    <row r="17537" spans="19:42">
      <c r="S17537" s="32"/>
      <c r="AP17537" s="30"/>
    </row>
    <row r="17538" spans="19:42">
      <c r="S17538" s="32"/>
      <c r="AP17538" s="30"/>
    </row>
    <row r="17539" spans="19:42">
      <c r="S17539" s="32"/>
      <c r="AP17539" s="30"/>
    </row>
    <row r="17540" spans="19:42">
      <c r="S17540" s="32"/>
      <c r="AP17540" s="30"/>
    </row>
    <row r="17541" spans="19:42">
      <c r="S17541" s="32"/>
      <c r="AP17541" s="30"/>
    </row>
    <row r="17542" spans="19:42">
      <c r="S17542" s="32"/>
      <c r="AP17542" s="30"/>
    </row>
    <row r="17543" spans="19:42">
      <c r="S17543" s="32"/>
      <c r="AP17543" s="30"/>
    </row>
    <row r="17544" spans="19:42">
      <c r="S17544" s="32"/>
      <c r="AP17544" s="30"/>
    </row>
    <row r="17545" spans="19:42">
      <c r="S17545" s="32"/>
      <c r="AP17545" s="30"/>
    </row>
    <row r="17546" spans="19:42">
      <c r="S17546" s="32"/>
      <c r="AP17546" s="30"/>
    </row>
    <row r="17547" spans="19:42">
      <c r="S17547" s="32"/>
      <c r="AP17547" s="30"/>
    </row>
    <row r="17548" spans="19:42">
      <c r="S17548" s="32"/>
      <c r="AP17548" s="30"/>
    </row>
    <row r="17549" spans="19:42">
      <c r="S17549" s="32"/>
      <c r="AP17549" s="30"/>
    </row>
    <row r="17550" spans="19:42">
      <c r="S17550" s="32"/>
      <c r="AP17550" s="30"/>
    </row>
    <row r="17551" spans="19:42">
      <c r="S17551" s="32"/>
      <c r="AP17551" s="30"/>
    </row>
    <row r="17552" spans="19:42">
      <c r="S17552" s="32"/>
      <c r="AP17552" s="30"/>
    </row>
    <row r="17553" spans="19:42">
      <c r="S17553" s="32"/>
      <c r="AP17553" s="30"/>
    </row>
    <row r="17554" spans="19:42">
      <c r="S17554" s="32"/>
      <c r="AP17554" s="30"/>
    </row>
    <row r="17555" spans="19:42">
      <c r="S17555" s="32"/>
      <c r="AP17555" s="30"/>
    </row>
    <row r="17556" spans="19:42">
      <c r="S17556" s="32"/>
      <c r="AP17556" s="30"/>
    </row>
    <row r="17557" spans="19:42">
      <c r="S17557" s="32"/>
      <c r="AP17557" s="30"/>
    </row>
    <row r="17558" spans="19:42">
      <c r="S17558" s="32"/>
      <c r="AP17558" s="30"/>
    </row>
    <row r="17559" spans="19:42">
      <c r="S17559" s="32"/>
      <c r="AP17559" s="30"/>
    </row>
    <row r="17560" spans="19:42">
      <c r="S17560" s="32"/>
      <c r="AP17560" s="30"/>
    </row>
    <row r="17561" spans="19:42">
      <c r="S17561" s="32"/>
      <c r="AP17561" s="30"/>
    </row>
    <row r="17562" spans="19:42">
      <c r="S17562" s="32"/>
      <c r="AP17562" s="30"/>
    </row>
    <row r="17563" spans="19:42">
      <c r="S17563" s="32"/>
      <c r="AP17563" s="30"/>
    </row>
    <row r="17564" spans="19:42">
      <c r="S17564" s="32"/>
      <c r="AP17564" s="30"/>
    </row>
    <row r="17565" spans="19:42">
      <c r="S17565" s="32"/>
      <c r="AP17565" s="30"/>
    </row>
    <row r="17566" spans="19:42">
      <c r="S17566" s="32"/>
      <c r="AP17566" s="30"/>
    </row>
    <row r="17567" spans="19:42">
      <c r="S17567" s="32"/>
      <c r="AP17567" s="30"/>
    </row>
    <row r="17568" spans="19:42">
      <c r="S17568" s="32"/>
      <c r="AP17568" s="30"/>
    </row>
    <row r="17569" spans="19:42">
      <c r="S17569" s="32"/>
      <c r="AP17569" s="30"/>
    </row>
    <row r="17570" spans="19:42">
      <c r="S17570" s="32"/>
      <c r="AP17570" s="30"/>
    </row>
    <row r="17571" spans="19:42">
      <c r="S17571" s="32"/>
      <c r="AP17571" s="30"/>
    </row>
    <row r="17572" spans="19:42">
      <c r="S17572" s="32"/>
      <c r="AP17572" s="30"/>
    </row>
    <row r="17573" spans="19:42">
      <c r="S17573" s="32"/>
      <c r="AP17573" s="30"/>
    </row>
    <row r="17574" spans="19:42">
      <c r="S17574" s="32"/>
      <c r="AP17574" s="30"/>
    </row>
    <row r="17575" spans="19:42">
      <c r="S17575" s="32"/>
      <c r="AP17575" s="30"/>
    </row>
    <row r="17576" spans="19:42">
      <c r="S17576" s="32"/>
      <c r="AP17576" s="30"/>
    </row>
    <row r="17577" spans="19:42">
      <c r="S17577" s="32"/>
      <c r="AP17577" s="30"/>
    </row>
    <row r="17578" spans="19:42">
      <c r="S17578" s="32"/>
      <c r="AP17578" s="30"/>
    </row>
    <row r="17579" spans="19:42">
      <c r="S17579" s="32"/>
      <c r="AP17579" s="30"/>
    </row>
    <row r="17580" spans="19:42">
      <c r="S17580" s="32"/>
      <c r="AP17580" s="30"/>
    </row>
    <row r="17581" spans="19:42">
      <c r="S17581" s="32"/>
      <c r="AP17581" s="30"/>
    </row>
    <row r="17582" spans="19:42">
      <c r="S17582" s="32"/>
      <c r="AP17582" s="30"/>
    </row>
    <row r="17583" spans="19:42">
      <c r="S17583" s="32"/>
      <c r="AP17583" s="30"/>
    </row>
    <row r="17584" spans="19:42">
      <c r="S17584" s="32"/>
      <c r="AP17584" s="30"/>
    </row>
    <row r="17585" spans="19:42">
      <c r="S17585" s="32"/>
      <c r="AP17585" s="30"/>
    </row>
    <row r="17586" spans="19:42">
      <c r="S17586" s="32"/>
      <c r="AP17586" s="30"/>
    </row>
    <row r="17587" spans="19:42">
      <c r="S17587" s="32"/>
      <c r="AP17587" s="30"/>
    </row>
    <row r="17588" spans="19:42">
      <c r="S17588" s="32"/>
      <c r="AP17588" s="30"/>
    </row>
    <row r="17589" spans="19:42">
      <c r="S17589" s="32"/>
      <c r="AP17589" s="30"/>
    </row>
    <row r="17590" spans="19:42">
      <c r="S17590" s="32"/>
      <c r="AP17590" s="30"/>
    </row>
    <row r="17591" spans="19:42">
      <c r="S17591" s="32"/>
      <c r="AP17591" s="30"/>
    </row>
    <row r="17592" spans="19:42">
      <c r="S17592" s="32"/>
      <c r="AP17592" s="30"/>
    </row>
    <row r="17593" spans="19:42">
      <c r="S17593" s="32"/>
      <c r="AP17593" s="30"/>
    </row>
    <row r="17594" spans="19:42">
      <c r="S17594" s="32"/>
      <c r="AP17594" s="30"/>
    </row>
    <row r="17595" spans="19:42">
      <c r="S17595" s="32"/>
      <c r="AP17595" s="30"/>
    </row>
    <row r="17596" spans="19:42">
      <c r="S17596" s="32"/>
      <c r="AP17596" s="30"/>
    </row>
    <row r="17597" spans="19:42">
      <c r="S17597" s="32"/>
      <c r="AP17597" s="30"/>
    </row>
    <row r="17598" spans="19:42">
      <c r="S17598" s="32"/>
      <c r="AP17598" s="30"/>
    </row>
    <row r="17599" spans="19:42">
      <c r="S17599" s="32"/>
      <c r="AP17599" s="30"/>
    </row>
    <row r="17600" spans="19:42">
      <c r="S17600" s="32"/>
      <c r="AP17600" s="30"/>
    </row>
    <row r="17601" spans="19:42">
      <c r="S17601" s="32"/>
      <c r="AP17601" s="30"/>
    </row>
    <row r="17602" spans="19:42">
      <c r="S17602" s="32"/>
      <c r="AP17602" s="30"/>
    </row>
    <row r="17603" spans="19:42">
      <c r="S17603" s="32"/>
      <c r="AP17603" s="30"/>
    </row>
    <row r="17604" spans="19:42">
      <c r="S17604" s="32"/>
      <c r="AP17604" s="30"/>
    </row>
    <row r="17605" spans="19:42">
      <c r="S17605" s="32"/>
      <c r="AP17605" s="30"/>
    </row>
    <row r="17606" spans="19:42">
      <c r="S17606" s="32"/>
      <c r="AP17606" s="30"/>
    </row>
    <row r="17607" spans="19:42">
      <c r="S17607" s="32"/>
      <c r="AP17607" s="30"/>
    </row>
    <row r="17608" spans="19:42">
      <c r="S17608" s="32"/>
      <c r="AP17608" s="30"/>
    </row>
    <row r="17609" spans="19:42">
      <c r="S17609" s="32"/>
      <c r="AP17609" s="30"/>
    </row>
    <row r="17610" spans="19:42">
      <c r="S17610" s="32"/>
      <c r="AP17610" s="30"/>
    </row>
    <row r="17611" spans="19:42">
      <c r="S17611" s="32"/>
      <c r="AP17611" s="30"/>
    </row>
    <row r="17612" spans="19:42">
      <c r="S17612" s="32"/>
      <c r="AP17612" s="30"/>
    </row>
    <row r="17613" spans="19:42">
      <c r="S17613" s="32"/>
      <c r="AP17613" s="30"/>
    </row>
    <row r="17614" spans="19:42">
      <c r="S17614" s="32"/>
      <c r="AP17614" s="30"/>
    </row>
    <row r="17615" spans="19:42">
      <c r="S17615" s="32"/>
      <c r="AP17615" s="30"/>
    </row>
    <row r="17616" spans="19:42">
      <c r="S17616" s="32"/>
      <c r="AP17616" s="30"/>
    </row>
    <row r="17617" spans="19:42">
      <c r="S17617" s="32"/>
      <c r="AP17617" s="30"/>
    </row>
    <row r="17618" spans="19:42">
      <c r="S17618" s="32"/>
      <c r="AP17618" s="30"/>
    </row>
    <row r="17619" spans="19:42">
      <c r="S17619" s="32"/>
      <c r="AP17619" s="30"/>
    </row>
    <row r="17620" spans="19:42">
      <c r="S17620" s="32"/>
      <c r="AP17620" s="30"/>
    </row>
    <row r="17621" spans="19:42">
      <c r="S17621" s="32"/>
      <c r="AP17621" s="30"/>
    </row>
    <row r="17622" spans="19:42">
      <c r="S17622" s="32"/>
      <c r="AP17622" s="30"/>
    </row>
    <row r="17623" spans="19:42">
      <c r="S17623" s="32"/>
      <c r="AP17623" s="30"/>
    </row>
    <row r="17624" spans="19:42">
      <c r="S17624" s="32"/>
      <c r="AP17624" s="30"/>
    </row>
    <row r="17625" spans="19:42">
      <c r="S17625" s="32"/>
      <c r="AP17625" s="30"/>
    </row>
    <row r="17626" spans="19:42">
      <c r="S17626" s="32"/>
      <c r="AP17626" s="30"/>
    </row>
    <row r="17627" spans="19:42">
      <c r="S17627" s="32"/>
      <c r="AP17627" s="30"/>
    </row>
    <row r="17628" spans="19:42">
      <c r="S17628" s="32"/>
      <c r="AP17628" s="30"/>
    </row>
    <row r="17629" spans="19:42">
      <c r="S17629" s="32"/>
      <c r="AP17629" s="30"/>
    </row>
    <row r="17630" spans="19:42">
      <c r="S17630" s="32"/>
      <c r="AP17630" s="30"/>
    </row>
    <row r="17631" spans="19:42">
      <c r="S17631" s="32"/>
      <c r="AP17631" s="30"/>
    </row>
    <row r="17632" spans="19:42">
      <c r="S17632" s="32"/>
      <c r="AP17632" s="30"/>
    </row>
    <row r="17633" spans="19:42">
      <c r="S17633" s="32"/>
      <c r="AP17633" s="30"/>
    </row>
    <row r="17634" spans="19:42">
      <c r="S17634" s="32"/>
      <c r="AP17634" s="30"/>
    </row>
    <row r="17635" spans="19:42">
      <c r="S17635" s="32"/>
      <c r="AP17635" s="30"/>
    </row>
    <row r="17636" spans="19:42">
      <c r="S17636" s="32"/>
      <c r="AP17636" s="30"/>
    </row>
    <row r="17637" spans="19:42">
      <c r="S17637" s="32"/>
      <c r="AP17637" s="30"/>
    </row>
    <row r="17638" spans="19:42">
      <c r="S17638" s="32"/>
      <c r="AP17638" s="30"/>
    </row>
    <row r="17639" spans="19:42">
      <c r="S17639" s="32"/>
      <c r="AP17639" s="30"/>
    </row>
    <row r="17640" spans="19:42">
      <c r="S17640" s="32"/>
      <c r="AP17640" s="30"/>
    </row>
    <row r="17641" spans="19:42">
      <c r="S17641" s="32"/>
      <c r="AP17641" s="30"/>
    </row>
    <row r="17642" spans="19:42">
      <c r="S17642" s="32"/>
      <c r="AP17642" s="30"/>
    </row>
    <row r="17643" spans="19:42">
      <c r="S17643" s="32"/>
      <c r="AP17643" s="30"/>
    </row>
    <row r="17644" spans="19:42">
      <c r="S17644" s="32"/>
      <c r="AP17644" s="30"/>
    </row>
    <row r="17645" spans="19:42">
      <c r="S17645" s="32"/>
      <c r="AP17645" s="30"/>
    </row>
    <row r="17646" spans="19:42">
      <c r="S17646" s="32"/>
      <c r="AP17646" s="30"/>
    </row>
    <row r="17647" spans="19:42">
      <c r="S17647" s="32"/>
      <c r="AP17647" s="30"/>
    </row>
    <row r="17648" spans="19:42">
      <c r="S17648" s="32"/>
      <c r="AP17648" s="30"/>
    </row>
    <row r="17649" spans="19:42">
      <c r="S17649" s="32"/>
      <c r="AP17649" s="30"/>
    </row>
    <row r="17650" spans="19:42">
      <c r="S17650" s="32"/>
      <c r="AP17650" s="30"/>
    </row>
    <row r="17651" spans="19:42">
      <c r="S17651" s="32"/>
      <c r="AP17651" s="30"/>
    </row>
    <row r="17652" spans="19:42">
      <c r="S17652" s="32"/>
      <c r="AP17652" s="30"/>
    </row>
    <row r="17653" spans="19:42">
      <c r="S17653" s="32"/>
      <c r="AP17653" s="30"/>
    </row>
    <row r="17654" spans="19:42">
      <c r="S17654" s="32"/>
      <c r="AP17654" s="30"/>
    </row>
    <row r="17655" spans="19:42">
      <c r="S17655" s="32"/>
      <c r="AP17655" s="30"/>
    </row>
    <row r="17656" spans="19:42">
      <c r="S17656" s="32"/>
      <c r="AP17656" s="30"/>
    </row>
    <row r="17657" spans="19:42">
      <c r="S17657" s="32"/>
      <c r="AP17657" s="30"/>
    </row>
    <row r="17658" spans="19:42">
      <c r="S17658" s="32"/>
      <c r="AP17658" s="30"/>
    </row>
    <row r="17659" spans="19:42">
      <c r="S17659" s="32"/>
      <c r="AP17659" s="30"/>
    </row>
    <row r="17660" spans="19:42">
      <c r="S17660" s="32"/>
      <c r="AP17660" s="30"/>
    </row>
    <row r="17661" spans="19:42">
      <c r="S17661" s="32"/>
      <c r="AP17661" s="30"/>
    </row>
    <row r="17662" spans="19:42">
      <c r="S17662" s="32"/>
      <c r="AP17662" s="30"/>
    </row>
    <row r="17663" spans="19:42">
      <c r="S17663" s="32"/>
      <c r="AP17663" s="30"/>
    </row>
    <row r="17664" spans="19:42">
      <c r="S17664" s="32"/>
      <c r="AP17664" s="30"/>
    </row>
    <row r="17665" spans="19:42">
      <c r="S17665" s="32"/>
      <c r="AP17665" s="30"/>
    </row>
    <row r="17666" spans="19:42">
      <c r="S17666" s="32"/>
      <c r="AP17666" s="30"/>
    </row>
    <row r="17667" spans="19:42">
      <c r="S17667" s="32"/>
      <c r="AP17667" s="30"/>
    </row>
    <row r="17668" spans="19:42">
      <c r="S17668" s="32"/>
      <c r="AP17668" s="30"/>
    </row>
    <row r="17669" spans="19:42">
      <c r="S17669" s="32"/>
      <c r="AP17669" s="30"/>
    </row>
    <row r="17670" spans="19:42">
      <c r="S17670" s="32"/>
      <c r="AP17670" s="30"/>
    </row>
    <row r="17671" spans="19:42">
      <c r="S17671" s="32"/>
      <c r="AP17671" s="30"/>
    </row>
    <row r="17672" spans="19:42">
      <c r="S17672" s="32"/>
      <c r="AP17672" s="30"/>
    </row>
    <row r="17673" spans="19:42">
      <c r="S17673" s="32"/>
      <c r="AP17673" s="30"/>
    </row>
    <row r="17674" spans="19:42">
      <c r="S17674" s="32"/>
      <c r="AP17674" s="30"/>
    </row>
    <row r="17675" spans="19:42">
      <c r="S17675" s="32"/>
      <c r="AP17675" s="30"/>
    </row>
    <row r="17676" spans="19:42">
      <c r="S17676" s="32"/>
      <c r="AP17676" s="30"/>
    </row>
    <row r="17677" spans="19:42">
      <c r="S17677" s="32"/>
      <c r="AP17677" s="30"/>
    </row>
    <row r="17678" spans="19:42">
      <c r="S17678" s="32"/>
      <c r="AP17678" s="30"/>
    </row>
    <row r="17679" spans="19:42">
      <c r="S17679" s="32"/>
      <c r="AP17679" s="30"/>
    </row>
    <row r="17680" spans="19:42">
      <c r="S17680" s="32"/>
      <c r="AP17680" s="30"/>
    </row>
    <row r="17681" spans="19:42">
      <c r="S17681" s="32"/>
      <c r="AP17681" s="30"/>
    </row>
    <row r="17682" spans="19:42">
      <c r="S17682" s="32"/>
      <c r="AP17682" s="30"/>
    </row>
    <row r="17683" spans="19:42">
      <c r="S17683" s="32"/>
      <c r="AP17683" s="30"/>
    </row>
    <row r="17684" spans="19:42">
      <c r="S17684" s="32"/>
      <c r="AP17684" s="30"/>
    </row>
    <row r="17685" spans="19:42">
      <c r="S17685" s="32"/>
      <c r="AP17685" s="30"/>
    </row>
    <row r="17686" spans="19:42">
      <c r="S17686" s="32"/>
      <c r="AP17686" s="30"/>
    </row>
    <row r="17687" spans="19:42">
      <c r="S17687" s="32"/>
      <c r="AP17687" s="30"/>
    </row>
    <row r="17688" spans="19:42">
      <c r="S17688" s="32"/>
      <c r="AP17688" s="30"/>
    </row>
    <row r="17689" spans="19:42">
      <c r="S17689" s="32"/>
      <c r="AP17689" s="30"/>
    </row>
    <row r="17690" spans="19:42">
      <c r="S17690" s="32"/>
      <c r="AP17690" s="30"/>
    </row>
    <row r="17691" spans="19:42">
      <c r="S17691" s="32"/>
      <c r="AP17691" s="30"/>
    </row>
    <row r="17692" spans="19:42">
      <c r="S17692" s="32"/>
      <c r="AP17692" s="30"/>
    </row>
    <row r="17693" spans="19:42">
      <c r="S17693" s="32"/>
      <c r="AP17693" s="30"/>
    </row>
    <row r="17694" spans="19:42">
      <c r="S17694" s="32"/>
      <c r="AP17694" s="30"/>
    </row>
    <row r="17695" spans="19:42">
      <c r="S17695" s="32"/>
      <c r="AP17695" s="30"/>
    </row>
    <row r="17696" spans="19:42">
      <c r="S17696" s="32"/>
      <c r="AP17696" s="30"/>
    </row>
    <row r="17697" spans="19:42">
      <c r="S17697" s="32"/>
      <c r="AP17697" s="30"/>
    </row>
    <row r="17698" spans="19:42">
      <c r="S17698" s="32"/>
      <c r="AP17698" s="30"/>
    </row>
    <row r="17699" spans="19:42">
      <c r="S17699" s="32"/>
      <c r="AP17699" s="30"/>
    </row>
    <row r="17700" spans="19:42">
      <c r="S17700" s="32"/>
      <c r="AP17700" s="30"/>
    </row>
    <row r="17701" spans="19:42">
      <c r="S17701" s="32"/>
      <c r="AP17701" s="30"/>
    </row>
    <row r="17702" spans="19:42">
      <c r="S17702" s="32"/>
      <c r="AP17702" s="30"/>
    </row>
    <row r="17703" spans="19:42">
      <c r="S17703" s="32"/>
      <c r="AP17703" s="30"/>
    </row>
    <row r="17704" spans="19:42">
      <c r="S17704" s="32"/>
      <c r="AP17704" s="30"/>
    </row>
    <row r="17705" spans="19:42">
      <c r="S17705" s="32"/>
      <c r="AP17705" s="30"/>
    </row>
    <row r="17706" spans="19:42">
      <c r="S17706" s="32"/>
      <c r="AP17706" s="30"/>
    </row>
    <row r="17707" spans="19:42">
      <c r="S17707" s="32"/>
      <c r="AP17707" s="30"/>
    </row>
    <row r="17708" spans="19:42">
      <c r="S17708" s="32"/>
      <c r="AP17708" s="30"/>
    </row>
    <row r="17709" spans="19:42">
      <c r="S17709" s="32"/>
      <c r="AP17709" s="30"/>
    </row>
    <row r="17710" spans="19:42">
      <c r="S17710" s="32"/>
      <c r="AP17710" s="30"/>
    </row>
    <row r="17711" spans="19:42">
      <c r="S17711" s="32"/>
      <c r="AP17711" s="30"/>
    </row>
    <row r="17712" spans="19:42">
      <c r="S17712" s="32"/>
      <c r="AP17712" s="30"/>
    </row>
    <row r="17713" spans="19:42">
      <c r="S17713" s="32"/>
      <c r="AP17713" s="30"/>
    </row>
    <row r="17714" spans="19:42">
      <c r="S17714" s="32"/>
      <c r="AP17714" s="30"/>
    </row>
    <row r="17715" spans="19:42">
      <c r="S17715" s="32"/>
      <c r="AP17715" s="30"/>
    </row>
    <row r="17716" spans="19:42">
      <c r="S17716" s="32"/>
      <c r="AP17716" s="30"/>
    </row>
    <row r="17717" spans="19:42">
      <c r="S17717" s="32"/>
      <c r="AP17717" s="30"/>
    </row>
    <row r="17718" spans="19:42">
      <c r="S17718" s="32"/>
      <c r="AP17718" s="30"/>
    </row>
    <row r="17719" spans="19:42">
      <c r="S17719" s="32"/>
      <c r="AP17719" s="30"/>
    </row>
    <row r="17720" spans="19:42">
      <c r="S17720" s="32"/>
      <c r="AP17720" s="30"/>
    </row>
    <row r="17721" spans="19:42">
      <c r="S17721" s="32"/>
      <c r="AP17721" s="30"/>
    </row>
    <row r="17722" spans="19:42">
      <c r="S17722" s="32"/>
      <c r="AP17722" s="30"/>
    </row>
    <row r="17723" spans="19:42">
      <c r="S17723" s="32"/>
      <c r="AP17723" s="30"/>
    </row>
    <row r="17724" spans="19:42">
      <c r="S17724" s="32"/>
      <c r="AP17724" s="30"/>
    </row>
    <row r="17725" spans="19:42">
      <c r="S17725" s="32"/>
      <c r="AP17725" s="30"/>
    </row>
    <row r="17726" spans="19:42">
      <c r="S17726" s="32"/>
      <c r="AP17726" s="30"/>
    </row>
    <row r="17727" spans="19:42">
      <c r="S17727" s="32"/>
      <c r="AP17727" s="30"/>
    </row>
    <row r="17728" spans="19:42">
      <c r="S17728" s="32"/>
      <c r="AP17728" s="30"/>
    </row>
    <row r="17729" spans="19:42">
      <c r="S17729" s="32"/>
      <c r="AP17729" s="30"/>
    </row>
    <row r="17730" spans="19:42">
      <c r="S17730" s="32"/>
      <c r="AP17730" s="30"/>
    </row>
    <row r="17731" spans="19:42">
      <c r="S17731" s="32"/>
      <c r="AP17731" s="30"/>
    </row>
    <row r="17732" spans="19:42">
      <c r="S17732" s="32"/>
      <c r="AP17732" s="30"/>
    </row>
    <row r="17733" spans="19:42">
      <c r="S17733" s="32"/>
      <c r="AP17733" s="30"/>
    </row>
    <row r="17734" spans="19:42">
      <c r="S17734" s="32"/>
      <c r="AP17734" s="30"/>
    </row>
    <row r="17735" spans="19:42">
      <c r="S17735" s="32"/>
      <c r="AP17735" s="30"/>
    </row>
    <row r="17736" spans="19:42">
      <c r="S17736" s="32"/>
      <c r="AP17736" s="30"/>
    </row>
    <row r="17737" spans="19:42">
      <c r="S17737" s="32"/>
      <c r="AP17737" s="30"/>
    </row>
    <row r="17738" spans="19:42">
      <c r="S17738" s="32"/>
      <c r="AP17738" s="30"/>
    </row>
    <row r="17739" spans="19:42">
      <c r="S17739" s="32"/>
      <c r="AP17739" s="30"/>
    </row>
    <row r="17740" spans="19:42">
      <c r="S17740" s="32"/>
      <c r="AP17740" s="30"/>
    </row>
    <row r="17741" spans="19:42">
      <c r="S17741" s="32"/>
      <c r="AP17741" s="30"/>
    </row>
    <row r="17742" spans="19:42">
      <c r="S17742" s="32"/>
      <c r="AP17742" s="30"/>
    </row>
    <row r="17743" spans="19:42">
      <c r="S17743" s="32"/>
      <c r="AP17743" s="30"/>
    </row>
    <row r="17744" spans="19:42">
      <c r="S17744" s="32"/>
      <c r="AP17744" s="30"/>
    </row>
    <row r="17745" spans="19:42">
      <c r="S17745" s="32"/>
      <c r="AP17745" s="30"/>
    </row>
    <row r="17746" spans="19:42">
      <c r="S17746" s="32"/>
      <c r="AP17746" s="30"/>
    </row>
    <row r="17747" spans="19:42">
      <c r="S17747" s="32"/>
      <c r="AP17747" s="30"/>
    </row>
    <row r="17748" spans="19:42">
      <c r="S17748" s="32"/>
      <c r="AP17748" s="30"/>
    </row>
    <row r="17749" spans="19:42">
      <c r="S17749" s="32"/>
      <c r="AP17749" s="30"/>
    </row>
    <row r="17750" spans="19:42">
      <c r="S17750" s="32"/>
      <c r="AP17750" s="30"/>
    </row>
    <row r="17751" spans="19:42">
      <c r="S17751" s="32"/>
      <c r="AP17751" s="30"/>
    </row>
    <row r="17752" spans="19:42">
      <c r="S17752" s="32"/>
      <c r="AP17752" s="30"/>
    </row>
    <row r="17753" spans="19:42">
      <c r="S17753" s="32"/>
      <c r="AP17753" s="30"/>
    </row>
    <row r="17754" spans="19:42">
      <c r="S17754" s="32"/>
      <c r="AP17754" s="30"/>
    </row>
    <row r="17755" spans="19:42">
      <c r="S17755" s="32"/>
      <c r="AP17755" s="30"/>
    </row>
    <row r="17756" spans="19:42">
      <c r="S17756" s="32"/>
      <c r="AP17756" s="30"/>
    </row>
    <row r="17757" spans="19:42">
      <c r="S17757" s="32"/>
      <c r="AP17757" s="30"/>
    </row>
    <row r="17758" spans="19:42">
      <c r="S17758" s="32"/>
      <c r="AP17758" s="30"/>
    </row>
    <row r="17759" spans="19:42">
      <c r="S17759" s="32"/>
      <c r="AP17759" s="30"/>
    </row>
    <row r="17760" spans="19:42">
      <c r="S17760" s="32"/>
      <c r="AP17760" s="30"/>
    </row>
    <row r="17761" spans="19:42">
      <c r="S17761" s="32"/>
      <c r="AP17761" s="30"/>
    </row>
    <row r="17762" spans="19:42">
      <c r="S17762" s="32"/>
      <c r="AP17762" s="30"/>
    </row>
    <row r="17763" spans="19:42">
      <c r="S17763" s="32"/>
      <c r="AP17763" s="30"/>
    </row>
    <row r="17764" spans="19:42">
      <c r="S17764" s="32"/>
      <c r="AP17764" s="30"/>
    </row>
    <row r="17765" spans="19:42">
      <c r="S17765" s="32"/>
      <c r="AP17765" s="30"/>
    </row>
    <row r="17766" spans="19:42">
      <c r="S17766" s="32"/>
      <c r="AP17766" s="30"/>
    </row>
    <row r="17767" spans="19:42">
      <c r="S17767" s="32"/>
      <c r="AP17767" s="30"/>
    </row>
    <row r="17768" spans="19:42">
      <c r="S17768" s="32"/>
      <c r="AP17768" s="30"/>
    </row>
    <row r="17769" spans="19:42">
      <c r="S17769" s="32"/>
      <c r="AP17769" s="30"/>
    </row>
    <row r="17770" spans="19:42">
      <c r="S17770" s="32"/>
      <c r="AP17770" s="30"/>
    </row>
    <row r="17771" spans="19:42">
      <c r="S17771" s="32"/>
      <c r="AP17771" s="30"/>
    </row>
    <row r="17772" spans="19:42">
      <c r="S17772" s="32"/>
      <c r="AP17772" s="30"/>
    </row>
    <row r="17773" spans="19:42">
      <c r="S17773" s="32"/>
      <c r="AP17773" s="30"/>
    </row>
    <row r="17774" spans="19:42">
      <c r="S17774" s="32"/>
      <c r="AP17774" s="30"/>
    </row>
    <row r="17775" spans="19:42">
      <c r="S17775" s="32"/>
      <c r="AP17775" s="30"/>
    </row>
    <row r="17776" spans="19:42">
      <c r="S17776" s="32"/>
      <c r="AP17776" s="30"/>
    </row>
    <row r="17777" spans="19:42">
      <c r="S17777" s="32"/>
      <c r="AP17777" s="30"/>
    </row>
    <row r="17778" spans="19:42">
      <c r="S17778" s="32"/>
      <c r="AP17778" s="30"/>
    </row>
    <row r="17779" spans="19:42">
      <c r="S17779" s="32"/>
      <c r="AP17779" s="30"/>
    </row>
    <row r="17780" spans="19:42">
      <c r="S17780" s="32"/>
      <c r="AP17780" s="30"/>
    </row>
    <row r="17781" spans="19:42">
      <c r="S17781" s="32"/>
      <c r="AP17781" s="30"/>
    </row>
    <row r="17782" spans="19:42">
      <c r="S17782" s="32"/>
      <c r="AP17782" s="30"/>
    </row>
    <row r="17783" spans="19:42">
      <c r="S17783" s="32"/>
      <c r="AP17783" s="30"/>
    </row>
    <row r="17784" spans="19:42">
      <c r="S17784" s="32"/>
      <c r="AP17784" s="30"/>
    </row>
    <row r="17785" spans="19:42">
      <c r="S17785" s="32"/>
      <c r="AP17785" s="30"/>
    </row>
    <row r="17786" spans="19:42">
      <c r="S17786" s="32"/>
      <c r="AP17786" s="30"/>
    </row>
    <row r="17787" spans="19:42">
      <c r="S17787" s="32"/>
      <c r="AP17787" s="30"/>
    </row>
    <row r="17788" spans="19:42">
      <c r="S17788" s="32"/>
      <c r="AP17788" s="30"/>
    </row>
    <row r="17789" spans="19:42">
      <c r="S17789" s="32"/>
      <c r="AP17789" s="30"/>
    </row>
    <row r="17790" spans="19:42">
      <c r="S17790" s="32"/>
      <c r="AP17790" s="30"/>
    </row>
    <row r="17791" spans="19:42">
      <c r="S17791" s="32"/>
      <c r="AP17791" s="30"/>
    </row>
    <row r="17792" spans="19:42">
      <c r="S17792" s="32"/>
      <c r="AP17792" s="30"/>
    </row>
    <row r="17793" spans="19:42">
      <c r="S17793" s="32"/>
      <c r="AP17793" s="30"/>
    </row>
    <row r="17794" spans="19:42">
      <c r="S17794" s="32"/>
      <c r="AP17794" s="30"/>
    </row>
    <row r="17795" spans="19:42">
      <c r="S17795" s="32"/>
      <c r="AP17795" s="30"/>
    </row>
    <row r="17796" spans="19:42">
      <c r="S17796" s="32"/>
      <c r="AP17796" s="30"/>
    </row>
    <row r="17797" spans="19:42">
      <c r="S17797" s="32"/>
      <c r="AP17797" s="30"/>
    </row>
    <row r="17798" spans="19:42">
      <c r="S17798" s="32"/>
      <c r="AP17798" s="30"/>
    </row>
    <row r="17799" spans="19:42">
      <c r="S17799" s="32"/>
      <c r="AP17799" s="30"/>
    </row>
    <row r="17800" spans="19:42">
      <c r="S17800" s="32"/>
      <c r="AP17800" s="30"/>
    </row>
    <row r="17801" spans="19:42">
      <c r="S17801" s="32"/>
      <c r="AP17801" s="30"/>
    </row>
    <row r="17802" spans="19:42">
      <c r="S17802" s="32"/>
      <c r="AP17802" s="30"/>
    </row>
    <row r="17803" spans="19:42">
      <c r="S17803" s="32"/>
      <c r="AP17803" s="30"/>
    </row>
    <row r="17804" spans="19:42">
      <c r="S17804" s="32"/>
      <c r="AP17804" s="30"/>
    </row>
    <row r="17805" spans="19:42">
      <c r="S17805" s="32"/>
      <c r="AP17805" s="30"/>
    </row>
    <row r="17806" spans="19:42">
      <c r="S17806" s="32"/>
      <c r="AP17806" s="30"/>
    </row>
    <row r="17807" spans="19:42">
      <c r="S17807" s="32"/>
      <c r="AP17807" s="30"/>
    </row>
    <row r="17808" spans="19:42">
      <c r="S17808" s="32"/>
      <c r="AP17808" s="30"/>
    </row>
    <row r="17809" spans="19:42">
      <c r="S17809" s="32"/>
      <c r="AP17809" s="30"/>
    </row>
    <row r="17810" spans="19:42">
      <c r="S17810" s="32"/>
      <c r="AP17810" s="30"/>
    </row>
    <row r="17811" spans="19:42">
      <c r="S17811" s="32"/>
      <c r="AP17811" s="30"/>
    </row>
    <row r="17812" spans="19:42">
      <c r="S17812" s="32"/>
      <c r="AP17812" s="30"/>
    </row>
    <row r="17813" spans="19:42">
      <c r="S17813" s="32"/>
      <c r="AP17813" s="30"/>
    </row>
    <row r="17814" spans="19:42">
      <c r="S17814" s="32"/>
      <c r="AP17814" s="30"/>
    </row>
    <row r="17815" spans="19:42">
      <c r="S17815" s="32"/>
      <c r="AP17815" s="30"/>
    </row>
    <row r="17816" spans="19:42">
      <c r="S17816" s="32"/>
      <c r="AP17816" s="30"/>
    </row>
    <row r="17817" spans="19:42">
      <c r="S17817" s="32"/>
      <c r="AP17817" s="30"/>
    </row>
    <row r="17818" spans="19:42">
      <c r="S17818" s="32"/>
      <c r="AP17818" s="30"/>
    </row>
    <row r="17819" spans="19:42">
      <c r="S17819" s="32"/>
      <c r="AP17819" s="30"/>
    </row>
    <row r="17820" spans="19:42">
      <c r="S17820" s="32"/>
      <c r="AP17820" s="30"/>
    </row>
    <row r="17821" spans="19:42">
      <c r="S17821" s="32"/>
      <c r="AP17821" s="30"/>
    </row>
    <row r="17822" spans="19:42">
      <c r="S17822" s="32"/>
      <c r="AP17822" s="30"/>
    </row>
    <row r="17823" spans="19:42">
      <c r="S17823" s="32"/>
      <c r="AP17823" s="30"/>
    </row>
    <row r="17824" spans="19:42">
      <c r="S17824" s="32"/>
      <c r="AP17824" s="30"/>
    </row>
    <row r="17825" spans="19:42">
      <c r="S17825" s="32"/>
      <c r="AP17825" s="30"/>
    </row>
    <row r="17826" spans="19:42">
      <c r="S17826" s="32"/>
      <c r="AP17826" s="30"/>
    </row>
    <row r="17827" spans="19:42">
      <c r="S17827" s="32"/>
      <c r="AP17827" s="30"/>
    </row>
    <row r="17828" spans="19:42">
      <c r="S17828" s="32"/>
      <c r="AP17828" s="30"/>
    </row>
    <row r="17829" spans="19:42">
      <c r="S17829" s="32"/>
      <c r="AP17829" s="30"/>
    </row>
    <row r="17830" spans="19:42">
      <c r="S17830" s="32"/>
      <c r="AP17830" s="30"/>
    </row>
    <row r="17831" spans="19:42">
      <c r="S17831" s="32"/>
      <c r="AP17831" s="30"/>
    </row>
    <row r="17832" spans="19:42">
      <c r="S17832" s="32"/>
      <c r="AP17832" s="30"/>
    </row>
    <row r="17833" spans="19:42">
      <c r="S17833" s="32"/>
      <c r="AP17833" s="30"/>
    </row>
    <row r="17834" spans="19:42">
      <c r="S17834" s="32"/>
      <c r="AP17834" s="30"/>
    </row>
    <row r="17835" spans="19:42">
      <c r="S17835" s="32"/>
      <c r="AP17835" s="30"/>
    </row>
    <row r="17836" spans="19:42">
      <c r="S17836" s="32"/>
      <c r="AP17836" s="30"/>
    </row>
    <row r="17837" spans="19:42">
      <c r="S17837" s="32"/>
      <c r="AP17837" s="30"/>
    </row>
    <row r="17838" spans="19:42">
      <c r="S17838" s="32"/>
      <c r="AP17838" s="30"/>
    </row>
    <row r="17839" spans="19:42">
      <c r="S17839" s="32"/>
      <c r="AP17839" s="30"/>
    </row>
    <row r="17840" spans="19:42">
      <c r="S17840" s="32"/>
      <c r="AP17840" s="30"/>
    </row>
    <row r="17841" spans="19:42">
      <c r="S17841" s="32"/>
      <c r="AP17841" s="30"/>
    </row>
    <row r="17842" spans="19:42">
      <c r="S17842" s="32"/>
      <c r="AP17842" s="30"/>
    </row>
    <row r="17843" spans="19:42">
      <c r="S17843" s="32"/>
      <c r="AP17843" s="30"/>
    </row>
    <row r="17844" spans="19:42">
      <c r="S17844" s="32"/>
      <c r="AP17844" s="30"/>
    </row>
    <row r="17845" spans="19:42">
      <c r="S17845" s="32"/>
      <c r="AP17845" s="30"/>
    </row>
    <row r="17846" spans="19:42">
      <c r="S17846" s="32"/>
      <c r="AP17846" s="30"/>
    </row>
    <row r="17847" spans="19:42">
      <c r="S17847" s="32"/>
      <c r="AP17847" s="30"/>
    </row>
    <row r="17848" spans="19:42">
      <c r="S17848" s="32"/>
      <c r="AP17848" s="30"/>
    </row>
    <row r="17849" spans="19:42">
      <c r="S17849" s="32"/>
      <c r="AP17849" s="30"/>
    </row>
    <row r="17850" spans="19:42">
      <c r="S17850" s="32"/>
      <c r="AP17850" s="30"/>
    </row>
    <row r="17851" spans="19:42">
      <c r="S17851" s="32"/>
      <c r="AP17851" s="30"/>
    </row>
    <row r="17852" spans="19:42">
      <c r="S17852" s="32"/>
      <c r="AP17852" s="30"/>
    </row>
    <row r="17853" spans="19:42">
      <c r="S17853" s="32"/>
      <c r="AP17853" s="30"/>
    </row>
    <row r="17854" spans="19:42">
      <c r="S17854" s="32"/>
      <c r="AP17854" s="30"/>
    </row>
    <row r="17855" spans="19:42">
      <c r="S17855" s="32"/>
      <c r="AP17855" s="30"/>
    </row>
    <row r="17856" spans="19:42">
      <c r="S17856" s="32"/>
      <c r="AP17856" s="30"/>
    </row>
    <row r="17857" spans="19:42">
      <c r="S17857" s="32"/>
      <c r="AP17857" s="30"/>
    </row>
    <row r="17858" spans="19:42">
      <c r="S17858" s="32"/>
      <c r="AP17858" s="30"/>
    </row>
    <row r="17859" spans="19:42">
      <c r="S17859" s="32"/>
      <c r="AP17859" s="30"/>
    </row>
    <row r="17860" spans="19:42">
      <c r="S17860" s="32"/>
      <c r="AP17860" s="30"/>
    </row>
    <row r="17861" spans="19:42">
      <c r="S17861" s="32"/>
      <c r="AP17861" s="30"/>
    </row>
    <row r="17862" spans="19:42">
      <c r="S17862" s="32"/>
      <c r="AP17862" s="30"/>
    </row>
    <row r="17863" spans="19:42">
      <c r="S17863" s="32"/>
      <c r="AP17863" s="30"/>
    </row>
    <row r="17864" spans="19:42">
      <c r="S17864" s="32"/>
      <c r="AP17864" s="30"/>
    </row>
    <row r="17865" spans="19:42">
      <c r="S17865" s="32"/>
      <c r="AP17865" s="30"/>
    </row>
    <row r="17866" spans="19:42">
      <c r="S17866" s="32"/>
      <c r="AP17866" s="30"/>
    </row>
    <row r="17867" spans="19:42">
      <c r="S17867" s="32"/>
      <c r="AP17867" s="30"/>
    </row>
    <row r="17868" spans="19:42">
      <c r="S17868" s="32"/>
      <c r="AP17868" s="30"/>
    </row>
    <row r="17869" spans="19:42">
      <c r="S17869" s="32"/>
      <c r="AP17869" s="30"/>
    </row>
    <row r="17870" spans="19:42">
      <c r="S17870" s="32"/>
      <c r="AP17870" s="30"/>
    </row>
    <row r="17871" spans="19:42">
      <c r="S17871" s="32"/>
      <c r="AP17871" s="30"/>
    </row>
    <row r="17872" spans="19:42">
      <c r="S17872" s="32"/>
      <c r="AP17872" s="30"/>
    </row>
    <row r="17873" spans="19:42">
      <c r="S17873" s="32"/>
      <c r="AP17873" s="30"/>
    </row>
    <row r="17874" spans="19:42">
      <c r="S17874" s="32"/>
      <c r="AP17874" s="30"/>
    </row>
    <row r="17875" spans="19:42">
      <c r="S17875" s="32"/>
      <c r="AP17875" s="30"/>
    </row>
    <row r="17876" spans="19:42">
      <c r="S17876" s="32"/>
      <c r="AP17876" s="30"/>
    </row>
    <row r="17877" spans="19:42">
      <c r="S17877" s="32"/>
      <c r="AP17877" s="30"/>
    </row>
    <row r="17878" spans="19:42">
      <c r="S17878" s="32"/>
      <c r="AP17878" s="30"/>
    </row>
    <row r="17879" spans="19:42">
      <c r="S17879" s="32"/>
      <c r="AP17879" s="30"/>
    </row>
    <row r="17880" spans="19:42">
      <c r="S17880" s="32"/>
      <c r="AP17880" s="30"/>
    </row>
    <row r="17881" spans="19:42">
      <c r="S17881" s="32"/>
      <c r="AP17881" s="30"/>
    </row>
    <row r="17882" spans="19:42">
      <c r="S17882" s="32"/>
      <c r="AP17882" s="30"/>
    </row>
    <row r="17883" spans="19:42">
      <c r="S17883" s="32"/>
      <c r="AP17883" s="30"/>
    </row>
    <row r="17884" spans="19:42">
      <c r="S17884" s="32"/>
      <c r="AP17884" s="30"/>
    </row>
    <row r="17885" spans="19:42">
      <c r="S17885" s="32"/>
      <c r="AP17885" s="30"/>
    </row>
    <row r="17886" spans="19:42">
      <c r="S17886" s="32"/>
      <c r="AP17886" s="30"/>
    </row>
    <row r="17887" spans="19:42">
      <c r="S17887" s="32"/>
      <c r="AP17887" s="30"/>
    </row>
    <row r="17888" spans="19:42">
      <c r="S17888" s="32"/>
      <c r="AP17888" s="30"/>
    </row>
    <row r="17889" spans="19:42">
      <c r="S17889" s="32"/>
      <c r="AP17889" s="30"/>
    </row>
    <row r="17890" spans="19:42">
      <c r="S17890" s="32"/>
      <c r="AP17890" s="30"/>
    </row>
    <row r="17891" spans="19:42">
      <c r="S17891" s="32"/>
      <c r="AP17891" s="30"/>
    </row>
    <row r="17892" spans="19:42">
      <c r="S17892" s="32"/>
      <c r="AP17892" s="30"/>
    </row>
    <row r="17893" spans="19:42">
      <c r="S17893" s="32"/>
      <c r="AP17893" s="30"/>
    </row>
    <row r="17894" spans="19:42">
      <c r="S17894" s="32"/>
      <c r="AP17894" s="30"/>
    </row>
    <row r="17895" spans="19:42">
      <c r="S17895" s="32"/>
      <c r="AP17895" s="30"/>
    </row>
    <row r="17896" spans="19:42">
      <c r="S17896" s="32"/>
      <c r="AP17896" s="30"/>
    </row>
    <row r="17897" spans="19:42">
      <c r="S17897" s="32"/>
      <c r="AP17897" s="30"/>
    </row>
    <row r="17898" spans="19:42">
      <c r="S17898" s="32"/>
      <c r="AP17898" s="30"/>
    </row>
    <row r="17899" spans="19:42">
      <c r="S17899" s="32"/>
      <c r="AP17899" s="30"/>
    </row>
    <row r="17900" spans="19:42">
      <c r="S17900" s="32"/>
      <c r="AP17900" s="30"/>
    </row>
    <row r="17901" spans="19:42">
      <c r="S17901" s="32"/>
      <c r="AP17901" s="30"/>
    </row>
    <row r="17902" spans="19:42">
      <c r="S17902" s="32"/>
      <c r="AP17902" s="30"/>
    </row>
    <row r="17903" spans="19:42">
      <c r="S17903" s="32"/>
      <c r="AP17903" s="30"/>
    </row>
    <row r="17904" spans="19:42">
      <c r="S17904" s="32"/>
      <c r="AP17904" s="30"/>
    </row>
    <row r="17905" spans="19:42">
      <c r="S17905" s="32"/>
      <c r="AP17905" s="30"/>
    </row>
    <row r="17906" spans="19:42">
      <c r="S17906" s="32"/>
      <c r="AP17906" s="30"/>
    </row>
    <row r="17907" spans="19:42">
      <c r="S17907" s="32"/>
      <c r="AP17907" s="30"/>
    </row>
    <row r="17908" spans="19:42">
      <c r="S17908" s="32"/>
      <c r="AP17908" s="30"/>
    </row>
    <row r="17909" spans="19:42">
      <c r="S17909" s="32"/>
      <c r="AP17909" s="30"/>
    </row>
    <row r="17910" spans="19:42">
      <c r="S17910" s="32"/>
      <c r="AP17910" s="30"/>
    </row>
    <row r="17911" spans="19:42">
      <c r="S17911" s="32"/>
      <c r="AP17911" s="30"/>
    </row>
    <row r="17912" spans="19:42">
      <c r="S17912" s="32"/>
      <c r="AP17912" s="30"/>
    </row>
    <row r="17913" spans="19:42">
      <c r="S17913" s="32"/>
      <c r="AP17913" s="30"/>
    </row>
    <row r="17914" spans="19:42">
      <c r="S17914" s="32"/>
      <c r="AP17914" s="30"/>
    </row>
    <row r="17915" spans="19:42">
      <c r="S17915" s="32"/>
      <c r="AP17915" s="30"/>
    </row>
    <row r="17916" spans="19:42">
      <c r="S17916" s="32"/>
      <c r="AP17916" s="30"/>
    </row>
    <row r="17917" spans="19:42">
      <c r="S17917" s="32"/>
      <c r="AP17917" s="30"/>
    </row>
    <row r="17918" spans="19:42">
      <c r="S17918" s="32"/>
      <c r="AP17918" s="30"/>
    </row>
    <row r="17919" spans="19:42">
      <c r="S17919" s="32"/>
      <c r="AP17919" s="30"/>
    </row>
    <row r="17920" spans="19:42">
      <c r="S17920" s="32"/>
      <c r="AP17920" s="30"/>
    </row>
    <row r="17921" spans="19:42">
      <c r="S17921" s="32"/>
      <c r="AP17921" s="30"/>
    </row>
    <row r="17922" spans="19:42">
      <c r="S17922" s="32"/>
      <c r="AP17922" s="30"/>
    </row>
    <row r="17923" spans="19:42">
      <c r="S17923" s="32"/>
      <c r="AP17923" s="30"/>
    </row>
    <row r="17924" spans="19:42">
      <c r="S17924" s="32"/>
      <c r="AP17924" s="30"/>
    </row>
    <row r="17925" spans="19:42">
      <c r="S17925" s="32"/>
      <c r="AP17925" s="30"/>
    </row>
    <row r="17926" spans="19:42">
      <c r="S17926" s="32"/>
      <c r="AP17926" s="30"/>
    </row>
    <row r="17927" spans="19:42">
      <c r="S17927" s="32"/>
      <c r="AP17927" s="30"/>
    </row>
    <row r="17928" spans="19:42">
      <c r="S17928" s="32"/>
      <c r="AP17928" s="30"/>
    </row>
    <row r="17929" spans="19:42">
      <c r="S17929" s="32"/>
      <c r="AP17929" s="30"/>
    </row>
    <row r="17930" spans="19:42">
      <c r="S17930" s="32"/>
      <c r="AP17930" s="30"/>
    </row>
    <row r="17931" spans="19:42">
      <c r="S17931" s="32"/>
      <c r="AP17931" s="30"/>
    </row>
    <row r="17932" spans="19:42">
      <c r="S17932" s="32"/>
      <c r="AP17932" s="30"/>
    </row>
    <row r="17933" spans="19:42">
      <c r="S17933" s="32"/>
      <c r="AP17933" s="30"/>
    </row>
    <row r="17934" spans="19:42">
      <c r="S17934" s="32"/>
      <c r="AP17934" s="30"/>
    </row>
    <row r="17935" spans="19:42">
      <c r="S17935" s="32"/>
      <c r="AP17935" s="30"/>
    </row>
    <row r="17936" spans="19:42">
      <c r="S17936" s="32"/>
      <c r="AP17936" s="30"/>
    </row>
    <row r="17937" spans="19:42">
      <c r="S17937" s="32"/>
      <c r="AP17937" s="30"/>
    </row>
    <row r="17938" spans="19:42">
      <c r="S17938" s="32"/>
      <c r="AP17938" s="30"/>
    </row>
    <row r="17939" spans="19:42">
      <c r="S17939" s="32"/>
      <c r="AP17939" s="30"/>
    </row>
    <row r="17940" spans="19:42">
      <c r="S17940" s="32"/>
      <c r="AP17940" s="30"/>
    </row>
    <row r="17941" spans="19:42">
      <c r="S17941" s="32"/>
      <c r="AP17941" s="30"/>
    </row>
    <row r="17942" spans="19:42">
      <c r="S17942" s="32"/>
      <c r="AP17942" s="30"/>
    </row>
    <row r="17943" spans="19:42">
      <c r="S17943" s="32"/>
      <c r="AP17943" s="30"/>
    </row>
    <row r="17944" spans="19:42">
      <c r="S17944" s="32"/>
      <c r="AP17944" s="30"/>
    </row>
    <row r="17945" spans="19:42">
      <c r="S17945" s="32"/>
      <c r="AP17945" s="30"/>
    </row>
    <row r="17946" spans="19:42">
      <c r="S17946" s="32"/>
      <c r="AP17946" s="30"/>
    </row>
    <row r="17947" spans="19:42">
      <c r="S17947" s="32"/>
      <c r="AP17947" s="30"/>
    </row>
    <row r="17948" spans="19:42">
      <c r="S17948" s="32"/>
      <c r="AP17948" s="30"/>
    </row>
    <row r="17949" spans="19:42">
      <c r="S17949" s="32"/>
      <c r="AP17949" s="30"/>
    </row>
    <row r="17950" spans="19:42">
      <c r="S17950" s="32"/>
      <c r="AP17950" s="30"/>
    </row>
    <row r="17951" spans="19:42">
      <c r="S17951" s="32"/>
      <c r="AP17951" s="30"/>
    </row>
    <row r="17952" spans="19:42">
      <c r="S17952" s="32"/>
      <c r="AP17952" s="30"/>
    </row>
    <row r="17953" spans="19:42">
      <c r="S17953" s="32"/>
      <c r="AP17953" s="30"/>
    </row>
    <row r="17954" spans="19:42">
      <c r="S17954" s="32"/>
      <c r="AP17954" s="30"/>
    </row>
    <row r="17955" spans="19:42">
      <c r="S17955" s="32"/>
      <c r="AP17955" s="30"/>
    </row>
    <row r="17956" spans="19:42">
      <c r="S17956" s="32"/>
      <c r="AP17956" s="30"/>
    </row>
    <row r="17957" spans="19:42">
      <c r="S17957" s="32"/>
      <c r="AP17957" s="30"/>
    </row>
    <row r="17958" spans="19:42">
      <c r="S17958" s="32"/>
      <c r="AP17958" s="30"/>
    </row>
    <row r="17959" spans="19:42">
      <c r="S17959" s="32"/>
      <c r="AP17959" s="30"/>
    </row>
    <row r="17960" spans="19:42">
      <c r="S17960" s="32"/>
      <c r="AP17960" s="30"/>
    </row>
    <row r="17961" spans="19:42">
      <c r="S17961" s="32"/>
      <c r="AP17961" s="30"/>
    </row>
    <row r="17962" spans="19:42">
      <c r="S17962" s="32"/>
      <c r="AP17962" s="30"/>
    </row>
    <row r="17963" spans="19:42">
      <c r="S17963" s="32"/>
      <c r="AP17963" s="30"/>
    </row>
    <row r="17964" spans="19:42">
      <c r="S17964" s="32"/>
      <c r="AP17964" s="30"/>
    </row>
    <row r="17965" spans="19:42">
      <c r="S17965" s="32"/>
      <c r="AP17965" s="30"/>
    </row>
    <row r="17966" spans="19:42">
      <c r="S17966" s="32"/>
      <c r="AP17966" s="30"/>
    </row>
    <row r="17967" spans="19:42">
      <c r="S17967" s="32"/>
      <c r="AP17967" s="30"/>
    </row>
    <row r="17968" spans="19:42">
      <c r="S17968" s="32"/>
      <c r="AP17968" s="30"/>
    </row>
    <row r="17969" spans="19:42">
      <c r="S17969" s="32"/>
      <c r="AP17969" s="30"/>
    </row>
    <row r="17970" spans="19:42">
      <c r="S17970" s="32"/>
      <c r="AP17970" s="30"/>
    </row>
    <row r="17971" spans="19:42">
      <c r="S17971" s="32"/>
      <c r="AP17971" s="30"/>
    </row>
    <row r="17972" spans="19:42">
      <c r="S17972" s="32"/>
      <c r="AP17972" s="30"/>
    </row>
    <row r="17973" spans="19:42">
      <c r="S17973" s="32"/>
      <c r="AP17973" s="30"/>
    </row>
    <row r="17974" spans="19:42">
      <c r="S17974" s="32"/>
      <c r="AP17974" s="30"/>
    </row>
    <row r="17975" spans="19:42">
      <c r="S17975" s="32"/>
      <c r="AP17975" s="30"/>
    </row>
    <row r="17976" spans="19:42">
      <c r="S17976" s="32"/>
      <c r="AP17976" s="30"/>
    </row>
    <row r="17977" spans="19:42">
      <c r="S17977" s="32"/>
      <c r="AP17977" s="30"/>
    </row>
    <row r="17978" spans="19:42">
      <c r="S17978" s="32"/>
      <c r="AP17978" s="30"/>
    </row>
    <row r="17979" spans="19:42">
      <c r="S17979" s="32"/>
      <c r="AP17979" s="30"/>
    </row>
    <row r="17980" spans="19:42">
      <c r="S17980" s="32"/>
      <c r="AP17980" s="30"/>
    </row>
    <row r="17981" spans="19:42">
      <c r="S17981" s="32"/>
      <c r="AP17981" s="30"/>
    </row>
    <row r="17982" spans="19:42">
      <c r="S17982" s="32"/>
      <c r="AP17982" s="30"/>
    </row>
    <row r="17983" spans="19:42">
      <c r="S17983" s="32"/>
      <c r="AP17983" s="30"/>
    </row>
    <row r="17984" spans="19:42">
      <c r="S17984" s="32"/>
      <c r="AP17984" s="30"/>
    </row>
    <row r="17985" spans="19:42">
      <c r="S17985" s="32"/>
      <c r="AP17985" s="30"/>
    </row>
    <row r="17986" spans="19:42">
      <c r="S17986" s="32"/>
      <c r="AP17986" s="30"/>
    </row>
    <row r="17987" spans="19:42">
      <c r="S17987" s="32"/>
      <c r="AP17987" s="30"/>
    </row>
    <row r="17988" spans="19:42">
      <c r="S17988" s="32"/>
      <c r="AP17988" s="30"/>
    </row>
    <row r="17989" spans="19:42">
      <c r="S17989" s="32"/>
      <c r="AP17989" s="30"/>
    </row>
    <row r="17990" spans="19:42">
      <c r="S17990" s="32"/>
      <c r="AP17990" s="30"/>
    </row>
    <row r="17991" spans="19:42">
      <c r="S17991" s="32"/>
      <c r="AP17991" s="30"/>
    </row>
    <row r="17992" spans="19:42">
      <c r="S17992" s="32"/>
      <c r="AP17992" s="30"/>
    </row>
    <row r="17993" spans="19:42">
      <c r="S17993" s="32"/>
      <c r="AP17993" s="30"/>
    </row>
    <row r="17994" spans="19:42">
      <c r="S17994" s="32"/>
      <c r="AP17994" s="30"/>
    </row>
    <row r="17995" spans="19:42">
      <c r="S17995" s="32"/>
      <c r="AP17995" s="30"/>
    </row>
    <row r="17996" spans="19:42">
      <c r="S17996" s="32"/>
      <c r="AP17996" s="30"/>
    </row>
    <row r="17997" spans="19:42">
      <c r="S17997" s="32"/>
      <c r="AP17997" s="30"/>
    </row>
    <row r="17998" spans="19:42">
      <c r="S17998" s="32"/>
      <c r="AP17998" s="30"/>
    </row>
    <row r="17999" spans="19:42">
      <c r="S17999" s="32"/>
      <c r="AP17999" s="30"/>
    </row>
    <row r="18000" spans="19:42">
      <c r="S18000" s="32"/>
      <c r="AP18000" s="30"/>
    </row>
    <row r="18001" spans="19:42">
      <c r="S18001" s="32"/>
      <c r="AP18001" s="30"/>
    </row>
    <row r="18002" spans="19:42">
      <c r="S18002" s="32"/>
      <c r="AP18002" s="30"/>
    </row>
    <row r="18003" spans="19:42">
      <c r="S18003" s="32"/>
      <c r="AP18003" s="30"/>
    </row>
    <row r="18004" spans="19:42">
      <c r="S18004" s="32"/>
      <c r="AP18004" s="30"/>
    </row>
    <row r="18005" spans="19:42">
      <c r="S18005" s="32"/>
      <c r="AP18005" s="30"/>
    </row>
    <row r="18006" spans="19:42">
      <c r="S18006" s="32"/>
      <c r="AP18006" s="30"/>
    </row>
    <row r="18007" spans="19:42">
      <c r="S18007" s="32"/>
      <c r="AP18007" s="30"/>
    </row>
    <row r="18008" spans="19:42">
      <c r="S18008" s="32"/>
      <c r="AP18008" s="30"/>
    </row>
    <row r="18009" spans="19:42">
      <c r="S18009" s="32"/>
      <c r="AP18009" s="30"/>
    </row>
    <row r="18010" spans="19:42">
      <c r="S18010" s="32"/>
      <c r="AP18010" s="30"/>
    </row>
    <row r="18011" spans="19:42">
      <c r="S18011" s="32"/>
      <c r="AP18011" s="30"/>
    </row>
    <row r="18012" spans="19:42">
      <c r="S18012" s="32"/>
      <c r="AP18012" s="30"/>
    </row>
    <row r="18013" spans="19:42">
      <c r="S18013" s="32"/>
      <c r="AP18013" s="30"/>
    </row>
    <row r="18014" spans="19:42">
      <c r="S18014" s="32"/>
      <c r="AP18014" s="30"/>
    </row>
    <row r="18015" spans="19:42">
      <c r="S18015" s="32"/>
      <c r="AP18015" s="30"/>
    </row>
    <row r="18016" spans="19:42">
      <c r="S18016" s="32"/>
      <c r="AP18016" s="30"/>
    </row>
    <row r="18017" spans="19:42">
      <c r="S18017" s="32"/>
      <c r="AP18017" s="30"/>
    </row>
    <row r="18018" spans="19:42">
      <c r="S18018" s="32"/>
      <c r="AP18018" s="30"/>
    </row>
    <row r="18019" spans="19:42">
      <c r="S18019" s="32"/>
      <c r="AP18019" s="30"/>
    </row>
    <row r="18020" spans="19:42">
      <c r="S18020" s="32"/>
      <c r="AP18020" s="30"/>
    </row>
    <row r="18021" spans="19:42">
      <c r="S18021" s="32"/>
      <c r="AP18021" s="30"/>
    </row>
    <row r="18022" spans="19:42">
      <c r="S18022" s="32"/>
      <c r="AP18022" s="30"/>
    </row>
    <row r="18023" spans="19:42">
      <c r="S18023" s="32"/>
      <c r="AP18023" s="30"/>
    </row>
    <row r="18024" spans="19:42">
      <c r="S18024" s="32"/>
      <c r="AP18024" s="30"/>
    </row>
    <row r="18025" spans="19:42">
      <c r="S18025" s="32"/>
      <c r="AP18025" s="30"/>
    </row>
    <row r="18026" spans="19:42">
      <c r="S18026" s="32"/>
      <c r="AP18026" s="30"/>
    </row>
    <row r="18027" spans="19:42">
      <c r="S18027" s="32"/>
      <c r="AP18027" s="30"/>
    </row>
    <row r="18028" spans="19:42">
      <c r="S18028" s="32"/>
      <c r="AP18028" s="30"/>
    </row>
    <row r="18029" spans="19:42">
      <c r="S18029" s="32"/>
      <c r="AP18029" s="30"/>
    </row>
    <row r="18030" spans="19:42">
      <c r="S18030" s="32"/>
      <c r="AP18030" s="30"/>
    </row>
    <row r="18031" spans="19:42">
      <c r="S18031" s="32"/>
      <c r="AP18031" s="30"/>
    </row>
    <row r="18032" spans="19:42">
      <c r="S18032" s="32"/>
      <c r="AP18032" s="30"/>
    </row>
    <row r="18033" spans="19:42">
      <c r="S18033" s="32"/>
      <c r="AP18033" s="30"/>
    </row>
    <row r="18034" spans="19:42">
      <c r="S18034" s="32"/>
      <c r="AP18034" s="30"/>
    </row>
    <row r="18035" spans="19:42">
      <c r="S18035" s="32"/>
      <c r="AP18035" s="30"/>
    </row>
    <row r="18036" spans="19:42">
      <c r="S18036" s="32"/>
      <c r="AP18036" s="30"/>
    </row>
    <row r="18037" spans="19:42">
      <c r="S18037" s="32"/>
      <c r="AP18037" s="30"/>
    </row>
    <row r="18038" spans="19:42">
      <c r="S18038" s="32"/>
      <c r="AP18038" s="30"/>
    </row>
    <row r="18039" spans="19:42">
      <c r="S18039" s="32"/>
      <c r="AP18039" s="30"/>
    </row>
    <row r="18040" spans="19:42">
      <c r="S18040" s="32"/>
      <c r="AP18040" s="30"/>
    </row>
    <row r="18041" spans="19:42">
      <c r="S18041" s="32"/>
      <c r="AP18041" s="30"/>
    </row>
    <row r="18042" spans="19:42">
      <c r="S18042" s="32"/>
      <c r="AP18042" s="30"/>
    </row>
    <row r="18043" spans="19:42">
      <c r="S18043" s="32"/>
      <c r="AP18043" s="30"/>
    </row>
    <row r="18044" spans="19:42">
      <c r="S18044" s="32"/>
      <c r="AP18044" s="30"/>
    </row>
    <row r="18045" spans="19:42">
      <c r="S18045" s="32"/>
      <c r="AP18045" s="30"/>
    </row>
    <row r="18046" spans="19:42">
      <c r="S18046" s="32"/>
      <c r="AP18046" s="30"/>
    </row>
    <row r="18047" spans="19:42">
      <c r="S18047" s="32"/>
      <c r="AP18047" s="30"/>
    </row>
    <row r="18048" spans="19:42">
      <c r="S18048" s="32"/>
      <c r="AP18048" s="30"/>
    </row>
    <row r="18049" spans="19:42">
      <c r="S18049" s="32"/>
      <c r="AP18049" s="30"/>
    </row>
    <row r="18050" spans="19:42">
      <c r="S18050" s="32"/>
      <c r="AP18050" s="30"/>
    </row>
    <row r="18051" spans="19:42">
      <c r="S18051" s="32"/>
      <c r="AP18051" s="30"/>
    </row>
    <row r="18052" spans="19:42">
      <c r="S18052" s="32"/>
      <c r="AP18052" s="30"/>
    </row>
    <row r="18053" spans="19:42">
      <c r="S18053" s="32"/>
      <c r="AP18053" s="30"/>
    </row>
    <row r="18054" spans="19:42">
      <c r="S18054" s="32"/>
      <c r="AP18054" s="30"/>
    </row>
    <row r="18055" spans="19:42">
      <c r="S18055" s="32"/>
      <c r="AP18055" s="30"/>
    </row>
    <row r="18056" spans="19:42">
      <c r="S18056" s="32"/>
      <c r="AP18056" s="30"/>
    </row>
    <row r="18057" spans="19:42">
      <c r="S18057" s="32"/>
      <c r="AP18057" s="30"/>
    </row>
    <row r="18058" spans="19:42">
      <c r="S18058" s="32"/>
      <c r="AP18058" s="30"/>
    </row>
    <row r="18059" spans="19:42">
      <c r="S18059" s="32"/>
      <c r="AP18059" s="30"/>
    </row>
    <row r="18060" spans="19:42">
      <c r="S18060" s="32"/>
      <c r="AP18060" s="30"/>
    </row>
    <row r="18061" spans="19:42">
      <c r="S18061" s="32"/>
      <c r="AP18061" s="30"/>
    </row>
    <row r="18062" spans="19:42">
      <c r="S18062" s="32"/>
      <c r="AP18062" s="30"/>
    </row>
    <row r="18063" spans="19:42">
      <c r="S18063" s="32"/>
      <c r="AP18063" s="30"/>
    </row>
    <row r="18064" spans="19:42">
      <c r="S18064" s="32"/>
      <c r="AP18064" s="30"/>
    </row>
    <row r="18065" spans="19:42">
      <c r="S18065" s="32"/>
      <c r="AP18065" s="30"/>
    </row>
    <row r="18066" spans="19:42">
      <c r="S18066" s="32"/>
      <c r="AP18066" s="30"/>
    </row>
    <row r="18067" spans="19:42">
      <c r="S18067" s="32"/>
      <c r="AP18067" s="30"/>
    </row>
    <row r="18068" spans="19:42">
      <c r="S18068" s="32"/>
      <c r="AP18068" s="30"/>
    </row>
    <row r="18069" spans="19:42">
      <c r="S18069" s="32"/>
      <c r="AP18069" s="30"/>
    </row>
    <row r="18070" spans="19:42">
      <c r="S18070" s="32"/>
      <c r="AP18070" s="30"/>
    </row>
    <row r="18071" spans="19:42">
      <c r="S18071" s="32"/>
      <c r="AP18071" s="30"/>
    </row>
    <row r="18072" spans="19:42">
      <c r="S18072" s="32"/>
      <c r="AP18072" s="30"/>
    </row>
    <row r="18073" spans="19:42">
      <c r="S18073" s="32"/>
      <c r="AP18073" s="30"/>
    </row>
    <row r="18074" spans="19:42">
      <c r="S18074" s="32"/>
      <c r="AP18074" s="30"/>
    </row>
    <row r="18075" spans="19:42">
      <c r="S18075" s="32"/>
      <c r="AP18075" s="30"/>
    </row>
    <row r="18076" spans="19:42">
      <c r="S18076" s="32"/>
      <c r="AP18076" s="30"/>
    </row>
    <row r="18077" spans="19:42">
      <c r="S18077" s="32"/>
      <c r="AP18077" s="30"/>
    </row>
    <row r="18078" spans="19:42">
      <c r="S18078" s="32"/>
      <c r="AP18078" s="30"/>
    </row>
    <row r="18079" spans="19:42">
      <c r="S18079" s="32"/>
      <c r="AP18079" s="30"/>
    </row>
    <row r="18080" spans="19:42">
      <c r="S18080" s="32"/>
      <c r="AP18080" s="30"/>
    </row>
    <row r="18081" spans="19:42">
      <c r="S18081" s="32"/>
      <c r="AP18081" s="30"/>
    </row>
    <row r="18082" spans="19:42">
      <c r="S18082" s="32"/>
      <c r="AP18082" s="30"/>
    </row>
    <row r="18083" spans="19:42">
      <c r="S18083" s="32"/>
      <c r="AP18083" s="30"/>
    </row>
    <row r="18084" spans="19:42">
      <c r="S18084" s="32"/>
      <c r="AP18084" s="30"/>
    </row>
    <row r="18085" spans="19:42">
      <c r="S18085" s="32"/>
      <c r="AP18085" s="30"/>
    </row>
    <row r="18086" spans="19:42">
      <c r="S18086" s="32"/>
      <c r="AP18086" s="30"/>
    </row>
    <row r="18087" spans="19:42">
      <c r="S18087" s="32"/>
      <c r="AP18087" s="30"/>
    </row>
    <row r="18088" spans="19:42">
      <c r="S18088" s="32"/>
      <c r="AP18088" s="30"/>
    </row>
    <row r="18089" spans="19:42">
      <c r="S18089" s="32"/>
      <c r="AP18089" s="30"/>
    </row>
    <row r="18090" spans="19:42">
      <c r="S18090" s="32"/>
      <c r="AP18090" s="30"/>
    </row>
    <row r="18091" spans="19:42">
      <c r="S18091" s="32"/>
      <c r="AP18091" s="30"/>
    </row>
    <row r="18092" spans="19:42">
      <c r="S18092" s="32"/>
      <c r="AP18092" s="30"/>
    </row>
    <row r="18093" spans="19:42">
      <c r="S18093" s="32"/>
      <c r="AP18093" s="30"/>
    </row>
    <row r="18094" spans="19:42">
      <c r="S18094" s="32"/>
      <c r="AP18094" s="30"/>
    </row>
    <row r="18095" spans="19:42">
      <c r="S18095" s="32"/>
      <c r="AP18095" s="30"/>
    </row>
    <row r="18096" spans="19:42">
      <c r="S18096" s="32"/>
      <c r="AP18096" s="30"/>
    </row>
    <row r="18097" spans="19:42">
      <c r="S18097" s="32"/>
      <c r="AP18097" s="30"/>
    </row>
    <row r="18098" spans="19:42">
      <c r="S18098" s="32"/>
      <c r="AP18098" s="30"/>
    </row>
    <row r="18099" spans="19:42">
      <c r="S18099" s="32"/>
      <c r="AP18099" s="30"/>
    </row>
    <row r="18100" spans="19:42">
      <c r="S18100" s="32"/>
      <c r="AP18100" s="30"/>
    </row>
    <row r="18101" spans="19:42">
      <c r="S18101" s="32"/>
      <c r="AP18101" s="30"/>
    </row>
    <row r="18102" spans="19:42">
      <c r="S18102" s="32"/>
      <c r="AP18102" s="30"/>
    </row>
    <row r="18103" spans="19:42">
      <c r="S18103" s="32"/>
      <c r="AP18103" s="30"/>
    </row>
    <row r="18104" spans="19:42">
      <c r="S18104" s="32"/>
      <c r="AP18104" s="30"/>
    </row>
    <row r="18105" spans="19:42">
      <c r="S18105" s="32"/>
      <c r="AP18105" s="30"/>
    </row>
    <row r="18106" spans="19:42">
      <c r="S18106" s="32"/>
      <c r="AP18106" s="30"/>
    </row>
    <row r="18107" spans="19:42">
      <c r="S18107" s="32"/>
      <c r="AP18107" s="30"/>
    </row>
    <row r="18108" spans="19:42">
      <c r="S18108" s="32"/>
      <c r="AP18108" s="30"/>
    </row>
    <row r="18109" spans="19:42">
      <c r="S18109" s="32"/>
      <c r="AP18109" s="30"/>
    </row>
    <row r="18110" spans="19:42">
      <c r="S18110" s="32"/>
      <c r="AP18110" s="30"/>
    </row>
    <row r="18111" spans="19:42">
      <c r="S18111" s="32"/>
      <c r="AP18111" s="30"/>
    </row>
    <row r="18112" spans="19:42">
      <c r="S18112" s="32"/>
      <c r="AP18112" s="30"/>
    </row>
    <row r="18113" spans="19:42">
      <c r="S18113" s="32"/>
      <c r="AP18113" s="30"/>
    </row>
    <row r="18114" spans="19:42">
      <c r="S18114" s="32"/>
      <c r="AP18114" s="30"/>
    </row>
    <row r="18115" spans="19:42">
      <c r="S18115" s="32"/>
      <c r="AP18115" s="30"/>
    </row>
    <row r="18116" spans="19:42">
      <c r="S18116" s="32"/>
      <c r="AP18116" s="30"/>
    </row>
    <row r="18117" spans="19:42">
      <c r="S18117" s="32"/>
      <c r="AP18117" s="30"/>
    </row>
    <row r="18118" spans="19:42">
      <c r="S18118" s="32"/>
      <c r="AP18118" s="30"/>
    </row>
    <row r="18119" spans="19:42">
      <c r="S18119" s="32"/>
      <c r="AP18119" s="30"/>
    </row>
    <row r="18120" spans="19:42">
      <c r="S18120" s="32"/>
      <c r="AP18120" s="30"/>
    </row>
    <row r="18121" spans="19:42">
      <c r="S18121" s="32"/>
      <c r="AP18121" s="30"/>
    </row>
    <row r="18122" spans="19:42">
      <c r="S18122" s="32"/>
      <c r="AP18122" s="30"/>
    </row>
    <row r="18123" spans="19:42">
      <c r="S18123" s="32"/>
      <c r="AP18123" s="30"/>
    </row>
    <row r="18124" spans="19:42">
      <c r="S18124" s="32"/>
      <c r="AP18124" s="30"/>
    </row>
    <row r="18125" spans="19:42">
      <c r="S18125" s="32"/>
      <c r="AP18125" s="30"/>
    </row>
    <row r="18126" spans="19:42">
      <c r="S18126" s="32"/>
      <c r="AP18126" s="30"/>
    </row>
    <row r="18127" spans="19:42">
      <c r="S18127" s="32"/>
      <c r="AP18127" s="30"/>
    </row>
    <row r="18128" spans="19:42">
      <c r="S18128" s="32"/>
      <c r="AP18128" s="30"/>
    </row>
    <row r="18129" spans="19:42">
      <c r="S18129" s="32"/>
      <c r="AP18129" s="30"/>
    </row>
    <row r="18130" spans="19:42">
      <c r="S18130" s="32"/>
      <c r="AP18130" s="30"/>
    </row>
    <row r="18131" spans="19:42">
      <c r="S18131" s="32"/>
      <c r="AP18131" s="30"/>
    </row>
    <row r="18132" spans="19:42">
      <c r="S18132" s="32"/>
      <c r="AP18132" s="30"/>
    </row>
    <row r="18133" spans="19:42">
      <c r="S18133" s="32"/>
      <c r="AP18133" s="30"/>
    </row>
    <row r="18134" spans="19:42">
      <c r="S18134" s="32"/>
      <c r="AP18134" s="30"/>
    </row>
    <row r="18135" spans="19:42">
      <c r="S18135" s="32"/>
      <c r="AP18135" s="30"/>
    </row>
    <row r="18136" spans="19:42">
      <c r="S18136" s="32"/>
      <c r="AP18136" s="30"/>
    </row>
    <row r="18137" spans="19:42">
      <c r="S18137" s="32"/>
      <c r="AP18137" s="30"/>
    </row>
    <row r="18138" spans="19:42">
      <c r="S18138" s="32"/>
      <c r="AP18138" s="30"/>
    </row>
    <row r="18139" spans="19:42">
      <c r="S18139" s="32"/>
      <c r="AP18139" s="30"/>
    </row>
    <row r="18140" spans="19:42">
      <c r="S18140" s="32"/>
      <c r="AP18140" s="30"/>
    </row>
    <row r="18141" spans="19:42">
      <c r="S18141" s="32"/>
      <c r="AP18141" s="30"/>
    </row>
    <row r="18142" spans="19:42">
      <c r="S18142" s="32"/>
      <c r="AP18142" s="30"/>
    </row>
    <row r="18143" spans="19:42">
      <c r="S18143" s="32"/>
      <c r="AP18143" s="30"/>
    </row>
    <row r="18144" spans="19:42">
      <c r="S18144" s="32"/>
      <c r="AP18144" s="30"/>
    </row>
    <row r="18145" spans="19:42">
      <c r="S18145" s="32"/>
      <c r="AP18145" s="30"/>
    </row>
    <row r="18146" spans="19:42">
      <c r="S18146" s="32"/>
      <c r="AP18146" s="30"/>
    </row>
    <row r="18147" spans="19:42">
      <c r="S18147" s="32"/>
      <c r="AP18147" s="30"/>
    </row>
    <row r="18148" spans="19:42">
      <c r="S18148" s="32"/>
      <c r="AP18148" s="30"/>
    </row>
    <row r="18149" spans="19:42">
      <c r="S18149" s="32"/>
      <c r="AP18149" s="30"/>
    </row>
    <row r="18150" spans="19:42">
      <c r="S18150" s="32"/>
      <c r="AP18150" s="30"/>
    </row>
    <row r="18151" spans="19:42">
      <c r="S18151" s="32"/>
      <c r="AP18151" s="30"/>
    </row>
    <row r="18152" spans="19:42">
      <c r="S18152" s="32"/>
      <c r="AP18152" s="30"/>
    </row>
    <row r="18153" spans="19:42">
      <c r="S18153" s="32"/>
      <c r="AP18153" s="30"/>
    </row>
    <row r="18154" spans="19:42">
      <c r="S18154" s="32"/>
      <c r="AP18154" s="30"/>
    </row>
    <row r="18155" spans="19:42">
      <c r="S18155" s="32"/>
      <c r="AP18155" s="30"/>
    </row>
    <row r="18156" spans="19:42">
      <c r="S18156" s="32"/>
      <c r="AP18156" s="30"/>
    </row>
    <row r="18157" spans="19:42">
      <c r="S18157" s="32"/>
      <c r="AP18157" s="30"/>
    </row>
    <row r="18158" spans="19:42">
      <c r="S18158" s="32"/>
      <c r="AP18158" s="30"/>
    </row>
    <row r="18159" spans="19:42">
      <c r="S18159" s="32"/>
      <c r="AP18159" s="30"/>
    </row>
    <row r="18160" spans="19:42">
      <c r="S18160" s="32"/>
      <c r="AP18160" s="30"/>
    </row>
    <row r="18161" spans="19:42">
      <c r="S18161" s="32"/>
      <c r="AP18161" s="30"/>
    </row>
    <row r="18162" spans="19:42">
      <c r="S18162" s="32"/>
      <c r="AP18162" s="30"/>
    </row>
    <row r="18163" spans="19:42">
      <c r="S18163" s="32"/>
      <c r="AP18163" s="30"/>
    </row>
    <row r="18164" spans="19:42">
      <c r="S18164" s="32"/>
      <c r="AP18164" s="30"/>
    </row>
    <row r="18165" spans="19:42">
      <c r="S18165" s="32"/>
      <c r="AP18165" s="30"/>
    </row>
    <row r="18166" spans="19:42">
      <c r="S18166" s="32"/>
      <c r="AP18166" s="30"/>
    </row>
    <row r="18167" spans="19:42">
      <c r="S18167" s="32"/>
      <c r="AP18167" s="30"/>
    </row>
    <row r="18168" spans="19:42">
      <c r="S18168" s="32"/>
      <c r="AP18168" s="30"/>
    </row>
    <row r="18169" spans="19:42">
      <c r="S18169" s="32"/>
      <c r="AP18169" s="30"/>
    </row>
    <row r="18170" spans="19:42">
      <c r="S18170" s="32"/>
      <c r="AP18170" s="30"/>
    </row>
    <row r="18171" spans="19:42">
      <c r="S18171" s="32"/>
      <c r="AP18171" s="30"/>
    </row>
    <row r="18172" spans="19:42">
      <c r="S18172" s="32"/>
      <c r="AP18172" s="30"/>
    </row>
    <row r="18173" spans="19:42">
      <c r="S18173" s="32"/>
      <c r="AP18173" s="30"/>
    </row>
    <row r="18174" spans="19:42">
      <c r="S18174" s="32"/>
      <c r="AP18174" s="30"/>
    </row>
    <row r="18175" spans="19:42">
      <c r="S18175" s="32"/>
      <c r="AP18175" s="30"/>
    </row>
    <row r="18176" spans="19:42">
      <c r="S18176" s="32"/>
      <c r="AP18176" s="30"/>
    </row>
    <row r="18177" spans="19:42">
      <c r="S18177" s="32"/>
      <c r="AP18177" s="30"/>
    </row>
    <row r="18178" spans="19:42">
      <c r="S18178" s="32"/>
      <c r="AP18178" s="30"/>
    </row>
    <row r="18179" spans="19:42">
      <c r="S18179" s="32"/>
      <c r="AP18179" s="30"/>
    </row>
    <row r="18180" spans="19:42">
      <c r="S18180" s="32"/>
      <c r="AP18180" s="30"/>
    </row>
    <row r="18181" spans="19:42">
      <c r="S18181" s="32"/>
      <c r="AP18181" s="30"/>
    </row>
    <row r="18182" spans="19:42">
      <c r="S18182" s="32"/>
      <c r="AP18182" s="30"/>
    </row>
    <row r="18183" spans="19:42">
      <c r="S18183" s="32"/>
      <c r="AP18183" s="30"/>
    </row>
    <row r="18184" spans="19:42">
      <c r="S18184" s="32"/>
      <c r="AP18184" s="30"/>
    </row>
    <row r="18185" spans="19:42">
      <c r="S18185" s="32"/>
      <c r="AP18185" s="30"/>
    </row>
    <row r="18186" spans="19:42">
      <c r="S18186" s="32"/>
      <c r="AP18186" s="30"/>
    </row>
    <row r="18187" spans="19:42">
      <c r="S18187" s="32"/>
      <c r="AP18187" s="30"/>
    </row>
    <row r="18188" spans="19:42">
      <c r="S18188" s="32"/>
      <c r="AP18188" s="30"/>
    </row>
    <row r="18189" spans="19:42">
      <c r="S18189" s="32"/>
      <c r="AP18189" s="30"/>
    </row>
    <row r="18190" spans="19:42">
      <c r="S18190" s="32"/>
      <c r="AP18190" s="30"/>
    </row>
    <row r="18191" spans="19:42">
      <c r="S18191" s="32"/>
      <c r="AP18191" s="30"/>
    </row>
    <row r="18192" spans="19:42">
      <c r="S18192" s="32"/>
      <c r="AP18192" s="30"/>
    </row>
    <row r="18193" spans="19:42">
      <c r="S18193" s="32"/>
      <c r="AP18193" s="30"/>
    </row>
    <row r="18194" spans="19:42">
      <c r="S18194" s="32"/>
      <c r="AP18194" s="30"/>
    </row>
    <row r="18195" spans="19:42">
      <c r="S18195" s="32"/>
      <c r="AP18195" s="30"/>
    </row>
    <row r="18196" spans="19:42">
      <c r="S18196" s="32"/>
      <c r="AP18196" s="30"/>
    </row>
    <row r="18197" spans="19:42">
      <c r="S18197" s="32"/>
      <c r="AP18197" s="30"/>
    </row>
    <row r="18198" spans="19:42">
      <c r="S18198" s="32"/>
      <c r="AP18198" s="30"/>
    </row>
    <row r="18199" spans="19:42">
      <c r="S18199" s="32"/>
      <c r="AP18199" s="30"/>
    </row>
    <row r="18200" spans="19:42">
      <c r="S18200" s="32"/>
      <c r="AP18200" s="30"/>
    </row>
    <row r="18201" spans="19:42">
      <c r="S18201" s="32"/>
      <c r="AP18201" s="30"/>
    </row>
    <row r="18202" spans="19:42">
      <c r="S18202" s="32"/>
      <c r="AP18202" s="30"/>
    </row>
    <row r="18203" spans="19:42">
      <c r="S18203" s="32"/>
      <c r="AP18203" s="30"/>
    </row>
    <row r="18204" spans="19:42">
      <c r="S18204" s="32"/>
      <c r="AP18204" s="30"/>
    </row>
    <row r="18205" spans="19:42">
      <c r="S18205" s="32"/>
      <c r="AP18205" s="30"/>
    </row>
    <row r="18206" spans="19:42">
      <c r="S18206" s="32"/>
      <c r="AP18206" s="30"/>
    </row>
    <row r="18207" spans="19:42">
      <c r="S18207" s="32"/>
      <c r="AP18207" s="30"/>
    </row>
    <row r="18208" spans="19:42">
      <c r="S18208" s="32"/>
      <c r="AP18208" s="30"/>
    </row>
    <row r="18209" spans="19:42">
      <c r="S18209" s="32"/>
      <c r="AP18209" s="30"/>
    </row>
    <row r="18210" spans="19:42">
      <c r="S18210" s="32"/>
      <c r="AP18210" s="30"/>
    </row>
    <row r="18211" spans="19:42">
      <c r="S18211" s="32"/>
      <c r="AP18211" s="30"/>
    </row>
    <row r="18212" spans="19:42">
      <c r="S18212" s="32"/>
      <c r="AP18212" s="30"/>
    </row>
    <row r="18213" spans="19:42">
      <c r="S18213" s="32"/>
      <c r="AP18213" s="30"/>
    </row>
    <row r="18214" spans="19:42">
      <c r="S18214" s="32"/>
      <c r="AP18214" s="30"/>
    </row>
    <row r="18215" spans="19:42">
      <c r="S18215" s="32"/>
      <c r="AP18215" s="30"/>
    </row>
    <row r="18216" spans="19:42">
      <c r="S18216" s="32"/>
      <c r="AP18216" s="30"/>
    </row>
    <row r="18217" spans="19:42">
      <c r="S18217" s="32"/>
      <c r="AP18217" s="30"/>
    </row>
    <row r="18218" spans="19:42">
      <c r="S18218" s="32"/>
      <c r="AP18218" s="30"/>
    </row>
    <row r="18219" spans="19:42">
      <c r="S18219" s="32"/>
      <c r="AP18219" s="30"/>
    </row>
    <row r="18220" spans="19:42">
      <c r="S18220" s="32"/>
      <c r="AP18220" s="30"/>
    </row>
    <row r="18221" spans="19:42">
      <c r="S18221" s="32"/>
      <c r="AP18221" s="30"/>
    </row>
    <row r="18222" spans="19:42">
      <c r="S18222" s="32"/>
      <c r="AP18222" s="30"/>
    </row>
    <row r="18223" spans="19:42">
      <c r="S18223" s="32"/>
      <c r="AP18223" s="30"/>
    </row>
    <row r="18224" spans="19:42">
      <c r="S18224" s="32"/>
      <c r="AP18224" s="30"/>
    </row>
    <row r="18225" spans="19:42">
      <c r="S18225" s="32"/>
      <c r="AP18225" s="30"/>
    </row>
    <row r="18226" spans="19:42">
      <c r="S18226" s="32"/>
      <c r="AP18226" s="30"/>
    </row>
    <row r="18227" spans="19:42">
      <c r="S18227" s="32"/>
      <c r="AP18227" s="30"/>
    </row>
    <row r="18228" spans="19:42">
      <c r="S18228" s="32"/>
      <c r="AP18228" s="30"/>
    </row>
    <row r="18229" spans="19:42">
      <c r="S18229" s="32"/>
      <c r="AP18229" s="30"/>
    </row>
    <row r="18230" spans="19:42">
      <c r="S18230" s="32"/>
      <c r="AP18230" s="30"/>
    </row>
    <row r="18231" spans="19:42">
      <c r="S18231" s="32"/>
      <c r="AP18231" s="30"/>
    </row>
    <row r="18232" spans="19:42">
      <c r="S18232" s="32"/>
      <c r="AP18232" s="30"/>
    </row>
    <row r="18233" spans="19:42">
      <c r="S18233" s="32"/>
      <c r="AP18233" s="30"/>
    </row>
    <row r="18234" spans="19:42">
      <c r="S18234" s="32"/>
      <c r="AP18234" s="30"/>
    </row>
    <row r="18235" spans="19:42">
      <c r="S18235" s="32"/>
      <c r="AP18235" s="30"/>
    </row>
    <row r="18236" spans="19:42">
      <c r="S18236" s="32"/>
      <c r="AP18236" s="30"/>
    </row>
    <row r="18237" spans="19:42">
      <c r="S18237" s="32"/>
      <c r="AP18237" s="30"/>
    </row>
    <row r="18238" spans="19:42">
      <c r="S18238" s="32"/>
      <c r="AP18238" s="30"/>
    </row>
    <row r="18239" spans="19:42">
      <c r="S18239" s="32"/>
      <c r="AP18239" s="30"/>
    </row>
    <row r="18240" spans="19:42">
      <c r="S18240" s="32"/>
      <c r="AP18240" s="30"/>
    </row>
    <row r="18241" spans="19:42">
      <c r="S18241" s="32"/>
      <c r="AP18241" s="30"/>
    </row>
    <row r="18242" spans="19:42">
      <c r="S18242" s="32"/>
      <c r="AP18242" s="30"/>
    </row>
    <row r="18243" spans="19:42">
      <c r="S18243" s="32"/>
      <c r="AP18243" s="30"/>
    </row>
    <row r="18244" spans="19:42">
      <c r="S18244" s="32"/>
      <c r="AP18244" s="30"/>
    </row>
    <row r="18245" spans="19:42">
      <c r="S18245" s="32"/>
      <c r="AP18245" s="30"/>
    </row>
    <row r="18246" spans="19:42">
      <c r="S18246" s="32"/>
      <c r="AP18246" s="30"/>
    </row>
    <row r="18247" spans="19:42">
      <c r="S18247" s="32"/>
      <c r="AP18247" s="30"/>
    </row>
    <row r="18248" spans="19:42">
      <c r="S18248" s="32"/>
      <c r="AP18248" s="30"/>
    </row>
    <row r="18249" spans="19:42">
      <c r="S18249" s="32"/>
      <c r="AP18249" s="30"/>
    </row>
    <row r="18250" spans="19:42">
      <c r="S18250" s="32"/>
      <c r="AP18250" s="30"/>
    </row>
    <row r="18251" spans="19:42">
      <c r="S18251" s="32"/>
      <c r="AP18251" s="30"/>
    </row>
    <row r="18252" spans="19:42">
      <c r="S18252" s="32"/>
      <c r="AP18252" s="30"/>
    </row>
    <row r="18253" spans="19:42">
      <c r="S18253" s="32"/>
      <c r="AP18253" s="30"/>
    </row>
    <row r="18254" spans="19:42">
      <c r="S18254" s="32"/>
      <c r="AP18254" s="30"/>
    </row>
    <row r="18255" spans="19:42">
      <c r="S18255" s="32"/>
      <c r="AP18255" s="30"/>
    </row>
    <row r="18256" spans="19:42">
      <c r="S18256" s="32"/>
      <c r="AP18256" s="30"/>
    </row>
    <row r="18257" spans="19:42">
      <c r="S18257" s="32"/>
      <c r="AP18257" s="30"/>
    </row>
    <row r="18258" spans="19:42">
      <c r="S18258" s="32"/>
      <c r="AP18258" s="30"/>
    </row>
    <row r="18259" spans="19:42">
      <c r="S18259" s="32"/>
      <c r="AP18259" s="30"/>
    </row>
    <row r="18260" spans="19:42">
      <c r="S18260" s="32"/>
      <c r="AP18260" s="30"/>
    </row>
    <row r="18261" spans="19:42">
      <c r="S18261" s="32"/>
      <c r="AP18261" s="30"/>
    </row>
    <row r="18262" spans="19:42">
      <c r="S18262" s="32"/>
      <c r="AP18262" s="30"/>
    </row>
    <row r="18263" spans="19:42">
      <c r="S18263" s="32"/>
      <c r="AP18263" s="30"/>
    </row>
    <row r="18264" spans="19:42">
      <c r="S18264" s="32"/>
      <c r="AP18264" s="30"/>
    </row>
    <row r="18265" spans="19:42">
      <c r="S18265" s="32"/>
      <c r="AP18265" s="30"/>
    </row>
    <row r="18266" spans="19:42">
      <c r="S18266" s="32"/>
      <c r="AP18266" s="30"/>
    </row>
    <row r="18267" spans="19:42">
      <c r="S18267" s="32"/>
      <c r="AP18267" s="30"/>
    </row>
    <row r="18268" spans="19:42">
      <c r="S18268" s="32"/>
      <c r="AP18268" s="30"/>
    </row>
    <row r="18269" spans="19:42">
      <c r="S18269" s="32"/>
      <c r="AP18269" s="30"/>
    </row>
    <row r="18270" spans="19:42">
      <c r="S18270" s="32"/>
      <c r="AP18270" s="30"/>
    </row>
    <row r="18271" spans="19:42">
      <c r="S18271" s="32"/>
      <c r="AP18271" s="30"/>
    </row>
    <row r="18272" spans="19:42">
      <c r="S18272" s="32"/>
      <c r="AP18272" s="30"/>
    </row>
    <row r="18273" spans="19:42">
      <c r="S18273" s="32"/>
      <c r="AP18273" s="30"/>
    </row>
    <row r="18274" spans="19:42">
      <c r="S18274" s="32"/>
      <c r="AP18274" s="30"/>
    </row>
    <row r="18275" spans="19:42">
      <c r="S18275" s="32"/>
      <c r="AP18275" s="30"/>
    </row>
    <row r="18276" spans="19:42">
      <c r="S18276" s="32"/>
      <c r="AP18276" s="30"/>
    </row>
    <row r="18277" spans="19:42">
      <c r="S18277" s="32"/>
      <c r="AP18277" s="30"/>
    </row>
    <row r="18278" spans="19:42">
      <c r="S18278" s="32"/>
      <c r="AP18278" s="30"/>
    </row>
    <row r="18279" spans="19:42">
      <c r="S18279" s="32"/>
      <c r="AP18279" s="30"/>
    </row>
    <row r="18280" spans="19:42">
      <c r="S18280" s="32"/>
      <c r="AP18280" s="30"/>
    </row>
    <row r="18281" spans="19:42">
      <c r="S18281" s="32"/>
      <c r="AP18281" s="30"/>
    </row>
    <row r="18282" spans="19:42">
      <c r="S18282" s="32"/>
      <c r="AP18282" s="30"/>
    </row>
    <row r="18283" spans="19:42">
      <c r="S18283" s="32"/>
      <c r="AP18283" s="30"/>
    </row>
    <row r="18284" spans="19:42">
      <c r="S18284" s="32"/>
      <c r="AP18284" s="30"/>
    </row>
    <row r="18285" spans="19:42">
      <c r="S18285" s="32"/>
      <c r="AP18285" s="30"/>
    </row>
    <row r="18286" spans="19:42">
      <c r="S18286" s="32"/>
      <c r="AP18286" s="30"/>
    </row>
    <row r="18287" spans="19:42">
      <c r="S18287" s="32"/>
      <c r="AP18287" s="30"/>
    </row>
    <row r="18288" spans="19:42">
      <c r="S18288" s="32"/>
      <c r="AP18288" s="30"/>
    </row>
    <row r="18289" spans="19:42">
      <c r="S18289" s="32"/>
      <c r="AP18289" s="30"/>
    </row>
    <row r="18290" spans="19:42">
      <c r="S18290" s="32"/>
      <c r="AP18290" s="30"/>
    </row>
    <row r="18291" spans="19:42">
      <c r="S18291" s="32"/>
      <c r="AP18291" s="30"/>
    </row>
    <row r="18292" spans="19:42">
      <c r="S18292" s="32"/>
      <c r="AP18292" s="30"/>
    </row>
    <row r="18293" spans="19:42">
      <c r="S18293" s="32"/>
      <c r="AP18293" s="30"/>
    </row>
    <row r="18294" spans="19:42">
      <c r="S18294" s="32"/>
      <c r="AP18294" s="30"/>
    </row>
    <row r="18295" spans="19:42">
      <c r="S18295" s="32"/>
      <c r="AP18295" s="30"/>
    </row>
    <row r="18296" spans="19:42">
      <c r="S18296" s="32"/>
      <c r="AP18296" s="30"/>
    </row>
    <row r="18297" spans="19:42">
      <c r="S18297" s="32"/>
      <c r="AP18297" s="30"/>
    </row>
    <row r="18298" spans="19:42">
      <c r="S18298" s="32"/>
      <c r="AP18298" s="30"/>
    </row>
    <row r="18299" spans="19:42">
      <c r="S18299" s="32"/>
      <c r="AP18299" s="30"/>
    </row>
    <row r="18300" spans="19:42">
      <c r="S18300" s="32"/>
      <c r="AP18300" s="30"/>
    </row>
    <row r="18301" spans="19:42">
      <c r="S18301" s="32"/>
      <c r="AP18301" s="30"/>
    </row>
    <row r="18302" spans="19:42">
      <c r="S18302" s="32"/>
      <c r="AP18302" s="30"/>
    </row>
    <row r="18303" spans="19:42">
      <c r="S18303" s="32"/>
      <c r="AP18303" s="30"/>
    </row>
    <row r="18304" spans="19:42">
      <c r="S18304" s="32"/>
      <c r="AP18304" s="30"/>
    </row>
    <row r="18305" spans="19:42">
      <c r="S18305" s="32"/>
      <c r="AP18305" s="30"/>
    </row>
    <row r="18306" spans="19:42">
      <c r="S18306" s="32"/>
      <c r="AP18306" s="30"/>
    </row>
    <row r="18307" spans="19:42">
      <c r="S18307" s="32"/>
      <c r="AP18307" s="30"/>
    </row>
    <row r="18308" spans="19:42">
      <c r="S18308" s="32"/>
      <c r="AP18308" s="30"/>
    </row>
    <row r="18309" spans="19:42">
      <c r="S18309" s="32"/>
      <c r="AP18309" s="30"/>
    </row>
    <row r="18310" spans="19:42">
      <c r="S18310" s="32"/>
      <c r="AP18310" s="30"/>
    </row>
    <row r="18311" spans="19:42">
      <c r="S18311" s="32"/>
      <c r="AP18311" s="30"/>
    </row>
    <row r="18312" spans="19:42">
      <c r="S18312" s="32"/>
      <c r="AP18312" s="30"/>
    </row>
    <row r="18313" spans="19:42">
      <c r="S18313" s="32"/>
      <c r="AP18313" s="30"/>
    </row>
    <row r="18314" spans="19:42">
      <c r="S18314" s="32"/>
      <c r="AP18314" s="30"/>
    </row>
    <row r="18315" spans="19:42">
      <c r="S18315" s="32"/>
      <c r="AP18315" s="30"/>
    </row>
    <row r="18316" spans="19:42">
      <c r="S18316" s="32"/>
      <c r="AP18316" s="30"/>
    </row>
    <row r="18317" spans="19:42">
      <c r="S18317" s="32"/>
      <c r="AP18317" s="30"/>
    </row>
    <row r="18318" spans="19:42">
      <c r="S18318" s="32"/>
      <c r="AP18318" s="30"/>
    </row>
    <row r="18319" spans="19:42">
      <c r="S18319" s="32"/>
      <c r="AP18319" s="30"/>
    </row>
    <row r="18320" spans="19:42">
      <c r="S18320" s="32"/>
      <c r="AP18320" s="30"/>
    </row>
    <row r="18321" spans="19:42">
      <c r="S18321" s="32"/>
      <c r="AP18321" s="30"/>
    </row>
    <row r="18322" spans="19:42">
      <c r="S18322" s="32"/>
      <c r="AP18322" s="30"/>
    </row>
    <row r="18323" spans="19:42">
      <c r="S18323" s="32"/>
      <c r="AP18323" s="30"/>
    </row>
    <row r="18324" spans="19:42">
      <c r="S18324" s="32"/>
      <c r="AP18324" s="30"/>
    </row>
    <row r="18325" spans="19:42">
      <c r="S18325" s="32"/>
      <c r="AP18325" s="30"/>
    </row>
    <row r="18326" spans="19:42">
      <c r="S18326" s="32"/>
      <c r="AP18326" s="30"/>
    </row>
    <row r="18327" spans="19:42">
      <c r="S18327" s="32"/>
      <c r="AP18327" s="30"/>
    </row>
    <row r="18328" spans="19:42">
      <c r="S18328" s="32"/>
      <c r="AP18328" s="30"/>
    </row>
    <row r="18329" spans="19:42">
      <c r="S18329" s="32"/>
      <c r="AP18329" s="30"/>
    </row>
    <row r="18330" spans="19:42">
      <c r="S18330" s="32"/>
      <c r="AP18330" s="30"/>
    </row>
    <row r="18331" spans="19:42">
      <c r="S18331" s="32"/>
      <c r="AP18331" s="30"/>
    </row>
    <row r="18332" spans="19:42">
      <c r="S18332" s="32"/>
      <c r="AP18332" s="30"/>
    </row>
    <row r="18333" spans="19:42">
      <c r="S18333" s="32"/>
      <c r="AP18333" s="30"/>
    </row>
    <row r="18334" spans="19:42">
      <c r="S18334" s="32"/>
      <c r="AP18334" s="30"/>
    </row>
    <row r="18335" spans="19:42">
      <c r="S18335" s="32"/>
      <c r="AP18335" s="30"/>
    </row>
    <row r="18336" spans="19:42">
      <c r="S18336" s="32"/>
      <c r="AP18336" s="30"/>
    </row>
    <row r="18337" spans="19:42">
      <c r="S18337" s="32"/>
      <c r="AP18337" s="30"/>
    </row>
    <row r="18338" spans="19:42">
      <c r="S18338" s="32"/>
      <c r="AP18338" s="30"/>
    </row>
    <row r="18339" spans="19:42">
      <c r="S18339" s="32"/>
      <c r="AP18339" s="30"/>
    </row>
    <row r="18340" spans="19:42">
      <c r="S18340" s="32"/>
      <c r="AP18340" s="30"/>
    </row>
    <row r="18341" spans="19:42">
      <c r="S18341" s="32"/>
      <c r="AP18341" s="30"/>
    </row>
    <row r="18342" spans="19:42">
      <c r="S18342" s="32"/>
      <c r="AP18342" s="30"/>
    </row>
    <row r="18343" spans="19:42">
      <c r="S18343" s="32"/>
      <c r="AP18343" s="30"/>
    </row>
    <row r="18344" spans="19:42">
      <c r="S18344" s="32"/>
      <c r="AP18344" s="30"/>
    </row>
    <row r="18345" spans="19:42">
      <c r="S18345" s="32"/>
      <c r="AP18345" s="30"/>
    </row>
    <row r="18346" spans="19:42">
      <c r="S18346" s="32"/>
      <c r="AP18346" s="30"/>
    </row>
    <row r="18347" spans="19:42">
      <c r="S18347" s="32"/>
      <c r="AP18347" s="30"/>
    </row>
    <row r="18348" spans="19:42">
      <c r="S18348" s="32"/>
      <c r="AP18348" s="30"/>
    </row>
    <row r="18349" spans="19:42">
      <c r="S18349" s="32"/>
      <c r="AP18349" s="30"/>
    </row>
    <row r="18350" spans="19:42">
      <c r="S18350" s="32"/>
      <c r="AP18350" s="30"/>
    </row>
    <row r="18351" spans="19:42">
      <c r="S18351" s="32"/>
      <c r="AP18351" s="30"/>
    </row>
    <row r="18352" spans="19:42">
      <c r="S18352" s="32"/>
      <c r="AP18352" s="30"/>
    </row>
    <row r="18353" spans="19:42">
      <c r="S18353" s="32"/>
      <c r="AP18353" s="30"/>
    </row>
    <row r="18354" spans="19:42">
      <c r="S18354" s="32"/>
      <c r="AP18354" s="30"/>
    </row>
    <row r="18355" spans="19:42">
      <c r="S18355" s="32"/>
      <c r="AP18355" s="30"/>
    </row>
    <row r="18356" spans="19:42">
      <c r="S18356" s="32"/>
      <c r="AP18356" s="30"/>
    </row>
    <row r="18357" spans="19:42">
      <c r="S18357" s="32"/>
      <c r="AP18357" s="30"/>
    </row>
    <row r="18358" spans="19:42">
      <c r="S18358" s="32"/>
      <c r="AP18358" s="30"/>
    </row>
    <row r="18359" spans="19:42">
      <c r="S18359" s="32"/>
      <c r="AP18359" s="30"/>
    </row>
    <row r="18360" spans="19:42">
      <c r="S18360" s="32"/>
      <c r="AP18360" s="30"/>
    </row>
    <row r="18361" spans="19:42">
      <c r="S18361" s="32"/>
      <c r="AP18361" s="30"/>
    </row>
    <row r="18362" spans="19:42">
      <c r="S18362" s="32"/>
      <c r="AP18362" s="30"/>
    </row>
    <row r="18363" spans="19:42">
      <c r="S18363" s="32"/>
      <c r="AP18363" s="30"/>
    </row>
    <row r="18364" spans="19:42">
      <c r="S18364" s="32"/>
      <c r="AP18364" s="30"/>
    </row>
    <row r="18365" spans="19:42">
      <c r="S18365" s="32"/>
      <c r="AP18365" s="30"/>
    </row>
    <row r="18366" spans="19:42">
      <c r="S18366" s="32"/>
      <c r="AP18366" s="30"/>
    </row>
    <row r="18367" spans="19:42">
      <c r="S18367" s="32"/>
      <c r="AP18367" s="30"/>
    </row>
    <row r="18368" spans="19:42">
      <c r="S18368" s="32"/>
      <c r="AP18368" s="30"/>
    </row>
    <row r="18369" spans="19:42">
      <c r="S18369" s="32"/>
      <c r="AP18369" s="30"/>
    </row>
    <row r="18370" spans="19:42">
      <c r="S18370" s="32"/>
      <c r="AP18370" s="30"/>
    </row>
    <row r="18371" spans="19:42">
      <c r="S18371" s="32"/>
      <c r="AP18371" s="30"/>
    </row>
    <row r="18372" spans="19:42">
      <c r="S18372" s="32"/>
      <c r="AP18372" s="30"/>
    </row>
    <row r="18373" spans="19:42">
      <c r="S18373" s="32"/>
      <c r="AP18373" s="30"/>
    </row>
    <row r="18374" spans="19:42">
      <c r="S18374" s="32"/>
      <c r="AP18374" s="30"/>
    </row>
    <row r="18375" spans="19:42">
      <c r="S18375" s="32"/>
      <c r="AP18375" s="30"/>
    </row>
    <row r="18376" spans="19:42">
      <c r="S18376" s="32"/>
      <c r="AP18376" s="30"/>
    </row>
    <row r="18377" spans="19:42">
      <c r="S18377" s="32"/>
      <c r="AP18377" s="30"/>
    </row>
    <row r="18378" spans="19:42">
      <c r="S18378" s="32"/>
      <c r="AP18378" s="30"/>
    </row>
    <row r="18379" spans="19:42">
      <c r="S18379" s="32"/>
      <c r="AP18379" s="30"/>
    </row>
    <row r="18380" spans="19:42">
      <c r="S18380" s="32"/>
      <c r="AP18380" s="30"/>
    </row>
    <row r="18381" spans="19:42">
      <c r="S18381" s="32"/>
      <c r="AP18381" s="30"/>
    </row>
    <row r="18382" spans="19:42">
      <c r="S18382" s="32"/>
      <c r="AP18382" s="30"/>
    </row>
    <row r="18383" spans="19:42">
      <c r="S18383" s="32"/>
      <c r="AP18383" s="30"/>
    </row>
    <row r="18384" spans="19:42">
      <c r="S18384" s="32"/>
      <c r="AP18384" s="30"/>
    </row>
    <row r="18385" spans="19:42">
      <c r="S18385" s="32"/>
      <c r="AP18385" s="30"/>
    </row>
    <row r="18386" spans="19:42">
      <c r="S18386" s="32"/>
      <c r="AP18386" s="30"/>
    </row>
    <row r="18387" spans="19:42">
      <c r="S18387" s="32"/>
      <c r="AP18387" s="30"/>
    </row>
    <row r="18388" spans="19:42">
      <c r="S18388" s="32"/>
      <c r="AP18388" s="30"/>
    </row>
    <row r="18389" spans="19:42">
      <c r="S18389" s="32"/>
      <c r="AP18389" s="30"/>
    </row>
    <row r="18390" spans="19:42">
      <c r="S18390" s="32"/>
      <c r="AP18390" s="30"/>
    </row>
    <row r="18391" spans="19:42">
      <c r="S18391" s="32"/>
      <c r="AP18391" s="30"/>
    </row>
    <row r="18392" spans="19:42">
      <c r="S18392" s="32"/>
      <c r="AP18392" s="30"/>
    </row>
    <row r="18393" spans="19:42">
      <c r="S18393" s="32"/>
      <c r="AP18393" s="30"/>
    </row>
    <row r="18394" spans="19:42">
      <c r="S18394" s="32"/>
      <c r="AP18394" s="30"/>
    </row>
    <row r="18395" spans="19:42">
      <c r="S18395" s="32"/>
      <c r="AP18395" s="30"/>
    </row>
    <row r="18396" spans="19:42">
      <c r="S18396" s="32"/>
      <c r="AP18396" s="30"/>
    </row>
    <row r="18397" spans="19:42">
      <c r="S18397" s="32"/>
      <c r="AP18397" s="30"/>
    </row>
    <row r="18398" spans="19:42">
      <c r="S18398" s="32"/>
      <c r="AP18398" s="30"/>
    </row>
    <row r="18399" spans="19:42">
      <c r="S18399" s="32"/>
      <c r="AP18399" s="30"/>
    </row>
    <row r="18400" spans="19:42">
      <c r="S18400" s="32"/>
      <c r="AP18400" s="30"/>
    </row>
    <row r="18401" spans="19:42">
      <c r="S18401" s="32"/>
      <c r="AP18401" s="30"/>
    </row>
    <row r="18402" spans="19:42">
      <c r="S18402" s="32"/>
      <c r="AP18402" s="30"/>
    </row>
    <row r="18403" spans="19:42">
      <c r="S18403" s="32"/>
      <c r="AP18403" s="30"/>
    </row>
    <row r="18404" spans="19:42">
      <c r="S18404" s="32"/>
      <c r="AP18404" s="30"/>
    </row>
    <row r="18405" spans="19:42">
      <c r="S18405" s="32"/>
      <c r="AP18405" s="30"/>
    </row>
    <row r="18406" spans="19:42">
      <c r="S18406" s="32"/>
      <c r="AP18406" s="30"/>
    </row>
    <row r="18407" spans="19:42">
      <c r="S18407" s="32"/>
      <c r="AP18407" s="30"/>
    </row>
    <row r="18408" spans="19:42">
      <c r="S18408" s="32"/>
      <c r="AP18408" s="30"/>
    </row>
    <row r="18409" spans="19:42">
      <c r="S18409" s="32"/>
      <c r="AP18409" s="30"/>
    </row>
    <row r="18410" spans="19:42">
      <c r="S18410" s="32"/>
      <c r="AP18410" s="30"/>
    </row>
    <row r="18411" spans="19:42">
      <c r="S18411" s="32"/>
      <c r="AP18411" s="30"/>
    </row>
    <row r="18412" spans="19:42">
      <c r="S18412" s="32"/>
      <c r="AP18412" s="30"/>
    </row>
    <row r="18413" spans="19:42">
      <c r="S18413" s="32"/>
      <c r="AP18413" s="30"/>
    </row>
    <row r="18414" spans="19:42">
      <c r="S18414" s="32"/>
      <c r="AP18414" s="30"/>
    </row>
    <row r="18415" spans="19:42">
      <c r="S18415" s="32"/>
      <c r="AP18415" s="30"/>
    </row>
    <row r="18416" spans="19:42">
      <c r="S18416" s="32"/>
      <c r="AP18416" s="30"/>
    </row>
    <row r="18417" spans="19:42">
      <c r="S18417" s="32"/>
      <c r="AP18417" s="30"/>
    </row>
    <row r="18418" spans="19:42">
      <c r="S18418" s="32"/>
      <c r="AP18418" s="30"/>
    </row>
    <row r="18419" spans="19:42">
      <c r="S18419" s="32"/>
      <c r="AP18419" s="30"/>
    </row>
    <row r="18420" spans="19:42">
      <c r="S18420" s="32"/>
      <c r="AP18420" s="30"/>
    </row>
    <row r="18421" spans="19:42">
      <c r="S18421" s="32"/>
      <c r="AP18421" s="30"/>
    </row>
    <row r="18422" spans="19:42">
      <c r="S18422" s="32"/>
      <c r="AP18422" s="30"/>
    </row>
    <row r="18423" spans="19:42">
      <c r="S18423" s="32"/>
      <c r="AP18423" s="30"/>
    </row>
    <row r="18424" spans="19:42">
      <c r="S18424" s="32"/>
      <c r="AP18424" s="30"/>
    </row>
    <row r="18425" spans="19:42">
      <c r="S18425" s="32"/>
      <c r="AP18425" s="30"/>
    </row>
    <row r="18426" spans="19:42">
      <c r="S18426" s="32"/>
      <c r="AP18426" s="30"/>
    </row>
    <row r="18427" spans="19:42">
      <c r="S18427" s="32"/>
      <c r="AP18427" s="30"/>
    </row>
    <row r="18428" spans="19:42">
      <c r="S18428" s="32"/>
      <c r="AP18428" s="30"/>
    </row>
    <row r="18429" spans="19:42">
      <c r="S18429" s="32"/>
      <c r="AP18429" s="30"/>
    </row>
    <row r="18430" spans="19:42">
      <c r="S18430" s="32"/>
      <c r="AP18430" s="30"/>
    </row>
    <row r="18431" spans="19:42">
      <c r="S18431" s="32"/>
      <c r="AP18431" s="30"/>
    </row>
    <row r="18432" spans="19:42">
      <c r="S18432" s="32"/>
      <c r="AP18432" s="30"/>
    </row>
    <row r="18433" spans="19:42">
      <c r="S18433" s="32"/>
      <c r="AP18433" s="30"/>
    </row>
    <row r="18434" spans="19:42">
      <c r="S18434" s="32"/>
      <c r="AP18434" s="30"/>
    </row>
    <row r="18435" spans="19:42">
      <c r="S18435" s="32"/>
      <c r="AP18435" s="30"/>
    </row>
    <row r="18436" spans="19:42">
      <c r="S18436" s="32"/>
      <c r="AP18436" s="30"/>
    </row>
    <row r="18437" spans="19:42">
      <c r="S18437" s="32"/>
      <c r="AP18437" s="30"/>
    </row>
    <row r="18438" spans="19:42">
      <c r="S18438" s="32"/>
      <c r="AP18438" s="30"/>
    </row>
    <row r="18439" spans="19:42">
      <c r="S18439" s="32"/>
      <c r="AP18439" s="30"/>
    </row>
    <row r="18440" spans="19:42">
      <c r="S18440" s="32"/>
      <c r="AP18440" s="30"/>
    </row>
    <row r="18441" spans="19:42">
      <c r="S18441" s="32"/>
      <c r="AP18441" s="30"/>
    </row>
    <row r="18442" spans="19:42">
      <c r="S18442" s="32"/>
      <c r="AP18442" s="30"/>
    </row>
    <row r="18443" spans="19:42">
      <c r="S18443" s="32"/>
      <c r="AP18443" s="30"/>
    </row>
    <row r="18444" spans="19:42">
      <c r="S18444" s="32"/>
      <c r="AP18444" s="30"/>
    </row>
    <row r="18445" spans="19:42">
      <c r="S18445" s="32"/>
      <c r="AP18445" s="30"/>
    </row>
    <row r="18446" spans="19:42">
      <c r="S18446" s="32"/>
      <c r="AP18446" s="30"/>
    </row>
    <row r="18447" spans="19:42">
      <c r="S18447" s="32"/>
      <c r="AP18447" s="30"/>
    </row>
    <row r="18448" spans="19:42">
      <c r="S18448" s="32"/>
      <c r="AP18448" s="30"/>
    </row>
    <row r="18449" spans="19:42">
      <c r="S18449" s="32"/>
      <c r="AP18449" s="30"/>
    </row>
    <row r="18450" spans="19:42">
      <c r="S18450" s="32"/>
      <c r="AP18450" s="30"/>
    </row>
    <row r="18451" spans="19:42">
      <c r="S18451" s="32"/>
      <c r="AP18451" s="30"/>
    </row>
    <row r="18452" spans="19:42">
      <c r="S18452" s="32"/>
      <c r="AP18452" s="30"/>
    </row>
    <row r="18453" spans="19:42">
      <c r="S18453" s="32"/>
      <c r="AP18453" s="30"/>
    </row>
    <row r="18454" spans="19:42">
      <c r="S18454" s="32"/>
      <c r="AP18454" s="30"/>
    </row>
    <row r="18455" spans="19:42">
      <c r="S18455" s="32"/>
      <c r="AP18455" s="30"/>
    </row>
    <row r="18456" spans="19:42">
      <c r="S18456" s="32"/>
      <c r="AP18456" s="30"/>
    </row>
    <row r="18457" spans="19:42">
      <c r="S18457" s="32"/>
      <c r="AP18457" s="30"/>
    </row>
    <row r="18458" spans="19:42">
      <c r="S18458" s="32"/>
      <c r="AP18458" s="30"/>
    </row>
    <row r="18459" spans="19:42">
      <c r="S18459" s="32"/>
      <c r="AP18459" s="30"/>
    </row>
    <row r="18460" spans="19:42">
      <c r="S18460" s="32"/>
      <c r="AP18460" s="30"/>
    </row>
    <row r="18461" spans="19:42">
      <c r="S18461" s="32"/>
      <c r="AP18461" s="30"/>
    </row>
    <row r="18462" spans="19:42">
      <c r="S18462" s="32"/>
      <c r="AP18462" s="30"/>
    </row>
    <row r="18463" spans="19:42">
      <c r="S18463" s="32"/>
      <c r="AP18463" s="30"/>
    </row>
    <row r="18464" spans="19:42">
      <c r="S18464" s="32"/>
      <c r="AP18464" s="30"/>
    </row>
    <row r="18465" spans="19:42">
      <c r="S18465" s="32"/>
      <c r="AP18465" s="30"/>
    </row>
    <row r="18466" spans="19:42">
      <c r="S18466" s="32"/>
      <c r="AP18466" s="30"/>
    </row>
    <row r="18467" spans="19:42">
      <c r="S18467" s="32"/>
      <c r="AP18467" s="30"/>
    </row>
    <row r="18468" spans="19:42">
      <c r="S18468" s="32"/>
      <c r="AP18468" s="30"/>
    </row>
    <row r="18469" spans="19:42">
      <c r="S18469" s="32"/>
      <c r="AP18469" s="30"/>
    </row>
    <row r="18470" spans="19:42">
      <c r="S18470" s="32"/>
      <c r="AP18470" s="30"/>
    </row>
    <row r="18471" spans="19:42">
      <c r="S18471" s="32"/>
      <c r="AP18471" s="30"/>
    </row>
    <row r="18472" spans="19:42">
      <c r="S18472" s="32"/>
      <c r="AP18472" s="30"/>
    </row>
    <row r="18473" spans="19:42">
      <c r="S18473" s="32"/>
      <c r="AP18473" s="30"/>
    </row>
    <row r="18474" spans="19:42">
      <c r="S18474" s="32"/>
      <c r="AP18474" s="30"/>
    </row>
    <row r="18475" spans="19:42">
      <c r="S18475" s="32"/>
      <c r="AP18475" s="30"/>
    </row>
    <row r="18476" spans="19:42">
      <c r="S18476" s="32"/>
      <c r="AP18476" s="30"/>
    </row>
    <row r="18477" spans="19:42">
      <c r="S18477" s="32"/>
      <c r="AP18477" s="30"/>
    </row>
    <row r="18478" spans="19:42">
      <c r="S18478" s="32"/>
      <c r="AP18478" s="30"/>
    </row>
    <row r="18479" spans="19:42">
      <c r="S18479" s="32"/>
      <c r="AP18479" s="30"/>
    </row>
    <row r="18480" spans="19:42">
      <c r="S18480" s="32"/>
      <c r="AP18480" s="30"/>
    </row>
    <row r="18481" spans="19:42">
      <c r="S18481" s="32"/>
      <c r="AP18481" s="30"/>
    </row>
    <row r="18482" spans="19:42">
      <c r="S18482" s="32"/>
      <c r="AP18482" s="30"/>
    </row>
    <row r="18483" spans="19:42">
      <c r="S18483" s="32"/>
      <c r="AP18483" s="30"/>
    </row>
    <row r="18484" spans="19:42">
      <c r="S18484" s="32"/>
      <c r="AP18484" s="30"/>
    </row>
    <row r="18485" spans="19:42">
      <c r="S18485" s="32"/>
      <c r="AP18485" s="30"/>
    </row>
    <row r="18486" spans="19:42">
      <c r="S18486" s="32"/>
      <c r="AP18486" s="30"/>
    </row>
    <row r="18487" spans="19:42">
      <c r="S18487" s="32"/>
      <c r="AP18487" s="30"/>
    </row>
    <row r="18488" spans="19:42">
      <c r="S18488" s="32"/>
      <c r="AP18488" s="30"/>
    </row>
    <row r="18489" spans="19:42">
      <c r="S18489" s="32"/>
      <c r="AP18489" s="30"/>
    </row>
    <row r="18490" spans="19:42">
      <c r="S18490" s="32"/>
      <c r="AP18490" s="30"/>
    </row>
    <row r="18491" spans="19:42">
      <c r="S18491" s="32"/>
      <c r="AP18491" s="30"/>
    </row>
    <row r="18492" spans="19:42">
      <c r="S18492" s="32"/>
      <c r="AP18492" s="30"/>
    </row>
    <row r="18493" spans="19:42">
      <c r="S18493" s="32"/>
      <c r="AP18493" s="30"/>
    </row>
    <row r="18494" spans="19:42">
      <c r="S18494" s="32"/>
      <c r="AP18494" s="30"/>
    </row>
    <row r="18495" spans="19:42">
      <c r="S18495" s="32"/>
      <c r="AP18495" s="30"/>
    </row>
    <row r="18496" spans="19:42">
      <c r="S18496" s="32"/>
      <c r="AP18496" s="30"/>
    </row>
    <row r="18497" spans="19:42">
      <c r="S18497" s="32"/>
      <c r="AP18497" s="30"/>
    </row>
    <row r="18498" spans="19:42">
      <c r="S18498" s="32"/>
      <c r="AP18498" s="30"/>
    </row>
    <row r="18499" spans="19:42">
      <c r="S18499" s="32"/>
      <c r="AP18499" s="30"/>
    </row>
    <row r="18500" spans="19:42">
      <c r="S18500" s="32"/>
      <c r="AP18500" s="30"/>
    </row>
    <row r="18501" spans="19:42">
      <c r="S18501" s="32"/>
      <c r="AP18501" s="30"/>
    </row>
    <row r="18502" spans="19:42">
      <c r="S18502" s="32"/>
      <c r="AP18502" s="30"/>
    </row>
    <row r="18503" spans="19:42">
      <c r="S18503" s="32"/>
      <c r="AP18503" s="30"/>
    </row>
    <row r="18504" spans="19:42">
      <c r="S18504" s="32"/>
      <c r="AP18504" s="30"/>
    </row>
    <row r="18505" spans="19:42">
      <c r="S18505" s="32"/>
      <c r="AP18505" s="30"/>
    </row>
    <row r="18506" spans="19:42">
      <c r="S18506" s="32"/>
      <c r="AP18506" s="30"/>
    </row>
    <row r="18507" spans="19:42">
      <c r="S18507" s="32"/>
      <c r="AP18507" s="30"/>
    </row>
    <row r="18508" spans="19:42">
      <c r="S18508" s="32"/>
      <c r="AP18508" s="30"/>
    </row>
    <row r="18509" spans="19:42">
      <c r="S18509" s="32"/>
      <c r="AP18509" s="30"/>
    </row>
    <row r="18510" spans="19:42">
      <c r="S18510" s="32"/>
      <c r="AP18510" s="30"/>
    </row>
    <row r="18511" spans="19:42">
      <c r="S18511" s="32"/>
      <c r="AP18511" s="30"/>
    </row>
    <row r="18512" spans="19:42">
      <c r="S18512" s="32"/>
      <c r="AP18512" s="30"/>
    </row>
    <row r="18513" spans="19:42">
      <c r="S18513" s="32"/>
      <c r="AP18513" s="30"/>
    </row>
    <row r="18514" spans="19:42">
      <c r="S18514" s="32"/>
      <c r="AP18514" s="30"/>
    </row>
    <row r="18515" spans="19:42">
      <c r="S18515" s="32"/>
      <c r="AP18515" s="30"/>
    </row>
    <row r="18516" spans="19:42">
      <c r="S18516" s="32"/>
      <c r="AP18516" s="30"/>
    </row>
    <row r="18517" spans="19:42">
      <c r="S18517" s="32"/>
      <c r="AP18517" s="30"/>
    </row>
    <row r="18518" spans="19:42">
      <c r="S18518" s="32"/>
      <c r="AP18518" s="30"/>
    </row>
    <row r="18519" spans="19:42">
      <c r="S18519" s="32"/>
      <c r="AP18519" s="30"/>
    </row>
    <row r="18520" spans="19:42">
      <c r="S18520" s="32"/>
      <c r="AP18520" s="30"/>
    </row>
    <row r="18521" spans="19:42">
      <c r="S18521" s="32"/>
      <c r="AP18521" s="30"/>
    </row>
    <row r="18522" spans="19:42">
      <c r="S18522" s="32"/>
      <c r="AP18522" s="30"/>
    </row>
    <row r="18523" spans="19:42">
      <c r="S18523" s="32"/>
      <c r="AP18523" s="30"/>
    </row>
    <row r="18524" spans="19:42">
      <c r="S18524" s="32"/>
      <c r="AP18524" s="30"/>
    </row>
    <row r="18525" spans="19:42">
      <c r="S18525" s="32"/>
      <c r="AP18525" s="30"/>
    </row>
    <row r="18526" spans="19:42">
      <c r="S18526" s="32"/>
      <c r="AP18526" s="30"/>
    </row>
    <row r="18527" spans="19:42">
      <c r="S18527" s="32"/>
      <c r="AP18527" s="30"/>
    </row>
    <row r="18528" spans="19:42">
      <c r="S18528" s="32"/>
      <c r="AP18528" s="30"/>
    </row>
    <row r="18529" spans="19:42">
      <c r="S18529" s="32"/>
      <c r="AP18529" s="30"/>
    </row>
    <row r="18530" spans="19:42">
      <c r="S18530" s="32"/>
      <c r="AP18530" s="30"/>
    </row>
    <row r="18531" spans="19:42">
      <c r="S18531" s="32"/>
      <c r="AP18531" s="30"/>
    </row>
    <row r="18532" spans="19:42">
      <c r="S18532" s="32"/>
      <c r="AP18532" s="30"/>
    </row>
    <row r="18533" spans="19:42">
      <c r="S18533" s="32"/>
      <c r="AP18533" s="30"/>
    </row>
    <row r="18534" spans="19:42">
      <c r="S18534" s="32"/>
      <c r="AP18534" s="30"/>
    </row>
    <row r="18535" spans="19:42">
      <c r="S18535" s="32"/>
      <c r="AP18535" s="30"/>
    </row>
    <row r="18536" spans="19:42">
      <c r="S18536" s="32"/>
      <c r="AP18536" s="30"/>
    </row>
    <row r="18537" spans="19:42">
      <c r="S18537" s="32"/>
      <c r="AP18537" s="30"/>
    </row>
    <row r="18538" spans="19:42">
      <c r="S18538" s="32"/>
      <c r="AP18538" s="30"/>
    </row>
    <row r="18539" spans="19:42">
      <c r="S18539" s="32"/>
      <c r="AP18539" s="30"/>
    </row>
    <row r="18540" spans="19:42">
      <c r="S18540" s="32"/>
      <c r="AP18540" s="30"/>
    </row>
    <row r="18541" spans="19:42">
      <c r="S18541" s="32"/>
      <c r="AP18541" s="30"/>
    </row>
    <row r="18542" spans="19:42">
      <c r="S18542" s="32"/>
      <c r="AP18542" s="30"/>
    </row>
    <row r="18543" spans="19:42">
      <c r="S18543" s="32"/>
      <c r="AP18543" s="30"/>
    </row>
    <row r="18544" spans="19:42">
      <c r="S18544" s="32"/>
      <c r="AP18544" s="30"/>
    </row>
    <row r="18545" spans="19:42">
      <c r="S18545" s="32"/>
      <c r="AP18545" s="30"/>
    </row>
    <row r="18546" spans="19:42">
      <c r="S18546" s="32"/>
      <c r="AP18546" s="30"/>
    </row>
    <row r="18547" spans="19:42">
      <c r="S18547" s="32"/>
      <c r="AP18547" s="30"/>
    </row>
    <row r="18548" spans="19:42">
      <c r="S18548" s="32"/>
      <c r="AP18548" s="30"/>
    </row>
    <row r="18549" spans="19:42">
      <c r="S18549" s="32"/>
      <c r="AP18549" s="30"/>
    </row>
    <row r="18550" spans="19:42">
      <c r="S18550" s="32"/>
      <c r="AP18550" s="30"/>
    </row>
    <row r="18551" spans="19:42">
      <c r="S18551" s="32"/>
      <c r="AP18551" s="30"/>
    </row>
    <row r="18552" spans="19:42">
      <c r="S18552" s="32"/>
      <c r="AP18552" s="30"/>
    </row>
    <row r="18553" spans="19:42">
      <c r="S18553" s="32"/>
      <c r="AP18553" s="30"/>
    </row>
    <row r="18554" spans="19:42">
      <c r="S18554" s="32"/>
      <c r="AP18554" s="30"/>
    </row>
    <row r="18555" spans="19:42">
      <c r="S18555" s="32"/>
      <c r="AP18555" s="30"/>
    </row>
    <row r="18556" spans="19:42">
      <c r="S18556" s="32"/>
      <c r="AP18556" s="30"/>
    </row>
    <row r="18557" spans="19:42">
      <c r="S18557" s="32"/>
      <c r="AP18557" s="30"/>
    </row>
    <row r="18558" spans="19:42">
      <c r="S18558" s="32"/>
      <c r="AP18558" s="30"/>
    </row>
    <row r="18559" spans="19:42">
      <c r="S18559" s="32"/>
      <c r="AP18559" s="30"/>
    </row>
    <row r="18560" spans="19:42">
      <c r="S18560" s="32"/>
      <c r="AP18560" s="30"/>
    </row>
    <row r="18561" spans="19:42">
      <c r="S18561" s="32"/>
      <c r="AP18561" s="30"/>
    </row>
    <row r="18562" spans="19:42">
      <c r="S18562" s="32"/>
      <c r="AP18562" s="30"/>
    </row>
    <row r="18563" spans="19:42">
      <c r="S18563" s="32"/>
      <c r="AP18563" s="30"/>
    </row>
    <row r="18564" spans="19:42">
      <c r="S18564" s="32"/>
      <c r="AP18564" s="30"/>
    </row>
    <row r="18565" spans="19:42">
      <c r="S18565" s="32"/>
      <c r="AP18565" s="30"/>
    </row>
    <row r="18566" spans="19:42">
      <c r="S18566" s="32"/>
      <c r="AP18566" s="30"/>
    </row>
    <row r="18567" spans="19:42">
      <c r="S18567" s="32"/>
      <c r="AP18567" s="30"/>
    </row>
    <row r="18568" spans="19:42">
      <c r="S18568" s="32"/>
      <c r="AP18568" s="30"/>
    </row>
    <row r="18569" spans="19:42">
      <c r="S18569" s="32"/>
      <c r="AP18569" s="30"/>
    </row>
    <row r="18570" spans="19:42">
      <c r="S18570" s="32"/>
      <c r="AP18570" s="30"/>
    </row>
    <row r="18571" spans="19:42">
      <c r="S18571" s="32"/>
      <c r="AP18571" s="30"/>
    </row>
    <row r="18572" spans="19:42">
      <c r="S18572" s="32"/>
      <c r="AP18572" s="30"/>
    </row>
    <row r="18573" spans="19:42">
      <c r="S18573" s="32"/>
      <c r="AP18573" s="30"/>
    </row>
    <row r="18574" spans="19:42">
      <c r="S18574" s="32"/>
      <c r="AP18574" s="30"/>
    </row>
    <row r="18575" spans="19:42">
      <c r="S18575" s="32"/>
      <c r="AP18575" s="30"/>
    </row>
    <row r="18576" spans="19:42">
      <c r="S18576" s="32"/>
      <c r="AP18576" s="30"/>
    </row>
    <row r="18577" spans="19:42">
      <c r="S18577" s="32"/>
      <c r="AP18577" s="30"/>
    </row>
    <row r="18578" spans="19:42">
      <c r="S18578" s="32"/>
      <c r="AP18578" s="30"/>
    </row>
    <row r="18579" spans="19:42">
      <c r="S18579" s="32"/>
      <c r="AP18579" s="30"/>
    </row>
    <row r="18580" spans="19:42">
      <c r="S18580" s="32"/>
      <c r="AP18580" s="30"/>
    </row>
    <row r="18581" spans="19:42">
      <c r="S18581" s="32"/>
      <c r="AP18581" s="30"/>
    </row>
    <row r="18582" spans="19:42">
      <c r="S18582" s="32"/>
      <c r="AP18582" s="30"/>
    </row>
    <row r="18583" spans="19:42">
      <c r="S18583" s="32"/>
      <c r="AP18583" s="30"/>
    </row>
    <row r="18584" spans="19:42">
      <c r="S18584" s="32"/>
      <c r="AP18584" s="30"/>
    </row>
    <row r="18585" spans="19:42">
      <c r="S18585" s="32"/>
      <c r="AP18585" s="30"/>
    </row>
    <row r="18586" spans="19:42">
      <c r="S18586" s="32"/>
      <c r="AP18586" s="30"/>
    </row>
    <row r="18587" spans="19:42">
      <c r="S18587" s="32"/>
      <c r="AP18587" s="30"/>
    </row>
    <row r="18588" spans="19:42">
      <c r="S18588" s="32"/>
      <c r="AP18588" s="30"/>
    </row>
    <row r="18589" spans="19:42">
      <c r="S18589" s="32"/>
      <c r="AP18589" s="30"/>
    </row>
    <row r="18590" spans="19:42">
      <c r="S18590" s="32"/>
      <c r="AP18590" s="30"/>
    </row>
    <row r="18591" spans="19:42">
      <c r="S18591" s="32"/>
      <c r="AP18591" s="30"/>
    </row>
    <row r="18592" spans="19:42">
      <c r="S18592" s="32"/>
      <c r="AP18592" s="30"/>
    </row>
    <row r="18593" spans="19:42">
      <c r="S18593" s="32"/>
      <c r="AP18593" s="30"/>
    </row>
    <row r="18594" spans="19:42">
      <c r="S18594" s="32"/>
      <c r="AP18594" s="30"/>
    </row>
    <row r="18595" spans="19:42">
      <c r="S18595" s="32"/>
      <c r="AP18595" s="30"/>
    </row>
    <row r="18596" spans="19:42">
      <c r="S18596" s="32"/>
      <c r="AP18596" s="30"/>
    </row>
    <row r="18597" spans="19:42">
      <c r="S18597" s="32"/>
      <c r="AP18597" s="30"/>
    </row>
    <row r="18598" spans="19:42">
      <c r="S18598" s="32"/>
      <c r="AP18598" s="30"/>
    </row>
    <row r="18599" spans="19:42">
      <c r="S18599" s="32"/>
      <c r="AP18599" s="30"/>
    </row>
    <row r="18600" spans="19:42">
      <c r="S18600" s="32"/>
      <c r="AP18600" s="30"/>
    </row>
    <row r="18601" spans="19:42">
      <c r="S18601" s="32"/>
      <c r="AP18601" s="30"/>
    </row>
    <row r="18602" spans="19:42">
      <c r="S18602" s="32"/>
      <c r="AP18602" s="30"/>
    </row>
    <row r="18603" spans="19:42">
      <c r="S18603" s="32"/>
      <c r="AP18603" s="30"/>
    </row>
    <row r="18604" spans="19:42">
      <c r="S18604" s="32"/>
      <c r="AP18604" s="30"/>
    </row>
    <row r="18605" spans="19:42">
      <c r="S18605" s="32"/>
      <c r="AP18605" s="30"/>
    </row>
    <row r="18606" spans="19:42">
      <c r="S18606" s="32"/>
      <c r="AP18606" s="30"/>
    </row>
    <row r="18607" spans="19:42">
      <c r="S18607" s="32"/>
      <c r="AP18607" s="30"/>
    </row>
    <row r="18608" spans="19:42">
      <c r="S18608" s="32"/>
      <c r="AP18608" s="30"/>
    </row>
    <row r="18609" spans="19:42">
      <c r="S18609" s="32"/>
      <c r="AP18609" s="30"/>
    </row>
    <row r="18610" spans="19:42">
      <c r="S18610" s="32"/>
      <c r="AP18610" s="30"/>
    </row>
    <row r="18611" spans="19:42">
      <c r="S18611" s="32"/>
      <c r="AP18611" s="30"/>
    </row>
    <row r="18612" spans="19:42">
      <c r="S18612" s="32"/>
      <c r="AP18612" s="30"/>
    </row>
    <row r="18613" spans="19:42">
      <c r="S18613" s="32"/>
      <c r="AP18613" s="30"/>
    </row>
    <row r="18614" spans="19:42">
      <c r="S18614" s="32"/>
      <c r="AP18614" s="30"/>
    </row>
    <row r="18615" spans="19:42">
      <c r="S18615" s="32"/>
      <c r="AP18615" s="30"/>
    </row>
    <row r="18616" spans="19:42">
      <c r="S18616" s="32"/>
      <c r="AP18616" s="30"/>
    </row>
    <row r="18617" spans="19:42">
      <c r="S18617" s="32"/>
      <c r="AP18617" s="30"/>
    </row>
    <row r="18618" spans="19:42">
      <c r="S18618" s="32"/>
      <c r="AP18618" s="30"/>
    </row>
    <row r="18619" spans="19:42">
      <c r="S18619" s="32"/>
      <c r="AP18619" s="30"/>
    </row>
    <row r="18620" spans="19:42">
      <c r="S18620" s="32"/>
      <c r="AP18620" s="30"/>
    </row>
    <row r="18621" spans="19:42">
      <c r="S18621" s="32"/>
      <c r="AP18621" s="30"/>
    </row>
    <row r="18622" spans="19:42">
      <c r="S18622" s="32"/>
      <c r="AP18622" s="30"/>
    </row>
    <row r="18623" spans="19:42">
      <c r="S18623" s="32"/>
      <c r="AP18623" s="30"/>
    </row>
    <row r="18624" spans="19:42">
      <c r="S18624" s="32"/>
      <c r="AP18624" s="30"/>
    </row>
    <row r="18625" spans="19:42">
      <c r="S18625" s="32"/>
      <c r="AP18625" s="30"/>
    </row>
    <row r="18626" spans="19:42">
      <c r="S18626" s="32"/>
      <c r="AP18626" s="30"/>
    </row>
    <row r="18627" spans="19:42">
      <c r="S18627" s="32"/>
      <c r="AP18627" s="30"/>
    </row>
    <row r="18628" spans="19:42">
      <c r="S18628" s="32"/>
      <c r="AP18628" s="30"/>
    </row>
    <row r="18629" spans="19:42">
      <c r="S18629" s="32"/>
      <c r="AP18629" s="30"/>
    </row>
    <row r="18630" spans="19:42">
      <c r="S18630" s="32"/>
      <c r="AP18630" s="30"/>
    </row>
    <row r="18631" spans="19:42">
      <c r="S18631" s="32"/>
      <c r="AP18631" s="30"/>
    </row>
    <row r="18632" spans="19:42">
      <c r="S18632" s="32"/>
      <c r="AP18632" s="30"/>
    </row>
    <row r="18633" spans="19:42">
      <c r="S18633" s="32"/>
      <c r="AP18633" s="30"/>
    </row>
    <row r="18634" spans="19:42">
      <c r="S18634" s="32"/>
      <c r="AP18634" s="30"/>
    </row>
    <row r="18635" spans="19:42">
      <c r="S18635" s="32"/>
      <c r="AP18635" s="30"/>
    </row>
    <row r="18636" spans="19:42">
      <c r="S18636" s="32"/>
      <c r="AP18636" s="30"/>
    </row>
    <row r="18637" spans="19:42">
      <c r="S18637" s="32"/>
      <c r="AP18637" s="30"/>
    </row>
    <row r="18638" spans="19:42">
      <c r="S18638" s="32"/>
      <c r="AP18638" s="30"/>
    </row>
    <row r="18639" spans="19:42">
      <c r="S18639" s="32"/>
      <c r="AP18639" s="30"/>
    </row>
    <row r="18640" spans="19:42">
      <c r="S18640" s="32"/>
      <c r="AP18640" s="30"/>
    </row>
    <row r="18641" spans="19:42">
      <c r="S18641" s="32"/>
      <c r="AP18641" s="30"/>
    </row>
    <row r="18642" spans="19:42">
      <c r="S18642" s="32"/>
      <c r="AP18642" s="30"/>
    </row>
    <row r="18643" spans="19:42">
      <c r="S18643" s="32"/>
      <c r="AP18643" s="30"/>
    </row>
    <row r="18644" spans="19:42">
      <c r="S18644" s="32"/>
      <c r="AP18644" s="30"/>
    </row>
    <row r="18645" spans="19:42">
      <c r="S18645" s="32"/>
      <c r="AP18645" s="30"/>
    </row>
    <row r="18646" spans="19:42">
      <c r="S18646" s="32"/>
      <c r="AP18646" s="30"/>
    </row>
    <row r="18647" spans="19:42">
      <c r="S18647" s="32"/>
      <c r="AP18647" s="30"/>
    </row>
    <row r="18648" spans="19:42">
      <c r="S18648" s="32"/>
      <c r="AP18648" s="30"/>
    </row>
    <row r="18649" spans="19:42">
      <c r="S18649" s="32"/>
      <c r="AP18649" s="30"/>
    </row>
    <row r="18650" spans="19:42">
      <c r="S18650" s="32"/>
      <c r="AP18650" s="30"/>
    </row>
    <row r="18651" spans="19:42">
      <c r="S18651" s="32"/>
      <c r="AP18651" s="30"/>
    </row>
    <row r="18652" spans="19:42">
      <c r="S18652" s="32"/>
      <c r="AP18652" s="30"/>
    </row>
    <row r="18653" spans="19:42">
      <c r="S18653" s="32"/>
      <c r="AP18653" s="30"/>
    </row>
    <row r="18654" spans="19:42">
      <c r="S18654" s="32"/>
      <c r="AP18654" s="30"/>
    </row>
    <row r="18655" spans="19:42">
      <c r="S18655" s="32"/>
      <c r="AP18655" s="30"/>
    </row>
    <row r="18656" spans="19:42">
      <c r="S18656" s="32"/>
      <c r="AP18656" s="30"/>
    </row>
    <row r="18657" spans="19:42">
      <c r="S18657" s="32"/>
      <c r="AP18657" s="30"/>
    </row>
    <row r="18658" spans="19:42">
      <c r="S18658" s="32"/>
      <c r="AP18658" s="30"/>
    </row>
    <row r="18659" spans="19:42">
      <c r="S18659" s="32"/>
      <c r="AP18659" s="30"/>
    </row>
    <row r="18660" spans="19:42">
      <c r="S18660" s="32"/>
      <c r="AP18660" s="30"/>
    </row>
    <row r="18661" spans="19:42">
      <c r="S18661" s="32"/>
      <c r="AP18661" s="30"/>
    </row>
    <row r="18662" spans="19:42">
      <c r="S18662" s="32"/>
      <c r="AP18662" s="30"/>
    </row>
    <row r="18663" spans="19:42">
      <c r="S18663" s="32"/>
      <c r="AP18663" s="30"/>
    </row>
    <row r="18664" spans="19:42">
      <c r="S18664" s="32"/>
      <c r="AP18664" s="30"/>
    </row>
    <row r="18665" spans="19:42">
      <c r="S18665" s="32"/>
      <c r="AP18665" s="30"/>
    </row>
    <row r="18666" spans="19:42">
      <c r="S18666" s="32"/>
      <c r="AP18666" s="30"/>
    </row>
    <row r="18667" spans="19:42">
      <c r="S18667" s="32"/>
      <c r="AP18667" s="30"/>
    </row>
    <row r="18668" spans="19:42">
      <c r="S18668" s="32"/>
      <c r="AP18668" s="30"/>
    </row>
    <row r="18669" spans="19:42">
      <c r="S18669" s="32"/>
      <c r="AP18669" s="30"/>
    </row>
    <row r="18670" spans="19:42">
      <c r="S18670" s="32"/>
      <c r="AP18670" s="30"/>
    </row>
    <row r="18671" spans="19:42">
      <c r="S18671" s="32"/>
      <c r="AP18671" s="30"/>
    </row>
    <row r="18672" spans="19:42">
      <c r="S18672" s="32"/>
      <c r="AP18672" s="30"/>
    </row>
    <row r="18673" spans="19:42">
      <c r="S18673" s="32"/>
      <c r="AP18673" s="30"/>
    </row>
    <row r="18674" spans="19:42">
      <c r="S18674" s="32"/>
      <c r="AP18674" s="30"/>
    </row>
    <row r="18675" spans="19:42">
      <c r="S18675" s="32"/>
      <c r="AP18675" s="30"/>
    </row>
    <row r="18676" spans="19:42">
      <c r="S18676" s="32"/>
      <c r="AP18676" s="30"/>
    </row>
    <row r="18677" spans="19:42">
      <c r="S18677" s="32"/>
      <c r="AP18677" s="30"/>
    </row>
    <row r="18678" spans="19:42">
      <c r="S18678" s="32"/>
      <c r="AP18678" s="30"/>
    </row>
    <row r="18679" spans="19:42">
      <c r="S18679" s="32"/>
      <c r="AP18679" s="30"/>
    </row>
    <row r="18680" spans="19:42">
      <c r="S18680" s="32"/>
      <c r="AP18680" s="30"/>
    </row>
    <row r="18681" spans="19:42">
      <c r="S18681" s="32"/>
      <c r="AP18681" s="30"/>
    </row>
    <row r="18682" spans="19:42">
      <c r="S18682" s="32"/>
      <c r="AP18682" s="30"/>
    </row>
    <row r="18683" spans="19:42">
      <c r="S18683" s="32"/>
      <c r="AP18683" s="30"/>
    </row>
    <row r="18684" spans="19:42">
      <c r="S18684" s="32"/>
      <c r="AP18684" s="30"/>
    </row>
    <row r="18685" spans="19:42">
      <c r="S18685" s="32"/>
      <c r="AP18685" s="30"/>
    </row>
    <row r="18686" spans="19:42">
      <c r="S18686" s="32"/>
      <c r="AP18686" s="30"/>
    </row>
    <row r="18687" spans="19:42">
      <c r="S18687" s="32"/>
      <c r="AP18687" s="30"/>
    </row>
    <row r="18688" spans="19:42">
      <c r="S18688" s="32"/>
      <c r="AP18688" s="30"/>
    </row>
    <row r="18689" spans="19:42">
      <c r="S18689" s="32"/>
      <c r="AP18689" s="30"/>
    </row>
    <row r="18690" spans="19:42">
      <c r="S18690" s="32"/>
      <c r="AP18690" s="30"/>
    </row>
    <row r="18691" spans="19:42">
      <c r="S18691" s="32"/>
      <c r="AP18691" s="30"/>
    </row>
    <row r="18692" spans="19:42">
      <c r="S18692" s="32"/>
      <c r="AP18692" s="30"/>
    </row>
    <row r="18693" spans="19:42">
      <c r="S18693" s="32"/>
      <c r="AP18693" s="30"/>
    </row>
    <row r="18694" spans="19:42">
      <c r="S18694" s="32"/>
      <c r="AP18694" s="30"/>
    </row>
    <row r="18695" spans="19:42">
      <c r="S18695" s="32"/>
      <c r="AP18695" s="30"/>
    </row>
    <row r="18696" spans="19:42">
      <c r="S18696" s="32"/>
      <c r="AP18696" s="30"/>
    </row>
    <row r="18697" spans="19:42">
      <c r="S18697" s="32"/>
      <c r="AP18697" s="30"/>
    </row>
    <row r="18698" spans="19:42">
      <c r="S18698" s="32"/>
      <c r="AP18698" s="30"/>
    </row>
    <row r="18699" spans="19:42">
      <c r="S18699" s="32"/>
      <c r="AP18699" s="30"/>
    </row>
    <row r="18700" spans="19:42">
      <c r="S18700" s="32"/>
      <c r="AP18700" s="30"/>
    </row>
    <row r="18701" spans="19:42">
      <c r="S18701" s="32"/>
      <c r="AP18701" s="30"/>
    </row>
    <row r="18702" spans="19:42">
      <c r="S18702" s="32"/>
      <c r="AP18702" s="30"/>
    </row>
    <row r="18703" spans="19:42">
      <c r="S18703" s="32"/>
      <c r="AP18703" s="30"/>
    </row>
    <row r="18704" spans="19:42">
      <c r="S18704" s="32"/>
      <c r="AP18704" s="30"/>
    </row>
    <row r="18705" spans="19:42">
      <c r="S18705" s="32"/>
      <c r="AP18705" s="30"/>
    </row>
    <row r="18706" spans="19:42">
      <c r="S18706" s="32"/>
      <c r="AP18706" s="30"/>
    </row>
    <row r="18707" spans="19:42">
      <c r="S18707" s="32"/>
      <c r="AP18707" s="30"/>
    </row>
    <row r="18708" spans="19:42">
      <c r="S18708" s="32"/>
      <c r="AP18708" s="30"/>
    </row>
    <row r="18709" spans="19:42">
      <c r="S18709" s="32"/>
      <c r="AP18709" s="30"/>
    </row>
    <row r="18710" spans="19:42">
      <c r="S18710" s="32"/>
      <c r="AP18710" s="30"/>
    </row>
    <row r="18711" spans="19:42">
      <c r="S18711" s="32"/>
      <c r="AP18711" s="30"/>
    </row>
    <row r="18712" spans="19:42">
      <c r="S18712" s="32"/>
      <c r="AP18712" s="30"/>
    </row>
    <row r="18713" spans="19:42">
      <c r="S18713" s="32"/>
      <c r="AP18713" s="30"/>
    </row>
    <row r="18714" spans="19:42">
      <c r="S18714" s="32"/>
      <c r="AP18714" s="30"/>
    </row>
    <row r="18715" spans="19:42">
      <c r="S18715" s="32"/>
      <c r="AP18715" s="30"/>
    </row>
    <row r="18716" spans="19:42">
      <c r="S18716" s="32"/>
      <c r="AP18716" s="30"/>
    </row>
    <row r="18717" spans="19:42">
      <c r="S18717" s="32"/>
      <c r="AP18717" s="30"/>
    </row>
    <row r="18718" spans="19:42">
      <c r="S18718" s="32"/>
      <c r="AP18718" s="30"/>
    </row>
    <row r="18719" spans="19:42">
      <c r="S18719" s="32"/>
      <c r="AP18719" s="30"/>
    </row>
    <row r="18720" spans="19:42">
      <c r="S18720" s="32"/>
      <c r="AP18720" s="30"/>
    </row>
    <row r="18721" spans="19:42">
      <c r="S18721" s="32"/>
      <c r="AP18721" s="30"/>
    </row>
    <row r="18722" spans="19:42">
      <c r="S18722" s="32"/>
      <c r="AP18722" s="30"/>
    </row>
    <row r="18723" spans="19:42">
      <c r="S18723" s="32"/>
      <c r="AP18723" s="30"/>
    </row>
    <row r="18724" spans="19:42">
      <c r="S18724" s="32"/>
      <c r="AP18724" s="30"/>
    </row>
    <row r="18725" spans="19:42">
      <c r="S18725" s="32"/>
      <c r="AP18725" s="30"/>
    </row>
    <row r="18726" spans="19:42">
      <c r="S18726" s="32"/>
      <c r="AP18726" s="30"/>
    </row>
    <row r="18727" spans="19:42">
      <c r="S18727" s="32"/>
      <c r="AP18727" s="30"/>
    </row>
    <row r="18728" spans="19:42">
      <c r="S18728" s="32"/>
      <c r="AP18728" s="30"/>
    </row>
    <row r="18729" spans="19:42">
      <c r="S18729" s="32"/>
      <c r="AP18729" s="30"/>
    </row>
    <row r="18730" spans="19:42">
      <c r="S18730" s="32"/>
      <c r="AP18730" s="30"/>
    </row>
    <row r="18731" spans="19:42">
      <c r="S18731" s="32"/>
      <c r="AP18731" s="30"/>
    </row>
    <row r="18732" spans="19:42">
      <c r="S18732" s="32"/>
      <c r="AP18732" s="30"/>
    </row>
    <row r="18733" spans="19:42">
      <c r="S18733" s="32"/>
      <c r="AP18733" s="30"/>
    </row>
    <row r="18734" spans="19:42">
      <c r="S18734" s="32"/>
      <c r="AP18734" s="30"/>
    </row>
    <row r="18735" spans="19:42">
      <c r="S18735" s="32"/>
      <c r="AP18735" s="30"/>
    </row>
    <row r="18736" spans="19:42">
      <c r="S18736" s="32"/>
      <c r="AP18736" s="30"/>
    </row>
    <row r="18737" spans="19:42">
      <c r="S18737" s="32"/>
      <c r="AP18737" s="30"/>
    </row>
    <row r="18738" spans="19:42">
      <c r="S18738" s="32"/>
      <c r="AP18738" s="30"/>
    </row>
    <row r="18739" spans="19:42">
      <c r="S18739" s="32"/>
      <c r="AP18739" s="30"/>
    </row>
    <row r="18740" spans="19:42">
      <c r="S18740" s="32"/>
      <c r="AP18740" s="30"/>
    </row>
    <row r="18741" spans="19:42">
      <c r="S18741" s="32"/>
      <c r="AP18741" s="30"/>
    </row>
    <row r="18742" spans="19:42">
      <c r="S18742" s="32"/>
      <c r="AP18742" s="30"/>
    </row>
    <row r="18743" spans="19:42">
      <c r="S18743" s="32"/>
      <c r="AP18743" s="30"/>
    </row>
    <row r="18744" spans="19:42">
      <c r="S18744" s="32"/>
      <c r="AP18744" s="30"/>
    </row>
    <row r="18745" spans="19:42">
      <c r="S18745" s="32"/>
      <c r="AP18745" s="30"/>
    </row>
    <row r="18746" spans="19:42">
      <c r="S18746" s="32"/>
      <c r="AP18746" s="30"/>
    </row>
    <row r="18747" spans="19:42">
      <c r="S18747" s="32"/>
      <c r="AP18747" s="30"/>
    </row>
    <row r="18748" spans="19:42">
      <c r="S18748" s="32"/>
      <c r="AP18748" s="30"/>
    </row>
    <row r="18749" spans="19:42">
      <c r="S18749" s="32"/>
      <c r="AP18749" s="30"/>
    </row>
    <row r="18750" spans="19:42">
      <c r="S18750" s="32"/>
      <c r="AP18750" s="30"/>
    </row>
    <row r="18751" spans="19:42">
      <c r="S18751" s="32"/>
      <c r="AP18751" s="30"/>
    </row>
    <row r="18752" spans="19:42">
      <c r="S18752" s="32"/>
      <c r="AP18752" s="30"/>
    </row>
    <row r="18753" spans="19:42">
      <c r="S18753" s="32"/>
      <c r="AP18753" s="30"/>
    </row>
    <row r="18754" spans="19:42">
      <c r="S18754" s="32"/>
      <c r="AP18754" s="30"/>
    </row>
    <row r="18755" spans="19:42">
      <c r="S18755" s="32"/>
      <c r="AP18755" s="30"/>
    </row>
    <row r="18756" spans="19:42">
      <c r="S18756" s="32"/>
      <c r="AP18756" s="30"/>
    </row>
    <row r="18757" spans="19:42">
      <c r="S18757" s="32"/>
      <c r="AP18757" s="30"/>
    </row>
    <row r="18758" spans="19:42">
      <c r="S18758" s="32"/>
      <c r="AP18758" s="30"/>
    </row>
    <row r="18759" spans="19:42">
      <c r="S18759" s="32"/>
      <c r="AP18759" s="30"/>
    </row>
    <row r="18760" spans="19:42">
      <c r="S18760" s="32"/>
      <c r="AP18760" s="30"/>
    </row>
    <row r="18761" spans="19:42">
      <c r="S18761" s="32"/>
      <c r="AP18761" s="30"/>
    </row>
    <row r="18762" spans="19:42">
      <c r="S18762" s="32"/>
      <c r="AP18762" s="30"/>
    </row>
    <row r="18763" spans="19:42">
      <c r="S18763" s="32"/>
      <c r="AP18763" s="30"/>
    </row>
    <row r="18764" spans="19:42">
      <c r="S18764" s="32"/>
      <c r="AP18764" s="30"/>
    </row>
    <row r="18765" spans="19:42">
      <c r="S18765" s="32"/>
      <c r="AP18765" s="30"/>
    </row>
    <row r="18766" spans="19:42">
      <c r="S18766" s="32"/>
      <c r="AP18766" s="30"/>
    </row>
    <row r="18767" spans="19:42">
      <c r="S18767" s="32"/>
      <c r="AP18767" s="30"/>
    </row>
    <row r="18768" spans="19:42">
      <c r="S18768" s="32"/>
      <c r="AP18768" s="30"/>
    </row>
    <row r="18769" spans="19:42">
      <c r="S18769" s="32"/>
      <c r="AP18769" s="30"/>
    </row>
    <row r="18770" spans="19:42">
      <c r="S18770" s="32"/>
      <c r="AP18770" s="30"/>
    </row>
    <row r="18771" spans="19:42">
      <c r="S18771" s="32"/>
      <c r="AP18771" s="30"/>
    </row>
    <row r="18772" spans="19:42">
      <c r="S18772" s="32"/>
      <c r="AP18772" s="30"/>
    </row>
    <row r="18773" spans="19:42">
      <c r="S18773" s="32"/>
      <c r="AP18773" s="30"/>
    </row>
    <row r="18774" spans="19:42">
      <c r="S18774" s="32"/>
      <c r="AP18774" s="30"/>
    </row>
    <row r="18775" spans="19:42">
      <c r="S18775" s="32"/>
      <c r="AP18775" s="30"/>
    </row>
    <row r="18776" spans="19:42">
      <c r="S18776" s="32"/>
      <c r="AP18776" s="30"/>
    </row>
    <row r="18777" spans="19:42">
      <c r="S18777" s="32"/>
      <c r="AP18777" s="30"/>
    </row>
    <row r="18778" spans="19:42">
      <c r="S18778" s="32"/>
      <c r="AP18778" s="30"/>
    </row>
    <row r="18779" spans="19:42">
      <c r="S18779" s="32"/>
      <c r="AP18779" s="30"/>
    </row>
    <row r="18780" spans="19:42">
      <c r="S18780" s="32"/>
      <c r="AP18780" s="30"/>
    </row>
    <row r="18781" spans="19:42">
      <c r="S18781" s="32"/>
      <c r="AP18781" s="30"/>
    </row>
    <row r="18782" spans="19:42">
      <c r="S18782" s="32"/>
      <c r="AP18782" s="30"/>
    </row>
    <row r="18783" spans="19:42">
      <c r="S18783" s="32"/>
      <c r="AP18783" s="30"/>
    </row>
    <row r="18784" spans="19:42">
      <c r="S18784" s="32"/>
      <c r="AP18784" s="30"/>
    </row>
    <row r="18785" spans="19:42">
      <c r="S18785" s="32"/>
      <c r="AP18785" s="30"/>
    </row>
    <row r="18786" spans="19:42">
      <c r="S18786" s="32"/>
      <c r="AP18786" s="30"/>
    </row>
    <row r="18787" spans="19:42">
      <c r="S18787" s="32"/>
      <c r="AP18787" s="30"/>
    </row>
    <row r="18788" spans="19:42">
      <c r="S18788" s="32"/>
      <c r="AP18788" s="30"/>
    </row>
    <row r="18789" spans="19:42">
      <c r="S18789" s="32"/>
      <c r="AP18789" s="30"/>
    </row>
    <row r="18790" spans="19:42">
      <c r="S18790" s="32"/>
      <c r="AP18790" s="30"/>
    </row>
    <row r="18791" spans="19:42">
      <c r="S18791" s="32"/>
      <c r="AP18791" s="30"/>
    </row>
    <row r="18792" spans="19:42">
      <c r="S18792" s="32"/>
      <c r="AP18792" s="30"/>
    </row>
    <row r="18793" spans="19:42">
      <c r="S18793" s="32"/>
      <c r="AP18793" s="30"/>
    </row>
    <row r="18794" spans="19:42">
      <c r="S18794" s="32"/>
      <c r="AP18794" s="30"/>
    </row>
    <row r="18795" spans="19:42">
      <c r="S18795" s="32"/>
      <c r="AP18795" s="30"/>
    </row>
    <row r="18796" spans="19:42">
      <c r="S18796" s="32"/>
      <c r="AP18796" s="30"/>
    </row>
    <row r="18797" spans="19:42">
      <c r="S18797" s="32"/>
      <c r="AP18797" s="30"/>
    </row>
    <row r="18798" spans="19:42">
      <c r="S18798" s="32"/>
      <c r="AP18798" s="30"/>
    </row>
    <row r="18799" spans="19:42">
      <c r="S18799" s="32"/>
      <c r="AP18799" s="30"/>
    </row>
    <row r="18800" spans="19:42">
      <c r="S18800" s="32"/>
      <c r="AP18800" s="30"/>
    </row>
    <row r="18801" spans="19:42">
      <c r="S18801" s="32"/>
      <c r="AP18801" s="30"/>
    </row>
    <row r="18802" spans="19:42">
      <c r="S18802" s="32"/>
      <c r="AP18802" s="30"/>
    </row>
    <row r="18803" spans="19:42">
      <c r="S18803" s="32"/>
      <c r="AP18803" s="30"/>
    </row>
    <row r="18804" spans="19:42">
      <c r="S18804" s="32"/>
      <c r="AP18804" s="30"/>
    </row>
    <row r="18805" spans="19:42">
      <c r="S18805" s="32"/>
      <c r="AP18805" s="30"/>
    </row>
    <row r="18806" spans="19:42">
      <c r="S18806" s="32"/>
      <c r="AP18806" s="30"/>
    </row>
    <row r="18807" spans="19:42">
      <c r="S18807" s="32"/>
      <c r="AP18807" s="30"/>
    </row>
    <row r="18808" spans="19:42">
      <c r="S18808" s="32"/>
      <c r="AP18808" s="30"/>
    </row>
    <row r="18809" spans="19:42">
      <c r="S18809" s="32"/>
      <c r="AP18809" s="30"/>
    </row>
    <row r="18810" spans="19:42">
      <c r="S18810" s="32"/>
      <c r="AP18810" s="30"/>
    </row>
    <row r="18811" spans="19:42">
      <c r="S18811" s="32"/>
      <c r="AP18811" s="30"/>
    </row>
    <row r="18812" spans="19:42">
      <c r="S18812" s="32"/>
      <c r="AP18812" s="30"/>
    </row>
    <row r="18813" spans="19:42">
      <c r="S18813" s="32"/>
      <c r="AP18813" s="30"/>
    </row>
    <row r="18814" spans="19:42">
      <c r="S18814" s="32"/>
      <c r="AP18814" s="30"/>
    </row>
    <row r="18815" spans="19:42">
      <c r="S18815" s="32"/>
      <c r="AP18815" s="30"/>
    </row>
    <row r="18816" spans="19:42">
      <c r="S18816" s="32"/>
      <c r="AP18816" s="30"/>
    </row>
    <row r="18817" spans="19:42">
      <c r="S18817" s="32"/>
      <c r="AP18817" s="30"/>
    </row>
    <row r="18818" spans="19:42">
      <c r="S18818" s="32"/>
      <c r="AP18818" s="30"/>
    </row>
    <row r="18819" spans="19:42">
      <c r="S18819" s="32"/>
      <c r="AP18819" s="30"/>
    </row>
    <row r="18820" spans="19:42">
      <c r="S18820" s="32"/>
      <c r="AP18820" s="30"/>
    </row>
    <row r="18821" spans="19:42">
      <c r="S18821" s="32"/>
      <c r="AP18821" s="30"/>
    </row>
    <row r="18822" spans="19:42">
      <c r="S18822" s="32"/>
      <c r="AP18822" s="30"/>
    </row>
    <row r="18823" spans="19:42">
      <c r="S18823" s="32"/>
      <c r="AP18823" s="30"/>
    </row>
    <row r="18824" spans="19:42">
      <c r="S18824" s="32"/>
      <c r="AP18824" s="30"/>
    </row>
    <row r="18825" spans="19:42">
      <c r="S18825" s="32"/>
      <c r="AP18825" s="30"/>
    </row>
    <row r="18826" spans="19:42">
      <c r="S18826" s="32"/>
      <c r="AP18826" s="30"/>
    </row>
    <row r="18827" spans="19:42">
      <c r="S18827" s="32"/>
      <c r="AP18827" s="30"/>
    </row>
    <row r="18828" spans="19:42">
      <c r="S18828" s="32"/>
      <c r="AP18828" s="30"/>
    </row>
    <row r="18829" spans="19:42">
      <c r="S18829" s="32"/>
      <c r="AP18829" s="30"/>
    </row>
    <row r="18830" spans="19:42">
      <c r="S18830" s="32"/>
      <c r="AP18830" s="30"/>
    </row>
    <row r="18831" spans="19:42">
      <c r="S18831" s="32"/>
      <c r="AP18831" s="30"/>
    </row>
    <row r="18832" spans="19:42">
      <c r="S18832" s="32"/>
      <c r="AP18832" s="30"/>
    </row>
    <row r="18833" spans="19:42">
      <c r="S18833" s="32"/>
      <c r="AP18833" s="30"/>
    </row>
    <row r="18834" spans="19:42">
      <c r="S18834" s="32"/>
      <c r="AP18834" s="30"/>
    </row>
    <row r="18835" spans="19:42">
      <c r="S18835" s="32"/>
      <c r="AP18835" s="30"/>
    </row>
    <row r="18836" spans="19:42">
      <c r="S18836" s="32"/>
      <c r="AP18836" s="30"/>
    </row>
    <row r="18837" spans="19:42">
      <c r="S18837" s="32"/>
      <c r="AP18837" s="30"/>
    </row>
    <row r="18838" spans="19:42">
      <c r="S18838" s="32"/>
      <c r="AP18838" s="30"/>
    </row>
    <row r="18839" spans="19:42">
      <c r="S18839" s="32"/>
      <c r="AP18839" s="30"/>
    </row>
    <row r="18840" spans="19:42">
      <c r="S18840" s="32"/>
      <c r="AP18840" s="30"/>
    </row>
    <row r="18841" spans="19:42">
      <c r="S18841" s="32"/>
      <c r="AP18841" s="30"/>
    </row>
    <row r="18842" spans="19:42">
      <c r="S18842" s="32"/>
      <c r="AP18842" s="30"/>
    </row>
    <row r="18843" spans="19:42">
      <c r="S18843" s="32"/>
      <c r="AP18843" s="30"/>
    </row>
    <row r="18844" spans="19:42">
      <c r="S18844" s="32"/>
      <c r="AP18844" s="30"/>
    </row>
    <row r="18845" spans="19:42">
      <c r="S18845" s="32"/>
      <c r="AP18845" s="30"/>
    </row>
    <row r="18846" spans="19:42">
      <c r="S18846" s="32"/>
      <c r="AP18846" s="30"/>
    </row>
    <row r="18847" spans="19:42">
      <c r="S18847" s="32"/>
      <c r="AP18847" s="30"/>
    </row>
    <row r="18848" spans="19:42">
      <c r="S18848" s="32"/>
      <c r="AP18848" s="30"/>
    </row>
    <row r="18849" spans="19:42">
      <c r="S18849" s="32"/>
      <c r="AP18849" s="30"/>
    </row>
    <row r="18850" spans="19:42">
      <c r="S18850" s="32"/>
      <c r="AP18850" s="30"/>
    </row>
    <row r="18851" spans="19:42">
      <c r="S18851" s="32"/>
      <c r="AP18851" s="30"/>
    </row>
    <row r="18852" spans="19:42">
      <c r="S18852" s="32"/>
      <c r="AP18852" s="30"/>
    </row>
    <row r="18853" spans="19:42">
      <c r="S18853" s="32"/>
      <c r="AP18853" s="30"/>
    </row>
    <row r="18854" spans="19:42">
      <c r="S18854" s="32"/>
      <c r="AP18854" s="30"/>
    </row>
    <row r="18855" spans="19:42">
      <c r="S18855" s="32"/>
      <c r="AP18855" s="30"/>
    </row>
    <row r="18856" spans="19:42">
      <c r="S18856" s="32"/>
      <c r="AP18856" s="30"/>
    </row>
    <row r="18857" spans="19:42">
      <c r="S18857" s="32"/>
      <c r="AP18857" s="30"/>
    </row>
    <row r="18858" spans="19:42">
      <c r="S18858" s="32"/>
      <c r="AP18858" s="30"/>
    </row>
    <row r="18859" spans="19:42">
      <c r="S18859" s="32"/>
      <c r="AP18859" s="30"/>
    </row>
    <row r="18860" spans="19:42">
      <c r="S18860" s="32"/>
      <c r="AP18860" s="30"/>
    </row>
    <row r="18861" spans="19:42">
      <c r="S18861" s="32"/>
      <c r="AP18861" s="30"/>
    </row>
    <row r="18862" spans="19:42">
      <c r="S18862" s="32"/>
      <c r="AP18862" s="30"/>
    </row>
    <row r="18863" spans="19:42">
      <c r="S18863" s="32"/>
      <c r="AP18863" s="30"/>
    </row>
    <row r="18864" spans="19:42">
      <c r="S18864" s="32"/>
      <c r="AP18864" s="30"/>
    </row>
    <row r="18865" spans="19:42">
      <c r="S18865" s="32"/>
      <c r="AP18865" s="30"/>
    </row>
    <row r="18866" spans="19:42">
      <c r="S18866" s="32"/>
      <c r="AP18866" s="30"/>
    </row>
    <row r="18867" spans="19:42">
      <c r="S18867" s="32"/>
      <c r="AP18867" s="30"/>
    </row>
    <row r="18868" spans="19:42">
      <c r="S18868" s="32"/>
      <c r="AP18868" s="30"/>
    </row>
    <row r="18869" spans="19:42">
      <c r="S18869" s="32"/>
      <c r="AP18869" s="30"/>
    </row>
    <row r="18870" spans="19:42">
      <c r="S18870" s="32"/>
      <c r="AP18870" s="30"/>
    </row>
    <row r="18871" spans="19:42">
      <c r="S18871" s="32"/>
      <c r="AP18871" s="30"/>
    </row>
    <row r="18872" spans="19:42">
      <c r="S18872" s="32"/>
      <c r="AP18872" s="30"/>
    </row>
    <row r="18873" spans="19:42">
      <c r="S18873" s="32"/>
      <c r="AP18873" s="30"/>
    </row>
    <row r="18874" spans="19:42">
      <c r="S18874" s="32"/>
      <c r="AP18874" s="30"/>
    </row>
    <row r="18875" spans="19:42">
      <c r="S18875" s="32"/>
      <c r="AP18875" s="30"/>
    </row>
    <row r="18876" spans="19:42">
      <c r="S18876" s="32"/>
      <c r="AP18876" s="30"/>
    </row>
    <row r="18877" spans="19:42">
      <c r="S18877" s="32"/>
      <c r="AP18877" s="30"/>
    </row>
    <row r="18878" spans="19:42">
      <c r="S18878" s="32"/>
      <c r="AP18878" s="30"/>
    </row>
    <row r="18879" spans="19:42">
      <c r="S18879" s="32"/>
      <c r="AP18879" s="30"/>
    </row>
    <row r="18880" spans="19:42">
      <c r="S18880" s="32"/>
      <c r="AP18880" s="30"/>
    </row>
    <row r="18881" spans="19:42">
      <c r="S18881" s="32"/>
      <c r="AP18881" s="30"/>
    </row>
    <row r="18882" spans="19:42">
      <c r="S18882" s="32"/>
      <c r="AP18882" s="30"/>
    </row>
    <row r="18883" spans="19:42">
      <c r="S18883" s="32"/>
      <c r="AP18883" s="30"/>
    </row>
    <row r="18884" spans="19:42">
      <c r="S18884" s="32"/>
      <c r="AP18884" s="30"/>
    </row>
    <row r="18885" spans="19:42">
      <c r="S18885" s="32"/>
      <c r="AP18885" s="30"/>
    </row>
    <row r="18886" spans="19:42">
      <c r="S18886" s="32"/>
      <c r="AP18886" s="30"/>
    </row>
    <row r="18887" spans="19:42">
      <c r="S18887" s="32"/>
      <c r="AP18887" s="30"/>
    </row>
    <row r="18888" spans="19:42">
      <c r="S18888" s="32"/>
      <c r="AP18888" s="30"/>
    </row>
    <row r="18889" spans="19:42">
      <c r="S18889" s="32"/>
      <c r="AP18889" s="30"/>
    </row>
    <row r="18890" spans="19:42">
      <c r="S18890" s="32"/>
      <c r="AP18890" s="30"/>
    </row>
    <row r="18891" spans="19:42">
      <c r="S18891" s="32"/>
      <c r="AP18891" s="30"/>
    </row>
    <row r="18892" spans="19:42">
      <c r="S18892" s="32"/>
      <c r="AP18892" s="30"/>
    </row>
    <row r="18893" spans="19:42">
      <c r="S18893" s="32"/>
      <c r="AP18893" s="30"/>
    </row>
    <row r="18894" spans="19:42">
      <c r="S18894" s="32"/>
      <c r="AP18894" s="30"/>
    </row>
    <row r="18895" spans="19:42">
      <c r="S18895" s="32"/>
      <c r="AP18895" s="30"/>
    </row>
    <row r="18896" spans="19:42">
      <c r="S18896" s="32"/>
      <c r="AP18896" s="30"/>
    </row>
    <row r="18897" spans="19:42">
      <c r="S18897" s="32"/>
      <c r="AP18897" s="30"/>
    </row>
    <row r="18898" spans="19:42">
      <c r="S18898" s="32"/>
      <c r="AP18898" s="30"/>
    </row>
    <row r="18899" spans="19:42">
      <c r="S18899" s="32"/>
      <c r="AP18899" s="30"/>
    </row>
    <row r="18900" spans="19:42">
      <c r="S18900" s="32"/>
      <c r="AP18900" s="30"/>
    </row>
    <row r="18901" spans="19:42">
      <c r="S18901" s="32"/>
      <c r="AP18901" s="30"/>
    </row>
    <row r="18902" spans="19:42">
      <c r="S18902" s="32"/>
      <c r="AP18902" s="30"/>
    </row>
    <row r="18903" spans="19:42">
      <c r="S18903" s="32"/>
      <c r="AP18903" s="30"/>
    </row>
    <row r="18904" spans="19:42">
      <c r="S18904" s="32"/>
      <c r="AP18904" s="30"/>
    </row>
    <row r="18905" spans="19:42">
      <c r="S18905" s="32"/>
      <c r="AP18905" s="30"/>
    </row>
    <row r="18906" spans="19:42">
      <c r="S18906" s="32"/>
      <c r="AP18906" s="30"/>
    </row>
    <row r="18907" spans="19:42">
      <c r="S18907" s="32"/>
      <c r="AP18907" s="30"/>
    </row>
    <row r="18908" spans="19:42">
      <c r="S18908" s="32"/>
      <c r="AP18908" s="30"/>
    </row>
    <row r="18909" spans="19:42">
      <c r="S18909" s="32"/>
      <c r="AP18909" s="30"/>
    </row>
    <row r="18910" spans="19:42">
      <c r="S18910" s="32"/>
      <c r="AP18910" s="30"/>
    </row>
    <row r="18911" spans="19:42">
      <c r="S18911" s="32"/>
      <c r="AP18911" s="30"/>
    </row>
    <row r="18912" spans="19:42">
      <c r="S18912" s="32"/>
      <c r="AP18912" s="30"/>
    </row>
    <row r="18913" spans="19:42">
      <c r="S18913" s="32"/>
      <c r="AP18913" s="30"/>
    </row>
    <row r="18914" spans="19:42">
      <c r="S18914" s="32"/>
      <c r="AP18914" s="30"/>
    </row>
    <row r="18915" spans="19:42">
      <c r="S18915" s="32"/>
      <c r="AP18915" s="30"/>
    </row>
    <row r="18916" spans="19:42">
      <c r="S18916" s="32"/>
      <c r="AP18916" s="30"/>
    </row>
    <row r="18917" spans="19:42">
      <c r="S18917" s="32"/>
      <c r="AP18917" s="30"/>
    </row>
    <row r="18918" spans="19:42">
      <c r="S18918" s="32"/>
      <c r="AP18918" s="30"/>
    </row>
    <row r="18919" spans="19:42">
      <c r="S18919" s="32"/>
      <c r="AP18919" s="30"/>
    </row>
    <row r="18920" spans="19:42">
      <c r="S18920" s="32"/>
      <c r="AP18920" s="30"/>
    </row>
    <row r="18921" spans="19:42">
      <c r="S18921" s="32"/>
      <c r="AP18921" s="30"/>
    </row>
    <row r="18922" spans="19:42">
      <c r="S18922" s="32"/>
      <c r="AP18922" s="30"/>
    </row>
    <row r="18923" spans="19:42">
      <c r="S18923" s="32"/>
      <c r="AP18923" s="30"/>
    </row>
    <row r="18924" spans="19:42">
      <c r="S18924" s="32"/>
      <c r="AP18924" s="30"/>
    </row>
    <row r="18925" spans="19:42">
      <c r="S18925" s="32"/>
      <c r="AP18925" s="30"/>
    </row>
    <row r="18926" spans="19:42">
      <c r="S18926" s="32"/>
      <c r="AP18926" s="30"/>
    </row>
    <row r="18927" spans="19:42">
      <c r="S18927" s="32"/>
      <c r="AP18927" s="30"/>
    </row>
    <row r="18928" spans="19:42">
      <c r="S18928" s="32"/>
      <c r="AP18928" s="30"/>
    </row>
    <row r="18929" spans="19:42">
      <c r="S18929" s="32"/>
      <c r="AP18929" s="30"/>
    </row>
    <row r="18930" spans="19:42">
      <c r="S18930" s="32"/>
      <c r="AP18930" s="30"/>
    </row>
    <row r="18931" spans="19:42">
      <c r="S18931" s="32"/>
      <c r="AP18931" s="30"/>
    </row>
    <row r="18932" spans="19:42">
      <c r="S18932" s="32"/>
      <c r="AP18932" s="30"/>
    </row>
    <row r="18933" spans="19:42">
      <c r="S18933" s="32"/>
      <c r="AP18933" s="30"/>
    </row>
    <row r="18934" spans="19:42">
      <c r="S18934" s="32"/>
      <c r="AP18934" s="30"/>
    </row>
    <row r="18935" spans="19:42">
      <c r="S18935" s="32"/>
      <c r="AP18935" s="30"/>
    </row>
    <row r="18936" spans="19:42">
      <c r="S18936" s="32"/>
      <c r="AP18936" s="30"/>
    </row>
    <row r="18937" spans="19:42">
      <c r="S18937" s="32"/>
      <c r="AP18937" s="30"/>
    </row>
    <row r="18938" spans="19:42">
      <c r="S18938" s="32"/>
      <c r="AP18938" s="30"/>
    </row>
    <row r="18939" spans="19:42">
      <c r="S18939" s="32"/>
      <c r="AP18939" s="30"/>
    </row>
    <row r="18940" spans="19:42">
      <c r="S18940" s="32"/>
      <c r="AP18940" s="30"/>
    </row>
    <row r="18941" spans="19:42">
      <c r="S18941" s="32"/>
      <c r="AP18941" s="30"/>
    </row>
    <row r="18942" spans="19:42">
      <c r="S18942" s="32"/>
      <c r="AP18942" s="30"/>
    </row>
    <row r="18943" spans="19:42">
      <c r="S18943" s="32"/>
      <c r="AP18943" s="30"/>
    </row>
    <row r="18944" spans="19:42">
      <c r="S18944" s="32"/>
      <c r="AP18944" s="30"/>
    </row>
    <row r="18945" spans="19:42">
      <c r="S18945" s="32"/>
      <c r="AP18945" s="30"/>
    </row>
    <row r="18946" spans="19:42">
      <c r="S18946" s="32"/>
      <c r="AP18946" s="30"/>
    </row>
    <row r="18947" spans="19:42">
      <c r="S18947" s="32"/>
      <c r="AP18947" s="30"/>
    </row>
    <row r="18948" spans="19:42">
      <c r="S18948" s="32"/>
      <c r="AP18948" s="30"/>
    </row>
    <row r="18949" spans="19:42">
      <c r="S18949" s="32"/>
      <c r="AP18949" s="30"/>
    </row>
    <row r="18950" spans="19:42">
      <c r="S18950" s="32"/>
      <c r="AP18950" s="30"/>
    </row>
    <row r="18951" spans="19:42">
      <c r="S18951" s="32"/>
      <c r="AP18951" s="30"/>
    </row>
    <row r="18952" spans="19:42">
      <c r="S18952" s="32"/>
      <c r="AP18952" s="30"/>
    </row>
    <row r="18953" spans="19:42">
      <c r="S18953" s="32"/>
      <c r="AP18953" s="30"/>
    </row>
    <row r="18954" spans="19:42">
      <c r="S18954" s="32"/>
      <c r="AP18954" s="30"/>
    </row>
    <row r="18955" spans="19:42">
      <c r="S18955" s="32"/>
      <c r="AP18955" s="30"/>
    </row>
    <row r="18956" spans="19:42">
      <c r="S18956" s="32"/>
      <c r="AP18956" s="30"/>
    </row>
    <row r="18957" spans="19:42">
      <c r="S18957" s="32"/>
      <c r="AP18957" s="30"/>
    </row>
    <row r="18958" spans="19:42">
      <c r="S18958" s="32"/>
      <c r="AP18958" s="30"/>
    </row>
    <row r="18959" spans="19:42">
      <c r="S18959" s="32"/>
      <c r="AP18959" s="30"/>
    </row>
    <row r="18960" spans="19:42">
      <c r="S18960" s="32"/>
      <c r="AP18960" s="30"/>
    </row>
    <row r="18961" spans="19:42">
      <c r="S18961" s="32"/>
      <c r="AP18961" s="30"/>
    </row>
    <row r="18962" spans="19:42">
      <c r="S18962" s="32"/>
      <c r="AP18962" s="30"/>
    </row>
    <row r="18963" spans="19:42">
      <c r="S18963" s="32"/>
      <c r="AP18963" s="30"/>
    </row>
    <row r="18964" spans="19:42">
      <c r="S18964" s="32"/>
      <c r="AP18964" s="30"/>
    </row>
    <row r="18965" spans="19:42">
      <c r="S18965" s="32"/>
      <c r="AP18965" s="30"/>
    </row>
    <row r="18966" spans="19:42">
      <c r="S18966" s="32"/>
      <c r="AP18966" s="30"/>
    </row>
    <row r="18967" spans="19:42">
      <c r="S18967" s="32"/>
      <c r="AP18967" s="30"/>
    </row>
    <row r="18968" spans="19:42">
      <c r="S18968" s="32"/>
      <c r="AP18968" s="30"/>
    </row>
    <row r="18969" spans="19:42">
      <c r="S18969" s="32"/>
      <c r="AP18969" s="30"/>
    </row>
    <row r="18970" spans="19:42">
      <c r="S18970" s="32"/>
      <c r="AP18970" s="30"/>
    </row>
    <row r="18971" spans="19:42">
      <c r="S18971" s="32"/>
      <c r="AP18971" s="30"/>
    </row>
    <row r="18972" spans="19:42">
      <c r="S18972" s="32"/>
      <c r="AP18972" s="30"/>
    </row>
    <row r="18973" spans="19:42">
      <c r="S18973" s="32"/>
      <c r="AP18973" s="30"/>
    </row>
    <row r="18974" spans="19:42">
      <c r="S18974" s="32"/>
      <c r="AP18974" s="30"/>
    </row>
    <row r="18975" spans="19:42">
      <c r="S18975" s="32"/>
      <c r="AP18975" s="30"/>
    </row>
    <row r="18976" spans="19:42">
      <c r="S18976" s="32"/>
      <c r="AP18976" s="30"/>
    </row>
    <row r="18977" spans="19:42">
      <c r="S18977" s="32"/>
      <c r="AP18977" s="30"/>
    </row>
    <row r="18978" spans="19:42">
      <c r="S18978" s="32"/>
      <c r="AP18978" s="30"/>
    </row>
    <row r="18979" spans="19:42">
      <c r="S18979" s="32"/>
      <c r="AP18979" s="30"/>
    </row>
    <row r="18980" spans="19:42">
      <c r="S18980" s="32"/>
      <c r="AP18980" s="30"/>
    </row>
    <row r="18981" spans="19:42">
      <c r="S18981" s="32"/>
      <c r="AP18981" s="30"/>
    </row>
    <row r="18982" spans="19:42">
      <c r="S18982" s="32"/>
      <c r="AP18982" s="30"/>
    </row>
    <row r="18983" spans="19:42">
      <c r="S18983" s="32"/>
      <c r="AP18983" s="30"/>
    </row>
    <row r="18984" spans="19:42">
      <c r="S18984" s="32"/>
      <c r="AP18984" s="30"/>
    </row>
    <row r="18985" spans="19:42">
      <c r="S18985" s="32"/>
      <c r="AP18985" s="30"/>
    </row>
    <row r="18986" spans="19:42">
      <c r="S18986" s="32"/>
      <c r="AP18986" s="30"/>
    </row>
    <row r="18987" spans="19:42">
      <c r="S18987" s="32"/>
      <c r="AP18987" s="30"/>
    </row>
    <row r="18988" spans="19:42">
      <c r="S18988" s="32"/>
      <c r="AP18988" s="30"/>
    </row>
    <row r="18989" spans="19:42">
      <c r="S18989" s="32"/>
      <c r="AP18989" s="30"/>
    </row>
    <row r="18990" spans="19:42">
      <c r="S18990" s="32"/>
      <c r="AP18990" s="30"/>
    </row>
    <row r="18991" spans="19:42">
      <c r="S18991" s="32"/>
      <c r="AP18991" s="30"/>
    </row>
    <row r="18992" spans="19:42">
      <c r="S18992" s="32"/>
      <c r="AP18992" s="30"/>
    </row>
    <row r="18993" spans="19:42">
      <c r="S18993" s="32"/>
      <c r="AP18993" s="30"/>
    </row>
    <row r="18994" spans="19:42">
      <c r="S18994" s="32"/>
      <c r="AP18994" s="30"/>
    </row>
    <row r="18995" spans="19:42">
      <c r="S18995" s="32"/>
      <c r="AP18995" s="30"/>
    </row>
    <row r="18996" spans="19:42">
      <c r="S18996" s="32"/>
      <c r="AP18996" s="30"/>
    </row>
    <row r="18997" spans="19:42">
      <c r="S18997" s="32"/>
      <c r="AP18997" s="30"/>
    </row>
    <row r="18998" spans="19:42">
      <c r="S18998" s="32"/>
      <c r="AP18998" s="30"/>
    </row>
    <row r="18999" spans="19:42">
      <c r="S18999" s="32"/>
      <c r="AP18999" s="30"/>
    </row>
    <row r="19000" spans="19:42">
      <c r="S19000" s="32"/>
      <c r="AP19000" s="30"/>
    </row>
    <row r="19001" spans="19:42">
      <c r="S19001" s="32"/>
      <c r="AP19001" s="30"/>
    </row>
    <row r="19002" spans="19:42">
      <c r="S19002" s="32"/>
      <c r="AP19002" s="30"/>
    </row>
    <row r="19003" spans="19:42">
      <c r="S19003" s="32"/>
      <c r="AP19003" s="30"/>
    </row>
    <row r="19004" spans="19:42">
      <c r="S19004" s="32"/>
      <c r="AP19004" s="30"/>
    </row>
    <row r="19005" spans="19:42">
      <c r="S19005" s="32"/>
      <c r="AP19005" s="30"/>
    </row>
    <row r="19006" spans="19:42">
      <c r="S19006" s="32"/>
      <c r="AP19006" s="30"/>
    </row>
    <row r="19007" spans="19:42">
      <c r="S19007" s="32"/>
      <c r="AP19007" s="30"/>
    </row>
    <row r="19008" spans="19:42">
      <c r="S19008" s="32"/>
      <c r="AP19008" s="30"/>
    </row>
    <row r="19009" spans="19:42">
      <c r="S19009" s="32"/>
      <c r="AP19009" s="30"/>
    </row>
    <row r="19010" spans="19:42">
      <c r="S19010" s="32"/>
      <c r="AP19010" s="30"/>
    </row>
    <row r="19011" spans="19:42">
      <c r="S19011" s="32"/>
      <c r="AP19011" s="30"/>
    </row>
    <row r="19012" spans="19:42">
      <c r="S19012" s="32"/>
      <c r="AP19012" s="30"/>
    </row>
    <row r="19013" spans="19:42">
      <c r="S19013" s="32"/>
      <c r="AP19013" s="30"/>
    </row>
    <row r="19014" spans="19:42">
      <c r="S19014" s="32"/>
      <c r="AP19014" s="30"/>
    </row>
    <row r="19015" spans="19:42">
      <c r="S19015" s="32"/>
      <c r="AP19015" s="30"/>
    </row>
    <row r="19016" spans="19:42">
      <c r="S19016" s="32"/>
      <c r="AP19016" s="30"/>
    </row>
    <row r="19017" spans="19:42">
      <c r="S19017" s="32"/>
      <c r="AP19017" s="30"/>
    </row>
    <row r="19018" spans="19:42">
      <c r="S19018" s="32"/>
      <c r="AP19018" s="30"/>
    </row>
    <row r="19019" spans="19:42">
      <c r="S19019" s="32"/>
      <c r="AP19019" s="30"/>
    </row>
    <row r="19020" spans="19:42">
      <c r="S19020" s="32"/>
      <c r="AP19020" s="30"/>
    </row>
    <row r="19021" spans="19:42">
      <c r="S19021" s="32"/>
      <c r="AP19021" s="30"/>
    </row>
    <row r="19022" spans="19:42">
      <c r="S19022" s="32"/>
      <c r="AP19022" s="30"/>
    </row>
    <row r="19023" spans="19:42">
      <c r="S19023" s="32"/>
      <c r="AP19023" s="30"/>
    </row>
    <row r="19024" spans="19:42">
      <c r="S19024" s="32"/>
      <c r="AP19024" s="30"/>
    </row>
    <row r="19025" spans="19:42">
      <c r="S19025" s="32"/>
      <c r="AP19025" s="30"/>
    </row>
    <row r="19026" spans="19:42">
      <c r="S19026" s="32"/>
      <c r="AP19026" s="30"/>
    </row>
    <row r="19027" spans="19:42">
      <c r="S19027" s="32"/>
      <c r="AP19027" s="30"/>
    </row>
    <row r="19028" spans="19:42">
      <c r="S19028" s="32"/>
      <c r="AP19028" s="30"/>
    </row>
    <row r="19029" spans="19:42">
      <c r="S19029" s="32"/>
      <c r="AP19029" s="30"/>
    </row>
    <row r="19030" spans="19:42">
      <c r="S19030" s="32"/>
      <c r="AP19030" s="30"/>
    </row>
    <row r="19031" spans="19:42">
      <c r="S19031" s="32"/>
      <c r="AP19031" s="30"/>
    </row>
    <row r="19032" spans="19:42">
      <c r="S19032" s="32"/>
      <c r="AP19032" s="30"/>
    </row>
    <row r="19033" spans="19:42">
      <c r="S19033" s="32"/>
      <c r="AP19033" s="30"/>
    </row>
    <row r="19034" spans="19:42">
      <c r="S19034" s="32"/>
      <c r="AP19034" s="30"/>
    </row>
    <row r="19035" spans="19:42">
      <c r="S19035" s="32"/>
      <c r="AP19035" s="30"/>
    </row>
    <row r="19036" spans="19:42">
      <c r="S19036" s="32"/>
      <c r="AP19036" s="30"/>
    </row>
    <row r="19037" spans="19:42">
      <c r="S19037" s="32"/>
      <c r="AP19037" s="30"/>
    </row>
    <row r="19038" spans="19:42">
      <c r="S19038" s="32"/>
      <c r="AP19038" s="30"/>
    </row>
    <row r="19039" spans="19:42">
      <c r="S19039" s="32"/>
      <c r="AP19039" s="30"/>
    </row>
    <row r="19040" spans="19:42">
      <c r="S19040" s="32"/>
      <c r="AP19040" s="30"/>
    </row>
    <row r="19041" spans="19:42">
      <c r="S19041" s="32"/>
      <c r="AP19041" s="30"/>
    </row>
    <row r="19042" spans="19:42">
      <c r="S19042" s="32"/>
      <c r="AP19042" s="30"/>
    </row>
    <row r="19043" spans="19:42">
      <c r="S19043" s="32"/>
      <c r="AP19043" s="30"/>
    </row>
    <row r="19044" spans="19:42">
      <c r="S19044" s="32"/>
      <c r="AP19044" s="30"/>
    </row>
    <row r="19045" spans="19:42">
      <c r="S19045" s="32"/>
      <c r="AP19045" s="30"/>
    </row>
    <row r="19046" spans="19:42">
      <c r="S19046" s="32"/>
      <c r="AP19046" s="30"/>
    </row>
    <row r="19047" spans="19:42">
      <c r="S19047" s="32"/>
      <c r="AP19047" s="30"/>
    </row>
    <row r="19048" spans="19:42">
      <c r="S19048" s="32"/>
      <c r="AP19048" s="30"/>
    </row>
    <row r="19049" spans="19:42">
      <c r="S19049" s="32"/>
      <c r="AP19049" s="30"/>
    </row>
    <row r="19050" spans="19:42">
      <c r="S19050" s="32"/>
      <c r="AP19050" s="30"/>
    </row>
    <row r="19051" spans="19:42">
      <c r="S19051" s="32"/>
      <c r="AP19051" s="30"/>
    </row>
    <row r="19052" spans="19:42">
      <c r="S19052" s="32"/>
      <c r="AP19052" s="30"/>
    </row>
    <row r="19053" spans="19:42">
      <c r="S19053" s="32"/>
      <c r="AP19053" s="30"/>
    </row>
    <row r="19054" spans="19:42">
      <c r="S19054" s="32"/>
      <c r="AP19054" s="30"/>
    </row>
    <row r="19055" spans="19:42">
      <c r="S19055" s="32"/>
      <c r="AP19055" s="30"/>
    </row>
    <row r="19056" spans="19:42">
      <c r="S19056" s="32"/>
      <c r="AP19056" s="30"/>
    </row>
    <row r="19057" spans="19:42">
      <c r="S19057" s="32"/>
      <c r="AP19057" s="30"/>
    </row>
    <row r="19058" spans="19:42">
      <c r="S19058" s="32"/>
      <c r="AP19058" s="30"/>
    </row>
    <row r="19059" spans="19:42">
      <c r="S19059" s="32"/>
      <c r="AP19059" s="30"/>
    </row>
    <row r="19060" spans="19:42">
      <c r="S19060" s="32"/>
      <c r="AP19060" s="30"/>
    </row>
    <row r="19061" spans="19:42">
      <c r="S19061" s="32"/>
      <c r="AP19061" s="30"/>
    </row>
    <row r="19062" spans="19:42">
      <c r="S19062" s="32"/>
      <c r="AP19062" s="30"/>
    </row>
    <row r="19063" spans="19:42">
      <c r="S19063" s="32"/>
      <c r="AP19063" s="30"/>
    </row>
    <row r="19064" spans="19:42">
      <c r="S19064" s="32"/>
      <c r="AP19064" s="30"/>
    </row>
    <row r="19065" spans="19:42">
      <c r="S19065" s="32"/>
      <c r="AP19065" s="30"/>
    </row>
    <row r="19066" spans="19:42">
      <c r="S19066" s="32"/>
      <c r="AP19066" s="30"/>
    </row>
    <row r="19067" spans="19:42">
      <c r="S19067" s="32"/>
      <c r="AP19067" s="30"/>
    </row>
    <row r="19068" spans="19:42">
      <c r="S19068" s="32"/>
      <c r="AP19068" s="30"/>
    </row>
    <row r="19069" spans="19:42">
      <c r="S19069" s="32"/>
      <c r="AP19069" s="30"/>
    </row>
    <row r="19070" spans="19:42">
      <c r="S19070" s="32"/>
      <c r="AP19070" s="30"/>
    </row>
    <row r="19071" spans="19:42">
      <c r="S19071" s="32"/>
      <c r="AP19071" s="30"/>
    </row>
    <row r="19072" spans="19:42">
      <c r="S19072" s="32"/>
      <c r="AP19072" s="30"/>
    </row>
    <row r="19073" spans="19:42">
      <c r="S19073" s="32"/>
      <c r="AP19073" s="30"/>
    </row>
    <row r="19074" spans="19:42">
      <c r="S19074" s="32"/>
      <c r="AP19074" s="30"/>
    </row>
    <row r="19075" spans="19:42">
      <c r="S19075" s="32"/>
      <c r="AP19075" s="30"/>
    </row>
    <row r="19076" spans="19:42">
      <c r="S19076" s="32"/>
      <c r="AP19076" s="30"/>
    </row>
    <row r="19077" spans="19:42">
      <c r="S19077" s="32"/>
      <c r="AP19077" s="30"/>
    </row>
    <row r="19078" spans="19:42">
      <c r="S19078" s="32"/>
      <c r="AP19078" s="30"/>
    </row>
    <row r="19079" spans="19:42">
      <c r="S19079" s="32"/>
      <c r="AP19079" s="30"/>
    </row>
    <row r="19080" spans="19:42">
      <c r="S19080" s="32"/>
      <c r="AP19080" s="30"/>
    </row>
    <row r="19081" spans="19:42">
      <c r="S19081" s="32"/>
      <c r="AP19081" s="30"/>
    </row>
    <row r="19082" spans="19:42">
      <c r="S19082" s="32"/>
      <c r="AP19082" s="30"/>
    </row>
    <row r="19083" spans="19:42">
      <c r="S19083" s="32"/>
      <c r="AP19083" s="30"/>
    </row>
    <row r="19084" spans="19:42">
      <c r="S19084" s="32"/>
      <c r="AP19084" s="30"/>
    </row>
    <row r="19085" spans="19:42">
      <c r="S19085" s="32"/>
      <c r="AP19085" s="30"/>
    </row>
    <row r="19086" spans="19:42">
      <c r="S19086" s="32"/>
      <c r="AP19086" s="30"/>
    </row>
    <row r="19087" spans="19:42">
      <c r="S19087" s="32"/>
      <c r="AP19087" s="30"/>
    </row>
    <row r="19088" spans="19:42">
      <c r="S19088" s="32"/>
      <c r="AP19088" s="30"/>
    </row>
    <row r="19089" spans="19:42">
      <c r="S19089" s="32"/>
      <c r="AP19089" s="30"/>
    </row>
    <row r="19090" spans="19:42">
      <c r="S19090" s="32"/>
      <c r="AP19090" s="30"/>
    </row>
    <row r="19091" spans="19:42">
      <c r="S19091" s="32"/>
      <c r="AP19091" s="30"/>
    </row>
    <row r="19092" spans="19:42">
      <c r="S19092" s="32"/>
      <c r="AP19092" s="30"/>
    </row>
    <row r="19093" spans="19:42">
      <c r="S19093" s="32"/>
      <c r="AP19093" s="30"/>
    </row>
    <row r="19094" spans="19:42">
      <c r="S19094" s="32"/>
      <c r="AP19094" s="30"/>
    </row>
    <row r="19095" spans="19:42">
      <c r="S19095" s="32"/>
      <c r="AP19095" s="30"/>
    </row>
    <row r="19096" spans="19:42">
      <c r="S19096" s="32"/>
      <c r="AP19096" s="30"/>
    </row>
    <row r="19097" spans="19:42">
      <c r="S19097" s="32"/>
      <c r="AP19097" s="30"/>
    </row>
    <row r="19098" spans="19:42">
      <c r="S19098" s="32"/>
      <c r="AP19098" s="30"/>
    </row>
    <row r="19099" spans="19:42">
      <c r="S19099" s="32"/>
      <c r="AP19099" s="30"/>
    </row>
    <row r="19100" spans="19:42">
      <c r="S19100" s="32"/>
      <c r="AP19100" s="30"/>
    </row>
    <row r="19101" spans="19:42">
      <c r="S19101" s="32"/>
      <c r="AP19101" s="30"/>
    </row>
    <row r="19102" spans="19:42">
      <c r="S19102" s="32"/>
      <c r="AP19102" s="30"/>
    </row>
    <row r="19103" spans="19:42">
      <c r="S19103" s="32"/>
      <c r="AP19103" s="30"/>
    </row>
    <row r="19104" spans="19:42">
      <c r="S19104" s="32"/>
      <c r="AP19104" s="30"/>
    </row>
    <row r="19105" spans="19:42">
      <c r="S19105" s="32"/>
      <c r="AP19105" s="30"/>
    </row>
    <row r="19106" spans="19:42">
      <c r="S19106" s="32"/>
      <c r="AP19106" s="30"/>
    </row>
    <row r="19107" spans="19:42">
      <c r="S19107" s="32"/>
      <c r="AP19107" s="30"/>
    </row>
    <row r="19108" spans="19:42">
      <c r="S19108" s="32"/>
      <c r="AP19108" s="30"/>
    </row>
    <row r="19109" spans="19:42">
      <c r="S19109" s="32"/>
      <c r="AP19109" s="30"/>
    </row>
    <row r="19110" spans="19:42">
      <c r="S19110" s="32"/>
      <c r="AP19110" s="30"/>
    </row>
    <row r="19111" spans="19:42">
      <c r="S19111" s="32"/>
      <c r="AP19111" s="30"/>
    </row>
    <row r="19112" spans="19:42">
      <c r="S19112" s="32"/>
      <c r="AP19112" s="30"/>
    </row>
    <row r="19113" spans="19:42">
      <c r="S19113" s="32"/>
      <c r="AP19113" s="30"/>
    </row>
    <row r="19114" spans="19:42">
      <c r="S19114" s="32"/>
      <c r="AP19114" s="30"/>
    </row>
    <row r="19115" spans="19:42">
      <c r="S19115" s="32"/>
      <c r="AP19115" s="30"/>
    </row>
    <row r="19116" spans="19:42">
      <c r="S19116" s="32"/>
      <c r="AP19116" s="30"/>
    </row>
    <row r="19117" spans="19:42">
      <c r="S19117" s="32"/>
      <c r="AP19117" s="30"/>
    </row>
    <row r="19118" spans="19:42">
      <c r="S19118" s="32"/>
      <c r="AP19118" s="30"/>
    </row>
    <row r="19119" spans="19:42">
      <c r="S19119" s="32"/>
      <c r="AP19119" s="30"/>
    </row>
    <row r="19120" spans="19:42">
      <c r="S19120" s="32"/>
      <c r="AP19120" s="30"/>
    </row>
    <row r="19121" spans="19:42">
      <c r="S19121" s="32"/>
      <c r="AP19121" s="30"/>
    </row>
    <row r="19122" spans="19:42">
      <c r="S19122" s="32"/>
      <c r="AP19122" s="30"/>
    </row>
    <row r="19123" spans="19:42">
      <c r="S19123" s="32"/>
      <c r="AP19123" s="30"/>
    </row>
    <row r="19124" spans="19:42">
      <c r="S19124" s="32"/>
      <c r="AP19124" s="30"/>
    </row>
    <row r="19125" spans="19:42">
      <c r="S19125" s="32"/>
      <c r="AP19125" s="30"/>
    </row>
    <row r="19126" spans="19:42">
      <c r="S19126" s="32"/>
      <c r="AP19126" s="30"/>
    </row>
    <row r="19127" spans="19:42">
      <c r="S19127" s="32"/>
      <c r="AP19127" s="30"/>
    </row>
    <row r="19128" spans="19:42">
      <c r="S19128" s="32"/>
      <c r="AP19128" s="30"/>
    </row>
    <row r="19129" spans="19:42">
      <c r="S19129" s="32"/>
      <c r="AP19129" s="30"/>
    </row>
    <row r="19130" spans="19:42">
      <c r="S19130" s="32"/>
      <c r="AP19130" s="30"/>
    </row>
    <row r="19131" spans="19:42">
      <c r="S19131" s="32"/>
      <c r="AP19131" s="30"/>
    </row>
    <row r="19132" spans="19:42">
      <c r="S19132" s="32"/>
      <c r="AP19132" s="30"/>
    </row>
    <row r="19133" spans="19:42">
      <c r="S19133" s="32"/>
      <c r="AP19133" s="30"/>
    </row>
    <row r="19134" spans="19:42">
      <c r="S19134" s="32"/>
      <c r="AP19134" s="30"/>
    </row>
    <row r="19135" spans="19:42">
      <c r="S19135" s="32"/>
      <c r="AP19135" s="30"/>
    </row>
    <row r="19136" spans="19:42">
      <c r="S19136" s="32"/>
      <c r="AP19136" s="30"/>
    </row>
    <row r="19137" spans="19:42">
      <c r="S19137" s="32"/>
      <c r="AP19137" s="30"/>
    </row>
    <row r="19138" spans="19:42">
      <c r="S19138" s="32"/>
      <c r="AP19138" s="30"/>
    </row>
    <row r="19139" spans="19:42">
      <c r="S19139" s="32"/>
      <c r="AP19139" s="30"/>
    </row>
    <row r="19140" spans="19:42">
      <c r="S19140" s="32"/>
      <c r="AP19140" s="30"/>
    </row>
    <row r="19141" spans="19:42">
      <c r="S19141" s="32"/>
      <c r="AP19141" s="30"/>
    </row>
    <row r="19142" spans="19:42">
      <c r="S19142" s="32"/>
      <c r="AP19142" s="30"/>
    </row>
    <row r="19143" spans="19:42">
      <c r="S19143" s="32"/>
      <c r="AP19143" s="30"/>
    </row>
    <row r="19144" spans="19:42">
      <c r="S19144" s="32"/>
      <c r="AP19144" s="30"/>
    </row>
    <row r="19145" spans="19:42">
      <c r="S19145" s="32"/>
      <c r="AP19145" s="30"/>
    </row>
    <row r="19146" spans="19:42">
      <c r="S19146" s="32"/>
      <c r="AP19146" s="30"/>
    </row>
    <row r="19147" spans="19:42">
      <c r="S19147" s="32"/>
      <c r="AP19147" s="30"/>
    </row>
    <row r="19148" spans="19:42">
      <c r="S19148" s="32"/>
      <c r="AP19148" s="30"/>
    </row>
    <row r="19149" spans="19:42">
      <c r="S19149" s="32"/>
      <c r="AP19149" s="30"/>
    </row>
    <row r="19150" spans="19:42">
      <c r="S19150" s="32"/>
      <c r="AP19150" s="30"/>
    </row>
    <row r="19151" spans="19:42">
      <c r="S19151" s="32"/>
      <c r="AP19151" s="30"/>
    </row>
    <row r="19152" spans="19:42">
      <c r="S19152" s="32"/>
      <c r="AP19152" s="30"/>
    </row>
    <row r="19153" spans="19:42">
      <c r="S19153" s="32"/>
      <c r="AP19153" s="30"/>
    </row>
    <row r="19154" spans="19:42">
      <c r="S19154" s="32"/>
      <c r="AP19154" s="30"/>
    </row>
    <row r="19155" spans="19:42">
      <c r="S19155" s="32"/>
      <c r="AP19155" s="30"/>
    </row>
    <row r="19156" spans="19:42">
      <c r="S19156" s="32"/>
      <c r="AP19156" s="30"/>
    </row>
    <row r="19157" spans="19:42">
      <c r="S19157" s="32"/>
      <c r="AP19157" s="30"/>
    </row>
    <row r="19158" spans="19:42">
      <c r="S19158" s="32"/>
      <c r="AP19158" s="30"/>
    </row>
    <row r="19159" spans="19:42">
      <c r="S19159" s="32"/>
      <c r="AP19159" s="30"/>
    </row>
    <row r="19160" spans="19:42">
      <c r="S19160" s="32"/>
      <c r="AP19160" s="30"/>
    </row>
    <row r="19161" spans="19:42">
      <c r="S19161" s="32"/>
      <c r="AP19161" s="30"/>
    </row>
    <row r="19162" spans="19:42">
      <c r="S19162" s="32"/>
      <c r="AP19162" s="30"/>
    </row>
    <row r="19163" spans="19:42">
      <c r="S19163" s="32"/>
      <c r="AP19163" s="30"/>
    </row>
    <row r="19164" spans="19:42">
      <c r="S19164" s="32"/>
      <c r="AP19164" s="30"/>
    </row>
    <row r="19165" spans="19:42">
      <c r="S19165" s="32"/>
      <c r="AP19165" s="30"/>
    </row>
    <row r="19166" spans="19:42">
      <c r="S19166" s="32"/>
      <c r="AP19166" s="30"/>
    </row>
    <row r="19167" spans="19:42">
      <c r="S19167" s="32"/>
      <c r="AP19167" s="30"/>
    </row>
    <row r="19168" spans="19:42">
      <c r="S19168" s="32"/>
      <c r="AP19168" s="30"/>
    </row>
    <row r="19169" spans="19:42">
      <c r="S19169" s="32"/>
      <c r="AP19169" s="30"/>
    </row>
    <row r="19170" spans="19:42">
      <c r="S19170" s="32"/>
      <c r="AP19170" s="30"/>
    </row>
    <row r="19171" spans="19:42">
      <c r="S19171" s="32"/>
      <c r="AP19171" s="30"/>
    </row>
    <row r="19172" spans="19:42">
      <c r="S19172" s="32"/>
      <c r="AP19172" s="30"/>
    </row>
    <row r="19173" spans="19:42">
      <c r="S19173" s="32"/>
      <c r="AP19173" s="30"/>
    </row>
    <row r="19174" spans="19:42">
      <c r="S19174" s="32"/>
      <c r="AP19174" s="30"/>
    </row>
    <row r="19175" spans="19:42">
      <c r="S19175" s="32"/>
      <c r="AP19175" s="30"/>
    </row>
    <row r="19176" spans="19:42">
      <c r="S19176" s="32"/>
      <c r="AP19176" s="30"/>
    </row>
    <row r="19177" spans="19:42">
      <c r="S19177" s="32"/>
      <c r="AP19177" s="30"/>
    </row>
    <row r="19178" spans="19:42">
      <c r="S19178" s="32"/>
      <c r="AP19178" s="30"/>
    </row>
    <row r="19179" spans="19:42">
      <c r="S19179" s="32"/>
      <c r="AP19179" s="30"/>
    </row>
    <row r="19180" spans="19:42">
      <c r="S19180" s="32"/>
      <c r="AP19180" s="30"/>
    </row>
    <row r="19181" spans="19:42">
      <c r="S19181" s="32"/>
      <c r="AP19181" s="30"/>
    </row>
    <row r="19182" spans="19:42">
      <c r="S19182" s="32"/>
      <c r="AP19182" s="30"/>
    </row>
    <row r="19183" spans="19:42">
      <c r="S19183" s="32"/>
      <c r="AP19183" s="30"/>
    </row>
    <row r="19184" spans="19:42">
      <c r="S19184" s="32"/>
      <c r="AP19184" s="30"/>
    </row>
    <row r="19185" spans="19:42">
      <c r="S19185" s="32"/>
      <c r="AP19185" s="30"/>
    </row>
    <row r="19186" spans="19:42">
      <c r="S19186" s="32"/>
      <c r="AP19186" s="30"/>
    </row>
    <row r="19187" spans="19:42">
      <c r="S19187" s="32"/>
      <c r="AP19187" s="30"/>
    </row>
    <row r="19188" spans="19:42">
      <c r="S19188" s="32"/>
      <c r="AP19188" s="30"/>
    </row>
    <row r="19189" spans="19:42">
      <c r="S19189" s="32"/>
      <c r="AP19189" s="30"/>
    </row>
    <row r="19190" spans="19:42">
      <c r="S19190" s="32"/>
      <c r="AP19190" s="30"/>
    </row>
    <row r="19191" spans="19:42">
      <c r="S19191" s="32"/>
      <c r="AP19191" s="30"/>
    </row>
    <row r="19192" spans="19:42">
      <c r="S19192" s="32"/>
      <c r="AP19192" s="30"/>
    </row>
    <row r="19193" spans="19:42">
      <c r="S19193" s="32"/>
      <c r="AP19193" s="30"/>
    </row>
    <row r="19194" spans="19:42">
      <c r="S19194" s="32"/>
      <c r="AP19194" s="30"/>
    </row>
    <row r="19195" spans="19:42">
      <c r="S19195" s="32"/>
      <c r="AP19195" s="30"/>
    </row>
    <row r="19196" spans="19:42">
      <c r="S19196" s="32"/>
      <c r="AP19196" s="30"/>
    </row>
    <row r="19197" spans="19:42">
      <c r="S19197" s="32"/>
      <c r="AP19197" s="30"/>
    </row>
    <row r="19198" spans="19:42">
      <c r="S19198" s="32"/>
      <c r="AP19198" s="30"/>
    </row>
    <row r="19199" spans="19:42">
      <c r="S19199" s="32"/>
      <c r="AP19199" s="30"/>
    </row>
    <row r="19200" spans="19:42">
      <c r="S19200" s="32"/>
      <c r="AP19200" s="30"/>
    </row>
    <row r="19201" spans="19:42">
      <c r="S19201" s="32"/>
      <c r="AP19201" s="30"/>
    </row>
    <row r="19202" spans="19:42">
      <c r="S19202" s="32"/>
      <c r="AP19202" s="30"/>
    </row>
    <row r="19203" spans="19:42">
      <c r="S19203" s="32"/>
      <c r="AP19203" s="30"/>
    </row>
    <row r="19204" spans="19:42">
      <c r="S19204" s="32"/>
      <c r="AP19204" s="30"/>
    </row>
    <row r="19205" spans="19:42">
      <c r="S19205" s="32"/>
      <c r="AP19205" s="30"/>
    </row>
    <row r="19206" spans="19:42">
      <c r="S19206" s="32"/>
      <c r="AP19206" s="30"/>
    </row>
    <row r="19207" spans="19:42">
      <c r="S19207" s="32"/>
      <c r="AP19207" s="30"/>
    </row>
    <row r="19208" spans="19:42">
      <c r="S19208" s="32"/>
      <c r="AP19208" s="30"/>
    </row>
    <row r="19209" spans="19:42">
      <c r="S19209" s="32"/>
      <c r="AP19209" s="30"/>
    </row>
    <row r="19210" spans="19:42">
      <c r="S19210" s="32"/>
      <c r="AP19210" s="30"/>
    </row>
    <row r="19211" spans="19:42">
      <c r="S19211" s="32"/>
      <c r="AP19211" s="30"/>
    </row>
    <row r="19212" spans="19:42">
      <c r="S19212" s="32"/>
      <c r="AP19212" s="30"/>
    </row>
    <row r="19213" spans="19:42">
      <c r="S19213" s="32"/>
      <c r="AP19213" s="30"/>
    </row>
    <row r="19214" spans="19:42">
      <c r="S19214" s="32"/>
      <c r="AP19214" s="30"/>
    </row>
    <row r="19215" spans="19:42">
      <c r="S19215" s="32"/>
      <c r="AP19215" s="30"/>
    </row>
    <row r="19216" spans="19:42">
      <c r="S19216" s="32"/>
      <c r="AP19216" s="30"/>
    </row>
    <row r="19217" spans="19:42">
      <c r="S19217" s="32"/>
      <c r="AP19217" s="30"/>
    </row>
    <row r="19218" spans="19:42">
      <c r="S19218" s="32"/>
      <c r="AP19218" s="30"/>
    </row>
    <row r="19219" spans="19:42">
      <c r="S19219" s="32"/>
      <c r="AP19219" s="30"/>
    </row>
    <row r="19220" spans="19:42">
      <c r="S19220" s="32"/>
      <c r="AP19220" s="30"/>
    </row>
    <row r="19221" spans="19:42">
      <c r="S19221" s="32"/>
      <c r="AP19221" s="30"/>
    </row>
    <row r="19222" spans="19:42">
      <c r="S19222" s="32"/>
      <c r="AP19222" s="30"/>
    </row>
    <row r="19223" spans="19:42">
      <c r="S19223" s="32"/>
      <c r="AP19223" s="30"/>
    </row>
    <row r="19224" spans="19:42">
      <c r="S19224" s="32"/>
      <c r="AP19224" s="30"/>
    </row>
    <row r="19225" spans="19:42">
      <c r="S19225" s="32"/>
      <c r="AP19225" s="30"/>
    </row>
    <row r="19226" spans="19:42">
      <c r="S19226" s="32"/>
      <c r="AP19226" s="30"/>
    </row>
    <row r="19227" spans="19:42">
      <c r="S19227" s="32"/>
      <c r="AP19227" s="30"/>
    </row>
    <row r="19228" spans="19:42">
      <c r="S19228" s="32"/>
      <c r="AP19228" s="30"/>
    </row>
    <row r="19229" spans="19:42">
      <c r="S19229" s="32"/>
      <c r="AP19229" s="30"/>
    </row>
    <row r="19230" spans="19:42">
      <c r="S19230" s="32"/>
      <c r="AP19230" s="30"/>
    </row>
    <row r="19231" spans="19:42">
      <c r="S19231" s="32"/>
      <c r="AP19231" s="30"/>
    </row>
    <row r="19232" spans="19:42">
      <c r="S19232" s="32"/>
      <c r="AP19232" s="30"/>
    </row>
    <row r="19233" spans="19:42">
      <c r="S19233" s="32"/>
      <c r="AP19233" s="30"/>
    </row>
    <row r="19234" spans="19:42">
      <c r="S19234" s="32"/>
      <c r="AP19234" s="30"/>
    </row>
    <row r="19235" spans="19:42">
      <c r="S19235" s="32"/>
      <c r="AP19235" s="30"/>
    </row>
    <row r="19236" spans="19:42">
      <c r="S19236" s="32"/>
      <c r="AP19236" s="30"/>
    </row>
    <row r="19237" spans="19:42">
      <c r="S19237" s="32"/>
      <c r="AP19237" s="30"/>
    </row>
    <row r="19238" spans="19:42">
      <c r="S19238" s="32"/>
      <c r="AP19238" s="30"/>
    </row>
    <row r="19239" spans="19:42">
      <c r="S19239" s="32"/>
      <c r="AP19239" s="30"/>
    </row>
    <row r="19240" spans="19:42">
      <c r="S19240" s="32"/>
      <c r="AP19240" s="30"/>
    </row>
    <row r="19241" spans="19:42">
      <c r="S19241" s="32"/>
      <c r="AP19241" s="30"/>
    </row>
    <row r="19242" spans="19:42">
      <c r="S19242" s="32"/>
      <c r="AP19242" s="30"/>
    </row>
    <row r="19243" spans="19:42">
      <c r="S19243" s="32"/>
      <c r="AP19243" s="30"/>
    </row>
    <row r="19244" spans="19:42">
      <c r="S19244" s="32"/>
      <c r="AP19244" s="30"/>
    </row>
    <row r="19245" spans="19:42">
      <c r="S19245" s="32"/>
      <c r="AP19245" s="30"/>
    </row>
    <row r="19246" spans="19:42">
      <c r="S19246" s="32"/>
      <c r="AP19246" s="30"/>
    </row>
    <row r="19247" spans="19:42">
      <c r="S19247" s="32"/>
      <c r="AP19247" s="30"/>
    </row>
    <row r="19248" spans="19:42">
      <c r="S19248" s="32"/>
      <c r="AP19248" s="30"/>
    </row>
    <row r="19249" spans="19:42">
      <c r="S19249" s="32"/>
      <c r="AP19249" s="30"/>
    </row>
    <row r="19250" spans="19:42">
      <c r="S19250" s="32"/>
      <c r="AP19250" s="30"/>
    </row>
    <row r="19251" spans="19:42">
      <c r="S19251" s="32"/>
      <c r="AP19251" s="30"/>
    </row>
    <row r="19252" spans="19:42">
      <c r="S19252" s="32"/>
      <c r="AP19252" s="30"/>
    </row>
    <row r="19253" spans="19:42">
      <c r="S19253" s="32"/>
      <c r="AP19253" s="30"/>
    </row>
    <row r="19254" spans="19:42">
      <c r="S19254" s="32"/>
      <c r="AP19254" s="30"/>
    </row>
    <row r="19255" spans="19:42">
      <c r="S19255" s="32"/>
      <c r="AP19255" s="30"/>
    </row>
    <row r="19256" spans="19:42">
      <c r="S19256" s="32"/>
      <c r="AP19256" s="30"/>
    </row>
    <row r="19257" spans="19:42">
      <c r="S19257" s="32"/>
      <c r="AP19257" s="30"/>
    </row>
    <row r="19258" spans="19:42">
      <c r="S19258" s="32"/>
      <c r="AP19258" s="30"/>
    </row>
    <row r="19259" spans="19:42">
      <c r="S19259" s="32"/>
      <c r="AP19259" s="30"/>
    </row>
    <row r="19260" spans="19:42">
      <c r="S19260" s="32"/>
      <c r="AP19260" s="30"/>
    </row>
    <row r="19261" spans="19:42">
      <c r="S19261" s="32"/>
      <c r="AP19261" s="30"/>
    </row>
    <row r="19262" spans="19:42">
      <c r="S19262" s="32"/>
      <c r="AP19262" s="30"/>
    </row>
    <row r="19263" spans="19:42">
      <c r="S19263" s="32"/>
      <c r="AP19263" s="30"/>
    </row>
    <row r="19264" spans="19:42">
      <c r="S19264" s="32"/>
      <c r="AP19264" s="30"/>
    </row>
    <row r="19265" spans="19:42">
      <c r="S19265" s="32"/>
      <c r="AP19265" s="30"/>
    </row>
    <row r="19266" spans="19:42">
      <c r="S19266" s="32"/>
      <c r="AP19266" s="30"/>
    </row>
    <row r="19267" spans="19:42">
      <c r="S19267" s="32"/>
      <c r="AP19267" s="30"/>
    </row>
    <row r="19268" spans="19:42">
      <c r="S19268" s="32"/>
      <c r="AP19268" s="30"/>
    </row>
    <row r="19269" spans="19:42">
      <c r="S19269" s="32"/>
      <c r="AP19269" s="30"/>
    </row>
    <row r="19270" spans="19:42">
      <c r="S19270" s="32"/>
      <c r="AP19270" s="30"/>
    </row>
    <row r="19271" spans="19:42">
      <c r="S19271" s="32"/>
      <c r="AP19271" s="30"/>
    </row>
    <row r="19272" spans="19:42">
      <c r="S19272" s="32"/>
      <c r="AP19272" s="30"/>
    </row>
    <row r="19273" spans="19:42">
      <c r="S19273" s="32"/>
      <c r="AP19273" s="30"/>
    </row>
    <row r="19274" spans="19:42">
      <c r="S19274" s="32"/>
      <c r="AP19274" s="30"/>
    </row>
    <row r="19275" spans="19:42">
      <c r="S19275" s="32"/>
      <c r="AP19275" s="30"/>
    </row>
    <row r="19276" spans="19:42">
      <c r="S19276" s="32"/>
      <c r="AP19276" s="30"/>
    </row>
    <row r="19277" spans="19:42">
      <c r="S19277" s="32"/>
      <c r="AP19277" s="30"/>
    </row>
    <row r="19278" spans="19:42">
      <c r="S19278" s="32"/>
      <c r="AP19278" s="30"/>
    </row>
    <row r="19279" spans="19:42">
      <c r="S19279" s="32"/>
      <c r="AP19279" s="30"/>
    </row>
    <row r="19280" spans="19:42">
      <c r="S19280" s="32"/>
      <c r="AP19280" s="30"/>
    </row>
    <row r="19281" spans="19:42">
      <c r="S19281" s="32"/>
      <c r="AP19281" s="30"/>
    </row>
    <row r="19282" spans="19:42">
      <c r="S19282" s="32"/>
      <c r="AP19282" s="30"/>
    </row>
    <row r="19283" spans="19:42">
      <c r="S19283" s="32"/>
      <c r="AP19283" s="30"/>
    </row>
    <row r="19284" spans="19:42">
      <c r="S19284" s="32"/>
      <c r="AP19284" s="30"/>
    </row>
    <row r="19285" spans="19:42">
      <c r="S19285" s="32"/>
      <c r="AP19285" s="30"/>
    </row>
    <row r="19286" spans="19:42">
      <c r="S19286" s="32"/>
      <c r="AP19286" s="30"/>
    </row>
    <row r="19287" spans="19:42">
      <c r="S19287" s="32"/>
      <c r="AP19287" s="30"/>
    </row>
    <row r="19288" spans="19:42">
      <c r="S19288" s="32"/>
      <c r="AP19288" s="30"/>
    </row>
    <row r="19289" spans="19:42">
      <c r="S19289" s="32"/>
      <c r="AP19289" s="30"/>
    </row>
    <row r="19290" spans="19:42">
      <c r="S19290" s="32"/>
      <c r="AP19290" s="30"/>
    </row>
    <row r="19291" spans="19:42">
      <c r="S19291" s="32"/>
      <c r="AP19291" s="30"/>
    </row>
    <row r="19292" spans="19:42">
      <c r="S19292" s="32"/>
      <c r="AP19292" s="30"/>
    </row>
    <row r="19293" spans="19:42">
      <c r="S19293" s="32"/>
      <c r="AP19293" s="30"/>
    </row>
    <row r="19294" spans="19:42">
      <c r="S19294" s="32"/>
      <c r="AP19294" s="30"/>
    </row>
    <row r="19295" spans="19:42">
      <c r="S19295" s="32"/>
      <c r="AP19295" s="30"/>
    </row>
    <row r="19296" spans="19:42">
      <c r="S19296" s="32"/>
      <c r="AP19296" s="30"/>
    </row>
    <row r="19297" spans="19:42">
      <c r="S19297" s="32"/>
      <c r="AP19297" s="30"/>
    </row>
    <row r="19298" spans="19:42">
      <c r="S19298" s="32"/>
      <c r="AP19298" s="30"/>
    </row>
    <row r="19299" spans="19:42">
      <c r="S19299" s="32"/>
      <c r="AP19299" s="30"/>
    </row>
    <row r="19300" spans="19:42">
      <c r="S19300" s="32"/>
      <c r="AP19300" s="30"/>
    </row>
    <row r="19301" spans="19:42">
      <c r="S19301" s="32"/>
      <c r="AP19301" s="30"/>
    </row>
    <row r="19302" spans="19:42">
      <c r="S19302" s="32"/>
      <c r="AP19302" s="30"/>
    </row>
    <row r="19303" spans="19:42">
      <c r="S19303" s="32"/>
      <c r="AP19303" s="30"/>
    </row>
    <row r="19304" spans="19:42">
      <c r="S19304" s="32"/>
      <c r="AP19304" s="30"/>
    </row>
    <row r="19305" spans="19:42">
      <c r="S19305" s="32"/>
      <c r="AP19305" s="30"/>
    </row>
    <row r="19306" spans="19:42">
      <c r="S19306" s="32"/>
      <c r="AP19306" s="30"/>
    </row>
    <row r="19307" spans="19:42">
      <c r="S19307" s="32"/>
      <c r="AP19307" s="30"/>
    </row>
    <row r="19308" spans="19:42">
      <c r="S19308" s="32"/>
      <c r="AP19308" s="30"/>
    </row>
    <row r="19309" spans="19:42">
      <c r="S19309" s="32"/>
      <c r="AP19309" s="30"/>
    </row>
    <row r="19310" spans="19:42">
      <c r="S19310" s="32"/>
      <c r="AP19310" s="30"/>
    </row>
    <row r="19311" spans="19:42">
      <c r="S19311" s="32"/>
      <c r="AP19311" s="30"/>
    </row>
    <row r="19312" spans="19:42">
      <c r="S19312" s="32"/>
      <c r="AP19312" s="30"/>
    </row>
    <row r="19313" spans="19:42">
      <c r="S19313" s="32"/>
      <c r="AP19313" s="30"/>
    </row>
    <row r="19314" spans="19:42">
      <c r="S19314" s="32"/>
      <c r="AP19314" s="30"/>
    </row>
    <row r="19315" spans="19:42">
      <c r="S19315" s="32"/>
      <c r="AP19315" s="30"/>
    </row>
    <row r="19316" spans="19:42">
      <c r="S19316" s="32"/>
      <c r="AP19316" s="30"/>
    </row>
    <row r="19317" spans="19:42">
      <c r="S19317" s="32"/>
      <c r="AP19317" s="30"/>
    </row>
    <row r="19318" spans="19:42">
      <c r="S19318" s="32"/>
      <c r="AP19318" s="30"/>
    </row>
    <row r="19319" spans="19:42">
      <c r="S19319" s="32"/>
      <c r="AP19319" s="30"/>
    </row>
    <row r="19320" spans="19:42">
      <c r="S19320" s="32"/>
      <c r="AP19320" s="30"/>
    </row>
    <row r="19321" spans="19:42">
      <c r="S19321" s="32"/>
      <c r="AP19321" s="30"/>
    </row>
    <row r="19322" spans="19:42">
      <c r="S19322" s="32"/>
      <c r="AP19322" s="30"/>
    </row>
    <row r="19323" spans="19:42">
      <c r="S19323" s="32"/>
      <c r="AP19323" s="30"/>
    </row>
    <row r="19324" spans="19:42">
      <c r="S19324" s="32"/>
      <c r="AP19324" s="30"/>
    </row>
    <row r="19325" spans="19:42">
      <c r="S19325" s="32"/>
      <c r="AP19325" s="30"/>
    </row>
    <row r="19326" spans="19:42">
      <c r="S19326" s="32"/>
      <c r="AP19326" s="30"/>
    </row>
    <row r="19327" spans="19:42">
      <c r="S19327" s="32"/>
      <c r="AP19327" s="30"/>
    </row>
    <row r="19328" spans="19:42">
      <c r="S19328" s="32"/>
      <c r="AP19328" s="30"/>
    </row>
    <row r="19329" spans="19:42">
      <c r="S19329" s="32"/>
      <c r="AP19329" s="30"/>
    </row>
    <row r="19330" spans="19:42">
      <c r="S19330" s="32"/>
      <c r="AP19330" s="30"/>
    </row>
    <row r="19331" spans="19:42">
      <c r="S19331" s="32"/>
      <c r="AP19331" s="30"/>
    </row>
    <row r="19332" spans="19:42">
      <c r="S19332" s="32"/>
      <c r="AP19332" s="30"/>
    </row>
    <row r="19333" spans="19:42">
      <c r="S19333" s="32"/>
      <c r="AP19333" s="30"/>
    </row>
    <row r="19334" spans="19:42">
      <c r="S19334" s="32"/>
      <c r="AP19334" s="30"/>
    </row>
    <row r="19335" spans="19:42">
      <c r="S19335" s="32"/>
      <c r="AP19335" s="30"/>
    </row>
    <row r="19336" spans="19:42">
      <c r="S19336" s="32"/>
      <c r="AP19336" s="30"/>
    </row>
    <row r="19337" spans="19:42">
      <c r="S19337" s="32"/>
      <c r="AP19337" s="30"/>
    </row>
    <row r="19338" spans="19:42">
      <c r="S19338" s="32"/>
      <c r="AP19338" s="30"/>
    </row>
    <row r="19339" spans="19:42">
      <c r="S19339" s="32"/>
      <c r="AP19339" s="30"/>
    </row>
    <row r="19340" spans="19:42">
      <c r="S19340" s="32"/>
      <c r="AP19340" s="30"/>
    </row>
    <row r="19341" spans="19:42">
      <c r="S19341" s="32"/>
      <c r="AP19341" s="30"/>
    </row>
    <row r="19342" spans="19:42">
      <c r="S19342" s="32"/>
      <c r="AP19342" s="30"/>
    </row>
    <row r="19343" spans="19:42">
      <c r="S19343" s="32"/>
      <c r="AP19343" s="30"/>
    </row>
    <row r="19344" spans="19:42">
      <c r="S19344" s="32"/>
      <c r="AP19344" s="30"/>
    </row>
    <row r="19345" spans="19:42">
      <c r="S19345" s="32"/>
      <c r="AP19345" s="30"/>
    </row>
    <row r="19346" spans="19:42">
      <c r="S19346" s="32"/>
      <c r="AP19346" s="30"/>
    </row>
    <row r="19347" spans="19:42">
      <c r="S19347" s="32"/>
      <c r="AP19347" s="30"/>
    </row>
    <row r="19348" spans="19:42">
      <c r="S19348" s="32"/>
      <c r="AP19348" s="30"/>
    </row>
    <row r="19349" spans="19:42">
      <c r="S19349" s="32"/>
      <c r="AP19349" s="30"/>
    </row>
    <row r="19350" spans="19:42">
      <c r="S19350" s="32"/>
      <c r="AP19350" s="30"/>
    </row>
    <row r="19351" spans="19:42">
      <c r="S19351" s="32"/>
      <c r="AP19351" s="30"/>
    </row>
    <row r="19352" spans="19:42">
      <c r="S19352" s="32"/>
      <c r="AP19352" s="30"/>
    </row>
    <row r="19353" spans="19:42">
      <c r="S19353" s="32"/>
      <c r="AP19353" s="30"/>
    </row>
    <row r="19354" spans="19:42">
      <c r="S19354" s="32"/>
      <c r="AP19354" s="30"/>
    </row>
    <row r="19355" spans="19:42">
      <c r="S19355" s="32"/>
      <c r="AP19355" s="30"/>
    </row>
    <row r="19356" spans="19:42">
      <c r="S19356" s="32"/>
      <c r="AP19356" s="30"/>
    </row>
    <row r="19357" spans="19:42">
      <c r="S19357" s="32"/>
      <c r="AP19357" s="30"/>
    </row>
    <row r="19358" spans="19:42">
      <c r="S19358" s="32"/>
      <c r="AP19358" s="30"/>
    </row>
    <row r="19359" spans="19:42">
      <c r="S19359" s="32"/>
      <c r="AP19359" s="30"/>
    </row>
    <row r="19360" spans="19:42">
      <c r="S19360" s="32"/>
      <c r="AP19360" s="30"/>
    </row>
    <row r="19361" spans="19:42">
      <c r="S19361" s="32"/>
      <c r="AP19361" s="30"/>
    </row>
    <row r="19362" spans="19:42">
      <c r="S19362" s="32"/>
      <c r="AP19362" s="30"/>
    </row>
    <row r="19363" spans="19:42">
      <c r="S19363" s="32"/>
      <c r="AP19363" s="30"/>
    </row>
    <row r="19364" spans="19:42">
      <c r="S19364" s="32"/>
      <c r="AP19364" s="30"/>
    </row>
    <row r="19365" spans="19:42">
      <c r="S19365" s="32"/>
      <c r="AP19365" s="30"/>
    </row>
    <row r="19366" spans="19:42">
      <c r="S19366" s="32"/>
      <c r="AP19366" s="30"/>
    </row>
    <row r="19367" spans="19:42">
      <c r="S19367" s="32"/>
      <c r="AP19367" s="30"/>
    </row>
    <row r="19368" spans="19:42">
      <c r="S19368" s="32"/>
      <c r="AP19368" s="30"/>
    </row>
    <row r="19369" spans="19:42">
      <c r="S19369" s="32"/>
      <c r="AP19369" s="30"/>
    </row>
    <row r="19370" spans="19:42">
      <c r="S19370" s="32"/>
      <c r="AP19370" s="30"/>
    </row>
    <row r="19371" spans="19:42">
      <c r="S19371" s="32"/>
      <c r="AP19371" s="30"/>
    </row>
    <row r="19372" spans="19:42">
      <c r="S19372" s="32"/>
      <c r="AP19372" s="30"/>
    </row>
    <row r="19373" spans="19:42">
      <c r="S19373" s="32"/>
      <c r="AP19373" s="30"/>
    </row>
    <row r="19374" spans="19:42">
      <c r="S19374" s="32"/>
      <c r="AP19374" s="30"/>
    </row>
    <row r="19375" spans="19:42">
      <c r="S19375" s="32"/>
      <c r="AP19375" s="30"/>
    </row>
    <row r="19376" spans="19:42">
      <c r="S19376" s="32"/>
      <c r="AP19376" s="30"/>
    </row>
    <row r="19377" spans="19:42">
      <c r="S19377" s="32"/>
      <c r="AP19377" s="30"/>
    </row>
    <row r="19378" spans="19:42">
      <c r="S19378" s="32"/>
      <c r="AP19378" s="30"/>
    </row>
    <row r="19379" spans="19:42">
      <c r="S19379" s="32"/>
      <c r="AP19379" s="30"/>
    </row>
    <row r="19380" spans="19:42">
      <c r="S19380" s="32"/>
      <c r="AP19380" s="30"/>
    </row>
    <row r="19381" spans="19:42">
      <c r="S19381" s="32"/>
      <c r="AP19381" s="30"/>
    </row>
    <row r="19382" spans="19:42">
      <c r="S19382" s="32"/>
      <c r="AP19382" s="30"/>
    </row>
    <row r="19383" spans="19:42">
      <c r="S19383" s="32"/>
      <c r="AP19383" s="30"/>
    </row>
    <row r="19384" spans="19:42">
      <c r="S19384" s="32"/>
      <c r="AP19384" s="30"/>
    </row>
    <row r="19385" spans="19:42">
      <c r="S19385" s="32"/>
      <c r="AP19385" s="30"/>
    </row>
    <row r="19386" spans="19:42">
      <c r="S19386" s="32"/>
      <c r="AP19386" s="30"/>
    </row>
    <row r="19387" spans="19:42">
      <c r="S19387" s="32"/>
      <c r="AP19387" s="30"/>
    </row>
    <row r="19388" spans="19:42">
      <c r="S19388" s="32"/>
      <c r="AP19388" s="30"/>
    </row>
    <row r="19389" spans="19:42">
      <c r="S19389" s="32"/>
      <c r="AP19389" s="30"/>
    </row>
    <row r="19390" spans="19:42">
      <c r="S19390" s="32"/>
      <c r="AP19390" s="30"/>
    </row>
    <row r="19391" spans="19:42">
      <c r="S19391" s="32"/>
      <c r="AP19391" s="30"/>
    </row>
    <row r="19392" spans="19:42">
      <c r="S19392" s="32"/>
      <c r="AP19392" s="30"/>
    </row>
    <row r="19393" spans="19:42">
      <c r="S19393" s="32"/>
      <c r="AP19393" s="30"/>
    </row>
    <row r="19394" spans="19:42">
      <c r="S19394" s="32"/>
      <c r="AP19394" s="30"/>
    </row>
    <row r="19395" spans="19:42">
      <c r="S19395" s="32"/>
      <c r="AP19395" s="30"/>
    </row>
    <row r="19396" spans="19:42">
      <c r="S19396" s="32"/>
      <c r="AP19396" s="30"/>
    </row>
    <row r="19397" spans="19:42">
      <c r="S19397" s="32"/>
      <c r="AP19397" s="30"/>
    </row>
    <row r="19398" spans="19:42">
      <c r="S19398" s="32"/>
      <c r="AP19398" s="30"/>
    </row>
    <row r="19399" spans="19:42">
      <c r="S19399" s="32"/>
      <c r="AP19399" s="30"/>
    </row>
    <row r="19400" spans="19:42">
      <c r="S19400" s="32"/>
      <c r="AP19400" s="30"/>
    </row>
    <row r="19401" spans="19:42">
      <c r="S19401" s="32"/>
      <c r="AP19401" s="30"/>
    </row>
    <row r="19402" spans="19:42">
      <c r="S19402" s="32"/>
      <c r="AP19402" s="30"/>
    </row>
    <row r="19403" spans="19:42">
      <c r="S19403" s="32"/>
      <c r="AP19403" s="30"/>
    </row>
    <row r="19404" spans="19:42">
      <c r="S19404" s="32"/>
      <c r="AP19404" s="30"/>
    </row>
    <row r="19405" spans="19:42">
      <c r="S19405" s="32"/>
      <c r="AP19405" s="30"/>
    </row>
    <row r="19406" spans="19:42">
      <c r="S19406" s="32"/>
      <c r="AP19406" s="30"/>
    </row>
    <row r="19407" spans="19:42">
      <c r="S19407" s="32"/>
      <c r="AP19407" s="30"/>
    </row>
    <row r="19408" spans="19:42">
      <c r="S19408" s="32"/>
      <c r="AP19408" s="30"/>
    </row>
    <row r="19409" spans="19:42">
      <c r="S19409" s="32"/>
      <c r="AP19409" s="30"/>
    </row>
    <row r="19410" spans="19:42">
      <c r="S19410" s="32"/>
      <c r="AP19410" s="30"/>
    </row>
    <row r="19411" spans="19:42">
      <c r="S19411" s="32"/>
      <c r="AP19411" s="30"/>
    </row>
    <row r="19412" spans="19:42">
      <c r="S19412" s="32"/>
      <c r="AP19412" s="30"/>
    </row>
    <row r="19413" spans="19:42">
      <c r="S19413" s="32"/>
      <c r="AP19413" s="30"/>
    </row>
    <row r="19414" spans="19:42">
      <c r="S19414" s="32"/>
      <c r="AP19414" s="30"/>
    </row>
    <row r="19415" spans="19:42">
      <c r="S19415" s="32"/>
      <c r="AP19415" s="30"/>
    </row>
    <row r="19416" spans="19:42">
      <c r="S19416" s="32"/>
      <c r="AP19416" s="30"/>
    </row>
    <row r="19417" spans="19:42">
      <c r="S19417" s="32"/>
      <c r="AP19417" s="30"/>
    </row>
    <row r="19418" spans="19:42">
      <c r="S19418" s="32"/>
      <c r="AP19418" s="30"/>
    </row>
    <row r="19419" spans="19:42">
      <c r="S19419" s="32"/>
      <c r="AP19419" s="30"/>
    </row>
    <row r="19420" spans="19:42">
      <c r="S19420" s="32"/>
      <c r="AP19420" s="30"/>
    </row>
    <row r="19421" spans="19:42">
      <c r="S19421" s="32"/>
      <c r="AP19421" s="30"/>
    </row>
    <row r="19422" spans="19:42">
      <c r="S19422" s="32"/>
      <c r="AP19422" s="30"/>
    </row>
    <row r="19423" spans="19:42">
      <c r="S19423" s="32"/>
      <c r="AP19423" s="30"/>
    </row>
    <row r="19424" spans="19:42">
      <c r="S19424" s="32"/>
      <c r="AP19424" s="30"/>
    </row>
    <row r="19425" spans="19:42">
      <c r="S19425" s="32"/>
      <c r="AP19425" s="30"/>
    </row>
    <row r="19426" spans="19:42">
      <c r="S19426" s="32"/>
      <c r="AP19426" s="30"/>
    </row>
    <row r="19427" spans="19:42">
      <c r="S19427" s="32"/>
      <c r="AP19427" s="30"/>
    </row>
    <row r="19428" spans="19:42">
      <c r="S19428" s="32"/>
      <c r="AP19428" s="30"/>
    </row>
    <row r="19429" spans="19:42">
      <c r="S19429" s="32"/>
      <c r="AP19429" s="30"/>
    </row>
    <row r="19430" spans="19:42">
      <c r="S19430" s="32"/>
      <c r="AP19430" s="30"/>
    </row>
    <row r="19431" spans="19:42">
      <c r="S19431" s="32"/>
      <c r="AP19431" s="30"/>
    </row>
    <row r="19432" spans="19:42">
      <c r="S19432" s="32"/>
      <c r="AP19432" s="30"/>
    </row>
    <row r="19433" spans="19:42">
      <c r="S19433" s="32"/>
      <c r="AP19433" s="30"/>
    </row>
    <row r="19434" spans="19:42">
      <c r="S19434" s="32"/>
      <c r="AP19434" s="30"/>
    </row>
    <row r="19435" spans="19:42">
      <c r="S19435" s="32"/>
      <c r="AP19435" s="30"/>
    </row>
    <row r="19436" spans="19:42">
      <c r="S19436" s="32"/>
      <c r="AP19436" s="30"/>
    </row>
    <row r="19437" spans="19:42">
      <c r="S19437" s="32"/>
      <c r="AP19437" s="30"/>
    </row>
    <row r="19438" spans="19:42">
      <c r="S19438" s="32"/>
      <c r="AP19438" s="30"/>
    </row>
    <row r="19439" spans="19:42">
      <c r="S19439" s="32"/>
      <c r="AP19439" s="30"/>
    </row>
    <row r="19440" spans="19:42">
      <c r="S19440" s="32"/>
      <c r="AP19440" s="30"/>
    </row>
    <row r="19441" spans="19:42">
      <c r="S19441" s="32"/>
      <c r="AP19441" s="30"/>
    </row>
    <row r="19442" spans="19:42">
      <c r="S19442" s="32"/>
      <c r="AP19442" s="30"/>
    </row>
    <row r="19443" spans="19:42">
      <c r="S19443" s="32"/>
      <c r="AP19443" s="30"/>
    </row>
    <row r="19444" spans="19:42">
      <c r="S19444" s="32"/>
      <c r="AP19444" s="30"/>
    </row>
    <row r="19445" spans="19:42">
      <c r="S19445" s="32"/>
      <c r="AP19445" s="30"/>
    </row>
    <row r="19446" spans="19:42">
      <c r="S19446" s="32"/>
      <c r="AP19446" s="30"/>
    </row>
    <row r="19447" spans="19:42">
      <c r="S19447" s="32"/>
      <c r="AP19447" s="30"/>
    </row>
    <row r="19448" spans="19:42">
      <c r="S19448" s="32"/>
      <c r="AP19448" s="30"/>
    </row>
    <row r="19449" spans="19:42">
      <c r="S19449" s="32"/>
      <c r="AP19449" s="30"/>
    </row>
    <row r="19450" spans="19:42">
      <c r="S19450" s="32"/>
      <c r="AP19450" s="30"/>
    </row>
    <row r="19451" spans="19:42">
      <c r="S19451" s="32"/>
      <c r="AP19451" s="30"/>
    </row>
    <row r="19452" spans="19:42">
      <c r="S19452" s="32"/>
      <c r="AP19452" s="30"/>
    </row>
    <row r="19453" spans="19:42">
      <c r="S19453" s="32"/>
      <c r="AP19453" s="30"/>
    </row>
    <row r="19454" spans="19:42">
      <c r="S19454" s="32"/>
      <c r="AP19454" s="30"/>
    </row>
    <row r="19455" spans="19:42">
      <c r="S19455" s="32"/>
      <c r="AP19455" s="30"/>
    </row>
    <row r="19456" spans="19:42">
      <c r="S19456" s="32"/>
      <c r="AP19456" s="30"/>
    </row>
    <row r="19457" spans="19:42">
      <c r="S19457" s="32"/>
      <c r="AP19457" s="30"/>
    </row>
    <row r="19458" spans="19:42">
      <c r="S19458" s="32"/>
      <c r="AP19458" s="30"/>
    </row>
    <row r="19459" spans="19:42">
      <c r="S19459" s="32"/>
      <c r="AP19459" s="30"/>
    </row>
    <row r="19460" spans="19:42">
      <c r="S19460" s="32"/>
      <c r="AP19460" s="30"/>
    </row>
    <row r="19461" spans="19:42">
      <c r="S19461" s="32"/>
      <c r="AP19461" s="30"/>
    </row>
    <row r="19462" spans="19:42">
      <c r="S19462" s="32"/>
      <c r="AP19462" s="30"/>
    </row>
    <row r="19463" spans="19:42">
      <c r="S19463" s="32"/>
      <c r="AP19463" s="30"/>
    </row>
    <row r="19464" spans="19:42">
      <c r="S19464" s="32"/>
      <c r="AP19464" s="30"/>
    </row>
    <row r="19465" spans="19:42">
      <c r="S19465" s="32"/>
      <c r="AP19465" s="30"/>
    </row>
    <row r="19466" spans="19:42">
      <c r="S19466" s="32"/>
      <c r="AP19466" s="30"/>
    </row>
    <row r="19467" spans="19:42">
      <c r="S19467" s="32"/>
      <c r="AP19467" s="30"/>
    </row>
    <row r="19468" spans="19:42">
      <c r="S19468" s="32"/>
      <c r="AP19468" s="30"/>
    </row>
    <row r="19469" spans="19:42">
      <c r="S19469" s="32"/>
      <c r="AP19469" s="30"/>
    </row>
    <row r="19470" spans="19:42">
      <c r="S19470" s="32"/>
      <c r="AP19470" s="30"/>
    </row>
    <row r="19471" spans="19:42">
      <c r="S19471" s="32"/>
      <c r="AP19471" s="30"/>
    </row>
    <row r="19472" spans="19:42">
      <c r="S19472" s="32"/>
      <c r="AP19472" s="30"/>
    </row>
    <row r="19473" spans="19:42">
      <c r="S19473" s="32"/>
      <c r="AP19473" s="30"/>
    </row>
    <row r="19474" spans="19:42">
      <c r="S19474" s="32"/>
      <c r="AP19474" s="30"/>
    </row>
    <row r="19475" spans="19:42">
      <c r="S19475" s="32"/>
      <c r="AP19475" s="30"/>
    </row>
    <row r="19476" spans="19:42">
      <c r="S19476" s="32"/>
      <c r="AP19476" s="30"/>
    </row>
    <row r="19477" spans="19:42">
      <c r="S19477" s="32"/>
      <c r="AP19477" s="30"/>
    </row>
    <row r="19478" spans="19:42">
      <c r="S19478" s="32"/>
      <c r="AP19478" s="30"/>
    </row>
    <row r="19479" spans="19:42">
      <c r="S19479" s="32"/>
      <c r="AP19479" s="30"/>
    </row>
    <row r="19480" spans="19:42">
      <c r="S19480" s="32"/>
      <c r="AP19480" s="30"/>
    </row>
    <row r="19481" spans="19:42">
      <c r="S19481" s="32"/>
      <c r="AP19481" s="30"/>
    </row>
    <row r="19482" spans="19:42">
      <c r="S19482" s="32"/>
      <c r="AP19482" s="30"/>
    </row>
    <row r="19483" spans="19:42">
      <c r="S19483" s="32"/>
      <c r="AP19483" s="30"/>
    </row>
    <row r="19484" spans="19:42">
      <c r="S19484" s="32"/>
      <c r="AP19484" s="30"/>
    </row>
    <row r="19485" spans="19:42">
      <c r="S19485" s="32"/>
      <c r="AP19485" s="30"/>
    </row>
    <row r="19486" spans="19:42">
      <c r="S19486" s="32"/>
      <c r="AP19486" s="30"/>
    </row>
    <row r="19487" spans="19:42">
      <c r="S19487" s="32"/>
      <c r="AP19487" s="30"/>
    </row>
    <row r="19488" spans="19:42">
      <c r="S19488" s="32"/>
      <c r="AP19488" s="30"/>
    </row>
    <row r="19489" spans="19:42">
      <c r="S19489" s="32"/>
      <c r="AP19489" s="30"/>
    </row>
    <row r="19490" spans="19:42">
      <c r="S19490" s="32"/>
      <c r="AP19490" s="30"/>
    </row>
    <row r="19491" spans="19:42">
      <c r="S19491" s="32"/>
      <c r="AP19491" s="30"/>
    </row>
    <row r="19492" spans="19:42">
      <c r="S19492" s="32"/>
      <c r="AP19492" s="30"/>
    </row>
    <row r="19493" spans="19:42">
      <c r="S19493" s="32"/>
      <c r="AP19493" s="30"/>
    </row>
    <row r="19494" spans="19:42">
      <c r="S19494" s="32"/>
      <c r="AP19494" s="30"/>
    </row>
    <row r="19495" spans="19:42">
      <c r="S19495" s="32"/>
      <c r="AP19495" s="30"/>
    </row>
    <row r="19496" spans="19:42">
      <c r="S19496" s="32"/>
      <c r="AP19496" s="30"/>
    </row>
    <row r="19497" spans="19:42">
      <c r="S19497" s="32"/>
      <c r="AP19497" s="30"/>
    </row>
    <row r="19498" spans="19:42">
      <c r="S19498" s="32"/>
      <c r="AP19498" s="30"/>
    </row>
    <row r="19499" spans="19:42">
      <c r="S19499" s="32"/>
      <c r="AP19499" s="30"/>
    </row>
    <row r="19500" spans="19:42">
      <c r="S19500" s="32"/>
      <c r="AP19500" s="30"/>
    </row>
    <row r="19501" spans="19:42">
      <c r="S19501" s="32"/>
      <c r="AP19501" s="30"/>
    </row>
    <row r="19502" spans="19:42">
      <c r="S19502" s="32"/>
      <c r="AP19502" s="30"/>
    </row>
    <row r="19503" spans="19:42">
      <c r="S19503" s="32"/>
      <c r="AP19503" s="30"/>
    </row>
    <row r="19504" spans="19:42">
      <c r="S19504" s="32"/>
      <c r="AP19504" s="30"/>
    </row>
    <row r="19505" spans="19:42">
      <c r="S19505" s="32"/>
      <c r="AP19505" s="30"/>
    </row>
    <row r="19506" spans="19:42">
      <c r="S19506" s="32"/>
      <c r="AP19506" s="30"/>
    </row>
    <row r="19507" spans="19:42">
      <c r="S19507" s="32"/>
      <c r="AP19507" s="30"/>
    </row>
    <row r="19508" spans="19:42">
      <c r="S19508" s="32"/>
      <c r="AP19508" s="30"/>
    </row>
    <row r="19509" spans="19:42">
      <c r="S19509" s="32"/>
      <c r="AP19509" s="30"/>
    </row>
    <row r="19510" spans="19:42">
      <c r="S19510" s="32"/>
      <c r="AP19510" s="30"/>
    </row>
    <row r="19511" spans="19:42">
      <c r="S19511" s="32"/>
      <c r="AP19511" s="30"/>
    </row>
    <row r="19512" spans="19:42">
      <c r="S19512" s="32"/>
      <c r="AP19512" s="30"/>
    </row>
    <row r="19513" spans="19:42">
      <c r="S19513" s="32"/>
      <c r="AP19513" s="30"/>
    </row>
    <row r="19514" spans="19:42">
      <c r="S19514" s="32"/>
      <c r="AP19514" s="30"/>
    </row>
    <row r="19515" spans="19:42">
      <c r="S19515" s="32"/>
      <c r="AP19515" s="30"/>
    </row>
    <row r="19516" spans="19:42">
      <c r="S19516" s="32"/>
      <c r="AP19516" s="30"/>
    </row>
    <row r="19517" spans="19:42">
      <c r="S19517" s="32"/>
      <c r="AP19517" s="30"/>
    </row>
    <row r="19518" spans="19:42">
      <c r="S19518" s="32"/>
      <c r="AP19518" s="30"/>
    </row>
    <row r="19519" spans="19:42">
      <c r="S19519" s="32"/>
      <c r="AP19519" s="30"/>
    </row>
    <row r="19520" spans="19:42">
      <c r="S19520" s="32"/>
      <c r="AP19520" s="30"/>
    </row>
    <row r="19521" spans="19:42">
      <c r="S19521" s="32"/>
      <c r="AP19521" s="30"/>
    </row>
    <row r="19522" spans="19:42">
      <c r="S19522" s="32"/>
      <c r="AP19522" s="30"/>
    </row>
    <row r="19523" spans="19:42">
      <c r="S19523" s="32"/>
      <c r="AP19523" s="30"/>
    </row>
    <row r="19524" spans="19:42">
      <c r="S19524" s="32"/>
      <c r="AP19524" s="30"/>
    </row>
    <row r="19525" spans="19:42">
      <c r="S19525" s="32"/>
      <c r="AP19525" s="30"/>
    </row>
    <row r="19526" spans="19:42">
      <c r="S19526" s="32"/>
      <c r="AP19526" s="30"/>
    </row>
    <row r="19527" spans="19:42">
      <c r="S19527" s="32"/>
      <c r="AP19527" s="30"/>
    </row>
    <row r="19528" spans="19:42">
      <c r="S19528" s="32"/>
      <c r="AP19528" s="30"/>
    </row>
    <row r="19529" spans="19:42">
      <c r="S19529" s="32"/>
      <c r="AP19529" s="30"/>
    </row>
    <row r="19530" spans="19:42">
      <c r="S19530" s="32"/>
      <c r="AP19530" s="30"/>
    </row>
    <row r="19531" spans="19:42">
      <c r="S19531" s="32"/>
      <c r="AP19531" s="30"/>
    </row>
    <row r="19532" spans="19:42">
      <c r="S19532" s="32"/>
      <c r="AP19532" s="30"/>
    </row>
    <row r="19533" spans="19:42">
      <c r="S19533" s="32"/>
      <c r="AP19533" s="30"/>
    </row>
    <row r="19534" spans="19:42">
      <c r="S19534" s="32"/>
      <c r="AP19534" s="30"/>
    </row>
    <row r="19535" spans="19:42">
      <c r="S19535" s="32"/>
      <c r="AP19535" s="30"/>
    </row>
    <row r="19536" spans="19:42">
      <c r="S19536" s="32"/>
      <c r="AP19536" s="30"/>
    </row>
    <row r="19537" spans="19:42">
      <c r="S19537" s="32"/>
      <c r="AP19537" s="30"/>
    </row>
    <row r="19538" spans="19:42">
      <c r="S19538" s="32"/>
      <c r="AP19538" s="30"/>
    </row>
    <row r="19539" spans="19:42">
      <c r="S19539" s="32"/>
      <c r="AP19539" s="30"/>
    </row>
    <row r="19540" spans="19:42">
      <c r="S19540" s="32"/>
      <c r="AP19540" s="30"/>
    </row>
    <row r="19541" spans="19:42">
      <c r="S19541" s="32"/>
      <c r="AP19541" s="30"/>
    </row>
    <row r="19542" spans="19:42">
      <c r="S19542" s="32"/>
      <c r="AP19542" s="30"/>
    </row>
    <row r="19543" spans="19:42">
      <c r="S19543" s="32"/>
      <c r="AP19543" s="30"/>
    </row>
    <row r="19544" spans="19:42">
      <c r="S19544" s="32"/>
      <c r="AP19544" s="30"/>
    </row>
    <row r="19545" spans="19:42">
      <c r="S19545" s="32"/>
      <c r="AP19545" s="30"/>
    </row>
    <row r="19546" spans="19:42">
      <c r="S19546" s="32"/>
      <c r="AP19546" s="30"/>
    </row>
    <row r="19547" spans="19:42">
      <c r="S19547" s="32"/>
      <c r="AP19547" s="30"/>
    </row>
    <row r="19548" spans="19:42">
      <c r="S19548" s="32"/>
      <c r="AP19548" s="30"/>
    </row>
    <row r="19549" spans="19:42">
      <c r="S19549" s="32"/>
      <c r="AP19549" s="30"/>
    </row>
    <row r="19550" spans="19:42">
      <c r="S19550" s="32"/>
      <c r="AP19550" s="30"/>
    </row>
    <row r="19551" spans="19:42">
      <c r="S19551" s="32"/>
      <c r="AP19551" s="30"/>
    </row>
    <row r="19552" spans="19:42">
      <c r="S19552" s="32"/>
      <c r="AP19552" s="30"/>
    </row>
    <row r="19553" spans="19:42">
      <c r="S19553" s="32"/>
      <c r="AP19553" s="30"/>
    </row>
    <row r="19554" spans="19:42">
      <c r="S19554" s="32"/>
      <c r="AP19554" s="30"/>
    </row>
    <row r="19555" spans="19:42">
      <c r="S19555" s="32"/>
      <c r="AP19555" s="30"/>
    </row>
    <row r="19556" spans="19:42">
      <c r="S19556" s="32"/>
      <c r="AP19556" s="30"/>
    </row>
    <row r="19557" spans="19:42">
      <c r="S19557" s="32"/>
      <c r="AP19557" s="30"/>
    </row>
    <row r="19558" spans="19:42">
      <c r="S19558" s="32"/>
      <c r="AP19558" s="30"/>
    </row>
    <row r="19559" spans="19:42">
      <c r="S19559" s="32"/>
      <c r="AP19559" s="30"/>
    </row>
    <row r="19560" spans="19:42">
      <c r="S19560" s="32"/>
      <c r="AP19560" s="30"/>
    </row>
    <row r="19561" spans="19:42">
      <c r="S19561" s="32"/>
      <c r="AP19561" s="30"/>
    </row>
    <row r="19562" spans="19:42">
      <c r="S19562" s="32"/>
      <c r="AP19562" s="30"/>
    </row>
    <row r="19563" spans="19:42">
      <c r="S19563" s="32"/>
      <c r="AP19563" s="30"/>
    </row>
    <row r="19564" spans="19:42">
      <c r="S19564" s="32"/>
      <c r="AP19564" s="30"/>
    </row>
    <row r="19565" spans="19:42">
      <c r="S19565" s="32"/>
      <c r="AP19565" s="30"/>
    </row>
    <row r="19566" spans="19:42">
      <c r="S19566" s="32"/>
      <c r="AP19566" s="30"/>
    </row>
    <row r="19567" spans="19:42">
      <c r="S19567" s="32"/>
      <c r="AP19567" s="30"/>
    </row>
    <row r="19568" spans="19:42">
      <c r="S19568" s="32"/>
      <c r="AP19568" s="30"/>
    </row>
    <row r="19569" spans="19:42">
      <c r="S19569" s="32"/>
      <c r="AP19569" s="30"/>
    </row>
    <row r="19570" spans="19:42">
      <c r="S19570" s="32"/>
      <c r="AP19570" s="30"/>
    </row>
    <row r="19571" spans="19:42">
      <c r="S19571" s="32"/>
      <c r="AP19571" s="30"/>
    </row>
    <row r="19572" spans="19:42">
      <c r="S19572" s="32"/>
      <c r="AP19572" s="30"/>
    </row>
    <row r="19573" spans="19:42">
      <c r="S19573" s="32"/>
      <c r="AP19573" s="30"/>
    </row>
    <row r="19574" spans="19:42">
      <c r="S19574" s="32"/>
      <c r="AP19574" s="30"/>
    </row>
    <row r="19575" spans="19:42">
      <c r="S19575" s="32"/>
      <c r="AP19575" s="30"/>
    </row>
    <row r="19576" spans="19:42">
      <c r="S19576" s="32"/>
      <c r="AP19576" s="30"/>
    </row>
    <row r="19577" spans="19:42">
      <c r="S19577" s="32"/>
      <c r="AP19577" s="30"/>
    </row>
    <row r="19578" spans="19:42">
      <c r="S19578" s="32"/>
      <c r="AP19578" s="30"/>
    </row>
    <row r="19579" spans="19:42">
      <c r="S19579" s="32"/>
      <c r="AP19579" s="30"/>
    </row>
    <row r="19580" spans="19:42">
      <c r="S19580" s="32"/>
      <c r="AP19580" s="30"/>
    </row>
    <row r="19581" spans="19:42">
      <c r="S19581" s="32"/>
      <c r="AP19581" s="30"/>
    </row>
    <row r="19582" spans="19:42">
      <c r="S19582" s="32"/>
      <c r="AP19582" s="30"/>
    </row>
    <row r="19583" spans="19:42">
      <c r="S19583" s="32"/>
      <c r="AP19583" s="30"/>
    </row>
    <row r="19584" spans="19:42">
      <c r="S19584" s="32"/>
      <c r="AP19584" s="30"/>
    </row>
    <row r="19585" spans="19:42">
      <c r="S19585" s="32"/>
      <c r="AP19585" s="30"/>
    </row>
    <row r="19586" spans="19:42">
      <c r="S19586" s="32"/>
      <c r="AP19586" s="30"/>
    </row>
    <row r="19587" spans="19:42">
      <c r="S19587" s="32"/>
      <c r="AP19587" s="30"/>
    </row>
    <row r="19588" spans="19:42">
      <c r="S19588" s="32"/>
      <c r="AP19588" s="30"/>
    </row>
    <row r="19589" spans="19:42">
      <c r="S19589" s="32"/>
      <c r="AP19589" s="30"/>
    </row>
    <row r="19590" spans="19:42">
      <c r="S19590" s="32"/>
      <c r="AP19590" s="30"/>
    </row>
    <row r="19591" spans="19:42">
      <c r="S19591" s="32"/>
      <c r="AP19591" s="30"/>
    </row>
    <row r="19592" spans="19:42">
      <c r="S19592" s="32"/>
      <c r="AP19592" s="30"/>
    </row>
    <row r="19593" spans="19:42">
      <c r="S19593" s="32"/>
      <c r="AP19593" s="30"/>
    </row>
    <row r="19594" spans="19:42">
      <c r="S19594" s="32"/>
      <c r="AP19594" s="30"/>
    </row>
    <row r="19595" spans="19:42">
      <c r="S19595" s="32"/>
      <c r="AP19595" s="30"/>
    </row>
    <row r="19596" spans="19:42">
      <c r="S19596" s="32"/>
      <c r="AP19596" s="30"/>
    </row>
    <row r="19597" spans="19:42">
      <c r="S19597" s="32"/>
      <c r="AP19597" s="30"/>
    </row>
    <row r="19598" spans="19:42">
      <c r="S19598" s="32"/>
      <c r="AP19598" s="30"/>
    </row>
    <row r="19599" spans="19:42">
      <c r="S19599" s="32"/>
      <c r="AP19599" s="30"/>
    </row>
    <row r="19600" spans="19:42">
      <c r="S19600" s="32"/>
      <c r="AP19600" s="30"/>
    </row>
    <row r="19601" spans="19:42">
      <c r="S19601" s="32"/>
      <c r="AP19601" s="30"/>
    </row>
    <row r="19602" spans="19:42">
      <c r="S19602" s="32"/>
      <c r="AP19602" s="30"/>
    </row>
    <row r="19603" spans="19:42">
      <c r="S19603" s="32"/>
      <c r="AP19603" s="30"/>
    </row>
    <row r="19604" spans="19:42">
      <c r="S19604" s="32"/>
      <c r="AP19604" s="30"/>
    </row>
    <row r="19605" spans="19:42">
      <c r="S19605" s="32"/>
      <c r="AP19605" s="30"/>
    </row>
    <row r="19606" spans="19:42">
      <c r="S19606" s="32"/>
      <c r="AP19606" s="30"/>
    </row>
    <row r="19607" spans="19:42">
      <c r="S19607" s="32"/>
      <c r="AP19607" s="30"/>
    </row>
    <row r="19608" spans="19:42">
      <c r="S19608" s="32"/>
      <c r="AP19608" s="30"/>
    </row>
    <row r="19609" spans="19:42">
      <c r="S19609" s="32"/>
      <c r="AP19609" s="30"/>
    </row>
    <row r="19610" spans="19:42">
      <c r="S19610" s="32"/>
      <c r="AP19610" s="30"/>
    </row>
    <row r="19611" spans="19:42">
      <c r="S19611" s="32"/>
      <c r="AP19611" s="30"/>
    </row>
    <row r="19612" spans="19:42">
      <c r="S19612" s="32"/>
      <c r="AP19612" s="30"/>
    </row>
    <row r="19613" spans="19:42">
      <c r="S19613" s="32"/>
      <c r="AP19613" s="30"/>
    </row>
    <row r="19614" spans="19:42">
      <c r="S19614" s="32"/>
      <c r="AP19614" s="30"/>
    </row>
    <row r="19615" spans="19:42">
      <c r="S19615" s="32"/>
      <c r="AP19615" s="30"/>
    </row>
    <row r="19616" spans="19:42">
      <c r="S19616" s="32"/>
      <c r="AP19616" s="30"/>
    </row>
    <row r="19617" spans="19:42">
      <c r="S19617" s="32"/>
      <c r="AP19617" s="30"/>
    </row>
    <row r="19618" spans="19:42">
      <c r="S19618" s="32"/>
      <c r="AP19618" s="30"/>
    </row>
    <row r="19619" spans="19:42">
      <c r="S19619" s="32"/>
      <c r="AP19619" s="30"/>
    </row>
    <row r="19620" spans="19:42">
      <c r="S19620" s="32"/>
      <c r="AP19620" s="30"/>
    </row>
    <row r="19621" spans="19:42">
      <c r="S19621" s="32"/>
      <c r="AP19621" s="30"/>
    </row>
    <row r="19622" spans="19:42">
      <c r="S19622" s="32"/>
      <c r="AP19622" s="30"/>
    </row>
    <row r="19623" spans="19:42">
      <c r="S19623" s="32"/>
      <c r="AP19623" s="30"/>
    </row>
    <row r="19624" spans="19:42">
      <c r="S19624" s="32"/>
      <c r="AP19624" s="30"/>
    </row>
    <row r="19625" spans="19:42">
      <c r="S19625" s="32"/>
      <c r="AP19625" s="30"/>
    </row>
    <row r="19626" spans="19:42">
      <c r="S19626" s="32"/>
      <c r="AP19626" s="30"/>
    </row>
    <row r="19627" spans="19:42">
      <c r="S19627" s="32"/>
      <c r="AP19627" s="30"/>
    </row>
    <row r="19628" spans="19:42">
      <c r="S19628" s="32"/>
      <c r="AP19628" s="30"/>
    </row>
    <row r="19629" spans="19:42">
      <c r="S19629" s="32"/>
      <c r="AP19629" s="30"/>
    </row>
    <row r="19630" spans="19:42">
      <c r="S19630" s="32"/>
      <c r="AP19630" s="30"/>
    </row>
    <row r="19631" spans="19:42">
      <c r="S19631" s="32"/>
      <c r="AP19631" s="30"/>
    </row>
    <row r="19632" spans="19:42">
      <c r="S19632" s="32"/>
      <c r="AP19632" s="30"/>
    </row>
    <row r="19633" spans="19:42">
      <c r="S19633" s="32"/>
      <c r="AP19633" s="30"/>
    </row>
    <row r="19634" spans="19:42">
      <c r="S19634" s="32"/>
      <c r="AP19634" s="30"/>
    </row>
    <row r="19635" spans="19:42">
      <c r="S19635" s="32"/>
      <c r="AP19635" s="30"/>
    </row>
    <row r="19636" spans="19:42">
      <c r="S19636" s="32"/>
      <c r="AP19636" s="30"/>
    </row>
    <row r="19637" spans="19:42">
      <c r="S19637" s="32"/>
      <c r="AP19637" s="30"/>
    </row>
    <row r="19638" spans="19:42">
      <c r="S19638" s="32"/>
      <c r="AP19638" s="30"/>
    </row>
    <row r="19639" spans="19:42">
      <c r="S19639" s="32"/>
      <c r="AP19639" s="30"/>
    </row>
    <row r="19640" spans="19:42">
      <c r="S19640" s="32"/>
      <c r="AP19640" s="30"/>
    </row>
    <row r="19641" spans="19:42">
      <c r="S19641" s="32"/>
      <c r="AP19641" s="30"/>
    </row>
    <row r="19642" spans="19:42">
      <c r="S19642" s="32"/>
      <c r="AP19642" s="30"/>
    </row>
    <row r="19643" spans="19:42">
      <c r="S19643" s="32"/>
      <c r="AP19643" s="30"/>
    </row>
    <row r="19644" spans="19:42">
      <c r="S19644" s="32"/>
      <c r="AP19644" s="30"/>
    </row>
    <row r="19645" spans="19:42">
      <c r="S19645" s="32"/>
      <c r="AP19645" s="30"/>
    </row>
    <row r="19646" spans="19:42">
      <c r="S19646" s="32"/>
      <c r="AP19646" s="30"/>
    </row>
    <row r="19647" spans="19:42">
      <c r="S19647" s="32"/>
      <c r="AP19647" s="30"/>
    </row>
    <row r="19648" spans="19:42">
      <c r="S19648" s="32"/>
      <c r="AP19648" s="30"/>
    </row>
    <row r="19649" spans="19:42">
      <c r="S19649" s="32"/>
      <c r="AP19649" s="30"/>
    </row>
    <row r="19650" spans="19:42">
      <c r="S19650" s="32"/>
      <c r="AP19650" s="30"/>
    </row>
    <row r="19651" spans="19:42">
      <c r="S19651" s="32"/>
      <c r="AP19651" s="30"/>
    </row>
    <row r="19652" spans="19:42">
      <c r="S19652" s="32"/>
      <c r="AP19652" s="30"/>
    </row>
    <row r="19653" spans="19:42">
      <c r="S19653" s="32"/>
      <c r="AP19653" s="30"/>
    </row>
    <row r="19654" spans="19:42">
      <c r="S19654" s="32"/>
      <c r="AP19654" s="30"/>
    </row>
    <row r="19655" spans="19:42">
      <c r="S19655" s="32"/>
      <c r="AP19655" s="30"/>
    </row>
    <row r="19656" spans="19:42">
      <c r="S19656" s="32"/>
      <c r="AP19656" s="30"/>
    </row>
    <row r="19657" spans="19:42">
      <c r="S19657" s="32"/>
      <c r="AP19657" s="30"/>
    </row>
    <row r="19658" spans="19:42">
      <c r="S19658" s="32"/>
      <c r="AP19658" s="30"/>
    </row>
    <row r="19659" spans="19:42">
      <c r="S19659" s="32"/>
      <c r="AP19659" s="30"/>
    </row>
    <row r="19660" spans="19:42">
      <c r="S19660" s="32"/>
      <c r="AP19660" s="30"/>
    </row>
    <row r="19661" spans="19:42">
      <c r="S19661" s="32"/>
      <c r="AP19661" s="30"/>
    </row>
    <row r="19662" spans="19:42">
      <c r="S19662" s="32"/>
      <c r="AP19662" s="30"/>
    </row>
    <row r="19663" spans="19:42">
      <c r="S19663" s="32"/>
      <c r="AP19663" s="30"/>
    </row>
    <row r="19664" spans="19:42">
      <c r="S19664" s="32"/>
      <c r="AP19664" s="30"/>
    </row>
    <row r="19665" spans="19:42">
      <c r="S19665" s="32"/>
      <c r="AP19665" s="30"/>
    </row>
    <row r="19666" spans="19:42">
      <c r="S19666" s="32"/>
      <c r="AP19666" s="30"/>
    </row>
    <row r="19667" spans="19:42">
      <c r="S19667" s="32"/>
      <c r="AP19667" s="30"/>
    </row>
    <row r="19668" spans="19:42">
      <c r="S19668" s="32"/>
      <c r="AP19668" s="30"/>
    </row>
    <row r="19669" spans="19:42">
      <c r="S19669" s="32"/>
      <c r="AP19669" s="30"/>
    </row>
    <row r="19670" spans="19:42">
      <c r="S19670" s="32"/>
      <c r="AP19670" s="30"/>
    </row>
    <row r="19671" spans="19:42">
      <c r="S19671" s="32"/>
      <c r="AP19671" s="30"/>
    </row>
    <row r="19672" spans="19:42">
      <c r="S19672" s="32"/>
      <c r="AP19672" s="30"/>
    </row>
    <row r="19673" spans="19:42">
      <c r="S19673" s="32"/>
      <c r="AP19673" s="30"/>
    </row>
    <row r="19674" spans="19:42">
      <c r="S19674" s="32"/>
      <c r="AP19674" s="30"/>
    </row>
    <row r="19675" spans="19:42">
      <c r="S19675" s="32"/>
      <c r="AP19675" s="30"/>
    </row>
    <row r="19676" spans="19:42">
      <c r="S19676" s="32"/>
      <c r="AP19676" s="30"/>
    </row>
    <row r="19677" spans="19:42">
      <c r="S19677" s="32"/>
      <c r="AP19677" s="30"/>
    </row>
    <row r="19678" spans="19:42">
      <c r="S19678" s="32"/>
      <c r="AP19678" s="30"/>
    </row>
    <row r="19679" spans="19:42">
      <c r="S19679" s="32"/>
      <c r="AP19679" s="30"/>
    </row>
    <row r="19680" spans="19:42">
      <c r="S19680" s="32"/>
      <c r="AP19680" s="30"/>
    </row>
    <row r="19681" spans="19:42">
      <c r="S19681" s="32"/>
      <c r="AP19681" s="30"/>
    </row>
    <row r="19682" spans="19:42">
      <c r="S19682" s="32"/>
      <c r="AP19682" s="30"/>
    </row>
    <row r="19683" spans="19:42">
      <c r="S19683" s="32"/>
      <c r="AP19683" s="30"/>
    </row>
    <row r="19684" spans="19:42">
      <c r="S19684" s="32"/>
      <c r="AP19684" s="30"/>
    </row>
    <row r="19685" spans="19:42">
      <c r="S19685" s="32"/>
      <c r="AP19685" s="30"/>
    </row>
    <row r="19686" spans="19:42">
      <c r="S19686" s="32"/>
      <c r="AP19686" s="30"/>
    </row>
    <row r="19687" spans="19:42">
      <c r="S19687" s="32"/>
      <c r="AP19687" s="30"/>
    </row>
    <row r="19688" spans="19:42">
      <c r="S19688" s="32"/>
      <c r="AP19688" s="30"/>
    </row>
    <row r="19689" spans="19:42">
      <c r="S19689" s="32"/>
      <c r="AP19689" s="30"/>
    </row>
    <row r="19690" spans="19:42">
      <c r="S19690" s="32"/>
      <c r="AP19690" s="30"/>
    </row>
    <row r="19691" spans="19:42">
      <c r="S19691" s="32"/>
      <c r="AP19691" s="30"/>
    </row>
    <row r="19692" spans="19:42">
      <c r="S19692" s="32"/>
      <c r="AP19692" s="30"/>
    </row>
    <row r="19693" spans="19:42">
      <c r="S19693" s="32"/>
      <c r="AP19693" s="30"/>
    </row>
    <row r="19694" spans="19:42">
      <c r="S19694" s="32"/>
      <c r="AP19694" s="30"/>
    </row>
    <row r="19695" spans="19:42">
      <c r="S19695" s="32"/>
      <c r="AP19695" s="30"/>
    </row>
    <row r="19696" spans="19:42">
      <c r="S19696" s="32"/>
      <c r="AP19696" s="30"/>
    </row>
    <row r="19697" spans="19:42">
      <c r="S19697" s="32"/>
      <c r="AP19697" s="30"/>
    </row>
    <row r="19698" spans="19:42">
      <c r="S19698" s="32"/>
      <c r="AP19698" s="30"/>
    </row>
    <row r="19699" spans="19:42">
      <c r="S19699" s="32"/>
      <c r="AP19699" s="30"/>
    </row>
    <row r="19700" spans="19:42">
      <c r="S19700" s="32"/>
      <c r="AP19700" s="30"/>
    </row>
    <row r="19701" spans="19:42">
      <c r="S19701" s="32"/>
      <c r="AP19701" s="30"/>
    </row>
    <row r="19702" spans="19:42">
      <c r="S19702" s="32"/>
      <c r="AP19702" s="30"/>
    </row>
    <row r="19703" spans="19:42">
      <c r="S19703" s="32"/>
      <c r="AP19703" s="30"/>
    </row>
    <row r="19704" spans="19:42">
      <c r="S19704" s="32"/>
      <c r="AP19704" s="30"/>
    </row>
    <row r="19705" spans="19:42">
      <c r="S19705" s="32"/>
      <c r="AP19705" s="30"/>
    </row>
    <row r="19706" spans="19:42">
      <c r="S19706" s="32"/>
      <c r="AP19706" s="30"/>
    </row>
    <row r="19707" spans="19:42">
      <c r="S19707" s="32"/>
      <c r="AP19707" s="30"/>
    </row>
    <row r="19708" spans="19:42">
      <c r="S19708" s="32"/>
      <c r="AP19708" s="30"/>
    </row>
    <row r="19709" spans="19:42">
      <c r="S19709" s="32"/>
      <c r="AP19709" s="30"/>
    </row>
    <row r="19710" spans="19:42">
      <c r="S19710" s="32"/>
      <c r="AP19710" s="30"/>
    </row>
    <row r="19711" spans="19:42">
      <c r="S19711" s="32"/>
      <c r="AP19711" s="30"/>
    </row>
    <row r="19712" spans="19:42">
      <c r="S19712" s="32"/>
      <c r="AP19712" s="30"/>
    </row>
    <row r="19713" spans="19:42">
      <c r="S19713" s="32"/>
      <c r="AP19713" s="30"/>
    </row>
    <row r="19714" spans="19:42">
      <c r="S19714" s="32"/>
      <c r="AP19714" s="30"/>
    </row>
    <row r="19715" spans="19:42">
      <c r="S19715" s="32"/>
      <c r="AP19715" s="30"/>
    </row>
    <row r="19716" spans="19:42">
      <c r="S19716" s="32"/>
      <c r="AP19716" s="30"/>
    </row>
    <row r="19717" spans="19:42">
      <c r="S19717" s="32"/>
      <c r="AP19717" s="30"/>
    </row>
    <row r="19718" spans="19:42">
      <c r="S19718" s="32"/>
      <c r="AP19718" s="30"/>
    </row>
    <row r="19719" spans="19:42">
      <c r="S19719" s="32"/>
      <c r="AP19719" s="30"/>
    </row>
    <row r="19720" spans="19:42">
      <c r="S19720" s="32"/>
      <c r="AP19720" s="30"/>
    </row>
    <row r="19721" spans="19:42">
      <c r="S19721" s="32"/>
      <c r="AP19721" s="30"/>
    </row>
    <row r="19722" spans="19:42">
      <c r="S19722" s="32"/>
      <c r="AP19722" s="30"/>
    </row>
    <row r="19723" spans="19:42">
      <c r="S19723" s="32"/>
      <c r="AP19723" s="30"/>
    </row>
    <row r="19724" spans="19:42">
      <c r="S19724" s="32"/>
      <c r="AP19724" s="30"/>
    </row>
    <row r="19725" spans="19:42">
      <c r="S19725" s="32"/>
      <c r="AP19725" s="30"/>
    </row>
    <row r="19726" spans="19:42">
      <c r="S19726" s="32"/>
      <c r="AP19726" s="30"/>
    </row>
    <row r="19727" spans="19:42">
      <c r="S19727" s="32"/>
      <c r="AP19727" s="30"/>
    </row>
    <row r="19728" spans="19:42">
      <c r="S19728" s="32"/>
      <c r="AP19728" s="30"/>
    </row>
    <row r="19729" spans="19:42">
      <c r="S19729" s="32"/>
      <c r="AP19729" s="30"/>
    </row>
    <row r="19730" spans="19:42">
      <c r="S19730" s="32"/>
      <c r="AP19730" s="30"/>
    </row>
    <row r="19731" spans="19:42">
      <c r="S19731" s="32"/>
      <c r="AP19731" s="30"/>
    </row>
    <row r="19732" spans="19:42">
      <c r="S19732" s="32"/>
      <c r="AP19732" s="30"/>
    </row>
    <row r="19733" spans="19:42">
      <c r="S19733" s="32"/>
      <c r="AP19733" s="30"/>
    </row>
    <row r="19734" spans="19:42">
      <c r="S19734" s="32"/>
      <c r="AP19734" s="30"/>
    </row>
    <row r="19735" spans="19:42">
      <c r="S19735" s="32"/>
      <c r="AP19735" s="30"/>
    </row>
    <row r="19736" spans="19:42">
      <c r="S19736" s="32"/>
      <c r="AP19736" s="30"/>
    </row>
    <row r="19737" spans="19:42">
      <c r="S19737" s="32"/>
      <c r="AP19737" s="30"/>
    </row>
    <row r="19738" spans="19:42">
      <c r="S19738" s="32"/>
      <c r="AP19738" s="30"/>
    </row>
    <row r="19739" spans="19:42">
      <c r="S19739" s="32"/>
      <c r="AP19739" s="30"/>
    </row>
    <row r="19740" spans="19:42">
      <c r="S19740" s="32"/>
      <c r="AP19740" s="30"/>
    </row>
    <row r="19741" spans="19:42">
      <c r="S19741" s="32"/>
      <c r="AP19741" s="30"/>
    </row>
    <row r="19742" spans="19:42">
      <c r="S19742" s="32"/>
      <c r="AP19742" s="30"/>
    </row>
    <row r="19743" spans="19:42">
      <c r="S19743" s="32"/>
      <c r="AP19743" s="30"/>
    </row>
    <row r="19744" spans="19:42">
      <c r="S19744" s="32"/>
      <c r="AP19744" s="30"/>
    </row>
    <row r="19745" spans="19:42">
      <c r="S19745" s="32"/>
      <c r="AP19745" s="30"/>
    </row>
    <row r="19746" spans="19:42">
      <c r="S19746" s="32"/>
      <c r="AP19746" s="30"/>
    </row>
    <row r="19747" spans="19:42">
      <c r="S19747" s="32"/>
      <c r="AP19747" s="30"/>
    </row>
    <row r="19748" spans="19:42">
      <c r="S19748" s="32"/>
      <c r="AP19748" s="30"/>
    </row>
    <row r="19749" spans="19:42">
      <c r="S19749" s="32"/>
      <c r="AP19749" s="30"/>
    </row>
    <row r="19750" spans="19:42">
      <c r="S19750" s="32"/>
      <c r="AP19750" s="30"/>
    </row>
    <row r="19751" spans="19:42">
      <c r="S19751" s="32"/>
      <c r="AP19751" s="30"/>
    </row>
    <row r="19752" spans="19:42">
      <c r="S19752" s="32"/>
      <c r="AP19752" s="30"/>
    </row>
    <row r="19753" spans="19:42">
      <c r="S19753" s="32"/>
      <c r="AP19753" s="30"/>
    </row>
    <row r="19754" spans="19:42">
      <c r="S19754" s="32"/>
      <c r="AP19754" s="30"/>
    </row>
    <row r="19755" spans="19:42">
      <c r="S19755" s="32"/>
      <c r="AP19755" s="30"/>
    </row>
    <row r="19756" spans="19:42">
      <c r="S19756" s="32"/>
      <c r="AP19756" s="30"/>
    </row>
    <row r="19757" spans="19:42">
      <c r="S19757" s="32"/>
      <c r="AP19757" s="30"/>
    </row>
    <row r="19758" spans="19:42">
      <c r="S19758" s="32"/>
      <c r="AP19758" s="30"/>
    </row>
    <row r="19759" spans="19:42">
      <c r="S19759" s="32"/>
      <c r="AP19759" s="30"/>
    </row>
    <row r="19760" spans="19:42">
      <c r="S19760" s="32"/>
      <c r="AP19760" s="30"/>
    </row>
    <row r="19761" spans="19:42">
      <c r="S19761" s="32"/>
      <c r="AP19761" s="30"/>
    </row>
    <row r="19762" spans="19:42">
      <c r="S19762" s="32"/>
      <c r="AP19762" s="30"/>
    </row>
    <row r="19763" spans="19:42">
      <c r="S19763" s="32"/>
      <c r="AP19763" s="30"/>
    </row>
    <row r="19764" spans="19:42">
      <c r="S19764" s="32"/>
      <c r="AP19764" s="30"/>
    </row>
    <row r="19765" spans="19:42">
      <c r="S19765" s="32"/>
      <c r="AP19765" s="30"/>
    </row>
    <row r="19766" spans="19:42">
      <c r="S19766" s="32"/>
      <c r="AP19766" s="30"/>
    </row>
    <row r="19767" spans="19:42">
      <c r="S19767" s="32"/>
      <c r="AP19767" s="30"/>
    </row>
    <row r="19768" spans="19:42">
      <c r="S19768" s="32"/>
      <c r="AP19768" s="30"/>
    </row>
    <row r="19769" spans="19:42">
      <c r="S19769" s="32"/>
      <c r="AP19769" s="30"/>
    </row>
    <row r="19770" spans="19:42">
      <c r="S19770" s="32"/>
      <c r="AP19770" s="30"/>
    </row>
    <row r="19771" spans="19:42">
      <c r="S19771" s="32"/>
      <c r="AP19771" s="30"/>
    </row>
    <row r="19772" spans="19:42">
      <c r="S19772" s="32"/>
      <c r="AP19772" s="30"/>
    </row>
    <row r="19773" spans="19:42">
      <c r="S19773" s="32"/>
      <c r="AP19773" s="30"/>
    </row>
    <row r="19774" spans="19:42">
      <c r="S19774" s="32"/>
      <c r="AP19774" s="30"/>
    </row>
    <row r="19775" spans="19:42">
      <c r="S19775" s="32"/>
      <c r="AP19775" s="30"/>
    </row>
    <row r="19776" spans="19:42">
      <c r="S19776" s="32"/>
      <c r="AP19776" s="30"/>
    </row>
    <row r="19777" spans="19:42">
      <c r="S19777" s="32"/>
      <c r="AP19777" s="30"/>
    </row>
    <row r="19778" spans="19:42">
      <c r="S19778" s="32"/>
      <c r="AP19778" s="30"/>
    </row>
    <row r="19779" spans="19:42">
      <c r="S19779" s="32"/>
      <c r="AP19779" s="30"/>
    </row>
    <row r="19780" spans="19:42">
      <c r="S19780" s="32"/>
      <c r="AP19780" s="30"/>
    </row>
    <row r="19781" spans="19:42">
      <c r="S19781" s="32"/>
      <c r="AP19781" s="30"/>
    </row>
    <row r="19782" spans="19:42">
      <c r="S19782" s="32"/>
      <c r="AP19782" s="30"/>
    </row>
    <row r="19783" spans="19:42">
      <c r="S19783" s="32"/>
      <c r="AP19783" s="30"/>
    </row>
    <row r="19784" spans="19:42">
      <c r="S19784" s="32"/>
      <c r="AP19784" s="30"/>
    </row>
    <row r="19785" spans="19:42">
      <c r="S19785" s="32"/>
      <c r="AP19785" s="30"/>
    </row>
    <row r="19786" spans="19:42">
      <c r="S19786" s="32"/>
      <c r="AP19786" s="30"/>
    </row>
    <row r="19787" spans="19:42">
      <c r="S19787" s="32"/>
      <c r="AP19787" s="30"/>
    </row>
    <row r="19788" spans="19:42">
      <c r="S19788" s="32"/>
      <c r="AP19788" s="30"/>
    </row>
    <row r="19789" spans="19:42">
      <c r="S19789" s="32"/>
      <c r="AP19789" s="30"/>
    </row>
    <row r="19790" spans="19:42">
      <c r="S19790" s="32"/>
      <c r="AP19790" s="30"/>
    </row>
    <row r="19791" spans="19:42">
      <c r="S19791" s="32"/>
      <c r="AP19791" s="30"/>
    </row>
    <row r="19792" spans="19:42">
      <c r="S19792" s="32"/>
      <c r="AP19792" s="30"/>
    </row>
    <row r="19793" spans="19:42">
      <c r="S19793" s="32"/>
      <c r="AP19793" s="30"/>
    </row>
    <row r="19794" spans="19:42">
      <c r="S19794" s="32"/>
      <c r="AP19794" s="30"/>
    </row>
    <row r="19795" spans="19:42">
      <c r="S19795" s="32"/>
      <c r="AP19795" s="30"/>
    </row>
    <row r="19796" spans="19:42">
      <c r="S19796" s="32"/>
      <c r="AP19796" s="30"/>
    </row>
    <row r="19797" spans="19:42">
      <c r="S19797" s="32"/>
      <c r="AP19797" s="30"/>
    </row>
    <row r="19798" spans="19:42">
      <c r="S19798" s="32"/>
      <c r="AP19798" s="30"/>
    </row>
    <row r="19799" spans="19:42">
      <c r="S19799" s="32"/>
      <c r="AP19799" s="30"/>
    </row>
    <row r="19800" spans="19:42">
      <c r="S19800" s="32"/>
      <c r="AP19800" s="30"/>
    </row>
    <row r="19801" spans="19:42">
      <c r="S19801" s="32"/>
      <c r="AP19801" s="30"/>
    </row>
    <row r="19802" spans="19:42">
      <c r="S19802" s="32"/>
      <c r="AP19802" s="30"/>
    </row>
    <row r="19803" spans="19:42">
      <c r="S19803" s="32"/>
      <c r="AP19803" s="30"/>
    </row>
    <row r="19804" spans="19:42">
      <c r="S19804" s="32"/>
      <c r="AP19804" s="30"/>
    </row>
    <row r="19805" spans="19:42">
      <c r="S19805" s="32"/>
      <c r="AP19805" s="30"/>
    </row>
    <row r="19806" spans="19:42">
      <c r="S19806" s="32"/>
      <c r="AP19806" s="30"/>
    </row>
    <row r="19807" spans="19:42">
      <c r="S19807" s="32"/>
      <c r="AP19807" s="30"/>
    </row>
    <row r="19808" spans="19:42">
      <c r="S19808" s="32"/>
      <c r="AP19808" s="30"/>
    </row>
    <row r="19809" spans="19:42">
      <c r="S19809" s="32"/>
      <c r="AP19809" s="30"/>
    </row>
    <row r="19810" spans="19:42">
      <c r="S19810" s="32"/>
      <c r="AP19810" s="30"/>
    </row>
    <row r="19811" spans="19:42">
      <c r="S19811" s="32"/>
      <c r="AP19811" s="30"/>
    </row>
    <row r="19812" spans="19:42">
      <c r="S19812" s="32"/>
      <c r="AP19812" s="30"/>
    </row>
    <row r="19813" spans="19:42">
      <c r="S19813" s="32"/>
      <c r="AP19813" s="30"/>
    </row>
    <row r="19814" spans="19:42">
      <c r="S19814" s="32"/>
      <c r="AP19814" s="30"/>
    </row>
    <row r="19815" spans="19:42">
      <c r="S19815" s="32"/>
      <c r="AP19815" s="30"/>
    </row>
    <row r="19816" spans="19:42">
      <c r="S19816" s="32"/>
      <c r="AP19816" s="30"/>
    </row>
    <row r="19817" spans="19:42">
      <c r="S19817" s="32"/>
      <c r="AP19817" s="30"/>
    </row>
    <row r="19818" spans="19:42">
      <c r="S19818" s="32"/>
      <c r="AP19818" s="30"/>
    </row>
    <row r="19819" spans="19:42">
      <c r="S19819" s="32"/>
      <c r="AP19819" s="30"/>
    </row>
    <row r="19820" spans="19:42">
      <c r="S19820" s="32"/>
      <c r="AP19820" s="30"/>
    </row>
    <row r="19821" spans="19:42">
      <c r="S19821" s="32"/>
      <c r="AP19821" s="30"/>
    </row>
    <row r="19822" spans="19:42">
      <c r="S19822" s="32"/>
      <c r="AP19822" s="30"/>
    </row>
    <row r="19823" spans="19:42">
      <c r="S19823" s="32"/>
      <c r="AP19823" s="30"/>
    </row>
    <row r="19824" spans="19:42">
      <c r="S19824" s="32"/>
      <c r="AP19824" s="30"/>
    </row>
    <row r="19825" spans="19:42">
      <c r="S19825" s="32"/>
      <c r="AP19825" s="30"/>
    </row>
    <row r="19826" spans="19:42">
      <c r="S19826" s="32"/>
      <c r="AP19826" s="30"/>
    </row>
    <row r="19827" spans="19:42">
      <c r="S19827" s="32"/>
      <c r="AP19827" s="30"/>
    </row>
    <row r="19828" spans="19:42">
      <c r="S19828" s="32"/>
      <c r="AP19828" s="30"/>
    </row>
    <row r="19829" spans="19:42">
      <c r="S19829" s="32"/>
      <c r="AP19829" s="30"/>
    </row>
    <row r="19830" spans="19:42">
      <c r="S19830" s="32"/>
      <c r="AP19830" s="30"/>
    </row>
    <row r="19831" spans="19:42">
      <c r="S19831" s="32"/>
      <c r="AP19831" s="30"/>
    </row>
    <row r="19832" spans="19:42">
      <c r="S19832" s="32"/>
      <c r="AP19832" s="30"/>
    </row>
    <row r="19833" spans="19:42">
      <c r="S19833" s="32"/>
      <c r="AP19833" s="30"/>
    </row>
    <row r="19834" spans="19:42">
      <c r="S19834" s="32"/>
      <c r="AP19834" s="30"/>
    </row>
    <row r="19835" spans="19:42">
      <c r="S19835" s="32"/>
      <c r="AP19835" s="30"/>
    </row>
    <row r="19836" spans="19:42">
      <c r="S19836" s="32"/>
      <c r="AP19836" s="30"/>
    </row>
    <row r="19837" spans="19:42">
      <c r="S19837" s="32"/>
      <c r="AP19837" s="30"/>
    </row>
    <row r="19838" spans="19:42">
      <c r="S19838" s="32"/>
      <c r="AP19838" s="30"/>
    </row>
    <row r="19839" spans="19:42">
      <c r="S19839" s="32"/>
      <c r="AP19839" s="30"/>
    </row>
    <row r="19840" spans="19:42">
      <c r="S19840" s="32"/>
      <c r="AP19840" s="30"/>
    </row>
    <row r="19841" spans="19:42">
      <c r="S19841" s="32"/>
      <c r="AP19841" s="30"/>
    </row>
    <row r="19842" spans="19:42">
      <c r="S19842" s="32"/>
      <c r="AP19842" s="30"/>
    </row>
    <row r="19843" spans="19:42">
      <c r="S19843" s="32"/>
      <c r="AP19843" s="30"/>
    </row>
    <row r="19844" spans="19:42">
      <c r="S19844" s="32"/>
      <c r="AP19844" s="30"/>
    </row>
    <row r="19845" spans="19:42">
      <c r="S19845" s="32"/>
      <c r="AP19845" s="30"/>
    </row>
    <row r="19846" spans="19:42">
      <c r="S19846" s="32"/>
      <c r="AP19846" s="30"/>
    </row>
    <row r="19847" spans="19:42">
      <c r="S19847" s="32"/>
      <c r="AP19847" s="30"/>
    </row>
    <row r="19848" spans="19:42">
      <c r="S19848" s="32"/>
      <c r="AP19848" s="30"/>
    </row>
    <row r="19849" spans="19:42">
      <c r="S19849" s="32"/>
      <c r="AP19849" s="30"/>
    </row>
    <row r="19850" spans="19:42">
      <c r="S19850" s="32"/>
      <c r="AP19850" s="30"/>
    </row>
    <row r="19851" spans="19:42">
      <c r="S19851" s="32"/>
      <c r="AP19851" s="30"/>
    </row>
    <row r="19852" spans="19:42">
      <c r="S19852" s="32"/>
      <c r="AP19852" s="30"/>
    </row>
    <row r="19853" spans="19:42">
      <c r="S19853" s="32"/>
      <c r="AP19853" s="30"/>
    </row>
    <row r="19854" spans="19:42">
      <c r="S19854" s="32"/>
      <c r="AP19854" s="30"/>
    </row>
    <row r="19855" spans="19:42">
      <c r="S19855" s="32"/>
      <c r="AP19855" s="30"/>
    </row>
    <row r="19856" spans="19:42">
      <c r="S19856" s="32"/>
      <c r="AP19856" s="30"/>
    </row>
    <row r="19857" spans="19:42">
      <c r="S19857" s="32"/>
      <c r="AP19857" s="30"/>
    </row>
    <row r="19858" spans="19:42">
      <c r="S19858" s="32"/>
      <c r="AP19858" s="30"/>
    </row>
    <row r="19859" spans="19:42">
      <c r="S19859" s="32"/>
      <c r="AP19859" s="30"/>
    </row>
    <row r="19860" spans="19:42">
      <c r="S19860" s="32"/>
      <c r="AP19860" s="30"/>
    </row>
    <row r="19861" spans="19:42">
      <c r="S19861" s="32"/>
      <c r="AP19861" s="30"/>
    </row>
    <row r="19862" spans="19:42">
      <c r="S19862" s="32"/>
      <c r="AP19862" s="30"/>
    </row>
    <row r="19863" spans="19:42">
      <c r="S19863" s="32"/>
      <c r="AP19863" s="30"/>
    </row>
    <row r="19864" spans="19:42">
      <c r="S19864" s="32"/>
      <c r="AP19864" s="30"/>
    </row>
    <row r="19865" spans="19:42">
      <c r="S19865" s="32"/>
      <c r="AP19865" s="30"/>
    </row>
    <row r="19866" spans="19:42">
      <c r="S19866" s="32"/>
      <c r="AP19866" s="30"/>
    </row>
    <row r="19867" spans="19:42">
      <c r="S19867" s="32"/>
      <c r="AP19867" s="30"/>
    </row>
    <row r="19868" spans="19:42">
      <c r="S19868" s="32"/>
      <c r="AP19868" s="30"/>
    </row>
    <row r="19869" spans="19:42">
      <c r="S19869" s="32"/>
      <c r="AP19869" s="30"/>
    </row>
    <row r="19870" spans="19:42">
      <c r="S19870" s="32"/>
      <c r="AP19870" s="30"/>
    </row>
    <row r="19871" spans="19:42">
      <c r="S19871" s="32"/>
      <c r="AP19871" s="30"/>
    </row>
    <row r="19872" spans="19:42">
      <c r="S19872" s="32"/>
      <c r="AP19872" s="30"/>
    </row>
    <row r="19873" spans="19:42">
      <c r="S19873" s="32"/>
      <c r="AP19873" s="30"/>
    </row>
    <row r="19874" spans="19:42">
      <c r="S19874" s="32"/>
      <c r="AP19874" s="30"/>
    </row>
    <row r="19875" spans="19:42">
      <c r="S19875" s="32"/>
      <c r="AP19875" s="30"/>
    </row>
    <row r="19876" spans="19:42">
      <c r="S19876" s="32"/>
      <c r="AP19876" s="30"/>
    </row>
    <row r="19877" spans="19:42">
      <c r="S19877" s="32"/>
      <c r="AP19877" s="30"/>
    </row>
    <row r="19878" spans="19:42">
      <c r="S19878" s="32"/>
      <c r="AP19878" s="30"/>
    </row>
    <row r="19879" spans="19:42">
      <c r="S19879" s="32"/>
      <c r="AP19879" s="30"/>
    </row>
    <row r="19880" spans="19:42">
      <c r="S19880" s="32"/>
      <c r="AP19880" s="30"/>
    </row>
    <row r="19881" spans="19:42">
      <c r="S19881" s="32"/>
      <c r="AP19881" s="30"/>
    </row>
    <row r="19882" spans="19:42">
      <c r="S19882" s="32"/>
      <c r="AP19882" s="30"/>
    </row>
    <row r="19883" spans="19:42">
      <c r="S19883" s="32"/>
      <c r="AP19883" s="30"/>
    </row>
    <row r="19884" spans="19:42">
      <c r="S19884" s="32"/>
      <c r="AP19884" s="30"/>
    </row>
    <row r="19885" spans="19:42">
      <c r="S19885" s="32"/>
      <c r="AP19885" s="30"/>
    </row>
    <row r="19886" spans="19:42">
      <c r="S19886" s="32"/>
      <c r="AP19886" s="30"/>
    </row>
    <row r="19887" spans="19:42">
      <c r="S19887" s="32"/>
      <c r="AP19887" s="30"/>
    </row>
    <row r="19888" spans="19:42">
      <c r="S19888" s="32"/>
      <c r="AP19888" s="30"/>
    </row>
    <row r="19889" spans="19:42">
      <c r="S19889" s="32"/>
      <c r="AP19889" s="30"/>
    </row>
    <row r="19890" spans="19:42">
      <c r="S19890" s="32"/>
      <c r="AP19890" s="30"/>
    </row>
    <row r="19891" spans="19:42">
      <c r="S19891" s="32"/>
      <c r="AP19891" s="30"/>
    </row>
    <row r="19892" spans="19:42">
      <c r="S19892" s="32"/>
      <c r="AP19892" s="30"/>
    </row>
    <row r="19893" spans="19:42">
      <c r="S19893" s="32"/>
      <c r="AP19893" s="30"/>
    </row>
    <row r="19894" spans="19:42">
      <c r="S19894" s="32"/>
      <c r="AP19894" s="30"/>
    </row>
    <row r="19895" spans="19:42">
      <c r="S19895" s="32"/>
      <c r="AP19895" s="30"/>
    </row>
    <row r="19896" spans="19:42">
      <c r="S19896" s="32"/>
      <c r="AP19896" s="30"/>
    </row>
    <row r="19897" spans="19:42">
      <c r="S19897" s="32"/>
      <c r="AP19897" s="30"/>
    </row>
    <row r="19898" spans="19:42">
      <c r="S19898" s="32"/>
      <c r="AP19898" s="30"/>
    </row>
    <row r="19899" spans="19:42">
      <c r="S19899" s="32"/>
      <c r="AP19899" s="30"/>
    </row>
    <row r="19900" spans="19:42">
      <c r="S19900" s="32"/>
      <c r="AP19900" s="30"/>
    </row>
    <row r="19901" spans="19:42">
      <c r="S19901" s="32"/>
      <c r="AP19901" s="30"/>
    </row>
    <row r="19902" spans="19:42">
      <c r="S19902" s="32"/>
      <c r="AP19902" s="30"/>
    </row>
    <row r="19903" spans="19:42">
      <c r="S19903" s="32"/>
      <c r="AP19903" s="30"/>
    </row>
    <row r="19904" spans="19:42">
      <c r="S19904" s="32"/>
      <c r="AP19904" s="30"/>
    </row>
    <row r="19905" spans="19:42">
      <c r="S19905" s="32"/>
      <c r="AP19905" s="30"/>
    </row>
    <row r="19906" spans="19:42">
      <c r="S19906" s="32"/>
      <c r="AP19906" s="30"/>
    </row>
    <row r="19907" spans="19:42">
      <c r="S19907" s="32"/>
      <c r="AP19907" s="30"/>
    </row>
    <row r="19908" spans="19:42">
      <c r="S19908" s="32"/>
      <c r="AP19908" s="30"/>
    </row>
    <row r="19909" spans="19:42">
      <c r="S19909" s="32"/>
      <c r="AP19909" s="30"/>
    </row>
    <row r="19910" spans="19:42">
      <c r="S19910" s="32"/>
      <c r="AP19910" s="30"/>
    </row>
    <row r="19911" spans="19:42">
      <c r="S19911" s="32"/>
      <c r="AP19911" s="30"/>
    </row>
    <row r="19912" spans="19:42">
      <c r="S19912" s="32"/>
      <c r="AP19912" s="30"/>
    </row>
    <row r="19913" spans="19:42">
      <c r="S19913" s="32"/>
      <c r="AP19913" s="30"/>
    </row>
    <row r="19914" spans="19:42">
      <c r="S19914" s="32"/>
      <c r="AP19914" s="30"/>
    </row>
    <row r="19915" spans="19:42">
      <c r="S19915" s="32"/>
      <c r="AP19915" s="30"/>
    </row>
    <row r="19916" spans="19:42">
      <c r="S19916" s="32"/>
      <c r="AP19916" s="30"/>
    </row>
    <row r="19917" spans="19:42">
      <c r="S19917" s="32"/>
      <c r="AP19917" s="30"/>
    </row>
    <row r="19918" spans="19:42">
      <c r="S19918" s="32"/>
      <c r="AP19918" s="30"/>
    </row>
    <row r="19919" spans="19:42">
      <c r="S19919" s="32"/>
      <c r="AP19919" s="30"/>
    </row>
    <row r="19920" spans="19:42">
      <c r="S19920" s="32"/>
      <c r="AP19920" s="30"/>
    </row>
    <row r="19921" spans="19:42">
      <c r="S19921" s="32"/>
      <c r="AP19921" s="30"/>
    </row>
    <row r="19922" spans="19:42">
      <c r="S19922" s="32"/>
      <c r="AP19922" s="30"/>
    </row>
    <row r="19923" spans="19:42">
      <c r="S19923" s="32"/>
      <c r="AP19923" s="30"/>
    </row>
    <row r="19924" spans="19:42">
      <c r="S19924" s="32"/>
      <c r="AP19924" s="30"/>
    </row>
    <row r="19925" spans="19:42">
      <c r="S19925" s="32"/>
      <c r="AP19925" s="30"/>
    </row>
    <row r="19926" spans="19:42">
      <c r="S19926" s="32"/>
      <c r="AP19926" s="30"/>
    </row>
    <row r="19927" spans="19:42">
      <c r="S19927" s="32"/>
      <c r="AP19927" s="30"/>
    </row>
    <row r="19928" spans="19:42">
      <c r="S19928" s="32"/>
      <c r="AP19928" s="30"/>
    </row>
    <row r="19929" spans="19:42">
      <c r="S19929" s="32"/>
      <c r="AP19929" s="30"/>
    </row>
    <row r="19930" spans="19:42">
      <c r="S19930" s="32"/>
      <c r="AP19930" s="30"/>
    </row>
    <row r="19931" spans="19:42">
      <c r="S19931" s="32"/>
      <c r="AP19931" s="30"/>
    </row>
    <row r="19932" spans="19:42">
      <c r="S19932" s="32"/>
      <c r="AP19932" s="30"/>
    </row>
    <row r="19933" spans="19:42">
      <c r="S19933" s="32"/>
      <c r="AP19933" s="30"/>
    </row>
    <row r="19934" spans="19:42">
      <c r="S19934" s="32"/>
      <c r="AP19934" s="30"/>
    </row>
    <row r="19935" spans="19:42">
      <c r="S19935" s="32"/>
      <c r="AP19935" s="30"/>
    </row>
    <row r="19936" spans="19:42">
      <c r="S19936" s="32"/>
      <c r="AP19936" s="30"/>
    </row>
    <row r="19937" spans="19:42">
      <c r="S19937" s="32"/>
      <c r="AP19937" s="30"/>
    </row>
    <row r="19938" spans="19:42">
      <c r="S19938" s="32"/>
      <c r="AP19938" s="30"/>
    </row>
    <row r="19939" spans="19:42">
      <c r="S19939" s="32"/>
      <c r="AP19939" s="30"/>
    </row>
    <row r="19940" spans="19:42">
      <c r="S19940" s="32"/>
      <c r="AP19940" s="30"/>
    </row>
    <row r="19941" spans="19:42">
      <c r="S19941" s="32"/>
      <c r="AP19941" s="30"/>
    </row>
    <row r="19942" spans="19:42">
      <c r="S19942" s="32"/>
      <c r="AP19942" s="30"/>
    </row>
    <row r="19943" spans="19:42">
      <c r="S19943" s="32"/>
      <c r="AP19943" s="30"/>
    </row>
    <row r="19944" spans="19:42">
      <c r="S19944" s="32"/>
      <c r="AP19944" s="30"/>
    </row>
    <row r="19945" spans="19:42">
      <c r="S19945" s="32"/>
      <c r="AP19945" s="30"/>
    </row>
    <row r="19946" spans="19:42">
      <c r="S19946" s="32"/>
      <c r="AP19946" s="30"/>
    </row>
    <row r="19947" spans="19:42">
      <c r="S19947" s="32"/>
      <c r="AP19947" s="30"/>
    </row>
    <row r="19948" spans="19:42">
      <c r="S19948" s="32"/>
      <c r="AP19948" s="30"/>
    </row>
    <row r="19949" spans="19:42">
      <c r="S19949" s="32"/>
      <c r="AP19949" s="30"/>
    </row>
    <row r="19950" spans="19:42">
      <c r="S19950" s="32"/>
      <c r="AP19950" s="30"/>
    </row>
    <row r="19951" spans="19:42">
      <c r="S19951" s="32"/>
      <c r="AP19951" s="30"/>
    </row>
    <row r="19952" spans="19:42">
      <c r="S19952" s="32"/>
      <c r="AP19952" s="30"/>
    </row>
    <row r="19953" spans="19:42">
      <c r="S19953" s="32"/>
      <c r="AP19953" s="30"/>
    </row>
    <row r="19954" spans="19:42">
      <c r="S19954" s="32"/>
      <c r="AP19954" s="30"/>
    </row>
    <row r="19955" spans="19:42">
      <c r="S19955" s="32"/>
      <c r="AP19955" s="30"/>
    </row>
    <row r="19956" spans="19:42">
      <c r="S19956" s="32"/>
      <c r="AP19956" s="30"/>
    </row>
    <row r="19957" spans="19:42">
      <c r="S19957" s="32"/>
      <c r="AP19957" s="30"/>
    </row>
    <row r="19958" spans="19:42">
      <c r="S19958" s="32"/>
      <c r="AP19958" s="30"/>
    </row>
    <row r="19959" spans="19:42">
      <c r="S19959" s="32"/>
      <c r="AP19959" s="30"/>
    </row>
    <row r="19960" spans="19:42">
      <c r="S19960" s="32"/>
      <c r="AP19960" s="30"/>
    </row>
    <row r="19961" spans="19:42">
      <c r="S19961" s="32"/>
      <c r="AP19961" s="30"/>
    </row>
    <row r="19962" spans="19:42">
      <c r="S19962" s="32"/>
      <c r="AP19962" s="30"/>
    </row>
    <row r="19963" spans="19:42">
      <c r="S19963" s="32"/>
      <c r="AP19963" s="30"/>
    </row>
    <row r="19964" spans="19:42">
      <c r="S19964" s="32"/>
      <c r="AP19964" s="30"/>
    </row>
    <row r="19965" spans="19:42">
      <c r="S19965" s="32"/>
      <c r="AP19965" s="30"/>
    </row>
    <row r="19966" spans="19:42">
      <c r="S19966" s="32"/>
      <c r="AP19966" s="30"/>
    </row>
    <row r="19967" spans="19:42">
      <c r="S19967" s="32"/>
      <c r="AP19967" s="30"/>
    </row>
    <row r="19968" spans="19:42">
      <c r="S19968" s="32"/>
      <c r="AP19968" s="30"/>
    </row>
    <row r="19969" spans="19:42">
      <c r="S19969" s="32"/>
      <c r="AP19969" s="30"/>
    </row>
    <row r="19970" spans="19:42">
      <c r="S19970" s="32"/>
      <c r="AP19970" s="30"/>
    </row>
    <row r="19971" spans="19:42">
      <c r="S19971" s="32"/>
      <c r="AP19971" s="30"/>
    </row>
    <row r="19972" spans="19:42">
      <c r="S19972" s="32"/>
      <c r="AP19972" s="30"/>
    </row>
    <row r="19973" spans="19:42">
      <c r="S19973" s="32"/>
      <c r="AP19973" s="30"/>
    </row>
    <row r="19974" spans="19:42">
      <c r="S19974" s="32"/>
      <c r="AP19974" s="30"/>
    </row>
    <row r="19975" spans="19:42">
      <c r="S19975" s="32"/>
      <c r="AP19975" s="30"/>
    </row>
    <row r="19976" spans="19:42">
      <c r="S19976" s="32"/>
      <c r="AP19976" s="30"/>
    </row>
    <row r="19977" spans="19:42">
      <c r="S19977" s="32"/>
      <c r="AP19977" s="30"/>
    </row>
    <row r="19978" spans="19:42">
      <c r="S19978" s="32"/>
      <c r="AP19978" s="30"/>
    </row>
    <row r="19979" spans="19:42">
      <c r="S19979" s="32"/>
      <c r="AP19979" s="30"/>
    </row>
    <row r="19980" spans="19:42">
      <c r="S19980" s="32"/>
      <c r="AP19980" s="30"/>
    </row>
    <row r="19981" spans="19:42">
      <c r="S19981" s="32"/>
      <c r="AP19981" s="30"/>
    </row>
    <row r="19982" spans="19:42">
      <c r="S19982" s="32"/>
      <c r="AP19982" s="30"/>
    </row>
    <row r="19983" spans="19:42">
      <c r="S19983" s="32"/>
      <c r="AP19983" s="30"/>
    </row>
    <row r="19984" spans="19:42">
      <c r="S19984" s="32"/>
      <c r="AP19984" s="30"/>
    </row>
    <row r="19985" spans="19:42">
      <c r="S19985" s="32"/>
      <c r="AP19985" s="30"/>
    </row>
    <row r="19986" spans="19:42">
      <c r="S19986" s="32"/>
      <c r="AP19986" s="30"/>
    </row>
    <row r="19987" spans="19:42">
      <c r="S19987" s="32"/>
      <c r="AP19987" s="30"/>
    </row>
    <row r="19988" spans="19:42">
      <c r="S19988" s="32"/>
      <c r="AP19988" s="30"/>
    </row>
    <row r="19989" spans="19:42">
      <c r="S19989" s="32"/>
      <c r="AP19989" s="30"/>
    </row>
    <row r="19990" spans="19:42">
      <c r="S19990" s="32"/>
      <c r="AP19990" s="30"/>
    </row>
    <row r="19991" spans="19:42">
      <c r="S19991" s="32"/>
      <c r="AP19991" s="30"/>
    </row>
    <row r="19992" spans="19:42">
      <c r="S19992" s="32"/>
      <c r="AP19992" s="30"/>
    </row>
    <row r="19993" spans="19:42">
      <c r="S19993" s="32"/>
      <c r="AP19993" s="30"/>
    </row>
    <row r="19994" spans="19:42">
      <c r="S19994" s="32"/>
      <c r="AP19994" s="30"/>
    </row>
    <row r="19995" spans="19:42">
      <c r="S19995" s="32"/>
      <c r="AP19995" s="30"/>
    </row>
    <row r="19996" spans="19:42">
      <c r="S19996" s="32"/>
      <c r="AP19996" s="30"/>
    </row>
    <row r="19997" spans="19:42">
      <c r="S19997" s="32"/>
      <c r="AP19997" s="30"/>
    </row>
    <row r="19998" spans="19:42">
      <c r="S19998" s="32"/>
      <c r="AP19998" s="30"/>
    </row>
    <row r="19999" spans="19:42">
      <c r="S19999" s="32"/>
      <c r="AP19999" s="30"/>
    </row>
    <row r="20000" spans="19:42">
      <c r="S20000" s="32"/>
      <c r="AP20000" s="30"/>
    </row>
    <row r="20001" spans="19:42">
      <c r="S20001" s="32"/>
      <c r="AP20001" s="30"/>
    </row>
    <row r="20002" spans="19:42">
      <c r="S20002" s="32"/>
      <c r="AP20002" s="30"/>
    </row>
    <row r="20003" spans="19:42">
      <c r="S20003" s="32"/>
      <c r="AP20003" s="30"/>
    </row>
    <row r="20004" spans="19:42">
      <c r="S20004" s="32"/>
      <c r="AP20004" s="30"/>
    </row>
    <row r="20005" spans="19:42">
      <c r="S20005" s="32"/>
      <c r="AP20005" s="30"/>
    </row>
    <row r="20006" spans="19:42">
      <c r="S20006" s="32"/>
      <c r="AP20006" s="30"/>
    </row>
    <row r="20007" spans="19:42">
      <c r="S20007" s="32"/>
      <c r="AP20007" s="30"/>
    </row>
    <row r="20008" spans="19:42">
      <c r="S20008" s="32"/>
      <c r="AP20008" s="30"/>
    </row>
    <row r="20009" spans="19:42">
      <c r="S20009" s="32"/>
      <c r="AP20009" s="30"/>
    </row>
    <row r="20010" spans="19:42">
      <c r="S20010" s="32"/>
      <c r="AP20010" s="30"/>
    </row>
    <row r="20011" spans="19:42">
      <c r="S20011" s="32"/>
      <c r="AP20011" s="30"/>
    </row>
    <row r="20012" spans="19:42">
      <c r="S20012" s="32"/>
      <c r="AP20012" s="30"/>
    </row>
    <row r="20013" spans="19:42">
      <c r="S20013" s="32"/>
      <c r="AP20013" s="30"/>
    </row>
    <row r="20014" spans="19:42">
      <c r="S20014" s="32"/>
      <c r="AP20014" s="30"/>
    </row>
    <row r="20015" spans="19:42">
      <c r="S20015" s="32"/>
      <c r="AP20015" s="30"/>
    </row>
    <row r="20016" spans="19:42">
      <c r="S20016" s="32"/>
      <c r="AP20016" s="30"/>
    </row>
    <row r="20017" spans="19:42">
      <c r="S20017" s="32"/>
      <c r="AP20017" s="30"/>
    </row>
    <row r="20018" spans="19:42">
      <c r="S20018" s="32"/>
      <c r="AP20018" s="30"/>
    </row>
    <row r="20019" spans="19:42">
      <c r="S20019" s="32"/>
      <c r="AP20019" s="30"/>
    </row>
    <row r="20020" spans="19:42">
      <c r="S20020" s="32"/>
      <c r="AP20020" s="30"/>
    </row>
    <row r="20021" spans="19:42">
      <c r="S20021" s="32"/>
      <c r="AP20021" s="30"/>
    </row>
    <row r="20022" spans="19:42">
      <c r="S20022" s="32"/>
      <c r="AP20022" s="30"/>
    </row>
    <row r="20023" spans="19:42">
      <c r="S20023" s="32"/>
      <c r="AP20023" s="30"/>
    </row>
    <row r="20024" spans="19:42">
      <c r="S20024" s="32"/>
      <c r="AP20024" s="30"/>
    </row>
    <row r="20025" spans="19:42">
      <c r="S20025" s="32"/>
      <c r="AP20025" s="30"/>
    </row>
    <row r="20026" spans="19:42">
      <c r="S20026" s="32"/>
      <c r="AP20026" s="30"/>
    </row>
    <row r="20027" spans="19:42">
      <c r="S20027" s="32"/>
      <c r="AP20027" s="30"/>
    </row>
    <row r="20028" spans="19:42">
      <c r="S20028" s="32"/>
      <c r="AP20028" s="30"/>
    </row>
    <row r="20029" spans="19:42">
      <c r="S20029" s="32"/>
      <c r="AP20029" s="30"/>
    </row>
    <row r="20030" spans="19:42">
      <c r="S20030" s="32"/>
      <c r="AP20030" s="30"/>
    </row>
    <row r="20031" spans="19:42">
      <c r="S20031" s="32"/>
      <c r="AP20031" s="30"/>
    </row>
    <row r="20032" spans="19:42">
      <c r="S20032" s="32"/>
      <c r="AP20032" s="30"/>
    </row>
    <row r="20033" spans="19:42">
      <c r="S20033" s="32"/>
      <c r="AP20033" s="30"/>
    </row>
    <row r="20034" spans="19:42">
      <c r="S20034" s="32"/>
      <c r="AP20034" s="30"/>
    </row>
    <row r="20035" spans="19:42">
      <c r="S20035" s="32"/>
      <c r="AP20035" s="30"/>
    </row>
    <row r="20036" spans="19:42">
      <c r="S20036" s="32"/>
      <c r="AP20036" s="30"/>
    </row>
    <row r="20037" spans="19:42">
      <c r="S20037" s="32"/>
      <c r="AP20037" s="30"/>
    </row>
    <row r="20038" spans="19:42">
      <c r="S20038" s="32"/>
      <c r="AP20038" s="30"/>
    </row>
    <row r="20039" spans="19:42">
      <c r="S20039" s="32"/>
      <c r="AP20039" s="30"/>
    </row>
    <row r="20040" spans="19:42">
      <c r="S20040" s="32"/>
      <c r="AP20040" s="30"/>
    </row>
    <row r="20041" spans="19:42">
      <c r="S20041" s="32"/>
      <c r="AP20041" s="30"/>
    </row>
    <row r="20042" spans="19:42">
      <c r="S20042" s="32"/>
      <c r="AP20042" s="30"/>
    </row>
    <row r="20043" spans="19:42">
      <c r="S20043" s="32"/>
      <c r="AP20043" s="30"/>
    </row>
    <row r="20044" spans="19:42">
      <c r="S20044" s="32"/>
      <c r="AP20044" s="30"/>
    </row>
    <row r="20045" spans="19:42">
      <c r="S20045" s="32"/>
      <c r="AP20045" s="30"/>
    </row>
    <row r="20046" spans="19:42">
      <c r="S20046" s="32"/>
      <c r="AP20046" s="30"/>
    </row>
    <row r="20047" spans="19:42">
      <c r="S20047" s="32"/>
      <c r="AP20047" s="30"/>
    </row>
    <row r="20048" spans="19:42">
      <c r="S20048" s="32"/>
      <c r="AP20048" s="30"/>
    </row>
    <row r="20049" spans="19:42">
      <c r="S20049" s="32"/>
      <c r="AP20049" s="30"/>
    </row>
    <row r="20050" spans="19:42">
      <c r="S20050" s="32"/>
      <c r="AP20050" s="30"/>
    </row>
    <row r="20051" spans="19:42">
      <c r="S20051" s="32"/>
      <c r="AP20051" s="30"/>
    </row>
    <row r="20052" spans="19:42">
      <c r="S20052" s="32"/>
      <c r="AP20052" s="30"/>
    </row>
    <row r="20053" spans="19:42">
      <c r="S20053" s="32"/>
      <c r="AP20053" s="30"/>
    </row>
    <row r="20054" spans="19:42">
      <c r="S20054" s="32"/>
      <c r="AP20054" s="30"/>
    </row>
    <row r="20055" spans="19:42">
      <c r="S20055" s="32"/>
      <c r="AP20055" s="30"/>
    </row>
    <row r="20056" spans="19:42">
      <c r="S20056" s="32"/>
      <c r="AP20056" s="30"/>
    </row>
    <row r="20057" spans="19:42">
      <c r="S20057" s="32"/>
      <c r="AP20057" s="30"/>
    </row>
    <row r="20058" spans="19:42">
      <c r="S20058" s="32"/>
      <c r="AP20058" s="30"/>
    </row>
    <row r="20059" spans="19:42">
      <c r="S20059" s="32"/>
      <c r="AP20059" s="30"/>
    </row>
    <row r="20060" spans="19:42">
      <c r="S20060" s="32"/>
      <c r="AP20060" s="30"/>
    </row>
    <row r="20061" spans="19:42">
      <c r="S20061" s="32"/>
      <c r="AP20061" s="30"/>
    </row>
    <row r="20062" spans="19:42">
      <c r="S20062" s="32"/>
      <c r="AP20062" s="30"/>
    </row>
    <row r="20063" spans="19:42">
      <c r="S20063" s="32"/>
      <c r="AP20063" s="30"/>
    </row>
    <row r="20064" spans="19:42">
      <c r="S20064" s="32"/>
      <c r="AP20064" s="30"/>
    </row>
    <row r="20065" spans="19:42">
      <c r="S20065" s="32"/>
      <c r="AP20065" s="30"/>
    </row>
    <row r="20066" spans="19:42">
      <c r="S20066" s="32"/>
      <c r="AP20066" s="30"/>
    </row>
    <row r="20067" spans="19:42">
      <c r="S20067" s="32"/>
      <c r="AP20067" s="30"/>
    </row>
    <row r="20068" spans="19:42">
      <c r="S20068" s="32"/>
      <c r="AP20068" s="30"/>
    </row>
    <row r="20069" spans="19:42">
      <c r="S20069" s="32"/>
      <c r="AP20069" s="30"/>
    </row>
    <row r="20070" spans="19:42">
      <c r="S20070" s="32"/>
      <c r="AP20070" s="30"/>
    </row>
    <row r="20071" spans="19:42">
      <c r="S20071" s="32"/>
      <c r="AP20071" s="30"/>
    </row>
    <row r="20072" spans="19:42">
      <c r="S20072" s="32"/>
      <c r="AP20072" s="30"/>
    </row>
    <row r="20073" spans="19:42">
      <c r="S20073" s="32"/>
      <c r="AP20073" s="30"/>
    </row>
    <row r="20074" spans="19:42">
      <c r="S20074" s="32"/>
      <c r="AP20074" s="30"/>
    </row>
    <row r="20075" spans="19:42">
      <c r="S20075" s="32"/>
      <c r="AP20075" s="30"/>
    </row>
    <row r="20076" spans="19:42">
      <c r="S20076" s="32"/>
      <c r="AP20076" s="30"/>
    </row>
    <row r="20077" spans="19:42">
      <c r="S20077" s="32"/>
      <c r="AP20077" s="30"/>
    </row>
    <row r="20078" spans="19:42">
      <c r="S20078" s="32"/>
      <c r="AP20078" s="30"/>
    </row>
    <row r="20079" spans="19:42">
      <c r="S20079" s="32"/>
      <c r="AP20079" s="30"/>
    </row>
    <row r="20080" spans="19:42">
      <c r="S20080" s="32"/>
      <c r="AP20080" s="30"/>
    </row>
    <row r="20081" spans="19:42">
      <c r="S20081" s="32"/>
      <c r="AP20081" s="30"/>
    </row>
    <row r="20082" spans="19:42">
      <c r="S20082" s="32"/>
      <c r="AP20082" s="30"/>
    </row>
    <row r="20083" spans="19:42">
      <c r="S20083" s="32"/>
      <c r="AP20083" s="30"/>
    </row>
    <row r="20084" spans="19:42">
      <c r="S20084" s="32"/>
      <c r="AP20084" s="30"/>
    </row>
    <row r="20085" spans="19:42">
      <c r="S20085" s="32"/>
      <c r="AP20085" s="30"/>
    </row>
    <row r="20086" spans="19:42">
      <c r="S20086" s="32"/>
      <c r="AP20086" s="30"/>
    </row>
    <row r="20087" spans="19:42">
      <c r="S20087" s="32"/>
      <c r="AP20087" s="30"/>
    </row>
    <row r="20088" spans="19:42">
      <c r="S20088" s="32"/>
      <c r="AP20088" s="30"/>
    </row>
    <row r="20089" spans="19:42">
      <c r="S20089" s="32"/>
      <c r="AP20089" s="30"/>
    </row>
    <row r="20090" spans="19:42">
      <c r="S20090" s="32"/>
      <c r="AP20090" s="30"/>
    </row>
    <row r="20091" spans="19:42">
      <c r="S20091" s="32"/>
      <c r="AP20091" s="30"/>
    </row>
    <row r="20092" spans="19:42">
      <c r="S20092" s="32"/>
      <c r="AP20092" s="30"/>
    </row>
    <row r="20093" spans="19:42">
      <c r="S20093" s="32"/>
      <c r="AP20093" s="30"/>
    </row>
    <row r="20094" spans="19:42">
      <c r="S20094" s="32"/>
      <c r="AP20094" s="30"/>
    </row>
    <row r="20095" spans="19:42">
      <c r="S20095" s="32"/>
      <c r="AP20095" s="30"/>
    </row>
    <row r="20096" spans="19:42">
      <c r="S20096" s="32"/>
      <c r="AP20096" s="30"/>
    </row>
    <row r="20097" spans="19:42">
      <c r="S20097" s="32"/>
      <c r="AP20097" s="30"/>
    </row>
    <row r="20098" spans="19:42">
      <c r="S20098" s="32"/>
      <c r="AP20098" s="30"/>
    </row>
    <row r="20099" spans="19:42">
      <c r="S20099" s="32"/>
      <c r="AP20099" s="30"/>
    </row>
    <row r="20100" spans="19:42">
      <c r="S20100" s="32"/>
      <c r="AP20100" s="30"/>
    </row>
    <row r="20101" spans="19:42">
      <c r="S20101" s="32"/>
      <c r="AP20101" s="30"/>
    </row>
    <row r="20102" spans="19:42">
      <c r="S20102" s="32"/>
      <c r="AP20102" s="30"/>
    </row>
    <row r="20103" spans="19:42">
      <c r="S20103" s="32"/>
      <c r="AP20103" s="30"/>
    </row>
    <row r="20104" spans="19:42">
      <c r="S20104" s="32"/>
      <c r="AP20104" s="30"/>
    </row>
    <row r="20105" spans="19:42">
      <c r="S20105" s="32"/>
      <c r="AP20105" s="30"/>
    </row>
    <row r="20106" spans="19:42">
      <c r="S20106" s="32"/>
      <c r="AP20106" s="30"/>
    </row>
    <row r="20107" spans="19:42">
      <c r="S20107" s="32"/>
      <c r="AP20107" s="30"/>
    </row>
    <row r="20108" spans="19:42">
      <c r="S20108" s="32"/>
      <c r="AP20108" s="30"/>
    </row>
    <row r="20109" spans="19:42">
      <c r="S20109" s="32"/>
      <c r="AP20109" s="30"/>
    </row>
    <row r="20110" spans="19:42">
      <c r="S20110" s="32"/>
      <c r="AP20110" s="30"/>
    </row>
    <row r="20111" spans="19:42">
      <c r="S20111" s="32"/>
      <c r="AP20111" s="30"/>
    </row>
    <row r="20112" spans="19:42">
      <c r="S20112" s="32"/>
      <c r="AP20112" s="30"/>
    </row>
    <row r="20113" spans="19:42">
      <c r="S20113" s="32"/>
      <c r="AP20113" s="30"/>
    </row>
    <row r="20114" spans="19:42">
      <c r="S20114" s="32"/>
      <c r="AP20114" s="30"/>
    </row>
    <row r="20115" spans="19:42">
      <c r="S20115" s="32"/>
      <c r="AP20115" s="30"/>
    </row>
    <row r="20116" spans="19:42">
      <c r="S20116" s="32"/>
      <c r="AP20116" s="30"/>
    </row>
    <row r="20117" spans="19:42">
      <c r="S20117" s="32"/>
      <c r="AP20117" s="30"/>
    </row>
    <row r="20118" spans="19:42">
      <c r="S20118" s="32"/>
      <c r="AP20118" s="30"/>
    </row>
    <row r="20119" spans="19:42">
      <c r="S20119" s="32"/>
      <c r="AP20119" s="30"/>
    </row>
    <row r="20120" spans="19:42">
      <c r="S20120" s="32"/>
      <c r="AP20120" s="30"/>
    </row>
    <row r="20121" spans="19:42">
      <c r="S20121" s="32"/>
      <c r="AP20121" s="30"/>
    </row>
    <row r="20122" spans="19:42">
      <c r="S20122" s="32"/>
      <c r="AP20122" s="30"/>
    </row>
    <row r="20123" spans="19:42">
      <c r="S20123" s="32"/>
      <c r="AP20123" s="30"/>
    </row>
    <row r="20124" spans="19:42">
      <c r="S20124" s="32"/>
      <c r="AP20124" s="30"/>
    </row>
    <row r="20125" spans="19:42">
      <c r="S20125" s="32"/>
      <c r="AP20125" s="30"/>
    </row>
    <row r="20126" spans="19:42">
      <c r="S20126" s="32"/>
      <c r="AP20126" s="30"/>
    </row>
    <row r="20127" spans="19:42">
      <c r="S20127" s="32"/>
      <c r="AP20127" s="30"/>
    </row>
    <row r="20128" spans="19:42">
      <c r="S20128" s="32"/>
      <c r="AP20128" s="30"/>
    </row>
    <row r="20129" spans="19:42">
      <c r="S20129" s="32"/>
      <c r="AP20129" s="30"/>
    </row>
    <row r="20130" spans="19:42">
      <c r="S20130" s="32"/>
      <c r="AP20130" s="30"/>
    </row>
    <row r="20131" spans="19:42">
      <c r="S20131" s="32"/>
      <c r="AP20131" s="30"/>
    </row>
    <row r="20132" spans="19:42">
      <c r="S20132" s="32"/>
      <c r="AP20132" s="30"/>
    </row>
    <row r="20133" spans="19:42">
      <c r="S20133" s="32"/>
      <c r="AP20133" s="30"/>
    </row>
    <row r="20134" spans="19:42">
      <c r="S20134" s="32"/>
      <c r="AP20134" s="30"/>
    </row>
    <row r="20135" spans="19:42">
      <c r="S20135" s="32"/>
      <c r="AP20135" s="30"/>
    </row>
    <row r="20136" spans="19:42">
      <c r="S20136" s="32"/>
      <c r="AP20136" s="30"/>
    </row>
    <row r="20137" spans="19:42">
      <c r="S20137" s="32"/>
      <c r="AP20137" s="30"/>
    </row>
    <row r="20138" spans="19:42">
      <c r="S20138" s="32"/>
      <c r="AP20138" s="30"/>
    </row>
    <row r="20139" spans="19:42">
      <c r="S20139" s="32"/>
      <c r="AP20139" s="30"/>
    </row>
    <row r="20140" spans="19:42">
      <c r="S20140" s="32"/>
      <c r="AP20140" s="30"/>
    </row>
    <row r="20141" spans="19:42">
      <c r="S20141" s="32"/>
      <c r="AP20141" s="30"/>
    </row>
    <row r="20142" spans="19:42">
      <c r="S20142" s="32"/>
      <c r="AP20142" s="30"/>
    </row>
    <row r="20143" spans="19:42">
      <c r="S20143" s="32"/>
      <c r="AP20143" s="30"/>
    </row>
    <row r="20144" spans="19:42">
      <c r="S20144" s="32"/>
      <c r="AP20144" s="30"/>
    </row>
    <row r="20145" spans="19:42">
      <c r="S20145" s="32"/>
      <c r="AP20145" s="30"/>
    </row>
    <row r="20146" spans="19:42">
      <c r="S20146" s="32"/>
      <c r="AP20146" s="30"/>
    </row>
    <row r="20147" spans="19:42">
      <c r="S20147" s="32"/>
      <c r="AP20147" s="30"/>
    </row>
    <row r="20148" spans="19:42">
      <c r="S20148" s="32"/>
      <c r="AP20148" s="30"/>
    </row>
    <row r="20149" spans="19:42">
      <c r="S20149" s="32"/>
      <c r="AP20149" s="30"/>
    </row>
    <row r="20150" spans="19:42">
      <c r="S20150" s="32"/>
      <c r="AP20150" s="30"/>
    </row>
    <row r="20151" spans="19:42">
      <c r="S20151" s="32"/>
      <c r="AP20151" s="30"/>
    </row>
    <row r="20152" spans="19:42">
      <c r="S20152" s="32"/>
      <c r="AP20152" s="30"/>
    </row>
    <row r="20153" spans="19:42">
      <c r="S20153" s="32"/>
      <c r="AP20153" s="30"/>
    </row>
    <row r="20154" spans="19:42">
      <c r="S20154" s="32"/>
      <c r="AP20154" s="30"/>
    </row>
    <row r="20155" spans="19:42">
      <c r="S20155" s="32"/>
      <c r="AP20155" s="30"/>
    </row>
    <row r="20156" spans="19:42">
      <c r="S20156" s="32"/>
      <c r="AP20156" s="30"/>
    </row>
    <row r="20157" spans="19:42">
      <c r="S20157" s="32"/>
      <c r="AP20157" s="30"/>
    </row>
    <row r="20158" spans="19:42">
      <c r="S20158" s="32"/>
      <c r="AP20158" s="30"/>
    </row>
    <row r="20159" spans="19:42">
      <c r="S20159" s="32"/>
      <c r="AP20159" s="30"/>
    </row>
    <row r="20160" spans="19:42">
      <c r="S20160" s="32"/>
      <c r="AP20160" s="30"/>
    </row>
    <row r="20161" spans="19:42">
      <c r="S20161" s="32"/>
      <c r="AP20161" s="30"/>
    </row>
    <row r="20162" spans="19:42">
      <c r="S20162" s="32"/>
      <c r="AP20162" s="30"/>
    </row>
    <row r="20163" spans="19:42">
      <c r="S20163" s="32"/>
      <c r="AP20163" s="30"/>
    </row>
    <row r="20164" spans="19:42">
      <c r="S20164" s="32"/>
      <c r="AP20164" s="30"/>
    </row>
    <row r="20165" spans="19:42">
      <c r="S20165" s="32"/>
      <c r="AP20165" s="30"/>
    </row>
    <row r="20166" spans="19:42">
      <c r="S20166" s="32"/>
      <c r="AP20166" s="30"/>
    </row>
    <row r="20167" spans="19:42">
      <c r="S20167" s="32"/>
      <c r="AP20167" s="30"/>
    </row>
    <row r="20168" spans="19:42">
      <c r="S20168" s="32"/>
      <c r="AP20168" s="30"/>
    </row>
    <row r="20169" spans="19:42">
      <c r="S20169" s="32"/>
      <c r="AP20169" s="30"/>
    </row>
    <row r="20170" spans="19:42">
      <c r="S20170" s="32"/>
      <c r="AP20170" s="30"/>
    </row>
    <row r="20171" spans="19:42">
      <c r="S20171" s="32"/>
      <c r="AP20171" s="30"/>
    </row>
    <row r="20172" spans="19:42">
      <c r="S20172" s="32"/>
      <c r="AP20172" s="30"/>
    </row>
    <row r="20173" spans="19:42">
      <c r="S20173" s="32"/>
      <c r="AP20173" s="30"/>
    </row>
    <row r="20174" spans="19:42">
      <c r="S20174" s="32"/>
      <c r="AP20174" s="30"/>
    </row>
    <row r="20175" spans="19:42">
      <c r="S20175" s="32"/>
      <c r="AP20175" s="30"/>
    </row>
    <row r="20176" spans="19:42">
      <c r="S20176" s="32"/>
      <c r="AP20176" s="30"/>
    </row>
    <row r="20177" spans="19:42">
      <c r="S20177" s="32"/>
      <c r="AP20177" s="30"/>
    </row>
    <row r="20178" spans="19:42">
      <c r="S20178" s="32"/>
      <c r="AP20178" s="30"/>
    </row>
    <row r="20179" spans="19:42">
      <c r="S20179" s="32"/>
      <c r="AP20179" s="30"/>
    </row>
    <row r="20180" spans="19:42">
      <c r="S20180" s="32"/>
      <c r="AP20180" s="30"/>
    </row>
    <row r="20181" spans="19:42">
      <c r="S20181" s="32"/>
      <c r="AP20181" s="30"/>
    </row>
    <row r="20182" spans="19:42">
      <c r="S20182" s="32"/>
      <c r="AP20182" s="30"/>
    </row>
    <row r="20183" spans="19:42">
      <c r="S20183" s="32"/>
      <c r="AP20183" s="30"/>
    </row>
    <row r="20184" spans="19:42">
      <c r="S20184" s="32"/>
      <c r="AP20184" s="30"/>
    </row>
    <row r="20185" spans="19:42">
      <c r="S20185" s="32"/>
      <c r="AP20185" s="30"/>
    </row>
    <row r="20186" spans="19:42">
      <c r="S20186" s="32"/>
      <c r="AP20186" s="30"/>
    </row>
    <row r="20187" spans="19:42">
      <c r="S20187" s="32"/>
      <c r="AP20187" s="30"/>
    </row>
    <row r="20188" spans="19:42">
      <c r="S20188" s="32"/>
      <c r="AP20188" s="30"/>
    </row>
    <row r="20189" spans="19:42">
      <c r="S20189" s="32"/>
      <c r="AP20189" s="30"/>
    </row>
    <row r="20190" spans="19:42">
      <c r="S20190" s="32"/>
      <c r="AP20190" s="30"/>
    </row>
    <row r="20191" spans="19:42">
      <c r="S20191" s="32"/>
      <c r="AP20191" s="30"/>
    </row>
    <row r="20192" spans="19:42">
      <c r="S20192" s="32"/>
      <c r="AP20192" s="30"/>
    </row>
    <row r="20193" spans="19:42">
      <c r="S20193" s="32"/>
      <c r="AP20193" s="30"/>
    </row>
    <row r="20194" spans="19:42">
      <c r="S20194" s="32"/>
      <c r="AP20194" s="30"/>
    </row>
    <row r="20195" spans="19:42">
      <c r="S20195" s="32"/>
      <c r="AP20195" s="30"/>
    </row>
    <row r="20196" spans="19:42">
      <c r="S20196" s="32"/>
      <c r="AP20196" s="30"/>
    </row>
    <row r="20197" spans="19:42">
      <c r="S20197" s="32"/>
      <c r="AP20197" s="30"/>
    </row>
    <row r="20198" spans="19:42">
      <c r="S20198" s="32"/>
      <c r="AP20198" s="30"/>
    </row>
    <row r="20199" spans="19:42">
      <c r="S20199" s="32"/>
      <c r="AP20199" s="30"/>
    </row>
    <row r="20200" spans="19:42">
      <c r="S20200" s="32"/>
      <c r="AP20200" s="30"/>
    </row>
    <row r="20201" spans="19:42">
      <c r="S20201" s="32"/>
      <c r="AP20201" s="30"/>
    </row>
    <row r="20202" spans="19:42">
      <c r="S20202" s="32"/>
      <c r="AP20202" s="30"/>
    </row>
    <row r="20203" spans="19:42">
      <c r="S20203" s="32"/>
      <c r="AP20203" s="30"/>
    </row>
    <row r="20204" spans="19:42">
      <c r="S20204" s="32"/>
      <c r="AP20204" s="30"/>
    </row>
    <row r="20205" spans="19:42">
      <c r="S20205" s="32"/>
      <c r="AP20205" s="30"/>
    </row>
    <row r="20206" spans="19:42">
      <c r="S20206" s="32"/>
      <c r="AP20206" s="30"/>
    </row>
    <row r="20207" spans="19:42">
      <c r="S20207" s="32"/>
      <c r="AP20207" s="30"/>
    </row>
    <row r="20208" spans="19:42">
      <c r="S20208" s="32"/>
      <c r="AP20208" s="30"/>
    </row>
    <row r="20209" spans="19:42">
      <c r="S20209" s="32"/>
      <c r="AP20209" s="30"/>
    </row>
    <row r="20210" spans="19:42">
      <c r="S20210" s="32"/>
      <c r="AP20210" s="30"/>
    </row>
    <row r="20211" spans="19:42">
      <c r="S20211" s="32"/>
      <c r="AP20211" s="30"/>
    </row>
    <row r="20212" spans="19:42">
      <c r="S20212" s="32"/>
      <c r="AP20212" s="30"/>
    </row>
    <row r="20213" spans="19:42">
      <c r="S20213" s="32"/>
      <c r="AP20213" s="30"/>
    </row>
    <row r="20214" spans="19:42">
      <c r="S20214" s="32"/>
      <c r="AP20214" s="30"/>
    </row>
    <row r="20215" spans="19:42">
      <c r="S20215" s="32"/>
      <c r="AP20215" s="30"/>
    </row>
    <row r="20216" spans="19:42">
      <c r="S20216" s="32"/>
      <c r="AP20216" s="30"/>
    </row>
    <row r="20217" spans="19:42">
      <c r="S20217" s="32"/>
      <c r="AP20217" s="30"/>
    </row>
    <row r="20218" spans="19:42">
      <c r="S20218" s="32"/>
      <c r="AP20218" s="30"/>
    </row>
    <row r="20219" spans="19:42">
      <c r="S20219" s="32"/>
      <c r="AP20219" s="30"/>
    </row>
    <row r="20220" spans="19:42">
      <c r="S20220" s="32"/>
      <c r="AP20220" s="30"/>
    </row>
    <row r="20221" spans="19:42">
      <c r="S20221" s="32"/>
      <c r="AP20221" s="30"/>
    </row>
    <row r="20222" spans="19:42">
      <c r="S20222" s="32"/>
      <c r="AP20222" s="30"/>
    </row>
    <row r="20223" spans="19:42">
      <c r="S20223" s="32"/>
      <c r="AP20223" s="30"/>
    </row>
    <row r="20224" spans="19:42">
      <c r="S20224" s="32"/>
      <c r="AP20224" s="30"/>
    </row>
    <row r="20225" spans="19:42">
      <c r="S20225" s="32"/>
      <c r="AP20225" s="30"/>
    </row>
    <row r="20226" spans="19:42">
      <c r="S20226" s="32"/>
      <c r="AP20226" s="30"/>
    </row>
    <row r="20227" spans="19:42">
      <c r="S20227" s="32"/>
      <c r="AP20227" s="30"/>
    </row>
    <row r="20228" spans="19:42">
      <c r="S20228" s="32"/>
      <c r="AP20228" s="30"/>
    </row>
    <row r="20229" spans="19:42">
      <c r="S20229" s="32"/>
      <c r="AP20229" s="30"/>
    </row>
    <row r="20230" spans="19:42">
      <c r="S20230" s="32"/>
      <c r="AP20230" s="30"/>
    </row>
    <row r="20231" spans="19:42">
      <c r="S20231" s="32"/>
      <c r="AP20231" s="30"/>
    </row>
    <row r="20232" spans="19:42">
      <c r="S20232" s="32"/>
      <c r="AP20232" s="30"/>
    </row>
    <row r="20233" spans="19:42">
      <c r="S20233" s="32"/>
      <c r="AP20233" s="30"/>
    </row>
    <row r="20234" spans="19:42">
      <c r="S20234" s="32"/>
      <c r="AP20234" s="30"/>
    </row>
    <row r="20235" spans="19:42">
      <c r="S20235" s="32"/>
      <c r="AP20235" s="30"/>
    </row>
    <row r="20236" spans="19:42">
      <c r="S20236" s="32"/>
      <c r="AP20236" s="30"/>
    </row>
    <row r="20237" spans="19:42">
      <c r="S20237" s="32"/>
      <c r="AP20237" s="30"/>
    </row>
    <row r="20238" spans="19:42">
      <c r="S20238" s="32"/>
      <c r="AP20238" s="30"/>
    </row>
    <row r="20239" spans="19:42">
      <c r="S20239" s="32"/>
      <c r="AP20239" s="30"/>
    </row>
    <row r="20240" spans="19:42">
      <c r="S20240" s="32"/>
      <c r="AP20240" s="30"/>
    </row>
    <row r="20241" spans="19:42">
      <c r="S20241" s="32"/>
      <c r="AP20241" s="30"/>
    </row>
    <row r="20242" spans="19:42">
      <c r="S20242" s="32"/>
      <c r="AP20242" s="30"/>
    </row>
    <row r="20243" spans="19:42">
      <c r="S20243" s="32"/>
      <c r="AP20243" s="30"/>
    </row>
    <row r="20244" spans="19:42">
      <c r="S20244" s="32"/>
      <c r="AP20244" s="30"/>
    </row>
    <row r="20245" spans="19:42">
      <c r="S20245" s="32"/>
      <c r="AP20245" s="30"/>
    </row>
    <row r="20246" spans="19:42">
      <c r="S20246" s="32"/>
      <c r="AP20246" s="30"/>
    </row>
    <row r="20247" spans="19:42">
      <c r="S20247" s="32"/>
      <c r="AP20247" s="30"/>
    </row>
    <row r="20248" spans="19:42">
      <c r="S20248" s="32"/>
      <c r="AP20248" s="30"/>
    </row>
    <row r="20249" spans="19:42">
      <c r="S20249" s="32"/>
      <c r="AP20249" s="30"/>
    </row>
    <row r="20250" spans="19:42">
      <c r="S20250" s="32"/>
      <c r="AP20250" s="30"/>
    </row>
    <row r="20251" spans="19:42">
      <c r="S20251" s="32"/>
      <c r="AP20251" s="30"/>
    </row>
    <row r="20252" spans="19:42">
      <c r="S20252" s="32"/>
      <c r="AP20252" s="30"/>
    </row>
    <row r="20253" spans="19:42">
      <c r="S20253" s="32"/>
      <c r="AP20253" s="30"/>
    </row>
    <row r="20254" spans="19:42">
      <c r="S20254" s="32"/>
      <c r="AP20254" s="30"/>
    </row>
    <row r="20255" spans="19:42">
      <c r="S20255" s="32"/>
      <c r="AP20255" s="30"/>
    </row>
    <row r="20256" spans="19:42">
      <c r="S20256" s="32"/>
      <c r="AP20256" s="30"/>
    </row>
    <row r="20257" spans="19:42">
      <c r="S20257" s="32"/>
      <c r="AP20257" s="30"/>
    </row>
    <row r="20258" spans="19:42">
      <c r="S20258" s="32"/>
      <c r="AP20258" s="30"/>
    </row>
    <row r="20259" spans="19:42">
      <c r="S20259" s="32"/>
      <c r="AP20259" s="30"/>
    </row>
    <row r="20260" spans="19:42">
      <c r="S20260" s="32"/>
      <c r="AP20260" s="30"/>
    </row>
    <row r="20261" spans="19:42">
      <c r="S20261" s="32"/>
      <c r="AP20261" s="30"/>
    </row>
    <row r="20262" spans="19:42">
      <c r="S20262" s="32"/>
      <c r="AP20262" s="30"/>
    </row>
    <row r="20263" spans="19:42">
      <c r="S20263" s="32"/>
      <c r="AP20263" s="30"/>
    </row>
    <row r="20264" spans="19:42">
      <c r="S20264" s="32"/>
      <c r="AP20264" s="30"/>
    </row>
    <row r="20265" spans="19:42">
      <c r="S20265" s="32"/>
      <c r="AP20265" s="30"/>
    </row>
    <row r="20266" spans="19:42">
      <c r="S20266" s="32"/>
      <c r="AP20266" s="30"/>
    </row>
    <row r="20267" spans="19:42">
      <c r="S20267" s="32"/>
      <c r="AP20267" s="30"/>
    </row>
    <row r="20268" spans="19:42">
      <c r="S20268" s="32"/>
      <c r="AP20268" s="30"/>
    </row>
    <row r="20269" spans="19:42">
      <c r="S20269" s="32"/>
      <c r="AP20269" s="30"/>
    </row>
    <row r="20270" spans="19:42">
      <c r="S20270" s="32"/>
      <c r="AP20270" s="30"/>
    </row>
    <row r="20271" spans="19:42">
      <c r="S20271" s="32"/>
      <c r="AP20271" s="30"/>
    </row>
    <row r="20272" spans="19:42">
      <c r="S20272" s="32"/>
      <c r="AP20272" s="30"/>
    </row>
    <row r="20273" spans="19:42">
      <c r="S20273" s="32"/>
      <c r="AP20273" s="30"/>
    </row>
    <row r="20274" spans="19:42">
      <c r="S20274" s="32"/>
      <c r="AP20274" s="30"/>
    </row>
    <row r="20275" spans="19:42">
      <c r="S20275" s="32"/>
      <c r="AP20275" s="30"/>
    </row>
    <row r="20276" spans="19:42">
      <c r="S20276" s="32"/>
      <c r="AP20276" s="30"/>
    </row>
    <row r="20277" spans="19:42">
      <c r="S20277" s="32"/>
      <c r="AP20277" s="30"/>
    </row>
    <row r="20278" spans="19:42">
      <c r="S20278" s="32"/>
      <c r="AP20278" s="30"/>
    </row>
    <row r="20279" spans="19:42">
      <c r="S20279" s="32"/>
      <c r="AP20279" s="30"/>
    </row>
    <row r="20280" spans="19:42">
      <c r="S20280" s="32"/>
      <c r="AP20280" s="30"/>
    </row>
    <row r="20281" spans="19:42">
      <c r="S20281" s="32"/>
      <c r="AP20281" s="30"/>
    </row>
    <row r="20282" spans="19:42">
      <c r="S20282" s="32"/>
      <c r="AP20282" s="30"/>
    </row>
    <row r="20283" spans="19:42">
      <c r="S20283" s="32"/>
      <c r="AP20283" s="30"/>
    </row>
    <row r="20284" spans="19:42">
      <c r="S20284" s="32"/>
      <c r="AP20284" s="30"/>
    </row>
    <row r="20285" spans="19:42">
      <c r="S20285" s="32"/>
      <c r="AP20285" s="30"/>
    </row>
    <row r="20286" spans="19:42">
      <c r="S20286" s="32"/>
      <c r="AP20286" s="30"/>
    </row>
    <row r="20287" spans="19:42">
      <c r="S20287" s="32"/>
      <c r="AP20287" s="30"/>
    </row>
    <row r="20288" spans="19:42">
      <c r="S20288" s="32"/>
      <c r="AP20288" s="30"/>
    </row>
    <row r="20289" spans="19:42">
      <c r="S20289" s="32"/>
      <c r="AP20289" s="30"/>
    </row>
    <row r="20290" spans="19:42">
      <c r="S20290" s="32"/>
      <c r="AP20290" s="30"/>
    </row>
    <row r="20291" spans="19:42">
      <c r="S20291" s="32"/>
      <c r="AP20291" s="30"/>
    </row>
    <row r="20292" spans="19:42">
      <c r="S20292" s="32"/>
      <c r="AP20292" s="30"/>
    </row>
    <row r="20293" spans="19:42">
      <c r="S20293" s="32"/>
      <c r="AP20293" s="30"/>
    </row>
    <row r="20294" spans="19:42">
      <c r="S20294" s="32"/>
      <c r="AP20294" s="30"/>
    </row>
    <row r="20295" spans="19:42">
      <c r="S20295" s="32"/>
      <c r="AP20295" s="30"/>
    </row>
    <row r="20296" spans="19:42">
      <c r="S20296" s="32"/>
      <c r="AP20296" s="30"/>
    </row>
    <row r="20297" spans="19:42">
      <c r="S20297" s="32"/>
      <c r="AP20297" s="30"/>
    </row>
    <row r="20298" spans="19:42">
      <c r="S20298" s="32"/>
      <c r="AP20298" s="30"/>
    </row>
    <row r="20299" spans="19:42">
      <c r="S20299" s="32"/>
      <c r="AP20299" s="30"/>
    </row>
    <row r="20300" spans="19:42">
      <c r="S20300" s="32"/>
      <c r="AP20300" s="30"/>
    </row>
    <row r="20301" spans="19:42">
      <c r="S20301" s="32"/>
      <c r="AP20301" s="30"/>
    </row>
    <row r="20302" spans="19:42">
      <c r="S20302" s="32"/>
      <c r="AP20302" s="30"/>
    </row>
    <row r="20303" spans="19:42">
      <c r="S20303" s="32"/>
      <c r="AP20303" s="30"/>
    </row>
    <row r="20304" spans="19:42">
      <c r="S20304" s="32"/>
      <c r="AP20304" s="30"/>
    </row>
    <row r="20305" spans="19:42">
      <c r="S20305" s="32"/>
      <c r="AP20305" s="30"/>
    </row>
    <row r="20306" spans="19:42">
      <c r="S20306" s="32"/>
      <c r="AP20306" s="30"/>
    </row>
    <row r="20307" spans="19:42">
      <c r="S20307" s="32"/>
      <c r="AP20307" s="30"/>
    </row>
    <row r="20308" spans="19:42">
      <c r="S20308" s="32"/>
      <c r="AP20308" s="30"/>
    </row>
    <row r="20309" spans="19:42">
      <c r="S20309" s="32"/>
      <c r="AP20309" s="30"/>
    </row>
    <row r="20310" spans="19:42">
      <c r="S20310" s="32"/>
      <c r="AP20310" s="30"/>
    </row>
    <row r="20311" spans="19:42">
      <c r="S20311" s="32"/>
      <c r="AP20311" s="30"/>
    </row>
    <row r="20312" spans="19:42">
      <c r="S20312" s="32"/>
      <c r="AP20312" s="30"/>
    </row>
    <row r="20313" spans="19:42">
      <c r="S20313" s="32"/>
      <c r="AP20313" s="30"/>
    </row>
    <row r="20314" spans="19:42">
      <c r="S20314" s="32"/>
      <c r="AP20314" s="30"/>
    </row>
    <row r="20315" spans="19:42">
      <c r="S20315" s="32"/>
      <c r="AP20315" s="30"/>
    </row>
    <row r="20316" spans="19:42">
      <c r="S20316" s="32"/>
      <c r="AP20316" s="30"/>
    </row>
    <row r="20317" spans="19:42">
      <c r="S20317" s="32"/>
      <c r="AP20317" s="30"/>
    </row>
    <row r="20318" spans="19:42">
      <c r="S20318" s="32"/>
      <c r="AP20318" s="30"/>
    </row>
    <row r="20319" spans="19:42">
      <c r="S20319" s="32"/>
      <c r="AP20319" s="30"/>
    </row>
    <row r="20320" spans="19:42">
      <c r="S20320" s="32"/>
      <c r="AP20320" s="30"/>
    </row>
    <row r="20321" spans="19:42">
      <c r="S20321" s="32"/>
      <c r="AP20321" s="30"/>
    </row>
    <row r="20322" spans="19:42">
      <c r="S20322" s="32"/>
      <c r="AP20322" s="30"/>
    </row>
    <row r="20323" spans="19:42">
      <c r="S20323" s="32"/>
      <c r="AP20323" s="30"/>
    </row>
    <row r="20324" spans="19:42">
      <c r="S20324" s="32"/>
      <c r="AP20324" s="30"/>
    </row>
    <row r="20325" spans="19:42">
      <c r="S20325" s="32"/>
      <c r="AP20325" s="30"/>
    </row>
    <row r="20326" spans="19:42">
      <c r="S20326" s="32"/>
      <c r="AP20326" s="30"/>
    </row>
    <row r="20327" spans="19:42">
      <c r="S20327" s="32"/>
      <c r="AP20327" s="30"/>
    </row>
    <row r="20328" spans="19:42">
      <c r="S20328" s="32"/>
      <c r="AP20328" s="30"/>
    </row>
    <row r="20329" spans="19:42">
      <c r="S20329" s="32"/>
      <c r="AP20329" s="30"/>
    </row>
    <row r="20330" spans="19:42">
      <c r="S20330" s="32"/>
      <c r="AP20330" s="30"/>
    </row>
    <row r="20331" spans="19:42">
      <c r="S20331" s="32"/>
      <c r="AP20331" s="30"/>
    </row>
    <row r="20332" spans="19:42">
      <c r="S20332" s="32"/>
      <c r="AP20332" s="30"/>
    </row>
    <row r="20333" spans="19:42">
      <c r="S20333" s="32"/>
      <c r="AP20333" s="30"/>
    </row>
    <row r="20334" spans="19:42">
      <c r="S20334" s="32"/>
      <c r="AP20334" s="30"/>
    </row>
    <row r="20335" spans="19:42">
      <c r="S20335" s="32"/>
      <c r="AP20335" s="30"/>
    </row>
    <row r="20336" spans="19:42">
      <c r="S20336" s="32"/>
      <c r="AP20336" s="30"/>
    </row>
    <row r="20337" spans="19:42">
      <c r="S20337" s="32"/>
      <c r="AP20337" s="30"/>
    </row>
    <row r="20338" spans="19:42">
      <c r="S20338" s="32"/>
      <c r="AP20338" s="30"/>
    </row>
    <row r="20339" spans="19:42">
      <c r="S20339" s="32"/>
      <c r="AP20339" s="30"/>
    </row>
    <row r="20340" spans="19:42">
      <c r="S20340" s="32"/>
      <c r="AP20340" s="30"/>
    </row>
    <row r="20341" spans="19:42">
      <c r="S20341" s="32"/>
      <c r="AP20341" s="30"/>
    </row>
    <row r="20342" spans="19:42">
      <c r="S20342" s="32"/>
      <c r="AP20342" s="30"/>
    </row>
    <row r="20343" spans="19:42">
      <c r="S20343" s="32"/>
      <c r="AP20343" s="30"/>
    </row>
    <row r="20344" spans="19:42">
      <c r="S20344" s="32"/>
      <c r="AP20344" s="30"/>
    </row>
    <row r="20345" spans="19:42">
      <c r="S20345" s="32"/>
      <c r="AP20345" s="30"/>
    </row>
    <row r="20346" spans="19:42">
      <c r="S20346" s="32"/>
      <c r="AP20346" s="30"/>
    </row>
    <row r="20347" spans="19:42">
      <c r="S20347" s="32"/>
      <c r="AP20347" s="30"/>
    </row>
    <row r="20348" spans="19:42">
      <c r="S20348" s="32"/>
      <c r="AP20348" s="30"/>
    </row>
    <row r="20349" spans="19:42">
      <c r="S20349" s="32"/>
      <c r="AP20349" s="30"/>
    </row>
    <row r="20350" spans="19:42">
      <c r="S20350" s="32"/>
      <c r="AP20350" s="30"/>
    </row>
    <row r="20351" spans="19:42">
      <c r="S20351" s="32"/>
      <c r="AP20351" s="30"/>
    </row>
    <row r="20352" spans="19:42">
      <c r="S20352" s="32"/>
      <c r="AP20352" s="30"/>
    </row>
    <row r="20353" spans="19:42">
      <c r="S20353" s="32"/>
      <c r="AP20353" s="30"/>
    </row>
    <row r="20354" spans="19:42">
      <c r="S20354" s="32"/>
      <c r="AP20354" s="30"/>
    </row>
    <row r="20355" spans="19:42">
      <c r="S20355" s="32"/>
      <c r="AP20355" s="30"/>
    </row>
    <row r="20356" spans="19:42">
      <c r="S20356" s="32"/>
      <c r="AP20356" s="30"/>
    </row>
    <row r="20357" spans="19:42">
      <c r="S20357" s="32"/>
      <c r="AP20357" s="30"/>
    </row>
    <row r="20358" spans="19:42">
      <c r="S20358" s="32"/>
      <c r="AP20358" s="30"/>
    </row>
    <row r="20359" spans="19:42">
      <c r="S20359" s="32"/>
      <c r="AP20359" s="30"/>
    </row>
    <row r="20360" spans="19:42">
      <c r="S20360" s="32"/>
      <c r="AP20360" s="30"/>
    </row>
    <row r="20361" spans="19:42">
      <c r="S20361" s="32"/>
      <c r="AP20361" s="30"/>
    </row>
    <row r="20362" spans="19:42">
      <c r="S20362" s="32"/>
      <c r="AP20362" s="30"/>
    </row>
    <row r="20363" spans="19:42">
      <c r="S20363" s="32"/>
      <c r="AP20363" s="30"/>
    </row>
    <row r="20364" spans="19:42">
      <c r="S20364" s="32"/>
      <c r="AP20364" s="30"/>
    </row>
    <row r="20365" spans="19:42">
      <c r="S20365" s="32"/>
      <c r="AP20365" s="30"/>
    </row>
    <row r="20366" spans="19:42">
      <c r="S20366" s="32"/>
      <c r="AP20366" s="30"/>
    </row>
    <row r="20367" spans="19:42">
      <c r="S20367" s="32"/>
      <c r="AP20367" s="30"/>
    </row>
    <row r="20368" spans="19:42">
      <c r="S20368" s="32"/>
      <c r="AP20368" s="30"/>
    </row>
    <row r="20369" spans="19:42">
      <c r="S20369" s="32"/>
      <c r="AP20369" s="30"/>
    </row>
    <row r="20370" spans="19:42">
      <c r="S20370" s="32"/>
      <c r="AP20370" s="30"/>
    </row>
    <row r="20371" spans="19:42">
      <c r="S20371" s="32"/>
      <c r="AP20371" s="30"/>
    </row>
    <row r="20372" spans="19:42">
      <c r="S20372" s="32"/>
      <c r="AP20372" s="30"/>
    </row>
    <row r="20373" spans="19:42">
      <c r="S20373" s="32"/>
      <c r="AP20373" s="30"/>
    </row>
    <row r="20374" spans="19:42">
      <c r="S20374" s="32"/>
      <c r="AP20374" s="30"/>
    </row>
    <row r="20375" spans="19:42">
      <c r="S20375" s="32"/>
      <c r="AP20375" s="30"/>
    </row>
    <row r="20376" spans="19:42">
      <c r="S20376" s="32"/>
      <c r="AP20376" s="30"/>
    </row>
    <row r="20377" spans="19:42">
      <c r="S20377" s="32"/>
      <c r="AP20377" s="30"/>
    </row>
    <row r="20378" spans="19:42">
      <c r="S20378" s="32"/>
      <c r="AP20378" s="30"/>
    </row>
    <row r="20379" spans="19:42">
      <c r="S20379" s="32"/>
      <c r="AP20379" s="30"/>
    </row>
    <row r="20380" spans="19:42">
      <c r="S20380" s="32"/>
      <c r="AP20380" s="30"/>
    </row>
    <row r="20381" spans="19:42">
      <c r="S20381" s="32"/>
      <c r="AP20381" s="30"/>
    </row>
    <row r="20382" spans="19:42">
      <c r="S20382" s="32"/>
      <c r="AP20382" s="30"/>
    </row>
    <row r="20383" spans="19:42">
      <c r="S20383" s="32"/>
      <c r="AP20383" s="30"/>
    </row>
    <row r="20384" spans="19:42">
      <c r="S20384" s="32"/>
      <c r="AP20384" s="30"/>
    </row>
    <row r="20385" spans="19:42">
      <c r="S20385" s="32"/>
      <c r="AP20385" s="30"/>
    </row>
    <row r="20386" spans="19:42">
      <c r="S20386" s="32"/>
      <c r="AP20386" s="30"/>
    </row>
    <row r="20387" spans="19:42">
      <c r="S20387" s="32"/>
      <c r="AP20387" s="30"/>
    </row>
    <row r="20388" spans="19:42">
      <c r="S20388" s="32"/>
      <c r="AP20388" s="30"/>
    </row>
    <row r="20389" spans="19:42">
      <c r="S20389" s="32"/>
      <c r="AP20389" s="30"/>
    </row>
    <row r="20390" spans="19:42">
      <c r="S20390" s="32"/>
      <c r="AP20390" s="30"/>
    </row>
    <row r="20391" spans="19:42">
      <c r="S20391" s="32"/>
      <c r="AP20391" s="30"/>
    </row>
    <row r="20392" spans="19:42">
      <c r="S20392" s="32"/>
      <c r="AP20392" s="30"/>
    </row>
    <row r="20393" spans="19:42">
      <c r="S20393" s="32"/>
      <c r="AP20393" s="30"/>
    </row>
    <row r="20394" spans="19:42">
      <c r="S20394" s="32"/>
      <c r="AP20394" s="30"/>
    </row>
    <row r="20395" spans="19:42">
      <c r="S20395" s="32"/>
      <c r="AP20395" s="30"/>
    </row>
    <row r="20396" spans="19:42">
      <c r="S20396" s="32"/>
      <c r="AP20396" s="30"/>
    </row>
    <row r="20397" spans="19:42">
      <c r="S20397" s="32"/>
      <c r="AP20397" s="30"/>
    </row>
    <row r="20398" spans="19:42">
      <c r="S20398" s="32"/>
      <c r="AP20398" s="30"/>
    </row>
    <row r="20399" spans="19:42">
      <c r="S20399" s="32"/>
      <c r="AP20399" s="30"/>
    </row>
    <row r="20400" spans="19:42">
      <c r="S20400" s="32"/>
      <c r="AP20400" s="30"/>
    </row>
    <row r="20401" spans="19:42">
      <c r="S20401" s="32"/>
      <c r="AP20401" s="30"/>
    </row>
    <row r="20402" spans="19:42">
      <c r="S20402" s="32"/>
      <c r="AP20402" s="30"/>
    </row>
    <row r="20403" spans="19:42">
      <c r="S20403" s="32"/>
      <c r="AP20403" s="30"/>
    </row>
    <row r="20404" spans="19:42">
      <c r="S20404" s="32"/>
      <c r="AP20404" s="30"/>
    </row>
    <row r="20405" spans="19:42">
      <c r="S20405" s="32"/>
      <c r="AP20405" s="30"/>
    </row>
    <row r="20406" spans="19:42">
      <c r="S20406" s="32"/>
      <c r="AP20406" s="30"/>
    </row>
    <row r="20407" spans="19:42">
      <c r="S20407" s="32"/>
      <c r="AP20407" s="30"/>
    </row>
    <row r="20408" spans="19:42">
      <c r="S20408" s="32"/>
      <c r="AP20408" s="30"/>
    </row>
    <row r="20409" spans="19:42">
      <c r="S20409" s="32"/>
      <c r="AP20409" s="30"/>
    </row>
    <row r="20410" spans="19:42">
      <c r="S20410" s="32"/>
      <c r="AP20410" s="30"/>
    </row>
    <row r="20411" spans="19:42">
      <c r="S20411" s="32"/>
      <c r="AP20411" s="30"/>
    </row>
    <row r="20412" spans="19:42">
      <c r="S20412" s="32"/>
      <c r="AP20412" s="30"/>
    </row>
    <row r="20413" spans="19:42">
      <c r="S20413" s="32"/>
      <c r="AP20413" s="30"/>
    </row>
    <row r="20414" spans="19:42">
      <c r="S20414" s="32"/>
      <c r="AP20414" s="30"/>
    </row>
    <row r="20415" spans="19:42">
      <c r="S20415" s="32"/>
      <c r="AP20415" s="30"/>
    </row>
    <row r="20416" spans="19:42">
      <c r="S20416" s="32"/>
      <c r="AP20416" s="30"/>
    </row>
    <row r="20417" spans="19:42">
      <c r="S20417" s="32"/>
      <c r="AP20417" s="30"/>
    </row>
    <row r="20418" spans="19:42">
      <c r="S20418" s="32"/>
      <c r="AP20418" s="30"/>
    </row>
    <row r="20419" spans="19:42">
      <c r="S20419" s="32"/>
      <c r="AP20419" s="30"/>
    </row>
    <row r="20420" spans="19:42">
      <c r="S20420" s="32"/>
      <c r="AP20420" s="30"/>
    </row>
    <row r="20421" spans="19:42">
      <c r="S20421" s="32"/>
      <c r="AP20421" s="30"/>
    </row>
    <row r="20422" spans="19:42">
      <c r="S20422" s="32"/>
      <c r="AP20422" s="30"/>
    </row>
    <row r="20423" spans="19:42">
      <c r="S20423" s="32"/>
      <c r="AP20423" s="30"/>
    </row>
    <row r="20424" spans="19:42">
      <c r="S20424" s="32"/>
      <c r="AP20424" s="30"/>
    </row>
    <row r="20425" spans="19:42">
      <c r="S20425" s="32"/>
      <c r="AP20425" s="30"/>
    </row>
    <row r="20426" spans="19:42">
      <c r="S20426" s="32"/>
      <c r="AP20426" s="30"/>
    </row>
    <row r="20427" spans="19:42">
      <c r="S20427" s="32"/>
      <c r="AP20427" s="30"/>
    </row>
    <row r="20428" spans="19:42">
      <c r="S20428" s="32"/>
      <c r="AP20428" s="30"/>
    </row>
    <row r="20429" spans="19:42">
      <c r="S20429" s="32"/>
      <c r="AP20429" s="30"/>
    </row>
    <row r="20430" spans="19:42">
      <c r="S20430" s="32"/>
      <c r="AP20430" s="30"/>
    </row>
    <row r="20431" spans="19:42">
      <c r="S20431" s="32"/>
      <c r="AP20431" s="30"/>
    </row>
    <row r="20432" spans="19:42">
      <c r="S20432" s="32"/>
      <c r="AP20432" s="30"/>
    </row>
    <row r="20433" spans="19:42">
      <c r="S20433" s="32"/>
      <c r="AP20433" s="30"/>
    </row>
    <row r="20434" spans="19:42">
      <c r="S20434" s="32"/>
      <c r="AP20434" s="30"/>
    </row>
    <row r="20435" spans="19:42">
      <c r="S20435" s="32"/>
      <c r="AP20435" s="30"/>
    </row>
    <row r="20436" spans="19:42">
      <c r="S20436" s="32"/>
      <c r="AP20436" s="30"/>
    </row>
    <row r="20437" spans="19:42">
      <c r="S20437" s="32"/>
      <c r="AP20437" s="30"/>
    </row>
    <row r="20438" spans="19:42">
      <c r="S20438" s="32"/>
      <c r="AP20438" s="30"/>
    </row>
    <row r="20439" spans="19:42">
      <c r="S20439" s="32"/>
      <c r="AP20439" s="30"/>
    </row>
    <row r="20440" spans="19:42">
      <c r="S20440" s="32"/>
      <c r="AP20440" s="30"/>
    </row>
    <row r="20441" spans="19:42">
      <c r="S20441" s="32"/>
      <c r="AP20441" s="30"/>
    </row>
    <row r="20442" spans="19:42">
      <c r="S20442" s="32"/>
      <c r="AP20442" s="30"/>
    </row>
    <row r="20443" spans="19:42">
      <c r="S20443" s="32"/>
      <c r="AP20443" s="30"/>
    </row>
    <row r="20444" spans="19:42">
      <c r="S20444" s="32"/>
      <c r="AP20444" s="30"/>
    </row>
    <row r="20445" spans="19:42">
      <c r="S20445" s="32"/>
      <c r="AP20445" s="30"/>
    </row>
    <row r="20446" spans="19:42">
      <c r="S20446" s="32"/>
      <c r="AP20446" s="30"/>
    </row>
    <row r="20447" spans="19:42">
      <c r="S20447" s="32"/>
      <c r="AP20447" s="30"/>
    </row>
    <row r="20448" spans="19:42">
      <c r="S20448" s="32"/>
      <c r="AP20448" s="30"/>
    </row>
    <row r="20449" spans="19:42">
      <c r="S20449" s="32"/>
      <c r="AP20449" s="30"/>
    </row>
    <row r="20450" spans="19:42">
      <c r="S20450" s="32"/>
      <c r="AP20450" s="30"/>
    </row>
    <row r="20451" spans="19:42">
      <c r="S20451" s="32"/>
      <c r="AP20451" s="30"/>
    </row>
    <row r="20452" spans="19:42">
      <c r="S20452" s="32"/>
      <c r="AP20452" s="30"/>
    </row>
    <row r="20453" spans="19:42">
      <c r="S20453" s="32"/>
      <c r="AP20453" s="30"/>
    </row>
    <row r="20454" spans="19:42">
      <c r="S20454" s="32"/>
      <c r="AP20454" s="30"/>
    </row>
    <row r="20455" spans="19:42">
      <c r="S20455" s="32"/>
      <c r="AP20455" s="30"/>
    </row>
    <row r="20456" spans="19:42">
      <c r="S20456" s="32"/>
      <c r="AP20456" s="30"/>
    </row>
    <row r="20457" spans="19:42">
      <c r="S20457" s="32"/>
      <c r="AP20457" s="30"/>
    </row>
    <row r="20458" spans="19:42">
      <c r="S20458" s="32"/>
      <c r="AP20458" s="30"/>
    </row>
    <row r="20459" spans="19:42">
      <c r="S20459" s="32"/>
      <c r="AP20459" s="30"/>
    </row>
    <row r="20460" spans="19:42">
      <c r="S20460" s="32"/>
      <c r="AP20460" s="30"/>
    </row>
    <row r="20461" spans="19:42">
      <c r="S20461" s="32"/>
      <c r="AP20461" s="30"/>
    </row>
    <row r="20462" spans="19:42">
      <c r="S20462" s="32"/>
      <c r="AP20462" s="30"/>
    </row>
    <row r="20463" spans="19:42">
      <c r="S20463" s="32"/>
      <c r="AP20463" s="30"/>
    </row>
    <row r="20464" spans="19:42">
      <c r="S20464" s="32"/>
      <c r="AP20464" s="30"/>
    </row>
    <row r="20465" spans="19:42">
      <c r="S20465" s="32"/>
      <c r="AP20465" s="30"/>
    </row>
    <row r="20466" spans="19:42">
      <c r="S20466" s="32"/>
      <c r="AP20466" s="30"/>
    </row>
    <row r="20467" spans="19:42">
      <c r="S20467" s="32"/>
      <c r="AP20467" s="30"/>
    </row>
    <row r="20468" spans="19:42">
      <c r="S20468" s="32"/>
      <c r="AP20468" s="30"/>
    </row>
    <row r="20469" spans="19:42">
      <c r="S20469" s="32"/>
      <c r="AP20469" s="30"/>
    </row>
    <row r="20470" spans="19:42">
      <c r="S20470" s="32"/>
      <c r="AP20470" s="30"/>
    </row>
    <row r="20471" spans="19:42">
      <c r="S20471" s="32"/>
      <c r="AP20471" s="30"/>
    </row>
    <row r="20472" spans="19:42">
      <c r="S20472" s="32"/>
      <c r="AP20472" s="30"/>
    </row>
    <row r="20473" spans="19:42">
      <c r="S20473" s="32"/>
      <c r="AP20473" s="30"/>
    </row>
    <row r="20474" spans="19:42">
      <c r="S20474" s="32"/>
      <c r="AP20474" s="30"/>
    </row>
    <row r="20475" spans="19:42">
      <c r="S20475" s="32"/>
      <c r="AP20475" s="30"/>
    </row>
    <row r="20476" spans="19:42">
      <c r="S20476" s="32"/>
      <c r="AP20476" s="30"/>
    </row>
    <row r="20477" spans="19:42">
      <c r="S20477" s="32"/>
      <c r="AP20477" s="30"/>
    </row>
    <row r="20478" spans="19:42">
      <c r="S20478" s="32"/>
      <c r="AP20478" s="30"/>
    </row>
    <row r="20479" spans="19:42">
      <c r="S20479" s="32"/>
      <c r="AP20479" s="30"/>
    </row>
    <row r="20480" spans="19:42">
      <c r="S20480" s="32"/>
      <c r="AP20480" s="30"/>
    </row>
    <row r="20481" spans="19:42">
      <c r="S20481" s="32"/>
      <c r="AP20481" s="30"/>
    </row>
    <row r="20482" spans="19:42">
      <c r="S20482" s="32"/>
      <c r="AP20482" s="30"/>
    </row>
    <row r="20483" spans="19:42">
      <c r="S20483" s="32"/>
      <c r="AP20483" s="30"/>
    </row>
    <row r="20484" spans="19:42">
      <c r="S20484" s="32"/>
      <c r="AP20484" s="30"/>
    </row>
    <row r="20485" spans="19:42">
      <c r="S20485" s="32"/>
      <c r="AP20485" s="30"/>
    </row>
    <row r="20486" spans="19:42">
      <c r="S20486" s="32"/>
      <c r="AP20486" s="30"/>
    </row>
    <row r="20487" spans="19:42">
      <c r="S20487" s="32"/>
      <c r="AP20487" s="30"/>
    </row>
    <row r="20488" spans="19:42">
      <c r="S20488" s="32"/>
      <c r="AP20488" s="30"/>
    </row>
    <row r="20489" spans="19:42">
      <c r="S20489" s="32"/>
      <c r="AP20489" s="30"/>
    </row>
    <row r="20490" spans="19:42">
      <c r="S20490" s="32"/>
      <c r="AP20490" s="30"/>
    </row>
    <row r="20491" spans="19:42">
      <c r="S20491" s="32"/>
      <c r="AP20491" s="30"/>
    </row>
    <row r="20492" spans="19:42">
      <c r="S20492" s="32"/>
      <c r="AP20492" s="30"/>
    </row>
    <row r="20493" spans="19:42">
      <c r="S20493" s="32"/>
      <c r="AP20493" s="30"/>
    </row>
    <row r="20494" spans="19:42">
      <c r="S20494" s="32"/>
      <c r="AP20494" s="30"/>
    </row>
    <row r="20495" spans="19:42">
      <c r="S20495" s="32"/>
      <c r="AP20495" s="30"/>
    </row>
    <row r="20496" spans="19:42">
      <c r="S20496" s="32"/>
      <c r="AP20496" s="30"/>
    </row>
    <row r="20497" spans="19:42">
      <c r="S20497" s="32"/>
      <c r="AP20497" s="30"/>
    </row>
    <row r="20498" spans="19:42">
      <c r="S20498" s="32"/>
      <c r="AP20498" s="30"/>
    </row>
    <row r="20499" spans="19:42">
      <c r="S20499" s="32"/>
      <c r="AP20499" s="30"/>
    </row>
    <row r="20500" spans="19:42">
      <c r="S20500" s="32"/>
      <c r="AP20500" s="30"/>
    </row>
    <row r="20501" spans="19:42">
      <c r="S20501" s="32"/>
      <c r="AP20501" s="30"/>
    </row>
    <row r="20502" spans="19:42">
      <c r="S20502" s="32"/>
      <c r="AP20502" s="30"/>
    </row>
    <row r="20503" spans="19:42">
      <c r="S20503" s="32"/>
      <c r="AP20503" s="30"/>
    </row>
    <row r="20504" spans="19:42">
      <c r="S20504" s="32"/>
      <c r="AP20504" s="30"/>
    </row>
    <row r="20505" spans="19:42">
      <c r="S20505" s="32"/>
      <c r="AP20505" s="30"/>
    </row>
    <row r="20506" spans="19:42">
      <c r="S20506" s="32"/>
      <c r="AP20506" s="30"/>
    </row>
    <row r="20507" spans="19:42">
      <c r="S20507" s="32"/>
      <c r="AP20507" s="30"/>
    </row>
    <row r="20508" spans="19:42">
      <c r="S20508" s="32"/>
      <c r="AP20508" s="30"/>
    </row>
    <row r="20509" spans="19:42">
      <c r="S20509" s="32"/>
      <c r="AP20509" s="30"/>
    </row>
    <row r="20510" spans="19:42">
      <c r="S20510" s="32"/>
      <c r="AP20510" s="30"/>
    </row>
    <row r="20511" spans="19:42">
      <c r="S20511" s="32"/>
      <c r="AP20511" s="30"/>
    </row>
    <row r="20512" spans="19:42">
      <c r="S20512" s="32"/>
      <c r="AP20512" s="30"/>
    </row>
    <row r="20513" spans="19:42">
      <c r="S20513" s="32"/>
      <c r="AP20513" s="30"/>
    </row>
    <row r="20514" spans="19:42">
      <c r="S20514" s="32"/>
      <c r="AP20514" s="30"/>
    </row>
    <row r="20515" spans="19:42">
      <c r="S20515" s="32"/>
      <c r="AP20515" s="30"/>
    </row>
    <row r="20516" spans="19:42">
      <c r="S20516" s="32"/>
      <c r="AP20516" s="30"/>
    </row>
    <row r="20517" spans="19:42">
      <c r="S20517" s="32"/>
      <c r="AP20517" s="30"/>
    </row>
    <row r="20518" spans="19:42">
      <c r="S20518" s="32"/>
      <c r="AP20518" s="30"/>
    </row>
    <row r="20519" spans="19:42">
      <c r="S20519" s="32"/>
      <c r="AP20519" s="30"/>
    </row>
    <row r="20520" spans="19:42">
      <c r="S20520" s="32"/>
      <c r="AP20520" s="30"/>
    </row>
    <row r="20521" spans="19:42">
      <c r="S20521" s="32"/>
      <c r="AP20521" s="30"/>
    </row>
    <row r="20522" spans="19:42">
      <c r="S20522" s="32"/>
      <c r="AP20522" s="30"/>
    </row>
    <row r="20523" spans="19:42">
      <c r="S20523" s="32"/>
      <c r="AP20523" s="30"/>
    </row>
    <row r="20524" spans="19:42">
      <c r="S20524" s="32"/>
      <c r="AP20524" s="30"/>
    </row>
    <row r="20525" spans="19:42">
      <c r="S20525" s="32"/>
      <c r="AP20525" s="30"/>
    </row>
    <row r="20526" spans="19:42">
      <c r="S20526" s="32"/>
      <c r="AP20526" s="30"/>
    </row>
    <row r="20527" spans="19:42">
      <c r="S20527" s="32"/>
      <c r="AP20527" s="30"/>
    </row>
    <row r="20528" spans="19:42">
      <c r="S20528" s="32"/>
      <c r="AP20528" s="30"/>
    </row>
    <row r="20529" spans="19:42">
      <c r="S20529" s="32"/>
      <c r="AP20529" s="30"/>
    </row>
    <row r="20530" spans="19:42">
      <c r="S20530" s="32"/>
      <c r="AP20530" s="30"/>
    </row>
    <row r="20531" spans="19:42">
      <c r="S20531" s="32"/>
      <c r="AP20531" s="30"/>
    </row>
    <row r="20532" spans="19:42">
      <c r="S20532" s="32"/>
      <c r="AP20532" s="30"/>
    </row>
    <row r="20533" spans="19:42">
      <c r="S20533" s="32"/>
      <c r="AP20533" s="30"/>
    </row>
    <row r="20534" spans="19:42">
      <c r="S20534" s="32"/>
      <c r="AP20534" s="30"/>
    </row>
    <row r="20535" spans="19:42">
      <c r="S20535" s="32"/>
      <c r="AP20535" s="30"/>
    </row>
    <row r="20536" spans="19:42">
      <c r="S20536" s="32"/>
      <c r="AP20536" s="30"/>
    </row>
    <row r="20537" spans="19:42">
      <c r="S20537" s="32"/>
      <c r="AP20537" s="30"/>
    </row>
    <row r="20538" spans="19:42">
      <c r="S20538" s="32"/>
      <c r="AP20538" s="30"/>
    </row>
    <row r="20539" spans="19:42">
      <c r="S20539" s="32"/>
      <c r="AP20539" s="30"/>
    </row>
    <row r="20540" spans="19:42">
      <c r="S20540" s="32"/>
      <c r="AP20540" s="30"/>
    </row>
    <row r="20541" spans="19:42">
      <c r="S20541" s="32"/>
      <c r="AP20541" s="30"/>
    </row>
    <row r="20542" spans="19:42">
      <c r="S20542" s="32"/>
      <c r="AP20542" s="30"/>
    </row>
    <row r="20543" spans="19:42">
      <c r="S20543" s="32"/>
      <c r="AP20543" s="30"/>
    </row>
    <row r="20544" spans="19:42">
      <c r="S20544" s="32"/>
      <c r="AP20544" s="30"/>
    </row>
    <row r="20545" spans="19:42">
      <c r="S20545" s="32"/>
      <c r="AP20545" s="30"/>
    </row>
    <row r="20546" spans="19:42">
      <c r="S20546" s="32"/>
      <c r="AP20546" s="30"/>
    </row>
    <row r="20547" spans="19:42">
      <c r="S20547" s="32"/>
      <c r="AP20547" s="30"/>
    </row>
    <row r="20548" spans="19:42">
      <c r="S20548" s="32"/>
      <c r="AP20548" s="30"/>
    </row>
    <row r="20549" spans="19:42">
      <c r="S20549" s="32"/>
      <c r="AP20549" s="30"/>
    </row>
    <row r="20550" spans="19:42">
      <c r="S20550" s="32"/>
      <c r="AP20550" s="30"/>
    </row>
    <row r="20551" spans="19:42">
      <c r="S20551" s="32"/>
      <c r="AP20551" s="30"/>
    </row>
    <row r="20552" spans="19:42">
      <c r="S20552" s="32"/>
      <c r="AP20552" s="30"/>
    </row>
    <row r="20553" spans="19:42">
      <c r="S20553" s="32"/>
      <c r="AP20553" s="30"/>
    </row>
    <row r="20554" spans="19:42">
      <c r="S20554" s="32"/>
      <c r="AP20554" s="30"/>
    </row>
    <row r="20555" spans="19:42">
      <c r="S20555" s="32"/>
      <c r="AP20555" s="30"/>
    </row>
    <row r="20556" spans="19:42">
      <c r="S20556" s="32"/>
      <c r="AP20556" s="30"/>
    </row>
    <row r="20557" spans="19:42">
      <c r="S20557" s="32"/>
      <c r="AP20557" s="30"/>
    </row>
    <row r="20558" spans="19:42">
      <c r="S20558" s="32"/>
      <c r="AP20558" s="30"/>
    </row>
    <row r="20559" spans="19:42">
      <c r="S20559" s="32"/>
      <c r="AP20559" s="30"/>
    </row>
    <row r="20560" spans="19:42">
      <c r="S20560" s="32"/>
      <c r="AP20560" s="30"/>
    </row>
    <row r="20561" spans="19:42">
      <c r="S20561" s="32"/>
      <c r="AP20561" s="30"/>
    </row>
    <row r="20562" spans="19:42">
      <c r="S20562" s="32"/>
      <c r="AP20562" s="30"/>
    </row>
    <row r="20563" spans="19:42">
      <c r="S20563" s="32"/>
      <c r="AP20563" s="30"/>
    </row>
    <row r="20564" spans="19:42">
      <c r="S20564" s="32"/>
      <c r="AP20564" s="30"/>
    </row>
    <row r="20565" spans="19:42">
      <c r="S20565" s="32"/>
      <c r="AP20565" s="30"/>
    </row>
    <row r="20566" spans="19:42">
      <c r="S20566" s="32"/>
      <c r="AP20566" s="30"/>
    </row>
    <row r="20567" spans="19:42">
      <c r="S20567" s="32"/>
      <c r="AP20567" s="30"/>
    </row>
    <row r="20568" spans="19:42">
      <c r="S20568" s="32"/>
      <c r="AP20568" s="30"/>
    </row>
    <row r="20569" spans="19:42">
      <c r="S20569" s="32"/>
      <c r="AP20569" s="30"/>
    </row>
    <row r="20570" spans="19:42">
      <c r="S20570" s="32"/>
      <c r="AP20570" s="30"/>
    </row>
    <row r="20571" spans="19:42">
      <c r="S20571" s="32"/>
      <c r="AP20571" s="30"/>
    </row>
    <row r="20572" spans="19:42">
      <c r="S20572" s="32"/>
      <c r="AP20572" s="30"/>
    </row>
    <row r="20573" spans="19:42">
      <c r="S20573" s="32"/>
      <c r="AP20573" s="30"/>
    </row>
    <row r="20574" spans="19:42">
      <c r="S20574" s="32"/>
      <c r="AP20574" s="30"/>
    </row>
    <row r="20575" spans="19:42">
      <c r="S20575" s="32"/>
      <c r="AP20575" s="30"/>
    </row>
    <row r="20576" spans="19:42">
      <c r="S20576" s="32"/>
      <c r="AP20576" s="30"/>
    </row>
    <row r="20577" spans="19:42">
      <c r="S20577" s="32"/>
      <c r="AP20577" s="30"/>
    </row>
    <row r="20578" spans="19:42">
      <c r="S20578" s="32"/>
      <c r="AP20578" s="30"/>
    </row>
    <row r="20579" spans="19:42">
      <c r="S20579" s="32"/>
      <c r="AP20579" s="30"/>
    </row>
    <row r="20580" spans="19:42">
      <c r="S20580" s="32"/>
      <c r="AP20580" s="30"/>
    </row>
    <row r="20581" spans="19:42">
      <c r="S20581" s="32"/>
      <c r="AP20581" s="30"/>
    </row>
    <row r="20582" spans="19:42">
      <c r="S20582" s="32"/>
      <c r="AP20582" s="30"/>
    </row>
    <row r="20583" spans="19:42">
      <c r="S20583" s="32"/>
      <c r="AP20583" s="30"/>
    </row>
    <row r="20584" spans="19:42">
      <c r="S20584" s="32"/>
      <c r="AP20584" s="30"/>
    </row>
    <row r="20585" spans="19:42">
      <c r="S20585" s="32"/>
      <c r="AP20585" s="30"/>
    </row>
    <row r="20586" spans="19:42">
      <c r="S20586" s="32"/>
      <c r="AP20586" s="30"/>
    </row>
    <row r="20587" spans="19:42">
      <c r="S20587" s="32"/>
      <c r="AP20587" s="30"/>
    </row>
    <row r="20588" spans="19:42">
      <c r="S20588" s="32"/>
      <c r="AP20588" s="30"/>
    </row>
    <row r="20589" spans="19:42">
      <c r="S20589" s="32"/>
      <c r="AP20589" s="30"/>
    </row>
    <row r="20590" spans="19:42">
      <c r="S20590" s="32"/>
      <c r="AP20590" s="30"/>
    </row>
    <row r="20591" spans="19:42">
      <c r="S20591" s="32"/>
      <c r="AP20591" s="30"/>
    </row>
    <row r="20592" spans="19:42">
      <c r="S20592" s="32"/>
      <c r="AP20592" s="30"/>
    </row>
    <row r="20593" spans="19:42">
      <c r="S20593" s="32"/>
      <c r="AP20593" s="30"/>
    </row>
    <row r="20594" spans="19:42">
      <c r="S20594" s="32"/>
      <c r="AP20594" s="30"/>
    </row>
    <row r="20595" spans="19:42">
      <c r="S20595" s="32"/>
      <c r="AP20595" s="30"/>
    </row>
    <row r="20596" spans="19:42">
      <c r="S20596" s="32"/>
      <c r="AP20596" s="30"/>
    </row>
    <row r="20597" spans="19:42">
      <c r="S20597" s="32"/>
      <c r="AP20597" s="30"/>
    </row>
    <row r="20598" spans="19:42">
      <c r="S20598" s="32"/>
      <c r="AP20598" s="30"/>
    </row>
    <row r="20599" spans="19:42">
      <c r="S20599" s="32"/>
      <c r="AP20599" s="30"/>
    </row>
    <row r="20600" spans="19:42">
      <c r="S20600" s="32"/>
      <c r="AP20600" s="30"/>
    </row>
    <row r="20601" spans="19:42">
      <c r="S20601" s="32"/>
      <c r="AP20601" s="30"/>
    </row>
    <row r="20602" spans="19:42">
      <c r="S20602" s="32"/>
      <c r="AP20602" s="30"/>
    </row>
    <row r="20603" spans="19:42">
      <c r="S20603" s="32"/>
      <c r="AP20603" s="30"/>
    </row>
    <row r="20604" spans="19:42">
      <c r="S20604" s="32"/>
      <c r="AP20604" s="30"/>
    </row>
    <row r="20605" spans="19:42">
      <c r="S20605" s="32"/>
      <c r="AP20605" s="30"/>
    </row>
    <row r="20606" spans="19:42">
      <c r="S20606" s="32"/>
      <c r="AP20606" s="30"/>
    </row>
    <row r="20607" spans="19:42">
      <c r="S20607" s="32"/>
      <c r="AP20607" s="30"/>
    </row>
    <row r="20608" spans="19:42">
      <c r="S20608" s="32"/>
      <c r="AP20608" s="30"/>
    </row>
    <row r="20609" spans="19:42">
      <c r="S20609" s="32"/>
      <c r="AP20609" s="30"/>
    </row>
    <row r="20610" spans="19:42">
      <c r="S20610" s="32"/>
      <c r="AP20610" s="30"/>
    </row>
    <row r="20611" spans="19:42">
      <c r="S20611" s="32"/>
      <c r="AP20611" s="30"/>
    </row>
    <row r="20612" spans="19:42">
      <c r="S20612" s="32"/>
      <c r="AP20612" s="30"/>
    </row>
    <row r="20613" spans="19:42">
      <c r="S20613" s="32"/>
      <c r="AP20613" s="30"/>
    </row>
    <row r="20614" spans="19:42">
      <c r="S20614" s="32"/>
      <c r="AP20614" s="30"/>
    </row>
    <row r="20615" spans="19:42">
      <c r="S20615" s="32"/>
      <c r="AP20615" s="30"/>
    </row>
    <row r="20616" spans="19:42">
      <c r="S20616" s="32"/>
      <c r="AP20616" s="30"/>
    </row>
    <row r="20617" spans="19:42">
      <c r="S20617" s="32"/>
      <c r="AP20617" s="30"/>
    </row>
    <row r="20618" spans="19:42">
      <c r="S20618" s="32"/>
      <c r="AP20618" s="30"/>
    </row>
    <row r="20619" spans="19:42">
      <c r="S20619" s="32"/>
      <c r="AP20619" s="30"/>
    </row>
    <row r="20620" spans="19:42">
      <c r="S20620" s="32"/>
      <c r="AP20620" s="30"/>
    </row>
    <row r="20621" spans="19:42">
      <c r="S20621" s="32"/>
      <c r="AP20621" s="30"/>
    </row>
    <row r="20622" spans="19:42">
      <c r="S20622" s="32"/>
      <c r="AP20622" s="30"/>
    </row>
    <row r="20623" spans="19:42">
      <c r="S20623" s="32"/>
      <c r="AP20623" s="30"/>
    </row>
    <row r="20624" spans="19:42">
      <c r="S20624" s="32"/>
      <c r="AP20624" s="30"/>
    </row>
    <row r="20625" spans="1:42">
      <c r="S20625" s="32"/>
      <c r="AP20625" s="30"/>
    </row>
    <row r="20626" spans="1:42">
      <c r="S20626" s="32"/>
      <c r="AP20626" s="30"/>
    </row>
    <row r="20627" spans="1:42">
      <c r="S20627" s="32"/>
      <c r="AP20627" s="30"/>
    </row>
    <row r="20628" spans="1:42">
      <c r="S20628" s="32"/>
      <c r="AP20628" s="30"/>
    </row>
    <row r="20629" spans="1:42">
      <c r="S20629" s="32"/>
      <c r="AP20629" s="30"/>
    </row>
    <row r="20630" spans="1:42">
      <c r="S20630" s="32"/>
      <c r="AP20630" s="30"/>
    </row>
    <row r="20631" spans="1:42">
      <c r="S20631" s="32"/>
      <c r="AP20631" s="30"/>
    </row>
    <row r="20632" spans="1:42">
      <c r="S20632" s="32"/>
      <c r="AP20632" s="30"/>
    </row>
    <row r="20633" spans="1:42">
      <c r="S20633" s="32"/>
      <c r="AP20633" s="30"/>
    </row>
    <row r="20634" spans="1:42">
      <c r="S20634" s="32"/>
      <c r="AP20634" s="30"/>
    </row>
    <row r="20635" spans="1:42">
      <c r="S20635" s="32"/>
      <c r="AP20635" s="30"/>
    </row>
    <row r="20636" spans="1:42">
      <c r="S20636" s="32"/>
      <c r="AP20636" s="30"/>
    </row>
    <row r="20637" spans="1:42">
      <c r="S20637" s="32"/>
      <c r="AP20637" s="30"/>
    </row>
    <row r="20638" spans="1:42">
      <c r="S20638" s="32"/>
      <c r="AP20638" s="30"/>
    </row>
    <row r="20639" spans="1:42">
      <c r="A20639" s="29"/>
      <c r="B20639" s="29"/>
      <c r="C20639" s="29"/>
      <c r="D20639" s="29"/>
      <c r="E20639" s="29"/>
      <c r="F20639" s="29"/>
      <c r="G20639" s="29"/>
      <c r="H20639" s="29"/>
      <c r="I20639" s="29"/>
      <c r="J20639" s="29"/>
      <c r="K20639" s="29"/>
      <c r="L20639" s="29"/>
      <c r="M20639" s="29"/>
      <c r="N20639" s="29"/>
      <c r="O20639" s="29"/>
      <c r="P20639" s="29"/>
      <c r="Q20639" s="29"/>
      <c r="R20639" s="29"/>
      <c r="S20639" s="33"/>
      <c r="T20639" s="29"/>
      <c r="U20639" s="29"/>
      <c r="V20639" s="29"/>
      <c r="W20639" s="29"/>
      <c r="X20639" s="29"/>
      <c r="Y20639" s="29"/>
      <c r="Z20639" s="29"/>
      <c r="AA20639" s="29"/>
      <c r="AB20639" s="29"/>
      <c r="AC20639" s="29"/>
      <c r="AD20639" s="29"/>
      <c r="AE20639" s="29"/>
      <c r="AF20639" s="29"/>
      <c r="AG20639" s="29"/>
      <c r="AH20639" s="29"/>
      <c r="AI20639" s="29"/>
      <c r="AJ20639" s="29"/>
      <c r="AK20639" s="29"/>
      <c r="AL20639" s="29"/>
      <c r="AM20639" s="29"/>
      <c r="AP20639" s="30"/>
    </row>
    <row r="20640" spans="1:42">
      <c r="A20640" s="29"/>
      <c r="B20640" s="29"/>
      <c r="C20640" s="29"/>
      <c r="D20640" s="29"/>
      <c r="E20640" s="29"/>
      <c r="F20640" s="29"/>
      <c r="G20640" s="29"/>
      <c r="H20640" s="29"/>
      <c r="I20640" s="29"/>
      <c r="J20640" s="29"/>
      <c r="K20640" s="29"/>
      <c r="L20640" s="29"/>
      <c r="M20640" s="29"/>
      <c r="N20640" s="29"/>
      <c r="O20640" s="29"/>
      <c r="P20640" s="29"/>
      <c r="Q20640" s="29"/>
      <c r="R20640" s="29"/>
      <c r="S20640" s="33"/>
      <c r="T20640" s="29"/>
      <c r="U20640" s="29"/>
      <c r="V20640" s="29"/>
      <c r="W20640" s="29"/>
      <c r="X20640" s="29"/>
      <c r="Y20640" s="29"/>
      <c r="Z20640" s="29"/>
      <c r="AA20640" s="29"/>
      <c r="AB20640" s="29"/>
      <c r="AC20640" s="29"/>
      <c r="AD20640" s="29"/>
      <c r="AE20640" s="29"/>
      <c r="AF20640" s="29"/>
      <c r="AG20640" s="29"/>
      <c r="AH20640" s="29"/>
      <c r="AI20640" s="29"/>
      <c r="AJ20640" s="29"/>
      <c r="AK20640" s="29"/>
      <c r="AL20640" s="29"/>
      <c r="AM20640" s="29"/>
      <c r="AP20640" s="30"/>
    </row>
    <row r="20641" spans="1:42">
      <c r="A20641" s="29"/>
      <c r="B20641" s="29"/>
      <c r="C20641" s="29"/>
      <c r="D20641" s="29"/>
      <c r="E20641" s="29"/>
      <c r="F20641" s="29"/>
      <c r="G20641" s="29"/>
      <c r="H20641" s="29"/>
      <c r="I20641" s="29"/>
      <c r="J20641" s="29"/>
      <c r="K20641" s="29"/>
      <c r="L20641" s="29"/>
      <c r="M20641" s="29"/>
      <c r="N20641" s="29"/>
      <c r="O20641" s="29"/>
      <c r="P20641" s="29"/>
      <c r="Q20641" s="29"/>
      <c r="R20641" s="29"/>
      <c r="S20641" s="33"/>
      <c r="T20641" s="29"/>
      <c r="U20641" s="29"/>
      <c r="V20641" s="29"/>
      <c r="W20641" s="29"/>
      <c r="X20641" s="29"/>
      <c r="Y20641" s="29"/>
      <c r="Z20641" s="29"/>
      <c r="AA20641" s="29"/>
      <c r="AB20641" s="29"/>
      <c r="AC20641" s="29"/>
      <c r="AD20641" s="29"/>
      <c r="AE20641" s="29"/>
      <c r="AF20641" s="29"/>
      <c r="AG20641" s="29"/>
      <c r="AH20641" s="29"/>
      <c r="AI20641" s="29"/>
      <c r="AJ20641" s="29"/>
      <c r="AK20641" s="29"/>
      <c r="AL20641" s="29"/>
      <c r="AM20641" s="29"/>
      <c r="AP20641" s="30"/>
    </row>
    <row r="20642" spans="1:42">
      <c r="A20642" s="29"/>
      <c r="B20642" s="29"/>
      <c r="C20642" s="29"/>
      <c r="D20642" s="29"/>
      <c r="E20642" s="29"/>
      <c r="F20642" s="29"/>
      <c r="G20642" s="29"/>
      <c r="H20642" s="29"/>
      <c r="I20642" s="29"/>
      <c r="J20642" s="29"/>
      <c r="K20642" s="29"/>
      <c r="L20642" s="29"/>
      <c r="M20642" s="29"/>
      <c r="N20642" s="29"/>
      <c r="O20642" s="29"/>
      <c r="P20642" s="29"/>
      <c r="Q20642" s="29"/>
      <c r="R20642" s="29"/>
      <c r="S20642" s="33"/>
      <c r="T20642" s="29"/>
      <c r="U20642" s="29"/>
      <c r="V20642" s="29"/>
      <c r="W20642" s="29"/>
      <c r="X20642" s="29"/>
      <c r="Y20642" s="29"/>
      <c r="Z20642" s="29"/>
      <c r="AA20642" s="29"/>
      <c r="AB20642" s="29"/>
      <c r="AC20642" s="29"/>
      <c r="AD20642" s="29"/>
      <c r="AE20642" s="29"/>
      <c r="AF20642" s="29"/>
      <c r="AG20642" s="29"/>
      <c r="AH20642" s="29"/>
      <c r="AI20642" s="29"/>
      <c r="AJ20642" s="29"/>
      <c r="AK20642" s="29"/>
      <c r="AL20642" s="29"/>
      <c r="AM20642" s="29"/>
      <c r="AP20642" s="30"/>
    </row>
    <row r="20643" spans="1:42">
      <c r="A20643" s="29"/>
      <c r="B20643" s="29"/>
      <c r="C20643" s="29"/>
      <c r="D20643" s="29"/>
      <c r="E20643" s="29"/>
      <c r="F20643" s="29"/>
      <c r="G20643" s="29"/>
      <c r="H20643" s="29"/>
      <c r="I20643" s="29"/>
      <c r="J20643" s="29"/>
      <c r="K20643" s="29"/>
      <c r="L20643" s="29"/>
      <c r="M20643" s="29"/>
      <c r="N20643" s="29"/>
      <c r="O20643" s="29"/>
      <c r="P20643" s="29"/>
      <c r="Q20643" s="29"/>
      <c r="R20643" s="29"/>
      <c r="S20643" s="33"/>
      <c r="T20643" s="29"/>
      <c r="U20643" s="29"/>
      <c r="V20643" s="29"/>
      <c r="W20643" s="29"/>
      <c r="X20643" s="29"/>
      <c r="Y20643" s="29"/>
      <c r="Z20643" s="29"/>
      <c r="AA20643" s="29"/>
      <c r="AB20643" s="29"/>
      <c r="AC20643" s="29"/>
      <c r="AD20643" s="29"/>
      <c r="AE20643" s="29"/>
      <c r="AF20643" s="29"/>
      <c r="AG20643" s="29"/>
      <c r="AH20643" s="29"/>
      <c r="AI20643" s="29"/>
      <c r="AJ20643" s="29"/>
      <c r="AK20643" s="29"/>
      <c r="AL20643" s="29"/>
      <c r="AM20643" s="29"/>
      <c r="AP20643" s="30"/>
    </row>
    <row r="20644" spans="1:42">
      <c r="A20644" s="29"/>
      <c r="B20644" s="29"/>
      <c r="C20644" s="29"/>
      <c r="D20644" s="29"/>
      <c r="E20644" s="29"/>
      <c r="F20644" s="29"/>
      <c r="G20644" s="29"/>
      <c r="H20644" s="29"/>
      <c r="I20644" s="29"/>
      <c r="J20644" s="29"/>
      <c r="K20644" s="29"/>
      <c r="L20644" s="29"/>
      <c r="M20644" s="29"/>
      <c r="N20644" s="29"/>
      <c r="O20644" s="29"/>
      <c r="P20644" s="29"/>
      <c r="Q20644" s="29"/>
      <c r="R20644" s="29"/>
      <c r="S20644" s="33"/>
      <c r="T20644" s="29"/>
      <c r="U20644" s="29"/>
      <c r="V20644" s="29"/>
      <c r="W20644" s="29"/>
      <c r="X20644" s="29"/>
      <c r="Y20644" s="29"/>
      <c r="Z20644" s="29"/>
      <c r="AA20644" s="29"/>
      <c r="AB20644" s="29"/>
      <c r="AC20644" s="29"/>
      <c r="AD20644" s="29"/>
      <c r="AE20644" s="29"/>
      <c r="AF20644" s="29"/>
      <c r="AG20644" s="29"/>
      <c r="AH20644" s="29"/>
      <c r="AI20644" s="29"/>
      <c r="AJ20644" s="29"/>
      <c r="AK20644" s="29"/>
      <c r="AL20644" s="29"/>
      <c r="AM20644" s="29"/>
      <c r="AP20644" s="30"/>
    </row>
    <row r="20645" spans="1:42">
      <c r="A20645" s="29"/>
      <c r="B20645" s="29"/>
      <c r="C20645" s="29"/>
      <c r="D20645" s="29"/>
      <c r="E20645" s="29"/>
      <c r="F20645" s="29"/>
      <c r="G20645" s="29"/>
      <c r="H20645" s="29"/>
      <c r="I20645" s="29"/>
      <c r="J20645" s="29"/>
      <c r="K20645" s="29"/>
      <c r="L20645" s="29"/>
      <c r="M20645" s="29"/>
      <c r="N20645" s="29"/>
      <c r="O20645" s="29"/>
      <c r="P20645" s="29"/>
      <c r="Q20645" s="29"/>
      <c r="R20645" s="29"/>
      <c r="S20645" s="33"/>
      <c r="T20645" s="29"/>
      <c r="U20645" s="29"/>
      <c r="V20645" s="29"/>
      <c r="W20645" s="29"/>
      <c r="X20645" s="29"/>
      <c r="Y20645" s="29"/>
      <c r="Z20645" s="29"/>
      <c r="AA20645" s="29"/>
      <c r="AB20645" s="29"/>
      <c r="AC20645" s="29"/>
      <c r="AD20645" s="29"/>
      <c r="AE20645" s="29"/>
      <c r="AF20645" s="29"/>
      <c r="AG20645" s="29"/>
      <c r="AH20645" s="29"/>
      <c r="AI20645" s="29"/>
      <c r="AJ20645" s="29"/>
      <c r="AK20645" s="29"/>
      <c r="AL20645" s="29"/>
      <c r="AM20645" s="29"/>
      <c r="AP20645" s="30"/>
    </row>
    <row r="20646" spans="1:42">
      <c r="A20646" s="29"/>
      <c r="B20646" s="29"/>
      <c r="C20646" s="29"/>
      <c r="D20646" s="29"/>
      <c r="E20646" s="29"/>
      <c r="F20646" s="29"/>
      <c r="G20646" s="29"/>
      <c r="H20646" s="29"/>
      <c r="I20646" s="29"/>
      <c r="J20646" s="29"/>
      <c r="K20646" s="29"/>
      <c r="L20646" s="29"/>
      <c r="M20646" s="29"/>
      <c r="N20646" s="29"/>
      <c r="O20646" s="29"/>
      <c r="P20646" s="29"/>
      <c r="Q20646" s="29"/>
      <c r="R20646" s="29"/>
      <c r="S20646" s="33"/>
      <c r="T20646" s="29"/>
      <c r="U20646" s="29"/>
      <c r="V20646" s="29"/>
      <c r="W20646" s="29"/>
      <c r="X20646" s="29"/>
      <c r="Y20646" s="29"/>
      <c r="Z20646" s="29"/>
      <c r="AA20646" s="29"/>
      <c r="AB20646" s="29"/>
      <c r="AC20646" s="29"/>
      <c r="AD20646" s="29"/>
      <c r="AE20646" s="29"/>
      <c r="AF20646" s="29"/>
      <c r="AG20646" s="29"/>
      <c r="AH20646" s="29"/>
      <c r="AI20646" s="29"/>
      <c r="AJ20646" s="29"/>
      <c r="AK20646" s="29"/>
      <c r="AL20646" s="29"/>
      <c r="AM20646" s="29"/>
      <c r="AP20646" s="30"/>
    </row>
    <row r="20647" spans="1:42">
      <c r="A20647" s="29"/>
      <c r="B20647" s="29"/>
      <c r="C20647" s="29"/>
      <c r="D20647" s="29"/>
      <c r="E20647" s="29"/>
      <c r="F20647" s="29"/>
      <c r="G20647" s="29"/>
      <c r="H20647" s="29"/>
      <c r="I20647" s="29"/>
      <c r="J20647" s="29"/>
      <c r="K20647" s="29"/>
      <c r="L20647" s="29"/>
      <c r="M20647" s="29"/>
      <c r="N20647" s="29"/>
      <c r="O20647" s="29"/>
      <c r="P20647" s="29"/>
      <c r="Q20647" s="29"/>
      <c r="R20647" s="29"/>
      <c r="S20647" s="33"/>
      <c r="T20647" s="29"/>
      <c r="U20647" s="29"/>
      <c r="V20647" s="29"/>
      <c r="W20647" s="29"/>
      <c r="X20647" s="29"/>
      <c r="Y20647" s="29"/>
      <c r="Z20647" s="29"/>
      <c r="AA20647" s="29"/>
      <c r="AB20647" s="29"/>
      <c r="AC20647" s="29"/>
      <c r="AD20647" s="29"/>
      <c r="AE20647" s="29"/>
      <c r="AF20647" s="29"/>
      <c r="AG20647" s="29"/>
      <c r="AH20647" s="29"/>
      <c r="AI20647" s="29"/>
      <c r="AJ20647" s="29"/>
      <c r="AK20647" s="29"/>
      <c r="AL20647" s="29"/>
      <c r="AM20647" s="29"/>
      <c r="AP20647" s="30"/>
    </row>
    <row r="20648" spans="1:42">
      <c r="A20648" s="29"/>
      <c r="B20648" s="29"/>
      <c r="C20648" s="29"/>
      <c r="D20648" s="29"/>
      <c r="E20648" s="29"/>
      <c r="F20648" s="29"/>
      <c r="G20648" s="29"/>
      <c r="H20648" s="29"/>
      <c r="I20648" s="29"/>
      <c r="J20648" s="29"/>
      <c r="K20648" s="29"/>
      <c r="L20648" s="29"/>
      <c r="M20648" s="29"/>
      <c r="N20648" s="29"/>
      <c r="O20648" s="29"/>
      <c r="P20648" s="29"/>
      <c r="Q20648" s="29"/>
      <c r="R20648" s="29"/>
      <c r="S20648" s="33"/>
      <c r="T20648" s="29"/>
      <c r="U20648" s="29"/>
      <c r="V20648" s="29"/>
      <c r="W20648" s="29"/>
      <c r="X20648" s="29"/>
      <c r="Y20648" s="29"/>
      <c r="Z20648" s="29"/>
      <c r="AA20648" s="29"/>
      <c r="AB20648" s="29"/>
      <c r="AC20648" s="29"/>
      <c r="AD20648" s="29"/>
      <c r="AE20648" s="29"/>
      <c r="AF20648" s="29"/>
      <c r="AG20648" s="29"/>
      <c r="AH20648" s="29"/>
      <c r="AI20648" s="29"/>
      <c r="AJ20648" s="29"/>
      <c r="AK20648" s="29"/>
      <c r="AL20648" s="29"/>
      <c r="AM20648" s="29"/>
      <c r="AP20648" s="30"/>
    </row>
    <row r="20649" spans="1:42">
      <c r="A20649" s="29"/>
      <c r="B20649" s="29"/>
      <c r="C20649" s="29"/>
      <c r="D20649" s="29"/>
      <c r="E20649" s="29"/>
      <c r="F20649" s="29"/>
      <c r="G20649" s="29"/>
      <c r="H20649" s="29"/>
      <c r="I20649" s="29"/>
      <c r="J20649" s="29"/>
      <c r="K20649" s="29"/>
      <c r="L20649" s="29"/>
      <c r="M20649" s="29"/>
      <c r="N20649" s="29"/>
      <c r="O20649" s="29"/>
      <c r="P20649" s="29"/>
      <c r="Q20649" s="29"/>
      <c r="R20649" s="29"/>
      <c r="S20649" s="33"/>
      <c r="T20649" s="29"/>
      <c r="U20649" s="29"/>
      <c r="V20649" s="29"/>
      <c r="W20649" s="29"/>
      <c r="X20649" s="29"/>
      <c r="Y20649" s="29"/>
      <c r="Z20649" s="29"/>
      <c r="AA20649" s="29"/>
      <c r="AB20649" s="29"/>
      <c r="AC20649" s="29"/>
      <c r="AD20649" s="29"/>
      <c r="AE20649" s="29"/>
      <c r="AF20649" s="29"/>
      <c r="AG20649" s="29"/>
      <c r="AH20649" s="29"/>
      <c r="AI20649" s="29"/>
      <c r="AJ20649" s="29"/>
      <c r="AK20649" s="29"/>
      <c r="AL20649" s="29"/>
      <c r="AM20649" s="29"/>
      <c r="AP20649" s="30"/>
    </row>
    <row r="20650" spans="1:42">
      <c r="A20650" s="29"/>
      <c r="B20650" s="29"/>
      <c r="C20650" s="29"/>
      <c r="D20650" s="29"/>
      <c r="E20650" s="29"/>
      <c r="F20650" s="29"/>
      <c r="G20650" s="29"/>
      <c r="H20650" s="29"/>
      <c r="I20650" s="29"/>
      <c r="J20650" s="29"/>
      <c r="K20650" s="29"/>
      <c r="L20650" s="29"/>
      <c r="M20650" s="29"/>
      <c r="N20650" s="29"/>
      <c r="O20650" s="29"/>
      <c r="P20650" s="29"/>
      <c r="Q20650" s="29"/>
      <c r="R20650" s="29"/>
      <c r="S20650" s="33"/>
      <c r="T20650" s="29"/>
      <c r="U20650" s="29"/>
      <c r="V20650" s="29"/>
      <c r="W20650" s="29"/>
      <c r="X20650" s="29"/>
      <c r="Y20650" s="29"/>
      <c r="Z20650" s="29"/>
      <c r="AA20650" s="29"/>
      <c r="AB20650" s="29"/>
      <c r="AC20650" s="29"/>
      <c r="AD20650" s="29"/>
      <c r="AE20650" s="29"/>
      <c r="AF20650" s="29"/>
      <c r="AG20650" s="29"/>
      <c r="AH20650" s="29"/>
      <c r="AI20650" s="29"/>
      <c r="AJ20650" s="29"/>
      <c r="AK20650" s="29"/>
      <c r="AL20650" s="29"/>
      <c r="AM20650" s="29"/>
      <c r="AP20650" s="30"/>
    </row>
    <row r="20651" spans="1:42">
      <c r="A20651" s="29"/>
      <c r="B20651" s="29"/>
      <c r="C20651" s="29"/>
      <c r="D20651" s="29"/>
      <c r="E20651" s="29"/>
      <c r="F20651" s="29"/>
      <c r="G20651" s="29"/>
      <c r="H20651" s="29"/>
      <c r="I20651" s="29"/>
      <c r="J20651" s="29"/>
      <c r="K20651" s="29"/>
      <c r="L20651" s="29"/>
      <c r="M20651" s="29"/>
      <c r="N20651" s="29"/>
      <c r="O20651" s="29"/>
      <c r="P20651" s="29"/>
      <c r="Q20651" s="29"/>
      <c r="R20651" s="29"/>
      <c r="S20651" s="33"/>
      <c r="T20651" s="29"/>
      <c r="U20651" s="29"/>
      <c r="V20651" s="29"/>
      <c r="W20651" s="29"/>
      <c r="X20651" s="29"/>
      <c r="Y20651" s="29"/>
      <c r="Z20651" s="29"/>
      <c r="AA20651" s="29"/>
      <c r="AB20651" s="29"/>
      <c r="AC20651" s="29"/>
      <c r="AD20651" s="29"/>
      <c r="AE20651" s="29"/>
      <c r="AF20651" s="29"/>
      <c r="AG20651" s="29"/>
      <c r="AH20651" s="29"/>
      <c r="AI20651" s="29"/>
      <c r="AJ20651" s="29"/>
      <c r="AK20651" s="29"/>
      <c r="AL20651" s="29"/>
      <c r="AM20651" s="29"/>
      <c r="AP20651" s="30"/>
    </row>
    <row r="20652" spans="1:42">
      <c r="A20652" s="29"/>
      <c r="B20652" s="29"/>
      <c r="C20652" s="29"/>
      <c r="D20652" s="29"/>
      <c r="E20652" s="29"/>
      <c r="F20652" s="29"/>
      <c r="G20652" s="29"/>
      <c r="H20652" s="29"/>
      <c r="I20652" s="29"/>
      <c r="J20652" s="29"/>
      <c r="K20652" s="29"/>
      <c r="L20652" s="29"/>
      <c r="M20652" s="29"/>
      <c r="N20652" s="29"/>
      <c r="O20652" s="29"/>
      <c r="P20652" s="29"/>
      <c r="Q20652" s="29"/>
      <c r="R20652" s="29"/>
      <c r="S20652" s="33"/>
      <c r="T20652" s="29"/>
      <c r="U20652" s="29"/>
      <c r="V20652" s="29"/>
      <c r="W20652" s="29"/>
      <c r="X20652" s="29"/>
      <c r="Y20652" s="29"/>
      <c r="Z20652" s="29"/>
      <c r="AA20652" s="29"/>
      <c r="AB20652" s="29"/>
      <c r="AC20652" s="29"/>
      <c r="AD20652" s="29"/>
      <c r="AE20652" s="29"/>
      <c r="AF20652" s="29"/>
      <c r="AG20652" s="29"/>
      <c r="AH20652" s="29"/>
      <c r="AI20652" s="29"/>
      <c r="AJ20652" s="29"/>
      <c r="AK20652" s="29"/>
      <c r="AL20652" s="29"/>
      <c r="AM20652" s="29"/>
      <c r="AP20652" s="30"/>
    </row>
    <row r="20653" spans="1:42">
      <c r="A20653" s="29"/>
      <c r="B20653" s="29"/>
      <c r="C20653" s="29"/>
      <c r="D20653" s="29"/>
      <c r="E20653" s="29"/>
      <c r="F20653" s="29"/>
      <c r="G20653" s="29"/>
      <c r="H20653" s="29"/>
      <c r="I20653" s="29"/>
      <c r="J20653" s="29"/>
      <c r="K20653" s="29"/>
      <c r="L20653" s="29"/>
      <c r="M20653" s="29"/>
      <c r="N20653" s="29"/>
      <c r="O20653" s="29"/>
      <c r="P20653" s="29"/>
      <c r="Q20653" s="29"/>
      <c r="R20653" s="29"/>
      <c r="S20653" s="33"/>
      <c r="T20653" s="29"/>
      <c r="U20653" s="29"/>
      <c r="V20653" s="29"/>
      <c r="W20653" s="29"/>
      <c r="X20653" s="29"/>
      <c r="Y20653" s="29"/>
      <c r="Z20653" s="29"/>
      <c r="AA20653" s="29"/>
      <c r="AB20653" s="29"/>
      <c r="AC20653" s="29"/>
      <c r="AD20653" s="29"/>
      <c r="AE20653" s="29"/>
      <c r="AF20653" s="29"/>
      <c r="AG20653" s="29"/>
      <c r="AH20653" s="29"/>
      <c r="AI20653" s="29"/>
      <c r="AJ20653" s="29"/>
      <c r="AK20653" s="29"/>
      <c r="AL20653" s="29"/>
      <c r="AM20653" s="29"/>
      <c r="AP20653" s="30"/>
    </row>
    <row r="20654" spans="1:42">
      <c r="A20654" s="29"/>
      <c r="B20654" s="29"/>
      <c r="C20654" s="29"/>
      <c r="D20654" s="29"/>
      <c r="E20654" s="29"/>
      <c r="F20654" s="29"/>
      <c r="G20654" s="29"/>
      <c r="H20654" s="29"/>
      <c r="I20654" s="29"/>
      <c r="J20654" s="29"/>
      <c r="K20654" s="29"/>
      <c r="L20654" s="29"/>
      <c r="M20654" s="29"/>
      <c r="N20654" s="29"/>
      <c r="O20654" s="29"/>
      <c r="P20654" s="29"/>
      <c r="Q20654" s="29"/>
      <c r="R20654" s="29"/>
      <c r="S20654" s="33"/>
      <c r="T20654" s="29"/>
      <c r="U20654" s="29"/>
      <c r="V20654" s="29"/>
      <c r="W20654" s="29"/>
      <c r="X20654" s="29"/>
      <c r="Y20654" s="29"/>
      <c r="Z20654" s="29"/>
      <c r="AA20654" s="29"/>
      <c r="AB20654" s="29"/>
      <c r="AC20654" s="29"/>
      <c r="AD20654" s="29"/>
      <c r="AE20654" s="29"/>
      <c r="AF20654" s="29"/>
      <c r="AG20654" s="29"/>
      <c r="AH20654" s="29"/>
      <c r="AI20654" s="29"/>
      <c r="AJ20654" s="29"/>
      <c r="AK20654" s="29"/>
      <c r="AL20654" s="29"/>
      <c r="AM20654" s="29"/>
      <c r="AP20654" s="30"/>
    </row>
    <row r="20655" spans="1:42">
      <c r="A20655" s="29"/>
      <c r="B20655" s="29"/>
      <c r="C20655" s="29"/>
      <c r="D20655" s="29"/>
      <c r="E20655" s="29"/>
      <c r="F20655" s="29"/>
      <c r="G20655" s="29"/>
      <c r="H20655" s="29"/>
      <c r="I20655" s="29"/>
      <c r="J20655" s="29"/>
      <c r="K20655" s="29"/>
      <c r="L20655" s="29"/>
      <c r="M20655" s="29"/>
      <c r="N20655" s="29"/>
      <c r="O20655" s="29"/>
      <c r="P20655" s="29"/>
      <c r="Q20655" s="29"/>
      <c r="R20655" s="29"/>
      <c r="S20655" s="33"/>
      <c r="T20655" s="29"/>
      <c r="U20655" s="29"/>
      <c r="V20655" s="29"/>
      <c r="W20655" s="29"/>
      <c r="X20655" s="29"/>
      <c r="Y20655" s="29"/>
      <c r="Z20655" s="29"/>
      <c r="AA20655" s="29"/>
      <c r="AB20655" s="29"/>
      <c r="AC20655" s="29"/>
      <c r="AD20655" s="29"/>
      <c r="AE20655" s="29"/>
      <c r="AF20655" s="29"/>
      <c r="AG20655" s="29"/>
      <c r="AH20655" s="29"/>
      <c r="AI20655" s="29"/>
      <c r="AJ20655" s="29"/>
      <c r="AK20655" s="29"/>
      <c r="AL20655" s="29"/>
      <c r="AM20655" s="29"/>
      <c r="AP20655" s="30"/>
    </row>
    <row r="20656" spans="1:42">
      <c r="A20656" s="29"/>
      <c r="B20656" s="29"/>
      <c r="C20656" s="29"/>
      <c r="D20656" s="29"/>
      <c r="E20656" s="29"/>
      <c r="F20656" s="29"/>
      <c r="G20656" s="29"/>
      <c r="H20656" s="29"/>
      <c r="I20656" s="29"/>
      <c r="J20656" s="29"/>
      <c r="K20656" s="29"/>
      <c r="L20656" s="29"/>
      <c r="M20656" s="29"/>
      <c r="N20656" s="29"/>
      <c r="O20656" s="29"/>
      <c r="P20656" s="29"/>
      <c r="Q20656" s="29"/>
      <c r="R20656" s="29"/>
      <c r="S20656" s="33"/>
      <c r="T20656" s="29"/>
      <c r="U20656" s="29"/>
      <c r="V20656" s="29"/>
      <c r="W20656" s="29"/>
      <c r="X20656" s="29"/>
      <c r="Y20656" s="29"/>
      <c r="Z20656" s="29"/>
      <c r="AA20656" s="29"/>
      <c r="AB20656" s="29"/>
      <c r="AC20656" s="29"/>
      <c r="AD20656" s="29"/>
      <c r="AE20656" s="29"/>
      <c r="AF20656" s="29"/>
      <c r="AG20656" s="29"/>
      <c r="AH20656" s="29"/>
      <c r="AI20656" s="29"/>
      <c r="AJ20656" s="29"/>
      <c r="AK20656" s="29"/>
      <c r="AL20656" s="29"/>
      <c r="AM20656" s="29"/>
      <c r="AP20656" s="30"/>
    </row>
    <row r="20657" spans="1:42">
      <c r="A20657" s="29"/>
      <c r="B20657" s="29"/>
      <c r="C20657" s="29"/>
      <c r="D20657" s="29"/>
      <c r="E20657" s="29"/>
      <c r="F20657" s="29"/>
      <c r="G20657" s="29"/>
      <c r="H20657" s="29"/>
      <c r="I20657" s="29"/>
      <c r="J20657" s="29"/>
      <c r="K20657" s="29"/>
      <c r="L20657" s="29"/>
      <c r="M20657" s="29"/>
      <c r="N20657" s="29"/>
      <c r="O20657" s="29"/>
      <c r="P20657" s="29"/>
      <c r="Q20657" s="29"/>
      <c r="R20657" s="29"/>
      <c r="S20657" s="33"/>
      <c r="T20657" s="29"/>
      <c r="U20657" s="29"/>
      <c r="V20657" s="29"/>
      <c r="W20657" s="29"/>
      <c r="X20657" s="29"/>
      <c r="Y20657" s="29"/>
      <c r="Z20657" s="29"/>
      <c r="AA20657" s="29"/>
      <c r="AB20657" s="29"/>
      <c r="AC20657" s="29"/>
      <c r="AD20657" s="29"/>
      <c r="AE20657" s="29"/>
      <c r="AF20657" s="29"/>
      <c r="AG20657" s="29"/>
      <c r="AH20657" s="29"/>
      <c r="AI20657" s="29"/>
      <c r="AJ20657" s="29"/>
      <c r="AK20657" s="29"/>
      <c r="AL20657" s="29"/>
      <c r="AM20657" s="29"/>
      <c r="AP20657" s="30"/>
    </row>
    <row r="20658" spans="1:42">
      <c r="A20658" s="29"/>
      <c r="B20658" s="29"/>
      <c r="C20658" s="29"/>
      <c r="D20658" s="29"/>
      <c r="E20658" s="29"/>
      <c r="F20658" s="29"/>
      <c r="G20658" s="29"/>
      <c r="H20658" s="29"/>
      <c r="I20658" s="29"/>
      <c r="J20658" s="29"/>
      <c r="K20658" s="29"/>
      <c r="L20658" s="29"/>
      <c r="M20658" s="29"/>
      <c r="N20658" s="29"/>
      <c r="O20658" s="29"/>
      <c r="P20658" s="29"/>
      <c r="Q20658" s="29"/>
      <c r="R20658" s="29"/>
      <c r="S20658" s="33"/>
      <c r="T20658" s="29"/>
      <c r="U20658" s="29"/>
      <c r="V20658" s="29"/>
      <c r="W20658" s="29"/>
      <c r="X20658" s="29"/>
      <c r="Y20658" s="29"/>
      <c r="Z20658" s="29"/>
      <c r="AA20658" s="29"/>
      <c r="AB20658" s="29"/>
      <c r="AC20658" s="29"/>
      <c r="AD20658" s="29"/>
      <c r="AE20658" s="29"/>
      <c r="AF20658" s="29"/>
      <c r="AG20658" s="29"/>
      <c r="AH20658" s="29"/>
      <c r="AI20658" s="29"/>
      <c r="AJ20658" s="29"/>
      <c r="AK20658" s="29"/>
      <c r="AL20658" s="29"/>
      <c r="AM20658" s="29"/>
      <c r="AP20658" s="30"/>
    </row>
    <row r="20659" spans="1:42">
      <c r="A20659" s="29"/>
      <c r="B20659" s="29"/>
      <c r="C20659" s="29"/>
      <c r="D20659" s="29"/>
      <c r="E20659" s="29"/>
      <c r="F20659" s="29"/>
      <c r="G20659" s="29"/>
      <c r="H20659" s="29"/>
      <c r="I20659" s="29"/>
      <c r="J20659" s="29"/>
      <c r="K20659" s="29"/>
      <c r="L20659" s="29"/>
      <c r="M20659" s="29"/>
      <c r="N20659" s="29"/>
      <c r="O20659" s="29"/>
      <c r="P20659" s="29"/>
      <c r="Q20659" s="29"/>
      <c r="R20659" s="29"/>
      <c r="S20659" s="33"/>
      <c r="T20659" s="29"/>
      <c r="U20659" s="29"/>
      <c r="V20659" s="29"/>
      <c r="W20659" s="29"/>
      <c r="X20659" s="29"/>
      <c r="Y20659" s="29"/>
      <c r="Z20659" s="29"/>
      <c r="AA20659" s="29"/>
      <c r="AB20659" s="29"/>
      <c r="AC20659" s="29"/>
      <c r="AD20659" s="29"/>
      <c r="AE20659" s="29"/>
      <c r="AF20659" s="29"/>
      <c r="AG20659" s="29"/>
      <c r="AH20659" s="29"/>
      <c r="AI20659" s="29"/>
      <c r="AJ20659" s="29"/>
      <c r="AK20659" s="29"/>
      <c r="AL20659" s="29"/>
      <c r="AM20659" s="29"/>
      <c r="AP20659" s="30"/>
    </row>
    <row r="20660" spans="1:42">
      <c r="A20660" s="29"/>
      <c r="B20660" s="29"/>
      <c r="C20660" s="29"/>
      <c r="D20660" s="29"/>
      <c r="E20660" s="29"/>
      <c r="F20660" s="29"/>
      <c r="G20660" s="29"/>
      <c r="H20660" s="29"/>
      <c r="I20660" s="29"/>
      <c r="J20660" s="29"/>
      <c r="K20660" s="29"/>
      <c r="L20660" s="29"/>
      <c r="M20660" s="29"/>
      <c r="N20660" s="29"/>
      <c r="O20660" s="29"/>
      <c r="P20660" s="29"/>
      <c r="Q20660" s="29"/>
      <c r="R20660" s="29"/>
      <c r="S20660" s="33"/>
      <c r="T20660" s="29"/>
      <c r="U20660" s="29"/>
      <c r="V20660" s="29"/>
      <c r="W20660" s="29"/>
      <c r="X20660" s="29"/>
      <c r="Y20660" s="29"/>
      <c r="Z20660" s="29"/>
      <c r="AA20660" s="29"/>
      <c r="AB20660" s="29"/>
      <c r="AC20660" s="29"/>
      <c r="AD20660" s="29"/>
      <c r="AE20660" s="29"/>
      <c r="AF20660" s="29"/>
      <c r="AG20660" s="29"/>
      <c r="AH20660" s="29"/>
      <c r="AI20660" s="29"/>
      <c r="AJ20660" s="29"/>
      <c r="AK20660" s="29"/>
      <c r="AL20660" s="29"/>
      <c r="AM20660" s="29"/>
      <c r="AP20660" s="30"/>
    </row>
    <row r="20661" spans="1:42">
      <c r="A20661" s="29"/>
      <c r="B20661" s="29"/>
      <c r="C20661" s="29"/>
      <c r="D20661" s="29"/>
      <c r="E20661" s="29"/>
      <c r="F20661" s="29"/>
      <c r="G20661" s="29"/>
      <c r="H20661" s="29"/>
      <c r="I20661" s="29"/>
      <c r="J20661" s="29"/>
      <c r="K20661" s="29"/>
      <c r="L20661" s="29"/>
      <c r="M20661" s="29"/>
      <c r="N20661" s="29"/>
      <c r="O20661" s="29"/>
      <c r="P20661" s="29"/>
      <c r="Q20661" s="29"/>
      <c r="R20661" s="29"/>
      <c r="S20661" s="33"/>
      <c r="T20661" s="29"/>
      <c r="U20661" s="29"/>
      <c r="V20661" s="29"/>
      <c r="W20661" s="29"/>
      <c r="X20661" s="29"/>
      <c r="Y20661" s="29"/>
      <c r="Z20661" s="29"/>
      <c r="AA20661" s="29"/>
      <c r="AB20661" s="29"/>
      <c r="AC20661" s="29"/>
      <c r="AD20661" s="29"/>
      <c r="AE20661" s="29"/>
      <c r="AF20661" s="29"/>
      <c r="AG20661" s="29"/>
      <c r="AH20661" s="29"/>
      <c r="AI20661" s="29"/>
      <c r="AJ20661" s="29"/>
      <c r="AK20661" s="29"/>
      <c r="AL20661" s="29"/>
      <c r="AM20661" s="29"/>
      <c r="AP20661" s="30"/>
    </row>
    <row r="20662" spans="1:42">
      <c r="A20662" s="29"/>
      <c r="B20662" s="29"/>
      <c r="C20662" s="29"/>
      <c r="D20662" s="29"/>
      <c r="E20662" s="29"/>
      <c r="F20662" s="29"/>
      <c r="G20662" s="29"/>
      <c r="H20662" s="29"/>
      <c r="I20662" s="29"/>
      <c r="J20662" s="29"/>
      <c r="K20662" s="29"/>
      <c r="L20662" s="29"/>
      <c r="M20662" s="29"/>
      <c r="N20662" s="29"/>
      <c r="O20662" s="29"/>
      <c r="P20662" s="29"/>
      <c r="Q20662" s="29"/>
      <c r="R20662" s="29"/>
      <c r="S20662" s="33"/>
      <c r="T20662" s="29"/>
      <c r="U20662" s="29"/>
      <c r="V20662" s="29"/>
      <c r="W20662" s="29"/>
      <c r="X20662" s="29"/>
      <c r="Y20662" s="29"/>
      <c r="Z20662" s="29"/>
      <c r="AA20662" s="29"/>
      <c r="AB20662" s="29"/>
      <c r="AC20662" s="29"/>
      <c r="AD20662" s="29"/>
      <c r="AE20662" s="29"/>
      <c r="AF20662" s="29"/>
      <c r="AG20662" s="29"/>
      <c r="AH20662" s="29"/>
      <c r="AI20662" s="29"/>
      <c r="AJ20662" s="29"/>
      <c r="AK20662" s="29"/>
      <c r="AL20662" s="29"/>
      <c r="AM20662" s="29"/>
      <c r="AP20662" s="30"/>
    </row>
    <row r="20663" spans="1:42">
      <c r="A20663" s="29"/>
      <c r="B20663" s="29"/>
      <c r="C20663" s="29"/>
      <c r="D20663" s="29"/>
      <c r="E20663" s="29"/>
      <c r="F20663" s="29"/>
      <c r="G20663" s="29"/>
      <c r="H20663" s="29"/>
      <c r="I20663" s="29"/>
      <c r="J20663" s="29"/>
      <c r="K20663" s="29"/>
      <c r="L20663" s="29"/>
      <c r="M20663" s="29"/>
      <c r="N20663" s="29"/>
      <c r="O20663" s="29"/>
      <c r="P20663" s="29"/>
      <c r="Q20663" s="29"/>
      <c r="R20663" s="29"/>
      <c r="S20663" s="33"/>
      <c r="T20663" s="29"/>
      <c r="U20663" s="29"/>
      <c r="V20663" s="29"/>
      <c r="W20663" s="29"/>
      <c r="X20663" s="29"/>
      <c r="Y20663" s="29"/>
      <c r="Z20663" s="29"/>
      <c r="AA20663" s="29"/>
      <c r="AB20663" s="29"/>
      <c r="AC20663" s="29"/>
      <c r="AD20663" s="29"/>
      <c r="AE20663" s="29"/>
      <c r="AF20663" s="29"/>
      <c r="AG20663" s="29"/>
      <c r="AH20663" s="29"/>
      <c r="AI20663" s="29"/>
      <c r="AJ20663" s="29"/>
      <c r="AK20663" s="29"/>
      <c r="AL20663" s="29"/>
      <c r="AM20663" s="29"/>
      <c r="AP20663" s="30"/>
    </row>
    <row r="20664" spans="1:42">
      <c r="A20664" s="29"/>
      <c r="B20664" s="29"/>
      <c r="C20664" s="29"/>
      <c r="D20664" s="29"/>
      <c r="E20664" s="29"/>
      <c r="F20664" s="29"/>
      <c r="G20664" s="29"/>
      <c r="H20664" s="29"/>
      <c r="I20664" s="29"/>
      <c r="J20664" s="29"/>
      <c r="K20664" s="29"/>
      <c r="L20664" s="29"/>
      <c r="M20664" s="29"/>
      <c r="N20664" s="29"/>
      <c r="O20664" s="29"/>
      <c r="P20664" s="29"/>
      <c r="Q20664" s="29"/>
      <c r="R20664" s="29"/>
      <c r="S20664" s="33"/>
      <c r="T20664" s="29"/>
      <c r="U20664" s="29"/>
      <c r="V20664" s="29"/>
      <c r="W20664" s="29"/>
      <c r="X20664" s="29"/>
      <c r="Y20664" s="29"/>
      <c r="Z20664" s="29"/>
      <c r="AA20664" s="29"/>
      <c r="AB20664" s="29"/>
      <c r="AC20664" s="29"/>
      <c r="AD20664" s="29"/>
      <c r="AE20664" s="29"/>
      <c r="AF20664" s="29"/>
      <c r="AG20664" s="29"/>
      <c r="AH20664" s="29"/>
      <c r="AI20664" s="29"/>
      <c r="AJ20664" s="29"/>
      <c r="AK20664" s="29"/>
      <c r="AL20664" s="29"/>
      <c r="AM20664" s="29"/>
      <c r="AP20664" s="30"/>
    </row>
    <row r="20665" spans="1:42">
      <c r="A20665" s="29"/>
      <c r="B20665" s="29"/>
      <c r="C20665" s="29"/>
      <c r="D20665" s="29"/>
      <c r="E20665" s="29"/>
      <c r="F20665" s="29"/>
      <c r="G20665" s="29"/>
      <c r="H20665" s="29"/>
      <c r="I20665" s="29"/>
      <c r="J20665" s="29"/>
      <c r="K20665" s="29"/>
      <c r="L20665" s="29"/>
      <c r="M20665" s="29"/>
      <c r="N20665" s="29"/>
      <c r="O20665" s="29"/>
      <c r="P20665" s="29"/>
      <c r="Q20665" s="29"/>
      <c r="R20665" s="29"/>
      <c r="S20665" s="33"/>
      <c r="T20665" s="29"/>
      <c r="U20665" s="29"/>
      <c r="V20665" s="29"/>
      <c r="W20665" s="29"/>
      <c r="X20665" s="29"/>
      <c r="Y20665" s="29"/>
      <c r="Z20665" s="29"/>
      <c r="AA20665" s="29"/>
      <c r="AB20665" s="29"/>
      <c r="AC20665" s="29"/>
      <c r="AD20665" s="29"/>
      <c r="AE20665" s="29"/>
      <c r="AF20665" s="29"/>
      <c r="AG20665" s="29"/>
      <c r="AH20665" s="29"/>
      <c r="AI20665" s="29"/>
      <c r="AJ20665" s="29"/>
      <c r="AK20665" s="29"/>
      <c r="AL20665" s="29"/>
      <c r="AM20665" s="29"/>
      <c r="AP20665" s="30"/>
    </row>
    <row r="20666" spans="1:42">
      <c r="A20666" s="29"/>
      <c r="B20666" s="29"/>
      <c r="C20666" s="29"/>
      <c r="D20666" s="29"/>
      <c r="E20666" s="29"/>
      <c r="F20666" s="29"/>
      <c r="G20666" s="29"/>
      <c r="H20666" s="29"/>
      <c r="I20666" s="29"/>
      <c r="J20666" s="29"/>
      <c r="K20666" s="29"/>
      <c r="L20666" s="29"/>
      <c r="M20666" s="29"/>
      <c r="N20666" s="29"/>
      <c r="O20666" s="29"/>
      <c r="P20666" s="29"/>
      <c r="Q20666" s="29"/>
      <c r="R20666" s="29"/>
      <c r="S20666" s="33"/>
      <c r="T20666" s="29"/>
      <c r="U20666" s="29"/>
      <c r="V20666" s="29"/>
      <c r="W20666" s="29"/>
      <c r="X20666" s="29"/>
      <c r="Y20666" s="29"/>
      <c r="Z20666" s="29"/>
      <c r="AA20666" s="29"/>
      <c r="AB20666" s="29"/>
      <c r="AC20666" s="29"/>
      <c r="AD20666" s="29"/>
      <c r="AE20666" s="29"/>
      <c r="AF20666" s="29"/>
      <c r="AG20666" s="29"/>
      <c r="AH20666" s="29"/>
      <c r="AI20666" s="29"/>
      <c r="AJ20666" s="29"/>
      <c r="AK20666" s="29"/>
      <c r="AL20666" s="29"/>
      <c r="AM20666" s="29"/>
      <c r="AP20666" s="30"/>
    </row>
    <row r="20667" spans="1:42">
      <c r="A20667" s="29"/>
      <c r="B20667" s="29"/>
      <c r="C20667" s="29"/>
      <c r="D20667" s="29"/>
      <c r="E20667" s="29"/>
      <c r="F20667" s="29"/>
      <c r="G20667" s="29"/>
      <c r="H20667" s="29"/>
      <c r="I20667" s="29"/>
      <c r="J20667" s="29"/>
      <c r="K20667" s="29"/>
      <c r="L20667" s="29"/>
      <c r="M20667" s="29"/>
      <c r="N20667" s="29"/>
      <c r="O20667" s="29"/>
      <c r="P20667" s="29"/>
      <c r="Q20667" s="29"/>
      <c r="R20667" s="29"/>
      <c r="S20667" s="33"/>
      <c r="T20667" s="29"/>
      <c r="U20667" s="29"/>
      <c r="V20667" s="29"/>
      <c r="W20667" s="29"/>
      <c r="X20667" s="29"/>
      <c r="Y20667" s="29"/>
      <c r="Z20667" s="29"/>
      <c r="AA20667" s="29"/>
      <c r="AB20667" s="29"/>
      <c r="AC20667" s="29"/>
      <c r="AD20667" s="29"/>
      <c r="AE20667" s="29"/>
      <c r="AF20667" s="29"/>
      <c r="AG20667" s="29"/>
      <c r="AH20667" s="29"/>
      <c r="AI20667" s="29"/>
      <c r="AJ20667" s="29"/>
      <c r="AK20667" s="29"/>
      <c r="AL20667" s="29"/>
      <c r="AM20667" s="29"/>
      <c r="AP20667" s="30"/>
    </row>
    <row r="20668" spans="1:42">
      <c r="A20668" s="29"/>
      <c r="B20668" s="29"/>
      <c r="C20668" s="29"/>
      <c r="D20668" s="29"/>
      <c r="E20668" s="29"/>
      <c r="F20668" s="29"/>
      <c r="G20668" s="29"/>
      <c r="H20668" s="29"/>
      <c r="I20668" s="29"/>
      <c r="J20668" s="29"/>
      <c r="K20668" s="29"/>
      <c r="L20668" s="29"/>
      <c r="M20668" s="29"/>
      <c r="N20668" s="29"/>
      <c r="O20668" s="29"/>
      <c r="P20668" s="29"/>
      <c r="Q20668" s="29"/>
      <c r="R20668" s="29"/>
      <c r="S20668" s="33"/>
      <c r="T20668" s="29"/>
      <c r="U20668" s="29"/>
      <c r="V20668" s="29"/>
      <c r="W20668" s="29"/>
      <c r="X20668" s="29"/>
      <c r="Y20668" s="29"/>
      <c r="Z20668" s="29"/>
      <c r="AA20668" s="29"/>
      <c r="AB20668" s="29"/>
      <c r="AC20668" s="29"/>
      <c r="AD20668" s="29"/>
      <c r="AE20668" s="29"/>
      <c r="AF20668" s="29"/>
      <c r="AG20668" s="29"/>
      <c r="AH20668" s="29"/>
      <c r="AI20668" s="29"/>
      <c r="AJ20668" s="29"/>
      <c r="AK20668" s="29"/>
      <c r="AL20668" s="29"/>
      <c r="AM20668" s="29"/>
      <c r="AP20668" s="30"/>
    </row>
    <row r="20669" spans="1:42">
      <c r="A20669" s="29"/>
      <c r="B20669" s="29"/>
      <c r="C20669" s="29"/>
      <c r="D20669" s="29"/>
      <c r="E20669" s="29"/>
      <c r="F20669" s="29"/>
      <c r="G20669" s="29"/>
      <c r="H20669" s="29"/>
      <c r="I20669" s="29"/>
      <c r="J20669" s="29"/>
      <c r="K20669" s="29"/>
      <c r="L20669" s="29"/>
      <c r="M20669" s="29"/>
      <c r="N20669" s="29"/>
      <c r="O20669" s="29"/>
      <c r="P20669" s="29"/>
      <c r="Q20669" s="29"/>
      <c r="R20669" s="29"/>
      <c r="S20669" s="33"/>
      <c r="T20669" s="29"/>
      <c r="U20669" s="29"/>
      <c r="V20669" s="29"/>
      <c r="W20669" s="29"/>
      <c r="X20669" s="29"/>
      <c r="Y20669" s="29"/>
      <c r="Z20669" s="29"/>
      <c r="AA20669" s="29"/>
      <c r="AB20669" s="29"/>
      <c r="AC20669" s="29"/>
      <c r="AD20669" s="29"/>
      <c r="AE20669" s="29"/>
      <c r="AF20669" s="29"/>
      <c r="AG20669" s="29"/>
      <c r="AH20669" s="29"/>
      <c r="AI20669" s="29"/>
      <c r="AJ20669" s="29"/>
      <c r="AK20669" s="29"/>
      <c r="AL20669" s="29"/>
      <c r="AM20669" s="29"/>
      <c r="AP20669" s="30"/>
    </row>
    <row r="20670" spans="1:42">
      <c r="A20670" s="29"/>
      <c r="B20670" s="29"/>
      <c r="C20670" s="29"/>
      <c r="D20670" s="29"/>
      <c r="E20670" s="29"/>
      <c r="F20670" s="29"/>
      <c r="G20670" s="29"/>
      <c r="H20670" s="29"/>
      <c r="I20670" s="29"/>
      <c r="J20670" s="29"/>
      <c r="K20670" s="29"/>
      <c r="L20670" s="29"/>
      <c r="M20670" s="29"/>
      <c r="N20670" s="29"/>
      <c r="O20670" s="29"/>
      <c r="P20670" s="29"/>
      <c r="Q20670" s="29"/>
      <c r="R20670" s="29"/>
      <c r="S20670" s="33"/>
      <c r="T20670" s="29"/>
      <c r="U20670" s="29"/>
      <c r="V20670" s="29"/>
      <c r="W20670" s="29"/>
      <c r="X20670" s="29"/>
      <c r="Y20670" s="29"/>
      <c r="Z20670" s="29"/>
      <c r="AA20670" s="29"/>
      <c r="AB20670" s="29"/>
      <c r="AC20670" s="29"/>
      <c r="AD20670" s="29"/>
      <c r="AE20670" s="29"/>
      <c r="AF20670" s="29"/>
      <c r="AG20670" s="29"/>
      <c r="AH20670" s="29"/>
      <c r="AI20670" s="29"/>
      <c r="AJ20670" s="29"/>
      <c r="AK20670" s="29"/>
      <c r="AL20670" s="29"/>
      <c r="AM20670" s="29"/>
      <c r="AP20670" s="30"/>
    </row>
    <row r="20671" spans="1:42">
      <c r="A20671" s="29"/>
      <c r="B20671" s="29"/>
      <c r="C20671" s="29"/>
      <c r="D20671" s="29"/>
      <c r="E20671" s="29"/>
      <c r="F20671" s="29"/>
      <c r="G20671" s="29"/>
      <c r="H20671" s="29"/>
      <c r="I20671" s="29"/>
      <c r="J20671" s="29"/>
      <c r="K20671" s="29"/>
      <c r="L20671" s="29"/>
      <c r="M20671" s="29"/>
      <c r="N20671" s="29"/>
      <c r="O20671" s="29"/>
      <c r="P20671" s="29"/>
      <c r="Q20671" s="29"/>
      <c r="R20671" s="29"/>
      <c r="S20671" s="33"/>
      <c r="T20671" s="29"/>
      <c r="U20671" s="29"/>
      <c r="V20671" s="29"/>
      <c r="W20671" s="29"/>
      <c r="X20671" s="29"/>
      <c r="Y20671" s="29"/>
      <c r="Z20671" s="29"/>
      <c r="AA20671" s="29"/>
      <c r="AB20671" s="29"/>
      <c r="AC20671" s="29"/>
      <c r="AD20671" s="29"/>
      <c r="AE20671" s="29"/>
      <c r="AF20671" s="29"/>
      <c r="AG20671" s="29"/>
      <c r="AH20671" s="29"/>
      <c r="AI20671" s="29"/>
      <c r="AJ20671" s="29"/>
      <c r="AK20671" s="29"/>
      <c r="AL20671" s="29"/>
      <c r="AM20671" s="29"/>
      <c r="AP20671" s="30"/>
    </row>
    <row r="20672" spans="1:42">
      <c r="A20672" s="29"/>
      <c r="B20672" s="29"/>
      <c r="C20672" s="29"/>
      <c r="D20672" s="29"/>
      <c r="E20672" s="29"/>
      <c r="F20672" s="29"/>
      <c r="G20672" s="29"/>
      <c r="H20672" s="29"/>
      <c r="I20672" s="29"/>
      <c r="J20672" s="29"/>
      <c r="K20672" s="29"/>
      <c r="L20672" s="29"/>
      <c r="M20672" s="29"/>
      <c r="N20672" s="29"/>
      <c r="O20672" s="29"/>
      <c r="P20672" s="29"/>
      <c r="Q20672" s="29"/>
      <c r="R20672" s="29"/>
      <c r="S20672" s="33"/>
      <c r="T20672" s="29"/>
      <c r="U20672" s="29"/>
      <c r="V20672" s="29"/>
      <c r="W20672" s="29"/>
      <c r="X20672" s="29"/>
      <c r="Y20672" s="29"/>
      <c r="Z20672" s="29"/>
      <c r="AA20672" s="29"/>
      <c r="AB20672" s="29"/>
      <c r="AC20672" s="29"/>
      <c r="AD20672" s="29"/>
      <c r="AE20672" s="29"/>
      <c r="AF20672" s="29"/>
      <c r="AG20672" s="29"/>
      <c r="AH20672" s="29"/>
      <c r="AI20672" s="29"/>
      <c r="AJ20672" s="29"/>
      <c r="AK20672" s="29"/>
      <c r="AL20672" s="29"/>
      <c r="AM20672" s="29"/>
      <c r="AP20672" s="30"/>
    </row>
    <row r="20673" spans="1:42">
      <c r="A20673" s="29"/>
      <c r="B20673" s="29"/>
      <c r="C20673" s="29"/>
      <c r="D20673" s="29"/>
      <c r="E20673" s="29"/>
      <c r="F20673" s="29"/>
      <c r="G20673" s="29"/>
      <c r="H20673" s="29"/>
      <c r="I20673" s="29"/>
      <c r="J20673" s="29"/>
      <c r="K20673" s="29"/>
      <c r="L20673" s="29"/>
      <c r="M20673" s="29"/>
      <c r="N20673" s="29"/>
      <c r="O20673" s="29"/>
      <c r="P20673" s="29"/>
      <c r="Q20673" s="29"/>
      <c r="R20673" s="29"/>
      <c r="S20673" s="33"/>
      <c r="T20673" s="29"/>
      <c r="U20673" s="29"/>
      <c r="V20673" s="29"/>
      <c r="W20673" s="29"/>
      <c r="X20673" s="29"/>
      <c r="Y20673" s="29"/>
      <c r="Z20673" s="29"/>
      <c r="AA20673" s="29"/>
      <c r="AB20673" s="29"/>
      <c r="AC20673" s="29"/>
      <c r="AD20673" s="29"/>
      <c r="AE20673" s="29"/>
      <c r="AF20673" s="29"/>
      <c r="AG20673" s="29"/>
      <c r="AH20673" s="29"/>
      <c r="AI20673" s="29"/>
      <c r="AJ20673" s="29"/>
      <c r="AK20673" s="29"/>
      <c r="AL20673" s="29"/>
      <c r="AM20673" s="29"/>
      <c r="AP20673" s="30"/>
    </row>
    <row r="20674" spans="1:42">
      <c r="A20674" s="29"/>
      <c r="B20674" s="29"/>
      <c r="C20674" s="29"/>
      <c r="D20674" s="29"/>
      <c r="E20674" s="29"/>
      <c r="F20674" s="29"/>
      <c r="G20674" s="29"/>
      <c r="H20674" s="29"/>
      <c r="I20674" s="29"/>
      <c r="J20674" s="29"/>
      <c r="K20674" s="29"/>
      <c r="L20674" s="29"/>
      <c r="M20674" s="29"/>
      <c r="N20674" s="29"/>
      <c r="O20674" s="29"/>
      <c r="P20674" s="29"/>
      <c r="Q20674" s="29"/>
      <c r="R20674" s="29"/>
      <c r="S20674" s="33"/>
      <c r="T20674" s="29"/>
      <c r="U20674" s="29"/>
      <c r="V20674" s="29"/>
      <c r="W20674" s="29"/>
      <c r="X20674" s="29"/>
      <c r="Y20674" s="29"/>
      <c r="Z20674" s="29"/>
      <c r="AA20674" s="29"/>
      <c r="AB20674" s="29"/>
      <c r="AC20674" s="29"/>
      <c r="AD20674" s="29"/>
      <c r="AE20674" s="29"/>
      <c r="AF20674" s="29"/>
      <c r="AG20674" s="29"/>
      <c r="AH20674" s="29"/>
      <c r="AI20674" s="29"/>
      <c r="AJ20674" s="29"/>
      <c r="AK20674" s="29"/>
      <c r="AL20674" s="29"/>
      <c r="AM20674" s="29"/>
      <c r="AP20674" s="30"/>
    </row>
    <row r="20675" spans="1:42">
      <c r="A20675" s="29"/>
      <c r="B20675" s="29"/>
      <c r="C20675" s="29"/>
      <c r="D20675" s="29"/>
      <c r="E20675" s="29"/>
      <c r="F20675" s="29"/>
      <c r="G20675" s="29"/>
      <c r="H20675" s="29"/>
      <c r="I20675" s="29"/>
      <c r="J20675" s="29"/>
      <c r="K20675" s="29"/>
      <c r="L20675" s="29"/>
      <c r="M20675" s="29"/>
      <c r="N20675" s="29"/>
      <c r="O20675" s="29"/>
      <c r="P20675" s="29"/>
      <c r="Q20675" s="29"/>
      <c r="R20675" s="29"/>
      <c r="S20675" s="33"/>
      <c r="T20675" s="29"/>
      <c r="U20675" s="29"/>
      <c r="V20675" s="29"/>
      <c r="W20675" s="29"/>
      <c r="X20675" s="29"/>
      <c r="Y20675" s="29"/>
      <c r="Z20675" s="29"/>
      <c r="AA20675" s="29"/>
      <c r="AB20675" s="29"/>
      <c r="AC20675" s="29"/>
      <c r="AD20675" s="29"/>
      <c r="AE20675" s="29"/>
      <c r="AF20675" s="29"/>
      <c r="AG20675" s="29"/>
      <c r="AH20675" s="29"/>
      <c r="AI20675" s="29"/>
      <c r="AJ20675" s="29"/>
      <c r="AK20675" s="29"/>
      <c r="AL20675" s="29"/>
      <c r="AM20675" s="29"/>
      <c r="AP20675" s="30"/>
    </row>
    <row r="20676" spans="1:42">
      <c r="A20676" s="29"/>
      <c r="B20676" s="29"/>
      <c r="C20676" s="29"/>
      <c r="D20676" s="29"/>
      <c r="E20676" s="29"/>
      <c r="F20676" s="29"/>
      <c r="G20676" s="29"/>
      <c r="H20676" s="29"/>
      <c r="I20676" s="29"/>
      <c r="J20676" s="29"/>
      <c r="K20676" s="29"/>
      <c r="L20676" s="29"/>
      <c r="M20676" s="29"/>
      <c r="N20676" s="29"/>
      <c r="O20676" s="29"/>
      <c r="P20676" s="29"/>
      <c r="Q20676" s="29"/>
      <c r="R20676" s="29"/>
      <c r="S20676" s="33"/>
      <c r="T20676" s="29"/>
      <c r="U20676" s="29"/>
      <c r="V20676" s="29"/>
      <c r="W20676" s="29"/>
      <c r="X20676" s="29"/>
      <c r="Y20676" s="29"/>
      <c r="Z20676" s="29"/>
      <c r="AA20676" s="29"/>
      <c r="AB20676" s="29"/>
      <c r="AC20676" s="29"/>
      <c r="AD20676" s="29"/>
      <c r="AE20676" s="29"/>
      <c r="AF20676" s="29"/>
      <c r="AG20676" s="29"/>
      <c r="AH20676" s="29"/>
      <c r="AI20676" s="29"/>
      <c r="AJ20676" s="29"/>
      <c r="AK20676" s="29"/>
      <c r="AL20676" s="29"/>
      <c r="AM20676" s="29"/>
      <c r="AP20676" s="30"/>
    </row>
    <row r="20677" spans="1:42">
      <c r="A20677" s="29"/>
      <c r="B20677" s="29"/>
      <c r="C20677" s="29"/>
      <c r="D20677" s="29"/>
      <c r="E20677" s="29"/>
      <c r="F20677" s="29"/>
      <c r="G20677" s="29"/>
      <c r="H20677" s="29"/>
      <c r="I20677" s="29"/>
      <c r="J20677" s="29"/>
      <c r="K20677" s="29"/>
      <c r="L20677" s="29"/>
      <c r="M20677" s="29"/>
      <c r="N20677" s="29"/>
      <c r="O20677" s="29"/>
      <c r="P20677" s="29"/>
      <c r="Q20677" s="29"/>
      <c r="R20677" s="29"/>
      <c r="S20677" s="33"/>
      <c r="T20677" s="29"/>
      <c r="U20677" s="29"/>
      <c r="V20677" s="29"/>
      <c r="W20677" s="29"/>
      <c r="X20677" s="29"/>
      <c r="Y20677" s="29"/>
      <c r="Z20677" s="29"/>
      <c r="AA20677" s="29"/>
      <c r="AB20677" s="29"/>
      <c r="AC20677" s="29"/>
      <c r="AD20677" s="29"/>
      <c r="AE20677" s="29"/>
      <c r="AF20677" s="29"/>
      <c r="AG20677" s="29"/>
      <c r="AH20677" s="29"/>
      <c r="AI20677" s="29"/>
      <c r="AJ20677" s="29"/>
      <c r="AK20677" s="29"/>
      <c r="AL20677" s="29"/>
      <c r="AM20677" s="29"/>
      <c r="AP20677" s="30"/>
    </row>
    <row r="20678" spans="1:42">
      <c r="A20678" s="29"/>
      <c r="B20678" s="29"/>
      <c r="C20678" s="29"/>
      <c r="D20678" s="29"/>
      <c r="E20678" s="29"/>
      <c r="F20678" s="29"/>
      <c r="G20678" s="29"/>
      <c r="H20678" s="29"/>
      <c r="I20678" s="29"/>
      <c r="J20678" s="29"/>
      <c r="K20678" s="29"/>
      <c r="L20678" s="29"/>
      <c r="M20678" s="29"/>
      <c r="N20678" s="29"/>
      <c r="O20678" s="29"/>
      <c r="P20678" s="29"/>
      <c r="Q20678" s="29"/>
      <c r="R20678" s="29"/>
      <c r="S20678" s="33"/>
      <c r="T20678" s="29"/>
      <c r="U20678" s="29"/>
      <c r="V20678" s="29"/>
      <c r="W20678" s="29"/>
      <c r="X20678" s="29"/>
      <c r="Y20678" s="29"/>
      <c r="Z20678" s="29"/>
      <c r="AA20678" s="29"/>
      <c r="AB20678" s="29"/>
      <c r="AC20678" s="29"/>
      <c r="AD20678" s="29"/>
      <c r="AE20678" s="29"/>
      <c r="AF20678" s="29"/>
      <c r="AG20678" s="29"/>
      <c r="AH20678" s="29"/>
      <c r="AI20678" s="29"/>
      <c r="AJ20678" s="29"/>
      <c r="AK20678" s="29"/>
      <c r="AL20678" s="29"/>
      <c r="AM20678" s="29"/>
      <c r="AP20678" s="30"/>
    </row>
    <row r="20679" spans="1:42">
      <c r="A20679" s="29"/>
      <c r="B20679" s="29"/>
      <c r="C20679" s="29"/>
      <c r="D20679" s="29"/>
      <c r="E20679" s="29"/>
      <c r="F20679" s="29"/>
      <c r="G20679" s="29"/>
      <c r="H20679" s="29"/>
      <c r="I20679" s="29"/>
      <c r="J20679" s="29"/>
      <c r="K20679" s="29"/>
      <c r="L20679" s="29"/>
      <c r="M20679" s="29"/>
      <c r="N20679" s="29"/>
      <c r="O20679" s="29"/>
      <c r="P20679" s="29"/>
      <c r="Q20679" s="29"/>
      <c r="R20679" s="29"/>
      <c r="S20679" s="33"/>
      <c r="T20679" s="29"/>
      <c r="U20679" s="29"/>
      <c r="V20679" s="29"/>
      <c r="W20679" s="29"/>
      <c r="X20679" s="29"/>
      <c r="Y20679" s="29"/>
      <c r="Z20679" s="29"/>
      <c r="AA20679" s="29"/>
      <c r="AB20679" s="29"/>
      <c r="AC20679" s="29"/>
      <c r="AD20679" s="29"/>
      <c r="AE20679" s="29"/>
      <c r="AF20679" s="29"/>
      <c r="AG20679" s="29"/>
      <c r="AH20679" s="29"/>
      <c r="AI20679" s="29"/>
      <c r="AJ20679" s="29"/>
      <c r="AK20679" s="29"/>
      <c r="AL20679" s="29"/>
      <c r="AM20679" s="29"/>
      <c r="AP20679" s="30"/>
    </row>
    <row r="20680" spans="1:42">
      <c r="A20680" s="29"/>
      <c r="B20680" s="29"/>
      <c r="C20680" s="29"/>
      <c r="D20680" s="29"/>
      <c r="E20680" s="29"/>
      <c r="F20680" s="29"/>
      <c r="G20680" s="29"/>
      <c r="H20680" s="29"/>
      <c r="I20680" s="29"/>
      <c r="J20680" s="29"/>
      <c r="K20680" s="29"/>
      <c r="L20680" s="29"/>
      <c r="M20680" s="29"/>
      <c r="N20680" s="29"/>
      <c r="O20680" s="29"/>
      <c r="P20680" s="29"/>
      <c r="Q20680" s="29"/>
      <c r="R20680" s="29"/>
      <c r="S20680" s="33"/>
      <c r="T20680" s="29"/>
      <c r="U20680" s="29"/>
      <c r="V20680" s="29"/>
      <c r="W20680" s="29"/>
      <c r="X20680" s="29"/>
      <c r="Y20680" s="29"/>
      <c r="Z20680" s="29"/>
      <c r="AA20680" s="29"/>
      <c r="AB20680" s="29"/>
      <c r="AC20680" s="29"/>
      <c r="AD20680" s="29"/>
      <c r="AE20680" s="29"/>
      <c r="AF20680" s="29"/>
      <c r="AG20680" s="29"/>
      <c r="AH20680" s="29"/>
      <c r="AI20680" s="29"/>
      <c r="AJ20680" s="29"/>
      <c r="AK20680" s="29"/>
      <c r="AL20680" s="29"/>
      <c r="AM20680" s="29"/>
      <c r="AP20680" s="30"/>
    </row>
    <row r="20681" spans="1:42">
      <c r="A20681" s="29"/>
      <c r="B20681" s="29"/>
      <c r="C20681" s="29"/>
      <c r="D20681" s="29"/>
      <c r="E20681" s="29"/>
      <c r="F20681" s="29"/>
      <c r="G20681" s="29"/>
      <c r="H20681" s="29"/>
      <c r="I20681" s="29"/>
      <c r="J20681" s="29"/>
      <c r="K20681" s="29"/>
      <c r="L20681" s="29"/>
      <c r="M20681" s="29"/>
      <c r="N20681" s="29"/>
      <c r="O20681" s="29"/>
      <c r="P20681" s="29"/>
      <c r="Q20681" s="29"/>
      <c r="R20681" s="29"/>
      <c r="S20681" s="33"/>
      <c r="T20681" s="29"/>
      <c r="U20681" s="29"/>
      <c r="V20681" s="29"/>
      <c r="W20681" s="29"/>
      <c r="X20681" s="29"/>
      <c r="Y20681" s="29"/>
      <c r="Z20681" s="29"/>
      <c r="AA20681" s="29"/>
      <c r="AB20681" s="29"/>
      <c r="AC20681" s="29"/>
      <c r="AD20681" s="29"/>
      <c r="AE20681" s="29"/>
      <c r="AF20681" s="29"/>
      <c r="AG20681" s="29"/>
      <c r="AH20681" s="29"/>
      <c r="AI20681" s="29"/>
      <c r="AJ20681" s="29"/>
      <c r="AK20681" s="29"/>
      <c r="AL20681" s="29"/>
      <c r="AM20681" s="29"/>
      <c r="AP20681" s="30"/>
    </row>
    <row r="20682" spans="1:42">
      <c r="A20682" s="29"/>
      <c r="B20682" s="29"/>
      <c r="C20682" s="29"/>
      <c r="D20682" s="29"/>
      <c r="E20682" s="29"/>
      <c r="F20682" s="29"/>
      <c r="G20682" s="29"/>
      <c r="H20682" s="29"/>
      <c r="I20682" s="29"/>
      <c r="J20682" s="29"/>
      <c r="K20682" s="29"/>
      <c r="L20682" s="29"/>
      <c r="M20682" s="29"/>
      <c r="N20682" s="29"/>
      <c r="O20682" s="29"/>
      <c r="P20682" s="29"/>
      <c r="Q20682" s="29"/>
      <c r="R20682" s="29"/>
      <c r="S20682" s="33"/>
      <c r="T20682" s="29"/>
      <c r="U20682" s="29"/>
      <c r="V20682" s="29"/>
      <c r="W20682" s="29"/>
      <c r="X20682" s="29"/>
      <c r="Y20682" s="29"/>
      <c r="Z20682" s="29"/>
      <c r="AA20682" s="29"/>
      <c r="AB20682" s="29"/>
      <c r="AC20682" s="29"/>
      <c r="AD20682" s="29"/>
      <c r="AE20682" s="29"/>
      <c r="AF20682" s="29"/>
      <c r="AG20682" s="29"/>
      <c r="AH20682" s="29"/>
      <c r="AI20682" s="29"/>
      <c r="AJ20682" s="29"/>
      <c r="AK20682" s="29"/>
      <c r="AL20682" s="29"/>
      <c r="AM20682" s="29"/>
      <c r="AP20682" s="30"/>
    </row>
    <row r="20683" spans="1:42">
      <c r="A20683" s="29"/>
      <c r="B20683" s="29"/>
      <c r="C20683" s="29"/>
      <c r="D20683" s="29"/>
      <c r="E20683" s="29"/>
      <c r="F20683" s="29"/>
      <c r="G20683" s="29"/>
      <c r="H20683" s="29"/>
      <c r="I20683" s="29"/>
      <c r="J20683" s="29"/>
      <c r="K20683" s="29"/>
      <c r="L20683" s="29"/>
      <c r="M20683" s="29"/>
      <c r="N20683" s="29"/>
      <c r="O20683" s="29"/>
      <c r="P20683" s="29"/>
      <c r="Q20683" s="29"/>
      <c r="R20683" s="29"/>
      <c r="S20683" s="33"/>
      <c r="T20683" s="29"/>
      <c r="U20683" s="29"/>
      <c r="V20683" s="29"/>
      <c r="W20683" s="29"/>
      <c r="X20683" s="29"/>
      <c r="Y20683" s="29"/>
      <c r="Z20683" s="29"/>
      <c r="AA20683" s="29"/>
      <c r="AB20683" s="29"/>
      <c r="AC20683" s="29"/>
      <c r="AD20683" s="29"/>
      <c r="AE20683" s="29"/>
      <c r="AF20683" s="29"/>
      <c r="AG20683" s="29"/>
      <c r="AH20683" s="29"/>
      <c r="AI20683" s="29"/>
      <c r="AJ20683" s="29"/>
      <c r="AK20683" s="29"/>
      <c r="AL20683" s="29"/>
      <c r="AM20683" s="29"/>
      <c r="AP20683" s="30"/>
    </row>
    <row r="20684" spans="1:42">
      <c r="A20684" s="29"/>
      <c r="B20684" s="29"/>
      <c r="C20684" s="29"/>
      <c r="D20684" s="29"/>
      <c r="E20684" s="29"/>
      <c r="F20684" s="29"/>
      <c r="G20684" s="29"/>
      <c r="H20684" s="29"/>
      <c r="I20684" s="29"/>
      <c r="J20684" s="29"/>
      <c r="K20684" s="29"/>
      <c r="L20684" s="29"/>
      <c r="M20684" s="29"/>
      <c r="N20684" s="29"/>
      <c r="O20684" s="29"/>
      <c r="P20684" s="29"/>
      <c r="Q20684" s="29"/>
      <c r="R20684" s="29"/>
      <c r="S20684" s="33"/>
      <c r="T20684" s="29"/>
      <c r="U20684" s="29"/>
      <c r="V20684" s="29"/>
      <c r="W20684" s="29"/>
      <c r="X20684" s="29"/>
      <c r="Y20684" s="29"/>
      <c r="Z20684" s="29"/>
      <c r="AA20684" s="29"/>
      <c r="AB20684" s="29"/>
      <c r="AC20684" s="29"/>
      <c r="AD20684" s="29"/>
      <c r="AE20684" s="29"/>
      <c r="AF20684" s="29"/>
      <c r="AG20684" s="29"/>
      <c r="AH20684" s="29"/>
      <c r="AI20684" s="29"/>
      <c r="AJ20684" s="29"/>
      <c r="AK20684" s="29"/>
      <c r="AL20684" s="29"/>
      <c r="AM20684" s="29"/>
      <c r="AP20684" s="30"/>
    </row>
    <row r="20685" spans="1:42">
      <c r="A20685" s="29"/>
      <c r="B20685" s="29"/>
      <c r="C20685" s="29"/>
      <c r="D20685" s="29"/>
      <c r="E20685" s="29"/>
      <c r="F20685" s="29"/>
      <c r="G20685" s="29"/>
      <c r="H20685" s="29"/>
      <c r="I20685" s="29"/>
      <c r="J20685" s="29"/>
      <c r="K20685" s="29"/>
      <c r="L20685" s="29"/>
      <c r="M20685" s="29"/>
      <c r="N20685" s="29"/>
      <c r="O20685" s="29"/>
      <c r="P20685" s="29"/>
      <c r="Q20685" s="29"/>
      <c r="R20685" s="29"/>
      <c r="S20685" s="33"/>
      <c r="T20685" s="29"/>
      <c r="U20685" s="29"/>
      <c r="V20685" s="29"/>
      <c r="W20685" s="29"/>
      <c r="X20685" s="29"/>
      <c r="Y20685" s="29"/>
      <c r="Z20685" s="29"/>
      <c r="AA20685" s="29"/>
      <c r="AB20685" s="29"/>
      <c r="AC20685" s="29"/>
      <c r="AD20685" s="29"/>
      <c r="AE20685" s="29"/>
      <c r="AF20685" s="29"/>
      <c r="AG20685" s="29"/>
      <c r="AH20685" s="29"/>
      <c r="AI20685" s="29"/>
      <c r="AJ20685" s="29"/>
      <c r="AK20685" s="29"/>
      <c r="AL20685" s="29"/>
      <c r="AM20685" s="29"/>
      <c r="AP20685" s="30"/>
    </row>
    <row r="20686" spans="1:42">
      <c r="A20686" s="29"/>
      <c r="B20686" s="29"/>
      <c r="C20686" s="29"/>
      <c r="D20686" s="29"/>
      <c r="E20686" s="29"/>
      <c r="F20686" s="29"/>
      <c r="G20686" s="29"/>
      <c r="H20686" s="29"/>
      <c r="I20686" s="29"/>
      <c r="J20686" s="29"/>
      <c r="K20686" s="29"/>
      <c r="L20686" s="29"/>
      <c r="M20686" s="29"/>
      <c r="N20686" s="29"/>
      <c r="O20686" s="29"/>
      <c r="P20686" s="29"/>
      <c r="Q20686" s="29"/>
      <c r="R20686" s="29"/>
      <c r="S20686" s="33"/>
      <c r="T20686" s="29"/>
      <c r="U20686" s="29"/>
      <c r="V20686" s="29"/>
      <c r="W20686" s="29"/>
      <c r="X20686" s="29"/>
      <c r="Y20686" s="29"/>
      <c r="Z20686" s="29"/>
      <c r="AA20686" s="29"/>
      <c r="AB20686" s="29"/>
      <c r="AC20686" s="29"/>
      <c r="AD20686" s="29"/>
      <c r="AE20686" s="29"/>
      <c r="AF20686" s="29"/>
      <c r="AG20686" s="29"/>
      <c r="AH20686" s="29"/>
      <c r="AI20686" s="29"/>
      <c r="AJ20686" s="29"/>
      <c r="AK20686" s="29"/>
      <c r="AL20686" s="29"/>
      <c r="AM20686" s="29"/>
      <c r="AP20686" s="30"/>
    </row>
    <row r="20687" spans="1:42">
      <c r="A20687" s="29"/>
      <c r="B20687" s="29"/>
      <c r="C20687" s="29"/>
      <c r="D20687" s="29"/>
      <c r="E20687" s="29"/>
      <c r="F20687" s="29"/>
      <c r="G20687" s="29"/>
      <c r="H20687" s="29"/>
      <c r="I20687" s="29"/>
      <c r="J20687" s="29"/>
      <c r="K20687" s="29"/>
      <c r="L20687" s="29"/>
      <c r="M20687" s="29"/>
      <c r="N20687" s="29"/>
      <c r="O20687" s="29"/>
      <c r="P20687" s="29"/>
      <c r="Q20687" s="29"/>
      <c r="R20687" s="29"/>
      <c r="S20687" s="33"/>
      <c r="T20687" s="29"/>
      <c r="U20687" s="29"/>
      <c r="V20687" s="29"/>
      <c r="W20687" s="29"/>
      <c r="X20687" s="29"/>
      <c r="Y20687" s="29"/>
      <c r="Z20687" s="29"/>
      <c r="AA20687" s="29"/>
      <c r="AB20687" s="29"/>
      <c r="AC20687" s="29"/>
      <c r="AD20687" s="29"/>
      <c r="AE20687" s="29"/>
      <c r="AF20687" s="29"/>
      <c r="AG20687" s="29"/>
      <c r="AH20687" s="29"/>
      <c r="AI20687" s="29"/>
      <c r="AJ20687" s="29"/>
      <c r="AK20687" s="29"/>
      <c r="AL20687" s="29"/>
      <c r="AM20687" s="29"/>
      <c r="AP20687" s="30"/>
    </row>
    <row r="20688" spans="1:42">
      <c r="A20688" s="29"/>
      <c r="B20688" s="29"/>
      <c r="C20688" s="29"/>
      <c r="D20688" s="29"/>
      <c r="E20688" s="29"/>
      <c r="F20688" s="29"/>
      <c r="G20688" s="29"/>
      <c r="H20688" s="29"/>
      <c r="I20688" s="29"/>
      <c r="J20688" s="29"/>
      <c r="K20688" s="29"/>
      <c r="L20688" s="29"/>
      <c r="M20688" s="29"/>
      <c r="N20688" s="29"/>
      <c r="O20688" s="29"/>
      <c r="P20688" s="29"/>
      <c r="Q20688" s="29"/>
      <c r="R20688" s="29"/>
      <c r="S20688" s="33"/>
      <c r="T20688" s="29"/>
      <c r="U20688" s="29"/>
      <c r="V20688" s="29"/>
      <c r="W20688" s="29"/>
      <c r="X20688" s="29"/>
      <c r="Y20688" s="29"/>
      <c r="Z20688" s="29"/>
      <c r="AA20688" s="29"/>
      <c r="AB20688" s="29"/>
      <c r="AC20688" s="29"/>
      <c r="AD20688" s="29"/>
      <c r="AE20688" s="29"/>
      <c r="AF20688" s="29"/>
      <c r="AG20688" s="29"/>
      <c r="AH20688" s="29"/>
      <c r="AI20688" s="29"/>
      <c r="AJ20688" s="29"/>
      <c r="AK20688" s="29"/>
      <c r="AL20688" s="29"/>
      <c r="AM20688" s="29"/>
      <c r="AP20688" s="30"/>
    </row>
    <row r="20689" spans="1:42">
      <c r="A20689" s="29"/>
      <c r="B20689" s="29"/>
      <c r="C20689" s="29"/>
      <c r="D20689" s="29"/>
      <c r="E20689" s="29"/>
      <c r="F20689" s="29"/>
      <c r="G20689" s="29"/>
      <c r="H20689" s="29"/>
      <c r="I20689" s="29"/>
      <c r="J20689" s="29"/>
      <c r="K20689" s="29"/>
      <c r="L20689" s="29"/>
      <c r="M20689" s="29"/>
      <c r="N20689" s="29"/>
      <c r="O20689" s="29"/>
      <c r="P20689" s="29"/>
      <c r="Q20689" s="29"/>
      <c r="R20689" s="29"/>
      <c r="S20689" s="33"/>
      <c r="T20689" s="29"/>
      <c r="U20689" s="29"/>
      <c r="V20689" s="29"/>
      <c r="W20689" s="29"/>
      <c r="X20689" s="29"/>
      <c r="Y20689" s="29"/>
      <c r="Z20689" s="29"/>
      <c r="AA20689" s="29"/>
      <c r="AB20689" s="29"/>
      <c r="AC20689" s="29"/>
      <c r="AD20689" s="29"/>
      <c r="AE20689" s="29"/>
      <c r="AF20689" s="29"/>
      <c r="AG20689" s="29"/>
      <c r="AH20689" s="29"/>
      <c r="AI20689" s="29"/>
      <c r="AJ20689" s="29"/>
      <c r="AK20689" s="29"/>
      <c r="AL20689" s="29"/>
      <c r="AM20689" s="29"/>
      <c r="AP20689" s="30"/>
    </row>
    <row r="20690" spans="1:42">
      <c r="A20690" s="29"/>
      <c r="B20690" s="29"/>
      <c r="C20690" s="29"/>
      <c r="D20690" s="29"/>
      <c r="E20690" s="29"/>
      <c r="F20690" s="29"/>
      <c r="G20690" s="29"/>
      <c r="H20690" s="29"/>
      <c r="I20690" s="29"/>
      <c r="J20690" s="29"/>
      <c r="K20690" s="29"/>
      <c r="L20690" s="29"/>
      <c r="M20690" s="29"/>
      <c r="N20690" s="29"/>
      <c r="O20690" s="29"/>
      <c r="P20690" s="29"/>
      <c r="Q20690" s="29"/>
      <c r="R20690" s="29"/>
      <c r="S20690" s="33"/>
      <c r="T20690" s="29"/>
      <c r="U20690" s="29"/>
      <c r="V20690" s="29"/>
      <c r="W20690" s="29"/>
      <c r="X20690" s="29"/>
      <c r="Y20690" s="29"/>
      <c r="Z20690" s="29"/>
      <c r="AA20690" s="29"/>
      <c r="AB20690" s="29"/>
      <c r="AC20690" s="29"/>
      <c r="AD20690" s="29"/>
      <c r="AE20690" s="29"/>
      <c r="AF20690" s="29"/>
      <c r="AG20690" s="29"/>
      <c r="AH20690" s="29"/>
      <c r="AI20690" s="29"/>
      <c r="AJ20690" s="29"/>
      <c r="AK20690" s="29"/>
      <c r="AL20690" s="29"/>
      <c r="AM20690" s="29"/>
      <c r="AP20690" s="30"/>
    </row>
    <row r="20691" spans="1:42">
      <c r="A20691" s="29"/>
      <c r="B20691" s="29"/>
      <c r="C20691" s="29"/>
      <c r="D20691" s="29"/>
      <c r="E20691" s="29"/>
      <c r="F20691" s="29"/>
      <c r="G20691" s="29"/>
      <c r="H20691" s="29"/>
      <c r="I20691" s="29"/>
      <c r="J20691" s="29"/>
      <c r="K20691" s="29"/>
      <c r="L20691" s="29"/>
      <c r="M20691" s="29"/>
      <c r="N20691" s="29"/>
      <c r="O20691" s="29"/>
      <c r="P20691" s="29"/>
      <c r="Q20691" s="29"/>
      <c r="R20691" s="29"/>
      <c r="S20691" s="33"/>
      <c r="T20691" s="29"/>
      <c r="U20691" s="29"/>
      <c r="V20691" s="29"/>
      <c r="W20691" s="29"/>
      <c r="X20691" s="29"/>
      <c r="Y20691" s="29"/>
      <c r="Z20691" s="29"/>
      <c r="AA20691" s="29"/>
      <c r="AB20691" s="29"/>
      <c r="AC20691" s="29"/>
      <c r="AD20691" s="29"/>
      <c r="AE20691" s="29"/>
      <c r="AF20691" s="29"/>
      <c r="AG20691" s="29"/>
      <c r="AH20691" s="29"/>
      <c r="AI20691" s="29"/>
      <c r="AJ20691" s="29"/>
      <c r="AK20691" s="29"/>
      <c r="AL20691" s="29"/>
      <c r="AM20691" s="29"/>
      <c r="AP20691" s="30"/>
    </row>
    <row r="20692" spans="1:42">
      <c r="A20692" s="29"/>
      <c r="B20692" s="29"/>
      <c r="C20692" s="29"/>
      <c r="D20692" s="29"/>
      <c r="E20692" s="29"/>
      <c r="F20692" s="29"/>
      <c r="G20692" s="29"/>
      <c r="H20692" s="29"/>
      <c r="I20692" s="29"/>
      <c r="J20692" s="29"/>
      <c r="K20692" s="29"/>
      <c r="L20692" s="29"/>
      <c r="M20692" s="29"/>
      <c r="N20692" s="29"/>
      <c r="O20692" s="29"/>
      <c r="P20692" s="29"/>
      <c r="Q20692" s="29"/>
      <c r="R20692" s="29"/>
      <c r="S20692" s="33"/>
      <c r="T20692" s="29"/>
      <c r="U20692" s="29"/>
      <c r="V20692" s="29"/>
      <c r="W20692" s="29"/>
      <c r="X20692" s="29"/>
      <c r="Y20692" s="29"/>
      <c r="Z20692" s="29"/>
      <c r="AA20692" s="29"/>
      <c r="AB20692" s="29"/>
      <c r="AC20692" s="29"/>
      <c r="AD20692" s="29"/>
      <c r="AE20692" s="29"/>
      <c r="AF20692" s="29"/>
      <c r="AG20692" s="29"/>
      <c r="AH20692" s="29"/>
      <c r="AI20692" s="29"/>
      <c r="AJ20692" s="29"/>
      <c r="AK20692" s="29"/>
      <c r="AL20692" s="29"/>
      <c r="AM20692" s="29"/>
      <c r="AP20692" s="30"/>
    </row>
    <row r="20693" spans="1:42">
      <c r="A20693" s="29"/>
      <c r="B20693" s="29"/>
      <c r="C20693" s="29"/>
      <c r="D20693" s="29"/>
      <c r="E20693" s="29"/>
      <c r="F20693" s="29"/>
      <c r="G20693" s="29"/>
      <c r="H20693" s="29"/>
      <c r="I20693" s="29"/>
      <c r="J20693" s="29"/>
      <c r="K20693" s="29"/>
      <c r="L20693" s="29"/>
      <c r="M20693" s="29"/>
      <c r="N20693" s="29"/>
      <c r="O20693" s="29"/>
      <c r="P20693" s="29"/>
      <c r="Q20693" s="29"/>
      <c r="R20693" s="29"/>
      <c r="S20693" s="33"/>
      <c r="T20693" s="29"/>
      <c r="U20693" s="29"/>
      <c r="V20693" s="29"/>
      <c r="W20693" s="29"/>
      <c r="X20693" s="29"/>
      <c r="Y20693" s="29"/>
      <c r="Z20693" s="29"/>
      <c r="AA20693" s="29"/>
      <c r="AB20693" s="29"/>
      <c r="AC20693" s="29"/>
      <c r="AD20693" s="29"/>
      <c r="AE20693" s="29"/>
      <c r="AF20693" s="29"/>
      <c r="AG20693" s="29"/>
      <c r="AH20693" s="29"/>
      <c r="AI20693" s="29"/>
      <c r="AJ20693" s="29"/>
      <c r="AK20693" s="29"/>
      <c r="AL20693" s="29"/>
      <c r="AM20693" s="29"/>
      <c r="AP20693" s="30"/>
    </row>
    <row r="20694" spans="1:42">
      <c r="A20694" s="29"/>
      <c r="B20694" s="29"/>
      <c r="C20694" s="29"/>
      <c r="D20694" s="29"/>
      <c r="E20694" s="29"/>
      <c r="F20694" s="29"/>
      <c r="G20694" s="29"/>
      <c r="H20694" s="29"/>
      <c r="I20694" s="29"/>
      <c r="J20694" s="29"/>
      <c r="K20694" s="29"/>
      <c r="L20694" s="29"/>
      <c r="M20694" s="29"/>
      <c r="N20694" s="29"/>
      <c r="O20694" s="29"/>
      <c r="P20694" s="29"/>
      <c r="Q20694" s="29"/>
      <c r="R20694" s="29"/>
      <c r="S20694" s="33"/>
      <c r="T20694" s="29"/>
      <c r="U20694" s="29"/>
      <c r="V20694" s="29"/>
      <c r="W20694" s="29"/>
      <c r="X20694" s="29"/>
      <c r="Y20694" s="29"/>
      <c r="Z20694" s="29"/>
      <c r="AA20694" s="29"/>
      <c r="AB20694" s="29"/>
      <c r="AC20694" s="29"/>
      <c r="AD20694" s="29"/>
      <c r="AE20694" s="29"/>
      <c r="AF20694" s="29"/>
      <c r="AG20694" s="29"/>
      <c r="AH20694" s="29"/>
      <c r="AI20694" s="29"/>
      <c r="AJ20694" s="29"/>
      <c r="AK20694" s="29"/>
      <c r="AL20694" s="29"/>
      <c r="AM20694" s="29"/>
      <c r="AP20694" s="30"/>
    </row>
    <row r="20695" spans="1:42">
      <c r="A20695" s="29"/>
      <c r="B20695" s="29"/>
      <c r="C20695" s="29"/>
      <c r="D20695" s="29"/>
      <c r="E20695" s="29"/>
      <c r="F20695" s="29"/>
      <c r="G20695" s="29"/>
      <c r="H20695" s="29"/>
      <c r="I20695" s="29"/>
      <c r="J20695" s="29"/>
      <c r="K20695" s="29"/>
      <c r="L20695" s="29"/>
      <c r="M20695" s="29"/>
      <c r="N20695" s="29"/>
      <c r="O20695" s="29"/>
      <c r="P20695" s="29"/>
      <c r="Q20695" s="29"/>
      <c r="R20695" s="29"/>
      <c r="S20695" s="33"/>
      <c r="T20695" s="29"/>
      <c r="U20695" s="29"/>
      <c r="V20695" s="29"/>
      <c r="W20695" s="29"/>
      <c r="X20695" s="29"/>
      <c r="Y20695" s="29"/>
      <c r="Z20695" s="29"/>
      <c r="AA20695" s="29"/>
      <c r="AB20695" s="29"/>
      <c r="AC20695" s="29"/>
      <c r="AD20695" s="29"/>
      <c r="AE20695" s="29"/>
      <c r="AF20695" s="29"/>
      <c r="AG20695" s="29"/>
      <c r="AH20695" s="29"/>
      <c r="AI20695" s="29"/>
      <c r="AJ20695" s="29"/>
      <c r="AK20695" s="29"/>
      <c r="AL20695" s="29"/>
      <c r="AM20695" s="29"/>
      <c r="AP20695" s="30"/>
    </row>
    <row r="20696" spans="1:42">
      <c r="A20696" s="29"/>
      <c r="B20696" s="29"/>
      <c r="C20696" s="29"/>
      <c r="D20696" s="29"/>
      <c r="E20696" s="29"/>
      <c r="F20696" s="29"/>
      <c r="G20696" s="29"/>
      <c r="H20696" s="29"/>
      <c r="I20696" s="29"/>
      <c r="J20696" s="29"/>
      <c r="K20696" s="29"/>
      <c r="L20696" s="29"/>
      <c r="M20696" s="29"/>
      <c r="N20696" s="29"/>
      <c r="O20696" s="29"/>
      <c r="P20696" s="29"/>
      <c r="Q20696" s="29"/>
      <c r="R20696" s="29"/>
      <c r="S20696" s="33"/>
      <c r="T20696" s="29"/>
      <c r="U20696" s="29"/>
      <c r="V20696" s="29"/>
      <c r="W20696" s="29"/>
      <c r="X20696" s="29"/>
      <c r="Y20696" s="29"/>
      <c r="Z20696" s="29"/>
      <c r="AA20696" s="29"/>
      <c r="AB20696" s="29"/>
      <c r="AC20696" s="29"/>
      <c r="AD20696" s="29"/>
      <c r="AE20696" s="29"/>
      <c r="AF20696" s="29"/>
      <c r="AG20696" s="29"/>
      <c r="AH20696" s="29"/>
      <c r="AI20696" s="29"/>
      <c r="AJ20696" s="29"/>
      <c r="AK20696" s="29"/>
      <c r="AL20696" s="29"/>
      <c r="AM20696" s="29"/>
      <c r="AP20696" s="30"/>
    </row>
    <row r="20697" spans="1:42">
      <c r="A20697" s="29"/>
      <c r="B20697" s="29"/>
      <c r="C20697" s="29"/>
      <c r="D20697" s="29"/>
      <c r="E20697" s="29"/>
      <c r="F20697" s="29"/>
      <c r="G20697" s="29"/>
      <c r="H20697" s="29"/>
      <c r="I20697" s="29"/>
      <c r="J20697" s="29"/>
      <c r="K20697" s="29"/>
      <c r="L20697" s="29"/>
      <c r="M20697" s="29"/>
      <c r="N20697" s="29"/>
      <c r="O20697" s="29"/>
      <c r="P20697" s="29"/>
      <c r="Q20697" s="29"/>
      <c r="R20697" s="29"/>
      <c r="S20697" s="33"/>
      <c r="T20697" s="29"/>
      <c r="U20697" s="29"/>
      <c r="V20697" s="29"/>
      <c r="W20697" s="29"/>
      <c r="X20697" s="29"/>
      <c r="Y20697" s="29"/>
      <c r="Z20697" s="29"/>
      <c r="AA20697" s="29"/>
      <c r="AB20697" s="29"/>
      <c r="AC20697" s="29"/>
      <c r="AD20697" s="29"/>
      <c r="AE20697" s="29"/>
      <c r="AF20697" s="29"/>
      <c r="AG20697" s="29"/>
      <c r="AH20697" s="29"/>
      <c r="AI20697" s="29"/>
      <c r="AJ20697" s="29"/>
      <c r="AK20697" s="29"/>
      <c r="AL20697" s="29"/>
      <c r="AM20697" s="29"/>
      <c r="AP20697" s="30"/>
    </row>
    <row r="20698" spans="1:42">
      <c r="A20698" s="29"/>
      <c r="B20698" s="29"/>
      <c r="C20698" s="29"/>
      <c r="D20698" s="29"/>
      <c r="E20698" s="29"/>
      <c r="F20698" s="29"/>
      <c r="G20698" s="29"/>
      <c r="H20698" s="29"/>
      <c r="I20698" s="29"/>
      <c r="J20698" s="29"/>
      <c r="K20698" s="29"/>
      <c r="L20698" s="29"/>
      <c r="M20698" s="29"/>
      <c r="N20698" s="29"/>
      <c r="O20698" s="29"/>
      <c r="P20698" s="29"/>
      <c r="Q20698" s="29"/>
      <c r="R20698" s="29"/>
      <c r="S20698" s="33"/>
      <c r="T20698" s="29"/>
      <c r="U20698" s="29"/>
      <c r="V20698" s="29"/>
      <c r="W20698" s="29"/>
      <c r="X20698" s="29"/>
      <c r="Y20698" s="29"/>
      <c r="Z20698" s="29"/>
      <c r="AA20698" s="29"/>
      <c r="AB20698" s="29"/>
      <c r="AC20698" s="29"/>
      <c r="AD20698" s="29"/>
      <c r="AE20698" s="29"/>
      <c r="AF20698" s="29"/>
      <c r="AG20698" s="29"/>
      <c r="AH20698" s="29"/>
      <c r="AI20698" s="29"/>
      <c r="AJ20698" s="29"/>
      <c r="AK20698" s="29"/>
      <c r="AL20698" s="29"/>
      <c r="AM20698" s="29"/>
      <c r="AP20698" s="30"/>
    </row>
    <row r="20699" spans="1:42">
      <c r="A20699" s="29"/>
      <c r="B20699" s="29"/>
      <c r="C20699" s="29"/>
      <c r="D20699" s="29"/>
      <c r="E20699" s="29"/>
      <c r="F20699" s="29"/>
      <c r="G20699" s="29"/>
      <c r="H20699" s="29"/>
      <c r="I20699" s="29"/>
      <c r="J20699" s="29"/>
      <c r="K20699" s="29"/>
      <c r="L20699" s="29"/>
      <c r="M20699" s="29"/>
      <c r="N20699" s="29"/>
      <c r="O20699" s="29"/>
      <c r="P20699" s="29"/>
      <c r="Q20699" s="29"/>
      <c r="R20699" s="29"/>
      <c r="S20699" s="33"/>
      <c r="T20699" s="29"/>
      <c r="U20699" s="29"/>
      <c r="V20699" s="29"/>
      <c r="W20699" s="29"/>
      <c r="X20699" s="29"/>
      <c r="Y20699" s="29"/>
      <c r="Z20699" s="29"/>
      <c r="AA20699" s="29"/>
      <c r="AB20699" s="29"/>
      <c r="AC20699" s="29"/>
      <c r="AD20699" s="29"/>
      <c r="AE20699" s="29"/>
      <c r="AF20699" s="29"/>
      <c r="AG20699" s="29"/>
      <c r="AH20699" s="29"/>
      <c r="AI20699" s="29"/>
      <c r="AJ20699" s="29"/>
      <c r="AK20699" s="29"/>
      <c r="AL20699" s="29"/>
      <c r="AM20699" s="29"/>
      <c r="AP20699" s="30"/>
    </row>
    <row r="20700" spans="1:42">
      <c r="A20700" s="29"/>
      <c r="B20700" s="29"/>
      <c r="C20700" s="29"/>
      <c r="D20700" s="29"/>
      <c r="E20700" s="29"/>
      <c r="F20700" s="29"/>
      <c r="G20700" s="29"/>
      <c r="H20700" s="29"/>
      <c r="I20700" s="29"/>
      <c r="J20700" s="29"/>
      <c r="K20700" s="29"/>
      <c r="L20700" s="29"/>
      <c r="M20700" s="29"/>
      <c r="N20700" s="29"/>
      <c r="O20700" s="29"/>
      <c r="P20700" s="29"/>
      <c r="Q20700" s="29"/>
      <c r="R20700" s="29"/>
      <c r="S20700" s="33"/>
      <c r="T20700" s="29"/>
      <c r="U20700" s="29"/>
      <c r="V20700" s="29"/>
      <c r="W20700" s="29"/>
      <c r="X20700" s="29"/>
      <c r="Y20700" s="29"/>
      <c r="Z20700" s="29"/>
      <c r="AA20700" s="29"/>
      <c r="AB20700" s="29"/>
      <c r="AC20700" s="29"/>
      <c r="AD20700" s="29"/>
      <c r="AE20700" s="29"/>
      <c r="AF20700" s="29"/>
      <c r="AG20700" s="29"/>
      <c r="AH20700" s="29"/>
      <c r="AI20700" s="29"/>
      <c r="AJ20700" s="29"/>
      <c r="AK20700" s="29"/>
      <c r="AL20700" s="29"/>
      <c r="AM20700" s="29"/>
      <c r="AP20700" s="30"/>
    </row>
    <row r="20701" spans="1:42">
      <c r="A20701" s="29"/>
      <c r="B20701" s="29"/>
      <c r="C20701" s="29"/>
      <c r="D20701" s="29"/>
      <c r="E20701" s="29"/>
      <c r="F20701" s="29"/>
      <c r="G20701" s="29"/>
      <c r="H20701" s="29"/>
      <c r="I20701" s="29"/>
      <c r="J20701" s="29"/>
      <c r="K20701" s="29"/>
      <c r="L20701" s="29"/>
      <c r="M20701" s="29"/>
      <c r="N20701" s="29"/>
      <c r="O20701" s="29"/>
      <c r="P20701" s="29"/>
      <c r="Q20701" s="29"/>
      <c r="R20701" s="29"/>
      <c r="S20701" s="33"/>
      <c r="T20701" s="29"/>
      <c r="U20701" s="29"/>
      <c r="V20701" s="29"/>
      <c r="W20701" s="29"/>
      <c r="X20701" s="29"/>
      <c r="Y20701" s="29"/>
      <c r="Z20701" s="29"/>
      <c r="AA20701" s="29"/>
      <c r="AB20701" s="29"/>
      <c r="AC20701" s="29"/>
      <c r="AD20701" s="29"/>
      <c r="AE20701" s="29"/>
      <c r="AF20701" s="29"/>
      <c r="AG20701" s="29"/>
      <c r="AH20701" s="29"/>
      <c r="AI20701" s="29"/>
      <c r="AJ20701" s="29"/>
      <c r="AK20701" s="29"/>
      <c r="AL20701" s="29"/>
      <c r="AM20701" s="29"/>
      <c r="AP20701" s="30"/>
    </row>
    <row r="20702" spans="1:42">
      <c r="A20702" s="29"/>
      <c r="B20702" s="29"/>
      <c r="C20702" s="29"/>
      <c r="D20702" s="29"/>
      <c r="E20702" s="29"/>
      <c r="F20702" s="29"/>
      <c r="G20702" s="29"/>
      <c r="H20702" s="29"/>
      <c r="I20702" s="29"/>
      <c r="J20702" s="29"/>
      <c r="K20702" s="29"/>
      <c r="L20702" s="29"/>
      <c r="M20702" s="29"/>
      <c r="N20702" s="29"/>
      <c r="O20702" s="29"/>
      <c r="P20702" s="29"/>
      <c r="Q20702" s="29"/>
      <c r="R20702" s="29"/>
      <c r="S20702" s="33"/>
      <c r="T20702" s="29"/>
      <c r="U20702" s="29"/>
      <c r="V20702" s="29"/>
      <c r="W20702" s="29"/>
      <c r="X20702" s="29"/>
      <c r="Y20702" s="29"/>
      <c r="Z20702" s="29"/>
      <c r="AA20702" s="29"/>
      <c r="AB20702" s="29"/>
      <c r="AC20702" s="29"/>
      <c r="AD20702" s="29"/>
      <c r="AE20702" s="29"/>
      <c r="AF20702" s="29"/>
      <c r="AG20702" s="29"/>
      <c r="AH20702" s="29"/>
      <c r="AI20702" s="29"/>
      <c r="AJ20702" s="29"/>
      <c r="AK20702" s="29"/>
      <c r="AL20702" s="29"/>
      <c r="AM20702" s="29"/>
      <c r="AP20702" s="30"/>
    </row>
    <row r="20703" spans="1:42">
      <c r="A20703" s="29"/>
      <c r="B20703" s="29"/>
      <c r="C20703" s="29"/>
      <c r="D20703" s="29"/>
      <c r="E20703" s="29"/>
      <c r="F20703" s="29"/>
      <c r="G20703" s="29"/>
      <c r="H20703" s="29"/>
      <c r="I20703" s="29"/>
      <c r="J20703" s="29"/>
      <c r="K20703" s="29"/>
      <c r="L20703" s="29"/>
      <c r="M20703" s="29"/>
      <c r="N20703" s="29"/>
      <c r="O20703" s="29"/>
      <c r="P20703" s="29"/>
      <c r="Q20703" s="29"/>
      <c r="R20703" s="29"/>
      <c r="S20703" s="33"/>
      <c r="T20703" s="29"/>
      <c r="U20703" s="29"/>
      <c r="V20703" s="29"/>
      <c r="W20703" s="29"/>
      <c r="X20703" s="29"/>
      <c r="Y20703" s="29"/>
      <c r="Z20703" s="29"/>
      <c r="AA20703" s="29"/>
      <c r="AB20703" s="29"/>
      <c r="AC20703" s="29"/>
      <c r="AD20703" s="29"/>
      <c r="AE20703" s="29"/>
      <c r="AF20703" s="29"/>
      <c r="AG20703" s="29"/>
      <c r="AH20703" s="29"/>
      <c r="AI20703" s="29"/>
      <c r="AJ20703" s="29"/>
      <c r="AK20703" s="29"/>
      <c r="AL20703" s="29"/>
      <c r="AM20703" s="29"/>
      <c r="AP20703" s="30"/>
    </row>
    <row r="20704" spans="1:42">
      <c r="A20704" s="29"/>
      <c r="B20704" s="29"/>
      <c r="C20704" s="29"/>
      <c r="D20704" s="29"/>
      <c r="E20704" s="29"/>
      <c r="F20704" s="29"/>
      <c r="G20704" s="29"/>
      <c r="H20704" s="29"/>
      <c r="I20704" s="29"/>
      <c r="J20704" s="29"/>
      <c r="K20704" s="29"/>
      <c r="L20704" s="29"/>
      <c r="M20704" s="29"/>
      <c r="N20704" s="29"/>
      <c r="O20704" s="29"/>
      <c r="P20704" s="29"/>
      <c r="Q20704" s="29"/>
      <c r="R20704" s="29"/>
      <c r="S20704" s="33"/>
      <c r="T20704" s="29"/>
      <c r="U20704" s="29"/>
      <c r="V20704" s="29"/>
      <c r="W20704" s="29"/>
      <c r="X20704" s="29"/>
      <c r="Y20704" s="29"/>
      <c r="Z20704" s="29"/>
      <c r="AA20704" s="29"/>
      <c r="AB20704" s="29"/>
      <c r="AC20704" s="29"/>
      <c r="AD20704" s="29"/>
      <c r="AE20704" s="29"/>
      <c r="AF20704" s="29"/>
      <c r="AG20704" s="29"/>
      <c r="AH20704" s="29"/>
      <c r="AI20704" s="29"/>
      <c r="AJ20704" s="29"/>
      <c r="AK20704" s="29"/>
      <c r="AL20704" s="29"/>
      <c r="AM20704" s="29"/>
      <c r="AP20704" s="30"/>
    </row>
    <row r="20705" spans="1:42">
      <c r="A20705" s="29"/>
      <c r="B20705" s="29"/>
      <c r="C20705" s="29"/>
      <c r="D20705" s="29"/>
      <c r="E20705" s="29"/>
      <c r="F20705" s="29"/>
      <c r="G20705" s="29"/>
      <c r="H20705" s="29"/>
      <c r="I20705" s="29"/>
      <c r="J20705" s="29"/>
      <c r="K20705" s="29"/>
      <c r="L20705" s="29"/>
      <c r="M20705" s="29"/>
      <c r="N20705" s="29"/>
      <c r="O20705" s="29"/>
      <c r="P20705" s="29"/>
      <c r="Q20705" s="29"/>
      <c r="R20705" s="29"/>
      <c r="S20705" s="33"/>
      <c r="T20705" s="29"/>
      <c r="U20705" s="29"/>
      <c r="V20705" s="29"/>
      <c r="W20705" s="29"/>
      <c r="X20705" s="29"/>
      <c r="Y20705" s="29"/>
      <c r="Z20705" s="29"/>
      <c r="AA20705" s="29"/>
      <c r="AB20705" s="29"/>
      <c r="AC20705" s="29"/>
      <c r="AD20705" s="29"/>
      <c r="AE20705" s="29"/>
      <c r="AF20705" s="29"/>
      <c r="AG20705" s="29"/>
      <c r="AH20705" s="29"/>
      <c r="AI20705" s="29"/>
      <c r="AJ20705" s="29"/>
      <c r="AK20705" s="29"/>
      <c r="AL20705" s="29"/>
      <c r="AM20705" s="29"/>
      <c r="AP20705" s="30"/>
    </row>
    <row r="20706" spans="1:42">
      <c r="A20706" s="29"/>
      <c r="B20706" s="29"/>
      <c r="C20706" s="29"/>
      <c r="D20706" s="29"/>
      <c r="E20706" s="29"/>
      <c r="F20706" s="29"/>
      <c r="G20706" s="29"/>
      <c r="H20706" s="29"/>
      <c r="I20706" s="29"/>
      <c r="J20706" s="29"/>
      <c r="K20706" s="29"/>
      <c r="L20706" s="29"/>
      <c r="M20706" s="29"/>
      <c r="N20706" s="29"/>
      <c r="O20706" s="29"/>
      <c r="P20706" s="29"/>
      <c r="Q20706" s="29"/>
      <c r="R20706" s="29"/>
      <c r="S20706" s="33"/>
      <c r="T20706" s="29"/>
      <c r="U20706" s="29"/>
      <c r="V20706" s="29"/>
      <c r="W20706" s="29"/>
      <c r="X20706" s="29"/>
      <c r="Y20706" s="29"/>
      <c r="Z20706" s="29"/>
      <c r="AA20706" s="29"/>
      <c r="AB20706" s="29"/>
      <c r="AC20706" s="29"/>
      <c r="AD20706" s="29"/>
      <c r="AE20706" s="29"/>
      <c r="AF20706" s="29"/>
      <c r="AG20706" s="29"/>
      <c r="AH20706" s="29"/>
      <c r="AI20706" s="29"/>
      <c r="AJ20706" s="29"/>
      <c r="AK20706" s="29"/>
      <c r="AL20706" s="29"/>
      <c r="AM20706" s="29"/>
      <c r="AP20706" s="30"/>
    </row>
    <row r="20707" spans="1:42">
      <c r="A20707" s="29"/>
      <c r="B20707" s="29"/>
      <c r="C20707" s="29"/>
      <c r="D20707" s="29"/>
      <c r="E20707" s="29"/>
      <c r="F20707" s="29"/>
      <c r="G20707" s="29"/>
      <c r="H20707" s="29"/>
      <c r="I20707" s="29"/>
      <c r="J20707" s="29"/>
      <c r="K20707" s="29"/>
      <c r="L20707" s="29"/>
      <c r="M20707" s="29"/>
      <c r="N20707" s="29"/>
      <c r="O20707" s="29"/>
      <c r="P20707" s="29"/>
      <c r="Q20707" s="29"/>
      <c r="R20707" s="29"/>
      <c r="S20707" s="33"/>
      <c r="T20707" s="29"/>
      <c r="U20707" s="29"/>
      <c r="V20707" s="29"/>
      <c r="W20707" s="29"/>
      <c r="X20707" s="29"/>
      <c r="Y20707" s="29"/>
      <c r="Z20707" s="29"/>
      <c r="AA20707" s="29"/>
      <c r="AB20707" s="29"/>
      <c r="AC20707" s="29"/>
      <c r="AD20707" s="29"/>
      <c r="AE20707" s="29"/>
      <c r="AF20707" s="29"/>
      <c r="AG20707" s="29"/>
      <c r="AH20707" s="29"/>
      <c r="AI20707" s="29"/>
      <c r="AJ20707" s="29"/>
      <c r="AK20707" s="29"/>
      <c r="AL20707" s="29"/>
      <c r="AM20707" s="29"/>
      <c r="AP20707" s="30"/>
    </row>
    <row r="20708" spans="1:42">
      <c r="A20708" s="29"/>
      <c r="B20708" s="29"/>
      <c r="C20708" s="29"/>
      <c r="D20708" s="29"/>
      <c r="E20708" s="29"/>
      <c r="F20708" s="29"/>
      <c r="G20708" s="29"/>
      <c r="H20708" s="29"/>
      <c r="I20708" s="29"/>
      <c r="J20708" s="29"/>
      <c r="K20708" s="29"/>
      <c r="L20708" s="29"/>
      <c r="M20708" s="29"/>
      <c r="N20708" s="29"/>
      <c r="O20708" s="29"/>
      <c r="P20708" s="29"/>
      <c r="Q20708" s="29"/>
      <c r="R20708" s="29"/>
      <c r="S20708" s="33"/>
      <c r="T20708" s="29"/>
      <c r="U20708" s="29"/>
      <c r="V20708" s="29"/>
      <c r="W20708" s="29"/>
      <c r="X20708" s="29"/>
      <c r="Y20708" s="29"/>
      <c r="Z20708" s="29"/>
      <c r="AA20708" s="29"/>
      <c r="AB20708" s="29"/>
      <c r="AC20708" s="29"/>
      <c r="AD20708" s="29"/>
      <c r="AE20708" s="29"/>
      <c r="AF20708" s="29"/>
      <c r="AG20708" s="29"/>
      <c r="AH20708" s="29"/>
      <c r="AI20708" s="29"/>
      <c r="AJ20708" s="29"/>
      <c r="AK20708" s="29"/>
      <c r="AL20708" s="29"/>
      <c r="AM20708" s="29"/>
      <c r="AP20708" s="30"/>
    </row>
    <row r="20709" spans="1:42">
      <c r="A20709" s="29"/>
      <c r="B20709" s="29"/>
      <c r="C20709" s="29"/>
      <c r="D20709" s="29"/>
      <c r="E20709" s="29"/>
      <c r="F20709" s="29"/>
      <c r="G20709" s="29"/>
      <c r="H20709" s="29"/>
      <c r="I20709" s="29"/>
      <c r="J20709" s="29"/>
      <c r="K20709" s="29"/>
      <c r="L20709" s="29"/>
      <c r="M20709" s="29"/>
      <c r="N20709" s="29"/>
      <c r="O20709" s="29"/>
      <c r="P20709" s="29"/>
      <c r="Q20709" s="29"/>
      <c r="R20709" s="29"/>
      <c r="S20709" s="33"/>
      <c r="T20709" s="29"/>
      <c r="U20709" s="29"/>
      <c r="V20709" s="29"/>
      <c r="W20709" s="29"/>
      <c r="X20709" s="29"/>
      <c r="Y20709" s="29"/>
      <c r="Z20709" s="29"/>
      <c r="AA20709" s="29"/>
      <c r="AB20709" s="29"/>
      <c r="AC20709" s="29"/>
      <c r="AD20709" s="29"/>
      <c r="AE20709" s="29"/>
      <c r="AF20709" s="29"/>
      <c r="AG20709" s="29"/>
      <c r="AH20709" s="29"/>
      <c r="AI20709" s="29"/>
      <c r="AJ20709" s="29"/>
      <c r="AK20709" s="29"/>
      <c r="AL20709" s="29"/>
      <c r="AM20709" s="29"/>
      <c r="AP20709" s="30"/>
    </row>
    <row r="20710" spans="1:42">
      <c r="A20710" s="29"/>
      <c r="B20710" s="29"/>
      <c r="C20710" s="29"/>
      <c r="D20710" s="29"/>
      <c r="E20710" s="29"/>
      <c r="F20710" s="29"/>
      <c r="G20710" s="29"/>
      <c r="H20710" s="29"/>
      <c r="I20710" s="29"/>
      <c r="J20710" s="29"/>
      <c r="K20710" s="29"/>
      <c r="L20710" s="29"/>
      <c r="M20710" s="29"/>
      <c r="N20710" s="29"/>
      <c r="O20710" s="29"/>
      <c r="P20710" s="29"/>
      <c r="Q20710" s="29"/>
      <c r="R20710" s="29"/>
      <c r="S20710" s="33"/>
      <c r="T20710" s="29"/>
      <c r="U20710" s="29"/>
      <c r="V20710" s="29"/>
      <c r="W20710" s="29"/>
      <c r="X20710" s="29"/>
      <c r="Y20710" s="29"/>
      <c r="Z20710" s="29"/>
      <c r="AA20710" s="29"/>
      <c r="AB20710" s="29"/>
      <c r="AC20710" s="29"/>
      <c r="AD20710" s="29"/>
      <c r="AE20710" s="29"/>
      <c r="AF20710" s="29"/>
      <c r="AG20710" s="29"/>
      <c r="AH20710" s="29"/>
      <c r="AI20710" s="29"/>
      <c r="AJ20710" s="29"/>
      <c r="AK20710" s="29"/>
      <c r="AL20710" s="29"/>
      <c r="AM20710" s="29"/>
      <c r="AP20710" s="30"/>
    </row>
    <row r="20711" spans="1:42">
      <c r="A20711" s="29"/>
      <c r="B20711" s="29"/>
      <c r="C20711" s="29"/>
      <c r="D20711" s="29"/>
      <c r="E20711" s="29"/>
      <c r="F20711" s="29"/>
      <c r="G20711" s="29"/>
      <c r="H20711" s="29"/>
      <c r="I20711" s="29"/>
      <c r="J20711" s="29"/>
      <c r="K20711" s="29"/>
      <c r="L20711" s="29"/>
      <c r="M20711" s="29"/>
      <c r="N20711" s="29"/>
      <c r="O20711" s="29"/>
      <c r="P20711" s="29"/>
      <c r="Q20711" s="29"/>
      <c r="R20711" s="29"/>
      <c r="S20711" s="33"/>
      <c r="T20711" s="29"/>
      <c r="U20711" s="29"/>
      <c r="V20711" s="29"/>
      <c r="W20711" s="29"/>
      <c r="X20711" s="29"/>
      <c r="Y20711" s="29"/>
      <c r="Z20711" s="29"/>
      <c r="AA20711" s="29"/>
      <c r="AB20711" s="29"/>
      <c r="AC20711" s="29"/>
      <c r="AD20711" s="29"/>
      <c r="AE20711" s="29"/>
      <c r="AF20711" s="29"/>
      <c r="AG20711" s="29"/>
      <c r="AH20711" s="29"/>
      <c r="AI20711" s="29"/>
      <c r="AJ20711" s="29"/>
      <c r="AK20711" s="29"/>
      <c r="AL20711" s="29"/>
      <c r="AM20711" s="29"/>
      <c r="AP20711" s="30"/>
    </row>
    <row r="20712" spans="1:42">
      <c r="A20712" s="29"/>
      <c r="B20712" s="29"/>
      <c r="C20712" s="29"/>
      <c r="D20712" s="29"/>
      <c r="E20712" s="29"/>
      <c r="F20712" s="29"/>
      <c r="G20712" s="29"/>
      <c r="H20712" s="29"/>
      <c r="I20712" s="29"/>
      <c r="J20712" s="29"/>
      <c r="K20712" s="29"/>
      <c r="L20712" s="29"/>
      <c r="M20712" s="29"/>
      <c r="N20712" s="29"/>
      <c r="O20712" s="29"/>
      <c r="P20712" s="29"/>
      <c r="Q20712" s="29"/>
      <c r="R20712" s="29"/>
      <c r="S20712" s="33"/>
      <c r="T20712" s="29"/>
      <c r="U20712" s="29"/>
      <c r="V20712" s="29"/>
      <c r="W20712" s="29"/>
      <c r="X20712" s="29"/>
      <c r="Y20712" s="29"/>
      <c r="Z20712" s="29"/>
      <c r="AA20712" s="29"/>
      <c r="AB20712" s="29"/>
      <c r="AC20712" s="29"/>
      <c r="AD20712" s="29"/>
      <c r="AE20712" s="29"/>
      <c r="AF20712" s="29"/>
      <c r="AG20712" s="29"/>
      <c r="AH20712" s="29"/>
      <c r="AI20712" s="29"/>
      <c r="AJ20712" s="29"/>
      <c r="AK20712" s="29"/>
      <c r="AL20712" s="29"/>
      <c r="AM20712" s="29"/>
      <c r="AP20712" s="30"/>
    </row>
    <row r="20713" spans="1:42">
      <c r="A20713" s="29"/>
      <c r="B20713" s="29"/>
      <c r="C20713" s="29"/>
      <c r="D20713" s="29"/>
      <c r="E20713" s="29"/>
      <c r="F20713" s="29"/>
      <c r="G20713" s="29"/>
      <c r="H20713" s="29"/>
      <c r="I20713" s="29"/>
      <c r="J20713" s="29"/>
      <c r="K20713" s="29"/>
      <c r="L20713" s="29"/>
      <c r="M20713" s="29"/>
      <c r="N20713" s="29"/>
      <c r="O20713" s="29"/>
      <c r="P20713" s="29"/>
      <c r="Q20713" s="29"/>
      <c r="R20713" s="29"/>
      <c r="S20713" s="33"/>
      <c r="T20713" s="29"/>
      <c r="U20713" s="29"/>
      <c r="V20713" s="29"/>
      <c r="W20713" s="29"/>
      <c r="X20713" s="29"/>
      <c r="Y20713" s="29"/>
      <c r="Z20713" s="29"/>
      <c r="AA20713" s="29"/>
      <c r="AB20713" s="29"/>
      <c r="AC20713" s="29"/>
      <c r="AD20713" s="29"/>
      <c r="AE20713" s="29"/>
      <c r="AF20713" s="29"/>
      <c r="AG20713" s="29"/>
      <c r="AH20713" s="29"/>
      <c r="AI20713" s="29"/>
      <c r="AJ20713" s="29"/>
      <c r="AK20713" s="29"/>
      <c r="AL20713" s="29"/>
      <c r="AM20713" s="29"/>
      <c r="AP20713" s="30"/>
    </row>
    <row r="20714" spans="1:42">
      <c r="A20714" s="29"/>
      <c r="B20714" s="29"/>
      <c r="C20714" s="29"/>
      <c r="D20714" s="29"/>
      <c r="E20714" s="29"/>
      <c r="F20714" s="29"/>
      <c r="G20714" s="29"/>
      <c r="H20714" s="29"/>
      <c r="I20714" s="29"/>
      <c r="J20714" s="29"/>
      <c r="K20714" s="29"/>
      <c r="L20714" s="29"/>
      <c r="M20714" s="29"/>
      <c r="N20714" s="29"/>
      <c r="O20714" s="29"/>
      <c r="P20714" s="29"/>
      <c r="Q20714" s="29"/>
      <c r="R20714" s="29"/>
      <c r="S20714" s="33"/>
      <c r="T20714" s="29"/>
      <c r="U20714" s="29"/>
      <c r="V20714" s="29"/>
      <c r="W20714" s="29"/>
      <c r="X20714" s="29"/>
      <c r="Y20714" s="29"/>
      <c r="Z20714" s="29"/>
      <c r="AA20714" s="29"/>
      <c r="AB20714" s="29"/>
      <c r="AC20714" s="29"/>
      <c r="AD20714" s="29"/>
      <c r="AE20714" s="29"/>
      <c r="AF20714" s="29"/>
      <c r="AG20714" s="29"/>
      <c r="AH20714" s="29"/>
      <c r="AI20714" s="29"/>
      <c r="AJ20714" s="29"/>
      <c r="AK20714" s="29"/>
      <c r="AL20714" s="29"/>
      <c r="AM20714" s="29"/>
      <c r="AP20714" s="30"/>
    </row>
    <row r="20715" spans="1:42">
      <c r="A20715" s="29"/>
      <c r="B20715" s="29"/>
      <c r="C20715" s="29"/>
      <c r="D20715" s="29"/>
      <c r="E20715" s="29"/>
      <c r="F20715" s="29"/>
      <c r="G20715" s="29"/>
      <c r="H20715" s="29"/>
      <c r="I20715" s="29"/>
      <c r="J20715" s="29"/>
      <c r="K20715" s="29"/>
      <c r="L20715" s="29"/>
      <c r="M20715" s="29"/>
      <c r="N20715" s="29"/>
      <c r="O20715" s="29"/>
      <c r="P20715" s="29"/>
      <c r="Q20715" s="29"/>
      <c r="R20715" s="29"/>
      <c r="S20715" s="33"/>
      <c r="T20715" s="29"/>
      <c r="U20715" s="29"/>
      <c r="V20715" s="29"/>
      <c r="W20715" s="29"/>
      <c r="X20715" s="29"/>
      <c r="Y20715" s="29"/>
      <c r="Z20715" s="29"/>
      <c r="AA20715" s="29"/>
      <c r="AB20715" s="29"/>
      <c r="AC20715" s="29"/>
      <c r="AD20715" s="29"/>
      <c r="AE20715" s="29"/>
      <c r="AF20715" s="29"/>
      <c r="AG20715" s="29"/>
      <c r="AH20715" s="29"/>
      <c r="AI20715" s="29"/>
      <c r="AJ20715" s="29"/>
      <c r="AK20715" s="29"/>
      <c r="AL20715" s="29"/>
      <c r="AM20715" s="29"/>
      <c r="AP20715" s="30"/>
    </row>
    <row r="20716" spans="1:42">
      <c r="A20716" s="29"/>
      <c r="B20716" s="29"/>
      <c r="C20716" s="29"/>
      <c r="D20716" s="29"/>
      <c r="E20716" s="29"/>
      <c r="F20716" s="29"/>
      <c r="G20716" s="29"/>
      <c r="H20716" s="29"/>
      <c r="I20716" s="29"/>
      <c r="J20716" s="29"/>
      <c r="K20716" s="29"/>
      <c r="L20716" s="29"/>
      <c r="M20716" s="29"/>
      <c r="N20716" s="29"/>
      <c r="O20716" s="29"/>
      <c r="P20716" s="29"/>
      <c r="Q20716" s="29"/>
      <c r="R20716" s="29"/>
      <c r="S20716" s="33"/>
      <c r="T20716" s="29"/>
      <c r="U20716" s="29"/>
      <c r="V20716" s="29"/>
      <c r="W20716" s="29"/>
      <c r="X20716" s="29"/>
      <c r="Y20716" s="29"/>
      <c r="Z20716" s="29"/>
      <c r="AA20716" s="29"/>
      <c r="AB20716" s="29"/>
      <c r="AC20716" s="29"/>
      <c r="AD20716" s="29"/>
      <c r="AE20716" s="29"/>
      <c r="AF20716" s="29"/>
      <c r="AG20716" s="29"/>
      <c r="AH20716" s="29"/>
      <c r="AI20716" s="29"/>
      <c r="AJ20716" s="29"/>
      <c r="AK20716" s="29"/>
      <c r="AL20716" s="29"/>
      <c r="AM20716" s="29"/>
      <c r="AP20716" s="30"/>
    </row>
    <row r="20717" spans="1:42">
      <c r="A20717" s="29"/>
      <c r="B20717" s="29"/>
      <c r="C20717" s="29"/>
      <c r="D20717" s="29"/>
      <c r="E20717" s="29"/>
      <c r="F20717" s="29"/>
      <c r="G20717" s="29"/>
      <c r="H20717" s="29"/>
      <c r="I20717" s="29"/>
      <c r="J20717" s="29"/>
      <c r="K20717" s="29"/>
      <c r="L20717" s="29"/>
      <c r="M20717" s="29"/>
      <c r="N20717" s="29"/>
      <c r="O20717" s="29"/>
      <c r="P20717" s="29"/>
      <c r="Q20717" s="29"/>
      <c r="R20717" s="29"/>
      <c r="S20717" s="33"/>
      <c r="T20717" s="29"/>
      <c r="U20717" s="29"/>
      <c r="V20717" s="29"/>
      <c r="W20717" s="29"/>
      <c r="X20717" s="29"/>
      <c r="Y20717" s="29"/>
      <c r="Z20717" s="29"/>
      <c r="AA20717" s="29"/>
      <c r="AB20717" s="29"/>
      <c r="AC20717" s="29"/>
      <c r="AD20717" s="29"/>
      <c r="AE20717" s="29"/>
      <c r="AF20717" s="29"/>
      <c r="AG20717" s="29"/>
      <c r="AH20717" s="29"/>
      <c r="AI20717" s="29"/>
      <c r="AJ20717" s="29"/>
      <c r="AK20717" s="29"/>
      <c r="AL20717" s="29"/>
      <c r="AM20717" s="29"/>
      <c r="AP20717" s="30"/>
    </row>
    <row r="20718" spans="1:42">
      <c r="A20718" s="29"/>
      <c r="B20718" s="29"/>
      <c r="C20718" s="29"/>
      <c r="D20718" s="29"/>
      <c r="E20718" s="29"/>
      <c r="F20718" s="29"/>
      <c r="G20718" s="29"/>
      <c r="H20718" s="29"/>
      <c r="I20718" s="29"/>
      <c r="J20718" s="29"/>
      <c r="K20718" s="29"/>
      <c r="L20718" s="29"/>
      <c r="M20718" s="29"/>
      <c r="N20718" s="29"/>
      <c r="O20718" s="29"/>
      <c r="P20718" s="29"/>
      <c r="Q20718" s="29"/>
      <c r="R20718" s="29"/>
      <c r="S20718" s="33"/>
      <c r="T20718" s="29"/>
      <c r="U20718" s="29"/>
      <c r="V20718" s="29"/>
      <c r="W20718" s="29"/>
      <c r="X20718" s="29"/>
      <c r="Y20718" s="29"/>
      <c r="Z20718" s="29"/>
      <c r="AA20718" s="29"/>
      <c r="AB20718" s="29"/>
      <c r="AC20718" s="29"/>
      <c r="AD20718" s="29"/>
      <c r="AE20718" s="29"/>
      <c r="AF20718" s="29"/>
      <c r="AG20718" s="29"/>
      <c r="AH20718" s="29"/>
      <c r="AI20718" s="29"/>
      <c r="AJ20718" s="29"/>
      <c r="AK20718" s="29"/>
      <c r="AL20718" s="29"/>
      <c r="AM20718" s="29"/>
      <c r="AP20718" s="30"/>
    </row>
    <row r="20719" spans="1:42">
      <c r="A20719" s="29"/>
      <c r="B20719" s="29"/>
      <c r="C20719" s="29"/>
      <c r="D20719" s="29"/>
      <c r="E20719" s="29"/>
      <c r="F20719" s="29"/>
      <c r="G20719" s="29"/>
      <c r="H20719" s="29"/>
      <c r="I20719" s="29"/>
      <c r="J20719" s="29"/>
      <c r="K20719" s="29"/>
      <c r="L20719" s="29"/>
      <c r="M20719" s="29"/>
      <c r="N20719" s="29"/>
      <c r="O20719" s="29"/>
      <c r="P20719" s="29"/>
      <c r="Q20719" s="29"/>
      <c r="R20719" s="29"/>
      <c r="S20719" s="33"/>
      <c r="T20719" s="29"/>
      <c r="U20719" s="29"/>
      <c r="V20719" s="29"/>
      <c r="W20719" s="29"/>
      <c r="X20719" s="29"/>
      <c r="Y20719" s="29"/>
      <c r="Z20719" s="29"/>
      <c r="AA20719" s="29"/>
      <c r="AB20719" s="29"/>
      <c r="AC20719" s="29"/>
      <c r="AD20719" s="29"/>
      <c r="AE20719" s="29"/>
      <c r="AF20719" s="29"/>
      <c r="AG20719" s="29"/>
      <c r="AH20719" s="29"/>
      <c r="AI20719" s="29"/>
      <c r="AJ20719" s="29"/>
      <c r="AK20719" s="29"/>
      <c r="AL20719" s="29"/>
      <c r="AM20719" s="29"/>
      <c r="AP20719" s="30"/>
    </row>
    <row r="20720" spans="1:42">
      <c r="A20720" s="29"/>
      <c r="B20720" s="29"/>
      <c r="C20720" s="29"/>
      <c r="D20720" s="29"/>
      <c r="E20720" s="29"/>
      <c r="F20720" s="29"/>
      <c r="G20720" s="29"/>
      <c r="H20720" s="29"/>
      <c r="I20720" s="29"/>
      <c r="J20720" s="29"/>
      <c r="K20720" s="29"/>
      <c r="L20720" s="29"/>
      <c r="M20720" s="29"/>
      <c r="N20720" s="29"/>
      <c r="O20720" s="29"/>
      <c r="P20720" s="29"/>
      <c r="Q20720" s="29"/>
      <c r="R20720" s="29"/>
      <c r="S20720" s="33"/>
      <c r="T20720" s="29"/>
      <c r="U20720" s="29"/>
      <c r="V20720" s="29"/>
      <c r="W20720" s="29"/>
      <c r="X20720" s="29"/>
      <c r="Y20720" s="29"/>
      <c r="Z20720" s="29"/>
      <c r="AA20720" s="29"/>
      <c r="AB20720" s="29"/>
      <c r="AC20720" s="29"/>
      <c r="AD20720" s="29"/>
      <c r="AE20720" s="29"/>
      <c r="AF20720" s="29"/>
      <c r="AG20720" s="29"/>
      <c r="AH20720" s="29"/>
      <c r="AI20720" s="29"/>
      <c r="AJ20720" s="29"/>
      <c r="AK20720" s="29"/>
      <c r="AL20720" s="29"/>
      <c r="AM20720" s="29"/>
      <c r="AP20720" s="30"/>
    </row>
    <row r="20721" spans="1:42">
      <c r="A20721" s="29"/>
      <c r="B20721" s="29"/>
      <c r="C20721" s="29"/>
      <c r="D20721" s="29"/>
      <c r="E20721" s="29"/>
      <c r="F20721" s="29"/>
      <c r="G20721" s="29"/>
      <c r="H20721" s="29"/>
      <c r="I20721" s="29"/>
      <c r="J20721" s="29"/>
      <c r="K20721" s="29"/>
      <c r="L20721" s="29"/>
      <c r="M20721" s="29"/>
      <c r="N20721" s="29"/>
      <c r="O20721" s="29"/>
      <c r="P20721" s="29"/>
      <c r="Q20721" s="29"/>
      <c r="R20721" s="29"/>
      <c r="S20721" s="33"/>
      <c r="T20721" s="29"/>
      <c r="U20721" s="29"/>
      <c r="V20721" s="29"/>
      <c r="W20721" s="29"/>
      <c r="X20721" s="29"/>
      <c r="Y20721" s="29"/>
      <c r="Z20721" s="29"/>
      <c r="AA20721" s="29"/>
      <c r="AB20721" s="29"/>
      <c r="AC20721" s="29"/>
      <c r="AD20721" s="29"/>
      <c r="AE20721" s="29"/>
      <c r="AF20721" s="29"/>
      <c r="AG20721" s="29"/>
      <c r="AH20721" s="29"/>
      <c r="AI20721" s="29"/>
      <c r="AJ20721" s="29"/>
      <c r="AK20721" s="29"/>
      <c r="AL20721" s="29"/>
      <c r="AM20721" s="29"/>
      <c r="AP20721" s="30"/>
    </row>
    <row r="20722" spans="1:42">
      <c r="A20722" s="29"/>
      <c r="B20722" s="29"/>
      <c r="C20722" s="29"/>
      <c r="D20722" s="29"/>
      <c r="E20722" s="29"/>
      <c r="F20722" s="29"/>
      <c r="G20722" s="29"/>
      <c r="H20722" s="29"/>
      <c r="I20722" s="29"/>
      <c r="J20722" s="29"/>
      <c r="K20722" s="29"/>
      <c r="L20722" s="29"/>
      <c r="M20722" s="29"/>
      <c r="N20722" s="29"/>
      <c r="O20722" s="29"/>
      <c r="P20722" s="29"/>
      <c r="Q20722" s="29"/>
      <c r="R20722" s="29"/>
      <c r="S20722" s="33"/>
      <c r="T20722" s="29"/>
      <c r="U20722" s="29"/>
      <c r="V20722" s="29"/>
      <c r="W20722" s="29"/>
      <c r="X20722" s="29"/>
      <c r="Y20722" s="29"/>
      <c r="Z20722" s="29"/>
      <c r="AA20722" s="29"/>
      <c r="AB20722" s="29"/>
      <c r="AC20722" s="29"/>
      <c r="AD20722" s="29"/>
      <c r="AE20722" s="29"/>
      <c r="AF20722" s="29"/>
      <c r="AG20722" s="29"/>
      <c r="AH20722" s="29"/>
      <c r="AI20722" s="29"/>
      <c r="AJ20722" s="29"/>
      <c r="AK20722" s="29"/>
      <c r="AL20722" s="29"/>
      <c r="AM20722" s="29"/>
      <c r="AP20722" s="30"/>
    </row>
    <row r="20723" spans="1:42">
      <c r="A20723" s="29"/>
      <c r="B20723" s="29"/>
      <c r="C20723" s="29"/>
      <c r="D20723" s="29"/>
      <c r="E20723" s="29"/>
      <c r="F20723" s="29"/>
      <c r="G20723" s="29"/>
      <c r="H20723" s="29"/>
      <c r="I20723" s="29"/>
      <c r="J20723" s="29"/>
      <c r="K20723" s="29"/>
      <c r="L20723" s="29"/>
      <c r="M20723" s="29"/>
      <c r="N20723" s="29"/>
      <c r="O20723" s="29"/>
      <c r="P20723" s="29"/>
      <c r="Q20723" s="29"/>
      <c r="R20723" s="29"/>
      <c r="S20723" s="33"/>
      <c r="T20723" s="29"/>
      <c r="U20723" s="29"/>
      <c r="V20723" s="29"/>
      <c r="W20723" s="29"/>
      <c r="X20723" s="29"/>
      <c r="Y20723" s="29"/>
      <c r="Z20723" s="29"/>
      <c r="AA20723" s="29"/>
      <c r="AB20723" s="29"/>
      <c r="AC20723" s="29"/>
      <c r="AD20723" s="29"/>
      <c r="AE20723" s="29"/>
      <c r="AF20723" s="29"/>
      <c r="AG20723" s="29"/>
      <c r="AH20723" s="29"/>
      <c r="AI20723" s="29"/>
      <c r="AJ20723" s="29"/>
      <c r="AK20723" s="29"/>
      <c r="AL20723" s="29"/>
      <c r="AM20723" s="29"/>
      <c r="AP20723" s="30"/>
    </row>
    <row r="20724" spans="1:42">
      <c r="A20724" s="29"/>
      <c r="B20724" s="29"/>
      <c r="C20724" s="29"/>
      <c r="D20724" s="29"/>
      <c r="E20724" s="29"/>
      <c r="F20724" s="29"/>
      <c r="G20724" s="29"/>
      <c r="H20724" s="29"/>
      <c r="I20724" s="29"/>
      <c r="J20724" s="29"/>
      <c r="K20724" s="29"/>
      <c r="L20724" s="29"/>
      <c r="M20724" s="29"/>
      <c r="N20724" s="29"/>
      <c r="O20724" s="29"/>
      <c r="P20724" s="29"/>
      <c r="Q20724" s="29"/>
      <c r="R20724" s="29"/>
      <c r="S20724" s="33"/>
      <c r="T20724" s="29"/>
      <c r="U20724" s="29"/>
      <c r="V20724" s="29"/>
      <c r="W20724" s="29"/>
      <c r="X20724" s="29"/>
      <c r="Y20724" s="29"/>
      <c r="Z20724" s="29"/>
      <c r="AA20724" s="29"/>
      <c r="AB20724" s="29"/>
      <c r="AC20724" s="29"/>
      <c r="AD20724" s="29"/>
      <c r="AE20724" s="29"/>
      <c r="AF20724" s="29"/>
      <c r="AG20724" s="29"/>
      <c r="AH20724" s="29"/>
      <c r="AI20724" s="29"/>
      <c r="AJ20724" s="29"/>
      <c r="AK20724" s="29"/>
      <c r="AL20724" s="29"/>
      <c r="AM20724" s="29"/>
      <c r="AP20724" s="30"/>
    </row>
    <row r="20725" spans="1:42">
      <c r="A20725" s="29"/>
      <c r="B20725" s="29"/>
      <c r="C20725" s="29"/>
      <c r="D20725" s="29"/>
      <c r="E20725" s="29"/>
      <c r="F20725" s="29"/>
      <c r="G20725" s="29"/>
      <c r="H20725" s="29"/>
      <c r="I20725" s="29"/>
      <c r="J20725" s="29"/>
      <c r="K20725" s="29"/>
      <c r="L20725" s="29"/>
      <c r="M20725" s="29"/>
      <c r="N20725" s="29"/>
      <c r="O20725" s="29"/>
      <c r="P20725" s="29"/>
      <c r="Q20725" s="29"/>
      <c r="R20725" s="29"/>
      <c r="S20725" s="33"/>
      <c r="T20725" s="29"/>
      <c r="U20725" s="29"/>
      <c r="V20725" s="29"/>
      <c r="W20725" s="29"/>
      <c r="X20725" s="29"/>
      <c r="Y20725" s="29"/>
      <c r="Z20725" s="29"/>
      <c r="AA20725" s="29"/>
      <c r="AB20725" s="29"/>
      <c r="AC20725" s="29"/>
      <c r="AD20725" s="29"/>
      <c r="AE20725" s="29"/>
      <c r="AF20725" s="29"/>
      <c r="AG20725" s="29"/>
      <c r="AH20725" s="29"/>
      <c r="AI20725" s="29"/>
      <c r="AJ20725" s="29"/>
      <c r="AK20725" s="29"/>
      <c r="AL20725" s="29"/>
      <c r="AM20725" s="29"/>
      <c r="AP20725" s="30"/>
    </row>
    <row r="20726" spans="1:42">
      <c r="A20726" s="29"/>
      <c r="B20726" s="29"/>
      <c r="C20726" s="29"/>
      <c r="D20726" s="29"/>
      <c r="E20726" s="29"/>
      <c r="F20726" s="29"/>
      <c r="G20726" s="29"/>
      <c r="H20726" s="29"/>
      <c r="I20726" s="29"/>
      <c r="J20726" s="29"/>
      <c r="K20726" s="29"/>
      <c r="L20726" s="29"/>
      <c r="M20726" s="29"/>
      <c r="N20726" s="29"/>
      <c r="O20726" s="29"/>
      <c r="P20726" s="29"/>
      <c r="Q20726" s="29"/>
      <c r="R20726" s="29"/>
      <c r="S20726" s="33"/>
      <c r="T20726" s="29"/>
      <c r="U20726" s="29"/>
      <c r="V20726" s="29"/>
      <c r="W20726" s="29"/>
      <c r="X20726" s="29"/>
      <c r="Y20726" s="29"/>
      <c r="Z20726" s="29"/>
      <c r="AA20726" s="29"/>
      <c r="AB20726" s="29"/>
      <c r="AC20726" s="29"/>
      <c r="AD20726" s="29"/>
      <c r="AE20726" s="29"/>
      <c r="AF20726" s="29"/>
      <c r="AG20726" s="29"/>
      <c r="AH20726" s="29"/>
      <c r="AI20726" s="29"/>
      <c r="AJ20726" s="29"/>
      <c r="AK20726" s="29"/>
      <c r="AL20726" s="29"/>
      <c r="AM20726" s="29"/>
      <c r="AP20726" s="30"/>
    </row>
    <row r="20727" spans="1:42">
      <c r="A20727" s="29"/>
      <c r="B20727" s="29"/>
      <c r="C20727" s="29"/>
      <c r="D20727" s="29"/>
      <c r="E20727" s="29"/>
      <c r="F20727" s="29"/>
      <c r="G20727" s="29"/>
      <c r="H20727" s="29"/>
      <c r="I20727" s="29"/>
      <c r="J20727" s="29"/>
      <c r="K20727" s="29"/>
      <c r="L20727" s="29"/>
      <c r="M20727" s="29"/>
      <c r="N20727" s="29"/>
      <c r="O20727" s="29"/>
      <c r="P20727" s="29"/>
      <c r="Q20727" s="29"/>
      <c r="R20727" s="29"/>
      <c r="S20727" s="33"/>
      <c r="T20727" s="29"/>
      <c r="U20727" s="29"/>
      <c r="V20727" s="29"/>
      <c r="W20727" s="29"/>
      <c r="X20727" s="29"/>
      <c r="Y20727" s="29"/>
      <c r="Z20727" s="29"/>
      <c r="AA20727" s="29"/>
      <c r="AB20727" s="29"/>
      <c r="AC20727" s="29"/>
      <c r="AD20727" s="29"/>
      <c r="AE20727" s="29"/>
      <c r="AF20727" s="29"/>
      <c r="AG20727" s="29"/>
      <c r="AH20727" s="29"/>
      <c r="AI20727" s="29"/>
      <c r="AJ20727" s="29"/>
      <c r="AK20727" s="29"/>
      <c r="AL20727" s="29"/>
      <c r="AM20727" s="29"/>
      <c r="AP20727" s="30"/>
    </row>
    <row r="20728" spans="1:42">
      <c r="A20728" s="29"/>
      <c r="B20728" s="29"/>
      <c r="C20728" s="29"/>
      <c r="D20728" s="29"/>
      <c r="E20728" s="29"/>
      <c r="F20728" s="29"/>
      <c r="G20728" s="29"/>
      <c r="H20728" s="29"/>
      <c r="I20728" s="29"/>
      <c r="J20728" s="29"/>
      <c r="K20728" s="29"/>
      <c r="L20728" s="29"/>
      <c r="M20728" s="29"/>
      <c r="N20728" s="29"/>
      <c r="O20728" s="29"/>
      <c r="P20728" s="29"/>
      <c r="Q20728" s="29"/>
      <c r="R20728" s="29"/>
      <c r="S20728" s="33"/>
      <c r="T20728" s="29"/>
      <c r="U20728" s="29"/>
      <c r="V20728" s="29"/>
      <c r="W20728" s="29"/>
      <c r="X20728" s="29"/>
      <c r="Y20728" s="29"/>
      <c r="Z20728" s="29"/>
      <c r="AA20728" s="29"/>
      <c r="AB20728" s="29"/>
      <c r="AC20728" s="29"/>
      <c r="AD20728" s="29"/>
      <c r="AE20728" s="29"/>
      <c r="AF20728" s="29"/>
      <c r="AG20728" s="29"/>
      <c r="AH20728" s="29"/>
      <c r="AI20728" s="29"/>
      <c r="AJ20728" s="29"/>
      <c r="AK20728" s="29"/>
      <c r="AL20728" s="29"/>
      <c r="AM20728" s="29"/>
      <c r="AP20728" s="30"/>
    </row>
    <row r="20729" spans="1:42">
      <c r="A20729" s="29"/>
      <c r="B20729" s="29"/>
      <c r="C20729" s="29"/>
      <c r="D20729" s="29"/>
      <c r="E20729" s="29"/>
      <c r="F20729" s="29"/>
      <c r="G20729" s="29"/>
      <c r="H20729" s="29"/>
      <c r="I20729" s="29"/>
      <c r="J20729" s="29"/>
      <c r="K20729" s="29"/>
      <c r="L20729" s="29"/>
      <c r="M20729" s="29"/>
      <c r="N20729" s="29"/>
      <c r="O20729" s="29"/>
      <c r="P20729" s="29"/>
      <c r="Q20729" s="29"/>
      <c r="R20729" s="29"/>
      <c r="S20729" s="33"/>
      <c r="T20729" s="29"/>
      <c r="U20729" s="29"/>
      <c r="V20729" s="29"/>
      <c r="W20729" s="29"/>
      <c r="X20729" s="29"/>
      <c r="Y20729" s="29"/>
      <c r="Z20729" s="29"/>
      <c r="AA20729" s="29"/>
      <c r="AB20729" s="29"/>
      <c r="AC20729" s="29"/>
      <c r="AD20729" s="29"/>
      <c r="AE20729" s="29"/>
      <c r="AF20729" s="29"/>
      <c r="AG20729" s="29"/>
      <c r="AH20729" s="29"/>
      <c r="AI20729" s="29"/>
      <c r="AJ20729" s="29"/>
      <c r="AK20729" s="29"/>
      <c r="AL20729" s="29"/>
      <c r="AM20729" s="29"/>
      <c r="AP20729" s="30"/>
    </row>
    <row r="20730" spans="1:42">
      <c r="A20730" s="29"/>
      <c r="B20730" s="29"/>
      <c r="C20730" s="29"/>
      <c r="D20730" s="29"/>
      <c r="E20730" s="29"/>
      <c r="F20730" s="29"/>
      <c r="G20730" s="29"/>
      <c r="H20730" s="29"/>
      <c r="I20730" s="29"/>
      <c r="J20730" s="29"/>
      <c r="K20730" s="29"/>
      <c r="L20730" s="29"/>
      <c r="M20730" s="29"/>
      <c r="N20730" s="29"/>
      <c r="O20730" s="29"/>
      <c r="P20730" s="29"/>
      <c r="Q20730" s="29"/>
      <c r="R20730" s="29"/>
      <c r="S20730" s="33"/>
      <c r="T20730" s="29"/>
      <c r="U20730" s="29"/>
      <c r="V20730" s="29"/>
      <c r="W20730" s="29"/>
      <c r="X20730" s="29"/>
      <c r="Y20730" s="29"/>
      <c r="Z20730" s="29"/>
      <c r="AA20730" s="29"/>
      <c r="AB20730" s="29"/>
      <c r="AC20730" s="29"/>
      <c r="AD20730" s="29"/>
      <c r="AE20730" s="29"/>
      <c r="AF20730" s="29"/>
      <c r="AG20730" s="29"/>
      <c r="AH20730" s="29"/>
      <c r="AI20730" s="29"/>
      <c r="AJ20730" s="29"/>
      <c r="AK20730" s="29"/>
      <c r="AL20730" s="29"/>
      <c r="AM20730" s="29"/>
      <c r="AP20730" s="30"/>
    </row>
    <row r="20731" spans="1:42">
      <c r="A20731" s="29"/>
      <c r="B20731" s="29"/>
      <c r="C20731" s="29"/>
      <c r="D20731" s="29"/>
      <c r="E20731" s="29"/>
      <c r="F20731" s="29"/>
      <c r="G20731" s="29"/>
      <c r="H20731" s="29"/>
      <c r="I20731" s="29"/>
      <c r="J20731" s="29"/>
      <c r="K20731" s="29"/>
      <c r="L20731" s="29"/>
      <c r="M20731" s="29"/>
      <c r="N20731" s="29"/>
      <c r="O20731" s="29"/>
      <c r="P20731" s="29"/>
      <c r="Q20731" s="29"/>
      <c r="R20731" s="29"/>
      <c r="S20731" s="33"/>
      <c r="T20731" s="29"/>
      <c r="U20731" s="29"/>
      <c r="V20731" s="29"/>
      <c r="W20731" s="29"/>
      <c r="X20731" s="29"/>
      <c r="Y20731" s="29"/>
      <c r="Z20731" s="29"/>
      <c r="AA20731" s="29"/>
      <c r="AB20731" s="29"/>
      <c r="AC20731" s="29"/>
      <c r="AD20731" s="29"/>
      <c r="AE20731" s="29"/>
      <c r="AF20731" s="29"/>
      <c r="AG20731" s="29"/>
      <c r="AH20731" s="29"/>
      <c r="AI20731" s="29"/>
      <c r="AJ20731" s="29"/>
      <c r="AK20731" s="29"/>
      <c r="AL20731" s="29"/>
      <c r="AM20731" s="29"/>
      <c r="AP20731" s="30"/>
    </row>
    <row r="20732" spans="1:42">
      <c r="A20732" s="29"/>
      <c r="B20732" s="29"/>
      <c r="C20732" s="29"/>
      <c r="D20732" s="29"/>
      <c r="E20732" s="29"/>
      <c r="F20732" s="29"/>
      <c r="G20732" s="29"/>
      <c r="H20732" s="29"/>
      <c r="I20732" s="29"/>
      <c r="J20732" s="29"/>
      <c r="K20732" s="29"/>
      <c r="L20732" s="29"/>
      <c r="M20732" s="29"/>
      <c r="N20732" s="29"/>
      <c r="O20732" s="29"/>
      <c r="P20732" s="29"/>
      <c r="Q20732" s="29"/>
      <c r="R20732" s="29"/>
      <c r="S20732" s="33"/>
      <c r="T20732" s="29"/>
      <c r="U20732" s="29"/>
      <c r="V20732" s="29"/>
      <c r="W20732" s="29"/>
      <c r="X20732" s="29"/>
      <c r="Y20732" s="29"/>
      <c r="Z20732" s="29"/>
      <c r="AA20732" s="29"/>
      <c r="AB20732" s="29"/>
      <c r="AC20732" s="29"/>
      <c r="AD20732" s="29"/>
      <c r="AE20732" s="29"/>
      <c r="AF20732" s="29"/>
      <c r="AG20732" s="29"/>
      <c r="AH20732" s="29"/>
      <c r="AI20732" s="29"/>
      <c r="AJ20732" s="29"/>
      <c r="AK20732" s="29"/>
      <c r="AL20732" s="29"/>
      <c r="AM20732" s="29"/>
      <c r="AP20732" s="30"/>
    </row>
    <row r="20733" spans="1:42">
      <c r="A20733" s="29"/>
      <c r="B20733" s="29"/>
      <c r="C20733" s="29"/>
      <c r="D20733" s="29"/>
      <c r="E20733" s="29"/>
      <c r="F20733" s="29"/>
      <c r="G20733" s="29"/>
      <c r="H20733" s="29"/>
      <c r="I20733" s="29"/>
      <c r="J20733" s="29"/>
      <c r="K20733" s="29"/>
      <c r="L20733" s="29"/>
      <c r="M20733" s="29"/>
      <c r="N20733" s="29"/>
      <c r="O20733" s="29"/>
      <c r="P20733" s="29"/>
      <c r="Q20733" s="29"/>
      <c r="R20733" s="29"/>
      <c r="S20733" s="33"/>
      <c r="T20733" s="29"/>
      <c r="U20733" s="29"/>
      <c r="V20733" s="29"/>
      <c r="W20733" s="29"/>
      <c r="X20733" s="29"/>
      <c r="Y20733" s="29"/>
      <c r="Z20733" s="29"/>
      <c r="AA20733" s="29"/>
      <c r="AB20733" s="29"/>
      <c r="AC20733" s="29"/>
      <c r="AD20733" s="29"/>
      <c r="AE20733" s="29"/>
      <c r="AF20733" s="29"/>
      <c r="AG20733" s="29"/>
      <c r="AH20733" s="29"/>
      <c r="AI20733" s="29"/>
      <c r="AJ20733" s="29"/>
      <c r="AK20733" s="29"/>
      <c r="AL20733" s="29"/>
      <c r="AM20733" s="29"/>
      <c r="AP20733" s="30"/>
    </row>
    <row r="20734" spans="1:42">
      <c r="A20734" s="29"/>
      <c r="B20734" s="29"/>
      <c r="C20734" s="29"/>
      <c r="D20734" s="29"/>
      <c r="E20734" s="29"/>
      <c r="F20734" s="29"/>
      <c r="G20734" s="29"/>
      <c r="H20734" s="29"/>
      <c r="I20734" s="29"/>
      <c r="J20734" s="29"/>
      <c r="K20734" s="29"/>
      <c r="L20734" s="29"/>
      <c r="M20734" s="29"/>
      <c r="N20734" s="29"/>
      <c r="O20734" s="29"/>
      <c r="P20734" s="29"/>
      <c r="Q20734" s="29"/>
      <c r="R20734" s="29"/>
      <c r="S20734" s="33"/>
      <c r="T20734" s="29"/>
      <c r="U20734" s="29"/>
      <c r="V20734" s="29"/>
      <c r="W20734" s="29"/>
      <c r="X20734" s="29"/>
      <c r="Y20734" s="29"/>
      <c r="Z20734" s="29"/>
      <c r="AA20734" s="29"/>
      <c r="AB20734" s="29"/>
      <c r="AC20734" s="29"/>
      <c r="AD20734" s="29"/>
      <c r="AE20734" s="29"/>
      <c r="AF20734" s="29"/>
      <c r="AG20734" s="29"/>
      <c r="AH20734" s="29"/>
      <c r="AI20734" s="29"/>
      <c r="AJ20734" s="29"/>
      <c r="AK20734" s="29"/>
      <c r="AL20734" s="29"/>
      <c r="AM20734" s="29"/>
      <c r="AP20734" s="30"/>
    </row>
    <row r="20735" spans="1:42">
      <c r="A20735" s="29"/>
      <c r="B20735" s="29"/>
      <c r="C20735" s="29"/>
      <c r="D20735" s="29"/>
      <c r="E20735" s="29"/>
      <c r="F20735" s="29"/>
      <c r="G20735" s="29"/>
      <c r="H20735" s="29"/>
      <c r="I20735" s="29"/>
      <c r="J20735" s="29"/>
      <c r="K20735" s="29"/>
      <c r="L20735" s="29"/>
      <c r="M20735" s="29"/>
      <c r="N20735" s="29"/>
      <c r="O20735" s="29"/>
      <c r="P20735" s="29"/>
      <c r="Q20735" s="29"/>
      <c r="R20735" s="29"/>
      <c r="S20735" s="33"/>
      <c r="T20735" s="29"/>
      <c r="U20735" s="29"/>
      <c r="V20735" s="29"/>
      <c r="W20735" s="29"/>
      <c r="X20735" s="29"/>
      <c r="Y20735" s="29"/>
      <c r="Z20735" s="29"/>
      <c r="AA20735" s="29"/>
      <c r="AB20735" s="29"/>
      <c r="AC20735" s="29"/>
      <c r="AD20735" s="29"/>
      <c r="AE20735" s="29"/>
      <c r="AF20735" s="29"/>
      <c r="AG20735" s="29"/>
      <c r="AH20735" s="29"/>
      <c r="AI20735" s="29"/>
      <c r="AJ20735" s="29"/>
      <c r="AK20735" s="29"/>
      <c r="AL20735" s="29"/>
      <c r="AM20735" s="29"/>
      <c r="AP20735" s="30"/>
    </row>
    <row r="20736" spans="1:42">
      <c r="A20736" s="29"/>
      <c r="B20736" s="29"/>
      <c r="C20736" s="29"/>
      <c r="D20736" s="29"/>
      <c r="E20736" s="29"/>
      <c r="F20736" s="29"/>
      <c r="G20736" s="29"/>
      <c r="H20736" s="29"/>
      <c r="I20736" s="29"/>
      <c r="J20736" s="29"/>
      <c r="K20736" s="29"/>
      <c r="L20736" s="29"/>
      <c r="M20736" s="29"/>
      <c r="N20736" s="29"/>
      <c r="O20736" s="29"/>
      <c r="P20736" s="29"/>
      <c r="Q20736" s="29"/>
      <c r="R20736" s="29"/>
      <c r="S20736" s="33"/>
      <c r="T20736" s="29"/>
      <c r="U20736" s="29"/>
      <c r="V20736" s="29"/>
      <c r="W20736" s="29"/>
      <c r="X20736" s="29"/>
      <c r="Y20736" s="29"/>
      <c r="Z20736" s="29"/>
      <c r="AA20736" s="29"/>
      <c r="AB20736" s="29"/>
      <c r="AC20736" s="29"/>
      <c r="AD20736" s="29"/>
      <c r="AE20736" s="29"/>
      <c r="AF20736" s="29"/>
      <c r="AG20736" s="29"/>
      <c r="AH20736" s="29"/>
      <c r="AI20736" s="29"/>
      <c r="AJ20736" s="29"/>
      <c r="AK20736" s="29"/>
      <c r="AL20736" s="29"/>
      <c r="AM20736" s="29"/>
      <c r="AP20736" s="30"/>
    </row>
    <row r="20737" spans="1:42">
      <c r="A20737" s="29"/>
      <c r="B20737" s="29"/>
      <c r="C20737" s="29"/>
      <c r="D20737" s="29"/>
      <c r="E20737" s="29"/>
      <c r="F20737" s="29"/>
      <c r="G20737" s="29"/>
      <c r="H20737" s="29"/>
      <c r="I20737" s="29"/>
      <c r="J20737" s="29"/>
      <c r="K20737" s="29"/>
      <c r="L20737" s="29"/>
      <c r="M20737" s="29"/>
      <c r="N20737" s="29"/>
      <c r="O20737" s="29"/>
      <c r="P20737" s="29"/>
      <c r="Q20737" s="29"/>
      <c r="R20737" s="29"/>
      <c r="S20737" s="33"/>
      <c r="T20737" s="29"/>
      <c r="U20737" s="29"/>
      <c r="V20737" s="29"/>
      <c r="W20737" s="29"/>
      <c r="X20737" s="29"/>
      <c r="Y20737" s="29"/>
      <c r="Z20737" s="29"/>
      <c r="AA20737" s="29"/>
      <c r="AB20737" s="29"/>
      <c r="AC20737" s="29"/>
      <c r="AD20737" s="29"/>
      <c r="AE20737" s="29"/>
      <c r="AF20737" s="29"/>
      <c r="AG20737" s="29"/>
      <c r="AH20737" s="29"/>
      <c r="AI20737" s="29"/>
      <c r="AJ20737" s="29"/>
      <c r="AK20737" s="29"/>
      <c r="AL20737" s="29"/>
      <c r="AM20737" s="29"/>
      <c r="AP20737" s="30"/>
    </row>
    <row r="20738" spans="1:42">
      <c r="A20738" s="29"/>
      <c r="B20738" s="29"/>
      <c r="C20738" s="29"/>
      <c r="D20738" s="29"/>
      <c r="E20738" s="29"/>
      <c r="F20738" s="29"/>
      <c r="G20738" s="29"/>
      <c r="H20738" s="29"/>
      <c r="I20738" s="29"/>
      <c r="J20738" s="29"/>
      <c r="K20738" s="29"/>
      <c r="L20738" s="29"/>
      <c r="M20738" s="29"/>
      <c r="N20738" s="29"/>
      <c r="O20738" s="29"/>
      <c r="P20738" s="29"/>
      <c r="Q20738" s="29"/>
      <c r="R20738" s="29"/>
      <c r="S20738" s="33"/>
      <c r="T20738" s="29"/>
      <c r="U20738" s="29"/>
      <c r="V20738" s="29"/>
      <c r="W20738" s="29"/>
      <c r="X20738" s="29"/>
      <c r="Y20738" s="29"/>
      <c r="Z20738" s="29"/>
      <c r="AA20738" s="29"/>
      <c r="AB20738" s="29"/>
      <c r="AC20738" s="29"/>
      <c r="AD20738" s="29"/>
      <c r="AE20738" s="29"/>
      <c r="AF20738" s="29"/>
      <c r="AG20738" s="29"/>
      <c r="AH20738" s="29"/>
      <c r="AI20738" s="29"/>
      <c r="AJ20738" s="29"/>
      <c r="AK20738" s="29"/>
      <c r="AL20738" s="29"/>
      <c r="AM20738" s="29"/>
      <c r="AP20738" s="30"/>
    </row>
    <row r="20739" spans="1:42">
      <c r="A20739" s="29"/>
      <c r="B20739" s="29"/>
      <c r="C20739" s="29"/>
      <c r="D20739" s="29"/>
      <c r="E20739" s="29"/>
      <c r="F20739" s="29"/>
      <c r="G20739" s="29"/>
      <c r="H20739" s="29"/>
      <c r="I20739" s="29"/>
      <c r="J20739" s="29"/>
      <c r="K20739" s="29"/>
      <c r="L20739" s="29"/>
      <c r="M20739" s="29"/>
      <c r="N20739" s="29"/>
      <c r="O20739" s="29"/>
      <c r="P20739" s="29"/>
      <c r="Q20739" s="29"/>
      <c r="R20739" s="29"/>
      <c r="S20739" s="33"/>
      <c r="T20739" s="29"/>
      <c r="U20739" s="29"/>
      <c r="V20739" s="29"/>
      <c r="W20739" s="29"/>
      <c r="X20739" s="29"/>
      <c r="Y20739" s="29"/>
      <c r="Z20739" s="29"/>
      <c r="AA20739" s="29"/>
      <c r="AB20739" s="29"/>
      <c r="AC20739" s="29"/>
      <c r="AD20739" s="29"/>
      <c r="AE20739" s="29"/>
      <c r="AF20739" s="29"/>
      <c r="AG20739" s="29"/>
      <c r="AH20739" s="29"/>
      <c r="AI20739" s="29"/>
      <c r="AJ20739" s="29"/>
      <c r="AK20739" s="29"/>
      <c r="AL20739" s="29"/>
      <c r="AM20739" s="29"/>
      <c r="AP20739" s="30"/>
    </row>
    <row r="20740" spans="1:42">
      <c r="A20740" s="29"/>
      <c r="B20740" s="29"/>
      <c r="C20740" s="29"/>
      <c r="D20740" s="29"/>
      <c r="E20740" s="29"/>
      <c r="F20740" s="29"/>
      <c r="G20740" s="29"/>
      <c r="H20740" s="29"/>
      <c r="I20740" s="29"/>
      <c r="J20740" s="29"/>
      <c r="K20740" s="29"/>
      <c r="L20740" s="29"/>
      <c r="M20740" s="29"/>
      <c r="N20740" s="29"/>
      <c r="O20740" s="29"/>
      <c r="P20740" s="29"/>
      <c r="Q20740" s="29"/>
      <c r="R20740" s="29"/>
      <c r="S20740" s="33"/>
      <c r="T20740" s="29"/>
      <c r="U20740" s="29"/>
      <c r="V20740" s="29"/>
      <c r="W20740" s="29"/>
      <c r="X20740" s="29"/>
      <c r="Y20740" s="29"/>
      <c r="Z20740" s="29"/>
      <c r="AA20740" s="29"/>
      <c r="AB20740" s="29"/>
      <c r="AC20740" s="29"/>
      <c r="AD20740" s="29"/>
      <c r="AE20740" s="29"/>
      <c r="AF20740" s="29"/>
      <c r="AG20740" s="29"/>
      <c r="AH20740" s="29"/>
      <c r="AI20740" s="29"/>
      <c r="AJ20740" s="29"/>
      <c r="AK20740" s="29"/>
      <c r="AL20740" s="29"/>
      <c r="AM20740" s="29"/>
      <c r="AP20740" s="30"/>
    </row>
    <row r="20741" spans="1:42">
      <c r="A20741" s="29"/>
      <c r="B20741" s="29"/>
      <c r="C20741" s="29"/>
      <c r="D20741" s="29"/>
      <c r="E20741" s="29"/>
      <c r="F20741" s="29"/>
      <c r="G20741" s="29"/>
      <c r="H20741" s="29"/>
      <c r="I20741" s="29"/>
      <c r="J20741" s="29"/>
      <c r="K20741" s="29"/>
      <c r="L20741" s="29"/>
      <c r="M20741" s="29"/>
      <c r="N20741" s="29"/>
      <c r="O20741" s="29"/>
      <c r="P20741" s="29"/>
      <c r="Q20741" s="29"/>
      <c r="R20741" s="29"/>
      <c r="S20741" s="33"/>
      <c r="T20741" s="29"/>
      <c r="U20741" s="29"/>
      <c r="V20741" s="29"/>
      <c r="W20741" s="29"/>
      <c r="X20741" s="29"/>
      <c r="Y20741" s="29"/>
      <c r="Z20741" s="29"/>
      <c r="AA20741" s="29"/>
      <c r="AB20741" s="29"/>
      <c r="AC20741" s="29"/>
      <c r="AD20741" s="29"/>
      <c r="AE20741" s="29"/>
      <c r="AF20741" s="29"/>
      <c r="AG20741" s="29"/>
      <c r="AH20741" s="29"/>
      <c r="AI20741" s="29"/>
      <c r="AJ20741" s="29"/>
      <c r="AK20741" s="29"/>
      <c r="AL20741" s="29"/>
      <c r="AM20741" s="29"/>
      <c r="AP20741" s="30"/>
    </row>
    <row r="20742" spans="1:42">
      <c r="A20742" s="29"/>
      <c r="B20742" s="29"/>
      <c r="C20742" s="29"/>
      <c r="D20742" s="29"/>
      <c r="E20742" s="29"/>
      <c r="F20742" s="29"/>
      <c r="G20742" s="29"/>
      <c r="H20742" s="29"/>
      <c r="I20742" s="29"/>
      <c r="J20742" s="29"/>
      <c r="K20742" s="29"/>
      <c r="L20742" s="29"/>
      <c r="M20742" s="29"/>
      <c r="N20742" s="29"/>
      <c r="O20742" s="29"/>
      <c r="P20742" s="29"/>
      <c r="Q20742" s="29"/>
      <c r="R20742" s="29"/>
      <c r="S20742" s="33"/>
      <c r="T20742" s="29"/>
      <c r="U20742" s="29"/>
      <c r="V20742" s="29"/>
      <c r="W20742" s="29"/>
      <c r="X20742" s="29"/>
      <c r="Y20742" s="29"/>
      <c r="Z20742" s="29"/>
      <c r="AA20742" s="29"/>
      <c r="AB20742" s="29"/>
      <c r="AC20742" s="29"/>
      <c r="AD20742" s="29"/>
      <c r="AE20742" s="29"/>
      <c r="AF20742" s="29"/>
      <c r="AG20742" s="29"/>
      <c r="AH20742" s="29"/>
      <c r="AI20742" s="29"/>
      <c r="AJ20742" s="29"/>
      <c r="AK20742" s="29"/>
      <c r="AL20742" s="29"/>
      <c r="AM20742" s="29"/>
      <c r="AP20742" s="30"/>
    </row>
    <row r="20743" spans="1:42">
      <c r="A20743" s="29"/>
      <c r="B20743" s="29"/>
      <c r="C20743" s="29"/>
      <c r="D20743" s="29"/>
      <c r="E20743" s="29"/>
      <c r="F20743" s="29"/>
      <c r="G20743" s="29"/>
      <c r="H20743" s="29"/>
      <c r="I20743" s="29"/>
      <c r="J20743" s="29"/>
      <c r="K20743" s="29"/>
      <c r="L20743" s="29"/>
      <c r="M20743" s="29"/>
      <c r="N20743" s="29"/>
      <c r="O20743" s="29"/>
      <c r="P20743" s="29"/>
      <c r="Q20743" s="29"/>
      <c r="R20743" s="29"/>
      <c r="S20743" s="33"/>
      <c r="T20743" s="29"/>
      <c r="U20743" s="29"/>
      <c r="V20743" s="29"/>
      <c r="W20743" s="29"/>
      <c r="X20743" s="29"/>
      <c r="Y20743" s="29"/>
      <c r="Z20743" s="29"/>
      <c r="AA20743" s="29"/>
      <c r="AB20743" s="29"/>
      <c r="AC20743" s="29"/>
      <c r="AD20743" s="29"/>
      <c r="AE20743" s="29"/>
      <c r="AF20743" s="29"/>
      <c r="AG20743" s="29"/>
      <c r="AH20743" s="29"/>
      <c r="AI20743" s="29"/>
      <c r="AJ20743" s="29"/>
      <c r="AK20743" s="29"/>
      <c r="AL20743" s="29"/>
      <c r="AM20743" s="29"/>
      <c r="AP20743" s="30"/>
    </row>
    <row r="20744" spans="1:42">
      <c r="A20744" s="29"/>
      <c r="B20744" s="29"/>
      <c r="C20744" s="29"/>
      <c r="D20744" s="29"/>
      <c r="E20744" s="29"/>
      <c r="F20744" s="29"/>
      <c r="G20744" s="29"/>
      <c r="H20744" s="29"/>
      <c r="I20744" s="29"/>
      <c r="J20744" s="29"/>
      <c r="K20744" s="29"/>
      <c r="L20744" s="29"/>
      <c r="M20744" s="29"/>
      <c r="N20744" s="29"/>
      <c r="O20744" s="29"/>
      <c r="P20744" s="29"/>
      <c r="Q20744" s="29"/>
      <c r="R20744" s="29"/>
      <c r="S20744" s="33"/>
      <c r="T20744" s="29"/>
      <c r="U20744" s="29"/>
      <c r="V20744" s="29"/>
      <c r="W20744" s="29"/>
      <c r="X20744" s="29"/>
      <c r="Y20744" s="29"/>
      <c r="Z20744" s="29"/>
      <c r="AA20744" s="29"/>
      <c r="AB20744" s="29"/>
      <c r="AC20744" s="29"/>
      <c r="AD20744" s="29"/>
      <c r="AE20744" s="29"/>
      <c r="AF20744" s="29"/>
      <c r="AG20744" s="29"/>
      <c r="AH20744" s="29"/>
      <c r="AI20744" s="29"/>
      <c r="AJ20744" s="29"/>
      <c r="AK20744" s="29"/>
      <c r="AL20744" s="29"/>
      <c r="AM20744" s="29"/>
      <c r="AP20744" s="30"/>
    </row>
    <row r="20745" spans="1:42">
      <c r="A20745" s="29"/>
      <c r="B20745" s="29"/>
      <c r="C20745" s="29"/>
      <c r="D20745" s="29"/>
      <c r="E20745" s="29"/>
      <c r="F20745" s="29"/>
      <c r="G20745" s="29"/>
      <c r="H20745" s="29"/>
      <c r="I20745" s="29"/>
      <c r="J20745" s="29"/>
      <c r="K20745" s="29"/>
      <c r="L20745" s="29"/>
      <c r="M20745" s="29"/>
      <c r="N20745" s="29"/>
      <c r="O20745" s="29"/>
      <c r="P20745" s="29"/>
      <c r="Q20745" s="29"/>
      <c r="R20745" s="29"/>
      <c r="S20745" s="33"/>
      <c r="T20745" s="29"/>
      <c r="U20745" s="29"/>
      <c r="V20745" s="29"/>
      <c r="W20745" s="29"/>
      <c r="X20745" s="29"/>
      <c r="Y20745" s="29"/>
      <c r="Z20745" s="29"/>
      <c r="AA20745" s="29"/>
      <c r="AB20745" s="29"/>
      <c r="AC20745" s="29"/>
      <c r="AD20745" s="29"/>
      <c r="AE20745" s="29"/>
      <c r="AF20745" s="29"/>
      <c r="AG20745" s="29"/>
      <c r="AH20745" s="29"/>
      <c r="AI20745" s="29"/>
      <c r="AJ20745" s="29"/>
      <c r="AK20745" s="29"/>
      <c r="AL20745" s="29"/>
      <c r="AM20745" s="29"/>
      <c r="AP20745" s="30"/>
    </row>
    <row r="20746" spans="1:42">
      <c r="A20746" s="29"/>
      <c r="B20746" s="29"/>
      <c r="C20746" s="29"/>
      <c r="D20746" s="29"/>
      <c r="E20746" s="29"/>
      <c r="F20746" s="29"/>
      <c r="G20746" s="29"/>
      <c r="H20746" s="29"/>
      <c r="I20746" s="29"/>
      <c r="J20746" s="29"/>
      <c r="K20746" s="29"/>
      <c r="L20746" s="29"/>
      <c r="M20746" s="29"/>
      <c r="N20746" s="29"/>
      <c r="O20746" s="29"/>
      <c r="P20746" s="29"/>
      <c r="Q20746" s="29"/>
      <c r="R20746" s="29"/>
      <c r="S20746" s="33"/>
      <c r="T20746" s="29"/>
      <c r="U20746" s="29"/>
      <c r="V20746" s="29"/>
      <c r="W20746" s="29"/>
      <c r="X20746" s="29"/>
      <c r="Y20746" s="29"/>
      <c r="Z20746" s="29"/>
      <c r="AA20746" s="29"/>
      <c r="AB20746" s="29"/>
      <c r="AC20746" s="29"/>
      <c r="AD20746" s="29"/>
      <c r="AE20746" s="29"/>
      <c r="AF20746" s="29"/>
      <c r="AG20746" s="29"/>
      <c r="AH20746" s="29"/>
      <c r="AI20746" s="29"/>
      <c r="AJ20746" s="29"/>
      <c r="AK20746" s="29"/>
      <c r="AL20746" s="29"/>
      <c r="AM20746" s="29"/>
      <c r="AP20746" s="30"/>
    </row>
    <row r="20747" spans="1:42">
      <c r="A20747" s="29"/>
      <c r="B20747" s="29"/>
      <c r="C20747" s="29"/>
      <c r="D20747" s="29"/>
      <c r="E20747" s="29"/>
      <c r="F20747" s="29"/>
      <c r="G20747" s="29"/>
      <c r="H20747" s="29"/>
      <c r="I20747" s="29"/>
      <c r="J20747" s="29"/>
      <c r="K20747" s="29"/>
      <c r="L20747" s="29"/>
      <c r="M20747" s="29"/>
      <c r="N20747" s="29"/>
      <c r="O20747" s="29"/>
      <c r="P20747" s="29"/>
      <c r="Q20747" s="29"/>
      <c r="R20747" s="29"/>
      <c r="S20747" s="33"/>
      <c r="T20747" s="29"/>
      <c r="U20747" s="29"/>
      <c r="V20747" s="29"/>
      <c r="W20747" s="29"/>
      <c r="X20747" s="29"/>
      <c r="Y20747" s="29"/>
      <c r="Z20747" s="29"/>
      <c r="AA20747" s="29"/>
      <c r="AB20747" s="29"/>
      <c r="AC20747" s="29"/>
      <c r="AD20747" s="29"/>
      <c r="AE20747" s="29"/>
      <c r="AF20747" s="29"/>
      <c r="AG20747" s="29"/>
      <c r="AH20747" s="29"/>
      <c r="AI20747" s="29"/>
      <c r="AJ20747" s="29"/>
      <c r="AK20747" s="29"/>
      <c r="AL20747" s="29"/>
      <c r="AM20747" s="29"/>
      <c r="AP20747" s="30"/>
    </row>
    <row r="20748" spans="1:42">
      <c r="A20748" s="29"/>
      <c r="B20748" s="29"/>
      <c r="C20748" s="29"/>
      <c r="D20748" s="29"/>
      <c r="E20748" s="29"/>
      <c r="F20748" s="29"/>
      <c r="G20748" s="29"/>
      <c r="H20748" s="29"/>
      <c r="I20748" s="29"/>
      <c r="J20748" s="29"/>
      <c r="K20748" s="29"/>
      <c r="L20748" s="29"/>
      <c r="M20748" s="29"/>
      <c r="N20748" s="29"/>
      <c r="O20748" s="29"/>
      <c r="P20748" s="29"/>
      <c r="Q20748" s="29"/>
      <c r="R20748" s="29"/>
      <c r="S20748" s="33"/>
      <c r="T20748" s="29"/>
      <c r="U20748" s="29"/>
      <c r="V20748" s="29"/>
      <c r="W20748" s="29"/>
      <c r="X20748" s="29"/>
      <c r="Y20748" s="29"/>
      <c r="Z20748" s="29"/>
      <c r="AA20748" s="29"/>
      <c r="AB20748" s="29"/>
      <c r="AC20748" s="29"/>
      <c r="AD20748" s="29"/>
      <c r="AE20748" s="29"/>
      <c r="AF20748" s="29"/>
      <c r="AG20748" s="29"/>
      <c r="AH20748" s="29"/>
      <c r="AI20748" s="29"/>
      <c r="AJ20748" s="29"/>
      <c r="AK20748" s="29"/>
      <c r="AL20748" s="29"/>
      <c r="AM20748" s="29"/>
      <c r="AP20748" s="30"/>
    </row>
    <row r="20749" spans="1:42">
      <c r="A20749" s="29"/>
      <c r="B20749" s="29"/>
      <c r="C20749" s="29"/>
      <c r="D20749" s="29"/>
      <c r="E20749" s="29"/>
      <c r="F20749" s="29"/>
      <c r="G20749" s="29"/>
      <c r="H20749" s="29"/>
      <c r="I20749" s="29"/>
      <c r="J20749" s="29"/>
      <c r="K20749" s="29"/>
      <c r="L20749" s="29"/>
      <c r="M20749" s="29"/>
      <c r="N20749" s="29"/>
      <c r="O20749" s="29"/>
      <c r="P20749" s="29"/>
      <c r="Q20749" s="29"/>
      <c r="R20749" s="29"/>
      <c r="S20749" s="33"/>
      <c r="T20749" s="29"/>
      <c r="U20749" s="29"/>
      <c r="V20749" s="29"/>
      <c r="W20749" s="29"/>
      <c r="X20749" s="29"/>
      <c r="Y20749" s="29"/>
      <c r="Z20749" s="29"/>
      <c r="AA20749" s="29"/>
      <c r="AB20749" s="29"/>
      <c r="AC20749" s="29"/>
      <c r="AD20749" s="29"/>
      <c r="AE20749" s="29"/>
      <c r="AF20749" s="29"/>
      <c r="AG20749" s="29"/>
      <c r="AH20749" s="29"/>
      <c r="AI20749" s="29"/>
      <c r="AJ20749" s="29"/>
      <c r="AK20749" s="29"/>
      <c r="AL20749" s="29"/>
      <c r="AM20749" s="29"/>
      <c r="AP20749" s="30"/>
    </row>
    <row r="20750" spans="1:42">
      <c r="A20750" s="29"/>
      <c r="B20750" s="29"/>
      <c r="C20750" s="29"/>
      <c r="D20750" s="29"/>
      <c r="E20750" s="29"/>
      <c r="F20750" s="29"/>
      <c r="G20750" s="29"/>
      <c r="H20750" s="29"/>
      <c r="I20750" s="29"/>
      <c r="J20750" s="29"/>
      <c r="K20750" s="29"/>
      <c r="L20750" s="29"/>
      <c r="M20750" s="29"/>
      <c r="N20750" s="29"/>
      <c r="O20750" s="29"/>
      <c r="P20750" s="29"/>
      <c r="Q20750" s="29"/>
      <c r="R20750" s="29"/>
      <c r="S20750" s="33"/>
      <c r="T20750" s="29"/>
      <c r="U20750" s="29"/>
      <c r="V20750" s="29"/>
      <c r="W20750" s="29"/>
      <c r="X20750" s="29"/>
      <c r="Y20750" s="29"/>
      <c r="Z20750" s="29"/>
      <c r="AA20750" s="29"/>
      <c r="AB20750" s="29"/>
      <c r="AC20750" s="29"/>
      <c r="AD20750" s="29"/>
      <c r="AE20750" s="29"/>
      <c r="AF20750" s="29"/>
      <c r="AG20750" s="29"/>
      <c r="AH20750" s="29"/>
      <c r="AI20750" s="29"/>
      <c r="AJ20750" s="29"/>
      <c r="AK20750" s="29"/>
      <c r="AL20750" s="29"/>
      <c r="AM20750" s="29"/>
      <c r="AP20750" s="30"/>
    </row>
    <row r="20751" spans="1:42">
      <c r="A20751" s="29"/>
      <c r="B20751" s="29"/>
      <c r="C20751" s="29"/>
      <c r="D20751" s="29"/>
      <c r="E20751" s="29"/>
      <c r="F20751" s="29"/>
      <c r="G20751" s="29"/>
      <c r="H20751" s="29"/>
      <c r="I20751" s="29"/>
      <c r="J20751" s="29"/>
      <c r="K20751" s="29"/>
      <c r="L20751" s="29"/>
      <c r="M20751" s="29"/>
      <c r="N20751" s="29"/>
      <c r="O20751" s="29"/>
      <c r="P20751" s="29"/>
      <c r="Q20751" s="29"/>
      <c r="R20751" s="29"/>
      <c r="S20751" s="33"/>
      <c r="T20751" s="29"/>
      <c r="U20751" s="29"/>
      <c r="V20751" s="29"/>
      <c r="W20751" s="29"/>
      <c r="X20751" s="29"/>
      <c r="Y20751" s="29"/>
      <c r="Z20751" s="29"/>
      <c r="AA20751" s="29"/>
      <c r="AB20751" s="29"/>
      <c r="AC20751" s="29"/>
      <c r="AD20751" s="29"/>
      <c r="AE20751" s="29"/>
      <c r="AF20751" s="29"/>
      <c r="AG20751" s="29"/>
      <c r="AH20751" s="29"/>
      <c r="AI20751" s="29"/>
      <c r="AJ20751" s="29"/>
      <c r="AK20751" s="29"/>
      <c r="AL20751" s="29"/>
      <c r="AM20751" s="29"/>
      <c r="AP20751" s="30"/>
    </row>
    <row r="20752" spans="1:42">
      <c r="A20752" s="29"/>
      <c r="B20752" s="29"/>
      <c r="C20752" s="29"/>
      <c r="D20752" s="29"/>
      <c r="E20752" s="29"/>
      <c r="F20752" s="29"/>
      <c r="G20752" s="29"/>
      <c r="H20752" s="29"/>
      <c r="I20752" s="29"/>
      <c r="J20752" s="29"/>
      <c r="K20752" s="29"/>
      <c r="L20752" s="29"/>
      <c r="M20752" s="29"/>
      <c r="N20752" s="29"/>
      <c r="O20752" s="29"/>
      <c r="P20752" s="29"/>
      <c r="Q20752" s="29"/>
      <c r="R20752" s="29"/>
      <c r="S20752" s="33"/>
      <c r="T20752" s="29"/>
      <c r="U20752" s="29"/>
      <c r="V20752" s="29"/>
      <c r="W20752" s="29"/>
      <c r="X20752" s="29"/>
      <c r="Y20752" s="29"/>
      <c r="Z20752" s="29"/>
      <c r="AA20752" s="29"/>
      <c r="AB20752" s="29"/>
      <c r="AC20752" s="29"/>
      <c r="AD20752" s="29"/>
      <c r="AE20752" s="29"/>
      <c r="AF20752" s="29"/>
      <c r="AG20752" s="29"/>
      <c r="AH20752" s="29"/>
      <c r="AI20752" s="29"/>
      <c r="AJ20752" s="29"/>
      <c r="AK20752" s="29"/>
      <c r="AL20752" s="29"/>
      <c r="AM20752" s="29"/>
      <c r="AP20752" s="30"/>
    </row>
    <row r="20753" spans="1:42">
      <c r="A20753" s="29"/>
      <c r="B20753" s="29"/>
      <c r="C20753" s="29"/>
      <c r="D20753" s="29"/>
      <c r="E20753" s="29"/>
      <c r="F20753" s="29"/>
      <c r="G20753" s="29"/>
      <c r="H20753" s="29"/>
      <c r="I20753" s="29"/>
      <c r="J20753" s="29"/>
      <c r="K20753" s="29"/>
      <c r="L20753" s="29"/>
      <c r="M20753" s="29"/>
      <c r="N20753" s="29"/>
      <c r="O20753" s="29"/>
      <c r="P20753" s="29"/>
      <c r="Q20753" s="29"/>
      <c r="R20753" s="29"/>
      <c r="S20753" s="33"/>
      <c r="T20753" s="29"/>
      <c r="U20753" s="29"/>
      <c r="V20753" s="29"/>
      <c r="W20753" s="29"/>
      <c r="X20753" s="29"/>
      <c r="Y20753" s="29"/>
      <c r="Z20753" s="29"/>
      <c r="AA20753" s="29"/>
      <c r="AB20753" s="29"/>
      <c r="AC20753" s="29"/>
      <c r="AD20753" s="29"/>
      <c r="AE20753" s="29"/>
      <c r="AF20753" s="29"/>
      <c r="AG20753" s="29"/>
      <c r="AH20753" s="29"/>
      <c r="AI20753" s="29"/>
      <c r="AJ20753" s="29"/>
      <c r="AK20753" s="29"/>
      <c r="AL20753" s="29"/>
      <c r="AM20753" s="29"/>
      <c r="AP20753" s="30"/>
    </row>
    <row r="20754" spans="1:42">
      <c r="A20754" s="29"/>
      <c r="B20754" s="29"/>
      <c r="C20754" s="29"/>
      <c r="D20754" s="29"/>
      <c r="E20754" s="29"/>
      <c r="F20754" s="29"/>
      <c r="G20754" s="29"/>
      <c r="H20754" s="29"/>
      <c r="I20754" s="29"/>
      <c r="J20754" s="29"/>
      <c r="K20754" s="29"/>
      <c r="L20754" s="29"/>
      <c r="M20754" s="29"/>
      <c r="N20754" s="29"/>
      <c r="O20754" s="29"/>
      <c r="P20754" s="29"/>
      <c r="Q20754" s="29"/>
      <c r="R20754" s="29"/>
      <c r="S20754" s="33"/>
      <c r="T20754" s="29"/>
      <c r="U20754" s="29"/>
      <c r="V20754" s="29"/>
      <c r="W20754" s="29"/>
      <c r="X20754" s="29"/>
      <c r="Y20754" s="29"/>
      <c r="Z20754" s="29"/>
      <c r="AA20754" s="29"/>
      <c r="AB20754" s="29"/>
      <c r="AC20754" s="29"/>
      <c r="AD20754" s="29"/>
      <c r="AE20754" s="29"/>
      <c r="AF20754" s="29"/>
      <c r="AG20754" s="29"/>
      <c r="AH20754" s="29"/>
      <c r="AI20754" s="29"/>
      <c r="AJ20754" s="29"/>
      <c r="AK20754" s="29"/>
      <c r="AL20754" s="29"/>
      <c r="AM20754" s="29"/>
      <c r="AP20754" s="30"/>
    </row>
    <row r="20755" spans="1:42">
      <c r="A20755" s="29"/>
      <c r="B20755" s="29"/>
      <c r="C20755" s="29"/>
      <c r="D20755" s="29"/>
      <c r="E20755" s="29"/>
      <c r="F20755" s="29"/>
      <c r="G20755" s="29"/>
      <c r="H20755" s="29"/>
      <c r="I20755" s="29"/>
      <c r="J20755" s="29"/>
      <c r="K20755" s="29"/>
      <c r="L20755" s="29"/>
      <c r="M20755" s="29"/>
      <c r="N20755" s="29"/>
      <c r="O20755" s="29"/>
      <c r="P20755" s="29"/>
      <c r="Q20755" s="29"/>
      <c r="R20755" s="29"/>
      <c r="S20755" s="33"/>
      <c r="T20755" s="29"/>
      <c r="U20755" s="29"/>
      <c r="V20755" s="29"/>
      <c r="W20755" s="29"/>
      <c r="X20755" s="29"/>
      <c r="Y20755" s="29"/>
      <c r="Z20755" s="29"/>
      <c r="AA20755" s="29"/>
      <c r="AB20755" s="29"/>
      <c r="AC20755" s="29"/>
      <c r="AD20755" s="29"/>
      <c r="AE20755" s="29"/>
      <c r="AF20755" s="29"/>
      <c r="AG20755" s="29"/>
      <c r="AH20755" s="29"/>
      <c r="AI20755" s="29"/>
      <c r="AJ20755" s="29"/>
      <c r="AK20755" s="29"/>
      <c r="AL20755" s="29"/>
      <c r="AM20755" s="29"/>
      <c r="AP20755" s="30"/>
    </row>
    <row r="20756" spans="1:42">
      <c r="A20756" s="29"/>
      <c r="B20756" s="29"/>
      <c r="C20756" s="29"/>
      <c r="D20756" s="29"/>
      <c r="E20756" s="29"/>
      <c r="F20756" s="29"/>
      <c r="G20756" s="29"/>
      <c r="H20756" s="29"/>
      <c r="I20756" s="29"/>
      <c r="J20756" s="29"/>
      <c r="K20756" s="29"/>
      <c r="L20756" s="29"/>
      <c r="M20756" s="29"/>
      <c r="N20756" s="29"/>
      <c r="O20756" s="29"/>
      <c r="P20756" s="29"/>
      <c r="Q20756" s="29"/>
      <c r="R20756" s="29"/>
      <c r="S20756" s="33"/>
      <c r="T20756" s="29"/>
      <c r="U20756" s="29"/>
      <c r="V20756" s="29"/>
      <c r="W20756" s="29"/>
      <c r="X20756" s="29"/>
      <c r="Y20756" s="29"/>
      <c r="Z20756" s="29"/>
      <c r="AA20756" s="29"/>
      <c r="AB20756" s="29"/>
      <c r="AC20756" s="29"/>
      <c r="AD20756" s="29"/>
      <c r="AE20756" s="29"/>
      <c r="AF20756" s="29"/>
      <c r="AG20756" s="29"/>
      <c r="AH20756" s="29"/>
      <c r="AI20756" s="29"/>
      <c r="AJ20756" s="29"/>
      <c r="AK20756" s="29"/>
      <c r="AL20756" s="29"/>
      <c r="AM20756" s="29"/>
      <c r="AP20756" s="30"/>
    </row>
    <row r="20757" spans="1:42">
      <c r="A20757" s="29"/>
      <c r="B20757" s="29"/>
      <c r="C20757" s="29"/>
      <c r="D20757" s="29"/>
      <c r="E20757" s="29"/>
      <c r="F20757" s="29"/>
      <c r="G20757" s="29"/>
      <c r="H20757" s="29"/>
      <c r="I20757" s="29"/>
      <c r="J20757" s="29"/>
      <c r="K20757" s="29"/>
      <c r="L20757" s="29"/>
      <c r="M20757" s="29"/>
      <c r="N20757" s="29"/>
      <c r="O20757" s="29"/>
      <c r="P20757" s="29"/>
      <c r="Q20757" s="29"/>
      <c r="R20757" s="29"/>
      <c r="S20757" s="33"/>
      <c r="T20757" s="29"/>
      <c r="U20757" s="29"/>
      <c r="V20757" s="29"/>
      <c r="W20757" s="29"/>
      <c r="X20757" s="29"/>
      <c r="Y20757" s="29"/>
      <c r="Z20757" s="29"/>
      <c r="AA20757" s="29"/>
      <c r="AB20757" s="29"/>
      <c r="AC20757" s="29"/>
      <c r="AD20757" s="29"/>
      <c r="AE20757" s="29"/>
      <c r="AF20757" s="29"/>
      <c r="AG20757" s="29"/>
      <c r="AH20757" s="29"/>
      <c r="AI20757" s="29"/>
      <c r="AJ20757" s="29"/>
      <c r="AK20757" s="29"/>
      <c r="AL20757" s="29"/>
      <c r="AM20757" s="29"/>
      <c r="AP20757" s="30"/>
    </row>
    <row r="20758" spans="1:42">
      <c r="A20758" s="29"/>
      <c r="B20758" s="29"/>
      <c r="C20758" s="29"/>
      <c r="D20758" s="29"/>
      <c r="E20758" s="29"/>
      <c r="F20758" s="29"/>
      <c r="G20758" s="29"/>
      <c r="H20758" s="29"/>
      <c r="I20758" s="29"/>
      <c r="J20758" s="29"/>
      <c r="K20758" s="29"/>
      <c r="L20758" s="29"/>
      <c r="M20758" s="29"/>
      <c r="N20758" s="29"/>
      <c r="O20758" s="29"/>
      <c r="P20758" s="29"/>
      <c r="Q20758" s="29"/>
      <c r="R20758" s="29"/>
      <c r="S20758" s="33"/>
      <c r="T20758" s="29"/>
      <c r="U20758" s="29"/>
      <c r="V20758" s="29"/>
      <c r="W20758" s="29"/>
      <c r="X20758" s="29"/>
      <c r="Y20758" s="29"/>
      <c r="Z20758" s="29"/>
      <c r="AA20758" s="29"/>
      <c r="AB20758" s="29"/>
      <c r="AC20758" s="29"/>
      <c r="AD20758" s="29"/>
      <c r="AE20758" s="29"/>
      <c r="AF20758" s="29"/>
      <c r="AG20758" s="29"/>
      <c r="AH20758" s="29"/>
      <c r="AI20758" s="29"/>
      <c r="AJ20758" s="29"/>
      <c r="AK20758" s="29"/>
      <c r="AL20758" s="29"/>
      <c r="AM20758" s="29"/>
      <c r="AP20758" s="30"/>
    </row>
    <row r="20759" spans="1:42">
      <c r="A20759" s="29"/>
      <c r="B20759" s="29"/>
      <c r="C20759" s="29"/>
      <c r="D20759" s="29"/>
      <c r="E20759" s="29"/>
      <c r="F20759" s="29"/>
      <c r="G20759" s="29"/>
      <c r="H20759" s="29"/>
      <c r="I20759" s="29"/>
      <c r="J20759" s="29"/>
      <c r="K20759" s="29"/>
      <c r="L20759" s="29"/>
      <c r="M20759" s="29"/>
      <c r="N20759" s="29"/>
      <c r="O20759" s="29"/>
      <c r="P20759" s="29"/>
      <c r="Q20759" s="29"/>
      <c r="R20759" s="29"/>
      <c r="S20759" s="33"/>
      <c r="T20759" s="29"/>
      <c r="U20759" s="29"/>
      <c r="V20759" s="29"/>
      <c r="W20759" s="29"/>
      <c r="X20759" s="29"/>
      <c r="Y20759" s="29"/>
      <c r="Z20759" s="29"/>
      <c r="AA20759" s="29"/>
      <c r="AB20759" s="29"/>
      <c r="AC20759" s="29"/>
      <c r="AD20759" s="29"/>
      <c r="AE20759" s="29"/>
      <c r="AF20759" s="29"/>
      <c r="AG20759" s="29"/>
      <c r="AH20759" s="29"/>
      <c r="AI20759" s="29"/>
      <c r="AJ20759" s="29"/>
      <c r="AK20759" s="29"/>
      <c r="AL20759" s="29"/>
      <c r="AM20759" s="29"/>
      <c r="AP20759" s="30"/>
    </row>
    <row r="20760" spans="1:42">
      <c r="A20760" s="29"/>
      <c r="B20760" s="29"/>
      <c r="C20760" s="29"/>
      <c r="D20760" s="29"/>
      <c r="E20760" s="29"/>
      <c r="F20760" s="29"/>
      <c r="G20760" s="29"/>
      <c r="H20760" s="29"/>
      <c r="I20760" s="29"/>
      <c r="J20760" s="29"/>
      <c r="K20760" s="29"/>
      <c r="L20760" s="29"/>
      <c r="M20760" s="29"/>
      <c r="N20760" s="29"/>
      <c r="O20760" s="29"/>
      <c r="P20760" s="29"/>
      <c r="Q20760" s="29"/>
      <c r="R20760" s="29"/>
      <c r="S20760" s="33"/>
      <c r="T20760" s="29"/>
      <c r="U20760" s="29"/>
      <c r="V20760" s="29"/>
      <c r="W20760" s="29"/>
      <c r="X20760" s="29"/>
      <c r="Y20760" s="29"/>
      <c r="Z20760" s="29"/>
      <c r="AA20760" s="29"/>
      <c r="AB20760" s="29"/>
      <c r="AC20760" s="29"/>
      <c r="AD20760" s="29"/>
      <c r="AE20760" s="29"/>
      <c r="AF20760" s="29"/>
      <c r="AG20760" s="29"/>
      <c r="AH20760" s="29"/>
      <c r="AI20760" s="29"/>
      <c r="AJ20760" s="29"/>
      <c r="AK20760" s="29"/>
      <c r="AL20760" s="29"/>
      <c r="AM20760" s="29"/>
      <c r="AP20760" s="30"/>
    </row>
    <row r="20761" spans="1:42">
      <c r="A20761" s="29"/>
      <c r="B20761" s="29"/>
      <c r="C20761" s="29"/>
      <c r="D20761" s="29"/>
      <c r="E20761" s="29"/>
      <c r="F20761" s="29"/>
      <c r="G20761" s="29"/>
      <c r="H20761" s="29"/>
      <c r="I20761" s="29"/>
      <c r="J20761" s="29"/>
      <c r="K20761" s="29"/>
      <c r="L20761" s="29"/>
      <c r="M20761" s="29"/>
      <c r="N20761" s="29"/>
      <c r="O20761" s="29"/>
      <c r="P20761" s="29"/>
      <c r="Q20761" s="29"/>
      <c r="R20761" s="29"/>
      <c r="S20761" s="33"/>
      <c r="T20761" s="29"/>
      <c r="U20761" s="29"/>
      <c r="V20761" s="29"/>
      <c r="W20761" s="29"/>
      <c r="X20761" s="29"/>
      <c r="Y20761" s="29"/>
      <c r="Z20761" s="29"/>
      <c r="AA20761" s="29"/>
      <c r="AB20761" s="29"/>
      <c r="AC20761" s="29"/>
      <c r="AD20761" s="29"/>
      <c r="AE20761" s="29"/>
      <c r="AF20761" s="29"/>
      <c r="AG20761" s="29"/>
      <c r="AH20761" s="29"/>
      <c r="AI20761" s="29"/>
      <c r="AJ20761" s="29"/>
      <c r="AK20761" s="29"/>
      <c r="AL20761" s="29"/>
      <c r="AM20761" s="29"/>
      <c r="AP20761" s="30"/>
    </row>
    <row r="20762" spans="1:42">
      <c r="A20762" s="29"/>
      <c r="B20762" s="29"/>
      <c r="C20762" s="29"/>
      <c r="D20762" s="29"/>
      <c r="E20762" s="29"/>
      <c r="F20762" s="29"/>
      <c r="G20762" s="29"/>
      <c r="H20762" s="29"/>
      <c r="I20762" s="29"/>
      <c r="J20762" s="29"/>
      <c r="K20762" s="29"/>
      <c r="L20762" s="29"/>
      <c r="M20762" s="29"/>
      <c r="N20762" s="29"/>
      <c r="O20762" s="29"/>
      <c r="P20762" s="29"/>
      <c r="Q20762" s="29"/>
      <c r="R20762" s="29"/>
      <c r="S20762" s="33"/>
      <c r="T20762" s="29"/>
      <c r="U20762" s="29"/>
      <c r="V20762" s="29"/>
      <c r="W20762" s="29"/>
      <c r="X20762" s="29"/>
      <c r="Y20762" s="29"/>
      <c r="Z20762" s="29"/>
      <c r="AA20762" s="29"/>
      <c r="AB20762" s="29"/>
      <c r="AC20762" s="29"/>
      <c r="AD20762" s="29"/>
      <c r="AE20762" s="29"/>
      <c r="AF20762" s="29"/>
      <c r="AG20762" s="29"/>
      <c r="AH20762" s="29"/>
      <c r="AI20762" s="29"/>
      <c r="AJ20762" s="29"/>
      <c r="AK20762" s="29"/>
      <c r="AL20762" s="29"/>
      <c r="AM20762" s="29"/>
      <c r="AP20762" s="30"/>
    </row>
    <row r="20763" spans="1:42">
      <c r="A20763" s="29"/>
      <c r="B20763" s="29"/>
      <c r="C20763" s="29"/>
      <c r="D20763" s="29"/>
      <c r="E20763" s="29"/>
      <c r="F20763" s="29"/>
      <c r="G20763" s="29"/>
      <c r="H20763" s="29"/>
      <c r="I20763" s="29"/>
      <c r="J20763" s="29"/>
      <c r="K20763" s="29"/>
      <c r="L20763" s="29"/>
      <c r="M20763" s="29"/>
      <c r="N20763" s="29"/>
      <c r="O20763" s="29"/>
      <c r="P20763" s="29"/>
      <c r="Q20763" s="29"/>
      <c r="R20763" s="29"/>
      <c r="S20763" s="33"/>
      <c r="T20763" s="29"/>
      <c r="U20763" s="29"/>
      <c r="V20763" s="29"/>
      <c r="W20763" s="29"/>
      <c r="X20763" s="29"/>
      <c r="Y20763" s="29"/>
      <c r="Z20763" s="29"/>
      <c r="AA20763" s="29"/>
      <c r="AB20763" s="29"/>
      <c r="AC20763" s="29"/>
      <c r="AD20763" s="29"/>
      <c r="AE20763" s="29"/>
      <c r="AF20763" s="29"/>
      <c r="AG20763" s="29"/>
      <c r="AH20763" s="29"/>
      <c r="AI20763" s="29"/>
      <c r="AJ20763" s="29"/>
      <c r="AK20763" s="29"/>
      <c r="AL20763" s="29"/>
      <c r="AM20763" s="29"/>
      <c r="AP20763" s="30"/>
    </row>
    <row r="20764" spans="1:42">
      <c r="A20764" s="29"/>
      <c r="B20764" s="29"/>
      <c r="C20764" s="29"/>
      <c r="D20764" s="29"/>
      <c r="E20764" s="29"/>
      <c r="F20764" s="29"/>
      <c r="G20764" s="29"/>
      <c r="H20764" s="29"/>
      <c r="I20764" s="29"/>
      <c r="J20764" s="29"/>
      <c r="K20764" s="29"/>
      <c r="L20764" s="29"/>
      <c r="M20764" s="29"/>
      <c r="N20764" s="29"/>
      <c r="O20764" s="29"/>
      <c r="P20764" s="29"/>
      <c r="Q20764" s="29"/>
      <c r="R20764" s="29"/>
      <c r="S20764" s="33"/>
      <c r="T20764" s="29"/>
      <c r="U20764" s="29"/>
      <c r="V20764" s="29"/>
      <c r="W20764" s="29"/>
      <c r="X20764" s="29"/>
      <c r="Y20764" s="29"/>
      <c r="Z20764" s="29"/>
      <c r="AA20764" s="29"/>
      <c r="AB20764" s="29"/>
      <c r="AC20764" s="29"/>
      <c r="AD20764" s="29"/>
      <c r="AE20764" s="29"/>
      <c r="AF20764" s="29"/>
      <c r="AG20764" s="29"/>
      <c r="AH20764" s="29"/>
      <c r="AI20764" s="29"/>
      <c r="AJ20764" s="29"/>
      <c r="AK20764" s="29"/>
      <c r="AL20764" s="29"/>
      <c r="AM20764" s="29"/>
      <c r="AP20764" s="30"/>
    </row>
    <row r="20765" spans="1:42">
      <c r="A20765" s="29"/>
      <c r="B20765" s="29"/>
      <c r="C20765" s="29"/>
      <c r="D20765" s="29"/>
      <c r="E20765" s="29"/>
      <c r="F20765" s="29"/>
      <c r="G20765" s="29"/>
      <c r="H20765" s="29"/>
      <c r="I20765" s="29"/>
      <c r="J20765" s="29"/>
      <c r="K20765" s="29"/>
      <c r="L20765" s="29"/>
      <c r="M20765" s="29"/>
      <c r="N20765" s="29"/>
      <c r="O20765" s="29"/>
      <c r="P20765" s="29"/>
      <c r="Q20765" s="29"/>
      <c r="R20765" s="29"/>
      <c r="S20765" s="33"/>
      <c r="T20765" s="29"/>
      <c r="U20765" s="29"/>
      <c r="V20765" s="29"/>
      <c r="W20765" s="29"/>
      <c r="X20765" s="29"/>
      <c r="Y20765" s="29"/>
      <c r="Z20765" s="29"/>
      <c r="AA20765" s="29"/>
      <c r="AB20765" s="29"/>
      <c r="AC20765" s="29"/>
      <c r="AD20765" s="29"/>
      <c r="AE20765" s="29"/>
      <c r="AF20765" s="29"/>
      <c r="AG20765" s="29"/>
      <c r="AH20765" s="29"/>
      <c r="AI20765" s="29"/>
      <c r="AJ20765" s="29"/>
      <c r="AK20765" s="29"/>
      <c r="AL20765" s="29"/>
      <c r="AM20765" s="29"/>
      <c r="AP20765" s="30"/>
    </row>
    <row r="20766" spans="1:42">
      <c r="A20766" s="29"/>
      <c r="B20766" s="29"/>
      <c r="C20766" s="29"/>
      <c r="D20766" s="29"/>
      <c r="E20766" s="29"/>
      <c r="F20766" s="29"/>
      <c r="G20766" s="29"/>
      <c r="H20766" s="29"/>
      <c r="I20766" s="29"/>
      <c r="J20766" s="29"/>
      <c r="K20766" s="29"/>
      <c r="L20766" s="29"/>
      <c r="M20766" s="29"/>
      <c r="N20766" s="29"/>
      <c r="O20766" s="29"/>
      <c r="P20766" s="29"/>
      <c r="Q20766" s="29"/>
      <c r="R20766" s="29"/>
      <c r="S20766" s="33"/>
      <c r="T20766" s="29"/>
      <c r="U20766" s="29"/>
      <c r="V20766" s="29"/>
      <c r="W20766" s="29"/>
      <c r="X20766" s="29"/>
      <c r="Y20766" s="29"/>
      <c r="Z20766" s="29"/>
      <c r="AA20766" s="29"/>
      <c r="AB20766" s="29"/>
      <c r="AC20766" s="29"/>
      <c r="AD20766" s="29"/>
      <c r="AE20766" s="29"/>
      <c r="AF20766" s="29"/>
      <c r="AG20766" s="29"/>
      <c r="AH20766" s="29"/>
      <c r="AI20766" s="29"/>
      <c r="AJ20766" s="29"/>
      <c r="AK20766" s="29"/>
      <c r="AL20766" s="29"/>
      <c r="AM20766" s="29"/>
      <c r="AP20766" s="30"/>
    </row>
    <row r="20767" spans="1:42">
      <c r="A20767" s="29"/>
      <c r="B20767" s="29"/>
      <c r="C20767" s="29"/>
      <c r="D20767" s="29"/>
      <c r="E20767" s="29"/>
      <c r="F20767" s="29"/>
      <c r="G20767" s="29"/>
      <c r="H20767" s="29"/>
      <c r="I20767" s="29"/>
      <c r="J20767" s="29"/>
      <c r="K20767" s="29"/>
      <c r="L20767" s="29"/>
      <c r="M20767" s="29"/>
      <c r="N20767" s="29"/>
      <c r="O20767" s="29"/>
      <c r="P20767" s="29"/>
      <c r="Q20767" s="29"/>
      <c r="R20767" s="29"/>
      <c r="S20767" s="33"/>
      <c r="T20767" s="29"/>
      <c r="U20767" s="29"/>
      <c r="V20767" s="29"/>
      <c r="W20767" s="29"/>
      <c r="X20767" s="29"/>
      <c r="Y20767" s="29"/>
      <c r="Z20767" s="29"/>
      <c r="AA20767" s="29"/>
      <c r="AB20767" s="29"/>
      <c r="AC20767" s="29"/>
      <c r="AD20767" s="29"/>
      <c r="AE20767" s="29"/>
      <c r="AF20767" s="29"/>
      <c r="AG20767" s="29"/>
      <c r="AH20767" s="29"/>
      <c r="AI20767" s="29"/>
      <c r="AJ20767" s="29"/>
      <c r="AK20767" s="29"/>
      <c r="AL20767" s="29"/>
      <c r="AM20767" s="29"/>
      <c r="AP20767" s="30"/>
    </row>
    <row r="20768" spans="1:42">
      <c r="A20768" s="29"/>
      <c r="B20768" s="29"/>
      <c r="C20768" s="29"/>
      <c r="D20768" s="29"/>
      <c r="E20768" s="29"/>
      <c r="F20768" s="29"/>
      <c r="G20768" s="29"/>
      <c r="H20768" s="29"/>
      <c r="I20768" s="29"/>
      <c r="J20768" s="29"/>
      <c r="K20768" s="29"/>
      <c r="L20768" s="29"/>
      <c r="M20768" s="29"/>
      <c r="N20768" s="29"/>
      <c r="O20768" s="29"/>
      <c r="P20768" s="29"/>
      <c r="Q20768" s="29"/>
      <c r="R20768" s="29"/>
      <c r="S20768" s="33"/>
      <c r="T20768" s="29"/>
      <c r="U20768" s="29"/>
      <c r="V20768" s="29"/>
      <c r="W20768" s="29"/>
      <c r="X20768" s="29"/>
      <c r="Y20768" s="29"/>
      <c r="Z20768" s="29"/>
      <c r="AA20768" s="29"/>
      <c r="AB20768" s="29"/>
      <c r="AC20768" s="29"/>
      <c r="AD20768" s="29"/>
      <c r="AE20768" s="29"/>
      <c r="AF20768" s="29"/>
      <c r="AG20768" s="29"/>
      <c r="AH20768" s="29"/>
      <c r="AI20768" s="29"/>
      <c r="AJ20768" s="29"/>
      <c r="AK20768" s="29"/>
      <c r="AL20768" s="29"/>
      <c r="AM20768" s="29"/>
      <c r="AP20768" s="30"/>
    </row>
    <row r="20769" spans="1:42">
      <c r="A20769" s="29"/>
      <c r="B20769" s="29"/>
      <c r="C20769" s="29"/>
      <c r="D20769" s="29"/>
      <c r="E20769" s="29"/>
      <c r="F20769" s="29"/>
      <c r="G20769" s="29"/>
      <c r="H20769" s="29"/>
      <c r="I20769" s="29"/>
      <c r="J20769" s="29"/>
      <c r="K20769" s="29"/>
      <c r="L20769" s="29"/>
      <c r="M20769" s="29"/>
      <c r="N20769" s="29"/>
      <c r="O20769" s="29"/>
      <c r="P20769" s="29"/>
      <c r="Q20769" s="29"/>
      <c r="R20769" s="29"/>
      <c r="S20769" s="33"/>
      <c r="T20769" s="29"/>
      <c r="U20769" s="29"/>
      <c r="V20769" s="29"/>
      <c r="W20769" s="29"/>
      <c r="X20769" s="29"/>
      <c r="Y20769" s="29"/>
      <c r="Z20769" s="29"/>
      <c r="AA20769" s="29"/>
      <c r="AB20769" s="29"/>
      <c r="AC20769" s="29"/>
      <c r="AD20769" s="29"/>
      <c r="AE20769" s="29"/>
      <c r="AF20769" s="29"/>
      <c r="AG20769" s="29"/>
      <c r="AH20769" s="29"/>
      <c r="AI20769" s="29"/>
      <c r="AJ20769" s="29"/>
      <c r="AK20769" s="29"/>
      <c r="AL20769" s="29"/>
      <c r="AM20769" s="29"/>
      <c r="AP20769" s="30"/>
    </row>
    <row r="20770" spans="1:42">
      <c r="A20770" s="29"/>
      <c r="B20770" s="29"/>
      <c r="C20770" s="29"/>
      <c r="D20770" s="29"/>
      <c r="E20770" s="29"/>
      <c r="F20770" s="29"/>
      <c r="G20770" s="29"/>
      <c r="H20770" s="29"/>
      <c r="I20770" s="29"/>
      <c r="J20770" s="29"/>
      <c r="K20770" s="29"/>
      <c r="L20770" s="29"/>
      <c r="M20770" s="29"/>
      <c r="N20770" s="29"/>
      <c r="O20770" s="29"/>
      <c r="P20770" s="29"/>
      <c r="Q20770" s="29"/>
      <c r="R20770" s="29"/>
      <c r="S20770" s="33"/>
      <c r="T20770" s="29"/>
      <c r="U20770" s="29"/>
      <c r="V20770" s="29"/>
      <c r="W20770" s="29"/>
      <c r="X20770" s="29"/>
      <c r="Y20770" s="29"/>
      <c r="Z20770" s="29"/>
      <c r="AA20770" s="29"/>
      <c r="AB20770" s="29"/>
      <c r="AC20770" s="29"/>
      <c r="AD20770" s="29"/>
      <c r="AE20770" s="29"/>
      <c r="AF20770" s="29"/>
      <c r="AG20770" s="29"/>
      <c r="AH20770" s="29"/>
      <c r="AI20770" s="29"/>
      <c r="AJ20770" s="29"/>
      <c r="AK20770" s="29"/>
      <c r="AL20770" s="29"/>
      <c r="AM20770" s="29"/>
      <c r="AP20770" s="30"/>
    </row>
    <row r="20771" spans="1:42">
      <c r="A20771" s="29"/>
      <c r="B20771" s="29"/>
      <c r="C20771" s="29"/>
      <c r="D20771" s="29"/>
      <c r="E20771" s="29"/>
      <c r="F20771" s="29"/>
      <c r="G20771" s="29"/>
      <c r="H20771" s="29"/>
      <c r="I20771" s="29"/>
      <c r="J20771" s="29"/>
      <c r="K20771" s="29"/>
      <c r="L20771" s="29"/>
      <c r="M20771" s="29"/>
      <c r="N20771" s="29"/>
      <c r="O20771" s="29"/>
      <c r="P20771" s="29"/>
      <c r="Q20771" s="29"/>
      <c r="R20771" s="29"/>
      <c r="S20771" s="33"/>
      <c r="T20771" s="29"/>
      <c r="U20771" s="29"/>
      <c r="V20771" s="29"/>
      <c r="W20771" s="29"/>
      <c r="X20771" s="29"/>
      <c r="Y20771" s="29"/>
      <c r="Z20771" s="29"/>
      <c r="AA20771" s="29"/>
      <c r="AB20771" s="29"/>
      <c r="AC20771" s="29"/>
      <c r="AD20771" s="29"/>
      <c r="AE20771" s="29"/>
      <c r="AF20771" s="29"/>
      <c r="AG20771" s="29"/>
      <c r="AH20771" s="29"/>
      <c r="AI20771" s="29"/>
      <c r="AJ20771" s="29"/>
      <c r="AK20771" s="29"/>
      <c r="AL20771" s="29"/>
      <c r="AM20771" s="29"/>
      <c r="AP20771" s="30"/>
    </row>
    <row r="20772" spans="1:42">
      <c r="A20772" s="29"/>
      <c r="B20772" s="29"/>
      <c r="C20772" s="29"/>
      <c r="D20772" s="29"/>
      <c r="E20772" s="29"/>
      <c r="F20772" s="29"/>
      <c r="G20772" s="29"/>
      <c r="H20772" s="29"/>
      <c r="I20772" s="29"/>
      <c r="J20772" s="29"/>
      <c r="K20772" s="29"/>
      <c r="L20772" s="29"/>
      <c r="M20772" s="29"/>
      <c r="N20772" s="29"/>
      <c r="O20772" s="29"/>
      <c r="P20772" s="29"/>
      <c r="Q20772" s="29"/>
      <c r="R20772" s="29"/>
      <c r="S20772" s="33"/>
      <c r="T20772" s="29"/>
      <c r="U20772" s="29"/>
      <c r="V20772" s="29"/>
      <c r="W20772" s="29"/>
      <c r="X20772" s="29"/>
      <c r="Y20772" s="29"/>
      <c r="Z20772" s="29"/>
      <c r="AA20772" s="29"/>
      <c r="AB20772" s="29"/>
      <c r="AC20772" s="29"/>
      <c r="AD20772" s="29"/>
      <c r="AE20772" s="29"/>
      <c r="AF20772" s="29"/>
      <c r="AG20772" s="29"/>
      <c r="AH20772" s="29"/>
      <c r="AI20772" s="29"/>
      <c r="AJ20772" s="29"/>
      <c r="AK20772" s="29"/>
      <c r="AL20772" s="29"/>
      <c r="AM20772" s="29"/>
      <c r="AP20772" s="30"/>
    </row>
    <row r="20773" spans="1:42">
      <c r="A20773" s="29"/>
      <c r="B20773" s="29"/>
      <c r="C20773" s="29"/>
      <c r="D20773" s="29"/>
      <c r="E20773" s="29"/>
      <c r="F20773" s="29"/>
      <c r="G20773" s="29"/>
      <c r="H20773" s="29"/>
      <c r="I20773" s="29"/>
      <c r="J20773" s="29"/>
      <c r="K20773" s="29"/>
      <c r="L20773" s="29"/>
      <c r="M20773" s="29"/>
      <c r="N20773" s="29"/>
      <c r="O20773" s="29"/>
      <c r="P20773" s="29"/>
      <c r="Q20773" s="29"/>
      <c r="R20773" s="29"/>
      <c r="S20773" s="33"/>
      <c r="T20773" s="29"/>
      <c r="U20773" s="29"/>
      <c r="V20773" s="29"/>
      <c r="W20773" s="29"/>
      <c r="X20773" s="29"/>
      <c r="Y20773" s="29"/>
      <c r="Z20773" s="29"/>
      <c r="AA20773" s="29"/>
      <c r="AB20773" s="29"/>
      <c r="AC20773" s="29"/>
      <c r="AD20773" s="29"/>
      <c r="AE20773" s="29"/>
      <c r="AF20773" s="29"/>
      <c r="AG20773" s="29"/>
      <c r="AH20773" s="29"/>
      <c r="AI20773" s="29"/>
      <c r="AJ20773" s="29"/>
      <c r="AK20773" s="29"/>
      <c r="AL20773" s="29"/>
      <c r="AM20773" s="29"/>
      <c r="AP20773" s="30"/>
    </row>
    <row r="20774" spans="1:42">
      <c r="A20774" s="29"/>
      <c r="B20774" s="29"/>
      <c r="C20774" s="29"/>
      <c r="D20774" s="29"/>
      <c r="E20774" s="29"/>
      <c r="F20774" s="29"/>
      <c r="G20774" s="29"/>
      <c r="H20774" s="29"/>
      <c r="I20774" s="29"/>
      <c r="J20774" s="29"/>
      <c r="K20774" s="29"/>
      <c r="L20774" s="29"/>
      <c r="M20774" s="29"/>
      <c r="N20774" s="29"/>
      <c r="O20774" s="29"/>
      <c r="P20774" s="29"/>
      <c r="Q20774" s="29"/>
      <c r="R20774" s="29"/>
      <c r="S20774" s="33"/>
      <c r="T20774" s="29"/>
      <c r="U20774" s="29"/>
      <c r="V20774" s="29"/>
      <c r="W20774" s="29"/>
      <c r="X20774" s="29"/>
      <c r="Y20774" s="29"/>
      <c r="Z20774" s="29"/>
      <c r="AA20774" s="29"/>
      <c r="AB20774" s="29"/>
      <c r="AC20774" s="29"/>
      <c r="AD20774" s="29"/>
      <c r="AE20774" s="29"/>
      <c r="AF20774" s="29"/>
      <c r="AG20774" s="29"/>
      <c r="AH20774" s="29"/>
      <c r="AI20774" s="29"/>
      <c r="AJ20774" s="29"/>
      <c r="AK20774" s="29"/>
      <c r="AL20774" s="29"/>
      <c r="AM20774" s="29"/>
      <c r="AP20774" s="30"/>
    </row>
    <row r="20775" spans="1:42">
      <c r="A20775" s="29"/>
      <c r="B20775" s="29"/>
      <c r="C20775" s="29"/>
      <c r="D20775" s="29"/>
      <c r="E20775" s="29"/>
      <c r="F20775" s="29"/>
      <c r="G20775" s="29"/>
      <c r="H20775" s="29"/>
      <c r="I20775" s="29"/>
      <c r="J20775" s="29"/>
      <c r="K20775" s="29"/>
      <c r="L20775" s="29"/>
      <c r="M20775" s="29"/>
      <c r="N20775" s="29"/>
      <c r="O20775" s="29"/>
      <c r="P20775" s="29"/>
      <c r="Q20775" s="29"/>
      <c r="R20775" s="29"/>
      <c r="S20775" s="33"/>
      <c r="T20775" s="29"/>
      <c r="U20775" s="29"/>
      <c r="V20775" s="29"/>
      <c r="W20775" s="29"/>
      <c r="X20775" s="29"/>
      <c r="Y20775" s="29"/>
      <c r="Z20775" s="29"/>
      <c r="AA20775" s="29"/>
      <c r="AB20775" s="29"/>
      <c r="AC20775" s="29"/>
      <c r="AD20775" s="29"/>
      <c r="AE20775" s="29"/>
      <c r="AF20775" s="29"/>
      <c r="AG20775" s="29"/>
      <c r="AH20775" s="29"/>
      <c r="AI20775" s="29"/>
      <c r="AJ20775" s="29"/>
      <c r="AK20775" s="29"/>
      <c r="AL20775" s="29"/>
      <c r="AM20775" s="29"/>
      <c r="AP20775" s="30"/>
    </row>
    <row r="20776" spans="1:42">
      <c r="A20776" s="29"/>
      <c r="B20776" s="29"/>
      <c r="C20776" s="29"/>
      <c r="D20776" s="29"/>
      <c r="E20776" s="29"/>
      <c r="F20776" s="29"/>
      <c r="G20776" s="29"/>
      <c r="H20776" s="29"/>
      <c r="I20776" s="29"/>
      <c r="J20776" s="29"/>
      <c r="K20776" s="29"/>
      <c r="L20776" s="29"/>
      <c r="M20776" s="29"/>
      <c r="N20776" s="29"/>
      <c r="O20776" s="29"/>
      <c r="P20776" s="29"/>
      <c r="Q20776" s="29"/>
      <c r="R20776" s="29"/>
      <c r="S20776" s="33"/>
      <c r="T20776" s="29"/>
      <c r="U20776" s="29"/>
      <c r="V20776" s="29"/>
      <c r="W20776" s="29"/>
      <c r="X20776" s="29"/>
      <c r="Y20776" s="29"/>
      <c r="Z20776" s="29"/>
      <c r="AA20776" s="29"/>
      <c r="AB20776" s="29"/>
      <c r="AC20776" s="29"/>
      <c r="AD20776" s="29"/>
      <c r="AE20776" s="29"/>
      <c r="AF20776" s="29"/>
      <c r="AG20776" s="29"/>
      <c r="AH20776" s="29"/>
      <c r="AI20776" s="29"/>
      <c r="AJ20776" s="29"/>
      <c r="AK20776" s="29"/>
      <c r="AL20776" s="29"/>
      <c r="AM20776" s="29"/>
      <c r="AP20776" s="30"/>
    </row>
    <row r="20777" spans="1:42">
      <c r="A20777" s="29"/>
      <c r="B20777" s="29"/>
      <c r="C20777" s="29"/>
      <c r="D20777" s="29"/>
      <c r="E20777" s="29"/>
      <c r="F20777" s="29"/>
      <c r="G20777" s="29"/>
      <c r="H20777" s="29"/>
      <c r="I20777" s="29"/>
      <c r="J20777" s="29"/>
      <c r="K20777" s="29"/>
      <c r="L20777" s="29"/>
      <c r="M20777" s="29"/>
      <c r="N20777" s="29"/>
      <c r="O20777" s="29"/>
      <c r="P20777" s="29"/>
      <c r="Q20777" s="29"/>
      <c r="R20777" s="29"/>
      <c r="S20777" s="33"/>
      <c r="T20777" s="29"/>
      <c r="U20777" s="29"/>
      <c r="V20777" s="29"/>
      <c r="W20777" s="29"/>
      <c r="X20777" s="29"/>
      <c r="Y20777" s="29"/>
      <c r="Z20777" s="29"/>
      <c r="AA20777" s="29"/>
      <c r="AB20777" s="29"/>
      <c r="AC20777" s="29"/>
      <c r="AD20777" s="29"/>
      <c r="AE20777" s="29"/>
      <c r="AF20777" s="29"/>
      <c r="AG20777" s="29"/>
      <c r="AH20777" s="29"/>
      <c r="AI20777" s="29"/>
      <c r="AJ20777" s="29"/>
      <c r="AK20777" s="29"/>
      <c r="AL20777" s="29"/>
      <c r="AM20777" s="29"/>
      <c r="AP20777" s="30"/>
    </row>
    <row r="20778" spans="1:42">
      <c r="A20778" s="29"/>
      <c r="B20778" s="29"/>
      <c r="C20778" s="29"/>
      <c r="D20778" s="29"/>
      <c r="E20778" s="29"/>
      <c r="F20778" s="29"/>
      <c r="G20778" s="29"/>
      <c r="H20778" s="29"/>
      <c r="I20778" s="29"/>
      <c r="J20778" s="29"/>
      <c r="K20778" s="29"/>
      <c r="L20778" s="29"/>
      <c r="M20778" s="29"/>
      <c r="N20778" s="29"/>
      <c r="O20778" s="29"/>
      <c r="P20778" s="29"/>
      <c r="Q20778" s="29"/>
      <c r="R20778" s="29"/>
      <c r="S20778" s="33"/>
      <c r="T20778" s="29"/>
      <c r="U20778" s="29"/>
      <c r="V20778" s="29"/>
      <c r="W20778" s="29"/>
      <c r="X20778" s="29"/>
      <c r="Y20778" s="29"/>
      <c r="Z20778" s="29"/>
      <c r="AA20778" s="29"/>
      <c r="AB20778" s="29"/>
      <c r="AC20778" s="29"/>
      <c r="AD20778" s="29"/>
      <c r="AE20778" s="29"/>
      <c r="AF20778" s="29"/>
      <c r="AG20778" s="29"/>
      <c r="AH20778" s="29"/>
      <c r="AI20778" s="29"/>
      <c r="AJ20778" s="29"/>
      <c r="AK20778" s="29"/>
      <c r="AL20778" s="29"/>
      <c r="AM20778" s="29"/>
      <c r="AP20778" s="30"/>
    </row>
    <row r="20779" spans="1:42">
      <c r="A20779" s="29"/>
      <c r="B20779" s="29"/>
      <c r="C20779" s="29"/>
      <c r="D20779" s="29"/>
      <c r="E20779" s="29"/>
      <c r="F20779" s="29"/>
      <c r="G20779" s="29"/>
      <c r="H20779" s="29"/>
      <c r="I20779" s="29"/>
      <c r="J20779" s="29"/>
      <c r="K20779" s="29"/>
      <c r="L20779" s="29"/>
      <c r="M20779" s="29"/>
      <c r="N20779" s="29"/>
      <c r="O20779" s="29"/>
      <c r="P20779" s="29"/>
      <c r="Q20779" s="29"/>
      <c r="R20779" s="29"/>
      <c r="S20779" s="33"/>
      <c r="T20779" s="29"/>
      <c r="U20779" s="29"/>
      <c r="V20779" s="29"/>
      <c r="W20779" s="29"/>
      <c r="X20779" s="29"/>
      <c r="Y20779" s="29"/>
      <c r="Z20779" s="29"/>
      <c r="AA20779" s="29"/>
      <c r="AB20779" s="29"/>
      <c r="AC20779" s="29"/>
      <c r="AD20779" s="29"/>
      <c r="AE20779" s="29"/>
      <c r="AF20779" s="29"/>
      <c r="AG20779" s="29"/>
      <c r="AH20779" s="29"/>
      <c r="AI20779" s="29"/>
      <c r="AJ20779" s="29"/>
      <c r="AK20779" s="29"/>
      <c r="AL20779" s="29"/>
      <c r="AM20779" s="29"/>
      <c r="AP20779" s="30"/>
    </row>
    <row r="20780" spans="1:42">
      <c r="A20780" s="29"/>
      <c r="B20780" s="29"/>
      <c r="C20780" s="29"/>
      <c r="D20780" s="29"/>
      <c r="E20780" s="29"/>
      <c r="F20780" s="29"/>
      <c r="G20780" s="29"/>
      <c r="H20780" s="29"/>
      <c r="I20780" s="29"/>
      <c r="J20780" s="29"/>
      <c r="K20780" s="29"/>
      <c r="L20780" s="29"/>
      <c r="M20780" s="29"/>
      <c r="N20780" s="29"/>
      <c r="O20780" s="29"/>
      <c r="P20780" s="29"/>
      <c r="Q20780" s="29"/>
      <c r="R20780" s="29"/>
      <c r="S20780" s="33"/>
      <c r="T20780" s="29"/>
      <c r="U20780" s="29"/>
      <c r="V20780" s="29"/>
      <c r="W20780" s="29"/>
      <c r="X20780" s="29"/>
      <c r="Y20780" s="29"/>
      <c r="Z20780" s="29"/>
      <c r="AA20780" s="29"/>
      <c r="AB20780" s="29"/>
      <c r="AC20780" s="29"/>
      <c r="AD20780" s="29"/>
      <c r="AE20780" s="29"/>
      <c r="AF20780" s="29"/>
      <c r="AG20780" s="29"/>
      <c r="AH20780" s="29"/>
      <c r="AI20780" s="29"/>
      <c r="AJ20780" s="29"/>
      <c r="AK20780" s="29"/>
      <c r="AL20780" s="29"/>
      <c r="AM20780" s="29"/>
      <c r="AP20780" s="30"/>
    </row>
    <row r="20781" spans="1:42">
      <c r="A20781" s="29"/>
      <c r="B20781" s="29"/>
      <c r="C20781" s="29"/>
      <c r="D20781" s="29"/>
      <c r="E20781" s="29"/>
      <c r="F20781" s="29"/>
      <c r="G20781" s="29"/>
      <c r="H20781" s="29"/>
      <c r="I20781" s="29"/>
      <c r="J20781" s="29"/>
      <c r="K20781" s="29"/>
      <c r="L20781" s="29"/>
      <c r="M20781" s="29"/>
      <c r="N20781" s="29"/>
      <c r="O20781" s="29"/>
      <c r="P20781" s="29"/>
      <c r="Q20781" s="29"/>
      <c r="R20781" s="29"/>
      <c r="S20781" s="33"/>
      <c r="T20781" s="29"/>
      <c r="U20781" s="29"/>
      <c r="V20781" s="29"/>
      <c r="W20781" s="29"/>
      <c r="X20781" s="29"/>
      <c r="Y20781" s="29"/>
      <c r="Z20781" s="29"/>
      <c r="AA20781" s="29"/>
      <c r="AB20781" s="29"/>
      <c r="AC20781" s="29"/>
      <c r="AD20781" s="29"/>
      <c r="AE20781" s="29"/>
      <c r="AF20781" s="29"/>
      <c r="AG20781" s="29"/>
      <c r="AH20781" s="29"/>
      <c r="AI20781" s="29"/>
      <c r="AJ20781" s="29"/>
      <c r="AK20781" s="29"/>
      <c r="AL20781" s="29"/>
      <c r="AM20781" s="29"/>
      <c r="AP20781" s="30"/>
    </row>
    <row r="20782" spans="1:42">
      <c r="A20782" s="29"/>
      <c r="B20782" s="29"/>
      <c r="C20782" s="29"/>
      <c r="D20782" s="29"/>
      <c r="E20782" s="29"/>
      <c r="F20782" s="29"/>
      <c r="G20782" s="29"/>
      <c r="H20782" s="29"/>
      <c r="I20782" s="29"/>
      <c r="J20782" s="29"/>
      <c r="K20782" s="29"/>
      <c r="L20782" s="29"/>
      <c r="M20782" s="29"/>
      <c r="N20782" s="29"/>
      <c r="O20782" s="29"/>
      <c r="P20782" s="29"/>
      <c r="Q20782" s="29"/>
      <c r="R20782" s="29"/>
      <c r="S20782" s="33"/>
      <c r="T20782" s="29"/>
      <c r="U20782" s="29"/>
      <c r="V20782" s="29"/>
      <c r="W20782" s="29"/>
      <c r="X20782" s="29"/>
      <c r="Y20782" s="29"/>
      <c r="Z20782" s="29"/>
      <c r="AA20782" s="29"/>
      <c r="AB20782" s="29"/>
      <c r="AC20782" s="29"/>
      <c r="AD20782" s="29"/>
      <c r="AE20782" s="29"/>
      <c r="AF20782" s="29"/>
      <c r="AG20782" s="29"/>
      <c r="AH20782" s="29"/>
      <c r="AI20782" s="29"/>
      <c r="AJ20782" s="29"/>
      <c r="AK20782" s="29"/>
      <c r="AL20782" s="29"/>
      <c r="AM20782" s="29"/>
      <c r="AP20782" s="30"/>
    </row>
    <row r="20783" spans="1:42">
      <c r="A20783" s="29"/>
      <c r="B20783" s="29"/>
      <c r="C20783" s="29"/>
      <c r="D20783" s="29"/>
      <c r="E20783" s="29"/>
      <c r="F20783" s="29"/>
      <c r="G20783" s="29"/>
      <c r="H20783" s="29"/>
      <c r="I20783" s="29"/>
      <c r="J20783" s="29"/>
      <c r="K20783" s="29"/>
      <c r="L20783" s="29"/>
      <c r="M20783" s="29"/>
      <c r="N20783" s="29"/>
      <c r="O20783" s="29"/>
      <c r="P20783" s="29"/>
      <c r="Q20783" s="29"/>
      <c r="R20783" s="29"/>
      <c r="S20783" s="33"/>
      <c r="T20783" s="29"/>
      <c r="U20783" s="29"/>
      <c r="V20783" s="29"/>
      <c r="W20783" s="29"/>
      <c r="X20783" s="29"/>
      <c r="Y20783" s="29"/>
      <c r="Z20783" s="29"/>
      <c r="AA20783" s="29"/>
      <c r="AB20783" s="29"/>
      <c r="AC20783" s="29"/>
      <c r="AD20783" s="29"/>
      <c r="AE20783" s="29"/>
      <c r="AF20783" s="29"/>
      <c r="AG20783" s="29"/>
      <c r="AH20783" s="29"/>
      <c r="AI20783" s="29"/>
      <c r="AJ20783" s="29"/>
      <c r="AK20783" s="29"/>
      <c r="AL20783" s="29"/>
      <c r="AM20783" s="29"/>
      <c r="AP20783" s="30"/>
    </row>
    <row r="20784" spans="1:42">
      <c r="A20784" s="29"/>
      <c r="B20784" s="29"/>
      <c r="C20784" s="29"/>
      <c r="D20784" s="29"/>
      <c r="E20784" s="29"/>
      <c r="F20784" s="29"/>
      <c r="G20784" s="29"/>
      <c r="H20784" s="29"/>
      <c r="I20784" s="29"/>
      <c r="J20784" s="29"/>
      <c r="K20784" s="29"/>
      <c r="L20784" s="29"/>
      <c r="M20784" s="29"/>
      <c r="N20784" s="29"/>
      <c r="O20784" s="29"/>
      <c r="P20784" s="29"/>
      <c r="Q20784" s="29"/>
      <c r="R20784" s="29"/>
      <c r="S20784" s="33"/>
      <c r="T20784" s="29"/>
      <c r="U20784" s="29"/>
      <c r="V20784" s="29"/>
      <c r="W20784" s="29"/>
      <c r="X20784" s="29"/>
      <c r="Y20784" s="29"/>
      <c r="Z20784" s="29"/>
      <c r="AA20784" s="29"/>
      <c r="AB20784" s="29"/>
      <c r="AC20784" s="29"/>
      <c r="AD20784" s="29"/>
      <c r="AE20784" s="29"/>
      <c r="AF20784" s="29"/>
      <c r="AG20784" s="29"/>
      <c r="AH20784" s="29"/>
      <c r="AI20784" s="29"/>
      <c r="AJ20784" s="29"/>
      <c r="AK20784" s="29"/>
      <c r="AL20784" s="29"/>
      <c r="AM20784" s="29"/>
      <c r="AP20784" s="30"/>
    </row>
    <row r="20785" spans="1:42">
      <c r="A20785" s="29"/>
      <c r="B20785" s="29"/>
      <c r="C20785" s="29"/>
      <c r="D20785" s="29"/>
      <c r="E20785" s="29"/>
      <c r="F20785" s="29"/>
      <c r="G20785" s="29"/>
      <c r="H20785" s="29"/>
      <c r="I20785" s="29"/>
      <c r="J20785" s="29"/>
      <c r="K20785" s="29"/>
      <c r="L20785" s="29"/>
      <c r="M20785" s="29"/>
      <c r="N20785" s="29"/>
      <c r="O20785" s="29"/>
      <c r="P20785" s="29"/>
      <c r="Q20785" s="29"/>
      <c r="R20785" s="29"/>
      <c r="S20785" s="33"/>
      <c r="T20785" s="29"/>
      <c r="U20785" s="29"/>
      <c r="V20785" s="29"/>
      <c r="W20785" s="29"/>
      <c r="X20785" s="29"/>
      <c r="Y20785" s="29"/>
      <c r="Z20785" s="29"/>
      <c r="AA20785" s="29"/>
      <c r="AB20785" s="29"/>
      <c r="AC20785" s="29"/>
      <c r="AD20785" s="29"/>
      <c r="AE20785" s="29"/>
      <c r="AF20785" s="29"/>
      <c r="AG20785" s="29"/>
      <c r="AH20785" s="29"/>
      <c r="AI20785" s="29"/>
      <c r="AJ20785" s="29"/>
      <c r="AK20785" s="29"/>
      <c r="AL20785" s="29"/>
      <c r="AM20785" s="29"/>
      <c r="AP20785" s="30"/>
    </row>
    <row r="20786" spans="1:42">
      <c r="A20786" s="29"/>
      <c r="B20786" s="29"/>
      <c r="C20786" s="29"/>
      <c r="D20786" s="29"/>
      <c r="E20786" s="29"/>
      <c r="F20786" s="29"/>
      <c r="G20786" s="29"/>
      <c r="H20786" s="29"/>
      <c r="I20786" s="29"/>
      <c r="J20786" s="29"/>
      <c r="K20786" s="29"/>
      <c r="L20786" s="29"/>
      <c r="M20786" s="29"/>
      <c r="N20786" s="29"/>
      <c r="O20786" s="29"/>
      <c r="P20786" s="29"/>
      <c r="Q20786" s="29"/>
      <c r="R20786" s="29"/>
      <c r="S20786" s="33"/>
      <c r="T20786" s="29"/>
      <c r="U20786" s="29"/>
      <c r="V20786" s="29"/>
      <c r="W20786" s="29"/>
      <c r="X20786" s="29"/>
      <c r="Y20786" s="29"/>
      <c r="Z20786" s="29"/>
      <c r="AA20786" s="29"/>
      <c r="AB20786" s="29"/>
      <c r="AC20786" s="29"/>
      <c r="AD20786" s="29"/>
      <c r="AE20786" s="29"/>
      <c r="AF20786" s="29"/>
      <c r="AG20786" s="29"/>
      <c r="AH20786" s="29"/>
      <c r="AI20786" s="29"/>
      <c r="AJ20786" s="29"/>
      <c r="AK20786" s="29"/>
      <c r="AL20786" s="29"/>
      <c r="AM20786" s="29"/>
      <c r="AP20786" s="30"/>
    </row>
    <row r="20787" spans="1:42">
      <c r="A20787" s="29"/>
      <c r="B20787" s="29"/>
      <c r="C20787" s="29"/>
      <c r="D20787" s="29"/>
      <c r="E20787" s="29"/>
      <c r="F20787" s="29"/>
      <c r="G20787" s="29"/>
      <c r="H20787" s="29"/>
      <c r="I20787" s="29"/>
      <c r="J20787" s="29"/>
      <c r="K20787" s="29"/>
      <c r="L20787" s="29"/>
      <c r="M20787" s="29"/>
      <c r="N20787" s="29"/>
      <c r="O20787" s="29"/>
      <c r="P20787" s="29"/>
      <c r="Q20787" s="29"/>
      <c r="R20787" s="29"/>
      <c r="S20787" s="33"/>
      <c r="T20787" s="29"/>
      <c r="U20787" s="29"/>
      <c r="V20787" s="29"/>
      <c r="W20787" s="29"/>
      <c r="X20787" s="29"/>
      <c r="Y20787" s="29"/>
      <c r="Z20787" s="29"/>
      <c r="AA20787" s="29"/>
      <c r="AB20787" s="29"/>
      <c r="AC20787" s="29"/>
      <c r="AD20787" s="29"/>
      <c r="AE20787" s="29"/>
      <c r="AF20787" s="29"/>
      <c r="AG20787" s="29"/>
      <c r="AH20787" s="29"/>
      <c r="AI20787" s="29"/>
      <c r="AJ20787" s="29"/>
      <c r="AK20787" s="29"/>
      <c r="AL20787" s="29"/>
      <c r="AM20787" s="29"/>
      <c r="AP20787" s="30"/>
    </row>
    <row r="20788" spans="1:42">
      <c r="A20788" s="29"/>
      <c r="B20788" s="29"/>
      <c r="C20788" s="29"/>
      <c r="D20788" s="29"/>
      <c r="E20788" s="29"/>
      <c r="F20788" s="29"/>
      <c r="G20788" s="29"/>
      <c r="H20788" s="29"/>
      <c r="I20788" s="29"/>
      <c r="J20788" s="29"/>
      <c r="K20788" s="29"/>
      <c r="L20788" s="29"/>
      <c r="M20788" s="29"/>
      <c r="N20788" s="29"/>
      <c r="O20788" s="29"/>
      <c r="P20788" s="29"/>
      <c r="Q20788" s="29"/>
      <c r="R20788" s="29"/>
      <c r="S20788" s="33"/>
      <c r="T20788" s="29"/>
      <c r="U20788" s="29"/>
      <c r="V20788" s="29"/>
      <c r="W20788" s="29"/>
      <c r="X20788" s="29"/>
      <c r="Y20788" s="29"/>
      <c r="Z20788" s="29"/>
      <c r="AA20788" s="29"/>
      <c r="AB20788" s="29"/>
      <c r="AC20788" s="29"/>
      <c r="AD20788" s="29"/>
      <c r="AE20788" s="29"/>
      <c r="AF20788" s="29"/>
      <c r="AG20788" s="29"/>
      <c r="AH20788" s="29"/>
      <c r="AI20788" s="29"/>
      <c r="AJ20788" s="29"/>
      <c r="AK20788" s="29"/>
      <c r="AL20788" s="29"/>
      <c r="AM20788" s="29"/>
      <c r="AP20788" s="30"/>
    </row>
    <row r="20789" spans="1:42">
      <c r="A20789" s="29"/>
      <c r="B20789" s="29"/>
      <c r="C20789" s="29"/>
      <c r="D20789" s="29"/>
      <c r="E20789" s="29"/>
      <c r="F20789" s="29"/>
      <c r="G20789" s="29"/>
      <c r="H20789" s="29"/>
      <c r="I20789" s="29"/>
      <c r="J20789" s="29"/>
      <c r="K20789" s="29"/>
      <c r="L20789" s="29"/>
      <c r="M20789" s="29"/>
      <c r="N20789" s="29"/>
      <c r="O20789" s="29"/>
      <c r="P20789" s="29"/>
      <c r="Q20789" s="29"/>
      <c r="R20789" s="29"/>
      <c r="S20789" s="33"/>
      <c r="T20789" s="29"/>
      <c r="U20789" s="29"/>
      <c r="V20789" s="29"/>
      <c r="W20789" s="29"/>
      <c r="X20789" s="29"/>
      <c r="Y20789" s="29"/>
      <c r="Z20789" s="29"/>
      <c r="AA20789" s="29"/>
      <c r="AB20789" s="29"/>
      <c r="AC20789" s="29"/>
      <c r="AD20789" s="29"/>
      <c r="AE20789" s="29"/>
      <c r="AF20789" s="29"/>
      <c r="AG20789" s="29"/>
      <c r="AH20789" s="29"/>
      <c r="AI20789" s="29"/>
      <c r="AJ20789" s="29"/>
      <c r="AK20789" s="29"/>
      <c r="AL20789" s="29"/>
      <c r="AM20789" s="29"/>
      <c r="AP20789" s="30"/>
    </row>
    <row r="20790" spans="1:42">
      <c r="A20790" s="29"/>
      <c r="B20790" s="29"/>
      <c r="C20790" s="29"/>
      <c r="D20790" s="29"/>
      <c r="E20790" s="29"/>
      <c r="F20790" s="29"/>
      <c r="G20790" s="29"/>
      <c r="H20790" s="29"/>
      <c r="I20790" s="29"/>
      <c r="J20790" s="29"/>
      <c r="K20790" s="29"/>
      <c r="L20790" s="29"/>
      <c r="M20790" s="29"/>
      <c r="N20790" s="29"/>
      <c r="O20790" s="29"/>
      <c r="P20790" s="29"/>
      <c r="Q20790" s="29"/>
      <c r="R20790" s="29"/>
      <c r="S20790" s="33"/>
      <c r="T20790" s="29"/>
      <c r="U20790" s="29"/>
      <c r="V20790" s="29"/>
      <c r="W20790" s="29"/>
      <c r="X20790" s="29"/>
      <c r="Y20790" s="29"/>
      <c r="Z20790" s="29"/>
      <c r="AA20790" s="29"/>
      <c r="AB20790" s="29"/>
      <c r="AC20790" s="29"/>
      <c r="AD20790" s="29"/>
      <c r="AE20790" s="29"/>
      <c r="AF20790" s="29"/>
      <c r="AG20790" s="29"/>
      <c r="AH20790" s="29"/>
      <c r="AI20790" s="29"/>
      <c r="AJ20790" s="29"/>
      <c r="AK20790" s="29"/>
      <c r="AL20790" s="29"/>
      <c r="AM20790" s="29"/>
      <c r="AP20790" s="30"/>
    </row>
    <row r="20791" spans="1:42">
      <c r="A20791" s="29"/>
      <c r="B20791" s="29"/>
      <c r="C20791" s="29"/>
      <c r="D20791" s="29"/>
      <c r="E20791" s="29"/>
      <c r="F20791" s="29"/>
      <c r="G20791" s="29"/>
      <c r="H20791" s="29"/>
      <c r="I20791" s="29"/>
      <c r="J20791" s="29"/>
      <c r="K20791" s="29"/>
      <c r="L20791" s="29"/>
      <c r="M20791" s="29"/>
      <c r="N20791" s="29"/>
      <c r="O20791" s="29"/>
      <c r="P20791" s="29"/>
      <c r="Q20791" s="29"/>
      <c r="R20791" s="29"/>
      <c r="S20791" s="33"/>
      <c r="T20791" s="29"/>
      <c r="U20791" s="29"/>
      <c r="V20791" s="29"/>
      <c r="W20791" s="29"/>
      <c r="X20791" s="29"/>
      <c r="Y20791" s="29"/>
      <c r="Z20791" s="29"/>
      <c r="AA20791" s="29"/>
      <c r="AB20791" s="29"/>
      <c r="AC20791" s="29"/>
      <c r="AD20791" s="29"/>
      <c r="AE20791" s="29"/>
      <c r="AF20791" s="29"/>
      <c r="AG20791" s="29"/>
      <c r="AH20791" s="29"/>
      <c r="AI20791" s="29"/>
      <c r="AJ20791" s="29"/>
      <c r="AK20791" s="29"/>
      <c r="AL20791" s="29"/>
      <c r="AM20791" s="29"/>
      <c r="AP20791" s="30"/>
    </row>
    <row r="20792" spans="1:42">
      <c r="A20792" s="29"/>
      <c r="B20792" s="29"/>
      <c r="C20792" s="29"/>
      <c r="D20792" s="29"/>
      <c r="E20792" s="29"/>
      <c r="F20792" s="29"/>
      <c r="G20792" s="29"/>
      <c r="H20792" s="29"/>
      <c r="I20792" s="29"/>
      <c r="J20792" s="29"/>
      <c r="K20792" s="29"/>
      <c r="L20792" s="29"/>
      <c r="M20792" s="29"/>
      <c r="N20792" s="29"/>
      <c r="O20792" s="29"/>
      <c r="P20792" s="29"/>
      <c r="Q20792" s="29"/>
      <c r="R20792" s="29"/>
      <c r="S20792" s="33"/>
      <c r="T20792" s="29"/>
      <c r="U20792" s="29"/>
      <c r="V20792" s="29"/>
      <c r="W20792" s="29"/>
      <c r="X20792" s="29"/>
      <c r="Y20792" s="29"/>
      <c r="Z20792" s="29"/>
      <c r="AA20792" s="29"/>
      <c r="AB20792" s="29"/>
      <c r="AC20792" s="29"/>
      <c r="AD20792" s="29"/>
      <c r="AE20792" s="29"/>
      <c r="AF20792" s="29"/>
      <c r="AG20792" s="29"/>
      <c r="AH20792" s="29"/>
      <c r="AI20792" s="29"/>
      <c r="AJ20792" s="29"/>
      <c r="AK20792" s="29"/>
      <c r="AL20792" s="29"/>
      <c r="AM20792" s="29"/>
      <c r="AP20792" s="30"/>
    </row>
    <row r="20793" spans="1:42">
      <c r="A20793" s="29"/>
      <c r="B20793" s="29"/>
      <c r="C20793" s="29"/>
      <c r="D20793" s="29"/>
      <c r="E20793" s="29"/>
      <c r="F20793" s="29"/>
      <c r="G20793" s="29"/>
      <c r="H20793" s="29"/>
      <c r="I20793" s="29"/>
      <c r="J20793" s="29"/>
      <c r="K20793" s="29"/>
      <c r="L20793" s="29"/>
      <c r="M20793" s="29"/>
      <c r="N20793" s="29"/>
      <c r="O20793" s="29"/>
      <c r="P20793" s="29"/>
      <c r="Q20793" s="29"/>
      <c r="R20793" s="29"/>
      <c r="S20793" s="33"/>
      <c r="T20793" s="29"/>
      <c r="U20793" s="29"/>
      <c r="V20793" s="29"/>
      <c r="W20793" s="29"/>
      <c r="X20793" s="29"/>
      <c r="Y20793" s="29"/>
      <c r="Z20793" s="29"/>
      <c r="AA20793" s="29"/>
      <c r="AB20793" s="29"/>
      <c r="AC20793" s="29"/>
      <c r="AD20793" s="29"/>
      <c r="AE20793" s="29"/>
      <c r="AF20793" s="29"/>
      <c r="AG20793" s="29"/>
      <c r="AH20793" s="29"/>
      <c r="AI20793" s="29"/>
      <c r="AJ20793" s="29"/>
      <c r="AK20793" s="29"/>
      <c r="AL20793" s="29"/>
      <c r="AM20793" s="29"/>
      <c r="AP20793" s="30"/>
    </row>
    <row r="20794" spans="1:42">
      <c r="A20794" s="29"/>
      <c r="B20794" s="29"/>
      <c r="C20794" s="29"/>
      <c r="D20794" s="29"/>
      <c r="E20794" s="29"/>
      <c r="F20794" s="29"/>
      <c r="G20794" s="29"/>
      <c r="H20794" s="29"/>
      <c r="I20794" s="29"/>
      <c r="J20794" s="29"/>
      <c r="K20794" s="29"/>
      <c r="L20794" s="29"/>
      <c r="M20794" s="29"/>
      <c r="N20794" s="29"/>
      <c r="O20794" s="29"/>
      <c r="P20794" s="29"/>
      <c r="Q20794" s="29"/>
      <c r="R20794" s="29"/>
      <c r="S20794" s="33"/>
      <c r="T20794" s="29"/>
      <c r="U20794" s="29"/>
      <c r="V20794" s="29"/>
      <c r="W20794" s="29"/>
      <c r="X20794" s="29"/>
      <c r="Y20794" s="29"/>
      <c r="Z20794" s="29"/>
      <c r="AA20794" s="29"/>
      <c r="AB20794" s="29"/>
      <c r="AC20794" s="29"/>
      <c r="AD20794" s="29"/>
      <c r="AE20794" s="29"/>
      <c r="AF20794" s="29"/>
      <c r="AG20794" s="29"/>
      <c r="AH20794" s="29"/>
      <c r="AI20794" s="29"/>
      <c r="AJ20794" s="29"/>
      <c r="AK20794" s="29"/>
      <c r="AL20794" s="29"/>
      <c r="AM20794" s="29"/>
      <c r="AP20794" s="30"/>
    </row>
    <row r="20795" spans="1:42">
      <c r="A20795" s="29"/>
      <c r="B20795" s="29"/>
      <c r="C20795" s="29"/>
      <c r="D20795" s="29"/>
      <c r="E20795" s="29"/>
      <c r="F20795" s="29"/>
      <c r="G20795" s="29"/>
      <c r="H20795" s="29"/>
      <c r="I20795" s="29"/>
      <c r="J20795" s="29"/>
      <c r="K20795" s="29"/>
      <c r="L20795" s="29"/>
      <c r="M20795" s="29"/>
      <c r="N20795" s="29"/>
      <c r="O20795" s="29"/>
      <c r="P20795" s="29"/>
      <c r="Q20795" s="29"/>
      <c r="R20795" s="29"/>
      <c r="S20795" s="33"/>
      <c r="T20795" s="29"/>
      <c r="U20795" s="29"/>
      <c r="V20795" s="29"/>
      <c r="W20795" s="29"/>
      <c r="X20795" s="29"/>
      <c r="Y20795" s="29"/>
      <c r="Z20795" s="29"/>
      <c r="AA20795" s="29"/>
      <c r="AB20795" s="29"/>
      <c r="AC20795" s="29"/>
      <c r="AD20795" s="29"/>
      <c r="AE20795" s="29"/>
      <c r="AF20795" s="29"/>
      <c r="AG20795" s="29"/>
      <c r="AH20795" s="29"/>
      <c r="AI20795" s="29"/>
      <c r="AJ20795" s="29"/>
      <c r="AK20795" s="29"/>
      <c r="AL20795" s="29"/>
      <c r="AM20795" s="29"/>
      <c r="AP20795" s="30"/>
    </row>
    <row r="20796" spans="1:42">
      <c r="A20796" s="29"/>
      <c r="B20796" s="29"/>
      <c r="C20796" s="29"/>
      <c r="D20796" s="29"/>
      <c r="E20796" s="29"/>
      <c r="F20796" s="29"/>
      <c r="G20796" s="29"/>
      <c r="H20796" s="29"/>
      <c r="I20796" s="29"/>
      <c r="J20796" s="29"/>
      <c r="K20796" s="29"/>
      <c r="L20796" s="29"/>
      <c r="M20796" s="29"/>
      <c r="N20796" s="29"/>
      <c r="O20796" s="29"/>
      <c r="P20796" s="29"/>
      <c r="Q20796" s="29"/>
      <c r="R20796" s="29"/>
      <c r="S20796" s="33"/>
      <c r="T20796" s="29"/>
      <c r="U20796" s="29"/>
      <c r="V20796" s="29"/>
      <c r="W20796" s="29"/>
      <c r="X20796" s="29"/>
      <c r="Y20796" s="29"/>
      <c r="Z20796" s="29"/>
      <c r="AA20796" s="29"/>
      <c r="AB20796" s="29"/>
      <c r="AC20796" s="29"/>
      <c r="AD20796" s="29"/>
      <c r="AE20796" s="29"/>
      <c r="AF20796" s="29"/>
      <c r="AG20796" s="29"/>
      <c r="AH20796" s="29"/>
      <c r="AI20796" s="29"/>
      <c r="AJ20796" s="29"/>
      <c r="AK20796" s="29"/>
      <c r="AL20796" s="29"/>
      <c r="AM20796" s="29"/>
      <c r="AP20796" s="30"/>
    </row>
    <row r="20797" spans="1:42">
      <c r="A20797" s="29"/>
      <c r="B20797" s="29"/>
      <c r="C20797" s="29"/>
      <c r="D20797" s="29"/>
      <c r="E20797" s="29"/>
      <c r="F20797" s="29"/>
      <c r="G20797" s="29"/>
      <c r="H20797" s="29"/>
      <c r="I20797" s="29"/>
      <c r="J20797" s="29"/>
      <c r="K20797" s="29"/>
      <c r="L20797" s="29"/>
      <c r="M20797" s="29"/>
      <c r="N20797" s="29"/>
      <c r="O20797" s="29"/>
      <c r="P20797" s="29"/>
      <c r="Q20797" s="29"/>
      <c r="R20797" s="29"/>
      <c r="S20797" s="33"/>
      <c r="T20797" s="29"/>
      <c r="U20797" s="29"/>
      <c r="V20797" s="29"/>
      <c r="W20797" s="29"/>
      <c r="X20797" s="29"/>
      <c r="Y20797" s="29"/>
      <c r="Z20797" s="29"/>
      <c r="AA20797" s="29"/>
      <c r="AB20797" s="29"/>
      <c r="AC20797" s="29"/>
      <c r="AD20797" s="29"/>
      <c r="AE20797" s="29"/>
      <c r="AF20797" s="29"/>
      <c r="AG20797" s="29"/>
      <c r="AH20797" s="29"/>
      <c r="AI20797" s="29"/>
      <c r="AJ20797" s="29"/>
      <c r="AK20797" s="29"/>
      <c r="AL20797" s="29"/>
      <c r="AM20797" s="29"/>
      <c r="AP20797" s="30"/>
    </row>
    <row r="20798" spans="1:42">
      <c r="A20798" s="29"/>
      <c r="B20798" s="29"/>
      <c r="C20798" s="29"/>
      <c r="D20798" s="29"/>
      <c r="E20798" s="29"/>
      <c r="F20798" s="29"/>
      <c r="G20798" s="29"/>
      <c r="H20798" s="29"/>
      <c r="I20798" s="29"/>
      <c r="J20798" s="29"/>
      <c r="K20798" s="29"/>
      <c r="L20798" s="29"/>
      <c r="M20798" s="29"/>
      <c r="N20798" s="29"/>
      <c r="O20798" s="29"/>
      <c r="P20798" s="29"/>
      <c r="Q20798" s="29"/>
      <c r="R20798" s="29"/>
      <c r="S20798" s="33"/>
      <c r="T20798" s="29"/>
      <c r="U20798" s="29"/>
      <c r="V20798" s="29"/>
      <c r="W20798" s="29"/>
      <c r="X20798" s="29"/>
      <c r="Y20798" s="29"/>
      <c r="Z20798" s="29"/>
      <c r="AA20798" s="29"/>
      <c r="AB20798" s="29"/>
      <c r="AC20798" s="29"/>
      <c r="AD20798" s="29"/>
      <c r="AE20798" s="29"/>
      <c r="AF20798" s="29"/>
      <c r="AG20798" s="29"/>
      <c r="AH20798" s="29"/>
      <c r="AI20798" s="29"/>
      <c r="AJ20798" s="29"/>
      <c r="AK20798" s="29"/>
      <c r="AL20798" s="29"/>
      <c r="AM20798" s="29"/>
      <c r="AP20798" s="30"/>
    </row>
    <row r="20799" spans="1:42">
      <c r="A20799" s="29"/>
      <c r="B20799" s="29"/>
      <c r="C20799" s="29"/>
      <c r="D20799" s="29"/>
      <c r="E20799" s="29"/>
      <c r="F20799" s="29"/>
      <c r="G20799" s="29"/>
      <c r="H20799" s="29"/>
      <c r="I20799" s="29"/>
      <c r="J20799" s="29"/>
      <c r="K20799" s="29"/>
      <c r="L20799" s="29"/>
      <c r="M20799" s="29"/>
      <c r="N20799" s="29"/>
      <c r="O20799" s="29"/>
      <c r="P20799" s="29"/>
      <c r="Q20799" s="29"/>
      <c r="R20799" s="29"/>
      <c r="S20799" s="33"/>
      <c r="T20799" s="29"/>
      <c r="U20799" s="29"/>
      <c r="V20799" s="29"/>
      <c r="W20799" s="29"/>
      <c r="X20799" s="29"/>
      <c r="Y20799" s="29"/>
      <c r="Z20799" s="29"/>
      <c r="AA20799" s="29"/>
      <c r="AB20799" s="29"/>
      <c r="AC20799" s="29"/>
      <c r="AD20799" s="29"/>
      <c r="AE20799" s="29"/>
      <c r="AF20799" s="29"/>
      <c r="AG20799" s="29"/>
      <c r="AH20799" s="29"/>
      <c r="AI20799" s="29"/>
      <c r="AJ20799" s="29"/>
      <c r="AK20799" s="29"/>
      <c r="AL20799" s="29"/>
      <c r="AM20799" s="29"/>
      <c r="AP20799" s="30"/>
    </row>
    <row r="20800" spans="1:42">
      <c r="A20800" s="29"/>
      <c r="B20800" s="29"/>
      <c r="C20800" s="29"/>
      <c r="D20800" s="29"/>
      <c r="E20800" s="29"/>
      <c r="F20800" s="29"/>
      <c r="G20800" s="29"/>
      <c r="H20800" s="29"/>
      <c r="I20800" s="29"/>
      <c r="J20800" s="29"/>
      <c r="K20800" s="29"/>
      <c r="L20800" s="29"/>
      <c r="M20800" s="29"/>
      <c r="N20800" s="29"/>
      <c r="O20800" s="29"/>
      <c r="P20800" s="29"/>
      <c r="Q20800" s="29"/>
      <c r="R20800" s="29"/>
      <c r="S20800" s="33"/>
      <c r="T20800" s="29"/>
      <c r="U20800" s="29"/>
      <c r="V20800" s="29"/>
      <c r="W20800" s="29"/>
      <c r="X20800" s="29"/>
      <c r="Y20800" s="29"/>
      <c r="Z20800" s="29"/>
      <c r="AA20800" s="29"/>
      <c r="AB20800" s="29"/>
      <c r="AC20800" s="29"/>
      <c r="AD20800" s="29"/>
      <c r="AE20800" s="29"/>
      <c r="AF20800" s="29"/>
      <c r="AG20800" s="29"/>
      <c r="AH20800" s="29"/>
      <c r="AI20800" s="29"/>
      <c r="AJ20800" s="29"/>
      <c r="AK20800" s="29"/>
      <c r="AL20800" s="29"/>
      <c r="AM20800" s="29"/>
      <c r="AP20800" s="30"/>
    </row>
    <row r="20801" spans="1:42">
      <c r="A20801" s="29"/>
      <c r="B20801" s="29"/>
      <c r="C20801" s="29"/>
      <c r="D20801" s="29"/>
      <c r="E20801" s="29"/>
      <c r="F20801" s="29"/>
      <c r="G20801" s="29"/>
      <c r="H20801" s="29"/>
      <c r="I20801" s="29"/>
      <c r="J20801" s="29"/>
      <c r="K20801" s="29"/>
      <c r="L20801" s="29"/>
      <c r="M20801" s="29"/>
      <c r="N20801" s="29"/>
      <c r="O20801" s="29"/>
      <c r="P20801" s="29"/>
      <c r="Q20801" s="29"/>
      <c r="R20801" s="29"/>
      <c r="S20801" s="33"/>
      <c r="T20801" s="29"/>
      <c r="U20801" s="29"/>
      <c r="V20801" s="29"/>
      <c r="W20801" s="29"/>
      <c r="X20801" s="29"/>
      <c r="Y20801" s="29"/>
      <c r="Z20801" s="29"/>
      <c r="AA20801" s="29"/>
      <c r="AB20801" s="29"/>
      <c r="AC20801" s="29"/>
      <c r="AD20801" s="29"/>
      <c r="AE20801" s="29"/>
      <c r="AF20801" s="29"/>
      <c r="AG20801" s="29"/>
      <c r="AH20801" s="29"/>
      <c r="AI20801" s="29"/>
      <c r="AJ20801" s="29"/>
      <c r="AK20801" s="29"/>
      <c r="AL20801" s="29"/>
      <c r="AM20801" s="29"/>
      <c r="AP20801" s="30"/>
    </row>
    <row r="20802" spans="1:42">
      <c r="A20802" s="29"/>
      <c r="B20802" s="29"/>
      <c r="C20802" s="29"/>
      <c r="D20802" s="29"/>
      <c r="E20802" s="29"/>
      <c r="F20802" s="29"/>
      <c r="G20802" s="29"/>
      <c r="H20802" s="29"/>
      <c r="I20802" s="29"/>
      <c r="J20802" s="29"/>
      <c r="K20802" s="29"/>
      <c r="L20802" s="29"/>
      <c r="M20802" s="29"/>
      <c r="N20802" s="29"/>
      <c r="O20802" s="29"/>
      <c r="P20802" s="29"/>
      <c r="Q20802" s="29"/>
      <c r="R20802" s="29"/>
      <c r="S20802" s="33"/>
      <c r="T20802" s="29"/>
      <c r="U20802" s="29"/>
      <c r="V20802" s="29"/>
      <c r="W20802" s="29"/>
      <c r="X20802" s="29"/>
      <c r="Y20802" s="29"/>
      <c r="Z20802" s="29"/>
      <c r="AA20802" s="29"/>
      <c r="AB20802" s="29"/>
      <c r="AC20802" s="29"/>
      <c r="AD20802" s="29"/>
      <c r="AE20802" s="29"/>
      <c r="AF20802" s="29"/>
      <c r="AG20802" s="29"/>
      <c r="AH20802" s="29"/>
      <c r="AI20802" s="29"/>
      <c r="AJ20802" s="29"/>
      <c r="AK20802" s="29"/>
      <c r="AL20802" s="29"/>
      <c r="AM20802" s="29"/>
      <c r="AP20802" s="30"/>
    </row>
    <row r="20803" spans="1:42">
      <c r="A20803" s="29"/>
      <c r="B20803" s="29"/>
      <c r="C20803" s="29"/>
      <c r="D20803" s="29"/>
      <c r="E20803" s="29"/>
      <c r="F20803" s="29"/>
      <c r="G20803" s="29"/>
      <c r="H20803" s="29"/>
      <c r="I20803" s="29"/>
      <c r="J20803" s="29"/>
      <c r="K20803" s="29"/>
      <c r="L20803" s="29"/>
      <c r="M20803" s="29"/>
      <c r="N20803" s="29"/>
      <c r="O20803" s="29"/>
      <c r="P20803" s="29"/>
      <c r="Q20803" s="29"/>
      <c r="R20803" s="29"/>
      <c r="S20803" s="33"/>
      <c r="T20803" s="29"/>
      <c r="U20803" s="29"/>
      <c r="V20803" s="29"/>
      <c r="W20803" s="29"/>
      <c r="X20803" s="29"/>
      <c r="Y20803" s="29"/>
      <c r="Z20803" s="29"/>
      <c r="AA20803" s="29"/>
      <c r="AB20803" s="29"/>
      <c r="AC20803" s="29"/>
      <c r="AD20803" s="29"/>
      <c r="AE20803" s="29"/>
      <c r="AF20803" s="29"/>
      <c r="AG20803" s="29"/>
      <c r="AH20803" s="29"/>
      <c r="AI20803" s="29"/>
      <c r="AJ20803" s="29"/>
      <c r="AK20803" s="29"/>
      <c r="AL20803" s="29"/>
      <c r="AM20803" s="29"/>
      <c r="AP20803" s="30"/>
    </row>
    <row r="20804" spans="1:42">
      <c r="A20804" s="29"/>
      <c r="B20804" s="29"/>
      <c r="C20804" s="29"/>
      <c r="D20804" s="29"/>
      <c r="E20804" s="29"/>
      <c r="F20804" s="29"/>
      <c r="G20804" s="29"/>
      <c r="H20804" s="29"/>
      <c r="I20804" s="29"/>
      <c r="J20804" s="29"/>
      <c r="K20804" s="29"/>
      <c r="L20804" s="29"/>
      <c r="M20804" s="29"/>
      <c r="N20804" s="29"/>
      <c r="O20804" s="29"/>
      <c r="P20804" s="29"/>
      <c r="Q20804" s="29"/>
      <c r="R20804" s="29"/>
      <c r="S20804" s="33"/>
      <c r="T20804" s="29"/>
      <c r="U20804" s="29"/>
      <c r="V20804" s="29"/>
      <c r="W20804" s="29"/>
      <c r="X20804" s="29"/>
      <c r="Y20804" s="29"/>
      <c r="Z20804" s="29"/>
      <c r="AA20804" s="29"/>
      <c r="AB20804" s="29"/>
      <c r="AC20804" s="29"/>
      <c r="AD20804" s="29"/>
      <c r="AE20804" s="29"/>
      <c r="AF20804" s="29"/>
      <c r="AG20804" s="29"/>
      <c r="AH20804" s="29"/>
      <c r="AI20804" s="29"/>
      <c r="AJ20804" s="29"/>
      <c r="AK20804" s="29"/>
      <c r="AL20804" s="29"/>
      <c r="AM20804" s="29"/>
      <c r="AP20804" s="30"/>
    </row>
    <row r="20805" spans="1:42">
      <c r="A20805" s="29"/>
      <c r="B20805" s="29"/>
      <c r="C20805" s="29"/>
      <c r="D20805" s="29"/>
      <c r="E20805" s="29"/>
      <c r="F20805" s="29"/>
      <c r="G20805" s="29"/>
      <c r="H20805" s="29"/>
      <c r="I20805" s="29"/>
      <c r="J20805" s="29"/>
      <c r="K20805" s="29"/>
      <c r="L20805" s="29"/>
      <c r="M20805" s="29"/>
      <c r="N20805" s="29"/>
      <c r="O20805" s="29"/>
      <c r="P20805" s="29"/>
      <c r="Q20805" s="29"/>
      <c r="R20805" s="29"/>
      <c r="S20805" s="33"/>
      <c r="T20805" s="29"/>
      <c r="U20805" s="29"/>
      <c r="V20805" s="29"/>
      <c r="W20805" s="29"/>
      <c r="X20805" s="29"/>
      <c r="Y20805" s="29"/>
      <c r="Z20805" s="29"/>
      <c r="AA20805" s="29"/>
      <c r="AB20805" s="29"/>
      <c r="AC20805" s="29"/>
      <c r="AD20805" s="29"/>
      <c r="AE20805" s="29"/>
      <c r="AF20805" s="29"/>
      <c r="AG20805" s="29"/>
      <c r="AH20805" s="29"/>
      <c r="AI20805" s="29"/>
      <c r="AJ20805" s="29"/>
      <c r="AK20805" s="29"/>
      <c r="AL20805" s="29"/>
      <c r="AM20805" s="29"/>
      <c r="AP20805" s="30"/>
    </row>
    <row r="20806" spans="1:42">
      <c r="A20806" s="29"/>
      <c r="B20806" s="29"/>
      <c r="C20806" s="29"/>
      <c r="D20806" s="29"/>
      <c r="E20806" s="29"/>
      <c r="F20806" s="29"/>
      <c r="G20806" s="29"/>
      <c r="H20806" s="29"/>
      <c r="I20806" s="29"/>
      <c r="J20806" s="29"/>
      <c r="K20806" s="29"/>
      <c r="L20806" s="29"/>
      <c r="M20806" s="29"/>
      <c r="N20806" s="29"/>
      <c r="O20806" s="29"/>
      <c r="P20806" s="29"/>
      <c r="Q20806" s="29"/>
      <c r="R20806" s="29"/>
      <c r="S20806" s="33"/>
      <c r="T20806" s="29"/>
      <c r="U20806" s="29"/>
      <c r="V20806" s="29"/>
      <c r="W20806" s="29"/>
      <c r="X20806" s="29"/>
      <c r="Y20806" s="29"/>
      <c r="Z20806" s="29"/>
      <c r="AA20806" s="29"/>
      <c r="AB20806" s="29"/>
      <c r="AC20806" s="29"/>
      <c r="AD20806" s="29"/>
      <c r="AE20806" s="29"/>
      <c r="AF20806" s="29"/>
      <c r="AG20806" s="29"/>
      <c r="AH20806" s="29"/>
      <c r="AI20806" s="29"/>
      <c r="AJ20806" s="29"/>
      <c r="AK20806" s="29"/>
      <c r="AL20806" s="29"/>
      <c r="AM20806" s="29"/>
      <c r="AP20806" s="30"/>
    </row>
    <row r="20807" spans="1:42">
      <c r="A20807" s="29"/>
      <c r="B20807" s="29"/>
      <c r="C20807" s="29"/>
      <c r="D20807" s="29"/>
      <c r="E20807" s="29"/>
      <c r="F20807" s="29"/>
      <c r="G20807" s="29"/>
      <c r="H20807" s="29"/>
      <c r="I20807" s="29"/>
      <c r="J20807" s="29"/>
      <c r="K20807" s="29"/>
      <c r="L20807" s="29"/>
      <c r="M20807" s="29"/>
      <c r="N20807" s="29"/>
      <c r="O20807" s="29"/>
      <c r="P20807" s="29"/>
      <c r="Q20807" s="29"/>
      <c r="R20807" s="29"/>
      <c r="S20807" s="33"/>
      <c r="T20807" s="29"/>
      <c r="U20807" s="29"/>
      <c r="V20807" s="29"/>
      <c r="W20807" s="29"/>
      <c r="X20807" s="29"/>
      <c r="Y20807" s="29"/>
      <c r="Z20807" s="29"/>
      <c r="AA20807" s="29"/>
      <c r="AB20807" s="29"/>
      <c r="AC20807" s="29"/>
      <c r="AD20807" s="29"/>
      <c r="AE20807" s="29"/>
      <c r="AF20807" s="29"/>
      <c r="AG20807" s="29"/>
      <c r="AH20807" s="29"/>
      <c r="AI20807" s="29"/>
      <c r="AJ20807" s="29"/>
      <c r="AK20807" s="29"/>
      <c r="AL20807" s="29"/>
      <c r="AM20807" s="29"/>
      <c r="AP20807" s="30"/>
    </row>
    <row r="20808" spans="1:42">
      <c r="A20808" s="29"/>
      <c r="B20808" s="29"/>
      <c r="C20808" s="29"/>
      <c r="D20808" s="29"/>
      <c r="E20808" s="29"/>
      <c r="F20808" s="29"/>
      <c r="G20808" s="29"/>
      <c r="H20808" s="29"/>
      <c r="I20808" s="29"/>
      <c r="J20808" s="29"/>
      <c r="K20808" s="29"/>
      <c r="L20808" s="29"/>
      <c r="M20808" s="29"/>
      <c r="N20808" s="29"/>
      <c r="O20808" s="29"/>
      <c r="P20808" s="29"/>
      <c r="Q20808" s="29"/>
      <c r="R20808" s="29"/>
      <c r="S20808" s="33"/>
      <c r="T20808" s="29"/>
      <c r="U20808" s="29"/>
      <c r="V20808" s="29"/>
      <c r="W20808" s="29"/>
      <c r="X20808" s="29"/>
      <c r="Y20808" s="29"/>
      <c r="Z20808" s="29"/>
      <c r="AA20808" s="29"/>
      <c r="AB20808" s="29"/>
      <c r="AC20808" s="29"/>
      <c r="AD20808" s="29"/>
      <c r="AE20808" s="29"/>
      <c r="AF20808" s="29"/>
      <c r="AG20808" s="29"/>
      <c r="AH20808" s="29"/>
      <c r="AI20808" s="29"/>
      <c r="AJ20808" s="29"/>
      <c r="AK20808" s="29"/>
      <c r="AL20808" s="29"/>
      <c r="AM20808" s="29"/>
      <c r="AP20808" s="30"/>
    </row>
    <row r="20809" spans="1:42">
      <c r="A20809" s="29"/>
      <c r="B20809" s="29"/>
      <c r="C20809" s="29"/>
      <c r="D20809" s="29"/>
      <c r="E20809" s="29"/>
      <c r="F20809" s="29"/>
      <c r="G20809" s="29"/>
      <c r="H20809" s="29"/>
      <c r="I20809" s="29"/>
      <c r="J20809" s="29"/>
      <c r="K20809" s="29"/>
      <c r="L20809" s="29"/>
      <c r="M20809" s="29"/>
      <c r="N20809" s="29"/>
      <c r="O20809" s="29"/>
      <c r="P20809" s="29"/>
      <c r="Q20809" s="29"/>
      <c r="R20809" s="29"/>
      <c r="S20809" s="33"/>
      <c r="T20809" s="29"/>
      <c r="U20809" s="29"/>
      <c r="V20809" s="29"/>
      <c r="W20809" s="29"/>
      <c r="X20809" s="29"/>
      <c r="Y20809" s="29"/>
      <c r="Z20809" s="29"/>
      <c r="AA20809" s="29"/>
      <c r="AB20809" s="29"/>
      <c r="AC20809" s="29"/>
      <c r="AD20809" s="29"/>
      <c r="AE20809" s="29"/>
      <c r="AF20809" s="29"/>
      <c r="AG20809" s="29"/>
      <c r="AH20809" s="29"/>
      <c r="AI20809" s="29"/>
      <c r="AJ20809" s="29"/>
      <c r="AK20809" s="29"/>
      <c r="AL20809" s="29"/>
      <c r="AM20809" s="29"/>
      <c r="AP20809" s="30"/>
    </row>
    <row r="20810" spans="1:42">
      <c r="A20810" s="29"/>
      <c r="B20810" s="29"/>
      <c r="C20810" s="29"/>
      <c r="D20810" s="29"/>
      <c r="E20810" s="29"/>
      <c r="F20810" s="29"/>
      <c r="G20810" s="29"/>
      <c r="H20810" s="29"/>
      <c r="I20810" s="29"/>
      <c r="J20810" s="29"/>
      <c r="K20810" s="29"/>
      <c r="L20810" s="29"/>
      <c r="M20810" s="29"/>
      <c r="N20810" s="29"/>
      <c r="O20810" s="29"/>
      <c r="P20810" s="29"/>
      <c r="Q20810" s="29"/>
      <c r="R20810" s="29"/>
      <c r="S20810" s="33"/>
      <c r="T20810" s="29"/>
      <c r="U20810" s="29"/>
      <c r="V20810" s="29"/>
      <c r="W20810" s="29"/>
      <c r="X20810" s="29"/>
      <c r="Y20810" s="29"/>
      <c r="Z20810" s="29"/>
      <c r="AA20810" s="29"/>
      <c r="AB20810" s="29"/>
      <c r="AC20810" s="29"/>
      <c r="AD20810" s="29"/>
      <c r="AE20810" s="29"/>
      <c r="AF20810" s="29"/>
      <c r="AG20810" s="29"/>
      <c r="AH20810" s="29"/>
      <c r="AI20810" s="29"/>
      <c r="AJ20810" s="29"/>
      <c r="AK20810" s="29"/>
      <c r="AL20810" s="29"/>
      <c r="AM20810" s="29"/>
      <c r="AP20810" s="30"/>
    </row>
    <row r="20811" spans="1:42">
      <c r="A20811" s="29"/>
      <c r="B20811" s="29"/>
      <c r="C20811" s="29"/>
      <c r="D20811" s="29"/>
      <c r="E20811" s="29"/>
      <c r="F20811" s="29"/>
      <c r="G20811" s="29"/>
      <c r="H20811" s="29"/>
      <c r="I20811" s="29"/>
      <c r="J20811" s="29"/>
      <c r="K20811" s="29"/>
      <c r="L20811" s="29"/>
      <c r="M20811" s="29"/>
      <c r="N20811" s="29"/>
      <c r="O20811" s="29"/>
      <c r="P20811" s="29"/>
      <c r="Q20811" s="29"/>
      <c r="R20811" s="29"/>
      <c r="S20811" s="33"/>
      <c r="T20811" s="29"/>
      <c r="U20811" s="29"/>
      <c r="V20811" s="29"/>
      <c r="W20811" s="29"/>
      <c r="X20811" s="29"/>
      <c r="Y20811" s="29"/>
      <c r="Z20811" s="29"/>
      <c r="AA20811" s="29"/>
      <c r="AB20811" s="29"/>
      <c r="AC20811" s="29"/>
      <c r="AD20811" s="29"/>
      <c r="AE20811" s="29"/>
      <c r="AF20811" s="29"/>
      <c r="AG20811" s="29"/>
      <c r="AH20811" s="29"/>
      <c r="AI20811" s="29"/>
      <c r="AJ20811" s="29"/>
      <c r="AK20811" s="29"/>
      <c r="AL20811" s="29"/>
      <c r="AM20811" s="29"/>
      <c r="AP20811" s="30"/>
    </row>
    <row r="20812" spans="1:42">
      <c r="A20812" s="29"/>
      <c r="B20812" s="29"/>
      <c r="C20812" s="29"/>
      <c r="D20812" s="29"/>
      <c r="E20812" s="29"/>
      <c r="F20812" s="29"/>
      <c r="G20812" s="29"/>
      <c r="H20812" s="29"/>
      <c r="I20812" s="29"/>
      <c r="J20812" s="29"/>
      <c r="K20812" s="29"/>
      <c r="L20812" s="29"/>
      <c r="M20812" s="29"/>
      <c r="N20812" s="29"/>
      <c r="O20812" s="29"/>
      <c r="P20812" s="29"/>
      <c r="Q20812" s="29"/>
      <c r="R20812" s="29"/>
      <c r="S20812" s="33"/>
      <c r="T20812" s="29"/>
      <c r="U20812" s="29"/>
      <c r="V20812" s="29"/>
      <c r="W20812" s="29"/>
      <c r="X20812" s="29"/>
      <c r="Y20812" s="29"/>
      <c r="Z20812" s="29"/>
      <c r="AA20812" s="29"/>
      <c r="AB20812" s="29"/>
      <c r="AC20812" s="29"/>
      <c r="AD20812" s="29"/>
      <c r="AE20812" s="29"/>
      <c r="AF20812" s="29"/>
      <c r="AG20812" s="29"/>
      <c r="AH20812" s="29"/>
      <c r="AI20812" s="29"/>
      <c r="AJ20812" s="29"/>
      <c r="AK20812" s="29"/>
      <c r="AL20812" s="29"/>
      <c r="AM20812" s="29"/>
      <c r="AP20812" s="30"/>
    </row>
    <row r="20813" spans="1:42">
      <c r="A20813" s="29"/>
      <c r="B20813" s="29"/>
      <c r="C20813" s="29"/>
      <c r="D20813" s="29"/>
      <c r="E20813" s="29"/>
      <c r="F20813" s="29"/>
      <c r="G20813" s="29"/>
      <c r="H20813" s="29"/>
      <c r="I20813" s="29"/>
      <c r="J20813" s="29"/>
      <c r="K20813" s="29"/>
      <c r="L20813" s="29"/>
      <c r="M20813" s="29"/>
      <c r="N20813" s="29"/>
      <c r="O20813" s="29"/>
      <c r="P20813" s="29"/>
      <c r="Q20813" s="29"/>
      <c r="R20813" s="29"/>
      <c r="S20813" s="33"/>
      <c r="T20813" s="29"/>
      <c r="U20813" s="29"/>
      <c r="V20813" s="29"/>
      <c r="W20813" s="29"/>
      <c r="X20813" s="29"/>
      <c r="Y20813" s="29"/>
      <c r="Z20813" s="29"/>
      <c r="AA20813" s="29"/>
      <c r="AB20813" s="29"/>
      <c r="AC20813" s="29"/>
      <c r="AD20813" s="29"/>
      <c r="AE20813" s="29"/>
      <c r="AF20813" s="29"/>
      <c r="AG20813" s="29"/>
      <c r="AH20813" s="29"/>
      <c r="AI20813" s="29"/>
      <c r="AJ20813" s="29"/>
      <c r="AK20813" s="29"/>
      <c r="AL20813" s="29"/>
      <c r="AM20813" s="29"/>
      <c r="AP20813" s="30"/>
    </row>
    <row r="20814" spans="1:42">
      <c r="A20814" s="29"/>
      <c r="B20814" s="29"/>
      <c r="C20814" s="29"/>
      <c r="D20814" s="29"/>
      <c r="E20814" s="29"/>
      <c r="F20814" s="29"/>
      <c r="G20814" s="29"/>
      <c r="H20814" s="29"/>
      <c r="I20814" s="29"/>
      <c r="J20814" s="29"/>
      <c r="K20814" s="29"/>
      <c r="L20814" s="29"/>
      <c r="M20814" s="29"/>
      <c r="N20814" s="29"/>
      <c r="O20814" s="29"/>
      <c r="P20814" s="29"/>
      <c r="Q20814" s="29"/>
      <c r="R20814" s="29"/>
      <c r="S20814" s="33"/>
      <c r="T20814" s="29"/>
      <c r="U20814" s="29"/>
      <c r="V20814" s="29"/>
      <c r="W20814" s="29"/>
      <c r="X20814" s="29"/>
      <c r="Y20814" s="29"/>
      <c r="Z20814" s="29"/>
      <c r="AA20814" s="29"/>
      <c r="AB20814" s="29"/>
      <c r="AC20814" s="29"/>
      <c r="AD20814" s="29"/>
      <c r="AE20814" s="29"/>
      <c r="AF20814" s="29"/>
      <c r="AG20814" s="29"/>
      <c r="AH20814" s="29"/>
      <c r="AI20814" s="29"/>
      <c r="AJ20814" s="29"/>
      <c r="AK20814" s="29"/>
      <c r="AL20814" s="29"/>
      <c r="AM20814" s="29"/>
      <c r="AP20814" s="30"/>
    </row>
    <row r="20815" spans="1:42">
      <c r="A20815" s="29"/>
      <c r="B20815" s="29"/>
      <c r="C20815" s="29"/>
      <c r="D20815" s="29"/>
      <c r="E20815" s="29"/>
      <c r="F20815" s="29"/>
      <c r="G20815" s="29"/>
      <c r="H20815" s="29"/>
      <c r="I20815" s="29"/>
      <c r="J20815" s="29"/>
      <c r="K20815" s="29"/>
      <c r="L20815" s="29"/>
      <c r="M20815" s="29"/>
      <c r="N20815" s="29"/>
      <c r="O20815" s="29"/>
      <c r="P20815" s="29"/>
      <c r="Q20815" s="29"/>
      <c r="R20815" s="29"/>
      <c r="S20815" s="33"/>
      <c r="T20815" s="29"/>
      <c r="U20815" s="29"/>
      <c r="V20815" s="29"/>
      <c r="W20815" s="29"/>
      <c r="X20815" s="29"/>
      <c r="Y20815" s="29"/>
      <c r="Z20815" s="29"/>
      <c r="AA20815" s="29"/>
      <c r="AB20815" s="29"/>
      <c r="AC20815" s="29"/>
      <c r="AD20815" s="29"/>
      <c r="AE20815" s="29"/>
      <c r="AF20815" s="29"/>
      <c r="AG20815" s="29"/>
      <c r="AH20815" s="29"/>
      <c r="AI20815" s="29"/>
      <c r="AJ20815" s="29"/>
      <c r="AK20815" s="29"/>
      <c r="AL20815" s="29"/>
      <c r="AM20815" s="29"/>
      <c r="AP20815" s="30"/>
    </row>
    <row r="20816" spans="1:42">
      <c r="A20816" s="29"/>
      <c r="B20816" s="29"/>
      <c r="C20816" s="29"/>
      <c r="D20816" s="29"/>
      <c r="E20816" s="29"/>
      <c r="F20816" s="29"/>
      <c r="G20816" s="29"/>
      <c r="H20816" s="29"/>
      <c r="I20816" s="29"/>
      <c r="J20816" s="29"/>
      <c r="K20816" s="29"/>
      <c r="L20816" s="29"/>
      <c r="M20816" s="29"/>
      <c r="N20816" s="29"/>
      <c r="O20816" s="29"/>
      <c r="P20816" s="29"/>
      <c r="Q20816" s="29"/>
      <c r="R20816" s="29"/>
      <c r="S20816" s="33"/>
      <c r="T20816" s="29"/>
      <c r="U20816" s="29"/>
      <c r="V20816" s="29"/>
      <c r="W20816" s="29"/>
      <c r="X20816" s="29"/>
      <c r="Y20816" s="29"/>
      <c r="Z20816" s="29"/>
      <c r="AA20816" s="29"/>
      <c r="AB20816" s="29"/>
      <c r="AC20816" s="29"/>
      <c r="AD20816" s="29"/>
      <c r="AE20816" s="29"/>
      <c r="AF20816" s="29"/>
      <c r="AG20816" s="29"/>
      <c r="AH20816" s="29"/>
      <c r="AI20816" s="29"/>
      <c r="AJ20816" s="29"/>
      <c r="AK20816" s="29"/>
      <c r="AL20816" s="29"/>
      <c r="AM20816" s="29"/>
      <c r="AP20816" s="30"/>
    </row>
    <row r="20817" spans="1:42">
      <c r="A20817" s="29"/>
      <c r="B20817" s="29"/>
      <c r="C20817" s="29"/>
      <c r="D20817" s="29"/>
      <c r="E20817" s="29"/>
      <c r="F20817" s="29"/>
      <c r="G20817" s="29"/>
      <c r="H20817" s="29"/>
      <c r="I20817" s="29"/>
      <c r="J20817" s="29"/>
      <c r="K20817" s="29"/>
      <c r="L20817" s="29"/>
      <c r="M20817" s="29"/>
      <c r="N20817" s="29"/>
      <c r="O20817" s="29"/>
      <c r="P20817" s="29"/>
      <c r="Q20817" s="29"/>
      <c r="R20817" s="29"/>
      <c r="S20817" s="33"/>
      <c r="T20817" s="29"/>
      <c r="U20817" s="29"/>
      <c r="V20817" s="29"/>
      <c r="W20817" s="29"/>
      <c r="X20817" s="29"/>
      <c r="Y20817" s="29"/>
      <c r="Z20817" s="29"/>
      <c r="AA20817" s="29"/>
      <c r="AB20817" s="29"/>
      <c r="AC20817" s="29"/>
      <c r="AD20817" s="29"/>
      <c r="AE20817" s="29"/>
      <c r="AF20817" s="29"/>
      <c r="AG20817" s="29"/>
      <c r="AH20817" s="29"/>
      <c r="AI20817" s="29"/>
      <c r="AJ20817" s="29"/>
      <c r="AK20817" s="29"/>
      <c r="AL20817" s="29"/>
      <c r="AM20817" s="29"/>
      <c r="AP20817" s="30"/>
    </row>
    <row r="20818" spans="1:42">
      <c r="A20818" s="29"/>
      <c r="B20818" s="29"/>
      <c r="C20818" s="29"/>
      <c r="D20818" s="29"/>
      <c r="E20818" s="29"/>
      <c r="F20818" s="29"/>
      <c r="G20818" s="29"/>
      <c r="H20818" s="29"/>
      <c r="I20818" s="29"/>
      <c r="J20818" s="29"/>
      <c r="K20818" s="29"/>
      <c r="L20818" s="29"/>
      <c r="M20818" s="29"/>
      <c r="N20818" s="29"/>
      <c r="O20818" s="29"/>
      <c r="P20818" s="29"/>
      <c r="Q20818" s="29"/>
      <c r="R20818" s="29"/>
      <c r="S20818" s="33"/>
      <c r="T20818" s="29"/>
      <c r="U20818" s="29"/>
      <c r="V20818" s="29"/>
      <c r="W20818" s="29"/>
      <c r="X20818" s="29"/>
      <c r="Y20818" s="29"/>
      <c r="Z20818" s="29"/>
      <c r="AA20818" s="29"/>
      <c r="AB20818" s="29"/>
      <c r="AC20818" s="29"/>
      <c r="AD20818" s="29"/>
      <c r="AE20818" s="29"/>
      <c r="AF20818" s="29"/>
      <c r="AG20818" s="29"/>
      <c r="AH20818" s="29"/>
      <c r="AI20818" s="29"/>
      <c r="AJ20818" s="29"/>
      <c r="AK20818" s="29"/>
      <c r="AL20818" s="29"/>
      <c r="AM20818" s="29"/>
      <c r="AP20818" s="30"/>
    </row>
    <row r="20819" spans="1:42">
      <c r="A20819" s="29"/>
      <c r="B20819" s="29"/>
      <c r="C20819" s="29"/>
      <c r="D20819" s="29"/>
      <c r="E20819" s="29"/>
      <c r="F20819" s="29"/>
      <c r="G20819" s="29"/>
      <c r="H20819" s="29"/>
      <c r="I20819" s="29"/>
      <c r="J20819" s="29"/>
      <c r="K20819" s="29"/>
      <c r="L20819" s="29"/>
      <c r="M20819" s="29"/>
      <c r="N20819" s="29"/>
      <c r="O20819" s="29"/>
      <c r="P20819" s="29"/>
      <c r="Q20819" s="29"/>
      <c r="R20819" s="29"/>
      <c r="S20819" s="33"/>
      <c r="T20819" s="29"/>
      <c r="U20819" s="29"/>
      <c r="V20819" s="29"/>
      <c r="W20819" s="29"/>
      <c r="X20819" s="29"/>
      <c r="Y20819" s="29"/>
      <c r="Z20819" s="29"/>
      <c r="AA20819" s="29"/>
      <c r="AB20819" s="29"/>
      <c r="AC20819" s="29"/>
      <c r="AD20819" s="29"/>
      <c r="AE20819" s="29"/>
      <c r="AF20819" s="29"/>
      <c r="AG20819" s="29"/>
      <c r="AH20819" s="29"/>
      <c r="AI20819" s="29"/>
      <c r="AJ20819" s="29"/>
      <c r="AK20819" s="29"/>
      <c r="AL20819" s="29"/>
      <c r="AM20819" s="29"/>
      <c r="AP20819" s="30"/>
    </row>
    <row r="20820" spans="1:42">
      <c r="A20820" s="29"/>
      <c r="B20820" s="29"/>
      <c r="C20820" s="29"/>
      <c r="D20820" s="29"/>
      <c r="E20820" s="29"/>
      <c r="F20820" s="29"/>
      <c r="G20820" s="29"/>
      <c r="H20820" s="29"/>
      <c r="I20820" s="29"/>
      <c r="J20820" s="29"/>
      <c r="K20820" s="29"/>
      <c r="L20820" s="29"/>
      <c r="M20820" s="29"/>
      <c r="N20820" s="29"/>
      <c r="O20820" s="29"/>
      <c r="P20820" s="29"/>
      <c r="Q20820" s="29"/>
      <c r="R20820" s="29"/>
      <c r="S20820" s="33"/>
      <c r="T20820" s="29"/>
      <c r="U20820" s="29"/>
      <c r="V20820" s="29"/>
      <c r="W20820" s="29"/>
      <c r="X20820" s="29"/>
      <c r="Y20820" s="29"/>
      <c r="Z20820" s="29"/>
      <c r="AA20820" s="29"/>
      <c r="AB20820" s="29"/>
      <c r="AC20820" s="29"/>
      <c r="AD20820" s="29"/>
      <c r="AE20820" s="29"/>
      <c r="AF20820" s="29"/>
      <c r="AG20820" s="29"/>
      <c r="AH20820" s="29"/>
      <c r="AI20820" s="29"/>
      <c r="AJ20820" s="29"/>
      <c r="AK20820" s="29"/>
      <c r="AL20820" s="29"/>
      <c r="AM20820" s="29"/>
      <c r="AP20820" s="30"/>
    </row>
    <row r="20821" spans="1:42">
      <c r="A20821" s="29"/>
      <c r="B20821" s="29"/>
      <c r="C20821" s="29"/>
      <c r="D20821" s="29"/>
      <c r="E20821" s="29"/>
      <c r="F20821" s="29"/>
      <c r="G20821" s="29"/>
      <c r="H20821" s="29"/>
      <c r="I20821" s="29"/>
      <c r="J20821" s="29"/>
      <c r="K20821" s="29"/>
      <c r="L20821" s="29"/>
      <c r="M20821" s="29"/>
      <c r="N20821" s="29"/>
      <c r="O20821" s="29"/>
      <c r="P20821" s="29"/>
      <c r="Q20821" s="29"/>
      <c r="R20821" s="29"/>
      <c r="S20821" s="33"/>
      <c r="T20821" s="29"/>
      <c r="U20821" s="29"/>
      <c r="V20821" s="29"/>
      <c r="W20821" s="29"/>
      <c r="X20821" s="29"/>
      <c r="Y20821" s="29"/>
      <c r="Z20821" s="29"/>
      <c r="AA20821" s="29"/>
      <c r="AB20821" s="29"/>
      <c r="AC20821" s="29"/>
      <c r="AD20821" s="29"/>
      <c r="AE20821" s="29"/>
      <c r="AF20821" s="29"/>
      <c r="AG20821" s="29"/>
      <c r="AH20821" s="29"/>
      <c r="AI20821" s="29"/>
      <c r="AJ20821" s="29"/>
      <c r="AK20821" s="29"/>
      <c r="AL20821" s="29"/>
      <c r="AM20821" s="29"/>
      <c r="AP20821" s="30"/>
    </row>
    <row r="20822" spans="1:42">
      <c r="A20822" s="29"/>
      <c r="B20822" s="29"/>
      <c r="C20822" s="29"/>
      <c r="D20822" s="29"/>
      <c r="E20822" s="29"/>
      <c r="F20822" s="29"/>
      <c r="G20822" s="29"/>
      <c r="H20822" s="29"/>
      <c r="I20822" s="29"/>
      <c r="J20822" s="29"/>
      <c r="K20822" s="29"/>
      <c r="L20822" s="29"/>
      <c r="M20822" s="29"/>
      <c r="N20822" s="29"/>
      <c r="O20822" s="29"/>
      <c r="P20822" s="29"/>
      <c r="Q20822" s="29"/>
      <c r="R20822" s="29"/>
      <c r="S20822" s="33"/>
      <c r="T20822" s="29"/>
      <c r="U20822" s="29"/>
      <c r="V20822" s="29"/>
      <c r="W20822" s="29"/>
      <c r="X20822" s="29"/>
      <c r="Y20822" s="29"/>
      <c r="Z20822" s="29"/>
      <c r="AA20822" s="29"/>
      <c r="AB20822" s="29"/>
      <c r="AC20822" s="29"/>
      <c r="AD20822" s="29"/>
      <c r="AE20822" s="29"/>
      <c r="AF20822" s="29"/>
      <c r="AG20822" s="29"/>
      <c r="AH20822" s="29"/>
      <c r="AI20822" s="29"/>
      <c r="AJ20822" s="29"/>
      <c r="AK20822" s="29"/>
      <c r="AL20822" s="29"/>
      <c r="AM20822" s="29"/>
      <c r="AP20822" s="30"/>
    </row>
    <row r="20823" spans="1:42">
      <c r="A20823" s="29"/>
      <c r="B20823" s="29"/>
      <c r="C20823" s="29"/>
      <c r="D20823" s="29"/>
      <c r="E20823" s="29"/>
      <c r="F20823" s="29"/>
      <c r="G20823" s="29"/>
      <c r="H20823" s="29"/>
      <c r="I20823" s="29"/>
      <c r="J20823" s="29"/>
      <c r="K20823" s="29"/>
      <c r="L20823" s="29"/>
      <c r="M20823" s="29"/>
      <c r="N20823" s="29"/>
      <c r="O20823" s="29"/>
      <c r="P20823" s="29"/>
      <c r="Q20823" s="29"/>
      <c r="R20823" s="29"/>
      <c r="S20823" s="33"/>
      <c r="T20823" s="29"/>
      <c r="U20823" s="29"/>
      <c r="V20823" s="29"/>
      <c r="W20823" s="29"/>
      <c r="X20823" s="29"/>
      <c r="Y20823" s="29"/>
      <c r="Z20823" s="29"/>
      <c r="AA20823" s="29"/>
      <c r="AB20823" s="29"/>
      <c r="AC20823" s="29"/>
      <c r="AD20823" s="29"/>
      <c r="AE20823" s="29"/>
      <c r="AF20823" s="29"/>
      <c r="AG20823" s="29"/>
      <c r="AH20823" s="29"/>
      <c r="AI20823" s="29"/>
      <c r="AJ20823" s="29"/>
      <c r="AK20823" s="29"/>
      <c r="AL20823" s="29"/>
      <c r="AM20823" s="29"/>
      <c r="AP20823" s="30"/>
    </row>
    <row r="20824" spans="1:42">
      <c r="A20824" s="29"/>
      <c r="B20824" s="29"/>
      <c r="C20824" s="29"/>
      <c r="D20824" s="29"/>
      <c r="E20824" s="29"/>
      <c r="F20824" s="29"/>
      <c r="G20824" s="29"/>
      <c r="H20824" s="29"/>
      <c r="I20824" s="29"/>
      <c r="J20824" s="29"/>
      <c r="K20824" s="29"/>
      <c r="L20824" s="29"/>
      <c r="M20824" s="29"/>
      <c r="N20824" s="29"/>
      <c r="O20824" s="29"/>
      <c r="P20824" s="29"/>
      <c r="Q20824" s="29"/>
      <c r="R20824" s="29"/>
      <c r="S20824" s="33"/>
      <c r="T20824" s="29"/>
      <c r="U20824" s="29"/>
      <c r="V20824" s="29"/>
      <c r="W20824" s="29"/>
      <c r="X20824" s="29"/>
      <c r="Y20824" s="29"/>
      <c r="Z20824" s="29"/>
      <c r="AA20824" s="29"/>
      <c r="AB20824" s="29"/>
      <c r="AC20824" s="29"/>
      <c r="AD20824" s="29"/>
      <c r="AE20824" s="29"/>
      <c r="AF20824" s="29"/>
      <c r="AG20824" s="29"/>
      <c r="AH20824" s="29"/>
      <c r="AI20824" s="29"/>
      <c r="AJ20824" s="29"/>
      <c r="AK20824" s="29"/>
      <c r="AL20824" s="29"/>
      <c r="AM20824" s="29"/>
      <c r="AP20824" s="30"/>
    </row>
    <row r="20825" spans="1:42">
      <c r="A20825" s="29"/>
      <c r="B20825" s="29"/>
      <c r="C20825" s="29"/>
      <c r="D20825" s="29"/>
      <c r="E20825" s="29"/>
      <c r="F20825" s="29"/>
      <c r="G20825" s="29"/>
      <c r="H20825" s="29"/>
      <c r="I20825" s="29"/>
      <c r="J20825" s="29"/>
      <c r="K20825" s="29"/>
      <c r="L20825" s="29"/>
      <c r="M20825" s="29"/>
      <c r="N20825" s="29"/>
      <c r="O20825" s="29"/>
      <c r="P20825" s="29"/>
      <c r="Q20825" s="29"/>
      <c r="R20825" s="29"/>
      <c r="S20825" s="33"/>
      <c r="T20825" s="29"/>
      <c r="U20825" s="29"/>
      <c r="V20825" s="29"/>
      <c r="W20825" s="29"/>
      <c r="X20825" s="29"/>
      <c r="Y20825" s="29"/>
      <c r="Z20825" s="29"/>
      <c r="AA20825" s="29"/>
      <c r="AB20825" s="29"/>
      <c r="AC20825" s="29"/>
      <c r="AD20825" s="29"/>
      <c r="AE20825" s="29"/>
      <c r="AF20825" s="29"/>
      <c r="AG20825" s="29"/>
      <c r="AH20825" s="29"/>
      <c r="AI20825" s="29"/>
      <c r="AJ20825" s="29"/>
      <c r="AK20825" s="29"/>
      <c r="AL20825" s="29"/>
      <c r="AM20825" s="29"/>
      <c r="AP20825" s="30"/>
    </row>
    <row r="20826" spans="1:42">
      <c r="A20826" s="29"/>
      <c r="B20826" s="29"/>
      <c r="C20826" s="29"/>
      <c r="D20826" s="29"/>
      <c r="E20826" s="29"/>
      <c r="F20826" s="29"/>
      <c r="G20826" s="29"/>
      <c r="H20826" s="29"/>
      <c r="I20826" s="29"/>
      <c r="J20826" s="29"/>
      <c r="K20826" s="29"/>
      <c r="L20826" s="29"/>
      <c r="M20826" s="29"/>
      <c r="N20826" s="29"/>
      <c r="O20826" s="29"/>
      <c r="P20826" s="29"/>
      <c r="Q20826" s="29"/>
      <c r="R20826" s="29"/>
      <c r="S20826" s="33"/>
      <c r="T20826" s="29"/>
      <c r="U20826" s="29"/>
      <c r="V20826" s="29"/>
      <c r="W20826" s="29"/>
      <c r="X20826" s="29"/>
      <c r="Y20826" s="29"/>
      <c r="Z20826" s="29"/>
      <c r="AA20826" s="29"/>
      <c r="AB20826" s="29"/>
      <c r="AC20826" s="29"/>
      <c r="AD20826" s="29"/>
      <c r="AE20826" s="29"/>
      <c r="AF20826" s="29"/>
      <c r="AG20826" s="29"/>
      <c r="AH20826" s="29"/>
      <c r="AI20826" s="29"/>
      <c r="AJ20826" s="29"/>
      <c r="AK20826" s="29"/>
      <c r="AL20826" s="29"/>
      <c r="AM20826" s="29"/>
      <c r="AP20826" s="30"/>
    </row>
    <row r="20827" spans="1:42">
      <c r="A20827" s="29"/>
      <c r="B20827" s="29"/>
      <c r="C20827" s="29"/>
      <c r="D20827" s="29"/>
      <c r="E20827" s="29"/>
      <c r="F20827" s="29"/>
      <c r="G20827" s="29"/>
      <c r="H20827" s="29"/>
      <c r="I20827" s="29"/>
      <c r="J20827" s="29"/>
      <c r="K20827" s="29"/>
      <c r="L20827" s="29"/>
      <c r="M20827" s="29"/>
      <c r="N20827" s="29"/>
      <c r="O20827" s="29"/>
      <c r="P20827" s="29"/>
      <c r="Q20827" s="29"/>
      <c r="R20827" s="29"/>
      <c r="S20827" s="33"/>
      <c r="T20827" s="29"/>
      <c r="U20827" s="29"/>
      <c r="V20827" s="29"/>
      <c r="W20827" s="29"/>
      <c r="X20827" s="29"/>
      <c r="Y20827" s="29"/>
      <c r="Z20827" s="29"/>
      <c r="AA20827" s="29"/>
      <c r="AB20827" s="29"/>
      <c r="AC20827" s="29"/>
      <c r="AD20827" s="29"/>
      <c r="AE20827" s="29"/>
      <c r="AF20827" s="29"/>
      <c r="AG20827" s="29"/>
      <c r="AH20827" s="29"/>
      <c r="AI20827" s="29"/>
      <c r="AJ20827" s="29"/>
      <c r="AK20827" s="29"/>
      <c r="AL20827" s="29"/>
      <c r="AM20827" s="29"/>
      <c r="AP20827" s="30"/>
    </row>
    <row r="20828" spans="1:42">
      <c r="A20828" s="29"/>
      <c r="B20828" s="29"/>
      <c r="C20828" s="29"/>
      <c r="D20828" s="29"/>
      <c r="E20828" s="29"/>
      <c r="F20828" s="29"/>
      <c r="G20828" s="29"/>
      <c r="H20828" s="29"/>
      <c r="I20828" s="29"/>
      <c r="J20828" s="29"/>
      <c r="K20828" s="29"/>
      <c r="L20828" s="29"/>
      <c r="M20828" s="29"/>
      <c r="N20828" s="29"/>
      <c r="O20828" s="29"/>
      <c r="P20828" s="29"/>
      <c r="Q20828" s="29"/>
      <c r="R20828" s="29"/>
      <c r="S20828" s="33"/>
      <c r="T20828" s="29"/>
      <c r="U20828" s="29"/>
      <c r="V20828" s="29"/>
      <c r="W20828" s="29"/>
      <c r="X20828" s="29"/>
      <c r="Y20828" s="29"/>
      <c r="Z20828" s="29"/>
      <c r="AA20828" s="29"/>
      <c r="AB20828" s="29"/>
      <c r="AC20828" s="29"/>
      <c r="AD20828" s="29"/>
      <c r="AE20828" s="29"/>
      <c r="AF20828" s="29"/>
      <c r="AG20828" s="29"/>
      <c r="AH20828" s="29"/>
      <c r="AI20828" s="29"/>
      <c r="AJ20828" s="29"/>
      <c r="AK20828" s="29"/>
      <c r="AL20828" s="29"/>
      <c r="AM20828" s="29"/>
      <c r="AP20828" s="30"/>
    </row>
    <row r="20829" spans="1:42">
      <c r="A20829" s="29"/>
      <c r="B20829" s="29"/>
      <c r="C20829" s="29"/>
      <c r="D20829" s="29"/>
      <c r="E20829" s="29"/>
      <c r="F20829" s="29"/>
      <c r="G20829" s="29"/>
      <c r="H20829" s="29"/>
      <c r="I20829" s="29"/>
      <c r="J20829" s="29"/>
      <c r="K20829" s="29"/>
      <c r="L20829" s="29"/>
      <c r="M20829" s="29"/>
      <c r="N20829" s="29"/>
      <c r="O20829" s="29"/>
      <c r="P20829" s="29"/>
      <c r="Q20829" s="29"/>
      <c r="R20829" s="29"/>
      <c r="S20829" s="33"/>
      <c r="T20829" s="29"/>
      <c r="U20829" s="29"/>
      <c r="V20829" s="29"/>
      <c r="W20829" s="29"/>
      <c r="X20829" s="29"/>
      <c r="Y20829" s="29"/>
      <c r="Z20829" s="29"/>
      <c r="AA20829" s="29"/>
      <c r="AB20829" s="29"/>
      <c r="AC20829" s="29"/>
      <c r="AD20829" s="29"/>
      <c r="AE20829" s="29"/>
      <c r="AF20829" s="29"/>
      <c r="AG20829" s="29"/>
      <c r="AH20829" s="29"/>
      <c r="AI20829" s="29"/>
      <c r="AJ20829" s="29"/>
      <c r="AK20829" s="29"/>
      <c r="AL20829" s="29"/>
      <c r="AM20829" s="29"/>
      <c r="AP20829" s="30"/>
    </row>
    <row r="20830" spans="1:42">
      <c r="A20830" s="29"/>
      <c r="B20830" s="29"/>
      <c r="C20830" s="29"/>
      <c r="D20830" s="29"/>
      <c r="E20830" s="29"/>
      <c r="F20830" s="29"/>
      <c r="G20830" s="29"/>
      <c r="H20830" s="29"/>
      <c r="I20830" s="29"/>
      <c r="J20830" s="29"/>
      <c r="K20830" s="29"/>
      <c r="L20830" s="29"/>
      <c r="M20830" s="29"/>
      <c r="N20830" s="29"/>
      <c r="O20830" s="29"/>
      <c r="P20830" s="29"/>
      <c r="Q20830" s="29"/>
      <c r="R20830" s="29"/>
      <c r="S20830" s="33"/>
      <c r="T20830" s="29"/>
      <c r="U20830" s="29"/>
      <c r="V20830" s="29"/>
      <c r="W20830" s="29"/>
      <c r="X20830" s="29"/>
      <c r="Y20830" s="29"/>
      <c r="Z20830" s="29"/>
      <c r="AA20830" s="29"/>
      <c r="AB20830" s="29"/>
      <c r="AC20830" s="29"/>
      <c r="AD20830" s="29"/>
      <c r="AE20830" s="29"/>
      <c r="AF20830" s="29"/>
      <c r="AG20830" s="29"/>
      <c r="AH20830" s="29"/>
      <c r="AI20830" s="29"/>
      <c r="AJ20830" s="29"/>
      <c r="AK20830" s="29"/>
      <c r="AL20830" s="29"/>
      <c r="AM20830" s="29"/>
      <c r="AP20830" s="30"/>
    </row>
    <row r="20831" spans="1:42">
      <c r="A20831" s="29"/>
      <c r="B20831" s="29"/>
      <c r="C20831" s="29"/>
      <c r="D20831" s="29"/>
      <c r="E20831" s="29"/>
      <c r="F20831" s="29"/>
      <c r="G20831" s="29"/>
      <c r="H20831" s="29"/>
      <c r="I20831" s="29"/>
      <c r="J20831" s="29"/>
      <c r="K20831" s="29"/>
      <c r="L20831" s="29"/>
      <c r="M20831" s="29"/>
      <c r="N20831" s="29"/>
      <c r="O20831" s="29"/>
      <c r="P20831" s="29"/>
      <c r="Q20831" s="29"/>
      <c r="R20831" s="29"/>
      <c r="S20831" s="33"/>
      <c r="T20831" s="29"/>
      <c r="U20831" s="29"/>
      <c r="V20831" s="29"/>
      <c r="W20831" s="29"/>
      <c r="X20831" s="29"/>
      <c r="Y20831" s="29"/>
      <c r="Z20831" s="29"/>
      <c r="AA20831" s="29"/>
      <c r="AB20831" s="29"/>
      <c r="AC20831" s="29"/>
      <c r="AD20831" s="29"/>
      <c r="AE20831" s="29"/>
      <c r="AF20831" s="29"/>
      <c r="AG20831" s="29"/>
      <c r="AH20831" s="29"/>
      <c r="AI20831" s="29"/>
      <c r="AJ20831" s="29"/>
      <c r="AK20831" s="29"/>
      <c r="AL20831" s="29"/>
      <c r="AM20831" s="29"/>
      <c r="AP20831" s="30"/>
    </row>
    <row r="20832" spans="1:42">
      <c r="A20832" s="29"/>
      <c r="B20832" s="29"/>
      <c r="C20832" s="29"/>
      <c r="D20832" s="29"/>
      <c r="E20832" s="29"/>
      <c r="F20832" s="29"/>
      <c r="G20832" s="29"/>
      <c r="H20832" s="29"/>
      <c r="I20832" s="29"/>
      <c r="J20832" s="29"/>
      <c r="K20832" s="29"/>
      <c r="L20832" s="29"/>
      <c r="M20832" s="29"/>
      <c r="N20832" s="29"/>
      <c r="O20832" s="29"/>
      <c r="P20832" s="29"/>
      <c r="Q20832" s="29"/>
      <c r="R20832" s="29"/>
      <c r="S20832" s="33"/>
      <c r="T20832" s="29"/>
      <c r="U20832" s="29"/>
      <c r="V20832" s="29"/>
      <c r="W20832" s="29"/>
      <c r="X20832" s="29"/>
      <c r="Y20832" s="29"/>
      <c r="Z20832" s="29"/>
      <c r="AA20832" s="29"/>
      <c r="AB20832" s="29"/>
      <c r="AC20832" s="29"/>
      <c r="AD20832" s="29"/>
      <c r="AE20832" s="29"/>
      <c r="AF20832" s="29"/>
      <c r="AG20832" s="29"/>
      <c r="AH20832" s="29"/>
      <c r="AI20832" s="29"/>
      <c r="AJ20832" s="29"/>
      <c r="AK20832" s="29"/>
      <c r="AL20832" s="29"/>
      <c r="AM20832" s="29"/>
      <c r="AP20832" s="30"/>
    </row>
    <row r="20833" spans="1:42">
      <c r="A20833" s="29"/>
      <c r="B20833" s="29"/>
      <c r="C20833" s="29"/>
      <c r="D20833" s="29"/>
      <c r="E20833" s="29"/>
      <c r="F20833" s="29"/>
      <c r="G20833" s="29"/>
      <c r="H20833" s="29"/>
      <c r="I20833" s="29"/>
      <c r="J20833" s="29"/>
      <c r="K20833" s="29"/>
      <c r="L20833" s="29"/>
      <c r="M20833" s="29"/>
      <c r="N20833" s="29"/>
      <c r="O20833" s="29"/>
      <c r="P20833" s="29"/>
      <c r="Q20833" s="29"/>
      <c r="R20833" s="29"/>
      <c r="S20833" s="33"/>
      <c r="T20833" s="29"/>
      <c r="U20833" s="29"/>
      <c r="V20833" s="29"/>
      <c r="W20833" s="29"/>
      <c r="X20833" s="29"/>
      <c r="Y20833" s="29"/>
      <c r="Z20833" s="29"/>
      <c r="AA20833" s="29"/>
      <c r="AB20833" s="29"/>
      <c r="AC20833" s="29"/>
      <c r="AD20833" s="29"/>
      <c r="AE20833" s="29"/>
      <c r="AF20833" s="29"/>
      <c r="AG20833" s="29"/>
      <c r="AH20833" s="29"/>
      <c r="AI20833" s="29"/>
      <c r="AJ20833" s="29"/>
      <c r="AK20833" s="29"/>
      <c r="AL20833" s="29"/>
      <c r="AM20833" s="29"/>
      <c r="AP20833" s="30"/>
    </row>
    <row r="20834" spans="1:42">
      <c r="A20834" s="29"/>
      <c r="B20834" s="29"/>
      <c r="C20834" s="29"/>
      <c r="D20834" s="29"/>
      <c r="E20834" s="29"/>
      <c r="F20834" s="29"/>
      <c r="G20834" s="29"/>
      <c r="H20834" s="29"/>
      <c r="I20834" s="29"/>
      <c r="J20834" s="29"/>
      <c r="K20834" s="29"/>
      <c r="L20834" s="29"/>
      <c r="M20834" s="29"/>
      <c r="N20834" s="29"/>
      <c r="O20834" s="29"/>
      <c r="P20834" s="29"/>
      <c r="Q20834" s="29"/>
      <c r="R20834" s="29"/>
      <c r="S20834" s="33"/>
      <c r="T20834" s="29"/>
      <c r="U20834" s="29"/>
      <c r="V20834" s="29"/>
      <c r="W20834" s="29"/>
      <c r="X20834" s="29"/>
      <c r="Y20834" s="29"/>
      <c r="Z20834" s="29"/>
      <c r="AA20834" s="29"/>
      <c r="AB20834" s="29"/>
      <c r="AC20834" s="29"/>
      <c r="AD20834" s="29"/>
      <c r="AE20834" s="29"/>
      <c r="AF20834" s="29"/>
      <c r="AG20834" s="29"/>
      <c r="AH20834" s="29"/>
      <c r="AI20834" s="29"/>
      <c r="AJ20834" s="29"/>
      <c r="AK20834" s="29"/>
      <c r="AL20834" s="29"/>
      <c r="AM20834" s="29"/>
      <c r="AP20834" s="30"/>
    </row>
    <row r="20835" spans="1:42">
      <c r="A20835" s="29"/>
      <c r="B20835" s="29"/>
      <c r="C20835" s="29"/>
      <c r="D20835" s="29"/>
      <c r="E20835" s="29"/>
      <c r="F20835" s="29"/>
      <c r="G20835" s="29"/>
      <c r="H20835" s="29"/>
      <c r="I20835" s="29"/>
      <c r="J20835" s="29"/>
      <c r="K20835" s="29"/>
      <c r="L20835" s="29"/>
      <c r="M20835" s="29"/>
      <c r="N20835" s="29"/>
      <c r="O20835" s="29"/>
      <c r="P20835" s="29"/>
      <c r="Q20835" s="29"/>
      <c r="R20835" s="29"/>
      <c r="S20835" s="33"/>
      <c r="T20835" s="29"/>
      <c r="U20835" s="29"/>
      <c r="V20835" s="29"/>
      <c r="W20835" s="29"/>
      <c r="X20835" s="29"/>
      <c r="Y20835" s="29"/>
      <c r="Z20835" s="29"/>
      <c r="AA20835" s="29"/>
      <c r="AB20835" s="29"/>
      <c r="AC20835" s="29"/>
      <c r="AD20835" s="29"/>
      <c r="AE20835" s="29"/>
      <c r="AF20835" s="29"/>
      <c r="AG20835" s="29"/>
      <c r="AH20835" s="29"/>
      <c r="AI20835" s="29"/>
      <c r="AJ20835" s="29"/>
      <c r="AK20835" s="29"/>
      <c r="AL20835" s="29"/>
      <c r="AM20835" s="29"/>
      <c r="AP20835" s="30"/>
    </row>
    <row r="20836" spans="1:42">
      <c r="A20836" s="29"/>
      <c r="B20836" s="29"/>
      <c r="C20836" s="29"/>
      <c r="D20836" s="29"/>
      <c r="E20836" s="29"/>
      <c r="F20836" s="29"/>
      <c r="G20836" s="29"/>
      <c r="H20836" s="29"/>
      <c r="I20836" s="29"/>
      <c r="J20836" s="29"/>
      <c r="K20836" s="29"/>
      <c r="L20836" s="29"/>
      <c r="M20836" s="29"/>
      <c r="N20836" s="29"/>
      <c r="O20836" s="29"/>
      <c r="P20836" s="29"/>
      <c r="Q20836" s="29"/>
      <c r="R20836" s="29"/>
      <c r="S20836" s="33"/>
      <c r="T20836" s="29"/>
      <c r="U20836" s="29"/>
      <c r="V20836" s="29"/>
      <c r="W20836" s="29"/>
      <c r="X20836" s="29"/>
      <c r="Y20836" s="29"/>
      <c r="Z20836" s="29"/>
      <c r="AA20836" s="29"/>
      <c r="AB20836" s="29"/>
      <c r="AC20836" s="29"/>
      <c r="AD20836" s="29"/>
      <c r="AE20836" s="29"/>
      <c r="AF20836" s="29"/>
      <c r="AG20836" s="29"/>
      <c r="AH20836" s="29"/>
      <c r="AI20836" s="29"/>
      <c r="AJ20836" s="29"/>
      <c r="AK20836" s="29"/>
      <c r="AL20836" s="29"/>
      <c r="AM20836" s="29"/>
      <c r="AP20836" s="30"/>
    </row>
    <row r="20837" spans="1:42">
      <c r="A20837" s="29"/>
      <c r="B20837" s="29"/>
      <c r="C20837" s="29"/>
      <c r="D20837" s="29"/>
      <c r="E20837" s="29"/>
      <c r="F20837" s="29"/>
      <c r="G20837" s="29"/>
      <c r="H20837" s="29"/>
      <c r="I20837" s="29"/>
      <c r="J20837" s="29"/>
      <c r="K20837" s="29"/>
      <c r="L20837" s="29"/>
      <c r="M20837" s="29"/>
      <c r="N20837" s="29"/>
      <c r="O20837" s="29"/>
      <c r="P20837" s="29"/>
      <c r="Q20837" s="29"/>
      <c r="R20837" s="29"/>
      <c r="S20837" s="33"/>
      <c r="T20837" s="29"/>
      <c r="U20837" s="29"/>
      <c r="V20837" s="29"/>
      <c r="W20837" s="29"/>
      <c r="X20837" s="29"/>
      <c r="Y20837" s="29"/>
      <c r="Z20837" s="29"/>
      <c r="AA20837" s="29"/>
      <c r="AB20837" s="29"/>
      <c r="AC20837" s="29"/>
      <c r="AD20837" s="29"/>
      <c r="AE20837" s="29"/>
      <c r="AF20837" s="29"/>
      <c r="AG20837" s="29"/>
      <c r="AH20837" s="29"/>
      <c r="AI20837" s="29"/>
      <c r="AJ20837" s="29"/>
      <c r="AK20837" s="29"/>
      <c r="AL20837" s="29"/>
      <c r="AM20837" s="29"/>
      <c r="AP20837" s="30"/>
    </row>
    <row r="20838" spans="1:42">
      <c r="A20838" s="29"/>
      <c r="B20838" s="29"/>
      <c r="C20838" s="29"/>
      <c r="D20838" s="29"/>
      <c r="E20838" s="29"/>
      <c r="F20838" s="29"/>
      <c r="G20838" s="29"/>
      <c r="H20838" s="29"/>
      <c r="I20838" s="29"/>
      <c r="J20838" s="29"/>
      <c r="K20838" s="29"/>
      <c r="L20838" s="29"/>
      <c r="M20838" s="29"/>
      <c r="N20838" s="29"/>
      <c r="O20838" s="29"/>
      <c r="P20838" s="29"/>
      <c r="Q20838" s="29"/>
      <c r="R20838" s="29"/>
      <c r="S20838" s="33"/>
      <c r="T20838" s="29"/>
      <c r="U20838" s="29"/>
      <c r="V20838" s="29"/>
      <c r="W20838" s="29"/>
      <c r="X20838" s="29"/>
      <c r="Y20838" s="29"/>
      <c r="Z20838" s="29"/>
      <c r="AA20838" s="29"/>
      <c r="AB20838" s="29"/>
      <c r="AC20838" s="29"/>
      <c r="AD20838" s="29"/>
      <c r="AE20838" s="29"/>
      <c r="AF20838" s="29"/>
      <c r="AG20838" s="29"/>
      <c r="AH20838" s="29"/>
      <c r="AI20838" s="29"/>
      <c r="AJ20838" s="29"/>
      <c r="AK20838" s="29"/>
      <c r="AL20838" s="29"/>
      <c r="AM20838" s="29"/>
      <c r="AP20838" s="30"/>
    </row>
    <row r="20839" spans="1:42">
      <c r="A20839" s="29"/>
      <c r="B20839" s="29"/>
      <c r="C20839" s="29"/>
      <c r="D20839" s="29"/>
      <c r="E20839" s="29"/>
      <c r="F20839" s="29"/>
      <c r="G20839" s="29"/>
      <c r="H20839" s="29"/>
      <c r="I20839" s="29"/>
      <c r="J20839" s="29"/>
      <c r="K20839" s="29"/>
      <c r="L20839" s="29"/>
      <c r="M20839" s="29"/>
      <c r="N20839" s="29"/>
      <c r="O20839" s="29"/>
      <c r="P20839" s="29"/>
      <c r="Q20839" s="29"/>
      <c r="R20839" s="29"/>
      <c r="S20839" s="33"/>
      <c r="T20839" s="29"/>
      <c r="U20839" s="29"/>
      <c r="V20839" s="29"/>
      <c r="W20839" s="29"/>
      <c r="X20839" s="29"/>
      <c r="Y20839" s="29"/>
      <c r="Z20839" s="29"/>
      <c r="AA20839" s="29"/>
      <c r="AB20839" s="29"/>
      <c r="AC20839" s="29"/>
      <c r="AD20839" s="29"/>
      <c r="AE20839" s="29"/>
      <c r="AF20839" s="29"/>
      <c r="AG20839" s="29"/>
      <c r="AH20839" s="29"/>
      <c r="AI20839" s="29"/>
      <c r="AJ20839" s="29"/>
      <c r="AK20839" s="29"/>
      <c r="AL20839" s="29"/>
      <c r="AM20839" s="29"/>
      <c r="AP20839" s="30"/>
    </row>
    <row r="20840" spans="1:42">
      <c r="A20840" s="29"/>
      <c r="B20840" s="29"/>
      <c r="C20840" s="29"/>
      <c r="D20840" s="29"/>
      <c r="E20840" s="29"/>
      <c r="F20840" s="29"/>
      <c r="G20840" s="29"/>
      <c r="H20840" s="29"/>
      <c r="I20840" s="29"/>
      <c r="J20840" s="29"/>
      <c r="K20840" s="29"/>
      <c r="L20840" s="29"/>
      <c r="M20840" s="29"/>
      <c r="N20840" s="29"/>
      <c r="O20840" s="29"/>
      <c r="P20840" s="29"/>
      <c r="Q20840" s="29"/>
      <c r="R20840" s="29"/>
      <c r="S20840" s="33"/>
      <c r="T20840" s="29"/>
      <c r="U20840" s="29"/>
      <c r="V20840" s="29"/>
      <c r="W20840" s="29"/>
      <c r="X20840" s="29"/>
      <c r="Y20840" s="29"/>
      <c r="Z20840" s="29"/>
      <c r="AA20840" s="29"/>
      <c r="AB20840" s="29"/>
      <c r="AC20840" s="29"/>
      <c r="AD20840" s="29"/>
      <c r="AE20840" s="29"/>
      <c r="AF20840" s="29"/>
      <c r="AG20840" s="29"/>
      <c r="AH20840" s="29"/>
      <c r="AI20840" s="29"/>
      <c r="AJ20840" s="29"/>
      <c r="AK20840" s="29"/>
      <c r="AL20840" s="29"/>
      <c r="AM20840" s="29"/>
      <c r="AP20840" s="30"/>
    </row>
    <row r="20841" spans="1:42">
      <c r="A20841" s="29"/>
      <c r="B20841" s="29"/>
      <c r="C20841" s="29"/>
      <c r="D20841" s="29"/>
      <c r="E20841" s="29"/>
      <c r="F20841" s="29"/>
      <c r="G20841" s="29"/>
      <c r="H20841" s="29"/>
      <c r="I20841" s="29"/>
      <c r="J20841" s="29"/>
      <c r="K20841" s="29"/>
      <c r="L20841" s="29"/>
      <c r="M20841" s="29"/>
      <c r="N20841" s="29"/>
      <c r="O20841" s="29"/>
      <c r="P20841" s="29"/>
      <c r="Q20841" s="29"/>
      <c r="R20841" s="29"/>
      <c r="S20841" s="33"/>
      <c r="T20841" s="29"/>
      <c r="U20841" s="29"/>
      <c r="V20841" s="29"/>
      <c r="W20841" s="29"/>
      <c r="X20841" s="29"/>
      <c r="Y20841" s="29"/>
      <c r="Z20841" s="29"/>
      <c r="AA20841" s="29"/>
      <c r="AB20841" s="29"/>
      <c r="AC20841" s="29"/>
      <c r="AD20841" s="29"/>
      <c r="AE20841" s="29"/>
      <c r="AF20841" s="29"/>
      <c r="AG20841" s="29"/>
      <c r="AH20841" s="29"/>
      <c r="AI20841" s="29"/>
      <c r="AJ20841" s="29"/>
      <c r="AK20841" s="29"/>
      <c r="AL20841" s="29"/>
      <c r="AM20841" s="29"/>
      <c r="AP20841" s="30"/>
    </row>
    <row r="20842" spans="1:42">
      <c r="A20842" s="29"/>
      <c r="B20842" s="29"/>
      <c r="C20842" s="29"/>
      <c r="D20842" s="29"/>
      <c r="E20842" s="29"/>
      <c r="F20842" s="29"/>
      <c r="G20842" s="29"/>
      <c r="H20842" s="29"/>
      <c r="I20842" s="29"/>
      <c r="J20842" s="29"/>
      <c r="K20842" s="29"/>
      <c r="L20842" s="29"/>
      <c r="M20842" s="29"/>
      <c r="N20842" s="29"/>
      <c r="O20842" s="29"/>
      <c r="P20842" s="29"/>
      <c r="Q20842" s="29"/>
      <c r="R20842" s="29"/>
      <c r="S20842" s="33"/>
      <c r="T20842" s="29"/>
      <c r="U20842" s="29"/>
      <c r="V20842" s="29"/>
      <c r="W20842" s="29"/>
      <c r="X20842" s="29"/>
      <c r="Y20842" s="29"/>
      <c r="Z20842" s="29"/>
      <c r="AA20842" s="29"/>
      <c r="AB20842" s="29"/>
      <c r="AC20842" s="29"/>
      <c r="AD20842" s="29"/>
      <c r="AE20842" s="29"/>
      <c r="AF20842" s="29"/>
      <c r="AG20842" s="29"/>
      <c r="AH20842" s="29"/>
      <c r="AI20842" s="29"/>
      <c r="AJ20842" s="29"/>
      <c r="AK20842" s="29"/>
      <c r="AL20842" s="29"/>
      <c r="AM20842" s="29"/>
      <c r="AP20842" s="30"/>
    </row>
    <row r="20843" spans="1:42">
      <c r="A20843" s="29"/>
      <c r="B20843" s="29"/>
      <c r="C20843" s="29"/>
      <c r="D20843" s="29"/>
      <c r="E20843" s="29"/>
      <c r="F20843" s="29"/>
      <c r="G20843" s="29"/>
      <c r="H20843" s="29"/>
      <c r="I20843" s="29"/>
      <c r="J20843" s="29"/>
      <c r="K20843" s="29"/>
      <c r="L20843" s="29"/>
      <c r="M20843" s="29"/>
      <c r="N20843" s="29"/>
      <c r="O20843" s="29"/>
      <c r="P20843" s="29"/>
      <c r="Q20843" s="29"/>
      <c r="R20843" s="29"/>
      <c r="S20843" s="33"/>
      <c r="T20843" s="29"/>
      <c r="U20843" s="29"/>
      <c r="V20843" s="29"/>
      <c r="W20843" s="29"/>
      <c r="X20843" s="29"/>
      <c r="Y20843" s="29"/>
      <c r="Z20843" s="29"/>
      <c r="AA20843" s="29"/>
      <c r="AB20843" s="29"/>
      <c r="AC20843" s="29"/>
      <c r="AD20843" s="29"/>
      <c r="AE20843" s="29"/>
      <c r="AF20843" s="29"/>
      <c r="AG20843" s="29"/>
      <c r="AH20843" s="29"/>
      <c r="AI20843" s="29"/>
      <c r="AJ20843" s="29"/>
      <c r="AK20843" s="29"/>
      <c r="AL20843" s="29"/>
      <c r="AM20843" s="29"/>
      <c r="AP20843" s="30"/>
    </row>
    <row r="20844" spans="1:42">
      <c r="A20844" s="29"/>
      <c r="B20844" s="29"/>
      <c r="C20844" s="29"/>
      <c r="D20844" s="29"/>
      <c r="E20844" s="29"/>
      <c r="F20844" s="29"/>
      <c r="G20844" s="29"/>
      <c r="H20844" s="29"/>
      <c r="I20844" s="29"/>
      <c r="J20844" s="29"/>
      <c r="K20844" s="29"/>
      <c r="L20844" s="29"/>
      <c r="M20844" s="29"/>
      <c r="N20844" s="29"/>
      <c r="O20844" s="29"/>
      <c r="P20844" s="29"/>
      <c r="Q20844" s="29"/>
      <c r="R20844" s="29"/>
      <c r="S20844" s="33"/>
      <c r="T20844" s="29"/>
      <c r="U20844" s="29"/>
      <c r="V20844" s="29"/>
      <c r="W20844" s="29"/>
      <c r="X20844" s="29"/>
      <c r="Y20844" s="29"/>
      <c r="Z20844" s="29"/>
      <c r="AA20844" s="29"/>
      <c r="AB20844" s="29"/>
      <c r="AC20844" s="29"/>
      <c r="AD20844" s="29"/>
      <c r="AE20844" s="29"/>
      <c r="AF20844" s="29"/>
      <c r="AG20844" s="29"/>
      <c r="AH20844" s="29"/>
      <c r="AI20844" s="29"/>
      <c r="AJ20844" s="29"/>
      <c r="AK20844" s="29"/>
      <c r="AL20844" s="29"/>
      <c r="AM20844" s="29"/>
      <c r="AP20844" s="30"/>
    </row>
    <row r="20845" spans="1:42">
      <c r="A20845" s="29"/>
      <c r="B20845" s="29"/>
      <c r="C20845" s="29"/>
      <c r="D20845" s="29"/>
      <c r="E20845" s="29"/>
      <c r="F20845" s="29"/>
      <c r="G20845" s="29"/>
      <c r="H20845" s="29"/>
      <c r="I20845" s="29"/>
      <c r="J20845" s="29"/>
      <c r="K20845" s="29"/>
      <c r="L20845" s="29"/>
      <c r="M20845" s="29"/>
      <c r="N20845" s="29"/>
      <c r="O20845" s="29"/>
      <c r="P20845" s="29"/>
      <c r="Q20845" s="29"/>
      <c r="R20845" s="29"/>
      <c r="S20845" s="33"/>
      <c r="T20845" s="29"/>
      <c r="U20845" s="29"/>
      <c r="V20845" s="29"/>
      <c r="W20845" s="29"/>
      <c r="X20845" s="29"/>
      <c r="Y20845" s="29"/>
      <c r="Z20845" s="29"/>
      <c r="AA20845" s="29"/>
      <c r="AB20845" s="29"/>
      <c r="AC20845" s="29"/>
      <c r="AD20845" s="29"/>
      <c r="AE20845" s="29"/>
      <c r="AF20845" s="29"/>
      <c r="AG20845" s="29"/>
      <c r="AH20845" s="29"/>
      <c r="AI20845" s="29"/>
      <c r="AJ20845" s="29"/>
      <c r="AK20845" s="29"/>
      <c r="AL20845" s="29"/>
      <c r="AM20845" s="29"/>
      <c r="AP20845" s="30"/>
    </row>
    <row r="20846" spans="1:42">
      <c r="A20846" s="29"/>
      <c r="B20846" s="29"/>
      <c r="C20846" s="29"/>
      <c r="D20846" s="29"/>
      <c r="E20846" s="29"/>
      <c r="F20846" s="29"/>
      <c r="G20846" s="29"/>
      <c r="H20846" s="29"/>
      <c r="I20846" s="29"/>
      <c r="J20846" s="29"/>
      <c r="K20846" s="29"/>
      <c r="L20846" s="29"/>
      <c r="M20846" s="29"/>
      <c r="N20846" s="29"/>
      <c r="O20846" s="29"/>
      <c r="P20846" s="29"/>
      <c r="Q20846" s="29"/>
      <c r="R20846" s="29"/>
      <c r="S20846" s="33"/>
      <c r="T20846" s="29"/>
      <c r="U20846" s="29"/>
      <c r="V20846" s="29"/>
      <c r="W20846" s="29"/>
      <c r="X20846" s="29"/>
      <c r="Y20846" s="29"/>
      <c r="Z20846" s="29"/>
      <c r="AA20846" s="29"/>
      <c r="AB20846" s="29"/>
      <c r="AC20846" s="29"/>
      <c r="AD20846" s="29"/>
      <c r="AE20846" s="29"/>
      <c r="AF20846" s="29"/>
      <c r="AG20846" s="29"/>
      <c r="AH20846" s="29"/>
      <c r="AI20846" s="29"/>
      <c r="AJ20846" s="29"/>
      <c r="AK20846" s="29"/>
      <c r="AL20846" s="29"/>
      <c r="AM20846" s="29"/>
      <c r="AP20846" s="30"/>
    </row>
    <row r="20847" spans="1:42">
      <c r="A20847" s="29"/>
      <c r="B20847" s="29"/>
      <c r="C20847" s="29"/>
      <c r="D20847" s="29"/>
      <c r="E20847" s="29"/>
      <c r="F20847" s="29"/>
      <c r="G20847" s="29"/>
      <c r="H20847" s="29"/>
      <c r="I20847" s="29"/>
      <c r="J20847" s="29"/>
      <c r="K20847" s="29"/>
      <c r="L20847" s="29"/>
      <c r="M20847" s="29"/>
      <c r="N20847" s="29"/>
      <c r="O20847" s="29"/>
      <c r="P20847" s="29"/>
      <c r="Q20847" s="29"/>
      <c r="R20847" s="29"/>
      <c r="S20847" s="33"/>
      <c r="T20847" s="29"/>
      <c r="U20847" s="29"/>
      <c r="V20847" s="29"/>
      <c r="W20847" s="29"/>
      <c r="X20847" s="29"/>
      <c r="Y20847" s="29"/>
      <c r="Z20847" s="29"/>
      <c r="AA20847" s="29"/>
      <c r="AB20847" s="29"/>
      <c r="AC20847" s="29"/>
      <c r="AD20847" s="29"/>
      <c r="AE20847" s="29"/>
      <c r="AF20847" s="29"/>
      <c r="AG20847" s="29"/>
      <c r="AH20847" s="29"/>
      <c r="AI20847" s="29"/>
      <c r="AJ20847" s="29"/>
      <c r="AK20847" s="29"/>
      <c r="AL20847" s="29"/>
      <c r="AM20847" s="29"/>
      <c r="AP20847" s="30"/>
    </row>
    <row r="20848" spans="1:42">
      <c r="A20848" s="29"/>
      <c r="B20848" s="29"/>
      <c r="C20848" s="29"/>
      <c r="D20848" s="29"/>
      <c r="E20848" s="29"/>
      <c r="F20848" s="29"/>
      <c r="G20848" s="29"/>
      <c r="H20848" s="29"/>
      <c r="I20848" s="29"/>
      <c r="J20848" s="29"/>
      <c r="K20848" s="29"/>
      <c r="L20848" s="29"/>
      <c r="M20848" s="29"/>
      <c r="N20848" s="29"/>
      <c r="O20848" s="29"/>
      <c r="P20848" s="29"/>
      <c r="Q20848" s="29"/>
      <c r="R20848" s="29"/>
      <c r="S20848" s="33"/>
      <c r="T20848" s="29"/>
      <c r="U20848" s="29"/>
      <c r="V20848" s="29"/>
      <c r="W20848" s="29"/>
      <c r="X20848" s="29"/>
      <c r="Y20848" s="29"/>
      <c r="Z20848" s="29"/>
      <c r="AA20848" s="29"/>
      <c r="AB20848" s="29"/>
      <c r="AC20848" s="29"/>
      <c r="AD20848" s="29"/>
      <c r="AE20848" s="29"/>
      <c r="AF20848" s="29"/>
      <c r="AG20848" s="29"/>
      <c r="AH20848" s="29"/>
      <c r="AI20848" s="29"/>
      <c r="AJ20848" s="29"/>
      <c r="AK20848" s="29"/>
      <c r="AL20848" s="29"/>
      <c r="AM20848" s="29"/>
      <c r="AP20848" s="30"/>
    </row>
    <row r="20849" spans="1:42">
      <c r="A20849" s="29"/>
      <c r="B20849" s="29"/>
      <c r="C20849" s="29"/>
      <c r="D20849" s="29"/>
      <c r="E20849" s="29"/>
      <c r="F20849" s="29"/>
      <c r="G20849" s="29"/>
      <c r="H20849" s="29"/>
      <c r="I20849" s="29"/>
      <c r="J20849" s="29"/>
      <c r="K20849" s="29"/>
      <c r="L20849" s="29"/>
      <c r="M20849" s="29"/>
      <c r="N20849" s="29"/>
      <c r="O20849" s="29"/>
      <c r="P20849" s="29"/>
      <c r="Q20849" s="29"/>
      <c r="R20849" s="29"/>
      <c r="S20849" s="33"/>
      <c r="T20849" s="29"/>
      <c r="U20849" s="29"/>
      <c r="V20849" s="29"/>
      <c r="W20849" s="29"/>
      <c r="X20849" s="29"/>
      <c r="Y20849" s="29"/>
      <c r="Z20849" s="29"/>
      <c r="AA20849" s="29"/>
      <c r="AB20849" s="29"/>
      <c r="AC20849" s="29"/>
      <c r="AD20849" s="29"/>
      <c r="AE20849" s="29"/>
      <c r="AF20849" s="29"/>
      <c r="AG20849" s="29"/>
      <c r="AH20849" s="29"/>
      <c r="AI20849" s="29"/>
      <c r="AJ20849" s="29"/>
      <c r="AK20849" s="29"/>
      <c r="AL20849" s="29"/>
      <c r="AM20849" s="29"/>
      <c r="AP20849" s="30"/>
    </row>
    <row r="20850" spans="1:42">
      <c r="A20850" s="29"/>
      <c r="B20850" s="29"/>
      <c r="C20850" s="29"/>
      <c r="D20850" s="29"/>
      <c r="E20850" s="29"/>
      <c r="F20850" s="29"/>
      <c r="G20850" s="29"/>
      <c r="H20850" s="29"/>
      <c r="I20850" s="29"/>
      <c r="J20850" s="29"/>
      <c r="K20850" s="29"/>
      <c r="L20850" s="29"/>
      <c r="M20850" s="29"/>
      <c r="N20850" s="29"/>
      <c r="O20850" s="29"/>
      <c r="P20850" s="29"/>
      <c r="Q20850" s="29"/>
      <c r="R20850" s="29"/>
      <c r="S20850" s="33"/>
      <c r="T20850" s="29"/>
      <c r="U20850" s="29"/>
      <c r="V20850" s="29"/>
      <c r="W20850" s="29"/>
      <c r="X20850" s="29"/>
      <c r="Y20850" s="29"/>
      <c r="Z20850" s="29"/>
      <c r="AA20850" s="29"/>
      <c r="AB20850" s="29"/>
      <c r="AC20850" s="29"/>
      <c r="AD20850" s="29"/>
      <c r="AE20850" s="29"/>
      <c r="AF20850" s="29"/>
      <c r="AG20850" s="29"/>
      <c r="AH20850" s="29"/>
      <c r="AI20850" s="29"/>
      <c r="AJ20850" s="29"/>
      <c r="AK20850" s="29"/>
      <c r="AL20850" s="29"/>
      <c r="AM20850" s="29"/>
      <c r="AP20850" s="30"/>
    </row>
    <row r="20851" spans="1:42">
      <c r="A20851" s="29"/>
      <c r="B20851" s="29"/>
      <c r="C20851" s="29"/>
      <c r="D20851" s="29"/>
      <c r="E20851" s="29"/>
      <c r="F20851" s="29"/>
      <c r="G20851" s="29"/>
      <c r="H20851" s="29"/>
      <c r="I20851" s="29"/>
      <c r="J20851" s="29"/>
      <c r="K20851" s="29"/>
      <c r="L20851" s="29"/>
      <c r="M20851" s="29"/>
      <c r="N20851" s="29"/>
      <c r="O20851" s="29"/>
      <c r="P20851" s="29"/>
      <c r="Q20851" s="29"/>
      <c r="R20851" s="29"/>
      <c r="S20851" s="33"/>
      <c r="T20851" s="29"/>
      <c r="U20851" s="29"/>
      <c r="V20851" s="29"/>
      <c r="W20851" s="29"/>
      <c r="X20851" s="29"/>
      <c r="Y20851" s="29"/>
      <c r="Z20851" s="29"/>
      <c r="AA20851" s="29"/>
      <c r="AB20851" s="29"/>
      <c r="AC20851" s="29"/>
      <c r="AD20851" s="29"/>
      <c r="AE20851" s="29"/>
      <c r="AF20851" s="29"/>
      <c r="AG20851" s="29"/>
      <c r="AH20851" s="29"/>
      <c r="AI20851" s="29"/>
      <c r="AJ20851" s="29"/>
      <c r="AK20851" s="29"/>
      <c r="AL20851" s="29"/>
      <c r="AM20851" s="29"/>
      <c r="AP20851" s="30"/>
    </row>
    <row r="20852" spans="1:42">
      <c r="A20852" s="29"/>
      <c r="B20852" s="29"/>
      <c r="C20852" s="29"/>
      <c r="D20852" s="29"/>
      <c r="E20852" s="29"/>
      <c r="F20852" s="29"/>
      <c r="G20852" s="29"/>
      <c r="H20852" s="29"/>
      <c r="I20852" s="29"/>
      <c r="J20852" s="29"/>
      <c r="K20852" s="29"/>
      <c r="L20852" s="29"/>
      <c r="M20852" s="29"/>
      <c r="N20852" s="29"/>
      <c r="O20852" s="29"/>
      <c r="P20852" s="29"/>
      <c r="Q20852" s="29"/>
      <c r="R20852" s="29"/>
      <c r="S20852" s="33"/>
      <c r="T20852" s="29"/>
      <c r="U20852" s="29"/>
      <c r="V20852" s="29"/>
      <c r="W20852" s="29"/>
      <c r="X20852" s="29"/>
      <c r="Y20852" s="29"/>
      <c r="Z20852" s="29"/>
      <c r="AA20852" s="29"/>
      <c r="AB20852" s="29"/>
      <c r="AC20852" s="29"/>
      <c r="AD20852" s="29"/>
      <c r="AE20852" s="29"/>
      <c r="AF20852" s="29"/>
      <c r="AG20852" s="29"/>
      <c r="AH20852" s="29"/>
      <c r="AI20852" s="29"/>
      <c r="AJ20852" s="29"/>
      <c r="AK20852" s="29"/>
      <c r="AL20852" s="29"/>
      <c r="AM20852" s="29"/>
      <c r="AP20852" s="30"/>
    </row>
    <row r="20853" spans="1:42">
      <c r="A20853" s="29"/>
      <c r="B20853" s="29"/>
      <c r="C20853" s="29"/>
      <c r="D20853" s="29"/>
      <c r="E20853" s="29"/>
      <c r="F20853" s="29"/>
      <c r="G20853" s="29"/>
      <c r="H20853" s="29"/>
      <c r="I20853" s="29"/>
      <c r="J20853" s="29"/>
      <c r="K20853" s="29"/>
      <c r="L20853" s="29"/>
      <c r="M20853" s="29"/>
      <c r="N20853" s="29"/>
      <c r="O20853" s="29"/>
      <c r="P20853" s="29"/>
      <c r="Q20853" s="29"/>
      <c r="R20853" s="29"/>
      <c r="S20853" s="33"/>
      <c r="T20853" s="29"/>
      <c r="U20853" s="29"/>
      <c r="V20853" s="29"/>
      <c r="W20853" s="29"/>
      <c r="X20853" s="29"/>
      <c r="Y20853" s="29"/>
      <c r="Z20853" s="29"/>
      <c r="AA20853" s="29"/>
      <c r="AB20853" s="29"/>
      <c r="AC20853" s="29"/>
      <c r="AD20853" s="29"/>
      <c r="AE20853" s="29"/>
      <c r="AF20853" s="29"/>
      <c r="AG20853" s="29"/>
      <c r="AH20853" s="29"/>
      <c r="AI20853" s="29"/>
      <c r="AJ20853" s="29"/>
      <c r="AK20853" s="29"/>
      <c r="AL20853" s="29"/>
      <c r="AM20853" s="29"/>
      <c r="AP20853" s="30"/>
    </row>
    <row r="20854" spans="1:42">
      <c r="A20854" s="29"/>
      <c r="B20854" s="29"/>
      <c r="C20854" s="29"/>
      <c r="D20854" s="29"/>
      <c r="E20854" s="29"/>
      <c r="F20854" s="29"/>
      <c r="G20854" s="29"/>
      <c r="H20854" s="29"/>
      <c r="I20854" s="29"/>
      <c r="J20854" s="29"/>
      <c r="K20854" s="29"/>
      <c r="L20854" s="29"/>
      <c r="M20854" s="29"/>
      <c r="N20854" s="29"/>
      <c r="O20854" s="29"/>
      <c r="P20854" s="29"/>
      <c r="Q20854" s="29"/>
      <c r="R20854" s="29"/>
      <c r="S20854" s="33"/>
      <c r="T20854" s="29"/>
      <c r="U20854" s="29"/>
      <c r="V20854" s="29"/>
      <c r="W20854" s="29"/>
      <c r="X20854" s="29"/>
      <c r="Y20854" s="29"/>
      <c r="Z20854" s="29"/>
      <c r="AA20854" s="29"/>
      <c r="AB20854" s="29"/>
      <c r="AC20854" s="29"/>
      <c r="AD20854" s="29"/>
      <c r="AE20854" s="29"/>
      <c r="AF20854" s="29"/>
      <c r="AG20854" s="29"/>
      <c r="AH20854" s="29"/>
      <c r="AI20854" s="29"/>
      <c r="AJ20854" s="29"/>
      <c r="AK20854" s="29"/>
      <c r="AL20854" s="29"/>
      <c r="AM20854" s="29"/>
      <c r="AP20854" s="30"/>
    </row>
    <row r="20855" spans="1:42">
      <c r="A20855" s="29"/>
      <c r="B20855" s="29"/>
      <c r="C20855" s="29"/>
      <c r="D20855" s="29"/>
      <c r="E20855" s="29"/>
      <c r="F20855" s="29"/>
      <c r="G20855" s="29"/>
      <c r="H20855" s="29"/>
      <c r="I20855" s="29"/>
      <c r="J20855" s="29"/>
      <c r="K20855" s="29"/>
      <c r="L20855" s="29"/>
      <c r="M20855" s="29"/>
      <c r="N20855" s="29"/>
      <c r="O20855" s="29"/>
      <c r="P20855" s="29"/>
      <c r="Q20855" s="29"/>
      <c r="R20855" s="29"/>
      <c r="S20855" s="33"/>
      <c r="T20855" s="29"/>
      <c r="U20855" s="29"/>
      <c r="V20855" s="29"/>
      <c r="W20855" s="29"/>
      <c r="X20855" s="29"/>
      <c r="Y20855" s="29"/>
      <c r="Z20855" s="29"/>
      <c r="AA20855" s="29"/>
      <c r="AB20855" s="29"/>
      <c r="AC20855" s="29"/>
      <c r="AD20855" s="29"/>
      <c r="AE20855" s="29"/>
      <c r="AF20855" s="29"/>
      <c r="AG20855" s="29"/>
      <c r="AH20855" s="29"/>
      <c r="AI20855" s="29"/>
      <c r="AJ20855" s="29"/>
      <c r="AK20855" s="29"/>
      <c r="AL20855" s="29"/>
      <c r="AM20855" s="29"/>
      <c r="AP20855" s="30"/>
    </row>
    <row r="20856" spans="1:42">
      <c r="A20856" s="29"/>
      <c r="B20856" s="29"/>
      <c r="C20856" s="29"/>
      <c r="D20856" s="29"/>
      <c r="E20856" s="29"/>
      <c r="F20856" s="29"/>
      <c r="G20856" s="29"/>
      <c r="H20856" s="29"/>
      <c r="I20856" s="29"/>
      <c r="J20856" s="29"/>
      <c r="K20856" s="29"/>
      <c r="L20856" s="29"/>
      <c r="M20856" s="29"/>
      <c r="N20856" s="29"/>
      <c r="O20856" s="29"/>
      <c r="P20856" s="29"/>
      <c r="Q20856" s="29"/>
      <c r="R20856" s="29"/>
      <c r="S20856" s="33"/>
      <c r="T20856" s="29"/>
      <c r="U20856" s="29"/>
      <c r="V20856" s="29"/>
      <c r="W20856" s="29"/>
      <c r="X20856" s="29"/>
      <c r="Y20856" s="29"/>
      <c r="Z20856" s="29"/>
      <c r="AA20856" s="29"/>
      <c r="AB20856" s="29"/>
      <c r="AC20856" s="29"/>
      <c r="AD20856" s="29"/>
      <c r="AE20856" s="29"/>
      <c r="AF20856" s="29"/>
      <c r="AG20856" s="29"/>
      <c r="AH20856" s="29"/>
      <c r="AI20856" s="29"/>
      <c r="AJ20856" s="29"/>
      <c r="AK20856" s="29"/>
      <c r="AL20856" s="29"/>
      <c r="AM20856" s="29"/>
      <c r="AP20856" s="30"/>
    </row>
    <row r="20857" spans="1:42">
      <c r="A20857" s="29"/>
      <c r="B20857" s="29"/>
      <c r="C20857" s="29"/>
      <c r="D20857" s="29"/>
      <c r="E20857" s="29"/>
      <c r="F20857" s="29"/>
      <c r="G20857" s="29"/>
      <c r="H20857" s="29"/>
      <c r="I20857" s="29"/>
      <c r="J20857" s="29"/>
      <c r="K20857" s="29"/>
      <c r="L20857" s="29"/>
      <c r="M20857" s="29"/>
      <c r="N20857" s="29"/>
      <c r="O20857" s="29"/>
      <c r="P20857" s="29"/>
      <c r="Q20857" s="29"/>
      <c r="R20857" s="29"/>
      <c r="S20857" s="33"/>
      <c r="T20857" s="29"/>
      <c r="U20857" s="29"/>
      <c r="V20857" s="29"/>
      <c r="W20857" s="29"/>
      <c r="X20857" s="29"/>
      <c r="Y20857" s="29"/>
      <c r="Z20857" s="29"/>
      <c r="AA20857" s="29"/>
      <c r="AB20857" s="29"/>
      <c r="AC20857" s="29"/>
      <c r="AD20857" s="29"/>
      <c r="AE20857" s="29"/>
      <c r="AF20857" s="29"/>
      <c r="AG20857" s="29"/>
      <c r="AH20857" s="29"/>
      <c r="AI20857" s="29"/>
      <c r="AJ20857" s="29"/>
      <c r="AK20857" s="29"/>
      <c r="AL20857" s="29"/>
      <c r="AM20857" s="29"/>
      <c r="AP20857" s="30"/>
    </row>
    <row r="20858" spans="1:42">
      <c r="A20858" s="29"/>
      <c r="B20858" s="29"/>
      <c r="C20858" s="29"/>
      <c r="D20858" s="29"/>
      <c r="E20858" s="29"/>
      <c r="F20858" s="29"/>
      <c r="G20858" s="29"/>
      <c r="H20858" s="29"/>
      <c r="I20858" s="29"/>
      <c r="J20858" s="29"/>
      <c r="K20858" s="29"/>
      <c r="L20858" s="29"/>
      <c r="M20858" s="29"/>
      <c r="N20858" s="29"/>
      <c r="O20858" s="29"/>
      <c r="P20858" s="29"/>
      <c r="Q20858" s="29"/>
      <c r="R20858" s="29"/>
      <c r="S20858" s="33"/>
      <c r="T20858" s="29"/>
      <c r="U20858" s="29"/>
      <c r="V20858" s="29"/>
      <c r="W20858" s="29"/>
      <c r="X20858" s="29"/>
      <c r="Y20858" s="29"/>
      <c r="Z20858" s="29"/>
      <c r="AA20858" s="29"/>
      <c r="AB20858" s="29"/>
      <c r="AC20858" s="29"/>
      <c r="AD20858" s="29"/>
      <c r="AE20858" s="29"/>
      <c r="AF20858" s="29"/>
      <c r="AG20858" s="29"/>
      <c r="AH20858" s="29"/>
      <c r="AI20858" s="29"/>
      <c r="AJ20858" s="29"/>
      <c r="AK20858" s="29"/>
      <c r="AL20858" s="29"/>
      <c r="AM20858" s="29"/>
      <c r="AP20858" s="30"/>
    </row>
    <row r="20859" spans="1:42">
      <c r="A20859" s="29"/>
      <c r="B20859" s="29"/>
      <c r="C20859" s="29"/>
      <c r="D20859" s="29"/>
      <c r="E20859" s="29"/>
      <c r="F20859" s="29"/>
      <c r="G20859" s="29"/>
      <c r="H20859" s="29"/>
      <c r="I20859" s="29"/>
      <c r="J20859" s="29"/>
      <c r="K20859" s="29"/>
      <c r="L20859" s="29"/>
      <c r="M20859" s="29"/>
      <c r="N20859" s="29"/>
      <c r="O20859" s="29"/>
      <c r="P20859" s="29"/>
      <c r="Q20859" s="29"/>
      <c r="R20859" s="29"/>
      <c r="S20859" s="33"/>
      <c r="T20859" s="29"/>
      <c r="U20859" s="29"/>
      <c r="V20859" s="29"/>
      <c r="W20859" s="29"/>
      <c r="X20859" s="29"/>
      <c r="Y20859" s="29"/>
      <c r="Z20859" s="29"/>
      <c r="AA20859" s="29"/>
      <c r="AB20859" s="29"/>
      <c r="AC20859" s="29"/>
      <c r="AD20859" s="29"/>
      <c r="AE20859" s="29"/>
      <c r="AF20859" s="29"/>
      <c r="AG20859" s="29"/>
      <c r="AH20859" s="29"/>
      <c r="AI20859" s="29"/>
      <c r="AJ20859" s="29"/>
      <c r="AK20859" s="29"/>
      <c r="AL20859" s="29"/>
      <c r="AM20859" s="29"/>
      <c r="AP20859" s="30"/>
    </row>
    <row r="20860" spans="1:42">
      <c r="A20860" s="29"/>
      <c r="B20860" s="29"/>
      <c r="C20860" s="29"/>
      <c r="D20860" s="29"/>
      <c r="E20860" s="29"/>
      <c r="F20860" s="29"/>
      <c r="G20860" s="29"/>
      <c r="H20860" s="29"/>
      <c r="I20860" s="29"/>
      <c r="J20860" s="29"/>
      <c r="K20860" s="29"/>
      <c r="L20860" s="29"/>
      <c r="M20860" s="29"/>
      <c r="N20860" s="29"/>
      <c r="O20860" s="29"/>
      <c r="P20860" s="29"/>
      <c r="Q20860" s="29"/>
      <c r="R20860" s="29"/>
      <c r="S20860" s="33"/>
      <c r="T20860" s="29"/>
      <c r="U20860" s="29"/>
      <c r="V20860" s="29"/>
      <c r="W20860" s="29"/>
      <c r="X20860" s="29"/>
      <c r="Y20860" s="29"/>
      <c r="Z20860" s="29"/>
      <c r="AA20860" s="29"/>
      <c r="AB20860" s="29"/>
      <c r="AC20860" s="29"/>
      <c r="AD20860" s="29"/>
      <c r="AE20860" s="29"/>
      <c r="AF20860" s="29"/>
      <c r="AG20860" s="29"/>
      <c r="AH20860" s="29"/>
      <c r="AI20860" s="29"/>
      <c r="AJ20860" s="29"/>
      <c r="AK20860" s="29"/>
      <c r="AL20860" s="29"/>
      <c r="AM20860" s="29"/>
      <c r="AP20860" s="30"/>
    </row>
    <row r="20861" spans="1:42">
      <c r="A20861" s="29"/>
      <c r="B20861" s="29"/>
      <c r="C20861" s="29"/>
      <c r="D20861" s="29"/>
      <c r="E20861" s="29"/>
      <c r="F20861" s="29"/>
      <c r="G20861" s="29"/>
      <c r="H20861" s="29"/>
      <c r="I20861" s="29"/>
      <c r="J20861" s="29"/>
      <c r="K20861" s="29"/>
      <c r="L20861" s="29"/>
      <c r="M20861" s="29"/>
      <c r="N20861" s="29"/>
      <c r="O20861" s="29"/>
      <c r="P20861" s="29"/>
      <c r="Q20861" s="29"/>
      <c r="R20861" s="29"/>
      <c r="S20861" s="33"/>
      <c r="T20861" s="29"/>
      <c r="U20861" s="29"/>
      <c r="V20861" s="29"/>
      <c r="W20861" s="29"/>
      <c r="X20861" s="29"/>
      <c r="Y20861" s="29"/>
      <c r="Z20861" s="29"/>
      <c r="AA20861" s="29"/>
      <c r="AB20861" s="29"/>
      <c r="AC20861" s="29"/>
      <c r="AD20861" s="29"/>
      <c r="AE20861" s="29"/>
      <c r="AF20861" s="29"/>
      <c r="AG20861" s="29"/>
      <c r="AH20861" s="29"/>
      <c r="AI20861" s="29"/>
      <c r="AJ20861" s="29"/>
      <c r="AK20861" s="29"/>
      <c r="AL20861" s="29"/>
      <c r="AM20861" s="29"/>
      <c r="AP20861" s="30"/>
    </row>
    <row r="20862" spans="1:42">
      <c r="A20862" s="29"/>
      <c r="B20862" s="29"/>
      <c r="C20862" s="29"/>
      <c r="D20862" s="29"/>
      <c r="E20862" s="29"/>
      <c r="F20862" s="29"/>
      <c r="G20862" s="29"/>
      <c r="H20862" s="29"/>
      <c r="I20862" s="29"/>
      <c r="J20862" s="29"/>
      <c r="K20862" s="29"/>
      <c r="L20862" s="29"/>
      <c r="M20862" s="29"/>
      <c r="N20862" s="29"/>
      <c r="O20862" s="29"/>
      <c r="P20862" s="29"/>
      <c r="Q20862" s="29"/>
      <c r="R20862" s="29"/>
      <c r="S20862" s="33"/>
      <c r="T20862" s="29"/>
      <c r="U20862" s="29"/>
      <c r="V20862" s="29"/>
      <c r="W20862" s="29"/>
      <c r="X20862" s="29"/>
      <c r="Y20862" s="29"/>
      <c r="Z20862" s="29"/>
      <c r="AA20862" s="29"/>
      <c r="AB20862" s="29"/>
      <c r="AC20862" s="29"/>
      <c r="AD20862" s="29"/>
      <c r="AE20862" s="29"/>
      <c r="AF20862" s="29"/>
      <c r="AG20862" s="29"/>
      <c r="AH20862" s="29"/>
      <c r="AI20862" s="29"/>
      <c r="AJ20862" s="29"/>
      <c r="AK20862" s="29"/>
      <c r="AL20862" s="29"/>
      <c r="AM20862" s="29"/>
      <c r="AP20862" s="30"/>
    </row>
    <row r="20863" spans="1:42">
      <c r="A20863" s="29"/>
      <c r="B20863" s="29"/>
      <c r="C20863" s="29"/>
      <c r="D20863" s="29"/>
      <c r="E20863" s="29"/>
      <c r="F20863" s="29"/>
      <c r="G20863" s="29"/>
      <c r="H20863" s="29"/>
      <c r="I20863" s="29"/>
      <c r="J20863" s="29"/>
      <c r="K20863" s="29"/>
      <c r="L20863" s="29"/>
      <c r="M20863" s="29"/>
      <c r="N20863" s="29"/>
      <c r="O20863" s="29"/>
      <c r="P20863" s="29"/>
      <c r="Q20863" s="29"/>
      <c r="R20863" s="29"/>
      <c r="S20863" s="33"/>
      <c r="T20863" s="29"/>
      <c r="U20863" s="29"/>
      <c r="V20863" s="29"/>
      <c r="W20863" s="29"/>
      <c r="X20863" s="29"/>
      <c r="Y20863" s="29"/>
      <c r="Z20863" s="29"/>
      <c r="AA20863" s="29"/>
      <c r="AB20863" s="29"/>
      <c r="AC20863" s="29"/>
      <c r="AD20863" s="29"/>
      <c r="AE20863" s="29"/>
      <c r="AF20863" s="29"/>
      <c r="AG20863" s="29"/>
      <c r="AH20863" s="29"/>
      <c r="AI20863" s="29"/>
      <c r="AJ20863" s="29"/>
      <c r="AK20863" s="29"/>
      <c r="AL20863" s="29"/>
      <c r="AM20863" s="29"/>
      <c r="AP20863" s="30"/>
    </row>
    <row r="20864" spans="1:42">
      <c r="A20864" s="29"/>
      <c r="B20864" s="29"/>
      <c r="C20864" s="29"/>
      <c r="D20864" s="29"/>
      <c r="E20864" s="29"/>
      <c r="F20864" s="29"/>
      <c r="G20864" s="29"/>
      <c r="H20864" s="29"/>
      <c r="I20864" s="29"/>
      <c r="J20864" s="29"/>
      <c r="K20864" s="29"/>
      <c r="L20864" s="29"/>
      <c r="M20864" s="29"/>
      <c r="N20864" s="29"/>
      <c r="O20864" s="29"/>
      <c r="P20864" s="29"/>
      <c r="Q20864" s="29"/>
      <c r="R20864" s="29"/>
      <c r="S20864" s="33"/>
      <c r="T20864" s="29"/>
      <c r="U20864" s="29"/>
      <c r="V20864" s="29"/>
      <c r="W20864" s="29"/>
      <c r="X20864" s="29"/>
      <c r="Y20864" s="29"/>
      <c r="Z20864" s="29"/>
      <c r="AA20864" s="29"/>
      <c r="AB20864" s="29"/>
      <c r="AC20864" s="29"/>
      <c r="AD20864" s="29"/>
      <c r="AE20864" s="29"/>
      <c r="AF20864" s="29"/>
      <c r="AG20864" s="29"/>
      <c r="AH20864" s="29"/>
      <c r="AI20864" s="29"/>
      <c r="AJ20864" s="29"/>
      <c r="AK20864" s="29"/>
      <c r="AL20864" s="29"/>
      <c r="AM20864" s="29"/>
      <c r="AP20864" s="30"/>
    </row>
    <row r="20865" spans="1:42">
      <c r="A20865" s="29"/>
      <c r="B20865" s="29"/>
      <c r="C20865" s="29"/>
      <c r="D20865" s="29"/>
      <c r="E20865" s="29"/>
      <c r="F20865" s="29"/>
      <c r="G20865" s="29"/>
      <c r="H20865" s="29"/>
      <c r="I20865" s="29"/>
      <c r="J20865" s="29"/>
      <c r="K20865" s="29"/>
      <c r="L20865" s="29"/>
      <c r="M20865" s="29"/>
      <c r="N20865" s="29"/>
      <c r="O20865" s="29"/>
      <c r="P20865" s="29"/>
      <c r="Q20865" s="29"/>
      <c r="R20865" s="29"/>
      <c r="S20865" s="33"/>
      <c r="T20865" s="29"/>
      <c r="U20865" s="29"/>
      <c r="V20865" s="29"/>
      <c r="W20865" s="29"/>
      <c r="X20865" s="29"/>
      <c r="Y20865" s="29"/>
      <c r="Z20865" s="29"/>
      <c r="AA20865" s="29"/>
      <c r="AB20865" s="29"/>
      <c r="AC20865" s="29"/>
      <c r="AD20865" s="29"/>
      <c r="AE20865" s="29"/>
      <c r="AF20865" s="29"/>
      <c r="AG20865" s="29"/>
      <c r="AH20865" s="29"/>
      <c r="AI20865" s="29"/>
      <c r="AJ20865" s="29"/>
      <c r="AK20865" s="29"/>
      <c r="AL20865" s="29"/>
      <c r="AM20865" s="29"/>
      <c r="AP20865" s="30"/>
    </row>
    <row r="20866" spans="1:42">
      <c r="A20866" s="29"/>
      <c r="B20866" s="29"/>
      <c r="C20866" s="29"/>
      <c r="D20866" s="29"/>
      <c r="E20866" s="29"/>
      <c r="F20866" s="29"/>
      <c r="G20866" s="29"/>
      <c r="H20866" s="29"/>
      <c r="I20866" s="29"/>
      <c r="J20866" s="29"/>
      <c r="K20866" s="29"/>
      <c r="L20866" s="29"/>
      <c r="M20866" s="29"/>
      <c r="N20866" s="29"/>
      <c r="O20866" s="29"/>
      <c r="P20866" s="29"/>
      <c r="Q20866" s="29"/>
      <c r="R20866" s="29"/>
      <c r="S20866" s="33"/>
      <c r="T20866" s="29"/>
      <c r="U20866" s="29"/>
      <c r="V20866" s="29"/>
      <c r="W20866" s="29"/>
      <c r="X20866" s="29"/>
      <c r="Y20866" s="29"/>
      <c r="Z20866" s="29"/>
      <c r="AA20866" s="29"/>
      <c r="AB20866" s="29"/>
      <c r="AC20866" s="29"/>
      <c r="AD20866" s="29"/>
      <c r="AE20866" s="29"/>
      <c r="AF20866" s="29"/>
      <c r="AG20866" s="29"/>
      <c r="AH20866" s="29"/>
      <c r="AI20866" s="29"/>
      <c r="AJ20866" s="29"/>
      <c r="AK20866" s="29"/>
      <c r="AL20866" s="29"/>
      <c r="AM20866" s="29"/>
      <c r="AP20866" s="30"/>
    </row>
    <row r="20867" spans="1:42">
      <c r="A20867" s="29"/>
      <c r="B20867" s="29"/>
      <c r="C20867" s="29"/>
      <c r="D20867" s="29"/>
      <c r="E20867" s="29"/>
      <c r="F20867" s="29"/>
      <c r="G20867" s="29"/>
      <c r="H20867" s="29"/>
      <c r="I20867" s="29"/>
      <c r="J20867" s="29"/>
      <c r="K20867" s="29"/>
      <c r="L20867" s="29"/>
      <c r="M20867" s="29"/>
      <c r="N20867" s="29"/>
      <c r="O20867" s="29"/>
      <c r="P20867" s="29"/>
      <c r="Q20867" s="29"/>
      <c r="R20867" s="29"/>
      <c r="S20867" s="33"/>
      <c r="T20867" s="29"/>
      <c r="U20867" s="29"/>
      <c r="V20867" s="29"/>
      <c r="W20867" s="29"/>
      <c r="X20867" s="29"/>
      <c r="Y20867" s="29"/>
      <c r="Z20867" s="29"/>
      <c r="AA20867" s="29"/>
      <c r="AB20867" s="29"/>
      <c r="AC20867" s="29"/>
      <c r="AD20867" s="29"/>
      <c r="AE20867" s="29"/>
      <c r="AF20867" s="29"/>
      <c r="AG20867" s="29"/>
      <c r="AH20867" s="29"/>
      <c r="AI20867" s="29"/>
      <c r="AJ20867" s="29"/>
      <c r="AK20867" s="29"/>
      <c r="AL20867" s="29"/>
      <c r="AM20867" s="29"/>
      <c r="AP20867" s="30"/>
    </row>
    <row r="20868" spans="1:42">
      <c r="A20868" s="29"/>
      <c r="B20868" s="29"/>
      <c r="C20868" s="29"/>
      <c r="D20868" s="29"/>
      <c r="E20868" s="29"/>
      <c r="F20868" s="29"/>
      <c r="G20868" s="29"/>
      <c r="H20868" s="29"/>
      <c r="I20868" s="29"/>
      <c r="J20868" s="29"/>
      <c r="K20868" s="29"/>
      <c r="L20868" s="29"/>
      <c r="M20868" s="29"/>
      <c r="N20868" s="29"/>
      <c r="O20868" s="29"/>
      <c r="P20868" s="29"/>
      <c r="Q20868" s="29"/>
      <c r="R20868" s="29"/>
      <c r="S20868" s="33"/>
      <c r="T20868" s="29"/>
      <c r="U20868" s="29"/>
      <c r="V20868" s="29"/>
      <c r="W20868" s="29"/>
      <c r="X20868" s="29"/>
      <c r="Y20868" s="29"/>
      <c r="Z20868" s="29"/>
      <c r="AA20868" s="29"/>
      <c r="AB20868" s="29"/>
      <c r="AC20868" s="29"/>
      <c r="AD20868" s="29"/>
      <c r="AE20868" s="29"/>
      <c r="AF20868" s="29"/>
      <c r="AG20868" s="29"/>
      <c r="AH20868" s="29"/>
      <c r="AI20868" s="29"/>
      <c r="AJ20868" s="29"/>
      <c r="AK20868" s="29"/>
      <c r="AL20868" s="29"/>
      <c r="AM20868" s="29"/>
      <c r="AP20868" s="30"/>
    </row>
    <row r="20869" spans="1:42">
      <c r="A20869" s="29"/>
      <c r="B20869" s="29"/>
      <c r="C20869" s="29"/>
      <c r="D20869" s="29"/>
      <c r="E20869" s="29"/>
      <c r="F20869" s="29"/>
      <c r="G20869" s="29"/>
      <c r="H20869" s="29"/>
      <c r="I20869" s="29"/>
      <c r="J20869" s="29"/>
      <c r="K20869" s="29"/>
      <c r="L20869" s="29"/>
      <c r="M20869" s="29"/>
      <c r="N20869" s="29"/>
      <c r="O20869" s="29"/>
      <c r="P20869" s="29"/>
      <c r="Q20869" s="29"/>
      <c r="R20869" s="29"/>
      <c r="S20869" s="33"/>
      <c r="T20869" s="29"/>
      <c r="U20869" s="29"/>
      <c r="V20869" s="29"/>
      <c r="W20869" s="29"/>
      <c r="X20869" s="29"/>
      <c r="Y20869" s="29"/>
      <c r="Z20869" s="29"/>
      <c r="AA20869" s="29"/>
      <c r="AB20869" s="29"/>
      <c r="AC20869" s="29"/>
      <c r="AD20869" s="29"/>
      <c r="AE20869" s="29"/>
      <c r="AF20869" s="29"/>
      <c r="AG20869" s="29"/>
      <c r="AH20869" s="29"/>
      <c r="AI20869" s="29"/>
      <c r="AJ20869" s="29"/>
      <c r="AK20869" s="29"/>
      <c r="AL20869" s="29"/>
      <c r="AM20869" s="29"/>
      <c r="AP20869" s="30"/>
    </row>
    <row r="20870" spans="1:42">
      <c r="A20870" s="29"/>
      <c r="B20870" s="29"/>
      <c r="C20870" s="29"/>
      <c r="D20870" s="29"/>
      <c r="E20870" s="29"/>
      <c r="F20870" s="29"/>
      <c r="G20870" s="29"/>
      <c r="H20870" s="29"/>
      <c r="I20870" s="29"/>
      <c r="J20870" s="29"/>
      <c r="K20870" s="29"/>
      <c r="L20870" s="29"/>
      <c r="M20870" s="29"/>
      <c r="N20870" s="29"/>
      <c r="O20870" s="29"/>
      <c r="P20870" s="29"/>
      <c r="Q20870" s="29"/>
      <c r="R20870" s="29"/>
      <c r="S20870" s="33"/>
      <c r="T20870" s="29"/>
      <c r="U20870" s="29"/>
      <c r="V20870" s="29"/>
      <c r="W20870" s="29"/>
      <c r="X20870" s="29"/>
      <c r="Y20870" s="29"/>
      <c r="Z20870" s="29"/>
      <c r="AA20870" s="29"/>
      <c r="AB20870" s="29"/>
      <c r="AC20870" s="29"/>
      <c r="AD20870" s="29"/>
      <c r="AE20870" s="29"/>
      <c r="AF20870" s="29"/>
      <c r="AG20870" s="29"/>
      <c r="AH20870" s="29"/>
      <c r="AI20870" s="29"/>
      <c r="AJ20870" s="29"/>
      <c r="AK20870" s="29"/>
      <c r="AL20870" s="29"/>
      <c r="AM20870" s="29"/>
      <c r="AP20870" s="30"/>
    </row>
    <row r="20871" spans="1:42">
      <c r="A20871" s="29"/>
      <c r="B20871" s="29"/>
      <c r="C20871" s="29"/>
      <c r="D20871" s="29"/>
      <c r="E20871" s="29"/>
      <c r="F20871" s="29"/>
      <c r="G20871" s="29"/>
      <c r="H20871" s="29"/>
      <c r="I20871" s="29"/>
      <c r="J20871" s="29"/>
      <c r="K20871" s="29"/>
      <c r="L20871" s="29"/>
      <c r="M20871" s="29"/>
      <c r="N20871" s="29"/>
      <c r="O20871" s="29"/>
      <c r="P20871" s="29"/>
      <c r="Q20871" s="29"/>
      <c r="R20871" s="29"/>
      <c r="S20871" s="33"/>
      <c r="T20871" s="29"/>
      <c r="U20871" s="29"/>
      <c r="V20871" s="29"/>
      <c r="W20871" s="29"/>
      <c r="X20871" s="29"/>
      <c r="Y20871" s="29"/>
      <c r="Z20871" s="29"/>
      <c r="AA20871" s="29"/>
      <c r="AB20871" s="29"/>
      <c r="AC20871" s="29"/>
      <c r="AD20871" s="29"/>
      <c r="AE20871" s="29"/>
      <c r="AF20871" s="29"/>
      <c r="AG20871" s="29"/>
      <c r="AH20871" s="29"/>
      <c r="AI20871" s="29"/>
      <c r="AJ20871" s="29"/>
      <c r="AK20871" s="29"/>
      <c r="AL20871" s="29"/>
      <c r="AM20871" s="29"/>
      <c r="AP20871" s="30"/>
    </row>
    <row r="20872" spans="1:42">
      <c r="A20872" s="29"/>
      <c r="B20872" s="29"/>
      <c r="C20872" s="29"/>
      <c r="D20872" s="29"/>
      <c r="E20872" s="29"/>
      <c r="F20872" s="29"/>
      <c r="G20872" s="29"/>
      <c r="H20872" s="29"/>
      <c r="I20872" s="29"/>
      <c r="J20872" s="29"/>
      <c r="K20872" s="29"/>
      <c r="L20872" s="29"/>
      <c r="M20872" s="29"/>
      <c r="N20872" s="29"/>
      <c r="O20872" s="29"/>
      <c r="P20872" s="29"/>
      <c r="Q20872" s="29"/>
      <c r="R20872" s="29"/>
      <c r="S20872" s="33"/>
      <c r="T20872" s="29"/>
      <c r="U20872" s="29"/>
      <c r="V20872" s="29"/>
      <c r="W20872" s="29"/>
      <c r="X20872" s="29"/>
      <c r="Y20872" s="29"/>
      <c r="Z20872" s="29"/>
      <c r="AA20872" s="29"/>
      <c r="AB20872" s="29"/>
      <c r="AC20872" s="29"/>
      <c r="AD20872" s="29"/>
      <c r="AE20872" s="29"/>
      <c r="AF20872" s="29"/>
      <c r="AG20872" s="29"/>
      <c r="AH20872" s="29"/>
      <c r="AI20872" s="29"/>
      <c r="AJ20872" s="29"/>
      <c r="AK20872" s="29"/>
      <c r="AL20872" s="29"/>
      <c r="AM20872" s="29"/>
      <c r="AP20872" s="30"/>
    </row>
    <row r="20873" spans="1:42">
      <c r="A20873" s="29"/>
      <c r="B20873" s="29"/>
      <c r="C20873" s="29"/>
      <c r="D20873" s="29"/>
      <c r="E20873" s="29"/>
      <c r="F20873" s="29"/>
      <c r="G20873" s="29"/>
      <c r="H20873" s="29"/>
      <c r="I20873" s="29"/>
      <c r="J20873" s="29"/>
      <c r="K20873" s="29"/>
      <c r="L20873" s="29"/>
      <c r="M20873" s="29"/>
      <c r="N20873" s="29"/>
      <c r="O20873" s="29"/>
      <c r="P20873" s="29"/>
      <c r="Q20873" s="29"/>
      <c r="R20873" s="29"/>
      <c r="S20873" s="33"/>
      <c r="T20873" s="29"/>
      <c r="U20873" s="29"/>
      <c r="V20873" s="29"/>
      <c r="W20873" s="29"/>
      <c r="X20873" s="29"/>
      <c r="Y20873" s="29"/>
      <c r="Z20873" s="29"/>
      <c r="AA20873" s="29"/>
      <c r="AB20873" s="29"/>
      <c r="AC20873" s="29"/>
      <c r="AD20873" s="29"/>
      <c r="AE20873" s="29"/>
      <c r="AF20873" s="29"/>
      <c r="AG20873" s="29"/>
      <c r="AH20873" s="29"/>
      <c r="AI20873" s="29"/>
      <c r="AJ20873" s="29"/>
      <c r="AK20873" s="29"/>
      <c r="AL20873" s="29"/>
      <c r="AM20873" s="29"/>
      <c r="AP20873" s="30"/>
    </row>
    <row r="20874" spans="1:42">
      <c r="A20874" s="29"/>
      <c r="B20874" s="29"/>
      <c r="C20874" s="29"/>
      <c r="D20874" s="29"/>
      <c r="E20874" s="29"/>
      <c r="F20874" s="29"/>
      <c r="G20874" s="29"/>
      <c r="H20874" s="29"/>
      <c r="I20874" s="29"/>
      <c r="J20874" s="29"/>
      <c r="K20874" s="29"/>
      <c r="L20874" s="29"/>
      <c r="M20874" s="29"/>
      <c r="N20874" s="29"/>
      <c r="O20874" s="29"/>
      <c r="P20874" s="29"/>
      <c r="Q20874" s="29"/>
      <c r="R20874" s="29"/>
      <c r="S20874" s="33"/>
      <c r="T20874" s="29"/>
      <c r="U20874" s="29"/>
      <c r="V20874" s="29"/>
      <c r="W20874" s="29"/>
      <c r="X20874" s="29"/>
      <c r="Y20874" s="29"/>
      <c r="Z20874" s="29"/>
      <c r="AA20874" s="29"/>
      <c r="AB20874" s="29"/>
      <c r="AC20874" s="29"/>
      <c r="AD20874" s="29"/>
      <c r="AE20874" s="29"/>
      <c r="AF20874" s="29"/>
      <c r="AG20874" s="29"/>
      <c r="AH20874" s="29"/>
      <c r="AI20874" s="29"/>
      <c r="AJ20874" s="29"/>
      <c r="AK20874" s="29"/>
      <c r="AL20874" s="29"/>
      <c r="AM20874" s="29"/>
      <c r="AP20874" s="30"/>
    </row>
    <row r="20875" spans="1:42">
      <c r="A20875" s="29"/>
      <c r="B20875" s="29"/>
      <c r="C20875" s="29"/>
      <c r="D20875" s="29"/>
      <c r="E20875" s="29"/>
      <c r="F20875" s="29"/>
      <c r="G20875" s="29"/>
      <c r="H20875" s="29"/>
      <c r="I20875" s="29"/>
      <c r="J20875" s="29"/>
      <c r="K20875" s="29"/>
      <c r="L20875" s="29"/>
      <c r="M20875" s="29"/>
      <c r="N20875" s="29"/>
      <c r="O20875" s="29"/>
      <c r="P20875" s="29"/>
      <c r="Q20875" s="29"/>
      <c r="R20875" s="29"/>
      <c r="S20875" s="33"/>
      <c r="T20875" s="29"/>
      <c r="U20875" s="29"/>
      <c r="V20875" s="29"/>
      <c r="W20875" s="29"/>
      <c r="X20875" s="29"/>
      <c r="Y20875" s="29"/>
      <c r="Z20875" s="29"/>
      <c r="AA20875" s="29"/>
      <c r="AB20875" s="29"/>
      <c r="AC20875" s="29"/>
      <c r="AD20875" s="29"/>
      <c r="AE20875" s="29"/>
      <c r="AF20875" s="29"/>
      <c r="AG20875" s="29"/>
      <c r="AH20875" s="29"/>
      <c r="AI20875" s="29"/>
      <c r="AJ20875" s="29"/>
      <c r="AK20875" s="29"/>
      <c r="AL20875" s="29"/>
      <c r="AM20875" s="29"/>
      <c r="AP20875" s="30"/>
    </row>
    <row r="20876" spans="1:42">
      <c r="A20876" s="29"/>
      <c r="B20876" s="29"/>
      <c r="C20876" s="29"/>
      <c r="D20876" s="29"/>
      <c r="E20876" s="29"/>
      <c r="F20876" s="29"/>
      <c r="G20876" s="29"/>
      <c r="H20876" s="29"/>
      <c r="I20876" s="29"/>
      <c r="J20876" s="29"/>
      <c r="K20876" s="29"/>
      <c r="L20876" s="29"/>
      <c r="M20876" s="29"/>
      <c r="N20876" s="29"/>
      <c r="O20876" s="29"/>
      <c r="P20876" s="29"/>
      <c r="Q20876" s="29"/>
      <c r="R20876" s="29"/>
      <c r="S20876" s="33"/>
      <c r="T20876" s="29"/>
      <c r="U20876" s="29"/>
      <c r="V20876" s="29"/>
      <c r="W20876" s="29"/>
      <c r="X20876" s="29"/>
      <c r="Y20876" s="29"/>
      <c r="Z20876" s="29"/>
      <c r="AA20876" s="29"/>
      <c r="AB20876" s="29"/>
      <c r="AC20876" s="29"/>
      <c r="AD20876" s="29"/>
      <c r="AE20876" s="29"/>
      <c r="AF20876" s="29"/>
      <c r="AG20876" s="29"/>
      <c r="AH20876" s="29"/>
      <c r="AI20876" s="29"/>
      <c r="AJ20876" s="29"/>
      <c r="AK20876" s="29"/>
      <c r="AL20876" s="29"/>
      <c r="AM20876" s="29"/>
      <c r="AP20876" s="30"/>
    </row>
    <row r="20877" spans="1:42">
      <c r="A20877" s="29"/>
      <c r="B20877" s="29"/>
      <c r="C20877" s="29"/>
      <c r="D20877" s="29"/>
      <c r="E20877" s="29"/>
      <c r="F20877" s="29"/>
      <c r="G20877" s="29"/>
      <c r="H20877" s="29"/>
      <c r="I20877" s="29"/>
      <c r="J20877" s="29"/>
      <c r="K20877" s="29"/>
      <c r="L20877" s="29"/>
      <c r="M20877" s="29"/>
      <c r="N20877" s="29"/>
      <c r="O20877" s="29"/>
      <c r="P20877" s="29"/>
      <c r="Q20877" s="29"/>
      <c r="R20877" s="29"/>
      <c r="S20877" s="33"/>
      <c r="T20877" s="29"/>
      <c r="U20877" s="29"/>
      <c r="V20877" s="29"/>
      <c r="W20877" s="29"/>
      <c r="X20877" s="29"/>
      <c r="Y20877" s="29"/>
      <c r="Z20877" s="29"/>
      <c r="AA20877" s="29"/>
      <c r="AB20877" s="29"/>
      <c r="AC20877" s="29"/>
      <c r="AD20877" s="29"/>
      <c r="AE20877" s="29"/>
      <c r="AF20877" s="29"/>
      <c r="AG20877" s="29"/>
      <c r="AH20877" s="29"/>
      <c r="AI20877" s="29"/>
      <c r="AJ20877" s="29"/>
      <c r="AK20877" s="29"/>
      <c r="AL20877" s="29"/>
      <c r="AM20877" s="29"/>
      <c r="AP20877" s="30"/>
    </row>
    <row r="20878" spans="1:42">
      <c r="A20878" s="29"/>
      <c r="B20878" s="29"/>
      <c r="C20878" s="29"/>
      <c r="D20878" s="29"/>
      <c r="E20878" s="29"/>
      <c r="F20878" s="29"/>
      <c r="G20878" s="29"/>
      <c r="H20878" s="29"/>
      <c r="I20878" s="29"/>
      <c r="J20878" s="29"/>
      <c r="K20878" s="29"/>
      <c r="L20878" s="29"/>
      <c r="M20878" s="29"/>
      <c r="N20878" s="29"/>
      <c r="O20878" s="29"/>
      <c r="P20878" s="29"/>
      <c r="Q20878" s="29"/>
      <c r="R20878" s="29"/>
      <c r="S20878" s="33"/>
      <c r="T20878" s="29"/>
      <c r="U20878" s="29"/>
      <c r="V20878" s="29"/>
      <c r="W20878" s="29"/>
      <c r="X20878" s="29"/>
      <c r="Y20878" s="29"/>
      <c r="Z20878" s="29"/>
      <c r="AA20878" s="29"/>
      <c r="AB20878" s="29"/>
      <c r="AC20878" s="29"/>
      <c r="AD20878" s="29"/>
      <c r="AE20878" s="29"/>
      <c r="AF20878" s="29"/>
      <c r="AG20878" s="29"/>
      <c r="AH20878" s="29"/>
      <c r="AI20878" s="29"/>
      <c r="AJ20878" s="29"/>
      <c r="AK20878" s="29"/>
      <c r="AL20878" s="29"/>
      <c r="AM20878" s="29"/>
      <c r="AP20878" s="30"/>
    </row>
    <row r="20879" spans="1:42">
      <c r="A20879" s="29"/>
      <c r="B20879" s="29"/>
      <c r="C20879" s="29"/>
      <c r="D20879" s="29"/>
      <c r="E20879" s="29"/>
      <c r="F20879" s="29"/>
      <c r="G20879" s="29"/>
      <c r="H20879" s="29"/>
      <c r="I20879" s="29"/>
      <c r="J20879" s="29"/>
      <c r="K20879" s="29"/>
      <c r="L20879" s="29"/>
      <c r="M20879" s="29"/>
      <c r="N20879" s="29"/>
      <c r="O20879" s="29"/>
      <c r="P20879" s="29"/>
      <c r="Q20879" s="29"/>
      <c r="R20879" s="29"/>
      <c r="S20879" s="33"/>
      <c r="T20879" s="29"/>
      <c r="U20879" s="29"/>
      <c r="V20879" s="29"/>
      <c r="W20879" s="29"/>
      <c r="X20879" s="29"/>
      <c r="Y20879" s="29"/>
      <c r="Z20879" s="29"/>
      <c r="AA20879" s="29"/>
      <c r="AB20879" s="29"/>
      <c r="AC20879" s="29"/>
      <c r="AD20879" s="29"/>
      <c r="AE20879" s="29"/>
      <c r="AF20879" s="29"/>
      <c r="AG20879" s="29"/>
      <c r="AH20879" s="29"/>
      <c r="AI20879" s="29"/>
      <c r="AJ20879" s="29"/>
      <c r="AK20879" s="29"/>
      <c r="AL20879" s="29"/>
      <c r="AM20879" s="29"/>
      <c r="AP20879" s="30"/>
    </row>
    <row r="20880" spans="1:42">
      <c r="A20880" s="29"/>
      <c r="B20880" s="29"/>
      <c r="C20880" s="29"/>
      <c r="D20880" s="29"/>
      <c r="E20880" s="29"/>
      <c r="F20880" s="29"/>
      <c r="G20880" s="29"/>
      <c r="H20880" s="29"/>
      <c r="I20880" s="29"/>
      <c r="J20880" s="29"/>
      <c r="K20880" s="29"/>
      <c r="L20880" s="29"/>
      <c r="M20880" s="29"/>
      <c r="N20880" s="29"/>
      <c r="O20880" s="29"/>
      <c r="P20880" s="29"/>
      <c r="Q20880" s="29"/>
      <c r="R20880" s="29"/>
      <c r="S20880" s="33"/>
      <c r="T20880" s="29"/>
      <c r="U20880" s="29"/>
      <c r="V20880" s="29"/>
      <c r="W20880" s="29"/>
      <c r="X20880" s="29"/>
      <c r="Y20880" s="29"/>
      <c r="Z20880" s="29"/>
      <c r="AA20880" s="29"/>
      <c r="AB20880" s="29"/>
      <c r="AC20880" s="29"/>
      <c r="AD20880" s="29"/>
      <c r="AE20880" s="29"/>
      <c r="AF20880" s="29"/>
      <c r="AG20880" s="29"/>
      <c r="AH20880" s="29"/>
      <c r="AI20880" s="29"/>
      <c r="AJ20880" s="29"/>
      <c r="AK20880" s="29"/>
      <c r="AL20880" s="29"/>
      <c r="AM20880" s="29"/>
      <c r="AP20880" s="30"/>
    </row>
    <row r="20881" spans="1:42">
      <c r="A20881" s="29"/>
      <c r="B20881" s="29"/>
      <c r="C20881" s="29"/>
      <c r="D20881" s="29"/>
      <c r="E20881" s="29"/>
      <c r="F20881" s="29"/>
      <c r="G20881" s="29"/>
      <c r="H20881" s="29"/>
      <c r="I20881" s="29"/>
      <c r="J20881" s="29"/>
      <c r="K20881" s="29"/>
      <c r="L20881" s="29"/>
      <c r="M20881" s="29"/>
      <c r="N20881" s="29"/>
      <c r="O20881" s="29"/>
      <c r="P20881" s="29"/>
      <c r="Q20881" s="29"/>
      <c r="R20881" s="29"/>
      <c r="S20881" s="33"/>
      <c r="T20881" s="29"/>
      <c r="U20881" s="29"/>
      <c r="V20881" s="29"/>
      <c r="W20881" s="29"/>
      <c r="X20881" s="29"/>
      <c r="Y20881" s="29"/>
      <c r="Z20881" s="29"/>
      <c r="AA20881" s="29"/>
      <c r="AB20881" s="29"/>
      <c r="AC20881" s="29"/>
      <c r="AD20881" s="29"/>
      <c r="AE20881" s="29"/>
      <c r="AF20881" s="29"/>
      <c r="AG20881" s="29"/>
      <c r="AH20881" s="29"/>
      <c r="AI20881" s="29"/>
      <c r="AJ20881" s="29"/>
      <c r="AK20881" s="29"/>
      <c r="AL20881" s="29"/>
      <c r="AM20881" s="29"/>
      <c r="AP20881" s="30"/>
    </row>
    <row r="20882" spans="1:42">
      <c r="A20882" s="29"/>
      <c r="B20882" s="29"/>
      <c r="C20882" s="29"/>
      <c r="D20882" s="29"/>
      <c r="E20882" s="29"/>
      <c r="F20882" s="29"/>
      <c r="G20882" s="29"/>
      <c r="H20882" s="29"/>
      <c r="I20882" s="29"/>
      <c r="J20882" s="29"/>
      <c r="K20882" s="29"/>
      <c r="L20882" s="29"/>
      <c r="M20882" s="29"/>
      <c r="N20882" s="29"/>
      <c r="O20882" s="29"/>
      <c r="P20882" s="29"/>
      <c r="Q20882" s="29"/>
      <c r="R20882" s="29"/>
      <c r="S20882" s="33"/>
      <c r="T20882" s="29"/>
      <c r="U20882" s="29"/>
      <c r="V20882" s="29"/>
      <c r="W20882" s="29"/>
      <c r="X20882" s="29"/>
      <c r="Y20882" s="29"/>
      <c r="Z20882" s="29"/>
      <c r="AA20882" s="29"/>
      <c r="AB20882" s="29"/>
      <c r="AC20882" s="29"/>
      <c r="AD20882" s="29"/>
      <c r="AE20882" s="29"/>
      <c r="AF20882" s="29"/>
      <c r="AG20882" s="29"/>
      <c r="AH20882" s="29"/>
      <c r="AI20882" s="29"/>
      <c r="AJ20882" s="29"/>
      <c r="AK20882" s="29"/>
      <c r="AL20882" s="29"/>
      <c r="AM20882" s="29"/>
      <c r="AP20882" s="30"/>
    </row>
    <row r="20883" spans="1:42">
      <c r="A20883" s="29"/>
      <c r="B20883" s="29"/>
      <c r="C20883" s="29"/>
      <c r="D20883" s="29"/>
      <c r="E20883" s="29"/>
      <c r="F20883" s="29"/>
      <c r="G20883" s="29"/>
      <c r="H20883" s="29"/>
      <c r="I20883" s="29"/>
      <c r="J20883" s="29"/>
      <c r="K20883" s="29"/>
      <c r="L20883" s="29"/>
      <c r="M20883" s="29"/>
      <c r="N20883" s="29"/>
      <c r="O20883" s="29"/>
      <c r="P20883" s="29"/>
      <c r="Q20883" s="29"/>
      <c r="R20883" s="29"/>
      <c r="S20883" s="33"/>
      <c r="T20883" s="29"/>
      <c r="U20883" s="29"/>
      <c r="V20883" s="29"/>
      <c r="W20883" s="29"/>
      <c r="X20883" s="29"/>
      <c r="Y20883" s="29"/>
      <c r="Z20883" s="29"/>
      <c r="AA20883" s="29"/>
      <c r="AB20883" s="29"/>
      <c r="AC20883" s="29"/>
      <c r="AD20883" s="29"/>
      <c r="AE20883" s="29"/>
      <c r="AF20883" s="29"/>
      <c r="AG20883" s="29"/>
      <c r="AH20883" s="29"/>
      <c r="AI20883" s="29"/>
      <c r="AJ20883" s="29"/>
      <c r="AK20883" s="29"/>
      <c r="AL20883" s="29"/>
      <c r="AM20883" s="29"/>
      <c r="AP20883" s="30"/>
    </row>
    <row r="20884" spans="1:42">
      <c r="A20884" s="29"/>
      <c r="B20884" s="29"/>
      <c r="C20884" s="29"/>
      <c r="D20884" s="29"/>
      <c r="E20884" s="29"/>
      <c r="F20884" s="29"/>
      <c r="G20884" s="29"/>
      <c r="H20884" s="29"/>
      <c r="I20884" s="29"/>
      <c r="J20884" s="29"/>
      <c r="K20884" s="29"/>
      <c r="L20884" s="29"/>
      <c r="M20884" s="29"/>
      <c r="N20884" s="29"/>
      <c r="O20884" s="29"/>
      <c r="P20884" s="29"/>
      <c r="Q20884" s="29"/>
      <c r="R20884" s="29"/>
      <c r="S20884" s="33"/>
      <c r="T20884" s="29"/>
      <c r="U20884" s="29"/>
      <c r="V20884" s="29"/>
      <c r="W20884" s="29"/>
      <c r="X20884" s="29"/>
      <c r="Y20884" s="29"/>
      <c r="Z20884" s="29"/>
      <c r="AA20884" s="29"/>
      <c r="AB20884" s="29"/>
      <c r="AC20884" s="29"/>
      <c r="AD20884" s="29"/>
      <c r="AE20884" s="29"/>
      <c r="AF20884" s="29"/>
      <c r="AG20884" s="29"/>
      <c r="AH20884" s="29"/>
      <c r="AI20884" s="29"/>
      <c r="AJ20884" s="29"/>
      <c r="AK20884" s="29"/>
      <c r="AL20884" s="29"/>
      <c r="AM20884" s="29"/>
      <c r="AP20884" s="30"/>
    </row>
    <row r="20885" spans="1:42">
      <c r="A20885" s="29"/>
      <c r="B20885" s="29"/>
      <c r="C20885" s="29"/>
      <c r="D20885" s="29"/>
      <c r="E20885" s="29"/>
      <c r="F20885" s="29"/>
      <c r="G20885" s="29"/>
      <c r="H20885" s="29"/>
      <c r="I20885" s="29"/>
      <c r="J20885" s="29"/>
      <c r="K20885" s="29"/>
      <c r="L20885" s="29"/>
      <c r="M20885" s="29"/>
      <c r="N20885" s="29"/>
      <c r="O20885" s="29"/>
      <c r="P20885" s="29"/>
      <c r="Q20885" s="29"/>
      <c r="R20885" s="29"/>
      <c r="S20885" s="33"/>
      <c r="T20885" s="29"/>
      <c r="U20885" s="29"/>
      <c r="V20885" s="29"/>
      <c r="W20885" s="29"/>
      <c r="X20885" s="29"/>
      <c r="Y20885" s="29"/>
      <c r="Z20885" s="29"/>
      <c r="AA20885" s="29"/>
      <c r="AB20885" s="29"/>
      <c r="AC20885" s="29"/>
      <c r="AD20885" s="29"/>
      <c r="AE20885" s="29"/>
      <c r="AF20885" s="29"/>
      <c r="AG20885" s="29"/>
      <c r="AH20885" s="29"/>
      <c r="AI20885" s="29"/>
      <c r="AJ20885" s="29"/>
      <c r="AK20885" s="29"/>
      <c r="AL20885" s="29"/>
      <c r="AM20885" s="29"/>
      <c r="AP20885" s="30"/>
    </row>
    <row r="20886" spans="1:42">
      <c r="A20886" s="29"/>
      <c r="B20886" s="29"/>
      <c r="C20886" s="29"/>
      <c r="D20886" s="29"/>
      <c r="E20886" s="29"/>
      <c r="F20886" s="29"/>
      <c r="G20886" s="29"/>
      <c r="H20886" s="29"/>
      <c r="I20886" s="29"/>
      <c r="J20886" s="29"/>
      <c r="K20886" s="29"/>
      <c r="L20886" s="29"/>
      <c r="M20886" s="29"/>
      <c r="N20886" s="29"/>
      <c r="O20886" s="29"/>
      <c r="P20886" s="29"/>
      <c r="Q20886" s="29"/>
      <c r="R20886" s="29"/>
      <c r="S20886" s="33"/>
      <c r="T20886" s="29"/>
      <c r="U20886" s="29"/>
      <c r="V20886" s="29"/>
      <c r="W20886" s="29"/>
      <c r="X20886" s="29"/>
      <c r="Y20886" s="29"/>
      <c r="Z20886" s="29"/>
      <c r="AA20886" s="29"/>
      <c r="AB20886" s="29"/>
      <c r="AC20886" s="29"/>
      <c r="AD20886" s="29"/>
      <c r="AE20886" s="29"/>
      <c r="AF20886" s="29"/>
      <c r="AG20886" s="29"/>
      <c r="AH20886" s="29"/>
      <c r="AI20886" s="29"/>
      <c r="AJ20886" s="29"/>
      <c r="AK20886" s="29"/>
      <c r="AL20886" s="29"/>
      <c r="AM20886" s="29"/>
      <c r="AP20886" s="30"/>
    </row>
    <row r="20887" spans="1:42">
      <c r="A20887" s="29"/>
      <c r="B20887" s="29"/>
      <c r="C20887" s="29"/>
      <c r="D20887" s="29"/>
      <c r="E20887" s="29"/>
      <c r="F20887" s="29"/>
      <c r="G20887" s="29"/>
      <c r="H20887" s="29"/>
      <c r="I20887" s="29"/>
      <c r="J20887" s="29"/>
      <c r="K20887" s="29"/>
      <c r="L20887" s="29"/>
      <c r="M20887" s="29"/>
      <c r="N20887" s="29"/>
      <c r="O20887" s="29"/>
      <c r="P20887" s="29"/>
      <c r="Q20887" s="29"/>
      <c r="R20887" s="29"/>
      <c r="S20887" s="33"/>
      <c r="T20887" s="29"/>
      <c r="U20887" s="29"/>
      <c r="V20887" s="29"/>
      <c r="W20887" s="29"/>
      <c r="X20887" s="29"/>
      <c r="Y20887" s="29"/>
      <c r="Z20887" s="29"/>
      <c r="AA20887" s="29"/>
      <c r="AB20887" s="29"/>
      <c r="AC20887" s="29"/>
      <c r="AD20887" s="29"/>
      <c r="AE20887" s="29"/>
      <c r="AF20887" s="29"/>
      <c r="AG20887" s="29"/>
      <c r="AH20887" s="29"/>
      <c r="AI20887" s="29"/>
      <c r="AJ20887" s="29"/>
      <c r="AK20887" s="29"/>
      <c r="AL20887" s="29"/>
      <c r="AM20887" s="29"/>
      <c r="AP20887" s="30"/>
    </row>
    <row r="20888" spans="1:42">
      <c r="A20888" s="29"/>
      <c r="B20888" s="29"/>
      <c r="C20888" s="29"/>
      <c r="D20888" s="29"/>
      <c r="E20888" s="29"/>
      <c r="F20888" s="29"/>
      <c r="G20888" s="29"/>
      <c r="H20888" s="29"/>
      <c r="I20888" s="29"/>
      <c r="J20888" s="29"/>
      <c r="K20888" s="29"/>
      <c r="L20888" s="29"/>
      <c r="M20888" s="29"/>
      <c r="N20888" s="29"/>
      <c r="O20888" s="29"/>
      <c r="P20888" s="29"/>
      <c r="Q20888" s="29"/>
      <c r="R20888" s="29"/>
      <c r="S20888" s="33"/>
      <c r="T20888" s="29"/>
      <c r="U20888" s="29"/>
      <c r="V20888" s="29"/>
      <c r="W20888" s="29"/>
      <c r="X20888" s="29"/>
      <c r="Y20888" s="29"/>
      <c r="Z20888" s="29"/>
      <c r="AA20888" s="29"/>
      <c r="AB20888" s="29"/>
      <c r="AC20888" s="29"/>
      <c r="AD20888" s="29"/>
      <c r="AE20888" s="29"/>
      <c r="AF20888" s="29"/>
      <c r="AG20888" s="29"/>
      <c r="AH20888" s="29"/>
      <c r="AI20888" s="29"/>
      <c r="AJ20888" s="29"/>
      <c r="AK20888" s="29"/>
      <c r="AL20888" s="29"/>
      <c r="AM20888" s="29"/>
      <c r="AP20888" s="30"/>
    </row>
    <row r="20889" spans="1:42">
      <c r="A20889" s="29"/>
      <c r="B20889" s="29"/>
      <c r="C20889" s="29"/>
      <c r="D20889" s="29"/>
      <c r="E20889" s="29"/>
      <c r="F20889" s="29"/>
      <c r="G20889" s="29"/>
      <c r="H20889" s="29"/>
      <c r="I20889" s="29"/>
      <c r="J20889" s="29"/>
      <c r="K20889" s="29"/>
      <c r="L20889" s="29"/>
      <c r="M20889" s="29"/>
      <c r="N20889" s="29"/>
      <c r="O20889" s="29"/>
      <c r="P20889" s="29"/>
      <c r="Q20889" s="29"/>
      <c r="R20889" s="29"/>
      <c r="S20889" s="33"/>
      <c r="T20889" s="29"/>
      <c r="U20889" s="29"/>
      <c r="V20889" s="29"/>
      <c r="W20889" s="29"/>
      <c r="X20889" s="29"/>
      <c r="Y20889" s="29"/>
      <c r="Z20889" s="29"/>
      <c r="AA20889" s="29"/>
      <c r="AB20889" s="29"/>
      <c r="AC20889" s="29"/>
      <c r="AD20889" s="29"/>
      <c r="AE20889" s="29"/>
      <c r="AF20889" s="29"/>
      <c r="AG20889" s="29"/>
      <c r="AH20889" s="29"/>
      <c r="AI20889" s="29"/>
      <c r="AJ20889" s="29"/>
      <c r="AK20889" s="29"/>
      <c r="AL20889" s="29"/>
      <c r="AM20889" s="29"/>
      <c r="AP20889" s="30"/>
    </row>
    <row r="20890" spans="1:42">
      <c r="A20890" s="29"/>
      <c r="B20890" s="29"/>
      <c r="C20890" s="29"/>
      <c r="D20890" s="29"/>
      <c r="E20890" s="29"/>
      <c r="F20890" s="29"/>
      <c r="G20890" s="29"/>
      <c r="H20890" s="29"/>
      <c r="I20890" s="29"/>
      <c r="J20890" s="29"/>
      <c r="K20890" s="29"/>
      <c r="L20890" s="29"/>
      <c r="M20890" s="29"/>
      <c r="N20890" s="29"/>
      <c r="O20890" s="29"/>
      <c r="P20890" s="29"/>
      <c r="Q20890" s="29"/>
      <c r="R20890" s="29"/>
      <c r="S20890" s="33"/>
      <c r="T20890" s="29"/>
      <c r="U20890" s="29"/>
      <c r="V20890" s="29"/>
      <c r="W20890" s="29"/>
      <c r="X20890" s="29"/>
      <c r="Y20890" s="29"/>
      <c r="Z20890" s="29"/>
      <c r="AA20890" s="29"/>
      <c r="AB20890" s="29"/>
      <c r="AC20890" s="29"/>
      <c r="AD20890" s="29"/>
      <c r="AE20890" s="29"/>
      <c r="AF20890" s="29"/>
      <c r="AG20890" s="29"/>
      <c r="AH20890" s="29"/>
      <c r="AI20890" s="29"/>
      <c r="AJ20890" s="29"/>
      <c r="AK20890" s="29"/>
      <c r="AL20890" s="29"/>
      <c r="AM20890" s="29"/>
      <c r="AP20890" s="30"/>
    </row>
    <row r="20891" spans="1:42">
      <c r="A20891" s="29"/>
      <c r="B20891" s="29"/>
      <c r="C20891" s="29"/>
      <c r="D20891" s="29"/>
      <c r="E20891" s="29"/>
      <c r="F20891" s="29"/>
      <c r="G20891" s="29"/>
      <c r="H20891" s="29"/>
      <c r="I20891" s="29"/>
      <c r="J20891" s="29"/>
      <c r="K20891" s="29"/>
      <c r="L20891" s="29"/>
      <c r="M20891" s="29"/>
      <c r="N20891" s="29"/>
      <c r="O20891" s="29"/>
      <c r="P20891" s="29"/>
      <c r="Q20891" s="29"/>
      <c r="R20891" s="29"/>
      <c r="S20891" s="33"/>
      <c r="T20891" s="29"/>
      <c r="U20891" s="29"/>
      <c r="V20891" s="29"/>
      <c r="W20891" s="29"/>
      <c r="X20891" s="29"/>
      <c r="Y20891" s="29"/>
      <c r="Z20891" s="29"/>
      <c r="AA20891" s="29"/>
      <c r="AB20891" s="29"/>
      <c r="AC20891" s="29"/>
      <c r="AD20891" s="29"/>
      <c r="AE20891" s="29"/>
      <c r="AF20891" s="29"/>
      <c r="AG20891" s="29"/>
      <c r="AH20891" s="29"/>
      <c r="AI20891" s="29"/>
      <c r="AJ20891" s="29"/>
      <c r="AK20891" s="29"/>
      <c r="AL20891" s="29"/>
      <c r="AM20891" s="29"/>
      <c r="AP20891" s="30"/>
    </row>
    <row r="20892" spans="1:42">
      <c r="A20892" s="29"/>
      <c r="B20892" s="29"/>
      <c r="C20892" s="29"/>
      <c r="D20892" s="29"/>
      <c r="E20892" s="29"/>
      <c r="F20892" s="29"/>
      <c r="G20892" s="29"/>
      <c r="H20892" s="29"/>
      <c r="I20892" s="29"/>
      <c r="J20892" s="29"/>
      <c r="K20892" s="29"/>
      <c r="L20892" s="29"/>
      <c r="M20892" s="29"/>
      <c r="N20892" s="29"/>
      <c r="O20892" s="29"/>
      <c r="P20892" s="29"/>
      <c r="Q20892" s="29"/>
      <c r="R20892" s="29"/>
      <c r="S20892" s="33"/>
      <c r="T20892" s="29"/>
      <c r="U20892" s="29"/>
      <c r="V20892" s="29"/>
      <c r="W20892" s="29"/>
      <c r="X20892" s="29"/>
      <c r="Y20892" s="29"/>
      <c r="Z20892" s="29"/>
      <c r="AA20892" s="29"/>
      <c r="AB20892" s="29"/>
      <c r="AC20892" s="29"/>
      <c r="AD20892" s="29"/>
      <c r="AE20892" s="29"/>
      <c r="AF20892" s="29"/>
      <c r="AG20892" s="29"/>
      <c r="AH20892" s="29"/>
      <c r="AI20892" s="29"/>
      <c r="AJ20892" s="29"/>
      <c r="AK20892" s="29"/>
      <c r="AL20892" s="29"/>
      <c r="AM20892" s="29"/>
      <c r="AP20892" s="30"/>
    </row>
    <row r="20893" spans="1:42">
      <c r="A20893" s="29"/>
      <c r="B20893" s="29"/>
      <c r="C20893" s="29"/>
      <c r="D20893" s="29"/>
      <c r="E20893" s="29"/>
      <c r="F20893" s="29"/>
      <c r="G20893" s="29"/>
      <c r="H20893" s="29"/>
      <c r="I20893" s="29"/>
      <c r="J20893" s="29"/>
      <c r="K20893" s="29"/>
      <c r="L20893" s="29"/>
      <c r="M20893" s="29"/>
      <c r="N20893" s="29"/>
      <c r="O20893" s="29"/>
      <c r="P20893" s="29"/>
      <c r="Q20893" s="29"/>
      <c r="R20893" s="29"/>
      <c r="S20893" s="33"/>
      <c r="T20893" s="29"/>
      <c r="U20893" s="29"/>
      <c r="V20893" s="29"/>
      <c r="W20893" s="29"/>
      <c r="X20893" s="29"/>
      <c r="Y20893" s="29"/>
      <c r="Z20893" s="29"/>
      <c r="AA20893" s="29"/>
      <c r="AB20893" s="29"/>
      <c r="AC20893" s="29"/>
      <c r="AD20893" s="29"/>
      <c r="AE20893" s="29"/>
      <c r="AF20893" s="29"/>
      <c r="AG20893" s="29"/>
      <c r="AH20893" s="29"/>
      <c r="AI20893" s="29"/>
      <c r="AJ20893" s="29"/>
      <c r="AK20893" s="29"/>
      <c r="AL20893" s="29"/>
      <c r="AM20893" s="29"/>
      <c r="AP20893" s="30"/>
    </row>
    <row r="20894" spans="1:42">
      <c r="A20894" s="29"/>
      <c r="B20894" s="29"/>
      <c r="C20894" s="29"/>
      <c r="D20894" s="29"/>
      <c r="E20894" s="29"/>
      <c r="F20894" s="29"/>
      <c r="G20894" s="29"/>
      <c r="H20894" s="29"/>
      <c r="I20894" s="29"/>
      <c r="J20894" s="29"/>
      <c r="K20894" s="29"/>
      <c r="L20894" s="29"/>
      <c r="M20894" s="29"/>
      <c r="N20894" s="29"/>
      <c r="O20894" s="29"/>
      <c r="P20894" s="29"/>
      <c r="Q20894" s="29"/>
      <c r="R20894" s="29"/>
      <c r="S20894" s="33"/>
      <c r="T20894" s="29"/>
      <c r="U20894" s="29"/>
      <c r="V20894" s="29"/>
      <c r="W20894" s="29"/>
      <c r="X20894" s="29"/>
      <c r="Y20894" s="29"/>
      <c r="Z20894" s="29"/>
      <c r="AA20894" s="29"/>
      <c r="AB20894" s="29"/>
      <c r="AC20894" s="29"/>
      <c r="AD20894" s="29"/>
      <c r="AE20894" s="29"/>
      <c r="AF20894" s="29"/>
      <c r="AG20894" s="29"/>
      <c r="AH20894" s="29"/>
      <c r="AI20894" s="29"/>
      <c r="AJ20894" s="29"/>
      <c r="AK20894" s="29"/>
      <c r="AL20894" s="29"/>
      <c r="AM20894" s="29"/>
      <c r="AP20894" s="30"/>
    </row>
    <row r="20895" spans="1:42">
      <c r="A20895" s="29"/>
      <c r="B20895" s="29"/>
      <c r="C20895" s="29"/>
      <c r="D20895" s="29"/>
      <c r="E20895" s="29"/>
      <c r="F20895" s="29"/>
      <c r="G20895" s="29"/>
      <c r="H20895" s="29"/>
      <c r="I20895" s="29"/>
      <c r="J20895" s="29"/>
      <c r="K20895" s="29"/>
      <c r="L20895" s="29"/>
      <c r="M20895" s="29"/>
      <c r="N20895" s="29"/>
      <c r="O20895" s="29"/>
      <c r="P20895" s="29"/>
      <c r="Q20895" s="29"/>
      <c r="R20895" s="29"/>
      <c r="S20895" s="33"/>
      <c r="T20895" s="29"/>
      <c r="U20895" s="29"/>
      <c r="V20895" s="29"/>
      <c r="W20895" s="29"/>
      <c r="X20895" s="29"/>
      <c r="Y20895" s="29"/>
      <c r="Z20895" s="29"/>
      <c r="AA20895" s="29"/>
      <c r="AB20895" s="29"/>
      <c r="AC20895" s="29"/>
      <c r="AD20895" s="29"/>
      <c r="AE20895" s="29"/>
      <c r="AF20895" s="29"/>
      <c r="AG20895" s="29"/>
      <c r="AH20895" s="29"/>
      <c r="AI20895" s="29"/>
      <c r="AJ20895" s="29"/>
      <c r="AK20895" s="29"/>
      <c r="AL20895" s="29"/>
      <c r="AM20895" s="29"/>
      <c r="AP20895" s="30"/>
    </row>
    <row r="20896" spans="1:42">
      <c r="A20896" s="29"/>
      <c r="B20896" s="29"/>
      <c r="C20896" s="29"/>
      <c r="D20896" s="29"/>
      <c r="E20896" s="29"/>
      <c r="F20896" s="29"/>
      <c r="G20896" s="29"/>
      <c r="H20896" s="29"/>
      <c r="I20896" s="29"/>
      <c r="J20896" s="29"/>
      <c r="K20896" s="29"/>
      <c r="L20896" s="29"/>
      <c r="M20896" s="29"/>
      <c r="N20896" s="29"/>
      <c r="O20896" s="29"/>
      <c r="P20896" s="29"/>
      <c r="Q20896" s="29"/>
      <c r="R20896" s="29"/>
      <c r="S20896" s="33"/>
      <c r="T20896" s="29"/>
      <c r="U20896" s="29"/>
      <c r="V20896" s="29"/>
      <c r="W20896" s="29"/>
      <c r="X20896" s="29"/>
      <c r="Y20896" s="29"/>
      <c r="Z20896" s="29"/>
      <c r="AA20896" s="29"/>
      <c r="AB20896" s="29"/>
      <c r="AC20896" s="29"/>
      <c r="AD20896" s="29"/>
      <c r="AE20896" s="29"/>
      <c r="AF20896" s="29"/>
      <c r="AG20896" s="29"/>
      <c r="AH20896" s="29"/>
      <c r="AI20896" s="29"/>
      <c r="AJ20896" s="29"/>
      <c r="AK20896" s="29"/>
      <c r="AL20896" s="29"/>
      <c r="AM20896" s="29"/>
      <c r="AP20896" s="30"/>
    </row>
    <row r="20897" spans="1:42">
      <c r="A20897" s="29"/>
      <c r="B20897" s="29"/>
      <c r="C20897" s="29"/>
      <c r="D20897" s="29"/>
      <c r="E20897" s="29"/>
      <c r="F20897" s="29"/>
      <c r="G20897" s="29"/>
      <c r="H20897" s="29"/>
      <c r="I20897" s="29"/>
      <c r="J20897" s="29"/>
      <c r="K20897" s="29"/>
      <c r="L20897" s="29"/>
      <c r="M20897" s="29"/>
      <c r="N20897" s="29"/>
      <c r="O20897" s="29"/>
      <c r="P20897" s="29"/>
      <c r="Q20897" s="29"/>
      <c r="R20897" s="29"/>
      <c r="S20897" s="33"/>
      <c r="T20897" s="29"/>
      <c r="U20897" s="29"/>
      <c r="V20897" s="29"/>
      <c r="W20897" s="29"/>
      <c r="X20897" s="29"/>
      <c r="Y20897" s="29"/>
      <c r="Z20897" s="29"/>
      <c r="AA20897" s="29"/>
      <c r="AB20897" s="29"/>
      <c r="AC20897" s="29"/>
      <c r="AD20897" s="29"/>
      <c r="AE20897" s="29"/>
      <c r="AF20897" s="29"/>
      <c r="AG20897" s="29"/>
      <c r="AH20897" s="29"/>
      <c r="AI20897" s="29"/>
      <c r="AJ20897" s="29"/>
      <c r="AK20897" s="29"/>
      <c r="AL20897" s="29"/>
      <c r="AM20897" s="29"/>
      <c r="AP20897" s="30"/>
    </row>
    <row r="20898" spans="1:42">
      <c r="A20898" s="29"/>
      <c r="B20898" s="29"/>
      <c r="C20898" s="29"/>
      <c r="D20898" s="29"/>
      <c r="E20898" s="29"/>
      <c r="F20898" s="29"/>
      <c r="G20898" s="29"/>
      <c r="H20898" s="29"/>
      <c r="I20898" s="29"/>
      <c r="J20898" s="29"/>
      <c r="K20898" s="29"/>
      <c r="L20898" s="29"/>
      <c r="M20898" s="29"/>
      <c r="N20898" s="29"/>
      <c r="O20898" s="29"/>
      <c r="P20898" s="29"/>
      <c r="Q20898" s="29"/>
      <c r="R20898" s="29"/>
      <c r="S20898" s="33"/>
      <c r="T20898" s="29"/>
      <c r="U20898" s="29"/>
      <c r="V20898" s="29"/>
      <c r="W20898" s="29"/>
      <c r="X20898" s="29"/>
      <c r="Y20898" s="29"/>
      <c r="Z20898" s="29"/>
      <c r="AA20898" s="29"/>
      <c r="AB20898" s="29"/>
      <c r="AC20898" s="29"/>
      <c r="AD20898" s="29"/>
      <c r="AE20898" s="29"/>
      <c r="AF20898" s="29"/>
      <c r="AG20898" s="29"/>
      <c r="AH20898" s="29"/>
      <c r="AI20898" s="29"/>
      <c r="AJ20898" s="29"/>
      <c r="AK20898" s="29"/>
      <c r="AL20898" s="29"/>
      <c r="AM20898" s="29"/>
      <c r="AP20898" s="30"/>
    </row>
    <row r="20899" spans="1:42">
      <c r="A20899" s="29"/>
      <c r="B20899" s="29"/>
      <c r="C20899" s="29"/>
      <c r="D20899" s="29"/>
      <c r="E20899" s="29"/>
      <c r="F20899" s="29"/>
      <c r="G20899" s="29"/>
      <c r="H20899" s="29"/>
      <c r="I20899" s="29"/>
      <c r="J20899" s="29"/>
      <c r="K20899" s="29"/>
      <c r="L20899" s="29"/>
      <c r="M20899" s="29"/>
      <c r="N20899" s="29"/>
      <c r="O20899" s="29"/>
      <c r="P20899" s="29"/>
      <c r="Q20899" s="29"/>
      <c r="R20899" s="29"/>
      <c r="S20899" s="33"/>
      <c r="T20899" s="29"/>
      <c r="U20899" s="29"/>
      <c r="V20899" s="29"/>
      <c r="W20899" s="29"/>
      <c r="X20899" s="29"/>
      <c r="Y20899" s="29"/>
      <c r="Z20899" s="29"/>
      <c r="AA20899" s="29"/>
      <c r="AB20899" s="29"/>
      <c r="AC20899" s="29"/>
      <c r="AD20899" s="29"/>
      <c r="AE20899" s="29"/>
      <c r="AF20899" s="29"/>
      <c r="AG20899" s="29"/>
      <c r="AH20899" s="29"/>
      <c r="AI20899" s="29"/>
      <c r="AJ20899" s="29"/>
      <c r="AK20899" s="29"/>
      <c r="AL20899" s="29"/>
      <c r="AM20899" s="29"/>
      <c r="AP20899" s="30"/>
    </row>
    <row r="20900" spans="1:42">
      <c r="A20900" s="29"/>
      <c r="B20900" s="29"/>
      <c r="C20900" s="29"/>
      <c r="D20900" s="29"/>
      <c r="E20900" s="29"/>
      <c r="F20900" s="29"/>
      <c r="G20900" s="29"/>
      <c r="H20900" s="29"/>
      <c r="I20900" s="29"/>
      <c r="J20900" s="29"/>
      <c r="K20900" s="29"/>
      <c r="L20900" s="29"/>
      <c r="M20900" s="29"/>
      <c r="N20900" s="29"/>
      <c r="O20900" s="29"/>
      <c r="P20900" s="29"/>
      <c r="Q20900" s="29"/>
      <c r="R20900" s="29"/>
      <c r="S20900" s="33"/>
      <c r="T20900" s="29"/>
      <c r="U20900" s="29"/>
      <c r="V20900" s="29"/>
      <c r="W20900" s="29"/>
      <c r="X20900" s="29"/>
      <c r="Y20900" s="29"/>
      <c r="Z20900" s="29"/>
      <c r="AA20900" s="29"/>
      <c r="AB20900" s="29"/>
      <c r="AC20900" s="29"/>
      <c r="AD20900" s="29"/>
      <c r="AE20900" s="29"/>
      <c r="AF20900" s="29"/>
      <c r="AG20900" s="29"/>
      <c r="AH20900" s="29"/>
      <c r="AI20900" s="29"/>
      <c r="AJ20900" s="29"/>
      <c r="AK20900" s="29"/>
      <c r="AL20900" s="29"/>
      <c r="AM20900" s="29"/>
      <c r="AP20900" s="30"/>
    </row>
    <row r="20901" spans="1:42">
      <c r="A20901" s="29"/>
      <c r="B20901" s="29"/>
      <c r="C20901" s="29"/>
      <c r="D20901" s="29"/>
      <c r="E20901" s="29"/>
      <c r="F20901" s="29"/>
      <c r="G20901" s="29"/>
      <c r="H20901" s="29"/>
      <c r="I20901" s="29"/>
      <c r="J20901" s="29"/>
      <c r="K20901" s="29"/>
      <c r="L20901" s="29"/>
      <c r="M20901" s="29"/>
      <c r="N20901" s="29"/>
      <c r="O20901" s="29"/>
      <c r="P20901" s="29"/>
      <c r="Q20901" s="29"/>
      <c r="R20901" s="29"/>
      <c r="S20901" s="33"/>
      <c r="T20901" s="29"/>
      <c r="U20901" s="29"/>
      <c r="V20901" s="29"/>
      <c r="W20901" s="29"/>
      <c r="X20901" s="29"/>
      <c r="Y20901" s="29"/>
      <c r="Z20901" s="29"/>
      <c r="AA20901" s="29"/>
      <c r="AB20901" s="29"/>
      <c r="AC20901" s="29"/>
      <c r="AD20901" s="29"/>
      <c r="AE20901" s="29"/>
      <c r="AF20901" s="29"/>
      <c r="AG20901" s="29"/>
      <c r="AH20901" s="29"/>
      <c r="AI20901" s="29"/>
      <c r="AJ20901" s="29"/>
      <c r="AK20901" s="29"/>
      <c r="AL20901" s="29"/>
      <c r="AM20901" s="29"/>
      <c r="AP20901" s="30"/>
    </row>
    <row r="20902" spans="1:42">
      <c r="A20902" s="29"/>
      <c r="B20902" s="29"/>
      <c r="C20902" s="29"/>
      <c r="D20902" s="29"/>
      <c r="E20902" s="29"/>
      <c r="F20902" s="29"/>
      <c r="G20902" s="29"/>
      <c r="H20902" s="29"/>
      <c r="I20902" s="29"/>
      <c r="J20902" s="29"/>
      <c r="K20902" s="29"/>
      <c r="L20902" s="29"/>
      <c r="M20902" s="29"/>
      <c r="N20902" s="29"/>
      <c r="O20902" s="29"/>
      <c r="P20902" s="29"/>
      <c r="Q20902" s="29"/>
      <c r="R20902" s="29"/>
      <c r="S20902" s="33"/>
      <c r="T20902" s="29"/>
      <c r="U20902" s="29"/>
      <c r="V20902" s="29"/>
      <c r="W20902" s="29"/>
      <c r="X20902" s="29"/>
      <c r="Y20902" s="29"/>
      <c r="Z20902" s="29"/>
      <c r="AA20902" s="29"/>
      <c r="AB20902" s="29"/>
      <c r="AC20902" s="29"/>
      <c r="AD20902" s="29"/>
      <c r="AE20902" s="29"/>
      <c r="AF20902" s="29"/>
      <c r="AG20902" s="29"/>
      <c r="AH20902" s="29"/>
      <c r="AI20902" s="29"/>
      <c r="AJ20902" s="29"/>
      <c r="AK20902" s="29"/>
      <c r="AL20902" s="29"/>
      <c r="AM20902" s="29"/>
      <c r="AP20902" s="30"/>
    </row>
    <row r="20903" spans="1:42">
      <c r="A20903" s="29"/>
      <c r="B20903" s="29"/>
      <c r="C20903" s="29"/>
      <c r="D20903" s="29"/>
      <c r="E20903" s="29"/>
      <c r="F20903" s="29"/>
      <c r="G20903" s="29"/>
      <c r="H20903" s="29"/>
      <c r="I20903" s="29"/>
      <c r="J20903" s="29"/>
      <c r="K20903" s="29"/>
      <c r="L20903" s="29"/>
      <c r="M20903" s="29"/>
      <c r="N20903" s="29"/>
      <c r="O20903" s="29"/>
      <c r="P20903" s="29"/>
      <c r="Q20903" s="29"/>
      <c r="R20903" s="29"/>
      <c r="S20903" s="33"/>
      <c r="T20903" s="29"/>
      <c r="U20903" s="29"/>
      <c r="V20903" s="29"/>
      <c r="W20903" s="29"/>
      <c r="X20903" s="29"/>
      <c r="Y20903" s="29"/>
      <c r="Z20903" s="29"/>
      <c r="AA20903" s="29"/>
      <c r="AB20903" s="29"/>
      <c r="AC20903" s="29"/>
      <c r="AD20903" s="29"/>
      <c r="AE20903" s="29"/>
      <c r="AF20903" s="29"/>
      <c r="AG20903" s="29"/>
      <c r="AH20903" s="29"/>
      <c r="AI20903" s="29"/>
      <c r="AJ20903" s="29"/>
      <c r="AK20903" s="29"/>
      <c r="AL20903" s="29"/>
      <c r="AM20903" s="29"/>
      <c r="AP20903" s="30"/>
    </row>
    <row r="20904" spans="1:42">
      <c r="A20904" s="29"/>
      <c r="B20904" s="29"/>
      <c r="C20904" s="29"/>
      <c r="D20904" s="29"/>
      <c r="E20904" s="29"/>
      <c r="F20904" s="29"/>
      <c r="G20904" s="29"/>
      <c r="H20904" s="29"/>
      <c r="I20904" s="29"/>
      <c r="J20904" s="29"/>
      <c r="K20904" s="29"/>
      <c r="L20904" s="29"/>
      <c r="M20904" s="29"/>
      <c r="N20904" s="29"/>
      <c r="O20904" s="29"/>
      <c r="P20904" s="29"/>
      <c r="Q20904" s="29"/>
      <c r="R20904" s="29"/>
      <c r="S20904" s="33"/>
      <c r="T20904" s="29"/>
      <c r="U20904" s="29"/>
      <c r="V20904" s="29"/>
      <c r="W20904" s="29"/>
      <c r="X20904" s="29"/>
      <c r="Y20904" s="29"/>
      <c r="Z20904" s="29"/>
      <c r="AA20904" s="29"/>
      <c r="AB20904" s="29"/>
      <c r="AC20904" s="29"/>
      <c r="AD20904" s="29"/>
      <c r="AE20904" s="29"/>
      <c r="AF20904" s="29"/>
      <c r="AG20904" s="29"/>
      <c r="AH20904" s="29"/>
      <c r="AI20904" s="29"/>
      <c r="AJ20904" s="29"/>
      <c r="AK20904" s="29"/>
      <c r="AL20904" s="29"/>
      <c r="AM20904" s="29"/>
      <c r="AP20904" s="30"/>
    </row>
    <row r="20905" spans="1:42">
      <c r="A20905" s="29"/>
      <c r="B20905" s="29"/>
      <c r="C20905" s="29"/>
      <c r="D20905" s="29"/>
      <c r="E20905" s="29"/>
      <c r="F20905" s="29"/>
      <c r="G20905" s="29"/>
      <c r="H20905" s="29"/>
      <c r="I20905" s="29"/>
      <c r="J20905" s="29"/>
      <c r="K20905" s="29"/>
      <c r="L20905" s="29"/>
      <c r="M20905" s="29"/>
      <c r="N20905" s="29"/>
      <c r="O20905" s="29"/>
      <c r="P20905" s="29"/>
      <c r="Q20905" s="29"/>
      <c r="R20905" s="29"/>
      <c r="S20905" s="33"/>
      <c r="T20905" s="29"/>
      <c r="U20905" s="29"/>
      <c r="V20905" s="29"/>
      <c r="W20905" s="29"/>
      <c r="X20905" s="29"/>
      <c r="Y20905" s="29"/>
      <c r="Z20905" s="29"/>
      <c r="AA20905" s="29"/>
      <c r="AB20905" s="29"/>
      <c r="AC20905" s="29"/>
      <c r="AD20905" s="29"/>
      <c r="AE20905" s="29"/>
      <c r="AF20905" s="29"/>
      <c r="AG20905" s="29"/>
      <c r="AH20905" s="29"/>
      <c r="AI20905" s="29"/>
      <c r="AJ20905" s="29"/>
      <c r="AK20905" s="29"/>
      <c r="AL20905" s="29"/>
      <c r="AM20905" s="29"/>
      <c r="AP20905" s="30"/>
    </row>
    <row r="20906" spans="1:42">
      <c r="A20906" s="29"/>
      <c r="B20906" s="29"/>
      <c r="C20906" s="29"/>
      <c r="D20906" s="29"/>
      <c r="E20906" s="29"/>
      <c r="F20906" s="29"/>
      <c r="G20906" s="29"/>
      <c r="H20906" s="29"/>
      <c r="I20906" s="29"/>
      <c r="J20906" s="29"/>
      <c r="K20906" s="29"/>
      <c r="L20906" s="29"/>
      <c r="M20906" s="29"/>
      <c r="N20906" s="29"/>
      <c r="O20906" s="29"/>
      <c r="P20906" s="29"/>
      <c r="Q20906" s="29"/>
      <c r="R20906" s="29"/>
      <c r="S20906" s="33"/>
      <c r="T20906" s="29"/>
      <c r="U20906" s="29"/>
      <c r="V20906" s="29"/>
      <c r="W20906" s="29"/>
      <c r="X20906" s="29"/>
      <c r="Y20906" s="29"/>
      <c r="Z20906" s="29"/>
      <c r="AA20906" s="29"/>
      <c r="AB20906" s="29"/>
      <c r="AC20906" s="29"/>
      <c r="AD20906" s="29"/>
      <c r="AE20906" s="29"/>
      <c r="AF20906" s="29"/>
      <c r="AG20906" s="29"/>
      <c r="AH20906" s="29"/>
      <c r="AI20906" s="29"/>
      <c r="AJ20906" s="29"/>
      <c r="AK20906" s="29"/>
      <c r="AL20906" s="29"/>
      <c r="AM20906" s="29"/>
      <c r="AP20906" s="30"/>
    </row>
    <row r="20907" spans="1:42">
      <c r="A20907" s="29"/>
      <c r="B20907" s="29"/>
      <c r="C20907" s="29"/>
      <c r="D20907" s="29"/>
      <c r="E20907" s="29"/>
      <c r="F20907" s="29"/>
      <c r="G20907" s="29"/>
      <c r="H20907" s="29"/>
      <c r="I20907" s="29"/>
      <c r="J20907" s="29"/>
      <c r="K20907" s="29"/>
      <c r="L20907" s="29"/>
      <c r="M20907" s="29"/>
      <c r="N20907" s="29"/>
      <c r="O20907" s="29"/>
      <c r="P20907" s="29"/>
      <c r="Q20907" s="29"/>
      <c r="R20907" s="29"/>
      <c r="S20907" s="33"/>
      <c r="T20907" s="29"/>
      <c r="U20907" s="29"/>
      <c r="V20907" s="29"/>
      <c r="W20907" s="29"/>
      <c r="X20907" s="29"/>
      <c r="Y20907" s="29"/>
      <c r="Z20907" s="29"/>
      <c r="AA20907" s="29"/>
      <c r="AB20907" s="29"/>
      <c r="AC20907" s="29"/>
      <c r="AD20907" s="29"/>
      <c r="AE20907" s="29"/>
      <c r="AF20907" s="29"/>
      <c r="AG20907" s="29"/>
      <c r="AH20907" s="29"/>
      <c r="AI20907" s="29"/>
      <c r="AJ20907" s="29"/>
      <c r="AK20907" s="29"/>
      <c r="AL20907" s="29"/>
      <c r="AM20907" s="29"/>
      <c r="AP20907" s="30"/>
    </row>
    <row r="20908" spans="1:42">
      <c r="A20908" s="29"/>
      <c r="B20908" s="29"/>
      <c r="C20908" s="29"/>
      <c r="D20908" s="29"/>
      <c r="E20908" s="29"/>
      <c r="F20908" s="29"/>
      <c r="G20908" s="29"/>
      <c r="H20908" s="29"/>
      <c r="I20908" s="29"/>
      <c r="J20908" s="29"/>
      <c r="K20908" s="29"/>
      <c r="L20908" s="29"/>
      <c r="M20908" s="29"/>
      <c r="N20908" s="29"/>
      <c r="O20908" s="29"/>
      <c r="P20908" s="29"/>
      <c r="Q20908" s="29"/>
      <c r="R20908" s="29"/>
      <c r="S20908" s="33"/>
      <c r="T20908" s="29"/>
      <c r="U20908" s="29"/>
      <c r="V20908" s="29"/>
      <c r="W20908" s="29"/>
      <c r="X20908" s="29"/>
      <c r="Y20908" s="29"/>
      <c r="Z20908" s="29"/>
      <c r="AA20908" s="29"/>
      <c r="AB20908" s="29"/>
      <c r="AC20908" s="29"/>
      <c r="AD20908" s="29"/>
      <c r="AE20908" s="29"/>
      <c r="AF20908" s="29"/>
      <c r="AG20908" s="29"/>
      <c r="AH20908" s="29"/>
      <c r="AI20908" s="29"/>
      <c r="AJ20908" s="29"/>
      <c r="AK20908" s="29"/>
      <c r="AL20908" s="29"/>
      <c r="AM20908" s="29"/>
      <c r="AP20908" s="30"/>
    </row>
    <row r="20909" spans="1:42">
      <c r="A20909" s="29"/>
      <c r="B20909" s="29"/>
      <c r="C20909" s="29"/>
      <c r="D20909" s="29"/>
      <c r="E20909" s="29"/>
      <c r="F20909" s="29"/>
      <c r="G20909" s="29"/>
      <c r="H20909" s="29"/>
      <c r="I20909" s="29"/>
      <c r="J20909" s="29"/>
      <c r="K20909" s="29"/>
      <c r="L20909" s="29"/>
      <c r="M20909" s="29"/>
      <c r="N20909" s="29"/>
      <c r="O20909" s="29"/>
      <c r="P20909" s="29"/>
      <c r="Q20909" s="29"/>
      <c r="R20909" s="29"/>
      <c r="S20909" s="33"/>
      <c r="T20909" s="29"/>
      <c r="U20909" s="29"/>
      <c r="V20909" s="29"/>
      <c r="W20909" s="29"/>
      <c r="X20909" s="29"/>
      <c r="Y20909" s="29"/>
      <c r="Z20909" s="29"/>
      <c r="AA20909" s="29"/>
      <c r="AB20909" s="29"/>
      <c r="AC20909" s="29"/>
      <c r="AD20909" s="29"/>
      <c r="AE20909" s="29"/>
      <c r="AF20909" s="29"/>
      <c r="AG20909" s="29"/>
      <c r="AH20909" s="29"/>
      <c r="AI20909" s="29"/>
      <c r="AJ20909" s="29"/>
      <c r="AK20909" s="29"/>
      <c r="AL20909" s="29"/>
      <c r="AM20909" s="29"/>
      <c r="AP20909" s="30"/>
    </row>
    <row r="20910" spans="1:42">
      <c r="A20910" s="29"/>
      <c r="B20910" s="29"/>
      <c r="C20910" s="29"/>
      <c r="D20910" s="29"/>
      <c r="E20910" s="29"/>
      <c r="F20910" s="29"/>
      <c r="G20910" s="29"/>
      <c r="H20910" s="29"/>
      <c r="I20910" s="29"/>
      <c r="J20910" s="29"/>
      <c r="K20910" s="29"/>
      <c r="L20910" s="29"/>
      <c r="M20910" s="29"/>
      <c r="N20910" s="29"/>
      <c r="O20910" s="29"/>
      <c r="P20910" s="29"/>
      <c r="Q20910" s="29"/>
      <c r="R20910" s="29"/>
      <c r="S20910" s="33"/>
      <c r="T20910" s="29"/>
      <c r="U20910" s="29"/>
      <c r="V20910" s="29"/>
      <c r="W20910" s="29"/>
      <c r="X20910" s="29"/>
      <c r="Y20910" s="29"/>
      <c r="Z20910" s="29"/>
      <c r="AA20910" s="29"/>
      <c r="AB20910" s="29"/>
      <c r="AC20910" s="29"/>
      <c r="AD20910" s="29"/>
      <c r="AE20910" s="29"/>
      <c r="AF20910" s="29"/>
      <c r="AG20910" s="29"/>
      <c r="AH20910" s="29"/>
      <c r="AI20910" s="29"/>
      <c r="AJ20910" s="29"/>
      <c r="AK20910" s="29"/>
      <c r="AL20910" s="29"/>
      <c r="AM20910" s="29"/>
      <c r="AP20910" s="30"/>
    </row>
    <row r="20911" spans="1:42">
      <c r="A20911" s="29"/>
      <c r="B20911" s="29"/>
      <c r="C20911" s="29"/>
      <c r="D20911" s="29"/>
      <c r="E20911" s="29"/>
      <c r="F20911" s="29"/>
      <c r="G20911" s="29"/>
      <c r="H20911" s="29"/>
      <c r="I20911" s="29"/>
      <c r="J20911" s="29"/>
      <c r="K20911" s="29"/>
      <c r="L20911" s="29"/>
      <c r="M20911" s="29"/>
      <c r="N20911" s="29"/>
      <c r="O20911" s="29"/>
      <c r="P20911" s="29"/>
      <c r="Q20911" s="29"/>
      <c r="R20911" s="29"/>
      <c r="S20911" s="33"/>
      <c r="T20911" s="29"/>
      <c r="U20911" s="29"/>
      <c r="V20911" s="29"/>
      <c r="W20911" s="29"/>
      <c r="X20911" s="29"/>
      <c r="Y20911" s="29"/>
      <c r="Z20911" s="29"/>
      <c r="AA20911" s="29"/>
      <c r="AB20911" s="29"/>
      <c r="AC20911" s="29"/>
      <c r="AD20911" s="29"/>
      <c r="AE20911" s="29"/>
      <c r="AF20911" s="29"/>
      <c r="AG20911" s="29"/>
      <c r="AH20911" s="29"/>
      <c r="AI20911" s="29"/>
      <c r="AJ20911" s="29"/>
      <c r="AK20911" s="29"/>
      <c r="AL20911" s="29"/>
      <c r="AM20911" s="29"/>
      <c r="AP20911" s="30"/>
    </row>
    <row r="20912" spans="1:42">
      <c r="A20912" s="29"/>
      <c r="B20912" s="29"/>
      <c r="C20912" s="29"/>
      <c r="D20912" s="29"/>
      <c r="E20912" s="29"/>
      <c r="F20912" s="29"/>
      <c r="G20912" s="29"/>
      <c r="H20912" s="29"/>
      <c r="I20912" s="29"/>
      <c r="J20912" s="29"/>
      <c r="K20912" s="29"/>
      <c r="L20912" s="29"/>
      <c r="M20912" s="29"/>
      <c r="N20912" s="29"/>
      <c r="O20912" s="29"/>
      <c r="P20912" s="29"/>
      <c r="Q20912" s="29"/>
      <c r="R20912" s="29"/>
      <c r="S20912" s="33"/>
      <c r="T20912" s="29"/>
      <c r="U20912" s="29"/>
      <c r="V20912" s="29"/>
      <c r="W20912" s="29"/>
      <c r="X20912" s="29"/>
      <c r="Y20912" s="29"/>
      <c r="Z20912" s="29"/>
      <c r="AA20912" s="29"/>
      <c r="AB20912" s="29"/>
      <c r="AC20912" s="29"/>
      <c r="AD20912" s="29"/>
      <c r="AE20912" s="29"/>
      <c r="AF20912" s="29"/>
      <c r="AG20912" s="29"/>
      <c r="AH20912" s="29"/>
      <c r="AI20912" s="29"/>
      <c r="AJ20912" s="29"/>
      <c r="AK20912" s="29"/>
      <c r="AL20912" s="29"/>
      <c r="AM20912" s="29"/>
      <c r="AP20912" s="30"/>
    </row>
    <row r="20913" spans="1:42">
      <c r="A20913" s="29"/>
      <c r="B20913" s="29"/>
      <c r="C20913" s="29"/>
      <c r="D20913" s="29"/>
      <c r="E20913" s="29"/>
      <c r="F20913" s="29"/>
      <c r="G20913" s="29"/>
      <c r="H20913" s="29"/>
      <c r="I20913" s="29"/>
      <c r="J20913" s="29"/>
      <c r="K20913" s="29"/>
      <c r="L20913" s="29"/>
      <c r="M20913" s="29"/>
      <c r="N20913" s="29"/>
      <c r="O20913" s="29"/>
      <c r="P20913" s="29"/>
      <c r="Q20913" s="29"/>
      <c r="R20913" s="29"/>
      <c r="S20913" s="33"/>
      <c r="T20913" s="29"/>
      <c r="U20913" s="29"/>
      <c r="V20913" s="29"/>
      <c r="W20913" s="29"/>
      <c r="X20913" s="29"/>
      <c r="Y20913" s="29"/>
      <c r="Z20913" s="29"/>
      <c r="AA20913" s="29"/>
      <c r="AB20913" s="29"/>
      <c r="AC20913" s="29"/>
      <c r="AD20913" s="29"/>
      <c r="AE20913" s="29"/>
      <c r="AF20913" s="29"/>
      <c r="AG20913" s="29"/>
      <c r="AH20913" s="29"/>
      <c r="AI20913" s="29"/>
      <c r="AJ20913" s="29"/>
      <c r="AK20913" s="29"/>
      <c r="AL20913" s="29"/>
      <c r="AM20913" s="29"/>
      <c r="AP20913" s="30"/>
    </row>
    <row r="20914" spans="1:42">
      <c r="A20914" s="29"/>
      <c r="B20914" s="29"/>
      <c r="C20914" s="29"/>
      <c r="D20914" s="29"/>
      <c r="E20914" s="29"/>
      <c r="F20914" s="29"/>
      <c r="G20914" s="29"/>
      <c r="H20914" s="29"/>
      <c r="I20914" s="29"/>
      <c r="J20914" s="29"/>
      <c r="K20914" s="29"/>
      <c r="L20914" s="29"/>
      <c r="M20914" s="29"/>
      <c r="N20914" s="29"/>
      <c r="O20914" s="29"/>
      <c r="P20914" s="29"/>
      <c r="Q20914" s="29"/>
      <c r="R20914" s="29"/>
      <c r="S20914" s="33"/>
      <c r="T20914" s="29"/>
      <c r="U20914" s="29"/>
      <c r="V20914" s="29"/>
      <c r="W20914" s="29"/>
      <c r="X20914" s="29"/>
      <c r="Y20914" s="29"/>
      <c r="Z20914" s="29"/>
      <c r="AA20914" s="29"/>
      <c r="AB20914" s="29"/>
      <c r="AC20914" s="29"/>
      <c r="AD20914" s="29"/>
      <c r="AE20914" s="29"/>
      <c r="AF20914" s="29"/>
      <c r="AG20914" s="29"/>
      <c r="AH20914" s="29"/>
      <c r="AI20914" s="29"/>
      <c r="AJ20914" s="29"/>
      <c r="AK20914" s="29"/>
      <c r="AL20914" s="29"/>
      <c r="AM20914" s="29"/>
      <c r="AP20914" s="30"/>
    </row>
    <row r="20915" spans="1:42">
      <c r="A20915" s="29"/>
      <c r="B20915" s="29"/>
      <c r="C20915" s="29"/>
      <c r="D20915" s="29"/>
      <c r="E20915" s="29"/>
      <c r="F20915" s="29"/>
      <c r="G20915" s="29"/>
      <c r="H20915" s="29"/>
      <c r="I20915" s="29"/>
      <c r="J20915" s="29"/>
      <c r="K20915" s="29"/>
      <c r="L20915" s="29"/>
      <c r="M20915" s="29"/>
      <c r="N20915" s="29"/>
      <c r="O20915" s="29"/>
      <c r="P20915" s="29"/>
      <c r="Q20915" s="29"/>
      <c r="R20915" s="29"/>
      <c r="S20915" s="33"/>
      <c r="T20915" s="29"/>
      <c r="U20915" s="29"/>
      <c r="V20915" s="29"/>
      <c r="W20915" s="29"/>
      <c r="X20915" s="29"/>
      <c r="Y20915" s="29"/>
      <c r="Z20915" s="29"/>
      <c r="AA20915" s="29"/>
      <c r="AB20915" s="29"/>
      <c r="AC20915" s="29"/>
      <c r="AD20915" s="29"/>
      <c r="AE20915" s="29"/>
      <c r="AF20915" s="29"/>
      <c r="AG20915" s="29"/>
      <c r="AH20915" s="29"/>
      <c r="AI20915" s="29"/>
      <c r="AJ20915" s="29"/>
      <c r="AK20915" s="29"/>
      <c r="AL20915" s="29"/>
      <c r="AM20915" s="29"/>
      <c r="AP20915" s="30"/>
    </row>
    <row r="20916" spans="1:42">
      <c r="A20916" s="29"/>
      <c r="B20916" s="29"/>
      <c r="C20916" s="29"/>
      <c r="D20916" s="29"/>
      <c r="E20916" s="29"/>
      <c r="F20916" s="29"/>
      <c r="G20916" s="29"/>
      <c r="H20916" s="29"/>
      <c r="I20916" s="29"/>
      <c r="J20916" s="29"/>
      <c r="K20916" s="29"/>
      <c r="L20916" s="29"/>
      <c r="M20916" s="29"/>
      <c r="N20916" s="29"/>
      <c r="O20916" s="29"/>
      <c r="P20916" s="29"/>
      <c r="Q20916" s="29"/>
      <c r="R20916" s="29"/>
      <c r="S20916" s="33"/>
      <c r="T20916" s="29"/>
      <c r="U20916" s="29"/>
      <c r="V20916" s="29"/>
      <c r="W20916" s="29"/>
      <c r="X20916" s="29"/>
      <c r="Y20916" s="29"/>
      <c r="Z20916" s="29"/>
      <c r="AA20916" s="29"/>
      <c r="AB20916" s="29"/>
      <c r="AC20916" s="29"/>
      <c r="AD20916" s="29"/>
      <c r="AE20916" s="29"/>
      <c r="AF20916" s="29"/>
      <c r="AG20916" s="29"/>
      <c r="AH20916" s="29"/>
      <c r="AI20916" s="29"/>
      <c r="AJ20916" s="29"/>
      <c r="AK20916" s="29"/>
      <c r="AL20916" s="29"/>
      <c r="AM20916" s="29"/>
      <c r="AP20916" s="30"/>
    </row>
    <row r="20917" spans="1:42">
      <c r="A20917" s="29"/>
      <c r="B20917" s="29"/>
      <c r="C20917" s="29"/>
      <c r="D20917" s="29"/>
      <c r="E20917" s="29"/>
      <c r="F20917" s="29"/>
      <c r="G20917" s="29"/>
      <c r="H20917" s="29"/>
      <c r="I20917" s="29"/>
      <c r="J20917" s="29"/>
      <c r="K20917" s="29"/>
      <c r="L20917" s="29"/>
      <c r="M20917" s="29"/>
      <c r="N20917" s="29"/>
      <c r="O20917" s="29"/>
      <c r="P20917" s="29"/>
      <c r="Q20917" s="29"/>
      <c r="R20917" s="29"/>
      <c r="S20917" s="33"/>
      <c r="T20917" s="29"/>
      <c r="U20917" s="29"/>
      <c r="V20917" s="29"/>
      <c r="W20917" s="29"/>
      <c r="X20917" s="29"/>
      <c r="Y20917" s="29"/>
      <c r="Z20917" s="29"/>
      <c r="AA20917" s="29"/>
      <c r="AB20917" s="29"/>
      <c r="AC20917" s="29"/>
      <c r="AD20917" s="29"/>
      <c r="AE20917" s="29"/>
      <c r="AF20917" s="29"/>
      <c r="AG20917" s="29"/>
      <c r="AH20917" s="29"/>
      <c r="AI20917" s="29"/>
      <c r="AJ20917" s="29"/>
      <c r="AK20917" s="29"/>
      <c r="AL20917" s="29"/>
      <c r="AM20917" s="29"/>
      <c r="AP20917" s="30"/>
    </row>
    <row r="20918" spans="1:42">
      <c r="A20918" s="29"/>
      <c r="B20918" s="29"/>
      <c r="C20918" s="29"/>
      <c r="D20918" s="29"/>
      <c r="E20918" s="29"/>
      <c r="F20918" s="29"/>
      <c r="G20918" s="29"/>
      <c r="H20918" s="29"/>
      <c r="I20918" s="29"/>
      <c r="J20918" s="29"/>
      <c r="K20918" s="29"/>
      <c r="L20918" s="29"/>
      <c r="M20918" s="29"/>
      <c r="N20918" s="29"/>
      <c r="O20918" s="29"/>
      <c r="P20918" s="29"/>
      <c r="Q20918" s="29"/>
      <c r="R20918" s="29"/>
      <c r="S20918" s="33"/>
      <c r="T20918" s="29"/>
      <c r="U20918" s="29"/>
      <c r="V20918" s="29"/>
      <c r="W20918" s="29"/>
      <c r="X20918" s="29"/>
      <c r="Y20918" s="29"/>
      <c r="Z20918" s="29"/>
      <c r="AA20918" s="29"/>
      <c r="AB20918" s="29"/>
      <c r="AC20918" s="29"/>
      <c r="AD20918" s="29"/>
      <c r="AE20918" s="29"/>
      <c r="AF20918" s="29"/>
      <c r="AG20918" s="29"/>
      <c r="AH20918" s="29"/>
      <c r="AI20918" s="29"/>
      <c r="AJ20918" s="29"/>
      <c r="AK20918" s="29"/>
      <c r="AL20918" s="29"/>
      <c r="AM20918" s="29"/>
      <c r="AP20918" s="30"/>
    </row>
    <row r="20919" spans="1:42">
      <c r="A20919" s="29"/>
      <c r="B20919" s="29"/>
      <c r="C20919" s="29"/>
      <c r="D20919" s="29"/>
      <c r="E20919" s="29"/>
      <c r="F20919" s="29"/>
      <c r="G20919" s="29"/>
      <c r="H20919" s="29"/>
      <c r="I20919" s="29"/>
      <c r="J20919" s="29"/>
      <c r="K20919" s="29"/>
      <c r="L20919" s="29"/>
      <c r="M20919" s="29"/>
      <c r="N20919" s="29"/>
      <c r="O20919" s="29"/>
      <c r="P20919" s="29"/>
      <c r="Q20919" s="29"/>
      <c r="R20919" s="29"/>
      <c r="S20919" s="33"/>
      <c r="T20919" s="29"/>
      <c r="U20919" s="29"/>
      <c r="V20919" s="29"/>
      <c r="W20919" s="29"/>
      <c r="X20919" s="29"/>
      <c r="Y20919" s="29"/>
      <c r="Z20919" s="29"/>
      <c r="AA20919" s="29"/>
      <c r="AB20919" s="29"/>
      <c r="AC20919" s="29"/>
      <c r="AD20919" s="29"/>
      <c r="AE20919" s="29"/>
      <c r="AF20919" s="29"/>
      <c r="AG20919" s="29"/>
      <c r="AH20919" s="29"/>
      <c r="AI20919" s="29"/>
      <c r="AJ20919" s="29"/>
      <c r="AK20919" s="29"/>
      <c r="AL20919" s="29"/>
      <c r="AM20919" s="29"/>
      <c r="AP20919" s="30"/>
    </row>
    <row r="20920" spans="1:42">
      <c r="A20920" s="29"/>
      <c r="B20920" s="29"/>
      <c r="C20920" s="29"/>
      <c r="D20920" s="29"/>
      <c r="E20920" s="29"/>
      <c r="F20920" s="29"/>
      <c r="G20920" s="29"/>
      <c r="H20920" s="29"/>
      <c r="I20920" s="29"/>
      <c r="J20920" s="29"/>
      <c r="K20920" s="29"/>
      <c r="L20920" s="29"/>
      <c r="M20920" s="29"/>
      <c r="N20920" s="29"/>
      <c r="O20920" s="29"/>
      <c r="P20920" s="29"/>
      <c r="Q20920" s="29"/>
      <c r="R20920" s="29"/>
      <c r="S20920" s="33"/>
      <c r="T20920" s="29"/>
      <c r="U20920" s="29"/>
      <c r="V20920" s="29"/>
      <c r="W20920" s="29"/>
      <c r="X20920" s="29"/>
      <c r="Y20920" s="29"/>
      <c r="Z20920" s="29"/>
      <c r="AA20920" s="29"/>
      <c r="AB20920" s="29"/>
      <c r="AC20920" s="29"/>
      <c r="AD20920" s="29"/>
      <c r="AE20920" s="29"/>
      <c r="AF20920" s="29"/>
      <c r="AG20920" s="29"/>
      <c r="AH20920" s="29"/>
      <c r="AI20920" s="29"/>
      <c r="AJ20920" s="29"/>
      <c r="AK20920" s="29"/>
      <c r="AL20920" s="29"/>
      <c r="AM20920" s="29"/>
      <c r="AP20920" s="30"/>
    </row>
    <row r="20921" spans="1:42">
      <c r="A20921" s="29"/>
      <c r="B20921" s="29"/>
      <c r="C20921" s="29"/>
      <c r="D20921" s="29"/>
      <c r="E20921" s="29"/>
      <c r="F20921" s="29"/>
      <c r="G20921" s="29"/>
      <c r="H20921" s="29"/>
      <c r="I20921" s="29"/>
      <c r="J20921" s="29"/>
      <c r="K20921" s="29"/>
      <c r="L20921" s="29"/>
      <c r="M20921" s="29"/>
      <c r="N20921" s="29"/>
      <c r="O20921" s="29"/>
      <c r="P20921" s="29"/>
      <c r="Q20921" s="29"/>
      <c r="R20921" s="29"/>
      <c r="S20921" s="33"/>
      <c r="T20921" s="29"/>
      <c r="U20921" s="29"/>
      <c r="V20921" s="29"/>
      <c r="W20921" s="29"/>
      <c r="X20921" s="29"/>
      <c r="Y20921" s="29"/>
      <c r="Z20921" s="29"/>
      <c r="AA20921" s="29"/>
      <c r="AB20921" s="29"/>
      <c r="AC20921" s="29"/>
      <c r="AD20921" s="29"/>
      <c r="AE20921" s="29"/>
      <c r="AF20921" s="29"/>
      <c r="AG20921" s="29"/>
      <c r="AH20921" s="29"/>
      <c r="AI20921" s="29"/>
      <c r="AJ20921" s="29"/>
      <c r="AK20921" s="29"/>
      <c r="AL20921" s="29"/>
      <c r="AM20921" s="29"/>
      <c r="AP20921" s="30"/>
    </row>
    <row r="20922" spans="1:42">
      <c r="A20922" s="29"/>
      <c r="B20922" s="29"/>
      <c r="C20922" s="29"/>
      <c r="D20922" s="29"/>
      <c r="E20922" s="29"/>
      <c r="F20922" s="29"/>
      <c r="G20922" s="29"/>
      <c r="H20922" s="29"/>
      <c r="I20922" s="29"/>
      <c r="J20922" s="29"/>
      <c r="K20922" s="29"/>
      <c r="L20922" s="29"/>
      <c r="M20922" s="29"/>
      <c r="N20922" s="29"/>
      <c r="O20922" s="29"/>
      <c r="P20922" s="29"/>
      <c r="Q20922" s="29"/>
      <c r="R20922" s="29"/>
      <c r="S20922" s="33"/>
      <c r="T20922" s="29"/>
      <c r="U20922" s="29"/>
      <c r="V20922" s="29"/>
      <c r="W20922" s="29"/>
      <c r="X20922" s="29"/>
      <c r="Y20922" s="29"/>
      <c r="Z20922" s="29"/>
      <c r="AA20922" s="29"/>
      <c r="AB20922" s="29"/>
      <c r="AC20922" s="29"/>
      <c r="AD20922" s="29"/>
      <c r="AE20922" s="29"/>
      <c r="AF20922" s="29"/>
      <c r="AG20922" s="29"/>
      <c r="AH20922" s="29"/>
      <c r="AI20922" s="29"/>
      <c r="AJ20922" s="29"/>
      <c r="AK20922" s="29"/>
      <c r="AL20922" s="29"/>
      <c r="AM20922" s="29"/>
      <c r="AP20922" s="30"/>
    </row>
    <row r="20923" spans="1:42">
      <c r="A20923" s="29"/>
      <c r="B20923" s="29"/>
      <c r="C20923" s="29"/>
      <c r="D20923" s="29"/>
      <c r="E20923" s="29"/>
      <c r="F20923" s="29"/>
      <c r="G20923" s="29"/>
      <c r="H20923" s="29"/>
      <c r="I20923" s="29"/>
      <c r="J20923" s="29"/>
      <c r="K20923" s="29"/>
      <c r="L20923" s="29"/>
      <c r="M20923" s="29"/>
      <c r="N20923" s="29"/>
      <c r="O20923" s="29"/>
      <c r="P20923" s="29"/>
      <c r="Q20923" s="29"/>
      <c r="R20923" s="29"/>
      <c r="S20923" s="33"/>
      <c r="T20923" s="29"/>
      <c r="U20923" s="29"/>
      <c r="V20923" s="29"/>
      <c r="W20923" s="29"/>
      <c r="X20923" s="29"/>
      <c r="Y20923" s="29"/>
      <c r="Z20923" s="29"/>
      <c r="AA20923" s="29"/>
      <c r="AB20923" s="29"/>
      <c r="AC20923" s="29"/>
      <c r="AD20923" s="29"/>
      <c r="AE20923" s="29"/>
      <c r="AF20923" s="29"/>
      <c r="AG20923" s="29"/>
      <c r="AH20923" s="29"/>
      <c r="AI20923" s="29"/>
      <c r="AJ20923" s="29"/>
      <c r="AK20923" s="29"/>
      <c r="AL20923" s="29"/>
      <c r="AM20923" s="29"/>
      <c r="AP20923" s="30"/>
    </row>
    <row r="20924" spans="1:42">
      <c r="A20924" s="29"/>
      <c r="B20924" s="29"/>
      <c r="C20924" s="29"/>
      <c r="D20924" s="29"/>
      <c r="E20924" s="29"/>
      <c r="F20924" s="29"/>
      <c r="G20924" s="29"/>
      <c r="H20924" s="29"/>
      <c r="I20924" s="29"/>
      <c r="J20924" s="29"/>
      <c r="K20924" s="29"/>
      <c r="L20924" s="29"/>
      <c r="M20924" s="29"/>
      <c r="N20924" s="29"/>
      <c r="O20924" s="29"/>
      <c r="P20924" s="29"/>
      <c r="Q20924" s="29"/>
      <c r="R20924" s="29"/>
      <c r="S20924" s="33"/>
      <c r="T20924" s="29"/>
      <c r="U20924" s="29"/>
      <c r="V20924" s="29"/>
      <c r="W20924" s="29"/>
      <c r="X20924" s="29"/>
      <c r="Y20924" s="29"/>
      <c r="Z20924" s="29"/>
      <c r="AA20924" s="29"/>
      <c r="AB20924" s="29"/>
      <c r="AC20924" s="29"/>
      <c r="AD20924" s="29"/>
      <c r="AE20924" s="29"/>
      <c r="AF20924" s="29"/>
      <c r="AG20924" s="29"/>
      <c r="AH20924" s="29"/>
      <c r="AI20924" s="29"/>
      <c r="AJ20924" s="29"/>
      <c r="AK20924" s="29"/>
      <c r="AL20924" s="29"/>
      <c r="AM20924" s="29"/>
      <c r="AP20924" s="30"/>
    </row>
    <row r="20925" spans="1:42">
      <c r="A20925" s="29"/>
      <c r="B20925" s="29"/>
      <c r="C20925" s="29"/>
      <c r="D20925" s="29"/>
      <c r="E20925" s="29"/>
      <c r="F20925" s="29"/>
      <c r="G20925" s="29"/>
      <c r="H20925" s="29"/>
      <c r="I20925" s="29"/>
      <c r="J20925" s="29"/>
      <c r="K20925" s="29"/>
      <c r="L20925" s="29"/>
      <c r="M20925" s="29"/>
      <c r="N20925" s="29"/>
      <c r="O20925" s="29"/>
      <c r="P20925" s="29"/>
      <c r="Q20925" s="29"/>
      <c r="R20925" s="29"/>
      <c r="S20925" s="33"/>
      <c r="T20925" s="29"/>
      <c r="U20925" s="29"/>
      <c r="V20925" s="29"/>
      <c r="W20925" s="29"/>
      <c r="X20925" s="29"/>
      <c r="Y20925" s="29"/>
      <c r="Z20925" s="29"/>
      <c r="AA20925" s="29"/>
      <c r="AB20925" s="29"/>
      <c r="AC20925" s="29"/>
      <c r="AD20925" s="29"/>
      <c r="AE20925" s="29"/>
      <c r="AF20925" s="29"/>
      <c r="AG20925" s="29"/>
      <c r="AH20925" s="29"/>
      <c r="AI20925" s="29"/>
      <c r="AJ20925" s="29"/>
      <c r="AK20925" s="29"/>
      <c r="AL20925" s="29"/>
      <c r="AM20925" s="29"/>
      <c r="AP20925" s="30"/>
    </row>
    <row r="20926" spans="1:42">
      <c r="A20926" s="29"/>
      <c r="B20926" s="29"/>
      <c r="C20926" s="29"/>
      <c r="D20926" s="29"/>
      <c r="E20926" s="29"/>
      <c r="F20926" s="29"/>
      <c r="G20926" s="29"/>
      <c r="H20926" s="29"/>
      <c r="I20926" s="29"/>
      <c r="J20926" s="29"/>
      <c r="K20926" s="29"/>
      <c r="L20926" s="29"/>
      <c r="M20926" s="29"/>
      <c r="N20926" s="29"/>
      <c r="O20926" s="29"/>
      <c r="P20926" s="29"/>
      <c r="Q20926" s="29"/>
      <c r="R20926" s="29"/>
      <c r="S20926" s="33"/>
      <c r="T20926" s="29"/>
      <c r="U20926" s="29"/>
      <c r="V20926" s="29"/>
      <c r="W20926" s="29"/>
      <c r="X20926" s="29"/>
      <c r="Y20926" s="29"/>
      <c r="Z20926" s="29"/>
      <c r="AA20926" s="29"/>
      <c r="AB20926" s="29"/>
      <c r="AC20926" s="29"/>
      <c r="AD20926" s="29"/>
      <c r="AE20926" s="29"/>
      <c r="AF20926" s="29"/>
      <c r="AG20926" s="29"/>
      <c r="AH20926" s="29"/>
      <c r="AI20926" s="29"/>
      <c r="AJ20926" s="29"/>
      <c r="AK20926" s="29"/>
      <c r="AL20926" s="29"/>
      <c r="AM20926" s="29"/>
      <c r="AP20926" s="30"/>
    </row>
    <row r="20927" spans="1:42">
      <c r="A20927" s="29"/>
      <c r="B20927" s="29"/>
      <c r="C20927" s="29"/>
      <c r="D20927" s="29"/>
      <c r="E20927" s="29"/>
      <c r="F20927" s="29"/>
      <c r="G20927" s="29"/>
      <c r="H20927" s="29"/>
      <c r="I20927" s="29"/>
      <c r="J20927" s="29"/>
      <c r="K20927" s="29"/>
      <c r="L20927" s="29"/>
      <c r="M20927" s="29"/>
      <c r="N20927" s="29"/>
      <c r="O20927" s="29"/>
      <c r="P20927" s="29"/>
      <c r="Q20927" s="29"/>
      <c r="R20927" s="29"/>
      <c r="S20927" s="33"/>
      <c r="T20927" s="29"/>
      <c r="U20927" s="29"/>
      <c r="V20927" s="29"/>
      <c r="W20927" s="29"/>
      <c r="X20927" s="29"/>
      <c r="Y20927" s="29"/>
      <c r="Z20927" s="29"/>
      <c r="AA20927" s="29"/>
      <c r="AB20927" s="29"/>
      <c r="AC20927" s="29"/>
      <c r="AD20927" s="29"/>
      <c r="AE20927" s="29"/>
      <c r="AF20927" s="29"/>
      <c r="AG20927" s="29"/>
      <c r="AH20927" s="29"/>
      <c r="AI20927" s="29"/>
      <c r="AJ20927" s="29"/>
      <c r="AK20927" s="29"/>
      <c r="AL20927" s="29"/>
      <c r="AM20927" s="29"/>
      <c r="AP20927" s="30"/>
    </row>
    <row r="20928" spans="1:42">
      <c r="A20928" s="29"/>
      <c r="B20928" s="29"/>
      <c r="C20928" s="29"/>
      <c r="D20928" s="29"/>
      <c r="E20928" s="29"/>
      <c r="F20928" s="29"/>
      <c r="G20928" s="29"/>
      <c r="H20928" s="29"/>
      <c r="I20928" s="29"/>
      <c r="J20928" s="29"/>
      <c r="K20928" s="29"/>
      <c r="L20928" s="29"/>
      <c r="M20928" s="29"/>
      <c r="N20928" s="29"/>
      <c r="O20928" s="29"/>
      <c r="P20928" s="29"/>
      <c r="Q20928" s="29"/>
      <c r="R20928" s="29"/>
      <c r="S20928" s="33"/>
      <c r="T20928" s="29"/>
      <c r="U20928" s="29"/>
      <c r="V20928" s="29"/>
      <c r="W20928" s="29"/>
      <c r="X20928" s="29"/>
      <c r="Y20928" s="29"/>
      <c r="Z20928" s="29"/>
      <c r="AA20928" s="29"/>
      <c r="AB20928" s="29"/>
      <c r="AC20928" s="29"/>
      <c r="AD20928" s="29"/>
      <c r="AE20928" s="29"/>
      <c r="AF20928" s="29"/>
      <c r="AG20928" s="29"/>
      <c r="AH20928" s="29"/>
      <c r="AI20928" s="29"/>
      <c r="AJ20928" s="29"/>
      <c r="AK20928" s="29"/>
      <c r="AL20928" s="29"/>
      <c r="AM20928" s="29"/>
      <c r="AP20928" s="30"/>
    </row>
    <row r="20929" spans="1:42">
      <c r="A20929" s="29"/>
      <c r="B20929" s="29"/>
      <c r="C20929" s="29"/>
      <c r="D20929" s="29"/>
      <c r="E20929" s="29"/>
      <c r="F20929" s="29"/>
      <c r="G20929" s="29"/>
      <c r="H20929" s="29"/>
      <c r="I20929" s="29"/>
      <c r="J20929" s="29"/>
      <c r="K20929" s="29"/>
      <c r="L20929" s="29"/>
      <c r="M20929" s="29"/>
      <c r="N20929" s="29"/>
      <c r="O20929" s="29"/>
      <c r="P20929" s="29"/>
      <c r="Q20929" s="29"/>
      <c r="R20929" s="29"/>
      <c r="S20929" s="33"/>
      <c r="T20929" s="29"/>
      <c r="U20929" s="29"/>
      <c r="V20929" s="29"/>
      <c r="W20929" s="29"/>
      <c r="X20929" s="29"/>
      <c r="Y20929" s="29"/>
      <c r="Z20929" s="29"/>
      <c r="AA20929" s="29"/>
      <c r="AB20929" s="29"/>
      <c r="AC20929" s="29"/>
      <c r="AD20929" s="29"/>
      <c r="AE20929" s="29"/>
      <c r="AF20929" s="29"/>
      <c r="AG20929" s="29"/>
      <c r="AH20929" s="29"/>
      <c r="AI20929" s="29"/>
      <c r="AJ20929" s="29"/>
      <c r="AK20929" s="29"/>
      <c r="AL20929" s="29"/>
      <c r="AM20929" s="29"/>
      <c r="AP20929" s="30"/>
    </row>
    <row r="20930" spans="1:42">
      <c r="A20930" s="29"/>
      <c r="B20930" s="29"/>
      <c r="C20930" s="29"/>
      <c r="D20930" s="29"/>
      <c r="E20930" s="29"/>
      <c r="F20930" s="29"/>
      <c r="G20930" s="29"/>
      <c r="H20930" s="29"/>
      <c r="I20930" s="29"/>
      <c r="J20930" s="29"/>
      <c r="K20930" s="29"/>
      <c r="L20930" s="29"/>
      <c r="M20930" s="29"/>
      <c r="N20930" s="29"/>
      <c r="O20930" s="29"/>
      <c r="P20930" s="29"/>
      <c r="Q20930" s="29"/>
      <c r="R20930" s="29"/>
      <c r="S20930" s="33"/>
      <c r="T20930" s="29"/>
      <c r="U20930" s="29"/>
      <c r="V20930" s="29"/>
      <c r="W20930" s="29"/>
      <c r="X20930" s="29"/>
      <c r="Y20930" s="29"/>
      <c r="Z20930" s="29"/>
      <c r="AA20930" s="29"/>
      <c r="AB20930" s="29"/>
      <c r="AC20930" s="29"/>
      <c r="AD20930" s="29"/>
      <c r="AE20930" s="29"/>
      <c r="AF20930" s="29"/>
      <c r="AG20930" s="29"/>
      <c r="AH20930" s="29"/>
      <c r="AI20930" s="29"/>
      <c r="AJ20930" s="29"/>
      <c r="AK20930" s="29"/>
      <c r="AL20930" s="29"/>
      <c r="AM20930" s="29"/>
      <c r="AP20930" s="30"/>
    </row>
    <row r="20931" spans="1:42">
      <c r="A20931" s="29"/>
      <c r="B20931" s="29"/>
      <c r="C20931" s="29"/>
      <c r="D20931" s="29"/>
      <c r="E20931" s="29"/>
      <c r="F20931" s="29"/>
      <c r="G20931" s="29"/>
      <c r="H20931" s="29"/>
      <c r="I20931" s="29"/>
      <c r="J20931" s="29"/>
      <c r="K20931" s="29"/>
      <c r="L20931" s="29"/>
      <c r="M20931" s="29"/>
      <c r="N20931" s="29"/>
      <c r="O20931" s="29"/>
      <c r="P20931" s="29"/>
      <c r="Q20931" s="29"/>
      <c r="R20931" s="29"/>
      <c r="S20931" s="33"/>
      <c r="T20931" s="29"/>
      <c r="U20931" s="29"/>
      <c r="V20931" s="29"/>
      <c r="W20931" s="29"/>
      <c r="X20931" s="29"/>
      <c r="Y20931" s="29"/>
      <c r="Z20931" s="29"/>
      <c r="AA20931" s="29"/>
      <c r="AB20931" s="29"/>
      <c r="AC20931" s="29"/>
      <c r="AD20931" s="29"/>
      <c r="AE20931" s="29"/>
      <c r="AF20931" s="29"/>
      <c r="AG20931" s="29"/>
      <c r="AH20931" s="29"/>
      <c r="AI20931" s="29"/>
      <c r="AJ20931" s="29"/>
      <c r="AK20931" s="29"/>
      <c r="AL20931" s="29"/>
      <c r="AM20931" s="29"/>
      <c r="AP20931" s="30"/>
    </row>
    <row r="20932" spans="1:42">
      <c r="A20932" s="29"/>
      <c r="B20932" s="29"/>
      <c r="C20932" s="29"/>
      <c r="D20932" s="29"/>
      <c r="E20932" s="29"/>
      <c r="F20932" s="29"/>
      <c r="G20932" s="29"/>
      <c r="H20932" s="29"/>
      <c r="I20932" s="29"/>
      <c r="J20932" s="29"/>
      <c r="K20932" s="29"/>
      <c r="L20932" s="29"/>
      <c r="M20932" s="29"/>
      <c r="N20932" s="29"/>
      <c r="O20932" s="29"/>
      <c r="P20932" s="29"/>
      <c r="Q20932" s="29"/>
      <c r="R20932" s="29"/>
      <c r="S20932" s="33"/>
      <c r="T20932" s="29"/>
      <c r="U20932" s="29"/>
      <c r="V20932" s="29"/>
      <c r="W20932" s="29"/>
      <c r="X20932" s="29"/>
      <c r="Y20932" s="29"/>
      <c r="Z20932" s="29"/>
      <c r="AA20932" s="29"/>
      <c r="AB20932" s="29"/>
      <c r="AC20932" s="29"/>
      <c r="AD20932" s="29"/>
      <c r="AE20932" s="29"/>
      <c r="AF20932" s="29"/>
      <c r="AG20932" s="29"/>
      <c r="AH20932" s="29"/>
      <c r="AI20932" s="29"/>
      <c r="AJ20932" s="29"/>
      <c r="AK20932" s="29"/>
      <c r="AL20932" s="29"/>
      <c r="AM20932" s="29"/>
      <c r="AP20932" s="30"/>
    </row>
    <row r="20933" spans="1:42">
      <c r="A20933" s="29"/>
      <c r="B20933" s="29"/>
      <c r="C20933" s="29"/>
      <c r="D20933" s="29"/>
      <c r="E20933" s="29"/>
      <c r="F20933" s="29"/>
      <c r="G20933" s="29"/>
      <c r="H20933" s="29"/>
      <c r="I20933" s="29"/>
      <c r="J20933" s="29"/>
      <c r="K20933" s="29"/>
      <c r="L20933" s="29"/>
      <c r="M20933" s="29"/>
      <c r="N20933" s="29"/>
      <c r="O20933" s="29"/>
      <c r="P20933" s="29"/>
      <c r="Q20933" s="29"/>
      <c r="R20933" s="29"/>
      <c r="S20933" s="33"/>
      <c r="T20933" s="29"/>
      <c r="U20933" s="29"/>
      <c r="V20933" s="29"/>
      <c r="W20933" s="29"/>
      <c r="X20933" s="29"/>
      <c r="Y20933" s="29"/>
      <c r="Z20933" s="29"/>
      <c r="AA20933" s="29"/>
      <c r="AB20933" s="29"/>
      <c r="AC20933" s="29"/>
      <c r="AD20933" s="29"/>
      <c r="AE20933" s="29"/>
      <c r="AF20933" s="29"/>
      <c r="AG20933" s="29"/>
      <c r="AH20933" s="29"/>
      <c r="AI20933" s="29"/>
      <c r="AJ20933" s="29"/>
      <c r="AK20933" s="29"/>
      <c r="AL20933" s="29"/>
      <c r="AM20933" s="29"/>
      <c r="AP20933" s="30"/>
    </row>
    <row r="20934" spans="1:42">
      <c r="A20934" s="29"/>
      <c r="B20934" s="29"/>
      <c r="C20934" s="29"/>
      <c r="D20934" s="29"/>
      <c r="E20934" s="29"/>
      <c r="F20934" s="29"/>
      <c r="G20934" s="29"/>
      <c r="H20934" s="29"/>
      <c r="I20934" s="29"/>
      <c r="J20934" s="29"/>
      <c r="K20934" s="29"/>
      <c r="L20934" s="29"/>
      <c r="M20934" s="29"/>
      <c r="N20934" s="29"/>
      <c r="O20934" s="29"/>
      <c r="P20934" s="29"/>
      <c r="Q20934" s="29"/>
      <c r="R20934" s="29"/>
      <c r="S20934" s="33"/>
      <c r="T20934" s="29"/>
      <c r="U20934" s="29"/>
      <c r="V20934" s="29"/>
      <c r="W20934" s="29"/>
      <c r="X20934" s="29"/>
      <c r="Y20934" s="29"/>
      <c r="Z20934" s="29"/>
      <c r="AA20934" s="29"/>
      <c r="AB20934" s="29"/>
      <c r="AC20934" s="29"/>
      <c r="AD20934" s="29"/>
      <c r="AE20934" s="29"/>
      <c r="AF20934" s="29"/>
      <c r="AG20934" s="29"/>
      <c r="AH20934" s="29"/>
      <c r="AI20934" s="29"/>
      <c r="AJ20934" s="29"/>
      <c r="AK20934" s="29"/>
      <c r="AL20934" s="29"/>
      <c r="AM20934" s="29"/>
      <c r="AP20934" s="30"/>
    </row>
    <row r="20935" spans="1:42">
      <c r="A20935" s="29"/>
      <c r="B20935" s="29"/>
      <c r="C20935" s="29"/>
      <c r="D20935" s="29"/>
      <c r="E20935" s="29"/>
      <c r="F20935" s="29"/>
      <c r="G20935" s="29"/>
      <c r="H20935" s="29"/>
      <c r="I20935" s="29"/>
      <c r="J20935" s="29"/>
      <c r="K20935" s="29"/>
      <c r="L20935" s="29"/>
      <c r="M20935" s="29"/>
      <c r="N20935" s="29"/>
      <c r="O20935" s="29"/>
      <c r="P20935" s="29"/>
      <c r="Q20935" s="29"/>
      <c r="R20935" s="29"/>
      <c r="S20935" s="33"/>
      <c r="T20935" s="29"/>
      <c r="U20935" s="29"/>
      <c r="V20935" s="29"/>
      <c r="W20935" s="29"/>
      <c r="X20935" s="29"/>
      <c r="Y20935" s="29"/>
      <c r="Z20935" s="29"/>
      <c r="AA20935" s="29"/>
      <c r="AB20935" s="29"/>
      <c r="AC20935" s="29"/>
      <c r="AD20935" s="29"/>
      <c r="AE20935" s="29"/>
      <c r="AF20935" s="29"/>
      <c r="AG20935" s="29"/>
      <c r="AH20935" s="29"/>
      <c r="AI20935" s="29"/>
      <c r="AJ20935" s="29"/>
      <c r="AK20935" s="29"/>
      <c r="AL20935" s="29"/>
      <c r="AM20935" s="29"/>
      <c r="AP20935" s="30"/>
    </row>
    <row r="20936" spans="1:42">
      <c r="A20936" s="29"/>
      <c r="B20936" s="29"/>
      <c r="C20936" s="29"/>
      <c r="D20936" s="29"/>
      <c r="E20936" s="29"/>
      <c r="F20936" s="29"/>
      <c r="G20936" s="29"/>
      <c r="H20936" s="29"/>
      <c r="I20936" s="29"/>
      <c r="J20936" s="29"/>
      <c r="K20936" s="29"/>
      <c r="L20936" s="29"/>
      <c r="M20936" s="29"/>
      <c r="N20936" s="29"/>
      <c r="O20936" s="29"/>
      <c r="P20936" s="29"/>
      <c r="Q20936" s="29"/>
      <c r="R20936" s="29"/>
      <c r="S20936" s="33"/>
      <c r="T20936" s="29"/>
      <c r="U20936" s="29"/>
      <c r="V20936" s="29"/>
      <c r="W20936" s="29"/>
      <c r="X20936" s="29"/>
      <c r="Y20936" s="29"/>
      <c r="Z20936" s="29"/>
      <c r="AA20936" s="29"/>
      <c r="AB20936" s="29"/>
      <c r="AC20936" s="29"/>
      <c r="AD20936" s="29"/>
      <c r="AE20936" s="29"/>
      <c r="AF20936" s="29"/>
      <c r="AG20936" s="29"/>
      <c r="AH20936" s="29"/>
      <c r="AI20936" s="29"/>
      <c r="AJ20936" s="29"/>
      <c r="AK20936" s="29"/>
      <c r="AL20936" s="29"/>
      <c r="AM20936" s="29"/>
      <c r="AP20936" s="30"/>
    </row>
    <row r="20937" spans="1:42">
      <c r="A20937" s="29"/>
      <c r="B20937" s="29"/>
      <c r="C20937" s="29"/>
      <c r="D20937" s="29"/>
      <c r="E20937" s="29"/>
      <c r="F20937" s="29"/>
      <c r="G20937" s="29"/>
      <c r="H20937" s="29"/>
      <c r="I20937" s="29"/>
      <c r="J20937" s="29"/>
      <c r="K20937" s="29"/>
      <c r="L20937" s="29"/>
      <c r="M20937" s="29"/>
      <c r="N20937" s="29"/>
      <c r="O20937" s="29"/>
      <c r="P20937" s="29"/>
      <c r="Q20937" s="29"/>
      <c r="R20937" s="29"/>
      <c r="S20937" s="33"/>
      <c r="T20937" s="29"/>
      <c r="U20937" s="29"/>
      <c r="V20937" s="29"/>
      <c r="W20937" s="29"/>
      <c r="X20937" s="29"/>
      <c r="Y20937" s="29"/>
      <c r="Z20937" s="29"/>
      <c r="AA20937" s="29"/>
      <c r="AB20937" s="29"/>
      <c r="AC20937" s="29"/>
      <c r="AD20937" s="29"/>
      <c r="AE20937" s="29"/>
      <c r="AF20937" s="29"/>
      <c r="AG20937" s="29"/>
      <c r="AH20937" s="29"/>
      <c r="AI20937" s="29"/>
      <c r="AJ20937" s="29"/>
      <c r="AK20937" s="29"/>
      <c r="AL20937" s="29"/>
      <c r="AM20937" s="29"/>
      <c r="AP20937" s="30"/>
    </row>
    <row r="20938" spans="1:42">
      <c r="A20938" s="29"/>
      <c r="B20938" s="29"/>
      <c r="C20938" s="29"/>
      <c r="D20938" s="29"/>
      <c r="E20938" s="29"/>
      <c r="F20938" s="29"/>
      <c r="G20938" s="29"/>
      <c r="H20938" s="29"/>
      <c r="I20938" s="29"/>
      <c r="J20938" s="29"/>
      <c r="K20938" s="29"/>
      <c r="L20938" s="29"/>
      <c r="M20938" s="29"/>
      <c r="N20938" s="29"/>
      <c r="O20938" s="29"/>
      <c r="P20938" s="29"/>
      <c r="Q20938" s="29"/>
      <c r="R20938" s="29"/>
      <c r="S20938" s="33"/>
      <c r="T20938" s="29"/>
      <c r="U20938" s="29"/>
      <c r="V20938" s="29"/>
      <c r="W20938" s="29"/>
      <c r="X20938" s="29"/>
      <c r="Y20938" s="29"/>
      <c r="Z20938" s="29"/>
      <c r="AA20938" s="29"/>
      <c r="AB20938" s="29"/>
      <c r="AC20938" s="29"/>
      <c r="AD20938" s="29"/>
      <c r="AE20938" s="29"/>
      <c r="AF20938" s="29"/>
      <c r="AG20938" s="29"/>
      <c r="AH20938" s="29"/>
      <c r="AI20938" s="29"/>
      <c r="AJ20938" s="29"/>
      <c r="AK20938" s="29"/>
      <c r="AL20938" s="29"/>
      <c r="AM20938" s="29"/>
      <c r="AP20938" s="30"/>
    </row>
    <row r="20939" spans="1:42">
      <c r="A20939" s="29"/>
      <c r="B20939" s="29"/>
      <c r="C20939" s="29"/>
      <c r="D20939" s="29"/>
      <c r="E20939" s="29"/>
      <c r="F20939" s="29"/>
      <c r="G20939" s="29"/>
      <c r="H20939" s="29"/>
      <c r="I20939" s="29"/>
      <c r="J20939" s="29"/>
      <c r="K20939" s="29"/>
      <c r="L20939" s="29"/>
      <c r="M20939" s="29"/>
      <c r="N20939" s="29"/>
      <c r="O20939" s="29"/>
      <c r="P20939" s="29"/>
      <c r="Q20939" s="29"/>
      <c r="R20939" s="29"/>
      <c r="S20939" s="33"/>
      <c r="T20939" s="29"/>
      <c r="U20939" s="29"/>
      <c r="V20939" s="29"/>
      <c r="W20939" s="29"/>
      <c r="X20939" s="29"/>
      <c r="Y20939" s="29"/>
      <c r="Z20939" s="29"/>
      <c r="AA20939" s="29"/>
      <c r="AB20939" s="29"/>
      <c r="AC20939" s="29"/>
      <c r="AD20939" s="29"/>
      <c r="AE20939" s="29"/>
      <c r="AF20939" s="29"/>
      <c r="AG20939" s="29"/>
      <c r="AH20939" s="29"/>
      <c r="AI20939" s="29"/>
      <c r="AJ20939" s="29"/>
      <c r="AK20939" s="29"/>
      <c r="AL20939" s="29"/>
      <c r="AM20939" s="29"/>
      <c r="AP20939" s="30"/>
    </row>
    <row r="20940" spans="1:42">
      <c r="A20940" s="29"/>
      <c r="B20940" s="29"/>
      <c r="C20940" s="29"/>
      <c r="D20940" s="29"/>
      <c r="E20940" s="29"/>
      <c r="F20940" s="29"/>
      <c r="G20940" s="29"/>
      <c r="H20940" s="29"/>
      <c r="I20940" s="29"/>
      <c r="J20940" s="29"/>
      <c r="K20940" s="29"/>
      <c r="L20940" s="29"/>
      <c r="M20940" s="29"/>
      <c r="N20940" s="29"/>
      <c r="O20940" s="29"/>
      <c r="P20940" s="29"/>
      <c r="Q20940" s="29"/>
      <c r="R20940" s="29"/>
      <c r="S20940" s="33"/>
      <c r="T20940" s="29"/>
      <c r="U20940" s="29"/>
      <c r="V20940" s="29"/>
      <c r="W20940" s="29"/>
      <c r="X20940" s="29"/>
      <c r="Y20940" s="29"/>
      <c r="Z20940" s="29"/>
      <c r="AA20940" s="29"/>
      <c r="AB20940" s="29"/>
      <c r="AC20940" s="29"/>
      <c r="AD20940" s="29"/>
      <c r="AE20940" s="29"/>
      <c r="AF20940" s="29"/>
      <c r="AG20940" s="29"/>
      <c r="AH20940" s="29"/>
      <c r="AI20940" s="29"/>
      <c r="AJ20940" s="29"/>
      <c r="AK20940" s="29"/>
      <c r="AL20940" s="29"/>
      <c r="AM20940" s="29"/>
      <c r="AP20940" s="30"/>
    </row>
    <row r="20941" spans="1:42">
      <c r="A20941" s="29"/>
      <c r="B20941" s="29"/>
      <c r="C20941" s="29"/>
      <c r="D20941" s="29"/>
      <c r="E20941" s="29"/>
      <c r="F20941" s="29"/>
      <c r="G20941" s="29"/>
      <c r="H20941" s="29"/>
      <c r="I20941" s="29"/>
      <c r="J20941" s="29"/>
      <c r="K20941" s="29"/>
      <c r="L20941" s="29"/>
      <c r="M20941" s="29"/>
      <c r="N20941" s="29"/>
      <c r="O20941" s="29"/>
      <c r="P20941" s="29"/>
      <c r="Q20941" s="29"/>
      <c r="R20941" s="29"/>
      <c r="S20941" s="33"/>
      <c r="T20941" s="29"/>
      <c r="U20941" s="29"/>
      <c r="V20941" s="29"/>
      <c r="W20941" s="29"/>
      <c r="X20941" s="29"/>
      <c r="Y20941" s="29"/>
      <c r="Z20941" s="29"/>
      <c r="AA20941" s="29"/>
      <c r="AB20941" s="29"/>
      <c r="AC20941" s="29"/>
      <c r="AD20941" s="29"/>
      <c r="AE20941" s="29"/>
      <c r="AF20941" s="29"/>
      <c r="AG20941" s="29"/>
      <c r="AH20941" s="29"/>
      <c r="AI20941" s="29"/>
      <c r="AJ20941" s="29"/>
      <c r="AK20941" s="29"/>
      <c r="AL20941" s="29"/>
      <c r="AM20941" s="29"/>
      <c r="AP20941" s="30"/>
    </row>
    <row r="20942" spans="1:42">
      <c r="A20942" s="29"/>
      <c r="B20942" s="29"/>
      <c r="C20942" s="29"/>
      <c r="D20942" s="29"/>
      <c r="E20942" s="29"/>
      <c r="F20942" s="29"/>
      <c r="G20942" s="29"/>
      <c r="H20942" s="29"/>
      <c r="I20942" s="29"/>
      <c r="J20942" s="29"/>
      <c r="K20942" s="29"/>
      <c r="L20942" s="29"/>
      <c r="M20942" s="29"/>
      <c r="N20942" s="29"/>
      <c r="O20942" s="29"/>
      <c r="P20942" s="29"/>
      <c r="Q20942" s="29"/>
      <c r="R20942" s="29"/>
      <c r="S20942" s="33"/>
      <c r="T20942" s="29"/>
      <c r="U20942" s="29"/>
      <c r="V20942" s="29"/>
      <c r="W20942" s="29"/>
      <c r="X20942" s="29"/>
      <c r="Y20942" s="29"/>
      <c r="Z20942" s="29"/>
      <c r="AA20942" s="29"/>
      <c r="AB20942" s="29"/>
      <c r="AC20942" s="29"/>
      <c r="AD20942" s="29"/>
      <c r="AE20942" s="29"/>
      <c r="AF20942" s="29"/>
      <c r="AG20942" s="29"/>
      <c r="AH20942" s="29"/>
      <c r="AI20942" s="29"/>
      <c r="AJ20942" s="29"/>
      <c r="AK20942" s="29"/>
      <c r="AL20942" s="29"/>
      <c r="AM20942" s="29"/>
      <c r="AP20942" s="30"/>
    </row>
    <row r="20943" spans="1:42">
      <c r="A20943" s="29"/>
      <c r="B20943" s="29"/>
      <c r="C20943" s="29"/>
      <c r="D20943" s="29"/>
      <c r="E20943" s="29"/>
      <c r="F20943" s="29"/>
      <c r="G20943" s="29"/>
      <c r="H20943" s="29"/>
      <c r="I20943" s="29"/>
      <c r="J20943" s="29"/>
      <c r="K20943" s="29"/>
      <c r="L20943" s="29"/>
      <c r="M20943" s="29"/>
      <c r="N20943" s="29"/>
      <c r="O20943" s="29"/>
      <c r="P20943" s="29"/>
      <c r="Q20943" s="29"/>
      <c r="R20943" s="29"/>
      <c r="S20943" s="33"/>
      <c r="T20943" s="29"/>
      <c r="U20943" s="29"/>
      <c r="V20943" s="29"/>
      <c r="W20943" s="29"/>
      <c r="X20943" s="29"/>
      <c r="Y20943" s="29"/>
      <c r="Z20943" s="29"/>
      <c r="AA20943" s="29"/>
      <c r="AB20943" s="29"/>
      <c r="AC20943" s="29"/>
      <c r="AD20943" s="29"/>
      <c r="AE20943" s="29"/>
      <c r="AF20943" s="29"/>
      <c r="AG20943" s="29"/>
      <c r="AH20943" s="29"/>
      <c r="AI20943" s="29"/>
      <c r="AJ20943" s="29"/>
      <c r="AK20943" s="29"/>
      <c r="AL20943" s="29"/>
      <c r="AM20943" s="29"/>
      <c r="AP20943" s="30"/>
    </row>
    <row r="20944" spans="1:42">
      <c r="A20944" s="29"/>
      <c r="B20944" s="29"/>
      <c r="C20944" s="29"/>
      <c r="D20944" s="29"/>
      <c r="E20944" s="29"/>
      <c r="F20944" s="29"/>
      <c r="G20944" s="29"/>
      <c r="H20944" s="29"/>
      <c r="I20944" s="29"/>
      <c r="J20944" s="29"/>
      <c r="K20944" s="29"/>
      <c r="L20944" s="29"/>
      <c r="M20944" s="29"/>
      <c r="N20944" s="29"/>
      <c r="O20944" s="29"/>
      <c r="P20944" s="29"/>
      <c r="Q20944" s="29"/>
      <c r="R20944" s="29"/>
      <c r="S20944" s="33"/>
      <c r="T20944" s="29"/>
      <c r="U20944" s="29"/>
      <c r="V20944" s="29"/>
      <c r="W20944" s="29"/>
      <c r="X20944" s="29"/>
      <c r="Y20944" s="29"/>
      <c r="Z20944" s="29"/>
      <c r="AA20944" s="29"/>
      <c r="AB20944" s="29"/>
      <c r="AC20944" s="29"/>
      <c r="AD20944" s="29"/>
      <c r="AE20944" s="29"/>
      <c r="AF20944" s="29"/>
      <c r="AG20944" s="29"/>
      <c r="AH20944" s="29"/>
      <c r="AI20944" s="29"/>
      <c r="AJ20944" s="29"/>
      <c r="AK20944" s="29"/>
      <c r="AL20944" s="29"/>
      <c r="AM20944" s="29"/>
      <c r="AP20944" s="30"/>
    </row>
    <row r="20945" spans="1:42">
      <c r="A20945" s="29"/>
      <c r="B20945" s="29"/>
      <c r="C20945" s="29"/>
      <c r="D20945" s="29"/>
      <c r="E20945" s="29"/>
      <c r="F20945" s="29"/>
      <c r="G20945" s="29"/>
      <c r="H20945" s="29"/>
      <c r="I20945" s="29"/>
      <c r="J20945" s="29"/>
      <c r="K20945" s="29"/>
      <c r="L20945" s="29"/>
      <c r="M20945" s="29"/>
      <c r="N20945" s="29"/>
      <c r="O20945" s="29"/>
      <c r="P20945" s="29"/>
      <c r="Q20945" s="29"/>
      <c r="R20945" s="29"/>
      <c r="S20945" s="33"/>
      <c r="T20945" s="29"/>
      <c r="U20945" s="29"/>
      <c r="V20945" s="29"/>
      <c r="W20945" s="29"/>
      <c r="X20945" s="29"/>
      <c r="Y20945" s="29"/>
      <c r="Z20945" s="29"/>
      <c r="AA20945" s="29"/>
      <c r="AB20945" s="29"/>
      <c r="AC20945" s="29"/>
      <c r="AD20945" s="29"/>
      <c r="AE20945" s="29"/>
      <c r="AF20945" s="29"/>
      <c r="AG20945" s="29"/>
      <c r="AH20945" s="29"/>
      <c r="AI20945" s="29"/>
      <c r="AJ20945" s="29"/>
      <c r="AK20945" s="29"/>
      <c r="AL20945" s="29"/>
      <c r="AM20945" s="29"/>
      <c r="AP20945" s="30"/>
    </row>
    <row r="20946" spans="1:42">
      <c r="A20946" s="29"/>
      <c r="B20946" s="29"/>
      <c r="C20946" s="29"/>
      <c r="D20946" s="29"/>
      <c r="E20946" s="29"/>
      <c r="F20946" s="29"/>
      <c r="G20946" s="29"/>
      <c r="H20946" s="29"/>
      <c r="I20946" s="29"/>
      <c r="J20946" s="29"/>
      <c r="K20946" s="29"/>
      <c r="L20946" s="29"/>
      <c r="M20946" s="29"/>
      <c r="N20946" s="29"/>
      <c r="O20946" s="29"/>
      <c r="P20946" s="29"/>
      <c r="Q20946" s="29"/>
      <c r="R20946" s="29"/>
      <c r="S20946" s="33"/>
      <c r="T20946" s="29"/>
      <c r="U20946" s="29"/>
      <c r="V20946" s="29"/>
      <c r="W20946" s="29"/>
      <c r="X20946" s="29"/>
      <c r="Y20946" s="29"/>
      <c r="Z20946" s="29"/>
      <c r="AA20946" s="29"/>
      <c r="AB20946" s="29"/>
      <c r="AC20946" s="29"/>
      <c r="AD20946" s="29"/>
      <c r="AE20946" s="29"/>
      <c r="AF20946" s="29"/>
      <c r="AG20946" s="29"/>
      <c r="AH20946" s="29"/>
      <c r="AI20946" s="29"/>
      <c r="AJ20946" s="29"/>
      <c r="AK20946" s="29"/>
      <c r="AL20946" s="29"/>
      <c r="AM20946" s="29"/>
      <c r="AP20946" s="30"/>
    </row>
    <row r="20947" spans="1:42">
      <c r="A20947" s="29"/>
      <c r="B20947" s="29"/>
      <c r="C20947" s="29"/>
      <c r="D20947" s="29"/>
      <c r="E20947" s="29"/>
      <c r="F20947" s="29"/>
      <c r="G20947" s="29"/>
      <c r="H20947" s="29"/>
      <c r="I20947" s="29"/>
      <c r="J20947" s="29"/>
      <c r="K20947" s="29"/>
      <c r="L20947" s="29"/>
      <c r="M20947" s="29"/>
      <c r="N20947" s="29"/>
      <c r="O20947" s="29"/>
      <c r="P20947" s="29"/>
      <c r="Q20947" s="29"/>
      <c r="R20947" s="29"/>
      <c r="S20947" s="33"/>
      <c r="T20947" s="29"/>
      <c r="U20947" s="29"/>
      <c r="V20947" s="29"/>
      <c r="W20947" s="29"/>
      <c r="X20947" s="29"/>
      <c r="Y20947" s="29"/>
      <c r="Z20947" s="29"/>
      <c r="AA20947" s="29"/>
      <c r="AB20947" s="29"/>
      <c r="AC20947" s="29"/>
      <c r="AD20947" s="29"/>
      <c r="AE20947" s="29"/>
      <c r="AF20947" s="29"/>
      <c r="AG20947" s="29"/>
      <c r="AH20947" s="29"/>
      <c r="AI20947" s="29"/>
      <c r="AJ20947" s="29"/>
      <c r="AK20947" s="29"/>
      <c r="AL20947" s="29"/>
      <c r="AM20947" s="29"/>
      <c r="AP20947" s="30"/>
    </row>
    <row r="20948" spans="1:42">
      <c r="A20948" s="29"/>
      <c r="B20948" s="29"/>
      <c r="C20948" s="29"/>
      <c r="D20948" s="29"/>
      <c r="E20948" s="29"/>
      <c r="F20948" s="29"/>
      <c r="G20948" s="29"/>
      <c r="H20948" s="29"/>
      <c r="I20948" s="29"/>
      <c r="J20948" s="29"/>
      <c r="K20948" s="29"/>
      <c r="L20948" s="29"/>
      <c r="M20948" s="29"/>
      <c r="N20948" s="29"/>
      <c r="O20948" s="29"/>
      <c r="P20948" s="29"/>
      <c r="Q20948" s="29"/>
      <c r="R20948" s="29"/>
      <c r="S20948" s="33"/>
      <c r="T20948" s="29"/>
      <c r="U20948" s="29"/>
      <c r="V20948" s="29"/>
      <c r="W20948" s="29"/>
      <c r="X20948" s="29"/>
      <c r="Y20948" s="29"/>
      <c r="Z20948" s="29"/>
      <c r="AA20948" s="29"/>
      <c r="AB20948" s="29"/>
      <c r="AC20948" s="29"/>
      <c r="AD20948" s="29"/>
      <c r="AE20948" s="29"/>
      <c r="AF20948" s="29"/>
      <c r="AG20948" s="29"/>
      <c r="AH20948" s="29"/>
      <c r="AI20948" s="29"/>
      <c r="AJ20948" s="29"/>
      <c r="AK20948" s="29"/>
      <c r="AL20948" s="29"/>
      <c r="AM20948" s="29"/>
      <c r="AP20948" s="30"/>
    </row>
    <row r="20949" spans="1:42">
      <c r="A20949" s="29"/>
      <c r="B20949" s="29"/>
      <c r="C20949" s="29"/>
      <c r="D20949" s="29"/>
      <c r="E20949" s="29"/>
      <c r="F20949" s="29"/>
      <c r="G20949" s="29"/>
      <c r="H20949" s="29"/>
      <c r="I20949" s="29"/>
      <c r="J20949" s="29"/>
      <c r="K20949" s="29"/>
      <c r="L20949" s="29"/>
      <c r="M20949" s="29"/>
      <c r="N20949" s="29"/>
      <c r="O20949" s="29"/>
      <c r="P20949" s="29"/>
      <c r="Q20949" s="29"/>
      <c r="R20949" s="29"/>
      <c r="S20949" s="33"/>
      <c r="T20949" s="29"/>
      <c r="U20949" s="29"/>
      <c r="V20949" s="29"/>
      <c r="W20949" s="29"/>
      <c r="X20949" s="29"/>
      <c r="Y20949" s="29"/>
      <c r="Z20949" s="29"/>
      <c r="AA20949" s="29"/>
      <c r="AB20949" s="29"/>
      <c r="AC20949" s="29"/>
      <c r="AD20949" s="29"/>
      <c r="AE20949" s="29"/>
      <c r="AF20949" s="29"/>
      <c r="AG20949" s="29"/>
      <c r="AH20949" s="29"/>
      <c r="AI20949" s="29"/>
      <c r="AJ20949" s="29"/>
      <c r="AK20949" s="29"/>
      <c r="AL20949" s="29"/>
      <c r="AM20949" s="29"/>
      <c r="AP20949" s="30"/>
    </row>
    <row r="20950" spans="1:42">
      <c r="A20950" s="29"/>
      <c r="B20950" s="29"/>
      <c r="C20950" s="29"/>
      <c r="D20950" s="29"/>
      <c r="E20950" s="29"/>
      <c r="F20950" s="29"/>
      <c r="G20950" s="29"/>
      <c r="H20950" s="29"/>
      <c r="I20950" s="29"/>
      <c r="J20950" s="29"/>
      <c r="K20950" s="29"/>
      <c r="L20950" s="29"/>
      <c r="M20950" s="29"/>
      <c r="N20950" s="29"/>
      <c r="O20950" s="29"/>
      <c r="P20950" s="29"/>
      <c r="Q20950" s="29"/>
      <c r="R20950" s="29"/>
      <c r="S20950" s="33"/>
      <c r="T20950" s="29"/>
      <c r="U20950" s="29"/>
      <c r="V20950" s="29"/>
      <c r="W20950" s="29"/>
      <c r="X20950" s="29"/>
      <c r="Y20950" s="29"/>
      <c r="Z20950" s="29"/>
      <c r="AA20950" s="29"/>
      <c r="AB20950" s="29"/>
      <c r="AC20950" s="29"/>
      <c r="AD20950" s="29"/>
      <c r="AE20950" s="29"/>
      <c r="AF20950" s="29"/>
      <c r="AG20950" s="29"/>
      <c r="AH20950" s="29"/>
      <c r="AI20950" s="29"/>
      <c r="AJ20950" s="29"/>
      <c r="AK20950" s="29"/>
      <c r="AL20950" s="29"/>
      <c r="AM20950" s="29"/>
      <c r="AP20950" s="30"/>
    </row>
    <row r="20951" spans="1:42">
      <c r="A20951" s="29"/>
      <c r="B20951" s="29"/>
      <c r="C20951" s="29"/>
      <c r="D20951" s="29"/>
      <c r="E20951" s="29"/>
      <c r="F20951" s="29"/>
      <c r="G20951" s="29"/>
      <c r="H20951" s="29"/>
      <c r="I20951" s="29"/>
      <c r="J20951" s="29"/>
      <c r="K20951" s="29"/>
      <c r="L20951" s="29"/>
      <c r="M20951" s="29"/>
      <c r="N20951" s="29"/>
      <c r="O20951" s="29"/>
      <c r="P20951" s="29"/>
      <c r="Q20951" s="29"/>
      <c r="R20951" s="29"/>
      <c r="S20951" s="33"/>
      <c r="T20951" s="29"/>
      <c r="U20951" s="29"/>
      <c r="V20951" s="29"/>
      <c r="W20951" s="29"/>
      <c r="X20951" s="29"/>
      <c r="Y20951" s="29"/>
      <c r="Z20951" s="29"/>
      <c r="AA20951" s="29"/>
      <c r="AB20951" s="29"/>
      <c r="AC20951" s="29"/>
      <c r="AD20951" s="29"/>
      <c r="AE20951" s="29"/>
      <c r="AF20951" s="29"/>
      <c r="AG20951" s="29"/>
      <c r="AH20951" s="29"/>
      <c r="AI20951" s="29"/>
      <c r="AJ20951" s="29"/>
      <c r="AK20951" s="29"/>
      <c r="AL20951" s="29"/>
      <c r="AM20951" s="29"/>
      <c r="AP20951" s="30"/>
    </row>
    <row r="20952" spans="1:42">
      <c r="A20952" s="29"/>
      <c r="B20952" s="29"/>
      <c r="C20952" s="29"/>
      <c r="D20952" s="29"/>
      <c r="E20952" s="29"/>
      <c r="F20952" s="29"/>
      <c r="G20952" s="29"/>
      <c r="H20952" s="29"/>
      <c r="I20952" s="29"/>
      <c r="J20952" s="29"/>
      <c r="K20952" s="29"/>
      <c r="L20952" s="29"/>
      <c r="M20952" s="29"/>
      <c r="N20952" s="29"/>
      <c r="O20952" s="29"/>
      <c r="P20952" s="29"/>
      <c r="Q20952" s="29"/>
      <c r="R20952" s="29"/>
      <c r="S20952" s="33"/>
      <c r="T20952" s="29"/>
      <c r="U20952" s="29"/>
      <c r="V20952" s="29"/>
      <c r="W20952" s="29"/>
      <c r="X20952" s="29"/>
      <c r="Y20952" s="29"/>
      <c r="Z20952" s="29"/>
      <c r="AA20952" s="29"/>
      <c r="AB20952" s="29"/>
      <c r="AC20952" s="29"/>
      <c r="AD20952" s="29"/>
      <c r="AE20952" s="29"/>
      <c r="AF20952" s="29"/>
      <c r="AG20952" s="29"/>
      <c r="AH20952" s="29"/>
      <c r="AI20952" s="29"/>
      <c r="AJ20952" s="29"/>
      <c r="AK20952" s="29"/>
      <c r="AL20952" s="29"/>
      <c r="AM20952" s="29"/>
      <c r="AP20952" s="30"/>
    </row>
    <row r="20953" spans="1:42">
      <c r="A20953" s="29"/>
      <c r="B20953" s="29"/>
      <c r="C20953" s="29"/>
      <c r="D20953" s="29"/>
      <c r="E20953" s="29"/>
      <c r="F20953" s="29"/>
      <c r="G20953" s="29"/>
      <c r="H20953" s="29"/>
      <c r="I20953" s="29"/>
      <c r="J20953" s="29"/>
      <c r="K20953" s="29"/>
      <c r="L20953" s="29"/>
      <c r="M20953" s="29"/>
      <c r="N20953" s="29"/>
      <c r="O20953" s="29"/>
      <c r="P20953" s="29"/>
      <c r="Q20953" s="29"/>
      <c r="R20953" s="29"/>
      <c r="S20953" s="33"/>
      <c r="T20953" s="29"/>
      <c r="U20953" s="29"/>
      <c r="V20953" s="29"/>
      <c r="W20953" s="29"/>
      <c r="X20953" s="29"/>
      <c r="Y20953" s="29"/>
      <c r="Z20953" s="29"/>
      <c r="AA20953" s="29"/>
      <c r="AB20953" s="29"/>
      <c r="AC20953" s="29"/>
      <c r="AD20953" s="29"/>
      <c r="AE20953" s="29"/>
      <c r="AF20953" s="29"/>
      <c r="AG20953" s="29"/>
      <c r="AH20953" s="29"/>
      <c r="AI20953" s="29"/>
      <c r="AJ20953" s="29"/>
      <c r="AK20953" s="29"/>
      <c r="AL20953" s="29"/>
      <c r="AM20953" s="29"/>
      <c r="AP20953" s="30"/>
    </row>
    <row r="20954" spans="1:42">
      <c r="A20954" s="29"/>
      <c r="B20954" s="29"/>
      <c r="C20954" s="29"/>
      <c r="D20954" s="29"/>
      <c r="E20954" s="29"/>
      <c r="F20954" s="29"/>
      <c r="G20954" s="29"/>
      <c r="H20954" s="29"/>
      <c r="I20954" s="29"/>
      <c r="J20954" s="29"/>
      <c r="K20954" s="29"/>
      <c r="L20954" s="29"/>
      <c r="M20954" s="29"/>
      <c r="N20954" s="29"/>
      <c r="O20954" s="29"/>
      <c r="P20954" s="29"/>
      <c r="Q20954" s="29"/>
      <c r="R20954" s="29"/>
      <c r="S20954" s="33"/>
      <c r="T20954" s="29"/>
      <c r="U20954" s="29"/>
      <c r="V20954" s="29"/>
      <c r="W20954" s="29"/>
      <c r="X20954" s="29"/>
      <c r="Y20954" s="29"/>
      <c r="Z20954" s="29"/>
      <c r="AA20954" s="29"/>
      <c r="AB20954" s="29"/>
      <c r="AC20954" s="29"/>
      <c r="AD20954" s="29"/>
      <c r="AE20954" s="29"/>
      <c r="AF20954" s="29"/>
      <c r="AG20954" s="29"/>
      <c r="AH20954" s="29"/>
      <c r="AI20954" s="29"/>
      <c r="AJ20954" s="29"/>
      <c r="AK20954" s="29"/>
      <c r="AL20954" s="29"/>
      <c r="AM20954" s="29"/>
      <c r="AP20954" s="30"/>
    </row>
    <row r="20955" spans="1:42">
      <c r="A20955" s="29"/>
      <c r="B20955" s="29"/>
      <c r="C20955" s="29"/>
      <c r="D20955" s="29"/>
      <c r="E20955" s="29"/>
      <c r="F20955" s="29"/>
      <c r="G20955" s="29"/>
      <c r="H20955" s="29"/>
      <c r="I20955" s="29"/>
      <c r="J20955" s="29"/>
      <c r="K20955" s="29"/>
      <c r="L20955" s="29"/>
      <c r="M20955" s="29"/>
      <c r="N20955" s="29"/>
      <c r="O20955" s="29"/>
      <c r="P20955" s="29"/>
      <c r="Q20955" s="29"/>
      <c r="R20955" s="29"/>
      <c r="S20955" s="33"/>
      <c r="T20955" s="29"/>
      <c r="U20955" s="29"/>
      <c r="V20955" s="29"/>
      <c r="W20955" s="29"/>
      <c r="X20955" s="29"/>
      <c r="Y20955" s="29"/>
      <c r="Z20955" s="29"/>
      <c r="AA20955" s="29"/>
      <c r="AB20955" s="29"/>
      <c r="AC20955" s="29"/>
      <c r="AD20955" s="29"/>
      <c r="AE20955" s="29"/>
      <c r="AF20955" s="29"/>
      <c r="AG20955" s="29"/>
      <c r="AH20955" s="29"/>
      <c r="AI20955" s="29"/>
      <c r="AJ20955" s="29"/>
      <c r="AK20955" s="29"/>
      <c r="AL20955" s="29"/>
      <c r="AM20955" s="29"/>
      <c r="AP20955" s="30"/>
    </row>
    <row r="20956" spans="1:42">
      <c r="A20956" s="29"/>
      <c r="B20956" s="29"/>
      <c r="C20956" s="29"/>
      <c r="D20956" s="29"/>
      <c r="E20956" s="29"/>
      <c r="F20956" s="29"/>
      <c r="G20956" s="29"/>
      <c r="H20956" s="29"/>
      <c r="I20956" s="29"/>
      <c r="J20956" s="29"/>
      <c r="K20956" s="29"/>
      <c r="L20956" s="29"/>
      <c r="M20956" s="29"/>
      <c r="N20956" s="29"/>
      <c r="O20956" s="29"/>
      <c r="P20956" s="29"/>
      <c r="Q20956" s="29"/>
      <c r="R20956" s="29"/>
      <c r="S20956" s="33"/>
      <c r="T20956" s="29"/>
      <c r="U20956" s="29"/>
      <c r="V20956" s="29"/>
      <c r="W20956" s="29"/>
      <c r="X20956" s="29"/>
      <c r="Y20956" s="29"/>
      <c r="Z20956" s="29"/>
      <c r="AA20956" s="29"/>
      <c r="AB20956" s="29"/>
      <c r="AC20956" s="29"/>
      <c r="AD20956" s="29"/>
      <c r="AE20956" s="29"/>
      <c r="AF20956" s="29"/>
      <c r="AG20956" s="29"/>
      <c r="AH20956" s="29"/>
      <c r="AI20956" s="29"/>
      <c r="AJ20956" s="29"/>
      <c r="AK20956" s="29"/>
      <c r="AL20956" s="29"/>
      <c r="AM20956" s="29"/>
      <c r="AP20956" s="30"/>
    </row>
    <row r="20957" spans="1:42">
      <c r="A20957" s="29"/>
      <c r="B20957" s="29"/>
      <c r="C20957" s="29"/>
      <c r="D20957" s="29"/>
      <c r="E20957" s="29"/>
      <c r="F20957" s="29"/>
      <c r="G20957" s="29"/>
      <c r="H20957" s="29"/>
      <c r="I20957" s="29"/>
      <c r="J20957" s="29"/>
      <c r="K20957" s="29"/>
      <c r="L20957" s="29"/>
      <c r="M20957" s="29"/>
      <c r="N20957" s="29"/>
      <c r="O20957" s="29"/>
      <c r="P20957" s="29"/>
      <c r="Q20957" s="29"/>
      <c r="R20957" s="29"/>
      <c r="S20957" s="33"/>
      <c r="T20957" s="29"/>
      <c r="U20957" s="29"/>
      <c r="V20957" s="29"/>
      <c r="W20957" s="29"/>
      <c r="X20957" s="29"/>
      <c r="Y20957" s="29"/>
      <c r="Z20957" s="29"/>
      <c r="AA20957" s="29"/>
      <c r="AB20957" s="29"/>
      <c r="AC20957" s="29"/>
      <c r="AD20957" s="29"/>
      <c r="AE20957" s="29"/>
      <c r="AF20957" s="29"/>
      <c r="AG20957" s="29"/>
      <c r="AH20957" s="29"/>
      <c r="AI20957" s="29"/>
      <c r="AJ20957" s="29"/>
      <c r="AK20957" s="29"/>
      <c r="AL20957" s="29"/>
      <c r="AM20957" s="29"/>
      <c r="AP20957" s="30"/>
    </row>
    <row r="20958" spans="1:42">
      <c r="A20958" s="29"/>
      <c r="B20958" s="29"/>
      <c r="C20958" s="29"/>
      <c r="D20958" s="29"/>
      <c r="E20958" s="29"/>
      <c r="F20958" s="29"/>
      <c r="G20958" s="29"/>
      <c r="H20958" s="29"/>
      <c r="I20958" s="29"/>
      <c r="J20958" s="29"/>
      <c r="K20958" s="29"/>
      <c r="L20958" s="29"/>
      <c r="M20958" s="29"/>
      <c r="N20958" s="29"/>
      <c r="O20958" s="29"/>
      <c r="P20958" s="29"/>
      <c r="Q20958" s="29"/>
      <c r="R20958" s="29"/>
      <c r="S20958" s="33"/>
      <c r="T20958" s="29"/>
      <c r="U20958" s="29"/>
      <c r="V20958" s="29"/>
      <c r="W20958" s="29"/>
      <c r="X20958" s="29"/>
      <c r="Y20958" s="29"/>
      <c r="Z20958" s="29"/>
      <c r="AA20958" s="29"/>
      <c r="AB20958" s="29"/>
      <c r="AC20958" s="29"/>
      <c r="AD20958" s="29"/>
      <c r="AE20958" s="29"/>
      <c r="AF20958" s="29"/>
      <c r="AG20958" s="29"/>
      <c r="AH20958" s="29"/>
      <c r="AI20958" s="29"/>
      <c r="AJ20958" s="29"/>
      <c r="AK20958" s="29"/>
      <c r="AL20958" s="29"/>
      <c r="AM20958" s="29"/>
      <c r="AP20958" s="30"/>
    </row>
    <row r="20959" spans="1:42">
      <c r="A20959" s="29"/>
      <c r="B20959" s="29"/>
      <c r="C20959" s="29"/>
      <c r="D20959" s="29"/>
      <c r="E20959" s="29"/>
      <c r="F20959" s="29"/>
      <c r="G20959" s="29"/>
      <c r="H20959" s="29"/>
      <c r="I20959" s="29"/>
      <c r="J20959" s="29"/>
      <c r="K20959" s="29"/>
      <c r="L20959" s="29"/>
      <c r="M20959" s="29"/>
      <c r="N20959" s="29"/>
      <c r="O20959" s="29"/>
      <c r="P20959" s="29"/>
      <c r="Q20959" s="29"/>
      <c r="R20959" s="29"/>
      <c r="S20959" s="33"/>
      <c r="T20959" s="29"/>
      <c r="U20959" s="29"/>
      <c r="V20959" s="29"/>
      <c r="W20959" s="29"/>
      <c r="X20959" s="29"/>
      <c r="Y20959" s="29"/>
      <c r="Z20959" s="29"/>
      <c r="AA20959" s="29"/>
      <c r="AB20959" s="29"/>
      <c r="AC20959" s="29"/>
      <c r="AD20959" s="29"/>
      <c r="AE20959" s="29"/>
      <c r="AF20959" s="29"/>
      <c r="AG20959" s="29"/>
      <c r="AH20959" s="29"/>
      <c r="AI20959" s="29"/>
      <c r="AJ20959" s="29"/>
      <c r="AK20959" s="29"/>
      <c r="AL20959" s="29"/>
      <c r="AM20959" s="29"/>
      <c r="AP20959" s="30"/>
    </row>
    <row r="20960" spans="1:42">
      <c r="A20960" s="29"/>
      <c r="B20960" s="29"/>
      <c r="C20960" s="29"/>
      <c r="D20960" s="29"/>
      <c r="E20960" s="29"/>
      <c r="F20960" s="29"/>
      <c r="G20960" s="29"/>
      <c r="H20960" s="29"/>
      <c r="I20960" s="29"/>
      <c r="J20960" s="29"/>
      <c r="K20960" s="29"/>
      <c r="L20960" s="29"/>
      <c r="M20960" s="29"/>
      <c r="N20960" s="29"/>
      <c r="O20960" s="29"/>
      <c r="P20960" s="29"/>
      <c r="Q20960" s="29"/>
      <c r="R20960" s="29"/>
      <c r="S20960" s="33"/>
      <c r="T20960" s="29"/>
      <c r="U20960" s="29"/>
      <c r="V20960" s="29"/>
      <c r="W20960" s="29"/>
      <c r="X20960" s="29"/>
      <c r="Y20960" s="29"/>
      <c r="Z20960" s="29"/>
      <c r="AA20960" s="29"/>
      <c r="AB20960" s="29"/>
      <c r="AC20960" s="29"/>
      <c r="AD20960" s="29"/>
      <c r="AE20960" s="29"/>
      <c r="AF20960" s="29"/>
      <c r="AG20960" s="29"/>
      <c r="AH20960" s="29"/>
      <c r="AI20960" s="29"/>
      <c r="AJ20960" s="29"/>
      <c r="AK20960" s="29"/>
      <c r="AL20960" s="29"/>
      <c r="AM20960" s="29"/>
      <c r="AP20960" s="30"/>
    </row>
    <row r="20961" spans="1:42">
      <c r="A20961" s="29"/>
      <c r="B20961" s="29"/>
      <c r="C20961" s="29"/>
      <c r="D20961" s="29"/>
      <c r="E20961" s="29"/>
      <c r="F20961" s="29"/>
      <c r="G20961" s="29"/>
      <c r="H20961" s="29"/>
      <c r="I20961" s="29"/>
      <c r="J20961" s="29"/>
      <c r="K20961" s="29"/>
      <c r="L20961" s="29"/>
      <c r="M20961" s="29"/>
      <c r="N20961" s="29"/>
      <c r="O20961" s="29"/>
      <c r="P20961" s="29"/>
      <c r="Q20961" s="29"/>
      <c r="R20961" s="29"/>
      <c r="S20961" s="33"/>
      <c r="T20961" s="29"/>
      <c r="U20961" s="29"/>
      <c r="V20961" s="29"/>
      <c r="W20961" s="29"/>
      <c r="X20961" s="29"/>
      <c r="Y20961" s="29"/>
      <c r="Z20961" s="29"/>
      <c r="AA20961" s="29"/>
      <c r="AB20961" s="29"/>
      <c r="AC20961" s="29"/>
      <c r="AD20961" s="29"/>
      <c r="AE20961" s="29"/>
      <c r="AF20961" s="29"/>
      <c r="AG20961" s="29"/>
      <c r="AH20961" s="29"/>
      <c r="AI20961" s="29"/>
      <c r="AJ20961" s="29"/>
      <c r="AK20961" s="29"/>
      <c r="AL20961" s="29"/>
      <c r="AM20961" s="29"/>
      <c r="AP20961" s="30"/>
    </row>
    <row r="20962" spans="1:42">
      <c r="A20962" s="29"/>
      <c r="B20962" s="29"/>
      <c r="C20962" s="29"/>
      <c r="D20962" s="29"/>
      <c r="E20962" s="29"/>
      <c r="F20962" s="29"/>
      <c r="G20962" s="29"/>
      <c r="H20962" s="29"/>
      <c r="I20962" s="29"/>
      <c r="J20962" s="29"/>
      <c r="K20962" s="29"/>
      <c r="L20962" s="29"/>
      <c r="M20962" s="29"/>
      <c r="N20962" s="29"/>
      <c r="O20962" s="29"/>
      <c r="P20962" s="29"/>
      <c r="Q20962" s="29"/>
      <c r="R20962" s="29"/>
      <c r="S20962" s="33"/>
      <c r="T20962" s="29"/>
      <c r="U20962" s="29"/>
      <c r="V20962" s="29"/>
      <c r="W20962" s="29"/>
      <c r="X20962" s="29"/>
      <c r="Y20962" s="29"/>
      <c r="Z20962" s="29"/>
      <c r="AA20962" s="29"/>
      <c r="AB20962" s="29"/>
      <c r="AC20962" s="29"/>
      <c r="AD20962" s="29"/>
      <c r="AE20962" s="29"/>
      <c r="AF20962" s="29"/>
      <c r="AG20962" s="29"/>
      <c r="AH20962" s="29"/>
      <c r="AI20962" s="29"/>
      <c r="AJ20962" s="29"/>
      <c r="AK20962" s="29"/>
      <c r="AL20962" s="29"/>
      <c r="AM20962" s="29"/>
      <c r="AP20962" s="30"/>
    </row>
    <row r="20963" spans="1:42">
      <c r="A20963" s="29"/>
      <c r="B20963" s="29"/>
      <c r="C20963" s="29"/>
      <c r="D20963" s="29"/>
      <c r="E20963" s="29"/>
      <c r="F20963" s="29"/>
      <c r="G20963" s="29"/>
      <c r="H20963" s="29"/>
      <c r="I20963" s="29"/>
      <c r="J20963" s="29"/>
      <c r="K20963" s="29"/>
      <c r="L20963" s="29"/>
      <c r="M20963" s="29"/>
      <c r="N20963" s="29"/>
      <c r="O20963" s="29"/>
      <c r="P20963" s="29"/>
      <c r="Q20963" s="29"/>
      <c r="R20963" s="29"/>
      <c r="S20963" s="33"/>
      <c r="T20963" s="29"/>
      <c r="U20963" s="29"/>
      <c r="V20963" s="29"/>
      <c r="W20963" s="29"/>
      <c r="X20963" s="29"/>
      <c r="Y20963" s="29"/>
      <c r="Z20963" s="29"/>
      <c r="AA20963" s="29"/>
      <c r="AB20963" s="29"/>
      <c r="AC20963" s="29"/>
      <c r="AD20963" s="29"/>
      <c r="AE20963" s="29"/>
      <c r="AF20963" s="29"/>
      <c r="AG20963" s="29"/>
      <c r="AH20963" s="29"/>
      <c r="AI20963" s="29"/>
      <c r="AJ20963" s="29"/>
      <c r="AK20963" s="29"/>
      <c r="AL20963" s="29"/>
      <c r="AM20963" s="29"/>
      <c r="AP20963" s="30"/>
    </row>
    <row r="20964" spans="1:42">
      <c r="A20964" s="29"/>
      <c r="B20964" s="29"/>
      <c r="C20964" s="29"/>
      <c r="D20964" s="29"/>
      <c r="E20964" s="29"/>
      <c r="F20964" s="29"/>
      <c r="G20964" s="29"/>
      <c r="H20964" s="29"/>
      <c r="I20964" s="29"/>
      <c r="J20964" s="29"/>
      <c r="K20964" s="29"/>
      <c r="L20964" s="29"/>
      <c r="M20964" s="29"/>
      <c r="N20964" s="29"/>
      <c r="O20964" s="29"/>
      <c r="P20964" s="29"/>
      <c r="Q20964" s="29"/>
      <c r="R20964" s="29"/>
      <c r="S20964" s="33"/>
      <c r="T20964" s="29"/>
      <c r="U20964" s="29"/>
      <c r="V20964" s="29"/>
      <c r="W20964" s="29"/>
      <c r="X20964" s="29"/>
      <c r="Y20964" s="29"/>
      <c r="Z20964" s="29"/>
      <c r="AA20964" s="29"/>
      <c r="AB20964" s="29"/>
      <c r="AC20964" s="29"/>
      <c r="AD20964" s="29"/>
      <c r="AE20964" s="29"/>
      <c r="AF20964" s="29"/>
      <c r="AG20964" s="29"/>
      <c r="AH20964" s="29"/>
      <c r="AI20964" s="29"/>
      <c r="AJ20964" s="29"/>
      <c r="AK20964" s="29"/>
      <c r="AL20964" s="29"/>
      <c r="AM20964" s="29"/>
      <c r="AP20964" s="30"/>
    </row>
    <row r="20965" spans="1:42">
      <c r="A20965" s="29"/>
      <c r="B20965" s="29"/>
      <c r="C20965" s="29"/>
      <c r="D20965" s="29"/>
      <c r="E20965" s="29"/>
      <c r="F20965" s="29"/>
      <c r="G20965" s="29"/>
      <c r="H20965" s="29"/>
      <c r="I20965" s="29"/>
      <c r="J20965" s="29"/>
      <c r="K20965" s="29"/>
      <c r="L20965" s="29"/>
      <c r="M20965" s="29"/>
      <c r="N20965" s="29"/>
      <c r="O20965" s="29"/>
      <c r="P20965" s="29"/>
      <c r="Q20965" s="29"/>
      <c r="R20965" s="29"/>
      <c r="S20965" s="33"/>
      <c r="T20965" s="29"/>
      <c r="U20965" s="29"/>
      <c r="V20965" s="29"/>
      <c r="W20965" s="29"/>
      <c r="X20965" s="29"/>
      <c r="Y20965" s="29"/>
      <c r="Z20965" s="29"/>
      <c r="AA20965" s="29"/>
      <c r="AB20965" s="29"/>
      <c r="AC20965" s="29"/>
      <c r="AD20965" s="29"/>
      <c r="AE20965" s="29"/>
      <c r="AF20965" s="29"/>
      <c r="AG20965" s="29"/>
      <c r="AH20965" s="29"/>
      <c r="AI20965" s="29"/>
      <c r="AJ20965" s="29"/>
      <c r="AK20965" s="29"/>
      <c r="AL20965" s="29"/>
      <c r="AM20965" s="29"/>
      <c r="AP20965" s="30"/>
    </row>
    <row r="20966" spans="1:42">
      <c r="A20966" s="29"/>
      <c r="B20966" s="29"/>
      <c r="C20966" s="29"/>
      <c r="D20966" s="29"/>
      <c r="E20966" s="29"/>
      <c r="F20966" s="29"/>
      <c r="G20966" s="29"/>
      <c r="H20966" s="29"/>
      <c r="I20966" s="29"/>
      <c r="J20966" s="29"/>
      <c r="K20966" s="29"/>
      <c r="L20966" s="29"/>
      <c r="M20966" s="29"/>
      <c r="N20966" s="29"/>
      <c r="O20966" s="29"/>
      <c r="P20966" s="29"/>
      <c r="Q20966" s="29"/>
      <c r="R20966" s="29"/>
      <c r="S20966" s="33"/>
      <c r="T20966" s="29"/>
      <c r="U20966" s="29"/>
      <c r="V20966" s="29"/>
      <c r="W20966" s="29"/>
      <c r="X20966" s="29"/>
      <c r="Y20966" s="29"/>
      <c r="Z20966" s="29"/>
      <c r="AA20966" s="29"/>
      <c r="AB20966" s="29"/>
      <c r="AC20966" s="29"/>
      <c r="AD20966" s="29"/>
      <c r="AE20966" s="29"/>
      <c r="AF20966" s="29"/>
      <c r="AG20966" s="29"/>
      <c r="AH20966" s="29"/>
      <c r="AI20966" s="29"/>
      <c r="AJ20966" s="29"/>
      <c r="AK20966" s="29"/>
      <c r="AL20966" s="29"/>
      <c r="AM20966" s="29"/>
      <c r="AP20966" s="30"/>
    </row>
    <row r="20967" spans="1:42">
      <c r="A20967" s="29"/>
      <c r="B20967" s="29"/>
      <c r="C20967" s="29"/>
      <c r="D20967" s="29"/>
      <c r="E20967" s="29"/>
      <c r="F20967" s="29"/>
      <c r="G20967" s="29"/>
      <c r="H20967" s="29"/>
      <c r="I20967" s="29"/>
      <c r="J20967" s="29"/>
      <c r="K20967" s="29"/>
      <c r="L20967" s="29"/>
      <c r="M20967" s="29"/>
      <c r="N20967" s="29"/>
      <c r="O20967" s="29"/>
      <c r="P20967" s="29"/>
      <c r="Q20967" s="29"/>
      <c r="R20967" s="29"/>
      <c r="S20967" s="33"/>
      <c r="T20967" s="29"/>
      <c r="U20967" s="29"/>
      <c r="V20967" s="29"/>
      <c r="W20967" s="29"/>
      <c r="X20967" s="29"/>
      <c r="Y20967" s="29"/>
      <c r="Z20967" s="29"/>
      <c r="AA20967" s="29"/>
      <c r="AB20967" s="29"/>
      <c r="AC20967" s="29"/>
      <c r="AD20967" s="29"/>
      <c r="AE20967" s="29"/>
      <c r="AF20967" s="29"/>
      <c r="AG20967" s="29"/>
      <c r="AH20967" s="29"/>
      <c r="AI20967" s="29"/>
      <c r="AJ20967" s="29"/>
      <c r="AK20967" s="29"/>
      <c r="AL20967" s="29"/>
      <c r="AM20967" s="29"/>
      <c r="AP20967" s="30"/>
    </row>
    <row r="20968" spans="1:42">
      <c r="A20968" s="29"/>
      <c r="B20968" s="29"/>
      <c r="C20968" s="29"/>
      <c r="D20968" s="29"/>
      <c r="E20968" s="29"/>
      <c r="F20968" s="29"/>
      <c r="G20968" s="29"/>
      <c r="H20968" s="29"/>
      <c r="I20968" s="29"/>
      <c r="J20968" s="29"/>
      <c r="K20968" s="29"/>
      <c r="L20968" s="29"/>
      <c r="M20968" s="29"/>
      <c r="N20968" s="29"/>
      <c r="O20968" s="29"/>
      <c r="P20968" s="29"/>
      <c r="Q20968" s="29"/>
      <c r="R20968" s="29"/>
      <c r="S20968" s="33"/>
      <c r="T20968" s="29"/>
      <c r="U20968" s="29"/>
      <c r="V20968" s="29"/>
      <c r="W20968" s="29"/>
      <c r="X20968" s="29"/>
      <c r="Y20968" s="29"/>
      <c r="Z20968" s="29"/>
      <c r="AA20968" s="29"/>
      <c r="AB20968" s="29"/>
      <c r="AC20968" s="29"/>
      <c r="AD20968" s="29"/>
      <c r="AE20968" s="29"/>
      <c r="AF20968" s="29"/>
      <c r="AG20968" s="29"/>
      <c r="AH20968" s="29"/>
      <c r="AI20968" s="29"/>
      <c r="AJ20968" s="29"/>
      <c r="AK20968" s="29"/>
      <c r="AL20968" s="29"/>
      <c r="AM20968" s="29"/>
      <c r="AP20968" s="30"/>
    </row>
    <row r="20969" spans="1:42">
      <c r="A20969" s="29"/>
      <c r="B20969" s="29"/>
      <c r="C20969" s="29"/>
      <c r="D20969" s="29"/>
      <c r="E20969" s="29"/>
      <c r="F20969" s="29"/>
      <c r="G20969" s="29"/>
      <c r="H20969" s="29"/>
      <c r="I20969" s="29"/>
      <c r="J20969" s="29"/>
      <c r="K20969" s="29"/>
      <c r="L20969" s="29"/>
      <c r="M20969" s="29"/>
      <c r="N20969" s="29"/>
      <c r="O20969" s="29"/>
      <c r="P20969" s="29"/>
      <c r="Q20969" s="29"/>
      <c r="R20969" s="29"/>
      <c r="S20969" s="33"/>
      <c r="T20969" s="29"/>
      <c r="U20969" s="29"/>
      <c r="V20969" s="29"/>
      <c r="W20969" s="29"/>
      <c r="X20969" s="29"/>
      <c r="Y20969" s="29"/>
      <c r="Z20969" s="29"/>
      <c r="AA20969" s="29"/>
      <c r="AB20969" s="29"/>
      <c r="AC20969" s="29"/>
      <c r="AD20969" s="29"/>
      <c r="AE20969" s="29"/>
      <c r="AF20969" s="29"/>
      <c r="AG20969" s="29"/>
      <c r="AH20969" s="29"/>
      <c r="AI20969" s="29"/>
      <c r="AJ20969" s="29"/>
      <c r="AK20969" s="29"/>
      <c r="AL20969" s="29"/>
      <c r="AM20969" s="29"/>
      <c r="AP20969" s="30"/>
    </row>
    <row r="20970" spans="1:42">
      <c r="A20970" s="29"/>
      <c r="B20970" s="29"/>
      <c r="C20970" s="29"/>
      <c r="D20970" s="29"/>
      <c r="E20970" s="29"/>
      <c r="F20970" s="29"/>
      <c r="G20970" s="29"/>
      <c r="H20970" s="29"/>
      <c r="I20970" s="29"/>
      <c r="J20970" s="29"/>
      <c r="K20970" s="29"/>
      <c r="L20970" s="29"/>
      <c r="M20970" s="29"/>
      <c r="N20970" s="29"/>
      <c r="O20970" s="29"/>
      <c r="P20970" s="29"/>
      <c r="Q20970" s="29"/>
      <c r="R20970" s="29"/>
      <c r="S20970" s="33"/>
      <c r="T20970" s="29"/>
      <c r="U20970" s="29"/>
      <c r="V20970" s="29"/>
      <c r="W20970" s="29"/>
      <c r="X20970" s="29"/>
      <c r="Y20970" s="29"/>
      <c r="Z20970" s="29"/>
      <c r="AA20970" s="29"/>
      <c r="AB20970" s="29"/>
      <c r="AC20970" s="29"/>
      <c r="AD20970" s="29"/>
      <c r="AE20970" s="29"/>
      <c r="AF20970" s="29"/>
      <c r="AG20970" s="29"/>
      <c r="AH20970" s="29"/>
      <c r="AI20970" s="29"/>
      <c r="AJ20970" s="29"/>
      <c r="AK20970" s="29"/>
      <c r="AL20970" s="29"/>
      <c r="AM20970" s="29"/>
      <c r="AP20970" s="30"/>
    </row>
    <row r="20971" spans="1:42">
      <c r="A20971" s="29"/>
      <c r="B20971" s="29"/>
      <c r="C20971" s="29"/>
      <c r="D20971" s="29"/>
      <c r="E20971" s="29"/>
      <c r="F20971" s="29"/>
      <c r="G20971" s="29"/>
      <c r="H20971" s="29"/>
      <c r="I20971" s="29"/>
      <c r="J20971" s="29"/>
      <c r="K20971" s="29"/>
      <c r="L20971" s="29"/>
      <c r="M20971" s="29"/>
      <c r="N20971" s="29"/>
      <c r="O20971" s="29"/>
      <c r="P20971" s="29"/>
      <c r="Q20971" s="29"/>
      <c r="R20971" s="29"/>
      <c r="S20971" s="33"/>
      <c r="T20971" s="29"/>
      <c r="U20971" s="29"/>
      <c r="V20971" s="29"/>
      <c r="W20971" s="29"/>
      <c r="X20971" s="29"/>
      <c r="Y20971" s="29"/>
      <c r="Z20971" s="29"/>
      <c r="AA20971" s="29"/>
      <c r="AB20971" s="29"/>
      <c r="AC20971" s="29"/>
      <c r="AD20971" s="29"/>
      <c r="AE20971" s="29"/>
      <c r="AF20971" s="29"/>
      <c r="AG20971" s="29"/>
      <c r="AH20971" s="29"/>
      <c r="AI20971" s="29"/>
      <c r="AJ20971" s="29"/>
      <c r="AK20971" s="29"/>
      <c r="AL20971" s="29"/>
      <c r="AM20971" s="29"/>
      <c r="AP20971" s="30"/>
    </row>
    <row r="20972" spans="1:42">
      <c r="A20972" s="29"/>
      <c r="B20972" s="29"/>
      <c r="C20972" s="29"/>
      <c r="D20972" s="29"/>
      <c r="E20972" s="29"/>
      <c r="F20972" s="29"/>
      <c r="G20972" s="29"/>
      <c r="H20972" s="29"/>
      <c r="I20972" s="29"/>
      <c r="J20972" s="29"/>
      <c r="K20972" s="29"/>
      <c r="L20972" s="29"/>
      <c r="M20972" s="29"/>
      <c r="N20972" s="29"/>
      <c r="O20972" s="29"/>
      <c r="P20972" s="29"/>
      <c r="Q20972" s="29"/>
      <c r="R20972" s="29"/>
      <c r="S20972" s="33"/>
      <c r="T20972" s="29"/>
      <c r="U20972" s="29"/>
      <c r="V20972" s="29"/>
      <c r="W20972" s="29"/>
      <c r="X20972" s="29"/>
      <c r="Y20972" s="29"/>
      <c r="Z20972" s="29"/>
      <c r="AA20972" s="29"/>
      <c r="AB20972" s="29"/>
      <c r="AC20972" s="29"/>
      <c r="AD20972" s="29"/>
      <c r="AE20972" s="29"/>
      <c r="AF20972" s="29"/>
      <c r="AG20972" s="29"/>
      <c r="AH20972" s="29"/>
      <c r="AI20972" s="29"/>
      <c r="AJ20972" s="29"/>
      <c r="AK20972" s="29"/>
      <c r="AL20972" s="29"/>
      <c r="AM20972" s="29"/>
      <c r="AP20972" s="30"/>
    </row>
    <row r="20973" spans="1:42">
      <c r="A20973" s="29"/>
      <c r="B20973" s="29"/>
      <c r="C20973" s="29"/>
      <c r="D20973" s="29"/>
      <c r="E20973" s="29"/>
      <c r="F20973" s="29"/>
      <c r="G20973" s="29"/>
      <c r="H20973" s="29"/>
      <c r="I20973" s="29"/>
      <c r="J20973" s="29"/>
      <c r="K20973" s="29"/>
      <c r="L20973" s="29"/>
      <c r="M20973" s="29"/>
      <c r="N20973" s="29"/>
      <c r="O20973" s="29"/>
      <c r="P20973" s="29"/>
      <c r="Q20973" s="29"/>
      <c r="R20973" s="29"/>
      <c r="S20973" s="33"/>
      <c r="T20973" s="29"/>
      <c r="U20973" s="29"/>
      <c r="V20973" s="29"/>
      <c r="W20973" s="29"/>
      <c r="X20973" s="29"/>
      <c r="Y20973" s="29"/>
      <c r="Z20973" s="29"/>
      <c r="AA20973" s="29"/>
      <c r="AB20973" s="29"/>
      <c r="AC20973" s="29"/>
      <c r="AD20973" s="29"/>
      <c r="AE20973" s="29"/>
      <c r="AF20973" s="29"/>
      <c r="AG20973" s="29"/>
      <c r="AH20973" s="29"/>
      <c r="AI20973" s="29"/>
      <c r="AJ20973" s="29"/>
      <c r="AK20973" s="29"/>
      <c r="AL20973" s="29"/>
      <c r="AM20973" s="29"/>
      <c r="AP20973" s="30"/>
    </row>
    <row r="20974" spans="1:42">
      <c r="A20974" s="29"/>
      <c r="B20974" s="29"/>
      <c r="C20974" s="29"/>
      <c r="D20974" s="29"/>
      <c r="E20974" s="29"/>
      <c r="F20974" s="29"/>
      <c r="G20974" s="29"/>
      <c r="H20974" s="29"/>
      <c r="I20974" s="29"/>
      <c r="J20974" s="29"/>
      <c r="K20974" s="29"/>
      <c r="L20974" s="29"/>
      <c r="M20974" s="29"/>
      <c r="N20974" s="29"/>
      <c r="O20974" s="29"/>
      <c r="P20974" s="29"/>
      <c r="Q20974" s="29"/>
      <c r="R20974" s="29"/>
      <c r="S20974" s="33"/>
      <c r="T20974" s="29"/>
      <c r="U20974" s="29"/>
      <c r="V20974" s="29"/>
      <c r="W20974" s="29"/>
      <c r="X20974" s="29"/>
      <c r="Y20974" s="29"/>
      <c r="Z20974" s="29"/>
      <c r="AA20974" s="29"/>
      <c r="AB20974" s="29"/>
      <c r="AC20974" s="29"/>
      <c r="AD20974" s="29"/>
      <c r="AE20974" s="29"/>
      <c r="AF20974" s="29"/>
      <c r="AG20974" s="29"/>
      <c r="AH20974" s="29"/>
      <c r="AI20974" s="29"/>
      <c r="AJ20974" s="29"/>
      <c r="AK20974" s="29"/>
      <c r="AL20974" s="29"/>
      <c r="AM20974" s="29"/>
      <c r="AP20974" s="30"/>
    </row>
    <row r="20975" spans="1:42">
      <c r="A20975" s="29"/>
      <c r="B20975" s="29"/>
      <c r="C20975" s="29"/>
      <c r="D20975" s="29"/>
      <c r="E20975" s="29"/>
      <c r="F20975" s="29"/>
      <c r="G20975" s="29"/>
      <c r="H20975" s="29"/>
      <c r="I20975" s="29"/>
      <c r="J20975" s="29"/>
      <c r="K20975" s="29"/>
      <c r="L20975" s="29"/>
      <c r="M20975" s="29"/>
      <c r="N20975" s="29"/>
      <c r="O20975" s="29"/>
      <c r="P20975" s="29"/>
      <c r="Q20975" s="29"/>
      <c r="R20975" s="29"/>
      <c r="S20975" s="33"/>
      <c r="T20975" s="29"/>
      <c r="U20975" s="29"/>
      <c r="V20975" s="29"/>
      <c r="W20975" s="29"/>
      <c r="X20975" s="29"/>
      <c r="Y20975" s="29"/>
      <c r="Z20975" s="29"/>
      <c r="AA20975" s="29"/>
      <c r="AB20975" s="29"/>
      <c r="AC20975" s="29"/>
      <c r="AD20975" s="29"/>
      <c r="AE20975" s="29"/>
      <c r="AF20975" s="29"/>
      <c r="AG20975" s="29"/>
      <c r="AH20975" s="29"/>
      <c r="AI20975" s="29"/>
      <c r="AJ20975" s="29"/>
      <c r="AK20975" s="29"/>
      <c r="AL20975" s="29"/>
      <c r="AM20975" s="29"/>
      <c r="AP20975" s="30"/>
    </row>
    <row r="20976" spans="1:42">
      <c r="A20976" s="29"/>
      <c r="B20976" s="29"/>
      <c r="C20976" s="29"/>
      <c r="D20976" s="29"/>
      <c r="E20976" s="29"/>
      <c r="F20976" s="29"/>
      <c r="G20976" s="29"/>
      <c r="H20976" s="29"/>
      <c r="I20976" s="29"/>
      <c r="J20976" s="29"/>
      <c r="K20976" s="29"/>
      <c r="L20976" s="29"/>
      <c r="M20976" s="29"/>
      <c r="N20976" s="29"/>
      <c r="O20976" s="29"/>
      <c r="P20976" s="29"/>
      <c r="Q20976" s="29"/>
      <c r="R20976" s="29"/>
      <c r="S20976" s="33"/>
      <c r="T20976" s="29"/>
      <c r="U20976" s="29"/>
      <c r="V20976" s="29"/>
      <c r="W20976" s="29"/>
      <c r="X20976" s="29"/>
      <c r="Y20976" s="29"/>
      <c r="Z20976" s="29"/>
      <c r="AA20976" s="29"/>
      <c r="AB20976" s="29"/>
      <c r="AC20976" s="29"/>
      <c r="AD20976" s="29"/>
      <c r="AE20976" s="29"/>
      <c r="AF20976" s="29"/>
      <c r="AG20976" s="29"/>
      <c r="AH20976" s="29"/>
      <c r="AI20976" s="29"/>
      <c r="AJ20976" s="29"/>
      <c r="AK20976" s="29"/>
      <c r="AL20976" s="29"/>
      <c r="AM20976" s="29"/>
      <c r="AP20976" s="30"/>
    </row>
    <row r="20977" spans="1:42">
      <c r="A20977" s="29"/>
      <c r="B20977" s="29"/>
      <c r="C20977" s="29"/>
      <c r="D20977" s="29"/>
      <c r="E20977" s="29"/>
      <c r="F20977" s="29"/>
      <c r="G20977" s="29"/>
      <c r="H20977" s="29"/>
      <c r="I20977" s="29"/>
      <c r="J20977" s="29"/>
      <c r="K20977" s="29"/>
      <c r="L20977" s="29"/>
      <c r="M20977" s="29"/>
      <c r="N20977" s="29"/>
      <c r="O20977" s="29"/>
      <c r="P20977" s="29"/>
      <c r="Q20977" s="29"/>
      <c r="R20977" s="29"/>
      <c r="S20977" s="33"/>
      <c r="T20977" s="29"/>
      <c r="U20977" s="29"/>
      <c r="V20977" s="29"/>
      <c r="W20977" s="29"/>
      <c r="X20977" s="29"/>
      <c r="Y20977" s="29"/>
      <c r="Z20977" s="29"/>
      <c r="AA20977" s="29"/>
      <c r="AB20977" s="29"/>
      <c r="AC20977" s="29"/>
      <c r="AD20977" s="29"/>
      <c r="AE20977" s="29"/>
      <c r="AF20977" s="29"/>
      <c r="AG20977" s="29"/>
      <c r="AH20977" s="29"/>
      <c r="AI20977" s="29"/>
      <c r="AJ20977" s="29"/>
      <c r="AK20977" s="29"/>
      <c r="AL20977" s="29"/>
      <c r="AM20977" s="29"/>
      <c r="AP20977" s="30"/>
    </row>
    <row r="20978" spans="1:42">
      <c r="A20978" s="29"/>
      <c r="B20978" s="29"/>
      <c r="C20978" s="29"/>
      <c r="D20978" s="29"/>
      <c r="E20978" s="29"/>
      <c r="F20978" s="29"/>
      <c r="G20978" s="29"/>
      <c r="H20978" s="29"/>
      <c r="I20978" s="29"/>
      <c r="J20978" s="29"/>
      <c r="K20978" s="29"/>
      <c r="L20978" s="29"/>
      <c r="M20978" s="29"/>
      <c r="N20978" s="29"/>
      <c r="O20978" s="29"/>
      <c r="P20978" s="29"/>
      <c r="Q20978" s="29"/>
      <c r="R20978" s="29"/>
      <c r="S20978" s="33"/>
      <c r="T20978" s="29"/>
      <c r="U20978" s="29"/>
      <c r="V20978" s="29"/>
      <c r="W20978" s="29"/>
      <c r="X20978" s="29"/>
      <c r="Y20978" s="29"/>
      <c r="Z20978" s="29"/>
      <c r="AA20978" s="29"/>
      <c r="AB20978" s="29"/>
      <c r="AC20978" s="29"/>
      <c r="AD20978" s="29"/>
      <c r="AE20978" s="29"/>
      <c r="AF20978" s="29"/>
      <c r="AG20978" s="29"/>
      <c r="AH20978" s="29"/>
      <c r="AI20978" s="29"/>
      <c r="AJ20978" s="29"/>
      <c r="AK20978" s="29"/>
      <c r="AL20978" s="29"/>
      <c r="AM20978" s="29"/>
      <c r="AP20978" s="30"/>
    </row>
    <row r="20979" spans="1:42">
      <c r="A20979" s="29"/>
      <c r="B20979" s="29"/>
      <c r="C20979" s="29"/>
      <c r="D20979" s="29"/>
      <c r="E20979" s="29"/>
      <c r="F20979" s="29"/>
      <c r="G20979" s="29"/>
      <c r="H20979" s="29"/>
      <c r="I20979" s="29"/>
      <c r="J20979" s="29"/>
      <c r="K20979" s="29"/>
      <c r="L20979" s="29"/>
      <c r="M20979" s="29"/>
      <c r="N20979" s="29"/>
      <c r="O20979" s="29"/>
      <c r="P20979" s="29"/>
      <c r="Q20979" s="29"/>
      <c r="R20979" s="29"/>
      <c r="S20979" s="33"/>
      <c r="T20979" s="29"/>
      <c r="U20979" s="29"/>
      <c r="V20979" s="29"/>
      <c r="W20979" s="29"/>
      <c r="X20979" s="29"/>
      <c r="Y20979" s="29"/>
      <c r="Z20979" s="29"/>
      <c r="AA20979" s="29"/>
      <c r="AB20979" s="29"/>
      <c r="AC20979" s="29"/>
      <c r="AD20979" s="29"/>
      <c r="AE20979" s="29"/>
      <c r="AF20979" s="29"/>
      <c r="AG20979" s="29"/>
      <c r="AH20979" s="29"/>
      <c r="AI20979" s="29"/>
      <c r="AJ20979" s="29"/>
      <c r="AK20979" s="29"/>
      <c r="AL20979" s="29"/>
      <c r="AM20979" s="29"/>
      <c r="AP20979" s="30"/>
    </row>
    <row r="20980" spans="1:42">
      <c r="A20980" s="29"/>
      <c r="B20980" s="29"/>
      <c r="C20980" s="29"/>
      <c r="D20980" s="29"/>
      <c r="E20980" s="29"/>
      <c r="F20980" s="29"/>
      <c r="G20980" s="29"/>
      <c r="H20980" s="29"/>
      <c r="I20980" s="29"/>
      <c r="J20980" s="29"/>
      <c r="K20980" s="29"/>
      <c r="L20980" s="29"/>
      <c r="M20980" s="29"/>
      <c r="N20980" s="29"/>
      <c r="O20980" s="29"/>
      <c r="P20980" s="29"/>
      <c r="Q20980" s="29"/>
      <c r="R20980" s="29"/>
      <c r="S20980" s="33"/>
      <c r="T20980" s="29"/>
      <c r="U20980" s="29"/>
      <c r="V20980" s="29"/>
      <c r="W20980" s="29"/>
      <c r="X20980" s="29"/>
      <c r="Y20980" s="29"/>
      <c r="Z20980" s="29"/>
      <c r="AA20980" s="29"/>
      <c r="AB20980" s="29"/>
      <c r="AC20980" s="29"/>
      <c r="AD20980" s="29"/>
      <c r="AE20980" s="29"/>
      <c r="AF20980" s="29"/>
      <c r="AG20980" s="29"/>
      <c r="AH20980" s="29"/>
      <c r="AI20980" s="29"/>
      <c r="AJ20980" s="29"/>
      <c r="AK20980" s="29"/>
      <c r="AL20980" s="29"/>
      <c r="AM20980" s="29"/>
      <c r="AP20980" s="30"/>
    </row>
    <row r="20981" spans="1:42">
      <c r="A20981" s="29"/>
      <c r="B20981" s="29"/>
      <c r="C20981" s="29"/>
      <c r="D20981" s="29"/>
      <c r="E20981" s="29"/>
      <c r="F20981" s="29"/>
      <c r="G20981" s="29"/>
      <c r="H20981" s="29"/>
      <c r="I20981" s="29"/>
      <c r="J20981" s="29"/>
      <c r="K20981" s="29"/>
      <c r="L20981" s="29"/>
      <c r="M20981" s="29"/>
      <c r="N20981" s="29"/>
      <c r="O20981" s="29"/>
      <c r="P20981" s="29"/>
      <c r="Q20981" s="29"/>
      <c r="R20981" s="29"/>
      <c r="S20981" s="33"/>
      <c r="T20981" s="29"/>
      <c r="U20981" s="29"/>
      <c r="V20981" s="29"/>
      <c r="W20981" s="29"/>
      <c r="X20981" s="29"/>
      <c r="Y20981" s="29"/>
      <c r="Z20981" s="29"/>
      <c r="AA20981" s="29"/>
      <c r="AB20981" s="29"/>
      <c r="AC20981" s="29"/>
      <c r="AD20981" s="29"/>
      <c r="AE20981" s="29"/>
      <c r="AF20981" s="29"/>
      <c r="AG20981" s="29"/>
      <c r="AH20981" s="29"/>
      <c r="AI20981" s="29"/>
      <c r="AJ20981" s="29"/>
      <c r="AK20981" s="29"/>
      <c r="AL20981" s="29"/>
      <c r="AM20981" s="29"/>
      <c r="AP20981" s="30"/>
    </row>
    <row r="20982" spans="1:42">
      <c r="A20982" s="29"/>
      <c r="B20982" s="29"/>
      <c r="C20982" s="29"/>
      <c r="D20982" s="29"/>
      <c r="E20982" s="29"/>
      <c r="F20982" s="29"/>
      <c r="G20982" s="29"/>
      <c r="H20982" s="29"/>
      <c r="I20982" s="29"/>
      <c r="J20982" s="29"/>
      <c r="K20982" s="29"/>
      <c r="L20982" s="29"/>
      <c r="M20982" s="29"/>
      <c r="N20982" s="29"/>
      <c r="O20982" s="29"/>
      <c r="P20982" s="29"/>
      <c r="Q20982" s="29"/>
      <c r="R20982" s="29"/>
      <c r="S20982" s="33"/>
      <c r="T20982" s="29"/>
      <c r="U20982" s="29"/>
      <c r="V20982" s="29"/>
      <c r="W20982" s="29"/>
      <c r="X20982" s="29"/>
      <c r="Y20982" s="29"/>
      <c r="Z20982" s="29"/>
      <c r="AA20982" s="29"/>
      <c r="AB20982" s="29"/>
      <c r="AC20982" s="29"/>
      <c r="AD20982" s="29"/>
      <c r="AE20982" s="29"/>
      <c r="AF20982" s="29"/>
      <c r="AG20982" s="29"/>
      <c r="AH20982" s="29"/>
      <c r="AI20982" s="29"/>
      <c r="AJ20982" s="29"/>
      <c r="AK20982" s="29"/>
      <c r="AL20982" s="29"/>
      <c r="AM20982" s="29"/>
      <c r="AP20982" s="30"/>
    </row>
    <row r="20983" spans="1:42">
      <c r="A20983" s="29"/>
      <c r="B20983" s="29"/>
      <c r="C20983" s="29"/>
      <c r="D20983" s="29"/>
      <c r="E20983" s="29"/>
      <c r="F20983" s="29"/>
      <c r="G20983" s="29"/>
      <c r="H20983" s="29"/>
      <c r="I20983" s="29"/>
      <c r="J20983" s="29"/>
      <c r="K20983" s="29"/>
      <c r="L20983" s="29"/>
      <c r="M20983" s="29"/>
      <c r="N20983" s="29"/>
      <c r="O20983" s="29"/>
      <c r="P20983" s="29"/>
      <c r="Q20983" s="29"/>
      <c r="R20983" s="29"/>
      <c r="S20983" s="33"/>
      <c r="T20983" s="29"/>
      <c r="U20983" s="29"/>
      <c r="V20983" s="29"/>
      <c r="W20983" s="29"/>
      <c r="X20983" s="29"/>
      <c r="Y20983" s="29"/>
      <c r="Z20983" s="29"/>
      <c r="AA20983" s="29"/>
      <c r="AB20983" s="29"/>
      <c r="AC20983" s="29"/>
      <c r="AD20983" s="29"/>
      <c r="AE20983" s="29"/>
      <c r="AF20983" s="29"/>
      <c r="AG20983" s="29"/>
      <c r="AH20983" s="29"/>
      <c r="AI20983" s="29"/>
      <c r="AJ20983" s="29"/>
      <c r="AK20983" s="29"/>
      <c r="AL20983" s="29"/>
      <c r="AM20983" s="29"/>
      <c r="AP20983" s="30"/>
    </row>
    <row r="20984" spans="1:42">
      <c r="A20984" s="29"/>
      <c r="B20984" s="29"/>
      <c r="C20984" s="29"/>
      <c r="D20984" s="29"/>
      <c r="E20984" s="29"/>
      <c r="F20984" s="29"/>
      <c r="G20984" s="29"/>
      <c r="H20984" s="29"/>
      <c r="I20984" s="29"/>
      <c r="J20984" s="29"/>
      <c r="K20984" s="29"/>
      <c r="L20984" s="29"/>
      <c r="M20984" s="29"/>
      <c r="N20984" s="29"/>
      <c r="O20984" s="29"/>
      <c r="P20984" s="29"/>
      <c r="Q20984" s="29"/>
      <c r="R20984" s="29"/>
      <c r="S20984" s="33"/>
      <c r="T20984" s="29"/>
      <c r="U20984" s="29"/>
      <c r="V20984" s="29"/>
      <c r="W20984" s="29"/>
      <c r="X20984" s="29"/>
      <c r="Y20984" s="29"/>
      <c r="Z20984" s="29"/>
      <c r="AA20984" s="29"/>
      <c r="AB20984" s="29"/>
      <c r="AC20984" s="29"/>
      <c r="AD20984" s="29"/>
      <c r="AE20984" s="29"/>
      <c r="AF20984" s="29"/>
      <c r="AG20984" s="29"/>
      <c r="AH20984" s="29"/>
      <c r="AI20984" s="29"/>
      <c r="AJ20984" s="29"/>
      <c r="AK20984" s="29"/>
      <c r="AL20984" s="29"/>
      <c r="AM20984" s="29"/>
      <c r="AP20984" s="30"/>
    </row>
    <row r="20985" spans="1:42">
      <c r="A20985" s="29"/>
      <c r="B20985" s="29"/>
      <c r="C20985" s="29"/>
      <c r="D20985" s="29"/>
      <c r="E20985" s="29"/>
      <c r="F20985" s="29"/>
      <c r="G20985" s="29"/>
      <c r="H20985" s="29"/>
      <c r="I20985" s="29"/>
      <c r="J20985" s="29"/>
      <c r="K20985" s="29"/>
      <c r="L20985" s="29"/>
      <c r="M20985" s="29"/>
      <c r="N20985" s="29"/>
      <c r="O20985" s="29"/>
      <c r="P20985" s="29"/>
      <c r="Q20985" s="29"/>
      <c r="R20985" s="29"/>
      <c r="S20985" s="33"/>
      <c r="T20985" s="29"/>
      <c r="U20985" s="29"/>
      <c r="V20985" s="29"/>
      <c r="W20985" s="29"/>
      <c r="X20985" s="29"/>
      <c r="Y20985" s="29"/>
      <c r="Z20985" s="29"/>
      <c r="AA20985" s="29"/>
      <c r="AB20985" s="29"/>
      <c r="AC20985" s="29"/>
      <c r="AD20985" s="29"/>
      <c r="AE20985" s="29"/>
      <c r="AF20985" s="29"/>
      <c r="AG20985" s="29"/>
      <c r="AH20985" s="29"/>
      <c r="AI20985" s="29"/>
      <c r="AJ20985" s="29"/>
      <c r="AK20985" s="29"/>
      <c r="AL20985" s="29"/>
      <c r="AM20985" s="29"/>
      <c r="AP20985" s="30"/>
    </row>
    <row r="20986" spans="1:42">
      <c r="A20986" s="29"/>
      <c r="B20986" s="29"/>
      <c r="C20986" s="29"/>
      <c r="D20986" s="29"/>
      <c r="E20986" s="29"/>
      <c r="F20986" s="29"/>
      <c r="G20986" s="29"/>
      <c r="H20986" s="29"/>
      <c r="I20986" s="29"/>
      <c r="J20986" s="29"/>
      <c r="K20986" s="29"/>
      <c r="L20986" s="29"/>
      <c r="M20986" s="29"/>
      <c r="N20986" s="29"/>
      <c r="O20986" s="29"/>
      <c r="P20986" s="29"/>
      <c r="Q20986" s="29"/>
      <c r="R20986" s="29"/>
      <c r="S20986" s="33"/>
      <c r="T20986" s="29"/>
      <c r="U20986" s="29"/>
      <c r="V20986" s="29"/>
      <c r="W20986" s="29"/>
      <c r="X20986" s="29"/>
      <c r="Y20986" s="29"/>
      <c r="Z20986" s="29"/>
      <c r="AA20986" s="29"/>
      <c r="AB20986" s="29"/>
      <c r="AC20986" s="29"/>
      <c r="AD20986" s="29"/>
      <c r="AE20986" s="29"/>
      <c r="AF20986" s="29"/>
      <c r="AG20986" s="29"/>
      <c r="AH20986" s="29"/>
      <c r="AI20986" s="29"/>
      <c r="AJ20986" s="29"/>
      <c r="AK20986" s="29"/>
      <c r="AL20986" s="29"/>
      <c r="AM20986" s="29"/>
      <c r="AP20986" s="30"/>
    </row>
    <row r="20987" spans="1:42">
      <c r="A20987" s="29"/>
      <c r="B20987" s="29"/>
      <c r="C20987" s="29"/>
      <c r="D20987" s="29"/>
      <c r="E20987" s="29"/>
      <c r="F20987" s="29"/>
      <c r="G20987" s="29"/>
      <c r="H20987" s="29"/>
      <c r="I20987" s="29"/>
      <c r="J20987" s="29"/>
      <c r="K20987" s="29"/>
      <c r="L20987" s="29"/>
      <c r="M20987" s="29"/>
      <c r="N20987" s="29"/>
      <c r="O20987" s="29"/>
      <c r="P20987" s="29"/>
      <c r="Q20987" s="29"/>
      <c r="R20987" s="29"/>
      <c r="S20987" s="33"/>
      <c r="T20987" s="29"/>
      <c r="U20987" s="29"/>
      <c r="V20987" s="29"/>
      <c r="W20987" s="29"/>
      <c r="X20987" s="29"/>
      <c r="Y20987" s="29"/>
      <c r="Z20987" s="29"/>
      <c r="AA20987" s="29"/>
      <c r="AB20987" s="29"/>
      <c r="AC20987" s="29"/>
      <c r="AD20987" s="29"/>
      <c r="AE20987" s="29"/>
      <c r="AF20987" s="29"/>
      <c r="AG20987" s="29"/>
      <c r="AH20987" s="29"/>
      <c r="AI20987" s="29"/>
      <c r="AJ20987" s="29"/>
      <c r="AK20987" s="29"/>
      <c r="AL20987" s="29"/>
      <c r="AM20987" s="29"/>
      <c r="AP20987" s="30"/>
    </row>
    <row r="20988" spans="1:42">
      <c r="A20988" s="29"/>
      <c r="B20988" s="29"/>
      <c r="C20988" s="29"/>
      <c r="D20988" s="29"/>
      <c r="E20988" s="29"/>
      <c r="F20988" s="29"/>
      <c r="G20988" s="29"/>
      <c r="H20988" s="29"/>
      <c r="I20988" s="29"/>
      <c r="J20988" s="29"/>
      <c r="K20988" s="29"/>
      <c r="L20988" s="29"/>
      <c r="M20988" s="29"/>
      <c r="N20988" s="29"/>
      <c r="O20988" s="29"/>
      <c r="P20988" s="29"/>
      <c r="Q20988" s="29"/>
      <c r="R20988" s="29"/>
      <c r="S20988" s="33"/>
      <c r="T20988" s="29"/>
      <c r="U20988" s="29"/>
      <c r="V20988" s="29"/>
      <c r="W20988" s="29"/>
      <c r="X20988" s="29"/>
      <c r="Y20988" s="29"/>
      <c r="Z20988" s="29"/>
      <c r="AA20988" s="29"/>
      <c r="AB20988" s="29"/>
      <c r="AC20988" s="29"/>
      <c r="AD20988" s="29"/>
      <c r="AE20988" s="29"/>
      <c r="AF20988" s="29"/>
      <c r="AG20988" s="29"/>
      <c r="AH20988" s="29"/>
      <c r="AI20988" s="29"/>
      <c r="AJ20988" s="29"/>
      <c r="AK20988" s="29"/>
      <c r="AL20988" s="29"/>
      <c r="AM20988" s="29"/>
      <c r="AP20988" s="30"/>
    </row>
    <row r="20989" spans="1:42">
      <c r="A20989" s="29"/>
      <c r="B20989" s="29"/>
      <c r="C20989" s="29"/>
      <c r="D20989" s="29"/>
      <c r="E20989" s="29"/>
      <c r="F20989" s="29"/>
      <c r="G20989" s="29"/>
      <c r="H20989" s="29"/>
      <c r="I20989" s="29"/>
      <c r="J20989" s="29"/>
      <c r="K20989" s="29"/>
      <c r="L20989" s="29"/>
      <c r="M20989" s="29"/>
      <c r="N20989" s="29"/>
      <c r="O20989" s="29"/>
      <c r="P20989" s="29"/>
      <c r="Q20989" s="29"/>
      <c r="R20989" s="29"/>
      <c r="S20989" s="33"/>
      <c r="T20989" s="29"/>
      <c r="U20989" s="29"/>
      <c r="V20989" s="29"/>
      <c r="W20989" s="29"/>
      <c r="X20989" s="29"/>
      <c r="Y20989" s="29"/>
      <c r="Z20989" s="29"/>
      <c r="AA20989" s="29"/>
      <c r="AB20989" s="29"/>
      <c r="AC20989" s="29"/>
      <c r="AD20989" s="29"/>
      <c r="AE20989" s="29"/>
      <c r="AF20989" s="29"/>
      <c r="AG20989" s="29"/>
      <c r="AH20989" s="29"/>
      <c r="AI20989" s="29"/>
      <c r="AJ20989" s="29"/>
      <c r="AK20989" s="29"/>
      <c r="AL20989" s="29"/>
      <c r="AM20989" s="29"/>
      <c r="AP20989" s="30"/>
    </row>
    <row r="20990" spans="1:42">
      <c r="A20990" s="29"/>
      <c r="B20990" s="29"/>
      <c r="C20990" s="29"/>
      <c r="D20990" s="29"/>
      <c r="E20990" s="29"/>
      <c r="F20990" s="29"/>
      <c r="G20990" s="29"/>
      <c r="H20990" s="29"/>
      <c r="I20990" s="29"/>
      <c r="J20990" s="29"/>
      <c r="K20990" s="29"/>
      <c r="L20990" s="29"/>
      <c r="M20990" s="29"/>
      <c r="N20990" s="29"/>
      <c r="O20990" s="29"/>
      <c r="P20990" s="29"/>
      <c r="Q20990" s="29"/>
      <c r="R20990" s="29"/>
      <c r="S20990" s="33"/>
      <c r="T20990" s="29"/>
      <c r="U20990" s="29"/>
      <c r="V20990" s="29"/>
      <c r="W20990" s="29"/>
      <c r="X20990" s="29"/>
      <c r="Y20990" s="29"/>
      <c r="Z20990" s="29"/>
      <c r="AA20990" s="29"/>
      <c r="AB20990" s="29"/>
      <c r="AC20990" s="29"/>
      <c r="AD20990" s="29"/>
      <c r="AE20990" s="29"/>
      <c r="AF20990" s="29"/>
      <c r="AG20990" s="29"/>
      <c r="AH20990" s="29"/>
      <c r="AI20990" s="29"/>
      <c r="AJ20990" s="29"/>
      <c r="AK20990" s="29"/>
      <c r="AL20990" s="29"/>
      <c r="AM20990" s="29"/>
      <c r="AP20990" s="30"/>
    </row>
    <row r="20991" spans="1:42">
      <c r="A20991" s="29"/>
      <c r="B20991" s="29"/>
      <c r="C20991" s="29"/>
      <c r="D20991" s="29"/>
      <c r="E20991" s="29"/>
      <c r="F20991" s="29"/>
      <c r="G20991" s="29"/>
      <c r="H20991" s="29"/>
      <c r="I20991" s="29"/>
      <c r="J20991" s="29"/>
      <c r="K20991" s="29"/>
      <c r="L20991" s="29"/>
      <c r="M20991" s="29"/>
      <c r="N20991" s="29"/>
      <c r="O20991" s="29"/>
      <c r="P20991" s="29"/>
      <c r="Q20991" s="29"/>
      <c r="R20991" s="29"/>
      <c r="S20991" s="33"/>
      <c r="T20991" s="29"/>
      <c r="U20991" s="29"/>
      <c r="V20991" s="29"/>
      <c r="W20991" s="29"/>
      <c r="X20991" s="29"/>
      <c r="Y20991" s="29"/>
      <c r="Z20991" s="29"/>
      <c r="AA20991" s="29"/>
      <c r="AB20991" s="29"/>
      <c r="AC20991" s="29"/>
      <c r="AD20991" s="29"/>
      <c r="AE20991" s="29"/>
      <c r="AF20991" s="29"/>
      <c r="AG20991" s="29"/>
      <c r="AH20991" s="29"/>
      <c r="AI20991" s="29"/>
      <c r="AJ20991" s="29"/>
      <c r="AK20991" s="29"/>
      <c r="AL20991" s="29"/>
      <c r="AM20991" s="29"/>
      <c r="AP20991" s="30"/>
    </row>
    <row r="20992" spans="1:42">
      <c r="A20992" s="29"/>
      <c r="B20992" s="29"/>
      <c r="C20992" s="29"/>
      <c r="D20992" s="29"/>
      <c r="E20992" s="29"/>
      <c r="F20992" s="29"/>
      <c r="G20992" s="29"/>
      <c r="H20992" s="29"/>
      <c r="I20992" s="29"/>
      <c r="J20992" s="29"/>
      <c r="K20992" s="29"/>
      <c r="L20992" s="29"/>
      <c r="M20992" s="29"/>
      <c r="N20992" s="29"/>
      <c r="O20992" s="29"/>
      <c r="P20992" s="29"/>
      <c r="Q20992" s="29"/>
      <c r="R20992" s="29"/>
      <c r="S20992" s="33"/>
      <c r="T20992" s="29"/>
      <c r="U20992" s="29"/>
      <c r="V20992" s="29"/>
      <c r="W20992" s="29"/>
      <c r="X20992" s="29"/>
      <c r="Y20992" s="29"/>
      <c r="Z20992" s="29"/>
      <c r="AA20992" s="29"/>
      <c r="AB20992" s="29"/>
      <c r="AC20992" s="29"/>
      <c r="AD20992" s="29"/>
      <c r="AE20992" s="29"/>
      <c r="AF20992" s="29"/>
      <c r="AG20992" s="29"/>
      <c r="AH20992" s="29"/>
      <c r="AI20992" s="29"/>
      <c r="AJ20992" s="29"/>
      <c r="AK20992" s="29"/>
      <c r="AL20992" s="29"/>
      <c r="AM20992" s="29"/>
      <c r="AP20992" s="30"/>
    </row>
    <row r="20993" spans="1:42">
      <c r="A20993" s="29"/>
      <c r="B20993" s="29"/>
      <c r="C20993" s="29"/>
      <c r="D20993" s="29"/>
      <c r="E20993" s="29"/>
      <c r="F20993" s="29"/>
      <c r="G20993" s="29"/>
      <c r="H20993" s="29"/>
      <c r="I20993" s="29"/>
      <c r="J20993" s="29"/>
      <c r="K20993" s="29"/>
      <c r="L20993" s="29"/>
      <c r="M20993" s="29"/>
      <c r="N20993" s="29"/>
      <c r="O20993" s="29"/>
      <c r="P20993" s="29"/>
      <c r="Q20993" s="29"/>
      <c r="R20993" s="29"/>
      <c r="S20993" s="33"/>
      <c r="T20993" s="29"/>
      <c r="U20993" s="29"/>
      <c r="V20993" s="29"/>
      <c r="W20993" s="29"/>
      <c r="X20993" s="29"/>
      <c r="Y20993" s="29"/>
      <c r="Z20993" s="29"/>
      <c r="AA20993" s="29"/>
      <c r="AB20993" s="29"/>
      <c r="AC20993" s="29"/>
      <c r="AD20993" s="29"/>
      <c r="AE20993" s="29"/>
      <c r="AF20993" s="29"/>
      <c r="AG20993" s="29"/>
      <c r="AH20993" s="29"/>
      <c r="AI20993" s="29"/>
      <c r="AJ20993" s="29"/>
      <c r="AK20993" s="29"/>
      <c r="AL20993" s="29"/>
      <c r="AM20993" s="29"/>
      <c r="AP20993" s="30"/>
    </row>
    <row r="20994" spans="1:42">
      <c r="A20994" s="29"/>
      <c r="B20994" s="29"/>
      <c r="C20994" s="29"/>
      <c r="D20994" s="29"/>
      <c r="E20994" s="29"/>
      <c r="F20994" s="29"/>
      <c r="G20994" s="29"/>
      <c r="H20994" s="29"/>
      <c r="I20994" s="29"/>
      <c r="J20994" s="29"/>
      <c r="K20994" s="29"/>
      <c r="L20994" s="29"/>
      <c r="M20994" s="29"/>
      <c r="N20994" s="29"/>
      <c r="O20994" s="29"/>
      <c r="P20994" s="29"/>
      <c r="Q20994" s="29"/>
      <c r="R20994" s="29"/>
      <c r="S20994" s="33"/>
      <c r="T20994" s="29"/>
      <c r="U20994" s="29"/>
      <c r="V20994" s="29"/>
      <c r="W20994" s="29"/>
      <c r="X20994" s="29"/>
      <c r="Y20994" s="29"/>
      <c r="Z20994" s="29"/>
      <c r="AA20994" s="29"/>
      <c r="AB20994" s="29"/>
      <c r="AC20994" s="29"/>
      <c r="AD20994" s="29"/>
      <c r="AE20994" s="29"/>
      <c r="AF20994" s="29"/>
      <c r="AG20994" s="29"/>
      <c r="AH20994" s="29"/>
      <c r="AI20994" s="29"/>
      <c r="AJ20994" s="29"/>
      <c r="AK20994" s="29"/>
      <c r="AL20994" s="29"/>
      <c r="AM20994" s="29"/>
      <c r="AP20994" s="30"/>
    </row>
    <row r="20995" spans="1:42">
      <c r="A20995" s="29"/>
      <c r="B20995" s="29"/>
      <c r="C20995" s="29"/>
      <c r="D20995" s="29"/>
      <c r="E20995" s="29"/>
      <c r="F20995" s="29"/>
      <c r="G20995" s="29"/>
      <c r="H20995" s="29"/>
      <c r="I20995" s="29"/>
      <c r="J20995" s="29"/>
      <c r="K20995" s="29"/>
      <c r="L20995" s="29"/>
      <c r="M20995" s="29"/>
      <c r="N20995" s="29"/>
      <c r="O20995" s="29"/>
      <c r="P20995" s="29"/>
      <c r="Q20995" s="29"/>
      <c r="R20995" s="29"/>
      <c r="S20995" s="33"/>
      <c r="T20995" s="29"/>
      <c r="U20995" s="29"/>
      <c r="V20995" s="29"/>
      <c r="W20995" s="29"/>
      <c r="X20995" s="29"/>
      <c r="Y20995" s="29"/>
      <c r="Z20995" s="29"/>
      <c r="AA20995" s="29"/>
      <c r="AB20995" s="29"/>
      <c r="AC20995" s="29"/>
      <c r="AD20995" s="29"/>
      <c r="AE20995" s="29"/>
      <c r="AF20995" s="29"/>
      <c r="AG20995" s="29"/>
      <c r="AH20995" s="29"/>
      <c r="AI20995" s="29"/>
      <c r="AJ20995" s="29"/>
      <c r="AK20995" s="29"/>
      <c r="AL20995" s="29"/>
      <c r="AM20995" s="29"/>
      <c r="AP20995" s="30"/>
    </row>
    <row r="20996" spans="1:42">
      <c r="A20996" s="29"/>
      <c r="B20996" s="29"/>
      <c r="C20996" s="29"/>
      <c r="D20996" s="29"/>
      <c r="E20996" s="29"/>
      <c r="F20996" s="29"/>
      <c r="G20996" s="29"/>
      <c r="H20996" s="29"/>
      <c r="I20996" s="29"/>
      <c r="J20996" s="29"/>
      <c r="K20996" s="29"/>
      <c r="L20996" s="29"/>
      <c r="M20996" s="29"/>
      <c r="N20996" s="29"/>
      <c r="O20996" s="29"/>
      <c r="P20996" s="29"/>
      <c r="Q20996" s="29"/>
      <c r="R20996" s="29"/>
      <c r="S20996" s="33"/>
      <c r="T20996" s="29"/>
      <c r="U20996" s="29"/>
      <c r="V20996" s="29"/>
      <c r="W20996" s="29"/>
      <c r="X20996" s="29"/>
      <c r="Y20996" s="29"/>
      <c r="Z20996" s="29"/>
      <c r="AA20996" s="29"/>
      <c r="AB20996" s="29"/>
      <c r="AC20996" s="29"/>
      <c r="AD20996" s="29"/>
      <c r="AE20996" s="29"/>
      <c r="AF20996" s="29"/>
      <c r="AG20996" s="29"/>
      <c r="AH20996" s="29"/>
      <c r="AI20996" s="29"/>
      <c r="AJ20996" s="29"/>
      <c r="AK20996" s="29"/>
      <c r="AL20996" s="29"/>
      <c r="AM20996" s="29"/>
      <c r="AP20996" s="30"/>
    </row>
    <row r="20997" spans="1:42">
      <c r="A20997" s="29"/>
      <c r="B20997" s="29"/>
      <c r="C20997" s="29"/>
      <c r="D20997" s="29"/>
      <c r="E20997" s="29"/>
      <c r="F20997" s="29"/>
      <c r="G20997" s="29"/>
      <c r="H20997" s="29"/>
      <c r="I20997" s="29"/>
      <c r="J20997" s="29"/>
      <c r="K20997" s="29"/>
      <c r="L20997" s="29"/>
      <c r="M20997" s="29"/>
      <c r="N20997" s="29"/>
      <c r="O20997" s="29"/>
      <c r="P20997" s="29"/>
      <c r="Q20997" s="29"/>
      <c r="R20997" s="29"/>
      <c r="S20997" s="33"/>
      <c r="T20997" s="29"/>
      <c r="U20997" s="29"/>
      <c r="V20997" s="29"/>
      <c r="W20997" s="29"/>
      <c r="X20997" s="29"/>
      <c r="Y20997" s="29"/>
      <c r="Z20997" s="29"/>
      <c r="AA20997" s="29"/>
      <c r="AB20997" s="29"/>
      <c r="AC20997" s="29"/>
      <c r="AD20997" s="29"/>
      <c r="AE20997" s="29"/>
      <c r="AF20997" s="29"/>
      <c r="AG20997" s="29"/>
      <c r="AH20997" s="29"/>
      <c r="AI20997" s="29"/>
      <c r="AJ20997" s="29"/>
      <c r="AK20997" s="29"/>
      <c r="AL20997" s="29"/>
      <c r="AM20997" s="29"/>
      <c r="AP20997" s="30"/>
    </row>
    <row r="20998" spans="1:42">
      <c r="A20998" s="29"/>
      <c r="B20998" s="29"/>
      <c r="C20998" s="29"/>
      <c r="D20998" s="29"/>
      <c r="E20998" s="29"/>
      <c r="F20998" s="29"/>
      <c r="G20998" s="29"/>
      <c r="H20998" s="29"/>
      <c r="I20998" s="29"/>
      <c r="J20998" s="29"/>
      <c r="K20998" s="29"/>
      <c r="L20998" s="29"/>
      <c r="M20998" s="29"/>
      <c r="N20998" s="29"/>
      <c r="O20998" s="29"/>
      <c r="P20998" s="29"/>
      <c r="Q20998" s="29"/>
      <c r="R20998" s="29"/>
      <c r="S20998" s="33"/>
      <c r="T20998" s="29"/>
      <c r="U20998" s="29"/>
      <c r="V20998" s="29"/>
      <c r="W20998" s="29"/>
      <c r="X20998" s="29"/>
      <c r="Y20998" s="29"/>
      <c r="Z20998" s="29"/>
      <c r="AA20998" s="29"/>
      <c r="AB20998" s="29"/>
      <c r="AC20998" s="29"/>
      <c r="AD20998" s="29"/>
      <c r="AE20998" s="29"/>
      <c r="AF20998" s="29"/>
      <c r="AG20998" s="29"/>
      <c r="AH20998" s="29"/>
      <c r="AI20998" s="29"/>
      <c r="AJ20998" s="29"/>
      <c r="AK20998" s="29"/>
      <c r="AL20998" s="29"/>
      <c r="AM20998" s="29"/>
      <c r="AP20998" s="30"/>
    </row>
    <row r="20999" spans="1:42">
      <c r="A20999" s="29"/>
      <c r="B20999" s="29"/>
      <c r="C20999" s="29"/>
      <c r="D20999" s="29"/>
      <c r="E20999" s="29"/>
      <c r="F20999" s="29"/>
      <c r="G20999" s="29"/>
      <c r="H20999" s="29"/>
      <c r="I20999" s="29"/>
      <c r="J20999" s="29"/>
      <c r="K20999" s="29"/>
      <c r="L20999" s="29"/>
      <c r="M20999" s="29"/>
      <c r="N20999" s="29"/>
      <c r="O20999" s="29"/>
      <c r="P20999" s="29"/>
      <c r="Q20999" s="29"/>
      <c r="R20999" s="29"/>
      <c r="S20999" s="33"/>
      <c r="T20999" s="29"/>
      <c r="U20999" s="29"/>
      <c r="V20999" s="29"/>
      <c r="W20999" s="29"/>
      <c r="X20999" s="29"/>
      <c r="Y20999" s="29"/>
      <c r="Z20999" s="29"/>
      <c r="AA20999" s="29"/>
      <c r="AB20999" s="29"/>
      <c r="AC20999" s="29"/>
      <c r="AD20999" s="29"/>
      <c r="AE20999" s="29"/>
      <c r="AF20999" s="29"/>
      <c r="AG20999" s="29"/>
      <c r="AH20999" s="29"/>
      <c r="AI20999" s="29"/>
      <c r="AJ20999" s="29"/>
      <c r="AK20999" s="29"/>
      <c r="AL20999" s="29"/>
      <c r="AM20999" s="29"/>
      <c r="AP20999" s="30"/>
    </row>
    <row r="21000" spans="1:42">
      <c r="A21000" s="29"/>
      <c r="B21000" s="29"/>
      <c r="C21000" s="29"/>
      <c r="D21000" s="29"/>
      <c r="E21000" s="29"/>
      <c r="F21000" s="29"/>
      <c r="G21000" s="29"/>
      <c r="H21000" s="29"/>
      <c r="I21000" s="29"/>
      <c r="J21000" s="29"/>
      <c r="K21000" s="29"/>
      <c r="L21000" s="29"/>
      <c r="M21000" s="29"/>
      <c r="N21000" s="29"/>
      <c r="O21000" s="29"/>
      <c r="P21000" s="29"/>
      <c r="Q21000" s="29"/>
      <c r="R21000" s="29"/>
      <c r="S21000" s="33"/>
      <c r="T21000" s="29"/>
      <c r="U21000" s="29"/>
      <c r="V21000" s="29"/>
      <c r="W21000" s="29"/>
      <c r="X21000" s="29"/>
      <c r="Y21000" s="29"/>
      <c r="Z21000" s="29"/>
      <c r="AA21000" s="29"/>
      <c r="AB21000" s="29"/>
      <c r="AC21000" s="29"/>
      <c r="AD21000" s="29"/>
      <c r="AE21000" s="29"/>
      <c r="AF21000" s="29"/>
      <c r="AG21000" s="29"/>
      <c r="AH21000" s="29"/>
      <c r="AI21000" s="29"/>
      <c r="AJ21000" s="29"/>
      <c r="AK21000" s="29"/>
      <c r="AL21000" s="29"/>
      <c r="AM21000" s="29"/>
      <c r="AP21000" s="30"/>
    </row>
    <row r="21001" spans="1:42">
      <c r="A21001" s="29"/>
      <c r="B21001" s="29"/>
      <c r="C21001" s="29"/>
      <c r="D21001" s="29"/>
      <c r="E21001" s="29"/>
      <c r="F21001" s="29"/>
      <c r="G21001" s="29"/>
      <c r="H21001" s="29"/>
      <c r="I21001" s="29"/>
      <c r="J21001" s="29"/>
      <c r="K21001" s="29"/>
      <c r="L21001" s="29"/>
      <c r="M21001" s="29"/>
      <c r="N21001" s="29"/>
      <c r="O21001" s="29"/>
      <c r="P21001" s="29"/>
      <c r="Q21001" s="29"/>
      <c r="R21001" s="29"/>
      <c r="S21001" s="33"/>
      <c r="T21001" s="29"/>
      <c r="U21001" s="29"/>
      <c r="V21001" s="29"/>
      <c r="W21001" s="29"/>
      <c r="X21001" s="29"/>
      <c r="Y21001" s="29"/>
      <c r="Z21001" s="29"/>
      <c r="AA21001" s="29"/>
      <c r="AB21001" s="29"/>
      <c r="AC21001" s="29"/>
      <c r="AD21001" s="29"/>
      <c r="AE21001" s="29"/>
      <c r="AF21001" s="29"/>
      <c r="AG21001" s="29"/>
      <c r="AH21001" s="29"/>
      <c r="AI21001" s="29"/>
      <c r="AJ21001" s="29"/>
      <c r="AK21001" s="29"/>
      <c r="AL21001" s="29"/>
      <c r="AM21001" s="29"/>
      <c r="AP21001" s="30"/>
    </row>
    <row r="21002" spans="1:42">
      <c r="A21002" s="29"/>
      <c r="B21002" s="29"/>
      <c r="C21002" s="29"/>
      <c r="D21002" s="29"/>
      <c r="E21002" s="29"/>
      <c r="F21002" s="29"/>
      <c r="G21002" s="29"/>
      <c r="H21002" s="29"/>
      <c r="I21002" s="29"/>
      <c r="J21002" s="29"/>
      <c r="K21002" s="29"/>
      <c r="L21002" s="29"/>
      <c r="M21002" s="29"/>
      <c r="N21002" s="29"/>
      <c r="O21002" s="29"/>
      <c r="P21002" s="29"/>
      <c r="Q21002" s="29"/>
      <c r="R21002" s="29"/>
      <c r="S21002" s="33"/>
      <c r="T21002" s="29"/>
      <c r="U21002" s="29"/>
      <c r="V21002" s="29"/>
      <c r="W21002" s="29"/>
      <c r="X21002" s="29"/>
      <c r="Y21002" s="29"/>
      <c r="Z21002" s="29"/>
      <c r="AA21002" s="29"/>
      <c r="AB21002" s="29"/>
      <c r="AC21002" s="29"/>
      <c r="AD21002" s="29"/>
      <c r="AE21002" s="29"/>
      <c r="AF21002" s="29"/>
      <c r="AG21002" s="29"/>
      <c r="AH21002" s="29"/>
      <c r="AI21002" s="29"/>
      <c r="AJ21002" s="29"/>
      <c r="AK21002" s="29"/>
      <c r="AL21002" s="29"/>
      <c r="AM21002" s="29"/>
      <c r="AP21002" s="30"/>
    </row>
    <row r="21003" spans="1:42">
      <c r="A21003" s="29"/>
      <c r="B21003" s="29"/>
      <c r="C21003" s="29"/>
      <c r="D21003" s="29"/>
      <c r="E21003" s="29"/>
      <c r="F21003" s="29"/>
      <c r="G21003" s="29"/>
      <c r="H21003" s="29"/>
      <c r="I21003" s="29"/>
      <c r="J21003" s="29"/>
      <c r="K21003" s="29"/>
      <c r="L21003" s="29"/>
      <c r="M21003" s="29"/>
      <c r="N21003" s="29"/>
      <c r="O21003" s="29"/>
      <c r="P21003" s="29"/>
      <c r="Q21003" s="29"/>
      <c r="R21003" s="29"/>
      <c r="S21003" s="33"/>
      <c r="T21003" s="29"/>
      <c r="U21003" s="29"/>
      <c r="V21003" s="29"/>
      <c r="W21003" s="29"/>
      <c r="X21003" s="29"/>
      <c r="Y21003" s="29"/>
      <c r="Z21003" s="29"/>
      <c r="AA21003" s="29"/>
      <c r="AB21003" s="29"/>
      <c r="AC21003" s="29"/>
      <c r="AD21003" s="29"/>
      <c r="AE21003" s="29"/>
      <c r="AF21003" s="29"/>
      <c r="AG21003" s="29"/>
      <c r="AH21003" s="29"/>
      <c r="AI21003" s="29"/>
      <c r="AJ21003" s="29"/>
      <c r="AK21003" s="29"/>
      <c r="AL21003" s="29"/>
      <c r="AM21003" s="29"/>
      <c r="AP21003" s="30"/>
    </row>
    <row r="21004" spans="1:42">
      <c r="A21004" s="29"/>
      <c r="B21004" s="29"/>
      <c r="C21004" s="29"/>
      <c r="D21004" s="29"/>
      <c r="E21004" s="29"/>
      <c r="F21004" s="29"/>
      <c r="G21004" s="29"/>
      <c r="H21004" s="29"/>
      <c r="I21004" s="29"/>
      <c r="J21004" s="29"/>
      <c r="K21004" s="29"/>
      <c r="L21004" s="29"/>
      <c r="M21004" s="29"/>
      <c r="N21004" s="29"/>
      <c r="O21004" s="29"/>
      <c r="P21004" s="29"/>
      <c r="Q21004" s="29"/>
      <c r="R21004" s="29"/>
      <c r="S21004" s="33"/>
      <c r="T21004" s="29"/>
      <c r="U21004" s="29"/>
      <c r="V21004" s="29"/>
      <c r="W21004" s="29"/>
      <c r="X21004" s="29"/>
      <c r="Y21004" s="29"/>
      <c r="Z21004" s="29"/>
      <c r="AA21004" s="29"/>
      <c r="AB21004" s="29"/>
      <c r="AC21004" s="29"/>
      <c r="AD21004" s="29"/>
      <c r="AE21004" s="29"/>
      <c r="AF21004" s="29"/>
      <c r="AG21004" s="29"/>
      <c r="AH21004" s="29"/>
      <c r="AI21004" s="29"/>
      <c r="AJ21004" s="29"/>
      <c r="AK21004" s="29"/>
      <c r="AL21004" s="29"/>
      <c r="AM21004" s="29"/>
      <c r="AP21004" s="30"/>
    </row>
    <row r="21005" spans="1:42">
      <c r="A21005" s="29"/>
      <c r="B21005" s="29"/>
      <c r="C21005" s="29"/>
      <c r="D21005" s="29"/>
      <c r="E21005" s="29"/>
      <c r="F21005" s="29"/>
      <c r="G21005" s="29"/>
      <c r="H21005" s="29"/>
      <c r="I21005" s="29"/>
      <c r="J21005" s="29"/>
      <c r="K21005" s="29"/>
      <c r="L21005" s="29"/>
      <c r="M21005" s="29"/>
      <c r="N21005" s="29"/>
      <c r="O21005" s="29"/>
      <c r="P21005" s="29"/>
      <c r="Q21005" s="29"/>
      <c r="R21005" s="29"/>
      <c r="S21005" s="33"/>
      <c r="T21005" s="29"/>
      <c r="U21005" s="29"/>
      <c r="V21005" s="29"/>
      <c r="W21005" s="29"/>
      <c r="X21005" s="29"/>
      <c r="Y21005" s="29"/>
      <c r="Z21005" s="29"/>
      <c r="AA21005" s="29"/>
      <c r="AB21005" s="29"/>
      <c r="AC21005" s="29"/>
      <c r="AD21005" s="29"/>
      <c r="AE21005" s="29"/>
      <c r="AF21005" s="29"/>
      <c r="AG21005" s="29"/>
      <c r="AH21005" s="29"/>
      <c r="AI21005" s="29"/>
      <c r="AJ21005" s="29"/>
      <c r="AK21005" s="29"/>
      <c r="AL21005" s="29"/>
      <c r="AM21005" s="29"/>
      <c r="AP21005" s="30"/>
    </row>
    <row r="21006" spans="1:42">
      <c r="A21006" s="29"/>
      <c r="B21006" s="29"/>
      <c r="C21006" s="29"/>
      <c r="D21006" s="29"/>
      <c r="E21006" s="29"/>
      <c r="F21006" s="29"/>
      <c r="G21006" s="29"/>
      <c r="H21006" s="29"/>
      <c r="I21006" s="29"/>
      <c r="J21006" s="29"/>
      <c r="K21006" s="29"/>
      <c r="L21006" s="29"/>
      <c r="M21006" s="29"/>
      <c r="N21006" s="29"/>
      <c r="O21006" s="29"/>
      <c r="P21006" s="29"/>
      <c r="Q21006" s="29"/>
      <c r="R21006" s="29"/>
      <c r="S21006" s="33"/>
      <c r="T21006" s="29"/>
      <c r="U21006" s="29"/>
      <c r="V21006" s="29"/>
      <c r="W21006" s="29"/>
      <c r="X21006" s="29"/>
      <c r="Y21006" s="29"/>
      <c r="Z21006" s="29"/>
      <c r="AA21006" s="29"/>
      <c r="AB21006" s="29"/>
      <c r="AC21006" s="29"/>
      <c r="AD21006" s="29"/>
      <c r="AE21006" s="29"/>
      <c r="AF21006" s="29"/>
      <c r="AG21006" s="29"/>
      <c r="AH21006" s="29"/>
      <c r="AI21006" s="29"/>
      <c r="AJ21006" s="29"/>
      <c r="AK21006" s="29"/>
      <c r="AL21006" s="29"/>
      <c r="AM21006" s="29"/>
      <c r="AP21006" s="30"/>
    </row>
    <row r="21007" spans="1:42">
      <c r="A21007" s="29"/>
      <c r="B21007" s="29"/>
      <c r="C21007" s="29"/>
      <c r="D21007" s="29"/>
      <c r="E21007" s="29"/>
      <c r="F21007" s="29"/>
      <c r="G21007" s="29"/>
      <c r="H21007" s="29"/>
      <c r="I21007" s="29"/>
      <c r="J21007" s="29"/>
      <c r="K21007" s="29"/>
      <c r="L21007" s="29"/>
      <c r="M21007" s="29"/>
      <c r="N21007" s="29"/>
      <c r="O21007" s="29"/>
      <c r="P21007" s="29"/>
      <c r="Q21007" s="29"/>
      <c r="R21007" s="29"/>
      <c r="S21007" s="33"/>
      <c r="T21007" s="29"/>
      <c r="U21007" s="29"/>
      <c r="V21007" s="29"/>
      <c r="W21007" s="29"/>
      <c r="X21007" s="29"/>
      <c r="Y21007" s="29"/>
      <c r="Z21007" s="29"/>
      <c r="AA21007" s="29"/>
      <c r="AB21007" s="29"/>
      <c r="AC21007" s="29"/>
      <c r="AD21007" s="29"/>
      <c r="AE21007" s="29"/>
      <c r="AF21007" s="29"/>
      <c r="AG21007" s="29"/>
      <c r="AH21007" s="29"/>
      <c r="AI21007" s="29"/>
      <c r="AJ21007" s="29"/>
      <c r="AK21007" s="29"/>
      <c r="AL21007" s="29"/>
      <c r="AM21007" s="29"/>
      <c r="AP21007" s="30"/>
    </row>
    <row r="21008" spans="1:42">
      <c r="A21008" s="29"/>
      <c r="B21008" s="29"/>
      <c r="C21008" s="29"/>
      <c r="D21008" s="29"/>
      <c r="E21008" s="29"/>
      <c r="F21008" s="29"/>
      <c r="G21008" s="29"/>
      <c r="H21008" s="29"/>
      <c r="I21008" s="29"/>
      <c r="J21008" s="29"/>
      <c r="K21008" s="29"/>
      <c r="L21008" s="29"/>
      <c r="M21008" s="29"/>
      <c r="N21008" s="29"/>
      <c r="O21008" s="29"/>
      <c r="P21008" s="29"/>
      <c r="Q21008" s="29"/>
      <c r="R21008" s="29"/>
      <c r="S21008" s="33"/>
      <c r="T21008" s="29"/>
      <c r="U21008" s="29"/>
      <c r="V21008" s="29"/>
      <c r="W21008" s="29"/>
      <c r="X21008" s="29"/>
      <c r="Y21008" s="29"/>
      <c r="Z21008" s="29"/>
      <c r="AA21008" s="29"/>
      <c r="AB21008" s="29"/>
      <c r="AC21008" s="29"/>
      <c r="AD21008" s="29"/>
      <c r="AE21008" s="29"/>
      <c r="AF21008" s="29"/>
      <c r="AG21008" s="29"/>
      <c r="AH21008" s="29"/>
      <c r="AI21008" s="29"/>
      <c r="AJ21008" s="29"/>
      <c r="AK21008" s="29"/>
      <c r="AL21008" s="29"/>
      <c r="AM21008" s="29"/>
      <c r="AP21008" s="30"/>
    </row>
    <row r="21009" spans="1:42">
      <c r="A21009" s="29"/>
      <c r="B21009" s="29"/>
      <c r="C21009" s="29"/>
      <c r="D21009" s="29"/>
      <c r="E21009" s="29"/>
      <c r="F21009" s="29"/>
      <c r="G21009" s="29"/>
      <c r="H21009" s="29"/>
      <c r="I21009" s="29"/>
      <c r="J21009" s="29"/>
      <c r="K21009" s="29"/>
      <c r="L21009" s="29"/>
      <c r="M21009" s="29"/>
      <c r="N21009" s="29"/>
      <c r="O21009" s="29"/>
      <c r="P21009" s="29"/>
      <c r="Q21009" s="29"/>
      <c r="R21009" s="29"/>
      <c r="S21009" s="33"/>
      <c r="T21009" s="29"/>
      <c r="U21009" s="29"/>
      <c r="V21009" s="29"/>
      <c r="W21009" s="29"/>
      <c r="X21009" s="29"/>
      <c r="Y21009" s="29"/>
      <c r="Z21009" s="29"/>
      <c r="AA21009" s="29"/>
      <c r="AB21009" s="29"/>
      <c r="AC21009" s="29"/>
      <c r="AD21009" s="29"/>
      <c r="AE21009" s="29"/>
      <c r="AF21009" s="29"/>
      <c r="AG21009" s="29"/>
      <c r="AH21009" s="29"/>
      <c r="AI21009" s="29"/>
      <c r="AJ21009" s="29"/>
      <c r="AK21009" s="29"/>
      <c r="AL21009" s="29"/>
      <c r="AM21009" s="29"/>
      <c r="AP21009" s="30"/>
    </row>
    <row r="21010" spans="1:42">
      <c r="A21010" s="29"/>
      <c r="B21010" s="29"/>
      <c r="C21010" s="29"/>
      <c r="D21010" s="29"/>
      <c r="E21010" s="29"/>
      <c r="F21010" s="29"/>
      <c r="G21010" s="29"/>
      <c r="H21010" s="29"/>
      <c r="I21010" s="29"/>
      <c r="J21010" s="29"/>
      <c r="K21010" s="29"/>
      <c r="L21010" s="29"/>
      <c r="M21010" s="29"/>
      <c r="N21010" s="29"/>
      <c r="O21010" s="29"/>
      <c r="P21010" s="29"/>
      <c r="Q21010" s="29"/>
      <c r="R21010" s="29"/>
      <c r="S21010" s="33"/>
      <c r="T21010" s="29"/>
      <c r="U21010" s="29"/>
      <c r="V21010" s="29"/>
      <c r="W21010" s="29"/>
      <c r="X21010" s="29"/>
      <c r="Y21010" s="29"/>
      <c r="Z21010" s="29"/>
      <c r="AA21010" s="29"/>
      <c r="AB21010" s="29"/>
      <c r="AC21010" s="29"/>
      <c r="AD21010" s="29"/>
      <c r="AE21010" s="29"/>
      <c r="AF21010" s="29"/>
      <c r="AG21010" s="29"/>
      <c r="AH21010" s="29"/>
      <c r="AI21010" s="29"/>
      <c r="AJ21010" s="29"/>
      <c r="AK21010" s="29"/>
      <c r="AL21010" s="29"/>
      <c r="AM21010" s="29"/>
      <c r="AP21010" s="30"/>
    </row>
    <row r="21011" spans="1:42">
      <c r="A21011" s="29"/>
      <c r="B21011" s="29"/>
      <c r="C21011" s="29"/>
      <c r="D21011" s="29"/>
      <c r="E21011" s="29"/>
      <c r="F21011" s="29"/>
      <c r="G21011" s="29"/>
      <c r="H21011" s="29"/>
      <c r="I21011" s="29"/>
      <c r="J21011" s="29"/>
      <c r="K21011" s="29"/>
      <c r="L21011" s="29"/>
      <c r="M21011" s="29"/>
      <c r="N21011" s="29"/>
      <c r="O21011" s="29"/>
      <c r="P21011" s="29"/>
      <c r="Q21011" s="29"/>
      <c r="R21011" s="29"/>
      <c r="S21011" s="33"/>
      <c r="T21011" s="29"/>
      <c r="U21011" s="29"/>
      <c r="V21011" s="29"/>
      <c r="W21011" s="29"/>
      <c r="X21011" s="29"/>
      <c r="Y21011" s="29"/>
      <c r="Z21011" s="29"/>
      <c r="AA21011" s="29"/>
      <c r="AB21011" s="29"/>
      <c r="AC21011" s="29"/>
      <c r="AD21011" s="29"/>
      <c r="AE21011" s="29"/>
      <c r="AF21011" s="29"/>
      <c r="AG21011" s="29"/>
      <c r="AH21011" s="29"/>
      <c r="AI21011" s="29"/>
      <c r="AJ21011" s="29"/>
      <c r="AK21011" s="29"/>
      <c r="AL21011" s="29"/>
      <c r="AM21011" s="29"/>
      <c r="AP21011" s="30"/>
    </row>
    <row r="21012" spans="1:42">
      <c r="A21012" s="29"/>
      <c r="B21012" s="29"/>
      <c r="C21012" s="29"/>
      <c r="D21012" s="29"/>
      <c r="E21012" s="29"/>
      <c r="F21012" s="29"/>
      <c r="G21012" s="29"/>
      <c r="H21012" s="29"/>
      <c r="I21012" s="29"/>
      <c r="J21012" s="29"/>
      <c r="K21012" s="29"/>
      <c r="L21012" s="29"/>
      <c r="M21012" s="29"/>
      <c r="N21012" s="29"/>
      <c r="O21012" s="29"/>
      <c r="P21012" s="29"/>
      <c r="Q21012" s="29"/>
      <c r="R21012" s="29"/>
      <c r="S21012" s="33"/>
      <c r="T21012" s="29"/>
      <c r="U21012" s="29"/>
      <c r="V21012" s="29"/>
      <c r="W21012" s="29"/>
      <c r="X21012" s="29"/>
      <c r="Y21012" s="29"/>
      <c r="Z21012" s="29"/>
      <c r="AA21012" s="29"/>
      <c r="AB21012" s="29"/>
      <c r="AC21012" s="29"/>
      <c r="AD21012" s="29"/>
      <c r="AE21012" s="29"/>
      <c r="AF21012" s="29"/>
      <c r="AG21012" s="29"/>
      <c r="AH21012" s="29"/>
      <c r="AI21012" s="29"/>
      <c r="AJ21012" s="29"/>
      <c r="AK21012" s="29"/>
      <c r="AL21012" s="29"/>
      <c r="AM21012" s="29"/>
      <c r="AP21012" s="30"/>
    </row>
    <row r="21013" spans="1:42">
      <c r="A21013" s="29"/>
      <c r="B21013" s="29"/>
      <c r="C21013" s="29"/>
      <c r="D21013" s="29"/>
      <c r="E21013" s="29"/>
      <c r="F21013" s="29"/>
      <c r="G21013" s="29"/>
      <c r="H21013" s="29"/>
      <c r="I21013" s="29"/>
      <c r="J21013" s="29"/>
      <c r="K21013" s="29"/>
      <c r="L21013" s="29"/>
      <c r="M21013" s="29"/>
      <c r="N21013" s="29"/>
      <c r="O21013" s="29"/>
      <c r="P21013" s="29"/>
      <c r="Q21013" s="29"/>
      <c r="R21013" s="29"/>
      <c r="S21013" s="33"/>
      <c r="T21013" s="29"/>
      <c r="U21013" s="29"/>
      <c r="V21013" s="29"/>
      <c r="W21013" s="29"/>
      <c r="X21013" s="29"/>
      <c r="Y21013" s="29"/>
      <c r="Z21013" s="29"/>
      <c r="AA21013" s="29"/>
      <c r="AB21013" s="29"/>
      <c r="AC21013" s="29"/>
      <c r="AD21013" s="29"/>
      <c r="AE21013" s="29"/>
      <c r="AF21013" s="29"/>
      <c r="AG21013" s="29"/>
      <c r="AH21013" s="29"/>
      <c r="AI21013" s="29"/>
      <c r="AJ21013" s="29"/>
      <c r="AK21013" s="29"/>
      <c r="AL21013" s="29"/>
      <c r="AM21013" s="29"/>
      <c r="AP21013" s="30"/>
    </row>
    <row r="21014" spans="1:42">
      <c r="A21014" s="29"/>
      <c r="B21014" s="29"/>
      <c r="C21014" s="29"/>
      <c r="D21014" s="29"/>
      <c r="E21014" s="29"/>
      <c r="F21014" s="29"/>
      <c r="G21014" s="29"/>
      <c r="H21014" s="29"/>
      <c r="I21014" s="29"/>
      <c r="J21014" s="29"/>
      <c r="K21014" s="29"/>
      <c r="L21014" s="29"/>
      <c r="M21014" s="29"/>
      <c r="N21014" s="29"/>
      <c r="O21014" s="29"/>
      <c r="P21014" s="29"/>
      <c r="Q21014" s="29"/>
      <c r="R21014" s="29"/>
      <c r="S21014" s="33"/>
      <c r="T21014" s="29"/>
      <c r="U21014" s="29"/>
      <c r="V21014" s="29"/>
      <c r="W21014" s="29"/>
      <c r="X21014" s="29"/>
      <c r="Y21014" s="29"/>
      <c r="Z21014" s="29"/>
      <c r="AA21014" s="29"/>
      <c r="AB21014" s="29"/>
      <c r="AC21014" s="29"/>
      <c r="AD21014" s="29"/>
      <c r="AE21014" s="29"/>
      <c r="AF21014" s="29"/>
      <c r="AG21014" s="29"/>
      <c r="AH21014" s="29"/>
      <c r="AI21014" s="29"/>
      <c r="AJ21014" s="29"/>
      <c r="AK21014" s="29"/>
      <c r="AL21014" s="29"/>
      <c r="AM21014" s="29"/>
      <c r="AP21014" s="30"/>
    </row>
    <row r="21015" spans="1:42">
      <c r="A21015" s="29"/>
      <c r="B21015" s="29"/>
      <c r="C21015" s="29"/>
      <c r="D21015" s="29"/>
      <c r="E21015" s="29"/>
      <c r="F21015" s="29"/>
      <c r="G21015" s="29"/>
      <c r="H21015" s="29"/>
      <c r="I21015" s="29"/>
      <c r="J21015" s="29"/>
      <c r="K21015" s="29"/>
      <c r="L21015" s="29"/>
      <c r="M21015" s="29"/>
      <c r="N21015" s="29"/>
      <c r="O21015" s="29"/>
      <c r="P21015" s="29"/>
      <c r="Q21015" s="29"/>
      <c r="R21015" s="29"/>
      <c r="S21015" s="33"/>
      <c r="T21015" s="29"/>
      <c r="U21015" s="29"/>
      <c r="V21015" s="29"/>
      <c r="W21015" s="29"/>
      <c r="X21015" s="29"/>
      <c r="Y21015" s="29"/>
      <c r="Z21015" s="29"/>
      <c r="AA21015" s="29"/>
      <c r="AB21015" s="29"/>
      <c r="AC21015" s="29"/>
      <c r="AD21015" s="29"/>
      <c r="AE21015" s="29"/>
      <c r="AF21015" s="29"/>
      <c r="AG21015" s="29"/>
      <c r="AH21015" s="29"/>
      <c r="AI21015" s="29"/>
      <c r="AJ21015" s="29"/>
      <c r="AK21015" s="29"/>
      <c r="AL21015" s="29"/>
      <c r="AM21015" s="29"/>
      <c r="AP21015" s="30"/>
    </row>
    <row r="21016" spans="1:42">
      <c r="A21016" s="29"/>
      <c r="B21016" s="29"/>
      <c r="C21016" s="29"/>
      <c r="D21016" s="29"/>
      <c r="E21016" s="29"/>
      <c r="F21016" s="29"/>
      <c r="G21016" s="29"/>
      <c r="H21016" s="29"/>
      <c r="I21016" s="29"/>
      <c r="J21016" s="29"/>
      <c r="K21016" s="29"/>
      <c r="L21016" s="29"/>
      <c r="M21016" s="29"/>
      <c r="N21016" s="29"/>
      <c r="O21016" s="29"/>
      <c r="P21016" s="29"/>
      <c r="Q21016" s="29"/>
      <c r="R21016" s="29"/>
      <c r="S21016" s="33"/>
      <c r="T21016" s="29"/>
      <c r="U21016" s="29"/>
      <c r="V21016" s="29"/>
      <c r="W21016" s="29"/>
      <c r="X21016" s="29"/>
      <c r="Y21016" s="29"/>
      <c r="Z21016" s="29"/>
      <c r="AA21016" s="29"/>
      <c r="AB21016" s="29"/>
      <c r="AC21016" s="29"/>
      <c r="AD21016" s="29"/>
      <c r="AE21016" s="29"/>
      <c r="AF21016" s="29"/>
      <c r="AG21016" s="29"/>
      <c r="AH21016" s="29"/>
      <c r="AI21016" s="29"/>
      <c r="AJ21016" s="29"/>
      <c r="AK21016" s="29"/>
      <c r="AL21016" s="29"/>
      <c r="AM21016" s="29"/>
      <c r="AP21016" s="30"/>
    </row>
    <row r="21017" spans="1:42">
      <c r="A21017" s="29"/>
      <c r="B21017" s="29"/>
      <c r="C21017" s="29"/>
      <c r="D21017" s="29"/>
      <c r="E21017" s="29"/>
      <c r="F21017" s="29"/>
      <c r="G21017" s="29"/>
      <c r="H21017" s="29"/>
      <c r="I21017" s="29"/>
      <c r="J21017" s="29"/>
      <c r="K21017" s="29"/>
      <c r="L21017" s="29"/>
      <c r="M21017" s="29"/>
      <c r="N21017" s="29"/>
      <c r="O21017" s="29"/>
      <c r="P21017" s="29"/>
      <c r="Q21017" s="29"/>
      <c r="R21017" s="29"/>
      <c r="S21017" s="33"/>
      <c r="T21017" s="29"/>
      <c r="U21017" s="29"/>
      <c r="V21017" s="29"/>
      <c r="W21017" s="29"/>
      <c r="X21017" s="29"/>
      <c r="Y21017" s="29"/>
      <c r="Z21017" s="29"/>
      <c r="AA21017" s="29"/>
      <c r="AB21017" s="29"/>
      <c r="AC21017" s="29"/>
      <c r="AD21017" s="29"/>
      <c r="AE21017" s="29"/>
      <c r="AF21017" s="29"/>
      <c r="AG21017" s="29"/>
      <c r="AH21017" s="29"/>
      <c r="AI21017" s="29"/>
      <c r="AJ21017" s="29"/>
      <c r="AK21017" s="29"/>
      <c r="AL21017" s="29"/>
      <c r="AM21017" s="29"/>
      <c r="AP21017" s="30"/>
    </row>
    <row r="21018" spans="1:42">
      <c r="A21018" s="29"/>
      <c r="B21018" s="29"/>
      <c r="C21018" s="29"/>
      <c r="D21018" s="29"/>
      <c r="E21018" s="29"/>
      <c r="F21018" s="29"/>
      <c r="G21018" s="29"/>
      <c r="H21018" s="29"/>
      <c r="I21018" s="29"/>
      <c r="J21018" s="29"/>
      <c r="K21018" s="29"/>
      <c r="L21018" s="29"/>
      <c r="M21018" s="29"/>
      <c r="N21018" s="29"/>
      <c r="O21018" s="29"/>
      <c r="P21018" s="29"/>
      <c r="Q21018" s="29"/>
      <c r="R21018" s="29"/>
      <c r="S21018" s="33"/>
      <c r="T21018" s="29"/>
      <c r="U21018" s="29"/>
      <c r="V21018" s="29"/>
      <c r="W21018" s="29"/>
      <c r="X21018" s="29"/>
      <c r="Y21018" s="29"/>
      <c r="Z21018" s="29"/>
      <c r="AA21018" s="29"/>
      <c r="AB21018" s="29"/>
      <c r="AC21018" s="29"/>
      <c r="AD21018" s="29"/>
      <c r="AE21018" s="29"/>
      <c r="AF21018" s="29"/>
      <c r="AG21018" s="29"/>
      <c r="AH21018" s="29"/>
      <c r="AI21018" s="29"/>
      <c r="AJ21018" s="29"/>
      <c r="AK21018" s="29"/>
      <c r="AL21018" s="29"/>
      <c r="AM21018" s="29"/>
      <c r="AP21018" s="30"/>
    </row>
    <row r="21019" spans="1:42">
      <c r="A21019" s="29"/>
      <c r="B21019" s="29"/>
      <c r="C21019" s="29"/>
      <c r="D21019" s="29"/>
      <c r="E21019" s="29"/>
      <c r="F21019" s="29"/>
      <c r="G21019" s="29"/>
      <c r="H21019" s="29"/>
      <c r="I21019" s="29"/>
      <c r="J21019" s="29"/>
      <c r="K21019" s="29"/>
      <c r="L21019" s="29"/>
      <c r="M21019" s="29"/>
      <c r="N21019" s="29"/>
      <c r="O21019" s="29"/>
      <c r="P21019" s="29"/>
      <c r="Q21019" s="29"/>
      <c r="R21019" s="29"/>
      <c r="S21019" s="33"/>
      <c r="T21019" s="29"/>
      <c r="U21019" s="29"/>
      <c r="V21019" s="29"/>
      <c r="W21019" s="29"/>
      <c r="X21019" s="29"/>
      <c r="Y21019" s="29"/>
      <c r="Z21019" s="29"/>
      <c r="AA21019" s="29"/>
      <c r="AB21019" s="29"/>
      <c r="AC21019" s="29"/>
      <c r="AD21019" s="29"/>
      <c r="AE21019" s="29"/>
      <c r="AF21019" s="29"/>
      <c r="AG21019" s="29"/>
      <c r="AH21019" s="29"/>
      <c r="AI21019" s="29"/>
      <c r="AJ21019" s="29"/>
      <c r="AK21019" s="29"/>
      <c r="AL21019" s="29"/>
      <c r="AM21019" s="29"/>
      <c r="AP21019" s="30"/>
    </row>
    <row r="21020" spans="1:42">
      <c r="A21020" s="29"/>
      <c r="B21020" s="29"/>
      <c r="C21020" s="29"/>
      <c r="D21020" s="29"/>
      <c r="E21020" s="29"/>
      <c r="F21020" s="29"/>
      <c r="G21020" s="29"/>
      <c r="H21020" s="29"/>
      <c r="I21020" s="29"/>
      <c r="J21020" s="29"/>
      <c r="K21020" s="29"/>
      <c r="L21020" s="29"/>
      <c r="M21020" s="29"/>
      <c r="N21020" s="29"/>
      <c r="O21020" s="29"/>
      <c r="P21020" s="29"/>
      <c r="Q21020" s="29"/>
      <c r="R21020" s="29"/>
      <c r="S21020" s="33"/>
      <c r="T21020" s="29"/>
      <c r="U21020" s="29"/>
      <c r="V21020" s="29"/>
      <c r="W21020" s="29"/>
      <c r="X21020" s="29"/>
      <c r="Y21020" s="29"/>
      <c r="Z21020" s="29"/>
      <c r="AA21020" s="29"/>
      <c r="AB21020" s="29"/>
      <c r="AC21020" s="29"/>
      <c r="AD21020" s="29"/>
      <c r="AE21020" s="29"/>
      <c r="AF21020" s="29"/>
      <c r="AG21020" s="29"/>
      <c r="AH21020" s="29"/>
      <c r="AI21020" s="29"/>
      <c r="AJ21020" s="29"/>
      <c r="AK21020" s="29"/>
      <c r="AL21020" s="29"/>
      <c r="AM21020" s="29"/>
      <c r="AP21020" s="30"/>
    </row>
    <row r="21021" spans="1:42">
      <c r="A21021" s="29"/>
      <c r="B21021" s="29"/>
      <c r="C21021" s="29"/>
      <c r="D21021" s="29"/>
      <c r="E21021" s="29"/>
      <c r="F21021" s="29"/>
      <c r="G21021" s="29"/>
      <c r="H21021" s="29"/>
      <c r="I21021" s="29"/>
      <c r="J21021" s="29"/>
      <c r="K21021" s="29"/>
      <c r="L21021" s="29"/>
      <c r="M21021" s="29"/>
      <c r="N21021" s="29"/>
      <c r="O21021" s="29"/>
      <c r="P21021" s="29"/>
      <c r="Q21021" s="29"/>
      <c r="R21021" s="29"/>
      <c r="S21021" s="33"/>
      <c r="T21021" s="29"/>
      <c r="U21021" s="29"/>
      <c r="V21021" s="29"/>
      <c r="W21021" s="29"/>
      <c r="X21021" s="29"/>
      <c r="Y21021" s="29"/>
      <c r="Z21021" s="29"/>
      <c r="AA21021" s="29"/>
      <c r="AB21021" s="29"/>
      <c r="AC21021" s="29"/>
      <c r="AD21021" s="29"/>
      <c r="AE21021" s="29"/>
      <c r="AF21021" s="29"/>
      <c r="AG21021" s="29"/>
      <c r="AH21021" s="29"/>
      <c r="AI21021" s="29"/>
      <c r="AJ21021" s="29"/>
      <c r="AK21021" s="29"/>
      <c r="AL21021" s="29"/>
      <c r="AM21021" s="29"/>
      <c r="AP21021" s="30"/>
    </row>
    <row r="21022" spans="1:42">
      <c r="A21022" s="29"/>
      <c r="B21022" s="29"/>
      <c r="C21022" s="29"/>
      <c r="D21022" s="29"/>
      <c r="E21022" s="29"/>
      <c r="F21022" s="29"/>
      <c r="G21022" s="29"/>
      <c r="H21022" s="29"/>
      <c r="I21022" s="29"/>
      <c r="J21022" s="29"/>
      <c r="K21022" s="29"/>
      <c r="L21022" s="29"/>
      <c r="M21022" s="29"/>
      <c r="N21022" s="29"/>
      <c r="O21022" s="29"/>
      <c r="P21022" s="29"/>
      <c r="Q21022" s="29"/>
      <c r="R21022" s="29"/>
      <c r="S21022" s="33"/>
      <c r="T21022" s="29"/>
      <c r="U21022" s="29"/>
      <c r="V21022" s="29"/>
      <c r="W21022" s="29"/>
      <c r="X21022" s="29"/>
      <c r="Y21022" s="29"/>
      <c r="Z21022" s="29"/>
      <c r="AA21022" s="29"/>
      <c r="AB21022" s="29"/>
      <c r="AC21022" s="29"/>
      <c r="AD21022" s="29"/>
      <c r="AE21022" s="29"/>
      <c r="AF21022" s="29"/>
      <c r="AG21022" s="29"/>
      <c r="AH21022" s="29"/>
      <c r="AI21022" s="29"/>
      <c r="AJ21022" s="29"/>
      <c r="AK21022" s="29"/>
      <c r="AL21022" s="29"/>
      <c r="AM21022" s="29"/>
      <c r="AP21022" s="30"/>
    </row>
    <row r="21023" spans="1:42">
      <c r="A21023" s="29"/>
      <c r="B21023" s="29"/>
      <c r="C21023" s="29"/>
      <c r="D21023" s="29"/>
      <c r="E21023" s="29"/>
      <c r="F21023" s="29"/>
      <c r="G21023" s="29"/>
      <c r="H21023" s="29"/>
      <c r="I21023" s="29"/>
      <c r="J21023" s="29"/>
      <c r="K21023" s="29"/>
      <c r="L21023" s="29"/>
      <c r="M21023" s="29"/>
      <c r="N21023" s="29"/>
      <c r="O21023" s="29"/>
      <c r="P21023" s="29"/>
      <c r="Q21023" s="29"/>
      <c r="R21023" s="29"/>
      <c r="S21023" s="33"/>
      <c r="T21023" s="29"/>
      <c r="U21023" s="29"/>
      <c r="V21023" s="29"/>
      <c r="W21023" s="29"/>
      <c r="X21023" s="29"/>
      <c r="Y21023" s="29"/>
      <c r="Z21023" s="29"/>
      <c r="AA21023" s="29"/>
      <c r="AB21023" s="29"/>
      <c r="AC21023" s="29"/>
      <c r="AD21023" s="29"/>
      <c r="AE21023" s="29"/>
      <c r="AF21023" s="29"/>
      <c r="AG21023" s="29"/>
      <c r="AH21023" s="29"/>
      <c r="AI21023" s="29"/>
      <c r="AJ21023" s="29"/>
      <c r="AK21023" s="29"/>
      <c r="AL21023" s="29"/>
      <c r="AM21023" s="29"/>
      <c r="AP21023" s="30"/>
    </row>
    <row r="21024" spans="1:42">
      <c r="A21024" s="29"/>
      <c r="B21024" s="29"/>
      <c r="C21024" s="29"/>
      <c r="D21024" s="29"/>
      <c r="E21024" s="29"/>
      <c r="F21024" s="29"/>
      <c r="G21024" s="29"/>
      <c r="H21024" s="29"/>
      <c r="I21024" s="29"/>
      <c r="J21024" s="29"/>
      <c r="K21024" s="29"/>
      <c r="L21024" s="29"/>
      <c r="M21024" s="29"/>
      <c r="N21024" s="29"/>
      <c r="O21024" s="29"/>
      <c r="P21024" s="29"/>
      <c r="Q21024" s="29"/>
      <c r="R21024" s="29"/>
      <c r="S21024" s="33"/>
      <c r="T21024" s="29"/>
      <c r="U21024" s="29"/>
      <c r="V21024" s="29"/>
      <c r="W21024" s="29"/>
      <c r="X21024" s="29"/>
      <c r="Y21024" s="29"/>
      <c r="Z21024" s="29"/>
      <c r="AA21024" s="29"/>
      <c r="AB21024" s="29"/>
      <c r="AC21024" s="29"/>
      <c r="AD21024" s="29"/>
      <c r="AE21024" s="29"/>
      <c r="AF21024" s="29"/>
      <c r="AG21024" s="29"/>
      <c r="AH21024" s="29"/>
      <c r="AI21024" s="29"/>
      <c r="AJ21024" s="29"/>
      <c r="AK21024" s="29"/>
      <c r="AL21024" s="29"/>
      <c r="AM21024" s="29"/>
      <c r="AP21024" s="30"/>
    </row>
    <row r="21025" spans="1:42">
      <c r="A21025" s="29"/>
      <c r="B21025" s="29"/>
      <c r="C21025" s="29"/>
      <c r="D21025" s="29"/>
      <c r="E21025" s="29"/>
      <c r="F21025" s="29"/>
      <c r="G21025" s="29"/>
      <c r="H21025" s="29"/>
      <c r="I21025" s="29"/>
      <c r="J21025" s="29"/>
      <c r="K21025" s="29"/>
      <c r="L21025" s="29"/>
      <c r="M21025" s="29"/>
      <c r="N21025" s="29"/>
      <c r="O21025" s="29"/>
      <c r="P21025" s="29"/>
      <c r="Q21025" s="29"/>
      <c r="R21025" s="29"/>
      <c r="S21025" s="33"/>
      <c r="T21025" s="29"/>
      <c r="U21025" s="29"/>
      <c r="V21025" s="29"/>
      <c r="W21025" s="29"/>
      <c r="X21025" s="29"/>
      <c r="Y21025" s="29"/>
      <c r="Z21025" s="29"/>
      <c r="AA21025" s="29"/>
      <c r="AB21025" s="29"/>
      <c r="AC21025" s="29"/>
      <c r="AD21025" s="29"/>
      <c r="AE21025" s="29"/>
      <c r="AF21025" s="29"/>
      <c r="AG21025" s="29"/>
      <c r="AH21025" s="29"/>
      <c r="AI21025" s="29"/>
      <c r="AJ21025" s="29"/>
      <c r="AK21025" s="29"/>
      <c r="AL21025" s="29"/>
      <c r="AM21025" s="29"/>
      <c r="AP21025" s="30"/>
    </row>
    <row r="21026" spans="1:42">
      <c r="A21026" s="29"/>
      <c r="B21026" s="29"/>
      <c r="C21026" s="29"/>
      <c r="D21026" s="29"/>
      <c r="E21026" s="29"/>
      <c r="F21026" s="29"/>
      <c r="G21026" s="29"/>
      <c r="H21026" s="29"/>
      <c r="I21026" s="29"/>
      <c r="J21026" s="29"/>
      <c r="K21026" s="29"/>
      <c r="L21026" s="29"/>
      <c r="M21026" s="29"/>
      <c r="N21026" s="29"/>
      <c r="O21026" s="29"/>
      <c r="P21026" s="29"/>
      <c r="Q21026" s="29"/>
      <c r="R21026" s="29"/>
      <c r="S21026" s="33"/>
      <c r="T21026" s="29"/>
      <c r="U21026" s="29"/>
      <c r="V21026" s="29"/>
      <c r="W21026" s="29"/>
      <c r="X21026" s="29"/>
      <c r="Y21026" s="29"/>
      <c r="Z21026" s="29"/>
      <c r="AA21026" s="29"/>
      <c r="AB21026" s="29"/>
      <c r="AC21026" s="29"/>
      <c r="AD21026" s="29"/>
      <c r="AE21026" s="29"/>
      <c r="AF21026" s="29"/>
      <c r="AG21026" s="29"/>
      <c r="AH21026" s="29"/>
      <c r="AI21026" s="29"/>
      <c r="AJ21026" s="29"/>
      <c r="AK21026" s="29"/>
      <c r="AL21026" s="29"/>
      <c r="AM21026" s="29"/>
      <c r="AP21026" s="30"/>
    </row>
    <row r="21027" spans="1:42">
      <c r="A21027" s="29"/>
      <c r="B21027" s="29"/>
      <c r="C21027" s="29"/>
      <c r="D21027" s="29"/>
      <c r="E21027" s="29"/>
      <c r="F21027" s="29"/>
      <c r="G21027" s="29"/>
      <c r="H21027" s="29"/>
      <c r="I21027" s="29"/>
      <c r="J21027" s="29"/>
      <c r="K21027" s="29"/>
      <c r="L21027" s="29"/>
      <c r="M21027" s="29"/>
      <c r="N21027" s="29"/>
      <c r="O21027" s="29"/>
      <c r="P21027" s="29"/>
      <c r="Q21027" s="29"/>
      <c r="R21027" s="29"/>
      <c r="S21027" s="33"/>
      <c r="T21027" s="29"/>
      <c r="U21027" s="29"/>
      <c r="V21027" s="29"/>
      <c r="W21027" s="29"/>
      <c r="X21027" s="29"/>
      <c r="Y21027" s="29"/>
      <c r="Z21027" s="29"/>
      <c r="AA21027" s="29"/>
      <c r="AB21027" s="29"/>
      <c r="AC21027" s="29"/>
      <c r="AD21027" s="29"/>
      <c r="AE21027" s="29"/>
      <c r="AF21027" s="29"/>
      <c r="AG21027" s="29"/>
      <c r="AH21027" s="29"/>
      <c r="AI21027" s="29"/>
      <c r="AJ21027" s="29"/>
      <c r="AK21027" s="29"/>
      <c r="AL21027" s="29"/>
      <c r="AM21027" s="29"/>
      <c r="AP21027" s="30"/>
    </row>
    <row r="21028" spans="1:42">
      <c r="A21028" s="29"/>
      <c r="B21028" s="29"/>
      <c r="C21028" s="29"/>
      <c r="D21028" s="29"/>
      <c r="E21028" s="29"/>
      <c r="F21028" s="29"/>
      <c r="G21028" s="29"/>
      <c r="H21028" s="29"/>
      <c r="I21028" s="29"/>
      <c r="J21028" s="29"/>
      <c r="K21028" s="29"/>
      <c r="L21028" s="29"/>
      <c r="M21028" s="29"/>
      <c r="N21028" s="29"/>
      <c r="O21028" s="29"/>
      <c r="P21028" s="29"/>
      <c r="Q21028" s="29"/>
      <c r="R21028" s="29"/>
      <c r="S21028" s="33"/>
      <c r="T21028" s="29"/>
      <c r="U21028" s="29"/>
      <c r="V21028" s="29"/>
      <c r="W21028" s="29"/>
      <c r="X21028" s="29"/>
      <c r="Y21028" s="29"/>
      <c r="Z21028" s="29"/>
      <c r="AA21028" s="29"/>
      <c r="AB21028" s="29"/>
      <c r="AC21028" s="29"/>
      <c r="AD21028" s="29"/>
      <c r="AE21028" s="29"/>
      <c r="AF21028" s="29"/>
      <c r="AG21028" s="29"/>
      <c r="AH21028" s="29"/>
      <c r="AI21028" s="29"/>
      <c r="AJ21028" s="29"/>
      <c r="AK21028" s="29"/>
      <c r="AL21028" s="29"/>
      <c r="AM21028" s="29"/>
      <c r="AP21028" s="30"/>
    </row>
    <row r="21029" spans="1:42">
      <c r="A21029" s="29"/>
      <c r="B21029" s="29"/>
      <c r="C21029" s="29"/>
      <c r="D21029" s="29"/>
      <c r="E21029" s="29"/>
      <c r="F21029" s="29"/>
      <c r="G21029" s="29"/>
      <c r="H21029" s="29"/>
      <c r="I21029" s="29"/>
      <c r="J21029" s="29"/>
      <c r="K21029" s="29"/>
      <c r="L21029" s="29"/>
      <c r="M21029" s="29"/>
      <c r="N21029" s="29"/>
      <c r="O21029" s="29"/>
      <c r="P21029" s="29"/>
      <c r="Q21029" s="29"/>
      <c r="R21029" s="29"/>
      <c r="S21029" s="33"/>
      <c r="T21029" s="29"/>
      <c r="U21029" s="29"/>
      <c r="V21029" s="29"/>
      <c r="W21029" s="29"/>
      <c r="X21029" s="29"/>
      <c r="Y21029" s="29"/>
      <c r="Z21029" s="29"/>
      <c r="AA21029" s="29"/>
      <c r="AB21029" s="29"/>
      <c r="AC21029" s="29"/>
      <c r="AD21029" s="29"/>
      <c r="AE21029" s="29"/>
      <c r="AF21029" s="29"/>
      <c r="AG21029" s="29"/>
      <c r="AH21029" s="29"/>
      <c r="AI21029" s="29"/>
      <c r="AJ21029" s="29"/>
      <c r="AK21029" s="29"/>
      <c r="AL21029" s="29"/>
      <c r="AM21029" s="29"/>
      <c r="AP21029" s="30"/>
    </row>
    <row r="21030" spans="1:42">
      <c r="A21030" s="29"/>
      <c r="B21030" s="29"/>
      <c r="C21030" s="29"/>
      <c r="D21030" s="29"/>
      <c r="E21030" s="29"/>
      <c r="F21030" s="29"/>
      <c r="G21030" s="29"/>
      <c r="H21030" s="29"/>
      <c r="I21030" s="29"/>
      <c r="J21030" s="29"/>
      <c r="K21030" s="29"/>
      <c r="L21030" s="29"/>
      <c r="M21030" s="29"/>
      <c r="N21030" s="29"/>
      <c r="O21030" s="29"/>
      <c r="P21030" s="29"/>
      <c r="Q21030" s="29"/>
      <c r="R21030" s="29"/>
      <c r="S21030" s="33"/>
      <c r="T21030" s="29"/>
      <c r="U21030" s="29"/>
      <c r="V21030" s="29"/>
      <c r="W21030" s="29"/>
      <c r="X21030" s="29"/>
      <c r="Y21030" s="29"/>
      <c r="Z21030" s="29"/>
      <c r="AA21030" s="29"/>
      <c r="AB21030" s="29"/>
      <c r="AC21030" s="29"/>
      <c r="AD21030" s="29"/>
      <c r="AE21030" s="29"/>
      <c r="AF21030" s="29"/>
      <c r="AG21030" s="29"/>
      <c r="AH21030" s="29"/>
      <c r="AI21030" s="29"/>
      <c r="AJ21030" s="29"/>
      <c r="AK21030" s="29"/>
      <c r="AL21030" s="29"/>
      <c r="AM21030" s="29"/>
      <c r="AP21030" s="30"/>
    </row>
    <row r="21031" spans="1:42">
      <c r="A21031" s="29"/>
      <c r="B21031" s="29"/>
      <c r="C21031" s="29"/>
      <c r="D21031" s="29"/>
      <c r="E21031" s="29"/>
      <c r="F21031" s="29"/>
      <c r="G21031" s="29"/>
      <c r="H21031" s="29"/>
      <c r="I21031" s="29"/>
      <c r="J21031" s="29"/>
      <c r="K21031" s="29"/>
      <c r="L21031" s="29"/>
      <c r="M21031" s="29"/>
      <c r="N21031" s="29"/>
      <c r="O21031" s="29"/>
      <c r="P21031" s="29"/>
      <c r="Q21031" s="29"/>
      <c r="R21031" s="29"/>
      <c r="S21031" s="33"/>
      <c r="T21031" s="29"/>
      <c r="U21031" s="29"/>
      <c r="V21031" s="29"/>
      <c r="W21031" s="29"/>
      <c r="X21031" s="29"/>
      <c r="Y21031" s="29"/>
      <c r="Z21031" s="29"/>
      <c r="AA21031" s="29"/>
      <c r="AB21031" s="29"/>
      <c r="AC21031" s="29"/>
      <c r="AD21031" s="29"/>
      <c r="AE21031" s="29"/>
      <c r="AF21031" s="29"/>
      <c r="AG21031" s="29"/>
      <c r="AH21031" s="29"/>
      <c r="AI21031" s="29"/>
      <c r="AJ21031" s="29"/>
      <c r="AK21031" s="29"/>
      <c r="AL21031" s="29"/>
      <c r="AM21031" s="29"/>
      <c r="AP21031" s="30"/>
    </row>
    <row r="21032" spans="1:42">
      <c r="A21032" s="29"/>
      <c r="B21032" s="29"/>
      <c r="C21032" s="29"/>
      <c r="D21032" s="29"/>
      <c r="E21032" s="29"/>
      <c r="F21032" s="29"/>
      <c r="G21032" s="29"/>
      <c r="H21032" s="29"/>
      <c r="I21032" s="29"/>
      <c r="J21032" s="29"/>
      <c r="K21032" s="29"/>
      <c r="L21032" s="29"/>
      <c r="M21032" s="29"/>
      <c r="N21032" s="29"/>
      <c r="O21032" s="29"/>
      <c r="P21032" s="29"/>
      <c r="Q21032" s="29"/>
      <c r="R21032" s="29"/>
      <c r="S21032" s="33"/>
      <c r="T21032" s="29"/>
      <c r="U21032" s="29"/>
      <c r="V21032" s="29"/>
      <c r="W21032" s="29"/>
      <c r="X21032" s="29"/>
      <c r="Y21032" s="29"/>
      <c r="Z21032" s="29"/>
      <c r="AA21032" s="29"/>
      <c r="AB21032" s="29"/>
      <c r="AC21032" s="29"/>
      <c r="AD21032" s="29"/>
      <c r="AE21032" s="29"/>
      <c r="AF21032" s="29"/>
      <c r="AG21032" s="29"/>
      <c r="AH21032" s="29"/>
      <c r="AI21032" s="29"/>
      <c r="AJ21032" s="29"/>
      <c r="AK21032" s="29"/>
      <c r="AL21032" s="29"/>
      <c r="AM21032" s="29"/>
      <c r="AP21032" s="30"/>
    </row>
    <row r="21033" spans="1:42">
      <c r="A21033" s="29"/>
      <c r="B21033" s="29"/>
      <c r="C21033" s="29"/>
      <c r="D21033" s="29"/>
      <c r="E21033" s="29"/>
      <c r="F21033" s="29"/>
      <c r="G21033" s="29"/>
      <c r="H21033" s="29"/>
      <c r="I21033" s="29"/>
      <c r="J21033" s="29"/>
      <c r="K21033" s="29"/>
      <c r="L21033" s="29"/>
      <c r="M21033" s="29"/>
      <c r="N21033" s="29"/>
      <c r="O21033" s="29"/>
      <c r="P21033" s="29"/>
      <c r="Q21033" s="29"/>
      <c r="R21033" s="29"/>
      <c r="S21033" s="33"/>
      <c r="T21033" s="29"/>
      <c r="U21033" s="29"/>
      <c r="V21033" s="29"/>
      <c r="W21033" s="29"/>
      <c r="X21033" s="29"/>
      <c r="Y21033" s="29"/>
      <c r="Z21033" s="29"/>
      <c r="AA21033" s="29"/>
      <c r="AB21033" s="29"/>
      <c r="AC21033" s="29"/>
      <c r="AD21033" s="29"/>
      <c r="AE21033" s="29"/>
      <c r="AF21033" s="29"/>
      <c r="AG21033" s="29"/>
      <c r="AH21033" s="29"/>
      <c r="AI21033" s="29"/>
      <c r="AJ21033" s="29"/>
      <c r="AK21033" s="29"/>
      <c r="AL21033" s="29"/>
      <c r="AM21033" s="29"/>
      <c r="AP21033" s="30"/>
    </row>
    <row r="21034" spans="1:42">
      <c r="A21034" s="29"/>
      <c r="B21034" s="29"/>
      <c r="C21034" s="29"/>
      <c r="D21034" s="29"/>
      <c r="E21034" s="29"/>
      <c r="F21034" s="29"/>
      <c r="G21034" s="29"/>
      <c r="H21034" s="29"/>
      <c r="I21034" s="29"/>
      <c r="J21034" s="29"/>
      <c r="K21034" s="29"/>
      <c r="L21034" s="29"/>
      <c r="M21034" s="29"/>
      <c r="N21034" s="29"/>
      <c r="O21034" s="29"/>
      <c r="P21034" s="29"/>
      <c r="Q21034" s="29"/>
      <c r="R21034" s="29"/>
      <c r="S21034" s="33"/>
      <c r="T21034" s="29"/>
      <c r="U21034" s="29"/>
      <c r="V21034" s="29"/>
      <c r="W21034" s="29"/>
      <c r="X21034" s="29"/>
      <c r="Y21034" s="29"/>
      <c r="Z21034" s="29"/>
      <c r="AA21034" s="29"/>
      <c r="AB21034" s="29"/>
      <c r="AC21034" s="29"/>
      <c r="AD21034" s="29"/>
      <c r="AE21034" s="29"/>
      <c r="AF21034" s="29"/>
      <c r="AG21034" s="29"/>
      <c r="AH21034" s="29"/>
      <c r="AI21034" s="29"/>
      <c r="AJ21034" s="29"/>
      <c r="AK21034" s="29"/>
      <c r="AL21034" s="29"/>
      <c r="AM21034" s="29"/>
      <c r="AP21034" s="30"/>
    </row>
    <row r="21035" spans="1:42">
      <c r="A21035" s="29"/>
      <c r="B21035" s="29"/>
      <c r="C21035" s="29"/>
      <c r="D21035" s="29"/>
      <c r="E21035" s="29"/>
      <c r="F21035" s="29"/>
      <c r="G21035" s="29"/>
      <c r="H21035" s="29"/>
      <c r="I21035" s="29"/>
      <c r="J21035" s="29"/>
      <c r="K21035" s="29"/>
      <c r="L21035" s="29"/>
      <c r="M21035" s="29"/>
      <c r="N21035" s="29"/>
      <c r="O21035" s="29"/>
      <c r="P21035" s="29"/>
      <c r="Q21035" s="29"/>
      <c r="R21035" s="29"/>
      <c r="S21035" s="33"/>
      <c r="T21035" s="29"/>
      <c r="U21035" s="29"/>
      <c r="V21035" s="29"/>
      <c r="W21035" s="29"/>
      <c r="X21035" s="29"/>
      <c r="Y21035" s="29"/>
      <c r="Z21035" s="29"/>
      <c r="AA21035" s="29"/>
      <c r="AB21035" s="29"/>
      <c r="AC21035" s="29"/>
      <c r="AD21035" s="29"/>
      <c r="AE21035" s="29"/>
      <c r="AF21035" s="29"/>
      <c r="AG21035" s="29"/>
      <c r="AH21035" s="29"/>
      <c r="AI21035" s="29"/>
      <c r="AJ21035" s="29"/>
      <c r="AK21035" s="29"/>
      <c r="AL21035" s="29"/>
      <c r="AM21035" s="29"/>
      <c r="AP21035" s="30"/>
    </row>
    <row r="21036" spans="1:42">
      <c r="A21036" s="29"/>
      <c r="B21036" s="29"/>
      <c r="C21036" s="29"/>
      <c r="D21036" s="29"/>
      <c r="E21036" s="29"/>
      <c r="F21036" s="29"/>
      <c r="G21036" s="29"/>
      <c r="H21036" s="29"/>
      <c r="I21036" s="29"/>
      <c r="J21036" s="29"/>
      <c r="K21036" s="29"/>
      <c r="L21036" s="29"/>
      <c r="M21036" s="29"/>
      <c r="N21036" s="29"/>
      <c r="O21036" s="29"/>
      <c r="P21036" s="29"/>
      <c r="Q21036" s="29"/>
      <c r="R21036" s="29"/>
      <c r="S21036" s="33"/>
      <c r="T21036" s="29"/>
      <c r="U21036" s="29"/>
      <c r="V21036" s="29"/>
      <c r="W21036" s="29"/>
      <c r="X21036" s="29"/>
      <c r="Y21036" s="29"/>
      <c r="Z21036" s="29"/>
      <c r="AA21036" s="29"/>
      <c r="AB21036" s="29"/>
      <c r="AC21036" s="29"/>
      <c r="AD21036" s="29"/>
      <c r="AE21036" s="29"/>
      <c r="AF21036" s="29"/>
      <c r="AG21036" s="29"/>
      <c r="AH21036" s="29"/>
      <c r="AI21036" s="29"/>
      <c r="AJ21036" s="29"/>
      <c r="AK21036" s="29"/>
      <c r="AL21036" s="29"/>
      <c r="AM21036" s="29"/>
      <c r="AP21036" s="30"/>
    </row>
    <row r="21037" spans="1:42">
      <c r="A21037" s="29"/>
      <c r="B21037" s="29"/>
      <c r="C21037" s="29"/>
      <c r="D21037" s="29"/>
      <c r="E21037" s="29"/>
      <c r="F21037" s="29"/>
      <c r="G21037" s="29"/>
      <c r="H21037" s="29"/>
      <c r="I21037" s="29"/>
      <c r="J21037" s="29"/>
      <c r="K21037" s="29"/>
      <c r="L21037" s="29"/>
      <c r="M21037" s="29"/>
      <c r="N21037" s="29"/>
      <c r="O21037" s="29"/>
      <c r="P21037" s="29"/>
      <c r="Q21037" s="29"/>
      <c r="R21037" s="29"/>
      <c r="S21037" s="33"/>
      <c r="T21037" s="29"/>
      <c r="U21037" s="29"/>
      <c r="V21037" s="29"/>
      <c r="W21037" s="29"/>
      <c r="X21037" s="29"/>
      <c r="Y21037" s="29"/>
      <c r="Z21037" s="29"/>
      <c r="AA21037" s="29"/>
      <c r="AB21037" s="29"/>
      <c r="AC21037" s="29"/>
      <c r="AD21037" s="29"/>
      <c r="AE21037" s="29"/>
      <c r="AF21037" s="29"/>
      <c r="AG21037" s="29"/>
      <c r="AH21037" s="29"/>
      <c r="AI21037" s="29"/>
      <c r="AJ21037" s="29"/>
      <c r="AK21037" s="29"/>
      <c r="AL21037" s="29"/>
      <c r="AM21037" s="29"/>
      <c r="AP21037" s="30"/>
    </row>
    <row r="21038" spans="1:42">
      <c r="A21038" s="29"/>
      <c r="B21038" s="29"/>
      <c r="C21038" s="29"/>
      <c r="D21038" s="29"/>
      <c r="E21038" s="29"/>
      <c r="F21038" s="29"/>
      <c r="G21038" s="29"/>
      <c r="H21038" s="29"/>
      <c r="I21038" s="29"/>
      <c r="J21038" s="29"/>
      <c r="K21038" s="29"/>
      <c r="L21038" s="29"/>
      <c r="M21038" s="29"/>
      <c r="N21038" s="29"/>
      <c r="O21038" s="29"/>
      <c r="P21038" s="29"/>
      <c r="Q21038" s="29"/>
      <c r="R21038" s="29"/>
      <c r="S21038" s="33"/>
      <c r="T21038" s="29"/>
      <c r="U21038" s="29"/>
      <c r="V21038" s="29"/>
      <c r="W21038" s="29"/>
      <c r="X21038" s="29"/>
      <c r="Y21038" s="29"/>
      <c r="Z21038" s="29"/>
      <c r="AA21038" s="29"/>
      <c r="AB21038" s="29"/>
      <c r="AC21038" s="29"/>
      <c r="AD21038" s="29"/>
      <c r="AE21038" s="29"/>
      <c r="AF21038" s="29"/>
      <c r="AG21038" s="29"/>
      <c r="AH21038" s="29"/>
      <c r="AI21038" s="29"/>
      <c r="AJ21038" s="29"/>
      <c r="AK21038" s="29"/>
      <c r="AL21038" s="29"/>
      <c r="AM21038" s="29"/>
      <c r="AP21038" s="30"/>
    </row>
    <row r="21039" spans="1:42">
      <c r="A21039" s="29"/>
      <c r="B21039" s="29"/>
      <c r="C21039" s="29"/>
      <c r="D21039" s="29"/>
      <c r="E21039" s="29"/>
      <c r="F21039" s="29"/>
      <c r="G21039" s="29"/>
      <c r="H21039" s="29"/>
      <c r="I21039" s="29"/>
      <c r="J21039" s="29"/>
      <c r="K21039" s="29"/>
      <c r="L21039" s="29"/>
      <c r="M21039" s="29"/>
      <c r="N21039" s="29"/>
      <c r="O21039" s="29"/>
      <c r="P21039" s="29"/>
      <c r="Q21039" s="29"/>
      <c r="R21039" s="29"/>
      <c r="S21039" s="33"/>
      <c r="T21039" s="29"/>
      <c r="U21039" s="29"/>
      <c r="V21039" s="29"/>
      <c r="W21039" s="29"/>
      <c r="X21039" s="29"/>
      <c r="Y21039" s="29"/>
      <c r="Z21039" s="29"/>
      <c r="AA21039" s="29"/>
      <c r="AB21039" s="29"/>
      <c r="AC21039" s="29"/>
      <c r="AD21039" s="29"/>
      <c r="AE21039" s="29"/>
      <c r="AF21039" s="29"/>
      <c r="AG21039" s="29"/>
      <c r="AH21039" s="29"/>
      <c r="AI21039" s="29"/>
      <c r="AJ21039" s="29"/>
      <c r="AK21039" s="29"/>
      <c r="AL21039" s="29"/>
      <c r="AM21039" s="29"/>
      <c r="AP21039" s="30"/>
    </row>
    <row r="21040" spans="1:42">
      <c r="A21040" s="29"/>
      <c r="B21040" s="29"/>
      <c r="C21040" s="29"/>
      <c r="D21040" s="29"/>
      <c r="E21040" s="29"/>
      <c r="F21040" s="29"/>
      <c r="G21040" s="29"/>
      <c r="H21040" s="29"/>
      <c r="I21040" s="29"/>
      <c r="J21040" s="29"/>
      <c r="K21040" s="29"/>
      <c r="L21040" s="29"/>
      <c r="M21040" s="29"/>
      <c r="N21040" s="29"/>
      <c r="O21040" s="29"/>
      <c r="P21040" s="29"/>
      <c r="Q21040" s="29"/>
      <c r="R21040" s="29"/>
      <c r="S21040" s="33"/>
      <c r="T21040" s="29"/>
      <c r="U21040" s="29"/>
      <c r="V21040" s="29"/>
      <c r="W21040" s="29"/>
      <c r="X21040" s="29"/>
      <c r="Y21040" s="29"/>
      <c r="Z21040" s="29"/>
      <c r="AA21040" s="29"/>
      <c r="AB21040" s="29"/>
      <c r="AC21040" s="29"/>
      <c r="AD21040" s="29"/>
      <c r="AE21040" s="29"/>
      <c r="AF21040" s="29"/>
      <c r="AG21040" s="29"/>
      <c r="AH21040" s="29"/>
      <c r="AI21040" s="29"/>
      <c r="AJ21040" s="29"/>
      <c r="AK21040" s="29"/>
      <c r="AL21040" s="29"/>
      <c r="AM21040" s="29"/>
      <c r="AP21040" s="30"/>
    </row>
    <row r="21041" spans="1:42">
      <c r="A21041" s="29"/>
      <c r="B21041" s="29"/>
      <c r="C21041" s="29"/>
      <c r="D21041" s="29"/>
      <c r="E21041" s="29"/>
      <c r="F21041" s="29"/>
      <c r="G21041" s="29"/>
      <c r="H21041" s="29"/>
      <c r="I21041" s="29"/>
      <c r="J21041" s="29"/>
      <c r="K21041" s="29"/>
      <c r="L21041" s="29"/>
      <c r="M21041" s="29"/>
      <c r="N21041" s="29"/>
      <c r="O21041" s="29"/>
      <c r="P21041" s="29"/>
      <c r="Q21041" s="29"/>
      <c r="R21041" s="29"/>
      <c r="S21041" s="33"/>
      <c r="T21041" s="29"/>
      <c r="U21041" s="29"/>
      <c r="V21041" s="29"/>
      <c r="W21041" s="29"/>
      <c r="X21041" s="29"/>
      <c r="Y21041" s="29"/>
      <c r="Z21041" s="29"/>
      <c r="AA21041" s="29"/>
      <c r="AB21041" s="29"/>
      <c r="AC21041" s="29"/>
      <c r="AD21041" s="29"/>
      <c r="AE21041" s="29"/>
      <c r="AF21041" s="29"/>
      <c r="AG21041" s="29"/>
      <c r="AH21041" s="29"/>
      <c r="AI21041" s="29"/>
      <c r="AJ21041" s="29"/>
      <c r="AK21041" s="29"/>
      <c r="AL21041" s="29"/>
      <c r="AM21041" s="29"/>
      <c r="AP21041" s="30"/>
    </row>
    <row r="21042" spans="1:42">
      <c r="A21042" s="29"/>
      <c r="B21042" s="29"/>
      <c r="C21042" s="29"/>
      <c r="D21042" s="29"/>
      <c r="E21042" s="29"/>
      <c r="F21042" s="29"/>
      <c r="G21042" s="29"/>
      <c r="H21042" s="29"/>
      <c r="I21042" s="29"/>
      <c r="J21042" s="29"/>
      <c r="K21042" s="29"/>
      <c r="L21042" s="29"/>
      <c r="M21042" s="29"/>
      <c r="N21042" s="29"/>
      <c r="O21042" s="29"/>
      <c r="P21042" s="29"/>
      <c r="Q21042" s="29"/>
      <c r="R21042" s="29"/>
      <c r="S21042" s="33"/>
      <c r="T21042" s="29"/>
      <c r="U21042" s="29"/>
      <c r="V21042" s="29"/>
      <c r="W21042" s="29"/>
      <c r="X21042" s="29"/>
      <c r="Y21042" s="29"/>
      <c r="Z21042" s="29"/>
      <c r="AA21042" s="29"/>
      <c r="AB21042" s="29"/>
      <c r="AC21042" s="29"/>
      <c r="AD21042" s="29"/>
      <c r="AE21042" s="29"/>
      <c r="AF21042" s="29"/>
      <c r="AG21042" s="29"/>
      <c r="AH21042" s="29"/>
      <c r="AI21042" s="29"/>
      <c r="AJ21042" s="29"/>
      <c r="AK21042" s="29"/>
      <c r="AL21042" s="29"/>
      <c r="AM21042" s="29"/>
      <c r="AP21042" s="30"/>
    </row>
    <row r="21043" spans="1:42">
      <c r="A21043" s="29"/>
      <c r="B21043" s="29"/>
      <c r="C21043" s="29"/>
      <c r="D21043" s="29"/>
      <c r="E21043" s="29"/>
      <c r="F21043" s="29"/>
      <c r="G21043" s="29"/>
      <c r="H21043" s="29"/>
      <c r="I21043" s="29"/>
      <c r="J21043" s="29"/>
      <c r="K21043" s="29"/>
      <c r="L21043" s="29"/>
      <c r="M21043" s="29"/>
      <c r="N21043" s="29"/>
      <c r="O21043" s="29"/>
      <c r="P21043" s="29"/>
      <c r="Q21043" s="29"/>
      <c r="R21043" s="29"/>
      <c r="S21043" s="33"/>
      <c r="T21043" s="29"/>
      <c r="U21043" s="29"/>
      <c r="V21043" s="29"/>
      <c r="W21043" s="29"/>
      <c r="X21043" s="29"/>
      <c r="Y21043" s="29"/>
      <c r="Z21043" s="29"/>
      <c r="AA21043" s="29"/>
      <c r="AB21043" s="29"/>
      <c r="AC21043" s="29"/>
      <c r="AD21043" s="29"/>
      <c r="AE21043" s="29"/>
      <c r="AF21043" s="29"/>
      <c r="AG21043" s="29"/>
      <c r="AH21043" s="29"/>
      <c r="AI21043" s="29"/>
      <c r="AJ21043" s="29"/>
      <c r="AK21043" s="29"/>
      <c r="AL21043" s="29"/>
      <c r="AM21043" s="29"/>
      <c r="AP21043" s="30"/>
    </row>
    <row r="21044" spans="1:42">
      <c r="A21044" s="29"/>
      <c r="B21044" s="29"/>
      <c r="C21044" s="29"/>
      <c r="D21044" s="29"/>
      <c r="E21044" s="29"/>
      <c r="F21044" s="29"/>
      <c r="G21044" s="29"/>
      <c r="H21044" s="29"/>
      <c r="I21044" s="29"/>
      <c r="J21044" s="29"/>
      <c r="K21044" s="29"/>
      <c r="L21044" s="29"/>
      <c r="M21044" s="29"/>
      <c r="N21044" s="29"/>
      <c r="O21044" s="29"/>
      <c r="P21044" s="29"/>
      <c r="Q21044" s="29"/>
      <c r="R21044" s="29"/>
      <c r="S21044" s="33"/>
      <c r="T21044" s="29"/>
      <c r="U21044" s="29"/>
      <c r="V21044" s="29"/>
      <c r="W21044" s="29"/>
      <c r="X21044" s="29"/>
      <c r="Y21044" s="29"/>
      <c r="Z21044" s="29"/>
      <c r="AA21044" s="29"/>
      <c r="AB21044" s="29"/>
      <c r="AC21044" s="29"/>
      <c r="AD21044" s="29"/>
      <c r="AE21044" s="29"/>
      <c r="AF21044" s="29"/>
      <c r="AG21044" s="29"/>
      <c r="AH21044" s="29"/>
      <c r="AI21044" s="29"/>
      <c r="AJ21044" s="29"/>
      <c r="AK21044" s="29"/>
      <c r="AL21044" s="29"/>
      <c r="AM21044" s="29"/>
      <c r="AP21044" s="30"/>
    </row>
    <row r="21045" spans="1:42">
      <c r="A21045" s="29"/>
      <c r="B21045" s="29"/>
      <c r="C21045" s="29"/>
      <c r="D21045" s="29"/>
      <c r="E21045" s="29"/>
      <c r="F21045" s="29"/>
      <c r="G21045" s="29"/>
      <c r="H21045" s="29"/>
      <c r="I21045" s="29"/>
      <c r="J21045" s="29"/>
      <c r="K21045" s="29"/>
      <c r="L21045" s="29"/>
      <c r="M21045" s="29"/>
      <c r="N21045" s="29"/>
      <c r="O21045" s="29"/>
      <c r="P21045" s="29"/>
      <c r="Q21045" s="29"/>
      <c r="R21045" s="29"/>
      <c r="S21045" s="33"/>
      <c r="T21045" s="29"/>
      <c r="U21045" s="29"/>
      <c r="V21045" s="29"/>
      <c r="W21045" s="29"/>
      <c r="X21045" s="29"/>
      <c r="Y21045" s="29"/>
      <c r="Z21045" s="29"/>
      <c r="AA21045" s="29"/>
      <c r="AB21045" s="29"/>
      <c r="AC21045" s="29"/>
      <c r="AD21045" s="29"/>
      <c r="AE21045" s="29"/>
      <c r="AF21045" s="29"/>
      <c r="AG21045" s="29"/>
      <c r="AH21045" s="29"/>
      <c r="AI21045" s="29"/>
      <c r="AJ21045" s="29"/>
      <c r="AK21045" s="29"/>
      <c r="AL21045" s="29"/>
      <c r="AM21045" s="29"/>
      <c r="AP21045" s="30"/>
    </row>
    <row r="21046" spans="1:42">
      <c r="A21046" s="29"/>
      <c r="B21046" s="29"/>
      <c r="C21046" s="29"/>
      <c r="D21046" s="29"/>
      <c r="E21046" s="29"/>
      <c r="F21046" s="29"/>
      <c r="G21046" s="29"/>
      <c r="H21046" s="29"/>
      <c r="I21046" s="29"/>
      <c r="J21046" s="29"/>
      <c r="K21046" s="29"/>
      <c r="L21046" s="29"/>
      <c r="M21046" s="29"/>
      <c r="N21046" s="29"/>
      <c r="O21046" s="29"/>
      <c r="P21046" s="29"/>
      <c r="Q21046" s="29"/>
      <c r="R21046" s="29"/>
      <c r="S21046" s="33"/>
      <c r="T21046" s="29"/>
      <c r="U21046" s="29"/>
      <c r="V21046" s="29"/>
      <c r="W21046" s="29"/>
      <c r="X21046" s="29"/>
      <c r="Y21046" s="29"/>
      <c r="Z21046" s="29"/>
      <c r="AA21046" s="29"/>
      <c r="AB21046" s="29"/>
      <c r="AC21046" s="29"/>
      <c r="AD21046" s="29"/>
      <c r="AE21046" s="29"/>
      <c r="AF21046" s="29"/>
      <c r="AG21046" s="29"/>
      <c r="AH21046" s="29"/>
      <c r="AI21046" s="29"/>
      <c r="AJ21046" s="29"/>
      <c r="AK21046" s="29"/>
      <c r="AL21046" s="29"/>
      <c r="AM21046" s="29"/>
      <c r="AP21046" s="30"/>
    </row>
    <row r="21047" spans="1:42">
      <c r="A21047" s="29"/>
      <c r="B21047" s="29"/>
      <c r="C21047" s="29"/>
      <c r="D21047" s="29"/>
      <c r="E21047" s="29"/>
      <c r="F21047" s="29"/>
      <c r="G21047" s="29"/>
      <c r="H21047" s="29"/>
      <c r="I21047" s="29"/>
      <c r="J21047" s="29"/>
      <c r="K21047" s="29"/>
      <c r="L21047" s="29"/>
      <c r="M21047" s="29"/>
      <c r="N21047" s="29"/>
      <c r="O21047" s="29"/>
      <c r="P21047" s="29"/>
      <c r="Q21047" s="29"/>
      <c r="R21047" s="29"/>
      <c r="S21047" s="33"/>
      <c r="T21047" s="29"/>
      <c r="U21047" s="29"/>
      <c r="V21047" s="29"/>
      <c r="W21047" s="29"/>
      <c r="X21047" s="29"/>
      <c r="Y21047" s="29"/>
      <c r="Z21047" s="29"/>
      <c r="AA21047" s="29"/>
      <c r="AB21047" s="29"/>
      <c r="AC21047" s="29"/>
      <c r="AD21047" s="29"/>
      <c r="AE21047" s="29"/>
      <c r="AF21047" s="29"/>
      <c r="AG21047" s="29"/>
      <c r="AH21047" s="29"/>
      <c r="AI21047" s="29"/>
      <c r="AJ21047" s="29"/>
      <c r="AK21047" s="29"/>
      <c r="AL21047" s="29"/>
      <c r="AM21047" s="29"/>
      <c r="AP21047" s="30"/>
    </row>
    <row r="21048" spans="1:42">
      <c r="A21048" s="29"/>
      <c r="B21048" s="29"/>
      <c r="C21048" s="29"/>
      <c r="D21048" s="29"/>
      <c r="E21048" s="29"/>
      <c r="F21048" s="29"/>
      <c r="G21048" s="29"/>
      <c r="H21048" s="29"/>
      <c r="I21048" s="29"/>
      <c r="J21048" s="29"/>
      <c r="K21048" s="29"/>
      <c r="L21048" s="29"/>
      <c r="M21048" s="29"/>
      <c r="N21048" s="29"/>
      <c r="O21048" s="29"/>
      <c r="P21048" s="29"/>
      <c r="Q21048" s="29"/>
      <c r="R21048" s="29"/>
      <c r="S21048" s="33"/>
      <c r="T21048" s="29"/>
      <c r="U21048" s="29"/>
      <c r="V21048" s="29"/>
      <c r="W21048" s="29"/>
      <c r="X21048" s="29"/>
      <c r="Y21048" s="29"/>
      <c r="Z21048" s="29"/>
      <c r="AA21048" s="29"/>
      <c r="AB21048" s="29"/>
      <c r="AC21048" s="29"/>
      <c r="AD21048" s="29"/>
      <c r="AE21048" s="29"/>
      <c r="AF21048" s="29"/>
      <c r="AG21048" s="29"/>
      <c r="AH21048" s="29"/>
      <c r="AI21048" s="29"/>
      <c r="AJ21048" s="29"/>
      <c r="AK21048" s="29"/>
      <c r="AL21048" s="29"/>
      <c r="AM21048" s="29"/>
      <c r="AP21048" s="30"/>
    </row>
    <row r="21049" spans="1:42">
      <c r="A21049" s="29"/>
      <c r="B21049" s="29"/>
      <c r="C21049" s="29"/>
      <c r="D21049" s="29"/>
      <c r="E21049" s="29"/>
      <c r="F21049" s="29"/>
      <c r="G21049" s="29"/>
      <c r="H21049" s="29"/>
      <c r="I21049" s="29"/>
      <c r="J21049" s="29"/>
      <c r="K21049" s="29"/>
      <c r="L21049" s="29"/>
      <c r="M21049" s="29"/>
      <c r="N21049" s="29"/>
      <c r="O21049" s="29"/>
      <c r="P21049" s="29"/>
      <c r="Q21049" s="29"/>
      <c r="R21049" s="29"/>
      <c r="S21049" s="33"/>
      <c r="T21049" s="29"/>
      <c r="U21049" s="29"/>
      <c r="V21049" s="29"/>
      <c r="W21049" s="29"/>
      <c r="X21049" s="29"/>
      <c r="Y21049" s="29"/>
      <c r="Z21049" s="29"/>
      <c r="AA21049" s="29"/>
      <c r="AB21049" s="29"/>
      <c r="AC21049" s="29"/>
      <c r="AD21049" s="29"/>
      <c r="AE21049" s="29"/>
      <c r="AF21049" s="29"/>
      <c r="AG21049" s="29"/>
      <c r="AH21049" s="29"/>
      <c r="AI21049" s="29"/>
      <c r="AJ21049" s="29"/>
      <c r="AK21049" s="29"/>
      <c r="AL21049" s="29"/>
      <c r="AM21049" s="29"/>
      <c r="AP21049" s="30"/>
    </row>
    <row r="21050" spans="1:42">
      <c r="A21050" s="29"/>
      <c r="B21050" s="29"/>
      <c r="C21050" s="29"/>
      <c r="D21050" s="29"/>
      <c r="E21050" s="29"/>
      <c r="F21050" s="29"/>
      <c r="G21050" s="29"/>
      <c r="H21050" s="29"/>
      <c r="I21050" s="29"/>
      <c r="J21050" s="29"/>
      <c r="K21050" s="29"/>
      <c r="L21050" s="29"/>
      <c r="M21050" s="29"/>
      <c r="N21050" s="29"/>
      <c r="O21050" s="29"/>
      <c r="P21050" s="29"/>
      <c r="Q21050" s="29"/>
      <c r="R21050" s="29"/>
      <c r="S21050" s="33"/>
      <c r="T21050" s="29"/>
      <c r="U21050" s="29"/>
      <c r="V21050" s="29"/>
      <c r="W21050" s="29"/>
      <c r="X21050" s="29"/>
      <c r="Y21050" s="29"/>
      <c r="Z21050" s="29"/>
      <c r="AA21050" s="29"/>
      <c r="AB21050" s="29"/>
      <c r="AC21050" s="29"/>
      <c r="AD21050" s="29"/>
      <c r="AE21050" s="29"/>
      <c r="AF21050" s="29"/>
      <c r="AG21050" s="29"/>
      <c r="AH21050" s="29"/>
      <c r="AI21050" s="29"/>
      <c r="AJ21050" s="29"/>
      <c r="AK21050" s="29"/>
      <c r="AL21050" s="29"/>
      <c r="AM21050" s="29"/>
      <c r="AP21050" s="30"/>
    </row>
    <row r="21051" spans="1:42">
      <c r="A21051" s="29"/>
      <c r="B21051" s="29"/>
      <c r="C21051" s="29"/>
      <c r="D21051" s="29"/>
      <c r="E21051" s="29"/>
      <c r="F21051" s="29"/>
      <c r="G21051" s="29"/>
      <c r="H21051" s="29"/>
      <c r="I21051" s="29"/>
      <c r="J21051" s="29"/>
      <c r="K21051" s="29"/>
      <c r="L21051" s="29"/>
      <c r="M21051" s="29"/>
      <c r="N21051" s="29"/>
      <c r="O21051" s="29"/>
      <c r="P21051" s="29"/>
      <c r="Q21051" s="29"/>
      <c r="R21051" s="29"/>
      <c r="S21051" s="33"/>
      <c r="T21051" s="29"/>
      <c r="U21051" s="29"/>
      <c r="V21051" s="29"/>
      <c r="W21051" s="29"/>
      <c r="X21051" s="29"/>
      <c r="Y21051" s="29"/>
      <c r="Z21051" s="29"/>
      <c r="AA21051" s="29"/>
      <c r="AB21051" s="29"/>
      <c r="AC21051" s="29"/>
      <c r="AD21051" s="29"/>
      <c r="AE21051" s="29"/>
      <c r="AF21051" s="29"/>
      <c r="AG21051" s="29"/>
      <c r="AH21051" s="29"/>
      <c r="AI21051" s="29"/>
      <c r="AJ21051" s="29"/>
      <c r="AK21051" s="29"/>
      <c r="AL21051" s="29"/>
      <c r="AM21051" s="29"/>
      <c r="AP21051" s="30"/>
    </row>
    <row r="21052" spans="1:42">
      <c r="A21052" s="29"/>
      <c r="B21052" s="29"/>
      <c r="C21052" s="29"/>
      <c r="D21052" s="29"/>
      <c r="E21052" s="29"/>
      <c r="F21052" s="29"/>
      <c r="G21052" s="29"/>
      <c r="H21052" s="29"/>
      <c r="I21052" s="29"/>
      <c r="J21052" s="29"/>
      <c r="K21052" s="29"/>
      <c r="L21052" s="29"/>
      <c r="M21052" s="29"/>
      <c r="N21052" s="29"/>
      <c r="O21052" s="29"/>
      <c r="P21052" s="29"/>
      <c r="Q21052" s="29"/>
      <c r="R21052" s="29"/>
      <c r="S21052" s="33"/>
      <c r="T21052" s="29"/>
      <c r="U21052" s="29"/>
      <c r="V21052" s="29"/>
      <c r="W21052" s="29"/>
      <c r="X21052" s="29"/>
      <c r="Y21052" s="29"/>
      <c r="Z21052" s="29"/>
      <c r="AA21052" s="29"/>
      <c r="AB21052" s="29"/>
      <c r="AC21052" s="29"/>
      <c r="AD21052" s="29"/>
      <c r="AE21052" s="29"/>
      <c r="AF21052" s="29"/>
      <c r="AG21052" s="29"/>
      <c r="AH21052" s="29"/>
      <c r="AI21052" s="29"/>
      <c r="AJ21052" s="29"/>
      <c r="AK21052" s="29"/>
      <c r="AL21052" s="29"/>
      <c r="AM21052" s="29"/>
      <c r="AP21052" s="30"/>
    </row>
    <row r="21053" spans="1:42">
      <c r="A21053" s="29"/>
      <c r="B21053" s="29"/>
      <c r="C21053" s="29"/>
      <c r="D21053" s="29"/>
      <c r="E21053" s="29"/>
      <c r="F21053" s="29"/>
      <c r="G21053" s="29"/>
      <c r="H21053" s="29"/>
      <c r="I21053" s="29"/>
      <c r="J21053" s="29"/>
      <c r="K21053" s="29"/>
      <c r="L21053" s="29"/>
      <c r="M21053" s="29"/>
      <c r="N21053" s="29"/>
      <c r="O21053" s="29"/>
      <c r="P21053" s="29"/>
      <c r="Q21053" s="29"/>
      <c r="R21053" s="29"/>
      <c r="S21053" s="33"/>
      <c r="T21053" s="29"/>
      <c r="U21053" s="29"/>
      <c r="V21053" s="29"/>
      <c r="W21053" s="29"/>
      <c r="X21053" s="29"/>
      <c r="Y21053" s="29"/>
      <c r="Z21053" s="29"/>
      <c r="AA21053" s="29"/>
      <c r="AB21053" s="29"/>
      <c r="AC21053" s="29"/>
      <c r="AD21053" s="29"/>
      <c r="AE21053" s="29"/>
      <c r="AF21053" s="29"/>
      <c r="AG21053" s="29"/>
      <c r="AH21053" s="29"/>
      <c r="AI21053" s="29"/>
      <c r="AJ21053" s="29"/>
      <c r="AK21053" s="29"/>
      <c r="AL21053" s="29"/>
      <c r="AM21053" s="29"/>
      <c r="AP21053" s="30"/>
    </row>
    <row r="21054" spans="1:42">
      <c r="A21054" s="29"/>
      <c r="B21054" s="29"/>
      <c r="C21054" s="29"/>
      <c r="D21054" s="29"/>
      <c r="E21054" s="29"/>
      <c r="F21054" s="29"/>
      <c r="G21054" s="29"/>
      <c r="H21054" s="29"/>
      <c r="I21054" s="29"/>
      <c r="J21054" s="29"/>
      <c r="K21054" s="29"/>
      <c r="L21054" s="29"/>
      <c r="M21054" s="29"/>
      <c r="N21054" s="29"/>
      <c r="O21054" s="29"/>
      <c r="P21054" s="29"/>
      <c r="Q21054" s="29"/>
      <c r="R21054" s="29"/>
      <c r="S21054" s="33"/>
      <c r="T21054" s="29"/>
      <c r="U21054" s="29"/>
      <c r="V21054" s="29"/>
      <c r="W21054" s="29"/>
      <c r="X21054" s="29"/>
      <c r="Y21054" s="29"/>
      <c r="Z21054" s="29"/>
      <c r="AA21054" s="29"/>
      <c r="AB21054" s="29"/>
      <c r="AC21054" s="29"/>
      <c r="AD21054" s="29"/>
      <c r="AE21054" s="29"/>
      <c r="AF21054" s="29"/>
      <c r="AG21054" s="29"/>
      <c r="AH21054" s="29"/>
      <c r="AI21054" s="29"/>
      <c r="AJ21054" s="29"/>
      <c r="AK21054" s="29"/>
      <c r="AL21054" s="29"/>
      <c r="AM21054" s="29"/>
      <c r="AP21054" s="30"/>
    </row>
    <row r="21055" spans="1:42">
      <c r="A21055" s="29"/>
      <c r="B21055" s="29"/>
      <c r="C21055" s="29"/>
      <c r="D21055" s="29"/>
      <c r="E21055" s="29"/>
      <c r="F21055" s="29"/>
      <c r="G21055" s="29"/>
      <c r="H21055" s="29"/>
      <c r="I21055" s="29"/>
      <c r="J21055" s="29"/>
      <c r="K21055" s="29"/>
      <c r="L21055" s="29"/>
      <c r="M21055" s="29"/>
      <c r="N21055" s="29"/>
      <c r="O21055" s="29"/>
      <c r="P21055" s="29"/>
      <c r="Q21055" s="29"/>
      <c r="R21055" s="29"/>
      <c r="S21055" s="33"/>
      <c r="T21055" s="29"/>
      <c r="U21055" s="29"/>
      <c r="V21055" s="29"/>
      <c r="W21055" s="29"/>
      <c r="X21055" s="29"/>
      <c r="Y21055" s="29"/>
      <c r="Z21055" s="29"/>
      <c r="AA21055" s="29"/>
      <c r="AB21055" s="29"/>
      <c r="AC21055" s="29"/>
      <c r="AD21055" s="29"/>
      <c r="AE21055" s="29"/>
      <c r="AF21055" s="29"/>
      <c r="AG21055" s="29"/>
      <c r="AH21055" s="29"/>
      <c r="AI21055" s="29"/>
      <c r="AJ21055" s="29"/>
      <c r="AK21055" s="29"/>
      <c r="AL21055" s="29"/>
      <c r="AM21055" s="29"/>
      <c r="AP21055" s="30"/>
    </row>
    <row r="21056" spans="1:42">
      <c r="A21056" s="29"/>
      <c r="B21056" s="29"/>
      <c r="C21056" s="29"/>
      <c r="D21056" s="29"/>
      <c r="E21056" s="29"/>
      <c r="F21056" s="29"/>
      <c r="G21056" s="29"/>
      <c r="H21056" s="29"/>
      <c r="I21056" s="29"/>
      <c r="J21056" s="29"/>
      <c r="K21056" s="29"/>
      <c r="L21056" s="29"/>
      <c r="M21056" s="29"/>
      <c r="N21056" s="29"/>
      <c r="O21056" s="29"/>
      <c r="P21056" s="29"/>
      <c r="Q21056" s="29"/>
      <c r="R21056" s="29"/>
      <c r="S21056" s="33"/>
      <c r="T21056" s="29"/>
      <c r="U21056" s="29"/>
      <c r="V21056" s="29"/>
      <c r="W21056" s="29"/>
      <c r="X21056" s="29"/>
      <c r="Y21056" s="29"/>
      <c r="Z21056" s="29"/>
      <c r="AA21056" s="29"/>
      <c r="AB21056" s="29"/>
      <c r="AC21056" s="29"/>
      <c r="AD21056" s="29"/>
      <c r="AE21056" s="29"/>
      <c r="AF21056" s="29"/>
      <c r="AG21056" s="29"/>
      <c r="AH21056" s="29"/>
      <c r="AI21056" s="29"/>
      <c r="AJ21056" s="29"/>
      <c r="AK21056" s="29"/>
      <c r="AL21056" s="29"/>
      <c r="AM21056" s="29"/>
      <c r="AP21056" s="30"/>
    </row>
    <row r="21057" spans="1:42">
      <c r="A21057" s="29"/>
      <c r="B21057" s="29"/>
      <c r="C21057" s="29"/>
      <c r="D21057" s="29"/>
      <c r="E21057" s="29"/>
      <c r="F21057" s="29"/>
      <c r="G21057" s="29"/>
      <c r="H21057" s="29"/>
      <c r="I21057" s="29"/>
      <c r="J21057" s="29"/>
      <c r="K21057" s="29"/>
      <c r="L21057" s="29"/>
      <c r="M21057" s="29"/>
      <c r="N21057" s="29"/>
      <c r="O21057" s="29"/>
      <c r="P21057" s="29"/>
      <c r="Q21057" s="29"/>
      <c r="R21057" s="29"/>
      <c r="S21057" s="33"/>
      <c r="T21057" s="29"/>
      <c r="U21057" s="29"/>
      <c r="V21057" s="29"/>
      <c r="W21057" s="29"/>
      <c r="X21057" s="29"/>
      <c r="Y21057" s="29"/>
      <c r="Z21057" s="29"/>
      <c r="AA21057" s="29"/>
      <c r="AB21057" s="29"/>
      <c r="AC21057" s="29"/>
      <c r="AD21057" s="29"/>
      <c r="AE21057" s="29"/>
      <c r="AF21057" s="29"/>
      <c r="AG21057" s="29"/>
      <c r="AH21057" s="29"/>
      <c r="AI21057" s="29"/>
      <c r="AJ21057" s="29"/>
      <c r="AK21057" s="29"/>
      <c r="AL21057" s="29"/>
      <c r="AM21057" s="29"/>
      <c r="AP21057" s="30"/>
    </row>
    <row r="21058" spans="1:42">
      <c r="A21058" s="29"/>
      <c r="B21058" s="29"/>
      <c r="C21058" s="29"/>
      <c r="D21058" s="29"/>
      <c r="E21058" s="29"/>
      <c r="F21058" s="29"/>
      <c r="G21058" s="29"/>
      <c r="H21058" s="29"/>
      <c r="I21058" s="29"/>
      <c r="J21058" s="29"/>
      <c r="K21058" s="29"/>
      <c r="L21058" s="29"/>
      <c r="M21058" s="29"/>
      <c r="N21058" s="29"/>
      <c r="O21058" s="29"/>
      <c r="P21058" s="29"/>
      <c r="Q21058" s="29"/>
      <c r="R21058" s="29"/>
      <c r="S21058" s="33"/>
      <c r="T21058" s="29"/>
      <c r="U21058" s="29"/>
      <c r="V21058" s="29"/>
      <c r="W21058" s="29"/>
      <c r="X21058" s="29"/>
      <c r="Y21058" s="29"/>
      <c r="Z21058" s="29"/>
      <c r="AA21058" s="29"/>
      <c r="AB21058" s="29"/>
      <c r="AC21058" s="29"/>
      <c r="AD21058" s="29"/>
      <c r="AE21058" s="29"/>
      <c r="AF21058" s="29"/>
      <c r="AG21058" s="29"/>
      <c r="AH21058" s="29"/>
      <c r="AI21058" s="29"/>
      <c r="AJ21058" s="29"/>
      <c r="AK21058" s="29"/>
      <c r="AL21058" s="29"/>
      <c r="AM21058" s="29"/>
      <c r="AP21058" s="30"/>
    </row>
    <row r="21059" spans="1:42">
      <c r="A21059" s="29"/>
      <c r="B21059" s="29"/>
      <c r="C21059" s="29"/>
      <c r="D21059" s="29"/>
      <c r="E21059" s="29"/>
      <c r="F21059" s="29"/>
      <c r="G21059" s="29"/>
      <c r="H21059" s="29"/>
      <c r="I21059" s="29"/>
      <c r="J21059" s="29"/>
      <c r="K21059" s="29"/>
      <c r="L21059" s="29"/>
      <c r="M21059" s="29"/>
      <c r="N21059" s="29"/>
      <c r="O21059" s="29"/>
      <c r="P21059" s="29"/>
      <c r="Q21059" s="29"/>
      <c r="R21059" s="29"/>
      <c r="S21059" s="33"/>
      <c r="T21059" s="29"/>
      <c r="U21059" s="29"/>
      <c r="V21059" s="29"/>
      <c r="W21059" s="29"/>
      <c r="X21059" s="29"/>
      <c r="Y21059" s="29"/>
      <c r="Z21059" s="29"/>
      <c r="AA21059" s="29"/>
      <c r="AB21059" s="29"/>
      <c r="AC21059" s="29"/>
      <c r="AD21059" s="29"/>
      <c r="AE21059" s="29"/>
      <c r="AF21059" s="29"/>
      <c r="AG21059" s="29"/>
      <c r="AH21059" s="29"/>
      <c r="AI21059" s="29"/>
      <c r="AJ21059" s="29"/>
      <c r="AK21059" s="29"/>
      <c r="AL21059" s="29"/>
      <c r="AM21059" s="29"/>
      <c r="AP21059" s="30"/>
    </row>
    <row r="21060" spans="1:42">
      <c r="A21060" s="29"/>
      <c r="B21060" s="29"/>
      <c r="C21060" s="29"/>
      <c r="D21060" s="29"/>
      <c r="E21060" s="29"/>
      <c r="F21060" s="29"/>
      <c r="G21060" s="29"/>
      <c r="H21060" s="29"/>
      <c r="I21060" s="29"/>
      <c r="J21060" s="29"/>
      <c r="K21060" s="29"/>
      <c r="L21060" s="29"/>
      <c r="M21060" s="29"/>
      <c r="N21060" s="29"/>
      <c r="O21060" s="29"/>
      <c r="P21060" s="29"/>
      <c r="Q21060" s="29"/>
      <c r="R21060" s="29"/>
      <c r="S21060" s="33"/>
      <c r="T21060" s="29"/>
      <c r="U21060" s="29"/>
      <c r="V21060" s="29"/>
      <c r="W21060" s="29"/>
      <c r="X21060" s="29"/>
      <c r="Y21060" s="29"/>
      <c r="Z21060" s="29"/>
      <c r="AA21060" s="29"/>
      <c r="AB21060" s="29"/>
      <c r="AC21060" s="29"/>
      <c r="AD21060" s="29"/>
      <c r="AE21060" s="29"/>
      <c r="AF21060" s="29"/>
      <c r="AG21060" s="29"/>
      <c r="AH21060" s="29"/>
      <c r="AI21060" s="29"/>
      <c r="AJ21060" s="29"/>
      <c r="AK21060" s="29"/>
      <c r="AL21060" s="29"/>
      <c r="AM21060" s="29"/>
      <c r="AP21060" s="30"/>
    </row>
    <row r="21061" spans="1:42">
      <c r="A21061" s="29"/>
      <c r="B21061" s="29"/>
      <c r="C21061" s="29"/>
      <c r="D21061" s="29"/>
      <c r="E21061" s="29"/>
      <c r="F21061" s="29"/>
      <c r="G21061" s="29"/>
      <c r="H21061" s="29"/>
      <c r="I21061" s="29"/>
      <c r="J21061" s="29"/>
      <c r="K21061" s="29"/>
      <c r="L21061" s="29"/>
      <c r="M21061" s="29"/>
      <c r="N21061" s="29"/>
      <c r="O21061" s="29"/>
      <c r="P21061" s="29"/>
      <c r="Q21061" s="29"/>
      <c r="R21061" s="29"/>
      <c r="S21061" s="33"/>
      <c r="T21061" s="29"/>
      <c r="U21061" s="29"/>
      <c r="V21061" s="29"/>
      <c r="W21061" s="29"/>
      <c r="X21061" s="29"/>
      <c r="Y21061" s="29"/>
      <c r="Z21061" s="29"/>
      <c r="AA21061" s="29"/>
      <c r="AB21061" s="29"/>
      <c r="AC21061" s="29"/>
      <c r="AD21061" s="29"/>
      <c r="AE21061" s="29"/>
      <c r="AF21061" s="29"/>
      <c r="AG21061" s="29"/>
      <c r="AH21061" s="29"/>
      <c r="AI21061" s="29"/>
      <c r="AJ21061" s="29"/>
      <c r="AK21061" s="29"/>
      <c r="AL21061" s="29"/>
      <c r="AM21061" s="29"/>
      <c r="AP21061" s="30"/>
    </row>
    <row r="21062" spans="1:42">
      <c r="A21062" s="29"/>
      <c r="B21062" s="29"/>
      <c r="C21062" s="29"/>
      <c r="D21062" s="29"/>
      <c r="E21062" s="29"/>
      <c r="F21062" s="29"/>
      <c r="G21062" s="29"/>
      <c r="H21062" s="29"/>
      <c r="I21062" s="29"/>
      <c r="J21062" s="29"/>
      <c r="K21062" s="29"/>
      <c r="L21062" s="29"/>
      <c r="M21062" s="29"/>
      <c r="N21062" s="29"/>
      <c r="O21062" s="29"/>
      <c r="P21062" s="29"/>
      <c r="Q21062" s="29"/>
      <c r="R21062" s="29"/>
      <c r="S21062" s="33"/>
      <c r="T21062" s="29"/>
      <c r="U21062" s="29"/>
      <c r="V21062" s="29"/>
      <c r="W21062" s="29"/>
      <c r="X21062" s="29"/>
      <c r="Y21062" s="29"/>
      <c r="Z21062" s="29"/>
      <c r="AA21062" s="29"/>
      <c r="AB21062" s="29"/>
      <c r="AC21062" s="29"/>
      <c r="AD21062" s="29"/>
      <c r="AE21062" s="29"/>
      <c r="AF21062" s="29"/>
      <c r="AG21062" s="29"/>
      <c r="AH21062" s="29"/>
      <c r="AI21062" s="29"/>
      <c r="AJ21062" s="29"/>
      <c r="AK21062" s="29"/>
      <c r="AL21062" s="29"/>
      <c r="AM21062" s="29"/>
      <c r="AP21062" s="30"/>
    </row>
    <row r="21063" spans="1:42">
      <c r="A21063" s="29"/>
      <c r="B21063" s="29"/>
      <c r="C21063" s="29"/>
      <c r="D21063" s="29"/>
      <c r="E21063" s="29"/>
      <c r="F21063" s="29"/>
      <c r="G21063" s="29"/>
      <c r="H21063" s="29"/>
      <c r="I21063" s="29"/>
      <c r="J21063" s="29"/>
      <c r="K21063" s="29"/>
      <c r="L21063" s="29"/>
      <c r="M21063" s="29"/>
      <c r="N21063" s="29"/>
      <c r="O21063" s="29"/>
      <c r="P21063" s="29"/>
      <c r="Q21063" s="29"/>
      <c r="R21063" s="29"/>
      <c r="S21063" s="33"/>
      <c r="T21063" s="29"/>
      <c r="U21063" s="29"/>
      <c r="V21063" s="29"/>
      <c r="W21063" s="29"/>
      <c r="X21063" s="29"/>
      <c r="Y21063" s="29"/>
      <c r="Z21063" s="29"/>
      <c r="AA21063" s="29"/>
      <c r="AB21063" s="29"/>
      <c r="AC21063" s="29"/>
      <c r="AD21063" s="29"/>
      <c r="AE21063" s="29"/>
      <c r="AF21063" s="29"/>
      <c r="AG21063" s="29"/>
      <c r="AH21063" s="29"/>
      <c r="AI21063" s="29"/>
      <c r="AJ21063" s="29"/>
      <c r="AK21063" s="29"/>
      <c r="AL21063" s="29"/>
      <c r="AM21063" s="29"/>
      <c r="AP21063" s="30"/>
    </row>
    <row r="21064" spans="1:42">
      <c r="A21064" s="29"/>
      <c r="B21064" s="29"/>
      <c r="C21064" s="29"/>
      <c r="D21064" s="29"/>
      <c r="E21064" s="29"/>
      <c r="F21064" s="29"/>
      <c r="G21064" s="29"/>
      <c r="H21064" s="29"/>
      <c r="I21064" s="29"/>
      <c r="J21064" s="29"/>
      <c r="K21064" s="29"/>
      <c r="L21064" s="29"/>
      <c r="M21064" s="29"/>
      <c r="N21064" s="29"/>
      <c r="O21064" s="29"/>
      <c r="P21064" s="29"/>
      <c r="Q21064" s="29"/>
      <c r="R21064" s="29"/>
      <c r="S21064" s="33"/>
      <c r="T21064" s="29"/>
      <c r="U21064" s="29"/>
      <c r="V21064" s="29"/>
      <c r="W21064" s="29"/>
      <c r="X21064" s="29"/>
      <c r="Y21064" s="29"/>
      <c r="Z21064" s="29"/>
      <c r="AA21064" s="29"/>
      <c r="AB21064" s="29"/>
      <c r="AC21064" s="29"/>
      <c r="AD21064" s="29"/>
      <c r="AE21064" s="29"/>
      <c r="AF21064" s="29"/>
      <c r="AG21064" s="29"/>
      <c r="AH21064" s="29"/>
      <c r="AI21064" s="29"/>
      <c r="AJ21064" s="29"/>
      <c r="AK21064" s="29"/>
      <c r="AL21064" s="29"/>
      <c r="AM21064" s="29"/>
      <c r="AP21064" s="30"/>
    </row>
    <row r="21065" spans="1:42">
      <c r="A21065" s="29"/>
      <c r="B21065" s="29"/>
      <c r="C21065" s="29"/>
      <c r="D21065" s="29"/>
      <c r="E21065" s="29"/>
      <c r="F21065" s="29"/>
      <c r="G21065" s="29"/>
      <c r="H21065" s="29"/>
      <c r="I21065" s="29"/>
      <c r="J21065" s="29"/>
      <c r="K21065" s="29"/>
      <c r="L21065" s="29"/>
      <c r="M21065" s="29"/>
      <c r="N21065" s="29"/>
      <c r="O21065" s="29"/>
      <c r="P21065" s="29"/>
      <c r="Q21065" s="29"/>
      <c r="R21065" s="29"/>
      <c r="S21065" s="33"/>
      <c r="T21065" s="29"/>
      <c r="U21065" s="29"/>
      <c r="V21065" s="29"/>
      <c r="W21065" s="29"/>
      <c r="X21065" s="29"/>
      <c r="Y21065" s="29"/>
      <c r="Z21065" s="29"/>
      <c r="AA21065" s="29"/>
      <c r="AB21065" s="29"/>
      <c r="AC21065" s="29"/>
      <c r="AD21065" s="29"/>
      <c r="AE21065" s="29"/>
      <c r="AF21065" s="29"/>
      <c r="AG21065" s="29"/>
      <c r="AH21065" s="29"/>
      <c r="AI21065" s="29"/>
      <c r="AJ21065" s="29"/>
      <c r="AK21065" s="29"/>
      <c r="AL21065" s="29"/>
      <c r="AM21065" s="29"/>
      <c r="AP21065" s="30"/>
    </row>
    <row r="21066" spans="1:42">
      <c r="A21066" s="29"/>
      <c r="B21066" s="29"/>
      <c r="C21066" s="29"/>
      <c r="D21066" s="29"/>
      <c r="E21066" s="29"/>
      <c r="F21066" s="29"/>
      <c r="G21066" s="29"/>
      <c r="H21066" s="29"/>
      <c r="I21066" s="29"/>
      <c r="J21066" s="29"/>
      <c r="K21066" s="29"/>
      <c r="L21066" s="29"/>
      <c r="M21066" s="29"/>
      <c r="N21066" s="29"/>
      <c r="O21066" s="29"/>
      <c r="P21066" s="29"/>
      <c r="Q21066" s="29"/>
      <c r="R21066" s="29"/>
      <c r="S21066" s="33"/>
      <c r="T21066" s="29"/>
      <c r="U21066" s="29"/>
      <c r="V21066" s="29"/>
      <c r="W21066" s="29"/>
      <c r="X21066" s="29"/>
      <c r="Y21066" s="29"/>
      <c r="Z21066" s="29"/>
      <c r="AA21066" s="29"/>
      <c r="AB21066" s="29"/>
      <c r="AC21066" s="29"/>
      <c r="AD21066" s="29"/>
      <c r="AE21066" s="29"/>
      <c r="AF21066" s="29"/>
      <c r="AG21066" s="29"/>
      <c r="AH21066" s="29"/>
      <c r="AI21066" s="29"/>
      <c r="AJ21066" s="29"/>
      <c r="AK21066" s="29"/>
      <c r="AL21066" s="29"/>
      <c r="AM21066" s="29"/>
      <c r="AP21066" s="30"/>
    </row>
    <row r="21067" spans="1:42">
      <c r="A21067" s="29"/>
      <c r="B21067" s="29"/>
      <c r="C21067" s="29"/>
      <c r="D21067" s="29"/>
      <c r="E21067" s="29"/>
      <c r="F21067" s="29"/>
      <c r="G21067" s="29"/>
      <c r="H21067" s="29"/>
      <c r="I21067" s="29"/>
      <c r="J21067" s="29"/>
      <c r="K21067" s="29"/>
      <c r="L21067" s="29"/>
      <c r="M21067" s="29"/>
      <c r="N21067" s="29"/>
      <c r="O21067" s="29"/>
      <c r="P21067" s="29"/>
      <c r="Q21067" s="29"/>
      <c r="R21067" s="29"/>
      <c r="S21067" s="33"/>
      <c r="T21067" s="29"/>
      <c r="U21067" s="29"/>
      <c r="V21067" s="29"/>
      <c r="W21067" s="29"/>
      <c r="X21067" s="29"/>
      <c r="Y21067" s="29"/>
      <c r="Z21067" s="29"/>
      <c r="AA21067" s="29"/>
      <c r="AB21067" s="29"/>
      <c r="AC21067" s="29"/>
      <c r="AD21067" s="29"/>
      <c r="AE21067" s="29"/>
      <c r="AF21067" s="29"/>
      <c r="AG21067" s="29"/>
      <c r="AH21067" s="29"/>
      <c r="AI21067" s="29"/>
      <c r="AJ21067" s="29"/>
      <c r="AK21067" s="29"/>
      <c r="AL21067" s="29"/>
      <c r="AM21067" s="29"/>
      <c r="AP21067" s="30"/>
    </row>
    <row r="21068" spans="1:42">
      <c r="A21068" s="29"/>
      <c r="B21068" s="29"/>
      <c r="C21068" s="29"/>
      <c r="D21068" s="29"/>
      <c r="E21068" s="29"/>
      <c r="F21068" s="29"/>
      <c r="G21068" s="29"/>
      <c r="H21068" s="29"/>
      <c r="I21068" s="29"/>
      <c r="J21068" s="29"/>
      <c r="K21068" s="29"/>
      <c r="L21068" s="29"/>
      <c r="M21068" s="29"/>
      <c r="N21068" s="29"/>
      <c r="O21068" s="29"/>
      <c r="P21068" s="29"/>
      <c r="Q21068" s="29"/>
      <c r="R21068" s="29"/>
      <c r="S21068" s="33"/>
      <c r="T21068" s="29"/>
      <c r="U21068" s="29"/>
      <c r="V21068" s="29"/>
      <c r="W21068" s="29"/>
      <c r="X21068" s="29"/>
      <c r="Y21068" s="29"/>
      <c r="Z21068" s="29"/>
      <c r="AA21068" s="29"/>
      <c r="AB21068" s="29"/>
      <c r="AC21068" s="29"/>
      <c r="AD21068" s="29"/>
      <c r="AE21068" s="29"/>
      <c r="AF21068" s="29"/>
      <c r="AG21068" s="29"/>
      <c r="AH21068" s="29"/>
      <c r="AI21068" s="29"/>
      <c r="AJ21068" s="29"/>
      <c r="AK21068" s="29"/>
      <c r="AL21068" s="29"/>
      <c r="AM21068" s="29"/>
      <c r="AP21068" s="30"/>
    </row>
    <row r="21069" spans="1:42">
      <c r="A21069" s="29"/>
      <c r="B21069" s="29"/>
      <c r="C21069" s="29"/>
      <c r="D21069" s="29"/>
      <c r="E21069" s="29"/>
      <c r="F21069" s="29"/>
      <c r="G21069" s="29"/>
      <c r="H21069" s="29"/>
      <c r="I21069" s="29"/>
      <c r="J21069" s="29"/>
      <c r="K21069" s="29"/>
      <c r="L21069" s="29"/>
      <c r="M21069" s="29"/>
      <c r="N21069" s="29"/>
      <c r="O21069" s="29"/>
      <c r="P21069" s="29"/>
      <c r="Q21069" s="29"/>
      <c r="R21069" s="29"/>
      <c r="S21069" s="33"/>
      <c r="T21069" s="29"/>
      <c r="U21069" s="29"/>
      <c r="V21069" s="29"/>
      <c r="W21069" s="29"/>
      <c r="X21069" s="29"/>
      <c r="Y21069" s="29"/>
      <c r="Z21069" s="29"/>
      <c r="AA21069" s="29"/>
      <c r="AB21069" s="29"/>
      <c r="AC21069" s="29"/>
      <c r="AD21069" s="29"/>
      <c r="AE21069" s="29"/>
      <c r="AF21069" s="29"/>
      <c r="AG21069" s="29"/>
      <c r="AH21069" s="29"/>
      <c r="AI21069" s="29"/>
      <c r="AJ21069" s="29"/>
      <c r="AK21069" s="29"/>
      <c r="AL21069" s="29"/>
      <c r="AM21069" s="29"/>
      <c r="AP21069" s="30"/>
    </row>
    <row r="21070" spans="1:42">
      <c r="A21070" s="29"/>
      <c r="B21070" s="29"/>
      <c r="C21070" s="29"/>
      <c r="D21070" s="29"/>
      <c r="E21070" s="29"/>
      <c r="F21070" s="29"/>
      <c r="G21070" s="29"/>
      <c r="H21070" s="29"/>
      <c r="I21070" s="29"/>
      <c r="J21070" s="29"/>
      <c r="K21070" s="29"/>
      <c r="L21070" s="29"/>
      <c r="M21070" s="29"/>
      <c r="N21070" s="29"/>
      <c r="O21070" s="29"/>
      <c r="P21070" s="29"/>
      <c r="Q21070" s="29"/>
      <c r="R21070" s="29"/>
      <c r="S21070" s="33"/>
      <c r="T21070" s="29"/>
      <c r="U21070" s="29"/>
      <c r="V21070" s="29"/>
      <c r="W21070" s="29"/>
      <c r="X21070" s="29"/>
      <c r="Y21070" s="29"/>
      <c r="Z21070" s="29"/>
      <c r="AA21070" s="29"/>
      <c r="AB21070" s="29"/>
      <c r="AC21070" s="29"/>
      <c r="AD21070" s="29"/>
      <c r="AE21070" s="29"/>
      <c r="AF21070" s="29"/>
      <c r="AG21070" s="29"/>
      <c r="AH21070" s="29"/>
      <c r="AI21070" s="29"/>
      <c r="AJ21070" s="29"/>
      <c r="AK21070" s="29"/>
      <c r="AL21070" s="29"/>
      <c r="AM21070" s="29"/>
      <c r="AP21070" s="30"/>
    </row>
    <row r="21071" spans="1:42">
      <c r="A21071" s="29"/>
      <c r="B21071" s="29"/>
      <c r="C21071" s="29"/>
      <c r="D21071" s="29"/>
      <c r="E21071" s="29"/>
      <c r="F21071" s="29"/>
      <c r="G21071" s="29"/>
      <c r="H21071" s="29"/>
      <c r="I21071" s="29"/>
      <c r="J21071" s="29"/>
      <c r="K21071" s="29"/>
      <c r="L21071" s="29"/>
      <c r="M21071" s="29"/>
      <c r="N21071" s="29"/>
      <c r="O21071" s="29"/>
      <c r="P21071" s="29"/>
      <c r="Q21071" s="29"/>
      <c r="R21071" s="29"/>
      <c r="S21071" s="33"/>
      <c r="T21071" s="29"/>
      <c r="U21071" s="29"/>
      <c r="V21071" s="29"/>
      <c r="W21071" s="29"/>
      <c r="X21071" s="29"/>
      <c r="Y21071" s="29"/>
      <c r="Z21071" s="29"/>
      <c r="AA21071" s="29"/>
      <c r="AB21071" s="29"/>
      <c r="AC21071" s="29"/>
      <c r="AD21071" s="29"/>
      <c r="AE21071" s="29"/>
      <c r="AF21071" s="29"/>
      <c r="AG21071" s="29"/>
      <c r="AH21071" s="29"/>
      <c r="AI21071" s="29"/>
      <c r="AJ21071" s="29"/>
      <c r="AK21071" s="29"/>
      <c r="AL21071" s="29"/>
      <c r="AM21071" s="29"/>
      <c r="AP21071" s="30"/>
    </row>
    <row r="21072" spans="1:42">
      <c r="A21072" s="29"/>
      <c r="B21072" s="29"/>
      <c r="C21072" s="29"/>
      <c r="D21072" s="29"/>
      <c r="E21072" s="29"/>
      <c r="F21072" s="29"/>
      <c r="G21072" s="29"/>
      <c r="H21072" s="29"/>
      <c r="I21072" s="29"/>
      <c r="J21072" s="29"/>
      <c r="K21072" s="29"/>
      <c r="L21072" s="29"/>
      <c r="M21072" s="29"/>
      <c r="N21072" s="29"/>
      <c r="O21072" s="29"/>
      <c r="P21072" s="29"/>
      <c r="Q21072" s="29"/>
      <c r="R21072" s="29"/>
      <c r="S21072" s="33"/>
      <c r="T21072" s="29"/>
      <c r="U21072" s="29"/>
      <c r="V21072" s="29"/>
      <c r="W21072" s="29"/>
      <c r="X21072" s="29"/>
      <c r="Y21072" s="29"/>
      <c r="Z21072" s="29"/>
      <c r="AA21072" s="29"/>
      <c r="AB21072" s="29"/>
      <c r="AC21072" s="29"/>
      <c r="AD21072" s="29"/>
      <c r="AE21072" s="29"/>
      <c r="AF21072" s="29"/>
      <c r="AG21072" s="29"/>
      <c r="AH21072" s="29"/>
      <c r="AI21072" s="29"/>
      <c r="AJ21072" s="29"/>
      <c r="AK21072" s="29"/>
      <c r="AL21072" s="29"/>
      <c r="AM21072" s="29"/>
      <c r="AP21072" s="30"/>
    </row>
    <row r="21073" spans="1:42">
      <c r="A21073" s="29"/>
      <c r="B21073" s="29"/>
      <c r="C21073" s="29"/>
      <c r="D21073" s="29"/>
      <c r="E21073" s="29"/>
      <c r="F21073" s="29"/>
      <c r="G21073" s="29"/>
      <c r="H21073" s="29"/>
      <c r="I21073" s="29"/>
      <c r="J21073" s="29"/>
      <c r="K21073" s="29"/>
      <c r="L21073" s="29"/>
      <c r="M21073" s="29"/>
      <c r="N21073" s="29"/>
      <c r="O21073" s="29"/>
      <c r="P21073" s="29"/>
      <c r="Q21073" s="29"/>
      <c r="R21073" s="29"/>
      <c r="S21073" s="33"/>
      <c r="T21073" s="29"/>
      <c r="U21073" s="29"/>
      <c r="V21073" s="29"/>
      <c r="W21073" s="29"/>
      <c r="X21073" s="29"/>
      <c r="Y21073" s="29"/>
      <c r="Z21073" s="29"/>
      <c r="AA21073" s="29"/>
      <c r="AB21073" s="29"/>
      <c r="AC21073" s="29"/>
      <c r="AD21073" s="29"/>
      <c r="AE21073" s="29"/>
      <c r="AF21073" s="29"/>
      <c r="AG21073" s="29"/>
      <c r="AH21073" s="29"/>
      <c r="AI21073" s="29"/>
      <c r="AJ21073" s="29"/>
      <c r="AK21073" s="29"/>
      <c r="AL21073" s="29"/>
      <c r="AM21073" s="29"/>
      <c r="AP21073" s="30"/>
    </row>
    <row r="21074" spans="1:42">
      <c r="A21074" s="29"/>
      <c r="B21074" s="29"/>
      <c r="C21074" s="29"/>
      <c r="D21074" s="29"/>
      <c r="E21074" s="29"/>
      <c r="F21074" s="29"/>
      <c r="G21074" s="29"/>
      <c r="H21074" s="29"/>
      <c r="I21074" s="29"/>
      <c r="J21074" s="29"/>
      <c r="K21074" s="29"/>
      <c r="L21074" s="29"/>
      <c r="M21074" s="29"/>
      <c r="N21074" s="29"/>
      <c r="O21074" s="29"/>
      <c r="P21074" s="29"/>
      <c r="Q21074" s="29"/>
      <c r="R21074" s="29"/>
      <c r="S21074" s="33"/>
      <c r="T21074" s="29"/>
      <c r="U21074" s="29"/>
      <c r="V21074" s="29"/>
      <c r="W21074" s="29"/>
      <c r="X21074" s="29"/>
      <c r="Y21074" s="29"/>
      <c r="Z21074" s="29"/>
      <c r="AA21074" s="29"/>
      <c r="AB21074" s="29"/>
      <c r="AC21074" s="29"/>
      <c r="AD21074" s="29"/>
      <c r="AE21074" s="29"/>
      <c r="AF21074" s="29"/>
      <c r="AG21074" s="29"/>
      <c r="AH21074" s="29"/>
      <c r="AI21074" s="29"/>
      <c r="AJ21074" s="29"/>
      <c r="AK21074" s="29"/>
      <c r="AL21074" s="29"/>
      <c r="AM21074" s="29"/>
      <c r="AP21074" s="30"/>
    </row>
    <row r="21075" spans="1:42">
      <c r="A21075" s="29"/>
      <c r="B21075" s="29"/>
      <c r="C21075" s="29"/>
      <c r="D21075" s="29"/>
      <c r="E21075" s="29"/>
      <c r="F21075" s="29"/>
      <c r="G21075" s="29"/>
      <c r="H21075" s="29"/>
      <c r="I21075" s="29"/>
      <c r="J21075" s="29"/>
      <c r="K21075" s="29"/>
      <c r="L21075" s="29"/>
      <c r="M21075" s="29"/>
      <c r="N21075" s="29"/>
      <c r="O21075" s="29"/>
      <c r="P21075" s="29"/>
      <c r="Q21075" s="29"/>
      <c r="R21075" s="29"/>
      <c r="S21075" s="33"/>
      <c r="T21075" s="29"/>
      <c r="U21075" s="29"/>
      <c r="V21075" s="29"/>
      <c r="W21075" s="29"/>
      <c r="X21075" s="29"/>
      <c r="Y21075" s="29"/>
      <c r="Z21075" s="29"/>
      <c r="AA21075" s="29"/>
      <c r="AB21075" s="29"/>
      <c r="AC21075" s="29"/>
      <c r="AD21075" s="29"/>
      <c r="AE21075" s="29"/>
      <c r="AF21075" s="29"/>
      <c r="AG21075" s="29"/>
      <c r="AH21075" s="29"/>
      <c r="AI21075" s="29"/>
      <c r="AJ21075" s="29"/>
      <c r="AK21075" s="29"/>
      <c r="AL21075" s="29"/>
      <c r="AM21075" s="29"/>
      <c r="AP21075" s="30"/>
    </row>
    <row r="21076" spans="1:42">
      <c r="A21076" s="29"/>
      <c r="B21076" s="29"/>
      <c r="C21076" s="29"/>
      <c r="D21076" s="29"/>
      <c r="E21076" s="29"/>
      <c r="F21076" s="29"/>
      <c r="G21076" s="29"/>
      <c r="H21076" s="29"/>
      <c r="I21076" s="29"/>
      <c r="J21076" s="29"/>
      <c r="K21076" s="29"/>
      <c r="L21076" s="29"/>
      <c r="M21076" s="29"/>
      <c r="N21076" s="29"/>
      <c r="O21076" s="29"/>
      <c r="P21076" s="29"/>
      <c r="Q21076" s="29"/>
      <c r="R21076" s="29"/>
      <c r="S21076" s="33"/>
      <c r="T21076" s="29"/>
      <c r="U21076" s="29"/>
      <c r="V21076" s="29"/>
      <c r="W21076" s="29"/>
      <c r="X21076" s="29"/>
      <c r="Y21076" s="29"/>
      <c r="Z21076" s="29"/>
      <c r="AA21076" s="29"/>
      <c r="AB21076" s="29"/>
      <c r="AC21076" s="29"/>
      <c r="AD21076" s="29"/>
      <c r="AE21076" s="29"/>
      <c r="AF21076" s="29"/>
      <c r="AG21076" s="29"/>
      <c r="AH21076" s="29"/>
      <c r="AI21076" s="29"/>
      <c r="AJ21076" s="29"/>
      <c r="AK21076" s="29"/>
      <c r="AL21076" s="29"/>
      <c r="AM21076" s="29"/>
      <c r="AP21076" s="30"/>
    </row>
    <row r="21077" spans="1:42">
      <c r="A21077" s="29"/>
      <c r="B21077" s="29"/>
      <c r="C21077" s="29"/>
      <c r="D21077" s="29"/>
      <c r="E21077" s="29"/>
      <c r="F21077" s="29"/>
      <c r="G21077" s="29"/>
      <c r="H21077" s="29"/>
      <c r="I21077" s="29"/>
      <c r="J21077" s="29"/>
      <c r="K21077" s="29"/>
      <c r="L21077" s="29"/>
      <c r="M21077" s="29"/>
      <c r="N21077" s="29"/>
      <c r="O21077" s="29"/>
      <c r="P21077" s="29"/>
      <c r="Q21077" s="29"/>
      <c r="R21077" s="29"/>
      <c r="S21077" s="33"/>
      <c r="T21077" s="29"/>
      <c r="U21077" s="29"/>
      <c r="V21077" s="29"/>
      <c r="W21077" s="29"/>
      <c r="X21077" s="29"/>
      <c r="Y21077" s="29"/>
      <c r="Z21077" s="29"/>
      <c r="AA21077" s="29"/>
      <c r="AB21077" s="29"/>
      <c r="AC21077" s="29"/>
      <c r="AD21077" s="29"/>
      <c r="AE21077" s="29"/>
      <c r="AF21077" s="29"/>
      <c r="AG21077" s="29"/>
      <c r="AH21077" s="29"/>
      <c r="AI21077" s="29"/>
      <c r="AJ21077" s="29"/>
      <c r="AK21077" s="29"/>
      <c r="AL21077" s="29"/>
      <c r="AM21077" s="29"/>
      <c r="AP21077" s="30"/>
    </row>
    <row r="21078" spans="1:42">
      <c r="A21078" s="29"/>
      <c r="B21078" s="29"/>
      <c r="C21078" s="29"/>
      <c r="D21078" s="29"/>
      <c r="E21078" s="29"/>
      <c r="F21078" s="29"/>
      <c r="G21078" s="29"/>
      <c r="H21078" s="29"/>
      <c r="I21078" s="29"/>
      <c r="J21078" s="29"/>
      <c r="K21078" s="29"/>
      <c r="L21078" s="29"/>
      <c r="M21078" s="29"/>
      <c r="N21078" s="29"/>
      <c r="O21078" s="29"/>
      <c r="P21078" s="29"/>
      <c r="Q21078" s="29"/>
      <c r="R21078" s="29"/>
      <c r="S21078" s="33"/>
      <c r="T21078" s="29"/>
      <c r="U21078" s="29"/>
      <c r="V21078" s="29"/>
      <c r="W21078" s="29"/>
      <c r="X21078" s="29"/>
      <c r="Y21078" s="29"/>
      <c r="Z21078" s="29"/>
      <c r="AA21078" s="29"/>
      <c r="AB21078" s="29"/>
      <c r="AC21078" s="29"/>
      <c r="AD21078" s="29"/>
      <c r="AE21078" s="29"/>
      <c r="AF21078" s="29"/>
      <c r="AG21078" s="29"/>
      <c r="AH21078" s="29"/>
      <c r="AI21078" s="29"/>
      <c r="AJ21078" s="29"/>
      <c r="AK21078" s="29"/>
      <c r="AL21078" s="29"/>
      <c r="AM21078" s="29"/>
      <c r="AP21078" s="30"/>
    </row>
    <row r="21079" spans="1:42">
      <c r="A21079" s="29"/>
      <c r="B21079" s="29"/>
      <c r="C21079" s="29"/>
      <c r="D21079" s="29"/>
      <c r="E21079" s="29"/>
      <c r="F21079" s="29"/>
      <c r="G21079" s="29"/>
      <c r="H21079" s="29"/>
      <c r="I21079" s="29"/>
      <c r="J21079" s="29"/>
      <c r="K21079" s="29"/>
      <c r="L21079" s="29"/>
      <c r="M21079" s="29"/>
      <c r="N21079" s="29"/>
      <c r="O21079" s="29"/>
      <c r="P21079" s="29"/>
      <c r="Q21079" s="29"/>
      <c r="R21079" s="29"/>
      <c r="S21079" s="33"/>
      <c r="T21079" s="29"/>
      <c r="U21079" s="29"/>
      <c r="V21079" s="29"/>
      <c r="W21079" s="29"/>
      <c r="X21079" s="29"/>
      <c r="Y21079" s="29"/>
      <c r="Z21079" s="29"/>
      <c r="AA21079" s="29"/>
      <c r="AB21079" s="29"/>
      <c r="AC21079" s="29"/>
      <c r="AD21079" s="29"/>
      <c r="AE21079" s="29"/>
      <c r="AF21079" s="29"/>
      <c r="AG21079" s="29"/>
      <c r="AH21079" s="29"/>
      <c r="AI21079" s="29"/>
      <c r="AJ21079" s="29"/>
      <c r="AK21079" s="29"/>
      <c r="AL21079" s="29"/>
      <c r="AM21079" s="29"/>
      <c r="AP21079" s="30"/>
    </row>
    <row r="21080" spans="1:42">
      <c r="A21080" s="29"/>
      <c r="B21080" s="29"/>
      <c r="C21080" s="29"/>
      <c r="D21080" s="29"/>
      <c r="E21080" s="29"/>
      <c r="F21080" s="29"/>
      <c r="G21080" s="29"/>
      <c r="H21080" s="29"/>
      <c r="I21080" s="29"/>
      <c r="J21080" s="29"/>
      <c r="K21080" s="29"/>
      <c r="L21080" s="29"/>
      <c r="M21080" s="29"/>
      <c r="N21080" s="29"/>
      <c r="O21080" s="29"/>
      <c r="P21080" s="29"/>
      <c r="Q21080" s="29"/>
      <c r="R21080" s="29"/>
      <c r="S21080" s="33"/>
      <c r="T21080" s="29"/>
      <c r="U21080" s="29"/>
      <c r="V21080" s="29"/>
      <c r="W21080" s="29"/>
      <c r="X21080" s="29"/>
      <c r="Y21080" s="29"/>
      <c r="Z21080" s="29"/>
      <c r="AA21080" s="29"/>
      <c r="AB21080" s="29"/>
      <c r="AC21080" s="29"/>
      <c r="AD21080" s="29"/>
      <c r="AE21080" s="29"/>
      <c r="AF21080" s="29"/>
      <c r="AG21080" s="29"/>
      <c r="AH21080" s="29"/>
      <c r="AI21080" s="29"/>
      <c r="AJ21080" s="29"/>
      <c r="AK21080" s="29"/>
      <c r="AL21080" s="29"/>
      <c r="AM21080" s="29"/>
      <c r="AP21080" s="30"/>
    </row>
    <row r="21081" spans="1:42">
      <c r="A21081" s="29"/>
      <c r="B21081" s="29"/>
      <c r="C21081" s="29"/>
      <c r="D21081" s="29"/>
      <c r="E21081" s="29"/>
      <c r="F21081" s="29"/>
      <c r="G21081" s="29"/>
      <c r="H21081" s="29"/>
      <c r="I21081" s="29"/>
      <c r="J21081" s="29"/>
      <c r="K21081" s="29"/>
      <c r="L21081" s="29"/>
      <c r="M21081" s="29"/>
      <c r="N21081" s="29"/>
      <c r="O21081" s="29"/>
      <c r="P21081" s="29"/>
      <c r="Q21081" s="29"/>
      <c r="R21081" s="29"/>
      <c r="S21081" s="33"/>
      <c r="T21081" s="29"/>
      <c r="U21081" s="29"/>
      <c r="V21081" s="29"/>
      <c r="W21081" s="29"/>
      <c r="X21081" s="29"/>
      <c r="Y21081" s="29"/>
      <c r="Z21081" s="29"/>
      <c r="AA21081" s="29"/>
      <c r="AB21081" s="29"/>
      <c r="AC21081" s="29"/>
      <c r="AD21081" s="29"/>
      <c r="AE21081" s="29"/>
      <c r="AF21081" s="29"/>
      <c r="AG21081" s="29"/>
      <c r="AH21081" s="29"/>
      <c r="AI21081" s="29"/>
      <c r="AJ21081" s="29"/>
      <c r="AK21081" s="29"/>
      <c r="AL21081" s="29"/>
      <c r="AM21081" s="29"/>
      <c r="AP21081" s="30"/>
    </row>
    <row r="21082" spans="1:42">
      <c r="A21082" s="29"/>
      <c r="B21082" s="29"/>
      <c r="C21082" s="29"/>
      <c r="D21082" s="29"/>
      <c r="E21082" s="29"/>
      <c r="F21082" s="29"/>
      <c r="G21082" s="29"/>
      <c r="H21082" s="29"/>
      <c r="I21082" s="29"/>
      <c r="J21082" s="29"/>
      <c r="K21082" s="29"/>
      <c r="L21082" s="29"/>
      <c r="M21082" s="29"/>
      <c r="N21082" s="29"/>
      <c r="O21082" s="29"/>
      <c r="P21082" s="29"/>
      <c r="Q21082" s="29"/>
      <c r="R21082" s="29"/>
      <c r="S21082" s="33"/>
      <c r="T21082" s="29"/>
      <c r="U21082" s="29"/>
      <c r="V21082" s="29"/>
      <c r="W21082" s="29"/>
      <c r="X21082" s="29"/>
      <c r="Y21082" s="29"/>
      <c r="Z21082" s="29"/>
      <c r="AA21082" s="29"/>
      <c r="AB21082" s="29"/>
      <c r="AC21082" s="29"/>
      <c r="AD21082" s="29"/>
      <c r="AE21082" s="29"/>
      <c r="AF21082" s="29"/>
      <c r="AG21082" s="29"/>
      <c r="AH21082" s="29"/>
      <c r="AI21082" s="29"/>
      <c r="AJ21082" s="29"/>
      <c r="AK21082" s="29"/>
      <c r="AL21082" s="29"/>
      <c r="AM21082" s="29"/>
      <c r="AP21082" s="30"/>
    </row>
    <row r="21083" spans="1:42">
      <c r="A21083" s="29"/>
      <c r="B21083" s="29"/>
      <c r="C21083" s="29"/>
      <c r="D21083" s="29"/>
      <c r="E21083" s="29"/>
      <c r="F21083" s="29"/>
      <c r="G21083" s="29"/>
      <c r="H21083" s="29"/>
      <c r="I21083" s="29"/>
      <c r="J21083" s="29"/>
      <c r="K21083" s="29"/>
      <c r="L21083" s="29"/>
      <c r="M21083" s="29"/>
      <c r="N21083" s="29"/>
      <c r="O21083" s="29"/>
      <c r="P21083" s="29"/>
      <c r="Q21083" s="29"/>
      <c r="R21083" s="29"/>
      <c r="S21083" s="33"/>
      <c r="T21083" s="29"/>
      <c r="U21083" s="29"/>
      <c r="V21083" s="29"/>
      <c r="W21083" s="29"/>
      <c r="X21083" s="29"/>
      <c r="Y21083" s="29"/>
      <c r="Z21083" s="29"/>
      <c r="AA21083" s="29"/>
      <c r="AB21083" s="29"/>
      <c r="AC21083" s="29"/>
      <c r="AD21083" s="29"/>
      <c r="AE21083" s="29"/>
      <c r="AF21083" s="29"/>
      <c r="AG21083" s="29"/>
      <c r="AH21083" s="29"/>
      <c r="AI21083" s="29"/>
      <c r="AJ21083" s="29"/>
      <c r="AK21083" s="29"/>
      <c r="AL21083" s="29"/>
      <c r="AM21083" s="29"/>
      <c r="AP21083" s="30"/>
    </row>
    <row r="21084" spans="1:42">
      <c r="A21084" s="29"/>
      <c r="B21084" s="29"/>
      <c r="C21084" s="29"/>
      <c r="D21084" s="29"/>
      <c r="E21084" s="29"/>
      <c r="F21084" s="29"/>
      <c r="G21084" s="29"/>
      <c r="H21084" s="29"/>
      <c r="I21084" s="29"/>
      <c r="J21084" s="29"/>
      <c r="K21084" s="29"/>
      <c r="L21084" s="29"/>
      <c r="M21084" s="29"/>
      <c r="N21084" s="29"/>
      <c r="O21084" s="29"/>
      <c r="P21084" s="29"/>
      <c r="Q21084" s="29"/>
      <c r="R21084" s="29"/>
      <c r="S21084" s="33"/>
      <c r="T21084" s="29"/>
      <c r="U21084" s="29"/>
      <c r="V21084" s="29"/>
      <c r="W21084" s="29"/>
      <c r="X21084" s="29"/>
      <c r="Y21084" s="29"/>
      <c r="Z21084" s="29"/>
      <c r="AA21084" s="29"/>
      <c r="AB21084" s="29"/>
      <c r="AC21084" s="29"/>
      <c r="AD21084" s="29"/>
      <c r="AE21084" s="29"/>
      <c r="AF21084" s="29"/>
      <c r="AG21084" s="29"/>
      <c r="AH21084" s="29"/>
      <c r="AI21084" s="29"/>
      <c r="AJ21084" s="29"/>
      <c r="AK21084" s="29"/>
      <c r="AL21084" s="29"/>
      <c r="AM21084" s="29"/>
      <c r="AP21084" s="30"/>
    </row>
    <row r="21085" spans="1:42">
      <c r="A21085" s="29"/>
      <c r="B21085" s="29"/>
      <c r="C21085" s="29"/>
      <c r="D21085" s="29"/>
      <c r="E21085" s="29"/>
      <c r="F21085" s="29"/>
      <c r="G21085" s="29"/>
      <c r="H21085" s="29"/>
      <c r="I21085" s="29"/>
      <c r="J21085" s="29"/>
      <c r="K21085" s="29"/>
      <c r="L21085" s="29"/>
      <c r="M21085" s="29"/>
      <c r="N21085" s="29"/>
      <c r="O21085" s="29"/>
      <c r="P21085" s="29"/>
      <c r="Q21085" s="29"/>
      <c r="R21085" s="29"/>
      <c r="S21085" s="33"/>
      <c r="T21085" s="29"/>
      <c r="U21085" s="29"/>
      <c r="V21085" s="29"/>
      <c r="W21085" s="29"/>
      <c r="X21085" s="29"/>
      <c r="Y21085" s="29"/>
      <c r="Z21085" s="29"/>
      <c r="AA21085" s="29"/>
      <c r="AB21085" s="29"/>
      <c r="AC21085" s="29"/>
      <c r="AD21085" s="29"/>
      <c r="AE21085" s="29"/>
      <c r="AF21085" s="29"/>
      <c r="AG21085" s="29"/>
      <c r="AH21085" s="29"/>
      <c r="AI21085" s="29"/>
      <c r="AJ21085" s="29"/>
      <c r="AK21085" s="29"/>
      <c r="AL21085" s="29"/>
      <c r="AM21085" s="29"/>
      <c r="AP21085" s="30"/>
    </row>
    <row r="21086" spans="1:42">
      <c r="A21086" s="29"/>
      <c r="B21086" s="29"/>
      <c r="C21086" s="29"/>
      <c r="D21086" s="29"/>
      <c r="E21086" s="29"/>
      <c r="F21086" s="29"/>
      <c r="G21086" s="29"/>
      <c r="H21086" s="29"/>
      <c r="I21086" s="29"/>
      <c r="J21086" s="29"/>
      <c r="K21086" s="29"/>
      <c r="L21086" s="29"/>
      <c r="M21086" s="29"/>
      <c r="N21086" s="29"/>
      <c r="O21086" s="29"/>
      <c r="P21086" s="29"/>
      <c r="Q21086" s="29"/>
      <c r="R21086" s="29"/>
      <c r="S21086" s="33"/>
      <c r="T21086" s="29"/>
      <c r="U21086" s="29"/>
      <c r="V21086" s="29"/>
      <c r="W21086" s="29"/>
      <c r="X21086" s="29"/>
      <c r="Y21086" s="29"/>
      <c r="Z21086" s="29"/>
      <c r="AA21086" s="29"/>
      <c r="AB21086" s="29"/>
      <c r="AC21086" s="29"/>
      <c r="AD21086" s="29"/>
      <c r="AE21086" s="29"/>
      <c r="AF21086" s="29"/>
      <c r="AG21086" s="29"/>
      <c r="AH21086" s="29"/>
      <c r="AI21086" s="29"/>
      <c r="AJ21086" s="29"/>
      <c r="AK21086" s="29"/>
      <c r="AL21086" s="29"/>
      <c r="AM21086" s="29"/>
      <c r="AP21086" s="30"/>
    </row>
    <row r="21087" spans="1:42">
      <c r="A21087" s="29"/>
      <c r="B21087" s="29"/>
      <c r="C21087" s="29"/>
      <c r="D21087" s="29"/>
      <c r="E21087" s="29"/>
      <c r="F21087" s="29"/>
      <c r="G21087" s="29"/>
      <c r="H21087" s="29"/>
      <c r="I21087" s="29"/>
      <c r="J21087" s="29"/>
      <c r="K21087" s="29"/>
      <c r="L21087" s="29"/>
      <c r="M21087" s="29"/>
      <c r="N21087" s="29"/>
      <c r="O21087" s="29"/>
      <c r="P21087" s="29"/>
      <c r="Q21087" s="29"/>
      <c r="R21087" s="29"/>
      <c r="S21087" s="33"/>
      <c r="T21087" s="29"/>
      <c r="U21087" s="29"/>
      <c r="V21087" s="29"/>
      <c r="W21087" s="29"/>
      <c r="X21087" s="29"/>
      <c r="Y21087" s="29"/>
      <c r="Z21087" s="29"/>
      <c r="AA21087" s="29"/>
      <c r="AB21087" s="29"/>
      <c r="AC21087" s="29"/>
      <c r="AD21087" s="29"/>
      <c r="AE21087" s="29"/>
      <c r="AF21087" s="29"/>
      <c r="AG21087" s="29"/>
      <c r="AH21087" s="29"/>
      <c r="AI21087" s="29"/>
      <c r="AJ21087" s="29"/>
      <c r="AK21087" s="29"/>
      <c r="AL21087" s="29"/>
      <c r="AM21087" s="29"/>
      <c r="AP21087" s="30"/>
    </row>
    <row r="21088" spans="1:42">
      <c r="A21088" s="29"/>
      <c r="B21088" s="29"/>
      <c r="C21088" s="29"/>
      <c r="D21088" s="29"/>
      <c r="E21088" s="29"/>
      <c r="F21088" s="29"/>
      <c r="G21088" s="29"/>
      <c r="H21088" s="29"/>
      <c r="I21088" s="29"/>
      <c r="J21088" s="29"/>
      <c r="K21088" s="29"/>
      <c r="L21088" s="29"/>
      <c r="M21088" s="29"/>
      <c r="N21088" s="29"/>
      <c r="O21088" s="29"/>
      <c r="P21088" s="29"/>
      <c r="Q21088" s="29"/>
      <c r="R21088" s="29"/>
      <c r="S21088" s="33"/>
      <c r="T21088" s="29"/>
      <c r="U21088" s="29"/>
      <c r="V21088" s="29"/>
      <c r="W21088" s="29"/>
      <c r="X21088" s="29"/>
      <c r="Y21088" s="29"/>
      <c r="Z21088" s="29"/>
      <c r="AA21088" s="29"/>
      <c r="AB21088" s="29"/>
      <c r="AC21088" s="29"/>
      <c r="AD21088" s="29"/>
      <c r="AE21088" s="29"/>
      <c r="AF21088" s="29"/>
      <c r="AG21088" s="29"/>
      <c r="AH21088" s="29"/>
      <c r="AI21088" s="29"/>
      <c r="AJ21088" s="29"/>
      <c r="AK21088" s="29"/>
      <c r="AL21088" s="29"/>
      <c r="AM21088" s="29"/>
      <c r="AP21088" s="30"/>
    </row>
    <row r="21089" spans="1:42">
      <c r="A21089" s="29"/>
      <c r="B21089" s="29"/>
      <c r="C21089" s="29"/>
      <c r="D21089" s="29"/>
      <c r="E21089" s="29"/>
      <c r="F21089" s="29"/>
      <c r="G21089" s="29"/>
      <c r="H21089" s="29"/>
      <c r="I21089" s="29"/>
      <c r="J21089" s="29"/>
      <c r="K21089" s="29"/>
      <c r="L21089" s="29"/>
      <c r="M21089" s="29"/>
      <c r="N21089" s="29"/>
      <c r="O21089" s="29"/>
      <c r="P21089" s="29"/>
      <c r="Q21089" s="29"/>
      <c r="R21089" s="29"/>
      <c r="S21089" s="33"/>
      <c r="T21089" s="29"/>
      <c r="U21089" s="29"/>
      <c r="V21089" s="29"/>
      <c r="W21089" s="29"/>
      <c r="X21089" s="29"/>
      <c r="Y21089" s="29"/>
      <c r="Z21089" s="29"/>
      <c r="AA21089" s="29"/>
      <c r="AB21089" s="29"/>
      <c r="AC21089" s="29"/>
      <c r="AD21089" s="29"/>
      <c r="AE21089" s="29"/>
      <c r="AF21089" s="29"/>
      <c r="AG21089" s="29"/>
      <c r="AH21089" s="29"/>
      <c r="AI21089" s="29"/>
      <c r="AJ21089" s="29"/>
      <c r="AK21089" s="29"/>
      <c r="AL21089" s="29"/>
      <c r="AM21089" s="29"/>
      <c r="AP21089" s="30"/>
    </row>
    <row r="21090" spans="1:42">
      <c r="A21090" s="29"/>
      <c r="B21090" s="29"/>
      <c r="C21090" s="29"/>
      <c r="D21090" s="29"/>
      <c r="E21090" s="29"/>
      <c r="F21090" s="29"/>
      <c r="G21090" s="29"/>
      <c r="H21090" s="29"/>
      <c r="I21090" s="29"/>
      <c r="J21090" s="29"/>
      <c r="K21090" s="29"/>
      <c r="L21090" s="29"/>
      <c r="M21090" s="29"/>
      <c r="N21090" s="29"/>
      <c r="O21090" s="29"/>
      <c r="P21090" s="29"/>
      <c r="Q21090" s="29"/>
      <c r="R21090" s="29"/>
      <c r="S21090" s="33"/>
      <c r="T21090" s="29"/>
      <c r="U21090" s="29"/>
      <c r="V21090" s="29"/>
      <c r="W21090" s="29"/>
      <c r="X21090" s="29"/>
      <c r="Y21090" s="29"/>
      <c r="Z21090" s="29"/>
      <c r="AA21090" s="29"/>
      <c r="AB21090" s="29"/>
      <c r="AC21090" s="29"/>
      <c r="AD21090" s="29"/>
      <c r="AE21090" s="29"/>
      <c r="AF21090" s="29"/>
      <c r="AG21090" s="29"/>
      <c r="AH21090" s="29"/>
      <c r="AI21090" s="29"/>
      <c r="AJ21090" s="29"/>
      <c r="AK21090" s="29"/>
      <c r="AL21090" s="29"/>
      <c r="AM21090" s="29"/>
      <c r="AP21090" s="30"/>
    </row>
    <row r="21091" spans="1:42">
      <c r="A21091" s="29"/>
      <c r="B21091" s="29"/>
      <c r="C21091" s="29"/>
      <c r="D21091" s="29"/>
      <c r="E21091" s="29"/>
      <c r="F21091" s="29"/>
      <c r="G21091" s="29"/>
      <c r="H21091" s="29"/>
      <c r="I21091" s="29"/>
      <c r="J21091" s="29"/>
      <c r="K21091" s="29"/>
      <c r="L21091" s="29"/>
      <c r="M21091" s="29"/>
      <c r="N21091" s="29"/>
      <c r="O21091" s="29"/>
      <c r="P21091" s="29"/>
      <c r="Q21091" s="29"/>
      <c r="R21091" s="29"/>
      <c r="S21091" s="33"/>
      <c r="T21091" s="29"/>
      <c r="U21091" s="29"/>
      <c r="V21091" s="29"/>
      <c r="W21091" s="29"/>
      <c r="X21091" s="29"/>
      <c r="Y21091" s="29"/>
      <c r="Z21091" s="29"/>
      <c r="AA21091" s="29"/>
      <c r="AB21091" s="29"/>
      <c r="AC21091" s="29"/>
      <c r="AD21091" s="29"/>
      <c r="AE21091" s="29"/>
      <c r="AF21091" s="29"/>
      <c r="AG21091" s="29"/>
      <c r="AH21091" s="29"/>
      <c r="AI21091" s="29"/>
      <c r="AJ21091" s="29"/>
      <c r="AK21091" s="29"/>
      <c r="AL21091" s="29"/>
      <c r="AM21091" s="29"/>
      <c r="AP21091" s="30"/>
    </row>
    <row r="21092" spans="1:42">
      <c r="A21092" s="29"/>
      <c r="B21092" s="29"/>
      <c r="C21092" s="29"/>
      <c r="D21092" s="29"/>
      <c r="E21092" s="29"/>
      <c r="F21092" s="29"/>
      <c r="G21092" s="29"/>
      <c r="H21092" s="29"/>
      <c r="I21092" s="29"/>
      <c r="J21092" s="29"/>
      <c r="K21092" s="29"/>
      <c r="L21092" s="29"/>
      <c r="M21092" s="29"/>
      <c r="N21092" s="29"/>
      <c r="O21092" s="29"/>
      <c r="P21092" s="29"/>
      <c r="Q21092" s="29"/>
      <c r="R21092" s="29"/>
      <c r="S21092" s="33"/>
      <c r="T21092" s="29"/>
      <c r="U21092" s="29"/>
      <c r="V21092" s="29"/>
      <c r="W21092" s="29"/>
      <c r="X21092" s="29"/>
      <c r="Y21092" s="29"/>
      <c r="Z21092" s="29"/>
      <c r="AA21092" s="29"/>
      <c r="AB21092" s="29"/>
      <c r="AC21092" s="29"/>
      <c r="AD21092" s="29"/>
      <c r="AE21092" s="29"/>
      <c r="AF21092" s="29"/>
      <c r="AG21092" s="29"/>
      <c r="AH21092" s="29"/>
      <c r="AI21092" s="29"/>
      <c r="AJ21092" s="29"/>
      <c r="AK21092" s="29"/>
      <c r="AL21092" s="29"/>
      <c r="AM21092" s="29"/>
      <c r="AP21092" s="30"/>
    </row>
    <row r="21093" spans="1:42">
      <c r="A21093" s="29"/>
      <c r="B21093" s="29"/>
      <c r="C21093" s="29"/>
      <c r="D21093" s="29"/>
      <c r="E21093" s="29"/>
      <c r="F21093" s="29"/>
      <c r="G21093" s="29"/>
      <c r="H21093" s="29"/>
      <c r="I21093" s="29"/>
      <c r="J21093" s="29"/>
      <c r="K21093" s="29"/>
      <c r="L21093" s="29"/>
      <c r="M21093" s="29"/>
      <c r="N21093" s="29"/>
      <c r="O21093" s="29"/>
      <c r="P21093" s="29"/>
      <c r="Q21093" s="29"/>
      <c r="R21093" s="29"/>
      <c r="S21093" s="33"/>
      <c r="T21093" s="29"/>
      <c r="U21093" s="29"/>
      <c r="V21093" s="29"/>
      <c r="W21093" s="29"/>
      <c r="X21093" s="29"/>
      <c r="Y21093" s="29"/>
      <c r="Z21093" s="29"/>
      <c r="AA21093" s="29"/>
      <c r="AB21093" s="29"/>
      <c r="AC21093" s="29"/>
      <c r="AD21093" s="29"/>
      <c r="AE21093" s="29"/>
      <c r="AF21093" s="29"/>
      <c r="AG21093" s="29"/>
      <c r="AH21093" s="29"/>
      <c r="AI21093" s="29"/>
      <c r="AJ21093" s="29"/>
      <c r="AK21093" s="29"/>
      <c r="AL21093" s="29"/>
      <c r="AM21093" s="29"/>
      <c r="AP21093" s="30"/>
    </row>
    <row r="21094" spans="1:42">
      <c r="A21094" s="29"/>
      <c r="B21094" s="29"/>
      <c r="C21094" s="29"/>
      <c r="D21094" s="29"/>
      <c r="E21094" s="29"/>
      <c r="F21094" s="29"/>
      <c r="G21094" s="29"/>
      <c r="H21094" s="29"/>
      <c r="I21094" s="29"/>
      <c r="J21094" s="29"/>
      <c r="K21094" s="29"/>
      <c r="L21094" s="29"/>
      <c r="M21094" s="29"/>
      <c r="N21094" s="29"/>
      <c r="O21094" s="29"/>
      <c r="P21094" s="29"/>
      <c r="Q21094" s="29"/>
      <c r="R21094" s="29"/>
      <c r="S21094" s="33"/>
      <c r="T21094" s="29"/>
      <c r="U21094" s="29"/>
      <c r="V21094" s="29"/>
      <c r="W21094" s="29"/>
      <c r="X21094" s="29"/>
      <c r="Y21094" s="29"/>
      <c r="Z21094" s="29"/>
      <c r="AA21094" s="29"/>
      <c r="AB21094" s="29"/>
      <c r="AC21094" s="29"/>
      <c r="AD21094" s="29"/>
      <c r="AE21094" s="29"/>
      <c r="AF21094" s="29"/>
      <c r="AG21094" s="29"/>
      <c r="AH21094" s="29"/>
      <c r="AI21094" s="29"/>
      <c r="AJ21094" s="29"/>
      <c r="AK21094" s="29"/>
      <c r="AL21094" s="29"/>
      <c r="AM21094" s="29"/>
      <c r="AP21094" s="30"/>
    </row>
    <row r="21095" spans="1:42">
      <c r="A21095" s="29"/>
      <c r="B21095" s="29"/>
      <c r="C21095" s="29"/>
      <c r="D21095" s="29"/>
      <c r="E21095" s="29"/>
      <c r="F21095" s="29"/>
      <c r="G21095" s="29"/>
      <c r="H21095" s="29"/>
      <c r="I21095" s="29"/>
      <c r="J21095" s="29"/>
      <c r="K21095" s="29"/>
      <c r="L21095" s="29"/>
      <c r="M21095" s="29"/>
      <c r="N21095" s="29"/>
      <c r="O21095" s="29"/>
      <c r="P21095" s="29"/>
      <c r="Q21095" s="29"/>
      <c r="R21095" s="29"/>
      <c r="S21095" s="33"/>
      <c r="T21095" s="29"/>
      <c r="U21095" s="29"/>
      <c r="V21095" s="29"/>
      <c r="W21095" s="29"/>
      <c r="X21095" s="29"/>
      <c r="Y21095" s="29"/>
      <c r="Z21095" s="29"/>
      <c r="AA21095" s="29"/>
      <c r="AB21095" s="29"/>
      <c r="AC21095" s="29"/>
      <c r="AD21095" s="29"/>
      <c r="AE21095" s="29"/>
      <c r="AF21095" s="29"/>
      <c r="AG21095" s="29"/>
      <c r="AH21095" s="29"/>
      <c r="AI21095" s="29"/>
      <c r="AJ21095" s="29"/>
      <c r="AK21095" s="29"/>
      <c r="AL21095" s="29"/>
      <c r="AM21095" s="29"/>
      <c r="AP21095" s="30"/>
    </row>
    <row r="21096" spans="1:42">
      <c r="A21096" s="29"/>
      <c r="B21096" s="29"/>
      <c r="C21096" s="29"/>
      <c r="D21096" s="29"/>
      <c r="E21096" s="29"/>
      <c r="F21096" s="29"/>
      <c r="G21096" s="29"/>
      <c r="H21096" s="29"/>
      <c r="I21096" s="29"/>
      <c r="J21096" s="29"/>
      <c r="K21096" s="29"/>
      <c r="L21096" s="29"/>
      <c r="M21096" s="29"/>
      <c r="N21096" s="29"/>
      <c r="O21096" s="29"/>
      <c r="P21096" s="29"/>
      <c r="Q21096" s="29"/>
      <c r="R21096" s="29"/>
      <c r="S21096" s="33"/>
      <c r="T21096" s="29"/>
      <c r="U21096" s="29"/>
      <c r="V21096" s="29"/>
      <c r="W21096" s="29"/>
      <c r="X21096" s="29"/>
      <c r="Y21096" s="29"/>
      <c r="Z21096" s="29"/>
      <c r="AA21096" s="29"/>
      <c r="AB21096" s="29"/>
      <c r="AC21096" s="29"/>
      <c r="AD21096" s="29"/>
      <c r="AE21096" s="29"/>
      <c r="AF21096" s="29"/>
      <c r="AG21096" s="29"/>
      <c r="AH21096" s="29"/>
      <c r="AI21096" s="29"/>
      <c r="AJ21096" s="29"/>
      <c r="AK21096" s="29"/>
      <c r="AL21096" s="29"/>
      <c r="AM21096" s="29"/>
      <c r="AP21096" s="30"/>
    </row>
    <row r="21097" spans="1:42">
      <c r="A21097" s="29"/>
      <c r="B21097" s="29"/>
      <c r="C21097" s="29"/>
      <c r="D21097" s="29"/>
      <c r="E21097" s="29"/>
      <c r="F21097" s="29"/>
      <c r="G21097" s="29"/>
      <c r="H21097" s="29"/>
      <c r="I21097" s="29"/>
      <c r="J21097" s="29"/>
      <c r="K21097" s="29"/>
      <c r="L21097" s="29"/>
      <c r="M21097" s="29"/>
      <c r="N21097" s="29"/>
      <c r="O21097" s="29"/>
      <c r="P21097" s="29"/>
      <c r="Q21097" s="29"/>
      <c r="R21097" s="29"/>
      <c r="S21097" s="33"/>
      <c r="T21097" s="29"/>
      <c r="U21097" s="29"/>
      <c r="V21097" s="29"/>
      <c r="W21097" s="29"/>
      <c r="X21097" s="29"/>
      <c r="Y21097" s="29"/>
      <c r="Z21097" s="29"/>
      <c r="AA21097" s="29"/>
      <c r="AB21097" s="29"/>
      <c r="AC21097" s="29"/>
      <c r="AD21097" s="29"/>
      <c r="AE21097" s="29"/>
      <c r="AF21097" s="29"/>
      <c r="AG21097" s="29"/>
      <c r="AH21097" s="29"/>
      <c r="AI21097" s="29"/>
      <c r="AJ21097" s="29"/>
      <c r="AK21097" s="29"/>
      <c r="AL21097" s="29"/>
      <c r="AM21097" s="29"/>
      <c r="AP21097" s="30"/>
    </row>
    <row r="21098" spans="1:42">
      <c r="A21098" s="29"/>
      <c r="B21098" s="29"/>
      <c r="C21098" s="29"/>
      <c r="D21098" s="29"/>
      <c r="E21098" s="29"/>
      <c r="F21098" s="29"/>
      <c r="G21098" s="29"/>
      <c r="H21098" s="29"/>
      <c r="I21098" s="29"/>
      <c r="J21098" s="29"/>
      <c r="K21098" s="29"/>
      <c r="L21098" s="29"/>
      <c r="M21098" s="29"/>
      <c r="N21098" s="29"/>
      <c r="O21098" s="29"/>
      <c r="P21098" s="29"/>
      <c r="Q21098" s="29"/>
      <c r="R21098" s="29"/>
      <c r="S21098" s="33"/>
      <c r="T21098" s="29"/>
      <c r="U21098" s="29"/>
      <c r="V21098" s="29"/>
      <c r="W21098" s="29"/>
      <c r="X21098" s="29"/>
      <c r="Y21098" s="29"/>
      <c r="Z21098" s="29"/>
      <c r="AA21098" s="29"/>
      <c r="AB21098" s="29"/>
      <c r="AC21098" s="29"/>
      <c r="AD21098" s="29"/>
      <c r="AE21098" s="29"/>
      <c r="AF21098" s="29"/>
      <c r="AG21098" s="29"/>
      <c r="AH21098" s="29"/>
      <c r="AI21098" s="29"/>
      <c r="AJ21098" s="29"/>
      <c r="AK21098" s="29"/>
      <c r="AL21098" s="29"/>
      <c r="AM21098" s="29"/>
      <c r="AP21098" s="30"/>
    </row>
    <row r="21099" spans="1:42">
      <c r="A21099" s="29"/>
      <c r="B21099" s="29"/>
      <c r="C21099" s="29"/>
      <c r="D21099" s="29"/>
      <c r="E21099" s="29"/>
      <c r="F21099" s="29"/>
      <c r="G21099" s="29"/>
      <c r="H21099" s="29"/>
      <c r="I21099" s="29"/>
      <c r="J21099" s="29"/>
      <c r="K21099" s="29"/>
      <c r="L21099" s="29"/>
      <c r="M21099" s="29"/>
      <c r="N21099" s="29"/>
      <c r="O21099" s="29"/>
      <c r="P21099" s="29"/>
      <c r="Q21099" s="29"/>
      <c r="R21099" s="29"/>
      <c r="S21099" s="33"/>
      <c r="T21099" s="29"/>
      <c r="U21099" s="29"/>
      <c r="V21099" s="29"/>
      <c r="W21099" s="29"/>
      <c r="X21099" s="29"/>
      <c r="Y21099" s="29"/>
      <c r="Z21099" s="29"/>
      <c r="AA21099" s="29"/>
      <c r="AB21099" s="29"/>
      <c r="AC21099" s="29"/>
      <c r="AD21099" s="29"/>
      <c r="AE21099" s="29"/>
      <c r="AF21099" s="29"/>
      <c r="AG21099" s="29"/>
      <c r="AH21099" s="29"/>
      <c r="AI21099" s="29"/>
      <c r="AJ21099" s="29"/>
      <c r="AK21099" s="29"/>
      <c r="AL21099" s="29"/>
      <c r="AM21099" s="29"/>
      <c r="AP21099" s="30"/>
    </row>
    <row r="21100" spans="1:42">
      <c r="A21100" s="29"/>
      <c r="B21100" s="29"/>
      <c r="C21100" s="29"/>
      <c r="D21100" s="29"/>
      <c r="E21100" s="29"/>
      <c r="F21100" s="29"/>
      <c r="G21100" s="29"/>
      <c r="H21100" s="29"/>
      <c r="I21100" s="29"/>
      <c r="J21100" s="29"/>
      <c r="K21100" s="29"/>
      <c r="L21100" s="29"/>
      <c r="M21100" s="29"/>
      <c r="N21100" s="29"/>
      <c r="O21100" s="29"/>
      <c r="P21100" s="29"/>
      <c r="Q21100" s="29"/>
      <c r="R21100" s="29"/>
      <c r="S21100" s="33"/>
      <c r="T21100" s="29"/>
      <c r="U21100" s="29"/>
      <c r="V21100" s="29"/>
      <c r="W21100" s="29"/>
      <c r="X21100" s="29"/>
      <c r="Y21100" s="29"/>
      <c r="Z21100" s="29"/>
      <c r="AA21100" s="29"/>
      <c r="AB21100" s="29"/>
      <c r="AC21100" s="29"/>
      <c r="AD21100" s="29"/>
      <c r="AE21100" s="29"/>
      <c r="AF21100" s="29"/>
      <c r="AG21100" s="29"/>
      <c r="AH21100" s="29"/>
      <c r="AI21100" s="29"/>
      <c r="AJ21100" s="29"/>
      <c r="AK21100" s="29"/>
      <c r="AL21100" s="29"/>
      <c r="AM21100" s="29"/>
      <c r="AP21100" s="30"/>
    </row>
    <row r="21101" spans="1:42">
      <c r="A21101" s="29"/>
      <c r="B21101" s="29"/>
      <c r="C21101" s="29"/>
      <c r="D21101" s="29"/>
      <c r="E21101" s="29"/>
      <c r="F21101" s="29"/>
      <c r="G21101" s="29"/>
      <c r="H21101" s="29"/>
      <c r="I21101" s="29"/>
      <c r="J21101" s="29"/>
      <c r="K21101" s="29"/>
      <c r="L21101" s="29"/>
      <c r="M21101" s="29"/>
      <c r="N21101" s="29"/>
      <c r="O21101" s="29"/>
      <c r="P21101" s="29"/>
      <c r="Q21101" s="29"/>
      <c r="R21101" s="29"/>
      <c r="S21101" s="33"/>
      <c r="T21101" s="29"/>
      <c r="U21101" s="29"/>
      <c r="V21101" s="29"/>
      <c r="W21101" s="29"/>
      <c r="X21101" s="29"/>
      <c r="Y21101" s="29"/>
      <c r="Z21101" s="29"/>
      <c r="AA21101" s="29"/>
      <c r="AB21101" s="29"/>
      <c r="AC21101" s="29"/>
      <c r="AD21101" s="29"/>
      <c r="AE21101" s="29"/>
      <c r="AF21101" s="29"/>
      <c r="AG21101" s="29"/>
      <c r="AH21101" s="29"/>
      <c r="AI21101" s="29"/>
      <c r="AJ21101" s="29"/>
      <c r="AK21101" s="29"/>
      <c r="AL21101" s="29"/>
      <c r="AM21101" s="29"/>
      <c r="AP21101" s="30"/>
    </row>
    <row r="21102" spans="1:42">
      <c r="A21102" s="29"/>
      <c r="B21102" s="29"/>
      <c r="C21102" s="29"/>
      <c r="D21102" s="29"/>
      <c r="E21102" s="29"/>
      <c r="F21102" s="29"/>
      <c r="G21102" s="29"/>
      <c r="H21102" s="29"/>
      <c r="I21102" s="29"/>
      <c r="J21102" s="29"/>
      <c r="K21102" s="29"/>
      <c r="L21102" s="29"/>
      <c r="M21102" s="29"/>
      <c r="N21102" s="29"/>
      <c r="O21102" s="29"/>
      <c r="P21102" s="29"/>
      <c r="Q21102" s="29"/>
      <c r="R21102" s="29"/>
      <c r="S21102" s="33"/>
      <c r="T21102" s="29"/>
      <c r="U21102" s="29"/>
      <c r="V21102" s="29"/>
      <c r="W21102" s="29"/>
      <c r="X21102" s="29"/>
      <c r="Y21102" s="29"/>
      <c r="Z21102" s="29"/>
      <c r="AA21102" s="29"/>
      <c r="AB21102" s="29"/>
      <c r="AC21102" s="29"/>
      <c r="AD21102" s="29"/>
      <c r="AE21102" s="29"/>
      <c r="AF21102" s="29"/>
      <c r="AG21102" s="29"/>
      <c r="AH21102" s="29"/>
      <c r="AI21102" s="29"/>
      <c r="AJ21102" s="29"/>
      <c r="AK21102" s="29"/>
      <c r="AL21102" s="29"/>
      <c r="AM21102" s="29"/>
      <c r="AP21102" s="30"/>
    </row>
    <row r="21103" spans="1:42">
      <c r="A21103" s="29"/>
      <c r="B21103" s="29"/>
      <c r="C21103" s="29"/>
      <c r="D21103" s="29"/>
      <c r="E21103" s="29"/>
      <c r="F21103" s="29"/>
      <c r="G21103" s="29"/>
      <c r="H21103" s="29"/>
      <c r="I21103" s="29"/>
      <c r="J21103" s="29"/>
      <c r="K21103" s="29"/>
      <c r="L21103" s="29"/>
      <c r="M21103" s="29"/>
      <c r="N21103" s="29"/>
      <c r="O21103" s="29"/>
      <c r="P21103" s="29"/>
      <c r="Q21103" s="29"/>
      <c r="R21103" s="29"/>
      <c r="S21103" s="33"/>
      <c r="T21103" s="29"/>
      <c r="U21103" s="29"/>
      <c r="V21103" s="29"/>
      <c r="W21103" s="29"/>
      <c r="X21103" s="29"/>
      <c r="Y21103" s="29"/>
      <c r="Z21103" s="29"/>
      <c r="AA21103" s="29"/>
      <c r="AB21103" s="29"/>
      <c r="AC21103" s="29"/>
      <c r="AD21103" s="29"/>
      <c r="AE21103" s="29"/>
      <c r="AF21103" s="29"/>
      <c r="AG21103" s="29"/>
      <c r="AH21103" s="29"/>
      <c r="AI21103" s="29"/>
      <c r="AJ21103" s="29"/>
      <c r="AK21103" s="29"/>
      <c r="AL21103" s="29"/>
      <c r="AM21103" s="29"/>
      <c r="AP21103" s="30"/>
    </row>
    <row r="21104" spans="1:42">
      <c r="A21104" s="29"/>
      <c r="B21104" s="29"/>
      <c r="C21104" s="29"/>
      <c r="D21104" s="29"/>
      <c r="E21104" s="29"/>
      <c r="F21104" s="29"/>
      <c r="G21104" s="29"/>
      <c r="H21104" s="29"/>
      <c r="I21104" s="29"/>
      <c r="J21104" s="29"/>
      <c r="K21104" s="29"/>
      <c r="L21104" s="29"/>
      <c r="M21104" s="29"/>
      <c r="N21104" s="29"/>
      <c r="O21104" s="29"/>
      <c r="P21104" s="29"/>
      <c r="Q21104" s="29"/>
      <c r="R21104" s="29"/>
      <c r="S21104" s="33"/>
      <c r="T21104" s="29"/>
      <c r="U21104" s="29"/>
      <c r="V21104" s="29"/>
      <c r="W21104" s="29"/>
      <c r="X21104" s="29"/>
      <c r="Y21104" s="29"/>
      <c r="Z21104" s="29"/>
      <c r="AA21104" s="29"/>
      <c r="AB21104" s="29"/>
      <c r="AC21104" s="29"/>
      <c r="AD21104" s="29"/>
      <c r="AE21104" s="29"/>
      <c r="AF21104" s="29"/>
      <c r="AG21104" s="29"/>
      <c r="AH21104" s="29"/>
      <c r="AI21104" s="29"/>
      <c r="AJ21104" s="29"/>
      <c r="AK21104" s="29"/>
      <c r="AL21104" s="29"/>
      <c r="AM21104" s="29"/>
      <c r="AP21104" s="30"/>
    </row>
    <row r="21105" spans="1:42">
      <c r="A21105" s="29"/>
      <c r="B21105" s="29"/>
      <c r="C21105" s="29"/>
      <c r="D21105" s="29"/>
      <c r="E21105" s="29"/>
      <c r="F21105" s="29"/>
      <c r="G21105" s="29"/>
      <c r="H21105" s="29"/>
      <c r="I21105" s="29"/>
      <c r="J21105" s="29"/>
      <c r="K21105" s="29"/>
      <c r="L21105" s="29"/>
      <c r="M21105" s="29"/>
      <c r="N21105" s="29"/>
      <c r="O21105" s="29"/>
      <c r="P21105" s="29"/>
      <c r="Q21105" s="29"/>
      <c r="R21105" s="29"/>
      <c r="S21105" s="33"/>
      <c r="T21105" s="29"/>
      <c r="U21105" s="29"/>
      <c r="V21105" s="29"/>
      <c r="W21105" s="29"/>
      <c r="X21105" s="29"/>
      <c r="Y21105" s="29"/>
      <c r="Z21105" s="29"/>
      <c r="AA21105" s="29"/>
      <c r="AB21105" s="29"/>
      <c r="AC21105" s="29"/>
      <c r="AD21105" s="29"/>
      <c r="AE21105" s="29"/>
      <c r="AF21105" s="29"/>
      <c r="AG21105" s="29"/>
      <c r="AH21105" s="29"/>
      <c r="AI21105" s="29"/>
      <c r="AJ21105" s="29"/>
      <c r="AK21105" s="29"/>
      <c r="AL21105" s="29"/>
      <c r="AM21105" s="29"/>
      <c r="AP21105" s="30"/>
    </row>
    <row r="21106" spans="1:42">
      <c r="A21106" s="29"/>
      <c r="B21106" s="29"/>
      <c r="C21106" s="29"/>
      <c r="D21106" s="29"/>
      <c r="E21106" s="29"/>
      <c r="F21106" s="29"/>
      <c r="G21106" s="29"/>
      <c r="H21106" s="29"/>
      <c r="I21106" s="29"/>
      <c r="J21106" s="29"/>
      <c r="K21106" s="29"/>
      <c r="L21106" s="29"/>
      <c r="M21106" s="29"/>
      <c r="N21106" s="29"/>
      <c r="O21106" s="29"/>
      <c r="P21106" s="29"/>
      <c r="Q21106" s="29"/>
      <c r="R21106" s="29"/>
      <c r="S21106" s="33"/>
      <c r="T21106" s="29"/>
      <c r="U21106" s="29"/>
      <c r="V21106" s="29"/>
      <c r="W21106" s="29"/>
      <c r="X21106" s="29"/>
      <c r="Y21106" s="29"/>
      <c r="Z21106" s="29"/>
      <c r="AA21106" s="29"/>
      <c r="AB21106" s="29"/>
      <c r="AC21106" s="29"/>
      <c r="AD21106" s="29"/>
      <c r="AE21106" s="29"/>
      <c r="AF21106" s="29"/>
      <c r="AG21106" s="29"/>
      <c r="AH21106" s="29"/>
      <c r="AI21106" s="29"/>
      <c r="AJ21106" s="29"/>
      <c r="AK21106" s="29"/>
      <c r="AL21106" s="29"/>
      <c r="AM21106" s="29"/>
      <c r="AP21106" s="30"/>
    </row>
    <row r="21107" spans="1:42">
      <c r="A21107" s="29"/>
      <c r="B21107" s="29"/>
      <c r="C21107" s="29"/>
      <c r="D21107" s="29"/>
      <c r="E21107" s="29"/>
      <c r="F21107" s="29"/>
      <c r="G21107" s="29"/>
      <c r="H21107" s="29"/>
      <c r="I21107" s="29"/>
      <c r="J21107" s="29"/>
      <c r="K21107" s="29"/>
      <c r="L21107" s="29"/>
      <c r="M21107" s="29"/>
      <c r="N21107" s="29"/>
      <c r="O21107" s="29"/>
      <c r="P21107" s="29"/>
      <c r="Q21107" s="29"/>
      <c r="R21107" s="29"/>
      <c r="S21107" s="33"/>
      <c r="T21107" s="29"/>
      <c r="U21107" s="29"/>
      <c r="V21107" s="29"/>
      <c r="W21107" s="29"/>
      <c r="X21107" s="29"/>
      <c r="Y21107" s="29"/>
      <c r="Z21107" s="29"/>
      <c r="AA21107" s="29"/>
      <c r="AB21107" s="29"/>
      <c r="AC21107" s="29"/>
      <c r="AD21107" s="29"/>
      <c r="AE21107" s="29"/>
      <c r="AF21107" s="29"/>
      <c r="AG21107" s="29"/>
      <c r="AH21107" s="29"/>
      <c r="AI21107" s="29"/>
      <c r="AJ21107" s="29"/>
      <c r="AK21107" s="29"/>
      <c r="AL21107" s="29"/>
      <c r="AM21107" s="29"/>
      <c r="AP21107" s="30"/>
    </row>
    <row r="21108" spans="1:42">
      <c r="A21108" s="29"/>
      <c r="B21108" s="29"/>
      <c r="C21108" s="29"/>
      <c r="D21108" s="29"/>
      <c r="E21108" s="29"/>
      <c r="F21108" s="29"/>
      <c r="G21108" s="29"/>
      <c r="H21108" s="29"/>
      <c r="I21108" s="29"/>
      <c r="J21108" s="29"/>
      <c r="K21108" s="29"/>
      <c r="L21108" s="29"/>
      <c r="M21108" s="29"/>
      <c r="N21108" s="29"/>
      <c r="O21108" s="29"/>
      <c r="P21108" s="29"/>
      <c r="Q21108" s="29"/>
      <c r="R21108" s="29"/>
      <c r="S21108" s="33"/>
      <c r="T21108" s="29"/>
      <c r="U21108" s="29"/>
      <c r="V21108" s="29"/>
      <c r="W21108" s="29"/>
      <c r="X21108" s="29"/>
      <c r="Y21108" s="29"/>
      <c r="Z21108" s="29"/>
      <c r="AA21108" s="29"/>
      <c r="AB21108" s="29"/>
      <c r="AC21108" s="29"/>
      <c r="AD21108" s="29"/>
      <c r="AE21108" s="29"/>
      <c r="AF21108" s="29"/>
      <c r="AG21108" s="29"/>
      <c r="AH21108" s="29"/>
      <c r="AI21108" s="29"/>
      <c r="AJ21108" s="29"/>
      <c r="AK21108" s="29"/>
      <c r="AL21108" s="29"/>
      <c r="AM21108" s="29"/>
      <c r="AP21108" s="30"/>
    </row>
    <row r="21109" spans="1:42">
      <c r="A21109" s="29"/>
      <c r="B21109" s="29"/>
      <c r="C21109" s="29"/>
      <c r="D21109" s="29"/>
      <c r="E21109" s="29"/>
      <c r="F21109" s="29"/>
      <c r="G21109" s="29"/>
      <c r="H21109" s="29"/>
      <c r="I21109" s="29"/>
      <c r="J21109" s="29"/>
      <c r="K21109" s="29"/>
      <c r="L21109" s="29"/>
      <c r="M21109" s="29"/>
      <c r="N21109" s="29"/>
      <c r="O21109" s="29"/>
      <c r="P21109" s="29"/>
      <c r="Q21109" s="29"/>
      <c r="R21109" s="29"/>
      <c r="S21109" s="33"/>
      <c r="T21109" s="29"/>
      <c r="U21109" s="29"/>
      <c r="V21109" s="29"/>
      <c r="W21109" s="29"/>
      <c r="X21109" s="29"/>
      <c r="Y21109" s="29"/>
      <c r="Z21109" s="29"/>
      <c r="AA21109" s="29"/>
      <c r="AB21109" s="29"/>
      <c r="AC21109" s="29"/>
      <c r="AD21109" s="29"/>
      <c r="AE21109" s="29"/>
      <c r="AF21109" s="29"/>
      <c r="AG21109" s="29"/>
      <c r="AH21109" s="29"/>
      <c r="AI21109" s="29"/>
      <c r="AJ21109" s="29"/>
      <c r="AK21109" s="29"/>
      <c r="AL21109" s="29"/>
      <c r="AM21109" s="29"/>
      <c r="AP21109" s="30"/>
    </row>
    <row r="21110" spans="1:42">
      <c r="A21110" s="29"/>
      <c r="B21110" s="29"/>
      <c r="C21110" s="29"/>
      <c r="D21110" s="29"/>
      <c r="E21110" s="29"/>
      <c r="F21110" s="29"/>
      <c r="G21110" s="29"/>
      <c r="H21110" s="29"/>
      <c r="I21110" s="29"/>
      <c r="J21110" s="29"/>
      <c r="K21110" s="29"/>
      <c r="L21110" s="29"/>
      <c r="M21110" s="29"/>
      <c r="N21110" s="29"/>
      <c r="O21110" s="29"/>
      <c r="P21110" s="29"/>
      <c r="Q21110" s="29"/>
      <c r="R21110" s="29"/>
      <c r="S21110" s="33"/>
      <c r="T21110" s="29"/>
      <c r="U21110" s="29"/>
      <c r="V21110" s="29"/>
      <c r="W21110" s="29"/>
      <c r="X21110" s="29"/>
      <c r="Y21110" s="29"/>
      <c r="Z21110" s="29"/>
      <c r="AA21110" s="29"/>
      <c r="AB21110" s="29"/>
      <c r="AC21110" s="29"/>
      <c r="AD21110" s="29"/>
      <c r="AE21110" s="29"/>
      <c r="AF21110" s="29"/>
      <c r="AG21110" s="29"/>
      <c r="AH21110" s="29"/>
      <c r="AI21110" s="29"/>
      <c r="AJ21110" s="29"/>
      <c r="AK21110" s="29"/>
      <c r="AL21110" s="29"/>
      <c r="AM21110" s="29"/>
      <c r="AP21110" s="30"/>
    </row>
    <row r="21111" spans="1:42">
      <c r="A21111" s="29"/>
      <c r="B21111" s="29"/>
      <c r="C21111" s="29"/>
      <c r="D21111" s="29"/>
      <c r="E21111" s="29"/>
      <c r="F21111" s="29"/>
      <c r="G21111" s="29"/>
      <c r="H21111" s="29"/>
      <c r="I21111" s="29"/>
      <c r="J21111" s="29"/>
      <c r="K21111" s="29"/>
      <c r="L21111" s="29"/>
      <c r="M21111" s="29"/>
      <c r="N21111" s="29"/>
      <c r="O21111" s="29"/>
      <c r="P21111" s="29"/>
      <c r="Q21111" s="29"/>
      <c r="R21111" s="29"/>
      <c r="S21111" s="33"/>
      <c r="T21111" s="29"/>
      <c r="U21111" s="29"/>
      <c r="V21111" s="29"/>
      <c r="W21111" s="29"/>
      <c r="X21111" s="29"/>
      <c r="Y21111" s="29"/>
      <c r="Z21111" s="29"/>
      <c r="AA21111" s="29"/>
      <c r="AB21111" s="29"/>
      <c r="AC21111" s="29"/>
      <c r="AD21111" s="29"/>
      <c r="AE21111" s="29"/>
      <c r="AF21111" s="29"/>
      <c r="AG21111" s="29"/>
      <c r="AH21111" s="29"/>
      <c r="AI21111" s="29"/>
      <c r="AJ21111" s="29"/>
      <c r="AK21111" s="29"/>
      <c r="AL21111" s="29"/>
      <c r="AM21111" s="29"/>
      <c r="AP21111" s="30"/>
    </row>
    <row r="21112" spans="1:42">
      <c r="A21112" s="29"/>
      <c r="B21112" s="29"/>
      <c r="C21112" s="29"/>
      <c r="D21112" s="29"/>
      <c r="E21112" s="29"/>
      <c r="F21112" s="29"/>
      <c r="G21112" s="29"/>
      <c r="H21112" s="29"/>
      <c r="I21112" s="29"/>
      <c r="J21112" s="29"/>
      <c r="K21112" s="29"/>
      <c r="L21112" s="29"/>
      <c r="M21112" s="29"/>
      <c r="N21112" s="29"/>
      <c r="O21112" s="29"/>
      <c r="P21112" s="29"/>
      <c r="Q21112" s="29"/>
      <c r="R21112" s="29"/>
      <c r="S21112" s="33"/>
      <c r="T21112" s="29"/>
      <c r="U21112" s="29"/>
      <c r="V21112" s="29"/>
      <c r="W21112" s="29"/>
      <c r="X21112" s="29"/>
      <c r="Y21112" s="29"/>
      <c r="Z21112" s="29"/>
      <c r="AA21112" s="29"/>
      <c r="AB21112" s="29"/>
      <c r="AC21112" s="29"/>
      <c r="AD21112" s="29"/>
      <c r="AE21112" s="29"/>
      <c r="AF21112" s="29"/>
      <c r="AG21112" s="29"/>
      <c r="AH21112" s="29"/>
      <c r="AI21112" s="29"/>
      <c r="AJ21112" s="29"/>
      <c r="AK21112" s="29"/>
      <c r="AL21112" s="29"/>
      <c r="AM21112" s="29"/>
      <c r="AP21112" s="30"/>
    </row>
    <row r="21113" spans="1:42">
      <c r="A21113" s="29"/>
      <c r="B21113" s="29"/>
      <c r="C21113" s="29"/>
      <c r="D21113" s="29"/>
      <c r="E21113" s="29"/>
      <c r="F21113" s="29"/>
      <c r="G21113" s="29"/>
      <c r="H21113" s="29"/>
      <c r="I21113" s="29"/>
      <c r="J21113" s="29"/>
      <c r="K21113" s="29"/>
      <c r="L21113" s="29"/>
      <c r="M21113" s="29"/>
      <c r="N21113" s="29"/>
      <c r="O21113" s="29"/>
      <c r="P21113" s="29"/>
      <c r="Q21113" s="29"/>
      <c r="R21113" s="29"/>
      <c r="S21113" s="33"/>
      <c r="T21113" s="29"/>
      <c r="U21113" s="29"/>
      <c r="V21113" s="29"/>
      <c r="W21113" s="29"/>
      <c r="X21113" s="29"/>
      <c r="Y21113" s="29"/>
      <c r="Z21113" s="29"/>
      <c r="AA21113" s="29"/>
      <c r="AB21113" s="29"/>
      <c r="AC21113" s="29"/>
      <c r="AD21113" s="29"/>
      <c r="AE21113" s="29"/>
      <c r="AF21113" s="29"/>
      <c r="AG21113" s="29"/>
      <c r="AH21113" s="29"/>
      <c r="AI21113" s="29"/>
      <c r="AJ21113" s="29"/>
      <c r="AK21113" s="29"/>
      <c r="AL21113" s="29"/>
      <c r="AM21113" s="29"/>
      <c r="AP21113" s="30"/>
    </row>
    <row r="21114" spans="1:42">
      <c r="A21114" s="29"/>
      <c r="B21114" s="29"/>
      <c r="C21114" s="29"/>
      <c r="D21114" s="29"/>
      <c r="E21114" s="29"/>
      <c r="F21114" s="29"/>
      <c r="G21114" s="29"/>
      <c r="H21114" s="29"/>
      <c r="I21114" s="29"/>
      <c r="J21114" s="29"/>
      <c r="K21114" s="29"/>
      <c r="L21114" s="29"/>
      <c r="M21114" s="29"/>
      <c r="N21114" s="29"/>
      <c r="O21114" s="29"/>
      <c r="P21114" s="29"/>
      <c r="Q21114" s="29"/>
      <c r="R21114" s="29"/>
      <c r="S21114" s="33"/>
      <c r="T21114" s="29"/>
      <c r="U21114" s="29"/>
      <c r="V21114" s="29"/>
      <c r="W21114" s="29"/>
      <c r="X21114" s="29"/>
      <c r="Y21114" s="29"/>
      <c r="Z21114" s="29"/>
      <c r="AA21114" s="29"/>
      <c r="AB21114" s="29"/>
      <c r="AC21114" s="29"/>
      <c r="AD21114" s="29"/>
      <c r="AE21114" s="29"/>
      <c r="AF21114" s="29"/>
      <c r="AG21114" s="29"/>
      <c r="AH21114" s="29"/>
      <c r="AI21114" s="29"/>
      <c r="AJ21114" s="29"/>
      <c r="AK21114" s="29"/>
      <c r="AL21114" s="29"/>
      <c r="AM21114" s="29"/>
      <c r="AP21114" s="30"/>
    </row>
    <row r="21115" spans="1:42">
      <c r="A21115" s="29"/>
      <c r="B21115" s="29"/>
      <c r="C21115" s="29"/>
      <c r="D21115" s="29"/>
      <c r="E21115" s="29"/>
      <c r="F21115" s="29"/>
      <c r="G21115" s="29"/>
      <c r="H21115" s="29"/>
      <c r="I21115" s="29"/>
      <c r="J21115" s="29"/>
      <c r="K21115" s="29"/>
      <c r="L21115" s="29"/>
      <c r="M21115" s="29"/>
      <c r="N21115" s="29"/>
      <c r="O21115" s="29"/>
      <c r="P21115" s="29"/>
      <c r="Q21115" s="29"/>
      <c r="R21115" s="29"/>
      <c r="S21115" s="33"/>
      <c r="T21115" s="29"/>
      <c r="U21115" s="29"/>
      <c r="V21115" s="29"/>
      <c r="W21115" s="29"/>
      <c r="X21115" s="29"/>
      <c r="Y21115" s="29"/>
      <c r="Z21115" s="29"/>
      <c r="AA21115" s="29"/>
      <c r="AB21115" s="29"/>
      <c r="AC21115" s="29"/>
      <c r="AD21115" s="29"/>
      <c r="AE21115" s="29"/>
      <c r="AF21115" s="29"/>
      <c r="AG21115" s="29"/>
      <c r="AH21115" s="29"/>
      <c r="AI21115" s="29"/>
      <c r="AJ21115" s="29"/>
      <c r="AK21115" s="29"/>
      <c r="AL21115" s="29"/>
      <c r="AM21115" s="29"/>
      <c r="AP21115" s="30"/>
    </row>
    <row r="21116" spans="1:42">
      <c r="A21116" s="29"/>
      <c r="B21116" s="29"/>
      <c r="C21116" s="29"/>
      <c r="D21116" s="29"/>
      <c r="E21116" s="29"/>
      <c r="F21116" s="29"/>
      <c r="G21116" s="29"/>
      <c r="H21116" s="29"/>
      <c r="I21116" s="29"/>
      <c r="J21116" s="29"/>
      <c r="K21116" s="29"/>
      <c r="L21116" s="29"/>
      <c r="M21116" s="29"/>
      <c r="N21116" s="29"/>
      <c r="O21116" s="29"/>
      <c r="P21116" s="29"/>
      <c r="Q21116" s="29"/>
      <c r="R21116" s="29"/>
      <c r="S21116" s="33"/>
      <c r="T21116" s="29"/>
      <c r="U21116" s="29"/>
      <c r="V21116" s="29"/>
      <c r="W21116" s="29"/>
      <c r="X21116" s="29"/>
      <c r="Y21116" s="29"/>
      <c r="Z21116" s="29"/>
      <c r="AA21116" s="29"/>
      <c r="AB21116" s="29"/>
      <c r="AC21116" s="29"/>
      <c r="AD21116" s="29"/>
      <c r="AE21116" s="29"/>
      <c r="AF21116" s="29"/>
      <c r="AG21116" s="29"/>
      <c r="AH21116" s="29"/>
      <c r="AI21116" s="29"/>
      <c r="AJ21116" s="29"/>
      <c r="AK21116" s="29"/>
      <c r="AL21116" s="29"/>
      <c r="AM21116" s="29"/>
      <c r="AP21116" s="30"/>
    </row>
    <row r="21117" spans="1:42">
      <c r="A21117" s="29"/>
      <c r="B21117" s="29"/>
      <c r="C21117" s="29"/>
      <c r="D21117" s="29"/>
      <c r="E21117" s="29"/>
      <c r="F21117" s="29"/>
      <c r="G21117" s="29"/>
      <c r="H21117" s="29"/>
      <c r="I21117" s="29"/>
      <c r="J21117" s="29"/>
      <c r="K21117" s="29"/>
      <c r="L21117" s="29"/>
      <c r="M21117" s="29"/>
      <c r="N21117" s="29"/>
      <c r="O21117" s="29"/>
      <c r="P21117" s="29"/>
      <c r="Q21117" s="29"/>
      <c r="R21117" s="29"/>
      <c r="S21117" s="33"/>
      <c r="T21117" s="29"/>
      <c r="U21117" s="29"/>
      <c r="V21117" s="29"/>
      <c r="W21117" s="29"/>
      <c r="X21117" s="29"/>
      <c r="Y21117" s="29"/>
      <c r="Z21117" s="29"/>
      <c r="AA21117" s="29"/>
      <c r="AB21117" s="29"/>
      <c r="AC21117" s="29"/>
      <c r="AD21117" s="29"/>
      <c r="AE21117" s="29"/>
      <c r="AF21117" s="29"/>
      <c r="AG21117" s="29"/>
      <c r="AH21117" s="29"/>
      <c r="AI21117" s="29"/>
      <c r="AJ21117" s="29"/>
      <c r="AK21117" s="29"/>
      <c r="AL21117" s="29"/>
      <c r="AM21117" s="29"/>
      <c r="AP21117" s="30"/>
    </row>
    <row r="21118" spans="1:42">
      <c r="A21118" s="29"/>
      <c r="B21118" s="29"/>
      <c r="C21118" s="29"/>
      <c r="D21118" s="29"/>
      <c r="E21118" s="29"/>
      <c r="F21118" s="29"/>
      <c r="G21118" s="29"/>
      <c r="H21118" s="29"/>
      <c r="I21118" s="29"/>
      <c r="J21118" s="29"/>
      <c r="K21118" s="29"/>
      <c r="L21118" s="29"/>
      <c r="M21118" s="29"/>
      <c r="N21118" s="29"/>
      <c r="O21118" s="29"/>
      <c r="P21118" s="29"/>
      <c r="Q21118" s="29"/>
      <c r="R21118" s="29"/>
      <c r="S21118" s="33"/>
      <c r="T21118" s="29"/>
      <c r="U21118" s="29"/>
      <c r="V21118" s="29"/>
      <c r="W21118" s="29"/>
      <c r="X21118" s="29"/>
      <c r="Y21118" s="29"/>
      <c r="Z21118" s="29"/>
      <c r="AA21118" s="29"/>
      <c r="AB21118" s="29"/>
      <c r="AC21118" s="29"/>
      <c r="AD21118" s="29"/>
      <c r="AE21118" s="29"/>
      <c r="AF21118" s="29"/>
      <c r="AG21118" s="29"/>
      <c r="AH21118" s="29"/>
      <c r="AI21118" s="29"/>
      <c r="AJ21118" s="29"/>
      <c r="AK21118" s="29"/>
      <c r="AL21118" s="29"/>
      <c r="AM21118" s="29"/>
      <c r="AP21118" s="30"/>
    </row>
    <row r="21119" spans="1:42">
      <c r="A21119" s="29"/>
      <c r="B21119" s="29"/>
      <c r="C21119" s="29"/>
      <c r="D21119" s="29"/>
      <c r="E21119" s="29"/>
      <c r="F21119" s="29"/>
      <c r="G21119" s="29"/>
      <c r="H21119" s="29"/>
      <c r="I21119" s="29"/>
      <c r="J21119" s="29"/>
      <c r="K21119" s="29"/>
      <c r="L21119" s="29"/>
      <c r="M21119" s="29"/>
      <c r="N21119" s="29"/>
      <c r="O21119" s="29"/>
      <c r="P21119" s="29"/>
      <c r="Q21119" s="29"/>
      <c r="R21119" s="29"/>
      <c r="S21119" s="33"/>
      <c r="T21119" s="29"/>
      <c r="U21119" s="29"/>
      <c r="V21119" s="29"/>
      <c r="W21119" s="29"/>
      <c r="X21119" s="29"/>
      <c r="Y21119" s="29"/>
      <c r="Z21119" s="29"/>
      <c r="AA21119" s="29"/>
      <c r="AB21119" s="29"/>
      <c r="AC21119" s="29"/>
      <c r="AD21119" s="29"/>
      <c r="AE21119" s="29"/>
      <c r="AF21119" s="29"/>
      <c r="AG21119" s="29"/>
      <c r="AH21119" s="29"/>
      <c r="AI21119" s="29"/>
      <c r="AJ21119" s="29"/>
      <c r="AK21119" s="29"/>
      <c r="AL21119" s="29"/>
      <c r="AM21119" s="29"/>
      <c r="AP21119" s="30"/>
    </row>
    <row r="21120" spans="1:42">
      <c r="A21120" s="29"/>
      <c r="B21120" s="29"/>
      <c r="C21120" s="29"/>
      <c r="D21120" s="29"/>
      <c r="E21120" s="29"/>
      <c r="F21120" s="29"/>
      <c r="G21120" s="29"/>
      <c r="H21120" s="29"/>
      <c r="I21120" s="29"/>
      <c r="J21120" s="29"/>
      <c r="K21120" s="29"/>
      <c r="L21120" s="29"/>
      <c r="M21120" s="29"/>
      <c r="N21120" s="29"/>
      <c r="O21120" s="29"/>
      <c r="P21120" s="29"/>
      <c r="Q21120" s="29"/>
      <c r="R21120" s="29"/>
      <c r="S21120" s="33"/>
      <c r="T21120" s="29"/>
      <c r="U21120" s="29"/>
      <c r="V21120" s="29"/>
      <c r="W21120" s="29"/>
      <c r="X21120" s="29"/>
      <c r="Y21120" s="29"/>
      <c r="Z21120" s="29"/>
      <c r="AA21120" s="29"/>
      <c r="AB21120" s="29"/>
      <c r="AC21120" s="29"/>
      <c r="AD21120" s="29"/>
      <c r="AE21120" s="29"/>
      <c r="AF21120" s="29"/>
      <c r="AG21120" s="29"/>
      <c r="AH21120" s="29"/>
      <c r="AI21120" s="29"/>
      <c r="AJ21120" s="29"/>
      <c r="AK21120" s="29"/>
      <c r="AL21120" s="29"/>
      <c r="AM21120" s="29"/>
      <c r="AP21120" s="30"/>
    </row>
    <row r="21121" spans="1:42">
      <c r="A21121" s="29"/>
      <c r="B21121" s="29"/>
      <c r="C21121" s="29"/>
      <c r="D21121" s="29"/>
      <c r="E21121" s="29"/>
      <c r="F21121" s="29"/>
      <c r="G21121" s="29"/>
      <c r="H21121" s="29"/>
      <c r="I21121" s="29"/>
      <c r="J21121" s="29"/>
      <c r="K21121" s="29"/>
      <c r="L21121" s="29"/>
      <c r="M21121" s="29"/>
      <c r="N21121" s="29"/>
      <c r="O21121" s="29"/>
      <c r="P21121" s="29"/>
      <c r="Q21121" s="29"/>
      <c r="R21121" s="29"/>
      <c r="S21121" s="33"/>
      <c r="T21121" s="29"/>
      <c r="U21121" s="29"/>
      <c r="V21121" s="29"/>
      <c r="W21121" s="29"/>
      <c r="X21121" s="29"/>
      <c r="Y21121" s="29"/>
      <c r="Z21121" s="29"/>
      <c r="AA21121" s="29"/>
      <c r="AB21121" s="29"/>
      <c r="AC21121" s="29"/>
      <c r="AD21121" s="29"/>
      <c r="AE21121" s="29"/>
      <c r="AF21121" s="29"/>
      <c r="AG21121" s="29"/>
      <c r="AH21121" s="29"/>
      <c r="AI21121" s="29"/>
      <c r="AJ21121" s="29"/>
      <c r="AK21121" s="29"/>
      <c r="AL21121" s="29"/>
      <c r="AM21121" s="29"/>
      <c r="AP21121" s="30"/>
    </row>
    <row r="21122" spans="1:42">
      <c r="A21122" s="29"/>
      <c r="B21122" s="29"/>
      <c r="C21122" s="29"/>
      <c r="D21122" s="29"/>
      <c r="E21122" s="29"/>
      <c r="F21122" s="29"/>
      <c r="G21122" s="29"/>
      <c r="H21122" s="29"/>
      <c r="I21122" s="29"/>
      <c r="J21122" s="29"/>
      <c r="K21122" s="29"/>
      <c r="L21122" s="29"/>
      <c r="M21122" s="29"/>
      <c r="N21122" s="29"/>
      <c r="O21122" s="29"/>
      <c r="P21122" s="29"/>
      <c r="Q21122" s="29"/>
      <c r="R21122" s="29"/>
      <c r="S21122" s="33"/>
      <c r="T21122" s="29"/>
      <c r="U21122" s="29"/>
      <c r="V21122" s="29"/>
      <c r="W21122" s="29"/>
      <c r="X21122" s="29"/>
      <c r="Y21122" s="29"/>
      <c r="Z21122" s="29"/>
      <c r="AA21122" s="29"/>
      <c r="AB21122" s="29"/>
      <c r="AC21122" s="29"/>
      <c r="AD21122" s="29"/>
      <c r="AE21122" s="29"/>
      <c r="AF21122" s="29"/>
      <c r="AG21122" s="29"/>
      <c r="AH21122" s="29"/>
      <c r="AI21122" s="29"/>
      <c r="AJ21122" s="29"/>
      <c r="AK21122" s="29"/>
      <c r="AL21122" s="29"/>
      <c r="AM21122" s="29"/>
      <c r="AP21122" s="30"/>
    </row>
    <row r="21123" spans="1:42">
      <c r="A21123" s="29"/>
      <c r="B21123" s="29"/>
      <c r="C21123" s="29"/>
      <c r="D21123" s="29"/>
      <c r="E21123" s="29"/>
      <c r="F21123" s="29"/>
      <c r="G21123" s="29"/>
      <c r="H21123" s="29"/>
      <c r="I21123" s="29"/>
      <c r="J21123" s="29"/>
      <c r="K21123" s="29"/>
      <c r="L21123" s="29"/>
      <c r="M21123" s="29"/>
      <c r="N21123" s="29"/>
      <c r="O21123" s="29"/>
      <c r="P21123" s="29"/>
      <c r="Q21123" s="29"/>
      <c r="R21123" s="29"/>
      <c r="S21123" s="33"/>
      <c r="T21123" s="29"/>
      <c r="U21123" s="29"/>
      <c r="V21123" s="29"/>
      <c r="W21123" s="29"/>
      <c r="X21123" s="29"/>
      <c r="Y21123" s="29"/>
      <c r="Z21123" s="29"/>
      <c r="AA21123" s="29"/>
      <c r="AB21123" s="29"/>
      <c r="AC21123" s="29"/>
      <c r="AD21123" s="29"/>
      <c r="AE21123" s="29"/>
      <c r="AF21123" s="29"/>
      <c r="AG21123" s="29"/>
      <c r="AH21123" s="29"/>
      <c r="AI21123" s="29"/>
      <c r="AJ21123" s="29"/>
      <c r="AK21123" s="29"/>
      <c r="AL21123" s="29"/>
      <c r="AM21123" s="29"/>
      <c r="AP21123" s="30"/>
    </row>
    <row r="21124" spans="1:42">
      <c r="A21124" s="29"/>
      <c r="B21124" s="29"/>
      <c r="C21124" s="29"/>
      <c r="D21124" s="29"/>
      <c r="E21124" s="29"/>
      <c r="F21124" s="29"/>
      <c r="G21124" s="29"/>
      <c r="H21124" s="29"/>
      <c r="I21124" s="29"/>
      <c r="J21124" s="29"/>
      <c r="K21124" s="29"/>
      <c r="L21124" s="29"/>
      <c r="M21124" s="29"/>
      <c r="N21124" s="29"/>
      <c r="O21124" s="29"/>
      <c r="P21124" s="29"/>
      <c r="Q21124" s="29"/>
      <c r="R21124" s="29"/>
      <c r="S21124" s="33"/>
      <c r="T21124" s="29"/>
      <c r="U21124" s="29"/>
      <c r="V21124" s="29"/>
      <c r="W21124" s="29"/>
      <c r="X21124" s="29"/>
      <c r="Y21124" s="29"/>
      <c r="Z21124" s="29"/>
      <c r="AA21124" s="29"/>
      <c r="AB21124" s="29"/>
      <c r="AC21124" s="29"/>
      <c r="AD21124" s="29"/>
      <c r="AE21124" s="29"/>
      <c r="AF21124" s="29"/>
      <c r="AG21124" s="29"/>
      <c r="AH21124" s="29"/>
      <c r="AI21124" s="29"/>
      <c r="AJ21124" s="29"/>
      <c r="AK21124" s="29"/>
      <c r="AL21124" s="29"/>
      <c r="AM21124" s="29"/>
      <c r="AP21124" s="30"/>
    </row>
    <row r="21125" spans="1:42">
      <c r="A21125" s="29"/>
      <c r="B21125" s="29"/>
      <c r="C21125" s="29"/>
      <c r="D21125" s="29"/>
      <c r="E21125" s="29"/>
      <c r="F21125" s="29"/>
      <c r="G21125" s="29"/>
      <c r="H21125" s="29"/>
      <c r="I21125" s="29"/>
      <c r="J21125" s="29"/>
      <c r="K21125" s="29"/>
      <c r="L21125" s="29"/>
      <c r="M21125" s="29"/>
      <c r="N21125" s="29"/>
      <c r="O21125" s="29"/>
      <c r="P21125" s="29"/>
      <c r="Q21125" s="29"/>
      <c r="R21125" s="29"/>
      <c r="S21125" s="33"/>
      <c r="T21125" s="29"/>
      <c r="U21125" s="29"/>
      <c r="V21125" s="29"/>
      <c r="W21125" s="29"/>
      <c r="X21125" s="29"/>
      <c r="Y21125" s="29"/>
      <c r="Z21125" s="29"/>
      <c r="AA21125" s="29"/>
      <c r="AB21125" s="29"/>
      <c r="AC21125" s="29"/>
      <c r="AD21125" s="29"/>
      <c r="AE21125" s="29"/>
      <c r="AF21125" s="29"/>
      <c r="AG21125" s="29"/>
      <c r="AH21125" s="29"/>
      <c r="AI21125" s="29"/>
      <c r="AJ21125" s="29"/>
      <c r="AK21125" s="29"/>
      <c r="AL21125" s="29"/>
      <c r="AM21125" s="29"/>
      <c r="AP21125" s="30"/>
    </row>
    <row r="21126" spans="1:42">
      <c r="A21126" s="29"/>
      <c r="B21126" s="29"/>
      <c r="C21126" s="29"/>
      <c r="D21126" s="29"/>
      <c r="E21126" s="29"/>
      <c r="F21126" s="29"/>
      <c r="G21126" s="29"/>
      <c r="H21126" s="29"/>
      <c r="I21126" s="29"/>
      <c r="J21126" s="29"/>
      <c r="K21126" s="29"/>
      <c r="L21126" s="29"/>
      <c r="M21126" s="29"/>
      <c r="N21126" s="29"/>
      <c r="O21126" s="29"/>
      <c r="P21126" s="29"/>
      <c r="Q21126" s="29"/>
      <c r="R21126" s="29"/>
      <c r="S21126" s="33"/>
      <c r="T21126" s="29"/>
      <c r="U21126" s="29"/>
      <c r="V21126" s="29"/>
      <c r="W21126" s="29"/>
      <c r="X21126" s="29"/>
      <c r="Y21126" s="29"/>
      <c r="Z21126" s="29"/>
      <c r="AA21126" s="29"/>
      <c r="AB21126" s="29"/>
      <c r="AC21126" s="29"/>
      <c r="AD21126" s="29"/>
      <c r="AE21126" s="29"/>
      <c r="AF21126" s="29"/>
      <c r="AG21126" s="29"/>
      <c r="AH21126" s="29"/>
      <c r="AI21126" s="29"/>
      <c r="AJ21126" s="29"/>
      <c r="AK21126" s="29"/>
      <c r="AL21126" s="29"/>
      <c r="AM21126" s="29"/>
      <c r="AP21126" s="30"/>
    </row>
    <row r="21127" spans="1:42">
      <c r="A21127" s="29"/>
      <c r="B21127" s="29"/>
      <c r="C21127" s="29"/>
      <c r="D21127" s="29"/>
      <c r="E21127" s="29"/>
      <c r="F21127" s="29"/>
      <c r="G21127" s="29"/>
      <c r="H21127" s="29"/>
      <c r="I21127" s="29"/>
      <c r="J21127" s="29"/>
      <c r="K21127" s="29"/>
      <c r="L21127" s="29"/>
      <c r="M21127" s="29"/>
      <c r="N21127" s="29"/>
      <c r="O21127" s="29"/>
      <c r="P21127" s="29"/>
      <c r="Q21127" s="29"/>
      <c r="R21127" s="29"/>
      <c r="S21127" s="33"/>
      <c r="T21127" s="29"/>
      <c r="U21127" s="29"/>
      <c r="V21127" s="29"/>
      <c r="W21127" s="29"/>
      <c r="X21127" s="29"/>
      <c r="Y21127" s="29"/>
      <c r="Z21127" s="29"/>
      <c r="AA21127" s="29"/>
      <c r="AB21127" s="29"/>
      <c r="AC21127" s="29"/>
      <c r="AD21127" s="29"/>
      <c r="AE21127" s="29"/>
      <c r="AF21127" s="29"/>
      <c r="AG21127" s="29"/>
      <c r="AH21127" s="29"/>
      <c r="AI21127" s="29"/>
      <c r="AJ21127" s="29"/>
      <c r="AK21127" s="29"/>
      <c r="AL21127" s="29"/>
      <c r="AM21127" s="29"/>
      <c r="AP21127" s="30"/>
    </row>
    <row r="21128" spans="1:42">
      <c r="A21128" s="29"/>
      <c r="B21128" s="29"/>
      <c r="C21128" s="29"/>
      <c r="D21128" s="29"/>
      <c r="E21128" s="29"/>
      <c r="F21128" s="29"/>
      <c r="G21128" s="29"/>
      <c r="H21128" s="29"/>
      <c r="I21128" s="29"/>
      <c r="J21128" s="29"/>
      <c r="K21128" s="29"/>
      <c r="L21128" s="29"/>
      <c r="M21128" s="29"/>
      <c r="N21128" s="29"/>
      <c r="O21128" s="29"/>
      <c r="P21128" s="29"/>
      <c r="Q21128" s="29"/>
      <c r="R21128" s="29"/>
      <c r="S21128" s="33"/>
      <c r="T21128" s="29"/>
      <c r="U21128" s="29"/>
      <c r="V21128" s="29"/>
      <c r="W21128" s="29"/>
      <c r="X21128" s="29"/>
      <c r="Y21128" s="29"/>
      <c r="Z21128" s="29"/>
      <c r="AA21128" s="29"/>
      <c r="AB21128" s="29"/>
      <c r="AC21128" s="29"/>
      <c r="AD21128" s="29"/>
      <c r="AE21128" s="29"/>
      <c r="AF21128" s="29"/>
      <c r="AG21128" s="29"/>
      <c r="AH21128" s="29"/>
      <c r="AI21128" s="29"/>
      <c r="AJ21128" s="29"/>
      <c r="AK21128" s="29"/>
      <c r="AL21128" s="29"/>
      <c r="AM21128" s="29"/>
      <c r="AP21128" s="30"/>
    </row>
    <row r="21129" spans="1:42">
      <c r="A21129" s="29"/>
      <c r="B21129" s="29"/>
      <c r="C21129" s="29"/>
      <c r="D21129" s="29"/>
      <c r="E21129" s="29"/>
      <c r="F21129" s="29"/>
      <c r="G21129" s="29"/>
      <c r="H21129" s="29"/>
      <c r="I21129" s="29"/>
      <c r="J21129" s="29"/>
      <c r="K21129" s="29"/>
      <c r="L21129" s="29"/>
      <c r="M21129" s="29"/>
      <c r="N21129" s="29"/>
      <c r="O21129" s="29"/>
      <c r="P21129" s="29"/>
      <c r="Q21129" s="29"/>
      <c r="R21129" s="29"/>
      <c r="S21129" s="33"/>
      <c r="T21129" s="29"/>
      <c r="U21129" s="29"/>
      <c r="V21129" s="29"/>
      <c r="W21129" s="29"/>
      <c r="X21129" s="29"/>
      <c r="Y21129" s="29"/>
      <c r="Z21129" s="29"/>
      <c r="AA21129" s="29"/>
      <c r="AB21129" s="29"/>
      <c r="AC21129" s="29"/>
      <c r="AD21129" s="29"/>
      <c r="AE21129" s="29"/>
      <c r="AF21129" s="29"/>
      <c r="AG21129" s="29"/>
      <c r="AH21129" s="29"/>
      <c r="AI21129" s="29"/>
      <c r="AJ21129" s="29"/>
      <c r="AK21129" s="29"/>
      <c r="AL21129" s="29"/>
      <c r="AM21129" s="29"/>
      <c r="AP21129" s="30"/>
    </row>
    <row r="21130" spans="1:42">
      <c r="A21130" s="29"/>
      <c r="B21130" s="29"/>
      <c r="C21130" s="29"/>
      <c r="D21130" s="29"/>
      <c r="E21130" s="29"/>
      <c r="F21130" s="29"/>
      <c r="G21130" s="29"/>
      <c r="H21130" s="29"/>
      <c r="I21130" s="29"/>
      <c r="J21130" s="29"/>
      <c r="K21130" s="29"/>
      <c r="L21130" s="29"/>
      <c r="M21130" s="29"/>
      <c r="N21130" s="29"/>
      <c r="O21130" s="29"/>
      <c r="P21130" s="29"/>
      <c r="Q21130" s="29"/>
      <c r="R21130" s="29"/>
      <c r="S21130" s="33"/>
      <c r="T21130" s="29"/>
      <c r="U21130" s="29"/>
      <c r="V21130" s="29"/>
      <c r="W21130" s="29"/>
      <c r="X21130" s="29"/>
      <c r="Y21130" s="29"/>
      <c r="Z21130" s="29"/>
      <c r="AA21130" s="29"/>
      <c r="AB21130" s="29"/>
      <c r="AC21130" s="29"/>
      <c r="AD21130" s="29"/>
      <c r="AE21130" s="29"/>
      <c r="AF21130" s="29"/>
      <c r="AG21130" s="29"/>
      <c r="AH21130" s="29"/>
      <c r="AI21130" s="29"/>
      <c r="AJ21130" s="29"/>
      <c r="AK21130" s="29"/>
      <c r="AL21130" s="29"/>
      <c r="AM21130" s="29"/>
      <c r="AP21130" s="30"/>
    </row>
    <row r="21131" spans="1:42">
      <c r="A21131" s="29"/>
      <c r="B21131" s="29"/>
      <c r="C21131" s="29"/>
      <c r="D21131" s="29"/>
      <c r="E21131" s="29"/>
      <c r="F21131" s="29"/>
      <c r="G21131" s="29"/>
      <c r="H21131" s="29"/>
      <c r="I21131" s="29"/>
      <c r="J21131" s="29"/>
      <c r="K21131" s="29"/>
      <c r="L21131" s="29"/>
      <c r="M21131" s="29"/>
      <c r="N21131" s="29"/>
      <c r="O21131" s="29"/>
      <c r="P21131" s="29"/>
      <c r="Q21131" s="29"/>
      <c r="R21131" s="29"/>
      <c r="S21131" s="33"/>
      <c r="T21131" s="29"/>
      <c r="U21131" s="29"/>
      <c r="V21131" s="29"/>
      <c r="W21131" s="29"/>
      <c r="X21131" s="29"/>
      <c r="Y21131" s="29"/>
      <c r="Z21131" s="29"/>
      <c r="AA21131" s="29"/>
      <c r="AB21131" s="29"/>
      <c r="AC21131" s="29"/>
      <c r="AD21131" s="29"/>
      <c r="AE21131" s="29"/>
      <c r="AF21131" s="29"/>
      <c r="AG21131" s="29"/>
      <c r="AH21131" s="29"/>
      <c r="AI21131" s="29"/>
      <c r="AJ21131" s="29"/>
      <c r="AK21131" s="29"/>
      <c r="AL21131" s="29"/>
      <c r="AM21131" s="29"/>
      <c r="AP21131" s="30"/>
    </row>
    <row r="21132" spans="1:42">
      <c r="A21132" s="29"/>
      <c r="B21132" s="29"/>
      <c r="C21132" s="29"/>
      <c r="D21132" s="29"/>
      <c r="E21132" s="29"/>
      <c r="F21132" s="29"/>
      <c r="G21132" s="29"/>
      <c r="H21132" s="29"/>
      <c r="I21132" s="29"/>
      <c r="J21132" s="29"/>
      <c r="K21132" s="29"/>
      <c r="L21132" s="29"/>
      <c r="M21132" s="29"/>
      <c r="N21132" s="29"/>
      <c r="O21132" s="29"/>
      <c r="P21132" s="29"/>
      <c r="Q21132" s="29"/>
      <c r="R21132" s="29"/>
      <c r="S21132" s="33"/>
      <c r="T21132" s="29"/>
      <c r="U21132" s="29"/>
      <c r="V21132" s="29"/>
      <c r="W21132" s="29"/>
      <c r="X21132" s="29"/>
      <c r="Y21132" s="29"/>
      <c r="Z21132" s="29"/>
      <c r="AA21132" s="29"/>
      <c r="AB21132" s="29"/>
      <c r="AC21132" s="29"/>
      <c r="AD21132" s="29"/>
      <c r="AE21132" s="29"/>
      <c r="AF21132" s="29"/>
      <c r="AG21132" s="29"/>
      <c r="AH21132" s="29"/>
      <c r="AI21132" s="29"/>
      <c r="AJ21132" s="29"/>
      <c r="AK21132" s="29"/>
      <c r="AL21132" s="29"/>
      <c r="AM21132" s="29"/>
      <c r="AP21132" s="30"/>
    </row>
    <row r="21133" spans="1:42">
      <c r="A21133" s="29"/>
      <c r="B21133" s="29"/>
      <c r="C21133" s="29"/>
      <c r="D21133" s="29"/>
      <c r="E21133" s="29"/>
      <c r="F21133" s="29"/>
      <c r="G21133" s="29"/>
      <c r="H21133" s="29"/>
      <c r="I21133" s="29"/>
      <c r="J21133" s="29"/>
      <c r="K21133" s="29"/>
      <c r="L21133" s="29"/>
      <c r="M21133" s="29"/>
      <c r="N21133" s="29"/>
      <c r="O21133" s="29"/>
      <c r="P21133" s="29"/>
      <c r="Q21133" s="29"/>
      <c r="R21133" s="29"/>
      <c r="S21133" s="33"/>
      <c r="T21133" s="29"/>
      <c r="U21133" s="29"/>
      <c r="V21133" s="29"/>
      <c r="W21133" s="29"/>
      <c r="X21133" s="29"/>
      <c r="Y21133" s="29"/>
      <c r="Z21133" s="29"/>
      <c r="AA21133" s="29"/>
      <c r="AB21133" s="29"/>
      <c r="AC21133" s="29"/>
      <c r="AD21133" s="29"/>
      <c r="AE21133" s="29"/>
      <c r="AF21133" s="29"/>
      <c r="AG21133" s="29"/>
      <c r="AH21133" s="29"/>
      <c r="AI21133" s="29"/>
      <c r="AJ21133" s="29"/>
      <c r="AK21133" s="29"/>
      <c r="AL21133" s="29"/>
      <c r="AM21133" s="29"/>
      <c r="AP21133" s="30"/>
    </row>
    <row r="21134" spans="1:42">
      <c r="A21134" s="29"/>
      <c r="B21134" s="29"/>
      <c r="C21134" s="29"/>
      <c r="D21134" s="29"/>
      <c r="E21134" s="29"/>
      <c r="F21134" s="29"/>
      <c r="G21134" s="29"/>
      <c r="H21134" s="29"/>
      <c r="I21134" s="29"/>
      <c r="J21134" s="29"/>
      <c r="K21134" s="29"/>
      <c r="L21134" s="29"/>
      <c r="M21134" s="29"/>
      <c r="N21134" s="29"/>
      <c r="O21134" s="29"/>
      <c r="P21134" s="29"/>
      <c r="Q21134" s="29"/>
      <c r="R21134" s="29"/>
      <c r="S21134" s="33"/>
      <c r="T21134" s="29"/>
      <c r="U21134" s="29"/>
      <c r="V21134" s="29"/>
      <c r="W21134" s="29"/>
      <c r="X21134" s="29"/>
      <c r="Y21134" s="29"/>
      <c r="Z21134" s="29"/>
      <c r="AA21134" s="29"/>
      <c r="AB21134" s="29"/>
      <c r="AC21134" s="29"/>
      <c r="AD21134" s="29"/>
      <c r="AE21134" s="29"/>
      <c r="AF21134" s="29"/>
      <c r="AG21134" s="29"/>
      <c r="AH21134" s="29"/>
      <c r="AI21134" s="29"/>
      <c r="AJ21134" s="29"/>
      <c r="AK21134" s="29"/>
      <c r="AL21134" s="29"/>
      <c r="AM21134" s="29"/>
      <c r="AP21134" s="30"/>
    </row>
    <row r="21135" spans="1:42">
      <c r="A21135" s="29"/>
      <c r="B21135" s="29"/>
      <c r="C21135" s="29"/>
      <c r="D21135" s="29"/>
      <c r="E21135" s="29"/>
      <c r="F21135" s="29"/>
      <c r="G21135" s="29"/>
      <c r="H21135" s="29"/>
      <c r="I21135" s="29"/>
      <c r="J21135" s="29"/>
      <c r="K21135" s="29"/>
      <c r="L21135" s="29"/>
      <c r="M21135" s="29"/>
      <c r="N21135" s="29"/>
      <c r="O21135" s="29"/>
      <c r="P21135" s="29"/>
      <c r="Q21135" s="29"/>
      <c r="R21135" s="29"/>
      <c r="S21135" s="33"/>
      <c r="T21135" s="29"/>
      <c r="U21135" s="29"/>
      <c r="V21135" s="29"/>
      <c r="W21135" s="29"/>
      <c r="X21135" s="29"/>
      <c r="Y21135" s="29"/>
      <c r="Z21135" s="29"/>
      <c r="AA21135" s="29"/>
      <c r="AB21135" s="29"/>
      <c r="AC21135" s="29"/>
      <c r="AD21135" s="29"/>
      <c r="AE21135" s="29"/>
      <c r="AF21135" s="29"/>
      <c r="AG21135" s="29"/>
      <c r="AH21135" s="29"/>
      <c r="AI21135" s="29"/>
      <c r="AJ21135" s="29"/>
      <c r="AK21135" s="29"/>
      <c r="AL21135" s="29"/>
      <c r="AM21135" s="29"/>
      <c r="AP21135" s="30"/>
    </row>
    <row r="21136" spans="1:42">
      <c r="A21136" s="29"/>
      <c r="B21136" s="29"/>
      <c r="C21136" s="29"/>
      <c r="D21136" s="29"/>
      <c r="E21136" s="29"/>
      <c r="F21136" s="29"/>
      <c r="G21136" s="29"/>
      <c r="H21136" s="29"/>
      <c r="I21136" s="29"/>
      <c r="J21136" s="29"/>
      <c r="K21136" s="29"/>
      <c r="L21136" s="29"/>
      <c r="M21136" s="29"/>
      <c r="N21136" s="29"/>
      <c r="O21136" s="29"/>
      <c r="P21136" s="29"/>
      <c r="Q21136" s="29"/>
      <c r="R21136" s="29"/>
      <c r="S21136" s="33"/>
      <c r="T21136" s="29"/>
      <c r="U21136" s="29"/>
      <c r="V21136" s="29"/>
      <c r="W21136" s="29"/>
      <c r="X21136" s="29"/>
      <c r="Y21136" s="29"/>
      <c r="Z21136" s="29"/>
      <c r="AA21136" s="29"/>
      <c r="AB21136" s="29"/>
      <c r="AC21136" s="29"/>
      <c r="AD21136" s="29"/>
      <c r="AE21136" s="29"/>
      <c r="AF21136" s="29"/>
      <c r="AG21136" s="29"/>
      <c r="AH21136" s="29"/>
      <c r="AI21136" s="29"/>
      <c r="AJ21136" s="29"/>
      <c r="AK21136" s="29"/>
      <c r="AL21136" s="29"/>
      <c r="AM21136" s="29"/>
      <c r="AP21136" s="30"/>
    </row>
    <row r="21137" spans="1:42">
      <c r="A21137" s="29"/>
      <c r="B21137" s="29"/>
      <c r="C21137" s="29"/>
      <c r="D21137" s="29"/>
      <c r="E21137" s="29"/>
      <c r="F21137" s="29"/>
      <c r="G21137" s="29"/>
      <c r="H21137" s="29"/>
      <c r="I21137" s="29"/>
      <c r="J21137" s="29"/>
      <c r="K21137" s="29"/>
      <c r="L21137" s="29"/>
      <c r="M21137" s="29"/>
      <c r="N21137" s="29"/>
      <c r="O21137" s="29"/>
      <c r="P21137" s="29"/>
      <c r="Q21137" s="29"/>
      <c r="R21137" s="29"/>
      <c r="S21137" s="33"/>
      <c r="T21137" s="29"/>
      <c r="U21137" s="29"/>
      <c r="V21137" s="29"/>
      <c r="W21137" s="29"/>
      <c r="X21137" s="29"/>
      <c r="Y21137" s="29"/>
      <c r="Z21137" s="29"/>
      <c r="AA21137" s="29"/>
      <c r="AB21137" s="29"/>
      <c r="AC21137" s="29"/>
      <c r="AD21137" s="29"/>
      <c r="AE21137" s="29"/>
      <c r="AF21137" s="29"/>
      <c r="AG21137" s="29"/>
      <c r="AH21137" s="29"/>
      <c r="AI21137" s="29"/>
      <c r="AJ21137" s="29"/>
      <c r="AK21137" s="29"/>
      <c r="AL21137" s="29"/>
      <c r="AM21137" s="29"/>
      <c r="AP21137" s="30"/>
    </row>
    <row r="21138" spans="1:42">
      <c r="A21138" s="29"/>
      <c r="B21138" s="29"/>
      <c r="C21138" s="29"/>
      <c r="D21138" s="29"/>
      <c r="E21138" s="29"/>
      <c r="F21138" s="29"/>
      <c r="G21138" s="29"/>
      <c r="H21138" s="29"/>
      <c r="I21138" s="29"/>
      <c r="J21138" s="29"/>
      <c r="K21138" s="29"/>
      <c r="L21138" s="29"/>
      <c r="M21138" s="29"/>
      <c r="N21138" s="29"/>
      <c r="O21138" s="29"/>
      <c r="P21138" s="29"/>
      <c r="Q21138" s="29"/>
      <c r="R21138" s="29"/>
      <c r="S21138" s="33"/>
      <c r="T21138" s="29"/>
      <c r="U21138" s="29"/>
      <c r="V21138" s="29"/>
      <c r="W21138" s="29"/>
      <c r="X21138" s="29"/>
      <c r="Y21138" s="29"/>
      <c r="Z21138" s="29"/>
      <c r="AA21138" s="29"/>
      <c r="AB21138" s="29"/>
      <c r="AC21138" s="29"/>
      <c r="AD21138" s="29"/>
      <c r="AE21138" s="29"/>
      <c r="AF21138" s="29"/>
      <c r="AG21138" s="29"/>
      <c r="AH21138" s="29"/>
      <c r="AI21138" s="29"/>
      <c r="AJ21138" s="29"/>
      <c r="AK21138" s="29"/>
      <c r="AL21138" s="29"/>
      <c r="AM21138" s="29"/>
      <c r="AP21138" s="30"/>
    </row>
    <row r="21139" spans="1:42">
      <c r="A21139" s="29"/>
      <c r="B21139" s="29"/>
      <c r="C21139" s="29"/>
      <c r="D21139" s="29"/>
      <c r="E21139" s="29"/>
      <c r="F21139" s="29"/>
      <c r="G21139" s="29"/>
      <c r="H21139" s="29"/>
      <c r="I21139" s="29"/>
      <c r="J21139" s="29"/>
      <c r="K21139" s="29"/>
      <c r="L21139" s="29"/>
      <c r="M21139" s="29"/>
      <c r="N21139" s="29"/>
      <c r="O21139" s="29"/>
      <c r="P21139" s="29"/>
      <c r="Q21139" s="29"/>
      <c r="R21139" s="29"/>
      <c r="S21139" s="33"/>
      <c r="T21139" s="29"/>
      <c r="U21139" s="29"/>
      <c r="V21139" s="29"/>
      <c r="W21139" s="29"/>
      <c r="X21139" s="29"/>
      <c r="Y21139" s="29"/>
      <c r="Z21139" s="29"/>
      <c r="AA21139" s="29"/>
      <c r="AB21139" s="29"/>
      <c r="AC21139" s="29"/>
      <c r="AD21139" s="29"/>
      <c r="AE21139" s="29"/>
      <c r="AF21139" s="29"/>
      <c r="AG21139" s="29"/>
      <c r="AH21139" s="29"/>
      <c r="AI21139" s="29"/>
      <c r="AJ21139" s="29"/>
      <c r="AK21139" s="29"/>
      <c r="AL21139" s="29"/>
      <c r="AM21139" s="29"/>
      <c r="AP21139" s="30"/>
    </row>
    <row r="21140" spans="1:42">
      <c r="A21140" s="29"/>
      <c r="B21140" s="29"/>
      <c r="C21140" s="29"/>
      <c r="D21140" s="29"/>
      <c r="E21140" s="29"/>
      <c r="F21140" s="29"/>
      <c r="G21140" s="29"/>
      <c r="H21140" s="29"/>
      <c r="I21140" s="29"/>
      <c r="J21140" s="29"/>
      <c r="K21140" s="29"/>
      <c r="L21140" s="29"/>
      <c r="M21140" s="29"/>
      <c r="N21140" s="29"/>
      <c r="O21140" s="29"/>
      <c r="P21140" s="29"/>
      <c r="Q21140" s="29"/>
      <c r="R21140" s="29"/>
      <c r="S21140" s="33"/>
      <c r="T21140" s="29"/>
      <c r="U21140" s="29"/>
      <c r="V21140" s="29"/>
      <c r="W21140" s="29"/>
      <c r="X21140" s="29"/>
      <c r="Y21140" s="29"/>
      <c r="Z21140" s="29"/>
      <c r="AA21140" s="29"/>
      <c r="AB21140" s="29"/>
      <c r="AC21140" s="29"/>
      <c r="AD21140" s="29"/>
      <c r="AE21140" s="29"/>
      <c r="AF21140" s="29"/>
      <c r="AG21140" s="29"/>
      <c r="AH21140" s="29"/>
      <c r="AI21140" s="29"/>
      <c r="AJ21140" s="29"/>
      <c r="AK21140" s="29"/>
      <c r="AL21140" s="29"/>
      <c r="AM21140" s="29"/>
      <c r="AP21140" s="30"/>
    </row>
    <row r="21141" spans="1:42">
      <c r="A21141" s="29"/>
      <c r="B21141" s="29"/>
      <c r="C21141" s="29"/>
      <c r="D21141" s="29"/>
      <c r="E21141" s="29"/>
      <c r="F21141" s="29"/>
      <c r="G21141" s="29"/>
      <c r="H21141" s="29"/>
      <c r="I21141" s="29"/>
      <c r="J21141" s="29"/>
      <c r="K21141" s="29"/>
      <c r="L21141" s="29"/>
      <c r="M21141" s="29"/>
      <c r="N21141" s="29"/>
      <c r="O21141" s="29"/>
      <c r="P21141" s="29"/>
      <c r="Q21141" s="29"/>
      <c r="R21141" s="29"/>
      <c r="S21141" s="33"/>
      <c r="T21141" s="29"/>
      <c r="U21141" s="29"/>
      <c r="V21141" s="29"/>
      <c r="W21141" s="29"/>
      <c r="X21141" s="29"/>
      <c r="Y21141" s="29"/>
      <c r="Z21141" s="29"/>
      <c r="AA21141" s="29"/>
      <c r="AB21141" s="29"/>
      <c r="AC21141" s="29"/>
      <c r="AD21141" s="29"/>
      <c r="AE21141" s="29"/>
      <c r="AF21141" s="29"/>
      <c r="AG21141" s="29"/>
      <c r="AH21141" s="29"/>
      <c r="AI21141" s="29"/>
      <c r="AJ21141" s="29"/>
      <c r="AK21141" s="29"/>
      <c r="AL21141" s="29"/>
      <c r="AM21141" s="29"/>
      <c r="AP21141" s="30"/>
    </row>
    <row r="21142" spans="1:42">
      <c r="A21142" s="29"/>
      <c r="B21142" s="29"/>
      <c r="C21142" s="29"/>
      <c r="D21142" s="29"/>
      <c r="E21142" s="29"/>
      <c r="F21142" s="29"/>
      <c r="G21142" s="29"/>
      <c r="H21142" s="29"/>
      <c r="I21142" s="29"/>
      <c r="J21142" s="29"/>
      <c r="K21142" s="29"/>
      <c r="L21142" s="29"/>
      <c r="M21142" s="29"/>
      <c r="N21142" s="29"/>
      <c r="O21142" s="29"/>
      <c r="P21142" s="29"/>
      <c r="Q21142" s="29"/>
      <c r="R21142" s="29"/>
      <c r="S21142" s="33"/>
      <c r="T21142" s="29"/>
      <c r="U21142" s="29"/>
      <c r="V21142" s="29"/>
      <c r="W21142" s="29"/>
      <c r="X21142" s="29"/>
      <c r="Y21142" s="29"/>
      <c r="Z21142" s="29"/>
      <c r="AA21142" s="29"/>
      <c r="AB21142" s="29"/>
      <c r="AC21142" s="29"/>
      <c r="AD21142" s="29"/>
      <c r="AE21142" s="29"/>
      <c r="AF21142" s="29"/>
      <c r="AG21142" s="29"/>
      <c r="AH21142" s="29"/>
      <c r="AI21142" s="29"/>
      <c r="AJ21142" s="29"/>
      <c r="AK21142" s="29"/>
      <c r="AL21142" s="29"/>
      <c r="AM21142" s="29"/>
      <c r="AP21142" s="30"/>
    </row>
    <row r="21143" spans="1:42">
      <c r="A21143" s="29"/>
      <c r="B21143" s="29"/>
      <c r="C21143" s="29"/>
      <c r="D21143" s="29"/>
      <c r="E21143" s="29"/>
      <c r="F21143" s="29"/>
      <c r="G21143" s="29"/>
      <c r="H21143" s="29"/>
      <c r="I21143" s="29"/>
      <c r="J21143" s="29"/>
      <c r="K21143" s="29"/>
      <c r="L21143" s="29"/>
      <c r="M21143" s="29"/>
      <c r="N21143" s="29"/>
      <c r="O21143" s="29"/>
      <c r="P21143" s="29"/>
      <c r="Q21143" s="29"/>
      <c r="R21143" s="29"/>
      <c r="S21143" s="33"/>
      <c r="T21143" s="29"/>
      <c r="U21143" s="29"/>
      <c r="V21143" s="29"/>
      <c r="W21143" s="29"/>
      <c r="X21143" s="29"/>
      <c r="Y21143" s="29"/>
      <c r="Z21143" s="29"/>
      <c r="AA21143" s="29"/>
      <c r="AB21143" s="29"/>
      <c r="AC21143" s="29"/>
      <c r="AD21143" s="29"/>
      <c r="AE21143" s="29"/>
      <c r="AF21143" s="29"/>
      <c r="AG21143" s="29"/>
      <c r="AH21143" s="29"/>
      <c r="AI21143" s="29"/>
      <c r="AJ21143" s="29"/>
      <c r="AK21143" s="29"/>
      <c r="AL21143" s="29"/>
      <c r="AM21143" s="29"/>
      <c r="AP21143" s="30"/>
    </row>
    <row r="21144" spans="1:42">
      <c r="A21144" s="29"/>
      <c r="B21144" s="29"/>
      <c r="C21144" s="29"/>
      <c r="D21144" s="29"/>
      <c r="E21144" s="29"/>
      <c r="F21144" s="29"/>
      <c r="G21144" s="29"/>
      <c r="H21144" s="29"/>
      <c r="I21144" s="29"/>
      <c r="J21144" s="29"/>
      <c r="K21144" s="29"/>
      <c r="L21144" s="29"/>
      <c r="M21144" s="29"/>
      <c r="N21144" s="29"/>
      <c r="O21144" s="29"/>
      <c r="P21144" s="29"/>
      <c r="Q21144" s="29"/>
      <c r="R21144" s="29"/>
      <c r="S21144" s="33"/>
      <c r="T21144" s="29"/>
      <c r="U21144" s="29"/>
      <c r="V21144" s="29"/>
      <c r="W21144" s="29"/>
      <c r="X21144" s="29"/>
      <c r="Y21144" s="29"/>
      <c r="Z21144" s="29"/>
      <c r="AA21144" s="29"/>
      <c r="AB21144" s="29"/>
      <c r="AC21144" s="29"/>
      <c r="AD21144" s="29"/>
      <c r="AE21144" s="29"/>
      <c r="AF21144" s="29"/>
      <c r="AG21144" s="29"/>
      <c r="AH21144" s="29"/>
      <c r="AI21144" s="29"/>
      <c r="AJ21144" s="29"/>
      <c r="AK21144" s="29"/>
      <c r="AL21144" s="29"/>
      <c r="AM21144" s="29"/>
      <c r="AP21144" s="30"/>
    </row>
    <row r="21145" spans="1:42">
      <c r="A21145" s="29"/>
      <c r="B21145" s="29"/>
      <c r="C21145" s="29"/>
      <c r="D21145" s="29"/>
      <c r="E21145" s="29"/>
      <c r="F21145" s="29"/>
      <c r="G21145" s="29"/>
      <c r="H21145" s="29"/>
      <c r="I21145" s="29"/>
      <c r="J21145" s="29"/>
      <c r="K21145" s="29"/>
      <c r="L21145" s="29"/>
      <c r="M21145" s="29"/>
      <c r="N21145" s="29"/>
      <c r="O21145" s="29"/>
      <c r="P21145" s="29"/>
      <c r="Q21145" s="29"/>
      <c r="R21145" s="29"/>
      <c r="S21145" s="33"/>
      <c r="T21145" s="29"/>
      <c r="U21145" s="29"/>
      <c r="V21145" s="29"/>
      <c r="W21145" s="29"/>
      <c r="X21145" s="29"/>
      <c r="Y21145" s="29"/>
      <c r="Z21145" s="29"/>
      <c r="AA21145" s="29"/>
      <c r="AB21145" s="29"/>
      <c r="AC21145" s="29"/>
      <c r="AD21145" s="29"/>
      <c r="AE21145" s="29"/>
      <c r="AF21145" s="29"/>
      <c r="AG21145" s="29"/>
      <c r="AH21145" s="29"/>
      <c r="AI21145" s="29"/>
      <c r="AJ21145" s="29"/>
      <c r="AK21145" s="29"/>
      <c r="AL21145" s="29"/>
      <c r="AM21145" s="29"/>
      <c r="AP21145" s="30"/>
    </row>
    <row r="21146" spans="1:42">
      <c r="A21146" s="29"/>
      <c r="B21146" s="29"/>
      <c r="C21146" s="29"/>
      <c r="D21146" s="29"/>
      <c r="E21146" s="29"/>
      <c r="F21146" s="29"/>
      <c r="G21146" s="29"/>
      <c r="H21146" s="29"/>
      <c r="I21146" s="29"/>
      <c r="J21146" s="29"/>
      <c r="K21146" s="29"/>
      <c r="L21146" s="29"/>
      <c r="M21146" s="29"/>
      <c r="N21146" s="29"/>
      <c r="O21146" s="29"/>
      <c r="P21146" s="29"/>
      <c r="Q21146" s="29"/>
      <c r="R21146" s="29"/>
      <c r="S21146" s="33"/>
      <c r="T21146" s="29"/>
      <c r="U21146" s="29"/>
      <c r="V21146" s="29"/>
      <c r="W21146" s="29"/>
      <c r="X21146" s="29"/>
      <c r="Y21146" s="29"/>
      <c r="Z21146" s="29"/>
      <c r="AA21146" s="29"/>
      <c r="AB21146" s="29"/>
      <c r="AC21146" s="29"/>
      <c r="AD21146" s="29"/>
      <c r="AE21146" s="29"/>
      <c r="AF21146" s="29"/>
      <c r="AG21146" s="29"/>
      <c r="AH21146" s="29"/>
      <c r="AI21146" s="29"/>
      <c r="AJ21146" s="29"/>
      <c r="AK21146" s="29"/>
      <c r="AL21146" s="29"/>
      <c r="AM21146" s="29"/>
      <c r="AP21146" s="30"/>
    </row>
    <row r="21147" spans="1:42">
      <c r="A21147" s="29"/>
      <c r="B21147" s="29"/>
      <c r="C21147" s="29"/>
      <c r="D21147" s="29"/>
      <c r="E21147" s="29"/>
      <c r="F21147" s="29"/>
      <c r="G21147" s="29"/>
      <c r="H21147" s="29"/>
      <c r="I21147" s="29"/>
      <c r="J21147" s="29"/>
      <c r="K21147" s="29"/>
      <c r="L21147" s="29"/>
      <c r="M21147" s="29"/>
      <c r="N21147" s="29"/>
      <c r="O21147" s="29"/>
      <c r="P21147" s="29"/>
      <c r="Q21147" s="29"/>
      <c r="R21147" s="29"/>
      <c r="S21147" s="33"/>
      <c r="T21147" s="29"/>
      <c r="U21147" s="29"/>
      <c r="V21147" s="29"/>
      <c r="W21147" s="29"/>
      <c r="X21147" s="29"/>
      <c r="Y21147" s="29"/>
      <c r="Z21147" s="29"/>
      <c r="AA21147" s="29"/>
      <c r="AB21147" s="29"/>
      <c r="AC21147" s="29"/>
      <c r="AD21147" s="29"/>
      <c r="AE21147" s="29"/>
      <c r="AF21147" s="29"/>
      <c r="AG21147" s="29"/>
      <c r="AH21147" s="29"/>
      <c r="AI21147" s="29"/>
      <c r="AJ21147" s="29"/>
      <c r="AK21147" s="29"/>
      <c r="AL21147" s="29"/>
      <c r="AM21147" s="29"/>
      <c r="AP21147" s="30"/>
    </row>
    <row r="21148" spans="1:42">
      <c r="A21148" s="29"/>
      <c r="B21148" s="29"/>
      <c r="C21148" s="29"/>
      <c r="D21148" s="29"/>
      <c r="E21148" s="29"/>
      <c r="F21148" s="29"/>
      <c r="G21148" s="29"/>
      <c r="H21148" s="29"/>
      <c r="I21148" s="29"/>
      <c r="J21148" s="29"/>
      <c r="K21148" s="29"/>
      <c r="L21148" s="29"/>
      <c r="M21148" s="29"/>
      <c r="N21148" s="29"/>
      <c r="O21148" s="29"/>
      <c r="P21148" s="29"/>
      <c r="Q21148" s="29"/>
      <c r="R21148" s="29"/>
      <c r="S21148" s="33"/>
      <c r="T21148" s="29"/>
      <c r="U21148" s="29"/>
      <c r="V21148" s="29"/>
      <c r="W21148" s="29"/>
      <c r="X21148" s="29"/>
      <c r="Y21148" s="29"/>
      <c r="Z21148" s="29"/>
      <c r="AA21148" s="29"/>
      <c r="AB21148" s="29"/>
      <c r="AC21148" s="29"/>
      <c r="AD21148" s="29"/>
      <c r="AE21148" s="29"/>
      <c r="AF21148" s="29"/>
      <c r="AG21148" s="29"/>
      <c r="AH21148" s="29"/>
      <c r="AI21148" s="29"/>
      <c r="AJ21148" s="29"/>
      <c r="AK21148" s="29"/>
      <c r="AL21148" s="29"/>
      <c r="AM21148" s="29"/>
      <c r="AP21148" s="30"/>
    </row>
    <row r="21149" spans="1:42">
      <c r="A21149" s="29"/>
      <c r="B21149" s="29"/>
      <c r="C21149" s="29"/>
      <c r="D21149" s="29"/>
      <c r="E21149" s="29"/>
      <c r="F21149" s="29"/>
      <c r="G21149" s="29"/>
      <c r="H21149" s="29"/>
      <c r="I21149" s="29"/>
      <c r="J21149" s="29"/>
      <c r="K21149" s="29"/>
      <c r="L21149" s="29"/>
      <c r="M21149" s="29"/>
      <c r="N21149" s="29"/>
      <c r="O21149" s="29"/>
      <c r="P21149" s="29"/>
      <c r="Q21149" s="29"/>
      <c r="R21149" s="29"/>
      <c r="S21149" s="33"/>
      <c r="T21149" s="29"/>
      <c r="U21149" s="29"/>
      <c r="V21149" s="29"/>
      <c r="W21149" s="29"/>
      <c r="X21149" s="29"/>
      <c r="Y21149" s="29"/>
      <c r="Z21149" s="29"/>
      <c r="AA21149" s="29"/>
      <c r="AB21149" s="29"/>
      <c r="AC21149" s="29"/>
      <c r="AD21149" s="29"/>
      <c r="AE21149" s="29"/>
      <c r="AF21149" s="29"/>
      <c r="AG21149" s="29"/>
      <c r="AH21149" s="29"/>
      <c r="AI21149" s="29"/>
      <c r="AJ21149" s="29"/>
      <c r="AK21149" s="29"/>
      <c r="AL21149" s="29"/>
      <c r="AM21149" s="29"/>
      <c r="AP21149" s="30"/>
    </row>
    <row r="21150" spans="1:42">
      <c r="A21150" s="29"/>
      <c r="B21150" s="29"/>
      <c r="C21150" s="29"/>
      <c r="D21150" s="29"/>
      <c r="E21150" s="29"/>
      <c r="F21150" s="29"/>
      <c r="G21150" s="29"/>
      <c r="H21150" s="29"/>
      <c r="I21150" s="29"/>
      <c r="J21150" s="29"/>
      <c r="K21150" s="29"/>
      <c r="L21150" s="29"/>
      <c r="M21150" s="29"/>
      <c r="N21150" s="29"/>
      <c r="O21150" s="29"/>
      <c r="P21150" s="29"/>
      <c r="Q21150" s="29"/>
      <c r="R21150" s="29"/>
      <c r="S21150" s="33"/>
      <c r="T21150" s="29"/>
      <c r="U21150" s="29"/>
      <c r="V21150" s="29"/>
      <c r="W21150" s="29"/>
      <c r="X21150" s="29"/>
      <c r="Y21150" s="29"/>
      <c r="Z21150" s="29"/>
      <c r="AA21150" s="29"/>
      <c r="AB21150" s="29"/>
      <c r="AC21150" s="29"/>
      <c r="AD21150" s="29"/>
      <c r="AE21150" s="29"/>
      <c r="AF21150" s="29"/>
      <c r="AG21150" s="29"/>
      <c r="AH21150" s="29"/>
      <c r="AI21150" s="29"/>
      <c r="AJ21150" s="29"/>
      <c r="AK21150" s="29"/>
      <c r="AL21150" s="29"/>
      <c r="AM21150" s="29"/>
      <c r="AP21150" s="30"/>
    </row>
    <row r="21151" spans="1:42">
      <c r="A21151" s="29"/>
      <c r="B21151" s="29"/>
      <c r="C21151" s="29"/>
      <c r="D21151" s="29"/>
      <c r="E21151" s="29"/>
      <c r="F21151" s="29"/>
      <c r="G21151" s="29"/>
      <c r="H21151" s="29"/>
      <c r="I21151" s="29"/>
      <c r="J21151" s="29"/>
      <c r="K21151" s="29"/>
      <c r="L21151" s="29"/>
      <c r="M21151" s="29"/>
      <c r="N21151" s="29"/>
      <c r="O21151" s="29"/>
      <c r="P21151" s="29"/>
      <c r="Q21151" s="29"/>
      <c r="R21151" s="29"/>
      <c r="S21151" s="33"/>
      <c r="T21151" s="29"/>
      <c r="U21151" s="29"/>
      <c r="V21151" s="29"/>
      <c r="W21151" s="29"/>
      <c r="X21151" s="29"/>
      <c r="Y21151" s="29"/>
      <c r="Z21151" s="29"/>
      <c r="AA21151" s="29"/>
      <c r="AB21151" s="29"/>
      <c r="AC21151" s="29"/>
      <c r="AD21151" s="29"/>
      <c r="AE21151" s="29"/>
      <c r="AF21151" s="29"/>
      <c r="AG21151" s="29"/>
      <c r="AH21151" s="29"/>
      <c r="AI21151" s="29"/>
      <c r="AJ21151" s="29"/>
      <c r="AK21151" s="29"/>
      <c r="AL21151" s="29"/>
      <c r="AM21151" s="29"/>
      <c r="AP21151" s="30"/>
    </row>
    <row r="21152" spans="1:42">
      <c r="A21152" s="29"/>
      <c r="B21152" s="29"/>
      <c r="C21152" s="29"/>
      <c r="D21152" s="29"/>
      <c r="E21152" s="29"/>
      <c r="F21152" s="29"/>
      <c r="G21152" s="29"/>
      <c r="H21152" s="29"/>
      <c r="I21152" s="29"/>
      <c r="J21152" s="29"/>
      <c r="K21152" s="29"/>
      <c r="L21152" s="29"/>
      <c r="M21152" s="29"/>
      <c r="N21152" s="29"/>
      <c r="O21152" s="29"/>
      <c r="P21152" s="29"/>
      <c r="Q21152" s="29"/>
      <c r="R21152" s="29"/>
      <c r="S21152" s="33"/>
      <c r="T21152" s="29"/>
      <c r="U21152" s="29"/>
      <c r="V21152" s="29"/>
      <c r="W21152" s="29"/>
      <c r="X21152" s="29"/>
      <c r="Y21152" s="29"/>
      <c r="Z21152" s="29"/>
      <c r="AA21152" s="29"/>
      <c r="AB21152" s="29"/>
      <c r="AC21152" s="29"/>
      <c r="AD21152" s="29"/>
      <c r="AE21152" s="29"/>
      <c r="AF21152" s="29"/>
      <c r="AG21152" s="29"/>
      <c r="AH21152" s="29"/>
      <c r="AI21152" s="29"/>
      <c r="AJ21152" s="29"/>
      <c r="AK21152" s="29"/>
      <c r="AL21152" s="29"/>
      <c r="AM21152" s="29"/>
      <c r="AP21152" s="30"/>
    </row>
    <row r="21153" spans="1:42">
      <c r="A21153" s="29"/>
      <c r="B21153" s="29"/>
      <c r="C21153" s="29"/>
      <c r="D21153" s="29"/>
      <c r="E21153" s="29"/>
      <c r="F21153" s="29"/>
      <c r="G21153" s="29"/>
      <c r="H21153" s="29"/>
      <c r="I21153" s="29"/>
      <c r="J21153" s="29"/>
      <c r="K21153" s="29"/>
      <c r="L21153" s="29"/>
      <c r="M21153" s="29"/>
      <c r="N21153" s="29"/>
      <c r="O21153" s="29"/>
      <c r="P21153" s="29"/>
      <c r="Q21153" s="29"/>
      <c r="R21153" s="29"/>
      <c r="S21153" s="33"/>
      <c r="T21153" s="29"/>
      <c r="U21153" s="29"/>
      <c r="V21153" s="29"/>
      <c r="W21153" s="29"/>
      <c r="X21153" s="29"/>
      <c r="Y21153" s="29"/>
      <c r="Z21153" s="29"/>
      <c r="AA21153" s="29"/>
      <c r="AB21153" s="29"/>
      <c r="AC21153" s="29"/>
      <c r="AD21153" s="29"/>
      <c r="AE21153" s="29"/>
      <c r="AF21153" s="29"/>
      <c r="AG21153" s="29"/>
      <c r="AH21153" s="29"/>
      <c r="AI21153" s="29"/>
      <c r="AJ21153" s="29"/>
      <c r="AK21153" s="29"/>
      <c r="AL21153" s="29"/>
      <c r="AM21153" s="29"/>
      <c r="AP21153" s="30"/>
    </row>
    <row r="21154" spans="1:42">
      <c r="A21154" s="29"/>
      <c r="B21154" s="29"/>
      <c r="C21154" s="29"/>
      <c r="D21154" s="29"/>
      <c r="E21154" s="29"/>
      <c r="F21154" s="29"/>
      <c r="G21154" s="29"/>
      <c r="H21154" s="29"/>
      <c r="I21154" s="29"/>
      <c r="J21154" s="29"/>
      <c r="K21154" s="29"/>
      <c r="L21154" s="29"/>
      <c r="M21154" s="29"/>
      <c r="N21154" s="29"/>
      <c r="O21154" s="29"/>
      <c r="P21154" s="29"/>
      <c r="Q21154" s="29"/>
      <c r="R21154" s="29"/>
      <c r="S21154" s="33"/>
      <c r="T21154" s="29"/>
      <c r="U21154" s="29"/>
      <c r="V21154" s="29"/>
      <c r="W21154" s="29"/>
      <c r="X21154" s="29"/>
      <c r="Y21154" s="29"/>
      <c r="Z21154" s="29"/>
      <c r="AA21154" s="29"/>
      <c r="AB21154" s="29"/>
      <c r="AC21154" s="29"/>
      <c r="AD21154" s="29"/>
      <c r="AE21154" s="29"/>
      <c r="AF21154" s="29"/>
      <c r="AG21154" s="29"/>
      <c r="AH21154" s="29"/>
      <c r="AI21154" s="29"/>
      <c r="AJ21154" s="29"/>
      <c r="AK21154" s="29"/>
      <c r="AL21154" s="29"/>
      <c r="AM21154" s="29"/>
      <c r="AP21154" s="30"/>
    </row>
    <row r="21155" spans="1:42">
      <c r="A21155" s="29"/>
      <c r="B21155" s="29"/>
      <c r="C21155" s="29"/>
      <c r="D21155" s="29"/>
      <c r="E21155" s="29"/>
      <c r="F21155" s="29"/>
      <c r="G21155" s="29"/>
      <c r="H21155" s="29"/>
      <c r="I21155" s="29"/>
      <c r="J21155" s="29"/>
      <c r="K21155" s="29"/>
      <c r="L21155" s="29"/>
      <c r="M21155" s="29"/>
      <c r="N21155" s="29"/>
      <c r="O21155" s="29"/>
      <c r="P21155" s="29"/>
      <c r="Q21155" s="29"/>
      <c r="R21155" s="29"/>
      <c r="S21155" s="33"/>
      <c r="T21155" s="29"/>
      <c r="U21155" s="29"/>
      <c r="V21155" s="29"/>
      <c r="W21155" s="29"/>
      <c r="X21155" s="29"/>
      <c r="Y21155" s="29"/>
      <c r="Z21155" s="29"/>
      <c r="AA21155" s="29"/>
      <c r="AB21155" s="29"/>
      <c r="AC21155" s="29"/>
      <c r="AD21155" s="29"/>
      <c r="AE21155" s="29"/>
      <c r="AF21155" s="29"/>
      <c r="AG21155" s="29"/>
      <c r="AH21155" s="29"/>
      <c r="AI21155" s="29"/>
      <c r="AJ21155" s="29"/>
      <c r="AK21155" s="29"/>
      <c r="AL21155" s="29"/>
      <c r="AM21155" s="29"/>
      <c r="AP21155" s="30"/>
    </row>
    <row r="21156" spans="1:42">
      <c r="A21156" s="29"/>
      <c r="B21156" s="29"/>
      <c r="C21156" s="29"/>
      <c r="D21156" s="29"/>
      <c r="E21156" s="29"/>
      <c r="F21156" s="29"/>
      <c r="G21156" s="29"/>
      <c r="H21156" s="29"/>
      <c r="I21156" s="29"/>
      <c r="J21156" s="29"/>
      <c r="K21156" s="29"/>
      <c r="L21156" s="29"/>
      <c r="M21156" s="29"/>
      <c r="N21156" s="29"/>
      <c r="O21156" s="29"/>
      <c r="P21156" s="29"/>
      <c r="Q21156" s="29"/>
      <c r="R21156" s="29"/>
      <c r="S21156" s="33"/>
      <c r="T21156" s="29"/>
      <c r="U21156" s="29"/>
      <c r="V21156" s="29"/>
      <c r="W21156" s="29"/>
      <c r="X21156" s="29"/>
      <c r="Y21156" s="29"/>
      <c r="Z21156" s="29"/>
      <c r="AA21156" s="29"/>
      <c r="AB21156" s="29"/>
      <c r="AC21156" s="29"/>
      <c r="AD21156" s="29"/>
      <c r="AE21156" s="29"/>
      <c r="AF21156" s="29"/>
      <c r="AG21156" s="29"/>
      <c r="AH21156" s="29"/>
      <c r="AI21156" s="29"/>
      <c r="AJ21156" s="29"/>
      <c r="AK21156" s="29"/>
      <c r="AL21156" s="29"/>
      <c r="AM21156" s="29"/>
      <c r="AP21156" s="30"/>
    </row>
    <row r="21157" spans="1:42">
      <c r="A21157" s="29"/>
      <c r="B21157" s="29"/>
      <c r="C21157" s="29"/>
      <c r="D21157" s="29"/>
      <c r="E21157" s="29"/>
      <c r="F21157" s="29"/>
      <c r="G21157" s="29"/>
      <c r="H21157" s="29"/>
      <c r="I21157" s="29"/>
      <c r="J21157" s="29"/>
      <c r="K21157" s="29"/>
      <c r="L21157" s="29"/>
      <c r="M21157" s="29"/>
      <c r="N21157" s="29"/>
      <c r="O21157" s="29"/>
      <c r="P21157" s="29"/>
      <c r="Q21157" s="29"/>
      <c r="R21157" s="29"/>
      <c r="S21157" s="33"/>
      <c r="T21157" s="29"/>
      <c r="U21157" s="29"/>
      <c r="V21157" s="29"/>
      <c r="W21157" s="29"/>
      <c r="X21157" s="29"/>
      <c r="Y21157" s="29"/>
      <c r="Z21157" s="29"/>
      <c r="AA21157" s="29"/>
      <c r="AB21157" s="29"/>
      <c r="AC21157" s="29"/>
      <c r="AD21157" s="29"/>
      <c r="AE21157" s="29"/>
      <c r="AF21157" s="29"/>
      <c r="AG21157" s="29"/>
      <c r="AH21157" s="29"/>
      <c r="AI21157" s="29"/>
      <c r="AJ21157" s="29"/>
      <c r="AK21157" s="29"/>
      <c r="AL21157" s="29"/>
      <c r="AM21157" s="29"/>
      <c r="AP21157" s="30"/>
    </row>
    <row r="21158" spans="1:42">
      <c r="A21158" s="29"/>
      <c r="B21158" s="29"/>
      <c r="C21158" s="29"/>
      <c r="D21158" s="29"/>
      <c r="E21158" s="29"/>
      <c r="F21158" s="29"/>
      <c r="G21158" s="29"/>
      <c r="H21158" s="29"/>
      <c r="I21158" s="29"/>
      <c r="J21158" s="29"/>
      <c r="K21158" s="29"/>
      <c r="L21158" s="29"/>
      <c r="M21158" s="29"/>
      <c r="N21158" s="29"/>
      <c r="O21158" s="29"/>
      <c r="P21158" s="29"/>
      <c r="Q21158" s="29"/>
      <c r="R21158" s="29"/>
      <c r="S21158" s="33"/>
      <c r="T21158" s="29"/>
      <c r="U21158" s="29"/>
      <c r="V21158" s="29"/>
      <c r="W21158" s="29"/>
      <c r="X21158" s="29"/>
      <c r="Y21158" s="29"/>
      <c r="Z21158" s="29"/>
      <c r="AA21158" s="29"/>
      <c r="AB21158" s="29"/>
      <c r="AC21158" s="29"/>
      <c r="AD21158" s="29"/>
      <c r="AE21158" s="29"/>
      <c r="AF21158" s="29"/>
      <c r="AG21158" s="29"/>
      <c r="AH21158" s="29"/>
      <c r="AI21158" s="29"/>
      <c r="AJ21158" s="29"/>
      <c r="AK21158" s="29"/>
      <c r="AL21158" s="29"/>
      <c r="AM21158" s="29"/>
      <c r="AP21158" s="30"/>
    </row>
    <row r="21159" spans="1:42">
      <c r="A21159" s="29"/>
      <c r="B21159" s="29"/>
      <c r="C21159" s="29"/>
      <c r="D21159" s="29"/>
      <c r="E21159" s="29"/>
      <c r="F21159" s="29"/>
      <c r="G21159" s="29"/>
      <c r="H21159" s="29"/>
      <c r="I21159" s="29"/>
      <c r="J21159" s="29"/>
      <c r="K21159" s="29"/>
      <c r="L21159" s="29"/>
      <c r="M21159" s="29"/>
      <c r="N21159" s="29"/>
      <c r="O21159" s="29"/>
      <c r="P21159" s="29"/>
      <c r="Q21159" s="29"/>
      <c r="R21159" s="29"/>
      <c r="S21159" s="33"/>
      <c r="T21159" s="29"/>
      <c r="U21159" s="29"/>
      <c r="V21159" s="29"/>
      <c r="W21159" s="29"/>
      <c r="X21159" s="29"/>
      <c r="Y21159" s="29"/>
      <c r="Z21159" s="29"/>
      <c r="AA21159" s="29"/>
      <c r="AB21159" s="29"/>
      <c r="AC21159" s="29"/>
      <c r="AD21159" s="29"/>
      <c r="AE21159" s="29"/>
      <c r="AF21159" s="29"/>
      <c r="AG21159" s="29"/>
      <c r="AH21159" s="29"/>
      <c r="AI21159" s="29"/>
      <c r="AJ21159" s="29"/>
      <c r="AK21159" s="29"/>
      <c r="AL21159" s="29"/>
      <c r="AM21159" s="29"/>
      <c r="AP21159" s="30"/>
    </row>
    <row r="21160" spans="1:42">
      <c r="A21160" s="29"/>
      <c r="B21160" s="29"/>
      <c r="C21160" s="29"/>
      <c r="D21160" s="29"/>
      <c r="E21160" s="29"/>
      <c r="F21160" s="29"/>
      <c r="G21160" s="29"/>
      <c r="H21160" s="29"/>
      <c r="I21160" s="29"/>
      <c r="J21160" s="29"/>
      <c r="K21160" s="29"/>
      <c r="L21160" s="29"/>
      <c r="M21160" s="29"/>
      <c r="N21160" s="29"/>
      <c r="O21160" s="29"/>
      <c r="P21160" s="29"/>
      <c r="Q21160" s="29"/>
      <c r="R21160" s="29"/>
      <c r="S21160" s="33"/>
      <c r="T21160" s="29"/>
      <c r="U21160" s="29"/>
      <c r="V21160" s="29"/>
      <c r="W21160" s="29"/>
      <c r="X21160" s="29"/>
      <c r="Y21160" s="29"/>
      <c r="Z21160" s="29"/>
      <c r="AA21160" s="29"/>
      <c r="AB21160" s="29"/>
      <c r="AC21160" s="29"/>
      <c r="AD21160" s="29"/>
      <c r="AE21160" s="29"/>
      <c r="AF21160" s="29"/>
      <c r="AG21160" s="29"/>
      <c r="AH21160" s="29"/>
      <c r="AI21160" s="29"/>
      <c r="AJ21160" s="29"/>
      <c r="AK21160" s="29"/>
      <c r="AL21160" s="29"/>
      <c r="AM21160" s="29"/>
      <c r="AP21160" s="30"/>
    </row>
    <row r="21161" spans="1:42">
      <c r="A21161" s="29"/>
      <c r="B21161" s="29"/>
      <c r="C21161" s="29"/>
      <c r="D21161" s="29"/>
      <c r="E21161" s="29"/>
      <c r="F21161" s="29"/>
      <c r="G21161" s="29"/>
      <c r="H21161" s="29"/>
      <c r="I21161" s="29"/>
      <c r="J21161" s="29"/>
      <c r="K21161" s="29"/>
      <c r="L21161" s="29"/>
      <c r="M21161" s="29"/>
      <c r="N21161" s="29"/>
      <c r="O21161" s="29"/>
      <c r="P21161" s="29"/>
      <c r="Q21161" s="29"/>
      <c r="R21161" s="29"/>
      <c r="S21161" s="33"/>
      <c r="T21161" s="29"/>
      <c r="U21161" s="29"/>
      <c r="V21161" s="29"/>
      <c r="W21161" s="29"/>
      <c r="X21161" s="29"/>
      <c r="Y21161" s="29"/>
      <c r="Z21161" s="29"/>
      <c r="AA21161" s="29"/>
      <c r="AB21161" s="29"/>
      <c r="AC21161" s="29"/>
      <c r="AD21161" s="29"/>
      <c r="AE21161" s="29"/>
      <c r="AF21161" s="29"/>
      <c r="AG21161" s="29"/>
      <c r="AH21161" s="29"/>
      <c r="AI21161" s="29"/>
      <c r="AJ21161" s="29"/>
      <c r="AK21161" s="29"/>
      <c r="AL21161" s="29"/>
      <c r="AM21161" s="29"/>
      <c r="AP21161" s="30"/>
    </row>
    <row r="21162" spans="1:42">
      <c r="A21162" s="29"/>
      <c r="B21162" s="29"/>
      <c r="C21162" s="29"/>
      <c r="D21162" s="29"/>
      <c r="E21162" s="29"/>
      <c r="F21162" s="29"/>
      <c r="G21162" s="29"/>
      <c r="H21162" s="29"/>
      <c r="I21162" s="29"/>
      <c r="J21162" s="29"/>
      <c r="K21162" s="29"/>
      <c r="L21162" s="29"/>
      <c r="M21162" s="29"/>
      <c r="N21162" s="29"/>
      <c r="O21162" s="29"/>
      <c r="P21162" s="29"/>
      <c r="Q21162" s="29"/>
      <c r="R21162" s="29"/>
      <c r="S21162" s="33"/>
      <c r="T21162" s="29"/>
      <c r="U21162" s="29"/>
      <c r="V21162" s="29"/>
      <c r="W21162" s="29"/>
      <c r="X21162" s="29"/>
      <c r="Y21162" s="29"/>
      <c r="Z21162" s="29"/>
      <c r="AA21162" s="29"/>
      <c r="AB21162" s="29"/>
      <c r="AC21162" s="29"/>
      <c r="AD21162" s="29"/>
      <c r="AE21162" s="29"/>
      <c r="AF21162" s="29"/>
      <c r="AG21162" s="29"/>
      <c r="AH21162" s="29"/>
      <c r="AI21162" s="29"/>
      <c r="AJ21162" s="29"/>
      <c r="AK21162" s="29"/>
      <c r="AL21162" s="29"/>
      <c r="AM21162" s="29"/>
      <c r="AP21162" s="30"/>
    </row>
    <row r="21163" spans="1:42">
      <c r="A21163" s="29"/>
      <c r="B21163" s="29"/>
      <c r="C21163" s="29"/>
      <c r="D21163" s="29"/>
      <c r="E21163" s="29"/>
      <c r="F21163" s="29"/>
      <c r="G21163" s="29"/>
      <c r="H21163" s="29"/>
      <c r="I21163" s="29"/>
      <c r="J21163" s="29"/>
      <c r="K21163" s="29"/>
      <c r="L21163" s="29"/>
      <c r="M21163" s="29"/>
      <c r="N21163" s="29"/>
      <c r="O21163" s="29"/>
      <c r="P21163" s="29"/>
      <c r="Q21163" s="29"/>
      <c r="R21163" s="29"/>
      <c r="S21163" s="33"/>
      <c r="T21163" s="29"/>
      <c r="U21163" s="29"/>
      <c r="V21163" s="29"/>
      <c r="W21163" s="29"/>
      <c r="X21163" s="29"/>
      <c r="Y21163" s="29"/>
      <c r="Z21163" s="29"/>
      <c r="AA21163" s="29"/>
      <c r="AB21163" s="29"/>
      <c r="AC21163" s="29"/>
      <c r="AD21163" s="29"/>
      <c r="AE21163" s="29"/>
      <c r="AF21163" s="29"/>
      <c r="AG21163" s="29"/>
      <c r="AH21163" s="29"/>
      <c r="AI21163" s="29"/>
      <c r="AJ21163" s="29"/>
      <c r="AK21163" s="29"/>
      <c r="AL21163" s="29"/>
      <c r="AM21163" s="29"/>
      <c r="AP21163" s="30"/>
    </row>
    <row r="21164" spans="1:42">
      <c r="A21164" s="29"/>
      <c r="B21164" s="29"/>
      <c r="C21164" s="29"/>
      <c r="D21164" s="29"/>
      <c r="E21164" s="29"/>
      <c r="F21164" s="29"/>
      <c r="G21164" s="29"/>
      <c r="H21164" s="29"/>
      <c r="I21164" s="29"/>
      <c r="J21164" s="29"/>
      <c r="K21164" s="29"/>
      <c r="L21164" s="29"/>
      <c r="M21164" s="29"/>
      <c r="N21164" s="29"/>
      <c r="O21164" s="29"/>
      <c r="P21164" s="29"/>
      <c r="Q21164" s="29"/>
      <c r="R21164" s="29"/>
      <c r="S21164" s="33"/>
      <c r="T21164" s="29"/>
      <c r="U21164" s="29"/>
      <c r="V21164" s="29"/>
      <c r="W21164" s="29"/>
      <c r="X21164" s="29"/>
      <c r="Y21164" s="29"/>
      <c r="Z21164" s="29"/>
      <c r="AA21164" s="29"/>
      <c r="AB21164" s="29"/>
      <c r="AC21164" s="29"/>
      <c r="AD21164" s="29"/>
      <c r="AE21164" s="29"/>
      <c r="AF21164" s="29"/>
      <c r="AG21164" s="29"/>
      <c r="AH21164" s="29"/>
      <c r="AI21164" s="29"/>
      <c r="AJ21164" s="29"/>
      <c r="AK21164" s="29"/>
      <c r="AL21164" s="29"/>
      <c r="AM21164" s="29"/>
      <c r="AP21164" s="30"/>
    </row>
    <row r="21165" spans="1:42">
      <c r="A21165" s="29"/>
      <c r="B21165" s="29"/>
      <c r="C21165" s="29"/>
      <c r="D21165" s="29"/>
      <c r="E21165" s="29"/>
      <c r="F21165" s="29"/>
      <c r="G21165" s="29"/>
      <c r="H21165" s="29"/>
      <c r="I21165" s="29"/>
      <c r="J21165" s="29"/>
      <c r="K21165" s="29"/>
      <c r="L21165" s="29"/>
      <c r="M21165" s="29"/>
      <c r="N21165" s="29"/>
      <c r="O21165" s="29"/>
      <c r="P21165" s="29"/>
      <c r="Q21165" s="29"/>
      <c r="R21165" s="29"/>
      <c r="S21165" s="33"/>
      <c r="T21165" s="29"/>
      <c r="U21165" s="29"/>
      <c r="V21165" s="29"/>
      <c r="W21165" s="29"/>
      <c r="X21165" s="29"/>
      <c r="Y21165" s="29"/>
      <c r="Z21165" s="29"/>
      <c r="AA21165" s="29"/>
      <c r="AB21165" s="29"/>
      <c r="AC21165" s="29"/>
      <c r="AD21165" s="29"/>
      <c r="AE21165" s="29"/>
      <c r="AF21165" s="29"/>
      <c r="AG21165" s="29"/>
      <c r="AH21165" s="29"/>
      <c r="AI21165" s="29"/>
      <c r="AJ21165" s="29"/>
      <c r="AK21165" s="29"/>
      <c r="AL21165" s="29"/>
      <c r="AM21165" s="29"/>
      <c r="AP21165" s="30"/>
    </row>
    <row r="21166" spans="1:42">
      <c r="A21166" s="29"/>
      <c r="B21166" s="29"/>
      <c r="C21166" s="29"/>
      <c r="D21166" s="29"/>
      <c r="E21166" s="29"/>
      <c r="F21166" s="29"/>
      <c r="G21166" s="29"/>
      <c r="H21166" s="29"/>
      <c r="I21166" s="29"/>
      <c r="J21166" s="29"/>
      <c r="K21166" s="29"/>
      <c r="L21166" s="29"/>
      <c r="M21166" s="29"/>
      <c r="N21166" s="29"/>
      <c r="O21166" s="29"/>
      <c r="P21166" s="29"/>
      <c r="Q21166" s="29"/>
      <c r="R21166" s="29"/>
      <c r="S21166" s="33"/>
      <c r="T21166" s="29"/>
      <c r="U21166" s="29"/>
      <c r="V21166" s="29"/>
      <c r="W21166" s="29"/>
      <c r="X21166" s="29"/>
      <c r="Y21166" s="29"/>
      <c r="Z21166" s="29"/>
      <c r="AA21166" s="29"/>
      <c r="AB21166" s="29"/>
      <c r="AC21166" s="29"/>
      <c r="AD21166" s="29"/>
      <c r="AE21166" s="29"/>
      <c r="AF21166" s="29"/>
      <c r="AG21166" s="29"/>
      <c r="AH21166" s="29"/>
      <c r="AI21166" s="29"/>
      <c r="AJ21166" s="29"/>
      <c r="AK21166" s="29"/>
      <c r="AL21166" s="29"/>
      <c r="AM21166" s="29"/>
      <c r="AP21166" s="30"/>
    </row>
    <row r="21167" spans="1:42">
      <c r="A21167" s="29"/>
      <c r="B21167" s="29"/>
      <c r="C21167" s="29"/>
      <c r="D21167" s="29"/>
      <c r="E21167" s="29"/>
      <c r="F21167" s="29"/>
      <c r="G21167" s="29"/>
      <c r="H21167" s="29"/>
      <c r="I21167" s="29"/>
      <c r="J21167" s="29"/>
      <c r="K21167" s="29"/>
      <c r="L21167" s="29"/>
      <c r="M21167" s="29"/>
      <c r="N21167" s="29"/>
      <c r="O21167" s="29"/>
      <c r="P21167" s="29"/>
      <c r="Q21167" s="29"/>
      <c r="R21167" s="29"/>
      <c r="S21167" s="33"/>
      <c r="T21167" s="29"/>
      <c r="U21167" s="29"/>
      <c r="V21167" s="29"/>
      <c r="W21167" s="29"/>
      <c r="X21167" s="29"/>
      <c r="Y21167" s="29"/>
      <c r="Z21167" s="29"/>
      <c r="AA21167" s="29"/>
      <c r="AB21167" s="29"/>
      <c r="AC21167" s="29"/>
      <c r="AD21167" s="29"/>
      <c r="AE21167" s="29"/>
      <c r="AF21167" s="29"/>
      <c r="AG21167" s="29"/>
      <c r="AH21167" s="29"/>
      <c r="AI21167" s="29"/>
      <c r="AJ21167" s="29"/>
      <c r="AK21167" s="29"/>
      <c r="AL21167" s="29"/>
      <c r="AM21167" s="29"/>
      <c r="AP21167" s="30"/>
    </row>
    <row r="21168" spans="1:42">
      <c r="A21168" s="29"/>
      <c r="B21168" s="29"/>
      <c r="C21168" s="29"/>
      <c r="D21168" s="29"/>
      <c r="E21168" s="29"/>
      <c r="F21168" s="29"/>
      <c r="G21168" s="29"/>
      <c r="H21168" s="29"/>
      <c r="I21168" s="29"/>
      <c r="J21168" s="29"/>
      <c r="K21168" s="29"/>
      <c r="L21168" s="29"/>
      <c r="M21168" s="29"/>
      <c r="N21168" s="29"/>
      <c r="O21168" s="29"/>
      <c r="P21168" s="29"/>
      <c r="Q21168" s="29"/>
      <c r="R21168" s="29"/>
      <c r="S21168" s="33"/>
      <c r="T21168" s="29"/>
      <c r="U21168" s="29"/>
      <c r="V21168" s="29"/>
      <c r="W21168" s="29"/>
      <c r="X21168" s="29"/>
      <c r="Y21168" s="29"/>
      <c r="Z21168" s="29"/>
      <c r="AA21168" s="29"/>
      <c r="AB21168" s="29"/>
      <c r="AC21168" s="29"/>
      <c r="AD21168" s="29"/>
      <c r="AE21168" s="29"/>
      <c r="AF21168" s="29"/>
      <c r="AG21168" s="29"/>
      <c r="AH21168" s="29"/>
      <c r="AI21168" s="29"/>
      <c r="AJ21168" s="29"/>
      <c r="AK21168" s="29"/>
      <c r="AL21168" s="29"/>
      <c r="AM21168" s="29"/>
      <c r="AP21168" s="30"/>
    </row>
    <row r="21169" spans="1:42">
      <c r="A21169" s="29"/>
      <c r="B21169" s="29"/>
      <c r="C21169" s="29"/>
      <c r="D21169" s="29"/>
      <c r="E21169" s="29"/>
      <c r="F21169" s="29"/>
      <c r="G21169" s="29"/>
      <c r="H21169" s="29"/>
      <c r="I21169" s="29"/>
      <c r="J21169" s="29"/>
      <c r="K21169" s="29"/>
      <c r="L21169" s="29"/>
      <c r="M21169" s="29"/>
      <c r="N21169" s="29"/>
      <c r="O21169" s="29"/>
      <c r="P21169" s="29"/>
      <c r="Q21169" s="29"/>
      <c r="R21169" s="29"/>
      <c r="S21169" s="33"/>
      <c r="T21169" s="29"/>
      <c r="U21169" s="29"/>
      <c r="V21169" s="29"/>
      <c r="W21169" s="29"/>
      <c r="X21169" s="29"/>
      <c r="Y21169" s="29"/>
      <c r="Z21169" s="29"/>
      <c r="AA21169" s="29"/>
      <c r="AB21169" s="29"/>
      <c r="AC21169" s="29"/>
      <c r="AD21169" s="29"/>
      <c r="AE21169" s="29"/>
      <c r="AF21169" s="29"/>
      <c r="AG21169" s="29"/>
      <c r="AH21169" s="29"/>
      <c r="AI21169" s="29"/>
      <c r="AJ21169" s="29"/>
      <c r="AK21169" s="29"/>
      <c r="AL21169" s="29"/>
      <c r="AM21169" s="29"/>
      <c r="AP21169" s="30"/>
    </row>
    <row r="21170" spans="1:42">
      <c r="A21170" s="29"/>
      <c r="B21170" s="29"/>
      <c r="C21170" s="29"/>
      <c r="D21170" s="29"/>
      <c r="E21170" s="29"/>
      <c r="F21170" s="29"/>
      <c r="G21170" s="29"/>
      <c r="H21170" s="29"/>
      <c r="I21170" s="29"/>
      <c r="J21170" s="29"/>
      <c r="K21170" s="29"/>
      <c r="L21170" s="29"/>
      <c r="M21170" s="29"/>
      <c r="N21170" s="29"/>
      <c r="O21170" s="29"/>
      <c r="P21170" s="29"/>
      <c r="Q21170" s="29"/>
      <c r="R21170" s="29"/>
      <c r="S21170" s="33"/>
      <c r="T21170" s="29"/>
      <c r="U21170" s="29"/>
      <c r="V21170" s="29"/>
      <c r="W21170" s="29"/>
      <c r="X21170" s="29"/>
      <c r="Y21170" s="29"/>
      <c r="Z21170" s="29"/>
      <c r="AA21170" s="29"/>
      <c r="AB21170" s="29"/>
      <c r="AC21170" s="29"/>
      <c r="AD21170" s="29"/>
      <c r="AE21170" s="29"/>
      <c r="AF21170" s="29"/>
      <c r="AG21170" s="29"/>
      <c r="AH21170" s="29"/>
      <c r="AI21170" s="29"/>
      <c r="AJ21170" s="29"/>
      <c r="AK21170" s="29"/>
      <c r="AL21170" s="29"/>
      <c r="AM21170" s="29"/>
      <c r="AP21170" s="30"/>
    </row>
    <row r="21171" spans="1:42">
      <c r="A21171" s="29"/>
      <c r="B21171" s="29"/>
      <c r="C21171" s="29"/>
      <c r="D21171" s="29"/>
      <c r="E21171" s="29"/>
      <c r="F21171" s="29"/>
      <c r="G21171" s="29"/>
      <c r="H21171" s="29"/>
      <c r="I21171" s="29"/>
      <c r="J21171" s="29"/>
      <c r="K21171" s="29"/>
      <c r="L21171" s="29"/>
      <c r="M21171" s="29"/>
      <c r="N21171" s="29"/>
      <c r="O21171" s="29"/>
      <c r="P21171" s="29"/>
      <c r="Q21171" s="29"/>
      <c r="R21171" s="29"/>
      <c r="S21171" s="33"/>
      <c r="T21171" s="29"/>
      <c r="U21171" s="29"/>
      <c r="V21171" s="29"/>
      <c r="W21171" s="29"/>
      <c r="X21171" s="29"/>
      <c r="Y21171" s="29"/>
      <c r="Z21171" s="29"/>
      <c r="AA21171" s="29"/>
      <c r="AB21171" s="29"/>
      <c r="AC21171" s="29"/>
      <c r="AD21171" s="29"/>
      <c r="AE21171" s="29"/>
      <c r="AF21171" s="29"/>
      <c r="AG21171" s="29"/>
      <c r="AH21171" s="29"/>
      <c r="AI21171" s="29"/>
      <c r="AJ21171" s="29"/>
      <c r="AK21171" s="29"/>
      <c r="AL21171" s="29"/>
      <c r="AM21171" s="29"/>
      <c r="AP21171" s="30"/>
    </row>
    <row r="21172" spans="1:42">
      <c r="A21172" s="29"/>
      <c r="B21172" s="29"/>
      <c r="C21172" s="29"/>
      <c r="D21172" s="29"/>
      <c r="E21172" s="29"/>
      <c r="F21172" s="29"/>
      <c r="G21172" s="29"/>
      <c r="H21172" s="29"/>
      <c r="I21172" s="29"/>
      <c r="J21172" s="29"/>
      <c r="K21172" s="29"/>
      <c r="L21172" s="29"/>
      <c r="M21172" s="29"/>
      <c r="N21172" s="29"/>
      <c r="O21172" s="29"/>
      <c r="P21172" s="29"/>
      <c r="Q21172" s="29"/>
      <c r="R21172" s="29"/>
      <c r="S21172" s="33"/>
      <c r="T21172" s="29"/>
      <c r="U21172" s="29"/>
      <c r="V21172" s="29"/>
      <c r="W21172" s="29"/>
      <c r="X21172" s="29"/>
      <c r="Y21172" s="29"/>
      <c r="Z21172" s="29"/>
      <c r="AA21172" s="29"/>
      <c r="AB21172" s="29"/>
      <c r="AC21172" s="29"/>
      <c r="AD21172" s="29"/>
      <c r="AE21172" s="29"/>
      <c r="AF21172" s="29"/>
      <c r="AG21172" s="29"/>
      <c r="AH21172" s="29"/>
      <c r="AI21172" s="29"/>
      <c r="AJ21172" s="29"/>
      <c r="AK21172" s="29"/>
      <c r="AL21172" s="29"/>
      <c r="AM21172" s="29"/>
      <c r="AP21172" s="30"/>
    </row>
    <row r="21173" spans="1:42">
      <c r="A21173" s="29"/>
      <c r="B21173" s="29"/>
      <c r="C21173" s="29"/>
      <c r="D21173" s="29"/>
      <c r="E21173" s="29"/>
      <c r="F21173" s="29"/>
      <c r="G21173" s="29"/>
      <c r="H21173" s="29"/>
      <c r="I21173" s="29"/>
      <c r="J21173" s="29"/>
      <c r="K21173" s="29"/>
      <c r="L21173" s="29"/>
      <c r="M21173" s="29"/>
      <c r="N21173" s="29"/>
      <c r="O21173" s="29"/>
      <c r="P21173" s="29"/>
      <c r="Q21173" s="29"/>
      <c r="R21173" s="29"/>
      <c r="S21173" s="33"/>
      <c r="T21173" s="29"/>
      <c r="U21173" s="29"/>
      <c r="V21173" s="29"/>
      <c r="W21173" s="29"/>
      <c r="X21173" s="29"/>
      <c r="Y21173" s="29"/>
      <c r="Z21173" s="29"/>
      <c r="AA21173" s="29"/>
      <c r="AB21173" s="29"/>
      <c r="AC21173" s="29"/>
      <c r="AD21173" s="29"/>
      <c r="AE21173" s="29"/>
      <c r="AF21173" s="29"/>
      <c r="AG21173" s="29"/>
      <c r="AH21173" s="29"/>
      <c r="AI21173" s="29"/>
      <c r="AJ21173" s="29"/>
      <c r="AK21173" s="29"/>
      <c r="AL21173" s="29"/>
      <c r="AM21173" s="29"/>
      <c r="AP21173" s="30"/>
    </row>
    <row r="21174" spans="1:42">
      <c r="A21174" s="29"/>
      <c r="B21174" s="29"/>
      <c r="C21174" s="29"/>
      <c r="D21174" s="29"/>
      <c r="E21174" s="29"/>
      <c r="F21174" s="29"/>
      <c r="G21174" s="29"/>
      <c r="H21174" s="29"/>
      <c r="I21174" s="29"/>
      <c r="J21174" s="29"/>
      <c r="K21174" s="29"/>
      <c r="L21174" s="29"/>
      <c r="M21174" s="29"/>
      <c r="N21174" s="29"/>
      <c r="O21174" s="29"/>
      <c r="P21174" s="29"/>
      <c r="Q21174" s="29"/>
      <c r="R21174" s="29"/>
      <c r="S21174" s="33"/>
      <c r="T21174" s="29"/>
      <c r="U21174" s="29"/>
      <c r="V21174" s="29"/>
      <c r="W21174" s="29"/>
      <c r="X21174" s="29"/>
      <c r="Y21174" s="29"/>
      <c r="Z21174" s="29"/>
      <c r="AA21174" s="29"/>
      <c r="AB21174" s="29"/>
      <c r="AC21174" s="29"/>
      <c r="AD21174" s="29"/>
      <c r="AE21174" s="29"/>
      <c r="AF21174" s="29"/>
      <c r="AG21174" s="29"/>
      <c r="AH21174" s="29"/>
      <c r="AI21174" s="29"/>
      <c r="AJ21174" s="29"/>
      <c r="AK21174" s="29"/>
      <c r="AL21174" s="29"/>
      <c r="AM21174" s="29"/>
      <c r="AP21174" s="30"/>
    </row>
    <row r="21175" spans="1:42">
      <c r="A21175" s="29"/>
      <c r="B21175" s="29"/>
      <c r="C21175" s="29"/>
      <c r="D21175" s="29"/>
      <c r="E21175" s="29"/>
      <c r="F21175" s="29"/>
      <c r="G21175" s="29"/>
      <c r="H21175" s="29"/>
      <c r="I21175" s="29"/>
      <c r="J21175" s="29"/>
      <c r="K21175" s="29"/>
      <c r="L21175" s="29"/>
      <c r="M21175" s="29"/>
      <c r="N21175" s="29"/>
      <c r="O21175" s="29"/>
      <c r="P21175" s="29"/>
      <c r="Q21175" s="29"/>
      <c r="R21175" s="29"/>
      <c r="S21175" s="33"/>
      <c r="T21175" s="29"/>
      <c r="U21175" s="29"/>
      <c r="V21175" s="29"/>
      <c r="W21175" s="29"/>
      <c r="X21175" s="29"/>
      <c r="Y21175" s="29"/>
      <c r="Z21175" s="29"/>
      <c r="AA21175" s="29"/>
      <c r="AB21175" s="29"/>
      <c r="AC21175" s="29"/>
      <c r="AD21175" s="29"/>
      <c r="AE21175" s="29"/>
      <c r="AF21175" s="29"/>
      <c r="AG21175" s="29"/>
      <c r="AH21175" s="29"/>
      <c r="AI21175" s="29"/>
      <c r="AJ21175" s="29"/>
      <c r="AK21175" s="29"/>
      <c r="AL21175" s="29"/>
      <c r="AM21175" s="29"/>
      <c r="AP21175" s="30"/>
    </row>
    <row r="21176" spans="1:42">
      <c r="A21176" s="29"/>
      <c r="B21176" s="29"/>
      <c r="C21176" s="29"/>
      <c r="D21176" s="29"/>
      <c r="E21176" s="29"/>
      <c r="F21176" s="29"/>
      <c r="G21176" s="29"/>
      <c r="H21176" s="29"/>
      <c r="I21176" s="29"/>
      <c r="J21176" s="29"/>
      <c r="K21176" s="29"/>
      <c r="L21176" s="29"/>
      <c r="M21176" s="29"/>
      <c r="N21176" s="29"/>
      <c r="O21176" s="29"/>
      <c r="P21176" s="29"/>
      <c r="Q21176" s="29"/>
      <c r="R21176" s="29"/>
      <c r="S21176" s="33"/>
      <c r="T21176" s="29"/>
      <c r="U21176" s="29"/>
      <c r="V21176" s="29"/>
      <c r="W21176" s="29"/>
      <c r="X21176" s="29"/>
      <c r="Y21176" s="29"/>
      <c r="Z21176" s="29"/>
      <c r="AA21176" s="29"/>
      <c r="AB21176" s="29"/>
      <c r="AC21176" s="29"/>
      <c r="AD21176" s="29"/>
      <c r="AE21176" s="29"/>
      <c r="AF21176" s="29"/>
      <c r="AG21176" s="29"/>
      <c r="AH21176" s="29"/>
      <c r="AI21176" s="29"/>
      <c r="AJ21176" s="29"/>
      <c r="AK21176" s="29"/>
      <c r="AL21176" s="29"/>
      <c r="AM21176" s="29"/>
      <c r="AP21176" s="30"/>
    </row>
    <row r="21177" spans="1:42">
      <c r="A21177" s="29"/>
      <c r="B21177" s="29"/>
      <c r="C21177" s="29"/>
      <c r="D21177" s="29"/>
      <c r="E21177" s="29"/>
      <c r="F21177" s="29"/>
      <c r="G21177" s="29"/>
      <c r="H21177" s="29"/>
      <c r="I21177" s="29"/>
      <c r="J21177" s="29"/>
      <c r="K21177" s="29"/>
      <c r="L21177" s="29"/>
      <c r="M21177" s="29"/>
      <c r="N21177" s="29"/>
      <c r="O21177" s="29"/>
      <c r="P21177" s="29"/>
      <c r="Q21177" s="29"/>
      <c r="R21177" s="29"/>
      <c r="S21177" s="33"/>
      <c r="T21177" s="29"/>
      <c r="U21177" s="29"/>
      <c r="V21177" s="29"/>
      <c r="W21177" s="29"/>
      <c r="X21177" s="29"/>
      <c r="Y21177" s="29"/>
      <c r="Z21177" s="29"/>
      <c r="AA21177" s="29"/>
      <c r="AB21177" s="29"/>
      <c r="AC21177" s="29"/>
      <c r="AD21177" s="29"/>
      <c r="AE21177" s="29"/>
      <c r="AF21177" s="29"/>
      <c r="AG21177" s="29"/>
      <c r="AH21177" s="29"/>
      <c r="AI21177" s="29"/>
      <c r="AJ21177" s="29"/>
      <c r="AK21177" s="29"/>
      <c r="AL21177" s="29"/>
      <c r="AM21177" s="29"/>
      <c r="AP21177" s="30"/>
    </row>
    <row r="21178" spans="1:42">
      <c r="A21178" s="29"/>
      <c r="B21178" s="29"/>
      <c r="C21178" s="29"/>
      <c r="D21178" s="29"/>
      <c r="E21178" s="29"/>
      <c r="F21178" s="29"/>
      <c r="G21178" s="29"/>
      <c r="H21178" s="29"/>
      <c r="I21178" s="29"/>
      <c r="J21178" s="29"/>
      <c r="K21178" s="29"/>
      <c r="L21178" s="29"/>
      <c r="M21178" s="29"/>
      <c r="N21178" s="29"/>
      <c r="O21178" s="29"/>
      <c r="P21178" s="29"/>
      <c r="Q21178" s="29"/>
      <c r="R21178" s="29"/>
      <c r="S21178" s="33"/>
      <c r="T21178" s="29"/>
      <c r="U21178" s="29"/>
      <c r="V21178" s="29"/>
      <c r="W21178" s="29"/>
      <c r="X21178" s="29"/>
      <c r="Y21178" s="29"/>
      <c r="Z21178" s="29"/>
      <c r="AA21178" s="29"/>
      <c r="AB21178" s="29"/>
      <c r="AC21178" s="29"/>
      <c r="AD21178" s="29"/>
      <c r="AE21178" s="29"/>
      <c r="AF21178" s="29"/>
      <c r="AG21178" s="29"/>
      <c r="AH21178" s="29"/>
      <c r="AI21178" s="29"/>
      <c r="AJ21178" s="29"/>
      <c r="AK21178" s="29"/>
      <c r="AL21178" s="29"/>
      <c r="AM21178" s="29"/>
      <c r="AP21178" s="30"/>
    </row>
    <row r="21179" spans="1:42">
      <c r="A21179" s="29"/>
      <c r="B21179" s="29"/>
      <c r="C21179" s="29"/>
      <c r="D21179" s="29"/>
      <c r="E21179" s="29"/>
      <c r="F21179" s="29"/>
      <c r="G21179" s="29"/>
      <c r="H21179" s="29"/>
      <c r="I21179" s="29"/>
      <c r="J21179" s="29"/>
      <c r="K21179" s="29"/>
      <c r="L21179" s="29"/>
      <c r="M21179" s="29"/>
      <c r="N21179" s="29"/>
      <c r="O21179" s="29"/>
      <c r="P21179" s="29"/>
      <c r="Q21179" s="29"/>
      <c r="R21179" s="29"/>
      <c r="S21179" s="33"/>
      <c r="T21179" s="29"/>
      <c r="U21179" s="29"/>
      <c r="V21179" s="29"/>
      <c r="W21179" s="29"/>
      <c r="X21179" s="29"/>
      <c r="Y21179" s="29"/>
      <c r="Z21179" s="29"/>
      <c r="AA21179" s="29"/>
      <c r="AB21179" s="29"/>
      <c r="AC21179" s="29"/>
      <c r="AD21179" s="29"/>
      <c r="AE21179" s="29"/>
      <c r="AF21179" s="29"/>
      <c r="AG21179" s="29"/>
      <c r="AH21179" s="29"/>
      <c r="AI21179" s="29"/>
      <c r="AJ21179" s="29"/>
      <c r="AK21179" s="29"/>
      <c r="AL21179" s="29"/>
      <c r="AM21179" s="29"/>
      <c r="AP21179" s="30"/>
    </row>
    <row r="21180" spans="1:42">
      <c r="A21180" s="29"/>
      <c r="B21180" s="29"/>
      <c r="C21180" s="29"/>
      <c r="D21180" s="29"/>
      <c r="E21180" s="29"/>
      <c r="F21180" s="29"/>
      <c r="G21180" s="29"/>
      <c r="H21180" s="29"/>
      <c r="I21180" s="29"/>
      <c r="J21180" s="29"/>
      <c r="K21180" s="29"/>
      <c r="L21180" s="29"/>
      <c r="M21180" s="29"/>
      <c r="N21180" s="29"/>
      <c r="O21180" s="29"/>
      <c r="P21180" s="29"/>
      <c r="Q21180" s="29"/>
      <c r="R21180" s="29"/>
      <c r="S21180" s="33"/>
      <c r="T21180" s="29"/>
      <c r="U21180" s="29"/>
      <c r="V21180" s="29"/>
      <c r="W21180" s="29"/>
      <c r="X21180" s="29"/>
      <c r="Y21180" s="29"/>
      <c r="Z21180" s="29"/>
      <c r="AA21180" s="29"/>
      <c r="AB21180" s="29"/>
      <c r="AC21180" s="29"/>
      <c r="AD21180" s="29"/>
      <c r="AE21180" s="29"/>
      <c r="AF21180" s="29"/>
      <c r="AG21180" s="29"/>
      <c r="AH21180" s="29"/>
      <c r="AI21180" s="29"/>
      <c r="AJ21180" s="29"/>
      <c r="AK21180" s="29"/>
      <c r="AL21180" s="29"/>
      <c r="AM21180" s="29"/>
      <c r="AP21180" s="30"/>
    </row>
    <row r="21181" spans="1:42">
      <c r="A21181" s="29"/>
      <c r="B21181" s="29"/>
      <c r="C21181" s="29"/>
      <c r="D21181" s="29"/>
      <c r="E21181" s="29"/>
      <c r="F21181" s="29"/>
      <c r="G21181" s="29"/>
      <c r="H21181" s="29"/>
      <c r="I21181" s="29"/>
      <c r="J21181" s="29"/>
      <c r="K21181" s="29"/>
      <c r="L21181" s="29"/>
      <c r="M21181" s="29"/>
      <c r="N21181" s="29"/>
      <c r="O21181" s="29"/>
      <c r="P21181" s="29"/>
      <c r="Q21181" s="29"/>
      <c r="R21181" s="29"/>
      <c r="S21181" s="33"/>
      <c r="T21181" s="29"/>
      <c r="U21181" s="29"/>
      <c r="V21181" s="29"/>
      <c r="W21181" s="29"/>
      <c r="X21181" s="29"/>
      <c r="Y21181" s="29"/>
      <c r="Z21181" s="29"/>
      <c r="AA21181" s="29"/>
      <c r="AB21181" s="29"/>
      <c r="AC21181" s="29"/>
      <c r="AD21181" s="29"/>
      <c r="AE21181" s="29"/>
      <c r="AF21181" s="29"/>
      <c r="AG21181" s="29"/>
      <c r="AH21181" s="29"/>
      <c r="AI21181" s="29"/>
      <c r="AJ21181" s="29"/>
      <c r="AK21181" s="29"/>
      <c r="AL21181" s="29"/>
      <c r="AM21181" s="29"/>
      <c r="AP21181" s="30"/>
    </row>
    <row r="21182" spans="1:42">
      <c r="A21182" s="29"/>
      <c r="B21182" s="29"/>
      <c r="C21182" s="29"/>
      <c r="D21182" s="29"/>
      <c r="E21182" s="29"/>
      <c r="F21182" s="29"/>
      <c r="G21182" s="29"/>
      <c r="H21182" s="29"/>
      <c r="I21182" s="29"/>
      <c r="J21182" s="29"/>
      <c r="K21182" s="29"/>
      <c r="L21182" s="29"/>
      <c r="M21182" s="29"/>
      <c r="N21182" s="29"/>
      <c r="O21182" s="29"/>
      <c r="P21182" s="29"/>
      <c r="Q21182" s="29"/>
      <c r="R21182" s="29"/>
      <c r="S21182" s="33"/>
      <c r="T21182" s="29"/>
      <c r="U21182" s="29"/>
      <c r="V21182" s="29"/>
      <c r="W21182" s="29"/>
      <c r="X21182" s="29"/>
      <c r="Y21182" s="29"/>
      <c r="Z21182" s="29"/>
      <c r="AA21182" s="29"/>
      <c r="AB21182" s="29"/>
      <c r="AC21182" s="29"/>
      <c r="AD21182" s="29"/>
      <c r="AE21182" s="29"/>
      <c r="AF21182" s="29"/>
      <c r="AG21182" s="29"/>
      <c r="AH21182" s="29"/>
      <c r="AI21182" s="29"/>
      <c r="AJ21182" s="29"/>
      <c r="AK21182" s="29"/>
      <c r="AL21182" s="29"/>
      <c r="AM21182" s="29"/>
      <c r="AP21182" s="30"/>
    </row>
    <row r="21183" spans="1:42">
      <c r="A21183" s="29"/>
      <c r="B21183" s="29"/>
      <c r="C21183" s="29"/>
      <c r="D21183" s="29"/>
      <c r="E21183" s="29"/>
      <c r="F21183" s="29"/>
      <c r="G21183" s="29"/>
      <c r="H21183" s="29"/>
      <c r="I21183" s="29"/>
      <c r="J21183" s="29"/>
      <c r="K21183" s="29"/>
      <c r="L21183" s="29"/>
      <c r="M21183" s="29"/>
      <c r="N21183" s="29"/>
      <c r="O21183" s="29"/>
      <c r="P21183" s="29"/>
      <c r="Q21183" s="29"/>
      <c r="R21183" s="29"/>
      <c r="S21183" s="33"/>
      <c r="T21183" s="29"/>
      <c r="U21183" s="29"/>
      <c r="V21183" s="29"/>
      <c r="W21183" s="29"/>
      <c r="X21183" s="29"/>
      <c r="Y21183" s="29"/>
      <c r="Z21183" s="29"/>
      <c r="AA21183" s="29"/>
      <c r="AB21183" s="29"/>
      <c r="AC21183" s="29"/>
      <c r="AD21183" s="29"/>
      <c r="AE21183" s="29"/>
      <c r="AF21183" s="29"/>
      <c r="AG21183" s="29"/>
      <c r="AH21183" s="29"/>
      <c r="AI21183" s="29"/>
      <c r="AJ21183" s="29"/>
      <c r="AK21183" s="29"/>
      <c r="AL21183" s="29"/>
      <c r="AM21183" s="29"/>
      <c r="AP21183" s="30"/>
    </row>
    <row r="21184" spans="1:42">
      <c r="A21184" s="29"/>
      <c r="B21184" s="29"/>
      <c r="C21184" s="29"/>
      <c r="D21184" s="29"/>
      <c r="E21184" s="29"/>
      <c r="F21184" s="29"/>
      <c r="G21184" s="29"/>
      <c r="H21184" s="29"/>
      <c r="I21184" s="29"/>
      <c r="J21184" s="29"/>
      <c r="K21184" s="29"/>
      <c r="L21184" s="29"/>
      <c r="M21184" s="29"/>
      <c r="N21184" s="29"/>
      <c r="O21184" s="29"/>
      <c r="P21184" s="29"/>
      <c r="Q21184" s="29"/>
      <c r="R21184" s="29"/>
      <c r="S21184" s="33"/>
      <c r="T21184" s="29"/>
      <c r="U21184" s="29"/>
      <c r="V21184" s="29"/>
      <c r="W21184" s="29"/>
      <c r="X21184" s="29"/>
      <c r="Y21184" s="29"/>
      <c r="Z21184" s="29"/>
      <c r="AA21184" s="29"/>
      <c r="AB21184" s="29"/>
      <c r="AC21184" s="29"/>
      <c r="AD21184" s="29"/>
      <c r="AE21184" s="29"/>
      <c r="AF21184" s="29"/>
      <c r="AG21184" s="29"/>
      <c r="AH21184" s="29"/>
      <c r="AI21184" s="29"/>
      <c r="AJ21184" s="29"/>
      <c r="AK21184" s="29"/>
      <c r="AL21184" s="29"/>
      <c r="AM21184" s="29"/>
      <c r="AP21184" s="30"/>
    </row>
    <row r="21185" spans="1:42">
      <c r="A21185" s="29"/>
      <c r="B21185" s="29"/>
      <c r="C21185" s="29"/>
      <c r="D21185" s="29"/>
      <c r="E21185" s="29"/>
      <c r="F21185" s="29"/>
      <c r="G21185" s="29"/>
      <c r="H21185" s="29"/>
      <c r="I21185" s="29"/>
      <c r="J21185" s="29"/>
      <c r="K21185" s="29"/>
      <c r="L21185" s="29"/>
      <c r="M21185" s="29"/>
      <c r="N21185" s="29"/>
      <c r="O21185" s="29"/>
      <c r="P21185" s="29"/>
      <c r="Q21185" s="29"/>
      <c r="R21185" s="29"/>
      <c r="S21185" s="33"/>
      <c r="T21185" s="29"/>
      <c r="U21185" s="29"/>
      <c r="V21185" s="29"/>
      <c r="W21185" s="29"/>
      <c r="X21185" s="29"/>
      <c r="Y21185" s="29"/>
      <c r="Z21185" s="29"/>
      <c r="AA21185" s="29"/>
      <c r="AB21185" s="29"/>
      <c r="AC21185" s="29"/>
      <c r="AD21185" s="29"/>
      <c r="AE21185" s="29"/>
      <c r="AF21185" s="29"/>
      <c r="AG21185" s="29"/>
      <c r="AH21185" s="29"/>
      <c r="AI21185" s="29"/>
      <c r="AJ21185" s="29"/>
      <c r="AK21185" s="29"/>
      <c r="AL21185" s="29"/>
      <c r="AM21185" s="29"/>
      <c r="AP21185" s="30"/>
    </row>
    <row r="21186" spans="1:42">
      <c r="A21186" s="29"/>
      <c r="B21186" s="29"/>
      <c r="C21186" s="29"/>
      <c r="D21186" s="29"/>
      <c r="E21186" s="29"/>
      <c r="F21186" s="29"/>
      <c r="G21186" s="29"/>
      <c r="H21186" s="29"/>
      <c r="I21186" s="29"/>
      <c r="J21186" s="29"/>
      <c r="K21186" s="29"/>
      <c r="L21186" s="29"/>
      <c r="M21186" s="29"/>
      <c r="N21186" s="29"/>
      <c r="O21186" s="29"/>
      <c r="P21186" s="29"/>
      <c r="Q21186" s="29"/>
      <c r="R21186" s="29"/>
      <c r="S21186" s="33"/>
      <c r="T21186" s="29"/>
      <c r="U21186" s="29"/>
      <c r="V21186" s="29"/>
      <c r="W21186" s="29"/>
      <c r="X21186" s="29"/>
      <c r="Y21186" s="29"/>
      <c r="Z21186" s="29"/>
      <c r="AA21186" s="29"/>
      <c r="AB21186" s="29"/>
      <c r="AC21186" s="29"/>
      <c r="AD21186" s="29"/>
      <c r="AE21186" s="29"/>
      <c r="AF21186" s="29"/>
      <c r="AG21186" s="29"/>
      <c r="AH21186" s="29"/>
      <c r="AI21186" s="29"/>
      <c r="AJ21186" s="29"/>
      <c r="AK21186" s="29"/>
      <c r="AL21186" s="29"/>
      <c r="AM21186" s="29"/>
      <c r="AP21186" s="30"/>
    </row>
    <row r="21187" spans="1:42">
      <c r="A21187" s="29"/>
      <c r="B21187" s="29"/>
      <c r="C21187" s="29"/>
      <c r="D21187" s="29"/>
      <c r="E21187" s="29"/>
      <c r="F21187" s="29"/>
      <c r="G21187" s="29"/>
      <c r="H21187" s="29"/>
      <c r="I21187" s="29"/>
      <c r="J21187" s="29"/>
      <c r="K21187" s="29"/>
      <c r="L21187" s="29"/>
      <c r="M21187" s="29"/>
      <c r="N21187" s="29"/>
      <c r="O21187" s="29"/>
      <c r="P21187" s="29"/>
      <c r="Q21187" s="29"/>
      <c r="R21187" s="29"/>
      <c r="S21187" s="33"/>
      <c r="T21187" s="29"/>
      <c r="U21187" s="29"/>
      <c r="V21187" s="29"/>
      <c r="W21187" s="29"/>
      <c r="X21187" s="29"/>
      <c r="Y21187" s="29"/>
      <c r="Z21187" s="29"/>
      <c r="AA21187" s="29"/>
      <c r="AB21187" s="29"/>
      <c r="AC21187" s="29"/>
      <c r="AD21187" s="29"/>
      <c r="AE21187" s="29"/>
      <c r="AF21187" s="29"/>
      <c r="AG21187" s="29"/>
      <c r="AH21187" s="29"/>
      <c r="AI21187" s="29"/>
      <c r="AJ21187" s="29"/>
      <c r="AK21187" s="29"/>
      <c r="AL21187" s="29"/>
      <c r="AM21187" s="29"/>
      <c r="AP21187" s="30"/>
    </row>
    <row r="21188" spans="1:42">
      <c r="A21188" s="29"/>
      <c r="B21188" s="29"/>
      <c r="C21188" s="29"/>
      <c r="D21188" s="29"/>
      <c r="E21188" s="29"/>
      <c r="F21188" s="29"/>
      <c r="G21188" s="29"/>
      <c r="H21188" s="29"/>
      <c r="I21188" s="29"/>
      <c r="J21188" s="29"/>
      <c r="K21188" s="29"/>
      <c r="L21188" s="29"/>
      <c r="M21188" s="29"/>
      <c r="N21188" s="29"/>
      <c r="O21188" s="29"/>
      <c r="P21188" s="29"/>
      <c r="Q21188" s="29"/>
      <c r="R21188" s="29"/>
      <c r="S21188" s="33"/>
      <c r="T21188" s="29"/>
      <c r="U21188" s="29"/>
      <c r="V21188" s="29"/>
      <c r="W21188" s="29"/>
      <c r="X21188" s="29"/>
      <c r="Y21188" s="29"/>
      <c r="Z21188" s="29"/>
      <c r="AA21188" s="29"/>
      <c r="AB21188" s="29"/>
      <c r="AC21188" s="29"/>
      <c r="AD21188" s="29"/>
      <c r="AE21188" s="29"/>
      <c r="AF21188" s="29"/>
      <c r="AG21188" s="29"/>
      <c r="AH21188" s="29"/>
      <c r="AI21188" s="29"/>
      <c r="AJ21188" s="29"/>
      <c r="AK21188" s="29"/>
      <c r="AL21188" s="29"/>
      <c r="AM21188" s="29"/>
      <c r="AP21188" s="30"/>
    </row>
    <row r="21189" spans="1:42">
      <c r="A21189" s="29"/>
      <c r="B21189" s="29"/>
      <c r="C21189" s="29"/>
      <c r="D21189" s="29"/>
      <c r="E21189" s="29"/>
      <c r="F21189" s="29"/>
      <c r="G21189" s="29"/>
      <c r="H21189" s="29"/>
      <c r="I21189" s="29"/>
      <c r="J21189" s="29"/>
      <c r="K21189" s="29"/>
      <c r="L21189" s="29"/>
      <c r="M21189" s="29"/>
      <c r="N21189" s="29"/>
      <c r="O21189" s="29"/>
      <c r="P21189" s="29"/>
      <c r="Q21189" s="29"/>
      <c r="R21189" s="29"/>
      <c r="S21189" s="33"/>
      <c r="T21189" s="29"/>
      <c r="U21189" s="29"/>
      <c r="V21189" s="29"/>
      <c r="W21189" s="29"/>
      <c r="X21189" s="29"/>
      <c r="Y21189" s="29"/>
      <c r="Z21189" s="29"/>
      <c r="AA21189" s="29"/>
      <c r="AB21189" s="29"/>
      <c r="AC21189" s="29"/>
      <c r="AD21189" s="29"/>
      <c r="AE21189" s="29"/>
      <c r="AF21189" s="29"/>
      <c r="AG21189" s="29"/>
      <c r="AH21189" s="29"/>
      <c r="AI21189" s="29"/>
      <c r="AJ21189" s="29"/>
      <c r="AK21189" s="29"/>
      <c r="AL21189" s="29"/>
      <c r="AM21189" s="29"/>
      <c r="AP21189" s="30"/>
    </row>
    <row r="21190" spans="1:42">
      <c r="A21190" s="29"/>
      <c r="B21190" s="29"/>
      <c r="C21190" s="29"/>
      <c r="D21190" s="29"/>
      <c r="E21190" s="29"/>
      <c r="F21190" s="29"/>
      <c r="G21190" s="29"/>
      <c r="H21190" s="29"/>
      <c r="I21190" s="29"/>
      <c r="J21190" s="29"/>
      <c r="K21190" s="29"/>
      <c r="L21190" s="29"/>
      <c r="M21190" s="29"/>
      <c r="N21190" s="29"/>
      <c r="O21190" s="29"/>
      <c r="P21190" s="29"/>
      <c r="Q21190" s="29"/>
      <c r="R21190" s="29"/>
      <c r="S21190" s="33"/>
      <c r="T21190" s="29"/>
      <c r="U21190" s="29"/>
      <c r="V21190" s="29"/>
      <c r="W21190" s="29"/>
      <c r="X21190" s="29"/>
      <c r="Y21190" s="29"/>
      <c r="Z21190" s="29"/>
      <c r="AA21190" s="29"/>
      <c r="AB21190" s="29"/>
      <c r="AC21190" s="29"/>
      <c r="AD21190" s="29"/>
      <c r="AE21190" s="29"/>
      <c r="AF21190" s="29"/>
      <c r="AG21190" s="29"/>
      <c r="AH21190" s="29"/>
      <c r="AI21190" s="29"/>
      <c r="AJ21190" s="29"/>
      <c r="AK21190" s="29"/>
      <c r="AL21190" s="29"/>
      <c r="AM21190" s="29"/>
      <c r="AP21190" s="30"/>
    </row>
    <row r="21191" spans="1:42">
      <c r="A21191" s="29"/>
      <c r="B21191" s="29"/>
      <c r="C21191" s="29"/>
      <c r="D21191" s="29"/>
      <c r="E21191" s="29"/>
      <c r="F21191" s="29"/>
      <c r="G21191" s="29"/>
      <c r="H21191" s="29"/>
      <c r="I21191" s="29"/>
      <c r="J21191" s="29"/>
      <c r="K21191" s="29"/>
      <c r="L21191" s="29"/>
      <c r="M21191" s="29"/>
      <c r="N21191" s="29"/>
      <c r="O21191" s="29"/>
      <c r="P21191" s="29"/>
      <c r="Q21191" s="29"/>
      <c r="R21191" s="29"/>
      <c r="S21191" s="33"/>
      <c r="T21191" s="29"/>
      <c r="U21191" s="29"/>
      <c r="V21191" s="29"/>
      <c r="W21191" s="29"/>
      <c r="X21191" s="29"/>
      <c r="Y21191" s="29"/>
      <c r="Z21191" s="29"/>
      <c r="AA21191" s="29"/>
      <c r="AB21191" s="29"/>
      <c r="AC21191" s="29"/>
      <c r="AD21191" s="29"/>
      <c r="AE21191" s="29"/>
      <c r="AF21191" s="29"/>
      <c r="AG21191" s="29"/>
      <c r="AH21191" s="29"/>
      <c r="AI21191" s="29"/>
      <c r="AJ21191" s="29"/>
      <c r="AK21191" s="29"/>
      <c r="AL21191" s="29"/>
      <c r="AM21191" s="29"/>
      <c r="AP21191" s="30"/>
    </row>
    <row r="21192" spans="1:42">
      <c r="A21192" s="29"/>
      <c r="B21192" s="29"/>
      <c r="C21192" s="29"/>
      <c r="D21192" s="29"/>
      <c r="E21192" s="29"/>
      <c r="F21192" s="29"/>
      <c r="G21192" s="29"/>
      <c r="H21192" s="29"/>
      <c r="I21192" s="29"/>
      <c r="J21192" s="29"/>
      <c r="K21192" s="29"/>
      <c r="L21192" s="29"/>
      <c r="M21192" s="29"/>
      <c r="N21192" s="29"/>
      <c r="O21192" s="29"/>
      <c r="P21192" s="29"/>
      <c r="Q21192" s="29"/>
      <c r="R21192" s="29"/>
      <c r="S21192" s="33"/>
      <c r="T21192" s="29"/>
      <c r="U21192" s="29"/>
      <c r="V21192" s="29"/>
      <c r="W21192" s="29"/>
      <c r="X21192" s="29"/>
      <c r="Y21192" s="29"/>
      <c r="Z21192" s="29"/>
      <c r="AA21192" s="29"/>
      <c r="AB21192" s="29"/>
      <c r="AC21192" s="29"/>
      <c r="AD21192" s="29"/>
      <c r="AE21192" s="29"/>
      <c r="AF21192" s="29"/>
      <c r="AG21192" s="29"/>
      <c r="AH21192" s="29"/>
      <c r="AI21192" s="29"/>
      <c r="AJ21192" s="29"/>
      <c r="AK21192" s="29"/>
      <c r="AL21192" s="29"/>
      <c r="AM21192" s="29"/>
      <c r="AP21192" s="30"/>
    </row>
    <row r="21193" spans="1:42">
      <c r="A21193" s="29"/>
      <c r="B21193" s="29"/>
      <c r="C21193" s="29"/>
      <c r="D21193" s="29"/>
      <c r="E21193" s="29"/>
      <c r="F21193" s="29"/>
      <c r="G21193" s="29"/>
      <c r="H21193" s="29"/>
      <c r="I21193" s="29"/>
      <c r="J21193" s="29"/>
      <c r="K21193" s="29"/>
      <c r="L21193" s="29"/>
      <c r="M21193" s="29"/>
      <c r="N21193" s="29"/>
      <c r="O21193" s="29"/>
      <c r="P21193" s="29"/>
      <c r="Q21193" s="29"/>
      <c r="R21193" s="29"/>
      <c r="S21193" s="33"/>
      <c r="T21193" s="29"/>
      <c r="U21193" s="29"/>
      <c r="V21193" s="29"/>
      <c r="W21193" s="29"/>
      <c r="X21193" s="29"/>
      <c r="Y21193" s="29"/>
      <c r="Z21193" s="29"/>
      <c r="AA21193" s="29"/>
      <c r="AB21193" s="29"/>
      <c r="AC21193" s="29"/>
      <c r="AD21193" s="29"/>
      <c r="AE21193" s="29"/>
      <c r="AF21193" s="29"/>
      <c r="AG21193" s="29"/>
      <c r="AH21193" s="29"/>
      <c r="AI21193" s="29"/>
      <c r="AJ21193" s="29"/>
      <c r="AK21193" s="29"/>
      <c r="AL21193" s="29"/>
      <c r="AM21193" s="29"/>
      <c r="AP21193" s="30"/>
    </row>
    <row r="21194" spans="1:42">
      <c r="A21194" s="29"/>
      <c r="B21194" s="29"/>
      <c r="C21194" s="29"/>
      <c r="D21194" s="29"/>
      <c r="E21194" s="29"/>
      <c r="F21194" s="29"/>
      <c r="G21194" s="29"/>
      <c r="H21194" s="29"/>
      <c r="I21194" s="29"/>
      <c r="J21194" s="29"/>
      <c r="K21194" s="29"/>
      <c r="L21194" s="29"/>
      <c r="M21194" s="29"/>
      <c r="N21194" s="29"/>
      <c r="O21194" s="29"/>
      <c r="P21194" s="29"/>
      <c r="Q21194" s="29"/>
      <c r="R21194" s="29"/>
      <c r="S21194" s="33"/>
      <c r="T21194" s="29"/>
      <c r="U21194" s="29"/>
      <c r="V21194" s="29"/>
      <c r="W21194" s="29"/>
      <c r="X21194" s="29"/>
      <c r="Y21194" s="29"/>
      <c r="Z21194" s="29"/>
      <c r="AA21194" s="29"/>
      <c r="AB21194" s="29"/>
      <c r="AC21194" s="29"/>
      <c r="AD21194" s="29"/>
      <c r="AE21194" s="29"/>
      <c r="AF21194" s="29"/>
      <c r="AG21194" s="29"/>
      <c r="AH21194" s="29"/>
      <c r="AI21194" s="29"/>
      <c r="AJ21194" s="29"/>
      <c r="AK21194" s="29"/>
      <c r="AL21194" s="29"/>
      <c r="AM21194" s="29"/>
      <c r="AP21194" s="30"/>
    </row>
    <row r="21195" spans="1:42">
      <c r="A21195" s="29"/>
      <c r="B21195" s="29"/>
      <c r="C21195" s="29"/>
      <c r="D21195" s="29"/>
      <c r="E21195" s="29"/>
      <c r="F21195" s="29"/>
      <c r="G21195" s="29"/>
      <c r="H21195" s="29"/>
      <c r="I21195" s="29"/>
      <c r="J21195" s="29"/>
      <c r="K21195" s="29"/>
      <c r="L21195" s="29"/>
      <c r="M21195" s="29"/>
      <c r="N21195" s="29"/>
      <c r="O21195" s="29"/>
      <c r="P21195" s="29"/>
      <c r="Q21195" s="29"/>
      <c r="R21195" s="29"/>
      <c r="S21195" s="33"/>
      <c r="T21195" s="29"/>
      <c r="U21195" s="29"/>
      <c r="V21195" s="29"/>
      <c r="W21195" s="29"/>
      <c r="X21195" s="29"/>
      <c r="Y21195" s="29"/>
      <c r="Z21195" s="29"/>
      <c r="AA21195" s="29"/>
      <c r="AB21195" s="29"/>
      <c r="AC21195" s="29"/>
      <c r="AD21195" s="29"/>
      <c r="AE21195" s="29"/>
      <c r="AF21195" s="29"/>
      <c r="AG21195" s="29"/>
      <c r="AH21195" s="29"/>
      <c r="AI21195" s="29"/>
      <c r="AJ21195" s="29"/>
      <c r="AK21195" s="29"/>
      <c r="AL21195" s="29"/>
      <c r="AM21195" s="29"/>
      <c r="AP21195" s="30"/>
    </row>
    <row r="21196" spans="1:42">
      <c r="A21196" s="29"/>
      <c r="B21196" s="29"/>
      <c r="C21196" s="29"/>
      <c r="D21196" s="29"/>
      <c r="E21196" s="29"/>
      <c r="F21196" s="29"/>
      <c r="G21196" s="29"/>
      <c r="H21196" s="29"/>
      <c r="I21196" s="29"/>
      <c r="J21196" s="29"/>
      <c r="K21196" s="29"/>
      <c r="L21196" s="29"/>
      <c r="M21196" s="29"/>
      <c r="N21196" s="29"/>
      <c r="O21196" s="29"/>
      <c r="P21196" s="29"/>
      <c r="Q21196" s="29"/>
      <c r="R21196" s="29"/>
      <c r="S21196" s="33"/>
      <c r="T21196" s="29"/>
      <c r="U21196" s="29"/>
      <c r="V21196" s="29"/>
      <c r="W21196" s="29"/>
      <c r="X21196" s="29"/>
      <c r="Y21196" s="29"/>
      <c r="Z21196" s="29"/>
      <c r="AA21196" s="29"/>
      <c r="AB21196" s="29"/>
      <c r="AC21196" s="29"/>
      <c r="AD21196" s="29"/>
      <c r="AE21196" s="29"/>
      <c r="AF21196" s="29"/>
      <c r="AG21196" s="29"/>
      <c r="AH21196" s="29"/>
      <c r="AI21196" s="29"/>
      <c r="AJ21196" s="29"/>
      <c r="AK21196" s="29"/>
      <c r="AL21196" s="29"/>
      <c r="AM21196" s="29"/>
      <c r="AP21196" s="30"/>
    </row>
    <row r="21197" spans="1:42">
      <c r="A21197" s="29"/>
      <c r="B21197" s="29"/>
      <c r="C21197" s="29"/>
      <c r="D21197" s="29"/>
      <c r="E21197" s="29"/>
      <c r="F21197" s="29"/>
      <c r="G21197" s="29"/>
      <c r="H21197" s="29"/>
      <c r="I21197" s="29"/>
      <c r="J21197" s="29"/>
      <c r="K21197" s="29"/>
      <c r="L21197" s="29"/>
      <c r="M21197" s="29"/>
      <c r="N21197" s="29"/>
      <c r="O21197" s="29"/>
      <c r="P21197" s="29"/>
      <c r="Q21197" s="29"/>
      <c r="R21197" s="29"/>
      <c r="S21197" s="33"/>
      <c r="T21197" s="29"/>
      <c r="U21197" s="29"/>
      <c r="V21197" s="29"/>
      <c r="W21197" s="29"/>
      <c r="X21197" s="29"/>
      <c r="Y21197" s="29"/>
      <c r="Z21197" s="29"/>
      <c r="AA21197" s="29"/>
      <c r="AB21197" s="29"/>
      <c r="AC21197" s="29"/>
      <c r="AD21197" s="29"/>
      <c r="AE21197" s="29"/>
      <c r="AF21197" s="29"/>
      <c r="AG21197" s="29"/>
      <c r="AH21197" s="29"/>
      <c r="AI21197" s="29"/>
      <c r="AJ21197" s="29"/>
      <c r="AK21197" s="29"/>
      <c r="AL21197" s="29"/>
      <c r="AM21197" s="29"/>
      <c r="AP21197" s="30"/>
    </row>
    <row r="21198" spans="1:42">
      <c r="A21198" s="29"/>
      <c r="B21198" s="29"/>
      <c r="C21198" s="29"/>
      <c r="D21198" s="29"/>
      <c r="E21198" s="29"/>
      <c r="F21198" s="29"/>
      <c r="G21198" s="29"/>
      <c r="H21198" s="29"/>
      <c r="I21198" s="29"/>
      <c r="J21198" s="29"/>
      <c r="K21198" s="29"/>
      <c r="L21198" s="29"/>
      <c r="M21198" s="29"/>
      <c r="N21198" s="29"/>
      <c r="O21198" s="29"/>
      <c r="P21198" s="29"/>
      <c r="Q21198" s="29"/>
      <c r="R21198" s="29"/>
      <c r="S21198" s="33"/>
      <c r="T21198" s="29"/>
      <c r="U21198" s="29"/>
      <c r="V21198" s="29"/>
      <c r="W21198" s="29"/>
      <c r="X21198" s="29"/>
      <c r="Y21198" s="29"/>
      <c r="Z21198" s="29"/>
      <c r="AA21198" s="29"/>
      <c r="AB21198" s="29"/>
      <c r="AC21198" s="29"/>
      <c r="AD21198" s="29"/>
      <c r="AE21198" s="29"/>
      <c r="AF21198" s="29"/>
      <c r="AG21198" s="29"/>
      <c r="AH21198" s="29"/>
      <c r="AI21198" s="29"/>
      <c r="AJ21198" s="29"/>
      <c r="AK21198" s="29"/>
      <c r="AL21198" s="29"/>
      <c r="AM21198" s="29"/>
      <c r="AP21198" s="30"/>
    </row>
    <row r="21199" spans="1:42">
      <c r="A21199" s="29"/>
      <c r="B21199" s="29"/>
      <c r="C21199" s="29"/>
      <c r="D21199" s="29"/>
      <c r="E21199" s="29"/>
      <c r="F21199" s="29"/>
      <c r="G21199" s="29"/>
      <c r="H21199" s="29"/>
      <c r="I21199" s="29"/>
      <c r="J21199" s="29"/>
      <c r="K21199" s="29"/>
      <c r="L21199" s="29"/>
      <c r="M21199" s="29"/>
      <c r="N21199" s="29"/>
      <c r="O21199" s="29"/>
      <c r="P21199" s="29"/>
      <c r="Q21199" s="29"/>
      <c r="R21199" s="29"/>
      <c r="S21199" s="33"/>
      <c r="T21199" s="29"/>
      <c r="U21199" s="29"/>
      <c r="V21199" s="29"/>
      <c r="W21199" s="29"/>
      <c r="X21199" s="29"/>
      <c r="Y21199" s="29"/>
      <c r="Z21199" s="29"/>
      <c r="AA21199" s="29"/>
      <c r="AB21199" s="29"/>
      <c r="AC21199" s="29"/>
      <c r="AD21199" s="29"/>
      <c r="AE21199" s="29"/>
      <c r="AF21199" s="29"/>
      <c r="AG21199" s="29"/>
      <c r="AH21199" s="29"/>
      <c r="AI21199" s="29"/>
      <c r="AJ21199" s="29"/>
      <c r="AK21199" s="29"/>
      <c r="AL21199" s="29"/>
      <c r="AM21199" s="29"/>
      <c r="AP21199" s="30"/>
    </row>
    <row r="21200" spans="1:42">
      <c r="A21200" s="29"/>
      <c r="B21200" s="29"/>
      <c r="C21200" s="29"/>
      <c r="D21200" s="29"/>
      <c r="E21200" s="29"/>
      <c r="F21200" s="29"/>
      <c r="G21200" s="29"/>
      <c r="H21200" s="29"/>
      <c r="I21200" s="29"/>
      <c r="J21200" s="29"/>
      <c r="K21200" s="29"/>
      <c r="L21200" s="29"/>
      <c r="M21200" s="29"/>
      <c r="N21200" s="29"/>
      <c r="O21200" s="29"/>
      <c r="P21200" s="29"/>
      <c r="Q21200" s="29"/>
      <c r="R21200" s="29"/>
      <c r="S21200" s="33"/>
      <c r="T21200" s="29"/>
      <c r="U21200" s="29"/>
      <c r="V21200" s="29"/>
      <c r="W21200" s="29"/>
      <c r="X21200" s="29"/>
      <c r="Y21200" s="29"/>
      <c r="Z21200" s="29"/>
      <c r="AA21200" s="29"/>
      <c r="AB21200" s="29"/>
      <c r="AC21200" s="29"/>
      <c r="AD21200" s="29"/>
      <c r="AE21200" s="29"/>
      <c r="AF21200" s="29"/>
      <c r="AG21200" s="29"/>
      <c r="AH21200" s="29"/>
      <c r="AI21200" s="29"/>
      <c r="AJ21200" s="29"/>
      <c r="AK21200" s="29"/>
      <c r="AL21200" s="29"/>
      <c r="AM21200" s="29"/>
      <c r="AP21200" s="30"/>
    </row>
    <row r="21201" spans="1:42">
      <c r="A21201" s="29"/>
      <c r="B21201" s="29"/>
      <c r="C21201" s="29"/>
      <c r="D21201" s="29"/>
      <c r="E21201" s="29"/>
      <c r="F21201" s="29"/>
      <c r="G21201" s="29"/>
      <c r="H21201" s="29"/>
      <c r="I21201" s="29"/>
      <c r="J21201" s="29"/>
      <c r="K21201" s="29"/>
      <c r="L21201" s="29"/>
      <c r="M21201" s="29"/>
      <c r="N21201" s="29"/>
      <c r="O21201" s="29"/>
      <c r="P21201" s="29"/>
      <c r="Q21201" s="29"/>
      <c r="R21201" s="29"/>
      <c r="S21201" s="33"/>
      <c r="T21201" s="29"/>
      <c r="U21201" s="29"/>
      <c r="V21201" s="29"/>
      <c r="W21201" s="29"/>
      <c r="X21201" s="29"/>
      <c r="Y21201" s="29"/>
      <c r="Z21201" s="29"/>
      <c r="AA21201" s="29"/>
      <c r="AB21201" s="29"/>
      <c r="AC21201" s="29"/>
      <c r="AD21201" s="29"/>
      <c r="AE21201" s="29"/>
      <c r="AF21201" s="29"/>
      <c r="AG21201" s="29"/>
      <c r="AH21201" s="29"/>
      <c r="AI21201" s="29"/>
      <c r="AJ21201" s="29"/>
      <c r="AK21201" s="29"/>
      <c r="AL21201" s="29"/>
      <c r="AM21201" s="29"/>
      <c r="AP21201" s="30"/>
    </row>
    <row r="21202" spans="1:42">
      <c r="A21202" s="29"/>
      <c r="B21202" s="29"/>
      <c r="C21202" s="29"/>
      <c r="D21202" s="29"/>
      <c r="E21202" s="29"/>
      <c r="F21202" s="29"/>
      <c r="G21202" s="29"/>
      <c r="H21202" s="29"/>
      <c r="I21202" s="29"/>
      <c r="J21202" s="29"/>
      <c r="K21202" s="29"/>
      <c r="L21202" s="29"/>
      <c r="M21202" s="29"/>
      <c r="N21202" s="29"/>
      <c r="O21202" s="29"/>
      <c r="P21202" s="29"/>
      <c r="Q21202" s="29"/>
      <c r="R21202" s="29"/>
      <c r="S21202" s="33"/>
      <c r="T21202" s="29"/>
      <c r="U21202" s="29"/>
      <c r="V21202" s="29"/>
      <c r="W21202" s="29"/>
      <c r="X21202" s="29"/>
      <c r="Y21202" s="29"/>
      <c r="Z21202" s="29"/>
      <c r="AA21202" s="29"/>
      <c r="AB21202" s="29"/>
      <c r="AC21202" s="29"/>
      <c r="AD21202" s="29"/>
      <c r="AE21202" s="29"/>
      <c r="AF21202" s="29"/>
      <c r="AG21202" s="29"/>
      <c r="AH21202" s="29"/>
      <c r="AI21202" s="29"/>
      <c r="AJ21202" s="29"/>
      <c r="AK21202" s="29"/>
      <c r="AL21202" s="29"/>
      <c r="AM21202" s="29"/>
      <c r="AP21202" s="30"/>
    </row>
    <row r="21203" spans="1:42">
      <c r="A21203" s="29"/>
      <c r="B21203" s="29"/>
      <c r="C21203" s="29"/>
      <c r="D21203" s="29"/>
      <c r="E21203" s="29"/>
      <c r="F21203" s="29"/>
      <c r="G21203" s="29"/>
      <c r="H21203" s="29"/>
      <c r="I21203" s="29"/>
      <c r="J21203" s="29"/>
      <c r="K21203" s="29"/>
      <c r="L21203" s="29"/>
      <c r="M21203" s="29"/>
      <c r="N21203" s="29"/>
      <c r="O21203" s="29"/>
      <c r="P21203" s="29"/>
      <c r="Q21203" s="29"/>
      <c r="R21203" s="29"/>
      <c r="S21203" s="33"/>
      <c r="T21203" s="29"/>
      <c r="U21203" s="29"/>
      <c r="V21203" s="29"/>
      <c r="W21203" s="29"/>
      <c r="X21203" s="29"/>
      <c r="Y21203" s="29"/>
      <c r="Z21203" s="29"/>
      <c r="AA21203" s="29"/>
      <c r="AB21203" s="29"/>
      <c r="AC21203" s="29"/>
      <c r="AD21203" s="29"/>
      <c r="AE21203" s="29"/>
      <c r="AF21203" s="29"/>
      <c r="AG21203" s="29"/>
      <c r="AH21203" s="29"/>
      <c r="AI21203" s="29"/>
      <c r="AJ21203" s="29"/>
      <c r="AK21203" s="29"/>
      <c r="AL21203" s="29"/>
      <c r="AM21203" s="29"/>
      <c r="AP21203" s="30"/>
    </row>
    <row r="21204" spans="1:42">
      <c r="A21204" s="29"/>
      <c r="B21204" s="29"/>
      <c r="C21204" s="29"/>
      <c r="D21204" s="29"/>
      <c r="E21204" s="29"/>
      <c r="F21204" s="29"/>
      <c r="G21204" s="29"/>
      <c r="H21204" s="29"/>
      <c r="I21204" s="29"/>
      <c r="J21204" s="29"/>
      <c r="K21204" s="29"/>
      <c r="L21204" s="29"/>
      <c r="M21204" s="29"/>
      <c r="N21204" s="29"/>
      <c r="O21204" s="29"/>
      <c r="P21204" s="29"/>
      <c r="Q21204" s="29"/>
      <c r="R21204" s="29"/>
      <c r="S21204" s="33"/>
      <c r="T21204" s="29"/>
      <c r="U21204" s="29"/>
      <c r="V21204" s="29"/>
      <c r="W21204" s="29"/>
      <c r="X21204" s="29"/>
      <c r="Y21204" s="29"/>
      <c r="Z21204" s="29"/>
      <c r="AA21204" s="29"/>
      <c r="AB21204" s="29"/>
      <c r="AC21204" s="29"/>
      <c r="AD21204" s="29"/>
      <c r="AE21204" s="29"/>
      <c r="AF21204" s="29"/>
      <c r="AG21204" s="29"/>
      <c r="AH21204" s="29"/>
      <c r="AI21204" s="29"/>
      <c r="AJ21204" s="29"/>
      <c r="AK21204" s="29"/>
      <c r="AL21204" s="29"/>
      <c r="AM21204" s="29"/>
      <c r="AP21204" s="30"/>
    </row>
    <row r="21205" spans="1:42">
      <c r="A21205" s="29"/>
      <c r="B21205" s="29"/>
      <c r="C21205" s="29"/>
      <c r="D21205" s="29"/>
      <c r="E21205" s="29"/>
      <c r="F21205" s="29"/>
      <c r="G21205" s="29"/>
      <c r="H21205" s="29"/>
      <c r="I21205" s="29"/>
      <c r="J21205" s="29"/>
      <c r="K21205" s="29"/>
      <c r="L21205" s="29"/>
      <c r="M21205" s="29"/>
      <c r="N21205" s="29"/>
      <c r="O21205" s="29"/>
      <c r="P21205" s="29"/>
      <c r="Q21205" s="29"/>
      <c r="R21205" s="29"/>
      <c r="S21205" s="33"/>
      <c r="T21205" s="29"/>
      <c r="U21205" s="29"/>
      <c r="V21205" s="29"/>
      <c r="W21205" s="29"/>
      <c r="X21205" s="29"/>
      <c r="Y21205" s="29"/>
      <c r="Z21205" s="29"/>
      <c r="AA21205" s="29"/>
      <c r="AB21205" s="29"/>
      <c r="AC21205" s="29"/>
      <c r="AD21205" s="29"/>
      <c r="AE21205" s="29"/>
      <c r="AF21205" s="29"/>
      <c r="AG21205" s="29"/>
      <c r="AH21205" s="29"/>
      <c r="AI21205" s="29"/>
      <c r="AJ21205" s="29"/>
      <c r="AK21205" s="29"/>
      <c r="AL21205" s="29"/>
      <c r="AM21205" s="29"/>
      <c r="AP21205" s="30"/>
    </row>
    <row r="21206" spans="1:42">
      <c r="A21206" s="29"/>
      <c r="B21206" s="29"/>
      <c r="C21206" s="29"/>
      <c r="D21206" s="29"/>
      <c r="E21206" s="29"/>
      <c r="F21206" s="29"/>
      <c r="G21206" s="29"/>
      <c r="H21206" s="29"/>
      <c r="I21206" s="29"/>
      <c r="J21206" s="29"/>
      <c r="K21206" s="29"/>
      <c r="L21206" s="29"/>
      <c r="M21206" s="29"/>
      <c r="N21206" s="29"/>
      <c r="O21206" s="29"/>
      <c r="P21206" s="29"/>
      <c r="Q21206" s="29"/>
      <c r="R21206" s="29"/>
      <c r="S21206" s="33"/>
      <c r="T21206" s="29"/>
      <c r="U21206" s="29"/>
      <c r="V21206" s="29"/>
      <c r="W21206" s="29"/>
      <c r="X21206" s="29"/>
      <c r="Y21206" s="29"/>
      <c r="Z21206" s="29"/>
      <c r="AA21206" s="29"/>
      <c r="AB21206" s="29"/>
      <c r="AC21206" s="29"/>
      <c r="AD21206" s="29"/>
      <c r="AE21206" s="29"/>
      <c r="AF21206" s="29"/>
      <c r="AG21206" s="29"/>
      <c r="AH21206" s="29"/>
      <c r="AI21206" s="29"/>
      <c r="AJ21206" s="29"/>
      <c r="AK21206" s="29"/>
      <c r="AL21206" s="29"/>
      <c r="AM21206" s="29"/>
      <c r="AP21206" s="30"/>
    </row>
    <row r="21207" spans="1:42">
      <c r="A21207" s="29"/>
      <c r="B21207" s="29"/>
      <c r="C21207" s="29"/>
      <c r="D21207" s="29"/>
      <c r="E21207" s="29"/>
      <c r="F21207" s="29"/>
      <c r="G21207" s="29"/>
      <c r="H21207" s="29"/>
      <c r="I21207" s="29"/>
      <c r="J21207" s="29"/>
      <c r="K21207" s="29"/>
      <c r="L21207" s="29"/>
      <c r="M21207" s="29"/>
      <c r="N21207" s="29"/>
      <c r="O21207" s="29"/>
      <c r="P21207" s="29"/>
      <c r="Q21207" s="29"/>
      <c r="R21207" s="29"/>
      <c r="S21207" s="33"/>
      <c r="T21207" s="29"/>
      <c r="U21207" s="29"/>
      <c r="V21207" s="29"/>
      <c r="W21207" s="29"/>
      <c r="X21207" s="29"/>
      <c r="Y21207" s="29"/>
      <c r="Z21207" s="29"/>
      <c r="AA21207" s="29"/>
      <c r="AB21207" s="29"/>
      <c r="AC21207" s="29"/>
      <c r="AD21207" s="29"/>
      <c r="AE21207" s="29"/>
      <c r="AF21207" s="29"/>
      <c r="AG21207" s="29"/>
      <c r="AH21207" s="29"/>
      <c r="AI21207" s="29"/>
      <c r="AJ21207" s="29"/>
      <c r="AK21207" s="29"/>
      <c r="AL21207" s="29"/>
      <c r="AM21207" s="29"/>
      <c r="AP21207" s="30"/>
    </row>
    <row r="21208" spans="1:42">
      <c r="A21208" s="29"/>
      <c r="B21208" s="29"/>
      <c r="C21208" s="29"/>
      <c r="D21208" s="29"/>
      <c r="E21208" s="29"/>
      <c r="F21208" s="29"/>
      <c r="G21208" s="29"/>
      <c r="H21208" s="29"/>
      <c r="I21208" s="29"/>
      <c r="J21208" s="29"/>
      <c r="K21208" s="29"/>
      <c r="L21208" s="29"/>
      <c r="M21208" s="29"/>
      <c r="N21208" s="29"/>
      <c r="O21208" s="29"/>
      <c r="P21208" s="29"/>
      <c r="Q21208" s="29"/>
      <c r="R21208" s="29"/>
      <c r="S21208" s="33"/>
      <c r="T21208" s="29"/>
      <c r="U21208" s="29"/>
      <c r="V21208" s="29"/>
      <c r="W21208" s="29"/>
      <c r="X21208" s="29"/>
      <c r="Y21208" s="29"/>
      <c r="Z21208" s="29"/>
      <c r="AA21208" s="29"/>
      <c r="AB21208" s="29"/>
      <c r="AC21208" s="29"/>
      <c r="AD21208" s="29"/>
      <c r="AE21208" s="29"/>
      <c r="AF21208" s="29"/>
      <c r="AG21208" s="29"/>
      <c r="AH21208" s="29"/>
      <c r="AI21208" s="29"/>
      <c r="AJ21208" s="29"/>
      <c r="AK21208" s="29"/>
      <c r="AL21208" s="29"/>
      <c r="AM21208" s="29"/>
      <c r="AP21208" s="30"/>
    </row>
    <row r="21209" spans="1:42">
      <c r="A21209" s="29"/>
      <c r="B21209" s="29"/>
      <c r="C21209" s="29"/>
      <c r="D21209" s="29"/>
      <c r="E21209" s="29"/>
      <c r="F21209" s="29"/>
      <c r="G21209" s="29"/>
      <c r="H21209" s="29"/>
      <c r="I21209" s="29"/>
      <c r="J21209" s="29"/>
      <c r="K21209" s="29"/>
      <c r="L21209" s="29"/>
      <c r="M21209" s="29"/>
      <c r="N21209" s="29"/>
      <c r="O21209" s="29"/>
      <c r="P21209" s="29"/>
      <c r="Q21209" s="29"/>
      <c r="R21209" s="29"/>
      <c r="S21209" s="33"/>
      <c r="T21209" s="29"/>
      <c r="U21209" s="29"/>
      <c r="V21209" s="29"/>
      <c r="W21209" s="29"/>
      <c r="X21209" s="29"/>
      <c r="Y21209" s="29"/>
      <c r="Z21209" s="29"/>
      <c r="AA21209" s="29"/>
      <c r="AB21209" s="29"/>
      <c r="AC21209" s="29"/>
      <c r="AD21209" s="29"/>
      <c r="AE21209" s="29"/>
      <c r="AF21209" s="29"/>
      <c r="AG21209" s="29"/>
      <c r="AH21209" s="29"/>
      <c r="AI21209" s="29"/>
      <c r="AJ21209" s="29"/>
      <c r="AK21209" s="29"/>
      <c r="AL21209" s="29"/>
      <c r="AM21209" s="29"/>
      <c r="AP21209" s="30"/>
    </row>
    <row r="21210" spans="1:42">
      <c r="A21210" s="29"/>
      <c r="B21210" s="29"/>
      <c r="C21210" s="29"/>
      <c r="D21210" s="29"/>
      <c r="E21210" s="29"/>
      <c r="F21210" s="29"/>
      <c r="G21210" s="29"/>
      <c r="H21210" s="29"/>
      <c r="I21210" s="29"/>
      <c r="J21210" s="29"/>
      <c r="K21210" s="29"/>
      <c r="L21210" s="29"/>
      <c r="M21210" s="29"/>
      <c r="N21210" s="29"/>
      <c r="O21210" s="29"/>
      <c r="P21210" s="29"/>
      <c r="Q21210" s="29"/>
      <c r="R21210" s="29"/>
      <c r="S21210" s="33"/>
      <c r="T21210" s="29"/>
      <c r="U21210" s="29"/>
      <c r="V21210" s="29"/>
      <c r="W21210" s="29"/>
      <c r="X21210" s="29"/>
      <c r="Y21210" s="29"/>
      <c r="Z21210" s="29"/>
      <c r="AA21210" s="29"/>
      <c r="AB21210" s="29"/>
      <c r="AC21210" s="29"/>
      <c r="AD21210" s="29"/>
      <c r="AE21210" s="29"/>
      <c r="AF21210" s="29"/>
      <c r="AG21210" s="29"/>
      <c r="AH21210" s="29"/>
      <c r="AI21210" s="29"/>
      <c r="AJ21210" s="29"/>
      <c r="AK21210" s="29"/>
      <c r="AL21210" s="29"/>
      <c r="AM21210" s="29"/>
      <c r="AP21210" s="30"/>
    </row>
    <row r="21211" spans="1:42">
      <c r="A21211" s="29"/>
      <c r="B21211" s="29"/>
      <c r="C21211" s="29"/>
      <c r="D21211" s="29"/>
      <c r="E21211" s="29"/>
      <c r="F21211" s="29"/>
      <c r="G21211" s="29"/>
      <c r="H21211" s="29"/>
      <c r="I21211" s="29"/>
      <c r="J21211" s="29"/>
      <c r="K21211" s="29"/>
      <c r="L21211" s="29"/>
      <c r="M21211" s="29"/>
      <c r="N21211" s="29"/>
      <c r="O21211" s="29"/>
      <c r="P21211" s="29"/>
      <c r="Q21211" s="29"/>
      <c r="R21211" s="29"/>
      <c r="S21211" s="33"/>
      <c r="T21211" s="29"/>
      <c r="U21211" s="29"/>
      <c r="V21211" s="29"/>
      <c r="W21211" s="29"/>
      <c r="X21211" s="29"/>
      <c r="Y21211" s="29"/>
      <c r="Z21211" s="29"/>
      <c r="AA21211" s="29"/>
      <c r="AB21211" s="29"/>
      <c r="AC21211" s="29"/>
      <c r="AD21211" s="29"/>
      <c r="AE21211" s="29"/>
      <c r="AF21211" s="29"/>
      <c r="AG21211" s="29"/>
      <c r="AH21211" s="29"/>
      <c r="AI21211" s="29"/>
      <c r="AJ21211" s="29"/>
      <c r="AK21211" s="29"/>
      <c r="AL21211" s="29"/>
      <c r="AM21211" s="29"/>
      <c r="AP21211" s="30"/>
    </row>
    <row r="21212" spans="1:42">
      <c r="A21212" s="29"/>
      <c r="B21212" s="29"/>
      <c r="C21212" s="29"/>
      <c r="D21212" s="29"/>
      <c r="E21212" s="29"/>
      <c r="F21212" s="29"/>
      <c r="G21212" s="29"/>
      <c r="H21212" s="29"/>
      <c r="I21212" s="29"/>
      <c r="J21212" s="29"/>
      <c r="K21212" s="29"/>
      <c r="L21212" s="29"/>
      <c r="M21212" s="29"/>
      <c r="N21212" s="29"/>
      <c r="O21212" s="29"/>
      <c r="P21212" s="29"/>
      <c r="Q21212" s="29"/>
      <c r="R21212" s="29"/>
      <c r="S21212" s="33"/>
      <c r="T21212" s="29"/>
      <c r="U21212" s="29"/>
      <c r="V21212" s="29"/>
      <c r="W21212" s="29"/>
      <c r="X21212" s="29"/>
      <c r="Y21212" s="29"/>
      <c r="Z21212" s="29"/>
      <c r="AA21212" s="29"/>
      <c r="AB21212" s="29"/>
      <c r="AC21212" s="29"/>
      <c r="AD21212" s="29"/>
      <c r="AE21212" s="29"/>
      <c r="AF21212" s="29"/>
      <c r="AG21212" s="29"/>
      <c r="AH21212" s="29"/>
      <c r="AI21212" s="29"/>
      <c r="AJ21212" s="29"/>
      <c r="AK21212" s="29"/>
      <c r="AL21212" s="29"/>
      <c r="AM21212" s="29"/>
      <c r="AP21212" s="30"/>
    </row>
    <row r="21213" spans="1:42">
      <c r="A21213" s="29"/>
      <c r="B21213" s="29"/>
      <c r="C21213" s="29"/>
      <c r="D21213" s="29"/>
      <c r="E21213" s="29"/>
      <c r="F21213" s="29"/>
      <c r="G21213" s="29"/>
      <c r="H21213" s="29"/>
      <c r="I21213" s="29"/>
      <c r="J21213" s="29"/>
      <c r="K21213" s="29"/>
      <c r="L21213" s="29"/>
      <c r="M21213" s="29"/>
      <c r="N21213" s="29"/>
      <c r="O21213" s="29"/>
      <c r="P21213" s="29"/>
      <c r="Q21213" s="29"/>
      <c r="R21213" s="29"/>
      <c r="S21213" s="33"/>
      <c r="T21213" s="29"/>
      <c r="U21213" s="29"/>
      <c r="V21213" s="29"/>
      <c r="W21213" s="29"/>
      <c r="X21213" s="29"/>
      <c r="Y21213" s="29"/>
      <c r="Z21213" s="29"/>
      <c r="AA21213" s="29"/>
      <c r="AB21213" s="29"/>
      <c r="AC21213" s="29"/>
      <c r="AD21213" s="29"/>
      <c r="AE21213" s="29"/>
      <c r="AF21213" s="29"/>
      <c r="AG21213" s="29"/>
      <c r="AH21213" s="29"/>
      <c r="AI21213" s="29"/>
      <c r="AJ21213" s="29"/>
      <c r="AK21213" s="29"/>
      <c r="AL21213" s="29"/>
      <c r="AM21213" s="29"/>
      <c r="AP21213" s="30"/>
    </row>
    <row r="21214" spans="1:42">
      <c r="A21214" s="29"/>
      <c r="B21214" s="29"/>
      <c r="C21214" s="29"/>
      <c r="D21214" s="29"/>
      <c r="E21214" s="29"/>
      <c r="F21214" s="29"/>
      <c r="G21214" s="29"/>
      <c r="H21214" s="29"/>
      <c r="I21214" s="29"/>
      <c r="J21214" s="29"/>
      <c r="K21214" s="29"/>
      <c r="L21214" s="29"/>
      <c r="M21214" s="29"/>
      <c r="N21214" s="29"/>
      <c r="O21214" s="29"/>
      <c r="P21214" s="29"/>
      <c r="Q21214" s="29"/>
      <c r="R21214" s="29"/>
      <c r="S21214" s="33"/>
      <c r="T21214" s="29"/>
      <c r="U21214" s="29"/>
      <c r="V21214" s="29"/>
      <c r="W21214" s="29"/>
      <c r="X21214" s="29"/>
      <c r="Y21214" s="29"/>
      <c r="Z21214" s="29"/>
      <c r="AA21214" s="29"/>
      <c r="AB21214" s="29"/>
      <c r="AC21214" s="29"/>
      <c r="AD21214" s="29"/>
      <c r="AE21214" s="29"/>
      <c r="AF21214" s="29"/>
      <c r="AG21214" s="29"/>
      <c r="AH21214" s="29"/>
      <c r="AI21214" s="29"/>
      <c r="AJ21214" s="29"/>
      <c r="AK21214" s="29"/>
      <c r="AL21214" s="29"/>
      <c r="AM21214" s="29"/>
      <c r="AP21214" s="30"/>
    </row>
    <row r="21215" spans="1:42">
      <c r="A21215" s="29"/>
      <c r="B21215" s="29"/>
      <c r="C21215" s="29"/>
      <c r="D21215" s="29"/>
      <c r="E21215" s="29"/>
      <c r="F21215" s="29"/>
      <c r="G21215" s="29"/>
      <c r="H21215" s="29"/>
      <c r="I21215" s="29"/>
      <c r="J21215" s="29"/>
      <c r="K21215" s="29"/>
      <c r="L21215" s="29"/>
      <c r="M21215" s="29"/>
      <c r="N21215" s="29"/>
      <c r="O21215" s="29"/>
      <c r="P21215" s="29"/>
      <c r="Q21215" s="29"/>
      <c r="R21215" s="29"/>
      <c r="S21215" s="33"/>
      <c r="T21215" s="29"/>
      <c r="U21215" s="29"/>
      <c r="V21215" s="29"/>
      <c r="W21215" s="29"/>
      <c r="X21215" s="29"/>
      <c r="Y21215" s="29"/>
      <c r="Z21215" s="29"/>
      <c r="AA21215" s="29"/>
      <c r="AB21215" s="29"/>
      <c r="AC21215" s="29"/>
      <c r="AD21215" s="29"/>
      <c r="AE21215" s="29"/>
      <c r="AF21215" s="29"/>
      <c r="AG21215" s="29"/>
      <c r="AH21215" s="29"/>
      <c r="AI21215" s="29"/>
      <c r="AJ21215" s="29"/>
      <c r="AK21215" s="29"/>
      <c r="AL21215" s="29"/>
      <c r="AM21215" s="29"/>
      <c r="AP21215" s="30"/>
    </row>
    <row r="21216" spans="1:42">
      <c r="A21216" s="29"/>
      <c r="B21216" s="29"/>
      <c r="C21216" s="29"/>
      <c r="D21216" s="29"/>
      <c r="E21216" s="29"/>
      <c r="F21216" s="29"/>
      <c r="G21216" s="29"/>
      <c r="H21216" s="29"/>
      <c r="I21216" s="29"/>
      <c r="J21216" s="29"/>
      <c r="K21216" s="29"/>
      <c r="L21216" s="29"/>
      <c r="M21216" s="29"/>
      <c r="N21216" s="29"/>
      <c r="O21216" s="29"/>
      <c r="P21216" s="29"/>
      <c r="Q21216" s="29"/>
      <c r="R21216" s="29"/>
      <c r="S21216" s="33"/>
      <c r="T21216" s="29"/>
      <c r="U21216" s="29"/>
      <c r="V21216" s="29"/>
      <c r="W21216" s="29"/>
      <c r="X21216" s="29"/>
      <c r="Y21216" s="29"/>
      <c r="Z21216" s="29"/>
      <c r="AA21216" s="29"/>
      <c r="AB21216" s="29"/>
      <c r="AC21216" s="29"/>
      <c r="AD21216" s="29"/>
      <c r="AE21216" s="29"/>
      <c r="AF21216" s="29"/>
      <c r="AG21216" s="29"/>
      <c r="AH21216" s="29"/>
      <c r="AI21216" s="29"/>
      <c r="AJ21216" s="29"/>
      <c r="AK21216" s="29"/>
      <c r="AL21216" s="29"/>
      <c r="AM21216" s="29"/>
      <c r="AP21216" s="30"/>
    </row>
    <row r="21217" spans="1:42">
      <c r="A21217" s="29"/>
      <c r="B21217" s="29"/>
      <c r="C21217" s="29"/>
      <c r="D21217" s="29"/>
      <c r="E21217" s="29"/>
      <c r="F21217" s="29"/>
      <c r="G21217" s="29"/>
      <c r="H21217" s="29"/>
      <c r="I21217" s="29"/>
      <c r="J21217" s="29"/>
      <c r="K21217" s="29"/>
      <c r="L21217" s="29"/>
      <c r="M21217" s="29"/>
      <c r="N21217" s="29"/>
      <c r="O21217" s="29"/>
      <c r="P21217" s="29"/>
      <c r="Q21217" s="29"/>
      <c r="R21217" s="29"/>
      <c r="S21217" s="33"/>
      <c r="T21217" s="29"/>
      <c r="U21217" s="29"/>
      <c r="V21217" s="29"/>
      <c r="W21217" s="29"/>
      <c r="X21217" s="29"/>
      <c r="Y21217" s="29"/>
      <c r="Z21217" s="29"/>
      <c r="AA21217" s="29"/>
      <c r="AB21217" s="29"/>
      <c r="AC21217" s="29"/>
      <c r="AD21217" s="29"/>
      <c r="AE21217" s="29"/>
      <c r="AF21217" s="29"/>
      <c r="AG21217" s="29"/>
      <c r="AH21217" s="29"/>
      <c r="AI21217" s="29"/>
      <c r="AJ21217" s="29"/>
      <c r="AK21217" s="29"/>
      <c r="AL21217" s="29"/>
      <c r="AM21217" s="29"/>
      <c r="AP21217" s="30"/>
    </row>
    <row r="21218" spans="1:42">
      <c r="A21218" s="29"/>
      <c r="B21218" s="29"/>
      <c r="C21218" s="29"/>
      <c r="D21218" s="29"/>
      <c r="E21218" s="29"/>
      <c r="F21218" s="29"/>
      <c r="G21218" s="29"/>
      <c r="H21218" s="29"/>
      <c r="I21218" s="29"/>
      <c r="J21218" s="29"/>
      <c r="K21218" s="29"/>
      <c r="L21218" s="29"/>
      <c r="M21218" s="29"/>
      <c r="N21218" s="29"/>
      <c r="O21218" s="29"/>
      <c r="P21218" s="29"/>
      <c r="Q21218" s="29"/>
      <c r="R21218" s="29"/>
      <c r="S21218" s="33"/>
      <c r="T21218" s="29"/>
      <c r="U21218" s="29"/>
      <c r="V21218" s="29"/>
      <c r="W21218" s="29"/>
      <c r="X21218" s="29"/>
      <c r="Y21218" s="29"/>
      <c r="Z21218" s="29"/>
      <c r="AA21218" s="29"/>
      <c r="AB21218" s="29"/>
      <c r="AC21218" s="29"/>
      <c r="AD21218" s="29"/>
      <c r="AE21218" s="29"/>
      <c r="AF21218" s="29"/>
      <c r="AG21218" s="29"/>
      <c r="AH21218" s="29"/>
      <c r="AI21218" s="29"/>
      <c r="AJ21218" s="29"/>
      <c r="AK21218" s="29"/>
      <c r="AL21218" s="29"/>
      <c r="AM21218" s="29"/>
      <c r="AP21218" s="30"/>
    </row>
    <row r="21219" spans="1:42">
      <c r="A21219" s="29"/>
      <c r="B21219" s="29"/>
      <c r="C21219" s="29"/>
      <c r="D21219" s="29"/>
      <c r="E21219" s="29"/>
      <c r="F21219" s="29"/>
      <c r="G21219" s="29"/>
      <c r="H21219" s="29"/>
      <c r="I21219" s="29"/>
      <c r="J21219" s="29"/>
      <c r="K21219" s="29"/>
      <c r="L21219" s="29"/>
      <c r="M21219" s="29"/>
      <c r="N21219" s="29"/>
      <c r="O21219" s="29"/>
      <c r="P21219" s="29"/>
      <c r="Q21219" s="29"/>
      <c r="R21219" s="29"/>
      <c r="S21219" s="33"/>
      <c r="T21219" s="29"/>
      <c r="U21219" s="29"/>
      <c r="V21219" s="29"/>
      <c r="W21219" s="29"/>
      <c r="X21219" s="29"/>
      <c r="Y21219" s="29"/>
      <c r="Z21219" s="29"/>
      <c r="AA21219" s="29"/>
      <c r="AB21219" s="29"/>
      <c r="AC21219" s="29"/>
      <c r="AD21219" s="29"/>
      <c r="AE21219" s="29"/>
      <c r="AF21219" s="29"/>
      <c r="AG21219" s="29"/>
      <c r="AH21219" s="29"/>
      <c r="AI21219" s="29"/>
      <c r="AJ21219" s="29"/>
      <c r="AK21219" s="29"/>
      <c r="AL21219" s="29"/>
      <c r="AM21219" s="29"/>
      <c r="AP21219" s="30"/>
    </row>
    <row r="21220" spans="1:42">
      <c r="A21220" s="29"/>
      <c r="B21220" s="29"/>
      <c r="C21220" s="29"/>
      <c r="D21220" s="29"/>
      <c r="E21220" s="29"/>
      <c r="F21220" s="29"/>
      <c r="G21220" s="29"/>
      <c r="H21220" s="29"/>
      <c r="I21220" s="29"/>
      <c r="J21220" s="29"/>
      <c r="K21220" s="29"/>
      <c r="L21220" s="29"/>
      <c r="M21220" s="29"/>
      <c r="N21220" s="29"/>
      <c r="O21220" s="29"/>
      <c r="P21220" s="29"/>
      <c r="Q21220" s="29"/>
      <c r="R21220" s="29"/>
      <c r="S21220" s="33"/>
      <c r="T21220" s="29"/>
      <c r="U21220" s="29"/>
      <c r="V21220" s="29"/>
      <c r="W21220" s="29"/>
      <c r="X21220" s="29"/>
      <c r="Y21220" s="29"/>
      <c r="Z21220" s="29"/>
      <c r="AA21220" s="29"/>
      <c r="AB21220" s="29"/>
      <c r="AC21220" s="29"/>
      <c r="AD21220" s="29"/>
      <c r="AE21220" s="29"/>
      <c r="AF21220" s="29"/>
      <c r="AG21220" s="29"/>
      <c r="AH21220" s="29"/>
      <c r="AI21220" s="29"/>
      <c r="AJ21220" s="29"/>
      <c r="AK21220" s="29"/>
      <c r="AL21220" s="29"/>
      <c r="AM21220" s="29"/>
      <c r="AP21220" s="30"/>
    </row>
    <row r="21221" spans="1:42">
      <c r="A21221" s="29"/>
      <c r="B21221" s="29"/>
      <c r="C21221" s="29"/>
      <c r="D21221" s="29"/>
      <c r="E21221" s="29"/>
      <c r="F21221" s="29"/>
      <c r="G21221" s="29"/>
      <c r="H21221" s="29"/>
      <c r="I21221" s="29"/>
      <c r="J21221" s="29"/>
      <c r="K21221" s="29"/>
      <c r="L21221" s="29"/>
      <c r="M21221" s="29"/>
      <c r="N21221" s="29"/>
      <c r="O21221" s="29"/>
      <c r="P21221" s="29"/>
      <c r="Q21221" s="29"/>
      <c r="R21221" s="29"/>
      <c r="S21221" s="33"/>
      <c r="T21221" s="29"/>
      <c r="U21221" s="29"/>
      <c r="V21221" s="29"/>
      <c r="W21221" s="29"/>
      <c r="X21221" s="29"/>
      <c r="Y21221" s="29"/>
      <c r="Z21221" s="29"/>
      <c r="AA21221" s="29"/>
      <c r="AB21221" s="29"/>
      <c r="AC21221" s="29"/>
      <c r="AD21221" s="29"/>
      <c r="AE21221" s="29"/>
      <c r="AF21221" s="29"/>
      <c r="AG21221" s="29"/>
      <c r="AH21221" s="29"/>
      <c r="AI21221" s="29"/>
      <c r="AJ21221" s="29"/>
      <c r="AK21221" s="29"/>
      <c r="AL21221" s="29"/>
      <c r="AM21221" s="29"/>
      <c r="AP21221" s="30"/>
    </row>
    <row r="21222" spans="1:42">
      <c r="A21222" s="29"/>
      <c r="B21222" s="29"/>
      <c r="C21222" s="29"/>
      <c r="D21222" s="29"/>
      <c r="E21222" s="29"/>
      <c r="F21222" s="29"/>
      <c r="G21222" s="29"/>
      <c r="H21222" s="29"/>
      <c r="I21222" s="29"/>
      <c r="J21222" s="29"/>
      <c r="K21222" s="29"/>
      <c r="L21222" s="29"/>
      <c r="M21222" s="29"/>
      <c r="N21222" s="29"/>
      <c r="O21222" s="29"/>
      <c r="P21222" s="29"/>
      <c r="Q21222" s="29"/>
      <c r="R21222" s="29"/>
      <c r="S21222" s="33"/>
      <c r="T21222" s="29"/>
      <c r="U21222" s="29"/>
      <c r="V21222" s="29"/>
      <c r="W21222" s="29"/>
      <c r="X21222" s="29"/>
      <c r="Y21222" s="29"/>
      <c r="Z21222" s="29"/>
      <c r="AA21222" s="29"/>
      <c r="AB21222" s="29"/>
      <c r="AC21222" s="29"/>
      <c r="AD21222" s="29"/>
      <c r="AE21222" s="29"/>
      <c r="AF21222" s="29"/>
      <c r="AG21222" s="29"/>
      <c r="AH21222" s="29"/>
      <c r="AI21222" s="29"/>
      <c r="AJ21222" s="29"/>
      <c r="AK21222" s="29"/>
      <c r="AL21222" s="29"/>
      <c r="AM21222" s="29"/>
      <c r="AP21222" s="30"/>
    </row>
    <row r="21223" spans="1:42">
      <c r="A21223" s="29"/>
      <c r="B21223" s="29"/>
      <c r="C21223" s="29"/>
      <c r="D21223" s="29"/>
      <c r="E21223" s="29"/>
      <c r="F21223" s="29"/>
      <c r="G21223" s="29"/>
      <c r="H21223" s="29"/>
      <c r="I21223" s="29"/>
      <c r="J21223" s="29"/>
      <c r="K21223" s="29"/>
      <c r="L21223" s="29"/>
      <c r="M21223" s="29"/>
      <c r="N21223" s="29"/>
      <c r="O21223" s="29"/>
      <c r="P21223" s="29"/>
      <c r="Q21223" s="29"/>
      <c r="R21223" s="29"/>
      <c r="S21223" s="33"/>
      <c r="T21223" s="29"/>
      <c r="U21223" s="29"/>
      <c r="V21223" s="29"/>
      <c r="W21223" s="29"/>
      <c r="X21223" s="29"/>
      <c r="Y21223" s="29"/>
      <c r="Z21223" s="29"/>
      <c r="AA21223" s="29"/>
      <c r="AB21223" s="29"/>
      <c r="AC21223" s="29"/>
      <c r="AD21223" s="29"/>
      <c r="AE21223" s="29"/>
      <c r="AF21223" s="29"/>
      <c r="AG21223" s="29"/>
      <c r="AH21223" s="29"/>
      <c r="AI21223" s="29"/>
      <c r="AJ21223" s="29"/>
      <c r="AK21223" s="29"/>
      <c r="AL21223" s="29"/>
      <c r="AM21223" s="29"/>
      <c r="AP21223" s="30"/>
    </row>
    <row r="21224" spans="1:42">
      <c r="A21224" s="29"/>
      <c r="B21224" s="29"/>
      <c r="C21224" s="29"/>
      <c r="D21224" s="29"/>
      <c r="E21224" s="29"/>
      <c r="F21224" s="29"/>
      <c r="G21224" s="29"/>
      <c r="H21224" s="29"/>
      <c r="I21224" s="29"/>
      <c r="J21224" s="29"/>
      <c r="K21224" s="29"/>
      <c r="L21224" s="29"/>
      <c r="M21224" s="29"/>
      <c r="N21224" s="29"/>
      <c r="O21224" s="29"/>
      <c r="P21224" s="29"/>
      <c r="Q21224" s="29"/>
      <c r="R21224" s="29"/>
      <c r="S21224" s="33"/>
      <c r="T21224" s="29"/>
      <c r="U21224" s="29"/>
      <c r="V21224" s="29"/>
      <c r="W21224" s="29"/>
      <c r="X21224" s="29"/>
      <c r="Y21224" s="29"/>
      <c r="Z21224" s="29"/>
      <c r="AA21224" s="29"/>
      <c r="AB21224" s="29"/>
      <c r="AC21224" s="29"/>
      <c r="AD21224" s="29"/>
      <c r="AE21224" s="29"/>
      <c r="AF21224" s="29"/>
      <c r="AG21224" s="29"/>
      <c r="AH21224" s="29"/>
      <c r="AI21224" s="29"/>
      <c r="AJ21224" s="29"/>
      <c r="AK21224" s="29"/>
      <c r="AL21224" s="29"/>
      <c r="AM21224" s="29"/>
      <c r="AP21224" s="30"/>
    </row>
    <row r="21225" spans="1:42">
      <c r="A21225" s="29"/>
      <c r="B21225" s="29"/>
      <c r="C21225" s="29"/>
      <c r="D21225" s="29"/>
      <c r="E21225" s="29"/>
      <c r="F21225" s="29"/>
      <c r="G21225" s="29"/>
      <c r="H21225" s="29"/>
      <c r="I21225" s="29"/>
      <c r="J21225" s="29"/>
      <c r="K21225" s="29"/>
      <c r="L21225" s="29"/>
      <c r="M21225" s="29"/>
      <c r="N21225" s="29"/>
      <c r="O21225" s="29"/>
      <c r="P21225" s="29"/>
      <c r="Q21225" s="29"/>
      <c r="R21225" s="29"/>
      <c r="S21225" s="33"/>
      <c r="T21225" s="29"/>
      <c r="U21225" s="29"/>
      <c r="V21225" s="29"/>
      <c r="W21225" s="29"/>
      <c r="X21225" s="29"/>
      <c r="Y21225" s="29"/>
      <c r="Z21225" s="29"/>
      <c r="AA21225" s="29"/>
      <c r="AB21225" s="29"/>
      <c r="AC21225" s="29"/>
      <c r="AD21225" s="29"/>
      <c r="AE21225" s="29"/>
      <c r="AF21225" s="29"/>
      <c r="AG21225" s="29"/>
      <c r="AH21225" s="29"/>
      <c r="AI21225" s="29"/>
      <c r="AJ21225" s="29"/>
      <c r="AK21225" s="29"/>
      <c r="AL21225" s="29"/>
      <c r="AM21225" s="29"/>
      <c r="AP21225" s="30"/>
    </row>
    <row r="21226" spans="1:42">
      <c r="A21226" s="29"/>
      <c r="B21226" s="29"/>
      <c r="C21226" s="29"/>
      <c r="D21226" s="29"/>
      <c r="E21226" s="29"/>
      <c r="F21226" s="29"/>
      <c r="G21226" s="29"/>
      <c r="H21226" s="29"/>
      <c r="I21226" s="29"/>
      <c r="J21226" s="29"/>
      <c r="K21226" s="29"/>
      <c r="L21226" s="29"/>
      <c r="M21226" s="29"/>
      <c r="N21226" s="29"/>
      <c r="O21226" s="29"/>
      <c r="P21226" s="29"/>
      <c r="Q21226" s="29"/>
      <c r="R21226" s="29"/>
      <c r="S21226" s="33"/>
      <c r="T21226" s="29"/>
      <c r="U21226" s="29"/>
      <c r="V21226" s="29"/>
      <c r="W21226" s="29"/>
      <c r="X21226" s="29"/>
      <c r="Y21226" s="29"/>
      <c r="Z21226" s="29"/>
      <c r="AA21226" s="29"/>
      <c r="AB21226" s="29"/>
      <c r="AC21226" s="29"/>
      <c r="AD21226" s="29"/>
      <c r="AE21226" s="29"/>
      <c r="AF21226" s="29"/>
      <c r="AG21226" s="29"/>
      <c r="AH21226" s="29"/>
      <c r="AI21226" s="29"/>
      <c r="AJ21226" s="29"/>
      <c r="AK21226" s="29"/>
      <c r="AL21226" s="29"/>
      <c r="AM21226" s="29"/>
      <c r="AP21226" s="30"/>
    </row>
    <row r="21227" spans="1:42">
      <c r="A21227" s="29"/>
      <c r="B21227" s="29"/>
      <c r="C21227" s="29"/>
      <c r="D21227" s="29"/>
      <c r="E21227" s="29"/>
      <c r="F21227" s="29"/>
      <c r="G21227" s="29"/>
      <c r="H21227" s="29"/>
      <c r="I21227" s="29"/>
      <c r="J21227" s="29"/>
      <c r="K21227" s="29"/>
      <c r="L21227" s="29"/>
      <c r="M21227" s="29"/>
      <c r="N21227" s="29"/>
      <c r="O21227" s="29"/>
      <c r="P21227" s="29"/>
      <c r="Q21227" s="29"/>
      <c r="R21227" s="29"/>
      <c r="S21227" s="33"/>
      <c r="T21227" s="29"/>
      <c r="U21227" s="29"/>
      <c r="V21227" s="29"/>
      <c r="W21227" s="29"/>
      <c r="X21227" s="29"/>
      <c r="Y21227" s="29"/>
      <c r="Z21227" s="29"/>
      <c r="AA21227" s="29"/>
      <c r="AB21227" s="29"/>
      <c r="AC21227" s="29"/>
      <c r="AD21227" s="29"/>
      <c r="AE21227" s="29"/>
      <c r="AF21227" s="29"/>
      <c r="AG21227" s="29"/>
      <c r="AH21227" s="29"/>
      <c r="AI21227" s="29"/>
      <c r="AJ21227" s="29"/>
      <c r="AK21227" s="29"/>
      <c r="AL21227" s="29"/>
      <c r="AM21227" s="29"/>
      <c r="AP21227" s="30"/>
    </row>
    <row r="21228" spans="1:42">
      <c r="A21228" s="29"/>
      <c r="B21228" s="29"/>
      <c r="C21228" s="29"/>
      <c r="D21228" s="29"/>
      <c r="E21228" s="29"/>
      <c r="F21228" s="29"/>
      <c r="G21228" s="29"/>
      <c r="H21228" s="29"/>
      <c r="I21228" s="29"/>
      <c r="J21228" s="29"/>
      <c r="K21228" s="29"/>
      <c r="L21228" s="29"/>
      <c r="M21228" s="29"/>
      <c r="N21228" s="29"/>
      <c r="O21228" s="29"/>
      <c r="P21228" s="29"/>
      <c r="Q21228" s="29"/>
      <c r="R21228" s="29"/>
      <c r="S21228" s="33"/>
      <c r="T21228" s="29"/>
      <c r="U21228" s="29"/>
      <c r="V21228" s="29"/>
      <c r="W21228" s="29"/>
      <c r="X21228" s="29"/>
      <c r="Y21228" s="29"/>
      <c r="Z21228" s="29"/>
      <c r="AA21228" s="29"/>
      <c r="AB21228" s="29"/>
      <c r="AC21228" s="29"/>
      <c r="AD21228" s="29"/>
      <c r="AE21228" s="29"/>
      <c r="AF21228" s="29"/>
      <c r="AG21228" s="29"/>
      <c r="AH21228" s="29"/>
      <c r="AI21228" s="29"/>
      <c r="AJ21228" s="29"/>
      <c r="AK21228" s="29"/>
      <c r="AL21228" s="29"/>
      <c r="AM21228" s="29"/>
      <c r="AP21228" s="30"/>
    </row>
    <row r="21229" spans="1:42">
      <c r="A21229" s="29"/>
      <c r="B21229" s="29"/>
      <c r="C21229" s="29"/>
      <c r="D21229" s="29"/>
      <c r="E21229" s="29"/>
      <c r="F21229" s="29"/>
      <c r="G21229" s="29"/>
      <c r="H21229" s="29"/>
      <c r="I21229" s="29"/>
      <c r="J21229" s="29"/>
      <c r="K21229" s="29"/>
      <c r="L21229" s="29"/>
      <c r="M21229" s="29"/>
      <c r="N21229" s="29"/>
      <c r="O21229" s="29"/>
      <c r="P21229" s="29"/>
      <c r="Q21229" s="29"/>
      <c r="R21229" s="29"/>
      <c r="S21229" s="33"/>
      <c r="T21229" s="29"/>
      <c r="U21229" s="29"/>
      <c r="V21229" s="29"/>
      <c r="W21229" s="29"/>
      <c r="X21229" s="29"/>
      <c r="Y21229" s="29"/>
      <c r="Z21229" s="29"/>
      <c r="AA21229" s="29"/>
      <c r="AB21229" s="29"/>
      <c r="AC21229" s="29"/>
      <c r="AD21229" s="29"/>
      <c r="AE21229" s="29"/>
      <c r="AF21229" s="29"/>
      <c r="AG21229" s="29"/>
      <c r="AH21229" s="29"/>
      <c r="AI21229" s="29"/>
      <c r="AJ21229" s="29"/>
      <c r="AK21229" s="29"/>
      <c r="AL21229" s="29"/>
      <c r="AM21229" s="29"/>
      <c r="AP21229" s="30"/>
    </row>
    <row r="21230" spans="1:42">
      <c r="A21230" s="29"/>
      <c r="B21230" s="29"/>
      <c r="C21230" s="29"/>
      <c r="D21230" s="29"/>
      <c r="E21230" s="29"/>
      <c r="F21230" s="29"/>
      <c r="G21230" s="29"/>
      <c r="H21230" s="29"/>
      <c r="I21230" s="29"/>
      <c r="J21230" s="29"/>
      <c r="K21230" s="29"/>
      <c r="L21230" s="29"/>
      <c r="M21230" s="29"/>
      <c r="N21230" s="29"/>
      <c r="O21230" s="29"/>
      <c r="P21230" s="29"/>
      <c r="Q21230" s="29"/>
      <c r="R21230" s="29"/>
      <c r="S21230" s="33"/>
      <c r="T21230" s="29"/>
      <c r="U21230" s="29"/>
      <c r="V21230" s="29"/>
      <c r="W21230" s="29"/>
      <c r="X21230" s="29"/>
      <c r="Y21230" s="29"/>
      <c r="Z21230" s="29"/>
      <c r="AA21230" s="29"/>
      <c r="AB21230" s="29"/>
      <c r="AC21230" s="29"/>
      <c r="AD21230" s="29"/>
      <c r="AE21230" s="29"/>
      <c r="AF21230" s="29"/>
      <c r="AG21230" s="29"/>
      <c r="AH21230" s="29"/>
      <c r="AI21230" s="29"/>
      <c r="AJ21230" s="29"/>
      <c r="AK21230" s="29"/>
      <c r="AL21230" s="29"/>
      <c r="AM21230" s="29"/>
      <c r="AP21230" s="30"/>
    </row>
    <row r="21231" spans="1:42">
      <c r="A21231" s="29"/>
      <c r="B21231" s="29"/>
      <c r="C21231" s="29"/>
      <c r="D21231" s="29"/>
      <c r="E21231" s="29"/>
      <c r="F21231" s="29"/>
      <c r="G21231" s="29"/>
      <c r="H21231" s="29"/>
      <c r="I21231" s="29"/>
      <c r="J21231" s="29"/>
      <c r="K21231" s="29"/>
      <c r="L21231" s="29"/>
      <c r="M21231" s="29"/>
      <c r="N21231" s="29"/>
      <c r="O21231" s="29"/>
      <c r="P21231" s="29"/>
      <c r="Q21231" s="29"/>
      <c r="R21231" s="29"/>
      <c r="S21231" s="33"/>
      <c r="T21231" s="29"/>
      <c r="U21231" s="29"/>
      <c r="V21231" s="29"/>
      <c r="W21231" s="29"/>
      <c r="X21231" s="29"/>
      <c r="Y21231" s="29"/>
      <c r="Z21231" s="29"/>
      <c r="AA21231" s="29"/>
      <c r="AB21231" s="29"/>
      <c r="AC21231" s="29"/>
      <c r="AD21231" s="29"/>
      <c r="AE21231" s="29"/>
      <c r="AF21231" s="29"/>
      <c r="AG21231" s="29"/>
      <c r="AH21231" s="29"/>
      <c r="AI21231" s="29"/>
      <c r="AJ21231" s="29"/>
      <c r="AK21231" s="29"/>
      <c r="AL21231" s="29"/>
      <c r="AM21231" s="29"/>
      <c r="AP21231" s="30"/>
    </row>
    <row r="21232" spans="1:42">
      <c r="A21232" s="29"/>
      <c r="B21232" s="29"/>
      <c r="C21232" s="29"/>
      <c r="D21232" s="29"/>
      <c r="E21232" s="29"/>
      <c r="F21232" s="29"/>
      <c r="G21232" s="29"/>
      <c r="H21232" s="29"/>
      <c r="I21232" s="29"/>
      <c r="J21232" s="29"/>
      <c r="K21232" s="29"/>
      <c r="L21232" s="29"/>
      <c r="M21232" s="29"/>
      <c r="N21232" s="29"/>
      <c r="O21232" s="29"/>
      <c r="P21232" s="29"/>
      <c r="Q21232" s="29"/>
      <c r="R21232" s="29"/>
      <c r="S21232" s="33"/>
      <c r="T21232" s="29"/>
      <c r="U21232" s="29"/>
      <c r="V21232" s="29"/>
      <c r="W21232" s="29"/>
      <c r="X21232" s="29"/>
      <c r="Y21232" s="29"/>
      <c r="Z21232" s="29"/>
      <c r="AA21232" s="29"/>
      <c r="AB21232" s="29"/>
      <c r="AC21232" s="29"/>
      <c r="AD21232" s="29"/>
      <c r="AE21232" s="29"/>
      <c r="AF21232" s="29"/>
      <c r="AG21232" s="29"/>
      <c r="AH21232" s="29"/>
      <c r="AI21232" s="29"/>
      <c r="AJ21232" s="29"/>
      <c r="AK21232" s="29"/>
      <c r="AL21232" s="29"/>
      <c r="AM21232" s="29"/>
      <c r="AP21232" s="30"/>
    </row>
    <row r="21233" spans="1:42">
      <c r="A21233" s="29"/>
      <c r="B21233" s="29"/>
      <c r="C21233" s="29"/>
      <c r="D21233" s="29"/>
      <c r="E21233" s="29"/>
      <c r="F21233" s="29"/>
      <c r="G21233" s="29"/>
      <c r="H21233" s="29"/>
      <c r="I21233" s="29"/>
      <c r="J21233" s="29"/>
      <c r="K21233" s="29"/>
      <c r="L21233" s="29"/>
      <c r="M21233" s="29"/>
      <c r="N21233" s="29"/>
      <c r="O21233" s="29"/>
      <c r="P21233" s="29"/>
      <c r="Q21233" s="29"/>
      <c r="R21233" s="29"/>
      <c r="S21233" s="33"/>
      <c r="T21233" s="29"/>
      <c r="U21233" s="29"/>
      <c r="V21233" s="29"/>
      <c r="W21233" s="29"/>
      <c r="X21233" s="29"/>
      <c r="Y21233" s="29"/>
      <c r="Z21233" s="29"/>
      <c r="AA21233" s="29"/>
      <c r="AB21233" s="29"/>
      <c r="AC21233" s="29"/>
      <c r="AD21233" s="29"/>
      <c r="AE21233" s="29"/>
      <c r="AF21233" s="29"/>
      <c r="AG21233" s="29"/>
      <c r="AH21233" s="29"/>
      <c r="AI21233" s="29"/>
      <c r="AJ21233" s="29"/>
      <c r="AK21233" s="29"/>
      <c r="AL21233" s="29"/>
      <c r="AM21233" s="29"/>
      <c r="AP21233" s="30"/>
    </row>
    <row r="21234" spans="1:42">
      <c r="A21234" s="29"/>
      <c r="B21234" s="29"/>
      <c r="C21234" s="29"/>
      <c r="D21234" s="29"/>
      <c r="E21234" s="29"/>
      <c r="F21234" s="29"/>
      <c r="G21234" s="29"/>
      <c r="H21234" s="29"/>
      <c r="I21234" s="29"/>
      <c r="J21234" s="29"/>
      <c r="K21234" s="29"/>
      <c r="L21234" s="29"/>
      <c r="M21234" s="29"/>
      <c r="N21234" s="29"/>
      <c r="O21234" s="29"/>
      <c r="P21234" s="29"/>
      <c r="Q21234" s="29"/>
      <c r="R21234" s="29"/>
      <c r="S21234" s="33"/>
      <c r="T21234" s="29"/>
      <c r="U21234" s="29"/>
      <c r="V21234" s="29"/>
      <c r="W21234" s="29"/>
      <c r="X21234" s="29"/>
      <c r="Y21234" s="29"/>
      <c r="Z21234" s="29"/>
      <c r="AA21234" s="29"/>
      <c r="AB21234" s="29"/>
      <c r="AC21234" s="29"/>
      <c r="AD21234" s="29"/>
      <c r="AE21234" s="29"/>
      <c r="AF21234" s="29"/>
      <c r="AG21234" s="29"/>
      <c r="AH21234" s="29"/>
      <c r="AI21234" s="29"/>
      <c r="AJ21234" s="29"/>
      <c r="AK21234" s="29"/>
      <c r="AL21234" s="29"/>
      <c r="AM21234" s="29"/>
      <c r="AP21234" s="30"/>
    </row>
    <row r="21235" spans="1:42">
      <c r="A21235" s="29"/>
      <c r="B21235" s="29"/>
      <c r="C21235" s="29"/>
      <c r="D21235" s="29"/>
      <c r="E21235" s="29"/>
      <c r="F21235" s="29"/>
      <c r="G21235" s="29"/>
      <c r="H21235" s="29"/>
      <c r="I21235" s="29"/>
      <c r="J21235" s="29"/>
      <c r="K21235" s="29"/>
      <c r="L21235" s="29"/>
      <c r="M21235" s="29"/>
      <c r="N21235" s="29"/>
      <c r="O21235" s="29"/>
      <c r="P21235" s="29"/>
      <c r="Q21235" s="29"/>
      <c r="R21235" s="29"/>
      <c r="S21235" s="33"/>
      <c r="T21235" s="29"/>
      <c r="U21235" s="29"/>
      <c r="V21235" s="29"/>
      <c r="W21235" s="29"/>
      <c r="X21235" s="29"/>
      <c r="Y21235" s="29"/>
      <c r="Z21235" s="29"/>
      <c r="AA21235" s="29"/>
      <c r="AB21235" s="29"/>
      <c r="AC21235" s="29"/>
      <c r="AD21235" s="29"/>
      <c r="AE21235" s="29"/>
      <c r="AF21235" s="29"/>
      <c r="AG21235" s="29"/>
      <c r="AH21235" s="29"/>
      <c r="AI21235" s="29"/>
      <c r="AJ21235" s="29"/>
      <c r="AK21235" s="29"/>
      <c r="AL21235" s="29"/>
      <c r="AM21235" s="29"/>
      <c r="AP21235" s="30"/>
    </row>
    <row r="21236" spans="1:42">
      <c r="A21236" s="29"/>
      <c r="B21236" s="29"/>
      <c r="C21236" s="29"/>
      <c r="D21236" s="29"/>
      <c r="E21236" s="29"/>
      <c r="F21236" s="29"/>
      <c r="G21236" s="29"/>
      <c r="H21236" s="29"/>
      <c r="I21236" s="29"/>
      <c r="J21236" s="29"/>
      <c r="K21236" s="29"/>
      <c r="L21236" s="29"/>
      <c r="M21236" s="29"/>
      <c r="N21236" s="29"/>
      <c r="O21236" s="29"/>
      <c r="P21236" s="29"/>
      <c r="Q21236" s="29"/>
      <c r="R21236" s="29"/>
      <c r="S21236" s="33"/>
      <c r="T21236" s="29"/>
      <c r="U21236" s="29"/>
      <c r="V21236" s="29"/>
      <c r="W21236" s="29"/>
      <c r="X21236" s="29"/>
      <c r="Y21236" s="29"/>
      <c r="Z21236" s="29"/>
      <c r="AA21236" s="29"/>
      <c r="AB21236" s="29"/>
      <c r="AC21236" s="29"/>
      <c r="AD21236" s="29"/>
      <c r="AE21236" s="29"/>
      <c r="AF21236" s="29"/>
      <c r="AG21236" s="29"/>
      <c r="AH21236" s="29"/>
      <c r="AI21236" s="29"/>
      <c r="AJ21236" s="29"/>
      <c r="AK21236" s="29"/>
      <c r="AL21236" s="29"/>
      <c r="AM21236" s="29"/>
      <c r="AP21236" s="30"/>
    </row>
    <row r="21237" spans="1:42">
      <c r="A21237" s="29"/>
      <c r="B21237" s="29"/>
      <c r="C21237" s="29"/>
      <c r="D21237" s="29"/>
      <c r="E21237" s="29"/>
      <c r="F21237" s="29"/>
      <c r="G21237" s="29"/>
      <c r="H21237" s="29"/>
      <c r="I21237" s="29"/>
      <c r="J21237" s="29"/>
      <c r="K21237" s="29"/>
      <c r="L21237" s="29"/>
      <c r="M21237" s="29"/>
      <c r="N21237" s="29"/>
      <c r="O21237" s="29"/>
      <c r="P21237" s="29"/>
      <c r="Q21237" s="29"/>
      <c r="R21237" s="29"/>
      <c r="S21237" s="33"/>
      <c r="T21237" s="29"/>
      <c r="U21237" s="29"/>
      <c r="V21237" s="29"/>
      <c r="W21237" s="29"/>
      <c r="X21237" s="29"/>
      <c r="Y21237" s="29"/>
      <c r="Z21237" s="29"/>
      <c r="AA21237" s="29"/>
      <c r="AB21237" s="29"/>
      <c r="AC21237" s="29"/>
      <c r="AD21237" s="29"/>
      <c r="AE21237" s="29"/>
      <c r="AF21237" s="29"/>
      <c r="AG21237" s="29"/>
      <c r="AH21237" s="29"/>
      <c r="AI21237" s="29"/>
      <c r="AJ21237" s="29"/>
      <c r="AK21237" s="29"/>
      <c r="AL21237" s="29"/>
      <c r="AM21237" s="29"/>
      <c r="AP21237" s="30"/>
    </row>
    <row r="21238" spans="1:42">
      <c r="A21238" s="29"/>
      <c r="B21238" s="29"/>
      <c r="C21238" s="29"/>
      <c r="D21238" s="29"/>
      <c r="E21238" s="29"/>
      <c r="F21238" s="29"/>
      <c r="G21238" s="29"/>
      <c r="H21238" s="29"/>
      <c r="I21238" s="29"/>
      <c r="J21238" s="29"/>
      <c r="K21238" s="29"/>
      <c r="L21238" s="29"/>
      <c r="M21238" s="29"/>
      <c r="N21238" s="29"/>
      <c r="O21238" s="29"/>
      <c r="P21238" s="29"/>
      <c r="Q21238" s="29"/>
      <c r="R21238" s="29"/>
      <c r="S21238" s="33"/>
      <c r="T21238" s="29"/>
      <c r="U21238" s="29"/>
      <c r="V21238" s="29"/>
      <c r="W21238" s="29"/>
      <c r="X21238" s="29"/>
      <c r="Y21238" s="29"/>
      <c r="Z21238" s="29"/>
      <c r="AA21238" s="29"/>
      <c r="AB21238" s="29"/>
      <c r="AC21238" s="29"/>
      <c r="AD21238" s="29"/>
      <c r="AE21238" s="29"/>
      <c r="AF21238" s="29"/>
      <c r="AG21238" s="29"/>
      <c r="AH21238" s="29"/>
      <c r="AI21238" s="29"/>
      <c r="AJ21238" s="29"/>
      <c r="AK21238" s="29"/>
      <c r="AL21238" s="29"/>
      <c r="AM21238" s="29"/>
      <c r="AP21238" s="30"/>
    </row>
    <row r="21239" spans="1:42">
      <c r="A21239" s="29"/>
      <c r="B21239" s="29"/>
      <c r="C21239" s="29"/>
      <c r="D21239" s="29"/>
      <c r="E21239" s="29"/>
      <c r="F21239" s="29"/>
      <c r="G21239" s="29"/>
      <c r="H21239" s="29"/>
      <c r="I21239" s="29"/>
      <c r="J21239" s="29"/>
      <c r="K21239" s="29"/>
      <c r="L21239" s="29"/>
      <c r="M21239" s="29"/>
      <c r="N21239" s="29"/>
      <c r="O21239" s="29"/>
      <c r="P21239" s="29"/>
      <c r="Q21239" s="29"/>
      <c r="R21239" s="29"/>
      <c r="S21239" s="33"/>
      <c r="T21239" s="29"/>
      <c r="U21239" s="29"/>
      <c r="V21239" s="29"/>
      <c r="W21239" s="29"/>
      <c r="X21239" s="29"/>
      <c r="Y21239" s="29"/>
      <c r="Z21239" s="29"/>
      <c r="AA21239" s="29"/>
      <c r="AB21239" s="29"/>
      <c r="AC21239" s="29"/>
      <c r="AD21239" s="29"/>
      <c r="AE21239" s="29"/>
      <c r="AF21239" s="29"/>
      <c r="AG21239" s="29"/>
      <c r="AH21239" s="29"/>
      <c r="AI21239" s="29"/>
      <c r="AJ21239" s="29"/>
      <c r="AK21239" s="29"/>
      <c r="AL21239" s="29"/>
      <c r="AM21239" s="29"/>
      <c r="AP21239" s="30"/>
    </row>
    <row r="21240" spans="1:42">
      <c r="A21240" s="29"/>
      <c r="B21240" s="29"/>
      <c r="C21240" s="29"/>
      <c r="D21240" s="29"/>
      <c r="E21240" s="29"/>
      <c r="F21240" s="29"/>
      <c r="G21240" s="29"/>
      <c r="H21240" s="29"/>
      <c r="I21240" s="29"/>
      <c r="J21240" s="29"/>
      <c r="K21240" s="29"/>
      <c r="L21240" s="29"/>
      <c r="M21240" s="29"/>
      <c r="N21240" s="29"/>
      <c r="O21240" s="29"/>
      <c r="P21240" s="29"/>
      <c r="Q21240" s="29"/>
      <c r="R21240" s="29"/>
      <c r="S21240" s="33"/>
      <c r="T21240" s="29"/>
      <c r="U21240" s="29"/>
      <c r="V21240" s="29"/>
      <c r="W21240" s="29"/>
      <c r="X21240" s="29"/>
      <c r="Y21240" s="29"/>
      <c r="Z21240" s="29"/>
      <c r="AA21240" s="29"/>
      <c r="AB21240" s="29"/>
      <c r="AC21240" s="29"/>
      <c r="AD21240" s="29"/>
      <c r="AE21240" s="29"/>
      <c r="AF21240" s="29"/>
      <c r="AG21240" s="29"/>
      <c r="AH21240" s="29"/>
      <c r="AI21240" s="29"/>
      <c r="AJ21240" s="29"/>
      <c r="AK21240" s="29"/>
      <c r="AL21240" s="29"/>
      <c r="AM21240" s="29"/>
      <c r="AP21240" s="30"/>
    </row>
    <row r="21241" spans="1:42">
      <c r="A21241" s="29"/>
      <c r="B21241" s="29"/>
      <c r="C21241" s="29"/>
      <c r="D21241" s="29"/>
      <c r="E21241" s="29"/>
      <c r="F21241" s="29"/>
      <c r="G21241" s="29"/>
      <c r="H21241" s="29"/>
      <c r="I21241" s="29"/>
      <c r="J21241" s="29"/>
      <c r="K21241" s="29"/>
      <c r="L21241" s="29"/>
      <c r="M21241" s="29"/>
      <c r="N21241" s="29"/>
      <c r="O21241" s="29"/>
      <c r="P21241" s="29"/>
      <c r="Q21241" s="29"/>
      <c r="R21241" s="29"/>
      <c r="S21241" s="33"/>
      <c r="T21241" s="29"/>
      <c r="U21241" s="29"/>
      <c r="V21241" s="29"/>
      <c r="W21241" s="29"/>
      <c r="X21241" s="29"/>
      <c r="Y21241" s="29"/>
      <c r="Z21241" s="29"/>
      <c r="AA21241" s="29"/>
      <c r="AB21241" s="29"/>
      <c r="AC21241" s="29"/>
      <c r="AD21241" s="29"/>
      <c r="AE21241" s="29"/>
      <c r="AF21241" s="29"/>
      <c r="AG21241" s="29"/>
      <c r="AH21241" s="29"/>
      <c r="AI21241" s="29"/>
      <c r="AJ21241" s="29"/>
      <c r="AK21241" s="29"/>
      <c r="AL21241" s="29"/>
      <c r="AM21241" s="29"/>
      <c r="AP21241" s="30"/>
    </row>
    <row r="21242" spans="1:42">
      <c r="A21242" s="29"/>
      <c r="B21242" s="29"/>
      <c r="C21242" s="29"/>
      <c r="D21242" s="29"/>
      <c r="E21242" s="29"/>
      <c r="F21242" s="29"/>
      <c r="G21242" s="29"/>
      <c r="H21242" s="29"/>
      <c r="I21242" s="29"/>
      <c r="J21242" s="29"/>
      <c r="K21242" s="29"/>
      <c r="L21242" s="29"/>
      <c r="M21242" s="29"/>
      <c r="N21242" s="29"/>
      <c r="O21242" s="29"/>
      <c r="P21242" s="29"/>
      <c r="Q21242" s="29"/>
      <c r="R21242" s="29"/>
      <c r="S21242" s="33"/>
      <c r="T21242" s="29"/>
      <c r="U21242" s="29"/>
      <c r="V21242" s="29"/>
      <c r="W21242" s="29"/>
      <c r="X21242" s="29"/>
      <c r="Y21242" s="29"/>
      <c r="Z21242" s="29"/>
      <c r="AA21242" s="29"/>
      <c r="AB21242" s="29"/>
      <c r="AC21242" s="29"/>
      <c r="AD21242" s="29"/>
      <c r="AE21242" s="29"/>
      <c r="AF21242" s="29"/>
      <c r="AG21242" s="29"/>
      <c r="AH21242" s="29"/>
      <c r="AI21242" s="29"/>
      <c r="AJ21242" s="29"/>
      <c r="AK21242" s="29"/>
      <c r="AL21242" s="29"/>
      <c r="AM21242" s="29"/>
      <c r="AP21242" s="30"/>
    </row>
    <row r="21243" spans="1:42">
      <c r="A21243" s="29"/>
      <c r="B21243" s="29"/>
      <c r="C21243" s="29"/>
      <c r="D21243" s="29"/>
      <c r="E21243" s="29"/>
      <c r="F21243" s="29"/>
      <c r="G21243" s="29"/>
      <c r="H21243" s="29"/>
      <c r="I21243" s="29"/>
      <c r="J21243" s="29"/>
      <c r="K21243" s="29"/>
      <c r="L21243" s="29"/>
      <c r="M21243" s="29"/>
      <c r="N21243" s="29"/>
      <c r="O21243" s="29"/>
      <c r="P21243" s="29"/>
      <c r="Q21243" s="29"/>
      <c r="R21243" s="29"/>
      <c r="S21243" s="33"/>
      <c r="T21243" s="29"/>
      <c r="U21243" s="29"/>
      <c r="V21243" s="29"/>
      <c r="W21243" s="29"/>
      <c r="X21243" s="29"/>
      <c r="Y21243" s="29"/>
      <c r="Z21243" s="29"/>
      <c r="AA21243" s="29"/>
      <c r="AB21243" s="29"/>
      <c r="AC21243" s="29"/>
      <c r="AD21243" s="29"/>
      <c r="AE21243" s="29"/>
      <c r="AF21243" s="29"/>
      <c r="AG21243" s="29"/>
      <c r="AH21243" s="29"/>
      <c r="AI21243" s="29"/>
      <c r="AJ21243" s="29"/>
      <c r="AK21243" s="29"/>
      <c r="AL21243" s="29"/>
      <c r="AM21243" s="29"/>
      <c r="AP21243" s="30"/>
    </row>
    <row r="21244" spans="1:42">
      <c r="A21244" s="29"/>
      <c r="B21244" s="29"/>
      <c r="C21244" s="29"/>
      <c r="D21244" s="29"/>
      <c r="E21244" s="29"/>
      <c r="F21244" s="29"/>
      <c r="G21244" s="29"/>
      <c r="H21244" s="29"/>
      <c r="I21244" s="29"/>
      <c r="J21244" s="29"/>
      <c r="K21244" s="29"/>
      <c r="L21244" s="29"/>
      <c r="M21244" s="29"/>
      <c r="N21244" s="29"/>
      <c r="O21244" s="29"/>
      <c r="P21244" s="29"/>
      <c r="Q21244" s="29"/>
      <c r="R21244" s="29"/>
      <c r="S21244" s="33"/>
      <c r="T21244" s="29"/>
      <c r="U21244" s="29"/>
      <c r="V21244" s="29"/>
      <c r="W21244" s="29"/>
      <c r="X21244" s="29"/>
      <c r="Y21244" s="29"/>
      <c r="Z21244" s="29"/>
      <c r="AA21244" s="29"/>
      <c r="AB21244" s="29"/>
      <c r="AC21244" s="29"/>
      <c r="AD21244" s="29"/>
      <c r="AE21244" s="29"/>
      <c r="AF21244" s="29"/>
      <c r="AG21244" s="29"/>
      <c r="AH21244" s="29"/>
      <c r="AI21244" s="29"/>
      <c r="AJ21244" s="29"/>
      <c r="AK21244" s="29"/>
      <c r="AL21244" s="29"/>
      <c r="AM21244" s="29"/>
      <c r="AP21244" s="30"/>
    </row>
    <row r="21245" spans="1:42">
      <c r="A21245" s="29"/>
      <c r="B21245" s="29"/>
      <c r="C21245" s="29"/>
      <c r="D21245" s="29"/>
      <c r="E21245" s="29"/>
      <c r="F21245" s="29"/>
      <c r="G21245" s="29"/>
      <c r="H21245" s="29"/>
      <c r="I21245" s="29"/>
      <c r="J21245" s="29"/>
      <c r="K21245" s="29"/>
      <c r="L21245" s="29"/>
      <c r="M21245" s="29"/>
      <c r="N21245" s="29"/>
      <c r="O21245" s="29"/>
      <c r="P21245" s="29"/>
      <c r="Q21245" s="29"/>
      <c r="R21245" s="29"/>
      <c r="S21245" s="33"/>
      <c r="T21245" s="29"/>
      <c r="U21245" s="29"/>
      <c r="V21245" s="29"/>
      <c r="W21245" s="29"/>
      <c r="X21245" s="29"/>
      <c r="Y21245" s="29"/>
      <c r="Z21245" s="29"/>
      <c r="AA21245" s="29"/>
      <c r="AB21245" s="29"/>
      <c r="AC21245" s="29"/>
      <c r="AD21245" s="29"/>
      <c r="AE21245" s="29"/>
      <c r="AF21245" s="29"/>
      <c r="AG21245" s="29"/>
      <c r="AH21245" s="29"/>
      <c r="AI21245" s="29"/>
      <c r="AJ21245" s="29"/>
      <c r="AK21245" s="29"/>
      <c r="AL21245" s="29"/>
      <c r="AM21245" s="29"/>
      <c r="AP21245" s="30"/>
    </row>
    <row r="21246" spans="1:42">
      <c r="A21246" s="29"/>
      <c r="B21246" s="29"/>
      <c r="C21246" s="29"/>
      <c r="D21246" s="29"/>
      <c r="E21246" s="29"/>
      <c r="F21246" s="29"/>
      <c r="G21246" s="29"/>
      <c r="H21246" s="29"/>
      <c r="I21246" s="29"/>
      <c r="J21246" s="29"/>
      <c r="K21246" s="29"/>
      <c r="L21246" s="29"/>
      <c r="M21246" s="29"/>
      <c r="N21246" s="29"/>
      <c r="O21246" s="29"/>
      <c r="P21246" s="29"/>
      <c r="Q21246" s="29"/>
      <c r="R21246" s="29"/>
      <c r="S21246" s="33"/>
      <c r="T21246" s="29"/>
      <c r="U21246" s="29"/>
      <c r="V21246" s="29"/>
      <c r="W21246" s="29"/>
      <c r="X21246" s="29"/>
      <c r="Y21246" s="29"/>
      <c r="Z21246" s="29"/>
      <c r="AA21246" s="29"/>
      <c r="AB21246" s="29"/>
      <c r="AC21246" s="29"/>
      <c r="AD21246" s="29"/>
      <c r="AE21246" s="29"/>
      <c r="AF21246" s="29"/>
      <c r="AG21246" s="29"/>
      <c r="AH21246" s="29"/>
      <c r="AI21246" s="29"/>
      <c r="AJ21246" s="29"/>
      <c r="AK21246" s="29"/>
      <c r="AL21246" s="29"/>
      <c r="AM21246" s="29"/>
      <c r="AP21246" s="30"/>
    </row>
    <row r="21247" spans="1:42">
      <c r="A21247" s="29"/>
      <c r="B21247" s="29"/>
      <c r="C21247" s="29"/>
      <c r="D21247" s="29"/>
      <c r="E21247" s="29"/>
      <c r="F21247" s="29"/>
      <c r="G21247" s="29"/>
      <c r="H21247" s="29"/>
      <c r="I21247" s="29"/>
      <c r="J21247" s="29"/>
      <c r="K21247" s="29"/>
      <c r="L21247" s="29"/>
      <c r="M21247" s="29"/>
      <c r="N21247" s="29"/>
      <c r="O21247" s="29"/>
      <c r="P21247" s="29"/>
      <c r="Q21247" s="29"/>
      <c r="R21247" s="29"/>
      <c r="S21247" s="33"/>
      <c r="T21247" s="29"/>
      <c r="U21247" s="29"/>
      <c r="V21247" s="29"/>
      <c r="W21247" s="29"/>
      <c r="X21247" s="29"/>
      <c r="Y21247" s="29"/>
      <c r="Z21247" s="29"/>
      <c r="AA21247" s="29"/>
      <c r="AB21247" s="29"/>
      <c r="AC21247" s="29"/>
      <c r="AD21247" s="29"/>
      <c r="AE21247" s="29"/>
      <c r="AF21247" s="29"/>
      <c r="AG21247" s="29"/>
      <c r="AH21247" s="29"/>
      <c r="AI21247" s="29"/>
      <c r="AJ21247" s="29"/>
      <c r="AK21247" s="29"/>
      <c r="AL21247" s="29"/>
      <c r="AM21247" s="29"/>
      <c r="AP21247" s="30"/>
    </row>
    <row r="21248" spans="1:42">
      <c r="A21248" s="29"/>
      <c r="B21248" s="29"/>
      <c r="C21248" s="29"/>
      <c r="D21248" s="29"/>
      <c r="E21248" s="29"/>
      <c r="F21248" s="29"/>
      <c r="G21248" s="29"/>
      <c r="H21248" s="29"/>
      <c r="I21248" s="29"/>
      <c r="J21248" s="29"/>
      <c r="K21248" s="29"/>
      <c r="L21248" s="29"/>
      <c r="M21248" s="29"/>
      <c r="N21248" s="29"/>
      <c r="O21248" s="29"/>
      <c r="P21248" s="29"/>
      <c r="Q21248" s="29"/>
      <c r="R21248" s="29"/>
      <c r="S21248" s="33"/>
      <c r="T21248" s="29"/>
      <c r="U21248" s="29"/>
      <c r="V21248" s="29"/>
      <c r="W21248" s="29"/>
      <c r="X21248" s="29"/>
      <c r="Y21248" s="29"/>
      <c r="Z21248" s="29"/>
      <c r="AA21248" s="29"/>
      <c r="AB21248" s="29"/>
      <c r="AC21248" s="29"/>
      <c r="AD21248" s="29"/>
      <c r="AE21248" s="29"/>
      <c r="AF21248" s="29"/>
      <c r="AG21248" s="29"/>
      <c r="AH21248" s="29"/>
      <c r="AI21248" s="29"/>
      <c r="AJ21248" s="29"/>
      <c r="AK21248" s="29"/>
      <c r="AL21248" s="29"/>
      <c r="AM21248" s="29"/>
      <c r="AP21248" s="30"/>
    </row>
    <row r="21249" spans="1:42">
      <c r="A21249" s="29"/>
      <c r="B21249" s="29"/>
      <c r="C21249" s="29"/>
      <c r="D21249" s="29"/>
      <c r="E21249" s="29"/>
      <c r="F21249" s="29"/>
      <c r="G21249" s="29"/>
      <c r="H21249" s="29"/>
      <c r="I21249" s="29"/>
      <c r="J21249" s="29"/>
      <c r="K21249" s="29"/>
      <c r="L21249" s="29"/>
      <c r="M21249" s="29"/>
      <c r="N21249" s="29"/>
      <c r="O21249" s="29"/>
      <c r="P21249" s="29"/>
      <c r="Q21249" s="29"/>
      <c r="R21249" s="29"/>
      <c r="S21249" s="33"/>
      <c r="T21249" s="29"/>
      <c r="U21249" s="29"/>
      <c r="V21249" s="29"/>
      <c r="W21249" s="29"/>
      <c r="X21249" s="29"/>
      <c r="Y21249" s="29"/>
      <c r="Z21249" s="29"/>
      <c r="AA21249" s="29"/>
      <c r="AB21249" s="29"/>
      <c r="AC21249" s="29"/>
      <c r="AD21249" s="29"/>
      <c r="AE21249" s="29"/>
      <c r="AF21249" s="29"/>
      <c r="AG21249" s="29"/>
      <c r="AH21249" s="29"/>
      <c r="AI21249" s="29"/>
      <c r="AJ21249" s="29"/>
      <c r="AK21249" s="29"/>
      <c r="AL21249" s="29"/>
      <c r="AM21249" s="29"/>
      <c r="AP21249" s="30"/>
    </row>
    <row r="21250" spans="1:42">
      <c r="A21250" s="29"/>
      <c r="B21250" s="29"/>
      <c r="C21250" s="29"/>
      <c r="D21250" s="29"/>
      <c r="E21250" s="29"/>
      <c r="F21250" s="29"/>
      <c r="G21250" s="29"/>
      <c r="H21250" s="29"/>
      <c r="I21250" s="29"/>
      <c r="J21250" s="29"/>
      <c r="K21250" s="29"/>
      <c r="L21250" s="29"/>
      <c r="M21250" s="29"/>
      <c r="N21250" s="29"/>
      <c r="O21250" s="29"/>
      <c r="P21250" s="29"/>
      <c r="Q21250" s="29"/>
      <c r="R21250" s="29"/>
      <c r="S21250" s="33"/>
      <c r="T21250" s="29"/>
      <c r="U21250" s="29"/>
      <c r="V21250" s="29"/>
      <c r="W21250" s="29"/>
      <c r="X21250" s="29"/>
      <c r="Y21250" s="29"/>
      <c r="Z21250" s="29"/>
      <c r="AA21250" s="29"/>
      <c r="AB21250" s="29"/>
      <c r="AC21250" s="29"/>
      <c r="AD21250" s="29"/>
      <c r="AE21250" s="29"/>
      <c r="AF21250" s="29"/>
      <c r="AG21250" s="29"/>
      <c r="AH21250" s="29"/>
      <c r="AI21250" s="29"/>
      <c r="AJ21250" s="29"/>
      <c r="AK21250" s="29"/>
      <c r="AL21250" s="29"/>
      <c r="AM21250" s="29"/>
      <c r="AP21250" s="30"/>
    </row>
    <row r="21251" spans="1:42">
      <c r="A21251" s="29"/>
      <c r="B21251" s="29"/>
      <c r="C21251" s="29"/>
      <c r="D21251" s="29"/>
      <c r="E21251" s="29"/>
      <c r="F21251" s="29"/>
      <c r="G21251" s="29"/>
      <c r="H21251" s="29"/>
      <c r="I21251" s="29"/>
      <c r="J21251" s="29"/>
      <c r="K21251" s="29"/>
      <c r="L21251" s="29"/>
      <c r="M21251" s="29"/>
      <c r="N21251" s="29"/>
      <c r="O21251" s="29"/>
      <c r="P21251" s="29"/>
      <c r="Q21251" s="29"/>
      <c r="R21251" s="29"/>
      <c r="S21251" s="33"/>
      <c r="T21251" s="29"/>
      <c r="U21251" s="29"/>
      <c r="V21251" s="29"/>
      <c r="W21251" s="29"/>
      <c r="X21251" s="29"/>
      <c r="Y21251" s="29"/>
      <c r="Z21251" s="29"/>
      <c r="AA21251" s="29"/>
      <c r="AB21251" s="29"/>
      <c r="AC21251" s="29"/>
      <c r="AD21251" s="29"/>
      <c r="AE21251" s="29"/>
      <c r="AF21251" s="29"/>
      <c r="AG21251" s="29"/>
      <c r="AH21251" s="29"/>
      <c r="AI21251" s="29"/>
      <c r="AJ21251" s="29"/>
      <c r="AK21251" s="29"/>
      <c r="AL21251" s="29"/>
      <c r="AM21251" s="29"/>
      <c r="AP21251" s="30"/>
    </row>
    <row r="21252" spans="1:42">
      <c r="A21252" s="29"/>
      <c r="B21252" s="29"/>
      <c r="C21252" s="29"/>
      <c r="D21252" s="29"/>
      <c r="E21252" s="29"/>
      <c r="F21252" s="29"/>
      <c r="G21252" s="29"/>
      <c r="H21252" s="29"/>
      <c r="I21252" s="29"/>
      <c r="J21252" s="29"/>
      <c r="K21252" s="29"/>
      <c r="L21252" s="29"/>
      <c r="M21252" s="29"/>
      <c r="N21252" s="29"/>
      <c r="O21252" s="29"/>
      <c r="P21252" s="29"/>
      <c r="Q21252" s="29"/>
      <c r="R21252" s="29"/>
      <c r="S21252" s="33"/>
      <c r="T21252" s="29"/>
      <c r="U21252" s="29"/>
      <c r="V21252" s="29"/>
      <c r="W21252" s="29"/>
      <c r="X21252" s="29"/>
      <c r="Y21252" s="29"/>
      <c r="Z21252" s="29"/>
      <c r="AA21252" s="29"/>
      <c r="AB21252" s="29"/>
      <c r="AC21252" s="29"/>
      <c r="AD21252" s="29"/>
      <c r="AE21252" s="29"/>
      <c r="AF21252" s="29"/>
      <c r="AG21252" s="29"/>
      <c r="AH21252" s="29"/>
      <c r="AI21252" s="29"/>
      <c r="AJ21252" s="29"/>
      <c r="AK21252" s="29"/>
      <c r="AL21252" s="29"/>
      <c r="AM21252" s="29"/>
      <c r="AP21252" s="30"/>
    </row>
    <row r="21253" spans="1:42">
      <c r="A21253" s="29"/>
      <c r="B21253" s="29"/>
      <c r="C21253" s="29"/>
      <c r="D21253" s="29"/>
      <c r="E21253" s="29"/>
      <c r="F21253" s="29"/>
      <c r="G21253" s="29"/>
      <c r="H21253" s="29"/>
      <c r="I21253" s="29"/>
      <c r="J21253" s="29"/>
      <c r="K21253" s="29"/>
      <c r="L21253" s="29"/>
      <c r="M21253" s="29"/>
      <c r="N21253" s="29"/>
      <c r="O21253" s="29"/>
      <c r="P21253" s="29"/>
      <c r="Q21253" s="29"/>
      <c r="R21253" s="29"/>
      <c r="S21253" s="33"/>
      <c r="T21253" s="29"/>
      <c r="U21253" s="29"/>
      <c r="V21253" s="29"/>
      <c r="W21253" s="29"/>
      <c r="X21253" s="29"/>
      <c r="Y21253" s="29"/>
      <c r="Z21253" s="29"/>
      <c r="AA21253" s="29"/>
      <c r="AB21253" s="29"/>
      <c r="AC21253" s="29"/>
      <c r="AD21253" s="29"/>
      <c r="AE21253" s="29"/>
      <c r="AF21253" s="29"/>
      <c r="AG21253" s="29"/>
      <c r="AH21253" s="29"/>
      <c r="AI21253" s="29"/>
      <c r="AJ21253" s="29"/>
      <c r="AK21253" s="29"/>
      <c r="AL21253" s="29"/>
      <c r="AM21253" s="29"/>
      <c r="AP21253" s="30"/>
    </row>
    <row r="21254" spans="1:42">
      <c r="A21254" s="29"/>
      <c r="B21254" s="29"/>
      <c r="C21254" s="29"/>
      <c r="D21254" s="29"/>
      <c r="E21254" s="29"/>
      <c r="F21254" s="29"/>
      <c r="G21254" s="29"/>
      <c r="H21254" s="29"/>
      <c r="I21254" s="29"/>
      <c r="J21254" s="29"/>
      <c r="K21254" s="29"/>
      <c r="L21254" s="29"/>
      <c r="M21254" s="29"/>
      <c r="N21254" s="29"/>
      <c r="O21254" s="29"/>
      <c r="P21254" s="29"/>
      <c r="Q21254" s="29"/>
      <c r="R21254" s="29"/>
      <c r="S21254" s="33"/>
      <c r="T21254" s="29"/>
      <c r="U21254" s="29"/>
      <c r="V21254" s="29"/>
      <c r="W21254" s="29"/>
      <c r="X21254" s="29"/>
      <c r="Y21254" s="29"/>
      <c r="Z21254" s="29"/>
      <c r="AA21254" s="29"/>
      <c r="AB21254" s="29"/>
      <c r="AC21254" s="29"/>
      <c r="AD21254" s="29"/>
      <c r="AE21254" s="29"/>
      <c r="AF21254" s="29"/>
      <c r="AG21254" s="29"/>
      <c r="AH21254" s="29"/>
      <c r="AI21254" s="29"/>
      <c r="AJ21254" s="29"/>
      <c r="AK21254" s="29"/>
      <c r="AL21254" s="29"/>
      <c r="AM21254" s="29"/>
      <c r="AP21254" s="30"/>
    </row>
    <row r="21255" spans="1:42">
      <c r="A21255" s="29"/>
      <c r="B21255" s="29"/>
      <c r="C21255" s="29"/>
      <c r="D21255" s="29"/>
      <c r="E21255" s="29"/>
      <c r="F21255" s="29"/>
      <c r="G21255" s="29"/>
      <c r="H21255" s="29"/>
      <c r="I21255" s="29"/>
      <c r="J21255" s="29"/>
      <c r="K21255" s="29"/>
      <c r="L21255" s="29"/>
      <c r="M21255" s="29"/>
      <c r="N21255" s="29"/>
      <c r="O21255" s="29"/>
      <c r="P21255" s="29"/>
      <c r="Q21255" s="29"/>
      <c r="R21255" s="29"/>
      <c r="S21255" s="33"/>
      <c r="T21255" s="29"/>
      <c r="U21255" s="29"/>
      <c r="V21255" s="29"/>
      <c r="W21255" s="29"/>
      <c r="X21255" s="29"/>
      <c r="Y21255" s="29"/>
      <c r="Z21255" s="29"/>
      <c r="AA21255" s="29"/>
      <c r="AB21255" s="29"/>
      <c r="AC21255" s="29"/>
      <c r="AD21255" s="29"/>
      <c r="AE21255" s="29"/>
      <c r="AF21255" s="29"/>
      <c r="AG21255" s="29"/>
      <c r="AH21255" s="29"/>
      <c r="AI21255" s="29"/>
      <c r="AJ21255" s="29"/>
      <c r="AK21255" s="29"/>
      <c r="AL21255" s="29"/>
      <c r="AM21255" s="29"/>
      <c r="AP21255" s="30"/>
    </row>
    <row r="21256" spans="1:42">
      <c r="A21256" s="29"/>
      <c r="B21256" s="29"/>
      <c r="C21256" s="29"/>
      <c r="D21256" s="29"/>
      <c r="E21256" s="29"/>
      <c r="F21256" s="29"/>
      <c r="G21256" s="29"/>
      <c r="H21256" s="29"/>
      <c r="I21256" s="29"/>
      <c r="J21256" s="29"/>
      <c r="K21256" s="29"/>
      <c r="L21256" s="29"/>
      <c r="M21256" s="29"/>
      <c r="N21256" s="29"/>
      <c r="O21256" s="29"/>
      <c r="P21256" s="29"/>
      <c r="Q21256" s="29"/>
      <c r="R21256" s="29"/>
      <c r="S21256" s="33"/>
      <c r="T21256" s="29"/>
      <c r="U21256" s="29"/>
      <c r="V21256" s="29"/>
      <c r="W21256" s="29"/>
      <c r="X21256" s="29"/>
      <c r="Y21256" s="29"/>
      <c r="Z21256" s="29"/>
      <c r="AA21256" s="29"/>
      <c r="AB21256" s="29"/>
      <c r="AC21256" s="29"/>
      <c r="AD21256" s="29"/>
      <c r="AE21256" s="29"/>
      <c r="AF21256" s="29"/>
      <c r="AG21256" s="29"/>
      <c r="AH21256" s="29"/>
      <c r="AI21256" s="29"/>
      <c r="AJ21256" s="29"/>
      <c r="AK21256" s="29"/>
      <c r="AL21256" s="29"/>
      <c r="AM21256" s="29"/>
      <c r="AP21256" s="30"/>
    </row>
    <row r="21257" spans="1:42">
      <c r="A21257" s="29"/>
      <c r="B21257" s="29"/>
      <c r="C21257" s="29"/>
      <c r="D21257" s="29"/>
      <c r="E21257" s="29"/>
      <c r="F21257" s="29"/>
      <c r="G21257" s="29"/>
      <c r="H21257" s="29"/>
      <c r="I21257" s="29"/>
      <c r="J21257" s="29"/>
      <c r="K21257" s="29"/>
      <c r="L21257" s="29"/>
      <c r="M21257" s="29"/>
      <c r="N21257" s="29"/>
      <c r="O21257" s="29"/>
      <c r="P21257" s="29"/>
      <c r="Q21257" s="29"/>
      <c r="R21257" s="29"/>
      <c r="S21257" s="33"/>
      <c r="T21257" s="29"/>
      <c r="U21257" s="29"/>
      <c r="V21257" s="29"/>
      <c r="W21257" s="29"/>
      <c r="X21257" s="29"/>
      <c r="Y21257" s="29"/>
      <c r="Z21257" s="29"/>
      <c r="AA21257" s="29"/>
      <c r="AB21257" s="29"/>
      <c r="AC21257" s="29"/>
      <c r="AD21257" s="29"/>
      <c r="AE21257" s="29"/>
      <c r="AF21257" s="29"/>
      <c r="AG21257" s="29"/>
      <c r="AH21257" s="29"/>
      <c r="AI21257" s="29"/>
      <c r="AJ21257" s="29"/>
      <c r="AK21257" s="29"/>
      <c r="AL21257" s="29"/>
      <c r="AM21257" s="29"/>
      <c r="AP21257" s="30"/>
    </row>
    <row r="21258" spans="1:42">
      <c r="A21258" s="29"/>
      <c r="B21258" s="29"/>
      <c r="C21258" s="29"/>
      <c r="D21258" s="29"/>
      <c r="E21258" s="29"/>
      <c r="F21258" s="29"/>
      <c r="G21258" s="29"/>
      <c r="H21258" s="29"/>
      <c r="I21258" s="29"/>
      <c r="J21258" s="29"/>
      <c r="K21258" s="29"/>
      <c r="L21258" s="29"/>
      <c r="M21258" s="29"/>
      <c r="N21258" s="29"/>
      <c r="O21258" s="29"/>
      <c r="P21258" s="29"/>
      <c r="Q21258" s="29"/>
      <c r="R21258" s="29"/>
      <c r="S21258" s="33"/>
      <c r="T21258" s="29"/>
      <c r="U21258" s="29"/>
      <c r="V21258" s="29"/>
      <c r="W21258" s="29"/>
      <c r="X21258" s="29"/>
      <c r="Y21258" s="29"/>
      <c r="Z21258" s="29"/>
      <c r="AA21258" s="29"/>
      <c r="AB21258" s="29"/>
      <c r="AC21258" s="29"/>
      <c r="AD21258" s="29"/>
      <c r="AE21258" s="29"/>
      <c r="AF21258" s="29"/>
      <c r="AG21258" s="29"/>
      <c r="AH21258" s="29"/>
      <c r="AI21258" s="29"/>
      <c r="AJ21258" s="29"/>
      <c r="AK21258" s="29"/>
      <c r="AL21258" s="29"/>
      <c r="AM21258" s="29"/>
      <c r="AP21258" s="30"/>
    </row>
    <row r="21259" spans="1:42">
      <c r="A21259" s="29"/>
      <c r="B21259" s="29"/>
      <c r="C21259" s="29"/>
      <c r="D21259" s="29"/>
      <c r="E21259" s="29"/>
      <c r="F21259" s="29"/>
      <c r="G21259" s="29"/>
      <c r="H21259" s="29"/>
      <c r="I21259" s="29"/>
      <c r="J21259" s="29"/>
      <c r="K21259" s="29"/>
      <c r="L21259" s="29"/>
      <c r="M21259" s="29"/>
      <c r="N21259" s="29"/>
      <c r="O21259" s="29"/>
      <c r="P21259" s="29"/>
      <c r="Q21259" s="29"/>
      <c r="R21259" s="29"/>
      <c r="S21259" s="33"/>
      <c r="T21259" s="29"/>
      <c r="U21259" s="29"/>
      <c r="V21259" s="29"/>
      <c r="W21259" s="29"/>
      <c r="X21259" s="29"/>
      <c r="Y21259" s="29"/>
      <c r="Z21259" s="29"/>
      <c r="AA21259" s="29"/>
      <c r="AB21259" s="29"/>
      <c r="AC21259" s="29"/>
      <c r="AD21259" s="29"/>
      <c r="AE21259" s="29"/>
      <c r="AF21259" s="29"/>
      <c r="AG21259" s="29"/>
      <c r="AH21259" s="29"/>
      <c r="AI21259" s="29"/>
      <c r="AJ21259" s="29"/>
      <c r="AK21259" s="29"/>
      <c r="AL21259" s="29"/>
      <c r="AM21259" s="29"/>
      <c r="AP21259" s="30"/>
    </row>
    <row r="21260" spans="1:42">
      <c r="A21260" s="29"/>
      <c r="B21260" s="29"/>
      <c r="C21260" s="29"/>
      <c r="D21260" s="29"/>
      <c r="E21260" s="29"/>
      <c r="F21260" s="29"/>
      <c r="G21260" s="29"/>
      <c r="H21260" s="29"/>
      <c r="I21260" s="29"/>
      <c r="J21260" s="29"/>
      <c r="K21260" s="29"/>
      <c r="L21260" s="29"/>
      <c r="M21260" s="29"/>
      <c r="N21260" s="29"/>
      <c r="O21260" s="29"/>
      <c r="P21260" s="29"/>
      <c r="Q21260" s="29"/>
      <c r="R21260" s="29"/>
      <c r="S21260" s="33"/>
      <c r="T21260" s="29"/>
      <c r="U21260" s="29"/>
      <c r="V21260" s="29"/>
      <c r="W21260" s="29"/>
      <c r="X21260" s="29"/>
      <c r="Y21260" s="29"/>
      <c r="Z21260" s="29"/>
      <c r="AA21260" s="29"/>
      <c r="AB21260" s="29"/>
      <c r="AC21260" s="29"/>
      <c r="AD21260" s="29"/>
      <c r="AE21260" s="29"/>
      <c r="AF21260" s="29"/>
      <c r="AG21260" s="29"/>
      <c r="AH21260" s="29"/>
      <c r="AI21260" s="29"/>
      <c r="AJ21260" s="29"/>
      <c r="AK21260" s="29"/>
      <c r="AL21260" s="29"/>
      <c r="AM21260" s="29"/>
      <c r="AP21260" s="30"/>
    </row>
    <row r="21261" spans="1:42">
      <c r="A21261" s="29"/>
      <c r="B21261" s="29"/>
      <c r="C21261" s="29"/>
      <c r="D21261" s="29"/>
      <c r="E21261" s="29"/>
      <c r="F21261" s="29"/>
      <c r="G21261" s="29"/>
      <c r="H21261" s="29"/>
      <c r="I21261" s="29"/>
      <c r="J21261" s="29"/>
      <c r="K21261" s="29"/>
      <c r="L21261" s="29"/>
      <c r="M21261" s="29"/>
      <c r="N21261" s="29"/>
      <c r="O21261" s="29"/>
      <c r="P21261" s="29"/>
      <c r="Q21261" s="29"/>
      <c r="R21261" s="29"/>
      <c r="S21261" s="33"/>
      <c r="T21261" s="29"/>
      <c r="U21261" s="29"/>
      <c r="V21261" s="29"/>
      <c r="W21261" s="29"/>
      <c r="X21261" s="29"/>
      <c r="Y21261" s="29"/>
      <c r="Z21261" s="29"/>
      <c r="AA21261" s="29"/>
      <c r="AB21261" s="29"/>
      <c r="AC21261" s="29"/>
      <c r="AD21261" s="29"/>
      <c r="AE21261" s="29"/>
      <c r="AF21261" s="29"/>
      <c r="AG21261" s="29"/>
      <c r="AH21261" s="29"/>
      <c r="AI21261" s="29"/>
      <c r="AJ21261" s="29"/>
      <c r="AK21261" s="29"/>
      <c r="AL21261" s="29"/>
      <c r="AM21261" s="29"/>
      <c r="AP21261" s="30"/>
    </row>
    <row r="21262" spans="1:42">
      <c r="A21262" s="29"/>
      <c r="B21262" s="29"/>
      <c r="C21262" s="29"/>
      <c r="D21262" s="29"/>
      <c r="E21262" s="29"/>
      <c r="F21262" s="29"/>
      <c r="G21262" s="29"/>
      <c r="H21262" s="29"/>
      <c r="I21262" s="29"/>
      <c r="J21262" s="29"/>
      <c r="K21262" s="29"/>
      <c r="L21262" s="29"/>
      <c r="M21262" s="29"/>
      <c r="N21262" s="29"/>
      <c r="O21262" s="29"/>
      <c r="P21262" s="29"/>
      <c r="Q21262" s="29"/>
      <c r="R21262" s="29"/>
      <c r="S21262" s="33"/>
      <c r="T21262" s="29"/>
      <c r="U21262" s="29"/>
      <c r="V21262" s="29"/>
      <c r="W21262" s="29"/>
      <c r="X21262" s="29"/>
      <c r="Y21262" s="29"/>
      <c r="Z21262" s="29"/>
      <c r="AA21262" s="29"/>
      <c r="AB21262" s="29"/>
      <c r="AC21262" s="29"/>
      <c r="AD21262" s="29"/>
      <c r="AE21262" s="29"/>
      <c r="AF21262" s="29"/>
      <c r="AG21262" s="29"/>
      <c r="AH21262" s="29"/>
      <c r="AI21262" s="29"/>
      <c r="AJ21262" s="29"/>
      <c r="AK21262" s="29"/>
      <c r="AL21262" s="29"/>
      <c r="AM21262" s="29"/>
      <c r="AP21262" s="30"/>
    </row>
    <row r="21263" spans="1:42">
      <c r="A21263" s="29"/>
      <c r="B21263" s="29"/>
      <c r="C21263" s="29"/>
      <c r="D21263" s="29"/>
      <c r="E21263" s="29"/>
      <c r="F21263" s="29"/>
      <c r="G21263" s="29"/>
      <c r="H21263" s="29"/>
      <c r="I21263" s="29"/>
      <c r="J21263" s="29"/>
      <c r="K21263" s="29"/>
      <c r="L21263" s="29"/>
      <c r="M21263" s="29"/>
      <c r="N21263" s="29"/>
      <c r="O21263" s="29"/>
      <c r="P21263" s="29"/>
      <c r="Q21263" s="29"/>
      <c r="R21263" s="29"/>
      <c r="S21263" s="33"/>
      <c r="T21263" s="29"/>
      <c r="U21263" s="29"/>
      <c r="V21263" s="29"/>
      <c r="W21263" s="29"/>
      <c r="X21263" s="29"/>
      <c r="Y21263" s="29"/>
      <c r="Z21263" s="29"/>
      <c r="AA21263" s="29"/>
      <c r="AB21263" s="29"/>
      <c r="AC21263" s="29"/>
      <c r="AD21263" s="29"/>
      <c r="AE21263" s="29"/>
      <c r="AF21263" s="29"/>
      <c r="AG21263" s="29"/>
      <c r="AH21263" s="29"/>
      <c r="AI21263" s="29"/>
      <c r="AJ21263" s="29"/>
      <c r="AK21263" s="29"/>
      <c r="AL21263" s="29"/>
      <c r="AM21263" s="29"/>
      <c r="AP21263" s="30"/>
    </row>
    <row r="21264" spans="1:42">
      <c r="A21264" s="29"/>
      <c r="B21264" s="29"/>
      <c r="C21264" s="29"/>
      <c r="D21264" s="29"/>
      <c r="E21264" s="29"/>
      <c r="F21264" s="29"/>
      <c r="G21264" s="29"/>
      <c r="H21264" s="29"/>
      <c r="I21264" s="29"/>
      <c r="J21264" s="29"/>
      <c r="K21264" s="29"/>
      <c r="L21264" s="29"/>
      <c r="M21264" s="29"/>
      <c r="N21264" s="29"/>
      <c r="O21264" s="29"/>
      <c r="P21264" s="29"/>
      <c r="Q21264" s="29"/>
      <c r="R21264" s="29"/>
      <c r="S21264" s="33"/>
      <c r="T21264" s="29"/>
      <c r="U21264" s="29"/>
      <c r="V21264" s="29"/>
      <c r="W21264" s="29"/>
      <c r="X21264" s="29"/>
      <c r="Y21264" s="29"/>
      <c r="Z21264" s="29"/>
      <c r="AA21264" s="29"/>
      <c r="AB21264" s="29"/>
      <c r="AC21264" s="29"/>
      <c r="AD21264" s="29"/>
      <c r="AE21264" s="29"/>
      <c r="AF21264" s="29"/>
      <c r="AG21264" s="29"/>
      <c r="AH21264" s="29"/>
      <c r="AI21264" s="29"/>
      <c r="AJ21264" s="29"/>
      <c r="AK21264" s="29"/>
      <c r="AL21264" s="29"/>
      <c r="AM21264" s="29"/>
      <c r="AP21264" s="30"/>
    </row>
    <row r="21265" spans="1:42">
      <c r="A21265" s="29"/>
      <c r="B21265" s="29"/>
      <c r="C21265" s="29"/>
      <c r="D21265" s="29"/>
      <c r="E21265" s="29"/>
      <c r="F21265" s="29"/>
      <c r="G21265" s="29"/>
      <c r="H21265" s="29"/>
      <c r="I21265" s="29"/>
      <c r="J21265" s="29"/>
      <c r="K21265" s="29"/>
      <c r="L21265" s="29"/>
      <c r="M21265" s="29"/>
      <c r="N21265" s="29"/>
      <c r="O21265" s="29"/>
      <c r="P21265" s="29"/>
      <c r="Q21265" s="29"/>
      <c r="R21265" s="29"/>
      <c r="S21265" s="33"/>
      <c r="T21265" s="29"/>
      <c r="U21265" s="29"/>
      <c r="V21265" s="29"/>
      <c r="W21265" s="29"/>
      <c r="X21265" s="29"/>
      <c r="Y21265" s="29"/>
      <c r="Z21265" s="29"/>
      <c r="AA21265" s="29"/>
      <c r="AB21265" s="29"/>
      <c r="AC21265" s="29"/>
      <c r="AD21265" s="29"/>
      <c r="AE21265" s="29"/>
      <c r="AF21265" s="29"/>
      <c r="AG21265" s="29"/>
      <c r="AH21265" s="29"/>
      <c r="AI21265" s="29"/>
      <c r="AJ21265" s="29"/>
      <c r="AK21265" s="29"/>
      <c r="AL21265" s="29"/>
      <c r="AM21265" s="29"/>
      <c r="AP21265" s="30"/>
    </row>
    <row r="21266" spans="1:42">
      <c r="A21266" s="29"/>
      <c r="B21266" s="29"/>
      <c r="C21266" s="29"/>
      <c r="D21266" s="29"/>
      <c r="E21266" s="29"/>
      <c r="F21266" s="29"/>
      <c r="G21266" s="29"/>
      <c r="H21266" s="29"/>
      <c r="I21266" s="29"/>
      <c r="J21266" s="29"/>
      <c r="K21266" s="29"/>
      <c r="L21266" s="29"/>
      <c r="M21266" s="29"/>
      <c r="N21266" s="29"/>
      <c r="O21266" s="29"/>
      <c r="P21266" s="29"/>
      <c r="Q21266" s="29"/>
      <c r="R21266" s="29"/>
      <c r="S21266" s="33"/>
      <c r="T21266" s="29"/>
      <c r="U21266" s="29"/>
      <c r="V21266" s="29"/>
      <c r="W21266" s="29"/>
      <c r="X21266" s="29"/>
      <c r="Y21266" s="29"/>
      <c r="Z21266" s="29"/>
      <c r="AA21266" s="29"/>
      <c r="AB21266" s="29"/>
      <c r="AC21266" s="29"/>
      <c r="AD21266" s="29"/>
      <c r="AE21266" s="29"/>
      <c r="AF21266" s="29"/>
      <c r="AG21266" s="29"/>
      <c r="AH21266" s="29"/>
      <c r="AI21266" s="29"/>
      <c r="AJ21266" s="29"/>
      <c r="AK21266" s="29"/>
      <c r="AL21266" s="29"/>
      <c r="AM21266" s="29"/>
      <c r="AP21266" s="30"/>
    </row>
    <row r="21267" spans="1:42">
      <c r="A21267" s="29"/>
      <c r="B21267" s="29"/>
      <c r="C21267" s="29"/>
      <c r="D21267" s="29"/>
      <c r="E21267" s="29"/>
      <c r="F21267" s="29"/>
      <c r="G21267" s="29"/>
      <c r="H21267" s="29"/>
      <c r="I21267" s="29"/>
      <c r="J21267" s="29"/>
      <c r="K21267" s="29"/>
      <c r="L21267" s="29"/>
      <c r="M21267" s="29"/>
      <c r="N21267" s="29"/>
      <c r="O21267" s="29"/>
      <c r="P21267" s="29"/>
      <c r="Q21267" s="29"/>
      <c r="R21267" s="29"/>
      <c r="S21267" s="33"/>
      <c r="T21267" s="29"/>
      <c r="U21267" s="29"/>
      <c r="V21267" s="29"/>
      <c r="W21267" s="29"/>
      <c r="X21267" s="29"/>
      <c r="Y21267" s="29"/>
      <c r="Z21267" s="29"/>
      <c r="AA21267" s="29"/>
      <c r="AB21267" s="29"/>
      <c r="AC21267" s="29"/>
      <c r="AD21267" s="29"/>
      <c r="AE21267" s="29"/>
      <c r="AF21267" s="29"/>
      <c r="AG21267" s="29"/>
      <c r="AH21267" s="29"/>
      <c r="AI21267" s="29"/>
      <c r="AJ21267" s="29"/>
      <c r="AK21267" s="29"/>
      <c r="AL21267" s="29"/>
      <c r="AM21267" s="29"/>
      <c r="AP21267" s="30"/>
    </row>
    <row r="21268" spans="1:42">
      <c r="A21268" s="29"/>
      <c r="B21268" s="29"/>
      <c r="C21268" s="29"/>
      <c r="D21268" s="29"/>
      <c r="E21268" s="29"/>
      <c r="F21268" s="29"/>
      <c r="G21268" s="29"/>
      <c r="H21268" s="29"/>
      <c r="I21268" s="29"/>
      <c r="J21268" s="29"/>
      <c r="K21268" s="29"/>
      <c r="L21268" s="29"/>
      <c r="M21268" s="29"/>
      <c r="N21268" s="29"/>
      <c r="O21268" s="29"/>
      <c r="P21268" s="29"/>
      <c r="Q21268" s="29"/>
      <c r="R21268" s="29"/>
      <c r="S21268" s="33"/>
      <c r="T21268" s="29"/>
      <c r="U21268" s="29"/>
      <c r="V21268" s="29"/>
      <c r="W21268" s="29"/>
      <c r="X21268" s="29"/>
      <c r="Y21268" s="29"/>
      <c r="Z21268" s="29"/>
      <c r="AA21268" s="29"/>
      <c r="AB21268" s="29"/>
      <c r="AC21268" s="29"/>
      <c r="AD21268" s="29"/>
      <c r="AE21268" s="29"/>
      <c r="AF21268" s="29"/>
      <c r="AG21268" s="29"/>
      <c r="AH21268" s="29"/>
      <c r="AI21268" s="29"/>
      <c r="AJ21268" s="29"/>
      <c r="AK21268" s="29"/>
      <c r="AL21268" s="29"/>
      <c r="AM21268" s="29"/>
      <c r="AP21268" s="30"/>
    </row>
    <row r="21269" spans="1:42">
      <c r="A21269" s="29"/>
      <c r="B21269" s="29"/>
      <c r="C21269" s="29"/>
      <c r="D21269" s="29"/>
      <c r="E21269" s="29"/>
      <c r="F21269" s="29"/>
      <c r="G21269" s="29"/>
      <c r="H21269" s="29"/>
      <c r="I21269" s="29"/>
      <c r="J21269" s="29"/>
      <c r="K21269" s="29"/>
      <c r="L21269" s="29"/>
      <c r="M21269" s="29"/>
      <c r="N21269" s="29"/>
      <c r="O21269" s="29"/>
      <c r="P21269" s="29"/>
      <c r="Q21269" s="29"/>
      <c r="R21269" s="29"/>
      <c r="S21269" s="33"/>
      <c r="T21269" s="29"/>
      <c r="U21269" s="29"/>
      <c r="V21269" s="29"/>
      <c r="W21269" s="29"/>
      <c r="X21269" s="29"/>
      <c r="Y21269" s="29"/>
      <c r="Z21269" s="29"/>
      <c r="AA21269" s="29"/>
      <c r="AB21269" s="29"/>
      <c r="AC21269" s="29"/>
      <c r="AD21269" s="29"/>
      <c r="AE21269" s="29"/>
      <c r="AF21269" s="29"/>
      <c r="AG21269" s="29"/>
      <c r="AH21269" s="29"/>
      <c r="AI21269" s="29"/>
      <c r="AJ21269" s="29"/>
      <c r="AK21269" s="29"/>
      <c r="AL21269" s="29"/>
      <c r="AM21269" s="29"/>
      <c r="AP21269" s="30"/>
    </row>
    <row r="21270" spans="1:42">
      <c r="A21270" s="29"/>
      <c r="B21270" s="29"/>
      <c r="C21270" s="29"/>
      <c r="D21270" s="29"/>
      <c r="E21270" s="29"/>
      <c r="F21270" s="29"/>
      <c r="G21270" s="29"/>
      <c r="H21270" s="29"/>
      <c r="I21270" s="29"/>
      <c r="J21270" s="29"/>
      <c r="K21270" s="29"/>
      <c r="L21270" s="29"/>
      <c r="M21270" s="29"/>
      <c r="N21270" s="29"/>
      <c r="O21270" s="29"/>
      <c r="P21270" s="29"/>
      <c r="Q21270" s="29"/>
      <c r="R21270" s="29"/>
      <c r="S21270" s="33"/>
      <c r="T21270" s="29"/>
      <c r="U21270" s="29"/>
      <c r="V21270" s="29"/>
      <c r="W21270" s="29"/>
      <c r="X21270" s="29"/>
      <c r="Y21270" s="29"/>
      <c r="Z21270" s="29"/>
      <c r="AA21270" s="29"/>
      <c r="AB21270" s="29"/>
      <c r="AC21270" s="29"/>
      <c r="AD21270" s="29"/>
      <c r="AE21270" s="29"/>
      <c r="AF21270" s="29"/>
      <c r="AG21270" s="29"/>
      <c r="AH21270" s="29"/>
      <c r="AI21270" s="29"/>
      <c r="AJ21270" s="29"/>
      <c r="AK21270" s="29"/>
      <c r="AL21270" s="29"/>
      <c r="AM21270" s="29"/>
      <c r="AP21270" s="30"/>
    </row>
    <row r="21271" spans="1:42">
      <c r="A21271" s="29"/>
      <c r="B21271" s="29"/>
      <c r="C21271" s="29"/>
      <c r="D21271" s="29"/>
      <c r="E21271" s="29"/>
      <c r="F21271" s="29"/>
      <c r="G21271" s="29"/>
      <c r="H21271" s="29"/>
      <c r="I21271" s="29"/>
      <c r="J21271" s="29"/>
      <c r="K21271" s="29"/>
      <c r="L21271" s="29"/>
      <c r="M21271" s="29"/>
      <c r="N21271" s="29"/>
      <c r="O21271" s="29"/>
      <c r="P21271" s="29"/>
      <c r="Q21271" s="29"/>
      <c r="R21271" s="29"/>
      <c r="S21271" s="33"/>
      <c r="T21271" s="29"/>
      <c r="U21271" s="29"/>
      <c r="V21271" s="29"/>
      <c r="W21271" s="29"/>
      <c r="X21271" s="29"/>
      <c r="Y21271" s="29"/>
      <c r="Z21271" s="29"/>
      <c r="AA21271" s="29"/>
      <c r="AB21271" s="29"/>
      <c r="AC21271" s="29"/>
      <c r="AD21271" s="29"/>
      <c r="AE21271" s="29"/>
      <c r="AF21271" s="29"/>
      <c r="AG21271" s="29"/>
      <c r="AH21271" s="29"/>
      <c r="AI21271" s="29"/>
      <c r="AJ21271" s="29"/>
      <c r="AK21271" s="29"/>
      <c r="AL21271" s="29"/>
      <c r="AM21271" s="29"/>
      <c r="AP21271" s="30"/>
    </row>
    <row r="21272" spans="1:42">
      <c r="A21272" s="29"/>
      <c r="B21272" s="29"/>
      <c r="C21272" s="29"/>
      <c r="D21272" s="29"/>
      <c r="E21272" s="29"/>
      <c r="F21272" s="29"/>
      <c r="G21272" s="29"/>
      <c r="H21272" s="29"/>
      <c r="I21272" s="29"/>
      <c r="J21272" s="29"/>
      <c r="K21272" s="29"/>
      <c r="L21272" s="29"/>
      <c r="M21272" s="29"/>
      <c r="N21272" s="29"/>
      <c r="O21272" s="29"/>
      <c r="P21272" s="29"/>
      <c r="Q21272" s="29"/>
      <c r="R21272" s="29"/>
      <c r="S21272" s="33"/>
      <c r="T21272" s="29"/>
      <c r="U21272" s="29"/>
      <c r="V21272" s="29"/>
      <c r="W21272" s="29"/>
      <c r="X21272" s="29"/>
      <c r="Y21272" s="29"/>
      <c r="Z21272" s="29"/>
      <c r="AA21272" s="29"/>
      <c r="AB21272" s="29"/>
      <c r="AC21272" s="29"/>
      <c r="AD21272" s="29"/>
      <c r="AE21272" s="29"/>
      <c r="AF21272" s="29"/>
      <c r="AG21272" s="29"/>
      <c r="AH21272" s="29"/>
      <c r="AI21272" s="29"/>
      <c r="AJ21272" s="29"/>
      <c r="AK21272" s="29"/>
      <c r="AL21272" s="29"/>
      <c r="AM21272" s="29"/>
      <c r="AP21272" s="30"/>
    </row>
    <row r="21273" spans="1:42">
      <c r="A21273" s="29"/>
      <c r="B21273" s="29"/>
      <c r="C21273" s="29"/>
      <c r="D21273" s="29"/>
      <c r="E21273" s="29"/>
      <c r="F21273" s="29"/>
      <c r="G21273" s="29"/>
      <c r="H21273" s="29"/>
      <c r="I21273" s="29"/>
      <c r="J21273" s="29"/>
      <c r="K21273" s="29"/>
      <c r="L21273" s="29"/>
      <c r="M21273" s="29"/>
      <c r="N21273" s="29"/>
      <c r="O21273" s="29"/>
      <c r="P21273" s="29"/>
      <c r="Q21273" s="29"/>
      <c r="R21273" s="29"/>
      <c r="S21273" s="33"/>
      <c r="T21273" s="29"/>
      <c r="U21273" s="29"/>
      <c r="V21273" s="29"/>
      <c r="W21273" s="29"/>
      <c r="X21273" s="29"/>
      <c r="Y21273" s="29"/>
      <c r="Z21273" s="29"/>
      <c r="AA21273" s="29"/>
      <c r="AB21273" s="29"/>
      <c r="AC21273" s="29"/>
      <c r="AD21273" s="29"/>
      <c r="AE21273" s="29"/>
      <c r="AF21273" s="29"/>
      <c r="AG21273" s="29"/>
      <c r="AH21273" s="29"/>
      <c r="AI21273" s="29"/>
      <c r="AJ21273" s="29"/>
      <c r="AK21273" s="29"/>
      <c r="AL21273" s="29"/>
      <c r="AM21273" s="29"/>
      <c r="AP21273" s="30"/>
    </row>
    <row r="21274" spans="1:42">
      <c r="A21274" s="29"/>
      <c r="B21274" s="29"/>
      <c r="C21274" s="29"/>
      <c r="D21274" s="29"/>
      <c r="E21274" s="29"/>
      <c r="F21274" s="29"/>
      <c r="G21274" s="29"/>
      <c r="H21274" s="29"/>
      <c r="I21274" s="29"/>
      <c r="J21274" s="29"/>
      <c r="K21274" s="29"/>
      <c r="L21274" s="29"/>
      <c r="M21274" s="29"/>
      <c r="N21274" s="29"/>
      <c r="O21274" s="29"/>
      <c r="P21274" s="29"/>
      <c r="Q21274" s="29"/>
      <c r="R21274" s="29"/>
      <c r="S21274" s="33"/>
      <c r="T21274" s="29"/>
      <c r="U21274" s="29"/>
      <c r="V21274" s="29"/>
      <c r="W21274" s="29"/>
      <c r="X21274" s="29"/>
      <c r="Y21274" s="29"/>
      <c r="Z21274" s="29"/>
      <c r="AA21274" s="29"/>
      <c r="AB21274" s="29"/>
      <c r="AC21274" s="29"/>
      <c r="AD21274" s="29"/>
      <c r="AE21274" s="29"/>
      <c r="AF21274" s="29"/>
      <c r="AG21274" s="29"/>
      <c r="AH21274" s="29"/>
      <c r="AI21274" s="29"/>
      <c r="AJ21274" s="29"/>
      <c r="AK21274" s="29"/>
      <c r="AL21274" s="29"/>
      <c r="AM21274" s="29"/>
      <c r="AP21274" s="30"/>
    </row>
    <row r="21275" spans="1:42">
      <c r="A21275" s="29"/>
      <c r="B21275" s="29"/>
      <c r="C21275" s="29"/>
      <c r="D21275" s="29"/>
      <c r="E21275" s="29"/>
      <c r="F21275" s="29"/>
      <c r="G21275" s="29"/>
      <c r="H21275" s="29"/>
      <c r="I21275" s="29"/>
      <c r="J21275" s="29"/>
      <c r="K21275" s="29"/>
      <c r="L21275" s="29"/>
      <c r="M21275" s="29"/>
      <c r="N21275" s="29"/>
      <c r="O21275" s="29"/>
      <c r="P21275" s="29"/>
      <c r="Q21275" s="29"/>
      <c r="R21275" s="29"/>
      <c r="S21275" s="33"/>
      <c r="T21275" s="29"/>
      <c r="U21275" s="29"/>
      <c r="V21275" s="29"/>
      <c r="W21275" s="29"/>
      <c r="X21275" s="29"/>
      <c r="Y21275" s="29"/>
      <c r="Z21275" s="29"/>
      <c r="AA21275" s="29"/>
      <c r="AB21275" s="29"/>
      <c r="AC21275" s="29"/>
      <c r="AD21275" s="29"/>
      <c r="AE21275" s="29"/>
      <c r="AF21275" s="29"/>
      <c r="AG21275" s="29"/>
      <c r="AH21275" s="29"/>
      <c r="AI21275" s="29"/>
      <c r="AJ21275" s="29"/>
      <c r="AK21275" s="29"/>
      <c r="AL21275" s="29"/>
      <c r="AM21275" s="29"/>
      <c r="AP21275" s="30"/>
    </row>
    <row r="21276" spans="1:42">
      <c r="A21276" s="29"/>
      <c r="B21276" s="29"/>
      <c r="C21276" s="29"/>
      <c r="D21276" s="29"/>
      <c r="E21276" s="29"/>
      <c r="F21276" s="29"/>
      <c r="G21276" s="29"/>
      <c r="H21276" s="29"/>
      <c r="I21276" s="29"/>
      <c r="J21276" s="29"/>
      <c r="K21276" s="29"/>
      <c r="L21276" s="29"/>
      <c r="M21276" s="29"/>
      <c r="N21276" s="29"/>
      <c r="O21276" s="29"/>
      <c r="P21276" s="29"/>
      <c r="Q21276" s="29"/>
      <c r="R21276" s="29"/>
      <c r="S21276" s="33"/>
      <c r="T21276" s="29"/>
      <c r="U21276" s="29"/>
      <c r="V21276" s="29"/>
      <c r="W21276" s="29"/>
      <c r="X21276" s="29"/>
      <c r="Y21276" s="29"/>
      <c r="Z21276" s="29"/>
      <c r="AA21276" s="29"/>
      <c r="AB21276" s="29"/>
      <c r="AC21276" s="29"/>
      <c r="AD21276" s="29"/>
      <c r="AE21276" s="29"/>
      <c r="AF21276" s="29"/>
      <c r="AG21276" s="29"/>
      <c r="AH21276" s="29"/>
      <c r="AI21276" s="29"/>
      <c r="AJ21276" s="29"/>
      <c r="AK21276" s="29"/>
      <c r="AL21276" s="29"/>
      <c r="AM21276" s="29"/>
      <c r="AP21276" s="30"/>
    </row>
    <row r="21277" spans="1:42">
      <c r="A21277" s="29"/>
      <c r="B21277" s="29"/>
      <c r="C21277" s="29"/>
      <c r="D21277" s="29"/>
      <c r="E21277" s="29"/>
      <c r="F21277" s="29"/>
      <c r="G21277" s="29"/>
      <c r="H21277" s="29"/>
      <c r="I21277" s="29"/>
      <c r="J21277" s="29"/>
      <c r="K21277" s="29"/>
      <c r="L21277" s="29"/>
      <c r="M21277" s="29"/>
      <c r="N21277" s="29"/>
      <c r="O21277" s="29"/>
      <c r="P21277" s="29"/>
      <c r="Q21277" s="29"/>
      <c r="R21277" s="29"/>
      <c r="S21277" s="33"/>
      <c r="T21277" s="29"/>
      <c r="U21277" s="29"/>
      <c r="V21277" s="29"/>
      <c r="W21277" s="29"/>
      <c r="X21277" s="29"/>
      <c r="Y21277" s="29"/>
      <c r="Z21277" s="29"/>
      <c r="AA21277" s="29"/>
      <c r="AB21277" s="29"/>
      <c r="AC21277" s="29"/>
      <c r="AD21277" s="29"/>
      <c r="AE21277" s="29"/>
      <c r="AF21277" s="29"/>
      <c r="AG21277" s="29"/>
      <c r="AH21277" s="29"/>
      <c r="AI21277" s="29"/>
      <c r="AJ21277" s="29"/>
      <c r="AK21277" s="29"/>
      <c r="AL21277" s="29"/>
      <c r="AM21277" s="29"/>
      <c r="AP21277" s="30"/>
    </row>
    <row r="21278" spans="1:42">
      <c r="A21278" s="29"/>
      <c r="B21278" s="29"/>
      <c r="C21278" s="29"/>
      <c r="D21278" s="29"/>
      <c r="E21278" s="29"/>
      <c r="F21278" s="29"/>
      <c r="G21278" s="29"/>
      <c r="H21278" s="29"/>
      <c r="I21278" s="29"/>
      <c r="J21278" s="29"/>
      <c r="K21278" s="29"/>
      <c r="L21278" s="29"/>
      <c r="M21278" s="29"/>
      <c r="N21278" s="29"/>
      <c r="O21278" s="29"/>
      <c r="P21278" s="29"/>
      <c r="Q21278" s="29"/>
      <c r="R21278" s="29"/>
      <c r="S21278" s="33"/>
      <c r="T21278" s="29"/>
      <c r="U21278" s="29"/>
      <c r="V21278" s="29"/>
      <c r="W21278" s="29"/>
      <c r="X21278" s="29"/>
      <c r="Y21278" s="29"/>
      <c r="Z21278" s="29"/>
      <c r="AA21278" s="29"/>
      <c r="AB21278" s="29"/>
      <c r="AC21278" s="29"/>
      <c r="AD21278" s="29"/>
      <c r="AE21278" s="29"/>
      <c r="AF21278" s="29"/>
      <c r="AG21278" s="29"/>
      <c r="AH21278" s="29"/>
      <c r="AI21278" s="29"/>
      <c r="AJ21278" s="29"/>
      <c r="AK21278" s="29"/>
      <c r="AL21278" s="29"/>
      <c r="AM21278" s="29"/>
      <c r="AP21278" s="30"/>
    </row>
    <row r="21279" spans="1:42">
      <c r="A21279" s="29"/>
      <c r="B21279" s="29"/>
      <c r="C21279" s="29"/>
      <c r="D21279" s="29"/>
      <c r="E21279" s="29"/>
      <c r="F21279" s="29"/>
      <c r="G21279" s="29"/>
      <c r="H21279" s="29"/>
      <c r="I21279" s="29"/>
      <c r="J21279" s="29"/>
      <c r="K21279" s="29"/>
      <c r="L21279" s="29"/>
      <c r="M21279" s="29"/>
      <c r="N21279" s="29"/>
      <c r="O21279" s="29"/>
      <c r="P21279" s="29"/>
      <c r="Q21279" s="29"/>
      <c r="R21279" s="29"/>
      <c r="S21279" s="33"/>
      <c r="T21279" s="29"/>
      <c r="U21279" s="29"/>
      <c r="V21279" s="29"/>
      <c r="W21279" s="29"/>
      <c r="X21279" s="29"/>
      <c r="Y21279" s="29"/>
      <c r="Z21279" s="29"/>
      <c r="AA21279" s="29"/>
      <c r="AB21279" s="29"/>
      <c r="AC21279" s="29"/>
      <c r="AD21279" s="29"/>
      <c r="AE21279" s="29"/>
      <c r="AF21279" s="29"/>
      <c r="AG21279" s="29"/>
      <c r="AH21279" s="29"/>
      <c r="AI21279" s="29"/>
      <c r="AJ21279" s="29"/>
      <c r="AK21279" s="29"/>
      <c r="AL21279" s="29"/>
      <c r="AM21279" s="29"/>
      <c r="AP21279" s="30"/>
    </row>
    <row r="21280" spans="1:42">
      <c r="A21280" s="29"/>
      <c r="B21280" s="29"/>
      <c r="C21280" s="29"/>
      <c r="D21280" s="29"/>
      <c r="E21280" s="29"/>
      <c r="F21280" s="29"/>
      <c r="G21280" s="29"/>
      <c r="H21280" s="29"/>
      <c r="I21280" s="29"/>
      <c r="J21280" s="29"/>
      <c r="K21280" s="29"/>
      <c r="L21280" s="29"/>
      <c r="M21280" s="29"/>
      <c r="N21280" s="29"/>
      <c r="O21280" s="29"/>
      <c r="P21280" s="29"/>
      <c r="Q21280" s="29"/>
      <c r="R21280" s="29"/>
      <c r="S21280" s="33"/>
      <c r="T21280" s="29"/>
      <c r="U21280" s="29"/>
      <c r="V21280" s="29"/>
      <c r="W21280" s="29"/>
      <c r="X21280" s="29"/>
      <c r="Y21280" s="29"/>
      <c r="Z21280" s="29"/>
      <c r="AA21280" s="29"/>
      <c r="AB21280" s="29"/>
      <c r="AC21280" s="29"/>
      <c r="AD21280" s="29"/>
      <c r="AE21280" s="29"/>
      <c r="AF21280" s="29"/>
      <c r="AG21280" s="29"/>
      <c r="AH21280" s="29"/>
      <c r="AI21280" s="29"/>
      <c r="AJ21280" s="29"/>
      <c r="AK21280" s="29"/>
      <c r="AL21280" s="29"/>
      <c r="AM21280" s="29"/>
      <c r="AP21280" s="30"/>
    </row>
    <row r="21281" spans="1:42">
      <c r="A21281" s="29"/>
      <c r="B21281" s="29"/>
      <c r="C21281" s="29"/>
      <c r="D21281" s="29"/>
      <c r="E21281" s="29"/>
      <c r="F21281" s="29"/>
      <c r="G21281" s="29"/>
      <c r="H21281" s="29"/>
      <c r="I21281" s="29"/>
      <c r="J21281" s="29"/>
      <c r="K21281" s="29"/>
      <c r="L21281" s="29"/>
      <c r="M21281" s="29"/>
      <c r="N21281" s="29"/>
      <c r="O21281" s="29"/>
      <c r="P21281" s="29"/>
      <c r="Q21281" s="29"/>
      <c r="R21281" s="29"/>
      <c r="S21281" s="33"/>
      <c r="T21281" s="29"/>
      <c r="U21281" s="29"/>
      <c r="V21281" s="29"/>
      <c r="W21281" s="29"/>
      <c r="X21281" s="29"/>
      <c r="Y21281" s="29"/>
      <c r="Z21281" s="29"/>
      <c r="AA21281" s="29"/>
      <c r="AB21281" s="29"/>
      <c r="AC21281" s="29"/>
      <c r="AD21281" s="29"/>
      <c r="AE21281" s="29"/>
      <c r="AF21281" s="29"/>
      <c r="AG21281" s="29"/>
      <c r="AH21281" s="29"/>
      <c r="AI21281" s="29"/>
      <c r="AJ21281" s="29"/>
      <c r="AK21281" s="29"/>
      <c r="AL21281" s="29"/>
      <c r="AM21281" s="29"/>
      <c r="AP21281" s="30"/>
    </row>
    <row r="21282" spans="1:42">
      <c r="A21282" s="29"/>
      <c r="B21282" s="29"/>
      <c r="C21282" s="29"/>
      <c r="D21282" s="29"/>
      <c r="E21282" s="29"/>
      <c r="F21282" s="29"/>
      <c r="G21282" s="29"/>
      <c r="H21282" s="29"/>
      <c r="I21282" s="29"/>
      <c r="J21282" s="29"/>
      <c r="K21282" s="29"/>
      <c r="L21282" s="29"/>
      <c r="M21282" s="29"/>
      <c r="N21282" s="29"/>
      <c r="O21282" s="29"/>
      <c r="P21282" s="29"/>
      <c r="Q21282" s="29"/>
      <c r="R21282" s="29"/>
      <c r="S21282" s="33"/>
      <c r="T21282" s="29"/>
      <c r="U21282" s="29"/>
      <c r="V21282" s="29"/>
      <c r="W21282" s="29"/>
      <c r="X21282" s="29"/>
      <c r="Y21282" s="29"/>
      <c r="Z21282" s="29"/>
      <c r="AA21282" s="29"/>
      <c r="AB21282" s="29"/>
      <c r="AC21282" s="29"/>
      <c r="AD21282" s="29"/>
      <c r="AE21282" s="29"/>
      <c r="AF21282" s="29"/>
      <c r="AG21282" s="29"/>
      <c r="AH21282" s="29"/>
      <c r="AI21282" s="29"/>
      <c r="AJ21282" s="29"/>
      <c r="AK21282" s="29"/>
      <c r="AL21282" s="29"/>
      <c r="AM21282" s="29"/>
      <c r="AP21282" s="30"/>
    </row>
    <row r="21283" spans="1:42">
      <c r="A21283" s="29"/>
      <c r="B21283" s="29"/>
      <c r="C21283" s="29"/>
      <c r="D21283" s="29"/>
      <c r="E21283" s="29"/>
      <c r="F21283" s="29"/>
      <c r="G21283" s="29"/>
      <c r="H21283" s="29"/>
      <c r="I21283" s="29"/>
      <c r="J21283" s="29"/>
      <c r="K21283" s="29"/>
      <c r="L21283" s="29"/>
      <c r="M21283" s="29"/>
      <c r="N21283" s="29"/>
      <c r="O21283" s="29"/>
      <c r="P21283" s="29"/>
      <c r="Q21283" s="29"/>
      <c r="R21283" s="29"/>
      <c r="S21283" s="33"/>
      <c r="T21283" s="29"/>
      <c r="U21283" s="29"/>
      <c r="V21283" s="29"/>
      <c r="W21283" s="29"/>
      <c r="X21283" s="29"/>
      <c r="Y21283" s="29"/>
      <c r="Z21283" s="29"/>
      <c r="AA21283" s="29"/>
      <c r="AB21283" s="29"/>
      <c r="AC21283" s="29"/>
      <c r="AD21283" s="29"/>
      <c r="AE21283" s="29"/>
      <c r="AF21283" s="29"/>
      <c r="AG21283" s="29"/>
      <c r="AH21283" s="29"/>
      <c r="AI21283" s="29"/>
      <c r="AJ21283" s="29"/>
      <c r="AK21283" s="29"/>
      <c r="AL21283" s="29"/>
      <c r="AM21283" s="29"/>
      <c r="AP21283" s="30"/>
    </row>
    <row r="21284" spans="1:42">
      <c r="A21284" s="29"/>
      <c r="B21284" s="29"/>
      <c r="C21284" s="29"/>
      <c r="D21284" s="29"/>
      <c r="E21284" s="29"/>
      <c r="F21284" s="29"/>
      <c r="G21284" s="29"/>
      <c r="H21284" s="29"/>
      <c r="I21284" s="29"/>
      <c r="J21284" s="29"/>
      <c r="K21284" s="29"/>
      <c r="L21284" s="29"/>
      <c r="M21284" s="29"/>
      <c r="N21284" s="29"/>
      <c r="O21284" s="29"/>
      <c r="P21284" s="29"/>
      <c r="Q21284" s="29"/>
      <c r="R21284" s="29"/>
      <c r="S21284" s="33"/>
      <c r="T21284" s="29"/>
      <c r="U21284" s="29"/>
      <c r="V21284" s="29"/>
      <c r="W21284" s="29"/>
      <c r="X21284" s="29"/>
      <c r="Y21284" s="29"/>
      <c r="Z21284" s="29"/>
      <c r="AA21284" s="29"/>
      <c r="AB21284" s="29"/>
      <c r="AC21284" s="29"/>
      <c r="AD21284" s="29"/>
      <c r="AE21284" s="29"/>
      <c r="AF21284" s="29"/>
      <c r="AG21284" s="29"/>
      <c r="AH21284" s="29"/>
      <c r="AI21284" s="29"/>
      <c r="AJ21284" s="29"/>
      <c r="AK21284" s="29"/>
      <c r="AL21284" s="29"/>
      <c r="AM21284" s="29"/>
      <c r="AP21284" s="30"/>
    </row>
    <row r="21285" spans="1:42">
      <c r="A21285" s="29"/>
      <c r="B21285" s="29"/>
      <c r="C21285" s="29"/>
      <c r="D21285" s="29"/>
      <c r="E21285" s="29"/>
      <c r="F21285" s="29"/>
      <c r="G21285" s="29"/>
      <c r="H21285" s="29"/>
      <c r="I21285" s="29"/>
      <c r="J21285" s="29"/>
      <c r="K21285" s="29"/>
      <c r="L21285" s="29"/>
      <c r="M21285" s="29"/>
      <c r="N21285" s="29"/>
      <c r="O21285" s="29"/>
      <c r="P21285" s="29"/>
      <c r="Q21285" s="29"/>
      <c r="R21285" s="29"/>
      <c r="S21285" s="33"/>
      <c r="T21285" s="29"/>
      <c r="U21285" s="29"/>
      <c r="V21285" s="29"/>
      <c r="W21285" s="29"/>
      <c r="X21285" s="29"/>
      <c r="Y21285" s="29"/>
      <c r="Z21285" s="29"/>
      <c r="AA21285" s="29"/>
      <c r="AB21285" s="29"/>
      <c r="AC21285" s="29"/>
      <c r="AD21285" s="29"/>
      <c r="AE21285" s="29"/>
      <c r="AF21285" s="29"/>
      <c r="AG21285" s="29"/>
      <c r="AH21285" s="29"/>
      <c r="AI21285" s="29"/>
      <c r="AJ21285" s="29"/>
      <c r="AK21285" s="29"/>
      <c r="AL21285" s="29"/>
      <c r="AM21285" s="29"/>
      <c r="AP21285" s="30"/>
    </row>
    <row r="21286" spans="1:42">
      <c r="A21286" s="29"/>
      <c r="B21286" s="29"/>
      <c r="C21286" s="29"/>
      <c r="D21286" s="29"/>
      <c r="E21286" s="29"/>
      <c r="F21286" s="29"/>
      <c r="G21286" s="29"/>
      <c r="H21286" s="29"/>
      <c r="I21286" s="29"/>
      <c r="J21286" s="29"/>
      <c r="K21286" s="29"/>
      <c r="L21286" s="29"/>
      <c r="M21286" s="29"/>
      <c r="N21286" s="29"/>
      <c r="O21286" s="29"/>
      <c r="P21286" s="29"/>
      <c r="Q21286" s="29"/>
      <c r="R21286" s="29"/>
      <c r="S21286" s="33"/>
      <c r="T21286" s="29"/>
      <c r="U21286" s="29"/>
      <c r="V21286" s="29"/>
      <c r="W21286" s="29"/>
      <c r="X21286" s="29"/>
      <c r="Y21286" s="29"/>
      <c r="Z21286" s="29"/>
      <c r="AA21286" s="29"/>
      <c r="AB21286" s="29"/>
      <c r="AC21286" s="29"/>
      <c r="AD21286" s="29"/>
      <c r="AE21286" s="29"/>
      <c r="AF21286" s="29"/>
      <c r="AG21286" s="29"/>
      <c r="AH21286" s="29"/>
      <c r="AI21286" s="29"/>
      <c r="AJ21286" s="29"/>
      <c r="AK21286" s="29"/>
      <c r="AL21286" s="29"/>
      <c r="AM21286" s="29"/>
      <c r="AP21286" s="30"/>
    </row>
    <row r="21287" spans="1:42">
      <c r="A21287" s="29"/>
      <c r="B21287" s="29"/>
      <c r="C21287" s="29"/>
      <c r="D21287" s="29"/>
      <c r="E21287" s="29"/>
      <c r="F21287" s="29"/>
      <c r="G21287" s="29"/>
      <c r="H21287" s="29"/>
      <c r="I21287" s="29"/>
      <c r="J21287" s="29"/>
      <c r="K21287" s="29"/>
      <c r="L21287" s="29"/>
      <c r="M21287" s="29"/>
      <c r="N21287" s="29"/>
      <c r="O21287" s="29"/>
      <c r="P21287" s="29"/>
      <c r="Q21287" s="29"/>
      <c r="R21287" s="29"/>
      <c r="S21287" s="33"/>
      <c r="T21287" s="29"/>
      <c r="U21287" s="29"/>
      <c r="V21287" s="29"/>
      <c r="W21287" s="29"/>
      <c r="X21287" s="29"/>
      <c r="Y21287" s="29"/>
      <c r="Z21287" s="29"/>
      <c r="AA21287" s="29"/>
      <c r="AB21287" s="29"/>
      <c r="AC21287" s="29"/>
      <c r="AD21287" s="29"/>
      <c r="AE21287" s="29"/>
      <c r="AF21287" s="29"/>
      <c r="AG21287" s="29"/>
      <c r="AH21287" s="29"/>
      <c r="AI21287" s="29"/>
      <c r="AJ21287" s="29"/>
      <c r="AK21287" s="29"/>
      <c r="AL21287" s="29"/>
      <c r="AM21287" s="29"/>
      <c r="AP21287" s="30"/>
    </row>
    <row r="21288" spans="1:42">
      <c r="A21288" s="29"/>
      <c r="B21288" s="29"/>
      <c r="C21288" s="29"/>
      <c r="D21288" s="29"/>
      <c r="E21288" s="29"/>
      <c r="F21288" s="29"/>
      <c r="G21288" s="29"/>
      <c r="H21288" s="29"/>
      <c r="I21288" s="29"/>
      <c r="J21288" s="29"/>
      <c r="K21288" s="29"/>
      <c r="L21288" s="29"/>
      <c r="M21288" s="29"/>
      <c r="N21288" s="29"/>
      <c r="O21288" s="29"/>
      <c r="P21288" s="29"/>
      <c r="Q21288" s="29"/>
      <c r="R21288" s="29"/>
      <c r="S21288" s="33"/>
      <c r="T21288" s="29"/>
      <c r="U21288" s="29"/>
      <c r="V21288" s="29"/>
      <c r="W21288" s="29"/>
      <c r="X21288" s="29"/>
      <c r="Y21288" s="29"/>
      <c r="Z21288" s="29"/>
      <c r="AA21288" s="29"/>
      <c r="AB21288" s="29"/>
      <c r="AC21288" s="29"/>
      <c r="AD21288" s="29"/>
      <c r="AE21288" s="29"/>
      <c r="AF21288" s="29"/>
      <c r="AG21288" s="29"/>
      <c r="AH21288" s="29"/>
      <c r="AI21288" s="29"/>
      <c r="AJ21288" s="29"/>
      <c r="AK21288" s="29"/>
      <c r="AL21288" s="29"/>
      <c r="AM21288" s="29"/>
      <c r="AP21288" s="30"/>
    </row>
    <row r="21289" spans="1:42">
      <c r="A21289" s="29"/>
      <c r="B21289" s="29"/>
      <c r="C21289" s="29"/>
      <c r="D21289" s="29"/>
      <c r="E21289" s="29"/>
      <c r="F21289" s="29"/>
      <c r="G21289" s="29"/>
      <c r="H21289" s="29"/>
      <c r="I21289" s="29"/>
      <c r="J21289" s="29"/>
      <c r="K21289" s="29"/>
      <c r="L21289" s="29"/>
      <c r="M21289" s="29"/>
      <c r="N21289" s="29"/>
      <c r="O21289" s="29"/>
      <c r="P21289" s="29"/>
      <c r="Q21289" s="29"/>
      <c r="R21289" s="29"/>
      <c r="S21289" s="33"/>
      <c r="T21289" s="29"/>
      <c r="U21289" s="29"/>
      <c r="V21289" s="29"/>
      <c r="W21289" s="29"/>
      <c r="X21289" s="29"/>
      <c r="Y21289" s="29"/>
      <c r="Z21289" s="29"/>
      <c r="AA21289" s="29"/>
      <c r="AB21289" s="29"/>
      <c r="AC21289" s="29"/>
      <c r="AD21289" s="29"/>
      <c r="AE21289" s="29"/>
      <c r="AF21289" s="29"/>
      <c r="AG21289" s="29"/>
      <c r="AH21289" s="29"/>
      <c r="AI21289" s="29"/>
      <c r="AJ21289" s="29"/>
      <c r="AK21289" s="29"/>
      <c r="AL21289" s="29"/>
      <c r="AM21289" s="29"/>
      <c r="AP21289" s="30"/>
    </row>
    <row r="21290" spans="1:42">
      <c r="A21290" s="29"/>
      <c r="B21290" s="29"/>
      <c r="C21290" s="29"/>
      <c r="D21290" s="29"/>
      <c r="E21290" s="29"/>
      <c r="F21290" s="29"/>
      <c r="G21290" s="29"/>
      <c r="H21290" s="29"/>
      <c r="I21290" s="29"/>
      <c r="J21290" s="29"/>
      <c r="K21290" s="29"/>
      <c r="L21290" s="29"/>
      <c r="M21290" s="29"/>
      <c r="N21290" s="29"/>
      <c r="O21290" s="29"/>
      <c r="P21290" s="29"/>
      <c r="Q21290" s="29"/>
      <c r="R21290" s="29"/>
      <c r="S21290" s="33"/>
      <c r="T21290" s="29"/>
      <c r="U21290" s="29"/>
      <c r="V21290" s="29"/>
      <c r="W21290" s="29"/>
      <c r="X21290" s="29"/>
      <c r="Y21290" s="29"/>
      <c r="Z21290" s="29"/>
      <c r="AA21290" s="29"/>
      <c r="AB21290" s="29"/>
      <c r="AC21290" s="29"/>
      <c r="AD21290" s="29"/>
      <c r="AE21290" s="29"/>
      <c r="AF21290" s="29"/>
      <c r="AG21290" s="29"/>
      <c r="AH21290" s="29"/>
      <c r="AI21290" s="29"/>
      <c r="AJ21290" s="29"/>
      <c r="AK21290" s="29"/>
      <c r="AL21290" s="29"/>
      <c r="AM21290" s="29"/>
      <c r="AP21290" s="30"/>
    </row>
    <row r="21291" spans="1:42">
      <c r="A21291" s="29"/>
      <c r="B21291" s="29"/>
      <c r="C21291" s="29"/>
      <c r="D21291" s="29"/>
      <c r="E21291" s="29"/>
      <c r="F21291" s="29"/>
      <c r="G21291" s="29"/>
      <c r="H21291" s="29"/>
      <c r="I21291" s="29"/>
      <c r="J21291" s="29"/>
      <c r="K21291" s="29"/>
      <c r="L21291" s="29"/>
      <c r="M21291" s="29"/>
      <c r="N21291" s="29"/>
      <c r="O21291" s="29"/>
      <c r="P21291" s="29"/>
      <c r="Q21291" s="29"/>
      <c r="R21291" s="29"/>
      <c r="S21291" s="33"/>
      <c r="T21291" s="29"/>
      <c r="U21291" s="29"/>
      <c r="V21291" s="29"/>
      <c r="W21291" s="29"/>
      <c r="X21291" s="29"/>
      <c r="Y21291" s="29"/>
      <c r="Z21291" s="29"/>
      <c r="AA21291" s="29"/>
      <c r="AB21291" s="29"/>
      <c r="AC21291" s="29"/>
      <c r="AD21291" s="29"/>
      <c r="AE21291" s="29"/>
      <c r="AF21291" s="29"/>
      <c r="AG21291" s="29"/>
      <c r="AH21291" s="29"/>
      <c r="AI21291" s="29"/>
      <c r="AJ21291" s="29"/>
      <c r="AK21291" s="29"/>
      <c r="AL21291" s="29"/>
      <c r="AM21291" s="29"/>
      <c r="AP21291" s="30"/>
    </row>
    <row r="21292" spans="1:42">
      <c r="A21292" s="29"/>
      <c r="B21292" s="29"/>
      <c r="C21292" s="29"/>
      <c r="D21292" s="29"/>
      <c r="E21292" s="29"/>
      <c r="F21292" s="29"/>
      <c r="G21292" s="29"/>
      <c r="H21292" s="29"/>
      <c r="I21292" s="29"/>
      <c r="J21292" s="29"/>
      <c r="K21292" s="29"/>
      <c r="L21292" s="29"/>
      <c r="M21292" s="29"/>
      <c r="N21292" s="29"/>
      <c r="O21292" s="29"/>
      <c r="P21292" s="29"/>
      <c r="Q21292" s="29"/>
      <c r="R21292" s="29"/>
      <c r="S21292" s="33"/>
      <c r="T21292" s="29"/>
      <c r="U21292" s="29"/>
      <c r="V21292" s="29"/>
      <c r="W21292" s="29"/>
      <c r="X21292" s="29"/>
      <c r="Y21292" s="29"/>
      <c r="Z21292" s="29"/>
      <c r="AA21292" s="29"/>
      <c r="AB21292" s="29"/>
      <c r="AC21292" s="29"/>
      <c r="AD21292" s="29"/>
      <c r="AE21292" s="29"/>
      <c r="AF21292" s="29"/>
      <c r="AG21292" s="29"/>
      <c r="AH21292" s="29"/>
      <c r="AI21292" s="29"/>
      <c r="AJ21292" s="29"/>
      <c r="AK21292" s="29"/>
      <c r="AL21292" s="29"/>
      <c r="AM21292" s="29"/>
      <c r="AP21292" s="30"/>
    </row>
    <row r="21293" spans="1:42">
      <c r="A21293" s="29"/>
      <c r="B21293" s="29"/>
      <c r="C21293" s="29"/>
      <c r="D21293" s="29"/>
      <c r="E21293" s="29"/>
      <c r="F21293" s="29"/>
      <c r="G21293" s="29"/>
      <c r="H21293" s="29"/>
      <c r="I21293" s="29"/>
      <c r="J21293" s="29"/>
      <c r="K21293" s="29"/>
      <c r="L21293" s="29"/>
      <c r="M21293" s="29"/>
      <c r="N21293" s="29"/>
      <c r="O21293" s="29"/>
      <c r="P21293" s="29"/>
      <c r="Q21293" s="29"/>
      <c r="R21293" s="29"/>
      <c r="S21293" s="33"/>
      <c r="T21293" s="29"/>
      <c r="U21293" s="29"/>
      <c r="V21293" s="29"/>
      <c r="W21293" s="29"/>
      <c r="X21293" s="29"/>
      <c r="Y21293" s="29"/>
      <c r="Z21293" s="29"/>
      <c r="AA21293" s="29"/>
      <c r="AB21293" s="29"/>
      <c r="AC21293" s="29"/>
      <c r="AD21293" s="29"/>
      <c r="AE21293" s="29"/>
      <c r="AF21293" s="29"/>
      <c r="AG21293" s="29"/>
      <c r="AH21293" s="29"/>
      <c r="AI21293" s="29"/>
      <c r="AJ21293" s="29"/>
      <c r="AK21293" s="29"/>
      <c r="AL21293" s="29"/>
      <c r="AM21293" s="29"/>
      <c r="AP21293" s="30"/>
    </row>
    <row r="21294" spans="1:42">
      <c r="A21294" s="29"/>
      <c r="B21294" s="29"/>
      <c r="C21294" s="29"/>
      <c r="D21294" s="29"/>
      <c r="E21294" s="29"/>
      <c r="F21294" s="29"/>
      <c r="G21294" s="29"/>
      <c r="H21294" s="29"/>
      <c r="I21294" s="29"/>
      <c r="J21294" s="29"/>
      <c r="K21294" s="29"/>
      <c r="L21294" s="29"/>
      <c r="M21294" s="29"/>
      <c r="N21294" s="29"/>
      <c r="O21294" s="29"/>
      <c r="P21294" s="29"/>
      <c r="Q21294" s="29"/>
      <c r="R21294" s="29"/>
      <c r="S21294" s="33"/>
      <c r="T21294" s="29"/>
      <c r="U21294" s="29"/>
      <c r="V21294" s="29"/>
      <c r="W21294" s="29"/>
      <c r="X21294" s="29"/>
      <c r="Y21294" s="29"/>
      <c r="Z21294" s="29"/>
      <c r="AA21294" s="29"/>
      <c r="AB21294" s="29"/>
      <c r="AC21294" s="29"/>
      <c r="AD21294" s="29"/>
      <c r="AE21294" s="29"/>
      <c r="AF21294" s="29"/>
      <c r="AG21294" s="29"/>
      <c r="AH21294" s="29"/>
      <c r="AI21294" s="29"/>
      <c r="AJ21294" s="29"/>
      <c r="AK21294" s="29"/>
      <c r="AL21294" s="29"/>
      <c r="AM21294" s="29"/>
      <c r="AP21294" s="30"/>
    </row>
    <row r="21295" spans="1:42">
      <c r="A21295" s="29"/>
      <c r="B21295" s="29"/>
      <c r="C21295" s="29"/>
      <c r="D21295" s="29"/>
      <c r="E21295" s="29"/>
      <c r="F21295" s="29"/>
      <c r="G21295" s="29"/>
      <c r="H21295" s="29"/>
      <c r="I21295" s="29"/>
      <c r="J21295" s="29"/>
      <c r="K21295" s="29"/>
      <c r="L21295" s="29"/>
      <c r="M21295" s="29"/>
      <c r="N21295" s="29"/>
      <c r="O21295" s="29"/>
      <c r="P21295" s="29"/>
      <c r="Q21295" s="29"/>
      <c r="R21295" s="29"/>
      <c r="S21295" s="33"/>
      <c r="T21295" s="29"/>
      <c r="U21295" s="29"/>
      <c r="V21295" s="29"/>
      <c r="W21295" s="29"/>
      <c r="X21295" s="29"/>
      <c r="Y21295" s="29"/>
      <c r="Z21295" s="29"/>
      <c r="AA21295" s="29"/>
      <c r="AB21295" s="29"/>
      <c r="AC21295" s="29"/>
      <c r="AD21295" s="29"/>
      <c r="AE21295" s="29"/>
      <c r="AF21295" s="29"/>
      <c r="AG21295" s="29"/>
      <c r="AH21295" s="29"/>
      <c r="AI21295" s="29"/>
      <c r="AJ21295" s="29"/>
      <c r="AK21295" s="29"/>
      <c r="AL21295" s="29"/>
      <c r="AM21295" s="29"/>
      <c r="AP21295" s="30"/>
    </row>
    <row r="21296" spans="1:42">
      <c r="A21296" s="29"/>
      <c r="B21296" s="29"/>
      <c r="C21296" s="29"/>
      <c r="D21296" s="29"/>
      <c r="E21296" s="29"/>
      <c r="F21296" s="29"/>
      <c r="G21296" s="29"/>
      <c r="H21296" s="29"/>
      <c r="I21296" s="29"/>
      <c r="J21296" s="29"/>
      <c r="K21296" s="29"/>
      <c r="L21296" s="29"/>
      <c r="M21296" s="29"/>
      <c r="N21296" s="29"/>
      <c r="O21296" s="29"/>
      <c r="P21296" s="29"/>
      <c r="Q21296" s="29"/>
      <c r="R21296" s="29"/>
      <c r="S21296" s="33"/>
      <c r="T21296" s="29"/>
      <c r="U21296" s="29"/>
      <c r="V21296" s="29"/>
      <c r="W21296" s="29"/>
      <c r="X21296" s="29"/>
      <c r="Y21296" s="29"/>
      <c r="Z21296" s="29"/>
      <c r="AA21296" s="29"/>
      <c r="AB21296" s="29"/>
      <c r="AC21296" s="29"/>
      <c r="AD21296" s="29"/>
      <c r="AE21296" s="29"/>
      <c r="AF21296" s="29"/>
      <c r="AG21296" s="29"/>
      <c r="AH21296" s="29"/>
      <c r="AI21296" s="29"/>
      <c r="AJ21296" s="29"/>
      <c r="AK21296" s="29"/>
      <c r="AL21296" s="29"/>
      <c r="AM21296" s="29"/>
      <c r="AP21296" s="30"/>
    </row>
    <row r="21297" spans="1:42">
      <c r="A21297" s="29"/>
      <c r="B21297" s="29"/>
      <c r="C21297" s="29"/>
      <c r="D21297" s="29"/>
      <c r="E21297" s="29"/>
      <c r="F21297" s="29"/>
      <c r="G21297" s="29"/>
      <c r="H21297" s="29"/>
      <c r="I21297" s="29"/>
      <c r="J21297" s="29"/>
      <c r="K21297" s="29"/>
      <c r="L21297" s="29"/>
      <c r="M21297" s="29"/>
      <c r="N21297" s="29"/>
      <c r="O21297" s="29"/>
      <c r="P21297" s="29"/>
      <c r="Q21297" s="29"/>
      <c r="R21297" s="29"/>
      <c r="S21297" s="33"/>
      <c r="T21297" s="29"/>
      <c r="U21297" s="29"/>
      <c r="V21297" s="29"/>
      <c r="W21297" s="29"/>
      <c r="X21297" s="29"/>
      <c r="Y21297" s="29"/>
      <c r="Z21297" s="29"/>
      <c r="AA21297" s="29"/>
      <c r="AB21297" s="29"/>
      <c r="AC21297" s="29"/>
      <c r="AD21297" s="29"/>
      <c r="AE21297" s="29"/>
      <c r="AF21297" s="29"/>
      <c r="AG21297" s="29"/>
      <c r="AH21297" s="29"/>
      <c r="AI21297" s="29"/>
      <c r="AJ21297" s="29"/>
      <c r="AK21297" s="29"/>
      <c r="AL21297" s="29"/>
      <c r="AM21297" s="29"/>
      <c r="AP21297" s="30"/>
    </row>
    <row r="21298" spans="1:42">
      <c r="A21298" s="29"/>
      <c r="B21298" s="29"/>
      <c r="C21298" s="29"/>
      <c r="D21298" s="29"/>
      <c r="E21298" s="29"/>
      <c r="F21298" s="29"/>
      <c r="G21298" s="29"/>
      <c r="H21298" s="29"/>
      <c r="I21298" s="29"/>
      <c r="J21298" s="29"/>
      <c r="K21298" s="29"/>
      <c r="L21298" s="29"/>
      <c r="M21298" s="29"/>
      <c r="N21298" s="29"/>
      <c r="O21298" s="29"/>
      <c r="P21298" s="29"/>
      <c r="Q21298" s="29"/>
      <c r="R21298" s="29"/>
      <c r="S21298" s="33"/>
      <c r="T21298" s="29"/>
      <c r="U21298" s="29"/>
      <c r="V21298" s="29"/>
      <c r="W21298" s="29"/>
      <c r="X21298" s="29"/>
      <c r="Y21298" s="29"/>
      <c r="Z21298" s="29"/>
      <c r="AA21298" s="29"/>
      <c r="AB21298" s="29"/>
      <c r="AC21298" s="29"/>
      <c r="AD21298" s="29"/>
      <c r="AE21298" s="29"/>
      <c r="AF21298" s="29"/>
      <c r="AG21298" s="29"/>
      <c r="AH21298" s="29"/>
      <c r="AI21298" s="29"/>
      <c r="AJ21298" s="29"/>
      <c r="AK21298" s="29"/>
      <c r="AL21298" s="29"/>
      <c r="AM21298" s="29"/>
      <c r="AP21298" s="30"/>
    </row>
    <row r="21299" spans="1:42">
      <c r="A21299" s="29"/>
      <c r="B21299" s="29"/>
      <c r="C21299" s="29"/>
      <c r="D21299" s="29"/>
      <c r="E21299" s="29"/>
      <c r="F21299" s="29"/>
      <c r="G21299" s="29"/>
      <c r="H21299" s="29"/>
      <c r="I21299" s="29"/>
      <c r="J21299" s="29"/>
      <c r="K21299" s="29"/>
      <c r="L21299" s="29"/>
      <c r="M21299" s="29"/>
      <c r="N21299" s="29"/>
      <c r="O21299" s="29"/>
      <c r="P21299" s="29"/>
      <c r="Q21299" s="29"/>
      <c r="R21299" s="29"/>
      <c r="S21299" s="33"/>
      <c r="T21299" s="29"/>
      <c r="U21299" s="29"/>
      <c r="V21299" s="29"/>
      <c r="W21299" s="29"/>
      <c r="X21299" s="29"/>
      <c r="Y21299" s="29"/>
      <c r="Z21299" s="29"/>
      <c r="AA21299" s="29"/>
      <c r="AB21299" s="29"/>
      <c r="AC21299" s="29"/>
      <c r="AD21299" s="29"/>
      <c r="AE21299" s="29"/>
      <c r="AF21299" s="29"/>
      <c r="AG21299" s="29"/>
      <c r="AH21299" s="29"/>
      <c r="AI21299" s="29"/>
      <c r="AJ21299" s="29"/>
      <c r="AK21299" s="29"/>
      <c r="AL21299" s="29"/>
      <c r="AM21299" s="29"/>
      <c r="AP21299" s="30"/>
    </row>
    <row r="21300" spans="1:42">
      <c r="A21300" s="29"/>
      <c r="B21300" s="29"/>
      <c r="C21300" s="29"/>
      <c r="D21300" s="29"/>
      <c r="E21300" s="29"/>
      <c r="F21300" s="29"/>
      <c r="G21300" s="29"/>
      <c r="H21300" s="29"/>
      <c r="I21300" s="29"/>
      <c r="J21300" s="29"/>
      <c r="K21300" s="29"/>
      <c r="L21300" s="29"/>
      <c r="M21300" s="29"/>
      <c r="N21300" s="29"/>
      <c r="O21300" s="29"/>
      <c r="P21300" s="29"/>
      <c r="Q21300" s="29"/>
      <c r="R21300" s="29"/>
      <c r="S21300" s="33"/>
      <c r="T21300" s="29"/>
      <c r="U21300" s="29"/>
      <c r="V21300" s="29"/>
      <c r="W21300" s="29"/>
      <c r="X21300" s="29"/>
      <c r="Y21300" s="29"/>
      <c r="Z21300" s="29"/>
      <c r="AA21300" s="29"/>
      <c r="AB21300" s="29"/>
      <c r="AC21300" s="29"/>
      <c r="AD21300" s="29"/>
      <c r="AE21300" s="29"/>
      <c r="AF21300" s="29"/>
      <c r="AG21300" s="29"/>
      <c r="AH21300" s="29"/>
      <c r="AI21300" s="29"/>
      <c r="AJ21300" s="29"/>
      <c r="AK21300" s="29"/>
      <c r="AL21300" s="29"/>
      <c r="AM21300" s="29"/>
      <c r="AP21300" s="30"/>
    </row>
    <row r="21301" spans="1:42">
      <c r="A21301" s="29"/>
      <c r="B21301" s="29"/>
      <c r="C21301" s="29"/>
      <c r="D21301" s="29"/>
      <c r="E21301" s="29"/>
      <c r="F21301" s="29"/>
      <c r="G21301" s="29"/>
      <c r="H21301" s="29"/>
      <c r="I21301" s="29"/>
      <c r="J21301" s="29"/>
      <c r="K21301" s="29"/>
      <c r="L21301" s="29"/>
      <c r="M21301" s="29"/>
      <c r="N21301" s="29"/>
      <c r="O21301" s="29"/>
      <c r="P21301" s="29"/>
      <c r="Q21301" s="29"/>
      <c r="R21301" s="29"/>
      <c r="S21301" s="33"/>
      <c r="T21301" s="29"/>
      <c r="U21301" s="29"/>
      <c r="V21301" s="29"/>
      <c r="W21301" s="29"/>
      <c r="X21301" s="29"/>
      <c r="Y21301" s="29"/>
      <c r="Z21301" s="29"/>
      <c r="AA21301" s="29"/>
      <c r="AB21301" s="29"/>
      <c r="AC21301" s="29"/>
      <c r="AD21301" s="29"/>
      <c r="AE21301" s="29"/>
      <c r="AF21301" s="29"/>
      <c r="AG21301" s="29"/>
      <c r="AH21301" s="29"/>
      <c r="AI21301" s="29"/>
      <c r="AJ21301" s="29"/>
      <c r="AK21301" s="29"/>
      <c r="AL21301" s="29"/>
      <c r="AM21301" s="29"/>
      <c r="AP21301" s="30"/>
    </row>
    <row r="21302" spans="1:42">
      <c r="A21302" s="29"/>
      <c r="B21302" s="29"/>
      <c r="C21302" s="29"/>
      <c r="D21302" s="29"/>
      <c r="E21302" s="29"/>
      <c r="F21302" s="29"/>
      <c r="G21302" s="29"/>
      <c r="H21302" s="29"/>
      <c r="I21302" s="29"/>
      <c r="J21302" s="29"/>
      <c r="K21302" s="29"/>
      <c r="L21302" s="29"/>
      <c r="M21302" s="29"/>
      <c r="N21302" s="29"/>
      <c r="O21302" s="29"/>
      <c r="P21302" s="29"/>
      <c r="Q21302" s="29"/>
      <c r="R21302" s="29"/>
      <c r="S21302" s="33"/>
      <c r="T21302" s="29"/>
      <c r="U21302" s="29"/>
      <c r="V21302" s="29"/>
      <c r="W21302" s="29"/>
      <c r="X21302" s="29"/>
      <c r="Y21302" s="29"/>
      <c r="Z21302" s="29"/>
      <c r="AA21302" s="29"/>
      <c r="AB21302" s="29"/>
      <c r="AC21302" s="29"/>
      <c r="AD21302" s="29"/>
      <c r="AE21302" s="29"/>
      <c r="AF21302" s="29"/>
      <c r="AG21302" s="29"/>
      <c r="AH21302" s="29"/>
      <c r="AI21302" s="29"/>
      <c r="AJ21302" s="29"/>
      <c r="AK21302" s="29"/>
      <c r="AL21302" s="29"/>
      <c r="AM21302" s="29"/>
      <c r="AP21302" s="30"/>
    </row>
    <row r="21303" spans="1:42">
      <c r="A21303" s="29"/>
      <c r="B21303" s="29"/>
      <c r="C21303" s="29"/>
      <c r="D21303" s="29"/>
      <c r="E21303" s="29"/>
      <c r="F21303" s="29"/>
      <c r="G21303" s="29"/>
      <c r="H21303" s="29"/>
      <c r="I21303" s="29"/>
      <c r="J21303" s="29"/>
      <c r="K21303" s="29"/>
      <c r="L21303" s="29"/>
      <c r="M21303" s="29"/>
      <c r="N21303" s="29"/>
      <c r="O21303" s="29"/>
      <c r="P21303" s="29"/>
      <c r="Q21303" s="29"/>
      <c r="R21303" s="29"/>
      <c r="S21303" s="33"/>
      <c r="T21303" s="29"/>
      <c r="U21303" s="29"/>
      <c r="V21303" s="29"/>
      <c r="W21303" s="29"/>
      <c r="X21303" s="29"/>
      <c r="Y21303" s="29"/>
      <c r="Z21303" s="29"/>
      <c r="AA21303" s="29"/>
      <c r="AB21303" s="29"/>
      <c r="AC21303" s="29"/>
      <c r="AD21303" s="29"/>
      <c r="AE21303" s="29"/>
      <c r="AF21303" s="29"/>
      <c r="AG21303" s="29"/>
      <c r="AH21303" s="29"/>
      <c r="AI21303" s="29"/>
      <c r="AJ21303" s="29"/>
      <c r="AK21303" s="29"/>
      <c r="AL21303" s="29"/>
      <c r="AM21303" s="29"/>
      <c r="AP21303" s="30"/>
    </row>
    <row r="21304" spans="1:42">
      <c r="A21304" s="29"/>
      <c r="B21304" s="29"/>
      <c r="C21304" s="29"/>
      <c r="D21304" s="29"/>
      <c r="E21304" s="29"/>
      <c r="F21304" s="29"/>
      <c r="G21304" s="29"/>
      <c r="H21304" s="29"/>
      <c r="I21304" s="29"/>
      <c r="J21304" s="29"/>
      <c r="K21304" s="29"/>
      <c r="L21304" s="29"/>
      <c r="M21304" s="29"/>
      <c r="N21304" s="29"/>
      <c r="O21304" s="29"/>
      <c r="P21304" s="29"/>
      <c r="Q21304" s="29"/>
      <c r="R21304" s="29"/>
      <c r="S21304" s="33"/>
      <c r="T21304" s="29"/>
      <c r="U21304" s="29"/>
      <c r="V21304" s="29"/>
      <c r="W21304" s="29"/>
      <c r="X21304" s="29"/>
      <c r="Y21304" s="29"/>
      <c r="Z21304" s="29"/>
      <c r="AA21304" s="29"/>
      <c r="AB21304" s="29"/>
      <c r="AC21304" s="29"/>
      <c r="AD21304" s="29"/>
      <c r="AE21304" s="29"/>
      <c r="AF21304" s="29"/>
      <c r="AG21304" s="29"/>
      <c r="AH21304" s="29"/>
      <c r="AI21304" s="29"/>
      <c r="AJ21304" s="29"/>
      <c r="AK21304" s="29"/>
      <c r="AL21304" s="29"/>
      <c r="AM21304" s="29"/>
      <c r="AP21304" s="30"/>
    </row>
    <row r="21305" spans="1:42">
      <c r="A21305" s="29"/>
      <c r="B21305" s="29"/>
      <c r="C21305" s="29"/>
      <c r="D21305" s="29"/>
      <c r="E21305" s="29"/>
      <c r="F21305" s="29"/>
      <c r="G21305" s="29"/>
      <c r="H21305" s="29"/>
      <c r="I21305" s="29"/>
      <c r="J21305" s="29"/>
      <c r="K21305" s="29"/>
      <c r="L21305" s="29"/>
      <c r="M21305" s="29"/>
      <c r="N21305" s="29"/>
      <c r="O21305" s="29"/>
      <c r="P21305" s="29"/>
      <c r="Q21305" s="29"/>
      <c r="R21305" s="29"/>
      <c r="S21305" s="33"/>
      <c r="T21305" s="29"/>
      <c r="U21305" s="29"/>
      <c r="V21305" s="29"/>
      <c r="W21305" s="29"/>
      <c r="X21305" s="29"/>
      <c r="Y21305" s="29"/>
      <c r="Z21305" s="29"/>
      <c r="AA21305" s="29"/>
      <c r="AB21305" s="29"/>
      <c r="AC21305" s="29"/>
      <c r="AD21305" s="29"/>
      <c r="AE21305" s="29"/>
      <c r="AF21305" s="29"/>
      <c r="AG21305" s="29"/>
      <c r="AH21305" s="29"/>
      <c r="AI21305" s="29"/>
      <c r="AJ21305" s="29"/>
      <c r="AK21305" s="29"/>
      <c r="AL21305" s="29"/>
      <c r="AM21305" s="29"/>
      <c r="AP21305" s="30"/>
    </row>
    <row r="21306" spans="1:42">
      <c r="A21306" s="29"/>
      <c r="B21306" s="29"/>
      <c r="C21306" s="29"/>
      <c r="D21306" s="29"/>
      <c r="E21306" s="29"/>
      <c r="F21306" s="29"/>
      <c r="G21306" s="29"/>
      <c r="H21306" s="29"/>
      <c r="I21306" s="29"/>
      <c r="J21306" s="29"/>
      <c r="K21306" s="29"/>
      <c r="L21306" s="29"/>
      <c r="M21306" s="29"/>
      <c r="N21306" s="29"/>
      <c r="O21306" s="29"/>
      <c r="P21306" s="29"/>
      <c r="Q21306" s="29"/>
      <c r="R21306" s="29"/>
      <c r="S21306" s="33"/>
      <c r="T21306" s="29"/>
      <c r="U21306" s="29"/>
      <c r="V21306" s="29"/>
      <c r="W21306" s="29"/>
      <c r="X21306" s="29"/>
      <c r="Y21306" s="29"/>
      <c r="Z21306" s="29"/>
      <c r="AA21306" s="29"/>
      <c r="AB21306" s="29"/>
      <c r="AC21306" s="29"/>
      <c r="AD21306" s="29"/>
      <c r="AE21306" s="29"/>
      <c r="AF21306" s="29"/>
      <c r="AG21306" s="29"/>
      <c r="AH21306" s="29"/>
      <c r="AI21306" s="29"/>
      <c r="AJ21306" s="29"/>
      <c r="AK21306" s="29"/>
      <c r="AL21306" s="29"/>
      <c r="AM21306" s="29"/>
      <c r="AP21306" s="30"/>
    </row>
    <row r="21307" spans="1:42">
      <c r="A21307" s="29"/>
      <c r="B21307" s="29"/>
      <c r="C21307" s="29"/>
      <c r="D21307" s="29"/>
      <c r="E21307" s="29"/>
      <c r="F21307" s="29"/>
      <c r="G21307" s="29"/>
      <c r="H21307" s="29"/>
      <c r="I21307" s="29"/>
      <c r="J21307" s="29"/>
      <c r="K21307" s="29"/>
      <c r="L21307" s="29"/>
      <c r="M21307" s="29"/>
      <c r="N21307" s="29"/>
      <c r="O21307" s="29"/>
      <c r="P21307" s="29"/>
      <c r="Q21307" s="29"/>
      <c r="R21307" s="29"/>
      <c r="S21307" s="33"/>
      <c r="T21307" s="29"/>
      <c r="U21307" s="29"/>
      <c r="V21307" s="29"/>
      <c r="W21307" s="29"/>
      <c r="X21307" s="29"/>
      <c r="Y21307" s="29"/>
      <c r="Z21307" s="29"/>
      <c r="AA21307" s="29"/>
      <c r="AB21307" s="29"/>
      <c r="AC21307" s="29"/>
      <c r="AD21307" s="29"/>
      <c r="AE21307" s="29"/>
      <c r="AF21307" s="29"/>
      <c r="AG21307" s="29"/>
      <c r="AH21307" s="29"/>
      <c r="AI21307" s="29"/>
      <c r="AJ21307" s="29"/>
      <c r="AK21307" s="29"/>
      <c r="AL21307" s="29"/>
      <c r="AM21307" s="29"/>
      <c r="AP21307" s="30"/>
    </row>
    <row r="21308" spans="1:42">
      <c r="A21308" s="29"/>
      <c r="B21308" s="29"/>
      <c r="C21308" s="29"/>
      <c r="D21308" s="29"/>
      <c r="E21308" s="29"/>
      <c r="F21308" s="29"/>
      <c r="G21308" s="29"/>
      <c r="H21308" s="29"/>
      <c r="I21308" s="29"/>
      <c r="J21308" s="29"/>
      <c r="K21308" s="29"/>
      <c r="L21308" s="29"/>
      <c r="M21308" s="29"/>
      <c r="N21308" s="29"/>
      <c r="O21308" s="29"/>
      <c r="P21308" s="29"/>
      <c r="Q21308" s="29"/>
      <c r="R21308" s="29"/>
      <c r="S21308" s="33"/>
      <c r="T21308" s="29"/>
      <c r="U21308" s="29"/>
      <c r="V21308" s="29"/>
      <c r="W21308" s="29"/>
      <c r="X21308" s="29"/>
      <c r="Y21308" s="29"/>
      <c r="Z21308" s="29"/>
      <c r="AA21308" s="29"/>
      <c r="AB21308" s="29"/>
      <c r="AC21308" s="29"/>
      <c r="AD21308" s="29"/>
      <c r="AE21308" s="29"/>
      <c r="AF21308" s="29"/>
      <c r="AG21308" s="29"/>
      <c r="AH21308" s="29"/>
      <c r="AI21308" s="29"/>
      <c r="AJ21308" s="29"/>
      <c r="AK21308" s="29"/>
      <c r="AL21308" s="29"/>
      <c r="AM21308" s="29"/>
      <c r="AP21308" s="30"/>
    </row>
    <row r="21309" spans="1:42">
      <c r="A21309" s="29"/>
      <c r="B21309" s="29"/>
      <c r="C21309" s="29"/>
      <c r="D21309" s="29"/>
      <c r="E21309" s="29"/>
      <c r="F21309" s="29"/>
      <c r="G21309" s="29"/>
      <c r="H21309" s="29"/>
      <c r="I21309" s="29"/>
      <c r="J21309" s="29"/>
      <c r="K21309" s="29"/>
      <c r="L21309" s="29"/>
      <c r="M21309" s="29"/>
      <c r="N21309" s="29"/>
      <c r="O21309" s="29"/>
      <c r="P21309" s="29"/>
      <c r="Q21309" s="29"/>
      <c r="R21309" s="29"/>
      <c r="S21309" s="33"/>
      <c r="T21309" s="29"/>
      <c r="U21309" s="29"/>
      <c r="V21309" s="29"/>
      <c r="W21309" s="29"/>
      <c r="X21309" s="29"/>
      <c r="Y21309" s="29"/>
      <c r="Z21309" s="29"/>
      <c r="AA21309" s="29"/>
      <c r="AB21309" s="29"/>
      <c r="AC21309" s="29"/>
      <c r="AD21309" s="29"/>
      <c r="AE21309" s="29"/>
      <c r="AF21309" s="29"/>
      <c r="AG21309" s="29"/>
      <c r="AH21309" s="29"/>
      <c r="AI21309" s="29"/>
      <c r="AJ21309" s="29"/>
      <c r="AK21309" s="29"/>
      <c r="AL21309" s="29"/>
      <c r="AM21309" s="29"/>
      <c r="AP21309" s="30"/>
    </row>
    <row r="21310" spans="1:42">
      <c r="A21310" s="29"/>
      <c r="B21310" s="29"/>
      <c r="C21310" s="29"/>
      <c r="D21310" s="29"/>
      <c r="E21310" s="29"/>
      <c r="F21310" s="29"/>
      <c r="G21310" s="29"/>
      <c r="H21310" s="29"/>
      <c r="I21310" s="29"/>
      <c r="J21310" s="29"/>
      <c r="K21310" s="29"/>
      <c r="L21310" s="29"/>
      <c r="M21310" s="29"/>
      <c r="N21310" s="29"/>
      <c r="O21310" s="29"/>
      <c r="P21310" s="29"/>
      <c r="Q21310" s="29"/>
      <c r="R21310" s="29"/>
      <c r="S21310" s="33"/>
      <c r="T21310" s="29"/>
      <c r="U21310" s="29"/>
      <c r="V21310" s="29"/>
      <c r="W21310" s="29"/>
      <c r="X21310" s="29"/>
      <c r="Y21310" s="29"/>
      <c r="Z21310" s="29"/>
      <c r="AA21310" s="29"/>
      <c r="AB21310" s="29"/>
      <c r="AC21310" s="29"/>
      <c r="AD21310" s="29"/>
      <c r="AE21310" s="29"/>
      <c r="AF21310" s="29"/>
      <c r="AG21310" s="29"/>
      <c r="AH21310" s="29"/>
      <c r="AI21310" s="29"/>
      <c r="AJ21310" s="29"/>
      <c r="AK21310" s="29"/>
      <c r="AL21310" s="29"/>
      <c r="AM21310" s="29"/>
      <c r="AP21310" s="30"/>
    </row>
    <row r="21311" spans="1:42">
      <c r="A21311" s="29"/>
      <c r="B21311" s="29"/>
      <c r="C21311" s="29"/>
      <c r="D21311" s="29"/>
      <c r="E21311" s="29"/>
      <c r="F21311" s="29"/>
      <c r="G21311" s="29"/>
      <c r="H21311" s="29"/>
      <c r="I21311" s="29"/>
      <c r="J21311" s="29"/>
      <c r="K21311" s="29"/>
      <c r="L21311" s="29"/>
      <c r="M21311" s="29"/>
      <c r="N21311" s="29"/>
      <c r="O21311" s="29"/>
      <c r="P21311" s="29"/>
      <c r="Q21311" s="29"/>
      <c r="R21311" s="29"/>
      <c r="S21311" s="33"/>
      <c r="T21311" s="29"/>
      <c r="U21311" s="29"/>
      <c r="V21311" s="29"/>
      <c r="W21311" s="29"/>
      <c r="X21311" s="29"/>
      <c r="Y21311" s="29"/>
      <c r="Z21311" s="29"/>
      <c r="AA21311" s="29"/>
      <c r="AB21311" s="29"/>
      <c r="AC21311" s="29"/>
      <c r="AD21311" s="29"/>
      <c r="AE21311" s="29"/>
      <c r="AF21311" s="29"/>
      <c r="AG21311" s="29"/>
      <c r="AH21311" s="29"/>
      <c r="AI21311" s="29"/>
      <c r="AJ21311" s="29"/>
      <c r="AK21311" s="29"/>
      <c r="AL21311" s="29"/>
      <c r="AM21311" s="29"/>
      <c r="AP21311" s="30"/>
    </row>
    <row r="21312" spans="1:42">
      <c r="A21312" s="29"/>
      <c r="B21312" s="29"/>
      <c r="C21312" s="29"/>
      <c r="D21312" s="29"/>
      <c r="E21312" s="29"/>
      <c r="F21312" s="29"/>
      <c r="G21312" s="29"/>
      <c r="H21312" s="29"/>
      <c r="I21312" s="29"/>
      <c r="J21312" s="29"/>
      <c r="K21312" s="29"/>
      <c r="L21312" s="29"/>
      <c r="M21312" s="29"/>
      <c r="N21312" s="29"/>
      <c r="O21312" s="29"/>
      <c r="P21312" s="29"/>
      <c r="Q21312" s="29"/>
      <c r="R21312" s="29"/>
      <c r="S21312" s="33"/>
      <c r="T21312" s="29"/>
      <c r="U21312" s="29"/>
      <c r="V21312" s="29"/>
      <c r="W21312" s="29"/>
      <c r="X21312" s="29"/>
      <c r="Y21312" s="29"/>
      <c r="Z21312" s="29"/>
      <c r="AA21312" s="29"/>
      <c r="AB21312" s="29"/>
      <c r="AC21312" s="29"/>
      <c r="AD21312" s="29"/>
      <c r="AE21312" s="29"/>
      <c r="AF21312" s="29"/>
      <c r="AG21312" s="29"/>
      <c r="AH21312" s="29"/>
      <c r="AI21312" s="29"/>
      <c r="AJ21312" s="29"/>
      <c r="AK21312" s="29"/>
      <c r="AL21312" s="29"/>
      <c r="AM21312" s="29"/>
      <c r="AP21312" s="30"/>
    </row>
    <row r="21313" spans="1:42">
      <c r="A21313" s="29"/>
      <c r="B21313" s="29"/>
      <c r="C21313" s="29"/>
      <c r="D21313" s="29"/>
      <c r="E21313" s="29"/>
      <c r="F21313" s="29"/>
      <c r="G21313" s="29"/>
      <c r="H21313" s="29"/>
      <c r="I21313" s="29"/>
      <c r="J21313" s="29"/>
      <c r="K21313" s="29"/>
      <c r="L21313" s="29"/>
      <c r="M21313" s="29"/>
      <c r="N21313" s="29"/>
      <c r="O21313" s="29"/>
      <c r="P21313" s="29"/>
      <c r="Q21313" s="29"/>
      <c r="R21313" s="29"/>
      <c r="S21313" s="33"/>
      <c r="T21313" s="29"/>
      <c r="U21313" s="29"/>
      <c r="V21313" s="29"/>
      <c r="W21313" s="29"/>
      <c r="X21313" s="29"/>
      <c r="Y21313" s="29"/>
      <c r="Z21313" s="29"/>
      <c r="AA21313" s="29"/>
      <c r="AB21313" s="29"/>
      <c r="AC21313" s="29"/>
      <c r="AD21313" s="29"/>
      <c r="AE21313" s="29"/>
      <c r="AF21313" s="29"/>
      <c r="AG21313" s="29"/>
      <c r="AH21313" s="29"/>
      <c r="AI21313" s="29"/>
      <c r="AJ21313" s="29"/>
      <c r="AK21313" s="29"/>
      <c r="AL21313" s="29"/>
      <c r="AM21313" s="29"/>
      <c r="AP21313" s="30"/>
    </row>
    <row r="21314" spans="1:42">
      <c r="A21314" s="29"/>
      <c r="B21314" s="29"/>
      <c r="C21314" s="29"/>
      <c r="D21314" s="29"/>
      <c r="E21314" s="29"/>
      <c r="F21314" s="29"/>
      <c r="G21314" s="29"/>
      <c r="H21314" s="29"/>
      <c r="I21314" s="29"/>
      <c r="J21314" s="29"/>
      <c r="K21314" s="29"/>
      <c r="L21314" s="29"/>
      <c r="M21314" s="29"/>
      <c r="N21314" s="29"/>
      <c r="O21314" s="29"/>
      <c r="P21314" s="29"/>
      <c r="Q21314" s="29"/>
      <c r="R21314" s="29"/>
      <c r="S21314" s="33"/>
      <c r="T21314" s="29"/>
      <c r="U21314" s="29"/>
      <c r="V21314" s="29"/>
      <c r="W21314" s="29"/>
      <c r="X21314" s="29"/>
      <c r="Y21314" s="29"/>
      <c r="Z21314" s="29"/>
      <c r="AA21314" s="29"/>
      <c r="AB21314" s="29"/>
      <c r="AC21314" s="29"/>
      <c r="AD21314" s="29"/>
      <c r="AE21314" s="29"/>
      <c r="AF21314" s="29"/>
      <c r="AG21314" s="29"/>
      <c r="AH21314" s="29"/>
      <c r="AI21314" s="29"/>
      <c r="AJ21314" s="29"/>
      <c r="AK21314" s="29"/>
      <c r="AL21314" s="29"/>
      <c r="AM21314" s="29"/>
      <c r="AP21314" s="30"/>
    </row>
    <row r="21315" spans="1:42">
      <c r="A21315" s="29"/>
      <c r="B21315" s="29"/>
      <c r="C21315" s="29"/>
      <c r="D21315" s="29"/>
      <c r="E21315" s="29"/>
      <c r="F21315" s="29"/>
      <c r="G21315" s="29"/>
      <c r="H21315" s="29"/>
      <c r="I21315" s="29"/>
      <c r="J21315" s="29"/>
      <c r="K21315" s="29"/>
      <c r="L21315" s="29"/>
      <c r="M21315" s="29"/>
      <c r="N21315" s="29"/>
      <c r="O21315" s="29"/>
      <c r="P21315" s="29"/>
      <c r="Q21315" s="29"/>
      <c r="R21315" s="29"/>
      <c r="S21315" s="33"/>
      <c r="T21315" s="29"/>
      <c r="U21315" s="29"/>
      <c r="V21315" s="29"/>
      <c r="W21315" s="29"/>
      <c r="X21315" s="29"/>
      <c r="Y21315" s="29"/>
      <c r="Z21315" s="29"/>
      <c r="AA21315" s="29"/>
      <c r="AB21315" s="29"/>
      <c r="AC21315" s="29"/>
      <c r="AD21315" s="29"/>
      <c r="AE21315" s="29"/>
      <c r="AF21315" s="29"/>
      <c r="AG21315" s="29"/>
      <c r="AH21315" s="29"/>
      <c r="AI21315" s="29"/>
      <c r="AJ21315" s="29"/>
      <c r="AK21315" s="29"/>
      <c r="AL21315" s="29"/>
      <c r="AM21315" s="29"/>
      <c r="AP21315" s="30"/>
    </row>
    <row r="21316" spans="1:42">
      <c r="A21316" s="29"/>
      <c r="B21316" s="29"/>
      <c r="C21316" s="29"/>
      <c r="D21316" s="29"/>
      <c r="E21316" s="29"/>
      <c r="F21316" s="29"/>
      <c r="G21316" s="29"/>
      <c r="H21316" s="29"/>
      <c r="I21316" s="29"/>
      <c r="J21316" s="29"/>
      <c r="K21316" s="29"/>
      <c r="L21316" s="29"/>
      <c r="M21316" s="29"/>
      <c r="N21316" s="29"/>
      <c r="O21316" s="29"/>
      <c r="P21316" s="29"/>
      <c r="Q21316" s="29"/>
      <c r="R21316" s="29"/>
      <c r="S21316" s="33"/>
      <c r="T21316" s="29"/>
      <c r="U21316" s="29"/>
      <c r="V21316" s="29"/>
      <c r="W21316" s="29"/>
      <c r="X21316" s="29"/>
      <c r="Y21316" s="29"/>
      <c r="Z21316" s="29"/>
      <c r="AA21316" s="29"/>
      <c r="AB21316" s="29"/>
      <c r="AC21316" s="29"/>
      <c r="AD21316" s="29"/>
      <c r="AE21316" s="29"/>
      <c r="AF21316" s="29"/>
      <c r="AG21316" s="29"/>
      <c r="AH21316" s="29"/>
      <c r="AI21316" s="29"/>
      <c r="AJ21316" s="29"/>
      <c r="AK21316" s="29"/>
      <c r="AL21316" s="29"/>
      <c r="AM21316" s="29"/>
      <c r="AP21316" s="30"/>
    </row>
    <row r="21317" spans="1:42">
      <c r="A21317" s="29"/>
      <c r="B21317" s="29"/>
      <c r="C21317" s="29"/>
      <c r="D21317" s="29"/>
      <c r="E21317" s="29"/>
      <c r="F21317" s="29"/>
      <c r="G21317" s="29"/>
      <c r="H21317" s="29"/>
      <c r="I21317" s="29"/>
      <c r="J21317" s="29"/>
      <c r="K21317" s="29"/>
      <c r="L21317" s="29"/>
      <c r="M21317" s="29"/>
      <c r="N21317" s="29"/>
      <c r="O21317" s="29"/>
      <c r="P21317" s="29"/>
      <c r="Q21317" s="29"/>
      <c r="R21317" s="29"/>
      <c r="S21317" s="33"/>
      <c r="T21317" s="29"/>
      <c r="U21317" s="29"/>
      <c r="V21317" s="29"/>
      <c r="W21317" s="29"/>
      <c r="X21317" s="29"/>
      <c r="Y21317" s="29"/>
      <c r="Z21317" s="29"/>
      <c r="AA21317" s="29"/>
      <c r="AB21317" s="29"/>
      <c r="AC21317" s="29"/>
      <c r="AD21317" s="29"/>
      <c r="AE21317" s="29"/>
      <c r="AF21317" s="29"/>
      <c r="AG21317" s="29"/>
      <c r="AH21317" s="29"/>
      <c r="AI21317" s="29"/>
      <c r="AJ21317" s="29"/>
      <c r="AK21317" s="29"/>
      <c r="AL21317" s="29"/>
      <c r="AM21317" s="29"/>
      <c r="AP21317" s="30"/>
    </row>
    <row r="21318" spans="1:42">
      <c r="A21318" s="29"/>
      <c r="B21318" s="29"/>
      <c r="C21318" s="29"/>
      <c r="D21318" s="29"/>
      <c r="E21318" s="29"/>
      <c r="F21318" s="29"/>
      <c r="G21318" s="29"/>
      <c r="H21318" s="29"/>
      <c r="I21318" s="29"/>
      <c r="J21318" s="29"/>
      <c r="K21318" s="29"/>
      <c r="L21318" s="29"/>
      <c r="M21318" s="29"/>
      <c r="N21318" s="29"/>
      <c r="O21318" s="29"/>
      <c r="P21318" s="29"/>
      <c r="Q21318" s="29"/>
      <c r="R21318" s="29"/>
      <c r="S21318" s="33"/>
      <c r="T21318" s="29"/>
      <c r="U21318" s="29"/>
      <c r="V21318" s="29"/>
      <c r="W21318" s="29"/>
      <c r="X21318" s="29"/>
      <c r="Y21318" s="29"/>
      <c r="Z21318" s="29"/>
      <c r="AA21318" s="29"/>
      <c r="AB21318" s="29"/>
      <c r="AC21318" s="29"/>
      <c r="AD21318" s="29"/>
      <c r="AE21318" s="29"/>
      <c r="AF21318" s="29"/>
      <c r="AG21318" s="29"/>
      <c r="AH21318" s="29"/>
      <c r="AI21318" s="29"/>
      <c r="AJ21318" s="29"/>
      <c r="AK21318" s="29"/>
      <c r="AL21318" s="29"/>
      <c r="AM21318" s="29"/>
      <c r="AP21318" s="30"/>
    </row>
    <row r="21319" spans="1:42">
      <c r="A21319" s="29"/>
      <c r="B21319" s="29"/>
      <c r="C21319" s="29"/>
      <c r="D21319" s="29"/>
      <c r="E21319" s="29"/>
      <c r="F21319" s="29"/>
      <c r="G21319" s="29"/>
      <c r="H21319" s="29"/>
      <c r="I21319" s="29"/>
      <c r="J21319" s="29"/>
      <c r="K21319" s="29"/>
      <c r="L21319" s="29"/>
      <c r="M21319" s="29"/>
      <c r="N21319" s="29"/>
      <c r="O21319" s="29"/>
      <c r="P21319" s="29"/>
      <c r="Q21319" s="29"/>
      <c r="R21319" s="29"/>
      <c r="S21319" s="33"/>
      <c r="T21319" s="29"/>
      <c r="U21319" s="29"/>
      <c r="V21319" s="29"/>
      <c r="W21319" s="29"/>
      <c r="X21319" s="29"/>
      <c r="Y21319" s="29"/>
      <c r="Z21319" s="29"/>
      <c r="AA21319" s="29"/>
      <c r="AB21319" s="29"/>
      <c r="AC21319" s="29"/>
      <c r="AD21319" s="29"/>
      <c r="AE21319" s="29"/>
      <c r="AF21319" s="29"/>
      <c r="AG21319" s="29"/>
      <c r="AH21319" s="29"/>
      <c r="AI21319" s="29"/>
      <c r="AJ21319" s="29"/>
      <c r="AK21319" s="29"/>
      <c r="AL21319" s="29"/>
      <c r="AM21319" s="29"/>
      <c r="AP21319" s="30"/>
    </row>
    <row r="21320" spans="1:42">
      <c r="A21320" s="29"/>
      <c r="B21320" s="29"/>
      <c r="C21320" s="29"/>
      <c r="D21320" s="29"/>
      <c r="E21320" s="29"/>
      <c r="F21320" s="29"/>
      <c r="G21320" s="29"/>
      <c r="H21320" s="29"/>
      <c r="I21320" s="29"/>
      <c r="J21320" s="29"/>
      <c r="K21320" s="29"/>
      <c r="L21320" s="29"/>
      <c r="M21320" s="29"/>
      <c r="N21320" s="29"/>
      <c r="O21320" s="29"/>
      <c r="P21320" s="29"/>
      <c r="Q21320" s="29"/>
      <c r="R21320" s="29"/>
      <c r="S21320" s="33"/>
      <c r="T21320" s="29"/>
      <c r="U21320" s="29"/>
      <c r="V21320" s="29"/>
      <c r="W21320" s="29"/>
      <c r="X21320" s="29"/>
      <c r="Y21320" s="29"/>
      <c r="Z21320" s="29"/>
      <c r="AA21320" s="29"/>
      <c r="AB21320" s="29"/>
      <c r="AC21320" s="29"/>
      <c r="AD21320" s="29"/>
      <c r="AE21320" s="29"/>
      <c r="AF21320" s="29"/>
      <c r="AG21320" s="29"/>
      <c r="AH21320" s="29"/>
      <c r="AI21320" s="29"/>
      <c r="AJ21320" s="29"/>
      <c r="AK21320" s="29"/>
      <c r="AL21320" s="29"/>
      <c r="AM21320" s="29"/>
      <c r="AP21320" s="30"/>
    </row>
    <row r="21321" spans="1:42">
      <c r="A21321" s="29"/>
      <c r="B21321" s="29"/>
      <c r="C21321" s="29"/>
      <c r="D21321" s="29"/>
      <c r="E21321" s="29"/>
      <c r="F21321" s="29"/>
      <c r="G21321" s="29"/>
      <c r="H21321" s="29"/>
      <c r="I21321" s="29"/>
      <c r="J21321" s="29"/>
      <c r="K21321" s="29"/>
      <c r="L21321" s="29"/>
      <c r="M21321" s="29"/>
      <c r="N21321" s="29"/>
      <c r="O21321" s="29"/>
      <c r="P21321" s="29"/>
      <c r="Q21321" s="29"/>
      <c r="R21321" s="29"/>
      <c r="S21321" s="33"/>
      <c r="T21321" s="29"/>
      <c r="U21321" s="29"/>
      <c r="V21321" s="29"/>
      <c r="W21321" s="29"/>
      <c r="X21321" s="29"/>
      <c r="Y21321" s="29"/>
      <c r="Z21321" s="29"/>
      <c r="AA21321" s="29"/>
      <c r="AB21321" s="29"/>
      <c r="AC21321" s="29"/>
      <c r="AD21321" s="29"/>
      <c r="AE21321" s="29"/>
      <c r="AF21321" s="29"/>
      <c r="AG21321" s="29"/>
      <c r="AH21321" s="29"/>
      <c r="AI21321" s="29"/>
      <c r="AJ21321" s="29"/>
      <c r="AK21321" s="29"/>
      <c r="AL21321" s="29"/>
      <c r="AM21321" s="29"/>
      <c r="AP21321" s="30"/>
    </row>
    <row r="21322" spans="1:42">
      <c r="A21322" s="29"/>
      <c r="B21322" s="29"/>
      <c r="C21322" s="29"/>
      <c r="D21322" s="29"/>
      <c r="E21322" s="29"/>
      <c r="F21322" s="29"/>
      <c r="G21322" s="29"/>
      <c r="H21322" s="29"/>
      <c r="I21322" s="29"/>
      <c r="J21322" s="29"/>
      <c r="K21322" s="29"/>
      <c r="L21322" s="29"/>
      <c r="M21322" s="29"/>
      <c r="N21322" s="29"/>
      <c r="O21322" s="29"/>
      <c r="P21322" s="29"/>
      <c r="Q21322" s="29"/>
      <c r="R21322" s="29"/>
      <c r="S21322" s="33"/>
      <c r="T21322" s="29"/>
      <c r="U21322" s="29"/>
      <c r="V21322" s="29"/>
      <c r="W21322" s="29"/>
      <c r="X21322" s="29"/>
      <c r="Y21322" s="29"/>
      <c r="Z21322" s="29"/>
      <c r="AA21322" s="29"/>
      <c r="AB21322" s="29"/>
      <c r="AC21322" s="29"/>
      <c r="AD21322" s="29"/>
      <c r="AE21322" s="29"/>
      <c r="AF21322" s="29"/>
      <c r="AG21322" s="29"/>
      <c r="AH21322" s="29"/>
      <c r="AI21322" s="29"/>
      <c r="AJ21322" s="29"/>
      <c r="AK21322" s="29"/>
      <c r="AL21322" s="29"/>
      <c r="AM21322" s="29"/>
      <c r="AP21322" s="30"/>
    </row>
    <row r="21323" spans="1:42">
      <c r="A21323" s="29"/>
      <c r="B21323" s="29"/>
      <c r="C21323" s="29"/>
      <c r="D21323" s="29"/>
      <c r="E21323" s="29"/>
      <c r="F21323" s="29"/>
      <c r="G21323" s="29"/>
      <c r="H21323" s="29"/>
      <c r="I21323" s="29"/>
      <c r="J21323" s="29"/>
      <c r="K21323" s="29"/>
      <c r="L21323" s="29"/>
      <c r="M21323" s="29"/>
      <c r="N21323" s="29"/>
      <c r="O21323" s="29"/>
      <c r="P21323" s="29"/>
      <c r="Q21323" s="29"/>
      <c r="R21323" s="29"/>
      <c r="S21323" s="33"/>
      <c r="T21323" s="29"/>
      <c r="U21323" s="29"/>
      <c r="V21323" s="29"/>
      <c r="W21323" s="29"/>
      <c r="X21323" s="29"/>
      <c r="Y21323" s="29"/>
      <c r="Z21323" s="29"/>
      <c r="AA21323" s="29"/>
      <c r="AB21323" s="29"/>
      <c r="AC21323" s="29"/>
      <c r="AD21323" s="29"/>
      <c r="AE21323" s="29"/>
      <c r="AF21323" s="29"/>
      <c r="AG21323" s="29"/>
      <c r="AH21323" s="29"/>
      <c r="AI21323" s="29"/>
      <c r="AJ21323" s="29"/>
      <c r="AK21323" s="29"/>
      <c r="AL21323" s="29"/>
      <c r="AM21323" s="29"/>
      <c r="AP21323" s="30"/>
    </row>
    <row r="21324" spans="1:42">
      <c r="A21324" s="29"/>
      <c r="B21324" s="29"/>
      <c r="C21324" s="29"/>
      <c r="D21324" s="29"/>
      <c r="E21324" s="29"/>
      <c r="F21324" s="29"/>
      <c r="G21324" s="29"/>
      <c r="H21324" s="29"/>
      <c r="I21324" s="29"/>
      <c r="J21324" s="29"/>
      <c r="K21324" s="29"/>
      <c r="L21324" s="29"/>
      <c r="M21324" s="29"/>
      <c r="N21324" s="29"/>
      <c r="O21324" s="29"/>
      <c r="P21324" s="29"/>
      <c r="Q21324" s="29"/>
      <c r="R21324" s="29"/>
      <c r="S21324" s="33"/>
      <c r="T21324" s="29"/>
      <c r="U21324" s="29"/>
      <c r="V21324" s="29"/>
      <c r="W21324" s="29"/>
      <c r="X21324" s="29"/>
      <c r="Y21324" s="29"/>
      <c r="Z21324" s="29"/>
      <c r="AA21324" s="29"/>
      <c r="AB21324" s="29"/>
      <c r="AC21324" s="29"/>
      <c r="AD21324" s="29"/>
      <c r="AE21324" s="29"/>
      <c r="AF21324" s="29"/>
      <c r="AG21324" s="29"/>
      <c r="AH21324" s="29"/>
      <c r="AI21324" s="29"/>
      <c r="AJ21324" s="29"/>
      <c r="AK21324" s="29"/>
      <c r="AL21324" s="29"/>
      <c r="AM21324" s="29"/>
      <c r="AP21324" s="30"/>
    </row>
    <row r="21325" spans="1:42">
      <c r="A21325" s="29"/>
      <c r="B21325" s="29"/>
      <c r="C21325" s="29"/>
      <c r="D21325" s="29"/>
      <c r="E21325" s="29"/>
      <c r="F21325" s="29"/>
      <c r="G21325" s="29"/>
      <c r="H21325" s="29"/>
      <c r="I21325" s="29"/>
      <c r="J21325" s="29"/>
      <c r="K21325" s="29"/>
      <c r="L21325" s="29"/>
      <c r="M21325" s="29"/>
      <c r="N21325" s="29"/>
      <c r="O21325" s="29"/>
      <c r="P21325" s="29"/>
      <c r="Q21325" s="29"/>
      <c r="R21325" s="29"/>
      <c r="S21325" s="33"/>
      <c r="T21325" s="29"/>
      <c r="U21325" s="29"/>
      <c r="V21325" s="29"/>
      <c r="W21325" s="29"/>
      <c r="X21325" s="29"/>
      <c r="Y21325" s="29"/>
      <c r="Z21325" s="29"/>
      <c r="AA21325" s="29"/>
      <c r="AB21325" s="29"/>
      <c r="AC21325" s="29"/>
      <c r="AD21325" s="29"/>
      <c r="AE21325" s="29"/>
      <c r="AF21325" s="29"/>
      <c r="AG21325" s="29"/>
      <c r="AH21325" s="29"/>
      <c r="AI21325" s="29"/>
      <c r="AJ21325" s="29"/>
      <c r="AK21325" s="29"/>
      <c r="AL21325" s="29"/>
      <c r="AM21325" s="29"/>
      <c r="AP21325" s="30"/>
    </row>
    <row r="21326" spans="1:42">
      <c r="A21326" s="29"/>
      <c r="B21326" s="29"/>
      <c r="C21326" s="29"/>
      <c r="D21326" s="29"/>
      <c r="E21326" s="29"/>
      <c r="F21326" s="29"/>
      <c r="G21326" s="29"/>
      <c r="H21326" s="29"/>
      <c r="I21326" s="29"/>
      <c r="J21326" s="29"/>
      <c r="K21326" s="29"/>
      <c r="L21326" s="29"/>
      <c r="M21326" s="29"/>
      <c r="N21326" s="29"/>
      <c r="O21326" s="29"/>
      <c r="P21326" s="29"/>
      <c r="Q21326" s="29"/>
      <c r="R21326" s="29"/>
      <c r="S21326" s="33"/>
      <c r="T21326" s="29"/>
      <c r="U21326" s="29"/>
      <c r="V21326" s="29"/>
      <c r="W21326" s="29"/>
      <c r="X21326" s="29"/>
      <c r="Y21326" s="29"/>
      <c r="Z21326" s="29"/>
      <c r="AA21326" s="29"/>
      <c r="AB21326" s="29"/>
      <c r="AC21326" s="29"/>
      <c r="AD21326" s="29"/>
      <c r="AE21326" s="29"/>
      <c r="AF21326" s="29"/>
      <c r="AG21326" s="29"/>
      <c r="AH21326" s="29"/>
      <c r="AI21326" s="29"/>
      <c r="AJ21326" s="29"/>
      <c r="AK21326" s="29"/>
      <c r="AL21326" s="29"/>
      <c r="AM21326" s="29"/>
      <c r="AP21326" s="30"/>
    </row>
    <row r="21327" spans="1:42">
      <c r="A21327" s="29"/>
      <c r="B21327" s="29"/>
      <c r="C21327" s="29"/>
      <c r="D21327" s="29"/>
      <c r="E21327" s="29"/>
      <c r="F21327" s="29"/>
      <c r="G21327" s="29"/>
      <c r="H21327" s="29"/>
      <c r="I21327" s="29"/>
      <c r="J21327" s="29"/>
      <c r="K21327" s="29"/>
      <c r="L21327" s="29"/>
      <c r="M21327" s="29"/>
      <c r="N21327" s="29"/>
      <c r="O21327" s="29"/>
      <c r="P21327" s="29"/>
      <c r="Q21327" s="29"/>
      <c r="R21327" s="29"/>
      <c r="S21327" s="33"/>
      <c r="T21327" s="29"/>
      <c r="U21327" s="29"/>
      <c r="V21327" s="29"/>
      <c r="W21327" s="29"/>
      <c r="X21327" s="29"/>
      <c r="Y21327" s="29"/>
      <c r="Z21327" s="29"/>
      <c r="AA21327" s="29"/>
      <c r="AB21327" s="29"/>
      <c r="AC21327" s="29"/>
      <c r="AD21327" s="29"/>
      <c r="AE21327" s="29"/>
      <c r="AF21327" s="29"/>
      <c r="AG21327" s="29"/>
      <c r="AH21327" s="29"/>
      <c r="AI21327" s="29"/>
      <c r="AJ21327" s="29"/>
      <c r="AK21327" s="29"/>
      <c r="AL21327" s="29"/>
      <c r="AM21327" s="29"/>
      <c r="AP21327" s="30"/>
    </row>
    <row r="21328" spans="1:42">
      <c r="A21328" s="29"/>
      <c r="B21328" s="29"/>
      <c r="C21328" s="29"/>
      <c r="D21328" s="29"/>
      <c r="E21328" s="29"/>
      <c r="F21328" s="29"/>
      <c r="G21328" s="29"/>
      <c r="H21328" s="29"/>
      <c r="I21328" s="29"/>
      <c r="J21328" s="29"/>
      <c r="K21328" s="29"/>
      <c r="L21328" s="29"/>
      <c r="M21328" s="29"/>
      <c r="N21328" s="29"/>
      <c r="O21328" s="29"/>
      <c r="P21328" s="29"/>
      <c r="Q21328" s="29"/>
      <c r="R21328" s="29"/>
      <c r="S21328" s="33"/>
      <c r="T21328" s="29"/>
      <c r="U21328" s="29"/>
      <c r="V21328" s="29"/>
      <c r="W21328" s="29"/>
      <c r="X21328" s="29"/>
      <c r="Y21328" s="29"/>
      <c r="Z21328" s="29"/>
      <c r="AA21328" s="29"/>
      <c r="AB21328" s="29"/>
      <c r="AC21328" s="29"/>
      <c r="AD21328" s="29"/>
      <c r="AE21328" s="29"/>
      <c r="AF21328" s="29"/>
      <c r="AG21328" s="29"/>
      <c r="AH21328" s="29"/>
      <c r="AI21328" s="29"/>
      <c r="AJ21328" s="29"/>
      <c r="AK21328" s="29"/>
      <c r="AL21328" s="29"/>
      <c r="AM21328" s="29"/>
      <c r="AP21328" s="30"/>
    </row>
    <row r="21329" spans="1:42">
      <c r="A21329" s="29"/>
      <c r="B21329" s="29"/>
      <c r="C21329" s="29"/>
      <c r="D21329" s="29"/>
      <c r="E21329" s="29"/>
      <c r="F21329" s="29"/>
      <c r="G21329" s="29"/>
      <c r="H21329" s="29"/>
      <c r="I21329" s="29"/>
      <c r="J21329" s="29"/>
      <c r="K21329" s="29"/>
      <c r="L21329" s="29"/>
      <c r="M21329" s="29"/>
      <c r="N21329" s="29"/>
      <c r="O21329" s="29"/>
      <c r="P21329" s="29"/>
      <c r="Q21329" s="29"/>
      <c r="R21329" s="29"/>
      <c r="S21329" s="33"/>
      <c r="T21329" s="29"/>
      <c r="U21329" s="29"/>
      <c r="V21329" s="29"/>
      <c r="W21329" s="29"/>
      <c r="X21329" s="29"/>
      <c r="Y21329" s="29"/>
      <c r="Z21329" s="29"/>
      <c r="AA21329" s="29"/>
      <c r="AB21329" s="29"/>
      <c r="AC21329" s="29"/>
      <c r="AD21329" s="29"/>
      <c r="AE21329" s="29"/>
      <c r="AF21329" s="29"/>
      <c r="AG21329" s="29"/>
      <c r="AH21329" s="29"/>
      <c r="AI21329" s="29"/>
      <c r="AJ21329" s="29"/>
      <c r="AK21329" s="29"/>
      <c r="AL21329" s="29"/>
      <c r="AM21329" s="29"/>
      <c r="AP21329" s="30"/>
    </row>
    <row r="21330" spans="1:42">
      <c r="A21330" s="29"/>
      <c r="B21330" s="29"/>
      <c r="C21330" s="29"/>
      <c r="D21330" s="29"/>
      <c r="E21330" s="29"/>
      <c r="F21330" s="29"/>
      <c r="G21330" s="29"/>
      <c r="H21330" s="29"/>
      <c r="I21330" s="29"/>
      <c r="J21330" s="29"/>
      <c r="K21330" s="29"/>
      <c r="L21330" s="29"/>
      <c r="M21330" s="29"/>
      <c r="N21330" s="29"/>
      <c r="O21330" s="29"/>
      <c r="P21330" s="29"/>
      <c r="Q21330" s="29"/>
      <c r="R21330" s="29"/>
      <c r="S21330" s="33"/>
      <c r="T21330" s="29"/>
      <c r="U21330" s="29"/>
      <c r="V21330" s="29"/>
      <c r="W21330" s="29"/>
      <c r="X21330" s="29"/>
      <c r="Y21330" s="29"/>
      <c r="Z21330" s="29"/>
      <c r="AA21330" s="29"/>
      <c r="AB21330" s="29"/>
      <c r="AC21330" s="29"/>
      <c r="AD21330" s="29"/>
      <c r="AE21330" s="29"/>
      <c r="AF21330" s="29"/>
      <c r="AG21330" s="29"/>
      <c r="AH21330" s="29"/>
      <c r="AI21330" s="29"/>
      <c r="AJ21330" s="29"/>
      <c r="AK21330" s="29"/>
      <c r="AL21330" s="29"/>
      <c r="AM21330" s="29"/>
      <c r="AP21330" s="30"/>
    </row>
    <row r="21331" spans="1:42">
      <c r="A21331" s="29"/>
      <c r="B21331" s="29"/>
      <c r="C21331" s="29"/>
      <c r="D21331" s="29"/>
      <c r="E21331" s="29"/>
      <c r="F21331" s="29"/>
      <c r="G21331" s="29"/>
      <c r="H21331" s="29"/>
      <c r="I21331" s="29"/>
      <c r="J21331" s="29"/>
      <c r="K21331" s="29"/>
      <c r="L21331" s="29"/>
      <c r="M21331" s="29"/>
      <c r="N21331" s="29"/>
      <c r="O21331" s="29"/>
      <c r="P21331" s="29"/>
      <c r="Q21331" s="29"/>
      <c r="R21331" s="29"/>
      <c r="S21331" s="33"/>
      <c r="T21331" s="29"/>
      <c r="U21331" s="29"/>
      <c r="V21331" s="29"/>
      <c r="W21331" s="29"/>
      <c r="X21331" s="29"/>
      <c r="Y21331" s="29"/>
      <c r="Z21331" s="29"/>
      <c r="AA21331" s="29"/>
      <c r="AB21331" s="29"/>
      <c r="AC21331" s="29"/>
      <c r="AD21331" s="29"/>
      <c r="AE21331" s="29"/>
      <c r="AF21331" s="29"/>
      <c r="AG21331" s="29"/>
      <c r="AH21331" s="29"/>
      <c r="AI21331" s="29"/>
      <c r="AJ21331" s="29"/>
      <c r="AK21331" s="29"/>
      <c r="AL21331" s="29"/>
      <c r="AM21331" s="29"/>
      <c r="AP21331" s="30"/>
    </row>
    <row r="21332" spans="1:42">
      <c r="A21332" s="29"/>
      <c r="B21332" s="29"/>
      <c r="C21332" s="29"/>
      <c r="D21332" s="29"/>
      <c r="E21332" s="29"/>
      <c r="F21332" s="29"/>
      <c r="G21332" s="29"/>
      <c r="H21332" s="29"/>
      <c r="I21332" s="29"/>
      <c r="J21332" s="29"/>
      <c r="K21332" s="29"/>
      <c r="L21332" s="29"/>
      <c r="M21332" s="29"/>
      <c r="N21332" s="29"/>
      <c r="O21332" s="29"/>
      <c r="P21332" s="29"/>
      <c r="Q21332" s="29"/>
      <c r="R21332" s="29"/>
      <c r="S21332" s="33"/>
      <c r="T21332" s="29"/>
      <c r="U21332" s="29"/>
      <c r="V21332" s="29"/>
      <c r="W21332" s="29"/>
      <c r="X21332" s="29"/>
      <c r="Y21332" s="29"/>
      <c r="Z21332" s="29"/>
      <c r="AA21332" s="29"/>
      <c r="AB21332" s="29"/>
      <c r="AC21332" s="29"/>
      <c r="AD21332" s="29"/>
      <c r="AE21332" s="29"/>
      <c r="AF21332" s="29"/>
      <c r="AG21332" s="29"/>
      <c r="AH21332" s="29"/>
      <c r="AI21332" s="29"/>
      <c r="AJ21332" s="29"/>
      <c r="AK21332" s="29"/>
      <c r="AL21332" s="29"/>
      <c r="AM21332" s="29"/>
      <c r="AP21332" s="30"/>
    </row>
    <row r="21333" spans="1:42">
      <c r="A21333" s="29"/>
      <c r="B21333" s="29"/>
      <c r="C21333" s="29"/>
      <c r="D21333" s="29"/>
      <c r="E21333" s="29"/>
      <c r="F21333" s="29"/>
      <c r="G21333" s="29"/>
      <c r="H21333" s="29"/>
      <c r="I21333" s="29"/>
      <c r="J21333" s="29"/>
      <c r="K21333" s="29"/>
      <c r="L21333" s="29"/>
      <c r="M21333" s="29"/>
      <c r="N21333" s="29"/>
      <c r="O21333" s="29"/>
      <c r="P21333" s="29"/>
      <c r="Q21333" s="29"/>
      <c r="R21333" s="29"/>
      <c r="S21333" s="33"/>
      <c r="T21333" s="29"/>
      <c r="U21333" s="29"/>
      <c r="V21333" s="29"/>
      <c r="W21333" s="29"/>
      <c r="X21333" s="29"/>
      <c r="Y21333" s="29"/>
      <c r="Z21333" s="29"/>
      <c r="AA21333" s="29"/>
      <c r="AB21333" s="29"/>
      <c r="AC21333" s="29"/>
      <c r="AD21333" s="29"/>
      <c r="AE21333" s="29"/>
      <c r="AF21333" s="29"/>
      <c r="AG21333" s="29"/>
      <c r="AH21333" s="29"/>
      <c r="AI21333" s="29"/>
      <c r="AJ21333" s="29"/>
      <c r="AK21333" s="29"/>
      <c r="AL21333" s="29"/>
      <c r="AM21333" s="29"/>
      <c r="AP21333" s="30"/>
    </row>
    <row r="21334" spans="1:42">
      <c r="A21334" s="29"/>
      <c r="B21334" s="29"/>
      <c r="C21334" s="29"/>
      <c r="D21334" s="29"/>
      <c r="E21334" s="29"/>
      <c r="F21334" s="29"/>
      <c r="G21334" s="29"/>
      <c r="H21334" s="29"/>
      <c r="I21334" s="29"/>
      <c r="J21334" s="29"/>
      <c r="K21334" s="29"/>
      <c r="L21334" s="29"/>
      <c r="M21334" s="29"/>
      <c r="N21334" s="29"/>
      <c r="O21334" s="29"/>
      <c r="P21334" s="29"/>
      <c r="Q21334" s="29"/>
      <c r="R21334" s="29"/>
      <c r="S21334" s="33"/>
      <c r="T21334" s="29"/>
      <c r="U21334" s="29"/>
      <c r="V21334" s="29"/>
      <c r="W21334" s="29"/>
      <c r="X21334" s="29"/>
      <c r="Y21334" s="29"/>
      <c r="Z21334" s="29"/>
      <c r="AA21334" s="29"/>
      <c r="AB21334" s="29"/>
      <c r="AC21334" s="29"/>
      <c r="AD21334" s="29"/>
      <c r="AE21334" s="29"/>
      <c r="AF21334" s="29"/>
      <c r="AG21334" s="29"/>
      <c r="AH21334" s="29"/>
      <c r="AI21334" s="29"/>
      <c r="AJ21334" s="29"/>
      <c r="AK21334" s="29"/>
      <c r="AL21334" s="29"/>
      <c r="AM21334" s="29"/>
      <c r="AP21334" s="30"/>
    </row>
    <row r="21335" spans="1:42">
      <c r="A21335" s="29"/>
      <c r="B21335" s="29"/>
      <c r="C21335" s="29"/>
      <c r="D21335" s="29"/>
      <c r="E21335" s="29"/>
      <c r="F21335" s="29"/>
      <c r="G21335" s="29"/>
      <c r="H21335" s="29"/>
      <c r="I21335" s="29"/>
      <c r="J21335" s="29"/>
      <c r="K21335" s="29"/>
      <c r="L21335" s="29"/>
      <c r="M21335" s="29"/>
      <c r="N21335" s="29"/>
      <c r="O21335" s="29"/>
      <c r="P21335" s="29"/>
      <c r="Q21335" s="29"/>
      <c r="R21335" s="29"/>
      <c r="S21335" s="33"/>
      <c r="T21335" s="29"/>
      <c r="U21335" s="29"/>
      <c r="V21335" s="29"/>
      <c r="W21335" s="29"/>
      <c r="X21335" s="29"/>
      <c r="Y21335" s="29"/>
      <c r="Z21335" s="29"/>
      <c r="AA21335" s="29"/>
      <c r="AB21335" s="29"/>
      <c r="AC21335" s="29"/>
      <c r="AD21335" s="29"/>
      <c r="AE21335" s="29"/>
      <c r="AF21335" s="29"/>
      <c r="AG21335" s="29"/>
      <c r="AH21335" s="29"/>
      <c r="AI21335" s="29"/>
      <c r="AJ21335" s="29"/>
      <c r="AK21335" s="29"/>
      <c r="AL21335" s="29"/>
      <c r="AM21335" s="29"/>
      <c r="AP21335" s="30"/>
    </row>
    <row r="21336" spans="1:42">
      <c r="A21336" s="29"/>
      <c r="B21336" s="29"/>
      <c r="C21336" s="29"/>
      <c r="D21336" s="29"/>
      <c r="E21336" s="29"/>
      <c r="F21336" s="29"/>
      <c r="G21336" s="29"/>
      <c r="H21336" s="29"/>
      <c r="I21336" s="29"/>
      <c r="J21336" s="29"/>
      <c r="K21336" s="29"/>
      <c r="L21336" s="29"/>
      <c r="M21336" s="29"/>
      <c r="N21336" s="29"/>
      <c r="O21336" s="29"/>
      <c r="P21336" s="29"/>
      <c r="Q21336" s="29"/>
      <c r="R21336" s="29"/>
      <c r="S21336" s="33"/>
      <c r="T21336" s="29"/>
      <c r="U21336" s="29"/>
      <c r="V21336" s="29"/>
      <c r="W21336" s="29"/>
      <c r="X21336" s="29"/>
      <c r="Y21336" s="29"/>
      <c r="Z21336" s="29"/>
      <c r="AA21336" s="29"/>
      <c r="AB21336" s="29"/>
      <c r="AC21336" s="29"/>
      <c r="AD21336" s="29"/>
      <c r="AE21336" s="29"/>
      <c r="AF21336" s="29"/>
      <c r="AG21336" s="29"/>
      <c r="AH21336" s="29"/>
      <c r="AI21336" s="29"/>
      <c r="AJ21336" s="29"/>
      <c r="AK21336" s="29"/>
      <c r="AL21336" s="29"/>
      <c r="AM21336" s="29"/>
      <c r="AP21336" s="30"/>
    </row>
    <row r="21337" spans="1:42">
      <c r="A21337" s="29"/>
      <c r="B21337" s="29"/>
      <c r="C21337" s="29"/>
      <c r="D21337" s="29"/>
      <c r="E21337" s="29"/>
      <c r="F21337" s="29"/>
      <c r="G21337" s="29"/>
      <c r="H21337" s="29"/>
      <c r="I21337" s="29"/>
      <c r="J21337" s="29"/>
      <c r="K21337" s="29"/>
      <c r="L21337" s="29"/>
      <c r="M21337" s="29"/>
      <c r="N21337" s="29"/>
      <c r="O21337" s="29"/>
      <c r="P21337" s="29"/>
      <c r="Q21337" s="29"/>
      <c r="R21337" s="29"/>
      <c r="S21337" s="33"/>
      <c r="T21337" s="29"/>
      <c r="U21337" s="29"/>
      <c r="V21337" s="29"/>
      <c r="W21337" s="29"/>
      <c r="X21337" s="29"/>
      <c r="Y21337" s="29"/>
      <c r="Z21337" s="29"/>
      <c r="AA21337" s="29"/>
      <c r="AB21337" s="29"/>
      <c r="AC21337" s="29"/>
      <c r="AD21337" s="29"/>
      <c r="AE21337" s="29"/>
      <c r="AF21337" s="29"/>
      <c r="AG21337" s="29"/>
      <c r="AH21337" s="29"/>
      <c r="AI21337" s="29"/>
      <c r="AJ21337" s="29"/>
      <c r="AK21337" s="29"/>
      <c r="AL21337" s="29"/>
      <c r="AM21337" s="29"/>
      <c r="AP21337" s="30"/>
    </row>
    <row r="21338" spans="1:42">
      <c r="A21338" s="29"/>
      <c r="B21338" s="29"/>
      <c r="C21338" s="29"/>
      <c r="D21338" s="29"/>
      <c r="E21338" s="29"/>
      <c r="F21338" s="29"/>
      <c r="G21338" s="29"/>
      <c r="H21338" s="29"/>
      <c r="I21338" s="29"/>
      <c r="J21338" s="29"/>
      <c r="K21338" s="29"/>
      <c r="L21338" s="29"/>
      <c r="M21338" s="29"/>
      <c r="N21338" s="29"/>
      <c r="O21338" s="29"/>
      <c r="P21338" s="29"/>
      <c r="Q21338" s="29"/>
      <c r="R21338" s="29"/>
      <c r="S21338" s="33"/>
      <c r="T21338" s="29"/>
      <c r="U21338" s="29"/>
      <c r="V21338" s="29"/>
      <c r="W21338" s="29"/>
      <c r="X21338" s="29"/>
      <c r="Y21338" s="29"/>
      <c r="Z21338" s="29"/>
      <c r="AA21338" s="29"/>
      <c r="AB21338" s="29"/>
      <c r="AC21338" s="29"/>
      <c r="AD21338" s="29"/>
      <c r="AE21338" s="29"/>
      <c r="AF21338" s="29"/>
      <c r="AG21338" s="29"/>
      <c r="AH21338" s="29"/>
      <c r="AI21338" s="29"/>
      <c r="AJ21338" s="29"/>
      <c r="AK21338" s="29"/>
      <c r="AL21338" s="29"/>
      <c r="AM21338" s="29"/>
      <c r="AP21338" s="30"/>
    </row>
    <row r="21339" spans="1:42">
      <c r="A21339" s="29"/>
      <c r="B21339" s="29"/>
      <c r="C21339" s="29"/>
      <c r="D21339" s="29"/>
      <c r="E21339" s="29"/>
      <c r="F21339" s="29"/>
      <c r="G21339" s="29"/>
      <c r="H21339" s="29"/>
      <c r="I21339" s="29"/>
      <c r="J21339" s="29"/>
      <c r="K21339" s="29"/>
      <c r="L21339" s="29"/>
      <c r="M21339" s="29"/>
      <c r="N21339" s="29"/>
      <c r="O21339" s="29"/>
      <c r="P21339" s="29"/>
      <c r="Q21339" s="29"/>
      <c r="R21339" s="29"/>
      <c r="S21339" s="33"/>
      <c r="T21339" s="29"/>
      <c r="U21339" s="29"/>
      <c r="V21339" s="29"/>
      <c r="W21339" s="29"/>
      <c r="X21339" s="29"/>
      <c r="Y21339" s="29"/>
      <c r="Z21339" s="29"/>
      <c r="AA21339" s="29"/>
      <c r="AB21339" s="29"/>
      <c r="AC21339" s="29"/>
      <c r="AD21339" s="29"/>
      <c r="AE21339" s="29"/>
      <c r="AF21339" s="29"/>
      <c r="AG21339" s="29"/>
      <c r="AH21339" s="29"/>
      <c r="AI21339" s="29"/>
      <c r="AJ21339" s="29"/>
      <c r="AK21339" s="29"/>
      <c r="AL21339" s="29"/>
      <c r="AM21339" s="29"/>
      <c r="AP21339" s="30"/>
    </row>
    <row r="21340" spans="1:42">
      <c r="A21340" s="29"/>
      <c r="B21340" s="29"/>
      <c r="C21340" s="29"/>
      <c r="D21340" s="29"/>
      <c r="E21340" s="29"/>
      <c r="F21340" s="29"/>
      <c r="G21340" s="29"/>
      <c r="H21340" s="29"/>
      <c r="I21340" s="29"/>
      <c r="J21340" s="29"/>
      <c r="K21340" s="29"/>
      <c r="L21340" s="29"/>
      <c r="M21340" s="29"/>
      <c r="N21340" s="29"/>
      <c r="O21340" s="29"/>
      <c r="P21340" s="29"/>
      <c r="Q21340" s="29"/>
      <c r="R21340" s="29"/>
      <c r="S21340" s="33"/>
      <c r="T21340" s="29"/>
      <c r="U21340" s="29"/>
      <c r="V21340" s="29"/>
      <c r="W21340" s="29"/>
      <c r="X21340" s="29"/>
      <c r="Y21340" s="29"/>
      <c r="Z21340" s="29"/>
      <c r="AA21340" s="29"/>
      <c r="AB21340" s="29"/>
      <c r="AC21340" s="29"/>
      <c r="AD21340" s="29"/>
      <c r="AE21340" s="29"/>
      <c r="AF21340" s="29"/>
      <c r="AG21340" s="29"/>
      <c r="AH21340" s="29"/>
      <c r="AI21340" s="29"/>
      <c r="AJ21340" s="29"/>
      <c r="AK21340" s="29"/>
      <c r="AL21340" s="29"/>
      <c r="AM21340" s="29"/>
      <c r="AP21340" s="30"/>
    </row>
    <row r="21341" spans="1:42">
      <c r="A21341" s="29"/>
      <c r="B21341" s="29"/>
      <c r="C21341" s="29"/>
      <c r="D21341" s="29"/>
      <c r="E21341" s="29"/>
      <c r="F21341" s="29"/>
      <c r="G21341" s="29"/>
      <c r="H21341" s="29"/>
      <c r="I21341" s="29"/>
      <c r="J21341" s="29"/>
      <c r="K21341" s="29"/>
      <c r="L21341" s="29"/>
      <c r="M21341" s="29"/>
      <c r="N21341" s="29"/>
      <c r="O21341" s="29"/>
      <c r="P21341" s="29"/>
      <c r="Q21341" s="29"/>
      <c r="R21341" s="29"/>
      <c r="S21341" s="33"/>
      <c r="T21341" s="29"/>
      <c r="U21341" s="29"/>
      <c r="V21341" s="29"/>
      <c r="W21341" s="29"/>
      <c r="X21341" s="29"/>
      <c r="Y21341" s="29"/>
      <c r="Z21341" s="29"/>
      <c r="AA21341" s="29"/>
      <c r="AB21341" s="29"/>
      <c r="AC21341" s="29"/>
      <c r="AD21341" s="29"/>
      <c r="AE21341" s="29"/>
      <c r="AF21341" s="29"/>
      <c r="AG21341" s="29"/>
      <c r="AH21341" s="29"/>
      <c r="AI21341" s="29"/>
      <c r="AJ21341" s="29"/>
      <c r="AK21341" s="29"/>
      <c r="AL21341" s="29"/>
      <c r="AM21341" s="29"/>
      <c r="AP21341" s="30"/>
    </row>
    <row r="21342" spans="1:42">
      <c r="A21342" s="29"/>
      <c r="B21342" s="29"/>
      <c r="C21342" s="29"/>
      <c r="D21342" s="29"/>
      <c r="E21342" s="29"/>
      <c r="F21342" s="29"/>
      <c r="G21342" s="29"/>
      <c r="H21342" s="29"/>
      <c r="I21342" s="29"/>
      <c r="J21342" s="29"/>
      <c r="K21342" s="29"/>
      <c r="L21342" s="29"/>
      <c r="M21342" s="29"/>
      <c r="N21342" s="29"/>
      <c r="O21342" s="29"/>
      <c r="P21342" s="29"/>
      <c r="Q21342" s="29"/>
      <c r="R21342" s="29"/>
      <c r="S21342" s="33"/>
      <c r="T21342" s="29"/>
      <c r="U21342" s="29"/>
      <c r="V21342" s="29"/>
      <c r="W21342" s="29"/>
      <c r="X21342" s="29"/>
      <c r="Y21342" s="29"/>
      <c r="Z21342" s="29"/>
      <c r="AA21342" s="29"/>
      <c r="AB21342" s="29"/>
      <c r="AC21342" s="29"/>
      <c r="AD21342" s="29"/>
      <c r="AE21342" s="29"/>
      <c r="AF21342" s="29"/>
      <c r="AG21342" s="29"/>
      <c r="AH21342" s="29"/>
      <c r="AI21342" s="29"/>
      <c r="AJ21342" s="29"/>
      <c r="AK21342" s="29"/>
      <c r="AL21342" s="29"/>
      <c r="AM21342" s="29"/>
      <c r="AP21342" s="30"/>
    </row>
    <row r="21343" spans="1:42">
      <c r="A21343" s="29"/>
      <c r="B21343" s="29"/>
      <c r="C21343" s="29"/>
      <c r="D21343" s="29"/>
      <c r="E21343" s="29"/>
      <c r="F21343" s="29"/>
      <c r="G21343" s="29"/>
      <c r="H21343" s="29"/>
      <c r="I21343" s="29"/>
      <c r="J21343" s="29"/>
      <c r="K21343" s="29"/>
      <c r="L21343" s="29"/>
      <c r="M21343" s="29"/>
      <c r="N21343" s="29"/>
      <c r="O21343" s="29"/>
      <c r="P21343" s="29"/>
      <c r="Q21343" s="29"/>
      <c r="R21343" s="29"/>
      <c r="S21343" s="33"/>
      <c r="T21343" s="29"/>
      <c r="U21343" s="29"/>
      <c r="V21343" s="29"/>
      <c r="W21343" s="29"/>
      <c r="X21343" s="29"/>
      <c r="Y21343" s="29"/>
      <c r="Z21343" s="29"/>
      <c r="AA21343" s="29"/>
      <c r="AB21343" s="29"/>
      <c r="AC21343" s="29"/>
      <c r="AD21343" s="29"/>
      <c r="AE21343" s="29"/>
      <c r="AF21343" s="29"/>
      <c r="AG21343" s="29"/>
      <c r="AH21343" s="29"/>
      <c r="AI21343" s="29"/>
      <c r="AJ21343" s="29"/>
      <c r="AK21343" s="29"/>
      <c r="AL21343" s="29"/>
      <c r="AM21343" s="29"/>
      <c r="AP21343" s="30"/>
    </row>
    <row r="21344" spans="1:42">
      <c r="A21344" s="29"/>
      <c r="B21344" s="29"/>
      <c r="C21344" s="29"/>
      <c r="D21344" s="29"/>
      <c r="E21344" s="29"/>
      <c r="F21344" s="29"/>
      <c r="G21344" s="29"/>
      <c r="H21344" s="29"/>
      <c r="I21344" s="29"/>
      <c r="J21344" s="29"/>
      <c r="K21344" s="29"/>
      <c r="L21344" s="29"/>
      <c r="M21344" s="29"/>
      <c r="N21344" s="29"/>
      <c r="O21344" s="29"/>
      <c r="P21344" s="29"/>
      <c r="Q21344" s="29"/>
      <c r="R21344" s="29"/>
      <c r="S21344" s="33"/>
      <c r="T21344" s="29"/>
      <c r="U21344" s="29"/>
      <c r="V21344" s="29"/>
      <c r="W21344" s="29"/>
      <c r="X21344" s="29"/>
      <c r="Y21344" s="29"/>
      <c r="Z21344" s="29"/>
      <c r="AA21344" s="29"/>
      <c r="AB21344" s="29"/>
      <c r="AC21344" s="29"/>
      <c r="AD21344" s="29"/>
      <c r="AE21344" s="29"/>
      <c r="AF21344" s="29"/>
      <c r="AG21344" s="29"/>
      <c r="AH21344" s="29"/>
      <c r="AI21344" s="29"/>
      <c r="AJ21344" s="29"/>
      <c r="AK21344" s="29"/>
      <c r="AL21344" s="29"/>
      <c r="AM21344" s="29"/>
      <c r="AP21344" s="30"/>
    </row>
    <row r="21345" spans="1:42">
      <c r="A21345" s="29"/>
      <c r="B21345" s="29"/>
      <c r="C21345" s="29"/>
      <c r="D21345" s="29"/>
      <c r="E21345" s="29"/>
      <c r="F21345" s="29"/>
      <c r="G21345" s="29"/>
      <c r="H21345" s="29"/>
      <c r="I21345" s="29"/>
      <c r="J21345" s="29"/>
      <c r="K21345" s="29"/>
      <c r="L21345" s="29"/>
      <c r="M21345" s="29"/>
      <c r="N21345" s="29"/>
      <c r="O21345" s="29"/>
      <c r="P21345" s="29"/>
      <c r="Q21345" s="29"/>
      <c r="R21345" s="29"/>
      <c r="S21345" s="33"/>
      <c r="T21345" s="29"/>
      <c r="U21345" s="29"/>
      <c r="V21345" s="29"/>
      <c r="W21345" s="29"/>
      <c r="X21345" s="29"/>
      <c r="Y21345" s="29"/>
      <c r="Z21345" s="29"/>
      <c r="AA21345" s="29"/>
      <c r="AB21345" s="29"/>
      <c r="AC21345" s="29"/>
      <c r="AD21345" s="29"/>
      <c r="AE21345" s="29"/>
      <c r="AF21345" s="29"/>
      <c r="AG21345" s="29"/>
      <c r="AH21345" s="29"/>
      <c r="AI21345" s="29"/>
      <c r="AJ21345" s="29"/>
      <c r="AK21345" s="29"/>
      <c r="AL21345" s="29"/>
      <c r="AM21345" s="29"/>
      <c r="AP21345" s="30"/>
    </row>
    <row r="21346" spans="1:42">
      <c r="A21346" s="29"/>
      <c r="B21346" s="29"/>
      <c r="C21346" s="29"/>
      <c r="D21346" s="29"/>
      <c r="E21346" s="29"/>
      <c r="F21346" s="29"/>
      <c r="G21346" s="29"/>
      <c r="H21346" s="29"/>
      <c r="I21346" s="29"/>
      <c r="J21346" s="29"/>
      <c r="K21346" s="29"/>
      <c r="L21346" s="29"/>
      <c r="M21346" s="29"/>
      <c r="N21346" s="29"/>
      <c r="O21346" s="29"/>
      <c r="P21346" s="29"/>
      <c r="Q21346" s="29"/>
      <c r="R21346" s="29"/>
      <c r="S21346" s="33"/>
      <c r="T21346" s="29"/>
      <c r="U21346" s="29"/>
      <c r="V21346" s="29"/>
      <c r="W21346" s="29"/>
      <c r="X21346" s="29"/>
      <c r="Y21346" s="29"/>
      <c r="Z21346" s="29"/>
      <c r="AA21346" s="29"/>
      <c r="AB21346" s="29"/>
      <c r="AC21346" s="29"/>
      <c r="AD21346" s="29"/>
      <c r="AE21346" s="29"/>
      <c r="AF21346" s="29"/>
      <c r="AG21346" s="29"/>
      <c r="AH21346" s="29"/>
      <c r="AI21346" s="29"/>
      <c r="AJ21346" s="29"/>
      <c r="AK21346" s="29"/>
      <c r="AL21346" s="29"/>
      <c r="AM21346" s="29"/>
      <c r="AP21346" s="30"/>
    </row>
    <row r="21347" spans="1:42">
      <c r="A21347" s="29"/>
      <c r="B21347" s="29"/>
      <c r="C21347" s="29"/>
      <c r="D21347" s="29"/>
      <c r="E21347" s="29"/>
      <c r="F21347" s="29"/>
      <c r="G21347" s="29"/>
      <c r="H21347" s="29"/>
      <c r="I21347" s="29"/>
      <c r="J21347" s="29"/>
      <c r="K21347" s="29"/>
      <c r="L21347" s="29"/>
      <c r="M21347" s="29"/>
      <c r="N21347" s="29"/>
      <c r="O21347" s="29"/>
      <c r="P21347" s="29"/>
      <c r="Q21347" s="29"/>
      <c r="R21347" s="29"/>
      <c r="S21347" s="33"/>
      <c r="T21347" s="29"/>
      <c r="U21347" s="29"/>
      <c r="V21347" s="29"/>
      <c r="W21347" s="29"/>
      <c r="X21347" s="29"/>
      <c r="Y21347" s="29"/>
      <c r="Z21347" s="29"/>
      <c r="AA21347" s="29"/>
      <c r="AB21347" s="29"/>
      <c r="AC21347" s="29"/>
      <c r="AD21347" s="29"/>
      <c r="AE21347" s="29"/>
      <c r="AF21347" s="29"/>
      <c r="AG21347" s="29"/>
      <c r="AH21347" s="29"/>
      <c r="AI21347" s="29"/>
      <c r="AJ21347" s="29"/>
      <c r="AK21347" s="29"/>
      <c r="AL21347" s="29"/>
      <c r="AM21347" s="29"/>
      <c r="AP21347" s="30"/>
    </row>
    <row r="21348" spans="1:42">
      <c r="A21348" s="29"/>
      <c r="B21348" s="29"/>
      <c r="C21348" s="29"/>
      <c r="D21348" s="29"/>
      <c r="E21348" s="29"/>
      <c r="F21348" s="29"/>
      <c r="G21348" s="29"/>
      <c r="H21348" s="29"/>
      <c r="I21348" s="29"/>
      <c r="J21348" s="29"/>
      <c r="K21348" s="29"/>
      <c r="L21348" s="29"/>
      <c r="M21348" s="29"/>
      <c r="N21348" s="29"/>
      <c r="O21348" s="29"/>
      <c r="P21348" s="29"/>
      <c r="Q21348" s="29"/>
      <c r="R21348" s="29"/>
      <c r="S21348" s="33"/>
      <c r="T21348" s="29"/>
      <c r="U21348" s="29"/>
      <c r="V21348" s="29"/>
      <c r="W21348" s="29"/>
      <c r="X21348" s="29"/>
      <c r="Y21348" s="29"/>
      <c r="Z21348" s="29"/>
      <c r="AA21348" s="29"/>
      <c r="AB21348" s="29"/>
      <c r="AC21348" s="29"/>
      <c r="AD21348" s="29"/>
      <c r="AE21348" s="29"/>
      <c r="AF21348" s="29"/>
      <c r="AG21348" s="29"/>
      <c r="AH21348" s="29"/>
      <c r="AI21348" s="29"/>
      <c r="AJ21348" s="29"/>
      <c r="AK21348" s="29"/>
      <c r="AL21348" s="29"/>
      <c r="AM21348" s="29"/>
      <c r="AP21348" s="30"/>
    </row>
    <row r="21349" spans="1:42">
      <c r="A21349" s="29"/>
      <c r="B21349" s="29"/>
      <c r="C21349" s="29"/>
      <c r="D21349" s="29"/>
      <c r="E21349" s="29"/>
      <c r="F21349" s="29"/>
      <c r="G21349" s="29"/>
      <c r="H21349" s="29"/>
      <c r="I21349" s="29"/>
      <c r="J21349" s="29"/>
      <c r="K21349" s="29"/>
      <c r="L21349" s="29"/>
      <c r="M21349" s="29"/>
      <c r="N21349" s="29"/>
      <c r="O21349" s="29"/>
      <c r="P21349" s="29"/>
      <c r="Q21349" s="29"/>
      <c r="R21349" s="29"/>
      <c r="S21349" s="33"/>
      <c r="T21349" s="29"/>
      <c r="U21349" s="29"/>
      <c r="V21349" s="29"/>
      <c r="W21349" s="29"/>
      <c r="X21349" s="29"/>
      <c r="Y21349" s="29"/>
      <c r="Z21349" s="29"/>
      <c r="AA21349" s="29"/>
      <c r="AB21349" s="29"/>
      <c r="AC21349" s="29"/>
      <c r="AD21349" s="29"/>
      <c r="AE21349" s="29"/>
      <c r="AF21349" s="29"/>
      <c r="AG21349" s="29"/>
      <c r="AH21349" s="29"/>
      <c r="AI21349" s="29"/>
      <c r="AJ21349" s="29"/>
      <c r="AK21349" s="29"/>
      <c r="AL21349" s="29"/>
      <c r="AM21349" s="29"/>
      <c r="AP21349" s="30"/>
    </row>
    <row r="21350" spans="1:42">
      <c r="A21350" s="29"/>
      <c r="B21350" s="29"/>
      <c r="C21350" s="29"/>
      <c r="D21350" s="29"/>
      <c r="E21350" s="29"/>
      <c r="F21350" s="29"/>
      <c r="G21350" s="29"/>
      <c r="H21350" s="29"/>
      <c r="I21350" s="29"/>
      <c r="J21350" s="29"/>
      <c r="K21350" s="29"/>
      <c r="L21350" s="29"/>
      <c r="M21350" s="29"/>
      <c r="N21350" s="29"/>
      <c r="O21350" s="29"/>
      <c r="P21350" s="29"/>
      <c r="Q21350" s="29"/>
      <c r="R21350" s="29"/>
      <c r="S21350" s="33"/>
      <c r="T21350" s="29"/>
      <c r="U21350" s="29"/>
      <c r="V21350" s="29"/>
      <c r="W21350" s="29"/>
      <c r="X21350" s="29"/>
      <c r="Y21350" s="29"/>
      <c r="Z21350" s="29"/>
      <c r="AA21350" s="29"/>
      <c r="AB21350" s="29"/>
      <c r="AC21350" s="29"/>
      <c r="AD21350" s="29"/>
      <c r="AE21350" s="29"/>
      <c r="AF21350" s="29"/>
      <c r="AG21350" s="29"/>
      <c r="AH21350" s="29"/>
      <c r="AI21350" s="29"/>
      <c r="AJ21350" s="29"/>
      <c r="AK21350" s="29"/>
      <c r="AL21350" s="29"/>
      <c r="AM21350" s="29"/>
      <c r="AP21350" s="30"/>
    </row>
    <row r="21351" spans="1:42">
      <c r="A21351" s="29"/>
      <c r="B21351" s="29"/>
      <c r="C21351" s="29"/>
      <c r="D21351" s="29"/>
      <c r="E21351" s="29"/>
      <c r="F21351" s="29"/>
      <c r="G21351" s="29"/>
      <c r="H21351" s="29"/>
      <c r="I21351" s="29"/>
      <c r="J21351" s="29"/>
      <c r="K21351" s="29"/>
      <c r="L21351" s="29"/>
      <c r="M21351" s="29"/>
      <c r="N21351" s="29"/>
      <c r="O21351" s="29"/>
      <c r="P21351" s="29"/>
      <c r="Q21351" s="29"/>
      <c r="R21351" s="29"/>
      <c r="S21351" s="33"/>
      <c r="T21351" s="29"/>
      <c r="U21351" s="29"/>
      <c r="V21351" s="29"/>
      <c r="W21351" s="29"/>
      <c r="X21351" s="29"/>
      <c r="Y21351" s="29"/>
      <c r="Z21351" s="29"/>
      <c r="AA21351" s="29"/>
      <c r="AB21351" s="29"/>
      <c r="AC21351" s="29"/>
      <c r="AD21351" s="29"/>
      <c r="AE21351" s="29"/>
      <c r="AF21351" s="29"/>
      <c r="AG21351" s="29"/>
      <c r="AH21351" s="29"/>
      <c r="AI21351" s="29"/>
      <c r="AJ21351" s="29"/>
      <c r="AK21351" s="29"/>
      <c r="AL21351" s="29"/>
      <c r="AM21351" s="29"/>
      <c r="AP21351" s="30"/>
    </row>
    <row r="21352" spans="1:42">
      <c r="A21352" s="29"/>
      <c r="B21352" s="29"/>
      <c r="C21352" s="29"/>
      <c r="D21352" s="29"/>
      <c r="E21352" s="29"/>
      <c r="F21352" s="29"/>
      <c r="G21352" s="29"/>
      <c r="H21352" s="29"/>
      <c r="I21352" s="29"/>
      <c r="J21352" s="29"/>
      <c r="K21352" s="29"/>
      <c r="L21352" s="29"/>
      <c r="M21352" s="29"/>
      <c r="N21352" s="29"/>
      <c r="O21352" s="29"/>
      <c r="P21352" s="29"/>
      <c r="Q21352" s="29"/>
      <c r="R21352" s="29"/>
      <c r="S21352" s="33"/>
      <c r="T21352" s="29"/>
      <c r="U21352" s="29"/>
      <c r="V21352" s="29"/>
      <c r="W21352" s="29"/>
      <c r="X21352" s="29"/>
      <c r="Y21352" s="29"/>
      <c r="Z21352" s="29"/>
      <c r="AA21352" s="29"/>
      <c r="AB21352" s="29"/>
      <c r="AC21352" s="29"/>
      <c r="AD21352" s="29"/>
      <c r="AE21352" s="29"/>
      <c r="AF21352" s="29"/>
      <c r="AG21352" s="29"/>
      <c r="AH21352" s="29"/>
      <c r="AI21352" s="29"/>
      <c r="AJ21352" s="29"/>
      <c r="AK21352" s="29"/>
      <c r="AL21352" s="29"/>
      <c r="AM21352" s="29"/>
      <c r="AP21352" s="30"/>
    </row>
    <row r="21353" spans="1:42">
      <c r="A21353" s="29"/>
      <c r="B21353" s="29"/>
      <c r="C21353" s="29"/>
      <c r="D21353" s="29"/>
      <c r="E21353" s="29"/>
      <c r="F21353" s="29"/>
      <c r="G21353" s="29"/>
      <c r="H21353" s="29"/>
      <c r="I21353" s="29"/>
      <c r="J21353" s="29"/>
      <c r="K21353" s="29"/>
      <c r="L21353" s="29"/>
      <c r="M21353" s="29"/>
      <c r="N21353" s="29"/>
      <c r="O21353" s="29"/>
      <c r="P21353" s="29"/>
      <c r="Q21353" s="29"/>
      <c r="R21353" s="29"/>
      <c r="S21353" s="33"/>
      <c r="T21353" s="29"/>
      <c r="U21353" s="29"/>
      <c r="V21353" s="29"/>
      <c r="W21353" s="29"/>
      <c r="X21353" s="29"/>
      <c r="Y21353" s="29"/>
      <c r="Z21353" s="29"/>
      <c r="AA21353" s="29"/>
      <c r="AB21353" s="29"/>
      <c r="AC21353" s="29"/>
      <c r="AD21353" s="29"/>
      <c r="AE21353" s="29"/>
      <c r="AF21353" s="29"/>
      <c r="AG21353" s="29"/>
      <c r="AH21353" s="29"/>
      <c r="AI21353" s="29"/>
      <c r="AJ21353" s="29"/>
      <c r="AK21353" s="29"/>
      <c r="AL21353" s="29"/>
      <c r="AM21353" s="29"/>
      <c r="AP21353" s="30"/>
    </row>
    <row r="21354" spans="1:42">
      <c r="A21354" s="29"/>
      <c r="B21354" s="29"/>
      <c r="C21354" s="29"/>
      <c r="D21354" s="29"/>
      <c r="E21354" s="29"/>
      <c r="F21354" s="29"/>
      <c r="G21354" s="29"/>
      <c r="H21354" s="29"/>
      <c r="I21354" s="29"/>
      <c r="J21354" s="29"/>
      <c r="K21354" s="29"/>
      <c r="L21354" s="29"/>
      <c r="M21354" s="29"/>
      <c r="N21354" s="29"/>
      <c r="O21354" s="29"/>
      <c r="P21354" s="29"/>
      <c r="Q21354" s="29"/>
      <c r="R21354" s="29"/>
      <c r="S21354" s="33"/>
      <c r="T21354" s="29"/>
      <c r="U21354" s="29"/>
      <c r="V21354" s="29"/>
      <c r="W21354" s="29"/>
      <c r="X21354" s="29"/>
      <c r="Y21354" s="29"/>
      <c r="Z21354" s="29"/>
      <c r="AA21354" s="29"/>
      <c r="AB21354" s="29"/>
      <c r="AC21354" s="29"/>
      <c r="AD21354" s="29"/>
      <c r="AE21354" s="29"/>
      <c r="AF21354" s="29"/>
      <c r="AG21354" s="29"/>
      <c r="AH21354" s="29"/>
      <c r="AI21354" s="29"/>
      <c r="AJ21354" s="29"/>
      <c r="AK21354" s="29"/>
      <c r="AL21354" s="29"/>
      <c r="AM21354" s="29"/>
      <c r="AP21354" s="30"/>
    </row>
    <row r="21355" spans="1:42">
      <c r="A21355" s="29"/>
      <c r="B21355" s="29"/>
      <c r="C21355" s="29"/>
      <c r="D21355" s="29"/>
      <c r="E21355" s="29"/>
      <c r="F21355" s="29"/>
      <c r="G21355" s="29"/>
      <c r="H21355" s="29"/>
      <c r="I21355" s="29"/>
      <c r="J21355" s="29"/>
      <c r="K21355" s="29"/>
      <c r="L21355" s="29"/>
      <c r="M21355" s="29"/>
      <c r="N21355" s="29"/>
      <c r="O21355" s="29"/>
      <c r="P21355" s="29"/>
      <c r="Q21355" s="29"/>
      <c r="R21355" s="29"/>
      <c r="S21355" s="33"/>
      <c r="T21355" s="29"/>
      <c r="U21355" s="29"/>
      <c r="V21355" s="29"/>
      <c r="W21355" s="29"/>
      <c r="X21355" s="29"/>
      <c r="Y21355" s="29"/>
      <c r="Z21355" s="29"/>
      <c r="AA21355" s="29"/>
      <c r="AB21355" s="29"/>
      <c r="AC21355" s="29"/>
      <c r="AD21355" s="29"/>
      <c r="AE21355" s="29"/>
      <c r="AF21355" s="29"/>
      <c r="AG21355" s="29"/>
      <c r="AH21355" s="29"/>
      <c r="AI21355" s="29"/>
      <c r="AJ21355" s="29"/>
      <c r="AK21355" s="29"/>
      <c r="AL21355" s="29"/>
      <c r="AM21355" s="29"/>
      <c r="AP21355" s="30"/>
    </row>
    <row r="21356" spans="1:42">
      <c r="A21356" s="29"/>
      <c r="B21356" s="29"/>
      <c r="C21356" s="29"/>
      <c r="D21356" s="29"/>
      <c r="E21356" s="29"/>
      <c r="F21356" s="29"/>
      <c r="G21356" s="29"/>
      <c r="H21356" s="29"/>
      <c r="I21356" s="29"/>
      <c r="J21356" s="29"/>
      <c r="K21356" s="29"/>
      <c r="L21356" s="29"/>
      <c r="M21356" s="29"/>
      <c r="N21356" s="29"/>
      <c r="O21356" s="29"/>
      <c r="P21356" s="29"/>
      <c r="Q21356" s="29"/>
      <c r="R21356" s="29"/>
      <c r="S21356" s="33"/>
      <c r="T21356" s="29"/>
      <c r="U21356" s="29"/>
      <c r="V21356" s="29"/>
      <c r="W21356" s="29"/>
      <c r="X21356" s="29"/>
      <c r="Y21356" s="29"/>
      <c r="Z21356" s="29"/>
      <c r="AA21356" s="29"/>
      <c r="AB21356" s="29"/>
      <c r="AC21356" s="29"/>
      <c r="AD21356" s="29"/>
      <c r="AE21356" s="29"/>
      <c r="AF21356" s="29"/>
      <c r="AG21356" s="29"/>
      <c r="AH21356" s="29"/>
      <c r="AI21356" s="29"/>
      <c r="AJ21356" s="29"/>
      <c r="AK21356" s="29"/>
      <c r="AL21356" s="29"/>
      <c r="AM21356" s="29"/>
      <c r="AP21356" s="30"/>
    </row>
    <row r="21357" spans="1:42">
      <c r="A21357" s="29"/>
      <c r="B21357" s="29"/>
      <c r="C21357" s="29"/>
      <c r="D21357" s="29"/>
      <c r="E21357" s="29"/>
      <c r="F21357" s="29"/>
      <c r="G21357" s="29"/>
      <c r="H21357" s="29"/>
      <c r="I21357" s="29"/>
      <c r="J21357" s="29"/>
      <c r="K21357" s="29"/>
      <c r="L21357" s="29"/>
      <c r="M21357" s="29"/>
      <c r="N21357" s="29"/>
      <c r="O21357" s="29"/>
      <c r="P21357" s="29"/>
      <c r="Q21357" s="29"/>
      <c r="R21357" s="29"/>
      <c r="S21357" s="33"/>
      <c r="T21357" s="29"/>
      <c r="U21357" s="29"/>
      <c r="V21357" s="29"/>
      <c r="W21357" s="29"/>
      <c r="X21357" s="29"/>
      <c r="Y21357" s="29"/>
      <c r="Z21357" s="29"/>
      <c r="AA21357" s="29"/>
      <c r="AB21357" s="29"/>
      <c r="AC21357" s="29"/>
      <c r="AD21357" s="29"/>
      <c r="AE21357" s="29"/>
      <c r="AF21357" s="29"/>
      <c r="AG21357" s="29"/>
      <c r="AH21357" s="29"/>
      <c r="AI21357" s="29"/>
      <c r="AJ21357" s="29"/>
      <c r="AK21357" s="29"/>
      <c r="AL21357" s="29"/>
      <c r="AM21357" s="29"/>
      <c r="AP21357" s="30"/>
    </row>
    <row r="21358" spans="1:42">
      <c r="A21358" s="29"/>
      <c r="B21358" s="29"/>
      <c r="C21358" s="29"/>
      <c r="D21358" s="29"/>
      <c r="E21358" s="29"/>
      <c r="F21358" s="29"/>
      <c r="G21358" s="29"/>
      <c r="H21358" s="29"/>
      <c r="I21358" s="29"/>
      <c r="J21358" s="29"/>
      <c r="K21358" s="29"/>
      <c r="L21358" s="29"/>
      <c r="M21358" s="29"/>
      <c r="N21358" s="29"/>
      <c r="O21358" s="29"/>
      <c r="P21358" s="29"/>
      <c r="Q21358" s="29"/>
      <c r="R21358" s="29"/>
      <c r="S21358" s="33"/>
      <c r="T21358" s="29"/>
      <c r="U21358" s="29"/>
      <c r="V21358" s="29"/>
      <c r="W21358" s="29"/>
      <c r="X21358" s="29"/>
      <c r="Y21358" s="29"/>
      <c r="Z21358" s="29"/>
      <c r="AA21358" s="29"/>
      <c r="AB21358" s="29"/>
      <c r="AC21358" s="29"/>
      <c r="AD21358" s="29"/>
      <c r="AE21358" s="29"/>
      <c r="AF21358" s="29"/>
      <c r="AG21358" s="29"/>
      <c r="AH21358" s="29"/>
      <c r="AI21358" s="29"/>
      <c r="AJ21358" s="29"/>
      <c r="AK21358" s="29"/>
      <c r="AL21358" s="29"/>
      <c r="AM21358" s="29"/>
      <c r="AP21358" s="30"/>
    </row>
    <row r="21359" spans="1:42">
      <c r="A21359" s="29"/>
      <c r="B21359" s="29"/>
      <c r="C21359" s="29"/>
      <c r="D21359" s="29"/>
      <c r="E21359" s="29"/>
      <c r="F21359" s="29"/>
      <c r="G21359" s="29"/>
      <c r="H21359" s="29"/>
      <c r="I21359" s="29"/>
      <c r="J21359" s="29"/>
      <c r="K21359" s="29"/>
      <c r="L21359" s="29"/>
      <c r="M21359" s="29"/>
      <c r="N21359" s="29"/>
      <c r="O21359" s="29"/>
      <c r="P21359" s="29"/>
      <c r="Q21359" s="29"/>
      <c r="R21359" s="29"/>
      <c r="S21359" s="33"/>
      <c r="T21359" s="29"/>
      <c r="U21359" s="29"/>
      <c r="V21359" s="29"/>
      <c r="W21359" s="29"/>
      <c r="X21359" s="29"/>
      <c r="Y21359" s="29"/>
      <c r="Z21359" s="29"/>
      <c r="AA21359" s="29"/>
      <c r="AB21359" s="29"/>
      <c r="AC21359" s="29"/>
      <c r="AD21359" s="29"/>
      <c r="AE21359" s="29"/>
      <c r="AF21359" s="29"/>
      <c r="AG21359" s="29"/>
      <c r="AH21359" s="29"/>
      <c r="AI21359" s="29"/>
      <c r="AJ21359" s="29"/>
      <c r="AK21359" s="29"/>
      <c r="AL21359" s="29"/>
      <c r="AM21359" s="29"/>
      <c r="AP21359" s="30"/>
    </row>
    <row r="21360" spans="1:42">
      <c r="A21360" s="29"/>
      <c r="B21360" s="29"/>
      <c r="C21360" s="29"/>
      <c r="D21360" s="29"/>
      <c r="E21360" s="29"/>
      <c r="F21360" s="29"/>
      <c r="G21360" s="29"/>
      <c r="H21360" s="29"/>
      <c r="I21360" s="29"/>
      <c r="J21360" s="29"/>
      <c r="K21360" s="29"/>
      <c r="L21360" s="29"/>
      <c r="M21360" s="29"/>
      <c r="N21360" s="29"/>
      <c r="O21360" s="29"/>
      <c r="P21360" s="29"/>
      <c r="Q21360" s="29"/>
      <c r="R21360" s="29"/>
      <c r="S21360" s="33"/>
      <c r="T21360" s="29"/>
      <c r="U21360" s="29"/>
      <c r="V21360" s="29"/>
      <c r="W21360" s="29"/>
      <c r="X21360" s="29"/>
      <c r="Y21360" s="29"/>
      <c r="Z21360" s="29"/>
      <c r="AA21360" s="29"/>
      <c r="AB21360" s="29"/>
      <c r="AC21360" s="29"/>
      <c r="AD21360" s="29"/>
      <c r="AE21360" s="29"/>
      <c r="AF21360" s="29"/>
      <c r="AG21360" s="29"/>
      <c r="AH21360" s="29"/>
      <c r="AI21360" s="29"/>
      <c r="AJ21360" s="29"/>
      <c r="AK21360" s="29"/>
      <c r="AL21360" s="29"/>
      <c r="AM21360" s="29"/>
      <c r="AP21360" s="30"/>
    </row>
    <row r="21361" spans="1:42">
      <c r="A21361" s="29"/>
      <c r="B21361" s="29"/>
      <c r="C21361" s="29"/>
      <c r="D21361" s="29"/>
      <c r="E21361" s="29"/>
      <c r="F21361" s="29"/>
      <c r="G21361" s="29"/>
      <c r="H21361" s="29"/>
      <c r="I21361" s="29"/>
      <c r="J21361" s="29"/>
      <c r="K21361" s="29"/>
      <c r="L21361" s="29"/>
      <c r="M21361" s="29"/>
      <c r="N21361" s="29"/>
      <c r="O21361" s="29"/>
      <c r="P21361" s="29"/>
      <c r="Q21361" s="29"/>
      <c r="R21361" s="29"/>
      <c r="S21361" s="33"/>
      <c r="T21361" s="29"/>
      <c r="U21361" s="29"/>
      <c r="V21361" s="29"/>
      <c r="W21361" s="29"/>
      <c r="X21361" s="29"/>
      <c r="Y21361" s="29"/>
      <c r="Z21361" s="29"/>
      <c r="AA21361" s="29"/>
      <c r="AB21361" s="29"/>
      <c r="AC21361" s="29"/>
      <c r="AD21361" s="29"/>
      <c r="AE21361" s="29"/>
      <c r="AF21361" s="29"/>
      <c r="AG21361" s="29"/>
      <c r="AH21361" s="29"/>
      <c r="AI21361" s="29"/>
      <c r="AJ21361" s="29"/>
      <c r="AK21361" s="29"/>
      <c r="AL21361" s="29"/>
      <c r="AM21361" s="29"/>
      <c r="AP21361" s="30"/>
    </row>
    <row r="21362" spans="1:42">
      <c r="A21362" s="29"/>
      <c r="B21362" s="29"/>
      <c r="C21362" s="29"/>
      <c r="D21362" s="29"/>
      <c r="E21362" s="29"/>
      <c r="F21362" s="29"/>
      <c r="G21362" s="29"/>
      <c r="H21362" s="29"/>
      <c r="I21362" s="29"/>
      <c r="J21362" s="29"/>
      <c r="K21362" s="29"/>
      <c r="L21362" s="29"/>
      <c r="M21362" s="29"/>
      <c r="N21362" s="29"/>
      <c r="O21362" s="29"/>
      <c r="P21362" s="29"/>
      <c r="Q21362" s="29"/>
      <c r="R21362" s="29"/>
      <c r="S21362" s="33"/>
      <c r="T21362" s="29"/>
      <c r="U21362" s="29"/>
      <c r="V21362" s="29"/>
      <c r="W21362" s="29"/>
      <c r="X21362" s="29"/>
      <c r="Y21362" s="29"/>
      <c r="Z21362" s="29"/>
      <c r="AA21362" s="29"/>
      <c r="AB21362" s="29"/>
      <c r="AC21362" s="29"/>
      <c r="AD21362" s="29"/>
      <c r="AE21362" s="29"/>
      <c r="AF21362" s="29"/>
      <c r="AG21362" s="29"/>
      <c r="AH21362" s="29"/>
      <c r="AI21362" s="29"/>
      <c r="AJ21362" s="29"/>
      <c r="AK21362" s="29"/>
      <c r="AL21362" s="29"/>
      <c r="AM21362" s="29"/>
      <c r="AP21362" s="30"/>
    </row>
    <row r="21363" spans="1:42">
      <c r="A21363" s="29"/>
      <c r="B21363" s="29"/>
      <c r="C21363" s="29"/>
      <c r="D21363" s="29"/>
      <c r="E21363" s="29"/>
      <c r="F21363" s="29"/>
      <c r="G21363" s="29"/>
      <c r="H21363" s="29"/>
      <c r="I21363" s="29"/>
      <c r="J21363" s="29"/>
      <c r="K21363" s="29"/>
      <c r="L21363" s="29"/>
      <c r="M21363" s="29"/>
      <c r="N21363" s="29"/>
      <c r="O21363" s="29"/>
      <c r="P21363" s="29"/>
      <c r="Q21363" s="29"/>
      <c r="R21363" s="29"/>
      <c r="S21363" s="33"/>
      <c r="T21363" s="29"/>
      <c r="U21363" s="29"/>
      <c r="V21363" s="29"/>
      <c r="W21363" s="29"/>
      <c r="X21363" s="29"/>
      <c r="Y21363" s="29"/>
      <c r="Z21363" s="29"/>
      <c r="AA21363" s="29"/>
      <c r="AB21363" s="29"/>
      <c r="AC21363" s="29"/>
      <c r="AD21363" s="29"/>
      <c r="AE21363" s="29"/>
      <c r="AF21363" s="29"/>
      <c r="AG21363" s="29"/>
      <c r="AH21363" s="29"/>
      <c r="AI21363" s="29"/>
      <c r="AJ21363" s="29"/>
      <c r="AK21363" s="29"/>
      <c r="AL21363" s="29"/>
      <c r="AM21363" s="29"/>
      <c r="AP21363" s="30"/>
    </row>
    <row r="21364" spans="1:42">
      <c r="A21364" s="29"/>
      <c r="B21364" s="29"/>
      <c r="C21364" s="29"/>
      <c r="D21364" s="29"/>
      <c r="E21364" s="29"/>
      <c r="F21364" s="29"/>
      <c r="G21364" s="29"/>
      <c r="H21364" s="29"/>
      <c r="I21364" s="29"/>
      <c r="J21364" s="29"/>
      <c r="K21364" s="29"/>
      <c r="L21364" s="29"/>
      <c r="M21364" s="29"/>
      <c r="N21364" s="29"/>
      <c r="O21364" s="29"/>
      <c r="P21364" s="29"/>
      <c r="Q21364" s="29"/>
      <c r="R21364" s="29"/>
      <c r="S21364" s="33"/>
      <c r="T21364" s="29"/>
      <c r="U21364" s="29"/>
      <c r="V21364" s="29"/>
      <c r="W21364" s="29"/>
      <c r="X21364" s="29"/>
      <c r="Y21364" s="29"/>
      <c r="Z21364" s="29"/>
      <c r="AA21364" s="29"/>
      <c r="AB21364" s="29"/>
      <c r="AC21364" s="29"/>
      <c r="AD21364" s="29"/>
      <c r="AE21364" s="29"/>
      <c r="AF21364" s="29"/>
      <c r="AG21364" s="29"/>
      <c r="AH21364" s="29"/>
      <c r="AI21364" s="29"/>
      <c r="AJ21364" s="29"/>
      <c r="AK21364" s="29"/>
      <c r="AL21364" s="29"/>
      <c r="AM21364" s="29"/>
      <c r="AP21364" s="30"/>
    </row>
    <row r="21365" spans="1:42">
      <c r="A21365" s="29"/>
      <c r="B21365" s="29"/>
      <c r="C21365" s="29"/>
      <c r="D21365" s="29"/>
      <c r="E21365" s="29"/>
      <c r="F21365" s="29"/>
      <c r="G21365" s="29"/>
      <c r="H21365" s="29"/>
      <c r="I21365" s="29"/>
      <c r="J21365" s="29"/>
      <c r="K21365" s="29"/>
      <c r="L21365" s="29"/>
      <c r="M21365" s="29"/>
      <c r="N21365" s="29"/>
      <c r="O21365" s="29"/>
      <c r="P21365" s="29"/>
      <c r="Q21365" s="29"/>
      <c r="R21365" s="29"/>
      <c r="S21365" s="33"/>
      <c r="T21365" s="29"/>
      <c r="U21365" s="29"/>
      <c r="V21365" s="29"/>
      <c r="W21365" s="29"/>
      <c r="X21365" s="29"/>
      <c r="Y21365" s="29"/>
      <c r="Z21365" s="29"/>
      <c r="AA21365" s="29"/>
      <c r="AB21365" s="29"/>
      <c r="AC21365" s="29"/>
      <c r="AD21365" s="29"/>
      <c r="AE21365" s="29"/>
      <c r="AF21365" s="29"/>
      <c r="AG21365" s="29"/>
      <c r="AH21365" s="29"/>
      <c r="AI21365" s="29"/>
      <c r="AJ21365" s="29"/>
      <c r="AK21365" s="29"/>
      <c r="AL21365" s="29"/>
      <c r="AM21365" s="29"/>
      <c r="AP21365" s="30"/>
    </row>
    <row r="21366" spans="1:42">
      <c r="A21366" s="29"/>
      <c r="B21366" s="29"/>
      <c r="C21366" s="29"/>
      <c r="D21366" s="29"/>
      <c r="E21366" s="29"/>
      <c r="F21366" s="29"/>
      <c r="G21366" s="29"/>
      <c r="H21366" s="29"/>
      <c r="I21366" s="29"/>
      <c r="J21366" s="29"/>
      <c r="K21366" s="29"/>
      <c r="L21366" s="29"/>
      <c r="M21366" s="29"/>
      <c r="N21366" s="29"/>
      <c r="O21366" s="29"/>
      <c r="P21366" s="29"/>
      <c r="Q21366" s="29"/>
      <c r="R21366" s="29"/>
      <c r="S21366" s="33"/>
      <c r="T21366" s="29"/>
      <c r="U21366" s="29"/>
      <c r="V21366" s="29"/>
      <c r="W21366" s="29"/>
      <c r="X21366" s="29"/>
      <c r="Y21366" s="29"/>
      <c r="Z21366" s="29"/>
      <c r="AA21366" s="29"/>
      <c r="AB21366" s="29"/>
      <c r="AC21366" s="29"/>
      <c r="AD21366" s="29"/>
      <c r="AE21366" s="29"/>
      <c r="AF21366" s="29"/>
      <c r="AG21366" s="29"/>
      <c r="AH21366" s="29"/>
      <c r="AI21366" s="29"/>
      <c r="AJ21366" s="29"/>
      <c r="AK21366" s="29"/>
      <c r="AL21366" s="29"/>
      <c r="AM21366" s="29"/>
      <c r="AP21366" s="30"/>
    </row>
    <row r="21367" spans="1:42">
      <c r="A21367" s="29"/>
      <c r="B21367" s="29"/>
      <c r="C21367" s="29"/>
      <c r="D21367" s="29"/>
      <c r="E21367" s="29"/>
      <c r="F21367" s="29"/>
      <c r="G21367" s="29"/>
      <c r="H21367" s="29"/>
      <c r="I21367" s="29"/>
      <c r="J21367" s="29"/>
      <c r="K21367" s="29"/>
      <c r="L21367" s="29"/>
      <c r="M21367" s="29"/>
      <c r="N21367" s="29"/>
      <c r="O21367" s="29"/>
      <c r="P21367" s="29"/>
      <c r="Q21367" s="29"/>
      <c r="R21367" s="29"/>
      <c r="S21367" s="33"/>
      <c r="T21367" s="29"/>
      <c r="U21367" s="29"/>
      <c r="V21367" s="29"/>
      <c r="W21367" s="29"/>
      <c r="X21367" s="29"/>
      <c r="Y21367" s="29"/>
      <c r="Z21367" s="29"/>
      <c r="AA21367" s="29"/>
      <c r="AB21367" s="29"/>
      <c r="AC21367" s="29"/>
      <c r="AD21367" s="29"/>
      <c r="AE21367" s="29"/>
      <c r="AF21367" s="29"/>
      <c r="AG21367" s="29"/>
      <c r="AH21367" s="29"/>
      <c r="AI21367" s="29"/>
      <c r="AJ21367" s="29"/>
      <c r="AK21367" s="29"/>
      <c r="AL21367" s="29"/>
      <c r="AM21367" s="29"/>
      <c r="AP21367" s="30"/>
    </row>
    <row r="21368" spans="1:42">
      <c r="A21368" s="29"/>
      <c r="B21368" s="29"/>
      <c r="C21368" s="29"/>
      <c r="D21368" s="29"/>
      <c r="E21368" s="29"/>
      <c r="F21368" s="29"/>
      <c r="G21368" s="29"/>
      <c r="H21368" s="29"/>
      <c r="I21368" s="29"/>
      <c r="J21368" s="29"/>
      <c r="K21368" s="29"/>
      <c r="L21368" s="29"/>
      <c r="M21368" s="29"/>
      <c r="N21368" s="29"/>
      <c r="O21368" s="29"/>
      <c r="P21368" s="29"/>
      <c r="Q21368" s="29"/>
      <c r="R21368" s="29"/>
      <c r="S21368" s="33"/>
      <c r="T21368" s="29"/>
      <c r="U21368" s="29"/>
      <c r="V21368" s="29"/>
      <c r="W21368" s="29"/>
      <c r="X21368" s="29"/>
      <c r="Y21368" s="29"/>
      <c r="Z21368" s="29"/>
      <c r="AA21368" s="29"/>
      <c r="AB21368" s="29"/>
      <c r="AC21368" s="29"/>
      <c r="AD21368" s="29"/>
      <c r="AE21368" s="29"/>
      <c r="AF21368" s="29"/>
      <c r="AG21368" s="29"/>
      <c r="AH21368" s="29"/>
      <c r="AI21368" s="29"/>
      <c r="AJ21368" s="29"/>
      <c r="AK21368" s="29"/>
      <c r="AL21368" s="29"/>
      <c r="AM21368" s="29"/>
      <c r="AP21368" s="30"/>
    </row>
    <row r="21369" spans="1:42">
      <c r="A21369" s="29"/>
      <c r="B21369" s="29"/>
      <c r="C21369" s="29"/>
      <c r="D21369" s="29"/>
      <c r="E21369" s="29"/>
      <c r="F21369" s="29"/>
      <c r="G21369" s="29"/>
      <c r="H21369" s="29"/>
      <c r="I21369" s="29"/>
      <c r="J21369" s="29"/>
      <c r="K21369" s="29"/>
      <c r="L21369" s="29"/>
      <c r="M21369" s="29"/>
      <c r="N21369" s="29"/>
      <c r="O21369" s="29"/>
      <c r="P21369" s="29"/>
      <c r="Q21369" s="29"/>
      <c r="R21369" s="29"/>
      <c r="S21369" s="33"/>
      <c r="T21369" s="29"/>
      <c r="U21369" s="29"/>
      <c r="V21369" s="29"/>
      <c r="W21369" s="29"/>
      <c r="X21369" s="29"/>
      <c r="Y21369" s="29"/>
      <c r="Z21369" s="29"/>
      <c r="AA21369" s="29"/>
      <c r="AB21369" s="29"/>
      <c r="AC21369" s="29"/>
      <c r="AD21369" s="29"/>
      <c r="AE21369" s="29"/>
      <c r="AF21369" s="29"/>
      <c r="AG21369" s="29"/>
      <c r="AH21369" s="29"/>
      <c r="AI21369" s="29"/>
      <c r="AJ21369" s="29"/>
      <c r="AK21369" s="29"/>
      <c r="AL21369" s="29"/>
      <c r="AM21369" s="29"/>
      <c r="AP21369" s="30"/>
    </row>
    <row r="21370" spans="1:42">
      <c r="A21370" s="29"/>
      <c r="B21370" s="29"/>
      <c r="C21370" s="29"/>
      <c r="D21370" s="29"/>
      <c r="E21370" s="29"/>
      <c r="F21370" s="29"/>
      <c r="G21370" s="29"/>
      <c r="H21370" s="29"/>
      <c r="I21370" s="29"/>
      <c r="J21370" s="29"/>
      <c r="K21370" s="29"/>
      <c r="L21370" s="29"/>
      <c r="M21370" s="29"/>
      <c r="N21370" s="29"/>
      <c r="O21370" s="29"/>
      <c r="P21370" s="29"/>
      <c r="Q21370" s="29"/>
      <c r="R21370" s="29"/>
      <c r="S21370" s="33"/>
      <c r="T21370" s="29"/>
      <c r="U21370" s="29"/>
      <c r="V21370" s="29"/>
      <c r="W21370" s="29"/>
      <c r="X21370" s="29"/>
      <c r="Y21370" s="29"/>
      <c r="Z21370" s="29"/>
      <c r="AA21370" s="29"/>
      <c r="AB21370" s="29"/>
      <c r="AC21370" s="29"/>
      <c r="AD21370" s="29"/>
      <c r="AE21370" s="29"/>
      <c r="AF21370" s="29"/>
      <c r="AG21370" s="29"/>
      <c r="AH21370" s="29"/>
      <c r="AI21370" s="29"/>
      <c r="AJ21370" s="29"/>
      <c r="AK21370" s="29"/>
      <c r="AL21370" s="29"/>
      <c r="AM21370" s="29"/>
      <c r="AP21370" s="30"/>
    </row>
    <row r="21371" spans="1:42">
      <c r="A21371" s="29"/>
      <c r="B21371" s="29"/>
      <c r="C21371" s="29"/>
      <c r="D21371" s="29"/>
      <c r="E21371" s="29"/>
      <c r="F21371" s="29"/>
      <c r="G21371" s="29"/>
      <c r="H21371" s="29"/>
      <c r="I21371" s="29"/>
      <c r="J21371" s="29"/>
      <c r="K21371" s="29"/>
      <c r="L21371" s="29"/>
      <c r="M21371" s="29"/>
      <c r="N21371" s="29"/>
      <c r="O21371" s="29"/>
      <c r="P21371" s="29"/>
      <c r="Q21371" s="29"/>
      <c r="R21371" s="29"/>
      <c r="S21371" s="33"/>
      <c r="T21371" s="29"/>
      <c r="U21371" s="29"/>
      <c r="V21371" s="29"/>
      <c r="W21371" s="29"/>
      <c r="X21371" s="29"/>
      <c r="Y21371" s="29"/>
      <c r="Z21371" s="29"/>
      <c r="AA21371" s="29"/>
      <c r="AB21371" s="29"/>
      <c r="AC21371" s="29"/>
      <c r="AD21371" s="29"/>
      <c r="AE21371" s="29"/>
      <c r="AF21371" s="29"/>
      <c r="AG21371" s="29"/>
      <c r="AH21371" s="29"/>
      <c r="AI21371" s="29"/>
      <c r="AJ21371" s="29"/>
      <c r="AK21371" s="29"/>
      <c r="AL21371" s="29"/>
      <c r="AM21371" s="29"/>
      <c r="AP21371" s="30"/>
    </row>
    <row r="21372" spans="1:42">
      <c r="A21372" s="29"/>
      <c r="B21372" s="29"/>
      <c r="C21372" s="29"/>
      <c r="D21372" s="29"/>
      <c r="E21372" s="29"/>
      <c r="F21372" s="29"/>
      <c r="G21372" s="29"/>
      <c r="H21372" s="29"/>
      <c r="I21372" s="29"/>
      <c r="J21372" s="29"/>
      <c r="K21372" s="29"/>
      <c r="L21372" s="29"/>
      <c r="M21372" s="29"/>
      <c r="N21372" s="29"/>
      <c r="O21372" s="29"/>
      <c r="P21372" s="29"/>
      <c r="Q21372" s="29"/>
      <c r="R21372" s="29"/>
      <c r="S21372" s="33"/>
      <c r="T21372" s="29"/>
      <c r="U21372" s="29"/>
      <c r="V21372" s="29"/>
      <c r="W21372" s="29"/>
      <c r="X21372" s="29"/>
      <c r="Y21372" s="29"/>
      <c r="Z21372" s="29"/>
      <c r="AA21372" s="29"/>
      <c r="AB21372" s="29"/>
      <c r="AC21372" s="29"/>
      <c r="AD21372" s="29"/>
      <c r="AE21372" s="29"/>
      <c r="AF21372" s="29"/>
      <c r="AG21372" s="29"/>
      <c r="AH21372" s="29"/>
      <c r="AI21372" s="29"/>
      <c r="AJ21372" s="29"/>
      <c r="AK21372" s="29"/>
      <c r="AL21372" s="29"/>
      <c r="AM21372" s="29"/>
      <c r="AP21372" s="30"/>
    </row>
    <row r="21373" spans="1:42">
      <c r="A21373" s="29"/>
      <c r="B21373" s="29"/>
      <c r="C21373" s="29"/>
      <c r="D21373" s="29"/>
      <c r="E21373" s="29"/>
      <c r="F21373" s="29"/>
      <c r="G21373" s="29"/>
      <c r="H21373" s="29"/>
      <c r="I21373" s="29"/>
      <c r="J21373" s="29"/>
      <c r="K21373" s="29"/>
      <c r="L21373" s="29"/>
      <c r="M21373" s="29"/>
      <c r="N21373" s="29"/>
      <c r="O21373" s="29"/>
      <c r="P21373" s="29"/>
      <c r="Q21373" s="29"/>
      <c r="R21373" s="29"/>
      <c r="S21373" s="33"/>
      <c r="T21373" s="29"/>
      <c r="U21373" s="29"/>
      <c r="V21373" s="29"/>
      <c r="W21373" s="29"/>
      <c r="X21373" s="29"/>
      <c r="Y21373" s="29"/>
      <c r="Z21373" s="29"/>
      <c r="AA21373" s="29"/>
      <c r="AB21373" s="29"/>
      <c r="AC21373" s="29"/>
      <c r="AD21373" s="29"/>
      <c r="AE21373" s="29"/>
      <c r="AF21373" s="29"/>
      <c r="AG21373" s="29"/>
      <c r="AH21373" s="29"/>
      <c r="AI21373" s="29"/>
      <c r="AJ21373" s="29"/>
      <c r="AK21373" s="29"/>
      <c r="AL21373" s="29"/>
      <c r="AM21373" s="29"/>
      <c r="AP21373" s="30"/>
    </row>
    <row r="21374" spans="1:42">
      <c r="A21374" s="29"/>
      <c r="B21374" s="29"/>
      <c r="C21374" s="29"/>
      <c r="D21374" s="29"/>
      <c r="E21374" s="29"/>
      <c r="F21374" s="29"/>
      <c r="G21374" s="29"/>
      <c r="H21374" s="29"/>
      <c r="I21374" s="29"/>
      <c r="J21374" s="29"/>
      <c r="K21374" s="29"/>
      <c r="L21374" s="29"/>
      <c r="M21374" s="29"/>
      <c r="N21374" s="29"/>
      <c r="O21374" s="29"/>
      <c r="P21374" s="29"/>
      <c r="Q21374" s="29"/>
      <c r="R21374" s="29"/>
      <c r="S21374" s="33"/>
      <c r="T21374" s="29"/>
      <c r="U21374" s="29"/>
      <c r="V21374" s="29"/>
      <c r="W21374" s="29"/>
      <c r="X21374" s="29"/>
      <c r="Y21374" s="29"/>
      <c r="Z21374" s="29"/>
      <c r="AA21374" s="29"/>
      <c r="AB21374" s="29"/>
      <c r="AC21374" s="29"/>
      <c r="AD21374" s="29"/>
      <c r="AE21374" s="29"/>
      <c r="AF21374" s="29"/>
      <c r="AG21374" s="29"/>
      <c r="AH21374" s="29"/>
      <c r="AI21374" s="29"/>
      <c r="AJ21374" s="29"/>
      <c r="AK21374" s="29"/>
      <c r="AL21374" s="29"/>
      <c r="AM21374" s="29"/>
      <c r="AP21374" s="30"/>
    </row>
    <row r="21375" spans="1:42">
      <c r="A21375" s="29"/>
      <c r="B21375" s="29"/>
      <c r="C21375" s="29"/>
      <c r="D21375" s="29"/>
      <c r="E21375" s="29"/>
      <c r="F21375" s="29"/>
      <c r="G21375" s="29"/>
      <c r="H21375" s="29"/>
      <c r="I21375" s="29"/>
      <c r="J21375" s="29"/>
      <c r="K21375" s="29"/>
      <c r="L21375" s="29"/>
      <c r="M21375" s="29"/>
      <c r="N21375" s="29"/>
      <c r="O21375" s="29"/>
      <c r="P21375" s="29"/>
      <c r="Q21375" s="29"/>
      <c r="R21375" s="29"/>
      <c r="S21375" s="33"/>
      <c r="T21375" s="29"/>
      <c r="U21375" s="29"/>
      <c r="V21375" s="29"/>
      <c r="W21375" s="29"/>
      <c r="X21375" s="29"/>
      <c r="Y21375" s="29"/>
      <c r="Z21375" s="29"/>
      <c r="AA21375" s="29"/>
      <c r="AB21375" s="29"/>
      <c r="AC21375" s="29"/>
      <c r="AD21375" s="29"/>
      <c r="AE21375" s="29"/>
      <c r="AF21375" s="29"/>
      <c r="AG21375" s="29"/>
      <c r="AH21375" s="29"/>
      <c r="AI21375" s="29"/>
      <c r="AJ21375" s="29"/>
      <c r="AK21375" s="29"/>
      <c r="AL21375" s="29"/>
      <c r="AM21375" s="29"/>
      <c r="AP21375" s="30"/>
    </row>
    <row r="21376" spans="1:42">
      <c r="A21376" s="29"/>
      <c r="B21376" s="29"/>
      <c r="C21376" s="29"/>
      <c r="D21376" s="29"/>
      <c r="E21376" s="29"/>
      <c r="F21376" s="29"/>
      <c r="G21376" s="29"/>
      <c r="H21376" s="29"/>
      <c r="I21376" s="29"/>
      <c r="J21376" s="29"/>
      <c r="K21376" s="29"/>
      <c r="L21376" s="29"/>
      <c r="M21376" s="29"/>
      <c r="N21376" s="29"/>
      <c r="O21376" s="29"/>
      <c r="P21376" s="29"/>
      <c r="Q21376" s="29"/>
      <c r="R21376" s="29"/>
      <c r="S21376" s="33"/>
      <c r="T21376" s="29"/>
      <c r="U21376" s="29"/>
      <c r="V21376" s="29"/>
      <c r="W21376" s="29"/>
      <c r="X21376" s="29"/>
      <c r="Y21376" s="29"/>
      <c r="Z21376" s="29"/>
      <c r="AA21376" s="29"/>
      <c r="AB21376" s="29"/>
      <c r="AC21376" s="29"/>
      <c r="AD21376" s="29"/>
      <c r="AE21376" s="29"/>
      <c r="AF21376" s="29"/>
      <c r="AG21376" s="29"/>
      <c r="AH21376" s="29"/>
      <c r="AI21376" s="29"/>
      <c r="AJ21376" s="29"/>
      <c r="AK21376" s="29"/>
      <c r="AL21376" s="29"/>
      <c r="AM21376" s="29"/>
      <c r="AP21376" s="30"/>
    </row>
    <row r="21377" spans="1:42">
      <c r="A21377" s="29"/>
      <c r="B21377" s="29"/>
      <c r="C21377" s="29"/>
      <c r="D21377" s="29"/>
      <c r="E21377" s="29"/>
      <c r="F21377" s="29"/>
      <c r="G21377" s="29"/>
      <c r="H21377" s="29"/>
      <c r="I21377" s="29"/>
      <c r="J21377" s="29"/>
      <c r="K21377" s="29"/>
      <c r="L21377" s="29"/>
      <c r="M21377" s="29"/>
      <c r="N21377" s="29"/>
      <c r="O21377" s="29"/>
      <c r="P21377" s="29"/>
      <c r="Q21377" s="29"/>
      <c r="R21377" s="29"/>
      <c r="S21377" s="33"/>
      <c r="T21377" s="29"/>
      <c r="U21377" s="29"/>
      <c r="V21377" s="29"/>
      <c r="W21377" s="29"/>
      <c r="X21377" s="29"/>
      <c r="Y21377" s="29"/>
      <c r="Z21377" s="29"/>
      <c r="AA21377" s="29"/>
      <c r="AB21377" s="29"/>
      <c r="AC21377" s="29"/>
      <c r="AD21377" s="29"/>
      <c r="AE21377" s="29"/>
      <c r="AF21377" s="29"/>
      <c r="AG21377" s="29"/>
      <c r="AH21377" s="29"/>
      <c r="AI21377" s="29"/>
      <c r="AJ21377" s="29"/>
      <c r="AK21377" s="29"/>
      <c r="AL21377" s="29"/>
      <c r="AM21377" s="29"/>
      <c r="AP21377" s="30"/>
    </row>
    <row r="21378" spans="1:42">
      <c r="A21378" s="29"/>
      <c r="B21378" s="29"/>
      <c r="C21378" s="29"/>
      <c r="D21378" s="29"/>
      <c r="E21378" s="29"/>
      <c r="F21378" s="29"/>
      <c r="G21378" s="29"/>
      <c r="H21378" s="29"/>
      <c r="I21378" s="29"/>
      <c r="J21378" s="29"/>
      <c r="K21378" s="29"/>
      <c r="L21378" s="29"/>
      <c r="M21378" s="29"/>
      <c r="N21378" s="29"/>
      <c r="O21378" s="29"/>
      <c r="P21378" s="29"/>
      <c r="Q21378" s="29"/>
      <c r="R21378" s="29"/>
      <c r="S21378" s="33"/>
      <c r="T21378" s="29"/>
      <c r="U21378" s="29"/>
      <c r="V21378" s="29"/>
      <c r="W21378" s="29"/>
      <c r="X21378" s="29"/>
      <c r="Y21378" s="29"/>
      <c r="Z21378" s="29"/>
      <c r="AA21378" s="29"/>
      <c r="AB21378" s="29"/>
      <c r="AC21378" s="29"/>
      <c r="AD21378" s="29"/>
      <c r="AE21378" s="29"/>
      <c r="AF21378" s="29"/>
      <c r="AG21378" s="29"/>
      <c r="AH21378" s="29"/>
      <c r="AI21378" s="29"/>
      <c r="AJ21378" s="29"/>
      <c r="AK21378" s="29"/>
      <c r="AL21378" s="29"/>
      <c r="AM21378" s="29"/>
      <c r="AP21378" s="30"/>
    </row>
    <row r="21379" spans="1:42">
      <c r="A21379" s="29"/>
      <c r="B21379" s="29"/>
      <c r="C21379" s="29"/>
      <c r="D21379" s="29"/>
      <c r="E21379" s="29"/>
      <c r="F21379" s="29"/>
      <c r="G21379" s="29"/>
      <c r="H21379" s="29"/>
      <c r="I21379" s="29"/>
      <c r="J21379" s="29"/>
      <c r="K21379" s="29"/>
      <c r="L21379" s="29"/>
      <c r="M21379" s="29"/>
      <c r="N21379" s="29"/>
      <c r="O21379" s="29"/>
      <c r="P21379" s="29"/>
      <c r="Q21379" s="29"/>
      <c r="R21379" s="29"/>
      <c r="S21379" s="33"/>
      <c r="T21379" s="29"/>
      <c r="U21379" s="29"/>
      <c r="V21379" s="29"/>
      <c r="W21379" s="29"/>
      <c r="X21379" s="29"/>
      <c r="Y21379" s="29"/>
      <c r="Z21379" s="29"/>
      <c r="AA21379" s="29"/>
      <c r="AB21379" s="29"/>
      <c r="AC21379" s="29"/>
      <c r="AD21379" s="29"/>
      <c r="AE21379" s="29"/>
      <c r="AF21379" s="29"/>
      <c r="AG21379" s="29"/>
      <c r="AH21379" s="29"/>
      <c r="AI21379" s="29"/>
      <c r="AJ21379" s="29"/>
      <c r="AK21379" s="29"/>
      <c r="AL21379" s="29"/>
      <c r="AM21379" s="29"/>
      <c r="AP21379" s="30"/>
    </row>
    <row r="21380" spans="1:42">
      <c r="A21380" s="29"/>
      <c r="B21380" s="29"/>
      <c r="C21380" s="29"/>
      <c r="D21380" s="29"/>
      <c r="E21380" s="29"/>
      <c r="F21380" s="29"/>
      <c r="G21380" s="29"/>
      <c r="H21380" s="29"/>
      <c r="I21380" s="29"/>
      <c r="J21380" s="29"/>
      <c r="K21380" s="29"/>
      <c r="L21380" s="29"/>
      <c r="M21380" s="29"/>
      <c r="N21380" s="29"/>
      <c r="O21380" s="29"/>
      <c r="P21380" s="29"/>
      <c r="Q21380" s="29"/>
      <c r="R21380" s="29"/>
      <c r="S21380" s="33"/>
      <c r="T21380" s="29"/>
      <c r="U21380" s="29"/>
      <c r="V21380" s="29"/>
      <c r="W21380" s="29"/>
      <c r="X21380" s="29"/>
      <c r="Y21380" s="29"/>
      <c r="Z21380" s="29"/>
      <c r="AA21380" s="29"/>
      <c r="AB21380" s="29"/>
      <c r="AC21380" s="29"/>
      <c r="AD21380" s="29"/>
      <c r="AE21380" s="29"/>
      <c r="AF21380" s="29"/>
      <c r="AG21380" s="29"/>
      <c r="AH21380" s="29"/>
      <c r="AI21380" s="29"/>
      <c r="AJ21380" s="29"/>
      <c r="AK21380" s="29"/>
      <c r="AL21380" s="29"/>
      <c r="AM21380" s="29"/>
      <c r="AP21380" s="30"/>
    </row>
    <row r="21381" spans="1:42">
      <c r="A21381" s="29"/>
      <c r="B21381" s="29"/>
      <c r="C21381" s="29"/>
      <c r="D21381" s="29"/>
      <c r="E21381" s="29"/>
      <c r="F21381" s="29"/>
      <c r="G21381" s="29"/>
      <c r="H21381" s="29"/>
      <c r="I21381" s="29"/>
      <c r="J21381" s="29"/>
      <c r="K21381" s="29"/>
      <c r="L21381" s="29"/>
      <c r="M21381" s="29"/>
      <c r="N21381" s="29"/>
      <c r="O21381" s="29"/>
      <c r="P21381" s="29"/>
      <c r="Q21381" s="29"/>
      <c r="R21381" s="29"/>
      <c r="S21381" s="33"/>
      <c r="T21381" s="29"/>
      <c r="U21381" s="29"/>
      <c r="V21381" s="29"/>
      <c r="W21381" s="29"/>
      <c r="X21381" s="29"/>
      <c r="Y21381" s="29"/>
      <c r="Z21381" s="29"/>
      <c r="AA21381" s="29"/>
      <c r="AB21381" s="29"/>
      <c r="AC21381" s="29"/>
      <c r="AD21381" s="29"/>
      <c r="AE21381" s="29"/>
      <c r="AF21381" s="29"/>
      <c r="AG21381" s="29"/>
      <c r="AH21381" s="29"/>
      <c r="AI21381" s="29"/>
      <c r="AJ21381" s="29"/>
      <c r="AK21381" s="29"/>
      <c r="AL21381" s="29"/>
      <c r="AM21381" s="29"/>
      <c r="AP21381" s="30"/>
    </row>
    <row r="21382" spans="1:42">
      <c r="A21382" s="29"/>
      <c r="B21382" s="29"/>
      <c r="C21382" s="29"/>
      <c r="D21382" s="29"/>
      <c r="E21382" s="29"/>
      <c r="F21382" s="29"/>
      <c r="G21382" s="29"/>
      <c r="H21382" s="29"/>
      <c r="I21382" s="29"/>
      <c r="J21382" s="29"/>
      <c r="K21382" s="29"/>
      <c r="L21382" s="29"/>
      <c r="M21382" s="29"/>
      <c r="N21382" s="29"/>
      <c r="O21382" s="29"/>
      <c r="P21382" s="29"/>
      <c r="Q21382" s="29"/>
      <c r="R21382" s="29"/>
      <c r="S21382" s="33"/>
      <c r="T21382" s="29"/>
      <c r="U21382" s="29"/>
      <c r="V21382" s="29"/>
      <c r="W21382" s="29"/>
      <c r="X21382" s="29"/>
      <c r="Y21382" s="29"/>
      <c r="Z21382" s="29"/>
      <c r="AA21382" s="29"/>
      <c r="AB21382" s="29"/>
      <c r="AC21382" s="29"/>
      <c r="AD21382" s="29"/>
      <c r="AE21382" s="29"/>
      <c r="AF21382" s="29"/>
      <c r="AG21382" s="29"/>
      <c r="AH21382" s="29"/>
      <c r="AI21382" s="29"/>
      <c r="AJ21382" s="29"/>
      <c r="AK21382" s="29"/>
      <c r="AL21382" s="29"/>
      <c r="AM21382" s="29"/>
      <c r="AP21382" s="30"/>
    </row>
    <row r="21383" spans="1:42">
      <c r="A21383" s="29"/>
      <c r="B21383" s="29"/>
      <c r="C21383" s="29"/>
      <c r="D21383" s="29"/>
      <c r="E21383" s="29"/>
      <c r="F21383" s="29"/>
      <c r="G21383" s="29"/>
      <c r="H21383" s="29"/>
      <c r="I21383" s="29"/>
      <c r="J21383" s="29"/>
      <c r="K21383" s="29"/>
      <c r="L21383" s="29"/>
      <c r="M21383" s="29"/>
      <c r="N21383" s="29"/>
      <c r="O21383" s="29"/>
      <c r="P21383" s="29"/>
      <c r="Q21383" s="29"/>
      <c r="R21383" s="29"/>
      <c r="S21383" s="33"/>
      <c r="T21383" s="29"/>
      <c r="U21383" s="29"/>
      <c r="V21383" s="29"/>
      <c r="W21383" s="29"/>
      <c r="X21383" s="29"/>
      <c r="Y21383" s="29"/>
      <c r="Z21383" s="29"/>
      <c r="AA21383" s="29"/>
      <c r="AB21383" s="29"/>
      <c r="AC21383" s="29"/>
      <c r="AD21383" s="29"/>
      <c r="AE21383" s="29"/>
      <c r="AF21383" s="29"/>
      <c r="AG21383" s="29"/>
      <c r="AH21383" s="29"/>
      <c r="AI21383" s="29"/>
      <c r="AJ21383" s="29"/>
      <c r="AK21383" s="29"/>
      <c r="AL21383" s="29"/>
      <c r="AM21383" s="29"/>
      <c r="AP21383" s="30"/>
    </row>
    <row r="21384" spans="1:42">
      <c r="A21384" s="29"/>
      <c r="B21384" s="29"/>
      <c r="C21384" s="29"/>
      <c r="D21384" s="29"/>
      <c r="E21384" s="29"/>
      <c r="F21384" s="29"/>
      <c r="G21384" s="29"/>
      <c r="H21384" s="29"/>
      <c r="I21384" s="29"/>
      <c r="J21384" s="29"/>
      <c r="K21384" s="29"/>
      <c r="L21384" s="29"/>
      <c r="M21384" s="29"/>
      <c r="N21384" s="29"/>
      <c r="O21384" s="29"/>
      <c r="P21384" s="29"/>
      <c r="Q21384" s="29"/>
      <c r="R21384" s="29"/>
      <c r="S21384" s="33"/>
      <c r="T21384" s="29"/>
      <c r="U21384" s="29"/>
      <c r="V21384" s="29"/>
      <c r="W21384" s="29"/>
      <c r="X21384" s="29"/>
      <c r="Y21384" s="29"/>
      <c r="Z21384" s="29"/>
      <c r="AA21384" s="29"/>
      <c r="AB21384" s="29"/>
      <c r="AC21384" s="29"/>
      <c r="AD21384" s="29"/>
      <c r="AE21384" s="29"/>
      <c r="AF21384" s="29"/>
      <c r="AG21384" s="29"/>
      <c r="AH21384" s="29"/>
      <c r="AI21384" s="29"/>
      <c r="AJ21384" s="29"/>
      <c r="AK21384" s="29"/>
      <c r="AL21384" s="29"/>
      <c r="AM21384" s="29"/>
      <c r="AP21384" s="30"/>
    </row>
    <row r="21385" spans="1:42">
      <c r="A21385" s="29"/>
      <c r="B21385" s="29"/>
      <c r="C21385" s="29"/>
      <c r="D21385" s="29"/>
      <c r="E21385" s="29"/>
      <c r="F21385" s="29"/>
      <c r="G21385" s="29"/>
      <c r="H21385" s="29"/>
      <c r="I21385" s="29"/>
      <c r="J21385" s="29"/>
      <c r="K21385" s="29"/>
      <c r="L21385" s="29"/>
      <c r="M21385" s="29"/>
      <c r="N21385" s="29"/>
      <c r="O21385" s="29"/>
      <c r="P21385" s="29"/>
      <c r="Q21385" s="29"/>
      <c r="R21385" s="29"/>
      <c r="S21385" s="33"/>
      <c r="T21385" s="29"/>
      <c r="U21385" s="29"/>
      <c r="V21385" s="29"/>
      <c r="W21385" s="29"/>
      <c r="X21385" s="29"/>
      <c r="Y21385" s="29"/>
      <c r="Z21385" s="29"/>
      <c r="AA21385" s="29"/>
      <c r="AB21385" s="29"/>
      <c r="AC21385" s="29"/>
      <c r="AD21385" s="29"/>
      <c r="AE21385" s="29"/>
      <c r="AF21385" s="29"/>
      <c r="AG21385" s="29"/>
      <c r="AH21385" s="29"/>
      <c r="AI21385" s="29"/>
      <c r="AJ21385" s="29"/>
      <c r="AK21385" s="29"/>
      <c r="AL21385" s="29"/>
      <c r="AM21385" s="29"/>
      <c r="AP21385" s="30"/>
    </row>
    <row r="21386" spans="1:42">
      <c r="A21386" s="29"/>
      <c r="B21386" s="29"/>
      <c r="C21386" s="29"/>
      <c r="D21386" s="29"/>
      <c r="E21386" s="29"/>
      <c r="F21386" s="29"/>
      <c r="G21386" s="29"/>
      <c r="H21386" s="29"/>
      <c r="I21386" s="29"/>
      <c r="J21386" s="29"/>
      <c r="K21386" s="29"/>
      <c r="L21386" s="29"/>
      <c r="M21386" s="29"/>
      <c r="N21386" s="29"/>
      <c r="O21386" s="29"/>
      <c r="P21386" s="29"/>
      <c r="Q21386" s="29"/>
      <c r="R21386" s="29"/>
      <c r="S21386" s="33"/>
      <c r="T21386" s="29"/>
      <c r="U21386" s="29"/>
      <c r="V21386" s="29"/>
      <c r="W21386" s="29"/>
      <c r="X21386" s="29"/>
      <c r="Y21386" s="29"/>
      <c r="Z21386" s="29"/>
      <c r="AA21386" s="29"/>
      <c r="AB21386" s="29"/>
      <c r="AC21386" s="29"/>
      <c r="AD21386" s="29"/>
      <c r="AE21386" s="29"/>
      <c r="AF21386" s="29"/>
      <c r="AG21386" s="29"/>
      <c r="AH21386" s="29"/>
      <c r="AI21386" s="29"/>
      <c r="AJ21386" s="29"/>
      <c r="AK21386" s="29"/>
      <c r="AL21386" s="29"/>
      <c r="AM21386" s="29"/>
      <c r="AP21386" s="30"/>
    </row>
    <row r="21387" spans="1:42">
      <c r="A21387" s="29"/>
      <c r="B21387" s="29"/>
      <c r="C21387" s="29"/>
      <c r="D21387" s="29"/>
      <c r="E21387" s="29"/>
      <c r="F21387" s="29"/>
      <c r="G21387" s="29"/>
      <c r="H21387" s="29"/>
      <c r="I21387" s="29"/>
      <c r="J21387" s="29"/>
      <c r="K21387" s="29"/>
      <c r="L21387" s="29"/>
      <c r="M21387" s="29"/>
      <c r="N21387" s="29"/>
      <c r="O21387" s="29"/>
      <c r="P21387" s="29"/>
      <c r="Q21387" s="29"/>
      <c r="R21387" s="29"/>
      <c r="S21387" s="33"/>
      <c r="T21387" s="29"/>
      <c r="U21387" s="29"/>
      <c r="V21387" s="29"/>
      <c r="W21387" s="29"/>
      <c r="X21387" s="29"/>
      <c r="Y21387" s="29"/>
      <c r="Z21387" s="29"/>
      <c r="AA21387" s="29"/>
      <c r="AB21387" s="29"/>
      <c r="AC21387" s="29"/>
      <c r="AD21387" s="29"/>
      <c r="AE21387" s="29"/>
      <c r="AF21387" s="29"/>
      <c r="AG21387" s="29"/>
      <c r="AH21387" s="29"/>
      <c r="AI21387" s="29"/>
      <c r="AJ21387" s="29"/>
      <c r="AK21387" s="29"/>
      <c r="AL21387" s="29"/>
      <c r="AM21387" s="29"/>
      <c r="AP21387" s="30"/>
    </row>
    <row r="21388" spans="1:42">
      <c r="A21388" s="29"/>
      <c r="B21388" s="29"/>
      <c r="C21388" s="29"/>
      <c r="D21388" s="29"/>
      <c r="E21388" s="29"/>
      <c r="F21388" s="29"/>
      <c r="G21388" s="29"/>
      <c r="H21388" s="29"/>
      <c r="I21388" s="29"/>
      <c r="J21388" s="29"/>
      <c r="K21388" s="29"/>
      <c r="L21388" s="29"/>
      <c r="M21388" s="29"/>
      <c r="N21388" s="29"/>
      <c r="O21388" s="29"/>
      <c r="P21388" s="29"/>
      <c r="Q21388" s="29"/>
      <c r="R21388" s="29"/>
      <c r="S21388" s="33"/>
      <c r="T21388" s="29"/>
      <c r="U21388" s="29"/>
      <c r="V21388" s="29"/>
      <c r="W21388" s="29"/>
      <c r="X21388" s="29"/>
      <c r="Y21388" s="29"/>
      <c r="Z21388" s="29"/>
      <c r="AA21388" s="29"/>
      <c r="AB21388" s="29"/>
      <c r="AC21388" s="29"/>
      <c r="AD21388" s="29"/>
      <c r="AE21388" s="29"/>
      <c r="AF21388" s="29"/>
      <c r="AG21388" s="29"/>
      <c r="AH21388" s="29"/>
      <c r="AI21388" s="29"/>
      <c r="AJ21388" s="29"/>
      <c r="AK21388" s="29"/>
      <c r="AL21388" s="29"/>
      <c r="AM21388" s="29"/>
      <c r="AP21388" s="30"/>
    </row>
    <row r="21389" spans="1:42">
      <c r="A21389" s="29"/>
      <c r="B21389" s="29"/>
      <c r="C21389" s="29"/>
      <c r="D21389" s="29"/>
      <c r="E21389" s="29"/>
      <c r="F21389" s="29"/>
      <c r="G21389" s="29"/>
      <c r="H21389" s="29"/>
      <c r="I21389" s="29"/>
      <c r="J21389" s="29"/>
      <c r="K21389" s="29"/>
      <c r="L21389" s="29"/>
      <c r="M21389" s="29"/>
      <c r="N21389" s="29"/>
      <c r="O21389" s="29"/>
      <c r="P21389" s="29"/>
      <c r="Q21389" s="29"/>
      <c r="R21389" s="29"/>
      <c r="S21389" s="33"/>
      <c r="T21389" s="29"/>
      <c r="U21389" s="29"/>
      <c r="V21389" s="29"/>
      <c r="W21389" s="29"/>
      <c r="X21389" s="29"/>
      <c r="Y21389" s="29"/>
      <c r="Z21389" s="29"/>
      <c r="AA21389" s="29"/>
      <c r="AB21389" s="29"/>
      <c r="AC21389" s="29"/>
      <c r="AD21389" s="29"/>
      <c r="AE21389" s="29"/>
      <c r="AF21389" s="29"/>
      <c r="AG21389" s="29"/>
      <c r="AH21389" s="29"/>
      <c r="AI21389" s="29"/>
      <c r="AJ21389" s="29"/>
      <c r="AK21389" s="29"/>
      <c r="AL21389" s="29"/>
      <c r="AM21389" s="29"/>
      <c r="AP21389" s="30"/>
    </row>
    <row r="21390" spans="1:42">
      <c r="A21390" s="29"/>
      <c r="B21390" s="29"/>
      <c r="C21390" s="29"/>
      <c r="D21390" s="29"/>
      <c r="E21390" s="29"/>
      <c r="F21390" s="29"/>
      <c r="G21390" s="29"/>
      <c r="H21390" s="29"/>
      <c r="I21390" s="29"/>
      <c r="J21390" s="29"/>
      <c r="K21390" s="29"/>
      <c r="L21390" s="29"/>
      <c r="M21390" s="29"/>
      <c r="N21390" s="29"/>
      <c r="O21390" s="29"/>
      <c r="P21390" s="29"/>
      <c r="Q21390" s="29"/>
      <c r="R21390" s="29"/>
      <c r="S21390" s="33"/>
      <c r="T21390" s="29"/>
      <c r="U21390" s="29"/>
      <c r="V21390" s="29"/>
      <c r="W21390" s="29"/>
      <c r="X21390" s="29"/>
      <c r="Y21390" s="29"/>
      <c r="Z21390" s="29"/>
      <c r="AA21390" s="29"/>
      <c r="AB21390" s="29"/>
      <c r="AC21390" s="29"/>
      <c r="AD21390" s="29"/>
      <c r="AE21390" s="29"/>
      <c r="AF21390" s="29"/>
      <c r="AG21390" s="29"/>
      <c r="AH21390" s="29"/>
      <c r="AI21390" s="29"/>
      <c r="AJ21390" s="29"/>
      <c r="AK21390" s="29"/>
      <c r="AL21390" s="29"/>
      <c r="AM21390" s="29"/>
      <c r="AP21390" s="30"/>
    </row>
    <row r="21391" spans="1:42">
      <c r="A21391" s="29"/>
      <c r="B21391" s="29"/>
      <c r="C21391" s="29"/>
      <c r="D21391" s="29"/>
      <c r="E21391" s="29"/>
      <c r="F21391" s="29"/>
      <c r="G21391" s="29"/>
      <c r="H21391" s="29"/>
      <c r="I21391" s="29"/>
      <c r="J21391" s="29"/>
      <c r="K21391" s="29"/>
      <c r="L21391" s="29"/>
      <c r="M21391" s="29"/>
      <c r="N21391" s="29"/>
      <c r="O21391" s="29"/>
      <c r="P21391" s="29"/>
      <c r="Q21391" s="29"/>
      <c r="R21391" s="29"/>
      <c r="S21391" s="33"/>
      <c r="T21391" s="29"/>
      <c r="U21391" s="29"/>
      <c r="V21391" s="29"/>
      <c r="W21391" s="29"/>
      <c r="X21391" s="29"/>
      <c r="Y21391" s="29"/>
      <c r="Z21391" s="29"/>
      <c r="AA21391" s="29"/>
      <c r="AB21391" s="29"/>
      <c r="AC21391" s="29"/>
      <c r="AD21391" s="29"/>
      <c r="AE21391" s="29"/>
      <c r="AF21391" s="29"/>
      <c r="AG21391" s="29"/>
      <c r="AH21391" s="29"/>
      <c r="AI21391" s="29"/>
      <c r="AJ21391" s="29"/>
      <c r="AK21391" s="29"/>
      <c r="AL21391" s="29"/>
      <c r="AM21391" s="29"/>
      <c r="AP21391" s="30"/>
    </row>
    <row r="21392" spans="1:42">
      <c r="A21392" s="29"/>
      <c r="B21392" s="29"/>
      <c r="C21392" s="29"/>
      <c r="D21392" s="29"/>
      <c r="E21392" s="29"/>
      <c r="F21392" s="29"/>
      <c r="G21392" s="29"/>
      <c r="H21392" s="29"/>
      <c r="I21392" s="29"/>
      <c r="J21392" s="29"/>
      <c r="K21392" s="29"/>
      <c r="L21392" s="29"/>
      <c r="M21392" s="29"/>
      <c r="N21392" s="29"/>
      <c r="O21392" s="29"/>
      <c r="P21392" s="29"/>
      <c r="Q21392" s="29"/>
      <c r="R21392" s="29"/>
      <c r="S21392" s="33"/>
      <c r="T21392" s="29"/>
      <c r="U21392" s="29"/>
      <c r="V21392" s="29"/>
      <c r="W21392" s="29"/>
      <c r="X21392" s="29"/>
      <c r="Y21392" s="29"/>
      <c r="Z21392" s="29"/>
      <c r="AA21392" s="29"/>
      <c r="AB21392" s="29"/>
      <c r="AC21392" s="29"/>
      <c r="AD21392" s="29"/>
      <c r="AE21392" s="29"/>
      <c r="AF21392" s="29"/>
      <c r="AG21392" s="29"/>
      <c r="AH21392" s="29"/>
      <c r="AI21392" s="29"/>
      <c r="AJ21392" s="29"/>
      <c r="AK21392" s="29"/>
      <c r="AL21392" s="29"/>
      <c r="AM21392" s="29"/>
      <c r="AP21392" s="30"/>
    </row>
    <row r="21393" spans="1:42">
      <c r="A21393" s="29"/>
      <c r="B21393" s="29"/>
      <c r="C21393" s="29"/>
      <c r="D21393" s="29"/>
      <c r="E21393" s="29"/>
      <c r="F21393" s="29"/>
      <c r="G21393" s="29"/>
      <c r="H21393" s="29"/>
      <c r="I21393" s="29"/>
      <c r="J21393" s="29"/>
      <c r="K21393" s="29"/>
      <c r="L21393" s="29"/>
      <c r="M21393" s="29"/>
      <c r="N21393" s="29"/>
      <c r="O21393" s="29"/>
      <c r="P21393" s="29"/>
      <c r="Q21393" s="29"/>
      <c r="R21393" s="29"/>
      <c r="S21393" s="33"/>
      <c r="T21393" s="29"/>
      <c r="U21393" s="29"/>
      <c r="V21393" s="29"/>
      <c r="W21393" s="29"/>
      <c r="X21393" s="29"/>
      <c r="Y21393" s="29"/>
      <c r="Z21393" s="29"/>
      <c r="AA21393" s="29"/>
      <c r="AB21393" s="29"/>
      <c r="AC21393" s="29"/>
      <c r="AD21393" s="29"/>
      <c r="AE21393" s="29"/>
      <c r="AF21393" s="29"/>
      <c r="AG21393" s="29"/>
      <c r="AH21393" s="29"/>
      <c r="AI21393" s="29"/>
      <c r="AJ21393" s="29"/>
      <c r="AK21393" s="29"/>
      <c r="AL21393" s="29"/>
      <c r="AM21393" s="29"/>
      <c r="AP21393" s="30"/>
    </row>
    <row r="21394" spans="1:42">
      <c r="A21394" s="29"/>
      <c r="B21394" s="29"/>
      <c r="C21394" s="29"/>
      <c r="D21394" s="29"/>
      <c r="E21394" s="29"/>
      <c r="F21394" s="29"/>
      <c r="G21394" s="29"/>
      <c r="H21394" s="29"/>
      <c r="I21394" s="29"/>
      <c r="J21394" s="29"/>
      <c r="K21394" s="29"/>
      <c r="L21394" s="29"/>
      <c r="M21394" s="29"/>
      <c r="N21394" s="29"/>
      <c r="O21394" s="29"/>
      <c r="P21394" s="29"/>
      <c r="Q21394" s="29"/>
      <c r="R21394" s="29"/>
      <c r="S21394" s="33"/>
      <c r="T21394" s="29"/>
      <c r="U21394" s="29"/>
      <c r="V21394" s="29"/>
      <c r="W21394" s="29"/>
      <c r="X21394" s="29"/>
      <c r="Y21394" s="29"/>
      <c r="Z21394" s="29"/>
      <c r="AA21394" s="29"/>
      <c r="AB21394" s="29"/>
      <c r="AC21394" s="29"/>
      <c r="AD21394" s="29"/>
      <c r="AE21394" s="29"/>
      <c r="AF21394" s="29"/>
      <c r="AG21394" s="29"/>
      <c r="AH21394" s="29"/>
      <c r="AI21394" s="29"/>
      <c r="AJ21394" s="29"/>
      <c r="AK21394" s="29"/>
      <c r="AL21394" s="29"/>
      <c r="AM21394" s="29"/>
      <c r="AP21394" s="30"/>
    </row>
    <row r="21395" spans="1:42">
      <c r="A21395" s="29"/>
      <c r="B21395" s="29"/>
      <c r="C21395" s="29"/>
      <c r="D21395" s="29"/>
      <c r="E21395" s="29"/>
      <c r="F21395" s="29"/>
      <c r="G21395" s="29"/>
      <c r="H21395" s="29"/>
      <c r="I21395" s="29"/>
      <c r="J21395" s="29"/>
      <c r="K21395" s="29"/>
      <c r="L21395" s="29"/>
      <c r="M21395" s="29"/>
      <c r="N21395" s="29"/>
      <c r="O21395" s="29"/>
      <c r="P21395" s="29"/>
      <c r="Q21395" s="29"/>
      <c r="R21395" s="29"/>
      <c r="S21395" s="33"/>
      <c r="T21395" s="29"/>
      <c r="U21395" s="29"/>
      <c r="V21395" s="29"/>
      <c r="W21395" s="29"/>
      <c r="X21395" s="29"/>
      <c r="Y21395" s="29"/>
      <c r="Z21395" s="29"/>
      <c r="AA21395" s="29"/>
      <c r="AB21395" s="29"/>
      <c r="AC21395" s="29"/>
      <c r="AD21395" s="29"/>
      <c r="AE21395" s="29"/>
      <c r="AF21395" s="29"/>
      <c r="AG21395" s="29"/>
      <c r="AH21395" s="29"/>
      <c r="AI21395" s="29"/>
      <c r="AJ21395" s="29"/>
      <c r="AK21395" s="29"/>
      <c r="AL21395" s="29"/>
      <c r="AM21395" s="29"/>
      <c r="AP21395" s="30"/>
    </row>
    <row r="21396" spans="1:42">
      <c r="A21396" s="29"/>
      <c r="B21396" s="29"/>
      <c r="C21396" s="29"/>
      <c r="D21396" s="29"/>
      <c r="E21396" s="29"/>
      <c r="F21396" s="29"/>
      <c r="G21396" s="29"/>
      <c r="H21396" s="29"/>
      <c r="I21396" s="29"/>
      <c r="J21396" s="29"/>
      <c r="K21396" s="29"/>
      <c r="L21396" s="29"/>
      <c r="M21396" s="29"/>
      <c r="N21396" s="29"/>
      <c r="O21396" s="29"/>
      <c r="P21396" s="29"/>
      <c r="Q21396" s="29"/>
      <c r="R21396" s="29"/>
      <c r="S21396" s="33"/>
      <c r="T21396" s="29"/>
      <c r="U21396" s="29"/>
      <c r="V21396" s="29"/>
      <c r="W21396" s="29"/>
      <c r="X21396" s="29"/>
      <c r="Y21396" s="29"/>
      <c r="Z21396" s="29"/>
      <c r="AA21396" s="29"/>
      <c r="AB21396" s="29"/>
      <c r="AC21396" s="29"/>
      <c r="AD21396" s="29"/>
      <c r="AE21396" s="29"/>
      <c r="AF21396" s="29"/>
      <c r="AG21396" s="29"/>
      <c r="AH21396" s="29"/>
      <c r="AI21396" s="29"/>
      <c r="AJ21396" s="29"/>
      <c r="AK21396" s="29"/>
      <c r="AL21396" s="29"/>
      <c r="AM21396" s="29"/>
      <c r="AP21396" s="30"/>
    </row>
    <row r="21397" spans="1:42">
      <c r="A21397" s="29"/>
      <c r="B21397" s="29"/>
      <c r="C21397" s="29"/>
      <c r="D21397" s="29"/>
      <c r="E21397" s="29"/>
      <c r="F21397" s="29"/>
      <c r="G21397" s="29"/>
      <c r="H21397" s="29"/>
      <c r="I21397" s="29"/>
      <c r="J21397" s="29"/>
      <c r="K21397" s="29"/>
      <c r="L21397" s="29"/>
      <c r="M21397" s="29"/>
      <c r="N21397" s="29"/>
      <c r="O21397" s="29"/>
      <c r="P21397" s="29"/>
      <c r="Q21397" s="29"/>
      <c r="R21397" s="29"/>
      <c r="S21397" s="33"/>
      <c r="T21397" s="29"/>
      <c r="U21397" s="29"/>
      <c r="V21397" s="29"/>
      <c r="W21397" s="29"/>
      <c r="X21397" s="29"/>
      <c r="Y21397" s="29"/>
      <c r="Z21397" s="29"/>
      <c r="AA21397" s="29"/>
      <c r="AB21397" s="29"/>
      <c r="AC21397" s="29"/>
      <c r="AD21397" s="29"/>
      <c r="AE21397" s="29"/>
      <c r="AF21397" s="29"/>
      <c r="AG21397" s="29"/>
      <c r="AH21397" s="29"/>
      <c r="AI21397" s="29"/>
      <c r="AJ21397" s="29"/>
      <c r="AK21397" s="29"/>
      <c r="AL21397" s="29"/>
      <c r="AM21397" s="29"/>
      <c r="AP21397" s="30"/>
    </row>
    <row r="21398" spans="1:42">
      <c r="A21398" s="29"/>
      <c r="B21398" s="29"/>
      <c r="C21398" s="29"/>
      <c r="D21398" s="29"/>
      <c r="E21398" s="29"/>
      <c r="F21398" s="29"/>
      <c r="G21398" s="29"/>
      <c r="H21398" s="29"/>
      <c r="I21398" s="29"/>
      <c r="J21398" s="29"/>
      <c r="K21398" s="29"/>
      <c r="L21398" s="29"/>
      <c r="M21398" s="29"/>
      <c r="N21398" s="29"/>
      <c r="O21398" s="29"/>
      <c r="P21398" s="29"/>
      <c r="Q21398" s="29"/>
      <c r="R21398" s="29"/>
      <c r="S21398" s="33"/>
      <c r="T21398" s="29"/>
      <c r="U21398" s="29"/>
      <c r="V21398" s="29"/>
      <c r="W21398" s="29"/>
      <c r="X21398" s="29"/>
      <c r="Y21398" s="29"/>
      <c r="Z21398" s="29"/>
      <c r="AA21398" s="29"/>
      <c r="AB21398" s="29"/>
      <c r="AC21398" s="29"/>
      <c r="AD21398" s="29"/>
      <c r="AE21398" s="29"/>
      <c r="AF21398" s="29"/>
      <c r="AG21398" s="29"/>
      <c r="AH21398" s="29"/>
      <c r="AI21398" s="29"/>
      <c r="AJ21398" s="29"/>
      <c r="AK21398" s="29"/>
      <c r="AL21398" s="29"/>
      <c r="AM21398" s="29"/>
      <c r="AP21398" s="30"/>
    </row>
    <row r="21399" spans="1:42">
      <c r="A21399" s="29"/>
      <c r="B21399" s="29"/>
      <c r="C21399" s="29"/>
      <c r="D21399" s="29"/>
      <c r="E21399" s="29"/>
      <c r="F21399" s="29"/>
      <c r="G21399" s="29"/>
      <c r="H21399" s="29"/>
      <c r="I21399" s="29"/>
      <c r="J21399" s="29"/>
      <c r="K21399" s="29"/>
      <c r="L21399" s="29"/>
      <c r="M21399" s="29"/>
      <c r="N21399" s="29"/>
      <c r="O21399" s="29"/>
      <c r="P21399" s="29"/>
      <c r="Q21399" s="29"/>
      <c r="R21399" s="29"/>
      <c r="S21399" s="33"/>
      <c r="T21399" s="29"/>
      <c r="U21399" s="29"/>
      <c r="V21399" s="29"/>
      <c r="W21399" s="29"/>
      <c r="X21399" s="29"/>
      <c r="Y21399" s="29"/>
      <c r="Z21399" s="29"/>
      <c r="AA21399" s="29"/>
      <c r="AB21399" s="29"/>
      <c r="AC21399" s="29"/>
      <c r="AD21399" s="29"/>
      <c r="AE21399" s="29"/>
      <c r="AF21399" s="29"/>
      <c r="AG21399" s="29"/>
      <c r="AH21399" s="29"/>
      <c r="AI21399" s="29"/>
      <c r="AJ21399" s="29"/>
      <c r="AK21399" s="29"/>
      <c r="AL21399" s="29"/>
      <c r="AM21399" s="29"/>
      <c r="AP21399" s="30"/>
    </row>
    <row r="21400" spans="1:42">
      <c r="A21400" s="29"/>
      <c r="B21400" s="29"/>
      <c r="C21400" s="29"/>
      <c r="D21400" s="29"/>
      <c r="E21400" s="29"/>
      <c r="F21400" s="29"/>
      <c r="G21400" s="29"/>
      <c r="H21400" s="29"/>
      <c r="I21400" s="29"/>
      <c r="J21400" s="29"/>
      <c r="K21400" s="29"/>
      <c r="L21400" s="29"/>
      <c r="M21400" s="29"/>
      <c r="N21400" s="29"/>
      <c r="O21400" s="29"/>
      <c r="P21400" s="29"/>
      <c r="Q21400" s="29"/>
      <c r="R21400" s="29"/>
      <c r="S21400" s="33"/>
      <c r="T21400" s="29"/>
      <c r="U21400" s="29"/>
      <c r="V21400" s="29"/>
      <c r="W21400" s="29"/>
      <c r="X21400" s="29"/>
      <c r="Y21400" s="29"/>
      <c r="Z21400" s="29"/>
      <c r="AA21400" s="29"/>
      <c r="AB21400" s="29"/>
      <c r="AC21400" s="29"/>
      <c r="AD21400" s="29"/>
      <c r="AE21400" s="29"/>
      <c r="AF21400" s="29"/>
      <c r="AG21400" s="29"/>
      <c r="AH21400" s="29"/>
      <c r="AI21400" s="29"/>
      <c r="AJ21400" s="29"/>
      <c r="AK21400" s="29"/>
      <c r="AL21400" s="29"/>
      <c r="AM21400" s="29"/>
      <c r="AP21400" s="30"/>
    </row>
    <row r="21401" spans="1:42">
      <c r="A21401" s="29"/>
      <c r="B21401" s="29"/>
      <c r="C21401" s="29"/>
      <c r="D21401" s="29"/>
      <c r="E21401" s="29"/>
      <c r="F21401" s="29"/>
      <c r="G21401" s="29"/>
      <c r="H21401" s="29"/>
      <c r="I21401" s="29"/>
      <c r="J21401" s="29"/>
      <c r="K21401" s="29"/>
      <c r="L21401" s="29"/>
      <c r="M21401" s="29"/>
      <c r="N21401" s="29"/>
      <c r="O21401" s="29"/>
      <c r="P21401" s="29"/>
      <c r="Q21401" s="29"/>
      <c r="R21401" s="29"/>
      <c r="S21401" s="33"/>
      <c r="T21401" s="29"/>
      <c r="U21401" s="29"/>
      <c r="V21401" s="29"/>
      <c r="W21401" s="29"/>
      <c r="X21401" s="29"/>
      <c r="Y21401" s="29"/>
      <c r="Z21401" s="29"/>
      <c r="AA21401" s="29"/>
      <c r="AB21401" s="29"/>
      <c r="AC21401" s="29"/>
      <c r="AD21401" s="29"/>
      <c r="AE21401" s="29"/>
      <c r="AF21401" s="29"/>
      <c r="AG21401" s="29"/>
      <c r="AH21401" s="29"/>
      <c r="AI21401" s="29"/>
      <c r="AJ21401" s="29"/>
      <c r="AK21401" s="29"/>
      <c r="AL21401" s="29"/>
      <c r="AM21401" s="29"/>
      <c r="AP21401" s="30"/>
    </row>
    <row r="21402" spans="1:42">
      <c r="A21402" s="29"/>
      <c r="B21402" s="29"/>
      <c r="C21402" s="29"/>
      <c r="D21402" s="29"/>
      <c r="E21402" s="29"/>
      <c r="F21402" s="29"/>
      <c r="G21402" s="29"/>
      <c r="H21402" s="29"/>
      <c r="I21402" s="29"/>
      <c r="J21402" s="29"/>
      <c r="K21402" s="29"/>
      <c r="L21402" s="29"/>
      <c r="M21402" s="29"/>
      <c r="N21402" s="29"/>
      <c r="O21402" s="29"/>
      <c r="P21402" s="29"/>
      <c r="Q21402" s="29"/>
      <c r="R21402" s="29"/>
      <c r="S21402" s="33"/>
      <c r="T21402" s="29"/>
      <c r="U21402" s="29"/>
      <c r="V21402" s="29"/>
      <c r="W21402" s="29"/>
      <c r="X21402" s="29"/>
      <c r="Y21402" s="29"/>
      <c r="Z21402" s="29"/>
      <c r="AA21402" s="29"/>
      <c r="AB21402" s="29"/>
      <c r="AC21402" s="29"/>
      <c r="AD21402" s="29"/>
      <c r="AE21402" s="29"/>
      <c r="AF21402" s="29"/>
      <c r="AG21402" s="29"/>
      <c r="AH21402" s="29"/>
      <c r="AI21402" s="29"/>
      <c r="AJ21402" s="29"/>
      <c r="AK21402" s="29"/>
      <c r="AL21402" s="29"/>
      <c r="AM21402" s="29"/>
      <c r="AP21402" s="30"/>
    </row>
    <row r="21403" spans="1:42">
      <c r="A21403" s="29"/>
      <c r="B21403" s="29"/>
      <c r="C21403" s="29"/>
      <c r="D21403" s="29"/>
      <c r="E21403" s="29"/>
      <c r="F21403" s="29"/>
      <c r="G21403" s="29"/>
      <c r="H21403" s="29"/>
      <c r="I21403" s="29"/>
      <c r="J21403" s="29"/>
      <c r="K21403" s="29"/>
      <c r="L21403" s="29"/>
      <c r="M21403" s="29"/>
      <c r="N21403" s="29"/>
      <c r="O21403" s="29"/>
      <c r="P21403" s="29"/>
      <c r="Q21403" s="29"/>
      <c r="R21403" s="29"/>
      <c r="S21403" s="33"/>
      <c r="T21403" s="29"/>
      <c r="U21403" s="29"/>
      <c r="V21403" s="29"/>
      <c r="W21403" s="29"/>
      <c r="X21403" s="29"/>
      <c r="Y21403" s="29"/>
      <c r="Z21403" s="29"/>
      <c r="AA21403" s="29"/>
      <c r="AB21403" s="29"/>
      <c r="AC21403" s="29"/>
      <c r="AD21403" s="29"/>
      <c r="AE21403" s="29"/>
      <c r="AF21403" s="29"/>
      <c r="AG21403" s="29"/>
      <c r="AH21403" s="29"/>
      <c r="AI21403" s="29"/>
      <c r="AJ21403" s="29"/>
      <c r="AK21403" s="29"/>
      <c r="AL21403" s="29"/>
      <c r="AM21403" s="29"/>
      <c r="AP21403" s="30"/>
    </row>
    <row r="21404" spans="1:42">
      <c r="A21404" s="29"/>
      <c r="B21404" s="29"/>
      <c r="C21404" s="29"/>
      <c r="D21404" s="29"/>
      <c r="E21404" s="29"/>
      <c r="F21404" s="29"/>
      <c r="G21404" s="29"/>
      <c r="H21404" s="29"/>
      <c r="I21404" s="29"/>
      <c r="J21404" s="29"/>
      <c r="K21404" s="29"/>
      <c r="L21404" s="29"/>
      <c r="M21404" s="29"/>
      <c r="N21404" s="29"/>
      <c r="O21404" s="29"/>
      <c r="P21404" s="29"/>
      <c r="Q21404" s="29"/>
      <c r="R21404" s="29"/>
      <c r="S21404" s="33"/>
      <c r="T21404" s="29"/>
      <c r="U21404" s="29"/>
      <c r="V21404" s="29"/>
      <c r="W21404" s="29"/>
      <c r="X21404" s="29"/>
      <c r="Y21404" s="29"/>
      <c r="Z21404" s="29"/>
      <c r="AA21404" s="29"/>
      <c r="AB21404" s="29"/>
      <c r="AC21404" s="29"/>
      <c r="AD21404" s="29"/>
      <c r="AE21404" s="29"/>
      <c r="AF21404" s="29"/>
      <c r="AG21404" s="29"/>
      <c r="AH21404" s="29"/>
      <c r="AI21404" s="29"/>
      <c r="AJ21404" s="29"/>
      <c r="AK21404" s="29"/>
      <c r="AL21404" s="29"/>
      <c r="AM21404" s="29"/>
      <c r="AP21404" s="30"/>
    </row>
    <row r="21405" spans="1:42">
      <c r="A21405" s="29"/>
      <c r="B21405" s="29"/>
      <c r="C21405" s="29"/>
      <c r="D21405" s="29"/>
      <c r="E21405" s="29"/>
      <c r="F21405" s="29"/>
      <c r="G21405" s="29"/>
      <c r="H21405" s="29"/>
      <c r="I21405" s="29"/>
      <c r="J21405" s="29"/>
      <c r="K21405" s="29"/>
      <c r="L21405" s="29"/>
      <c r="M21405" s="29"/>
      <c r="N21405" s="29"/>
      <c r="O21405" s="29"/>
      <c r="P21405" s="29"/>
      <c r="Q21405" s="29"/>
      <c r="R21405" s="29"/>
      <c r="S21405" s="33"/>
      <c r="T21405" s="29"/>
      <c r="U21405" s="29"/>
      <c r="V21405" s="29"/>
      <c r="W21405" s="29"/>
      <c r="X21405" s="29"/>
      <c r="Y21405" s="29"/>
      <c r="Z21405" s="29"/>
      <c r="AA21405" s="29"/>
      <c r="AB21405" s="29"/>
      <c r="AC21405" s="29"/>
      <c r="AD21405" s="29"/>
      <c r="AE21405" s="29"/>
      <c r="AF21405" s="29"/>
      <c r="AG21405" s="29"/>
      <c r="AH21405" s="29"/>
      <c r="AI21405" s="29"/>
      <c r="AJ21405" s="29"/>
      <c r="AK21405" s="29"/>
      <c r="AL21405" s="29"/>
      <c r="AM21405" s="29"/>
      <c r="AP21405" s="30"/>
    </row>
    <row r="21406" spans="1:42">
      <c r="A21406" s="29"/>
      <c r="B21406" s="29"/>
      <c r="C21406" s="29"/>
      <c r="D21406" s="29"/>
      <c r="E21406" s="29"/>
      <c r="F21406" s="29"/>
      <c r="G21406" s="29"/>
      <c r="H21406" s="29"/>
      <c r="I21406" s="29"/>
      <c r="J21406" s="29"/>
      <c r="K21406" s="29"/>
      <c r="L21406" s="29"/>
      <c r="M21406" s="29"/>
      <c r="N21406" s="29"/>
      <c r="O21406" s="29"/>
      <c r="P21406" s="29"/>
      <c r="Q21406" s="29"/>
      <c r="R21406" s="29"/>
      <c r="S21406" s="33"/>
      <c r="T21406" s="29"/>
      <c r="U21406" s="29"/>
      <c r="V21406" s="29"/>
      <c r="W21406" s="29"/>
      <c r="X21406" s="29"/>
      <c r="Y21406" s="29"/>
      <c r="Z21406" s="29"/>
      <c r="AA21406" s="29"/>
      <c r="AB21406" s="29"/>
      <c r="AC21406" s="29"/>
      <c r="AD21406" s="29"/>
      <c r="AE21406" s="29"/>
      <c r="AF21406" s="29"/>
      <c r="AG21406" s="29"/>
      <c r="AH21406" s="29"/>
      <c r="AI21406" s="29"/>
      <c r="AJ21406" s="29"/>
      <c r="AK21406" s="29"/>
      <c r="AL21406" s="29"/>
      <c r="AM21406" s="29"/>
      <c r="AP21406" s="30"/>
    </row>
    <row r="21407" spans="1:42">
      <c r="A21407" s="29"/>
      <c r="B21407" s="29"/>
      <c r="C21407" s="29"/>
      <c r="D21407" s="29"/>
      <c r="E21407" s="29"/>
      <c r="F21407" s="29"/>
      <c r="G21407" s="29"/>
      <c r="H21407" s="29"/>
      <c r="I21407" s="29"/>
      <c r="J21407" s="29"/>
      <c r="K21407" s="29"/>
      <c r="L21407" s="29"/>
      <c r="M21407" s="29"/>
      <c r="N21407" s="29"/>
      <c r="O21407" s="29"/>
      <c r="P21407" s="29"/>
      <c r="Q21407" s="29"/>
      <c r="R21407" s="29"/>
      <c r="S21407" s="33"/>
      <c r="T21407" s="29"/>
      <c r="U21407" s="29"/>
      <c r="V21407" s="29"/>
      <c r="W21407" s="29"/>
      <c r="X21407" s="29"/>
      <c r="Y21407" s="29"/>
      <c r="Z21407" s="29"/>
      <c r="AA21407" s="29"/>
      <c r="AB21407" s="29"/>
      <c r="AC21407" s="29"/>
      <c r="AD21407" s="29"/>
      <c r="AE21407" s="29"/>
      <c r="AF21407" s="29"/>
      <c r="AG21407" s="29"/>
      <c r="AH21407" s="29"/>
      <c r="AI21407" s="29"/>
      <c r="AJ21407" s="29"/>
      <c r="AK21407" s="29"/>
      <c r="AL21407" s="29"/>
      <c r="AM21407" s="29"/>
      <c r="AP21407" s="30"/>
    </row>
    <row r="21408" spans="1:42">
      <c r="A21408" s="29"/>
      <c r="B21408" s="29"/>
      <c r="C21408" s="29"/>
      <c r="D21408" s="29"/>
      <c r="E21408" s="29"/>
      <c r="F21408" s="29"/>
      <c r="G21408" s="29"/>
      <c r="H21408" s="29"/>
      <c r="I21408" s="29"/>
      <c r="J21408" s="29"/>
      <c r="K21408" s="29"/>
      <c r="L21408" s="29"/>
      <c r="M21408" s="29"/>
      <c r="N21408" s="29"/>
      <c r="O21408" s="29"/>
      <c r="P21408" s="29"/>
      <c r="Q21408" s="29"/>
      <c r="R21408" s="29"/>
      <c r="S21408" s="33"/>
      <c r="T21408" s="29"/>
      <c r="U21408" s="29"/>
      <c r="V21408" s="29"/>
      <c r="W21408" s="29"/>
      <c r="X21408" s="29"/>
      <c r="Y21408" s="29"/>
      <c r="Z21408" s="29"/>
      <c r="AA21408" s="29"/>
      <c r="AB21408" s="29"/>
      <c r="AC21408" s="29"/>
      <c r="AD21408" s="29"/>
      <c r="AE21408" s="29"/>
      <c r="AF21408" s="29"/>
      <c r="AG21408" s="29"/>
      <c r="AH21408" s="29"/>
      <c r="AI21408" s="29"/>
      <c r="AJ21408" s="29"/>
      <c r="AK21408" s="29"/>
      <c r="AL21408" s="29"/>
      <c r="AM21408" s="29"/>
      <c r="AP21408" s="30"/>
    </row>
    <row r="21409" spans="1:42">
      <c r="A21409" s="29"/>
      <c r="B21409" s="29"/>
      <c r="C21409" s="29"/>
      <c r="D21409" s="29"/>
      <c r="E21409" s="29"/>
      <c r="F21409" s="29"/>
      <c r="G21409" s="29"/>
      <c r="H21409" s="29"/>
      <c r="I21409" s="29"/>
      <c r="J21409" s="29"/>
      <c r="K21409" s="29"/>
      <c r="L21409" s="29"/>
      <c r="M21409" s="29"/>
      <c r="N21409" s="29"/>
      <c r="O21409" s="29"/>
      <c r="P21409" s="29"/>
      <c r="Q21409" s="29"/>
      <c r="R21409" s="29"/>
      <c r="S21409" s="33"/>
      <c r="T21409" s="29"/>
      <c r="U21409" s="29"/>
      <c r="V21409" s="29"/>
      <c r="W21409" s="29"/>
      <c r="X21409" s="29"/>
      <c r="Y21409" s="29"/>
      <c r="Z21409" s="29"/>
      <c r="AA21409" s="29"/>
      <c r="AB21409" s="29"/>
      <c r="AC21409" s="29"/>
      <c r="AD21409" s="29"/>
      <c r="AE21409" s="29"/>
      <c r="AF21409" s="29"/>
      <c r="AG21409" s="29"/>
      <c r="AH21409" s="29"/>
      <c r="AI21409" s="29"/>
      <c r="AJ21409" s="29"/>
      <c r="AK21409" s="29"/>
      <c r="AL21409" s="29"/>
      <c r="AM21409" s="29"/>
      <c r="AP21409" s="30"/>
    </row>
    <row r="21410" spans="1:42">
      <c r="A21410" s="29"/>
      <c r="B21410" s="29"/>
      <c r="C21410" s="29"/>
      <c r="D21410" s="29"/>
      <c r="E21410" s="29"/>
      <c r="F21410" s="29"/>
      <c r="G21410" s="29"/>
      <c r="H21410" s="29"/>
      <c r="I21410" s="29"/>
      <c r="J21410" s="29"/>
      <c r="K21410" s="29"/>
      <c r="L21410" s="29"/>
      <c r="M21410" s="29"/>
      <c r="N21410" s="29"/>
      <c r="O21410" s="29"/>
      <c r="P21410" s="29"/>
      <c r="Q21410" s="29"/>
      <c r="R21410" s="29"/>
      <c r="S21410" s="33"/>
      <c r="T21410" s="29"/>
      <c r="U21410" s="29"/>
      <c r="V21410" s="29"/>
      <c r="W21410" s="29"/>
      <c r="X21410" s="29"/>
      <c r="Y21410" s="29"/>
      <c r="Z21410" s="29"/>
      <c r="AA21410" s="29"/>
      <c r="AB21410" s="29"/>
      <c r="AC21410" s="29"/>
      <c r="AD21410" s="29"/>
      <c r="AE21410" s="29"/>
      <c r="AF21410" s="29"/>
      <c r="AG21410" s="29"/>
      <c r="AH21410" s="29"/>
      <c r="AI21410" s="29"/>
      <c r="AJ21410" s="29"/>
      <c r="AK21410" s="29"/>
      <c r="AL21410" s="29"/>
      <c r="AM21410" s="29"/>
      <c r="AP21410" s="30"/>
    </row>
    <row r="21411" spans="1:42">
      <c r="A21411" s="29"/>
      <c r="B21411" s="29"/>
      <c r="C21411" s="29"/>
      <c r="D21411" s="29"/>
      <c r="E21411" s="29"/>
      <c r="F21411" s="29"/>
      <c r="G21411" s="29"/>
      <c r="H21411" s="29"/>
      <c r="I21411" s="29"/>
      <c r="J21411" s="29"/>
      <c r="K21411" s="29"/>
      <c r="L21411" s="29"/>
      <c r="M21411" s="29"/>
      <c r="N21411" s="29"/>
      <c r="O21411" s="29"/>
      <c r="P21411" s="29"/>
      <c r="Q21411" s="29"/>
      <c r="R21411" s="29"/>
      <c r="S21411" s="33"/>
      <c r="T21411" s="29"/>
      <c r="U21411" s="29"/>
      <c r="V21411" s="29"/>
      <c r="W21411" s="29"/>
      <c r="X21411" s="29"/>
      <c r="Y21411" s="29"/>
      <c r="Z21411" s="29"/>
      <c r="AA21411" s="29"/>
      <c r="AB21411" s="29"/>
      <c r="AC21411" s="29"/>
      <c r="AD21411" s="29"/>
      <c r="AE21411" s="29"/>
      <c r="AF21411" s="29"/>
      <c r="AG21411" s="29"/>
      <c r="AH21411" s="29"/>
      <c r="AI21411" s="29"/>
      <c r="AJ21411" s="29"/>
      <c r="AK21411" s="29"/>
      <c r="AL21411" s="29"/>
      <c r="AM21411" s="29"/>
      <c r="AP21411" s="30"/>
    </row>
    <row r="21412" spans="1:42">
      <c r="A21412" s="29"/>
      <c r="B21412" s="29"/>
      <c r="C21412" s="29"/>
      <c r="D21412" s="29"/>
      <c r="E21412" s="29"/>
      <c r="F21412" s="29"/>
      <c r="G21412" s="29"/>
      <c r="H21412" s="29"/>
      <c r="I21412" s="29"/>
      <c r="J21412" s="29"/>
      <c r="K21412" s="29"/>
      <c r="L21412" s="29"/>
      <c r="M21412" s="29"/>
      <c r="N21412" s="29"/>
      <c r="O21412" s="29"/>
      <c r="P21412" s="29"/>
      <c r="Q21412" s="29"/>
      <c r="R21412" s="29"/>
      <c r="S21412" s="33"/>
      <c r="T21412" s="29"/>
      <c r="U21412" s="29"/>
      <c r="V21412" s="29"/>
      <c r="W21412" s="29"/>
      <c r="X21412" s="29"/>
      <c r="Y21412" s="29"/>
      <c r="Z21412" s="29"/>
      <c r="AA21412" s="29"/>
      <c r="AB21412" s="29"/>
      <c r="AC21412" s="29"/>
      <c r="AD21412" s="29"/>
      <c r="AE21412" s="29"/>
      <c r="AF21412" s="29"/>
      <c r="AG21412" s="29"/>
      <c r="AH21412" s="29"/>
      <c r="AI21412" s="29"/>
      <c r="AJ21412" s="29"/>
      <c r="AK21412" s="29"/>
      <c r="AL21412" s="29"/>
      <c r="AM21412" s="29"/>
      <c r="AP21412" s="30"/>
    </row>
    <row r="21413" spans="1:42">
      <c r="A21413" s="29"/>
      <c r="B21413" s="29"/>
      <c r="C21413" s="29"/>
      <c r="D21413" s="29"/>
      <c r="E21413" s="29"/>
      <c r="F21413" s="29"/>
      <c r="G21413" s="29"/>
      <c r="H21413" s="29"/>
      <c r="I21413" s="29"/>
      <c r="J21413" s="29"/>
      <c r="K21413" s="29"/>
      <c r="L21413" s="29"/>
      <c r="M21413" s="29"/>
      <c r="N21413" s="29"/>
      <c r="O21413" s="29"/>
      <c r="P21413" s="29"/>
      <c r="Q21413" s="29"/>
      <c r="R21413" s="29"/>
      <c r="S21413" s="33"/>
      <c r="T21413" s="29"/>
      <c r="U21413" s="29"/>
      <c r="V21413" s="29"/>
      <c r="W21413" s="29"/>
      <c r="X21413" s="29"/>
      <c r="Y21413" s="29"/>
      <c r="Z21413" s="29"/>
      <c r="AA21413" s="29"/>
      <c r="AB21413" s="29"/>
      <c r="AC21413" s="29"/>
      <c r="AD21413" s="29"/>
      <c r="AE21413" s="29"/>
      <c r="AF21413" s="29"/>
      <c r="AG21413" s="29"/>
      <c r="AH21413" s="29"/>
      <c r="AI21413" s="29"/>
      <c r="AJ21413" s="29"/>
      <c r="AK21413" s="29"/>
      <c r="AL21413" s="29"/>
      <c r="AM21413" s="29"/>
      <c r="AP21413" s="30"/>
    </row>
    <row r="21414" spans="1:42">
      <c r="A21414" s="29"/>
      <c r="B21414" s="29"/>
      <c r="C21414" s="29"/>
      <c r="D21414" s="29"/>
      <c r="E21414" s="29"/>
      <c r="F21414" s="29"/>
      <c r="G21414" s="29"/>
      <c r="H21414" s="29"/>
      <c r="I21414" s="29"/>
      <c r="J21414" s="29"/>
      <c r="K21414" s="29"/>
      <c r="L21414" s="29"/>
      <c r="M21414" s="29"/>
      <c r="N21414" s="29"/>
      <c r="O21414" s="29"/>
      <c r="P21414" s="29"/>
      <c r="Q21414" s="29"/>
      <c r="R21414" s="29"/>
      <c r="S21414" s="33"/>
      <c r="T21414" s="29"/>
      <c r="U21414" s="29"/>
      <c r="V21414" s="29"/>
      <c r="W21414" s="29"/>
      <c r="X21414" s="29"/>
      <c r="Y21414" s="29"/>
      <c r="Z21414" s="29"/>
      <c r="AA21414" s="29"/>
      <c r="AB21414" s="29"/>
      <c r="AC21414" s="29"/>
      <c r="AD21414" s="29"/>
      <c r="AE21414" s="29"/>
      <c r="AF21414" s="29"/>
      <c r="AG21414" s="29"/>
      <c r="AH21414" s="29"/>
      <c r="AI21414" s="29"/>
      <c r="AJ21414" s="29"/>
      <c r="AK21414" s="29"/>
      <c r="AL21414" s="29"/>
      <c r="AM21414" s="29"/>
      <c r="AP21414" s="30"/>
    </row>
    <row r="21415" spans="1:42">
      <c r="A21415" s="29"/>
      <c r="B21415" s="29"/>
      <c r="C21415" s="29"/>
      <c r="D21415" s="29"/>
      <c r="E21415" s="29"/>
      <c r="F21415" s="29"/>
      <c r="G21415" s="29"/>
      <c r="H21415" s="29"/>
      <c r="I21415" s="29"/>
      <c r="J21415" s="29"/>
      <c r="K21415" s="29"/>
      <c r="L21415" s="29"/>
      <c r="M21415" s="29"/>
      <c r="N21415" s="29"/>
      <c r="O21415" s="29"/>
      <c r="P21415" s="29"/>
      <c r="Q21415" s="29"/>
      <c r="R21415" s="29"/>
      <c r="S21415" s="33"/>
      <c r="T21415" s="29"/>
      <c r="U21415" s="29"/>
      <c r="V21415" s="29"/>
      <c r="W21415" s="29"/>
      <c r="X21415" s="29"/>
      <c r="Y21415" s="29"/>
      <c r="Z21415" s="29"/>
      <c r="AA21415" s="29"/>
      <c r="AB21415" s="29"/>
      <c r="AC21415" s="29"/>
      <c r="AD21415" s="29"/>
      <c r="AE21415" s="29"/>
      <c r="AF21415" s="29"/>
      <c r="AG21415" s="29"/>
      <c r="AH21415" s="29"/>
      <c r="AI21415" s="29"/>
      <c r="AJ21415" s="29"/>
      <c r="AK21415" s="29"/>
      <c r="AL21415" s="29"/>
      <c r="AM21415" s="29"/>
      <c r="AP21415" s="30"/>
    </row>
    <row r="21416" spans="1:42">
      <c r="A21416" s="29"/>
      <c r="B21416" s="29"/>
      <c r="C21416" s="29"/>
      <c r="D21416" s="29"/>
      <c r="E21416" s="29"/>
      <c r="F21416" s="29"/>
      <c r="G21416" s="29"/>
      <c r="H21416" s="29"/>
      <c r="I21416" s="29"/>
      <c r="J21416" s="29"/>
      <c r="K21416" s="29"/>
      <c r="L21416" s="29"/>
      <c r="M21416" s="29"/>
      <c r="N21416" s="29"/>
      <c r="O21416" s="29"/>
      <c r="P21416" s="29"/>
      <c r="Q21416" s="29"/>
      <c r="R21416" s="29"/>
      <c r="S21416" s="33"/>
      <c r="T21416" s="29"/>
      <c r="U21416" s="29"/>
      <c r="V21416" s="29"/>
      <c r="W21416" s="29"/>
      <c r="X21416" s="29"/>
      <c r="Y21416" s="29"/>
      <c r="Z21416" s="29"/>
      <c r="AA21416" s="29"/>
      <c r="AB21416" s="29"/>
      <c r="AC21416" s="29"/>
      <c r="AD21416" s="29"/>
      <c r="AE21416" s="29"/>
      <c r="AF21416" s="29"/>
      <c r="AG21416" s="29"/>
      <c r="AH21416" s="29"/>
      <c r="AI21416" s="29"/>
      <c r="AJ21416" s="29"/>
      <c r="AK21416" s="29"/>
      <c r="AL21416" s="29"/>
      <c r="AM21416" s="29"/>
      <c r="AP21416" s="30"/>
    </row>
    <row r="21417" spans="1:42">
      <c r="A21417" s="29"/>
      <c r="B21417" s="29"/>
      <c r="C21417" s="29"/>
      <c r="D21417" s="29"/>
      <c r="E21417" s="29"/>
      <c r="F21417" s="29"/>
      <c r="G21417" s="29"/>
      <c r="H21417" s="29"/>
      <c r="I21417" s="29"/>
      <c r="J21417" s="29"/>
      <c r="K21417" s="29"/>
      <c r="L21417" s="29"/>
      <c r="M21417" s="29"/>
      <c r="N21417" s="29"/>
      <c r="O21417" s="29"/>
      <c r="P21417" s="29"/>
      <c r="Q21417" s="29"/>
      <c r="R21417" s="29"/>
      <c r="S21417" s="33"/>
      <c r="T21417" s="29"/>
      <c r="U21417" s="29"/>
      <c r="V21417" s="29"/>
      <c r="W21417" s="29"/>
      <c r="X21417" s="29"/>
      <c r="Y21417" s="29"/>
      <c r="Z21417" s="29"/>
      <c r="AA21417" s="29"/>
      <c r="AB21417" s="29"/>
      <c r="AC21417" s="29"/>
      <c r="AD21417" s="29"/>
      <c r="AE21417" s="29"/>
      <c r="AF21417" s="29"/>
      <c r="AG21417" s="29"/>
      <c r="AH21417" s="29"/>
      <c r="AI21417" s="29"/>
      <c r="AJ21417" s="29"/>
      <c r="AK21417" s="29"/>
      <c r="AL21417" s="29"/>
      <c r="AM21417" s="29"/>
      <c r="AP21417" s="30"/>
    </row>
    <row r="21418" spans="1:42">
      <c r="A21418" s="29"/>
      <c r="B21418" s="29"/>
      <c r="C21418" s="29"/>
      <c r="D21418" s="29"/>
      <c r="E21418" s="29"/>
      <c r="F21418" s="29"/>
      <c r="G21418" s="29"/>
      <c r="H21418" s="29"/>
      <c r="I21418" s="29"/>
      <c r="J21418" s="29"/>
      <c r="K21418" s="29"/>
      <c r="L21418" s="29"/>
      <c r="M21418" s="29"/>
      <c r="N21418" s="29"/>
      <c r="O21418" s="29"/>
      <c r="P21418" s="29"/>
      <c r="Q21418" s="29"/>
      <c r="R21418" s="29"/>
      <c r="S21418" s="33"/>
      <c r="T21418" s="29"/>
      <c r="U21418" s="29"/>
      <c r="V21418" s="29"/>
      <c r="W21418" s="29"/>
      <c r="X21418" s="29"/>
      <c r="Y21418" s="29"/>
      <c r="Z21418" s="29"/>
      <c r="AA21418" s="29"/>
      <c r="AB21418" s="29"/>
      <c r="AC21418" s="29"/>
      <c r="AD21418" s="29"/>
      <c r="AE21418" s="29"/>
      <c r="AF21418" s="29"/>
      <c r="AG21418" s="29"/>
      <c r="AH21418" s="29"/>
      <c r="AI21418" s="29"/>
      <c r="AJ21418" s="29"/>
      <c r="AK21418" s="29"/>
      <c r="AL21418" s="29"/>
      <c r="AM21418" s="29"/>
      <c r="AP21418" s="30"/>
    </row>
    <row r="21419" spans="1:42">
      <c r="A21419" s="29"/>
      <c r="B21419" s="29"/>
      <c r="C21419" s="29"/>
      <c r="D21419" s="29"/>
      <c r="E21419" s="29"/>
      <c r="F21419" s="29"/>
      <c r="G21419" s="29"/>
      <c r="H21419" s="29"/>
      <c r="I21419" s="29"/>
      <c r="J21419" s="29"/>
      <c r="K21419" s="29"/>
      <c r="L21419" s="29"/>
      <c r="M21419" s="29"/>
      <c r="N21419" s="29"/>
      <c r="O21419" s="29"/>
      <c r="P21419" s="29"/>
      <c r="Q21419" s="29"/>
      <c r="R21419" s="29"/>
      <c r="S21419" s="33"/>
      <c r="T21419" s="29"/>
      <c r="U21419" s="29"/>
      <c r="V21419" s="29"/>
      <c r="W21419" s="29"/>
      <c r="X21419" s="29"/>
      <c r="Y21419" s="29"/>
      <c r="Z21419" s="29"/>
      <c r="AA21419" s="29"/>
      <c r="AB21419" s="29"/>
      <c r="AC21419" s="29"/>
      <c r="AD21419" s="29"/>
      <c r="AE21419" s="29"/>
      <c r="AF21419" s="29"/>
      <c r="AG21419" s="29"/>
      <c r="AH21419" s="29"/>
      <c r="AI21419" s="29"/>
      <c r="AJ21419" s="29"/>
      <c r="AK21419" s="29"/>
      <c r="AL21419" s="29"/>
      <c r="AM21419" s="29"/>
      <c r="AP21419" s="30"/>
    </row>
    <row r="21420" spans="1:42">
      <c r="A21420" s="29"/>
      <c r="B21420" s="29"/>
      <c r="C21420" s="29"/>
      <c r="D21420" s="29"/>
      <c r="E21420" s="29"/>
      <c r="F21420" s="29"/>
      <c r="G21420" s="29"/>
      <c r="H21420" s="29"/>
      <c r="I21420" s="29"/>
      <c r="J21420" s="29"/>
      <c r="K21420" s="29"/>
      <c r="L21420" s="29"/>
      <c r="M21420" s="29"/>
      <c r="N21420" s="29"/>
      <c r="O21420" s="29"/>
      <c r="P21420" s="29"/>
      <c r="Q21420" s="29"/>
      <c r="R21420" s="29"/>
      <c r="S21420" s="33"/>
      <c r="T21420" s="29"/>
      <c r="U21420" s="29"/>
      <c r="V21420" s="29"/>
      <c r="W21420" s="29"/>
      <c r="X21420" s="29"/>
      <c r="Y21420" s="29"/>
      <c r="Z21420" s="29"/>
      <c r="AA21420" s="29"/>
      <c r="AB21420" s="29"/>
      <c r="AC21420" s="29"/>
      <c r="AD21420" s="29"/>
      <c r="AE21420" s="29"/>
      <c r="AF21420" s="29"/>
      <c r="AG21420" s="29"/>
      <c r="AH21420" s="29"/>
      <c r="AI21420" s="29"/>
      <c r="AJ21420" s="29"/>
      <c r="AK21420" s="29"/>
      <c r="AL21420" s="29"/>
      <c r="AM21420" s="29"/>
      <c r="AP21420" s="30"/>
    </row>
    <row r="21421" spans="1:42">
      <c r="A21421" s="29"/>
      <c r="B21421" s="29"/>
      <c r="C21421" s="29"/>
      <c r="D21421" s="29"/>
      <c r="E21421" s="29"/>
      <c r="F21421" s="29"/>
      <c r="G21421" s="29"/>
      <c r="H21421" s="29"/>
      <c r="I21421" s="29"/>
      <c r="J21421" s="29"/>
      <c r="K21421" s="29"/>
      <c r="L21421" s="29"/>
      <c r="M21421" s="29"/>
      <c r="N21421" s="29"/>
      <c r="O21421" s="29"/>
      <c r="P21421" s="29"/>
      <c r="Q21421" s="29"/>
      <c r="R21421" s="29"/>
      <c r="S21421" s="33"/>
      <c r="T21421" s="29"/>
      <c r="U21421" s="29"/>
      <c r="V21421" s="29"/>
      <c r="W21421" s="29"/>
      <c r="X21421" s="29"/>
      <c r="Y21421" s="29"/>
      <c r="Z21421" s="29"/>
      <c r="AA21421" s="29"/>
      <c r="AB21421" s="29"/>
      <c r="AC21421" s="29"/>
      <c r="AD21421" s="29"/>
      <c r="AE21421" s="29"/>
      <c r="AF21421" s="29"/>
      <c r="AG21421" s="29"/>
      <c r="AH21421" s="29"/>
      <c r="AI21421" s="29"/>
      <c r="AJ21421" s="29"/>
      <c r="AK21421" s="29"/>
      <c r="AL21421" s="29"/>
      <c r="AM21421" s="29"/>
      <c r="AP21421" s="30"/>
    </row>
    <row r="21422" spans="1:42">
      <c r="A21422" s="29"/>
      <c r="B21422" s="29"/>
      <c r="C21422" s="29"/>
      <c r="D21422" s="29"/>
      <c r="E21422" s="29"/>
      <c r="F21422" s="29"/>
      <c r="G21422" s="29"/>
      <c r="H21422" s="29"/>
      <c r="I21422" s="29"/>
      <c r="J21422" s="29"/>
      <c r="K21422" s="29"/>
      <c r="L21422" s="29"/>
      <c r="M21422" s="29"/>
      <c r="N21422" s="29"/>
      <c r="O21422" s="29"/>
      <c r="P21422" s="29"/>
      <c r="Q21422" s="29"/>
      <c r="R21422" s="29"/>
      <c r="S21422" s="33"/>
      <c r="T21422" s="29"/>
      <c r="U21422" s="29"/>
      <c r="V21422" s="29"/>
      <c r="W21422" s="29"/>
      <c r="X21422" s="29"/>
      <c r="Y21422" s="29"/>
      <c r="Z21422" s="29"/>
      <c r="AA21422" s="29"/>
      <c r="AB21422" s="29"/>
      <c r="AC21422" s="29"/>
      <c r="AD21422" s="29"/>
      <c r="AE21422" s="29"/>
      <c r="AF21422" s="29"/>
      <c r="AG21422" s="29"/>
      <c r="AH21422" s="29"/>
      <c r="AI21422" s="29"/>
      <c r="AJ21422" s="29"/>
      <c r="AK21422" s="29"/>
      <c r="AL21422" s="29"/>
      <c r="AM21422" s="29"/>
      <c r="AP21422" s="30"/>
    </row>
    <row r="21423" spans="1:42">
      <c r="A21423" s="29"/>
      <c r="B21423" s="29"/>
      <c r="C21423" s="29"/>
      <c r="D21423" s="29"/>
      <c r="E21423" s="29"/>
      <c r="F21423" s="29"/>
      <c r="G21423" s="29"/>
      <c r="H21423" s="29"/>
      <c r="I21423" s="29"/>
      <c r="J21423" s="29"/>
      <c r="K21423" s="29"/>
      <c r="L21423" s="29"/>
      <c r="M21423" s="29"/>
      <c r="N21423" s="29"/>
      <c r="O21423" s="29"/>
      <c r="P21423" s="29"/>
      <c r="Q21423" s="29"/>
      <c r="R21423" s="29"/>
      <c r="S21423" s="33"/>
      <c r="T21423" s="29"/>
      <c r="U21423" s="29"/>
      <c r="V21423" s="29"/>
      <c r="W21423" s="29"/>
      <c r="X21423" s="29"/>
      <c r="Y21423" s="29"/>
      <c r="Z21423" s="29"/>
      <c r="AA21423" s="29"/>
      <c r="AB21423" s="29"/>
      <c r="AC21423" s="29"/>
      <c r="AD21423" s="29"/>
      <c r="AE21423" s="29"/>
      <c r="AF21423" s="29"/>
      <c r="AG21423" s="29"/>
      <c r="AH21423" s="29"/>
      <c r="AI21423" s="29"/>
      <c r="AJ21423" s="29"/>
      <c r="AK21423" s="29"/>
      <c r="AL21423" s="29"/>
      <c r="AM21423" s="29"/>
      <c r="AP21423" s="30"/>
    </row>
    <row r="21424" spans="1:42">
      <c r="A21424" s="29"/>
      <c r="B21424" s="29"/>
      <c r="C21424" s="29"/>
      <c r="D21424" s="29"/>
      <c r="E21424" s="29"/>
      <c r="F21424" s="29"/>
      <c r="G21424" s="29"/>
      <c r="H21424" s="29"/>
      <c r="I21424" s="29"/>
      <c r="J21424" s="29"/>
      <c r="K21424" s="29"/>
      <c r="L21424" s="29"/>
      <c r="M21424" s="29"/>
      <c r="N21424" s="29"/>
      <c r="O21424" s="29"/>
      <c r="P21424" s="29"/>
      <c r="Q21424" s="29"/>
      <c r="R21424" s="29"/>
      <c r="S21424" s="33"/>
      <c r="T21424" s="29"/>
      <c r="U21424" s="29"/>
      <c r="V21424" s="29"/>
      <c r="W21424" s="29"/>
      <c r="X21424" s="29"/>
      <c r="Y21424" s="29"/>
      <c r="Z21424" s="29"/>
      <c r="AA21424" s="29"/>
      <c r="AB21424" s="29"/>
      <c r="AC21424" s="29"/>
      <c r="AD21424" s="29"/>
      <c r="AE21424" s="29"/>
      <c r="AF21424" s="29"/>
      <c r="AG21424" s="29"/>
      <c r="AH21424" s="29"/>
      <c r="AI21424" s="29"/>
      <c r="AJ21424" s="29"/>
      <c r="AK21424" s="29"/>
      <c r="AL21424" s="29"/>
      <c r="AM21424" s="29"/>
      <c r="AP21424" s="30"/>
    </row>
    <row r="21425" spans="1:42">
      <c r="A21425" s="29"/>
      <c r="B21425" s="29"/>
      <c r="C21425" s="29"/>
      <c r="D21425" s="29"/>
      <c r="E21425" s="29"/>
      <c r="F21425" s="29"/>
      <c r="G21425" s="29"/>
      <c r="H21425" s="29"/>
      <c r="I21425" s="29"/>
      <c r="J21425" s="29"/>
      <c r="K21425" s="29"/>
      <c r="L21425" s="29"/>
      <c r="M21425" s="29"/>
      <c r="N21425" s="29"/>
      <c r="O21425" s="29"/>
      <c r="P21425" s="29"/>
      <c r="Q21425" s="29"/>
      <c r="R21425" s="29"/>
      <c r="S21425" s="33"/>
      <c r="T21425" s="29"/>
      <c r="U21425" s="29"/>
      <c r="V21425" s="29"/>
      <c r="W21425" s="29"/>
      <c r="X21425" s="29"/>
      <c r="Y21425" s="29"/>
      <c r="Z21425" s="29"/>
      <c r="AA21425" s="29"/>
      <c r="AB21425" s="29"/>
      <c r="AC21425" s="29"/>
      <c r="AD21425" s="29"/>
      <c r="AE21425" s="29"/>
      <c r="AF21425" s="29"/>
      <c r="AG21425" s="29"/>
      <c r="AH21425" s="29"/>
      <c r="AI21425" s="29"/>
      <c r="AJ21425" s="29"/>
      <c r="AK21425" s="29"/>
      <c r="AL21425" s="29"/>
      <c r="AM21425" s="29"/>
      <c r="AP21425" s="30"/>
    </row>
    <row r="21426" spans="1:42">
      <c r="A21426" s="29"/>
      <c r="B21426" s="29"/>
      <c r="C21426" s="29"/>
      <c r="D21426" s="29"/>
      <c r="E21426" s="29"/>
      <c r="F21426" s="29"/>
      <c r="G21426" s="29"/>
      <c r="H21426" s="29"/>
      <c r="I21426" s="29"/>
      <c r="J21426" s="29"/>
      <c r="K21426" s="29"/>
      <c r="L21426" s="29"/>
      <c r="M21426" s="29"/>
      <c r="N21426" s="29"/>
      <c r="O21426" s="29"/>
      <c r="P21426" s="29"/>
      <c r="Q21426" s="29"/>
      <c r="R21426" s="29"/>
      <c r="S21426" s="33"/>
      <c r="T21426" s="29"/>
      <c r="U21426" s="29"/>
      <c r="V21426" s="29"/>
      <c r="W21426" s="29"/>
      <c r="X21426" s="29"/>
      <c r="Y21426" s="29"/>
      <c r="Z21426" s="29"/>
      <c r="AA21426" s="29"/>
      <c r="AB21426" s="29"/>
      <c r="AC21426" s="29"/>
      <c r="AD21426" s="29"/>
      <c r="AE21426" s="29"/>
      <c r="AF21426" s="29"/>
      <c r="AG21426" s="29"/>
      <c r="AH21426" s="29"/>
      <c r="AI21426" s="29"/>
      <c r="AJ21426" s="29"/>
      <c r="AK21426" s="29"/>
      <c r="AL21426" s="29"/>
      <c r="AM21426" s="29"/>
      <c r="AP21426" s="30"/>
    </row>
    <row r="21427" spans="1:42">
      <c r="A21427" s="29"/>
      <c r="B21427" s="29"/>
      <c r="C21427" s="29"/>
      <c r="D21427" s="29"/>
      <c r="E21427" s="29"/>
      <c r="F21427" s="29"/>
      <c r="G21427" s="29"/>
      <c r="H21427" s="29"/>
      <c r="I21427" s="29"/>
      <c r="J21427" s="29"/>
      <c r="K21427" s="29"/>
      <c r="L21427" s="29"/>
      <c r="M21427" s="29"/>
      <c r="N21427" s="29"/>
      <c r="O21427" s="29"/>
      <c r="P21427" s="29"/>
      <c r="Q21427" s="29"/>
      <c r="R21427" s="29"/>
      <c r="S21427" s="33"/>
      <c r="T21427" s="29"/>
      <c r="U21427" s="29"/>
      <c r="V21427" s="29"/>
      <c r="W21427" s="29"/>
      <c r="X21427" s="29"/>
      <c r="Y21427" s="29"/>
      <c r="Z21427" s="29"/>
      <c r="AA21427" s="29"/>
      <c r="AB21427" s="29"/>
      <c r="AC21427" s="29"/>
      <c r="AD21427" s="29"/>
      <c r="AE21427" s="29"/>
      <c r="AF21427" s="29"/>
      <c r="AG21427" s="29"/>
      <c r="AH21427" s="29"/>
      <c r="AI21427" s="29"/>
      <c r="AJ21427" s="29"/>
      <c r="AK21427" s="29"/>
      <c r="AL21427" s="29"/>
      <c r="AM21427" s="29"/>
      <c r="AP21427" s="30"/>
    </row>
    <row r="21428" spans="1:42">
      <c r="A21428" s="29"/>
      <c r="B21428" s="29"/>
      <c r="C21428" s="29"/>
      <c r="D21428" s="29"/>
      <c r="E21428" s="29"/>
      <c r="F21428" s="29"/>
      <c r="G21428" s="29"/>
      <c r="H21428" s="29"/>
      <c r="I21428" s="29"/>
      <c r="J21428" s="29"/>
      <c r="K21428" s="29"/>
      <c r="L21428" s="29"/>
      <c r="M21428" s="29"/>
      <c r="N21428" s="29"/>
      <c r="O21428" s="29"/>
      <c r="P21428" s="29"/>
      <c r="Q21428" s="29"/>
      <c r="R21428" s="29"/>
      <c r="S21428" s="33"/>
      <c r="T21428" s="29"/>
      <c r="U21428" s="29"/>
      <c r="V21428" s="29"/>
      <c r="W21428" s="29"/>
      <c r="X21428" s="29"/>
      <c r="Y21428" s="29"/>
      <c r="Z21428" s="29"/>
      <c r="AA21428" s="29"/>
      <c r="AB21428" s="29"/>
      <c r="AC21428" s="29"/>
      <c r="AD21428" s="29"/>
      <c r="AE21428" s="29"/>
      <c r="AF21428" s="29"/>
      <c r="AG21428" s="29"/>
      <c r="AH21428" s="29"/>
      <c r="AI21428" s="29"/>
      <c r="AJ21428" s="29"/>
      <c r="AK21428" s="29"/>
      <c r="AL21428" s="29"/>
      <c r="AM21428" s="29"/>
      <c r="AP21428" s="30"/>
    </row>
    <row r="21429" spans="1:42">
      <c r="A21429" s="29"/>
      <c r="B21429" s="29"/>
      <c r="C21429" s="29"/>
      <c r="D21429" s="29"/>
      <c r="E21429" s="29"/>
      <c r="F21429" s="29"/>
      <c r="G21429" s="29"/>
      <c r="H21429" s="29"/>
      <c r="I21429" s="29"/>
      <c r="J21429" s="29"/>
      <c r="K21429" s="29"/>
      <c r="L21429" s="29"/>
      <c r="M21429" s="29"/>
      <c r="N21429" s="29"/>
      <c r="O21429" s="29"/>
      <c r="P21429" s="29"/>
      <c r="Q21429" s="29"/>
      <c r="R21429" s="29"/>
      <c r="S21429" s="33"/>
      <c r="T21429" s="29"/>
      <c r="U21429" s="29"/>
      <c r="V21429" s="29"/>
      <c r="W21429" s="29"/>
      <c r="X21429" s="29"/>
      <c r="Y21429" s="29"/>
      <c r="Z21429" s="29"/>
      <c r="AA21429" s="29"/>
      <c r="AB21429" s="29"/>
      <c r="AC21429" s="29"/>
      <c r="AD21429" s="29"/>
      <c r="AE21429" s="29"/>
      <c r="AF21429" s="29"/>
      <c r="AG21429" s="29"/>
      <c r="AH21429" s="29"/>
      <c r="AI21429" s="29"/>
      <c r="AJ21429" s="29"/>
      <c r="AK21429" s="29"/>
      <c r="AL21429" s="29"/>
      <c r="AM21429" s="29"/>
      <c r="AP21429" s="30"/>
    </row>
    <row r="21430" spans="1:42">
      <c r="A21430" s="29"/>
      <c r="B21430" s="29"/>
      <c r="C21430" s="29"/>
      <c r="D21430" s="29"/>
      <c r="E21430" s="29"/>
      <c r="F21430" s="29"/>
      <c r="G21430" s="29"/>
      <c r="H21430" s="29"/>
      <c r="I21430" s="29"/>
      <c r="J21430" s="29"/>
      <c r="K21430" s="29"/>
      <c r="L21430" s="29"/>
      <c r="M21430" s="29"/>
      <c r="N21430" s="29"/>
      <c r="O21430" s="29"/>
      <c r="P21430" s="29"/>
      <c r="Q21430" s="29"/>
      <c r="R21430" s="29"/>
      <c r="S21430" s="33"/>
      <c r="T21430" s="29"/>
      <c r="U21430" s="29"/>
      <c r="V21430" s="29"/>
      <c r="W21430" s="29"/>
      <c r="X21430" s="29"/>
      <c r="Y21430" s="29"/>
      <c r="Z21430" s="29"/>
      <c r="AA21430" s="29"/>
      <c r="AB21430" s="29"/>
      <c r="AC21430" s="29"/>
      <c r="AD21430" s="29"/>
      <c r="AE21430" s="29"/>
      <c r="AF21430" s="29"/>
      <c r="AG21430" s="29"/>
      <c r="AH21430" s="29"/>
      <c r="AI21430" s="29"/>
      <c r="AJ21430" s="29"/>
      <c r="AK21430" s="29"/>
      <c r="AL21430" s="29"/>
      <c r="AM21430" s="29"/>
      <c r="AP21430" s="30"/>
    </row>
    <row r="21431" spans="1:42">
      <c r="A21431" s="29"/>
      <c r="B21431" s="29"/>
      <c r="C21431" s="29"/>
      <c r="D21431" s="29"/>
      <c r="E21431" s="29"/>
      <c r="F21431" s="29"/>
      <c r="G21431" s="29"/>
      <c r="H21431" s="29"/>
      <c r="I21431" s="29"/>
      <c r="J21431" s="29"/>
      <c r="K21431" s="29"/>
      <c r="L21431" s="29"/>
      <c r="M21431" s="29"/>
      <c r="N21431" s="29"/>
      <c r="O21431" s="29"/>
      <c r="P21431" s="29"/>
      <c r="Q21431" s="29"/>
      <c r="R21431" s="29"/>
      <c r="S21431" s="33"/>
      <c r="T21431" s="29"/>
      <c r="U21431" s="29"/>
      <c r="V21431" s="29"/>
      <c r="W21431" s="29"/>
      <c r="X21431" s="29"/>
      <c r="Y21431" s="29"/>
      <c r="Z21431" s="29"/>
      <c r="AA21431" s="29"/>
      <c r="AB21431" s="29"/>
      <c r="AC21431" s="29"/>
      <c r="AD21431" s="29"/>
      <c r="AE21431" s="29"/>
      <c r="AF21431" s="29"/>
      <c r="AG21431" s="29"/>
      <c r="AH21431" s="29"/>
      <c r="AI21431" s="29"/>
      <c r="AJ21431" s="29"/>
      <c r="AK21431" s="29"/>
      <c r="AL21431" s="29"/>
      <c r="AM21431" s="29"/>
      <c r="AP21431" s="30"/>
    </row>
    <row r="21432" spans="1:42">
      <c r="A21432" s="29"/>
      <c r="B21432" s="29"/>
      <c r="C21432" s="29"/>
      <c r="D21432" s="29"/>
      <c r="E21432" s="29"/>
      <c r="F21432" s="29"/>
      <c r="G21432" s="29"/>
      <c r="H21432" s="29"/>
      <c r="I21432" s="29"/>
      <c r="J21432" s="29"/>
      <c r="K21432" s="29"/>
      <c r="L21432" s="29"/>
      <c r="M21432" s="29"/>
      <c r="N21432" s="29"/>
      <c r="O21432" s="29"/>
      <c r="P21432" s="29"/>
      <c r="Q21432" s="29"/>
      <c r="R21432" s="29"/>
      <c r="S21432" s="33"/>
      <c r="T21432" s="29"/>
      <c r="U21432" s="29"/>
      <c r="V21432" s="29"/>
      <c r="W21432" s="29"/>
      <c r="X21432" s="29"/>
      <c r="Y21432" s="29"/>
      <c r="Z21432" s="29"/>
      <c r="AA21432" s="29"/>
      <c r="AB21432" s="29"/>
      <c r="AC21432" s="29"/>
      <c r="AD21432" s="29"/>
      <c r="AE21432" s="29"/>
      <c r="AF21432" s="29"/>
      <c r="AG21432" s="29"/>
      <c r="AH21432" s="29"/>
      <c r="AI21432" s="29"/>
      <c r="AJ21432" s="29"/>
      <c r="AK21432" s="29"/>
      <c r="AL21432" s="29"/>
      <c r="AM21432" s="29"/>
      <c r="AP21432" s="30"/>
    </row>
    <row r="21433" spans="1:42">
      <c r="A21433" s="29"/>
      <c r="B21433" s="29"/>
      <c r="C21433" s="29"/>
      <c r="D21433" s="29"/>
      <c r="E21433" s="29"/>
      <c r="F21433" s="29"/>
      <c r="G21433" s="29"/>
      <c r="H21433" s="29"/>
      <c r="I21433" s="29"/>
      <c r="J21433" s="29"/>
      <c r="K21433" s="29"/>
      <c r="L21433" s="29"/>
      <c r="M21433" s="29"/>
      <c r="N21433" s="29"/>
      <c r="O21433" s="29"/>
      <c r="P21433" s="29"/>
      <c r="Q21433" s="29"/>
      <c r="R21433" s="29"/>
      <c r="S21433" s="33"/>
      <c r="T21433" s="29"/>
      <c r="U21433" s="29"/>
      <c r="V21433" s="29"/>
      <c r="W21433" s="29"/>
      <c r="X21433" s="29"/>
      <c r="Y21433" s="29"/>
      <c r="Z21433" s="29"/>
      <c r="AA21433" s="29"/>
      <c r="AB21433" s="29"/>
      <c r="AC21433" s="29"/>
      <c r="AD21433" s="29"/>
      <c r="AE21433" s="29"/>
      <c r="AF21433" s="29"/>
      <c r="AG21433" s="29"/>
      <c r="AH21433" s="29"/>
      <c r="AI21433" s="29"/>
      <c r="AJ21433" s="29"/>
      <c r="AK21433" s="29"/>
      <c r="AL21433" s="29"/>
      <c r="AM21433" s="29"/>
      <c r="AP21433" s="30"/>
    </row>
    <row r="21434" spans="1:42">
      <c r="A21434" s="29"/>
      <c r="B21434" s="29"/>
      <c r="C21434" s="29"/>
      <c r="D21434" s="29"/>
      <c r="E21434" s="29"/>
      <c r="F21434" s="29"/>
      <c r="G21434" s="29"/>
      <c r="H21434" s="29"/>
      <c r="I21434" s="29"/>
      <c r="J21434" s="29"/>
      <c r="K21434" s="29"/>
      <c r="L21434" s="29"/>
      <c r="M21434" s="29"/>
      <c r="N21434" s="29"/>
      <c r="O21434" s="29"/>
      <c r="P21434" s="29"/>
      <c r="Q21434" s="29"/>
      <c r="R21434" s="29"/>
      <c r="S21434" s="33"/>
      <c r="T21434" s="29"/>
      <c r="U21434" s="29"/>
      <c r="V21434" s="29"/>
      <c r="W21434" s="29"/>
      <c r="X21434" s="29"/>
      <c r="Y21434" s="29"/>
      <c r="Z21434" s="29"/>
      <c r="AA21434" s="29"/>
      <c r="AB21434" s="29"/>
      <c r="AC21434" s="29"/>
      <c r="AD21434" s="29"/>
      <c r="AE21434" s="29"/>
      <c r="AF21434" s="29"/>
      <c r="AG21434" s="29"/>
      <c r="AH21434" s="29"/>
      <c r="AI21434" s="29"/>
      <c r="AJ21434" s="29"/>
      <c r="AK21434" s="29"/>
      <c r="AL21434" s="29"/>
      <c r="AM21434" s="29"/>
      <c r="AP21434" s="30"/>
    </row>
    <row r="21435" spans="1:42">
      <c r="A21435" s="29"/>
      <c r="B21435" s="29"/>
      <c r="C21435" s="29"/>
      <c r="D21435" s="29"/>
      <c r="E21435" s="29"/>
      <c r="F21435" s="29"/>
      <c r="G21435" s="29"/>
      <c r="H21435" s="29"/>
      <c r="I21435" s="29"/>
      <c r="J21435" s="29"/>
      <c r="K21435" s="29"/>
      <c r="L21435" s="29"/>
      <c r="M21435" s="29"/>
      <c r="N21435" s="29"/>
      <c r="O21435" s="29"/>
      <c r="P21435" s="29"/>
      <c r="Q21435" s="29"/>
      <c r="R21435" s="29"/>
      <c r="S21435" s="33"/>
      <c r="T21435" s="29"/>
      <c r="U21435" s="29"/>
      <c r="V21435" s="29"/>
      <c r="W21435" s="29"/>
      <c r="X21435" s="29"/>
      <c r="Y21435" s="29"/>
      <c r="Z21435" s="29"/>
      <c r="AA21435" s="29"/>
      <c r="AB21435" s="29"/>
      <c r="AC21435" s="29"/>
      <c r="AD21435" s="29"/>
      <c r="AE21435" s="29"/>
      <c r="AF21435" s="29"/>
      <c r="AG21435" s="29"/>
      <c r="AH21435" s="29"/>
      <c r="AI21435" s="29"/>
      <c r="AJ21435" s="29"/>
      <c r="AK21435" s="29"/>
      <c r="AL21435" s="29"/>
      <c r="AM21435" s="29"/>
      <c r="AP21435" s="30"/>
    </row>
    <row r="21436" spans="1:42">
      <c r="A21436" s="29"/>
      <c r="B21436" s="29"/>
      <c r="C21436" s="29"/>
      <c r="D21436" s="29"/>
      <c r="E21436" s="29"/>
      <c r="F21436" s="29"/>
      <c r="G21436" s="29"/>
      <c r="H21436" s="29"/>
      <c r="I21436" s="29"/>
      <c r="J21436" s="29"/>
      <c r="K21436" s="29"/>
      <c r="L21436" s="29"/>
      <c r="M21436" s="29"/>
      <c r="N21436" s="29"/>
      <c r="O21436" s="29"/>
      <c r="P21436" s="29"/>
      <c r="Q21436" s="29"/>
      <c r="R21436" s="29"/>
      <c r="S21436" s="33"/>
      <c r="T21436" s="29"/>
      <c r="U21436" s="29"/>
      <c r="V21436" s="29"/>
      <c r="W21436" s="29"/>
      <c r="X21436" s="29"/>
      <c r="Y21436" s="29"/>
      <c r="Z21436" s="29"/>
      <c r="AA21436" s="29"/>
      <c r="AB21436" s="29"/>
      <c r="AC21436" s="29"/>
      <c r="AD21436" s="29"/>
      <c r="AE21436" s="29"/>
      <c r="AF21436" s="29"/>
      <c r="AG21436" s="29"/>
      <c r="AH21436" s="29"/>
      <c r="AI21436" s="29"/>
      <c r="AJ21436" s="29"/>
      <c r="AK21436" s="29"/>
      <c r="AL21436" s="29"/>
      <c r="AM21436" s="29"/>
      <c r="AP21436" s="30"/>
    </row>
    <row r="21437" spans="1:42">
      <c r="A21437" s="29"/>
      <c r="B21437" s="29"/>
      <c r="C21437" s="29"/>
      <c r="D21437" s="29"/>
      <c r="E21437" s="29"/>
      <c r="F21437" s="29"/>
      <c r="G21437" s="29"/>
      <c r="H21437" s="29"/>
      <c r="I21437" s="29"/>
      <c r="J21437" s="29"/>
      <c r="K21437" s="29"/>
      <c r="L21437" s="29"/>
      <c r="M21437" s="29"/>
      <c r="N21437" s="29"/>
      <c r="O21437" s="29"/>
      <c r="P21437" s="29"/>
      <c r="Q21437" s="29"/>
      <c r="R21437" s="29"/>
      <c r="S21437" s="33"/>
      <c r="T21437" s="29"/>
      <c r="U21437" s="29"/>
      <c r="V21437" s="29"/>
      <c r="W21437" s="29"/>
      <c r="X21437" s="29"/>
      <c r="Y21437" s="29"/>
      <c r="Z21437" s="29"/>
      <c r="AA21437" s="29"/>
      <c r="AB21437" s="29"/>
      <c r="AC21437" s="29"/>
      <c r="AD21437" s="29"/>
      <c r="AE21437" s="29"/>
      <c r="AF21437" s="29"/>
      <c r="AG21437" s="29"/>
      <c r="AH21437" s="29"/>
      <c r="AI21437" s="29"/>
      <c r="AJ21437" s="29"/>
      <c r="AK21437" s="29"/>
      <c r="AL21437" s="29"/>
      <c r="AM21437" s="29"/>
      <c r="AP21437" s="30"/>
    </row>
    <row r="21438" spans="1:42">
      <c r="A21438" s="29"/>
      <c r="B21438" s="29"/>
      <c r="C21438" s="29"/>
      <c r="D21438" s="29"/>
      <c r="E21438" s="29"/>
      <c r="F21438" s="29"/>
      <c r="G21438" s="29"/>
      <c r="H21438" s="29"/>
      <c r="I21438" s="29"/>
      <c r="J21438" s="29"/>
      <c r="K21438" s="29"/>
      <c r="L21438" s="29"/>
      <c r="M21438" s="29"/>
      <c r="N21438" s="29"/>
      <c r="O21438" s="29"/>
      <c r="P21438" s="29"/>
      <c r="Q21438" s="29"/>
      <c r="R21438" s="29"/>
      <c r="S21438" s="33"/>
      <c r="T21438" s="29"/>
      <c r="U21438" s="29"/>
      <c r="V21438" s="29"/>
      <c r="W21438" s="29"/>
      <c r="X21438" s="29"/>
      <c r="Y21438" s="29"/>
      <c r="Z21438" s="29"/>
      <c r="AA21438" s="29"/>
      <c r="AB21438" s="29"/>
      <c r="AC21438" s="29"/>
      <c r="AD21438" s="29"/>
      <c r="AE21438" s="29"/>
      <c r="AF21438" s="29"/>
      <c r="AG21438" s="29"/>
      <c r="AH21438" s="29"/>
      <c r="AI21438" s="29"/>
      <c r="AJ21438" s="29"/>
      <c r="AK21438" s="29"/>
      <c r="AL21438" s="29"/>
      <c r="AM21438" s="29"/>
      <c r="AP21438" s="30"/>
    </row>
    <row r="21439" spans="1:42">
      <c r="A21439" s="29"/>
      <c r="B21439" s="29"/>
      <c r="C21439" s="29"/>
      <c r="D21439" s="29"/>
      <c r="E21439" s="29"/>
      <c r="F21439" s="29"/>
      <c r="G21439" s="29"/>
      <c r="H21439" s="29"/>
      <c r="I21439" s="29"/>
      <c r="J21439" s="29"/>
      <c r="K21439" s="29"/>
      <c r="L21439" s="29"/>
      <c r="M21439" s="29"/>
      <c r="N21439" s="29"/>
      <c r="O21439" s="29"/>
      <c r="P21439" s="29"/>
      <c r="Q21439" s="29"/>
      <c r="R21439" s="29"/>
      <c r="S21439" s="33"/>
      <c r="T21439" s="29"/>
      <c r="U21439" s="29"/>
      <c r="V21439" s="29"/>
      <c r="W21439" s="29"/>
      <c r="X21439" s="29"/>
      <c r="Y21439" s="29"/>
      <c r="Z21439" s="29"/>
      <c r="AA21439" s="29"/>
      <c r="AB21439" s="29"/>
      <c r="AC21439" s="29"/>
      <c r="AD21439" s="29"/>
      <c r="AE21439" s="29"/>
      <c r="AF21439" s="29"/>
      <c r="AG21439" s="29"/>
      <c r="AH21439" s="29"/>
      <c r="AI21439" s="29"/>
      <c r="AJ21439" s="29"/>
      <c r="AK21439" s="29"/>
      <c r="AL21439" s="29"/>
      <c r="AM21439" s="29"/>
      <c r="AP21439" s="30"/>
    </row>
    <row r="21440" spans="1:42">
      <c r="A21440" s="29"/>
      <c r="B21440" s="29"/>
      <c r="C21440" s="29"/>
      <c r="D21440" s="29"/>
      <c r="E21440" s="29"/>
      <c r="F21440" s="29"/>
      <c r="G21440" s="29"/>
      <c r="H21440" s="29"/>
      <c r="I21440" s="29"/>
      <c r="J21440" s="29"/>
      <c r="K21440" s="29"/>
      <c r="L21440" s="29"/>
      <c r="M21440" s="29"/>
      <c r="N21440" s="29"/>
      <c r="O21440" s="29"/>
      <c r="P21440" s="29"/>
      <c r="Q21440" s="29"/>
      <c r="R21440" s="29"/>
      <c r="S21440" s="33"/>
      <c r="T21440" s="29"/>
      <c r="U21440" s="29"/>
      <c r="V21440" s="29"/>
      <c r="W21440" s="29"/>
      <c r="X21440" s="29"/>
      <c r="Y21440" s="29"/>
      <c r="Z21440" s="29"/>
      <c r="AA21440" s="29"/>
      <c r="AB21440" s="29"/>
      <c r="AC21440" s="29"/>
      <c r="AD21440" s="29"/>
      <c r="AE21440" s="29"/>
      <c r="AF21440" s="29"/>
      <c r="AG21440" s="29"/>
      <c r="AH21440" s="29"/>
      <c r="AI21440" s="29"/>
      <c r="AJ21440" s="29"/>
      <c r="AK21440" s="29"/>
      <c r="AL21440" s="29"/>
      <c r="AM21440" s="29"/>
      <c r="AP21440" s="30"/>
    </row>
    <row r="21441" spans="1:42">
      <c r="A21441" s="29"/>
      <c r="B21441" s="29"/>
      <c r="C21441" s="29"/>
      <c r="D21441" s="29"/>
      <c r="E21441" s="29"/>
      <c r="F21441" s="29"/>
      <c r="G21441" s="29"/>
      <c r="H21441" s="29"/>
      <c r="I21441" s="29"/>
      <c r="J21441" s="29"/>
      <c r="K21441" s="29"/>
      <c r="L21441" s="29"/>
      <c r="M21441" s="29"/>
      <c r="N21441" s="29"/>
      <c r="O21441" s="29"/>
      <c r="P21441" s="29"/>
      <c r="Q21441" s="29"/>
      <c r="R21441" s="29"/>
      <c r="S21441" s="33"/>
      <c r="T21441" s="29"/>
      <c r="U21441" s="29"/>
      <c r="V21441" s="29"/>
      <c r="W21441" s="29"/>
      <c r="X21441" s="29"/>
      <c r="Y21441" s="29"/>
      <c r="Z21441" s="29"/>
      <c r="AA21441" s="29"/>
      <c r="AB21441" s="29"/>
      <c r="AC21441" s="29"/>
      <c r="AD21441" s="29"/>
      <c r="AE21441" s="29"/>
      <c r="AF21441" s="29"/>
      <c r="AG21441" s="29"/>
      <c r="AH21441" s="29"/>
      <c r="AI21441" s="29"/>
      <c r="AJ21441" s="29"/>
      <c r="AK21441" s="29"/>
      <c r="AL21441" s="29"/>
      <c r="AM21441" s="29"/>
      <c r="AP21441" s="30"/>
    </row>
    <row r="21442" spans="1:42">
      <c r="A21442" s="29"/>
      <c r="B21442" s="29"/>
      <c r="C21442" s="29"/>
      <c r="D21442" s="29"/>
      <c r="E21442" s="29"/>
      <c r="F21442" s="29"/>
      <c r="G21442" s="29"/>
      <c r="H21442" s="29"/>
      <c r="I21442" s="29"/>
      <c r="J21442" s="29"/>
      <c r="K21442" s="29"/>
      <c r="L21442" s="29"/>
      <c r="M21442" s="29"/>
      <c r="N21442" s="29"/>
      <c r="O21442" s="29"/>
      <c r="P21442" s="29"/>
      <c r="Q21442" s="29"/>
      <c r="R21442" s="29"/>
      <c r="S21442" s="33"/>
      <c r="T21442" s="29"/>
      <c r="U21442" s="29"/>
      <c r="V21442" s="29"/>
      <c r="W21442" s="29"/>
      <c r="X21442" s="29"/>
      <c r="Y21442" s="29"/>
      <c r="Z21442" s="29"/>
      <c r="AA21442" s="29"/>
      <c r="AB21442" s="29"/>
      <c r="AC21442" s="29"/>
      <c r="AD21442" s="29"/>
      <c r="AE21442" s="29"/>
      <c r="AF21442" s="29"/>
      <c r="AG21442" s="29"/>
      <c r="AH21442" s="29"/>
      <c r="AI21442" s="29"/>
      <c r="AJ21442" s="29"/>
      <c r="AK21442" s="29"/>
      <c r="AL21442" s="29"/>
      <c r="AM21442" s="29"/>
      <c r="AP21442" s="30"/>
    </row>
    <row r="21443" spans="1:42">
      <c r="A21443" s="29"/>
      <c r="B21443" s="29"/>
      <c r="C21443" s="29"/>
      <c r="D21443" s="29"/>
      <c r="E21443" s="29"/>
      <c r="F21443" s="29"/>
      <c r="G21443" s="29"/>
      <c r="H21443" s="29"/>
      <c r="I21443" s="29"/>
      <c r="J21443" s="29"/>
      <c r="K21443" s="29"/>
      <c r="L21443" s="29"/>
      <c r="M21443" s="29"/>
      <c r="N21443" s="29"/>
      <c r="O21443" s="29"/>
      <c r="P21443" s="29"/>
      <c r="Q21443" s="29"/>
      <c r="R21443" s="29"/>
      <c r="S21443" s="33"/>
      <c r="T21443" s="29"/>
      <c r="U21443" s="29"/>
      <c r="V21443" s="29"/>
      <c r="W21443" s="29"/>
      <c r="X21443" s="29"/>
      <c r="Y21443" s="29"/>
      <c r="Z21443" s="29"/>
      <c r="AA21443" s="29"/>
      <c r="AB21443" s="29"/>
      <c r="AC21443" s="29"/>
      <c r="AD21443" s="29"/>
      <c r="AE21443" s="29"/>
      <c r="AF21443" s="29"/>
      <c r="AG21443" s="29"/>
      <c r="AH21443" s="29"/>
      <c r="AI21443" s="29"/>
      <c r="AJ21443" s="29"/>
      <c r="AK21443" s="29"/>
      <c r="AL21443" s="29"/>
      <c r="AM21443" s="29"/>
      <c r="AP21443" s="30"/>
    </row>
    <row r="21444" spans="1:42">
      <c r="A21444" s="29"/>
      <c r="B21444" s="29"/>
      <c r="C21444" s="29"/>
      <c r="D21444" s="29"/>
      <c r="E21444" s="29"/>
      <c r="F21444" s="29"/>
      <c r="G21444" s="29"/>
      <c r="H21444" s="29"/>
      <c r="I21444" s="29"/>
      <c r="J21444" s="29"/>
      <c r="K21444" s="29"/>
      <c r="L21444" s="29"/>
      <c r="M21444" s="29"/>
      <c r="N21444" s="29"/>
      <c r="O21444" s="29"/>
      <c r="P21444" s="29"/>
      <c r="Q21444" s="29"/>
      <c r="R21444" s="29"/>
      <c r="S21444" s="33"/>
      <c r="T21444" s="29"/>
      <c r="U21444" s="29"/>
      <c r="V21444" s="29"/>
      <c r="W21444" s="29"/>
      <c r="X21444" s="29"/>
      <c r="Y21444" s="29"/>
      <c r="Z21444" s="29"/>
      <c r="AA21444" s="29"/>
      <c r="AB21444" s="29"/>
      <c r="AC21444" s="29"/>
      <c r="AD21444" s="29"/>
      <c r="AE21444" s="29"/>
      <c r="AF21444" s="29"/>
      <c r="AG21444" s="29"/>
      <c r="AH21444" s="29"/>
      <c r="AI21444" s="29"/>
      <c r="AJ21444" s="29"/>
      <c r="AK21444" s="29"/>
      <c r="AL21444" s="29"/>
      <c r="AM21444" s="29"/>
      <c r="AP21444" s="30"/>
    </row>
    <row r="21445" spans="1:42">
      <c r="A21445" s="29"/>
      <c r="B21445" s="29"/>
      <c r="C21445" s="29"/>
      <c r="D21445" s="29"/>
      <c r="E21445" s="29"/>
      <c r="F21445" s="29"/>
      <c r="G21445" s="29"/>
      <c r="H21445" s="29"/>
      <c r="I21445" s="29"/>
      <c r="J21445" s="29"/>
      <c r="K21445" s="29"/>
      <c r="L21445" s="29"/>
      <c r="M21445" s="29"/>
      <c r="N21445" s="29"/>
      <c r="O21445" s="29"/>
      <c r="P21445" s="29"/>
      <c r="Q21445" s="29"/>
      <c r="R21445" s="29"/>
      <c r="S21445" s="33"/>
      <c r="T21445" s="29"/>
      <c r="U21445" s="29"/>
      <c r="V21445" s="29"/>
      <c r="W21445" s="29"/>
      <c r="X21445" s="29"/>
      <c r="Y21445" s="29"/>
      <c r="Z21445" s="29"/>
      <c r="AA21445" s="29"/>
      <c r="AB21445" s="29"/>
      <c r="AC21445" s="29"/>
      <c r="AD21445" s="29"/>
      <c r="AE21445" s="29"/>
      <c r="AF21445" s="29"/>
      <c r="AG21445" s="29"/>
      <c r="AH21445" s="29"/>
      <c r="AI21445" s="29"/>
      <c r="AJ21445" s="29"/>
      <c r="AK21445" s="29"/>
      <c r="AL21445" s="29"/>
      <c r="AM21445" s="29"/>
      <c r="AP21445" s="30"/>
    </row>
    <row r="21446" spans="1:42">
      <c r="A21446" s="29"/>
      <c r="B21446" s="29"/>
      <c r="C21446" s="29"/>
      <c r="D21446" s="29"/>
      <c r="E21446" s="29"/>
      <c r="F21446" s="29"/>
      <c r="G21446" s="29"/>
      <c r="H21446" s="29"/>
      <c r="I21446" s="29"/>
      <c r="J21446" s="29"/>
      <c r="K21446" s="29"/>
      <c r="L21446" s="29"/>
      <c r="M21446" s="29"/>
      <c r="N21446" s="29"/>
      <c r="O21446" s="29"/>
      <c r="P21446" s="29"/>
      <c r="Q21446" s="29"/>
      <c r="R21446" s="29"/>
      <c r="S21446" s="33"/>
      <c r="T21446" s="29"/>
      <c r="U21446" s="29"/>
      <c r="V21446" s="29"/>
      <c r="W21446" s="29"/>
      <c r="X21446" s="29"/>
      <c r="Y21446" s="29"/>
      <c r="Z21446" s="29"/>
      <c r="AA21446" s="29"/>
      <c r="AB21446" s="29"/>
      <c r="AC21446" s="29"/>
      <c r="AD21446" s="29"/>
      <c r="AE21446" s="29"/>
      <c r="AF21446" s="29"/>
      <c r="AG21446" s="29"/>
      <c r="AH21446" s="29"/>
      <c r="AI21446" s="29"/>
      <c r="AJ21446" s="29"/>
      <c r="AK21446" s="29"/>
      <c r="AL21446" s="29"/>
      <c r="AM21446" s="29"/>
      <c r="AP21446" s="30"/>
    </row>
    <row r="21447" spans="1:42">
      <c r="A21447" s="29"/>
      <c r="B21447" s="29"/>
      <c r="C21447" s="29"/>
      <c r="D21447" s="29"/>
      <c r="E21447" s="29"/>
      <c r="F21447" s="29"/>
      <c r="G21447" s="29"/>
      <c r="H21447" s="29"/>
      <c r="I21447" s="29"/>
      <c r="J21447" s="29"/>
      <c r="K21447" s="29"/>
      <c r="L21447" s="29"/>
      <c r="M21447" s="29"/>
      <c r="N21447" s="29"/>
      <c r="O21447" s="29"/>
      <c r="P21447" s="29"/>
      <c r="Q21447" s="29"/>
      <c r="R21447" s="29"/>
      <c r="S21447" s="33"/>
      <c r="T21447" s="29"/>
      <c r="U21447" s="29"/>
      <c r="V21447" s="29"/>
      <c r="W21447" s="29"/>
      <c r="X21447" s="29"/>
      <c r="Y21447" s="29"/>
      <c r="Z21447" s="29"/>
      <c r="AA21447" s="29"/>
      <c r="AB21447" s="29"/>
      <c r="AC21447" s="29"/>
      <c r="AD21447" s="29"/>
      <c r="AE21447" s="29"/>
      <c r="AF21447" s="29"/>
      <c r="AG21447" s="29"/>
      <c r="AH21447" s="29"/>
      <c r="AI21447" s="29"/>
      <c r="AJ21447" s="29"/>
      <c r="AK21447" s="29"/>
      <c r="AL21447" s="29"/>
      <c r="AM21447" s="29"/>
      <c r="AP21447" s="30"/>
    </row>
    <row r="21448" spans="1:42">
      <c r="A21448" s="29"/>
      <c r="B21448" s="29"/>
      <c r="C21448" s="29"/>
      <c r="D21448" s="29"/>
      <c r="E21448" s="29"/>
      <c r="F21448" s="29"/>
      <c r="G21448" s="29"/>
      <c r="H21448" s="29"/>
      <c r="I21448" s="29"/>
      <c r="J21448" s="29"/>
      <c r="K21448" s="29"/>
      <c r="L21448" s="29"/>
      <c r="M21448" s="29"/>
      <c r="N21448" s="29"/>
      <c r="O21448" s="29"/>
      <c r="P21448" s="29"/>
      <c r="Q21448" s="29"/>
      <c r="R21448" s="29"/>
      <c r="S21448" s="33"/>
      <c r="T21448" s="29"/>
      <c r="U21448" s="29"/>
      <c r="V21448" s="29"/>
      <c r="W21448" s="29"/>
      <c r="X21448" s="29"/>
      <c r="Y21448" s="29"/>
      <c r="Z21448" s="29"/>
      <c r="AA21448" s="29"/>
      <c r="AB21448" s="29"/>
      <c r="AC21448" s="29"/>
      <c r="AD21448" s="29"/>
      <c r="AE21448" s="29"/>
      <c r="AF21448" s="29"/>
      <c r="AG21448" s="29"/>
      <c r="AH21448" s="29"/>
      <c r="AI21448" s="29"/>
      <c r="AJ21448" s="29"/>
      <c r="AK21448" s="29"/>
      <c r="AL21448" s="29"/>
      <c r="AM21448" s="29"/>
      <c r="AP21448" s="30"/>
    </row>
    <row r="21449" spans="1:42">
      <c r="A21449" s="29"/>
      <c r="B21449" s="29"/>
      <c r="C21449" s="29"/>
      <c r="D21449" s="29"/>
      <c r="E21449" s="29"/>
      <c r="F21449" s="29"/>
      <c r="G21449" s="29"/>
      <c r="H21449" s="29"/>
      <c r="I21449" s="29"/>
      <c r="J21449" s="29"/>
      <c r="K21449" s="29"/>
      <c r="L21449" s="29"/>
      <c r="M21449" s="29"/>
      <c r="N21449" s="29"/>
      <c r="O21449" s="29"/>
      <c r="P21449" s="29"/>
      <c r="Q21449" s="29"/>
      <c r="R21449" s="29"/>
      <c r="S21449" s="33"/>
      <c r="T21449" s="29"/>
      <c r="U21449" s="29"/>
      <c r="V21449" s="29"/>
      <c r="W21449" s="29"/>
      <c r="X21449" s="29"/>
      <c r="Y21449" s="29"/>
      <c r="Z21449" s="29"/>
      <c r="AA21449" s="29"/>
      <c r="AB21449" s="29"/>
      <c r="AC21449" s="29"/>
      <c r="AD21449" s="29"/>
      <c r="AE21449" s="29"/>
      <c r="AF21449" s="29"/>
      <c r="AG21449" s="29"/>
      <c r="AH21449" s="29"/>
      <c r="AI21449" s="29"/>
      <c r="AJ21449" s="29"/>
      <c r="AK21449" s="29"/>
      <c r="AL21449" s="29"/>
      <c r="AM21449" s="29"/>
      <c r="AP21449" s="30"/>
    </row>
    <row r="21450" spans="1:42">
      <c r="A21450" s="29"/>
      <c r="B21450" s="29"/>
      <c r="C21450" s="29"/>
      <c r="D21450" s="29"/>
      <c r="E21450" s="29"/>
      <c r="F21450" s="29"/>
      <c r="G21450" s="29"/>
      <c r="H21450" s="29"/>
      <c r="I21450" s="29"/>
      <c r="J21450" s="29"/>
      <c r="K21450" s="29"/>
      <c r="L21450" s="29"/>
      <c r="M21450" s="29"/>
      <c r="N21450" s="29"/>
      <c r="O21450" s="29"/>
      <c r="P21450" s="29"/>
      <c r="Q21450" s="29"/>
      <c r="R21450" s="29"/>
      <c r="S21450" s="33"/>
      <c r="T21450" s="29"/>
      <c r="U21450" s="29"/>
      <c r="V21450" s="29"/>
      <c r="W21450" s="29"/>
      <c r="X21450" s="29"/>
      <c r="Y21450" s="29"/>
      <c r="Z21450" s="29"/>
      <c r="AA21450" s="29"/>
      <c r="AB21450" s="29"/>
      <c r="AC21450" s="29"/>
      <c r="AD21450" s="29"/>
      <c r="AE21450" s="29"/>
      <c r="AF21450" s="29"/>
      <c r="AG21450" s="29"/>
      <c r="AH21450" s="29"/>
      <c r="AI21450" s="29"/>
      <c r="AJ21450" s="29"/>
      <c r="AK21450" s="29"/>
      <c r="AL21450" s="29"/>
      <c r="AM21450" s="29"/>
      <c r="AP21450" s="30"/>
    </row>
    <row r="21451" spans="1:42">
      <c r="A21451" s="29"/>
      <c r="B21451" s="29"/>
      <c r="C21451" s="29"/>
      <c r="D21451" s="29"/>
      <c r="E21451" s="29"/>
      <c r="F21451" s="29"/>
      <c r="G21451" s="29"/>
      <c r="H21451" s="29"/>
      <c r="I21451" s="29"/>
      <c r="J21451" s="29"/>
      <c r="K21451" s="29"/>
      <c r="L21451" s="29"/>
      <c r="M21451" s="29"/>
      <c r="N21451" s="29"/>
      <c r="O21451" s="29"/>
      <c r="P21451" s="29"/>
      <c r="Q21451" s="29"/>
      <c r="R21451" s="29"/>
      <c r="S21451" s="33"/>
      <c r="T21451" s="29"/>
      <c r="U21451" s="29"/>
      <c r="V21451" s="29"/>
      <c r="W21451" s="29"/>
      <c r="X21451" s="29"/>
      <c r="Y21451" s="29"/>
      <c r="Z21451" s="29"/>
      <c r="AA21451" s="29"/>
      <c r="AB21451" s="29"/>
      <c r="AC21451" s="29"/>
      <c r="AD21451" s="29"/>
      <c r="AE21451" s="29"/>
      <c r="AF21451" s="29"/>
      <c r="AG21451" s="29"/>
      <c r="AH21451" s="29"/>
      <c r="AI21451" s="29"/>
      <c r="AJ21451" s="29"/>
      <c r="AK21451" s="29"/>
      <c r="AL21451" s="29"/>
      <c r="AM21451" s="29"/>
      <c r="AP21451" s="30"/>
    </row>
    <row r="21452" spans="1:42">
      <c r="A21452" s="29"/>
      <c r="B21452" s="29"/>
      <c r="C21452" s="29"/>
      <c r="D21452" s="29"/>
      <c r="E21452" s="29"/>
      <c r="F21452" s="29"/>
      <c r="G21452" s="29"/>
      <c r="H21452" s="29"/>
      <c r="I21452" s="29"/>
      <c r="J21452" s="29"/>
      <c r="K21452" s="29"/>
      <c r="L21452" s="29"/>
      <c r="M21452" s="29"/>
      <c r="N21452" s="29"/>
      <c r="O21452" s="29"/>
      <c r="P21452" s="29"/>
      <c r="Q21452" s="29"/>
      <c r="R21452" s="29"/>
      <c r="S21452" s="33"/>
      <c r="T21452" s="29"/>
      <c r="U21452" s="29"/>
      <c r="V21452" s="29"/>
      <c r="W21452" s="29"/>
      <c r="X21452" s="29"/>
      <c r="Y21452" s="29"/>
      <c r="Z21452" s="29"/>
      <c r="AA21452" s="29"/>
      <c r="AB21452" s="29"/>
      <c r="AC21452" s="29"/>
      <c r="AD21452" s="29"/>
      <c r="AE21452" s="29"/>
      <c r="AF21452" s="29"/>
      <c r="AG21452" s="29"/>
      <c r="AH21452" s="29"/>
      <c r="AI21452" s="29"/>
      <c r="AJ21452" s="29"/>
      <c r="AK21452" s="29"/>
      <c r="AL21452" s="29"/>
      <c r="AM21452" s="29"/>
      <c r="AP21452" s="30"/>
    </row>
    <row r="21453" spans="1:42">
      <c r="A21453" s="29"/>
      <c r="B21453" s="29"/>
      <c r="C21453" s="29"/>
      <c r="D21453" s="29"/>
      <c r="E21453" s="29"/>
      <c r="F21453" s="29"/>
      <c r="G21453" s="29"/>
      <c r="H21453" s="29"/>
      <c r="I21453" s="29"/>
      <c r="J21453" s="29"/>
      <c r="K21453" s="29"/>
      <c r="L21453" s="29"/>
      <c r="M21453" s="29"/>
      <c r="N21453" s="29"/>
      <c r="O21453" s="29"/>
      <c r="P21453" s="29"/>
      <c r="Q21453" s="29"/>
      <c r="R21453" s="29"/>
      <c r="S21453" s="33"/>
      <c r="T21453" s="29"/>
      <c r="U21453" s="29"/>
      <c r="V21453" s="29"/>
      <c r="W21453" s="29"/>
      <c r="X21453" s="29"/>
      <c r="Y21453" s="29"/>
      <c r="Z21453" s="29"/>
      <c r="AA21453" s="29"/>
      <c r="AB21453" s="29"/>
      <c r="AC21453" s="29"/>
      <c r="AD21453" s="29"/>
      <c r="AE21453" s="29"/>
      <c r="AF21453" s="29"/>
      <c r="AG21453" s="29"/>
      <c r="AH21453" s="29"/>
      <c r="AI21453" s="29"/>
      <c r="AJ21453" s="29"/>
      <c r="AK21453" s="29"/>
      <c r="AL21453" s="29"/>
      <c r="AM21453" s="29"/>
      <c r="AP21453" s="30"/>
    </row>
    <row r="21454" spans="1:42">
      <c r="A21454" s="29"/>
      <c r="B21454" s="29"/>
      <c r="C21454" s="29"/>
      <c r="D21454" s="29"/>
      <c r="E21454" s="29"/>
      <c r="F21454" s="29"/>
      <c r="G21454" s="29"/>
      <c r="H21454" s="29"/>
      <c r="I21454" s="29"/>
      <c r="J21454" s="29"/>
      <c r="K21454" s="29"/>
      <c r="L21454" s="29"/>
      <c r="M21454" s="29"/>
      <c r="N21454" s="29"/>
      <c r="O21454" s="29"/>
      <c r="P21454" s="29"/>
      <c r="Q21454" s="29"/>
      <c r="R21454" s="29"/>
      <c r="S21454" s="33"/>
      <c r="T21454" s="29"/>
      <c r="U21454" s="29"/>
      <c r="V21454" s="29"/>
      <c r="W21454" s="29"/>
      <c r="X21454" s="29"/>
      <c r="Y21454" s="29"/>
      <c r="Z21454" s="29"/>
      <c r="AA21454" s="29"/>
      <c r="AB21454" s="29"/>
      <c r="AC21454" s="29"/>
      <c r="AD21454" s="29"/>
      <c r="AE21454" s="29"/>
      <c r="AF21454" s="29"/>
      <c r="AG21454" s="29"/>
      <c r="AH21454" s="29"/>
      <c r="AI21454" s="29"/>
      <c r="AJ21454" s="29"/>
      <c r="AK21454" s="29"/>
      <c r="AL21454" s="29"/>
      <c r="AM21454" s="29"/>
      <c r="AP21454" s="30"/>
    </row>
    <row r="21455" spans="1:42">
      <c r="A21455" s="29"/>
      <c r="B21455" s="29"/>
      <c r="C21455" s="29"/>
      <c r="D21455" s="29"/>
      <c r="E21455" s="29"/>
      <c r="F21455" s="29"/>
      <c r="G21455" s="29"/>
      <c r="H21455" s="29"/>
      <c r="I21455" s="29"/>
      <c r="J21455" s="29"/>
      <c r="K21455" s="29"/>
      <c r="L21455" s="29"/>
      <c r="M21455" s="29"/>
      <c r="N21455" s="29"/>
      <c r="O21455" s="29"/>
      <c r="P21455" s="29"/>
      <c r="Q21455" s="29"/>
      <c r="R21455" s="29"/>
      <c r="S21455" s="33"/>
      <c r="T21455" s="29"/>
      <c r="U21455" s="29"/>
      <c r="V21455" s="29"/>
      <c r="W21455" s="29"/>
      <c r="X21455" s="29"/>
      <c r="Y21455" s="29"/>
      <c r="Z21455" s="29"/>
      <c r="AA21455" s="29"/>
      <c r="AB21455" s="29"/>
      <c r="AC21455" s="29"/>
      <c r="AD21455" s="29"/>
      <c r="AE21455" s="29"/>
      <c r="AF21455" s="29"/>
      <c r="AG21455" s="29"/>
      <c r="AH21455" s="29"/>
      <c r="AI21455" s="29"/>
      <c r="AJ21455" s="29"/>
      <c r="AK21455" s="29"/>
      <c r="AL21455" s="29"/>
      <c r="AM21455" s="29"/>
      <c r="AP21455" s="30"/>
    </row>
    <row r="21456" spans="1:42">
      <c r="A21456" s="29"/>
      <c r="B21456" s="29"/>
      <c r="C21456" s="29"/>
      <c r="D21456" s="29"/>
      <c r="E21456" s="29"/>
      <c r="F21456" s="29"/>
      <c r="G21456" s="29"/>
      <c r="H21456" s="29"/>
      <c r="I21456" s="29"/>
      <c r="J21456" s="29"/>
      <c r="K21456" s="29"/>
      <c r="L21456" s="29"/>
      <c r="M21456" s="29"/>
      <c r="N21456" s="29"/>
      <c r="O21456" s="29"/>
      <c r="P21456" s="29"/>
      <c r="Q21456" s="29"/>
      <c r="R21456" s="29"/>
      <c r="S21456" s="33"/>
      <c r="T21456" s="29"/>
      <c r="U21456" s="29"/>
      <c r="V21456" s="29"/>
      <c r="W21456" s="29"/>
      <c r="X21456" s="29"/>
      <c r="Y21456" s="29"/>
      <c r="Z21456" s="29"/>
      <c r="AA21456" s="29"/>
      <c r="AB21456" s="29"/>
      <c r="AC21456" s="29"/>
      <c r="AD21456" s="29"/>
      <c r="AE21456" s="29"/>
      <c r="AF21456" s="29"/>
      <c r="AG21456" s="29"/>
      <c r="AH21456" s="29"/>
      <c r="AI21456" s="29"/>
      <c r="AJ21456" s="29"/>
      <c r="AK21456" s="29"/>
      <c r="AL21456" s="29"/>
      <c r="AM21456" s="29"/>
      <c r="AP21456" s="30"/>
    </row>
    <row r="21457" spans="1:42">
      <c r="A21457" s="29"/>
      <c r="B21457" s="29"/>
      <c r="C21457" s="29"/>
      <c r="D21457" s="29"/>
      <c r="E21457" s="29"/>
      <c r="F21457" s="29"/>
      <c r="G21457" s="29"/>
      <c r="H21457" s="29"/>
      <c r="I21457" s="29"/>
      <c r="J21457" s="29"/>
      <c r="K21457" s="29"/>
      <c r="L21457" s="29"/>
      <c r="M21457" s="29"/>
      <c r="N21457" s="29"/>
      <c r="O21457" s="29"/>
      <c r="P21457" s="29"/>
      <c r="Q21457" s="29"/>
      <c r="R21457" s="29"/>
      <c r="S21457" s="33"/>
      <c r="T21457" s="29"/>
      <c r="U21457" s="29"/>
      <c r="V21457" s="29"/>
      <c r="W21457" s="29"/>
      <c r="X21457" s="29"/>
      <c r="Y21457" s="29"/>
      <c r="Z21457" s="29"/>
      <c r="AA21457" s="29"/>
      <c r="AB21457" s="29"/>
      <c r="AC21457" s="29"/>
      <c r="AD21457" s="29"/>
      <c r="AE21457" s="29"/>
      <c r="AF21457" s="29"/>
      <c r="AG21457" s="29"/>
      <c r="AH21457" s="29"/>
      <c r="AI21457" s="29"/>
      <c r="AJ21457" s="29"/>
      <c r="AK21457" s="29"/>
      <c r="AL21457" s="29"/>
      <c r="AM21457" s="29"/>
      <c r="AP21457" s="30"/>
    </row>
    <row r="21458" spans="1:42">
      <c r="A21458" s="29"/>
      <c r="B21458" s="29"/>
      <c r="C21458" s="29"/>
      <c r="D21458" s="29"/>
      <c r="E21458" s="29"/>
      <c r="F21458" s="29"/>
      <c r="G21458" s="29"/>
      <c r="H21458" s="29"/>
      <c r="I21458" s="29"/>
      <c r="J21458" s="29"/>
      <c r="K21458" s="29"/>
      <c r="L21458" s="29"/>
      <c r="M21458" s="29"/>
      <c r="N21458" s="29"/>
      <c r="O21458" s="29"/>
      <c r="P21458" s="29"/>
      <c r="Q21458" s="29"/>
      <c r="R21458" s="29"/>
      <c r="S21458" s="33"/>
      <c r="T21458" s="29"/>
      <c r="U21458" s="29"/>
      <c r="V21458" s="29"/>
      <c r="W21458" s="29"/>
      <c r="X21458" s="29"/>
      <c r="Y21458" s="29"/>
      <c r="Z21458" s="29"/>
      <c r="AA21458" s="29"/>
      <c r="AB21458" s="29"/>
      <c r="AC21458" s="29"/>
      <c r="AD21458" s="29"/>
      <c r="AE21458" s="29"/>
      <c r="AF21458" s="29"/>
      <c r="AG21458" s="29"/>
      <c r="AH21458" s="29"/>
      <c r="AI21458" s="29"/>
      <c r="AJ21458" s="29"/>
      <c r="AK21458" s="29"/>
      <c r="AL21458" s="29"/>
      <c r="AM21458" s="29"/>
      <c r="AP21458" s="30"/>
    </row>
    <row r="21459" spans="1:42">
      <c r="A21459" s="29"/>
      <c r="B21459" s="29"/>
      <c r="C21459" s="29"/>
      <c r="D21459" s="29"/>
      <c r="E21459" s="29"/>
      <c r="F21459" s="29"/>
      <c r="G21459" s="29"/>
      <c r="H21459" s="29"/>
      <c r="I21459" s="29"/>
      <c r="J21459" s="29"/>
      <c r="K21459" s="29"/>
      <c r="L21459" s="29"/>
      <c r="M21459" s="29"/>
      <c r="N21459" s="29"/>
      <c r="O21459" s="29"/>
      <c r="P21459" s="29"/>
      <c r="Q21459" s="29"/>
      <c r="R21459" s="29"/>
      <c r="S21459" s="33"/>
      <c r="T21459" s="29"/>
      <c r="U21459" s="29"/>
      <c r="V21459" s="29"/>
      <c r="W21459" s="29"/>
      <c r="X21459" s="29"/>
      <c r="Y21459" s="29"/>
      <c r="Z21459" s="29"/>
      <c r="AA21459" s="29"/>
      <c r="AB21459" s="29"/>
      <c r="AC21459" s="29"/>
      <c r="AD21459" s="29"/>
      <c r="AE21459" s="29"/>
      <c r="AF21459" s="29"/>
      <c r="AG21459" s="29"/>
      <c r="AH21459" s="29"/>
      <c r="AI21459" s="29"/>
      <c r="AJ21459" s="29"/>
      <c r="AK21459" s="29"/>
      <c r="AL21459" s="29"/>
      <c r="AM21459" s="29"/>
      <c r="AP21459" s="30"/>
    </row>
    <row r="21460" spans="1:42">
      <c r="A21460" s="29"/>
      <c r="B21460" s="29"/>
      <c r="C21460" s="29"/>
      <c r="D21460" s="29"/>
      <c r="E21460" s="29"/>
      <c r="F21460" s="29"/>
      <c r="G21460" s="29"/>
      <c r="H21460" s="29"/>
      <c r="I21460" s="29"/>
      <c r="J21460" s="29"/>
      <c r="K21460" s="29"/>
      <c r="L21460" s="29"/>
      <c r="M21460" s="29"/>
      <c r="N21460" s="29"/>
      <c r="O21460" s="29"/>
      <c r="P21460" s="29"/>
      <c r="Q21460" s="29"/>
      <c r="R21460" s="29"/>
      <c r="S21460" s="33"/>
      <c r="T21460" s="29"/>
      <c r="U21460" s="29"/>
      <c r="V21460" s="29"/>
      <c r="W21460" s="29"/>
      <c r="X21460" s="29"/>
      <c r="Y21460" s="29"/>
      <c r="Z21460" s="29"/>
      <c r="AA21460" s="29"/>
      <c r="AB21460" s="29"/>
      <c r="AC21460" s="29"/>
      <c r="AD21460" s="29"/>
      <c r="AE21460" s="29"/>
      <c r="AF21460" s="29"/>
      <c r="AG21460" s="29"/>
      <c r="AH21460" s="29"/>
      <c r="AI21460" s="29"/>
      <c r="AJ21460" s="29"/>
      <c r="AK21460" s="29"/>
      <c r="AL21460" s="29"/>
      <c r="AM21460" s="29"/>
      <c r="AP21460" s="30"/>
    </row>
    <row r="21461" spans="1:42">
      <c r="A21461" s="29"/>
      <c r="B21461" s="29"/>
      <c r="C21461" s="29"/>
      <c r="D21461" s="29"/>
      <c r="E21461" s="29"/>
      <c r="F21461" s="29"/>
      <c r="G21461" s="29"/>
      <c r="H21461" s="29"/>
      <c r="I21461" s="29"/>
      <c r="J21461" s="29"/>
      <c r="K21461" s="29"/>
      <c r="L21461" s="29"/>
      <c r="M21461" s="29"/>
      <c r="N21461" s="29"/>
      <c r="O21461" s="29"/>
      <c r="P21461" s="29"/>
      <c r="Q21461" s="29"/>
      <c r="R21461" s="29"/>
      <c r="S21461" s="33"/>
      <c r="T21461" s="29"/>
      <c r="U21461" s="29"/>
      <c r="V21461" s="29"/>
      <c r="W21461" s="29"/>
      <c r="X21461" s="29"/>
      <c r="Y21461" s="29"/>
      <c r="Z21461" s="29"/>
      <c r="AA21461" s="29"/>
      <c r="AB21461" s="29"/>
      <c r="AC21461" s="29"/>
      <c r="AD21461" s="29"/>
      <c r="AE21461" s="29"/>
      <c r="AF21461" s="29"/>
      <c r="AG21461" s="29"/>
      <c r="AH21461" s="29"/>
      <c r="AI21461" s="29"/>
      <c r="AJ21461" s="29"/>
      <c r="AK21461" s="29"/>
      <c r="AL21461" s="29"/>
      <c r="AM21461" s="29"/>
      <c r="AP21461" s="30"/>
    </row>
    <row r="21462" spans="1:42">
      <c r="A21462" s="29"/>
      <c r="B21462" s="29"/>
      <c r="C21462" s="29"/>
      <c r="D21462" s="29"/>
      <c r="E21462" s="29"/>
      <c r="F21462" s="29"/>
      <c r="G21462" s="29"/>
      <c r="H21462" s="29"/>
      <c r="I21462" s="29"/>
      <c r="J21462" s="29"/>
      <c r="K21462" s="29"/>
      <c r="L21462" s="29"/>
      <c r="M21462" s="29"/>
      <c r="N21462" s="29"/>
      <c r="O21462" s="29"/>
      <c r="P21462" s="29"/>
      <c r="Q21462" s="29"/>
      <c r="R21462" s="29"/>
      <c r="S21462" s="33"/>
      <c r="T21462" s="29"/>
      <c r="U21462" s="29"/>
      <c r="V21462" s="29"/>
      <c r="W21462" s="29"/>
      <c r="X21462" s="29"/>
      <c r="Y21462" s="29"/>
      <c r="Z21462" s="29"/>
      <c r="AA21462" s="29"/>
      <c r="AB21462" s="29"/>
      <c r="AC21462" s="29"/>
      <c r="AD21462" s="29"/>
      <c r="AE21462" s="29"/>
      <c r="AF21462" s="29"/>
      <c r="AG21462" s="29"/>
      <c r="AH21462" s="29"/>
      <c r="AI21462" s="29"/>
      <c r="AJ21462" s="29"/>
      <c r="AK21462" s="29"/>
      <c r="AL21462" s="29"/>
      <c r="AM21462" s="29"/>
      <c r="AP21462" s="30"/>
    </row>
    <row r="21463" spans="1:42">
      <c r="A21463" s="29"/>
      <c r="B21463" s="29"/>
      <c r="C21463" s="29"/>
      <c r="D21463" s="29"/>
      <c r="E21463" s="29"/>
      <c r="F21463" s="29"/>
      <c r="G21463" s="29"/>
      <c r="H21463" s="29"/>
      <c r="I21463" s="29"/>
      <c r="J21463" s="29"/>
      <c r="K21463" s="29"/>
      <c r="L21463" s="29"/>
      <c r="M21463" s="29"/>
      <c r="N21463" s="29"/>
      <c r="O21463" s="29"/>
      <c r="P21463" s="29"/>
      <c r="Q21463" s="29"/>
      <c r="R21463" s="29"/>
      <c r="S21463" s="33"/>
      <c r="T21463" s="29"/>
      <c r="U21463" s="29"/>
      <c r="V21463" s="29"/>
      <c r="W21463" s="29"/>
      <c r="X21463" s="29"/>
      <c r="Y21463" s="29"/>
      <c r="Z21463" s="29"/>
      <c r="AA21463" s="29"/>
      <c r="AB21463" s="29"/>
      <c r="AC21463" s="29"/>
      <c r="AD21463" s="29"/>
      <c r="AE21463" s="29"/>
      <c r="AF21463" s="29"/>
      <c r="AG21463" s="29"/>
      <c r="AH21463" s="29"/>
      <c r="AI21463" s="29"/>
      <c r="AJ21463" s="29"/>
      <c r="AK21463" s="29"/>
      <c r="AL21463" s="29"/>
      <c r="AM21463" s="29"/>
      <c r="AP21463" s="30"/>
    </row>
    <row r="21464" spans="1:42">
      <c r="A21464" s="29"/>
      <c r="B21464" s="29"/>
      <c r="C21464" s="29"/>
      <c r="D21464" s="29"/>
      <c r="E21464" s="29"/>
      <c r="F21464" s="29"/>
      <c r="G21464" s="29"/>
      <c r="H21464" s="29"/>
      <c r="I21464" s="29"/>
      <c r="J21464" s="29"/>
      <c r="K21464" s="29"/>
      <c r="L21464" s="29"/>
      <c r="M21464" s="29"/>
      <c r="N21464" s="29"/>
      <c r="O21464" s="29"/>
      <c r="P21464" s="29"/>
      <c r="Q21464" s="29"/>
      <c r="R21464" s="29"/>
      <c r="S21464" s="33"/>
      <c r="T21464" s="29"/>
      <c r="U21464" s="29"/>
      <c r="V21464" s="29"/>
      <c r="W21464" s="29"/>
      <c r="X21464" s="29"/>
      <c r="Y21464" s="29"/>
      <c r="Z21464" s="29"/>
      <c r="AA21464" s="29"/>
      <c r="AB21464" s="29"/>
      <c r="AC21464" s="29"/>
      <c r="AD21464" s="29"/>
      <c r="AE21464" s="29"/>
      <c r="AF21464" s="29"/>
      <c r="AG21464" s="29"/>
      <c r="AH21464" s="29"/>
      <c r="AI21464" s="29"/>
      <c r="AJ21464" s="29"/>
      <c r="AK21464" s="29"/>
      <c r="AL21464" s="29"/>
      <c r="AM21464" s="29"/>
      <c r="AP21464" s="30"/>
    </row>
    <row r="21465" spans="1:42">
      <c r="A21465" s="29"/>
      <c r="B21465" s="29"/>
      <c r="C21465" s="29"/>
      <c r="D21465" s="29"/>
      <c r="E21465" s="29"/>
      <c r="F21465" s="29"/>
      <c r="G21465" s="29"/>
      <c r="H21465" s="29"/>
      <c r="I21465" s="29"/>
      <c r="J21465" s="29"/>
      <c r="K21465" s="29"/>
      <c r="L21465" s="29"/>
      <c r="M21465" s="29"/>
      <c r="N21465" s="29"/>
      <c r="O21465" s="29"/>
      <c r="P21465" s="29"/>
      <c r="Q21465" s="29"/>
      <c r="R21465" s="29"/>
      <c r="S21465" s="33"/>
      <c r="T21465" s="29"/>
      <c r="U21465" s="29"/>
      <c r="V21465" s="29"/>
      <c r="W21465" s="29"/>
      <c r="X21465" s="29"/>
      <c r="Y21465" s="29"/>
      <c r="Z21465" s="29"/>
      <c r="AA21465" s="29"/>
      <c r="AB21465" s="29"/>
      <c r="AC21465" s="29"/>
      <c r="AD21465" s="29"/>
      <c r="AE21465" s="29"/>
      <c r="AF21465" s="29"/>
      <c r="AG21465" s="29"/>
      <c r="AH21465" s="29"/>
      <c r="AI21465" s="29"/>
      <c r="AJ21465" s="29"/>
      <c r="AK21465" s="29"/>
      <c r="AL21465" s="29"/>
      <c r="AM21465" s="29"/>
      <c r="AP21465" s="30"/>
    </row>
    <row r="21466" spans="1:42">
      <c r="A21466" s="29"/>
      <c r="B21466" s="29"/>
      <c r="C21466" s="29"/>
      <c r="D21466" s="29"/>
      <c r="E21466" s="29"/>
      <c r="F21466" s="29"/>
      <c r="G21466" s="29"/>
      <c r="H21466" s="29"/>
      <c r="I21466" s="29"/>
      <c r="J21466" s="29"/>
      <c r="K21466" s="29"/>
      <c r="L21466" s="29"/>
      <c r="M21466" s="29"/>
      <c r="N21466" s="29"/>
      <c r="O21466" s="29"/>
      <c r="P21466" s="29"/>
      <c r="Q21466" s="29"/>
      <c r="R21466" s="29"/>
      <c r="S21466" s="33"/>
      <c r="T21466" s="29"/>
      <c r="U21466" s="29"/>
      <c r="V21466" s="29"/>
      <c r="W21466" s="29"/>
      <c r="X21466" s="29"/>
      <c r="Y21466" s="29"/>
      <c r="Z21466" s="29"/>
      <c r="AA21466" s="29"/>
      <c r="AB21466" s="29"/>
      <c r="AC21466" s="29"/>
      <c r="AD21466" s="29"/>
      <c r="AE21466" s="29"/>
      <c r="AF21466" s="29"/>
      <c r="AG21466" s="29"/>
      <c r="AH21466" s="29"/>
      <c r="AI21466" s="29"/>
      <c r="AJ21466" s="29"/>
      <c r="AK21466" s="29"/>
      <c r="AL21466" s="29"/>
      <c r="AM21466" s="29"/>
      <c r="AP21466" s="30"/>
    </row>
    <row r="21467" spans="1:42">
      <c r="A21467" s="29"/>
      <c r="B21467" s="29"/>
      <c r="C21467" s="29"/>
      <c r="D21467" s="29"/>
      <c r="E21467" s="29"/>
      <c r="F21467" s="29"/>
      <c r="G21467" s="29"/>
      <c r="H21467" s="29"/>
      <c r="I21467" s="29"/>
      <c r="J21467" s="29"/>
      <c r="K21467" s="29"/>
      <c r="L21467" s="29"/>
      <c r="M21467" s="29"/>
      <c r="N21467" s="29"/>
      <c r="O21467" s="29"/>
      <c r="P21467" s="29"/>
      <c r="Q21467" s="29"/>
      <c r="R21467" s="29"/>
      <c r="S21467" s="33"/>
      <c r="T21467" s="29"/>
      <c r="U21467" s="29"/>
      <c r="V21467" s="29"/>
      <c r="W21467" s="29"/>
      <c r="X21467" s="29"/>
      <c r="Y21467" s="29"/>
      <c r="Z21467" s="29"/>
      <c r="AA21467" s="29"/>
      <c r="AB21467" s="29"/>
      <c r="AC21467" s="29"/>
      <c r="AD21467" s="29"/>
      <c r="AE21467" s="29"/>
      <c r="AF21467" s="29"/>
      <c r="AG21467" s="29"/>
      <c r="AH21467" s="29"/>
      <c r="AI21467" s="29"/>
      <c r="AJ21467" s="29"/>
      <c r="AK21467" s="29"/>
      <c r="AL21467" s="29"/>
      <c r="AM21467" s="29"/>
      <c r="AP21467" s="30"/>
    </row>
    <row r="21468" spans="1:42">
      <c r="A21468" s="29"/>
      <c r="B21468" s="29"/>
      <c r="C21468" s="29"/>
      <c r="D21468" s="29"/>
      <c r="E21468" s="29"/>
      <c r="F21468" s="29"/>
      <c r="G21468" s="29"/>
      <c r="H21468" s="29"/>
      <c r="I21468" s="29"/>
      <c r="J21468" s="29"/>
      <c r="K21468" s="29"/>
      <c r="L21468" s="29"/>
      <c r="M21468" s="29"/>
      <c r="N21468" s="29"/>
      <c r="O21468" s="29"/>
      <c r="P21468" s="29"/>
      <c r="Q21468" s="29"/>
      <c r="R21468" s="29"/>
      <c r="S21468" s="33"/>
      <c r="T21468" s="29"/>
      <c r="U21468" s="29"/>
      <c r="V21468" s="29"/>
      <c r="W21468" s="29"/>
      <c r="X21468" s="29"/>
      <c r="Y21468" s="29"/>
      <c r="Z21468" s="29"/>
      <c r="AA21468" s="29"/>
      <c r="AB21468" s="29"/>
      <c r="AC21468" s="29"/>
      <c r="AD21468" s="29"/>
      <c r="AE21468" s="29"/>
      <c r="AF21468" s="29"/>
      <c r="AG21468" s="29"/>
      <c r="AH21468" s="29"/>
      <c r="AI21468" s="29"/>
      <c r="AJ21468" s="29"/>
      <c r="AK21468" s="29"/>
      <c r="AL21468" s="29"/>
      <c r="AM21468" s="29"/>
      <c r="AP21468" s="30"/>
    </row>
    <row r="21469" spans="1:42">
      <c r="A21469" s="29"/>
      <c r="B21469" s="29"/>
      <c r="C21469" s="29"/>
      <c r="D21469" s="29"/>
      <c r="E21469" s="29"/>
      <c r="F21469" s="29"/>
      <c r="G21469" s="29"/>
      <c r="H21469" s="29"/>
      <c r="I21469" s="29"/>
      <c r="J21469" s="29"/>
      <c r="K21469" s="29"/>
      <c r="L21469" s="29"/>
      <c r="M21469" s="29"/>
      <c r="N21469" s="29"/>
      <c r="O21469" s="29"/>
      <c r="P21469" s="29"/>
      <c r="Q21469" s="29"/>
      <c r="R21469" s="29"/>
      <c r="S21469" s="33"/>
      <c r="T21469" s="29"/>
      <c r="U21469" s="29"/>
      <c r="V21469" s="29"/>
      <c r="W21469" s="29"/>
      <c r="X21469" s="29"/>
      <c r="Y21469" s="29"/>
      <c r="Z21469" s="29"/>
      <c r="AA21469" s="29"/>
      <c r="AB21469" s="29"/>
      <c r="AC21469" s="29"/>
      <c r="AD21469" s="29"/>
      <c r="AE21469" s="29"/>
      <c r="AF21469" s="29"/>
      <c r="AG21469" s="29"/>
      <c r="AH21469" s="29"/>
      <c r="AI21469" s="29"/>
      <c r="AJ21469" s="29"/>
      <c r="AK21469" s="29"/>
      <c r="AL21469" s="29"/>
      <c r="AM21469" s="29"/>
      <c r="AP21469" s="30"/>
    </row>
    <row r="21470" spans="1:42">
      <c r="A21470" s="29"/>
      <c r="B21470" s="29"/>
      <c r="C21470" s="29"/>
      <c r="D21470" s="29"/>
      <c r="E21470" s="29"/>
      <c r="F21470" s="29"/>
      <c r="G21470" s="29"/>
      <c r="H21470" s="29"/>
      <c r="I21470" s="29"/>
      <c r="J21470" s="29"/>
      <c r="K21470" s="29"/>
      <c r="L21470" s="29"/>
      <c r="M21470" s="29"/>
      <c r="N21470" s="29"/>
      <c r="O21470" s="29"/>
      <c r="P21470" s="29"/>
      <c r="Q21470" s="29"/>
      <c r="R21470" s="29"/>
      <c r="S21470" s="33"/>
      <c r="T21470" s="29"/>
      <c r="U21470" s="29"/>
      <c r="V21470" s="29"/>
      <c r="W21470" s="29"/>
      <c r="X21470" s="29"/>
      <c r="Y21470" s="29"/>
      <c r="Z21470" s="29"/>
      <c r="AA21470" s="29"/>
      <c r="AB21470" s="29"/>
      <c r="AC21470" s="29"/>
      <c r="AD21470" s="29"/>
      <c r="AE21470" s="29"/>
      <c r="AF21470" s="29"/>
      <c r="AG21470" s="29"/>
      <c r="AH21470" s="29"/>
      <c r="AI21470" s="29"/>
      <c r="AJ21470" s="29"/>
      <c r="AK21470" s="29"/>
      <c r="AL21470" s="29"/>
      <c r="AM21470" s="29"/>
      <c r="AP21470" s="30"/>
    </row>
    <row r="21471" spans="1:42">
      <c r="A21471" s="29"/>
      <c r="B21471" s="29"/>
      <c r="C21471" s="29"/>
      <c r="D21471" s="29"/>
      <c r="E21471" s="29"/>
      <c r="F21471" s="29"/>
      <c r="G21471" s="29"/>
      <c r="H21471" s="29"/>
      <c r="I21471" s="29"/>
      <c r="J21471" s="29"/>
      <c r="K21471" s="29"/>
      <c r="L21471" s="29"/>
      <c r="M21471" s="29"/>
      <c r="N21471" s="29"/>
      <c r="O21471" s="29"/>
      <c r="P21471" s="29"/>
      <c r="Q21471" s="29"/>
      <c r="R21471" s="29"/>
      <c r="S21471" s="33"/>
      <c r="T21471" s="29"/>
      <c r="U21471" s="29"/>
      <c r="V21471" s="29"/>
      <c r="W21471" s="29"/>
      <c r="X21471" s="29"/>
      <c r="Y21471" s="29"/>
      <c r="Z21471" s="29"/>
      <c r="AA21471" s="29"/>
      <c r="AB21471" s="29"/>
      <c r="AC21471" s="29"/>
      <c r="AD21471" s="29"/>
      <c r="AE21471" s="29"/>
      <c r="AF21471" s="29"/>
      <c r="AG21471" s="29"/>
      <c r="AH21471" s="29"/>
      <c r="AI21471" s="29"/>
      <c r="AJ21471" s="29"/>
      <c r="AK21471" s="29"/>
      <c r="AL21471" s="29"/>
      <c r="AM21471" s="29"/>
      <c r="AP21471" s="30"/>
    </row>
    <row r="21472" spans="1:42">
      <c r="A21472" s="29"/>
      <c r="B21472" s="29"/>
      <c r="C21472" s="29"/>
      <c r="D21472" s="29"/>
      <c r="E21472" s="29"/>
      <c r="F21472" s="29"/>
      <c r="G21472" s="29"/>
      <c r="H21472" s="29"/>
      <c r="I21472" s="29"/>
      <c r="J21472" s="29"/>
      <c r="K21472" s="29"/>
      <c r="L21472" s="29"/>
      <c r="M21472" s="29"/>
      <c r="N21472" s="29"/>
      <c r="O21472" s="29"/>
      <c r="P21472" s="29"/>
      <c r="Q21472" s="29"/>
      <c r="R21472" s="29"/>
      <c r="S21472" s="33"/>
      <c r="T21472" s="29"/>
      <c r="U21472" s="29"/>
      <c r="V21472" s="29"/>
      <c r="W21472" s="29"/>
      <c r="X21472" s="29"/>
      <c r="Y21472" s="29"/>
      <c r="Z21472" s="29"/>
      <c r="AA21472" s="29"/>
      <c r="AB21472" s="29"/>
      <c r="AC21472" s="29"/>
      <c r="AD21472" s="29"/>
      <c r="AE21472" s="29"/>
      <c r="AF21472" s="29"/>
      <c r="AG21472" s="29"/>
      <c r="AH21472" s="29"/>
      <c r="AI21472" s="29"/>
      <c r="AJ21472" s="29"/>
      <c r="AK21472" s="29"/>
      <c r="AL21472" s="29"/>
      <c r="AM21472" s="29"/>
      <c r="AP21472" s="30"/>
    </row>
    <row r="21473" spans="1:42">
      <c r="A21473" s="29"/>
      <c r="B21473" s="29"/>
      <c r="C21473" s="29"/>
      <c r="D21473" s="29"/>
      <c r="E21473" s="29"/>
      <c r="F21473" s="29"/>
      <c r="G21473" s="29"/>
      <c r="H21473" s="29"/>
      <c r="I21473" s="29"/>
      <c r="J21473" s="29"/>
      <c r="K21473" s="29"/>
      <c r="L21473" s="29"/>
      <c r="M21473" s="29"/>
      <c r="N21473" s="29"/>
      <c r="O21473" s="29"/>
      <c r="P21473" s="29"/>
      <c r="Q21473" s="29"/>
      <c r="R21473" s="29"/>
      <c r="S21473" s="33"/>
      <c r="T21473" s="29"/>
      <c r="U21473" s="29"/>
      <c r="V21473" s="29"/>
      <c r="W21473" s="29"/>
      <c r="X21473" s="29"/>
      <c r="Y21473" s="29"/>
      <c r="Z21473" s="29"/>
      <c r="AA21473" s="29"/>
      <c r="AB21473" s="29"/>
      <c r="AC21473" s="29"/>
      <c r="AD21473" s="29"/>
      <c r="AE21473" s="29"/>
      <c r="AF21473" s="29"/>
      <c r="AG21473" s="29"/>
      <c r="AH21473" s="29"/>
      <c r="AI21473" s="29"/>
      <c r="AJ21473" s="29"/>
      <c r="AK21473" s="29"/>
      <c r="AL21473" s="29"/>
      <c r="AM21473" s="29"/>
      <c r="AP21473" s="30"/>
    </row>
    <row r="21474" spans="1:42">
      <c r="A21474" s="29"/>
      <c r="B21474" s="29"/>
      <c r="C21474" s="29"/>
      <c r="D21474" s="29"/>
      <c r="E21474" s="29"/>
      <c r="F21474" s="29"/>
      <c r="G21474" s="29"/>
      <c r="H21474" s="29"/>
      <c r="I21474" s="29"/>
      <c r="J21474" s="29"/>
      <c r="K21474" s="29"/>
      <c r="L21474" s="29"/>
      <c r="M21474" s="29"/>
      <c r="N21474" s="29"/>
      <c r="O21474" s="29"/>
      <c r="P21474" s="29"/>
      <c r="Q21474" s="29"/>
      <c r="R21474" s="29"/>
      <c r="S21474" s="33"/>
      <c r="T21474" s="29"/>
      <c r="U21474" s="29"/>
      <c r="V21474" s="29"/>
      <c r="W21474" s="29"/>
      <c r="X21474" s="29"/>
      <c r="Y21474" s="29"/>
      <c r="Z21474" s="29"/>
      <c r="AA21474" s="29"/>
      <c r="AB21474" s="29"/>
      <c r="AC21474" s="29"/>
      <c r="AD21474" s="29"/>
      <c r="AE21474" s="29"/>
      <c r="AF21474" s="29"/>
      <c r="AG21474" s="29"/>
      <c r="AH21474" s="29"/>
      <c r="AI21474" s="29"/>
      <c r="AJ21474" s="29"/>
      <c r="AK21474" s="29"/>
      <c r="AL21474" s="29"/>
      <c r="AM21474" s="29"/>
      <c r="AP21474" s="30"/>
    </row>
    <row r="21475" spans="1:42">
      <c r="A21475" s="29"/>
      <c r="B21475" s="29"/>
      <c r="C21475" s="29"/>
      <c r="D21475" s="29"/>
      <c r="E21475" s="29"/>
      <c r="F21475" s="29"/>
      <c r="G21475" s="29"/>
      <c r="H21475" s="29"/>
      <c r="I21475" s="29"/>
      <c r="J21475" s="29"/>
      <c r="K21475" s="29"/>
      <c r="L21475" s="29"/>
      <c r="M21475" s="29"/>
      <c r="N21475" s="29"/>
      <c r="O21475" s="29"/>
      <c r="P21475" s="29"/>
      <c r="Q21475" s="29"/>
      <c r="R21475" s="29"/>
      <c r="S21475" s="33"/>
      <c r="T21475" s="29"/>
      <c r="U21475" s="29"/>
      <c r="V21475" s="29"/>
      <c r="W21475" s="29"/>
      <c r="X21475" s="29"/>
      <c r="Y21475" s="29"/>
      <c r="Z21475" s="29"/>
      <c r="AA21475" s="29"/>
      <c r="AB21475" s="29"/>
      <c r="AC21475" s="29"/>
      <c r="AD21475" s="29"/>
      <c r="AE21475" s="29"/>
      <c r="AF21475" s="29"/>
      <c r="AG21475" s="29"/>
      <c r="AH21475" s="29"/>
      <c r="AI21475" s="29"/>
      <c r="AJ21475" s="29"/>
      <c r="AK21475" s="29"/>
      <c r="AL21475" s="29"/>
      <c r="AM21475" s="29"/>
      <c r="AP21475" s="30"/>
    </row>
    <row r="21476" spans="1:42">
      <c r="A21476" s="29"/>
      <c r="B21476" s="29"/>
      <c r="C21476" s="29"/>
      <c r="D21476" s="29"/>
      <c r="E21476" s="29"/>
      <c r="F21476" s="29"/>
      <c r="G21476" s="29"/>
      <c r="H21476" s="29"/>
      <c r="I21476" s="29"/>
      <c r="J21476" s="29"/>
      <c r="K21476" s="29"/>
      <c r="L21476" s="29"/>
      <c r="M21476" s="29"/>
      <c r="N21476" s="29"/>
      <c r="O21476" s="29"/>
      <c r="P21476" s="29"/>
      <c r="Q21476" s="29"/>
      <c r="R21476" s="29"/>
      <c r="S21476" s="33"/>
      <c r="T21476" s="29"/>
      <c r="U21476" s="29"/>
      <c r="V21476" s="29"/>
      <c r="W21476" s="29"/>
      <c r="X21476" s="29"/>
      <c r="Y21476" s="29"/>
      <c r="Z21476" s="29"/>
      <c r="AA21476" s="29"/>
      <c r="AB21476" s="29"/>
      <c r="AC21476" s="29"/>
      <c r="AD21476" s="29"/>
      <c r="AE21476" s="29"/>
      <c r="AF21476" s="29"/>
      <c r="AG21476" s="29"/>
      <c r="AH21476" s="29"/>
      <c r="AI21476" s="29"/>
      <c r="AJ21476" s="29"/>
      <c r="AK21476" s="29"/>
      <c r="AL21476" s="29"/>
      <c r="AM21476" s="29"/>
      <c r="AP21476" s="30"/>
    </row>
    <row r="21477" spans="1:42">
      <c r="A21477" s="29"/>
      <c r="B21477" s="29"/>
      <c r="C21477" s="29"/>
      <c r="D21477" s="29"/>
      <c r="E21477" s="29"/>
      <c r="F21477" s="29"/>
      <c r="G21477" s="29"/>
      <c r="H21477" s="29"/>
      <c r="I21477" s="29"/>
      <c r="J21477" s="29"/>
      <c r="K21477" s="29"/>
      <c r="L21477" s="29"/>
      <c r="M21477" s="29"/>
      <c r="N21477" s="29"/>
      <c r="O21477" s="29"/>
      <c r="P21477" s="29"/>
      <c r="Q21477" s="29"/>
      <c r="R21477" s="29"/>
      <c r="S21477" s="33"/>
      <c r="T21477" s="29"/>
      <c r="U21477" s="29"/>
      <c r="V21477" s="29"/>
      <c r="W21477" s="29"/>
      <c r="X21477" s="29"/>
      <c r="Y21477" s="29"/>
      <c r="Z21477" s="29"/>
      <c r="AA21477" s="29"/>
      <c r="AB21477" s="29"/>
      <c r="AC21477" s="29"/>
      <c r="AD21477" s="29"/>
      <c r="AE21477" s="29"/>
      <c r="AF21477" s="29"/>
      <c r="AG21477" s="29"/>
      <c r="AH21477" s="29"/>
      <c r="AI21477" s="29"/>
      <c r="AJ21477" s="29"/>
      <c r="AK21477" s="29"/>
      <c r="AL21477" s="29"/>
      <c r="AM21477" s="29"/>
      <c r="AP21477" s="30"/>
    </row>
    <row r="21478" spans="1:42">
      <c r="A21478" s="29"/>
      <c r="B21478" s="29"/>
      <c r="C21478" s="29"/>
      <c r="D21478" s="29"/>
      <c r="E21478" s="29"/>
      <c r="F21478" s="29"/>
      <c r="G21478" s="29"/>
      <c r="H21478" s="29"/>
      <c r="I21478" s="29"/>
      <c r="J21478" s="29"/>
      <c r="K21478" s="29"/>
      <c r="L21478" s="29"/>
      <c r="M21478" s="29"/>
      <c r="N21478" s="29"/>
      <c r="O21478" s="29"/>
      <c r="P21478" s="29"/>
      <c r="Q21478" s="29"/>
      <c r="R21478" s="29"/>
      <c r="S21478" s="33"/>
      <c r="T21478" s="29"/>
      <c r="U21478" s="29"/>
      <c r="V21478" s="29"/>
      <c r="W21478" s="29"/>
      <c r="X21478" s="29"/>
      <c r="Y21478" s="29"/>
      <c r="Z21478" s="29"/>
      <c r="AA21478" s="29"/>
      <c r="AB21478" s="29"/>
      <c r="AC21478" s="29"/>
      <c r="AD21478" s="29"/>
      <c r="AE21478" s="29"/>
      <c r="AF21478" s="29"/>
      <c r="AG21478" s="29"/>
      <c r="AH21478" s="29"/>
      <c r="AI21478" s="29"/>
      <c r="AJ21478" s="29"/>
      <c r="AK21478" s="29"/>
      <c r="AL21478" s="29"/>
      <c r="AM21478" s="29"/>
      <c r="AP21478" s="30"/>
    </row>
    <row r="21479" spans="1:42">
      <c r="A21479" s="29"/>
      <c r="B21479" s="29"/>
      <c r="C21479" s="29"/>
      <c r="D21479" s="29"/>
      <c r="E21479" s="29"/>
      <c r="F21479" s="29"/>
      <c r="G21479" s="29"/>
      <c r="H21479" s="29"/>
      <c r="I21479" s="29"/>
      <c r="J21479" s="29"/>
      <c r="K21479" s="29"/>
      <c r="L21479" s="29"/>
      <c r="M21479" s="29"/>
      <c r="N21479" s="29"/>
      <c r="O21479" s="29"/>
      <c r="P21479" s="29"/>
      <c r="Q21479" s="29"/>
      <c r="R21479" s="29"/>
      <c r="S21479" s="33"/>
      <c r="T21479" s="29"/>
      <c r="U21479" s="29"/>
      <c r="V21479" s="29"/>
      <c r="W21479" s="29"/>
      <c r="X21479" s="29"/>
      <c r="Y21479" s="29"/>
      <c r="Z21479" s="29"/>
      <c r="AA21479" s="29"/>
      <c r="AB21479" s="29"/>
      <c r="AC21479" s="29"/>
      <c r="AD21479" s="29"/>
      <c r="AE21479" s="29"/>
      <c r="AF21479" s="29"/>
      <c r="AG21479" s="29"/>
      <c r="AH21479" s="29"/>
      <c r="AI21479" s="29"/>
      <c r="AJ21479" s="29"/>
      <c r="AK21479" s="29"/>
      <c r="AL21479" s="29"/>
      <c r="AM21479" s="29"/>
      <c r="AP21479" s="30"/>
    </row>
    <row r="21480" spans="1:42">
      <c r="A21480" s="29"/>
      <c r="B21480" s="29"/>
      <c r="C21480" s="29"/>
      <c r="D21480" s="29"/>
      <c r="E21480" s="29"/>
      <c r="F21480" s="29"/>
      <c r="G21480" s="29"/>
      <c r="H21480" s="29"/>
      <c r="I21480" s="29"/>
      <c r="J21480" s="29"/>
      <c r="K21480" s="29"/>
      <c r="L21480" s="29"/>
      <c r="M21480" s="29"/>
      <c r="N21480" s="29"/>
      <c r="O21480" s="29"/>
      <c r="P21480" s="29"/>
      <c r="Q21480" s="29"/>
      <c r="R21480" s="29"/>
      <c r="S21480" s="33"/>
      <c r="T21480" s="29"/>
      <c r="U21480" s="29"/>
      <c r="V21480" s="29"/>
      <c r="W21480" s="29"/>
      <c r="X21480" s="29"/>
      <c r="Y21480" s="29"/>
      <c r="Z21480" s="29"/>
      <c r="AA21480" s="29"/>
      <c r="AB21480" s="29"/>
      <c r="AC21480" s="29"/>
      <c r="AD21480" s="29"/>
      <c r="AE21480" s="29"/>
      <c r="AF21480" s="29"/>
      <c r="AG21480" s="29"/>
      <c r="AH21480" s="29"/>
      <c r="AI21480" s="29"/>
      <c r="AJ21480" s="29"/>
      <c r="AK21480" s="29"/>
      <c r="AL21480" s="29"/>
      <c r="AM21480" s="29"/>
      <c r="AP21480" s="30"/>
    </row>
    <row r="21481" spans="1:42">
      <c r="A21481" s="29"/>
      <c r="B21481" s="29"/>
      <c r="C21481" s="29"/>
      <c r="D21481" s="29"/>
      <c r="E21481" s="29"/>
      <c r="F21481" s="29"/>
      <c r="G21481" s="29"/>
      <c r="H21481" s="29"/>
      <c r="I21481" s="29"/>
      <c r="J21481" s="29"/>
      <c r="K21481" s="29"/>
      <c r="L21481" s="29"/>
      <c r="M21481" s="29"/>
      <c r="N21481" s="29"/>
      <c r="O21481" s="29"/>
      <c r="P21481" s="29"/>
      <c r="Q21481" s="29"/>
      <c r="R21481" s="29"/>
      <c r="S21481" s="33"/>
      <c r="T21481" s="29"/>
      <c r="U21481" s="29"/>
      <c r="V21481" s="29"/>
      <c r="W21481" s="29"/>
      <c r="X21481" s="29"/>
      <c r="Y21481" s="29"/>
      <c r="Z21481" s="29"/>
      <c r="AA21481" s="29"/>
      <c r="AB21481" s="29"/>
      <c r="AC21481" s="29"/>
      <c r="AD21481" s="29"/>
      <c r="AE21481" s="29"/>
      <c r="AF21481" s="29"/>
      <c r="AG21481" s="29"/>
      <c r="AH21481" s="29"/>
      <c r="AI21481" s="29"/>
      <c r="AJ21481" s="29"/>
      <c r="AK21481" s="29"/>
      <c r="AL21481" s="29"/>
      <c r="AM21481" s="29"/>
      <c r="AP21481" s="30"/>
    </row>
    <row r="21482" spans="1:42">
      <c r="A21482" s="29"/>
      <c r="B21482" s="29"/>
      <c r="C21482" s="29"/>
      <c r="D21482" s="29"/>
      <c r="E21482" s="29"/>
      <c r="F21482" s="29"/>
      <c r="G21482" s="29"/>
      <c r="H21482" s="29"/>
      <c r="I21482" s="29"/>
      <c r="J21482" s="29"/>
      <c r="K21482" s="29"/>
      <c r="L21482" s="29"/>
      <c r="M21482" s="29"/>
      <c r="N21482" s="29"/>
      <c r="O21482" s="29"/>
      <c r="P21482" s="29"/>
      <c r="Q21482" s="29"/>
      <c r="R21482" s="29"/>
      <c r="S21482" s="33"/>
      <c r="T21482" s="29"/>
      <c r="U21482" s="29"/>
      <c r="V21482" s="29"/>
      <c r="W21482" s="29"/>
      <c r="X21482" s="29"/>
      <c r="Y21482" s="29"/>
      <c r="Z21482" s="29"/>
      <c r="AA21482" s="29"/>
      <c r="AB21482" s="29"/>
      <c r="AC21482" s="29"/>
      <c r="AD21482" s="29"/>
      <c r="AE21482" s="29"/>
      <c r="AF21482" s="29"/>
      <c r="AG21482" s="29"/>
      <c r="AH21482" s="29"/>
      <c r="AI21482" s="29"/>
      <c r="AJ21482" s="29"/>
      <c r="AK21482" s="29"/>
      <c r="AL21482" s="29"/>
      <c r="AM21482" s="29"/>
      <c r="AP21482" s="30"/>
    </row>
    <row r="21483" spans="1:42">
      <c r="A21483" s="29"/>
      <c r="B21483" s="29"/>
      <c r="C21483" s="29"/>
      <c r="D21483" s="29"/>
      <c r="E21483" s="29"/>
      <c r="F21483" s="29"/>
      <c r="G21483" s="29"/>
      <c r="H21483" s="29"/>
      <c r="I21483" s="29"/>
      <c r="J21483" s="29"/>
      <c r="K21483" s="29"/>
      <c r="L21483" s="29"/>
      <c r="M21483" s="29"/>
      <c r="N21483" s="29"/>
      <c r="O21483" s="29"/>
      <c r="P21483" s="29"/>
      <c r="Q21483" s="29"/>
      <c r="R21483" s="29"/>
      <c r="S21483" s="33"/>
      <c r="T21483" s="29"/>
      <c r="U21483" s="29"/>
      <c r="V21483" s="29"/>
      <c r="W21483" s="29"/>
      <c r="X21483" s="29"/>
      <c r="Y21483" s="29"/>
      <c r="Z21483" s="29"/>
      <c r="AA21483" s="29"/>
      <c r="AB21483" s="29"/>
      <c r="AC21483" s="29"/>
      <c r="AD21483" s="29"/>
      <c r="AE21483" s="29"/>
      <c r="AF21483" s="29"/>
      <c r="AG21483" s="29"/>
      <c r="AH21483" s="29"/>
      <c r="AI21483" s="29"/>
      <c r="AJ21483" s="29"/>
      <c r="AK21483" s="29"/>
      <c r="AL21483" s="29"/>
      <c r="AM21483" s="29"/>
      <c r="AP21483" s="30"/>
    </row>
    <row r="21484" spans="1:42">
      <c r="A21484" s="29"/>
      <c r="B21484" s="29"/>
      <c r="C21484" s="29"/>
      <c r="D21484" s="29"/>
      <c r="E21484" s="29"/>
      <c r="F21484" s="29"/>
      <c r="G21484" s="29"/>
      <c r="H21484" s="29"/>
      <c r="I21484" s="29"/>
      <c r="J21484" s="29"/>
      <c r="K21484" s="29"/>
      <c r="L21484" s="29"/>
      <c r="M21484" s="29"/>
      <c r="N21484" s="29"/>
      <c r="O21484" s="29"/>
      <c r="P21484" s="29"/>
      <c r="Q21484" s="29"/>
      <c r="R21484" s="29"/>
      <c r="S21484" s="33"/>
      <c r="T21484" s="29"/>
      <c r="U21484" s="29"/>
      <c r="V21484" s="29"/>
      <c r="W21484" s="29"/>
      <c r="X21484" s="29"/>
      <c r="Y21484" s="29"/>
      <c r="Z21484" s="29"/>
      <c r="AA21484" s="29"/>
      <c r="AB21484" s="29"/>
      <c r="AC21484" s="29"/>
      <c r="AD21484" s="29"/>
      <c r="AE21484" s="29"/>
      <c r="AF21484" s="29"/>
      <c r="AG21484" s="29"/>
      <c r="AH21484" s="29"/>
      <c r="AI21484" s="29"/>
      <c r="AJ21484" s="29"/>
      <c r="AK21484" s="29"/>
      <c r="AL21484" s="29"/>
      <c r="AM21484" s="29"/>
      <c r="AP21484" s="30"/>
    </row>
    <row r="21485" spans="1:42">
      <c r="A21485" s="29"/>
      <c r="B21485" s="29"/>
      <c r="C21485" s="29"/>
      <c r="D21485" s="29"/>
      <c r="E21485" s="29"/>
      <c r="F21485" s="29"/>
      <c r="G21485" s="29"/>
      <c r="H21485" s="29"/>
      <c r="I21485" s="29"/>
      <c r="J21485" s="29"/>
      <c r="K21485" s="29"/>
      <c r="L21485" s="29"/>
      <c r="M21485" s="29"/>
      <c r="N21485" s="29"/>
      <c r="O21485" s="29"/>
      <c r="P21485" s="29"/>
      <c r="Q21485" s="29"/>
      <c r="R21485" s="29"/>
      <c r="S21485" s="33"/>
      <c r="T21485" s="29"/>
      <c r="U21485" s="29"/>
      <c r="V21485" s="29"/>
      <c r="W21485" s="29"/>
      <c r="X21485" s="29"/>
      <c r="Y21485" s="29"/>
      <c r="Z21485" s="29"/>
      <c r="AA21485" s="29"/>
      <c r="AB21485" s="29"/>
      <c r="AC21485" s="29"/>
      <c r="AD21485" s="29"/>
      <c r="AE21485" s="29"/>
      <c r="AF21485" s="29"/>
      <c r="AG21485" s="29"/>
      <c r="AH21485" s="29"/>
      <c r="AI21485" s="29"/>
      <c r="AJ21485" s="29"/>
      <c r="AK21485" s="29"/>
      <c r="AL21485" s="29"/>
      <c r="AM21485" s="29"/>
      <c r="AP21485" s="30"/>
    </row>
    <row r="21486" spans="1:42">
      <c r="A21486" s="29"/>
      <c r="B21486" s="29"/>
      <c r="C21486" s="29"/>
      <c r="D21486" s="29"/>
      <c r="E21486" s="29"/>
      <c r="F21486" s="29"/>
      <c r="G21486" s="29"/>
      <c r="H21486" s="29"/>
      <c r="I21486" s="29"/>
      <c r="J21486" s="29"/>
      <c r="K21486" s="29"/>
      <c r="L21486" s="29"/>
      <c r="M21486" s="29"/>
      <c r="N21486" s="29"/>
      <c r="O21486" s="29"/>
      <c r="P21486" s="29"/>
      <c r="Q21486" s="29"/>
      <c r="R21486" s="29"/>
      <c r="S21486" s="33"/>
      <c r="T21486" s="29"/>
      <c r="U21486" s="29"/>
      <c r="V21486" s="29"/>
      <c r="W21486" s="29"/>
      <c r="X21486" s="29"/>
      <c r="Y21486" s="29"/>
      <c r="Z21486" s="29"/>
      <c r="AA21486" s="29"/>
      <c r="AB21486" s="29"/>
      <c r="AC21486" s="29"/>
      <c r="AD21486" s="29"/>
      <c r="AE21486" s="29"/>
      <c r="AF21486" s="29"/>
      <c r="AG21486" s="29"/>
      <c r="AH21486" s="29"/>
      <c r="AI21486" s="29"/>
      <c r="AJ21486" s="29"/>
      <c r="AK21486" s="29"/>
      <c r="AL21486" s="29"/>
      <c r="AM21486" s="29"/>
      <c r="AP21486" s="30"/>
    </row>
    <row r="21487" spans="1:42">
      <c r="A21487" s="29"/>
      <c r="B21487" s="29"/>
      <c r="C21487" s="29"/>
      <c r="D21487" s="29"/>
      <c r="E21487" s="29"/>
      <c r="F21487" s="29"/>
      <c r="G21487" s="29"/>
      <c r="H21487" s="29"/>
      <c r="I21487" s="29"/>
      <c r="J21487" s="29"/>
      <c r="K21487" s="29"/>
      <c r="L21487" s="29"/>
      <c r="M21487" s="29"/>
      <c r="N21487" s="29"/>
      <c r="O21487" s="29"/>
      <c r="P21487" s="29"/>
      <c r="Q21487" s="29"/>
      <c r="R21487" s="29"/>
      <c r="S21487" s="33"/>
      <c r="T21487" s="29"/>
      <c r="U21487" s="29"/>
      <c r="V21487" s="29"/>
      <c r="W21487" s="29"/>
      <c r="X21487" s="29"/>
      <c r="Y21487" s="29"/>
      <c r="Z21487" s="29"/>
      <c r="AA21487" s="29"/>
      <c r="AB21487" s="29"/>
      <c r="AC21487" s="29"/>
      <c r="AD21487" s="29"/>
      <c r="AE21487" s="29"/>
      <c r="AF21487" s="29"/>
      <c r="AG21487" s="29"/>
      <c r="AH21487" s="29"/>
      <c r="AI21487" s="29"/>
      <c r="AJ21487" s="29"/>
      <c r="AK21487" s="29"/>
      <c r="AL21487" s="29"/>
      <c r="AM21487" s="29"/>
      <c r="AP21487" s="30"/>
    </row>
    <row r="21488" spans="1:42">
      <c r="A21488" s="29"/>
      <c r="B21488" s="29"/>
      <c r="C21488" s="29"/>
      <c r="D21488" s="29"/>
      <c r="E21488" s="29"/>
      <c r="F21488" s="29"/>
      <c r="G21488" s="29"/>
      <c r="H21488" s="29"/>
      <c r="I21488" s="29"/>
      <c r="J21488" s="29"/>
      <c r="K21488" s="29"/>
      <c r="L21488" s="29"/>
      <c r="M21488" s="29"/>
      <c r="N21488" s="29"/>
      <c r="O21488" s="29"/>
      <c r="P21488" s="29"/>
      <c r="Q21488" s="29"/>
      <c r="R21488" s="29"/>
      <c r="S21488" s="33"/>
      <c r="T21488" s="29"/>
      <c r="U21488" s="29"/>
      <c r="V21488" s="29"/>
      <c r="W21488" s="29"/>
      <c r="X21488" s="29"/>
      <c r="Y21488" s="29"/>
      <c r="Z21488" s="29"/>
      <c r="AA21488" s="29"/>
      <c r="AB21488" s="29"/>
      <c r="AC21488" s="29"/>
      <c r="AD21488" s="29"/>
      <c r="AE21488" s="29"/>
      <c r="AF21488" s="29"/>
      <c r="AG21488" s="29"/>
      <c r="AH21488" s="29"/>
      <c r="AI21488" s="29"/>
      <c r="AJ21488" s="29"/>
      <c r="AK21488" s="29"/>
      <c r="AL21488" s="29"/>
      <c r="AM21488" s="29"/>
      <c r="AP21488" s="30"/>
    </row>
    <row r="21489" spans="1:42">
      <c r="A21489" s="29"/>
      <c r="B21489" s="29"/>
      <c r="C21489" s="29"/>
      <c r="D21489" s="29"/>
      <c r="E21489" s="29"/>
      <c r="F21489" s="29"/>
      <c r="G21489" s="29"/>
      <c r="H21489" s="29"/>
      <c r="I21489" s="29"/>
      <c r="J21489" s="29"/>
      <c r="K21489" s="29"/>
      <c r="L21489" s="29"/>
      <c r="M21489" s="29"/>
      <c r="N21489" s="29"/>
      <c r="O21489" s="29"/>
      <c r="P21489" s="29"/>
      <c r="Q21489" s="29"/>
      <c r="R21489" s="29"/>
      <c r="S21489" s="33"/>
      <c r="T21489" s="29"/>
      <c r="U21489" s="29"/>
      <c r="V21489" s="29"/>
      <c r="W21489" s="29"/>
      <c r="X21489" s="29"/>
      <c r="Y21489" s="29"/>
      <c r="Z21489" s="29"/>
      <c r="AA21489" s="29"/>
      <c r="AB21489" s="29"/>
      <c r="AC21489" s="29"/>
      <c r="AD21489" s="29"/>
      <c r="AE21489" s="29"/>
      <c r="AF21489" s="29"/>
      <c r="AG21489" s="29"/>
      <c r="AH21489" s="29"/>
      <c r="AI21489" s="29"/>
      <c r="AJ21489" s="29"/>
      <c r="AK21489" s="29"/>
      <c r="AL21489" s="29"/>
      <c r="AM21489" s="29"/>
      <c r="AP21489" s="30"/>
    </row>
    <row r="21490" spans="1:42">
      <c r="A21490" s="29"/>
      <c r="B21490" s="29"/>
      <c r="C21490" s="29"/>
      <c r="D21490" s="29"/>
      <c r="E21490" s="29"/>
      <c r="F21490" s="29"/>
      <c r="G21490" s="29"/>
      <c r="H21490" s="29"/>
      <c r="I21490" s="29"/>
      <c r="J21490" s="29"/>
      <c r="K21490" s="29"/>
      <c r="L21490" s="29"/>
      <c r="M21490" s="29"/>
      <c r="N21490" s="29"/>
      <c r="O21490" s="29"/>
      <c r="P21490" s="29"/>
      <c r="Q21490" s="29"/>
      <c r="R21490" s="29"/>
      <c r="S21490" s="33"/>
      <c r="T21490" s="29"/>
      <c r="U21490" s="29"/>
      <c r="V21490" s="29"/>
      <c r="W21490" s="29"/>
      <c r="X21490" s="29"/>
      <c r="Y21490" s="29"/>
      <c r="Z21490" s="29"/>
      <c r="AA21490" s="29"/>
      <c r="AB21490" s="29"/>
      <c r="AC21490" s="29"/>
      <c r="AD21490" s="29"/>
      <c r="AE21490" s="29"/>
      <c r="AF21490" s="29"/>
      <c r="AG21490" s="29"/>
      <c r="AH21490" s="29"/>
      <c r="AI21490" s="29"/>
      <c r="AJ21490" s="29"/>
      <c r="AK21490" s="29"/>
      <c r="AL21490" s="29"/>
      <c r="AM21490" s="29"/>
      <c r="AP21490" s="30"/>
    </row>
    <row r="21491" spans="1:42">
      <c r="A21491" s="29"/>
      <c r="B21491" s="29"/>
      <c r="C21491" s="29"/>
      <c r="D21491" s="29"/>
      <c r="E21491" s="29"/>
      <c r="F21491" s="29"/>
      <c r="G21491" s="29"/>
      <c r="H21491" s="29"/>
      <c r="I21491" s="29"/>
      <c r="J21491" s="29"/>
      <c r="K21491" s="29"/>
      <c r="L21491" s="29"/>
      <c r="M21491" s="29"/>
      <c r="N21491" s="29"/>
      <c r="O21491" s="29"/>
      <c r="P21491" s="29"/>
      <c r="Q21491" s="29"/>
      <c r="R21491" s="29"/>
      <c r="S21491" s="33"/>
      <c r="T21491" s="29"/>
      <c r="U21491" s="29"/>
      <c r="V21491" s="29"/>
      <c r="W21491" s="29"/>
      <c r="X21491" s="29"/>
      <c r="Y21491" s="29"/>
      <c r="Z21491" s="29"/>
      <c r="AA21491" s="29"/>
      <c r="AB21491" s="29"/>
      <c r="AC21491" s="29"/>
      <c r="AD21491" s="29"/>
      <c r="AE21491" s="29"/>
      <c r="AF21491" s="29"/>
      <c r="AG21491" s="29"/>
      <c r="AH21491" s="29"/>
      <c r="AI21491" s="29"/>
      <c r="AJ21491" s="29"/>
      <c r="AK21491" s="29"/>
      <c r="AL21491" s="29"/>
      <c r="AM21491" s="29"/>
      <c r="AP21491" s="30"/>
    </row>
    <row r="21492" spans="1:42">
      <c r="A21492" s="29"/>
      <c r="B21492" s="29"/>
      <c r="C21492" s="29"/>
      <c r="D21492" s="29"/>
      <c r="E21492" s="29"/>
      <c r="F21492" s="29"/>
      <c r="G21492" s="29"/>
      <c r="H21492" s="29"/>
      <c r="I21492" s="29"/>
      <c r="J21492" s="29"/>
      <c r="K21492" s="29"/>
      <c r="L21492" s="29"/>
      <c r="M21492" s="29"/>
      <c r="N21492" s="29"/>
      <c r="O21492" s="29"/>
      <c r="P21492" s="29"/>
      <c r="Q21492" s="29"/>
      <c r="R21492" s="29"/>
      <c r="S21492" s="33"/>
      <c r="T21492" s="29"/>
      <c r="U21492" s="29"/>
      <c r="V21492" s="29"/>
      <c r="W21492" s="29"/>
      <c r="X21492" s="29"/>
      <c r="Y21492" s="29"/>
      <c r="Z21492" s="29"/>
      <c r="AA21492" s="29"/>
      <c r="AB21492" s="29"/>
      <c r="AC21492" s="29"/>
      <c r="AD21492" s="29"/>
      <c r="AE21492" s="29"/>
      <c r="AF21492" s="29"/>
      <c r="AG21492" s="29"/>
      <c r="AH21492" s="29"/>
      <c r="AI21492" s="29"/>
      <c r="AJ21492" s="29"/>
      <c r="AK21492" s="29"/>
      <c r="AL21492" s="29"/>
      <c r="AM21492" s="29"/>
      <c r="AP21492" s="30"/>
    </row>
    <row r="21493" spans="1:42">
      <c r="A21493" s="29"/>
      <c r="B21493" s="29"/>
      <c r="C21493" s="29"/>
      <c r="D21493" s="29"/>
      <c r="E21493" s="29"/>
      <c r="F21493" s="29"/>
      <c r="G21493" s="29"/>
      <c r="H21493" s="29"/>
      <c r="I21493" s="29"/>
      <c r="J21493" s="29"/>
      <c r="K21493" s="29"/>
      <c r="L21493" s="29"/>
      <c r="M21493" s="29"/>
      <c r="N21493" s="29"/>
      <c r="O21493" s="29"/>
      <c r="P21493" s="29"/>
      <c r="Q21493" s="29"/>
      <c r="R21493" s="29"/>
      <c r="S21493" s="33"/>
      <c r="T21493" s="29"/>
      <c r="U21493" s="29"/>
      <c r="V21493" s="29"/>
      <c r="W21493" s="29"/>
      <c r="X21493" s="29"/>
      <c r="Y21493" s="29"/>
      <c r="Z21493" s="29"/>
      <c r="AA21493" s="29"/>
      <c r="AB21493" s="29"/>
      <c r="AC21493" s="29"/>
      <c r="AD21493" s="29"/>
      <c r="AE21493" s="29"/>
      <c r="AF21493" s="29"/>
      <c r="AG21493" s="29"/>
      <c r="AH21493" s="29"/>
      <c r="AI21493" s="29"/>
      <c r="AJ21493" s="29"/>
      <c r="AK21493" s="29"/>
      <c r="AL21493" s="29"/>
      <c r="AM21493" s="29"/>
      <c r="AP21493" s="30"/>
    </row>
    <row r="21494" spans="1:42">
      <c r="A21494" s="29"/>
      <c r="B21494" s="29"/>
      <c r="C21494" s="29"/>
      <c r="D21494" s="29"/>
      <c r="E21494" s="29"/>
      <c r="F21494" s="29"/>
      <c r="G21494" s="29"/>
      <c r="H21494" s="29"/>
      <c r="I21494" s="29"/>
      <c r="J21494" s="29"/>
      <c r="K21494" s="29"/>
      <c r="L21494" s="29"/>
      <c r="M21494" s="29"/>
      <c r="N21494" s="29"/>
      <c r="O21494" s="29"/>
      <c r="P21494" s="29"/>
      <c r="Q21494" s="29"/>
      <c r="R21494" s="29"/>
      <c r="S21494" s="33"/>
      <c r="T21494" s="29"/>
      <c r="U21494" s="29"/>
      <c r="V21494" s="29"/>
      <c r="W21494" s="29"/>
      <c r="X21494" s="29"/>
      <c r="Y21494" s="29"/>
      <c r="Z21494" s="29"/>
      <c r="AA21494" s="29"/>
      <c r="AB21494" s="29"/>
      <c r="AC21494" s="29"/>
      <c r="AD21494" s="29"/>
      <c r="AE21494" s="29"/>
      <c r="AF21494" s="29"/>
      <c r="AG21494" s="29"/>
      <c r="AH21494" s="29"/>
      <c r="AI21494" s="29"/>
      <c r="AJ21494" s="29"/>
      <c r="AK21494" s="29"/>
      <c r="AL21494" s="29"/>
      <c r="AM21494" s="29"/>
      <c r="AP21494" s="30"/>
    </row>
    <row r="21495" spans="1:42">
      <c r="A21495" s="29"/>
      <c r="B21495" s="29"/>
      <c r="C21495" s="29"/>
      <c r="D21495" s="29"/>
      <c r="E21495" s="29"/>
      <c r="F21495" s="29"/>
      <c r="G21495" s="29"/>
      <c r="H21495" s="29"/>
      <c r="I21495" s="29"/>
      <c r="J21495" s="29"/>
      <c r="K21495" s="29"/>
      <c r="L21495" s="29"/>
      <c r="M21495" s="29"/>
      <c r="N21495" s="29"/>
      <c r="O21495" s="29"/>
      <c r="P21495" s="29"/>
      <c r="Q21495" s="29"/>
      <c r="R21495" s="29"/>
      <c r="S21495" s="33"/>
      <c r="T21495" s="29"/>
      <c r="U21495" s="29"/>
      <c r="V21495" s="29"/>
      <c r="W21495" s="29"/>
      <c r="X21495" s="29"/>
      <c r="Y21495" s="29"/>
      <c r="Z21495" s="29"/>
      <c r="AA21495" s="29"/>
      <c r="AB21495" s="29"/>
      <c r="AC21495" s="29"/>
      <c r="AD21495" s="29"/>
      <c r="AE21495" s="29"/>
      <c r="AF21495" s="29"/>
      <c r="AG21495" s="29"/>
      <c r="AH21495" s="29"/>
      <c r="AI21495" s="29"/>
      <c r="AJ21495" s="29"/>
      <c r="AK21495" s="29"/>
      <c r="AL21495" s="29"/>
      <c r="AM21495" s="29"/>
      <c r="AP21495" s="30"/>
    </row>
    <row r="21496" spans="1:42">
      <c r="A21496" s="29"/>
      <c r="B21496" s="29"/>
      <c r="C21496" s="29"/>
      <c r="D21496" s="29"/>
      <c r="E21496" s="29"/>
      <c r="F21496" s="29"/>
      <c r="G21496" s="29"/>
      <c r="H21496" s="29"/>
      <c r="I21496" s="29"/>
      <c r="J21496" s="29"/>
      <c r="K21496" s="29"/>
      <c r="L21496" s="29"/>
      <c r="M21496" s="29"/>
      <c r="N21496" s="29"/>
      <c r="O21496" s="29"/>
      <c r="P21496" s="29"/>
      <c r="Q21496" s="29"/>
      <c r="R21496" s="29"/>
      <c r="S21496" s="33"/>
      <c r="T21496" s="29"/>
      <c r="U21496" s="29"/>
      <c r="V21496" s="29"/>
      <c r="W21496" s="29"/>
      <c r="X21496" s="29"/>
      <c r="Y21496" s="29"/>
      <c r="Z21496" s="29"/>
      <c r="AA21496" s="29"/>
      <c r="AB21496" s="29"/>
      <c r="AC21496" s="29"/>
      <c r="AD21496" s="29"/>
      <c r="AE21496" s="29"/>
      <c r="AF21496" s="29"/>
      <c r="AG21496" s="29"/>
      <c r="AH21496" s="29"/>
      <c r="AI21496" s="29"/>
      <c r="AJ21496" s="29"/>
      <c r="AK21496" s="29"/>
      <c r="AL21496" s="29"/>
      <c r="AM21496" s="29"/>
      <c r="AP21496" s="30"/>
    </row>
    <row r="21497" spans="1:42">
      <c r="A21497" s="29"/>
      <c r="B21497" s="29"/>
      <c r="C21497" s="29"/>
      <c r="D21497" s="29"/>
      <c r="E21497" s="29"/>
      <c r="F21497" s="29"/>
      <c r="G21497" s="29"/>
      <c r="H21497" s="29"/>
      <c r="I21497" s="29"/>
      <c r="J21497" s="29"/>
      <c r="K21497" s="29"/>
      <c r="L21497" s="29"/>
      <c r="M21497" s="29"/>
      <c r="N21497" s="29"/>
      <c r="O21497" s="29"/>
      <c r="P21497" s="29"/>
      <c r="Q21497" s="29"/>
      <c r="R21497" s="29"/>
      <c r="S21497" s="33"/>
      <c r="T21497" s="29"/>
      <c r="U21497" s="29"/>
      <c r="V21497" s="29"/>
      <c r="W21497" s="29"/>
      <c r="X21497" s="29"/>
      <c r="Y21497" s="29"/>
      <c r="Z21497" s="29"/>
      <c r="AA21497" s="29"/>
      <c r="AB21497" s="29"/>
      <c r="AC21497" s="29"/>
      <c r="AD21497" s="29"/>
      <c r="AE21497" s="29"/>
      <c r="AF21497" s="29"/>
      <c r="AG21497" s="29"/>
      <c r="AH21497" s="29"/>
      <c r="AI21497" s="29"/>
      <c r="AJ21497" s="29"/>
      <c r="AK21497" s="29"/>
      <c r="AL21497" s="29"/>
      <c r="AM21497" s="29"/>
      <c r="AP21497" s="30"/>
    </row>
    <row r="21498" spans="1:42">
      <c r="A21498" s="29"/>
      <c r="B21498" s="29"/>
      <c r="C21498" s="29"/>
      <c r="D21498" s="29"/>
      <c r="E21498" s="29"/>
      <c r="F21498" s="29"/>
      <c r="G21498" s="29"/>
      <c r="H21498" s="29"/>
      <c r="I21498" s="29"/>
      <c r="J21498" s="29"/>
      <c r="K21498" s="29"/>
      <c r="L21498" s="29"/>
      <c r="M21498" s="29"/>
      <c r="N21498" s="29"/>
      <c r="O21498" s="29"/>
      <c r="P21498" s="29"/>
      <c r="Q21498" s="29"/>
      <c r="R21498" s="29"/>
      <c r="S21498" s="33"/>
      <c r="T21498" s="29"/>
      <c r="U21498" s="29"/>
      <c r="V21498" s="29"/>
      <c r="W21498" s="29"/>
      <c r="X21498" s="29"/>
      <c r="Y21498" s="29"/>
      <c r="Z21498" s="29"/>
      <c r="AA21498" s="29"/>
      <c r="AB21498" s="29"/>
      <c r="AC21498" s="29"/>
      <c r="AD21498" s="29"/>
      <c r="AE21498" s="29"/>
      <c r="AF21498" s="29"/>
      <c r="AG21498" s="29"/>
      <c r="AH21498" s="29"/>
      <c r="AI21498" s="29"/>
      <c r="AJ21498" s="29"/>
      <c r="AK21498" s="29"/>
      <c r="AL21498" s="29"/>
      <c r="AM21498" s="29"/>
      <c r="AP21498" s="30"/>
    </row>
    <row r="21499" spans="1:42">
      <c r="A21499" s="29"/>
      <c r="B21499" s="29"/>
      <c r="C21499" s="29"/>
      <c r="D21499" s="29"/>
      <c r="E21499" s="29"/>
      <c r="F21499" s="29"/>
      <c r="G21499" s="29"/>
      <c r="H21499" s="29"/>
      <c r="I21499" s="29"/>
      <c r="J21499" s="29"/>
      <c r="K21499" s="29"/>
      <c r="L21499" s="29"/>
      <c r="M21499" s="29"/>
      <c r="N21499" s="29"/>
      <c r="O21499" s="29"/>
      <c r="P21499" s="29"/>
      <c r="Q21499" s="29"/>
      <c r="R21499" s="29"/>
      <c r="S21499" s="33"/>
      <c r="T21499" s="29"/>
      <c r="U21499" s="29"/>
      <c r="V21499" s="29"/>
      <c r="W21499" s="29"/>
      <c r="X21499" s="29"/>
      <c r="Y21499" s="29"/>
      <c r="Z21499" s="29"/>
      <c r="AA21499" s="29"/>
      <c r="AB21499" s="29"/>
      <c r="AC21499" s="29"/>
      <c r="AD21499" s="29"/>
      <c r="AE21499" s="29"/>
      <c r="AF21499" s="29"/>
      <c r="AG21499" s="29"/>
      <c r="AH21499" s="29"/>
      <c r="AI21499" s="29"/>
      <c r="AJ21499" s="29"/>
      <c r="AK21499" s="29"/>
      <c r="AL21499" s="29"/>
      <c r="AM21499" s="29"/>
      <c r="AP21499" s="30"/>
    </row>
    <row r="21500" spans="1:42">
      <c r="A21500" s="29"/>
      <c r="B21500" s="29"/>
      <c r="C21500" s="29"/>
      <c r="D21500" s="29"/>
      <c r="E21500" s="29"/>
      <c r="F21500" s="29"/>
      <c r="G21500" s="29"/>
      <c r="H21500" s="29"/>
      <c r="I21500" s="29"/>
      <c r="J21500" s="29"/>
      <c r="K21500" s="29"/>
      <c r="L21500" s="29"/>
      <c r="M21500" s="29"/>
      <c r="N21500" s="29"/>
      <c r="O21500" s="29"/>
      <c r="P21500" s="29"/>
      <c r="Q21500" s="29"/>
      <c r="R21500" s="29"/>
      <c r="S21500" s="33"/>
      <c r="T21500" s="29"/>
      <c r="U21500" s="29"/>
      <c r="V21500" s="29"/>
      <c r="W21500" s="29"/>
      <c r="X21500" s="29"/>
      <c r="Y21500" s="29"/>
      <c r="Z21500" s="29"/>
      <c r="AA21500" s="29"/>
      <c r="AB21500" s="29"/>
      <c r="AC21500" s="29"/>
      <c r="AD21500" s="29"/>
      <c r="AE21500" s="29"/>
      <c r="AF21500" s="29"/>
      <c r="AG21500" s="29"/>
      <c r="AH21500" s="29"/>
      <c r="AI21500" s="29"/>
      <c r="AJ21500" s="29"/>
      <c r="AK21500" s="29"/>
      <c r="AL21500" s="29"/>
      <c r="AM21500" s="29"/>
      <c r="AP21500" s="30"/>
    </row>
    <row r="21501" spans="1:42">
      <c r="A21501" s="29"/>
      <c r="B21501" s="29"/>
      <c r="C21501" s="29"/>
      <c r="D21501" s="29"/>
      <c r="E21501" s="29"/>
      <c r="F21501" s="29"/>
      <c r="G21501" s="29"/>
      <c r="H21501" s="29"/>
      <c r="I21501" s="29"/>
      <c r="J21501" s="29"/>
      <c r="K21501" s="29"/>
      <c r="L21501" s="29"/>
      <c r="M21501" s="29"/>
      <c r="N21501" s="29"/>
      <c r="O21501" s="29"/>
      <c r="P21501" s="29"/>
      <c r="Q21501" s="29"/>
      <c r="R21501" s="29"/>
      <c r="S21501" s="33"/>
      <c r="T21501" s="29"/>
      <c r="U21501" s="29"/>
      <c r="V21501" s="29"/>
      <c r="W21501" s="29"/>
      <c r="X21501" s="29"/>
      <c r="Y21501" s="29"/>
      <c r="Z21501" s="29"/>
      <c r="AA21501" s="29"/>
      <c r="AB21501" s="29"/>
      <c r="AC21501" s="29"/>
      <c r="AD21501" s="29"/>
      <c r="AE21501" s="29"/>
      <c r="AF21501" s="29"/>
      <c r="AG21501" s="29"/>
      <c r="AH21501" s="29"/>
      <c r="AI21501" s="29"/>
      <c r="AJ21501" s="29"/>
      <c r="AK21501" s="29"/>
      <c r="AL21501" s="29"/>
      <c r="AM21501" s="29"/>
      <c r="AP21501" s="30"/>
    </row>
    <row r="21502" spans="1:42">
      <c r="A21502" s="29"/>
      <c r="B21502" s="29"/>
      <c r="C21502" s="29"/>
      <c r="D21502" s="29"/>
      <c r="E21502" s="29"/>
      <c r="F21502" s="29"/>
      <c r="G21502" s="29"/>
      <c r="H21502" s="29"/>
      <c r="I21502" s="29"/>
      <c r="J21502" s="29"/>
      <c r="K21502" s="29"/>
      <c r="L21502" s="29"/>
      <c r="M21502" s="29"/>
      <c r="N21502" s="29"/>
      <c r="O21502" s="29"/>
      <c r="P21502" s="29"/>
      <c r="Q21502" s="29"/>
      <c r="R21502" s="29"/>
      <c r="S21502" s="33"/>
      <c r="T21502" s="29"/>
      <c r="U21502" s="29"/>
      <c r="V21502" s="29"/>
      <c r="W21502" s="29"/>
      <c r="X21502" s="29"/>
      <c r="Y21502" s="29"/>
      <c r="Z21502" s="29"/>
      <c r="AA21502" s="29"/>
      <c r="AB21502" s="29"/>
      <c r="AC21502" s="29"/>
      <c r="AD21502" s="29"/>
      <c r="AE21502" s="29"/>
      <c r="AF21502" s="29"/>
      <c r="AG21502" s="29"/>
      <c r="AH21502" s="29"/>
      <c r="AI21502" s="29"/>
      <c r="AJ21502" s="29"/>
      <c r="AK21502" s="29"/>
      <c r="AL21502" s="29"/>
      <c r="AM21502" s="29"/>
      <c r="AP21502" s="30"/>
    </row>
    <row r="21503" spans="1:42">
      <c r="A21503" s="29"/>
      <c r="B21503" s="29"/>
      <c r="C21503" s="29"/>
      <c r="D21503" s="29"/>
      <c r="E21503" s="29"/>
      <c r="F21503" s="29"/>
      <c r="G21503" s="29"/>
      <c r="H21503" s="29"/>
      <c r="I21503" s="29"/>
      <c r="J21503" s="29"/>
      <c r="K21503" s="29"/>
      <c r="L21503" s="29"/>
      <c r="M21503" s="29"/>
      <c r="N21503" s="29"/>
      <c r="O21503" s="29"/>
      <c r="P21503" s="29"/>
      <c r="Q21503" s="29"/>
      <c r="R21503" s="29"/>
      <c r="S21503" s="33"/>
      <c r="T21503" s="29"/>
      <c r="U21503" s="29"/>
      <c r="V21503" s="29"/>
      <c r="W21503" s="29"/>
      <c r="X21503" s="29"/>
      <c r="Y21503" s="29"/>
      <c r="Z21503" s="29"/>
      <c r="AA21503" s="29"/>
      <c r="AB21503" s="29"/>
      <c r="AC21503" s="29"/>
      <c r="AD21503" s="29"/>
      <c r="AE21503" s="29"/>
      <c r="AF21503" s="29"/>
      <c r="AG21503" s="29"/>
      <c r="AH21503" s="29"/>
      <c r="AI21503" s="29"/>
      <c r="AJ21503" s="29"/>
      <c r="AK21503" s="29"/>
      <c r="AL21503" s="29"/>
      <c r="AM21503" s="29"/>
      <c r="AP21503" s="30"/>
    </row>
    <row r="21504" spans="1:42">
      <c r="A21504" s="29"/>
      <c r="B21504" s="29"/>
      <c r="C21504" s="29"/>
      <c r="D21504" s="29"/>
      <c r="E21504" s="29"/>
      <c r="F21504" s="29"/>
      <c r="G21504" s="29"/>
      <c r="H21504" s="29"/>
      <c r="I21504" s="29"/>
      <c r="J21504" s="29"/>
      <c r="K21504" s="29"/>
      <c r="L21504" s="29"/>
      <c r="M21504" s="29"/>
      <c r="N21504" s="29"/>
      <c r="O21504" s="29"/>
      <c r="P21504" s="29"/>
      <c r="Q21504" s="29"/>
      <c r="R21504" s="29"/>
      <c r="S21504" s="33"/>
      <c r="T21504" s="29"/>
      <c r="U21504" s="29"/>
      <c r="V21504" s="29"/>
      <c r="W21504" s="29"/>
      <c r="X21504" s="29"/>
      <c r="Y21504" s="29"/>
      <c r="Z21504" s="29"/>
      <c r="AA21504" s="29"/>
      <c r="AB21504" s="29"/>
      <c r="AC21504" s="29"/>
      <c r="AD21504" s="29"/>
      <c r="AE21504" s="29"/>
      <c r="AF21504" s="29"/>
      <c r="AG21504" s="29"/>
      <c r="AH21504" s="29"/>
      <c r="AI21504" s="29"/>
      <c r="AJ21504" s="29"/>
      <c r="AK21504" s="29"/>
      <c r="AL21504" s="29"/>
      <c r="AM21504" s="29"/>
      <c r="AP21504" s="30"/>
    </row>
    <row r="21505" spans="1:42">
      <c r="A21505" s="29"/>
      <c r="B21505" s="29"/>
      <c r="C21505" s="29"/>
      <c r="D21505" s="29"/>
      <c r="E21505" s="29"/>
      <c r="F21505" s="29"/>
      <c r="G21505" s="29"/>
      <c r="H21505" s="29"/>
      <c r="I21505" s="29"/>
      <c r="J21505" s="29"/>
      <c r="K21505" s="29"/>
      <c r="L21505" s="29"/>
      <c r="M21505" s="29"/>
      <c r="N21505" s="29"/>
      <c r="O21505" s="29"/>
      <c r="P21505" s="29"/>
      <c r="Q21505" s="29"/>
      <c r="R21505" s="29"/>
      <c r="S21505" s="33"/>
      <c r="T21505" s="29"/>
      <c r="U21505" s="29"/>
      <c r="V21505" s="29"/>
      <c r="W21505" s="29"/>
      <c r="X21505" s="29"/>
      <c r="Y21505" s="29"/>
      <c r="Z21505" s="29"/>
      <c r="AA21505" s="29"/>
      <c r="AB21505" s="29"/>
      <c r="AC21505" s="29"/>
      <c r="AD21505" s="29"/>
      <c r="AE21505" s="29"/>
      <c r="AF21505" s="29"/>
      <c r="AG21505" s="29"/>
      <c r="AH21505" s="29"/>
      <c r="AI21505" s="29"/>
      <c r="AJ21505" s="29"/>
      <c r="AK21505" s="29"/>
      <c r="AL21505" s="29"/>
      <c r="AM21505" s="29"/>
      <c r="AP21505" s="30"/>
    </row>
    <row r="21506" spans="1:42">
      <c r="A21506" s="29"/>
      <c r="B21506" s="29"/>
      <c r="C21506" s="29"/>
      <c r="D21506" s="29"/>
      <c r="E21506" s="29"/>
      <c r="F21506" s="29"/>
      <c r="G21506" s="29"/>
      <c r="H21506" s="29"/>
      <c r="I21506" s="29"/>
      <c r="J21506" s="29"/>
      <c r="K21506" s="29"/>
      <c r="L21506" s="29"/>
      <c r="M21506" s="29"/>
      <c r="N21506" s="29"/>
      <c r="O21506" s="29"/>
      <c r="P21506" s="29"/>
      <c r="Q21506" s="29"/>
      <c r="R21506" s="29"/>
      <c r="S21506" s="33"/>
      <c r="T21506" s="29"/>
      <c r="U21506" s="29"/>
      <c r="V21506" s="29"/>
      <c r="W21506" s="29"/>
      <c r="X21506" s="29"/>
      <c r="Y21506" s="29"/>
      <c r="Z21506" s="29"/>
      <c r="AA21506" s="29"/>
      <c r="AB21506" s="29"/>
      <c r="AC21506" s="29"/>
      <c r="AD21506" s="29"/>
      <c r="AE21506" s="29"/>
      <c r="AF21506" s="29"/>
      <c r="AG21506" s="29"/>
      <c r="AH21506" s="29"/>
      <c r="AI21506" s="29"/>
      <c r="AJ21506" s="29"/>
      <c r="AK21506" s="29"/>
      <c r="AL21506" s="29"/>
      <c r="AM21506" s="29"/>
      <c r="AP21506" s="30"/>
    </row>
    <row r="21507" spans="1:42">
      <c r="A21507" s="29"/>
      <c r="B21507" s="29"/>
      <c r="C21507" s="29"/>
      <c r="D21507" s="29"/>
      <c r="E21507" s="29"/>
      <c r="F21507" s="29"/>
      <c r="G21507" s="29"/>
      <c r="H21507" s="29"/>
      <c r="I21507" s="29"/>
      <c r="J21507" s="29"/>
      <c r="K21507" s="29"/>
      <c r="L21507" s="29"/>
      <c r="M21507" s="29"/>
      <c r="N21507" s="29"/>
      <c r="O21507" s="29"/>
      <c r="P21507" s="29"/>
      <c r="Q21507" s="29"/>
      <c r="R21507" s="29"/>
      <c r="S21507" s="33"/>
      <c r="T21507" s="29"/>
      <c r="U21507" s="29"/>
      <c r="V21507" s="29"/>
      <c r="W21507" s="29"/>
      <c r="X21507" s="29"/>
      <c r="Y21507" s="29"/>
      <c r="Z21507" s="29"/>
      <c r="AA21507" s="29"/>
      <c r="AB21507" s="29"/>
      <c r="AC21507" s="29"/>
      <c r="AD21507" s="29"/>
      <c r="AE21507" s="29"/>
      <c r="AF21507" s="29"/>
      <c r="AG21507" s="29"/>
      <c r="AH21507" s="29"/>
      <c r="AI21507" s="29"/>
      <c r="AJ21507" s="29"/>
      <c r="AK21507" s="29"/>
      <c r="AL21507" s="29"/>
      <c r="AM21507" s="29"/>
      <c r="AP21507" s="30"/>
    </row>
    <row r="21508" spans="1:42">
      <c r="A21508" s="29"/>
      <c r="B21508" s="29"/>
      <c r="C21508" s="29"/>
      <c r="D21508" s="29"/>
      <c r="E21508" s="29"/>
      <c r="F21508" s="29"/>
      <c r="G21508" s="29"/>
      <c r="H21508" s="29"/>
      <c r="I21508" s="29"/>
      <c r="J21508" s="29"/>
      <c r="K21508" s="29"/>
      <c r="L21508" s="29"/>
      <c r="M21508" s="29"/>
      <c r="N21508" s="29"/>
      <c r="O21508" s="29"/>
      <c r="P21508" s="29"/>
      <c r="Q21508" s="29"/>
      <c r="R21508" s="29"/>
      <c r="S21508" s="33"/>
      <c r="T21508" s="29"/>
      <c r="U21508" s="29"/>
      <c r="V21508" s="29"/>
      <c r="W21508" s="29"/>
      <c r="X21508" s="29"/>
      <c r="Y21508" s="29"/>
      <c r="Z21508" s="29"/>
      <c r="AA21508" s="29"/>
      <c r="AB21508" s="29"/>
      <c r="AC21508" s="29"/>
      <c r="AD21508" s="29"/>
      <c r="AE21508" s="29"/>
      <c r="AF21508" s="29"/>
      <c r="AG21508" s="29"/>
      <c r="AH21508" s="29"/>
      <c r="AI21508" s="29"/>
      <c r="AJ21508" s="29"/>
      <c r="AK21508" s="29"/>
      <c r="AL21508" s="29"/>
      <c r="AM21508" s="29"/>
      <c r="AP21508" s="30"/>
    </row>
    <row r="21509" spans="1:42">
      <c r="A21509" s="29"/>
      <c r="B21509" s="29"/>
      <c r="C21509" s="29"/>
      <c r="D21509" s="29"/>
      <c r="E21509" s="29"/>
      <c r="F21509" s="29"/>
      <c r="G21509" s="29"/>
      <c r="H21509" s="29"/>
      <c r="I21509" s="29"/>
      <c r="J21509" s="29"/>
      <c r="K21509" s="29"/>
      <c r="L21509" s="29"/>
      <c r="M21509" s="29"/>
      <c r="N21509" s="29"/>
      <c r="O21509" s="29"/>
      <c r="P21509" s="29"/>
      <c r="Q21509" s="29"/>
      <c r="R21509" s="29"/>
      <c r="S21509" s="33"/>
      <c r="T21509" s="29"/>
      <c r="U21509" s="29"/>
      <c r="V21509" s="29"/>
      <c r="W21509" s="29"/>
      <c r="X21509" s="29"/>
      <c r="Y21509" s="29"/>
      <c r="Z21509" s="29"/>
      <c r="AA21509" s="29"/>
      <c r="AB21509" s="29"/>
      <c r="AC21509" s="29"/>
      <c r="AD21509" s="29"/>
      <c r="AE21509" s="29"/>
      <c r="AF21509" s="29"/>
      <c r="AG21509" s="29"/>
      <c r="AH21509" s="29"/>
      <c r="AI21509" s="29"/>
      <c r="AJ21509" s="29"/>
      <c r="AK21509" s="29"/>
      <c r="AL21509" s="29"/>
      <c r="AM21509" s="29"/>
      <c r="AP21509" s="30"/>
    </row>
    <row r="21510" spans="1:42">
      <c r="A21510" s="29"/>
      <c r="B21510" s="29"/>
      <c r="C21510" s="29"/>
      <c r="D21510" s="29"/>
      <c r="E21510" s="29"/>
      <c r="F21510" s="29"/>
      <c r="G21510" s="29"/>
      <c r="H21510" s="29"/>
      <c r="I21510" s="29"/>
      <c r="J21510" s="29"/>
      <c r="K21510" s="29"/>
      <c r="L21510" s="29"/>
      <c r="M21510" s="29"/>
      <c r="N21510" s="29"/>
      <c r="O21510" s="29"/>
      <c r="P21510" s="29"/>
      <c r="Q21510" s="29"/>
      <c r="R21510" s="29"/>
      <c r="S21510" s="33"/>
      <c r="T21510" s="29"/>
      <c r="U21510" s="29"/>
      <c r="V21510" s="29"/>
      <c r="W21510" s="29"/>
      <c r="X21510" s="29"/>
      <c r="Y21510" s="29"/>
      <c r="Z21510" s="29"/>
      <c r="AA21510" s="29"/>
      <c r="AB21510" s="29"/>
      <c r="AC21510" s="29"/>
      <c r="AD21510" s="29"/>
      <c r="AE21510" s="29"/>
      <c r="AF21510" s="29"/>
      <c r="AG21510" s="29"/>
      <c r="AH21510" s="29"/>
      <c r="AI21510" s="29"/>
      <c r="AJ21510" s="29"/>
      <c r="AK21510" s="29"/>
      <c r="AL21510" s="29"/>
      <c r="AM21510" s="29"/>
      <c r="AP21510" s="30"/>
    </row>
    <row r="21511" spans="1:42">
      <c r="A21511" s="29"/>
      <c r="B21511" s="29"/>
      <c r="C21511" s="29"/>
      <c r="D21511" s="29"/>
      <c r="E21511" s="29"/>
      <c r="F21511" s="29"/>
      <c r="G21511" s="29"/>
      <c r="H21511" s="29"/>
      <c r="I21511" s="29"/>
      <c r="J21511" s="29"/>
      <c r="K21511" s="29"/>
      <c r="L21511" s="29"/>
      <c r="M21511" s="29"/>
      <c r="N21511" s="29"/>
      <c r="O21511" s="29"/>
      <c r="P21511" s="29"/>
      <c r="Q21511" s="29"/>
      <c r="R21511" s="29"/>
      <c r="S21511" s="33"/>
      <c r="T21511" s="29"/>
      <c r="U21511" s="29"/>
      <c r="V21511" s="29"/>
      <c r="W21511" s="29"/>
      <c r="X21511" s="29"/>
      <c r="Y21511" s="29"/>
      <c r="Z21511" s="29"/>
      <c r="AA21511" s="29"/>
      <c r="AB21511" s="29"/>
      <c r="AC21511" s="29"/>
      <c r="AD21511" s="29"/>
      <c r="AE21511" s="29"/>
      <c r="AF21511" s="29"/>
      <c r="AG21511" s="29"/>
      <c r="AH21511" s="29"/>
      <c r="AI21511" s="29"/>
      <c r="AJ21511" s="29"/>
      <c r="AK21511" s="29"/>
      <c r="AL21511" s="29"/>
      <c r="AM21511" s="29"/>
      <c r="AP21511" s="30"/>
    </row>
    <row r="21512" spans="1:42">
      <c r="A21512" s="29"/>
      <c r="B21512" s="29"/>
      <c r="C21512" s="29"/>
      <c r="D21512" s="29"/>
      <c r="E21512" s="29"/>
      <c r="F21512" s="29"/>
      <c r="G21512" s="29"/>
      <c r="H21512" s="29"/>
      <c r="I21512" s="29"/>
      <c r="J21512" s="29"/>
      <c r="K21512" s="29"/>
      <c r="L21512" s="29"/>
      <c r="M21512" s="29"/>
      <c r="N21512" s="29"/>
      <c r="O21512" s="29"/>
      <c r="P21512" s="29"/>
      <c r="Q21512" s="29"/>
      <c r="R21512" s="29"/>
      <c r="S21512" s="33"/>
      <c r="T21512" s="29"/>
      <c r="U21512" s="29"/>
      <c r="V21512" s="29"/>
      <c r="W21512" s="29"/>
      <c r="X21512" s="29"/>
      <c r="Y21512" s="29"/>
      <c r="Z21512" s="29"/>
      <c r="AA21512" s="29"/>
      <c r="AB21512" s="29"/>
      <c r="AC21512" s="29"/>
      <c r="AD21512" s="29"/>
      <c r="AE21512" s="29"/>
      <c r="AF21512" s="29"/>
      <c r="AG21512" s="29"/>
      <c r="AH21512" s="29"/>
      <c r="AI21512" s="29"/>
      <c r="AJ21512" s="29"/>
      <c r="AK21512" s="29"/>
      <c r="AL21512" s="29"/>
      <c r="AM21512" s="29"/>
      <c r="AP21512" s="30"/>
    </row>
    <row r="21513" spans="1:42">
      <c r="A21513" s="29"/>
      <c r="B21513" s="29"/>
      <c r="C21513" s="29"/>
      <c r="D21513" s="29"/>
      <c r="E21513" s="29"/>
      <c r="F21513" s="29"/>
      <c r="G21513" s="29"/>
      <c r="H21513" s="29"/>
      <c r="I21513" s="29"/>
      <c r="J21513" s="29"/>
      <c r="K21513" s="29"/>
      <c r="L21513" s="29"/>
      <c r="M21513" s="29"/>
      <c r="N21513" s="29"/>
      <c r="O21513" s="29"/>
      <c r="P21513" s="29"/>
      <c r="Q21513" s="29"/>
      <c r="R21513" s="29"/>
      <c r="S21513" s="33"/>
      <c r="T21513" s="29"/>
      <c r="U21513" s="29"/>
      <c r="V21513" s="29"/>
      <c r="W21513" s="29"/>
      <c r="X21513" s="29"/>
      <c r="Y21513" s="29"/>
      <c r="Z21513" s="29"/>
      <c r="AA21513" s="29"/>
      <c r="AB21513" s="29"/>
      <c r="AC21513" s="29"/>
      <c r="AD21513" s="29"/>
      <c r="AE21513" s="29"/>
      <c r="AF21513" s="29"/>
      <c r="AG21513" s="29"/>
      <c r="AH21513" s="29"/>
      <c r="AI21513" s="29"/>
      <c r="AJ21513" s="29"/>
      <c r="AK21513" s="29"/>
      <c r="AL21513" s="29"/>
      <c r="AM21513" s="29"/>
      <c r="AP21513" s="30"/>
    </row>
    <row r="21514" spans="1:42">
      <c r="A21514" s="29"/>
      <c r="B21514" s="29"/>
      <c r="C21514" s="29"/>
      <c r="D21514" s="29"/>
      <c r="E21514" s="29"/>
      <c r="F21514" s="29"/>
      <c r="G21514" s="29"/>
      <c r="H21514" s="29"/>
      <c r="I21514" s="29"/>
      <c r="J21514" s="29"/>
      <c r="K21514" s="29"/>
      <c r="L21514" s="29"/>
      <c r="M21514" s="29"/>
      <c r="N21514" s="29"/>
      <c r="O21514" s="29"/>
      <c r="P21514" s="29"/>
      <c r="Q21514" s="29"/>
      <c r="R21514" s="29"/>
      <c r="S21514" s="33"/>
      <c r="T21514" s="29"/>
      <c r="U21514" s="29"/>
      <c r="V21514" s="29"/>
      <c r="W21514" s="29"/>
      <c r="X21514" s="29"/>
      <c r="Y21514" s="29"/>
      <c r="Z21514" s="29"/>
      <c r="AA21514" s="29"/>
      <c r="AB21514" s="29"/>
      <c r="AC21514" s="29"/>
      <c r="AD21514" s="29"/>
      <c r="AE21514" s="29"/>
      <c r="AF21514" s="29"/>
      <c r="AG21514" s="29"/>
      <c r="AH21514" s="29"/>
      <c r="AI21514" s="29"/>
      <c r="AJ21514" s="29"/>
      <c r="AK21514" s="29"/>
      <c r="AL21514" s="29"/>
      <c r="AM21514" s="29"/>
      <c r="AP21514" s="30"/>
    </row>
    <row r="21515" spans="1:42">
      <c r="A21515" s="29"/>
      <c r="B21515" s="29"/>
      <c r="C21515" s="29"/>
      <c r="D21515" s="29"/>
      <c r="E21515" s="29"/>
      <c r="F21515" s="29"/>
      <c r="G21515" s="29"/>
      <c r="H21515" s="29"/>
      <c r="I21515" s="29"/>
      <c r="J21515" s="29"/>
      <c r="K21515" s="29"/>
      <c r="L21515" s="29"/>
      <c r="M21515" s="29"/>
      <c r="N21515" s="29"/>
      <c r="O21515" s="29"/>
      <c r="P21515" s="29"/>
      <c r="Q21515" s="29"/>
      <c r="R21515" s="29"/>
      <c r="S21515" s="33"/>
      <c r="T21515" s="29"/>
      <c r="U21515" s="29"/>
      <c r="V21515" s="29"/>
      <c r="W21515" s="29"/>
      <c r="X21515" s="29"/>
      <c r="Y21515" s="29"/>
      <c r="Z21515" s="29"/>
      <c r="AA21515" s="29"/>
      <c r="AB21515" s="29"/>
      <c r="AC21515" s="29"/>
      <c r="AD21515" s="29"/>
      <c r="AE21515" s="29"/>
      <c r="AF21515" s="29"/>
      <c r="AG21515" s="29"/>
      <c r="AH21515" s="29"/>
      <c r="AI21515" s="29"/>
      <c r="AJ21515" s="29"/>
      <c r="AK21515" s="29"/>
      <c r="AL21515" s="29"/>
      <c r="AM21515" s="29"/>
      <c r="AP21515" s="30"/>
    </row>
    <row r="21516" spans="1:42">
      <c r="A21516" s="29"/>
      <c r="B21516" s="29"/>
      <c r="C21516" s="29"/>
      <c r="D21516" s="29"/>
      <c r="E21516" s="29"/>
      <c r="F21516" s="29"/>
      <c r="G21516" s="29"/>
      <c r="H21516" s="29"/>
      <c r="I21516" s="29"/>
      <c r="J21516" s="29"/>
      <c r="K21516" s="29"/>
      <c r="L21516" s="29"/>
      <c r="M21516" s="29"/>
      <c r="N21516" s="29"/>
      <c r="O21516" s="29"/>
      <c r="P21516" s="29"/>
      <c r="Q21516" s="29"/>
      <c r="R21516" s="29"/>
      <c r="S21516" s="33"/>
      <c r="T21516" s="29"/>
      <c r="U21516" s="29"/>
      <c r="V21516" s="29"/>
      <c r="W21516" s="29"/>
      <c r="X21516" s="29"/>
      <c r="Y21516" s="29"/>
      <c r="Z21516" s="29"/>
      <c r="AA21516" s="29"/>
      <c r="AB21516" s="29"/>
      <c r="AC21516" s="29"/>
      <c r="AD21516" s="29"/>
      <c r="AE21516" s="29"/>
      <c r="AF21516" s="29"/>
      <c r="AG21516" s="29"/>
      <c r="AH21516" s="29"/>
      <c r="AI21516" s="29"/>
      <c r="AJ21516" s="29"/>
      <c r="AK21516" s="29"/>
      <c r="AL21516" s="29"/>
      <c r="AM21516" s="29"/>
      <c r="AP21516" s="30"/>
    </row>
    <row r="21517" spans="1:42">
      <c r="A21517" s="29"/>
      <c r="B21517" s="29"/>
      <c r="C21517" s="29"/>
      <c r="D21517" s="29"/>
      <c r="E21517" s="29"/>
      <c r="F21517" s="29"/>
      <c r="G21517" s="29"/>
      <c r="H21517" s="29"/>
      <c r="I21517" s="29"/>
      <c r="J21517" s="29"/>
      <c r="K21517" s="29"/>
      <c r="L21517" s="29"/>
      <c r="M21517" s="29"/>
      <c r="N21517" s="29"/>
      <c r="O21517" s="29"/>
      <c r="P21517" s="29"/>
      <c r="Q21517" s="29"/>
      <c r="R21517" s="29"/>
      <c r="S21517" s="33"/>
      <c r="T21517" s="29"/>
      <c r="U21517" s="29"/>
      <c r="V21517" s="29"/>
      <c r="W21517" s="29"/>
      <c r="X21517" s="29"/>
      <c r="Y21517" s="29"/>
      <c r="Z21517" s="29"/>
      <c r="AA21517" s="29"/>
      <c r="AB21517" s="29"/>
      <c r="AC21517" s="29"/>
      <c r="AD21517" s="29"/>
      <c r="AE21517" s="29"/>
      <c r="AF21517" s="29"/>
      <c r="AG21517" s="29"/>
      <c r="AH21517" s="29"/>
      <c r="AI21517" s="29"/>
      <c r="AJ21517" s="29"/>
      <c r="AK21517" s="29"/>
      <c r="AL21517" s="29"/>
      <c r="AM21517" s="29"/>
      <c r="AP21517" s="30"/>
    </row>
    <row r="21518" spans="1:42">
      <c r="A21518" s="29"/>
      <c r="B21518" s="29"/>
      <c r="C21518" s="29"/>
      <c r="D21518" s="29"/>
      <c r="E21518" s="29"/>
      <c r="F21518" s="29"/>
      <c r="G21518" s="29"/>
      <c r="H21518" s="29"/>
      <c r="I21518" s="29"/>
      <c r="J21518" s="29"/>
      <c r="K21518" s="29"/>
      <c r="L21518" s="29"/>
      <c r="M21518" s="29"/>
      <c r="N21518" s="29"/>
      <c r="O21518" s="29"/>
      <c r="P21518" s="29"/>
      <c r="Q21518" s="29"/>
      <c r="R21518" s="29"/>
      <c r="S21518" s="33"/>
      <c r="T21518" s="29"/>
      <c r="U21518" s="29"/>
      <c r="V21518" s="29"/>
      <c r="W21518" s="29"/>
      <c r="X21518" s="29"/>
      <c r="Y21518" s="29"/>
      <c r="Z21518" s="29"/>
      <c r="AA21518" s="29"/>
      <c r="AB21518" s="29"/>
      <c r="AC21518" s="29"/>
      <c r="AD21518" s="29"/>
      <c r="AE21518" s="29"/>
      <c r="AF21518" s="29"/>
      <c r="AG21518" s="29"/>
      <c r="AH21518" s="29"/>
      <c r="AI21518" s="29"/>
      <c r="AJ21518" s="29"/>
      <c r="AK21518" s="29"/>
      <c r="AL21518" s="29"/>
      <c r="AM21518" s="29"/>
      <c r="AP21518" s="30"/>
    </row>
    <row r="21519" spans="1:42">
      <c r="A21519" s="29"/>
      <c r="B21519" s="29"/>
      <c r="C21519" s="29"/>
      <c r="D21519" s="29"/>
      <c r="E21519" s="29"/>
      <c r="F21519" s="29"/>
      <c r="G21519" s="29"/>
      <c r="H21519" s="29"/>
      <c r="I21519" s="29"/>
      <c r="J21519" s="29"/>
      <c r="K21519" s="29"/>
      <c r="L21519" s="29"/>
      <c r="M21519" s="29"/>
      <c r="N21519" s="29"/>
      <c r="O21519" s="29"/>
      <c r="P21519" s="29"/>
      <c r="Q21519" s="29"/>
      <c r="R21519" s="29"/>
      <c r="S21519" s="33"/>
      <c r="T21519" s="29"/>
      <c r="U21519" s="29"/>
      <c r="V21519" s="29"/>
      <c r="W21519" s="29"/>
      <c r="X21519" s="29"/>
      <c r="Y21519" s="29"/>
      <c r="Z21519" s="29"/>
      <c r="AA21519" s="29"/>
      <c r="AB21519" s="29"/>
      <c r="AC21519" s="29"/>
      <c r="AD21519" s="29"/>
      <c r="AE21519" s="29"/>
      <c r="AF21519" s="29"/>
      <c r="AG21519" s="29"/>
      <c r="AH21519" s="29"/>
      <c r="AI21519" s="29"/>
      <c r="AJ21519" s="29"/>
      <c r="AK21519" s="29"/>
      <c r="AL21519" s="29"/>
      <c r="AM21519" s="29"/>
      <c r="AP21519" s="30"/>
    </row>
    <row r="21520" spans="1:42">
      <c r="A21520" s="29"/>
      <c r="B21520" s="29"/>
      <c r="C21520" s="29"/>
      <c r="D21520" s="29"/>
      <c r="E21520" s="29"/>
      <c r="F21520" s="29"/>
      <c r="G21520" s="29"/>
      <c r="H21520" s="29"/>
      <c r="I21520" s="29"/>
      <c r="J21520" s="29"/>
      <c r="K21520" s="29"/>
      <c r="L21520" s="29"/>
      <c r="M21520" s="29"/>
      <c r="N21520" s="29"/>
      <c r="O21520" s="29"/>
      <c r="P21520" s="29"/>
      <c r="Q21520" s="29"/>
      <c r="R21520" s="29"/>
      <c r="S21520" s="33"/>
      <c r="T21520" s="29"/>
      <c r="U21520" s="29"/>
      <c r="V21520" s="29"/>
      <c r="W21520" s="29"/>
      <c r="X21520" s="29"/>
      <c r="Y21520" s="29"/>
      <c r="Z21520" s="29"/>
      <c r="AA21520" s="29"/>
      <c r="AB21520" s="29"/>
      <c r="AC21520" s="29"/>
      <c r="AD21520" s="29"/>
      <c r="AE21520" s="29"/>
      <c r="AF21520" s="29"/>
      <c r="AG21520" s="29"/>
      <c r="AH21520" s="29"/>
      <c r="AI21520" s="29"/>
      <c r="AJ21520" s="29"/>
      <c r="AK21520" s="29"/>
      <c r="AL21520" s="29"/>
      <c r="AM21520" s="29"/>
      <c r="AP21520" s="30"/>
    </row>
    <row r="21521" spans="1:42">
      <c r="A21521" s="29"/>
      <c r="B21521" s="29"/>
      <c r="C21521" s="29"/>
      <c r="D21521" s="29"/>
      <c r="E21521" s="29"/>
      <c r="F21521" s="29"/>
      <c r="G21521" s="29"/>
      <c r="H21521" s="29"/>
      <c r="I21521" s="29"/>
      <c r="J21521" s="29"/>
      <c r="K21521" s="29"/>
      <c r="L21521" s="29"/>
      <c r="M21521" s="29"/>
      <c r="N21521" s="29"/>
      <c r="O21521" s="29"/>
      <c r="P21521" s="29"/>
      <c r="Q21521" s="29"/>
      <c r="R21521" s="29"/>
      <c r="S21521" s="33"/>
      <c r="T21521" s="29"/>
      <c r="U21521" s="29"/>
      <c r="V21521" s="29"/>
      <c r="W21521" s="29"/>
      <c r="X21521" s="29"/>
      <c r="Y21521" s="29"/>
      <c r="Z21521" s="29"/>
      <c r="AA21521" s="29"/>
      <c r="AB21521" s="29"/>
      <c r="AC21521" s="29"/>
      <c r="AD21521" s="29"/>
      <c r="AE21521" s="29"/>
      <c r="AF21521" s="29"/>
      <c r="AG21521" s="29"/>
      <c r="AH21521" s="29"/>
      <c r="AI21521" s="29"/>
      <c r="AJ21521" s="29"/>
      <c r="AK21521" s="29"/>
      <c r="AL21521" s="29"/>
      <c r="AM21521" s="29"/>
      <c r="AP21521" s="30"/>
    </row>
    <row r="21522" spans="1:42">
      <c r="A21522" s="29"/>
      <c r="B21522" s="29"/>
      <c r="C21522" s="29"/>
      <c r="D21522" s="29"/>
      <c r="E21522" s="29"/>
      <c r="F21522" s="29"/>
      <c r="G21522" s="29"/>
      <c r="H21522" s="29"/>
      <c r="I21522" s="29"/>
      <c r="J21522" s="29"/>
      <c r="K21522" s="29"/>
      <c r="L21522" s="29"/>
      <c r="M21522" s="29"/>
      <c r="N21522" s="29"/>
      <c r="O21522" s="29"/>
      <c r="P21522" s="29"/>
      <c r="Q21522" s="29"/>
      <c r="R21522" s="29"/>
      <c r="S21522" s="33"/>
      <c r="T21522" s="29"/>
      <c r="U21522" s="29"/>
      <c r="V21522" s="29"/>
      <c r="W21522" s="29"/>
      <c r="X21522" s="29"/>
      <c r="Y21522" s="29"/>
      <c r="Z21522" s="29"/>
      <c r="AA21522" s="29"/>
      <c r="AB21522" s="29"/>
      <c r="AC21522" s="29"/>
      <c r="AD21522" s="29"/>
      <c r="AE21522" s="29"/>
      <c r="AF21522" s="29"/>
      <c r="AG21522" s="29"/>
      <c r="AH21522" s="29"/>
      <c r="AI21522" s="29"/>
      <c r="AJ21522" s="29"/>
      <c r="AK21522" s="29"/>
      <c r="AL21522" s="29"/>
      <c r="AM21522" s="29"/>
      <c r="AP21522" s="30"/>
    </row>
    <row r="21523" spans="1:42">
      <c r="A21523" s="29"/>
      <c r="B21523" s="29"/>
      <c r="C21523" s="29"/>
      <c r="D21523" s="29"/>
      <c r="E21523" s="29"/>
      <c r="F21523" s="29"/>
      <c r="G21523" s="29"/>
      <c r="H21523" s="29"/>
      <c r="I21523" s="29"/>
      <c r="J21523" s="29"/>
      <c r="K21523" s="29"/>
      <c r="L21523" s="29"/>
      <c r="M21523" s="29"/>
      <c r="N21523" s="29"/>
      <c r="O21523" s="29"/>
      <c r="P21523" s="29"/>
      <c r="Q21523" s="29"/>
      <c r="R21523" s="29"/>
      <c r="S21523" s="33"/>
      <c r="T21523" s="29"/>
      <c r="U21523" s="29"/>
      <c r="V21523" s="29"/>
      <c r="W21523" s="29"/>
      <c r="X21523" s="29"/>
      <c r="Y21523" s="29"/>
      <c r="Z21523" s="29"/>
      <c r="AA21523" s="29"/>
      <c r="AB21523" s="29"/>
      <c r="AC21523" s="29"/>
      <c r="AD21523" s="29"/>
      <c r="AE21523" s="29"/>
      <c r="AF21523" s="29"/>
      <c r="AG21523" s="29"/>
      <c r="AH21523" s="29"/>
      <c r="AI21523" s="29"/>
      <c r="AJ21523" s="29"/>
      <c r="AK21523" s="29"/>
      <c r="AL21523" s="29"/>
      <c r="AM21523" s="29"/>
      <c r="AP21523" s="30"/>
    </row>
    <row r="21524" spans="1:42">
      <c r="A21524" s="29"/>
      <c r="B21524" s="29"/>
      <c r="C21524" s="29"/>
      <c r="D21524" s="29"/>
      <c r="E21524" s="29"/>
      <c r="F21524" s="29"/>
      <c r="G21524" s="29"/>
      <c r="H21524" s="29"/>
      <c r="I21524" s="29"/>
      <c r="J21524" s="29"/>
      <c r="K21524" s="29"/>
      <c r="L21524" s="29"/>
      <c r="M21524" s="29"/>
      <c r="N21524" s="29"/>
      <c r="O21524" s="29"/>
      <c r="P21524" s="29"/>
      <c r="Q21524" s="29"/>
      <c r="R21524" s="29"/>
      <c r="S21524" s="33"/>
      <c r="T21524" s="29"/>
      <c r="U21524" s="29"/>
      <c r="V21524" s="29"/>
      <c r="W21524" s="29"/>
      <c r="X21524" s="29"/>
      <c r="Y21524" s="29"/>
      <c r="Z21524" s="29"/>
      <c r="AA21524" s="29"/>
      <c r="AB21524" s="29"/>
      <c r="AC21524" s="29"/>
      <c r="AD21524" s="29"/>
      <c r="AE21524" s="29"/>
      <c r="AF21524" s="29"/>
      <c r="AG21524" s="29"/>
      <c r="AH21524" s="29"/>
      <c r="AI21524" s="29"/>
      <c r="AJ21524" s="29"/>
      <c r="AK21524" s="29"/>
      <c r="AL21524" s="29"/>
      <c r="AM21524" s="29"/>
      <c r="AP21524" s="30"/>
    </row>
    <row r="21525" spans="1:42">
      <c r="A21525" s="29"/>
      <c r="B21525" s="29"/>
      <c r="C21525" s="29"/>
      <c r="D21525" s="29"/>
      <c r="E21525" s="29"/>
      <c r="F21525" s="29"/>
      <c r="G21525" s="29"/>
      <c r="H21525" s="29"/>
      <c r="I21525" s="29"/>
      <c r="J21525" s="29"/>
      <c r="K21525" s="29"/>
      <c r="L21525" s="29"/>
      <c r="M21525" s="29"/>
      <c r="N21525" s="29"/>
      <c r="O21525" s="29"/>
      <c r="P21525" s="29"/>
      <c r="Q21525" s="29"/>
      <c r="R21525" s="29"/>
      <c r="S21525" s="33"/>
      <c r="T21525" s="29"/>
      <c r="U21525" s="29"/>
      <c r="V21525" s="29"/>
      <c r="W21525" s="29"/>
      <c r="X21525" s="29"/>
      <c r="Y21525" s="29"/>
      <c r="Z21525" s="29"/>
      <c r="AA21525" s="29"/>
      <c r="AB21525" s="29"/>
      <c r="AC21525" s="29"/>
      <c r="AD21525" s="29"/>
      <c r="AE21525" s="29"/>
      <c r="AF21525" s="29"/>
      <c r="AG21525" s="29"/>
      <c r="AH21525" s="29"/>
      <c r="AI21525" s="29"/>
      <c r="AJ21525" s="29"/>
      <c r="AK21525" s="29"/>
      <c r="AL21525" s="29"/>
      <c r="AM21525" s="29"/>
      <c r="AP21525" s="30"/>
    </row>
    <row r="21526" spans="1:42">
      <c r="A21526" s="29"/>
      <c r="B21526" s="29"/>
      <c r="C21526" s="29"/>
      <c r="D21526" s="29"/>
      <c r="E21526" s="29"/>
      <c r="F21526" s="29"/>
      <c r="G21526" s="29"/>
      <c r="H21526" s="29"/>
      <c r="I21526" s="29"/>
      <c r="J21526" s="29"/>
      <c r="K21526" s="29"/>
      <c r="L21526" s="29"/>
      <c r="M21526" s="29"/>
      <c r="N21526" s="29"/>
      <c r="O21526" s="29"/>
      <c r="P21526" s="29"/>
      <c r="Q21526" s="29"/>
      <c r="R21526" s="29"/>
      <c r="S21526" s="33"/>
      <c r="T21526" s="29"/>
      <c r="U21526" s="29"/>
      <c r="V21526" s="29"/>
      <c r="W21526" s="29"/>
      <c r="X21526" s="29"/>
      <c r="Y21526" s="29"/>
      <c r="Z21526" s="29"/>
      <c r="AA21526" s="29"/>
      <c r="AB21526" s="29"/>
      <c r="AC21526" s="29"/>
      <c r="AD21526" s="29"/>
      <c r="AE21526" s="29"/>
      <c r="AF21526" s="29"/>
      <c r="AG21526" s="29"/>
      <c r="AH21526" s="29"/>
      <c r="AI21526" s="29"/>
      <c r="AJ21526" s="29"/>
      <c r="AK21526" s="29"/>
      <c r="AL21526" s="29"/>
      <c r="AM21526" s="29"/>
      <c r="AP21526" s="30"/>
    </row>
    <row r="21527" spans="1:42">
      <c r="A21527" s="29"/>
      <c r="B21527" s="29"/>
      <c r="C21527" s="29"/>
      <c r="D21527" s="29"/>
      <c r="E21527" s="29"/>
      <c r="F21527" s="29"/>
      <c r="G21527" s="29"/>
      <c r="H21527" s="29"/>
      <c r="I21527" s="29"/>
      <c r="J21527" s="29"/>
      <c r="K21527" s="29"/>
      <c r="L21527" s="29"/>
      <c r="M21527" s="29"/>
      <c r="N21527" s="29"/>
      <c r="O21527" s="29"/>
      <c r="P21527" s="29"/>
      <c r="Q21527" s="29"/>
      <c r="R21527" s="29"/>
      <c r="S21527" s="33"/>
      <c r="T21527" s="29"/>
      <c r="U21527" s="29"/>
      <c r="V21527" s="29"/>
      <c r="W21527" s="29"/>
      <c r="X21527" s="29"/>
      <c r="Y21527" s="29"/>
      <c r="Z21527" s="29"/>
      <c r="AA21527" s="29"/>
      <c r="AB21527" s="29"/>
      <c r="AC21527" s="29"/>
      <c r="AD21527" s="29"/>
      <c r="AE21527" s="29"/>
      <c r="AF21527" s="29"/>
      <c r="AG21527" s="29"/>
      <c r="AH21527" s="29"/>
      <c r="AI21527" s="29"/>
      <c r="AJ21527" s="29"/>
      <c r="AK21527" s="29"/>
      <c r="AL21527" s="29"/>
      <c r="AM21527" s="29"/>
      <c r="AP21527" s="30"/>
    </row>
    <row r="21528" spans="1:42">
      <c r="A21528" s="29"/>
      <c r="B21528" s="29"/>
      <c r="C21528" s="29"/>
      <c r="D21528" s="29"/>
      <c r="E21528" s="29"/>
      <c r="F21528" s="29"/>
      <c r="G21528" s="29"/>
      <c r="H21528" s="29"/>
      <c r="I21528" s="29"/>
      <c r="J21528" s="29"/>
      <c r="K21528" s="29"/>
      <c r="L21528" s="29"/>
      <c r="M21528" s="29"/>
      <c r="N21528" s="29"/>
      <c r="O21528" s="29"/>
      <c r="P21528" s="29"/>
      <c r="Q21528" s="29"/>
      <c r="R21528" s="29"/>
      <c r="S21528" s="33"/>
      <c r="T21528" s="29"/>
      <c r="U21528" s="29"/>
      <c r="V21528" s="29"/>
      <c r="W21528" s="29"/>
      <c r="X21528" s="29"/>
      <c r="Y21528" s="29"/>
      <c r="Z21528" s="29"/>
      <c r="AA21528" s="29"/>
      <c r="AB21528" s="29"/>
      <c r="AC21528" s="29"/>
      <c r="AD21528" s="29"/>
      <c r="AE21528" s="29"/>
      <c r="AF21528" s="29"/>
      <c r="AG21528" s="29"/>
      <c r="AH21528" s="29"/>
      <c r="AI21528" s="29"/>
      <c r="AJ21528" s="29"/>
      <c r="AK21528" s="29"/>
      <c r="AL21528" s="29"/>
      <c r="AM21528" s="29"/>
      <c r="AP21528" s="30"/>
    </row>
    <row r="21529" spans="1:42">
      <c r="A21529" s="29"/>
      <c r="B21529" s="29"/>
      <c r="C21529" s="29"/>
      <c r="D21529" s="29"/>
      <c r="E21529" s="29"/>
      <c r="F21529" s="29"/>
      <c r="G21529" s="29"/>
      <c r="H21529" s="29"/>
      <c r="I21529" s="29"/>
      <c r="J21529" s="29"/>
      <c r="K21529" s="29"/>
      <c r="L21529" s="29"/>
      <c r="M21529" s="29"/>
      <c r="N21529" s="29"/>
      <c r="O21529" s="29"/>
      <c r="P21529" s="29"/>
      <c r="Q21529" s="29"/>
      <c r="R21529" s="29"/>
      <c r="S21529" s="33"/>
      <c r="T21529" s="29"/>
      <c r="U21529" s="29"/>
      <c r="V21529" s="29"/>
      <c r="W21529" s="29"/>
      <c r="X21529" s="29"/>
      <c r="Y21529" s="29"/>
      <c r="Z21529" s="29"/>
      <c r="AA21529" s="29"/>
      <c r="AB21529" s="29"/>
      <c r="AC21529" s="29"/>
      <c r="AD21529" s="29"/>
      <c r="AE21529" s="29"/>
      <c r="AF21529" s="29"/>
      <c r="AG21529" s="29"/>
      <c r="AH21529" s="29"/>
      <c r="AI21529" s="29"/>
      <c r="AJ21529" s="29"/>
      <c r="AK21529" s="29"/>
      <c r="AL21529" s="29"/>
      <c r="AM21529" s="29"/>
      <c r="AP21529" s="30"/>
    </row>
    <row r="21530" spans="1:42">
      <c r="A21530" s="29"/>
      <c r="B21530" s="29"/>
      <c r="C21530" s="29"/>
      <c r="D21530" s="29"/>
      <c r="E21530" s="29"/>
      <c r="F21530" s="29"/>
      <c r="G21530" s="29"/>
      <c r="H21530" s="29"/>
      <c r="I21530" s="29"/>
      <c r="J21530" s="29"/>
      <c r="K21530" s="29"/>
      <c r="L21530" s="29"/>
      <c r="M21530" s="29"/>
      <c r="N21530" s="29"/>
      <c r="O21530" s="29"/>
      <c r="P21530" s="29"/>
      <c r="Q21530" s="29"/>
      <c r="R21530" s="29"/>
      <c r="S21530" s="33"/>
      <c r="T21530" s="29"/>
      <c r="U21530" s="29"/>
      <c r="V21530" s="29"/>
      <c r="W21530" s="29"/>
      <c r="X21530" s="29"/>
      <c r="Y21530" s="29"/>
      <c r="Z21530" s="29"/>
      <c r="AA21530" s="29"/>
      <c r="AB21530" s="29"/>
      <c r="AC21530" s="29"/>
      <c r="AD21530" s="29"/>
      <c r="AE21530" s="29"/>
      <c r="AF21530" s="29"/>
      <c r="AG21530" s="29"/>
      <c r="AH21530" s="29"/>
      <c r="AI21530" s="29"/>
      <c r="AJ21530" s="29"/>
      <c r="AK21530" s="29"/>
      <c r="AL21530" s="29"/>
      <c r="AM21530" s="29"/>
      <c r="AP21530" s="30"/>
    </row>
    <row r="21531" spans="1:42">
      <c r="A21531" s="29"/>
      <c r="B21531" s="29"/>
      <c r="C21531" s="29"/>
      <c r="D21531" s="29"/>
      <c r="E21531" s="29"/>
      <c r="F21531" s="29"/>
      <c r="G21531" s="29"/>
      <c r="H21531" s="29"/>
      <c r="I21531" s="29"/>
      <c r="J21531" s="29"/>
      <c r="K21531" s="29"/>
      <c r="L21531" s="29"/>
      <c r="M21531" s="29"/>
      <c r="N21531" s="29"/>
      <c r="O21531" s="29"/>
      <c r="P21531" s="29"/>
      <c r="Q21531" s="29"/>
      <c r="R21531" s="29"/>
      <c r="S21531" s="33"/>
      <c r="T21531" s="29"/>
      <c r="U21531" s="29"/>
      <c r="V21531" s="29"/>
      <c r="W21531" s="29"/>
      <c r="X21531" s="29"/>
      <c r="Y21531" s="29"/>
      <c r="Z21531" s="29"/>
      <c r="AA21531" s="29"/>
      <c r="AB21531" s="29"/>
      <c r="AC21531" s="29"/>
      <c r="AD21531" s="29"/>
      <c r="AE21531" s="29"/>
      <c r="AF21531" s="29"/>
      <c r="AG21531" s="29"/>
      <c r="AH21531" s="29"/>
      <c r="AI21531" s="29"/>
      <c r="AJ21531" s="29"/>
      <c r="AK21531" s="29"/>
      <c r="AL21531" s="29"/>
      <c r="AM21531" s="29"/>
      <c r="AP21531" s="30"/>
    </row>
    <row r="21532" spans="1:42">
      <c r="A21532" s="29"/>
      <c r="B21532" s="29"/>
      <c r="C21532" s="29"/>
      <c r="D21532" s="29"/>
      <c r="E21532" s="29"/>
      <c r="F21532" s="29"/>
      <c r="G21532" s="29"/>
      <c r="H21532" s="29"/>
      <c r="I21532" s="29"/>
      <c r="J21532" s="29"/>
      <c r="K21532" s="29"/>
      <c r="L21532" s="29"/>
      <c r="M21532" s="29"/>
      <c r="N21532" s="29"/>
      <c r="O21532" s="29"/>
      <c r="P21532" s="29"/>
      <c r="Q21532" s="29"/>
      <c r="R21532" s="29"/>
      <c r="S21532" s="33"/>
      <c r="T21532" s="29"/>
      <c r="U21532" s="29"/>
      <c r="V21532" s="29"/>
      <c r="W21532" s="29"/>
      <c r="X21532" s="29"/>
      <c r="Y21532" s="29"/>
      <c r="Z21532" s="29"/>
      <c r="AA21532" s="29"/>
      <c r="AB21532" s="29"/>
      <c r="AC21532" s="29"/>
      <c r="AD21532" s="29"/>
      <c r="AE21532" s="29"/>
      <c r="AF21532" s="29"/>
      <c r="AG21532" s="29"/>
      <c r="AH21532" s="29"/>
      <c r="AI21532" s="29"/>
      <c r="AJ21532" s="29"/>
      <c r="AK21532" s="29"/>
      <c r="AL21532" s="29"/>
      <c r="AM21532" s="29"/>
      <c r="AP21532" s="30"/>
    </row>
    <row r="21533" spans="1:42">
      <c r="A21533" s="29"/>
      <c r="B21533" s="29"/>
      <c r="C21533" s="29"/>
      <c r="D21533" s="29"/>
      <c r="E21533" s="29"/>
      <c r="F21533" s="29"/>
      <c r="G21533" s="29"/>
      <c r="H21533" s="29"/>
      <c r="I21533" s="29"/>
      <c r="J21533" s="29"/>
      <c r="K21533" s="29"/>
      <c r="L21533" s="29"/>
      <c r="M21533" s="29"/>
      <c r="N21533" s="29"/>
      <c r="O21533" s="29"/>
      <c r="P21533" s="29"/>
      <c r="Q21533" s="29"/>
      <c r="R21533" s="29"/>
      <c r="S21533" s="33"/>
      <c r="T21533" s="29"/>
      <c r="U21533" s="29"/>
      <c r="V21533" s="29"/>
      <c r="W21533" s="29"/>
      <c r="X21533" s="29"/>
      <c r="Y21533" s="29"/>
      <c r="Z21533" s="29"/>
      <c r="AA21533" s="29"/>
      <c r="AB21533" s="29"/>
      <c r="AC21533" s="29"/>
      <c r="AD21533" s="29"/>
      <c r="AE21533" s="29"/>
      <c r="AF21533" s="29"/>
      <c r="AG21533" s="29"/>
      <c r="AH21533" s="29"/>
      <c r="AI21533" s="29"/>
      <c r="AJ21533" s="29"/>
      <c r="AK21533" s="29"/>
      <c r="AL21533" s="29"/>
      <c r="AM21533" s="29"/>
      <c r="AP21533" s="30"/>
    </row>
    <row r="21534" spans="1:42">
      <c r="A21534" s="29"/>
      <c r="B21534" s="29"/>
      <c r="C21534" s="29"/>
      <c r="D21534" s="29"/>
      <c r="E21534" s="29"/>
      <c r="F21534" s="29"/>
      <c r="G21534" s="29"/>
      <c r="H21534" s="29"/>
      <c r="I21534" s="29"/>
      <c r="J21534" s="29"/>
      <c r="K21534" s="29"/>
      <c r="L21534" s="29"/>
      <c r="M21534" s="29"/>
      <c r="N21534" s="29"/>
      <c r="O21534" s="29"/>
      <c r="P21534" s="29"/>
      <c r="Q21534" s="29"/>
      <c r="R21534" s="29"/>
      <c r="S21534" s="33"/>
      <c r="T21534" s="29"/>
      <c r="U21534" s="29"/>
      <c r="V21534" s="29"/>
      <c r="W21534" s="29"/>
      <c r="X21534" s="29"/>
      <c r="Y21534" s="29"/>
      <c r="Z21534" s="29"/>
      <c r="AA21534" s="29"/>
      <c r="AB21534" s="29"/>
      <c r="AC21534" s="29"/>
      <c r="AD21534" s="29"/>
      <c r="AE21534" s="29"/>
      <c r="AF21534" s="29"/>
      <c r="AG21534" s="29"/>
      <c r="AH21534" s="29"/>
      <c r="AI21534" s="29"/>
      <c r="AJ21534" s="29"/>
      <c r="AK21534" s="29"/>
      <c r="AL21534" s="29"/>
      <c r="AM21534" s="29"/>
      <c r="AP21534" s="30"/>
    </row>
    <row r="21535" spans="1:42">
      <c r="A21535" s="29"/>
      <c r="B21535" s="29"/>
      <c r="C21535" s="29"/>
      <c r="D21535" s="29"/>
      <c r="E21535" s="29"/>
      <c r="F21535" s="29"/>
      <c r="G21535" s="29"/>
      <c r="H21535" s="29"/>
      <c r="I21535" s="29"/>
      <c r="J21535" s="29"/>
      <c r="K21535" s="29"/>
      <c r="L21535" s="29"/>
      <c r="M21535" s="29"/>
      <c r="N21535" s="29"/>
      <c r="O21535" s="29"/>
      <c r="P21535" s="29"/>
      <c r="Q21535" s="29"/>
      <c r="R21535" s="29"/>
      <c r="S21535" s="33"/>
      <c r="T21535" s="29"/>
      <c r="U21535" s="29"/>
      <c r="V21535" s="29"/>
      <c r="W21535" s="29"/>
      <c r="X21535" s="29"/>
      <c r="Y21535" s="29"/>
      <c r="Z21535" s="29"/>
      <c r="AA21535" s="29"/>
      <c r="AB21535" s="29"/>
      <c r="AC21535" s="29"/>
      <c r="AD21535" s="29"/>
      <c r="AE21535" s="29"/>
      <c r="AF21535" s="29"/>
      <c r="AG21535" s="29"/>
      <c r="AH21535" s="29"/>
      <c r="AI21535" s="29"/>
      <c r="AJ21535" s="29"/>
      <c r="AK21535" s="29"/>
      <c r="AL21535" s="29"/>
      <c r="AM21535" s="29"/>
      <c r="AP21535" s="30"/>
    </row>
    <row r="21536" spans="1:42">
      <c r="A21536" s="29"/>
      <c r="B21536" s="29"/>
      <c r="C21536" s="29"/>
      <c r="D21536" s="29"/>
      <c r="E21536" s="29"/>
      <c r="F21536" s="29"/>
      <c r="G21536" s="29"/>
      <c r="H21536" s="29"/>
      <c r="I21536" s="29"/>
      <c r="J21536" s="29"/>
      <c r="K21536" s="29"/>
      <c r="L21536" s="29"/>
      <c r="M21536" s="29"/>
      <c r="N21536" s="29"/>
      <c r="O21536" s="29"/>
      <c r="P21536" s="29"/>
      <c r="Q21536" s="29"/>
      <c r="R21536" s="29"/>
      <c r="S21536" s="33"/>
      <c r="T21536" s="29"/>
      <c r="U21536" s="29"/>
      <c r="V21536" s="29"/>
      <c r="W21536" s="29"/>
      <c r="X21536" s="29"/>
      <c r="Y21536" s="29"/>
      <c r="Z21536" s="29"/>
      <c r="AA21536" s="29"/>
      <c r="AB21536" s="29"/>
      <c r="AC21536" s="29"/>
      <c r="AD21536" s="29"/>
      <c r="AE21536" s="29"/>
      <c r="AF21536" s="29"/>
      <c r="AG21536" s="29"/>
      <c r="AH21536" s="29"/>
      <c r="AI21536" s="29"/>
      <c r="AJ21536" s="29"/>
      <c r="AK21536" s="29"/>
      <c r="AL21536" s="29"/>
      <c r="AM21536" s="29"/>
      <c r="AP21536" s="30"/>
    </row>
    <row r="21537" spans="1:42">
      <c r="A21537" s="29"/>
      <c r="B21537" s="29"/>
      <c r="C21537" s="29"/>
      <c r="D21537" s="29"/>
      <c r="E21537" s="29"/>
      <c r="F21537" s="29"/>
      <c r="G21537" s="29"/>
      <c r="H21537" s="29"/>
      <c r="I21537" s="29"/>
      <c r="J21537" s="29"/>
      <c r="K21537" s="29"/>
      <c r="L21537" s="29"/>
      <c r="M21537" s="29"/>
      <c r="N21537" s="29"/>
      <c r="O21537" s="29"/>
      <c r="P21537" s="29"/>
      <c r="Q21537" s="29"/>
      <c r="R21537" s="29"/>
      <c r="S21537" s="33"/>
      <c r="T21537" s="29"/>
      <c r="U21537" s="29"/>
      <c r="V21537" s="29"/>
      <c r="W21537" s="29"/>
      <c r="X21537" s="29"/>
      <c r="Y21537" s="29"/>
      <c r="Z21537" s="29"/>
      <c r="AA21537" s="29"/>
      <c r="AB21537" s="29"/>
      <c r="AC21537" s="29"/>
      <c r="AD21537" s="29"/>
      <c r="AE21537" s="29"/>
      <c r="AF21537" s="29"/>
      <c r="AG21537" s="29"/>
      <c r="AH21537" s="29"/>
      <c r="AI21537" s="29"/>
      <c r="AJ21537" s="29"/>
      <c r="AK21537" s="29"/>
      <c r="AL21537" s="29"/>
      <c r="AM21537" s="29"/>
      <c r="AP21537" s="30"/>
    </row>
    <row r="21538" spans="1:42">
      <c r="A21538" s="29"/>
      <c r="B21538" s="29"/>
      <c r="C21538" s="29"/>
      <c r="D21538" s="29"/>
      <c r="E21538" s="29"/>
      <c r="F21538" s="29"/>
      <c r="G21538" s="29"/>
      <c r="H21538" s="29"/>
      <c r="I21538" s="29"/>
      <c r="J21538" s="29"/>
      <c r="K21538" s="29"/>
      <c r="L21538" s="29"/>
      <c r="M21538" s="29"/>
      <c r="N21538" s="29"/>
      <c r="O21538" s="29"/>
      <c r="P21538" s="29"/>
      <c r="Q21538" s="29"/>
      <c r="R21538" s="29"/>
      <c r="S21538" s="33"/>
      <c r="T21538" s="29"/>
      <c r="U21538" s="29"/>
      <c r="V21538" s="29"/>
      <c r="W21538" s="29"/>
      <c r="X21538" s="29"/>
      <c r="Y21538" s="29"/>
      <c r="Z21538" s="29"/>
      <c r="AA21538" s="29"/>
      <c r="AB21538" s="29"/>
      <c r="AC21538" s="29"/>
      <c r="AD21538" s="29"/>
      <c r="AE21538" s="29"/>
      <c r="AF21538" s="29"/>
      <c r="AG21538" s="29"/>
      <c r="AH21538" s="29"/>
      <c r="AI21538" s="29"/>
      <c r="AJ21538" s="29"/>
      <c r="AK21538" s="29"/>
      <c r="AL21538" s="29"/>
      <c r="AM21538" s="29"/>
      <c r="AP21538" s="30"/>
    </row>
    <row r="21539" spans="1:42">
      <c r="A21539" s="29"/>
      <c r="B21539" s="29"/>
      <c r="C21539" s="29"/>
      <c r="D21539" s="29"/>
      <c r="E21539" s="29"/>
      <c r="F21539" s="29"/>
      <c r="G21539" s="29"/>
      <c r="H21539" s="29"/>
      <c r="I21539" s="29"/>
      <c r="J21539" s="29"/>
      <c r="K21539" s="29"/>
      <c r="L21539" s="29"/>
      <c r="M21539" s="29"/>
      <c r="N21539" s="29"/>
      <c r="O21539" s="29"/>
      <c r="P21539" s="29"/>
      <c r="Q21539" s="29"/>
      <c r="R21539" s="29"/>
      <c r="S21539" s="33"/>
      <c r="T21539" s="29"/>
      <c r="U21539" s="29"/>
      <c r="V21539" s="29"/>
      <c r="W21539" s="29"/>
      <c r="X21539" s="29"/>
      <c r="Y21539" s="29"/>
      <c r="Z21539" s="29"/>
      <c r="AA21539" s="29"/>
      <c r="AB21539" s="29"/>
      <c r="AC21539" s="29"/>
      <c r="AD21539" s="29"/>
      <c r="AE21539" s="29"/>
      <c r="AF21539" s="29"/>
      <c r="AG21539" s="29"/>
      <c r="AH21539" s="29"/>
      <c r="AI21539" s="29"/>
      <c r="AJ21539" s="29"/>
      <c r="AK21539" s="29"/>
      <c r="AL21539" s="29"/>
      <c r="AM21539" s="29"/>
      <c r="AP21539" s="30"/>
    </row>
    <row r="21540" spans="1:42">
      <c r="A21540" s="29"/>
      <c r="B21540" s="29"/>
      <c r="C21540" s="29"/>
      <c r="D21540" s="29"/>
      <c r="E21540" s="29"/>
      <c r="F21540" s="29"/>
      <c r="G21540" s="29"/>
      <c r="H21540" s="29"/>
      <c r="I21540" s="29"/>
      <c r="J21540" s="29"/>
      <c r="K21540" s="29"/>
      <c r="L21540" s="29"/>
      <c r="M21540" s="29"/>
      <c r="N21540" s="29"/>
      <c r="O21540" s="29"/>
      <c r="P21540" s="29"/>
      <c r="Q21540" s="29"/>
      <c r="R21540" s="29"/>
      <c r="S21540" s="33"/>
      <c r="T21540" s="29"/>
      <c r="U21540" s="29"/>
      <c r="V21540" s="29"/>
      <c r="W21540" s="29"/>
      <c r="X21540" s="29"/>
      <c r="Y21540" s="29"/>
      <c r="Z21540" s="29"/>
      <c r="AA21540" s="29"/>
      <c r="AB21540" s="29"/>
      <c r="AC21540" s="29"/>
      <c r="AD21540" s="29"/>
      <c r="AE21540" s="29"/>
      <c r="AF21540" s="29"/>
      <c r="AG21540" s="29"/>
      <c r="AH21540" s="29"/>
      <c r="AI21540" s="29"/>
      <c r="AJ21540" s="29"/>
      <c r="AK21540" s="29"/>
      <c r="AL21540" s="29"/>
      <c r="AM21540" s="29"/>
      <c r="AP21540" s="30"/>
    </row>
    <row r="21541" spans="1:42">
      <c r="A21541" s="29"/>
      <c r="B21541" s="29"/>
      <c r="C21541" s="29"/>
      <c r="D21541" s="29"/>
      <c r="E21541" s="29"/>
      <c r="F21541" s="29"/>
      <c r="G21541" s="29"/>
      <c r="H21541" s="29"/>
      <c r="I21541" s="29"/>
      <c r="J21541" s="29"/>
      <c r="K21541" s="29"/>
      <c r="L21541" s="29"/>
      <c r="M21541" s="29"/>
      <c r="N21541" s="29"/>
      <c r="O21541" s="29"/>
      <c r="P21541" s="29"/>
      <c r="Q21541" s="29"/>
      <c r="R21541" s="29"/>
      <c r="S21541" s="33"/>
      <c r="T21541" s="29"/>
      <c r="U21541" s="29"/>
      <c r="V21541" s="29"/>
      <c r="W21541" s="29"/>
      <c r="X21541" s="29"/>
      <c r="Y21541" s="29"/>
      <c r="Z21541" s="29"/>
      <c r="AA21541" s="29"/>
      <c r="AB21541" s="29"/>
      <c r="AC21541" s="29"/>
      <c r="AD21541" s="29"/>
      <c r="AE21541" s="29"/>
      <c r="AF21541" s="29"/>
      <c r="AG21541" s="29"/>
      <c r="AH21541" s="29"/>
      <c r="AI21541" s="29"/>
      <c r="AJ21541" s="29"/>
      <c r="AK21541" s="29"/>
      <c r="AL21541" s="29"/>
      <c r="AM21541" s="29"/>
      <c r="AP21541" s="30"/>
    </row>
    <row r="21542" spans="1:42">
      <c r="A21542" s="29"/>
      <c r="B21542" s="29"/>
      <c r="C21542" s="29"/>
      <c r="D21542" s="29"/>
      <c r="E21542" s="29"/>
      <c r="F21542" s="29"/>
      <c r="G21542" s="29"/>
      <c r="H21542" s="29"/>
      <c r="I21542" s="29"/>
      <c r="J21542" s="29"/>
      <c r="K21542" s="29"/>
      <c r="L21542" s="29"/>
      <c r="M21542" s="29"/>
      <c r="N21542" s="29"/>
      <c r="O21542" s="29"/>
      <c r="P21542" s="29"/>
      <c r="Q21542" s="29"/>
      <c r="R21542" s="29"/>
      <c r="S21542" s="33"/>
      <c r="T21542" s="29"/>
      <c r="U21542" s="29"/>
      <c r="V21542" s="29"/>
      <c r="W21542" s="29"/>
      <c r="X21542" s="29"/>
      <c r="Y21542" s="29"/>
      <c r="Z21542" s="29"/>
      <c r="AA21542" s="29"/>
      <c r="AB21542" s="29"/>
      <c r="AC21542" s="29"/>
      <c r="AD21542" s="29"/>
      <c r="AE21542" s="29"/>
      <c r="AF21542" s="29"/>
      <c r="AG21542" s="29"/>
      <c r="AH21542" s="29"/>
      <c r="AI21542" s="29"/>
      <c r="AJ21542" s="29"/>
      <c r="AK21542" s="29"/>
      <c r="AL21542" s="29"/>
      <c r="AM21542" s="29"/>
      <c r="AP21542" s="30"/>
    </row>
    <row r="21543" spans="1:42">
      <c r="A21543" s="29"/>
      <c r="B21543" s="29"/>
      <c r="C21543" s="29"/>
      <c r="D21543" s="29"/>
      <c r="E21543" s="29"/>
      <c r="F21543" s="29"/>
      <c r="G21543" s="29"/>
      <c r="H21543" s="29"/>
      <c r="I21543" s="29"/>
      <c r="J21543" s="29"/>
      <c r="K21543" s="29"/>
      <c r="L21543" s="29"/>
      <c r="M21543" s="29"/>
      <c r="N21543" s="29"/>
      <c r="O21543" s="29"/>
      <c r="P21543" s="29"/>
      <c r="Q21543" s="29"/>
      <c r="R21543" s="29"/>
      <c r="S21543" s="33"/>
      <c r="T21543" s="29"/>
      <c r="U21543" s="29"/>
      <c r="V21543" s="29"/>
      <c r="W21543" s="29"/>
      <c r="X21543" s="29"/>
      <c r="Y21543" s="29"/>
      <c r="Z21543" s="29"/>
      <c r="AA21543" s="29"/>
      <c r="AB21543" s="29"/>
      <c r="AC21543" s="29"/>
      <c r="AD21543" s="29"/>
      <c r="AE21543" s="29"/>
      <c r="AF21543" s="29"/>
      <c r="AG21543" s="29"/>
      <c r="AH21543" s="29"/>
      <c r="AI21543" s="29"/>
      <c r="AJ21543" s="29"/>
      <c r="AK21543" s="29"/>
      <c r="AL21543" s="29"/>
      <c r="AM21543" s="29"/>
      <c r="AP21543" s="30"/>
    </row>
    <row r="21544" spans="1:42">
      <c r="A21544" s="29"/>
      <c r="B21544" s="29"/>
      <c r="C21544" s="29"/>
      <c r="D21544" s="29"/>
      <c r="E21544" s="29"/>
      <c r="F21544" s="29"/>
      <c r="G21544" s="29"/>
      <c r="H21544" s="29"/>
      <c r="I21544" s="29"/>
      <c r="J21544" s="29"/>
      <c r="K21544" s="29"/>
      <c r="L21544" s="29"/>
      <c r="M21544" s="29"/>
      <c r="N21544" s="29"/>
      <c r="O21544" s="29"/>
      <c r="P21544" s="29"/>
      <c r="Q21544" s="29"/>
      <c r="R21544" s="29"/>
      <c r="S21544" s="33"/>
      <c r="T21544" s="29"/>
      <c r="U21544" s="29"/>
      <c r="V21544" s="29"/>
      <c r="W21544" s="29"/>
      <c r="X21544" s="29"/>
      <c r="Y21544" s="29"/>
      <c r="Z21544" s="29"/>
      <c r="AA21544" s="29"/>
      <c r="AB21544" s="29"/>
      <c r="AC21544" s="29"/>
      <c r="AD21544" s="29"/>
      <c r="AE21544" s="29"/>
      <c r="AF21544" s="29"/>
      <c r="AG21544" s="29"/>
      <c r="AH21544" s="29"/>
      <c r="AI21544" s="29"/>
      <c r="AJ21544" s="29"/>
      <c r="AK21544" s="29"/>
      <c r="AL21544" s="29"/>
      <c r="AM21544" s="29"/>
      <c r="AP21544" s="30"/>
    </row>
    <row r="21545" spans="1:42">
      <c r="A21545" s="29"/>
      <c r="B21545" s="29"/>
      <c r="C21545" s="29"/>
      <c r="D21545" s="29"/>
      <c r="E21545" s="29"/>
      <c r="F21545" s="29"/>
      <c r="G21545" s="29"/>
      <c r="H21545" s="29"/>
      <c r="I21545" s="29"/>
      <c r="J21545" s="29"/>
      <c r="K21545" s="29"/>
      <c r="L21545" s="29"/>
      <c r="M21545" s="29"/>
      <c r="N21545" s="29"/>
      <c r="O21545" s="29"/>
      <c r="P21545" s="29"/>
      <c r="Q21545" s="29"/>
      <c r="R21545" s="29"/>
      <c r="S21545" s="33"/>
      <c r="T21545" s="29"/>
      <c r="U21545" s="29"/>
      <c r="V21545" s="29"/>
      <c r="W21545" s="29"/>
      <c r="X21545" s="29"/>
      <c r="Y21545" s="29"/>
      <c r="Z21545" s="29"/>
      <c r="AA21545" s="29"/>
      <c r="AB21545" s="29"/>
      <c r="AC21545" s="29"/>
      <c r="AD21545" s="29"/>
      <c r="AE21545" s="29"/>
      <c r="AF21545" s="29"/>
      <c r="AG21545" s="29"/>
      <c r="AH21545" s="29"/>
      <c r="AI21545" s="29"/>
      <c r="AJ21545" s="29"/>
      <c r="AK21545" s="29"/>
      <c r="AL21545" s="29"/>
      <c r="AM21545" s="29"/>
      <c r="AP21545" s="30"/>
    </row>
    <row r="21546" spans="1:42">
      <c r="A21546" s="29"/>
      <c r="B21546" s="29"/>
      <c r="C21546" s="29"/>
      <c r="D21546" s="29"/>
      <c r="E21546" s="29"/>
      <c r="F21546" s="29"/>
      <c r="G21546" s="29"/>
      <c r="H21546" s="29"/>
      <c r="I21546" s="29"/>
      <c r="J21546" s="29"/>
      <c r="K21546" s="29"/>
      <c r="L21546" s="29"/>
      <c r="M21546" s="29"/>
      <c r="N21546" s="29"/>
      <c r="O21546" s="29"/>
      <c r="P21546" s="29"/>
      <c r="Q21546" s="29"/>
      <c r="R21546" s="29"/>
      <c r="S21546" s="33"/>
      <c r="T21546" s="29"/>
      <c r="U21546" s="29"/>
      <c r="V21546" s="29"/>
      <c r="W21546" s="29"/>
      <c r="X21546" s="29"/>
      <c r="Y21546" s="29"/>
      <c r="Z21546" s="29"/>
      <c r="AA21546" s="29"/>
      <c r="AB21546" s="29"/>
      <c r="AC21546" s="29"/>
      <c r="AD21546" s="29"/>
      <c r="AE21546" s="29"/>
      <c r="AF21546" s="29"/>
      <c r="AG21546" s="29"/>
      <c r="AH21546" s="29"/>
      <c r="AI21546" s="29"/>
      <c r="AJ21546" s="29"/>
      <c r="AK21546" s="29"/>
      <c r="AL21546" s="29"/>
      <c r="AM21546" s="29"/>
      <c r="AP21546" s="30"/>
    </row>
    <row r="21547" spans="1:42">
      <c r="A21547" s="29"/>
      <c r="B21547" s="29"/>
      <c r="C21547" s="29"/>
      <c r="D21547" s="29"/>
      <c r="E21547" s="29"/>
      <c r="F21547" s="29"/>
      <c r="G21547" s="29"/>
      <c r="H21547" s="29"/>
      <c r="I21547" s="29"/>
      <c r="J21547" s="29"/>
      <c r="K21547" s="29"/>
      <c r="L21547" s="29"/>
      <c r="M21547" s="29"/>
      <c r="N21547" s="29"/>
      <c r="O21547" s="29"/>
      <c r="P21547" s="29"/>
      <c r="Q21547" s="29"/>
      <c r="R21547" s="29"/>
      <c r="S21547" s="33"/>
      <c r="T21547" s="29"/>
      <c r="U21547" s="29"/>
      <c r="V21547" s="29"/>
      <c r="W21547" s="29"/>
      <c r="X21547" s="29"/>
      <c r="Y21547" s="29"/>
      <c r="Z21547" s="29"/>
      <c r="AA21547" s="29"/>
      <c r="AB21547" s="29"/>
      <c r="AC21547" s="29"/>
      <c r="AD21547" s="29"/>
      <c r="AE21547" s="29"/>
      <c r="AF21547" s="29"/>
      <c r="AG21547" s="29"/>
      <c r="AH21547" s="29"/>
      <c r="AI21547" s="29"/>
      <c r="AJ21547" s="29"/>
      <c r="AK21547" s="29"/>
      <c r="AL21547" s="29"/>
      <c r="AM21547" s="29"/>
      <c r="AP21547" s="30"/>
    </row>
    <row r="21548" spans="1:42">
      <c r="A21548" s="29"/>
      <c r="B21548" s="29"/>
      <c r="C21548" s="29"/>
      <c r="D21548" s="29"/>
      <c r="E21548" s="29"/>
      <c r="F21548" s="29"/>
      <c r="G21548" s="29"/>
      <c r="H21548" s="29"/>
      <c r="I21548" s="29"/>
      <c r="J21548" s="29"/>
      <c r="K21548" s="29"/>
      <c r="L21548" s="29"/>
      <c r="M21548" s="29"/>
      <c r="N21548" s="29"/>
      <c r="O21548" s="29"/>
      <c r="P21548" s="29"/>
      <c r="Q21548" s="29"/>
      <c r="R21548" s="29"/>
      <c r="S21548" s="33"/>
      <c r="T21548" s="29"/>
      <c r="U21548" s="29"/>
      <c r="V21548" s="29"/>
      <c r="W21548" s="29"/>
      <c r="X21548" s="29"/>
      <c r="Y21548" s="29"/>
      <c r="Z21548" s="29"/>
      <c r="AA21548" s="29"/>
      <c r="AB21548" s="29"/>
      <c r="AC21548" s="29"/>
      <c r="AD21548" s="29"/>
      <c r="AE21548" s="29"/>
      <c r="AF21548" s="29"/>
      <c r="AG21548" s="29"/>
      <c r="AH21548" s="29"/>
      <c r="AI21548" s="29"/>
      <c r="AJ21548" s="29"/>
      <c r="AK21548" s="29"/>
      <c r="AL21548" s="29"/>
      <c r="AM21548" s="29"/>
      <c r="AP21548" s="30"/>
    </row>
    <row r="21549" spans="1:42">
      <c r="A21549" s="29"/>
      <c r="B21549" s="29"/>
      <c r="C21549" s="29"/>
      <c r="D21549" s="29"/>
      <c r="E21549" s="29"/>
      <c r="F21549" s="29"/>
      <c r="G21549" s="29"/>
      <c r="H21549" s="29"/>
      <c r="I21549" s="29"/>
      <c r="J21549" s="29"/>
      <c r="K21549" s="29"/>
      <c r="L21549" s="29"/>
      <c r="M21549" s="29"/>
      <c r="N21549" s="29"/>
      <c r="O21549" s="29"/>
      <c r="P21549" s="29"/>
      <c r="Q21549" s="29"/>
      <c r="R21549" s="29"/>
      <c r="S21549" s="33"/>
      <c r="T21549" s="29"/>
      <c r="U21549" s="29"/>
      <c r="V21549" s="29"/>
      <c r="W21549" s="29"/>
      <c r="X21549" s="29"/>
      <c r="Y21549" s="29"/>
      <c r="Z21549" s="29"/>
      <c r="AA21549" s="29"/>
      <c r="AB21549" s="29"/>
      <c r="AC21549" s="29"/>
      <c r="AD21549" s="29"/>
      <c r="AE21549" s="29"/>
      <c r="AF21549" s="29"/>
      <c r="AG21549" s="29"/>
      <c r="AH21549" s="29"/>
      <c r="AI21549" s="29"/>
      <c r="AJ21549" s="29"/>
      <c r="AK21549" s="29"/>
      <c r="AL21549" s="29"/>
      <c r="AM21549" s="29"/>
      <c r="AP21549" s="30"/>
    </row>
    <row r="21550" spans="1:42">
      <c r="A21550" s="29"/>
      <c r="B21550" s="29"/>
      <c r="C21550" s="29"/>
      <c r="D21550" s="29"/>
      <c r="E21550" s="29"/>
      <c r="F21550" s="29"/>
      <c r="G21550" s="29"/>
      <c r="H21550" s="29"/>
      <c r="I21550" s="29"/>
      <c r="J21550" s="29"/>
      <c r="K21550" s="29"/>
      <c r="L21550" s="29"/>
      <c r="M21550" s="29"/>
      <c r="N21550" s="29"/>
      <c r="O21550" s="29"/>
      <c r="P21550" s="29"/>
      <c r="Q21550" s="29"/>
      <c r="R21550" s="29"/>
      <c r="S21550" s="33"/>
      <c r="T21550" s="29"/>
      <c r="U21550" s="29"/>
      <c r="V21550" s="29"/>
      <c r="W21550" s="29"/>
      <c r="X21550" s="29"/>
      <c r="Y21550" s="29"/>
      <c r="Z21550" s="29"/>
      <c r="AA21550" s="29"/>
      <c r="AB21550" s="29"/>
      <c r="AC21550" s="29"/>
      <c r="AD21550" s="29"/>
      <c r="AE21550" s="29"/>
      <c r="AF21550" s="29"/>
      <c r="AG21550" s="29"/>
      <c r="AH21550" s="29"/>
      <c r="AI21550" s="29"/>
      <c r="AJ21550" s="29"/>
      <c r="AK21550" s="29"/>
      <c r="AL21550" s="29"/>
      <c r="AM21550" s="29"/>
      <c r="AP21550" s="30"/>
    </row>
    <row r="21551" spans="1:42">
      <c r="A21551" s="29"/>
      <c r="B21551" s="29"/>
      <c r="C21551" s="29"/>
      <c r="D21551" s="29"/>
      <c r="E21551" s="29"/>
      <c r="F21551" s="29"/>
      <c r="G21551" s="29"/>
      <c r="H21551" s="29"/>
      <c r="I21551" s="29"/>
      <c r="J21551" s="29"/>
      <c r="K21551" s="29"/>
      <c r="L21551" s="29"/>
      <c r="M21551" s="29"/>
      <c r="N21551" s="29"/>
      <c r="O21551" s="29"/>
      <c r="P21551" s="29"/>
      <c r="Q21551" s="29"/>
      <c r="R21551" s="29"/>
      <c r="S21551" s="33"/>
      <c r="T21551" s="29"/>
      <c r="U21551" s="29"/>
      <c r="V21551" s="29"/>
      <c r="W21551" s="29"/>
      <c r="X21551" s="29"/>
      <c r="Y21551" s="29"/>
      <c r="Z21551" s="29"/>
      <c r="AA21551" s="29"/>
      <c r="AB21551" s="29"/>
      <c r="AC21551" s="29"/>
      <c r="AD21551" s="29"/>
      <c r="AE21551" s="29"/>
      <c r="AF21551" s="29"/>
      <c r="AG21551" s="29"/>
      <c r="AH21551" s="29"/>
      <c r="AI21551" s="29"/>
      <c r="AJ21551" s="29"/>
      <c r="AK21551" s="29"/>
      <c r="AL21551" s="29"/>
      <c r="AM21551" s="29"/>
      <c r="AP21551" s="30"/>
    </row>
    <row r="21552" spans="1:42">
      <c r="A21552" s="29"/>
      <c r="B21552" s="29"/>
      <c r="C21552" s="29"/>
      <c r="D21552" s="29"/>
      <c r="E21552" s="29"/>
      <c r="F21552" s="29"/>
      <c r="G21552" s="29"/>
      <c r="H21552" s="29"/>
      <c r="I21552" s="29"/>
      <c r="J21552" s="29"/>
      <c r="K21552" s="29"/>
      <c r="L21552" s="29"/>
      <c r="M21552" s="29"/>
      <c r="N21552" s="29"/>
      <c r="O21552" s="29"/>
      <c r="P21552" s="29"/>
      <c r="Q21552" s="29"/>
      <c r="R21552" s="29"/>
      <c r="S21552" s="33"/>
      <c r="T21552" s="29"/>
      <c r="U21552" s="29"/>
      <c r="V21552" s="29"/>
      <c r="W21552" s="29"/>
      <c r="X21552" s="29"/>
      <c r="Y21552" s="29"/>
      <c r="Z21552" s="29"/>
      <c r="AA21552" s="29"/>
      <c r="AB21552" s="29"/>
      <c r="AC21552" s="29"/>
      <c r="AD21552" s="29"/>
      <c r="AE21552" s="29"/>
      <c r="AF21552" s="29"/>
      <c r="AG21552" s="29"/>
      <c r="AH21552" s="29"/>
      <c r="AI21552" s="29"/>
      <c r="AJ21552" s="29"/>
      <c r="AK21552" s="29"/>
      <c r="AL21552" s="29"/>
      <c r="AM21552" s="29"/>
      <c r="AP21552" s="30"/>
    </row>
    <row r="21553" spans="1:42">
      <c r="A21553" s="29"/>
      <c r="B21553" s="29"/>
      <c r="C21553" s="29"/>
      <c r="D21553" s="29"/>
      <c r="E21553" s="29"/>
      <c r="F21553" s="29"/>
      <c r="G21553" s="29"/>
      <c r="H21553" s="29"/>
      <c r="I21553" s="29"/>
      <c r="J21553" s="29"/>
      <c r="K21553" s="29"/>
      <c r="L21553" s="29"/>
      <c r="M21553" s="29"/>
      <c r="N21553" s="29"/>
      <c r="O21553" s="29"/>
      <c r="P21553" s="29"/>
      <c r="Q21553" s="29"/>
      <c r="R21553" s="29"/>
      <c r="S21553" s="33"/>
      <c r="T21553" s="29"/>
      <c r="U21553" s="29"/>
      <c r="V21553" s="29"/>
      <c r="W21553" s="29"/>
      <c r="X21553" s="29"/>
      <c r="Y21553" s="29"/>
      <c r="Z21553" s="29"/>
      <c r="AA21553" s="29"/>
      <c r="AB21553" s="29"/>
      <c r="AC21553" s="29"/>
      <c r="AD21553" s="29"/>
      <c r="AE21553" s="29"/>
      <c r="AF21553" s="29"/>
      <c r="AG21553" s="29"/>
      <c r="AH21553" s="29"/>
      <c r="AI21553" s="29"/>
      <c r="AJ21553" s="29"/>
      <c r="AK21553" s="29"/>
      <c r="AL21553" s="29"/>
      <c r="AM21553" s="29"/>
      <c r="AP21553" s="30"/>
    </row>
    <row r="21554" spans="1:42">
      <c r="A21554" s="29"/>
      <c r="B21554" s="29"/>
      <c r="C21554" s="29"/>
      <c r="D21554" s="29"/>
      <c r="E21554" s="29"/>
      <c r="F21554" s="29"/>
      <c r="G21554" s="29"/>
      <c r="H21554" s="29"/>
      <c r="I21554" s="29"/>
      <c r="J21554" s="29"/>
      <c r="K21554" s="29"/>
      <c r="L21554" s="29"/>
      <c r="M21554" s="29"/>
      <c r="N21554" s="29"/>
      <c r="O21554" s="29"/>
      <c r="P21554" s="29"/>
      <c r="Q21554" s="29"/>
      <c r="R21554" s="29"/>
      <c r="S21554" s="33"/>
      <c r="T21554" s="29"/>
      <c r="U21554" s="29"/>
      <c r="V21554" s="29"/>
      <c r="W21554" s="29"/>
      <c r="X21554" s="29"/>
      <c r="Y21554" s="29"/>
      <c r="Z21554" s="29"/>
      <c r="AA21554" s="29"/>
      <c r="AB21554" s="29"/>
      <c r="AC21554" s="29"/>
      <c r="AD21554" s="29"/>
      <c r="AE21554" s="29"/>
      <c r="AF21554" s="29"/>
      <c r="AG21554" s="29"/>
      <c r="AH21554" s="29"/>
      <c r="AI21554" s="29"/>
      <c r="AJ21554" s="29"/>
      <c r="AK21554" s="29"/>
      <c r="AL21554" s="29"/>
      <c r="AM21554" s="29"/>
      <c r="AP21554" s="30"/>
    </row>
    <row r="21555" spans="1:42">
      <c r="A21555" s="29"/>
      <c r="B21555" s="29"/>
      <c r="C21555" s="29"/>
      <c r="D21555" s="29"/>
      <c r="E21555" s="29"/>
      <c r="F21555" s="29"/>
      <c r="G21555" s="29"/>
      <c r="H21555" s="29"/>
      <c r="I21555" s="29"/>
      <c r="J21555" s="29"/>
      <c r="K21555" s="29"/>
      <c r="L21555" s="29"/>
      <c r="M21555" s="29"/>
      <c r="N21555" s="29"/>
      <c r="O21555" s="29"/>
      <c r="P21555" s="29"/>
      <c r="Q21555" s="29"/>
      <c r="R21555" s="29"/>
      <c r="S21555" s="33"/>
      <c r="T21555" s="29"/>
      <c r="U21555" s="29"/>
      <c r="V21555" s="29"/>
      <c r="W21555" s="29"/>
      <c r="X21555" s="29"/>
      <c r="Y21555" s="29"/>
      <c r="Z21555" s="29"/>
      <c r="AA21555" s="29"/>
      <c r="AB21555" s="29"/>
      <c r="AC21555" s="29"/>
      <c r="AD21555" s="29"/>
      <c r="AE21555" s="29"/>
      <c r="AF21555" s="29"/>
      <c r="AG21555" s="29"/>
      <c r="AH21555" s="29"/>
      <c r="AI21555" s="29"/>
      <c r="AJ21555" s="29"/>
      <c r="AK21555" s="29"/>
      <c r="AL21555" s="29"/>
      <c r="AM21555" s="29"/>
      <c r="AP21555" s="30"/>
    </row>
    <row r="21556" spans="1:42">
      <c r="A21556" s="29"/>
      <c r="B21556" s="29"/>
      <c r="C21556" s="29"/>
      <c r="D21556" s="29"/>
      <c r="E21556" s="29"/>
      <c r="F21556" s="29"/>
      <c r="G21556" s="29"/>
      <c r="H21556" s="29"/>
      <c r="I21556" s="29"/>
      <c r="J21556" s="29"/>
      <c r="K21556" s="29"/>
      <c r="L21556" s="29"/>
      <c r="M21556" s="29"/>
      <c r="N21556" s="29"/>
      <c r="O21556" s="29"/>
      <c r="P21556" s="29"/>
      <c r="Q21556" s="29"/>
      <c r="R21556" s="29"/>
      <c r="S21556" s="33"/>
      <c r="T21556" s="29"/>
      <c r="U21556" s="29"/>
      <c r="V21556" s="29"/>
      <c r="W21556" s="29"/>
      <c r="X21556" s="29"/>
      <c r="Y21556" s="29"/>
      <c r="Z21556" s="29"/>
      <c r="AA21556" s="29"/>
      <c r="AB21556" s="29"/>
      <c r="AC21556" s="29"/>
      <c r="AD21556" s="29"/>
      <c r="AE21556" s="29"/>
      <c r="AF21556" s="29"/>
      <c r="AG21556" s="29"/>
      <c r="AH21556" s="29"/>
      <c r="AI21556" s="29"/>
      <c r="AJ21556" s="29"/>
      <c r="AK21556" s="29"/>
      <c r="AL21556" s="29"/>
      <c r="AM21556" s="29"/>
      <c r="AP21556" s="30"/>
    </row>
    <row r="21557" spans="1:42">
      <c r="A21557" s="29"/>
      <c r="B21557" s="29"/>
      <c r="C21557" s="29"/>
      <c r="D21557" s="29"/>
      <c r="E21557" s="29"/>
      <c r="F21557" s="29"/>
      <c r="G21557" s="29"/>
      <c r="H21557" s="29"/>
      <c r="I21557" s="29"/>
      <c r="J21557" s="29"/>
      <c r="K21557" s="29"/>
      <c r="L21557" s="29"/>
      <c r="M21557" s="29"/>
      <c r="N21557" s="29"/>
      <c r="O21557" s="29"/>
      <c r="P21557" s="29"/>
      <c r="Q21557" s="29"/>
      <c r="R21557" s="29"/>
      <c r="S21557" s="33"/>
      <c r="T21557" s="29"/>
      <c r="U21557" s="29"/>
      <c r="V21557" s="29"/>
      <c r="W21557" s="29"/>
      <c r="X21557" s="29"/>
      <c r="Y21557" s="29"/>
      <c r="Z21557" s="29"/>
      <c r="AA21557" s="29"/>
      <c r="AB21557" s="29"/>
      <c r="AC21557" s="29"/>
      <c r="AD21557" s="29"/>
      <c r="AE21557" s="29"/>
      <c r="AF21557" s="29"/>
      <c r="AG21557" s="29"/>
      <c r="AH21557" s="29"/>
      <c r="AI21557" s="29"/>
      <c r="AJ21557" s="29"/>
      <c r="AK21557" s="29"/>
      <c r="AL21557" s="29"/>
      <c r="AM21557" s="29"/>
      <c r="AP21557" s="30"/>
    </row>
    <row r="21558" spans="1:42">
      <c r="A21558" s="29"/>
      <c r="B21558" s="29"/>
      <c r="C21558" s="29"/>
      <c r="D21558" s="29"/>
      <c r="E21558" s="29"/>
      <c r="F21558" s="29"/>
      <c r="G21558" s="29"/>
      <c r="H21558" s="29"/>
      <c r="I21558" s="29"/>
      <c r="J21558" s="29"/>
      <c r="K21558" s="29"/>
      <c r="L21558" s="29"/>
      <c r="M21558" s="29"/>
      <c r="N21558" s="29"/>
      <c r="O21558" s="29"/>
      <c r="P21558" s="29"/>
      <c r="Q21558" s="29"/>
      <c r="R21558" s="29"/>
      <c r="S21558" s="33"/>
      <c r="T21558" s="29"/>
      <c r="U21558" s="29"/>
      <c r="V21558" s="29"/>
      <c r="W21558" s="29"/>
      <c r="X21558" s="29"/>
      <c r="Y21558" s="29"/>
      <c r="Z21558" s="29"/>
      <c r="AA21558" s="29"/>
      <c r="AB21558" s="29"/>
      <c r="AC21558" s="29"/>
      <c r="AD21558" s="29"/>
      <c r="AE21558" s="29"/>
      <c r="AF21558" s="29"/>
      <c r="AG21558" s="29"/>
      <c r="AH21558" s="29"/>
      <c r="AI21558" s="29"/>
      <c r="AJ21558" s="29"/>
      <c r="AK21558" s="29"/>
      <c r="AL21558" s="29"/>
      <c r="AM21558" s="29"/>
      <c r="AP21558" s="30"/>
    </row>
    <row r="21559" spans="1:42">
      <c r="A21559" s="29"/>
      <c r="B21559" s="29"/>
      <c r="C21559" s="29"/>
      <c r="D21559" s="29"/>
      <c r="E21559" s="29"/>
      <c r="F21559" s="29"/>
      <c r="G21559" s="29"/>
      <c r="H21559" s="29"/>
      <c r="I21559" s="29"/>
      <c r="J21559" s="29"/>
      <c r="K21559" s="29"/>
      <c r="L21559" s="29"/>
      <c r="M21559" s="29"/>
      <c r="N21559" s="29"/>
      <c r="O21559" s="29"/>
      <c r="P21559" s="29"/>
      <c r="Q21559" s="29"/>
      <c r="R21559" s="29"/>
      <c r="S21559" s="33"/>
      <c r="T21559" s="29"/>
      <c r="U21559" s="29"/>
      <c r="V21559" s="29"/>
      <c r="W21559" s="29"/>
      <c r="X21559" s="29"/>
      <c r="Y21559" s="29"/>
      <c r="Z21559" s="29"/>
      <c r="AA21559" s="29"/>
      <c r="AB21559" s="29"/>
      <c r="AC21559" s="29"/>
      <c r="AD21559" s="29"/>
      <c r="AE21559" s="29"/>
      <c r="AF21559" s="29"/>
      <c r="AG21559" s="29"/>
      <c r="AH21559" s="29"/>
      <c r="AI21559" s="29"/>
      <c r="AJ21559" s="29"/>
      <c r="AK21559" s="29"/>
      <c r="AL21559" s="29"/>
      <c r="AM21559" s="29"/>
      <c r="AP21559" s="30"/>
    </row>
    <row r="21560" spans="1:42">
      <c r="A21560" s="29"/>
      <c r="B21560" s="29"/>
      <c r="C21560" s="29"/>
      <c r="D21560" s="29"/>
      <c r="E21560" s="29"/>
      <c r="F21560" s="29"/>
      <c r="G21560" s="29"/>
      <c r="H21560" s="29"/>
      <c r="I21560" s="29"/>
      <c r="J21560" s="29"/>
      <c r="K21560" s="29"/>
      <c r="L21560" s="29"/>
      <c r="M21560" s="29"/>
      <c r="N21560" s="29"/>
      <c r="O21560" s="29"/>
      <c r="P21560" s="29"/>
      <c r="Q21560" s="29"/>
      <c r="R21560" s="29"/>
      <c r="S21560" s="33"/>
      <c r="T21560" s="29"/>
      <c r="U21560" s="29"/>
      <c r="V21560" s="29"/>
      <c r="W21560" s="29"/>
      <c r="X21560" s="29"/>
      <c r="Y21560" s="29"/>
      <c r="Z21560" s="29"/>
      <c r="AA21560" s="29"/>
      <c r="AB21560" s="29"/>
      <c r="AC21560" s="29"/>
      <c r="AD21560" s="29"/>
      <c r="AE21560" s="29"/>
      <c r="AF21560" s="29"/>
      <c r="AG21560" s="29"/>
      <c r="AH21560" s="29"/>
      <c r="AI21560" s="29"/>
      <c r="AJ21560" s="29"/>
      <c r="AK21560" s="29"/>
      <c r="AL21560" s="29"/>
      <c r="AM21560" s="29"/>
      <c r="AP21560" s="30"/>
    </row>
    <row r="21561" spans="1:42">
      <c r="A21561" s="29"/>
      <c r="B21561" s="29"/>
      <c r="C21561" s="29"/>
      <c r="D21561" s="29"/>
      <c r="E21561" s="29"/>
      <c r="F21561" s="29"/>
      <c r="G21561" s="29"/>
      <c r="H21561" s="29"/>
      <c r="I21561" s="29"/>
      <c r="J21561" s="29"/>
      <c r="K21561" s="29"/>
      <c r="L21561" s="29"/>
      <c r="M21561" s="29"/>
      <c r="N21561" s="29"/>
      <c r="O21561" s="29"/>
      <c r="P21561" s="29"/>
      <c r="Q21561" s="29"/>
      <c r="R21561" s="29"/>
      <c r="S21561" s="33"/>
      <c r="T21561" s="29"/>
      <c r="U21561" s="29"/>
      <c r="V21561" s="29"/>
      <c r="W21561" s="29"/>
      <c r="X21561" s="29"/>
      <c r="Y21561" s="29"/>
      <c r="Z21561" s="29"/>
      <c r="AA21561" s="29"/>
      <c r="AB21561" s="29"/>
      <c r="AC21561" s="29"/>
      <c r="AD21561" s="29"/>
      <c r="AE21561" s="29"/>
      <c r="AF21561" s="29"/>
      <c r="AG21561" s="29"/>
      <c r="AH21561" s="29"/>
      <c r="AI21561" s="29"/>
      <c r="AJ21561" s="29"/>
      <c r="AK21561" s="29"/>
      <c r="AL21561" s="29"/>
      <c r="AM21561" s="29"/>
      <c r="AP21561" s="30"/>
    </row>
    <row r="21562" spans="1:42">
      <c r="A21562" s="29"/>
      <c r="B21562" s="29"/>
      <c r="C21562" s="29"/>
      <c r="D21562" s="29"/>
      <c r="E21562" s="29"/>
      <c r="F21562" s="29"/>
      <c r="G21562" s="29"/>
      <c r="H21562" s="29"/>
      <c r="I21562" s="29"/>
      <c r="J21562" s="29"/>
      <c r="K21562" s="29"/>
      <c r="L21562" s="29"/>
      <c r="M21562" s="29"/>
      <c r="N21562" s="29"/>
      <c r="O21562" s="29"/>
      <c r="P21562" s="29"/>
      <c r="Q21562" s="29"/>
      <c r="R21562" s="29"/>
      <c r="S21562" s="33"/>
      <c r="T21562" s="29"/>
      <c r="U21562" s="29"/>
      <c r="V21562" s="29"/>
      <c r="W21562" s="29"/>
      <c r="X21562" s="29"/>
      <c r="Y21562" s="29"/>
      <c r="Z21562" s="29"/>
      <c r="AA21562" s="29"/>
      <c r="AB21562" s="29"/>
      <c r="AC21562" s="29"/>
      <c r="AD21562" s="29"/>
      <c r="AE21562" s="29"/>
      <c r="AF21562" s="29"/>
      <c r="AG21562" s="29"/>
      <c r="AH21562" s="29"/>
      <c r="AI21562" s="29"/>
      <c r="AJ21562" s="29"/>
      <c r="AK21562" s="29"/>
      <c r="AL21562" s="29"/>
      <c r="AM21562" s="29"/>
      <c r="AP21562" s="30"/>
    </row>
    <row r="21563" spans="1:42">
      <c r="A21563" s="29"/>
      <c r="B21563" s="29"/>
      <c r="C21563" s="29"/>
      <c r="D21563" s="29"/>
      <c r="E21563" s="29"/>
      <c r="F21563" s="29"/>
      <c r="G21563" s="29"/>
      <c r="H21563" s="29"/>
      <c r="I21563" s="29"/>
      <c r="J21563" s="29"/>
      <c r="K21563" s="29"/>
      <c r="L21563" s="29"/>
      <c r="M21563" s="29"/>
      <c r="N21563" s="29"/>
      <c r="O21563" s="29"/>
      <c r="P21563" s="29"/>
      <c r="Q21563" s="29"/>
      <c r="R21563" s="29"/>
      <c r="S21563" s="33"/>
      <c r="T21563" s="29"/>
      <c r="U21563" s="29"/>
      <c r="V21563" s="29"/>
      <c r="W21563" s="29"/>
      <c r="X21563" s="29"/>
      <c r="Y21563" s="29"/>
      <c r="Z21563" s="29"/>
      <c r="AA21563" s="29"/>
      <c r="AB21563" s="29"/>
      <c r="AC21563" s="29"/>
      <c r="AD21563" s="29"/>
      <c r="AE21563" s="29"/>
      <c r="AF21563" s="29"/>
      <c r="AG21563" s="29"/>
      <c r="AH21563" s="29"/>
      <c r="AI21563" s="29"/>
      <c r="AJ21563" s="29"/>
      <c r="AK21563" s="29"/>
      <c r="AL21563" s="29"/>
      <c r="AM21563" s="29"/>
      <c r="AP21563" s="30"/>
    </row>
    <row r="21564" spans="1:42">
      <c r="A21564" s="29"/>
      <c r="B21564" s="29"/>
      <c r="C21564" s="29"/>
      <c r="D21564" s="29"/>
      <c r="E21564" s="29"/>
      <c r="F21564" s="29"/>
      <c r="G21564" s="29"/>
      <c r="H21564" s="29"/>
      <c r="I21564" s="29"/>
      <c r="J21564" s="29"/>
      <c r="K21564" s="29"/>
      <c r="L21564" s="29"/>
      <c r="M21564" s="29"/>
      <c r="N21564" s="29"/>
      <c r="O21564" s="29"/>
      <c r="P21564" s="29"/>
      <c r="Q21564" s="29"/>
      <c r="R21564" s="29"/>
      <c r="S21564" s="33"/>
      <c r="T21564" s="29"/>
      <c r="U21564" s="29"/>
      <c r="V21564" s="29"/>
      <c r="W21564" s="29"/>
      <c r="X21564" s="29"/>
      <c r="Y21564" s="29"/>
      <c r="Z21564" s="29"/>
      <c r="AA21564" s="29"/>
      <c r="AB21564" s="29"/>
      <c r="AC21564" s="29"/>
      <c r="AD21564" s="29"/>
      <c r="AE21564" s="29"/>
      <c r="AF21564" s="29"/>
      <c r="AG21564" s="29"/>
      <c r="AH21564" s="29"/>
      <c r="AI21564" s="29"/>
      <c r="AJ21564" s="29"/>
      <c r="AK21564" s="29"/>
      <c r="AL21564" s="29"/>
      <c r="AM21564" s="29"/>
      <c r="AP21564" s="30"/>
    </row>
    <row r="21565" spans="1:42">
      <c r="A21565" s="29"/>
      <c r="B21565" s="29"/>
      <c r="C21565" s="29"/>
      <c r="D21565" s="29"/>
      <c r="E21565" s="29"/>
      <c r="F21565" s="29"/>
      <c r="G21565" s="29"/>
      <c r="H21565" s="29"/>
      <c r="I21565" s="29"/>
      <c r="J21565" s="29"/>
      <c r="K21565" s="29"/>
      <c r="L21565" s="29"/>
      <c r="M21565" s="29"/>
      <c r="N21565" s="29"/>
      <c r="O21565" s="29"/>
      <c r="P21565" s="29"/>
      <c r="Q21565" s="29"/>
      <c r="R21565" s="29"/>
      <c r="S21565" s="33"/>
      <c r="T21565" s="29"/>
      <c r="U21565" s="29"/>
      <c r="V21565" s="29"/>
      <c r="W21565" s="29"/>
      <c r="X21565" s="29"/>
      <c r="Y21565" s="29"/>
      <c r="Z21565" s="29"/>
      <c r="AA21565" s="29"/>
      <c r="AB21565" s="29"/>
      <c r="AC21565" s="29"/>
      <c r="AD21565" s="29"/>
      <c r="AE21565" s="29"/>
      <c r="AF21565" s="29"/>
      <c r="AG21565" s="29"/>
      <c r="AH21565" s="29"/>
      <c r="AI21565" s="29"/>
      <c r="AJ21565" s="29"/>
      <c r="AK21565" s="29"/>
      <c r="AL21565" s="29"/>
      <c r="AM21565" s="29"/>
      <c r="AP21565" s="30"/>
    </row>
    <row r="21566" spans="1:42">
      <c r="A21566" s="29"/>
      <c r="B21566" s="29"/>
      <c r="C21566" s="29"/>
      <c r="D21566" s="29"/>
      <c r="E21566" s="29"/>
      <c r="F21566" s="29"/>
      <c r="G21566" s="29"/>
      <c r="H21566" s="29"/>
      <c r="I21566" s="29"/>
      <c r="J21566" s="29"/>
      <c r="K21566" s="29"/>
      <c r="L21566" s="29"/>
      <c r="M21566" s="29"/>
      <c r="N21566" s="29"/>
      <c r="O21566" s="29"/>
      <c r="P21566" s="29"/>
      <c r="Q21566" s="29"/>
      <c r="R21566" s="29"/>
      <c r="S21566" s="33"/>
      <c r="T21566" s="29"/>
      <c r="U21566" s="29"/>
      <c r="V21566" s="29"/>
      <c r="W21566" s="29"/>
      <c r="X21566" s="29"/>
      <c r="Y21566" s="29"/>
      <c r="Z21566" s="29"/>
      <c r="AA21566" s="29"/>
      <c r="AB21566" s="29"/>
      <c r="AC21566" s="29"/>
      <c r="AD21566" s="29"/>
      <c r="AE21566" s="29"/>
      <c r="AF21566" s="29"/>
      <c r="AG21566" s="29"/>
      <c r="AH21566" s="29"/>
      <c r="AI21566" s="29"/>
      <c r="AJ21566" s="29"/>
      <c r="AK21566" s="29"/>
      <c r="AL21566" s="29"/>
      <c r="AM21566" s="29"/>
      <c r="AP21566" s="30"/>
    </row>
    <row r="21567" spans="1:42">
      <c r="A21567" s="29"/>
      <c r="B21567" s="29"/>
      <c r="C21567" s="29"/>
      <c r="D21567" s="29"/>
      <c r="E21567" s="29"/>
      <c r="F21567" s="29"/>
      <c r="G21567" s="29"/>
      <c r="H21567" s="29"/>
      <c r="I21567" s="29"/>
      <c r="J21567" s="29"/>
      <c r="K21567" s="29"/>
      <c r="L21567" s="29"/>
      <c r="M21567" s="29"/>
      <c r="N21567" s="29"/>
      <c r="O21567" s="29"/>
      <c r="P21567" s="29"/>
      <c r="Q21567" s="29"/>
      <c r="R21567" s="29"/>
      <c r="S21567" s="33"/>
      <c r="T21567" s="29"/>
      <c r="U21567" s="29"/>
      <c r="V21567" s="29"/>
      <c r="W21567" s="29"/>
      <c r="X21567" s="29"/>
      <c r="Y21567" s="29"/>
      <c r="Z21567" s="29"/>
      <c r="AA21567" s="29"/>
      <c r="AB21567" s="29"/>
      <c r="AC21567" s="29"/>
      <c r="AD21567" s="29"/>
      <c r="AE21567" s="29"/>
      <c r="AF21567" s="29"/>
      <c r="AG21567" s="29"/>
      <c r="AH21567" s="29"/>
      <c r="AI21567" s="29"/>
      <c r="AJ21567" s="29"/>
      <c r="AK21567" s="29"/>
      <c r="AL21567" s="29"/>
      <c r="AM21567" s="29"/>
      <c r="AP21567" s="30"/>
    </row>
    <row r="21568" spans="1:42">
      <c r="A21568" s="29"/>
      <c r="B21568" s="29"/>
      <c r="C21568" s="29"/>
      <c r="D21568" s="29"/>
      <c r="E21568" s="29"/>
      <c r="F21568" s="29"/>
      <c r="G21568" s="29"/>
      <c r="H21568" s="29"/>
      <c r="I21568" s="29"/>
      <c r="J21568" s="29"/>
      <c r="K21568" s="29"/>
      <c r="L21568" s="29"/>
      <c r="M21568" s="29"/>
      <c r="N21568" s="29"/>
      <c r="O21568" s="29"/>
      <c r="P21568" s="29"/>
      <c r="Q21568" s="29"/>
      <c r="R21568" s="29"/>
      <c r="S21568" s="33"/>
      <c r="T21568" s="29"/>
      <c r="U21568" s="29"/>
      <c r="V21568" s="29"/>
      <c r="W21568" s="29"/>
      <c r="X21568" s="29"/>
      <c r="Y21568" s="29"/>
      <c r="Z21568" s="29"/>
      <c r="AA21568" s="29"/>
      <c r="AB21568" s="29"/>
      <c r="AC21568" s="29"/>
      <c r="AD21568" s="29"/>
      <c r="AE21568" s="29"/>
      <c r="AF21568" s="29"/>
      <c r="AG21568" s="29"/>
      <c r="AH21568" s="29"/>
      <c r="AI21568" s="29"/>
      <c r="AJ21568" s="29"/>
      <c r="AK21568" s="29"/>
      <c r="AL21568" s="29"/>
      <c r="AM21568" s="29"/>
      <c r="AP21568" s="30"/>
    </row>
    <row r="21569" spans="1:42">
      <c r="A21569" s="29"/>
      <c r="B21569" s="29"/>
      <c r="C21569" s="29"/>
      <c r="D21569" s="29"/>
      <c r="E21569" s="29"/>
      <c r="F21569" s="29"/>
      <c r="G21569" s="29"/>
      <c r="H21569" s="29"/>
      <c r="I21569" s="29"/>
      <c r="J21569" s="29"/>
      <c r="K21569" s="29"/>
      <c r="L21569" s="29"/>
      <c r="M21569" s="29"/>
      <c r="N21569" s="29"/>
      <c r="O21569" s="29"/>
      <c r="P21569" s="29"/>
      <c r="Q21569" s="29"/>
      <c r="R21569" s="29"/>
      <c r="S21569" s="33"/>
      <c r="T21569" s="29"/>
      <c r="U21569" s="29"/>
      <c r="V21569" s="29"/>
      <c r="W21569" s="29"/>
      <c r="X21569" s="29"/>
      <c r="Y21569" s="29"/>
      <c r="Z21569" s="29"/>
      <c r="AA21569" s="29"/>
      <c r="AB21569" s="29"/>
      <c r="AC21569" s="29"/>
      <c r="AD21569" s="29"/>
      <c r="AE21569" s="29"/>
      <c r="AF21569" s="29"/>
      <c r="AG21569" s="29"/>
      <c r="AH21569" s="29"/>
      <c r="AI21569" s="29"/>
      <c r="AJ21569" s="29"/>
      <c r="AK21569" s="29"/>
      <c r="AL21569" s="29"/>
      <c r="AM21569" s="29"/>
      <c r="AP21569" s="30"/>
    </row>
    <row r="21570" spans="1:42">
      <c r="A21570" s="29"/>
      <c r="B21570" s="29"/>
      <c r="C21570" s="29"/>
      <c r="D21570" s="29"/>
      <c r="E21570" s="29"/>
      <c r="F21570" s="29"/>
      <c r="G21570" s="29"/>
      <c r="H21570" s="29"/>
      <c r="I21570" s="29"/>
      <c r="J21570" s="29"/>
      <c r="K21570" s="29"/>
      <c r="L21570" s="29"/>
      <c r="M21570" s="29"/>
      <c r="N21570" s="29"/>
      <c r="O21570" s="29"/>
      <c r="P21570" s="29"/>
      <c r="Q21570" s="29"/>
      <c r="R21570" s="29"/>
      <c r="S21570" s="33"/>
      <c r="T21570" s="29"/>
      <c r="U21570" s="29"/>
      <c r="V21570" s="29"/>
      <c r="W21570" s="29"/>
      <c r="X21570" s="29"/>
      <c r="Y21570" s="29"/>
      <c r="Z21570" s="29"/>
      <c r="AA21570" s="29"/>
      <c r="AB21570" s="29"/>
      <c r="AC21570" s="29"/>
      <c r="AD21570" s="29"/>
      <c r="AE21570" s="29"/>
      <c r="AF21570" s="29"/>
      <c r="AG21570" s="29"/>
      <c r="AH21570" s="29"/>
      <c r="AI21570" s="29"/>
      <c r="AJ21570" s="29"/>
      <c r="AK21570" s="29"/>
      <c r="AL21570" s="29"/>
      <c r="AM21570" s="29"/>
      <c r="AP21570" s="30"/>
    </row>
    <row r="21571" spans="1:42">
      <c r="A21571" s="29"/>
      <c r="B21571" s="29"/>
      <c r="C21571" s="29"/>
      <c r="D21571" s="29"/>
      <c r="E21571" s="29"/>
      <c r="F21571" s="29"/>
      <c r="G21571" s="29"/>
      <c r="H21571" s="29"/>
      <c r="I21571" s="29"/>
      <c r="J21571" s="29"/>
      <c r="K21571" s="29"/>
      <c r="L21571" s="29"/>
      <c r="M21571" s="29"/>
      <c r="N21571" s="29"/>
      <c r="O21571" s="29"/>
      <c r="P21571" s="29"/>
      <c r="Q21571" s="29"/>
      <c r="R21571" s="29"/>
      <c r="S21571" s="33"/>
      <c r="T21571" s="29"/>
      <c r="U21571" s="29"/>
      <c r="V21571" s="29"/>
      <c r="W21571" s="29"/>
      <c r="X21571" s="29"/>
      <c r="Y21571" s="29"/>
      <c r="Z21571" s="29"/>
      <c r="AA21571" s="29"/>
      <c r="AB21571" s="29"/>
      <c r="AC21571" s="29"/>
      <c r="AD21571" s="29"/>
      <c r="AE21571" s="29"/>
      <c r="AF21571" s="29"/>
      <c r="AG21571" s="29"/>
      <c r="AH21571" s="29"/>
      <c r="AI21571" s="29"/>
      <c r="AJ21571" s="29"/>
      <c r="AK21571" s="29"/>
      <c r="AL21571" s="29"/>
      <c r="AM21571" s="29"/>
      <c r="AP21571" s="30"/>
    </row>
    <row r="21572" spans="1:42">
      <c r="A21572" s="29"/>
      <c r="B21572" s="29"/>
      <c r="C21572" s="29"/>
      <c r="D21572" s="29"/>
      <c r="E21572" s="29"/>
      <c r="F21572" s="29"/>
      <c r="G21572" s="29"/>
      <c r="H21572" s="29"/>
      <c r="I21572" s="29"/>
      <c r="J21572" s="29"/>
      <c r="K21572" s="29"/>
      <c r="L21572" s="29"/>
      <c r="M21572" s="29"/>
      <c r="N21572" s="29"/>
      <c r="O21572" s="29"/>
      <c r="P21572" s="29"/>
      <c r="Q21572" s="29"/>
      <c r="R21572" s="29"/>
      <c r="S21572" s="33"/>
      <c r="T21572" s="29"/>
      <c r="U21572" s="29"/>
      <c r="V21572" s="29"/>
      <c r="W21572" s="29"/>
      <c r="X21572" s="29"/>
      <c r="Y21572" s="29"/>
      <c r="Z21572" s="29"/>
      <c r="AA21572" s="29"/>
      <c r="AB21572" s="29"/>
      <c r="AC21572" s="29"/>
      <c r="AD21572" s="29"/>
      <c r="AE21572" s="29"/>
      <c r="AF21572" s="29"/>
      <c r="AG21572" s="29"/>
      <c r="AH21572" s="29"/>
      <c r="AI21572" s="29"/>
      <c r="AJ21572" s="29"/>
      <c r="AK21572" s="29"/>
      <c r="AL21572" s="29"/>
      <c r="AM21572" s="29"/>
      <c r="AP21572" s="30"/>
    </row>
    <row r="21573" spans="1:42">
      <c r="A21573" s="29"/>
      <c r="B21573" s="29"/>
      <c r="C21573" s="29"/>
      <c r="D21573" s="29"/>
      <c r="E21573" s="29"/>
      <c r="F21573" s="29"/>
      <c r="G21573" s="29"/>
      <c r="H21573" s="29"/>
      <c r="I21573" s="29"/>
      <c r="J21573" s="29"/>
      <c r="K21573" s="29"/>
      <c r="L21573" s="29"/>
      <c r="M21573" s="29"/>
      <c r="N21573" s="29"/>
      <c r="O21573" s="29"/>
      <c r="P21573" s="29"/>
      <c r="Q21573" s="29"/>
      <c r="R21573" s="29"/>
      <c r="S21573" s="33"/>
      <c r="T21573" s="29"/>
      <c r="U21573" s="29"/>
      <c r="V21573" s="29"/>
      <c r="W21573" s="29"/>
      <c r="X21573" s="29"/>
      <c r="Y21573" s="29"/>
      <c r="Z21573" s="29"/>
      <c r="AA21573" s="29"/>
      <c r="AB21573" s="29"/>
      <c r="AC21573" s="29"/>
      <c r="AD21573" s="29"/>
      <c r="AE21573" s="29"/>
      <c r="AF21573" s="29"/>
      <c r="AG21573" s="29"/>
      <c r="AH21573" s="29"/>
      <c r="AI21573" s="29"/>
      <c r="AJ21573" s="29"/>
      <c r="AK21573" s="29"/>
      <c r="AL21573" s="29"/>
      <c r="AM21573" s="29"/>
      <c r="AP21573" s="30"/>
    </row>
    <row r="21574" spans="1:42">
      <c r="A21574" s="29"/>
      <c r="B21574" s="29"/>
      <c r="C21574" s="29"/>
      <c r="D21574" s="29"/>
      <c r="E21574" s="29"/>
      <c r="F21574" s="29"/>
      <c r="G21574" s="29"/>
      <c r="H21574" s="29"/>
      <c r="I21574" s="29"/>
      <c r="J21574" s="29"/>
      <c r="K21574" s="29"/>
      <c r="L21574" s="29"/>
      <c r="M21574" s="29"/>
      <c r="N21574" s="29"/>
      <c r="O21574" s="29"/>
      <c r="P21574" s="29"/>
      <c r="Q21574" s="29"/>
      <c r="R21574" s="29"/>
      <c r="S21574" s="33"/>
      <c r="T21574" s="29"/>
      <c r="U21574" s="29"/>
      <c r="V21574" s="29"/>
      <c r="W21574" s="29"/>
      <c r="X21574" s="29"/>
      <c r="Y21574" s="29"/>
      <c r="Z21574" s="29"/>
      <c r="AA21574" s="29"/>
      <c r="AB21574" s="29"/>
      <c r="AC21574" s="29"/>
      <c r="AD21574" s="29"/>
      <c r="AE21574" s="29"/>
      <c r="AF21574" s="29"/>
      <c r="AG21574" s="29"/>
      <c r="AH21574" s="29"/>
      <c r="AI21574" s="29"/>
      <c r="AJ21574" s="29"/>
      <c r="AK21574" s="29"/>
      <c r="AL21574" s="29"/>
      <c r="AM21574" s="29"/>
      <c r="AP21574" s="30"/>
    </row>
    <row r="21575" spans="1:42">
      <c r="A21575" s="29"/>
      <c r="B21575" s="29"/>
      <c r="C21575" s="29"/>
      <c r="D21575" s="29"/>
      <c r="E21575" s="29"/>
      <c r="F21575" s="29"/>
      <c r="G21575" s="29"/>
      <c r="H21575" s="29"/>
      <c r="I21575" s="29"/>
      <c r="J21575" s="29"/>
      <c r="K21575" s="29"/>
      <c r="L21575" s="29"/>
      <c r="M21575" s="29"/>
      <c r="N21575" s="29"/>
      <c r="O21575" s="29"/>
      <c r="P21575" s="29"/>
      <c r="Q21575" s="29"/>
      <c r="R21575" s="29"/>
      <c r="S21575" s="33"/>
      <c r="T21575" s="29"/>
      <c r="U21575" s="29"/>
      <c r="V21575" s="29"/>
      <c r="W21575" s="29"/>
      <c r="X21575" s="29"/>
      <c r="Y21575" s="29"/>
      <c r="Z21575" s="29"/>
      <c r="AA21575" s="29"/>
      <c r="AB21575" s="29"/>
      <c r="AC21575" s="29"/>
      <c r="AD21575" s="29"/>
      <c r="AE21575" s="29"/>
      <c r="AF21575" s="29"/>
      <c r="AG21575" s="29"/>
      <c r="AH21575" s="29"/>
      <c r="AI21575" s="29"/>
      <c r="AJ21575" s="29"/>
      <c r="AK21575" s="29"/>
      <c r="AL21575" s="29"/>
      <c r="AM21575" s="29"/>
      <c r="AP21575" s="30"/>
    </row>
    <row r="21576" spans="1:42">
      <c r="A21576" s="29"/>
      <c r="B21576" s="29"/>
      <c r="C21576" s="29"/>
      <c r="D21576" s="29"/>
      <c r="E21576" s="29"/>
      <c r="F21576" s="29"/>
      <c r="G21576" s="29"/>
      <c r="H21576" s="29"/>
      <c r="I21576" s="29"/>
      <c r="J21576" s="29"/>
      <c r="K21576" s="29"/>
      <c r="L21576" s="29"/>
      <c r="M21576" s="29"/>
      <c r="N21576" s="29"/>
      <c r="O21576" s="29"/>
      <c r="P21576" s="29"/>
      <c r="Q21576" s="29"/>
      <c r="R21576" s="29"/>
      <c r="S21576" s="33"/>
      <c r="T21576" s="29"/>
      <c r="U21576" s="29"/>
      <c r="V21576" s="29"/>
      <c r="W21576" s="29"/>
      <c r="X21576" s="29"/>
      <c r="Y21576" s="29"/>
      <c r="Z21576" s="29"/>
      <c r="AA21576" s="29"/>
      <c r="AB21576" s="29"/>
      <c r="AC21576" s="29"/>
      <c r="AD21576" s="29"/>
      <c r="AE21576" s="29"/>
      <c r="AF21576" s="29"/>
      <c r="AG21576" s="29"/>
      <c r="AH21576" s="29"/>
      <c r="AI21576" s="29"/>
      <c r="AJ21576" s="29"/>
      <c r="AK21576" s="29"/>
      <c r="AL21576" s="29"/>
      <c r="AM21576" s="29"/>
      <c r="AP21576" s="30"/>
    </row>
    <row r="21577" spans="1:42">
      <c r="A21577" s="29"/>
      <c r="B21577" s="29"/>
      <c r="C21577" s="29"/>
      <c r="D21577" s="29"/>
      <c r="E21577" s="29"/>
      <c r="F21577" s="29"/>
      <c r="G21577" s="29"/>
      <c r="H21577" s="29"/>
      <c r="I21577" s="29"/>
      <c r="J21577" s="29"/>
      <c r="K21577" s="29"/>
      <c r="L21577" s="29"/>
      <c r="M21577" s="29"/>
      <c r="N21577" s="29"/>
      <c r="O21577" s="29"/>
      <c r="P21577" s="29"/>
      <c r="Q21577" s="29"/>
      <c r="R21577" s="29"/>
      <c r="S21577" s="33"/>
      <c r="T21577" s="29"/>
      <c r="U21577" s="29"/>
      <c r="V21577" s="29"/>
      <c r="W21577" s="29"/>
      <c r="X21577" s="29"/>
      <c r="Y21577" s="29"/>
      <c r="Z21577" s="29"/>
      <c r="AA21577" s="29"/>
      <c r="AB21577" s="29"/>
      <c r="AC21577" s="29"/>
      <c r="AD21577" s="29"/>
      <c r="AE21577" s="29"/>
      <c r="AF21577" s="29"/>
      <c r="AG21577" s="29"/>
      <c r="AH21577" s="29"/>
      <c r="AI21577" s="29"/>
      <c r="AJ21577" s="29"/>
      <c r="AK21577" s="29"/>
      <c r="AL21577" s="29"/>
      <c r="AM21577" s="29"/>
      <c r="AP21577" s="30"/>
    </row>
    <row r="21578" spans="1:42">
      <c r="A21578" s="29"/>
      <c r="B21578" s="29"/>
      <c r="C21578" s="29"/>
      <c r="D21578" s="29"/>
      <c r="E21578" s="29"/>
      <c r="F21578" s="29"/>
      <c r="G21578" s="29"/>
      <c r="H21578" s="29"/>
      <c r="I21578" s="29"/>
      <c r="J21578" s="29"/>
      <c r="K21578" s="29"/>
      <c r="L21578" s="29"/>
      <c r="M21578" s="29"/>
      <c r="N21578" s="29"/>
      <c r="O21578" s="29"/>
      <c r="P21578" s="29"/>
      <c r="Q21578" s="29"/>
      <c r="R21578" s="29"/>
      <c r="S21578" s="33"/>
      <c r="T21578" s="29"/>
      <c r="U21578" s="29"/>
      <c r="V21578" s="29"/>
      <c r="W21578" s="29"/>
      <c r="X21578" s="29"/>
      <c r="Y21578" s="29"/>
      <c r="Z21578" s="29"/>
      <c r="AA21578" s="29"/>
      <c r="AB21578" s="29"/>
      <c r="AC21578" s="29"/>
      <c r="AD21578" s="29"/>
      <c r="AE21578" s="29"/>
      <c r="AF21578" s="29"/>
      <c r="AG21578" s="29"/>
      <c r="AH21578" s="29"/>
      <c r="AI21578" s="29"/>
      <c r="AJ21578" s="29"/>
      <c r="AK21578" s="29"/>
      <c r="AL21578" s="29"/>
      <c r="AM21578" s="29"/>
      <c r="AP21578" s="30"/>
    </row>
    <row r="21579" spans="1:42">
      <c r="A21579" s="29"/>
      <c r="B21579" s="29"/>
      <c r="C21579" s="29"/>
      <c r="D21579" s="29"/>
      <c r="E21579" s="29"/>
      <c r="F21579" s="29"/>
      <c r="G21579" s="29"/>
      <c r="H21579" s="29"/>
      <c r="I21579" s="29"/>
      <c r="J21579" s="29"/>
      <c r="K21579" s="29"/>
      <c r="L21579" s="29"/>
      <c r="M21579" s="29"/>
      <c r="N21579" s="29"/>
      <c r="O21579" s="29"/>
      <c r="P21579" s="29"/>
      <c r="Q21579" s="29"/>
      <c r="R21579" s="29"/>
      <c r="S21579" s="33"/>
      <c r="T21579" s="29"/>
      <c r="U21579" s="29"/>
      <c r="V21579" s="29"/>
      <c r="W21579" s="29"/>
      <c r="X21579" s="29"/>
      <c r="Y21579" s="29"/>
      <c r="Z21579" s="29"/>
      <c r="AA21579" s="29"/>
      <c r="AB21579" s="29"/>
      <c r="AC21579" s="29"/>
      <c r="AD21579" s="29"/>
      <c r="AE21579" s="29"/>
      <c r="AF21579" s="29"/>
      <c r="AG21579" s="29"/>
      <c r="AH21579" s="29"/>
      <c r="AI21579" s="29"/>
      <c r="AJ21579" s="29"/>
      <c r="AK21579" s="29"/>
      <c r="AL21579" s="29"/>
      <c r="AM21579" s="29"/>
      <c r="AP21579" s="30"/>
    </row>
    <row r="21580" spans="1:42">
      <c r="A21580" s="29"/>
      <c r="B21580" s="29"/>
      <c r="C21580" s="29"/>
      <c r="D21580" s="29"/>
      <c r="E21580" s="29"/>
      <c r="F21580" s="29"/>
      <c r="G21580" s="29"/>
      <c r="H21580" s="29"/>
      <c r="I21580" s="29"/>
      <c r="J21580" s="29"/>
      <c r="K21580" s="29"/>
      <c r="L21580" s="29"/>
      <c r="M21580" s="29"/>
      <c r="N21580" s="29"/>
      <c r="O21580" s="29"/>
      <c r="P21580" s="29"/>
      <c r="Q21580" s="29"/>
      <c r="R21580" s="29"/>
      <c r="S21580" s="33"/>
      <c r="T21580" s="29"/>
      <c r="U21580" s="29"/>
      <c r="V21580" s="29"/>
      <c r="W21580" s="29"/>
      <c r="X21580" s="29"/>
      <c r="Y21580" s="29"/>
      <c r="Z21580" s="29"/>
      <c r="AA21580" s="29"/>
      <c r="AB21580" s="29"/>
      <c r="AC21580" s="29"/>
      <c r="AD21580" s="29"/>
      <c r="AE21580" s="29"/>
      <c r="AF21580" s="29"/>
      <c r="AG21580" s="29"/>
      <c r="AH21580" s="29"/>
      <c r="AI21580" s="29"/>
      <c r="AJ21580" s="29"/>
      <c r="AK21580" s="29"/>
      <c r="AL21580" s="29"/>
      <c r="AM21580" s="29"/>
      <c r="AP21580" s="30"/>
    </row>
    <row r="21581" spans="1:42">
      <c r="A21581" s="29"/>
      <c r="B21581" s="29"/>
      <c r="C21581" s="29"/>
      <c r="D21581" s="29"/>
      <c r="E21581" s="29"/>
      <c r="F21581" s="29"/>
      <c r="G21581" s="29"/>
      <c r="H21581" s="29"/>
      <c r="I21581" s="29"/>
      <c r="J21581" s="29"/>
      <c r="K21581" s="29"/>
      <c r="L21581" s="29"/>
      <c r="M21581" s="29"/>
      <c r="N21581" s="29"/>
      <c r="O21581" s="29"/>
      <c r="P21581" s="29"/>
      <c r="Q21581" s="29"/>
      <c r="R21581" s="29"/>
      <c r="S21581" s="33"/>
      <c r="T21581" s="29"/>
      <c r="U21581" s="29"/>
      <c r="V21581" s="29"/>
      <c r="W21581" s="29"/>
      <c r="X21581" s="29"/>
      <c r="Y21581" s="29"/>
      <c r="Z21581" s="29"/>
      <c r="AA21581" s="29"/>
      <c r="AB21581" s="29"/>
      <c r="AC21581" s="29"/>
      <c r="AD21581" s="29"/>
      <c r="AE21581" s="29"/>
      <c r="AF21581" s="29"/>
      <c r="AG21581" s="29"/>
      <c r="AH21581" s="29"/>
      <c r="AI21581" s="29"/>
      <c r="AJ21581" s="29"/>
      <c r="AK21581" s="29"/>
      <c r="AL21581" s="29"/>
      <c r="AM21581" s="29"/>
      <c r="AP21581" s="30"/>
    </row>
    <row r="21582" spans="1:42">
      <c r="A21582" s="29"/>
      <c r="B21582" s="29"/>
      <c r="C21582" s="29"/>
      <c r="D21582" s="29"/>
      <c r="E21582" s="29"/>
      <c r="F21582" s="29"/>
      <c r="G21582" s="29"/>
      <c r="H21582" s="29"/>
      <c r="I21582" s="29"/>
      <c r="J21582" s="29"/>
      <c r="K21582" s="29"/>
      <c r="L21582" s="29"/>
      <c r="M21582" s="29"/>
      <c r="N21582" s="29"/>
      <c r="O21582" s="29"/>
      <c r="P21582" s="29"/>
      <c r="Q21582" s="29"/>
      <c r="R21582" s="29"/>
      <c r="S21582" s="33"/>
      <c r="T21582" s="29"/>
      <c r="U21582" s="29"/>
      <c r="V21582" s="29"/>
      <c r="W21582" s="29"/>
      <c r="X21582" s="29"/>
      <c r="Y21582" s="29"/>
      <c r="Z21582" s="29"/>
      <c r="AA21582" s="29"/>
      <c r="AB21582" s="29"/>
      <c r="AC21582" s="29"/>
      <c r="AD21582" s="29"/>
      <c r="AE21582" s="29"/>
      <c r="AF21582" s="29"/>
      <c r="AG21582" s="29"/>
      <c r="AH21582" s="29"/>
      <c r="AI21582" s="29"/>
      <c r="AJ21582" s="29"/>
      <c r="AK21582" s="29"/>
      <c r="AL21582" s="29"/>
      <c r="AM21582" s="29"/>
      <c r="AP21582" s="30"/>
    </row>
    <row r="21583" spans="1:42">
      <c r="A21583" s="29"/>
      <c r="B21583" s="29"/>
      <c r="C21583" s="29"/>
      <c r="D21583" s="29"/>
      <c r="E21583" s="29"/>
      <c r="F21583" s="29"/>
      <c r="G21583" s="29"/>
      <c r="H21583" s="29"/>
      <c r="I21583" s="29"/>
      <c r="J21583" s="29"/>
      <c r="K21583" s="29"/>
      <c r="L21583" s="29"/>
      <c r="M21583" s="29"/>
      <c r="N21583" s="29"/>
      <c r="O21583" s="29"/>
      <c r="P21583" s="29"/>
      <c r="Q21583" s="29"/>
      <c r="R21583" s="29"/>
      <c r="S21583" s="33"/>
      <c r="T21583" s="29"/>
      <c r="U21583" s="29"/>
      <c r="V21583" s="29"/>
      <c r="W21583" s="29"/>
      <c r="X21583" s="29"/>
      <c r="Y21583" s="29"/>
      <c r="Z21583" s="29"/>
      <c r="AA21583" s="29"/>
      <c r="AB21583" s="29"/>
      <c r="AC21583" s="29"/>
      <c r="AD21583" s="29"/>
      <c r="AE21583" s="29"/>
      <c r="AF21583" s="29"/>
      <c r="AG21583" s="29"/>
      <c r="AH21583" s="29"/>
      <c r="AI21583" s="29"/>
      <c r="AJ21583" s="29"/>
      <c r="AK21583" s="29"/>
      <c r="AL21583" s="29"/>
      <c r="AM21583" s="29"/>
      <c r="AP21583" s="30"/>
    </row>
    <row r="21584" spans="1:42">
      <c r="A21584" s="29"/>
      <c r="B21584" s="29"/>
      <c r="C21584" s="29"/>
      <c r="D21584" s="29"/>
      <c r="E21584" s="29"/>
      <c r="F21584" s="29"/>
      <c r="G21584" s="29"/>
      <c r="H21584" s="29"/>
      <c r="I21584" s="29"/>
      <c r="J21584" s="29"/>
      <c r="K21584" s="29"/>
      <c r="L21584" s="29"/>
      <c r="M21584" s="29"/>
      <c r="N21584" s="29"/>
      <c r="O21584" s="29"/>
      <c r="P21584" s="29"/>
      <c r="Q21584" s="29"/>
      <c r="R21584" s="29"/>
      <c r="S21584" s="33"/>
      <c r="T21584" s="29"/>
      <c r="U21584" s="29"/>
      <c r="V21584" s="29"/>
      <c r="W21584" s="29"/>
      <c r="X21584" s="29"/>
      <c r="Y21584" s="29"/>
      <c r="Z21584" s="29"/>
      <c r="AA21584" s="29"/>
      <c r="AB21584" s="29"/>
      <c r="AC21584" s="29"/>
      <c r="AD21584" s="29"/>
      <c r="AE21584" s="29"/>
      <c r="AF21584" s="29"/>
      <c r="AG21584" s="29"/>
      <c r="AH21584" s="29"/>
      <c r="AI21584" s="29"/>
      <c r="AJ21584" s="29"/>
      <c r="AK21584" s="29"/>
      <c r="AL21584" s="29"/>
      <c r="AM21584" s="29"/>
      <c r="AP21584" s="30"/>
    </row>
    <row r="21585" spans="1:42">
      <c r="A21585" s="29"/>
      <c r="B21585" s="29"/>
      <c r="C21585" s="29"/>
      <c r="D21585" s="29"/>
      <c r="E21585" s="29"/>
      <c r="F21585" s="29"/>
      <c r="G21585" s="29"/>
      <c r="H21585" s="29"/>
      <c r="I21585" s="29"/>
      <c r="J21585" s="29"/>
      <c r="K21585" s="29"/>
      <c r="L21585" s="29"/>
      <c r="M21585" s="29"/>
      <c r="N21585" s="29"/>
      <c r="O21585" s="29"/>
      <c r="P21585" s="29"/>
      <c r="Q21585" s="29"/>
      <c r="R21585" s="29"/>
      <c r="S21585" s="33"/>
      <c r="T21585" s="29"/>
      <c r="U21585" s="29"/>
      <c r="V21585" s="29"/>
      <c r="W21585" s="29"/>
      <c r="X21585" s="29"/>
      <c r="Y21585" s="29"/>
      <c r="Z21585" s="29"/>
      <c r="AA21585" s="29"/>
      <c r="AB21585" s="29"/>
      <c r="AC21585" s="29"/>
      <c r="AD21585" s="29"/>
      <c r="AE21585" s="29"/>
      <c r="AF21585" s="29"/>
      <c r="AG21585" s="29"/>
      <c r="AH21585" s="29"/>
      <c r="AI21585" s="29"/>
      <c r="AJ21585" s="29"/>
      <c r="AK21585" s="29"/>
      <c r="AL21585" s="29"/>
      <c r="AM21585" s="29"/>
      <c r="AP21585" s="30"/>
    </row>
    <row r="21586" spans="1:42">
      <c r="A21586" s="29"/>
      <c r="B21586" s="29"/>
      <c r="C21586" s="29"/>
      <c r="D21586" s="29"/>
      <c r="E21586" s="29"/>
      <c r="F21586" s="29"/>
      <c r="G21586" s="29"/>
      <c r="H21586" s="29"/>
      <c r="I21586" s="29"/>
      <c r="J21586" s="29"/>
      <c r="K21586" s="29"/>
      <c r="L21586" s="29"/>
      <c r="M21586" s="29"/>
      <c r="N21586" s="29"/>
      <c r="O21586" s="29"/>
      <c r="P21586" s="29"/>
      <c r="Q21586" s="29"/>
      <c r="R21586" s="29"/>
      <c r="S21586" s="33"/>
      <c r="T21586" s="29"/>
      <c r="U21586" s="29"/>
      <c r="V21586" s="29"/>
      <c r="W21586" s="29"/>
      <c r="X21586" s="29"/>
      <c r="Y21586" s="29"/>
      <c r="Z21586" s="29"/>
      <c r="AA21586" s="29"/>
      <c r="AB21586" s="29"/>
      <c r="AC21586" s="29"/>
      <c r="AD21586" s="29"/>
      <c r="AE21586" s="29"/>
      <c r="AF21586" s="29"/>
      <c r="AG21586" s="29"/>
      <c r="AH21586" s="29"/>
      <c r="AI21586" s="29"/>
      <c r="AJ21586" s="29"/>
      <c r="AK21586" s="29"/>
      <c r="AL21586" s="29"/>
      <c r="AM21586" s="29"/>
      <c r="AP21586" s="30"/>
    </row>
    <row r="21587" spans="1:42">
      <c r="A21587" s="29"/>
      <c r="B21587" s="29"/>
      <c r="C21587" s="29"/>
      <c r="D21587" s="29"/>
      <c r="E21587" s="29"/>
      <c r="F21587" s="29"/>
      <c r="G21587" s="29"/>
      <c r="H21587" s="29"/>
      <c r="I21587" s="29"/>
      <c r="J21587" s="29"/>
      <c r="K21587" s="29"/>
      <c r="L21587" s="29"/>
      <c r="M21587" s="29"/>
      <c r="N21587" s="29"/>
      <c r="O21587" s="29"/>
      <c r="P21587" s="29"/>
      <c r="Q21587" s="29"/>
      <c r="R21587" s="29"/>
      <c r="S21587" s="33"/>
      <c r="T21587" s="29"/>
      <c r="U21587" s="29"/>
      <c r="V21587" s="29"/>
      <c r="W21587" s="29"/>
      <c r="X21587" s="29"/>
      <c r="Y21587" s="29"/>
      <c r="Z21587" s="29"/>
      <c r="AA21587" s="29"/>
      <c r="AB21587" s="29"/>
      <c r="AC21587" s="29"/>
      <c r="AD21587" s="29"/>
      <c r="AE21587" s="29"/>
      <c r="AF21587" s="29"/>
      <c r="AG21587" s="29"/>
      <c r="AH21587" s="29"/>
      <c r="AI21587" s="29"/>
      <c r="AJ21587" s="29"/>
      <c r="AK21587" s="29"/>
      <c r="AL21587" s="29"/>
      <c r="AM21587" s="29"/>
      <c r="AP21587" s="30"/>
    </row>
    <row r="21588" spans="1:42">
      <c r="A21588" s="29"/>
      <c r="B21588" s="29"/>
      <c r="C21588" s="29"/>
      <c r="D21588" s="29"/>
      <c r="E21588" s="29"/>
      <c r="F21588" s="29"/>
      <c r="G21588" s="29"/>
      <c r="H21588" s="29"/>
      <c r="I21588" s="29"/>
      <c r="J21588" s="29"/>
      <c r="K21588" s="29"/>
      <c r="L21588" s="29"/>
      <c r="M21588" s="29"/>
      <c r="N21588" s="29"/>
      <c r="O21588" s="29"/>
      <c r="P21588" s="29"/>
      <c r="Q21588" s="29"/>
      <c r="R21588" s="29"/>
      <c r="S21588" s="33"/>
      <c r="T21588" s="29"/>
      <c r="U21588" s="29"/>
      <c r="V21588" s="29"/>
      <c r="W21588" s="29"/>
      <c r="X21588" s="29"/>
      <c r="Y21588" s="29"/>
      <c r="Z21588" s="29"/>
      <c r="AA21588" s="29"/>
      <c r="AB21588" s="29"/>
      <c r="AC21588" s="29"/>
      <c r="AD21588" s="29"/>
      <c r="AE21588" s="29"/>
      <c r="AF21588" s="29"/>
      <c r="AG21588" s="29"/>
      <c r="AH21588" s="29"/>
      <c r="AI21588" s="29"/>
      <c r="AJ21588" s="29"/>
      <c r="AK21588" s="29"/>
      <c r="AL21588" s="29"/>
      <c r="AM21588" s="29"/>
      <c r="AP21588" s="30"/>
    </row>
    <row r="21589" spans="1:42">
      <c r="A21589" s="29"/>
      <c r="B21589" s="29"/>
      <c r="C21589" s="29"/>
      <c r="D21589" s="29"/>
      <c r="E21589" s="29"/>
      <c r="F21589" s="29"/>
      <c r="G21589" s="29"/>
      <c r="H21589" s="29"/>
      <c r="I21589" s="29"/>
      <c r="J21589" s="29"/>
      <c r="K21589" s="29"/>
      <c r="L21589" s="29"/>
      <c r="M21589" s="29"/>
      <c r="N21589" s="29"/>
      <c r="O21589" s="29"/>
      <c r="P21589" s="29"/>
      <c r="Q21589" s="29"/>
      <c r="R21589" s="29"/>
      <c r="S21589" s="33"/>
      <c r="T21589" s="29"/>
      <c r="U21589" s="29"/>
      <c r="V21589" s="29"/>
      <c r="W21589" s="29"/>
      <c r="X21589" s="29"/>
      <c r="Y21589" s="29"/>
      <c r="Z21589" s="29"/>
      <c r="AA21589" s="29"/>
      <c r="AB21589" s="29"/>
      <c r="AC21589" s="29"/>
      <c r="AD21589" s="29"/>
      <c r="AE21589" s="29"/>
      <c r="AF21589" s="29"/>
      <c r="AG21589" s="29"/>
      <c r="AH21589" s="29"/>
      <c r="AI21589" s="29"/>
      <c r="AJ21589" s="29"/>
      <c r="AK21589" s="29"/>
      <c r="AL21589" s="29"/>
      <c r="AM21589" s="29"/>
      <c r="AP21589" s="30"/>
    </row>
    <row r="21590" spans="1:42">
      <c r="A21590" s="29"/>
      <c r="B21590" s="29"/>
      <c r="C21590" s="29"/>
      <c r="D21590" s="29"/>
      <c r="E21590" s="29"/>
      <c r="F21590" s="29"/>
      <c r="G21590" s="29"/>
      <c r="H21590" s="29"/>
      <c r="I21590" s="29"/>
      <c r="J21590" s="29"/>
      <c r="K21590" s="29"/>
      <c r="L21590" s="29"/>
      <c r="M21590" s="29"/>
      <c r="N21590" s="29"/>
      <c r="O21590" s="29"/>
      <c r="P21590" s="29"/>
      <c r="Q21590" s="29"/>
      <c r="R21590" s="29"/>
      <c r="S21590" s="33"/>
      <c r="T21590" s="29"/>
      <c r="U21590" s="29"/>
      <c r="V21590" s="29"/>
      <c r="W21590" s="29"/>
      <c r="X21590" s="29"/>
      <c r="Y21590" s="29"/>
      <c r="Z21590" s="29"/>
      <c r="AA21590" s="29"/>
      <c r="AB21590" s="29"/>
      <c r="AC21590" s="29"/>
      <c r="AD21590" s="29"/>
      <c r="AE21590" s="29"/>
      <c r="AF21590" s="29"/>
      <c r="AG21590" s="29"/>
      <c r="AH21590" s="29"/>
      <c r="AI21590" s="29"/>
      <c r="AJ21590" s="29"/>
      <c r="AK21590" s="29"/>
      <c r="AL21590" s="29"/>
      <c r="AM21590" s="29"/>
      <c r="AP21590" s="30"/>
    </row>
    <row r="21591" spans="1:42">
      <c r="A21591" s="29"/>
      <c r="B21591" s="29"/>
      <c r="C21591" s="29"/>
      <c r="D21591" s="29"/>
      <c r="E21591" s="29"/>
      <c r="F21591" s="29"/>
      <c r="G21591" s="29"/>
      <c r="H21591" s="29"/>
      <c r="I21591" s="29"/>
      <c r="J21591" s="29"/>
      <c r="K21591" s="29"/>
      <c r="L21591" s="29"/>
      <c r="M21591" s="29"/>
      <c r="N21591" s="29"/>
      <c r="O21591" s="29"/>
      <c r="P21591" s="29"/>
      <c r="Q21591" s="29"/>
      <c r="R21591" s="29"/>
      <c r="S21591" s="33"/>
      <c r="T21591" s="29"/>
      <c r="U21591" s="29"/>
      <c r="V21591" s="29"/>
      <c r="W21591" s="29"/>
      <c r="X21591" s="29"/>
      <c r="Y21591" s="29"/>
      <c r="Z21591" s="29"/>
      <c r="AA21591" s="29"/>
      <c r="AB21591" s="29"/>
      <c r="AC21591" s="29"/>
      <c r="AD21591" s="29"/>
      <c r="AE21591" s="29"/>
      <c r="AF21591" s="29"/>
      <c r="AG21591" s="29"/>
      <c r="AH21591" s="29"/>
      <c r="AI21591" s="29"/>
      <c r="AJ21591" s="29"/>
      <c r="AK21591" s="29"/>
      <c r="AL21591" s="29"/>
      <c r="AM21591" s="29"/>
      <c r="AP21591" s="30"/>
    </row>
    <row r="21592" spans="1:42">
      <c r="A21592" s="29"/>
      <c r="B21592" s="29"/>
      <c r="C21592" s="29"/>
      <c r="D21592" s="29"/>
      <c r="E21592" s="29"/>
      <c r="F21592" s="29"/>
      <c r="G21592" s="29"/>
      <c r="H21592" s="29"/>
      <c r="I21592" s="29"/>
      <c r="J21592" s="29"/>
      <c r="K21592" s="29"/>
      <c r="L21592" s="29"/>
      <c r="M21592" s="29"/>
      <c r="N21592" s="29"/>
      <c r="O21592" s="29"/>
      <c r="P21592" s="29"/>
      <c r="Q21592" s="29"/>
      <c r="R21592" s="29"/>
      <c r="S21592" s="33"/>
      <c r="T21592" s="29"/>
      <c r="U21592" s="29"/>
      <c r="V21592" s="29"/>
      <c r="W21592" s="29"/>
      <c r="X21592" s="29"/>
      <c r="Y21592" s="29"/>
      <c r="Z21592" s="29"/>
      <c r="AA21592" s="29"/>
      <c r="AB21592" s="29"/>
      <c r="AC21592" s="29"/>
      <c r="AD21592" s="29"/>
      <c r="AE21592" s="29"/>
      <c r="AF21592" s="29"/>
      <c r="AG21592" s="29"/>
      <c r="AH21592" s="29"/>
      <c r="AI21592" s="29"/>
      <c r="AJ21592" s="29"/>
      <c r="AK21592" s="29"/>
      <c r="AL21592" s="29"/>
      <c r="AM21592" s="29"/>
      <c r="AP21592" s="30"/>
    </row>
    <row r="21593" spans="1:42">
      <c r="A21593" s="29"/>
      <c r="B21593" s="29"/>
      <c r="C21593" s="29"/>
      <c r="D21593" s="29"/>
      <c r="E21593" s="29"/>
      <c r="F21593" s="29"/>
      <c r="G21593" s="29"/>
      <c r="H21593" s="29"/>
      <c r="I21593" s="29"/>
      <c r="J21593" s="29"/>
      <c r="K21593" s="29"/>
      <c r="L21593" s="29"/>
      <c r="M21593" s="29"/>
      <c r="N21593" s="29"/>
      <c r="O21593" s="29"/>
      <c r="P21593" s="29"/>
      <c r="Q21593" s="29"/>
      <c r="R21593" s="29"/>
      <c r="S21593" s="33"/>
      <c r="T21593" s="29"/>
      <c r="U21593" s="29"/>
      <c r="V21593" s="29"/>
      <c r="W21593" s="29"/>
      <c r="X21593" s="29"/>
      <c r="Y21593" s="29"/>
      <c r="Z21593" s="29"/>
      <c r="AA21593" s="29"/>
      <c r="AB21593" s="29"/>
      <c r="AC21593" s="29"/>
      <c r="AD21593" s="29"/>
      <c r="AE21593" s="29"/>
      <c r="AF21593" s="29"/>
      <c r="AG21593" s="29"/>
      <c r="AH21593" s="29"/>
      <c r="AI21593" s="29"/>
      <c r="AJ21593" s="29"/>
      <c r="AK21593" s="29"/>
      <c r="AL21593" s="29"/>
      <c r="AM21593" s="29"/>
      <c r="AP21593" s="30"/>
    </row>
    <row r="21594" spans="1:42">
      <c r="A21594" s="29"/>
      <c r="B21594" s="29"/>
      <c r="C21594" s="29"/>
      <c r="D21594" s="29"/>
      <c r="E21594" s="29"/>
      <c r="F21594" s="29"/>
      <c r="G21594" s="29"/>
      <c r="H21594" s="29"/>
      <c r="I21594" s="29"/>
      <c r="J21594" s="29"/>
      <c r="K21594" s="29"/>
      <c r="L21594" s="29"/>
      <c r="M21594" s="29"/>
      <c r="N21594" s="29"/>
      <c r="O21594" s="29"/>
      <c r="P21594" s="29"/>
      <c r="Q21594" s="29"/>
      <c r="R21594" s="29"/>
      <c r="S21594" s="33"/>
      <c r="T21594" s="29"/>
      <c r="U21594" s="29"/>
      <c r="V21594" s="29"/>
      <c r="W21594" s="29"/>
      <c r="X21594" s="29"/>
      <c r="Y21594" s="29"/>
      <c r="Z21594" s="29"/>
      <c r="AA21594" s="29"/>
      <c r="AB21594" s="29"/>
      <c r="AC21594" s="29"/>
      <c r="AD21594" s="29"/>
      <c r="AE21594" s="29"/>
      <c r="AF21594" s="29"/>
      <c r="AG21594" s="29"/>
      <c r="AH21594" s="29"/>
      <c r="AI21594" s="29"/>
      <c r="AJ21594" s="29"/>
      <c r="AK21594" s="29"/>
      <c r="AL21594" s="29"/>
      <c r="AM21594" s="29"/>
      <c r="AP21594" s="30"/>
    </row>
    <row r="21595" spans="1:42">
      <c r="A21595" s="29"/>
      <c r="B21595" s="29"/>
      <c r="C21595" s="29"/>
      <c r="D21595" s="29"/>
      <c r="E21595" s="29"/>
      <c r="F21595" s="29"/>
      <c r="G21595" s="29"/>
      <c r="H21595" s="29"/>
      <c r="I21595" s="29"/>
      <c r="J21595" s="29"/>
      <c r="K21595" s="29"/>
      <c r="L21595" s="29"/>
      <c r="M21595" s="29"/>
      <c r="N21595" s="29"/>
      <c r="O21595" s="29"/>
      <c r="P21595" s="29"/>
      <c r="Q21595" s="29"/>
      <c r="R21595" s="29"/>
      <c r="S21595" s="33"/>
      <c r="T21595" s="29"/>
      <c r="U21595" s="29"/>
      <c r="V21595" s="29"/>
      <c r="W21595" s="29"/>
      <c r="X21595" s="29"/>
      <c r="Y21595" s="29"/>
      <c r="Z21595" s="29"/>
      <c r="AA21595" s="29"/>
      <c r="AB21595" s="29"/>
      <c r="AC21595" s="29"/>
      <c r="AD21595" s="29"/>
      <c r="AE21595" s="29"/>
      <c r="AF21595" s="29"/>
      <c r="AG21595" s="29"/>
      <c r="AH21595" s="29"/>
      <c r="AI21595" s="29"/>
      <c r="AJ21595" s="29"/>
      <c r="AK21595" s="29"/>
      <c r="AL21595" s="29"/>
      <c r="AM21595" s="29"/>
      <c r="AP21595" s="30"/>
    </row>
    <row r="21596" spans="1:42">
      <c r="A21596" s="29"/>
      <c r="B21596" s="29"/>
      <c r="C21596" s="29"/>
      <c r="D21596" s="29"/>
      <c r="E21596" s="29"/>
      <c r="F21596" s="29"/>
      <c r="G21596" s="29"/>
      <c r="H21596" s="29"/>
      <c r="I21596" s="29"/>
      <c r="J21596" s="29"/>
      <c r="K21596" s="29"/>
      <c r="L21596" s="29"/>
      <c r="M21596" s="29"/>
      <c r="N21596" s="29"/>
      <c r="O21596" s="29"/>
      <c r="P21596" s="29"/>
      <c r="Q21596" s="29"/>
      <c r="R21596" s="29"/>
      <c r="S21596" s="33"/>
      <c r="T21596" s="29"/>
      <c r="U21596" s="29"/>
      <c r="V21596" s="29"/>
      <c r="W21596" s="29"/>
      <c r="X21596" s="29"/>
      <c r="Y21596" s="29"/>
      <c r="Z21596" s="29"/>
      <c r="AA21596" s="29"/>
      <c r="AB21596" s="29"/>
      <c r="AC21596" s="29"/>
      <c r="AD21596" s="29"/>
      <c r="AE21596" s="29"/>
      <c r="AF21596" s="29"/>
      <c r="AG21596" s="29"/>
      <c r="AH21596" s="29"/>
      <c r="AI21596" s="29"/>
      <c r="AJ21596" s="29"/>
      <c r="AK21596" s="29"/>
      <c r="AL21596" s="29"/>
      <c r="AM21596" s="29"/>
      <c r="AP21596" s="30"/>
    </row>
    <row r="21597" spans="1:42">
      <c r="A21597" s="29"/>
      <c r="B21597" s="29"/>
      <c r="C21597" s="29"/>
      <c r="D21597" s="29"/>
      <c r="E21597" s="29"/>
      <c r="F21597" s="29"/>
      <c r="G21597" s="29"/>
      <c r="H21597" s="29"/>
      <c r="I21597" s="29"/>
      <c r="J21597" s="29"/>
      <c r="K21597" s="29"/>
      <c r="L21597" s="29"/>
      <c r="M21597" s="29"/>
      <c r="N21597" s="29"/>
      <c r="O21597" s="29"/>
      <c r="P21597" s="29"/>
      <c r="Q21597" s="29"/>
      <c r="R21597" s="29"/>
      <c r="S21597" s="33"/>
      <c r="T21597" s="29"/>
      <c r="U21597" s="29"/>
      <c r="V21597" s="29"/>
      <c r="W21597" s="29"/>
      <c r="X21597" s="29"/>
      <c r="Y21597" s="29"/>
      <c r="Z21597" s="29"/>
      <c r="AA21597" s="29"/>
      <c r="AB21597" s="29"/>
      <c r="AC21597" s="29"/>
      <c r="AD21597" s="29"/>
      <c r="AE21597" s="29"/>
      <c r="AF21597" s="29"/>
      <c r="AG21597" s="29"/>
      <c r="AH21597" s="29"/>
      <c r="AI21597" s="29"/>
      <c r="AJ21597" s="29"/>
      <c r="AK21597" s="29"/>
      <c r="AL21597" s="29"/>
      <c r="AM21597" s="29"/>
      <c r="AP21597" s="30"/>
    </row>
    <row r="21598" spans="1:42">
      <c r="A21598" s="29"/>
      <c r="B21598" s="29"/>
      <c r="C21598" s="29"/>
      <c r="D21598" s="29"/>
      <c r="E21598" s="29"/>
      <c r="F21598" s="29"/>
      <c r="G21598" s="29"/>
      <c r="H21598" s="29"/>
      <c r="I21598" s="29"/>
      <c r="J21598" s="29"/>
      <c r="K21598" s="29"/>
      <c r="L21598" s="29"/>
      <c r="M21598" s="29"/>
      <c r="N21598" s="29"/>
      <c r="O21598" s="29"/>
      <c r="P21598" s="29"/>
      <c r="Q21598" s="29"/>
      <c r="R21598" s="29"/>
      <c r="S21598" s="33"/>
      <c r="T21598" s="29"/>
      <c r="U21598" s="29"/>
      <c r="V21598" s="29"/>
      <c r="W21598" s="29"/>
      <c r="X21598" s="29"/>
      <c r="Y21598" s="29"/>
      <c r="Z21598" s="29"/>
      <c r="AA21598" s="29"/>
      <c r="AB21598" s="29"/>
      <c r="AC21598" s="29"/>
      <c r="AD21598" s="29"/>
      <c r="AE21598" s="29"/>
      <c r="AF21598" s="29"/>
      <c r="AG21598" s="29"/>
      <c r="AH21598" s="29"/>
      <c r="AI21598" s="29"/>
      <c r="AJ21598" s="29"/>
      <c r="AK21598" s="29"/>
      <c r="AL21598" s="29"/>
      <c r="AM21598" s="29"/>
      <c r="AP21598" s="30"/>
    </row>
    <row r="21599" spans="1:42">
      <c r="A21599" s="29"/>
      <c r="B21599" s="29"/>
      <c r="C21599" s="29"/>
      <c r="D21599" s="29"/>
      <c r="E21599" s="29"/>
      <c r="F21599" s="29"/>
      <c r="G21599" s="29"/>
      <c r="H21599" s="29"/>
      <c r="I21599" s="29"/>
      <c r="J21599" s="29"/>
      <c r="K21599" s="29"/>
      <c r="L21599" s="29"/>
      <c r="M21599" s="29"/>
      <c r="N21599" s="29"/>
      <c r="O21599" s="29"/>
      <c r="P21599" s="29"/>
      <c r="Q21599" s="29"/>
      <c r="R21599" s="29"/>
      <c r="S21599" s="33"/>
      <c r="T21599" s="29"/>
      <c r="U21599" s="29"/>
      <c r="V21599" s="29"/>
      <c r="W21599" s="29"/>
      <c r="X21599" s="29"/>
      <c r="Y21599" s="29"/>
      <c r="Z21599" s="29"/>
      <c r="AA21599" s="29"/>
      <c r="AB21599" s="29"/>
      <c r="AC21599" s="29"/>
      <c r="AD21599" s="29"/>
      <c r="AE21599" s="29"/>
      <c r="AF21599" s="29"/>
      <c r="AG21599" s="29"/>
      <c r="AH21599" s="29"/>
      <c r="AI21599" s="29"/>
      <c r="AJ21599" s="29"/>
      <c r="AK21599" s="29"/>
      <c r="AL21599" s="29"/>
      <c r="AM21599" s="29"/>
      <c r="AP21599" s="30"/>
    </row>
    <row r="21600" spans="1:42">
      <c r="A21600" s="29"/>
      <c r="B21600" s="29"/>
      <c r="C21600" s="29"/>
      <c r="D21600" s="29"/>
      <c r="E21600" s="29"/>
      <c r="F21600" s="29"/>
      <c r="G21600" s="29"/>
      <c r="H21600" s="29"/>
      <c r="I21600" s="29"/>
      <c r="J21600" s="29"/>
      <c r="K21600" s="29"/>
      <c r="L21600" s="29"/>
      <c r="M21600" s="29"/>
      <c r="N21600" s="29"/>
      <c r="O21600" s="29"/>
      <c r="P21600" s="29"/>
      <c r="Q21600" s="29"/>
      <c r="R21600" s="29"/>
      <c r="S21600" s="33"/>
      <c r="T21600" s="29"/>
      <c r="U21600" s="29"/>
      <c r="V21600" s="29"/>
      <c r="W21600" s="29"/>
      <c r="X21600" s="29"/>
      <c r="Y21600" s="29"/>
      <c r="Z21600" s="29"/>
      <c r="AA21600" s="29"/>
      <c r="AB21600" s="29"/>
      <c r="AC21600" s="29"/>
      <c r="AD21600" s="29"/>
      <c r="AE21600" s="29"/>
      <c r="AF21600" s="29"/>
      <c r="AG21600" s="29"/>
      <c r="AH21600" s="29"/>
      <c r="AI21600" s="29"/>
      <c r="AJ21600" s="29"/>
      <c r="AK21600" s="29"/>
      <c r="AL21600" s="29"/>
      <c r="AM21600" s="29"/>
      <c r="AP21600" s="30"/>
    </row>
    <row r="21601" spans="1:42">
      <c r="A21601" s="29"/>
      <c r="B21601" s="29"/>
      <c r="C21601" s="29"/>
      <c r="D21601" s="29"/>
      <c r="E21601" s="29"/>
      <c r="F21601" s="29"/>
      <c r="G21601" s="29"/>
      <c r="H21601" s="29"/>
      <c r="I21601" s="29"/>
      <c r="J21601" s="29"/>
      <c r="K21601" s="29"/>
      <c r="L21601" s="29"/>
      <c r="M21601" s="29"/>
      <c r="N21601" s="29"/>
      <c r="O21601" s="29"/>
      <c r="P21601" s="29"/>
      <c r="Q21601" s="29"/>
      <c r="R21601" s="29"/>
      <c r="S21601" s="33"/>
      <c r="T21601" s="29"/>
      <c r="U21601" s="29"/>
      <c r="V21601" s="29"/>
      <c r="W21601" s="29"/>
      <c r="X21601" s="29"/>
      <c r="Y21601" s="29"/>
      <c r="Z21601" s="29"/>
      <c r="AA21601" s="29"/>
      <c r="AB21601" s="29"/>
      <c r="AC21601" s="29"/>
      <c r="AD21601" s="29"/>
      <c r="AE21601" s="29"/>
      <c r="AF21601" s="29"/>
      <c r="AG21601" s="29"/>
      <c r="AH21601" s="29"/>
      <c r="AI21601" s="29"/>
      <c r="AJ21601" s="29"/>
      <c r="AK21601" s="29"/>
      <c r="AL21601" s="29"/>
      <c r="AM21601" s="29"/>
      <c r="AP21601" s="30"/>
    </row>
    <row r="21602" spans="1:42">
      <c r="A21602" s="29"/>
      <c r="B21602" s="29"/>
      <c r="C21602" s="29"/>
      <c r="D21602" s="29"/>
      <c r="E21602" s="29"/>
      <c r="F21602" s="29"/>
      <c r="G21602" s="29"/>
      <c r="H21602" s="29"/>
      <c r="I21602" s="29"/>
      <c r="J21602" s="29"/>
      <c r="K21602" s="29"/>
      <c r="L21602" s="29"/>
      <c r="M21602" s="29"/>
      <c r="N21602" s="29"/>
      <c r="O21602" s="29"/>
      <c r="P21602" s="29"/>
      <c r="Q21602" s="29"/>
      <c r="R21602" s="29"/>
      <c r="S21602" s="33"/>
      <c r="T21602" s="29"/>
      <c r="U21602" s="29"/>
      <c r="V21602" s="29"/>
      <c r="W21602" s="29"/>
      <c r="X21602" s="29"/>
      <c r="Y21602" s="29"/>
      <c r="Z21602" s="29"/>
      <c r="AA21602" s="29"/>
      <c r="AB21602" s="29"/>
      <c r="AC21602" s="29"/>
      <c r="AD21602" s="29"/>
      <c r="AE21602" s="29"/>
      <c r="AF21602" s="29"/>
      <c r="AG21602" s="29"/>
      <c r="AH21602" s="29"/>
      <c r="AI21602" s="29"/>
      <c r="AJ21602" s="29"/>
      <c r="AK21602" s="29"/>
      <c r="AL21602" s="29"/>
      <c r="AM21602" s="29"/>
      <c r="AP21602" s="30"/>
    </row>
    <row r="21603" spans="1:42">
      <c r="A21603" s="29"/>
      <c r="B21603" s="29"/>
      <c r="C21603" s="29"/>
      <c r="D21603" s="29"/>
      <c r="E21603" s="29"/>
      <c r="F21603" s="29"/>
      <c r="G21603" s="29"/>
      <c r="H21603" s="29"/>
      <c r="I21603" s="29"/>
      <c r="J21603" s="29"/>
      <c r="K21603" s="29"/>
      <c r="L21603" s="29"/>
      <c r="M21603" s="29"/>
      <c r="N21603" s="29"/>
      <c r="O21603" s="29"/>
      <c r="P21603" s="29"/>
      <c r="Q21603" s="29"/>
      <c r="R21603" s="29"/>
      <c r="S21603" s="33"/>
      <c r="T21603" s="29"/>
      <c r="U21603" s="29"/>
      <c r="V21603" s="29"/>
      <c r="W21603" s="29"/>
      <c r="X21603" s="29"/>
      <c r="Y21603" s="29"/>
      <c r="Z21603" s="29"/>
      <c r="AA21603" s="29"/>
      <c r="AB21603" s="29"/>
      <c r="AC21603" s="29"/>
      <c r="AD21603" s="29"/>
      <c r="AE21603" s="29"/>
      <c r="AF21603" s="29"/>
      <c r="AG21603" s="29"/>
      <c r="AH21603" s="29"/>
      <c r="AI21603" s="29"/>
      <c r="AJ21603" s="29"/>
      <c r="AK21603" s="29"/>
      <c r="AL21603" s="29"/>
      <c r="AM21603" s="29"/>
      <c r="AP21603" s="30"/>
    </row>
    <row r="21604" spans="1:42">
      <c r="A21604" s="29"/>
      <c r="B21604" s="29"/>
      <c r="C21604" s="29"/>
      <c r="D21604" s="29"/>
      <c r="E21604" s="29"/>
      <c r="F21604" s="29"/>
      <c r="G21604" s="29"/>
      <c r="H21604" s="29"/>
      <c r="I21604" s="29"/>
      <c r="J21604" s="29"/>
      <c r="K21604" s="29"/>
      <c r="L21604" s="29"/>
      <c r="M21604" s="29"/>
      <c r="N21604" s="29"/>
      <c r="O21604" s="29"/>
      <c r="P21604" s="29"/>
      <c r="Q21604" s="29"/>
      <c r="R21604" s="29"/>
      <c r="S21604" s="33"/>
      <c r="T21604" s="29"/>
      <c r="U21604" s="29"/>
      <c r="V21604" s="29"/>
      <c r="W21604" s="29"/>
      <c r="X21604" s="29"/>
      <c r="Y21604" s="29"/>
      <c r="Z21604" s="29"/>
      <c r="AA21604" s="29"/>
      <c r="AB21604" s="29"/>
      <c r="AC21604" s="29"/>
      <c r="AD21604" s="29"/>
      <c r="AE21604" s="29"/>
      <c r="AF21604" s="29"/>
      <c r="AG21604" s="29"/>
      <c r="AH21604" s="29"/>
      <c r="AI21604" s="29"/>
      <c r="AJ21604" s="29"/>
      <c r="AK21604" s="29"/>
      <c r="AL21604" s="29"/>
      <c r="AM21604" s="29"/>
      <c r="AP21604" s="30"/>
    </row>
    <row r="21605" spans="1:42">
      <c r="A21605" s="29"/>
      <c r="B21605" s="29"/>
      <c r="C21605" s="29"/>
      <c r="D21605" s="29"/>
      <c r="E21605" s="29"/>
      <c r="F21605" s="29"/>
      <c r="G21605" s="29"/>
      <c r="H21605" s="29"/>
      <c r="I21605" s="29"/>
      <c r="J21605" s="29"/>
      <c r="K21605" s="29"/>
      <c r="L21605" s="29"/>
      <c r="M21605" s="29"/>
      <c r="N21605" s="29"/>
      <c r="O21605" s="29"/>
      <c r="P21605" s="29"/>
      <c r="Q21605" s="29"/>
      <c r="R21605" s="29"/>
      <c r="S21605" s="33"/>
      <c r="T21605" s="29"/>
      <c r="U21605" s="29"/>
      <c r="V21605" s="29"/>
      <c r="W21605" s="29"/>
      <c r="X21605" s="29"/>
      <c r="Y21605" s="29"/>
      <c r="Z21605" s="29"/>
      <c r="AA21605" s="29"/>
      <c r="AB21605" s="29"/>
      <c r="AC21605" s="29"/>
      <c r="AD21605" s="29"/>
      <c r="AE21605" s="29"/>
      <c r="AF21605" s="29"/>
      <c r="AG21605" s="29"/>
      <c r="AH21605" s="29"/>
      <c r="AI21605" s="29"/>
      <c r="AJ21605" s="29"/>
      <c r="AK21605" s="29"/>
      <c r="AL21605" s="29"/>
      <c r="AM21605" s="29"/>
      <c r="AP21605" s="30"/>
    </row>
    <row r="21606" spans="1:42">
      <c r="A21606" s="29"/>
      <c r="B21606" s="29"/>
      <c r="C21606" s="29"/>
      <c r="D21606" s="29"/>
      <c r="E21606" s="29"/>
      <c r="F21606" s="29"/>
      <c r="G21606" s="29"/>
      <c r="H21606" s="29"/>
      <c r="I21606" s="29"/>
      <c r="J21606" s="29"/>
      <c r="K21606" s="29"/>
      <c r="L21606" s="29"/>
      <c r="M21606" s="29"/>
      <c r="N21606" s="29"/>
      <c r="O21606" s="29"/>
      <c r="P21606" s="29"/>
      <c r="Q21606" s="29"/>
      <c r="R21606" s="29"/>
      <c r="S21606" s="33"/>
      <c r="T21606" s="29"/>
      <c r="U21606" s="29"/>
      <c r="V21606" s="29"/>
      <c r="W21606" s="29"/>
      <c r="X21606" s="29"/>
      <c r="Y21606" s="29"/>
      <c r="Z21606" s="29"/>
      <c r="AA21606" s="29"/>
      <c r="AB21606" s="29"/>
      <c r="AC21606" s="29"/>
      <c r="AD21606" s="29"/>
      <c r="AE21606" s="29"/>
      <c r="AF21606" s="29"/>
      <c r="AG21606" s="29"/>
      <c r="AH21606" s="29"/>
      <c r="AI21606" s="29"/>
      <c r="AJ21606" s="29"/>
      <c r="AK21606" s="29"/>
      <c r="AL21606" s="29"/>
      <c r="AM21606" s="29"/>
      <c r="AP21606" s="30"/>
    </row>
    <row r="21607" spans="1:42">
      <c r="A21607" s="29"/>
      <c r="B21607" s="29"/>
      <c r="C21607" s="29"/>
      <c r="D21607" s="29"/>
      <c r="E21607" s="29"/>
      <c r="F21607" s="29"/>
      <c r="G21607" s="29"/>
      <c r="H21607" s="29"/>
      <c r="I21607" s="29"/>
      <c r="J21607" s="29"/>
      <c r="K21607" s="29"/>
      <c r="L21607" s="29"/>
      <c r="M21607" s="29"/>
      <c r="N21607" s="29"/>
      <c r="O21607" s="29"/>
      <c r="P21607" s="29"/>
      <c r="Q21607" s="29"/>
      <c r="R21607" s="29"/>
      <c r="S21607" s="33"/>
      <c r="T21607" s="29"/>
      <c r="U21607" s="29"/>
      <c r="V21607" s="29"/>
      <c r="W21607" s="29"/>
      <c r="X21607" s="29"/>
      <c r="Y21607" s="29"/>
      <c r="Z21607" s="29"/>
      <c r="AA21607" s="29"/>
      <c r="AB21607" s="29"/>
      <c r="AC21607" s="29"/>
      <c r="AD21607" s="29"/>
      <c r="AE21607" s="29"/>
      <c r="AF21607" s="29"/>
      <c r="AG21607" s="29"/>
      <c r="AH21607" s="29"/>
      <c r="AI21607" s="29"/>
      <c r="AJ21607" s="29"/>
      <c r="AK21607" s="29"/>
      <c r="AL21607" s="29"/>
      <c r="AM21607" s="29"/>
      <c r="AP21607" s="30"/>
    </row>
    <row r="21608" spans="1:42">
      <c r="A21608" s="29"/>
      <c r="B21608" s="29"/>
      <c r="C21608" s="29"/>
      <c r="D21608" s="29"/>
      <c r="E21608" s="29"/>
      <c r="F21608" s="29"/>
      <c r="G21608" s="29"/>
      <c r="H21608" s="29"/>
      <c r="I21608" s="29"/>
      <c r="J21608" s="29"/>
      <c r="K21608" s="29"/>
      <c r="L21608" s="29"/>
      <c r="M21608" s="29"/>
      <c r="N21608" s="29"/>
      <c r="O21608" s="29"/>
      <c r="P21608" s="29"/>
      <c r="Q21608" s="29"/>
      <c r="R21608" s="29"/>
      <c r="S21608" s="33"/>
      <c r="T21608" s="29"/>
      <c r="U21608" s="29"/>
      <c r="V21608" s="29"/>
      <c r="W21608" s="29"/>
      <c r="X21608" s="29"/>
      <c r="Y21608" s="29"/>
      <c r="Z21608" s="29"/>
      <c r="AA21608" s="29"/>
      <c r="AB21608" s="29"/>
      <c r="AC21608" s="29"/>
      <c r="AD21608" s="29"/>
      <c r="AE21608" s="29"/>
      <c r="AF21608" s="29"/>
      <c r="AG21608" s="29"/>
      <c r="AH21608" s="29"/>
      <c r="AI21608" s="29"/>
      <c r="AJ21608" s="29"/>
      <c r="AK21608" s="29"/>
      <c r="AL21608" s="29"/>
      <c r="AM21608" s="29"/>
      <c r="AP21608" s="30"/>
    </row>
    <row r="21609" spans="1:42">
      <c r="A21609" s="29"/>
      <c r="B21609" s="29"/>
      <c r="C21609" s="29"/>
      <c r="D21609" s="29"/>
      <c r="E21609" s="29"/>
      <c r="F21609" s="29"/>
      <c r="G21609" s="29"/>
      <c r="H21609" s="29"/>
      <c r="I21609" s="29"/>
      <c r="J21609" s="29"/>
      <c r="K21609" s="29"/>
      <c r="L21609" s="29"/>
      <c r="M21609" s="29"/>
      <c r="N21609" s="29"/>
      <c r="O21609" s="29"/>
      <c r="P21609" s="29"/>
      <c r="Q21609" s="29"/>
      <c r="R21609" s="29"/>
      <c r="S21609" s="33"/>
      <c r="T21609" s="29"/>
      <c r="U21609" s="29"/>
      <c r="V21609" s="29"/>
      <c r="W21609" s="29"/>
      <c r="X21609" s="29"/>
      <c r="Y21609" s="29"/>
      <c r="Z21609" s="29"/>
      <c r="AA21609" s="29"/>
      <c r="AB21609" s="29"/>
      <c r="AC21609" s="29"/>
      <c r="AD21609" s="29"/>
      <c r="AE21609" s="29"/>
      <c r="AF21609" s="29"/>
      <c r="AG21609" s="29"/>
      <c r="AH21609" s="29"/>
      <c r="AI21609" s="29"/>
      <c r="AJ21609" s="29"/>
      <c r="AK21609" s="29"/>
      <c r="AL21609" s="29"/>
      <c r="AM21609" s="29"/>
      <c r="AP21609" s="30"/>
    </row>
    <row r="21610" spans="1:42">
      <c r="A21610" s="29"/>
      <c r="B21610" s="29"/>
      <c r="C21610" s="29"/>
      <c r="D21610" s="29"/>
      <c r="E21610" s="29"/>
      <c r="F21610" s="29"/>
      <c r="G21610" s="29"/>
      <c r="H21610" s="29"/>
      <c r="I21610" s="29"/>
      <c r="J21610" s="29"/>
      <c r="K21610" s="29"/>
      <c r="L21610" s="29"/>
      <c r="M21610" s="29"/>
      <c r="N21610" s="29"/>
      <c r="O21610" s="29"/>
      <c r="P21610" s="29"/>
      <c r="Q21610" s="29"/>
      <c r="R21610" s="29"/>
      <c r="S21610" s="33"/>
      <c r="T21610" s="29"/>
      <c r="U21610" s="29"/>
      <c r="V21610" s="29"/>
      <c r="W21610" s="29"/>
      <c r="X21610" s="29"/>
      <c r="Y21610" s="29"/>
      <c r="Z21610" s="29"/>
      <c r="AA21610" s="29"/>
      <c r="AB21610" s="29"/>
      <c r="AC21610" s="29"/>
      <c r="AD21610" s="29"/>
      <c r="AE21610" s="29"/>
      <c r="AF21610" s="29"/>
      <c r="AG21610" s="29"/>
      <c r="AH21610" s="29"/>
      <c r="AI21610" s="29"/>
      <c r="AJ21610" s="29"/>
      <c r="AK21610" s="29"/>
      <c r="AL21610" s="29"/>
      <c r="AM21610" s="29"/>
      <c r="AP21610" s="30"/>
    </row>
    <row r="21611" spans="1:42">
      <c r="A21611" s="29"/>
      <c r="B21611" s="29"/>
      <c r="C21611" s="29"/>
      <c r="D21611" s="29"/>
      <c r="E21611" s="29"/>
      <c r="F21611" s="29"/>
      <c r="G21611" s="29"/>
      <c r="H21611" s="29"/>
      <c r="I21611" s="29"/>
      <c r="J21611" s="29"/>
      <c r="K21611" s="29"/>
      <c r="L21611" s="29"/>
      <c r="M21611" s="29"/>
      <c r="N21611" s="29"/>
      <c r="O21611" s="29"/>
      <c r="P21611" s="29"/>
      <c r="Q21611" s="29"/>
      <c r="R21611" s="29"/>
      <c r="S21611" s="33"/>
      <c r="T21611" s="29"/>
      <c r="U21611" s="29"/>
      <c r="V21611" s="29"/>
      <c r="W21611" s="29"/>
      <c r="X21611" s="29"/>
      <c r="Y21611" s="29"/>
      <c r="Z21611" s="29"/>
      <c r="AA21611" s="29"/>
      <c r="AB21611" s="29"/>
      <c r="AC21611" s="29"/>
      <c r="AD21611" s="29"/>
      <c r="AE21611" s="29"/>
      <c r="AF21611" s="29"/>
      <c r="AG21611" s="29"/>
      <c r="AH21611" s="29"/>
      <c r="AI21611" s="29"/>
      <c r="AJ21611" s="29"/>
      <c r="AK21611" s="29"/>
      <c r="AL21611" s="29"/>
      <c r="AM21611" s="29"/>
      <c r="AP21611" s="30"/>
    </row>
    <row r="21612" spans="1:42">
      <c r="A21612" s="29"/>
      <c r="B21612" s="29"/>
      <c r="C21612" s="29"/>
      <c r="D21612" s="29"/>
      <c r="E21612" s="29"/>
      <c r="F21612" s="29"/>
      <c r="G21612" s="29"/>
      <c r="H21612" s="29"/>
      <c r="I21612" s="29"/>
      <c r="J21612" s="29"/>
      <c r="K21612" s="29"/>
      <c r="L21612" s="29"/>
      <c r="M21612" s="29"/>
      <c r="N21612" s="29"/>
      <c r="O21612" s="29"/>
      <c r="P21612" s="29"/>
      <c r="Q21612" s="29"/>
      <c r="R21612" s="29"/>
      <c r="S21612" s="33"/>
      <c r="T21612" s="29"/>
      <c r="U21612" s="29"/>
      <c r="V21612" s="29"/>
      <c r="W21612" s="29"/>
      <c r="X21612" s="29"/>
      <c r="Y21612" s="29"/>
      <c r="Z21612" s="29"/>
      <c r="AA21612" s="29"/>
      <c r="AB21612" s="29"/>
      <c r="AC21612" s="29"/>
      <c r="AD21612" s="29"/>
      <c r="AE21612" s="29"/>
      <c r="AF21612" s="29"/>
      <c r="AG21612" s="29"/>
      <c r="AH21612" s="29"/>
      <c r="AI21612" s="29"/>
      <c r="AJ21612" s="29"/>
      <c r="AK21612" s="29"/>
      <c r="AL21612" s="29"/>
      <c r="AM21612" s="29"/>
      <c r="AP21612" s="30"/>
    </row>
    <row r="21613" spans="1:42">
      <c r="A21613" s="29"/>
      <c r="B21613" s="29"/>
      <c r="C21613" s="29"/>
      <c r="D21613" s="29"/>
      <c r="E21613" s="29"/>
      <c r="F21613" s="29"/>
      <c r="G21613" s="29"/>
      <c r="H21613" s="29"/>
      <c r="I21613" s="29"/>
      <c r="J21613" s="29"/>
      <c r="K21613" s="29"/>
      <c r="L21613" s="29"/>
      <c r="M21613" s="29"/>
      <c r="N21613" s="29"/>
      <c r="O21613" s="29"/>
      <c r="P21613" s="29"/>
      <c r="Q21613" s="29"/>
      <c r="R21613" s="29"/>
      <c r="S21613" s="33"/>
      <c r="T21613" s="29"/>
      <c r="U21613" s="29"/>
      <c r="V21613" s="29"/>
      <c r="W21613" s="29"/>
      <c r="X21613" s="29"/>
      <c r="Y21613" s="29"/>
      <c r="Z21613" s="29"/>
      <c r="AA21613" s="29"/>
      <c r="AB21613" s="29"/>
      <c r="AC21613" s="29"/>
      <c r="AD21613" s="29"/>
      <c r="AE21613" s="29"/>
      <c r="AF21613" s="29"/>
      <c r="AG21613" s="29"/>
      <c r="AH21613" s="29"/>
      <c r="AI21613" s="29"/>
      <c r="AJ21613" s="29"/>
      <c r="AK21613" s="29"/>
      <c r="AL21613" s="29"/>
      <c r="AM21613" s="29"/>
      <c r="AP21613" s="30"/>
    </row>
    <row r="21614" spans="1:42">
      <c r="A21614" s="29"/>
      <c r="B21614" s="29"/>
      <c r="C21614" s="29"/>
      <c r="D21614" s="29"/>
      <c r="E21614" s="29"/>
      <c r="F21614" s="29"/>
      <c r="G21614" s="29"/>
      <c r="H21614" s="29"/>
      <c r="I21614" s="29"/>
      <c r="J21614" s="29"/>
      <c r="K21614" s="29"/>
      <c r="L21614" s="29"/>
      <c r="M21614" s="29"/>
      <c r="N21614" s="29"/>
      <c r="O21614" s="29"/>
      <c r="P21614" s="29"/>
      <c r="Q21614" s="29"/>
      <c r="R21614" s="29"/>
      <c r="S21614" s="33"/>
      <c r="T21614" s="29"/>
      <c r="U21614" s="29"/>
      <c r="V21614" s="29"/>
      <c r="W21614" s="29"/>
      <c r="X21614" s="29"/>
      <c r="Y21614" s="29"/>
      <c r="Z21614" s="29"/>
      <c r="AA21614" s="29"/>
      <c r="AB21614" s="29"/>
      <c r="AC21614" s="29"/>
      <c r="AD21614" s="29"/>
      <c r="AE21614" s="29"/>
      <c r="AF21614" s="29"/>
      <c r="AG21614" s="29"/>
      <c r="AH21614" s="29"/>
      <c r="AI21614" s="29"/>
      <c r="AJ21614" s="29"/>
      <c r="AK21614" s="29"/>
      <c r="AL21614" s="29"/>
      <c r="AM21614" s="29"/>
      <c r="AP21614" s="30"/>
    </row>
    <row r="21615" spans="1:42">
      <c r="A21615" s="29"/>
      <c r="B21615" s="29"/>
      <c r="C21615" s="29"/>
      <c r="D21615" s="29"/>
      <c r="E21615" s="29"/>
      <c r="F21615" s="29"/>
      <c r="G21615" s="29"/>
      <c r="H21615" s="29"/>
      <c r="I21615" s="29"/>
      <c r="J21615" s="29"/>
      <c r="K21615" s="29"/>
      <c r="L21615" s="29"/>
      <c r="M21615" s="29"/>
      <c r="N21615" s="29"/>
      <c r="O21615" s="29"/>
      <c r="P21615" s="29"/>
      <c r="Q21615" s="29"/>
      <c r="R21615" s="29"/>
      <c r="S21615" s="33"/>
      <c r="T21615" s="29"/>
      <c r="U21615" s="29"/>
      <c r="V21615" s="29"/>
      <c r="W21615" s="29"/>
      <c r="X21615" s="29"/>
      <c r="Y21615" s="29"/>
      <c r="Z21615" s="29"/>
      <c r="AA21615" s="29"/>
      <c r="AB21615" s="29"/>
      <c r="AC21615" s="29"/>
      <c r="AD21615" s="29"/>
      <c r="AE21615" s="29"/>
      <c r="AF21615" s="29"/>
      <c r="AG21615" s="29"/>
      <c r="AH21615" s="29"/>
      <c r="AI21615" s="29"/>
      <c r="AJ21615" s="29"/>
      <c r="AK21615" s="29"/>
      <c r="AL21615" s="29"/>
      <c r="AM21615" s="29"/>
      <c r="AP21615" s="30"/>
    </row>
    <row r="21616" spans="1:42">
      <c r="A21616" s="29"/>
      <c r="B21616" s="29"/>
      <c r="C21616" s="29"/>
      <c r="D21616" s="29"/>
      <c r="E21616" s="29"/>
      <c r="F21616" s="29"/>
      <c r="G21616" s="29"/>
      <c r="H21616" s="29"/>
      <c r="I21616" s="29"/>
      <c r="J21616" s="29"/>
      <c r="K21616" s="29"/>
      <c r="L21616" s="29"/>
      <c r="M21616" s="29"/>
      <c r="N21616" s="29"/>
      <c r="O21616" s="29"/>
      <c r="P21616" s="29"/>
      <c r="Q21616" s="29"/>
      <c r="R21616" s="29"/>
      <c r="S21616" s="33"/>
      <c r="T21616" s="29"/>
      <c r="U21616" s="29"/>
      <c r="V21616" s="29"/>
      <c r="W21616" s="29"/>
      <c r="X21616" s="29"/>
      <c r="Y21616" s="29"/>
      <c r="Z21616" s="29"/>
      <c r="AA21616" s="29"/>
      <c r="AB21616" s="29"/>
      <c r="AC21616" s="29"/>
      <c r="AD21616" s="29"/>
      <c r="AE21616" s="29"/>
      <c r="AF21616" s="29"/>
      <c r="AG21616" s="29"/>
      <c r="AH21616" s="29"/>
      <c r="AI21616" s="29"/>
      <c r="AJ21616" s="29"/>
      <c r="AK21616" s="29"/>
      <c r="AL21616" s="29"/>
      <c r="AM21616" s="29"/>
      <c r="AP21616" s="30"/>
    </row>
    <row r="21617" spans="1:42">
      <c r="A21617" s="29"/>
      <c r="B21617" s="29"/>
      <c r="C21617" s="29"/>
      <c r="D21617" s="29"/>
      <c r="E21617" s="29"/>
      <c r="F21617" s="29"/>
      <c r="G21617" s="29"/>
      <c r="H21617" s="29"/>
      <c r="I21617" s="29"/>
      <c r="J21617" s="29"/>
      <c r="K21617" s="29"/>
      <c r="L21617" s="29"/>
      <c r="M21617" s="29"/>
      <c r="N21617" s="29"/>
      <c r="O21617" s="29"/>
      <c r="P21617" s="29"/>
      <c r="Q21617" s="29"/>
      <c r="R21617" s="29"/>
      <c r="S21617" s="33"/>
      <c r="T21617" s="29"/>
      <c r="U21617" s="29"/>
      <c r="V21617" s="29"/>
      <c r="W21617" s="29"/>
      <c r="X21617" s="29"/>
      <c r="Y21617" s="29"/>
      <c r="Z21617" s="29"/>
      <c r="AA21617" s="29"/>
      <c r="AB21617" s="29"/>
      <c r="AC21617" s="29"/>
      <c r="AD21617" s="29"/>
      <c r="AE21617" s="29"/>
      <c r="AF21617" s="29"/>
      <c r="AG21617" s="29"/>
      <c r="AH21617" s="29"/>
      <c r="AI21617" s="29"/>
      <c r="AJ21617" s="29"/>
      <c r="AK21617" s="29"/>
      <c r="AL21617" s="29"/>
      <c r="AM21617" s="29"/>
      <c r="AP21617" s="30"/>
    </row>
    <row r="21618" spans="1:42">
      <c r="A21618" s="29"/>
      <c r="B21618" s="29"/>
      <c r="C21618" s="29"/>
      <c r="D21618" s="29"/>
      <c r="E21618" s="29"/>
      <c r="F21618" s="29"/>
      <c r="G21618" s="29"/>
      <c r="H21618" s="29"/>
      <c r="I21618" s="29"/>
      <c r="J21618" s="29"/>
      <c r="K21618" s="29"/>
      <c r="L21618" s="29"/>
      <c r="M21618" s="29"/>
      <c r="N21618" s="29"/>
      <c r="O21618" s="29"/>
      <c r="P21618" s="29"/>
      <c r="Q21618" s="29"/>
      <c r="R21618" s="29"/>
      <c r="S21618" s="33"/>
      <c r="T21618" s="29"/>
      <c r="U21618" s="29"/>
      <c r="V21618" s="29"/>
      <c r="W21618" s="29"/>
      <c r="X21618" s="29"/>
      <c r="Y21618" s="29"/>
      <c r="Z21618" s="29"/>
      <c r="AA21618" s="29"/>
      <c r="AB21618" s="29"/>
      <c r="AC21618" s="29"/>
      <c r="AD21618" s="29"/>
      <c r="AE21618" s="29"/>
      <c r="AF21618" s="29"/>
      <c r="AG21618" s="29"/>
      <c r="AH21618" s="29"/>
      <c r="AI21618" s="29"/>
      <c r="AJ21618" s="29"/>
      <c r="AK21618" s="29"/>
      <c r="AL21618" s="29"/>
      <c r="AM21618" s="29"/>
      <c r="AP21618" s="30"/>
    </row>
    <row r="21619" spans="1:42">
      <c r="A21619" s="29"/>
      <c r="B21619" s="29"/>
      <c r="C21619" s="29"/>
      <c r="D21619" s="29"/>
      <c r="E21619" s="29"/>
      <c r="F21619" s="29"/>
      <c r="G21619" s="29"/>
      <c r="H21619" s="29"/>
      <c r="I21619" s="29"/>
      <c r="J21619" s="29"/>
      <c r="K21619" s="29"/>
      <c r="L21619" s="29"/>
      <c r="M21619" s="29"/>
      <c r="N21619" s="29"/>
      <c r="O21619" s="29"/>
      <c r="P21619" s="29"/>
      <c r="Q21619" s="29"/>
      <c r="R21619" s="29"/>
      <c r="S21619" s="33"/>
      <c r="T21619" s="29"/>
      <c r="U21619" s="29"/>
      <c r="V21619" s="29"/>
      <c r="W21619" s="29"/>
      <c r="X21619" s="29"/>
      <c r="Y21619" s="29"/>
      <c r="Z21619" s="29"/>
      <c r="AA21619" s="29"/>
      <c r="AB21619" s="29"/>
      <c r="AC21619" s="29"/>
      <c r="AD21619" s="29"/>
      <c r="AE21619" s="29"/>
      <c r="AF21619" s="29"/>
      <c r="AG21619" s="29"/>
      <c r="AH21619" s="29"/>
      <c r="AI21619" s="29"/>
      <c r="AJ21619" s="29"/>
      <c r="AK21619" s="29"/>
      <c r="AL21619" s="29"/>
      <c r="AM21619" s="29"/>
      <c r="AP21619" s="30"/>
    </row>
    <row r="21620" spans="1:42">
      <c r="A21620" s="29"/>
      <c r="B21620" s="29"/>
      <c r="C21620" s="29"/>
      <c r="D21620" s="29"/>
      <c r="E21620" s="29"/>
      <c r="F21620" s="29"/>
      <c r="G21620" s="29"/>
      <c r="H21620" s="29"/>
      <c r="I21620" s="29"/>
      <c r="J21620" s="29"/>
      <c r="K21620" s="29"/>
      <c r="L21620" s="29"/>
      <c r="M21620" s="29"/>
      <c r="N21620" s="29"/>
      <c r="O21620" s="29"/>
      <c r="P21620" s="29"/>
      <c r="Q21620" s="29"/>
      <c r="R21620" s="29"/>
      <c r="S21620" s="33"/>
      <c r="T21620" s="29"/>
      <c r="U21620" s="29"/>
      <c r="V21620" s="29"/>
      <c r="W21620" s="29"/>
      <c r="X21620" s="29"/>
      <c r="Y21620" s="29"/>
      <c r="Z21620" s="29"/>
      <c r="AA21620" s="29"/>
      <c r="AB21620" s="29"/>
      <c r="AC21620" s="29"/>
      <c r="AD21620" s="29"/>
      <c r="AE21620" s="29"/>
      <c r="AF21620" s="29"/>
      <c r="AG21620" s="29"/>
      <c r="AH21620" s="29"/>
      <c r="AI21620" s="29"/>
      <c r="AJ21620" s="29"/>
      <c r="AK21620" s="29"/>
      <c r="AL21620" s="29"/>
      <c r="AM21620" s="29"/>
      <c r="AP21620" s="30"/>
    </row>
    <row r="21621" spans="1:42">
      <c r="A21621" s="29"/>
      <c r="B21621" s="29"/>
      <c r="C21621" s="29"/>
      <c r="D21621" s="29"/>
      <c r="E21621" s="29"/>
      <c r="F21621" s="29"/>
      <c r="G21621" s="29"/>
      <c r="H21621" s="29"/>
      <c r="I21621" s="29"/>
      <c r="J21621" s="29"/>
      <c r="K21621" s="29"/>
      <c r="L21621" s="29"/>
      <c r="M21621" s="29"/>
      <c r="N21621" s="29"/>
      <c r="O21621" s="29"/>
      <c r="P21621" s="29"/>
      <c r="Q21621" s="29"/>
      <c r="R21621" s="29"/>
      <c r="S21621" s="33"/>
      <c r="T21621" s="29"/>
      <c r="U21621" s="29"/>
      <c r="V21621" s="29"/>
      <c r="W21621" s="29"/>
      <c r="X21621" s="29"/>
      <c r="Y21621" s="29"/>
      <c r="Z21621" s="29"/>
      <c r="AA21621" s="29"/>
      <c r="AB21621" s="29"/>
      <c r="AC21621" s="29"/>
      <c r="AD21621" s="29"/>
      <c r="AE21621" s="29"/>
      <c r="AF21621" s="29"/>
      <c r="AG21621" s="29"/>
      <c r="AH21621" s="29"/>
      <c r="AI21621" s="29"/>
      <c r="AJ21621" s="29"/>
      <c r="AK21621" s="29"/>
      <c r="AL21621" s="29"/>
      <c r="AM21621" s="29"/>
      <c r="AP21621" s="30"/>
    </row>
    <row r="21622" spans="1:42">
      <c r="A21622" s="29"/>
      <c r="B21622" s="29"/>
      <c r="C21622" s="29"/>
      <c r="D21622" s="29"/>
      <c r="E21622" s="29"/>
      <c r="F21622" s="29"/>
      <c r="G21622" s="29"/>
      <c r="H21622" s="29"/>
      <c r="I21622" s="29"/>
      <c r="J21622" s="29"/>
      <c r="K21622" s="29"/>
      <c r="L21622" s="29"/>
      <c r="M21622" s="29"/>
      <c r="N21622" s="29"/>
      <c r="O21622" s="29"/>
      <c r="P21622" s="29"/>
      <c r="Q21622" s="29"/>
      <c r="R21622" s="29"/>
      <c r="S21622" s="33"/>
      <c r="T21622" s="29"/>
      <c r="U21622" s="29"/>
      <c r="V21622" s="29"/>
      <c r="W21622" s="29"/>
      <c r="X21622" s="29"/>
      <c r="Y21622" s="29"/>
      <c r="Z21622" s="29"/>
      <c r="AA21622" s="29"/>
      <c r="AB21622" s="29"/>
      <c r="AC21622" s="29"/>
      <c r="AD21622" s="29"/>
      <c r="AE21622" s="29"/>
      <c r="AF21622" s="29"/>
      <c r="AG21622" s="29"/>
      <c r="AH21622" s="29"/>
      <c r="AI21622" s="29"/>
      <c r="AJ21622" s="29"/>
      <c r="AK21622" s="29"/>
      <c r="AL21622" s="29"/>
      <c r="AM21622" s="29"/>
      <c r="AP21622" s="30"/>
    </row>
    <row r="21623" spans="1:42">
      <c r="A21623" s="29"/>
      <c r="B21623" s="29"/>
      <c r="C21623" s="29"/>
      <c r="D21623" s="29"/>
      <c r="E21623" s="29"/>
      <c r="F21623" s="29"/>
      <c r="G21623" s="29"/>
      <c r="H21623" s="29"/>
      <c r="I21623" s="29"/>
      <c r="J21623" s="29"/>
      <c r="K21623" s="29"/>
      <c r="L21623" s="29"/>
      <c r="M21623" s="29"/>
      <c r="N21623" s="29"/>
      <c r="O21623" s="29"/>
      <c r="P21623" s="29"/>
      <c r="Q21623" s="29"/>
      <c r="R21623" s="29"/>
      <c r="S21623" s="33"/>
      <c r="T21623" s="29"/>
      <c r="U21623" s="29"/>
      <c r="V21623" s="29"/>
      <c r="W21623" s="29"/>
      <c r="X21623" s="29"/>
      <c r="Y21623" s="29"/>
      <c r="Z21623" s="29"/>
      <c r="AA21623" s="29"/>
      <c r="AB21623" s="29"/>
      <c r="AC21623" s="29"/>
      <c r="AD21623" s="29"/>
      <c r="AE21623" s="29"/>
      <c r="AF21623" s="29"/>
      <c r="AG21623" s="29"/>
      <c r="AH21623" s="29"/>
      <c r="AI21623" s="29"/>
      <c r="AJ21623" s="29"/>
      <c r="AK21623" s="29"/>
      <c r="AL21623" s="29"/>
      <c r="AM21623" s="29"/>
      <c r="AP21623" s="30"/>
    </row>
    <row r="21624" spans="1:42">
      <c r="A21624" s="29"/>
      <c r="B21624" s="29"/>
      <c r="C21624" s="29"/>
      <c r="D21624" s="29"/>
      <c r="E21624" s="29"/>
      <c r="F21624" s="29"/>
      <c r="G21624" s="29"/>
      <c r="H21624" s="29"/>
      <c r="I21624" s="29"/>
      <c r="J21624" s="29"/>
      <c r="K21624" s="29"/>
      <c r="L21624" s="29"/>
      <c r="M21624" s="29"/>
      <c r="N21624" s="29"/>
      <c r="O21624" s="29"/>
      <c r="P21624" s="29"/>
      <c r="Q21624" s="29"/>
      <c r="R21624" s="29"/>
      <c r="S21624" s="33"/>
      <c r="T21624" s="29"/>
      <c r="U21624" s="29"/>
      <c r="V21624" s="29"/>
      <c r="W21624" s="29"/>
      <c r="X21624" s="29"/>
      <c r="Y21624" s="29"/>
      <c r="Z21624" s="29"/>
      <c r="AA21624" s="29"/>
      <c r="AB21624" s="29"/>
      <c r="AC21624" s="29"/>
      <c r="AD21624" s="29"/>
      <c r="AE21624" s="29"/>
      <c r="AF21624" s="29"/>
      <c r="AG21624" s="29"/>
      <c r="AH21624" s="29"/>
      <c r="AI21624" s="29"/>
      <c r="AJ21624" s="29"/>
      <c r="AK21624" s="29"/>
      <c r="AL21624" s="29"/>
      <c r="AM21624" s="29"/>
      <c r="AP21624" s="30"/>
    </row>
    <row r="21625" spans="1:42">
      <c r="A21625" s="29"/>
      <c r="B21625" s="29"/>
      <c r="C21625" s="29"/>
      <c r="D21625" s="29"/>
      <c r="E21625" s="29"/>
      <c r="F21625" s="29"/>
      <c r="G21625" s="29"/>
      <c r="H21625" s="29"/>
      <c r="I21625" s="29"/>
      <c r="J21625" s="29"/>
      <c r="K21625" s="29"/>
      <c r="L21625" s="29"/>
      <c r="M21625" s="29"/>
      <c r="N21625" s="29"/>
      <c r="O21625" s="29"/>
      <c r="P21625" s="29"/>
      <c r="Q21625" s="29"/>
      <c r="R21625" s="29"/>
      <c r="S21625" s="33"/>
      <c r="T21625" s="29"/>
      <c r="U21625" s="29"/>
      <c r="V21625" s="29"/>
      <c r="W21625" s="29"/>
      <c r="X21625" s="29"/>
      <c r="Y21625" s="29"/>
      <c r="Z21625" s="29"/>
      <c r="AA21625" s="29"/>
      <c r="AB21625" s="29"/>
      <c r="AC21625" s="29"/>
      <c r="AD21625" s="29"/>
      <c r="AE21625" s="29"/>
      <c r="AF21625" s="29"/>
      <c r="AG21625" s="29"/>
      <c r="AH21625" s="29"/>
      <c r="AI21625" s="29"/>
      <c r="AJ21625" s="29"/>
      <c r="AK21625" s="29"/>
      <c r="AL21625" s="29"/>
      <c r="AM21625" s="29"/>
      <c r="AP21625" s="30"/>
    </row>
    <row r="21626" spans="1:42">
      <c r="A21626" s="29"/>
      <c r="B21626" s="29"/>
      <c r="C21626" s="29"/>
      <c r="D21626" s="29"/>
      <c r="E21626" s="29"/>
      <c r="F21626" s="29"/>
      <c r="G21626" s="29"/>
      <c r="H21626" s="29"/>
      <c r="I21626" s="29"/>
      <c r="J21626" s="29"/>
      <c r="K21626" s="29"/>
      <c r="L21626" s="29"/>
      <c r="M21626" s="29"/>
      <c r="N21626" s="29"/>
      <c r="O21626" s="29"/>
      <c r="P21626" s="29"/>
      <c r="Q21626" s="29"/>
      <c r="R21626" s="29"/>
      <c r="S21626" s="33"/>
      <c r="T21626" s="29"/>
      <c r="U21626" s="29"/>
      <c r="V21626" s="29"/>
      <c r="W21626" s="29"/>
      <c r="X21626" s="29"/>
      <c r="Y21626" s="29"/>
      <c r="Z21626" s="29"/>
      <c r="AA21626" s="29"/>
      <c r="AB21626" s="29"/>
      <c r="AC21626" s="29"/>
      <c r="AD21626" s="29"/>
      <c r="AE21626" s="29"/>
      <c r="AF21626" s="29"/>
      <c r="AG21626" s="29"/>
      <c r="AH21626" s="29"/>
      <c r="AI21626" s="29"/>
      <c r="AJ21626" s="29"/>
      <c r="AK21626" s="29"/>
      <c r="AL21626" s="29"/>
      <c r="AM21626" s="29"/>
      <c r="AP21626" s="30"/>
    </row>
    <row r="21627" spans="1:42">
      <c r="A21627" s="29"/>
      <c r="B21627" s="29"/>
      <c r="C21627" s="29"/>
      <c r="D21627" s="29"/>
      <c r="E21627" s="29"/>
      <c r="F21627" s="29"/>
      <c r="G21627" s="29"/>
      <c r="H21627" s="29"/>
      <c r="I21627" s="29"/>
      <c r="J21627" s="29"/>
      <c r="K21627" s="29"/>
      <c r="L21627" s="29"/>
      <c r="M21627" s="29"/>
      <c r="N21627" s="29"/>
      <c r="O21627" s="29"/>
      <c r="P21627" s="29"/>
      <c r="Q21627" s="29"/>
      <c r="R21627" s="29"/>
      <c r="S21627" s="33"/>
      <c r="T21627" s="29"/>
      <c r="U21627" s="29"/>
      <c r="V21627" s="29"/>
      <c r="W21627" s="29"/>
      <c r="X21627" s="29"/>
      <c r="Y21627" s="29"/>
      <c r="Z21627" s="29"/>
      <c r="AA21627" s="29"/>
      <c r="AB21627" s="29"/>
      <c r="AC21627" s="29"/>
      <c r="AD21627" s="29"/>
      <c r="AE21627" s="29"/>
      <c r="AF21627" s="29"/>
      <c r="AG21627" s="29"/>
      <c r="AH21627" s="29"/>
      <c r="AI21627" s="29"/>
      <c r="AJ21627" s="29"/>
      <c r="AK21627" s="29"/>
      <c r="AL21627" s="29"/>
      <c r="AM21627" s="29"/>
      <c r="AP21627" s="30"/>
    </row>
    <row r="21628" spans="1:42">
      <c r="A21628" s="29"/>
      <c r="B21628" s="29"/>
      <c r="C21628" s="29"/>
      <c r="D21628" s="29"/>
      <c r="E21628" s="29"/>
      <c r="F21628" s="29"/>
      <c r="G21628" s="29"/>
      <c r="H21628" s="29"/>
      <c r="I21628" s="29"/>
      <c r="J21628" s="29"/>
      <c r="K21628" s="29"/>
      <c r="L21628" s="29"/>
      <c r="M21628" s="29"/>
      <c r="N21628" s="29"/>
      <c r="O21628" s="29"/>
      <c r="P21628" s="29"/>
      <c r="Q21628" s="29"/>
      <c r="R21628" s="29"/>
      <c r="S21628" s="33"/>
      <c r="T21628" s="29"/>
      <c r="U21628" s="29"/>
      <c r="V21628" s="29"/>
      <c r="W21628" s="29"/>
      <c r="X21628" s="29"/>
      <c r="Y21628" s="29"/>
      <c r="Z21628" s="29"/>
      <c r="AA21628" s="29"/>
      <c r="AB21628" s="29"/>
      <c r="AC21628" s="29"/>
      <c r="AD21628" s="29"/>
      <c r="AE21628" s="29"/>
      <c r="AF21628" s="29"/>
      <c r="AG21628" s="29"/>
      <c r="AH21628" s="29"/>
      <c r="AI21628" s="29"/>
      <c r="AJ21628" s="29"/>
      <c r="AK21628" s="29"/>
      <c r="AL21628" s="29"/>
      <c r="AM21628" s="29"/>
      <c r="AP21628" s="30"/>
    </row>
    <row r="21629" spans="1:42">
      <c r="A21629" s="29"/>
      <c r="B21629" s="29"/>
      <c r="C21629" s="29"/>
      <c r="D21629" s="29"/>
      <c r="E21629" s="29"/>
      <c r="F21629" s="29"/>
      <c r="G21629" s="29"/>
      <c r="H21629" s="29"/>
      <c r="I21629" s="29"/>
      <c r="J21629" s="29"/>
      <c r="K21629" s="29"/>
      <c r="L21629" s="29"/>
      <c r="M21629" s="29"/>
      <c r="N21629" s="29"/>
      <c r="O21629" s="29"/>
      <c r="P21629" s="29"/>
      <c r="Q21629" s="29"/>
      <c r="R21629" s="29"/>
      <c r="S21629" s="33"/>
      <c r="T21629" s="29"/>
      <c r="U21629" s="29"/>
      <c r="V21629" s="29"/>
      <c r="W21629" s="29"/>
      <c r="X21629" s="29"/>
      <c r="Y21629" s="29"/>
      <c r="Z21629" s="29"/>
      <c r="AA21629" s="29"/>
      <c r="AB21629" s="29"/>
      <c r="AC21629" s="29"/>
      <c r="AD21629" s="29"/>
      <c r="AE21629" s="29"/>
      <c r="AF21629" s="29"/>
      <c r="AG21629" s="29"/>
      <c r="AH21629" s="29"/>
      <c r="AI21629" s="29"/>
      <c r="AJ21629" s="29"/>
      <c r="AK21629" s="29"/>
      <c r="AL21629" s="29"/>
      <c r="AM21629" s="29"/>
      <c r="AP21629" s="30"/>
    </row>
    <row r="21630" spans="1:42">
      <c r="A21630" s="29"/>
      <c r="B21630" s="29"/>
      <c r="C21630" s="29"/>
      <c r="D21630" s="29"/>
      <c r="E21630" s="29"/>
      <c r="F21630" s="29"/>
      <c r="G21630" s="29"/>
      <c r="H21630" s="29"/>
      <c r="I21630" s="29"/>
      <c r="J21630" s="29"/>
      <c r="K21630" s="29"/>
      <c r="L21630" s="29"/>
      <c r="M21630" s="29"/>
      <c r="N21630" s="29"/>
      <c r="O21630" s="29"/>
      <c r="P21630" s="29"/>
      <c r="Q21630" s="29"/>
      <c r="R21630" s="29"/>
      <c r="S21630" s="33"/>
      <c r="T21630" s="29"/>
      <c r="U21630" s="29"/>
      <c r="V21630" s="29"/>
      <c r="W21630" s="29"/>
      <c r="X21630" s="29"/>
      <c r="Y21630" s="29"/>
      <c r="Z21630" s="29"/>
      <c r="AA21630" s="29"/>
      <c r="AB21630" s="29"/>
      <c r="AC21630" s="29"/>
      <c r="AD21630" s="29"/>
      <c r="AE21630" s="29"/>
      <c r="AF21630" s="29"/>
      <c r="AG21630" s="29"/>
      <c r="AH21630" s="29"/>
      <c r="AI21630" s="29"/>
      <c r="AJ21630" s="29"/>
      <c r="AK21630" s="29"/>
      <c r="AL21630" s="29"/>
      <c r="AM21630" s="29"/>
      <c r="AP21630" s="30"/>
    </row>
    <row r="21631" spans="1:42">
      <c r="A21631" s="29"/>
      <c r="B21631" s="29"/>
      <c r="C21631" s="29"/>
      <c r="D21631" s="29"/>
      <c r="E21631" s="29"/>
      <c r="F21631" s="29"/>
      <c r="G21631" s="29"/>
      <c r="H21631" s="29"/>
      <c r="I21631" s="29"/>
      <c r="J21631" s="29"/>
      <c r="K21631" s="29"/>
      <c r="L21631" s="29"/>
      <c r="M21631" s="29"/>
      <c r="N21631" s="29"/>
      <c r="O21631" s="29"/>
      <c r="P21631" s="29"/>
      <c r="Q21631" s="29"/>
      <c r="R21631" s="29"/>
      <c r="S21631" s="33"/>
      <c r="T21631" s="29"/>
      <c r="U21631" s="29"/>
      <c r="V21631" s="29"/>
      <c r="W21631" s="29"/>
      <c r="X21631" s="29"/>
      <c r="Y21631" s="29"/>
      <c r="Z21631" s="29"/>
      <c r="AA21631" s="29"/>
      <c r="AB21631" s="29"/>
      <c r="AC21631" s="29"/>
      <c r="AD21631" s="29"/>
      <c r="AE21631" s="29"/>
      <c r="AF21631" s="29"/>
      <c r="AG21631" s="29"/>
      <c r="AH21631" s="29"/>
      <c r="AI21631" s="29"/>
      <c r="AJ21631" s="29"/>
      <c r="AK21631" s="29"/>
      <c r="AL21631" s="29"/>
      <c r="AM21631" s="29"/>
      <c r="AP21631" s="30"/>
    </row>
    <row r="21632" spans="1:42">
      <c r="A21632" s="29"/>
      <c r="B21632" s="29"/>
      <c r="C21632" s="29"/>
      <c r="D21632" s="29"/>
      <c r="E21632" s="29"/>
      <c r="F21632" s="29"/>
      <c r="G21632" s="29"/>
      <c r="H21632" s="29"/>
      <c r="I21632" s="29"/>
      <c r="J21632" s="29"/>
      <c r="K21632" s="29"/>
      <c r="L21632" s="29"/>
      <c r="M21632" s="29"/>
      <c r="N21632" s="29"/>
      <c r="O21632" s="29"/>
      <c r="P21632" s="29"/>
      <c r="Q21632" s="29"/>
      <c r="R21632" s="29"/>
      <c r="S21632" s="33"/>
      <c r="T21632" s="29"/>
      <c r="U21632" s="29"/>
      <c r="V21632" s="29"/>
      <c r="W21632" s="29"/>
      <c r="X21632" s="29"/>
      <c r="Y21632" s="29"/>
      <c r="Z21632" s="29"/>
      <c r="AA21632" s="29"/>
      <c r="AB21632" s="29"/>
      <c r="AC21632" s="29"/>
      <c r="AD21632" s="29"/>
      <c r="AE21632" s="29"/>
      <c r="AF21632" s="29"/>
      <c r="AG21632" s="29"/>
      <c r="AH21632" s="29"/>
      <c r="AI21632" s="29"/>
      <c r="AJ21632" s="29"/>
      <c r="AK21632" s="29"/>
      <c r="AL21632" s="29"/>
      <c r="AM21632" s="29"/>
      <c r="AP21632" s="30"/>
    </row>
    <row r="21633" spans="1:42">
      <c r="A21633" s="29"/>
      <c r="B21633" s="29"/>
      <c r="C21633" s="29"/>
      <c r="D21633" s="29"/>
      <c r="E21633" s="29"/>
      <c r="F21633" s="29"/>
      <c r="G21633" s="29"/>
      <c r="H21633" s="29"/>
      <c r="I21633" s="29"/>
      <c r="J21633" s="29"/>
      <c r="K21633" s="29"/>
      <c r="L21633" s="29"/>
      <c r="M21633" s="29"/>
      <c r="N21633" s="29"/>
      <c r="O21633" s="29"/>
      <c r="P21633" s="29"/>
      <c r="Q21633" s="29"/>
      <c r="R21633" s="29"/>
      <c r="S21633" s="33"/>
      <c r="T21633" s="29"/>
      <c r="U21633" s="29"/>
      <c r="V21633" s="29"/>
      <c r="W21633" s="29"/>
      <c r="X21633" s="29"/>
      <c r="Y21633" s="29"/>
      <c r="Z21633" s="29"/>
      <c r="AA21633" s="29"/>
      <c r="AB21633" s="29"/>
      <c r="AC21633" s="29"/>
      <c r="AD21633" s="29"/>
      <c r="AE21633" s="29"/>
      <c r="AF21633" s="29"/>
      <c r="AG21633" s="29"/>
      <c r="AH21633" s="29"/>
      <c r="AI21633" s="29"/>
      <c r="AJ21633" s="29"/>
      <c r="AK21633" s="29"/>
      <c r="AL21633" s="29"/>
      <c r="AM21633" s="29"/>
      <c r="AP21633" s="30"/>
    </row>
    <row r="21634" spans="1:42">
      <c r="A21634" s="29"/>
      <c r="B21634" s="29"/>
      <c r="C21634" s="29"/>
      <c r="D21634" s="29"/>
      <c r="E21634" s="29"/>
      <c r="F21634" s="29"/>
      <c r="G21634" s="29"/>
      <c r="H21634" s="29"/>
      <c r="I21634" s="29"/>
      <c r="J21634" s="29"/>
      <c r="K21634" s="29"/>
      <c r="L21634" s="29"/>
      <c r="M21634" s="29"/>
      <c r="N21634" s="29"/>
      <c r="O21634" s="29"/>
      <c r="P21634" s="29"/>
      <c r="Q21634" s="29"/>
      <c r="R21634" s="29"/>
      <c r="S21634" s="33"/>
      <c r="T21634" s="29"/>
      <c r="U21634" s="29"/>
      <c r="V21634" s="29"/>
      <c r="W21634" s="29"/>
      <c r="X21634" s="29"/>
      <c r="Y21634" s="29"/>
      <c r="Z21634" s="29"/>
      <c r="AA21634" s="29"/>
      <c r="AB21634" s="29"/>
      <c r="AC21634" s="29"/>
      <c r="AD21634" s="29"/>
      <c r="AE21634" s="29"/>
      <c r="AF21634" s="29"/>
      <c r="AG21634" s="29"/>
      <c r="AH21634" s="29"/>
      <c r="AI21634" s="29"/>
      <c r="AJ21634" s="29"/>
      <c r="AK21634" s="29"/>
      <c r="AL21634" s="29"/>
      <c r="AM21634" s="29"/>
      <c r="AP21634" s="30"/>
    </row>
    <row r="21635" spans="1:42">
      <c r="A21635" s="29"/>
      <c r="B21635" s="29"/>
      <c r="C21635" s="29"/>
      <c r="D21635" s="29"/>
      <c r="E21635" s="29"/>
      <c r="F21635" s="29"/>
      <c r="G21635" s="29"/>
      <c r="H21635" s="29"/>
      <c r="I21635" s="29"/>
      <c r="J21635" s="29"/>
      <c r="K21635" s="29"/>
      <c r="L21635" s="29"/>
      <c r="M21635" s="29"/>
      <c r="N21635" s="29"/>
      <c r="O21635" s="29"/>
      <c r="P21635" s="29"/>
      <c r="Q21635" s="29"/>
      <c r="R21635" s="29"/>
      <c r="S21635" s="33"/>
      <c r="T21635" s="29"/>
      <c r="U21635" s="29"/>
      <c r="V21635" s="29"/>
      <c r="W21635" s="29"/>
      <c r="X21635" s="29"/>
      <c r="Y21635" s="29"/>
      <c r="Z21635" s="29"/>
      <c r="AA21635" s="29"/>
      <c r="AB21635" s="29"/>
      <c r="AC21635" s="29"/>
      <c r="AD21635" s="29"/>
      <c r="AE21635" s="29"/>
      <c r="AF21635" s="29"/>
      <c r="AG21635" s="29"/>
      <c r="AH21635" s="29"/>
      <c r="AI21635" s="29"/>
      <c r="AJ21635" s="29"/>
      <c r="AK21635" s="29"/>
      <c r="AL21635" s="29"/>
      <c r="AM21635" s="29"/>
      <c r="AP21635" s="30"/>
    </row>
    <row r="21636" spans="1:42">
      <c r="A21636" s="29"/>
      <c r="B21636" s="29"/>
      <c r="C21636" s="29"/>
      <c r="D21636" s="29"/>
      <c r="E21636" s="29"/>
      <c r="F21636" s="29"/>
      <c r="G21636" s="29"/>
      <c r="H21636" s="29"/>
      <c r="I21636" s="29"/>
      <c r="J21636" s="29"/>
      <c r="K21636" s="29"/>
      <c r="L21636" s="29"/>
      <c r="M21636" s="29"/>
      <c r="N21636" s="29"/>
      <c r="O21636" s="29"/>
      <c r="P21636" s="29"/>
      <c r="Q21636" s="29"/>
      <c r="R21636" s="29"/>
      <c r="S21636" s="33"/>
      <c r="T21636" s="29"/>
      <c r="U21636" s="29"/>
      <c r="V21636" s="29"/>
      <c r="W21636" s="29"/>
      <c r="X21636" s="29"/>
      <c r="Y21636" s="29"/>
      <c r="Z21636" s="29"/>
      <c r="AA21636" s="29"/>
      <c r="AB21636" s="29"/>
      <c r="AC21636" s="29"/>
      <c r="AD21636" s="29"/>
      <c r="AE21636" s="29"/>
      <c r="AF21636" s="29"/>
      <c r="AG21636" s="29"/>
      <c r="AH21636" s="29"/>
      <c r="AI21636" s="29"/>
      <c r="AJ21636" s="29"/>
      <c r="AK21636" s="29"/>
      <c r="AL21636" s="29"/>
      <c r="AM21636" s="29"/>
      <c r="AP21636" s="30"/>
    </row>
    <row r="21637" spans="1:42">
      <c r="A21637" s="29"/>
      <c r="B21637" s="29"/>
      <c r="C21637" s="29"/>
      <c r="D21637" s="29"/>
      <c r="E21637" s="29"/>
      <c r="F21637" s="29"/>
      <c r="G21637" s="29"/>
      <c r="H21637" s="29"/>
      <c r="I21637" s="29"/>
      <c r="J21637" s="29"/>
      <c r="K21637" s="29"/>
      <c r="L21637" s="29"/>
      <c r="M21637" s="29"/>
      <c r="N21637" s="29"/>
      <c r="O21637" s="29"/>
      <c r="P21637" s="29"/>
      <c r="Q21637" s="29"/>
      <c r="R21637" s="29"/>
      <c r="S21637" s="33"/>
      <c r="T21637" s="29"/>
      <c r="U21637" s="29"/>
      <c r="V21637" s="29"/>
      <c r="W21637" s="29"/>
      <c r="X21637" s="29"/>
      <c r="Y21637" s="29"/>
      <c r="Z21637" s="29"/>
      <c r="AA21637" s="29"/>
      <c r="AB21637" s="29"/>
      <c r="AC21637" s="29"/>
      <c r="AD21637" s="29"/>
      <c r="AE21637" s="29"/>
      <c r="AF21637" s="29"/>
      <c r="AG21637" s="29"/>
      <c r="AH21637" s="29"/>
      <c r="AI21637" s="29"/>
      <c r="AJ21637" s="29"/>
      <c r="AK21637" s="29"/>
      <c r="AL21637" s="29"/>
      <c r="AM21637" s="29"/>
      <c r="AP21637" s="30"/>
    </row>
    <row r="21638" spans="1:42">
      <c r="A21638" s="29"/>
      <c r="B21638" s="29"/>
      <c r="C21638" s="29"/>
      <c r="D21638" s="29"/>
      <c r="E21638" s="29"/>
      <c r="F21638" s="29"/>
      <c r="G21638" s="29"/>
      <c r="H21638" s="29"/>
      <c r="I21638" s="29"/>
      <c r="J21638" s="29"/>
      <c r="K21638" s="29"/>
      <c r="L21638" s="29"/>
      <c r="M21638" s="29"/>
      <c r="N21638" s="29"/>
      <c r="O21638" s="29"/>
      <c r="P21638" s="29"/>
      <c r="Q21638" s="29"/>
      <c r="R21638" s="29"/>
      <c r="S21638" s="33"/>
      <c r="T21638" s="29"/>
      <c r="U21638" s="29"/>
      <c r="V21638" s="29"/>
      <c r="W21638" s="29"/>
      <c r="X21638" s="29"/>
      <c r="Y21638" s="29"/>
      <c r="Z21638" s="29"/>
      <c r="AA21638" s="29"/>
      <c r="AB21638" s="29"/>
      <c r="AC21638" s="29"/>
      <c r="AD21638" s="29"/>
      <c r="AE21638" s="29"/>
      <c r="AF21638" s="29"/>
      <c r="AG21638" s="29"/>
      <c r="AH21638" s="29"/>
      <c r="AI21638" s="29"/>
      <c r="AJ21638" s="29"/>
      <c r="AK21638" s="29"/>
      <c r="AL21638" s="29"/>
      <c r="AM21638" s="29"/>
      <c r="AP21638" s="30"/>
    </row>
    <row r="21639" spans="1:42">
      <c r="A21639" s="29"/>
      <c r="B21639" s="29"/>
      <c r="C21639" s="29"/>
      <c r="D21639" s="29"/>
      <c r="E21639" s="29"/>
      <c r="F21639" s="29"/>
      <c r="G21639" s="29"/>
      <c r="H21639" s="29"/>
      <c r="I21639" s="29"/>
      <c r="J21639" s="29"/>
      <c r="K21639" s="29"/>
      <c r="L21639" s="29"/>
      <c r="M21639" s="29"/>
      <c r="N21639" s="29"/>
      <c r="O21639" s="29"/>
      <c r="P21639" s="29"/>
      <c r="Q21639" s="29"/>
      <c r="R21639" s="29"/>
      <c r="S21639" s="33"/>
      <c r="T21639" s="29"/>
      <c r="U21639" s="29"/>
      <c r="V21639" s="29"/>
      <c r="W21639" s="29"/>
      <c r="X21639" s="29"/>
      <c r="Y21639" s="29"/>
      <c r="Z21639" s="29"/>
      <c r="AA21639" s="29"/>
      <c r="AB21639" s="29"/>
      <c r="AC21639" s="29"/>
      <c r="AD21639" s="29"/>
      <c r="AE21639" s="29"/>
      <c r="AF21639" s="29"/>
      <c r="AG21639" s="29"/>
      <c r="AH21639" s="29"/>
      <c r="AI21639" s="29"/>
      <c r="AJ21639" s="29"/>
      <c r="AK21639" s="29"/>
      <c r="AL21639" s="29"/>
      <c r="AM21639" s="29"/>
      <c r="AP21639" s="30"/>
    </row>
    <row r="21640" spans="1:42">
      <c r="A21640" s="29"/>
      <c r="B21640" s="29"/>
      <c r="C21640" s="29"/>
      <c r="D21640" s="29"/>
      <c r="E21640" s="29"/>
      <c r="F21640" s="29"/>
      <c r="G21640" s="29"/>
      <c r="H21640" s="29"/>
      <c r="I21640" s="29"/>
      <c r="J21640" s="29"/>
      <c r="K21640" s="29"/>
      <c r="L21640" s="29"/>
      <c r="M21640" s="29"/>
      <c r="N21640" s="29"/>
      <c r="O21640" s="29"/>
      <c r="P21640" s="29"/>
      <c r="Q21640" s="29"/>
      <c r="R21640" s="29"/>
      <c r="S21640" s="33"/>
      <c r="T21640" s="29"/>
      <c r="U21640" s="29"/>
      <c r="V21640" s="29"/>
      <c r="W21640" s="29"/>
      <c r="X21640" s="29"/>
      <c r="Y21640" s="29"/>
      <c r="Z21640" s="29"/>
      <c r="AA21640" s="29"/>
      <c r="AB21640" s="29"/>
      <c r="AC21640" s="29"/>
      <c r="AD21640" s="29"/>
      <c r="AE21640" s="29"/>
      <c r="AF21640" s="29"/>
      <c r="AG21640" s="29"/>
      <c r="AH21640" s="29"/>
      <c r="AI21640" s="29"/>
      <c r="AJ21640" s="29"/>
      <c r="AK21640" s="29"/>
      <c r="AL21640" s="29"/>
      <c r="AM21640" s="29"/>
      <c r="AP21640" s="30"/>
    </row>
    <row r="21641" spans="1:42">
      <c r="A21641" s="29"/>
      <c r="B21641" s="29"/>
      <c r="C21641" s="29"/>
      <c r="D21641" s="29"/>
      <c r="E21641" s="29"/>
      <c r="F21641" s="29"/>
      <c r="G21641" s="29"/>
      <c r="H21641" s="29"/>
      <c r="I21641" s="29"/>
      <c r="J21641" s="29"/>
      <c r="K21641" s="29"/>
      <c r="L21641" s="29"/>
      <c r="M21641" s="29"/>
      <c r="N21641" s="29"/>
      <c r="O21641" s="29"/>
      <c r="P21641" s="29"/>
      <c r="Q21641" s="29"/>
      <c r="R21641" s="29"/>
      <c r="S21641" s="33"/>
      <c r="T21641" s="29"/>
      <c r="U21641" s="29"/>
      <c r="V21641" s="29"/>
      <c r="W21641" s="29"/>
      <c r="X21641" s="29"/>
      <c r="Y21641" s="29"/>
      <c r="Z21641" s="29"/>
      <c r="AA21641" s="29"/>
      <c r="AB21641" s="29"/>
      <c r="AC21641" s="29"/>
      <c r="AD21641" s="29"/>
      <c r="AE21641" s="29"/>
      <c r="AF21641" s="29"/>
      <c r="AG21641" s="29"/>
      <c r="AH21641" s="29"/>
      <c r="AI21641" s="29"/>
      <c r="AJ21641" s="29"/>
      <c r="AK21641" s="29"/>
      <c r="AL21641" s="29"/>
      <c r="AM21641" s="29"/>
      <c r="AP21641" s="30"/>
    </row>
    <row r="21642" spans="1:42">
      <c r="A21642" s="29"/>
      <c r="B21642" s="29"/>
      <c r="C21642" s="29"/>
      <c r="D21642" s="29"/>
      <c r="E21642" s="29"/>
      <c r="F21642" s="29"/>
      <c r="G21642" s="29"/>
      <c r="H21642" s="29"/>
      <c r="I21642" s="29"/>
      <c r="J21642" s="29"/>
      <c r="K21642" s="29"/>
      <c r="L21642" s="29"/>
      <c r="M21642" s="29"/>
      <c r="N21642" s="29"/>
      <c r="O21642" s="29"/>
      <c r="P21642" s="29"/>
      <c r="Q21642" s="29"/>
      <c r="R21642" s="29"/>
      <c r="S21642" s="33"/>
      <c r="T21642" s="29"/>
      <c r="U21642" s="29"/>
      <c r="V21642" s="29"/>
      <c r="W21642" s="29"/>
      <c r="X21642" s="29"/>
      <c r="Y21642" s="29"/>
      <c r="Z21642" s="29"/>
      <c r="AA21642" s="29"/>
      <c r="AB21642" s="29"/>
      <c r="AC21642" s="29"/>
      <c r="AD21642" s="29"/>
      <c r="AE21642" s="29"/>
      <c r="AF21642" s="29"/>
      <c r="AG21642" s="29"/>
      <c r="AH21642" s="29"/>
      <c r="AI21642" s="29"/>
      <c r="AJ21642" s="29"/>
      <c r="AK21642" s="29"/>
      <c r="AL21642" s="29"/>
      <c r="AM21642" s="29"/>
      <c r="AP21642" s="30"/>
    </row>
    <row r="21643" spans="1:42">
      <c r="A21643" s="29"/>
      <c r="B21643" s="29"/>
      <c r="C21643" s="29"/>
      <c r="D21643" s="29"/>
      <c r="E21643" s="29"/>
      <c r="F21643" s="29"/>
      <c r="G21643" s="29"/>
      <c r="H21643" s="29"/>
      <c r="I21643" s="29"/>
      <c r="J21643" s="29"/>
      <c r="K21643" s="29"/>
      <c r="L21643" s="29"/>
      <c r="M21643" s="29"/>
      <c r="N21643" s="29"/>
      <c r="O21643" s="29"/>
      <c r="P21643" s="29"/>
      <c r="Q21643" s="29"/>
      <c r="R21643" s="29"/>
      <c r="S21643" s="33"/>
      <c r="T21643" s="29"/>
      <c r="U21643" s="29"/>
      <c r="V21643" s="29"/>
      <c r="W21643" s="29"/>
      <c r="X21643" s="29"/>
      <c r="Y21643" s="29"/>
      <c r="Z21643" s="29"/>
      <c r="AA21643" s="29"/>
      <c r="AB21643" s="29"/>
      <c r="AC21643" s="29"/>
      <c r="AD21643" s="29"/>
      <c r="AE21643" s="29"/>
      <c r="AF21643" s="29"/>
      <c r="AG21643" s="29"/>
      <c r="AH21643" s="29"/>
      <c r="AI21643" s="29"/>
      <c r="AJ21643" s="29"/>
      <c r="AK21643" s="29"/>
      <c r="AL21643" s="29"/>
      <c r="AM21643" s="29"/>
      <c r="AP21643" s="30"/>
    </row>
    <row r="21644" spans="1:42">
      <c r="A21644" s="29"/>
      <c r="B21644" s="29"/>
      <c r="C21644" s="29"/>
      <c r="D21644" s="29"/>
      <c r="E21644" s="29"/>
      <c r="F21644" s="29"/>
      <c r="G21644" s="29"/>
      <c r="H21644" s="29"/>
      <c r="I21644" s="29"/>
      <c r="J21644" s="29"/>
      <c r="K21644" s="29"/>
      <c r="L21644" s="29"/>
      <c r="M21644" s="29"/>
      <c r="N21644" s="29"/>
      <c r="O21644" s="29"/>
      <c r="P21644" s="29"/>
      <c r="Q21644" s="29"/>
      <c r="R21644" s="29"/>
      <c r="S21644" s="33"/>
      <c r="T21644" s="29"/>
      <c r="U21644" s="29"/>
      <c r="V21644" s="29"/>
      <c r="W21644" s="29"/>
      <c r="X21644" s="29"/>
      <c r="Y21644" s="29"/>
      <c r="Z21644" s="29"/>
      <c r="AA21644" s="29"/>
      <c r="AB21644" s="29"/>
      <c r="AC21644" s="29"/>
      <c r="AD21644" s="29"/>
      <c r="AE21644" s="29"/>
      <c r="AF21644" s="29"/>
      <c r="AG21644" s="29"/>
      <c r="AH21644" s="29"/>
      <c r="AI21644" s="29"/>
      <c r="AJ21644" s="29"/>
      <c r="AK21644" s="29"/>
      <c r="AL21644" s="29"/>
      <c r="AM21644" s="29"/>
      <c r="AP21644" s="30"/>
    </row>
    <row r="21645" spans="1:42">
      <c r="A21645" s="29"/>
      <c r="B21645" s="29"/>
      <c r="C21645" s="29"/>
      <c r="D21645" s="29"/>
      <c r="E21645" s="29"/>
      <c r="F21645" s="29"/>
      <c r="G21645" s="29"/>
      <c r="H21645" s="29"/>
      <c r="I21645" s="29"/>
      <c r="J21645" s="29"/>
      <c r="K21645" s="29"/>
      <c r="L21645" s="29"/>
      <c r="M21645" s="29"/>
      <c r="N21645" s="29"/>
      <c r="O21645" s="29"/>
      <c r="P21645" s="29"/>
      <c r="Q21645" s="29"/>
      <c r="R21645" s="29"/>
      <c r="S21645" s="33"/>
      <c r="T21645" s="29"/>
      <c r="U21645" s="29"/>
      <c r="V21645" s="29"/>
      <c r="W21645" s="29"/>
      <c r="X21645" s="29"/>
      <c r="Y21645" s="29"/>
      <c r="Z21645" s="29"/>
      <c r="AA21645" s="29"/>
      <c r="AB21645" s="29"/>
      <c r="AC21645" s="29"/>
      <c r="AD21645" s="29"/>
      <c r="AE21645" s="29"/>
      <c r="AF21645" s="29"/>
      <c r="AG21645" s="29"/>
      <c r="AH21645" s="29"/>
      <c r="AI21645" s="29"/>
      <c r="AJ21645" s="29"/>
      <c r="AK21645" s="29"/>
      <c r="AL21645" s="29"/>
      <c r="AM21645" s="29"/>
      <c r="AP21645" s="30"/>
    </row>
    <row r="21646" spans="1:42">
      <c r="A21646" s="29"/>
      <c r="B21646" s="29"/>
      <c r="C21646" s="29"/>
      <c r="D21646" s="29"/>
      <c r="E21646" s="29"/>
      <c r="F21646" s="29"/>
      <c r="G21646" s="29"/>
      <c r="H21646" s="29"/>
      <c r="I21646" s="29"/>
      <c r="J21646" s="29"/>
      <c r="K21646" s="29"/>
      <c r="L21646" s="29"/>
      <c r="M21646" s="29"/>
      <c r="N21646" s="29"/>
      <c r="O21646" s="29"/>
      <c r="P21646" s="29"/>
      <c r="Q21646" s="29"/>
      <c r="R21646" s="29"/>
      <c r="S21646" s="33"/>
      <c r="T21646" s="29"/>
      <c r="U21646" s="29"/>
      <c r="V21646" s="29"/>
      <c r="W21646" s="29"/>
      <c r="X21646" s="29"/>
      <c r="Y21646" s="29"/>
      <c r="Z21646" s="29"/>
      <c r="AA21646" s="29"/>
      <c r="AB21646" s="29"/>
      <c r="AC21646" s="29"/>
      <c r="AD21646" s="29"/>
      <c r="AE21646" s="29"/>
      <c r="AF21646" s="29"/>
      <c r="AG21646" s="29"/>
      <c r="AH21646" s="29"/>
      <c r="AI21646" s="29"/>
      <c r="AJ21646" s="29"/>
      <c r="AK21646" s="29"/>
      <c r="AL21646" s="29"/>
      <c r="AM21646" s="29"/>
      <c r="AP21646" s="30"/>
    </row>
    <row r="21647" spans="1:42">
      <c r="A21647" s="29"/>
      <c r="B21647" s="29"/>
      <c r="C21647" s="29"/>
      <c r="D21647" s="29"/>
      <c r="E21647" s="29"/>
      <c r="F21647" s="29"/>
      <c r="G21647" s="29"/>
      <c r="H21647" s="29"/>
      <c r="I21647" s="29"/>
      <c r="J21647" s="29"/>
      <c r="K21647" s="29"/>
      <c r="L21647" s="29"/>
      <c r="M21647" s="29"/>
      <c r="N21647" s="29"/>
      <c r="O21647" s="29"/>
      <c r="P21647" s="29"/>
      <c r="Q21647" s="29"/>
      <c r="R21647" s="29"/>
      <c r="S21647" s="33"/>
      <c r="T21647" s="29"/>
      <c r="U21647" s="29"/>
      <c r="V21647" s="29"/>
      <c r="W21647" s="29"/>
      <c r="X21647" s="29"/>
      <c r="Y21647" s="29"/>
      <c r="Z21647" s="29"/>
      <c r="AA21647" s="29"/>
      <c r="AB21647" s="29"/>
      <c r="AC21647" s="29"/>
      <c r="AD21647" s="29"/>
      <c r="AE21647" s="29"/>
      <c r="AF21647" s="29"/>
      <c r="AG21647" s="29"/>
      <c r="AH21647" s="29"/>
      <c r="AI21647" s="29"/>
      <c r="AJ21647" s="29"/>
      <c r="AK21647" s="29"/>
      <c r="AL21647" s="29"/>
      <c r="AM21647" s="29"/>
      <c r="AP21647" s="30"/>
    </row>
    <row r="21648" spans="1:42">
      <c r="A21648" s="29"/>
      <c r="B21648" s="29"/>
      <c r="C21648" s="29"/>
      <c r="D21648" s="29"/>
      <c r="E21648" s="29"/>
      <c r="F21648" s="29"/>
      <c r="G21648" s="29"/>
      <c r="H21648" s="29"/>
      <c r="I21648" s="29"/>
      <c r="J21648" s="29"/>
      <c r="K21648" s="29"/>
      <c r="L21648" s="29"/>
      <c r="M21648" s="29"/>
      <c r="N21648" s="29"/>
      <c r="O21648" s="29"/>
      <c r="P21648" s="29"/>
      <c r="Q21648" s="29"/>
      <c r="R21648" s="29"/>
      <c r="S21648" s="33"/>
      <c r="T21648" s="29"/>
      <c r="U21648" s="29"/>
      <c r="V21648" s="29"/>
      <c r="W21648" s="29"/>
      <c r="X21648" s="29"/>
      <c r="Y21648" s="29"/>
      <c r="Z21648" s="29"/>
      <c r="AA21648" s="29"/>
      <c r="AB21648" s="29"/>
      <c r="AC21648" s="29"/>
      <c r="AD21648" s="29"/>
      <c r="AE21648" s="29"/>
      <c r="AF21648" s="29"/>
      <c r="AG21648" s="29"/>
      <c r="AH21648" s="29"/>
      <c r="AI21648" s="29"/>
      <c r="AJ21648" s="29"/>
      <c r="AK21648" s="29"/>
      <c r="AL21648" s="29"/>
      <c r="AM21648" s="29"/>
      <c r="AP21648" s="30"/>
    </row>
    <row r="21649" spans="1:42">
      <c r="A21649" s="29"/>
      <c r="B21649" s="29"/>
      <c r="C21649" s="29"/>
      <c r="D21649" s="29"/>
      <c r="E21649" s="29"/>
      <c r="F21649" s="29"/>
      <c r="G21649" s="29"/>
      <c r="H21649" s="29"/>
      <c r="I21649" s="29"/>
      <c r="J21649" s="29"/>
      <c r="K21649" s="29"/>
      <c r="L21649" s="29"/>
      <c r="M21649" s="29"/>
      <c r="N21649" s="29"/>
      <c r="O21649" s="29"/>
      <c r="P21649" s="29"/>
      <c r="Q21649" s="29"/>
      <c r="R21649" s="29"/>
      <c r="S21649" s="33"/>
      <c r="T21649" s="29"/>
      <c r="U21649" s="29"/>
      <c r="V21649" s="29"/>
      <c r="W21649" s="29"/>
      <c r="X21649" s="29"/>
      <c r="Y21649" s="29"/>
      <c r="Z21649" s="29"/>
      <c r="AA21649" s="29"/>
      <c r="AB21649" s="29"/>
      <c r="AC21649" s="29"/>
      <c r="AD21649" s="29"/>
      <c r="AE21649" s="29"/>
      <c r="AF21649" s="29"/>
      <c r="AG21649" s="29"/>
      <c r="AH21649" s="29"/>
      <c r="AI21649" s="29"/>
      <c r="AJ21649" s="29"/>
      <c r="AK21649" s="29"/>
      <c r="AL21649" s="29"/>
      <c r="AM21649" s="29"/>
      <c r="AP21649" s="30"/>
    </row>
    <row r="21650" spans="1:42">
      <c r="A21650" s="29"/>
      <c r="B21650" s="29"/>
      <c r="C21650" s="29"/>
      <c r="D21650" s="29"/>
      <c r="E21650" s="29"/>
      <c r="F21650" s="29"/>
      <c r="G21650" s="29"/>
      <c r="H21650" s="29"/>
      <c r="I21650" s="29"/>
      <c r="J21650" s="29"/>
      <c r="K21650" s="29"/>
      <c r="L21650" s="29"/>
      <c r="M21650" s="29"/>
      <c r="N21650" s="29"/>
      <c r="O21650" s="29"/>
      <c r="P21650" s="29"/>
      <c r="Q21650" s="29"/>
      <c r="R21650" s="29"/>
      <c r="S21650" s="33"/>
      <c r="T21650" s="29"/>
      <c r="U21650" s="29"/>
      <c r="V21650" s="29"/>
      <c r="W21650" s="29"/>
      <c r="X21650" s="29"/>
      <c r="Y21650" s="29"/>
      <c r="Z21650" s="29"/>
      <c r="AA21650" s="29"/>
      <c r="AB21650" s="29"/>
      <c r="AC21650" s="29"/>
      <c r="AD21650" s="29"/>
      <c r="AE21650" s="29"/>
      <c r="AF21650" s="29"/>
      <c r="AG21650" s="29"/>
      <c r="AH21650" s="29"/>
      <c r="AI21650" s="29"/>
      <c r="AJ21650" s="29"/>
      <c r="AK21650" s="29"/>
      <c r="AL21650" s="29"/>
      <c r="AM21650" s="29"/>
      <c r="AP21650" s="30"/>
    </row>
    <row r="21651" spans="1:42">
      <c r="A21651" s="29"/>
      <c r="B21651" s="29"/>
      <c r="C21651" s="29"/>
      <c r="D21651" s="29"/>
      <c r="E21651" s="29"/>
      <c r="F21651" s="29"/>
      <c r="G21651" s="29"/>
      <c r="H21651" s="29"/>
      <c r="I21651" s="29"/>
      <c r="J21651" s="29"/>
      <c r="K21651" s="29"/>
      <c r="L21651" s="29"/>
      <c r="M21651" s="29"/>
      <c r="N21651" s="29"/>
      <c r="O21651" s="29"/>
      <c r="P21651" s="29"/>
      <c r="Q21651" s="29"/>
      <c r="R21651" s="29"/>
      <c r="S21651" s="33"/>
      <c r="T21651" s="29"/>
      <c r="U21651" s="29"/>
      <c r="V21651" s="29"/>
      <c r="W21651" s="29"/>
      <c r="X21651" s="29"/>
      <c r="Y21651" s="29"/>
      <c r="Z21651" s="29"/>
      <c r="AA21651" s="29"/>
      <c r="AB21651" s="29"/>
      <c r="AC21651" s="29"/>
      <c r="AD21651" s="29"/>
      <c r="AE21651" s="29"/>
      <c r="AF21651" s="29"/>
      <c r="AG21651" s="29"/>
      <c r="AH21651" s="29"/>
      <c r="AI21651" s="29"/>
      <c r="AJ21651" s="29"/>
      <c r="AK21651" s="29"/>
      <c r="AL21651" s="29"/>
      <c r="AM21651" s="29"/>
      <c r="AP21651" s="30"/>
    </row>
    <row r="21652" spans="1:42">
      <c r="A21652" s="29"/>
      <c r="B21652" s="29"/>
      <c r="C21652" s="29"/>
      <c r="D21652" s="29"/>
      <c r="E21652" s="29"/>
      <c r="F21652" s="29"/>
      <c r="G21652" s="29"/>
      <c r="H21652" s="29"/>
      <c r="I21652" s="29"/>
      <c r="J21652" s="29"/>
      <c r="K21652" s="29"/>
      <c r="L21652" s="29"/>
      <c r="M21652" s="29"/>
      <c r="N21652" s="29"/>
      <c r="O21652" s="29"/>
      <c r="P21652" s="29"/>
      <c r="Q21652" s="29"/>
      <c r="R21652" s="29"/>
      <c r="S21652" s="33"/>
      <c r="T21652" s="29"/>
      <c r="U21652" s="29"/>
      <c r="V21652" s="29"/>
      <c r="W21652" s="29"/>
      <c r="X21652" s="29"/>
      <c r="Y21652" s="29"/>
      <c r="Z21652" s="29"/>
      <c r="AA21652" s="29"/>
      <c r="AB21652" s="29"/>
      <c r="AC21652" s="29"/>
      <c r="AD21652" s="29"/>
      <c r="AE21652" s="29"/>
      <c r="AF21652" s="29"/>
      <c r="AG21652" s="29"/>
      <c r="AH21652" s="29"/>
      <c r="AI21652" s="29"/>
      <c r="AJ21652" s="29"/>
      <c r="AK21652" s="29"/>
      <c r="AL21652" s="29"/>
      <c r="AM21652" s="29"/>
      <c r="AP21652" s="30"/>
    </row>
    <row r="21653" spans="1:42">
      <c r="A21653" s="29"/>
      <c r="B21653" s="29"/>
      <c r="C21653" s="29"/>
      <c r="D21653" s="29"/>
      <c r="E21653" s="29"/>
      <c r="F21653" s="29"/>
      <c r="G21653" s="29"/>
      <c r="H21653" s="29"/>
      <c r="I21653" s="29"/>
      <c r="J21653" s="29"/>
      <c r="K21653" s="29"/>
      <c r="L21653" s="29"/>
      <c r="M21653" s="29"/>
      <c r="N21653" s="29"/>
      <c r="O21653" s="29"/>
      <c r="P21653" s="29"/>
      <c r="Q21653" s="29"/>
      <c r="R21653" s="29"/>
      <c r="S21653" s="33"/>
      <c r="T21653" s="29"/>
      <c r="U21653" s="29"/>
      <c r="V21653" s="29"/>
      <c r="W21653" s="29"/>
      <c r="X21653" s="29"/>
      <c r="Y21653" s="29"/>
      <c r="Z21653" s="29"/>
      <c r="AA21653" s="29"/>
      <c r="AB21653" s="29"/>
      <c r="AC21653" s="29"/>
      <c r="AD21653" s="29"/>
      <c r="AE21653" s="29"/>
      <c r="AF21653" s="29"/>
      <c r="AG21653" s="29"/>
      <c r="AH21653" s="29"/>
      <c r="AI21653" s="29"/>
      <c r="AJ21653" s="29"/>
      <c r="AK21653" s="29"/>
      <c r="AL21653" s="29"/>
      <c r="AM21653" s="29"/>
      <c r="AP21653" s="30"/>
    </row>
    <row r="21654" spans="1:42">
      <c r="A21654" s="29"/>
      <c r="B21654" s="29"/>
      <c r="C21654" s="29"/>
      <c r="D21654" s="29"/>
      <c r="E21654" s="29"/>
      <c r="F21654" s="29"/>
      <c r="G21654" s="29"/>
      <c r="H21654" s="29"/>
      <c r="I21654" s="29"/>
      <c r="J21654" s="29"/>
      <c r="K21654" s="29"/>
      <c r="L21654" s="29"/>
      <c r="M21654" s="29"/>
      <c r="N21654" s="29"/>
      <c r="O21654" s="29"/>
      <c r="P21654" s="29"/>
      <c r="Q21654" s="29"/>
      <c r="R21654" s="29"/>
      <c r="S21654" s="33"/>
      <c r="T21654" s="29"/>
      <c r="U21654" s="29"/>
      <c r="V21654" s="29"/>
      <c r="W21654" s="29"/>
      <c r="X21654" s="29"/>
      <c r="Y21654" s="29"/>
      <c r="Z21654" s="29"/>
      <c r="AA21654" s="29"/>
      <c r="AB21654" s="29"/>
      <c r="AC21654" s="29"/>
      <c r="AD21654" s="29"/>
      <c r="AE21654" s="29"/>
      <c r="AF21654" s="29"/>
      <c r="AG21654" s="29"/>
      <c r="AH21654" s="29"/>
      <c r="AI21654" s="29"/>
      <c r="AJ21654" s="29"/>
      <c r="AK21654" s="29"/>
      <c r="AL21654" s="29"/>
      <c r="AM21654" s="29"/>
      <c r="AP21654" s="30"/>
    </row>
    <row r="21655" spans="1:42">
      <c r="A21655" s="29"/>
      <c r="B21655" s="29"/>
      <c r="C21655" s="29"/>
      <c r="D21655" s="29"/>
      <c r="E21655" s="29"/>
      <c r="F21655" s="29"/>
      <c r="G21655" s="29"/>
      <c r="H21655" s="29"/>
      <c r="I21655" s="29"/>
      <c r="J21655" s="29"/>
      <c r="K21655" s="29"/>
      <c r="L21655" s="29"/>
      <c r="M21655" s="29"/>
      <c r="N21655" s="29"/>
      <c r="O21655" s="29"/>
      <c r="P21655" s="29"/>
      <c r="Q21655" s="29"/>
      <c r="R21655" s="29"/>
      <c r="S21655" s="33"/>
      <c r="T21655" s="29"/>
      <c r="U21655" s="29"/>
      <c r="V21655" s="29"/>
      <c r="W21655" s="29"/>
      <c r="X21655" s="29"/>
      <c r="Y21655" s="29"/>
      <c r="Z21655" s="29"/>
      <c r="AA21655" s="29"/>
      <c r="AB21655" s="29"/>
      <c r="AC21655" s="29"/>
      <c r="AD21655" s="29"/>
      <c r="AE21655" s="29"/>
      <c r="AF21655" s="29"/>
      <c r="AG21655" s="29"/>
      <c r="AH21655" s="29"/>
      <c r="AI21655" s="29"/>
      <c r="AJ21655" s="29"/>
      <c r="AK21655" s="29"/>
      <c r="AL21655" s="29"/>
      <c r="AM21655" s="29"/>
      <c r="AP21655" s="30"/>
    </row>
    <row r="21656" spans="1:42">
      <c r="A21656" s="29"/>
      <c r="B21656" s="29"/>
      <c r="C21656" s="29"/>
      <c r="D21656" s="29"/>
      <c r="E21656" s="29"/>
      <c r="F21656" s="29"/>
      <c r="G21656" s="29"/>
      <c r="H21656" s="29"/>
      <c r="I21656" s="29"/>
      <c r="J21656" s="29"/>
      <c r="K21656" s="29"/>
      <c r="L21656" s="29"/>
      <c r="M21656" s="29"/>
      <c r="N21656" s="29"/>
      <c r="O21656" s="29"/>
      <c r="P21656" s="29"/>
      <c r="Q21656" s="29"/>
      <c r="R21656" s="29"/>
      <c r="S21656" s="33"/>
      <c r="T21656" s="29"/>
      <c r="U21656" s="29"/>
      <c r="V21656" s="29"/>
      <c r="W21656" s="29"/>
      <c r="X21656" s="29"/>
      <c r="Y21656" s="29"/>
      <c r="Z21656" s="29"/>
      <c r="AA21656" s="29"/>
      <c r="AB21656" s="29"/>
      <c r="AC21656" s="29"/>
      <c r="AD21656" s="29"/>
      <c r="AE21656" s="29"/>
      <c r="AF21656" s="29"/>
      <c r="AG21656" s="29"/>
      <c r="AH21656" s="29"/>
      <c r="AI21656" s="29"/>
      <c r="AJ21656" s="29"/>
      <c r="AK21656" s="29"/>
      <c r="AL21656" s="29"/>
      <c r="AM21656" s="29"/>
      <c r="AP21656" s="30"/>
    </row>
    <row r="21657" spans="1:42">
      <c r="A21657" s="29"/>
      <c r="B21657" s="29"/>
      <c r="C21657" s="29"/>
      <c r="D21657" s="29"/>
      <c r="E21657" s="29"/>
      <c r="F21657" s="29"/>
      <c r="G21657" s="29"/>
      <c r="H21657" s="29"/>
      <c r="I21657" s="29"/>
      <c r="J21657" s="29"/>
      <c r="K21657" s="29"/>
      <c r="L21657" s="29"/>
      <c r="M21657" s="29"/>
      <c r="N21657" s="29"/>
      <c r="O21657" s="29"/>
      <c r="P21657" s="29"/>
      <c r="Q21657" s="29"/>
      <c r="R21657" s="29"/>
      <c r="S21657" s="33"/>
      <c r="T21657" s="29"/>
      <c r="U21657" s="29"/>
      <c r="V21657" s="29"/>
      <c r="W21657" s="29"/>
      <c r="X21657" s="29"/>
      <c r="Y21657" s="29"/>
      <c r="Z21657" s="29"/>
      <c r="AA21657" s="29"/>
      <c r="AB21657" s="29"/>
      <c r="AC21657" s="29"/>
      <c r="AD21657" s="29"/>
      <c r="AE21657" s="29"/>
      <c r="AF21657" s="29"/>
      <c r="AG21657" s="29"/>
      <c r="AH21657" s="29"/>
      <c r="AI21657" s="29"/>
      <c r="AJ21657" s="29"/>
      <c r="AK21657" s="29"/>
      <c r="AL21657" s="29"/>
      <c r="AM21657" s="29"/>
      <c r="AP21657" s="30"/>
    </row>
    <row r="21658" spans="1:42">
      <c r="A21658" s="29"/>
      <c r="B21658" s="29"/>
      <c r="C21658" s="29"/>
      <c r="D21658" s="29"/>
      <c r="E21658" s="29"/>
      <c r="F21658" s="29"/>
      <c r="G21658" s="29"/>
      <c r="H21658" s="29"/>
      <c r="I21658" s="29"/>
      <c r="J21658" s="29"/>
      <c r="K21658" s="29"/>
      <c r="L21658" s="29"/>
      <c r="M21658" s="29"/>
      <c r="N21658" s="29"/>
      <c r="O21658" s="29"/>
      <c r="P21658" s="29"/>
      <c r="Q21658" s="29"/>
      <c r="R21658" s="29"/>
      <c r="S21658" s="33"/>
      <c r="T21658" s="29"/>
      <c r="U21658" s="29"/>
      <c r="V21658" s="29"/>
      <c r="W21658" s="29"/>
      <c r="X21658" s="29"/>
      <c r="Y21658" s="29"/>
      <c r="Z21658" s="29"/>
      <c r="AA21658" s="29"/>
      <c r="AB21658" s="29"/>
      <c r="AC21658" s="29"/>
      <c r="AD21658" s="29"/>
      <c r="AE21658" s="29"/>
      <c r="AF21658" s="29"/>
      <c r="AG21658" s="29"/>
      <c r="AH21658" s="29"/>
      <c r="AI21658" s="29"/>
      <c r="AJ21658" s="29"/>
      <c r="AK21658" s="29"/>
      <c r="AL21658" s="29"/>
      <c r="AM21658" s="29"/>
      <c r="AP21658" s="30"/>
    </row>
    <row r="21659" spans="1:42">
      <c r="A21659" s="29"/>
      <c r="B21659" s="29"/>
      <c r="C21659" s="29"/>
      <c r="D21659" s="29"/>
      <c r="E21659" s="29"/>
      <c r="F21659" s="29"/>
      <c r="G21659" s="29"/>
      <c r="H21659" s="29"/>
      <c r="I21659" s="29"/>
      <c r="J21659" s="29"/>
      <c r="K21659" s="29"/>
      <c r="L21659" s="29"/>
      <c r="M21659" s="29"/>
      <c r="N21659" s="29"/>
      <c r="O21659" s="29"/>
      <c r="P21659" s="29"/>
      <c r="Q21659" s="29"/>
      <c r="R21659" s="29"/>
      <c r="S21659" s="33"/>
      <c r="T21659" s="29"/>
      <c r="U21659" s="29"/>
      <c r="V21659" s="29"/>
      <c r="W21659" s="29"/>
      <c r="X21659" s="29"/>
      <c r="Y21659" s="29"/>
      <c r="Z21659" s="29"/>
      <c r="AA21659" s="29"/>
      <c r="AB21659" s="29"/>
      <c r="AC21659" s="29"/>
      <c r="AD21659" s="29"/>
      <c r="AE21659" s="29"/>
      <c r="AF21659" s="29"/>
      <c r="AG21659" s="29"/>
      <c r="AH21659" s="29"/>
      <c r="AI21659" s="29"/>
      <c r="AJ21659" s="29"/>
      <c r="AK21659" s="29"/>
      <c r="AL21659" s="29"/>
      <c r="AM21659" s="29"/>
      <c r="AP21659" s="30"/>
    </row>
    <row r="21660" spans="1:42">
      <c r="A21660" s="29"/>
      <c r="B21660" s="29"/>
      <c r="C21660" s="29"/>
      <c r="D21660" s="29"/>
      <c r="E21660" s="29"/>
      <c r="F21660" s="29"/>
      <c r="G21660" s="29"/>
      <c r="H21660" s="29"/>
      <c r="I21660" s="29"/>
      <c r="J21660" s="29"/>
      <c r="K21660" s="29"/>
      <c r="L21660" s="29"/>
      <c r="M21660" s="29"/>
      <c r="N21660" s="29"/>
      <c r="O21660" s="29"/>
      <c r="P21660" s="29"/>
      <c r="Q21660" s="29"/>
      <c r="R21660" s="29"/>
      <c r="S21660" s="33"/>
      <c r="T21660" s="29"/>
      <c r="U21660" s="29"/>
      <c r="V21660" s="29"/>
      <c r="W21660" s="29"/>
      <c r="X21660" s="29"/>
      <c r="Y21660" s="29"/>
      <c r="Z21660" s="29"/>
      <c r="AA21660" s="29"/>
      <c r="AB21660" s="29"/>
      <c r="AC21660" s="29"/>
      <c r="AD21660" s="29"/>
      <c r="AE21660" s="29"/>
      <c r="AF21660" s="29"/>
      <c r="AG21660" s="29"/>
      <c r="AH21660" s="29"/>
      <c r="AI21660" s="29"/>
      <c r="AJ21660" s="29"/>
      <c r="AK21660" s="29"/>
      <c r="AL21660" s="29"/>
      <c r="AM21660" s="29"/>
      <c r="AP21660" s="30"/>
    </row>
    <row r="21661" spans="1:42">
      <c r="A21661" s="29"/>
      <c r="B21661" s="29"/>
      <c r="C21661" s="29"/>
      <c r="D21661" s="29"/>
      <c r="E21661" s="29"/>
      <c r="F21661" s="29"/>
      <c r="G21661" s="29"/>
      <c r="H21661" s="29"/>
      <c r="I21661" s="29"/>
      <c r="J21661" s="29"/>
      <c r="K21661" s="29"/>
      <c r="L21661" s="29"/>
      <c r="M21661" s="29"/>
      <c r="N21661" s="29"/>
      <c r="O21661" s="29"/>
      <c r="P21661" s="29"/>
      <c r="Q21661" s="29"/>
      <c r="R21661" s="29"/>
      <c r="S21661" s="33"/>
      <c r="T21661" s="29"/>
      <c r="U21661" s="29"/>
      <c r="V21661" s="29"/>
      <c r="W21661" s="29"/>
      <c r="X21661" s="29"/>
      <c r="Y21661" s="29"/>
      <c r="Z21661" s="29"/>
      <c r="AA21661" s="29"/>
      <c r="AB21661" s="29"/>
      <c r="AC21661" s="29"/>
      <c r="AD21661" s="29"/>
      <c r="AE21661" s="29"/>
      <c r="AF21661" s="29"/>
      <c r="AG21661" s="29"/>
      <c r="AH21661" s="29"/>
      <c r="AI21661" s="29"/>
      <c r="AJ21661" s="29"/>
      <c r="AK21661" s="29"/>
      <c r="AL21661" s="29"/>
      <c r="AM21661" s="29"/>
      <c r="AP21661" s="30"/>
    </row>
    <row r="21662" spans="1:42">
      <c r="A21662" s="29"/>
      <c r="B21662" s="29"/>
      <c r="C21662" s="29"/>
      <c r="D21662" s="29"/>
      <c r="E21662" s="29"/>
      <c r="F21662" s="29"/>
      <c r="G21662" s="29"/>
      <c r="H21662" s="29"/>
      <c r="I21662" s="29"/>
      <c r="J21662" s="29"/>
      <c r="K21662" s="29"/>
      <c r="L21662" s="29"/>
      <c r="M21662" s="29"/>
      <c r="N21662" s="29"/>
      <c r="O21662" s="29"/>
      <c r="P21662" s="29"/>
      <c r="Q21662" s="29"/>
      <c r="R21662" s="29"/>
      <c r="S21662" s="33"/>
      <c r="T21662" s="29"/>
      <c r="U21662" s="29"/>
      <c r="V21662" s="29"/>
      <c r="W21662" s="29"/>
      <c r="X21662" s="29"/>
      <c r="Y21662" s="29"/>
      <c r="Z21662" s="29"/>
      <c r="AA21662" s="29"/>
      <c r="AB21662" s="29"/>
      <c r="AC21662" s="29"/>
      <c r="AD21662" s="29"/>
      <c r="AE21662" s="29"/>
      <c r="AF21662" s="29"/>
      <c r="AG21662" s="29"/>
      <c r="AH21662" s="29"/>
      <c r="AI21662" s="29"/>
      <c r="AJ21662" s="29"/>
      <c r="AK21662" s="29"/>
      <c r="AL21662" s="29"/>
      <c r="AM21662" s="29"/>
      <c r="AP21662" s="30"/>
    </row>
    <row r="21663" spans="1:42">
      <c r="A21663" s="29"/>
      <c r="B21663" s="29"/>
      <c r="C21663" s="29"/>
      <c r="D21663" s="29"/>
      <c r="E21663" s="29"/>
      <c r="F21663" s="29"/>
      <c r="G21663" s="29"/>
      <c r="H21663" s="29"/>
      <c r="I21663" s="29"/>
      <c r="J21663" s="29"/>
      <c r="K21663" s="29"/>
      <c r="L21663" s="29"/>
      <c r="M21663" s="29"/>
      <c r="N21663" s="29"/>
      <c r="O21663" s="29"/>
      <c r="P21663" s="29"/>
      <c r="Q21663" s="29"/>
      <c r="R21663" s="29"/>
      <c r="S21663" s="33"/>
      <c r="T21663" s="29"/>
      <c r="U21663" s="29"/>
      <c r="V21663" s="29"/>
      <c r="W21663" s="29"/>
      <c r="X21663" s="29"/>
      <c r="Y21663" s="29"/>
      <c r="Z21663" s="29"/>
      <c r="AA21663" s="29"/>
      <c r="AB21663" s="29"/>
      <c r="AC21663" s="29"/>
      <c r="AD21663" s="29"/>
      <c r="AE21663" s="29"/>
      <c r="AF21663" s="29"/>
      <c r="AG21663" s="29"/>
      <c r="AH21663" s="29"/>
      <c r="AI21663" s="29"/>
      <c r="AJ21663" s="29"/>
      <c r="AK21663" s="29"/>
      <c r="AL21663" s="29"/>
      <c r="AM21663" s="29"/>
      <c r="AP21663" s="30"/>
    </row>
    <row r="21664" spans="1:42">
      <c r="A21664" s="29"/>
      <c r="B21664" s="29"/>
      <c r="C21664" s="29"/>
      <c r="D21664" s="29"/>
      <c r="E21664" s="29"/>
      <c r="F21664" s="29"/>
      <c r="G21664" s="29"/>
      <c r="H21664" s="29"/>
      <c r="I21664" s="29"/>
      <c r="J21664" s="29"/>
      <c r="K21664" s="29"/>
      <c r="L21664" s="29"/>
      <c r="M21664" s="29"/>
      <c r="N21664" s="29"/>
      <c r="O21664" s="29"/>
      <c r="P21664" s="29"/>
      <c r="Q21664" s="29"/>
      <c r="R21664" s="29"/>
      <c r="S21664" s="33"/>
      <c r="T21664" s="29"/>
      <c r="U21664" s="29"/>
      <c r="V21664" s="29"/>
      <c r="W21664" s="29"/>
      <c r="X21664" s="29"/>
      <c r="Y21664" s="29"/>
      <c r="Z21664" s="29"/>
      <c r="AA21664" s="29"/>
      <c r="AB21664" s="29"/>
      <c r="AC21664" s="29"/>
      <c r="AD21664" s="29"/>
      <c r="AE21664" s="29"/>
      <c r="AF21664" s="29"/>
      <c r="AG21664" s="29"/>
      <c r="AH21664" s="29"/>
      <c r="AI21664" s="29"/>
      <c r="AJ21664" s="29"/>
      <c r="AK21664" s="29"/>
      <c r="AL21664" s="29"/>
      <c r="AM21664" s="29"/>
      <c r="AP21664" s="30"/>
    </row>
    <row r="21665" spans="1:42">
      <c r="A21665" s="29"/>
      <c r="B21665" s="29"/>
      <c r="C21665" s="29"/>
      <c r="D21665" s="29"/>
      <c r="E21665" s="29"/>
      <c r="F21665" s="29"/>
      <c r="G21665" s="29"/>
      <c r="H21665" s="29"/>
      <c r="I21665" s="29"/>
      <c r="J21665" s="29"/>
      <c r="K21665" s="29"/>
      <c r="L21665" s="29"/>
      <c r="M21665" s="29"/>
      <c r="N21665" s="29"/>
      <c r="O21665" s="29"/>
      <c r="P21665" s="29"/>
      <c r="Q21665" s="29"/>
      <c r="R21665" s="29"/>
      <c r="S21665" s="33"/>
      <c r="T21665" s="29"/>
      <c r="U21665" s="29"/>
      <c r="V21665" s="29"/>
      <c r="W21665" s="29"/>
      <c r="X21665" s="29"/>
      <c r="Y21665" s="29"/>
      <c r="Z21665" s="29"/>
      <c r="AA21665" s="29"/>
      <c r="AB21665" s="29"/>
      <c r="AC21665" s="29"/>
      <c r="AD21665" s="29"/>
      <c r="AE21665" s="29"/>
      <c r="AF21665" s="29"/>
      <c r="AG21665" s="29"/>
      <c r="AH21665" s="29"/>
      <c r="AI21665" s="29"/>
      <c r="AJ21665" s="29"/>
      <c r="AK21665" s="29"/>
      <c r="AL21665" s="29"/>
      <c r="AM21665" s="29"/>
      <c r="AP21665" s="30"/>
    </row>
    <row r="21666" spans="1:42">
      <c r="A21666" s="29"/>
      <c r="B21666" s="29"/>
      <c r="C21666" s="29"/>
      <c r="D21666" s="29"/>
      <c r="E21666" s="29"/>
      <c r="F21666" s="29"/>
      <c r="G21666" s="29"/>
      <c r="H21666" s="29"/>
      <c r="I21666" s="29"/>
      <c r="J21666" s="29"/>
      <c r="K21666" s="29"/>
      <c r="L21666" s="29"/>
      <c r="M21666" s="29"/>
      <c r="N21666" s="29"/>
      <c r="O21666" s="29"/>
      <c r="P21666" s="29"/>
      <c r="Q21666" s="29"/>
      <c r="R21666" s="29"/>
      <c r="S21666" s="33"/>
      <c r="T21666" s="29"/>
      <c r="U21666" s="29"/>
      <c r="V21666" s="29"/>
      <c r="W21666" s="29"/>
      <c r="X21666" s="29"/>
      <c r="Y21666" s="29"/>
      <c r="Z21666" s="29"/>
      <c r="AA21666" s="29"/>
      <c r="AB21666" s="29"/>
      <c r="AC21666" s="29"/>
      <c r="AD21666" s="29"/>
      <c r="AE21666" s="29"/>
      <c r="AF21666" s="29"/>
      <c r="AG21666" s="29"/>
      <c r="AH21666" s="29"/>
      <c r="AI21666" s="29"/>
      <c r="AJ21666" s="29"/>
      <c r="AK21666" s="29"/>
      <c r="AL21666" s="29"/>
      <c r="AM21666" s="29"/>
      <c r="AP21666" s="30"/>
    </row>
    <row r="21667" spans="1:42">
      <c r="A21667" s="29"/>
      <c r="B21667" s="29"/>
      <c r="C21667" s="29"/>
      <c r="D21667" s="29"/>
      <c r="E21667" s="29"/>
      <c r="F21667" s="29"/>
      <c r="G21667" s="29"/>
      <c r="H21667" s="29"/>
      <c r="I21667" s="29"/>
      <c r="J21667" s="29"/>
      <c r="K21667" s="29"/>
      <c r="L21667" s="29"/>
      <c r="M21667" s="29"/>
      <c r="N21667" s="29"/>
      <c r="O21667" s="29"/>
      <c r="P21667" s="29"/>
      <c r="Q21667" s="29"/>
      <c r="R21667" s="29"/>
      <c r="S21667" s="33"/>
      <c r="T21667" s="29"/>
      <c r="U21667" s="29"/>
      <c r="V21667" s="29"/>
      <c r="W21667" s="29"/>
      <c r="X21667" s="29"/>
      <c r="Y21667" s="29"/>
      <c r="Z21667" s="29"/>
      <c r="AA21667" s="29"/>
      <c r="AB21667" s="29"/>
      <c r="AC21667" s="29"/>
      <c r="AD21667" s="29"/>
      <c r="AE21667" s="29"/>
      <c r="AF21667" s="29"/>
      <c r="AG21667" s="29"/>
      <c r="AH21667" s="29"/>
      <c r="AI21667" s="29"/>
      <c r="AJ21667" s="29"/>
      <c r="AK21667" s="29"/>
      <c r="AL21667" s="29"/>
      <c r="AM21667" s="29"/>
      <c r="AP21667" s="30"/>
    </row>
    <row r="21668" spans="1:42">
      <c r="A21668" s="29"/>
      <c r="B21668" s="29"/>
      <c r="C21668" s="29"/>
      <c r="D21668" s="29"/>
      <c r="E21668" s="29"/>
      <c r="F21668" s="29"/>
      <c r="G21668" s="29"/>
      <c r="H21668" s="29"/>
      <c r="I21668" s="29"/>
      <c r="J21668" s="29"/>
      <c r="K21668" s="29"/>
      <c r="L21668" s="29"/>
      <c r="M21668" s="29"/>
      <c r="N21668" s="29"/>
      <c r="O21668" s="29"/>
      <c r="P21668" s="29"/>
      <c r="Q21668" s="29"/>
      <c r="R21668" s="29"/>
      <c r="S21668" s="33"/>
      <c r="T21668" s="29"/>
      <c r="U21668" s="29"/>
      <c r="V21668" s="29"/>
      <c r="W21668" s="29"/>
      <c r="X21668" s="29"/>
      <c r="Y21668" s="29"/>
      <c r="Z21668" s="29"/>
      <c r="AA21668" s="29"/>
      <c r="AB21668" s="29"/>
      <c r="AC21668" s="29"/>
      <c r="AD21668" s="29"/>
      <c r="AE21668" s="29"/>
      <c r="AF21668" s="29"/>
      <c r="AG21668" s="29"/>
      <c r="AH21668" s="29"/>
      <c r="AI21668" s="29"/>
      <c r="AJ21668" s="29"/>
      <c r="AK21668" s="29"/>
      <c r="AL21668" s="29"/>
      <c r="AM21668" s="29"/>
      <c r="AP21668" s="30"/>
    </row>
    <row r="21669" spans="1:42">
      <c r="A21669" s="29"/>
      <c r="B21669" s="29"/>
      <c r="C21669" s="29"/>
      <c r="D21669" s="29"/>
      <c r="E21669" s="29"/>
      <c r="F21669" s="29"/>
      <c r="G21669" s="29"/>
      <c r="H21669" s="29"/>
      <c r="I21669" s="29"/>
      <c r="J21669" s="29"/>
      <c r="K21669" s="29"/>
      <c r="L21669" s="29"/>
      <c r="M21669" s="29"/>
      <c r="N21669" s="29"/>
      <c r="O21669" s="29"/>
      <c r="P21669" s="29"/>
      <c r="Q21669" s="29"/>
      <c r="R21669" s="29"/>
      <c r="S21669" s="33"/>
      <c r="T21669" s="29"/>
      <c r="U21669" s="29"/>
      <c r="V21669" s="29"/>
      <c r="W21669" s="29"/>
      <c r="X21669" s="29"/>
      <c r="Y21669" s="29"/>
      <c r="Z21669" s="29"/>
      <c r="AA21669" s="29"/>
      <c r="AB21669" s="29"/>
      <c r="AC21669" s="29"/>
      <c r="AD21669" s="29"/>
      <c r="AE21669" s="29"/>
      <c r="AF21669" s="29"/>
      <c r="AG21669" s="29"/>
      <c r="AH21669" s="29"/>
      <c r="AI21669" s="29"/>
      <c r="AJ21669" s="29"/>
      <c r="AK21669" s="29"/>
      <c r="AL21669" s="29"/>
      <c r="AM21669" s="29"/>
      <c r="AP21669" s="30"/>
    </row>
    <row r="21670" spans="1:42">
      <c r="A21670" s="29"/>
      <c r="B21670" s="29"/>
      <c r="C21670" s="29"/>
      <c r="D21670" s="29"/>
      <c r="E21670" s="29"/>
      <c r="F21670" s="29"/>
      <c r="G21670" s="29"/>
      <c r="H21670" s="29"/>
      <c r="I21670" s="29"/>
      <c r="J21670" s="29"/>
      <c r="K21670" s="29"/>
      <c r="L21670" s="29"/>
      <c r="M21670" s="29"/>
      <c r="N21670" s="29"/>
      <c r="O21670" s="29"/>
      <c r="P21670" s="29"/>
      <c r="Q21670" s="29"/>
      <c r="R21670" s="29"/>
      <c r="S21670" s="33"/>
      <c r="T21670" s="29"/>
      <c r="U21670" s="29"/>
      <c r="V21670" s="29"/>
      <c r="W21670" s="29"/>
      <c r="X21670" s="29"/>
      <c r="Y21670" s="29"/>
      <c r="Z21670" s="29"/>
      <c r="AA21670" s="29"/>
      <c r="AB21670" s="29"/>
      <c r="AC21670" s="29"/>
      <c r="AD21670" s="29"/>
      <c r="AE21670" s="29"/>
      <c r="AF21670" s="29"/>
      <c r="AG21670" s="29"/>
      <c r="AH21670" s="29"/>
      <c r="AI21670" s="29"/>
      <c r="AJ21670" s="29"/>
      <c r="AK21670" s="29"/>
      <c r="AL21670" s="29"/>
      <c r="AM21670" s="29"/>
      <c r="AP21670" s="30"/>
    </row>
    <row r="21671" spans="1:42">
      <c r="A21671" s="29"/>
      <c r="B21671" s="29"/>
      <c r="C21671" s="29"/>
      <c r="D21671" s="29"/>
      <c r="E21671" s="29"/>
      <c r="F21671" s="29"/>
      <c r="G21671" s="29"/>
      <c r="H21671" s="29"/>
      <c r="I21671" s="29"/>
      <c r="J21671" s="29"/>
      <c r="K21671" s="29"/>
      <c r="L21671" s="29"/>
      <c r="M21671" s="29"/>
      <c r="N21671" s="29"/>
      <c r="O21671" s="29"/>
      <c r="P21671" s="29"/>
      <c r="Q21671" s="29"/>
      <c r="R21671" s="29"/>
      <c r="S21671" s="33"/>
      <c r="T21671" s="29"/>
      <c r="U21671" s="29"/>
      <c r="V21671" s="29"/>
      <c r="W21671" s="29"/>
      <c r="X21671" s="29"/>
      <c r="Y21671" s="29"/>
      <c r="Z21671" s="29"/>
      <c r="AA21671" s="29"/>
      <c r="AB21671" s="29"/>
      <c r="AC21671" s="29"/>
      <c r="AD21671" s="29"/>
      <c r="AE21671" s="29"/>
      <c r="AF21671" s="29"/>
      <c r="AG21671" s="29"/>
      <c r="AH21671" s="29"/>
      <c r="AI21671" s="29"/>
      <c r="AJ21671" s="29"/>
      <c r="AK21671" s="29"/>
      <c r="AL21671" s="29"/>
      <c r="AM21671" s="29"/>
      <c r="AP21671" s="30"/>
    </row>
    <row r="21672" spans="1:42">
      <c r="A21672" s="29"/>
      <c r="B21672" s="29"/>
      <c r="C21672" s="29"/>
      <c r="D21672" s="29"/>
      <c r="E21672" s="29"/>
      <c r="F21672" s="29"/>
      <c r="G21672" s="29"/>
      <c r="H21672" s="29"/>
      <c r="I21672" s="29"/>
      <c r="J21672" s="29"/>
      <c r="K21672" s="29"/>
      <c r="L21672" s="29"/>
      <c r="M21672" s="29"/>
      <c r="N21672" s="29"/>
      <c r="O21672" s="29"/>
      <c r="P21672" s="29"/>
      <c r="Q21672" s="29"/>
      <c r="R21672" s="29"/>
      <c r="S21672" s="33"/>
      <c r="T21672" s="29"/>
      <c r="U21672" s="29"/>
      <c r="V21672" s="29"/>
      <c r="W21672" s="29"/>
      <c r="X21672" s="29"/>
      <c r="Y21672" s="29"/>
      <c r="Z21672" s="29"/>
      <c r="AA21672" s="29"/>
      <c r="AB21672" s="29"/>
      <c r="AC21672" s="29"/>
      <c r="AD21672" s="29"/>
      <c r="AE21672" s="29"/>
      <c r="AF21672" s="29"/>
      <c r="AG21672" s="29"/>
      <c r="AH21672" s="29"/>
      <c r="AI21672" s="29"/>
      <c r="AJ21672" s="29"/>
      <c r="AK21672" s="29"/>
      <c r="AL21672" s="29"/>
      <c r="AM21672" s="29"/>
      <c r="AP21672" s="30"/>
    </row>
    <row r="21673" spans="1:42">
      <c r="A21673" s="29"/>
      <c r="B21673" s="29"/>
      <c r="C21673" s="29"/>
      <c r="D21673" s="29"/>
      <c r="E21673" s="29"/>
      <c r="F21673" s="29"/>
      <c r="G21673" s="29"/>
      <c r="H21673" s="29"/>
      <c r="I21673" s="29"/>
      <c r="J21673" s="29"/>
      <c r="K21673" s="29"/>
      <c r="L21673" s="29"/>
      <c r="M21673" s="29"/>
      <c r="N21673" s="29"/>
      <c r="O21673" s="29"/>
      <c r="P21673" s="29"/>
      <c r="Q21673" s="29"/>
      <c r="R21673" s="29"/>
      <c r="S21673" s="33"/>
      <c r="T21673" s="29"/>
      <c r="U21673" s="29"/>
      <c r="V21673" s="29"/>
      <c r="W21673" s="29"/>
      <c r="X21673" s="29"/>
      <c r="Y21673" s="29"/>
      <c r="Z21673" s="29"/>
      <c r="AA21673" s="29"/>
      <c r="AB21673" s="29"/>
      <c r="AC21673" s="29"/>
      <c r="AD21673" s="29"/>
      <c r="AE21673" s="29"/>
      <c r="AF21673" s="29"/>
      <c r="AG21673" s="29"/>
      <c r="AH21673" s="29"/>
      <c r="AI21673" s="29"/>
      <c r="AJ21673" s="29"/>
      <c r="AK21673" s="29"/>
      <c r="AL21673" s="29"/>
      <c r="AM21673" s="29"/>
      <c r="AP21673" s="30"/>
    </row>
    <row r="21674" spans="1:42">
      <c r="A21674" s="29"/>
      <c r="B21674" s="29"/>
      <c r="C21674" s="29"/>
      <c r="D21674" s="29"/>
      <c r="E21674" s="29"/>
      <c r="F21674" s="29"/>
      <c r="G21674" s="29"/>
      <c r="H21674" s="29"/>
      <c r="I21674" s="29"/>
      <c r="J21674" s="29"/>
      <c r="K21674" s="29"/>
      <c r="L21674" s="29"/>
      <c r="M21674" s="29"/>
      <c r="N21674" s="29"/>
      <c r="O21674" s="29"/>
      <c r="P21674" s="29"/>
      <c r="Q21674" s="29"/>
      <c r="R21674" s="29"/>
      <c r="S21674" s="33"/>
      <c r="T21674" s="29"/>
      <c r="U21674" s="29"/>
      <c r="V21674" s="29"/>
      <c r="W21674" s="29"/>
      <c r="X21674" s="29"/>
      <c r="Y21674" s="29"/>
      <c r="Z21674" s="29"/>
      <c r="AA21674" s="29"/>
      <c r="AB21674" s="29"/>
      <c r="AC21674" s="29"/>
      <c r="AD21674" s="29"/>
      <c r="AE21674" s="29"/>
      <c r="AF21674" s="29"/>
      <c r="AG21674" s="29"/>
      <c r="AH21674" s="29"/>
      <c r="AI21674" s="29"/>
      <c r="AJ21674" s="29"/>
      <c r="AK21674" s="29"/>
      <c r="AL21674" s="29"/>
      <c r="AM21674" s="29"/>
      <c r="AP21674" s="30"/>
    </row>
    <row r="21675" spans="1:42">
      <c r="A21675" s="29"/>
      <c r="B21675" s="29"/>
      <c r="C21675" s="29"/>
      <c r="D21675" s="29"/>
      <c r="E21675" s="29"/>
      <c r="F21675" s="29"/>
      <c r="G21675" s="29"/>
      <c r="H21675" s="29"/>
      <c r="I21675" s="29"/>
      <c r="J21675" s="29"/>
      <c r="K21675" s="29"/>
      <c r="L21675" s="29"/>
      <c r="M21675" s="29"/>
      <c r="N21675" s="29"/>
      <c r="O21675" s="29"/>
      <c r="P21675" s="29"/>
      <c r="Q21675" s="29"/>
      <c r="R21675" s="29"/>
      <c r="S21675" s="33"/>
      <c r="T21675" s="29"/>
      <c r="U21675" s="29"/>
      <c r="V21675" s="29"/>
      <c r="W21675" s="29"/>
      <c r="X21675" s="29"/>
      <c r="Y21675" s="29"/>
      <c r="Z21675" s="29"/>
      <c r="AA21675" s="29"/>
      <c r="AB21675" s="29"/>
      <c r="AC21675" s="29"/>
      <c r="AD21675" s="29"/>
      <c r="AE21675" s="29"/>
      <c r="AF21675" s="29"/>
      <c r="AG21675" s="29"/>
      <c r="AH21675" s="29"/>
      <c r="AI21675" s="29"/>
      <c r="AJ21675" s="29"/>
      <c r="AK21675" s="29"/>
      <c r="AL21675" s="29"/>
      <c r="AM21675" s="29"/>
      <c r="AP21675" s="30"/>
    </row>
    <row r="21676" spans="1:42">
      <c r="A21676" s="29"/>
      <c r="B21676" s="29"/>
      <c r="C21676" s="29"/>
      <c r="D21676" s="29"/>
      <c r="E21676" s="29"/>
      <c r="F21676" s="29"/>
      <c r="G21676" s="29"/>
      <c r="H21676" s="29"/>
      <c r="I21676" s="29"/>
      <c r="J21676" s="29"/>
      <c r="K21676" s="29"/>
      <c r="L21676" s="29"/>
      <c r="M21676" s="29"/>
      <c r="N21676" s="29"/>
      <c r="O21676" s="29"/>
      <c r="P21676" s="29"/>
      <c r="Q21676" s="29"/>
      <c r="R21676" s="29"/>
      <c r="S21676" s="33"/>
      <c r="T21676" s="29"/>
      <c r="U21676" s="29"/>
      <c r="V21676" s="29"/>
      <c r="W21676" s="29"/>
      <c r="X21676" s="29"/>
      <c r="Y21676" s="29"/>
      <c r="Z21676" s="29"/>
      <c r="AA21676" s="29"/>
      <c r="AB21676" s="29"/>
      <c r="AC21676" s="29"/>
      <c r="AD21676" s="29"/>
      <c r="AE21676" s="29"/>
      <c r="AF21676" s="29"/>
      <c r="AG21676" s="29"/>
      <c r="AH21676" s="29"/>
      <c r="AI21676" s="29"/>
      <c r="AJ21676" s="29"/>
      <c r="AK21676" s="29"/>
      <c r="AL21676" s="29"/>
      <c r="AM21676" s="29"/>
      <c r="AP21676" s="30"/>
    </row>
    <row r="21677" spans="1:42">
      <c r="A21677" s="29"/>
      <c r="B21677" s="29"/>
      <c r="C21677" s="29"/>
      <c r="D21677" s="29"/>
      <c r="E21677" s="29"/>
      <c r="F21677" s="29"/>
      <c r="G21677" s="29"/>
      <c r="H21677" s="29"/>
      <c r="I21677" s="29"/>
      <c r="J21677" s="29"/>
      <c r="K21677" s="29"/>
      <c r="L21677" s="29"/>
      <c r="M21677" s="29"/>
      <c r="N21677" s="29"/>
      <c r="O21677" s="29"/>
      <c r="P21677" s="29"/>
      <c r="Q21677" s="29"/>
      <c r="R21677" s="29"/>
      <c r="S21677" s="33"/>
      <c r="T21677" s="29"/>
      <c r="U21677" s="29"/>
      <c r="V21677" s="29"/>
      <c r="W21677" s="29"/>
      <c r="X21677" s="29"/>
      <c r="Y21677" s="29"/>
      <c r="Z21677" s="29"/>
      <c r="AA21677" s="29"/>
      <c r="AB21677" s="29"/>
      <c r="AC21677" s="29"/>
      <c r="AD21677" s="29"/>
      <c r="AE21677" s="29"/>
      <c r="AF21677" s="29"/>
      <c r="AG21677" s="29"/>
      <c r="AH21677" s="29"/>
      <c r="AI21677" s="29"/>
      <c r="AJ21677" s="29"/>
      <c r="AK21677" s="29"/>
      <c r="AL21677" s="29"/>
      <c r="AM21677" s="29"/>
      <c r="AP21677" s="30"/>
    </row>
    <row r="21678" spans="1:42">
      <c r="A21678" s="29"/>
      <c r="B21678" s="29"/>
      <c r="C21678" s="29"/>
      <c r="D21678" s="29"/>
      <c r="E21678" s="29"/>
      <c r="F21678" s="29"/>
      <c r="G21678" s="29"/>
      <c r="H21678" s="29"/>
      <c r="I21678" s="29"/>
      <c r="J21678" s="29"/>
      <c r="K21678" s="29"/>
      <c r="L21678" s="29"/>
      <c r="M21678" s="29"/>
      <c r="N21678" s="29"/>
      <c r="O21678" s="29"/>
      <c r="P21678" s="29"/>
      <c r="Q21678" s="29"/>
      <c r="R21678" s="29"/>
      <c r="S21678" s="33"/>
      <c r="T21678" s="29"/>
      <c r="U21678" s="29"/>
      <c r="V21678" s="29"/>
      <c r="W21678" s="29"/>
      <c r="X21678" s="29"/>
      <c r="Y21678" s="29"/>
      <c r="Z21678" s="29"/>
      <c r="AA21678" s="29"/>
      <c r="AB21678" s="29"/>
      <c r="AC21678" s="29"/>
      <c r="AD21678" s="29"/>
      <c r="AE21678" s="29"/>
      <c r="AF21678" s="29"/>
      <c r="AG21678" s="29"/>
      <c r="AH21678" s="29"/>
      <c r="AI21678" s="29"/>
      <c r="AJ21678" s="29"/>
      <c r="AK21678" s="29"/>
      <c r="AL21678" s="29"/>
      <c r="AM21678" s="29"/>
      <c r="AP21678" s="30"/>
    </row>
    <row r="21679" spans="1:42">
      <c r="A21679" s="29"/>
      <c r="B21679" s="29"/>
      <c r="C21679" s="29"/>
      <c r="D21679" s="29"/>
      <c r="E21679" s="29"/>
      <c r="F21679" s="29"/>
      <c r="G21679" s="29"/>
      <c r="H21679" s="29"/>
      <c r="I21679" s="29"/>
      <c r="J21679" s="29"/>
      <c r="K21679" s="29"/>
      <c r="L21679" s="29"/>
      <c r="M21679" s="29"/>
      <c r="N21679" s="29"/>
      <c r="O21679" s="29"/>
      <c r="P21679" s="29"/>
      <c r="Q21679" s="29"/>
      <c r="R21679" s="29"/>
      <c r="S21679" s="33"/>
      <c r="T21679" s="29"/>
      <c r="U21679" s="29"/>
      <c r="V21679" s="29"/>
      <c r="W21679" s="29"/>
      <c r="X21679" s="29"/>
      <c r="Y21679" s="29"/>
      <c r="Z21679" s="29"/>
      <c r="AA21679" s="29"/>
      <c r="AB21679" s="29"/>
      <c r="AC21679" s="29"/>
      <c r="AD21679" s="29"/>
      <c r="AE21679" s="29"/>
      <c r="AF21679" s="29"/>
      <c r="AG21679" s="29"/>
      <c r="AH21679" s="29"/>
      <c r="AI21679" s="29"/>
      <c r="AJ21679" s="29"/>
      <c r="AK21679" s="29"/>
      <c r="AL21679" s="29"/>
      <c r="AM21679" s="29"/>
      <c r="AP21679" s="30"/>
    </row>
    <row r="21680" spans="1:42">
      <c r="A21680" s="29"/>
      <c r="B21680" s="29"/>
      <c r="C21680" s="29"/>
      <c r="D21680" s="29"/>
      <c r="E21680" s="29"/>
      <c r="F21680" s="29"/>
      <c r="G21680" s="29"/>
      <c r="H21680" s="29"/>
      <c r="I21680" s="29"/>
      <c r="J21680" s="29"/>
      <c r="K21680" s="29"/>
      <c r="L21680" s="29"/>
      <c r="M21680" s="29"/>
      <c r="N21680" s="29"/>
      <c r="O21680" s="29"/>
      <c r="P21680" s="29"/>
      <c r="Q21680" s="29"/>
      <c r="R21680" s="29"/>
      <c r="S21680" s="33"/>
      <c r="T21680" s="29"/>
      <c r="U21680" s="29"/>
      <c r="V21680" s="29"/>
      <c r="W21680" s="29"/>
      <c r="X21680" s="29"/>
      <c r="Y21680" s="29"/>
      <c r="Z21680" s="29"/>
      <c r="AA21680" s="29"/>
      <c r="AB21680" s="29"/>
      <c r="AC21680" s="29"/>
      <c r="AD21680" s="29"/>
      <c r="AE21680" s="29"/>
      <c r="AF21680" s="29"/>
      <c r="AG21680" s="29"/>
      <c r="AH21680" s="29"/>
      <c r="AI21680" s="29"/>
      <c r="AJ21680" s="29"/>
      <c r="AK21680" s="29"/>
      <c r="AL21680" s="29"/>
      <c r="AM21680" s="29"/>
      <c r="AP21680" s="30"/>
    </row>
    <row r="21681" spans="1:42">
      <c r="A21681" s="29"/>
      <c r="B21681" s="29"/>
      <c r="C21681" s="29"/>
      <c r="D21681" s="29"/>
      <c r="E21681" s="29"/>
      <c r="F21681" s="29"/>
      <c r="G21681" s="29"/>
      <c r="H21681" s="29"/>
      <c r="I21681" s="29"/>
      <c r="J21681" s="29"/>
      <c r="K21681" s="29"/>
      <c r="L21681" s="29"/>
      <c r="M21681" s="29"/>
      <c r="N21681" s="29"/>
      <c r="O21681" s="29"/>
      <c r="P21681" s="29"/>
      <c r="Q21681" s="29"/>
      <c r="R21681" s="29"/>
      <c r="S21681" s="33"/>
      <c r="T21681" s="29"/>
      <c r="U21681" s="29"/>
      <c r="V21681" s="29"/>
      <c r="W21681" s="29"/>
      <c r="X21681" s="29"/>
      <c r="Y21681" s="29"/>
      <c r="Z21681" s="29"/>
      <c r="AA21681" s="29"/>
      <c r="AB21681" s="29"/>
      <c r="AC21681" s="29"/>
      <c r="AD21681" s="29"/>
      <c r="AE21681" s="29"/>
      <c r="AF21681" s="29"/>
      <c r="AG21681" s="29"/>
      <c r="AH21681" s="29"/>
      <c r="AI21681" s="29"/>
      <c r="AJ21681" s="29"/>
      <c r="AK21681" s="29"/>
      <c r="AL21681" s="29"/>
      <c r="AM21681" s="29"/>
      <c r="AP21681" s="30"/>
    </row>
    <row r="21682" spans="1:42">
      <c r="A21682" s="29"/>
      <c r="B21682" s="29"/>
      <c r="C21682" s="29"/>
      <c r="D21682" s="29"/>
      <c r="E21682" s="29"/>
      <c r="F21682" s="29"/>
      <c r="G21682" s="29"/>
      <c r="H21682" s="29"/>
      <c r="I21682" s="29"/>
      <c r="J21682" s="29"/>
      <c r="K21682" s="29"/>
      <c r="L21682" s="29"/>
      <c r="M21682" s="29"/>
      <c r="N21682" s="29"/>
      <c r="O21682" s="29"/>
      <c r="P21682" s="29"/>
      <c r="Q21682" s="29"/>
      <c r="R21682" s="29"/>
      <c r="S21682" s="33"/>
      <c r="T21682" s="29"/>
      <c r="U21682" s="29"/>
      <c r="V21682" s="29"/>
      <c r="W21682" s="29"/>
      <c r="X21682" s="29"/>
      <c r="Y21682" s="29"/>
      <c r="Z21682" s="29"/>
      <c r="AA21682" s="29"/>
      <c r="AB21682" s="29"/>
      <c r="AC21682" s="29"/>
      <c r="AD21682" s="29"/>
      <c r="AE21682" s="29"/>
      <c r="AF21682" s="29"/>
      <c r="AG21682" s="29"/>
      <c r="AH21682" s="29"/>
      <c r="AI21682" s="29"/>
      <c r="AJ21682" s="29"/>
      <c r="AK21682" s="29"/>
      <c r="AL21682" s="29"/>
      <c r="AM21682" s="29"/>
      <c r="AP21682" s="30"/>
    </row>
    <row r="21683" spans="1:42">
      <c r="A21683" s="29"/>
      <c r="B21683" s="29"/>
      <c r="C21683" s="29"/>
      <c r="D21683" s="29"/>
      <c r="E21683" s="29"/>
      <c r="F21683" s="29"/>
      <c r="G21683" s="29"/>
      <c r="H21683" s="29"/>
      <c r="I21683" s="29"/>
      <c r="J21683" s="29"/>
      <c r="K21683" s="29"/>
      <c r="L21683" s="29"/>
      <c r="M21683" s="29"/>
      <c r="N21683" s="29"/>
      <c r="O21683" s="29"/>
      <c r="P21683" s="29"/>
      <c r="Q21683" s="29"/>
      <c r="R21683" s="29"/>
      <c r="S21683" s="33"/>
      <c r="T21683" s="29"/>
      <c r="U21683" s="29"/>
      <c r="V21683" s="29"/>
      <c r="W21683" s="29"/>
      <c r="X21683" s="29"/>
      <c r="Y21683" s="29"/>
      <c r="Z21683" s="29"/>
      <c r="AA21683" s="29"/>
      <c r="AB21683" s="29"/>
      <c r="AC21683" s="29"/>
      <c r="AD21683" s="29"/>
      <c r="AE21683" s="29"/>
      <c r="AF21683" s="29"/>
      <c r="AG21683" s="29"/>
      <c r="AH21683" s="29"/>
      <c r="AI21683" s="29"/>
      <c r="AJ21683" s="29"/>
      <c r="AK21683" s="29"/>
      <c r="AL21683" s="29"/>
      <c r="AM21683" s="29"/>
      <c r="AP21683" s="30"/>
    </row>
    <row r="21684" spans="1:42">
      <c r="A21684" s="29"/>
      <c r="B21684" s="29"/>
      <c r="C21684" s="29"/>
      <c r="D21684" s="29"/>
      <c r="E21684" s="29"/>
      <c r="F21684" s="29"/>
      <c r="G21684" s="29"/>
      <c r="H21684" s="29"/>
      <c r="I21684" s="29"/>
      <c r="J21684" s="29"/>
      <c r="K21684" s="29"/>
      <c r="L21684" s="29"/>
      <c r="M21684" s="29"/>
      <c r="N21684" s="29"/>
      <c r="O21684" s="29"/>
      <c r="P21684" s="29"/>
      <c r="Q21684" s="29"/>
      <c r="R21684" s="29"/>
      <c r="S21684" s="33"/>
      <c r="T21684" s="29"/>
      <c r="U21684" s="29"/>
      <c r="V21684" s="29"/>
      <c r="W21684" s="29"/>
      <c r="X21684" s="29"/>
      <c r="Y21684" s="29"/>
      <c r="Z21684" s="29"/>
      <c r="AA21684" s="29"/>
      <c r="AB21684" s="29"/>
      <c r="AC21684" s="29"/>
      <c r="AD21684" s="29"/>
      <c r="AE21684" s="29"/>
      <c r="AF21684" s="29"/>
      <c r="AG21684" s="29"/>
      <c r="AH21684" s="29"/>
      <c r="AI21684" s="29"/>
      <c r="AJ21684" s="29"/>
      <c r="AK21684" s="29"/>
      <c r="AL21684" s="29"/>
      <c r="AM21684" s="29"/>
      <c r="AP21684" s="30"/>
    </row>
    <row r="21685" spans="1:42">
      <c r="A21685" s="29"/>
      <c r="B21685" s="29"/>
      <c r="C21685" s="29"/>
      <c r="D21685" s="29"/>
      <c r="E21685" s="29"/>
      <c r="F21685" s="29"/>
      <c r="G21685" s="29"/>
      <c r="H21685" s="29"/>
      <c r="I21685" s="29"/>
      <c r="J21685" s="29"/>
      <c r="K21685" s="29"/>
      <c r="L21685" s="29"/>
      <c r="M21685" s="29"/>
      <c r="N21685" s="29"/>
      <c r="O21685" s="29"/>
      <c r="P21685" s="29"/>
      <c r="Q21685" s="29"/>
      <c r="R21685" s="29"/>
      <c r="S21685" s="33"/>
      <c r="T21685" s="29"/>
      <c r="U21685" s="29"/>
      <c r="V21685" s="29"/>
      <c r="W21685" s="29"/>
      <c r="X21685" s="29"/>
      <c r="Y21685" s="29"/>
      <c r="Z21685" s="29"/>
      <c r="AA21685" s="29"/>
      <c r="AB21685" s="29"/>
      <c r="AC21685" s="29"/>
      <c r="AD21685" s="29"/>
      <c r="AE21685" s="29"/>
      <c r="AF21685" s="29"/>
      <c r="AG21685" s="29"/>
      <c r="AH21685" s="29"/>
      <c r="AI21685" s="29"/>
      <c r="AJ21685" s="29"/>
      <c r="AK21685" s="29"/>
      <c r="AL21685" s="29"/>
      <c r="AM21685" s="29"/>
      <c r="AP21685" s="30"/>
    </row>
    <row r="21686" spans="1:42">
      <c r="A21686" s="29"/>
      <c r="B21686" s="29"/>
      <c r="C21686" s="29"/>
      <c r="D21686" s="29"/>
      <c r="E21686" s="29"/>
      <c r="F21686" s="29"/>
      <c r="G21686" s="29"/>
      <c r="H21686" s="29"/>
      <c r="I21686" s="29"/>
      <c r="J21686" s="29"/>
      <c r="K21686" s="29"/>
      <c r="L21686" s="29"/>
      <c r="M21686" s="29"/>
      <c r="N21686" s="29"/>
      <c r="O21686" s="29"/>
      <c r="P21686" s="29"/>
      <c r="Q21686" s="29"/>
      <c r="R21686" s="29"/>
      <c r="S21686" s="33"/>
      <c r="T21686" s="29"/>
      <c r="U21686" s="29"/>
      <c r="V21686" s="29"/>
      <c r="W21686" s="29"/>
      <c r="X21686" s="29"/>
      <c r="Y21686" s="29"/>
      <c r="Z21686" s="29"/>
      <c r="AA21686" s="29"/>
      <c r="AB21686" s="29"/>
      <c r="AC21686" s="29"/>
      <c r="AD21686" s="29"/>
      <c r="AE21686" s="29"/>
      <c r="AF21686" s="29"/>
      <c r="AG21686" s="29"/>
      <c r="AH21686" s="29"/>
      <c r="AI21686" s="29"/>
      <c r="AJ21686" s="29"/>
      <c r="AK21686" s="29"/>
      <c r="AL21686" s="29"/>
      <c r="AM21686" s="29"/>
      <c r="AP21686" s="30"/>
    </row>
    <row r="21687" spans="1:42">
      <c r="A21687" s="29"/>
      <c r="B21687" s="29"/>
      <c r="C21687" s="29"/>
      <c r="D21687" s="29"/>
      <c r="E21687" s="29"/>
      <c r="F21687" s="29"/>
      <c r="G21687" s="29"/>
      <c r="H21687" s="29"/>
      <c r="I21687" s="29"/>
      <c r="J21687" s="29"/>
      <c r="K21687" s="29"/>
      <c r="L21687" s="29"/>
      <c r="M21687" s="29"/>
      <c r="N21687" s="29"/>
      <c r="O21687" s="29"/>
      <c r="P21687" s="29"/>
      <c r="Q21687" s="29"/>
      <c r="R21687" s="29"/>
      <c r="S21687" s="33"/>
      <c r="T21687" s="29"/>
      <c r="U21687" s="29"/>
      <c r="V21687" s="29"/>
      <c r="W21687" s="29"/>
      <c r="X21687" s="29"/>
      <c r="Y21687" s="29"/>
      <c r="Z21687" s="29"/>
      <c r="AA21687" s="29"/>
      <c r="AB21687" s="29"/>
      <c r="AC21687" s="29"/>
      <c r="AD21687" s="29"/>
      <c r="AE21687" s="29"/>
      <c r="AF21687" s="29"/>
      <c r="AG21687" s="29"/>
      <c r="AH21687" s="29"/>
      <c r="AI21687" s="29"/>
      <c r="AJ21687" s="29"/>
      <c r="AK21687" s="29"/>
      <c r="AL21687" s="29"/>
      <c r="AM21687" s="29"/>
      <c r="AP21687" s="30"/>
    </row>
    <row r="21688" spans="1:42">
      <c r="A21688" s="29"/>
      <c r="B21688" s="29"/>
      <c r="C21688" s="29"/>
      <c r="D21688" s="29"/>
      <c r="E21688" s="29"/>
      <c r="F21688" s="29"/>
      <c r="G21688" s="29"/>
      <c r="H21688" s="29"/>
      <c r="I21688" s="29"/>
      <c r="J21688" s="29"/>
      <c r="K21688" s="29"/>
      <c r="L21688" s="29"/>
      <c r="M21688" s="29"/>
      <c r="N21688" s="29"/>
      <c r="O21688" s="29"/>
      <c r="P21688" s="29"/>
      <c r="Q21688" s="29"/>
      <c r="R21688" s="29"/>
      <c r="S21688" s="33"/>
      <c r="T21688" s="29"/>
      <c r="U21688" s="29"/>
      <c r="V21688" s="29"/>
      <c r="W21688" s="29"/>
      <c r="X21688" s="29"/>
      <c r="Y21688" s="29"/>
      <c r="Z21688" s="29"/>
      <c r="AA21688" s="29"/>
      <c r="AB21688" s="29"/>
      <c r="AC21688" s="29"/>
      <c r="AD21688" s="29"/>
      <c r="AE21688" s="29"/>
      <c r="AF21688" s="29"/>
      <c r="AG21688" s="29"/>
      <c r="AH21688" s="29"/>
      <c r="AI21688" s="29"/>
      <c r="AJ21688" s="29"/>
      <c r="AK21688" s="29"/>
      <c r="AL21688" s="29"/>
      <c r="AM21688" s="29"/>
      <c r="AP21688" s="30"/>
    </row>
    <row r="21689" spans="1:42">
      <c r="A21689" s="29"/>
      <c r="B21689" s="29"/>
      <c r="C21689" s="29"/>
      <c r="D21689" s="29"/>
      <c r="E21689" s="29"/>
      <c r="F21689" s="29"/>
      <c r="G21689" s="29"/>
      <c r="H21689" s="29"/>
      <c r="I21689" s="29"/>
      <c r="J21689" s="29"/>
      <c r="K21689" s="29"/>
      <c r="L21689" s="29"/>
      <c r="M21689" s="29"/>
      <c r="N21689" s="29"/>
      <c r="O21689" s="29"/>
      <c r="P21689" s="29"/>
      <c r="Q21689" s="29"/>
      <c r="R21689" s="29"/>
      <c r="S21689" s="33"/>
      <c r="T21689" s="29"/>
      <c r="U21689" s="29"/>
      <c r="V21689" s="29"/>
      <c r="W21689" s="29"/>
      <c r="X21689" s="29"/>
      <c r="Y21689" s="29"/>
      <c r="Z21689" s="29"/>
      <c r="AA21689" s="29"/>
      <c r="AB21689" s="29"/>
      <c r="AC21689" s="29"/>
      <c r="AD21689" s="29"/>
      <c r="AE21689" s="29"/>
      <c r="AF21689" s="29"/>
      <c r="AG21689" s="29"/>
      <c r="AH21689" s="29"/>
      <c r="AI21689" s="29"/>
      <c r="AJ21689" s="29"/>
      <c r="AK21689" s="29"/>
      <c r="AL21689" s="29"/>
      <c r="AM21689" s="29"/>
      <c r="AP21689" s="30"/>
    </row>
    <row r="21690" spans="1:42">
      <c r="A21690" s="29"/>
      <c r="B21690" s="29"/>
      <c r="C21690" s="29"/>
      <c r="D21690" s="29"/>
      <c r="E21690" s="29"/>
      <c r="F21690" s="29"/>
      <c r="G21690" s="29"/>
      <c r="H21690" s="29"/>
      <c r="I21690" s="29"/>
      <c r="J21690" s="29"/>
      <c r="K21690" s="29"/>
      <c r="L21690" s="29"/>
      <c r="M21690" s="29"/>
      <c r="N21690" s="29"/>
      <c r="O21690" s="29"/>
      <c r="P21690" s="29"/>
      <c r="Q21690" s="29"/>
      <c r="R21690" s="29"/>
      <c r="S21690" s="33"/>
      <c r="T21690" s="29"/>
      <c r="U21690" s="29"/>
      <c r="V21690" s="29"/>
      <c r="W21690" s="29"/>
      <c r="X21690" s="29"/>
      <c r="Y21690" s="29"/>
      <c r="Z21690" s="29"/>
      <c r="AA21690" s="29"/>
      <c r="AB21690" s="29"/>
      <c r="AC21690" s="29"/>
      <c r="AD21690" s="29"/>
      <c r="AE21690" s="29"/>
      <c r="AF21690" s="29"/>
      <c r="AG21690" s="29"/>
      <c r="AH21690" s="29"/>
      <c r="AI21690" s="29"/>
      <c r="AJ21690" s="29"/>
      <c r="AK21690" s="29"/>
      <c r="AL21690" s="29"/>
      <c r="AM21690" s="29"/>
      <c r="AP21690" s="30"/>
    </row>
    <row r="21691" spans="1:42">
      <c r="A21691" s="29"/>
      <c r="B21691" s="29"/>
      <c r="C21691" s="29"/>
      <c r="D21691" s="29"/>
      <c r="E21691" s="29"/>
      <c r="F21691" s="29"/>
      <c r="G21691" s="29"/>
      <c r="H21691" s="29"/>
      <c r="I21691" s="29"/>
      <c r="J21691" s="29"/>
      <c r="K21691" s="29"/>
      <c r="L21691" s="29"/>
      <c r="M21691" s="29"/>
      <c r="N21691" s="29"/>
      <c r="O21691" s="29"/>
      <c r="P21691" s="29"/>
      <c r="Q21691" s="29"/>
      <c r="R21691" s="29"/>
      <c r="S21691" s="33"/>
      <c r="T21691" s="29"/>
      <c r="U21691" s="29"/>
      <c r="V21691" s="29"/>
      <c r="W21691" s="29"/>
      <c r="X21691" s="29"/>
      <c r="Y21691" s="29"/>
      <c r="Z21691" s="29"/>
      <c r="AA21691" s="29"/>
      <c r="AB21691" s="29"/>
      <c r="AC21691" s="29"/>
      <c r="AD21691" s="29"/>
      <c r="AE21691" s="29"/>
      <c r="AF21691" s="29"/>
      <c r="AG21691" s="29"/>
      <c r="AH21691" s="29"/>
      <c r="AI21691" s="29"/>
      <c r="AJ21691" s="29"/>
      <c r="AK21691" s="29"/>
      <c r="AL21691" s="29"/>
      <c r="AM21691" s="29"/>
      <c r="AP21691" s="30"/>
    </row>
    <row r="21692" spans="1:42">
      <c r="A21692" s="29"/>
      <c r="B21692" s="29"/>
      <c r="C21692" s="29"/>
      <c r="D21692" s="29"/>
      <c r="E21692" s="29"/>
      <c r="F21692" s="29"/>
      <c r="G21692" s="29"/>
      <c r="H21692" s="29"/>
      <c r="I21692" s="29"/>
      <c r="J21692" s="29"/>
      <c r="K21692" s="29"/>
      <c r="L21692" s="29"/>
      <c r="M21692" s="29"/>
      <c r="N21692" s="29"/>
      <c r="O21692" s="29"/>
      <c r="P21692" s="29"/>
      <c r="Q21692" s="29"/>
      <c r="R21692" s="29"/>
      <c r="S21692" s="33"/>
      <c r="T21692" s="29"/>
      <c r="U21692" s="29"/>
      <c r="V21692" s="29"/>
      <c r="W21692" s="29"/>
      <c r="X21692" s="29"/>
      <c r="Y21692" s="29"/>
      <c r="Z21692" s="29"/>
      <c r="AA21692" s="29"/>
      <c r="AB21692" s="29"/>
      <c r="AC21692" s="29"/>
      <c r="AD21692" s="29"/>
      <c r="AE21692" s="29"/>
      <c r="AF21692" s="29"/>
      <c r="AG21692" s="29"/>
      <c r="AH21692" s="29"/>
      <c r="AI21692" s="29"/>
      <c r="AJ21692" s="29"/>
      <c r="AK21692" s="29"/>
      <c r="AL21692" s="29"/>
      <c r="AM21692" s="29"/>
      <c r="AP21692" s="30"/>
    </row>
    <row r="21693" spans="1:42">
      <c r="A21693" s="29"/>
      <c r="B21693" s="29"/>
      <c r="C21693" s="29"/>
      <c r="D21693" s="29"/>
      <c r="E21693" s="29"/>
      <c r="F21693" s="29"/>
      <c r="G21693" s="29"/>
      <c r="H21693" s="29"/>
      <c r="I21693" s="29"/>
      <c r="J21693" s="29"/>
      <c r="K21693" s="29"/>
      <c r="L21693" s="29"/>
      <c r="M21693" s="29"/>
      <c r="N21693" s="29"/>
      <c r="O21693" s="29"/>
      <c r="P21693" s="29"/>
      <c r="Q21693" s="29"/>
      <c r="R21693" s="29"/>
      <c r="S21693" s="33"/>
      <c r="T21693" s="29"/>
      <c r="U21693" s="29"/>
      <c r="V21693" s="29"/>
      <c r="W21693" s="29"/>
      <c r="X21693" s="29"/>
      <c r="Y21693" s="29"/>
      <c r="Z21693" s="29"/>
      <c r="AA21693" s="29"/>
      <c r="AB21693" s="29"/>
      <c r="AC21693" s="29"/>
      <c r="AD21693" s="29"/>
      <c r="AE21693" s="29"/>
      <c r="AF21693" s="29"/>
      <c r="AG21693" s="29"/>
      <c r="AH21693" s="29"/>
      <c r="AI21693" s="29"/>
      <c r="AJ21693" s="29"/>
      <c r="AK21693" s="29"/>
      <c r="AL21693" s="29"/>
      <c r="AM21693" s="29"/>
      <c r="AP21693" s="30"/>
    </row>
    <row r="21694" spans="1:42">
      <c r="A21694" s="29"/>
      <c r="B21694" s="29"/>
      <c r="C21694" s="29"/>
      <c r="D21694" s="29"/>
      <c r="E21694" s="29"/>
      <c r="F21694" s="29"/>
      <c r="G21694" s="29"/>
      <c r="H21694" s="29"/>
      <c r="I21694" s="29"/>
      <c r="J21694" s="29"/>
      <c r="K21694" s="29"/>
      <c r="L21694" s="29"/>
      <c r="M21694" s="29"/>
      <c r="N21694" s="29"/>
      <c r="O21694" s="29"/>
      <c r="P21694" s="29"/>
      <c r="Q21694" s="29"/>
      <c r="R21694" s="29"/>
      <c r="S21694" s="33"/>
      <c r="T21694" s="29"/>
      <c r="U21694" s="29"/>
      <c r="V21694" s="29"/>
      <c r="W21694" s="29"/>
      <c r="X21694" s="29"/>
      <c r="Y21694" s="29"/>
      <c r="Z21694" s="29"/>
      <c r="AA21694" s="29"/>
      <c r="AB21694" s="29"/>
      <c r="AC21694" s="29"/>
      <c r="AD21694" s="29"/>
      <c r="AE21694" s="29"/>
      <c r="AF21694" s="29"/>
      <c r="AG21694" s="29"/>
      <c r="AH21694" s="29"/>
      <c r="AI21694" s="29"/>
      <c r="AJ21694" s="29"/>
      <c r="AK21694" s="29"/>
      <c r="AL21694" s="29"/>
      <c r="AM21694" s="29"/>
      <c r="AP21694" s="30"/>
    </row>
    <row r="21695" spans="1:42">
      <c r="A21695" s="29"/>
      <c r="B21695" s="29"/>
      <c r="C21695" s="29"/>
      <c r="D21695" s="29"/>
      <c r="E21695" s="29"/>
      <c r="F21695" s="29"/>
      <c r="G21695" s="29"/>
      <c r="H21695" s="29"/>
      <c r="I21695" s="29"/>
      <c r="J21695" s="29"/>
      <c r="K21695" s="29"/>
      <c r="L21695" s="29"/>
      <c r="M21695" s="29"/>
      <c r="N21695" s="29"/>
      <c r="O21695" s="29"/>
      <c r="P21695" s="29"/>
      <c r="Q21695" s="29"/>
      <c r="R21695" s="29"/>
      <c r="S21695" s="33"/>
      <c r="T21695" s="29"/>
      <c r="U21695" s="29"/>
      <c r="V21695" s="29"/>
      <c r="W21695" s="29"/>
      <c r="X21695" s="29"/>
      <c r="Y21695" s="29"/>
      <c r="Z21695" s="29"/>
      <c r="AA21695" s="29"/>
      <c r="AB21695" s="29"/>
      <c r="AC21695" s="29"/>
      <c r="AD21695" s="29"/>
      <c r="AE21695" s="29"/>
      <c r="AF21695" s="29"/>
      <c r="AG21695" s="29"/>
      <c r="AH21695" s="29"/>
      <c r="AI21695" s="29"/>
      <c r="AJ21695" s="29"/>
      <c r="AK21695" s="29"/>
      <c r="AL21695" s="29"/>
      <c r="AM21695" s="29"/>
      <c r="AP21695" s="30"/>
    </row>
    <row r="21696" spans="1:42">
      <c r="A21696" s="29"/>
      <c r="B21696" s="29"/>
      <c r="C21696" s="29"/>
      <c r="D21696" s="29"/>
      <c r="E21696" s="29"/>
      <c r="F21696" s="29"/>
      <c r="G21696" s="29"/>
      <c r="H21696" s="29"/>
      <c r="I21696" s="29"/>
      <c r="J21696" s="29"/>
      <c r="K21696" s="29"/>
      <c r="L21696" s="29"/>
      <c r="M21696" s="29"/>
      <c r="N21696" s="29"/>
      <c r="O21696" s="29"/>
      <c r="P21696" s="29"/>
      <c r="Q21696" s="29"/>
      <c r="R21696" s="29"/>
      <c r="S21696" s="33"/>
      <c r="T21696" s="29"/>
      <c r="U21696" s="29"/>
      <c r="V21696" s="29"/>
      <c r="W21696" s="29"/>
      <c r="X21696" s="29"/>
      <c r="Y21696" s="29"/>
      <c r="Z21696" s="29"/>
      <c r="AA21696" s="29"/>
      <c r="AB21696" s="29"/>
      <c r="AC21696" s="29"/>
      <c r="AD21696" s="29"/>
      <c r="AE21696" s="29"/>
      <c r="AF21696" s="29"/>
      <c r="AG21696" s="29"/>
      <c r="AH21696" s="29"/>
      <c r="AI21696" s="29"/>
      <c r="AJ21696" s="29"/>
      <c r="AK21696" s="29"/>
      <c r="AL21696" s="29"/>
      <c r="AM21696" s="29"/>
      <c r="AP21696" s="30"/>
    </row>
    <row r="21697" spans="1:42">
      <c r="A21697" s="29"/>
      <c r="B21697" s="29"/>
      <c r="C21697" s="29"/>
      <c r="D21697" s="29"/>
      <c r="E21697" s="29"/>
      <c r="F21697" s="29"/>
      <c r="G21697" s="29"/>
      <c r="H21697" s="29"/>
      <c r="I21697" s="29"/>
      <c r="J21697" s="29"/>
      <c r="K21697" s="29"/>
      <c r="L21697" s="29"/>
      <c r="M21697" s="29"/>
      <c r="N21697" s="29"/>
      <c r="O21697" s="29"/>
      <c r="P21697" s="29"/>
      <c r="Q21697" s="29"/>
      <c r="R21697" s="29"/>
      <c r="S21697" s="33"/>
      <c r="T21697" s="29"/>
      <c r="U21697" s="29"/>
      <c r="V21697" s="29"/>
      <c r="W21697" s="29"/>
      <c r="X21697" s="29"/>
      <c r="Y21697" s="29"/>
      <c r="Z21697" s="29"/>
      <c r="AA21697" s="29"/>
      <c r="AB21697" s="29"/>
      <c r="AC21697" s="29"/>
      <c r="AD21697" s="29"/>
      <c r="AE21697" s="29"/>
      <c r="AF21697" s="29"/>
      <c r="AG21697" s="29"/>
      <c r="AH21697" s="29"/>
      <c r="AI21697" s="29"/>
      <c r="AJ21697" s="29"/>
      <c r="AK21697" s="29"/>
      <c r="AL21697" s="29"/>
      <c r="AM21697" s="29"/>
      <c r="AP21697" s="30"/>
    </row>
    <row r="21698" spans="1:42">
      <c r="A21698" s="29"/>
      <c r="B21698" s="29"/>
      <c r="C21698" s="29"/>
      <c r="D21698" s="29"/>
      <c r="E21698" s="29"/>
      <c r="F21698" s="29"/>
      <c r="G21698" s="29"/>
      <c r="H21698" s="29"/>
      <c r="I21698" s="29"/>
      <c r="J21698" s="29"/>
      <c r="K21698" s="29"/>
      <c r="L21698" s="29"/>
      <c r="M21698" s="29"/>
      <c r="N21698" s="29"/>
      <c r="O21698" s="29"/>
      <c r="P21698" s="29"/>
      <c r="Q21698" s="29"/>
      <c r="R21698" s="29"/>
      <c r="S21698" s="33"/>
      <c r="T21698" s="29"/>
      <c r="U21698" s="29"/>
      <c r="V21698" s="29"/>
      <c r="W21698" s="29"/>
      <c r="X21698" s="29"/>
      <c r="Y21698" s="29"/>
      <c r="Z21698" s="29"/>
      <c r="AA21698" s="29"/>
      <c r="AB21698" s="29"/>
      <c r="AC21698" s="29"/>
      <c r="AD21698" s="29"/>
      <c r="AE21698" s="29"/>
      <c r="AF21698" s="29"/>
      <c r="AG21698" s="29"/>
      <c r="AH21698" s="29"/>
      <c r="AI21698" s="29"/>
      <c r="AJ21698" s="29"/>
      <c r="AK21698" s="29"/>
      <c r="AL21698" s="29"/>
      <c r="AM21698" s="29"/>
      <c r="AP21698" s="30"/>
    </row>
    <row r="21699" spans="1:42">
      <c r="A21699" s="29"/>
      <c r="B21699" s="29"/>
      <c r="C21699" s="29"/>
      <c r="D21699" s="29"/>
      <c r="E21699" s="29"/>
      <c r="F21699" s="29"/>
      <c r="G21699" s="29"/>
      <c r="H21699" s="29"/>
      <c r="I21699" s="29"/>
      <c r="J21699" s="29"/>
      <c r="K21699" s="29"/>
      <c r="L21699" s="29"/>
      <c r="M21699" s="29"/>
      <c r="N21699" s="29"/>
      <c r="O21699" s="29"/>
      <c r="P21699" s="29"/>
      <c r="Q21699" s="29"/>
      <c r="R21699" s="29"/>
      <c r="S21699" s="33"/>
      <c r="T21699" s="29"/>
      <c r="U21699" s="29"/>
      <c r="V21699" s="29"/>
      <c r="W21699" s="29"/>
      <c r="X21699" s="29"/>
      <c r="Y21699" s="29"/>
      <c r="Z21699" s="29"/>
      <c r="AA21699" s="29"/>
      <c r="AB21699" s="29"/>
      <c r="AC21699" s="29"/>
      <c r="AD21699" s="29"/>
      <c r="AE21699" s="29"/>
      <c r="AF21699" s="29"/>
      <c r="AG21699" s="29"/>
      <c r="AH21699" s="29"/>
      <c r="AI21699" s="29"/>
      <c r="AJ21699" s="29"/>
      <c r="AK21699" s="29"/>
      <c r="AL21699" s="29"/>
      <c r="AM21699" s="29"/>
      <c r="AP21699" s="30"/>
    </row>
    <row r="21700" spans="1:42">
      <c r="A21700" s="29"/>
      <c r="B21700" s="29"/>
      <c r="C21700" s="29"/>
      <c r="D21700" s="29"/>
      <c r="E21700" s="29"/>
      <c r="F21700" s="29"/>
      <c r="G21700" s="29"/>
      <c r="H21700" s="29"/>
      <c r="I21700" s="29"/>
      <c r="J21700" s="29"/>
      <c r="K21700" s="29"/>
      <c r="L21700" s="29"/>
      <c r="M21700" s="29"/>
      <c r="N21700" s="29"/>
      <c r="O21700" s="29"/>
      <c r="P21700" s="29"/>
      <c r="Q21700" s="29"/>
      <c r="R21700" s="29"/>
      <c r="S21700" s="33"/>
      <c r="T21700" s="29"/>
      <c r="U21700" s="29"/>
      <c r="V21700" s="29"/>
      <c r="W21700" s="29"/>
      <c r="X21700" s="29"/>
      <c r="Y21700" s="29"/>
      <c r="Z21700" s="29"/>
      <c r="AA21700" s="29"/>
      <c r="AB21700" s="29"/>
      <c r="AC21700" s="29"/>
      <c r="AD21700" s="29"/>
      <c r="AE21700" s="29"/>
      <c r="AF21700" s="29"/>
      <c r="AG21700" s="29"/>
      <c r="AH21700" s="29"/>
      <c r="AI21700" s="29"/>
      <c r="AJ21700" s="29"/>
      <c r="AK21700" s="29"/>
      <c r="AL21700" s="29"/>
      <c r="AM21700" s="29"/>
      <c r="AP21700" s="30"/>
    </row>
    <row r="21701" spans="1:42">
      <c r="A21701" s="29"/>
      <c r="B21701" s="29"/>
      <c r="C21701" s="29"/>
      <c r="D21701" s="29"/>
      <c r="E21701" s="29"/>
      <c r="F21701" s="29"/>
      <c r="G21701" s="29"/>
      <c r="H21701" s="29"/>
      <c r="I21701" s="29"/>
      <c r="J21701" s="29"/>
      <c r="K21701" s="29"/>
      <c r="L21701" s="29"/>
      <c r="M21701" s="29"/>
      <c r="N21701" s="29"/>
      <c r="O21701" s="29"/>
      <c r="P21701" s="29"/>
      <c r="Q21701" s="29"/>
      <c r="R21701" s="29"/>
      <c r="S21701" s="33"/>
      <c r="T21701" s="29"/>
      <c r="U21701" s="29"/>
      <c r="V21701" s="29"/>
      <c r="W21701" s="29"/>
      <c r="X21701" s="29"/>
      <c r="Y21701" s="29"/>
      <c r="Z21701" s="29"/>
      <c r="AA21701" s="29"/>
      <c r="AB21701" s="29"/>
      <c r="AC21701" s="29"/>
      <c r="AD21701" s="29"/>
      <c r="AE21701" s="29"/>
      <c r="AF21701" s="29"/>
      <c r="AG21701" s="29"/>
      <c r="AH21701" s="29"/>
      <c r="AI21701" s="29"/>
      <c r="AJ21701" s="29"/>
      <c r="AK21701" s="29"/>
      <c r="AL21701" s="29"/>
      <c r="AM21701" s="29"/>
      <c r="AP21701" s="30"/>
    </row>
    <row r="21702" spans="1:42">
      <c r="A21702" s="29"/>
      <c r="B21702" s="29"/>
      <c r="C21702" s="29"/>
      <c r="D21702" s="29"/>
      <c r="E21702" s="29"/>
      <c r="F21702" s="29"/>
      <c r="G21702" s="29"/>
      <c r="H21702" s="29"/>
      <c r="I21702" s="29"/>
      <c r="J21702" s="29"/>
      <c r="K21702" s="29"/>
      <c r="L21702" s="29"/>
      <c r="M21702" s="29"/>
      <c r="N21702" s="29"/>
      <c r="O21702" s="29"/>
      <c r="P21702" s="29"/>
      <c r="Q21702" s="29"/>
      <c r="R21702" s="29"/>
      <c r="S21702" s="33"/>
      <c r="T21702" s="29"/>
      <c r="U21702" s="29"/>
      <c r="V21702" s="29"/>
      <c r="W21702" s="29"/>
      <c r="X21702" s="29"/>
      <c r="Y21702" s="29"/>
      <c r="Z21702" s="29"/>
      <c r="AA21702" s="29"/>
      <c r="AB21702" s="29"/>
      <c r="AC21702" s="29"/>
      <c r="AD21702" s="29"/>
      <c r="AE21702" s="29"/>
      <c r="AF21702" s="29"/>
      <c r="AG21702" s="29"/>
      <c r="AH21702" s="29"/>
      <c r="AI21702" s="29"/>
      <c r="AJ21702" s="29"/>
      <c r="AK21702" s="29"/>
      <c r="AL21702" s="29"/>
      <c r="AM21702" s="29"/>
      <c r="AP21702" s="30"/>
    </row>
    <row r="21703" spans="1:42">
      <c r="A21703" s="29"/>
      <c r="B21703" s="29"/>
      <c r="C21703" s="29"/>
      <c r="D21703" s="29"/>
      <c r="E21703" s="29"/>
      <c r="F21703" s="29"/>
      <c r="G21703" s="29"/>
      <c r="H21703" s="29"/>
      <c r="I21703" s="29"/>
      <c r="J21703" s="29"/>
      <c r="K21703" s="29"/>
      <c r="L21703" s="29"/>
      <c r="M21703" s="29"/>
      <c r="N21703" s="29"/>
      <c r="O21703" s="29"/>
      <c r="P21703" s="29"/>
      <c r="Q21703" s="29"/>
      <c r="R21703" s="29"/>
      <c r="S21703" s="33"/>
      <c r="T21703" s="29"/>
      <c r="U21703" s="29"/>
      <c r="V21703" s="29"/>
      <c r="W21703" s="29"/>
      <c r="X21703" s="29"/>
      <c r="Y21703" s="29"/>
      <c r="Z21703" s="29"/>
      <c r="AA21703" s="29"/>
      <c r="AB21703" s="29"/>
      <c r="AC21703" s="29"/>
      <c r="AD21703" s="29"/>
      <c r="AE21703" s="29"/>
      <c r="AF21703" s="29"/>
      <c r="AG21703" s="29"/>
      <c r="AH21703" s="29"/>
      <c r="AI21703" s="29"/>
      <c r="AJ21703" s="29"/>
      <c r="AK21703" s="29"/>
      <c r="AL21703" s="29"/>
      <c r="AM21703" s="29"/>
      <c r="AP21703" s="30"/>
    </row>
    <row r="21704" spans="1:42">
      <c r="A21704" s="29"/>
      <c r="B21704" s="29"/>
      <c r="C21704" s="29"/>
      <c r="D21704" s="29"/>
      <c r="E21704" s="29"/>
      <c r="F21704" s="29"/>
      <c r="G21704" s="29"/>
      <c r="H21704" s="29"/>
      <c r="I21704" s="29"/>
      <c r="J21704" s="29"/>
      <c r="K21704" s="29"/>
      <c r="L21704" s="29"/>
      <c r="M21704" s="29"/>
      <c r="N21704" s="29"/>
      <c r="O21704" s="29"/>
      <c r="P21704" s="29"/>
      <c r="Q21704" s="29"/>
      <c r="R21704" s="29"/>
      <c r="S21704" s="33"/>
      <c r="T21704" s="29"/>
      <c r="U21704" s="29"/>
      <c r="V21704" s="29"/>
      <c r="W21704" s="29"/>
      <c r="X21704" s="29"/>
      <c r="Y21704" s="29"/>
      <c r="Z21704" s="29"/>
      <c r="AA21704" s="29"/>
      <c r="AB21704" s="29"/>
      <c r="AC21704" s="29"/>
      <c r="AD21704" s="29"/>
      <c r="AE21704" s="29"/>
      <c r="AF21704" s="29"/>
      <c r="AG21704" s="29"/>
      <c r="AH21704" s="29"/>
      <c r="AI21704" s="29"/>
      <c r="AJ21704" s="29"/>
      <c r="AK21704" s="29"/>
      <c r="AL21704" s="29"/>
      <c r="AM21704" s="29"/>
      <c r="AP21704" s="30"/>
    </row>
    <row r="21705" spans="1:42">
      <c r="A21705" s="29"/>
      <c r="B21705" s="29"/>
      <c r="C21705" s="29"/>
      <c r="D21705" s="29"/>
      <c r="E21705" s="29"/>
      <c r="F21705" s="29"/>
      <c r="G21705" s="29"/>
      <c r="H21705" s="29"/>
      <c r="I21705" s="29"/>
      <c r="J21705" s="29"/>
      <c r="K21705" s="29"/>
      <c r="L21705" s="29"/>
      <c r="M21705" s="29"/>
      <c r="N21705" s="29"/>
      <c r="O21705" s="29"/>
      <c r="P21705" s="29"/>
      <c r="Q21705" s="29"/>
      <c r="R21705" s="29"/>
      <c r="S21705" s="33"/>
      <c r="T21705" s="29"/>
      <c r="U21705" s="29"/>
      <c r="V21705" s="29"/>
      <c r="W21705" s="29"/>
      <c r="X21705" s="29"/>
      <c r="Y21705" s="29"/>
      <c r="Z21705" s="29"/>
      <c r="AA21705" s="29"/>
      <c r="AB21705" s="29"/>
      <c r="AC21705" s="29"/>
      <c r="AD21705" s="29"/>
      <c r="AE21705" s="29"/>
      <c r="AF21705" s="29"/>
      <c r="AG21705" s="29"/>
      <c r="AH21705" s="29"/>
      <c r="AI21705" s="29"/>
      <c r="AJ21705" s="29"/>
      <c r="AK21705" s="29"/>
      <c r="AL21705" s="29"/>
      <c r="AM21705" s="29"/>
      <c r="AP21705" s="30"/>
    </row>
    <row r="21706" spans="1:42">
      <c r="A21706" s="29"/>
      <c r="B21706" s="29"/>
      <c r="C21706" s="29"/>
      <c r="D21706" s="29"/>
      <c r="E21706" s="29"/>
      <c r="F21706" s="29"/>
      <c r="G21706" s="29"/>
      <c r="H21706" s="29"/>
      <c r="I21706" s="29"/>
      <c r="J21706" s="29"/>
      <c r="K21706" s="29"/>
      <c r="L21706" s="29"/>
      <c r="M21706" s="29"/>
      <c r="N21706" s="29"/>
      <c r="O21706" s="29"/>
      <c r="P21706" s="29"/>
      <c r="Q21706" s="29"/>
      <c r="R21706" s="29"/>
      <c r="S21706" s="33"/>
      <c r="T21706" s="29"/>
      <c r="U21706" s="29"/>
      <c r="V21706" s="29"/>
      <c r="W21706" s="29"/>
      <c r="X21706" s="29"/>
      <c r="Y21706" s="29"/>
      <c r="Z21706" s="29"/>
      <c r="AA21706" s="29"/>
      <c r="AB21706" s="29"/>
      <c r="AC21706" s="29"/>
      <c r="AD21706" s="29"/>
      <c r="AE21706" s="29"/>
      <c r="AF21706" s="29"/>
      <c r="AG21706" s="29"/>
      <c r="AH21706" s="29"/>
      <c r="AI21706" s="29"/>
      <c r="AJ21706" s="29"/>
      <c r="AK21706" s="29"/>
      <c r="AL21706" s="29"/>
      <c r="AM21706" s="29"/>
      <c r="AP21706" s="30"/>
    </row>
    <row r="21707" spans="1:42">
      <c r="A21707" s="29"/>
      <c r="B21707" s="29"/>
      <c r="C21707" s="29"/>
      <c r="D21707" s="29"/>
      <c r="E21707" s="29"/>
      <c r="F21707" s="29"/>
      <c r="G21707" s="29"/>
      <c r="H21707" s="29"/>
      <c r="I21707" s="29"/>
      <c r="J21707" s="29"/>
      <c r="K21707" s="29"/>
      <c r="L21707" s="29"/>
      <c r="M21707" s="29"/>
      <c r="N21707" s="29"/>
      <c r="O21707" s="29"/>
      <c r="P21707" s="29"/>
      <c r="Q21707" s="29"/>
      <c r="R21707" s="29"/>
      <c r="S21707" s="33"/>
      <c r="T21707" s="29"/>
      <c r="U21707" s="29"/>
      <c r="V21707" s="29"/>
      <c r="W21707" s="29"/>
      <c r="X21707" s="29"/>
      <c r="Y21707" s="29"/>
      <c r="Z21707" s="29"/>
      <c r="AA21707" s="29"/>
      <c r="AB21707" s="29"/>
      <c r="AC21707" s="29"/>
      <c r="AD21707" s="29"/>
      <c r="AE21707" s="29"/>
      <c r="AF21707" s="29"/>
      <c r="AG21707" s="29"/>
      <c r="AH21707" s="29"/>
      <c r="AI21707" s="29"/>
      <c r="AJ21707" s="29"/>
      <c r="AK21707" s="29"/>
      <c r="AL21707" s="29"/>
      <c r="AM21707" s="29"/>
      <c r="AP21707" s="30"/>
    </row>
    <row r="21708" spans="1:42">
      <c r="A21708" s="29"/>
      <c r="B21708" s="29"/>
      <c r="C21708" s="29"/>
      <c r="D21708" s="29"/>
      <c r="E21708" s="29"/>
      <c r="F21708" s="29"/>
      <c r="G21708" s="29"/>
      <c r="H21708" s="29"/>
      <c r="I21708" s="29"/>
      <c r="J21708" s="29"/>
      <c r="K21708" s="29"/>
      <c r="L21708" s="29"/>
      <c r="M21708" s="29"/>
      <c r="N21708" s="29"/>
      <c r="O21708" s="29"/>
      <c r="P21708" s="29"/>
      <c r="Q21708" s="29"/>
      <c r="R21708" s="29"/>
      <c r="S21708" s="33"/>
      <c r="T21708" s="29"/>
      <c r="U21708" s="29"/>
      <c r="V21708" s="29"/>
      <c r="W21708" s="29"/>
      <c r="X21708" s="29"/>
      <c r="Y21708" s="29"/>
      <c r="Z21708" s="29"/>
      <c r="AA21708" s="29"/>
      <c r="AB21708" s="29"/>
      <c r="AC21708" s="29"/>
      <c r="AD21708" s="29"/>
      <c r="AE21708" s="29"/>
      <c r="AF21708" s="29"/>
      <c r="AG21708" s="29"/>
      <c r="AH21708" s="29"/>
      <c r="AI21708" s="29"/>
      <c r="AJ21708" s="29"/>
      <c r="AK21708" s="29"/>
      <c r="AL21708" s="29"/>
      <c r="AM21708" s="29"/>
      <c r="AP21708" s="30"/>
    </row>
    <row r="21709" spans="1:42">
      <c r="A21709" s="29"/>
      <c r="B21709" s="29"/>
      <c r="C21709" s="29"/>
      <c r="D21709" s="29"/>
      <c r="E21709" s="29"/>
      <c r="F21709" s="29"/>
      <c r="G21709" s="29"/>
      <c r="H21709" s="29"/>
      <c r="I21709" s="29"/>
      <c r="J21709" s="29"/>
      <c r="K21709" s="29"/>
      <c r="L21709" s="29"/>
      <c r="M21709" s="29"/>
      <c r="N21709" s="29"/>
      <c r="O21709" s="29"/>
      <c r="P21709" s="29"/>
      <c r="Q21709" s="29"/>
      <c r="R21709" s="29"/>
      <c r="S21709" s="33"/>
      <c r="T21709" s="29"/>
      <c r="U21709" s="29"/>
      <c r="V21709" s="29"/>
      <c r="W21709" s="29"/>
      <c r="X21709" s="29"/>
      <c r="Y21709" s="29"/>
      <c r="Z21709" s="29"/>
      <c r="AA21709" s="29"/>
      <c r="AB21709" s="29"/>
      <c r="AC21709" s="29"/>
      <c r="AD21709" s="29"/>
      <c r="AE21709" s="29"/>
      <c r="AF21709" s="29"/>
      <c r="AG21709" s="29"/>
      <c r="AH21709" s="29"/>
      <c r="AI21709" s="29"/>
      <c r="AJ21709" s="29"/>
      <c r="AK21709" s="29"/>
      <c r="AL21709" s="29"/>
      <c r="AM21709" s="29"/>
      <c r="AP21709" s="30"/>
    </row>
    <row r="21710" spans="1:42">
      <c r="A21710" s="29"/>
      <c r="B21710" s="29"/>
      <c r="C21710" s="29"/>
      <c r="D21710" s="29"/>
      <c r="E21710" s="29"/>
      <c r="F21710" s="29"/>
      <c r="G21710" s="29"/>
      <c r="H21710" s="29"/>
      <c r="I21710" s="29"/>
      <c r="J21710" s="29"/>
      <c r="K21710" s="29"/>
      <c r="L21710" s="29"/>
      <c r="M21710" s="29"/>
      <c r="N21710" s="29"/>
      <c r="O21710" s="29"/>
      <c r="P21710" s="29"/>
      <c r="Q21710" s="29"/>
      <c r="R21710" s="29"/>
      <c r="S21710" s="33"/>
      <c r="T21710" s="29"/>
      <c r="U21710" s="29"/>
      <c r="V21710" s="29"/>
      <c r="W21710" s="29"/>
      <c r="X21710" s="29"/>
      <c r="Y21710" s="29"/>
      <c r="Z21710" s="29"/>
      <c r="AA21710" s="29"/>
      <c r="AB21710" s="29"/>
      <c r="AC21710" s="29"/>
      <c r="AD21710" s="29"/>
      <c r="AE21710" s="29"/>
      <c r="AF21710" s="29"/>
      <c r="AG21710" s="29"/>
      <c r="AH21710" s="29"/>
      <c r="AI21710" s="29"/>
      <c r="AJ21710" s="29"/>
      <c r="AK21710" s="29"/>
      <c r="AL21710" s="29"/>
      <c r="AM21710" s="29"/>
      <c r="AP21710" s="30"/>
    </row>
    <row r="21711" spans="1:42">
      <c r="A21711" s="29"/>
      <c r="B21711" s="29"/>
      <c r="C21711" s="29"/>
      <c r="D21711" s="29"/>
      <c r="E21711" s="29"/>
      <c r="F21711" s="29"/>
      <c r="G21711" s="29"/>
      <c r="H21711" s="29"/>
      <c r="I21711" s="29"/>
      <c r="J21711" s="29"/>
      <c r="K21711" s="29"/>
      <c r="L21711" s="29"/>
      <c r="M21711" s="29"/>
      <c r="N21711" s="29"/>
      <c r="O21711" s="29"/>
      <c r="P21711" s="29"/>
      <c r="Q21711" s="29"/>
      <c r="R21711" s="29"/>
      <c r="S21711" s="33"/>
      <c r="T21711" s="29"/>
      <c r="U21711" s="29"/>
      <c r="V21711" s="29"/>
      <c r="W21711" s="29"/>
      <c r="X21711" s="29"/>
      <c r="Y21711" s="29"/>
      <c r="Z21711" s="29"/>
      <c r="AA21711" s="29"/>
      <c r="AB21711" s="29"/>
      <c r="AC21711" s="29"/>
      <c r="AD21711" s="29"/>
      <c r="AE21711" s="29"/>
      <c r="AF21711" s="29"/>
      <c r="AG21711" s="29"/>
      <c r="AH21711" s="29"/>
      <c r="AI21711" s="29"/>
      <c r="AJ21711" s="29"/>
      <c r="AK21711" s="29"/>
      <c r="AL21711" s="29"/>
      <c r="AM21711" s="29"/>
      <c r="AP21711" s="30"/>
    </row>
    <row r="21712" spans="1:42">
      <c r="A21712" s="29"/>
      <c r="B21712" s="29"/>
      <c r="C21712" s="29"/>
      <c r="D21712" s="29"/>
      <c r="E21712" s="29"/>
      <c r="F21712" s="29"/>
      <c r="G21712" s="29"/>
      <c r="H21712" s="29"/>
      <c r="I21712" s="29"/>
      <c r="J21712" s="29"/>
      <c r="K21712" s="29"/>
      <c r="L21712" s="29"/>
      <c r="M21712" s="29"/>
      <c r="N21712" s="29"/>
      <c r="O21712" s="29"/>
      <c r="P21712" s="29"/>
      <c r="Q21712" s="29"/>
      <c r="R21712" s="29"/>
      <c r="S21712" s="33"/>
      <c r="T21712" s="29"/>
      <c r="U21712" s="29"/>
      <c r="V21712" s="29"/>
      <c r="W21712" s="29"/>
      <c r="X21712" s="29"/>
      <c r="Y21712" s="29"/>
      <c r="Z21712" s="29"/>
      <c r="AA21712" s="29"/>
      <c r="AB21712" s="29"/>
      <c r="AC21712" s="29"/>
      <c r="AD21712" s="29"/>
      <c r="AE21712" s="29"/>
      <c r="AF21712" s="29"/>
      <c r="AG21712" s="29"/>
      <c r="AH21712" s="29"/>
      <c r="AI21712" s="29"/>
      <c r="AJ21712" s="29"/>
      <c r="AK21712" s="29"/>
      <c r="AL21712" s="29"/>
      <c r="AM21712" s="29"/>
      <c r="AP21712" s="30"/>
    </row>
    <row r="21713" spans="1:42">
      <c r="A21713" s="29"/>
      <c r="B21713" s="29"/>
      <c r="C21713" s="29"/>
      <c r="D21713" s="29"/>
      <c r="E21713" s="29"/>
      <c r="F21713" s="29"/>
      <c r="G21713" s="29"/>
      <c r="H21713" s="29"/>
      <c r="I21713" s="29"/>
      <c r="J21713" s="29"/>
      <c r="K21713" s="29"/>
      <c r="L21713" s="29"/>
      <c r="M21713" s="29"/>
      <c r="N21713" s="29"/>
      <c r="O21713" s="29"/>
      <c r="P21713" s="29"/>
      <c r="Q21713" s="29"/>
      <c r="R21713" s="29"/>
      <c r="S21713" s="33"/>
      <c r="T21713" s="29"/>
      <c r="U21713" s="29"/>
      <c r="V21713" s="29"/>
      <c r="W21713" s="29"/>
      <c r="X21713" s="29"/>
      <c r="Y21713" s="29"/>
      <c r="Z21713" s="29"/>
      <c r="AA21713" s="29"/>
      <c r="AB21713" s="29"/>
      <c r="AC21713" s="29"/>
      <c r="AD21713" s="29"/>
      <c r="AE21713" s="29"/>
      <c r="AF21713" s="29"/>
      <c r="AG21713" s="29"/>
      <c r="AH21713" s="29"/>
      <c r="AI21713" s="29"/>
      <c r="AJ21713" s="29"/>
      <c r="AK21713" s="29"/>
      <c r="AL21713" s="29"/>
      <c r="AM21713" s="29"/>
      <c r="AP21713" s="30"/>
    </row>
    <row r="21714" spans="1:42">
      <c r="A21714" s="29"/>
      <c r="B21714" s="29"/>
      <c r="C21714" s="29"/>
      <c r="D21714" s="29"/>
      <c r="E21714" s="29"/>
      <c r="F21714" s="29"/>
      <c r="G21714" s="29"/>
      <c r="H21714" s="29"/>
      <c r="I21714" s="29"/>
      <c r="J21714" s="29"/>
      <c r="K21714" s="29"/>
      <c r="L21714" s="29"/>
      <c r="M21714" s="29"/>
      <c r="N21714" s="29"/>
      <c r="O21714" s="29"/>
      <c r="P21714" s="29"/>
      <c r="Q21714" s="29"/>
      <c r="R21714" s="29"/>
      <c r="S21714" s="33"/>
      <c r="T21714" s="29"/>
      <c r="U21714" s="29"/>
      <c r="V21714" s="29"/>
      <c r="W21714" s="29"/>
      <c r="X21714" s="29"/>
      <c r="Y21714" s="29"/>
      <c r="Z21714" s="29"/>
      <c r="AA21714" s="29"/>
      <c r="AB21714" s="29"/>
      <c r="AC21714" s="29"/>
      <c r="AD21714" s="29"/>
      <c r="AE21714" s="29"/>
      <c r="AF21714" s="29"/>
      <c r="AG21714" s="29"/>
      <c r="AH21714" s="29"/>
      <c r="AI21714" s="29"/>
      <c r="AJ21714" s="29"/>
      <c r="AK21714" s="29"/>
      <c r="AL21714" s="29"/>
      <c r="AM21714" s="29"/>
      <c r="AP21714" s="30"/>
    </row>
    <row r="21715" spans="1:42">
      <c r="A21715" s="29"/>
      <c r="B21715" s="29"/>
      <c r="C21715" s="29"/>
      <c r="D21715" s="29"/>
      <c r="E21715" s="29"/>
      <c r="F21715" s="29"/>
      <c r="G21715" s="29"/>
      <c r="H21715" s="29"/>
      <c r="I21715" s="29"/>
      <c r="J21715" s="29"/>
      <c r="K21715" s="29"/>
      <c r="L21715" s="29"/>
      <c r="M21715" s="29"/>
      <c r="N21715" s="29"/>
      <c r="O21715" s="29"/>
      <c r="P21715" s="29"/>
      <c r="Q21715" s="29"/>
      <c r="R21715" s="29"/>
      <c r="S21715" s="33"/>
      <c r="T21715" s="29"/>
      <c r="U21715" s="29"/>
      <c r="V21715" s="29"/>
      <c r="W21715" s="29"/>
      <c r="X21715" s="29"/>
      <c r="Y21715" s="29"/>
      <c r="Z21715" s="29"/>
      <c r="AA21715" s="29"/>
      <c r="AB21715" s="29"/>
      <c r="AC21715" s="29"/>
      <c r="AD21715" s="29"/>
      <c r="AE21715" s="29"/>
      <c r="AF21715" s="29"/>
      <c r="AG21715" s="29"/>
      <c r="AH21715" s="29"/>
      <c r="AI21715" s="29"/>
      <c r="AJ21715" s="29"/>
      <c r="AK21715" s="29"/>
      <c r="AL21715" s="29"/>
      <c r="AM21715" s="29"/>
      <c r="AP21715" s="30"/>
    </row>
    <row r="21716" spans="1:42">
      <c r="A21716" s="29"/>
      <c r="B21716" s="29"/>
      <c r="C21716" s="29"/>
      <c r="D21716" s="29"/>
      <c r="E21716" s="29"/>
      <c r="F21716" s="29"/>
      <c r="G21716" s="29"/>
      <c r="H21716" s="29"/>
      <c r="I21716" s="29"/>
      <c r="J21716" s="29"/>
      <c r="K21716" s="29"/>
      <c r="L21716" s="29"/>
      <c r="M21716" s="29"/>
      <c r="N21716" s="29"/>
      <c r="O21716" s="29"/>
      <c r="P21716" s="29"/>
      <c r="Q21716" s="29"/>
      <c r="R21716" s="29"/>
      <c r="S21716" s="33"/>
      <c r="T21716" s="29"/>
      <c r="U21716" s="29"/>
      <c r="V21716" s="29"/>
      <c r="W21716" s="29"/>
      <c r="X21716" s="29"/>
      <c r="Y21716" s="29"/>
      <c r="Z21716" s="29"/>
      <c r="AA21716" s="29"/>
      <c r="AB21716" s="29"/>
      <c r="AC21716" s="29"/>
      <c r="AD21716" s="29"/>
      <c r="AE21716" s="29"/>
      <c r="AF21716" s="29"/>
      <c r="AG21716" s="29"/>
      <c r="AH21716" s="29"/>
      <c r="AI21716" s="29"/>
      <c r="AJ21716" s="29"/>
      <c r="AK21716" s="29"/>
      <c r="AL21716" s="29"/>
      <c r="AM21716" s="29"/>
      <c r="AP21716" s="30"/>
    </row>
    <row r="21717" spans="1:42">
      <c r="A21717" s="29"/>
      <c r="B21717" s="29"/>
      <c r="C21717" s="29"/>
      <c r="D21717" s="29"/>
      <c r="E21717" s="29"/>
      <c r="F21717" s="29"/>
      <c r="G21717" s="29"/>
      <c r="H21717" s="29"/>
      <c r="I21717" s="29"/>
      <c r="J21717" s="29"/>
      <c r="K21717" s="29"/>
      <c r="L21717" s="29"/>
      <c r="M21717" s="29"/>
      <c r="N21717" s="29"/>
      <c r="O21717" s="29"/>
      <c r="P21717" s="29"/>
      <c r="Q21717" s="29"/>
      <c r="R21717" s="29"/>
      <c r="S21717" s="33"/>
      <c r="T21717" s="29"/>
      <c r="U21717" s="29"/>
      <c r="V21717" s="29"/>
      <c r="W21717" s="29"/>
      <c r="X21717" s="29"/>
      <c r="Y21717" s="29"/>
      <c r="Z21717" s="29"/>
      <c r="AA21717" s="29"/>
      <c r="AB21717" s="29"/>
      <c r="AC21717" s="29"/>
      <c r="AD21717" s="29"/>
      <c r="AE21717" s="29"/>
      <c r="AF21717" s="29"/>
      <c r="AG21717" s="29"/>
      <c r="AH21717" s="29"/>
      <c r="AI21717" s="29"/>
      <c r="AJ21717" s="29"/>
      <c r="AK21717" s="29"/>
      <c r="AL21717" s="29"/>
      <c r="AM21717" s="29"/>
      <c r="AP21717" s="30"/>
    </row>
    <row r="21718" spans="1:42">
      <c r="A21718" s="29"/>
      <c r="B21718" s="29"/>
      <c r="C21718" s="29"/>
      <c r="D21718" s="29"/>
      <c r="E21718" s="29"/>
      <c r="F21718" s="29"/>
      <c r="G21718" s="29"/>
      <c r="H21718" s="29"/>
      <c r="I21718" s="29"/>
      <c r="J21718" s="29"/>
      <c r="K21718" s="29"/>
      <c r="L21718" s="29"/>
      <c r="M21718" s="29"/>
      <c r="N21718" s="29"/>
      <c r="O21718" s="29"/>
      <c r="P21718" s="29"/>
      <c r="Q21718" s="29"/>
      <c r="R21718" s="29"/>
      <c r="S21718" s="33"/>
      <c r="T21718" s="29"/>
      <c r="U21718" s="29"/>
      <c r="V21718" s="29"/>
      <c r="W21718" s="29"/>
      <c r="X21718" s="29"/>
      <c r="Y21718" s="29"/>
      <c r="Z21718" s="29"/>
      <c r="AA21718" s="29"/>
      <c r="AB21718" s="29"/>
      <c r="AC21718" s="29"/>
      <c r="AD21718" s="29"/>
      <c r="AE21718" s="29"/>
      <c r="AF21718" s="29"/>
      <c r="AG21718" s="29"/>
      <c r="AH21718" s="29"/>
      <c r="AI21718" s="29"/>
      <c r="AJ21718" s="29"/>
      <c r="AK21718" s="29"/>
      <c r="AL21718" s="29"/>
      <c r="AM21718" s="29"/>
      <c r="AP21718" s="30"/>
    </row>
    <row r="21719" spans="1:42">
      <c r="A21719" s="29"/>
      <c r="B21719" s="29"/>
      <c r="C21719" s="29"/>
      <c r="D21719" s="29"/>
      <c r="E21719" s="29"/>
      <c r="F21719" s="29"/>
      <c r="G21719" s="29"/>
      <c r="H21719" s="29"/>
      <c r="I21719" s="29"/>
      <c r="J21719" s="29"/>
      <c r="K21719" s="29"/>
      <c r="L21719" s="29"/>
      <c r="M21719" s="29"/>
      <c r="N21719" s="29"/>
      <c r="O21719" s="29"/>
      <c r="P21719" s="29"/>
      <c r="Q21719" s="29"/>
      <c r="R21719" s="29"/>
      <c r="S21719" s="33"/>
      <c r="T21719" s="29"/>
      <c r="U21719" s="29"/>
      <c r="V21719" s="29"/>
      <c r="W21719" s="29"/>
      <c r="X21719" s="29"/>
      <c r="Y21719" s="29"/>
      <c r="Z21719" s="29"/>
      <c r="AA21719" s="29"/>
      <c r="AB21719" s="29"/>
      <c r="AC21719" s="29"/>
      <c r="AD21719" s="29"/>
      <c r="AE21719" s="29"/>
      <c r="AF21719" s="29"/>
      <c r="AG21719" s="29"/>
      <c r="AH21719" s="29"/>
      <c r="AI21719" s="29"/>
      <c r="AJ21719" s="29"/>
      <c r="AK21719" s="29"/>
      <c r="AL21719" s="29"/>
      <c r="AM21719" s="29"/>
      <c r="AP21719" s="30"/>
    </row>
    <row r="21720" spans="1:42">
      <c r="A21720" s="29"/>
      <c r="B21720" s="29"/>
      <c r="C21720" s="29"/>
      <c r="D21720" s="29"/>
      <c r="E21720" s="29"/>
      <c r="F21720" s="29"/>
      <c r="G21720" s="29"/>
      <c r="H21720" s="29"/>
      <c r="I21720" s="29"/>
      <c r="J21720" s="29"/>
      <c r="K21720" s="29"/>
      <c r="L21720" s="29"/>
      <c r="M21720" s="29"/>
      <c r="N21720" s="29"/>
      <c r="O21720" s="29"/>
      <c r="P21720" s="29"/>
      <c r="Q21720" s="29"/>
      <c r="R21720" s="29"/>
      <c r="S21720" s="33"/>
      <c r="T21720" s="29"/>
      <c r="U21720" s="29"/>
      <c r="V21720" s="29"/>
      <c r="W21720" s="29"/>
      <c r="X21720" s="29"/>
      <c r="Y21720" s="29"/>
      <c r="Z21720" s="29"/>
      <c r="AA21720" s="29"/>
      <c r="AB21720" s="29"/>
      <c r="AC21720" s="29"/>
      <c r="AD21720" s="29"/>
      <c r="AE21720" s="29"/>
      <c r="AF21720" s="29"/>
      <c r="AG21720" s="29"/>
      <c r="AH21720" s="29"/>
      <c r="AI21720" s="29"/>
      <c r="AJ21720" s="29"/>
      <c r="AK21720" s="29"/>
      <c r="AL21720" s="29"/>
      <c r="AM21720" s="29"/>
      <c r="AP21720" s="30"/>
    </row>
    <row r="21721" spans="1:42">
      <c r="A21721" s="29"/>
      <c r="B21721" s="29"/>
      <c r="C21721" s="29"/>
      <c r="D21721" s="29"/>
      <c r="E21721" s="29"/>
      <c r="F21721" s="29"/>
      <c r="G21721" s="29"/>
      <c r="H21721" s="29"/>
      <c r="I21721" s="29"/>
      <c r="J21721" s="29"/>
      <c r="K21721" s="29"/>
      <c r="L21721" s="29"/>
      <c r="M21721" s="29"/>
      <c r="N21721" s="29"/>
      <c r="O21721" s="29"/>
      <c r="P21721" s="29"/>
      <c r="Q21721" s="29"/>
      <c r="R21721" s="29"/>
      <c r="S21721" s="33"/>
      <c r="T21721" s="29"/>
      <c r="U21721" s="29"/>
      <c r="V21721" s="29"/>
      <c r="W21721" s="29"/>
      <c r="X21721" s="29"/>
      <c r="Y21721" s="29"/>
      <c r="Z21721" s="29"/>
      <c r="AA21721" s="29"/>
      <c r="AB21721" s="29"/>
      <c r="AC21721" s="29"/>
      <c r="AD21721" s="29"/>
      <c r="AE21721" s="29"/>
      <c r="AF21721" s="29"/>
      <c r="AG21721" s="29"/>
      <c r="AH21721" s="29"/>
      <c r="AI21721" s="29"/>
      <c r="AJ21721" s="29"/>
      <c r="AK21721" s="29"/>
      <c r="AL21721" s="29"/>
      <c r="AM21721" s="29"/>
      <c r="AP21721" s="30"/>
    </row>
    <row r="21722" spans="1:42">
      <c r="A21722" s="29"/>
      <c r="B21722" s="29"/>
      <c r="C21722" s="29"/>
      <c r="D21722" s="29"/>
      <c r="E21722" s="29"/>
      <c r="F21722" s="29"/>
      <c r="G21722" s="29"/>
      <c r="H21722" s="29"/>
      <c r="I21722" s="29"/>
      <c r="J21722" s="29"/>
      <c r="K21722" s="29"/>
      <c r="L21722" s="29"/>
      <c r="M21722" s="29"/>
      <c r="N21722" s="29"/>
      <c r="O21722" s="29"/>
      <c r="P21722" s="29"/>
      <c r="Q21722" s="29"/>
      <c r="R21722" s="29"/>
      <c r="S21722" s="33"/>
      <c r="T21722" s="29"/>
      <c r="U21722" s="29"/>
      <c r="V21722" s="29"/>
      <c r="W21722" s="29"/>
      <c r="X21722" s="29"/>
      <c r="Y21722" s="29"/>
      <c r="Z21722" s="29"/>
      <c r="AA21722" s="29"/>
      <c r="AB21722" s="29"/>
      <c r="AC21722" s="29"/>
      <c r="AD21722" s="29"/>
      <c r="AE21722" s="29"/>
      <c r="AF21722" s="29"/>
      <c r="AG21722" s="29"/>
      <c r="AH21722" s="29"/>
      <c r="AI21722" s="29"/>
      <c r="AJ21722" s="29"/>
      <c r="AK21722" s="29"/>
      <c r="AL21722" s="29"/>
      <c r="AM21722" s="29"/>
      <c r="AP21722" s="30"/>
    </row>
    <row r="21723" spans="1:42">
      <c r="A21723" s="29"/>
      <c r="B21723" s="29"/>
      <c r="C21723" s="29"/>
      <c r="D21723" s="29"/>
      <c r="E21723" s="29"/>
      <c r="F21723" s="29"/>
      <c r="G21723" s="29"/>
      <c r="H21723" s="29"/>
      <c r="I21723" s="29"/>
      <c r="J21723" s="29"/>
      <c r="K21723" s="29"/>
      <c r="L21723" s="29"/>
      <c r="M21723" s="29"/>
      <c r="N21723" s="29"/>
      <c r="O21723" s="29"/>
      <c r="P21723" s="29"/>
      <c r="Q21723" s="29"/>
      <c r="R21723" s="29"/>
      <c r="S21723" s="33"/>
      <c r="T21723" s="29"/>
      <c r="U21723" s="29"/>
      <c r="V21723" s="29"/>
      <c r="W21723" s="29"/>
      <c r="X21723" s="29"/>
      <c r="Y21723" s="29"/>
      <c r="Z21723" s="29"/>
      <c r="AA21723" s="29"/>
      <c r="AB21723" s="29"/>
      <c r="AC21723" s="29"/>
      <c r="AD21723" s="29"/>
      <c r="AE21723" s="29"/>
      <c r="AF21723" s="29"/>
      <c r="AG21723" s="29"/>
      <c r="AH21723" s="29"/>
      <c r="AI21723" s="29"/>
      <c r="AJ21723" s="29"/>
      <c r="AK21723" s="29"/>
      <c r="AL21723" s="29"/>
      <c r="AM21723" s="29"/>
      <c r="AP21723" s="30"/>
    </row>
    <row r="21724" spans="1:42">
      <c r="A21724" s="29"/>
      <c r="B21724" s="29"/>
      <c r="C21724" s="29"/>
      <c r="D21724" s="29"/>
      <c r="E21724" s="29"/>
      <c r="F21724" s="29"/>
      <c r="G21724" s="29"/>
      <c r="H21724" s="29"/>
      <c r="I21724" s="29"/>
      <c r="J21724" s="29"/>
      <c r="K21724" s="29"/>
      <c r="L21724" s="29"/>
      <c r="M21724" s="29"/>
      <c r="N21724" s="29"/>
      <c r="O21724" s="29"/>
      <c r="P21724" s="29"/>
      <c r="Q21724" s="29"/>
      <c r="R21724" s="29"/>
      <c r="S21724" s="33"/>
      <c r="T21724" s="29"/>
      <c r="U21724" s="29"/>
      <c r="V21724" s="29"/>
      <c r="W21724" s="29"/>
      <c r="X21724" s="29"/>
      <c r="Y21724" s="29"/>
      <c r="Z21724" s="29"/>
      <c r="AA21724" s="29"/>
      <c r="AB21724" s="29"/>
      <c r="AC21724" s="29"/>
      <c r="AD21724" s="29"/>
      <c r="AE21724" s="29"/>
      <c r="AF21724" s="29"/>
      <c r="AG21724" s="29"/>
      <c r="AH21724" s="29"/>
      <c r="AI21724" s="29"/>
      <c r="AJ21724" s="29"/>
      <c r="AK21724" s="29"/>
      <c r="AL21724" s="29"/>
      <c r="AM21724" s="29"/>
      <c r="AP21724" s="30"/>
    </row>
    <row r="21725" spans="1:42">
      <c r="A21725" s="29"/>
      <c r="B21725" s="29"/>
      <c r="C21725" s="29"/>
      <c r="D21725" s="29"/>
      <c r="E21725" s="29"/>
      <c r="F21725" s="29"/>
      <c r="G21725" s="29"/>
      <c r="H21725" s="29"/>
      <c r="I21725" s="29"/>
      <c r="J21725" s="29"/>
      <c r="K21725" s="29"/>
      <c r="L21725" s="29"/>
      <c r="M21725" s="29"/>
      <c r="N21725" s="29"/>
      <c r="O21725" s="29"/>
      <c r="P21725" s="29"/>
      <c r="Q21725" s="29"/>
      <c r="R21725" s="29"/>
      <c r="S21725" s="33"/>
      <c r="T21725" s="29"/>
      <c r="U21725" s="29"/>
      <c r="V21725" s="29"/>
      <c r="W21725" s="29"/>
      <c r="X21725" s="29"/>
      <c r="Y21725" s="29"/>
      <c r="Z21725" s="29"/>
      <c r="AA21725" s="29"/>
      <c r="AB21725" s="29"/>
      <c r="AC21725" s="29"/>
      <c r="AD21725" s="29"/>
      <c r="AE21725" s="29"/>
      <c r="AF21725" s="29"/>
      <c r="AG21725" s="29"/>
      <c r="AH21725" s="29"/>
      <c r="AI21725" s="29"/>
      <c r="AJ21725" s="29"/>
      <c r="AK21725" s="29"/>
      <c r="AL21725" s="29"/>
      <c r="AM21725" s="29"/>
      <c r="AP21725" s="30"/>
    </row>
    <row r="21726" spans="1:42">
      <c r="A21726" s="29"/>
      <c r="B21726" s="29"/>
      <c r="C21726" s="29"/>
      <c r="D21726" s="29"/>
      <c r="E21726" s="29"/>
      <c r="F21726" s="29"/>
      <c r="G21726" s="29"/>
      <c r="H21726" s="29"/>
      <c r="I21726" s="29"/>
      <c r="J21726" s="29"/>
      <c r="K21726" s="29"/>
      <c r="L21726" s="29"/>
      <c r="M21726" s="29"/>
      <c r="N21726" s="29"/>
      <c r="O21726" s="29"/>
      <c r="P21726" s="29"/>
      <c r="Q21726" s="29"/>
      <c r="R21726" s="29"/>
      <c r="S21726" s="33"/>
      <c r="T21726" s="29"/>
      <c r="U21726" s="29"/>
      <c r="V21726" s="29"/>
      <c r="W21726" s="29"/>
      <c r="X21726" s="29"/>
      <c r="Y21726" s="29"/>
      <c r="Z21726" s="29"/>
      <c r="AA21726" s="29"/>
      <c r="AB21726" s="29"/>
      <c r="AC21726" s="29"/>
      <c r="AD21726" s="29"/>
      <c r="AE21726" s="29"/>
      <c r="AF21726" s="29"/>
      <c r="AG21726" s="29"/>
      <c r="AH21726" s="29"/>
      <c r="AI21726" s="29"/>
      <c r="AJ21726" s="29"/>
      <c r="AK21726" s="29"/>
      <c r="AL21726" s="29"/>
      <c r="AM21726" s="29"/>
      <c r="AP21726" s="30"/>
    </row>
    <row r="21727" spans="1:42">
      <c r="A21727" s="29"/>
      <c r="B21727" s="29"/>
      <c r="C21727" s="29"/>
      <c r="D21727" s="29"/>
      <c r="E21727" s="29"/>
      <c r="F21727" s="29"/>
      <c r="G21727" s="29"/>
      <c r="H21727" s="29"/>
      <c r="I21727" s="29"/>
      <c r="J21727" s="29"/>
      <c r="K21727" s="29"/>
      <c r="L21727" s="29"/>
      <c r="M21727" s="29"/>
      <c r="N21727" s="29"/>
      <c r="O21727" s="29"/>
      <c r="P21727" s="29"/>
      <c r="Q21727" s="29"/>
      <c r="R21727" s="29"/>
      <c r="S21727" s="33"/>
      <c r="T21727" s="29"/>
      <c r="U21727" s="29"/>
      <c r="V21727" s="29"/>
      <c r="W21727" s="29"/>
      <c r="X21727" s="29"/>
      <c r="Y21727" s="29"/>
      <c r="Z21727" s="29"/>
      <c r="AA21727" s="29"/>
      <c r="AB21727" s="29"/>
      <c r="AC21727" s="29"/>
      <c r="AD21727" s="29"/>
      <c r="AE21727" s="29"/>
      <c r="AF21727" s="29"/>
      <c r="AG21727" s="29"/>
      <c r="AH21727" s="29"/>
      <c r="AI21727" s="29"/>
      <c r="AJ21727" s="29"/>
      <c r="AK21727" s="29"/>
      <c r="AL21727" s="29"/>
      <c r="AM21727" s="29"/>
      <c r="AP21727" s="30"/>
    </row>
    <row r="21728" spans="1:42">
      <c r="A21728" s="29"/>
      <c r="B21728" s="29"/>
      <c r="C21728" s="29"/>
      <c r="D21728" s="29"/>
      <c r="E21728" s="29"/>
      <c r="F21728" s="29"/>
      <c r="G21728" s="29"/>
      <c r="H21728" s="29"/>
      <c r="I21728" s="29"/>
      <c r="J21728" s="29"/>
      <c r="K21728" s="29"/>
      <c r="L21728" s="29"/>
      <c r="M21728" s="29"/>
      <c r="N21728" s="29"/>
      <c r="O21728" s="29"/>
      <c r="P21728" s="29"/>
      <c r="Q21728" s="29"/>
      <c r="R21728" s="29"/>
      <c r="S21728" s="33"/>
      <c r="T21728" s="29"/>
      <c r="U21728" s="29"/>
      <c r="V21728" s="29"/>
      <c r="W21728" s="29"/>
      <c r="X21728" s="29"/>
      <c r="Y21728" s="29"/>
      <c r="Z21728" s="29"/>
      <c r="AA21728" s="29"/>
      <c r="AB21728" s="29"/>
      <c r="AC21728" s="29"/>
      <c r="AD21728" s="29"/>
      <c r="AE21728" s="29"/>
      <c r="AF21728" s="29"/>
      <c r="AG21728" s="29"/>
      <c r="AH21728" s="29"/>
      <c r="AI21728" s="29"/>
      <c r="AJ21728" s="29"/>
      <c r="AK21728" s="29"/>
      <c r="AL21728" s="29"/>
      <c r="AM21728" s="29"/>
      <c r="AP21728" s="30"/>
    </row>
    <row r="21729" spans="1:42">
      <c r="A21729" s="29"/>
      <c r="B21729" s="29"/>
      <c r="C21729" s="29"/>
      <c r="D21729" s="29"/>
      <c r="E21729" s="29"/>
      <c r="F21729" s="29"/>
      <c r="G21729" s="29"/>
      <c r="H21729" s="29"/>
      <c r="I21729" s="29"/>
      <c r="J21729" s="29"/>
      <c r="K21729" s="29"/>
      <c r="L21729" s="29"/>
      <c r="M21729" s="29"/>
      <c r="N21729" s="29"/>
      <c r="O21729" s="29"/>
      <c r="P21729" s="29"/>
      <c r="Q21729" s="29"/>
      <c r="R21729" s="29"/>
      <c r="S21729" s="33"/>
      <c r="T21729" s="29"/>
      <c r="U21729" s="29"/>
      <c r="V21729" s="29"/>
      <c r="W21729" s="29"/>
      <c r="X21729" s="29"/>
      <c r="Y21729" s="29"/>
      <c r="Z21729" s="29"/>
      <c r="AA21729" s="29"/>
      <c r="AB21729" s="29"/>
      <c r="AC21729" s="29"/>
      <c r="AD21729" s="29"/>
      <c r="AE21729" s="29"/>
      <c r="AF21729" s="29"/>
      <c r="AG21729" s="29"/>
      <c r="AH21729" s="29"/>
      <c r="AI21729" s="29"/>
      <c r="AJ21729" s="29"/>
      <c r="AK21729" s="29"/>
      <c r="AL21729" s="29"/>
      <c r="AM21729" s="29"/>
      <c r="AP21729" s="30"/>
    </row>
    <row r="21730" spans="1:42">
      <c r="A21730" s="29"/>
      <c r="B21730" s="29"/>
      <c r="C21730" s="29"/>
      <c r="D21730" s="29"/>
      <c r="E21730" s="29"/>
      <c r="F21730" s="29"/>
      <c r="G21730" s="29"/>
      <c r="H21730" s="29"/>
      <c r="I21730" s="29"/>
      <c r="J21730" s="29"/>
      <c r="K21730" s="29"/>
      <c r="L21730" s="29"/>
      <c r="M21730" s="29"/>
      <c r="N21730" s="29"/>
      <c r="O21730" s="29"/>
      <c r="P21730" s="29"/>
      <c r="Q21730" s="29"/>
      <c r="R21730" s="29"/>
      <c r="S21730" s="33"/>
      <c r="T21730" s="29"/>
      <c r="U21730" s="29"/>
      <c r="V21730" s="29"/>
      <c r="W21730" s="29"/>
      <c r="X21730" s="29"/>
      <c r="Y21730" s="29"/>
      <c r="Z21730" s="29"/>
      <c r="AA21730" s="29"/>
      <c r="AB21730" s="29"/>
      <c r="AC21730" s="29"/>
      <c r="AD21730" s="29"/>
      <c r="AE21730" s="29"/>
      <c r="AF21730" s="29"/>
      <c r="AG21730" s="29"/>
      <c r="AH21730" s="29"/>
      <c r="AI21730" s="29"/>
      <c r="AJ21730" s="29"/>
      <c r="AK21730" s="29"/>
      <c r="AL21730" s="29"/>
      <c r="AM21730" s="29"/>
      <c r="AP21730" s="30"/>
    </row>
    <row r="21731" spans="1:42">
      <c r="A21731" s="29"/>
      <c r="B21731" s="29"/>
      <c r="C21731" s="29"/>
      <c r="D21731" s="29"/>
      <c r="E21731" s="29"/>
      <c r="F21731" s="29"/>
      <c r="G21731" s="29"/>
      <c r="H21731" s="29"/>
      <c r="I21731" s="29"/>
      <c r="J21731" s="29"/>
      <c r="K21731" s="29"/>
      <c r="L21731" s="29"/>
      <c r="M21731" s="29"/>
      <c r="N21731" s="29"/>
      <c r="O21731" s="29"/>
      <c r="P21731" s="29"/>
      <c r="Q21731" s="29"/>
      <c r="R21731" s="29"/>
      <c r="S21731" s="33"/>
      <c r="T21731" s="29"/>
      <c r="U21731" s="29"/>
      <c r="V21731" s="29"/>
      <c r="W21731" s="29"/>
      <c r="X21731" s="29"/>
      <c r="Y21731" s="29"/>
      <c r="Z21731" s="29"/>
      <c r="AA21731" s="29"/>
      <c r="AB21731" s="29"/>
      <c r="AC21731" s="29"/>
      <c r="AD21731" s="29"/>
      <c r="AE21731" s="29"/>
      <c r="AF21731" s="29"/>
      <c r="AG21731" s="29"/>
      <c r="AH21731" s="29"/>
      <c r="AI21731" s="29"/>
      <c r="AJ21731" s="29"/>
      <c r="AK21731" s="29"/>
      <c r="AL21731" s="29"/>
      <c r="AM21731" s="29"/>
      <c r="AP21731" s="30"/>
    </row>
    <row r="21732" spans="1:42">
      <c r="A21732" s="29"/>
      <c r="B21732" s="29"/>
      <c r="C21732" s="29"/>
      <c r="D21732" s="29"/>
      <c r="E21732" s="29"/>
      <c r="F21732" s="29"/>
      <c r="G21732" s="29"/>
      <c r="H21732" s="29"/>
      <c r="I21732" s="29"/>
      <c r="J21732" s="29"/>
      <c r="K21732" s="29"/>
      <c r="L21732" s="29"/>
      <c r="M21732" s="29"/>
      <c r="N21732" s="29"/>
      <c r="O21732" s="29"/>
      <c r="P21732" s="29"/>
      <c r="Q21732" s="29"/>
      <c r="R21732" s="29"/>
      <c r="S21732" s="33"/>
      <c r="T21732" s="29"/>
      <c r="U21732" s="29"/>
      <c r="V21732" s="29"/>
      <c r="W21732" s="29"/>
      <c r="X21732" s="29"/>
      <c r="Y21732" s="29"/>
      <c r="Z21732" s="29"/>
      <c r="AA21732" s="29"/>
      <c r="AB21732" s="29"/>
      <c r="AC21732" s="29"/>
      <c r="AD21732" s="29"/>
      <c r="AE21732" s="29"/>
      <c r="AF21732" s="29"/>
      <c r="AG21732" s="29"/>
      <c r="AH21732" s="29"/>
      <c r="AI21732" s="29"/>
      <c r="AJ21732" s="29"/>
      <c r="AK21732" s="29"/>
      <c r="AL21732" s="29"/>
      <c r="AM21732" s="29"/>
      <c r="AP21732" s="30"/>
    </row>
    <row r="21733" spans="1:42">
      <c r="A21733" s="29"/>
      <c r="B21733" s="29"/>
      <c r="C21733" s="29"/>
      <c r="D21733" s="29"/>
      <c r="E21733" s="29"/>
      <c r="F21733" s="29"/>
      <c r="G21733" s="29"/>
      <c r="H21733" s="29"/>
      <c r="I21733" s="29"/>
      <c r="J21733" s="29"/>
      <c r="K21733" s="29"/>
      <c r="L21733" s="29"/>
      <c r="M21733" s="29"/>
      <c r="N21733" s="29"/>
      <c r="O21733" s="29"/>
      <c r="P21733" s="29"/>
      <c r="Q21733" s="29"/>
      <c r="R21733" s="29"/>
      <c r="S21733" s="33"/>
      <c r="T21733" s="29"/>
      <c r="U21733" s="29"/>
      <c r="V21733" s="29"/>
      <c r="W21733" s="29"/>
      <c r="X21733" s="29"/>
      <c r="Y21733" s="29"/>
      <c r="Z21733" s="29"/>
      <c r="AA21733" s="29"/>
      <c r="AB21733" s="29"/>
      <c r="AC21733" s="29"/>
      <c r="AD21733" s="29"/>
      <c r="AE21733" s="29"/>
      <c r="AF21733" s="29"/>
      <c r="AG21733" s="29"/>
      <c r="AH21733" s="29"/>
      <c r="AI21733" s="29"/>
      <c r="AJ21733" s="29"/>
      <c r="AK21733" s="29"/>
      <c r="AL21733" s="29"/>
      <c r="AM21733" s="29"/>
      <c r="AP21733" s="30"/>
    </row>
    <row r="21734" spans="1:42">
      <c r="A21734" s="29"/>
      <c r="B21734" s="29"/>
      <c r="C21734" s="29"/>
      <c r="D21734" s="29"/>
      <c r="E21734" s="29"/>
      <c r="F21734" s="29"/>
      <c r="G21734" s="29"/>
      <c r="H21734" s="29"/>
      <c r="I21734" s="29"/>
      <c r="J21734" s="29"/>
      <c r="K21734" s="29"/>
      <c r="L21734" s="29"/>
      <c r="M21734" s="29"/>
      <c r="N21734" s="29"/>
      <c r="O21734" s="29"/>
      <c r="P21734" s="29"/>
      <c r="Q21734" s="29"/>
      <c r="R21734" s="29"/>
      <c r="S21734" s="33"/>
      <c r="T21734" s="29"/>
      <c r="U21734" s="29"/>
      <c r="V21734" s="29"/>
      <c r="W21734" s="29"/>
      <c r="X21734" s="29"/>
      <c r="Y21734" s="29"/>
      <c r="Z21734" s="29"/>
      <c r="AA21734" s="29"/>
      <c r="AB21734" s="29"/>
      <c r="AC21734" s="29"/>
      <c r="AD21734" s="29"/>
      <c r="AE21734" s="29"/>
      <c r="AF21734" s="29"/>
      <c r="AG21734" s="29"/>
      <c r="AH21734" s="29"/>
      <c r="AI21734" s="29"/>
      <c r="AJ21734" s="29"/>
      <c r="AK21734" s="29"/>
      <c r="AL21734" s="29"/>
      <c r="AM21734" s="29"/>
      <c r="AP21734" s="30"/>
    </row>
    <row r="21735" spans="1:42">
      <c r="A21735" s="29"/>
      <c r="B21735" s="29"/>
      <c r="C21735" s="29"/>
      <c r="D21735" s="29"/>
      <c r="E21735" s="29"/>
      <c r="F21735" s="29"/>
      <c r="G21735" s="29"/>
      <c r="H21735" s="29"/>
      <c r="I21735" s="29"/>
      <c r="J21735" s="29"/>
      <c r="K21735" s="29"/>
      <c r="L21735" s="29"/>
      <c r="M21735" s="29"/>
      <c r="N21735" s="29"/>
      <c r="O21735" s="29"/>
      <c r="P21735" s="29"/>
      <c r="Q21735" s="29"/>
      <c r="R21735" s="29"/>
      <c r="S21735" s="33"/>
      <c r="T21735" s="29"/>
      <c r="U21735" s="29"/>
      <c r="V21735" s="29"/>
      <c r="W21735" s="29"/>
      <c r="X21735" s="29"/>
      <c r="Y21735" s="29"/>
      <c r="Z21735" s="29"/>
      <c r="AA21735" s="29"/>
      <c r="AB21735" s="29"/>
      <c r="AC21735" s="29"/>
      <c r="AD21735" s="29"/>
      <c r="AE21735" s="29"/>
      <c r="AF21735" s="29"/>
      <c r="AG21735" s="29"/>
      <c r="AH21735" s="29"/>
      <c r="AI21735" s="29"/>
      <c r="AJ21735" s="29"/>
      <c r="AK21735" s="29"/>
      <c r="AL21735" s="29"/>
      <c r="AM21735" s="29"/>
      <c r="AP21735" s="30"/>
    </row>
    <row r="21736" spans="1:42">
      <c r="A21736" s="29"/>
      <c r="B21736" s="29"/>
      <c r="C21736" s="29"/>
      <c r="D21736" s="29"/>
      <c r="E21736" s="29"/>
      <c r="F21736" s="29"/>
      <c r="G21736" s="29"/>
      <c r="H21736" s="29"/>
      <c r="I21736" s="29"/>
      <c r="J21736" s="29"/>
      <c r="K21736" s="29"/>
      <c r="L21736" s="29"/>
      <c r="M21736" s="29"/>
      <c r="N21736" s="29"/>
      <c r="O21736" s="29"/>
      <c r="P21736" s="29"/>
      <c r="Q21736" s="29"/>
      <c r="R21736" s="29"/>
      <c r="S21736" s="33"/>
      <c r="T21736" s="29"/>
      <c r="U21736" s="29"/>
      <c r="V21736" s="29"/>
      <c r="W21736" s="29"/>
      <c r="X21736" s="29"/>
      <c r="Y21736" s="29"/>
      <c r="Z21736" s="29"/>
      <c r="AA21736" s="29"/>
      <c r="AB21736" s="29"/>
      <c r="AC21736" s="29"/>
      <c r="AD21736" s="29"/>
      <c r="AE21736" s="29"/>
      <c r="AF21736" s="29"/>
      <c r="AG21736" s="29"/>
      <c r="AH21736" s="29"/>
      <c r="AI21736" s="29"/>
      <c r="AJ21736" s="29"/>
      <c r="AK21736" s="29"/>
      <c r="AL21736" s="29"/>
      <c r="AM21736" s="29"/>
      <c r="AP21736" s="30"/>
    </row>
    <row r="21737" spans="1:42">
      <c r="A21737" s="29"/>
      <c r="B21737" s="29"/>
      <c r="C21737" s="29"/>
      <c r="D21737" s="29"/>
      <c r="E21737" s="29"/>
      <c r="F21737" s="29"/>
      <c r="G21737" s="29"/>
      <c r="H21737" s="29"/>
      <c r="I21737" s="29"/>
      <c r="J21737" s="29"/>
      <c r="K21737" s="29"/>
      <c r="L21737" s="29"/>
      <c r="M21737" s="29"/>
      <c r="N21737" s="29"/>
      <c r="O21737" s="29"/>
      <c r="P21737" s="29"/>
      <c r="Q21737" s="29"/>
      <c r="R21737" s="29"/>
      <c r="S21737" s="33"/>
      <c r="T21737" s="29"/>
      <c r="U21737" s="29"/>
      <c r="V21737" s="29"/>
      <c r="W21737" s="29"/>
      <c r="X21737" s="29"/>
      <c r="Y21737" s="29"/>
      <c r="Z21737" s="29"/>
      <c r="AA21737" s="29"/>
      <c r="AB21737" s="29"/>
      <c r="AC21737" s="29"/>
      <c r="AD21737" s="29"/>
      <c r="AE21737" s="29"/>
      <c r="AF21737" s="29"/>
      <c r="AG21737" s="29"/>
      <c r="AH21737" s="29"/>
      <c r="AI21737" s="29"/>
      <c r="AJ21737" s="29"/>
      <c r="AK21737" s="29"/>
      <c r="AL21737" s="29"/>
      <c r="AM21737" s="29"/>
      <c r="AP21737" s="30"/>
    </row>
    <row r="21738" spans="1:42">
      <c r="A21738" s="29"/>
      <c r="B21738" s="29"/>
      <c r="C21738" s="29"/>
      <c r="D21738" s="29"/>
      <c r="E21738" s="29"/>
      <c r="F21738" s="29"/>
      <c r="G21738" s="29"/>
      <c r="H21738" s="29"/>
      <c r="I21738" s="29"/>
      <c r="J21738" s="29"/>
      <c r="K21738" s="29"/>
      <c r="L21738" s="29"/>
      <c r="M21738" s="29"/>
      <c r="N21738" s="29"/>
      <c r="O21738" s="29"/>
      <c r="P21738" s="29"/>
      <c r="Q21738" s="29"/>
      <c r="R21738" s="29"/>
      <c r="S21738" s="33"/>
      <c r="T21738" s="29"/>
      <c r="U21738" s="29"/>
      <c r="V21738" s="29"/>
      <c r="W21738" s="29"/>
      <c r="X21738" s="29"/>
      <c r="Y21738" s="29"/>
      <c r="Z21738" s="29"/>
      <c r="AA21738" s="29"/>
      <c r="AB21738" s="29"/>
      <c r="AC21738" s="29"/>
      <c r="AD21738" s="29"/>
      <c r="AE21738" s="29"/>
      <c r="AF21738" s="29"/>
      <c r="AG21738" s="29"/>
      <c r="AH21738" s="29"/>
      <c r="AI21738" s="29"/>
      <c r="AJ21738" s="29"/>
      <c r="AK21738" s="29"/>
      <c r="AL21738" s="29"/>
      <c r="AM21738" s="29"/>
      <c r="AP21738" s="30"/>
    </row>
    <row r="21739" spans="1:42">
      <c r="A21739" s="29"/>
      <c r="B21739" s="29"/>
      <c r="C21739" s="29"/>
      <c r="D21739" s="29"/>
      <c r="E21739" s="29"/>
      <c r="F21739" s="29"/>
      <c r="G21739" s="29"/>
      <c r="H21739" s="29"/>
      <c r="I21739" s="29"/>
      <c r="J21739" s="29"/>
      <c r="K21739" s="29"/>
      <c r="L21739" s="29"/>
      <c r="M21739" s="29"/>
      <c r="N21739" s="29"/>
      <c r="O21739" s="29"/>
      <c r="P21739" s="29"/>
      <c r="Q21739" s="29"/>
      <c r="R21739" s="29"/>
      <c r="S21739" s="33"/>
      <c r="T21739" s="29"/>
      <c r="U21739" s="29"/>
      <c r="V21739" s="29"/>
      <c r="W21739" s="29"/>
      <c r="X21739" s="29"/>
      <c r="Y21739" s="29"/>
      <c r="Z21739" s="29"/>
      <c r="AA21739" s="29"/>
      <c r="AB21739" s="29"/>
      <c r="AC21739" s="29"/>
      <c r="AD21739" s="29"/>
      <c r="AE21739" s="29"/>
      <c r="AF21739" s="29"/>
      <c r="AG21739" s="29"/>
      <c r="AH21739" s="29"/>
      <c r="AI21739" s="29"/>
      <c r="AJ21739" s="29"/>
      <c r="AK21739" s="29"/>
      <c r="AL21739" s="29"/>
      <c r="AM21739" s="29"/>
      <c r="AP21739" s="30"/>
    </row>
    <row r="21740" spans="1:42">
      <c r="A21740" s="29"/>
      <c r="B21740" s="29"/>
      <c r="C21740" s="29"/>
      <c r="D21740" s="29"/>
      <c r="E21740" s="29"/>
      <c r="F21740" s="29"/>
      <c r="G21740" s="29"/>
      <c r="H21740" s="29"/>
      <c r="I21740" s="29"/>
      <c r="J21740" s="29"/>
      <c r="K21740" s="29"/>
      <c r="L21740" s="29"/>
      <c r="M21740" s="29"/>
      <c r="N21740" s="29"/>
      <c r="O21740" s="29"/>
      <c r="P21740" s="29"/>
      <c r="Q21740" s="29"/>
      <c r="R21740" s="29"/>
      <c r="S21740" s="33"/>
      <c r="T21740" s="29"/>
      <c r="U21740" s="29"/>
      <c r="V21740" s="29"/>
      <c r="W21740" s="29"/>
      <c r="X21740" s="29"/>
      <c r="Y21740" s="29"/>
      <c r="Z21740" s="29"/>
      <c r="AA21740" s="29"/>
      <c r="AB21740" s="29"/>
      <c r="AC21740" s="29"/>
      <c r="AD21740" s="29"/>
      <c r="AE21740" s="29"/>
      <c r="AF21740" s="29"/>
      <c r="AG21740" s="29"/>
      <c r="AH21740" s="29"/>
      <c r="AI21740" s="29"/>
      <c r="AJ21740" s="29"/>
      <c r="AK21740" s="29"/>
      <c r="AL21740" s="29"/>
      <c r="AM21740" s="29"/>
      <c r="AP21740" s="30"/>
    </row>
    <row r="21741" spans="1:42">
      <c r="A21741" s="29"/>
      <c r="B21741" s="29"/>
      <c r="C21741" s="29"/>
      <c r="D21741" s="29"/>
      <c r="E21741" s="29"/>
      <c r="F21741" s="29"/>
      <c r="G21741" s="29"/>
      <c r="H21741" s="29"/>
      <c r="I21741" s="29"/>
      <c r="J21741" s="29"/>
      <c r="K21741" s="29"/>
      <c r="L21741" s="29"/>
      <c r="M21741" s="29"/>
      <c r="N21741" s="29"/>
      <c r="O21741" s="29"/>
      <c r="P21741" s="29"/>
      <c r="Q21741" s="29"/>
      <c r="R21741" s="29"/>
      <c r="S21741" s="33"/>
      <c r="T21741" s="29"/>
      <c r="U21741" s="29"/>
      <c r="V21741" s="29"/>
      <c r="W21741" s="29"/>
      <c r="X21741" s="29"/>
      <c r="Y21741" s="29"/>
      <c r="Z21741" s="29"/>
      <c r="AA21741" s="29"/>
      <c r="AB21741" s="29"/>
      <c r="AC21741" s="29"/>
      <c r="AD21741" s="29"/>
      <c r="AE21741" s="29"/>
      <c r="AF21741" s="29"/>
      <c r="AG21741" s="29"/>
      <c r="AH21741" s="29"/>
      <c r="AI21741" s="29"/>
      <c r="AJ21741" s="29"/>
      <c r="AK21741" s="29"/>
      <c r="AL21741" s="29"/>
      <c r="AM21741" s="29"/>
      <c r="AP21741" s="30"/>
    </row>
    <row r="21742" spans="1:42">
      <c r="A21742" s="29"/>
      <c r="B21742" s="29"/>
      <c r="C21742" s="29"/>
      <c r="D21742" s="29"/>
      <c r="E21742" s="29"/>
      <c r="F21742" s="29"/>
      <c r="G21742" s="29"/>
      <c r="H21742" s="29"/>
      <c r="I21742" s="29"/>
      <c r="J21742" s="29"/>
      <c r="K21742" s="29"/>
      <c r="L21742" s="29"/>
      <c r="M21742" s="29"/>
      <c r="N21742" s="29"/>
      <c r="O21742" s="29"/>
      <c r="P21742" s="29"/>
      <c r="Q21742" s="29"/>
      <c r="R21742" s="29"/>
      <c r="S21742" s="33"/>
      <c r="T21742" s="29"/>
      <c r="U21742" s="29"/>
      <c r="V21742" s="29"/>
      <c r="W21742" s="29"/>
      <c r="X21742" s="29"/>
      <c r="Y21742" s="29"/>
      <c r="Z21742" s="29"/>
      <c r="AA21742" s="29"/>
      <c r="AB21742" s="29"/>
      <c r="AC21742" s="29"/>
      <c r="AD21742" s="29"/>
      <c r="AE21742" s="29"/>
      <c r="AF21742" s="29"/>
      <c r="AG21742" s="29"/>
      <c r="AH21742" s="29"/>
      <c r="AI21742" s="29"/>
      <c r="AJ21742" s="29"/>
      <c r="AK21742" s="29"/>
      <c r="AL21742" s="29"/>
      <c r="AM21742" s="29"/>
      <c r="AP21742" s="30"/>
    </row>
    <row r="21743" spans="1:42">
      <c r="A21743" s="29"/>
      <c r="B21743" s="29"/>
      <c r="C21743" s="29"/>
      <c r="D21743" s="29"/>
      <c r="E21743" s="29"/>
      <c r="F21743" s="29"/>
      <c r="G21743" s="29"/>
      <c r="H21743" s="29"/>
      <c r="I21743" s="29"/>
      <c r="J21743" s="29"/>
      <c r="K21743" s="29"/>
      <c r="L21743" s="29"/>
      <c r="M21743" s="29"/>
      <c r="N21743" s="29"/>
      <c r="O21743" s="29"/>
      <c r="P21743" s="29"/>
      <c r="Q21743" s="29"/>
      <c r="R21743" s="29"/>
      <c r="S21743" s="33"/>
      <c r="T21743" s="29"/>
      <c r="U21743" s="29"/>
      <c r="V21743" s="29"/>
      <c r="W21743" s="29"/>
      <c r="X21743" s="29"/>
      <c r="Y21743" s="29"/>
      <c r="Z21743" s="29"/>
      <c r="AA21743" s="29"/>
      <c r="AB21743" s="29"/>
      <c r="AC21743" s="29"/>
      <c r="AD21743" s="29"/>
      <c r="AE21743" s="29"/>
      <c r="AF21743" s="29"/>
      <c r="AG21743" s="29"/>
      <c r="AH21743" s="29"/>
      <c r="AI21743" s="29"/>
      <c r="AJ21743" s="29"/>
      <c r="AK21743" s="29"/>
      <c r="AL21743" s="29"/>
      <c r="AM21743" s="29"/>
      <c r="AP21743" s="30"/>
    </row>
    <row r="21744" spans="1:42">
      <c r="A21744" s="29"/>
      <c r="B21744" s="29"/>
      <c r="C21744" s="29"/>
      <c r="D21744" s="29"/>
      <c r="E21744" s="29"/>
      <c r="F21744" s="29"/>
      <c r="G21744" s="29"/>
      <c r="H21744" s="29"/>
      <c r="I21744" s="29"/>
      <c r="J21744" s="29"/>
      <c r="K21744" s="29"/>
      <c r="L21744" s="29"/>
      <c r="M21744" s="29"/>
      <c r="N21744" s="29"/>
      <c r="O21744" s="29"/>
      <c r="P21744" s="29"/>
      <c r="Q21744" s="29"/>
      <c r="R21744" s="29"/>
      <c r="S21744" s="33"/>
      <c r="T21744" s="29"/>
      <c r="U21744" s="29"/>
      <c r="V21744" s="29"/>
      <c r="W21744" s="29"/>
      <c r="X21744" s="29"/>
      <c r="Y21744" s="29"/>
      <c r="Z21744" s="29"/>
      <c r="AA21744" s="29"/>
      <c r="AB21744" s="29"/>
      <c r="AC21744" s="29"/>
      <c r="AD21744" s="29"/>
      <c r="AE21744" s="29"/>
      <c r="AF21744" s="29"/>
      <c r="AG21744" s="29"/>
      <c r="AH21744" s="29"/>
      <c r="AI21744" s="29"/>
      <c r="AJ21744" s="29"/>
      <c r="AK21744" s="29"/>
      <c r="AL21744" s="29"/>
      <c r="AM21744" s="29"/>
      <c r="AP21744" s="30"/>
    </row>
    <row r="21745" spans="1:42">
      <c r="A21745" s="29"/>
      <c r="B21745" s="29"/>
      <c r="C21745" s="29"/>
      <c r="D21745" s="29"/>
      <c r="E21745" s="29"/>
      <c r="F21745" s="29"/>
      <c r="G21745" s="29"/>
      <c r="H21745" s="29"/>
      <c r="I21745" s="29"/>
      <c r="J21745" s="29"/>
      <c r="K21745" s="29"/>
      <c r="L21745" s="29"/>
      <c r="M21745" s="29"/>
      <c r="N21745" s="29"/>
      <c r="O21745" s="29"/>
      <c r="P21745" s="29"/>
      <c r="Q21745" s="29"/>
      <c r="R21745" s="29"/>
      <c r="S21745" s="33"/>
      <c r="T21745" s="29"/>
      <c r="U21745" s="29"/>
      <c r="V21745" s="29"/>
      <c r="W21745" s="29"/>
      <c r="X21745" s="29"/>
      <c r="Y21745" s="29"/>
      <c r="Z21745" s="29"/>
      <c r="AA21745" s="29"/>
      <c r="AB21745" s="29"/>
      <c r="AC21745" s="29"/>
      <c r="AD21745" s="29"/>
      <c r="AE21745" s="29"/>
      <c r="AF21745" s="29"/>
      <c r="AG21745" s="29"/>
      <c r="AH21745" s="29"/>
      <c r="AI21745" s="29"/>
      <c r="AJ21745" s="29"/>
      <c r="AK21745" s="29"/>
      <c r="AL21745" s="29"/>
      <c r="AM21745" s="29"/>
      <c r="AP21745" s="30"/>
    </row>
    <row r="21746" spans="1:42">
      <c r="A21746" s="29"/>
      <c r="B21746" s="29"/>
      <c r="C21746" s="29"/>
      <c r="D21746" s="29"/>
      <c r="E21746" s="29"/>
      <c r="F21746" s="29"/>
      <c r="G21746" s="29"/>
      <c r="H21746" s="29"/>
      <c r="I21746" s="29"/>
      <c r="J21746" s="29"/>
      <c r="K21746" s="29"/>
      <c r="L21746" s="29"/>
      <c r="M21746" s="29"/>
      <c r="N21746" s="29"/>
      <c r="O21746" s="29"/>
      <c r="P21746" s="29"/>
      <c r="Q21746" s="29"/>
      <c r="R21746" s="29"/>
      <c r="S21746" s="33"/>
      <c r="T21746" s="29"/>
      <c r="U21746" s="29"/>
      <c r="V21746" s="29"/>
      <c r="W21746" s="29"/>
      <c r="X21746" s="29"/>
      <c r="Y21746" s="29"/>
      <c r="Z21746" s="29"/>
      <c r="AA21746" s="29"/>
      <c r="AB21746" s="29"/>
      <c r="AC21746" s="29"/>
      <c r="AD21746" s="29"/>
      <c r="AE21746" s="29"/>
      <c r="AF21746" s="29"/>
      <c r="AG21746" s="29"/>
      <c r="AH21746" s="29"/>
      <c r="AI21746" s="29"/>
      <c r="AJ21746" s="29"/>
      <c r="AK21746" s="29"/>
      <c r="AL21746" s="29"/>
      <c r="AM21746" s="29"/>
      <c r="AP21746" s="30"/>
    </row>
    <row r="21747" spans="1:42">
      <c r="A21747" s="29"/>
      <c r="B21747" s="29"/>
      <c r="C21747" s="29"/>
      <c r="D21747" s="29"/>
      <c r="E21747" s="29"/>
      <c r="F21747" s="29"/>
      <c r="G21747" s="29"/>
      <c r="H21747" s="29"/>
      <c r="I21747" s="29"/>
      <c r="J21747" s="29"/>
      <c r="K21747" s="29"/>
      <c r="L21747" s="29"/>
      <c r="M21747" s="29"/>
      <c r="N21747" s="29"/>
      <c r="O21747" s="29"/>
      <c r="P21747" s="29"/>
      <c r="Q21747" s="29"/>
      <c r="R21747" s="29"/>
      <c r="S21747" s="33"/>
      <c r="T21747" s="29"/>
      <c r="U21747" s="29"/>
      <c r="V21747" s="29"/>
      <c r="W21747" s="29"/>
      <c r="X21747" s="29"/>
      <c r="Y21747" s="29"/>
      <c r="Z21747" s="29"/>
      <c r="AA21747" s="29"/>
      <c r="AB21747" s="29"/>
      <c r="AC21747" s="29"/>
      <c r="AD21747" s="29"/>
      <c r="AE21747" s="29"/>
      <c r="AF21747" s="29"/>
      <c r="AG21747" s="29"/>
      <c r="AH21747" s="29"/>
      <c r="AI21747" s="29"/>
      <c r="AJ21747" s="29"/>
      <c r="AK21747" s="29"/>
      <c r="AL21747" s="29"/>
      <c r="AM21747" s="29"/>
      <c r="AP21747" s="30"/>
    </row>
    <row r="21748" spans="1:42">
      <c r="A21748" s="29"/>
      <c r="B21748" s="29"/>
      <c r="C21748" s="29"/>
      <c r="D21748" s="29"/>
      <c r="E21748" s="29"/>
      <c r="F21748" s="29"/>
      <c r="G21748" s="29"/>
      <c r="H21748" s="29"/>
      <c r="I21748" s="29"/>
      <c r="J21748" s="29"/>
      <c r="K21748" s="29"/>
      <c r="L21748" s="29"/>
      <c r="M21748" s="29"/>
      <c r="N21748" s="29"/>
      <c r="O21748" s="29"/>
      <c r="P21748" s="29"/>
      <c r="Q21748" s="29"/>
      <c r="R21748" s="29"/>
      <c r="S21748" s="33"/>
      <c r="T21748" s="29"/>
      <c r="U21748" s="29"/>
      <c r="V21748" s="29"/>
      <c r="W21748" s="29"/>
      <c r="X21748" s="29"/>
      <c r="Y21748" s="29"/>
      <c r="Z21748" s="29"/>
      <c r="AA21748" s="29"/>
      <c r="AB21748" s="29"/>
      <c r="AC21748" s="29"/>
      <c r="AD21748" s="29"/>
      <c r="AE21748" s="29"/>
      <c r="AF21748" s="29"/>
      <c r="AG21748" s="29"/>
      <c r="AH21748" s="29"/>
      <c r="AI21748" s="29"/>
      <c r="AJ21748" s="29"/>
      <c r="AK21748" s="29"/>
      <c r="AL21748" s="29"/>
      <c r="AM21748" s="29"/>
      <c r="AP21748" s="30"/>
    </row>
    <row r="21749" spans="1:42">
      <c r="A21749" s="29"/>
      <c r="B21749" s="29"/>
      <c r="C21749" s="29"/>
      <c r="D21749" s="29"/>
      <c r="E21749" s="29"/>
      <c r="F21749" s="29"/>
      <c r="G21749" s="29"/>
      <c r="H21749" s="29"/>
      <c r="I21749" s="29"/>
      <c r="J21749" s="29"/>
      <c r="K21749" s="29"/>
      <c r="L21749" s="29"/>
      <c r="M21749" s="29"/>
      <c r="N21749" s="29"/>
      <c r="O21749" s="29"/>
      <c r="P21749" s="29"/>
      <c r="Q21749" s="29"/>
      <c r="R21749" s="29"/>
      <c r="S21749" s="33"/>
      <c r="T21749" s="29"/>
      <c r="U21749" s="29"/>
      <c r="V21749" s="29"/>
      <c r="W21749" s="29"/>
      <c r="X21749" s="29"/>
      <c r="Y21749" s="29"/>
      <c r="Z21749" s="29"/>
      <c r="AA21749" s="29"/>
      <c r="AB21749" s="29"/>
      <c r="AC21749" s="29"/>
      <c r="AD21749" s="29"/>
      <c r="AE21749" s="29"/>
      <c r="AF21749" s="29"/>
      <c r="AG21749" s="29"/>
      <c r="AH21749" s="29"/>
      <c r="AI21749" s="29"/>
      <c r="AJ21749" s="29"/>
      <c r="AK21749" s="29"/>
      <c r="AL21749" s="29"/>
      <c r="AM21749" s="29"/>
      <c r="AP21749" s="30"/>
    </row>
    <row r="21750" spans="1:42">
      <c r="A21750" s="29"/>
      <c r="B21750" s="29"/>
      <c r="C21750" s="29"/>
      <c r="D21750" s="29"/>
      <c r="E21750" s="29"/>
      <c r="F21750" s="29"/>
      <c r="G21750" s="29"/>
      <c r="H21750" s="29"/>
      <c r="I21750" s="29"/>
      <c r="J21750" s="29"/>
      <c r="K21750" s="29"/>
      <c r="L21750" s="29"/>
      <c r="M21750" s="29"/>
      <c r="N21750" s="29"/>
      <c r="O21750" s="29"/>
      <c r="P21750" s="29"/>
      <c r="Q21750" s="29"/>
      <c r="R21750" s="29"/>
      <c r="S21750" s="33"/>
      <c r="T21750" s="29"/>
      <c r="U21750" s="29"/>
      <c r="V21750" s="29"/>
      <c r="W21750" s="29"/>
      <c r="X21750" s="29"/>
      <c r="Y21750" s="29"/>
      <c r="Z21750" s="29"/>
      <c r="AA21750" s="29"/>
      <c r="AB21750" s="29"/>
      <c r="AC21750" s="29"/>
      <c r="AD21750" s="29"/>
      <c r="AE21750" s="29"/>
      <c r="AF21750" s="29"/>
      <c r="AG21750" s="29"/>
      <c r="AH21750" s="29"/>
      <c r="AI21750" s="29"/>
      <c r="AJ21750" s="29"/>
      <c r="AK21750" s="29"/>
      <c r="AL21750" s="29"/>
      <c r="AM21750" s="29"/>
      <c r="AP21750" s="30"/>
    </row>
    <row r="21751" spans="1:42">
      <c r="A21751" s="29"/>
      <c r="B21751" s="29"/>
      <c r="C21751" s="29"/>
      <c r="D21751" s="29"/>
      <c r="E21751" s="29"/>
      <c r="F21751" s="29"/>
      <c r="G21751" s="29"/>
      <c r="H21751" s="29"/>
      <c r="I21751" s="29"/>
      <c r="J21751" s="29"/>
      <c r="K21751" s="29"/>
      <c r="L21751" s="29"/>
      <c r="M21751" s="29"/>
      <c r="N21751" s="29"/>
      <c r="O21751" s="29"/>
      <c r="P21751" s="29"/>
      <c r="Q21751" s="29"/>
      <c r="R21751" s="29"/>
      <c r="S21751" s="33"/>
      <c r="T21751" s="29"/>
      <c r="U21751" s="29"/>
      <c r="V21751" s="29"/>
      <c r="W21751" s="29"/>
      <c r="X21751" s="29"/>
      <c r="Y21751" s="29"/>
      <c r="Z21751" s="29"/>
      <c r="AA21751" s="29"/>
      <c r="AB21751" s="29"/>
      <c r="AC21751" s="29"/>
      <c r="AD21751" s="29"/>
      <c r="AE21751" s="29"/>
      <c r="AF21751" s="29"/>
      <c r="AG21751" s="29"/>
      <c r="AH21751" s="29"/>
      <c r="AI21751" s="29"/>
      <c r="AJ21751" s="29"/>
      <c r="AK21751" s="29"/>
      <c r="AL21751" s="29"/>
      <c r="AM21751" s="29"/>
      <c r="AP21751" s="30"/>
    </row>
    <row r="21752" spans="1:42">
      <c r="A21752" s="29"/>
      <c r="B21752" s="29"/>
      <c r="C21752" s="29"/>
      <c r="D21752" s="29"/>
      <c r="E21752" s="29"/>
      <c r="F21752" s="29"/>
      <c r="G21752" s="29"/>
      <c r="H21752" s="29"/>
      <c r="I21752" s="29"/>
      <c r="J21752" s="29"/>
      <c r="K21752" s="29"/>
      <c r="L21752" s="29"/>
      <c r="M21752" s="29"/>
      <c r="N21752" s="29"/>
      <c r="O21752" s="29"/>
      <c r="P21752" s="29"/>
      <c r="Q21752" s="29"/>
      <c r="R21752" s="29"/>
      <c r="S21752" s="33"/>
      <c r="T21752" s="29"/>
      <c r="U21752" s="29"/>
      <c r="V21752" s="29"/>
      <c r="W21752" s="29"/>
      <c r="X21752" s="29"/>
      <c r="Y21752" s="29"/>
      <c r="Z21752" s="29"/>
      <c r="AA21752" s="29"/>
      <c r="AB21752" s="29"/>
      <c r="AC21752" s="29"/>
      <c r="AD21752" s="29"/>
      <c r="AE21752" s="29"/>
      <c r="AF21752" s="29"/>
      <c r="AG21752" s="29"/>
      <c r="AH21752" s="29"/>
      <c r="AI21752" s="29"/>
      <c r="AJ21752" s="29"/>
      <c r="AK21752" s="29"/>
      <c r="AL21752" s="29"/>
      <c r="AM21752" s="29"/>
      <c r="AP21752" s="30"/>
    </row>
    <row r="21753" spans="1:42">
      <c r="A21753" s="29"/>
      <c r="B21753" s="29"/>
      <c r="C21753" s="29"/>
      <c r="D21753" s="29"/>
      <c r="E21753" s="29"/>
      <c r="F21753" s="29"/>
      <c r="G21753" s="29"/>
      <c r="H21753" s="29"/>
      <c r="I21753" s="29"/>
      <c r="J21753" s="29"/>
      <c r="K21753" s="29"/>
      <c r="L21753" s="29"/>
      <c r="M21753" s="29"/>
      <c r="N21753" s="29"/>
      <c r="O21753" s="29"/>
      <c r="P21753" s="29"/>
      <c r="Q21753" s="29"/>
      <c r="R21753" s="29"/>
      <c r="S21753" s="33"/>
      <c r="T21753" s="29"/>
      <c r="U21753" s="29"/>
      <c r="V21753" s="29"/>
      <c r="W21753" s="29"/>
      <c r="X21753" s="29"/>
      <c r="Y21753" s="29"/>
      <c r="Z21753" s="29"/>
      <c r="AA21753" s="29"/>
      <c r="AB21753" s="29"/>
      <c r="AC21753" s="29"/>
      <c r="AD21753" s="29"/>
      <c r="AE21753" s="29"/>
      <c r="AF21753" s="29"/>
      <c r="AG21753" s="29"/>
      <c r="AH21753" s="29"/>
      <c r="AI21753" s="29"/>
      <c r="AJ21753" s="29"/>
      <c r="AK21753" s="29"/>
      <c r="AL21753" s="29"/>
      <c r="AM21753" s="29"/>
      <c r="AP21753" s="30"/>
    </row>
    <row r="21754" spans="1:42">
      <c r="A21754" s="29"/>
      <c r="B21754" s="29"/>
      <c r="C21754" s="29"/>
      <c r="D21754" s="29"/>
      <c r="E21754" s="29"/>
      <c r="F21754" s="29"/>
      <c r="G21754" s="29"/>
      <c r="H21754" s="29"/>
      <c r="I21754" s="29"/>
      <c r="J21754" s="29"/>
      <c r="K21754" s="29"/>
      <c r="L21754" s="29"/>
      <c r="M21754" s="29"/>
      <c r="N21754" s="29"/>
      <c r="O21754" s="29"/>
      <c r="P21754" s="29"/>
      <c r="Q21754" s="29"/>
      <c r="R21754" s="29"/>
      <c r="S21754" s="33"/>
      <c r="T21754" s="29"/>
      <c r="U21754" s="29"/>
      <c r="V21754" s="29"/>
      <c r="W21754" s="29"/>
      <c r="X21754" s="29"/>
      <c r="Y21754" s="29"/>
      <c r="Z21754" s="29"/>
      <c r="AA21754" s="29"/>
      <c r="AB21754" s="29"/>
      <c r="AC21754" s="29"/>
      <c r="AD21754" s="29"/>
      <c r="AE21754" s="29"/>
      <c r="AF21754" s="29"/>
      <c r="AG21754" s="29"/>
      <c r="AH21754" s="29"/>
      <c r="AI21754" s="29"/>
      <c r="AJ21754" s="29"/>
      <c r="AK21754" s="29"/>
      <c r="AL21754" s="29"/>
      <c r="AM21754" s="29"/>
      <c r="AP21754" s="30"/>
    </row>
    <row r="21755" spans="1:42">
      <c r="A21755" s="29"/>
      <c r="B21755" s="29"/>
      <c r="C21755" s="29"/>
      <c r="D21755" s="29"/>
      <c r="E21755" s="29"/>
      <c r="F21755" s="29"/>
      <c r="G21755" s="29"/>
      <c r="H21755" s="29"/>
      <c r="I21755" s="29"/>
      <c r="J21755" s="29"/>
      <c r="K21755" s="29"/>
      <c r="L21755" s="29"/>
      <c r="M21755" s="29"/>
      <c r="N21755" s="29"/>
      <c r="O21755" s="29"/>
      <c r="P21755" s="29"/>
      <c r="Q21755" s="29"/>
      <c r="R21755" s="29"/>
      <c r="S21755" s="33"/>
      <c r="T21755" s="29"/>
      <c r="U21755" s="29"/>
      <c r="V21755" s="29"/>
      <c r="W21755" s="29"/>
      <c r="X21755" s="29"/>
      <c r="Y21755" s="29"/>
      <c r="Z21755" s="29"/>
      <c r="AA21755" s="29"/>
      <c r="AB21755" s="29"/>
      <c r="AC21755" s="29"/>
      <c r="AD21755" s="29"/>
      <c r="AE21755" s="29"/>
      <c r="AF21755" s="29"/>
      <c r="AG21755" s="29"/>
      <c r="AH21755" s="29"/>
      <c r="AI21755" s="29"/>
      <c r="AJ21755" s="29"/>
      <c r="AK21755" s="29"/>
      <c r="AL21755" s="29"/>
      <c r="AM21755" s="29"/>
      <c r="AP21755" s="30"/>
    </row>
    <row r="21756" spans="1:42">
      <c r="A21756" s="29"/>
      <c r="B21756" s="29"/>
      <c r="C21756" s="29"/>
      <c r="D21756" s="29"/>
      <c r="E21756" s="29"/>
      <c r="F21756" s="29"/>
      <c r="G21756" s="29"/>
      <c r="H21756" s="29"/>
      <c r="I21756" s="29"/>
      <c r="J21756" s="29"/>
      <c r="K21756" s="29"/>
      <c r="L21756" s="29"/>
      <c r="M21756" s="29"/>
      <c r="N21756" s="29"/>
      <c r="O21756" s="29"/>
      <c r="P21756" s="29"/>
      <c r="Q21756" s="29"/>
      <c r="R21756" s="29"/>
      <c r="S21756" s="33"/>
      <c r="T21756" s="29"/>
      <c r="U21756" s="29"/>
      <c r="V21756" s="29"/>
      <c r="W21756" s="29"/>
      <c r="X21756" s="29"/>
      <c r="Y21756" s="29"/>
      <c r="Z21756" s="29"/>
      <c r="AA21756" s="29"/>
      <c r="AB21756" s="29"/>
      <c r="AC21756" s="29"/>
      <c r="AD21756" s="29"/>
      <c r="AE21756" s="29"/>
      <c r="AF21756" s="29"/>
      <c r="AG21756" s="29"/>
      <c r="AH21756" s="29"/>
      <c r="AI21756" s="29"/>
      <c r="AJ21756" s="29"/>
      <c r="AK21756" s="29"/>
      <c r="AL21756" s="29"/>
      <c r="AM21756" s="29"/>
      <c r="AP21756" s="30"/>
    </row>
    <row r="21757" spans="1:42">
      <c r="A21757" s="29"/>
      <c r="B21757" s="29"/>
      <c r="C21757" s="29"/>
      <c r="D21757" s="29"/>
      <c r="E21757" s="29"/>
      <c r="F21757" s="29"/>
      <c r="G21757" s="29"/>
      <c r="H21757" s="29"/>
      <c r="I21757" s="29"/>
      <c r="J21757" s="29"/>
      <c r="K21757" s="29"/>
      <c r="L21757" s="29"/>
      <c r="M21757" s="29"/>
      <c r="N21757" s="29"/>
      <c r="O21757" s="29"/>
      <c r="P21757" s="29"/>
      <c r="Q21757" s="29"/>
      <c r="R21757" s="29"/>
      <c r="S21757" s="33"/>
      <c r="T21757" s="29"/>
      <c r="U21757" s="29"/>
      <c r="V21757" s="29"/>
      <c r="W21757" s="29"/>
      <c r="X21757" s="29"/>
      <c r="Y21757" s="29"/>
      <c r="Z21757" s="29"/>
      <c r="AA21757" s="29"/>
      <c r="AB21757" s="29"/>
      <c r="AC21757" s="29"/>
      <c r="AD21757" s="29"/>
      <c r="AE21757" s="29"/>
      <c r="AF21757" s="29"/>
      <c r="AG21757" s="29"/>
      <c r="AH21757" s="29"/>
      <c r="AI21757" s="29"/>
      <c r="AJ21757" s="29"/>
      <c r="AK21757" s="29"/>
      <c r="AL21757" s="29"/>
      <c r="AM21757" s="29"/>
      <c r="AP21757" s="30"/>
    </row>
    <row r="21758" spans="1:42">
      <c r="A21758" s="29"/>
      <c r="B21758" s="29"/>
      <c r="C21758" s="29"/>
      <c r="D21758" s="29"/>
      <c r="E21758" s="29"/>
      <c r="F21758" s="29"/>
      <c r="G21758" s="29"/>
      <c r="H21758" s="29"/>
      <c r="I21758" s="29"/>
      <c r="J21758" s="29"/>
      <c r="K21758" s="29"/>
      <c r="L21758" s="29"/>
      <c r="M21758" s="29"/>
      <c r="N21758" s="29"/>
      <c r="O21758" s="29"/>
      <c r="P21758" s="29"/>
      <c r="Q21758" s="29"/>
      <c r="R21758" s="29"/>
      <c r="S21758" s="33"/>
      <c r="T21758" s="29"/>
      <c r="U21758" s="29"/>
      <c r="V21758" s="29"/>
      <c r="W21758" s="29"/>
      <c r="X21758" s="29"/>
      <c r="Y21758" s="29"/>
      <c r="Z21758" s="29"/>
      <c r="AA21758" s="29"/>
      <c r="AB21758" s="29"/>
      <c r="AC21758" s="29"/>
      <c r="AD21758" s="29"/>
      <c r="AE21758" s="29"/>
      <c r="AF21758" s="29"/>
      <c r="AG21758" s="29"/>
      <c r="AH21758" s="29"/>
      <c r="AI21758" s="29"/>
      <c r="AJ21758" s="29"/>
      <c r="AK21758" s="29"/>
      <c r="AL21758" s="29"/>
      <c r="AM21758" s="29"/>
      <c r="AP21758" s="30"/>
    </row>
    <row r="21759" spans="1:42">
      <c r="A21759" s="29"/>
      <c r="B21759" s="29"/>
      <c r="C21759" s="29"/>
      <c r="D21759" s="29"/>
      <c r="E21759" s="29"/>
      <c r="F21759" s="29"/>
      <c r="G21759" s="29"/>
      <c r="H21759" s="29"/>
      <c r="I21759" s="29"/>
      <c r="J21759" s="29"/>
      <c r="K21759" s="29"/>
      <c r="L21759" s="29"/>
      <c r="M21759" s="29"/>
      <c r="N21759" s="29"/>
      <c r="O21759" s="29"/>
      <c r="P21759" s="29"/>
      <c r="Q21759" s="29"/>
      <c r="R21759" s="29"/>
      <c r="S21759" s="33"/>
      <c r="T21759" s="29"/>
      <c r="U21759" s="29"/>
      <c r="V21759" s="29"/>
      <c r="W21759" s="29"/>
      <c r="X21759" s="29"/>
      <c r="Y21759" s="29"/>
      <c r="Z21759" s="29"/>
      <c r="AA21759" s="29"/>
      <c r="AB21759" s="29"/>
      <c r="AC21759" s="29"/>
      <c r="AD21759" s="29"/>
      <c r="AE21759" s="29"/>
      <c r="AF21759" s="29"/>
      <c r="AG21759" s="29"/>
      <c r="AH21759" s="29"/>
      <c r="AI21759" s="29"/>
      <c r="AJ21759" s="29"/>
      <c r="AK21759" s="29"/>
      <c r="AL21759" s="29"/>
      <c r="AM21759" s="29"/>
      <c r="AP21759" s="30"/>
    </row>
    <row r="21760" spans="1:42">
      <c r="A21760" s="29"/>
      <c r="B21760" s="29"/>
      <c r="C21760" s="29"/>
      <c r="D21760" s="29"/>
      <c r="E21760" s="29"/>
      <c r="F21760" s="29"/>
      <c r="G21760" s="29"/>
      <c r="H21760" s="29"/>
      <c r="I21760" s="29"/>
      <c r="J21760" s="29"/>
      <c r="K21760" s="29"/>
      <c r="L21760" s="29"/>
      <c r="M21760" s="29"/>
      <c r="N21760" s="29"/>
      <c r="O21760" s="29"/>
      <c r="P21760" s="29"/>
      <c r="Q21760" s="29"/>
      <c r="R21760" s="29"/>
      <c r="S21760" s="33"/>
      <c r="T21760" s="29"/>
      <c r="U21760" s="29"/>
      <c r="V21760" s="29"/>
      <c r="W21760" s="29"/>
      <c r="X21760" s="29"/>
      <c r="Y21760" s="29"/>
      <c r="Z21760" s="29"/>
      <c r="AA21760" s="29"/>
      <c r="AB21760" s="29"/>
      <c r="AC21760" s="29"/>
      <c r="AD21760" s="29"/>
      <c r="AE21760" s="29"/>
      <c r="AF21760" s="29"/>
      <c r="AG21760" s="29"/>
      <c r="AH21760" s="29"/>
      <c r="AI21760" s="29"/>
      <c r="AJ21760" s="29"/>
      <c r="AK21760" s="29"/>
      <c r="AL21760" s="29"/>
      <c r="AM21760" s="29"/>
      <c r="AP21760" s="30"/>
    </row>
    <row r="21761" spans="1:42">
      <c r="A21761" s="29"/>
      <c r="B21761" s="29"/>
      <c r="C21761" s="29"/>
      <c r="D21761" s="29"/>
      <c r="E21761" s="29"/>
      <c r="F21761" s="29"/>
      <c r="G21761" s="29"/>
      <c r="H21761" s="29"/>
      <c r="I21761" s="29"/>
      <c r="J21761" s="29"/>
      <c r="K21761" s="29"/>
      <c r="L21761" s="29"/>
      <c r="M21761" s="29"/>
      <c r="N21761" s="29"/>
      <c r="O21761" s="29"/>
      <c r="P21761" s="29"/>
      <c r="Q21761" s="29"/>
      <c r="R21761" s="29"/>
      <c r="S21761" s="33"/>
      <c r="T21761" s="29"/>
      <c r="U21761" s="29"/>
      <c r="V21761" s="29"/>
      <c r="W21761" s="29"/>
      <c r="X21761" s="29"/>
      <c r="Y21761" s="29"/>
      <c r="Z21761" s="29"/>
      <c r="AA21761" s="29"/>
      <c r="AB21761" s="29"/>
      <c r="AC21761" s="29"/>
      <c r="AD21761" s="29"/>
      <c r="AE21761" s="29"/>
      <c r="AF21761" s="29"/>
      <c r="AG21761" s="29"/>
      <c r="AH21761" s="29"/>
      <c r="AI21761" s="29"/>
      <c r="AJ21761" s="29"/>
      <c r="AK21761" s="29"/>
      <c r="AL21761" s="29"/>
      <c r="AM21761" s="29"/>
      <c r="AP21761" s="30"/>
    </row>
    <row r="21762" spans="1:42">
      <c r="A21762" s="29"/>
      <c r="B21762" s="29"/>
      <c r="C21762" s="29"/>
      <c r="D21762" s="29"/>
      <c r="E21762" s="29"/>
      <c r="F21762" s="29"/>
      <c r="G21762" s="29"/>
      <c r="H21762" s="29"/>
      <c r="I21762" s="29"/>
      <c r="J21762" s="29"/>
      <c r="K21762" s="29"/>
      <c r="L21762" s="29"/>
      <c r="M21762" s="29"/>
      <c r="N21762" s="29"/>
      <c r="O21762" s="29"/>
      <c r="P21762" s="29"/>
      <c r="Q21762" s="29"/>
      <c r="R21762" s="29"/>
      <c r="S21762" s="33"/>
      <c r="T21762" s="29"/>
      <c r="U21762" s="29"/>
      <c r="V21762" s="29"/>
      <c r="W21762" s="29"/>
      <c r="X21762" s="29"/>
      <c r="Y21762" s="29"/>
      <c r="Z21762" s="29"/>
      <c r="AA21762" s="29"/>
      <c r="AB21762" s="29"/>
      <c r="AC21762" s="29"/>
      <c r="AD21762" s="29"/>
      <c r="AE21762" s="29"/>
      <c r="AF21762" s="29"/>
      <c r="AG21762" s="29"/>
      <c r="AH21762" s="29"/>
      <c r="AI21762" s="29"/>
      <c r="AJ21762" s="29"/>
      <c r="AK21762" s="29"/>
      <c r="AL21762" s="29"/>
      <c r="AM21762" s="29"/>
      <c r="AP21762" s="30"/>
    </row>
    <row r="21763" spans="1:42">
      <c r="A21763" s="29"/>
      <c r="B21763" s="29"/>
      <c r="C21763" s="29"/>
      <c r="D21763" s="29"/>
      <c r="E21763" s="29"/>
      <c r="F21763" s="29"/>
      <c r="G21763" s="29"/>
      <c r="H21763" s="29"/>
      <c r="I21763" s="29"/>
      <c r="J21763" s="29"/>
      <c r="K21763" s="29"/>
      <c r="L21763" s="29"/>
      <c r="M21763" s="29"/>
      <c r="N21763" s="29"/>
      <c r="O21763" s="29"/>
      <c r="P21763" s="29"/>
      <c r="Q21763" s="29"/>
      <c r="R21763" s="29"/>
      <c r="S21763" s="33"/>
      <c r="T21763" s="29"/>
      <c r="U21763" s="29"/>
      <c r="V21763" s="29"/>
      <c r="W21763" s="29"/>
      <c r="X21763" s="29"/>
      <c r="Y21763" s="29"/>
      <c r="Z21763" s="29"/>
      <c r="AA21763" s="29"/>
      <c r="AB21763" s="29"/>
      <c r="AC21763" s="29"/>
      <c r="AD21763" s="29"/>
      <c r="AE21763" s="29"/>
      <c r="AF21763" s="29"/>
      <c r="AG21763" s="29"/>
      <c r="AH21763" s="29"/>
      <c r="AI21763" s="29"/>
      <c r="AJ21763" s="29"/>
      <c r="AK21763" s="29"/>
      <c r="AL21763" s="29"/>
      <c r="AM21763" s="29"/>
      <c r="AP21763" s="30"/>
    </row>
    <row r="21764" spans="1:42">
      <c r="A21764" s="29"/>
      <c r="B21764" s="29"/>
      <c r="C21764" s="29"/>
      <c r="D21764" s="29"/>
      <c r="E21764" s="29"/>
      <c r="F21764" s="29"/>
      <c r="G21764" s="29"/>
      <c r="H21764" s="29"/>
      <c r="I21764" s="29"/>
      <c r="J21764" s="29"/>
      <c r="K21764" s="29"/>
      <c r="L21764" s="29"/>
      <c r="M21764" s="29"/>
      <c r="N21764" s="29"/>
      <c r="O21764" s="29"/>
      <c r="P21764" s="29"/>
      <c r="Q21764" s="29"/>
      <c r="R21764" s="29"/>
      <c r="S21764" s="33"/>
      <c r="T21764" s="29"/>
      <c r="U21764" s="29"/>
      <c r="V21764" s="29"/>
      <c r="W21764" s="29"/>
      <c r="X21764" s="29"/>
      <c r="Y21764" s="29"/>
      <c r="Z21764" s="29"/>
      <c r="AA21764" s="29"/>
      <c r="AB21764" s="29"/>
      <c r="AC21764" s="29"/>
      <c r="AD21764" s="29"/>
      <c r="AE21764" s="29"/>
      <c r="AF21764" s="29"/>
      <c r="AG21764" s="29"/>
      <c r="AH21764" s="29"/>
      <c r="AI21764" s="29"/>
      <c r="AJ21764" s="29"/>
      <c r="AK21764" s="29"/>
      <c r="AL21764" s="29"/>
      <c r="AM21764" s="29"/>
      <c r="AP21764" s="30"/>
    </row>
    <row r="21765" spans="1:42">
      <c r="A21765" s="29"/>
      <c r="B21765" s="29"/>
      <c r="C21765" s="29"/>
      <c r="D21765" s="29"/>
      <c r="E21765" s="29"/>
      <c r="F21765" s="29"/>
      <c r="G21765" s="29"/>
      <c r="H21765" s="29"/>
      <c r="I21765" s="29"/>
      <c r="J21765" s="29"/>
      <c r="K21765" s="29"/>
      <c r="L21765" s="29"/>
      <c r="M21765" s="29"/>
      <c r="N21765" s="29"/>
      <c r="O21765" s="29"/>
      <c r="P21765" s="29"/>
      <c r="Q21765" s="29"/>
      <c r="R21765" s="29"/>
      <c r="S21765" s="33"/>
      <c r="T21765" s="29"/>
      <c r="U21765" s="29"/>
      <c r="V21765" s="29"/>
      <c r="W21765" s="29"/>
      <c r="X21765" s="29"/>
      <c r="Y21765" s="29"/>
      <c r="Z21765" s="29"/>
      <c r="AA21765" s="29"/>
      <c r="AB21765" s="29"/>
      <c r="AC21765" s="29"/>
      <c r="AD21765" s="29"/>
      <c r="AE21765" s="29"/>
      <c r="AF21765" s="29"/>
      <c r="AG21765" s="29"/>
      <c r="AH21765" s="29"/>
      <c r="AI21765" s="29"/>
      <c r="AJ21765" s="29"/>
      <c r="AK21765" s="29"/>
      <c r="AL21765" s="29"/>
      <c r="AM21765" s="29"/>
      <c r="AP21765" s="30"/>
    </row>
    <row r="21766" spans="1:42">
      <c r="A21766" s="29"/>
      <c r="B21766" s="29"/>
      <c r="C21766" s="29"/>
      <c r="D21766" s="29"/>
      <c r="E21766" s="29"/>
      <c r="F21766" s="29"/>
      <c r="G21766" s="29"/>
      <c r="H21766" s="29"/>
      <c r="I21766" s="29"/>
      <c r="J21766" s="29"/>
      <c r="K21766" s="29"/>
      <c r="L21766" s="29"/>
      <c r="M21766" s="29"/>
      <c r="N21766" s="29"/>
      <c r="O21766" s="29"/>
      <c r="P21766" s="29"/>
      <c r="Q21766" s="29"/>
      <c r="R21766" s="29"/>
      <c r="S21766" s="33"/>
      <c r="T21766" s="29"/>
      <c r="U21766" s="29"/>
      <c r="V21766" s="29"/>
      <c r="W21766" s="29"/>
      <c r="X21766" s="29"/>
      <c r="Y21766" s="29"/>
      <c r="Z21766" s="29"/>
      <c r="AA21766" s="29"/>
      <c r="AB21766" s="29"/>
      <c r="AC21766" s="29"/>
      <c r="AD21766" s="29"/>
      <c r="AE21766" s="29"/>
      <c r="AF21766" s="29"/>
      <c r="AG21766" s="29"/>
      <c r="AH21766" s="29"/>
      <c r="AI21766" s="29"/>
      <c r="AJ21766" s="29"/>
      <c r="AK21766" s="29"/>
      <c r="AL21766" s="29"/>
      <c r="AM21766" s="29"/>
      <c r="AP21766" s="30"/>
    </row>
    <row r="21767" spans="1:42">
      <c r="A21767" s="29"/>
      <c r="B21767" s="29"/>
      <c r="C21767" s="29"/>
      <c r="D21767" s="29"/>
      <c r="E21767" s="29"/>
      <c r="F21767" s="29"/>
      <c r="G21767" s="29"/>
      <c r="H21767" s="29"/>
      <c r="I21767" s="29"/>
      <c r="J21767" s="29"/>
      <c r="K21767" s="29"/>
      <c r="L21767" s="29"/>
      <c r="M21767" s="29"/>
      <c r="N21767" s="29"/>
      <c r="O21767" s="29"/>
      <c r="P21767" s="29"/>
      <c r="Q21767" s="29"/>
      <c r="R21767" s="29"/>
      <c r="S21767" s="33"/>
      <c r="T21767" s="29"/>
      <c r="U21767" s="29"/>
      <c r="V21767" s="29"/>
      <c r="W21767" s="29"/>
      <c r="X21767" s="29"/>
      <c r="Y21767" s="29"/>
      <c r="Z21767" s="29"/>
      <c r="AA21767" s="29"/>
      <c r="AB21767" s="29"/>
      <c r="AC21767" s="29"/>
      <c r="AD21767" s="29"/>
      <c r="AE21767" s="29"/>
      <c r="AF21767" s="29"/>
      <c r="AG21767" s="29"/>
      <c r="AH21767" s="29"/>
      <c r="AI21767" s="29"/>
      <c r="AJ21767" s="29"/>
      <c r="AK21767" s="29"/>
      <c r="AL21767" s="29"/>
      <c r="AM21767" s="29"/>
      <c r="AP21767" s="30"/>
    </row>
    <row r="21768" spans="1:42">
      <c r="A21768" s="29"/>
      <c r="B21768" s="29"/>
      <c r="C21768" s="29"/>
      <c r="D21768" s="29"/>
      <c r="E21768" s="29"/>
      <c r="F21768" s="29"/>
      <c r="G21768" s="29"/>
      <c r="H21768" s="29"/>
      <c r="I21768" s="29"/>
      <c r="J21768" s="29"/>
      <c r="K21768" s="29"/>
      <c r="L21768" s="29"/>
      <c r="M21768" s="29"/>
      <c r="N21768" s="29"/>
      <c r="O21768" s="29"/>
      <c r="P21768" s="29"/>
      <c r="Q21768" s="29"/>
      <c r="R21768" s="29"/>
      <c r="S21768" s="33"/>
      <c r="T21768" s="29"/>
      <c r="U21768" s="29"/>
      <c r="V21768" s="29"/>
      <c r="W21768" s="29"/>
      <c r="X21768" s="29"/>
      <c r="Y21768" s="29"/>
      <c r="Z21768" s="29"/>
      <c r="AA21768" s="29"/>
      <c r="AB21768" s="29"/>
      <c r="AC21768" s="29"/>
      <c r="AD21768" s="29"/>
      <c r="AE21768" s="29"/>
      <c r="AF21768" s="29"/>
      <c r="AG21768" s="29"/>
      <c r="AH21768" s="29"/>
      <c r="AI21768" s="29"/>
      <c r="AJ21768" s="29"/>
      <c r="AK21768" s="29"/>
      <c r="AL21768" s="29"/>
      <c r="AM21768" s="29"/>
      <c r="AP21768" s="30"/>
    </row>
    <row r="21769" spans="1:42">
      <c r="A21769" s="29"/>
      <c r="B21769" s="29"/>
      <c r="C21769" s="29"/>
      <c r="D21769" s="29"/>
      <c r="E21769" s="29"/>
      <c r="F21769" s="29"/>
      <c r="G21769" s="29"/>
      <c r="H21769" s="29"/>
      <c r="I21769" s="29"/>
      <c r="J21769" s="29"/>
      <c r="K21769" s="29"/>
      <c r="L21769" s="29"/>
      <c r="M21769" s="29"/>
      <c r="N21769" s="29"/>
      <c r="O21769" s="29"/>
      <c r="P21769" s="29"/>
      <c r="Q21769" s="29"/>
      <c r="R21769" s="29"/>
      <c r="S21769" s="33"/>
      <c r="T21769" s="29"/>
      <c r="U21769" s="29"/>
      <c r="V21769" s="29"/>
      <c r="W21769" s="29"/>
      <c r="X21769" s="29"/>
      <c r="Y21769" s="29"/>
      <c r="Z21769" s="29"/>
      <c r="AA21769" s="29"/>
      <c r="AB21769" s="29"/>
      <c r="AC21769" s="29"/>
      <c r="AD21769" s="29"/>
      <c r="AE21769" s="29"/>
      <c r="AF21769" s="29"/>
      <c r="AG21769" s="29"/>
      <c r="AH21769" s="29"/>
      <c r="AI21769" s="29"/>
      <c r="AJ21769" s="29"/>
      <c r="AK21769" s="29"/>
      <c r="AL21769" s="29"/>
      <c r="AM21769" s="29"/>
      <c r="AP21769" s="30"/>
    </row>
    <row r="21770" spans="1:42">
      <c r="A21770" s="29"/>
      <c r="B21770" s="29"/>
      <c r="C21770" s="29"/>
      <c r="D21770" s="29"/>
      <c r="E21770" s="29"/>
      <c r="F21770" s="29"/>
      <c r="G21770" s="29"/>
      <c r="H21770" s="29"/>
      <c r="I21770" s="29"/>
      <c r="J21770" s="29"/>
      <c r="K21770" s="29"/>
      <c r="L21770" s="29"/>
      <c r="M21770" s="29"/>
      <c r="N21770" s="29"/>
      <c r="O21770" s="29"/>
      <c r="P21770" s="29"/>
      <c r="Q21770" s="29"/>
      <c r="R21770" s="29"/>
      <c r="S21770" s="33"/>
      <c r="T21770" s="29"/>
      <c r="U21770" s="29"/>
      <c r="V21770" s="29"/>
      <c r="W21770" s="29"/>
      <c r="X21770" s="29"/>
      <c r="Y21770" s="29"/>
      <c r="Z21770" s="29"/>
      <c r="AA21770" s="29"/>
      <c r="AB21770" s="29"/>
      <c r="AC21770" s="29"/>
      <c r="AD21770" s="29"/>
      <c r="AE21770" s="29"/>
      <c r="AF21770" s="29"/>
      <c r="AG21770" s="29"/>
      <c r="AH21770" s="29"/>
      <c r="AI21770" s="29"/>
      <c r="AJ21770" s="29"/>
      <c r="AK21770" s="29"/>
      <c r="AL21770" s="29"/>
      <c r="AM21770" s="29"/>
      <c r="AP21770" s="30"/>
    </row>
    <row r="21771" spans="1:42">
      <c r="A21771" s="29"/>
      <c r="B21771" s="29"/>
      <c r="C21771" s="29"/>
      <c r="D21771" s="29"/>
      <c r="E21771" s="29"/>
      <c r="F21771" s="29"/>
      <c r="G21771" s="29"/>
      <c r="H21771" s="29"/>
      <c r="I21771" s="29"/>
      <c r="J21771" s="29"/>
      <c r="K21771" s="29"/>
      <c r="L21771" s="29"/>
      <c r="M21771" s="29"/>
      <c r="N21771" s="29"/>
      <c r="O21771" s="29"/>
      <c r="P21771" s="29"/>
      <c r="Q21771" s="29"/>
      <c r="R21771" s="29"/>
      <c r="S21771" s="33"/>
      <c r="T21771" s="29"/>
      <c r="U21771" s="29"/>
      <c r="V21771" s="29"/>
      <c r="W21771" s="29"/>
      <c r="X21771" s="29"/>
      <c r="Y21771" s="29"/>
      <c r="Z21771" s="29"/>
      <c r="AA21771" s="29"/>
      <c r="AB21771" s="29"/>
      <c r="AC21771" s="29"/>
      <c r="AD21771" s="29"/>
      <c r="AE21771" s="29"/>
      <c r="AF21771" s="29"/>
      <c r="AG21771" s="29"/>
      <c r="AH21771" s="29"/>
      <c r="AI21771" s="29"/>
      <c r="AJ21771" s="29"/>
      <c r="AK21771" s="29"/>
      <c r="AL21771" s="29"/>
      <c r="AM21771" s="29"/>
      <c r="AP21771" s="30"/>
    </row>
    <row r="21772" spans="1:42">
      <c r="A21772" s="29"/>
      <c r="B21772" s="29"/>
      <c r="C21772" s="29"/>
      <c r="D21772" s="29"/>
      <c r="E21772" s="29"/>
      <c r="F21772" s="29"/>
      <c r="G21772" s="29"/>
      <c r="H21772" s="29"/>
      <c r="I21772" s="29"/>
      <c r="J21772" s="29"/>
      <c r="K21772" s="29"/>
      <c r="L21772" s="29"/>
      <c r="M21772" s="29"/>
      <c r="N21772" s="29"/>
      <c r="O21772" s="29"/>
      <c r="P21772" s="29"/>
      <c r="Q21772" s="29"/>
      <c r="R21772" s="29"/>
      <c r="S21772" s="33"/>
      <c r="T21772" s="29"/>
      <c r="U21772" s="29"/>
      <c r="V21772" s="29"/>
      <c r="W21772" s="29"/>
      <c r="X21772" s="29"/>
      <c r="Y21772" s="29"/>
      <c r="Z21772" s="29"/>
      <c r="AA21772" s="29"/>
      <c r="AB21772" s="29"/>
      <c r="AC21772" s="29"/>
      <c r="AD21772" s="29"/>
      <c r="AE21772" s="29"/>
      <c r="AF21772" s="29"/>
      <c r="AG21772" s="29"/>
      <c r="AH21772" s="29"/>
      <c r="AI21772" s="29"/>
      <c r="AJ21772" s="29"/>
      <c r="AK21772" s="29"/>
      <c r="AL21772" s="29"/>
      <c r="AM21772" s="29"/>
      <c r="AP21772" s="30"/>
    </row>
    <row r="21773" spans="1:42">
      <c r="A21773" s="29"/>
      <c r="B21773" s="29"/>
      <c r="C21773" s="29"/>
      <c r="D21773" s="29"/>
      <c r="E21773" s="29"/>
      <c r="F21773" s="29"/>
      <c r="G21773" s="29"/>
      <c r="H21773" s="29"/>
      <c r="I21773" s="29"/>
      <c r="J21773" s="29"/>
      <c r="K21773" s="29"/>
      <c r="L21773" s="29"/>
      <c r="M21773" s="29"/>
      <c r="N21773" s="29"/>
      <c r="O21773" s="29"/>
      <c r="P21773" s="29"/>
      <c r="Q21773" s="29"/>
      <c r="R21773" s="29"/>
      <c r="S21773" s="33"/>
      <c r="T21773" s="29"/>
      <c r="U21773" s="29"/>
      <c r="V21773" s="29"/>
      <c r="W21773" s="29"/>
      <c r="X21773" s="29"/>
      <c r="Y21773" s="29"/>
      <c r="Z21773" s="29"/>
      <c r="AA21773" s="29"/>
      <c r="AB21773" s="29"/>
      <c r="AC21773" s="29"/>
      <c r="AD21773" s="29"/>
      <c r="AE21773" s="29"/>
      <c r="AF21773" s="29"/>
      <c r="AG21773" s="29"/>
      <c r="AH21773" s="29"/>
      <c r="AI21773" s="29"/>
      <c r="AJ21773" s="29"/>
      <c r="AK21773" s="29"/>
      <c r="AL21773" s="29"/>
      <c r="AM21773" s="29"/>
      <c r="AP21773" s="30"/>
    </row>
    <row r="21774" spans="1:42">
      <c r="A21774" s="29"/>
      <c r="B21774" s="29"/>
      <c r="C21774" s="29"/>
      <c r="D21774" s="29"/>
      <c r="E21774" s="29"/>
      <c r="F21774" s="29"/>
      <c r="G21774" s="29"/>
      <c r="H21774" s="29"/>
      <c r="I21774" s="29"/>
      <c r="J21774" s="29"/>
      <c r="K21774" s="29"/>
      <c r="L21774" s="29"/>
      <c r="M21774" s="29"/>
      <c r="N21774" s="29"/>
      <c r="O21774" s="29"/>
      <c r="P21774" s="29"/>
      <c r="Q21774" s="29"/>
      <c r="R21774" s="29"/>
      <c r="S21774" s="33"/>
      <c r="T21774" s="29"/>
      <c r="U21774" s="29"/>
      <c r="V21774" s="29"/>
      <c r="W21774" s="29"/>
      <c r="X21774" s="29"/>
      <c r="Y21774" s="29"/>
      <c r="Z21774" s="29"/>
      <c r="AA21774" s="29"/>
      <c r="AB21774" s="29"/>
      <c r="AC21774" s="29"/>
      <c r="AD21774" s="29"/>
      <c r="AE21774" s="29"/>
      <c r="AF21774" s="29"/>
      <c r="AG21774" s="29"/>
      <c r="AH21774" s="29"/>
      <c r="AI21774" s="29"/>
      <c r="AJ21774" s="29"/>
      <c r="AK21774" s="29"/>
      <c r="AL21774" s="29"/>
      <c r="AM21774" s="29"/>
      <c r="AP21774" s="30"/>
    </row>
    <row r="21775" spans="1:42">
      <c r="A21775" s="29"/>
      <c r="B21775" s="29"/>
      <c r="C21775" s="29"/>
      <c r="D21775" s="29"/>
      <c r="E21775" s="29"/>
      <c r="F21775" s="29"/>
      <c r="G21775" s="29"/>
      <c r="H21775" s="29"/>
      <c r="I21775" s="29"/>
      <c r="J21775" s="29"/>
      <c r="K21775" s="29"/>
      <c r="L21775" s="29"/>
      <c r="M21775" s="29"/>
      <c r="N21775" s="29"/>
      <c r="O21775" s="29"/>
      <c r="P21775" s="29"/>
      <c r="Q21775" s="29"/>
      <c r="R21775" s="29"/>
      <c r="S21775" s="33"/>
      <c r="T21775" s="29"/>
      <c r="U21775" s="29"/>
      <c r="V21775" s="29"/>
      <c r="W21775" s="29"/>
      <c r="X21775" s="29"/>
      <c r="Y21775" s="29"/>
      <c r="Z21775" s="29"/>
      <c r="AA21775" s="29"/>
      <c r="AB21775" s="29"/>
      <c r="AC21775" s="29"/>
      <c r="AD21775" s="29"/>
      <c r="AE21775" s="29"/>
      <c r="AF21775" s="29"/>
      <c r="AG21775" s="29"/>
      <c r="AH21775" s="29"/>
      <c r="AI21775" s="29"/>
      <c r="AJ21775" s="29"/>
      <c r="AK21775" s="29"/>
      <c r="AL21775" s="29"/>
      <c r="AM21775" s="29"/>
      <c r="AP21775" s="30"/>
    </row>
    <row r="21776" spans="1:42">
      <c r="A21776" s="29"/>
      <c r="B21776" s="29"/>
      <c r="C21776" s="29"/>
      <c r="D21776" s="29"/>
      <c r="E21776" s="29"/>
      <c r="F21776" s="29"/>
      <c r="G21776" s="29"/>
      <c r="H21776" s="29"/>
      <c r="I21776" s="29"/>
      <c r="J21776" s="29"/>
      <c r="K21776" s="29"/>
      <c r="L21776" s="29"/>
      <c r="M21776" s="29"/>
      <c r="N21776" s="29"/>
      <c r="O21776" s="29"/>
      <c r="P21776" s="29"/>
      <c r="Q21776" s="29"/>
      <c r="R21776" s="29"/>
      <c r="S21776" s="33"/>
      <c r="T21776" s="29"/>
      <c r="U21776" s="29"/>
      <c r="V21776" s="29"/>
      <c r="W21776" s="29"/>
      <c r="X21776" s="29"/>
      <c r="Y21776" s="29"/>
      <c r="Z21776" s="29"/>
      <c r="AA21776" s="29"/>
      <c r="AB21776" s="29"/>
      <c r="AC21776" s="29"/>
      <c r="AD21776" s="29"/>
      <c r="AE21776" s="29"/>
      <c r="AF21776" s="29"/>
      <c r="AG21776" s="29"/>
      <c r="AH21776" s="29"/>
      <c r="AI21776" s="29"/>
      <c r="AJ21776" s="29"/>
      <c r="AK21776" s="29"/>
      <c r="AL21776" s="29"/>
      <c r="AM21776" s="29"/>
      <c r="AP21776" s="30"/>
    </row>
    <row r="21777" spans="1:42">
      <c r="A21777" s="29"/>
      <c r="B21777" s="29"/>
      <c r="C21777" s="29"/>
      <c r="D21777" s="29"/>
      <c r="E21777" s="29"/>
      <c r="F21777" s="29"/>
      <c r="G21777" s="29"/>
      <c r="H21777" s="29"/>
      <c r="I21777" s="29"/>
      <c r="J21777" s="29"/>
      <c r="K21777" s="29"/>
      <c r="L21777" s="29"/>
      <c r="M21777" s="29"/>
      <c r="N21777" s="29"/>
      <c r="O21777" s="29"/>
      <c r="P21777" s="29"/>
      <c r="Q21777" s="29"/>
      <c r="R21777" s="29"/>
      <c r="S21777" s="33"/>
      <c r="T21777" s="29"/>
      <c r="U21777" s="29"/>
      <c r="V21777" s="29"/>
      <c r="W21777" s="29"/>
      <c r="X21777" s="29"/>
      <c r="Y21777" s="29"/>
      <c r="Z21777" s="29"/>
      <c r="AA21777" s="29"/>
      <c r="AB21777" s="29"/>
      <c r="AC21777" s="29"/>
      <c r="AD21777" s="29"/>
      <c r="AE21777" s="29"/>
      <c r="AF21777" s="29"/>
      <c r="AG21777" s="29"/>
      <c r="AH21777" s="29"/>
      <c r="AI21777" s="29"/>
      <c r="AJ21777" s="29"/>
      <c r="AK21777" s="29"/>
      <c r="AL21777" s="29"/>
      <c r="AM21777" s="29"/>
      <c r="AP21777" s="30"/>
    </row>
    <row r="21778" spans="1:42">
      <c r="A21778" s="29"/>
      <c r="B21778" s="29"/>
      <c r="C21778" s="29"/>
      <c r="D21778" s="29"/>
      <c r="E21778" s="29"/>
      <c r="F21778" s="29"/>
      <c r="G21778" s="29"/>
      <c r="H21778" s="29"/>
      <c r="I21778" s="29"/>
      <c r="J21778" s="29"/>
      <c r="K21778" s="29"/>
      <c r="L21778" s="29"/>
      <c r="M21778" s="29"/>
      <c r="N21778" s="29"/>
      <c r="O21778" s="29"/>
      <c r="P21778" s="29"/>
      <c r="Q21778" s="29"/>
      <c r="R21778" s="29"/>
      <c r="S21778" s="33"/>
      <c r="T21778" s="29"/>
      <c r="U21778" s="29"/>
      <c r="V21778" s="29"/>
      <c r="W21778" s="29"/>
      <c r="X21778" s="29"/>
      <c r="Y21778" s="29"/>
      <c r="Z21778" s="29"/>
      <c r="AA21778" s="29"/>
      <c r="AB21778" s="29"/>
      <c r="AC21778" s="29"/>
      <c r="AD21778" s="29"/>
      <c r="AE21778" s="29"/>
      <c r="AF21778" s="29"/>
      <c r="AG21778" s="29"/>
      <c r="AH21778" s="29"/>
      <c r="AI21778" s="29"/>
      <c r="AJ21778" s="29"/>
      <c r="AK21778" s="29"/>
      <c r="AL21778" s="29"/>
      <c r="AM21778" s="29"/>
      <c r="AP21778" s="30"/>
    </row>
    <row r="21779" spans="1:42">
      <c r="A21779" s="29"/>
      <c r="B21779" s="29"/>
      <c r="C21779" s="29"/>
      <c r="D21779" s="29"/>
      <c r="E21779" s="29"/>
      <c r="F21779" s="29"/>
      <c r="G21779" s="29"/>
      <c r="H21779" s="29"/>
      <c r="I21779" s="29"/>
      <c r="J21779" s="29"/>
      <c r="K21779" s="29"/>
      <c r="L21779" s="29"/>
      <c r="M21779" s="29"/>
      <c r="N21779" s="29"/>
      <c r="O21779" s="29"/>
      <c r="P21779" s="29"/>
      <c r="Q21779" s="29"/>
      <c r="R21779" s="29"/>
      <c r="S21779" s="33"/>
      <c r="T21779" s="29"/>
      <c r="U21779" s="29"/>
      <c r="V21779" s="29"/>
      <c r="W21779" s="29"/>
      <c r="X21779" s="29"/>
      <c r="Y21779" s="29"/>
      <c r="Z21779" s="29"/>
      <c r="AA21779" s="29"/>
      <c r="AB21779" s="29"/>
      <c r="AC21779" s="29"/>
      <c r="AD21779" s="29"/>
      <c r="AE21779" s="29"/>
      <c r="AF21779" s="29"/>
      <c r="AG21779" s="29"/>
      <c r="AH21779" s="29"/>
      <c r="AI21779" s="29"/>
      <c r="AJ21779" s="29"/>
      <c r="AK21779" s="29"/>
      <c r="AL21779" s="29"/>
      <c r="AM21779" s="29"/>
      <c r="AP21779" s="30"/>
    </row>
    <row r="21780" spans="1:42">
      <c r="A21780" s="29"/>
      <c r="B21780" s="29"/>
      <c r="C21780" s="29"/>
      <c r="D21780" s="29"/>
      <c r="E21780" s="29"/>
      <c r="F21780" s="29"/>
      <c r="G21780" s="29"/>
      <c r="H21780" s="29"/>
      <c r="I21780" s="29"/>
      <c r="J21780" s="29"/>
      <c r="K21780" s="29"/>
      <c r="L21780" s="29"/>
      <c r="M21780" s="29"/>
      <c r="N21780" s="29"/>
      <c r="O21780" s="29"/>
      <c r="P21780" s="29"/>
      <c r="Q21780" s="29"/>
      <c r="R21780" s="29"/>
      <c r="S21780" s="33"/>
      <c r="T21780" s="29"/>
      <c r="U21780" s="29"/>
      <c r="V21780" s="29"/>
      <c r="W21780" s="29"/>
      <c r="X21780" s="29"/>
      <c r="Y21780" s="29"/>
      <c r="Z21780" s="29"/>
      <c r="AA21780" s="29"/>
      <c r="AB21780" s="29"/>
      <c r="AC21780" s="29"/>
      <c r="AD21780" s="29"/>
      <c r="AE21780" s="29"/>
      <c r="AF21780" s="29"/>
      <c r="AG21780" s="29"/>
      <c r="AH21780" s="29"/>
      <c r="AI21780" s="29"/>
      <c r="AJ21780" s="29"/>
      <c r="AK21780" s="29"/>
      <c r="AL21780" s="29"/>
      <c r="AM21780" s="29"/>
      <c r="AP21780" s="30"/>
    </row>
    <row r="21781" spans="1:42">
      <c r="A21781" s="29"/>
      <c r="B21781" s="29"/>
      <c r="C21781" s="29"/>
      <c r="D21781" s="29"/>
      <c r="E21781" s="29"/>
      <c r="F21781" s="29"/>
      <c r="G21781" s="29"/>
      <c r="H21781" s="29"/>
      <c r="I21781" s="29"/>
      <c r="J21781" s="29"/>
      <c r="K21781" s="29"/>
      <c r="L21781" s="29"/>
      <c r="M21781" s="29"/>
      <c r="N21781" s="29"/>
      <c r="O21781" s="29"/>
      <c r="P21781" s="29"/>
      <c r="Q21781" s="29"/>
      <c r="R21781" s="29"/>
      <c r="S21781" s="33"/>
      <c r="T21781" s="29"/>
      <c r="U21781" s="29"/>
      <c r="V21781" s="29"/>
      <c r="W21781" s="29"/>
      <c r="X21781" s="29"/>
      <c r="Y21781" s="29"/>
      <c r="Z21781" s="29"/>
      <c r="AA21781" s="29"/>
      <c r="AB21781" s="29"/>
      <c r="AC21781" s="29"/>
      <c r="AD21781" s="29"/>
      <c r="AE21781" s="29"/>
      <c r="AF21781" s="29"/>
      <c r="AG21781" s="29"/>
      <c r="AH21781" s="29"/>
      <c r="AI21781" s="29"/>
      <c r="AJ21781" s="29"/>
      <c r="AK21781" s="29"/>
      <c r="AL21781" s="29"/>
      <c r="AM21781" s="29"/>
      <c r="AP21781" s="30"/>
    </row>
    <row r="21782" spans="1:42">
      <c r="A21782" s="29"/>
      <c r="B21782" s="29"/>
      <c r="C21782" s="29"/>
      <c r="D21782" s="29"/>
      <c r="E21782" s="29"/>
      <c r="F21782" s="29"/>
      <c r="G21782" s="29"/>
      <c r="H21782" s="29"/>
      <c r="I21782" s="29"/>
      <c r="J21782" s="29"/>
      <c r="K21782" s="29"/>
      <c r="L21782" s="29"/>
      <c r="M21782" s="29"/>
      <c r="N21782" s="29"/>
      <c r="O21782" s="29"/>
      <c r="P21782" s="29"/>
      <c r="Q21782" s="29"/>
      <c r="R21782" s="29"/>
      <c r="S21782" s="33"/>
      <c r="T21782" s="29"/>
      <c r="U21782" s="29"/>
      <c r="V21782" s="29"/>
      <c r="W21782" s="29"/>
      <c r="X21782" s="29"/>
      <c r="Y21782" s="29"/>
      <c r="Z21782" s="29"/>
      <c r="AA21782" s="29"/>
      <c r="AB21782" s="29"/>
      <c r="AC21782" s="29"/>
      <c r="AD21782" s="29"/>
      <c r="AE21782" s="29"/>
      <c r="AF21782" s="29"/>
      <c r="AG21782" s="29"/>
      <c r="AH21782" s="29"/>
      <c r="AI21782" s="29"/>
      <c r="AJ21782" s="29"/>
      <c r="AK21782" s="29"/>
      <c r="AL21782" s="29"/>
      <c r="AM21782" s="29"/>
      <c r="AP21782" s="30"/>
    </row>
    <row r="21783" spans="1:42">
      <c r="A21783" s="29"/>
      <c r="B21783" s="29"/>
      <c r="C21783" s="29"/>
      <c r="D21783" s="29"/>
      <c r="E21783" s="29"/>
      <c r="F21783" s="29"/>
      <c r="G21783" s="29"/>
      <c r="H21783" s="29"/>
      <c r="I21783" s="29"/>
      <c r="J21783" s="29"/>
      <c r="K21783" s="29"/>
      <c r="L21783" s="29"/>
      <c r="M21783" s="29"/>
      <c r="N21783" s="29"/>
      <c r="O21783" s="29"/>
      <c r="P21783" s="29"/>
      <c r="Q21783" s="29"/>
      <c r="R21783" s="29"/>
      <c r="S21783" s="33"/>
      <c r="T21783" s="29"/>
      <c r="U21783" s="29"/>
      <c r="V21783" s="29"/>
      <c r="W21783" s="29"/>
      <c r="X21783" s="29"/>
      <c r="Y21783" s="29"/>
      <c r="Z21783" s="29"/>
      <c r="AA21783" s="29"/>
      <c r="AB21783" s="29"/>
      <c r="AC21783" s="29"/>
      <c r="AD21783" s="29"/>
      <c r="AE21783" s="29"/>
      <c r="AF21783" s="29"/>
      <c r="AG21783" s="29"/>
      <c r="AH21783" s="29"/>
      <c r="AI21783" s="29"/>
      <c r="AJ21783" s="29"/>
      <c r="AK21783" s="29"/>
      <c r="AL21783" s="29"/>
      <c r="AM21783" s="29"/>
      <c r="AP21783" s="30"/>
    </row>
    <row r="21784" spans="1:42">
      <c r="A21784" s="29"/>
      <c r="B21784" s="29"/>
      <c r="C21784" s="29"/>
      <c r="D21784" s="29"/>
      <c r="E21784" s="29"/>
      <c r="F21784" s="29"/>
      <c r="G21784" s="29"/>
      <c r="H21784" s="29"/>
      <c r="I21784" s="29"/>
      <c r="J21784" s="29"/>
      <c r="K21784" s="29"/>
      <c r="L21784" s="29"/>
      <c r="M21784" s="29"/>
      <c r="N21784" s="29"/>
      <c r="O21784" s="29"/>
      <c r="P21784" s="29"/>
      <c r="Q21784" s="29"/>
      <c r="R21784" s="29"/>
      <c r="S21784" s="33"/>
      <c r="T21784" s="29"/>
      <c r="U21784" s="29"/>
      <c r="V21784" s="29"/>
      <c r="W21784" s="29"/>
      <c r="X21784" s="29"/>
      <c r="Y21784" s="29"/>
      <c r="Z21784" s="29"/>
      <c r="AA21784" s="29"/>
      <c r="AB21784" s="29"/>
      <c r="AC21784" s="29"/>
      <c r="AD21784" s="29"/>
      <c r="AE21784" s="29"/>
      <c r="AF21784" s="29"/>
      <c r="AG21784" s="29"/>
      <c r="AH21784" s="29"/>
      <c r="AI21784" s="29"/>
      <c r="AJ21784" s="29"/>
      <c r="AK21784" s="29"/>
      <c r="AL21784" s="29"/>
      <c r="AM21784" s="29"/>
      <c r="AP21784" s="30"/>
    </row>
    <row r="21785" spans="1:42">
      <c r="A21785" s="29"/>
      <c r="B21785" s="29"/>
      <c r="C21785" s="29"/>
      <c r="D21785" s="29"/>
      <c r="E21785" s="29"/>
      <c r="F21785" s="29"/>
      <c r="G21785" s="29"/>
      <c r="H21785" s="29"/>
      <c r="I21785" s="29"/>
      <c r="J21785" s="29"/>
      <c r="K21785" s="29"/>
      <c r="L21785" s="29"/>
      <c r="M21785" s="29"/>
      <c r="N21785" s="29"/>
      <c r="O21785" s="29"/>
      <c r="P21785" s="29"/>
      <c r="Q21785" s="29"/>
      <c r="R21785" s="29"/>
      <c r="S21785" s="33"/>
      <c r="T21785" s="29"/>
      <c r="U21785" s="29"/>
      <c r="V21785" s="29"/>
      <c r="W21785" s="29"/>
      <c r="X21785" s="29"/>
      <c r="Y21785" s="29"/>
      <c r="Z21785" s="29"/>
      <c r="AA21785" s="29"/>
      <c r="AB21785" s="29"/>
      <c r="AC21785" s="29"/>
      <c r="AD21785" s="29"/>
      <c r="AE21785" s="29"/>
      <c r="AF21785" s="29"/>
      <c r="AG21785" s="29"/>
      <c r="AH21785" s="29"/>
      <c r="AI21785" s="29"/>
      <c r="AJ21785" s="29"/>
      <c r="AK21785" s="29"/>
      <c r="AL21785" s="29"/>
      <c r="AM21785" s="29"/>
      <c r="AP21785" s="30"/>
    </row>
    <row r="21786" spans="1:42">
      <c r="A21786" s="29"/>
      <c r="B21786" s="29"/>
      <c r="C21786" s="29"/>
      <c r="D21786" s="29"/>
      <c r="E21786" s="29"/>
      <c r="F21786" s="29"/>
      <c r="G21786" s="29"/>
      <c r="H21786" s="29"/>
      <c r="I21786" s="29"/>
      <c r="J21786" s="29"/>
      <c r="K21786" s="29"/>
      <c r="L21786" s="29"/>
      <c r="M21786" s="29"/>
      <c r="N21786" s="29"/>
      <c r="O21786" s="29"/>
      <c r="P21786" s="29"/>
      <c r="Q21786" s="29"/>
      <c r="R21786" s="29"/>
      <c r="S21786" s="33"/>
      <c r="T21786" s="29"/>
      <c r="U21786" s="29"/>
      <c r="V21786" s="29"/>
      <c r="W21786" s="29"/>
      <c r="X21786" s="29"/>
      <c r="Y21786" s="29"/>
      <c r="Z21786" s="29"/>
      <c r="AA21786" s="29"/>
      <c r="AB21786" s="29"/>
      <c r="AC21786" s="29"/>
      <c r="AD21786" s="29"/>
      <c r="AE21786" s="29"/>
      <c r="AF21786" s="29"/>
      <c r="AG21786" s="29"/>
      <c r="AH21786" s="29"/>
      <c r="AI21786" s="29"/>
      <c r="AJ21786" s="29"/>
      <c r="AK21786" s="29"/>
      <c r="AL21786" s="29"/>
      <c r="AM21786" s="29"/>
      <c r="AP21786" s="30"/>
    </row>
    <row r="21787" spans="1:42">
      <c r="A21787" s="29"/>
      <c r="B21787" s="29"/>
      <c r="C21787" s="29"/>
      <c r="D21787" s="29"/>
      <c r="E21787" s="29"/>
      <c r="F21787" s="29"/>
      <c r="G21787" s="29"/>
      <c r="H21787" s="29"/>
      <c r="I21787" s="29"/>
      <c r="J21787" s="29"/>
      <c r="K21787" s="29"/>
      <c r="L21787" s="29"/>
      <c r="M21787" s="29"/>
      <c r="N21787" s="29"/>
      <c r="O21787" s="29"/>
      <c r="P21787" s="29"/>
      <c r="Q21787" s="29"/>
      <c r="R21787" s="29"/>
      <c r="S21787" s="33"/>
      <c r="T21787" s="29"/>
      <c r="U21787" s="29"/>
      <c r="V21787" s="29"/>
      <c r="W21787" s="29"/>
      <c r="X21787" s="29"/>
      <c r="Y21787" s="29"/>
      <c r="Z21787" s="29"/>
      <c r="AA21787" s="29"/>
      <c r="AB21787" s="29"/>
      <c r="AC21787" s="29"/>
      <c r="AD21787" s="29"/>
      <c r="AE21787" s="29"/>
      <c r="AF21787" s="29"/>
      <c r="AG21787" s="29"/>
      <c r="AH21787" s="29"/>
      <c r="AI21787" s="29"/>
      <c r="AJ21787" s="29"/>
      <c r="AK21787" s="29"/>
      <c r="AL21787" s="29"/>
      <c r="AM21787" s="29"/>
      <c r="AP21787" s="30"/>
    </row>
    <row r="21788" spans="1:42">
      <c r="A21788" s="29"/>
      <c r="B21788" s="29"/>
      <c r="C21788" s="29"/>
      <c r="D21788" s="29"/>
      <c r="E21788" s="29"/>
      <c r="F21788" s="29"/>
      <c r="G21788" s="29"/>
      <c r="H21788" s="29"/>
      <c r="I21788" s="29"/>
      <c r="J21788" s="29"/>
      <c r="K21788" s="29"/>
      <c r="L21788" s="29"/>
      <c r="M21788" s="29"/>
      <c r="N21788" s="29"/>
      <c r="O21788" s="29"/>
      <c r="P21788" s="29"/>
      <c r="Q21788" s="29"/>
      <c r="R21788" s="29"/>
      <c r="S21788" s="33"/>
      <c r="T21788" s="29"/>
      <c r="U21788" s="29"/>
      <c r="V21788" s="29"/>
      <c r="W21788" s="29"/>
      <c r="X21788" s="29"/>
      <c r="Y21788" s="29"/>
      <c r="Z21788" s="29"/>
      <c r="AA21788" s="29"/>
      <c r="AB21788" s="29"/>
      <c r="AC21788" s="29"/>
      <c r="AD21788" s="29"/>
      <c r="AE21788" s="29"/>
      <c r="AF21788" s="29"/>
      <c r="AG21788" s="29"/>
      <c r="AH21788" s="29"/>
      <c r="AI21788" s="29"/>
      <c r="AJ21788" s="29"/>
      <c r="AK21788" s="29"/>
      <c r="AL21788" s="29"/>
      <c r="AM21788" s="29"/>
      <c r="AP21788" s="30"/>
    </row>
    <row r="21789" spans="1:42">
      <c r="A21789" s="29"/>
      <c r="B21789" s="29"/>
      <c r="C21789" s="29"/>
      <c r="D21789" s="29"/>
      <c r="E21789" s="29"/>
      <c r="F21789" s="29"/>
      <c r="G21789" s="29"/>
      <c r="H21789" s="29"/>
      <c r="I21789" s="29"/>
      <c r="J21789" s="29"/>
      <c r="K21789" s="29"/>
      <c r="L21789" s="29"/>
      <c r="M21789" s="29"/>
      <c r="N21789" s="29"/>
      <c r="O21789" s="29"/>
      <c r="P21789" s="29"/>
      <c r="Q21789" s="29"/>
      <c r="R21789" s="29"/>
      <c r="S21789" s="33"/>
      <c r="T21789" s="29"/>
      <c r="U21789" s="29"/>
      <c r="V21789" s="29"/>
      <c r="W21789" s="29"/>
      <c r="X21789" s="29"/>
      <c r="Y21789" s="29"/>
      <c r="Z21789" s="29"/>
      <c r="AA21789" s="29"/>
      <c r="AB21789" s="29"/>
      <c r="AC21789" s="29"/>
      <c r="AD21789" s="29"/>
      <c r="AE21789" s="29"/>
      <c r="AF21789" s="29"/>
      <c r="AG21789" s="29"/>
      <c r="AH21789" s="29"/>
      <c r="AI21789" s="29"/>
      <c r="AJ21789" s="29"/>
      <c r="AK21789" s="29"/>
      <c r="AL21789" s="29"/>
      <c r="AM21789" s="29"/>
      <c r="AP21789" s="30"/>
    </row>
    <row r="21790" spans="1:42">
      <c r="A21790" s="29"/>
      <c r="B21790" s="29"/>
      <c r="C21790" s="29"/>
      <c r="D21790" s="29"/>
      <c r="E21790" s="29"/>
      <c r="F21790" s="29"/>
      <c r="G21790" s="29"/>
      <c r="H21790" s="29"/>
      <c r="I21790" s="29"/>
      <c r="J21790" s="29"/>
      <c r="K21790" s="29"/>
      <c r="L21790" s="29"/>
      <c r="M21790" s="29"/>
      <c r="N21790" s="29"/>
      <c r="O21790" s="29"/>
      <c r="P21790" s="29"/>
      <c r="Q21790" s="29"/>
      <c r="R21790" s="29"/>
      <c r="S21790" s="33"/>
      <c r="T21790" s="29"/>
      <c r="U21790" s="29"/>
      <c r="V21790" s="29"/>
      <c r="W21790" s="29"/>
      <c r="X21790" s="29"/>
      <c r="Y21790" s="29"/>
      <c r="Z21790" s="29"/>
      <c r="AA21790" s="29"/>
      <c r="AB21790" s="29"/>
      <c r="AC21790" s="29"/>
      <c r="AD21790" s="29"/>
      <c r="AE21790" s="29"/>
      <c r="AF21790" s="29"/>
      <c r="AG21790" s="29"/>
      <c r="AH21790" s="29"/>
      <c r="AI21790" s="29"/>
      <c r="AJ21790" s="29"/>
      <c r="AK21790" s="29"/>
      <c r="AL21790" s="29"/>
      <c r="AM21790" s="29"/>
      <c r="AP21790" s="30"/>
    </row>
    <row r="21791" spans="1:42">
      <c r="A21791" s="29"/>
      <c r="B21791" s="29"/>
      <c r="C21791" s="29"/>
      <c r="D21791" s="29"/>
      <c r="E21791" s="29"/>
      <c r="F21791" s="29"/>
      <c r="G21791" s="29"/>
      <c r="H21791" s="29"/>
      <c r="I21791" s="29"/>
      <c r="J21791" s="29"/>
      <c r="K21791" s="29"/>
      <c r="L21791" s="29"/>
      <c r="M21791" s="29"/>
      <c r="N21791" s="29"/>
      <c r="O21791" s="29"/>
      <c r="P21791" s="29"/>
      <c r="Q21791" s="29"/>
      <c r="R21791" s="29"/>
      <c r="S21791" s="33"/>
      <c r="T21791" s="29"/>
      <c r="U21791" s="29"/>
      <c r="V21791" s="29"/>
      <c r="W21791" s="29"/>
      <c r="X21791" s="29"/>
      <c r="Y21791" s="29"/>
      <c r="Z21791" s="29"/>
      <c r="AA21791" s="29"/>
      <c r="AB21791" s="29"/>
      <c r="AC21791" s="29"/>
      <c r="AD21791" s="29"/>
      <c r="AE21791" s="29"/>
      <c r="AF21791" s="29"/>
      <c r="AG21791" s="29"/>
      <c r="AH21791" s="29"/>
      <c r="AI21791" s="29"/>
      <c r="AJ21791" s="29"/>
      <c r="AK21791" s="29"/>
      <c r="AL21791" s="29"/>
      <c r="AM21791" s="29"/>
      <c r="AP21791" s="30"/>
    </row>
    <row r="21792" spans="1:42">
      <c r="A21792" s="29"/>
      <c r="B21792" s="29"/>
      <c r="C21792" s="29"/>
      <c r="D21792" s="29"/>
      <c r="E21792" s="29"/>
      <c r="F21792" s="29"/>
      <c r="G21792" s="29"/>
      <c r="H21792" s="29"/>
      <c r="I21792" s="29"/>
      <c r="J21792" s="29"/>
      <c r="K21792" s="29"/>
      <c r="L21792" s="29"/>
      <c r="M21792" s="29"/>
      <c r="N21792" s="29"/>
      <c r="O21792" s="29"/>
      <c r="P21792" s="29"/>
      <c r="Q21792" s="29"/>
      <c r="R21792" s="29"/>
      <c r="S21792" s="33"/>
      <c r="T21792" s="29"/>
      <c r="U21792" s="29"/>
      <c r="V21792" s="29"/>
      <c r="W21792" s="29"/>
      <c r="X21792" s="29"/>
      <c r="Y21792" s="29"/>
      <c r="Z21792" s="29"/>
      <c r="AA21792" s="29"/>
      <c r="AB21792" s="29"/>
      <c r="AC21792" s="29"/>
      <c r="AD21792" s="29"/>
      <c r="AE21792" s="29"/>
      <c r="AF21792" s="29"/>
      <c r="AG21792" s="29"/>
      <c r="AH21792" s="29"/>
      <c r="AI21792" s="29"/>
      <c r="AJ21792" s="29"/>
      <c r="AK21792" s="29"/>
      <c r="AL21792" s="29"/>
      <c r="AM21792" s="29"/>
      <c r="AP21792" s="30"/>
    </row>
    <row r="21793" spans="1:42">
      <c r="A21793" s="29"/>
      <c r="B21793" s="29"/>
      <c r="C21793" s="29"/>
      <c r="D21793" s="29"/>
      <c r="E21793" s="29"/>
      <c r="F21793" s="29"/>
      <c r="G21793" s="29"/>
      <c r="H21793" s="29"/>
      <c r="I21793" s="29"/>
      <c r="J21793" s="29"/>
      <c r="K21793" s="29"/>
      <c r="L21793" s="29"/>
      <c r="M21793" s="29"/>
      <c r="N21793" s="29"/>
      <c r="O21793" s="29"/>
      <c r="P21793" s="29"/>
      <c r="Q21793" s="29"/>
      <c r="R21793" s="29"/>
      <c r="S21793" s="33"/>
      <c r="T21793" s="29"/>
      <c r="U21793" s="29"/>
      <c r="V21793" s="29"/>
      <c r="W21793" s="29"/>
      <c r="X21793" s="29"/>
      <c r="Y21793" s="29"/>
      <c r="Z21793" s="29"/>
      <c r="AA21793" s="29"/>
      <c r="AB21793" s="29"/>
      <c r="AC21793" s="29"/>
      <c r="AD21793" s="29"/>
      <c r="AE21793" s="29"/>
      <c r="AF21793" s="29"/>
      <c r="AG21793" s="29"/>
      <c r="AH21793" s="29"/>
      <c r="AI21793" s="29"/>
      <c r="AJ21793" s="29"/>
      <c r="AK21793" s="29"/>
      <c r="AL21793" s="29"/>
      <c r="AM21793" s="29"/>
      <c r="AP21793" s="30"/>
    </row>
    <row r="21794" spans="1:42">
      <c r="A21794" s="29"/>
      <c r="B21794" s="29"/>
      <c r="C21794" s="29"/>
      <c r="D21794" s="29"/>
      <c r="E21794" s="29"/>
      <c r="F21794" s="29"/>
      <c r="G21794" s="29"/>
      <c r="H21794" s="29"/>
      <c r="I21794" s="29"/>
      <c r="J21794" s="29"/>
      <c r="K21794" s="29"/>
      <c r="L21794" s="29"/>
      <c r="M21794" s="29"/>
      <c r="N21794" s="29"/>
      <c r="O21794" s="29"/>
      <c r="P21794" s="29"/>
      <c r="Q21794" s="29"/>
      <c r="R21794" s="29"/>
      <c r="S21794" s="33"/>
      <c r="T21794" s="29"/>
      <c r="U21794" s="29"/>
      <c r="V21794" s="29"/>
      <c r="W21794" s="29"/>
      <c r="X21794" s="29"/>
      <c r="Y21794" s="29"/>
      <c r="Z21794" s="29"/>
      <c r="AA21794" s="29"/>
      <c r="AB21794" s="29"/>
      <c r="AC21794" s="29"/>
      <c r="AD21794" s="29"/>
      <c r="AE21794" s="29"/>
      <c r="AF21794" s="29"/>
      <c r="AG21794" s="29"/>
      <c r="AH21794" s="29"/>
      <c r="AI21794" s="29"/>
      <c r="AJ21794" s="29"/>
      <c r="AK21794" s="29"/>
      <c r="AL21794" s="29"/>
      <c r="AM21794" s="29"/>
      <c r="AP21794" s="30"/>
    </row>
    <row r="21795" spans="1:42">
      <c r="A21795" s="29"/>
      <c r="B21795" s="29"/>
      <c r="C21795" s="29"/>
      <c r="D21795" s="29"/>
      <c r="E21795" s="29"/>
      <c r="F21795" s="29"/>
      <c r="G21795" s="29"/>
      <c r="H21795" s="29"/>
      <c r="I21795" s="29"/>
      <c r="J21795" s="29"/>
      <c r="K21795" s="29"/>
      <c r="L21795" s="29"/>
      <c r="M21795" s="29"/>
      <c r="N21795" s="29"/>
      <c r="O21795" s="29"/>
      <c r="P21795" s="29"/>
      <c r="Q21795" s="29"/>
      <c r="R21795" s="29"/>
      <c r="S21795" s="33"/>
      <c r="T21795" s="29"/>
      <c r="U21795" s="29"/>
      <c r="V21795" s="29"/>
      <c r="W21795" s="29"/>
      <c r="X21795" s="29"/>
      <c r="Y21795" s="29"/>
      <c r="Z21795" s="29"/>
      <c r="AA21795" s="29"/>
      <c r="AB21795" s="29"/>
      <c r="AC21795" s="29"/>
      <c r="AD21795" s="29"/>
      <c r="AE21795" s="29"/>
      <c r="AF21795" s="29"/>
      <c r="AG21795" s="29"/>
      <c r="AH21795" s="29"/>
      <c r="AI21795" s="29"/>
      <c r="AJ21795" s="29"/>
      <c r="AK21795" s="29"/>
      <c r="AL21795" s="29"/>
      <c r="AM21795" s="29"/>
      <c r="AP21795" s="30"/>
    </row>
    <row r="21796" spans="1:42">
      <c r="A21796" s="29"/>
      <c r="B21796" s="29"/>
      <c r="C21796" s="29"/>
      <c r="D21796" s="29"/>
      <c r="E21796" s="29"/>
      <c r="F21796" s="29"/>
      <c r="G21796" s="29"/>
      <c r="H21796" s="29"/>
      <c r="I21796" s="29"/>
      <c r="J21796" s="29"/>
      <c r="K21796" s="29"/>
      <c r="L21796" s="29"/>
      <c r="M21796" s="29"/>
      <c r="N21796" s="29"/>
      <c r="O21796" s="29"/>
      <c r="P21796" s="29"/>
      <c r="Q21796" s="29"/>
      <c r="R21796" s="29"/>
      <c r="S21796" s="33"/>
      <c r="T21796" s="29"/>
      <c r="U21796" s="29"/>
      <c r="V21796" s="29"/>
      <c r="W21796" s="29"/>
      <c r="X21796" s="29"/>
      <c r="Y21796" s="29"/>
      <c r="Z21796" s="29"/>
      <c r="AA21796" s="29"/>
      <c r="AB21796" s="29"/>
      <c r="AC21796" s="29"/>
      <c r="AD21796" s="29"/>
      <c r="AE21796" s="29"/>
      <c r="AF21796" s="29"/>
      <c r="AG21796" s="29"/>
      <c r="AH21796" s="29"/>
      <c r="AI21796" s="29"/>
      <c r="AJ21796" s="29"/>
      <c r="AK21796" s="29"/>
      <c r="AL21796" s="29"/>
      <c r="AM21796" s="29"/>
      <c r="AP21796" s="30"/>
    </row>
    <row r="21797" spans="1:42">
      <c r="A21797" s="29"/>
      <c r="B21797" s="29"/>
      <c r="C21797" s="29"/>
      <c r="D21797" s="29"/>
      <c r="E21797" s="29"/>
      <c r="F21797" s="29"/>
      <c r="G21797" s="29"/>
      <c r="H21797" s="29"/>
      <c r="I21797" s="29"/>
      <c r="J21797" s="29"/>
      <c r="K21797" s="29"/>
      <c r="L21797" s="29"/>
      <c r="M21797" s="29"/>
      <c r="N21797" s="29"/>
      <c r="O21797" s="29"/>
      <c r="P21797" s="29"/>
      <c r="Q21797" s="29"/>
      <c r="R21797" s="29"/>
      <c r="S21797" s="33"/>
      <c r="T21797" s="29"/>
      <c r="U21797" s="29"/>
      <c r="V21797" s="29"/>
      <c r="W21797" s="29"/>
      <c r="X21797" s="29"/>
      <c r="Y21797" s="29"/>
      <c r="Z21797" s="29"/>
      <c r="AA21797" s="29"/>
      <c r="AB21797" s="29"/>
      <c r="AC21797" s="29"/>
      <c r="AD21797" s="29"/>
      <c r="AE21797" s="29"/>
      <c r="AF21797" s="29"/>
      <c r="AG21797" s="29"/>
      <c r="AH21797" s="29"/>
      <c r="AI21797" s="29"/>
      <c r="AJ21797" s="29"/>
      <c r="AK21797" s="29"/>
      <c r="AL21797" s="29"/>
      <c r="AM21797" s="29"/>
      <c r="AP21797" s="30"/>
    </row>
    <row r="21798" spans="1:42">
      <c r="A21798" s="29"/>
      <c r="B21798" s="29"/>
      <c r="C21798" s="29"/>
      <c r="D21798" s="29"/>
      <c r="E21798" s="29"/>
      <c r="F21798" s="29"/>
      <c r="G21798" s="29"/>
      <c r="H21798" s="29"/>
      <c r="I21798" s="29"/>
      <c r="J21798" s="29"/>
      <c r="K21798" s="29"/>
      <c r="L21798" s="29"/>
      <c r="M21798" s="29"/>
      <c r="N21798" s="29"/>
      <c r="O21798" s="29"/>
      <c r="P21798" s="29"/>
      <c r="Q21798" s="29"/>
      <c r="R21798" s="29"/>
      <c r="S21798" s="33"/>
      <c r="T21798" s="29"/>
      <c r="U21798" s="29"/>
      <c r="V21798" s="29"/>
      <c r="W21798" s="29"/>
      <c r="X21798" s="29"/>
      <c r="Y21798" s="29"/>
      <c r="Z21798" s="29"/>
      <c r="AA21798" s="29"/>
      <c r="AB21798" s="29"/>
      <c r="AC21798" s="29"/>
      <c r="AD21798" s="29"/>
      <c r="AE21798" s="29"/>
      <c r="AF21798" s="29"/>
      <c r="AG21798" s="29"/>
      <c r="AH21798" s="29"/>
      <c r="AI21798" s="29"/>
      <c r="AJ21798" s="29"/>
      <c r="AK21798" s="29"/>
      <c r="AL21798" s="29"/>
      <c r="AM21798" s="29"/>
      <c r="AP21798" s="30"/>
    </row>
    <row r="21799" spans="1:42">
      <c r="A21799" s="29"/>
      <c r="B21799" s="29"/>
      <c r="C21799" s="29"/>
      <c r="D21799" s="29"/>
      <c r="E21799" s="29"/>
      <c r="F21799" s="29"/>
      <c r="G21799" s="29"/>
      <c r="H21799" s="29"/>
      <c r="I21799" s="29"/>
      <c r="J21799" s="29"/>
      <c r="K21799" s="29"/>
      <c r="L21799" s="29"/>
      <c r="M21799" s="29"/>
      <c r="N21799" s="29"/>
      <c r="O21799" s="29"/>
      <c r="P21799" s="29"/>
      <c r="Q21799" s="29"/>
      <c r="R21799" s="29"/>
      <c r="S21799" s="33"/>
      <c r="T21799" s="29"/>
      <c r="U21799" s="29"/>
      <c r="V21799" s="29"/>
      <c r="W21799" s="29"/>
      <c r="X21799" s="29"/>
      <c r="Y21799" s="29"/>
      <c r="Z21799" s="29"/>
      <c r="AA21799" s="29"/>
      <c r="AB21799" s="29"/>
      <c r="AC21799" s="29"/>
      <c r="AD21799" s="29"/>
      <c r="AE21799" s="29"/>
      <c r="AF21799" s="29"/>
      <c r="AG21799" s="29"/>
      <c r="AH21799" s="29"/>
      <c r="AI21799" s="29"/>
      <c r="AJ21799" s="29"/>
      <c r="AK21799" s="29"/>
      <c r="AL21799" s="29"/>
      <c r="AM21799" s="29"/>
      <c r="AP21799" s="30"/>
    </row>
    <row r="21800" spans="1:42">
      <c r="A21800" s="29"/>
      <c r="B21800" s="29"/>
      <c r="C21800" s="29"/>
      <c r="D21800" s="29"/>
      <c r="E21800" s="29"/>
      <c r="F21800" s="29"/>
      <c r="G21800" s="29"/>
      <c r="H21800" s="29"/>
      <c r="I21800" s="29"/>
      <c r="J21800" s="29"/>
      <c r="K21800" s="29"/>
      <c r="L21800" s="29"/>
      <c r="M21800" s="29"/>
      <c r="N21800" s="29"/>
      <c r="O21800" s="29"/>
      <c r="P21800" s="29"/>
      <c r="Q21800" s="29"/>
      <c r="R21800" s="29"/>
      <c r="S21800" s="33"/>
      <c r="T21800" s="29"/>
      <c r="U21800" s="29"/>
      <c r="V21800" s="29"/>
      <c r="W21800" s="29"/>
      <c r="X21800" s="29"/>
      <c r="Y21800" s="29"/>
      <c r="Z21800" s="29"/>
      <c r="AA21800" s="29"/>
      <c r="AB21800" s="29"/>
      <c r="AC21800" s="29"/>
      <c r="AD21800" s="29"/>
      <c r="AE21800" s="29"/>
      <c r="AF21800" s="29"/>
      <c r="AG21800" s="29"/>
      <c r="AH21800" s="29"/>
      <c r="AI21800" s="29"/>
      <c r="AJ21800" s="29"/>
      <c r="AK21800" s="29"/>
      <c r="AL21800" s="29"/>
      <c r="AM21800" s="29"/>
      <c r="AP21800" s="30"/>
    </row>
    <row r="21801" spans="1:42">
      <c r="A21801" s="29"/>
      <c r="B21801" s="29"/>
      <c r="C21801" s="29"/>
      <c r="D21801" s="29"/>
      <c r="E21801" s="29"/>
      <c r="F21801" s="29"/>
      <c r="G21801" s="29"/>
      <c r="H21801" s="29"/>
      <c r="I21801" s="29"/>
      <c r="J21801" s="29"/>
      <c r="K21801" s="29"/>
      <c r="L21801" s="29"/>
      <c r="M21801" s="29"/>
      <c r="N21801" s="29"/>
      <c r="O21801" s="29"/>
      <c r="P21801" s="29"/>
      <c r="Q21801" s="29"/>
      <c r="R21801" s="29"/>
      <c r="S21801" s="33"/>
      <c r="T21801" s="29"/>
      <c r="U21801" s="29"/>
      <c r="V21801" s="29"/>
      <c r="W21801" s="29"/>
      <c r="X21801" s="29"/>
      <c r="Y21801" s="29"/>
      <c r="Z21801" s="29"/>
      <c r="AA21801" s="29"/>
      <c r="AB21801" s="29"/>
      <c r="AC21801" s="29"/>
      <c r="AD21801" s="29"/>
      <c r="AE21801" s="29"/>
      <c r="AF21801" s="29"/>
      <c r="AG21801" s="29"/>
      <c r="AH21801" s="29"/>
      <c r="AI21801" s="29"/>
      <c r="AJ21801" s="29"/>
      <c r="AK21801" s="29"/>
      <c r="AL21801" s="29"/>
      <c r="AM21801" s="29"/>
      <c r="AP21801" s="30"/>
    </row>
    <row r="21802" spans="1:42">
      <c r="A21802" s="29"/>
      <c r="B21802" s="29"/>
      <c r="C21802" s="29"/>
      <c r="D21802" s="29"/>
      <c r="E21802" s="29"/>
      <c r="F21802" s="29"/>
      <c r="G21802" s="29"/>
      <c r="H21802" s="29"/>
      <c r="I21802" s="29"/>
      <c r="J21802" s="29"/>
      <c r="K21802" s="29"/>
      <c r="L21802" s="29"/>
      <c r="M21802" s="29"/>
      <c r="N21802" s="29"/>
      <c r="O21802" s="29"/>
      <c r="P21802" s="29"/>
      <c r="Q21802" s="29"/>
      <c r="R21802" s="29"/>
      <c r="S21802" s="33"/>
      <c r="T21802" s="29"/>
      <c r="U21802" s="29"/>
      <c r="V21802" s="29"/>
      <c r="W21802" s="29"/>
      <c r="X21802" s="29"/>
      <c r="Y21802" s="29"/>
      <c r="Z21802" s="29"/>
      <c r="AA21802" s="29"/>
      <c r="AB21802" s="29"/>
      <c r="AC21802" s="29"/>
      <c r="AD21802" s="29"/>
      <c r="AE21802" s="29"/>
      <c r="AF21802" s="29"/>
      <c r="AG21802" s="29"/>
      <c r="AH21802" s="29"/>
      <c r="AI21802" s="29"/>
      <c r="AJ21802" s="29"/>
      <c r="AK21802" s="29"/>
      <c r="AL21802" s="29"/>
      <c r="AM21802" s="29"/>
      <c r="AP21802" s="30"/>
    </row>
    <row r="21803" spans="1:42">
      <c r="A21803" s="29"/>
      <c r="B21803" s="29"/>
      <c r="C21803" s="29"/>
      <c r="D21803" s="29"/>
      <c r="E21803" s="29"/>
      <c r="F21803" s="29"/>
      <c r="G21803" s="29"/>
      <c r="H21803" s="29"/>
      <c r="I21803" s="29"/>
      <c r="J21803" s="29"/>
      <c r="K21803" s="29"/>
      <c r="L21803" s="29"/>
      <c r="M21803" s="29"/>
      <c r="N21803" s="29"/>
      <c r="O21803" s="29"/>
      <c r="P21803" s="29"/>
      <c r="Q21803" s="29"/>
      <c r="R21803" s="29"/>
      <c r="S21803" s="33"/>
      <c r="T21803" s="29"/>
      <c r="U21803" s="29"/>
      <c r="V21803" s="29"/>
      <c r="W21803" s="29"/>
      <c r="X21803" s="29"/>
      <c r="Y21803" s="29"/>
      <c r="Z21803" s="29"/>
      <c r="AA21803" s="29"/>
      <c r="AB21803" s="29"/>
      <c r="AC21803" s="29"/>
      <c r="AD21803" s="29"/>
      <c r="AE21803" s="29"/>
      <c r="AF21803" s="29"/>
      <c r="AG21803" s="29"/>
      <c r="AH21803" s="29"/>
      <c r="AI21803" s="29"/>
      <c r="AJ21803" s="29"/>
      <c r="AK21803" s="29"/>
      <c r="AL21803" s="29"/>
      <c r="AM21803" s="29"/>
      <c r="AP21803" s="30"/>
    </row>
    <row r="21804" spans="1:42">
      <c r="A21804" s="29"/>
      <c r="B21804" s="29"/>
      <c r="C21804" s="29"/>
      <c r="D21804" s="29"/>
      <c r="E21804" s="29"/>
      <c r="F21804" s="29"/>
      <c r="G21804" s="29"/>
      <c r="H21804" s="29"/>
      <c r="I21804" s="29"/>
      <c r="J21804" s="29"/>
      <c r="K21804" s="29"/>
      <c r="L21804" s="29"/>
      <c r="M21804" s="29"/>
      <c r="N21804" s="29"/>
      <c r="O21804" s="29"/>
      <c r="P21804" s="29"/>
      <c r="Q21804" s="29"/>
      <c r="R21804" s="29"/>
      <c r="S21804" s="33"/>
      <c r="T21804" s="29"/>
      <c r="U21804" s="29"/>
      <c r="V21804" s="29"/>
      <c r="W21804" s="29"/>
      <c r="X21804" s="29"/>
      <c r="Y21804" s="29"/>
      <c r="Z21804" s="29"/>
      <c r="AA21804" s="29"/>
      <c r="AB21804" s="29"/>
      <c r="AC21804" s="29"/>
      <c r="AD21804" s="29"/>
      <c r="AE21804" s="29"/>
      <c r="AF21804" s="29"/>
      <c r="AG21804" s="29"/>
      <c r="AH21804" s="29"/>
      <c r="AI21804" s="29"/>
      <c r="AJ21804" s="29"/>
      <c r="AK21804" s="29"/>
      <c r="AL21804" s="29"/>
      <c r="AM21804" s="29"/>
      <c r="AP21804" s="30"/>
    </row>
    <row r="21805" spans="1:42">
      <c r="A21805" s="29"/>
      <c r="B21805" s="29"/>
      <c r="C21805" s="29"/>
      <c r="D21805" s="29"/>
      <c r="E21805" s="29"/>
      <c r="F21805" s="29"/>
      <c r="G21805" s="29"/>
      <c r="H21805" s="29"/>
      <c r="I21805" s="29"/>
      <c r="J21805" s="29"/>
      <c r="K21805" s="29"/>
      <c r="L21805" s="29"/>
      <c r="M21805" s="29"/>
      <c r="N21805" s="29"/>
      <c r="O21805" s="29"/>
      <c r="P21805" s="29"/>
      <c r="Q21805" s="29"/>
      <c r="R21805" s="29"/>
      <c r="S21805" s="33"/>
      <c r="T21805" s="29"/>
      <c r="U21805" s="29"/>
      <c r="V21805" s="29"/>
      <c r="W21805" s="29"/>
      <c r="X21805" s="29"/>
      <c r="Y21805" s="29"/>
      <c r="Z21805" s="29"/>
      <c r="AA21805" s="29"/>
      <c r="AB21805" s="29"/>
      <c r="AC21805" s="29"/>
      <c r="AD21805" s="29"/>
      <c r="AE21805" s="29"/>
      <c r="AF21805" s="29"/>
      <c r="AG21805" s="29"/>
      <c r="AH21805" s="29"/>
      <c r="AI21805" s="29"/>
      <c r="AJ21805" s="29"/>
      <c r="AK21805" s="29"/>
      <c r="AL21805" s="29"/>
      <c r="AM21805" s="29"/>
      <c r="AP21805" s="30"/>
    </row>
    <row r="21806" spans="1:42">
      <c r="A21806" s="29"/>
      <c r="B21806" s="29"/>
      <c r="C21806" s="29"/>
      <c r="D21806" s="29"/>
      <c r="E21806" s="29"/>
      <c r="F21806" s="29"/>
      <c r="G21806" s="29"/>
      <c r="H21806" s="29"/>
      <c r="I21806" s="29"/>
      <c r="J21806" s="29"/>
      <c r="K21806" s="29"/>
      <c r="L21806" s="29"/>
      <c r="M21806" s="29"/>
      <c r="N21806" s="29"/>
      <c r="O21806" s="29"/>
      <c r="P21806" s="29"/>
      <c r="Q21806" s="29"/>
      <c r="R21806" s="29"/>
      <c r="S21806" s="33"/>
      <c r="T21806" s="29"/>
      <c r="U21806" s="29"/>
      <c r="V21806" s="29"/>
      <c r="W21806" s="29"/>
      <c r="X21806" s="29"/>
      <c r="Y21806" s="29"/>
      <c r="Z21806" s="29"/>
      <c r="AA21806" s="29"/>
      <c r="AB21806" s="29"/>
      <c r="AC21806" s="29"/>
      <c r="AD21806" s="29"/>
      <c r="AE21806" s="29"/>
      <c r="AF21806" s="29"/>
      <c r="AG21806" s="29"/>
      <c r="AH21806" s="29"/>
      <c r="AI21806" s="29"/>
      <c r="AJ21806" s="29"/>
      <c r="AK21806" s="29"/>
      <c r="AL21806" s="29"/>
      <c r="AM21806" s="29"/>
      <c r="AP21806" s="30"/>
    </row>
    <row r="21807" spans="1:42">
      <c r="A21807" s="29"/>
      <c r="B21807" s="29"/>
      <c r="C21807" s="29"/>
      <c r="D21807" s="29"/>
      <c r="E21807" s="29"/>
      <c r="F21807" s="29"/>
      <c r="G21807" s="29"/>
      <c r="H21807" s="29"/>
      <c r="I21807" s="29"/>
      <c r="J21807" s="29"/>
      <c r="K21807" s="29"/>
      <c r="L21807" s="29"/>
      <c r="M21807" s="29"/>
      <c r="N21807" s="29"/>
      <c r="O21807" s="29"/>
      <c r="P21807" s="29"/>
      <c r="Q21807" s="29"/>
      <c r="R21807" s="29"/>
      <c r="S21807" s="33"/>
      <c r="T21807" s="29"/>
      <c r="U21807" s="29"/>
      <c r="V21807" s="29"/>
      <c r="W21807" s="29"/>
      <c r="X21807" s="29"/>
      <c r="Y21807" s="29"/>
      <c r="Z21807" s="29"/>
      <c r="AA21807" s="29"/>
      <c r="AB21807" s="29"/>
      <c r="AC21807" s="29"/>
      <c r="AD21807" s="29"/>
      <c r="AE21807" s="29"/>
      <c r="AF21807" s="29"/>
      <c r="AG21807" s="29"/>
      <c r="AH21807" s="29"/>
      <c r="AI21807" s="29"/>
      <c r="AJ21807" s="29"/>
      <c r="AK21807" s="29"/>
      <c r="AL21807" s="29"/>
      <c r="AM21807" s="29"/>
      <c r="AP21807" s="30"/>
    </row>
    <row r="21808" spans="1:42">
      <c r="A21808" s="29"/>
      <c r="B21808" s="29"/>
      <c r="C21808" s="29"/>
      <c r="D21808" s="29"/>
      <c r="E21808" s="29"/>
      <c r="F21808" s="29"/>
      <c r="G21808" s="29"/>
      <c r="H21808" s="29"/>
      <c r="I21808" s="29"/>
      <c r="J21808" s="29"/>
      <c r="K21808" s="29"/>
      <c r="L21808" s="29"/>
      <c r="M21808" s="29"/>
      <c r="N21808" s="29"/>
      <c r="O21808" s="29"/>
      <c r="P21808" s="29"/>
      <c r="Q21808" s="29"/>
      <c r="R21808" s="29"/>
      <c r="S21808" s="33"/>
      <c r="T21808" s="29"/>
      <c r="U21808" s="29"/>
      <c r="V21808" s="29"/>
      <c r="W21808" s="29"/>
      <c r="X21808" s="29"/>
      <c r="Y21808" s="29"/>
      <c r="Z21808" s="29"/>
      <c r="AA21808" s="29"/>
      <c r="AB21808" s="29"/>
      <c r="AC21808" s="29"/>
      <c r="AD21808" s="29"/>
      <c r="AE21808" s="29"/>
      <c r="AF21808" s="29"/>
      <c r="AG21808" s="29"/>
      <c r="AH21808" s="29"/>
      <c r="AI21808" s="29"/>
      <c r="AJ21808" s="29"/>
      <c r="AK21808" s="29"/>
      <c r="AL21808" s="29"/>
      <c r="AM21808" s="29"/>
      <c r="AP21808" s="30"/>
    </row>
    <row r="21809" spans="1:42">
      <c r="A21809" s="29"/>
      <c r="B21809" s="29"/>
      <c r="C21809" s="29"/>
      <c r="D21809" s="29"/>
      <c r="E21809" s="29"/>
      <c r="F21809" s="29"/>
      <c r="G21809" s="29"/>
      <c r="H21809" s="29"/>
      <c r="I21809" s="29"/>
      <c r="J21809" s="29"/>
      <c r="K21809" s="29"/>
      <c r="L21809" s="29"/>
      <c r="M21809" s="29"/>
      <c r="N21809" s="29"/>
      <c r="O21809" s="29"/>
      <c r="P21809" s="29"/>
      <c r="Q21809" s="29"/>
      <c r="R21809" s="29"/>
      <c r="S21809" s="33"/>
      <c r="T21809" s="29"/>
      <c r="U21809" s="29"/>
      <c r="V21809" s="29"/>
      <c r="W21809" s="29"/>
      <c r="X21809" s="29"/>
      <c r="Y21809" s="29"/>
      <c r="Z21809" s="29"/>
      <c r="AA21809" s="29"/>
      <c r="AB21809" s="29"/>
      <c r="AC21809" s="29"/>
      <c r="AD21809" s="29"/>
      <c r="AE21809" s="29"/>
      <c r="AF21809" s="29"/>
      <c r="AG21809" s="29"/>
      <c r="AH21809" s="29"/>
      <c r="AI21809" s="29"/>
      <c r="AJ21809" s="29"/>
      <c r="AK21809" s="29"/>
      <c r="AL21809" s="29"/>
      <c r="AM21809" s="29"/>
      <c r="AP21809" s="30"/>
    </row>
    <row r="21810" spans="1:42">
      <c r="A21810" s="29"/>
      <c r="B21810" s="29"/>
      <c r="C21810" s="29"/>
      <c r="D21810" s="29"/>
      <c r="E21810" s="29"/>
      <c r="F21810" s="29"/>
      <c r="G21810" s="29"/>
      <c r="H21810" s="29"/>
      <c r="I21810" s="29"/>
      <c r="J21810" s="29"/>
      <c r="K21810" s="29"/>
      <c r="L21810" s="29"/>
      <c r="M21810" s="29"/>
      <c r="N21810" s="29"/>
      <c r="O21810" s="29"/>
      <c r="P21810" s="29"/>
      <c r="Q21810" s="29"/>
      <c r="R21810" s="29"/>
      <c r="S21810" s="33"/>
      <c r="T21810" s="29"/>
      <c r="U21810" s="29"/>
      <c r="V21810" s="29"/>
      <c r="W21810" s="29"/>
      <c r="X21810" s="29"/>
      <c r="Y21810" s="29"/>
      <c r="Z21810" s="29"/>
      <c r="AA21810" s="29"/>
      <c r="AB21810" s="29"/>
      <c r="AC21810" s="29"/>
      <c r="AD21810" s="29"/>
      <c r="AE21810" s="29"/>
      <c r="AF21810" s="29"/>
      <c r="AG21810" s="29"/>
      <c r="AH21810" s="29"/>
      <c r="AI21810" s="29"/>
      <c r="AJ21810" s="29"/>
      <c r="AK21810" s="29"/>
      <c r="AL21810" s="29"/>
      <c r="AM21810" s="29"/>
      <c r="AP21810" s="30"/>
    </row>
    <row r="21811" spans="1:42">
      <c r="A21811" s="29"/>
      <c r="B21811" s="29"/>
      <c r="C21811" s="29"/>
      <c r="D21811" s="29"/>
      <c r="E21811" s="29"/>
      <c r="F21811" s="29"/>
      <c r="G21811" s="29"/>
      <c r="H21811" s="29"/>
      <c r="I21811" s="29"/>
      <c r="J21811" s="29"/>
      <c r="K21811" s="29"/>
      <c r="L21811" s="29"/>
      <c r="M21811" s="29"/>
      <c r="N21811" s="29"/>
      <c r="O21811" s="29"/>
      <c r="P21811" s="29"/>
      <c r="Q21811" s="29"/>
      <c r="R21811" s="29"/>
      <c r="S21811" s="33"/>
      <c r="T21811" s="29"/>
      <c r="U21811" s="29"/>
      <c r="V21811" s="29"/>
      <c r="W21811" s="29"/>
      <c r="X21811" s="29"/>
      <c r="Y21811" s="29"/>
      <c r="Z21811" s="29"/>
      <c r="AA21811" s="29"/>
      <c r="AB21811" s="29"/>
      <c r="AC21811" s="29"/>
      <c r="AD21811" s="29"/>
      <c r="AE21811" s="29"/>
      <c r="AF21811" s="29"/>
      <c r="AG21811" s="29"/>
      <c r="AH21811" s="29"/>
      <c r="AI21811" s="29"/>
      <c r="AJ21811" s="29"/>
      <c r="AK21811" s="29"/>
      <c r="AL21811" s="29"/>
      <c r="AM21811" s="29"/>
      <c r="AP21811" s="30"/>
    </row>
    <row r="21812" spans="1:42">
      <c r="A21812" s="29"/>
      <c r="B21812" s="29"/>
      <c r="C21812" s="29"/>
      <c r="D21812" s="29"/>
      <c r="E21812" s="29"/>
      <c r="F21812" s="29"/>
      <c r="G21812" s="29"/>
      <c r="H21812" s="29"/>
      <c r="I21812" s="29"/>
      <c r="J21812" s="29"/>
      <c r="K21812" s="29"/>
      <c r="L21812" s="29"/>
      <c r="M21812" s="29"/>
      <c r="N21812" s="29"/>
      <c r="O21812" s="29"/>
      <c r="P21812" s="29"/>
      <c r="Q21812" s="29"/>
      <c r="R21812" s="29"/>
      <c r="S21812" s="33"/>
      <c r="T21812" s="29"/>
      <c r="U21812" s="29"/>
      <c r="V21812" s="29"/>
      <c r="W21812" s="29"/>
      <c r="X21812" s="29"/>
      <c r="Y21812" s="29"/>
      <c r="Z21812" s="29"/>
      <c r="AA21812" s="29"/>
      <c r="AB21812" s="29"/>
      <c r="AC21812" s="29"/>
      <c r="AD21812" s="29"/>
      <c r="AE21812" s="29"/>
      <c r="AF21812" s="29"/>
      <c r="AG21812" s="29"/>
      <c r="AH21812" s="29"/>
      <c r="AI21812" s="29"/>
      <c r="AJ21812" s="29"/>
      <c r="AK21812" s="29"/>
      <c r="AL21812" s="29"/>
      <c r="AM21812" s="29"/>
      <c r="AP21812" s="30"/>
    </row>
    <row r="21813" spans="1:42">
      <c r="A21813" s="29"/>
      <c r="B21813" s="29"/>
      <c r="C21813" s="29"/>
      <c r="D21813" s="29"/>
      <c r="E21813" s="29"/>
      <c r="F21813" s="29"/>
      <c r="G21813" s="29"/>
      <c r="H21813" s="29"/>
      <c r="I21813" s="29"/>
      <c r="J21813" s="29"/>
      <c r="K21813" s="29"/>
      <c r="L21813" s="29"/>
      <c r="M21813" s="29"/>
      <c r="N21813" s="29"/>
      <c r="O21813" s="29"/>
      <c r="P21813" s="29"/>
      <c r="Q21813" s="29"/>
      <c r="R21813" s="29"/>
      <c r="S21813" s="33"/>
      <c r="T21813" s="29"/>
      <c r="U21813" s="29"/>
      <c r="V21813" s="29"/>
      <c r="W21813" s="29"/>
      <c r="X21813" s="29"/>
      <c r="Y21813" s="29"/>
      <c r="Z21813" s="29"/>
      <c r="AA21813" s="29"/>
      <c r="AB21813" s="29"/>
      <c r="AC21813" s="29"/>
      <c r="AD21813" s="29"/>
      <c r="AE21813" s="29"/>
      <c r="AF21813" s="29"/>
      <c r="AG21813" s="29"/>
      <c r="AH21813" s="29"/>
      <c r="AI21813" s="29"/>
      <c r="AJ21813" s="29"/>
      <c r="AK21813" s="29"/>
      <c r="AL21813" s="29"/>
      <c r="AM21813" s="29"/>
      <c r="AP21813" s="30"/>
    </row>
    <row r="21814" spans="1:42">
      <c r="A21814" s="29"/>
      <c r="B21814" s="29"/>
      <c r="C21814" s="29"/>
      <c r="D21814" s="29"/>
      <c r="E21814" s="29"/>
      <c r="F21814" s="29"/>
      <c r="G21814" s="29"/>
      <c r="H21814" s="29"/>
      <c r="I21814" s="29"/>
      <c r="J21814" s="29"/>
      <c r="K21814" s="29"/>
      <c r="L21814" s="29"/>
      <c r="M21814" s="29"/>
      <c r="N21814" s="29"/>
      <c r="O21814" s="29"/>
      <c r="P21814" s="29"/>
      <c r="Q21814" s="29"/>
      <c r="R21814" s="29"/>
      <c r="S21814" s="33"/>
      <c r="T21814" s="29"/>
      <c r="U21814" s="29"/>
      <c r="V21814" s="29"/>
      <c r="W21814" s="29"/>
      <c r="X21814" s="29"/>
      <c r="Y21814" s="29"/>
      <c r="Z21814" s="29"/>
      <c r="AA21814" s="29"/>
      <c r="AB21814" s="29"/>
      <c r="AC21814" s="29"/>
      <c r="AD21814" s="29"/>
      <c r="AE21814" s="29"/>
      <c r="AF21814" s="29"/>
      <c r="AG21814" s="29"/>
      <c r="AH21814" s="29"/>
      <c r="AI21814" s="29"/>
      <c r="AJ21814" s="29"/>
      <c r="AK21814" s="29"/>
      <c r="AL21814" s="29"/>
      <c r="AM21814" s="29"/>
      <c r="AP21814" s="30"/>
    </row>
    <row r="21815" spans="1:42">
      <c r="A21815" s="29"/>
      <c r="B21815" s="29"/>
      <c r="C21815" s="29"/>
      <c r="D21815" s="29"/>
      <c r="E21815" s="29"/>
      <c r="F21815" s="29"/>
      <c r="G21815" s="29"/>
      <c r="H21815" s="29"/>
      <c r="I21815" s="29"/>
      <c r="J21815" s="29"/>
      <c r="K21815" s="29"/>
      <c r="L21815" s="29"/>
      <c r="M21815" s="29"/>
      <c r="N21815" s="29"/>
      <c r="O21815" s="29"/>
      <c r="P21815" s="29"/>
      <c r="Q21815" s="29"/>
      <c r="R21815" s="29"/>
      <c r="S21815" s="33"/>
      <c r="T21815" s="29"/>
      <c r="U21815" s="29"/>
      <c r="V21815" s="29"/>
      <c r="W21815" s="29"/>
      <c r="X21815" s="29"/>
      <c r="Y21815" s="29"/>
      <c r="Z21815" s="29"/>
      <c r="AA21815" s="29"/>
      <c r="AB21815" s="29"/>
      <c r="AC21815" s="29"/>
      <c r="AD21815" s="29"/>
      <c r="AE21815" s="29"/>
      <c r="AF21815" s="29"/>
      <c r="AG21815" s="29"/>
      <c r="AH21815" s="29"/>
      <c r="AI21815" s="29"/>
      <c r="AJ21815" s="29"/>
      <c r="AK21815" s="29"/>
      <c r="AL21815" s="29"/>
      <c r="AM21815" s="29"/>
      <c r="AP21815" s="30"/>
    </row>
    <row r="21816" spans="1:42">
      <c r="A21816" s="29"/>
      <c r="B21816" s="29"/>
      <c r="C21816" s="29"/>
      <c r="D21816" s="29"/>
      <c r="E21816" s="29"/>
      <c r="F21816" s="29"/>
      <c r="G21816" s="29"/>
      <c r="H21816" s="29"/>
      <c r="I21816" s="29"/>
      <c r="J21816" s="29"/>
      <c r="K21816" s="29"/>
      <c r="L21816" s="29"/>
      <c r="M21816" s="29"/>
      <c r="N21816" s="29"/>
      <c r="O21816" s="29"/>
      <c r="P21816" s="29"/>
      <c r="Q21816" s="29"/>
      <c r="R21816" s="29"/>
      <c r="S21816" s="33"/>
      <c r="T21816" s="29"/>
      <c r="U21816" s="29"/>
      <c r="V21816" s="29"/>
      <c r="W21816" s="29"/>
      <c r="X21816" s="29"/>
      <c r="Y21816" s="29"/>
      <c r="Z21816" s="29"/>
      <c r="AA21816" s="29"/>
      <c r="AB21816" s="29"/>
      <c r="AC21816" s="29"/>
      <c r="AD21816" s="29"/>
      <c r="AE21816" s="29"/>
      <c r="AF21816" s="29"/>
      <c r="AG21816" s="29"/>
      <c r="AH21816" s="29"/>
      <c r="AI21816" s="29"/>
      <c r="AJ21816" s="29"/>
      <c r="AK21816" s="29"/>
      <c r="AL21816" s="29"/>
      <c r="AM21816" s="29"/>
      <c r="AP21816" s="30"/>
    </row>
    <row r="21817" spans="1:42">
      <c r="A21817" s="29"/>
      <c r="B21817" s="29"/>
      <c r="C21817" s="29"/>
      <c r="D21817" s="29"/>
      <c r="E21817" s="29"/>
      <c r="F21817" s="29"/>
      <c r="G21817" s="29"/>
      <c r="H21817" s="29"/>
      <c r="I21817" s="29"/>
      <c r="J21817" s="29"/>
      <c r="K21817" s="29"/>
      <c r="L21817" s="29"/>
      <c r="M21817" s="29"/>
      <c r="N21817" s="29"/>
      <c r="O21817" s="29"/>
      <c r="P21817" s="29"/>
      <c r="Q21817" s="29"/>
      <c r="R21817" s="29"/>
      <c r="S21817" s="33"/>
      <c r="T21817" s="29"/>
      <c r="U21817" s="29"/>
      <c r="V21817" s="29"/>
      <c r="W21817" s="29"/>
      <c r="X21817" s="29"/>
      <c r="Y21817" s="29"/>
      <c r="Z21817" s="29"/>
      <c r="AA21817" s="29"/>
      <c r="AB21817" s="29"/>
      <c r="AC21817" s="29"/>
      <c r="AD21817" s="29"/>
      <c r="AE21817" s="29"/>
      <c r="AF21817" s="29"/>
      <c r="AG21817" s="29"/>
      <c r="AH21817" s="29"/>
      <c r="AI21817" s="29"/>
      <c r="AJ21817" s="29"/>
      <c r="AK21817" s="29"/>
      <c r="AL21817" s="29"/>
      <c r="AM21817" s="29"/>
      <c r="AP21817" s="30"/>
    </row>
    <row r="21818" spans="1:42">
      <c r="A21818" s="29"/>
      <c r="B21818" s="29"/>
      <c r="C21818" s="29"/>
      <c r="D21818" s="29"/>
      <c r="E21818" s="29"/>
      <c r="F21818" s="29"/>
      <c r="G21818" s="29"/>
      <c r="H21818" s="29"/>
      <c r="I21818" s="29"/>
      <c r="J21818" s="29"/>
      <c r="K21818" s="29"/>
      <c r="L21818" s="29"/>
      <c r="M21818" s="29"/>
      <c r="N21818" s="29"/>
      <c r="O21818" s="29"/>
      <c r="P21818" s="29"/>
      <c r="Q21818" s="29"/>
      <c r="R21818" s="29"/>
      <c r="S21818" s="33"/>
      <c r="T21818" s="29"/>
      <c r="U21818" s="29"/>
      <c r="V21818" s="29"/>
      <c r="W21818" s="29"/>
      <c r="X21818" s="29"/>
      <c r="Y21818" s="29"/>
      <c r="Z21818" s="29"/>
      <c r="AA21818" s="29"/>
      <c r="AB21818" s="29"/>
      <c r="AC21818" s="29"/>
      <c r="AD21818" s="29"/>
      <c r="AE21818" s="29"/>
      <c r="AF21818" s="29"/>
      <c r="AG21818" s="29"/>
      <c r="AH21818" s="29"/>
      <c r="AI21818" s="29"/>
      <c r="AJ21818" s="29"/>
      <c r="AK21818" s="29"/>
      <c r="AL21818" s="29"/>
      <c r="AM21818" s="29"/>
      <c r="AP21818" s="30"/>
    </row>
    <row r="21819" spans="1:42">
      <c r="A21819" s="29"/>
      <c r="B21819" s="29"/>
      <c r="C21819" s="29"/>
      <c r="D21819" s="29"/>
      <c r="E21819" s="29"/>
      <c r="F21819" s="29"/>
      <c r="G21819" s="29"/>
      <c r="H21819" s="29"/>
      <c r="I21819" s="29"/>
      <c r="J21819" s="29"/>
      <c r="K21819" s="29"/>
      <c r="L21819" s="29"/>
      <c r="M21819" s="29"/>
      <c r="N21819" s="29"/>
      <c r="O21819" s="29"/>
      <c r="P21819" s="29"/>
      <c r="Q21819" s="29"/>
      <c r="R21819" s="29"/>
      <c r="S21819" s="33"/>
      <c r="T21819" s="29"/>
      <c r="U21819" s="29"/>
      <c r="V21819" s="29"/>
      <c r="W21819" s="29"/>
      <c r="X21819" s="29"/>
      <c r="Y21819" s="29"/>
      <c r="Z21819" s="29"/>
      <c r="AA21819" s="29"/>
      <c r="AB21819" s="29"/>
      <c r="AC21819" s="29"/>
      <c r="AD21819" s="29"/>
      <c r="AE21819" s="29"/>
      <c r="AF21819" s="29"/>
      <c r="AG21819" s="29"/>
      <c r="AH21819" s="29"/>
      <c r="AI21819" s="29"/>
      <c r="AJ21819" s="29"/>
      <c r="AK21819" s="29"/>
      <c r="AL21819" s="29"/>
      <c r="AM21819" s="29"/>
      <c r="AP21819" s="30"/>
    </row>
    <row r="21820" spans="1:42">
      <c r="A21820" s="29"/>
      <c r="B21820" s="29"/>
      <c r="C21820" s="29"/>
      <c r="D21820" s="29"/>
      <c r="E21820" s="29"/>
      <c r="F21820" s="29"/>
      <c r="G21820" s="29"/>
      <c r="H21820" s="29"/>
      <c r="I21820" s="29"/>
      <c r="J21820" s="29"/>
      <c r="K21820" s="29"/>
      <c r="L21820" s="29"/>
      <c r="M21820" s="29"/>
      <c r="N21820" s="29"/>
      <c r="O21820" s="29"/>
      <c r="P21820" s="29"/>
      <c r="Q21820" s="29"/>
      <c r="R21820" s="29"/>
      <c r="S21820" s="33"/>
      <c r="T21820" s="29"/>
      <c r="U21820" s="29"/>
      <c r="V21820" s="29"/>
      <c r="W21820" s="29"/>
      <c r="X21820" s="29"/>
      <c r="Y21820" s="29"/>
      <c r="Z21820" s="29"/>
      <c r="AA21820" s="29"/>
      <c r="AB21820" s="29"/>
      <c r="AC21820" s="29"/>
      <c r="AD21820" s="29"/>
      <c r="AE21820" s="29"/>
      <c r="AF21820" s="29"/>
      <c r="AG21820" s="29"/>
      <c r="AH21820" s="29"/>
      <c r="AI21820" s="29"/>
      <c r="AJ21820" s="29"/>
      <c r="AK21820" s="29"/>
      <c r="AL21820" s="29"/>
      <c r="AM21820" s="29"/>
      <c r="AP21820" s="30"/>
    </row>
    <row r="21821" spans="1:42">
      <c r="A21821" s="29"/>
      <c r="B21821" s="29"/>
      <c r="C21821" s="29"/>
      <c r="D21821" s="29"/>
      <c r="E21821" s="29"/>
      <c r="F21821" s="29"/>
      <c r="G21821" s="29"/>
      <c r="H21821" s="29"/>
      <c r="I21821" s="29"/>
      <c r="J21821" s="29"/>
      <c r="K21821" s="29"/>
      <c r="L21821" s="29"/>
      <c r="M21821" s="29"/>
      <c r="N21821" s="29"/>
      <c r="O21821" s="29"/>
      <c r="P21821" s="29"/>
      <c r="Q21821" s="29"/>
      <c r="R21821" s="29"/>
      <c r="S21821" s="33"/>
      <c r="T21821" s="29"/>
      <c r="U21821" s="29"/>
      <c r="V21821" s="29"/>
      <c r="W21821" s="29"/>
      <c r="X21821" s="29"/>
      <c r="Y21821" s="29"/>
      <c r="Z21821" s="29"/>
      <c r="AA21821" s="29"/>
      <c r="AB21821" s="29"/>
      <c r="AC21821" s="29"/>
      <c r="AD21821" s="29"/>
      <c r="AE21821" s="29"/>
      <c r="AF21821" s="29"/>
      <c r="AG21821" s="29"/>
      <c r="AH21821" s="29"/>
      <c r="AI21821" s="29"/>
      <c r="AJ21821" s="29"/>
      <c r="AK21821" s="29"/>
      <c r="AL21821" s="29"/>
      <c r="AM21821" s="29"/>
      <c r="AP21821" s="30"/>
    </row>
    <row r="21822" spans="1:42">
      <c r="A21822" s="29"/>
      <c r="B21822" s="29"/>
      <c r="C21822" s="29"/>
      <c r="D21822" s="29"/>
      <c r="E21822" s="29"/>
      <c r="F21822" s="29"/>
      <c r="G21822" s="29"/>
      <c r="H21822" s="29"/>
      <c r="I21822" s="29"/>
      <c r="J21822" s="29"/>
      <c r="K21822" s="29"/>
      <c r="L21822" s="29"/>
      <c r="M21822" s="29"/>
      <c r="N21822" s="29"/>
      <c r="O21822" s="29"/>
      <c r="P21822" s="29"/>
      <c r="Q21822" s="29"/>
      <c r="R21822" s="29"/>
      <c r="S21822" s="33"/>
      <c r="T21822" s="29"/>
      <c r="U21822" s="29"/>
      <c r="V21822" s="29"/>
      <c r="W21822" s="29"/>
      <c r="X21822" s="29"/>
      <c r="Y21822" s="29"/>
      <c r="Z21822" s="29"/>
      <c r="AA21822" s="29"/>
      <c r="AB21822" s="29"/>
      <c r="AC21822" s="29"/>
      <c r="AD21822" s="29"/>
      <c r="AE21822" s="29"/>
      <c r="AF21822" s="29"/>
      <c r="AG21822" s="29"/>
      <c r="AH21822" s="29"/>
      <c r="AI21822" s="29"/>
      <c r="AJ21822" s="29"/>
      <c r="AK21822" s="29"/>
      <c r="AL21822" s="29"/>
      <c r="AM21822" s="29"/>
      <c r="AP21822" s="30"/>
    </row>
    <row r="21823" spans="1:42">
      <c r="A21823" s="29"/>
      <c r="B21823" s="29"/>
      <c r="C21823" s="29"/>
      <c r="D21823" s="29"/>
      <c r="E21823" s="29"/>
      <c r="F21823" s="29"/>
      <c r="G21823" s="29"/>
      <c r="H21823" s="29"/>
      <c r="I21823" s="29"/>
      <c r="J21823" s="29"/>
      <c r="K21823" s="29"/>
      <c r="L21823" s="29"/>
      <c r="M21823" s="29"/>
      <c r="N21823" s="29"/>
      <c r="O21823" s="29"/>
      <c r="P21823" s="29"/>
      <c r="Q21823" s="29"/>
      <c r="R21823" s="29"/>
      <c r="S21823" s="33"/>
      <c r="T21823" s="29"/>
      <c r="U21823" s="29"/>
      <c r="V21823" s="29"/>
      <c r="W21823" s="29"/>
      <c r="X21823" s="29"/>
      <c r="Y21823" s="29"/>
      <c r="Z21823" s="29"/>
      <c r="AA21823" s="29"/>
      <c r="AB21823" s="29"/>
      <c r="AC21823" s="29"/>
      <c r="AD21823" s="29"/>
      <c r="AE21823" s="29"/>
      <c r="AF21823" s="29"/>
      <c r="AG21823" s="29"/>
      <c r="AH21823" s="29"/>
      <c r="AI21823" s="29"/>
      <c r="AJ21823" s="29"/>
      <c r="AK21823" s="29"/>
      <c r="AL21823" s="29"/>
      <c r="AM21823" s="29"/>
      <c r="AP21823" s="30"/>
    </row>
    <row r="21824" spans="1:42">
      <c r="A21824" s="29"/>
      <c r="B21824" s="29"/>
      <c r="C21824" s="29"/>
      <c r="D21824" s="29"/>
      <c r="E21824" s="29"/>
      <c r="F21824" s="29"/>
      <c r="G21824" s="29"/>
      <c r="H21824" s="29"/>
      <c r="I21824" s="29"/>
      <c r="J21824" s="29"/>
      <c r="K21824" s="29"/>
      <c r="L21824" s="29"/>
      <c r="M21824" s="29"/>
      <c r="N21824" s="29"/>
      <c r="O21824" s="29"/>
      <c r="P21824" s="29"/>
      <c r="Q21824" s="29"/>
      <c r="R21824" s="29"/>
      <c r="S21824" s="33"/>
      <c r="T21824" s="29"/>
      <c r="U21824" s="29"/>
      <c r="V21824" s="29"/>
      <c r="W21824" s="29"/>
      <c r="X21824" s="29"/>
      <c r="Y21824" s="29"/>
      <c r="Z21824" s="29"/>
      <c r="AA21824" s="29"/>
      <c r="AB21824" s="29"/>
      <c r="AC21824" s="29"/>
      <c r="AD21824" s="29"/>
      <c r="AE21824" s="29"/>
      <c r="AF21824" s="29"/>
      <c r="AG21824" s="29"/>
      <c r="AH21824" s="29"/>
      <c r="AI21824" s="29"/>
      <c r="AJ21824" s="29"/>
      <c r="AK21824" s="29"/>
      <c r="AL21824" s="29"/>
      <c r="AM21824" s="29"/>
      <c r="AP21824" s="30"/>
    </row>
    <row r="21825" spans="1:42">
      <c r="A21825" s="29"/>
      <c r="B21825" s="29"/>
      <c r="C21825" s="29"/>
      <c r="D21825" s="29"/>
      <c r="E21825" s="29"/>
      <c r="F21825" s="29"/>
      <c r="G21825" s="29"/>
      <c r="H21825" s="29"/>
      <c r="I21825" s="29"/>
      <c r="J21825" s="29"/>
      <c r="K21825" s="29"/>
      <c r="L21825" s="29"/>
      <c r="M21825" s="29"/>
      <c r="N21825" s="29"/>
      <c r="O21825" s="29"/>
      <c r="P21825" s="29"/>
      <c r="Q21825" s="29"/>
      <c r="R21825" s="29"/>
      <c r="S21825" s="33"/>
      <c r="T21825" s="29"/>
      <c r="U21825" s="29"/>
      <c r="V21825" s="29"/>
      <c r="W21825" s="29"/>
      <c r="X21825" s="29"/>
      <c r="Y21825" s="29"/>
      <c r="Z21825" s="29"/>
      <c r="AA21825" s="29"/>
      <c r="AB21825" s="29"/>
      <c r="AC21825" s="29"/>
      <c r="AD21825" s="29"/>
      <c r="AE21825" s="29"/>
      <c r="AF21825" s="29"/>
      <c r="AG21825" s="29"/>
      <c r="AH21825" s="29"/>
      <c r="AI21825" s="29"/>
      <c r="AJ21825" s="29"/>
      <c r="AK21825" s="29"/>
      <c r="AL21825" s="29"/>
      <c r="AM21825" s="29"/>
      <c r="AP21825" s="30"/>
    </row>
    <row r="21826" spans="1:42">
      <c r="A21826" s="29"/>
      <c r="B21826" s="29"/>
      <c r="C21826" s="29"/>
      <c r="D21826" s="29"/>
      <c r="E21826" s="29"/>
      <c r="F21826" s="29"/>
      <c r="G21826" s="29"/>
      <c r="H21826" s="29"/>
      <c r="I21826" s="29"/>
      <c r="J21826" s="29"/>
      <c r="K21826" s="29"/>
      <c r="L21826" s="29"/>
      <c r="M21826" s="29"/>
      <c r="N21826" s="29"/>
      <c r="O21826" s="29"/>
      <c r="P21826" s="29"/>
      <c r="Q21826" s="29"/>
      <c r="R21826" s="29"/>
      <c r="S21826" s="33"/>
      <c r="T21826" s="29"/>
      <c r="U21826" s="29"/>
      <c r="V21826" s="29"/>
      <c r="W21826" s="29"/>
      <c r="X21826" s="29"/>
      <c r="Y21826" s="29"/>
      <c r="Z21826" s="29"/>
      <c r="AA21826" s="29"/>
      <c r="AB21826" s="29"/>
      <c r="AC21826" s="29"/>
      <c r="AD21826" s="29"/>
      <c r="AE21826" s="29"/>
      <c r="AF21826" s="29"/>
      <c r="AG21826" s="29"/>
      <c r="AH21826" s="29"/>
      <c r="AI21826" s="29"/>
      <c r="AJ21826" s="29"/>
      <c r="AK21826" s="29"/>
      <c r="AL21826" s="29"/>
      <c r="AM21826" s="29"/>
      <c r="AP21826" s="30"/>
    </row>
    <row r="21827" spans="1:42">
      <c r="A21827" s="29"/>
      <c r="B21827" s="29"/>
      <c r="C21827" s="29"/>
      <c r="D21827" s="29"/>
      <c r="E21827" s="29"/>
      <c r="F21827" s="29"/>
      <c r="G21827" s="29"/>
      <c r="H21827" s="29"/>
      <c r="I21827" s="29"/>
      <c r="J21827" s="29"/>
      <c r="K21827" s="29"/>
      <c r="L21827" s="29"/>
      <c r="M21827" s="29"/>
      <c r="N21827" s="29"/>
      <c r="O21827" s="29"/>
      <c r="P21827" s="29"/>
      <c r="Q21827" s="29"/>
      <c r="R21827" s="29"/>
      <c r="S21827" s="33"/>
      <c r="T21827" s="29"/>
      <c r="U21827" s="29"/>
      <c r="V21827" s="29"/>
      <c r="W21827" s="29"/>
      <c r="X21827" s="29"/>
      <c r="Y21827" s="29"/>
      <c r="Z21827" s="29"/>
      <c r="AA21827" s="29"/>
      <c r="AB21827" s="29"/>
      <c r="AC21827" s="29"/>
      <c r="AD21827" s="29"/>
      <c r="AE21827" s="29"/>
      <c r="AF21827" s="29"/>
      <c r="AG21827" s="29"/>
      <c r="AH21827" s="29"/>
      <c r="AI21827" s="29"/>
      <c r="AJ21827" s="29"/>
      <c r="AK21827" s="29"/>
      <c r="AL21827" s="29"/>
      <c r="AM21827" s="29"/>
      <c r="AP21827" s="30"/>
    </row>
    <row r="21828" spans="1:42">
      <c r="A21828" s="29"/>
      <c r="B21828" s="29"/>
      <c r="C21828" s="29"/>
      <c r="D21828" s="29"/>
      <c r="E21828" s="29"/>
      <c r="F21828" s="29"/>
      <c r="G21828" s="29"/>
      <c r="H21828" s="29"/>
      <c r="I21828" s="29"/>
      <c r="J21828" s="29"/>
      <c r="K21828" s="29"/>
      <c r="L21828" s="29"/>
      <c r="M21828" s="29"/>
      <c r="N21828" s="29"/>
      <c r="O21828" s="29"/>
      <c r="P21828" s="29"/>
      <c r="Q21828" s="29"/>
      <c r="R21828" s="29"/>
      <c r="S21828" s="33"/>
      <c r="T21828" s="29"/>
      <c r="U21828" s="29"/>
      <c r="V21828" s="29"/>
      <c r="W21828" s="29"/>
      <c r="X21828" s="29"/>
      <c r="Y21828" s="29"/>
      <c r="Z21828" s="29"/>
      <c r="AA21828" s="29"/>
      <c r="AB21828" s="29"/>
      <c r="AC21828" s="29"/>
      <c r="AD21828" s="29"/>
      <c r="AE21828" s="29"/>
      <c r="AF21828" s="29"/>
      <c r="AG21828" s="29"/>
      <c r="AH21828" s="29"/>
      <c r="AI21828" s="29"/>
      <c r="AJ21828" s="29"/>
      <c r="AK21828" s="29"/>
      <c r="AL21828" s="29"/>
      <c r="AM21828" s="29"/>
      <c r="AP21828" s="30"/>
    </row>
    <row r="21829" spans="1:42">
      <c r="A21829" s="29"/>
      <c r="B21829" s="29"/>
      <c r="C21829" s="29"/>
      <c r="D21829" s="29"/>
      <c r="E21829" s="29"/>
      <c r="F21829" s="29"/>
      <c r="G21829" s="29"/>
      <c r="H21829" s="29"/>
      <c r="I21829" s="29"/>
      <c r="J21829" s="29"/>
      <c r="K21829" s="29"/>
      <c r="L21829" s="29"/>
      <c r="M21829" s="29"/>
      <c r="N21829" s="29"/>
      <c r="O21829" s="29"/>
      <c r="P21829" s="29"/>
      <c r="Q21829" s="29"/>
      <c r="R21829" s="29"/>
      <c r="S21829" s="33"/>
      <c r="T21829" s="29"/>
      <c r="U21829" s="29"/>
      <c r="V21829" s="29"/>
      <c r="W21829" s="29"/>
      <c r="X21829" s="29"/>
      <c r="Y21829" s="29"/>
      <c r="Z21829" s="29"/>
      <c r="AA21829" s="29"/>
      <c r="AB21829" s="29"/>
      <c r="AC21829" s="29"/>
      <c r="AD21829" s="29"/>
      <c r="AE21829" s="29"/>
      <c r="AF21829" s="29"/>
      <c r="AG21829" s="29"/>
      <c r="AH21829" s="29"/>
      <c r="AI21829" s="29"/>
      <c r="AJ21829" s="29"/>
      <c r="AK21829" s="29"/>
      <c r="AL21829" s="29"/>
      <c r="AM21829" s="29"/>
      <c r="AP21829" s="30"/>
    </row>
    <row r="21830" spans="1:42">
      <c r="A21830" s="29"/>
      <c r="B21830" s="29"/>
      <c r="C21830" s="29"/>
      <c r="D21830" s="29"/>
      <c r="E21830" s="29"/>
      <c r="F21830" s="29"/>
      <c r="G21830" s="29"/>
      <c r="H21830" s="29"/>
      <c r="I21830" s="29"/>
      <c r="J21830" s="29"/>
      <c r="K21830" s="29"/>
      <c r="L21830" s="29"/>
      <c r="M21830" s="29"/>
      <c r="N21830" s="29"/>
      <c r="O21830" s="29"/>
      <c r="P21830" s="29"/>
      <c r="Q21830" s="29"/>
      <c r="R21830" s="29"/>
      <c r="S21830" s="33"/>
      <c r="T21830" s="29"/>
      <c r="U21830" s="29"/>
      <c r="V21830" s="29"/>
      <c r="W21830" s="29"/>
      <c r="X21830" s="29"/>
      <c r="Y21830" s="29"/>
      <c r="Z21830" s="29"/>
      <c r="AA21830" s="29"/>
      <c r="AB21830" s="29"/>
      <c r="AC21830" s="29"/>
      <c r="AD21830" s="29"/>
      <c r="AE21830" s="29"/>
      <c r="AF21830" s="29"/>
      <c r="AG21830" s="29"/>
      <c r="AH21830" s="29"/>
      <c r="AI21830" s="29"/>
      <c r="AJ21830" s="29"/>
      <c r="AK21830" s="29"/>
      <c r="AL21830" s="29"/>
      <c r="AM21830" s="29"/>
      <c r="AP21830" s="30"/>
    </row>
    <row r="21831" spans="1:42">
      <c r="A21831" s="29"/>
      <c r="B21831" s="29"/>
      <c r="C21831" s="29"/>
      <c r="D21831" s="29"/>
      <c r="E21831" s="29"/>
      <c r="F21831" s="29"/>
      <c r="G21831" s="29"/>
      <c r="H21831" s="29"/>
      <c r="I21831" s="29"/>
      <c r="J21831" s="29"/>
      <c r="K21831" s="29"/>
      <c r="L21831" s="29"/>
      <c r="M21831" s="29"/>
      <c r="N21831" s="29"/>
      <c r="O21831" s="29"/>
      <c r="P21831" s="29"/>
      <c r="Q21831" s="29"/>
      <c r="R21831" s="29"/>
      <c r="S21831" s="33"/>
      <c r="T21831" s="29"/>
      <c r="U21831" s="29"/>
      <c r="V21831" s="29"/>
      <c r="W21831" s="29"/>
      <c r="X21831" s="29"/>
      <c r="Y21831" s="29"/>
      <c r="Z21831" s="29"/>
      <c r="AA21831" s="29"/>
      <c r="AB21831" s="29"/>
      <c r="AC21831" s="29"/>
      <c r="AD21831" s="29"/>
      <c r="AE21831" s="29"/>
      <c r="AF21831" s="29"/>
      <c r="AG21831" s="29"/>
      <c r="AH21831" s="29"/>
      <c r="AI21831" s="29"/>
      <c r="AJ21831" s="29"/>
      <c r="AK21831" s="29"/>
      <c r="AL21831" s="29"/>
      <c r="AM21831" s="29"/>
      <c r="AP21831" s="30"/>
    </row>
    <row r="21832" spans="1:42">
      <c r="A21832" s="29"/>
      <c r="B21832" s="29"/>
      <c r="C21832" s="29"/>
      <c r="D21832" s="29"/>
      <c r="E21832" s="29"/>
      <c r="F21832" s="29"/>
      <c r="G21832" s="29"/>
      <c r="H21832" s="29"/>
      <c r="I21832" s="29"/>
      <c r="J21832" s="29"/>
      <c r="K21832" s="29"/>
      <c r="L21832" s="29"/>
      <c r="M21832" s="29"/>
      <c r="N21832" s="29"/>
      <c r="O21832" s="29"/>
      <c r="P21832" s="29"/>
      <c r="Q21832" s="29"/>
      <c r="R21832" s="29"/>
      <c r="S21832" s="33"/>
      <c r="T21832" s="29"/>
      <c r="U21832" s="29"/>
      <c r="V21832" s="29"/>
      <c r="W21832" s="29"/>
      <c r="X21832" s="29"/>
      <c r="Y21832" s="29"/>
      <c r="Z21832" s="29"/>
      <c r="AA21832" s="29"/>
      <c r="AB21832" s="29"/>
      <c r="AC21832" s="29"/>
      <c r="AD21832" s="29"/>
      <c r="AE21832" s="29"/>
      <c r="AF21832" s="29"/>
      <c r="AG21832" s="29"/>
      <c r="AH21832" s="29"/>
      <c r="AI21832" s="29"/>
      <c r="AJ21832" s="29"/>
      <c r="AK21832" s="29"/>
      <c r="AL21832" s="29"/>
      <c r="AM21832" s="29"/>
      <c r="AP21832" s="30"/>
    </row>
    <row r="21833" spans="1:42">
      <c r="A21833" s="29"/>
      <c r="B21833" s="29"/>
      <c r="C21833" s="29"/>
      <c r="D21833" s="29"/>
      <c r="E21833" s="29"/>
      <c r="F21833" s="29"/>
      <c r="G21833" s="29"/>
      <c r="H21833" s="29"/>
      <c r="I21833" s="29"/>
      <c r="J21833" s="29"/>
      <c r="K21833" s="29"/>
      <c r="L21833" s="29"/>
      <c r="M21833" s="29"/>
      <c r="N21833" s="29"/>
      <c r="O21833" s="29"/>
      <c r="P21833" s="29"/>
      <c r="Q21833" s="29"/>
      <c r="R21833" s="29"/>
      <c r="S21833" s="33"/>
      <c r="T21833" s="29"/>
      <c r="U21833" s="29"/>
      <c r="V21833" s="29"/>
      <c r="W21833" s="29"/>
      <c r="X21833" s="29"/>
      <c r="Y21833" s="29"/>
      <c r="Z21833" s="29"/>
      <c r="AA21833" s="29"/>
      <c r="AB21833" s="29"/>
      <c r="AC21833" s="29"/>
      <c r="AD21833" s="29"/>
      <c r="AE21833" s="29"/>
      <c r="AF21833" s="29"/>
      <c r="AG21833" s="29"/>
      <c r="AH21833" s="29"/>
      <c r="AI21833" s="29"/>
      <c r="AJ21833" s="29"/>
      <c r="AK21833" s="29"/>
      <c r="AL21833" s="29"/>
      <c r="AM21833" s="29"/>
      <c r="AP21833" s="30"/>
    </row>
    <row r="21834" spans="1:42">
      <c r="A21834" s="29"/>
      <c r="B21834" s="29"/>
      <c r="C21834" s="29"/>
      <c r="D21834" s="29"/>
      <c r="E21834" s="29"/>
      <c r="F21834" s="29"/>
      <c r="G21834" s="29"/>
      <c r="H21834" s="29"/>
      <c r="I21834" s="29"/>
      <c r="J21834" s="29"/>
      <c r="K21834" s="29"/>
      <c r="L21834" s="29"/>
      <c r="M21834" s="29"/>
      <c r="N21834" s="29"/>
      <c r="O21834" s="29"/>
      <c r="P21834" s="29"/>
      <c r="Q21834" s="29"/>
      <c r="R21834" s="29"/>
      <c r="S21834" s="33"/>
      <c r="T21834" s="29"/>
      <c r="U21834" s="29"/>
      <c r="V21834" s="29"/>
      <c r="W21834" s="29"/>
      <c r="X21834" s="29"/>
      <c r="Y21834" s="29"/>
      <c r="Z21834" s="29"/>
      <c r="AA21834" s="29"/>
      <c r="AB21834" s="29"/>
      <c r="AC21834" s="29"/>
      <c r="AD21834" s="29"/>
      <c r="AE21834" s="29"/>
      <c r="AF21834" s="29"/>
      <c r="AG21834" s="29"/>
      <c r="AH21834" s="29"/>
      <c r="AI21834" s="29"/>
      <c r="AJ21834" s="29"/>
      <c r="AK21834" s="29"/>
      <c r="AL21834" s="29"/>
      <c r="AM21834" s="29"/>
      <c r="AP21834" s="30"/>
    </row>
    <row r="21835" spans="1:42">
      <c r="A21835" s="29"/>
      <c r="B21835" s="29"/>
      <c r="C21835" s="29"/>
      <c r="D21835" s="29"/>
      <c r="E21835" s="29"/>
      <c r="F21835" s="29"/>
      <c r="G21835" s="29"/>
      <c r="H21835" s="29"/>
      <c r="I21835" s="29"/>
      <c r="J21835" s="29"/>
      <c r="K21835" s="29"/>
      <c r="L21835" s="29"/>
      <c r="M21835" s="29"/>
      <c r="N21835" s="29"/>
      <c r="O21835" s="29"/>
      <c r="P21835" s="29"/>
      <c r="Q21835" s="29"/>
      <c r="R21835" s="29"/>
      <c r="S21835" s="33"/>
      <c r="T21835" s="29"/>
      <c r="U21835" s="29"/>
      <c r="V21835" s="29"/>
      <c r="W21835" s="29"/>
      <c r="X21835" s="29"/>
      <c r="Y21835" s="29"/>
      <c r="Z21835" s="29"/>
      <c r="AA21835" s="29"/>
      <c r="AB21835" s="29"/>
      <c r="AC21835" s="29"/>
      <c r="AD21835" s="29"/>
      <c r="AE21835" s="29"/>
      <c r="AF21835" s="29"/>
      <c r="AG21835" s="29"/>
      <c r="AH21835" s="29"/>
      <c r="AI21835" s="29"/>
      <c r="AJ21835" s="29"/>
      <c r="AK21835" s="29"/>
      <c r="AL21835" s="29"/>
      <c r="AM21835" s="29"/>
      <c r="AP21835" s="30"/>
    </row>
    <row r="21836" spans="1:42">
      <c r="A21836" s="29"/>
      <c r="B21836" s="29"/>
      <c r="C21836" s="29"/>
      <c r="D21836" s="29"/>
      <c r="E21836" s="29"/>
      <c r="F21836" s="29"/>
      <c r="G21836" s="29"/>
      <c r="H21836" s="29"/>
      <c r="I21836" s="29"/>
      <c r="J21836" s="29"/>
      <c r="K21836" s="29"/>
      <c r="L21836" s="29"/>
      <c r="M21836" s="29"/>
      <c r="N21836" s="29"/>
      <c r="O21836" s="29"/>
      <c r="P21836" s="29"/>
      <c r="Q21836" s="29"/>
      <c r="R21836" s="29"/>
      <c r="S21836" s="33"/>
      <c r="T21836" s="29"/>
      <c r="U21836" s="29"/>
      <c r="V21836" s="29"/>
      <c r="W21836" s="29"/>
      <c r="X21836" s="29"/>
      <c r="Y21836" s="29"/>
      <c r="Z21836" s="29"/>
      <c r="AA21836" s="29"/>
      <c r="AB21836" s="29"/>
      <c r="AC21836" s="29"/>
      <c r="AD21836" s="29"/>
      <c r="AE21836" s="29"/>
      <c r="AF21836" s="29"/>
      <c r="AG21836" s="29"/>
      <c r="AH21836" s="29"/>
      <c r="AI21836" s="29"/>
      <c r="AJ21836" s="29"/>
      <c r="AK21836" s="29"/>
      <c r="AL21836" s="29"/>
      <c r="AM21836" s="29"/>
      <c r="AP21836" s="30"/>
    </row>
    <row r="21837" spans="1:42">
      <c r="A21837" s="29"/>
      <c r="B21837" s="29"/>
      <c r="C21837" s="29"/>
      <c r="D21837" s="29"/>
      <c r="E21837" s="29"/>
      <c r="F21837" s="29"/>
      <c r="G21837" s="29"/>
      <c r="H21837" s="29"/>
      <c r="I21837" s="29"/>
      <c r="J21837" s="29"/>
      <c r="K21837" s="29"/>
      <c r="L21837" s="29"/>
      <c r="M21837" s="29"/>
      <c r="N21837" s="29"/>
      <c r="O21837" s="29"/>
      <c r="P21837" s="29"/>
      <c r="Q21837" s="29"/>
      <c r="R21837" s="29"/>
      <c r="S21837" s="33"/>
      <c r="T21837" s="29"/>
      <c r="U21837" s="29"/>
      <c r="V21837" s="29"/>
      <c r="W21837" s="29"/>
      <c r="X21837" s="29"/>
      <c r="Y21837" s="29"/>
      <c r="Z21837" s="29"/>
      <c r="AA21837" s="29"/>
      <c r="AB21837" s="29"/>
      <c r="AC21837" s="29"/>
      <c r="AD21837" s="29"/>
      <c r="AE21837" s="29"/>
      <c r="AF21837" s="29"/>
      <c r="AG21837" s="29"/>
      <c r="AH21837" s="29"/>
      <c r="AI21837" s="29"/>
      <c r="AJ21837" s="29"/>
      <c r="AK21837" s="29"/>
      <c r="AL21837" s="29"/>
      <c r="AM21837" s="29"/>
      <c r="AP21837" s="30"/>
    </row>
    <row r="21838" spans="1:42">
      <c r="A21838" s="29"/>
      <c r="B21838" s="29"/>
      <c r="C21838" s="29"/>
      <c r="D21838" s="29"/>
      <c r="E21838" s="29"/>
      <c r="F21838" s="29"/>
      <c r="G21838" s="29"/>
      <c r="H21838" s="29"/>
      <c r="I21838" s="29"/>
      <c r="J21838" s="29"/>
      <c r="K21838" s="29"/>
      <c r="L21838" s="29"/>
      <c r="M21838" s="29"/>
      <c r="N21838" s="29"/>
      <c r="O21838" s="29"/>
      <c r="P21838" s="29"/>
      <c r="Q21838" s="29"/>
      <c r="R21838" s="29"/>
      <c r="S21838" s="33"/>
      <c r="T21838" s="29"/>
      <c r="U21838" s="29"/>
      <c r="V21838" s="29"/>
      <c r="W21838" s="29"/>
      <c r="X21838" s="29"/>
      <c r="Y21838" s="29"/>
      <c r="Z21838" s="29"/>
      <c r="AA21838" s="29"/>
      <c r="AB21838" s="29"/>
      <c r="AC21838" s="29"/>
      <c r="AD21838" s="29"/>
      <c r="AE21838" s="29"/>
      <c r="AF21838" s="29"/>
      <c r="AG21838" s="29"/>
      <c r="AH21838" s="29"/>
      <c r="AI21838" s="29"/>
      <c r="AJ21838" s="29"/>
      <c r="AK21838" s="29"/>
      <c r="AL21838" s="29"/>
      <c r="AM21838" s="29"/>
      <c r="AP21838" s="30"/>
    </row>
    <row r="21839" spans="1:42">
      <c r="A21839" s="29"/>
      <c r="B21839" s="29"/>
      <c r="C21839" s="29"/>
      <c r="D21839" s="29"/>
      <c r="E21839" s="29"/>
      <c r="F21839" s="29"/>
      <c r="G21839" s="29"/>
      <c r="H21839" s="29"/>
      <c r="I21839" s="29"/>
      <c r="J21839" s="29"/>
      <c r="K21839" s="29"/>
      <c r="L21839" s="29"/>
      <c r="M21839" s="29"/>
      <c r="N21839" s="29"/>
      <c r="O21839" s="29"/>
      <c r="P21839" s="29"/>
      <c r="Q21839" s="29"/>
      <c r="R21839" s="29"/>
      <c r="S21839" s="33"/>
      <c r="T21839" s="29"/>
      <c r="U21839" s="29"/>
      <c r="V21839" s="29"/>
      <c r="W21839" s="29"/>
      <c r="X21839" s="29"/>
      <c r="Y21839" s="29"/>
      <c r="Z21839" s="29"/>
      <c r="AA21839" s="29"/>
      <c r="AB21839" s="29"/>
      <c r="AC21839" s="29"/>
      <c r="AD21839" s="29"/>
      <c r="AE21839" s="29"/>
      <c r="AF21839" s="29"/>
      <c r="AG21839" s="29"/>
      <c r="AH21839" s="29"/>
      <c r="AI21839" s="29"/>
      <c r="AJ21839" s="29"/>
      <c r="AK21839" s="29"/>
      <c r="AL21839" s="29"/>
      <c r="AM21839" s="29"/>
      <c r="AP21839" s="30"/>
    </row>
    <row r="21840" spans="1:42">
      <c r="A21840" s="29"/>
      <c r="B21840" s="29"/>
      <c r="C21840" s="29"/>
      <c r="D21840" s="29"/>
      <c r="E21840" s="29"/>
      <c r="F21840" s="29"/>
      <c r="G21840" s="29"/>
      <c r="H21840" s="29"/>
      <c r="I21840" s="29"/>
      <c r="J21840" s="29"/>
      <c r="K21840" s="29"/>
      <c r="L21840" s="29"/>
      <c r="M21840" s="29"/>
      <c r="N21840" s="29"/>
      <c r="O21840" s="29"/>
      <c r="P21840" s="29"/>
      <c r="Q21840" s="29"/>
      <c r="R21840" s="29"/>
      <c r="S21840" s="33"/>
      <c r="T21840" s="29"/>
      <c r="U21840" s="29"/>
      <c r="V21840" s="29"/>
      <c r="W21840" s="29"/>
      <c r="X21840" s="29"/>
      <c r="Y21840" s="29"/>
      <c r="Z21840" s="29"/>
      <c r="AA21840" s="29"/>
      <c r="AB21840" s="29"/>
      <c r="AC21840" s="29"/>
      <c r="AD21840" s="29"/>
      <c r="AE21840" s="29"/>
      <c r="AF21840" s="29"/>
      <c r="AG21840" s="29"/>
      <c r="AH21840" s="29"/>
      <c r="AI21840" s="29"/>
      <c r="AJ21840" s="29"/>
      <c r="AK21840" s="29"/>
      <c r="AL21840" s="29"/>
      <c r="AM21840" s="29"/>
      <c r="AP21840" s="30"/>
    </row>
    <row r="21841" spans="1:42">
      <c r="A21841" s="29"/>
      <c r="B21841" s="29"/>
      <c r="C21841" s="29"/>
      <c r="D21841" s="29"/>
      <c r="E21841" s="29"/>
      <c r="F21841" s="29"/>
      <c r="G21841" s="29"/>
      <c r="H21841" s="29"/>
      <c r="I21841" s="29"/>
      <c r="J21841" s="29"/>
      <c r="K21841" s="29"/>
      <c r="L21841" s="29"/>
      <c r="M21841" s="29"/>
      <c r="N21841" s="29"/>
      <c r="O21841" s="29"/>
      <c r="P21841" s="29"/>
      <c r="Q21841" s="29"/>
      <c r="R21841" s="29"/>
      <c r="S21841" s="33"/>
      <c r="T21841" s="29"/>
      <c r="U21841" s="29"/>
      <c r="V21841" s="29"/>
      <c r="W21841" s="29"/>
      <c r="X21841" s="29"/>
      <c r="Y21841" s="29"/>
      <c r="Z21841" s="29"/>
      <c r="AA21841" s="29"/>
      <c r="AB21841" s="29"/>
      <c r="AC21841" s="29"/>
      <c r="AD21841" s="29"/>
      <c r="AE21841" s="29"/>
      <c r="AF21841" s="29"/>
      <c r="AG21841" s="29"/>
      <c r="AH21841" s="29"/>
      <c r="AI21841" s="29"/>
      <c r="AJ21841" s="29"/>
      <c r="AK21841" s="29"/>
      <c r="AL21841" s="29"/>
      <c r="AM21841" s="29"/>
      <c r="AP21841" s="30"/>
    </row>
    <row r="21842" spans="1:42">
      <c r="A21842" s="29"/>
      <c r="B21842" s="29"/>
      <c r="C21842" s="29"/>
      <c r="D21842" s="29"/>
      <c r="E21842" s="29"/>
      <c r="F21842" s="29"/>
      <c r="G21842" s="29"/>
      <c r="H21842" s="29"/>
      <c r="I21842" s="29"/>
      <c r="J21842" s="29"/>
      <c r="K21842" s="29"/>
      <c r="L21842" s="29"/>
      <c r="M21842" s="29"/>
      <c r="N21842" s="29"/>
      <c r="O21842" s="29"/>
      <c r="P21842" s="29"/>
      <c r="Q21842" s="29"/>
      <c r="R21842" s="29"/>
      <c r="S21842" s="33"/>
      <c r="T21842" s="29"/>
      <c r="U21842" s="29"/>
      <c r="V21842" s="29"/>
      <c r="W21842" s="29"/>
      <c r="X21842" s="29"/>
      <c r="Y21842" s="29"/>
      <c r="Z21842" s="29"/>
      <c r="AA21842" s="29"/>
      <c r="AB21842" s="29"/>
      <c r="AC21842" s="29"/>
      <c r="AD21842" s="29"/>
      <c r="AE21842" s="29"/>
      <c r="AF21842" s="29"/>
      <c r="AG21842" s="29"/>
      <c r="AH21842" s="29"/>
      <c r="AI21842" s="29"/>
      <c r="AJ21842" s="29"/>
      <c r="AK21842" s="29"/>
      <c r="AL21842" s="29"/>
      <c r="AM21842" s="29"/>
      <c r="AP21842" s="30"/>
    </row>
    <row r="21843" spans="1:42">
      <c r="A21843" s="29"/>
      <c r="B21843" s="29"/>
      <c r="C21843" s="29"/>
      <c r="D21843" s="29"/>
      <c r="E21843" s="29"/>
      <c r="F21843" s="29"/>
      <c r="G21843" s="29"/>
      <c r="H21843" s="29"/>
      <c r="I21843" s="29"/>
      <c r="J21843" s="29"/>
      <c r="K21843" s="29"/>
      <c r="L21843" s="29"/>
      <c r="M21843" s="29"/>
      <c r="N21843" s="29"/>
      <c r="O21843" s="29"/>
      <c r="P21843" s="29"/>
      <c r="Q21843" s="29"/>
      <c r="R21843" s="29"/>
      <c r="S21843" s="33"/>
      <c r="T21843" s="29"/>
      <c r="U21843" s="29"/>
      <c r="V21843" s="29"/>
      <c r="W21843" s="29"/>
      <c r="X21843" s="29"/>
      <c r="Y21843" s="29"/>
      <c r="Z21843" s="29"/>
      <c r="AA21843" s="29"/>
      <c r="AB21843" s="29"/>
      <c r="AC21843" s="29"/>
      <c r="AD21843" s="29"/>
      <c r="AE21843" s="29"/>
      <c r="AF21843" s="29"/>
      <c r="AG21843" s="29"/>
      <c r="AH21843" s="29"/>
      <c r="AI21843" s="29"/>
      <c r="AJ21843" s="29"/>
      <c r="AK21843" s="29"/>
      <c r="AL21843" s="29"/>
      <c r="AM21843" s="29"/>
      <c r="AP21843" s="30"/>
    </row>
    <row r="21844" spans="1:42">
      <c r="A21844" s="29"/>
      <c r="B21844" s="29"/>
      <c r="C21844" s="29"/>
      <c r="D21844" s="29"/>
      <c r="E21844" s="29"/>
      <c r="F21844" s="29"/>
      <c r="G21844" s="29"/>
      <c r="H21844" s="29"/>
      <c r="I21844" s="29"/>
      <c r="J21844" s="29"/>
      <c r="K21844" s="29"/>
      <c r="L21844" s="29"/>
      <c r="M21844" s="29"/>
      <c r="N21844" s="29"/>
      <c r="O21844" s="29"/>
      <c r="P21844" s="29"/>
      <c r="Q21844" s="29"/>
      <c r="R21844" s="29"/>
      <c r="S21844" s="33"/>
      <c r="T21844" s="29"/>
      <c r="U21844" s="29"/>
      <c r="V21844" s="29"/>
      <c r="W21844" s="29"/>
      <c r="X21844" s="29"/>
      <c r="Y21844" s="29"/>
      <c r="Z21844" s="29"/>
      <c r="AA21844" s="29"/>
      <c r="AB21844" s="29"/>
      <c r="AC21844" s="29"/>
      <c r="AD21844" s="29"/>
      <c r="AE21844" s="29"/>
      <c r="AF21844" s="29"/>
      <c r="AG21844" s="29"/>
      <c r="AH21844" s="29"/>
      <c r="AI21844" s="29"/>
      <c r="AJ21844" s="29"/>
      <c r="AK21844" s="29"/>
      <c r="AL21844" s="29"/>
      <c r="AM21844" s="29"/>
      <c r="AP21844" s="30"/>
    </row>
    <row r="21845" spans="1:42">
      <c r="A21845" s="29"/>
      <c r="B21845" s="29"/>
      <c r="C21845" s="29"/>
      <c r="D21845" s="29"/>
      <c r="E21845" s="29"/>
      <c r="F21845" s="29"/>
      <c r="G21845" s="29"/>
      <c r="H21845" s="29"/>
      <c r="I21845" s="29"/>
      <c r="J21845" s="29"/>
      <c r="K21845" s="29"/>
      <c r="L21845" s="29"/>
      <c r="M21845" s="29"/>
      <c r="N21845" s="29"/>
      <c r="O21845" s="29"/>
      <c r="P21845" s="29"/>
      <c r="Q21845" s="29"/>
      <c r="R21845" s="29"/>
      <c r="S21845" s="33"/>
      <c r="T21845" s="29"/>
      <c r="U21845" s="29"/>
      <c r="V21845" s="29"/>
      <c r="W21845" s="29"/>
      <c r="X21845" s="29"/>
      <c r="Y21845" s="29"/>
      <c r="Z21845" s="29"/>
      <c r="AA21845" s="29"/>
      <c r="AB21845" s="29"/>
      <c r="AC21845" s="29"/>
      <c r="AD21845" s="29"/>
      <c r="AE21845" s="29"/>
      <c r="AF21845" s="29"/>
      <c r="AG21845" s="29"/>
      <c r="AH21845" s="29"/>
      <c r="AI21845" s="29"/>
      <c r="AJ21845" s="29"/>
      <c r="AK21845" s="29"/>
      <c r="AL21845" s="29"/>
      <c r="AM21845" s="29"/>
      <c r="AP21845" s="30"/>
    </row>
    <row r="21846" spans="1:42">
      <c r="A21846" s="29"/>
      <c r="B21846" s="29"/>
      <c r="C21846" s="29"/>
      <c r="D21846" s="29"/>
      <c r="E21846" s="29"/>
      <c r="F21846" s="29"/>
      <c r="G21846" s="29"/>
      <c r="H21846" s="29"/>
      <c r="I21846" s="29"/>
      <c r="J21846" s="29"/>
      <c r="K21846" s="29"/>
      <c r="L21846" s="29"/>
      <c r="M21846" s="29"/>
      <c r="N21846" s="29"/>
      <c r="O21846" s="29"/>
      <c r="P21846" s="29"/>
      <c r="Q21846" s="29"/>
      <c r="R21846" s="29"/>
      <c r="S21846" s="33"/>
      <c r="T21846" s="29"/>
      <c r="U21846" s="29"/>
      <c r="V21846" s="29"/>
      <c r="W21846" s="29"/>
      <c r="X21846" s="29"/>
      <c r="Y21846" s="29"/>
      <c r="Z21846" s="29"/>
      <c r="AA21846" s="29"/>
      <c r="AB21846" s="29"/>
      <c r="AC21846" s="29"/>
      <c r="AD21846" s="29"/>
      <c r="AE21846" s="29"/>
      <c r="AF21846" s="29"/>
      <c r="AG21846" s="29"/>
      <c r="AH21846" s="29"/>
      <c r="AI21846" s="29"/>
      <c r="AJ21846" s="29"/>
      <c r="AK21846" s="29"/>
      <c r="AL21846" s="29"/>
      <c r="AM21846" s="29"/>
      <c r="AP21846" s="30"/>
    </row>
    <row r="21847" spans="1:42">
      <c r="A21847" s="29"/>
      <c r="B21847" s="29"/>
      <c r="C21847" s="29"/>
      <c r="D21847" s="29"/>
      <c r="E21847" s="29"/>
      <c r="F21847" s="29"/>
      <c r="G21847" s="29"/>
      <c r="H21847" s="29"/>
      <c r="I21847" s="29"/>
      <c r="J21847" s="29"/>
      <c r="K21847" s="29"/>
      <c r="L21847" s="29"/>
      <c r="M21847" s="29"/>
      <c r="N21847" s="29"/>
      <c r="O21847" s="29"/>
      <c r="P21847" s="29"/>
      <c r="Q21847" s="29"/>
      <c r="R21847" s="29"/>
      <c r="S21847" s="33"/>
      <c r="T21847" s="29"/>
      <c r="U21847" s="29"/>
      <c r="V21847" s="29"/>
      <c r="W21847" s="29"/>
      <c r="X21847" s="29"/>
      <c r="Y21847" s="29"/>
      <c r="Z21847" s="29"/>
      <c r="AA21847" s="29"/>
      <c r="AB21847" s="29"/>
      <c r="AC21847" s="29"/>
      <c r="AD21847" s="29"/>
      <c r="AE21847" s="29"/>
      <c r="AF21847" s="29"/>
      <c r="AG21847" s="29"/>
      <c r="AH21847" s="29"/>
      <c r="AI21847" s="29"/>
      <c r="AJ21847" s="29"/>
      <c r="AK21847" s="29"/>
      <c r="AL21847" s="29"/>
      <c r="AM21847" s="29"/>
      <c r="AP21847" s="30"/>
    </row>
    <row r="21848" spans="1:42">
      <c r="A21848" s="29"/>
      <c r="B21848" s="29"/>
      <c r="C21848" s="29"/>
      <c r="D21848" s="29"/>
      <c r="E21848" s="29"/>
      <c r="F21848" s="29"/>
      <c r="G21848" s="29"/>
      <c r="H21848" s="29"/>
      <c r="I21848" s="29"/>
      <c r="J21848" s="29"/>
      <c r="K21848" s="29"/>
      <c r="L21848" s="29"/>
      <c r="M21848" s="29"/>
      <c r="N21848" s="29"/>
      <c r="O21848" s="29"/>
      <c r="P21848" s="29"/>
      <c r="Q21848" s="29"/>
      <c r="R21848" s="29"/>
      <c r="S21848" s="33"/>
      <c r="T21848" s="29"/>
      <c r="U21848" s="29"/>
      <c r="V21848" s="29"/>
      <c r="W21848" s="29"/>
      <c r="X21848" s="29"/>
      <c r="Y21848" s="29"/>
      <c r="Z21848" s="29"/>
      <c r="AA21848" s="29"/>
      <c r="AB21848" s="29"/>
      <c r="AC21848" s="29"/>
      <c r="AD21848" s="29"/>
      <c r="AE21848" s="29"/>
      <c r="AF21848" s="29"/>
      <c r="AG21848" s="29"/>
      <c r="AH21848" s="29"/>
      <c r="AI21848" s="29"/>
      <c r="AJ21848" s="29"/>
      <c r="AK21848" s="29"/>
      <c r="AL21848" s="29"/>
      <c r="AM21848" s="29"/>
      <c r="AP21848" s="30"/>
    </row>
    <row r="21849" spans="1:42">
      <c r="A21849" s="29"/>
      <c r="B21849" s="29"/>
      <c r="C21849" s="29"/>
      <c r="D21849" s="29"/>
      <c r="E21849" s="29"/>
      <c r="F21849" s="29"/>
      <c r="G21849" s="29"/>
      <c r="H21849" s="29"/>
      <c r="I21849" s="29"/>
      <c r="J21849" s="29"/>
      <c r="K21849" s="29"/>
      <c r="L21849" s="29"/>
      <c r="M21849" s="29"/>
      <c r="N21849" s="29"/>
      <c r="O21849" s="29"/>
      <c r="P21849" s="29"/>
      <c r="Q21849" s="29"/>
      <c r="R21849" s="29"/>
      <c r="S21849" s="33"/>
      <c r="T21849" s="29"/>
      <c r="U21849" s="29"/>
      <c r="V21849" s="29"/>
      <c r="W21849" s="29"/>
      <c r="X21849" s="29"/>
      <c r="Y21849" s="29"/>
      <c r="Z21849" s="29"/>
      <c r="AA21849" s="29"/>
      <c r="AB21849" s="29"/>
      <c r="AC21849" s="29"/>
      <c r="AD21849" s="29"/>
      <c r="AE21849" s="29"/>
      <c r="AF21849" s="29"/>
      <c r="AG21849" s="29"/>
      <c r="AH21849" s="29"/>
      <c r="AI21849" s="29"/>
      <c r="AJ21849" s="29"/>
      <c r="AK21849" s="29"/>
      <c r="AL21849" s="29"/>
      <c r="AM21849" s="29"/>
      <c r="AP21849" s="30"/>
    </row>
    <row r="21850" spans="1:42">
      <c r="A21850" s="29"/>
      <c r="B21850" s="29"/>
      <c r="C21850" s="29"/>
      <c r="D21850" s="29"/>
      <c r="E21850" s="29"/>
      <c r="F21850" s="29"/>
      <c r="G21850" s="29"/>
      <c r="H21850" s="29"/>
      <c r="I21850" s="29"/>
      <c r="J21850" s="29"/>
      <c r="K21850" s="29"/>
      <c r="L21850" s="29"/>
      <c r="M21850" s="29"/>
      <c r="N21850" s="29"/>
      <c r="O21850" s="29"/>
      <c r="P21850" s="29"/>
      <c r="Q21850" s="29"/>
      <c r="R21850" s="29"/>
      <c r="S21850" s="33"/>
      <c r="T21850" s="29"/>
      <c r="U21850" s="29"/>
      <c r="V21850" s="29"/>
      <c r="W21850" s="29"/>
      <c r="X21850" s="29"/>
      <c r="Y21850" s="29"/>
      <c r="Z21850" s="29"/>
      <c r="AA21850" s="29"/>
      <c r="AB21850" s="29"/>
      <c r="AC21850" s="29"/>
      <c r="AD21850" s="29"/>
      <c r="AE21850" s="29"/>
      <c r="AF21850" s="29"/>
      <c r="AG21850" s="29"/>
      <c r="AH21850" s="29"/>
      <c r="AI21850" s="29"/>
      <c r="AJ21850" s="29"/>
      <c r="AK21850" s="29"/>
      <c r="AL21850" s="29"/>
      <c r="AM21850" s="29"/>
      <c r="AP21850" s="30"/>
    </row>
    <row r="21851" spans="1:42">
      <c r="A21851" s="29"/>
      <c r="B21851" s="29"/>
      <c r="C21851" s="29"/>
      <c r="D21851" s="29"/>
      <c r="E21851" s="29"/>
      <c r="F21851" s="29"/>
      <c r="G21851" s="29"/>
      <c r="H21851" s="29"/>
      <c r="I21851" s="29"/>
      <c r="J21851" s="29"/>
      <c r="K21851" s="29"/>
      <c r="L21851" s="29"/>
      <c r="M21851" s="29"/>
      <c r="N21851" s="29"/>
      <c r="O21851" s="29"/>
      <c r="P21851" s="29"/>
      <c r="Q21851" s="29"/>
      <c r="R21851" s="29"/>
      <c r="S21851" s="33"/>
      <c r="T21851" s="29"/>
      <c r="U21851" s="29"/>
      <c r="V21851" s="29"/>
      <c r="W21851" s="29"/>
      <c r="X21851" s="29"/>
      <c r="Y21851" s="29"/>
      <c r="Z21851" s="29"/>
      <c r="AA21851" s="29"/>
      <c r="AB21851" s="29"/>
      <c r="AC21851" s="29"/>
      <c r="AD21851" s="29"/>
      <c r="AE21851" s="29"/>
      <c r="AF21851" s="29"/>
      <c r="AG21851" s="29"/>
      <c r="AH21851" s="29"/>
      <c r="AI21851" s="29"/>
      <c r="AJ21851" s="29"/>
      <c r="AK21851" s="29"/>
      <c r="AL21851" s="29"/>
      <c r="AM21851" s="29"/>
      <c r="AP21851" s="30"/>
    </row>
    <row r="21852" spans="1:42">
      <c r="A21852" s="29"/>
      <c r="B21852" s="29"/>
      <c r="C21852" s="29"/>
      <c r="D21852" s="29"/>
      <c r="E21852" s="29"/>
      <c r="F21852" s="29"/>
      <c r="G21852" s="29"/>
      <c r="H21852" s="29"/>
      <c r="I21852" s="29"/>
      <c r="J21852" s="29"/>
      <c r="K21852" s="29"/>
      <c r="L21852" s="29"/>
      <c r="M21852" s="29"/>
      <c r="N21852" s="29"/>
      <c r="O21852" s="29"/>
      <c r="P21852" s="29"/>
      <c r="Q21852" s="29"/>
      <c r="R21852" s="29"/>
      <c r="S21852" s="33"/>
      <c r="T21852" s="29"/>
      <c r="U21852" s="29"/>
      <c r="V21852" s="29"/>
      <c r="W21852" s="29"/>
      <c r="X21852" s="29"/>
      <c r="Y21852" s="29"/>
      <c r="Z21852" s="29"/>
      <c r="AA21852" s="29"/>
      <c r="AB21852" s="29"/>
      <c r="AC21852" s="29"/>
      <c r="AD21852" s="29"/>
      <c r="AE21852" s="29"/>
      <c r="AF21852" s="29"/>
      <c r="AG21852" s="29"/>
      <c r="AH21852" s="29"/>
      <c r="AI21852" s="29"/>
      <c r="AJ21852" s="29"/>
      <c r="AK21852" s="29"/>
      <c r="AL21852" s="29"/>
      <c r="AM21852" s="29"/>
      <c r="AP21852" s="30"/>
    </row>
    <row r="21853" spans="1:42">
      <c r="A21853" s="29"/>
      <c r="B21853" s="29"/>
      <c r="C21853" s="29"/>
      <c r="D21853" s="29"/>
      <c r="E21853" s="29"/>
      <c r="F21853" s="29"/>
      <c r="G21853" s="29"/>
      <c r="H21853" s="29"/>
      <c r="I21853" s="29"/>
      <c r="J21853" s="29"/>
      <c r="K21853" s="29"/>
      <c r="L21853" s="29"/>
      <c r="M21853" s="29"/>
      <c r="N21853" s="29"/>
      <c r="O21853" s="29"/>
      <c r="P21853" s="29"/>
      <c r="Q21853" s="29"/>
      <c r="R21853" s="29"/>
      <c r="S21853" s="33"/>
      <c r="T21853" s="29"/>
      <c r="U21853" s="29"/>
      <c r="V21853" s="29"/>
      <c r="W21853" s="29"/>
      <c r="X21853" s="29"/>
      <c r="Y21853" s="29"/>
      <c r="Z21853" s="29"/>
      <c r="AA21853" s="29"/>
      <c r="AB21853" s="29"/>
      <c r="AC21853" s="29"/>
      <c r="AD21853" s="29"/>
      <c r="AE21853" s="29"/>
      <c r="AF21853" s="29"/>
      <c r="AG21853" s="29"/>
      <c r="AH21853" s="29"/>
      <c r="AI21853" s="29"/>
      <c r="AJ21853" s="29"/>
      <c r="AK21853" s="29"/>
      <c r="AL21853" s="29"/>
      <c r="AM21853" s="29"/>
      <c r="AP21853" s="30"/>
    </row>
    <row r="21854" spans="1:42">
      <c r="A21854" s="29"/>
      <c r="B21854" s="29"/>
      <c r="C21854" s="29"/>
      <c r="D21854" s="29"/>
      <c r="E21854" s="29"/>
      <c r="F21854" s="29"/>
      <c r="G21854" s="29"/>
      <c r="H21854" s="29"/>
      <c r="I21854" s="29"/>
      <c r="J21854" s="29"/>
      <c r="K21854" s="29"/>
      <c r="L21854" s="29"/>
      <c r="M21854" s="29"/>
      <c r="N21854" s="29"/>
      <c r="O21854" s="29"/>
      <c r="P21854" s="29"/>
      <c r="Q21854" s="29"/>
      <c r="R21854" s="29"/>
      <c r="S21854" s="33"/>
      <c r="T21854" s="29"/>
      <c r="U21854" s="29"/>
      <c r="V21854" s="29"/>
      <c r="W21854" s="29"/>
      <c r="X21854" s="29"/>
      <c r="Y21854" s="29"/>
      <c r="Z21854" s="29"/>
      <c r="AA21854" s="29"/>
      <c r="AB21854" s="29"/>
      <c r="AC21854" s="29"/>
      <c r="AD21854" s="29"/>
      <c r="AE21854" s="29"/>
      <c r="AF21854" s="29"/>
      <c r="AG21854" s="29"/>
      <c r="AH21854" s="29"/>
      <c r="AI21854" s="29"/>
      <c r="AJ21854" s="29"/>
      <c r="AK21854" s="29"/>
      <c r="AL21854" s="29"/>
      <c r="AM21854" s="29"/>
      <c r="AP21854" s="30"/>
    </row>
    <row r="21855" spans="1:42">
      <c r="A21855" s="29"/>
      <c r="B21855" s="29"/>
      <c r="C21855" s="29"/>
      <c r="D21855" s="29"/>
      <c r="E21855" s="29"/>
      <c r="F21855" s="29"/>
      <c r="G21855" s="29"/>
      <c r="H21855" s="29"/>
      <c r="I21855" s="29"/>
      <c r="J21855" s="29"/>
      <c r="K21855" s="29"/>
      <c r="L21855" s="29"/>
      <c r="M21855" s="29"/>
      <c r="N21855" s="29"/>
      <c r="O21855" s="29"/>
      <c r="P21855" s="29"/>
      <c r="Q21855" s="29"/>
      <c r="R21855" s="29"/>
      <c r="S21855" s="33"/>
      <c r="T21855" s="29"/>
      <c r="U21855" s="29"/>
      <c r="V21855" s="29"/>
      <c r="W21855" s="29"/>
      <c r="X21855" s="29"/>
      <c r="Y21855" s="29"/>
      <c r="Z21855" s="29"/>
      <c r="AA21855" s="29"/>
      <c r="AB21855" s="29"/>
      <c r="AC21855" s="29"/>
      <c r="AD21855" s="29"/>
      <c r="AE21855" s="29"/>
      <c r="AF21855" s="29"/>
      <c r="AG21855" s="29"/>
      <c r="AH21855" s="29"/>
      <c r="AI21855" s="29"/>
      <c r="AJ21855" s="29"/>
      <c r="AK21855" s="29"/>
      <c r="AL21855" s="29"/>
      <c r="AM21855" s="29"/>
      <c r="AP21855" s="30"/>
    </row>
    <row r="21856" spans="1:42">
      <c r="A21856" s="29"/>
      <c r="B21856" s="29"/>
      <c r="C21856" s="29"/>
      <c r="D21856" s="29"/>
      <c r="E21856" s="29"/>
      <c r="F21856" s="29"/>
      <c r="G21856" s="29"/>
      <c r="H21856" s="29"/>
      <c r="I21856" s="29"/>
      <c r="J21856" s="29"/>
      <c r="K21856" s="29"/>
      <c r="L21856" s="29"/>
      <c r="M21856" s="29"/>
      <c r="N21856" s="29"/>
      <c r="O21856" s="29"/>
      <c r="P21856" s="29"/>
      <c r="Q21856" s="29"/>
      <c r="R21856" s="29"/>
      <c r="S21856" s="33"/>
      <c r="T21856" s="29"/>
      <c r="U21856" s="29"/>
      <c r="V21856" s="29"/>
      <c r="W21856" s="29"/>
      <c r="X21856" s="29"/>
      <c r="Y21856" s="29"/>
      <c r="Z21856" s="29"/>
      <c r="AA21856" s="29"/>
      <c r="AB21856" s="29"/>
      <c r="AC21856" s="29"/>
      <c r="AD21856" s="29"/>
      <c r="AE21856" s="29"/>
      <c r="AF21856" s="29"/>
      <c r="AG21856" s="29"/>
      <c r="AH21856" s="29"/>
      <c r="AI21856" s="29"/>
      <c r="AJ21856" s="29"/>
      <c r="AK21856" s="29"/>
      <c r="AL21856" s="29"/>
      <c r="AM21856" s="29"/>
      <c r="AP21856" s="30"/>
    </row>
    <row r="21857" spans="1:42">
      <c r="A21857" s="29"/>
      <c r="B21857" s="29"/>
      <c r="C21857" s="29"/>
      <c r="D21857" s="29"/>
      <c r="E21857" s="29"/>
      <c r="F21857" s="29"/>
      <c r="G21857" s="29"/>
      <c r="H21857" s="29"/>
      <c r="I21857" s="29"/>
      <c r="J21857" s="29"/>
      <c r="K21857" s="29"/>
      <c r="L21857" s="29"/>
      <c r="M21857" s="29"/>
      <c r="N21857" s="29"/>
      <c r="O21857" s="29"/>
      <c r="P21857" s="29"/>
      <c r="Q21857" s="29"/>
      <c r="R21857" s="29"/>
      <c r="S21857" s="33"/>
      <c r="T21857" s="29"/>
      <c r="U21857" s="29"/>
      <c r="V21857" s="29"/>
      <c r="W21857" s="29"/>
      <c r="X21857" s="29"/>
      <c r="Y21857" s="29"/>
      <c r="Z21857" s="29"/>
      <c r="AA21857" s="29"/>
      <c r="AB21857" s="29"/>
      <c r="AC21857" s="29"/>
      <c r="AD21857" s="29"/>
      <c r="AE21857" s="29"/>
      <c r="AF21857" s="29"/>
      <c r="AG21857" s="29"/>
      <c r="AH21857" s="29"/>
      <c r="AI21857" s="29"/>
      <c r="AJ21857" s="29"/>
      <c r="AK21857" s="29"/>
      <c r="AL21857" s="29"/>
      <c r="AM21857" s="29"/>
      <c r="AP21857" s="30"/>
    </row>
    <row r="21858" spans="1:42">
      <c r="A21858" s="29"/>
      <c r="B21858" s="29"/>
      <c r="C21858" s="29"/>
      <c r="D21858" s="29"/>
      <c r="E21858" s="29"/>
      <c r="F21858" s="29"/>
      <c r="G21858" s="29"/>
      <c r="H21858" s="29"/>
      <c r="I21858" s="29"/>
      <c r="J21858" s="29"/>
      <c r="K21858" s="29"/>
      <c r="L21858" s="29"/>
      <c r="M21858" s="29"/>
      <c r="N21858" s="29"/>
      <c r="O21858" s="29"/>
      <c r="P21858" s="29"/>
      <c r="Q21858" s="29"/>
      <c r="R21858" s="29"/>
      <c r="S21858" s="33"/>
      <c r="T21858" s="29"/>
      <c r="U21858" s="29"/>
      <c r="V21858" s="29"/>
      <c r="W21858" s="29"/>
      <c r="X21858" s="29"/>
      <c r="Y21858" s="29"/>
      <c r="Z21858" s="29"/>
      <c r="AA21858" s="29"/>
      <c r="AB21858" s="29"/>
      <c r="AC21858" s="29"/>
      <c r="AD21858" s="29"/>
      <c r="AE21858" s="29"/>
      <c r="AF21858" s="29"/>
      <c r="AG21858" s="29"/>
      <c r="AH21858" s="29"/>
      <c r="AI21858" s="29"/>
      <c r="AJ21858" s="29"/>
      <c r="AK21858" s="29"/>
      <c r="AL21858" s="29"/>
      <c r="AM21858" s="29"/>
      <c r="AP21858" s="30"/>
    </row>
    <row r="21859" spans="1:42">
      <c r="A21859" s="29"/>
      <c r="B21859" s="29"/>
      <c r="C21859" s="29"/>
      <c r="D21859" s="29"/>
      <c r="E21859" s="29"/>
      <c r="F21859" s="29"/>
      <c r="G21859" s="29"/>
      <c r="H21859" s="29"/>
      <c r="I21859" s="29"/>
      <c r="J21859" s="29"/>
      <c r="K21859" s="29"/>
      <c r="L21859" s="29"/>
      <c r="M21859" s="29"/>
      <c r="N21859" s="29"/>
      <c r="O21859" s="29"/>
      <c r="P21859" s="29"/>
      <c r="Q21859" s="29"/>
      <c r="R21859" s="29"/>
      <c r="S21859" s="33"/>
      <c r="T21859" s="29"/>
      <c r="U21859" s="29"/>
      <c r="V21859" s="29"/>
      <c r="W21859" s="29"/>
      <c r="X21859" s="29"/>
      <c r="Y21859" s="29"/>
      <c r="Z21859" s="29"/>
      <c r="AA21859" s="29"/>
      <c r="AB21859" s="29"/>
      <c r="AC21859" s="29"/>
      <c r="AD21859" s="29"/>
      <c r="AE21859" s="29"/>
      <c r="AF21859" s="29"/>
      <c r="AG21859" s="29"/>
      <c r="AH21859" s="29"/>
      <c r="AI21859" s="29"/>
      <c r="AJ21859" s="29"/>
      <c r="AK21859" s="29"/>
      <c r="AL21859" s="29"/>
      <c r="AM21859" s="29"/>
      <c r="AP21859" s="30"/>
    </row>
    <row r="21860" spans="1:42">
      <c r="A21860" s="29"/>
      <c r="B21860" s="29"/>
      <c r="C21860" s="29"/>
      <c r="D21860" s="29"/>
      <c r="E21860" s="29"/>
      <c r="F21860" s="29"/>
      <c r="G21860" s="29"/>
      <c r="H21860" s="29"/>
      <c r="I21860" s="29"/>
      <c r="J21860" s="29"/>
      <c r="K21860" s="29"/>
      <c r="L21860" s="29"/>
      <c r="M21860" s="29"/>
      <c r="N21860" s="29"/>
      <c r="O21860" s="29"/>
      <c r="P21860" s="29"/>
      <c r="Q21860" s="29"/>
      <c r="R21860" s="29"/>
      <c r="S21860" s="33"/>
      <c r="T21860" s="29"/>
      <c r="U21860" s="29"/>
      <c r="V21860" s="29"/>
      <c r="W21860" s="29"/>
      <c r="X21860" s="29"/>
      <c r="Y21860" s="29"/>
      <c r="Z21860" s="29"/>
      <c r="AA21860" s="29"/>
      <c r="AB21860" s="29"/>
      <c r="AC21860" s="29"/>
      <c r="AD21860" s="29"/>
      <c r="AE21860" s="29"/>
      <c r="AF21860" s="29"/>
      <c r="AG21860" s="29"/>
      <c r="AH21860" s="29"/>
      <c r="AI21860" s="29"/>
      <c r="AJ21860" s="29"/>
      <c r="AK21860" s="29"/>
      <c r="AL21860" s="29"/>
      <c r="AM21860" s="29"/>
      <c r="AP21860" s="30"/>
    </row>
    <row r="21861" spans="1:42">
      <c r="A21861" s="29"/>
      <c r="B21861" s="29"/>
      <c r="C21861" s="29"/>
      <c r="D21861" s="29"/>
      <c r="E21861" s="29"/>
      <c r="F21861" s="29"/>
      <c r="G21861" s="29"/>
      <c r="H21861" s="29"/>
      <c r="I21861" s="29"/>
      <c r="J21861" s="29"/>
      <c r="K21861" s="29"/>
      <c r="L21861" s="29"/>
      <c r="M21861" s="29"/>
      <c r="N21861" s="29"/>
      <c r="O21861" s="29"/>
      <c r="P21861" s="29"/>
      <c r="Q21861" s="29"/>
      <c r="R21861" s="29"/>
      <c r="S21861" s="33"/>
      <c r="T21861" s="29"/>
      <c r="U21861" s="29"/>
      <c r="V21861" s="29"/>
      <c r="W21861" s="29"/>
      <c r="X21861" s="29"/>
      <c r="Y21861" s="29"/>
      <c r="Z21861" s="29"/>
      <c r="AA21861" s="29"/>
      <c r="AB21861" s="29"/>
      <c r="AC21861" s="29"/>
      <c r="AD21861" s="29"/>
      <c r="AE21861" s="29"/>
      <c r="AF21861" s="29"/>
      <c r="AG21861" s="29"/>
      <c r="AH21861" s="29"/>
      <c r="AI21861" s="29"/>
      <c r="AJ21861" s="29"/>
      <c r="AK21861" s="29"/>
      <c r="AL21861" s="29"/>
      <c r="AM21861" s="29"/>
      <c r="AP21861" s="30"/>
    </row>
    <row r="21862" spans="1:42">
      <c r="A21862" s="29"/>
      <c r="B21862" s="29"/>
      <c r="C21862" s="29"/>
      <c r="D21862" s="29"/>
      <c r="E21862" s="29"/>
      <c r="F21862" s="29"/>
      <c r="G21862" s="29"/>
      <c r="H21862" s="29"/>
      <c r="I21862" s="29"/>
      <c r="J21862" s="29"/>
      <c r="K21862" s="29"/>
      <c r="L21862" s="29"/>
      <c r="M21862" s="29"/>
      <c r="N21862" s="29"/>
      <c r="O21862" s="29"/>
      <c r="P21862" s="29"/>
      <c r="Q21862" s="29"/>
      <c r="R21862" s="29"/>
      <c r="S21862" s="33"/>
      <c r="T21862" s="29"/>
      <c r="U21862" s="29"/>
      <c r="V21862" s="29"/>
      <c r="W21862" s="29"/>
      <c r="X21862" s="29"/>
      <c r="Y21862" s="29"/>
      <c r="Z21862" s="29"/>
      <c r="AA21862" s="29"/>
      <c r="AB21862" s="29"/>
      <c r="AC21862" s="29"/>
      <c r="AD21862" s="29"/>
      <c r="AE21862" s="29"/>
      <c r="AF21862" s="29"/>
      <c r="AG21862" s="29"/>
      <c r="AH21862" s="29"/>
      <c r="AI21862" s="29"/>
      <c r="AJ21862" s="29"/>
      <c r="AK21862" s="29"/>
      <c r="AL21862" s="29"/>
      <c r="AM21862" s="29"/>
      <c r="AP21862" s="30"/>
    </row>
    <row r="21863" spans="1:42">
      <c r="A21863" s="29"/>
      <c r="B21863" s="29"/>
      <c r="C21863" s="29"/>
      <c r="D21863" s="29"/>
      <c r="E21863" s="29"/>
      <c r="F21863" s="29"/>
      <c r="G21863" s="29"/>
      <c r="H21863" s="29"/>
      <c r="I21863" s="29"/>
      <c r="J21863" s="29"/>
      <c r="K21863" s="29"/>
      <c r="L21863" s="29"/>
      <c r="M21863" s="29"/>
      <c r="N21863" s="29"/>
      <c r="O21863" s="29"/>
      <c r="P21863" s="29"/>
      <c r="Q21863" s="29"/>
      <c r="R21863" s="29"/>
      <c r="S21863" s="33"/>
      <c r="T21863" s="29"/>
      <c r="U21863" s="29"/>
      <c r="V21863" s="29"/>
      <c r="W21863" s="29"/>
      <c r="X21863" s="29"/>
      <c r="Y21863" s="29"/>
      <c r="Z21863" s="29"/>
      <c r="AA21863" s="29"/>
      <c r="AB21863" s="29"/>
      <c r="AC21863" s="29"/>
      <c r="AD21863" s="29"/>
      <c r="AE21863" s="29"/>
      <c r="AF21863" s="29"/>
      <c r="AG21863" s="29"/>
      <c r="AH21863" s="29"/>
      <c r="AI21863" s="29"/>
      <c r="AJ21863" s="29"/>
      <c r="AK21863" s="29"/>
      <c r="AL21863" s="29"/>
      <c r="AM21863" s="29"/>
      <c r="AP21863" s="30"/>
    </row>
    <row r="21864" spans="1:42">
      <c r="A21864" s="29"/>
      <c r="B21864" s="29"/>
      <c r="C21864" s="29"/>
      <c r="D21864" s="29"/>
      <c r="E21864" s="29"/>
      <c r="F21864" s="29"/>
      <c r="G21864" s="29"/>
      <c r="H21864" s="29"/>
      <c r="I21864" s="29"/>
      <c r="J21864" s="29"/>
      <c r="K21864" s="29"/>
      <c r="L21864" s="29"/>
      <c r="M21864" s="29"/>
      <c r="N21864" s="29"/>
      <c r="O21864" s="29"/>
      <c r="P21864" s="29"/>
      <c r="Q21864" s="29"/>
      <c r="R21864" s="29"/>
      <c r="S21864" s="33"/>
      <c r="T21864" s="29"/>
      <c r="U21864" s="29"/>
      <c r="V21864" s="29"/>
      <c r="W21864" s="29"/>
      <c r="X21864" s="29"/>
      <c r="Y21864" s="29"/>
      <c r="Z21864" s="29"/>
      <c r="AA21864" s="29"/>
      <c r="AB21864" s="29"/>
      <c r="AC21864" s="29"/>
      <c r="AD21864" s="29"/>
      <c r="AE21864" s="29"/>
      <c r="AF21864" s="29"/>
      <c r="AG21864" s="29"/>
      <c r="AH21864" s="29"/>
      <c r="AI21864" s="29"/>
      <c r="AJ21864" s="29"/>
      <c r="AK21864" s="29"/>
      <c r="AL21864" s="29"/>
      <c r="AM21864" s="29"/>
      <c r="AP21864" s="30"/>
    </row>
    <row r="21865" spans="1:42">
      <c r="A21865" s="29"/>
      <c r="B21865" s="29"/>
      <c r="C21865" s="29"/>
      <c r="D21865" s="29"/>
      <c r="E21865" s="29"/>
      <c r="F21865" s="29"/>
      <c r="G21865" s="29"/>
      <c r="H21865" s="29"/>
      <c r="I21865" s="29"/>
      <c r="J21865" s="29"/>
      <c r="K21865" s="29"/>
      <c r="L21865" s="29"/>
      <c r="M21865" s="29"/>
      <c r="N21865" s="29"/>
      <c r="O21865" s="29"/>
      <c r="P21865" s="29"/>
      <c r="Q21865" s="29"/>
      <c r="R21865" s="29"/>
      <c r="S21865" s="33"/>
      <c r="T21865" s="29"/>
      <c r="U21865" s="29"/>
      <c r="V21865" s="29"/>
      <c r="W21865" s="29"/>
      <c r="X21865" s="29"/>
      <c r="Y21865" s="29"/>
      <c r="Z21865" s="29"/>
      <c r="AA21865" s="29"/>
      <c r="AB21865" s="29"/>
      <c r="AC21865" s="29"/>
      <c r="AD21865" s="29"/>
      <c r="AE21865" s="29"/>
      <c r="AF21865" s="29"/>
      <c r="AG21865" s="29"/>
      <c r="AH21865" s="29"/>
      <c r="AI21865" s="29"/>
      <c r="AJ21865" s="29"/>
      <c r="AK21865" s="29"/>
      <c r="AL21865" s="29"/>
      <c r="AM21865" s="29"/>
      <c r="AP21865" s="30"/>
    </row>
    <row r="21866" spans="1:42">
      <c r="A21866" s="29"/>
      <c r="B21866" s="29"/>
      <c r="C21866" s="29"/>
      <c r="D21866" s="29"/>
      <c r="E21866" s="29"/>
      <c r="F21866" s="29"/>
      <c r="G21866" s="29"/>
      <c r="H21866" s="29"/>
      <c r="I21866" s="29"/>
      <c r="J21866" s="29"/>
      <c r="K21866" s="29"/>
      <c r="L21866" s="29"/>
      <c r="M21866" s="29"/>
      <c r="N21866" s="29"/>
      <c r="O21866" s="29"/>
      <c r="P21866" s="29"/>
      <c r="Q21866" s="29"/>
      <c r="R21866" s="29"/>
      <c r="S21866" s="33"/>
      <c r="T21866" s="29"/>
      <c r="U21866" s="29"/>
      <c r="V21866" s="29"/>
      <c r="W21866" s="29"/>
      <c r="X21866" s="29"/>
      <c r="Y21866" s="29"/>
      <c r="Z21866" s="29"/>
      <c r="AA21866" s="29"/>
      <c r="AB21866" s="29"/>
      <c r="AC21866" s="29"/>
      <c r="AD21866" s="29"/>
      <c r="AE21866" s="29"/>
      <c r="AF21866" s="29"/>
      <c r="AG21866" s="29"/>
      <c r="AH21866" s="29"/>
      <c r="AI21866" s="29"/>
      <c r="AJ21866" s="29"/>
      <c r="AK21866" s="29"/>
      <c r="AL21866" s="29"/>
      <c r="AM21866" s="29"/>
      <c r="AP21866" s="30"/>
    </row>
    <row r="21867" spans="1:42">
      <c r="A21867" s="29"/>
      <c r="B21867" s="29"/>
      <c r="C21867" s="29"/>
      <c r="D21867" s="29"/>
      <c r="E21867" s="29"/>
      <c r="F21867" s="29"/>
      <c r="G21867" s="29"/>
      <c r="H21867" s="29"/>
      <c r="I21867" s="29"/>
      <c r="J21867" s="29"/>
      <c r="K21867" s="29"/>
      <c r="L21867" s="29"/>
      <c r="M21867" s="29"/>
      <c r="N21867" s="29"/>
      <c r="O21867" s="29"/>
      <c r="P21867" s="29"/>
      <c r="Q21867" s="29"/>
      <c r="R21867" s="29"/>
      <c r="S21867" s="33"/>
      <c r="T21867" s="29"/>
      <c r="U21867" s="29"/>
      <c r="V21867" s="29"/>
      <c r="W21867" s="29"/>
      <c r="X21867" s="29"/>
      <c r="Y21867" s="29"/>
      <c r="Z21867" s="29"/>
      <c r="AA21867" s="29"/>
      <c r="AB21867" s="29"/>
      <c r="AC21867" s="29"/>
      <c r="AD21867" s="29"/>
      <c r="AE21867" s="29"/>
      <c r="AF21867" s="29"/>
      <c r="AG21867" s="29"/>
      <c r="AH21867" s="29"/>
      <c r="AI21867" s="29"/>
      <c r="AJ21867" s="29"/>
      <c r="AK21867" s="29"/>
      <c r="AL21867" s="29"/>
      <c r="AM21867" s="29"/>
      <c r="AP21867" s="30"/>
    </row>
    <row r="21868" spans="1:42">
      <c r="A21868" s="29"/>
      <c r="B21868" s="29"/>
      <c r="C21868" s="29"/>
      <c r="D21868" s="29"/>
      <c r="E21868" s="29"/>
      <c r="F21868" s="29"/>
      <c r="G21868" s="29"/>
      <c r="H21868" s="29"/>
      <c r="I21868" s="29"/>
      <c r="J21868" s="29"/>
      <c r="K21868" s="29"/>
      <c r="L21868" s="29"/>
      <c r="M21868" s="29"/>
      <c r="N21868" s="29"/>
      <c r="O21868" s="29"/>
      <c r="P21868" s="29"/>
      <c r="Q21868" s="29"/>
      <c r="R21868" s="29"/>
      <c r="S21868" s="33"/>
      <c r="T21868" s="29"/>
      <c r="U21868" s="29"/>
      <c r="V21868" s="29"/>
      <c r="W21868" s="29"/>
      <c r="X21868" s="29"/>
      <c r="Y21868" s="29"/>
      <c r="Z21868" s="29"/>
      <c r="AA21868" s="29"/>
      <c r="AB21868" s="29"/>
      <c r="AC21868" s="29"/>
      <c r="AD21868" s="29"/>
      <c r="AE21868" s="29"/>
      <c r="AF21868" s="29"/>
      <c r="AG21868" s="29"/>
      <c r="AH21868" s="29"/>
      <c r="AI21868" s="29"/>
      <c r="AJ21868" s="29"/>
      <c r="AK21868" s="29"/>
      <c r="AL21868" s="29"/>
      <c r="AM21868" s="29"/>
      <c r="AP21868" s="30"/>
    </row>
    <row r="21869" spans="1:42">
      <c r="A21869" s="29"/>
      <c r="B21869" s="29"/>
      <c r="C21869" s="29"/>
      <c r="D21869" s="29"/>
      <c r="E21869" s="29"/>
      <c r="F21869" s="29"/>
      <c r="G21869" s="29"/>
      <c r="H21869" s="29"/>
      <c r="I21869" s="29"/>
      <c r="J21869" s="29"/>
      <c r="K21869" s="29"/>
      <c r="L21869" s="29"/>
      <c r="M21869" s="29"/>
      <c r="N21869" s="29"/>
      <c r="O21869" s="29"/>
      <c r="P21869" s="29"/>
      <c r="Q21869" s="29"/>
      <c r="R21869" s="29"/>
      <c r="S21869" s="33"/>
      <c r="T21869" s="29"/>
      <c r="U21869" s="29"/>
      <c r="V21869" s="29"/>
      <c r="W21869" s="29"/>
      <c r="X21869" s="29"/>
      <c r="Y21869" s="29"/>
      <c r="Z21869" s="29"/>
      <c r="AA21869" s="29"/>
      <c r="AB21869" s="29"/>
      <c r="AC21869" s="29"/>
      <c r="AD21869" s="29"/>
      <c r="AE21869" s="29"/>
      <c r="AF21869" s="29"/>
      <c r="AG21869" s="29"/>
      <c r="AH21869" s="29"/>
      <c r="AI21869" s="29"/>
      <c r="AJ21869" s="29"/>
      <c r="AK21869" s="29"/>
      <c r="AL21869" s="29"/>
      <c r="AM21869" s="29"/>
      <c r="AP21869" s="30"/>
    </row>
    <row r="21870" spans="1:42">
      <c r="A21870" s="29"/>
      <c r="B21870" s="29"/>
      <c r="C21870" s="29"/>
      <c r="D21870" s="29"/>
      <c r="E21870" s="29"/>
      <c r="F21870" s="29"/>
      <c r="G21870" s="29"/>
      <c r="H21870" s="29"/>
      <c r="I21870" s="29"/>
      <c r="J21870" s="29"/>
      <c r="K21870" s="29"/>
      <c r="L21870" s="29"/>
      <c r="M21870" s="29"/>
      <c r="N21870" s="29"/>
      <c r="O21870" s="29"/>
      <c r="P21870" s="29"/>
      <c r="Q21870" s="29"/>
      <c r="R21870" s="29"/>
      <c r="S21870" s="33"/>
      <c r="T21870" s="29"/>
      <c r="U21870" s="29"/>
      <c r="V21870" s="29"/>
      <c r="W21870" s="29"/>
      <c r="X21870" s="29"/>
      <c r="Y21870" s="29"/>
      <c r="Z21870" s="29"/>
      <c r="AA21870" s="29"/>
      <c r="AB21870" s="29"/>
      <c r="AC21870" s="29"/>
      <c r="AD21870" s="29"/>
      <c r="AE21870" s="29"/>
      <c r="AF21870" s="29"/>
      <c r="AG21870" s="29"/>
      <c r="AH21870" s="29"/>
      <c r="AI21870" s="29"/>
      <c r="AJ21870" s="29"/>
      <c r="AK21870" s="29"/>
      <c r="AL21870" s="29"/>
      <c r="AM21870" s="29"/>
      <c r="AP21870" s="30"/>
    </row>
    <row r="21871" spans="1:42">
      <c r="A21871" s="29"/>
      <c r="B21871" s="29"/>
      <c r="C21871" s="29"/>
      <c r="D21871" s="29"/>
      <c r="E21871" s="29"/>
      <c r="F21871" s="29"/>
      <c r="G21871" s="29"/>
      <c r="H21871" s="29"/>
      <c r="I21871" s="29"/>
      <c r="J21871" s="29"/>
      <c r="K21871" s="29"/>
      <c r="L21871" s="29"/>
      <c r="M21871" s="29"/>
      <c r="N21871" s="29"/>
      <c r="O21871" s="29"/>
      <c r="P21871" s="29"/>
      <c r="Q21871" s="29"/>
      <c r="R21871" s="29"/>
      <c r="S21871" s="33"/>
      <c r="T21871" s="29"/>
      <c r="U21871" s="29"/>
      <c r="V21871" s="29"/>
      <c r="W21871" s="29"/>
      <c r="X21871" s="29"/>
      <c r="Y21871" s="29"/>
      <c r="Z21871" s="29"/>
      <c r="AA21871" s="29"/>
      <c r="AB21871" s="29"/>
      <c r="AC21871" s="29"/>
      <c r="AD21871" s="29"/>
      <c r="AE21871" s="29"/>
      <c r="AF21871" s="29"/>
      <c r="AG21871" s="29"/>
      <c r="AH21871" s="29"/>
      <c r="AI21871" s="29"/>
      <c r="AJ21871" s="29"/>
      <c r="AK21871" s="29"/>
      <c r="AL21871" s="29"/>
      <c r="AM21871" s="29"/>
      <c r="AP21871" s="30"/>
    </row>
    <row r="21872" spans="1:42">
      <c r="A21872" s="29"/>
      <c r="B21872" s="29"/>
      <c r="C21872" s="29"/>
      <c r="D21872" s="29"/>
      <c r="E21872" s="29"/>
      <c r="F21872" s="29"/>
      <c r="G21872" s="29"/>
      <c r="H21872" s="29"/>
      <c r="I21872" s="29"/>
      <c r="J21872" s="29"/>
      <c r="K21872" s="29"/>
      <c r="L21872" s="29"/>
      <c r="M21872" s="29"/>
      <c r="N21872" s="29"/>
      <c r="O21872" s="29"/>
      <c r="P21872" s="29"/>
      <c r="Q21872" s="29"/>
      <c r="R21872" s="29"/>
      <c r="S21872" s="33"/>
      <c r="T21872" s="29"/>
      <c r="U21872" s="29"/>
      <c r="V21872" s="29"/>
      <c r="W21872" s="29"/>
      <c r="X21872" s="29"/>
      <c r="Y21872" s="29"/>
      <c r="Z21872" s="29"/>
      <c r="AA21872" s="29"/>
      <c r="AB21872" s="29"/>
      <c r="AC21872" s="29"/>
      <c r="AD21872" s="29"/>
      <c r="AE21872" s="29"/>
      <c r="AF21872" s="29"/>
      <c r="AG21872" s="29"/>
      <c r="AH21872" s="29"/>
      <c r="AI21872" s="29"/>
      <c r="AJ21872" s="29"/>
      <c r="AK21872" s="29"/>
      <c r="AL21872" s="29"/>
      <c r="AM21872" s="29"/>
      <c r="AP21872" s="30"/>
    </row>
    <row r="21873" spans="1:42">
      <c r="A21873" s="29"/>
      <c r="B21873" s="29"/>
      <c r="C21873" s="29"/>
      <c r="D21873" s="29"/>
      <c r="E21873" s="29"/>
      <c r="F21873" s="29"/>
      <c r="G21873" s="29"/>
      <c r="H21873" s="29"/>
      <c r="I21873" s="29"/>
      <c r="J21873" s="29"/>
      <c r="K21873" s="29"/>
      <c r="L21873" s="29"/>
      <c r="M21873" s="29"/>
      <c r="N21873" s="29"/>
      <c r="O21873" s="29"/>
      <c r="P21873" s="29"/>
      <c r="Q21873" s="29"/>
      <c r="R21873" s="29"/>
      <c r="S21873" s="33"/>
      <c r="T21873" s="29"/>
      <c r="U21873" s="29"/>
      <c r="V21873" s="29"/>
      <c r="W21873" s="29"/>
      <c r="X21873" s="29"/>
      <c r="Y21873" s="29"/>
      <c r="Z21873" s="29"/>
      <c r="AA21873" s="29"/>
      <c r="AB21873" s="29"/>
      <c r="AC21873" s="29"/>
      <c r="AD21873" s="29"/>
      <c r="AE21873" s="29"/>
      <c r="AF21873" s="29"/>
      <c r="AG21873" s="29"/>
      <c r="AH21873" s="29"/>
      <c r="AI21873" s="29"/>
      <c r="AJ21873" s="29"/>
      <c r="AK21873" s="29"/>
      <c r="AL21873" s="29"/>
      <c r="AM21873" s="29"/>
      <c r="AP21873" s="30"/>
    </row>
    <row r="21874" spans="1:42">
      <c r="A21874" s="29"/>
      <c r="B21874" s="29"/>
      <c r="C21874" s="29"/>
      <c r="D21874" s="29"/>
      <c r="E21874" s="29"/>
      <c r="F21874" s="29"/>
      <c r="G21874" s="29"/>
      <c r="H21874" s="29"/>
      <c r="I21874" s="29"/>
      <c r="J21874" s="29"/>
      <c r="K21874" s="29"/>
      <c r="L21874" s="29"/>
      <c r="M21874" s="29"/>
      <c r="N21874" s="29"/>
      <c r="O21874" s="29"/>
      <c r="P21874" s="29"/>
      <c r="Q21874" s="29"/>
      <c r="R21874" s="29"/>
      <c r="S21874" s="33"/>
      <c r="T21874" s="29"/>
      <c r="U21874" s="29"/>
      <c r="V21874" s="29"/>
      <c r="W21874" s="29"/>
      <c r="X21874" s="29"/>
      <c r="Y21874" s="29"/>
      <c r="Z21874" s="29"/>
      <c r="AA21874" s="29"/>
      <c r="AB21874" s="29"/>
      <c r="AC21874" s="29"/>
      <c r="AD21874" s="29"/>
      <c r="AE21874" s="29"/>
      <c r="AF21874" s="29"/>
      <c r="AG21874" s="29"/>
      <c r="AH21874" s="29"/>
      <c r="AI21874" s="29"/>
      <c r="AJ21874" s="29"/>
      <c r="AK21874" s="29"/>
      <c r="AL21874" s="29"/>
      <c r="AM21874" s="29"/>
      <c r="AP21874" s="30"/>
    </row>
    <row r="21875" spans="1:42">
      <c r="A21875" s="29"/>
      <c r="B21875" s="29"/>
      <c r="C21875" s="29"/>
      <c r="D21875" s="29"/>
      <c r="E21875" s="29"/>
      <c r="F21875" s="29"/>
      <c r="G21875" s="29"/>
      <c r="H21875" s="29"/>
      <c r="I21875" s="29"/>
      <c r="J21875" s="29"/>
      <c r="K21875" s="29"/>
      <c r="L21875" s="29"/>
      <c r="M21875" s="29"/>
      <c r="N21875" s="29"/>
      <c r="O21875" s="29"/>
      <c r="P21875" s="29"/>
      <c r="Q21875" s="29"/>
      <c r="R21875" s="29"/>
      <c r="S21875" s="33"/>
      <c r="T21875" s="29"/>
      <c r="U21875" s="29"/>
      <c r="V21875" s="29"/>
      <c r="W21875" s="29"/>
      <c r="X21875" s="29"/>
      <c r="Y21875" s="29"/>
      <c r="Z21875" s="29"/>
      <c r="AA21875" s="29"/>
      <c r="AB21875" s="29"/>
      <c r="AC21875" s="29"/>
      <c r="AD21875" s="29"/>
      <c r="AE21875" s="29"/>
      <c r="AF21875" s="29"/>
      <c r="AG21875" s="29"/>
      <c r="AH21875" s="29"/>
      <c r="AI21875" s="29"/>
      <c r="AJ21875" s="29"/>
      <c r="AK21875" s="29"/>
      <c r="AL21875" s="29"/>
      <c r="AM21875" s="29"/>
      <c r="AP21875" s="30"/>
    </row>
    <row r="21876" spans="1:42">
      <c r="A21876" s="29"/>
      <c r="B21876" s="29"/>
      <c r="C21876" s="29"/>
      <c r="D21876" s="29"/>
      <c r="E21876" s="29"/>
      <c r="F21876" s="29"/>
      <c r="G21876" s="29"/>
      <c r="H21876" s="29"/>
      <c r="I21876" s="29"/>
      <c r="J21876" s="29"/>
      <c r="K21876" s="29"/>
      <c r="L21876" s="29"/>
      <c r="M21876" s="29"/>
      <c r="N21876" s="29"/>
      <c r="O21876" s="29"/>
      <c r="P21876" s="29"/>
      <c r="Q21876" s="29"/>
      <c r="R21876" s="29"/>
      <c r="S21876" s="33"/>
      <c r="T21876" s="29"/>
      <c r="U21876" s="29"/>
      <c r="V21876" s="29"/>
      <c r="W21876" s="29"/>
      <c r="X21876" s="29"/>
      <c r="Y21876" s="29"/>
      <c r="Z21876" s="29"/>
      <c r="AA21876" s="29"/>
      <c r="AB21876" s="29"/>
      <c r="AC21876" s="29"/>
      <c r="AD21876" s="29"/>
      <c r="AE21876" s="29"/>
      <c r="AF21876" s="29"/>
      <c r="AG21876" s="29"/>
      <c r="AH21876" s="29"/>
      <c r="AI21876" s="29"/>
      <c r="AJ21876" s="29"/>
      <c r="AK21876" s="29"/>
      <c r="AL21876" s="29"/>
      <c r="AM21876" s="29"/>
      <c r="AP21876" s="30"/>
    </row>
    <row r="21877" spans="1:42">
      <c r="A21877" s="29"/>
      <c r="B21877" s="29"/>
      <c r="C21877" s="29"/>
      <c r="D21877" s="29"/>
      <c r="E21877" s="29"/>
      <c r="F21877" s="29"/>
      <c r="G21877" s="29"/>
      <c r="H21877" s="29"/>
      <c r="I21877" s="29"/>
      <c r="J21877" s="29"/>
      <c r="K21877" s="29"/>
      <c r="L21877" s="29"/>
      <c r="M21877" s="29"/>
      <c r="N21877" s="29"/>
      <c r="O21877" s="29"/>
      <c r="P21877" s="29"/>
      <c r="Q21877" s="29"/>
      <c r="R21877" s="29"/>
      <c r="S21877" s="33"/>
      <c r="T21877" s="29"/>
      <c r="U21877" s="29"/>
      <c r="V21877" s="29"/>
      <c r="W21877" s="29"/>
      <c r="X21877" s="29"/>
      <c r="Y21877" s="29"/>
      <c r="Z21877" s="29"/>
      <c r="AA21877" s="29"/>
      <c r="AB21877" s="29"/>
      <c r="AC21877" s="29"/>
      <c r="AD21877" s="29"/>
      <c r="AE21877" s="29"/>
      <c r="AF21877" s="29"/>
      <c r="AG21877" s="29"/>
      <c r="AH21877" s="29"/>
      <c r="AI21877" s="29"/>
      <c r="AJ21877" s="29"/>
      <c r="AK21877" s="29"/>
      <c r="AL21877" s="29"/>
      <c r="AM21877" s="29"/>
      <c r="AP21877" s="30"/>
    </row>
    <row r="21878" spans="1:42">
      <c r="A21878" s="29"/>
      <c r="B21878" s="29"/>
      <c r="C21878" s="29"/>
      <c r="D21878" s="29"/>
      <c r="E21878" s="29"/>
      <c r="F21878" s="29"/>
      <c r="G21878" s="29"/>
      <c r="H21878" s="29"/>
      <c r="I21878" s="29"/>
      <c r="J21878" s="29"/>
      <c r="K21878" s="29"/>
      <c r="L21878" s="29"/>
      <c r="M21878" s="29"/>
      <c r="N21878" s="29"/>
      <c r="O21878" s="29"/>
      <c r="P21878" s="29"/>
      <c r="Q21878" s="29"/>
      <c r="R21878" s="29"/>
      <c r="S21878" s="33"/>
      <c r="T21878" s="29"/>
      <c r="U21878" s="29"/>
      <c r="V21878" s="29"/>
      <c r="W21878" s="29"/>
      <c r="X21878" s="29"/>
      <c r="Y21878" s="29"/>
      <c r="Z21878" s="29"/>
      <c r="AA21878" s="29"/>
      <c r="AB21878" s="29"/>
      <c r="AC21878" s="29"/>
      <c r="AD21878" s="29"/>
      <c r="AE21878" s="29"/>
      <c r="AF21878" s="29"/>
      <c r="AG21878" s="29"/>
      <c r="AH21878" s="29"/>
      <c r="AI21878" s="29"/>
      <c r="AJ21878" s="29"/>
      <c r="AK21878" s="29"/>
      <c r="AL21878" s="29"/>
      <c r="AM21878" s="29"/>
      <c r="AP21878" s="30"/>
    </row>
    <row r="21879" spans="1:42">
      <c r="A21879" s="29"/>
      <c r="B21879" s="29"/>
      <c r="C21879" s="29"/>
      <c r="D21879" s="29"/>
      <c r="E21879" s="29"/>
      <c r="F21879" s="29"/>
      <c r="G21879" s="29"/>
      <c r="H21879" s="29"/>
      <c r="I21879" s="29"/>
      <c r="J21879" s="29"/>
      <c r="K21879" s="29"/>
      <c r="L21879" s="29"/>
      <c r="M21879" s="29"/>
      <c r="N21879" s="29"/>
      <c r="O21879" s="29"/>
      <c r="P21879" s="29"/>
      <c r="Q21879" s="29"/>
      <c r="R21879" s="29"/>
      <c r="S21879" s="33"/>
      <c r="T21879" s="29"/>
      <c r="U21879" s="29"/>
      <c r="V21879" s="29"/>
      <c r="W21879" s="29"/>
      <c r="X21879" s="29"/>
      <c r="Y21879" s="29"/>
      <c r="Z21879" s="29"/>
      <c r="AA21879" s="29"/>
      <c r="AB21879" s="29"/>
      <c r="AC21879" s="29"/>
      <c r="AD21879" s="29"/>
      <c r="AE21879" s="29"/>
      <c r="AF21879" s="29"/>
      <c r="AG21879" s="29"/>
      <c r="AH21879" s="29"/>
      <c r="AI21879" s="29"/>
      <c r="AJ21879" s="29"/>
      <c r="AK21879" s="29"/>
      <c r="AL21879" s="29"/>
      <c r="AM21879" s="29"/>
      <c r="AP21879" s="30"/>
    </row>
    <row r="21880" spans="1:42">
      <c r="A21880" s="29"/>
      <c r="B21880" s="29"/>
      <c r="C21880" s="29"/>
      <c r="D21880" s="29"/>
      <c r="E21880" s="29"/>
      <c r="F21880" s="29"/>
      <c r="G21880" s="29"/>
      <c r="H21880" s="29"/>
      <c r="I21880" s="29"/>
      <c r="J21880" s="29"/>
      <c r="K21880" s="29"/>
      <c r="L21880" s="29"/>
      <c r="M21880" s="29"/>
      <c r="N21880" s="29"/>
      <c r="O21880" s="29"/>
      <c r="P21880" s="29"/>
      <c r="Q21880" s="29"/>
      <c r="R21880" s="29"/>
      <c r="S21880" s="33"/>
      <c r="T21880" s="29"/>
      <c r="U21880" s="29"/>
      <c r="V21880" s="29"/>
      <c r="W21880" s="29"/>
      <c r="X21880" s="29"/>
      <c r="Y21880" s="29"/>
      <c r="Z21880" s="29"/>
      <c r="AA21880" s="29"/>
      <c r="AB21880" s="29"/>
      <c r="AC21880" s="29"/>
      <c r="AD21880" s="29"/>
      <c r="AE21880" s="29"/>
      <c r="AF21880" s="29"/>
      <c r="AG21880" s="29"/>
      <c r="AH21880" s="29"/>
      <c r="AI21880" s="29"/>
      <c r="AJ21880" s="29"/>
      <c r="AK21880" s="29"/>
      <c r="AL21880" s="29"/>
      <c r="AM21880" s="29"/>
      <c r="AP21880" s="30"/>
    </row>
    <row r="21881" spans="1:42">
      <c r="A21881" s="29"/>
      <c r="B21881" s="29"/>
      <c r="C21881" s="29"/>
      <c r="D21881" s="29"/>
      <c r="E21881" s="29"/>
      <c r="F21881" s="29"/>
      <c r="G21881" s="29"/>
      <c r="H21881" s="29"/>
      <c r="I21881" s="29"/>
      <c r="J21881" s="29"/>
      <c r="K21881" s="29"/>
      <c r="L21881" s="29"/>
      <c r="M21881" s="29"/>
      <c r="N21881" s="29"/>
      <c r="O21881" s="29"/>
      <c r="P21881" s="29"/>
      <c r="Q21881" s="29"/>
      <c r="R21881" s="29"/>
      <c r="S21881" s="33"/>
      <c r="T21881" s="29"/>
      <c r="U21881" s="29"/>
      <c r="V21881" s="29"/>
      <c r="W21881" s="29"/>
      <c r="X21881" s="29"/>
      <c r="Y21881" s="29"/>
      <c r="Z21881" s="29"/>
      <c r="AA21881" s="29"/>
      <c r="AB21881" s="29"/>
      <c r="AC21881" s="29"/>
      <c r="AD21881" s="29"/>
      <c r="AE21881" s="29"/>
      <c r="AF21881" s="29"/>
      <c r="AG21881" s="29"/>
      <c r="AH21881" s="29"/>
      <c r="AI21881" s="29"/>
      <c r="AJ21881" s="29"/>
      <c r="AK21881" s="29"/>
      <c r="AL21881" s="29"/>
      <c r="AM21881" s="29"/>
      <c r="AP21881" s="30"/>
    </row>
    <row r="21882" spans="1:42">
      <c r="A21882" s="29"/>
      <c r="B21882" s="29"/>
      <c r="C21882" s="29"/>
      <c r="D21882" s="29"/>
      <c r="E21882" s="29"/>
      <c r="F21882" s="29"/>
      <c r="G21882" s="29"/>
      <c r="H21882" s="29"/>
      <c r="I21882" s="29"/>
      <c r="J21882" s="29"/>
      <c r="K21882" s="29"/>
      <c r="L21882" s="29"/>
      <c r="M21882" s="29"/>
      <c r="N21882" s="29"/>
      <c r="O21882" s="29"/>
      <c r="P21882" s="29"/>
      <c r="Q21882" s="29"/>
      <c r="R21882" s="29"/>
      <c r="S21882" s="33"/>
      <c r="T21882" s="29"/>
      <c r="U21882" s="29"/>
      <c r="V21882" s="29"/>
      <c r="W21882" s="29"/>
      <c r="X21882" s="29"/>
      <c r="Y21882" s="29"/>
      <c r="Z21882" s="29"/>
      <c r="AA21882" s="29"/>
      <c r="AB21882" s="29"/>
      <c r="AC21882" s="29"/>
      <c r="AD21882" s="29"/>
      <c r="AE21882" s="29"/>
      <c r="AF21882" s="29"/>
      <c r="AG21882" s="29"/>
      <c r="AH21882" s="29"/>
      <c r="AI21882" s="29"/>
      <c r="AJ21882" s="29"/>
      <c r="AK21882" s="29"/>
      <c r="AL21882" s="29"/>
      <c r="AM21882" s="29"/>
      <c r="AP21882" s="30"/>
    </row>
    <row r="21883" spans="1:42">
      <c r="A21883" s="29"/>
      <c r="B21883" s="29"/>
      <c r="C21883" s="29"/>
      <c r="D21883" s="29"/>
      <c r="E21883" s="29"/>
      <c r="F21883" s="29"/>
      <c r="G21883" s="29"/>
      <c r="H21883" s="29"/>
      <c r="I21883" s="29"/>
      <c r="J21883" s="29"/>
      <c r="K21883" s="29"/>
      <c r="L21883" s="29"/>
      <c r="M21883" s="29"/>
      <c r="N21883" s="29"/>
      <c r="O21883" s="29"/>
      <c r="P21883" s="29"/>
      <c r="Q21883" s="29"/>
      <c r="R21883" s="29"/>
      <c r="S21883" s="33"/>
      <c r="T21883" s="29"/>
      <c r="U21883" s="29"/>
      <c r="V21883" s="29"/>
      <c r="W21883" s="29"/>
      <c r="X21883" s="29"/>
      <c r="Y21883" s="29"/>
      <c r="Z21883" s="29"/>
      <c r="AA21883" s="29"/>
      <c r="AB21883" s="29"/>
      <c r="AC21883" s="29"/>
      <c r="AD21883" s="29"/>
      <c r="AE21883" s="29"/>
      <c r="AF21883" s="29"/>
      <c r="AG21883" s="29"/>
      <c r="AH21883" s="29"/>
      <c r="AI21883" s="29"/>
      <c r="AJ21883" s="29"/>
      <c r="AK21883" s="29"/>
      <c r="AL21883" s="29"/>
      <c r="AM21883" s="29"/>
      <c r="AP21883" s="30"/>
    </row>
    <row r="21884" spans="1:42">
      <c r="A21884" s="29"/>
      <c r="B21884" s="29"/>
      <c r="C21884" s="29"/>
      <c r="D21884" s="29"/>
      <c r="E21884" s="29"/>
      <c r="F21884" s="29"/>
      <c r="G21884" s="29"/>
      <c r="H21884" s="29"/>
      <c r="I21884" s="29"/>
      <c r="J21884" s="29"/>
      <c r="K21884" s="29"/>
      <c r="L21884" s="29"/>
      <c r="M21884" s="29"/>
      <c r="N21884" s="29"/>
      <c r="O21884" s="29"/>
      <c r="P21884" s="29"/>
      <c r="Q21884" s="29"/>
      <c r="R21884" s="29"/>
      <c r="S21884" s="33"/>
      <c r="T21884" s="29"/>
      <c r="U21884" s="29"/>
      <c r="V21884" s="29"/>
      <c r="W21884" s="29"/>
      <c r="X21884" s="29"/>
      <c r="Y21884" s="29"/>
      <c r="Z21884" s="29"/>
      <c r="AA21884" s="29"/>
      <c r="AB21884" s="29"/>
      <c r="AC21884" s="29"/>
      <c r="AD21884" s="29"/>
      <c r="AE21884" s="29"/>
      <c r="AF21884" s="29"/>
      <c r="AG21884" s="29"/>
      <c r="AH21884" s="29"/>
      <c r="AI21884" s="29"/>
      <c r="AJ21884" s="29"/>
      <c r="AK21884" s="29"/>
      <c r="AL21884" s="29"/>
      <c r="AM21884" s="29"/>
      <c r="AP21884" s="30"/>
    </row>
    <row r="21885" spans="1:42">
      <c r="A21885" s="29"/>
      <c r="B21885" s="29"/>
      <c r="C21885" s="29"/>
      <c r="D21885" s="29"/>
      <c r="E21885" s="29"/>
      <c r="F21885" s="29"/>
      <c r="G21885" s="29"/>
      <c r="H21885" s="29"/>
      <c r="I21885" s="29"/>
      <c r="J21885" s="29"/>
      <c r="K21885" s="29"/>
      <c r="L21885" s="29"/>
      <c r="M21885" s="29"/>
      <c r="N21885" s="29"/>
      <c r="O21885" s="29"/>
      <c r="P21885" s="29"/>
      <c r="Q21885" s="29"/>
      <c r="R21885" s="29"/>
      <c r="S21885" s="33"/>
      <c r="T21885" s="29"/>
      <c r="U21885" s="29"/>
      <c r="V21885" s="29"/>
      <c r="W21885" s="29"/>
      <c r="X21885" s="29"/>
      <c r="Y21885" s="29"/>
      <c r="Z21885" s="29"/>
      <c r="AA21885" s="29"/>
      <c r="AB21885" s="29"/>
      <c r="AC21885" s="29"/>
      <c r="AD21885" s="29"/>
      <c r="AE21885" s="29"/>
      <c r="AF21885" s="29"/>
      <c r="AG21885" s="29"/>
      <c r="AH21885" s="29"/>
      <c r="AI21885" s="29"/>
      <c r="AJ21885" s="29"/>
      <c r="AK21885" s="29"/>
      <c r="AL21885" s="29"/>
      <c r="AM21885" s="29"/>
      <c r="AP21885" s="30"/>
    </row>
    <row r="21886" spans="1:42">
      <c r="A21886" s="29"/>
      <c r="B21886" s="29"/>
      <c r="C21886" s="29"/>
      <c r="D21886" s="29"/>
      <c r="E21886" s="29"/>
      <c r="F21886" s="29"/>
      <c r="G21886" s="29"/>
      <c r="H21886" s="29"/>
      <c r="I21886" s="29"/>
      <c r="J21886" s="29"/>
      <c r="K21886" s="29"/>
      <c r="L21886" s="29"/>
      <c r="M21886" s="29"/>
      <c r="N21886" s="29"/>
      <c r="O21886" s="29"/>
      <c r="P21886" s="29"/>
      <c r="Q21886" s="29"/>
      <c r="R21886" s="29"/>
      <c r="S21886" s="33"/>
      <c r="T21886" s="29"/>
      <c r="U21886" s="29"/>
      <c r="V21886" s="29"/>
      <c r="W21886" s="29"/>
      <c r="X21886" s="29"/>
      <c r="Y21886" s="29"/>
      <c r="Z21886" s="29"/>
      <c r="AA21886" s="29"/>
      <c r="AB21886" s="29"/>
      <c r="AC21886" s="29"/>
      <c r="AD21886" s="29"/>
      <c r="AE21886" s="29"/>
      <c r="AF21886" s="29"/>
      <c r="AG21886" s="29"/>
      <c r="AH21886" s="29"/>
      <c r="AI21886" s="29"/>
      <c r="AJ21886" s="29"/>
      <c r="AK21886" s="29"/>
      <c r="AL21886" s="29"/>
      <c r="AM21886" s="29"/>
      <c r="AP21886" s="30"/>
    </row>
    <row r="21887" spans="1:42">
      <c r="A21887" s="29"/>
      <c r="B21887" s="29"/>
      <c r="C21887" s="29"/>
      <c r="D21887" s="29"/>
      <c r="E21887" s="29"/>
      <c r="F21887" s="29"/>
      <c r="G21887" s="29"/>
      <c r="H21887" s="29"/>
      <c r="I21887" s="29"/>
      <c r="J21887" s="29"/>
      <c r="K21887" s="29"/>
      <c r="L21887" s="29"/>
      <c r="M21887" s="29"/>
      <c r="N21887" s="29"/>
      <c r="O21887" s="29"/>
      <c r="P21887" s="29"/>
      <c r="Q21887" s="29"/>
      <c r="R21887" s="29"/>
      <c r="S21887" s="33"/>
      <c r="T21887" s="29"/>
      <c r="U21887" s="29"/>
      <c r="V21887" s="29"/>
      <c r="W21887" s="29"/>
      <c r="X21887" s="29"/>
      <c r="Y21887" s="29"/>
      <c r="Z21887" s="29"/>
      <c r="AA21887" s="29"/>
      <c r="AB21887" s="29"/>
      <c r="AC21887" s="29"/>
      <c r="AD21887" s="29"/>
      <c r="AE21887" s="29"/>
      <c r="AF21887" s="29"/>
      <c r="AG21887" s="29"/>
      <c r="AH21887" s="29"/>
      <c r="AI21887" s="29"/>
      <c r="AJ21887" s="29"/>
      <c r="AK21887" s="29"/>
      <c r="AL21887" s="29"/>
      <c r="AM21887" s="29"/>
      <c r="AP21887" s="30"/>
    </row>
    <row r="21888" spans="1:42">
      <c r="A21888" s="29"/>
      <c r="B21888" s="29"/>
      <c r="C21888" s="29"/>
      <c r="D21888" s="29"/>
      <c r="E21888" s="29"/>
      <c r="F21888" s="29"/>
      <c r="G21888" s="29"/>
      <c r="H21888" s="29"/>
      <c r="I21888" s="29"/>
      <c r="J21888" s="29"/>
      <c r="K21888" s="29"/>
      <c r="L21888" s="29"/>
      <c r="M21888" s="29"/>
      <c r="N21888" s="29"/>
      <c r="O21888" s="29"/>
      <c r="P21888" s="29"/>
      <c r="Q21888" s="29"/>
      <c r="R21888" s="29"/>
      <c r="S21888" s="33"/>
      <c r="T21888" s="29"/>
      <c r="U21888" s="29"/>
      <c r="V21888" s="29"/>
      <c r="W21888" s="29"/>
      <c r="X21888" s="29"/>
      <c r="Y21888" s="29"/>
      <c r="Z21888" s="29"/>
      <c r="AA21888" s="29"/>
      <c r="AB21888" s="29"/>
      <c r="AC21888" s="29"/>
      <c r="AD21888" s="29"/>
      <c r="AE21888" s="29"/>
      <c r="AF21888" s="29"/>
      <c r="AG21888" s="29"/>
      <c r="AH21888" s="29"/>
      <c r="AI21888" s="29"/>
      <c r="AJ21888" s="29"/>
      <c r="AK21888" s="29"/>
      <c r="AL21888" s="29"/>
      <c r="AM21888" s="29"/>
      <c r="AP21888" s="30"/>
    </row>
    <row r="21889" spans="1:42">
      <c r="A21889" s="29"/>
      <c r="B21889" s="29"/>
      <c r="C21889" s="29"/>
      <c r="D21889" s="29"/>
      <c r="E21889" s="29"/>
      <c r="F21889" s="29"/>
      <c r="G21889" s="29"/>
      <c r="H21889" s="29"/>
      <c r="I21889" s="29"/>
      <c r="J21889" s="29"/>
      <c r="K21889" s="29"/>
      <c r="L21889" s="29"/>
      <c r="M21889" s="29"/>
      <c r="N21889" s="29"/>
      <c r="O21889" s="29"/>
      <c r="P21889" s="29"/>
      <c r="Q21889" s="29"/>
      <c r="R21889" s="29"/>
      <c r="S21889" s="33"/>
      <c r="T21889" s="29"/>
      <c r="U21889" s="29"/>
      <c r="V21889" s="29"/>
      <c r="W21889" s="29"/>
      <c r="X21889" s="29"/>
      <c r="Y21889" s="29"/>
      <c r="Z21889" s="29"/>
      <c r="AA21889" s="29"/>
      <c r="AB21889" s="29"/>
      <c r="AC21889" s="29"/>
      <c r="AD21889" s="29"/>
      <c r="AE21889" s="29"/>
      <c r="AF21889" s="29"/>
      <c r="AG21889" s="29"/>
      <c r="AH21889" s="29"/>
      <c r="AI21889" s="29"/>
      <c r="AJ21889" s="29"/>
      <c r="AK21889" s="29"/>
      <c r="AL21889" s="29"/>
      <c r="AM21889" s="29"/>
      <c r="AP21889" s="30"/>
    </row>
    <row r="21890" spans="1:42">
      <c r="A21890" s="29"/>
      <c r="B21890" s="29"/>
      <c r="C21890" s="29"/>
      <c r="D21890" s="29"/>
      <c r="E21890" s="29"/>
      <c r="F21890" s="29"/>
      <c r="G21890" s="29"/>
      <c r="H21890" s="29"/>
      <c r="I21890" s="29"/>
      <c r="J21890" s="29"/>
      <c r="K21890" s="29"/>
      <c r="L21890" s="29"/>
      <c r="M21890" s="29"/>
      <c r="N21890" s="29"/>
      <c r="O21890" s="29"/>
      <c r="P21890" s="29"/>
      <c r="Q21890" s="29"/>
      <c r="R21890" s="29"/>
      <c r="S21890" s="33"/>
      <c r="T21890" s="29"/>
      <c r="U21890" s="29"/>
      <c r="V21890" s="29"/>
      <c r="W21890" s="29"/>
      <c r="X21890" s="29"/>
      <c r="Y21890" s="29"/>
      <c r="Z21890" s="29"/>
      <c r="AA21890" s="29"/>
      <c r="AB21890" s="29"/>
      <c r="AC21890" s="29"/>
      <c r="AD21890" s="29"/>
      <c r="AE21890" s="29"/>
      <c r="AF21890" s="29"/>
      <c r="AG21890" s="29"/>
      <c r="AH21890" s="29"/>
      <c r="AI21890" s="29"/>
      <c r="AJ21890" s="29"/>
      <c r="AK21890" s="29"/>
      <c r="AL21890" s="29"/>
      <c r="AM21890" s="29"/>
      <c r="AP21890" s="30"/>
    </row>
    <row r="21891" spans="1:42">
      <c r="A21891" s="29"/>
      <c r="B21891" s="29"/>
      <c r="C21891" s="29"/>
      <c r="D21891" s="29"/>
      <c r="E21891" s="29"/>
      <c r="F21891" s="29"/>
      <c r="G21891" s="29"/>
      <c r="H21891" s="29"/>
      <c r="I21891" s="29"/>
      <c r="J21891" s="29"/>
      <c r="K21891" s="29"/>
      <c r="L21891" s="29"/>
      <c r="M21891" s="29"/>
      <c r="N21891" s="29"/>
      <c r="O21891" s="29"/>
      <c r="P21891" s="29"/>
      <c r="Q21891" s="29"/>
      <c r="R21891" s="29"/>
      <c r="S21891" s="33"/>
      <c r="T21891" s="29"/>
      <c r="U21891" s="29"/>
      <c r="V21891" s="29"/>
      <c r="W21891" s="29"/>
      <c r="X21891" s="29"/>
      <c r="Y21891" s="29"/>
      <c r="Z21891" s="29"/>
      <c r="AA21891" s="29"/>
      <c r="AB21891" s="29"/>
      <c r="AC21891" s="29"/>
      <c r="AD21891" s="29"/>
      <c r="AE21891" s="29"/>
      <c r="AF21891" s="29"/>
      <c r="AG21891" s="29"/>
      <c r="AH21891" s="29"/>
      <c r="AI21891" s="29"/>
      <c r="AJ21891" s="29"/>
      <c r="AK21891" s="29"/>
      <c r="AL21891" s="29"/>
      <c r="AM21891" s="29"/>
      <c r="AP21891" s="30"/>
    </row>
    <row r="21892" spans="1:42">
      <c r="A21892" s="29"/>
      <c r="B21892" s="29"/>
      <c r="C21892" s="29"/>
      <c r="D21892" s="29"/>
      <c r="E21892" s="29"/>
      <c r="F21892" s="29"/>
      <c r="G21892" s="29"/>
      <c r="H21892" s="29"/>
      <c r="I21892" s="29"/>
      <c r="J21892" s="29"/>
      <c r="K21892" s="29"/>
      <c r="L21892" s="29"/>
      <c r="M21892" s="29"/>
      <c r="N21892" s="29"/>
      <c r="O21892" s="29"/>
      <c r="P21892" s="29"/>
      <c r="Q21892" s="29"/>
      <c r="R21892" s="29"/>
      <c r="S21892" s="33"/>
      <c r="T21892" s="29"/>
      <c r="U21892" s="29"/>
      <c r="V21892" s="29"/>
      <c r="W21892" s="29"/>
      <c r="X21892" s="29"/>
      <c r="Y21892" s="29"/>
      <c r="Z21892" s="29"/>
      <c r="AA21892" s="29"/>
      <c r="AB21892" s="29"/>
      <c r="AC21892" s="29"/>
      <c r="AD21892" s="29"/>
      <c r="AE21892" s="29"/>
      <c r="AF21892" s="29"/>
      <c r="AG21892" s="29"/>
      <c r="AH21892" s="29"/>
      <c r="AI21892" s="29"/>
      <c r="AJ21892" s="29"/>
      <c r="AK21892" s="29"/>
      <c r="AL21892" s="29"/>
      <c r="AM21892" s="29"/>
      <c r="AP21892" s="30"/>
    </row>
    <row r="21893" spans="1:42">
      <c r="A21893" s="29"/>
      <c r="B21893" s="29"/>
      <c r="C21893" s="29"/>
      <c r="D21893" s="29"/>
      <c r="E21893" s="29"/>
      <c r="F21893" s="29"/>
      <c r="G21893" s="29"/>
      <c r="H21893" s="29"/>
      <c r="I21893" s="29"/>
      <c r="J21893" s="29"/>
      <c r="K21893" s="29"/>
      <c r="L21893" s="29"/>
      <c r="M21893" s="29"/>
      <c r="N21893" s="29"/>
      <c r="O21893" s="29"/>
      <c r="P21893" s="29"/>
      <c r="Q21893" s="29"/>
      <c r="R21893" s="29"/>
      <c r="S21893" s="33"/>
      <c r="T21893" s="29"/>
      <c r="U21893" s="29"/>
      <c r="V21893" s="29"/>
      <c r="W21893" s="29"/>
      <c r="X21893" s="29"/>
      <c r="Y21893" s="29"/>
      <c r="Z21893" s="29"/>
      <c r="AA21893" s="29"/>
      <c r="AB21893" s="29"/>
      <c r="AC21893" s="29"/>
      <c r="AD21893" s="29"/>
      <c r="AE21893" s="29"/>
      <c r="AF21893" s="29"/>
      <c r="AG21893" s="29"/>
      <c r="AH21893" s="29"/>
      <c r="AI21893" s="29"/>
      <c r="AJ21893" s="29"/>
      <c r="AK21893" s="29"/>
      <c r="AL21893" s="29"/>
      <c r="AM21893" s="29"/>
      <c r="AP21893" s="30"/>
    </row>
    <row r="21894" spans="1:42">
      <c r="A21894" s="29"/>
      <c r="B21894" s="29"/>
      <c r="C21894" s="29"/>
      <c r="D21894" s="29"/>
      <c r="E21894" s="29"/>
      <c r="F21894" s="29"/>
      <c r="G21894" s="29"/>
      <c r="H21894" s="29"/>
      <c r="I21894" s="29"/>
      <c r="J21894" s="29"/>
      <c r="K21894" s="29"/>
      <c r="L21894" s="29"/>
      <c r="M21894" s="29"/>
      <c r="N21894" s="29"/>
      <c r="O21894" s="29"/>
      <c r="P21894" s="29"/>
      <c r="Q21894" s="29"/>
      <c r="R21894" s="29"/>
      <c r="S21894" s="33"/>
      <c r="T21894" s="29"/>
      <c r="U21894" s="29"/>
      <c r="V21894" s="29"/>
      <c r="W21894" s="29"/>
      <c r="X21894" s="29"/>
      <c r="Y21894" s="29"/>
      <c r="Z21894" s="29"/>
      <c r="AA21894" s="29"/>
      <c r="AB21894" s="29"/>
      <c r="AC21894" s="29"/>
      <c r="AD21894" s="29"/>
      <c r="AE21894" s="29"/>
      <c r="AF21894" s="29"/>
      <c r="AG21894" s="29"/>
      <c r="AH21894" s="29"/>
      <c r="AI21894" s="29"/>
      <c r="AJ21894" s="29"/>
      <c r="AK21894" s="29"/>
      <c r="AL21894" s="29"/>
      <c r="AM21894" s="29"/>
      <c r="AP21894" s="30"/>
    </row>
    <row r="21895" spans="1:42">
      <c r="A21895" s="29"/>
      <c r="B21895" s="29"/>
      <c r="C21895" s="29"/>
      <c r="D21895" s="29"/>
      <c r="E21895" s="29"/>
      <c r="F21895" s="29"/>
      <c r="G21895" s="29"/>
      <c r="H21895" s="29"/>
      <c r="I21895" s="29"/>
      <c r="J21895" s="29"/>
      <c r="K21895" s="29"/>
      <c r="L21895" s="29"/>
      <c r="M21895" s="29"/>
      <c r="N21895" s="29"/>
      <c r="O21895" s="29"/>
      <c r="P21895" s="29"/>
      <c r="Q21895" s="29"/>
      <c r="R21895" s="29"/>
      <c r="S21895" s="33"/>
      <c r="T21895" s="29"/>
      <c r="U21895" s="29"/>
      <c r="V21895" s="29"/>
      <c r="W21895" s="29"/>
      <c r="X21895" s="29"/>
      <c r="Y21895" s="29"/>
      <c r="Z21895" s="29"/>
      <c r="AA21895" s="29"/>
      <c r="AB21895" s="29"/>
      <c r="AC21895" s="29"/>
      <c r="AD21895" s="29"/>
      <c r="AE21895" s="29"/>
      <c r="AF21895" s="29"/>
      <c r="AG21895" s="29"/>
      <c r="AH21895" s="29"/>
      <c r="AI21895" s="29"/>
      <c r="AJ21895" s="29"/>
      <c r="AK21895" s="29"/>
      <c r="AL21895" s="29"/>
      <c r="AM21895" s="29"/>
      <c r="AP21895" s="30"/>
    </row>
    <row r="21896" spans="1:42">
      <c r="A21896" s="29"/>
      <c r="B21896" s="29"/>
      <c r="C21896" s="29"/>
      <c r="D21896" s="29"/>
      <c r="E21896" s="29"/>
      <c r="F21896" s="29"/>
      <c r="G21896" s="29"/>
      <c r="H21896" s="29"/>
      <c r="I21896" s="29"/>
      <c r="J21896" s="29"/>
      <c r="K21896" s="29"/>
      <c r="L21896" s="29"/>
      <c r="M21896" s="29"/>
      <c r="N21896" s="29"/>
      <c r="O21896" s="29"/>
      <c r="P21896" s="29"/>
      <c r="Q21896" s="29"/>
      <c r="R21896" s="29"/>
      <c r="S21896" s="33"/>
      <c r="T21896" s="29"/>
      <c r="U21896" s="29"/>
      <c r="V21896" s="29"/>
      <c r="W21896" s="29"/>
      <c r="X21896" s="29"/>
      <c r="Y21896" s="29"/>
      <c r="Z21896" s="29"/>
      <c r="AA21896" s="29"/>
      <c r="AB21896" s="29"/>
      <c r="AC21896" s="29"/>
      <c r="AD21896" s="29"/>
      <c r="AE21896" s="29"/>
      <c r="AF21896" s="29"/>
      <c r="AG21896" s="29"/>
      <c r="AH21896" s="29"/>
      <c r="AI21896" s="29"/>
      <c r="AJ21896" s="29"/>
      <c r="AK21896" s="29"/>
      <c r="AL21896" s="29"/>
      <c r="AM21896" s="29"/>
      <c r="AP21896" s="30"/>
    </row>
    <row r="21897" spans="1:42">
      <c r="A21897" s="29"/>
      <c r="B21897" s="29"/>
      <c r="C21897" s="29"/>
      <c r="D21897" s="29"/>
      <c r="E21897" s="29"/>
      <c r="F21897" s="29"/>
      <c r="G21897" s="29"/>
      <c r="H21897" s="29"/>
      <c r="I21897" s="29"/>
      <c r="J21897" s="29"/>
      <c r="K21897" s="29"/>
      <c r="L21897" s="29"/>
      <c r="M21897" s="29"/>
      <c r="N21897" s="29"/>
      <c r="O21897" s="29"/>
      <c r="P21897" s="29"/>
      <c r="Q21897" s="29"/>
      <c r="R21897" s="29"/>
      <c r="S21897" s="33"/>
      <c r="T21897" s="29"/>
      <c r="U21897" s="29"/>
      <c r="V21897" s="29"/>
      <c r="W21897" s="29"/>
      <c r="X21897" s="29"/>
      <c r="Y21897" s="29"/>
      <c r="Z21897" s="29"/>
      <c r="AA21897" s="29"/>
      <c r="AB21897" s="29"/>
      <c r="AC21897" s="29"/>
      <c r="AD21897" s="29"/>
      <c r="AE21897" s="29"/>
      <c r="AF21897" s="29"/>
      <c r="AG21897" s="29"/>
      <c r="AH21897" s="29"/>
      <c r="AI21897" s="29"/>
      <c r="AJ21897" s="29"/>
      <c r="AK21897" s="29"/>
      <c r="AL21897" s="29"/>
      <c r="AM21897" s="29"/>
      <c r="AP21897" s="30"/>
    </row>
    <row r="21898" spans="1:42">
      <c r="A21898" s="29"/>
      <c r="B21898" s="29"/>
      <c r="C21898" s="29"/>
      <c r="D21898" s="29"/>
      <c r="E21898" s="29"/>
      <c r="F21898" s="29"/>
      <c r="G21898" s="29"/>
      <c r="H21898" s="29"/>
      <c r="I21898" s="29"/>
      <c r="J21898" s="29"/>
      <c r="K21898" s="29"/>
      <c r="L21898" s="29"/>
      <c r="M21898" s="29"/>
      <c r="N21898" s="29"/>
      <c r="O21898" s="29"/>
      <c r="P21898" s="29"/>
      <c r="Q21898" s="29"/>
      <c r="R21898" s="29"/>
      <c r="S21898" s="33"/>
      <c r="T21898" s="29"/>
      <c r="U21898" s="29"/>
      <c r="V21898" s="29"/>
      <c r="W21898" s="29"/>
      <c r="X21898" s="29"/>
      <c r="Y21898" s="29"/>
      <c r="Z21898" s="29"/>
      <c r="AA21898" s="29"/>
      <c r="AB21898" s="29"/>
      <c r="AC21898" s="29"/>
      <c r="AD21898" s="29"/>
      <c r="AE21898" s="29"/>
      <c r="AF21898" s="29"/>
      <c r="AG21898" s="29"/>
      <c r="AH21898" s="29"/>
      <c r="AI21898" s="29"/>
      <c r="AJ21898" s="29"/>
      <c r="AK21898" s="29"/>
      <c r="AL21898" s="29"/>
      <c r="AM21898" s="29"/>
      <c r="AP21898" s="30"/>
    </row>
    <row r="21899" spans="1:42">
      <c r="A21899" s="29"/>
      <c r="B21899" s="29"/>
      <c r="C21899" s="29"/>
      <c r="D21899" s="29"/>
      <c r="E21899" s="29"/>
      <c r="F21899" s="29"/>
      <c r="G21899" s="29"/>
      <c r="H21899" s="29"/>
      <c r="I21899" s="29"/>
      <c r="J21899" s="29"/>
      <c r="K21899" s="29"/>
      <c r="L21899" s="29"/>
      <c r="M21899" s="29"/>
      <c r="N21899" s="29"/>
      <c r="O21899" s="29"/>
      <c r="P21899" s="29"/>
      <c r="Q21899" s="29"/>
      <c r="R21899" s="29"/>
      <c r="S21899" s="33"/>
      <c r="T21899" s="29"/>
      <c r="U21899" s="29"/>
      <c r="V21899" s="29"/>
      <c r="W21899" s="29"/>
      <c r="X21899" s="29"/>
      <c r="Y21899" s="29"/>
      <c r="Z21899" s="29"/>
      <c r="AA21899" s="29"/>
      <c r="AB21899" s="29"/>
      <c r="AC21899" s="29"/>
      <c r="AD21899" s="29"/>
      <c r="AE21899" s="29"/>
      <c r="AF21899" s="29"/>
      <c r="AG21899" s="29"/>
      <c r="AH21899" s="29"/>
      <c r="AI21899" s="29"/>
      <c r="AJ21899" s="29"/>
      <c r="AK21899" s="29"/>
      <c r="AL21899" s="29"/>
      <c r="AM21899" s="29"/>
      <c r="AP21899" s="30"/>
    </row>
    <row r="21900" spans="1:42">
      <c r="A21900" s="29"/>
      <c r="B21900" s="29"/>
      <c r="C21900" s="29"/>
      <c r="D21900" s="29"/>
      <c r="E21900" s="29"/>
      <c r="F21900" s="29"/>
      <c r="G21900" s="29"/>
      <c r="H21900" s="29"/>
      <c r="I21900" s="29"/>
      <c r="J21900" s="29"/>
      <c r="K21900" s="29"/>
      <c r="L21900" s="29"/>
      <c r="M21900" s="29"/>
      <c r="N21900" s="29"/>
      <c r="O21900" s="29"/>
      <c r="P21900" s="29"/>
      <c r="Q21900" s="29"/>
      <c r="R21900" s="29"/>
      <c r="S21900" s="33"/>
      <c r="T21900" s="29"/>
      <c r="U21900" s="29"/>
      <c r="V21900" s="29"/>
      <c r="W21900" s="29"/>
      <c r="X21900" s="29"/>
      <c r="Y21900" s="29"/>
      <c r="Z21900" s="29"/>
      <c r="AA21900" s="29"/>
      <c r="AB21900" s="29"/>
      <c r="AC21900" s="29"/>
      <c r="AD21900" s="29"/>
      <c r="AE21900" s="29"/>
      <c r="AF21900" s="29"/>
      <c r="AG21900" s="29"/>
      <c r="AH21900" s="29"/>
      <c r="AI21900" s="29"/>
      <c r="AJ21900" s="29"/>
      <c r="AK21900" s="29"/>
      <c r="AL21900" s="29"/>
      <c r="AM21900" s="29"/>
      <c r="AP21900" s="30"/>
    </row>
    <row r="21901" spans="1:42">
      <c r="A21901" s="29"/>
      <c r="B21901" s="29"/>
      <c r="C21901" s="29"/>
      <c r="D21901" s="29"/>
      <c r="E21901" s="29"/>
      <c r="F21901" s="29"/>
      <c r="G21901" s="29"/>
      <c r="H21901" s="29"/>
      <c r="I21901" s="29"/>
      <c r="J21901" s="29"/>
      <c r="K21901" s="29"/>
      <c r="L21901" s="29"/>
      <c r="M21901" s="29"/>
      <c r="N21901" s="29"/>
      <c r="O21901" s="29"/>
      <c r="P21901" s="29"/>
      <c r="Q21901" s="29"/>
      <c r="R21901" s="29"/>
      <c r="S21901" s="33"/>
      <c r="T21901" s="29"/>
      <c r="U21901" s="29"/>
      <c r="V21901" s="29"/>
      <c r="W21901" s="29"/>
      <c r="X21901" s="29"/>
      <c r="Y21901" s="29"/>
      <c r="Z21901" s="29"/>
      <c r="AA21901" s="29"/>
      <c r="AB21901" s="29"/>
      <c r="AC21901" s="29"/>
      <c r="AD21901" s="29"/>
      <c r="AE21901" s="29"/>
      <c r="AF21901" s="29"/>
      <c r="AG21901" s="29"/>
      <c r="AH21901" s="29"/>
      <c r="AI21901" s="29"/>
      <c r="AJ21901" s="29"/>
      <c r="AK21901" s="29"/>
      <c r="AL21901" s="29"/>
      <c r="AM21901" s="29"/>
      <c r="AP21901" s="30"/>
    </row>
    <row r="21902" spans="1:42">
      <c r="A21902" s="29"/>
      <c r="B21902" s="29"/>
      <c r="C21902" s="29"/>
      <c r="D21902" s="29"/>
      <c r="E21902" s="29"/>
      <c r="F21902" s="29"/>
      <c r="G21902" s="29"/>
      <c r="H21902" s="29"/>
      <c r="I21902" s="29"/>
      <c r="J21902" s="29"/>
      <c r="K21902" s="29"/>
      <c r="L21902" s="29"/>
      <c r="M21902" s="29"/>
      <c r="N21902" s="29"/>
      <c r="O21902" s="29"/>
      <c r="P21902" s="29"/>
      <c r="Q21902" s="29"/>
      <c r="R21902" s="29"/>
      <c r="S21902" s="33"/>
      <c r="T21902" s="29"/>
      <c r="U21902" s="29"/>
      <c r="V21902" s="29"/>
      <c r="W21902" s="29"/>
      <c r="X21902" s="29"/>
      <c r="Y21902" s="29"/>
      <c r="Z21902" s="29"/>
      <c r="AA21902" s="29"/>
      <c r="AB21902" s="29"/>
      <c r="AC21902" s="29"/>
      <c r="AD21902" s="29"/>
      <c r="AE21902" s="29"/>
      <c r="AF21902" s="29"/>
      <c r="AG21902" s="29"/>
      <c r="AH21902" s="29"/>
      <c r="AI21902" s="29"/>
      <c r="AJ21902" s="29"/>
      <c r="AK21902" s="29"/>
      <c r="AL21902" s="29"/>
      <c r="AM21902" s="29"/>
      <c r="AP21902" s="30"/>
    </row>
    <row r="21903" spans="1:42">
      <c r="A21903" s="29"/>
      <c r="B21903" s="29"/>
      <c r="C21903" s="29"/>
      <c r="D21903" s="29"/>
      <c r="E21903" s="29"/>
      <c r="F21903" s="29"/>
      <c r="G21903" s="29"/>
      <c r="H21903" s="29"/>
      <c r="I21903" s="29"/>
      <c r="J21903" s="29"/>
      <c r="K21903" s="29"/>
      <c r="L21903" s="29"/>
      <c r="M21903" s="29"/>
      <c r="N21903" s="29"/>
      <c r="O21903" s="29"/>
      <c r="P21903" s="29"/>
      <c r="Q21903" s="29"/>
      <c r="R21903" s="29"/>
      <c r="S21903" s="33"/>
      <c r="T21903" s="29"/>
      <c r="U21903" s="29"/>
      <c r="V21903" s="29"/>
      <c r="W21903" s="29"/>
      <c r="X21903" s="29"/>
      <c r="Y21903" s="29"/>
      <c r="Z21903" s="29"/>
      <c r="AA21903" s="29"/>
      <c r="AB21903" s="29"/>
      <c r="AC21903" s="29"/>
      <c r="AD21903" s="29"/>
      <c r="AE21903" s="29"/>
      <c r="AF21903" s="29"/>
      <c r="AG21903" s="29"/>
      <c r="AH21903" s="29"/>
      <c r="AI21903" s="29"/>
      <c r="AJ21903" s="29"/>
      <c r="AK21903" s="29"/>
      <c r="AL21903" s="29"/>
      <c r="AM21903" s="29"/>
      <c r="AP21903" s="30"/>
    </row>
    <row r="21904" spans="1:42">
      <c r="A21904" s="29"/>
      <c r="B21904" s="29"/>
      <c r="C21904" s="29"/>
      <c r="D21904" s="29"/>
      <c r="E21904" s="29"/>
      <c r="F21904" s="29"/>
      <c r="G21904" s="29"/>
      <c r="H21904" s="29"/>
      <c r="I21904" s="29"/>
      <c r="J21904" s="29"/>
      <c r="K21904" s="29"/>
      <c r="L21904" s="29"/>
      <c r="M21904" s="29"/>
      <c r="N21904" s="29"/>
      <c r="O21904" s="29"/>
      <c r="P21904" s="29"/>
      <c r="Q21904" s="29"/>
      <c r="R21904" s="29"/>
      <c r="S21904" s="33"/>
      <c r="T21904" s="29"/>
      <c r="U21904" s="29"/>
      <c r="V21904" s="29"/>
      <c r="W21904" s="29"/>
      <c r="X21904" s="29"/>
      <c r="Y21904" s="29"/>
      <c r="Z21904" s="29"/>
      <c r="AA21904" s="29"/>
      <c r="AB21904" s="29"/>
      <c r="AC21904" s="29"/>
      <c r="AD21904" s="29"/>
      <c r="AE21904" s="29"/>
      <c r="AF21904" s="29"/>
      <c r="AG21904" s="29"/>
      <c r="AH21904" s="29"/>
      <c r="AI21904" s="29"/>
      <c r="AJ21904" s="29"/>
      <c r="AK21904" s="29"/>
      <c r="AL21904" s="29"/>
      <c r="AM21904" s="29"/>
      <c r="AP21904" s="30"/>
    </row>
    <row r="21905" spans="1:42">
      <c r="A21905" s="29"/>
      <c r="B21905" s="29"/>
      <c r="C21905" s="29"/>
      <c r="D21905" s="29"/>
      <c r="E21905" s="29"/>
      <c r="F21905" s="29"/>
      <c r="G21905" s="29"/>
      <c r="H21905" s="29"/>
      <c r="I21905" s="29"/>
      <c r="J21905" s="29"/>
      <c r="K21905" s="29"/>
      <c r="L21905" s="29"/>
      <c r="M21905" s="29"/>
      <c r="N21905" s="29"/>
      <c r="O21905" s="29"/>
      <c r="P21905" s="29"/>
      <c r="Q21905" s="29"/>
      <c r="R21905" s="29"/>
      <c r="S21905" s="33"/>
      <c r="T21905" s="29"/>
      <c r="U21905" s="29"/>
      <c r="V21905" s="29"/>
      <c r="W21905" s="29"/>
      <c r="X21905" s="29"/>
      <c r="Y21905" s="29"/>
      <c r="Z21905" s="29"/>
      <c r="AA21905" s="29"/>
      <c r="AB21905" s="29"/>
      <c r="AC21905" s="29"/>
      <c r="AD21905" s="29"/>
      <c r="AE21905" s="29"/>
      <c r="AF21905" s="29"/>
      <c r="AG21905" s="29"/>
      <c r="AH21905" s="29"/>
      <c r="AI21905" s="29"/>
      <c r="AJ21905" s="29"/>
      <c r="AK21905" s="29"/>
      <c r="AL21905" s="29"/>
      <c r="AM21905" s="29"/>
      <c r="AP21905" s="30"/>
    </row>
    <row r="21906" spans="1:42">
      <c r="A21906" s="29"/>
      <c r="B21906" s="29"/>
      <c r="C21906" s="29"/>
      <c r="D21906" s="29"/>
      <c r="E21906" s="29"/>
      <c r="F21906" s="29"/>
      <c r="G21906" s="29"/>
      <c r="H21906" s="29"/>
      <c r="I21906" s="29"/>
      <c r="J21906" s="29"/>
      <c r="K21906" s="29"/>
      <c r="L21906" s="29"/>
      <c r="M21906" s="29"/>
      <c r="N21906" s="29"/>
      <c r="O21906" s="29"/>
      <c r="P21906" s="29"/>
      <c r="Q21906" s="29"/>
      <c r="R21906" s="29"/>
      <c r="S21906" s="33"/>
      <c r="T21906" s="29"/>
      <c r="U21906" s="29"/>
      <c r="V21906" s="29"/>
      <c r="W21906" s="29"/>
      <c r="X21906" s="29"/>
      <c r="Y21906" s="29"/>
      <c r="Z21906" s="29"/>
      <c r="AA21906" s="29"/>
      <c r="AB21906" s="29"/>
      <c r="AC21906" s="29"/>
      <c r="AD21906" s="29"/>
      <c r="AE21906" s="29"/>
      <c r="AF21906" s="29"/>
      <c r="AG21906" s="29"/>
      <c r="AH21906" s="29"/>
      <c r="AI21906" s="29"/>
      <c r="AJ21906" s="29"/>
      <c r="AK21906" s="29"/>
      <c r="AL21906" s="29"/>
      <c r="AM21906" s="29"/>
      <c r="AP21906" s="30"/>
    </row>
    <row r="21907" spans="1:42">
      <c r="A21907" s="29"/>
      <c r="B21907" s="29"/>
      <c r="C21907" s="29"/>
      <c r="D21907" s="29"/>
      <c r="E21907" s="29"/>
      <c r="F21907" s="29"/>
      <c r="G21907" s="29"/>
      <c r="H21907" s="29"/>
      <c r="I21907" s="29"/>
      <c r="J21907" s="29"/>
      <c r="K21907" s="29"/>
      <c r="L21907" s="29"/>
      <c r="M21907" s="29"/>
      <c r="N21907" s="29"/>
      <c r="O21907" s="29"/>
      <c r="P21907" s="29"/>
      <c r="Q21907" s="29"/>
      <c r="R21907" s="29"/>
      <c r="S21907" s="33"/>
      <c r="T21907" s="29"/>
      <c r="U21907" s="29"/>
      <c r="V21907" s="29"/>
      <c r="W21907" s="29"/>
      <c r="X21907" s="29"/>
      <c r="Y21907" s="29"/>
      <c r="Z21907" s="29"/>
      <c r="AA21907" s="29"/>
      <c r="AB21907" s="29"/>
      <c r="AC21907" s="29"/>
      <c r="AD21907" s="29"/>
      <c r="AE21907" s="29"/>
      <c r="AF21907" s="29"/>
      <c r="AG21907" s="29"/>
      <c r="AH21907" s="29"/>
      <c r="AI21907" s="29"/>
      <c r="AJ21907" s="29"/>
      <c r="AK21907" s="29"/>
      <c r="AL21907" s="29"/>
      <c r="AM21907" s="29"/>
      <c r="AP21907" s="30"/>
    </row>
    <row r="21908" spans="1:42">
      <c r="A21908" s="29"/>
      <c r="B21908" s="29"/>
      <c r="C21908" s="29"/>
      <c r="D21908" s="29"/>
      <c r="E21908" s="29"/>
      <c r="F21908" s="29"/>
      <c r="G21908" s="29"/>
      <c r="H21908" s="29"/>
      <c r="I21908" s="29"/>
      <c r="J21908" s="29"/>
      <c r="K21908" s="29"/>
      <c r="L21908" s="29"/>
      <c r="M21908" s="29"/>
      <c r="N21908" s="29"/>
      <c r="O21908" s="29"/>
      <c r="P21908" s="29"/>
      <c r="Q21908" s="29"/>
      <c r="R21908" s="29"/>
      <c r="S21908" s="33"/>
      <c r="T21908" s="29"/>
      <c r="U21908" s="29"/>
      <c r="V21908" s="29"/>
      <c r="W21908" s="29"/>
      <c r="X21908" s="29"/>
      <c r="Y21908" s="29"/>
      <c r="Z21908" s="29"/>
      <c r="AA21908" s="29"/>
      <c r="AB21908" s="29"/>
      <c r="AC21908" s="29"/>
      <c r="AD21908" s="29"/>
      <c r="AE21908" s="29"/>
      <c r="AF21908" s="29"/>
      <c r="AG21908" s="29"/>
      <c r="AH21908" s="29"/>
      <c r="AI21908" s="29"/>
      <c r="AJ21908" s="29"/>
      <c r="AK21908" s="29"/>
      <c r="AL21908" s="29"/>
      <c r="AM21908" s="29"/>
      <c r="AP21908" s="30"/>
    </row>
    <row r="21909" spans="1:42">
      <c r="A21909" s="29"/>
      <c r="B21909" s="29"/>
      <c r="C21909" s="29"/>
      <c r="D21909" s="29"/>
      <c r="E21909" s="29"/>
      <c r="F21909" s="29"/>
      <c r="G21909" s="29"/>
      <c r="H21909" s="29"/>
      <c r="I21909" s="29"/>
      <c r="J21909" s="29"/>
      <c r="K21909" s="29"/>
      <c r="L21909" s="29"/>
      <c r="M21909" s="29"/>
      <c r="N21909" s="29"/>
      <c r="O21909" s="29"/>
      <c r="P21909" s="29"/>
      <c r="Q21909" s="29"/>
      <c r="R21909" s="29"/>
      <c r="S21909" s="33"/>
      <c r="T21909" s="29"/>
      <c r="U21909" s="29"/>
      <c r="V21909" s="29"/>
      <c r="W21909" s="29"/>
      <c r="X21909" s="29"/>
      <c r="Y21909" s="29"/>
      <c r="Z21909" s="29"/>
      <c r="AA21909" s="29"/>
      <c r="AB21909" s="29"/>
      <c r="AC21909" s="29"/>
      <c r="AD21909" s="29"/>
      <c r="AE21909" s="29"/>
      <c r="AF21909" s="29"/>
      <c r="AG21909" s="29"/>
      <c r="AH21909" s="29"/>
      <c r="AI21909" s="29"/>
      <c r="AJ21909" s="29"/>
      <c r="AK21909" s="29"/>
      <c r="AL21909" s="29"/>
      <c r="AM21909" s="29"/>
      <c r="AP21909" s="30"/>
    </row>
    <row r="21910" spans="1:42">
      <c r="A21910" s="29"/>
      <c r="B21910" s="29"/>
      <c r="C21910" s="29"/>
      <c r="D21910" s="29"/>
      <c r="E21910" s="29"/>
      <c r="F21910" s="29"/>
      <c r="G21910" s="29"/>
      <c r="H21910" s="29"/>
      <c r="I21910" s="29"/>
      <c r="J21910" s="29"/>
      <c r="K21910" s="29"/>
      <c r="L21910" s="29"/>
      <c r="M21910" s="29"/>
      <c r="N21910" s="29"/>
      <c r="O21910" s="29"/>
      <c r="P21910" s="29"/>
      <c r="Q21910" s="29"/>
      <c r="R21910" s="29"/>
      <c r="S21910" s="33"/>
      <c r="T21910" s="29"/>
      <c r="U21910" s="29"/>
      <c r="V21910" s="29"/>
      <c r="W21910" s="29"/>
      <c r="X21910" s="29"/>
      <c r="Y21910" s="29"/>
      <c r="Z21910" s="29"/>
      <c r="AA21910" s="29"/>
      <c r="AB21910" s="29"/>
      <c r="AC21910" s="29"/>
      <c r="AD21910" s="29"/>
      <c r="AE21910" s="29"/>
      <c r="AF21910" s="29"/>
      <c r="AG21910" s="29"/>
      <c r="AH21910" s="29"/>
      <c r="AI21910" s="29"/>
      <c r="AJ21910" s="29"/>
      <c r="AK21910" s="29"/>
      <c r="AL21910" s="29"/>
      <c r="AM21910" s="29"/>
      <c r="AP21910" s="30"/>
    </row>
    <row r="21911" spans="1:42">
      <c r="A21911" s="29"/>
      <c r="B21911" s="29"/>
      <c r="C21911" s="29"/>
      <c r="D21911" s="29"/>
      <c r="E21911" s="29"/>
      <c r="F21911" s="29"/>
      <c r="G21911" s="29"/>
      <c r="H21911" s="29"/>
      <c r="I21911" s="29"/>
      <c r="J21911" s="29"/>
      <c r="K21911" s="29"/>
      <c r="L21911" s="29"/>
      <c r="M21911" s="29"/>
      <c r="N21911" s="29"/>
      <c r="O21911" s="29"/>
      <c r="P21911" s="29"/>
      <c r="Q21911" s="29"/>
      <c r="R21911" s="29"/>
      <c r="S21911" s="33"/>
      <c r="T21911" s="29"/>
      <c r="U21911" s="29"/>
      <c r="V21911" s="29"/>
      <c r="W21911" s="29"/>
      <c r="X21911" s="29"/>
      <c r="Y21911" s="29"/>
      <c r="Z21911" s="29"/>
      <c r="AA21911" s="29"/>
      <c r="AB21911" s="29"/>
      <c r="AC21911" s="29"/>
      <c r="AD21911" s="29"/>
      <c r="AE21911" s="29"/>
      <c r="AF21911" s="29"/>
      <c r="AG21911" s="29"/>
      <c r="AH21911" s="29"/>
      <c r="AI21911" s="29"/>
      <c r="AJ21911" s="29"/>
      <c r="AK21911" s="29"/>
      <c r="AL21911" s="29"/>
      <c r="AM21911" s="29"/>
      <c r="AP21911" s="30"/>
    </row>
    <row r="21912" spans="1:42">
      <c r="A21912" s="29"/>
      <c r="B21912" s="29"/>
      <c r="C21912" s="29"/>
      <c r="D21912" s="29"/>
      <c r="E21912" s="29"/>
      <c r="F21912" s="29"/>
      <c r="G21912" s="29"/>
      <c r="H21912" s="29"/>
      <c r="I21912" s="29"/>
      <c r="J21912" s="29"/>
      <c r="K21912" s="29"/>
      <c r="L21912" s="29"/>
      <c r="M21912" s="29"/>
      <c r="N21912" s="29"/>
      <c r="O21912" s="29"/>
      <c r="P21912" s="29"/>
      <c r="Q21912" s="29"/>
      <c r="R21912" s="29"/>
      <c r="S21912" s="33"/>
      <c r="T21912" s="29"/>
      <c r="U21912" s="29"/>
      <c r="V21912" s="29"/>
      <c r="W21912" s="29"/>
      <c r="X21912" s="29"/>
      <c r="Y21912" s="29"/>
      <c r="Z21912" s="29"/>
      <c r="AA21912" s="29"/>
      <c r="AB21912" s="29"/>
      <c r="AC21912" s="29"/>
      <c r="AD21912" s="29"/>
      <c r="AE21912" s="29"/>
      <c r="AF21912" s="29"/>
      <c r="AG21912" s="29"/>
      <c r="AH21912" s="29"/>
      <c r="AI21912" s="29"/>
      <c r="AJ21912" s="29"/>
      <c r="AK21912" s="29"/>
      <c r="AL21912" s="29"/>
      <c r="AM21912" s="29"/>
      <c r="AP21912" s="30"/>
    </row>
    <row r="21913" spans="1:42">
      <c r="A21913" s="29"/>
      <c r="B21913" s="29"/>
      <c r="C21913" s="29"/>
      <c r="D21913" s="29"/>
      <c r="E21913" s="29"/>
      <c r="F21913" s="29"/>
      <c r="G21913" s="29"/>
      <c r="H21913" s="29"/>
      <c r="I21913" s="29"/>
      <c r="J21913" s="29"/>
      <c r="K21913" s="29"/>
      <c r="L21913" s="29"/>
      <c r="M21913" s="29"/>
      <c r="N21913" s="29"/>
      <c r="O21913" s="29"/>
      <c r="P21913" s="29"/>
      <c r="Q21913" s="29"/>
      <c r="R21913" s="29"/>
      <c r="S21913" s="33"/>
      <c r="T21913" s="29"/>
      <c r="U21913" s="29"/>
      <c r="V21913" s="29"/>
      <c r="W21913" s="29"/>
      <c r="X21913" s="29"/>
      <c r="Y21913" s="29"/>
      <c r="Z21913" s="29"/>
      <c r="AA21913" s="29"/>
      <c r="AB21913" s="29"/>
      <c r="AC21913" s="29"/>
      <c r="AD21913" s="29"/>
      <c r="AE21913" s="29"/>
      <c r="AF21913" s="29"/>
      <c r="AG21913" s="29"/>
      <c r="AH21913" s="29"/>
      <c r="AI21913" s="29"/>
      <c r="AJ21913" s="29"/>
      <c r="AK21913" s="29"/>
      <c r="AL21913" s="29"/>
      <c r="AM21913" s="29"/>
      <c r="AP21913" s="30"/>
    </row>
    <row r="21914" spans="1:42">
      <c r="A21914" s="29"/>
      <c r="B21914" s="29"/>
      <c r="C21914" s="29"/>
      <c r="D21914" s="29"/>
      <c r="E21914" s="29"/>
      <c r="F21914" s="29"/>
      <c r="G21914" s="29"/>
      <c r="H21914" s="29"/>
      <c r="I21914" s="29"/>
      <c r="J21914" s="29"/>
      <c r="K21914" s="29"/>
      <c r="L21914" s="29"/>
      <c r="M21914" s="29"/>
      <c r="N21914" s="29"/>
      <c r="O21914" s="29"/>
      <c r="P21914" s="29"/>
      <c r="Q21914" s="29"/>
      <c r="R21914" s="29"/>
      <c r="S21914" s="33"/>
      <c r="T21914" s="29"/>
      <c r="U21914" s="29"/>
      <c r="V21914" s="29"/>
      <c r="W21914" s="29"/>
      <c r="X21914" s="29"/>
      <c r="Y21914" s="29"/>
      <c r="Z21914" s="29"/>
      <c r="AA21914" s="29"/>
      <c r="AB21914" s="29"/>
      <c r="AC21914" s="29"/>
      <c r="AD21914" s="29"/>
      <c r="AE21914" s="29"/>
      <c r="AF21914" s="29"/>
      <c r="AG21914" s="29"/>
      <c r="AH21914" s="29"/>
      <c r="AI21914" s="29"/>
      <c r="AJ21914" s="29"/>
      <c r="AK21914" s="29"/>
      <c r="AL21914" s="29"/>
      <c r="AM21914" s="29"/>
      <c r="AP21914" s="30"/>
    </row>
    <row r="21915" spans="1:42">
      <c r="A21915" s="29"/>
      <c r="B21915" s="29"/>
      <c r="C21915" s="29"/>
      <c r="D21915" s="29"/>
      <c r="E21915" s="29"/>
      <c r="F21915" s="29"/>
      <c r="G21915" s="29"/>
      <c r="H21915" s="29"/>
      <c r="I21915" s="29"/>
      <c r="J21915" s="29"/>
      <c r="K21915" s="29"/>
      <c r="L21915" s="29"/>
      <c r="M21915" s="29"/>
      <c r="N21915" s="29"/>
      <c r="O21915" s="29"/>
      <c r="P21915" s="29"/>
      <c r="Q21915" s="29"/>
      <c r="R21915" s="29"/>
      <c r="S21915" s="33"/>
      <c r="T21915" s="29"/>
      <c r="U21915" s="29"/>
      <c r="V21915" s="29"/>
      <c r="W21915" s="29"/>
      <c r="X21915" s="29"/>
      <c r="Y21915" s="29"/>
      <c r="Z21915" s="29"/>
      <c r="AA21915" s="29"/>
      <c r="AB21915" s="29"/>
      <c r="AC21915" s="29"/>
      <c r="AD21915" s="29"/>
      <c r="AE21915" s="29"/>
      <c r="AF21915" s="29"/>
      <c r="AG21915" s="29"/>
      <c r="AH21915" s="29"/>
      <c r="AI21915" s="29"/>
      <c r="AJ21915" s="29"/>
      <c r="AK21915" s="29"/>
      <c r="AL21915" s="29"/>
      <c r="AM21915" s="29"/>
      <c r="AP21915" s="30"/>
    </row>
    <row r="21916" spans="1:42">
      <c r="A21916" s="29"/>
      <c r="B21916" s="29"/>
      <c r="C21916" s="29"/>
      <c r="D21916" s="29"/>
      <c r="E21916" s="29"/>
      <c r="F21916" s="29"/>
      <c r="G21916" s="29"/>
      <c r="H21916" s="29"/>
      <c r="I21916" s="29"/>
      <c r="J21916" s="29"/>
      <c r="K21916" s="29"/>
      <c r="L21916" s="29"/>
      <c r="M21916" s="29"/>
      <c r="N21916" s="29"/>
      <c r="O21916" s="29"/>
      <c r="P21916" s="29"/>
      <c r="Q21916" s="29"/>
      <c r="R21916" s="29"/>
      <c r="S21916" s="33"/>
      <c r="T21916" s="29"/>
      <c r="U21916" s="29"/>
      <c r="V21916" s="29"/>
      <c r="W21916" s="29"/>
      <c r="X21916" s="29"/>
      <c r="Y21916" s="29"/>
      <c r="Z21916" s="29"/>
      <c r="AA21916" s="29"/>
      <c r="AB21916" s="29"/>
      <c r="AC21916" s="29"/>
      <c r="AD21916" s="29"/>
      <c r="AE21916" s="29"/>
      <c r="AF21916" s="29"/>
      <c r="AG21916" s="29"/>
      <c r="AH21916" s="29"/>
      <c r="AI21916" s="29"/>
      <c r="AJ21916" s="29"/>
      <c r="AK21916" s="29"/>
      <c r="AL21916" s="29"/>
      <c r="AM21916" s="29"/>
      <c r="AP21916" s="30"/>
    </row>
    <row r="21917" spans="1:42">
      <c r="A21917" s="29"/>
      <c r="B21917" s="29"/>
      <c r="C21917" s="29"/>
      <c r="D21917" s="29"/>
      <c r="E21917" s="29"/>
      <c r="F21917" s="29"/>
      <c r="G21917" s="29"/>
      <c r="H21917" s="29"/>
      <c r="I21917" s="29"/>
      <c r="J21917" s="29"/>
      <c r="K21917" s="29"/>
      <c r="L21917" s="29"/>
      <c r="M21917" s="29"/>
      <c r="N21917" s="29"/>
      <c r="O21917" s="29"/>
      <c r="P21917" s="29"/>
      <c r="Q21917" s="29"/>
      <c r="R21917" s="29"/>
      <c r="S21917" s="33"/>
      <c r="T21917" s="29"/>
      <c r="U21917" s="29"/>
      <c r="V21917" s="29"/>
      <c r="W21917" s="29"/>
      <c r="X21917" s="29"/>
      <c r="Y21917" s="29"/>
      <c r="Z21917" s="29"/>
      <c r="AA21917" s="29"/>
      <c r="AB21917" s="29"/>
      <c r="AC21917" s="29"/>
      <c r="AD21917" s="29"/>
      <c r="AE21917" s="29"/>
      <c r="AF21917" s="29"/>
      <c r="AG21917" s="29"/>
      <c r="AH21917" s="29"/>
      <c r="AI21917" s="29"/>
      <c r="AJ21917" s="29"/>
      <c r="AK21917" s="29"/>
      <c r="AL21917" s="29"/>
      <c r="AM21917" s="29"/>
      <c r="AP21917" s="30"/>
    </row>
    <row r="21918" spans="1:42">
      <c r="A21918" s="29"/>
      <c r="B21918" s="29"/>
      <c r="C21918" s="29"/>
      <c r="D21918" s="29"/>
      <c r="E21918" s="29"/>
      <c r="F21918" s="29"/>
      <c r="G21918" s="29"/>
      <c r="H21918" s="29"/>
      <c r="I21918" s="29"/>
      <c r="J21918" s="29"/>
      <c r="K21918" s="29"/>
      <c r="L21918" s="29"/>
      <c r="M21918" s="29"/>
      <c r="N21918" s="29"/>
      <c r="O21918" s="29"/>
      <c r="P21918" s="29"/>
      <c r="Q21918" s="29"/>
      <c r="R21918" s="29"/>
      <c r="S21918" s="33"/>
      <c r="T21918" s="29"/>
      <c r="U21918" s="29"/>
      <c r="V21918" s="29"/>
      <c r="W21918" s="29"/>
      <c r="X21918" s="29"/>
      <c r="Y21918" s="29"/>
      <c r="Z21918" s="29"/>
      <c r="AA21918" s="29"/>
      <c r="AB21918" s="29"/>
      <c r="AC21918" s="29"/>
      <c r="AD21918" s="29"/>
      <c r="AE21918" s="29"/>
      <c r="AF21918" s="29"/>
      <c r="AG21918" s="29"/>
      <c r="AH21918" s="29"/>
      <c r="AI21918" s="29"/>
      <c r="AJ21918" s="29"/>
      <c r="AK21918" s="29"/>
      <c r="AL21918" s="29"/>
      <c r="AM21918" s="29"/>
      <c r="AP21918" s="30"/>
    </row>
    <row r="21919" spans="1:42">
      <c r="A21919" s="29"/>
      <c r="B21919" s="29"/>
      <c r="C21919" s="29"/>
      <c r="D21919" s="29"/>
      <c r="E21919" s="29"/>
      <c r="F21919" s="29"/>
      <c r="G21919" s="29"/>
      <c r="H21919" s="29"/>
      <c r="I21919" s="29"/>
      <c r="J21919" s="29"/>
      <c r="K21919" s="29"/>
      <c r="L21919" s="29"/>
      <c r="M21919" s="29"/>
      <c r="N21919" s="29"/>
      <c r="O21919" s="29"/>
      <c r="P21919" s="29"/>
      <c r="Q21919" s="29"/>
      <c r="R21919" s="29"/>
      <c r="S21919" s="33"/>
      <c r="T21919" s="29"/>
      <c r="U21919" s="29"/>
      <c r="V21919" s="29"/>
      <c r="W21919" s="29"/>
      <c r="X21919" s="29"/>
      <c r="Y21919" s="29"/>
      <c r="Z21919" s="29"/>
      <c r="AA21919" s="29"/>
      <c r="AB21919" s="29"/>
      <c r="AC21919" s="29"/>
      <c r="AD21919" s="29"/>
      <c r="AE21919" s="29"/>
      <c r="AF21919" s="29"/>
      <c r="AG21919" s="29"/>
      <c r="AH21919" s="29"/>
      <c r="AI21919" s="29"/>
      <c r="AJ21919" s="29"/>
      <c r="AK21919" s="29"/>
      <c r="AL21919" s="29"/>
      <c r="AM21919" s="29"/>
      <c r="AP21919" s="30"/>
    </row>
    <row r="21920" spans="1:42">
      <c r="A21920" s="29"/>
      <c r="B21920" s="29"/>
      <c r="C21920" s="29"/>
      <c r="D21920" s="29"/>
      <c r="E21920" s="29"/>
      <c r="F21920" s="29"/>
      <c r="G21920" s="29"/>
      <c r="H21920" s="29"/>
      <c r="I21920" s="29"/>
      <c r="J21920" s="29"/>
      <c r="K21920" s="29"/>
      <c r="L21920" s="29"/>
      <c r="M21920" s="29"/>
      <c r="N21920" s="29"/>
      <c r="O21920" s="29"/>
      <c r="P21920" s="29"/>
      <c r="Q21920" s="29"/>
      <c r="R21920" s="29"/>
      <c r="S21920" s="33"/>
      <c r="T21920" s="29"/>
      <c r="U21920" s="29"/>
      <c r="V21920" s="29"/>
      <c r="W21920" s="29"/>
      <c r="X21920" s="29"/>
      <c r="Y21920" s="29"/>
      <c r="Z21920" s="29"/>
      <c r="AA21920" s="29"/>
      <c r="AB21920" s="29"/>
      <c r="AC21920" s="29"/>
      <c r="AD21920" s="29"/>
      <c r="AE21920" s="29"/>
      <c r="AF21920" s="29"/>
      <c r="AG21920" s="29"/>
      <c r="AH21920" s="29"/>
      <c r="AI21920" s="29"/>
      <c r="AJ21920" s="29"/>
      <c r="AK21920" s="29"/>
      <c r="AL21920" s="29"/>
      <c r="AM21920" s="29"/>
      <c r="AP21920" s="30"/>
    </row>
    <row r="21921" spans="1:42">
      <c r="A21921" s="29"/>
      <c r="B21921" s="29"/>
      <c r="C21921" s="29"/>
      <c r="D21921" s="29"/>
      <c r="E21921" s="29"/>
      <c r="F21921" s="29"/>
      <c r="G21921" s="29"/>
      <c r="H21921" s="29"/>
      <c r="I21921" s="29"/>
      <c r="J21921" s="29"/>
      <c r="K21921" s="29"/>
      <c r="L21921" s="29"/>
      <c r="M21921" s="29"/>
      <c r="N21921" s="29"/>
      <c r="O21921" s="29"/>
      <c r="P21921" s="29"/>
      <c r="Q21921" s="29"/>
      <c r="R21921" s="29"/>
      <c r="S21921" s="33"/>
      <c r="T21921" s="29"/>
      <c r="U21921" s="29"/>
      <c r="V21921" s="29"/>
      <c r="W21921" s="29"/>
      <c r="X21921" s="29"/>
      <c r="Y21921" s="29"/>
      <c r="Z21921" s="29"/>
      <c r="AA21921" s="29"/>
      <c r="AB21921" s="29"/>
      <c r="AC21921" s="29"/>
      <c r="AD21921" s="29"/>
      <c r="AE21921" s="29"/>
      <c r="AF21921" s="29"/>
      <c r="AG21921" s="29"/>
      <c r="AH21921" s="29"/>
      <c r="AI21921" s="29"/>
      <c r="AJ21921" s="29"/>
      <c r="AK21921" s="29"/>
      <c r="AL21921" s="29"/>
      <c r="AM21921" s="29"/>
      <c r="AP21921" s="30"/>
    </row>
    <row r="21922" spans="1:42">
      <c r="A21922" s="29"/>
      <c r="B21922" s="29"/>
      <c r="C21922" s="29"/>
      <c r="D21922" s="29"/>
      <c r="E21922" s="29"/>
      <c r="F21922" s="29"/>
      <c r="G21922" s="29"/>
      <c r="H21922" s="29"/>
      <c r="I21922" s="29"/>
      <c r="J21922" s="29"/>
      <c r="K21922" s="29"/>
      <c r="L21922" s="29"/>
      <c r="M21922" s="29"/>
      <c r="N21922" s="29"/>
      <c r="O21922" s="29"/>
      <c r="P21922" s="29"/>
      <c r="Q21922" s="29"/>
      <c r="R21922" s="29"/>
      <c r="S21922" s="33"/>
      <c r="T21922" s="29"/>
      <c r="U21922" s="29"/>
      <c r="V21922" s="29"/>
      <c r="W21922" s="29"/>
      <c r="X21922" s="29"/>
      <c r="Y21922" s="29"/>
      <c r="Z21922" s="29"/>
      <c r="AA21922" s="29"/>
      <c r="AB21922" s="29"/>
      <c r="AC21922" s="29"/>
      <c r="AD21922" s="29"/>
      <c r="AE21922" s="29"/>
      <c r="AF21922" s="29"/>
      <c r="AG21922" s="29"/>
      <c r="AH21922" s="29"/>
      <c r="AI21922" s="29"/>
      <c r="AJ21922" s="29"/>
      <c r="AK21922" s="29"/>
      <c r="AL21922" s="29"/>
      <c r="AM21922" s="29"/>
      <c r="AP21922" s="30"/>
    </row>
    <row r="21923" spans="1:42">
      <c r="A21923" s="29"/>
      <c r="B21923" s="29"/>
      <c r="C21923" s="29"/>
      <c r="D21923" s="29"/>
      <c r="E21923" s="29"/>
      <c r="F21923" s="29"/>
      <c r="G21923" s="29"/>
      <c r="H21923" s="29"/>
      <c r="I21923" s="29"/>
      <c r="J21923" s="29"/>
      <c r="K21923" s="29"/>
      <c r="L21923" s="29"/>
      <c r="M21923" s="29"/>
      <c r="N21923" s="29"/>
      <c r="O21923" s="29"/>
      <c r="P21923" s="29"/>
      <c r="Q21923" s="29"/>
      <c r="R21923" s="29"/>
      <c r="S21923" s="33"/>
      <c r="T21923" s="29"/>
      <c r="U21923" s="29"/>
      <c r="V21923" s="29"/>
      <c r="W21923" s="29"/>
      <c r="X21923" s="29"/>
      <c r="Y21923" s="29"/>
      <c r="Z21923" s="29"/>
      <c r="AA21923" s="29"/>
      <c r="AB21923" s="29"/>
      <c r="AC21923" s="29"/>
      <c r="AD21923" s="29"/>
      <c r="AE21923" s="29"/>
      <c r="AF21923" s="29"/>
      <c r="AG21923" s="29"/>
      <c r="AH21923" s="29"/>
      <c r="AI21923" s="29"/>
      <c r="AJ21923" s="29"/>
      <c r="AK21923" s="29"/>
      <c r="AL21923" s="29"/>
      <c r="AM21923" s="29"/>
      <c r="AP21923" s="30"/>
    </row>
    <row r="21924" spans="1:42">
      <c r="A21924" s="29"/>
      <c r="B21924" s="29"/>
      <c r="C21924" s="29"/>
      <c r="D21924" s="29"/>
      <c r="E21924" s="29"/>
      <c r="F21924" s="29"/>
      <c r="G21924" s="29"/>
      <c r="H21924" s="29"/>
      <c r="I21924" s="29"/>
      <c r="J21924" s="29"/>
      <c r="K21924" s="29"/>
      <c r="L21924" s="29"/>
      <c r="M21924" s="29"/>
      <c r="N21924" s="29"/>
      <c r="O21924" s="29"/>
      <c r="P21924" s="29"/>
      <c r="Q21924" s="29"/>
      <c r="R21924" s="29"/>
      <c r="S21924" s="33"/>
      <c r="T21924" s="29"/>
      <c r="U21924" s="29"/>
      <c r="V21924" s="29"/>
      <c r="W21924" s="29"/>
      <c r="X21924" s="29"/>
      <c r="Y21924" s="29"/>
      <c r="Z21924" s="29"/>
      <c r="AA21924" s="29"/>
      <c r="AB21924" s="29"/>
      <c r="AC21924" s="29"/>
      <c r="AD21924" s="29"/>
      <c r="AE21924" s="29"/>
      <c r="AF21924" s="29"/>
      <c r="AG21924" s="29"/>
      <c r="AH21924" s="29"/>
      <c r="AI21924" s="29"/>
      <c r="AJ21924" s="29"/>
      <c r="AK21924" s="29"/>
      <c r="AL21924" s="29"/>
      <c r="AM21924" s="29"/>
      <c r="AP21924" s="30"/>
    </row>
    <row r="21925" spans="1:42">
      <c r="A21925" s="29"/>
      <c r="B21925" s="29"/>
      <c r="C21925" s="29"/>
      <c r="D21925" s="29"/>
      <c r="E21925" s="29"/>
      <c r="F21925" s="29"/>
      <c r="G21925" s="29"/>
      <c r="H21925" s="29"/>
      <c r="I21925" s="29"/>
      <c r="J21925" s="29"/>
      <c r="K21925" s="29"/>
      <c r="L21925" s="29"/>
      <c r="M21925" s="29"/>
      <c r="N21925" s="29"/>
      <c r="O21925" s="29"/>
      <c r="P21925" s="29"/>
      <c r="Q21925" s="29"/>
      <c r="R21925" s="29"/>
      <c r="S21925" s="33"/>
      <c r="T21925" s="29"/>
      <c r="U21925" s="29"/>
      <c r="V21925" s="29"/>
      <c r="W21925" s="29"/>
      <c r="X21925" s="29"/>
      <c r="Y21925" s="29"/>
      <c r="Z21925" s="29"/>
      <c r="AA21925" s="29"/>
      <c r="AB21925" s="29"/>
      <c r="AC21925" s="29"/>
      <c r="AD21925" s="29"/>
      <c r="AE21925" s="29"/>
      <c r="AF21925" s="29"/>
      <c r="AG21925" s="29"/>
      <c r="AH21925" s="29"/>
      <c r="AI21925" s="29"/>
      <c r="AJ21925" s="29"/>
      <c r="AK21925" s="29"/>
      <c r="AL21925" s="29"/>
      <c r="AM21925" s="29"/>
      <c r="AP21925" s="30"/>
    </row>
    <row r="21926" spans="1:42">
      <c r="A21926" s="29"/>
      <c r="B21926" s="29"/>
      <c r="C21926" s="29"/>
      <c r="D21926" s="29"/>
      <c r="E21926" s="29"/>
      <c r="F21926" s="29"/>
      <c r="G21926" s="29"/>
      <c r="H21926" s="29"/>
      <c r="I21926" s="29"/>
      <c r="J21926" s="29"/>
      <c r="K21926" s="29"/>
      <c r="L21926" s="29"/>
      <c r="M21926" s="29"/>
      <c r="N21926" s="29"/>
      <c r="O21926" s="29"/>
      <c r="P21926" s="29"/>
      <c r="Q21926" s="29"/>
      <c r="R21926" s="29"/>
      <c r="S21926" s="33"/>
      <c r="T21926" s="29"/>
      <c r="U21926" s="29"/>
      <c r="V21926" s="29"/>
      <c r="W21926" s="29"/>
      <c r="X21926" s="29"/>
      <c r="Y21926" s="29"/>
      <c r="Z21926" s="29"/>
      <c r="AA21926" s="29"/>
      <c r="AB21926" s="29"/>
      <c r="AC21926" s="29"/>
      <c r="AD21926" s="29"/>
      <c r="AE21926" s="29"/>
      <c r="AF21926" s="29"/>
      <c r="AG21926" s="29"/>
      <c r="AH21926" s="29"/>
      <c r="AI21926" s="29"/>
      <c r="AJ21926" s="29"/>
      <c r="AK21926" s="29"/>
      <c r="AL21926" s="29"/>
      <c r="AM21926" s="29"/>
      <c r="AP21926" s="30"/>
    </row>
    <row r="21927" spans="1:42">
      <c r="A21927" s="29"/>
      <c r="B21927" s="29"/>
      <c r="C21927" s="29"/>
      <c r="D21927" s="29"/>
      <c r="E21927" s="29"/>
      <c r="F21927" s="29"/>
      <c r="G21927" s="29"/>
      <c r="H21927" s="29"/>
      <c r="I21927" s="29"/>
      <c r="J21927" s="29"/>
      <c r="K21927" s="29"/>
      <c r="L21927" s="29"/>
      <c r="M21927" s="29"/>
      <c r="N21927" s="29"/>
      <c r="O21927" s="29"/>
      <c r="P21927" s="29"/>
      <c r="Q21927" s="29"/>
      <c r="R21927" s="29"/>
      <c r="S21927" s="33"/>
      <c r="T21927" s="29"/>
      <c r="U21927" s="29"/>
      <c r="V21927" s="29"/>
      <c r="W21927" s="29"/>
      <c r="X21927" s="29"/>
      <c r="Y21927" s="29"/>
      <c r="Z21927" s="29"/>
      <c r="AA21927" s="29"/>
      <c r="AB21927" s="29"/>
      <c r="AC21927" s="29"/>
      <c r="AD21927" s="29"/>
      <c r="AE21927" s="29"/>
      <c r="AF21927" s="29"/>
      <c r="AG21927" s="29"/>
      <c r="AH21927" s="29"/>
      <c r="AI21927" s="29"/>
      <c r="AJ21927" s="29"/>
      <c r="AK21927" s="29"/>
      <c r="AL21927" s="29"/>
      <c r="AM21927" s="29"/>
      <c r="AP21927" s="30"/>
    </row>
    <row r="21928" spans="1:42">
      <c r="A21928" s="29"/>
      <c r="B21928" s="29"/>
      <c r="C21928" s="29"/>
      <c r="D21928" s="29"/>
      <c r="E21928" s="29"/>
      <c r="F21928" s="29"/>
      <c r="G21928" s="29"/>
      <c r="H21928" s="29"/>
      <c r="I21928" s="29"/>
      <c r="J21928" s="29"/>
      <c r="K21928" s="29"/>
      <c r="L21928" s="29"/>
      <c r="M21928" s="29"/>
      <c r="N21928" s="29"/>
      <c r="O21928" s="29"/>
      <c r="P21928" s="29"/>
      <c r="Q21928" s="29"/>
      <c r="R21928" s="29"/>
      <c r="S21928" s="33"/>
      <c r="T21928" s="29"/>
      <c r="U21928" s="29"/>
      <c r="V21928" s="29"/>
      <c r="W21928" s="29"/>
      <c r="X21928" s="29"/>
      <c r="Y21928" s="29"/>
      <c r="Z21928" s="29"/>
      <c r="AA21928" s="29"/>
      <c r="AB21928" s="29"/>
      <c r="AC21928" s="29"/>
      <c r="AD21928" s="29"/>
      <c r="AE21928" s="29"/>
      <c r="AF21928" s="29"/>
      <c r="AG21928" s="29"/>
      <c r="AH21928" s="29"/>
      <c r="AI21928" s="29"/>
      <c r="AJ21928" s="29"/>
      <c r="AK21928" s="29"/>
      <c r="AL21928" s="29"/>
      <c r="AM21928" s="29"/>
      <c r="AP21928" s="30"/>
    </row>
    <row r="21929" spans="1:42">
      <c r="A21929" s="29"/>
      <c r="B21929" s="29"/>
      <c r="C21929" s="29"/>
      <c r="D21929" s="29"/>
      <c r="E21929" s="29"/>
      <c r="F21929" s="29"/>
      <c r="G21929" s="29"/>
      <c r="H21929" s="29"/>
      <c r="I21929" s="29"/>
      <c r="J21929" s="29"/>
      <c r="K21929" s="29"/>
      <c r="L21929" s="29"/>
      <c r="M21929" s="29"/>
      <c r="N21929" s="29"/>
      <c r="O21929" s="29"/>
      <c r="P21929" s="29"/>
      <c r="Q21929" s="29"/>
      <c r="R21929" s="29"/>
      <c r="S21929" s="33"/>
      <c r="T21929" s="29"/>
      <c r="U21929" s="29"/>
      <c r="V21929" s="29"/>
      <c r="W21929" s="29"/>
      <c r="X21929" s="29"/>
      <c r="Y21929" s="29"/>
      <c r="Z21929" s="29"/>
      <c r="AA21929" s="29"/>
      <c r="AB21929" s="29"/>
      <c r="AC21929" s="29"/>
      <c r="AD21929" s="29"/>
      <c r="AE21929" s="29"/>
      <c r="AF21929" s="29"/>
      <c r="AG21929" s="29"/>
      <c r="AH21929" s="29"/>
      <c r="AI21929" s="29"/>
      <c r="AJ21929" s="29"/>
      <c r="AK21929" s="29"/>
      <c r="AL21929" s="29"/>
      <c r="AM21929" s="29"/>
      <c r="AP21929" s="30"/>
    </row>
    <row r="21930" spans="1:42">
      <c r="A21930" s="29"/>
      <c r="B21930" s="29"/>
      <c r="C21930" s="29"/>
      <c r="D21930" s="29"/>
      <c r="E21930" s="29"/>
      <c r="F21930" s="29"/>
      <c r="G21930" s="29"/>
      <c r="H21930" s="29"/>
      <c r="I21930" s="29"/>
      <c r="J21930" s="29"/>
      <c r="K21930" s="29"/>
      <c r="L21930" s="29"/>
      <c r="M21930" s="29"/>
      <c r="N21930" s="29"/>
      <c r="O21930" s="29"/>
      <c r="P21930" s="29"/>
      <c r="Q21930" s="29"/>
      <c r="R21930" s="29"/>
      <c r="S21930" s="33"/>
      <c r="T21930" s="29"/>
      <c r="U21930" s="29"/>
      <c r="V21930" s="29"/>
      <c r="W21930" s="29"/>
      <c r="X21930" s="29"/>
      <c r="Y21930" s="29"/>
      <c r="Z21930" s="29"/>
      <c r="AA21930" s="29"/>
      <c r="AB21930" s="29"/>
      <c r="AC21930" s="29"/>
      <c r="AD21930" s="29"/>
      <c r="AE21930" s="29"/>
      <c r="AF21930" s="29"/>
      <c r="AG21930" s="29"/>
      <c r="AH21930" s="29"/>
      <c r="AI21930" s="29"/>
      <c r="AJ21930" s="29"/>
      <c r="AK21930" s="29"/>
      <c r="AL21930" s="29"/>
      <c r="AM21930" s="29"/>
      <c r="AP21930" s="30"/>
    </row>
    <row r="21931" spans="1:42">
      <c r="A21931" s="29"/>
      <c r="B21931" s="29"/>
      <c r="C21931" s="29"/>
      <c r="D21931" s="29"/>
      <c r="E21931" s="29"/>
      <c r="F21931" s="29"/>
      <c r="G21931" s="29"/>
      <c r="H21931" s="29"/>
      <c r="I21931" s="29"/>
      <c r="J21931" s="29"/>
      <c r="K21931" s="29"/>
      <c r="L21931" s="29"/>
      <c r="M21931" s="29"/>
      <c r="N21931" s="29"/>
      <c r="O21931" s="29"/>
      <c r="P21931" s="29"/>
      <c r="Q21931" s="29"/>
      <c r="R21931" s="29"/>
      <c r="S21931" s="33"/>
      <c r="T21931" s="29"/>
      <c r="U21931" s="29"/>
      <c r="V21931" s="29"/>
      <c r="W21931" s="29"/>
      <c r="X21931" s="29"/>
      <c r="Y21931" s="29"/>
      <c r="Z21931" s="29"/>
      <c r="AA21931" s="29"/>
      <c r="AB21931" s="29"/>
      <c r="AC21931" s="29"/>
      <c r="AD21931" s="29"/>
      <c r="AE21931" s="29"/>
      <c r="AF21931" s="29"/>
      <c r="AG21931" s="29"/>
      <c r="AH21931" s="29"/>
      <c r="AI21931" s="29"/>
      <c r="AJ21931" s="29"/>
      <c r="AK21931" s="29"/>
      <c r="AL21931" s="29"/>
      <c r="AM21931" s="29"/>
      <c r="AP21931" s="30"/>
    </row>
    <row r="21932" spans="1:42">
      <c r="A21932" s="29"/>
      <c r="B21932" s="29"/>
      <c r="C21932" s="29"/>
      <c r="D21932" s="29"/>
      <c r="E21932" s="29"/>
      <c r="F21932" s="29"/>
      <c r="G21932" s="29"/>
      <c r="H21932" s="29"/>
      <c r="I21932" s="29"/>
      <c r="J21932" s="29"/>
      <c r="K21932" s="29"/>
      <c r="L21932" s="29"/>
      <c r="M21932" s="29"/>
      <c r="N21932" s="29"/>
      <c r="O21932" s="29"/>
      <c r="P21932" s="29"/>
      <c r="Q21932" s="29"/>
      <c r="R21932" s="29"/>
      <c r="S21932" s="33"/>
      <c r="T21932" s="29"/>
      <c r="U21932" s="29"/>
      <c r="V21932" s="29"/>
      <c r="W21932" s="29"/>
      <c r="X21932" s="29"/>
      <c r="Y21932" s="29"/>
      <c r="Z21932" s="29"/>
      <c r="AA21932" s="29"/>
      <c r="AB21932" s="29"/>
      <c r="AC21932" s="29"/>
      <c r="AD21932" s="29"/>
      <c r="AE21932" s="29"/>
      <c r="AF21932" s="29"/>
      <c r="AG21932" s="29"/>
      <c r="AH21932" s="29"/>
      <c r="AI21932" s="29"/>
      <c r="AJ21932" s="29"/>
      <c r="AK21932" s="29"/>
      <c r="AL21932" s="29"/>
      <c r="AM21932" s="29"/>
      <c r="AP21932" s="30"/>
    </row>
    <row r="21933" spans="1:42">
      <c r="A21933" s="29"/>
      <c r="B21933" s="29"/>
      <c r="C21933" s="29"/>
      <c r="D21933" s="29"/>
      <c r="E21933" s="29"/>
      <c r="F21933" s="29"/>
      <c r="G21933" s="29"/>
      <c r="H21933" s="29"/>
      <c r="I21933" s="29"/>
      <c r="J21933" s="29"/>
      <c r="K21933" s="29"/>
      <c r="L21933" s="29"/>
      <c r="M21933" s="29"/>
      <c r="N21933" s="29"/>
      <c r="O21933" s="29"/>
      <c r="P21933" s="29"/>
      <c r="Q21933" s="29"/>
      <c r="R21933" s="29"/>
      <c r="S21933" s="33"/>
      <c r="T21933" s="29"/>
      <c r="U21933" s="29"/>
      <c r="V21933" s="29"/>
      <c r="W21933" s="29"/>
      <c r="X21933" s="29"/>
      <c r="Y21933" s="29"/>
      <c r="Z21933" s="29"/>
      <c r="AA21933" s="29"/>
      <c r="AB21933" s="29"/>
      <c r="AC21933" s="29"/>
      <c r="AD21933" s="29"/>
      <c r="AE21933" s="29"/>
      <c r="AF21933" s="29"/>
      <c r="AG21933" s="29"/>
      <c r="AH21933" s="29"/>
      <c r="AI21933" s="29"/>
      <c r="AJ21933" s="29"/>
      <c r="AK21933" s="29"/>
      <c r="AL21933" s="29"/>
      <c r="AM21933" s="29"/>
      <c r="AP21933" s="30"/>
    </row>
    <row r="21934" spans="1:42">
      <c r="A21934" s="29"/>
      <c r="B21934" s="29"/>
      <c r="C21934" s="29"/>
      <c r="D21934" s="29"/>
      <c r="E21934" s="29"/>
      <c r="F21934" s="29"/>
      <c r="G21934" s="29"/>
      <c r="H21934" s="29"/>
      <c r="I21934" s="29"/>
      <c r="J21934" s="29"/>
      <c r="K21934" s="29"/>
      <c r="L21934" s="29"/>
      <c r="M21934" s="29"/>
      <c r="N21934" s="29"/>
      <c r="O21934" s="29"/>
      <c r="P21934" s="29"/>
      <c r="Q21934" s="29"/>
      <c r="R21934" s="29"/>
      <c r="S21934" s="33"/>
      <c r="T21934" s="29"/>
      <c r="U21934" s="29"/>
      <c r="V21934" s="29"/>
      <c r="W21934" s="29"/>
      <c r="X21934" s="29"/>
      <c r="Y21934" s="29"/>
      <c r="Z21934" s="29"/>
      <c r="AA21934" s="29"/>
      <c r="AB21934" s="29"/>
      <c r="AC21934" s="29"/>
      <c r="AD21934" s="29"/>
      <c r="AE21934" s="29"/>
      <c r="AF21934" s="29"/>
      <c r="AG21934" s="29"/>
      <c r="AH21934" s="29"/>
      <c r="AI21934" s="29"/>
      <c r="AJ21934" s="29"/>
      <c r="AK21934" s="29"/>
      <c r="AL21934" s="29"/>
      <c r="AM21934" s="29"/>
      <c r="AP21934" s="30"/>
    </row>
    <row r="21935" spans="1:42">
      <c r="A21935" s="29"/>
      <c r="B21935" s="29"/>
      <c r="C21935" s="29"/>
      <c r="D21935" s="29"/>
      <c r="E21935" s="29"/>
      <c r="F21935" s="29"/>
      <c r="G21935" s="29"/>
      <c r="H21935" s="29"/>
      <c r="I21935" s="29"/>
      <c r="J21935" s="29"/>
      <c r="K21935" s="29"/>
      <c r="L21935" s="29"/>
      <c r="M21935" s="29"/>
      <c r="N21935" s="29"/>
      <c r="O21935" s="29"/>
      <c r="P21935" s="29"/>
      <c r="Q21935" s="29"/>
      <c r="R21935" s="29"/>
      <c r="S21935" s="33"/>
      <c r="T21935" s="29"/>
      <c r="U21935" s="29"/>
      <c r="V21935" s="29"/>
      <c r="W21935" s="29"/>
      <c r="X21935" s="29"/>
      <c r="Y21935" s="29"/>
      <c r="Z21935" s="29"/>
      <c r="AA21935" s="29"/>
      <c r="AB21935" s="29"/>
      <c r="AC21935" s="29"/>
      <c r="AD21935" s="29"/>
      <c r="AE21935" s="29"/>
      <c r="AF21935" s="29"/>
      <c r="AG21935" s="29"/>
      <c r="AH21935" s="29"/>
      <c r="AI21935" s="29"/>
      <c r="AJ21935" s="29"/>
      <c r="AK21935" s="29"/>
      <c r="AL21935" s="29"/>
      <c r="AM21935" s="29"/>
      <c r="AP21935" s="30"/>
    </row>
    <row r="21936" spans="1:42">
      <c r="A21936" s="29"/>
      <c r="B21936" s="29"/>
      <c r="C21936" s="29"/>
      <c r="D21936" s="29"/>
      <c r="E21936" s="29"/>
      <c r="F21936" s="29"/>
      <c r="G21936" s="29"/>
      <c r="H21936" s="29"/>
      <c r="I21936" s="29"/>
      <c r="J21936" s="29"/>
      <c r="K21936" s="29"/>
      <c r="L21936" s="29"/>
      <c r="M21936" s="29"/>
      <c r="N21936" s="29"/>
      <c r="O21936" s="29"/>
      <c r="P21936" s="29"/>
      <c r="Q21936" s="29"/>
      <c r="R21936" s="29"/>
      <c r="S21936" s="33"/>
      <c r="T21936" s="29"/>
      <c r="U21936" s="29"/>
      <c r="V21936" s="29"/>
      <c r="W21936" s="29"/>
      <c r="X21936" s="29"/>
      <c r="Y21936" s="29"/>
      <c r="Z21936" s="29"/>
      <c r="AA21936" s="29"/>
      <c r="AB21936" s="29"/>
      <c r="AC21936" s="29"/>
      <c r="AD21936" s="29"/>
      <c r="AE21936" s="29"/>
      <c r="AF21936" s="29"/>
      <c r="AG21936" s="29"/>
      <c r="AH21936" s="29"/>
      <c r="AI21936" s="29"/>
      <c r="AJ21936" s="29"/>
      <c r="AK21936" s="29"/>
      <c r="AL21936" s="29"/>
      <c r="AM21936" s="29"/>
      <c r="AP21936" s="30"/>
    </row>
    <row r="21937" spans="1:42">
      <c r="A21937" s="29"/>
      <c r="B21937" s="29"/>
      <c r="C21937" s="29"/>
      <c r="D21937" s="29"/>
      <c r="E21937" s="29"/>
      <c r="F21937" s="29"/>
      <c r="G21937" s="29"/>
      <c r="H21937" s="29"/>
      <c r="I21937" s="29"/>
      <c r="J21937" s="29"/>
      <c r="K21937" s="29"/>
      <c r="L21937" s="29"/>
      <c r="M21937" s="29"/>
      <c r="N21937" s="29"/>
      <c r="O21937" s="29"/>
      <c r="P21937" s="29"/>
      <c r="Q21937" s="29"/>
      <c r="R21937" s="29"/>
      <c r="S21937" s="33"/>
      <c r="T21937" s="29"/>
      <c r="U21937" s="29"/>
      <c r="V21937" s="29"/>
      <c r="W21937" s="29"/>
      <c r="X21937" s="29"/>
      <c r="Y21937" s="29"/>
      <c r="Z21937" s="29"/>
      <c r="AA21937" s="29"/>
      <c r="AB21937" s="29"/>
      <c r="AC21937" s="29"/>
      <c r="AD21937" s="29"/>
      <c r="AE21937" s="29"/>
      <c r="AF21937" s="29"/>
      <c r="AG21937" s="29"/>
      <c r="AH21937" s="29"/>
      <c r="AI21937" s="29"/>
      <c r="AJ21937" s="29"/>
      <c r="AK21937" s="29"/>
      <c r="AL21937" s="29"/>
      <c r="AM21937" s="29"/>
      <c r="AP21937" s="30"/>
    </row>
    <row r="21938" spans="1:42">
      <c r="A21938" s="29"/>
      <c r="B21938" s="29"/>
      <c r="C21938" s="29"/>
      <c r="D21938" s="29"/>
      <c r="E21938" s="29"/>
      <c r="F21938" s="29"/>
      <c r="G21938" s="29"/>
      <c r="H21938" s="29"/>
      <c r="I21938" s="29"/>
      <c r="J21938" s="29"/>
      <c r="K21938" s="29"/>
      <c r="L21938" s="29"/>
      <c r="M21938" s="29"/>
      <c r="N21938" s="29"/>
      <c r="O21938" s="29"/>
      <c r="P21938" s="29"/>
      <c r="Q21938" s="29"/>
      <c r="R21938" s="29"/>
      <c r="S21938" s="33"/>
      <c r="T21938" s="29"/>
      <c r="U21938" s="29"/>
      <c r="V21938" s="29"/>
      <c r="W21938" s="29"/>
      <c r="X21938" s="29"/>
      <c r="Y21938" s="29"/>
      <c r="Z21938" s="29"/>
      <c r="AA21938" s="29"/>
      <c r="AB21938" s="29"/>
      <c r="AC21938" s="29"/>
      <c r="AD21938" s="29"/>
      <c r="AE21938" s="29"/>
      <c r="AF21938" s="29"/>
      <c r="AG21938" s="29"/>
      <c r="AH21938" s="29"/>
      <c r="AI21938" s="29"/>
      <c r="AJ21938" s="29"/>
      <c r="AK21938" s="29"/>
      <c r="AL21938" s="29"/>
      <c r="AM21938" s="29"/>
      <c r="AP21938" s="30"/>
    </row>
    <row r="21939" spans="1:42">
      <c r="A21939" s="29"/>
      <c r="B21939" s="29"/>
      <c r="C21939" s="29"/>
      <c r="D21939" s="29"/>
      <c r="E21939" s="29"/>
      <c r="F21939" s="29"/>
      <c r="G21939" s="29"/>
      <c r="H21939" s="29"/>
      <c r="I21939" s="29"/>
      <c r="J21939" s="29"/>
      <c r="K21939" s="29"/>
      <c r="L21939" s="29"/>
      <c r="M21939" s="29"/>
      <c r="N21939" s="29"/>
      <c r="O21939" s="29"/>
      <c r="P21939" s="29"/>
      <c r="Q21939" s="29"/>
      <c r="R21939" s="29"/>
      <c r="S21939" s="33"/>
      <c r="T21939" s="29"/>
      <c r="U21939" s="29"/>
      <c r="V21939" s="29"/>
      <c r="W21939" s="29"/>
      <c r="X21939" s="29"/>
      <c r="Y21939" s="29"/>
      <c r="Z21939" s="29"/>
      <c r="AA21939" s="29"/>
      <c r="AB21939" s="29"/>
      <c r="AC21939" s="29"/>
      <c r="AD21939" s="29"/>
      <c r="AE21939" s="29"/>
      <c r="AF21939" s="29"/>
      <c r="AG21939" s="29"/>
      <c r="AH21939" s="29"/>
      <c r="AI21939" s="29"/>
      <c r="AJ21939" s="29"/>
      <c r="AK21939" s="29"/>
      <c r="AL21939" s="29"/>
      <c r="AM21939" s="29"/>
      <c r="AP21939" s="30"/>
    </row>
    <row r="21940" spans="1:42">
      <c r="A21940" s="29"/>
      <c r="B21940" s="29"/>
      <c r="C21940" s="29"/>
      <c r="D21940" s="29"/>
      <c r="E21940" s="29"/>
      <c r="F21940" s="29"/>
      <c r="G21940" s="29"/>
      <c r="H21940" s="29"/>
      <c r="I21940" s="29"/>
      <c r="J21940" s="29"/>
      <c r="K21940" s="29"/>
      <c r="L21940" s="29"/>
      <c r="M21940" s="29"/>
      <c r="N21940" s="29"/>
      <c r="O21940" s="29"/>
      <c r="P21940" s="29"/>
      <c r="Q21940" s="29"/>
      <c r="R21940" s="29"/>
      <c r="S21940" s="33"/>
      <c r="T21940" s="29"/>
      <c r="U21940" s="29"/>
      <c r="V21940" s="29"/>
      <c r="W21940" s="29"/>
      <c r="X21940" s="29"/>
      <c r="Y21940" s="29"/>
      <c r="Z21940" s="29"/>
      <c r="AA21940" s="29"/>
      <c r="AB21940" s="29"/>
      <c r="AC21940" s="29"/>
      <c r="AD21940" s="29"/>
      <c r="AE21940" s="29"/>
      <c r="AF21940" s="29"/>
      <c r="AG21940" s="29"/>
      <c r="AH21940" s="29"/>
      <c r="AI21940" s="29"/>
      <c r="AJ21940" s="29"/>
      <c r="AK21940" s="29"/>
      <c r="AL21940" s="29"/>
      <c r="AM21940" s="29"/>
      <c r="AP21940" s="30"/>
    </row>
    <row r="21941" spans="1:42">
      <c r="A21941" s="29"/>
      <c r="B21941" s="29"/>
      <c r="C21941" s="29"/>
      <c r="D21941" s="29"/>
      <c r="E21941" s="29"/>
      <c r="F21941" s="29"/>
      <c r="G21941" s="29"/>
      <c r="H21941" s="29"/>
      <c r="I21941" s="29"/>
      <c r="J21941" s="29"/>
      <c r="K21941" s="29"/>
      <c r="L21941" s="29"/>
      <c r="M21941" s="29"/>
      <c r="N21941" s="29"/>
      <c r="O21941" s="29"/>
      <c r="P21941" s="29"/>
      <c r="Q21941" s="29"/>
      <c r="R21941" s="29"/>
      <c r="S21941" s="33"/>
      <c r="T21941" s="29"/>
      <c r="U21941" s="29"/>
      <c r="V21941" s="29"/>
      <c r="W21941" s="29"/>
      <c r="X21941" s="29"/>
      <c r="Y21941" s="29"/>
      <c r="Z21941" s="29"/>
      <c r="AA21941" s="29"/>
      <c r="AB21941" s="29"/>
      <c r="AC21941" s="29"/>
      <c r="AD21941" s="29"/>
      <c r="AE21941" s="29"/>
      <c r="AF21941" s="29"/>
      <c r="AG21941" s="29"/>
      <c r="AH21941" s="29"/>
      <c r="AI21941" s="29"/>
      <c r="AJ21941" s="29"/>
      <c r="AK21941" s="29"/>
      <c r="AL21941" s="29"/>
      <c r="AM21941" s="29"/>
      <c r="AP21941" s="30"/>
    </row>
    <row r="21942" spans="1:42">
      <c r="A21942" s="29"/>
      <c r="B21942" s="29"/>
      <c r="C21942" s="29"/>
      <c r="D21942" s="29"/>
      <c r="E21942" s="29"/>
      <c r="F21942" s="29"/>
      <c r="G21942" s="29"/>
      <c r="H21942" s="29"/>
      <c r="I21942" s="29"/>
      <c r="J21942" s="29"/>
      <c r="K21942" s="29"/>
      <c r="L21942" s="29"/>
      <c r="M21942" s="29"/>
      <c r="N21942" s="29"/>
      <c r="O21942" s="29"/>
      <c r="P21942" s="29"/>
      <c r="Q21942" s="29"/>
      <c r="R21942" s="29"/>
      <c r="S21942" s="33"/>
      <c r="T21942" s="29"/>
      <c r="U21942" s="29"/>
      <c r="V21942" s="29"/>
      <c r="W21942" s="29"/>
      <c r="X21942" s="29"/>
      <c r="Y21942" s="29"/>
      <c r="Z21942" s="29"/>
      <c r="AA21942" s="29"/>
      <c r="AB21942" s="29"/>
      <c r="AC21942" s="29"/>
      <c r="AD21942" s="29"/>
      <c r="AE21942" s="29"/>
      <c r="AF21942" s="29"/>
      <c r="AG21942" s="29"/>
      <c r="AH21942" s="29"/>
      <c r="AI21942" s="29"/>
      <c r="AJ21942" s="29"/>
      <c r="AK21942" s="29"/>
      <c r="AL21942" s="29"/>
      <c r="AM21942" s="29"/>
      <c r="AP21942" s="30"/>
    </row>
    <row r="21943" spans="1:42">
      <c r="A21943" s="29"/>
      <c r="B21943" s="29"/>
      <c r="C21943" s="29"/>
      <c r="D21943" s="29"/>
      <c r="E21943" s="29"/>
      <c r="F21943" s="29"/>
      <c r="G21943" s="29"/>
      <c r="H21943" s="29"/>
      <c r="I21943" s="29"/>
      <c r="J21943" s="29"/>
      <c r="K21943" s="29"/>
      <c r="L21943" s="29"/>
      <c r="M21943" s="29"/>
      <c r="N21943" s="29"/>
      <c r="O21943" s="29"/>
      <c r="P21943" s="29"/>
      <c r="Q21943" s="29"/>
      <c r="R21943" s="29"/>
      <c r="S21943" s="33"/>
      <c r="T21943" s="29"/>
      <c r="U21943" s="29"/>
      <c r="V21943" s="29"/>
      <c r="W21943" s="29"/>
      <c r="X21943" s="29"/>
      <c r="Y21943" s="29"/>
      <c r="Z21943" s="29"/>
      <c r="AA21943" s="29"/>
      <c r="AB21943" s="29"/>
      <c r="AC21943" s="29"/>
      <c r="AD21943" s="29"/>
      <c r="AE21943" s="29"/>
      <c r="AF21943" s="29"/>
      <c r="AG21943" s="29"/>
      <c r="AH21943" s="29"/>
      <c r="AI21943" s="29"/>
      <c r="AJ21943" s="29"/>
      <c r="AK21943" s="29"/>
      <c r="AL21943" s="29"/>
      <c r="AM21943" s="29"/>
      <c r="AP21943" s="30"/>
    </row>
    <row r="21944" spans="1:42">
      <c r="A21944" s="29"/>
      <c r="B21944" s="29"/>
      <c r="C21944" s="29"/>
      <c r="D21944" s="29"/>
      <c r="E21944" s="29"/>
      <c r="F21944" s="29"/>
      <c r="G21944" s="29"/>
      <c r="H21944" s="29"/>
      <c r="I21944" s="29"/>
      <c r="J21944" s="29"/>
      <c r="K21944" s="29"/>
      <c r="L21944" s="29"/>
      <c r="M21944" s="29"/>
      <c r="N21944" s="29"/>
      <c r="O21944" s="29"/>
      <c r="P21944" s="29"/>
      <c r="Q21944" s="29"/>
      <c r="R21944" s="29"/>
      <c r="S21944" s="33"/>
      <c r="T21944" s="29"/>
      <c r="U21944" s="29"/>
      <c r="V21944" s="29"/>
      <c r="W21944" s="29"/>
      <c r="X21944" s="29"/>
      <c r="Y21944" s="29"/>
      <c r="Z21944" s="29"/>
      <c r="AA21944" s="29"/>
      <c r="AB21944" s="29"/>
      <c r="AC21944" s="29"/>
      <c r="AD21944" s="29"/>
      <c r="AE21944" s="29"/>
      <c r="AF21944" s="29"/>
      <c r="AG21944" s="29"/>
      <c r="AH21944" s="29"/>
      <c r="AI21944" s="29"/>
      <c r="AJ21944" s="29"/>
      <c r="AK21944" s="29"/>
      <c r="AL21944" s="29"/>
      <c r="AM21944" s="29"/>
      <c r="AP21944" s="30"/>
    </row>
    <row r="21945" spans="1:42">
      <c r="A21945" s="29"/>
      <c r="B21945" s="29"/>
      <c r="C21945" s="29"/>
      <c r="D21945" s="29"/>
      <c r="E21945" s="29"/>
      <c r="F21945" s="29"/>
      <c r="G21945" s="29"/>
      <c r="H21945" s="29"/>
      <c r="I21945" s="29"/>
      <c r="J21945" s="29"/>
      <c r="K21945" s="29"/>
      <c r="L21945" s="29"/>
      <c r="M21945" s="29"/>
      <c r="N21945" s="29"/>
      <c r="O21945" s="29"/>
      <c r="P21945" s="29"/>
      <c r="Q21945" s="29"/>
      <c r="R21945" s="29"/>
      <c r="S21945" s="33"/>
      <c r="T21945" s="29"/>
      <c r="U21945" s="29"/>
      <c r="V21945" s="29"/>
      <c r="W21945" s="29"/>
      <c r="X21945" s="29"/>
      <c r="Y21945" s="29"/>
      <c r="Z21945" s="29"/>
      <c r="AA21945" s="29"/>
      <c r="AB21945" s="29"/>
      <c r="AC21945" s="29"/>
      <c r="AD21945" s="29"/>
      <c r="AE21945" s="29"/>
      <c r="AF21945" s="29"/>
      <c r="AG21945" s="29"/>
      <c r="AH21945" s="29"/>
      <c r="AI21945" s="29"/>
      <c r="AJ21945" s="29"/>
      <c r="AK21945" s="29"/>
      <c r="AL21945" s="29"/>
      <c r="AM21945" s="29"/>
      <c r="AP21945" s="30"/>
    </row>
    <row r="21946" spans="1:42">
      <c r="A21946" s="29"/>
      <c r="B21946" s="29"/>
      <c r="C21946" s="29"/>
      <c r="D21946" s="29"/>
      <c r="E21946" s="29"/>
      <c r="F21946" s="29"/>
      <c r="G21946" s="29"/>
      <c r="H21946" s="29"/>
      <c r="I21946" s="29"/>
      <c r="J21946" s="29"/>
      <c r="K21946" s="29"/>
      <c r="L21946" s="29"/>
      <c r="M21946" s="29"/>
      <c r="N21946" s="29"/>
      <c r="O21946" s="29"/>
      <c r="P21946" s="29"/>
      <c r="Q21946" s="29"/>
      <c r="R21946" s="29"/>
      <c r="S21946" s="33"/>
      <c r="T21946" s="29"/>
      <c r="U21946" s="29"/>
      <c r="V21946" s="29"/>
      <c r="W21946" s="29"/>
      <c r="X21946" s="29"/>
      <c r="Y21946" s="29"/>
      <c r="Z21946" s="29"/>
      <c r="AA21946" s="29"/>
      <c r="AB21946" s="29"/>
      <c r="AC21946" s="29"/>
      <c r="AD21946" s="29"/>
      <c r="AE21946" s="29"/>
      <c r="AF21946" s="29"/>
      <c r="AG21946" s="29"/>
      <c r="AH21946" s="29"/>
      <c r="AI21946" s="29"/>
      <c r="AJ21946" s="29"/>
      <c r="AK21946" s="29"/>
      <c r="AL21946" s="29"/>
      <c r="AM21946" s="29"/>
      <c r="AP21946" s="30"/>
    </row>
    <row r="21947" spans="1:42">
      <c r="A21947" s="29"/>
      <c r="B21947" s="29"/>
      <c r="C21947" s="29"/>
      <c r="D21947" s="29"/>
      <c r="E21947" s="29"/>
      <c r="F21947" s="29"/>
      <c r="G21947" s="29"/>
      <c r="H21947" s="29"/>
      <c r="I21947" s="29"/>
      <c r="J21947" s="29"/>
      <c r="K21947" s="29"/>
      <c r="L21947" s="29"/>
      <c r="M21947" s="29"/>
      <c r="N21947" s="29"/>
      <c r="O21947" s="29"/>
      <c r="P21947" s="29"/>
      <c r="Q21947" s="29"/>
      <c r="R21947" s="29"/>
      <c r="S21947" s="33"/>
      <c r="T21947" s="29"/>
      <c r="U21947" s="29"/>
      <c r="V21947" s="29"/>
      <c r="W21947" s="29"/>
      <c r="X21947" s="29"/>
      <c r="Y21947" s="29"/>
      <c r="Z21947" s="29"/>
      <c r="AA21947" s="29"/>
      <c r="AB21947" s="29"/>
      <c r="AC21947" s="29"/>
      <c r="AD21947" s="29"/>
      <c r="AE21947" s="29"/>
      <c r="AF21947" s="29"/>
      <c r="AG21947" s="29"/>
      <c r="AH21947" s="29"/>
      <c r="AI21947" s="29"/>
      <c r="AJ21947" s="29"/>
      <c r="AK21947" s="29"/>
      <c r="AL21947" s="29"/>
      <c r="AM21947" s="29"/>
      <c r="AP21947" s="30"/>
    </row>
    <row r="21948" spans="1:42">
      <c r="A21948" s="29"/>
      <c r="B21948" s="29"/>
      <c r="C21948" s="29"/>
      <c r="D21948" s="29"/>
      <c r="E21948" s="29"/>
      <c r="F21948" s="29"/>
      <c r="G21948" s="29"/>
      <c r="H21948" s="29"/>
      <c r="I21948" s="29"/>
      <c r="J21948" s="29"/>
      <c r="K21948" s="29"/>
      <c r="L21948" s="29"/>
      <c r="M21948" s="29"/>
      <c r="N21948" s="29"/>
      <c r="O21948" s="29"/>
      <c r="P21948" s="29"/>
      <c r="Q21948" s="29"/>
      <c r="R21948" s="29"/>
      <c r="S21948" s="33"/>
      <c r="T21948" s="29"/>
      <c r="U21948" s="29"/>
      <c r="V21948" s="29"/>
      <c r="W21948" s="29"/>
      <c r="X21948" s="29"/>
      <c r="Y21948" s="29"/>
      <c r="Z21948" s="29"/>
      <c r="AA21948" s="29"/>
      <c r="AB21948" s="29"/>
      <c r="AC21948" s="29"/>
      <c r="AD21948" s="29"/>
      <c r="AE21948" s="29"/>
      <c r="AF21948" s="29"/>
      <c r="AG21948" s="29"/>
      <c r="AH21948" s="29"/>
      <c r="AI21948" s="29"/>
      <c r="AJ21948" s="29"/>
      <c r="AK21948" s="29"/>
      <c r="AL21948" s="29"/>
      <c r="AM21948" s="29"/>
      <c r="AP21948" s="30"/>
    </row>
    <row r="21949" spans="1:42">
      <c r="A21949" s="29"/>
      <c r="B21949" s="29"/>
      <c r="C21949" s="29"/>
      <c r="D21949" s="29"/>
      <c r="E21949" s="29"/>
      <c r="F21949" s="29"/>
      <c r="G21949" s="29"/>
      <c r="H21949" s="29"/>
      <c r="I21949" s="29"/>
      <c r="J21949" s="29"/>
      <c r="K21949" s="29"/>
      <c r="L21949" s="29"/>
      <c r="M21949" s="29"/>
      <c r="N21949" s="29"/>
      <c r="O21949" s="29"/>
      <c r="P21949" s="29"/>
      <c r="Q21949" s="29"/>
      <c r="R21949" s="29"/>
      <c r="S21949" s="33"/>
      <c r="T21949" s="29"/>
      <c r="U21949" s="29"/>
      <c r="V21949" s="29"/>
      <c r="W21949" s="29"/>
      <c r="X21949" s="29"/>
      <c r="Y21949" s="29"/>
      <c r="Z21949" s="29"/>
      <c r="AA21949" s="29"/>
      <c r="AB21949" s="29"/>
      <c r="AC21949" s="29"/>
      <c r="AD21949" s="29"/>
      <c r="AE21949" s="29"/>
      <c r="AF21949" s="29"/>
      <c r="AG21949" s="29"/>
      <c r="AH21949" s="29"/>
      <c r="AI21949" s="29"/>
      <c r="AJ21949" s="29"/>
      <c r="AK21949" s="29"/>
      <c r="AL21949" s="29"/>
      <c r="AM21949" s="29"/>
      <c r="AP21949" s="30"/>
    </row>
    <row r="21950" spans="1:42">
      <c r="A21950" s="29"/>
      <c r="B21950" s="29"/>
      <c r="C21950" s="29"/>
      <c r="D21950" s="29"/>
      <c r="E21950" s="29"/>
      <c r="F21950" s="29"/>
      <c r="G21950" s="29"/>
      <c r="H21950" s="29"/>
      <c r="I21950" s="29"/>
      <c r="J21950" s="29"/>
      <c r="K21950" s="29"/>
      <c r="L21950" s="29"/>
      <c r="M21950" s="29"/>
      <c r="N21950" s="29"/>
      <c r="O21950" s="29"/>
      <c r="P21950" s="29"/>
      <c r="Q21950" s="29"/>
      <c r="R21950" s="29"/>
      <c r="S21950" s="33"/>
      <c r="T21950" s="29"/>
      <c r="U21950" s="29"/>
      <c r="V21950" s="29"/>
      <c r="W21950" s="29"/>
      <c r="X21950" s="29"/>
      <c r="Y21950" s="29"/>
      <c r="Z21950" s="29"/>
      <c r="AA21950" s="29"/>
      <c r="AB21950" s="29"/>
      <c r="AC21950" s="29"/>
      <c r="AD21950" s="29"/>
      <c r="AE21950" s="29"/>
      <c r="AF21950" s="29"/>
      <c r="AG21950" s="29"/>
      <c r="AH21950" s="29"/>
      <c r="AI21950" s="29"/>
      <c r="AJ21950" s="29"/>
      <c r="AK21950" s="29"/>
      <c r="AL21950" s="29"/>
      <c r="AM21950" s="29"/>
      <c r="AP21950" s="30"/>
    </row>
    <row r="21951" spans="1:42">
      <c r="A21951" s="29"/>
      <c r="B21951" s="29"/>
      <c r="C21951" s="29"/>
      <c r="D21951" s="29"/>
      <c r="E21951" s="29"/>
      <c r="F21951" s="29"/>
      <c r="G21951" s="29"/>
      <c r="H21951" s="29"/>
      <c r="I21951" s="29"/>
      <c r="J21951" s="29"/>
      <c r="K21951" s="29"/>
      <c r="L21951" s="29"/>
      <c r="M21951" s="29"/>
      <c r="N21951" s="29"/>
      <c r="O21951" s="29"/>
      <c r="P21951" s="29"/>
      <c r="Q21951" s="29"/>
      <c r="R21951" s="29"/>
      <c r="S21951" s="33"/>
      <c r="T21951" s="29"/>
      <c r="U21951" s="29"/>
      <c r="V21951" s="29"/>
      <c r="W21951" s="29"/>
      <c r="X21951" s="29"/>
      <c r="Y21951" s="29"/>
      <c r="Z21951" s="29"/>
      <c r="AA21951" s="29"/>
      <c r="AB21951" s="29"/>
      <c r="AC21951" s="29"/>
      <c r="AD21951" s="29"/>
      <c r="AE21951" s="29"/>
      <c r="AF21951" s="29"/>
      <c r="AG21951" s="29"/>
      <c r="AH21951" s="29"/>
      <c r="AI21951" s="29"/>
      <c r="AJ21951" s="29"/>
      <c r="AK21951" s="29"/>
      <c r="AL21951" s="29"/>
      <c r="AM21951" s="29"/>
      <c r="AP21951" s="30"/>
    </row>
    <row r="21952" spans="1:42">
      <c r="A21952" s="29"/>
      <c r="B21952" s="29"/>
      <c r="C21952" s="29"/>
      <c r="D21952" s="29"/>
      <c r="E21952" s="29"/>
      <c r="F21952" s="29"/>
      <c r="G21952" s="29"/>
      <c r="H21952" s="29"/>
      <c r="I21952" s="29"/>
      <c r="J21952" s="29"/>
      <c r="K21952" s="29"/>
      <c r="L21952" s="29"/>
      <c r="M21952" s="29"/>
      <c r="N21952" s="29"/>
      <c r="O21952" s="29"/>
      <c r="P21952" s="29"/>
      <c r="Q21952" s="29"/>
      <c r="R21952" s="29"/>
      <c r="S21952" s="33"/>
      <c r="T21952" s="29"/>
      <c r="U21952" s="29"/>
      <c r="V21952" s="29"/>
      <c r="W21952" s="29"/>
      <c r="X21952" s="29"/>
      <c r="Y21952" s="29"/>
      <c r="Z21952" s="29"/>
      <c r="AA21952" s="29"/>
      <c r="AB21952" s="29"/>
      <c r="AC21952" s="29"/>
      <c r="AD21952" s="29"/>
      <c r="AE21952" s="29"/>
      <c r="AF21952" s="29"/>
      <c r="AG21952" s="29"/>
      <c r="AH21952" s="29"/>
      <c r="AI21952" s="29"/>
      <c r="AJ21952" s="29"/>
      <c r="AK21952" s="29"/>
      <c r="AL21952" s="29"/>
      <c r="AM21952" s="29"/>
      <c r="AP21952" s="30"/>
    </row>
    <row r="21953" spans="1:42">
      <c r="A21953" s="29"/>
      <c r="B21953" s="29"/>
      <c r="C21953" s="29"/>
      <c r="D21953" s="29"/>
      <c r="E21953" s="29"/>
      <c r="F21953" s="29"/>
      <c r="G21953" s="29"/>
      <c r="H21953" s="29"/>
      <c r="I21953" s="29"/>
      <c r="J21953" s="29"/>
      <c r="K21953" s="29"/>
      <c r="L21953" s="29"/>
      <c r="M21953" s="29"/>
      <c r="N21953" s="29"/>
      <c r="O21953" s="29"/>
      <c r="P21953" s="29"/>
      <c r="Q21953" s="29"/>
      <c r="R21953" s="29"/>
      <c r="S21953" s="33"/>
      <c r="T21953" s="29"/>
      <c r="U21953" s="29"/>
      <c r="V21953" s="29"/>
      <c r="W21953" s="29"/>
      <c r="X21953" s="29"/>
      <c r="Y21953" s="29"/>
      <c r="Z21953" s="29"/>
      <c r="AA21953" s="29"/>
      <c r="AB21953" s="29"/>
      <c r="AC21953" s="29"/>
      <c r="AD21953" s="29"/>
      <c r="AE21953" s="29"/>
      <c r="AF21953" s="29"/>
      <c r="AG21953" s="29"/>
      <c r="AH21953" s="29"/>
      <c r="AI21953" s="29"/>
      <c r="AJ21953" s="29"/>
      <c r="AK21953" s="29"/>
      <c r="AL21953" s="29"/>
      <c r="AM21953" s="29"/>
      <c r="AP21953" s="30"/>
    </row>
    <row r="21954" spans="1:42">
      <c r="A21954" s="29"/>
      <c r="B21954" s="29"/>
      <c r="C21954" s="29"/>
      <c r="D21954" s="29"/>
      <c r="E21954" s="29"/>
      <c r="F21954" s="29"/>
      <c r="G21954" s="29"/>
      <c r="H21954" s="29"/>
      <c r="I21954" s="29"/>
      <c r="J21954" s="29"/>
      <c r="K21954" s="29"/>
      <c r="L21954" s="29"/>
      <c r="M21954" s="29"/>
      <c r="N21954" s="29"/>
      <c r="O21954" s="29"/>
      <c r="P21954" s="29"/>
      <c r="Q21954" s="29"/>
      <c r="R21954" s="29"/>
      <c r="S21954" s="33"/>
      <c r="T21954" s="29"/>
      <c r="U21954" s="29"/>
      <c r="V21954" s="29"/>
      <c r="W21954" s="29"/>
      <c r="X21954" s="29"/>
      <c r="Y21954" s="29"/>
      <c r="Z21954" s="29"/>
      <c r="AA21954" s="29"/>
      <c r="AB21954" s="29"/>
      <c r="AC21954" s="29"/>
      <c r="AD21954" s="29"/>
      <c r="AE21954" s="29"/>
      <c r="AF21954" s="29"/>
      <c r="AG21954" s="29"/>
      <c r="AH21954" s="29"/>
      <c r="AI21954" s="29"/>
      <c r="AJ21954" s="29"/>
      <c r="AK21954" s="29"/>
      <c r="AL21954" s="29"/>
      <c r="AM21954" s="29"/>
      <c r="AP21954" s="30"/>
    </row>
    <row r="21955" spans="1:42">
      <c r="A21955" s="29"/>
      <c r="B21955" s="29"/>
      <c r="C21955" s="29"/>
      <c r="D21955" s="29"/>
      <c r="E21955" s="29"/>
      <c r="F21955" s="29"/>
      <c r="G21955" s="29"/>
      <c r="H21955" s="29"/>
      <c r="I21955" s="29"/>
      <c r="J21955" s="29"/>
      <c r="K21955" s="29"/>
      <c r="L21955" s="29"/>
      <c r="M21955" s="29"/>
      <c r="N21955" s="29"/>
      <c r="O21955" s="29"/>
      <c r="P21955" s="29"/>
      <c r="Q21955" s="29"/>
      <c r="R21955" s="29"/>
      <c r="S21955" s="33"/>
      <c r="T21955" s="29"/>
      <c r="U21955" s="29"/>
      <c r="V21955" s="29"/>
      <c r="W21955" s="29"/>
      <c r="X21955" s="29"/>
      <c r="Y21955" s="29"/>
      <c r="Z21955" s="29"/>
      <c r="AA21955" s="29"/>
      <c r="AB21955" s="29"/>
      <c r="AC21955" s="29"/>
      <c r="AD21955" s="29"/>
      <c r="AE21955" s="29"/>
      <c r="AF21955" s="29"/>
      <c r="AG21955" s="29"/>
      <c r="AH21955" s="29"/>
      <c r="AI21955" s="29"/>
      <c r="AJ21955" s="29"/>
      <c r="AK21955" s="29"/>
      <c r="AL21955" s="29"/>
      <c r="AM21955" s="29"/>
      <c r="AP21955" s="30"/>
    </row>
    <row r="21956" spans="1:42">
      <c r="A21956" s="29"/>
      <c r="B21956" s="29"/>
      <c r="C21956" s="29"/>
      <c r="D21956" s="29"/>
      <c r="E21956" s="29"/>
      <c r="F21956" s="29"/>
      <c r="G21956" s="29"/>
      <c r="H21956" s="29"/>
      <c r="I21956" s="29"/>
      <c r="J21956" s="29"/>
      <c r="K21956" s="29"/>
      <c r="L21956" s="29"/>
      <c r="M21956" s="29"/>
      <c r="N21956" s="29"/>
      <c r="O21956" s="29"/>
      <c r="P21956" s="29"/>
      <c r="Q21956" s="29"/>
      <c r="R21956" s="29"/>
      <c r="S21956" s="33"/>
      <c r="T21956" s="29"/>
      <c r="U21956" s="29"/>
      <c r="V21956" s="29"/>
      <c r="W21956" s="29"/>
      <c r="X21956" s="29"/>
      <c r="Y21956" s="29"/>
      <c r="Z21956" s="29"/>
      <c r="AA21956" s="29"/>
      <c r="AB21956" s="29"/>
      <c r="AC21956" s="29"/>
      <c r="AD21956" s="29"/>
      <c r="AE21956" s="29"/>
      <c r="AF21956" s="29"/>
      <c r="AG21956" s="29"/>
      <c r="AH21956" s="29"/>
      <c r="AI21956" s="29"/>
      <c r="AJ21956" s="29"/>
      <c r="AK21956" s="29"/>
      <c r="AL21956" s="29"/>
      <c r="AM21956" s="29"/>
      <c r="AP21956" s="30"/>
    </row>
    <row r="21957" spans="1:42">
      <c r="A21957" s="29"/>
      <c r="B21957" s="29"/>
      <c r="C21957" s="29"/>
      <c r="D21957" s="29"/>
      <c r="E21957" s="29"/>
      <c r="F21957" s="29"/>
      <c r="G21957" s="29"/>
      <c r="H21957" s="29"/>
      <c r="I21957" s="29"/>
      <c r="J21957" s="29"/>
      <c r="K21957" s="29"/>
      <c r="L21957" s="29"/>
      <c r="M21957" s="29"/>
      <c r="N21957" s="29"/>
      <c r="O21957" s="29"/>
      <c r="P21957" s="29"/>
      <c r="Q21957" s="29"/>
      <c r="R21957" s="29"/>
      <c r="S21957" s="33"/>
      <c r="T21957" s="29"/>
      <c r="U21957" s="29"/>
      <c r="V21957" s="29"/>
      <c r="W21957" s="29"/>
      <c r="X21957" s="29"/>
      <c r="Y21957" s="29"/>
      <c r="Z21957" s="29"/>
      <c r="AA21957" s="29"/>
      <c r="AB21957" s="29"/>
      <c r="AC21957" s="29"/>
      <c r="AD21957" s="29"/>
      <c r="AE21957" s="29"/>
      <c r="AF21957" s="29"/>
      <c r="AG21957" s="29"/>
      <c r="AH21957" s="29"/>
      <c r="AI21957" s="29"/>
      <c r="AJ21957" s="29"/>
      <c r="AK21957" s="29"/>
      <c r="AL21957" s="29"/>
      <c r="AM21957" s="29"/>
      <c r="AP21957" s="30"/>
    </row>
    <row r="21958" spans="1:42">
      <c r="A21958" s="29"/>
      <c r="B21958" s="29"/>
      <c r="C21958" s="29"/>
      <c r="D21958" s="29"/>
      <c r="E21958" s="29"/>
      <c r="F21958" s="29"/>
      <c r="G21958" s="29"/>
      <c r="H21958" s="29"/>
      <c r="I21958" s="29"/>
      <c r="J21958" s="29"/>
      <c r="K21958" s="29"/>
      <c r="L21958" s="29"/>
      <c r="M21958" s="29"/>
      <c r="N21958" s="29"/>
      <c r="O21958" s="29"/>
      <c r="P21958" s="29"/>
      <c r="Q21958" s="29"/>
      <c r="R21958" s="29"/>
      <c r="S21958" s="33"/>
      <c r="T21958" s="29"/>
      <c r="U21958" s="29"/>
      <c r="V21958" s="29"/>
      <c r="W21958" s="29"/>
      <c r="X21958" s="29"/>
      <c r="Y21958" s="29"/>
      <c r="Z21958" s="29"/>
      <c r="AA21958" s="29"/>
      <c r="AB21958" s="29"/>
      <c r="AC21958" s="29"/>
      <c r="AD21958" s="29"/>
      <c r="AE21958" s="29"/>
      <c r="AF21958" s="29"/>
      <c r="AG21958" s="29"/>
      <c r="AH21958" s="29"/>
      <c r="AI21958" s="29"/>
      <c r="AJ21958" s="29"/>
      <c r="AK21958" s="29"/>
      <c r="AL21958" s="29"/>
      <c r="AM21958" s="29"/>
      <c r="AP21958" s="30"/>
    </row>
    <row r="21959" spans="1:42">
      <c r="A21959" s="29"/>
      <c r="B21959" s="29"/>
      <c r="C21959" s="29"/>
      <c r="D21959" s="29"/>
      <c r="E21959" s="29"/>
      <c r="F21959" s="29"/>
      <c r="G21959" s="29"/>
      <c r="H21959" s="29"/>
      <c r="I21959" s="29"/>
      <c r="J21959" s="29"/>
      <c r="K21959" s="29"/>
      <c r="L21959" s="29"/>
      <c r="M21959" s="29"/>
      <c r="N21959" s="29"/>
      <c r="O21959" s="29"/>
      <c r="P21959" s="29"/>
      <c r="Q21959" s="29"/>
      <c r="R21959" s="29"/>
      <c r="S21959" s="33"/>
      <c r="T21959" s="29"/>
      <c r="U21959" s="29"/>
      <c r="V21959" s="29"/>
      <c r="W21959" s="29"/>
      <c r="X21959" s="29"/>
      <c r="Y21959" s="29"/>
      <c r="Z21959" s="29"/>
      <c r="AA21959" s="29"/>
      <c r="AB21959" s="29"/>
      <c r="AC21959" s="29"/>
      <c r="AD21959" s="29"/>
      <c r="AE21959" s="29"/>
      <c r="AF21959" s="29"/>
      <c r="AG21959" s="29"/>
      <c r="AH21959" s="29"/>
      <c r="AI21959" s="29"/>
      <c r="AJ21959" s="29"/>
      <c r="AK21959" s="29"/>
      <c r="AL21959" s="29"/>
      <c r="AM21959" s="29"/>
      <c r="AP21959" s="30"/>
    </row>
    <row r="21960" spans="1:42">
      <c r="A21960" s="29"/>
      <c r="B21960" s="29"/>
      <c r="C21960" s="29"/>
      <c r="D21960" s="29"/>
      <c r="E21960" s="29"/>
      <c r="F21960" s="29"/>
      <c r="G21960" s="29"/>
      <c r="H21960" s="29"/>
      <c r="I21960" s="29"/>
      <c r="J21960" s="29"/>
      <c r="K21960" s="29"/>
      <c r="L21960" s="29"/>
      <c r="M21960" s="29"/>
      <c r="N21960" s="29"/>
      <c r="O21960" s="29"/>
      <c r="P21960" s="29"/>
      <c r="Q21960" s="29"/>
      <c r="R21960" s="29"/>
      <c r="S21960" s="33"/>
      <c r="T21960" s="29"/>
      <c r="U21960" s="29"/>
      <c r="V21960" s="29"/>
      <c r="W21960" s="29"/>
      <c r="X21960" s="29"/>
      <c r="Y21960" s="29"/>
      <c r="Z21960" s="29"/>
      <c r="AA21960" s="29"/>
      <c r="AB21960" s="29"/>
      <c r="AC21960" s="29"/>
      <c r="AD21960" s="29"/>
      <c r="AE21960" s="29"/>
      <c r="AF21960" s="29"/>
      <c r="AG21960" s="29"/>
      <c r="AH21960" s="29"/>
      <c r="AI21960" s="29"/>
      <c r="AJ21960" s="29"/>
      <c r="AK21960" s="29"/>
      <c r="AL21960" s="29"/>
      <c r="AM21960" s="29"/>
      <c r="AP21960" s="30"/>
    </row>
    <row r="21961" spans="1:42">
      <c r="A21961" s="29"/>
      <c r="B21961" s="29"/>
      <c r="C21961" s="29"/>
      <c r="D21961" s="29"/>
      <c r="E21961" s="29"/>
      <c r="F21961" s="29"/>
      <c r="G21961" s="29"/>
      <c r="H21961" s="29"/>
      <c r="I21961" s="29"/>
      <c r="J21961" s="29"/>
      <c r="K21961" s="29"/>
      <c r="L21961" s="29"/>
      <c r="M21961" s="29"/>
      <c r="N21961" s="29"/>
      <c r="O21961" s="29"/>
      <c r="P21961" s="29"/>
      <c r="Q21961" s="29"/>
      <c r="R21961" s="29"/>
      <c r="S21961" s="33"/>
      <c r="T21961" s="29"/>
      <c r="U21961" s="29"/>
      <c r="V21961" s="29"/>
      <c r="W21961" s="29"/>
      <c r="X21961" s="29"/>
      <c r="Y21961" s="29"/>
      <c r="Z21961" s="29"/>
      <c r="AA21961" s="29"/>
      <c r="AB21961" s="29"/>
      <c r="AC21961" s="29"/>
      <c r="AD21961" s="29"/>
      <c r="AE21961" s="29"/>
      <c r="AF21961" s="29"/>
      <c r="AG21961" s="29"/>
      <c r="AH21961" s="29"/>
      <c r="AI21961" s="29"/>
      <c r="AJ21961" s="29"/>
      <c r="AK21961" s="29"/>
      <c r="AL21961" s="29"/>
      <c r="AM21961" s="29"/>
      <c r="AP21961" s="30"/>
    </row>
    <row r="21962" spans="1:42">
      <c r="A21962" s="29"/>
      <c r="B21962" s="29"/>
      <c r="C21962" s="29"/>
      <c r="D21962" s="29"/>
      <c r="E21962" s="29"/>
      <c r="F21962" s="29"/>
      <c r="G21962" s="29"/>
      <c r="H21962" s="29"/>
      <c r="I21962" s="29"/>
      <c r="J21962" s="29"/>
      <c r="K21962" s="29"/>
      <c r="L21962" s="29"/>
      <c r="M21962" s="29"/>
      <c r="N21962" s="29"/>
      <c r="O21962" s="29"/>
      <c r="P21962" s="29"/>
      <c r="Q21962" s="29"/>
      <c r="R21962" s="29"/>
      <c r="S21962" s="33"/>
      <c r="T21962" s="29"/>
      <c r="U21962" s="29"/>
      <c r="V21962" s="29"/>
      <c r="W21962" s="29"/>
      <c r="X21962" s="29"/>
      <c r="Y21962" s="29"/>
      <c r="Z21962" s="29"/>
      <c r="AA21962" s="29"/>
      <c r="AB21962" s="29"/>
      <c r="AC21962" s="29"/>
      <c r="AD21962" s="29"/>
      <c r="AE21962" s="29"/>
      <c r="AF21962" s="29"/>
      <c r="AG21962" s="29"/>
      <c r="AH21962" s="29"/>
      <c r="AI21962" s="29"/>
      <c r="AJ21962" s="29"/>
      <c r="AK21962" s="29"/>
      <c r="AL21962" s="29"/>
      <c r="AM21962" s="29"/>
      <c r="AP21962" s="30"/>
    </row>
    <row r="21963" spans="1:42">
      <c r="A21963" s="29"/>
      <c r="B21963" s="29"/>
      <c r="C21963" s="29"/>
      <c r="D21963" s="29"/>
      <c r="E21963" s="29"/>
      <c r="F21963" s="29"/>
      <c r="G21963" s="29"/>
      <c r="H21963" s="29"/>
      <c r="I21963" s="29"/>
      <c r="J21963" s="29"/>
      <c r="K21963" s="29"/>
      <c r="L21963" s="29"/>
      <c r="M21963" s="29"/>
      <c r="N21963" s="29"/>
      <c r="O21963" s="29"/>
      <c r="P21963" s="29"/>
      <c r="Q21963" s="29"/>
      <c r="R21963" s="29"/>
      <c r="S21963" s="33"/>
      <c r="T21963" s="29"/>
      <c r="U21963" s="29"/>
      <c r="V21963" s="29"/>
      <c r="W21963" s="29"/>
      <c r="X21963" s="29"/>
      <c r="Y21963" s="29"/>
      <c r="Z21963" s="29"/>
      <c r="AA21963" s="29"/>
      <c r="AB21963" s="29"/>
      <c r="AC21963" s="29"/>
      <c r="AD21963" s="29"/>
      <c r="AE21963" s="29"/>
      <c r="AF21963" s="29"/>
      <c r="AG21963" s="29"/>
      <c r="AH21963" s="29"/>
      <c r="AI21963" s="29"/>
      <c r="AJ21963" s="29"/>
      <c r="AK21963" s="29"/>
      <c r="AL21963" s="29"/>
      <c r="AM21963" s="29"/>
      <c r="AP21963" s="30"/>
    </row>
    <row r="21964" spans="1:42">
      <c r="A21964" s="29"/>
      <c r="B21964" s="29"/>
      <c r="C21964" s="29"/>
      <c r="D21964" s="29"/>
      <c r="E21964" s="29"/>
      <c r="F21964" s="29"/>
      <c r="G21964" s="29"/>
      <c r="H21964" s="29"/>
      <c r="I21964" s="29"/>
      <c r="J21964" s="29"/>
      <c r="K21964" s="29"/>
      <c r="L21964" s="29"/>
      <c r="M21964" s="29"/>
      <c r="N21964" s="29"/>
      <c r="O21964" s="29"/>
      <c r="P21964" s="29"/>
      <c r="Q21964" s="29"/>
      <c r="R21964" s="29"/>
      <c r="S21964" s="33"/>
      <c r="T21964" s="29"/>
      <c r="U21964" s="29"/>
      <c r="V21964" s="29"/>
      <c r="W21964" s="29"/>
      <c r="X21964" s="29"/>
      <c r="Y21964" s="29"/>
      <c r="Z21964" s="29"/>
      <c r="AA21964" s="29"/>
      <c r="AB21964" s="29"/>
      <c r="AC21964" s="29"/>
      <c r="AD21964" s="29"/>
      <c r="AE21964" s="29"/>
      <c r="AF21964" s="29"/>
      <c r="AG21964" s="29"/>
      <c r="AH21964" s="29"/>
      <c r="AI21964" s="29"/>
      <c r="AJ21964" s="29"/>
      <c r="AK21964" s="29"/>
      <c r="AL21964" s="29"/>
      <c r="AM21964" s="29"/>
      <c r="AP21964" s="30"/>
    </row>
    <row r="21965" spans="1:42">
      <c r="A21965" s="29"/>
      <c r="B21965" s="29"/>
      <c r="C21965" s="29"/>
      <c r="D21965" s="29"/>
      <c r="E21965" s="29"/>
      <c r="F21965" s="29"/>
      <c r="G21965" s="29"/>
      <c r="H21965" s="29"/>
      <c r="I21965" s="29"/>
      <c r="J21965" s="29"/>
      <c r="K21965" s="29"/>
      <c r="L21965" s="29"/>
      <c r="M21965" s="29"/>
      <c r="N21965" s="29"/>
      <c r="O21965" s="29"/>
      <c r="P21965" s="29"/>
      <c r="Q21965" s="29"/>
      <c r="R21965" s="29"/>
      <c r="S21965" s="33"/>
      <c r="T21965" s="29"/>
      <c r="U21965" s="29"/>
      <c r="V21965" s="29"/>
      <c r="W21965" s="29"/>
      <c r="X21965" s="29"/>
      <c r="Y21965" s="29"/>
      <c r="Z21965" s="29"/>
      <c r="AA21965" s="29"/>
      <c r="AB21965" s="29"/>
      <c r="AC21965" s="29"/>
      <c r="AD21965" s="29"/>
      <c r="AE21965" s="29"/>
      <c r="AF21965" s="29"/>
      <c r="AG21965" s="29"/>
      <c r="AH21965" s="29"/>
      <c r="AI21965" s="29"/>
      <c r="AJ21965" s="29"/>
      <c r="AK21965" s="29"/>
      <c r="AL21965" s="29"/>
      <c r="AM21965" s="29"/>
      <c r="AP21965" s="30"/>
    </row>
    <row r="21966" spans="1:42">
      <c r="A21966" s="29"/>
      <c r="B21966" s="29"/>
      <c r="C21966" s="29"/>
      <c r="D21966" s="29"/>
      <c r="E21966" s="29"/>
      <c r="F21966" s="29"/>
      <c r="G21966" s="29"/>
      <c r="H21966" s="29"/>
      <c r="I21966" s="29"/>
      <c r="J21966" s="29"/>
      <c r="K21966" s="29"/>
      <c r="L21966" s="29"/>
      <c r="M21966" s="29"/>
      <c r="N21966" s="29"/>
      <c r="O21966" s="29"/>
      <c r="P21966" s="29"/>
      <c r="Q21966" s="29"/>
      <c r="R21966" s="29"/>
      <c r="S21966" s="33"/>
      <c r="T21966" s="29"/>
      <c r="U21966" s="29"/>
      <c r="V21966" s="29"/>
      <c r="W21966" s="29"/>
      <c r="X21966" s="29"/>
      <c r="Y21966" s="29"/>
      <c r="Z21966" s="29"/>
      <c r="AA21966" s="29"/>
      <c r="AB21966" s="29"/>
      <c r="AC21966" s="29"/>
      <c r="AD21966" s="29"/>
      <c r="AE21966" s="29"/>
      <c r="AF21966" s="29"/>
      <c r="AG21966" s="29"/>
      <c r="AH21966" s="29"/>
      <c r="AI21966" s="29"/>
      <c r="AJ21966" s="29"/>
      <c r="AK21966" s="29"/>
      <c r="AL21966" s="29"/>
      <c r="AM21966" s="29"/>
      <c r="AP21966" s="30"/>
    </row>
    <row r="21967" spans="1:42">
      <c r="A21967" s="29"/>
      <c r="B21967" s="29"/>
      <c r="C21967" s="29"/>
      <c r="D21967" s="29"/>
      <c r="E21967" s="29"/>
      <c r="F21967" s="29"/>
      <c r="G21967" s="29"/>
      <c r="H21967" s="29"/>
      <c r="I21967" s="29"/>
      <c r="J21967" s="29"/>
      <c r="K21967" s="29"/>
      <c r="L21967" s="29"/>
      <c r="M21967" s="29"/>
      <c r="N21967" s="29"/>
      <c r="O21967" s="29"/>
      <c r="P21967" s="29"/>
      <c r="Q21967" s="29"/>
      <c r="R21967" s="29"/>
      <c r="S21967" s="33"/>
      <c r="T21967" s="29"/>
      <c r="U21967" s="29"/>
      <c r="V21967" s="29"/>
      <c r="W21967" s="29"/>
      <c r="X21967" s="29"/>
      <c r="Y21967" s="29"/>
      <c r="Z21967" s="29"/>
      <c r="AA21967" s="29"/>
      <c r="AB21967" s="29"/>
      <c r="AC21967" s="29"/>
      <c r="AD21967" s="29"/>
      <c r="AE21967" s="29"/>
      <c r="AF21967" s="29"/>
      <c r="AG21967" s="29"/>
      <c r="AH21967" s="29"/>
      <c r="AI21967" s="29"/>
      <c r="AJ21967" s="29"/>
      <c r="AK21967" s="29"/>
      <c r="AL21967" s="29"/>
      <c r="AM21967" s="29"/>
      <c r="AP21967" s="30"/>
    </row>
    <row r="21968" spans="1:42">
      <c r="A21968" s="29"/>
      <c r="B21968" s="29"/>
      <c r="C21968" s="29"/>
      <c r="D21968" s="29"/>
      <c r="E21968" s="29"/>
      <c r="F21968" s="29"/>
      <c r="G21968" s="29"/>
      <c r="H21968" s="29"/>
      <c r="I21968" s="29"/>
      <c r="J21968" s="29"/>
      <c r="K21968" s="29"/>
      <c r="L21968" s="29"/>
      <c r="M21968" s="29"/>
      <c r="N21968" s="29"/>
      <c r="O21968" s="29"/>
      <c r="P21968" s="29"/>
      <c r="Q21968" s="29"/>
      <c r="R21968" s="29"/>
      <c r="S21968" s="33"/>
      <c r="T21968" s="29"/>
      <c r="U21968" s="29"/>
      <c r="V21968" s="29"/>
      <c r="W21968" s="29"/>
      <c r="X21968" s="29"/>
      <c r="Y21968" s="29"/>
      <c r="Z21968" s="29"/>
      <c r="AA21968" s="29"/>
      <c r="AB21968" s="29"/>
      <c r="AC21968" s="29"/>
      <c r="AD21968" s="29"/>
      <c r="AE21968" s="29"/>
      <c r="AF21968" s="29"/>
      <c r="AG21968" s="29"/>
      <c r="AH21968" s="29"/>
      <c r="AI21968" s="29"/>
      <c r="AJ21968" s="29"/>
      <c r="AK21968" s="29"/>
      <c r="AL21968" s="29"/>
      <c r="AM21968" s="29"/>
      <c r="AP21968" s="30"/>
    </row>
    <row r="21969" spans="1:42">
      <c r="A21969" s="29"/>
      <c r="B21969" s="29"/>
      <c r="C21969" s="29"/>
      <c r="D21969" s="29"/>
      <c r="E21969" s="29"/>
      <c r="F21969" s="29"/>
      <c r="G21969" s="29"/>
      <c r="H21969" s="29"/>
      <c r="I21969" s="29"/>
      <c r="J21969" s="29"/>
      <c r="K21969" s="29"/>
      <c r="L21969" s="29"/>
      <c r="M21969" s="29"/>
      <c r="N21969" s="29"/>
      <c r="O21969" s="29"/>
      <c r="P21969" s="29"/>
      <c r="Q21969" s="29"/>
      <c r="R21969" s="29"/>
      <c r="S21969" s="33"/>
      <c r="T21969" s="29"/>
      <c r="U21969" s="29"/>
      <c r="V21969" s="29"/>
      <c r="W21969" s="29"/>
      <c r="X21969" s="29"/>
      <c r="Y21969" s="29"/>
      <c r="Z21969" s="29"/>
      <c r="AA21969" s="29"/>
      <c r="AB21969" s="29"/>
      <c r="AC21969" s="29"/>
      <c r="AD21969" s="29"/>
      <c r="AE21969" s="29"/>
      <c r="AF21969" s="29"/>
      <c r="AG21969" s="29"/>
      <c r="AH21969" s="29"/>
      <c r="AI21969" s="29"/>
      <c r="AJ21969" s="29"/>
      <c r="AK21969" s="29"/>
      <c r="AL21969" s="29"/>
      <c r="AM21969" s="29"/>
      <c r="AP21969" s="30"/>
    </row>
    <row r="21970" spans="1:42">
      <c r="A21970" s="29"/>
      <c r="B21970" s="29"/>
      <c r="C21970" s="29"/>
      <c r="D21970" s="29"/>
      <c r="E21970" s="29"/>
      <c r="F21970" s="29"/>
      <c r="G21970" s="29"/>
      <c r="H21970" s="29"/>
      <c r="I21970" s="29"/>
      <c r="J21970" s="29"/>
      <c r="K21970" s="29"/>
      <c r="L21970" s="29"/>
      <c r="M21970" s="29"/>
      <c r="N21970" s="29"/>
      <c r="O21970" s="29"/>
      <c r="P21970" s="29"/>
      <c r="Q21970" s="29"/>
      <c r="R21970" s="29"/>
      <c r="S21970" s="33"/>
      <c r="T21970" s="29"/>
      <c r="U21970" s="29"/>
      <c r="V21970" s="29"/>
      <c r="W21970" s="29"/>
      <c r="X21970" s="29"/>
      <c r="Y21970" s="29"/>
      <c r="Z21970" s="29"/>
      <c r="AA21970" s="29"/>
      <c r="AB21970" s="29"/>
      <c r="AC21970" s="29"/>
      <c r="AD21970" s="29"/>
      <c r="AE21970" s="29"/>
      <c r="AF21970" s="29"/>
      <c r="AG21970" s="29"/>
      <c r="AH21970" s="29"/>
      <c r="AI21970" s="29"/>
      <c r="AJ21970" s="29"/>
      <c r="AK21970" s="29"/>
      <c r="AL21970" s="29"/>
      <c r="AM21970" s="29"/>
      <c r="AP21970" s="30"/>
    </row>
    <row r="21971" spans="1:42">
      <c r="A21971" s="29"/>
      <c r="B21971" s="29"/>
      <c r="C21971" s="29"/>
      <c r="D21971" s="29"/>
      <c r="E21971" s="29"/>
      <c r="F21971" s="29"/>
      <c r="G21971" s="29"/>
      <c r="H21971" s="29"/>
      <c r="I21971" s="29"/>
      <c r="J21971" s="29"/>
      <c r="K21971" s="29"/>
      <c r="L21971" s="29"/>
      <c r="M21971" s="29"/>
      <c r="N21971" s="29"/>
      <c r="O21971" s="29"/>
      <c r="P21971" s="29"/>
      <c r="Q21971" s="29"/>
      <c r="R21971" s="29"/>
      <c r="S21971" s="33"/>
      <c r="T21971" s="29"/>
      <c r="U21971" s="29"/>
      <c r="V21971" s="29"/>
      <c r="W21971" s="29"/>
      <c r="X21971" s="29"/>
      <c r="Y21971" s="29"/>
      <c r="Z21971" s="29"/>
      <c r="AA21971" s="29"/>
      <c r="AB21971" s="29"/>
      <c r="AC21971" s="29"/>
      <c r="AD21971" s="29"/>
      <c r="AE21971" s="29"/>
      <c r="AF21971" s="29"/>
      <c r="AG21971" s="29"/>
      <c r="AH21971" s="29"/>
      <c r="AI21971" s="29"/>
      <c r="AJ21971" s="29"/>
      <c r="AK21971" s="29"/>
      <c r="AL21971" s="29"/>
      <c r="AM21971" s="29"/>
      <c r="AP21971" s="30"/>
    </row>
    <row r="21972" spans="1:42">
      <c r="A21972" s="29"/>
      <c r="B21972" s="29"/>
      <c r="C21972" s="29"/>
      <c r="D21972" s="29"/>
      <c r="E21972" s="29"/>
      <c r="F21972" s="29"/>
      <c r="G21972" s="29"/>
      <c r="H21972" s="29"/>
      <c r="I21972" s="29"/>
      <c r="J21972" s="29"/>
      <c r="K21972" s="29"/>
      <c r="L21972" s="29"/>
      <c r="M21972" s="29"/>
      <c r="N21972" s="29"/>
      <c r="O21972" s="29"/>
      <c r="P21972" s="29"/>
      <c r="Q21972" s="29"/>
      <c r="R21972" s="29"/>
      <c r="S21972" s="33"/>
      <c r="T21972" s="29"/>
      <c r="U21972" s="29"/>
      <c r="V21972" s="29"/>
      <c r="W21972" s="29"/>
      <c r="X21972" s="29"/>
      <c r="Y21972" s="29"/>
      <c r="Z21972" s="29"/>
      <c r="AA21972" s="29"/>
      <c r="AB21972" s="29"/>
      <c r="AC21972" s="29"/>
      <c r="AD21972" s="29"/>
      <c r="AE21972" s="29"/>
      <c r="AF21972" s="29"/>
      <c r="AG21972" s="29"/>
      <c r="AH21972" s="29"/>
      <c r="AI21972" s="29"/>
      <c r="AJ21972" s="29"/>
      <c r="AK21972" s="29"/>
      <c r="AL21972" s="29"/>
      <c r="AM21972" s="29"/>
      <c r="AP21972" s="30"/>
    </row>
    <row r="21973" spans="1:42">
      <c r="A21973" s="29"/>
      <c r="B21973" s="29"/>
      <c r="C21973" s="29"/>
      <c r="D21973" s="29"/>
      <c r="E21973" s="29"/>
      <c r="F21973" s="29"/>
      <c r="G21973" s="29"/>
      <c r="H21973" s="29"/>
      <c r="I21973" s="29"/>
      <c r="J21973" s="29"/>
      <c r="K21973" s="29"/>
      <c r="L21973" s="29"/>
      <c r="M21973" s="29"/>
      <c r="N21973" s="29"/>
      <c r="O21973" s="29"/>
      <c r="P21973" s="29"/>
      <c r="Q21973" s="29"/>
      <c r="R21973" s="29"/>
      <c r="S21973" s="33"/>
      <c r="T21973" s="29"/>
      <c r="U21973" s="29"/>
      <c r="V21973" s="29"/>
      <c r="W21973" s="29"/>
      <c r="X21973" s="29"/>
      <c r="Y21973" s="29"/>
      <c r="Z21973" s="29"/>
      <c r="AA21973" s="29"/>
      <c r="AB21973" s="29"/>
      <c r="AC21973" s="29"/>
      <c r="AD21973" s="29"/>
      <c r="AE21973" s="29"/>
      <c r="AF21973" s="29"/>
      <c r="AG21973" s="29"/>
      <c r="AH21973" s="29"/>
      <c r="AI21973" s="29"/>
      <c r="AJ21973" s="29"/>
      <c r="AK21973" s="29"/>
      <c r="AL21973" s="29"/>
      <c r="AM21973" s="29"/>
      <c r="AP21973" s="30"/>
    </row>
    <row r="21974" spans="1:42">
      <c r="A21974" s="29"/>
      <c r="B21974" s="29"/>
      <c r="C21974" s="29"/>
      <c r="D21974" s="29"/>
      <c r="E21974" s="29"/>
      <c r="F21974" s="29"/>
      <c r="G21974" s="29"/>
      <c r="H21974" s="29"/>
      <c r="I21974" s="29"/>
      <c r="J21974" s="29"/>
      <c r="K21974" s="29"/>
      <c r="L21974" s="29"/>
      <c r="M21974" s="29"/>
      <c r="N21974" s="29"/>
      <c r="O21974" s="29"/>
      <c r="P21974" s="29"/>
      <c r="Q21974" s="29"/>
      <c r="R21974" s="29"/>
      <c r="S21974" s="33"/>
      <c r="T21974" s="29"/>
      <c r="U21974" s="29"/>
      <c r="V21974" s="29"/>
      <c r="W21974" s="29"/>
      <c r="X21974" s="29"/>
      <c r="Y21974" s="29"/>
      <c r="Z21974" s="29"/>
      <c r="AA21974" s="29"/>
      <c r="AB21974" s="29"/>
      <c r="AC21974" s="29"/>
      <c r="AD21974" s="29"/>
      <c r="AE21974" s="29"/>
      <c r="AF21974" s="29"/>
      <c r="AG21974" s="29"/>
      <c r="AH21974" s="29"/>
      <c r="AI21974" s="29"/>
      <c r="AJ21974" s="29"/>
      <c r="AK21974" s="29"/>
      <c r="AL21974" s="29"/>
      <c r="AM21974" s="29"/>
      <c r="AP21974" s="30"/>
    </row>
    <row r="21975" spans="1:42">
      <c r="A21975" s="29"/>
      <c r="B21975" s="29"/>
      <c r="C21975" s="29"/>
      <c r="D21975" s="29"/>
      <c r="E21975" s="29"/>
      <c r="F21975" s="29"/>
      <c r="G21975" s="29"/>
      <c r="H21975" s="29"/>
      <c r="I21975" s="29"/>
      <c r="J21975" s="29"/>
      <c r="K21975" s="29"/>
      <c r="L21975" s="29"/>
      <c r="M21975" s="29"/>
      <c r="N21975" s="29"/>
      <c r="O21975" s="29"/>
      <c r="P21975" s="29"/>
      <c r="Q21975" s="29"/>
      <c r="R21975" s="29"/>
      <c r="S21975" s="33"/>
      <c r="T21975" s="29"/>
      <c r="U21975" s="29"/>
      <c r="V21975" s="29"/>
      <c r="W21975" s="29"/>
      <c r="X21975" s="29"/>
      <c r="Y21975" s="29"/>
      <c r="Z21975" s="29"/>
      <c r="AA21975" s="29"/>
      <c r="AB21975" s="29"/>
      <c r="AC21975" s="29"/>
      <c r="AD21975" s="29"/>
      <c r="AE21975" s="29"/>
      <c r="AF21975" s="29"/>
      <c r="AG21975" s="29"/>
      <c r="AH21975" s="29"/>
      <c r="AI21975" s="29"/>
      <c r="AJ21975" s="29"/>
      <c r="AK21975" s="29"/>
      <c r="AL21975" s="29"/>
      <c r="AM21975" s="29"/>
      <c r="AP21975" s="30"/>
    </row>
    <row r="21976" spans="1:42">
      <c r="A21976" s="29"/>
      <c r="B21976" s="29"/>
      <c r="C21976" s="29"/>
      <c r="D21976" s="29"/>
      <c r="E21976" s="29"/>
      <c r="F21976" s="29"/>
      <c r="G21976" s="29"/>
      <c r="H21976" s="29"/>
      <c r="I21976" s="29"/>
      <c r="J21976" s="29"/>
      <c r="K21976" s="29"/>
      <c r="L21976" s="29"/>
      <c r="M21976" s="29"/>
      <c r="N21976" s="29"/>
      <c r="O21976" s="29"/>
      <c r="P21976" s="29"/>
      <c r="Q21976" s="29"/>
      <c r="R21976" s="29"/>
      <c r="S21976" s="33"/>
      <c r="T21976" s="29"/>
      <c r="U21976" s="29"/>
      <c r="V21976" s="29"/>
      <c r="W21976" s="29"/>
      <c r="X21976" s="29"/>
      <c r="Y21976" s="29"/>
      <c r="Z21976" s="29"/>
      <c r="AA21976" s="29"/>
      <c r="AB21976" s="29"/>
      <c r="AC21976" s="29"/>
      <c r="AD21976" s="29"/>
      <c r="AE21976" s="29"/>
      <c r="AF21976" s="29"/>
      <c r="AG21976" s="29"/>
      <c r="AH21976" s="29"/>
      <c r="AI21976" s="29"/>
      <c r="AJ21976" s="29"/>
      <c r="AK21976" s="29"/>
      <c r="AL21976" s="29"/>
      <c r="AM21976" s="29"/>
      <c r="AP21976" s="30"/>
    </row>
    <row r="21977" spans="1:42">
      <c r="A21977" s="29"/>
      <c r="B21977" s="29"/>
      <c r="C21977" s="29"/>
      <c r="D21977" s="29"/>
      <c r="E21977" s="29"/>
      <c r="F21977" s="29"/>
      <c r="G21977" s="29"/>
      <c r="H21977" s="29"/>
      <c r="I21977" s="29"/>
      <c r="J21977" s="29"/>
      <c r="K21977" s="29"/>
      <c r="L21977" s="29"/>
      <c r="M21977" s="29"/>
      <c r="N21977" s="29"/>
      <c r="O21977" s="29"/>
      <c r="P21977" s="29"/>
      <c r="Q21977" s="29"/>
      <c r="R21977" s="29"/>
      <c r="S21977" s="33"/>
      <c r="T21977" s="29"/>
      <c r="U21977" s="29"/>
      <c r="V21977" s="29"/>
      <c r="W21977" s="29"/>
      <c r="X21977" s="29"/>
      <c r="Y21977" s="29"/>
      <c r="Z21977" s="29"/>
      <c r="AA21977" s="29"/>
      <c r="AB21977" s="29"/>
      <c r="AC21977" s="29"/>
      <c r="AD21977" s="29"/>
      <c r="AE21977" s="29"/>
      <c r="AF21977" s="29"/>
      <c r="AG21977" s="29"/>
      <c r="AH21977" s="29"/>
      <c r="AI21977" s="29"/>
      <c r="AJ21977" s="29"/>
      <c r="AK21977" s="29"/>
      <c r="AL21977" s="29"/>
      <c r="AM21977" s="29"/>
      <c r="AP21977" s="30"/>
    </row>
    <row r="21978" spans="1:42">
      <c r="A21978" s="29"/>
      <c r="B21978" s="29"/>
      <c r="C21978" s="29"/>
      <c r="D21978" s="29"/>
      <c r="E21978" s="29"/>
      <c r="F21978" s="29"/>
      <c r="G21978" s="29"/>
      <c r="H21978" s="29"/>
      <c r="I21978" s="29"/>
      <c r="J21978" s="29"/>
      <c r="K21978" s="29"/>
      <c r="L21978" s="29"/>
      <c r="M21978" s="29"/>
      <c r="N21978" s="29"/>
      <c r="O21978" s="29"/>
      <c r="P21978" s="29"/>
      <c r="Q21978" s="29"/>
      <c r="R21978" s="29"/>
      <c r="S21978" s="33"/>
      <c r="T21978" s="29"/>
      <c r="U21978" s="29"/>
      <c r="V21978" s="29"/>
      <c r="W21978" s="29"/>
      <c r="X21978" s="29"/>
      <c r="Y21978" s="29"/>
      <c r="Z21978" s="29"/>
      <c r="AA21978" s="29"/>
      <c r="AB21978" s="29"/>
      <c r="AC21978" s="29"/>
      <c r="AD21978" s="29"/>
      <c r="AE21978" s="29"/>
      <c r="AF21978" s="29"/>
      <c r="AG21978" s="29"/>
      <c r="AH21978" s="29"/>
      <c r="AI21978" s="29"/>
      <c r="AJ21978" s="29"/>
      <c r="AK21978" s="29"/>
      <c r="AL21978" s="29"/>
      <c r="AM21978" s="29"/>
      <c r="AP21978" s="30"/>
    </row>
    <row r="21979" spans="1:42">
      <c r="A21979" s="29"/>
      <c r="B21979" s="29"/>
      <c r="C21979" s="29"/>
      <c r="D21979" s="29"/>
      <c r="E21979" s="29"/>
      <c r="F21979" s="29"/>
      <c r="G21979" s="29"/>
      <c r="H21979" s="29"/>
      <c r="I21979" s="29"/>
      <c r="J21979" s="29"/>
      <c r="K21979" s="29"/>
      <c r="L21979" s="29"/>
      <c r="M21979" s="29"/>
      <c r="N21979" s="29"/>
      <c r="O21979" s="29"/>
      <c r="P21979" s="29"/>
      <c r="Q21979" s="29"/>
      <c r="R21979" s="29"/>
      <c r="S21979" s="33"/>
      <c r="T21979" s="29"/>
      <c r="U21979" s="29"/>
      <c r="V21979" s="29"/>
      <c r="W21979" s="29"/>
      <c r="X21979" s="29"/>
      <c r="Y21979" s="29"/>
      <c r="Z21979" s="29"/>
      <c r="AA21979" s="29"/>
      <c r="AB21979" s="29"/>
      <c r="AC21979" s="29"/>
      <c r="AD21979" s="29"/>
      <c r="AE21979" s="29"/>
      <c r="AF21979" s="29"/>
      <c r="AG21979" s="29"/>
      <c r="AH21979" s="29"/>
      <c r="AI21979" s="29"/>
      <c r="AJ21979" s="29"/>
      <c r="AK21979" s="29"/>
      <c r="AL21979" s="29"/>
      <c r="AM21979" s="29"/>
      <c r="AP21979" s="30"/>
    </row>
    <row r="21980" spans="1:42">
      <c r="A21980" s="29"/>
      <c r="B21980" s="29"/>
      <c r="C21980" s="29"/>
      <c r="D21980" s="29"/>
      <c r="E21980" s="29"/>
      <c r="F21980" s="29"/>
      <c r="G21980" s="29"/>
      <c r="H21980" s="29"/>
      <c r="I21980" s="29"/>
      <c r="J21980" s="29"/>
      <c r="K21980" s="29"/>
      <c r="L21980" s="29"/>
      <c r="M21980" s="29"/>
      <c r="N21980" s="29"/>
      <c r="O21980" s="29"/>
      <c r="P21980" s="29"/>
      <c r="Q21980" s="29"/>
      <c r="R21980" s="29"/>
      <c r="S21980" s="33"/>
      <c r="T21980" s="29"/>
      <c r="U21980" s="29"/>
      <c r="V21980" s="29"/>
      <c r="W21980" s="29"/>
      <c r="X21980" s="29"/>
      <c r="Y21980" s="29"/>
      <c r="Z21980" s="29"/>
      <c r="AA21980" s="29"/>
      <c r="AB21980" s="29"/>
      <c r="AC21980" s="29"/>
      <c r="AD21980" s="29"/>
      <c r="AE21980" s="29"/>
      <c r="AF21980" s="29"/>
      <c r="AG21980" s="29"/>
      <c r="AH21980" s="29"/>
      <c r="AI21980" s="29"/>
      <c r="AJ21980" s="29"/>
      <c r="AK21980" s="29"/>
      <c r="AL21980" s="29"/>
      <c r="AM21980" s="29"/>
      <c r="AP21980" s="30"/>
    </row>
    <row r="21981" spans="1:42">
      <c r="A21981" s="29"/>
      <c r="B21981" s="29"/>
      <c r="C21981" s="29"/>
      <c r="D21981" s="29"/>
      <c r="E21981" s="29"/>
      <c r="F21981" s="29"/>
      <c r="G21981" s="29"/>
      <c r="H21981" s="29"/>
      <c r="I21981" s="29"/>
      <c r="J21981" s="29"/>
      <c r="K21981" s="29"/>
      <c r="L21981" s="29"/>
      <c r="M21981" s="29"/>
      <c r="N21981" s="29"/>
      <c r="O21981" s="29"/>
      <c r="P21981" s="29"/>
      <c r="Q21981" s="29"/>
      <c r="R21981" s="29"/>
      <c r="S21981" s="33"/>
      <c r="T21981" s="29"/>
      <c r="U21981" s="29"/>
      <c r="V21981" s="29"/>
      <c r="W21981" s="29"/>
      <c r="X21981" s="29"/>
      <c r="Y21981" s="29"/>
      <c r="Z21981" s="29"/>
      <c r="AA21981" s="29"/>
      <c r="AB21981" s="29"/>
      <c r="AC21981" s="29"/>
      <c r="AD21981" s="29"/>
      <c r="AE21981" s="29"/>
      <c r="AF21981" s="29"/>
      <c r="AG21981" s="29"/>
      <c r="AH21981" s="29"/>
      <c r="AI21981" s="29"/>
      <c r="AJ21981" s="29"/>
      <c r="AK21981" s="29"/>
      <c r="AL21981" s="29"/>
      <c r="AM21981" s="29"/>
      <c r="AP21981" s="30"/>
    </row>
    <row r="21982" spans="1:42">
      <c r="A21982" s="29"/>
      <c r="B21982" s="29"/>
      <c r="C21982" s="29"/>
      <c r="D21982" s="29"/>
      <c r="E21982" s="29"/>
      <c r="F21982" s="29"/>
      <c r="G21982" s="29"/>
      <c r="H21982" s="29"/>
      <c r="I21982" s="29"/>
      <c r="J21982" s="29"/>
      <c r="K21982" s="29"/>
      <c r="L21982" s="29"/>
      <c r="M21982" s="29"/>
      <c r="N21982" s="29"/>
      <c r="O21982" s="29"/>
      <c r="P21982" s="29"/>
      <c r="Q21982" s="29"/>
      <c r="R21982" s="29"/>
      <c r="S21982" s="33"/>
      <c r="T21982" s="29"/>
      <c r="U21982" s="29"/>
      <c r="V21982" s="29"/>
      <c r="W21982" s="29"/>
      <c r="X21982" s="29"/>
      <c r="Y21982" s="29"/>
      <c r="Z21982" s="29"/>
      <c r="AA21982" s="29"/>
      <c r="AB21982" s="29"/>
      <c r="AC21982" s="29"/>
      <c r="AD21982" s="29"/>
      <c r="AE21982" s="29"/>
      <c r="AF21982" s="29"/>
      <c r="AG21982" s="29"/>
      <c r="AH21982" s="29"/>
      <c r="AI21982" s="29"/>
      <c r="AJ21982" s="29"/>
      <c r="AK21982" s="29"/>
      <c r="AL21982" s="29"/>
      <c r="AM21982" s="29"/>
      <c r="AP21982" s="30"/>
    </row>
    <row r="21983" spans="1:42">
      <c r="A21983" s="29"/>
      <c r="B21983" s="29"/>
      <c r="C21983" s="29"/>
      <c r="D21983" s="29"/>
      <c r="E21983" s="29"/>
      <c r="F21983" s="29"/>
      <c r="G21983" s="29"/>
      <c r="H21983" s="29"/>
      <c r="I21983" s="29"/>
      <c r="J21983" s="29"/>
      <c r="K21983" s="29"/>
      <c r="L21983" s="29"/>
      <c r="M21983" s="29"/>
      <c r="N21983" s="29"/>
      <c r="O21983" s="29"/>
      <c r="P21983" s="29"/>
      <c r="Q21983" s="29"/>
      <c r="R21983" s="29"/>
      <c r="S21983" s="33"/>
      <c r="T21983" s="29"/>
      <c r="U21983" s="29"/>
      <c r="V21983" s="29"/>
      <c r="W21983" s="29"/>
      <c r="X21983" s="29"/>
      <c r="Y21983" s="29"/>
      <c r="Z21983" s="29"/>
      <c r="AA21983" s="29"/>
      <c r="AB21983" s="29"/>
      <c r="AC21983" s="29"/>
      <c r="AD21983" s="29"/>
      <c r="AE21983" s="29"/>
      <c r="AF21983" s="29"/>
      <c r="AG21983" s="29"/>
      <c r="AH21983" s="29"/>
      <c r="AI21983" s="29"/>
      <c r="AJ21983" s="29"/>
      <c r="AK21983" s="29"/>
      <c r="AL21983" s="29"/>
      <c r="AM21983" s="29"/>
      <c r="AP21983" s="30"/>
    </row>
    <row r="21984" spans="1:42">
      <c r="A21984" s="29"/>
      <c r="B21984" s="29"/>
      <c r="C21984" s="29"/>
      <c r="D21984" s="29"/>
      <c r="E21984" s="29"/>
      <c r="F21984" s="29"/>
      <c r="G21984" s="29"/>
      <c r="H21984" s="29"/>
      <c r="I21984" s="29"/>
      <c r="J21984" s="29"/>
      <c r="K21984" s="29"/>
      <c r="L21984" s="29"/>
      <c r="M21984" s="29"/>
      <c r="N21984" s="29"/>
      <c r="O21984" s="29"/>
      <c r="P21984" s="29"/>
      <c r="Q21984" s="29"/>
      <c r="R21984" s="29"/>
      <c r="S21984" s="33"/>
      <c r="T21984" s="29"/>
      <c r="U21984" s="29"/>
      <c r="V21984" s="29"/>
      <c r="W21984" s="29"/>
      <c r="X21984" s="29"/>
      <c r="Y21984" s="29"/>
      <c r="Z21984" s="29"/>
      <c r="AA21984" s="29"/>
      <c r="AB21984" s="29"/>
      <c r="AC21984" s="29"/>
      <c r="AD21984" s="29"/>
      <c r="AE21984" s="29"/>
      <c r="AF21984" s="29"/>
      <c r="AG21984" s="29"/>
      <c r="AH21984" s="29"/>
      <c r="AI21984" s="29"/>
      <c r="AJ21984" s="29"/>
      <c r="AK21984" s="29"/>
      <c r="AL21984" s="29"/>
      <c r="AM21984" s="29"/>
      <c r="AP21984" s="30"/>
    </row>
    <row r="21985" spans="1:42">
      <c r="A21985" s="29"/>
      <c r="B21985" s="29"/>
      <c r="C21985" s="29"/>
      <c r="D21985" s="29"/>
      <c r="E21985" s="29"/>
      <c r="F21985" s="29"/>
      <c r="G21985" s="29"/>
      <c r="H21985" s="29"/>
      <c r="I21985" s="29"/>
      <c r="J21985" s="29"/>
      <c r="K21985" s="29"/>
      <c r="L21985" s="29"/>
      <c r="M21985" s="29"/>
      <c r="N21985" s="29"/>
      <c r="O21985" s="29"/>
      <c r="P21985" s="29"/>
      <c r="Q21985" s="29"/>
      <c r="R21985" s="29"/>
      <c r="S21985" s="33"/>
      <c r="T21985" s="29"/>
      <c r="U21985" s="29"/>
      <c r="V21985" s="29"/>
      <c r="W21985" s="29"/>
      <c r="X21985" s="29"/>
      <c r="Y21985" s="29"/>
      <c r="Z21985" s="29"/>
      <c r="AA21985" s="29"/>
      <c r="AB21985" s="29"/>
      <c r="AC21985" s="29"/>
      <c r="AD21985" s="29"/>
      <c r="AE21985" s="29"/>
      <c r="AF21985" s="29"/>
      <c r="AG21985" s="29"/>
      <c r="AH21985" s="29"/>
      <c r="AI21985" s="29"/>
      <c r="AJ21985" s="29"/>
      <c r="AK21985" s="29"/>
      <c r="AL21985" s="29"/>
      <c r="AM21985" s="29"/>
      <c r="AP21985" s="30"/>
    </row>
    <row r="21986" spans="1:42">
      <c r="A21986" s="29"/>
      <c r="B21986" s="29"/>
      <c r="C21986" s="29"/>
      <c r="D21986" s="29"/>
      <c r="E21986" s="29"/>
      <c r="F21986" s="29"/>
      <c r="G21986" s="29"/>
      <c r="H21986" s="29"/>
      <c r="I21986" s="29"/>
      <c r="J21986" s="29"/>
      <c r="K21986" s="29"/>
      <c r="L21986" s="29"/>
      <c r="M21986" s="29"/>
      <c r="N21986" s="29"/>
      <c r="O21986" s="29"/>
      <c r="P21986" s="29"/>
      <c r="Q21986" s="29"/>
      <c r="R21986" s="29"/>
      <c r="S21986" s="33"/>
      <c r="T21986" s="29"/>
      <c r="U21986" s="29"/>
      <c r="V21986" s="29"/>
      <c r="W21986" s="29"/>
      <c r="X21986" s="29"/>
      <c r="Y21986" s="29"/>
      <c r="Z21986" s="29"/>
      <c r="AA21986" s="29"/>
      <c r="AB21986" s="29"/>
      <c r="AC21986" s="29"/>
      <c r="AD21986" s="29"/>
      <c r="AE21986" s="29"/>
      <c r="AF21986" s="29"/>
      <c r="AG21986" s="29"/>
      <c r="AH21986" s="29"/>
      <c r="AI21986" s="29"/>
      <c r="AJ21986" s="29"/>
      <c r="AK21986" s="29"/>
      <c r="AL21986" s="29"/>
      <c r="AM21986" s="29"/>
      <c r="AP21986" s="30"/>
    </row>
    <row r="21987" spans="1:42">
      <c r="A21987" s="29"/>
      <c r="B21987" s="29"/>
      <c r="C21987" s="29"/>
      <c r="D21987" s="29"/>
      <c r="E21987" s="29"/>
      <c r="F21987" s="29"/>
      <c r="G21987" s="29"/>
      <c r="H21987" s="29"/>
      <c r="I21987" s="29"/>
      <c r="J21987" s="29"/>
      <c r="K21987" s="29"/>
      <c r="L21987" s="29"/>
      <c r="M21987" s="29"/>
      <c r="N21987" s="29"/>
      <c r="O21987" s="29"/>
      <c r="P21987" s="29"/>
      <c r="Q21987" s="29"/>
      <c r="R21987" s="29"/>
      <c r="S21987" s="33"/>
      <c r="T21987" s="29"/>
      <c r="U21987" s="29"/>
      <c r="V21987" s="29"/>
      <c r="W21987" s="29"/>
      <c r="X21987" s="29"/>
      <c r="Y21987" s="29"/>
      <c r="Z21987" s="29"/>
      <c r="AA21987" s="29"/>
      <c r="AB21987" s="29"/>
      <c r="AC21987" s="29"/>
      <c r="AD21987" s="29"/>
      <c r="AE21987" s="29"/>
      <c r="AF21987" s="29"/>
      <c r="AG21987" s="29"/>
      <c r="AH21987" s="29"/>
      <c r="AI21987" s="29"/>
      <c r="AJ21987" s="29"/>
      <c r="AK21987" s="29"/>
      <c r="AL21987" s="29"/>
      <c r="AM21987" s="29"/>
      <c r="AP21987" s="30"/>
    </row>
    <row r="21988" spans="1:42">
      <c r="A21988" s="29"/>
      <c r="B21988" s="29"/>
      <c r="C21988" s="29"/>
      <c r="D21988" s="29"/>
      <c r="E21988" s="29"/>
      <c r="F21988" s="29"/>
      <c r="G21988" s="29"/>
      <c r="H21988" s="29"/>
      <c r="I21988" s="29"/>
      <c r="J21988" s="29"/>
      <c r="K21988" s="29"/>
      <c r="L21988" s="29"/>
      <c r="M21988" s="29"/>
      <c r="N21988" s="29"/>
      <c r="O21988" s="29"/>
      <c r="P21988" s="29"/>
      <c r="Q21988" s="29"/>
      <c r="R21988" s="29"/>
      <c r="S21988" s="33"/>
      <c r="T21988" s="29"/>
      <c r="U21988" s="29"/>
      <c r="V21988" s="29"/>
      <c r="W21988" s="29"/>
      <c r="X21988" s="29"/>
      <c r="Y21988" s="29"/>
      <c r="Z21988" s="29"/>
      <c r="AA21988" s="29"/>
      <c r="AB21988" s="29"/>
      <c r="AC21988" s="29"/>
      <c r="AD21988" s="29"/>
      <c r="AE21988" s="29"/>
      <c r="AF21988" s="29"/>
      <c r="AG21988" s="29"/>
      <c r="AH21988" s="29"/>
      <c r="AI21988" s="29"/>
      <c r="AJ21988" s="29"/>
      <c r="AK21988" s="29"/>
      <c r="AL21988" s="29"/>
      <c r="AM21988" s="29"/>
      <c r="AP21988" s="30"/>
    </row>
    <row r="21989" spans="1:42">
      <c r="A21989" s="29"/>
      <c r="B21989" s="29"/>
      <c r="C21989" s="29"/>
      <c r="D21989" s="29"/>
      <c r="E21989" s="29"/>
      <c r="F21989" s="29"/>
      <c r="G21989" s="29"/>
      <c r="H21989" s="29"/>
      <c r="I21989" s="29"/>
      <c r="J21989" s="29"/>
      <c r="K21989" s="29"/>
      <c r="L21989" s="29"/>
      <c r="M21989" s="29"/>
      <c r="N21989" s="29"/>
      <c r="O21989" s="29"/>
      <c r="P21989" s="29"/>
      <c r="Q21989" s="29"/>
      <c r="R21989" s="29"/>
      <c r="S21989" s="33"/>
      <c r="T21989" s="29"/>
      <c r="U21989" s="29"/>
      <c r="V21989" s="29"/>
      <c r="W21989" s="29"/>
      <c r="X21989" s="29"/>
      <c r="Y21989" s="29"/>
      <c r="Z21989" s="29"/>
      <c r="AA21989" s="29"/>
      <c r="AB21989" s="29"/>
      <c r="AC21989" s="29"/>
      <c r="AD21989" s="29"/>
      <c r="AE21989" s="29"/>
      <c r="AF21989" s="29"/>
      <c r="AG21989" s="29"/>
      <c r="AH21989" s="29"/>
      <c r="AI21989" s="29"/>
      <c r="AJ21989" s="29"/>
      <c r="AK21989" s="29"/>
      <c r="AL21989" s="29"/>
      <c r="AM21989" s="29"/>
      <c r="AP21989" s="30"/>
    </row>
    <row r="21990" spans="1:42">
      <c r="A21990" s="29"/>
      <c r="B21990" s="29"/>
      <c r="C21990" s="29"/>
      <c r="D21990" s="29"/>
      <c r="E21990" s="29"/>
      <c r="F21990" s="29"/>
      <c r="G21990" s="29"/>
      <c r="H21990" s="29"/>
      <c r="I21990" s="29"/>
      <c r="J21990" s="29"/>
      <c r="K21990" s="29"/>
      <c r="L21990" s="29"/>
      <c r="M21990" s="29"/>
      <c r="N21990" s="29"/>
      <c r="O21990" s="29"/>
      <c r="P21990" s="29"/>
      <c r="Q21990" s="29"/>
      <c r="R21990" s="29"/>
      <c r="S21990" s="33"/>
      <c r="T21990" s="29"/>
      <c r="U21990" s="29"/>
      <c r="V21990" s="29"/>
      <c r="W21990" s="29"/>
      <c r="X21990" s="29"/>
      <c r="Y21990" s="29"/>
      <c r="Z21990" s="29"/>
      <c r="AA21990" s="29"/>
      <c r="AB21990" s="29"/>
      <c r="AC21990" s="29"/>
      <c r="AD21990" s="29"/>
      <c r="AE21990" s="29"/>
      <c r="AF21990" s="29"/>
      <c r="AG21990" s="29"/>
      <c r="AH21990" s="29"/>
      <c r="AI21990" s="29"/>
      <c r="AJ21990" s="29"/>
      <c r="AK21990" s="29"/>
      <c r="AL21990" s="29"/>
      <c r="AM21990" s="29"/>
      <c r="AP21990" s="30"/>
    </row>
    <row r="21991" spans="1:42">
      <c r="A21991" s="29"/>
      <c r="B21991" s="29"/>
      <c r="C21991" s="29"/>
      <c r="D21991" s="29"/>
      <c r="E21991" s="29"/>
      <c r="F21991" s="29"/>
      <c r="G21991" s="29"/>
      <c r="H21991" s="29"/>
      <c r="I21991" s="29"/>
      <c r="J21991" s="29"/>
      <c r="K21991" s="29"/>
      <c r="L21991" s="29"/>
      <c r="M21991" s="29"/>
      <c r="N21991" s="29"/>
      <c r="O21991" s="29"/>
      <c r="P21991" s="29"/>
      <c r="Q21991" s="29"/>
      <c r="R21991" s="29"/>
      <c r="S21991" s="33"/>
      <c r="T21991" s="29"/>
      <c r="U21991" s="29"/>
      <c r="V21991" s="29"/>
      <c r="W21991" s="29"/>
      <c r="X21991" s="29"/>
      <c r="Y21991" s="29"/>
      <c r="Z21991" s="29"/>
      <c r="AA21991" s="29"/>
      <c r="AB21991" s="29"/>
      <c r="AC21991" s="29"/>
      <c r="AD21991" s="29"/>
      <c r="AE21991" s="29"/>
      <c r="AF21991" s="29"/>
      <c r="AG21991" s="29"/>
      <c r="AH21991" s="29"/>
      <c r="AI21991" s="29"/>
      <c r="AJ21991" s="29"/>
      <c r="AK21991" s="29"/>
      <c r="AL21991" s="29"/>
      <c r="AM21991" s="29"/>
      <c r="AP21991" s="30"/>
    </row>
    <row r="21992" spans="1:42">
      <c r="A21992" s="29"/>
      <c r="B21992" s="29"/>
      <c r="C21992" s="29"/>
      <c r="D21992" s="29"/>
      <c r="E21992" s="29"/>
      <c r="F21992" s="29"/>
      <c r="G21992" s="29"/>
      <c r="H21992" s="29"/>
      <c r="I21992" s="29"/>
      <c r="J21992" s="29"/>
      <c r="K21992" s="29"/>
      <c r="L21992" s="29"/>
      <c r="M21992" s="29"/>
      <c r="N21992" s="29"/>
      <c r="O21992" s="29"/>
      <c r="P21992" s="29"/>
      <c r="Q21992" s="29"/>
      <c r="R21992" s="29"/>
      <c r="S21992" s="33"/>
      <c r="T21992" s="29"/>
      <c r="U21992" s="29"/>
      <c r="V21992" s="29"/>
      <c r="W21992" s="29"/>
      <c r="X21992" s="29"/>
      <c r="Y21992" s="29"/>
      <c r="Z21992" s="29"/>
      <c r="AA21992" s="29"/>
      <c r="AB21992" s="29"/>
      <c r="AC21992" s="29"/>
      <c r="AD21992" s="29"/>
      <c r="AE21992" s="29"/>
      <c r="AF21992" s="29"/>
      <c r="AG21992" s="29"/>
      <c r="AH21992" s="29"/>
      <c r="AI21992" s="29"/>
      <c r="AJ21992" s="29"/>
      <c r="AK21992" s="29"/>
      <c r="AL21992" s="29"/>
      <c r="AM21992" s="29"/>
      <c r="AP21992" s="30"/>
    </row>
    <row r="21993" spans="1:42">
      <c r="A21993" s="29"/>
      <c r="B21993" s="29"/>
      <c r="C21993" s="29"/>
      <c r="D21993" s="29"/>
      <c r="E21993" s="29"/>
      <c r="F21993" s="29"/>
      <c r="G21993" s="29"/>
      <c r="H21993" s="29"/>
      <c r="I21993" s="29"/>
      <c r="J21993" s="29"/>
      <c r="K21993" s="29"/>
      <c r="L21993" s="29"/>
      <c r="M21993" s="29"/>
      <c r="N21993" s="29"/>
      <c r="O21993" s="29"/>
      <c r="P21993" s="29"/>
      <c r="Q21993" s="29"/>
      <c r="R21993" s="29"/>
      <c r="S21993" s="33"/>
      <c r="T21993" s="29"/>
      <c r="U21993" s="29"/>
      <c r="V21993" s="29"/>
      <c r="W21993" s="29"/>
      <c r="X21993" s="29"/>
      <c r="Y21993" s="29"/>
      <c r="Z21993" s="29"/>
      <c r="AA21993" s="29"/>
      <c r="AB21993" s="29"/>
      <c r="AC21993" s="29"/>
      <c r="AD21993" s="29"/>
      <c r="AE21993" s="29"/>
      <c r="AF21993" s="29"/>
      <c r="AG21993" s="29"/>
      <c r="AH21993" s="29"/>
      <c r="AI21993" s="29"/>
      <c r="AJ21993" s="29"/>
      <c r="AK21993" s="29"/>
      <c r="AL21993" s="29"/>
      <c r="AM21993" s="29"/>
      <c r="AP21993" s="30"/>
    </row>
    <row r="21994" spans="1:42">
      <c r="A21994" s="29"/>
      <c r="B21994" s="29"/>
      <c r="C21994" s="29"/>
      <c r="D21994" s="29"/>
      <c r="E21994" s="29"/>
      <c r="F21994" s="29"/>
      <c r="G21994" s="29"/>
      <c r="H21994" s="29"/>
      <c r="I21994" s="29"/>
      <c r="J21994" s="29"/>
      <c r="K21994" s="29"/>
      <c r="L21994" s="29"/>
      <c r="M21994" s="29"/>
      <c r="N21994" s="29"/>
      <c r="O21994" s="29"/>
      <c r="P21994" s="29"/>
      <c r="Q21994" s="29"/>
      <c r="R21994" s="29"/>
      <c r="S21994" s="33"/>
      <c r="T21994" s="29"/>
      <c r="U21994" s="29"/>
      <c r="V21994" s="29"/>
      <c r="W21994" s="29"/>
      <c r="X21994" s="29"/>
      <c r="Y21994" s="29"/>
      <c r="Z21994" s="29"/>
      <c r="AA21994" s="29"/>
      <c r="AB21994" s="29"/>
      <c r="AC21994" s="29"/>
      <c r="AD21994" s="29"/>
      <c r="AE21994" s="29"/>
      <c r="AF21994" s="29"/>
      <c r="AG21994" s="29"/>
      <c r="AH21994" s="29"/>
      <c r="AI21994" s="29"/>
      <c r="AJ21994" s="29"/>
      <c r="AK21994" s="29"/>
      <c r="AL21994" s="29"/>
      <c r="AM21994" s="29"/>
      <c r="AP21994" s="30"/>
    </row>
    <row r="21995" spans="1:42">
      <c r="A21995" s="29"/>
      <c r="B21995" s="29"/>
      <c r="C21995" s="29"/>
      <c r="D21995" s="29"/>
      <c r="E21995" s="29"/>
      <c r="F21995" s="29"/>
      <c r="G21995" s="29"/>
      <c r="H21995" s="29"/>
      <c r="I21995" s="29"/>
      <c r="J21995" s="29"/>
      <c r="K21995" s="29"/>
      <c r="L21995" s="29"/>
      <c r="M21995" s="29"/>
      <c r="N21995" s="29"/>
      <c r="O21995" s="29"/>
      <c r="P21995" s="29"/>
      <c r="Q21995" s="29"/>
      <c r="R21995" s="29"/>
      <c r="S21995" s="33"/>
      <c r="T21995" s="29"/>
      <c r="U21995" s="29"/>
      <c r="V21995" s="29"/>
      <c r="W21995" s="29"/>
      <c r="X21995" s="29"/>
      <c r="Y21995" s="29"/>
      <c r="Z21995" s="29"/>
      <c r="AA21995" s="29"/>
      <c r="AB21995" s="29"/>
      <c r="AC21995" s="29"/>
      <c r="AD21995" s="29"/>
      <c r="AE21995" s="29"/>
      <c r="AF21995" s="29"/>
      <c r="AG21995" s="29"/>
      <c r="AH21995" s="29"/>
      <c r="AI21995" s="29"/>
      <c r="AJ21995" s="29"/>
      <c r="AK21995" s="29"/>
      <c r="AL21995" s="29"/>
      <c r="AM21995" s="29"/>
      <c r="AP21995" s="30"/>
    </row>
    <row r="21996" spans="1:42">
      <c r="A21996" s="29"/>
      <c r="B21996" s="29"/>
      <c r="C21996" s="29"/>
      <c r="D21996" s="29"/>
      <c r="E21996" s="29"/>
      <c r="F21996" s="29"/>
      <c r="G21996" s="29"/>
      <c r="H21996" s="29"/>
      <c r="I21996" s="29"/>
      <c r="J21996" s="29"/>
      <c r="K21996" s="29"/>
      <c r="L21996" s="29"/>
      <c r="M21996" s="29"/>
      <c r="N21996" s="29"/>
      <c r="O21996" s="29"/>
      <c r="P21996" s="29"/>
      <c r="Q21996" s="29"/>
      <c r="R21996" s="29"/>
      <c r="S21996" s="33"/>
      <c r="T21996" s="29"/>
      <c r="U21996" s="29"/>
      <c r="V21996" s="29"/>
      <c r="W21996" s="29"/>
      <c r="X21996" s="29"/>
      <c r="Y21996" s="29"/>
      <c r="Z21996" s="29"/>
      <c r="AA21996" s="29"/>
      <c r="AB21996" s="29"/>
      <c r="AC21996" s="29"/>
      <c r="AD21996" s="29"/>
      <c r="AE21996" s="29"/>
      <c r="AF21996" s="29"/>
      <c r="AG21996" s="29"/>
      <c r="AH21996" s="29"/>
      <c r="AI21996" s="29"/>
      <c r="AJ21996" s="29"/>
      <c r="AK21996" s="29"/>
      <c r="AL21996" s="29"/>
      <c r="AM21996" s="29"/>
      <c r="AP21996" s="30"/>
    </row>
    <row r="21997" spans="1:42">
      <c r="A21997" s="29"/>
      <c r="B21997" s="29"/>
      <c r="C21997" s="29"/>
      <c r="D21997" s="29"/>
      <c r="E21997" s="29"/>
      <c r="F21997" s="29"/>
      <c r="G21997" s="29"/>
      <c r="H21997" s="29"/>
      <c r="I21997" s="29"/>
      <c r="J21997" s="29"/>
      <c r="K21997" s="29"/>
      <c r="L21997" s="29"/>
      <c r="M21997" s="29"/>
      <c r="N21997" s="29"/>
      <c r="O21997" s="29"/>
      <c r="P21997" s="29"/>
      <c r="Q21997" s="29"/>
      <c r="R21997" s="29"/>
      <c r="S21997" s="33"/>
      <c r="T21997" s="29"/>
      <c r="U21997" s="29"/>
      <c r="V21997" s="29"/>
      <c r="W21997" s="29"/>
      <c r="X21997" s="29"/>
      <c r="Y21997" s="29"/>
      <c r="Z21997" s="29"/>
      <c r="AA21997" s="29"/>
      <c r="AB21997" s="29"/>
      <c r="AC21997" s="29"/>
      <c r="AD21997" s="29"/>
      <c r="AE21997" s="29"/>
      <c r="AF21997" s="29"/>
      <c r="AG21997" s="29"/>
      <c r="AH21997" s="29"/>
      <c r="AI21997" s="29"/>
      <c r="AJ21997" s="29"/>
      <c r="AK21997" s="29"/>
      <c r="AL21997" s="29"/>
      <c r="AM21997" s="29"/>
      <c r="AP21997" s="30"/>
    </row>
    <row r="21998" spans="1:42">
      <c r="A21998" s="29"/>
      <c r="B21998" s="29"/>
      <c r="C21998" s="29"/>
      <c r="D21998" s="29"/>
      <c r="E21998" s="29"/>
      <c r="F21998" s="29"/>
      <c r="G21998" s="29"/>
      <c r="H21998" s="29"/>
      <c r="I21998" s="29"/>
      <c r="J21998" s="29"/>
      <c r="K21998" s="29"/>
      <c r="L21998" s="29"/>
      <c r="M21998" s="29"/>
      <c r="N21998" s="29"/>
      <c r="O21998" s="29"/>
      <c r="P21998" s="29"/>
      <c r="Q21998" s="29"/>
      <c r="R21998" s="29"/>
      <c r="S21998" s="33"/>
      <c r="T21998" s="29"/>
      <c r="U21998" s="29"/>
      <c r="V21998" s="29"/>
      <c r="W21998" s="29"/>
      <c r="X21998" s="29"/>
      <c r="Y21998" s="29"/>
      <c r="Z21998" s="29"/>
      <c r="AA21998" s="29"/>
      <c r="AB21998" s="29"/>
      <c r="AC21998" s="29"/>
      <c r="AD21998" s="29"/>
      <c r="AE21998" s="29"/>
      <c r="AF21998" s="29"/>
      <c r="AG21998" s="29"/>
      <c r="AH21998" s="29"/>
      <c r="AI21998" s="29"/>
      <c r="AJ21998" s="29"/>
      <c r="AK21998" s="29"/>
      <c r="AL21998" s="29"/>
      <c r="AM21998" s="29"/>
      <c r="AP21998" s="30"/>
    </row>
    <row r="21999" spans="1:42">
      <c r="A21999" s="29"/>
      <c r="B21999" s="29"/>
      <c r="C21999" s="29"/>
      <c r="D21999" s="29"/>
      <c r="E21999" s="29"/>
      <c r="F21999" s="29"/>
      <c r="G21999" s="29"/>
      <c r="H21999" s="29"/>
      <c r="I21999" s="29"/>
      <c r="J21999" s="29"/>
      <c r="K21999" s="29"/>
      <c r="L21999" s="29"/>
      <c r="M21999" s="29"/>
      <c r="N21999" s="29"/>
      <c r="O21999" s="29"/>
      <c r="P21999" s="29"/>
      <c r="Q21999" s="29"/>
      <c r="R21999" s="29"/>
      <c r="S21999" s="33"/>
      <c r="T21999" s="29"/>
      <c r="U21999" s="29"/>
      <c r="V21999" s="29"/>
      <c r="W21999" s="29"/>
      <c r="X21999" s="29"/>
      <c r="Y21999" s="29"/>
      <c r="Z21999" s="29"/>
      <c r="AA21999" s="29"/>
      <c r="AB21999" s="29"/>
      <c r="AC21999" s="29"/>
      <c r="AD21999" s="29"/>
      <c r="AE21999" s="29"/>
      <c r="AF21999" s="29"/>
      <c r="AG21999" s="29"/>
      <c r="AH21999" s="29"/>
      <c r="AI21999" s="29"/>
      <c r="AJ21999" s="29"/>
      <c r="AK21999" s="29"/>
      <c r="AL21999" s="29"/>
      <c r="AM21999" s="29"/>
      <c r="AP21999" s="30"/>
    </row>
    <row r="22000" spans="1:42">
      <c r="A22000" s="29"/>
      <c r="B22000" s="29"/>
      <c r="C22000" s="29"/>
      <c r="D22000" s="29"/>
      <c r="E22000" s="29"/>
      <c r="F22000" s="29"/>
      <c r="G22000" s="29"/>
      <c r="H22000" s="29"/>
      <c r="I22000" s="29"/>
      <c r="J22000" s="29"/>
      <c r="K22000" s="29"/>
      <c r="L22000" s="29"/>
      <c r="M22000" s="29"/>
      <c r="N22000" s="29"/>
      <c r="O22000" s="29"/>
      <c r="P22000" s="29"/>
      <c r="Q22000" s="29"/>
      <c r="R22000" s="29"/>
      <c r="S22000" s="33"/>
      <c r="T22000" s="29"/>
      <c r="U22000" s="29"/>
      <c r="V22000" s="29"/>
      <c r="W22000" s="29"/>
      <c r="X22000" s="29"/>
      <c r="Y22000" s="29"/>
      <c r="Z22000" s="29"/>
      <c r="AA22000" s="29"/>
      <c r="AB22000" s="29"/>
      <c r="AC22000" s="29"/>
      <c r="AD22000" s="29"/>
      <c r="AE22000" s="29"/>
      <c r="AF22000" s="29"/>
      <c r="AG22000" s="29"/>
      <c r="AH22000" s="29"/>
      <c r="AI22000" s="29"/>
      <c r="AJ22000" s="29"/>
      <c r="AK22000" s="29"/>
      <c r="AL22000" s="29"/>
      <c r="AM22000" s="29"/>
      <c r="AP22000" s="30"/>
    </row>
    <row r="22001" spans="1:42">
      <c r="A22001" s="29"/>
      <c r="B22001" s="29"/>
      <c r="C22001" s="29"/>
      <c r="D22001" s="29"/>
      <c r="E22001" s="29"/>
      <c r="F22001" s="29"/>
      <c r="G22001" s="29"/>
      <c r="H22001" s="29"/>
      <c r="I22001" s="29"/>
      <c r="J22001" s="29"/>
      <c r="K22001" s="29"/>
      <c r="L22001" s="29"/>
      <c r="M22001" s="29"/>
      <c r="N22001" s="29"/>
      <c r="O22001" s="29"/>
      <c r="P22001" s="29"/>
      <c r="Q22001" s="29"/>
      <c r="R22001" s="29"/>
      <c r="S22001" s="33"/>
      <c r="T22001" s="29"/>
      <c r="U22001" s="29"/>
      <c r="V22001" s="29"/>
      <c r="W22001" s="29"/>
      <c r="X22001" s="29"/>
      <c r="Y22001" s="29"/>
      <c r="Z22001" s="29"/>
      <c r="AA22001" s="29"/>
      <c r="AB22001" s="29"/>
      <c r="AC22001" s="29"/>
      <c r="AD22001" s="29"/>
      <c r="AE22001" s="29"/>
      <c r="AF22001" s="29"/>
      <c r="AG22001" s="29"/>
      <c r="AH22001" s="29"/>
      <c r="AI22001" s="29"/>
      <c r="AJ22001" s="29"/>
      <c r="AK22001" s="29"/>
      <c r="AL22001" s="29"/>
      <c r="AM22001" s="29"/>
      <c r="AP22001" s="30"/>
    </row>
    <row r="22002" spans="1:42">
      <c r="A22002" s="29"/>
      <c r="B22002" s="29"/>
      <c r="C22002" s="29"/>
      <c r="D22002" s="29"/>
      <c r="E22002" s="29"/>
      <c r="F22002" s="29"/>
      <c r="G22002" s="29"/>
      <c r="H22002" s="29"/>
      <c r="I22002" s="29"/>
      <c r="J22002" s="29"/>
      <c r="K22002" s="29"/>
      <c r="L22002" s="29"/>
      <c r="M22002" s="29"/>
      <c r="N22002" s="29"/>
      <c r="O22002" s="29"/>
      <c r="P22002" s="29"/>
      <c r="Q22002" s="29"/>
      <c r="R22002" s="29"/>
      <c r="S22002" s="33"/>
      <c r="T22002" s="29"/>
      <c r="U22002" s="29"/>
      <c r="V22002" s="29"/>
      <c r="W22002" s="29"/>
      <c r="X22002" s="29"/>
      <c r="Y22002" s="29"/>
      <c r="Z22002" s="29"/>
      <c r="AA22002" s="29"/>
      <c r="AB22002" s="29"/>
      <c r="AC22002" s="29"/>
      <c r="AD22002" s="29"/>
      <c r="AE22002" s="29"/>
      <c r="AF22002" s="29"/>
      <c r="AG22002" s="29"/>
      <c r="AH22002" s="29"/>
      <c r="AI22002" s="29"/>
      <c r="AJ22002" s="29"/>
      <c r="AK22002" s="29"/>
      <c r="AL22002" s="29"/>
      <c r="AM22002" s="29"/>
      <c r="AP22002" s="30"/>
    </row>
    <row r="22003" spans="1:42">
      <c r="A22003" s="29"/>
      <c r="B22003" s="29"/>
      <c r="C22003" s="29"/>
      <c r="D22003" s="29"/>
      <c r="E22003" s="29"/>
      <c r="F22003" s="29"/>
      <c r="G22003" s="29"/>
      <c r="H22003" s="29"/>
      <c r="I22003" s="29"/>
      <c r="J22003" s="29"/>
      <c r="K22003" s="29"/>
      <c r="L22003" s="29"/>
      <c r="M22003" s="29"/>
      <c r="N22003" s="29"/>
      <c r="O22003" s="29"/>
      <c r="P22003" s="29"/>
      <c r="Q22003" s="29"/>
      <c r="R22003" s="29"/>
      <c r="S22003" s="33"/>
      <c r="T22003" s="29"/>
      <c r="U22003" s="29"/>
      <c r="V22003" s="29"/>
      <c r="W22003" s="29"/>
      <c r="X22003" s="29"/>
      <c r="Y22003" s="29"/>
      <c r="Z22003" s="29"/>
      <c r="AA22003" s="29"/>
      <c r="AB22003" s="29"/>
      <c r="AC22003" s="29"/>
      <c r="AD22003" s="29"/>
      <c r="AE22003" s="29"/>
      <c r="AF22003" s="29"/>
      <c r="AG22003" s="29"/>
      <c r="AH22003" s="29"/>
      <c r="AI22003" s="29"/>
      <c r="AJ22003" s="29"/>
      <c r="AK22003" s="29"/>
      <c r="AL22003" s="29"/>
      <c r="AM22003" s="29"/>
      <c r="AP22003" s="30"/>
    </row>
    <row r="22004" spans="1:42">
      <c r="A22004" s="29"/>
      <c r="B22004" s="29"/>
      <c r="C22004" s="29"/>
      <c r="D22004" s="29"/>
      <c r="E22004" s="29"/>
      <c r="F22004" s="29"/>
      <c r="G22004" s="29"/>
      <c r="H22004" s="29"/>
      <c r="I22004" s="29"/>
      <c r="J22004" s="29"/>
      <c r="K22004" s="29"/>
      <c r="L22004" s="29"/>
      <c r="M22004" s="29"/>
      <c r="N22004" s="29"/>
      <c r="O22004" s="29"/>
      <c r="P22004" s="29"/>
      <c r="Q22004" s="29"/>
      <c r="R22004" s="29"/>
      <c r="S22004" s="33"/>
      <c r="T22004" s="29"/>
      <c r="U22004" s="29"/>
      <c r="V22004" s="29"/>
      <c r="W22004" s="29"/>
      <c r="X22004" s="29"/>
      <c r="Y22004" s="29"/>
      <c r="Z22004" s="29"/>
      <c r="AA22004" s="29"/>
      <c r="AB22004" s="29"/>
      <c r="AC22004" s="29"/>
      <c r="AD22004" s="29"/>
      <c r="AE22004" s="29"/>
      <c r="AF22004" s="29"/>
      <c r="AG22004" s="29"/>
      <c r="AH22004" s="29"/>
      <c r="AI22004" s="29"/>
      <c r="AJ22004" s="29"/>
      <c r="AK22004" s="29"/>
      <c r="AL22004" s="29"/>
      <c r="AM22004" s="29"/>
      <c r="AP22004" s="30"/>
    </row>
    <row r="22005" spans="1:42">
      <c r="A22005" s="29"/>
      <c r="B22005" s="29"/>
      <c r="C22005" s="29"/>
      <c r="D22005" s="29"/>
      <c r="E22005" s="29"/>
      <c r="F22005" s="29"/>
      <c r="G22005" s="29"/>
      <c r="H22005" s="29"/>
      <c r="I22005" s="29"/>
      <c r="J22005" s="29"/>
      <c r="K22005" s="29"/>
      <c r="L22005" s="29"/>
      <c r="M22005" s="29"/>
      <c r="N22005" s="29"/>
      <c r="O22005" s="29"/>
      <c r="P22005" s="29"/>
      <c r="Q22005" s="29"/>
      <c r="R22005" s="29"/>
      <c r="S22005" s="33"/>
      <c r="T22005" s="29"/>
      <c r="U22005" s="29"/>
      <c r="V22005" s="29"/>
      <c r="W22005" s="29"/>
      <c r="X22005" s="29"/>
      <c r="Y22005" s="29"/>
      <c r="Z22005" s="29"/>
      <c r="AA22005" s="29"/>
      <c r="AB22005" s="29"/>
      <c r="AC22005" s="29"/>
      <c r="AD22005" s="29"/>
      <c r="AE22005" s="29"/>
      <c r="AF22005" s="29"/>
      <c r="AG22005" s="29"/>
      <c r="AH22005" s="29"/>
      <c r="AI22005" s="29"/>
      <c r="AJ22005" s="29"/>
      <c r="AK22005" s="29"/>
      <c r="AL22005" s="29"/>
      <c r="AM22005" s="29"/>
      <c r="AP22005" s="30"/>
    </row>
    <row r="22006" spans="1:42">
      <c r="A22006" s="29"/>
      <c r="B22006" s="29"/>
      <c r="C22006" s="29"/>
      <c r="D22006" s="29"/>
      <c r="E22006" s="29"/>
      <c r="F22006" s="29"/>
      <c r="G22006" s="29"/>
      <c r="H22006" s="29"/>
      <c r="I22006" s="29"/>
      <c r="J22006" s="29"/>
      <c r="K22006" s="29"/>
      <c r="L22006" s="29"/>
      <c r="M22006" s="29"/>
      <c r="N22006" s="29"/>
      <c r="O22006" s="29"/>
      <c r="P22006" s="29"/>
      <c r="Q22006" s="29"/>
      <c r="R22006" s="29"/>
      <c r="S22006" s="33"/>
      <c r="T22006" s="29"/>
      <c r="U22006" s="29"/>
      <c r="V22006" s="29"/>
      <c r="W22006" s="29"/>
      <c r="X22006" s="29"/>
      <c r="Y22006" s="29"/>
      <c r="Z22006" s="29"/>
      <c r="AA22006" s="29"/>
      <c r="AB22006" s="29"/>
      <c r="AC22006" s="29"/>
      <c r="AD22006" s="29"/>
      <c r="AE22006" s="29"/>
      <c r="AF22006" s="29"/>
      <c r="AG22006" s="29"/>
      <c r="AH22006" s="29"/>
      <c r="AI22006" s="29"/>
      <c r="AJ22006" s="29"/>
      <c r="AK22006" s="29"/>
      <c r="AL22006" s="29"/>
      <c r="AM22006" s="29"/>
      <c r="AP22006" s="30"/>
    </row>
    <row r="22007" spans="1:42">
      <c r="A22007" s="29"/>
      <c r="B22007" s="29"/>
      <c r="C22007" s="29"/>
      <c r="D22007" s="29"/>
      <c r="E22007" s="29"/>
      <c r="F22007" s="29"/>
      <c r="G22007" s="29"/>
      <c r="H22007" s="29"/>
      <c r="I22007" s="29"/>
      <c r="J22007" s="29"/>
      <c r="K22007" s="29"/>
      <c r="L22007" s="29"/>
      <c r="M22007" s="29"/>
      <c r="N22007" s="29"/>
      <c r="O22007" s="29"/>
      <c r="P22007" s="29"/>
      <c r="Q22007" s="29"/>
      <c r="R22007" s="29"/>
      <c r="S22007" s="33"/>
      <c r="T22007" s="29"/>
      <c r="U22007" s="29"/>
      <c r="V22007" s="29"/>
      <c r="W22007" s="29"/>
      <c r="X22007" s="29"/>
      <c r="Y22007" s="29"/>
      <c r="Z22007" s="29"/>
      <c r="AA22007" s="29"/>
      <c r="AB22007" s="29"/>
      <c r="AC22007" s="29"/>
      <c r="AD22007" s="29"/>
      <c r="AE22007" s="29"/>
      <c r="AF22007" s="29"/>
      <c r="AG22007" s="29"/>
      <c r="AH22007" s="29"/>
      <c r="AI22007" s="29"/>
      <c r="AJ22007" s="29"/>
      <c r="AK22007" s="29"/>
      <c r="AL22007" s="29"/>
      <c r="AM22007" s="29"/>
      <c r="AP22007" s="30"/>
    </row>
    <row r="22008" spans="1:42">
      <c r="A22008" s="29"/>
      <c r="B22008" s="29"/>
      <c r="C22008" s="29"/>
      <c r="D22008" s="29"/>
      <c r="E22008" s="29"/>
      <c r="F22008" s="29"/>
      <c r="G22008" s="29"/>
      <c r="H22008" s="29"/>
      <c r="I22008" s="29"/>
      <c r="J22008" s="29"/>
      <c r="K22008" s="29"/>
      <c r="L22008" s="29"/>
      <c r="M22008" s="29"/>
      <c r="N22008" s="29"/>
      <c r="O22008" s="29"/>
      <c r="P22008" s="29"/>
      <c r="Q22008" s="29"/>
      <c r="R22008" s="29"/>
      <c r="S22008" s="33"/>
      <c r="T22008" s="29"/>
      <c r="U22008" s="29"/>
      <c r="V22008" s="29"/>
      <c r="W22008" s="29"/>
      <c r="X22008" s="29"/>
      <c r="Y22008" s="29"/>
      <c r="Z22008" s="29"/>
      <c r="AA22008" s="29"/>
      <c r="AB22008" s="29"/>
      <c r="AC22008" s="29"/>
      <c r="AD22008" s="29"/>
      <c r="AE22008" s="29"/>
      <c r="AF22008" s="29"/>
      <c r="AG22008" s="29"/>
      <c r="AH22008" s="29"/>
      <c r="AI22008" s="29"/>
      <c r="AJ22008" s="29"/>
      <c r="AK22008" s="29"/>
      <c r="AL22008" s="29"/>
      <c r="AM22008" s="29"/>
      <c r="AP22008" s="30"/>
    </row>
    <row r="22009" spans="1:42">
      <c r="A22009" s="29"/>
      <c r="B22009" s="29"/>
      <c r="C22009" s="29"/>
      <c r="D22009" s="29"/>
      <c r="E22009" s="29"/>
      <c r="F22009" s="29"/>
      <c r="G22009" s="29"/>
      <c r="H22009" s="29"/>
      <c r="I22009" s="29"/>
      <c r="J22009" s="29"/>
      <c r="K22009" s="29"/>
      <c r="L22009" s="29"/>
      <c r="M22009" s="29"/>
      <c r="N22009" s="29"/>
      <c r="O22009" s="29"/>
      <c r="P22009" s="29"/>
      <c r="Q22009" s="29"/>
      <c r="R22009" s="29"/>
      <c r="S22009" s="33"/>
      <c r="T22009" s="29"/>
      <c r="U22009" s="29"/>
      <c r="V22009" s="29"/>
      <c r="W22009" s="29"/>
      <c r="X22009" s="29"/>
      <c r="Y22009" s="29"/>
      <c r="Z22009" s="29"/>
      <c r="AA22009" s="29"/>
      <c r="AB22009" s="29"/>
      <c r="AC22009" s="29"/>
      <c r="AD22009" s="29"/>
      <c r="AE22009" s="29"/>
      <c r="AF22009" s="29"/>
      <c r="AG22009" s="29"/>
      <c r="AH22009" s="29"/>
      <c r="AI22009" s="29"/>
      <c r="AJ22009" s="29"/>
      <c r="AK22009" s="29"/>
      <c r="AL22009" s="29"/>
      <c r="AM22009" s="29"/>
      <c r="AP22009" s="30"/>
    </row>
    <row r="22010" spans="1:42">
      <c r="A22010" s="29"/>
      <c r="B22010" s="29"/>
      <c r="C22010" s="29"/>
      <c r="D22010" s="29"/>
      <c r="E22010" s="29"/>
      <c r="F22010" s="29"/>
      <c r="G22010" s="29"/>
      <c r="H22010" s="29"/>
      <c r="I22010" s="29"/>
      <c r="J22010" s="29"/>
      <c r="K22010" s="29"/>
      <c r="L22010" s="29"/>
      <c r="M22010" s="29"/>
      <c r="N22010" s="29"/>
      <c r="O22010" s="29"/>
      <c r="P22010" s="29"/>
      <c r="Q22010" s="29"/>
      <c r="R22010" s="29"/>
      <c r="S22010" s="33"/>
      <c r="T22010" s="29"/>
      <c r="U22010" s="29"/>
      <c r="V22010" s="29"/>
      <c r="W22010" s="29"/>
      <c r="X22010" s="29"/>
      <c r="Y22010" s="29"/>
      <c r="Z22010" s="29"/>
      <c r="AA22010" s="29"/>
      <c r="AB22010" s="29"/>
      <c r="AC22010" s="29"/>
      <c r="AD22010" s="29"/>
      <c r="AE22010" s="29"/>
      <c r="AF22010" s="29"/>
      <c r="AG22010" s="29"/>
      <c r="AH22010" s="29"/>
      <c r="AI22010" s="29"/>
      <c r="AJ22010" s="29"/>
      <c r="AK22010" s="29"/>
      <c r="AL22010" s="29"/>
      <c r="AM22010" s="29"/>
      <c r="AP22010" s="30"/>
    </row>
    <row r="22011" spans="1:42">
      <c r="A22011" s="29"/>
      <c r="B22011" s="29"/>
      <c r="C22011" s="29"/>
      <c r="D22011" s="29"/>
      <c r="E22011" s="29"/>
      <c r="F22011" s="29"/>
      <c r="G22011" s="29"/>
      <c r="H22011" s="29"/>
      <c r="I22011" s="29"/>
      <c r="J22011" s="29"/>
      <c r="K22011" s="29"/>
      <c r="L22011" s="29"/>
      <c r="M22011" s="29"/>
      <c r="N22011" s="29"/>
      <c r="O22011" s="29"/>
      <c r="P22011" s="29"/>
      <c r="Q22011" s="29"/>
      <c r="R22011" s="29"/>
      <c r="S22011" s="33"/>
      <c r="T22011" s="29"/>
      <c r="U22011" s="29"/>
      <c r="V22011" s="29"/>
      <c r="W22011" s="29"/>
      <c r="X22011" s="29"/>
      <c r="Y22011" s="29"/>
      <c r="Z22011" s="29"/>
      <c r="AA22011" s="29"/>
      <c r="AB22011" s="29"/>
      <c r="AC22011" s="29"/>
      <c r="AD22011" s="29"/>
      <c r="AE22011" s="29"/>
      <c r="AF22011" s="29"/>
      <c r="AG22011" s="29"/>
      <c r="AH22011" s="29"/>
      <c r="AI22011" s="29"/>
      <c r="AJ22011" s="29"/>
      <c r="AK22011" s="29"/>
      <c r="AL22011" s="29"/>
      <c r="AM22011" s="29"/>
      <c r="AP22011" s="30"/>
    </row>
    <row r="22012" spans="1:42">
      <c r="A22012" s="29"/>
      <c r="B22012" s="29"/>
      <c r="C22012" s="29"/>
      <c r="D22012" s="29"/>
      <c r="E22012" s="29"/>
      <c r="F22012" s="29"/>
      <c r="G22012" s="29"/>
      <c r="H22012" s="29"/>
      <c r="I22012" s="29"/>
      <c r="J22012" s="29"/>
      <c r="K22012" s="29"/>
      <c r="L22012" s="29"/>
      <c r="M22012" s="29"/>
      <c r="N22012" s="29"/>
      <c r="O22012" s="29"/>
      <c r="P22012" s="29"/>
      <c r="Q22012" s="29"/>
      <c r="R22012" s="29"/>
      <c r="S22012" s="33"/>
      <c r="T22012" s="29"/>
      <c r="U22012" s="29"/>
      <c r="V22012" s="29"/>
      <c r="W22012" s="29"/>
      <c r="X22012" s="29"/>
      <c r="Y22012" s="29"/>
      <c r="Z22012" s="29"/>
      <c r="AA22012" s="29"/>
      <c r="AB22012" s="29"/>
      <c r="AC22012" s="29"/>
      <c r="AD22012" s="29"/>
      <c r="AE22012" s="29"/>
      <c r="AF22012" s="29"/>
      <c r="AG22012" s="29"/>
      <c r="AH22012" s="29"/>
      <c r="AI22012" s="29"/>
      <c r="AJ22012" s="29"/>
      <c r="AK22012" s="29"/>
      <c r="AL22012" s="29"/>
      <c r="AM22012" s="29"/>
      <c r="AP22012" s="30"/>
    </row>
    <row r="22013" spans="1:42">
      <c r="A22013" s="29"/>
      <c r="B22013" s="29"/>
      <c r="C22013" s="29"/>
      <c r="D22013" s="29"/>
      <c r="E22013" s="29"/>
      <c r="F22013" s="29"/>
      <c r="G22013" s="29"/>
      <c r="H22013" s="29"/>
      <c r="I22013" s="29"/>
      <c r="J22013" s="29"/>
      <c r="K22013" s="29"/>
      <c r="L22013" s="29"/>
      <c r="M22013" s="29"/>
      <c r="N22013" s="29"/>
      <c r="O22013" s="29"/>
      <c r="P22013" s="29"/>
      <c r="Q22013" s="29"/>
      <c r="R22013" s="29"/>
      <c r="S22013" s="33"/>
      <c r="T22013" s="29"/>
      <c r="U22013" s="29"/>
      <c r="V22013" s="29"/>
      <c r="W22013" s="29"/>
      <c r="X22013" s="29"/>
      <c r="Y22013" s="29"/>
      <c r="Z22013" s="29"/>
      <c r="AA22013" s="29"/>
      <c r="AB22013" s="29"/>
      <c r="AC22013" s="29"/>
      <c r="AD22013" s="29"/>
      <c r="AE22013" s="29"/>
      <c r="AF22013" s="29"/>
      <c r="AG22013" s="29"/>
      <c r="AH22013" s="29"/>
      <c r="AI22013" s="29"/>
      <c r="AJ22013" s="29"/>
      <c r="AK22013" s="29"/>
      <c r="AL22013" s="29"/>
      <c r="AM22013" s="29"/>
      <c r="AP22013" s="30"/>
    </row>
    <row r="22014" spans="1:42">
      <c r="A22014" s="29"/>
      <c r="B22014" s="29"/>
      <c r="C22014" s="29"/>
      <c r="D22014" s="29"/>
      <c r="E22014" s="29"/>
      <c r="F22014" s="29"/>
      <c r="G22014" s="29"/>
      <c r="H22014" s="29"/>
      <c r="I22014" s="29"/>
      <c r="J22014" s="29"/>
      <c r="K22014" s="29"/>
      <c r="L22014" s="29"/>
      <c r="M22014" s="29"/>
      <c r="N22014" s="29"/>
      <c r="O22014" s="29"/>
      <c r="P22014" s="29"/>
      <c r="Q22014" s="29"/>
      <c r="R22014" s="29"/>
      <c r="S22014" s="33"/>
      <c r="T22014" s="29"/>
      <c r="U22014" s="29"/>
      <c r="V22014" s="29"/>
      <c r="W22014" s="29"/>
      <c r="X22014" s="29"/>
      <c r="Y22014" s="29"/>
      <c r="Z22014" s="29"/>
      <c r="AA22014" s="29"/>
      <c r="AB22014" s="29"/>
      <c r="AC22014" s="29"/>
      <c r="AD22014" s="29"/>
      <c r="AE22014" s="29"/>
      <c r="AF22014" s="29"/>
      <c r="AG22014" s="29"/>
      <c r="AH22014" s="29"/>
      <c r="AI22014" s="29"/>
      <c r="AJ22014" s="29"/>
      <c r="AK22014" s="29"/>
      <c r="AL22014" s="29"/>
      <c r="AM22014" s="29"/>
      <c r="AP22014" s="30"/>
    </row>
    <row r="22015" spans="1:42">
      <c r="A22015" s="29"/>
      <c r="B22015" s="29"/>
      <c r="C22015" s="29"/>
      <c r="D22015" s="29"/>
      <c r="E22015" s="29"/>
      <c r="F22015" s="29"/>
      <c r="G22015" s="29"/>
      <c r="H22015" s="29"/>
      <c r="I22015" s="29"/>
      <c r="J22015" s="29"/>
      <c r="K22015" s="29"/>
      <c r="L22015" s="29"/>
      <c r="M22015" s="29"/>
      <c r="N22015" s="29"/>
      <c r="O22015" s="29"/>
      <c r="P22015" s="29"/>
      <c r="Q22015" s="29"/>
      <c r="R22015" s="29"/>
      <c r="S22015" s="33"/>
      <c r="T22015" s="29"/>
      <c r="U22015" s="29"/>
      <c r="V22015" s="29"/>
      <c r="W22015" s="29"/>
      <c r="X22015" s="29"/>
      <c r="Y22015" s="29"/>
      <c r="Z22015" s="29"/>
      <c r="AA22015" s="29"/>
      <c r="AB22015" s="29"/>
      <c r="AC22015" s="29"/>
      <c r="AD22015" s="29"/>
      <c r="AE22015" s="29"/>
      <c r="AF22015" s="29"/>
      <c r="AG22015" s="29"/>
      <c r="AH22015" s="29"/>
      <c r="AI22015" s="29"/>
      <c r="AJ22015" s="29"/>
      <c r="AK22015" s="29"/>
      <c r="AL22015" s="29"/>
      <c r="AM22015" s="29"/>
      <c r="AP22015" s="30"/>
    </row>
    <row r="22016" spans="1:42">
      <c r="A22016" s="29"/>
      <c r="B22016" s="29"/>
      <c r="C22016" s="29"/>
      <c r="D22016" s="29"/>
      <c r="E22016" s="29"/>
      <c r="F22016" s="29"/>
      <c r="G22016" s="29"/>
      <c r="H22016" s="29"/>
      <c r="I22016" s="29"/>
      <c r="J22016" s="29"/>
      <c r="K22016" s="29"/>
      <c r="L22016" s="29"/>
      <c r="M22016" s="29"/>
      <c r="N22016" s="29"/>
      <c r="O22016" s="29"/>
      <c r="P22016" s="29"/>
      <c r="Q22016" s="29"/>
      <c r="R22016" s="29"/>
      <c r="S22016" s="33"/>
      <c r="T22016" s="29"/>
      <c r="U22016" s="29"/>
      <c r="V22016" s="29"/>
      <c r="W22016" s="29"/>
      <c r="X22016" s="29"/>
      <c r="Y22016" s="29"/>
      <c r="Z22016" s="29"/>
      <c r="AA22016" s="29"/>
      <c r="AB22016" s="29"/>
      <c r="AC22016" s="29"/>
      <c r="AD22016" s="29"/>
      <c r="AE22016" s="29"/>
      <c r="AF22016" s="29"/>
      <c r="AG22016" s="29"/>
      <c r="AH22016" s="29"/>
      <c r="AI22016" s="29"/>
      <c r="AJ22016" s="29"/>
      <c r="AK22016" s="29"/>
      <c r="AL22016" s="29"/>
      <c r="AM22016" s="29"/>
      <c r="AP22016" s="30"/>
    </row>
    <row r="22017" spans="1:42">
      <c r="A22017" s="29"/>
      <c r="B22017" s="29"/>
      <c r="C22017" s="29"/>
      <c r="D22017" s="29"/>
      <c r="E22017" s="29"/>
      <c r="F22017" s="29"/>
      <c r="G22017" s="29"/>
      <c r="H22017" s="29"/>
      <c r="I22017" s="29"/>
      <c r="J22017" s="29"/>
      <c r="K22017" s="29"/>
      <c r="L22017" s="29"/>
      <c r="M22017" s="29"/>
      <c r="N22017" s="29"/>
      <c r="O22017" s="29"/>
      <c r="P22017" s="29"/>
      <c r="Q22017" s="29"/>
      <c r="R22017" s="29"/>
      <c r="S22017" s="33"/>
      <c r="T22017" s="29"/>
      <c r="U22017" s="29"/>
      <c r="V22017" s="29"/>
      <c r="W22017" s="29"/>
      <c r="X22017" s="29"/>
      <c r="Y22017" s="29"/>
      <c r="Z22017" s="29"/>
      <c r="AA22017" s="29"/>
      <c r="AB22017" s="29"/>
      <c r="AC22017" s="29"/>
      <c r="AD22017" s="29"/>
      <c r="AE22017" s="29"/>
      <c r="AF22017" s="29"/>
      <c r="AG22017" s="29"/>
      <c r="AH22017" s="29"/>
      <c r="AI22017" s="29"/>
      <c r="AJ22017" s="29"/>
      <c r="AK22017" s="29"/>
      <c r="AL22017" s="29"/>
      <c r="AM22017" s="29"/>
      <c r="AP22017" s="30"/>
    </row>
    <row r="22018" spans="1:42">
      <c r="A22018" s="29"/>
      <c r="B22018" s="29"/>
      <c r="C22018" s="29"/>
      <c r="D22018" s="29"/>
      <c r="E22018" s="29"/>
      <c r="F22018" s="29"/>
      <c r="G22018" s="29"/>
      <c r="H22018" s="29"/>
      <c r="I22018" s="29"/>
      <c r="J22018" s="29"/>
      <c r="K22018" s="29"/>
      <c r="L22018" s="29"/>
      <c r="M22018" s="29"/>
      <c r="N22018" s="29"/>
      <c r="O22018" s="29"/>
      <c r="P22018" s="29"/>
      <c r="Q22018" s="29"/>
      <c r="R22018" s="29"/>
      <c r="S22018" s="33"/>
      <c r="T22018" s="29"/>
      <c r="U22018" s="29"/>
      <c r="V22018" s="29"/>
      <c r="W22018" s="29"/>
      <c r="X22018" s="29"/>
      <c r="Y22018" s="29"/>
      <c r="Z22018" s="29"/>
      <c r="AA22018" s="29"/>
      <c r="AB22018" s="29"/>
      <c r="AC22018" s="29"/>
      <c r="AD22018" s="29"/>
      <c r="AE22018" s="29"/>
      <c r="AF22018" s="29"/>
      <c r="AG22018" s="29"/>
      <c r="AH22018" s="29"/>
      <c r="AI22018" s="29"/>
      <c r="AJ22018" s="29"/>
      <c r="AK22018" s="29"/>
      <c r="AL22018" s="29"/>
      <c r="AM22018" s="29"/>
      <c r="AP22018" s="30"/>
    </row>
    <row r="22019" spans="1:42">
      <c r="A22019" s="29"/>
      <c r="B22019" s="29"/>
      <c r="C22019" s="29"/>
      <c r="D22019" s="29"/>
      <c r="E22019" s="29"/>
      <c r="F22019" s="29"/>
      <c r="G22019" s="29"/>
      <c r="H22019" s="29"/>
      <c r="I22019" s="29"/>
      <c r="J22019" s="29"/>
      <c r="K22019" s="29"/>
      <c r="L22019" s="29"/>
      <c r="M22019" s="29"/>
      <c r="N22019" s="29"/>
      <c r="O22019" s="29"/>
      <c r="P22019" s="29"/>
      <c r="Q22019" s="29"/>
      <c r="R22019" s="29"/>
      <c r="S22019" s="33"/>
      <c r="T22019" s="29"/>
      <c r="U22019" s="29"/>
      <c r="V22019" s="29"/>
      <c r="W22019" s="29"/>
      <c r="X22019" s="29"/>
      <c r="Y22019" s="29"/>
      <c r="Z22019" s="29"/>
      <c r="AA22019" s="29"/>
      <c r="AB22019" s="29"/>
      <c r="AC22019" s="29"/>
      <c r="AD22019" s="29"/>
      <c r="AE22019" s="29"/>
      <c r="AF22019" s="29"/>
      <c r="AG22019" s="29"/>
      <c r="AH22019" s="29"/>
      <c r="AI22019" s="29"/>
      <c r="AJ22019" s="29"/>
      <c r="AK22019" s="29"/>
      <c r="AL22019" s="29"/>
      <c r="AM22019" s="29"/>
      <c r="AP22019" s="30"/>
    </row>
    <row r="22020" spans="1:42">
      <c r="A22020" s="29"/>
      <c r="B22020" s="29"/>
      <c r="C22020" s="29"/>
      <c r="D22020" s="29"/>
      <c r="E22020" s="29"/>
      <c r="F22020" s="29"/>
      <c r="G22020" s="29"/>
      <c r="H22020" s="29"/>
      <c r="I22020" s="29"/>
      <c r="J22020" s="29"/>
      <c r="K22020" s="29"/>
      <c r="L22020" s="29"/>
      <c r="M22020" s="29"/>
      <c r="N22020" s="29"/>
      <c r="O22020" s="29"/>
      <c r="P22020" s="29"/>
      <c r="Q22020" s="29"/>
      <c r="R22020" s="29"/>
      <c r="S22020" s="33"/>
      <c r="T22020" s="29"/>
      <c r="U22020" s="29"/>
      <c r="V22020" s="29"/>
      <c r="W22020" s="29"/>
      <c r="X22020" s="29"/>
      <c r="Y22020" s="29"/>
      <c r="Z22020" s="29"/>
      <c r="AA22020" s="29"/>
      <c r="AB22020" s="29"/>
      <c r="AC22020" s="29"/>
      <c r="AD22020" s="29"/>
      <c r="AE22020" s="29"/>
      <c r="AF22020" s="29"/>
      <c r="AG22020" s="29"/>
      <c r="AH22020" s="29"/>
      <c r="AI22020" s="29"/>
      <c r="AJ22020" s="29"/>
      <c r="AK22020" s="29"/>
      <c r="AL22020" s="29"/>
      <c r="AM22020" s="29"/>
      <c r="AP22020" s="30"/>
    </row>
    <row r="22021" spans="1:42">
      <c r="A22021" s="29"/>
      <c r="B22021" s="29"/>
      <c r="C22021" s="29"/>
      <c r="D22021" s="29"/>
      <c r="E22021" s="29"/>
      <c r="F22021" s="29"/>
      <c r="G22021" s="29"/>
      <c r="H22021" s="29"/>
      <c r="I22021" s="29"/>
      <c r="J22021" s="29"/>
      <c r="K22021" s="29"/>
      <c r="L22021" s="29"/>
      <c r="M22021" s="29"/>
      <c r="N22021" s="29"/>
      <c r="O22021" s="29"/>
      <c r="P22021" s="29"/>
      <c r="Q22021" s="29"/>
      <c r="R22021" s="29"/>
      <c r="S22021" s="33"/>
      <c r="T22021" s="29"/>
      <c r="U22021" s="29"/>
      <c r="V22021" s="29"/>
      <c r="W22021" s="29"/>
      <c r="X22021" s="29"/>
      <c r="Y22021" s="29"/>
      <c r="Z22021" s="29"/>
      <c r="AA22021" s="29"/>
      <c r="AB22021" s="29"/>
      <c r="AC22021" s="29"/>
      <c r="AD22021" s="29"/>
      <c r="AE22021" s="29"/>
      <c r="AF22021" s="29"/>
      <c r="AG22021" s="29"/>
      <c r="AH22021" s="29"/>
      <c r="AI22021" s="29"/>
      <c r="AJ22021" s="29"/>
      <c r="AK22021" s="29"/>
      <c r="AL22021" s="29"/>
      <c r="AM22021" s="29"/>
      <c r="AP22021" s="30"/>
    </row>
    <row r="22022" spans="1:42">
      <c r="A22022" s="29"/>
      <c r="B22022" s="29"/>
      <c r="C22022" s="29"/>
      <c r="D22022" s="29"/>
      <c r="E22022" s="29"/>
      <c r="F22022" s="29"/>
      <c r="G22022" s="29"/>
      <c r="H22022" s="29"/>
      <c r="I22022" s="29"/>
      <c r="J22022" s="29"/>
      <c r="K22022" s="29"/>
      <c r="L22022" s="29"/>
      <c r="M22022" s="29"/>
      <c r="N22022" s="29"/>
      <c r="O22022" s="29"/>
      <c r="P22022" s="29"/>
      <c r="Q22022" s="29"/>
      <c r="R22022" s="29"/>
      <c r="S22022" s="33"/>
      <c r="T22022" s="29"/>
      <c r="U22022" s="29"/>
      <c r="V22022" s="29"/>
      <c r="W22022" s="29"/>
      <c r="X22022" s="29"/>
      <c r="Y22022" s="29"/>
      <c r="Z22022" s="29"/>
      <c r="AA22022" s="29"/>
      <c r="AB22022" s="29"/>
      <c r="AC22022" s="29"/>
      <c r="AD22022" s="29"/>
      <c r="AE22022" s="29"/>
      <c r="AF22022" s="29"/>
      <c r="AG22022" s="29"/>
      <c r="AH22022" s="29"/>
      <c r="AI22022" s="29"/>
      <c r="AJ22022" s="29"/>
      <c r="AK22022" s="29"/>
      <c r="AL22022" s="29"/>
      <c r="AM22022" s="29"/>
      <c r="AP22022" s="30"/>
    </row>
    <row r="22023" spans="1:42">
      <c r="A22023" s="29"/>
      <c r="B22023" s="29"/>
      <c r="C22023" s="29"/>
      <c r="D22023" s="29"/>
      <c r="E22023" s="29"/>
      <c r="F22023" s="29"/>
      <c r="G22023" s="29"/>
      <c r="H22023" s="29"/>
      <c r="I22023" s="29"/>
      <c r="J22023" s="29"/>
      <c r="K22023" s="29"/>
      <c r="L22023" s="29"/>
      <c r="M22023" s="29"/>
      <c r="N22023" s="29"/>
      <c r="O22023" s="29"/>
      <c r="P22023" s="29"/>
      <c r="Q22023" s="29"/>
      <c r="R22023" s="29"/>
      <c r="S22023" s="33"/>
      <c r="T22023" s="29"/>
      <c r="U22023" s="29"/>
      <c r="V22023" s="29"/>
      <c r="W22023" s="29"/>
      <c r="X22023" s="29"/>
      <c r="Y22023" s="29"/>
      <c r="Z22023" s="29"/>
      <c r="AA22023" s="29"/>
      <c r="AB22023" s="29"/>
      <c r="AC22023" s="29"/>
      <c r="AD22023" s="29"/>
      <c r="AE22023" s="29"/>
      <c r="AF22023" s="29"/>
      <c r="AG22023" s="29"/>
      <c r="AH22023" s="29"/>
      <c r="AI22023" s="29"/>
      <c r="AJ22023" s="29"/>
      <c r="AK22023" s="29"/>
      <c r="AL22023" s="29"/>
      <c r="AM22023" s="29"/>
      <c r="AP22023" s="30"/>
    </row>
    <row r="22024" spans="1:42">
      <c r="A22024" s="29"/>
      <c r="B22024" s="29"/>
      <c r="C22024" s="29"/>
      <c r="D22024" s="29"/>
      <c r="E22024" s="29"/>
      <c r="F22024" s="29"/>
      <c r="G22024" s="29"/>
      <c r="H22024" s="29"/>
      <c r="I22024" s="29"/>
      <c r="J22024" s="29"/>
      <c r="K22024" s="29"/>
      <c r="L22024" s="29"/>
      <c r="M22024" s="29"/>
      <c r="N22024" s="29"/>
      <c r="O22024" s="29"/>
      <c r="P22024" s="29"/>
      <c r="Q22024" s="29"/>
      <c r="R22024" s="29"/>
      <c r="S22024" s="33"/>
      <c r="T22024" s="29"/>
      <c r="U22024" s="29"/>
      <c r="V22024" s="29"/>
      <c r="W22024" s="29"/>
      <c r="X22024" s="29"/>
      <c r="Y22024" s="29"/>
      <c r="Z22024" s="29"/>
      <c r="AA22024" s="29"/>
      <c r="AB22024" s="29"/>
      <c r="AC22024" s="29"/>
      <c r="AD22024" s="29"/>
      <c r="AE22024" s="29"/>
      <c r="AF22024" s="29"/>
      <c r="AG22024" s="29"/>
      <c r="AH22024" s="29"/>
      <c r="AI22024" s="29"/>
      <c r="AJ22024" s="29"/>
      <c r="AK22024" s="29"/>
      <c r="AL22024" s="29"/>
      <c r="AM22024" s="29"/>
      <c r="AP22024" s="30"/>
    </row>
    <row r="22025" spans="1:42">
      <c r="A22025" s="29"/>
      <c r="B22025" s="29"/>
      <c r="C22025" s="29"/>
      <c r="D22025" s="29"/>
      <c r="E22025" s="29"/>
      <c r="F22025" s="29"/>
      <c r="G22025" s="29"/>
      <c r="H22025" s="29"/>
      <c r="I22025" s="29"/>
      <c r="J22025" s="29"/>
      <c r="K22025" s="29"/>
      <c r="L22025" s="29"/>
      <c r="M22025" s="29"/>
      <c r="N22025" s="29"/>
      <c r="O22025" s="29"/>
      <c r="P22025" s="29"/>
      <c r="Q22025" s="29"/>
      <c r="R22025" s="29"/>
      <c r="S22025" s="33"/>
      <c r="T22025" s="29"/>
      <c r="U22025" s="29"/>
      <c r="V22025" s="29"/>
      <c r="W22025" s="29"/>
      <c r="X22025" s="29"/>
      <c r="Y22025" s="29"/>
      <c r="Z22025" s="29"/>
      <c r="AA22025" s="29"/>
      <c r="AB22025" s="29"/>
      <c r="AC22025" s="29"/>
      <c r="AD22025" s="29"/>
      <c r="AE22025" s="29"/>
      <c r="AF22025" s="29"/>
      <c r="AG22025" s="29"/>
      <c r="AH22025" s="29"/>
      <c r="AI22025" s="29"/>
      <c r="AJ22025" s="29"/>
      <c r="AK22025" s="29"/>
      <c r="AL22025" s="29"/>
      <c r="AM22025" s="29"/>
      <c r="AP22025" s="30"/>
    </row>
    <row r="22026" spans="1:42">
      <c r="A22026" s="29"/>
      <c r="B22026" s="29"/>
      <c r="C22026" s="29"/>
      <c r="D22026" s="29"/>
      <c r="E22026" s="29"/>
      <c r="F22026" s="29"/>
      <c r="G22026" s="29"/>
      <c r="H22026" s="29"/>
      <c r="I22026" s="29"/>
      <c r="J22026" s="29"/>
      <c r="K22026" s="29"/>
      <c r="L22026" s="29"/>
      <c r="M22026" s="29"/>
      <c r="N22026" s="29"/>
      <c r="O22026" s="29"/>
      <c r="P22026" s="29"/>
      <c r="Q22026" s="29"/>
      <c r="R22026" s="29"/>
      <c r="S22026" s="33"/>
      <c r="T22026" s="29"/>
      <c r="U22026" s="29"/>
      <c r="V22026" s="29"/>
      <c r="W22026" s="29"/>
      <c r="X22026" s="29"/>
      <c r="Y22026" s="29"/>
      <c r="Z22026" s="29"/>
      <c r="AA22026" s="29"/>
      <c r="AB22026" s="29"/>
      <c r="AC22026" s="29"/>
      <c r="AD22026" s="29"/>
      <c r="AE22026" s="29"/>
      <c r="AF22026" s="29"/>
      <c r="AG22026" s="29"/>
      <c r="AH22026" s="29"/>
      <c r="AI22026" s="29"/>
      <c r="AJ22026" s="29"/>
      <c r="AK22026" s="29"/>
      <c r="AL22026" s="29"/>
      <c r="AM22026" s="29"/>
      <c r="AP22026" s="30"/>
    </row>
    <row r="22027" spans="1:42">
      <c r="A22027" s="29"/>
      <c r="B22027" s="29"/>
      <c r="C22027" s="29"/>
      <c r="D22027" s="29"/>
      <c r="E22027" s="29"/>
      <c r="F22027" s="29"/>
      <c r="G22027" s="29"/>
      <c r="H22027" s="29"/>
      <c r="I22027" s="29"/>
      <c r="J22027" s="29"/>
      <c r="K22027" s="29"/>
      <c r="L22027" s="29"/>
      <c r="M22027" s="29"/>
      <c r="N22027" s="29"/>
      <c r="O22027" s="29"/>
      <c r="P22027" s="29"/>
      <c r="Q22027" s="29"/>
      <c r="R22027" s="29"/>
      <c r="S22027" s="33"/>
      <c r="T22027" s="29"/>
      <c r="U22027" s="29"/>
      <c r="V22027" s="29"/>
      <c r="W22027" s="29"/>
      <c r="X22027" s="29"/>
      <c r="Y22027" s="29"/>
      <c r="Z22027" s="29"/>
      <c r="AA22027" s="29"/>
      <c r="AB22027" s="29"/>
      <c r="AC22027" s="29"/>
      <c r="AD22027" s="29"/>
      <c r="AE22027" s="29"/>
      <c r="AF22027" s="29"/>
      <c r="AG22027" s="29"/>
      <c r="AH22027" s="29"/>
      <c r="AI22027" s="29"/>
      <c r="AJ22027" s="29"/>
      <c r="AK22027" s="29"/>
      <c r="AL22027" s="29"/>
      <c r="AM22027" s="29"/>
      <c r="AP22027" s="30"/>
    </row>
    <row r="22028" spans="1:42">
      <c r="A22028" s="29"/>
      <c r="B22028" s="29"/>
      <c r="C22028" s="29"/>
      <c r="D22028" s="29"/>
      <c r="E22028" s="29"/>
      <c r="F22028" s="29"/>
      <c r="G22028" s="29"/>
      <c r="H22028" s="29"/>
      <c r="I22028" s="29"/>
      <c r="J22028" s="29"/>
      <c r="K22028" s="29"/>
      <c r="L22028" s="29"/>
      <c r="M22028" s="29"/>
      <c r="N22028" s="29"/>
      <c r="O22028" s="29"/>
      <c r="P22028" s="29"/>
      <c r="Q22028" s="29"/>
      <c r="R22028" s="29"/>
      <c r="S22028" s="33"/>
      <c r="T22028" s="29"/>
      <c r="U22028" s="29"/>
      <c r="V22028" s="29"/>
      <c r="W22028" s="29"/>
      <c r="X22028" s="29"/>
      <c r="Y22028" s="29"/>
      <c r="Z22028" s="29"/>
      <c r="AA22028" s="29"/>
      <c r="AB22028" s="29"/>
      <c r="AC22028" s="29"/>
      <c r="AD22028" s="29"/>
      <c r="AE22028" s="29"/>
      <c r="AF22028" s="29"/>
      <c r="AG22028" s="29"/>
      <c r="AH22028" s="29"/>
      <c r="AI22028" s="29"/>
      <c r="AJ22028" s="29"/>
      <c r="AK22028" s="29"/>
      <c r="AL22028" s="29"/>
      <c r="AM22028" s="29"/>
      <c r="AP22028" s="30"/>
    </row>
    <row r="22029" spans="1:42">
      <c r="A22029" s="29"/>
      <c r="B22029" s="29"/>
      <c r="C22029" s="29"/>
      <c r="D22029" s="29"/>
      <c r="E22029" s="29"/>
      <c r="F22029" s="29"/>
      <c r="G22029" s="29"/>
      <c r="H22029" s="29"/>
      <c r="I22029" s="29"/>
      <c r="J22029" s="29"/>
      <c r="K22029" s="29"/>
      <c r="L22029" s="29"/>
      <c r="M22029" s="29"/>
      <c r="N22029" s="29"/>
      <c r="O22029" s="29"/>
      <c r="P22029" s="29"/>
      <c r="Q22029" s="29"/>
      <c r="R22029" s="29"/>
      <c r="S22029" s="33"/>
      <c r="T22029" s="29"/>
      <c r="U22029" s="29"/>
      <c r="V22029" s="29"/>
      <c r="W22029" s="29"/>
      <c r="X22029" s="29"/>
      <c r="Y22029" s="29"/>
      <c r="Z22029" s="29"/>
      <c r="AA22029" s="29"/>
      <c r="AB22029" s="29"/>
      <c r="AC22029" s="29"/>
      <c r="AD22029" s="29"/>
      <c r="AE22029" s="29"/>
      <c r="AF22029" s="29"/>
      <c r="AG22029" s="29"/>
      <c r="AH22029" s="29"/>
      <c r="AI22029" s="29"/>
      <c r="AJ22029" s="29"/>
      <c r="AK22029" s="29"/>
      <c r="AL22029" s="29"/>
      <c r="AM22029" s="29"/>
      <c r="AP22029" s="30"/>
    </row>
    <row r="22030" spans="1:42">
      <c r="A22030" s="29"/>
      <c r="B22030" s="29"/>
      <c r="C22030" s="29"/>
      <c r="D22030" s="29"/>
      <c r="E22030" s="29"/>
      <c r="F22030" s="29"/>
      <c r="G22030" s="29"/>
      <c r="H22030" s="29"/>
      <c r="I22030" s="29"/>
      <c r="J22030" s="29"/>
      <c r="K22030" s="29"/>
      <c r="L22030" s="29"/>
      <c r="M22030" s="29"/>
      <c r="N22030" s="29"/>
      <c r="O22030" s="29"/>
      <c r="P22030" s="29"/>
      <c r="Q22030" s="29"/>
      <c r="R22030" s="29"/>
      <c r="S22030" s="33"/>
      <c r="T22030" s="29"/>
      <c r="U22030" s="29"/>
      <c r="V22030" s="29"/>
      <c r="W22030" s="29"/>
      <c r="X22030" s="29"/>
      <c r="Y22030" s="29"/>
      <c r="Z22030" s="29"/>
      <c r="AA22030" s="29"/>
      <c r="AB22030" s="29"/>
      <c r="AC22030" s="29"/>
      <c r="AD22030" s="29"/>
      <c r="AE22030" s="29"/>
      <c r="AF22030" s="29"/>
      <c r="AG22030" s="29"/>
      <c r="AH22030" s="29"/>
      <c r="AI22030" s="29"/>
      <c r="AJ22030" s="29"/>
      <c r="AK22030" s="29"/>
      <c r="AL22030" s="29"/>
      <c r="AM22030" s="29"/>
      <c r="AP22030" s="30"/>
    </row>
    <row r="22031" spans="1:42">
      <c r="A22031" s="29"/>
      <c r="B22031" s="29"/>
      <c r="C22031" s="29"/>
      <c r="D22031" s="29"/>
      <c r="E22031" s="29"/>
      <c r="F22031" s="29"/>
      <c r="G22031" s="29"/>
      <c r="H22031" s="29"/>
      <c r="I22031" s="29"/>
      <c r="J22031" s="29"/>
      <c r="K22031" s="29"/>
      <c r="L22031" s="29"/>
      <c r="M22031" s="29"/>
      <c r="N22031" s="29"/>
      <c r="O22031" s="29"/>
      <c r="P22031" s="29"/>
      <c r="Q22031" s="29"/>
      <c r="R22031" s="29"/>
      <c r="S22031" s="33"/>
      <c r="T22031" s="29"/>
      <c r="U22031" s="29"/>
      <c r="V22031" s="29"/>
      <c r="W22031" s="29"/>
      <c r="X22031" s="29"/>
      <c r="Y22031" s="29"/>
      <c r="Z22031" s="29"/>
      <c r="AA22031" s="29"/>
      <c r="AB22031" s="29"/>
      <c r="AC22031" s="29"/>
      <c r="AD22031" s="29"/>
      <c r="AE22031" s="29"/>
      <c r="AF22031" s="29"/>
      <c r="AG22031" s="29"/>
      <c r="AH22031" s="29"/>
      <c r="AI22031" s="29"/>
      <c r="AJ22031" s="29"/>
      <c r="AK22031" s="29"/>
      <c r="AL22031" s="29"/>
      <c r="AM22031" s="29"/>
      <c r="AP22031" s="30"/>
    </row>
    <row r="22032" spans="1:42">
      <c r="A22032" s="29"/>
      <c r="B22032" s="29"/>
      <c r="C22032" s="29"/>
      <c r="D22032" s="29"/>
      <c r="E22032" s="29"/>
      <c r="F22032" s="29"/>
      <c r="G22032" s="29"/>
      <c r="H22032" s="29"/>
      <c r="I22032" s="29"/>
      <c r="J22032" s="29"/>
      <c r="K22032" s="29"/>
      <c r="L22032" s="29"/>
      <c r="M22032" s="29"/>
      <c r="N22032" s="29"/>
      <c r="O22032" s="29"/>
      <c r="P22032" s="29"/>
      <c r="Q22032" s="29"/>
      <c r="R22032" s="29"/>
      <c r="S22032" s="33"/>
      <c r="T22032" s="29"/>
      <c r="U22032" s="29"/>
      <c r="V22032" s="29"/>
      <c r="W22032" s="29"/>
      <c r="X22032" s="29"/>
      <c r="Y22032" s="29"/>
      <c r="Z22032" s="29"/>
      <c r="AA22032" s="29"/>
      <c r="AB22032" s="29"/>
      <c r="AC22032" s="29"/>
      <c r="AD22032" s="29"/>
      <c r="AE22032" s="29"/>
      <c r="AF22032" s="29"/>
      <c r="AG22032" s="29"/>
      <c r="AH22032" s="29"/>
      <c r="AI22032" s="29"/>
      <c r="AJ22032" s="29"/>
      <c r="AK22032" s="29"/>
      <c r="AL22032" s="29"/>
      <c r="AM22032" s="29"/>
      <c r="AP22032" s="30"/>
    </row>
    <row r="22033" spans="1:42">
      <c r="A22033" s="29"/>
      <c r="B22033" s="29"/>
      <c r="C22033" s="29"/>
      <c r="D22033" s="29"/>
      <c r="E22033" s="29"/>
      <c r="F22033" s="29"/>
      <c r="G22033" s="29"/>
      <c r="H22033" s="29"/>
      <c r="I22033" s="29"/>
      <c r="J22033" s="29"/>
      <c r="K22033" s="29"/>
      <c r="L22033" s="29"/>
      <c r="M22033" s="29"/>
      <c r="N22033" s="29"/>
      <c r="O22033" s="29"/>
      <c r="P22033" s="29"/>
      <c r="Q22033" s="29"/>
      <c r="R22033" s="29"/>
      <c r="S22033" s="33"/>
      <c r="T22033" s="29"/>
      <c r="U22033" s="29"/>
      <c r="V22033" s="29"/>
      <c r="W22033" s="29"/>
      <c r="X22033" s="29"/>
      <c r="Y22033" s="29"/>
      <c r="Z22033" s="29"/>
      <c r="AA22033" s="29"/>
      <c r="AB22033" s="29"/>
      <c r="AC22033" s="29"/>
      <c r="AD22033" s="29"/>
      <c r="AE22033" s="29"/>
      <c r="AF22033" s="29"/>
      <c r="AG22033" s="29"/>
      <c r="AH22033" s="29"/>
      <c r="AI22033" s="29"/>
      <c r="AJ22033" s="29"/>
      <c r="AK22033" s="29"/>
      <c r="AL22033" s="29"/>
      <c r="AM22033" s="29"/>
      <c r="AP22033" s="30"/>
    </row>
    <row r="22034" spans="1:42">
      <c r="A22034" s="29"/>
      <c r="B22034" s="29"/>
      <c r="C22034" s="29"/>
      <c r="D22034" s="29"/>
      <c r="E22034" s="29"/>
      <c r="F22034" s="29"/>
      <c r="G22034" s="29"/>
      <c r="H22034" s="29"/>
      <c r="I22034" s="29"/>
      <c r="J22034" s="29"/>
      <c r="K22034" s="29"/>
      <c r="L22034" s="29"/>
      <c r="M22034" s="29"/>
      <c r="N22034" s="29"/>
      <c r="O22034" s="29"/>
      <c r="P22034" s="29"/>
      <c r="Q22034" s="29"/>
      <c r="R22034" s="29"/>
      <c r="S22034" s="33"/>
      <c r="T22034" s="29"/>
      <c r="U22034" s="29"/>
      <c r="V22034" s="29"/>
      <c r="W22034" s="29"/>
      <c r="X22034" s="29"/>
      <c r="Y22034" s="29"/>
      <c r="Z22034" s="29"/>
      <c r="AA22034" s="29"/>
      <c r="AB22034" s="29"/>
      <c r="AC22034" s="29"/>
      <c r="AD22034" s="29"/>
      <c r="AE22034" s="29"/>
      <c r="AF22034" s="29"/>
      <c r="AG22034" s="29"/>
      <c r="AH22034" s="29"/>
      <c r="AI22034" s="29"/>
      <c r="AJ22034" s="29"/>
      <c r="AK22034" s="29"/>
      <c r="AL22034" s="29"/>
      <c r="AM22034" s="29"/>
      <c r="AP22034" s="30"/>
    </row>
    <row r="22035" spans="1:42">
      <c r="A22035" s="29"/>
      <c r="B22035" s="29"/>
      <c r="C22035" s="29"/>
      <c r="D22035" s="29"/>
      <c r="E22035" s="29"/>
      <c r="F22035" s="29"/>
      <c r="G22035" s="29"/>
      <c r="H22035" s="29"/>
      <c r="I22035" s="29"/>
      <c r="J22035" s="29"/>
      <c r="K22035" s="29"/>
      <c r="L22035" s="29"/>
      <c r="M22035" s="29"/>
      <c r="N22035" s="29"/>
      <c r="O22035" s="29"/>
      <c r="P22035" s="29"/>
      <c r="Q22035" s="29"/>
      <c r="R22035" s="29"/>
      <c r="S22035" s="33"/>
      <c r="T22035" s="29"/>
      <c r="U22035" s="29"/>
      <c r="V22035" s="29"/>
      <c r="W22035" s="29"/>
      <c r="X22035" s="29"/>
      <c r="Y22035" s="29"/>
      <c r="Z22035" s="29"/>
      <c r="AA22035" s="29"/>
      <c r="AB22035" s="29"/>
      <c r="AC22035" s="29"/>
      <c r="AD22035" s="29"/>
      <c r="AE22035" s="29"/>
      <c r="AF22035" s="29"/>
      <c r="AG22035" s="29"/>
      <c r="AH22035" s="29"/>
      <c r="AI22035" s="29"/>
      <c r="AJ22035" s="29"/>
      <c r="AK22035" s="29"/>
      <c r="AL22035" s="29"/>
      <c r="AM22035" s="29"/>
      <c r="AP22035" s="30"/>
    </row>
    <row r="22036" spans="1:42">
      <c r="A22036" s="29"/>
      <c r="B22036" s="29"/>
      <c r="C22036" s="29"/>
      <c r="D22036" s="29"/>
      <c r="E22036" s="29"/>
      <c r="F22036" s="29"/>
      <c r="G22036" s="29"/>
      <c r="H22036" s="29"/>
      <c r="I22036" s="29"/>
      <c r="J22036" s="29"/>
      <c r="K22036" s="29"/>
      <c r="L22036" s="29"/>
      <c r="M22036" s="29"/>
      <c r="N22036" s="29"/>
      <c r="O22036" s="29"/>
      <c r="P22036" s="29"/>
      <c r="Q22036" s="29"/>
      <c r="R22036" s="29"/>
      <c r="S22036" s="33"/>
      <c r="T22036" s="29"/>
      <c r="U22036" s="29"/>
      <c r="V22036" s="29"/>
      <c r="W22036" s="29"/>
      <c r="X22036" s="29"/>
      <c r="Y22036" s="29"/>
      <c r="Z22036" s="29"/>
      <c r="AA22036" s="29"/>
      <c r="AB22036" s="29"/>
      <c r="AC22036" s="29"/>
      <c r="AD22036" s="29"/>
      <c r="AE22036" s="29"/>
      <c r="AF22036" s="29"/>
      <c r="AG22036" s="29"/>
      <c r="AH22036" s="29"/>
      <c r="AI22036" s="29"/>
      <c r="AJ22036" s="29"/>
      <c r="AK22036" s="29"/>
      <c r="AL22036" s="29"/>
      <c r="AM22036" s="29"/>
      <c r="AP22036" s="30"/>
    </row>
    <row r="22037" spans="1:42">
      <c r="A22037" s="29"/>
      <c r="B22037" s="29"/>
      <c r="C22037" s="29"/>
      <c r="D22037" s="29"/>
      <c r="E22037" s="29"/>
      <c r="F22037" s="29"/>
      <c r="G22037" s="29"/>
      <c r="H22037" s="29"/>
      <c r="I22037" s="29"/>
      <c r="J22037" s="29"/>
      <c r="K22037" s="29"/>
      <c r="L22037" s="29"/>
      <c r="M22037" s="29"/>
      <c r="N22037" s="29"/>
      <c r="O22037" s="29"/>
      <c r="P22037" s="29"/>
      <c r="Q22037" s="29"/>
      <c r="R22037" s="29"/>
      <c r="S22037" s="33"/>
      <c r="T22037" s="29"/>
      <c r="U22037" s="29"/>
      <c r="V22037" s="29"/>
      <c r="W22037" s="29"/>
      <c r="X22037" s="29"/>
      <c r="Y22037" s="29"/>
      <c r="Z22037" s="29"/>
      <c r="AA22037" s="29"/>
      <c r="AB22037" s="29"/>
      <c r="AC22037" s="29"/>
      <c r="AD22037" s="29"/>
      <c r="AE22037" s="29"/>
      <c r="AF22037" s="29"/>
      <c r="AG22037" s="29"/>
      <c r="AH22037" s="29"/>
      <c r="AI22037" s="29"/>
      <c r="AJ22037" s="29"/>
      <c r="AK22037" s="29"/>
      <c r="AL22037" s="29"/>
      <c r="AM22037" s="29"/>
      <c r="AP22037" s="30"/>
    </row>
    <row r="22038" spans="1:42">
      <c r="A22038" s="29"/>
      <c r="B22038" s="29"/>
      <c r="C22038" s="29"/>
      <c r="D22038" s="29"/>
      <c r="E22038" s="29"/>
      <c r="F22038" s="29"/>
      <c r="G22038" s="29"/>
      <c r="H22038" s="29"/>
      <c r="I22038" s="29"/>
      <c r="J22038" s="29"/>
      <c r="K22038" s="29"/>
      <c r="L22038" s="29"/>
      <c r="M22038" s="29"/>
      <c r="N22038" s="29"/>
      <c r="O22038" s="29"/>
      <c r="P22038" s="29"/>
      <c r="Q22038" s="29"/>
      <c r="R22038" s="29"/>
      <c r="S22038" s="33"/>
      <c r="T22038" s="29"/>
      <c r="U22038" s="29"/>
      <c r="V22038" s="29"/>
      <c r="W22038" s="29"/>
      <c r="X22038" s="29"/>
      <c r="Y22038" s="29"/>
      <c r="Z22038" s="29"/>
      <c r="AA22038" s="29"/>
      <c r="AB22038" s="29"/>
      <c r="AC22038" s="29"/>
      <c r="AD22038" s="29"/>
      <c r="AE22038" s="29"/>
      <c r="AF22038" s="29"/>
      <c r="AG22038" s="29"/>
      <c r="AH22038" s="29"/>
      <c r="AI22038" s="29"/>
      <c r="AJ22038" s="29"/>
      <c r="AK22038" s="29"/>
      <c r="AL22038" s="29"/>
      <c r="AM22038" s="29"/>
      <c r="AP22038" s="30"/>
    </row>
    <row r="22039" spans="1:42">
      <c r="A22039" s="29"/>
      <c r="B22039" s="29"/>
      <c r="C22039" s="29"/>
      <c r="D22039" s="29"/>
      <c r="E22039" s="29"/>
      <c r="F22039" s="29"/>
      <c r="G22039" s="29"/>
      <c r="H22039" s="29"/>
      <c r="I22039" s="29"/>
      <c r="J22039" s="29"/>
      <c r="K22039" s="29"/>
      <c r="L22039" s="29"/>
      <c r="M22039" s="29"/>
      <c r="N22039" s="29"/>
      <c r="O22039" s="29"/>
      <c r="P22039" s="29"/>
      <c r="Q22039" s="29"/>
      <c r="R22039" s="29"/>
      <c r="S22039" s="33"/>
      <c r="T22039" s="29"/>
      <c r="U22039" s="29"/>
      <c r="V22039" s="29"/>
      <c r="W22039" s="29"/>
      <c r="X22039" s="29"/>
      <c r="Y22039" s="29"/>
      <c r="Z22039" s="29"/>
      <c r="AA22039" s="29"/>
      <c r="AB22039" s="29"/>
      <c r="AC22039" s="29"/>
      <c r="AD22039" s="29"/>
      <c r="AE22039" s="29"/>
      <c r="AF22039" s="29"/>
      <c r="AG22039" s="29"/>
      <c r="AH22039" s="29"/>
      <c r="AI22039" s="29"/>
      <c r="AJ22039" s="29"/>
      <c r="AK22039" s="29"/>
      <c r="AL22039" s="29"/>
      <c r="AM22039" s="29"/>
      <c r="AP22039" s="30"/>
    </row>
    <row r="22040" spans="1:42">
      <c r="A22040" s="29"/>
      <c r="B22040" s="29"/>
      <c r="C22040" s="29"/>
      <c r="D22040" s="29"/>
      <c r="E22040" s="29"/>
      <c r="F22040" s="29"/>
      <c r="G22040" s="29"/>
      <c r="H22040" s="29"/>
      <c r="I22040" s="29"/>
      <c r="J22040" s="29"/>
      <c r="K22040" s="29"/>
      <c r="L22040" s="29"/>
      <c r="M22040" s="29"/>
      <c r="N22040" s="29"/>
      <c r="O22040" s="29"/>
      <c r="P22040" s="29"/>
      <c r="Q22040" s="29"/>
      <c r="R22040" s="29"/>
      <c r="S22040" s="33"/>
      <c r="T22040" s="29"/>
      <c r="U22040" s="29"/>
      <c r="V22040" s="29"/>
      <c r="W22040" s="29"/>
      <c r="X22040" s="29"/>
      <c r="Y22040" s="29"/>
      <c r="Z22040" s="29"/>
      <c r="AA22040" s="29"/>
      <c r="AB22040" s="29"/>
      <c r="AC22040" s="29"/>
      <c r="AD22040" s="29"/>
      <c r="AE22040" s="29"/>
      <c r="AF22040" s="29"/>
      <c r="AG22040" s="29"/>
      <c r="AH22040" s="29"/>
      <c r="AI22040" s="29"/>
      <c r="AJ22040" s="29"/>
      <c r="AK22040" s="29"/>
      <c r="AL22040" s="29"/>
      <c r="AM22040" s="29"/>
      <c r="AP22040" s="30"/>
    </row>
    <row r="22041" spans="1:42">
      <c r="A22041" s="29"/>
      <c r="B22041" s="29"/>
      <c r="C22041" s="29"/>
      <c r="D22041" s="29"/>
      <c r="E22041" s="29"/>
      <c r="F22041" s="29"/>
      <c r="G22041" s="29"/>
      <c r="H22041" s="29"/>
      <c r="I22041" s="29"/>
      <c r="J22041" s="29"/>
      <c r="K22041" s="29"/>
      <c r="L22041" s="29"/>
      <c r="M22041" s="29"/>
      <c r="N22041" s="29"/>
      <c r="O22041" s="29"/>
      <c r="P22041" s="29"/>
      <c r="Q22041" s="29"/>
      <c r="R22041" s="29"/>
      <c r="S22041" s="33"/>
      <c r="T22041" s="29"/>
      <c r="U22041" s="29"/>
      <c r="V22041" s="29"/>
      <c r="W22041" s="29"/>
      <c r="X22041" s="29"/>
      <c r="Y22041" s="29"/>
      <c r="Z22041" s="29"/>
      <c r="AA22041" s="29"/>
      <c r="AB22041" s="29"/>
      <c r="AC22041" s="29"/>
      <c r="AD22041" s="29"/>
      <c r="AE22041" s="29"/>
      <c r="AF22041" s="29"/>
      <c r="AG22041" s="29"/>
      <c r="AH22041" s="29"/>
      <c r="AI22041" s="29"/>
      <c r="AJ22041" s="29"/>
      <c r="AK22041" s="29"/>
      <c r="AL22041" s="29"/>
      <c r="AM22041" s="29"/>
      <c r="AP22041" s="30"/>
    </row>
    <row r="22042" spans="1:42">
      <c r="A22042" s="29"/>
      <c r="B22042" s="29"/>
      <c r="C22042" s="29"/>
      <c r="D22042" s="29"/>
      <c r="E22042" s="29"/>
      <c r="F22042" s="29"/>
      <c r="G22042" s="29"/>
      <c r="H22042" s="29"/>
      <c r="I22042" s="29"/>
      <c r="J22042" s="29"/>
      <c r="K22042" s="29"/>
      <c r="L22042" s="29"/>
      <c r="M22042" s="29"/>
      <c r="N22042" s="29"/>
      <c r="O22042" s="29"/>
      <c r="P22042" s="29"/>
      <c r="Q22042" s="29"/>
      <c r="R22042" s="29"/>
      <c r="S22042" s="33"/>
      <c r="T22042" s="29"/>
      <c r="U22042" s="29"/>
      <c r="V22042" s="29"/>
      <c r="W22042" s="29"/>
      <c r="X22042" s="29"/>
      <c r="Y22042" s="29"/>
      <c r="Z22042" s="29"/>
      <c r="AA22042" s="29"/>
      <c r="AB22042" s="29"/>
      <c r="AC22042" s="29"/>
      <c r="AD22042" s="29"/>
      <c r="AE22042" s="29"/>
      <c r="AF22042" s="29"/>
      <c r="AG22042" s="29"/>
      <c r="AH22042" s="29"/>
      <c r="AI22042" s="29"/>
      <c r="AJ22042" s="29"/>
      <c r="AK22042" s="29"/>
      <c r="AL22042" s="29"/>
      <c r="AM22042" s="29"/>
      <c r="AP22042" s="30"/>
    </row>
    <row r="22043" spans="1:42">
      <c r="A22043" s="29"/>
      <c r="B22043" s="29"/>
      <c r="C22043" s="29"/>
      <c r="D22043" s="29"/>
      <c r="E22043" s="29"/>
      <c r="F22043" s="29"/>
      <c r="G22043" s="29"/>
      <c r="H22043" s="29"/>
      <c r="I22043" s="29"/>
      <c r="J22043" s="29"/>
      <c r="K22043" s="29"/>
      <c r="L22043" s="29"/>
      <c r="M22043" s="29"/>
      <c r="N22043" s="29"/>
      <c r="O22043" s="29"/>
      <c r="P22043" s="29"/>
      <c r="Q22043" s="29"/>
      <c r="R22043" s="29"/>
      <c r="S22043" s="33"/>
      <c r="T22043" s="29"/>
      <c r="U22043" s="29"/>
      <c r="V22043" s="29"/>
      <c r="W22043" s="29"/>
      <c r="X22043" s="29"/>
      <c r="Y22043" s="29"/>
      <c r="Z22043" s="29"/>
      <c r="AA22043" s="29"/>
      <c r="AB22043" s="29"/>
      <c r="AC22043" s="29"/>
      <c r="AD22043" s="29"/>
      <c r="AE22043" s="29"/>
      <c r="AF22043" s="29"/>
      <c r="AG22043" s="29"/>
      <c r="AH22043" s="29"/>
      <c r="AI22043" s="29"/>
      <c r="AJ22043" s="29"/>
      <c r="AK22043" s="29"/>
      <c r="AL22043" s="29"/>
      <c r="AM22043" s="29"/>
      <c r="AP22043" s="30"/>
    </row>
    <row r="22044" spans="1:42">
      <c r="A22044" s="29"/>
      <c r="B22044" s="29"/>
      <c r="C22044" s="29"/>
      <c r="D22044" s="29"/>
      <c r="E22044" s="29"/>
      <c r="F22044" s="29"/>
      <c r="G22044" s="29"/>
      <c r="H22044" s="29"/>
      <c r="I22044" s="29"/>
      <c r="J22044" s="29"/>
      <c r="K22044" s="29"/>
      <c r="L22044" s="29"/>
      <c r="M22044" s="29"/>
      <c r="N22044" s="29"/>
      <c r="O22044" s="29"/>
      <c r="P22044" s="29"/>
      <c r="Q22044" s="29"/>
      <c r="R22044" s="29"/>
      <c r="S22044" s="33"/>
      <c r="T22044" s="29"/>
      <c r="U22044" s="29"/>
      <c r="V22044" s="29"/>
      <c r="W22044" s="29"/>
      <c r="X22044" s="29"/>
      <c r="Y22044" s="29"/>
      <c r="Z22044" s="29"/>
      <c r="AA22044" s="29"/>
      <c r="AB22044" s="29"/>
      <c r="AC22044" s="29"/>
      <c r="AD22044" s="29"/>
      <c r="AE22044" s="29"/>
      <c r="AF22044" s="29"/>
      <c r="AG22044" s="29"/>
      <c r="AH22044" s="29"/>
      <c r="AI22044" s="29"/>
      <c r="AJ22044" s="29"/>
      <c r="AK22044" s="29"/>
      <c r="AL22044" s="29"/>
      <c r="AM22044" s="29"/>
      <c r="AP22044" s="30"/>
    </row>
    <row r="22045" spans="1:42">
      <c r="A22045" s="29"/>
      <c r="B22045" s="29"/>
      <c r="C22045" s="29"/>
      <c r="D22045" s="29"/>
      <c r="E22045" s="29"/>
      <c r="F22045" s="29"/>
      <c r="G22045" s="29"/>
      <c r="H22045" s="29"/>
      <c r="I22045" s="29"/>
      <c r="J22045" s="29"/>
      <c r="K22045" s="29"/>
      <c r="L22045" s="29"/>
      <c r="M22045" s="29"/>
      <c r="N22045" s="29"/>
      <c r="O22045" s="29"/>
      <c r="P22045" s="29"/>
      <c r="Q22045" s="29"/>
      <c r="R22045" s="29"/>
      <c r="S22045" s="33"/>
      <c r="T22045" s="29"/>
      <c r="U22045" s="29"/>
      <c r="V22045" s="29"/>
      <c r="W22045" s="29"/>
      <c r="X22045" s="29"/>
      <c r="Y22045" s="29"/>
      <c r="Z22045" s="29"/>
      <c r="AA22045" s="29"/>
      <c r="AB22045" s="29"/>
      <c r="AC22045" s="29"/>
      <c r="AD22045" s="29"/>
      <c r="AE22045" s="29"/>
      <c r="AF22045" s="29"/>
      <c r="AG22045" s="29"/>
      <c r="AH22045" s="29"/>
      <c r="AI22045" s="29"/>
      <c r="AJ22045" s="29"/>
      <c r="AK22045" s="29"/>
      <c r="AL22045" s="29"/>
      <c r="AM22045" s="29"/>
      <c r="AP22045" s="30"/>
    </row>
    <row r="22046" spans="1:42">
      <c r="A22046" s="29"/>
      <c r="B22046" s="29"/>
      <c r="C22046" s="29"/>
      <c r="D22046" s="29"/>
      <c r="E22046" s="29"/>
      <c r="F22046" s="29"/>
      <c r="G22046" s="29"/>
      <c r="H22046" s="29"/>
      <c r="I22046" s="29"/>
      <c r="J22046" s="29"/>
      <c r="K22046" s="29"/>
      <c r="L22046" s="29"/>
      <c r="M22046" s="29"/>
      <c r="N22046" s="29"/>
      <c r="O22046" s="29"/>
      <c r="P22046" s="29"/>
      <c r="Q22046" s="29"/>
      <c r="R22046" s="29"/>
      <c r="S22046" s="33"/>
      <c r="T22046" s="29"/>
      <c r="U22046" s="29"/>
      <c r="V22046" s="29"/>
      <c r="W22046" s="29"/>
      <c r="X22046" s="29"/>
      <c r="Y22046" s="29"/>
      <c r="Z22046" s="29"/>
      <c r="AA22046" s="29"/>
      <c r="AB22046" s="29"/>
      <c r="AC22046" s="29"/>
      <c r="AD22046" s="29"/>
      <c r="AE22046" s="29"/>
      <c r="AF22046" s="29"/>
      <c r="AG22046" s="29"/>
      <c r="AH22046" s="29"/>
      <c r="AI22046" s="29"/>
      <c r="AJ22046" s="29"/>
      <c r="AK22046" s="29"/>
      <c r="AL22046" s="29"/>
      <c r="AM22046" s="29"/>
      <c r="AP22046" s="30"/>
    </row>
    <row r="22047" spans="1:42">
      <c r="A22047" s="29"/>
      <c r="B22047" s="29"/>
      <c r="C22047" s="29"/>
      <c r="D22047" s="29"/>
      <c r="E22047" s="29"/>
      <c r="F22047" s="29"/>
      <c r="G22047" s="29"/>
      <c r="H22047" s="29"/>
      <c r="I22047" s="29"/>
      <c r="J22047" s="29"/>
      <c r="K22047" s="29"/>
      <c r="L22047" s="29"/>
      <c r="M22047" s="29"/>
      <c r="N22047" s="29"/>
      <c r="O22047" s="29"/>
      <c r="P22047" s="29"/>
      <c r="Q22047" s="29"/>
      <c r="R22047" s="29"/>
      <c r="S22047" s="33"/>
      <c r="T22047" s="29"/>
      <c r="U22047" s="29"/>
      <c r="V22047" s="29"/>
      <c r="W22047" s="29"/>
      <c r="X22047" s="29"/>
      <c r="Y22047" s="29"/>
      <c r="Z22047" s="29"/>
      <c r="AA22047" s="29"/>
      <c r="AB22047" s="29"/>
      <c r="AC22047" s="29"/>
      <c r="AD22047" s="29"/>
      <c r="AE22047" s="29"/>
      <c r="AF22047" s="29"/>
      <c r="AG22047" s="29"/>
      <c r="AH22047" s="29"/>
      <c r="AI22047" s="29"/>
      <c r="AJ22047" s="29"/>
      <c r="AK22047" s="29"/>
      <c r="AL22047" s="29"/>
      <c r="AM22047" s="29"/>
      <c r="AP22047" s="30"/>
    </row>
    <row r="22048" spans="1:42">
      <c r="A22048" s="29"/>
      <c r="B22048" s="29"/>
      <c r="C22048" s="29"/>
      <c r="D22048" s="29"/>
      <c r="E22048" s="29"/>
      <c r="F22048" s="29"/>
      <c r="G22048" s="29"/>
      <c r="H22048" s="29"/>
      <c r="I22048" s="29"/>
      <c r="J22048" s="29"/>
      <c r="K22048" s="29"/>
      <c r="L22048" s="29"/>
      <c r="M22048" s="29"/>
      <c r="N22048" s="29"/>
      <c r="O22048" s="29"/>
      <c r="P22048" s="29"/>
      <c r="Q22048" s="29"/>
      <c r="R22048" s="29"/>
      <c r="S22048" s="33"/>
      <c r="T22048" s="29"/>
      <c r="U22048" s="29"/>
      <c r="V22048" s="29"/>
      <c r="W22048" s="29"/>
      <c r="X22048" s="29"/>
      <c r="Y22048" s="29"/>
      <c r="Z22048" s="29"/>
      <c r="AA22048" s="29"/>
      <c r="AB22048" s="29"/>
      <c r="AC22048" s="29"/>
      <c r="AD22048" s="29"/>
      <c r="AE22048" s="29"/>
      <c r="AF22048" s="29"/>
      <c r="AG22048" s="29"/>
      <c r="AH22048" s="29"/>
      <c r="AI22048" s="29"/>
      <c r="AJ22048" s="29"/>
      <c r="AK22048" s="29"/>
      <c r="AL22048" s="29"/>
      <c r="AM22048" s="29"/>
      <c r="AP22048" s="30"/>
    </row>
    <row r="22049" spans="1:42">
      <c r="A22049" s="29"/>
      <c r="B22049" s="29"/>
      <c r="C22049" s="29"/>
      <c r="D22049" s="29"/>
      <c r="E22049" s="29"/>
      <c r="F22049" s="29"/>
      <c r="G22049" s="29"/>
      <c r="H22049" s="29"/>
      <c r="I22049" s="29"/>
      <c r="J22049" s="29"/>
      <c r="K22049" s="29"/>
      <c r="L22049" s="29"/>
      <c r="M22049" s="29"/>
      <c r="N22049" s="29"/>
      <c r="O22049" s="29"/>
      <c r="P22049" s="29"/>
      <c r="Q22049" s="29"/>
      <c r="R22049" s="29"/>
      <c r="S22049" s="33"/>
      <c r="T22049" s="29"/>
      <c r="U22049" s="29"/>
      <c r="V22049" s="29"/>
      <c r="W22049" s="29"/>
      <c r="X22049" s="29"/>
      <c r="Y22049" s="29"/>
      <c r="Z22049" s="29"/>
      <c r="AA22049" s="29"/>
      <c r="AB22049" s="29"/>
      <c r="AC22049" s="29"/>
      <c r="AD22049" s="29"/>
      <c r="AE22049" s="29"/>
      <c r="AF22049" s="29"/>
      <c r="AG22049" s="29"/>
      <c r="AH22049" s="29"/>
      <c r="AI22049" s="29"/>
      <c r="AJ22049" s="29"/>
      <c r="AK22049" s="29"/>
      <c r="AL22049" s="29"/>
      <c r="AM22049" s="29"/>
      <c r="AP22049" s="30"/>
    </row>
    <row r="22050" spans="1:42">
      <c r="A22050" s="29"/>
      <c r="B22050" s="29"/>
      <c r="C22050" s="29"/>
      <c r="D22050" s="29"/>
      <c r="E22050" s="29"/>
      <c r="F22050" s="29"/>
      <c r="G22050" s="29"/>
      <c r="H22050" s="29"/>
      <c r="I22050" s="29"/>
      <c r="J22050" s="29"/>
      <c r="K22050" s="29"/>
      <c r="L22050" s="29"/>
      <c r="M22050" s="29"/>
      <c r="N22050" s="29"/>
      <c r="O22050" s="29"/>
      <c r="P22050" s="29"/>
      <c r="Q22050" s="29"/>
      <c r="R22050" s="29"/>
      <c r="S22050" s="33"/>
      <c r="T22050" s="29"/>
      <c r="U22050" s="29"/>
      <c r="V22050" s="29"/>
      <c r="W22050" s="29"/>
      <c r="X22050" s="29"/>
      <c r="Y22050" s="29"/>
      <c r="Z22050" s="29"/>
      <c r="AA22050" s="29"/>
      <c r="AB22050" s="29"/>
      <c r="AC22050" s="29"/>
      <c r="AD22050" s="29"/>
      <c r="AE22050" s="29"/>
      <c r="AF22050" s="29"/>
      <c r="AG22050" s="29"/>
      <c r="AH22050" s="29"/>
      <c r="AI22050" s="29"/>
      <c r="AJ22050" s="29"/>
      <c r="AK22050" s="29"/>
      <c r="AL22050" s="29"/>
      <c r="AM22050" s="29"/>
      <c r="AP22050" s="30"/>
    </row>
    <row r="22051" spans="1:42">
      <c r="A22051" s="29"/>
      <c r="B22051" s="29"/>
      <c r="C22051" s="29"/>
      <c r="D22051" s="29"/>
      <c r="E22051" s="29"/>
      <c r="F22051" s="29"/>
      <c r="G22051" s="29"/>
      <c r="H22051" s="29"/>
      <c r="I22051" s="29"/>
      <c r="J22051" s="29"/>
      <c r="K22051" s="29"/>
      <c r="L22051" s="29"/>
      <c r="M22051" s="29"/>
      <c r="N22051" s="29"/>
      <c r="O22051" s="29"/>
      <c r="P22051" s="29"/>
      <c r="Q22051" s="29"/>
      <c r="R22051" s="29"/>
      <c r="S22051" s="33"/>
      <c r="T22051" s="29"/>
      <c r="U22051" s="29"/>
      <c r="V22051" s="29"/>
      <c r="W22051" s="29"/>
      <c r="X22051" s="29"/>
      <c r="Y22051" s="29"/>
      <c r="Z22051" s="29"/>
      <c r="AA22051" s="29"/>
      <c r="AB22051" s="29"/>
      <c r="AC22051" s="29"/>
      <c r="AD22051" s="29"/>
      <c r="AE22051" s="29"/>
      <c r="AF22051" s="29"/>
      <c r="AG22051" s="29"/>
      <c r="AH22051" s="29"/>
      <c r="AI22051" s="29"/>
      <c r="AJ22051" s="29"/>
      <c r="AK22051" s="29"/>
      <c r="AL22051" s="29"/>
      <c r="AM22051" s="29"/>
      <c r="AP22051" s="30"/>
    </row>
    <row r="22052" spans="1:42">
      <c r="A22052" s="29"/>
      <c r="B22052" s="29"/>
      <c r="C22052" s="29"/>
      <c r="D22052" s="29"/>
      <c r="E22052" s="29"/>
      <c r="F22052" s="29"/>
      <c r="G22052" s="29"/>
      <c r="H22052" s="29"/>
      <c r="I22052" s="29"/>
      <c r="J22052" s="29"/>
      <c r="K22052" s="29"/>
      <c r="L22052" s="29"/>
      <c r="M22052" s="29"/>
      <c r="N22052" s="29"/>
      <c r="O22052" s="29"/>
      <c r="P22052" s="29"/>
      <c r="Q22052" s="29"/>
      <c r="R22052" s="29"/>
      <c r="S22052" s="33"/>
      <c r="T22052" s="29"/>
      <c r="U22052" s="29"/>
      <c r="V22052" s="29"/>
      <c r="W22052" s="29"/>
      <c r="X22052" s="29"/>
      <c r="Y22052" s="29"/>
      <c r="Z22052" s="29"/>
      <c r="AA22052" s="29"/>
      <c r="AB22052" s="29"/>
      <c r="AC22052" s="29"/>
      <c r="AD22052" s="29"/>
      <c r="AE22052" s="29"/>
      <c r="AF22052" s="29"/>
      <c r="AG22052" s="29"/>
      <c r="AH22052" s="29"/>
      <c r="AI22052" s="29"/>
      <c r="AJ22052" s="29"/>
      <c r="AK22052" s="29"/>
      <c r="AL22052" s="29"/>
      <c r="AM22052" s="29"/>
      <c r="AP22052" s="30"/>
    </row>
    <row r="22053" spans="1:42">
      <c r="A22053" s="29"/>
      <c r="B22053" s="29"/>
      <c r="C22053" s="29"/>
      <c r="D22053" s="29"/>
      <c r="E22053" s="29"/>
      <c r="F22053" s="29"/>
      <c r="G22053" s="29"/>
      <c r="H22053" s="29"/>
      <c r="I22053" s="29"/>
      <c r="J22053" s="29"/>
      <c r="K22053" s="29"/>
      <c r="L22053" s="29"/>
      <c r="M22053" s="29"/>
      <c r="N22053" s="29"/>
      <c r="O22053" s="29"/>
      <c r="P22053" s="29"/>
      <c r="Q22053" s="29"/>
      <c r="R22053" s="29"/>
      <c r="S22053" s="33"/>
      <c r="T22053" s="29"/>
      <c r="U22053" s="29"/>
      <c r="V22053" s="29"/>
      <c r="W22053" s="29"/>
      <c r="X22053" s="29"/>
      <c r="Y22053" s="29"/>
      <c r="Z22053" s="29"/>
      <c r="AA22053" s="29"/>
      <c r="AB22053" s="29"/>
      <c r="AC22053" s="29"/>
      <c r="AD22053" s="29"/>
      <c r="AE22053" s="29"/>
      <c r="AF22053" s="29"/>
      <c r="AG22053" s="29"/>
      <c r="AH22053" s="29"/>
      <c r="AI22053" s="29"/>
      <c r="AJ22053" s="29"/>
      <c r="AK22053" s="29"/>
      <c r="AL22053" s="29"/>
      <c r="AM22053" s="29"/>
      <c r="AP22053" s="30"/>
    </row>
    <row r="22054" spans="1:42">
      <c r="A22054" s="29"/>
      <c r="B22054" s="29"/>
      <c r="C22054" s="29"/>
      <c r="D22054" s="29"/>
      <c r="E22054" s="29"/>
      <c r="F22054" s="29"/>
      <c r="G22054" s="29"/>
      <c r="H22054" s="29"/>
      <c r="I22054" s="29"/>
      <c r="J22054" s="29"/>
      <c r="K22054" s="29"/>
      <c r="L22054" s="29"/>
      <c r="M22054" s="29"/>
      <c r="N22054" s="29"/>
      <c r="O22054" s="29"/>
      <c r="P22054" s="29"/>
      <c r="Q22054" s="29"/>
      <c r="R22054" s="29"/>
      <c r="S22054" s="33"/>
      <c r="T22054" s="29"/>
      <c r="U22054" s="29"/>
      <c r="V22054" s="29"/>
      <c r="W22054" s="29"/>
      <c r="X22054" s="29"/>
      <c r="Y22054" s="29"/>
      <c r="Z22054" s="29"/>
      <c r="AA22054" s="29"/>
      <c r="AB22054" s="29"/>
      <c r="AC22054" s="29"/>
      <c r="AD22054" s="29"/>
      <c r="AE22054" s="29"/>
      <c r="AF22054" s="29"/>
      <c r="AG22054" s="29"/>
      <c r="AH22054" s="29"/>
      <c r="AI22054" s="29"/>
      <c r="AJ22054" s="29"/>
      <c r="AK22054" s="29"/>
      <c r="AL22054" s="29"/>
      <c r="AM22054" s="29"/>
      <c r="AP22054" s="30"/>
    </row>
    <row r="22055" spans="1:42">
      <c r="A22055" s="29"/>
      <c r="B22055" s="29"/>
      <c r="C22055" s="29"/>
      <c r="D22055" s="29"/>
      <c r="E22055" s="29"/>
      <c r="F22055" s="29"/>
      <c r="G22055" s="29"/>
      <c r="H22055" s="29"/>
      <c r="I22055" s="29"/>
      <c r="J22055" s="29"/>
      <c r="K22055" s="29"/>
      <c r="L22055" s="29"/>
      <c r="M22055" s="29"/>
      <c r="N22055" s="29"/>
      <c r="O22055" s="29"/>
      <c r="P22055" s="29"/>
      <c r="Q22055" s="29"/>
      <c r="R22055" s="29"/>
      <c r="S22055" s="33"/>
      <c r="T22055" s="29"/>
      <c r="U22055" s="29"/>
      <c r="V22055" s="29"/>
      <c r="W22055" s="29"/>
      <c r="X22055" s="29"/>
      <c r="Y22055" s="29"/>
      <c r="Z22055" s="29"/>
      <c r="AA22055" s="29"/>
      <c r="AB22055" s="29"/>
      <c r="AC22055" s="29"/>
      <c r="AD22055" s="29"/>
      <c r="AE22055" s="29"/>
      <c r="AF22055" s="29"/>
      <c r="AG22055" s="29"/>
      <c r="AH22055" s="29"/>
      <c r="AI22055" s="29"/>
      <c r="AJ22055" s="29"/>
      <c r="AK22055" s="29"/>
      <c r="AL22055" s="29"/>
      <c r="AM22055" s="29"/>
      <c r="AP22055" s="30"/>
    </row>
    <row r="22056" spans="1:42">
      <c r="A22056" s="29"/>
      <c r="B22056" s="29"/>
      <c r="C22056" s="29"/>
      <c r="D22056" s="29"/>
      <c r="E22056" s="29"/>
      <c r="F22056" s="29"/>
      <c r="G22056" s="29"/>
      <c r="H22056" s="29"/>
      <c r="I22056" s="29"/>
      <c r="J22056" s="29"/>
      <c r="K22056" s="29"/>
      <c r="L22056" s="29"/>
      <c r="M22056" s="29"/>
      <c r="N22056" s="29"/>
      <c r="O22056" s="29"/>
      <c r="P22056" s="29"/>
      <c r="Q22056" s="29"/>
      <c r="R22056" s="29"/>
      <c r="S22056" s="33"/>
      <c r="T22056" s="29"/>
      <c r="U22056" s="29"/>
      <c r="V22056" s="29"/>
      <c r="W22056" s="29"/>
      <c r="X22056" s="29"/>
      <c r="Y22056" s="29"/>
      <c r="Z22056" s="29"/>
      <c r="AA22056" s="29"/>
      <c r="AB22056" s="29"/>
      <c r="AC22056" s="29"/>
      <c r="AD22056" s="29"/>
      <c r="AE22056" s="29"/>
      <c r="AF22056" s="29"/>
      <c r="AG22056" s="29"/>
      <c r="AH22056" s="29"/>
      <c r="AI22056" s="29"/>
      <c r="AJ22056" s="29"/>
      <c r="AK22056" s="29"/>
      <c r="AL22056" s="29"/>
      <c r="AM22056" s="29"/>
      <c r="AP22056" s="30"/>
    </row>
    <row r="22057" spans="1:42">
      <c r="A22057" s="29"/>
      <c r="B22057" s="29"/>
      <c r="C22057" s="29"/>
      <c r="D22057" s="29"/>
      <c r="E22057" s="29"/>
      <c r="F22057" s="29"/>
      <c r="G22057" s="29"/>
      <c r="H22057" s="29"/>
      <c r="I22057" s="29"/>
      <c r="J22057" s="29"/>
      <c r="K22057" s="29"/>
      <c r="L22057" s="29"/>
      <c r="M22057" s="29"/>
      <c r="N22057" s="29"/>
      <c r="O22057" s="29"/>
      <c r="P22057" s="29"/>
      <c r="Q22057" s="29"/>
      <c r="R22057" s="29"/>
      <c r="S22057" s="33"/>
      <c r="T22057" s="29"/>
      <c r="U22057" s="29"/>
      <c r="V22057" s="29"/>
      <c r="W22057" s="29"/>
      <c r="X22057" s="29"/>
      <c r="Y22057" s="29"/>
      <c r="Z22057" s="29"/>
      <c r="AA22057" s="29"/>
      <c r="AB22057" s="29"/>
      <c r="AC22057" s="29"/>
      <c r="AD22057" s="29"/>
      <c r="AE22057" s="29"/>
      <c r="AF22057" s="29"/>
      <c r="AG22057" s="29"/>
      <c r="AH22057" s="29"/>
      <c r="AI22057" s="29"/>
      <c r="AJ22057" s="29"/>
      <c r="AK22057" s="29"/>
      <c r="AL22057" s="29"/>
      <c r="AM22057" s="29"/>
      <c r="AP22057" s="30"/>
    </row>
    <row r="22058" spans="1:42">
      <c r="A22058" s="29"/>
      <c r="B22058" s="29"/>
      <c r="C22058" s="29"/>
      <c r="D22058" s="29"/>
      <c r="E22058" s="29"/>
      <c r="F22058" s="29"/>
      <c r="G22058" s="29"/>
      <c r="H22058" s="29"/>
      <c r="I22058" s="29"/>
      <c r="J22058" s="29"/>
      <c r="K22058" s="29"/>
      <c r="L22058" s="29"/>
      <c r="M22058" s="29"/>
      <c r="N22058" s="29"/>
      <c r="O22058" s="29"/>
      <c r="P22058" s="29"/>
      <c r="Q22058" s="29"/>
      <c r="R22058" s="29"/>
      <c r="S22058" s="33"/>
      <c r="T22058" s="29"/>
      <c r="U22058" s="29"/>
      <c r="V22058" s="29"/>
      <c r="W22058" s="29"/>
      <c r="X22058" s="29"/>
      <c r="Y22058" s="29"/>
      <c r="Z22058" s="29"/>
      <c r="AA22058" s="29"/>
      <c r="AB22058" s="29"/>
      <c r="AC22058" s="29"/>
      <c r="AD22058" s="29"/>
      <c r="AE22058" s="29"/>
      <c r="AF22058" s="29"/>
      <c r="AG22058" s="29"/>
      <c r="AH22058" s="29"/>
      <c r="AI22058" s="29"/>
      <c r="AJ22058" s="29"/>
      <c r="AK22058" s="29"/>
      <c r="AL22058" s="29"/>
      <c r="AM22058" s="29"/>
      <c r="AP22058" s="30"/>
    </row>
    <row r="22059" spans="1:42">
      <c r="A22059" s="29"/>
      <c r="B22059" s="29"/>
      <c r="C22059" s="29"/>
      <c r="D22059" s="29"/>
      <c r="E22059" s="29"/>
      <c r="F22059" s="29"/>
      <c r="G22059" s="29"/>
      <c r="H22059" s="29"/>
      <c r="I22059" s="29"/>
      <c r="J22059" s="29"/>
      <c r="K22059" s="29"/>
      <c r="L22059" s="29"/>
      <c r="M22059" s="29"/>
      <c r="N22059" s="29"/>
      <c r="O22059" s="29"/>
      <c r="P22059" s="29"/>
      <c r="Q22059" s="29"/>
      <c r="R22059" s="29"/>
      <c r="S22059" s="33"/>
      <c r="T22059" s="29"/>
      <c r="U22059" s="29"/>
      <c r="V22059" s="29"/>
      <c r="W22059" s="29"/>
      <c r="X22059" s="29"/>
      <c r="Y22059" s="29"/>
      <c r="Z22059" s="29"/>
      <c r="AA22059" s="29"/>
      <c r="AB22059" s="29"/>
      <c r="AC22059" s="29"/>
      <c r="AD22059" s="29"/>
      <c r="AE22059" s="29"/>
      <c r="AF22059" s="29"/>
      <c r="AG22059" s="29"/>
      <c r="AH22059" s="29"/>
      <c r="AI22059" s="29"/>
      <c r="AJ22059" s="29"/>
      <c r="AK22059" s="29"/>
      <c r="AL22059" s="29"/>
      <c r="AM22059" s="29"/>
      <c r="AP22059" s="30"/>
    </row>
    <row r="22060" spans="1:42">
      <c r="A22060" s="29"/>
      <c r="B22060" s="29"/>
      <c r="C22060" s="29"/>
      <c r="D22060" s="29"/>
      <c r="E22060" s="29"/>
      <c r="F22060" s="29"/>
      <c r="G22060" s="29"/>
      <c r="H22060" s="29"/>
      <c r="I22060" s="29"/>
      <c r="J22060" s="29"/>
      <c r="K22060" s="29"/>
      <c r="L22060" s="29"/>
      <c r="M22060" s="29"/>
      <c r="N22060" s="29"/>
      <c r="O22060" s="29"/>
      <c r="P22060" s="29"/>
      <c r="Q22060" s="29"/>
      <c r="R22060" s="29"/>
      <c r="S22060" s="33"/>
      <c r="T22060" s="29"/>
      <c r="U22060" s="29"/>
      <c r="V22060" s="29"/>
      <c r="W22060" s="29"/>
      <c r="X22060" s="29"/>
      <c r="Y22060" s="29"/>
      <c r="Z22060" s="29"/>
      <c r="AA22060" s="29"/>
      <c r="AB22060" s="29"/>
      <c r="AC22060" s="29"/>
      <c r="AD22060" s="29"/>
      <c r="AE22060" s="29"/>
      <c r="AF22060" s="29"/>
      <c r="AG22060" s="29"/>
      <c r="AH22060" s="29"/>
      <c r="AI22060" s="29"/>
      <c r="AJ22060" s="29"/>
      <c r="AK22060" s="29"/>
      <c r="AL22060" s="29"/>
      <c r="AM22060" s="29"/>
      <c r="AP22060" s="30"/>
    </row>
    <row r="22061" spans="1:42">
      <c r="A22061" s="29"/>
      <c r="B22061" s="29"/>
      <c r="C22061" s="29"/>
      <c r="D22061" s="29"/>
      <c r="E22061" s="29"/>
      <c r="F22061" s="29"/>
      <c r="G22061" s="29"/>
      <c r="H22061" s="29"/>
      <c r="I22061" s="29"/>
      <c r="J22061" s="29"/>
      <c r="K22061" s="29"/>
      <c r="L22061" s="29"/>
      <c r="M22061" s="29"/>
      <c r="N22061" s="29"/>
      <c r="O22061" s="29"/>
      <c r="P22061" s="29"/>
      <c r="Q22061" s="29"/>
      <c r="R22061" s="29"/>
      <c r="S22061" s="33"/>
      <c r="T22061" s="29"/>
      <c r="U22061" s="29"/>
      <c r="V22061" s="29"/>
      <c r="W22061" s="29"/>
      <c r="X22061" s="29"/>
      <c r="Y22061" s="29"/>
      <c r="Z22061" s="29"/>
      <c r="AA22061" s="29"/>
      <c r="AB22061" s="29"/>
      <c r="AC22061" s="29"/>
      <c r="AD22061" s="29"/>
      <c r="AE22061" s="29"/>
      <c r="AF22061" s="29"/>
      <c r="AG22061" s="29"/>
      <c r="AH22061" s="29"/>
      <c r="AI22061" s="29"/>
      <c r="AJ22061" s="29"/>
      <c r="AK22061" s="29"/>
      <c r="AL22061" s="29"/>
      <c r="AM22061" s="29"/>
      <c r="AP22061" s="30"/>
    </row>
    <row r="22062" spans="1:42">
      <c r="A22062" s="29"/>
      <c r="B22062" s="29"/>
      <c r="C22062" s="29"/>
      <c r="D22062" s="29"/>
      <c r="E22062" s="29"/>
      <c r="F22062" s="29"/>
      <c r="G22062" s="29"/>
      <c r="H22062" s="29"/>
      <c r="I22062" s="29"/>
      <c r="J22062" s="29"/>
      <c r="K22062" s="29"/>
      <c r="L22062" s="29"/>
      <c r="M22062" s="29"/>
      <c r="N22062" s="29"/>
      <c r="O22062" s="29"/>
      <c r="P22062" s="29"/>
      <c r="Q22062" s="29"/>
      <c r="R22062" s="29"/>
      <c r="S22062" s="33"/>
      <c r="T22062" s="29"/>
      <c r="U22062" s="29"/>
      <c r="V22062" s="29"/>
      <c r="W22062" s="29"/>
      <c r="X22062" s="29"/>
      <c r="Y22062" s="29"/>
      <c r="Z22062" s="29"/>
      <c r="AA22062" s="29"/>
      <c r="AB22062" s="29"/>
      <c r="AC22062" s="29"/>
      <c r="AD22062" s="29"/>
      <c r="AE22062" s="29"/>
      <c r="AF22062" s="29"/>
      <c r="AG22062" s="29"/>
      <c r="AH22062" s="29"/>
      <c r="AI22062" s="29"/>
      <c r="AJ22062" s="29"/>
      <c r="AK22062" s="29"/>
      <c r="AL22062" s="29"/>
      <c r="AM22062" s="29"/>
      <c r="AP22062" s="30"/>
    </row>
    <row r="22063" spans="1:42">
      <c r="A22063" s="29"/>
      <c r="B22063" s="29"/>
      <c r="C22063" s="29"/>
      <c r="D22063" s="29"/>
      <c r="E22063" s="29"/>
      <c r="F22063" s="29"/>
      <c r="G22063" s="29"/>
      <c r="H22063" s="29"/>
      <c r="I22063" s="29"/>
      <c r="J22063" s="29"/>
      <c r="K22063" s="29"/>
      <c r="L22063" s="29"/>
      <c r="M22063" s="29"/>
      <c r="N22063" s="29"/>
      <c r="O22063" s="29"/>
      <c r="P22063" s="29"/>
      <c r="Q22063" s="29"/>
      <c r="R22063" s="29"/>
      <c r="S22063" s="33"/>
      <c r="T22063" s="29"/>
      <c r="U22063" s="29"/>
      <c r="V22063" s="29"/>
      <c r="W22063" s="29"/>
      <c r="X22063" s="29"/>
      <c r="Y22063" s="29"/>
      <c r="Z22063" s="29"/>
      <c r="AA22063" s="29"/>
      <c r="AB22063" s="29"/>
      <c r="AC22063" s="29"/>
      <c r="AD22063" s="29"/>
      <c r="AE22063" s="29"/>
      <c r="AF22063" s="29"/>
      <c r="AG22063" s="29"/>
      <c r="AH22063" s="29"/>
      <c r="AI22063" s="29"/>
      <c r="AJ22063" s="29"/>
      <c r="AK22063" s="29"/>
      <c r="AL22063" s="29"/>
      <c r="AM22063" s="29"/>
      <c r="AP22063" s="30"/>
    </row>
    <row r="22064" spans="1:42">
      <c r="A22064" s="29"/>
      <c r="B22064" s="29"/>
      <c r="C22064" s="29"/>
      <c r="D22064" s="29"/>
      <c r="E22064" s="29"/>
      <c r="F22064" s="29"/>
      <c r="G22064" s="29"/>
      <c r="H22064" s="29"/>
      <c r="I22064" s="29"/>
      <c r="J22064" s="29"/>
      <c r="K22064" s="29"/>
      <c r="L22064" s="29"/>
      <c r="M22064" s="29"/>
      <c r="N22064" s="29"/>
      <c r="O22064" s="29"/>
      <c r="P22064" s="29"/>
      <c r="Q22064" s="29"/>
      <c r="R22064" s="29"/>
      <c r="S22064" s="33"/>
      <c r="T22064" s="29"/>
      <c r="U22064" s="29"/>
      <c r="V22064" s="29"/>
      <c r="W22064" s="29"/>
      <c r="X22064" s="29"/>
      <c r="Y22064" s="29"/>
      <c r="Z22064" s="29"/>
      <c r="AA22064" s="29"/>
      <c r="AB22064" s="29"/>
      <c r="AC22064" s="29"/>
      <c r="AD22064" s="29"/>
      <c r="AE22064" s="29"/>
      <c r="AF22064" s="29"/>
      <c r="AG22064" s="29"/>
      <c r="AH22064" s="29"/>
      <c r="AI22064" s="29"/>
      <c r="AJ22064" s="29"/>
      <c r="AK22064" s="29"/>
      <c r="AL22064" s="29"/>
      <c r="AM22064" s="29"/>
      <c r="AP22064" s="30"/>
    </row>
    <row r="22065" spans="1:42">
      <c r="A22065" s="29"/>
      <c r="B22065" s="29"/>
      <c r="C22065" s="29"/>
      <c r="D22065" s="29"/>
      <c r="E22065" s="29"/>
      <c r="F22065" s="29"/>
      <c r="G22065" s="29"/>
      <c r="H22065" s="29"/>
      <c r="I22065" s="29"/>
      <c r="J22065" s="29"/>
      <c r="K22065" s="29"/>
      <c r="L22065" s="29"/>
      <c r="M22065" s="29"/>
      <c r="N22065" s="29"/>
      <c r="O22065" s="29"/>
      <c r="P22065" s="29"/>
      <c r="Q22065" s="29"/>
      <c r="R22065" s="29"/>
      <c r="S22065" s="33"/>
      <c r="T22065" s="29"/>
      <c r="U22065" s="29"/>
      <c r="V22065" s="29"/>
      <c r="W22065" s="29"/>
      <c r="X22065" s="29"/>
      <c r="Y22065" s="29"/>
      <c r="Z22065" s="29"/>
      <c r="AA22065" s="29"/>
      <c r="AB22065" s="29"/>
      <c r="AC22065" s="29"/>
      <c r="AD22065" s="29"/>
      <c r="AE22065" s="29"/>
      <c r="AF22065" s="29"/>
      <c r="AG22065" s="29"/>
      <c r="AH22065" s="29"/>
      <c r="AI22065" s="29"/>
      <c r="AJ22065" s="29"/>
      <c r="AK22065" s="29"/>
      <c r="AL22065" s="29"/>
      <c r="AM22065" s="29"/>
      <c r="AP22065" s="30"/>
    </row>
    <row r="22066" spans="1:42">
      <c r="A22066" s="29"/>
      <c r="B22066" s="29"/>
      <c r="C22066" s="29"/>
      <c r="D22066" s="29"/>
      <c r="E22066" s="29"/>
      <c r="F22066" s="29"/>
      <c r="G22066" s="29"/>
      <c r="H22066" s="29"/>
      <c r="I22066" s="29"/>
      <c r="J22066" s="29"/>
      <c r="K22066" s="29"/>
      <c r="L22066" s="29"/>
      <c r="M22066" s="29"/>
      <c r="N22066" s="29"/>
      <c r="O22066" s="29"/>
      <c r="P22066" s="29"/>
      <c r="Q22066" s="29"/>
      <c r="R22066" s="29"/>
      <c r="S22066" s="33"/>
      <c r="T22066" s="29"/>
      <c r="U22066" s="29"/>
      <c r="V22066" s="29"/>
      <c r="W22066" s="29"/>
      <c r="X22066" s="29"/>
      <c r="Y22066" s="29"/>
      <c r="Z22066" s="29"/>
      <c r="AA22066" s="29"/>
      <c r="AB22066" s="29"/>
      <c r="AC22066" s="29"/>
      <c r="AD22066" s="29"/>
      <c r="AE22066" s="29"/>
      <c r="AF22066" s="29"/>
      <c r="AG22066" s="29"/>
      <c r="AH22066" s="29"/>
      <c r="AI22066" s="29"/>
      <c r="AJ22066" s="29"/>
      <c r="AK22066" s="29"/>
      <c r="AL22066" s="29"/>
      <c r="AM22066" s="29"/>
      <c r="AP22066" s="30"/>
    </row>
    <row r="22067" spans="1:42">
      <c r="A22067" s="29"/>
      <c r="B22067" s="29"/>
      <c r="C22067" s="29"/>
      <c r="D22067" s="29"/>
      <c r="E22067" s="29"/>
      <c r="F22067" s="29"/>
      <c r="G22067" s="29"/>
      <c r="H22067" s="29"/>
      <c r="I22067" s="29"/>
      <c r="J22067" s="29"/>
      <c r="K22067" s="29"/>
      <c r="L22067" s="29"/>
      <c r="M22067" s="29"/>
      <c r="N22067" s="29"/>
      <c r="O22067" s="29"/>
      <c r="P22067" s="29"/>
      <c r="Q22067" s="29"/>
      <c r="R22067" s="29"/>
      <c r="S22067" s="33"/>
      <c r="T22067" s="29"/>
      <c r="U22067" s="29"/>
      <c r="V22067" s="29"/>
      <c r="W22067" s="29"/>
      <c r="X22067" s="29"/>
      <c r="Y22067" s="29"/>
      <c r="Z22067" s="29"/>
      <c r="AA22067" s="29"/>
      <c r="AB22067" s="29"/>
      <c r="AC22067" s="29"/>
      <c r="AD22067" s="29"/>
      <c r="AE22067" s="29"/>
      <c r="AF22067" s="29"/>
      <c r="AG22067" s="29"/>
      <c r="AH22067" s="29"/>
      <c r="AI22067" s="29"/>
      <c r="AJ22067" s="29"/>
      <c r="AK22067" s="29"/>
      <c r="AL22067" s="29"/>
      <c r="AM22067" s="29"/>
      <c r="AP22067" s="30"/>
    </row>
    <row r="22068" spans="1:42">
      <c r="A22068" s="29"/>
      <c r="B22068" s="29"/>
      <c r="C22068" s="29"/>
      <c r="D22068" s="29"/>
      <c r="E22068" s="29"/>
      <c r="F22068" s="29"/>
      <c r="G22068" s="29"/>
      <c r="H22068" s="29"/>
      <c r="I22068" s="29"/>
      <c r="J22068" s="29"/>
      <c r="K22068" s="29"/>
      <c r="L22068" s="29"/>
      <c r="M22068" s="29"/>
      <c r="N22068" s="29"/>
      <c r="O22068" s="29"/>
      <c r="P22068" s="29"/>
      <c r="Q22068" s="29"/>
      <c r="R22068" s="29"/>
      <c r="S22068" s="33"/>
      <c r="T22068" s="29"/>
      <c r="U22068" s="29"/>
      <c r="V22068" s="29"/>
      <c r="W22068" s="29"/>
      <c r="X22068" s="29"/>
      <c r="Y22068" s="29"/>
      <c r="Z22068" s="29"/>
      <c r="AA22068" s="29"/>
      <c r="AB22068" s="29"/>
      <c r="AC22068" s="29"/>
      <c r="AD22068" s="29"/>
      <c r="AE22068" s="29"/>
      <c r="AF22068" s="29"/>
      <c r="AG22068" s="29"/>
      <c r="AH22068" s="29"/>
      <c r="AI22068" s="29"/>
      <c r="AJ22068" s="29"/>
      <c r="AK22068" s="29"/>
      <c r="AL22068" s="29"/>
      <c r="AM22068" s="29"/>
      <c r="AP22068" s="30"/>
    </row>
    <row r="22069" spans="1:42">
      <c r="A22069" s="29"/>
      <c r="B22069" s="29"/>
      <c r="C22069" s="29"/>
      <c r="D22069" s="29"/>
      <c r="E22069" s="29"/>
      <c r="F22069" s="29"/>
      <c r="G22069" s="29"/>
      <c r="H22069" s="29"/>
      <c r="I22069" s="29"/>
      <c r="J22069" s="29"/>
      <c r="K22069" s="29"/>
      <c r="L22069" s="29"/>
      <c r="M22069" s="29"/>
      <c r="N22069" s="29"/>
      <c r="O22069" s="29"/>
      <c r="P22069" s="29"/>
      <c r="Q22069" s="29"/>
      <c r="R22069" s="29"/>
      <c r="S22069" s="33"/>
      <c r="T22069" s="29"/>
      <c r="U22069" s="29"/>
      <c r="V22069" s="29"/>
      <c r="W22069" s="29"/>
      <c r="X22069" s="29"/>
      <c r="Y22069" s="29"/>
      <c r="Z22069" s="29"/>
      <c r="AA22069" s="29"/>
      <c r="AB22069" s="29"/>
      <c r="AC22069" s="29"/>
      <c r="AD22069" s="29"/>
      <c r="AE22069" s="29"/>
      <c r="AF22069" s="29"/>
      <c r="AG22069" s="29"/>
      <c r="AH22069" s="29"/>
      <c r="AI22069" s="29"/>
      <c r="AJ22069" s="29"/>
      <c r="AK22069" s="29"/>
      <c r="AL22069" s="29"/>
      <c r="AM22069" s="29"/>
      <c r="AP22069" s="30"/>
    </row>
    <row r="22070" spans="1:42">
      <c r="A22070" s="29"/>
      <c r="B22070" s="29"/>
      <c r="C22070" s="29"/>
      <c r="D22070" s="29"/>
      <c r="E22070" s="29"/>
      <c r="F22070" s="29"/>
      <c r="G22070" s="29"/>
      <c r="H22070" s="29"/>
      <c r="I22070" s="29"/>
      <c r="J22070" s="29"/>
      <c r="K22070" s="29"/>
      <c r="L22070" s="29"/>
      <c r="M22070" s="29"/>
      <c r="N22070" s="29"/>
      <c r="O22070" s="29"/>
      <c r="P22070" s="29"/>
      <c r="Q22070" s="29"/>
      <c r="R22070" s="29"/>
      <c r="S22070" s="33"/>
      <c r="T22070" s="29"/>
      <c r="U22070" s="29"/>
      <c r="V22070" s="29"/>
      <c r="W22070" s="29"/>
      <c r="X22070" s="29"/>
      <c r="Y22070" s="29"/>
      <c r="Z22070" s="29"/>
      <c r="AA22070" s="29"/>
      <c r="AB22070" s="29"/>
      <c r="AC22070" s="29"/>
      <c r="AD22070" s="29"/>
      <c r="AE22070" s="29"/>
      <c r="AF22070" s="29"/>
      <c r="AG22070" s="29"/>
      <c r="AH22070" s="29"/>
      <c r="AI22070" s="29"/>
      <c r="AJ22070" s="29"/>
      <c r="AK22070" s="29"/>
      <c r="AL22070" s="29"/>
      <c r="AM22070" s="29"/>
      <c r="AP22070" s="30"/>
    </row>
    <row r="22071" spans="1:42">
      <c r="A22071" s="29"/>
      <c r="B22071" s="29"/>
      <c r="C22071" s="29"/>
      <c r="D22071" s="29"/>
      <c r="E22071" s="29"/>
      <c r="F22071" s="29"/>
      <c r="G22071" s="29"/>
      <c r="H22071" s="29"/>
      <c r="I22071" s="29"/>
      <c r="J22071" s="29"/>
      <c r="K22071" s="29"/>
      <c r="L22071" s="29"/>
      <c r="M22071" s="29"/>
      <c r="N22071" s="29"/>
      <c r="O22071" s="29"/>
      <c r="P22071" s="29"/>
      <c r="Q22071" s="29"/>
      <c r="R22071" s="29"/>
      <c r="S22071" s="33"/>
      <c r="T22071" s="29"/>
      <c r="U22071" s="29"/>
      <c r="V22071" s="29"/>
      <c r="W22071" s="29"/>
      <c r="X22071" s="29"/>
      <c r="Y22071" s="29"/>
      <c r="Z22071" s="29"/>
      <c r="AA22071" s="29"/>
      <c r="AB22071" s="29"/>
      <c r="AC22071" s="29"/>
      <c r="AD22071" s="29"/>
      <c r="AE22071" s="29"/>
      <c r="AF22071" s="29"/>
      <c r="AG22071" s="29"/>
      <c r="AH22071" s="29"/>
      <c r="AI22071" s="29"/>
      <c r="AJ22071" s="29"/>
      <c r="AK22071" s="29"/>
      <c r="AL22071" s="29"/>
      <c r="AM22071" s="29"/>
      <c r="AP22071" s="30"/>
    </row>
    <row r="22072" spans="1:42">
      <c r="A22072" s="29"/>
      <c r="B22072" s="29"/>
      <c r="C22072" s="29"/>
      <c r="D22072" s="29"/>
      <c r="E22072" s="29"/>
      <c r="F22072" s="29"/>
      <c r="G22072" s="29"/>
      <c r="H22072" s="29"/>
      <c r="I22072" s="29"/>
      <c r="J22072" s="29"/>
      <c r="K22072" s="29"/>
      <c r="L22072" s="29"/>
      <c r="M22072" s="29"/>
      <c r="N22072" s="29"/>
      <c r="O22072" s="29"/>
      <c r="P22072" s="29"/>
      <c r="Q22072" s="29"/>
      <c r="R22072" s="29"/>
      <c r="S22072" s="33"/>
      <c r="T22072" s="29"/>
      <c r="U22072" s="29"/>
      <c r="V22072" s="29"/>
      <c r="W22072" s="29"/>
      <c r="X22072" s="29"/>
      <c r="Y22072" s="29"/>
      <c r="Z22072" s="29"/>
      <c r="AA22072" s="29"/>
      <c r="AB22072" s="29"/>
      <c r="AC22072" s="29"/>
      <c r="AD22072" s="29"/>
      <c r="AE22072" s="29"/>
      <c r="AF22072" s="29"/>
      <c r="AG22072" s="29"/>
      <c r="AH22072" s="29"/>
      <c r="AI22072" s="29"/>
      <c r="AJ22072" s="29"/>
      <c r="AK22072" s="29"/>
      <c r="AL22072" s="29"/>
      <c r="AM22072" s="29"/>
      <c r="AP22072" s="30"/>
    </row>
    <row r="22073" spans="1:42">
      <c r="A22073" s="29"/>
      <c r="B22073" s="29"/>
      <c r="C22073" s="29"/>
      <c r="D22073" s="29"/>
      <c r="E22073" s="29"/>
      <c r="F22073" s="29"/>
      <c r="G22073" s="29"/>
      <c r="H22073" s="29"/>
      <c r="I22073" s="29"/>
      <c r="J22073" s="29"/>
      <c r="K22073" s="29"/>
      <c r="L22073" s="29"/>
      <c r="M22073" s="29"/>
      <c r="N22073" s="29"/>
      <c r="O22073" s="29"/>
      <c r="P22073" s="29"/>
      <c r="Q22073" s="29"/>
      <c r="R22073" s="29"/>
      <c r="S22073" s="33"/>
      <c r="T22073" s="29"/>
      <c r="U22073" s="29"/>
      <c r="V22073" s="29"/>
      <c r="W22073" s="29"/>
      <c r="X22073" s="29"/>
      <c r="Y22073" s="29"/>
      <c r="Z22073" s="29"/>
      <c r="AA22073" s="29"/>
      <c r="AB22073" s="29"/>
      <c r="AC22073" s="29"/>
      <c r="AD22073" s="29"/>
      <c r="AE22073" s="29"/>
      <c r="AF22073" s="29"/>
      <c r="AG22073" s="29"/>
      <c r="AH22073" s="29"/>
      <c r="AI22073" s="29"/>
      <c r="AJ22073" s="29"/>
      <c r="AK22073" s="29"/>
      <c r="AL22073" s="29"/>
      <c r="AM22073" s="29"/>
      <c r="AP22073" s="30"/>
    </row>
    <row r="22074" spans="1:42">
      <c r="A22074" s="29"/>
      <c r="B22074" s="29"/>
      <c r="C22074" s="29"/>
      <c r="D22074" s="29"/>
      <c r="E22074" s="29"/>
      <c r="F22074" s="29"/>
      <c r="G22074" s="29"/>
      <c r="H22074" s="29"/>
      <c r="I22074" s="29"/>
      <c r="J22074" s="29"/>
      <c r="K22074" s="29"/>
      <c r="L22074" s="29"/>
      <c r="M22074" s="29"/>
      <c r="N22074" s="29"/>
      <c r="O22074" s="29"/>
      <c r="P22074" s="29"/>
      <c r="Q22074" s="29"/>
      <c r="R22074" s="29"/>
      <c r="S22074" s="33"/>
      <c r="T22074" s="29"/>
      <c r="U22074" s="29"/>
      <c r="V22074" s="29"/>
      <c r="W22074" s="29"/>
      <c r="X22074" s="29"/>
      <c r="Y22074" s="29"/>
      <c r="Z22074" s="29"/>
      <c r="AA22074" s="29"/>
      <c r="AB22074" s="29"/>
      <c r="AC22074" s="29"/>
      <c r="AD22074" s="29"/>
      <c r="AE22074" s="29"/>
      <c r="AF22074" s="29"/>
      <c r="AG22074" s="29"/>
      <c r="AH22074" s="29"/>
      <c r="AI22074" s="29"/>
      <c r="AJ22074" s="29"/>
      <c r="AK22074" s="29"/>
      <c r="AL22074" s="29"/>
      <c r="AM22074" s="29"/>
      <c r="AP22074" s="30"/>
    </row>
    <row r="22075" spans="1:42">
      <c r="A22075" s="29"/>
      <c r="B22075" s="29"/>
      <c r="C22075" s="29"/>
      <c r="D22075" s="29"/>
      <c r="E22075" s="29"/>
      <c r="F22075" s="29"/>
      <c r="G22075" s="29"/>
      <c r="H22075" s="29"/>
      <c r="I22075" s="29"/>
      <c r="J22075" s="29"/>
      <c r="K22075" s="29"/>
      <c r="L22075" s="29"/>
      <c r="M22075" s="29"/>
      <c r="N22075" s="29"/>
      <c r="O22075" s="29"/>
      <c r="P22075" s="29"/>
      <c r="Q22075" s="29"/>
      <c r="R22075" s="29"/>
      <c r="S22075" s="33"/>
      <c r="T22075" s="29"/>
      <c r="U22075" s="29"/>
      <c r="V22075" s="29"/>
      <c r="W22075" s="29"/>
      <c r="X22075" s="29"/>
      <c r="Y22075" s="29"/>
      <c r="Z22075" s="29"/>
      <c r="AA22075" s="29"/>
      <c r="AB22075" s="29"/>
      <c r="AC22075" s="29"/>
      <c r="AD22075" s="29"/>
      <c r="AE22075" s="29"/>
      <c r="AF22075" s="29"/>
      <c r="AG22075" s="29"/>
      <c r="AH22075" s="29"/>
      <c r="AI22075" s="29"/>
      <c r="AJ22075" s="29"/>
      <c r="AK22075" s="29"/>
      <c r="AL22075" s="29"/>
      <c r="AM22075" s="29"/>
      <c r="AP22075" s="30"/>
    </row>
    <row r="22076" spans="1:42">
      <c r="A22076" s="29"/>
      <c r="B22076" s="29"/>
      <c r="C22076" s="29"/>
      <c r="D22076" s="29"/>
      <c r="E22076" s="29"/>
      <c r="F22076" s="29"/>
      <c r="G22076" s="29"/>
      <c r="H22076" s="29"/>
      <c r="I22076" s="29"/>
      <c r="J22076" s="29"/>
      <c r="K22076" s="29"/>
      <c r="L22076" s="29"/>
      <c r="M22076" s="29"/>
      <c r="N22076" s="29"/>
      <c r="O22076" s="29"/>
      <c r="P22076" s="29"/>
      <c r="Q22076" s="29"/>
      <c r="R22076" s="29"/>
      <c r="S22076" s="33"/>
      <c r="T22076" s="29"/>
      <c r="U22076" s="29"/>
      <c r="V22076" s="29"/>
      <c r="W22076" s="29"/>
      <c r="X22076" s="29"/>
      <c r="Y22076" s="29"/>
      <c r="Z22076" s="29"/>
      <c r="AA22076" s="29"/>
      <c r="AB22076" s="29"/>
      <c r="AC22076" s="29"/>
      <c r="AD22076" s="29"/>
      <c r="AE22076" s="29"/>
      <c r="AF22076" s="29"/>
      <c r="AG22076" s="29"/>
      <c r="AH22076" s="29"/>
      <c r="AI22076" s="29"/>
      <c r="AJ22076" s="29"/>
      <c r="AK22076" s="29"/>
      <c r="AL22076" s="29"/>
      <c r="AM22076" s="29"/>
      <c r="AP22076" s="30"/>
    </row>
    <row r="22077" spans="1:42">
      <c r="A22077" s="29"/>
      <c r="B22077" s="29"/>
      <c r="C22077" s="29"/>
      <c r="D22077" s="29"/>
      <c r="E22077" s="29"/>
      <c r="F22077" s="29"/>
      <c r="G22077" s="29"/>
      <c r="H22077" s="29"/>
      <c r="I22077" s="29"/>
      <c r="J22077" s="29"/>
      <c r="K22077" s="29"/>
      <c r="L22077" s="29"/>
      <c r="M22077" s="29"/>
      <c r="N22077" s="29"/>
      <c r="O22077" s="29"/>
      <c r="P22077" s="29"/>
      <c r="Q22077" s="29"/>
      <c r="R22077" s="29"/>
      <c r="S22077" s="33"/>
      <c r="T22077" s="29"/>
      <c r="U22077" s="29"/>
      <c r="V22077" s="29"/>
      <c r="W22077" s="29"/>
      <c r="X22077" s="29"/>
      <c r="Y22077" s="29"/>
      <c r="Z22077" s="29"/>
      <c r="AA22077" s="29"/>
      <c r="AB22077" s="29"/>
      <c r="AC22077" s="29"/>
      <c r="AD22077" s="29"/>
      <c r="AE22077" s="29"/>
      <c r="AF22077" s="29"/>
      <c r="AG22077" s="29"/>
      <c r="AH22077" s="29"/>
      <c r="AI22077" s="29"/>
      <c r="AJ22077" s="29"/>
      <c r="AK22077" s="29"/>
      <c r="AL22077" s="29"/>
      <c r="AM22077" s="29"/>
      <c r="AP22077" s="30"/>
    </row>
    <row r="22078" spans="1:42">
      <c r="A22078" s="29"/>
      <c r="B22078" s="29"/>
      <c r="C22078" s="29"/>
      <c r="D22078" s="29"/>
      <c r="E22078" s="29"/>
      <c r="F22078" s="29"/>
      <c r="G22078" s="29"/>
      <c r="H22078" s="29"/>
      <c r="I22078" s="29"/>
      <c r="J22078" s="29"/>
      <c r="K22078" s="29"/>
      <c r="L22078" s="29"/>
      <c r="M22078" s="29"/>
      <c r="N22078" s="29"/>
      <c r="O22078" s="29"/>
      <c r="P22078" s="29"/>
      <c r="Q22078" s="29"/>
      <c r="R22078" s="29"/>
      <c r="S22078" s="33"/>
      <c r="T22078" s="29"/>
      <c r="U22078" s="29"/>
      <c r="V22078" s="29"/>
      <c r="W22078" s="29"/>
      <c r="X22078" s="29"/>
      <c r="Y22078" s="29"/>
      <c r="Z22078" s="29"/>
      <c r="AA22078" s="29"/>
      <c r="AB22078" s="29"/>
      <c r="AC22078" s="29"/>
      <c r="AD22078" s="29"/>
      <c r="AE22078" s="29"/>
      <c r="AF22078" s="29"/>
      <c r="AG22078" s="29"/>
      <c r="AH22078" s="29"/>
      <c r="AI22078" s="29"/>
      <c r="AJ22078" s="29"/>
      <c r="AK22078" s="29"/>
      <c r="AL22078" s="29"/>
      <c r="AM22078" s="29"/>
      <c r="AP22078" s="30"/>
    </row>
    <row r="22079" spans="1:42">
      <c r="A22079" s="29"/>
      <c r="B22079" s="29"/>
      <c r="C22079" s="29"/>
      <c r="D22079" s="29"/>
      <c r="E22079" s="29"/>
      <c r="F22079" s="29"/>
      <c r="G22079" s="29"/>
      <c r="H22079" s="29"/>
      <c r="I22079" s="29"/>
      <c r="J22079" s="29"/>
      <c r="K22079" s="29"/>
      <c r="L22079" s="29"/>
      <c r="M22079" s="29"/>
      <c r="N22079" s="29"/>
      <c r="O22079" s="29"/>
      <c r="P22079" s="29"/>
      <c r="Q22079" s="29"/>
      <c r="R22079" s="29"/>
      <c r="S22079" s="33"/>
      <c r="T22079" s="29"/>
      <c r="U22079" s="29"/>
      <c r="V22079" s="29"/>
      <c r="W22079" s="29"/>
      <c r="X22079" s="29"/>
      <c r="Y22079" s="29"/>
      <c r="Z22079" s="29"/>
      <c r="AA22079" s="29"/>
      <c r="AB22079" s="29"/>
      <c r="AC22079" s="29"/>
      <c r="AD22079" s="29"/>
      <c r="AE22079" s="29"/>
      <c r="AF22079" s="29"/>
      <c r="AG22079" s="29"/>
      <c r="AH22079" s="29"/>
      <c r="AI22079" s="29"/>
      <c r="AJ22079" s="29"/>
      <c r="AK22079" s="29"/>
      <c r="AL22079" s="29"/>
      <c r="AM22079" s="29"/>
      <c r="AP22079" s="30"/>
    </row>
    <row r="22080" spans="1:42">
      <c r="A22080" s="29"/>
      <c r="B22080" s="29"/>
      <c r="C22080" s="29"/>
      <c r="D22080" s="29"/>
      <c r="E22080" s="29"/>
      <c r="F22080" s="29"/>
      <c r="G22080" s="29"/>
      <c r="H22080" s="29"/>
      <c r="I22080" s="29"/>
      <c r="J22080" s="29"/>
      <c r="K22080" s="29"/>
      <c r="L22080" s="29"/>
      <c r="M22080" s="29"/>
      <c r="N22080" s="29"/>
      <c r="O22080" s="29"/>
      <c r="P22080" s="29"/>
      <c r="Q22080" s="29"/>
      <c r="R22080" s="29"/>
      <c r="S22080" s="33"/>
      <c r="T22080" s="29"/>
      <c r="U22080" s="29"/>
      <c r="V22080" s="29"/>
      <c r="W22080" s="29"/>
      <c r="X22080" s="29"/>
      <c r="Y22080" s="29"/>
      <c r="Z22080" s="29"/>
      <c r="AA22080" s="29"/>
      <c r="AB22080" s="29"/>
      <c r="AC22080" s="29"/>
      <c r="AD22080" s="29"/>
      <c r="AE22080" s="29"/>
      <c r="AF22080" s="29"/>
      <c r="AG22080" s="29"/>
      <c r="AH22080" s="29"/>
      <c r="AI22080" s="29"/>
      <c r="AJ22080" s="29"/>
      <c r="AK22080" s="29"/>
      <c r="AL22080" s="29"/>
      <c r="AM22080" s="29"/>
      <c r="AP22080" s="30"/>
    </row>
    <row r="22081" spans="1:42">
      <c r="A22081" s="29"/>
      <c r="B22081" s="29"/>
      <c r="C22081" s="29"/>
      <c r="D22081" s="29"/>
      <c r="E22081" s="29"/>
      <c r="F22081" s="29"/>
      <c r="G22081" s="29"/>
      <c r="H22081" s="29"/>
      <c r="I22081" s="29"/>
      <c r="J22081" s="29"/>
      <c r="K22081" s="29"/>
      <c r="L22081" s="29"/>
      <c r="M22081" s="29"/>
      <c r="N22081" s="29"/>
      <c r="O22081" s="29"/>
      <c r="P22081" s="29"/>
      <c r="Q22081" s="29"/>
      <c r="R22081" s="29"/>
      <c r="S22081" s="33"/>
      <c r="T22081" s="29"/>
      <c r="U22081" s="29"/>
      <c r="V22081" s="29"/>
      <c r="W22081" s="29"/>
      <c r="X22081" s="29"/>
      <c r="Y22081" s="29"/>
      <c r="Z22081" s="29"/>
      <c r="AA22081" s="29"/>
      <c r="AB22081" s="29"/>
      <c r="AC22081" s="29"/>
      <c r="AD22081" s="29"/>
      <c r="AE22081" s="29"/>
      <c r="AF22081" s="29"/>
      <c r="AG22081" s="29"/>
      <c r="AH22081" s="29"/>
      <c r="AI22081" s="29"/>
      <c r="AJ22081" s="29"/>
      <c r="AK22081" s="29"/>
      <c r="AL22081" s="29"/>
      <c r="AM22081" s="29"/>
      <c r="AP22081" s="30"/>
    </row>
    <row r="22082" spans="1:42">
      <c r="A22082" s="29"/>
      <c r="B22082" s="29"/>
      <c r="C22082" s="29"/>
      <c r="D22082" s="29"/>
      <c r="E22082" s="29"/>
      <c r="F22082" s="29"/>
      <c r="G22082" s="29"/>
      <c r="H22082" s="29"/>
      <c r="I22082" s="29"/>
      <c r="J22082" s="29"/>
      <c r="K22082" s="29"/>
      <c r="L22082" s="29"/>
      <c r="M22082" s="29"/>
      <c r="N22082" s="29"/>
      <c r="O22082" s="29"/>
      <c r="P22082" s="29"/>
      <c r="Q22082" s="29"/>
      <c r="R22082" s="29"/>
      <c r="S22082" s="33"/>
      <c r="T22082" s="29"/>
      <c r="U22082" s="29"/>
      <c r="V22082" s="29"/>
      <c r="W22082" s="29"/>
      <c r="X22082" s="29"/>
      <c r="Y22082" s="29"/>
      <c r="Z22082" s="29"/>
      <c r="AA22082" s="29"/>
      <c r="AB22082" s="29"/>
      <c r="AC22082" s="29"/>
      <c r="AD22082" s="29"/>
      <c r="AE22082" s="29"/>
      <c r="AF22082" s="29"/>
      <c r="AG22082" s="29"/>
      <c r="AH22082" s="29"/>
      <c r="AI22082" s="29"/>
      <c r="AJ22082" s="29"/>
      <c r="AK22082" s="29"/>
      <c r="AL22082" s="29"/>
      <c r="AM22082" s="29"/>
      <c r="AP22082" s="30"/>
    </row>
    <row r="22083" spans="1:42">
      <c r="A22083" s="29"/>
      <c r="B22083" s="29"/>
      <c r="C22083" s="29"/>
      <c r="D22083" s="29"/>
      <c r="E22083" s="29"/>
      <c r="F22083" s="29"/>
      <c r="G22083" s="29"/>
      <c r="H22083" s="29"/>
      <c r="I22083" s="29"/>
      <c r="J22083" s="29"/>
      <c r="K22083" s="29"/>
      <c r="L22083" s="29"/>
      <c r="M22083" s="29"/>
      <c r="N22083" s="29"/>
      <c r="O22083" s="29"/>
      <c r="P22083" s="29"/>
      <c r="Q22083" s="29"/>
      <c r="R22083" s="29"/>
      <c r="S22083" s="33"/>
      <c r="T22083" s="29"/>
      <c r="U22083" s="29"/>
      <c r="V22083" s="29"/>
      <c r="W22083" s="29"/>
      <c r="X22083" s="29"/>
      <c r="Y22083" s="29"/>
      <c r="Z22083" s="29"/>
      <c r="AA22083" s="29"/>
      <c r="AB22083" s="29"/>
      <c r="AC22083" s="29"/>
      <c r="AD22083" s="29"/>
      <c r="AE22083" s="29"/>
      <c r="AF22083" s="29"/>
      <c r="AG22083" s="29"/>
      <c r="AH22083" s="29"/>
      <c r="AI22083" s="29"/>
      <c r="AJ22083" s="29"/>
      <c r="AK22083" s="29"/>
      <c r="AL22083" s="29"/>
      <c r="AM22083" s="29"/>
      <c r="AP22083" s="30"/>
    </row>
    <row r="22084" spans="1:42">
      <c r="A22084" s="29"/>
      <c r="B22084" s="29"/>
      <c r="C22084" s="29"/>
      <c r="D22084" s="29"/>
      <c r="E22084" s="29"/>
      <c r="F22084" s="29"/>
      <c r="G22084" s="29"/>
      <c r="H22084" s="29"/>
      <c r="I22084" s="29"/>
      <c r="J22084" s="29"/>
      <c r="K22084" s="29"/>
      <c r="L22084" s="29"/>
      <c r="M22084" s="29"/>
      <c r="N22084" s="29"/>
      <c r="O22084" s="29"/>
      <c r="P22084" s="29"/>
      <c r="Q22084" s="29"/>
      <c r="R22084" s="29"/>
      <c r="S22084" s="33"/>
      <c r="T22084" s="29"/>
      <c r="U22084" s="29"/>
      <c r="V22084" s="29"/>
      <c r="W22084" s="29"/>
      <c r="X22084" s="29"/>
      <c r="Y22084" s="29"/>
      <c r="Z22084" s="29"/>
      <c r="AA22084" s="29"/>
      <c r="AB22084" s="29"/>
      <c r="AC22084" s="29"/>
      <c r="AD22084" s="29"/>
      <c r="AE22084" s="29"/>
      <c r="AF22084" s="29"/>
      <c r="AG22084" s="29"/>
      <c r="AH22084" s="29"/>
      <c r="AI22084" s="29"/>
      <c r="AJ22084" s="29"/>
      <c r="AK22084" s="29"/>
      <c r="AL22084" s="29"/>
      <c r="AM22084" s="29"/>
      <c r="AP22084" s="30"/>
    </row>
    <row r="22085" spans="1:42">
      <c r="A22085" s="29"/>
      <c r="B22085" s="29"/>
      <c r="C22085" s="29"/>
      <c r="D22085" s="29"/>
      <c r="E22085" s="29"/>
      <c r="F22085" s="29"/>
      <c r="G22085" s="29"/>
      <c r="H22085" s="29"/>
      <c r="I22085" s="29"/>
      <c r="J22085" s="29"/>
      <c r="K22085" s="29"/>
      <c r="L22085" s="29"/>
      <c r="M22085" s="29"/>
      <c r="N22085" s="29"/>
      <c r="O22085" s="29"/>
      <c r="P22085" s="29"/>
      <c r="Q22085" s="29"/>
      <c r="R22085" s="29"/>
      <c r="S22085" s="33"/>
      <c r="T22085" s="29"/>
      <c r="U22085" s="29"/>
      <c r="V22085" s="29"/>
      <c r="W22085" s="29"/>
      <c r="X22085" s="29"/>
      <c r="Y22085" s="29"/>
      <c r="Z22085" s="29"/>
      <c r="AA22085" s="29"/>
      <c r="AB22085" s="29"/>
      <c r="AC22085" s="29"/>
      <c r="AD22085" s="29"/>
      <c r="AE22085" s="29"/>
      <c r="AF22085" s="29"/>
      <c r="AG22085" s="29"/>
      <c r="AH22085" s="29"/>
      <c r="AI22085" s="29"/>
      <c r="AJ22085" s="29"/>
      <c r="AK22085" s="29"/>
      <c r="AL22085" s="29"/>
      <c r="AM22085" s="29"/>
      <c r="AP22085" s="30"/>
    </row>
    <row r="22086" spans="1:42">
      <c r="A22086" s="29"/>
      <c r="B22086" s="29"/>
      <c r="C22086" s="29"/>
      <c r="D22086" s="29"/>
      <c r="E22086" s="29"/>
      <c r="F22086" s="29"/>
      <c r="G22086" s="29"/>
      <c r="H22086" s="29"/>
      <c r="I22086" s="29"/>
      <c r="J22086" s="29"/>
      <c r="K22086" s="29"/>
      <c r="L22086" s="29"/>
      <c r="M22086" s="29"/>
      <c r="N22086" s="29"/>
      <c r="O22086" s="29"/>
      <c r="P22086" s="29"/>
      <c r="Q22086" s="29"/>
      <c r="R22086" s="29"/>
      <c r="S22086" s="33"/>
      <c r="T22086" s="29"/>
      <c r="U22086" s="29"/>
      <c r="V22086" s="29"/>
      <c r="W22086" s="29"/>
      <c r="X22086" s="29"/>
      <c r="Y22086" s="29"/>
      <c r="Z22086" s="29"/>
      <c r="AA22086" s="29"/>
      <c r="AB22086" s="29"/>
      <c r="AC22086" s="29"/>
      <c r="AD22086" s="29"/>
      <c r="AE22086" s="29"/>
      <c r="AF22086" s="29"/>
      <c r="AG22086" s="29"/>
      <c r="AH22086" s="29"/>
      <c r="AI22086" s="29"/>
      <c r="AJ22086" s="29"/>
      <c r="AK22086" s="29"/>
      <c r="AL22086" s="29"/>
      <c r="AM22086" s="29"/>
      <c r="AP22086" s="30"/>
    </row>
    <row r="22087" spans="1:42">
      <c r="A22087" s="29"/>
      <c r="B22087" s="29"/>
      <c r="C22087" s="29"/>
      <c r="D22087" s="29"/>
      <c r="E22087" s="29"/>
      <c r="F22087" s="29"/>
      <c r="G22087" s="29"/>
      <c r="H22087" s="29"/>
      <c r="I22087" s="29"/>
      <c r="J22087" s="29"/>
      <c r="K22087" s="29"/>
      <c r="L22087" s="29"/>
      <c r="M22087" s="29"/>
      <c r="N22087" s="29"/>
      <c r="O22087" s="29"/>
      <c r="P22087" s="29"/>
      <c r="Q22087" s="29"/>
      <c r="R22087" s="29"/>
      <c r="S22087" s="33"/>
      <c r="T22087" s="29"/>
      <c r="U22087" s="29"/>
      <c r="V22087" s="29"/>
      <c r="W22087" s="29"/>
      <c r="X22087" s="29"/>
      <c r="Y22087" s="29"/>
      <c r="Z22087" s="29"/>
      <c r="AA22087" s="29"/>
      <c r="AB22087" s="29"/>
      <c r="AC22087" s="29"/>
      <c r="AD22087" s="29"/>
      <c r="AE22087" s="29"/>
      <c r="AF22087" s="29"/>
      <c r="AG22087" s="29"/>
      <c r="AH22087" s="29"/>
      <c r="AI22087" s="29"/>
      <c r="AJ22087" s="29"/>
      <c r="AK22087" s="29"/>
      <c r="AL22087" s="29"/>
      <c r="AM22087" s="29"/>
      <c r="AP22087" s="30"/>
    </row>
    <row r="22088" spans="1:42">
      <c r="A22088" s="29"/>
      <c r="B22088" s="29"/>
      <c r="C22088" s="29"/>
      <c r="D22088" s="29"/>
      <c r="E22088" s="29"/>
      <c r="F22088" s="29"/>
      <c r="G22088" s="29"/>
      <c r="H22088" s="29"/>
      <c r="I22088" s="29"/>
      <c r="J22088" s="29"/>
      <c r="K22088" s="29"/>
      <c r="L22088" s="29"/>
      <c r="M22088" s="29"/>
      <c r="N22088" s="29"/>
      <c r="O22088" s="29"/>
      <c r="P22088" s="29"/>
      <c r="Q22088" s="29"/>
      <c r="R22088" s="29"/>
      <c r="S22088" s="33"/>
      <c r="T22088" s="29"/>
      <c r="U22088" s="29"/>
      <c r="V22088" s="29"/>
      <c r="W22088" s="29"/>
      <c r="X22088" s="29"/>
      <c r="Y22088" s="29"/>
      <c r="Z22088" s="29"/>
      <c r="AA22088" s="29"/>
      <c r="AB22088" s="29"/>
      <c r="AC22088" s="29"/>
      <c r="AD22088" s="29"/>
      <c r="AE22088" s="29"/>
      <c r="AF22088" s="29"/>
      <c r="AG22088" s="29"/>
      <c r="AH22088" s="29"/>
      <c r="AI22088" s="29"/>
      <c r="AJ22088" s="29"/>
      <c r="AK22088" s="29"/>
      <c r="AL22088" s="29"/>
      <c r="AM22088" s="29"/>
      <c r="AP22088" s="30"/>
    </row>
    <row r="22089" spans="1:42">
      <c r="A22089" s="29"/>
      <c r="B22089" s="29"/>
      <c r="C22089" s="29"/>
      <c r="D22089" s="29"/>
      <c r="E22089" s="29"/>
      <c r="F22089" s="29"/>
      <c r="G22089" s="29"/>
      <c r="H22089" s="29"/>
      <c r="I22089" s="29"/>
      <c r="J22089" s="29"/>
      <c r="K22089" s="29"/>
      <c r="L22089" s="29"/>
      <c r="M22089" s="29"/>
      <c r="N22089" s="29"/>
      <c r="O22089" s="29"/>
      <c r="P22089" s="29"/>
      <c r="Q22089" s="29"/>
      <c r="R22089" s="29"/>
      <c r="S22089" s="33"/>
      <c r="T22089" s="29"/>
      <c r="U22089" s="29"/>
      <c r="V22089" s="29"/>
      <c r="W22089" s="29"/>
      <c r="X22089" s="29"/>
      <c r="Y22089" s="29"/>
      <c r="Z22089" s="29"/>
      <c r="AA22089" s="29"/>
      <c r="AB22089" s="29"/>
      <c r="AC22089" s="29"/>
      <c r="AD22089" s="29"/>
      <c r="AE22089" s="29"/>
      <c r="AF22089" s="29"/>
      <c r="AG22089" s="29"/>
      <c r="AH22089" s="29"/>
      <c r="AI22089" s="29"/>
      <c r="AJ22089" s="29"/>
      <c r="AK22089" s="29"/>
      <c r="AL22089" s="29"/>
      <c r="AM22089" s="29"/>
      <c r="AP22089" s="30"/>
    </row>
    <row r="22090" spans="1:42">
      <c r="A22090" s="29"/>
      <c r="B22090" s="29"/>
      <c r="C22090" s="29"/>
      <c r="D22090" s="29"/>
      <c r="E22090" s="29"/>
      <c r="F22090" s="29"/>
      <c r="G22090" s="29"/>
      <c r="H22090" s="29"/>
      <c r="I22090" s="29"/>
      <c r="J22090" s="29"/>
      <c r="K22090" s="29"/>
      <c r="L22090" s="29"/>
      <c r="M22090" s="29"/>
      <c r="N22090" s="29"/>
      <c r="O22090" s="29"/>
      <c r="P22090" s="29"/>
      <c r="Q22090" s="29"/>
      <c r="R22090" s="29"/>
      <c r="S22090" s="33"/>
      <c r="T22090" s="29"/>
      <c r="U22090" s="29"/>
      <c r="V22090" s="29"/>
      <c r="W22090" s="29"/>
      <c r="X22090" s="29"/>
      <c r="Y22090" s="29"/>
      <c r="Z22090" s="29"/>
      <c r="AA22090" s="29"/>
      <c r="AB22090" s="29"/>
      <c r="AC22090" s="29"/>
      <c r="AD22090" s="29"/>
      <c r="AE22090" s="29"/>
      <c r="AF22090" s="29"/>
      <c r="AG22090" s="29"/>
      <c r="AH22090" s="29"/>
      <c r="AI22090" s="29"/>
      <c r="AJ22090" s="29"/>
      <c r="AK22090" s="29"/>
      <c r="AL22090" s="29"/>
      <c r="AM22090" s="29"/>
      <c r="AP22090" s="30"/>
    </row>
    <row r="22091" spans="1:42">
      <c r="A22091" s="29"/>
      <c r="B22091" s="29"/>
      <c r="C22091" s="29"/>
      <c r="D22091" s="29"/>
      <c r="E22091" s="29"/>
      <c r="F22091" s="29"/>
      <c r="G22091" s="29"/>
      <c r="H22091" s="29"/>
      <c r="I22091" s="29"/>
      <c r="J22091" s="29"/>
      <c r="K22091" s="29"/>
      <c r="L22091" s="29"/>
      <c r="M22091" s="29"/>
      <c r="N22091" s="29"/>
      <c r="O22091" s="29"/>
      <c r="P22091" s="29"/>
      <c r="Q22091" s="29"/>
      <c r="R22091" s="29"/>
      <c r="S22091" s="33"/>
      <c r="T22091" s="29"/>
      <c r="U22091" s="29"/>
      <c r="V22091" s="29"/>
      <c r="W22091" s="29"/>
      <c r="X22091" s="29"/>
      <c r="Y22091" s="29"/>
      <c r="Z22091" s="29"/>
      <c r="AA22091" s="29"/>
      <c r="AB22091" s="29"/>
      <c r="AC22091" s="29"/>
      <c r="AD22091" s="29"/>
      <c r="AE22091" s="29"/>
      <c r="AF22091" s="29"/>
      <c r="AG22091" s="29"/>
      <c r="AH22091" s="29"/>
      <c r="AI22091" s="29"/>
      <c r="AJ22091" s="29"/>
      <c r="AK22091" s="29"/>
      <c r="AL22091" s="29"/>
      <c r="AM22091" s="29"/>
      <c r="AP22091" s="30"/>
    </row>
    <row r="22092" spans="1:42">
      <c r="A22092" s="29"/>
      <c r="B22092" s="29"/>
      <c r="C22092" s="29"/>
      <c r="D22092" s="29"/>
      <c r="E22092" s="29"/>
      <c r="F22092" s="29"/>
      <c r="G22092" s="29"/>
      <c r="H22092" s="29"/>
      <c r="I22092" s="29"/>
      <c r="J22092" s="29"/>
      <c r="K22092" s="29"/>
      <c r="L22092" s="29"/>
      <c r="M22092" s="29"/>
      <c r="N22092" s="29"/>
      <c r="O22092" s="29"/>
      <c r="P22092" s="29"/>
      <c r="Q22092" s="29"/>
      <c r="R22092" s="29"/>
      <c r="S22092" s="33"/>
      <c r="T22092" s="29"/>
      <c r="U22092" s="29"/>
      <c r="V22092" s="29"/>
      <c r="W22092" s="29"/>
      <c r="X22092" s="29"/>
      <c r="Y22092" s="29"/>
      <c r="Z22092" s="29"/>
      <c r="AA22092" s="29"/>
      <c r="AB22092" s="29"/>
      <c r="AC22092" s="29"/>
      <c r="AD22092" s="29"/>
      <c r="AE22092" s="29"/>
      <c r="AF22092" s="29"/>
      <c r="AG22092" s="29"/>
      <c r="AH22092" s="29"/>
      <c r="AI22092" s="29"/>
      <c r="AJ22092" s="29"/>
      <c r="AK22092" s="29"/>
      <c r="AL22092" s="29"/>
      <c r="AM22092" s="29"/>
      <c r="AP22092" s="30"/>
    </row>
    <row r="22093" spans="1:42">
      <c r="A22093" s="29"/>
      <c r="B22093" s="29"/>
      <c r="C22093" s="29"/>
      <c r="D22093" s="29"/>
      <c r="E22093" s="29"/>
      <c r="F22093" s="29"/>
      <c r="G22093" s="29"/>
      <c r="H22093" s="29"/>
      <c r="I22093" s="29"/>
      <c r="J22093" s="29"/>
      <c r="K22093" s="29"/>
      <c r="L22093" s="29"/>
      <c r="M22093" s="29"/>
      <c r="N22093" s="29"/>
      <c r="O22093" s="29"/>
      <c r="P22093" s="29"/>
      <c r="Q22093" s="29"/>
      <c r="R22093" s="29"/>
      <c r="S22093" s="33"/>
      <c r="T22093" s="29"/>
      <c r="U22093" s="29"/>
      <c r="V22093" s="29"/>
      <c r="W22093" s="29"/>
      <c r="X22093" s="29"/>
      <c r="Y22093" s="29"/>
      <c r="Z22093" s="29"/>
      <c r="AA22093" s="29"/>
      <c r="AB22093" s="29"/>
      <c r="AC22093" s="29"/>
      <c r="AD22093" s="29"/>
      <c r="AE22093" s="29"/>
      <c r="AF22093" s="29"/>
      <c r="AG22093" s="29"/>
      <c r="AH22093" s="29"/>
      <c r="AI22093" s="29"/>
      <c r="AJ22093" s="29"/>
      <c r="AK22093" s="29"/>
      <c r="AL22093" s="29"/>
      <c r="AM22093" s="29"/>
      <c r="AP22093" s="30"/>
    </row>
    <row r="22094" spans="1:42">
      <c r="A22094" s="29"/>
      <c r="B22094" s="29"/>
      <c r="C22094" s="29"/>
      <c r="D22094" s="29"/>
      <c r="E22094" s="29"/>
      <c r="F22094" s="29"/>
      <c r="G22094" s="29"/>
      <c r="H22094" s="29"/>
      <c r="I22094" s="29"/>
      <c r="J22094" s="29"/>
      <c r="K22094" s="29"/>
      <c r="L22094" s="29"/>
      <c r="M22094" s="29"/>
      <c r="N22094" s="29"/>
      <c r="O22094" s="29"/>
      <c r="P22094" s="29"/>
      <c r="Q22094" s="29"/>
      <c r="R22094" s="29"/>
      <c r="S22094" s="33"/>
      <c r="T22094" s="29"/>
      <c r="U22094" s="29"/>
      <c r="V22094" s="29"/>
      <c r="W22094" s="29"/>
      <c r="X22094" s="29"/>
      <c r="Y22094" s="29"/>
      <c r="Z22094" s="29"/>
      <c r="AA22094" s="29"/>
      <c r="AB22094" s="29"/>
      <c r="AC22094" s="29"/>
      <c r="AD22094" s="29"/>
      <c r="AE22094" s="29"/>
      <c r="AF22094" s="29"/>
      <c r="AG22094" s="29"/>
      <c r="AH22094" s="29"/>
      <c r="AI22094" s="29"/>
      <c r="AJ22094" s="29"/>
      <c r="AK22094" s="29"/>
      <c r="AL22094" s="29"/>
      <c r="AM22094" s="29"/>
      <c r="AP22094" s="30"/>
    </row>
    <row r="22095" spans="1:42">
      <c r="A22095" s="29"/>
      <c r="B22095" s="29"/>
      <c r="C22095" s="29"/>
      <c r="D22095" s="29"/>
      <c r="E22095" s="29"/>
      <c r="F22095" s="29"/>
      <c r="G22095" s="29"/>
      <c r="H22095" s="29"/>
      <c r="I22095" s="29"/>
      <c r="J22095" s="29"/>
      <c r="K22095" s="29"/>
      <c r="L22095" s="29"/>
      <c r="M22095" s="29"/>
      <c r="N22095" s="29"/>
      <c r="O22095" s="29"/>
      <c r="P22095" s="29"/>
      <c r="Q22095" s="29"/>
      <c r="R22095" s="29"/>
      <c r="S22095" s="33"/>
      <c r="T22095" s="29"/>
      <c r="U22095" s="29"/>
      <c r="V22095" s="29"/>
      <c r="W22095" s="29"/>
      <c r="X22095" s="29"/>
      <c r="Y22095" s="29"/>
      <c r="Z22095" s="29"/>
      <c r="AA22095" s="29"/>
      <c r="AB22095" s="29"/>
      <c r="AC22095" s="29"/>
      <c r="AD22095" s="29"/>
      <c r="AE22095" s="29"/>
      <c r="AF22095" s="29"/>
      <c r="AG22095" s="29"/>
      <c r="AH22095" s="29"/>
      <c r="AI22095" s="29"/>
      <c r="AJ22095" s="29"/>
      <c r="AK22095" s="29"/>
      <c r="AL22095" s="29"/>
      <c r="AM22095" s="29"/>
      <c r="AP22095" s="30"/>
    </row>
    <row r="22096" spans="1:42">
      <c r="A22096" s="29"/>
      <c r="B22096" s="29"/>
      <c r="C22096" s="29"/>
      <c r="D22096" s="29"/>
      <c r="E22096" s="29"/>
      <c r="F22096" s="29"/>
      <c r="G22096" s="29"/>
      <c r="H22096" s="29"/>
      <c r="I22096" s="29"/>
      <c r="J22096" s="29"/>
      <c r="K22096" s="29"/>
      <c r="L22096" s="29"/>
      <c r="M22096" s="29"/>
      <c r="N22096" s="29"/>
      <c r="O22096" s="29"/>
      <c r="P22096" s="29"/>
      <c r="Q22096" s="29"/>
      <c r="R22096" s="29"/>
      <c r="S22096" s="33"/>
      <c r="T22096" s="29"/>
      <c r="U22096" s="29"/>
      <c r="V22096" s="29"/>
      <c r="W22096" s="29"/>
      <c r="X22096" s="29"/>
      <c r="Y22096" s="29"/>
      <c r="Z22096" s="29"/>
      <c r="AA22096" s="29"/>
      <c r="AB22096" s="29"/>
      <c r="AC22096" s="29"/>
      <c r="AD22096" s="29"/>
      <c r="AE22096" s="29"/>
      <c r="AF22096" s="29"/>
      <c r="AG22096" s="29"/>
      <c r="AH22096" s="29"/>
      <c r="AI22096" s="29"/>
      <c r="AJ22096" s="29"/>
      <c r="AK22096" s="29"/>
      <c r="AL22096" s="29"/>
      <c r="AM22096" s="29"/>
      <c r="AP22096" s="30"/>
    </row>
    <row r="22097" spans="1:42">
      <c r="A22097" s="29"/>
      <c r="B22097" s="29"/>
      <c r="C22097" s="29"/>
      <c r="D22097" s="29"/>
      <c r="E22097" s="29"/>
      <c r="F22097" s="29"/>
      <c r="G22097" s="29"/>
      <c r="H22097" s="29"/>
      <c r="I22097" s="29"/>
      <c r="J22097" s="29"/>
      <c r="K22097" s="29"/>
      <c r="L22097" s="29"/>
      <c r="M22097" s="29"/>
      <c r="N22097" s="29"/>
      <c r="O22097" s="29"/>
      <c r="P22097" s="29"/>
      <c r="Q22097" s="29"/>
      <c r="R22097" s="29"/>
      <c r="S22097" s="33"/>
      <c r="T22097" s="29"/>
      <c r="U22097" s="29"/>
      <c r="V22097" s="29"/>
      <c r="W22097" s="29"/>
      <c r="X22097" s="29"/>
      <c r="Y22097" s="29"/>
      <c r="Z22097" s="29"/>
      <c r="AA22097" s="29"/>
      <c r="AB22097" s="29"/>
      <c r="AC22097" s="29"/>
      <c r="AD22097" s="29"/>
      <c r="AE22097" s="29"/>
      <c r="AF22097" s="29"/>
      <c r="AG22097" s="29"/>
      <c r="AH22097" s="29"/>
      <c r="AI22097" s="29"/>
      <c r="AJ22097" s="29"/>
      <c r="AK22097" s="29"/>
      <c r="AL22097" s="29"/>
      <c r="AM22097" s="29"/>
      <c r="AP22097" s="30"/>
    </row>
    <row r="22098" spans="1:42">
      <c r="A22098" s="29"/>
      <c r="B22098" s="29"/>
      <c r="C22098" s="29"/>
      <c r="D22098" s="29"/>
      <c r="E22098" s="29"/>
      <c r="F22098" s="29"/>
      <c r="G22098" s="29"/>
      <c r="H22098" s="29"/>
      <c r="I22098" s="29"/>
      <c r="J22098" s="29"/>
      <c r="K22098" s="29"/>
      <c r="L22098" s="29"/>
      <c r="M22098" s="29"/>
      <c r="N22098" s="29"/>
      <c r="O22098" s="29"/>
      <c r="P22098" s="29"/>
      <c r="Q22098" s="29"/>
      <c r="R22098" s="29"/>
      <c r="S22098" s="33"/>
      <c r="T22098" s="29"/>
      <c r="U22098" s="29"/>
      <c r="V22098" s="29"/>
      <c r="W22098" s="29"/>
      <c r="X22098" s="29"/>
      <c r="Y22098" s="29"/>
      <c r="Z22098" s="29"/>
      <c r="AA22098" s="29"/>
      <c r="AB22098" s="29"/>
      <c r="AC22098" s="29"/>
      <c r="AD22098" s="29"/>
      <c r="AE22098" s="29"/>
      <c r="AF22098" s="29"/>
      <c r="AG22098" s="29"/>
      <c r="AH22098" s="29"/>
      <c r="AI22098" s="29"/>
      <c r="AJ22098" s="29"/>
      <c r="AK22098" s="29"/>
      <c r="AL22098" s="29"/>
      <c r="AM22098" s="29"/>
      <c r="AP22098" s="30"/>
    </row>
    <row r="22099" spans="1:42">
      <c r="A22099" s="29"/>
      <c r="B22099" s="29"/>
      <c r="C22099" s="29"/>
      <c r="D22099" s="29"/>
      <c r="E22099" s="29"/>
      <c r="F22099" s="29"/>
      <c r="G22099" s="29"/>
      <c r="H22099" s="29"/>
      <c r="I22099" s="29"/>
      <c r="J22099" s="29"/>
      <c r="K22099" s="29"/>
      <c r="L22099" s="29"/>
      <c r="M22099" s="29"/>
      <c r="N22099" s="29"/>
      <c r="O22099" s="29"/>
      <c r="P22099" s="29"/>
      <c r="Q22099" s="29"/>
      <c r="R22099" s="29"/>
      <c r="S22099" s="33"/>
      <c r="T22099" s="29"/>
      <c r="U22099" s="29"/>
      <c r="V22099" s="29"/>
      <c r="W22099" s="29"/>
      <c r="X22099" s="29"/>
      <c r="Y22099" s="29"/>
      <c r="Z22099" s="29"/>
      <c r="AA22099" s="29"/>
      <c r="AB22099" s="29"/>
      <c r="AC22099" s="29"/>
      <c r="AD22099" s="29"/>
      <c r="AE22099" s="29"/>
      <c r="AF22099" s="29"/>
      <c r="AG22099" s="29"/>
      <c r="AH22099" s="29"/>
      <c r="AI22099" s="29"/>
      <c r="AJ22099" s="29"/>
      <c r="AK22099" s="29"/>
      <c r="AL22099" s="29"/>
      <c r="AM22099" s="29"/>
      <c r="AP22099" s="30"/>
    </row>
    <row r="22100" spans="1:42">
      <c r="A22100" s="29"/>
      <c r="B22100" s="29"/>
      <c r="C22100" s="29"/>
      <c r="D22100" s="29"/>
      <c r="E22100" s="29"/>
      <c r="F22100" s="29"/>
      <c r="G22100" s="29"/>
      <c r="H22100" s="29"/>
      <c r="I22100" s="29"/>
      <c r="J22100" s="29"/>
      <c r="K22100" s="29"/>
      <c r="L22100" s="29"/>
      <c r="M22100" s="29"/>
      <c r="N22100" s="29"/>
      <c r="O22100" s="29"/>
      <c r="P22100" s="29"/>
      <c r="Q22100" s="29"/>
      <c r="R22100" s="29"/>
      <c r="S22100" s="33"/>
      <c r="T22100" s="29"/>
      <c r="U22100" s="29"/>
      <c r="V22100" s="29"/>
      <c r="W22100" s="29"/>
      <c r="X22100" s="29"/>
      <c r="Y22100" s="29"/>
      <c r="Z22100" s="29"/>
      <c r="AA22100" s="29"/>
      <c r="AB22100" s="29"/>
      <c r="AC22100" s="29"/>
      <c r="AD22100" s="29"/>
      <c r="AE22100" s="29"/>
      <c r="AF22100" s="29"/>
      <c r="AG22100" s="29"/>
      <c r="AH22100" s="29"/>
      <c r="AI22100" s="29"/>
      <c r="AJ22100" s="29"/>
      <c r="AK22100" s="29"/>
      <c r="AL22100" s="29"/>
      <c r="AM22100" s="29"/>
      <c r="AP22100" s="30"/>
    </row>
    <row r="22101" spans="1:42">
      <c r="A22101" s="29"/>
      <c r="B22101" s="29"/>
      <c r="C22101" s="29"/>
      <c r="D22101" s="29"/>
      <c r="E22101" s="29"/>
      <c r="F22101" s="29"/>
      <c r="G22101" s="29"/>
      <c r="H22101" s="29"/>
      <c r="I22101" s="29"/>
      <c r="J22101" s="29"/>
      <c r="K22101" s="29"/>
      <c r="L22101" s="29"/>
      <c r="M22101" s="29"/>
      <c r="N22101" s="29"/>
      <c r="O22101" s="29"/>
      <c r="P22101" s="29"/>
      <c r="Q22101" s="29"/>
      <c r="R22101" s="29"/>
      <c r="S22101" s="33"/>
      <c r="T22101" s="29"/>
      <c r="U22101" s="29"/>
      <c r="V22101" s="29"/>
      <c r="W22101" s="29"/>
      <c r="X22101" s="29"/>
      <c r="Y22101" s="29"/>
      <c r="Z22101" s="29"/>
      <c r="AA22101" s="29"/>
      <c r="AB22101" s="29"/>
      <c r="AC22101" s="29"/>
      <c r="AD22101" s="29"/>
      <c r="AE22101" s="29"/>
      <c r="AF22101" s="29"/>
      <c r="AG22101" s="29"/>
      <c r="AH22101" s="29"/>
      <c r="AI22101" s="29"/>
      <c r="AJ22101" s="29"/>
      <c r="AK22101" s="29"/>
      <c r="AL22101" s="29"/>
      <c r="AM22101" s="29"/>
      <c r="AP22101" s="30"/>
    </row>
    <row r="22102" spans="1:42">
      <c r="A22102" s="29"/>
      <c r="B22102" s="29"/>
      <c r="C22102" s="29"/>
      <c r="D22102" s="29"/>
      <c r="E22102" s="29"/>
      <c r="F22102" s="29"/>
      <c r="G22102" s="29"/>
      <c r="H22102" s="29"/>
      <c r="I22102" s="29"/>
      <c r="J22102" s="29"/>
      <c r="K22102" s="29"/>
      <c r="L22102" s="29"/>
      <c r="M22102" s="29"/>
      <c r="N22102" s="29"/>
      <c r="O22102" s="29"/>
      <c r="P22102" s="29"/>
      <c r="Q22102" s="29"/>
      <c r="R22102" s="29"/>
      <c r="S22102" s="33"/>
      <c r="T22102" s="29"/>
      <c r="U22102" s="29"/>
      <c r="V22102" s="29"/>
      <c r="W22102" s="29"/>
      <c r="X22102" s="29"/>
      <c r="Y22102" s="29"/>
      <c r="Z22102" s="29"/>
      <c r="AA22102" s="29"/>
      <c r="AB22102" s="29"/>
      <c r="AC22102" s="29"/>
      <c r="AD22102" s="29"/>
      <c r="AE22102" s="29"/>
      <c r="AF22102" s="29"/>
      <c r="AG22102" s="29"/>
      <c r="AH22102" s="29"/>
      <c r="AI22102" s="29"/>
      <c r="AJ22102" s="29"/>
      <c r="AK22102" s="29"/>
      <c r="AL22102" s="29"/>
      <c r="AM22102" s="29"/>
      <c r="AP22102" s="30"/>
    </row>
    <row r="22103" spans="1:42">
      <c r="A22103" s="29"/>
      <c r="B22103" s="29"/>
      <c r="C22103" s="29"/>
      <c r="D22103" s="29"/>
      <c r="E22103" s="29"/>
      <c r="F22103" s="29"/>
      <c r="G22103" s="29"/>
      <c r="H22103" s="29"/>
      <c r="I22103" s="29"/>
      <c r="J22103" s="29"/>
      <c r="K22103" s="29"/>
      <c r="L22103" s="29"/>
      <c r="M22103" s="29"/>
      <c r="N22103" s="29"/>
      <c r="O22103" s="29"/>
      <c r="P22103" s="29"/>
      <c r="Q22103" s="29"/>
      <c r="R22103" s="29"/>
      <c r="S22103" s="33"/>
      <c r="T22103" s="29"/>
      <c r="U22103" s="29"/>
      <c r="V22103" s="29"/>
      <c r="W22103" s="29"/>
      <c r="X22103" s="29"/>
      <c r="Y22103" s="29"/>
      <c r="Z22103" s="29"/>
      <c r="AA22103" s="29"/>
      <c r="AB22103" s="29"/>
      <c r="AC22103" s="29"/>
      <c r="AD22103" s="29"/>
      <c r="AE22103" s="29"/>
      <c r="AF22103" s="29"/>
      <c r="AG22103" s="29"/>
      <c r="AH22103" s="29"/>
      <c r="AI22103" s="29"/>
      <c r="AJ22103" s="29"/>
      <c r="AK22103" s="29"/>
      <c r="AL22103" s="29"/>
      <c r="AM22103" s="29"/>
      <c r="AP22103" s="30"/>
    </row>
    <row r="22104" spans="1:42">
      <c r="A22104" s="29"/>
      <c r="B22104" s="29"/>
      <c r="C22104" s="29"/>
      <c r="D22104" s="29"/>
      <c r="E22104" s="29"/>
      <c r="F22104" s="29"/>
      <c r="G22104" s="29"/>
      <c r="H22104" s="29"/>
      <c r="I22104" s="29"/>
      <c r="J22104" s="29"/>
      <c r="K22104" s="29"/>
      <c r="L22104" s="29"/>
      <c r="M22104" s="29"/>
      <c r="N22104" s="29"/>
      <c r="O22104" s="29"/>
      <c r="P22104" s="29"/>
      <c r="Q22104" s="29"/>
      <c r="R22104" s="29"/>
      <c r="S22104" s="33"/>
      <c r="T22104" s="29"/>
      <c r="U22104" s="29"/>
      <c r="V22104" s="29"/>
      <c r="W22104" s="29"/>
      <c r="X22104" s="29"/>
      <c r="Y22104" s="29"/>
      <c r="Z22104" s="29"/>
      <c r="AA22104" s="29"/>
      <c r="AB22104" s="29"/>
      <c r="AC22104" s="29"/>
      <c r="AD22104" s="29"/>
      <c r="AE22104" s="29"/>
      <c r="AF22104" s="29"/>
      <c r="AG22104" s="29"/>
      <c r="AH22104" s="29"/>
      <c r="AI22104" s="29"/>
      <c r="AJ22104" s="29"/>
      <c r="AK22104" s="29"/>
      <c r="AL22104" s="29"/>
      <c r="AM22104" s="29"/>
      <c r="AP22104" s="30"/>
    </row>
    <row r="22105" spans="1:42">
      <c r="A22105" s="29"/>
      <c r="B22105" s="29"/>
      <c r="C22105" s="29"/>
      <c r="D22105" s="29"/>
      <c r="E22105" s="29"/>
      <c r="F22105" s="29"/>
      <c r="G22105" s="29"/>
      <c r="H22105" s="29"/>
      <c r="I22105" s="29"/>
      <c r="J22105" s="29"/>
      <c r="K22105" s="29"/>
      <c r="L22105" s="29"/>
      <c r="M22105" s="29"/>
      <c r="N22105" s="29"/>
      <c r="O22105" s="29"/>
      <c r="P22105" s="29"/>
      <c r="Q22105" s="29"/>
      <c r="R22105" s="29"/>
      <c r="S22105" s="33"/>
      <c r="T22105" s="29"/>
      <c r="U22105" s="29"/>
      <c r="V22105" s="29"/>
      <c r="W22105" s="29"/>
      <c r="X22105" s="29"/>
      <c r="Y22105" s="29"/>
      <c r="Z22105" s="29"/>
      <c r="AA22105" s="29"/>
      <c r="AB22105" s="29"/>
      <c r="AC22105" s="29"/>
      <c r="AD22105" s="29"/>
      <c r="AE22105" s="29"/>
      <c r="AF22105" s="29"/>
      <c r="AG22105" s="29"/>
      <c r="AH22105" s="29"/>
      <c r="AI22105" s="29"/>
      <c r="AJ22105" s="29"/>
      <c r="AK22105" s="29"/>
      <c r="AL22105" s="29"/>
      <c r="AM22105" s="29"/>
      <c r="AP22105" s="30"/>
    </row>
    <row r="22106" spans="1:42">
      <c r="A22106" s="29"/>
      <c r="B22106" s="29"/>
      <c r="C22106" s="29"/>
      <c r="D22106" s="29"/>
      <c r="E22106" s="29"/>
      <c r="F22106" s="29"/>
      <c r="G22106" s="29"/>
      <c r="H22106" s="29"/>
      <c r="I22106" s="29"/>
      <c r="J22106" s="29"/>
      <c r="K22106" s="29"/>
      <c r="L22106" s="29"/>
      <c r="M22106" s="29"/>
      <c r="N22106" s="29"/>
      <c r="O22106" s="29"/>
      <c r="P22106" s="29"/>
      <c r="Q22106" s="29"/>
      <c r="R22106" s="29"/>
      <c r="S22106" s="33"/>
      <c r="T22106" s="29"/>
      <c r="U22106" s="29"/>
      <c r="V22106" s="29"/>
      <c r="W22106" s="29"/>
      <c r="X22106" s="29"/>
      <c r="Y22106" s="29"/>
      <c r="Z22106" s="29"/>
      <c r="AA22106" s="29"/>
      <c r="AB22106" s="29"/>
      <c r="AC22106" s="29"/>
      <c r="AD22106" s="29"/>
      <c r="AE22106" s="29"/>
      <c r="AF22106" s="29"/>
      <c r="AG22106" s="29"/>
      <c r="AH22106" s="29"/>
      <c r="AI22106" s="29"/>
      <c r="AJ22106" s="29"/>
      <c r="AK22106" s="29"/>
      <c r="AL22106" s="29"/>
      <c r="AM22106" s="29"/>
      <c r="AP22106" s="30"/>
    </row>
    <row r="22107" spans="1:42">
      <c r="A22107" s="29"/>
      <c r="B22107" s="29"/>
      <c r="C22107" s="29"/>
      <c r="D22107" s="29"/>
      <c r="E22107" s="29"/>
      <c r="F22107" s="29"/>
      <c r="G22107" s="29"/>
      <c r="H22107" s="29"/>
      <c r="I22107" s="29"/>
      <c r="J22107" s="29"/>
      <c r="K22107" s="29"/>
      <c r="L22107" s="29"/>
      <c r="M22107" s="29"/>
      <c r="N22107" s="29"/>
      <c r="O22107" s="29"/>
      <c r="P22107" s="29"/>
      <c r="Q22107" s="29"/>
      <c r="R22107" s="29"/>
      <c r="S22107" s="33"/>
      <c r="T22107" s="29"/>
      <c r="U22107" s="29"/>
      <c r="V22107" s="29"/>
      <c r="W22107" s="29"/>
      <c r="X22107" s="29"/>
      <c r="Y22107" s="29"/>
      <c r="Z22107" s="29"/>
      <c r="AA22107" s="29"/>
      <c r="AB22107" s="29"/>
      <c r="AC22107" s="29"/>
      <c r="AD22107" s="29"/>
      <c r="AE22107" s="29"/>
      <c r="AF22107" s="29"/>
      <c r="AG22107" s="29"/>
      <c r="AH22107" s="29"/>
      <c r="AI22107" s="29"/>
      <c r="AJ22107" s="29"/>
      <c r="AK22107" s="29"/>
      <c r="AL22107" s="29"/>
      <c r="AM22107" s="29"/>
      <c r="AP22107" s="30"/>
    </row>
    <row r="22108" spans="1:42">
      <c r="A22108" s="29"/>
      <c r="B22108" s="29"/>
      <c r="C22108" s="29"/>
      <c r="D22108" s="29"/>
      <c r="E22108" s="29"/>
      <c r="F22108" s="29"/>
      <c r="G22108" s="29"/>
      <c r="H22108" s="29"/>
      <c r="I22108" s="29"/>
      <c r="J22108" s="29"/>
      <c r="K22108" s="29"/>
      <c r="L22108" s="29"/>
      <c r="M22108" s="29"/>
      <c r="N22108" s="29"/>
      <c r="O22108" s="29"/>
      <c r="P22108" s="29"/>
      <c r="Q22108" s="29"/>
      <c r="R22108" s="29"/>
      <c r="S22108" s="33"/>
      <c r="T22108" s="29"/>
      <c r="U22108" s="29"/>
      <c r="V22108" s="29"/>
      <c r="W22108" s="29"/>
      <c r="X22108" s="29"/>
      <c r="Y22108" s="29"/>
      <c r="Z22108" s="29"/>
      <c r="AA22108" s="29"/>
      <c r="AB22108" s="29"/>
      <c r="AC22108" s="29"/>
      <c r="AD22108" s="29"/>
      <c r="AE22108" s="29"/>
      <c r="AF22108" s="29"/>
      <c r="AG22108" s="29"/>
      <c r="AH22108" s="29"/>
      <c r="AI22108" s="29"/>
      <c r="AJ22108" s="29"/>
      <c r="AK22108" s="29"/>
      <c r="AL22108" s="29"/>
      <c r="AM22108" s="29"/>
      <c r="AP22108" s="30"/>
    </row>
    <row r="22109" spans="1:42">
      <c r="A22109" s="29"/>
      <c r="B22109" s="29"/>
      <c r="C22109" s="29"/>
      <c r="D22109" s="29"/>
      <c r="E22109" s="29"/>
      <c r="F22109" s="29"/>
      <c r="G22109" s="29"/>
      <c r="H22109" s="29"/>
      <c r="I22109" s="29"/>
      <c r="J22109" s="29"/>
      <c r="K22109" s="29"/>
      <c r="L22109" s="29"/>
      <c r="M22109" s="29"/>
      <c r="N22109" s="29"/>
      <c r="O22109" s="29"/>
      <c r="P22109" s="29"/>
      <c r="Q22109" s="29"/>
      <c r="R22109" s="29"/>
      <c r="S22109" s="33"/>
      <c r="T22109" s="29"/>
      <c r="U22109" s="29"/>
      <c r="V22109" s="29"/>
      <c r="W22109" s="29"/>
      <c r="X22109" s="29"/>
      <c r="Y22109" s="29"/>
      <c r="Z22109" s="29"/>
      <c r="AA22109" s="29"/>
      <c r="AB22109" s="29"/>
      <c r="AC22109" s="29"/>
      <c r="AD22109" s="29"/>
      <c r="AE22109" s="29"/>
      <c r="AF22109" s="29"/>
      <c r="AG22109" s="29"/>
      <c r="AH22109" s="29"/>
      <c r="AI22109" s="29"/>
      <c r="AJ22109" s="29"/>
      <c r="AK22109" s="29"/>
      <c r="AL22109" s="29"/>
      <c r="AM22109" s="29"/>
      <c r="AP22109" s="30"/>
    </row>
    <row r="22110" spans="1:42">
      <c r="A22110" s="29"/>
      <c r="B22110" s="29"/>
      <c r="C22110" s="29"/>
      <c r="D22110" s="29"/>
      <c r="E22110" s="29"/>
      <c r="F22110" s="29"/>
      <c r="G22110" s="29"/>
      <c r="H22110" s="29"/>
      <c r="I22110" s="29"/>
      <c r="J22110" s="29"/>
      <c r="K22110" s="29"/>
      <c r="L22110" s="29"/>
      <c r="M22110" s="29"/>
      <c r="N22110" s="29"/>
      <c r="O22110" s="29"/>
      <c r="P22110" s="29"/>
      <c r="Q22110" s="29"/>
      <c r="R22110" s="29"/>
      <c r="S22110" s="33"/>
      <c r="T22110" s="29"/>
      <c r="U22110" s="29"/>
      <c r="V22110" s="29"/>
      <c r="W22110" s="29"/>
      <c r="X22110" s="29"/>
      <c r="Y22110" s="29"/>
      <c r="Z22110" s="29"/>
      <c r="AA22110" s="29"/>
      <c r="AB22110" s="29"/>
      <c r="AC22110" s="29"/>
      <c r="AD22110" s="29"/>
      <c r="AE22110" s="29"/>
      <c r="AF22110" s="29"/>
      <c r="AG22110" s="29"/>
      <c r="AH22110" s="29"/>
      <c r="AI22110" s="29"/>
      <c r="AJ22110" s="29"/>
      <c r="AK22110" s="29"/>
      <c r="AL22110" s="29"/>
      <c r="AM22110" s="29"/>
      <c r="AP22110" s="30"/>
    </row>
    <row r="22111" spans="1:42">
      <c r="A22111" s="29"/>
      <c r="B22111" s="29"/>
      <c r="C22111" s="29"/>
      <c r="D22111" s="29"/>
      <c r="E22111" s="29"/>
      <c r="F22111" s="29"/>
      <c r="G22111" s="29"/>
      <c r="H22111" s="29"/>
      <c r="I22111" s="29"/>
      <c r="J22111" s="29"/>
      <c r="K22111" s="29"/>
      <c r="L22111" s="29"/>
      <c r="M22111" s="29"/>
      <c r="N22111" s="29"/>
      <c r="O22111" s="29"/>
      <c r="P22111" s="29"/>
      <c r="Q22111" s="29"/>
      <c r="R22111" s="29"/>
      <c r="S22111" s="33"/>
      <c r="T22111" s="29"/>
      <c r="U22111" s="29"/>
      <c r="V22111" s="29"/>
      <c r="W22111" s="29"/>
      <c r="X22111" s="29"/>
      <c r="Y22111" s="29"/>
      <c r="Z22111" s="29"/>
      <c r="AA22111" s="29"/>
      <c r="AB22111" s="29"/>
      <c r="AC22111" s="29"/>
      <c r="AD22111" s="29"/>
      <c r="AE22111" s="29"/>
      <c r="AF22111" s="29"/>
      <c r="AG22111" s="29"/>
      <c r="AH22111" s="29"/>
      <c r="AI22111" s="29"/>
      <c r="AJ22111" s="29"/>
      <c r="AK22111" s="29"/>
      <c r="AL22111" s="29"/>
      <c r="AM22111" s="29"/>
      <c r="AP22111" s="30"/>
    </row>
    <row r="22112" spans="1:42">
      <c r="A22112" s="29"/>
      <c r="B22112" s="29"/>
      <c r="C22112" s="29"/>
      <c r="D22112" s="29"/>
      <c r="E22112" s="29"/>
      <c r="F22112" s="29"/>
      <c r="G22112" s="29"/>
      <c r="H22112" s="29"/>
      <c r="I22112" s="29"/>
      <c r="J22112" s="29"/>
      <c r="K22112" s="29"/>
      <c r="L22112" s="29"/>
      <c r="M22112" s="29"/>
      <c r="N22112" s="29"/>
      <c r="O22112" s="29"/>
      <c r="P22112" s="29"/>
      <c r="Q22112" s="29"/>
      <c r="R22112" s="29"/>
      <c r="S22112" s="33"/>
      <c r="T22112" s="29"/>
      <c r="U22112" s="29"/>
      <c r="V22112" s="29"/>
      <c r="W22112" s="29"/>
      <c r="X22112" s="29"/>
      <c r="Y22112" s="29"/>
      <c r="Z22112" s="29"/>
      <c r="AA22112" s="29"/>
      <c r="AB22112" s="29"/>
      <c r="AC22112" s="29"/>
      <c r="AD22112" s="29"/>
      <c r="AE22112" s="29"/>
      <c r="AF22112" s="29"/>
      <c r="AG22112" s="29"/>
      <c r="AH22112" s="29"/>
      <c r="AI22112" s="29"/>
      <c r="AJ22112" s="29"/>
      <c r="AK22112" s="29"/>
      <c r="AL22112" s="29"/>
      <c r="AM22112" s="29"/>
      <c r="AP22112" s="30"/>
    </row>
    <row r="22113" spans="1:42">
      <c r="A22113" s="29"/>
      <c r="B22113" s="29"/>
      <c r="C22113" s="29"/>
      <c r="D22113" s="29"/>
      <c r="E22113" s="29"/>
      <c r="F22113" s="29"/>
      <c r="G22113" s="29"/>
      <c r="H22113" s="29"/>
      <c r="I22113" s="29"/>
      <c r="J22113" s="29"/>
      <c r="K22113" s="29"/>
      <c r="L22113" s="29"/>
      <c r="M22113" s="29"/>
      <c r="N22113" s="29"/>
      <c r="O22113" s="29"/>
      <c r="P22113" s="29"/>
      <c r="Q22113" s="29"/>
      <c r="R22113" s="29"/>
      <c r="S22113" s="33"/>
      <c r="T22113" s="29"/>
      <c r="U22113" s="29"/>
      <c r="V22113" s="29"/>
      <c r="W22113" s="29"/>
      <c r="X22113" s="29"/>
      <c r="Y22113" s="29"/>
      <c r="Z22113" s="29"/>
      <c r="AA22113" s="29"/>
      <c r="AB22113" s="29"/>
      <c r="AC22113" s="29"/>
      <c r="AD22113" s="29"/>
      <c r="AE22113" s="29"/>
      <c r="AF22113" s="29"/>
      <c r="AG22113" s="29"/>
      <c r="AH22113" s="29"/>
      <c r="AI22113" s="29"/>
      <c r="AJ22113" s="29"/>
      <c r="AK22113" s="29"/>
      <c r="AL22113" s="29"/>
      <c r="AM22113" s="29"/>
      <c r="AP22113" s="30"/>
    </row>
    <row r="22114" spans="1:42">
      <c r="A22114" s="29"/>
      <c r="B22114" s="29"/>
      <c r="C22114" s="29"/>
      <c r="D22114" s="29"/>
      <c r="E22114" s="29"/>
      <c r="F22114" s="29"/>
      <c r="G22114" s="29"/>
      <c r="H22114" s="29"/>
      <c r="I22114" s="29"/>
      <c r="J22114" s="29"/>
      <c r="K22114" s="29"/>
      <c r="L22114" s="29"/>
      <c r="M22114" s="29"/>
      <c r="N22114" s="29"/>
      <c r="O22114" s="29"/>
      <c r="P22114" s="29"/>
      <c r="Q22114" s="29"/>
      <c r="R22114" s="29"/>
      <c r="S22114" s="33"/>
      <c r="T22114" s="29"/>
      <c r="U22114" s="29"/>
      <c r="V22114" s="29"/>
      <c r="W22114" s="29"/>
      <c r="X22114" s="29"/>
      <c r="Y22114" s="29"/>
      <c r="Z22114" s="29"/>
      <c r="AA22114" s="29"/>
      <c r="AB22114" s="29"/>
      <c r="AC22114" s="29"/>
      <c r="AD22114" s="29"/>
      <c r="AE22114" s="29"/>
      <c r="AF22114" s="29"/>
      <c r="AG22114" s="29"/>
      <c r="AH22114" s="29"/>
      <c r="AI22114" s="29"/>
      <c r="AJ22114" s="29"/>
      <c r="AK22114" s="29"/>
      <c r="AL22114" s="29"/>
      <c r="AM22114" s="29"/>
      <c r="AP22114" s="30"/>
    </row>
    <row r="22115" spans="1:42">
      <c r="A22115" s="29"/>
      <c r="B22115" s="29"/>
      <c r="C22115" s="29"/>
      <c r="D22115" s="29"/>
      <c r="E22115" s="29"/>
      <c r="F22115" s="29"/>
      <c r="G22115" s="29"/>
      <c r="H22115" s="29"/>
      <c r="I22115" s="29"/>
      <c r="J22115" s="29"/>
      <c r="K22115" s="29"/>
      <c r="L22115" s="29"/>
      <c r="M22115" s="29"/>
      <c r="N22115" s="29"/>
      <c r="O22115" s="29"/>
      <c r="P22115" s="29"/>
      <c r="Q22115" s="29"/>
      <c r="R22115" s="29"/>
      <c r="S22115" s="33"/>
      <c r="T22115" s="29"/>
      <c r="U22115" s="29"/>
      <c r="V22115" s="29"/>
      <c r="W22115" s="29"/>
      <c r="X22115" s="29"/>
      <c r="Y22115" s="29"/>
      <c r="Z22115" s="29"/>
      <c r="AA22115" s="29"/>
      <c r="AB22115" s="29"/>
      <c r="AC22115" s="29"/>
      <c r="AD22115" s="29"/>
      <c r="AE22115" s="29"/>
      <c r="AF22115" s="29"/>
      <c r="AG22115" s="29"/>
      <c r="AH22115" s="29"/>
      <c r="AI22115" s="29"/>
      <c r="AJ22115" s="29"/>
      <c r="AK22115" s="29"/>
      <c r="AL22115" s="29"/>
      <c r="AM22115" s="29"/>
      <c r="AP22115" s="30"/>
    </row>
    <row r="22116" spans="1:42">
      <c r="A22116" s="29"/>
      <c r="B22116" s="29"/>
      <c r="C22116" s="29"/>
      <c r="D22116" s="29"/>
      <c r="E22116" s="29"/>
      <c r="F22116" s="29"/>
      <c r="G22116" s="29"/>
      <c r="H22116" s="29"/>
      <c r="I22116" s="29"/>
      <c r="J22116" s="29"/>
      <c r="K22116" s="29"/>
      <c r="L22116" s="29"/>
      <c r="M22116" s="29"/>
      <c r="N22116" s="29"/>
      <c r="O22116" s="29"/>
      <c r="P22116" s="29"/>
      <c r="Q22116" s="29"/>
      <c r="R22116" s="29"/>
      <c r="S22116" s="33"/>
      <c r="T22116" s="29"/>
      <c r="U22116" s="29"/>
      <c r="V22116" s="29"/>
      <c r="W22116" s="29"/>
      <c r="X22116" s="29"/>
      <c r="Y22116" s="29"/>
      <c r="Z22116" s="29"/>
      <c r="AA22116" s="29"/>
      <c r="AB22116" s="29"/>
      <c r="AC22116" s="29"/>
      <c r="AD22116" s="29"/>
      <c r="AE22116" s="29"/>
      <c r="AF22116" s="29"/>
      <c r="AG22116" s="29"/>
      <c r="AH22116" s="29"/>
      <c r="AI22116" s="29"/>
      <c r="AJ22116" s="29"/>
      <c r="AK22116" s="29"/>
      <c r="AL22116" s="29"/>
      <c r="AM22116" s="29"/>
      <c r="AP22116" s="30"/>
    </row>
    <row r="22117" spans="1:42">
      <c r="A22117" s="29"/>
      <c r="B22117" s="29"/>
      <c r="C22117" s="29"/>
      <c r="D22117" s="29"/>
      <c r="E22117" s="29"/>
      <c r="F22117" s="29"/>
      <c r="G22117" s="29"/>
      <c r="H22117" s="29"/>
      <c r="I22117" s="29"/>
      <c r="J22117" s="29"/>
      <c r="K22117" s="29"/>
      <c r="L22117" s="29"/>
      <c r="M22117" s="29"/>
      <c r="N22117" s="29"/>
      <c r="O22117" s="29"/>
      <c r="P22117" s="29"/>
      <c r="Q22117" s="29"/>
      <c r="R22117" s="29"/>
      <c r="S22117" s="33"/>
      <c r="T22117" s="29"/>
      <c r="U22117" s="29"/>
      <c r="V22117" s="29"/>
      <c r="W22117" s="29"/>
      <c r="X22117" s="29"/>
      <c r="Y22117" s="29"/>
      <c r="Z22117" s="29"/>
      <c r="AA22117" s="29"/>
      <c r="AB22117" s="29"/>
      <c r="AC22117" s="29"/>
      <c r="AD22117" s="29"/>
      <c r="AE22117" s="29"/>
      <c r="AF22117" s="29"/>
      <c r="AG22117" s="29"/>
      <c r="AH22117" s="29"/>
      <c r="AI22117" s="29"/>
      <c r="AJ22117" s="29"/>
      <c r="AK22117" s="29"/>
      <c r="AL22117" s="29"/>
      <c r="AM22117" s="29"/>
      <c r="AP22117" s="30"/>
    </row>
    <row r="22118" spans="1:42">
      <c r="A22118" s="29"/>
      <c r="B22118" s="29"/>
      <c r="C22118" s="29"/>
      <c r="D22118" s="29"/>
      <c r="E22118" s="29"/>
      <c r="F22118" s="29"/>
      <c r="G22118" s="29"/>
      <c r="H22118" s="29"/>
      <c r="I22118" s="29"/>
      <c r="J22118" s="29"/>
      <c r="K22118" s="29"/>
      <c r="L22118" s="29"/>
      <c r="M22118" s="29"/>
      <c r="N22118" s="29"/>
      <c r="O22118" s="29"/>
      <c r="P22118" s="29"/>
      <c r="Q22118" s="29"/>
      <c r="R22118" s="29"/>
      <c r="S22118" s="33"/>
      <c r="T22118" s="29"/>
      <c r="U22118" s="29"/>
      <c r="V22118" s="29"/>
      <c r="W22118" s="29"/>
      <c r="X22118" s="29"/>
      <c r="Y22118" s="29"/>
      <c r="Z22118" s="29"/>
      <c r="AA22118" s="29"/>
      <c r="AB22118" s="29"/>
      <c r="AC22118" s="29"/>
      <c r="AD22118" s="29"/>
      <c r="AE22118" s="29"/>
      <c r="AF22118" s="29"/>
      <c r="AG22118" s="29"/>
      <c r="AH22118" s="29"/>
      <c r="AI22118" s="29"/>
      <c r="AJ22118" s="29"/>
      <c r="AK22118" s="29"/>
      <c r="AL22118" s="29"/>
      <c r="AM22118" s="29"/>
      <c r="AP22118" s="30"/>
    </row>
    <row r="22119" spans="1:42">
      <c r="A22119" s="29"/>
      <c r="B22119" s="29"/>
      <c r="C22119" s="29"/>
      <c r="D22119" s="29"/>
      <c r="E22119" s="29"/>
      <c r="F22119" s="29"/>
      <c r="G22119" s="29"/>
      <c r="H22119" s="29"/>
      <c r="I22119" s="29"/>
      <c r="J22119" s="29"/>
      <c r="K22119" s="29"/>
      <c r="L22119" s="29"/>
      <c r="M22119" s="29"/>
      <c r="N22119" s="29"/>
      <c r="O22119" s="29"/>
      <c r="P22119" s="29"/>
      <c r="Q22119" s="29"/>
      <c r="R22119" s="29"/>
      <c r="S22119" s="33"/>
      <c r="T22119" s="29"/>
      <c r="U22119" s="29"/>
      <c r="V22119" s="29"/>
      <c r="W22119" s="29"/>
      <c r="X22119" s="29"/>
      <c r="Y22119" s="29"/>
      <c r="Z22119" s="29"/>
      <c r="AA22119" s="29"/>
      <c r="AB22119" s="29"/>
      <c r="AC22119" s="29"/>
      <c r="AD22119" s="29"/>
      <c r="AE22119" s="29"/>
      <c r="AF22119" s="29"/>
      <c r="AG22119" s="29"/>
      <c r="AH22119" s="29"/>
      <c r="AI22119" s="29"/>
      <c r="AJ22119" s="29"/>
      <c r="AK22119" s="29"/>
      <c r="AL22119" s="29"/>
      <c r="AM22119" s="29"/>
      <c r="AP22119" s="30"/>
    </row>
    <row r="22120" spans="1:42">
      <c r="A22120" s="29"/>
      <c r="B22120" s="29"/>
      <c r="C22120" s="29"/>
      <c r="D22120" s="29"/>
      <c r="E22120" s="29"/>
      <c r="F22120" s="29"/>
      <c r="G22120" s="29"/>
      <c r="H22120" s="29"/>
      <c r="I22120" s="29"/>
      <c r="J22120" s="29"/>
      <c r="K22120" s="29"/>
      <c r="L22120" s="29"/>
      <c r="M22120" s="29"/>
      <c r="N22120" s="29"/>
      <c r="O22120" s="29"/>
      <c r="P22120" s="29"/>
      <c r="Q22120" s="29"/>
      <c r="R22120" s="29"/>
      <c r="S22120" s="33"/>
      <c r="T22120" s="29"/>
      <c r="U22120" s="29"/>
      <c r="V22120" s="29"/>
      <c r="W22120" s="29"/>
      <c r="X22120" s="29"/>
      <c r="Y22120" s="29"/>
      <c r="Z22120" s="29"/>
      <c r="AA22120" s="29"/>
      <c r="AB22120" s="29"/>
      <c r="AC22120" s="29"/>
      <c r="AD22120" s="29"/>
      <c r="AE22120" s="29"/>
      <c r="AF22120" s="29"/>
      <c r="AG22120" s="29"/>
      <c r="AH22120" s="29"/>
      <c r="AI22120" s="29"/>
      <c r="AJ22120" s="29"/>
      <c r="AK22120" s="29"/>
      <c r="AL22120" s="29"/>
      <c r="AM22120" s="29"/>
      <c r="AP22120" s="30"/>
    </row>
    <row r="22121" spans="1:42">
      <c r="A22121" s="29"/>
      <c r="B22121" s="29"/>
      <c r="C22121" s="29"/>
      <c r="D22121" s="29"/>
      <c r="E22121" s="29"/>
      <c r="F22121" s="29"/>
      <c r="G22121" s="29"/>
      <c r="H22121" s="29"/>
      <c r="I22121" s="29"/>
      <c r="J22121" s="29"/>
      <c r="K22121" s="29"/>
      <c r="L22121" s="29"/>
      <c r="M22121" s="29"/>
      <c r="N22121" s="29"/>
      <c r="O22121" s="29"/>
      <c r="P22121" s="29"/>
      <c r="Q22121" s="29"/>
      <c r="R22121" s="29"/>
      <c r="S22121" s="33"/>
      <c r="T22121" s="29"/>
      <c r="U22121" s="29"/>
      <c r="V22121" s="29"/>
      <c r="W22121" s="29"/>
      <c r="X22121" s="29"/>
      <c r="Y22121" s="29"/>
      <c r="Z22121" s="29"/>
      <c r="AA22121" s="29"/>
      <c r="AB22121" s="29"/>
      <c r="AC22121" s="29"/>
      <c r="AD22121" s="29"/>
      <c r="AE22121" s="29"/>
      <c r="AF22121" s="29"/>
      <c r="AG22121" s="29"/>
      <c r="AH22121" s="29"/>
      <c r="AI22121" s="29"/>
      <c r="AJ22121" s="29"/>
      <c r="AK22121" s="29"/>
      <c r="AL22121" s="29"/>
      <c r="AM22121" s="29"/>
      <c r="AP22121" s="30"/>
    </row>
    <row r="22122" spans="1:42">
      <c r="A22122" s="29"/>
      <c r="B22122" s="29"/>
      <c r="C22122" s="29"/>
      <c r="D22122" s="29"/>
      <c r="E22122" s="29"/>
      <c r="F22122" s="29"/>
      <c r="G22122" s="29"/>
      <c r="H22122" s="29"/>
      <c r="I22122" s="29"/>
      <c r="J22122" s="29"/>
      <c r="K22122" s="29"/>
      <c r="L22122" s="29"/>
      <c r="M22122" s="29"/>
      <c r="N22122" s="29"/>
      <c r="O22122" s="29"/>
      <c r="P22122" s="29"/>
      <c r="Q22122" s="29"/>
      <c r="R22122" s="29"/>
      <c r="S22122" s="33"/>
      <c r="T22122" s="29"/>
      <c r="U22122" s="29"/>
      <c r="V22122" s="29"/>
      <c r="W22122" s="29"/>
      <c r="X22122" s="29"/>
      <c r="Y22122" s="29"/>
      <c r="Z22122" s="29"/>
      <c r="AA22122" s="29"/>
      <c r="AB22122" s="29"/>
      <c r="AC22122" s="29"/>
      <c r="AD22122" s="29"/>
      <c r="AE22122" s="29"/>
      <c r="AF22122" s="29"/>
      <c r="AG22122" s="29"/>
      <c r="AH22122" s="29"/>
      <c r="AI22122" s="29"/>
      <c r="AJ22122" s="29"/>
      <c r="AK22122" s="29"/>
      <c r="AL22122" s="29"/>
      <c r="AM22122" s="29"/>
      <c r="AP22122" s="30"/>
    </row>
    <row r="22123" spans="1:42">
      <c r="A22123" s="29"/>
      <c r="B22123" s="29"/>
      <c r="C22123" s="29"/>
      <c r="D22123" s="29"/>
      <c r="E22123" s="29"/>
      <c r="F22123" s="29"/>
      <c r="G22123" s="29"/>
      <c r="H22123" s="29"/>
      <c r="I22123" s="29"/>
      <c r="J22123" s="29"/>
      <c r="K22123" s="29"/>
      <c r="L22123" s="29"/>
      <c r="M22123" s="29"/>
      <c r="N22123" s="29"/>
      <c r="O22123" s="29"/>
      <c r="P22123" s="29"/>
      <c r="Q22123" s="29"/>
      <c r="R22123" s="29"/>
      <c r="S22123" s="33"/>
      <c r="T22123" s="29"/>
      <c r="U22123" s="29"/>
      <c r="V22123" s="29"/>
      <c r="W22123" s="29"/>
      <c r="X22123" s="29"/>
      <c r="Y22123" s="29"/>
      <c r="Z22123" s="29"/>
      <c r="AA22123" s="29"/>
      <c r="AB22123" s="29"/>
      <c r="AC22123" s="29"/>
      <c r="AD22123" s="29"/>
      <c r="AE22123" s="29"/>
      <c r="AF22123" s="29"/>
      <c r="AG22123" s="29"/>
      <c r="AH22123" s="29"/>
      <c r="AI22123" s="29"/>
      <c r="AJ22123" s="29"/>
      <c r="AK22123" s="29"/>
      <c r="AL22123" s="29"/>
      <c r="AM22123" s="29"/>
      <c r="AP22123" s="30"/>
    </row>
    <row r="22124" spans="1:42">
      <c r="A22124" s="29"/>
      <c r="B22124" s="29"/>
      <c r="C22124" s="29"/>
      <c r="D22124" s="29"/>
      <c r="E22124" s="29"/>
      <c r="F22124" s="29"/>
      <c r="G22124" s="29"/>
      <c r="H22124" s="29"/>
      <c r="I22124" s="29"/>
      <c r="J22124" s="29"/>
      <c r="K22124" s="29"/>
      <c r="L22124" s="29"/>
      <c r="M22124" s="29"/>
      <c r="N22124" s="29"/>
      <c r="O22124" s="29"/>
      <c r="P22124" s="29"/>
      <c r="Q22124" s="29"/>
      <c r="R22124" s="29"/>
      <c r="S22124" s="33"/>
      <c r="T22124" s="29"/>
      <c r="U22124" s="29"/>
      <c r="V22124" s="29"/>
      <c r="W22124" s="29"/>
      <c r="X22124" s="29"/>
      <c r="Y22124" s="29"/>
      <c r="Z22124" s="29"/>
      <c r="AA22124" s="29"/>
      <c r="AB22124" s="29"/>
      <c r="AC22124" s="29"/>
      <c r="AD22124" s="29"/>
      <c r="AE22124" s="29"/>
      <c r="AF22124" s="29"/>
      <c r="AG22124" s="29"/>
      <c r="AH22124" s="29"/>
      <c r="AI22124" s="29"/>
      <c r="AJ22124" s="29"/>
      <c r="AK22124" s="29"/>
      <c r="AL22124" s="29"/>
      <c r="AM22124" s="29"/>
      <c r="AP22124" s="30"/>
    </row>
    <row r="22125" spans="1:42">
      <c r="A22125" s="29"/>
      <c r="B22125" s="29"/>
      <c r="C22125" s="29"/>
      <c r="D22125" s="29"/>
      <c r="E22125" s="29"/>
      <c r="F22125" s="29"/>
      <c r="G22125" s="29"/>
      <c r="H22125" s="29"/>
      <c r="I22125" s="29"/>
      <c r="J22125" s="29"/>
      <c r="K22125" s="29"/>
      <c r="L22125" s="29"/>
      <c r="M22125" s="29"/>
      <c r="N22125" s="29"/>
      <c r="O22125" s="29"/>
      <c r="P22125" s="29"/>
      <c r="Q22125" s="29"/>
      <c r="R22125" s="29"/>
      <c r="S22125" s="33"/>
      <c r="T22125" s="29"/>
      <c r="U22125" s="29"/>
      <c r="V22125" s="29"/>
      <c r="W22125" s="29"/>
      <c r="X22125" s="29"/>
      <c r="Y22125" s="29"/>
      <c r="Z22125" s="29"/>
      <c r="AA22125" s="29"/>
      <c r="AB22125" s="29"/>
      <c r="AC22125" s="29"/>
      <c r="AD22125" s="29"/>
      <c r="AE22125" s="29"/>
      <c r="AF22125" s="29"/>
      <c r="AG22125" s="29"/>
      <c r="AH22125" s="29"/>
      <c r="AI22125" s="29"/>
      <c r="AJ22125" s="29"/>
      <c r="AK22125" s="29"/>
      <c r="AL22125" s="29"/>
      <c r="AM22125" s="29"/>
      <c r="AP22125" s="30"/>
    </row>
    <row r="22126" spans="1:42">
      <c r="A22126" s="29"/>
      <c r="B22126" s="29"/>
      <c r="C22126" s="29"/>
      <c r="D22126" s="29"/>
      <c r="E22126" s="29"/>
      <c r="F22126" s="29"/>
      <c r="G22126" s="29"/>
      <c r="H22126" s="29"/>
      <c r="I22126" s="29"/>
      <c r="J22126" s="29"/>
      <c r="K22126" s="29"/>
      <c r="L22126" s="29"/>
      <c r="M22126" s="29"/>
      <c r="N22126" s="29"/>
      <c r="O22126" s="29"/>
      <c r="P22126" s="29"/>
      <c r="Q22126" s="29"/>
      <c r="R22126" s="29"/>
      <c r="S22126" s="33"/>
      <c r="T22126" s="29"/>
      <c r="U22126" s="29"/>
      <c r="V22126" s="29"/>
      <c r="W22126" s="29"/>
      <c r="X22126" s="29"/>
      <c r="Y22126" s="29"/>
      <c r="Z22126" s="29"/>
      <c r="AA22126" s="29"/>
      <c r="AB22126" s="29"/>
      <c r="AC22126" s="29"/>
      <c r="AD22126" s="29"/>
      <c r="AE22126" s="29"/>
      <c r="AF22126" s="29"/>
      <c r="AG22126" s="29"/>
      <c r="AH22126" s="29"/>
      <c r="AI22126" s="29"/>
      <c r="AJ22126" s="29"/>
      <c r="AK22126" s="29"/>
      <c r="AL22126" s="29"/>
      <c r="AM22126" s="29"/>
      <c r="AP22126" s="30"/>
    </row>
    <row r="22127" spans="1:42">
      <c r="A22127" s="29"/>
      <c r="B22127" s="29"/>
      <c r="C22127" s="29"/>
      <c r="D22127" s="29"/>
      <c r="E22127" s="29"/>
      <c r="F22127" s="29"/>
      <c r="G22127" s="29"/>
      <c r="H22127" s="29"/>
      <c r="I22127" s="29"/>
      <c r="J22127" s="29"/>
      <c r="K22127" s="29"/>
      <c r="L22127" s="29"/>
      <c r="M22127" s="29"/>
      <c r="N22127" s="29"/>
      <c r="O22127" s="29"/>
      <c r="P22127" s="29"/>
      <c r="Q22127" s="29"/>
      <c r="R22127" s="29"/>
      <c r="S22127" s="33"/>
      <c r="T22127" s="29"/>
      <c r="U22127" s="29"/>
      <c r="V22127" s="29"/>
      <c r="W22127" s="29"/>
      <c r="X22127" s="29"/>
      <c r="Y22127" s="29"/>
      <c r="Z22127" s="29"/>
      <c r="AA22127" s="29"/>
      <c r="AB22127" s="29"/>
      <c r="AC22127" s="29"/>
      <c r="AD22127" s="29"/>
      <c r="AE22127" s="29"/>
      <c r="AF22127" s="29"/>
      <c r="AG22127" s="29"/>
      <c r="AH22127" s="29"/>
      <c r="AI22127" s="29"/>
      <c r="AJ22127" s="29"/>
      <c r="AK22127" s="29"/>
      <c r="AL22127" s="29"/>
      <c r="AM22127" s="29"/>
      <c r="AP22127" s="30"/>
    </row>
    <row r="22128" spans="1:42">
      <c r="A22128" s="29"/>
      <c r="B22128" s="29"/>
      <c r="C22128" s="29"/>
      <c r="D22128" s="29"/>
      <c r="E22128" s="29"/>
      <c r="F22128" s="29"/>
      <c r="G22128" s="29"/>
      <c r="H22128" s="29"/>
      <c r="I22128" s="29"/>
      <c r="J22128" s="29"/>
      <c r="K22128" s="29"/>
      <c r="L22128" s="29"/>
      <c r="M22128" s="29"/>
      <c r="N22128" s="29"/>
      <c r="O22128" s="29"/>
      <c r="P22128" s="29"/>
      <c r="Q22128" s="29"/>
      <c r="R22128" s="29"/>
      <c r="S22128" s="33"/>
      <c r="T22128" s="29"/>
      <c r="U22128" s="29"/>
      <c r="V22128" s="29"/>
      <c r="W22128" s="29"/>
      <c r="X22128" s="29"/>
      <c r="Y22128" s="29"/>
      <c r="Z22128" s="29"/>
      <c r="AA22128" s="29"/>
      <c r="AB22128" s="29"/>
      <c r="AC22128" s="29"/>
      <c r="AD22128" s="29"/>
      <c r="AE22128" s="29"/>
      <c r="AF22128" s="29"/>
      <c r="AG22128" s="29"/>
      <c r="AH22128" s="29"/>
      <c r="AI22128" s="29"/>
      <c r="AJ22128" s="29"/>
      <c r="AK22128" s="29"/>
      <c r="AL22128" s="29"/>
      <c r="AM22128" s="29"/>
      <c r="AP22128" s="30"/>
    </row>
    <row r="22129" spans="1:42">
      <c r="A22129" s="29"/>
      <c r="B22129" s="29"/>
      <c r="C22129" s="29"/>
      <c r="D22129" s="29"/>
      <c r="E22129" s="29"/>
      <c r="F22129" s="29"/>
      <c r="G22129" s="29"/>
      <c r="H22129" s="29"/>
      <c r="I22129" s="29"/>
      <c r="J22129" s="29"/>
      <c r="K22129" s="29"/>
      <c r="L22129" s="29"/>
      <c r="M22129" s="29"/>
      <c r="N22129" s="29"/>
      <c r="O22129" s="29"/>
      <c r="P22129" s="29"/>
      <c r="Q22129" s="29"/>
      <c r="R22129" s="29"/>
      <c r="S22129" s="33"/>
      <c r="T22129" s="29"/>
      <c r="U22129" s="29"/>
      <c r="V22129" s="29"/>
      <c r="W22129" s="29"/>
      <c r="X22129" s="29"/>
      <c r="Y22129" s="29"/>
      <c r="Z22129" s="29"/>
      <c r="AA22129" s="29"/>
      <c r="AB22129" s="29"/>
      <c r="AC22129" s="29"/>
      <c r="AD22129" s="29"/>
      <c r="AE22129" s="29"/>
      <c r="AF22129" s="29"/>
      <c r="AG22129" s="29"/>
      <c r="AH22129" s="29"/>
      <c r="AI22129" s="29"/>
      <c r="AJ22129" s="29"/>
      <c r="AK22129" s="29"/>
      <c r="AL22129" s="29"/>
      <c r="AM22129" s="29"/>
      <c r="AP22129" s="30"/>
    </row>
    <row r="22130" spans="1:42">
      <c r="A22130" s="29"/>
      <c r="B22130" s="29"/>
      <c r="C22130" s="29"/>
      <c r="D22130" s="29"/>
      <c r="E22130" s="29"/>
      <c r="F22130" s="29"/>
      <c r="G22130" s="29"/>
      <c r="H22130" s="29"/>
      <c r="I22130" s="29"/>
      <c r="J22130" s="29"/>
      <c r="K22130" s="29"/>
      <c r="L22130" s="29"/>
      <c r="M22130" s="29"/>
      <c r="N22130" s="29"/>
      <c r="O22130" s="29"/>
      <c r="P22130" s="29"/>
      <c r="Q22130" s="29"/>
      <c r="R22130" s="29"/>
      <c r="S22130" s="33"/>
      <c r="T22130" s="29"/>
      <c r="U22130" s="29"/>
      <c r="V22130" s="29"/>
      <c r="W22130" s="29"/>
      <c r="X22130" s="29"/>
      <c r="Y22130" s="29"/>
      <c r="Z22130" s="29"/>
      <c r="AA22130" s="29"/>
      <c r="AB22130" s="29"/>
      <c r="AC22130" s="29"/>
      <c r="AD22130" s="29"/>
      <c r="AE22130" s="29"/>
      <c r="AF22130" s="29"/>
      <c r="AG22130" s="29"/>
      <c r="AH22130" s="29"/>
      <c r="AI22130" s="29"/>
      <c r="AJ22130" s="29"/>
      <c r="AK22130" s="29"/>
      <c r="AL22130" s="29"/>
      <c r="AM22130" s="29"/>
      <c r="AP22130" s="30"/>
    </row>
    <row r="22131" spans="1:42">
      <c r="A22131" s="29"/>
      <c r="B22131" s="29"/>
      <c r="C22131" s="29"/>
      <c r="D22131" s="29"/>
      <c r="E22131" s="29"/>
      <c r="F22131" s="29"/>
      <c r="G22131" s="29"/>
      <c r="H22131" s="29"/>
      <c r="I22131" s="29"/>
      <c r="J22131" s="29"/>
      <c r="K22131" s="29"/>
      <c r="L22131" s="29"/>
      <c r="M22131" s="29"/>
      <c r="N22131" s="29"/>
      <c r="O22131" s="29"/>
      <c r="P22131" s="29"/>
      <c r="Q22131" s="29"/>
      <c r="R22131" s="29"/>
      <c r="S22131" s="33"/>
      <c r="T22131" s="29"/>
      <c r="U22131" s="29"/>
      <c r="V22131" s="29"/>
      <c r="W22131" s="29"/>
      <c r="X22131" s="29"/>
      <c r="Y22131" s="29"/>
      <c r="Z22131" s="29"/>
      <c r="AA22131" s="29"/>
      <c r="AB22131" s="29"/>
      <c r="AC22131" s="29"/>
      <c r="AD22131" s="29"/>
      <c r="AE22131" s="29"/>
      <c r="AF22131" s="29"/>
      <c r="AG22131" s="29"/>
      <c r="AH22131" s="29"/>
      <c r="AI22131" s="29"/>
      <c r="AJ22131" s="29"/>
      <c r="AK22131" s="29"/>
      <c r="AL22131" s="29"/>
      <c r="AM22131" s="29"/>
      <c r="AP22131" s="30"/>
    </row>
    <row r="22132" spans="1:42">
      <c r="A22132" s="29"/>
      <c r="B22132" s="29"/>
      <c r="C22132" s="29"/>
      <c r="D22132" s="29"/>
      <c r="E22132" s="29"/>
      <c r="F22132" s="29"/>
      <c r="G22132" s="29"/>
      <c r="H22132" s="29"/>
      <c r="I22132" s="29"/>
      <c r="J22132" s="29"/>
      <c r="K22132" s="29"/>
      <c r="L22132" s="29"/>
      <c r="M22132" s="29"/>
      <c r="N22132" s="29"/>
      <c r="O22132" s="29"/>
      <c r="P22132" s="29"/>
      <c r="Q22132" s="29"/>
      <c r="R22132" s="29"/>
      <c r="S22132" s="33"/>
      <c r="T22132" s="29"/>
      <c r="U22132" s="29"/>
      <c r="V22132" s="29"/>
      <c r="W22132" s="29"/>
      <c r="X22132" s="29"/>
      <c r="Y22132" s="29"/>
      <c r="Z22132" s="29"/>
      <c r="AA22132" s="29"/>
      <c r="AB22132" s="29"/>
      <c r="AC22132" s="29"/>
      <c r="AD22132" s="29"/>
      <c r="AE22132" s="29"/>
      <c r="AF22132" s="29"/>
      <c r="AG22132" s="29"/>
      <c r="AH22132" s="29"/>
      <c r="AI22132" s="29"/>
      <c r="AJ22132" s="29"/>
      <c r="AK22132" s="29"/>
      <c r="AL22132" s="29"/>
      <c r="AM22132" s="29"/>
      <c r="AP22132" s="30"/>
    </row>
    <row r="22133" spans="1:42">
      <c r="A22133" s="29"/>
      <c r="B22133" s="29"/>
      <c r="C22133" s="29"/>
      <c r="D22133" s="29"/>
      <c r="E22133" s="29"/>
      <c r="F22133" s="29"/>
      <c r="G22133" s="29"/>
      <c r="H22133" s="29"/>
      <c r="I22133" s="29"/>
      <c r="J22133" s="29"/>
      <c r="K22133" s="29"/>
      <c r="L22133" s="29"/>
      <c r="M22133" s="29"/>
      <c r="N22133" s="29"/>
      <c r="O22133" s="29"/>
      <c r="P22133" s="29"/>
      <c r="Q22133" s="29"/>
      <c r="R22133" s="29"/>
      <c r="S22133" s="33"/>
      <c r="T22133" s="29"/>
      <c r="U22133" s="29"/>
      <c r="V22133" s="29"/>
      <c r="W22133" s="29"/>
      <c r="X22133" s="29"/>
      <c r="Y22133" s="29"/>
      <c r="Z22133" s="29"/>
      <c r="AA22133" s="29"/>
      <c r="AB22133" s="29"/>
      <c r="AC22133" s="29"/>
      <c r="AD22133" s="29"/>
      <c r="AE22133" s="29"/>
      <c r="AF22133" s="29"/>
      <c r="AG22133" s="29"/>
      <c r="AH22133" s="29"/>
      <c r="AI22133" s="29"/>
      <c r="AJ22133" s="29"/>
      <c r="AK22133" s="29"/>
      <c r="AL22133" s="29"/>
      <c r="AM22133" s="29"/>
      <c r="AP22133" s="30"/>
    </row>
    <row r="22134" spans="1:42">
      <c r="A22134" s="29"/>
      <c r="B22134" s="29"/>
      <c r="C22134" s="29"/>
      <c r="D22134" s="29"/>
      <c r="E22134" s="29"/>
      <c r="F22134" s="29"/>
      <c r="G22134" s="29"/>
      <c r="H22134" s="29"/>
      <c r="I22134" s="29"/>
      <c r="J22134" s="29"/>
      <c r="K22134" s="29"/>
      <c r="L22134" s="29"/>
      <c r="M22134" s="29"/>
      <c r="N22134" s="29"/>
      <c r="O22134" s="29"/>
      <c r="P22134" s="29"/>
      <c r="Q22134" s="29"/>
      <c r="R22134" s="29"/>
      <c r="S22134" s="33"/>
      <c r="T22134" s="29"/>
      <c r="U22134" s="29"/>
      <c r="V22134" s="29"/>
      <c r="W22134" s="29"/>
      <c r="X22134" s="29"/>
      <c r="Y22134" s="29"/>
      <c r="Z22134" s="29"/>
      <c r="AA22134" s="29"/>
      <c r="AB22134" s="29"/>
      <c r="AC22134" s="29"/>
      <c r="AD22134" s="29"/>
      <c r="AE22134" s="29"/>
      <c r="AF22134" s="29"/>
      <c r="AG22134" s="29"/>
      <c r="AH22134" s="29"/>
      <c r="AI22134" s="29"/>
      <c r="AJ22134" s="29"/>
      <c r="AK22134" s="29"/>
      <c r="AL22134" s="29"/>
      <c r="AM22134" s="29"/>
      <c r="AP22134" s="30"/>
    </row>
    <row r="22135" spans="1:42">
      <c r="A22135" s="29"/>
      <c r="B22135" s="29"/>
      <c r="C22135" s="29"/>
      <c r="D22135" s="29"/>
      <c r="E22135" s="29"/>
      <c r="F22135" s="29"/>
      <c r="G22135" s="29"/>
      <c r="H22135" s="29"/>
      <c r="I22135" s="29"/>
      <c r="J22135" s="29"/>
      <c r="K22135" s="29"/>
      <c r="L22135" s="29"/>
      <c r="M22135" s="29"/>
      <c r="N22135" s="29"/>
      <c r="O22135" s="29"/>
      <c r="P22135" s="29"/>
      <c r="Q22135" s="29"/>
      <c r="R22135" s="29"/>
      <c r="S22135" s="33"/>
      <c r="T22135" s="29"/>
      <c r="U22135" s="29"/>
      <c r="V22135" s="29"/>
      <c r="W22135" s="29"/>
      <c r="X22135" s="29"/>
      <c r="Y22135" s="29"/>
      <c r="Z22135" s="29"/>
      <c r="AA22135" s="29"/>
      <c r="AB22135" s="29"/>
      <c r="AC22135" s="29"/>
      <c r="AD22135" s="29"/>
      <c r="AE22135" s="29"/>
      <c r="AF22135" s="29"/>
      <c r="AG22135" s="29"/>
      <c r="AH22135" s="29"/>
      <c r="AI22135" s="29"/>
      <c r="AJ22135" s="29"/>
      <c r="AK22135" s="29"/>
      <c r="AL22135" s="29"/>
      <c r="AM22135" s="29"/>
      <c r="AP22135" s="30"/>
    </row>
    <row r="22136" spans="1:42">
      <c r="A22136" s="29"/>
      <c r="B22136" s="29"/>
      <c r="C22136" s="29"/>
      <c r="D22136" s="29"/>
      <c r="E22136" s="29"/>
      <c r="F22136" s="29"/>
      <c r="G22136" s="29"/>
      <c r="H22136" s="29"/>
      <c r="I22136" s="29"/>
      <c r="J22136" s="29"/>
      <c r="K22136" s="29"/>
      <c r="L22136" s="29"/>
      <c r="M22136" s="29"/>
      <c r="N22136" s="29"/>
      <c r="O22136" s="29"/>
      <c r="P22136" s="29"/>
      <c r="Q22136" s="29"/>
      <c r="R22136" s="29"/>
      <c r="S22136" s="33"/>
      <c r="T22136" s="29"/>
      <c r="U22136" s="29"/>
      <c r="V22136" s="29"/>
      <c r="W22136" s="29"/>
      <c r="X22136" s="29"/>
      <c r="Y22136" s="29"/>
      <c r="Z22136" s="29"/>
      <c r="AA22136" s="29"/>
      <c r="AB22136" s="29"/>
      <c r="AC22136" s="29"/>
      <c r="AD22136" s="29"/>
      <c r="AE22136" s="29"/>
      <c r="AF22136" s="29"/>
      <c r="AG22136" s="29"/>
      <c r="AH22136" s="29"/>
      <c r="AI22136" s="29"/>
      <c r="AJ22136" s="29"/>
      <c r="AK22136" s="29"/>
      <c r="AL22136" s="29"/>
      <c r="AM22136" s="29"/>
      <c r="AP22136" s="30"/>
    </row>
    <row r="22137" spans="1:42">
      <c r="A22137" s="29"/>
      <c r="B22137" s="29"/>
      <c r="C22137" s="29"/>
      <c r="D22137" s="29"/>
      <c r="E22137" s="29"/>
      <c r="F22137" s="29"/>
      <c r="G22137" s="29"/>
      <c r="H22137" s="29"/>
      <c r="I22137" s="29"/>
      <c r="J22137" s="29"/>
      <c r="K22137" s="29"/>
      <c r="L22137" s="29"/>
      <c r="M22137" s="29"/>
      <c r="N22137" s="29"/>
      <c r="O22137" s="29"/>
      <c r="P22137" s="29"/>
      <c r="Q22137" s="29"/>
      <c r="R22137" s="29"/>
      <c r="S22137" s="33"/>
      <c r="T22137" s="29"/>
      <c r="U22137" s="29"/>
      <c r="V22137" s="29"/>
      <c r="W22137" s="29"/>
      <c r="X22137" s="29"/>
      <c r="Y22137" s="29"/>
      <c r="Z22137" s="29"/>
      <c r="AA22137" s="29"/>
      <c r="AB22137" s="29"/>
      <c r="AC22137" s="29"/>
      <c r="AD22137" s="29"/>
      <c r="AE22137" s="29"/>
      <c r="AF22137" s="29"/>
      <c r="AG22137" s="29"/>
      <c r="AH22137" s="29"/>
      <c r="AI22137" s="29"/>
      <c r="AJ22137" s="29"/>
      <c r="AK22137" s="29"/>
      <c r="AL22137" s="29"/>
      <c r="AM22137" s="29"/>
      <c r="AP22137" s="30"/>
    </row>
    <row r="22138" spans="1:42">
      <c r="A22138" s="29"/>
      <c r="B22138" s="29"/>
      <c r="C22138" s="29"/>
      <c r="D22138" s="29"/>
      <c r="E22138" s="29"/>
      <c r="F22138" s="29"/>
      <c r="G22138" s="29"/>
      <c r="H22138" s="29"/>
      <c r="I22138" s="29"/>
      <c r="J22138" s="29"/>
      <c r="K22138" s="29"/>
      <c r="L22138" s="29"/>
      <c r="M22138" s="29"/>
      <c r="N22138" s="29"/>
      <c r="O22138" s="29"/>
      <c r="P22138" s="29"/>
      <c r="Q22138" s="29"/>
      <c r="R22138" s="29"/>
      <c r="S22138" s="33"/>
      <c r="T22138" s="29"/>
      <c r="U22138" s="29"/>
      <c r="V22138" s="29"/>
      <c r="W22138" s="29"/>
      <c r="X22138" s="29"/>
      <c r="Y22138" s="29"/>
      <c r="Z22138" s="29"/>
      <c r="AA22138" s="29"/>
      <c r="AB22138" s="29"/>
      <c r="AC22138" s="29"/>
      <c r="AD22138" s="29"/>
      <c r="AE22138" s="29"/>
      <c r="AF22138" s="29"/>
      <c r="AG22138" s="29"/>
      <c r="AH22138" s="29"/>
      <c r="AI22138" s="29"/>
      <c r="AJ22138" s="29"/>
      <c r="AK22138" s="29"/>
      <c r="AL22138" s="29"/>
      <c r="AM22138" s="29"/>
      <c r="AP22138" s="30"/>
    </row>
    <row r="22139" spans="1:42">
      <c r="A22139" s="29"/>
      <c r="B22139" s="29"/>
      <c r="C22139" s="29"/>
      <c r="D22139" s="29"/>
      <c r="E22139" s="29"/>
      <c r="F22139" s="29"/>
      <c r="G22139" s="29"/>
      <c r="H22139" s="29"/>
      <c r="I22139" s="29"/>
      <c r="J22139" s="29"/>
      <c r="K22139" s="29"/>
      <c r="L22139" s="29"/>
      <c r="M22139" s="29"/>
      <c r="N22139" s="29"/>
      <c r="O22139" s="29"/>
      <c r="P22139" s="29"/>
      <c r="Q22139" s="29"/>
      <c r="R22139" s="29"/>
      <c r="S22139" s="33"/>
      <c r="T22139" s="29"/>
      <c r="U22139" s="29"/>
      <c r="V22139" s="29"/>
      <c r="W22139" s="29"/>
      <c r="X22139" s="29"/>
      <c r="Y22139" s="29"/>
      <c r="Z22139" s="29"/>
      <c r="AA22139" s="29"/>
      <c r="AB22139" s="29"/>
      <c r="AC22139" s="29"/>
      <c r="AD22139" s="29"/>
      <c r="AE22139" s="29"/>
      <c r="AF22139" s="29"/>
      <c r="AG22139" s="29"/>
      <c r="AH22139" s="29"/>
      <c r="AI22139" s="29"/>
      <c r="AJ22139" s="29"/>
      <c r="AK22139" s="29"/>
      <c r="AL22139" s="29"/>
      <c r="AM22139" s="29"/>
      <c r="AP22139" s="30"/>
    </row>
    <row r="22140" spans="1:42">
      <c r="A22140" s="29"/>
      <c r="B22140" s="29"/>
      <c r="C22140" s="29"/>
      <c r="D22140" s="29"/>
      <c r="E22140" s="29"/>
      <c r="F22140" s="29"/>
      <c r="G22140" s="29"/>
      <c r="H22140" s="29"/>
      <c r="I22140" s="29"/>
      <c r="J22140" s="29"/>
      <c r="K22140" s="29"/>
      <c r="L22140" s="29"/>
      <c r="M22140" s="29"/>
      <c r="N22140" s="29"/>
      <c r="O22140" s="29"/>
      <c r="P22140" s="29"/>
      <c r="Q22140" s="29"/>
      <c r="R22140" s="29"/>
      <c r="S22140" s="33"/>
      <c r="T22140" s="29"/>
      <c r="U22140" s="29"/>
      <c r="V22140" s="29"/>
      <c r="W22140" s="29"/>
      <c r="X22140" s="29"/>
      <c r="Y22140" s="29"/>
      <c r="Z22140" s="29"/>
      <c r="AA22140" s="29"/>
      <c r="AB22140" s="29"/>
      <c r="AC22140" s="29"/>
      <c r="AD22140" s="29"/>
      <c r="AE22140" s="29"/>
      <c r="AF22140" s="29"/>
      <c r="AG22140" s="29"/>
      <c r="AH22140" s="29"/>
      <c r="AI22140" s="29"/>
      <c r="AJ22140" s="29"/>
      <c r="AK22140" s="29"/>
      <c r="AL22140" s="29"/>
      <c r="AM22140" s="29"/>
      <c r="AP22140" s="30"/>
    </row>
    <row r="22141" spans="1:42">
      <c r="A22141" s="29"/>
      <c r="B22141" s="29"/>
      <c r="C22141" s="29"/>
      <c r="D22141" s="29"/>
      <c r="E22141" s="29"/>
      <c r="F22141" s="29"/>
      <c r="G22141" s="29"/>
      <c r="H22141" s="29"/>
      <c r="I22141" s="29"/>
      <c r="J22141" s="29"/>
      <c r="K22141" s="29"/>
      <c r="L22141" s="29"/>
      <c r="M22141" s="29"/>
      <c r="N22141" s="29"/>
      <c r="O22141" s="29"/>
      <c r="P22141" s="29"/>
      <c r="Q22141" s="29"/>
      <c r="R22141" s="29"/>
      <c r="S22141" s="33"/>
      <c r="T22141" s="29"/>
      <c r="U22141" s="29"/>
      <c r="V22141" s="29"/>
      <c r="W22141" s="29"/>
      <c r="X22141" s="29"/>
      <c r="Y22141" s="29"/>
      <c r="Z22141" s="29"/>
      <c r="AA22141" s="29"/>
      <c r="AB22141" s="29"/>
      <c r="AC22141" s="29"/>
      <c r="AD22141" s="29"/>
      <c r="AE22141" s="29"/>
      <c r="AF22141" s="29"/>
      <c r="AG22141" s="29"/>
      <c r="AH22141" s="29"/>
      <c r="AI22141" s="29"/>
      <c r="AJ22141" s="29"/>
      <c r="AK22141" s="29"/>
      <c r="AL22141" s="29"/>
      <c r="AM22141" s="29"/>
      <c r="AP22141" s="30"/>
    </row>
    <row r="22142" spans="1:42">
      <c r="A22142" s="29"/>
      <c r="B22142" s="29"/>
      <c r="C22142" s="29"/>
      <c r="D22142" s="29"/>
      <c r="E22142" s="29"/>
      <c r="F22142" s="29"/>
      <c r="G22142" s="29"/>
      <c r="H22142" s="29"/>
      <c r="I22142" s="29"/>
      <c r="J22142" s="29"/>
      <c r="K22142" s="29"/>
      <c r="L22142" s="29"/>
      <c r="M22142" s="29"/>
      <c r="N22142" s="29"/>
      <c r="O22142" s="29"/>
      <c r="P22142" s="29"/>
      <c r="Q22142" s="29"/>
      <c r="R22142" s="29"/>
      <c r="S22142" s="33"/>
      <c r="T22142" s="29"/>
      <c r="U22142" s="29"/>
      <c r="V22142" s="29"/>
      <c r="W22142" s="29"/>
      <c r="X22142" s="29"/>
      <c r="Y22142" s="29"/>
      <c r="Z22142" s="29"/>
      <c r="AA22142" s="29"/>
      <c r="AB22142" s="29"/>
      <c r="AC22142" s="29"/>
      <c r="AD22142" s="29"/>
      <c r="AE22142" s="29"/>
      <c r="AF22142" s="29"/>
      <c r="AG22142" s="29"/>
      <c r="AH22142" s="29"/>
      <c r="AI22142" s="29"/>
      <c r="AJ22142" s="29"/>
      <c r="AK22142" s="29"/>
      <c r="AL22142" s="29"/>
      <c r="AM22142" s="29"/>
      <c r="AP22142" s="30"/>
    </row>
    <row r="22143" spans="1:42">
      <c r="A22143" s="29"/>
      <c r="B22143" s="29"/>
      <c r="C22143" s="29"/>
      <c r="D22143" s="29"/>
      <c r="E22143" s="29"/>
      <c r="F22143" s="29"/>
      <c r="G22143" s="29"/>
      <c r="H22143" s="29"/>
      <c r="I22143" s="29"/>
      <c r="J22143" s="29"/>
      <c r="K22143" s="29"/>
      <c r="L22143" s="29"/>
      <c r="M22143" s="29"/>
      <c r="N22143" s="29"/>
      <c r="O22143" s="29"/>
      <c r="P22143" s="29"/>
      <c r="Q22143" s="29"/>
      <c r="R22143" s="29"/>
      <c r="S22143" s="33"/>
      <c r="T22143" s="29"/>
      <c r="U22143" s="29"/>
      <c r="V22143" s="29"/>
      <c r="W22143" s="29"/>
      <c r="X22143" s="29"/>
      <c r="Y22143" s="29"/>
      <c r="Z22143" s="29"/>
      <c r="AA22143" s="29"/>
      <c r="AB22143" s="29"/>
      <c r="AC22143" s="29"/>
      <c r="AD22143" s="29"/>
      <c r="AE22143" s="29"/>
      <c r="AF22143" s="29"/>
      <c r="AG22143" s="29"/>
      <c r="AH22143" s="29"/>
      <c r="AI22143" s="29"/>
      <c r="AJ22143" s="29"/>
      <c r="AK22143" s="29"/>
      <c r="AL22143" s="29"/>
      <c r="AM22143" s="29"/>
      <c r="AP22143" s="30"/>
    </row>
    <row r="22144" spans="1:42">
      <c r="A22144" s="29"/>
      <c r="B22144" s="29"/>
      <c r="C22144" s="29"/>
      <c r="D22144" s="29"/>
      <c r="E22144" s="29"/>
      <c r="F22144" s="29"/>
      <c r="G22144" s="29"/>
      <c r="H22144" s="29"/>
      <c r="I22144" s="29"/>
      <c r="J22144" s="29"/>
      <c r="K22144" s="29"/>
      <c r="L22144" s="29"/>
      <c r="M22144" s="29"/>
      <c r="N22144" s="29"/>
      <c r="O22144" s="29"/>
      <c r="P22144" s="29"/>
      <c r="Q22144" s="29"/>
      <c r="R22144" s="29"/>
      <c r="S22144" s="33"/>
      <c r="T22144" s="29"/>
      <c r="U22144" s="29"/>
      <c r="V22144" s="29"/>
      <c r="W22144" s="29"/>
      <c r="X22144" s="29"/>
      <c r="Y22144" s="29"/>
      <c r="Z22144" s="29"/>
      <c r="AA22144" s="29"/>
      <c r="AB22144" s="29"/>
      <c r="AC22144" s="29"/>
      <c r="AD22144" s="29"/>
      <c r="AE22144" s="29"/>
      <c r="AF22144" s="29"/>
      <c r="AG22144" s="29"/>
      <c r="AH22144" s="29"/>
      <c r="AI22144" s="29"/>
      <c r="AJ22144" s="29"/>
      <c r="AK22144" s="29"/>
      <c r="AL22144" s="29"/>
      <c r="AM22144" s="29"/>
      <c r="AP22144" s="30"/>
    </row>
    <row r="22145" spans="1:42">
      <c r="A22145" s="29"/>
      <c r="B22145" s="29"/>
      <c r="C22145" s="29"/>
      <c r="D22145" s="29"/>
      <c r="E22145" s="29"/>
      <c r="F22145" s="29"/>
      <c r="G22145" s="29"/>
      <c r="H22145" s="29"/>
      <c r="I22145" s="29"/>
      <c r="J22145" s="29"/>
      <c r="K22145" s="29"/>
      <c r="L22145" s="29"/>
      <c r="M22145" s="29"/>
      <c r="N22145" s="29"/>
      <c r="O22145" s="29"/>
      <c r="P22145" s="29"/>
      <c r="Q22145" s="29"/>
      <c r="R22145" s="29"/>
      <c r="S22145" s="33"/>
      <c r="T22145" s="29"/>
      <c r="U22145" s="29"/>
      <c r="V22145" s="29"/>
      <c r="W22145" s="29"/>
      <c r="X22145" s="29"/>
      <c r="Y22145" s="29"/>
      <c r="Z22145" s="29"/>
      <c r="AA22145" s="29"/>
      <c r="AB22145" s="29"/>
      <c r="AC22145" s="29"/>
      <c r="AD22145" s="29"/>
      <c r="AE22145" s="29"/>
      <c r="AF22145" s="29"/>
      <c r="AG22145" s="29"/>
      <c r="AH22145" s="29"/>
      <c r="AI22145" s="29"/>
      <c r="AJ22145" s="29"/>
      <c r="AK22145" s="29"/>
      <c r="AL22145" s="29"/>
      <c r="AM22145" s="29"/>
      <c r="AP22145" s="30"/>
    </row>
    <row r="22146" spans="1:42">
      <c r="A22146" s="29"/>
      <c r="B22146" s="29"/>
      <c r="C22146" s="29"/>
      <c r="D22146" s="29"/>
      <c r="E22146" s="29"/>
      <c r="F22146" s="29"/>
      <c r="G22146" s="29"/>
      <c r="H22146" s="29"/>
      <c r="I22146" s="29"/>
      <c r="J22146" s="29"/>
      <c r="K22146" s="29"/>
      <c r="L22146" s="29"/>
      <c r="M22146" s="29"/>
      <c r="N22146" s="29"/>
      <c r="O22146" s="29"/>
      <c r="P22146" s="29"/>
      <c r="Q22146" s="29"/>
      <c r="R22146" s="29"/>
      <c r="S22146" s="33"/>
      <c r="T22146" s="29"/>
      <c r="U22146" s="29"/>
      <c r="V22146" s="29"/>
      <c r="W22146" s="29"/>
      <c r="X22146" s="29"/>
      <c r="Y22146" s="29"/>
      <c r="Z22146" s="29"/>
      <c r="AA22146" s="29"/>
      <c r="AB22146" s="29"/>
      <c r="AC22146" s="29"/>
      <c r="AD22146" s="29"/>
      <c r="AE22146" s="29"/>
      <c r="AF22146" s="29"/>
      <c r="AG22146" s="29"/>
      <c r="AH22146" s="29"/>
      <c r="AI22146" s="29"/>
      <c r="AJ22146" s="29"/>
      <c r="AK22146" s="29"/>
      <c r="AL22146" s="29"/>
      <c r="AM22146" s="29"/>
      <c r="AP22146" s="30"/>
    </row>
    <row r="22147" spans="1:42">
      <c r="A22147" s="29"/>
      <c r="B22147" s="29"/>
      <c r="C22147" s="29"/>
      <c r="D22147" s="29"/>
      <c r="E22147" s="29"/>
      <c r="F22147" s="29"/>
      <c r="G22147" s="29"/>
      <c r="H22147" s="29"/>
      <c r="I22147" s="29"/>
      <c r="J22147" s="29"/>
      <c r="K22147" s="29"/>
      <c r="L22147" s="29"/>
      <c r="M22147" s="29"/>
      <c r="N22147" s="29"/>
      <c r="O22147" s="29"/>
      <c r="P22147" s="29"/>
      <c r="Q22147" s="29"/>
      <c r="R22147" s="29"/>
      <c r="S22147" s="33"/>
      <c r="T22147" s="29"/>
      <c r="U22147" s="29"/>
      <c r="V22147" s="29"/>
      <c r="W22147" s="29"/>
      <c r="X22147" s="29"/>
      <c r="Y22147" s="29"/>
      <c r="Z22147" s="29"/>
      <c r="AA22147" s="29"/>
      <c r="AB22147" s="29"/>
      <c r="AC22147" s="29"/>
      <c r="AD22147" s="29"/>
      <c r="AE22147" s="29"/>
      <c r="AF22147" s="29"/>
      <c r="AG22147" s="29"/>
      <c r="AH22147" s="29"/>
      <c r="AI22147" s="29"/>
      <c r="AJ22147" s="29"/>
      <c r="AK22147" s="29"/>
      <c r="AL22147" s="29"/>
      <c r="AM22147" s="29"/>
      <c r="AP22147" s="30"/>
    </row>
    <row r="22148" spans="1:42">
      <c r="A22148" s="29"/>
      <c r="B22148" s="29"/>
      <c r="C22148" s="29"/>
      <c r="D22148" s="29"/>
      <c r="E22148" s="29"/>
      <c r="F22148" s="29"/>
      <c r="G22148" s="29"/>
      <c r="H22148" s="29"/>
      <c r="I22148" s="29"/>
      <c r="J22148" s="29"/>
      <c r="K22148" s="29"/>
      <c r="L22148" s="29"/>
      <c r="M22148" s="29"/>
      <c r="N22148" s="29"/>
      <c r="O22148" s="29"/>
      <c r="P22148" s="29"/>
      <c r="Q22148" s="29"/>
      <c r="R22148" s="29"/>
      <c r="S22148" s="33"/>
      <c r="T22148" s="29"/>
      <c r="U22148" s="29"/>
      <c r="V22148" s="29"/>
      <c r="W22148" s="29"/>
      <c r="X22148" s="29"/>
      <c r="Y22148" s="29"/>
      <c r="Z22148" s="29"/>
      <c r="AA22148" s="29"/>
      <c r="AB22148" s="29"/>
      <c r="AC22148" s="29"/>
      <c r="AD22148" s="29"/>
      <c r="AE22148" s="29"/>
      <c r="AF22148" s="29"/>
      <c r="AG22148" s="29"/>
      <c r="AH22148" s="29"/>
      <c r="AI22148" s="29"/>
      <c r="AJ22148" s="29"/>
      <c r="AK22148" s="29"/>
      <c r="AL22148" s="29"/>
      <c r="AM22148" s="29"/>
      <c r="AP22148" s="30"/>
    </row>
    <row r="22149" spans="1:42">
      <c r="A22149" s="29"/>
      <c r="B22149" s="29"/>
      <c r="C22149" s="29"/>
      <c r="D22149" s="29"/>
      <c r="E22149" s="29"/>
      <c r="F22149" s="29"/>
      <c r="G22149" s="29"/>
      <c r="H22149" s="29"/>
      <c r="I22149" s="29"/>
      <c r="J22149" s="29"/>
      <c r="K22149" s="29"/>
      <c r="L22149" s="29"/>
      <c r="M22149" s="29"/>
      <c r="N22149" s="29"/>
      <c r="O22149" s="29"/>
      <c r="P22149" s="29"/>
      <c r="Q22149" s="29"/>
      <c r="R22149" s="29"/>
      <c r="S22149" s="33"/>
      <c r="T22149" s="29"/>
      <c r="U22149" s="29"/>
      <c r="V22149" s="29"/>
      <c r="W22149" s="29"/>
      <c r="X22149" s="29"/>
      <c r="Y22149" s="29"/>
      <c r="Z22149" s="29"/>
      <c r="AA22149" s="29"/>
      <c r="AB22149" s="29"/>
      <c r="AC22149" s="29"/>
      <c r="AD22149" s="29"/>
      <c r="AE22149" s="29"/>
      <c r="AF22149" s="29"/>
      <c r="AG22149" s="29"/>
      <c r="AH22149" s="29"/>
      <c r="AI22149" s="29"/>
      <c r="AJ22149" s="29"/>
      <c r="AK22149" s="29"/>
      <c r="AL22149" s="29"/>
      <c r="AM22149" s="29"/>
      <c r="AP22149" s="30"/>
    </row>
    <row r="22150" spans="1:42">
      <c r="A22150" s="29"/>
      <c r="B22150" s="29"/>
      <c r="C22150" s="29"/>
      <c r="D22150" s="29"/>
      <c r="E22150" s="29"/>
      <c r="F22150" s="29"/>
      <c r="G22150" s="29"/>
      <c r="H22150" s="29"/>
      <c r="I22150" s="29"/>
      <c r="J22150" s="29"/>
      <c r="K22150" s="29"/>
      <c r="L22150" s="29"/>
      <c r="M22150" s="29"/>
      <c r="N22150" s="29"/>
      <c r="O22150" s="29"/>
      <c r="P22150" s="29"/>
      <c r="Q22150" s="29"/>
      <c r="R22150" s="29"/>
      <c r="S22150" s="33"/>
      <c r="T22150" s="29"/>
      <c r="U22150" s="29"/>
      <c r="V22150" s="29"/>
      <c r="W22150" s="29"/>
      <c r="X22150" s="29"/>
      <c r="Y22150" s="29"/>
      <c r="Z22150" s="29"/>
      <c r="AA22150" s="29"/>
      <c r="AB22150" s="29"/>
      <c r="AC22150" s="29"/>
      <c r="AD22150" s="29"/>
      <c r="AE22150" s="29"/>
      <c r="AF22150" s="29"/>
      <c r="AG22150" s="29"/>
      <c r="AH22150" s="29"/>
      <c r="AI22150" s="29"/>
      <c r="AJ22150" s="29"/>
      <c r="AK22150" s="29"/>
      <c r="AL22150" s="29"/>
      <c r="AM22150" s="29"/>
      <c r="AP22150" s="30"/>
    </row>
    <row r="22151" spans="1:42">
      <c r="A22151" s="29"/>
      <c r="B22151" s="29"/>
      <c r="C22151" s="29"/>
      <c r="D22151" s="29"/>
      <c r="E22151" s="29"/>
      <c r="F22151" s="29"/>
      <c r="G22151" s="29"/>
      <c r="H22151" s="29"/>
      <c r="I22151" s="29"/>
      <c r="J22151" s="29"/>
      <c r="K22151" s="29"/>
      <c r="L22151" s="29"/>
      <c r="M22151" s="29"/>
      <c r="N22151" s="29"/>
      <c r="O22151" s="29"/>
      <c r="P22151" s="29"/>
      <c r="Q22151" s="29"/>
      <c r="R22151" s="29"/>
      <c r="S22151" s="33"/>
      <c r="T22151" s="29"/>
      <c r="U22151" s="29"/>
      <c r="V22151" s="29"/>
      <c r="W22151" s="29"/>
      <c r="X22151" s="29"/>
      <c r="Y22151" s="29"/>
      <c r="Z22151" s="29"/>
      <c r="AA22151" s="29"/>
      <c r="AB22151" s="29"/>
      <c r="AC22151" s="29"/>
      <c r="AD22151" s="29"/>
      <c r="AE22151" s="29"/>
      <c r="AF22151" s="29"/>
      <c r="AG22151" s="29"/>
      <c r="AH22151" s="29"/>
      <c r="AI22151" s="29"/>
      <c r="AJ22151" s="29"/>
      <c r="AK22151" s="29"/>
      <c r="AL22151" s="29"/>
      <c r="AM22151" s="29"/>
      <c r="AP22151" s="30"/>
    </row>
    <row r="22152" spans="1:42">
      <c r="A22152" s="29"/>
      <c r="B22152" s="29"/>
      <c r="C22152" s="29"/>
      <c r="D22152" s="29"/>
      <c r="E22152" s="29"/>
      <c r="F22152" s="29"/>
      <c r="G22152" s="29"/>
      <c r="H22152" s="29"/>
      <c r="I22152" s="29"/>
      <c r="J22152" s="29"/>
      <c r="K22152" s="29"/>
      <c r="L22152" s="29"/>
      <c r="M22152" s="29"/>
      <c r="N22152" s="29"/>
      <c r="O22152" s="29"/>
      <c r="P22152" s="29"/>
      <c r="Q22152" s="29"/>
      <c r="R22152" s="29"/>
      <c r="S22152" s="33"/>
      <c r="T22152" s="29"/>
      <c r="U22152" s="29"/>
      <c r="V22152" s="29"/>
      <c r="W22152" s="29"/>
      <c r="X22152" s="29"/>
      <c r="Y22152" s="29"/>
      <c r="Z22152" s="29"/>
      <c r="AA22152" s="29"/>
      <c r="AB22152" s="29"/>
      <c r="AC22152" s="29"/>
      <c r="AD22152" s="29"/>
      <c r="AE22152" s="29"/>
      <c r="AF22152" s="29"/>
      <c r="AG22152" s="29"/>
      <c r="AH22152" s="29"/>
      <c r="AI22152" s="29"/>
      <c r="AJ22152" s="29"/>
      <c r="AK22152" s="29"/>
      <c r="AL22152" s="29"/>
      <c r="AM22152" s="29"/>
      <c r="AP22152" s="30"/>
    </row>
    <row r="22153" spans="1:42">
      <c r="A22153" s="29"/>
      <c r="B22153" s="29"/>
      <c r="C22153" s="29"/>
      <c r="D22153" s="29"/>
      <c r="E22153" s="29"/>
      <c r="F22153" s="29"/>
      <c r="G22153" s="29"/>
      <c r="H22153" s="29"/>
      <c r="I22153" s="29"/>
      <c r="J22153" s="29"/>
      <c r="K22153" s="29"/>
      <c r="L22153" s="29"/>
      <c r="M22153" s="29"/>
      <c r="N22153" s="29"/>
      <c r="O22153" s="29"/>
      <c r="P22153" s="29"/>
      <c r="Q22153" s="29"/>
      <c r="R22153" s="29"/>
      <c r="S22153" s="33"/>
      <c r="T22153" s="29"/>
      <c r="U22153" s="29"/>
      <c r="V22153" s="29"/>
      <c r="W22153" s="29"/>
      <c r="X22153" s="29"/>
      <c r="Y22153" s="29"/>
      <c r="Z22153" s="29"/>
      <c r="AA22153" s="29"/>
      <c r="AB22153" s="29"/>
      <c r="AC22153" s="29"/>
      <c r="AD22153" s="29"/>
      <c r="AE22153" s="29"/>
      <c r="AF22153" s="29"/>
      <c r="AG22153" s="29"/>
      <c r="AH22153" s="29"/>
      <c r="AI22153" s="29"/>
      <c r="AJ22153" s="29"/>
      <c r="AK22153" s="29"/>
      <c r="AL22153" s="29"/>
      <c r="AM22153" s="29"/>
      <c r="AP22153" s="30"/>
    </row>
    <row r="22154" spans="1:42">
      <c r="A22154" s="29"/>
      <c r="B22154" s="29"/>
      <c r="C22154" s="29"/>
      <c r="D22154" s="29"/>
      <c r="E22154" s="29"/>
      <c r="F22154" s="29"/>
      <c r="G22154" s="29"/>
      <c r="H22154" s="29"/>
      <c r="I22154" s="29"/>
      <c r="J22154" s="29"/>
      <c r="K22154" s="29"/>
      <c r="L22154" s="29"/>
      <c r="M22154" s="29"/>
      <c r="N22154" s="29"/>
      <c r="O22154" s="29"/>
      <c r="P22154" s="29"/>
      <c r="Q22154" s="29"/>
      <c r="R22154" s="29"/>
      <c r="S22154" s="33"/>
      <c r="T22154" s="29"/>
      <c r="U22154" s="29"/>
      <c r="V22154" s="29"/>
      <c r="W22154" s="29"/>
      <c r="X22154" s="29"/>
      <c r="Y22154" s="29"/>
      <c r="Z22154" s="29"/>
      <c r="AA22154" s="29"/>
      <c r="AB22154" s="29"/>
      <c r="AC22154" s="29"/>
      <c r="AD22154" s="29"/>
      <c r="AE22154" s="29"/>
      <c r="AF22154" s="29"/>
      <c r="AG22154" s="29"/>
      <c r="AH22154" s="29"/>
      <c r="AI22154" s="29"/>
      <c r="AJ22154" s="29"/>
      <c r="AK22154" s="29"/>
      <c r="AL22154" s="29"/>
      <c r="AM22154" s="29"/>
      <c r="AP22154" s="30"/>
    </row>
    <row r="22155" spans="1:42">
      <c r="A22155" s="29"/>
      <c r="B22155" s="29"/>
      <c r="C22155" s="29"/>
      <c r="D22155" s="29"/>
      <c r="E22155" s="29"/>
      <c r="F22155" s="29"/>
      <c r="G22155" s="29"/>
      <c r="H22155" s="29"/>
      <c r="I22155" s="29"/>
      <c r="J22155" s="29"/>
      <c r="K22155" s="29"/>
      <c r="L22155" s="29"/>
      <c r="M22155" s="29"/>
      <c r="N22155" s="29"/>
      <c r="O22155" s="29"/>
      <c r="P22155" s="29"/>
      <c r="Q22155" s="29"/>
      <c r="R22155" s="29"/>
      <c r="S22155" s="33"/>
      <c r="T22155" s="29"/>
      <c r="U22155" s="29"/>
      <c r="V22155" s="29"/>
      <c r="W22155" s="29"/>
      <c r="X22155" s="29"/>
      <c r="Y22155" s="29"/>
      <c r="Z22155" s="29"/>
      <c r="AA22155" s="29"/>
      <c r="AB22155" s="29"/>
      <c r="AC22155" s="29"/>
      <c r="AD22155" s="29"/>
      <c r="AE22155" s="29"/>
      <c r="AF22155" s="29"/>
      <c r="AG22155" s="29"/>
      <c r="AH22155" s="29"/>
      <c r="AI22155" s="29"/>
      <c r="AJ22155" s="29"/>
      <c r="AK22155" s="29"/>
      <c r="AL22155" s="29"/>
      <c r="AM22155" s="29"/>
      <c r="AP22155" s="30"/>
    </row>
    <row r="22156" spans="1:42">
      <c r="A22156" s="29"/>
      <c r="B22156" s="29"/>
      <c r="C22156" s="29"/>
      <c r="D22156" s="29"/>
      <c r="E22156" s="29"/>
      <c r="F22156" s="29"/>
      <c r="G22156" s="29"/>
      <c r="H22156" s="29"/>
      <c r="I22156" s="29"/>
      <c r="J22156" s="29"/>
      <c r="K22156" s="29"/>
      <c r="L22156" s="29"/>
      <c r="M22156" s="29"/>
      <c r="N22156" s="29"/>
      <c r="O22156" s="29"/>
      <c r="P22156" s="29"/>
      <c r="Q22156" s="29"/>
      <c r="R22156" s="29"/>
      <c r="S22156" s="33"/>
      <c r="T22156" s="29"/>
      <c r="U22156" s="29"/>
      <c r="V22156" s="29"/>
      <c r="W22156" s="29"/>
      <c r="X22156" s="29"/>
      <c r="Y22156" s="29"/>
      <c r="Z22156" s="29"/>
      <c r="AA22156" s="29"/>
      <c r="AB22156" s="29"/>
      <c r="AC22156" s="29"/>
      <c r="AD22156" s="29"/>
      <c r="AE22156" s="29"/>
      <c r="AF22156" s="29"/>
      <c r="AG22156" s="29"/>
      <c r="AH22156" s="29"/>
      <c r="AI22156" s="29"/>
      <c r="AJ22156" s="29"/>
      <c r="AK22156" s="29"/>
      <c r="AL22156" s="29"/>
      <c r="AM22156" s="29"/>
      <c r="AP22156" s="30"/>
    </row>
    <row r="22157" spans="1:42">
      <c r="A22157" s="29"/>
      <c r="B22157" s="29"/>
      <c r="C22157" s="29"/>
      <c r="D22157" s="29"/>
      <c r="E22157" s="29"/>
      <c r="F22157" s="29"/>
      <c r="G22157" s="29"/>
      <c r="H22157" s="29"/>
      <c r="I22157" s="29"/>
      <c r="J22157" s="29"/>
      <c r="K22157" s="29"/>
      <c r="L22157" s="29"/>
      <c r="M22157" s="29"/>
      <c r="N22157" s="29"/>
      <c r="O22157" s="29"/>
      <c r="P22157" s="29"/>
      <c r="Q22157" s="29"/>
      <c r="R22157" s="29"/>
      <c r="S22157" s="33"/>
      <c r="T22157" s="29"/>
      <c r="U22157" s="29"/>
      <c r="V22157" s="29"/>
      <c r="W22157" s="29"/>
      <c r="X22157" s="29"/>
      <c r="Y22157" s="29"/>
      <c r="Z22157" s="29"/>
      <c r="AA22157" s="29"/>
      <c r="AB22157" s="29"/>
      <c r="AC22157" s="29"/>
      <c r="AD22157" s="29"/>
      <c r="AE22157" s="29"/>
      <c r="AF22157" s="29"/>
      <c r="AG22157" s="29"/>
      <c r="AH22157" s="29"/>
      <c r="AI22157" s="29"/>
      <c r="AJ22157" s="29"/>
      <c r="AK22157" s="29"/>
      <c r="AL22157" s="29"/>
      <c r="AM22157" s="29"/>
      <c r="AP22157" s="30"/>
    </row>
    <row r="22158" spans="1:42">
      <c r="A22158" s="29"/>
      <c r="B22158" s="29"/>
      <c r="C22158" s="29"/>
      <c r="D22158" s="29"/>
      <c r="E22158" s="29"/>
      <c r="F22158" s="29"/>
      <c r="G22158" s="29"/>
      <c r="H22158" s="29"/>
      <c r="I22158" s="29"/>
      <c r="J22158" s="29"/>
      <c r="K22158" s="29"/>
      <c r="L22158" s="29"/>
      <c r="M22158" s="29"/>
      <c r="N22158" s="29"/>
      <c r="O22158" s="29"/>
      <c r="P22158" s="29"/>
      <c r="Q22158" s="29"/>
      <c r="R22158" s="29"/>
      <c r="S22158" s="33"/>
      <c r="T22158" s="29"/>
      <c r="U22158" s="29"/>
      <c r="V22158" s="29"/>
      <c r="W22158" s="29"/>
      <c r="X22158" s="29"/>
      <c r="Y22158" s="29"/>
      <c r="Z22158" s="29"/>
      <c r="AA22158" s="29"/>
      <c r="AB22158" s="29"/>
      <c r="AC22158" s="29"/>
      <c r="AD22158" s="29"/>
      <c r="AE22158" s="29"/>
      <c r="AF22158" s="29"/>
      <c r="AG22158" s="29"/>
      <c r="AH22158" s="29"/>
      <c r="AI22158" s="29"/>
      <c r="AJ22158" s="29"/>
      <c r="AK22158" s="29"/>
      <c r="AL22158" s="29"/>
      <c r="AM22158" s="29"/>
      <c r="AP22158" s="30"/>
    </row>
    <row r="22159" spans="1:42">
      <c r="A22159" s="29"/>
      <c r="B22159" s="29"/>
      <c r="C22159" s="29"/>
      <c r="D22159" s="29"/>
      <c r="E22159" s="29"/>
      <c r="F22159" s="29"/>
      <c r="G22159" s="29"/>
      <c r="H22159" s="29"/>
      <c r="I22159" s="29"/>
      <c r="J22159" s="29"/>
      <c r="K22159" s="29"/>
      <c r="L22159" s="29"/>
      <c r="M22159" s="29"/>
      <c r="N22159" s="29"/>
      <c r="O22159" s="29"/>
      <c r="P22159" s="29"/>
      <c r="Q22159" s="29"/>
      <c r="R22159" s="29"/>
      <c r="S22159" s="33"/>
      <c r="T22159" s="29"/>
      <c r="U22159" s="29"/>
      <c r="V22159" s="29"/>
      <c r="W22159" s="29"/>
      <c r="X22159" s="29"/>
      <c r="Y22159" s="29"/>
      <c r="Z22159" s="29"/>
      <c r="AA22159" s="29"/>
      <c r="AB22159" s="29"/>
      <c r="AC22159" s="29"/>
      <c r="AD22159" s="29"/>
      <c r="AE22159" s="29"/>
      <c r="AF22159" s="29"/>
      <c r="AG22159" s="29"/>
      <c r="AH22159" s="29"/>
      <c r="AI22159" s="29"/>
      <c r="AJ22159" s="29"/>
      <c r="AK22159" s="29"/>
      <c r="AL22159" s="29"/>
      <c r="AM22159" s="29"/>
      <c r="AP22159" s="30"/>
    </row>
    <row r="22160" spans="1:42">
      <c r="A22160" s="29"/>
      <c r="B22160" s="29"/>
      <c r="C22160" s="29"/>
      <c r="D22160" s="29"/>
      <c r="E22160" s="29"/>
      <c r="F22160" s="29"/>
      <c r="G22160" s="29"/>
      <c r="H22160" s="29"/>
      <c r="I22160" s="29"/>
      <c r="J22160" s="29"/>
      <c r="K22160" s="29"/>
      <c r="L22160" s="29"/>
      <c r="M22160" s="29"/>
      <c r="N22160" s="29"/>
      <c r="O22160" s="29"/>
      <c r="P22160" s="29"/>
      <c r="Q22160" s="29"/>
      <c r="R22160" s="29"/>
      <c r="S22160" s="33"/>
      <c r="T22160" s="29"/>
      <c r="U22160" s="29"/>
      <c r="V22160" s="29"/>
      <c r="W22160" s="29"/>
      <c r="X22160" s="29"/>
      <c r="Y22160" s="29"/>
      <c r="Z22160" s="29"/>
      <c r="AA22160" s="29"/>
      <c r="AB22160" s="29"/>
      <c r="AC22160" s="29"/>
      <c r="AD22160" s="29"/>
      <c r="AE22160" s="29"/>
      <c r="AF22160" s="29"/>
      <c r="AG22160" s="29"/>
      <c r="AH22160" s="29"/>
      <c r="AI22160" s="29"/>
      <c r="AJ22160" s="29"/>
      <c r="AK22160" s="29"/>
      <c r="AL22160" s="29"/>
      <c r="AM22160" s="29"/>
      <c r="AP22160" s="30"/>
    </row>
    <row r="22161" spans="1:42">
      <c r="A22161" s="29"/>
      <c r="B22161" s="29"/>
      <c r="C22161" s="29"/>
      <c r="D22161" s="29"/>
      <c r="E22161" s="29"/>
      <c r="F22161" s="29"/>
      <c r="G22161" s="29"/>
      <c r="H22161" s="29"/>
      <c r="I22161" s="29"/>
      <c r="J22161" s="29"/>
      <c r="K22161" s="29"/>
      <c r="L22161" s="29"/>
      <c r="M22161" s="29"/>
      <c r="N22161" s="29"/>
      <c r="O22161" s="29"/>
      <c r="P22161" s="29"/>
      <c r="Q22161" s="29"/>
      <c r="R22161" s="29"/>
      <c r="S22161" s="33"/>
      <c r="T22161" s="29"/>
      <c r="U22161" s="29"/>
      <c r="V22161" s="29"/>
      <c r="W22161" s="29"/>
      <c r="X22161" s="29"/>
      <c r="Y22161" s="29"/>
      <c r="Z22161" s="29"/>
      <c r="AA22161" s="29"/>
      <c r="AB22161" s="29"/>
      <c r="AC22161" s="29"/>
      <c r="AD22161" s="29"/>
      <c r="AE22161" s="29"/>
      <c r="AF22161" s="29"/>
      <c r="AG22161" s="29"/>
      <c r="AH22161" s="29"/>
      <c r="AI22161" s="29"/>
      <c r="AJ22161" s="29"/>
      <c r="AK22161" s="29"/>
      <c r="AL22161" s="29"/>
      <c r="AM22161" s="29"/>
      <c r="AP22161" s="30"/>
    </row>
    <row r="22162" spans="1:42">
      <c r="A22162" s="29"/>
      <c r="B22162" s="29"/>
      <c r="C22162" s="29"/>
      <c r="D22162" s="29"/>
      <c r="E22162" s="29"/>
      <c r="F22162" s="29"/>
      <c r="G22162" s="29"/>
      <c r="H22162" s="29"/>
      <c r="I22162" s="29"/>
      <c r="J22162" s="29"/>
      <c r="K22162" s="29"/>
      <c r="L22162" s="29"/>
      <c r="M22162" s="29"/>
      <c r="N22162" s="29"/>
      <c r="O22162" s="29"/>
      <c r="P22162" s="29"/>
      <c r="Q22162" s="29"/>
      <c r="R22162" s="29"/>
      <c r="S22162" s="33"/>
      <c r="T22162" s="29"/>
      <c r="U22162" s="29"/>
      <c r="V22162" s="29"/>
      <c r="W22162" s="29"/>
      <c r="X22162" s="29"/>
      <c r="Y22162" s="29"/>
      <c r="Z22162" s="29"/>
      <c r="AA22162" s="29"/>
      <c r="AB22162" s="29"/>
      <c r="AC22162" s="29"/>
      <c r="AD22162" s="29"/>
      <c r="AE22162" s="29"/>
      <c r="AF22162" s="29"/>
      <c r="AG22162" s="29"/>
      <c r="AH22162" s="29"/>
      <c r="AI22162" s="29"/>
      <c r="AJ22162" s="29"/>
      <c r="AK22162" s="29"/>
      <c r="AL22162" s="29"/>
      <c r="AM22162" s="29"/>
      <c r="AP22162" s="30"/>
    </row>
    <row r="22163" spans="1:42">
      <c r="A22163" s="29"/>
      <c r="B22163" s="29"/>
      <c r="C22163" s="29"/>
      <c r="D22163" s="29"/>
      <c r="E22163" s="29"/>
      <c r="F22163" s="29"/>
      <c r="G22163" s="29"/>
      <c r="H22163" s="29"/>
      <c r="I22163" s="29"/>
      <c r="J22163" s="29"/>
      <c r="K22163" s="29"/>
      <c r="L22163" s="29"/>
      <c r="M22163" s="29"/>
      <c r="N22163" s="29"/>
      <c r="O22163" s="29"/>
      <c r="P22163" s="29"/>
      <c r="Q22163" s="29"/>
      <c r="R22163" s="29"/>
      <c r="S22163" s="33"/>
      <c r="T22163" s="29"/>
      <c r="U22163" s="29"/>
      <c r="V22163" s="29"/>
      <c r="W22163" s="29"/>
      <c r="X22163" s="29"/>
      <c r="Y22163" s="29"/>
      <c r="Z22163" s="29"/>
      <c r="AA22163" s="29"/>
      <c r="AB22163" s="29"/>
      <c r="AC22163" s="29"/>
      <c r="AD22163" s="29"/>
      <c r="AE22163" s="29"/>
      <c r="AF22163" s="29"/>
      <c r="AG22163" s="29"/>
      <c r="AH22163" s="29"/>
      <c r="AI22163" s="29"/>
      <c r="AJ22163" s="29"/>
      <c r="AK22163" s="29"/>
      <c r="AL22163" s="29"/>
      <c r="AM22163" s="29"/>
      <c r="AP22163" s="30"/>
    </row>
    <row r="22164" spans="1:42">
      <c r="A22164" s="29"/>
      <c r="B22164" s="29"/>
      <c r="C22164" s="29"/>
      <c r="D22164" s="29"/>
      <c r="E22164" s="29"/>
      <c r="F22164" s="29"/>
      <c r="G22164" s="29"/>
      <c r="H22164" s="29"/>
      <c r="I22164" s="29"/>
      <c r="J22164" s="29"/>
      <c r="K22164" s="29"/>
      <c r="L22164" s="29"/>
      <c r="M22164" s="29"/>
      <c r="N22164" s="29"/>
      <c r="O22164" s="29"/>
      <c r="P22164" s="29"/>
      <c r="Q22164" s="29"/>
      <c r="R22164" s="29"/>
      <c r="S22164" s="33"/>
      <c r="T22164" s="29"/>
      <c r="U22164" s="29"/>
      <c r="V22164" s="29"/>
      <c r="W22164" s="29"/>
      <c r="X22164" s="29"/>
      <c r="Y22164" s="29"/>
      <c r="Z22164" s="29"/>
      <c r="AA22164" s="29"/>
      <c r="AB22164" s="29"/>
      <c r="AC22164" s="29"/>
      <c r="AD22164" s="29"/>
      <c r="AE22164" s="29"/>
      <c r="AF22164" s="29"/>
      <c r="AG22164" s="29"/>
      <c r="AH22164" s="29"/>
      <c r="AI22164" s="29"/>
      <c r="AJ22164" s="29"/>
      <c r="AK22164" s="29"/>
      <c r="AL22164" s="29"/>
      <c r="AM22164" s="29"/>
      <c r="AP22164" s="30"/>
    </row>
    <row r="22165" spans="1:42">
      <c r="A22165" s="29"/>
      <c r="B22165" s="29"/>
      <c r="C22165" s="29"/>
      <c r="D22165" s="29"/>
      <c r="E22165" s="29"/>
      <c r="F22165" s="29"/>
      <c r="G22165" s="29"/>
      <c r="H22165" s="29"/>
      <c r="I22165" s="29"/>
      <c r="J22165" s="29"/>
      <c r="K22165" s="29"/>
      <c r="L22165" s="29"/>
      <c r="M22165" s="29"/>
      <c r="N22165" s="29"/>
      <c r="O22165" s="29"/>
      <c r="P22165" s="29"/>
      <c r="Q22165" s="29"/>
      <c r="R22165" s="29"/>
      <c r="S22165" s="33"/>
      <c r="T22165" s="29"/>
      <c r="U22165" s="29"/>
      <c r="V22165" s="29"/>
      <c r="W22165" s="29"/>
      <c r="X22165" s="29"/>
      <c r="Y22165" s="29"/>
      <c r="Z22165" s="29"/>
      <c r="AA22165" s="29"/>
      <c r="AB22165" s="29"/>
      <c r="AC22165" s="29"/>
      <c r="AD22165" s="29"/>
      <c r="AE22165" s="29"/>
      <c r="AF22165" s="29"/>
      <c r="AG22165" s="29"/>
      <c r="AH22165" s="29"/>
      <c r="AI22165" s="29"/>
      <c r="AJ22165" s="29"/>
      <c r="AK22165" s="29"/>
      <c r="AL22165" s="29"/>
      <c r="AM22165" s="29"/>
      <c r="AP22165" s="30"/>
    </row>
    <row r="22166" spans="1:42">
      <c r="A22166" s="29"/>
      <c r="B22166" s="29"/>
      <c r="C22166" s="29"/>
      <c r="D22166" s="29"/>
      <c r="E22166" s="29"/>
      <c r="F22166" s="29"/>
      <c r="G22166" s="29"/>
      <c r="H22166" s="29"/>
      <c r="I22166" s="29"/>
      <c r="J22166" s="29"/>
      <c r="K22166" s="29"/>
      <c r="L22166" s="29"/>
      <c r="M22166" s="29"/>
      <c r="N22166" s="29"/>
      <c r="O22166" s="29"/>
      <c r="P22166" s="29"/>
      <c r="Q22166" s="29"/>
      <c r="R22166" s="29"/>
      <c r="S22166" s="33"/>
      <c r="T22166" s="29"/>
      <c r="U22166" s="29"/>
      <c r="V22166" s="29"/>
      <c r="W22166" s="29"/>
      <c r="X22166" s="29"/>
      <c r="Y22166" s="29"/>
      <c r="Z22166" s="29"/>
      <c r="AA22166" s="29"/>
      <c r="AB22166" s="29"/>
      <c r="AC22166" s="29"/>
      <c r="AD22166" s="29"/>
      <c r="AE22166" s="29"/>
      <c r="AF22166" s="29"/>
      <c r="AG22166" s="29"/>
      <c r="AH22166" s="29"/>
      <c r="AI22166" s="29"/>
      <c r="AJ22166" s="29"/>
      <c r="AK22166" s="29"/>
      <c r="AL22166" s="29"/>
      <c r="AM22166" s="29"/>
      <c r="AP22166" s="30"/>
    </row>
    <row r="22167" spans="1:42">
      <c r="A22167" s="29"/>
      <c r="B22167" s="29"/>
      <c r="C22167" s="29"/>
      <c r="D22167" s="29"/>
      <c r="E22167" s="29"/>
      <c r="F22167" s="29"/>
      <c r="G22167" s="29"/>
      <c r="H22167" s="29"/>
      <c r="I22167" s="29"/>
      <c r="J22167" s="29"/>
      <c r="K22167" s="29"/>
      <c r="L22167" s="29"/>
      <c r="M22167" s="29"/>
      <c r="N22167" s="29"/>
      <c r="O22167" s="29"/>
      <c r="P22167" s="29"/>
      <c r="Q22167" s="29"/>
      <c r="R22167" s="29"/>
      <c r="S22167" s="33"/>
      <c r="T22167" s="29"/>
      <c r="U22167" s="29"/>
      <c r="V22167" s="29"/>
      <c r="W22167" s="29"/>
      <c r="X22167" s="29"/>
      <c r="Y22167" s="29"/>
      <c r="Z22167" s="29"/>
      <c r="AA22167" s="29"/>
      <c r="AB22167" s="29"/>
      <c r="AC22167" s="29"/>
      <c r="AD22167" s="29"/>
      <c r="AE22167" s="29"/>
      <c r="AF22167" s="29"/>
      <c r="AG22167" s="29"/>
      <c r="AH22167" s="29"/>
      <c r="AI22167" s="29"/>
      <c r="AJ22167" s="29"/>
      <c r="AK22167" s="29"/>
      <c r="AL22167" s="29"/>
      <c r="AM22167" s="29"/>
      <c r="AP22167" s="30"/>
    </row>
    <row r="22168" spans="1:42">
      <c r="A22168" s="29"/>
      <c r="B22168" s="29"/>
      <c r="C22168" s="29"/>
      <c r="D22168" s="29"/>
      <c r="E22168" s="29"/>
      <c r="F22168" s="29"/>
      <c r="G22168" s="29"/>
      <c r="H22168" s="29"/>
      <c r="I22168" s="29"/>
      <c r="J22168" s="29"/>
      <c r="K22168" s="29"/>
      <c r="L22168" s="29"/>
      <c r="M22168" s="29"/>
      <c r="N22168" s="29"/>
      <c r="O22168" s="29"/>
      <c r="P22168" s="29"/>
      <c r="Q22168" s="29"/>
      <c r="R22168" s="29"/>
      <c r="S22168" s="33"/>
      <c r="T22168" s="29"/>
      <c r="U22168" s="29"/>
      <c r="V22168" s="29"/>
      <c r="W22168" s="29"/>
      <c r="X22168" s="29"/>
      <c r="Y22168" s="29"/>
      <c r="Z22168" s="29"/>
      <c r="AA22168" s="29"/>
      <c r="AB22168" s="29"/>
      <c r="AC22168" s="29"/>
      <c r="AD22168" s="29"/>
      <c r="AE22168" s="29"/>
      <c r="AF22168" s="29"/>
      <c r="AG22168" s="29"/>
      <c r="AH22168" s="29"/>
      <c r="AI22168" s="29"/>
      <c r="AJ22168" s="29"/>
      <c r="AK22168" s="29"/>
      <c r="AL22168" s="29"/>
      <c r="AM22168" s="29"/>
      <c r="AP22168" s="30"/>
    </row>
    <row r="22169" spans="1:42">
      <c r="A22169" s="29"/>
      <c r="B22169" s="29"/>
      <c r="C22169" s="29"/>
      <c r="D22169" s="29"/>
      <c r="E22169" s="29"/>
      <c r="F22169" s="29"/>
      <c r="G22169" s="29"/>
      <c r="H22169" s="29"/>
      <c r="I22169" s="29"/>
      <c r="J22169" s="29"/>
      <c r="K22169" s="29"/>
      <c r="L22169" s="29"/>
      <c r="M22169" s="29"/>
      <c r="N22169" s="29"/>
      <c r="O22169" s="29"/>
      <c r="P22169" s="29"/>
      <c r="Q22169" s="29"/>
      <c r="R22169" s="29"/>
      <c r="S22169" s="33"/>
      <c r="T22169" s="29"/>
      <c r="U22169" s="29"/>
      <c r="V22169" s="29"/>
      <c r="W22169" s="29"/>
      <c r="X22169" s="29"/>
      <c r="Y22169" s="29"/>
      <c r="Z22169" s="29"/>
      <c r="AA22169" s="29"/>
      <c r="AB22169" s="29"/>
      <c r="AC22169" s="29"/>
      <c r="AD22169" s="29"/>
      <c r="AE22169" s="29"/>
      <c r="AF22169" s="29"/>
      <c r="AG22169" s="29"/>
      <c r="AH22169" s="29"/>
      <c r="AI22169" s="29"/>
      <c r="AJ22169" s="29"/>
      <c r="AK22169" s="29"/>
      <c r="AL22169" s="29"/>
      <c r="AM22169" s="29"/>
      <c r="AP22169" s="30"/>
    </row>
    <row r="22170" spans="1:42">
      <c r="A22170" s="29"/>
      <c r="B22170" s="29"/>
      <c r="C22170" s="29"/>
      <c r="D22170" s="29"/>
      <c r="E22170" s="29"/>
      <c r="F22170" s="29"/>
      <c r="G22170" s="29"/>
      <c r="H22170" s="29"/>
      <c r="I22170" s="29"/>
      <c r="J22170" s="29"/>
      <c r="K22170" s="29"/>
      <c r="L22170" s="29"/>
      <c r="M22170" s="29"/>
      <c r="N22170" s="29"/>
      <c r="O22170" s="29"/>
      <c r="P22170" s="29"/>
      <c r="Q22170" s="29"/>
      <c r="R22170" s="29"/>
      <c r="S22170" s="33"/>
      <c r="T22170" s="29"/>
      <c r="U22170" s="29"/>
      <c r="V22170" s="29"/>
      <c r="W22170" s="29"/>
      <c r="X22170" s="29"/>
      <c r="Y22170" s="29"/>
      <c r="Z22170" s="29"/>
      <c r="AA22170" s="29"/>
      <c r="AB22170" s="29"/>
      <c r="AC22170" s="29"/>
      <c r="AD22170" s="29"/>
      <c r="AE22170" s="29"/>
      <c r="AF22170" s="29"/>
      <c r="AG22170" s="29"/>
      <c r="AH22170" s="29"/>
      <c r="AI22170" s="29"/>
      <c r="AJ22170" s="29"/>
      <c r="AK22170" s="29"/>
      <c r="AL22170" s="29"/>
      <c r="AM22170" s="29"/>
      <c r="AP22170" s="30"/>
    </row>
    <row r="22171" spans="1:42">
      <c r="A22171" s="29"/>
      <c r="B22171" s="29"/>
      <c r="C22171" s="29"/>
      <c r="D22171" s="29"/>
      <c r="E22171" s="29"/>
      <c r="F22171" s="29"/>
      <c r="G22171" s="29"/>
      <c r="H22171" s="29"/>
      <c r="I22171" s="29"/>
      <c r="J22171" s="29"/>
      <c r="K22171" s="29"/>
      <c r="L22171" s="29"/>
      <c r="M22171" s="29"/>
      <c r="N22171" s="29"/>
      <c r="O22171" s="29"/>
      <c r="P22171" s="29"/>
      <c r="Q22171" s="29"/>
      <c r="R22171" s="29"/>
      <c r="S22171" s="33"/>
      <c r="T22171" s="29"/>
      <c r="U22171" s="29"/>
      <c r="V22171" s="29"/>
      <c r="W22171" s="29"/>
      <c r="X22171" s="29"/>
      <c r="Y22171" s="29"/>
      <c r="Z22171" s="29"/>
      <c r="AA22171" s="29"/>
      <c r="AB22171" s="29"/>
      <c r="AC22171" s="29"/>
      <c r="AD22171" s="29"/>
      <c r="AE22171" s="29"/>
      <c r="AF22171" s="29"/>
      <c r="AG22171" s="29"/>
      <c r="AH22171" s="29"/>
      <c r="AI22171" s="29"/>
      <c r="AJ22171" s="29"/>
      <c r="AK22171" s="29"/>
      <c r="AL22171" s="29"/>
      <c r="AM22171" s="29"/>
      <c r="AP22171" s="30"/>
    </row>
    <row r="22172" spans="1:42">
      <c r="A22172" s="29"/>
      <c r="B22172" s="29"/>
      <c r="C22172" s="29"/>
      <c r="D22172" s="29"/>
      <c r="E22172" s="29"/>
      <c r="F22172" s="29"/>
      <c r="G22172" s="29"/>
      <c r="H22172" s="29"/>
      <c r="I22172" s="29"/>
      <c r="J22172" s="29"/>
      <c r="K22172" s="29"/>
      <c r="L22172" s="29"/>
      <c r="M22172" s="29"/>
      <c r="N22172" s="29"/>
      <c r="O22172" s="29"/>
      <c r="P22172" s="29"/>
      <c r="Q22172" s="29"/>
      <c r="R22172" s="29"/>
      <c r="S22172" s="33"/>
      <c r="T22172" s="29"/>
      <c r="U22172" s="29"/>
      <c r="V22172" s="29"/>
      <c r="W22172" s="29"/>
      <c r="X22172" s="29"/>
      <c r="Y22172" s="29"/>
      <c r="Z22172" s="29"/>
      <c r="AA22172" s="29"/>
      <c r="AB22172" s="29"/>
      <c r="AC22172" s="29"/>
      <c r="AD22172" s="29"/>
      <c r="AE22172" s="29"/>
      <c r="AF22172" s="29"/>
      <c r="AG22172" s="29"/>
      <c r="AH22172" s="29"/>
      <c r="AI22172" s="29"/>
      <c r="AJ22172" s="29"/>
      <c r="AK22172" s="29"/>
      <c r="AL22172" s="29"/>
      <c r="AM22172" s="29"/>
      <c r="AP22172" s="30"/>
    </row>
    <row r="22173" spans="1:42">
      <c r="A22173" s="29"/>
      <c r="B22173" s="29"/>
      <c r="C22173" s="29"/>
      <c r="D22173" s="29"/>
      <c r="E22173" s="29"/>
      <c r="F22173" s="29"/>
      <c r="G22173" s="29"/>
      <c r="H22173" s="29"/>
      <c r="I22173" s="29"/>
      <c r="J22173" s="29"/>
      <c r="K22173" s="29"/>
      <c r="L22173" s="29"/>
      <c r="M22173" s="29"/>
      <c r="N22173" s="29"/>
      <c r="O22173" s="29"/>
      <c r="P22173" s="29"/>
      <c r="Q22173" s="29"/>
      <c r="R22173" s="29"/>
      <c r="S22173" s="33"/>
      <c r="T22173" s="29"/>
      <c r="U22173" s="29"/>
      <c r="V22173" s="29"/>
      <c r="W22173" s="29"/>
      <c r="X22173" s="29"/>
      <c r="Y22173" s="29"/>
      <c r="Z22173" s="29"/>
      <c r="AA22173" s="29"/>
      <c r="AB22173" s="29"/>
      <c r="AC22173" s="29"/>
      <c r="AD22173" s="29"/>
      <c r="AE22173" s="29"/>
      <c r="AF22173" s="29"/>
      <c r="AG22173" s="29"/>
      <c r="AH22173" s="29"/>
      <c r="AI22173" s="29"/>
      <c r="AJ22173" s="29"/>
      <c r="AK22173" s="29"/>
      <c r="AL22173" s="29"/>
      <c r="AM22173" s="29"/>
      <c r="AP22173" s="30"/>
    </row>
    <row r="22174" spans="1:42">
      <c r="A22174" s="29"/>
      <c r="B22174" s="29"/>
      <c r="C22174" s="29"/>
      <c r="D22174" s="29"/>
      <c r="E22174" s="29"/>
      <c r="F22174" s="29"/>
      <c r="G22174" s="29"/>
      <c r="H22174" s="29"/>
      <c r="I22174" s="29"/>
      <c r="J22174" s="29"/>
      <c r="K22174" s="29"/>
      <c r="L22174" s="29"/>
      <c r="M22174" s="29"/>
      <c r="N22174" s="29"/>
      <c r="O22174" s="29"/>
      <c r="P22174" s="29"/>
      <c r="Q22174" s="29"/>
      <c r="R22174" s="29"/>
      <c r="S22174" s="33"/>
      <c r="T22174" s="29"/>
      <c r="U22174" s="29"/>
      <c r="V22174" s="29"/>
      <c r="W22174" s="29"/>
      <c r="X22174" s="29"/>
      <c r="Y22174" s="29"/>
      <c r="Z22174" s="29"/>
      <c r="AA22174" s="29"/>
      <c r="AB22174" s="29"/>
      <c r="AC22174" s="29"/>
      <c r="AD22174" s="29"/>
      <c r="AE22174" s="29"/>
      <c r="AF22174" s="29"/>
      <c r="AG22174" s="29"/>
      <c r="AH22174" s="29"/>
      <c r="AI22174" s="29"/>
      <c r="AJ22174" s="29"/>
      <c r="AK22174" s="29"/>
      <c r="AL22174" s="29"/>
      <c r="AM22174" s="29"/>
      <c r="AP22174" s="30"/>
    </row>
    <row r="22175" spans="1:42">
      <c r="A22175" s="29"/>
      <c r="B22175" s="29"/>
      <c r="C22175" s="29"/>
      <c r="D22175" s="29"/>
      <c r="E22175" s="29"/>
      <c r="F22175" s="29"/>
      <c r="G22175" s="29"/>
      <c r="H22175" s="29"/>
      <c r="I22175" s="29"/>
      <c r="J22175" s="29"/>
      <c r="K22175" s="29"/>
      <c r="L22175" s="29"/>
      <c r="M22175" s="29"/>
      <c r="N22175" s="29"/>
      <c r="O22175" s="29"/>
      <c r="P22175" s="29"/>
      <c r="Q22175" s="29"/>
      <c r="R22175" s="29"/>
      <c r="S22175" s="33"/>
      <c r="T22175" s="29"/>
      <c r="U22175" s="29"/>
      <c r="V22175" s="29"/>
      <c r="W22175" s="29"/>
      <c r="X22175" s="29"/>
      <c r="Y22175" s="29"/>
      <c r="Z22175" s="29"/>
      <c r="AA22175" s="29"/>
      <c r="AB22175" s="29"/>
      <c r="AC22175" s="29"/>
      <c r="AD22175" s="29"/>
      <c r="AE22175" s="29"/>
      <c r="AF22175" s="29"/>
      <c r="AG22175" s="29"/>
      <c r="AH22175" s="29"/>
      <c r="AI22175" s="29"/>
      <c r="AJ22175" s="29"/>
      <c r="AK22175" s="29"/>
      <c r="AL22175" s="29"/>
      <c r="AM22175" s="29"/>
      <c r="AP22175" s="30"/>
    </row>
    <row r="22176" spans="1:42">
      <c r="A22176" s="29"/>
      <c r="B22176" s="29"/>
      <c r="C22176" s="29"/>
      <c r="D22176" s="29"/>
      <c r="E22176" s="29"/>
      <c r="F22176" s="29"/>
      <c r="G22176" s="29"/>
      <c r="H22176" s="29"/>
      <c r="I22176" s="29"/>
      <c r="J22176" s="29"/>
      <c r="K22176" s="29"/>
      <c r="L22176" s="29"/>
      <c r="M22176" s="29"/>
      <c r="N22176" s="29"/>
      <c r="O22176" s="29"/>
      <c r="P22176" s="29"/>
      <c r="Q22176" s="29"/>
      <c r="R22176" s="29"/>
      <c r="S22176" s="33"/>
      <c r="T22176" s="29"/>
      <c r="U22176" s="29"/>
      <c r="V22176" s="29"/>
      <c r="W22176" s="29"/>
      <c r="X22176" s="29"/>
      <c r="Y22176" s="29"/>
      <c r="Z22176" s="29"/>
      <c r="AA22176" s="29"/>
      <c r="AB22176" s="29"/>
      <c r="AC22176" s="29"/>
      <c r="AD22176" s="29"/>
      <c r="AE22176" s="29"/>
      <c r="AF22176" s="29"/>
      <c r="AG22176" s="29"/>
      <c r="AH22176" s="29"/>
      <c r="AI22176" s="29"/>
      <c r="AJ22176" s="29"/>
      <c r="AK22176" s="29"/>
      <c r="AL22176" s="29"/>
      <c r="AM22176" s="29"/>
      <c r="AP22176" s="30"/>
    </row>
    <row r="22177" spans="1:42">
      <c r="A22177" s="29"/>
      <c r="B22177" s="29"/>
      <c r="C22177" s="29"/>
      <c r="D22177" s="29"/>
      <c r="E22177" s="29"/>
      <c r="F22177" s="29"/>
      <c r="G22177" s="29"/>
      <c r="H22177" s="29"/>
      <c r="I22177" s="29"/>
      <c r="J22177" s="29"/>
      <c r="K22177" s="29"/>
      <c r="L22177" s="29"/>
      <c r="M22177" s="29"/>
      <c r="N22177" s="29"/>
      <c r="O22177" s="29"/>
      <c r="P22177" s="29"/>
      <c r="Q22177" s="29"/>
      <c r="R22177" s="29"/>
      <c r="S22177" s="33"/>
      <c r="T22177" s="29"/>
      <c r="U22177" s="29"/>
      <c r="V22177" s="29"/>
      <c r="W22177" s="29"/>
      <c r="X22177" s="29"/>
      <c r="Y22177" s="29"/>
      <c r="Z22177" s="29"/>
      <c r="AA22177" s="29"/>
      <c r="AB22177" s="29"/>
      <c r="AC22177" s="29"/>
      <c r="AD22177" s="29"/>
      <c r="AE22177" s="29"/>
      <c r="AF22177" s="29"/>
      <c r="AG22177" s="29"/>
      <c r="AH22177" s="29"/>
      <c r="AI22177" s="29"/>
      <c r="AJ22177" s="29"/>
      <c r="AK22177" s="29"/>
      <c r="AL22177" s="29"/>
      <c r="AM22177" s="29"/>
      <c r="AP22177" s="30"/>
    </row>
    <row r="22178" spans="1:42">
      <c r="A22178" s="29"/>
      <c r="B22178" s="29"/>
      <c r="C22178" s="29"/>
      <c r="D22178" s="29"/>
      <c r="E22178" s="29"/>
      <c r="F22178" s="29"/>
      <c r="G22178" s="29"/>
      <c r="H22178" s="29"/>
      <c r="I22178" s="29"/>
      <c r="J22178" s="29"/>
      <c r="K22178" s="29"/>
      <c r="L22178" s="29"/>
      <c r="M22178" s="29"/>
      <c r="N22178" s="29"/>
      <c r="O22178" s="29"/>
      <c r="P22178" s="29"/>
      <c r="Q22178" s="29"/>
      <c r="R22178" s="29"/>
      <c r="S22178" s="33"/>
      <c r="T22178" s="29"/>
      <c r="U22178" s="29"/>
      <c r="V22178" s="29"/>
      <c r="W22178" s="29"/>
      <c r="X22178" s="29"/>
      <c r="Y22178" s="29"/>
      <c r="Z22178" s="29"/>
      <c r="AA22178" s="29"/>
      <c r="AB22178" s="29"/>
      <c r="AC22178" s="29"/>
      <c r="AD22178" s="29"/>
      <c r="AE22178" s="29"/>
      <c r="AF22178" s="29"/>
      <c r="AG22178" s="29"/>
      <c r="AH22178" s="29"/>
      <c r="AI22178" s="29"/>
      <c r="AJ22178" s="29"/>
      <c r="AK22178" s="29"/>
      <c r="AL22178" s="29"/>
      <c r="AM22178" s="29"/>
      <c r="AP22178" s="30"/>
    </row>
    <row r="22179" spans="1:42">
      <c r="A22179" s="29"/>
      <c r="B22179" s="29"/>
      <c r="C22179" s="29"/>
      <c r="D22179" s="29"/>
      <c r="E22179" s="29"/>
      <c r="F22179" s="29"/>
      <c r="G22179" s="29"/>
      <c r="H22179" s="29"/>
      <c r="I22179" s="29"/>
      <c r="J22179" s="29"/>
      <c r="K22179" s="29"/>
      <c r="L22179" s="29"/>
      <c r="M22179" s="29"/>
      <c r="N22179" s="29"/>
      <c r="O22179" s="29"/>
      <c r="P22179" s="29"/>
      <c r="Q22179" s="29"/>
      <c r="R22179" s="29"/>
      <c r="S22179" s="33"/>
      <c r="T22179" s="29"/>
      <c r="U22179" s="29"/>
      <c r="V22179" s="29"/>
      <c r="W22179" s="29"/>
      <c r="X22179" s="29"/>
      <c r="Y22179" s="29"/>
      <c r="Z22179" s="29"/>
      <c r="AA22179" s="29"/>
      <c r="AB22179" s="29"/>
      <c r="AC22179" s="29"/>
      <c r="AD22179" s="29"/>
      <c r="AE22179" s="29"/>
      <c r="AF22179" s="29"/>
      <c r="AG22179" s="29"/>
      <c r="AH22179" s="29"/>
      <c r="AI22179" s="29"/>
      <c r="AJ22179" s="29"/>
      <c r="AK22179" s="29"/>
      <c r="AL22179" s="29"/>
      <c r="AM22179" s="29"/>
      <c r="AP22179" s="30"/>
    </row>
    <row r="22180" spans="1:42">
      <c r="A22180" s="29"/>
      <c r="B22180" s="29"/>
      <c r="C22180" s="29"/>
      <c r="D22180" s="29"/>
      <c r="E22180" s="29"/>
      <c r="F22180" s="29"/>
      <c r="G22180" s="29"/>
      <c r="H22180" s="29"/>
      <c r="I22180" s="29"/>
      <c r="J22180" s="29"/>
      <c r="K22180" s="29"/>
      <c r="L22180" s="29"/>
      <c r="M22180" s="29"/>
      <c r="N22180" s="29"/>
      <c r="O22180" s="29"/>
      <c r="P22180" s="29"/>
      <c r="Q22180" s="29"/>
      <c r="R22180" s="29"/>
      <c r="S22180" s="33"/>
      <c r="T22180" s="29"/>
      <c r="U22180" s="29"/>
      <c r="V22180" s="29"/>
      <c r="W22180" s="29"/>
      <c r="X22180" s="29"/>
      <c r="Y22180" s="29"/>
      <c r="Z22180" s="29"/>
      <c r="AA22180" s="29"/>
      <c r="AB22180" s="29"/>
      <c r="AC22180" s="29"/>
      <c r="AD22180" s="29"/>
      <c r="AE22180" s="29"/>
      <c r="AF22180" s="29"/>
      <c r="AG22180" s="29"/>
      <c r="AH22180" s="29"/>
      <c r="AI22180" s="29"/>
      <c r="AJ22180" s="29"/>
      <c r="AK22180" s="29"/>
      <c r="AL22180" s="29"/>
      <c r="AM22180" s="29"/>
      <c r="AP22180" s="30"/>
    </row>
    <row r="22181" spans="1:42">
      <c r="A22181" s="29"/>
      <c r="B22181" s="29"/>
      <c r="C22181" s="29"/>
      <c r="D22181" s="29"/>
      <c r="E22181" s="29"/>
      <c r="F22181" s="29"/>
      <c r="G22181" s="29"/>
      <c r="H22181" s="29"/>
      <c r="I22181" s="29"/>
      <c r="J22181" s="29"/>
      <c r="K22181" s="29"/>
      <c r="L22181" s="29"/>
      <c r="M22181" s="29"/>
      <c r="N22181" s="29"/>
      <c r="O22181" s="29"/>
      <c r="P22181" s="29"/>
      <c r="Q22181" s="29"/>
      <c r="R22181" s="29"/>
      <c r="S22181" s="33"/>
      <c r="T22181" s="29"/>
      <c r="U22181" s="29"/>
      <c r="V22181" s="29"/>
      <c r="W22181" s="29"/>
      <c r="X22181" s="29"/>
      <c r="Y22181" s="29"/>
      <c r="Z22181" s="29"/>
      <c r="AA22181" s="29"/>
      <c r="AB22181" s="29"/>
      <c r="AC22181" s="29"/>
      <c r="AD22181" s="29"/>
      <c r="AE22181" s="29"/>
      <c r="AF22181" s="29"/>
      <c r="AG22181" s="29"/>
      <c r="AH22181" s="29"/>
      <c r="AI22181" s="29"/>
      <c r="AJ22181" s="29"/>
      <c r="AK22181" s="29"/>
      <c r="AL22181" s="29"/>
      <c r="AM22181" s="29"/>
      <c r="AP22181" s="30"/>
    </row>
    <row r="22182" spans="1:42">
      <c r="A22182" s="29"/>
      <c r="B22182" s="29"/>
      <c r="C22182" s="29"/>
      <c r="D22182" s="29"/>
      <c r="E22182" s="29"/>
      <c r="F22182" s="29"/>
      <c r="G22182" s="29"/>
      <c r="H22182" s="29"/>
      <c r="I22182" s="29"/>
      <c r="J22182" s="29"/>
      <c r="K22182" s="29"/>
      <c r="L22182" s="29"/>
      <c r="M22182" s="29"/>
      <c r="N22182" s="29"/>
      <c r="O22182" s="29"/>
      <c r="P22182" s="29"/>
      <c r="Q22182" s="29"/>
      <c r="R22182" s="29"/>
      <c r="S22182" s="33"/>
      <c r="T22182" s="29"/>
      <c r="U22182" s="29"/>
      <c r="V22182" s="29"/>
      <c r="W22182" s="29"/>
      <c r="X22182" s="29"/>
      <c r="Y22182" s="29"/>
      <c r="Z22182" s="29"/>
      <c r="AA22182" s="29"/>
      <c r="AB22182" s="29"/>
      <c r="AC22182" s="29"/>
      <c r="AD22182" s="29"/>
      <c r="AE22182" s="29"/>
      <c r="AF22182" s="29"/>
      <c r="AG22182" s="29"/>
      <c r="AH22182" s="29"/>
      <c r="AI22182" s="29"/>
      <c r="AJ22182" s="29"/>
      <c r="AK22182" s="29"/>
      <c r="AL22182" s="29"/>
      <c r="AM22182" s="29"/>
      <c r="AP22182" s="30"/>
    </row>
    <row r="22183" spans="1:42">
      <c r="A22183" s="29"/>
      <c r="B22183" s="29"/>
      <c r="C22183" s="29"/>
      <c r="D22183" s="29"/>
      <c r="E22183" s="29"/>
      <c r="F22183" s="29"/>
      <c r="G22183" s="29"/>
      <c r="H22183" s="29"/>
      <c r="I22183" s="29"/>
      <c r="J22183" s="29"/>
      <c r="K22183" s="29"/>
      <c r="L22183" s="29"/>
      <c r="M22183" s="29"/>
      <c r="N22183" s="29"/>
      <c r="O22183" s="29"/>
      <c r="P22183" s="29"/>
      <c r="Q22183" s="29"/>
      <c r="R22183" s="29"/>
      <c r="S22183" s="33"/>
      <c r="T22183" s="29"/>
      <c r="U22183" s="29"/>
      <c r="V22183" s="29"/>
      <c r="W22183" s="29"/>
      <c r="X22183" s="29"/>
      <c r="Y22183" s="29"/>
      <c r="Z22183" s="29"/>
      <c r="AA22183" s="29"/>
      <c r="AB22183" s="29"/>
      <c r="AC22183" s="29"/>
      <c r="AD22183" s="29"/>
      <c r="AE22183" s="29"/>
      <c r="AF22183" s="29"/>
      <c r="AG22183" s="29"/>
      <c r="AH22183" s="29"/>
      <c r="AI22183" s="29"/>
      <c r="AJ22183" s="29"/>
      <c r="AK22183" s="29"/>
      <c r="AL22183" s="29"/>
      <c r="AM22183" s="29"/>
      <c r="AP22183" s="30"/>
    </row>
    <row r="22184" spans="1:42">
      <c r="A22184" s="29"/>
      <c r="B22184" s="29"/>
      <c r="C22184" s="29"/>
      <c r="D22184" s="29"/>
      <c r="E22184" s="29"/>
      <c r="F22184" s="29"/>
      <c r="G22184" s="29"/>
      <c r="H22184" s="29"/>
      <c r="I22184" s="29"/>
      <c r="J22184" s="29"/>
      <c r="K22184" s="29"/>
      <c r="L22184" s="29"/>
      <c r="M22184" s="29"/>
      <c r="N22184" s="29"/>
      <c r="O22184" s="29"/>
      <c r="P22184" s="29"/>
      <c r="Q22184" s="29"/>
      <c r="R22184" s="29"/>
      <c r="S22184" s="33"/>
      <c r="T22184" s="29"/>
      <c r="U22184" s="29"/>
      <c r="V22184" s="29"/>
      <c r="W22184" s="29"/>
      <c r="X22184" s="29"/>
      <c r="Y22184" s="29"/>
      <c r="Z22184" s="29"/>
      <c r="AA22184" s="29"/>
      <c r="AB22184" s="29"/>
      <c r="AC22184" s="29"/>
      <c r="AD22184" s="29"/>
      <c r="AE22184" s="29"/>
      <c r="AF22184" s="29"/>
      <c r="AG22184" s="29"/>
      <c r="AH22184" s="29"/>
      <c r="AI22184" s="29"/>
      <c r="AJ22184" s="29"/>
      <c r="AK22184" s="29"/>
      <c r="AL22184" s="29"/>
      <c r="AM22184" s="29"/>
      <c r="AP22184" s="30"/>
    </row>
    <row r="22185" spans="1:42">
      <c r="A22185" s="29"/>
      <c r="B22185" s="29"/>
      <c r="C22185" s="29"/>
      <c r="D22185" s="29"/>
      <c r="E22185" s="29"/>
      <c r="F22185" s="29"/>
      <c r="G22185" s="29"/>
      <c r="H22185" s="29"/>
      <c r="I22185" s="29"/>
      <c r="J22185" s="29"/>
      <c r="K22185" s="29"/>
      <c r="L22185" s="29"/>
      <c r="M22185" s="29"/>
      <c r="N22185" s="29"/>
      <c r="O22185" s="29"/>
      <c r="P22185" s="29"/>
      <c r="Q22185" s="29"/>
      <c r="R22185" s="29"/>
      <c r="S22185" s="33"/>
      <c r="T22185" s="29"/>
      <c r="U22185" s="29"/>
      <c r="V22185" s="29"/>
      <c r="W22185" s="29"/>
      <c r="X22185" s="29"/>
      <c r="Y22185" s="29"/>
      <c r="Z22185" s="29"/>
      <c r="AA22185" s="29"/>
      <c r="AB22185" s="29"/>
      <c r="AC22185" s="29"/>
      <c r="AD22185" s="29"/>
      <c r="AE22185" s="29"/>
      <c r="AF22185" s="29"/>
      <c r="AG22185" s="29"/>
      <c r="AH22185" s="29"/>
      <c r="AI22185" s="29"/>
      <c r="AJ22185" s="29"/>
      <c r="AK22185" s="29"/>
      <c r="AL22185" s="29"/>
      <c r="AM22185" s="29"/>
      <c r="AP22185" s="30"/>
    </row>
    <row r="22186" spans="1:42">
      <c r="A22186" s="29"/>
      <c r="B22186" s="29"/>
      <c r="C22186" s="29"/>
      <c r="D22186" s="29"/>
      <c r="E22186" s="29"/>
      <c r="F22186" s="29"/>
      <c r="G22186" s="29"/>
      <c r="H22186" s="29"/>
      <c r="I22186" s="29"/>
      <c r="J22186" s="29"/>
      <c r="K22186" s="29"/>
      <c r="L22186" s="29"/>
      <c r="M22186" s="29"/>
      <c r="N22186" s="29"/>
      <c r="O22186" s="29"/>
      <c r="P22186" s="29"/>
      <c r="Q22186" s="29"/>
      <c r="R22186" s="29"/>
      <c r="S22186" s="33"/>
      <c r="T22186" s="29"/>
      <c r="U22186" s="29"/>
      <c r="V22186" s="29"/>
      <c r="W22186" s="29"/>
      <c r="X22186" s="29"/>
      <c r="Y22186" s="29"/>
      <c r="Z22186" s="29"/>
      <c r="AA22186" s="29"/>
      <c r="AB22186" s="29"/>
      <c r="AC22186" s="29"/>
      <c r="AD22186" s="29"/>
      <c r="AE22186" s="29"/>
      <c r="AF22186" s="29"/>
      <c r="AG22186" s="29"/>
      <c r="AH22186" s="29"/>
      <c r="AI22186" s="29"/>
      <c r="AJ22186" s="29"/>
      <c r="AK22186" s="29"/>
      <c r="AL22186" s="29"/>
      <c r="AM22186" s="29"/>
      <c r="AP22186" s="30"/>
    </row>
    <row r="22187" spans="1:42">
      <c r="A22187" s="29"/>
      <c r="B22187" s="29"/>
      <c r="C22187" s="29"/>
      <c r="D22187" s="29"/>
      <c r="E22187" s="29"/>
      <c r="F22187" s="29"/>
      <c r="G22187" s="29"/>
      <c r="H22187" s="29"/>
      <c r="I22187" s="29"/>
      <c r="J22187" s="29"/>
      <c r="K22187" s="29"/>
      <c r="L22187" s="29"/>
      <c r="M22187" s="29"/>
      <c r="N22187" s="29"/>
      <c r="O22187" s="29"/>
      <c r="P22187" s="29"/>
      <c r="Q22187" s="29"/>
      <c r="R22187" s="29"/>
      <c r="S22187" s="33"/>
      <c r="T22187" s="29"/>
      <c r="U22187" s="29"/>
      <c r="V22187" s="29"/>
      <c r="W22187" s="29"/>
      <c r="X22187" s="29"/>
      <c r="Y22187" s="29"/>
      <c r="Z22187" s="29"/>
      <c r="AA22187" s="29"/>
      <c r="AB22187" s="29"/>
      <c r="AC22187" s="29"/>
      <c r="AD22187" s="29"/>
      <c r="AE22187" s="29"/>
      <c r="AF22187" s="29"/>
      <c r="AG22187" s="29"/>
      <c r="AH22187" s="29"/>
      <c r="AI22187" s="29"/>
      <c r="AJ22187" s="29"/>
      <c r="AK22187" s="29"/>
      <c r="AL22187" s="29"/>
      <c r="AM22187" s="29"/>
      <c r="AP22187" s="30"/>
    </row>
    <row r="22188" spans="1:42">
      <c r="A22188" s="29"/>
      <c r="B22188" s="29"/>
      <c r="C22188" s="29"/>
      <c r="D22188" s="29"/>
      <c r="E22188" s="29"/>
      <c r="F22188" s="29"/>
      <c r="G22188" s="29"/>
      <c r="H22188" s="29"/>
      <c r="I22188" s="29"/>
      <c r="J22188" s="29"/>
      <c r="K22188" s="29"/>
      <c r="L22188" s="29"/>
      <c r="M22188" s="29"/>
      <c r="N22188" s="29"/>
      <c r="O22188" s="29"/>
      <c r="P22188" s="29"/>
      <c r="Q22188" s="29"/>
      <c r="R22188" s="29"/>
      <c r="S22188" s="33"/>
      <c r="T22188" s="29"/>
      <c r="U22188" s="29"/>
      <c r="V22188" s="29"/>
      <c r="W22188" s="29"/>
      <c r="X22188" s="29"/>
      <c r="Y22188" s="29"/>
      <c r="Z22188" s="29"/>
      <c r="AA22188" s="29"/>
      <c r="AB22188" s="29"/>
      <c r="AC22188" s="29"/>
      <c r="AD22188" s="29"/>
      <c r="AE22188" s="29"/>
      <c r="AF22188" s="29"/>
      <c r="AG22188" s="29"/>
      <c r="AH22188" s="29"/>
      <c r="AI22188" s="29"/>
      <c r="AJ22188" s="29"/>
      <c r="AK22188" s="29"/>
      <c r="AL22188" s="29"/>
      <c r="AM22188" s="29"/>
      <c r="AP22188" s="30"/>
    </row>
    <row r="22189" spans="1:42">
      <c r="A22189" s="29"/>
      <c r="B22189" s="29"/>
      <c r="C22189" s="29"/>
      <c r="D22189" s="29"/>
      <c r="E22189" s="29"/>
      <c r="F22189" s="29"/>
      <c r="G22189" s="29"/>
      <c r="H22189" s="29"/>
      <c r="I22189" s="29"/>
      <c r="J22189" s="29"/>
      <c r="K22189" s="29"/>
      <c r="L22189" s="29"/>
      <c r="M22189" s="29"/>
      <c r="N22189" s="29"/>
      <c r="O22189" s="29"/>
      <c r="P22189" s="29"/>
      <c r="Q22189" s="29"/>
      <c r="R22189" s="29"/>
      <c r="S22189" s="33"/>
      <c r="T22189" s="29"/>
      <c r="U22189" s="29"/>
      <c r="V22189" s="29"/>
      <c r="W22189" s="29"/>
      <c r="X22189" s="29"/>
      <c r="Y22189" s="29"/>
      <c r="Z22189" s="29"/>
      <c r="AA22189" s="29"/>
      <c r="AB22189" s="29"/>
      <c r="AC22189" s="29"/>
      <c r="AD22189" s="29"/>
      <c r="AE22189" s="29"/>
      <c r="AF22189" s="29"/>
      <c r="AG22189" s="29"/>
      <c r="AH22189" s="29"/>
      <c r="AI22189" s="29"/>
      <c r="AJ22189" s="29"/>
      <c r="AK22189" s="29"/>
      <c r="AL22189" s="29"/>
      <c r="AM22189" s="29"/>
      <c r="AP22189" s="30"/>
    </row>
    <row r="22190" spans="1:42">
      <c r="A22190" s="29"/>
      <c r="B22190" s="29"/>
      <c r="C22190" s="29"/>
      <c r="D22190" s="29"/>
      <c r="E22190" s="29"/>
      <c r="F22190" s="29"/>
      <c r="G22190" s="29"/>
      <c r="H22190" s="29"/>
      <c r="I22190" s="29"/>
      <c r="J22190" s="29"/>
      <c r="K22190" s="29"/>
      <c r="L22190" s="29"/>
      <c r="M22190" s="29"/>
      <c r="N22190" s="29"/>
      <c r="O22190" s="29"/>
      <c r="P22190" s="29"/>
      <c r="Q22190" s="29"/>
      <c r="R22190" s="29"/>
      <c r="S22190" s="33"/>
      <c r="T22190" s="29"/>
      <c r="U22190" s="29"/>
      <c r="V22190" s="29"/>
      <c r="W22190" s="29"/>
      <c r="X22190" s="29"/>
      <c r="Y22190" s="29"/>
      <c r="Z22190" s="29"/>
      <c r="AA22190" s="29"/>
      <c r="AB22190" s="29"/>
      <c r="AC22190" s="29"/>
      <c r="AD22190" s="29"/>
      <c r="AE22190" s="29"/>
      <c r="AF22190" s="29"/>
      <c r="AG22190" s="29"/>
      <c r="AH22190" s="29"/>
      <c r="AI22190" s="29"/>
      <c r="AJ22190" s="29"/>
      <c r="AK22190" s="29"/>
      <c r="AL22190" s="29"/>
      <c r="AM22190" s="29"/>
      <c r="AP22190" s="30"/>
    </row>
    <row r="22191" spans="1:42">
      <c r="A22191" s="29"/>
      <c r="B22191" s="29"/>
      <c r="C22191" s="29"/>
      <c r="D22191" s="29"/>
      <c r="E22191" s="29"/>
      <c r="F22191" s="29"/>
      <c r="G22191" s="29"/>
      <c r="H22191" s="29"/>
      <c r="I22191" s="29"/>
      <c r="J22191" s="29"/>
      <c r="K22191" s="29"/>
      <c r="L22191" s="29"/>
      <c r="M22191" s="29"/>
      <c r="N22191" s="29"/>
      <c r="O22191" s="29"/>
      <c r="P22191" s="29"/>
      <c r="Q22191" s="29"/>
      <c r="R22191" s="29"/>
      <c r="S22191" s="33"/>
      <c r="T22191" s="29"/>
      <c r="U22191" s="29"/>
      <c r="V22191" s="29"/>
      <c r="W22191" s="29"/>
      <c r="X22191" s="29"/>
      <c r="Y22191" s="29"/>
      <c r="Z22191" s="29"/>
      <c r="AA22191" s="29"/>
      <c r="AB22191" s="29"/>
      <c r="AC22191" s="29"/>
      <c r="AD22191" s="29"/>
      <c r="AE22191" s="29"/>
      <c r="AF22191" s="29"/>
      <c r="AG22191" s="29"/>
      <c r="AH22191" s="29"/>
      <c r="AI22191" s="29"/>
      <c r="AJ22191" s="29"/>
      <c r="AK22191" s="29"/>
      <c r="AL22191" s="29"/>
      <c r="AM22191" s="29"/>
      <c r="AP22191" s="30"/>
    </row>
    <row r="22192" spans="1:42">
      <c r="A22192" s="29"/>
      <c r="B22192" s="29"/>
      <c r="C22192" s="29"/>
      <c r="D22192" s="29"/>
      <c r="E22192" s="29"/>
      <c r="F22192" s="29"/>
      <c r="G22192" s="29"/>
      <c r="H22192" s="29"/>
      <c r="I22192" s="29"/>
      <c r="J22192" s="29"/>
      <c r="K22192" s="29"/>
      <c r="L22192" s="29"/>
      <c r="M22192" s="29"/>
      <c r="N22192" s="29"/>
      <c r="O22192" s="29"/>
      <c r="P22192" s="29"/>
      <c r="Q22192" s="29"/>
      <c r="R22192" s="29"/>
      <c r="S22192" s="33"/>
      <c r="T22192" s="29"/>
      <c r="U22192" s="29"/>
      <c r="V22192" s="29"/>
      <c r="W22192" s="29"/>
      <c r="X22192" s="29"/>
      <c r="Y22192" s="29"/>
      <c r="Z22192" s="29"/>
      <c r="AA22192" s="29"/>
      <c r="AB22192" s="29"/>
      <c r="AC22192" s="29"/>
      <c r="AD22192" s="29"/>
      <c r="AE22192" s="29"/>
      <c r="AF22192" s="29"/>
      <c r="AG22192" s="29"/>
      <c r="AH22192" s="29"/>
      <c r="AI22192" s="29"/>
      <c r="AJ22192" s="29"/>
      <c r="AK22192" s="29"/>
      <c r="AL22192" s="29"/>
      <c r="AM22192" s="29"/>
      <c r="AP22192" s="30"/>
    </row>
    <row r="22193" spans="1:42">
      <c r="A22193" s="29"/>
      <c r="B22193" s="29"/>
      <c r="C22193" s="29"/>
      <c r="D22193" s="29"/>
      <c r="E22193" s="29"/>
      <c r="F22193" s="29"/>
      <c r="G22193" s="29"/>
      <c r="H22193" s="29"/>
      <c r="I22193" s="29"/>
      <c r="J22193" s="29"/>
      <c r="K22193" s="29"/>
      <c r="L22193" s="29"/>
      <c r="M22193" s="29"/>
      <c r="N22193" s="29"/>
      <c r="O22193" s="29"/>
      <c r="P22193" s="29"/>
      <c r="Q22193" s="29"/>
      <c r="R22193" s="29"/>
      <c r="S22193" s="33"/>
      <c r="T22193" s="29"/>
      <c r="U22193" s="29"/>
      <c r="V22193" s="29"/>
      <c r="W22193" s="29"/>
      <c r="X22193" s="29"/>
      <c r="Y22193" s="29"/>
      <c r="Z22193" s="29"/>
      <c r="AA22193" s="29"/>
      <c r="AB22193" s="29"/>
      <c r="AC22193" s="29"/>
      <c r="AD22193" s="29"/>
      <c r="AE22193" s="29"/>
      <c r="AF22193" s="29"/>
      <c r="AG22193" s="29"/>
      <c r="AH22193" s="29"/>
      <c r="AI22193" s="29"/>
      <c r="AJ22193" s="29"/>
      <c r="AK22193" s="29"/>
      <c r="AL22193" s="29"/>
      <c r="AM22193" s="29"/>
      <c r="AP22193" s="30"/>
    </row>
    <row r="22194" spans="1:42">
      <c r="A22194" s="29"/>
      <c r="B22194" s="29"/>
      <c r="C22194" s="29"/>
      <c r="D22194" s="29"/>
      <c r="E22194" s="29"/>
      <c r="F22194" s="29"/>
      <c r="G22194" s="29"/>
      <c r="H22194" s="29"/>
      <c r="I22194" s="29"/>
      <c r="J22194" s="29"/>
      <c r="K22194" s="29"/>
      <c r="L22194" s="29"/>
      <c r="M22194" s="29"/>
      <c r="N22194" s="29"/>
      <c r="O22194" s="29"/>
      <c r="P22194" s="29"/>
      <c r="Q22194" s="29"/>
      <c r="R22194" s="29"/>
      <c r="S22194" s="33"/>
      <c r="T22194" s="29"/>
      <c r="U22194" s="29"/>
      <c r="V22194" s="29"/>
      <c r="W22194" s="29"/>
      <c r="X22194" s="29"/>
      <c r="Y22194" s="29"/>
      <c r="Z22194" s="29"/>
      <c r="AA22194" s="29"/>
      <c r="AB22194" s="29"/>
      <c r="AC22194" s="29"/>
      <c r="AD22194" s="29"/>
      <c r="AE22194" s="29"/>
      <c r="AF22194" s="29"/>
      <c r="AG22194" s="29"/>
      <c r="AH22194" s="29"/>
      <c r="AI22194" s="29"/>
      <c r="AJ22194" s="29"/>
      <c r="AK22194" s="29"/>
      <c r="AL22194" s="29"/>
      <c r="AM22194" s="29"/>
      <c r="AP22194" s="30"/>
    </row>
    <row r="22195" spans="1:42">
      <c r="A22195" s="29"/>
      <c r="B22195" s="29"/>
      <c r="C22195" s="29"/>
      <c r="D22195" s="29"/>
      <c r="E22195" s="29"/>
      <c r="F22195" s="29"/>
      <c r="G22195" s="29"/>
      <c r="H22195" s="29"/>
      <c r="I22195" s="29"/>
      <c r="J22195" s="29"/>
      <c r="K22195" s="29"/>
      <c r="L22195" s="29"/>
      <c r="M22195" s="29"/>
      <c r="N22195" s="29"/>
      <c r="O22195" s="29"/>
      <c r="P22195" s="29"/>
      <c r="Q22195" s="29"/>
      <c r="R22195" s="29"/>
      <c r="S22195" s="33"/>
      <c r="T22195" s="29"/>
      <c r="U22195" s="29"/>
      <c r="V22195" s="29"/>
      <c r="W22195" s="29"/>
      <c r="X22195" s="29"/>
      <c r="Y22195" s="29"/>
      <c r="Z22195" s="29"/>
      <c r="AA22195" s="29"/>
      <c r="AB22195" s="29"/>
      <c r="AC22195" s="29"/>
      <c r="AD22195" s="29"/>
      <c r="AE22195" s="29"/>
      <c r="AF22195" s="29"/>
      <c r="AG22195" s="29"/>
      <c r="AH22195" s="29"/>
      <c r="AI22195" s="29"/>
      <c r="AJ22195" s="29"/>
      <c r="AK22195" s="29"/>
      <c r="AL22195" s="29"/>
      <c r="AM22195" s="29"/>
      <c r="AP22195" s="30"/>
    </row>
    <row r="22196" spans="1:42">
      <c r="A22196" s="29"/>
      <c r="B22196" s="29"/>
      <c r="C22196" s="29"/>
      <c r="D22196" s="29"/>
      <c r="E22196" s="29"/>
      <c r="F22196" s="29"/>
      <c r="G22196" s="29"/>
      <c r="H22196" s="29"/>
      <c r="I22196" s="29"/>
      <c r="J22196" s="29"/>
      <c r="K22196" s="29"/>
      <c r="L22196" s="29"/>
      <c r="M22196" s="29"/>
      <c r="N22196" s="29"/>
      <c r="O22196" s="29"/>
      <c r="P22196" s="29"/>
      <c r="Q22196" s="29"/>
      <c r="R22196" s="29"/>
      <c r="S22196" s="33"/>
      <c r="T22196" s="29"/>
      <c r="U22196" s="29"/>
      <c r="V22196" s="29"/>
      <c r="W22196" s="29"/>
      <c r="X22196" s="29"/>
      <c r="Y22196" s="29"/>
      <c r="Z22196" s="29"/>
      <c r="AA22196" s="29"/>
      <c r="AB22196" s="29"/>
      <c r="AC22196" s="29"/>
      <c r="AD22196" s="29"/>
      <c r="AE22196" s="29"/>
      <c r="AF22196" s="29"/>
      <c r="AG22196" s="29"/>
      <c r="AH22196" s="29"/>
      <c r="AI22196" s="29"/>
      <c r="AJ22196" s="29"/>
      <c r="AK22196" s="29"/>
      <c r="AL22196" s="29"/>
      <c r="AM22196" s="29"/>
      <c r="AP22196" s="30"/>
    </row>
    <row r="22197" spans="1:42">
      <c r="A22197" s="29"/>
      <c r="B22197" s="29"/>
      <c r="C22197" s="29"/>
      <c r="D22197" s="29"/>
      <c r="E22197" s="29"/>
      <c r="F22197" s="29"/>
      <c r="G22197" s="29"/>
      <c r="H22197" s="29"/>
      <c r="I22197" s="29"/>
      <c r="J22197" s="29"/>
      <c r="K22197" s="29"/>
      <c r="L22197" s="29"/>
      <c r="M22197" s="29"/>
      <c r="N22197" s="29"/>
      <c r="O22197" s="29"/>
      <c r="P22197" s="29"/>
      <c r="Q22197" s="29"/>
      <c r="R22197" s="29"/>
      <c r="S22197" s="33"/>
      <c r="T22197" s="29"/>
      <c r="U22197" s="29"/>
      <c r="V22197" s="29"/>
      <c r="W22197" s="29"/>
      <c r="X22197" s="29"/>
      <c r="Y22197" s="29"/>
      <c r="Z22197" s="29"/>
      <c r="AA22197" s="29"/>
      <c r="AB22197" s="29"/>
      <c r="AC22197" s="29"/>
      <c r="AD22197" s="29"/>
      <c r="AE22197" s="29"/>
      <c r="AF22197" s="29"/>
      <c r="AG22197" s="29"/>
      <c r="AH22197" s="29"/>
      <c r="AI22197" s="29"/>
      <c r="AJ22197" s="29"/>
      <c r="AK22197" s="29"/>
      <c r="AL22197" s="29"/>
      <c r="AM22197" s="29"/>
      <c r="AP22197" s="30"/>
    </row>
    <row r="22198" spans="1:42">
      <c r="A22198" s="29"/>
      <c r="B22198" s="29"/>
      <c r="C22198" s="29"/>
      <c r="D22198" s="29"/>
      <c r="E22198" s="29"/>
      <c r="F22198" s="29"/>
      <c r="G22198" s="29"/>
      <c r="H22198" s="29"/>
      <c r="I22198" s="29"/>
      <c r="J22198" s="29"/>
      <c r="K22198" s="29"/>
      <c r="L22198" s="29"/>
      <c r="M22198" s="29"/>
      <c r="N22198" s="29"/>
      <c r="O22198" s="29"/>
      <c r="P22198" s="29"/>
      <c r="Q22198" s="29"/>
      <c r="R22198" s="29"/>
      <c r="S22198" s="33"/>
      <c r="T22198" s="29"/>
      <c r="U22198" s="29"/>
      <c r="V22198" s="29"/>
      <c r="W22198" s="29"/>
      <c r="X22198" s="29"/>
      <c r="Y22198" s="29"/>
      <c r="Z22198" s="29"/>
      <c r="AA22198" s="29"/>
      <c r="AB22198" s="29"/>
      <c r="AC22198" s="29"/>
      <c r="AD22198" s="29"/>
      <c r="AE22198" s="29"/>
      <c r="AF22198" s="29"/>
      <c r="AG22198" s="29"/>
      <c r="AH22198" s="29"/>
      <c r="AI22198" s="29"/>
      <c r="AJ22198" s="29"/>
      <c r="AK22198" s="29"/>
      <c r="AL22198" s="29"/>
      <c r="AM22198" s="29"/>
      <c r="AP22198" s="30"/>
    </row>
    <row r="22199" spans="1:42">
      <c r="A22199" s="29"/>
      <c r="B22199" s="29"/>
      <c r="C22199" s="29"/>
      <c r="D22199" s="29"/>
      <c r="E22199" s="29"/>
      <c r="F22199" s="29"/>
      <c r="G22199" s="29"/>
      <c r="H22199" s="29"/>
      <c r="I22199" s="29"/>
      <c r="J22199" s="29"/>
      <c r="K22199" s="29"/>
      <c r="L22199" s="29"/>
      <c r="M22199" s="29"/>
      <c r="N22199" s="29"/>
      <c r="O22199" s="29"/>
      <c r="P22199" s="29"/>
      <c r="Q22199" s="29"/>
      <c r="R22199" s="29"/>
      <c r="S22199" s="33"/>
      <c r="T22199" s="29"/>
      <c r="U22199" s="29"/>
      <c r="V22199" s="29"/>
      <c r="W22199" s="29"/>
      <c r="X22199" s="29"/>
      <c r="Y22199" s="29"/>
      <c r="Z22199" s="29"/>
      <c r="AA22199" s="29"/>
      <c r="AB22199" s="29"/>
      <c r="AC22199" s="29"/>
      <c r="AD22199" s="29"/>
      <c r="AE22199" s="29"/>
      <c r="AF22199" s="29"/>
      <c r="AG22199" s="29"/>
      <c r="AH22199" s="29"/>
      <c r="AI22199" s="29"/>
      <c r="AJ22199" s="29"/>
      <c r="AK22199" s="29"/>
      <c r="AL22199" s="29"/>
      <c r="AM22199" s="29"/>
      <c r="AP22199" s="30"/>
    </row>
    <row r="22200" spans="1:42">
      <c r="A22200" s="29"/>
      <c r="B22200" s="29"/>
      <c r="C22200" s="29"/>
      <c r="D22200" s="29"/>
      <c r="E22200" s="29"/>
      <c r="F22200" s="29"/>
      <c r="G22200" s="29"/>
      <c r="H22200" s="29"/>
      <c r="I22200" s="29"/>
      <c r="J22200" s="29"/>
      <c r="K22200" s="29"/>
      <c r="L22200" s="29"/>
      <c r="M22200" s="29"/>
      <c r="N22200" s="29"/>
      <c r="O22200" s="29"/>
      <c r="P22200" s="29"/>
      <c r="Q22200" s="29"/>
      <c r="R22200" s="29"/>
      <c r="S22200" s="33"/>
      <c r="T22200" s="29"/>
      <c r="U22200" s="29"/>
      <c r="V22200" s="29"/>
      <c r="W22200" s="29"/>
      <c r="X22200" s="29"/>
      <c r="Y22200" s="29"/>
      <c r="Z22200" s="29"/>
      <c r="AA22200" s="29"/>
      <c r="AB22200" s="29"/>
      <c r="AC22200" s="29"/>
      <c r="AD22200" s="29"/>
      <c r="AE22200" s="29"/>
      <c r="AF22200" s="29"/>
      <c r="AG22200" s="29"/>
      <c r="AH22200" s="29"/>
      <c r="AI22200" s="29"/>
      <c r="AJ22200" s="29"/>
      <c r="AK22200" s="29"/>
      <c r="AL22200" s="29"/>
      <c r="AM22200" s="29"/>
      <c r="AP22200" s="30"/>
    </row>
    <row r="22201" spans="1:42">
      <c r="A22201" s="29"/>
      <c r="B22201" s="29"/>
      <c r="C22201" s="29"/>
      <c r="D22201" s="29"/>
      <c r="E22201" s="29"/>
      <c r="F22201" s="29"/>
      <c r="G22201" s="29"/>
      <c r="H22201" s="29"/>
      <c r="I22201" s="29"/>
      <c r="J22201" s="29"/>
      <c r="K22201" s="29"/>
      <c r="L22201" s="29"/>
      <c r="M22201" s="29"/>
      <c r="N22201" s="29"/>
      <c r="O22201" s="29"/>
      <c r="P22201" s="29"/>
      <c r="Q22201" s="29"/>
      <c r="R22201" s="29"/>
      <c r="S22201" s="33"/>
      <c r="T22201" s="29"/>
      <c r="U22201" s="29"/>
      <c r="V22201" s="29"/>
      <c r="W22201" s="29"/>
      <c r="X22201" s="29"/>
      <c r="Y22201" s="29"/>
      <c r="Z22201" s="29"/>
      <c r="AA22201" s="29"/>
      <c r="AB22201" s="29"/>
      <c r="AC22201" s="29"/>
      <c r="AD22201" s="29"/>
      <c r="AE22201" s="29"/>
      <c r="AF22201" s="29"/>
      <c r="AG22201" s="29"/>
      <c r="AH22201" s="29"/>
      <c r="AI22201" s="29"/>
      <c r="AJ22201" s="29"/>
      <c r="AK22201" s="29"/>
      <c r="AL22201" s="29"/>
      <c r="AM22201" s="29"/>
      <c r="AP22201" s="30"/>
    </row>
    <row r="22202" spans="1:42">
      <c r="A22202" s="29"/>
      <c r="B22202" s="29"/>
      <c r="C22202" s="29"/>
      <c r="D22202" s="29"/>
      <c r="E22202" s="29"/>
      <c r="F22202" s="29"/>
      <c r="G22202" s="29"/>
      <c r="H22202" s="29"/>
      <c r="I22202" s="29"/>
      <c r="J22202" s="29"/>
      <c r="K22202" s="29"/>
      <c r="L22202" s="29"/>
      <c r="M22202" s="29"/>
      <c r="N22202" s="29"/>
      <c r="O22202" s="29"/>
      <c r="P22202" s="29"/>
      <c r="Q22202" s="29"/>
      <c r="R22202" s="29"/>
      <c r="S22202" s="33"/>
      <c r="T22202" s="29"/>
      <c r="U22202" s="29"/>
      <c r="V22202" s="29"/>
      <c r="W22202" s="29"/>
      <c r="X22202" s="29"/>
      <c r="Y22202" s="29"/>
      <c r="Z22202" s="29"/>
      <c r="AA22202" s="29"/>
      <c r="AB22202" s="29"/>
      <c r="AC22202" s="29"/>
      <c r="AD22202" s="29"/>
      <c r="AE22202" s="29"/>
      <c r="AF22202" s="29"/>
      <c r="AG22202" s="29"/>
      <c r="AH22202" s="29"/>
      <c r="AI22202" s="29"/>
      <c r="AJ22202" s="29"/>
      <c r="AK22202" s="29"/>
      <c r="AL22202" s="29"/>
      <c r="AM22202" s="29"/>
      <c r="AP22202" s="30"/>
    </row>
    <row r="22203" spans="1:42">
      <c r="A22203" s="29"/>
      <c r="B22203" s="29"/>
      <c r="C22203" s="29"/>
      <c r="D22203" s="29"/>
      <c r="E22203" s="29"/>
      <c r="F22203" s="29"/>
      <c r="G22203" s="29"/>
      <c r="H22203" s="29"/>
      <c r="I22203" s="29"/>
      <c r="J22203" s="29"/>
      <c r="K22203" s="29"/>
      <c r="L22203" s="29"/>
      <c r="M22203" s="29"/>
      <c r="N22203" s="29"/>
      <c r="O22203" s="29"/>
      <c r="P22203" s="29"/>
      <c r="Q22203" s="29"/>
      <c r="R22203" s="29"/>
      <c r="S22203" s="33"/>
      <c r="T22203" s="29"/>
      <c r="U22203" s="29"/>
      <c r="V22203" s="29"/>
      <c r="W22203" s="29"/>
      <c r="X22203" s="29"/>
      <c r="Y22203" s="29"/>
      <c r="Z22203" s="29"/>
      <c r="AA22203" s="29"/>
      <c r="AB22203" s="29"/>
      <c r="AC22203" s="29"/>
      <c r="AD22203" s="29"/>
      <c r="AE22203" s="29"/>
      <c r="AF22203" s="29"/>
      <c r="AG22203" s="29"/>
      <c r="AH22203" s="29"/>
      <c r="AI22203" s="29"/>
      <c r="AJ22203" s="29"/>
      <c r="AK22203" s="29"/>
      <c r="AL22203" s="29"/>
      <c r="AM22203" s="29"/>
      <c r="AP22203" s="30"/>
    </row>
    <row r="22204" spans="1:42">
      <c r="A22204" s="29"/>
      <c r="B22204" s="29"/>
      <c r="C22204" s="29"/>
      <c r="D22204" s="29"/>
      <c r="E22204" s="29"/>
      <c r="F22204" s="29"/>
      <c r="G22204" s="29"/>
      <c r="H22204" s="29"/>
      <c r="I22204" s="29"/>
      <c r="J22204" s="29"/>
      <c r="K22204" s="29"/>
      <c r="L22204" s="29"/>
      <c r="M22204" s="29"/>
      <c r="N22204" s="29"/>
      <c r="O22204" s="29"/>
      <c r="P22204" s="29"/>
      <c r="Q22204" s="29"/>
      <c r="R22204" s="29"/>
      <c r="S22204" s="33"/>
      <c r="T22204" s="29"/>
      <c r="U22204" s="29"/>
      <c r="V22204" s="29"/>
      <c r="W22204" s="29"/>
      <c r="X22204" s="29"/>
      <c r="Y22204" s="29"/>
      <c r="Z22204" s="29"/>
      <c r="AA22204" s="29"/>
      <c r="AB22204" s="29"/>
      <c r="AC22204" s="29"/>
      <c r="AD22204" s="29"/>
      <c r="AE22204" s="29"/>
      <c r="AF22204" s="29"/>
      <c r="AG22204" s="29"/>
      <c r="AH22204" s="29"/>
      <c r="AI22204" s="29"/>
      <c r="AJ22204" s="29"/>
      <c r="AK22204" s="29"/>
      <c r="AL22204" s="29"/>
      <c r="AM22204" s="29"/>
      <c r="AP22204" s="30"/>
    </row>
    <row r="22205" spans="1:42">
      <c r="A22205" s="29"/>
      <c r="B22205" s="29"/>
      <c r="C22205" s="29"/>
      <c r="D22205" s="29"/>
      <c r="E22205" s="29"/>
      <c r="F22205" s="29"/>
      <c r="G22205" s="29"/>
      <c r="H22205" s="29"/>
      <c r="I22205" s="29"/>
      <c r="J22205" s="29"/>
      <c r="K22205" s="29"/>
      <c r="L22205" s="29"/>
      <c r="M22205" s="29"/>
      <c r="N22205" s="29"/>
      <c r="O22205" s="29"/>
      <c r="P22205" s="29"/>
      <c r="Q22205" s="29"/>
      <c r="R22205" s="29"/>
      <c r="S22205" s="33"/>
      <c r="T22205" s="29"/>
      <c r="U22205" s="29"/>
      <c r="V22205" s="29"/>
      <c r="W22205" s="29"/>
      <c r="X22205" s="29"/>
      <c r="Y22205" s="29"/>
      <c r="Z22205" s="29"/>
      <c r="AA22205" s="29"/>
      <c r="AB22205" s="29"/>
      <c r="AC22205" s="29"/>
      <c r="AD22205" s="29"/>
      <c r="AE22205" s="29"/>
      <c r="AF22205" s="29"/>
      <c r="AG22205" s="29"/>
      <c r="AH22205" s="29"/>
      <c r="AI22205" s="29"/>
      <c r="AJ22205" s="29"/>
      <c r="AK22205" s="29"/>
      <c r="AL22205" s="29"/>
      <c r="AM22205" s="29"/>
      <c r="AP22205" s="30"/>
    </row>
    <row r="22206" spans="1:42">
      <c r="A22206" s="29"/>
      <c r="B22206" s="29"/>
      <c r="C22206" s="29"/>
      <c r="D22206" s="29"/>
      <c r="E22206" s="29"/>
      <c r="F22206" s="29"/>
      <c r="G22206" s="29"/>
      <c r="H22206" s="29"/>
      <c r="I22206" s="29"/>
      <c r="J22206" s="29"/>
      <c r="K22206" s="29"/>
      <c r="L22206" s="29"/>
      <c r="M22206" s="29"/>
      <c r="N22206" s="29"/>
      <c r="O22206" s="29"/>
      <c r="P22206" s="29"/>
      <c r="Q22206" s="29"/>
      <c r="R22206" s="29"/>
      <c r="S22206" s="33"/>
      <c r="T22206" s="29"/>
      <c r="U22206" s="29"/>
      <c r="V22206" s="29"/>
      <c r="W22206" s="29"/>
      <c r="X22206" s="29"/>
      <c r="Y22206" s="29"/>
      <c r="Z22206" s="29"/>
      <c r="AA22206" s="29"/>
      <c r="AB22206" s="29"/>
      <c r="AC22206" s="29"/>
      <c r="AD22206" s="29"/>
      <c r="AE22206" s="29"/>
      <c r="AF22206" s="29"/>
      <c r="AG22206" s="29"/>
      <c r="AH22206" s="29"/>
      <c r="AI22206" s="29"/>
      <c r="AJ22206" s="29"/>
      <c r="AK22206" s="29"/>
      <c r="AL22206" s="29"/>
      <c r="AM22206" s="29"/>
      <c r="AP22206" s="30"/>
    </row>
    <row r="22207" spans="1:42">
      <c r="A22207" s="29"/>
      <c r="B22207" s="29"/>
      <c r="C22207" s="29"/>
      <c r="D22207" s="29"/>
      <c r="E22207" s="29"/>
      <c r="F22207" s="29"/>
      <c r="G22207" s="29"/>
      <c r="H22207" s="29"/>
      <c r="I22207" s="29"/>
      <c r="J22207" s="29"/>
      <c r="K22207" s="29"/>
      <c r="L22207" s="29"/>
      <c r="M22207" s="29"/>
      <c r="N22207" s="29"/>
      <c r="O22207" s="29"/>
      <c r="P22207" s="29"/>
      <c r="Q22207" s="29"/>
      <c r="R22207" s="29"/>
      <c r="S22207" s="33"/>
      <c r="T22207" s="29"/>
      <c r="U22207" s="29"/>
      <c r="V22207" s="29"/>
      <c r="W22207" s="29"/>
      <c r="X22207" s="29"/>
      <c r="Y22207" s="29"/>
      <c r="Z22207" s="29"/>
      <c r="AA22207" s="29"/>
      <c r="AB22207" s="29"/>
      <c r="AC22207" s="29"/>
      <c r="AD22207" s="29"/>
      <c r="AE22207" s="29"/>
      <c r="AF22207" s="29"/>
      <c r="AG22207" s="29"/>
      <c r="AH22207" s="29"/>
      <c r="AI22207" s="29"/>
      <c r="AJ22207" s="29"/>
      <c r="AK22207" s="29"/>
      <c r="AL22207" s="29"/>
      <c r="AM22207" s="29"/>
      <c r="AP22207" s="30"/>
    </row>
    <row r="22208" spans="1:42">
      <c r="A22208" s="29"/>
      <c r="B22208" s="29"/>
      <c r="C22208" s="29"/>
      <c r="D22208" s="29"/>
      <c r="E22208" s="29"/>
      <c r="F22208" s="29"/>
      <c r="G22208" s="29"/>
      <c r="H22208" s="29"/>
      <c r="I22208" s="29"/>
      <c r="J22208" s="29"/>
      <c r="K22208" s="29"/>
      <c r="L22208" s="29"/>
      <c r="M22208" s="29"/>
      <c r="N22208" s="29"/>
      <c r="O22208" s="29"/>
      <c r="P22208" s="29"/>
      <c r="Q22208" s="29"/>
      <c r="R22208" s="29"/>
      <c r="S22208" s="33"/>
      <c r="T22208" s="29"/>
      <c r="U22208" s="29"/>
      <c r="V22208" s="29"/>
      <c r="W22208" s="29"/>
      <c r="X22208" s="29"/>
      <c r="Y22208" s="29"/>
      <c r="Z22208" s="29"/>
      <c r="AA22208" s="29"/>
      <c r="AB22208" s="29"/>
      <c r="AC22208" s="29"/>
      <c r="AD22208" s="29"/>
      <c r="AE22208" s="29"/>
      <c r="AF22208" s="29"/>
      <c r="AG22208" s="29"/>
      <c r="AH22208" s="29"/>
      <c r="AI22208" s="29"/>
      <c r="AJ22208" s="29"/>
      <c r="AK22208" s="29"/>
      <c r="AL22208" s="29"/>
      <c r="AM22208" s="29"/>
      <c r="AP22208" s="30"/>
    </row>
    <row r="22209" spans="1:42">
      <c r="A22209" s="29"/>
      <c r="B22209" s="29"/>
      <c r="C22209" s="29"/>
      <c r="D22209" s="29"/>
      <c r="E22209" s="29"/>
      <c r="F22209" s="29"/>
      <c r="G22209" s="29"/>
      <c r="H22209" s="29"/>
      <c r="I22209" s="29"/>
      <c r="J22209" s="29"/>
      <c r="K22209" s="29"/>
      <c r="L22209" s="29"/>
      <c r="M22209" s="29"/>
      <c r="N22209" s="29"/>
      <c r="O22209" s="29"/>
      <c r="P22209" s="29"/>
      <c r="Q22209" s="29"/>
      <c r="R22209" s="29"/>
      <c r="S22209" s="33"/>
      <c r="T22209" s="29"/>
      <c r="U22209" s="29"/>
      <c r="V22209" s="29"/>
      <c r="W22209" s="29"/>
      <c r="X22209" s="29"/>
      <c r="Y22209" s="29"/>
      <c r="Z22209" s="29"/>
      <c r="AA22209" s="29"/>
      <c r="AB22209" s="29"/>
      <c r="AC22209" s="29"/>
      <c r="AD22209" s="29"/>
      <c r="AE22209" s="29"/>
      <c r="AF22209" s="29"/>
      <c r="AG22209" s="29"/>
      <c r="AH22209" s="29"/>
      <c r="AI22209" s="29"/>
      <c r="AJ22209" s="29"/>
      <c r="AK22209" s="29"/>
      <c r="AL22209" s="29"/>
      <c r="AM22209" s="29"/>
      <c r="AP22209" s="30"/>
    </row>
    <row r="22210" spans="1:42">
      <c r="A22210" s="29"/>
      <c r="B22210" s="29"/>
      <c r="C22210" s="29"/>
      <c r="D22210" s="29"/>
      <c r="E22210" s="29"/>
      <c r="F22210" s="29"/>
      <c r="G22210" s="29"/>
      <c r="H22210" s="29"/>
      <c r="I22210" s="29"/>
      <c r="J22210" s="29"/>
      <c r="K22210" s="29"/>
      <c r="L22210" s="29"/>
      <c r="M22210" s="29"/>
      <c r="N22210" s="29"/>
      <c r="O22210" s="29"/>
      <c r="P22210" s="29"/>
      <c r="Q22210" s="29"/>
      <c r="R22210" s="29"/>
      <c r="S22210" s="33"/>
      <c r="T22210" s="29"/>
      <c r="U22210" s="29"/>
      <c r="V22210" s="29"/>
      <c r="W22210" s="29"/>
      <c r="X22210" s="29"/>
      <c r="Y22210" s="29"/>
      <c r="Z22210" s="29"/>
      <c r="AA22210" s="29"/>
      <c r="AB22210" s="29"/>
      <c r="AC22210" s="29"/>
      <c r="AD22210" s="29"/>
      <c r="AE22210" s="29"/>
      <c r="AF22210" s="29"/>
      <c r="AG22210" s="29"/>
      <c r="AH22210" s="29"/>
      <c r="AI22210" s="29"/>
      <c r="AJ22210" s="29"/>
      <c r="AK22210" s="29"/>
      <c r="AL22210" s="29"/>
      <c r="AM22210" s="29"/>
      <c r="AP22210" s="30"/>
    </row>
    <row r="22211" spans="1:42">
      <c r="A22211" s="29"/>
      <c r="B22211" s="29"/>
      <c r="C22211" s="29"/>
      <c r="D22211" s="29"/>
      <c r="E22211" s="29"/>
      <c r="F22211" s="29"/>
      <c r="G22211" s="29"/>
      <c r="H22211" s="29"/>
      <c r="I22211" s="29"/>
      <c r="J22211" s="29"/>
      <c r="K22211" s="29"/>
      <c r="L22211" s="29"/>
      <c r="M22211" s="29"/>
      <c r="N22211" s="29"/>
      <c r="O22211" s="29"/>
      <c r="P22211" s="29"/>
      <c r="Q22211" s="29"/>
      <c r="R22211" s="29"/>
      <c r="S22211" s="33"/>
      <c r="T22211" s="29"/>
      <c r="U22211" s="29"/>
      <c r="V22211" s="29"/>
      <c r="W22211" s="29"/>
      <c r="X22211" s="29"/>
      <c r="Y22211" s="29"/>
      <c r="Z22211" s="29"/>
      <c r="AA22211" s="29"/>
      <c r="AB22211" s="29"/>
      <c r="AC22211" s="29"/>
      <c r="AD22211" s="29"/>
      <c r="AE22211" s="29"/>
      <c r="AF22211" s="29"/>
      <c r="AG22211" s="29"/>
      <c r="AH22211" s="29"/>
      <c r="AI22211" s="29"/>
      <c r="AJ22211" s="29"/>
      <c r="AK22211" s="29"/>
      <c r="AL22211" s="29"/>
      <c r="AM22211" s="29"/>
      <c r="AP22211" s="30"/>
    </row>
    <row r="22212" spans="1:42">
      <c r="A22212" s="29"/>
      <c r="B22212" s="29"/>
      <c r="C22212" s="29"/>
      <c r="D22212" s="29"/>
      <c r="E22212" s="29"/>
      <c r="F22212" s="29"/>
      <c r="G22212" s="29"/>
      <c r="H22212" s="29"/>
      <c r="I22212" s="29"/>
      <c r="J22212" s="29"/>
      <c r="K22212" s="29"/>
      <c r="L22212" s="29"/>
      <c r="M22212" s="29"/>
      <c r="N22212" s="29"/>
      <c r="O22212" s="29"/>
      <c r="P22212" s="29"/>
      <c r="Q22212" s="29"/>
      <c r="R22212" s="29"/>
      <c r="S22212" s="33"/>
      <c r="T22212" s="29"/>
      <c r="U22212" s="29"/>
      <c r="V22212" s="29"/>
      <c r="W22212" s="29"/>
      <c r="X22212" s="29"/>
      <c r="Y22212" s="29"/>
      <c r="Z22212" s="29"/>
      <c r="AA22212" s="29"/>
      <c r="AB22212" s="29"/>
      <c r="AC22212" s="29"/>
      <c r="AD22212" s="29"/>
      <c r="AE22212" s="29"/>
      <c r="AF22212" s="29"/>
      <c r="AG22212" s="29"/>
      <c r="AH22212" s="29"/>
      <c r="AI22212" s="29"/>
      <c r="AJ22212" s="29"/>
      <c r="AK22212" s="29"/>
      <c r="AL22212" s="29"/>
      <c r="AM22212" s="29"/>
      <c r="AP22212" s="30"/>
    </row>
    <row r="22213" spans="1:42">
      <c r="A22213" s="29"/>
      <c r="B22213" s="29"/>
      <c r="C22213" s="29"/>
      <c r="D22213" s="29"/>
      <c r="E22213" s="29"/>
      <c r="F22213" s="29"/>
      <c r="G22213" s="29"/>
      <c r="H22213" s="29"/>
      <c r="I22213" s="29"/>
      <c r="J22213" s="29"/>
      <c r="K22213" s="29"/>
      <c r="L22213" s="29"/>
      <c r="M22213" s="29"/>
      <c r="N22213" s="29"/>
      <c r="O22213" s="29"/>
      <c r="P22213" s="29"/>
      <c r="Q22213" s="29"/>
      <c r="R22213" s="29"/>
      <c r="S22213" s="33"/>
      <c r="T22213" s="29"/>
      <c r="U22213" s="29"/>
      <c r="V22213" s="29"/>
      <c r="W22213" s="29"/>
      <c r="X22213" s="29"/>
      <c r="Y22213" s="29"/>
      <c r="Z22213" s="29"/>
      <c r="AA22213" s="29"/>
      <c r="AB22213" s="29"/>
      <c r="AC22213" s="29"/>
      <c r="AD22213" s="29"/>
      <c r="AE22213" s="29"/>
      <c r="AF22213" s="29"/>
      <c r="AG22213" s="29"/>
      <c r="AH22213" s="29"/>
      <c r="AI22213" s="29"/>
      <c r="AJ22213" s="29"/>
      <c r="AK22213" s="29"/>
      <c r="AL22213" s="29"/>
      <c r="AM22213" s="29"/>
      <c r="AP22213" s="30"/>
    </row>
    <row r="22214" spans="1:42">
      <c r="A22214" s="29"/>
      <c r="B22214" s="29"/>
      <c r="C22214" s="29"/>
      <c r="D22214" s="29"/>
      <c r="E22214" s="29"/>
      <c r="F22214" s="29"/>
      <c r="G22214" s="29"/>
      <c r="H22214" s="29"/>
      <c r="I22214" s="29"/>
      <c r="J22214" s="29"/>
      <c r="K22214" s="29"/>
      <c r="L22214" s="29"/>
      <c r="M22214" s="29"/>
      <c r="N22214" s="29"/>
      <c r="O22214" s="29"/>
      <c r="P22214" s="29"/>
      <c r="Q22214" s="29"/>
      <c r="R22214" s="29"/>
      <c r="S22214" s="33"/>
      <c r="T22214" s="29"/>
      <c r="U22214" s="29"/>
      <c r="V22214" s="29"/>
      <c r="W22214" s="29"/>
      <c r="X22214" s="29"/>
      <c r="Y22214" s="29"/>
      <c r="Z22214" s="29"/>
      <c r="AA22214" s="29"/>
      <c r="AB22214" s="29"/>
      <c r="AC22214" s="29"/>
      <c r="AD22214" s="29"/>
      <c r="AE22214" s="29"/>
      <c r="AF22214" s="29"/>
      <c r="AG22214" s="29"/>
      <c r="AH22214" s="29"/>
      <c r="AI22214" s="29"/>
      <c r="AJ22214" s="29"/>
      <c r="AK22214" s="29"/>
      <c r="AL22214" s="29"/>
      <c r="AM22214" s="29"/>
      <c r="AP22214" s="30"/>
    </row>
    <row r="22215" spans="1:42">
      <c r="A22215" s="29"/>
      <c r="B22215" s="29"/>
      <c r="C22215" s="29"/>
      <c r="D22215" s="29"/>
      <c r="E22215" s="29"/>
      <c r="F22215" s="29"/>
      <c r="G22215" s="29"/>
      <c r="H22215" s="29"/>
      <c r="I22215" s="29"/>
      <c r="J22215" s="29"/>
      <c r="K22215" s="29"/>
      <c r="L22215" s="29"/>
      <c r="M22215" s="29"/>
      <c r="N22215" s="29"/>
      <c r="O22215" s="29"/>
      <c r="P22215" s="29"/>
      <c r="Q22215" s="29"/>
      <c r="R22215" s="29"/>
      <c r="S22215" s="33"/>
      <c r="T22215" s="29"/>
      <c r="U22215" s="29"/>
      <c r="V22215" s="29"/>
      <c r="W22215" s="29"/>
      <c r="X22215" s="29"/>
      <c r="Y22215" s="29"/>
      <c r="Z22215" s="29"/>
      <c r="AA22215" s="29"/>
      <c r="AB22215" s="29"/>
      <c r="AC22215" s="29"/>
      <c r="AD22215" s="29"/>
      <c r="AE22215" s="29"/>
      <c r="AF22215" s="29"/>
      <c r="AG22215" s="29"/>
      <c r="AH22215" s="29"/>
      <c r="AI22215" s="29"/>
      <c r="AJ22215" s="29"/>
      <c r="AK22215" s="29"/>
      <c r="AL22215" s="29"/>
      <c r="AM22215" s="29"/>
      <c r="AP22215" s="30"/>
    </row>
    <row r="22216" spans="1:42">
      <c r="A22216" s="29"/>
      <c r="B22216" s="29"/>
      <c r="C22216" s="29"/>
      <c r="D22216" s="29"/>
      <c r="E22216" s="29"/>
      <c r="F22216" s="29"/>
      <c r="G22216" s="29"/>
      <c r="H22216" s="29"/>
      <c r="I22216" s="29"/>
      <c r="J22216" s="29"/>
      <c r="K22216" s="29"/>
      <c r="L22216" s="29"/>
      <c r="M22216" s="29"/>
      <c r="N22216" s="29"/>
      <c r="O22216" s="29"/>
      <c r="P22216" s="29"/>
      <c r="Q22216" s="29"/>
      <c r="R22216" s="29"/>
      <c r="S22216" s="33"/>
      <c r="T22216" s="29"/>
      <c r="U22216" s="29"/>
      <c r="V22216" s="29"/>
      <c r="W22216" s="29"/>
      <c r="X22216" s="29"/>
      <c r="Y22216" s="29"/>
      <c r="Z22216" s="29"/>
      <c r="AA22216" s="29"/>
      <c r="AB22216" s="29"/>
      <c r="AC22216" s="29"/>
      <c r="AD22216" s="29"/>
      <c r="AE22216" s="29"/>
      <c r="AF22216" s="29"/>
      <c r="AG22216" s="29"/>
      <c r="AH22216" s="29"/>
      <c r="AI22216" s="29"/>
      <c r="AJ22216" s="29"/>
      <c r="AK22216" s="29"/>
      <c r="AL22216" s="29"/>
      <c r="AM22216" s="29"/>
      <c r="AP22216" s="30"/>
    </row>
    <row r="22217" spans="1:42">
      <c r="A22217" s="29"/>
      <c r="B22217" s="29"/>
      <c r="C22217" s="29"/>
      <c r="D22217" s="29"/>
      <c r="E22217" s="29"/>
      <c r="F22217" s="29"/>
      <c r="G22217" s="29"/>
      <c r="H22217" s="29"/>
      <c r="I22217" s="29"/>
      <c r="J22217" s="29"/>
      <c r="K22217" s="29"/>
      <c r="L22217" s="29"/>
      <c r="M22217" s="29"/>
      <c r="N22217" s="29"/>
      <c r="O22217" s="29"/>
      <c r="P22217" s="29"/>
      <c r="Q22217" s="29"/>
      <c r="R22217" s="29"/>
      <c r="S22217" s="33"/>
      <c r="T22217" s="29"/>
      <c r="U22217" s="29"/>
      <c r="V22217" s="29"/>
      <c r="W22217" s="29"/>
      <c r="X22217" s="29"/>
      <c r="Y22217" s="29"/>
      <c r="Z22217" s="29"/>
      <c r="AA22217" s="29"/>
      <c r="AB22217" s="29"/>
      <c r="AC22217" s="29"/>
      <c r="AD22217" s="29"/>
      <c r="AE22217" s="29"/>
      <c r="AF22217" s="29"/>
      <c r="AG22217" s="29"/>
      <c r="AH22217" s="29"/>
      <c r="AI22217" s="29"/>
      <c r="AJ22217" s="29"/>
      <c r="AK22217" s="29"/>
      <c r="AL22217" s="29"/>
      <c r="AM22217" s="29"/>
      <c r="AP22217" s="30"/>
    </row>
    <row r="22218" spans="1:42">
      <c r="A22218" s="29"/>
      <c r="B22218" s="29"/>
      <c r="C22218" s="29"/>
      <c r="D22218" s="29"/>
      <c r="E22218" s="29"/>
      <c r="F22218" s="29"/>
      <c r="G22218" s="29"/>
      <c r="H22218" s="29"/>
      <c r="I22218" s="29"/>
      <c r="J22218" s="29"/>
      <c r="K22218" s="29"/>
      <c r="L22218" s="29"/>
      <c r="M22218" s="29"/>
      <c r="N22218" s="29"/>
      <c r="O22218" s="29"/>
      <c r="P22218" s="29"/>
      <c r="Q22218" s="29"/>
      <c r="R22218" s="29"/>
      <c r="S22218" s="33"/>
      <c r="T22218" s="29"/>
      <c r="U22218" s="29"/>
      <c r="V22218" s="29"/>
      <c r="W22218" s="29"/>
      <c r="X22218" s="29"/>
      <c r="Y22218" s="29"/>
      <c r="Z22218" s="29"/>
      <c r="AA22218" s="29"/>
      <c r="AB22218" s="29"/>
      <c r="AC22218" s="29"/>
      <c r="AD22218" s="29"/>
      <c r="AE22218" s="29"/>
      <c r="AF22218" s="29"/>
      <c r="AG22218" s="29"/>
      <c r="AH22218" s="29"/>
      <c r="AI22218" s="29"/>
      <c r="AJ22218" s="29"/>
      <c r="AK22218" s="29"/>
      <c r="AL22218" s="29"/>
      <c r="AM22218" s="29"/>
      <c r="AP22218" s="30"/>
    </row>
    <row r="22219" spans="1:42">
      <c r="A22219" s="29"/>
      <c r="B22219" s="29"/>
      <c r="C22219" s="29"/>
      <c r="D22219" s="29"/>
      <c r="E22219" s="29"/>
      <c r="F22219" s="29"/>
      <c r="G22219" s="29"/>
      <c r="H22219" s="29"/>
      <c r="I22219" s="29"/>
      <c r="J22219" s="29"/>
      <c r="K22219" s="29"/>
      <c r="L22219" s="29"/>
      <c r="M22219" s="29"/>
      <c r="N22219" s="29"/>
      <c r="O22219" s="29"/>
      <c r="P22219" s="29"/>
      <c r="Q22219" s="29"/>
      <c r="R22219" s="29"/>
      <c r="S22219" s="33"/>
      <c r="T22219" s="29"/>
      <c r="U22219" s="29"/>
      <c r="V22219" s="29"/>
      <c r="W22219" s="29"/>
      <c r="X22219" s="29"/>
      <c r="Y22219" s="29"/>
      <c r="Z22219" s="29"/>
      <c r="AA22219" s="29"/>
      <c r="AB22219" s="29"/>
      <c r="AC22219" s="29"/>
      <c r="AD22219" s="29"/>
      <c r="AE22219" s="29"/>
      <c r="AF22219" s="29"/>
      <c r="AG22219" s="29"/>
      <c r="AH22219" s="29"/>
      <c r="AI22219" s="29"/>
      <c r="AJ22219" s="29"/>
      <c r="AK22219" s="29"/>
      <c r="AL22219" s="29"/>
      <c r="AM22219" s="29"/>
      <c r="AP22219" s="30"/>
    </row>
    <row r="22220" spans="1:42">
      <c r="A22220" s="29"/>
      <c r="B22220" s="29"/>
      <c r="C22220" s="29"/>
      <c r="D22220" s="29"/>
      <c r="E22220" s="29"/>
      <c r="F22220" s="29"/>
      <c r="G22220" s="29"/>
      <c r="H22220" s="29"/>
      <c r="I22220" s="29"/>
      <c r="J22220" s="29"/>
      <c r="K22220" s="29"/>
      <c r="L22220" s="29"/>
      <c r="M22220" s="29"/>
      <c r="N22220" s="29"/>
      <c r="O22220" s="29"/>
      <c r="P22220" s="29"/>
      <c r="Q22220" s="29"/>
      <c r="R22220" s="29"/>
      <c r="S22220" s="33"/>
      <c r="T22220" s="29"/>
      <c r="U22220" s="29"/>
      <c r="V22220" s="29"/>
      <c r="W22220" s="29"/>
      <c r="X22220" s="29"/>
      <c r="Y22220" s="29"/>
      <c r="Z22220" s="29"/>
      <c r="AA22220" s="29"/>
      <c r="AB22220" s="29"/>
      <c r="AC22220" s="29"/>
      <c r="AD22220" s="29"/>
      <c r="AE22220" s="29"/>
      <c r="AF22220" s="29"/>
      <c r="AG22220" s="29"/>
      <c r="AH22220" s="29"/>
      <c r="AI22220" s="29"/>
      <c r="AJ22220" s="29"/>
      <c r="AK22220" s="29"/>
      <c r="AL22220" s="29"/>
      <c r="AM22220" s="29"/>
      <c r="AP22220" s="30"/>
    </row>
    <row r="22221" spans="1:42">
      <c r="A22221" s="29"/>
      <c r="B22221" s="29"/>
      <c r="C22221" s="29"/>
      <c r="D22221" s="29"/>
      <c r="E22221" s="29"/>
      <c r="F22221" s="29"/>
      <c r="G22221" s="29"/>
      <c r="H22221" s="29"/>
      <c r="I22221" s="29"/>
      <c r="J22221" s="29"/>
      <c r="K22221" s="29"/>
      <c r="L22221" s="29"/>
      <c r="M22221" s="29"/>
      <c r="N22221" s="29"/>
      <c r="O22221" s="29"/>
      <c r="P22221" s="29"/>
      <c r="Q22221" s="29"/>
      <c r="R22221" s="29"/>
      <c r="S22221" s="33"/>
      <c r="T22221" s="29"/>
      <c r="U22221" s="29"/>
      <c r="V22221" s="29"/>
      <c r="W22221" s="29"/>
      <c r="X22221" s="29"/>
      <c r="Y22221" s="29"/>
      <c r="Z22221" s="29"/>
      <c r="AA22221" s="29"/>
      <c r="AB22221" s="29"/>
      <c r="AC22221" s="29"/>
      <c r="AD22221" s="29"/>
      <c r="AE22221" s="29"/>
      <c r="AF22221" s="29"/>
      <c r="AG22221" s="29"/>
      <c r="AH22221" s="29"/>
      <c r="AI22221" s="29"/>
      <c r="AJ22221" s="29"/>
      <c r="AK22221" s="29"/>
      <c r="AL22221" s="29"/>
      <c r="AM22221" s="29"/>
      <c r="AP22221" s="30"/>
    </row>
    <row r="22222" spans="1:42">
      <c r="A22222" s="29"/>
      <c r="B22222" s="29"/>
      <c r="C22222" s="29"/>
      <c r="D22222" s="29"/>
      <c r="E22222" s="29"/>
      <c r="F22222" s="29"/>
      <c r="G22222" s="29"/>
      <c r="H22222" s="29"/>
      <c r="I22222" s="29"/>
      <c r="J22222" s="29"/>
      <c r="K22222" s="29"/>
      <c r="L22222" s="29"/>
      <c r="M22222" s="29"/>
      <c r="N22222" s="29"/>
      <c r="O22222" s="29"/>
      <c r="P22222" s="29"/>
      <c r="Q22222" s="29"/>
      <c r="R22222" s="29"/>
      <c r="S22222" s="33"/>
      <c r="T22222" s="29"/>
      <c r="U22222" s="29"/>
      <c r="V22222" s="29"/>
      <c r="W22222" s="29"/>
      <c r="X22222" s="29"/>
      <c r="Y22222" s="29"/>
      <c r="Z22222" s="29"/>
      <c r="AA22222" s="29"/>
      <c r="AB22222" s="29"/>
      <c r="AC22222" s="29"/>
      <c r="AD22222" s="29"/>
      <c r="AE22222" s="29"/>
      <c r="AF22222" s="29"/>
      <c r="AG22222" s="29"/>
      <c r="AH22222" s="29"/>
      <c r="AI22222" s="29"/>
      <c r="AJ22222" s="29"/>
      <c r="AK22222" s="29"/>
      <c r="AL22222" s="29"/>
      <c r="AM22222" s="29"/>
      <c r="AP22222" s="30"/>
    </row>
    <row r="22223" spans="1:42">
      <c r="A22223" s="29"/>
      <c r="B22223" s="29"/>
      <c r="C22223" s="29"/>
      <c r="D22223" s="29"/>
      <c r="E22223" s="29"/>
      <c r="F22223" s="29"/>
      <c r="G22223" s="29"/>
      <c r="H22223" s="29"/>
      <c r="I22223" s="29"/>
      <c r="J22223" s="29"/>
      <c r="K22223" s="29"/>
      <c r="L22223" s="29"/>
      <c r="M22223" s="29"/>
      <c r="N22223" s="29"/>
      <c r="O22223" s="29"/>
      <c r="P22223" s="29"/>
      <c r="Q22223" s="29"/>
      <c r="R22223" s="29"/>
      <c r="S22223" s="33"/>
      <c r="T22223" s="29"/>
      <c r="U22223" s="29"/>
      <c r="V22223" s="29"/>
      <c r="W22223" s="29"/>
      <c r="X22223" s="29"/>
      <c r="Y22223" s="29"/>
      <c r="Z22223" s="29"/>
      <c r="AA22223" s="29"/>
      <c r="AB22223" s="29"/>
      <c r="AC22223" s="29"/>
      <c r="AD22223" s="29"/>
      <c r="AE22223" s="29"/>
      <c r="AF22223" s="29"/>
      <c r="AG22223" s="29"/>
      <c r="AH22223" s="29"/>
      <c r="AI22223" s="29"/>
      <c r="AJ22223" s="29"/>
      <c r="AK22223" s="29"/>
      <c r="AL22223" s="29"/>
      <c r="AM22223" s="29"/>
      <c r="AP22223" s="30"/>
    </row>
    <row r="22224" spans="1:42">
      <c r="A22224" s="29"/>
      <c r="B22224" s="29"/>
      <c r="C22224" s="29"/>
      <c r="D22224" s="29"/>
      <c r="E22224" s="29"/>
      <c r="F22224" s="29"/>
      <c r="G22224" s="29"/>
      <c r="H22224" s="29"/>
      <c r="I22224" s="29"/>
      <c r="J22224" s="29"/>
      <c r="K22224" s="29"/>
      <c r="L22224" s="29"/>
      <c r="M22224" s="29"/>
      <c r="N22224" s="29"/>
      <c r="O22224" s="29"/>
      <c r="P22224" s="29"/>
      <c r="Q22224" s="29"/>
      <c r="R22224" s="29"/>
      <c r="S22224" s="33"/>
      <c r="T22224" s="29"/>
      <c r="U22224" s="29"/>
      <c r="V22224" s="29"/>
      <c r="W22224" s="29"/>
      <c r="X22224" s="29"/>
      <c r="Y22224" s="29"/>
      <c r="Z22224" s="29"/>
      <c r="AA22224" s="29"/>
      <c r="AB22224" s="29"/>
      <c r="AC22224" s="29"/>
      <c r="AD22224" s="29"/>
      <c r="AE22224" s="29"/>
      <c r="AF22224" s="29"/>
      <c r="AG22224" s="29"/>
      <c r="AH22224" s="29"/>
      <c r="AI22224" s="29"/>
      <c r="AJ22224" s="29"/>
      <c r="AK22224" s="29"/>
      <c r="AL22224" s="29"/>
      <c r="AM22224" s="29"/>
      <c r="AP22224" s="30"/>
    </row>
    <row r="22225" spans="1:42">
      <c r="A22225" s="29"/>
      <c r="B22225" s="29"/>
      <c r="C22225" s="29"/>
      <c r="D22225" s="29"/>
      <c r="E22225" s="29"/>
      <c r="F22225" s="29"/>
      <c r="G22225" s="29"/>
      <c r="H22225" s="29"/>
      <c r="I22225" s="29"/>
      <c r="J22225" s="29"/>
      <c r="K22225" s="29"/>
      <c r="L22225" s="29"/>
      <c r="M22225" s="29"/>
      <c r="N22225" s="29"/>
      <c r="O22225" s="29"/>
      <c r="P22225" s="29"/>
      <c r="Q22225" s="29"/>
      <c r="R22225" s="29"/>
      <c r="S22225" s="33"/>
      <c r="T22225" s="29"/>
      <c r="U22225" s="29"/>
      <c r="V22225" s="29"/>
      <c r="W22225" s="29"/>
      <c r="X22225" s="29"/>
      <c r="Y22225" s="29"/>
      <c r="Z22225" s="29"/>
      <c r="AA22225" s="29"/>
      <c r="AB22225" s="29"/>
      <c r="AC22225" s="29"/>
      <c r="AD22225" s="29"/>
      <c r="AE22225" s="29"/>
      <c r="AF22225" s="29"/>
      <c r="AG22225" s="29"/>
      <c r="AH22225" s="29"/>
      <c r="AI22225" s="29"/>
      <c r="AJ22225" s="29"/>
      <c r="AK22225" s="29"/>
      <c r="AL22225" s="29"/>
      <c r="AM22225" s="29"/>
      <c r="AP22225" s="30"/>
    </row>
    <row r="22226" spans="1:42">
      <c r="A22226" s="29"/>
      <c r="B22226" s="29"/>
      <c r="C22226" s="29"/>
      <c r="D22226" s="29"/>
      <c r="E22226" s="29"/>
      <c r="F22226" s="29"/>
      <c r="G22226" s="29"/>
      <c r="H22226" s="29"/>
      <c r="I22226" s="29"/>
      <c r="J22226" s="29"/>
      <c r="K22226" s="29"/>
      <c r="L22226" s="29"/>
      <c r="M22226" s="29"/>
      <c r="N22226" s="29"/>
      <c r="O22226" s="29"/>
      <c r="P22226" s="29"/>
      <c r="Q22226" s="29"/>
      <c r="R22226" s="29"/>
      <c r="S22226" s="33"/>
      <c r="T22226" s="29"/>
      <c r="U22226" s="29"/>
      <c r="V22226" s="29"/>
      <c r="W22226" s="29"/>
      <c r="X22226" s="29"/>
      <c r="Y22226" s="29"/>
      <c r="Z22226" s="29"/>
      <c r="AA22226" s="29"/>
      <c r="AB22226" s="29"/>
      <c r="AC22226" s="29"/>
      <c r="AD22226" s="29"/>
      <c r="AE22226" s="29"/>
      <c r="AF22226" s="29"/>
      <c r="AG22226" s="29"/>
      <c r="AH22226" s="29"/>
      <c r="AI22226" s="29"/>
      <c r="AJ22226" s="29"/>
      <c r="AK22226" s="29"/>
      <c r="AL22226" s="29"/>
      <c r="AM22226" s="29"/>
      <c r="AP22226" s="30"/>
    </row>
    <row r="22227" spans="1:42">
      <c r="A22227" s="29"/>
      <c r="B22227" s="29"/>
      <c r="C22227" s="29"/>
      <c r="D22227" s="29"/>
      <c r="E22227" s="29"/>
      <c r="F22227" s="29"/>
      <c r="G22227" s="29"/>
      <c r="H22227" s="29"/>
      <c r="I22227" s="29"/>
      <c r="J22227" s="29"/>
      <c r="K22227" s="29"/>
      <c r="L22227" s="29"/>
      <c r="M22227" s="29"/>
      <c r="N22227" s="29"/>
      <c r="O22227" s="29"/>
      <c r="P22227" s="29"/>
      <c r="Q22227" s="29"/>
      <c r="R22227" s="29"/>
      <c r="S22227" s="33"/>
      <c r="T22227" s="29"/>
      <c r="U22227" s="29"/>
      <c r="V22227" s="29"/>
      <c r="W22227" s="29"/>
      <c r="X22227" s="29"/>
      <c r="Y22227" s="29"/>
      <c r="Z22227" s="29"/>
      <c r="AA22227" s="29"/>
      <c r="AB22227" s="29"/>
      <c r="AC22227" s="29"/>
      <c r="AD22227" s="29"/>
      <c r="AE22227" s="29"/>
      <c r="AF22227" s="29"/>
      <c r="AG22227" s="29"/>
      <c r="AH22227" s="29"/>
      <c r="AI22227" s="29"/>
      <c r="AJ22227" s="29"/>
      <c r="AK22227" s="29"/>
      <c r="AL22227" s="29"/>
      <c r="AM22227" s="29"/>
      <c r="AP22227" s="30"/>
    </row>
    <row r="22228" spans="1:42">
      <c r="A22228" s="29"/>
      <c r="B22228" s="29"/>
      <c r="C22228" s="29"/>
      <c r="D22228" s="29"/>
      <c r="E22228" s="29"/>
      <c r="F22228" s="29"/>
      <c r="G22228" s="29"/>
      <c r="H22228" s="29"/>
      <c r="I22228" s="29"/>
      <c r="J22228" s="29"/>
      <c r="K22228" s="29"/>
      <c r="L22228" s="29"/>
      <c r="M22228" s="29"/>
      <c r="N22228" s="29"/>
      <c r="O22228" s="29"/>
      <c r="P22228" s="29"/>
      <c r="Q22228" s="29"/>
      <c r="R22228" s="29"/>
      <c r="S22228" s="33"/>
      <c r="T22228" s="29"/>
      <c r="U22228" s="29"/>
      <c r="V22228" s="29"/>
      <c r="W22228" s="29"/>
      <c r="X22228" s="29"/>
      <c r="Y22228" s="29"/>
      <c r="Z22228" s="29"/>
      <c r="AA22228" s="29"/>
      <c r="AB22228" s="29"/>
      <c r="AC22228" s="29"/>
      <c r="AD22228" s="29"/>
      <c r="AE22228" s="29"/>
      <c r="AF22228" s="29"/>
      <c r="AG22228" s="29"/>
      <c r="AH22228" s="29"/>
      <c r="AI22228" s="29"/>
      <c r="AJ22228" s="29"/>
      <c r="AK22228" s="29"/>
      <c r="AL22228" s="29"/>
      <c r="AM22228" s="29"/>
      <c r="AP22228" s="30"/>
    </row>
    <row r="22229" spans="1:42">
      <c r="A22229" s="29"/>
      <c r="B22229" s="29"/>
      <c r="C22229" s="29"/>
      <c r="D22229" s="29"/>
      <c r="E22229" s="29"/>
      <c r="F22229" s="29"/>
      <c r="G22229" s="29"/>
      <c r="H22229" s="29"/>
      <c r="I22229" s="29"/>
      <c r="J22229" s="29"/>
      <c r="K22229" s="29"/>
      <c r="L22229" s="29"/>
      <c r="M22229" s="29"/>
      <c r="N22229" s="29"/>
      <c r="O22229" s="29"/>
      <c r="P22229" s="29"/>
      <c r="Q22229" s="29"/>
      <c r="R22229" s="29"/>
      <c r="S22229" s="33"/>
      <c r="T22229" s="29"/>
      <c r="U22229" s="29"/>
      <c r="V22229" s="29"/>
      <c r="W22229" s="29"/>
      <c r="X22229" s="29"/>
      <c r="Y22229" s="29"/>
      <c r="Z22229" s="29"/>
      <c r="AA22229" s="29"/>
      <c r="AB22229" s="29"/>
      <c r="AC22229" s="29"/>
      <c r="AD22229" s="29"/>
      <c r="AE22229" s="29"/>
      <c r="AF22229" s="29"/>
      <c r="AG22229" s="29"/>
      <c r="AH22229" s="29"/>
      <c r="AI22229" s="29"/>
      <c r="AJ22229" s="29"/>
      <c r="AK22229" s="29"/>
      <c r="AL22229" s="29"/>
      <c r="AM22229" s="29"/>
      <c r="AP22229" s="30"/>
    </row>
    <row r="22230" spans="1:42">
      <c r="A22230" s="29"/>
      <c r="B22230" s="29"/>
      <c r="C22230" s="29"/>
      <c r="D22230" s="29"/>
      <c r="E22230" s="29"/>
      <c r="F22230" s="29"/>
      <c r="G22230" s="29"/>
      <c r="H22230" s="29"/>
      <c r="I22230" s="29"/>
      <c r="J22230" s="29"/>
      <c r="K22230" s="29"/>
      <c r="L22230" s="29"/>
      <c r="M22230" s="29"/>
      <c r="N22230" s="29"/>
      <c r="O22230" s="29"/>
      <c r="P22230" s="29"/>
      <c r="Q22230" s="29"/>
      <c r="R22230" s="29"/>
      <c r="S22230" s="33"/>
      <c r="T22230" s="29"/>
      <c r="U22230" s="29"/>
      <c r="V22230" s="29"/>
      <c r="W22230" s="29"/>
      <c r="X22230" s="29"/>
      <c r="Y22230" s="29"/>
      <c r="Z22230" s="29"/>
      <c r="AA22230" s="29"/>
      <c r="AB22230" s="29"/>
      <c r="AC22230" s="29"/>
      <c r="AD22230" s="29"/>
      <c r="AE22230" s="29"/>
      <c r="AF22230" s="29"/>
      <c r="AG22230" s="29"/>
      <c r="AH22230" s="29"/>
      <c r="AI22230" s="29"/>
      <c r="AJ22230" s="29"/>
      <c r="AK22230" s="29"/>
      <c r="AL22230" s="29"/>
      <c r="AM22230" s="29"/>
      <c r="AP22230" s="30"/>
    </row>
    <row r="22231" spans="1:42">
      <c r="A22231" s="29"/>
      <c r="B22231" s="29"/>
      <c r="C22231" s="29"/>
      <c r="D22231" s="29"/>
      <c r="E22231" s="29"/>
      <c r="F22231" s="29"/>
      <c r="G22231" s="29"/>
      <c r="H22231" s="29"/>
      <c r="I22231" s="29"/>
      <c r="J22231" s="29"/>
      <c r="K22231" s="29"/>
      <c r="L22231" s="29"/>
      <c r="M22231" s="29"/>
      <c r="N22231" s="29"/>
      <c r="O22231" s="29"/>
      <c r="P22231" s="29"/>
      <c r="Q22231" s="29"/>
      <c r="R22231" s="29"/>
      <c r="S22231" s="33"/>
      <c r="T22231" s="29"/>
      <c r="U22231" s="29"/>
      <c r="V22231" s="29"/>
      <c r="W22231" s="29"/>
      <c r="X22231" s="29"/>
      <c r="Y22231" s="29"/>
      <c r="Z22231" s="29"/>
      <c r="AA22231" s="29"/>
      <c r="AB22231" s="29"/>
      <c r="AC22231" s="29"/>
      <c r="AD22231" s="29"/>
      <c r="AE22231" s="29"/>
      <c r="AF22231" s="29"/>
      <c r="AG22231" s="29"/>
      <c r="AH22231" s="29"/>
      <c r="AI22231" s="29"/>
      <c r="AJ22231" s="29"/>
      <c r="AK22231" s="29"/>
      <c r="AL22231" s="29"/>
      <c r="AM22231" s="29"/>
      <c r="AP22231" s="30"/>
    </row>
    <row r="22232" spans="1:42">
      <c r="A22232" s="29"/>
      <c r="B22232" s="29"/>
      <c r="C22232" s="29"/>
      <c r="D22232" s="29"/>
      <c r="E22232" s="29"/>
      <c r="F22232" s="29"/>
      <c r="G22232" s="29"/>
      <c r="H22232" s="29"/>
      <c r="I22232" s="29"/>
      <c r="J22232" s="29"/>
      <c r="K22232" s="29"/>
      <c r="L22232" s="29"/>
      <c r="M22232" s="29"/>
      <c r="N22232" s="29"/>
      <c r="O22232" s="29"/>
      <c r="P22232" s="29"/>
      <c r="Q22232" s="29"/>
      <c r="R22232" s="29"/>
      <c r="S22232" s="33"/>
      <c r="T22232" s="29"/>
      <c r="U22232" s="29"/>
      <c r="V22232" s="29"/>
      <c r="W22232" s="29"/>
      <c r="X22232" s="29"/>
      <c r="Y22232" s="29"/>
      <c r="Z22232" s="29"/>
      <c r="AA22232" s="29"/>
      <c r="AB22232" s="29"/>
      <c r="AC22232" s="29"/>
      <c r="AD22232" s="29"/>
      <c r="AE22232" s="29"/>
      <c r="AF22232" s="29"/>
      <c r="AG22232" s="29"/>
      <c r="AH22232" s="29"/>
      <c r="AI22232" s="29"/>
      <c r="AJ22232" s="29"/>
      <c r="AK22232" s="29"/>
      <c r="AL22232" s="29"/>
      <c r="AM22232" s="29"/>
      <c r="AP22232" s="30"/>
    </row>
    <row r="22233" spans="1:42">
      <c r="A22233" s="29"/>
      <c r="B22233" s="29"/>
      <c r="C22233" s="29"/>
      <c r="D22233" s="29"/>
      <c r="E22233" s="29"/>
      <c r="F22233" s="29"/>
      <c r="G22233" s="29"/>
      <c r="H22233" s="29"/>
      <c r="I22233" s="29"/>
      <c r="J22233" s="29"/>
      <c r="K22233" s="29"/>
      <c r="L22233" s="29"/>
      <c r="M22233" s="29"/>
      <c r="N22233" s="29"/>
      <c r="O22233" s="29"/>
      <c r="P22233" s="29"/>
      <c r="Q22233" s="29"/>
      <c r="R22233" s="29"/>
      <c r="S22233" s="33"/>
      <c r="T22233" s="29"/>
      <c r="U22233" s="29"/>
      <c r="V22233" s="29"/>
      <c r="W22233" s="29"/>
      <c r="X22233" s="29"/>
      <c r="Y22233" s="29"/>
      <c r="Z22233" s="29"/>
      <c r="AA22233" s="29"/>
      <c r="AB22233" s="29"/>
      <c r="AC22233" s="29"/>
      <c r="AD22233" s="29"/>
      <c r="AE22233" s="29"/>
      <c r="AF22233" s="29"/>
      <c r="AG22233" s="29"/>
      <c r="AH22233" s="29"/>
      <c r="AI22233" s="29"/>
      <c r="AJ22233" s="29"/>
      <c r="AK22233" s="29"/>
      <c r="AL22233" s="29"/>
      <c r="AM22233" s="29"/>
      <c r="AP22233" s="30"/>
    </row>
    <row r="22234" spans="1:42">
      <c r="A22234" s="29"/>
      <c r="B22234" s="29"/>
      <c r="C22234" s="29"/>
      <c r="D22234" s="29"/>
      <c r="E22234" s="29"/>
      <c r="F22234" s="29"/>
      <c r="G22234" s="29"/>
      <c r="H22234" s="29"/>
      <c r="I22234" s="29"/>
      <c r="J22234" s="29"/>
      <c r="K22234" s="29"/>
      <c r="L22234" s="29"/>
      <c r="M22234" s="29"/>
      <c r="N22234" s="29"/>
      <c r="O22234" s="29"/>
      <c r="P22234" s="29"/>
      <c r="Q22234" s="29"/>
      <c r="R22234" s="29"/>
      <c r="S22234" s="33"/>
      <c r="T22234" s="29"/>
      <c r="U22234" s="29"/>
      <c r="V22234" s="29"/>
      <c r="W22234" s="29"/>
      <c r="X22234" s="29"/>
      <c r="Y22234" s="29"/>
      <c r="Z22234" s="29"/>
      <c r="AA22234" s="29"/>
      <c r="AB22234" s="29"/>
      <c r="AC22234" s="29"/>
      <c r="AD22234" s="29"/>
      <c r="AE22234" s="29"/>
      <c r="AF22234" s="29"/>
      <c r="AG22234" s="29"/>
      <c r="AH22234" s="29"/>
      <c r="AI22234" s="29"/>
      <c r="AJ22234" s="29"/>
      <c r="AK22234" s="29"/>
      <c r="AL22234" s="29"/>
      <c r="AM22234" s="29"/>
      <c r="AP22234" s="30"/>
    </row>
    <row r="22235" spans="1:42">
      <c r="A22235" s="29"/>
      <c r="B22235" s="29"/>
      <c r="C22235" s="29"/>
      <c r="D22235" s="29"/>
      <c r="E22235" s="29"/>
      <c r="F22235" s="29"/>
      <c r="G22235" s="29"/>
      <c r="H22235" s="29"/>
      <c r="I22235" s="29"/>
      <c r="J22235" s="29"/>
      <c r="K22235" s="29"/>
      <c r="L22235" s="29"/>
      <c r="M22235" s="29"/>
      <c r="N22235" s="29"/>
      <c r="O22235" s="29"/>
      <c r="P22235" s="29"/>
      <c r="Q22235" s="29"/>
      <c r="R22235" s="29"/>
      <c r="S22235" s="33"/>
      <c r="T22235" s="29"/>
      <c r="U22235" s="29"/>
      <c r="V22235" s="29"/>
      <c r="W22235" s="29"/>
      <c r="X22235" s="29"/>
      <c r="Y22235" s="29"/>
      <c r="Z22235" s="29"/>
      <c r="AA22235" s="29"/>
      <c r="AB22235" s="29"/>
      <c r="AC22235" s="29"/>
      <c r="AD22235" s="29"/>
      <c r="AE22235" s="29"/>
      <c r="AF22235" s="29"/>
      <c r="AG22235" s="29"/>
      <c r="AH22235" s="29"/>
      <c r="AI22235" s="29"/>
      <c r="AJ22235" s="29"/>
      <c r="AK22235" s="29"/>
      <c r="AL22235" s="29"/>
      <c r="AM22235" s="29"/>
      <c r="AP22235" s="30"/>
    </row>
    <row r="22236" spans="1:42">
      <c r="A22236" s="29"/>
      <c r="B22236" s="29"/>
      <c r="C22236" s="29"/>
      <c r="D22236" s="29"/>
      <c r="E22236" s="29"/>
      <c r="F22236" s="29"/>
      <c r="G22236" s="29"/>
      <c r="H22236" s="29"/>
      <c r="I22236" s="29"/>
      <c r="J22236" s="29"/>
      <c r="K22236" s="29"/>
      <c r="L22236" s="29"/>
      <c r="M22236" s="29"/>
      <c r="N22236" s="29"/>
      <c r="O22236" s="29"/>
      <c r="P22236" s="29"/>
      <c r="Q22236" s="29"/>
      <c r="R22236" s="29"/>
      <c r="S22236" s="33"/>
      <c r="T22236" s="29"/>
      <c r="U22236" s="29"/>
      <c r="V22236" s="29"/>
      <c r="W22236" s="29"/>
      <c r="X22236" s="29"/>
      <c r="Y22236" s="29"/>
      <c r="Z22236" s="29"/>
      <c r="AA22236" s="29"/>
      <c r="AB22236" s="29"/>
      <c r="AC22236" s="29"/>
      <c r="AD22236" s="29"/>
      <c r="AE22236" s="29"/>
      <c r="AF22236" s="29"/>
      <c r="AG22236" s="29"/>
      <c r="AH22236" s="29"/>
      <c r="AI22236" s="29"/>
      <c r="AJ22236" s="29"/>
      <c r="AK22236" s="29"/>
      <c r="AL22236" s="29"/>
      <c r="AM22236" s="29"/>
      <c r="AP22236" s="30"/>
    </row>
    <row r="22237" spans="1:42">
      <c r="A22237" s="29"/>
      <c r="B22237" s="29"/>
      <c r="C22237" s="29"/>
      <c r="D22237" s="29"/>
      <c r="E22237" s="29"/>
      <c r="F22237" s="29"/>
      <c r="G22237" s="29"/>
      <c r="H22237" s="29"/>
      <c r="I22237" s="29"/>
      <c r="J22237" s="29"/>
      <c r="K22237" s="29"/>
      <c r="L22237" s="29"/>
      <c r="M22237" s="29"/>
      <c r="N22237" s="29"/>
      <c r="O22237" s="29"/>
      <c r="P22237" s="29"/>
      <c r="Q22237" s="29"/>
      <c r="R22237" s="29"/>
      <c r="S22237" s="33"/>
      <c r="T22237" s="29"/>
      <c r="U22237" s="29"/>
      <c r="V22237" s="29"/>
      <c r="W22237" s="29"/>
      <c r="X22237" s="29"/>
      <c r="Y22237" s="29"/>
      <c r="Z22237" s="29"/>
      <c r="AA22237" s="29"/>
      <c r="AB22237" s="29"/>
      <c r="AC22237" s="29"/>
      <c r="AD22237" s="29"/>
      <c r="AE22237" s="29"/>
      <c r="AF22237" s="29"/>
      <c r="AG22237" s="29"/>
      <c r="AH22237" s="29"/>
      <c r="AI22237" s="29"/>
      <c r="AJ22237" s="29"/>
      <c r="AK22237" s="29"/>
      <c r="AL22237" s="29"/>
      <c r="AM22237" s="29"/>
      <c r="AP22237" s="30"/>
    </row>
    <row r="22238" spans="1:42">
      <c r="A22238" s="29"/>
      <c r="B22238" s="29"/>
      <c r="C22238" s="29"/>
      <c r="D22238" s="29"/>
      <c r="E22238" s="29"/>
      <c r="F22238" s="29"/>
      <c r="G22238" s="29"/>
      <c r="H22238" s="29"/>
      <c r="I22238" s="29"/>
      <c r="J22238" s="29"/>
      <c r="K22238" s="29"/>
      <c r="L22238" s="29"/>
      <c r="M22238" s="29"/>
      <c r="N22238" s="29"/>
      <c r="O22238" s="29"/>
      <c r="P22238" s="29"/>
      <c r="Q22238" s="29"/>
      <c r="R22238" s="29"/>
      <c r="S22238" s="33"/>
      <c r="T22238" s="29"/>
      <c r="U22238" s="29"/>
      <c r="V22238" s="29"/>
      <c r="W22238" s="29"/>
      <c r="X22238" s="29"/>
      <c r="Y22238" s="29"/>
      <c r="Z22238" s="29"/>
      <c r="AA22238" s="29"/>
      <c r="AB22238" s="29"/>
      <c r="AC22238" s="29"/>
      <c r="AD22238" s="29"/>
      <c r="AE22238" s="29"/>
      <c r="AF22238" s="29"/>
      <c r="AG22238" s="29"/>
      <c r="AH22238" s="29"/>
      <c r="AI22238" s="29"/>
      <c r="AJ22238" s="29"/>
      <c r="AK22238" s="29"/>
      <c r="AL22238" s="29"/>
      <c r="AM22238" s="29"/>
      <c r="AP22238" s="30"/>
    </row>
    <row r="22239" spans="1:42">
      <c r="A22239" s="29"/>
      <c r="B22239" s="29"/>
      <c r="C22239" s="29"/>
      <c r="D22239" s="29"/>
      <c r="E22239" s="29"/>
      <c r="F22239" s="29"/>
      <c r="G22239" s="29"/>
      <c r="H22239" s="29"/>
      <c r="I22239" s="29"/>
      <c r="J22239" s="29"/>
      <c r="K22239" s="29"/>
      <c r="L22239" s="29"/>
      <c r="M22239" s="29"/>
      <c r="N22239" s="29"/>
      <c r="O22239" s="29"/>
      <c r="P22239" s="29"/>
      <c r="Q22239" s="29"/>
      <c r="R22239" s="29"/>
      <c r="S22239" s="33"/>
      <c r="T22239" s="29"/>
      <c r="U22239" s="29"/>
      <c r="V22239" s="29"/>
      <c r="W22239" s="29"/>
      <c r="X22239" s="29"/>
      <c r="Y22239" s="29"/>
      <c r="Z22239" s="29"/>
      <c r="AA22239" s="29"/>
      <c r="AB22239" s="29"/>
      <c r="AC22239" s="29"/>
      <c r="AD22239" s="29"/>
      <c r="AE22239" s="29"/>
      <c r="AF22239" s="29"/>
      <c r="AG22239" s="29"/>
      <c r="AH22239" s="29"/>
      <c r="AI22239" s="29"/>
      <c r="AJ22239" s="29"/>
      <c r="AK22239" s="29"/>
      <c r="AL22239" s="29"/>
      <c r="AM22239" s="29"/>
      <c r="AP22239" s="30"/>
    </row>
    <row r="22240" spans="1:42">
      <c r="A22240" s="29"/>
      <c r="B22240" s="29"/>
      <c r="C22240" s="29"/>
      <c r="D22240" s="29"/>
      <c r="E22240" s="29"/>
      <c r="F22240" s="29"/>
      <c r="G22240" s="29"/>
      <c r="H22240" s="29"/>
      <c r="I22240" s="29"/>
      <c r="J22240" s="29"/>
      <c r="K22240" s="29"/>
      <c r="L22240" s="29"/>
      <c r="M22240" s="29"/>
      <c r="N22240" s="29"/>
      <c r="O22240" s="29"/>
      <c r="P22240" s="29"/>
      <c r="Q22240" s="29"/>
      <c r="R22240" s="29"/>
      <c r="S22240" s="33"/>
      <c r="T22240" s="29"/>
      <c r="U22240" s="29"/>
      <c r="V22240" s="29"/>
      <c r="W22240" s="29"/>
      <c r="X22240" s="29"/>
      <c r="Y22240" s="29"/>
      <c r="Z22240" s="29"/>
      <c r="AA22240" s="29"/>
      <c r="AB22240" s="29"/>
      <c r="AC22240" s="29"/>
      <c r="AD22240" s="29"/>
      <c r="AE22240" s="29"/>
      <c r="AF22240" s="29"/>
      <c r="AG22240" s="29"/>
      <c r="AH22240" s="29"/>
      <c r="AI22240" s="29"/>
      <c r="AJ22240" s="29"/>
      <c r="AK22240" s="29"/>
      <c r="AL22240" s="29"/>
      <c r="AM22240" s="29"/>
      <c r="AP22240" s="30"/>
    </row>
    <row r="22241" spans="1:42">
      <c r="A22241" s="29"/>
      <c r="B22241" s="29"/>
      <c r="C22241" s="29"/>
      <c r="D22241" s="29"/>
      <c r="E22241" s="29"/>
      <c r="F22241" s="29"/>
      <c r="G22241" s="29"/>
      <c r="H22241" s="29"/>
      <c r="I22241" s="29"/>
      <c r="J22241" s="29"/>
      <c r="K22241" s="29"/>
      <c r="L22241" s="29"/>
      <c r="M22241" s="29"/>
      <c r="N22241" s="29"/>
      <c r="O22241" s="29"/>
      <c r="P22241" s="29"/>
      <c r="Q22241" s="29"/>
      <c r="R22241" s="29"/>
      <c r="S22241" s="33"/>
      <c r="T22241" s="29"/>
      <c r="U22241" s="29"/>
      <c r="V22241" s="29"/>
      <c r="W22241" s="29"/>
      <c r="X22241" s="29"/>
      <c r="Y22241" s="29"/>
      <c r="Z22241" s="29"/>
      <c r="AA22241" s="29"/>
      <c r="AB22241" s="29"/>
      <c r="AC22241" s="29"/>
      <c r="AD22241" s="29"/>
      <c r="AE22241" s="29"/>
      <c r="AF22241" s="29"/>
      <c r="AG22241" s="29"/>
      <c r="AH22241" s="29"/>
      <c r="AI22241" s="29"/>
      <c r="AJ22241" s="29"/>
      <c r="AK22241" s="29"/>
      <c r="AL22241" s="29"/>
      <c r="AM22241" s="29"/>
      <c r="AP22241" s="30"/>
    </row>
    <row r="22242" spans="1:42">
      <c r="A22242" s="29"/>
      <c r="B22242" s="29"/>
      <c r="C22242" s="29"/>
      <c r="D22242" s="29"/>
      <c r="E22242" s="29"/>
      <c r="F22242" s="29"/>
      <c r="G22242" s="29"/>
      <c r="H22242" s="29"/>
      <c r="I22242" s="29"/>
      <c r="J22242" s="29"/>
      <c r="K22242" s="29"/>
      <c r="L22242" s="29"/>
      <c r="M22242" s="29"/>
      <c r="N22242" s="29"/>
      <c r="O22242" s="29"/>
      <c r="P22242" s="29"/>
      <c r="Q22242" s="29"/>
      <c r="R22242" s="29"/>
      <c r="S22242" s="33"/>
      <c r="T22242" s="29"/>
      <c r="U22242" s="29"/>
      <c r="V22242" s="29"/>
      <c r="W22242" s="29"/>
      <c r="X22242" s="29"/>
      <c r="Y22242" s="29"/>
      <c r="Z22242" s="29"/>
      <c r="AA22242" s="29"/>
      <c r="AB22242" s="29"/>
      <c r="AC22242" s="29"/>
      <c r="AD22242" s="29"/>
      <c r="AE22242" s="29"/>
      <c r="AF22242" s="29"/>
      <c r="AG22242" s="29"/>
      <c r="AH22242" s="29"/>
      <c r="AI22242" s="29"/>
      <c r="AJ22242" s="29"/>
      <c r="AK22242" s="29"/>
      <c r="AL22242" s="29"/>
      <c r="AM22242" s="29"/>
      <c r="AP22242" s="30"/>
    </row>
    <row r="22243" spans="1:42">
      <c r="A22243" s="29"/>
      <c r="B22243" s="29"/>
      <c r="C22243" s="29"/>
      <c r="D22243" s="29"/>
      <c r="E22243" s="29"/>
      <c r="F22243" s="29"/>
      <c r="G22243" s="29"/>
      <c r="H22243" s="29"/>
      <c r="I22243" s="29"/>
      <c r="J22243" s="29"/>
      <c r="K22243" s="29"/>
      <c r="L22243" s="29"/>
      <c r="M22243" s="29"/>
      <c r="N22243" s="29"/>
      <c r="O22243" s="29"/>
      <c r="P22243" s="29"/>
      <c r="Q22243" s="29"/>
      <c r="R22243" s="29"/>
      <c r="S22243" s="33"/>
      <c r="T22243" s="29"/>
      <c r="U22243" s="29"/>
      <c r="V22243" s="29"/>
      <c r="W22243" s="29"/>
      <c r="X22243" s="29"/>
      <c r="Y22243" s="29"/>
      <c r="Z22243" s="29"/>
      <c r="AA22243" s="29"/>
      <c r="AB22243" s="29"/>
      <c r="AC22243" s="29"/>
      <c r="AD22243" s="29"/>
      <c r="AE22243" s="29"/>
      <c r="AF22243" s="29"/>
      <c r="AG22243" s="29"/>
      <c r="AH22243" s="29"/>
      <c r="AI22243" s="29"/>
      <c r="AJ22243" s="29"/>
      <c r="AK22243" s="29"/>
      <c r="AL22243" s="29"/>
      <c r="AM22243" s="29"/>
      <c r="AP22243" s="30"/>
    </row>
    <row r="22244" spans="1:42">
      <c r="A22244" s="29"/>
      <c r="B22244" s="29"/>
      <c r="C22244" s="29"/>
      <c r="D22244" s="29"/>
      <c r="E22244" s="29"/>
      <c r="F22244" s="29"/>
      <c r="G22244" s="29"/>
      <c r="H22244" s="29"/>
      <c r="I22244" s="29"/>
      <c r="J22244" s="29"/>
      <c r="K22244" s="29"/>
      <c r="L22244" s="29"/>
      <c r="M22244" s="29"/>
      <c r="N22244" s="29"/>
      <c r="O22244" s="29"/>
      <c r="P22244" s="29"/>
      <c r="Q22244" s="29"/>
      <c r="R22244" s="29"/>
      <c r="S22244" s="33"/>
      <c r="T22244" s="29"/>
      <c r="U22244" s="29"/>
      <c r="V22244" s="29"/>
      <c r="W22244" s="29"/>
      <c r="X22244" s="29"/>
      <c r="Y22244" s="29"/>
      <c r="Z22244" s="29"/>
      <c r="AA22244" s="29"/>
      <c r="AB22244" s="29"/>
      <c r="AC22244" s="29"/>
      <c r="AD22244" s="29"/>
      <c r="AE22244" s="29"/>
      <c r="AF22244" s="29"/>
      <c r="AG22244" s="29"/>
      <c r="AH22244" s="29"/>
      <c r="AI22244" s="29"/>
      <c r="AJ22244" s="29"/>
      <c r="AK22244" s="29"/>
      <c r="AL22244" s="29"/>
      <c r="AM22244" s="29"/>
      <c r="AP22244" s="30"/>
    </row>
    <row r="22245" spans="1:42">
      <c r="A22245" s="29"/>
      <c r="B22245" s="29"/>
      <c r="C22245" s="29"/>
      <c r="D22245" s="29"/>
      <c r="E22245" s="29"/>
      <c r="F22245" s="29"/>
      <c r="G22245" s="29"/>
      <c r="H22245" s="29"/>
      <c r="I22245" s="29"/>
      <c r="J22245" s="29"/>
      <c r="K22245" s="29"/>
      <c r="L22245" s="29"/>
      <c r="M22245" s="29"/>
      <c r="N22245" s="29"/>
      <c r="O22245" s="29"/>
      <c r="P22245" s="29"/>
      <c r="Q22245" s="29"/>
      <c r="R22245" s="29"/>
      <c r="S22245" s="33"/>
      <c r="T22245" s="29"/>
      <c r="U22245" s="29"/>
      <c r="V22245" s="29"/>
      <c r="W22245" s="29"/>
      <c r="X22245" s="29"/>
      <c r="Y22245" s="29"/>
      <c r="Z22245" s="29"/>
      <c r="AA22245" s="29"/>
      <c r="AB22245" s="29"/>
      <c r="AC22245" s="29"/>
      <c r="AD22245" s="29"/>
      <c r="AE22245" s="29"/>
      <c r="AF22245" s="29"/>
      <c r="AG22245" s="29"/>
      <c r="AH22245" s="29"/>
      <c r="AI22245" s="29"/>
      <c r="AJ22245" s="29"/>
      <c r="AK22245" s="29"/>
      <c r="AL22245" s="29"/>
      <c r="AM22245" s="29"/>
      <c r="AP22245" s="30"/>
    </row>
    <row r="22246" spans="1:42">
      <c r="A22246" s="29"/>
      <c r="B22246" s="29"/>
      <c r="C22246" s="29"/>
      <c r="D22246" s="29"/>
      <c r="E22246" s="29"/>
      <c r="F22246" s="29"/>
      <c r="G22246" s="29"/>
      <c r="H22246" s="29"/>
      <c r="I22246" s="29"/>
      <c r="J22246" s="29"/>
      <c r="K22246" s="29"/>
      <c r="L22246" s="29"/>
      <c r="M22246" s="29"/>
      <c r="N22246" s="29"/>
      <c r="O22246" s="29"/>
      <c r="P22246" s="29"/>
      <c r="Q22246" s="29"/>
      <c r="R22246" s="29"/>
      <c r="S22246" s="33"/>
      <c r="T22246" s="29"/>
      <c r="U22246" s="29"/>
      <c r="V22246" s="29"/>
      <c r="W22246" s="29"/>
      <c r="X22246" s="29"/>
      <c r="Y22246" s="29"/>
      <c r="Z22246" s="29"/>
      <c r="AA22246" s="29"/>
      <c r="AB22246" s="29"/>
      <c r="AC22246" s="29"/>
      <c r="AD22246" s="29"/>
      <c r="AE22246" s="29"/>
      <c r="AF22246" s="29"/>
      <c r="AG22246" s="29"/>
      <c r="AH22246" s="29"/>
      <c r="AI22246" s="29"/>
      <c r="AJ22246" s="29"/>
      <c r="AK22246" s="29"/>
      <c r="AL22246" s="29"/>
      <c r="AM22246" s="29"/>
      <c r="AP22246" s="30"/>
    </row>
    <row r="22247" spans="1:42">
      <c r="A22247" s="29"/>
      <c r="B22247" s="29"/>
      <c r="C22247" s="29"/>
      <c r="D22247" s="29"/>
      <c r="E22247" s="29"/>
      <c r="F22247" s="29"/>
      <c r="G22247" s="29"/>
      <c r="H22247" s="29"/>
      <c r="I22247" s="29"/>
      <c r="J22247" s="29"/>
      <c r="K22247" s="29"/>
      <c r="L22247" s="29"/>
      <c r="M22247" s="29"/>
      <c r="N22247" s="29"/>
      <c r="O22247" s="29"/>
      <c r="P22247" s="29"/>
      <c r="Q22247" s="29"/>
      <c r="R22247" s="29"/>
      <c r="S22247" s="33"/>
      <c r="T22247" s="29"/>
      <c r="U22247" s="29"/>
      <c r="V22247" s="29"/>
      <c r="W22247" s="29"/>
      <c r="X22247" s="29"/>
      <c r="Y22247" s="29"/>
      <c r="Z22247" s="29"/>
      <c r="AA22247" s="29"/>
      <c r="AB22247" s="29"/>
      <c r="AC22247" s="29"/>
      <c r="AD22247" s="29"/>
      <c r="AE22247" s="29"/>
      <c r="AF22247" s="29"/>
      <c r="AG22247" s="29"/>
      <c r="AH22247" s="29"/>
      <c r="AI22247" s="29"/>
      <c r="AJ22247" s="29"/>
      <c r="AK22247" s="29"/>
      <c r="AL22247" s="29"/>
      <c r="AM22247" s="29"/>
      <c r="AP22247" s="30"/>
    </row>
    <row r="22248" spans="1:42">
      <c r="A22248" s="29"/>
      <c r="B22248" s="29"/>
      <c r="C22248" s="29"/>
      <c r="D22248" s="29"/>
      <c r="E22248" s="29"/>
      <c r="F22248" s="29"/>
      <c r="G22248" s="29"/>
      <c r="H22248" s="29"/>
      <c r="I22248" s="29"/>
      <c r="J22248" s="29"/>
      <c r="K22248" s="29"/>
      <c r="L22248" s="29"/>
      <c r="M22248" s="29"/>
      <c r="N22248" s="29"/>
      <c r="O22248" s="29"/>
      <c r="P22248" s="29"/>
      <c r="Q22248" s="29"/>
      <c r="R22248" s="29"/>
      <c r="S22248" s="33"/>
      <c r="T22248" s="29"/>
      <c r="U22248" s="29"/>
      <c r="V22248" s="29"/>
      <c r="W22248" s="29"/>
      <c r="X22248" s="29"/>
      <c r="Y22248" s="29"/>
      <c r="Z22248" s="29"/>
      <c r="AA22248" s="29"/>
      <c r="AB22248" s="29"/>
      <c r="AC22248" s="29"/>
      <c r="AD22248" s="29"/>
      <c r="AE22248" s="29"/>
      <c r="AF22248" s="29"/>
      <c r="AG22248" s="29"/>
      <c r="AH22248" s="29"/>
      <c r="AI22248" s="29"/>
      <c r="AJ22248" s="29"/>
      <c r="AK22248" s="29"/>
      <c r="AL22248" s="29"/>
      <c r="AM22248" s="29"/>
      <c r="AP22248" s="30"/>
    </row>
    <row r="22249" spans="1:42">
      <c r="A22249" s="29"/>
      <c r="B22249" s="29"/>
      <c r="C22249" s="29"/>
      <c r="D22249" s="29"/>
      <c r="E22249" s="29"/>
      <c r="F22249" s="29"/>
      <c r="G22249" s="29"/>
      <c r="H22249" s="29"/>
      <c r="I22249" s="29"/>
      <c r="J22249" s="29"/>
      <c r="K22249" s="29"/>
      <c r="L22249" s="29"/>
      <c r="M22249" s="29"/>
      <c r="N22249" s="29"/>
      <c r="O22249" s="29"/>
      <c r="P22249" s="29"/>
      <c r="Q22249" s="29"/>
      <c r="R22249" s="29"/>
      <c r="S22249" s="33"/>
      <c r="T22249" s="29"/>
      <c r="U22249" s="29"/>
      <c r="V22249" s="29"/>
      <c r="W22249" s="29"/>
      <c r="X22249" s="29"/>
      <c r="Y22249" s="29"/>
      <c r="Z22249" s="29"/>
      <c r="AA22249" s="29"/>
      <c r="AB22249" s="29"/>
      <c r="AC22249" s="29"/>
      <c r="AD22249" s="29"/>
      <c r="AE22249" s="29"/>
      <c r="AF22249" s="29"/>
      <c r="AG22249" s="29"/>
      <c r="AH22249" s="29"/>
      <c r="AI22249" s="29"/>
      <c r="AJ22249" s="29"/>
      <c r="AK22249" s="29"/>
      <c r="AL22249" s="29"/>
      <c r="AM22249" s="29"/>
      <c r="AP22249" s="30"/>
    </row>
    <row r="22250" spans="1:42">
      <c r="A22250" s="29"/>
      <c r="B22250" s="29"/>
      <c r="C22250" s="29"/>
      <c r="D22250" s="29"/>
      <c r="E22250" s="29"/>
      <c r="F22250" s="29"/>
      <c r="G22250" s="29"/>
      <c r="H22250" s="29"/>
      <c r="I22250" s="29"/>
      <c r="J22250" s="29"/>
      <c r="K22250" s="29"/>
      <c r="L22250" s="29"/>
      <c r="M22250" s="29"/>
      <c r="N22250" s="29"/>
      <c r="O22250" s="29"/>
      <c r="P22250" s="29"/>
      <c r="Q22250" s="29"/>
      <c r="R22250" s="29"/>
      <c r="S22250" s="33"/>
      <c r="T22250" s="29"/>
      <c r="U22250" s="29"/>
      <c r="V22250" s="29"/>
      <c r="W22250" s="29"/>
      <c r="X22250" s="29"/>
      <c r="Y22250" s="29"/>
      <c r="Z22250" s="29"/>
      <c r="AA22250" s="29"/>
      <c r="AB22250" s="29"/>
      <c r="AC22250" s="29"/>
      <c r="AD22250" s="29"/>
      <c r="AE22250" s="29"/>
      <c r="AF22250" s="29"/>
      <c r="AG22250" s="29"/>
      <c r="AH22250" s="29"/>
      <c r="AI22250" s="29"/>
      <c r="AJ22250" s="29"/>
      <c r="AK22250" s="29"/>
      <c r="AL22250" s="29"/>
      <c r="AM22250" s="29"/>
      <c r="AP22250" s="30"/>
    </row>
    <row r="22251" spans="1:42">
      <c r="A22251" s="29"/>
      <c r="B22251" s="29"/>
      <c r="C22251" s="29"/>
      <c r="D22251" s="29"/>
      <c r="E22251" s="29"/>
      <c r="F22251" s="29"/>
      <c r="G22251" s="29"/>
      <c r="H22251" s="29"/>
      <c r="I22251" s="29"/>
      <c r="J22251" s="29"/>
      <c r="K22251" s="29"/>
      <c r="L22251" s="29"/>
      <c r="M22251" s="29"/>
      <c r="N22251" s="29"/>
      <c r="O22251" s="29"/>
      <c r="P22251" s="29"/>
      <c r="Q22251" s="29"/>
      <c r="R22251" s="29"/>
      <c r="S22251" s="33"/>
      <c r="T22251" s="29"/>
      <c r="U22251" s="29"/>
      <c r="V22251" s="29"/>
      <c r="W22251" s="29"/>
      <c r="X22251" s="29"/>
      <c r="Y22251" s="29"/>
      <c r="Z22251" s="29"/>
      <c r="AA22251" s="29"/>
      <c r="AB22251" s="29"/>
      <c r="AC22251" s="29"/>
      <c r="AD22251" s="29"/>
      <c r="AE22251" s="29"/>
      <c r="AF22251" s="29"/>
      <c r="AG22251" s="29"/>
      <c r="AH22251" s="29"/>
      <c r="AI22251" s="29"/>
      <c r="AJ22251" s="29"/>
      <c r="AK22251" s="29"/>
      <c r="AL22251" s="29"/>
      <c r="AM22251" s="29"/>
      <c r="AP22251" s="30"/>
    </row>
    <row r="22252" spans="1:42">
      <c r="A22252" s="29"/>
      <c r="B22252" s="29"/>
      <c r="C22252" s="29"/>
      <c r="D22252" s="29"/>
      <c r="E22252" s="29"/>
      <c r="F22252" s="29"/>
      <c r="G22252" s="29"/>
      <c r="H22252" s="29"/>
      <c r="I22252" s="29"/>
      <c r="J22252" s="29"/>
      <c r="K22252" s="29"/>
      <c r="L22252" s="29"/>
      <c r="M22252" s="29"/>
      <c r="N22252" s="29"/>
      <c r="O22252" s="29"/>
      <c r="P22252" s="29"/>
      <c r="Q22252" s="29"/>
      <c r="R22252" s="29"/>
      <c r="S22252" s="33"/>
      <c r="T22252" s="29"/>
      <c r="U22252" s="29"/>
      <c r="V22252" s="29"/>
      <c r="W22252" s="29"/>
      <c r="X22252" s="29"/>
      <c r="Y22252" s="29"/>
      <c r="Z22252" s="29"/>
      <c r="AA22252" s="29"/>
      <c r="AB22252" s="29"/>
      <c r="AC22252" s="29"/>
      <c r="AD22252" s="29"/>
      <c r="AE22252" s="29"/>
      <c r="AF22252" s="29"/>
      <c r="AG22252" s="29"/>
      <c r="AH22252" s="29"/>
      <c r="AI22252" s="29"/>
      <c r="AJ22252" s="29"/>
      <c r="AK22252" s="29"/>
      <c r="AL22252" s="29"/>
      <c r="AM22252" s="29"/>
      <c r="AP22252" s="30"/>
    </row>
    <row r="22253" spans="1:42">
      <c r="A22253" s="29"/>
      <c r="B22253" s="29"/>
      <c r="C22253" s="29"/>
      <c r="D22253" s="29"/>
      <c r="E22253" s="29"/>
      <c r="F22253" s="29"/>
      <c r="G22253" s="29"/>
      <c r="H22253" s="29"/>
      <c r="I22253" s="29"/>
      <c r="J22253" s="29"/>
      <c r="K22253" s="29"/>
      <c r="L22253" s="29"/>
      <c r="M22253" s="29"/>
      <c r="N22253" s="29"/>
      <c r="O22253" s="29"/>
      <c r="P22253" s="29"/>
      <c r="Q22253" s="29"/>
      <c r="R22253" s="29"/>
      <c r="S22253" s="33"/>
      <c r="T22253" s="29"/>
      <c r="U22253" s="29"/>
      <c r="V22253" s="29"/>
      <c r="W22253" s="29"/>
      <c r="X22253" s="29"/>
      <c r="Y22253" s="29"/>
      <c r="Z22253" s="29"/>
      <c r="AA22253" s="29"/>
      <c r="AB22253" s="29"/>
      <c r="AC22253" s="29"/>
      <c r="AD22253" s="29"/>
      <c r="AE22253" s="29"/>
      <c r="AF22253" s="29"/>
      <c r="AG22253" s="29"/>
      <c r="AH22253" s="29"/>
      <c r="AI22253" s="29"/>
      <c r="AJ22253" s="29"/>
      <c r="AK22253" s="29"/>
      <c r="AL22253" s="29"/>
      <c r="AM22253" s="29"/>
      <c r="AP22253" s="30"/>
    </row>
    <row r="22254" spans="1:42">
      <c r="A22254" s="29"/>
      <c r="B22254" s="29"/>
      <c r="C22254" s="29"/>
      <c r="D22254" s="29"/>
      <c r="E22254" s="29"/>
      <c r="F22254" s="29"/>
      <c r="G22254" s="29"/>
      <c r="H22254" s="29"/>
      <c r="I22254" s="29"/>
      <c r="J22254" s="29"/>
      <c r="K22254" s="29"/>
      <c r="L22254" s="29"/>
      <c r="M22254" s="29"/>
      <c r="N22254" s="29"/>
      <c r="O22254" s="29"/>
      <c r="P22254" s="29"/>
      <c r="Q22254" s="29"/>
      <c r="R22254" s="29"/>
      <c r="S22254" s="33"/>
      <c r="T22254" s="29"/>
      <c r="U22254" s="29"/>
      <c r="V22254" s="29"/>
      <c r="W22254" s="29"/>
      <c r="X22254" s="29"/>
      <c r="Y22254" s="29"/>
      <c r="Z22254" s="29"/>
      <c r="AA22254" s="29"/>
      <c r="AB22254" s="29"/>
      <c r="AC22254" s="29"/>
      <c r="AD22254" s="29"/>
      <c r="AE22254" s="29"/>
      <c r="AF22254" s="29"/>
      <c r="AG22254" s="29"/>
      <c r="AH22254" s="29"/>
      <c r="AI22254" s="29"/>
      <c r="AJ22254" s="29"/>
      <c r="AK22254" s="29"/>
      <c r="AL22254" s="29"/>
      <c r="AM22254" s="29"/>
      <c r="AP22254" s="30"/>
    </row>
    <row r="22255" spans="1:42">
      <c r="A22255" s="29"/>
      <c r="B22255" s="29"/>
      <c r="C22255" s="29"/>
      <c r="D22255" s="29"/>
      <c r="E22255" s="29"/>
      <c r="F22255" s="29"/>
      <c r="G22255" s="29"/>
      <c r="H22255" s="29"/>
      <c r="I22255" s="29"/>
      <c r="J22255" s="29"/>
      <c r="K22255" s="29"/>
      <c r="L22255" s="29"/>
      <c r="M22255" s="29"/>
      <c r="N22255" s="29"/>
      <c r="O22255" s="29"/>
      <c r="P22255" s="29"/>
      <c r="Q22255" s="29"/>
      <c r="R22255" s="29"/>
      <c r="S22255" s="33"/>
      <c r="T22255" s="29"/>
      <c r="U22255" s="29"/>
      <c r="V22255" s="29"/>
      <c r="W22255" s="29"/>
      <c r="X22255" s="29"/>
      <c r="Y22255" s="29"/>
      <c r="Z22255" s="29"/>
      <c r="AA22255" s="29"/>
      <c r="AB22255" s="29"/>
      <c r="AC22255" s="29"/>
      <c r="AD22255" s="29"/>
      <c r="AE22255" s="29"/>
      <c r="AF22255" s="29"/>
      <c r="AG22255" s="29"/>
      <c r="AH22255" s="29"/>
      <c r="AI22255" s="29"/>
      <c r="AJ22255" s="29"/>
      <c r="AK22255" s="29"/>
      <c r="AL22255" s="29"/>
      <c r="AM22255" s="29"/>
      <c r="AP22255" s="30"/>
    </row>
    <row r="22256" spans="1:42">
      <c r="A22256" s="29"/>
      <c r="B22256" s="29"/>
      <c r="C22256" s="29"/>
      <c r="D22256" s="29"/>
      <c r="E22256" s="29"/>
      <c r="F22256" s="29"/>
      <c r="G22256" s="29"/>
      <c r="H22256" s="29"/>
      <c r="I22256" s="29"/>
      <c r="J22256" s="29"/>
      <c r="K22256" s="29"/>
      <c r="L22256" s="29"/>
      <c r="M22256" s="29"/>
      <c r="N22256" s="29"/>
      <c r="O22256" s="29"/>
      <c r="P22256" s="29"/>
      <c r="Q22256" s="29"/>
      <c r="R22256" s="29"/>
      <c r="S22256" s="33"/>
      <c r="T22256" s="29"/>
      <c r="U22256" s="29"/>
      <c r="V22256" s="29"/>
      <c r="W22256" s="29"/>
      <c r="X22256" s="29"/>
      <c r="Y22256" s="29"/>
      <c r="Z22256" s="29"/>
      <c r="AA22256" s="29"/>
      <c r="AB22256" s="29"/>
      <c r="AC22256" s="29"/>
      <c r="AD22256" s="29"/>
      <c r="AE22256" s="29"/>
      <c r="AF22256" s="29"/>
      <c r="AG22256" s="29"/>
      <c r="AH22256" s="29"/>
      <c r="AI22256" s="29"/>
      <c r="AJ22256" s="29"/>
      <c r="AK22256" s="29"/>
      <c r="AL22256" s="29"/>
      <c r="AM22256" s="29"/>
      <c r="AP22256" s="30"/>
    </row>
    <row r="22257" spans="1:42">
      <c r="A22257" s="29"/>
      <c r="B22257" s="29"/>
      <c r="C22257" s="29"/>
      <c r="D22257" s="29"/>
      <c r="E22257" s="29"/>
      <c r="F22257" s="29"/>
      <c r="G22257" s="29"/>
      <c r="H22257" s="29"/>
      <c r="I22257" s="29"/>
      <c r="J22257" s="29"/>
      <c r="K22257" s="29"/>
      <c r="L22257" s="29"/>
      <c r="M22257" s="29"/>
      <c r="N22257" s="29"/>
      <c r="O22257" s="29"/>
      <c r="P22257" s="29"/>
      <c r="Q22257" s="29"/>
      <c r="R22257" s="29"/>
      <c r="S22257" s="33"/>
      <c r="T22257" s="29"/>
      <c r="U22257" s="29"/>
      <c r="V22257" s="29"/>
      <c r="W22257" s="29"/>
      <c r="X22257" s="29"/>
      <c r="Y22257" s="29"/>
      <c r="Z22257" s="29"/>
      <c r="AA22257" s="29"/>
      <c r="AB22257" s="29"/>
      <c r="AC22257" s="29"/>
      <c r="AD22257" s="29"/>
      <c r="AE22257" s="29"/>
      <c r="AF22257" s="29"/>
      <c r="AG22257" s="29"/>
      <c r="AH22257" s="29"/>
      <c r="AI22257" s="29"/>
      <c r="AJ22257" s="29"/>
      <c r="AK22257" s="29"/>
      <c r="AL22257" s="29"/>
      <c r="AM22257" s="29"/>
      <c r="AP22257" s="30"/>
    </row>
    <row r="22258" spans="1:42">
      <c r="A22258" s="29"/>
      <c r="B22258" s="29"/>
      <c r="C22258" s="29"/>
      <c r="D22258" s="29"/>
      <c r="E22258" s="29"/>
      <c r="F22258" s="29"/>
      <c r="G22258" s="29"/>
      <c r="H22258" s="29"/>
      <c r="I22258" s="29"/>
      <c r="J22258" s="29"/>
      <c r="K22258" s="29"/>
      <c r="L22258" s="29"/>
      <c r="M22258" s="29"/>
      <c r="N22258" s="29"/>
      <c r="O22258" s="29"/>
      <c r="P22258" s="29"/>
      <c r="Q22258" s="29"/>
      <c r="R22258" s="29"/>
      <c r="S22258" s="33"/>
      <c r="T22258" s="29"/>
      <c r="U22258" s="29"/>
      <c r="V22258" s="29"/>
      <c r="W22258" s="29"/>
      <c r="X22258" s="29"/>
      <c r="Y22258" s="29"/>
      <c r="Z22258" s="29"/>
      <c r="AA22258" s="29"/>
      <c r="AB22258" s="29"/>
      <c r="AC22258" s="29"/>
      <c r="AD22258" s="29"/>
      <c r="AE22258" s="29"/>
      <c r="AF22258" s="29"/>
      <c r="AG22258" s="29"/>
      <c r="AH22258" s="29"/>
      <c r="AI22258" s="29"/>
      <c r="AJ22258" s="29"/>
      <c r="AK22258" s="29"/>
      <c r="AL22258" s="29"/>
      <c r="AM22258" s="29"/>
      <c r="AP22258" s="30"/>
    </row>
    <row r="22259" spans="1:42">
      <c r="A22259" s="29"/>
      <c r="B22259" s="29"/>
      <c r="C22259" s="29"/>
      <c r="D22259" s="29"/>
      <c r="E22259" s="29"/>
      <c r="F22259" s="29"/>
      <c r="G22259" s="29"/>
      <c r="H22259" s="29"/>
      <c r="I22259" s="29"/>
      <c r="J22259" s="29"/>
      <c r="K22259" s="29"/>
      <c r="L22259" s="29"/>
      <c r="M22259" s="29"/>
      <c r="N22259" s="29"/>
      <c r="O22259" s="29"/>
      <c r="P22259" s="29"/>
      <c r="Q22259" s="29"/>
      <c r="R22259" s="29"/>
      <c r="S22259" s="33"/>
      <c r="T22259" s="29"/>
      <c r="U22259" s="29"/>
      <c r="V22259" s="29"/>
      <c r="W22259" s="29"/>
      <c r="X22259" s="29"/>
      <c r="Y22259" s="29"/>
      <c r="Z22259" s="29"/>
      <c r="AA22259" s="29"/>
      <c r="AB22259" s="29"/>
      <c r="AC22259" s="29"/>
      <c r="AD22259" s="29"/>
      <c r="AE22259" s="29"/>
      <c r="AF22259" s="29"/>
      <c r="AG22259" s="29"/>
      <c r="AH22259" s="29"/>
      <c r="AI22259" s="29"/>
      <c r="AJ22259" s="29"/>
      <c r="AK22259" s="29"/>
      <c r="AL22259" s="29"/>
      <c r="AM22259" s="29"/>
      <c r="AP22259" s="30"/>
    </row>
    <row r="22260" spans="1:42">
      <c r="A22260" s="29"/>
      <c r="B22260" s="29"/>
      <c r="C22260" s="29"/>
      <c r="D22260" s="29"/>
      <c r="E22260" s="29"/>
      <c r="F22260" s="29"/>
      <c r="G22260" s="29"/>
      <c r="H22260" s="29"/>
      <c r="I22260" s="29"/>
      <c r="J22260" s="29"/>
      <c r="K22260" s="29"/>
      <c r="L22260" s="29"/>
      <c r="M22260" s="29"/>
      <c r="N22260" s="29"/>
      <c r="O22260" s="29"/>
      <c r="P22260" s="29"/>
      <c r="Q22260" s="29"/>
      <c r="R22260" s="29"/>
      <c r="S22260" s="33"/>
      <c r="T22260" s="29"/>
      <c r="U22260" s="29"/>
      <c r="V22260" s="29"/>
      <c r="W22260" s="29"/>
      <c r="X22260" s="29"/>
      <c r="Y22260" s="29"/>
      <c r="Z22260" s="29"/>
      <c r="AA22260" s="29"/>
      <c r="AB22260" s="29"/>
      <c r="AC22260" s="29"/>
      <c r="AD22260" s="29"/>
      <c r="AE22260" s="29"/>
      <c r="AF22260" s="29"/>
      <c r="AG22260" s="29"/>
      <c r="AH22260" s="29"/>
      <c r="AI22260" s="29"/>
      <c r="AJ22260" s="29"/>
      <c r="AK22260" s="29"/>
      <c r="AL22260" s="29"/>
      <c r="AM22260" s="29"/>
      <c r="AP22260" s="30"/>
    </row>
    <row r="22261" spans="1:42">
      <c r="A22261" s="29"/>
      <c r="B22261" s="29"/>
      <c r="C22261" s="29"/>
      <c r="D22261" s="29"/>
      <c r="E22261" s="29"/>
      <c r="F22261" s="29"/>
      <c r="G22261" s="29"/>
      <c r="H22261" s="29"/>
      <c r="I22261" s="29"/>
      <c r="J22261" s="29"/>
      <c r="K22261" s="29"/>
      <c r="L22261" s="29"/>
      <c r="M22261" s="29"/>
      <c r="N22261" s="29"/>
      <c r="O22261" s="29"/>
      <c r="P22261" s="29"/>
      <c r="Q22261" s="29"/>
      <c r="R22261" s="29"/>
      <c r="S22261" s="33"/>
      <c r="T22261" s="29"/>
      <c r="U22261" s="29"/>
      <c r="V22261" s="29"/>
      <c r="W22261" s="29"/>
      <c r="X22261" s="29"/>
      <c r="Y22261" s="29"/>
      <c r="Z22261" s="29"/>
      <c r="AA22261" s="29"/>
      <c r="AB22261" s="29"/>
      <c r="AC22261" s="29"/>
      <c r="AD22261" s="29"/>
      <c r="AE22261" s="29"/>
      <c r="AF22261" s="29"/>
      <c r="AG22261" s="29"/>
      <c r="AH22261" s="29"/>
      <c r="AI22261" s="29"/>
      <c r="AJ22261" s="29"/>
      <c r="AK22261" s="29"/>
      <c r="AL22261" s="29"/>
      <c r="AM22261" s="29"/>
      <c r="AP22261" s="30"/>
    </row>
    <row r="22262" spans="1:42">
      <c r="A22262" s="29"/>
      <c r="B22262" s="29"/>
      <c r="C22262" s="29"/>
      <c r="D22262" s="29"/>
      <c r="E22262" s="29"/>
      <c r="F22262" s="29"/>
      <c r="G22262" s="29"/>
      <c r="H22262" s="29"/>
      <c r="I22262" s="29"/>
      <c r="J22262" s="29"/>
      <c r="K22262" s="29"/>
      <c r="L22262" s="29"/>
      <c r="M22262" s="29"/>
      <c r="N22262" s="29"/>
      <c r="O22262" s="29"/>
      <c r="P22262" s="29"/>
      <c r="Q22262" s="29"/>
      <c r="R22262" s="29"/>
      <c r="S22262" s="33"/>
      <c r="T22262" s="29"/>
      <c r="U22262" s="29"/>
      <c r="V22262" s="29"/>
      <c r="W22262" s="29"/>
      <c r="X22262" s="29"/>
      <c r="Y22262" s="29"/>
      <c r="Z22262" s="29"/>
      <c r="AA22262" s="29"/>
      <c r="AB22262" s="29"/>
      <c r="AC22262" s="29"/>
      <c r="AD22262" s="29"/>
      <c r="AE22262" s="29"/>
      <c r="AF22262" s="29"/>
      <c r="AG22262" s="29"/>
      <c r="AH22262" s="29"/>
      <c r="AI22262" s="29"/>
      <c r="AJ22262" s="29"/>
      <c r="AK22262" s="29"/>
      <c r="AL22262" s="29"/>
      <c r="AM22262" s="29"/>
      <c r="AP22262" s="30"/>
    </row>
    <row r="22263" spans="1:42">
      <c r="A22263" s="29"/>
      <c r="B22263" s="29"/>
      <c r="C22263" s="29"/>
      <c r="D22263" s="29"/>
      <c r="E22263" s="29"/>
      <c r="F22263" s="29"/>
      <c r="G22263" s="29"/>
      <c r="H22263" s="29"/>
      <c r="I22263" s="29"/>
      <c r="J22263" s="29"/>
      <c r="K22263" s="29"/>
      <c r="L22263" s="29"/>
      <c r="M22263" s="29"/>
      <c r="N22263" s="29"/>
      <c r="O22263" s="29"/>
      <c r="P22263" s="29"/>
      <c r="Q22263" s="29"/>
      <c r="R22263" s="29"/>
      <c r="S22263" s="33"/>
      <c r="T22263" s="29"/>
      <c r="U22263" s="29"/>
      <c r="V22263" s="29"/>
      <c r="W22263" s="29"/>
      <c r="X22263" s="29"/>
      <c r="Y22263" s="29"/>
      <c r="Z22263" s="29"/>
      <c r="AA22263" s="29"/>
      <c r="AB22263" s="29"/>
      <c r="AC22263" s="29"/>
      <c r="AD22263" s="29"/>
      <c r="AE22263" s="29"/>
      <c r="AF22263" s="29"/>
      <c r="AG22263" s="29"/>
      <c r="AH22263" s="29"/>
      <c r="AI22263" s="29"/>
      <c r="AJ22263" s="29"/>
      <c r="AK22263" s="29"/>
      <c r="AL22263" s="29"/>
      <c r="AM22263" s="29"/>
      <c r="AP22263" s="30"/>
    </row>
    <row r="22264" spans="1:42">
      <c r="A22264" s="29"/>
      <c r="B22264" s="29"/>
      <c r="C22264" s="29"/>
      <c r="D22264" s="29"/>
      <c r="E22264" s="29"/>
      <c r="F22264" s="29"/>
      <c r="G22264" s="29"/>
      <c r="H22264" s="29"/>
      <c r="I22264" s="29"/>
      <c r="J22264" s="29"/>
      <c r="K22264" s="29"/>
      <c r="L22264" s="29"/>
      <c r="M22264" s="29"/>
      <c r="N22264" s="29"/>
      <c r="O22264" s="29"/>
      <c r="P22264" s="29"/>
      <c r="Q22264" s="29"/>
      <c r="R22264" s="29"/>
      <c r="S22264" s="33"/>
      <c r="T22264" s="29"/>
      <c r="U22264" s="29"/>
      <c r="V22264" s="29"/>
      <c r="W22264" s="29"/>
      <c r="X22264" s="29"/>
      <c r="Y22264" s="29"/>
      <c r="Z22264" s="29"/>
      <c r="AA22264" s="29"/>
      <c r="AB22264" s="29"/>
      <c r="AC22264" s="29"/>
      <c r="AD22264" s="29"/>
      <c r="AE22264" s="29"/>
      <c r="AF22264" s="29"/>
      <c r="AG22264" s="29"/>
      <c r="AH22264" s="29"/>
      <c r="AI22264" s="29"/>
      <c r="AJ22264" s="29"/>
      <c r="AK22264" s="29"/>
      <c r="AL22264" s="29"/>
      <c r="AM22264" s="29"/>
      <c r="AP22264" s="30"/>
    </row>
    <row r="22265" spans="1:42">
      <c r="A22265" s="29"/>
      <c r="B22265" s="29"/>
      <c r="C22265" s="29"/>
      <c r="D22265" s="29"/>
      <c r="E22265" s="29"/>
      <c r="F22265" s="29"/>
      <c r="G22265" s="29"/>
      <c r="H22265" s="29"/>
      <c r="I22265" s="29"/>
      <c r="J22265" s="29"/>
      <c r="K22265" s="29"/>
      <c r="L22265" s="29"/>
      <c r="M22265" s="29"/>
      <c r="N22265" s="29"/>
      <c r="O22265" s="29"/>
      <c r="P22265" s="29"/>
      <c r="Q22265" s="29"/>
      <c r="R22265" s="29"/>
      <c r="S22265" s="33"/>
      <c r="T22265" s="29"/>
      <c r="U22265" s="29"/>
      <c r="V22265" s="29"/>
      <c r="W22265" s="29"/>
      <c r="X22265" s="29"/>
      <c r="Y22265" s="29"/>
      <c r="Z22265" s="29"/>
      <c r="AA22265" s="29"/>
      <c r="AB22265" s="29"/>
      <c r="AC22265" s="29"/>
      <c r="AD22265" s="29"/>
      <c r="AE22265" s="29"/>
      <c r="AF22265" s="29"/>
      <c r="AG22265" s="29"/>
      <c r="AH22265" s="29"/>
      <c r="AI22265" s="29"/>
      <c r="AJ22265" s="29"/>
      <c r="AK22265" s="29"/>
      <c r="AL22265" s="29"/>
      <c r="AM22265" s="29"/>
      <c r="AP22265" s="30"/>
    </row>
    <row r="22266" spans="1:42">
      <c r="A22266" s="29"/>
      <c r="B22266" s="29"/>
      <c r="C22266" s="29"/>
      <c r="D22266" s="29"/>
      <c r="E22266" s="29"/>
      <c r="F22266" s="29"/>
      <c r="G22266" s="29"/>
      <c r="H22266" s="29"/>
      <c r="I22266" s="29"/>
      <c r="J22266" s="29"/>
      <c r="K22266" s="29"/>
      <c r="L22266" s="29"/>
      <c r="M22266" s="29"/>
      <c r="N22266" s="29"/>
      <c r="O22266" s="29"/>
      <c r="P22266" s="29"/>
      <c r="Q22266" s="29"/>
      <c r="R22266" s="29"/>
      <c r="S22266" s="33"/>
      <c r="T22266" s="29"/>
      <c r="U22266" s="29"/>
      <c r="V22266" s="29"/>
      <c r="W22266" s="29"/>
      <c r="X22266" s="29"/>
      <c r="Y22266" s="29"/>
      <c r="Z22266" s="29"/>
      <c r="AA22266" s="29"/>
      <c r="AB22266" s="29"/>
      <c r="AC22266" s="29"/>
      <c r="AD22266" s="29"/>
      <c r="AE22266" s="29"/>
      <c r="AF22266" s="29"/>
      <c r="AG22266" s="29"/>
      <c r="AH22266" s="29"/>
      <c r="AI22266" s="29"/>
      <c r="AJ22266" s="29"/>
      <c r="AK22266" s="29"/>
      <c r="AL22266" s="29"/>
      <c r="AM22266" s="29"/>
      <c r="AP22266" s="30"/>
    </row>
    <row r="22267" spans="1:42">
      <c r="A22267" s="29"/>
      <c r="B22267" s="29"/>
      <c r="C22267" s="29"/>
      <c r="D22267" s="29"/>
      <c r="E22267" s="29"/>
      <c r="F22267" s="29"/>
      <c r="G22267" s="29"/>
      <c r="H22267" s="29"/>
      <c r="I22267" s="29"/>
      <c r="J22267" s="29"/>
      <c r="K22267" s="29"/>
      <c r="L22267" s="29"/>
      <c r="M22267" s="29"/>
      <c r="N22267" s="29"/>
      <c r="O22267" s="29"/>
      <c r="P22267" s="29"/>
      <c r="Q22267" s="29"/>
      <c r="R22267" s="29"/>
      <c r="S22267" s="33"/>
      <c r="T22267" s="29"/>
      <c r="U22267" s="29"/>
      <c r="V22267" s="29"/>
      <c r="W22267" s="29"/>
      <c r="X22267" s="29"/>
      <c r="Y22267" s="29"/>
      <c r="Z22267" s="29"/>
      <c r="AA22267" s="29"/>
      <c r="AB22267" s="29"/>
      <c r="AC22267" s="29"/>
      <c r="AD22267" s="29"/>
      <c r="AE22267" s="29"/>
      <c r="AF22267" s="29"/>
      <c r="AG22267" s="29"/>
      <c r="AH22267" s="29"/>
      <c r="AI22267" s="29"/>
      <c r="AJ22267" s="29"/>
      <c r="AK22267" s="29"/>
      <c r="AL22267" s="29"/>
      <c r="AM22267" s="29"/>
      <c r="AP22267" s="30"/>
    </row>
    <row r="22268" spans="1:42">
      <c r="A22268" s="29"/>
      <c r="B22268" s="29"/>
      <c r="C22268" s="29"/>
      <c r="D22268" s="29"/>
      <c r="E22268" s="29"/>
      <c r="F22268" s="29"/>
      <c r="G22268" s="29"/>
      <c r="H22268" s="29"/>
      <c r="I22268" s="29"/>
      <c r="J22268" s="29"/>
      <c r="K22268" s="29"/>
      <c r="L22268" s="29"/>
      <c r="M22268" s="29"/>
      <c r="N22268" s="29"/>
      <c r="O22268" s="29"/>
      <c r="P22268" s="29"/>
      <c r="Q22268" s="29"/>
      <c r="R22268" s="29"/>
      <c r="S22268" s="33"/>
      <c r="T22268" s="29"/>
      <c r="U22268" s="29"/>
      <c r="V22268" s="29"/>
      <c r="W22268" s="29"/>
      <c r="X22268" s="29"/>
      <c r="Y22268" s="29"/>
      <c r="Z22268" s="29"/>
      <c r="AA22268" s="29"/>
      <c r="AB22268" s="29"/>
      <c r="AC22268" s="29"/>
      <c r="AD22268" s="29"/>
      <c r="AE22268" s="29"/>
      <c r="AF22268" s="29"/>
      <c r="AG22268" s="29"/>
      <c r="AH22268" s="29"/>
      <c r="AI22268" s="29"/>
      <c r="AJ22268" s="29"/>
      <c r="AK22268" s="29"/>
      <c r="AL22268" s="29"/>
      <c r="AM22268" s="29"/>
      <c r="AP22268" s="30"/>
    </row>
    <row r="22269" spans="1:42">
      <c r="A22269" s="29"/>
      <c r="B22269" s="29"/>
      <c r="C22269" s="29"/>
      <c r="D22269" s="29"/>
      <c r="E22269" s="29"/>
      <c r="F22269" s="29"/>
      <c r="G22269" s="29"/>
      <c r="H22269" s="29"/>
      <c r="I22269" s="29"/>
      <c r="J22269" s="29"/>
      <c r="K22269" s="29"/>
      <c r="L22269" s="29"/>
      <c r="M22269" s="29"/>
      <c r="N22269" s="29"/>
      <c r="O22269" s="29"/>
      <c r="P22269" s="29"/>
      <c r="Q22269" s="29"/>
      <c r="R22269" s="29"/>
      <c r="S22269" s="33"/>
      <c r="T22269" s="29"/>
      <c r="U22269" s="29"/>
      <c r="V22269" s="29"/>
      <c r="W22269" s="29"/>
      <c r="X22269" s="29"/>
      <c r="Y22269" s="29"/>
      <c r="Z22269" s="29"/>
      <c r="AA22269" s="29"/>
      <c r="AB22269" s="29"/>
      <c r="AC22269" s="29"/>
      <c r="AD22269" s="29"/>
      <c r="AE22269" s="29"/>
      <c r="AF22269" s="29"/>
      <c r="AG22269" s="29"/>
      <c r="AH22269" s="29"/>
      <c r="AI22269" s="29"/>
      <c r="AJ22269" s="29"/>
      <c r="AK22269" s="29"/>
      <c r="AL22269" s="29"/>
      <c r="AM22269" s="29"/>
      <c r="AP22269" s="30"/>
    </row>
    <row r="22270" spans="1:42">
      <c r="A22270" s="29"/>
      <c r="B22270" s="29"/>
      <c r="C22270" s="29"/>
      <c r="D22270" s="29"/>
      <c r="E22270" s="29"/>
      <c r="F22270" s="29"/>
      <c r="G22270" s="29"/>
      <c r="H22270" s="29"/>
      <c r="I22270" s="29"/>
      <c r="J22270" s="29"/>
      <c r="K22270" s="29"/>
      <c r="L22270" s="29"/>
      <c r="M22270" s="29"/>
      <c r="N22270" s="29"/>
      <c r="O22270" s="29"/>
      <c r="P22270" s="29"/>
      <c r="Q22270" s="29"/>
      <c r="R22270" s="29"/>
      <c r="S22270" s="33"/>
      <c r="T22270" s="29"/>
      <c r="U22270" s="29"/>
      <c r="V22270" s="29"/>
      <c r="W22270" s="29"/>
      <c r="X22270" s="29"/>
      <c r="Y22270" s="29"/>
      <c r="Z22270" s="29"/>
      <c r="AA22270" s="29"/>
      <c r="AB22270" s="29"/>
      <c r="AC22270" s="29"/>
      <c r="AD22270" s="29"/>
      <c r="AE22270" s="29"/>
      <c r="AF22270" s="29"/>
      <c r="AG22270" s="29"/>
      <c r="AH22270" s="29"/>
      <c r="AI22270" s="29"/>
      <c r="AJ22270" s="29"/>
      <c r="AK22270" s="29"/>
      <c r="AL22270" s="29"/>
      <c r="AM22270" s="29"/>
      <c r="AP22270" s="30"/>
    </row>
    <row r="22271" spans="1:42">
      <c r="A22271" s="29"/>
      <c r="B22271" s="29"/>
      <c r="C22271" s="29"/>
      <c r="D22271" s="29"/>
      <c r="E22271" s="29"/>
      <c r="F22271" s="29"/>
      <c r="G22271" s="29"/>
      <c r="H22271" s="29"/>
      <c r="I22271" s="29"/>
      <c r="J22271" s="29"/>
      <c r="K22271" s="29"/>
      <c r="L22271" s="29"/>
      <c r="M22271" s="29"/>
      <c r="N22271" s="29"/>
      <c r="O22271" s="29"/>
      <c r="P22271" s="29"/>
      <c r="Q22271" s="29"/>
      <c r="R22271" s="29"/>
      <c r="S22271" s="33"/>
      <c r="T22271" s="29"/>
      <c r="U22271" s="29"/>
      <c r="V22271" s="29"/>
      <c r="W22271" s="29"/>
      <c r="X22271" s="29"/>
      <c r="Y22271" s="29"/>
      <c r="Z22271" s="29"/>
      <c r="AA22271" s="29"/>
      <c r="AB22271" s="29"/>
      <c r="AC22271" s="29"/>
      <c r="AD22271" s="29"/>
      <c r="AE22271" s="29"/>
      <c r="AF22271" s="29"/>
      <c r="AG22271" s="29"/>
      <c r="AH22271" s="29"/>
      <c r="AI22271" s="29"/>
      <c r="AJ22271" s="29"/>
      <c r="AK22271" s="29"/>
      <c r="AL22271" s="29"/>
      <c r="AM22271" s="29"/>
      <c r="AP22271" s="30"/>
    </row>
    <row r="22272" spans="1:42">
      <c r="A22272" s="29"/>
      <c r="B22272" s="29"/>
      <c r="C22272" s="29"/>
      <c r="D22272" s="29"/>
      <c r="E22272" s="29"/>
      <c r="F22272" s="29"/>
      <c r="G22272" s="29"/>
      <c r="H22272" s="29"/>
      <c r="I22272" s="29"/>
      <c r="J22272" s="29"/>
      <c r="K22272" s="29"/>
      <c r="L22272" s="29"/>
      <c r="M22272" s="29"/>
      <c r="N22272" s="29"/>
      <c r="O22272" s="29"/>
      <c r="P22272" s="29"/>
      <c r="Q22272" s="29"/>
      <c r="R22272" s="29"/>
      <c r="S22272" s="33"/>
      <c r="T22272" s="29"/>
      <c r="U22272" s="29"/>
      <c r="V22272" s="29"/>
      <c r="W22272" s="29"/>
      <c r="X22272" s="29"/>
      <c r="Y22272" s="29"/>
      <c r="Z22272" s="29"/>
      <c r="AA22272" s="29"/>
      <c r="AB22272" s="29"/>
      <c r="AC22272" s="29"/>
      <c r="AD22272" s="29"/>
      <c r="AE22272" s="29"/>
      <c r="AF22272" s="29"/>
      <c r="AG22272" s="29"/>
      <c r="AH22272" s="29"/>
      <c r="AI22272" s="29"/>
      <c r="AJ22272" s="29"/>
      <c r="AK22272" s="29"/>
      <c r="AL22272" s="29"/>
      <c r="AM22272" s="29"/>
      <c r="AP22272" s="30"/>
    </row>
    <row r="22273" spans="1:42">
      <c r="A22273" s="29"/>
      <c r="B22273" s="29"/>
      <c r="C22273" s="29"/>
      <c r="D22273" s="29"/>
      <c r="E22273" s="29"/>
      <c r="F22273" s="29"/>
      <c r="G22273" s="29"/>
      <c r="H22273" s="29"/>
      <c r="I22273" s="29"/>
      <c r="J22273" s="29"/>
      <c r="K22273" s="29"/>
      <c r="L22273" s="29"/>
      <c r="M22273" s="29"/>
      <c r="N22273" s="29"/>
      <c r="O22273" s="29"/>
      <c r="P22273" s="29"/>
      <c r="Q22273" s="29"/>
      <c r="R22273" s="29"/>
      <c r="S22273" s="33"/>
      <c r="T22273" s="29"/>
      <c r="U22273" s="29"/>
      <c r="V22273" s="29"/>
      <c r="W22273" s="29"/>
      <c r="X22273" s="29"/>
      <c r="Y22273" s="29"/>
      <c r="Z22273" s="29"/>
      <c r="AA22273" s="29"/>
      <c r="AB22273" s="29"/>
      <c r="AC22273" s="29"/>
      <c r="AD22273" s="29"/>
      <c r="AE22273" s="29"/>
      <c r="AF22273" s="29"/>
      <c r="AG22273" s="29"/>
      <c r="AH22273" s="29"/>
      <c r="AI22273" s="29"/>
      <c r="AJ22273" s="29"/>
      <c r="AK22273" s="29"/>
      <c r="AL22273" s="29"/>
      <c r="AM22273" s="29"/>
      <c r="AP22273" s="30"/>
    </row>
    <row r="22274" spans="1:42">
      <c r="A22274" s="29"/>
      <c r="B22274" s="29"/>
      <c r="C22274" s="29"/>
      <c r="D22274" s="29"/>
      <c r="E22274" s="29"/>
      <c r="F22274" s="29"/>
      <c r="G22274" s="29"/>
      <c r="H22274" s="29"/>
      <c r="I22274" s="29"/>
      <c r="J22274" s="29"/>
      <c r="K22274" s="29"/>
      <c r="L22274" s="29"/>
      <c r="M22274" s="29"/>
      <c r="N22274" s="29"/>
      <c r="O22274" s="29"/>
      <c r="P22274" s="29"/>
      <c r="Q22274" s="29"/>
      <c r="R22274" s="29"/>
      <c r="S22274" s="33"/>
      <c r="T22274" s="29"/>
      <c r="U22274" s="29"/>
      <c r="V22274" s="29"/>
      <c r="W22274" s="29"/>
      <c r="X22274" s="29"/>
      <c r="Y22274" s="29"/>
      <c r="Z22274" s="29"/>
      <c r="AA22274" s="29"/>
      <c r="AB22274" s="29"/>
      <c r="AC22274" s="29"/>
      <c r="AD22274" s="29"/>
      <c r="AE22274" s="29"/>
      <c r="AF22274" s="29"/>
      <c r="AG22274" s="29"/>
      <c r="AH22274" s="29"/>
      <c r="AI22274" s="29"/>
      <c r="AJ22274" s="29"/>
      <c r="AK22274" s="29"/>
      <c r="AL22274" s="29"/>
      <c r="AM22274" s="29"/>
      <c r="AP22274" s="30"/>
    </row>
    <row r="22275" spans="1:42">
      <c r="A22275" s="29"/>
      <c r="B22275" s="29"/>
      <c r="C22275" s="29"/>
      <c r="D22275" s="29"/>
      <c r="E22275" s="29"/>
      <c r="F22275" s="29"/>
      <c r="G22275" s="29"/>
      <c r="H22275" s="29"/>
      <c r="I22275" s="29"/>
      <c r="J22275" s="29"/>
      <c r="K22275" s="29"/>
      <c r="L22275" s="29"/>
      <c r="M22275" s="29"/>
      <c r="N22275" s="29"/>
      <c r="O22275" s="29"/>
      <c r="P22275" s="29"/>
      <c r="Q22275" s="29"/>
      <c r="R22275" s="29"/>
      <c r="S22275" s="33"/>
      <c r="T22275" s="29"/>
      <c r="U22275" s="29"/>
      <c r="V22275" s="29"/>
      <c r="W22275" s="29"/>
      <c r="X22275" s="29"/>
      <c r="Y22275" s="29"/>
      <c r="Z22275" s="29"/>
      <c r="AA22275" s="29"/>
      <c r="AB22275" s="29"/>
      <c r="AC22275" s="29"/>
      <c r="AD22275" s="29"/>
      <c r="AE22275" s="29"/>
      <c r="AF22275" s="29"/>
      <c r="AG22275" s="29"/>
      <c r="AH22275" s="29"/>
      <c r="AI22275" s="29"/>
      <c r="AJ22275" s="29"/>
      <c r="AK22275" s="29"/>
      <c r="AL22275" s="29"/>
      <c r="AM22275" s="29"/>
      <c r="AP22275" s="30"/>
    </row>
    <row r="22276" spans="1:42">
      <c r="A22276" s="29"/>
      <c r="B22276" s="29"/>
      <c r="C22276" s="29"/>
      <c r="D22276" s="29"/>
      <c r="E22276" s="29"/>
      <c r="F22276" s="29"/>
      <c r="G22276" s="29"/>
      <c r="H22276" s="29"/>
      <c r="I22276" s="29"/>
      <c r="J22276" s="29"/>
      <c r="K22276" s="29"/>
      <c r="L22276" s="29"/>
      <c r="M22276" s="29"/>
      <c r="N22276" s="29"/>
      <c r="O22276" s="29"/>
      <c r="P22276" s="29"/>
      <c r="Q22276" s="29"/>
      <c r="R22276" s="29"/>
      <c r="S22276" s="33"/>
      <c r="T22276" s="29"/>
      <c r="U22276" s="29"/>
      <c r="V22276" s="29"/>
      <c r="W22276" s="29"/>
      <c r="X22276" s="29"/>
      <c r="Y22276" s="29"/>
      <c r="Z22276" s="29"/>
      <c r="AA22276" s="29"/>
      <c r="AB22276" s="29"/>
      <c r="AC22276" s="29"/>
      <c r="AD22276" s="29"/>
      <c r="AE22276" s="29"/>
      <c r="AF22276" s="29"/>
      <c r="AG22276" s="29"/>
      <c r="AH22276" s="29"/>
      <c r="AI22276" s="29"/>
      <c r="AJ22276" s="29"/>
      <c r="AK22276" s="29"/>
      <c r="AL22276" s="29"/>
      <c r="AM22276" s="29"/>
      <c r="AP22276" s="30"/>
    </row>
    <row r="22277" spans="1:42">
      <c r="A22277" s="29"/>
      <c r="B22277" s="29"/>
      <c r="C22277" s="29"/>
      <c r="D22277" s="29"/>
      <c r="E22277" s="29"/>
      <c r="F22277" s="29"/>
      <c r="G22277" s="29"/>
      <c r="H22277" s="29"/>
      <c r="I22277" s="29"/>
      <c r="J22277" s="29"/>
      <c r="K22277" s="29"/>
      <c r="L22277" s="29"/>
      <c r="M22277" s="29"/>
      <c r="N22277" s="29"/>
      <c r="O22277" s="29"/>
      <c r="P22277" s="29"/>
      <c r="Q22277" s="29"/>
      <c r="R22277" s="29"/>
      <c r="S22277" s="33"/>
      <c r="T22277" s="29"/>
      <c r="U22277" s="29"/>
      <c r="V22277" s="29"/>
      <c r="W22277" s="29"/>
      <c r="X22277" s="29"/>
      <c r="Y22277" s="29"/>
      <c r="Z22277" s="29"/>
      <c r="AA22277" s="29"/>
      <c r="AB22277" s="29"/>
      <c r="AC22277" s="29"/>
      <c r="AD22277" s="29"/>
      <c r="AE22277" s="29"/>
      <c r="AF22277" s="29"/>
      <c r="AG22277" s="29"/>
      <c r="AH22277" s="29"/>
      <c r="AI22277" s="29"/>
      <c r="AJ22277" s="29"/>
      <c r="AK22277" s="29"/>
      <c r="AL22277" s="29"/>
      <c r="AM22277" s="29"/>
      <c r="AP22277" s="30"/>
    </row>
    <row r="22278" spans="1:42">
      <c r="A22278" s="29"/>
      <c r="B22278" s="29"/>
      <c r="C22278" s="29"/>
      <c r="D22278" s="29"/>
      <c r="E22278" s="29"/>
      <c r="F22278" s="29"/>
      <c r="G22278" s="29"/>
      <c r="H22278" s="29"/>
      <c r="I22278" s="29"/>
      <c r="J22278" s="29"/>
      <c r="K22278" s="29"/>
      <c r="L22278" s="29"/>
      <c r="M22278" s="29"/>
      <c r="N22278" s="29"/>
      <c r="O22278" s="29"/>
      <c r="P22278" s="29"/>
      <c r="Q22278" s="29"/>
      <c r="R22278" s="29"/>
      <c r="S22278" s="33"/>
      <c r="T22278" s="29"/>
      <c r="U22278" s="29"/>
      <c r="V22278" s="29"/>
      <c r="W22278" s="29"/>
      <c r="X22278" s="29"/>
      <c r="Y22278" s="29"/>
      <c r="Z22278" s="29"/>
      <c r="AA22278" s="29"/>
      <c r="AB22278" s="29"/>
      <c r="AC22278" s="29"/>
      <c r="AD22278" s="29"/>
      <c r="AE22278" s="29"/>
      <c r="AF22278" s="29"/>
      <c r="AG22278" s="29"/>
      <c r="AH22278" s="29"/>
      <c r="AI22278" s="29"/>
      <c r="AJ22278" s="29"/>
      <c r="AK22278" s="29"/>
      <c r="AL22278" s="29"/>
      <c r="AM22278" s="29"/>
      <c r="AP22278" s="30"/>
    </row>
    <row r="22279" spans="1:42">
      <c r="A22279" s="29"/>
      <c r="B22279" s="29"/>
      <c r="C22279" s="29"/>
      <c r="D22279" s="29"/>
      <c r="E22279" s="29"/>
      <c r="F22279" s="29"/>
      <c r="G22279" s="29"/>
      <c r="H22279" s="29"/>
      <c r="I22279" s="29"/>
      <c r="J22279" s="29"/>
      <c r="K22279" s="29"/>
      <c r="L22279" s="29"/>
      <c r="M22279" s="29"/>
      <c r="N22279" s="29"/>
      <c r="O22279" s="29"/>
      <c r="P22279" s="29"/>
      <c r="Q22279" s="29"/>
      <c r="R22279" s="29"/>
      <c r="S22279" s="33"/>
      <c r="T22279" s="29"/>
      <c r="U22279" s="29"/>
      <c r="V22279" s="29"/>
      <c r="W22279" s="29"/>
      <c r="X22279" s="29"/>
      <c r="Y22279" s="29"/>
      <c r="Z22279" s="29"/>
      <c r="AA22279" s="29"/>
      <c r="AB22279" s="29"/>
      <c r="AC22279" s="29"/>
      <c r="AD22279" s="29"/>
      <c r="AE22279" s="29"/>
      <c r="AF22279" s="29"/>
      <c r="AG22279" s="29"/>
      <c r="AH22279" s="29"/>
      <c r="AI22279" s="29"/>
      <c r="AJ22279" s="29"/>
      <c r="AK22279" s="29"/>
      <c r="AL22279" s="29"/>
      <c r="AM22279" s="29"/>
      <c r="AP22279" s="30"/>
    </row>
    <row r="22280" spans="1:42">
      <c r="A22280" s="29"/>
      <c r="B22280" s="29"/>
      <c r="C22280" s="29"/>
      <c r="D22280" s="29"/>
      <c r="E22280" s="29"/>
      <c r="F22280" s="29"/>
      <c r="G22280" s="29"/>
      <c r="H22280" s="29"/>
      <c r="I22280" s="29"/>
      <c r="J22280" s="29"/>
      <c r="K22280" s="29"/>
      <c r="L22280" s="29"/>
      <c r="M22280" s="29"/>
      <c r="N22280" s="29"/>
      <c r="O22280" s="29"/>
      <c r="P22280" s="29"/>
      <c r="Q22280" s="29"/>
      <c r="R22280" s="29"/>
      <c r="S22280" s="33"/>
      <c r="T22280" s="29"/>
      <c r="U22280" s="29"/>
      <c r="V22280" s="29"/>
      <c r="W22280" s="29"/>
      <c r="X22280" s="29"/>
      <c r="Y22280" s="29"/>
      <c r="Z22280" s="29"/>
      <c r="AA22280" s="29"/>
      <c r="AB22280" s="29"/>
      <c r="AC22280" s="29"/>
      <c r="AD22280" s="29"/>
      <c r="AE22280" s="29"/>
      <c r="AF22280" s="29"/>
      <c r="AG22280" s="29"/>
      <c r="AH22280" s="29"/>
      <c r="AI22280" s="29"/>
      <c r="AJ22280" s="29"/>
      <c r="AK22280" s="29"/>
      <c r="AL22280" s="29"/>
      <c r="AM22280" s="29"/>
      <c r="AP22280" s="30"/>
    </row>
    <row r="22281" spans="1:42">
      <c r="A22281" s="29"/>
      <c r="B22281" s="29"/>
      <c r="C22281" s="29"/>
      <c r="D22281" s="29"/>
      <c r="E22281" s="29"/>
      <c r="F22281" s="29"/>
      <c r="G22281" s="29"/>
      <c r="H22281" s="29"/>
      <c r="I22281" s="29"/>
      <c r="J22281" s="29"/>
      <c r="K22281" s="29"/>
      <c r="L22281" s="29"/>
      <c r="M22281" s="29"/>
      <c r="N22281" s="29"/>
      <c r="O22281" s="29"/>
      <c r="P22281" s="29"/>
      <c r="Q22281" s="29"/>
      <c r="R22281" s="29"/>
      <c r="S22281" s="33"/>
      <c r="T22281" s="29"/>
      <c r="U22281" s="29"/>
      <c r="V22281" s="29"/>
      <c r="W22281" s="29"/>
      <c r="X22281" s="29"/>
      <c r="Y22281" s="29"/>
      <c r="Z22281" s="29"/>
      <c r="AA22281" s="29"/>
      <c r="AB22281" s="29"/>
      <c r="AC22281" s="29"/>
      <c r="AD22281" s="29"/>
      <c r="AE22281" s="29"/>
      <c r="AF22281" s="29"/>
      <c r="AG22281" s="29"/>
      <c r="AH22281" s="29"/>
      <c r="AI22281" s="29"/>
      <c r="AJ22281" s="29"/>
      <c r="AK22281" s="29"/>
      <c r="AL22281" s="29"/>
      <c r="AM22281" s="29"/>
      <c r="AP22281" s="30"/>
    </row>
    <row r="22282" spans="1:42">
      <c r="A22282" s="29"/>
      <c r="B22282" s="29"/>
      <c r="C22282" s="29"/>
      <c r="D22282" s="29"/>
      <c r="E22282" s="29"/>
      <c r="F22282" s="29"/>
      <c r="G22282" s="29"/>
      <c r="H22282" s="29"/>
      <c r="I22282" s="29"/>
      <c r="J22282" s="29"/>
      <c r="K22282" s="29"/>
      <c r="L22282" s="29"/>
      <c r="M22282" s="29"/>
      <c r="N22282" s="29"/>
      <c r="O22282" s="29"/>
      <c r="P22282" s="29"/>
      <c r="Q22282" s="29"/>
      <c r="R22282" s="29"/>
      <c r="S22282" s="33"/>
      <c r="T22282" s="29"/>
      <c r="U22282" s="29"/>
      <c r="V22282" s="29"/>
      <c r="W22282" s="29"/>
      <c r="X22282" s="29"/>
      <c r="Y22282" s="29"/>
      <c r="Z22282" s="29"/>
      <c r="AA22282" s="29"/>
      <c r="AB22282" s="29"/>
      <c r="AC22282" s="29"/>
      <c r="AD22282" s="29"/>
      <c r="AE22282" s="29"/>
      <c r="AF22282" s="29"/>
      <c r="AG22282" s="29"/>
      <c r="AH22282" s="29"/>
      <c r="AI22282" s="29"/>
      <c r="AJ22282" s="29"/>
      <c r="AK22282" s="29"/>
      <c r="AL22282" s="29"/>
      <c r="AM22282" s="29"/>
      <c r="AP22282" s="30"/>
    </row>
    <row r="22283" spans="1:42">
      <c r="A22283" s="29"/>
      <c r="B22283" s="29"/>
      <c r="C22283" s="29"/>
      <c r="D22283" s="29"/>
      <c r="E22283" s="29"/>
      <c r="F22283" s="29"/>
      <c r="G22283" s="29"/>
      <c r="H22283" s="29"/>
      <c r="I22283" s="29"/>
      <c r="J22283" s="29"/>
      <c r="K22283" s="29"/>
      <c r="L22283" s="29"/>
      <c r="M22283" s="29"/>
      <c r="N22283" s="29"/>
      <c r="O22283" s="29"/>
      <c r="P22283" s="29"/>
      <c r="Q22283" s="29"/>
      <c r="R22283" s="29"/>
      <c r="S22283" s="33"/>
      <c r="T22283" s="29"/>
      <c r="U22283" s="29"/>
      <c r="V22283" s="29"/>
      <c r="W22283" s="29"/>
      <c r="X22283" s="29"/>
      <c r="Y22283" s="29"/>
      <c r="Z22283" s="29"/>
      <c r="AA22283" s="29"/>
      <c r="AB22283" s="29"/>
      <c r="AC22283" s="29"/>
      <c r="AD22283" s="29"/>
      <c r="AE22283" s="29"/>
      <c r="AF22283" s="29"/>
      <c r="AG22283" s="29"/>
      <c r="AH22283" s="29"/>
      <c r="AI22283" s="29"/>
      <c r="AJ22283" s="29"/>
      <c r="AK22283" s="29"/>
      <c r="AL22283" s="29"/>
      <c r="AM22283" s="29"/>
      <c r="AP22283" s="30"/>
    </row>
    <row r="22284" spans="1:42">
      <c r="A22284" s="29"/>
      <c r="B22284" s="29"/>
      <c r="C22284" s="29"/>
      <c r="D22284" s="29"/>
      <c r="E22284" s="29"/>
      <c r="F22284" s="29"/>
      <c r="G22284" s="29"/>
      <c r="H22284" s="29"/>
      <c r="I22284" s="29"/>
      <c r="J22284" s="29"/>
      <c r="K22284" s="29"/>
      <c r="L22284" s="29"/>
      <c r="M22284" s="29"/>
      <c r="N22284" s="29"/>
      <c r="O22284" s="29"/>
      <c r="P22284" s="29"/>
      <c r="Q22284" s="29"/>
      <c r="R22284" s="29"/>
      <c r="S22284" s="33"/>
      <c r="T22284" s="29"/>
      <c r="U22284" s="29"/>
      <c r="V22284" s="29"/>
      <c r="W22284" s="29"/>
      <c r="X22284" s="29"/>
      <c r="Y22284" s="29"/>
      <c r="Z22284" s="29"/>
      <c r="AA22284" s="29"/>
      <c r="AB22284" s="29"/>
      <c r="AC22284" s="29"/>
      <c r="AD22284" s="29"/>
      <c r="AE22284" s="29"/>
      <c r="AF22284" s="29"/>
      <c r="AG22284" s="29"/>
      <c r="AH22284" s="29"/>
      <c r="AI22284" s="29"/>
      <c r="AJ22284" s="29"/>
      <c r="AK22284" s="29"/>
      <c r="AL22284" s="29"/>
      <c r="AM22284" s="29"/>
      <c r="AP22284" s="30"/>
    </row>
    <row r="22285" spans="1:42">
      <c r="A22285" s="29"/>
      <c r="B22285" s="29"/>
      <c r="C22285" s="29"/>
      <c r="D22285" s="29"/>
      <c r="E22285" s="29"/>
      <c r="F22285" s="29"/>
      <c r="G22285" s="29"/>
      <c r="H22285" s="29"/>
      <c r="I22285" s="29"/>
      <c r="J22285" s="29"/>
      <c r="K22285" s="29"/>
      <c r="L22285" s="29"/>
      <c r="M22285" s="29"/>
      <c r="N22285" s="29"/>
      <c r="O22285" s="29"/>
      <c r="P22285" s="29"/>
      <c r="Q22285" s="29"/>
      <c r="R22285" s="29"/>
      <c r="S22285" s="33"/>
      <c r="T22285" s="29"/>
      <c r="U22285" s="29"/>
      <c r="V22285" s="29"/>
      <c r="W22285" s="29"/>
      <c r="X22285" s="29"/>
      <c r="Y22285" s="29"/>
      <c r="Z22285" s="29"/>
      <c r="AA22285" s="29"/>
      <c r="AB22285" s="29"/>
      <c r="AC22285" s="29"/>
      <c r="AD22285" s="29"/>
      <c r="AE22285" s="29"/>
      <c r="AF22285" s="29"/>
      <c r="AG22285" s="29"/>
      <c r="AH22285" s="29"/>
      <c r="AI22285" s="29"/>
      <c r="AJ22285" s="29"/>
      <c r="AK22285" s="29"/>
      <c r="AL22285" s="29"/>
      <c r="AM22285" s="29"/>
      <c r="AP22285" s="30"/>
    </row>
    <row r="22286" spans="1:42">
      <c r="A22286" s="29"/>
      <c r="B22286" s="29"/>
      <c r="C22286" s="29"/>
      <c r="D22286" s="29"/>
      <c r="E22286" s="29"/>
      <c r="F22286" s="29"/>
      <c r="G22286" s="29"/>
      <c r="H22286" s="29"/>
      <c r="I22286" s="29"/>
      <c r="J22286" s="29"/>
      <c r="K22286" s="29"/>
      <c r="L22286" s="29"/>
      <c r="M22286" s="29"/>
      <c r="N22286" s="29"/>
      <c r="O22286" s="29"/>
      <c r="P22286" s="29"/>
      <c r="Q22286" s="29"/>
      <c r="R22286" s="29"/>
      <c r="S22286" s="33"/>
      <c r="T22286" s="29"/>
      <c r="U22286" s="29"/>
      <c r="V22286" s="29"/>
      <c r="W22286" s="29"/>
      <c r="X22286" s="29"/>
      <c r="Y22286" s="29"/>
      <c r="Z22286" s="29"/>
      <c r="AA22286" s="29"/>
      <c r="AB22286" s="29"/>
      <c r="AC22286" s="29"/>
      <c r="AD22286" s="29"/>
      <c r="AE22286" s="29"/>
      <c r="AF22286" s="29"/>
      <c r="AG22286" s="29"/>
      <c r="AH22286" s="29"/>
      <c r="AI22286" s="29"/>
      <c r="AJ22286" s="29"/>
      <c r="AK22286" s="29"/>
      <c r="AL22286" s="29"/>
      <c r="AM22286" s="29"/>
      <c r="AP22286" s="30"/>
    </row>
    <row r="22287" spans="1:42">
      <c r="A22287" s="29"/>
      <c r="B22287" s="29"/>
      <c r="C22287" s="29"/>
      <c r="D22287" s="29"/>
      <c r="E22287" s="29"/>
      <c r="F22287" s="29"/>
      <c r="G22287" s="29"/>
      <c r="H22287" s="29"/>
      <c r="I22287" s="29"/>
      <c r="J22287" s="29"/>
      <c r="K22287" s="29"/>
      <c r="L22287" s="29"/>
      <c r="M22287" s="29"/>
      <c r="N22287" s="29"/>
      <c r="O22287" s="29"/>
      <c r="P22287" s="29"/>
      <c r="Q22287" s="29"/>
      <c r="R22287" s="29"/>
      <c r="S22287" s="33"/>
      <c r="T22287" s="29"/>
      <c r="U22287" s="29"/>
      <c r="V22287" s="29"/>
      <c r="W22287" s="29"/>
      <c r="X22287" s="29"/>
      <c r="Y22287" s="29"/>
      <c r="Z22287" s="29"/>
      <c r="AA22287" s="29"/>
      <c r="AB22287" s="29"/>
      <c r="AC22287" s="29"/>
      <c r="AD22287" s="29"/>
      <c r="AE22287" s="29"/>
      <c r="AF22287" s="29"/>
      <c r="AG22287" s="29"/>
      <c r="AH22287" s="29"/>
      <c r="AI22287" s="29"/>
      <c r="AJ22287" s="29"/>
      <c r="AK22287" s="29"/>
      <c r="AL22287" s="29"/>
      <c r="AM22287" s="29"/>
      <c r="AP22287" s="30"/>
    </row>
    <row r="22288" spans="1:42">
      <c r="A22288" s="29"/>
      <c r="B22288" s="29"/>
      <c r="C22288" s="29"/>
      <c r="D22288" s="29"/>
      <c r="E22288" s="29"/>
      <c r="F22288" s="29"/>
      <c r="G22288" s="29"/>
      <c r="H22288" s="29"/>
      <c r="I22288" s="29"/>
      <c r="J22288" s="29"/>
      <c r="K22288" s="29"/>
      <c r="L22288" s="29"/>
      <c r="M22288" s="29"/>
      <c r="N22288" s="29"/>
      <c r="O22288" s="29"/>
      <c r="P22288" s="29"/>
      <c r="Q22288" s="29"/>
      <c r="R22288" s="29"/>
      <c r="S22288" s="33"/>
      <c r="T22288" s="29"/>
      <c r="U22288" s="29"/>
      <c r="V22288" s="29"/>
      <c r="W22288" s="29"/>
      <c r="X22288" s="29"/>
      <c r="Y22288" s="29"/>
      <c r="Z22288" s="29"/>
      <c r="AA22288" s="29"/>
      <c r="AB22288" s="29"/>
      <c r="AC22288" s="29"/>
      <c r="AD22288" s="29"/>
      <c r="AE22288" s="29"/>
      <c r="AF22288" s="29"/>
      <c r="AG22288" s="29"/>
      <c r="AH22288" s="29"/>
      <c r="AI22288" s="29"/>
      <c r="AJ22288" s="29"/>
      <c r="AK22288" s="29"/>
      <c r="AL22288" s="29"/>
      <c r="AM22288" s="29"/>
      <c r="AP22288" s="30"/>
    </row>
    <row r="22289" spans="1:42">
      <c r="A22289" s="29"/>
      <c r="B22289" s="29"/>
      <c r="C22289" s="29"/>
      <c r="D22289" s="29"/>
      <c r="E22289" s="29"/>
      <c r="F22289" s="29"/>
      <c r="G22289" s="29"/>
      <c r="H22289" s="29"/>
      <c r="I22289" s="29"/>
      <c r="J22289" s="29"/>
      <c r="K22289" s="29"/>
      <c r="L22289" s="29"/>
      <c r="M22289" s="29"/>
      <c r="N22289" s="29"/>
      <c r="O22289" s="29"/>
      <c r="P22289" s="29"/>
      <c r="Q22289" s="29"/>
      <c r="R22289" s="29"/>
      <c r="S22289" s="33"/>
      <c r="T22289" s="29"/>
      <c r="U22289" s="29"/>
      <c r="V22289" s="29"/>
      <c r="W22289" s="29"/>
      <c r="X22289" s="29"/>
      <c r="Y22289" s="29"/>
      <c r="Z22289" s="29"/>
      <c r="AA22289" s="29"/>
      <c r="AB22289" s="29"/>
      <c r="AC22289" s="29"/>
      <c r="AD22289" s="29"/>
      <c r="AE22289" s="29"/>
      <c r="AF22289" s="29"/>
      <c r="AG22289" s="29"/>
      <c r="AH22289" s="29"/>
      <c r="AI22289" s="29"/>
      <c r="AJ22289" s="29"/>
      <c r="AK22289" s="29"/>
      <c r="AL22289" s="29"/>
      <c r="AM22289" s="29"/>
      <c r="AP22289" s="30"/>
    </row>
    <row r="22290" spans="1:42">
      <c r="A22290" s="29"/>
      <c r="B22290" s="29"/>
      <c r="C22290" s="29"/>
      <c r="D22290" s="29"/>
      <c r="E22290" s="29"/>
      <c r="F22290" s="29"/>
      <c r="G22290" s="29"/>
      <c r="H22290" s="29"/>
      <c r="I22290" s="29"/>
      <c r="J22290" s="29"/>
      <c r="K22290" s="29"/>
      <c r="L22290" s="29"/>
      <c r="M22290" s="29"/>
      <c r="N22290" s="29"/>
      <c r="O22290" s="29"/>
      <c r="P22290" s="29"/>
      <c r="Q22290" s="29"/>
      <c r="R22290" s="29"/>
      <c r="S22290" s="33"/>
      <c r="T22290" s="29"/>
      <c r="U22290" s="29"/>
      <c r="V22290" s="29"/>
      <c r="W22290" s="29"/>
      <c r="X22290" s="29"/>
      <c r="Y22290" s="29"/>
      <c r="Z22290" s="29"/>
      <c r="AA22290" s="29"/>
      <c r="AB22290" s="29"/>
      <c r="AC22290" s="29"/>
      <c r="AD22290" s="29"/>
      <c r="AE22290" s="29"/>
      <c r="AF22290" s="29"/>
      <c r="AG22290" s="29"/>
      <c r="AH22290" s="29"/>
      <c r="AI22290" s="29"/>
      <c r="AJ22290" s="29"/>
      <c r="AK22290" s="29"/>
      <c r="AL22290" s="29"/>
      <c r="AM22290" s="29"/>
      <c r="AP22290" s="30"/>
    </row>
    <row r="22291" spans="1:42">
      <c r="A22291" s="29"/>
      <c r="B22291" s="29"/>
      <c r="C22291" s="29"/>
      <c r="D22291" s="29"/>
      <c r="E22291" s="29"/>
      <c r="F22291" s="29"/>
      <c r="G22291" s="29"/>
      <c r="H22291" s="29"/>
      <c r="I22291" s="29"/>
      <c r="J22291" s="29"/>
      <c r="K22291" s="29"/>
      <c r="L22291" s="29"/>
      <c r="M22291" s="29"/>
      <c r="N22291" s="29"/>
      <c r="O22291" s="29"/>
      <c r="P22291" s="29"/>
      <c r="Q22291" s="29"/>
      <c r="R22291" s="29"/>
      <c r="S22291" s="33"/>
      <c r="T22291" s="29"/>
      <c r="U22291" s="29"/>
      <c r="V22291" s="29"/>
      <c r="W22291" s="29"/>
      <c r="X22291" s="29"/>
      <c r="Y22291" s="29"/>
      <c r="Z22291" s="29"/>
      <c r="AA22291" s="29"/>
      <c r="AB22291" s="29"/>
      <c r="AC22291" s="29"/>
      <c r="AD22291" s="29"/>
      <c r="AE22291" s="29"/>
      <c r="AF22291" s="29"/>
      <c r="AG22291" s="29"/>
      <c r="AH22291" s="29"/>
      <c r="AI22291" s="29"/>
      <c r="AJ22291" s="29"/>
      <c r="AK22291" s="29"/>
      <c r="AL22291" s="29"/>
      <c r="AM22291" s="29"/>
      <c r="AP22291" s="30"/>
    </row>
    <row r="22292" spans="1:42">
      <c r="A22292" s="29"/>
      <c r="B22292" s="29"/>
      <c r="C22292" s="29"/>
      <c r="D22292" s="29"/>
      <c r="E22292" s="29"/>
      <c r="F22292" s="29"/>
      <c r="G22292" s="29"/>
      <c r="H22292" s="29"/>
      <c r="I22292" s="29"/>
      <c r="J22292" s="29"/>
      <c r="K22292" s="29"/>
      <c r="L22292" s="29"/>
      <c r="M22292" s="29"/>
      <c r="N22292" s="29"/>
      <c r="O22292" s="29"/>
      <c r="P22292" s="29"/>
      <c r="Q22292" s="29"/>
      <c r="R22292" s="29"/>
      <c r="S22292" s="33"/>
      <c r="T22292" s="29"/>
      <c r="U22292" s="29"/>
      <c r="V22292" s="29"/>
      <c r="W22292" s="29"/>
      <c r="X22292" s="29"/>
      <c r="Y22292" s="29"/>
      <c r="Z22292" s="29"/>
      <c r="AA22292" s="29"/>
      <c r="AB22292" s="29"/>
      <c r="AC22292" s="29"/>
      <c r="AD22292" s="29"/>
      <c r="AE22292" s="29"/>
      <c r="AF22292" s="29"/>
      <c r="AG22292" s="29"/>
      <c r="AH22292" s="29"/>
      <c r="AI22292" s="29"/>
      <c r="AJ22292" s="29"/>
      <c r="AK22292" s="29"/>
      <c r="AL22292" s="29"/>
      <c r="AM22292" s="29"/>
      <c r="AP22292" s="30"/>
    </row>
    <row r="22293" spans="1:42">
      <c r="A22293" s="29"/>
      <c r="B22293" s="29"/>
      <c r="C22293" s="29"/>
      <c r="D22293" s="29"/>
      <c r="E22293" s="29"/>
      <c r="F22293" s="29"/>
      <c r="G22293" s="29"/>
      <c r="H22293" s="29"/>
      <c r="I22293" s="29"/>
      <c r="J22293" s="29"/>
      <c r="K22293" s="29"/>
      <c r="L22293" s="29"/>
      <c r="M22293" s="29"/>
      <c r="N22293" s="29"/>
      <c r="O22293" s="29"/>
      <c r="P22293" s="29"/>
      <c r="Q22293" s="29"/>
      <c r="R22293" s="29"/>
      <c r="S22293" s="33"/>
      <c r="T22293" s="29"/>
      <c r="U22293" s="29"/>
      <c r="V22293" s="29"/>
      <c r="W22293" s="29"/>
      <c r="X22293" s="29"/>
      <c r="Y22293" s="29"/>
      <c r="Z22293" s="29"/>
      <c r="AA22293" s="29"/>
      <c r="AB22293" s="29"/>
      <c r="AC22293" s="29"/>
      <c r="AD22293" s="29"/>
      <c r="AE22293" s="29"/>
      <c r="AF22293" s="29"/>
      <c r="AG22293" s="29"/>
      <c r="AH22293" s="29"/>
      <c r="AI22293" s="29"/>
      <c r="AJ22293" s="29"/>
      <c r="AK22293" s="29"/>
      <c r="AL22293" s="29"/>
      <c r="AM22293" s="29"/>
      <c r="AP22293" s="30"/>
    </row>
    <row r="22294" spans="1:42">
      <c r="A22294" s="29"/>
      <c r="B22294" s="29"/>
      <c r="C22294" s="29"/>
      <c r="D22294" s="29"/>
      <c r="E22294" s="29"/>
      <c r="F22294" s="29"/>
      <c r="G22294" s="29"/>
      <c r="H22294" s="29"/>
      <c r="I22294" s="29"/>
      <c r="J22294" s="29"/>
      <c r="K22294" s="29"/>
      <c r="L22294" s="29"/>
      <c r="M22294" s="29"/>
      <c r="N22294" s="29"/>
      <c r="O22294" s="29"/>
      <c r="P22294" s="29"/>
      <c r="Q22294" s="29"/>
      <c r="R22294" s="29"/>
      <c r="S22294" s="33"/>
      <c r="T22294" s="29"/>
      <c r="U22294" s="29"/>
      <c r="V22294" s="29"/>
      <c r="W22294" s="29"/>
      <c r="X22294" s="29"/>
      <c r="Y22294" s="29"/>
      <c r="Z22294" s="29"/>
      <c r="AA22294" s="29"/>
      <c r="AB22294" s="29"/>
      <c r="AC22294" s="29"/>
      <c r="AD22294" s="29"/>
      <c r="AE22294" s="29"/>
      <c r="AF22294" s="29"/>
      <c r="AG22294" s="29"/>
      <c r="AH22294" s="29"/>
      <c r="AI22294" s="29"/>
      <c r="AJ22294" s="29"/>
      <c r="AK22294" s="29"/>
      <c r="AL22294" s="29"/>
      <c r="AM22294" s="29"/>
      <c r="AP22294" s="30"/>
    </row>
    <row r="22295" spans="1:42">
      <c r="A22295" s="29"/>
      <c r="B22295" s="29"/>
      <c r="C22295" s="29"/>
      <c r="D22295" s="29"/>
      <c r="E22295" s="29"/>
      <c r="F22295" s="29"/>
      <c r="G22295" s="29"/>
      <c r="H22295" s="29"/>
      <c r="I22295" s="29"/>
      <c r="J22295" s="29"/>
      <c r="K22295" s="29"/>
      <c r="L22295" s="29"/>
      <c r="M22295" s="29"/>
      <c r="N22295" s="29"/>
      <c r="O22295" s="29"/>
      <c r="P22295" s="29"/>
      <c r="Q22295" s="29"/>
      <c r="R22295" s="29"/>
      <c r="S22295" s="33"/>
      <c r="T22295" s="29"/>
      <c r="U22295" s="29"/>
      <c r="V22295" s="29"/>
      <c r="W22295" s="29"/>
      <c r="X22295" s="29"/>
      <c r="Y22295" s="29"/>
      <c r="Z22295" s="29"/>
      <c r="AA22295" s="29"/>
      <c r="AB22295" s="29"/>
      <c r="AC22295" s="29"/>
      <c r="AD22295" s="29"/>
      <c r="AE22295" s="29"/>
      <c r="AF22295" s="29"/>
      <c r="AG22295" s="29"/>
      <c r="AH22295" s="29"/>
      <c r="AI22295" s="29"/>
      <c r="AJ22295" s="29"/>
      <c r="AK22295" s="29"/>
      <c r="AL22295" s="29"/>
      <c r="AM22295" s="29"/>
      <c r="AP22295" s="30"/>
    </row>
    <row r="22296" spans="1:42">
      <c r="A22296" s="29"/>
      <c r="B22296" s="29"/>
      <c r="C22296" s="29"/>
      <c r="D22296" s="29"/>
      <c r="E22296" s="29"/>
      <c r="F22296" s="29"/>
      <c r="G22296" s="29"/>
      <c r="H22296" s="29"/>
      <c r="I22296" s="29"/>
      <c r="J22296" s="29"/>
      <c r="K22296" s="29"/>
      <c r="L22296" s="29"/>
      <c r="M22296" s="29"/>
      <c r="N22296" s="29"/>
      <c r="O22296" s="29"/>
      <c r="P22296" s="29"/>
      <c r="Q22296" s="29"/>
      <c r="R22296" s="29"/>
      <c r="S22296" s="33"/>
      <c r="T22296" s="29"/>
      <c r="U22296" s="29"/>
      <c r="V22296" s="29"/>
      <c r="W22296" s="29"/>
      <c r="X22296" s="29"/>
      <c r="Y22296" s="29"/>
      <c r="Z22296" s="29"/>
      <c r="AA22296" s="29"/>
      <c r="AB22296" s="29"/>
      <c r="AC22296" s="29"/>
      <c r="AD22296" s="29"/>
      <c r="AE22296" s="29"/>
      <c r="AF22296" s="29"/>
      <c r="AG22296" s="29"/>
      <c r="AH22296" s="29"/>
      <c r="AI22296" s="29"/>
      <c r="AJ22296" s="29"/>
      <c r="AK22296" s="29"/>
      <c r="AL22296" s="29"/>
      <c r="AM22296" s="29"/>
      <c r="AP22296" s="30"/>
    </row>
    <row r="22297" spans="1:42">
      <c r="A22297" s="29"/>
      <c r="B22297" s="29"/>
      <c r="C22297" s="29"/>
      <c r="D22297" s="29"/>
      <c r="E22297" s="29"/>
      <c r="F22297" s="29"/>
      <c r="G22297" s="29"/>
      <c r="H22297" s="29"/>
      <c r="I22297" s="29"/>
      <c r="J22297" s="29"/>
      <c r="K22297" s="29"/>
      <c r="L22297" s="29"/>
      <c r="M22297" s="29"/>
      <c r="N22297" s="29"/>
      <c r="O22297" s="29"/>
      <c r="P22297" s="29"/>
      <c r="Q22297" s="29"/>
      <c r="R22297" s="29"/>
      <c r="S22297" s="33"/>
      <c r="T22297" s="29"/>
      <c r="U22297" s="29"/>
      <c r="V22297" s="29"/>
      <c r="W22297" s="29"/>
      <c r="X22297" s="29"/>
      <c r="Y22297" s="29"/>
      <c r="Z22297" s="29"/>
      <c r="AA22297" s="29"/>
      <c r="AB22297" s="29"/>
      <c r="AC22297" s="29"/>
      <c r="AD22297" s="29"/>
      <c r="AE22297" s="29"/>
      <c r="AF22297" s="29"/>
      <c r="AG22297" s="29"/>
      <c r="AH22297" s="29"/>
      <c r="AI22297" s="29"/>
      <c r="AJ22297" s="29"/>
      <c r="AK22297" s="29"/>
      <c r="AL22297" s="29"/>
      <c r="AM22297" s="29"/>
      <c r="AP22297" s="30"/>
    </row>
    <row r="22298" spans="1:42">
      <c r="A22298" s="29"/>
      <c r="B22298" s="29"/>
      <c r="C22298" s="29"/>
      <c r="D22298" s="29"/>
      <c r="E22298" s="29"/>
      <c r="F22298" s="29"/>
      <c r="G22298" s="29"/>
      <c r="H22298" s="29"/>
      <c r="I22298" s="29"/>
      <c r="J22298" s="29"/>
      <c r="K22298" s="29"/>
      <c r="L22298" s="29"/>
      <c r="M22298" s="29"/>
      <c r="N22298" s="29"/>
      <c r="O22298" s="29"/>
      <c r="P22298" s="29"/>
      <c r="Q22298" s="29"/>
      <c r="R22298" s="29"/>
      <c r="S22298" s="33"/>
      <c r="T22298" s="29"/>
      <c r="U22298" s="29"/>
      <c r="V22298" s="29"/>
      <c r="W22298" s="29"/>
      <c r="X22298" s="29"/>
      <c r="Y22298" s="29"/>
      <c r="Z22298" s="29"/>
      <c r="AA22298" s="29"/>
      <c r="AB22298" s="29"/>
      <c r="AC22298" s="29"/>
      <c r="AD22298" s="29"/>
      <c r="AE22298" s="29"/>
      <c r="AF22298" s="29"/>
      <c r="AG22298" s="29"/>
      <c r="AH22298" s="29"/>
      <c r="AI22298" s="29"/>
      <c r="AJ22298" s="29"/>
      <c r="AK22298" s="29"/>
      <c r="AL22298" s="29"/>
      <c r="AM22298" s="29"/>
      <c r="AP22298" s="30"/>
    </row>
    <row r="22299" spans="1:42">
      <c r="A22299" s="29"/>
      <c r="B22299" s="29"/>
      <c r="C22299" s="29"/>
      <c r="D22299" s="29"/>
      <c r="E22299" s="29"/>
      <c r="F22299" s="29"/>
      <c r="G22299" s="29"/>
      <c r="H22299" s="29"/>
      <c r="I22299" s="29"/>
      <c r="J22299" s="29"/>
      <c r="K22299" s="29"/>
      <c r="L22299" s="29"/>
      <c r="M22299" s="29"/>
      <c r="N22299" s="29"/>
      <c r="O22299" s="29"/>
      <c r="P22299" s="29"/>
      <c r="Q22299" s="29"/>
      <c r="R22299" s="29"/>
      <c r="S22299" s="33"/>
      <c r="T22299" s="29"/>
      <c r="U22299" s="29"/>
      <c r="V22299" s="29"/>
      <c r="W22299" s="29"/>
      <c r="X22299" s="29"/>
      <c r="Y22299" s="29"/>
      <c r="Z22299" s="29"/>
      <c r="AA22299" s="29"/>
      <c r="AB22299" s="29"/>
      <c r="AC22299" s="29"/>
      <c r="AD22299" s="29"/>
      <c r="AE22299" s="29"/>
      <c r="AF22299" s="29"/>
      <c r="AG22299" s="29"/>
      <c r="AH22299" s="29"/>
      <c r="AI22299" s="29"/>
      <c r="AJ22299" s="29"/>
      <c r="AK22299" s="29"/>
      <c r="AL22299" s="29"/>
      <c r="AM22299" s="29"/>
      <c r="AP22299" s="30"/>
    </row>
    <row r="22300" spans="1:42">
      <c r="A22300" s="29"/>
      <c r="B22300" s="29"/>
      <c r="C22300" s="29"/>
      <c r="D22300" s="29"/>
      <c r="E22300" s="29"/>
      <c r="F22300" s="29"/>
      <c r="G22300" s="29"/>
      <c r="H22300" s="29"/>
      <c r="I22300" s="29"/>
      <c r="J22300" s="29"/>
      <c r="K22300" s="29"/>
      <c r="L22300" s="29"/>
      <c r="M22300" s="29"/>
      <c r="N22300" s="29"/>
      <c r="O22300" s="29"/>
      <c r="P22300" s="29"/>
      <c r="Q22300" s="29"/>
      <c r="R22300" s="29"/>
      <c r="S22300" s="33"/>
      <c r="T22300" s="29"/>
      <c r="U22300" s="29"/>
      <c r="V22300" s="29"/>
      <c r="W22300" s="29"/>
      <c r="X22300" s="29"/>
      <c r="Y22300" s="29"/>
      <c r="Z22300" s="29"/>
      <c r="AA22300" s="29"/>
      <c r="AB22300" s="29"/>
      <c r="AC22300" s="29"/>
      <c r="AD22300" s="29"/>
      <c r="AE22300" s="29"/>
      <c r="AF22300" s="29"/>
      <c r="AG22300" s="29"/>
      <c r="AH22300" s="29"/>
      <c r="AI22300" s="29"/>
      <c r="AJ22300" s="29"/>
      <c r="AK22300" s="29"/>
      <c r="AL22300" s="29"/>
      <c r="AM22300" s="29"/>
      <c r="AP22300" s="30"/>
    </row>
    <row r="22301" spans="1:42">
      <c r="A22301" s="29"/>
      <c r="B22301" s="29"/>
      <c r="C22301" s="29"/>
      <c r="D22301" s="29"/>
      <c r="E22301" s="29"/>
      <c r="F22301" s="29"/>
      <c r="G22301" s="29"/>
      <c r="H22301" s="29"/>
      <c r="I22301" s="29"/>
      <c r="J22301" s="29"/>
      <c r="K22301" s="29"/>
      <c r="L22301" s="29"/>
      <c r="M22301" s="29"/>
      <c r="N22301" s="29"/>
      <c r="O22301" s="29"/>
      <c r="P22301" s="29"/>
      <c r="Q22301" s="29"/>
      <c r="R22301" s="29"/>
      <c r="S22301" s="33"/>
      <c r="T22301" s="29"/>
      <c r="U22301" s="29"/>
      <c r="V22301" s="29"/>
      <c r="W22301" s="29"/>
      <c r="X22301" s="29"/>
      <c r="Y22301" s="29"/>
      <c r="Z22301" s="29"/>
      <c r="AA22301" s="29"/>
      <c r="AB22301" s="29"/>
      <c r="AC22301" s="29"/>
      <c r="AD22301" s="29"/>
      <c r="AE22301" s="29"/>
      <c r="AF22301" s="29"/>
      <c r="AG22301" s="29"/>
      <c r="AH22301" s="29"/>
      <c r="AI22301" s="29"/>
      <c r="AJ22301" s="29"/>
      <c r="AK22301" s="29"/>
      <c r="AL22301" s="29"/>
      <c r="AM22301" s="29"/>
      <c r="AP22301" s="30"/>
    </row>
    <row r="22302" spans="1:42">
      <c r="A22302" s="29"/>
      <c r="B22302" s="29"/>
      <c r="C22302" s="29"/>
      <c r="D22302" s="29"/>
      <c r="E22302" s="29"/>
      <c r="F22302" s="29"/>
      <c r="G22302" s="29"/>
      <c r="H22302" s="29"/>
      <c r="I22302" s="29"/>
      <c r="J22302" s="29"/>
      <c r="K22302" s="29"/>
      <c r="L22302" s="29"/>
      <c r="M22302" s="29"/>
      <c r="N22302" s="29"/>
      <c r="O22302" s="29"/>
      <c r="P22302" s="29"/>
      <c r="Q22302" s="29"/>
      <c r="R22302" s="29"/>
      <c r="S22302" s="33"/>
      <c r="T22302" s="29"/>
      <c r="U22302" s="29"/>
      <c r="V22302" s="29"/>
      <c r="W22302" s="29"/>
      <c r="X22302" s="29"/>
      <c r="Y22302" s="29"/>
      <c r="Z22302" s="29"/>
      <c r="AA22302" s="29"/>
      <c r="AB22302" s="29"/>
      <c r="AC22302" s="29"/>
      <c r="AD22302" s="29"/>
      <c r="AE22302" s="29"/>
      <c r="AF22302" s="29"/>
      <c r="AG22302" s="29"/>
      <c r="AH22302" s="29"/>
      <c r="AI22302" s="29"/>
      <c r="AJ22302" s="29"/>
      <c r="AK22302" s="29"/>
      <c r="AL22302" s="29"/>
      <c r="AM22302" s="29"/>
      <c r="AP22302" s="30"/>
    </row>
    <row r="22303" spans="1:42">
      <c r="A22303" s="29"/>
      <c r="B22303" s="29"/>
      <c r="C22303" s="29"/>
      <c r="D22303" s="29"/>
      <c r="E22303" s="29"/>
      <c r="F22303" s="29"/>
      <c r="G22303" s="29"/>
      <c r="H22303" s="29"/>
      <c r="I22303" s="29"/>
      <c r="J22303" s="29"/>
      <c r="K22303" s="29"/>
      <c r="L22303" s="29"/>
      <c r="M22303" s="29"/>
      <c r="N22303" s="29"/>
      <c r="O22303" s="29"/>
      <c r="P22303" s="29"/>
      <c r="Q22303" s="29"/>
      <c r="R22303" s="29"/>
      <c r="S22303" s="33"/>
      <c r="T22303" s="29"/>
      <c r="U22303" s="29"/>
      <c r="V22303" s="29"/>
      <c r="W22303" s="29"/>
      <c r="X22303" s="29"/>
      <c r="Y22303" s="29"/>
      <c r="Z22303" s="29"/>
      <c r="AA22303" s="29"/>
      <c r="AB22303" s="29"/>
      <c r="AC22303" s="29"/>
      <c r="AD22303" s="29"/>
      <c r="AE22303" s="29"/>
      <c r="AF22303" s="29"/>
      <c r="AG22303" s="29"/>
      <c r="AH22303" s="29"/>
      <c r="AI22303" s="29"/>
      <c r="AJ22303" s="29"/>
      <c r="AK22303" s="29"/>
      <c r="AL22303" s="29"/>
      <c r="AM22303" s="29"/>
      <c r="AP22303" s="30"/>
    </row>
    <row r="22304" spans="1:42">
      <c r="A22304" s="29"/>
      <c r="B22304" s="29"/>
      <c r="C22304" s="29"/>
      <c r="D22304" s="29"/>
      <c r="E22304" s="29"/>
      <c r="F22304" s="29"/>
      <c r="G22304" s="29"/>
      <c r="H22304" s="29"/>
      <c r="I22304" s="29"/>
      <c r="J22304" s="29"/>
      <c r="K22304" s="29"/>
      <c r="L22304" s="29"/>
      <c r="M22304" s="29"/>
      <c r="N22304" s="29"/>
      <c r="O22304" s="29"/>
      <c r="P22304" s="29"/>
      <c r="Q22304" s="29"/>
      <c r="R22304" s="29"/>
      <c r="S22304" s="33"/>
      <c r="T22304" s="29"/>
      <c r="U22304" s="29"/>
      <c r="V22304" s="29"/>
      <c r="W22304" s="29"/>
      <c r="X22304" s="29"/>
      <c r="Y22304" s="29"/>
      <c r="Z22304" s="29"/>
      <c r="AA22304" s="29"/>
      <c r="AB22304" s="29"/>
      <c r="AC22304" s="29"/>
      <c r="AD22304" s="29"/>
      <c r="AE22304" s="29"/>
      <c r="AF22304" s="29"/>
      <c r="AG22304" s="29"/>
      <c r="AH22304" s="29"/>
      <c r="AI22304" s="29"/>
      <c r="AJ22304" s="29"/>
      <c r="AK22304" s="29"/>
      <c r="AL22304" s="29"/>
      <c r="AM22304" s="29"/>
      <c r="AP22304" s="30"/>
    </row>
    <row r="22305" spans="1:42">
      <c r="A22305" s="29"/>
      <c r="B22305" s="29"/>
      <c r="C22305" s="29"/>
      <c r="D22305" s="29"/>
      <c r="E22305" s="29"/>
      <c r="F22305" s="29"/>
      <c r="G22305" s="29"/>
      <c r="H22305" s="29"/>
      <c r="I22305" s="29"/>
      <c r="J22305" s="29"/>
      <c r="K22305" s="29"/>
      <c r="L22305" s="29"/>
      <c r="M22305" s="29"/>
      <c r="N22305" s="29"/>
      <c r="O22305" s="29"/>
      <c r="P22305" s="29"/>
      <c r="Q22305" s="29"/>
      <c r="R22305" s="29"/>
      <c r="S22305" s="33"/>
      <c r="T22305" s="29"/>
      <c r="U22305" s="29"/>
      <c r="V22305" s="29"/>
      <c r="W22305" s="29"/>
      <c r="X22305" s="29"/>
      <c r="Y22305" s="29"/>
      <c r="Z22305" s="29"/>
      <c r="AA22305" s="29"/>
      <c r="AB22305" s="29"/>
      <c r="AC22305" s="29"/>
      <c r="AD22305" s="29"/>
      <c r="AE22305" s="29"/>
      <c r="AF22305" s="29"/>
      <c r="AG22305" s="29"/>
      <c r="AH22305" s="29"/>
      <c r="AI22305" s="29"/>
      <c r="AJ22305" s="29"/>
      <c r="AK22305" s="29"/>
      <c r="AL22305" s="29"/>
      <c r="AM22305" s="29"/>
      <c r="AP22305" s="30"/>
    </row>
    <row r="22306" spans="1:42">
      <c r="A22306" s="29"/>
      <c r="B22306" s="29"/>
      <c r="C22306" s="29"/>
      <c r="D22306" s="29"/>
      <c r="E22306" s="29"/>
      <c r="F22306" s="29"/>
      <c r="G22306" s="29"/>
      <c r="H22306" s="29"/>
      <c r="I22306" s="29"/>
      <c r="J22306" s="29"/>
      <c r="K22306" s="29"/>
      <c r="L22306" s="29"/>
      <c r="M22306" s="29"/>
      <c r="N22306" s="29"/>
      <c r="O22306" s="29"/>
      <c r="P22306" s="29"/>
      <c r="Q22306" s="29"/>
      <c r="R22306" s="29"/>
      <c r="S22306" s="33"/>
      <c r="T22306" s="29"/>
      <c r="U22306" s="29"/>
      <c r="V22306" s="29"/>
      <c r="W22306" s="29"/>
      <c r="X22306" s="29"/>
      <c r="Y22306" s="29"/>
      <c r="Z22306" s="29"/>
      <c r="AA22306" s="29"/>
      <c r="AB22306" s="29"/>
      <c r="AC22306" s="29"/>
      <c r="AD22306" s="29"/>
      <c r="AE22306" s="29"/>
      <c r="AF22306" s="29"/>
      <c r="AG22306" s="29"/>
      <c r="AH22306" s="29"/>
      <c r="AI22306" s="29"/>
      <c r="AJ22306" s="29"/>
      <c r="AK22306" s="29"/>
      <c r="AL22306" s="29"/>
      <c r="AM22306" s="29"/>
      <c r="AP22306" s="30"/>
    </row>
    <row r="22307" spans="1:42">
      <c r="A22307" s="29"/>
      <c r="B22307" s="29"/>
      <c r="C22307" s="29"/>
      <c r="D22307" s="29"/>
      <c r="E22307" s="29"/>
      <c r="F22307" s="29"/>
      <c r="G22307" s="29"/>
      <c r="H22307" s="29"/>
      <c r="I22307" s="29"/>
      <c r="J22307" s="29"/>
      <c r="K22307" s="29"/>
      <c r="L22307" s="29"/>
      <c r="M22307" s="29"/>
      <c r="N22307" s="29"/>
      <c r="O22307" s="29"/>
      <c r="P22307" s="29"/>
      <c r="Q22307" s="29"/>
      <c r="R22307" s="29"/>
      <c r="S22307" s="33"/>
      <c r="T22307" s="29"/>
      <c r="U22307" s="29"/>
      <c r="V22307" s="29"/>
      <c r="W22307" s="29"/>
      <c r="X22307" s="29"/>
      <c r="Y22307" s="29"/>
      <c r="Z22307" s="29"/>
      <c r="AA22307" s="29"/>
      <c r="AB22307" s="29"/>
      <c r="AC22307" s="29"/>
      <c r="AD22307" s="29"/>
      <c r="AE22307" s="29"/>
      <c r="AF22307" s="29"/>
      <c r="AG22307" s="29"/>
      <c r="AH22307" s="29"/>
      <c r="AI22307" s="29"/>
      <c r="AJ22307" s="29"/>
      <c r="AK22307" s="29"/>
      <c r="AL22307" s="29"/>
      <c r="AM22307" s="29"/>
      <c r="AP22307" s="30"/>
    </row>
    <row r="22308" spans="1:42">
      <c r="A22308" s="29"/>
      <c r="B22308" s="29"/>
      <c r="C22308" s="29"/>
      <c r="D22308" s="29"/>
      <c r="E22308" s="29"/>
      <c r="F22308" s="29"/>
      <c r="G22308" s="29"/>
      <c r="H22308" s="29"/>
      <c r="I22308" s="29"/>
      <c r="J22308" s="29"/>
      <c r="K22308" s="29"/>
      <c r="L22308" s="29"/>
      <c r="M22308" s="29"/>
      <c r="N22308" s="29"/>
      <c r="O22308" s="29"/>
      <c r="P22308" s="29"/>
      <c r="Q22308" s="29"/>
      <c r="R22308" s="29"/>
      <c r="S22308" s="33"/>
      <c r="T22308" s="29"/>
      <c r="U22308" s="29"/>
      <c r="V22308" s="29"/>
      <c r="W22308" s="29"/>
      <c r="X22308" s="29"/>
      <c r="Y22308" s="29"/>
      <c r="Z22308" s="29"/>
      <c r="AA22308" s="29"/>
      <c r="AB22308" s="29"/>
      <c r="AC22308" s="29"/>
      <c r="AD22308" s="29"/>
      <c r="AE22308" s="29"/>
      <c r="AF22308" s="29"/>
      <c r="AG22308" s="29"/>
      <c r="AH22308" s="29"/>
      <c r="AI22308" s="29"/>
      <c r="AJ22308" s="29"/>
      <c r="AK22308" s="29"/>
      <c r="AL22308" s="29"/>
      <c r="AM22308" s="29"/>
      <c r="AP22308" s="30"/>
    </row>
    <row r="22309" spans="1:42">
      <c r="A22309" s="29"/>
      <c r="B22309" s="29"/>
      <c r="C22309" s="29"/>
      <c r="D22309" s="29"/>
      <c r="E22309" s="29"/>
      <c r="F22309" s="29"/>
      <c r="G22309" s="29"/>
      <c r="H22309" s="29"/>
      <c r="I22309" s="29"/>
      <c r="J22309" s="29"/>
      <c r="K22309" s="29"/>
      <c r="L22309" s="29"/>
      <c r="M22309" s="29"/>
      <c r="N22309" s="29"/>
      <c r="O22309" s="29"/>
      <c r="P22309" s="29"/>
      <c r="Q22309" s="29"/>
      <c r="R22309" s="29"/>
      <c r="S22309" s="33"/>
      <c r="T22309" s="29"/>
      <c r="U22309" s="29"/>
      <c r="V22309" s="29"/>
      <c r="W22309" s="29"/>
      <c r="X22309" s="29"/>
      <c r="Y22309" s="29"/>
      <c r="Z22309" s="29"/>
      <c r="AA22309" s="29"/>
      <c r="AB22309" s="29"/>
      <c r="AC22309" s="29"/>
      <c r="AD22309" s="29"/>
      <c r="AE22309" s="29"/>
      <c r="AF22309" s="29"/>
      <c r="AG22309" s="29"/>
      <c r="AH22309" s="29"/>
      <c r="AI22309" s="29"/>
      <c r="AJ22309" s="29"/>
      <c r="AK22309" s="29"/>
      <c r="AL22309" s="29"/>
      <c r="AM22309" s="29"/>
      <c r="AP22309" s="30"/>
    </row>
    <row r="22310" spans="1:42">
      <c r="A22310" s="29"/>
      <c r="B22310" s="29"/>
      <c r="C22310" s="29"/>
      <c r="D22310" s="29"/>
      <c r="E22310" s="29"/>
      <c r="F22310" s="29"/>
      <c r="G22310" s="29"/>
      <c r="H22310" s="29"/>
      <c r="I22310" s="29"/>
      <c r="J22310" s="29"/>
      <c r="K22310" s="29"/>
      <c r="L22310" s="29"/>
      <c r="M22310" s="29"/>
      <c r="N22310" s="29"/>
      <c r="O22310" s="29"/>
      <c r="P22310" s="29"/>
      <c r="Q22310" s="29"/>
      <c r="R22310" s="29"/>
      <c r="S22310" s="33"/>
      <c r="T22310" s="29"/>
      <c r="U22310" s="29"/>
      <c r="V22310" s="29"/>
      <c r="W22310" s="29"/>
      <c r="X22310" s="29"/>
      <c r="Y22310" s="29"/>
      <c r="Z22310" s="29"/>
      <c r="AA22310" s="29"/>
      <c r="AB22310" s="29"/>
      <c r="AC22310" s="29"/>
      <c r="AD22310" s="29"/>
      <c r="AE22310" s="29"/>
      <c r="AF22310" s="29"/>
      <c r="AG22310" s="29"/>
      <c r="AH22310" s="29"/>
      <c r="AI22310" s="29"/>
      <c r="AJ22310" s="29"/>
      <c r="AK22310" s="29"/>
      <c r="AL22310" s="29"/>
      <c r="AM22310" s="29"/>
      <c r="AP22310" s="30"/>
    </row>
    <row r="22311" spans="1:42">
      <c r="A22311" s="29"/>
      <c r="B22311" s="29"/>
      <c r="C22311" s="29"/>
      <c r="D22311" s="29"/>
      <c r="E22311" s="29"/>
      <c r="F22311" s="29"/>
      <c r="G22311" s="29"/>
      <c r="H22311" s="29"/>
      <c r="I22311" s="29"/>
      <c r="J22311" s="29"/>
      <c r="K22311" s="29"/>
      <c r="L22311" s="29"/>
      <c r="M22311" s="29"/>
      <c r="N22311" s="29"/>
      <c r="O22311" s="29"/>
      <c r="P22311" s="29"/>
      <c r="Q22311" s="29"/>
      <c r="R22311" s="29"/>
      <c r="S22311" s="33"/>
      <c r="T22311" s="29"/>
      <c r="U22311" s="29"/>
      <c r="V22311" s="29"/>
      <c r="W22311" s="29"/>
      <c r="X22311" s="29"/>
      <c r="Y22311" s="29"/>
      <c r="Z22311" s="29"/>
      <c r="AA22311" s="29"/>
      <c r="AB22311" s="29"/>
      <c r="AC22311" s="29"/>
      <c r="AD22311" s="29"/>
      <c r="AE22311" s="29"/>
      <c r="AF22311" s="29"/>
      <c r="AG22311" s="29"/>
      <c r="AH22311" s="29"/>
      <c r="AI22311" s="29"/>
      <c r="AJ22311" s="29"/>
      <c r="AK22311" s="29"/>
      <c r="AL22311" s="29"/>
      <c r="AM22311" s="29"/>
      <c r="AP22311" s="30"/>
    </row>
    <row r="22312" spans="1:42">
      <c r="A22312" s="29"/>
      <c r="B22312" s="29"/>
      <c r="C22312" s="29"/>
      <c r="D22312" s="29"/>
      <c r="E22312" s="29"/>
      <c r="F22312" s="29"/>
      <c r="G22312" s="29"/>
      <c r="H22312" s="29"/>
      <c r="I22312" s="29"/>
      <c r="J22312" s="29"/>
      <c r="K22312" s="29"/>
      <c r="L22312" s="29"/>
      <c r="M22312" s="29"/>
      <c r="N22312" s="29"/>
      <c r="O22312" s="29"/>
      <c r="P22312" s="29"/>
      <c r="Q22312" s="29"/>
      <c r="R22312" s="29"/>
      <c r="S22312" s="33"/>
      <c r="T22312" s="29"/>
      <c r="U22312" s="29"/>
      <c r="V22312" s="29"/>
      <c r="W22312" s="29"/>
      <c r="X22312" s="29"/>
      <c r="Y22312" s="29"/>
      <c r="Z22312" s="29"/>
      <c r="AA22312" s="29"/>
      <c r="AB22312" s="29"/>
      <c r="AC22312" s="29"/>
      <c r="AD22312" s="29"/>
      <c r="AE22312" s="29"/>
      <c r="AF22312" s="29"/>
      <c r="AG22312" s="29"/>
      <c r="AH22312" s="29"/>
      <c r="AI22312" s="29"/>
      <c r="AJ22312" s="29"/>
      <c r="AK22312" s="29"/>
      <c r="AL22312" s="29"/>
      <c r="AM22312" s="29"/>
      <c r="AP22312" s="30"/>
    </row>
    <row r="22313" spans="1:42">
      <c r="A22313" s="29"/>
      <c r="B22313" s="29"/>
      <c r="C22313" s="29"/>
      <c r="D22313" s="29"/>
      <c r="E22313" s="29"/>
      <c r="F22313" s="29"/>
      <c r="G22313" s="29"/>
      <c r="H22313" s="29"/>
      <c r="I22313" s="29"/>
      <c r="J22313" s="29"/>
      <c r="K22313" s="29"/>
      <c r="L22313" s="29"/>
      <c r="M22313" s="29"/>
      <c r="N22313" s="29"/>
      <c r="O22313" s="29"/>
      <c r="P22313" s="29"/>
      <c r="Q22313" s="29"/>
      <c r="R22313" s="29"/>
      <c r="S22313" s="33"/>
      <c r="T22313" s="29"/>
      <c r="U22313" s="29"/>
      <c r="V22313" s="29"/>
      <c r="W22313" s="29"/>
      <c r="X22313" s="29"/>
      <c r="Y22313" s="29"/>
      <c r="Z22313" s="29"/>
      <c r="AA22313" s="29"/>
      <c r="AB22313" s="29"/>
      <c r="AC22313" s="29"/>
      <c r="AD22313" s="29"/>
      <c r="AE22313" s="29"/>
      <c r="AF22313" s="29"/>
      <c r="AG22313" s="29"/>
      <c r="AH22313" s="29"/>
      <c r="AI22313" s="29"/>
      <c r="AJ22313" s="29"/>
      <c r="AK22313" s="29"/>
      <c r="AL22313" s="29"/>
      <c r="AM22313" s="29"/>
      <c r="AP22313" s="30"/>
    </row>
    <row r="22314" spans="1:42">
      <c r="A22314" s="29"/>
      <c r="B22314" s="29"/>
      <c r="C22314" s="29"/>
      <c r="D22314" s="29"/>
      <c r="E22314" s="29"/>
      <c r="F22314" s="29"/>
      <c r="G22314" s="29"/>
      <c r="H22314" s="29"/>
      <c r="I22314" s="29"/>
      <c r="J22314" s="29"/>
      <c r="K22314" s="29"/>
      <c r="L22314" s="29"/>
      <c r="M22314" s="29"/>
      <c r="N22314" s="29"/>
      <c r="O22314" s="29"/>
      <c r="P22314" s="29"/>
      <c r="Q22314" s="29"/>
      <c r="R22314" s="29"/>
      <c r="S22314" s="33"/>
      <c r="T22314" s="29"/>
      <c r="U22314" s="29"/>
      <c r="V22314" s="29"/>
      <c r="W22314" s="29"/>
      <c r="X22314" s="29"/>
      <c r="Y22314" s="29"/>
      <c r="Z22314" s="29"/>
      <c r="AA22314" s="29"/>
      <c r="AB22314" s="29"/>
      <c r="AC22314" s="29"/>
      <c r="AD22314" s="29"/>
      <c r="AE22314" s="29"/>
      <c r="AF22314" s="29"/>
      <c r="AG22314" s="29"/>
      <c r="AH22314" s="29"/>
      <c r="AI22314" s="29"/>
      <c r="AJ22314" s="29"/>
      <c r="AK22314" s="29"/>
      <c r="AL22314" s="29"/>
      <c r="AM22314" s="29"/>
      <c r="AP22314" s="30"/>
    </row>
    <row r="22315" spans="1:42">
      <c r="A22315" s="29"/>
      <c r="B22315" s="29"/>
      <c r="C22315" s="29"/>
      <c r="D22315" s="29"/>
      <c r="E22315" s="29"/>
      <c r="F22315" s="29"/>
      <c r="G22315" s="29"/>
      <c r="H22315" s="29"/>
      <c r="I22315" s="29"/>
      <c r="J22315" s="29"/>
      <c r="K22315" s="29"/>
      <c r="L22315" s="29"/>
      <c r="M22315" s="29"/>
      <c r="N22315" s="29"/>
      <c r="O22315" s="29"/>
      <c r="P22315" s="29"/>
      <c r="Q22315" s="29"/>
      <c r="R22315" s="29"/>
      <c r="S22315" s="33"/>
      <c r="T22315" s="29"/>
      <c r="U22315" s="29"/>
      <c r="V22315" s="29"/>
      <c r="W22315" s="29"/>
      <c r="X22315" s="29"/>
      <c r="Y22315" s="29"/>
      <c r="Z22315" s="29"/>
      <c r="AA22315" s="29"/>
      <c r="AB22315" s="29"/>
      <c r="AC22315" s="29"/>
      <c r="AD22315" s="29"/>
      <c r="AE22315" s="29"/>
      <c r="AF22315" s="29"/>
      <c r="AG22315" s="29"/>
      <c r="AH22315" s="29"/>
      <c r="AI22315" s="29"/>
      <c r="AJ22315" s="29"/>
      <c r="AK22315" s="29"/>
      <c r="AL22315" s="29"/>
      <c r="AM22315" s="29"/>
      <c r="AP22315" s="30"/>
    </row>
    <row r="22316" spans="1:42">
      <c r="A22316" s="29"/>
      <c r="B22316" s="29"/>
      <c r="C22316" s="29"/>
      <c r="D22316" s="29"/>
      <c r="E22316" s="29"/>
      <c r="F22316" s="29"/>
      <c r="G22316" s="29"/>
      <c r="H22316" s="29"/>
      <c r="I22316" s="29"/>
      <c r="J22316" s="29"/>
      <c r="K22316" s="29"/>
      <c r="L22316" s="29"/>
      <c r="M22316" s="29"/>
      <c r="N22316" s="29"/>
      <c r="O22316" s="29"/>
      <c r="P22316" s="29"/>
      <c r="Q22316" s="29"/>
      <c r="R22316" s="29"/>
      <c r="S22316" s="33"/>
      <c r="T22316" s="29"/>
      <c r="U22316" s="29"/>
      <c r="V22316" s="29"/>
      <c r="W22316" s="29"/>
      <c r="X22316" s="29"/>
      <c r="Y22316" s="29"/>
      <c r="Z22316" s="29"/>
      <c r="AA22316" s="29"/>
      <c r="AB22316" s="29"/>
      <c r="AC22316" s="29"/>
      <c r="AD22316" s="29"/>
      <c r="AE22316" s="29"/>
      <c r="AF22316" s="29"/>
      <c r="AG22316" s="29"/>
      <c r="AH22316" s="29"/>
      <c r="AI22316" s="29"/>
      <c r="AJ22316" s="29"/>
      <c r="AK22316" s="29"/>
      <c r="AL22316" s="29"/>
      <c r="AM22316" s="29"/>
      <c r="AP22316" s="30"/>
    </row>
    <row r="22317" spans="1:42">
      <c r="A22317" s="29"/>
      <c r="B22317" s="29"/>
      <c r="C22317" s="29"/>
      <c r="D22317" s="29"/>
      <c r="E22317" s="29"/>
      <c r="F22317" s="29"/>
      <c r="G22317" s="29"/>
      <c r="H22317" s="29"/>
      <c r="I22317" s="29"/>
      <c r="J22317" s="29"/>
      <c r="K22317" s="29"/>
      <c r="L22317" s="29"/>
      <c r="M22317" s="29"/>
      <c r="N22317" s="29"/>
      <c r="O22317" s="29"/>
      <c r="P22317" s="29"/>
      <c r="Q22317" s="29"/>
      <c r="R22317" s="29"/>
      <c r="S22317" s="33"/>
      <c r="T22317" s="29"/>
      <c r="U22317" s="29"/>
      <c r="V22317" s="29"/>
      <c r="W22317" s="29"/>
      <c r="X22317" s="29"/>
      <c r="Y22317" s="29"/>
      <c r="Z22317" s="29"/>
      <c r="AA22317" s="29"/>
      <c r="AB22317" s="29"/>
      <c r="AC22317" s="29"/>
      <c r="AD22317" s="29"/>
      <c r="AE22317" s="29"/>
      <c r="AF22317" s="29"/>
      <c r="AG22317" s="29"/>
      <c r="AH22317" s="29"/>
      <c r="AI22317" s="29"/>
      <c r="AJ22317" s="29"/>
      <c r="AK22317" s="29"/>
      <c r="AL22317" s="29"/>
      <c r="AM22317" s="29"/>
      <c r="AP22317" s="30"/>
    </row>
    <row r="22318" spans="1:42">
      <c r="A22318" s="29"/>
      <c r="B22318" s="29"/>
      <c r="C22318" s="29"/>
      <c r="D22318" s="29"/>
      <c r="E22318" s="29"/>
      <c r="F22318" s="29"/>
      <c r="G22318" s="29"/>
      <c r="H22318" s="29"/>
      <c r="I22318" s="29"/>
      <c r="J22318" s="29"/>
      <c r="K22318" s="29"/>
      <c r="L22318" s="29"/>
      <c r="M22318" s="29"/>
      <c r="N22318" s="29"/>
      <c r="O22318" s="29"/>
      <c r="P22318" s="29"/>
      <c r="Q22318" s="29"/>
      <c r="R22318" s="29"/>
      <c r="S22318" s="33"/>
      <c r="T22318" s="29"/>
      <c r="U22318" s="29"/>
      <c r="V22318" s="29"/>
      <c r="W22318" s="29"/>
      <c r="X22318" s="29"/>
      <c r="Y22318" s="29"/>
      <c r="Z22318" s="29"/>
      <c r="AA22318" s="29"/>
      <c r="AB22318" s="29"/>
      <c r="AC22318" s="29"/>
      <c r="AD22318" s="29"/>
      <c r="AE22318" s="29"/>
      <c r="AF22318" s="29"/>
      <c r="AG22318" s="29"/>
      <c r="AH22318" s="29"/>
      <c r="AI22318" s="29"/>
      <c r="AJ22318" s="29"/>
      <c r="AK22318" s="29"/>
      <c r="AL22318" s="29"/>
      <c r="AM22318" s="29"/>
      <c r="AP22318" s="30"/>
    </row>
    <row r="22319" spans="1:42">
      <c r="A22319" s="29"/>
      <c r="B22319" s="29"/>
      <c r="C22319" s="29"/>
      <c r="D22319" s="29"/>
      <c r="E22319" s="29"/>
      <c r="F22319" s="29"/>
      <c r="G22319" s="29"/>
      <c r="H22319" s="29"/>
      <c r="I22319" s="29"/>
      <c r="J22319" s="29"/>
      <c r="K22319" s="29"/>
      <c r="L22319" s="29"/>
      <c r="M22319" s="29"/>
      <c r="N22319" s="29"/>
      <c r="O22319" s="29"/>
      <c r="P22319" s="29"/>
      <c r="Q22319" s="29"/>
      <c r="R22319" s="29"/>
      <c r="S22319" s="33"/>
      <c r="T22319" s="29"/>
      <c r="U22319" s="29"/>
      <c r="V22319" s="29"/>
      <c r="W22319" s="29"/>
      <c r="X22319" s="29"/>
      <c r="Y22319" s="29"/>
      <c r="Z22319" s="29"/>
      <c r="AA22319" s="29"/>
      <c r="AB22319" s="29"/>
      <c r="AC22319" s="29"/>
      <c r="AD22319" s="29"/>
      <c r="AE22319" s="29"/>
      <c r="AF22319" s="29"/>
      <c r="AG22319" s="29"/>
      <c r="AH22319" s="29"/>
      <c r="AI22319" s="29"/>
      <c r="AJ22319" s="29"/>
      <c r="AK22319" s="29"/>
      <c r="AL22319" s="29"/>
      <c r="AM22319" s="29"/>
      <c r="AP22319" s="30"/>
    </row>
    <row r="22320" spans="1:42">
      <c r="A22320" s="29"/>
      <c r="B22320" s="29"/>
      <c r="C22320" s="29"/>
      <c r="D22320" s="29"/>
      <c r="E22320" s="29"/>
      <c r="F22320" s="29"/>
      <c r="G22320" s="29"/>
      <c r="H22320" s="29"/>
      <c r="I22320" s="29"/>
      <c r="J22320" s="29"/>
      <c r="K22320" s="29"/>
      <c r="L22320" s="29"/>
      <c r="M22320" s="29"/>
      <c r="N22320" s="29"/>
      <c r="O22320" s="29"/>
      <c r="P22320" s="29"/>
      <c r="Q22320" s="29"/>
      <c r="R22320" s="29"/>
      <c r="S22320" s="33"/>
      <c r="T22320" s="29"/>
      <c r="U22320" s="29"/>
      <c r="V22320" s="29"/>
      <c r="W22320" s="29"/>
      <c r="X22320" s="29"/>
      <c r="Y22320" s="29"/>
      <c r="Z22320" s="29"/>
      <c r="AA22320" s="29"/>
      <c r="AB22320" s="29"/>
      <c r="AC22320" s="29"/>
      <c r="AD22320" s="29"/>
      <c r="AE22320" s="29"/>
      <c r="AF22320" s="29"/>
      <c r="AG22320" s="29"/>
      <c r="AH22320" s="29"/>
      <c r="AI22320" s="29"/>
      <c r="AJ22320" s="29"/>
      <c r="AK22320" s="29"/>
      <c r="AL22320" s="29"/>
      <c r="AM22320" s="29"/>
      <c r="AP22320" s="30"/>
    </row>
    <row r="22321" spans="1:42">
      <c r="A22321" s="29"/>
      <c r="B22321" s="29"/>
      <c r="C22321" s="29"/>
      <c r="D22321" s="29"/>
      <c r="E22321" s="29"/>
      <c r="F22321" s="29"/>
      <c r="G22321" s="29"/>
      <c r="H22321" s="29"/>
      <c r="I22321" s="29"/>
      <c r="J22321" s="29"/>
      <c r="K22321" s="29"/>
      <c r="L22321" s="29"/>
      <c r="M22321" s="29"/>
      <c r="N22321" s="29"/>
      <c r="O22321" s="29"/>
      <c r="P22321" s="29"/>
      <c r="Q22321" s="29"/>
      <c r="R22321" s="29"/>
      <c r="S22321" s="33"/>
      <c r="T22321" s="29"/>
      <c r="U22321" s="29"/>
      <c r="V22321" s="29"/>
      <c r="W22321" s="29"/>
      <c r="X22321" s="29"/>
      <c r="Y22321" s="29"/>
      <c r="Z22321" s="29"/>
      <c r="AA22321" s="29"/>
      <c r="AB22321" s="29"/>
      <c r="AC22321" s="29"/>
      <c r="AD22321" s="29"/>
      <c r="AE22321" s="29"/>
      <c r="AF22321" s="29"/>
      <c r="AG22321" s="29"/>
      <c r="AH22321" s="29"/>
      <c r="AI22321" s="29"/>
      <c r="AJ22321" s="29"/>
      <c r="AK22321" s="29"/>
      <c r="AL22321" s="29"/>
      <c r="AM22321" s="29"/>
      <c r="AP22321" s="30"/>
    </row>
    <row r="22322" spans="1:42">
      <c r="A22322" s="29"/>
      <c r="B22322" s="29"/>
      <c r="C22322" s="29"/>
      <c r="D22322" s="29"/>
      <c r="E22322" s="29"/>
      <c r="F22322" s="29"/>
      <c r="G22322" s="29"/>
      <c r="H22322" s="29"/>
      <c r="I22322" s="29"/>
      <c r="J22322" s="29"/>
      <c r="K22322" s="29"/>
      <c r="L22322" s="29"/>
      <c r="M22322" s="29"/>
      <c r="N22322" s="29"/>
      <c r="O22322" s="29"/>
      <c r="P22322" s="29"/>
      <c r="Q22322" s="29"/>
      <c r="R22322" s="29"/>
      <c r="S22322" s="33"/>
      <c r="T22322" s="29"/>
      <c r="U22322" s="29"/>
      <c r="V22322" s="29"/>
      <c r="W22322" s="29"/>
      <c r="X22322" s="29"/>
      <c r="Y22322" s="29"/>
      <c r="Z22322" s="29"/>
      <c r="AA22322" s="29"/>
      <c r="AB22322" s="29"/>
      <c r="AC22322" s="29"/>
      <c r="AD22322" s="29"/>
      <c r="AE22322" s="29"/>
      <c r="AF22322" s="29"/>
      <c r="AG22322" s="29"/>
      <c r="AH22322" s="29"/>
      <c r="AI22322" s="29"/>
      <c r="AJ22322" s="29"/>
      <c r="AK22322" s="29"/>
      <c r="AL22322" s="29"/>
      <c r="AM22322" s="29"/>
      <c r="AP22322" s="30"/>
    </row>
    <row r="22323" spans="1:42">
      <c r="A22323" s="29"/>
      <c r="B22323" s="29"/>
      <c r="C22323" s="29"/>
      <c r="D22323" s="29"/>
      <c r="E22323" s="29"/>
      <c r="F22323" s="29"/>
      <c r="G22323" s="29"/>
      <c r="H22323" s="29"/>
      <c r="I22323" s="29"/>
      <c r="J22323" s="29"/>
      <c r="K22323" s="29"/>
      <c r="L22323" s="29"/>
      <c r="M22323" s="29"/>
      <c r="N22323" s="29"/>
      <c r="O22323" s="29"/>
      <c r="P22323" s="29"/>
      <c r="Q22323" s="29"/>
      <c r="R22323" s="29"/>
      <c r="S22323" s="33"/>
      <c r="T22323" s="29"/>
      <c r="U22323" s="29"/>
      <c r="V22323" s="29"/>
      <c r="W22323" s="29"/>
      <c r="X22323" s="29"/>
      <c r="Y22323" s="29"/>
      <c r="Z22323" s="29"/>
      <c r="AA22323" s="29"/>
      <c r="AB22323" s="29"/>
      <c r="AC22323" s="29"/>
      <c r="AD22323" s="29"/>
      <c r="AE22323" s="29"/>
      <c r="AF22323" s="29"/>
      <c r="AG22323" s="29"/>
      <c r="AH22323" s="29"/>
      <c r="AI22323" s="29"/>
      <c r="AJ22323" s="29"/>
      <c r="AK22323" s="29"/>
      <c r="AL22323" s="29"/>
      <c r="AM22323" s="29"/>
      <c r="AP22323" s="30"/>
    </row>
    <row r="22324" spans="1:42">
      <c r="A22324" s="29"/>
      <c r="B22324" s="29"/>
      <c r="C22324" s="29"/>
      <c r="D22324" s="29"/>
      <c r="E22324" s="29"/>
      <c r="F22324" s="29"/>
      <c r="G22324" s="29"/>
      <c r="H22324" s="29"/>
      <c r="I22324" s="29"/>
      <c r="J22324" s="29"/>
      <c r="K22324" s="29"/>
      <c r="L22324" s="29"/>
      <c r="M22324" s="29"/>
      <c r="N22324" s="29"/>
      <c r="O22324" s="29"/>
      <c r="P22324" s="29"/>
      <c r="Q22324" s="29"/>
      <c r="R22324" s="29"/>
      <c r="S22324" s="33"/>
      <c r="T22324" s="29"/>
      <c r="U22324" s="29"/>
      <c r="V22324" s="29"/>
      <c r="W22324" s="29"/>
      <c r="X22324" s="29"/>
      <c r="Y22324" s="29"/>
      <c r="Z22324" s="29"/>
      <c r="AA22324" s="29"/>
      <c r="AB22324" s="29"/>
      <c r="AC22324" s="29"/>
      <c r="AD22324" s="29"/>
      <c r="AE22324" s="29"/>
      <c r="AF22324" s="29"/>
      <c r="AG22324" s="29"/>
      <c r="AH22324" s="29"/>
      <c r="AI22324" s="29"/>
      <c r="AJ22324" s="29"/>
      <c r="AK22324" s="29"/>
      <c r="AL22324" s="29"/>
      <c r="AM22324" s="29"/>
      <c r="AP22324" s="30"/>
    </row>
    <row r="22325" spans="1:42">
      <c r="A22325" s="29"/>
      <c r="B22325" s="29"/>
      <c r="C22325" s="29"/>
      <c r="D22325" s="29"/>
      <c r="E22325" s="29"/>
      <c r="F22325" s="29"/>
      <c r="G22325" s="29"/>
      <c r="H22325" s="29"/>
      <c r="I22325" s="29"/>
      <c r="J22325" s="29"/>
      <c r="K22325" s="29"/>
      <c r="L22325" s="29"/>
      <c r="M22325" s="29"/>
      <c r="N22325" s="29"/>
      <c r="O22325" s="29"/>
      <c r="P22325" s="29"/>
      <c r="Q22325" s="29"/>
      <c r="R22325" s="29"/>
      <c r="S22325" s="33"/>
      <c r="T22325" s="29"/>
      <c r="U22325" s="29"/>
      <c r="V22325" s="29"/>
      <c r="W22325" s="29"/>
      <c r="X22325" s="29"/>
      <c r="Y22325" s="29"/>
      <c r="Z22325" s="29"/>
      <c r="AA22325" s="29"/>
      <c r="AB22325" s="29"/>
      <c r="AC22325" s="29"/>
      <c r="AD22325" s="29"/>
      <c r="AE22325" s="29"/>
      <c r="AF22325" s="29"/>
      <c r="AG22325" s="29"/>
      <c r="AH22325" s="29"/>
      <c r="AI22325" s="29"/>
      <c r="AJ22325" s="29"/>
      <c r="AK22325" s="29"/>
      <c r="AL22325" s="29"/>
      <c r="AM22325" s="29"/>
      <c r="AP22325" s="30"/>
    </row>
    <row r="22326" spans="1:42">
      <c r="A22326" s="29"/>
      <c r="B22326" s="29"/>
      <c r="C22326" s="29"/>
      <c r="D22326" s="29"/>
      <c r="E22326" s="29"/>
      <c r="F22326" s="29"/>
      <c r="G22326" s="29"/>
      <c r="H22326" s="29"/>
      <c r="I22326" s="29"/>
      <c r="J22326" s="29"/>
      <c r="K22326" s="29"/>
      <c r="L22326" s="29"/>
      <c r="M22326" s="29"/>
      <c r="N22326" s="29"/>
      <c r="O22326" s="29"/>
      <c r="P22326" s="29"/>
      <c r="Q22326" s="29"/>
      <c r="R22326" s="29"/>
      <c r="S22326" s="33"/>
      <c r="T22326" s="29"/>
      <c r="U22326" s="29"/>
      <c r="V22326" s="29"/>
      <c r="W22326" s="29"/>
      <c r="X22326" s="29"/>
      <c r="Y22326" s="29"/>
      <c r="Z22326" s="29"/>
      <c r="AA22326" s="29"/>
      <c r="AB22326" s="29"/>
      <c r="AC22326" s="29"/>
      <c r="AD22326" s="29"/>
      <c r="AE22326" s="29"/>
      <c r="AF22326" s="29"/>
      <c r="AG22326" s="29"/>
      <c r="AH22326" s="29"/>
      <c r="AI22326" s="29"/>
      <c r="AJ22326" s="29"/>
      <c r="AK22326" s="29"/>
      <c r="AL22326" s="29"/>
      <c r="AM22326" s="29"/>
      <c r="AP22326" s="30"/>
    </row>
    <row r="22327" spans="1:42">
      <c r="A22327" s="29"/>
      <c r="B22327" s="29"/>
      <c r="C22327" s="29"/>
      <c r="D22327" s="29"/>
      <c r="E22327" s="29"/>
      <c r="F22327" s="29"/>
      <c r="G22327" s="29"/>
      <c r="H22327" s="29"/>
      <c r="I22327" s="29"/>
      <c r="J22327" s="29"/>
      <c r="K22327" s="29"/>
      <c r="L22327" s="29"/>
      <c r="M22327" s="29"/>
      <c r="N22327" s="29"/>
      <c r="O22327" s="29"/>
      <c r="P22327" s="29"/>
      <c r="Q22327" s="29"/>
      <c r="R22327" s="29"/>
      <c r="S22327" s="33"/>
      <c r="T22327" s="29"/>
      <c r="U22327" s="29"/>
      <c r="V22327" s="29"/>
      <c r="W22327" s="29"/>
      <c r="X22327" s="29"/>
      <c r="Y22327" s="29"/>
      <c r="Z22327" s="29"/>
      <c r="AA22327" s="29"/>
      <c r="AB22327" s="29"/>
      <c r="AC22327" s="29"/>
      <c r="AD22327" s="29"/>
      <c r="AE22327" s="29"/>
      <c r="AF22327" s="29"/>
      <c r="AG22327" s="29"/>
      <c r="AH22327" s="29"/>
      <c r="AI22327" s="29"/>
      <c r="AJ22327" s="29"/>
      <c r="AK22327" s="29"/>
      <c r="AL22327" s="29"/>
      <c r="AM22327" s="29"/>
      <c r="AP22327" s="30"/>
    </row>
    <row r="22328" spans="1:42">
      <c r="A22328" s="29"/>
      <c r="B22328" s="29"/>
      <c r="C22328" s="29"/>
      <c r="D22328" s="29"/>
      <c r="E22328" s="29"/>
      <c r="F22328" s="29"/>
      <c r="G22328" s="29"/>
      <c r="H22328" s="29"/>
      <c r="I22328" s="29"/>
      <c r="J22328" s="29"/>
      <c r="K22328" s="29"/>
      <c r="L22328" s="29"/>
      <c r="M22328" s="29"/>
      <c r="N22328" s="29"/>
      <c r="O22328" s="29"/>
      <c r="P22328" s="29"/>
      <c r="Q22328" s="29"/>
      <c r="R22328" s="29"/>
      <c r="S22328" s="33"/>
      <c r="T22328" s="29"/>
      <c r="U22328" s="29"/>
      <c r="V22328" s="29"/>
      <c r="W22328" s="29"/>
      <c r="X22328" s="29"/>
      <c r="Y22328" s="29"/>
      <c r="Z22328" s="29"/>
      <c r="AA22328" s="29"/>
      <c r="AB22328" s="29"/>
      <c r="AC22328" s="29"/>
      <c r="AD22328" s="29"/>
      <c r="AE22328" s="29"/>
      <c r="AF22328" s="29"/>
      <c r="AG22328" s="29"/>
      <c r="AH22328" s="29"/>
      <c r="AI22328" s="29"/>
      <c r="AJ22328" s="29"/>
      <c r="AK22328" s="29"/>
      <c r="AL22328" s="29"/>
      <c r="AM22328" s="29"/>
      <c r="AP22328" s="30"/>
    </row>
    <row r="22329" spans="1:42">
      <c r="A22329" s="29"/>
      <c r="B22329" s="29"/>
      <c r="C22329" s="29"/>
      <c r="D22329" s="29"/>
      <c r="E22329" s="29"/>
      <c r="F22329" s="29"/>
      <c r="G22329" s="29"/>
      <c r="H22329" s="29"/>
      <c r="I22329" s="29"/>
      <c r="J22329" s="29"/>
      <c r="K22329" s="29"/>
      <c r="L22329" s="29"/>
      <c r="M22329" s="29"/>
      <c r="N22329" s="29"/>
      <c r="O22329" s="29"/>
      <c r="P22329" s="29"/>
      <c r="Q22329" s="29"/>
      <c r="R22329" s="29"/>
      <c r="S22329" s="33"/>
      <c r="T22329" s="29"/>
      <c r="U22329" s="29"/>
      <c r="V22329" s="29"/>
      <c r="W22329" s="29"/>
      <c r="X22329" s="29"/>
      <c r="Y22329" s="29"/>
      <c r="Z22329" s="29"/>
      <c r="AA22329" s="29"/>
      <c r="AB22329" s="29"/>
      <c r="AC22329" s="29"/>
      <c r="AD22329" s="29"/>
      <c r="AE22329" s="29"/>
      <c r="AF22329" s="29"/>
      <c r="AG22329" s="29"/>
      <c r="AH22329" s="29"/>
      <c r="AI22329" s="29"/>
      <c r="AJ22329" s="29"/>
      <c r="AK22329" s="29"/>
      <c r="AL22329" s="29"/>
      <c r="AM22329" s="29"/>
      <c r="AP22329" s="30"/>
    </row>
    <row r="22330" spans="1:42">
      <c r="A22330" s="29"/>
      <c r="B22330" s="29"/>
      <c r="C22330" s="29"/>
      <c r="D22330" s="29"/>
      <c r="E22330" s="29"/>
      <c r="F22330" s="29"/>
      <c r="G22330" s="29"/>
      <c r="H22330" s="29"/>
      <c r="I22330" s="29"/>
      <c r="J22330" s="29"/>
      <c r="K22330" s="29"/>
      <c r="L22330" s="29"/>
      <c r="M22330" s="29"/>
      <c r="N22330" s="29"/>
      <c r="O22330" s="29"/>
      <c r="P22330" s="29"/>
      <c r="Q22330" s="29"/>
      <c r="R22330" s="29"/>
      <c r="S22330" s="33"/>
      <c r="T22330" s="29"/>
      <c r="U22330" s="29"/>
      <c r="V22330" s="29"/>
      <c r="W22330" s="29"/>
      <c r="X22330" s="29"/>
      <c r="Y22330" s="29"/>
      <c r="Z22330" s="29"/>
      <c r="AA22330" s="29"/>
      <c r="AB22330" s="29"/>
      <c r="AC22330" s="29"/>
      <c r="AD22330" s="29"/>
      <c r="AE22330" s="29"/>
      <c r="AF22330" s="29"/>
      <c r="AG22330" s="29"/>
      <c r="AH22330" s="29"/>
      <c r="AI22330" s="29"/>
      <c r="AJ22330" s="29"/>
      <c r="AK22330" s="29"/>
      <c r="AL22330" s="29"/>
      <c r="AM22330" s="29"/>
      <c r="AP22330" s="30"/>
    </row>
    <row r="22331" spans="1:42">
      <c r="A22331" s="29"/>
      <c r="B22331" s="29"/>
      <c r="C22331" s="29"/>
      <c r="D22331" s="29"/>
      <c r="E22331" s="29"/>
      <c r="F22331" s="29"/>
      <c r="G22331" s="29"/>
      <c r="H22331" s="29"/>
      <c r="I22331" s="29"/>
      <c r="J22331" s="29"/>
      <c r="K22331" s="29"/>
      <c r="L22331" s="29"/>
      <c r="M22331" s="29"/>
      <c r="N22331" s="29"/>
      <c r="O22331" s="29"/>
      <c r="P22331" s="29"/>
      <c r="Q22331" s="29"/>
      <c r="R22331" s="29"/>
      <c r="S22331" s="33"/>
      <c r="T22331" s="29"/>
      <c r="U22331" s="29"/>
      <c r="V22331" s="29"/>
      <c r="W22331" s="29"/>
      <c r="X22331" s="29"/>
      <c r="Y22331" s="29"/>
      <c r="Z22331" s="29"/>
      <c r="AA22331" s="29"/>
      <c r="AB22331" s="29"/>
      <c r="AC22331" s="29"/>
      <c r="AD22331" s="29"/>
      <c r="AE22331" s="29"/>
      <c r="AF22331" s="29"/>
      <c r="AG22331" s="29"/>
      <c r="AH22331" s="29"/>
      <c r="AI22331" s="29"/>
      <c r="AJ22331" s="29"/>
      <c r="AK22331" s="29"/>
      <c r="AL22331" s="29"/>
      <c r="AM22331" s="29"/>
      <c r="AP22331" s="30"/>
    </row>
    <row r="22332" spans="1:42">
      <c r="A22332" s="29"/>
      <c r="B22332" s="29"/>
      <c r="C22332" s="29"/>
      <c r="D22332" s="29"/>
      <c r="E22332" s="29"/>
      <c r="F22332" s="29"/>
      <c r="G22332" s="29"/>
      <c r="H22332" s="29"/>
      <c r="I22332" s="29"/>
      <c r="J22332" s="29"/>
      <c r="K22332" s="29"/>
      <c r="L22332" s="29"/>
      <c r="M22332" s="29"/>
      <c r="N22332" s="29"/>
      <c r="O22332" s="29"/>
      <c r="P22332" s="29"/>
      <c r="Q22332" s="29"/>
      <c r="R22332" s="29"/>
      <c r="S22332" s="33"/>
      <c r="T22332" s="29"/>
      <c r="U22332" s="29"/>
      <c r="V22332" s="29"/>
      <c r="W22332" s="29"/>
      <c r="X22332" s="29"/>
      <c r="Y22332" s="29"/>
      <c r="Z22332" s="29"/>
      <c r="AA22332" s="29"/>
      <c r="AB22332" s="29"/>
      <c r="AC22332" s="29"/>
      <c r="AD22332" s="29"/>
      <c r="AE22332" s="29"/>
      <c r="AF22332" s="29"/>
      <c r="AG22332" s="29"/>
      <c r="AH22332" s="29"/>
      <c r="AI22332" s="29"/>
      <c r="AJ22332" s="29"/>
      <c r="AK22332" s="29"/>
      <c r="AL22332" s="29"/>
      <c r="AM22332" s="29"/>
      <c r="AP22332" s="30"/>
    </row>
    <row r="22333" spans="1:42">
      <c r="A22333" s="29"/>
      <c r="B22333" s="29"/>
      <c r="C22333" s="29"/>
      <c r="D22333" s="29"/>
      <c r="E22333" s="29"/>
      <c r="F22333" s="29"/>
      <c r="G22333" s="29"/>
      <c r="H22333" s="29"/>
      <c r="I22333" s="29"/>
      <c r="J22333" s="29"/>
      <c r="K22333" s="29"/>
      <c r="L22333" s="29"/>
      <c r="M22333" s="29"/>
      <c r="N22333" s="29"/>
      <c r="O22333" s="29"/>
      <c r="P22333" s="29"/>
      <c r="Q22333" s="29"/>
      <c r="R22333" s="29"/>
      <c r="S22333" s="33"/>
      <c r="T22333" s="29"/>
      <c r="U22333" s="29"/>
      <c r="V22333" s="29"/>
      <c r="W22333" s="29"/>
      <c r="X22333" s="29"/>
      <c r="Y22333" s="29"/>
      <c r="Z22333" s="29"/>
      <c r="AA22333" s="29"/>
      <c r="AB22333" s="29"/>
      <c r="AC22333" s="29"/>
      <c r="AD22333" s="29"/>
      <c r="AE22333" s="29"/>
      <c r="AF22333" s="29"/>
      <c r="AG22333" s="29"/>
      <c r="AH22333" s="29"/>
      <c r="AI22333" s="29"/>
      <c r="AJ22333" s="29"/>
      <c r="AK22333" s="29"/>
      <c r="AL22333" s="29"/>
      <c r="AM22333" s="29"/>
      <c r="AP22333" s="30"/>
    </row>
    <row r="22334" spans="1:42">
      <c r="A22334" s="29"/>
      <c r="B22334" s="29"/>
      <c r="C22334" s="29"/>
      <c r="D22334" s="29"/>
      <c r="E22334" s="29"/>
      <c r="F22334" s="29"/>
      <c r="G22334" s="29"/>
      <c r="H22334" s="29"/>
      <c r="I22334" s="29"/>
      <c r="J22334" s="29"/>
      <c r="K22334" s="29"/>
      <c r="L22334" s="29"/>
      <c r="M22334" s="29"/>
      <c r="N22334" s="29"/>
      <c r="O22334" s="29"/>
      <c r="P22334" s="29"/>
      <c r="Q22334" s="29"/>
      <c r="R22334" s="29"/>
      <c r="S22334" s="33"/>
      <c r="T22334" s="29"/>
      <c r="U22334" s="29"/>
      <c r="V22334" s="29"/>
      <c r="W22334" s="29"/>
      <c r="X22334" s="29"/>
      <c r="Y22334" s="29"/>
      <c r="Z22334" s="29"/>
      <c r="AA22334" s="29"/>
      <c r="AB22334" s="29"/>
      <c r="AC22334" s="29"/>
      <c r="AD22334" s="29"/>
      <c r="AE22334" s="29"/>
      <c r="AF22334" s="29"/>
      <c r="AG22334" s="29"/>
      <c r="AH22334" s="29"/>
      <c r="AI22334" s="29"/>
      <c r="AJ22334" s="29"/>
      <c r="AK22334" s="29"/>
      <c r="AL22334" s="29"/>
      <c r="AM22334" s="29"/>
      <c r="AP22334" s="30"/>
    </row>
    <row r="22335" spans="1:42">
      <c r="A22335" s="29"/>
      <c r="B22335" s="29"/>
      <c r="C22335" s="29"/>
      <c r="D22335" s="29"/>
      <c r="E22335" s="29"/>
      <c r="F22335" s="29"/>
      <c r="G22335" s="29"/>
      <c r="H22335" s="29"/>
      <c r="I22335" s="29"/>
      <c r="J22335" s="29"/>
      <c r="K22335" s="29"/>
      <c r="L22335" s="29"/>
      <c r="M22335" s="29"/>
      <c r="N22335" s="29"/>
      <c r="O22335" s="29"/>
      <c r="P22335" s="29"/>
      <c r="Q22335" s="29"/>
      <c r="R22335" s="29"/>
      <c r="S22335" s="33"/>
      <c r="T22335" s="29"/>
      <c r="U22335" s="29"/>
      <c r="V22335" s="29"/>
      <c r="W22335" s="29"/>
      <c r="X22335" s="29"/>
      <c r="Y22335" s="29"/>
      <c r="Z22335" s="29"/>
      <c r="AA22335" s="29"/>
      <c r="AB22335" s="29"/>
      <c r="AC22335" s="29"/>
      <c r="AD22335" s="29"/>
      <c r="AE22335" s="29"/>
      <c r="AF22335" s="29"/>
      <c r="AG22335" s="29"/>
      <c r="AH22335" s="29"/>
      <c r="AI22335" s="29"/>
      <c r="AJ22335" s="29"/>
      <c r="AK22335" s="29"/>
      <c r="AL22335" s="29"/>
      <c r="AM22335" s="29"/>
      <c r="AP22335" s="30"/>
    </row>
    <row r="22336" spans="1:42">
      <c r="A22336" s="29"/>
      <c r="B22336" s="29"/>
      <c r="C22336" s="29"/>
      <c r="D22336" s="29"/>
      <c r="E22336" s="29"/>
      <c r="F22336" s="29"/>
      <c r="G22336" s="29"/>
      <c r="H22336" s="29"/>
      <c r="I22336" s="29"/>
      <c r="J22336" s="29"/>
      <c r="K22336" s="29"/>
      <c r="L22336" s="29"/>
      <c r="M22336" s="29"/>
      <c r="N22336" s="29"/>
      <c r="O22336" s="29"/>
      <c r="P22336" s="29"/>
      <c r="Q22336" s="29"/>
      <c r="R22336" s="29"/>
      <c r="S22336" s="33"/>
      <c r="T22336" s="29"/>
      <c r="U22336" s="29"/>
      <c r="V22336" s="29"/>
      <c r="W22336" s="29"/>
      <c r="X22336" s="29"/>
      <c r="Y22336" s="29"/>
      <c r="Z22336" s="29"/>
      <c r="AA22336" s="29"/>
      <c r="AB22336" s="29"/>
      <c r="AC22336" s="29"/>
      <c r="AD22336" s="29"/>
      <c r="AE22336" s="29"/>
      <c r="AF22336" s="29"/>
      <c r="AG22336" s="29"/>
      <c r="AH22336" s="29"/>
      <c r="AI22336" s="29"/>
      <c r="AJ22336" s="29"/>
      <c r="AK22336" s="29"/>
      <c r="AL22336" s="29"/>
      <c r="AM22336" s="29"/>
      <c r="AP22336" s="30"/>
    </row>
    <row r="22337" spans="1:42">
      <c r="A22337" s="29"/>
      <c r="B22337" s="29"/>
      <c r="C22337" s="29"/>
      <c r="D22337" s="29"/>
      <c r="E22337" s="29"/>
      <c r="F22337" s="29"/>
      <c r="G22337" s="29"/>
      <c r="H22337" s="29"/>
      <c r="I22337" s="29"/>
      <c r="J22337" s="29"/>
      <c r="K22337" s="29"/>
      <c r="L22337" s="29"/>
      <c r="M22337" s="29"/>
      <c r="N22337" s="29"/>
      <c r="O22337" s="29"/>
      <c r="P22337" s="29"/>
      <c r="Q22337" s="29"/>
      <c r="R22337" s="29"/>
      <c r="S22337" s="33"/>
      <c r="T22337" s="29"/>
      <c r="U22337" s="29"/>
      <c r="V22337" s="29"/>
      <c r="W22337" s="29"/>
      <c r="X22337" s="29"/>
      <c r="Y22337" s="29"/>
      <c r="Z22337" s="29"/>
      <c r="AA22337" s="29"/>
      <c r="AB22337" s="29"/>
      <c r="AC22337" s="29"/>
      <c r="AD22337" s="29"/>
      <c r="AE22337" s="29"/>
      <c r="AF22337" s="29"/>
      <c r="AG22337" s="29"/>
      <c r="AH22337" s="29"/>
      <c r="AI22337" s="29"/>
      <c r="AJ22337" s="29"/>
      <c r="AK22337" s="29"/>
      <c r="AL22337" s="29"/>
      <c r="AM22337" s="29"/>
      <c r="AP22337" s="30"/>
    </row>
    <row r="22338" spans="1:42">
      <c r="A22338" s="29"/>
      <c r="B22338" s="29"/>
      <c r="C22338" s="29"/>
      <c r="D22338" s="29"/>
      <c r="E22338" s="29"/>
      <c r="F22338" s="29"/>
      <c r="G22338" s="29"/>
      <c r="H22338" s="29"/>
      <c r="I22338" s="29"/>
      <c r="J22338" s="29"/>
      <c r="K22338" s="29"/>
      <c r="L22338" s="29"/>
      <c r="M22338" s="29"/>
      <c r="N22338" s="29"/>
      <c r="O22338" s="29"/>
      <c r="P22338" s="29"/>
      <c r="Q22338" s="29"/>
      <c r="R22338" s="29"/>
      <c r="S22338" s="33"/>
      <c r="T22338" s="29"/>
      <c r="U22338" s="29"/>
      <c r="V22338" s="29"/>
      <c r="W22338" s="29"/>
      <c r="X22338" s="29"/>
      <c r="Y22338" s="29"/>
      <c r="Z22338" s="29"/>
      <c r="AA22338" s="29"/>
      <c r="AB22338" s="29"/>
      <c r="AC22338" s="29"/>
      <c r="AD22338" s="29"/>
      <c r="AE22338" s="29"/>
      <c r="AF22338" s="29"/>
      <c r="AG22338" s="29"/>
      <c r="AH22338" s="29"/>
      <c r="AI22338" s="29"/>
      <c r="AJ22338" s="29"/>
      <c r="AK22338" s="29"/>
      <c r="AL22338" s="29"/>
      <c r="AM22338" s="29"/>
      <c r="AP22338" s="30"/>
    </row>
    <row r="22339" spans="1:42">
      <c r="A22339" s="29"/>
      <c r="B22339" s="29"/>
      <c r="C22339" s="29"/>
      <c r="D22339" s="29"/>
      <c r="E22339" s="29"/>
      <c r="F22339" s="29"/>
      <c r="G22339" s="29"/>
      <c r="H22339" s="29"/>
      <c r="I22339" s="29"/>
      <c r="J22339" s="29"/>
      <c r="K22339" s="29"/>
      <c r="L22339" s="29"/>
      <c r="M22339" s="29"/>
      <c r="N22339" s="29"/>
      <c r="O22339" s="29"/>
      <c r="P22339" s="29"/>
      <c r="Q22339" s="29"/>
      <c r="R22339" s="29"/>
      <c r="S22339" s="33"/>
      <c r="T22339" s="29"/>
      <c r="U22339" s="29"/>
      <c r="V22339" s="29"/>
      <c r="W22339" s="29"/>
      <c r="X22339" s="29"/>
      <c r="Y22339" s="29"/>
      <c r="Z22339" s="29"/>
      <c r="AA22339" s="29"/>
      <c r="AB22339" s="29"/>
      <c r="AC22339" s="29"/>
      <c r="AD22339" s="29"/>
      <c r="AE22339" s="29"/>
      <c r="AF22339" s="29"/>
      <c r="AG22339" s="29"/>
      <c r="AH22339" s="29"/>
      <c r="AI22339" s="29"/>
      <c r="AJ22339" s="29"/>
      <c r="AK22339" s="29"/>
      <c r="AL22339" s="29"/>
      <c r="AM22339" s="29"/>
      <c r="AP22339" s="30"/>
    </row>
    <row r="22340" spans="1:42">
      <c r="A22340" s="29"/>
      <c r="B22340" s="29"/>
      <c r="C22340" s="29"/>
      <c r="D22340" s="29"/>
      <c r="E22340" s="29"/>
      <c r="F22340" s="29"/>
      <c r="G22340" s="29"/>
      <c r="H22340" s="29"/>
      <c r="I22340" s="29"/>
      <c r="J22340" s="29"/>
      <c r="K22340" s="29"/>
      <c r="L22340" s="29"/>
      <c r="M22340" s="29"/>
      <c r="N22340" s="29"/>
      <c r="O22340" s="29"/>
      <c r="P22340" s="29"/>
      <c r="Q22340" s="29"/>
      <c r="R22340" s="29"/>
      <c r="S22340" s="33"/>
      <c r="T22340" s="29"/>
      <c r="U22340" s="29"/>
      <c r="V22340" s="29"/>
      <c r="W22340" s="29"/>
      <c r="X22340" s="29"/>
      <c r="Y22340" s="29"/>
      <c r="Z22340" s="29"/>
      <c r="AA22340" s="29"/>
      <c r="AB22340" s="29"/>
      <c r="AC22340" s="29"/>
      <c r="AD22340" s="29"/>
      <c r="AE22340" s="29"/>
      <c r="AF22340" s="29"/>
      <c r="AG22340" s="29"/>
      <c r="AH22340" s="29"/>
      <c r="AI22340" s="29"/>
      <c r="AJ22340" s="29"/>
      <c r="AK22340" s="29"/>
      <c r="AL22340" s="29"/>
      <c r="AM22340" s="29"/>
      <c r="AP22340" s="30"/>
    </row>
    <row r="22341" spans="1:42">
      <c r="A22341" s="29"/>
      <c r="B22341" s="29"/>
      <c r="C22341" s="29"/>
      <c r="D22341" s="29"/>
      <c r="E22341" s="29"/>
      <c r="F22341" s="29"/>
      <c r="G22341" s="29"/>
      <c r="H22341" s="29"/>
      <c r="I22341" s="29"/>
      <c r="J22341" s="29"/>
      <c r="K22341" s="29"/>
      <c r="L22341" s="29"/>
      <c r="M22341" s="29"/>
      <c r="N22341" s="29"/>
      <c r="O22341" s="29"/>
      <c r="P22341" s="29"/>
      <c r="Q22341" s="29"/>
      <c r="R22341" s="29"/>
      <c r="S22341" s="33"/>
      <c r="T22341" s="29"/>
      <c r="U22341" s="29"/>
      <c r="V22341" s="29"/>
      <c r="W22341" s="29"/>
      <c r="X22341" s="29"/>
      <c r="Y22341" s="29"/>
      <c r="Z22341" s="29"/>
      <c r="AA22341" s="29"/>
      <c r="AB22341" s="29"/>
      <c r="AC22341" s="29"/>
      <c r="AD22341" s="29"/>
      <c r="AE22341" s="29"/>
      <c r="AF22341" s="29"/>
      <c r="AG22341" s="29"/>
      <c r="AH22341" s="29"/>
      <c r="AI22341" s="29"/>
      <c r="AJ22341" s="29"/>
      <c r="AK22341" s="29"/>
      <c r="AL22341" s="29"/>
      <c r="AM22341" s="29"/>
      <c r="AP22341" s="30"/>
    </row>
    <row r="22342" spans="1:42">
      <c r="A22342" s="29"/>
      <c r="B22342" s="29"/>
      <c r="C22342" s="29"/>
      <c r="D22342" s="29"/>
      <c r="E22342" s="29"/>
      <c r="F22342" s="29"/>
      <c r="G22342" s="29"/>
      <c r="H22342" s="29"/>
      <c r="I22342" s="29"/>
      <c r="J22342" s="29"/>
      <c r="K22342" s="29"/>
      <c r="L22342" s="29"/>
      <c r="M22342" s="29"/>
      <c r="N22342" s="29"/>
      <c r="O22342" s="29"/>
      <c r="P22342" s="29"/>
      <c r="Q22342" s="29"/>
      <c r="R22342" s="29"/>
      <c r="S22342" s="33"/>
      <c r="T22342" s="29"/>
      <c r="U22342" s="29"/>
      <c r="V22342" s="29"/>
      <c r="W22342" s="29"/>
      <c r="X22342" s="29"/>
      <c r="Y22342" s="29"/>
      <c r="Z22342" s="29"/>
      <c r="AA22342" s="29"/>
      <c r="AB22342" s="29"/>
      <c r="AC22342" s="29"/>
      <c r="AD22342" s="29"/>
      <c r="AE22342" s="29"/>
      <c r="AF22342" s="29"/>
      <c r="AG22342" s="29"/>
      <c r="AH22342" s="29"/>
      <c r="AI22342" s="29"/>
      <c r="AJ22342" s="29"/>
      <c r="AK22342" s="29"/>
      <c r="AL22342" s="29"/>
      <c r="AM22342" s="29"/>
      <c r="AP22342" s="30"/>
    </row>
    <row r="22343" spans="1:42">
      <c r="A22343" s="29"/>
      <c r="B22343" s="29"/>
      <c r="C22343" s="29"/>
      <c r="D22343" s="29"/>
      <c r="E22343" s="29"/>
      <c r="F22343" s="29"/>
      <c r="G22343" s="29"/>
      <c r="H22343" s="29"/>
      <c r="I22343" s="29"/>
      <c r="J22343" s="29"/>
      <c r="K22343" s="29"/>
      <c r="L22343" s="29"/>
      <c r="M22343" s="29"/>
      <c r="N22343" s="29"/>
      <c r="O22343" s="29"/>
      <c r="P22343" s="29"/>
      <c r="Q22343" s="29"/>
      <c r="R22343" s="29"/>
      <c r="S22343" s="33"/>
      <c r="T22343" s="29"/>
      <c r="U22343" s="29"/>
      <c r="V22343" s="29"/>
      <c r="W22343" s="29"/>
      <c r="X22343" s="29"/>
      <c r="Y22343" s="29"/>
      <c r="Z22343" s="29"/>
      <c r="AA22343" s="29"/>
      <c r="AB22343" s="29"/>
      <c r="AC22343" s="29"/>
      <c r="AD22343" s="29"/>
      <c r="AE22343" s="29"/>
      <c r="AF22343" s="29"/>
      <c r="AG22343" s="29"/>
      <c r="AH22343" s="29"/>
      <c r="AI22343" s="29"/>
      <c r="AJ22343" s="29"/>
      <c r="AK22343" s="29"/>
      <c r="AL22343" s="29"/>
      <c r="AM22343" s="29"/>
      <c r="AP22343" s="30"/>
    </row>
    <row r="22344" spans="1:42">
      <c r="A22344" s="29"/>
      <c r="B22344" s="29"/>
      <c r="C22344" s="29"/>
      <c r="D22344" s="29"/>
      <c r="E22344" s="29"/>
      <c r="F22344" s="29"/>
      <c r="G22344" s="29"/>
      <c r="H22344" s="29"/>
      <c r="I22344" s="29"/>
      <c r="J22344" s="29"/>
      <c r="K22344" s="29"/>
      <c r="L22344" s="29"/>
      <c r="M22344" s="29"/>
      <c r="N22344" s="29"/>
      <c r="O22344" s="29"/>
      <c r="P22344" s="29"/>
      <c r="Q22344" s="29"/>
      <c r="R22344" s="29"/>
      <c r="S22344" s="33"/>
      <c r="T22344" s="29"/>
      <c r="U22344" s="29"/>
      <c r="V22344" s="29"/>
      <c r="W22344" s="29"/>
      <c r="X22344" s="29"/>
      <c r="Y22344" s="29"/>
      <c r="Z22344" s="29"/>
      <c r="AA22344" s="29"/>
      <c r="AB22344" s="29"/>
      <c r="AC22344" s="29"/>
      <c r="AD22344" s="29"/>
      <c r="AE22344" s="29"/>
      <c r="AF22344" s="29"/>
      <c r="AG22344" s="29"/>
      <c r="AH22344" s="29"/>
      <c r="AI22344" s="29"/>
      <c r="AJ22344" s="29"/>
      <c r="AK22344" s="29"/>
      <c r="AL22344" s="29"/>
      <c r="AM22344" s="29"/>
      <c r="AP22344" s="30"/>
    </row>
    <row r="22345" spans="1:42">
      <c r="A22345" s="29"/>
      <c r="B22345" s="29"/>
      <c r="C22345" s="29"/>
      <c r="D22345" s="29"/>
      <c r="E22345" s="29"/>
      <c r="F22345" s="29"/>
      <c r="G22345" s="29"/>
      <c r="H22345" s="29"/>
      <c r="I22345" s="29"/>
      <c r="J22345" s="29"/>
      <c r="K22345" s="29"/>
      <c r="L22345" s="29"/>
      <c r="M22345" s="29"/>
      <c r="N22345" s="29"/>
      <c r="O22345" s="29"/>
      <c r="P22345" s="29"/>
      <c r="Q22345" s="29"/>
      <c r="R22345" s="29"/>
      <c r="S22345" s="33"/>
      <c r="T22345" s="29"/>
      <c r="U22345" s="29"/>
      <c r="V22345" s="29"/>
      <c r="W22345" s="29"/>
      <c r="X22345" s="29"/>
      <c r="Y22345" s="29"/>
      <c r="Z22345" s="29"/>
      <c r="AA22345" s="29"/>
      <c r="AB22345" s="29"/>
      <c r="AC22345" s="29"/>
      <c r="AD22345" s="29"/>
      <c r="AE22345" s="29"/>
      <c r="AF22345" s="29"/>
      <c r="AG22345" s="29"/>
      <c r="AH22345" s="29"/>
      <c r="AI22345" s="29"/>
      <c r="AJ22345" s="29"/>
      <c r="AK22345" s="29"/>
      <c r="AL22345" s="29"/>
      <c r="AM22345" s="29"/>
      <c r="AP22345" s="30"/>
    </row>
    <row r="22346" spans="1:42">
      <c r="A22346" s="29"/>
      <c r="B22346" s="29"/>
      <c r="C22346" s="29"/>
      <c r="D22346" s="29"/>
      <c r="E22346" s="29"/>
      <c r="F22346" s="29"/>
      <c r="G22346" s="29"/>
      <c r="H22346" s="29"/>
      <c r="I22346" s="29"/>
      <c r="J22346" s="29"/>
      <c r="K22346" s="29"/>
      <c r="L22346" s="29"/>
      <c r="M22346" s="29"/>
      <c r="N22346" s="29"/>
      <c r="O22346" s="29"/>
      <c r="P22346" s="29"/>
      <c r="Q22346" s="29"/>
      <c r="R22346" s="29"/>
      <c r="S22346" s="33"/>
      <c r="T22346" s="29"/>
      <c r="U22346" s="29"/>
      <c r="V22346" s="29"/>
      <c r="W22346" s="29"/>
      <c r="X22346" s="29"/>
      <c r="Y22346" s="29"/>
      <c r="Z22346" s="29"/>
      <c r="AA22346" s="29"/>
      <c r="AB22346" s="29"/>
      <c r="AC22346" s="29"/>
      <c r="AD22346" s="29"/>
      <c r="AE22346" s="29"/>
      <c r="AF22346" s="29"/>
      <c r="AG22346" s="29"/>
      <c r="AH22346" s="29"/>
      <c r="AI22346" s="29"/>
      <c r="AJ22346" s="29"/>
      <c r="AK22346" s="29"/>
      <c r="AL22346" s="29"/>
      <c r="AM22346" s="29"/>
      <c r="AP22346" s="30"/>
    </row>
    <row r="22347" spans="1:42">
      <c r="A22347" s="29"/>
      <c r="B22347" s="29"/>
      <c r="C22347" s="29"/>
      <c r="D22347" s="29"/>
      <c r="E22347" s="29"/>
      <c r="F22347" s="29"/>
      <c r="G22347" s="29"/>
      <c r="H22347" s="29"/>
      <c r="I22347" s="29"/>
      <c r="J22347" s="29"/>
      <c r="K22347" s="29"/>
      <c r="L22347" s="29"/>
      <c r="M22347" s="29"/>
      <c r="N22347" s="29"/>
      <c r="O22347" s="29"/>
      <c r="P22347" s="29"/>
      <c r="Q22347" s="29"/>
      <c r="R22347" s="29"/>
      <c r="S22347" s="33"/>
      <c r="T22347" s="29"/>
      <c r="U22347" s="29"/>
      <c r="V22347" s="29"/>
      <c r="W22347" s="29"/>
      <c r="X22347" s="29"/>
      <c r="Y22347" s="29"/>
      <c r="Z22347" s="29"/>
      <c r="AA22347" s="29"/>
      <c r="AB22347" s="29"/>
      <c r="AC22347" s="29"/>
      <c r="AD22347" s="29"/>
      <c r="AE22347" s="29"/>
      <c r="AF22347" s="29"/>
      <c r="AG22347" s="29"/>
      <c r="AH22347" s="29"/>
      <c r="AI22347" s="29"/>
      <c r="AJ22347" s="29"/>
      <c r="AK22347" s="29"/>
      <c r="AL22347" s="29"/>
      <c r="AM22347" s="29"/>
      <c r="AP22347" s="30"/>
    </row>
    <row r="22348" spans="1:42">
      <c r="A22348" s="29"/>
      <c r="B22348" s="29"/>
      <c r="C22348" s="29"/>
      <c r="D22348" s="29"/>
      <c r="E22348" s="29"/>
      <c r="F22348" s="29"/>
      <c r="G22348" s="29"/>
      <c r="H22348" s="29"/>
      <c r="I22348" s="29"/>
      <c r="J22348" s="29"/>
      <c r="K22348" s="29"/>
      <c r="L22348" s="29"/>
      <c r="M22348" s="29"/>
      <c r="N22348" s="29"/>
      <c r="O22348" s="29"/>
      <c r="P22348" s="29"/>
      <c r="Q22348" s="29"/>
      <c r="R22348" s="29"/>
      <c r="S22348" s="33"/>
      <c r="T22348" s="29"/>
      <c r="U22348" s="29"/>
      <c r="V22348" s="29"/>
      <c r="W22348" s="29"/>
      <c r="X22348" s="29"/>
      <c r="Y22348" s="29"/>
      <c r="Z22348" s="29"/>
      <c r="AA22348" s="29"/>
      <c r="AB22348" s="29"/>
      <c r="AC22348" s="29"/>
      <c r="AD22348" s="29"/>
      <c r="AE22348" s="29"/>
      <c r="AF22348" s="29"/>
      <c r="AG22348" s="29"/>
      <c r="AH22348" s="29"/>
      <c r="AI22348" s="29"/>
      <c r="AJ22348" s="29"/>
      <c r="AK22348" s="29"/>
      <c r="AL22348" s="29"/>
      <c r="AM22348" s="29"/>
      <c r="AP22348" s="30"/>
    </row>
    <row r="22349" spans="1:42">
      <c r="A22349" s="29"/>
      <c r="B22349" s="29"/>
      <c r="C22349" s="29"/>
      <c r="D22349" s="29"/>
      <c r="E22349" s="29"/>
      <c r="F22349" s="29"/>
      <c r="G22349" s="29"/>
      <c r="H22349" s="29"/>
      <c r="I22349" s="29"/>
      <c r="J22349" s="29"/>
      <c r="K22349" s="29"/>
      <c r="L22349" s="29"/>
      <c r="M22349" s="29"/>
      <c r="N22349" s="29"/>
      <c r="O22349" s="29"/>
      <c r="P22349" s="29"/>
      <c r="Q22349" s="29"/>
      <c r="R22349" s="29"/>
      <c r="S22349" s="33"/>
      <c r="T22349" s="29"/>
      <c r="U22349" s="29"/>
      <c r="V22349" s="29"/>
      <c r="W22349" s="29"/>
      <c r="X22349" s="29"/>
      <c r="Y22349" s="29"/>
      <c r="Z22349" s="29"/>
      <c r="AA22349" s="29"/>
      <c r="AB22349" s="29"/>
      <c r="AC22349" s="29"/>
      <c r="AD22349" s="29"/>
      <c r="AE22349" s="29"/>
      <c r="AF22349" s="29"/>
      <c r="AG22349" s="29"/>
      <c r="AH22349" s="29"/>
      <c r="AI22349" s="29"/>
      <c r="AJ22349" s="29"/>
      <c r="AK22349" s="29"/>
      <c r="AL22349" s="29"/>
      <c r="AM22349" s="29"/>
      <c r="AP22349" s="30"/>
    </row>
    <row r="22350" spans="1:42">
      <c r="A22350" s="29"/>
      <c r="B22350" s="29"/>
      <c r="C22350" s="29"/>
      <c r="D22350" s="29"/>
      <c r="E22350" s="29"/>
      <c r="F22350" s="29"/>
      <c r="G22350" s="29"/>
      <c r="H22350" s="29"/>
      <c r="I22350" s="29"/>
      <c r="J22350" s="29"/>
      <c r="K22350" s="29"/>
      <c r="L22350" s="29"/>
      <c r="M22350" s="29"/>
      <c r="N22350" s="29"/>
      <c r="O22350" s="29"/>
      <c r="P22350" s="29"/>
      <c r="Q22350" s="29"/>
      <c r="R22350" s="29"/>
      <c r="S22350" s="33"/>
      <c r="T22350" s="29"/>
      <c r="U22350" s="29"/>
      <c r="V22350" s="29"/>
      <c r="W22350" s="29"/>
      <c r="X22350" s="29"/>
      <c r="Y22350" s="29"/>
      <c r="Z22350" s="29"/>
      <c r="AA22350" s="29"/>
      <c r="AB22350" s="29"/>
      <c r="AC22350" s="29"/>
      <c r="AD22350" s="29"/>
      <c r="AE22350" s="29"/>
      <c r="AF22350" s="29"/>
      <c r="AG22350" s="29"/>
      <c r="AH22350" s="29"/>
      <c r="AI22350" s="29"/>
      <c r="AJ22350" s="29"/>
      <c r="AK22350" s="29"/>
      <c r="AL22350" s="29"/>
      <c r="AM22350" s="29"/>
      <c r="AP22350" s="30"/>
    </row>
    <row r="22351" spans="1:42">
      <c r="A22351" s="29"/>
      <c r="B22351" s="29"/>
      <c r="C22351" s="29"/>
      <c r="D22351" s="29"/>
      <c r="E22351" s="29"/>
      <c r="F22351" s="29"/>
      <c r="G22351" s="29"/>
      <c r="H22351" s="29"/>
      <c r="I22351" s="29"/>
      <c r="J22351" s="29"/>
      <c r="K22351" s="29"/>
      <c r="L22351" s="29"/>
      <c r="M22351" s="29"/>
      <c r="N22351" s="29"/>
      <c r="O22351" s="29"/>
      <c r="P22351" s="29"/>
      <c r="Q22351" s="29"/>
      <c r="R22351" s="29"/>
      <c r="S22351" s="33"/>
      <c r="T22351" s="29"/>
      <c r="U22351" s="29"/>
      <c r="V22351" s="29"/>
      <c r="W22351" s="29"/>
      <c r="X22351" s="29"/>
      <c r="Y22351" s="29"/>
      <c r="Z22351" s="29"/>
      <c r="AA22351" s="29"/>
      <c r="AB22351" s="29"/>
      <c r="AC22351" s="29"/>
      <c r="AD22351" s="29"/>
      <c r="AE22351" s="29"/>
      <c r="AF22351" s="29"/>
      <c r="AG22351" s="29"/>
      <c r="AH22351" s="29"/>
      <c r="AI22351" s="29"/>
      <c r="AJ22351" s="29"/>
      <c r="AK22351" s="29"/>
      <c r="AL22351" s="29"/>
      <c r="AM22351" s="29"/>
      <c r="AP22351" s="30"/>
    </row>
    <row r="22352" spans="1:42">
      <c r="A22352" s="29"/>
      <c r="B22352" s="29"/>
      <c r="C22352" s="29"/>
      <c r="D22352" s="29"/>
      <c r="E22352" s="29"/>
      <c r="F22352" s="29"/>
      <c r="G22352" s="29"/>
      <c r="H22352" s="29"/>
      <c r="I22352" s="29"/>
      <c r="J22352" s="29"/>
      <c r="K22352" s="29"/>
      <c r="L22352" s="29"/>
      <c r="M22352" s="29"/>
      <c r="N22352" s="29"/>
      <c r="O22352" s="29"/>
      <c r="P22352" s="29"/>
      <c r="Q22352" s="29"/>
      <c r="R22352" s="29"/>
      <c r="S22352" s="33"/>
      <c r="T22352" s="29"/>
      <c r="U22352" s="29"/>
      <c r="V22352" s="29"/>
      <c r="W22352" s="29"/>
      <c r="X22352" s="29"/>
      <c r="Y22352" s="29"/>
      <c r="Z22352" s="29"/>
      <c r="AA22352" s="29"/>
      <c r="AB22352" s="29"/>
      <c r="AC22352" s="29"/>
      <c r="AD22352" s="29"/>
      <c r="AE22352" s="29"/>
      <c r="AF22352" s="29"/>
      <c r="AG22352" s="29"/>
      <c r="AH22352" s="29"/>
      <c r="AI22352" s="29"/>
      <c r="AJ22352" s="29"/>
      <c r="AK22352" s="29"/>
      <c r="AL22352" s="29"/>
      <c r="AM22352" s="29"/>
      <c r="AP22352" s="30"/>
    </row>
    <row r="22353" spans="1:42">
      <c r="A22353" s="29"/>
      <c r="B22353" s="29"/>
      <c r="C22353" s="29"/>
      <c r="D22353" s="29"/>
      <c r="E22353" s="29"/>
      <c r="F22353" s="29"/>
      <c r="G22353" s="29"/>
      <c r="H22353" s="29"/>
      <c r="I22353" s="29"/>
      <c r="J22353" s="29"/>
      <c r="K22353" s="29"/>
      <c r="L22353" s="29"/>
      <c r="M22353" s="29"/>
      <c r="N22353" s="29"/>
      <c r="O22353" s="29"/>
      <c r="P22353" s="29"/>
      <c r="Q22353" s="29"/>
      <c r="R22353" s="29"/>
      <c r="S22353" s="33"/>
      <c r="T22353" s="29"/>
      <c r="U22353" s="29"/>
      <c r="V22353" s="29"/>
      <c r="W22353" s="29"/>
      <c r="X22353" s="29"/>
      <c r="Y22353" s="29"/>
      <c r="Z22353" s="29"/>
      <c r="AA22353" s="29"/>
      <c r="AB22353" s="29"/>
      <c r="AC22353" s="29"/>
      <c r="AD22353" s="29"/>
      <c r="AE22353" s="29"/>
      <c r="AF22353" s="29"/>
      <c r="AG22353" s="29"/>
      <c r="AH22353" s="29"/>
      <c r="AI22353" s="29"/>
      <c r="AJ22353" s="29"/>
      <c r="AK22353" s="29"/>
      <c r="AL22353" s="29"/>
      <c r="AM22353" s="29"/>
      <c r="AP22353" s="30"/>
    </row>
    <row r="22354" spans="1:42">
      <c r="A22354" s="29"/>
      <c r="B22354" s="29"/>
      <c r="C22354" s="29"/>
      <c r="D22354" s="29"/>
      <c r="E22354" s="29"/>
      <c r="F22354" s="29"/>
      <c r="G22354" s="29"/>
      <c r="H22354" s="29"/>
      <c r="I22354" s="29"/>
      <c r="J22354" s="29"/>
      <c r="K22354" s="29"/>
      <c r="L22354" s="29"/>
      <c r="M22354" s="29"/>
      <c r="N22354" s="29"/>
      <c r="O22354" s="29"/>
      <c r="P22354" s="29"/>
      <c r="Q22354" s="29"/>
      <c r="R22354" s="29"/>
      <c r="S22354" s="33"/>
      <c r="T22354" s="29"/>
      <c r="U22354" s="29"/>
      <c r="V22354" s="29"/>
      <c r="W22354" s="29"/>
      <c r="X22354" s="29"/>
      <c r="Y22354" s="29"/>
      <c r="Z22354" s="29"/>
      <c r="AA22354" s="29"/>
      <c r="AB22354" s="29"/>
      <c r="AC22354" s="29"/>
      <c r="AD22354" s="29"/>
      <c r="AE22354" s="29"/>
      <c r="AF22354" s="29"/>
      <c r="AG22354" s="29"/>
      <c r="AH22354" s="29"/>
      <c r="AI22354" s="29"/>
      <c r="AJ22354" s="29"/>
      <c r="AK22354" s="29"/>
      <c r="AL22354" s="29"/>
      <c r="AM22354" s="29"/>
      <c r="AP22354" s="30"/>
    </row>
    <row r="22355" spans="1:42">
      <c r="A22355" s="29"/>
      <c r="B22355" s="29"/>
      <c r="C22355" s="29"/>
      <c r="D22355" s="29"/>
      <c r="E22355" s="29"/>
      <c r="F22355" s="29"/>
      <c r="G22355" s="29"/>
      <c r="H22355" s="29"/>
      <c r="I22355" s="29"/>
      <c r="J22355" s="29"/>
      <c r="K22355" s="29"/>
      <c r="L22355" s="29"/>
      <c r="M22355" s="29"/>
      <c r="N22355" s="29"/>
      <c r="O22355" s="29"/>
      <c r="P22355" s="29"/>
      <c r="Q22355" s="29"/>
      <c r="R22355" s="29"/>
      <c r="S22355" s="33"/>
      <c r="T22355" s="29"/>
      <c r="U22355" s="29"/>
      <c r="V22355" s="29"/>
      <c r="W22355" s="29"/>
      <c r="X22355" s="29"/>
      <c r="Y22355" s="29"/>
      <c r="Z22355" s="29"/>
      <c r="AA22355" s="29"/>
      <c r="AB22355" s="29"/>
      <c r="AC22355" s="29"/>
      <c r="AD22355" s="29"/>
      <c r="AE22355" s="29"/>
      <c r="AF22355" s="29"/>
      <c r="AG22355" s="29"/>
      <c r="AH22355" s="29"/>
      <c r="AI22355" s="29"/>
      <c r="AJ22355" s="29"/>
      <c r="AK22355" s="29"/>
      <c r="AL22355" s="29"/>
      <c r="AM22355" s="29"/>
      <c r="AP22355" s="30"/>
    </row>
    <row r="22356" spans="1:42">
      <c r="A22356" s="29"/>
      <c r="B22356" s="29"/>
      <c r="C22356" s="29"/>
      <c r="D22356" s="29"/>
      <c r="E22356" s="29"/>
      <c r="F22356" s="29"/>
      <c r="G22356" s="29"/>
      <c r="H22356" s="29"/>
      <c r="I22356" s="29"/>
      <c r="J22356" s="29"/>
      <c r="K22356" s="29"/>
      <c r="L22356" s="29"/>
      <c r="M22356" s="29"/>
      <c r="N22356" s="29"/>
      <c r="O22356" s="29"/>
      <c r="P22356" s="29"/>
      <c r="Q22356" s="29"/>
      <c r="R22356" s="29"/>
      <c r="S22356" s="33"/>
      <c r="T22356" s="29"/>
      <c r="U22356" s="29"/>
      <c r="V22356" s="29"/>
      <c r="W22356" s="29"/>
      <c r="X22356" s="29"/>
      <c r="Y22356" s="29"/>
      <c r="Z22356" s="29"/>
      <c r="AA22356" s="29"/>
      <c r="AB22356" s="29"/>
      <c r="AC22356" s="29"/>
      <c r="AD22356" s="29"/>
      <c r="AE22356" s="29"/>
      <c r="AF22356" s="29"/>
      <c r="AG22356" s="29"/>
      <c r="AH22356" s="29"/>
      <c r="AI22356" s="29"/>
      <c r="AJ22356" s="29"/>
      <c r="AK22356" s="29"/>
      <c r="AL22356" s="29"/>
      <c r="AM22356" s="29"/>
      <c r="AP22356" s="30"/>
    </row>
    <row r="22357" spans="1:42">
      <c r="A22357" s="29"/>
      <c r="B22357" s="29"/>
      <c r="C22357" s="29"/>
      <c r="D22357" s="29"/>
      <c r="E22357" s="29"/>
      <c r="F22357" s="29"/>
      <c r="G22357" s="29"/>
      <c r="H22357" s="29"/>
      <c r="I22357" s="29"/>
      <c r="J22357" s="29"/>
      <c r="K22357" s="29"/>
      <c r="L22357" s="29"/>
      <c r="M22357" s="29"/>
      <c r="N22357" s="29"/>
      <c r="O22357" s="29"/>
      <c r="P22357" s="29"/>
      <c r="Q22357" s="29"/>
      <c r="R22357" s="29"/>
      <c r="S22357" s="33"/>
      <c r="T22357" s="29"/>
      <c r="U22357" s="29"/>
      <c r="V22357" s="29"/>
      <c r="W22357" s="29"/>
      <c r="X22357" s="29"/>
      <c r="Y22357" s="29"/>
      <c r="Z22357" s="29"/>
      <c r="AA22357" s="29"/>
      <c r="AB22357" s="29"/>
      <c r="AC22357" s="29"/>
      <c r="AD22357" s="29"/>
      <c r="AE22357" s="29"/>
      <c r="AF22357" s="29"/>
      <c r="AG22357" s="29"/>
      <c r="AH22357" s="29"/>
      <c r="AI22357" s="29"/>
      <c r="AJ22357" s="29"/>
      <c r="AK22357" s="29"/>
      <c r="AL22357" s="29"/>
      <c r="AM22357" s="29"/>
      <c r="AP22357" s="30"/>
    </row>
    <row r="22358" spans="1:42">
      <c r="A22358" s="29"/>
      <c r="B22358" s="29"/>
      <c r="C22358" s="29"/>
      <c r="D22358" s="29"/>
      <c r="E22358" s="29"/>
      <c r="F22358" s="29"/>
      <c r="G22358" s="29"/>
      <c r="H22358" s="29"/>
      <c r="I22358" s="29"/>
      <c r="J22358" s="29"/>
      <c r="K22358" s="29"/>
      <c r="L22358" s="29"/>
      <c r="M22358" s="29"/>
      <c r="N22358" s="29"/>
      <c r="O22358" s="29"/>
      <c r="P22358" s="29"/>
      <c r="Q22358" s="29"/>
      <c r="R22358" s="29"/>
      <c r="S22358" s="33"/>
      <c r="T22358" s="29"/>
      <c r="U22358" s="29"/>
      <c r="V22358" s="29"/>
      <c r="W22358" s="29"/>
      <c r="X22358" s="29"/>
      <c r="Y22358" s="29"/>
      <c r="Z22358" s="29"/>
      <c r="AA22358" s="29"/>
      <c r="AB22358" s="29"/>
      <c r="AC22358" s="29"/>
      <c r="AD22358" s="29"/>
      <c r="AE22358" s="29"/>
      <c r="AF22358" s="29"/>
      <c r="AG22358" s="29"/>
      <c r="AH22358" s="29"/>
      <c r="AI22358" s="29"/>
      <c r="AJ22358" s="29"/>
      <c r="AK22358" s="29"/>
      <c r="AL22358" s="29"/>
      <c r="AM22358" s="29"/>
      <c r="AP22358" s="30"/>
    </row>
    <row r="22359" spans="1:42">
      <c r="A22359" s="29"/>
      <c r="B22359" s="29"/>
      <c r="C22359" s="29"/>
      <c r="D22359" s="29"/>
      <c r="E22359" s="29"/>
      <c r="F22359" s="29"/>
      <c r="G22359" s="29"/>
      <c r="H22359" s="29"/>
      <c r="I22359" s="29"/>
      <c r="J22359" s="29"/>
      <c r="K22359" s="29"/>
      <c r="L22359" s="29"/>
      <c r="M22359" s="29"/>
      <c r="N22359" s="29"/>
      <c r="O22359" s="29"/>
      <c r="P22359" s="29"/>
      <c r="Q22359" s="29"/>
      <c r="R22359" s="29"/>
      <c r="S22359" s="33"/>
      <c r="T22359" s="29"/>
      <c r="U22359" s="29"/>
      <c r="V22359" s="29"/>
      <c r="W22359" s="29"/>
      <c r="X22359" s="29"/>
      <c r="Y22359" s="29"/>
      <c r="Z22359" s="29"/>
      <c r="AA22359" s="29"/>
      <c r="AB22359" s="29"/>
      <c r="AC22359" s="29"/>
      <c r="AD22359" s="29"/>
      <c r="AE22359" s="29"/>
      <c r="AF22359" s="29"/>
      <c r="AG22359" s="29"/>
      <c r="AH22359" s="29"/>
      <c r="AI22359" s="29"/>
      <c r="AJ22359" s="29"/>
      <c r="AK22359" s="29"/>
      <c r="AL22359" s="29"/>
      <c r="AM22359" s="29"/>
      <c r="AP22359" s="30"/>
    </row>
    <row r="22360" spans="1:42">
      <c r="A22360" s="29"/>
      <c r="B22360" s="29"/>
      <c r="C22360" s="29"/>
      <c r="D22360" s="29"/>
      <c r="E22360" s="29"/>
      <c r="F22360" s="29"/>
      <c r="G22360" s="29"/>
      <c r="H22360" s="29"/>
      <c r="I22360" s="29"/>
      <c r="J22360" s="29"/>
      <c r="K22360" s="29"/>
      <c r="L22360" s="29"/>
      <c r="M22360" s="29"/>
      <c r="N22360" s="29"/>
      <c r="O22360" s="29"/>
      <c r="P22360" s="29"/>
      <c r="Q22360" s="29"/>
      <c r="R22360" s="29"/>
      <c r="S22360" s="33"/>
      <c r="T22360" s="29"/>
      <c r="U22360" s="29"/>
      <c r="V22360" s="29"/>
      <c r="W22360" s="29"/>
      <c r="X22360" s="29"/>
      <c r="Y22360" s="29"/>
      <c r="Z22360" s="29"/>
      <c r="AA22360" s="29"/>
      <c r="AB22360" s="29"/>
      <c r="AC22360" s="29"/>
      <c r="AD22360" s="29"/>
      <c r="AE22360" s="29"/>
      <c r="AF22360" s="29"/>
      <c r="AG22360" s="29"/>
      <c r="AH22360" s="29"/>
      <c r="AI22360" s="29"/>
      <c r="AJ22360" s="29"/>
      <c r="AK22360" s="29"/>
      <c r="AL22360" s="29"/>
      <c r="AM22360" s="29"/>
      <c r="AP22360" s="30"/>
    </row>
    <row r="22361" spans="1:42">
      <c r="A22361" s="29"/>
      <c r="B22361" s="29"/>
      <c r="C22361" s="29"/>
      <c r="D22361" s="29"/>
      <c r="E22361" s="29"/>
      <c r="F22361" s="29"/>
      <c r="G22361" s="29"/>
      <c r="H22361" s="29"/>
      <c r="I22361" s="29"/>
      <c r="J22361" s="29"/>
      <c r="K22361" s="29"/>
      <c r="L22361" s="29"/>
      <c r="M22361" s="29"/>
      <c r="N22361" s="29"/>
      <c r="O22361" s="29"/>
      <c r="P22361" s="29"/>
      <c r="Q22361" s="29"/>
      <c r="R22361" s="29"/>
      <c r="S22361" s="33"/>
      <c r="T22361" s="29"/>
      <c r="U22361" s="29"/>
      <c r="V22361" s="29"/>
      <c r="W22361" s="29"/>
      <c r="X22361" s="29"/>
      <c r="Y22361" s="29"/>
      <c r="Z22361" s="29"/>
      <c r="AA22361" s="29"/>
      <c r="AB22361" s="29"/>
      <c r="AC22361" s="29"/>
      <c r="AD22361" s="29"/>
      <c r="AE22361" s="29"/>
      <c r="AF22361" s="29"/>
      <c r="AG22361" s="29"/>
      <c r="AH22361" s="29"/>
      <c r="AI22361" s="29"/>
      <c r="AJ22361" s="29"/>
      <c r="AK22361" s="29"/>
      <c r="AL22361" s="29"/>
      <c r="AM22361" s="29"/>
      <c r="AP22361" s="30"/>
    </row>
    <row r="22362" spans="1:42">
      <c r="A22362" s="29"/>
      <c r="B22362" s="29"/>
      <c r="C22362" s="29"/>
      <c r="D22362" s="29"/>
      <c r="E22362" s="29"/>
      <c r="F22362" s="29"/>
      <c r="G22362" s="29"/>
      <c r="H22362" s="29"/>
      <c r="I22362" s="29"/>
      <c r="J22362" s="29"/>
      <c r="K22362" s="29"/>
      <c r="L22362" s="29"/>
      <c r="M22362" s="29"/>
      <c r="N22362" s="29"/>
      <c r="O22362" s="29"/>
      <c r="P22362" s="29"/>
      <c r="Q22362" s="29"/>
      <c r="R22362" s="29"/>
      <c r="S22362" s="33"/>
      <c r="T22362" s="29"/>
      <c r="U22362" s="29"/>
      <c r="V22362" s="29"/>
      <c r="W22362" s="29"/>
      <c r="X22362" s="29"/>
      <c r="Y22362" s="29"/>
      <c r="Z22362" s="29"/>
      <c r="AA22362" s="29"/>
      <c r="AB22362" s="29"/>
      <c r="AC22362" s="29"/>
      <c r="AD22362" s="29"/>
      <c r="AE22362" s="29"/>
      <c r="AF22362" s="29"/>
      <c r="AG22362" s="29"/>
      <c r="AH22362" s="29"/>
      <c r="AI22362" s="29"/>
      <c r="AJ22362" s="29"/>
      <c r="AK22362" s="29"/>
      <c r="AL22362" s="29"/>
      <c r="AM22362" s="29"/>
      <c r="AP22362" s="30"/>
    </row>
    <row r="22363" spans="1:42">
      <c r="A22363" s="29"/>
      <c r="B22363" s="29"/>
      <c r="C22363" s="29"/>
      <c r="D22363" s="29"/>
      <c r="E22363" s="29"/>
      <c r="F22363" s="29"/>
      <c r="G22363" s="29"/>
      <c r="H22363" s="29"/>
      <c r="I22363" s="29"/>
      <c r="J22363" s="29"/>
      <c r="K22363" s="29"/>
      <c r="L22363" s="29"/>
      <c r="M22363" s="29"/>
      <c r="N22363" s="29"/>
      <c r="O22363" s="29"/>
      <c r="P22363" s="29"/>
      <c r="Q22363" s="29"/>
      <c r="R22363" s="29"/>
      <c r="S22363" s="33"/>
      <c r="T22363" s="29"/>
      <c r="U22363" s="29"/>
      <c r="V22363" s="29"/>
      <c r="W22363" s="29"/>
      <c r="X22363" s="29"/>
      <c r="Y22363" s="29"/>
      <c r="Z22363" s="29"/>
      <c r="AA22363" s="29"/>
      <c r="AB22363" s="29"/>
      <c r="AC22363" s="29"/>
      <c r="AD22363" s="29"/>
      <c r="AE22363" s="29"/>
      <c r="AF22363" s="29"/>
      <c r="AG22363" s="29"/>
      <c r="AH22363" s="29"/>
      <c r="AI22363" s="29"/>
      <c r="AJ22363" s="29"/>
      <c r="AK22363" s="29"/>
      <c r="AL22363" s="29"/>
      <c r="AM22363" s="29"/>
      <c r="AP22363" s="30"/>
    </row>
    <row r="22364" spans="1:42">
      <c r="A22364" s="29"/>
      <c r="B22364" s="29"/>
      <c r="C22364" s="29"/>
      <c r="D22364" s="29"/>
      <c r="E22364" s="29"/>
      <c r="F22364" s="29"/>
      <c r="G22364" s="29"/>
      <c r="H22364" s="29"/>
      <c r="I22364" s="29"/>
      <c r="J22364" s="29"/>
      <c r="K22364" s="29"/>
      <c r="L22364" s="29"/>
      <c r="M22364" s="29"/>
      <c r="N22364" s="29"/>
      <c r="O22364" s="29"/>
      <c r="P22364" s="29"/>
      <c r="Q22364" s="29"/>
      <c r="R22364" s="29"/>
      <c r="S22364" s="33"/>
      <c r="T22364" s="29"/>
      <c r="U22364" s="29"/>
      <c r="V22364" s="29"/>
      <c r="W22364" s="29"/>
      <c r="X22364" s="29"/>
      <c r="Y22364" s="29"/>
      <c r="Z22364" s="29"/>
      <c r="AA22364" s="29"/>
      <c r="AB22364" s="29"/>
      <c r="AC22364" s="29"/>
      <c r="AD22364" s="29"/>
      <c r="AE22364" s="29"/>
      <c r="AF22364" s="29"/>
      <c r="AG22364" s="29"/>
      <c r="AH22364" s="29"/>
      <c r="AI22364" s="29"/>
      <c r="AJ22364" s="29"/>
      <c r="AK22364" s="29"/>
      <c r="AL22364" s="29"/>
      <c r="AM22364" s="29"/>
      <c r="AP22364" s="30"/>
    </row>
    <row r="22365" spans="1:42">
      <c r="A22365" s="29"/>
      <c r="B22365" s="29"/>
      <c r="C22365" s="29"/>
      <c r="D22365" s="29"/>
      <c r="E22365" s="29"/>
      <c r="F22365" s="29"/>
      <c r="G22365" s="29"/>
      <c r="H22365" s="29"/>
      <c r="I22365" s="29"/>
      <c r="J22365" s="29"/>
      <c r="K22365" s="29"/>
      <c r="L22365" s="29"/>
      <c r="M22365" s="29"/>
      <c r="N22365" s="29"/>
      <c r="O22365" s="29"/>
      <c r="P22365" s="29"/>
      <c r="Q22365" s="29"/>
      <c r="R22365" s="29"/>
      <c r="S22365" s="33"/>
      <c r="T22365" s="29"/>
      <c r="U22365" s="29"/>
      <c r="V22365" s="29"/>
      <c r="W22365" s="29"/>
      <c r="X22365" s="29"/>
      <c r="Y22365" s="29"/>
      <c r="Z22365" s="29"/>
      <c r="AA22365" s="29"/>
      <c r="AB22365" s="29"/>
      <c r="AC22365" s="29"/>
      <c r="AD22365" s="29"/>
      <c r="AE22365" s="29"/>
      <c r="AF22365" s="29"/>
      <c r="AG22365" s="29"/>
      <c r="AH22365" s="29"/>
      <c r="AI22365" s="29"/>
      <c r="AJ22365" s="29"/>
      <c r="AK22365" s="29"/>
      <c r="AL22365" s="29"/>
      <c r="AM22365" s="29"/>
      <c r="AP22365" s="30"/>
    </row>
    <row r="22366" spans="1:42">
      <c r="A22366" s="29"/>
      <c r="B22366" s="29"/>
      <c r="C22366" s="29"/>
      <c r="D22366" s="29"/>
      <c r="E22366" s="29"/>
      <c r="F22366" s="29"/>
      <c r="G22366" s="29"/>
      <c r="H22366" s="29"/>
      <c r="I22366" s="29"/>
      <c r="J22366" s="29"/>
      <c r="K22366" s="29"/>
      <c r="L22366" s="29"/>
      <c r="M22366" s="29"/>
      <c r="N22366" s="29"/>
      <c r="O22366" s="29"/>
      <c r="P22366" s="29"/>
      <c r="Q22366" s="29"/>
      <c r="R22366" s="29"/>
      <c r="S22366" s="33"/>
      <c r="T22366" s="29"/>
      <c r="U22366" s="29"/>
      <c r="V22366" s="29"/>
      <c r="W22366" s="29"/>
      <c r="X22366" s="29"/>
      <c r="Y22366" s="29"/>
      <c r="Z22366" s="29"/>
      <c r="AA22366" s="29"/>
      <c r="AB22366" s="29"/>
      <c r="AC22366" s="29"/>
      <c r="AD22366" s="29"/>
      <c r="AE22366" s="29"/>
      <c r="AF22366" s="29"/>
      <c r="AG22366" s="29"/>
      <c r="AH22366" s="29"/>
      <c r="AI22366" s="29"/>
      <c r="AJ22366" s="29"/>
      <c r="AK22366" s="29"/>
      <c r="AL22366" s="29"/>
      <c r="AM22366" s="29"/>
      <c r="AP22366" s="30"/>
    </row>
    <row r="22367" spans="1:42">
      <c r="A22367" s="29"/>
      <c r="B22367" s="29"/>
      <c r="C22367" s="29"/>
      <c r="D22367" s="29"/>
      <c r="E22367" s="29"/>
      <c r="F22367" s="29"/>
      <c r="G22367" s="29"/>
      <c r="H22367" s="29"/>
      <c r="I22367" s="29"/>
      <c r="J22367" s="29"/>
      <c r="K22367" s="29"/>
      <c r="L22367" s="29"/>
      <c r="M22367" s="29"/>
      <c r="N22367" s="29"/>
      <c r="O22367" s="29"/>
      <c r="P22367" s="29"/>
      <c r="Q22367" s="29"/>
      <c r="R22367" s="29"/>
      <c r="S22367" s="33"/>
      <c r="T22367" s="29"/>
      <c r="U22367" s="29"/>
      <c r="V22367" s="29"/>
      <c r="W22367" s="29"/>
      <c r="X22367" s="29"/>
      <c r="Y22367" s="29"/>
      <c r="Z22367" s="29"/>
      <c r="AA22367" s="29"/>
      <c r="AB22367" s="29"/>
      <c r="AC22367" s="29"/>
      <c r="AD22367" s="29"/>
      <c r="AE22367" s="29"/>
      <c r="AF22367" s="29"/>
      <c r="AG22367" s="29"/>
      <c r="AH22367" s="29"/>
      <c r="AI22367" s="29"/>
      <c r="AJ22367" s="29"/>
      <c r="AK22367" s="29"/>
      <c r="AL22367" s="29"/>
      <c r="AM22367" s="29"/>
      <c r="AP22367" s="30"/>
    </row>
    <row r="22368" spans="1:42">
      <c r="A22368" s="29"/>
      <c r="B22368" s="29"/>
      <c r="C22368" s="29"/>
      <c r="D22368" s="29"/>
      <c r="E22368" s="29"/>
      <c r="F22368" s="29"/>
      <c r="G22368" s="29"/>
      <c r="H22368" s="29"/>
      <c r="I22368" s="29"/>
      <c r="J22368" s="29"/>
      <c r="K22368" s="29"/>
      <c r="L22368" s="29"/>
      <c r="M22368" s="29"/>
      <c r="N22368" s="29"/>
      <c r="O22368" s="29"/>
      <c r="P22368" s="29"/>
      <c r="Q22368" s="29"/>
      <c r="R22368" s="29"/>
      <c r="S22368" s="33"/>
      <c r="T22368" s="29"/>
      <c r="U22368" s="29"/>
      <c r="V22368" s="29"/>
      <c r="W22368" s="29"/>
      <c r="X22368" s="29"/>
      <c r="Y22368" s="29"/>
      <c r="Z22368" s="29"/>
      <c r="AA22368" s="29"/>
      <c r="AB22368" s="29"/>
      <c r="AC22368" s="29"/>
      <c r="AD22368" s="29"/>
      <c r="AE22368" s="29"/>
      <c r="AF22368" s="29"/>
      <c r="AG22368" s="29"/>
      <c r="AH22368" s="29"/>
      <c r="AI22368" s="29"/>
      <c r="AJ22368" s="29"/>
      <c r="AK22368" s="29"/>
      <c r="AL22368" s="29"/>
      <c r="AM22368" s="29"/>
      <c r="AP22368" s="30"/>
    </row>
    <row r="22369" spans="1:42">
      <c r="A22369" s="29"/>
      <c r="B22369" s="29"/>
      <c r="C22369" s="29"/>
      <c r="D22369" s="29"/>
      <c r="E22369" s="29"/>
      <c r="F22369" s="29"/>
      <c r="G22369" s="29"/>
      <c r="H22369" s="29"/>
      <c r="I22369" s="29"/>
      <c r="J22369" s="29"/>
      <c r="K22369" s="29"/>
      <c r="L22369" s="29"/>
      <c r="M22369" s="29"/>
      <c r="N22369" s="29"/>
      <c r="O22369" s="29"/>
      <c r="P22369" s="29"/>
      <c r="Q22369" s="29"/>
      <c r="R22369" s="29"/>
      <c r="S22369" s="33"/>
      <c r="T22369" s="29"/>
      <c r="U22369" s="29"/>
      <c r="V22369" s="29"/>
      <c r="W22369" s="29"/>
      <c r="X22369" s="29"/>
      <c r="Y22369" s="29"/>
      <c r="Z22369" s="29"/>
      <c r="AA22369" s="29"/>
      <c r="AB22369" s="29"/>
      <c r="AC22369" s="29"/>
      <c r="AD22369" s="29"/>
      <c r="AE22369" s="29"/>
      <c r="AF22369" s="29"/>
      <c r="AG22369" s="29"/>
      <c r="AH22369" s="29"/>
      <c r="AI22369" s="29"/>
      <c r="AJ22369" s="29"/>
      <c r="AK22369" s="29"/>
      <c r="AL22369" s="29"/>
      <c r="AM22369" s="29"/>
      <c r="AP22369" s="30"/>
    </row>
    <row r="22370" spans="1:42">
      <c r="A22370" s="29"/>
      <c r="B22370" s="29"/>
      <c r="C22370" s="29"/>
      <c r="D22370" s="29"/>
      <c r="E22370" s="29"/>
      <c r="F22370" s="29"/>
      <c r="G22370" s="29"/>
      <c r="H22370" s="29"/>
      <c r="I22370" s="29"/>
      <c r="J22370" s="29"/>
      <c r="K22370" s="29"/>
      <c r="L22370" s="29"/>
      <c r="M22370" s="29"/>
      <c r="N22370" s="29"/>
      <c r="O22370" s="29"/>
      <c r="P22370" s="29"/>
      <c r="Q22370" s="29"/>
      <c r="R22370" s="29"/>
      <c r="S22370" s="33"/>
      <c r="T22370" s="29"/>
      <c r="U22370" s="29"/>
      <c r="V22370" s="29"/>
      <c r="W22370" s="29"/>
      <c r="X22370" s="29"/>
      <c r="Y22370" s="29"/>
      <c r="Z22370" s="29"/>
      <c r="AA22370" s="29"/>
      <c r="AB22370" s="29"/>
      <c r="AC22370" s="29"/>
      <c r="AD22370" s="29"/>
      <c r="AE22370" s="29"/>
      <c r="AF22370" s="29"/>
      <c r="AG22370" s="29"/>
      <c r="AH22370" s="29"/>
      <c r="AI22370" s="29"/>
      <c r="AJ22370" s="29"/>
      <c r="AK22370" s="29"/>
      <c r="AL22370" s="29"/>
      <c r="AM22370" s="29"/>
      <c r="AP22370" s="30"/>
    </row>
    <row r="22371" spans="1:42">
      <c r="A22371" s="29"/>
      <c r="B22371" s="29"/>
      <c r="C22371" s="29"/>
      <c r="D22371" s="29"/>
      <c r="E22371" s="29"/>
      <c r="F22371" s="29"/>
      <c r="G22371" s="29"/>
      <c r="H22371" s="29"/>
      <c r="I22371" s="29"/>
      <c r="J22371" s="29"/>
      <c r="K22371" s="29"/>
      <c r="L22371" s="29"/>
      <c r="M22371" s="29"/>
      <c r="N22371" s="29"/>
      <c r="O22371" s="29"/>
      <c r="P22371" s="29"/>
      <c r="Q22371" s="29"/>
      <c r="R22371" s="29"/>
      <c r="S22371" s="33"/>
      <c r="T22371" s="29"/>
      <c r="U22371" s="29"/>
      <c r="V22371" s="29"/>
      <c r="W22371" s="29"/>
      <c r="X22371" s="29"/>
      <c r="Y22371" s="29"/>
      <c r="Z22371" s="29"/>
      <c r="AA22371" s="29"/>
      <c r="AB22371" s="29"/>
      <c r="AC22371" s="29"/>
      <c r="AD22371" s="29"/>
      <c r="AE22371" s="29"/>
      <c r="AF22371" s="29"/>
      <c r="AG22371" s="29"/>
      <c r="AH22371" s="29"/>
      <c r="AI22371" s="29"/>
      <c r="AJ22371" s="29"/>
      <c r="AK22371" s="29"/>
      <c r="AL22371" s="29"/>
      <c r="AM22371" s="29"/>
      <c r="AP22371" s="30"/>
    </row>
    <row r="22372" spans="1:42">
      <c r="A22372" s="29"/>
      <c r="B22372" s="29"/>
      <c r="C22372" s="29"/>
      <c r="D22372" s="29"/>
      <c r="E22372" s="29"/>
      <c r="F22372" s="29"/>
      <c r="G22372" s="29"/>
      <c r="H22372" s="29"/>
      <c r="I22372" s="29"/>
      <c r="J22372" s="29"/>
      <c r="K22372" s="29"/>
      <c r="L22372" s="29"/>
      <c r="M22372" s="29"/>
      <c r="N22372" s="29"/>
      <c r="O22372" s="29"/>
      <c r="P22372" s="29"/>
      <c r="Q22372" s="29"/>
      <c r="R22372" s="29"/>
      <c r="S22372" s="33"/>
      <c r="T22372" s="29"/>
      <c r="U22372" s="29"/>
      <c r="V22372" s="29"/>
      <c r="W22372" s="29"/>
      <c r="X22372" s="29"/>
      <c r="Y22372" s="29"/>
      <c r="Z22372" s="29"/>
      <c r="AA22372" s="29"/>
      <c r="AB22372" s="29"/>
      <c r="AC22372" s="29"/>
      <c r="AD22372" s="29"/>
      <c r="AE22372" s="29"/>
      <c r="AF22372" s="29"/>
      <c r="AG22372" s="29"/>
      <c r="AH22372" s="29"/>
      <c r="AI22372" s="29"/>
      <c r="AJ22372" s="29"/>
      <c r="AK22372" s="29"/>
      <c r="AL22372" s="29"/>
      <c r="AM22372" s="29"/>
      <c r="AP22372" s="30"/>
    </row>
    <row r="22373" spans="1:42">
      <c r="A22373" s="29"/>
      <c r="B22373" s="29"/>
      <c r="C22373" s="29"/>
      <c r="D22373" s="29"/>
      <c r="E22373" s="29"/>
      <c r="F22373" s="29"/>
      <c r="G22373" s="29"/>
      <c r="H22373" s="29"/>
      <c r="I22373" s="29"/>
      <c r="J22373" s="29"/>
      <c r="K22373" s="29"/>
      <c r="L22373" s="29"/>
      <c r="M22373" s="29"/>
      <c r="N22373" s="29"/>
      <c r="O22373" s="29"/>
      <c r="P22373" s="29"/>
      <c r="Q22373" s="29"/>
      <c r="R22373" s="29"/>
      <c r="S22373" s="33"/>
      <c r="T22373" s="29"/>
      <c r="U22373" s="29"/>
      <c r="V22373" s="29"/>
      <c r="W22373" s="29"/>
      <c r="X22373" s="29"/>
      <c r="Y22373" s="29"/>
      <c r="Z22373" s="29"/>
      <c r="AA22373" s="29"/>
      <c r="AB22373" s="29"/>
      <c r="AC22373" s="29"/>
      <c r="AD22373" s="29"/>
      <c r="AE22373" s="29"/>
      <c r="AF22373" s="29"/>
      <c r="AG22373" s="29"/>
      <c r="AH22373" s="29"/>
      <c r="AI22373" s="29"/>
      <c r="AJ22373" s="29"/>
      <c r="AK22373" s="29"/>
      <c r="AL22373" s="29"/>
      <c r="AM22373" s="29"/>
      <c r="AP22373" s="30"/>
    </row>
    <row r="22374" spans="1:42">
      <c r="A22374" s="29"/>
      <c r="B22374" s="29"/>
      <c r="C22374" s="29"/>
      <c r="D22374" s="29"/>
      <c r="E22374" s="29"/>
      <c r="F22374" s="29"/>
      <c r="G22374" s="29"/>
      <c r="H22374" s="29"/>
      <c r="I22374" s="29"/>
      <c r="J22374" s="29"/>
      <c r="K22374" s="29"/>
      <c r="L22374" s="29"/>
      <c r="M22374" s="29"/>
      <c r="N22374" s="29"/>
      <c r="O22374" s="29"/>
      <c r="P22374" s="29"/>
      <c r="Q22374" s="29"/>
      <c r="R22374" s="29"/>
      <c r="S22374" s="33"/>
      <c r="T22374" s="29"/>
      <c r="U22374" s="29"/>
      <c r="V22374" s="29"/>
      <c r="W22374" s="29"/>
      <c r="X22374" s="29"/>
      <c r="Y22374" s="29"/>
      <c r="Z22374" s="29"/>
      <c r="AA22374" s="29"/>
      <c r="AB22374" s="29"/>
      <c r="AC22374" s="29"/>
      <c r="AD22374" s="29"/>
      <c r="AE22374" s="29"/>
      <c r="AF22374" s="29"/>
      <c r="AG22374" s="29"/>
      <c r="AH22374" s="29"/>
      <c r="AI22374" s="29"/>
      <c r="AJ22374" s="29"/>
      <c r="AK22374" s="29"/>
      <c r="AL22374" s="29"/>
      <c r="AM22374" s="29"/>
      <c r="AP22374" s="30"/>
    </row>
    <row r="22375" spans="1:42">
      <c r="A22375" s="29"/>
      <c r="B22375" s="29"/>
      <c r="C22375" s="29"/>
      <c r="D22375" s="29"/>
      <c r="E22375" s="29"/>
      <c r="F22375" s="29"/>
      <c r="G22375" s="29"/>
      <c r="H22375" s="29"/>
      <c r="I22375" s="29"/>
      <c r="J22375" s="29"/>
      <c r="K22375" s="29"/>
      <c r="L22375" s="29"/>
      <c r="M22375" s="29"/>
      <c r="N22375" s="29"/>
      <c r="O22375" s="29"/>
      <c r="P22375" s="29"/>
      <c r="Q22375" s="29"/>
      <c r="R22375" s="29"/>
      <c r="S22375" s="33"/>
      <c r="T22375" s="29"/>
      <c r="U22375" s="29"/>
      <c r="V22375" s="29"/>
      <c r="W22375" s="29"/>
      <c r="X22375" s="29"/>
      <c r="Y22375" s="29"/>
      <c r="Z22375" s="29"/>
      <c r="AA22375" s="29"/>
      <c r="AB22375" s="29"/>
      <c r="AC22375" s="29"/>
      <c r="AD22375" s="29"/>
      <c r="AE22375" s="29"/>
      <c r="AF22375" s="29"/>
      <c r="AG22375" s="29"/>
      <c r="AH22375" s="29"/>
      <c r="AI22375" s="29"/>
      <c r="AJ22375" s="29"/>
      <c r="AK22375" s="29"/>
      <c r="AL22375" s="29"/>
      <c r="AM22375" s="29"/>
      <c r="AP22375" s="30"/>
    </row>
    <row r="22376" spans="1:42">
      <c r="A22376" s="29"/>
      <c r="B22376" s="29"/>
      <c r="C22376" s="29"/>
      <c r="D22376" s="29"/>
      <c r="E22376" s="29"/>
      <c r="F22376" s="29"/>
      <c r="G22376" s="29"/>
      <c r="H22376" s="29"/>
      <c r="I22376" s="29"/>
      <c r="J22376" s="29"/>
      <c r="K22376" s="29"/>
      <c r="L22376" s="29"/>
      <c r="M22376" s="29"/>
      <c r="N22376" s="29"/>
      <c r="O22376" s="29"/>
      <c r="P22376" s="29"/>
      <c r="Q22376" s="29"/>
      <c r="R22376" s="29"/>
      <c r="S22376" s="33"/>
      <c r="T22376" s="29"/>
      <c r="U22376" s="29"/>
      <c r="V22376" s="29"/>
      <c r="W22376" s="29"/>
      <c r="X22376" s="29"/>
      <c r="Y22376" s="29"/>
      <c r="Z22376" s="29"/>
      <c r="AA22376" s="29"/>
      <c r="AB22376" s="29"/>
      <c r="AC22376" s="29"/>
      <c r="AD22376" s="29"/>
      <c r="AE22376" s="29"/>
      <c r="AF22376" s="29"/>
      <c r="AG22376" s="29"/>
      <c r="AH22376" s="29"/>
      <c r="AI22376" s="29"/>
      <c r="AJ22376" s="29"/>
      <c r="AK22376" s="29"/>
      <c r="AL22376" s="29"/>
      <c r="AM22376" s="29"/>
      <c r="AP22376" s="30"/>
    </row>
    <row r="22377" spans="1:42">
      <c r="A22377" s="29"/>
      <c r="B22377" s="29"/>
      <c r="C22377" s="29"/>
      <c r="D22377" s="29"/>
      <c r="E22377" s="29"/>
      <c r="F22377" s="29"/>
      <c r="G22377" s="29"/>
      <c r="H22377" s="29"/>
      <c r="I22377" s="29"/>
      <c r="J22377" s="29"/>
      <c r="K22377" s="29"/>
      <c r="L22377" s="29"/>
      <c r="M22377" s="29"/>
      <c r="N22377" s="29"/>
      <c r="O22377" s="29"/>
      <c r="P22377" s="29"/>
      <c r="Q22377" s="29"/>
      <c r="R22377" s="29"/>
      <c r="S22377" s="33"/>
      <c r="T22377" s="29"/>
      <c r="U22377" s="29"/>
      <c r="V22377" s="29"/>
      <c r="W22377" s="29"/>
      <c r="X22377" s="29"/>
      <c r="Y22377" s="29"/>
      <c r="Z22377" s="29"/>
      <c r="AA22377" s="29"/>
      <c r="AB22377" s="29"/>
      <c r="AC22377" s="29"/>
      <c r="AD22377" s="29"/>
      <c r="AE22377" s="29"/>
      <c r="AF22377" s="29"/>
      <c r="AG22377" s="29"/>
      <c r="AH22377" s="29"/>
      <c r="AI22377" s="29"/>
      <c r="AJ22377" s="29"/>
      <c r="AK22377" s="29"/>
      <c r="AL22377" s="29"/>
      <c r="AM22377" s="29"/>
      <c r="AP22377" s="30"/>
    </row>
    <row r="22378" spans="1:42">
      <c r="A22378" s="29"/>
      <c r="B22378" s="29"/>
      <c r="C22378" s="29"/>
      <c r="D22378" s="29"/>
      <c r="E22378" s="29"/>
      <c r="F22378" s="29"/>
      <c r="G22378" s="29"/>
      <c r="H22378" s="29"/>
      <c r="I22378" s="29"/>
      <c r="J22378" s="29"/>
      <c r="K22378" s="29"/>
      <c r="L22378" s="29"/>
      <c r="M22378" s="29"/>
      <c r="N22378" s="29"/>
      <c r="O22378" s="29"/>
      <c r="P22378" s="29"/>
      <c r="Q22378" s="29"/>
      <c r="R22378" s="29"/>
      <c r="S22378" s="33"/>
      <c r="T22378" s="29"/>
      <c r="U22378" s="29"/>
      <c r="V22378" s="29"/>
      <c r="W22378" s="29"/>
      <c r="X22378" s="29"/>
      <c r="Y22378" s="29"/>
      <c r="Z22378" s="29"/>
      <c r="AA22378" s="29"/>
      <c r="AB22378" s="29"/>
      <c r="AC22378" s="29"/>
      <c r="AD22378" s="29"/>
      <c r="AE22378" s="29"/>
      <c r="AF22378" s="29"/>
      <c r="AG22378" s="29"/>
      <c r="AH22378" s="29"/>
      <c r="AI22378" s="29"/>
      <c r="AJ22378" s="29"/>
      <c r="AK22378" s="29"/>
      <c r="AL22378" s="29"/>
      <c r="AM22378" s="29"/>
      <c r="AP22378" s="30"/>
    </row>
    <row r="22379" spans="1:42">
      <c r="A22379" s="29"/>
      <c r="B22379" s="29"/>
      <c r="C22379" s="29"/>
      <c r="D22379" s="29"/>
      <c r="E22379" s="29"/>
      <c r="F22379" s="29"/>
      <c r="G22379" s="29"/>
      <c r="H22379" s="29"/>
      <c r="I22379" s="29"/>
      <c r="J22379" s="29"/>
      <c r="K22379" s="29"/>
      <c r="L22379" s="29"/>
      <c r="M22379" s="29"/>
      <c r="N22379" s="29"/>
      <c r="O22379" s="29"/>
      <c r="P22379" s="29"/>
      <c r="Q22379" s="29"/>
      <c r="R22379" s="29"/>
      <c r="S22379" s="33"/>
      <c r="T22379" s="29"/>
      <c r="U22379" s="29"/>
      <c r="V22379" s="29"/>
      <c r="W22379" s="29"/>
      <c r="X22379" s="29"/>
      <c r="Y22379" s="29"/>
      <c r="Z22379" s="29"/>
      <c r="AA22379" s="29"/>
      <c r="AB22379" s="29"/>
      <c r="AC22379" s="29"/>
      <c r="AD22379" s="29"/>
      <c r="AE22379" s="29"/>
      <c r="AF22379" s="29"/>
      <c r="AG22379" s="29"/>
      <c r="AH22379" s="29"/>
      <c r="AI22379" s="29"/>
      <c r="AJ22379" s="29"/>
      <c r="AK22379" s="29"/>
      <c r="AL22379" s="29"/>
      <c r="AM22379" s="29"/>
      <c r="AP22379" s="30"/>
    </row>
    <row r="22380" spans="1:42">
      <c r="A22380" s="29"/>
      <c r="B22380" s="29"/>
      <c r="C22380" s="29"/>
      <c r="D22380" s="29"/>
      <c r="E22380" s="29"/>
      <c r="F22380" s="29"/>
      <c r="G22380" s="29"/>
      <c r="H22380" s="29"/>
      <c r="I22380" s="29"/>
      <c r="J22380" s="29"/>
      <c r="K22380" s="29"/>
      <c r="L22380" s="29"/>
      <c r="M22380" s="29"/>
      <c r="N22380" s="29"/>
      <c r="O22380" s="29"/>
      <c r="P22380" s="29"/>
      <c r="Q22380" s="29"/>
      <c r="R22380" s="29"/>
      <c r="S22380" s="33"/>
      <c r="T22380" s="29"/>
      <c r="U22380" s="29"/>
      <c r="V22380" s="29"/>
      <c r="W22380" s="29"/>
      <c r="X22380" s="29"/>
      <c r="Y22380" s="29"/>
      <c r="Z22380" s="29"/>
      <c r="AA22380" s="29"/>
      <c r="AB22380" s="29"/>
      <c r="AC22380" s="29"/>
      <c r="AD22380" s="29"/>
      <c r="AE22380" s="29"/>
      <c r="AF22380" s="29"/>
      <c r="AG22380" s="29"/>
      <c r="AH22380" s="29"/>
      <c r="AI22380" s="29"/>
      <c r="AJ22380" s="29"/>
      <c r="AK22380" s="29"/>
      <c r="AL22380" s="29"/>
      <c r="AM22380" s="29"/>
      <c r="AP22380" s="30"/>
    </row>
    <row r="22381" spans="1:42">
      <c r="A22381" s="29"/>
      <c r="B22381" s="29"/>
      <c r="C22381" s="29"/>
      <c r="D22381" s="29"/>
      <c r="E22381" s="29"/>
      <c r="F22381" s="29"/>
      <c r="G22381" s="29"/>
      <c r="H22381" s="29"/>
      <c r="I22381" s="29"/>
      <c r="J22381" s="29"/>
      <c r="K22381" s="29"/>
      <c r="L22381" s="29"/>
      <c r="M22381" s="29"/>
      <c r="N22381" s="29"/>
      <c r="O22381" s="29"/>
      <c r="P22381" s="29"/>
      <c r="Q22381" s="29"/>
      <c r="R22381" s="29"/>
      <c r="S22381" s="33"/>
      <c r="T22381" s="29"/>
      <c r="U22381" s="29"/>
      <c r="V22381" s="29"/>
      <c r="W22381" s="29"/>
      <c r="X22381" s="29"/>
      <c r="Y22381" s="29"/>
      <c r="Z22381" s="29"/>
      <c r="AA22381" s="29"/>
      <c r="AB22381" s="29"/>
      <c r="AC22381" s="29"/>
      <c r="AD22381" s="29"/>
      <c r="AE22381" s="29"/>
      <c r="AF22381" s="29"/>
      <c r="AG22381" s="29"/>
      <c r="AH22381" s="29"/>
      <c r="AI22381" s="29"/>
      <c r="AJ22381" s="29"/>
      <c r="AK22381" s="29"/>
      <c r="AL22381" s="29"/>
      <c r="AM22381" s="29"/>
      <c r="AP22381" s="30"/>
    </row>
    <row r="22382" spans="1:42">
      <c r="A22382" s="29"/>
      <c r="B22382" s="29"/>
      <c r="C22382" s="29"/>
      <c r="D22382" s="29"/>
      <c r="E22382" s="29"/>
      <c r="F22382" s="29"/>
      <c r="G22382" s="29"/>
      <c r="H22382" s="29"/>
      <c r="I22382" s="29"/>
      <c r="J22382" s="29"/>
      <c r="K22382" s="29"/>
      <c r="L22382" s="29"/>
      <c r="M22382" s="29"/>
      <c r="N22382" s="29"/>
      <c r="O22382" s="29"/>
      <c r="P22382" s="29"/>
      <c r="Q22382" s="29"/>
      <c r="R22382" s="29"/>
      <c r="S22382" s="33"/>
      <c r="T22382" s="29"/>
      <c r="U22382" s="29"/>
      <c r="V22382" s="29"/>
      <c r="W22382" s="29"/>
      <c r="X22382" s="29"/>
      <c r="Y22382" s="29"/>
      <c r="Z22382" s="29"/>
      <c r="AA22382" s="29"/>
      <c r="AB22382" s="29"/>
      <c r="AC22382" s="29"/>
      <c r="AD22382" s="29"/>
      <c r="AE22382" s="29"/>
      <c r="AF22382" s="29"/>
      <c r="AG22382" s="29"/>
      <c r="AH22382" s="29"/>
      <c r="AI22382" s="29"/>
      <c r="AJ22382" s="29"/>
      <c r="AK22382" s="29"/>
      <c r="AL22382" s="29"/>
      <c r="AM22382" s="29"/>
      <c r="AP22382" s="30"/>
    </row>
    <row r="22383" spans="1:42">
      <c r="A22383" s="29"/>
      <c r="B22383" s="29"/>
      <c r="C22383" s="29"/>
      <c r="D22383" s="29"/>
      <c r="E22383" s="29"/>
      <c r="F22383" s="29"/>
      <c r="G22383" s="29"/>
      <c r="H22383" s="29"/>
      <c r="I22383" s="29"/>
      <c r="J22383" s="29"/>
      <c r="K22383" s="29"/>
      <c r="L22383" s="29"/>
      <c r="M22383" s="29"/>
      <c r="N22383" s="29"/>
      <c r="O22383" s="29"/>
      <c r="P22383" s="29"/>
      <c r="Q22383" s="29"/>
      <c r="R22383" s="29"/>
      <c r="S22383" s="33"/>
      <c r="T22383" s="29"/>
      <c r="U22383" s="29"/>
      <c r="V22383" s="29"/>
      <c r="W22383" s="29"/>
      <c r="X22383" s="29"/>
      <c r="Y22383" s="29"/>
      <c r="Z22383" s="29"/>
      <c r="AA22383" s="29"/>
      <c r="AB22383" s="29"/>
      <c r="AC22383" s="29"/>
      <c r="AD22383" s="29"/>
      <c r="AE22383" s="29"/>
      <c r="AF22383" s="29"/>
      <c r="AG22383" s="29"/>
      <c r="AH22383" s="29"/>
      <c r="AI22383" s="29"/>
      <c r="AJ22383" s="29"/>
      <c r="AK22383" s="29"/>
      <c r="AL22383" s="29"/>
      <c r="AM22383" s="29"/>
      <c r="AP22383" s="30"/>
    </row>
    <row r="22384" spans="1:42">
      <c r="A22384" s="29"/>
      <c r="B22384" s="29"/>
      <c r="C22384" s="29"/>
      <c r="D22384" s="29"/>
      <c r="E22384" s="29"/>
      <c r="F22384" s="29"/>
      <c r="G22384" s="29"/>
      <c r="H22384" s="29"/>
      <c r="I22384" s="29"/>
      <c r="J22384" s="29"/>
      <c r="K22384" s="29"/>
      <c r="L22384" s="29"/>
      <c r="M22384" s="29"/>
      <c r="N22384" s="29"/>
      <c r="O22384" s="29"/>
      <c r="P22384" s="29"/>
      <c r="Q22384" s="29"/>
      <c r="R22384" s="29"/>
      <c r="S22384" s="33"/>
      <c r="T22384" s="29"/>
      <c r="U22384" s="29"/>
      <c r="V22384" s="29"/>
      <c r="W22384" s="29"/>
      <c r="X22384" s="29"/>
      <c r="Y22384" s="29"/>
      <c r="Z22384" s="29"/>
      <c r="AA22384" s="29"/>
      <c r="AB22384" s="29"/>
      <c r="AC22384" s="29"/>
      <c r="AD22384" s="29"/>
      <c r="AE22384" s="29"/>
      <c r="AF22384" s="29"/>
      <c r="AG22384" s="29"/>
      <c r="AH22384" s="29"/>
      <c r="AI22384" s="29"/>
      <c r="AJ22384" s="29"/>
      <c r="AK22384" s="29"/>
      <c r="AL22384" s="29"/>
      <c r="AM22384" s="29"/>
      <c r="AP22384" s="30"/>
    </row>
    <row r="22385" spans="1:42">
      <c r="A22385" s="29"/>
      <c r="B22385" s="29"/>
      <c r="C22385" s="29"/>
      <c r="D22385" s="29"/>
      <c r="E22385" s="29"/>
      <c r="F22385" s="29"/>
      <c r="G22385" s="29"/>
      <c r="H22385" s="29"/>
      <c r="I22385" s="29"/>
      <c r="J22385" s="29"/>
      <c r="K22385" s="29"/>
      <c r="L22385" s="29"/>
      <c r="M22385" s="29"/>
      <c r="N22385" s="29"/>
      <c r="O22385" s="29"/>
      <c r="P22385" s="29"/>
      <c r="Q22385" s="29"/>
      <c r="R22385" s="29"/>
      <c r="S22385" s="33"/>
      <c r="T22385" s="29"/>
      <c r="U22385" s="29"/>
      <c r="V22385" s="29"/>
      <c r="W22385" s="29"/>
      <c r="X22385" s="29"/>
      <c r="Y22385" s="29"/>
      <c r="Z22385" s="29"/>
      <c r="AA22385" s="29"/>
      <c r="AB22385" s="29"/>
      <c r="AC22385" s="29"/>
      <c r="AD22385" s="29"/>
      <c r="AE22385" s="29"/>
      <c r="AF22385" s="29"/>
      <c r="AG22385" s="29"/>
      <c r="AH22385" s="29"/>
      <c r="AI22385" s="29"/>
      <c r="AJ22385" s="29"/>
      <c r="AK22385" s="29"/>
      <c r="AL22385" s="29"/>
      <c r="AM22385" s="29"/>
      <c r="AP22385" s="30"/>
    </row>
    <row r="22386" spans="1:42">
      <c r="A22386" s="29"/>
      <c r="B22386" s="29"/>
      <c r="C22386" s="29"/>
      <c r="D22386" s="29"/>
      <c r="E22386" s="29"/>
      <c r="F22386" s="29"/>
      <c r="G22386" s="29"/>
      <c r="H22386" s="29"/>
      <c r="I22386" s="29"/>
      <c r="J22386" s="29"/>
      <c r="K22386" s="29"/>
      <c r="L22386" s="29"/>
      <c r="M22386" s="29"/>
      <c r="N22386" s="29"/>
      <c r="O22386" s="29"/>
      <c r="P22386" s="29"/>
      <c r="Q22386" s="29"/>
      <c r="R22386" s="29"/>
      <c r="S22386" s="33"/>
      <c r="T22386" s="29"/>
      <c r="U22386" s="29"/>
      <c r="V22386" s="29"/>
      <c r="W22386" s="29"/>
      <c r="X22386" s="29"/>
      <c r="Y22386" s="29"/>
      <c r="Z22386" s="29"/>
      <c r="AA22386" s="29"/>
      <c r="AB22386" s="29"/>
      <c r="AC22386" s="29"/>
      <c r="AD22386" s="29"/>
      <c r="AE22386" s="29"/>
      <c r="AF22386" s="29"/>
      <c r="AG22386" s="29"/>
      <c r="AH22386" s="29"/>
      <c r="AI22386" s="29"/>
      <c r="AJ22386" s="29"/>
      <c r="AK22386" s="29"/>
      <c r="AL22386" s="29"/>
      <c r="AM22386" s="29"/>
      <c r="AP22386" s="30"/>
    </row>
    <row r="22387" spans="1:42">
      <c r="A22387" s="29"/>
      <c r="B22387" s="29"/>
      <c r="C22387" s="29"/>
      <c r="D22387" s="29"/>
      <c r="E22387" s="29"/>
      <c r="F22387" s="29"/>
      <c r="G22387" s="29"/>
      <c r="H22387" s="29"/>
      <c r="I22387" s="29"/>
      <c r="J22387" s="29"/>
      <c r="K22387" s="29"/>
      <c r="L22387" s="29"/>
      <c r="M22387" s="29"/>
      <c r="N22387" s="29"/>
      <c r="O22387" s="29"/>
      <c r="P22387" s="29"/>
      <c r="Q22387" s="29"/>
      <c r="R22387" s="29"/>
      <c r="S22387" s="33"/>
      <c r="T22387" s="29"/>
      <c r="U22387" s="29"/>
      <c r="V22387" s="29"/>
      <c r="W22387" s="29"/>
      <c r="X22387" s="29"/>
      <c r="Y22387" s="29"/>
      <c r="Z22387" s="29"/>
      <c r="AA22387" s="29"/>
      <c r="AB22387" s="29"/>
      <c r="AC22387" s="29"/>
      <c r="AD22387" s="29"/>
      <c r="AE22387" s="29"/>
      <c r="AF22387" s="29"/>
      <c r="AG22387" s="29"/>
      <c r="AH22387" s="29"/>
      <c r="AI22387" s="29"/>
      <c r="AJ22387" s="29"/>
      <c r="AK22387" s="29"/>
      <c r="AL22387" s="29"/>
      <c r="AM22387" s="29"/>
      <c r="AP22387" s="30"/>
    </row>
    <row r="22388" spans="1:42">
      <c r="A22388" s="29"/>
      <c r="B22388" s="29"/>
      <c r="C22388" s="29"/>
      <c r="D22388" s="29"/>
      <c r="E22388" s="29"/>
      <c r="F22388" s="29"/>
      <c r="G22388" s="29"/>
      <c r="H22388" s="29"/>
      <c r="I22388" s="29"/>
      <c r="J22388" s="29"/>
      <c r="K22388" s="29"/>
      <c r="L22388" s="29"/>
      <c r="M22388" s="29"/>
      <c r="N22388" s="29"/>
      <c r="O22388" s="29"/>
      <c r="P22388" s="29"/>
      <c r="Q22388" s="29"/>
      <c r="R22388" s="29"/>
      <c r="S22388" s="33"/>
      <c r="T22388" s="29"/>
      <c r="U22388" s="29"/>
      <c r="V22388" s="29"/>
      <c r="W22388" s="29"/>
      <c r="X22388" s="29"/>
      <c r="Y22388" s="29"/>
      <c r="Z22388" s="29"/>
      <c r="AA22388" s="29"/>
      <c r="AB22388" s="29"/>
      <c r="AC22388" s="29"/>
      <c r="AD22388" s="29"/>
      <c r="AE22388" s="29"/>
      <c r="AF22388" s="29"/>
      <c r="AG22388" s="29"/>
      <c r="AH22388" s="29"/>
      <c r="AI22388" s="29"/>
      <c r="AJ22388" s="29"/>
      <c r="AK22388" s="29"/>
      <c r="AL22388" s="29"/>
      <c r="AM22388" s="29"/>
      <c r="AP22388" s="30"/>
    </row>
    <row r="22389" spans="1:42">
      <c r="A22389" s="29"/>
      <c r="B22389" s="29"/>
      <c r="C22389" s="29"/>
      <c r="D22389" s="29"/>
      <c r="E22389" s="29"/>
      <c r="F22389" s="29"/>
      <c r="G22389" s="29"/>
      <c r="H22389" s="29"/>
      <c r="I22389" s="29"/>
      <c r="J22389" s="29"/>
      <c r="K22389" s="29"/>
      <c r="L22389" s="29"/>
      <c r="M22389" s="29"/>
      <c r="N22389" s="29"/>
      <c r="O22389" s="29"/>
      <c r="P22389" s="29"/>
      <c r="Q22389" s="29"/>
      <c r="R22389" s="29"/>
      <c r="S22389" s="33"/>
      <c r="T22389" s="29"/>
      <c r="U22389" s="29"/>
      <c r="V22389" s="29"/>
      <c r="W22389" s="29"/>
      <c r="X22389" s="29"/>
      <c r="Y22389" s="29"/>
      <c r="Z22389" s="29"/>
      <c r="AA22389" s="29"/>
      <c r="AB22389" s="29"/>
      <c r="AC22389" s="29"/>
      <c r="AD22389" s="29"/>
      <c r="AE22389" s="29"/>
      <c r="AF22389" s="29"/>
      <c r="AG22389" s="29"/>
      <c r="AH22389" s="29"/>
      <c r="AI22389" s="29"/>
      <c r="AJ22389" s="29"/>
      <c r="AK22389" s="29"/>
      <c r="AL22389" s="29"/>
      <c r="AM22389" s="29"/>
      <c r="AP22389" s="30"/>
    </row>
    <row r="22390" spans="1:42">
      <c r="A22390" s="29"/>
      <c r="B22390" s="29"/>
      <c r="C22390" s="29"/>
      <c r="D22390" s="29"/>
      <c r="E22390" s="29"/>
      <c r="F22390" s="29"/>
      <c r="G22390" s="29"/>
      <c r="H22390" s="29"/>
      <c r="I22390" s="29"/>
      <c r="J22390" s="29"/>
      <c r="K22390" s="29"/>
      <c r="L22390" s="29"/>
      <c r="M22390" s="29"/>
      <c r="N22390" s="29"/>
      <c r="O22390" s="29"/>
      <c r="P22390" s="29"/>
      <c r="Q22390" s="29"/>
      <c r="R22390" s="29"/>
      <c r="S22390" s="33"/>
      <c r="T22390" s="29"/>
      <c r="U22390" s="29"/>
      <c r="V22390" s="29"/>
      <c r="W22390" s="29"/>
      <c r="X22390" s="29"/>
      <c r="Y22390" s="29"/>
      <c r="Z22390" s="29"/>
      <c r="AA22390" s="29"/>
      <c r="AB22390" s="29"/>
      <c r="AC22390" s="29"/>
      <c r="AD22390" s="29"/>
      <c r="AE22390" s="29"/>
      <c r="AF22390" s="29"/>
      <c r="AG22390" s="29"/>
      <c r="AH22390" s="29"/>
      <c r="AI22390" s="29"/>
      <c r="AJ22390" s="29"/>
      <c r="AK22390" s="29"/>
      <c r="AL22390" s="29"/>
      <c r="AM22390" s="29"/>
      <c r="AP22390" s="30"/>
    </row>
    <row r="22391" spans="1:42">
      <c r="A22391" s="29"/>
      <c r="B22391" s="29"/>
      <c r="C22391" s="29"/>
      <c r="D22391" s="29"/>
      <c r="E22391" s="29"/>
      <c r="F22391" s="29"/>
      <c r="G22391" s="29"/>
      <c r="H22391" s="29"/>
      <c r="I22391" s="29"/>
      <c r="J22391" s="29"/>
      <c r="K22391" s="29"/>
      <c r="L22391" s="29"/>
      <c r="M22391" s="29"/>
      <c r="N22391" s="29"/>
      <c r="O22391" s="29"/>
      <c r="P22391" s="29"/>
      <c r="Q22391" s="29"/>
      <c r="R22391" s="29"/>
      <c r="S22391" s="33"/>
      <c r="T22391" s="29"/>
      <c r="U22391" s="29"/>
      <c r="V22391" s="29"/>
      <c r="W22391" s="29"/>
      <c r="X22391" s="29"/>
      <c r="Y22391" s="29"/>
      <c r="Z22391" s="29"/>
      <c r="AA22391" s="29"/>
      <c r="AB22391" s="29"/>
      <c r="AC22391" s="29"/>
      <c r="AD22391" s="29"/>
      <c r="AE22391" s="29"/>
      <c r="AF22391" s="29"/>
      <c r="AG22391" s="29"/>
      <c r="AH22391" s="29"/>
      <c r="AI22391" s="29"/>
      <c r="AJ22391" s="29"/>
      <c r="AK22391" s="29"/>
      <c r="AL22391" s="29"/>
      <c r="AM22391" s="29"/>
      <c r="AP22391" s="30"/>
    </row>
    <row r="22392" spans="1:42">
      <c r="A22392" s="29"/>
      <c r="B22392" s="29"/>
      <c r="C22392" s="29"/>
      <c r="D22392" s="29"/>
      <c r="E22392" s="29"/>
      <c r="F22392" s="29"/>
      <c r="G22392" s="29"/>
      <c r="H22392" s="29"/>
      <c r="I22392" s="29"/>
      <c r="J22392" s="29"/>
      <c r="K22392" s="29"/>
      <c r="L22392" s="29"/>
      <c r="M22392" s="29"/>
      <c r="N22392" s="29"/>
      <c r="O22392" s="29"/>
      <c r="P22392" s="29"/>
      <c r="Q22392" s="29"/>
      <c r="R22392" s="29"/>
      <c r="S22392" s="33"/>
      <c r="T22392" s="29"/>
      <c r="U22392" s="29"/>
      <c r="V22392" s="29"/>
      <c r="W22392" s="29"/>
      <c r="X22392" s="29"/>
      <c r="Y22392" s="29"/>
      <c r="Z22392" s="29"/>
      <c r="AA22392" s="29"/>
      <c r="AB22392" s="29"/>
      <c r="AC22392" s="29"/>
      <c r="AD22392" s="29"/>
      <c r="AE22392" s="29"/>
      <c r="AF22392" s="29"/>
      <c r="AG22392" s="29"/>
      <c r="AH22392" s="29"/>
      <c r="AI22392" s="29"/>
      <c r="AJ22392" s="29"/>
      <c r="AK22392" s="29"/>
      <c r="AL22392" s="29"/>
      <c r="AM22392" s="29"/>
      <c r="AP22392" s="30"/>
    </row>
    <row r="22393" spans="1:42">
      <c r="A22393" s="29"/>
      <c r="B22393" s="29"/>
      <c r="C22393" s="29"/>
      <c r="D22393" s="29"/>
      <c r="E22393" s="29"/>
      <c r="F22393" s="29"/>
      <c r="G22393" s="29"/>
      <c r="H22393" s="29"/>
      <c r="I22393" s="29"/>
      <c r="J22393" s="29"/>
      <c r="K22393" s="29"/>
      <c r="L22393" s="29"/>
      <c r="M22393" s="29"/>
      <c r="N22393" s="29"/>
      <c r="O22393" s="29"/>
      <c r="P22393" s="29"/>
      <c r="Q22393" s="29"/>
      <c r="R22393" s="29"/>
      <c r="S22393" s="33"/>
      <c r="T22393" s="29"/>
      <c r="U22393" s="29"/>
      <c r="V22393" s="29"/>
      <c r="W22393" s="29"/>
      <c r="X22393" s="29"/>
      <c r="Y22393" s="29"/>
      <c r="Z22393" s="29"/>
      <c r="AA22393" s="29"/>
      <c r="AB22393" s="29"/>
      <c r="AC22393" s="29"/>
      <c r="AD22393" s="29"/>
      <c r="AE22393" s="29"/>
      <c r="AF22393" s="29"/>
      <c r="AG22393" s="29"/>
      <c r="AH22393" s="29"/>
      <c r="AI22393" s="29"/>
      <c r="AJ22393" s="29"/>
      <c r="AK22393" s="29"/>
      <c r="AL22393" s="29"/>
      <c r="AM22393" s="29"/>
      <c r="AP22393" s="30"/>
    </row>
    <row r="22394" spans="1:42">
      <c r="A22394" s="29"/>
      <c r="B22394" s="29"/>
      <c r="C22394" s="29"/>
      <c r="D22394" s="29"/>
      <c r="E22394" s="29"/>
      <c r="F22394" s="29"/>
      <c r="G22394" s="29"/>
      <c r="H22394" s="29"/>
      <c r="I22394" s="29"/>
      <c r="J22394" s="29"/>
      <c r="K22394" s="29"/>
      <c r="L22394" s="29"/>
      <c r="M22394" s="29"/>
      <c r="N22394" s="29"/>
      <c r="O22394" s="29"/>
      <c r="P22394" s="29"/>
      <c r="Q22394" s="29"/>
      <c r="R22394" s="29"/>
      <c r="S22394" s="33"/>
      <c r="T22394" s="29"/>
      <c r="U22394" s="29"/>
      <c r="V22394" s="29"/>
      <c r="W22394" s="29"/>
      <c r="X22394" s="29"/>
      <c r="Y22394" s="29"/>
      <c r="Z22394" s="29"/>
      <c r="AA22394" s="29"/>
      <c r="AB22394" s="29"/>
      <c r="AC22394" s="29"/>
      <c r="AD22394" s="29"/>
      <c r="AE22394" s="29"/>
      <c r="AF22394" s="29"/>
      <c r="AG22394" s="29"/>
      <c r="AH22394" s="29"/>
      <c r="AI22394" s="29"/>
      <c r="AJ22394" s="29"/>
      <c r="AK22394" s="29"/>
      <c r="AL22394" s="29"/>
      <c r="AM22394" s="29"/>
      <c r="AP22394" s="30"/>
    </row>
    <row r="22395" spans="1:42">
      <c r="A22395" s="29"/>
      <c r="B22395" s="29"/>
      <c r="C22395" s="29"/>
      <c r="D22395" s="29"/>
      <c r="E22395" s="29"/>
      <c r="F22395" s="29"/>
      <c r="G22395" s="29"/>
      <c r="H22395" s="29"/>
      <c r="I22395" s="29"/>
      <c r="J22395" s="29"/>
      <c r="K22395" s="29"/>
      <c r="L22395" s="29"/>
      <c r="M22395" s="29"/>
      <c r="N22395" s="29"/>
      <c r="O22395" s="29"/>
      <c r="P22395" s="29"/>
      <c r="Q22395" s="29"/>
      <c r="R22395" s="29"/>
      <c r="S22395" s="33"/>
      <c r="T22395" s="29"/>
      <c r="U22395" s="29"/>
      <c r="V22395" s="29"/>
      <c r="W22395" s="29"/>
      <c r="X22395" s="29"/>
      <c r="Y22395" s="29"/>
      <c r="Z22395" s="29"/>
      <c r="AA22395" s="29"/>
      <c r="AB22395" s="29"/>
      <c r="AC22395" s="29"/>
      <c r="AD22395" s="29"/>
      <c r="AE22395" s="29"/>
      <c r="AF22395" s="29"/>
      <c r="AG22395" s="29"/>
      <c r="AH22395" s="29"/>
      <c r="AI22395" s="29"/>
      <c r="AJ22395" s="29"/>
      <c r="AK22395" s="29"/>
      <c r="AL22395" s="29"/>
      <c r="AM22395" s="29"/>
      <c r="AP22395" s="30"/>
    </row>
    <row r="22396" spans="1:42">
      <c r="A22396" s="29"/>
      <c r="B22396" s="29"/>
      <c r="C22396" s="29"/>
      <c r="D22396" s="29"/>
      <c r="E22396" s="29"/>
      <c r="F22396" s="29"/>
      <c r="G22396" s="29"/>
      <c r="H22396" s="29"/>
      <c r="I22396" s="29"/>
      <c r="J22396" s="29"/>
      <c r="K22396" s="29"/>
      <c r="L22396" s="29"/>
      <c r="M22396" s="29"/>
      <c r="N22396" s="29"/>
      <c r="O22396" s="29"/>
      <c r="P22396" s="29"/>
      <c r="Q22396" s="29"/>
      <c r="R22396" s="29"/>
      <c r="S22396" s="33"/>
      <c r="T22396" s="29"/>
      <c r="U22396" s="29"/>
      <c r="V22396" s="29"/>
      <c r="W22396" s="29"/>
      <c r="X22396" s="29"/>
      <c r="Y22396" s="29"/>
      <c r="Z22396" s="29"/>
      <c r="AA22396" s="29"/>
      <c r="AB22396" s="29"/>
      <c r="AC22396" s="29"/>
      <c r="AD22396" s="29"/>
      <c r="AE22396" s="29"/>
      <c r="AF22396" s="29"/>
      <c r="AG22396" s="29"/>
      <c r="AH22396" s="29"/>
      <c r="AI22396" s="29"/>
      <c r="AJ22396" s="29"/>
      <c r="AK22396" s="29"/>
      <c r="AL22396" s="29"/>
      <c r="AM22396" s="29"/>
      <c r="AP22396" s="30"/>
    </row>
    <row r="22397" spans="1:42">
      <c r="A22397" s="29"/>
      <c r="B22397" s="29"/>
      <c r="C22397" s="29"/>
      <c r="D22397" s="29"/>
      <c r="E22397" s="29"/>
      <c r="F22397" s="29"/>
      <c r="G22397" s="29"/>
      <c r="H22397" s="29"/>
      <c r="I22397" s="29"/>
      <c r="J22397" s="29"/>
      <c r="K22397" s="29"/>
      <c r="L22397" s="29"/>
      <c r="M22397" s="29"/>
      <c r="N22397" s="29"/>
      <c r="O22397" s="29"/>
      <c r="P22397" s="29"/>
      <c r="Q22397" s="29"/>
      <c r="R22397" s="29"/>
      <c r="S22397" s="33"/>
      <c r="T22397" s="29"/>
      <c r="U22397" s="29"/>
      <c r="V22397" s="29"/>
      <c r="W22397" s="29"/>
      <c r="X22397" s="29"/>
      <c r="Y22397" s="29"/>
      <c r="Z22397" s="29"/>
      <c r="AA22397" s="29"/>
      <c r="AB22397" s="29"/>
      <c r="AC22397" s="29"/>
      <c r="AD22397" s="29"/>
      <c r="AE22397" s="29"/>
      <c r="AF22397" s="29"/>
      <c r="AG22397" s="29"/>
      <c r="AH22397" s="29"/>
      <c r="AI22397" s="29"/>
      <c r="AJ22397" s="29"/>
      <c r="AK22397" s="29"/>
      <c r="AL22397" s="29"/>
      <c r="AM22397" s="29"/>
      <c r="AP22397" s="30"/>
    </row>
    <row r="22398" spans="1:42">
      <c r="A22398" s="29"/>
      <c r="B22398" s="29"/>
      <c r="C22398" s="29"/>
      <c r="D22398" s="29"/>
      <c r="E22398" s="29"/>
      <c r="F22398" s="29"/>
      <c r="G22398" s="29"/>
      <c r="H22398" s="29"/>
      <c r="I22398" s="29"/>
      <c r="J22398" s="29"/>
      <c r="K22398" s="29"/>
      <c r="L22398" s="29"/>
      <c r="M22398" s="29"/>
      <c r="N22398" s="29"/>
      <c r="O22398" s="29"/>
      <c r="P22398" s="29"/>
      <c r="Q22398" s="29"/>
      <c r="R22398" s="29"/>
      <c r="S22398" s="33"/>
      <c r="T22398" s="29"/>
      <c r="U22398" s="29"/>
      <c r="V22398" s="29"/>
      <c r="W22398" s="29"/>
      <c r="X22398" s="29"/>
      <c r="Y22398" s="29"/>
      <c r="Z22398" s="29"/>
      <c r="AA22398" s="29"/>
      <c r="AB22398" s="29"/>
      <c r="AC22398" s="29"/>
      <c r="AD22398" s="29"/>
      <c r="AE22398" s="29"/>
      <c r="AF22398" s="29"/>
      <c r="AG22398" s="29"/>
      <c r="AH22398" s="29"/>
      <c r="AI22398" s="29"/>
      <c r="AJ22398" s="29"/>
      <c r="AK22398" s="29"/>
      <c r="AL22398" s="29"/>
      <c r="AM22398" s="29"/>
      <c r="AP22398" s="30"/>
    </row>
    <row r="22399" spans="1:42">
      <c r="A22399" s="29"/>
      <c r="B22399" s="29"/>
      <c r="C22399" s="29"/>
      <c r="D22399" s="29"/>
      <c r="E22399" s="29"/>
      <c r="F22399" s="29"/>
      <c r="G22399" s="29"/>
      <c r="H22399" s="29"/>
      <c r="I22399" s="29"/>
      <c r="J22399" s="29"/>
      <c r="K22399" s="29"/>
      <c r="L22399" s="29"/>
      <c r="M22399" s="29"/>
      <c r="N22399" s="29"/>
      <c r="O22399" s="29"/>
      <c r="P22399" s="29"/>
      <c r="Q22399" s="29"/>
      <c r="R22399" s="29"/>
      <c r="S22399" s="33"/>
      <c r="T22399" s="29"/>
      <c r="U22399" s="29"/>
      <c r="V22399" s="29"/>
      <c r="W22399" s="29"/>
      <c r="X22399" s="29"/>
      <c r="Y22399" s="29"/>
      <c r="Z22399" s="29"/>
      <c r="AA22399" s="29"/>
      <c r="AB22399" s="29"/>
      <c r="AC22399" s="29"/>
      <c r="AD22399" s="29"/>
      <c r="AE22399" s="29"/>
      <c r="AF22399" s="29"/>
      <c r="AG22399" s="29"/>
      <c r="AH22399" s="29"/>
      <c r="AI22399" s="29"/>
      <c r="AJ22399" s="29"/>
      <c r="AK22399" s="29"/>
      <c r="AL22399" s="29"/>
      <c r="AM22399" s="29"/>
      <c r="AP22399" s="30"/>
    </row>
    <row r="22400" spans="1:42">
      <c r="A22400" s="29"/>
      <c r="B22400" s="29"/>
      <c r="C22400" s="29"/>
      <c r="D22400" s="29"/>
      <c r="E22400" s="29"/>
      <c r="F22400" s="29"/>
      <c r="G22400" s="29"/>
      <c r="H22400" s="29"/>
      <c r="I22400" s="29"/>
      <c r="J22400" s="29"/>
      <c r="K22400" s="29"/>
      <c r="L22400" s="29"/>
      <c r="M22400" s="29"/>
      <c r="N22400" s="29"/>
      <c r="O22400" s="29"/>
      <c r="P22400" s="29"/>
      <c r="Q22400" s="29"/>
      <c r="R22400" s="29"/>
      <c r="S22400" s="33"/>
      <c r="T22400" s="29"/>
      <c r="U22400" s="29"/>
      <c r="V22400" s="29"/>
      <c r="W22400" s="29"/>
      <c r="X22400" s="29"/>
      <c r="Y22400" s="29"/>
      <c r="Z22400" s="29"/>
      <c r="AA22400" s="29"/>
      <c r="AB22400" s="29"/>
      <c r="AC22400" s="29"/>
      <c r="AD22400" s="29"/>
      <c r="AE22400" s="29"/>
      <c r="AF22400" s="29"/>
      <c r="AG22400" s="29"/>
      <c r="AH22400" s="29"/>
      <c r="AI22400" s="29"/>
      <c r="AJ22400" s="29"/>
      <c r="AK22400" s="29"/>
      <c r="AL22400" s="29"/>
      <c r="AM22400" s="29"/>
      <c r="AP22400" s="30"/>
    </row>
    <row r="22401" spans="1:42">
      <c r="A22401" s="29"/>
      <c r="B22401" s="29"/>
      <c r="C22401" s="29"/>
      <c r="D22401" s="29"/>
      <c r="E22401" s="29"/>
      <c r="F22401" s="29"/>
      <c r="G22401" s="29"/>
      <c r="H22401" s="29"/>
      <c r="I22401" s="29"/>
      <c r="J22401" s="29"/>
      <c r="K22401" s="29"/>
      <c r="L22401" s="29"/>
      <c r="M22401" s="29"/>
      <c r="N22401" s="29"/>
      <c r="O22401" s="29"/>
      <c r="P22401" s="29"/>
      <c r="Q22401" s="29"/>
      <c r="R22401" s="29"/>
      <c r="S22401" s="33"/>
      <c r="T22401" s="29"/>
      <c r="U22401" s="29"/>
      <c r="V22401" s="29"/>
      <c r="W22401" s="29"/>
      <c r="X22401" s="29"/>
      <c r="Y22401" s="29"/>
      <c r="Z22401" s="29"/>
      <c r="AA22401" s="29"/>
      <c r="AB22401" s="29"/>
      <c r="AC22401" s="29"/>
      <c r="AD22401" s="29"/>
      <c r="AE22401" s="29"/>
      <c r="AF22401" s="29"/>
      <c r="AG22401" s="29"/>
      <c r="AH22401" s="29"/>
      <c r="AI22401" s="29"/>
      <c r="AJ22401" s="29"/>
      <c r="AK22401" s="29"/>
      <c r="AL22401" s="29"/>
      <c r="AM22401" s="29"/>
      <c r="AP22401" s="30"/>
    </row>
    <row r="22402" spans="1:42">
      <c r="A22402" s="29"/>
      <c r="B22402" s="29"/>
      <c r="C22402" s="29"/>
      <c r="D22402" s="29"/>
      <c r="E22402" s="29"/>
      <c r="F22402" s="29"/>
      <c r="G22402" s="29"/>
      <c r="H22402" s="29"/>
      <c r="I22402" s="29"/>
      <c r="J22402" s="29"/>
      <c r="K22402" s="29"/>
      <c r="L22402" s="29"/>
      <c r="M22402" s="29"/>
      <c r="N22402" s="29"/>
      <c r="O22402" s="29"/>
      <c r="P22402" s="29"/>
      <c r="Q22402" s="29"/>
      <c r="R22402" s="29"/>
      <c r="S22402" s="33"/>
      <c r="T22402" s="29"/>
      <c r="U22402" s="29"/>
      <c r="V22402" s="29"/>
      <c r="W22402" s="29"/>
      <c r="X22402" s="29"/>
      <c r="Y22402" s="29"/>
      <c r="Z22402" s="29"/>
      <c r="AA22402" s="29"/>
      <c r="AB22402" s="29"/>
      <c r="AC22402" s="29"/>
      <c r="AD22402" s="29"/>
      <c r="AE22402" s="29"/>
      <c r="AF22402" s="29"/>
      <c r="AG22402" s="29"/>
      <c r="AH22402" s="29"/>
      <c r="AI22402" s="29"/>
      <c r="AJ22402" s="29"/>
      <c r="AK22402" s="29"/>
      <c r="AL22402" s="29"/>
      <c r="AM22402" s="29"/>
      <c r="AP22402" s="30"/>
    </row>
    <row r="22403" spans="1:42">
      <c r="A22403" s="29"/>
      <c r="B22403" s="29"/>
      <c r="C22403" s="29"/>
      <c r="D22403" s="29"/>
      <c r="E22403" s="29"/>
      <c r="F22403" s="29"/>
      <c r="G22403" s="29"/>
      <c r="H22403" s="29"/>
      <c r="I22403" s="29"/>
      <c r="J22403" s="29"/>
      <c r="K22403" s="29"/>
      <c r="L22403" s="29"/>
      <c r="M22403" s="29"/>
      <c r="N22403" s="29"/>
      <c r="O22403" s="29"/>
      <c r="P22403" s="29"/>
      <c r="Q22403" s="29"/>
      <c r="R22403" s="29"/>
      <c r="S22403" s="33"/>
      <c r="T22403" s="29"/>
      <c r="U22403" s="29"/>
      <c r="V22403" s="29"/>
      <c r="W22403" s="29"/>
      <c r="X22403" s="29"/>
      <c r="Y22403" s="29"/>
      <c r="Z22403" s="29"/>
      <c r="AA22403" s="29"/>
      <c r="AB22403" s="29"/>
      <c r="AC22403" s="29"/>
      <c r="AD22403" s="29"/>
      <c r="AE22403" s="29"/>
      <c r="AF22403" s="29"/>
      <c r="AG22403" s="29"/>
      <c r="AH22403" s="29"/>
      <c r="AI22403" s="29"/>
      <c r="AJ22403" s="29"/>
      <c r="AK22403" s="29"/>
      <c r="AL22403" s="29"/>
      <c r="AM22403" s="29"/>
      <c r="AP22403" s="30"/>
    </row>
    <row r="22404" spans="1:42">
      <c r="A22404" s="29"/>
      <c r="B22404" s="29"/>
      <c r="C22404" s="29"/>
      <c r="D22404" s="29"/>
      <c r="E22404" s="29"/>
      <c r="F22404" s="29"/>
      <c r="G22404" s="29"/>
      <c r="H22404" s="29"/>
      <c r="I22404" s="29"/>
      <c r="J22404" s="29"/>
      <c r="K22404" s="29"/>
      <c r="L22404" s="29"/>
      <c r="M22404" s="29"/>
      <c r="N22404" s="29"/>
      <c r="O22404" s="29"/>
      <c r="P22404" s="29"/>
      <c r="Q22404" s="29"/>
      <c r="R22404" s="29"/>
      <c r="S22404" s="33"/>
      <c r="T22404" s="29"/>
      <c r="U22404" s="29"/>
      <c r="V22404" s="29"/>
      <c r="W22404" s="29"/>
      <c r="X22404" s="29"/>
      <c r="Y22404" s="29"/>
      <c r="Z22404" s="29"/>
      <c r="AA22404" s="29"/>
      <c r="AB22404" s="29"/>
      <c r="AC22404" s="29"/>
      <c r="AD22404" s="29"/>
      <c r="AE22404" s="29"/>
      <c r="AF22404" s="29"/>
      <c r="AG22404" s="29"/>
      <c r="AH22404" s="29"/>
      <c r="AI22404" s="29"/>
      <c r="AJ22404" s="29"/>
      <c r="AK22404" s="29"/>
      <c r="AL22404" s="29"/>
      <c r="AM22404" s="29"/>
      <c r="AP22404" s="30"/>
    </row>
    <row r="22405" spans="1:42">
      <c r="A22405" s="29"/>
      <c r="B22405" s="29"/>
      <c r="C22405" s="29"/>
      <c r="D22405" s="29"/>
      <c r="E22405" s="29"/>
      <c r="F22405" s="29"/>
      <c r="G22405" s="29"/>
      <c r="H22405" s="29"/>
      <c r="I22405" s="29"/>
      <c r="J22405" s="29"/>
      <c r="K22405" s="29"/>
      <c r="L22405" s="29"/>
      <c r="M22405" s="29"/>
      <c r="N22405" s="29"/>
      <c r="O22405" s="29"/>
      <c r="P22405" s="29"/>
      <c r="Q22405" s="29"/>
      <c r="R22405" s="29"/>
      <c r="S22405" s="33"/>
      <c r="T22405" s="29"/>
      <c r="U22405" s="29"/>
      <c r="V22405" s="29"/>
      <c r="W22405" s="29"/>
      <c r="X22405" s="29"/>
      <c r="Y22405" s="29"/>
      <c r="Z22405" s="29"/>
      <c r="AA22405" s="29"/>
      <c r="AB22405" s="29"/>
      <c r="AC22405" s="29"/>
      <c r="AD22405" s="29"/>
      <c r="AE22405" s="29"/>
      <c r="AF22405" s="29"/>
      <c r="AG22405" s="29"/>
      <c r="AH22405" s="29"/>
      <c r="AI22405" s="29"/>
      <c r="AJ22405" s="29"/>
      <c r="AK22405" s="29"/>
      <c r="AL22405" s="29"/>
      <c r="AM22405" s="29"/>
      <c r="AP22405" s="30"/>
    </row>
    <row r="22406" spans="1:42">
      <c r="A22406" s="29"/>
      <c r="B22406" s="29"/>
      <c r="C22406" s="29"/>
      <c r="D22406" s="29"/>
      <c r="E22406" s="29"/>
      <c r="F22406" s="29"/>
      <c r="G22406" s="29"/>
      <c r="H22406" s="29"/>
      <c r="I22406" s="29"/>
      <c r="J22406" s="29"/>
      <c r="K22406" s="29"/>
      <c r="L22406" s="29"/>
      <c r="M22406" s="29"/>
      <c r="N22406" s="29"/>
      <c r="O22406" s="29"/>
      <c r="P22406" s="29"/>
      <c r="Q22406" s="29"/>
      <c r="R22406" s="29"/>
      <c r="S22406" s="33"/>
      <c r="T22406" s="29"/>
      <c r="U22406" s="29"/>
      <c r="V22406" s="29"/>
      <c r="W22406" s="29"/>
      <c r="X22406" s="29"/>
      <c r="Y22406" s="29"/>
      <c r="Z22406" s="29"/>
      <c r="AA22406" s="29"/>
      <c r="AB22406" s="29"/>
      <c r="AC22406" s="29"/>
      <c r="AD22406" s="29"/>
      <c r="AE22406" s="29"/>
      <c r="AF22406" s="29"/>
      <c r="AG22406" s="29"/>
      <c r="AH22406" s="29"/>
      <c r="AI22406" s="29"/>
      <c r="AJ22406" s="29"/>
      <c r="AK22406" s="29"/>
      <c r="AL22406" s="29"/>
      <c r="AM22406" s="29"/>
      <c r="AP22406" s="30"/>
    </row>
    <row r="22407" spans="1:42">
      <c r="A22407" s="29"/>
      <c r="B22407" s="29"/>
      <c r="C22407" s="29"/>
      <c r="D22407" s="29"/>
      <c r="E22407" s="29"/>
      <c r="F22407" s="29"/>
      <c r="G22407" s="29"/>
      <c r="H22407" s="29"/>
      <c r="I22407" s="29"/>
      <c r="J22407" s="29"/>
      <c r="K22407" s="29"/>
      <c r="L22407" s="29"/>
      <c r="M22407" s="29"/>
      <c r="N22407" s="29"/>
      <c r="O22407" s="29"/>
      <c r="P22407" s="29"/>
      <c r="Q22407" s="29"/>
      <c r="R22407" s="29"/>
      <c r="S22407" s="33"/>
      <c r="T22407" s="29"/>
      <c r="U22407" s="29"/>
      <c r="V22407" s="29"/>
      <c r="W22407" s="29"/>
      <c r="X22407" s="29"/>
      <c r="Y22407" s="29"/>
      <c r="Z22407" s="29"/>
      <c r="AA22407" s="29"/>
      <c r="AB22407" s="29"/>
      <c r="AC22407" s="29"/>
      <c r="AD22407" s="29"/>
      <c r="AE22407" s="29"/>
      <c r="AF22407" s="29"/>
      <c r="AG22407" s="29"/>
      <c r="AH22407" s="29"/>
      <c r="AI22407" s="29"/>
      <c r="AJ22407" s="29"/>
      <c r="AK22407" s="29"/>
      <c r="AL22407" s="29"/>
      <c r="AM22407" s="29"/>
      <c r="AP22407" s="30"/>
    </row>
    <row r="22408" spans="1:42">
      <c r="A22408" s="29"/>
      <c r="B22408" s="29"/>
      <c r="C22408" s="29"/>
      <c r="D22408" s="29"/>
      <c r="E22408" s="29"/>
      <c r="F22408" s="29"/>
      <c r="G22408" s="29"/>
      <c r="H22408" s="29"/>
      <c r="I22408" s="29"/>
      <c r="J22408" s="29"/>
      <c r="K22408" s="29"/>
      <c r="L22408" s="29"/>
      <c r="M22408" s="29"/>
      <c r="N22408" s="29"/>
      <c r="O22408" s="29"/>
      <c r="P22408" s="29"/>
      <c r="Q22408" s="29"/>
      <c r="R22408" s="29"/>
      <c r="S22408" s="33"/>
      <c r="T22408" s="29"/>
      <c r="U22408" s="29"/>
      <c r="V22408" s="29"/>
      <c r="W22408" s="29"/>
      <c r="X22408" s="29"/>
      <c r="Y22408" s="29"/>
      <c r="Z22408" s="29"/>
      <c r="AA22408" s="29"/>
      <c r="AB22408" s="29"/>
      <c r="AC22408" s="29"/>
      <c r="AD22408" s="29"/>
      <c r="AE22408" s="29"/>
      <c r="AF22408" s="29"/>
      <c r="AG22408" s="29"/>
      <c r="AH22408" s="29"/>
      <c r="AI22408" s="29"/>
      <c r="AJ22408" s="29"/>
      <c r="AK22408" s="29"/>
      <c r="AL22408" s="29"/>
      <c r="AM22408" s="29"/>
      <c r="AP22408" s="30"/>
    </row>
    <row r="22409" spans="1:42">
      <c r="A22409" s="29"/>
      <c r="B22409" s="29"/>
      <c r="C22409" s="29"/>
      <c r="D22409" s="29"/>
      <c r="E22409" s="29"/>
      <c r="F22409" s="29"/>
      <c r="G22409" s="29"/>
      <c r="H22409" s="29"/>
      <c r="I22409" s="29"/>
      <c r="J22409" s="29"/>
      <c r="K22409" s="29"/>
      <c r="L22409" s="29"/>
      <c r="M22409" s="29"/>
      <c r="N22409" s="29"/>
      <c r="O22409" s="29"/>
      <c r="P22409" s="29"/>
      <c r="Q22409" s="29"/>
      <c r="R22409" s="29"/>
      <c r="S22409" s="33"/>
      <c r="T22409" s="29"/>
      <c r="U22409" s="29"/>
      <c r="V22409" s="29"/>
      <c r="W22409" s="29"/>
      <c r="X22409" s="29"/>
      <c r="Y22409" s="29"/>
      <c r="Z22409" s="29"/>
      <c r="AA22409" s="29"/>
      <c r="AB22409" s="29"/>
      <c r="AC22409" s="29"/>
      <c r="AD22409" s="29"/>
      <c r="AE22409" s="29"/>
      <c r="AF22409" s="29"/>
      <c r="AG22409" s="29"/>
      <c r="AH22409" s="29"/>
      <c r="AI22409" s="29"/>
      <c r="AJ22409" s="29"/>
      <c r="AK22409" s="29"/>
      <c r="AL22409" s="29"/>
      <c r="AM22409" s="29"/>
      <c r="AP22409" s="30"/>
    </row>
    <row r="22410" spans="1:42">
      <c r="A22410" s="29"/>
      <c r="B22410" s="29"/>
      <c r="C22410" s="29"/>
      <c r="D22410" s="29"/>
      <c r="E22410" s="29"/>
      <c r="F22410" s="29"/>
      <c r="G22410" s="29"/>
      <c r="H22410" s="29"/>
      <c r="I22410" s="29"/>
      <c r="J22410" s="29"/>
      <c r="K22410" s="29"/>
      <c r="L22410" s="29"/>
      <c r="M22410" s="29"/>
      <c r="N22410" s="29"/>
      <c r="O22410" s="29"/>
      <c r="P22410" s="29"/>
      <c r="Q22410" s="29"/>
      <c r="R22410" s="29"/>
      <c r="S22410" s="33"/>
      <c r="T22410" s="29"/>
      <c r="U22410" s="29"/>
      <c r="V22410" s="29"/>
      <c r="W22410" s="29"/>
      <c r="X22410" s="29"/>
      <c r="Y22410" s="29"/>
      <c r="Z22410" s="29"/>
      <c r="AA22410" s="29"/>
      <c r="AB22410" s="29"/>
      <c r="AC22410" s="29"/>
      <c r="AD22410" s="29"/>
      <c r="AE22410" s="29"/>
      <c r="AF22410" s="29"/>
      <c r="AG22410" s="29"/>
      <c r="AH22410" s="29"/>
      <c r="AI22410" s="29"/>
      <c r="AJ22410" s="29"/>
      <c r="AK22410" s="29"/>
      <c r="AL22410" s="29"/>
      <c r="AM22410" s="29"/>
      <c r="AP22410" s="30"/>
    </row>
    <row r="22411" spans="1:42">
      <c r="A22411" s="29"/>
      <c r="B22411" s="29"/>
      <c r="C22411" s="29"/>
      <c r="D22411" s="29"/>
      <c r="E22411" s="29"/>
      <c r="F22411" s="29"/>
      <c r="G22411" s="29"/>
      <c r="H22411" s="29"/>
      <c r="I22411" s="29"/>
      <c r="J22411" s="29"/>
      <c r="K22411" s="29"/>
      <c r="L22411" s="29"/>
      <c r="M22411" s="29"/>
      <c r="N22411" s="29"/>
      <c r="O22411" s="29"/>
      <c r="P22411" s="29"/>
      <c r="Q22411" s="29"/>
      <c r="R22411" s="29"/>
      <c r="S22411" s="33"/>
      <c r="T22411" s="29"/>
      <c r="U22411" s="29"/>
      <c r="V22411" s="29"/>
      <c r="W22411" s="29"/>
      <c r="X22411" s="29"/>
      <c r="Y22411" s="29"/>
      <c r="Z22411" s="29"/>
      <c r="AA22411" s="29"/>
      <c r="AB22411" s="29"/>
      <c r="AC22411" s="29"/>
      <c r="AD22411" s="29"/>
      <c r="AE22411" s="29"/>
      <c r="AF22411" s="29"/>
      <c r="AG22411" s="29"/>
      <c r="AH22411" s="29"/>
      <c r="AI22411" s="29"/>
      <c r="AJ22411" s="29"/>
      <c r="AK22411" s="29"/>
      <c r="AL22411" s="29"/>
      <c r="AM22411" s="29"/>
      <c r="AP22411" s="30"/>
    </row>
    <row r="22412" spans="1:42">
      <c r="A22412" s="29"/>
      <c r="B22412" s="29"/>
      <c r="C22412" s="29"/>
      <c r="D22412" s="29"/>
      <c r="E22412" s="29"/>
      <c r="F22412" s="29"/>
      <c r="G22412" s="29"/>
      <c r="H22412" s="29"/>
      <c r="I22412" s="29"/>
      <c r="J22412" s="29"/>
      <c r="K22412" s="29"/>
      <c r="L22412" s="29"/>
      <c r="M22412" s="29"/>
      <c r="N22412" s="29"/>
      <c r="O22412" s="29"/>
      <c r="P22412" s="29"/>
      <c r="Q22412" s="29"/>
      <c r="R22412" s="29"/>
      <c r="S22412" s="33"/>
      <c r="T22412" s="29"/>
      <c r="U22412" s="29"/>
      <c r="V22412" s="29"/>
      <c r="W22412" s="29"/>
      <c r="X22412" s="29"/>
      <c r="Y22412" s="29"/>
      <c r="Z22412" s="29"/>
      <c r="AA22412" s="29"/>
      <c r="AB22412" s="29"/>
      <c r="AC22412" s="29"/>
      <c r="AD22412" s="29"/>
      <c r="AE22412" s="29"/>
      <c r="AF22412" s="29"/>
      <c r="AG22412" s="29"/>
      <c r="AH22412" s="29"/>
      <c r="AI22412" s="29"/>
      <c r="AJ22412" s="29"/>
      <c r="AK22412" s="29"/>
      <c r="AL22412" s="29"/>
      <c r="AM22412" s="29"/>
      <c r="AP22412" s="30"/>
    </row>
    <row r="22413" spans="1:42">
      <c r="A22413" s="29"/>
      <c r="B22413" s="29"/>
      <c r="C22413" s="29"/>
      <c r="D22413" s="29"/>
      <c r="E22413" s="29"/>
      <c r="F22413" s="29"/>
      <c r="G22413" s="29"/>
      <c r="H22413" s="29"/>
      <c r="I22413" s="29"/>
      <c r="J22413" s="29"/>
      <c r="K22413" s="29"/>
      <c r="L22413" s="29"/>
      <c r="M22413" s="29"/>
      <c r="N22413" s="29"/>
      <c r="O22413" s="29"/>
      <c r="P22413" s="29"/>
      <c r="Q22413" s="29"/>
      <c r="R22413" s="29"/>
      <c r="S22413" s="33"/>
      <c r="T22413" s="29"/>
      <c r="U22413" s="29"/>
      <c r="V22413" s="29"/>
      <c r="W22413" s="29"/>
      <c r="X22413" s="29"/>
      <c r="Y22413" s="29"/>
      <c r="Z22413" s="29"/>
      <c r="AA22413" s="29"/>
      <c r="AB22413" s="29"/>
      <c r="AC22413" s="29"/>
      <c r="AD22413" s="29"/>
      <c r="AE22413" s="29"/>
      <c r="AF22413" s="29"/>
      <c r="AG22413" s="29"/>
      <c r="AH22413" s="29"/>
      <c r="AI22413" s="29"/>
      <c r="AJ22413" s="29"/>
      <c r="AK22413" s="29"/>
      <c r="AL22413" s="29"/>
      <c r="AM22413" s="29"/>
      <c r="AP22413" s="30"/>
    </row>
    <row r="22414" spans="1:42">
      <c r="A22414" s="29"/>
      <c r="B22414" s="29"/>
      <c r="C22414" s="29"/>
      <c r="D22414" s="29"/>
      <c r="E22414" s="29"/>
      <c r="F22414" s="29"/>
      <c r="G22414" s="29"/>
      <c r="H22414" s="29"/>
      <c r="I22414" s="29"/>
      <c r="J22414" s="29"/>
      <c r="K22414" s="29"/>
      <c r="L22414" s="29"/>
      <c r="M22414" s="29"/>
      <c r="N22414" s="29"/>
      <c r="O22414" s="29"/>
      <c r="P22414" s="29"/>
      <c r="Q22414" s="29"/>
      <c r="R22414" s="29"/>
      <c r="S22414" s="33"/>
      <c r="T22414" s="29"/>
      <c r="U22414" s="29"/>
      <c r="V22414" s="29"/>
      <c r="W22414" s="29"/>
      <c r="X22414" s="29"/>
      <c r="Y22414" s="29"/>
      <c r="Z22414" s="29"/>
      <c r="AA22414" s="29"/>
      <c r="AB22414" s="29"/>
      <c r="AC22414" s="29"/>
      <c r="AD22414" s="29"/>
      <c r="AE22414" s="29"/>
      <c r="AF22414" s="29"/>
      <c r="AG22414" s="29"/>
      <c r="AH22414" s="29"/>
      <c r="AI22414" s="29"/>
      <c r="AJ22414" s="29"/>
      <c r="AK22414" s="29"/>
      <c r="AL22414" s="29"/>
      <c r="AM22414" s="29"/>
      <c r="AP22414" s="30"/>
    </row>
    <row r="22415" spans="1:42">
      <c r="A22415" s="29"/>
      <c r="B22415" s="29"/>
      <c r="C22415" s="29"/>
      <c r="D22415" s="29"/>
      <c r="E22415" s="29"/>
      <c r="F22415" s="29"/>
      <c r="G22415" s="29"/>
      <c r="H22415" s="29"/>
      <c r="I22415" s="29"/>
      <c r="J22415" s="29"/>
      <c r="K22415" s="29"/>
      <c r="L22415" s="29"/>
      <c r="M22415" s="29"/>
      <c r="N22415" s="29"/>
      <c r="O22415" s="29"/>
      <c r="P22415" s="29"/>
      <c r="Q22415" s="29"/>
      <c r="R22415" s="29"/>
      <c r="S22415" s="33"/>
      <c r="T22415" s="29"/>
      <c r="U22415" s="29"/>
      <c r="V22415" s="29"/>
      <c r="W22415" s="29"/>
      <c r="X22415" s="29"/>
      <c r="Y22415" s="29"/>
      <c r="Z22415" s="29"/>
      <c r="AA22415" s="29"/>
      <c r="AB22415" s="29"/>
      <c r="AC22415" s="29"/>
      <c r="AD22415" s="29"/>
      <c r="AE22415" s="29"/>
      <c r="AF22415" s="29"/>
      <c r="AG22415" s="29"/>
      <c r="AH22415" s="29"/>
      <c r="AI22415" s="29"/>
      <c r="AJ22415" s="29"/>
      <c r="AK22415" s="29"/>
      <c r="AL22415" s="29"/>
      <c r="AM22415" s="29"/>
      <c r="AP22415" s="30"/>
    </row>
    <row r="22416" spans="1:42">
      <c r="A22416" s="29"/>
      <c r="B22416" s="29"/>
      <c r="C22416" s="29"/>
      <c r="D22416" s="29"/>
      <c r="E22416" s="29"/>
      <c r="F22416" s="29"/>
      <c r="G22416" s="29"/>
      <c r="H22416" s="29"/>
      <c r="I22416" s="29"/>
      <c r="J22416" s="29"/>
      <c r="K22416" s="29"/>
      <c r="L22416" s="29"/>
      <c r="M22416" s="29"/>
      <c r="N22416" s="29"/>
      <c r="O22416" s="29"/>
      <c r="P22416" s="29"/>
      <c r="Q22416" s="29"/>
      <c r="R22416" s="29"/>
      <c r="S22416" s="33"/>
      <c r="T22416" s="29"/>
      <c r="U22416" s="29"/>
      <c r="V22416" s="29"/>
      <c r="W22416" s="29"/>
      <c r="X22416" s="29"/>
      <c r="Y22416" s="29"/>
      <c r="Z22416" s="29"/>
      <c r="AA22416" s="29"/>
      <c r="AB22416" s="29"/>
      <c r="AC22416" s="29"/>
      <c r="AD22416" s="29"/>
      <c r="AE22416" s="29"/>
      <c r="AF22416" s="29"/>
      <c r="AG22416" s="29"/>
      <c r="AH22416" s="29"/>
      <c r="AI22416" s="29"/>
      <c r="AJ22416" s="29"/>
      <c r="AK22416" s="29"/>
      <c r="AL22416" s="29"/>
      <c r="AM22416" s="29"/>
      <c r="AP22416" s="30"/>
    </row>
    <row r="22417" spans="1:42">
      <c r="A22417" s="29"/>
      <c r="B22417" s="29"/>
      <c r="C22417" s="29"/>
      <c r="D22417" s="29"/>
      <c r="E22417" s="29"/>
      <c r="F22417" s="29"/>
      <c r="G22417" s="29"/>
      <c r="H22417" s="29"/>
      <c r="I22417" s="29"/>
      <c r="J22417" s="29"/>
      <c r="K22417" s="29"/>
      <c r="L22417" s="29"/>
      <c r="M22417" s="29"/>
      <c r="N22417" s="29"/>
      <c r="O22417" s="29"/>
      <c r="P22417" s="29"/>
      <c r="Q22417" s="29"/>
      <c r="R22417" s="29"/>
      <c r="S22417" s="33"/>
      <c r="T22417" s="29"/>
      <c r="U22417" s="29"/>
      <c r="V22417" s="29"/>
      <c r="W22417" s="29"/>
      <c r="X22417" s="29"/>
      <c r="Y22417" s="29"/>
      <c r="Z22417" s="29"/>
      <c r="AA22417" s="29"/>
      <c r="AB22417" s="29"/>
      <c r="AC22417" s="29"/>
      <c r="AD22417" s="29"/>
      <c r="AE22417" s="29"/>
      <c r="AF22417" s="29"/>
      <c r="AG22417" s="29"/>
      <c r="AH22417" s="29"/>
      <c r="AI22417" s="29"/>
      <c r="AJ22417" s="29"/>
      <c r="AK22417" s="29"/>
      <c r="AL22417" s="29"/>
      <c r="AM22417" s="29"/>
      <c r="AP22417" s="30"/>
    </row>
    <row r="22418" spans="1:42">
      <c r="A22418" s="29"/>
      <c r="B22418" s="29"/>
      <c r="C22418" s="29"/>
      <c r="D22418" s="29"/>
      <c r="E22418" s="29"/>
      <c r="F22418" s="29"/>
      <c r="G22418" s="29"/>
      <c r="H22418" s="29"/>
      <c r="I22418" s="29"/>
      <c r="J22418" s="29"/>
      <c r="K22418" s="29"/>
      <c r="L22418" s="29"/>
      <c r="M22418" s="29"/>
      <c r="N22418" s="29"/>
      <c r="O22418" s="29"/>
      <c r="P22418" s="29"/>
      <c r="Q22418" s="29"/>
      <c r="R22418" s="29"/>
      <c r="S22418" s="33"/>
      <c r="T22418" s="29"/>
      <c r="U22418" s="29"/>
      <c r="V22418" s="29"/>
      <c r="W22418" s="29"/>
      <c r="X22418" s="29"/>
      <c r="Y22418" s="29"/>
      <c r="Z22418" s="29"/>
      <c r="AA22418" s="29"/>
      <c r="AB22418" s="29"/>
      <c r="AC22418" s="29"/>
      <c r="AD22418" s="29"/>
      <c r="AE22418" s="29"/>
      <c r="AF22418" s="29"/>
      <c r="AG22418" s="29"/>
      <c r="AH22418" s="29"/>
      <c r="AI22418" s="29"/>
      <c r="AJ22418" s="29"/>
      <c r="AK22418" s="29"/>
      <c r="AL22418" s="29"/>
      <c r="AM22418" s="29"/>
      <c r="AP22418" s="30"/>
    </row>
    <row r="22419" spans="1:42">
      <c r="A22419" s="29"/>
      <c r="B22419" s="29"/>
      <c r="C22419" s="29"/>
      <c r="D22419" s="29"/>
      <c r="E22419" s="29"/>
      <c r="F22419" s="29"/>
      <c r="G22419" s="29"/>
      <c r="H22419" s="29"/>
      <c r="I22419" s="29"/>
      <c r="J22419" s="29"/>
      <c r="K22419" s="29"/>
      <c r="L22419" s="29"/>
      <c r="M22419" s="29"/>
      <c r="N22419" s="29"/>
      <c r="O22419" s="29"/>
      <c r="P22419" s="29"/>
      <c r="Q22419" s="29"/>
      <c r="R22419" s="29"/>
      <c r="S22419" s="33"/>
      <c r="T22419" s="29"/>
      <c r="U22419" s="29"/>
      <c r="V22419" s="29"/>
      <c r="W22419" s="29"/>
      <c r="X22419" s="29"/>
      <c r="Y22419" s="29"/>
      <c r="Z22419" s="29"/>
      <c r="AA22419" s="29"/>
      <c r="AB22419" s="29"/>
      <c r="AC22419" s="29"/>
      <c r="AD22419" s="29"/>
      <c r="AE22419" s="29"/>
      <c r="AF22419" s="29"/>
      <c r="AG22419" s="29"/>
      <c r="AH22419" s="29"/>
      <c r="AI22419" s="29"/>
      <c r="AJ22419" s="29"/>
      <c r="AK22419" s="29"/>
      <c r="AL22419" s="29"/>
      <c r="AM22419" s="29"/>
      <c r="AP22419" s="30"/>
    </row>
    <row r="22420" spans="1:42">
      <c r="A22420" s="29"/>
      <c r="B22420" s="29"/>
      <c r="C22420" s="29"/>
      <c r="D22420" s="29"/>
      <c r="E22420" s="29"/>
      <c r="F22420" s="29"/>
      <c r="G22420" s="29"/>
      <c r="H22420" s="29"/>
      <c r="I22420" s="29"/>
      <c r="J22420" s="29"/>
      <c r="K22420" s="29"/>
      <c r="L22420" s="29"/>
      <c r="M22420" s="29"/>
      <c r="N22420" s="29"/>
      <c r="O22420" s="29"/>
      <c r="P22420" s="29"/>
      <c r="Q22420" s="29"/>
      <c r="R22420" s="29"/>
      <c r="S22420" s="33"/>
      <c r="T22420" s="29"/>
      <c r="U22420" s="29"/>
      <c r="V22420" s="29"/>
      <c r="W22420" s="29"/>
      <c r="X22420" s="29"/>
      <c r="Y22420" s="29"/>
      <c r="Z22420" s="29"/>
      <c r="AA22420" s="29"/>
      <c r="AB22420" s="29"/>
      <c r="AC22420" s="29"/>
      <c r="AD22420" s="29"/>
      <c r="AE22420" s="29"/>
      <c r="AF22420" s="29"/>
      <c r="AG22420" s="29"/>
      <c r="AH22420" s="29"/>
      <c r="AI22420" s="29"/>
      <c r="AJ22420" s="29"/>
      <c r="AK22420" s="29"/>
      <c r="AL22420" s="29"/>
      <c r="AM22420" s="29"/>
      <c r="AP22420" s="30"/>
    </row>
    <row r="22421" spans="1:42">
      <c r="A22421" s="29"/>
      <c r="B22421" s="29"/>
      <c r="C22421" s="29"/>
      <c r="D22421" s="29"/>
      <c r="E22421" s="29"/>
      <c r="F22421" s="29"/>
      <c r="G22421" s="29"/>
      <c r="H22421" s="29"/>
      <c r="I22421" s="29"/>
      <c r="J22421" s="29"/>
      <c r="K22421" s="29"/>
      <c r="L22421" s="29"/>
      <c r="M22421" s="29"/>
      <c r="N22421" s="29"/>
      <c r="O22421" s="29"/>
      <c r="P22421" s="29"/>
      <c r="Q22421" s="29"/>
      <c r="R22421" s="29"/>
      <c r="S22421" s="33"/>
      <c r="T22421" s="29"/>
      <c r="U22421" s="29"/>
      <c r="V22421" s="29"/>
      <c r="W22421" s="29"/>
      <c r="X22421" s="29"/>
      <c r="Y22421" s="29"/>
      <c r="Z22421" s="29"/>
      <c r="AA22421" s="29"/>
      <c r="AB22421" s="29"/>
      <c r="AC22421" s="29"/>
      <c r="AD22421" s="29"/>
      <c r="AE22421" s="29"/>
      <c r="AF22421" s="29"/>
      <c r="AG22421" s="29"/>
      <c r="AH22421" s="29"/>
      <c r="AI22421" s="29"/>
      <c r="AJ22421" s="29"/>
      <c r="AK22421" s="29"/>
      <c r="AL22421" s="29"/>
      <c r="AM22421" s="29"/>
      <c r="AP22421" s="30"/>
    </row>
    <row r="22422" spans="1:42">
      <c r="A22422" s="29"/>
      <c r="B22422" s="29"/>
      <c r="C22422" s="29"/>
      <c r="D22422" s="29"/>
      <c r="E22422" s="29"/>
      <c r="F22422" s="29"/>
      <c r="G22422" s="29"/>
      <c r="H22422" s="29"/>
      <c r="I22422" s="29"/>
      <c r="J22422" s="29"/>
      <c r="K22422" s="29"/>
      <c r="L22422" s="29"/>
      <c r="M22422" s="29"/>
      <c r="N22422" s="29"/>
      <c r="O22422" s="29"/>
      <c r="P22422" s="29"/>
      <c r="Q22422" s="29"/>
      <c r="R22422" s="29"/>
      <c r="S22422" s="33"/>
      <c r="T22422" s="29"/>
      <c r="U22422" s="29"/>
      <c r="V22422" s="29"/>
      <c r="W22422" s="29"/>
      <c r="X22422" s="29"/>
      <c r="Y22422" s="29"/>
      <c r="Z22422" s="29"/>
      <c r="AA22422" s="29"/>
      <c r="AB22422" s="29"/>
      <c r="AC22422" s="29"/>
      <c r="AD22422" s="29"/>
      <c r="AE22422" s="29"/>
      <c r="AF22422" s="29"/>
      <c r="AG22422" s="29"/>
      <c r="AH22422" s="29"/>
      <c r="AI22422" s="29"/>
      <c r="AJ22422" s="29"/>
      <c r="AK22422" s="29"/>
      <c r="AL22422" s="29"/>
      <c r="AM22422" s="29"/>
      <c r="AP22422" s="30"/>
    </row>
    <row r="22423" spans="1:42">
      <c r="A22423" s="29"/>
      <c r="B22423" s="29"/>
      <c r="C22423" s="29"/>
      <c r="D22423" s="29"/>
      <c r="E22423" s="29"/>
      <c r="F22423" s="29"/>
      <c r="G22423" s="29"/>
      <c r="H22423" s="29"/>
      <c r="I22423" s="29"/>
      <c r="J22423" s="29"/>
      <c r="K22423" s="29"/>
      <c r="L22423" s="29"/>
      <c r="M22423" s="29"/>
      <c r="N22423" s="29"/>
      <c r="O22423" s="29"/>
      <c r="P22423" s="29"/>
      <c r="Q22423" s="29"/>
      <c r="R22423" s="29"/>
      <c r="S22423" s="33"/>
      <c r="T22423" s="29"/>
      <c r="U22423" s="29"/>
      <c r="V22423" s="29"/>
      <c r="W22423" s="29"/>
      <c r="X22423" s="29"/>
      <c r="Y22423" s="29"/>
      <c r="Z22423" s="29"/>
      <c r="AA22423" s="29"/>
      <c r="AB22423" s="29"/>
      <c r="AC22423" s="29"/>
      <c r="AD22423" s="29"/>
      <c r="AE22423" s="29"/>
      <c r="AF22423" s="29"/>
      <c r="AG22423" s="29"/>
      <c r="AH22423" s="29"/>
      <c r="AI22423" s="29"/>
      <c r="AJ22423" s="29"/>
      <c r="AK22423" s="29"/>
      <c r="AL22423" s="29"/>
      <c r="AM22423" s="29"/>
      <c r="AP22423" s="30"/>
    </row>
    <row r="22424" spans="1:42">
      <c r="A22424" s="29"/>
      <c r="B22424" s="29"/>
      <c r="C22424" s="29"/>
      <c r="D22424" s="29"/>
      <c r="E22424" s="29"/>
      <c r="F22424" s="29"/>
      <c r="G22424" s="29"/>
      <c r="H22424" s="29"/>
      <c r="I22424" s="29"/>
      <c r="J22424" s="29"/>
      <c r="K22424" s="29"/>
      <c r="L22424" s="29"/>
      <c r="M22424" s="29"/>
      <c r="N22424" s="29"/>
      <c r="O22424" s="29"/>
      <c r="P22424" s="29"/>
      <c r="Q22424" s="29"/>
      <c r="R22424" s="29"/>
      <c r="S22424" s="33"/>
      <c r="T22424" s="29"/>
      <c r="U22424" s="29"/>
      <c r="V22424" s="29"/>
      <c r="W22424" s="29"/>
      <c r="X22424" s="29"/>
      <c r="Y22424" s="29"/>
      <c r="Z22424" s="29"/>
      <c r="AA22424" s="29"/>
      <c r="AB22424" s="29"/>
      <c r="AC22424" s="29"/>
      <c r="AD22424" s="29"/>
      <c r="AE22424" s="29"/>
      <c r="AF22424" s="29"/>
      <c r="AG22424" s="29"/>
      <c r="AH22424" s="29"/>
      <c r="AI22424" s="29"/>
      <c r="AJ22424" s="29"/>
      <c r="AK22424" s="29"/>
      <c r="AL22424" s="29"/>
      <c r="AM22424" s="29"/>
      <c r="AP22424" s="30"/>
    </row>
    <row r="22425" spans="1:42">
      <c r="A22425" s="29"/>
      <c r="B22425" s="29"/>
      <c r="C22425" s="29"/>
      <c r="D22425" s="29"/>
      <c r="E22425" s="29"/>
      <c r="F22425" s="29"/>
      <c r="G22425" s="29"/>
      <c r="H22425" s="29"/>
      <c r="I22425" s="29"/>
      <c r="J22425" s="29"/>
      <c r="K22425" s="29"/>
      <c r="L22425" s="29"/>
      <c r="M22425" s="29"/>
      <c r="N22425" s="29"/>
      <c r="O22425" s="29"/>
      <c r="P22425" s="29"/>
      <c r="Q22425" s="29"/>
      <c r="R22425" s="29"/>
      <c r="S22425" s="33"/>
      <c r="T22425" s="29"/>
      <c r="U22425" s="29"/>
      <c r="V22425" s="29"/>
      <c r="W22425" s="29"/>
      <c r="X22425" s="29"/>
      <c r="Y22425" s="29"/>
      <c r="Z22425" s="29"/>
      <c r="AA22425" s="29"/>
      <c r="AB22425" s="29"/>
      <c r="AC22425" s="29"/>
      <c r="AD22425" s="29"/>
      <c r="AE22425" s="29"/>
      <c r="AF22425" s="29"/>
      <c r="AG22425" s="29"/>
      <c r="AH22425" s="29"/>
      <c r="AI22425" s="29"/>
      <c r="AJ22425" s="29"/>
      <c r="AK22425" s="29"/>
      <c r="AL22425" s="29"/>
      <c r="AM22425" s="29"/>
      <c r="AP22425" s="30"/>
    </row>
    <row r="22426" spans="1:42">
      <c r="A22426" s="29"/>
      <c r="B22426" s="29"/>
      <c r="C22426" s="29"/>
      <c r="D22426" s="29"/>
      <c r="E22426" s="29"/>
      <c r="F22426" s="29"/>
      <c r="G22426" s="29"/>
      <c r="H22426" s="29"/>
      <c r="I22426" s="29"/>
      <c r="J22426" s="29"/>
      <c r="K22426" s="29"/>
      <c r="L22426" s="29"/>
      <c r="M22426" s="29"/>
      <c r="N22426" s="29"/>
      <c r="O22426" s="29"/>
      <c r="P22426" s="29"/>
      <c r="Q22426" s="29"/>
      <c r="R22426" s="29"/>
      <c r="S22426" s="33"/>
      <c r="T22426" s="29"/>
      <c r="U22426" s="29"/>
      <c r="V22426" s="29"/>
      <c r="W22426" s="29"/>
      <c r="X22426" s="29"/>
      <c r="Y22426" s="29"/>
      <c r="Z22426" s="29"/>
      <c r="AA22426" s="29"/>
      <c r="AB22426" s="29"/>
      <c r="AC22426" s="29"/>
      <c r="AD22426" s="29"/>
      <c r="AE22426" s="29"/>
      <c r="AF22426" s="29"/>
      <c r="AG22426" s="29"/>
      <c r="AH22426" s="29"/>
      <c r="AI22426" s="29"/>
      <c r="AJ22426" s="29"/>
      <c r="AK22426" s="29"/>
      <c r="AL22426" s="29"/>
      <c r="AM22426" s="29"/>
      <c r="AP22426" s="30"/>
    </row>
    <row r="22427" spans="1:42">
      <c r="A22427" s="29"/>
      <c r="B22427" s="29"/>
      <c r="C22427" s="29"/>
      <c r="D22427" s="29"/>
      <c r="E22427" s="29"/>
      <c r="F22427" s="29"/>
      <c r="G22427" s="29"/>
      <c r="H22427" s="29"/>
      <c r="I22427" s="29"/>
      <c r="J22427" s="29"/>
      <c r="K22427" s="29"/>
      <c r="L22427" s="29"/>
      <c r="M22427" s="29"/>
      <c r="N22427" s="29"/>
      <c r="O22427" s="29"/>
      <c r="P22427" s="29"/>
      <c r="Q22427" s="29"/>
      <c r="R22427" s="29"/>
      <c r="S22427" s="33"/>
      <c r="T22427" s="29"/>
      <c r="U22427" s="29"/>
      <c r="V22427" s="29"/>
      <c r="W22427" s="29"/>
      <c r="X22427" s="29"/>
      <c r="Y22427" s="29"/>
      <c r="Z22427" s="29"/>
      <c r="AA22427" s="29"/>
      <c r="AB22427" s="29"/>
      <c r="AC22427" s="29"/>
      <c r="AD22427" s="29"/>
      <c r="AE22427" s="29"/>
      <c r="AF22427" s="29"/>
      <c r="AG22427" s="29"/>
      <c r="AH22427" s="29"/>
      <c r="AI22427" s="29"/>
      <c r="AJ22427" s="29"/>
      <c r="AK22427" s="29"/>
      <c r="AL22427" s="29"/>
      <c r="AM22427" s="29"/>
      <c r="AP22427" s="30"/>
    </row>
    <row r="22428" spans="1:42">
      <c r="A22428" s="29"/>
      <c r="B22428" s="29"/>
      <c r="C22428" s="29"/>
      <c r="D22428" s="29"/>
      <c r="E22428" s="29"/>
      <c r="F22428" s="29"/>
      <c r="G22428" s="29"/>
      <c r="H22428" s="29"/>
      <c r="I22428" s="29"/>
      <c r="J22428" s="29"/>
      <c r="K22428" s="29"/>
      <c r="L22428" s="29"/>
      <c r="M22428" s="29"/>
      <c r="N22428" s="29"/>
      <c r="O22428" s="29"/>
      <c r="P22428" s="29"/>
      <c r="Q22428" s="29"/>
      <c r="R22428" s="29"/>
      <c r="S22428" s="33"/>
      <c r="T22428" s="29"/>
      <c r="U22428" s="29"/>
      <c r="V22428" s="29"/>
      <c r="W22428" s="29"/>
      <c r="X22428" s="29"/>
      <c r="Y22428" s="29"/>
      <c r="Z22428" s="29"/>
      <c r="AA22428" s="29"/>
      <c r="AB22428" s="29"/>
      <c r="AC22428" s="29"/>
      <c r="AD22428" s="29"/>
      <c r="AE22428" s="29"/>
      <c r="AF22428" s="29"/>
      <c r="AG22428" s="29"/>
      <c r="AH22428" s="29"/>
      <c r="AI22428" s="29"/>
      <c r="AJ22428" s="29"/>
      <c r="AK22428" s="29"/>
      <c r="AL22428" s="29"/>
      <c r="AM22428" s="29"/>
      <c r="AP22428" s="30"/>
    </row>
    <row r="22429" spans="1:42">
      <c r="A22429" s="29"/>
      <c r="B22429" s="29"/>
      <c r="C22429" s="29"/>
      <c r="D22429" s="29"/>
      <c r="E22429" s="29"/>
      <c r="F22429" s="29"/>
      <c r="G22429" s="29"/>
      <c r="H22429" s="29"/>
      <c r="I22429" s="29"/>
      <c r="J22429" s="29"/>
      <c r="K22429" s="29"/>
      <c r="L22429" s="29"/>
      <c r="M22429" s="29"/>
      <c r="N22429" s="29"/>
      <c r="O22429" s="29"/>
      <c r="P22429" s="29"/>
      <c r="Q22429" s="29"/>
      <c r="R22429" s="29"/>
      <c r="S22429" s="33"/>
      <c r="T22429" s="29"/>
      <c r="U22429" s="29"/>
      <c r="V22429" s="29"/>
      <c r="W22429" s="29"/>
      <c r="X22429" s="29"/>
      <c r="Y22429" s="29"/>
      <c r="Z22429" s="29"/>
      <c r="AA22429" s="29"/>
      <c r="AB22429" s="29"/>
      <c r="AC22429" s="29"/>
      <c r="AD22429" s="29"/>
      <c r="AE22429" s="29"/>
      <c r="AF22429" s="29"/>
      <c r="AG22429" s="29"/>
      <c r="AH22429" s="29"/>
      <c r="AI22429" s="29"/>
      <c r="AJ22429" s="29"/>
      <c r="AK22429" s="29"/>
      <c r="AL22429" s="29"/>
      <c r="AM22429" s="29"/>
      <c r="AP22429" s="30"/>
    </row>
    <row r="22430" spans="1:42">
      <c r="A22430" s="29"/>
      <c r="B22430" s="29"/>
      <c r="C22430" s="29"/>
      <c r="D22430" s="29"/>
      <c r="E22430" s="29"/>
      <c r="F22430" s="29"/>
      <c r="G22430" s="29"/>
      <c r="H22430" s="29"/>
      <c r="I22430" s="29"/>
      <c r="J22430" s="29"/>
      <c r="K22430" s="29"/>
      <c r="L22430" s="29"/>
      <c r="M22430" s="29"/>
      <c r="N22430" s="29"/>
      <c r="O22430" s="29"/>
      <c r="P22430" s="29"/>
      <c r="Q22430" s="29"/>
      <c r="R22430" s="29"/>
      <c r="S22430" s="33"/>
      <c r="T22430" s="29"/>
      <c r="U22430" s="29"/>
      <c r="V22430" s="29"/>
      <c r="W22430" s="29"/>
      <c r="X22430" s="29"/>
      <c r="Y22430" s="29"/>
      <c r="Z22430" s="29"/>
      <c r="AA22430" s="29"/>
      <c r="AB22430" s="29"/>
      <c r="AC22430" s="29"/>
      <c r="AD22430" s="29"/>
      <c r="AE22430" s="29"/>
      <c r="AF22430" s="29"/>
      <c r="AG22430" s="29"/>
      <c r="AH22430" s="29"/>
      <c r="AI22430" s="29"/>
      <c r="AJ22430" s="29"/>
      <c r="AK22430" s="29"/>
      <c r="AL22430" s="29"/>
      <c r="AM22430" s="29"/>
      <c r="AP22430" s="30"/>
    </row>
    <row r="22431" spans="1:42">
      <c r="A22431" s="29"/>
      <c r="B22431" s="29"/>
      <c r="C22431" s="29"/>
      <c r="D22431" s="29"/>
      <c r="E22431" s="29"/>
      <c r="F22431" s="29"/>
      <c r="G22431" s="29"/>
      <c r="H22431" s="29"/>
      <c r="I22431" s="29"/>
      <c r="J22431" s="29"/>
      <c r="K22431" s="29"/>
      <c r="L22431" s="29"/>
      <c r="M22431" s="29"/>
      <c r="N22431" s="29"/>
      <c r="O22431" s="29"/>
      <c r="P22431" s="29"/>
      <c r="Q22431" s="29"/>
      <c r="R22431" s="29"/>
      <c r="S22431" s="33"/>
      <c r="T22431" s="29"/>
      <c r="U22431" s="29"/>
      <c r="V22431" s="29"/>
      <c r="W22431" s="29"/>
      <c r="X22431" s="29"/>
      <c r="Y22431" s="29"/>
      <c r="Z22431" s="29"/>
      <c r="AA22431" s="29"/>
      <c r="AB22431" s="29"/>
      <c r="AC22431" s="29"/>
      <c r="AD22431" s="29"/>
      <c r="AE22431" s="29"/>
      <c r="AF22431" s="29"/>
      <c r="AG22431" s="29"/>
      <c r="AH22431" s="29"/>
      <c r="AI22431" s="29"/>
      <c r="AJ22431" s="29"/>
      <c r="AK22431" s="29"/>
      <c r="AL22431" s="29"/>
      <c r="AM22431" s="29"/>
      <c r="AP22431" s="30"/>
    </row>
    <row r="22432" spans="1:42">
      <c r="A22432" s="29"/>
      <c r="B22432" s="29"/>
      <c r="C22432" s="29"/>
      <c r="D22432" s="29"/>
      <c r="E22432" s="29"/>
      <c r="F22432" s="29"/>
      <c r="G22432" s="29"/>
      <c r="H22432" s="29"/>
      <c r="I22432" s="29"/>
      <c r="J22432" s="29"/>
      <c r="K22432" s="29"/>
      <c r="L22432" s="29"/>
      <c r="M22432" s="29"/>
      <c r="N22432" s="29"/>
      <c r="O22432" s="29"/>
      <c r="P22432" s="29"/>
      <c r="Q22432" s="29"/>
      <c r="R22432" s="29"/>
      <c r="S22432" s="33"/>
      <c r="T22432" s="29"/>
      <c r="U22432" s="29"/>
      <c r="V22432" s="29"/>
      <c r="W22432" s="29"/>
      <c r="X22432" s="29"/>
      <c r="Y22432" s="29"/>
      <c r="Z22432" s="29"/>
      <c r="AA22432" s="29"/>
      <c r="AB22432" s="29"/>
      <c r="AC22432" s="29"/>
      <c r="AD22432" s="29"/>
      <c r="AE22432" s="29"/>
      <c r="AF22432" s="29"/>
      <c r="AG22432" s="29"/>
      <c r="AH22432" s="29"/>
      <c r="AI22432" s="29"/>
      <c r="AJ22432" s="29"/>
      <c r="AK22432" s="29"/>
      <c r="AL22432" s="29"/>
      <c r="AM22432" s="29"/>
      <c r="AP22432" s="30"/>
    </row>
    <row r="22433" spans="1:42">
      <c r="A22433" s="29"/>
      <c r="B22433" s="29"/>
      <c r="C22433" s="29"/>
      <c r="D22433" s="29"/>
      <c r="E22433" s="29"/>
      <c r="F22433" s="29"/>
      <c r="G22433" s="29"/>
      <c r="H22433" s="29"/>
      <c r="I22433" s="29"/>
      <c r="J22433" s="29"/>
      <c r="K22433" s="29"/>
      <c r="L22433" s="29"/>
      <c r="M22433" s="29"/>
      <c r="N22433" s="29"/>
      <c r="O22433" s="29"/>
      <c r="P22433" s="29"/>
      <c r="Q22433" s="29"/>
      <c r="R22433" s="29"/>
      <c r="S22433" s="33"/>
      <c r="T22433" s="29"/>
      <c r="U22433" s="29"/>
      <c r="V22433" s="29"/>
      <c r="W22433" s="29"/>
      <c r="X22433" s="29"/>
      <c r="Y22433" s="29"/>
      <c r="Z22433" s="29"/>
      <c r="AA22433" s="29"/>
      <c r="AB22433" s="29"/>
      <c r="AC22433" s="29"/>
      <c r="AD22433" s="29"/>
      <c r="AE22433" s="29"/>
      <c r="AF22433" s="29"/>
      <c r="AG22433" s="29"/>
      <c r="AH22433" s="29"/>
      <c r="AI22433" s="29"/>
      <c r="AJ22433" s="29"/>
      <c r="AK22433" s="29"/>
      <c r="AL22433" s="29"/>
      <c r="AM22433" s="29"/>
      <c r="AP22433" s="30"/>
    </row>
    <row r="22434" spans="1:42">
      <c r="A22434" s="29"/>
      <c r="B22434" s="29"/>
      <c r="C22434" s="29"/>
      <c r="D22434" s="29"/>
      <c r="E22434" s="29"/>
      <c r="F22434" s="29"/>
      <c r="G22434" s="29"/>
      <c r="H22434" s="29"/>
      <c r="I22434" s="29"/>
      <c r="J22434" s="29"/>
      <c r="K22434" s="29"/>
      <c r="L22434" s="29"/>
      <c r="M22434" s="29"/>
      <c r="N22434" s="29"/>
      <c r="O22434" s="29"/>
      <c r="P22434" s="29"/>
      <c r="Q22434" s="29"/>
      <c r="R22434" s="29"/>
      <c r="S22434" s="33"/>
      <c r="T22434" s="29"/>
      <c r="U22434" s="29"/>
      <c r="V22434" s="29"/>
      <c r="W22434" s="29"/>
      <c r="X22434" s="29"/>
      <c r="Y22434" s="29"/>
      <c r="Z22434" s="29"/>
      <c r="AA22434" s="29"/>
      <c r="AB22434" s="29"/>
      <c r="AC22434" s="29"/>
      <c r="AD22434" s="29"/>
      <c r="AE22434" s="29"/>
      <c r="AF22434" s="29"/>
      <c r="AG22434" s="29"/>
      <c r="AH22434" s="29"/>
      <c r="AI22434" s="29"/>
      <c r="AJ22434" s="29"/>
      <c r="AK22434" s="29"/>
      <c r="AL22434" s="29"/>
      <c r="AM22434" s="29"/>
      <c r="AP22434" s="30"/>
    </row>
    <row r="22435" spans="1:42">
      <c r="A22435" s="29"/>
      <c r="B22435" s="29"/>
      <c r="C22435" s="29"/>
      <c r="D22435" s="29"/>
      <c r="E22435" s="29"/>
      <c r="F22435" s="29"/>
      <c r="G22435" s="29"/>
      <c r="H22435" s="29"/>
      <c r="I22435" s="29"/>
      <c r="J22435" s="29"/>
      <c r="K22435" s="29"/>
      <c r="L22435" s="29"/>
      <c r="M22435" s="29"/>
      <c r="N22435" s="29"/>
      <c r="O22435" s="29"/>
      <c r="P22435" s="29"/>
      <c r="Q22435" s="29"/>
      <c r="R22435" s="29"/>
      <c r="S22435" s="33"/>
      <c r="T22435" s="29"/>
      <c r="U22435" s="29"/>
      <c r="V22435" s="29"/>
      <c r="W22435" s="29"/>
      <c r="X22435" s="29"/>
      <c r="Y22435" s="29"/>
      <c r="Z22435" s="29"/>
      <c r="AA22435" s="29"/>
      <c r="AB22435" s="29"/>
      <c r="AC22435" s="29"/>
      <c r="AD22435" s="29"/>
      <c r="AE22435" s="29"/>
      <c r="AF22435" s="29"/>
      <c r="AG22435" s="29"/>
      <c r="AH22435" s="29"/>
      <c r="AI22435" s="29"/>
      <c r="AJ22435" s="29"/>
      <c r="AK22435" s="29"/>
      <c r="AL22435" s="29"/>
      <c r="AM22435" s="29"/>
      <c r="AP22435" s="30"/>
    </row>
    <row r="22436" spans="1:42">
      <c r="A22436" s="29"/>
      <c r="B22436" s="29"/>
      <c r="C22436" s="29"/>
      <c r="D22436" s="29"/>
      <c r="E22436" s="29"/>
      <c r="F22436" s="29"/>
      <c r="G22436" s="29"/>
      <c r="H22436" s="29"/>
      <c r="I22436" s="29"/>
      <c r="J22436" s="29"/>
      <c r="K22436" s="29"/>
      <c r="L22436" s="29"/>
      <c r="M22436" s="29"/>
      <c r="N22436" s="29"/>
      <c r="O22436" s="29"/>
      <c r="P22436" s="29"/>
      <c r="Q22436" s="29"/>
      <c r="R22436" s="29"/>
      <c r="S22436" s="33"/>
      <c r="T22436" s="29"/>
      <c r="U22436" s="29"/>
      <c r="V22436" s="29"/>
      <c r="W22436" s="29"/>
      <c r="X22436" s="29"/>
      <c r="Y22436" s="29"/>
      <c r="Z22436" s="29"/>
      <c r="AA22436" s="29"/>
      <c r="AB22436" s="29"/>
      <c r="AC22436" s="29"/>
      <c r="AD22436" s="29"/>
      <c r="AE22436" s="29"/>
      <c r="AF22436" s="29"/>
      <c r="AG22436" s="29"/>
      <c r="AH22436" s="29"/>
      <c r="AI22436" s="29"/>
      <c r="AJ22436" s="29"/>
      <c r="AK22436" s="29"/>
      <c r="AL22436" s="29"/>
      <c r="AM22436" s="29"/>
      <c r="AP22436" s="30"/>
    </row>
    <row r="22437" spans="1:42">
      <c r="A22437" s="29"/>
      <c r="B22437" s="29"/>
      <c r="C22437" s="29"/>
      <c r="D22437" s="29"/>
      <c r="E22437" s="29"/>
      <c r="F22437" s="29"/>
      <c r="G22437" s="29"/>
      <c r="H22437" s="29"/>
      <c r="I22437" s="29"/>
      <c r="J22437" s="29"/>
      <c r="K22437" s="29"/>
      <c r="L22437" s="29"/>
      <c r="M22437" s="29"/>
      <c r="N22437" s="29"/>
      <c r="O22437" s="29"/>
      <c r="P22437" s="29"/>
      <c r="Q22437" s="29"/>
      <c r="R22437" s="29"/>
      <c r="S22437" s="33"/>
      <c r="T22437" s="29"/>
      <c r="U22437" s="29"/>
      <c r="V22437" s="29"/>
      <c r="W22437" s="29"/>
      <c r="X22437" s="29"/>
      <c r="Y22437" s="29"/>
      <c r="Z22437" s="29"/>
      <c r="AA22437" s="29"/>
      <c r="AB22437" s="29"/>
      <c r="AC22437" s="29"/>
      <c r="AD22437" s="29"/>
      <c r="AE22437" s="29"/>
      <c r="AF22437" s="29"/>
      <c r="AG22437" s="29"/>
      <c r="AH22437" s="29"/>
      <c r="AI22437" s="29"/>
      <c r="AJ22437" s="29"/>
      <c r="AK22437" s="29"/>
      <c r="AL22437" s="29"/>
      <c r="AM22437" s="29"/>
      <c r="AP22437" s="30"/>
    </row>
    <row r="22438" spans="1:42">
      <c r="A22438" s="29"/>
      <c r="B22438" s="29"/>
      <c r="C22438" s="29"/>
      <c r="D22438" s="29"/>
      <c r="E22438" s="29"/>
      <c r="F22438" s="29"/>
      <c r="G22438" s="29"/>
      <c r="H22438" s="29"/>
      <c r="I22438" s="29"/>
      <c r="J22438" s="29"/>
      <c r="K22438" s="29"/>
      <c r="L22438" s="29"/>
      <c r="M22438" s="29"/>
      <c r="N22438" s="29"/>
      <c r="O22438" s="29"/>
      <c r="P22438" s="29"/>
      <c r="Q22438" s="29"/>
      <c r="R22438" s="29"/>
      <c r="S22438" s="33"/>
      <c r="T22438" s="29"/>
      <c r="U22438" s="29"/>
      <c r="V22438" s="29"/>
      <c r="W22438" s="29"/>
      <c r="X22438" s="29"/>
      <c r="Y22438" s="29"/>
      <c r="Z22438" s="29"/>
      <c r="AA22438" s="29"/>
      <c r="AB22438" s="29"/>
      <c r="AC22438" s="29"/>
      <c r="AD22438" s="29"/>
      <c r="AE22438" s="29"/>
      <c r="AF22438" s="29"/>
      <c r="AG22438" s="29"/>
      <c r="AH22438" s="29"/>
      <c r="AI22438" s="29"/>
      <c r="AJ22438" s="29"/>
      <c r="AK22438" s="29"/>
      <c r="AL22438" s="29"/>
      <c r="AM22438" s="29"/>
      <c r="AP22438" s="30"/>
    </row>
    <row r="22439" spans="1:42">
      <c r="A22439" s="29"/>
      <c r="B22439" s="29"/>
      <c r="C22439" s="29"/>
      <c r="D22439" s="29"/>
      <c r="E22439" s="29"/>
      <c r="F22439" s="29"/>
      <c r="G22439" s="29"/>
      <c r="H22439" s="29"/>
      <c r="I22439" s="29"/>
      <c r="J22439" s="29"/>
      <c r="K22439" s="29"/>
      <c r="L22439" s="29"/>
      <c r="M22439" s="29"/>
      <c r="N22439" s="29"/>
      <c r="O22439" s="29"/>
      <c r="P22439" s="29"/>
      <c r="Q22439" s="29"/>
      <c r="R22439" s="29"/>
      <c r="S22439" s="33"/>
      <c r="T22439" s="29"/>
      <c r="U22439" s="29"/>
      <c r="V22439" s="29"/>
      <c r="W22439" s="29"/>
      <c r="X22439" s="29"/>
      <c r="Y22439" s="29"/>
      <c r="Z22439" s="29"/>
      <c r="AA22439" s="29"/>
      <c r="AB22439" s="29"/>
      <c r="AC22439" s="29"/>
      <c r="AD22439" s="29"/>
      <c r="AE22439" s="29"/>
      <c r="AF22439" s="29"/>
      <c r="AG22439" s="29"/>
      <c r="AH22439" s="29"/>
      <c r="AI22439" s="29"/>
      <c r="AJ22439" s="29"/>
      <c r="AK22439" s="29"/>
      <c r="AL22439" s="29"/>
      <c r="AM22439" s="29"/>
      <c r="AP22439" s="30"/>
    </row>
    <row r="22440" spans="1:42">
      <c r="A22440" s="29"/>
      <c r="B22440" s="29"/>
      <c r="C22440" s="29"/>
      <c r="D22440" s="29"/>
      <c r="E22440" s="29"/>
      <c r="F22440" s="29"/>
      <c r="G22440" s="29"/>
      <c r="H22440" s="29"/>
      <c r="I22440" s="29"/>
      <c r="J22440" s="29"/>
      <c r="K22440" s="29"/>
      <c r="L22440" s="29"/>
      <c r="M22440" s="29"/>
      <c r="N22440" s="29"/>
      <c r="O22440" s="29"/>
      <c r="P22440" s="29"/>
      <c r="Q22440" s="29"/>
      <c r="R22440" s="29"/>
      <c r="S22440" s="33"/>
      <c r="T22440" s="29"/>
      <c r="U22440" s="29"/>
      <c r="V22440" s="29"/>
      <c r="W22440" s="29"/>
      <c r="X22440" s="29"/>
      <c r="Y22440" s="29"/>
      <c r="Z22440" s="29"/>
      <c r="AA22440" s="29"/>
      <c r="AB22440" s="29"/>
      <c r="AC22440" s="29"/>
      <c r="AD22440" s="29"/>
      <c r="AE22440" s="29"/>
      <c r="AF22440" s="29"/>
      <c r="AG22440" s="29"/>
      <c r="AH22440" s="29"/>
      <c r="AI22440" s="29"/>
      <c r="AJ22440" s="29"/>
      <c r="AK22440" s="29"/>
      <c r="AL22440" s="29"/>
      <c r="AM22440" s="29"/>
      <c r="AP22440" s="30"/>
    </row>
    <row r="22441" spans="1:42">
      <c r="A22441" s="29"/>
      <c r="B22441" s="29"/>
      <c r="C22441" s="29"/>
      <c r="D22441" s="29"/>
      <c r="E22441" s="29"/>
      <c r="F22441" s="29"/>
      <c r="G22441" s="29"/>
      <c r="H22441" s="29"/>
      <c r="I22441" s="29"/>
      <c r="J22441" s="29"/>
      <c r="K22441" s="29"/>
      <c r="L22441" s="29"/>
      <c r="M22441" s="29"/>
      <c r="N22441" s="29"/>
      <c r="O22441" s="29"/>
      <c r="P22441" s="29"/>
      <c r="Q22441" s="29"/>
      <c r="R22441" s="29"/>
      <c r="S22441" s="33"/>
      <c r="T22441" s="29"/>
      <c r="U22441" s="29"/>
      <c r="V22441" s="29"/>
      <c r="W22441" s="29"/>
      <c r="X22441" s="29"/>
      <c r="Y22441" s="29"/>
      <c r="Z22441" s="29"/>
      <c r="AA22441" s="29"/>
      <c r="AB22441" s="29"/>
      <c r="AC22441" s="29"/>
      <c r="AD22441" s="29"/>
      <c r="AE22441" s="29"/>
      <c r="AF22441" s="29"/>
      <c r="AG22441" s="29"/>
      <c r="AH22441" s="29"/>
      <c r="AI22441" s="29"/>
      <c r="AJ22441" s="29"/>
      <c r="AK22441" s="29"/>
      <c r="AL22441" s="29"/>
      <c r="AM22441" s="29"/>
      <c r="AP22441" s="30"/>
    </row>
    <row r="22442" spans="1:42">
      <c r="A22442" s="29"/>
      <c r="B22442" s="29"/>
      <c r="C22442" s="29"/>
      <c r="D22442" s="29"/>
      <c r="E22442" s="29"/>
      <c r="F22442" s="29"/>
      <c r="G22442" s="29"/>
      <c r="H22442" s="29"/>
      <c r="I22442" s="29"/>
      <c r="J22442" s="29"/>
      <c r="K22442" s="29"/>
      <c r="L22442" s="29"/>
      <c r="M22442" s="29"/>
      <c r="N22442" s="29"/>
      <c r="O22442" s="29"/>
      <c r="P22442" s="29"/>
      <c r="Q22442" s="29"/>
      <c r="R22442" s="29"/>
      <c r="S22442" s="33"/>
      <c r="T22442" s="29"/>
      <c r="U22442" s="29"/>
      <c r="V22442" s="29"/>
      <c r="W22442" s="29"/>
      <c r="X22442" s="29"/>
      <c r="Y22442" s="29"/>
      <c r="Z22442" s="29"/>
      <c r="AA22442" s="29"/>
      <c r="AB22442" s="29"/>
      <c r="AC22442" s="29"/>
      <c r="AD22442" s="29"/>
      <c r="AE22442" s="29"/>
      <c r="AF22442" s="29"/>
      <c r="AG22442" s="29"/>
      <c r="AH22442" s="29"/>
      <c r="AI22442" s="29"/>
      <c r="AJ22442" s="29"/>
      <c r="AK22442" s="29"/>
      <c r="AL22442" s="29"/>
      <c r="AM22442" s="29"/>
      <c r="AP22442" s="30"/>
    </row>
    <row r="22443" spans="1:42">
      <c r="A22443" s="29"/>
      <c r="B22443" s="29"/>
      <c r="C22443" s="29"/>
      <c r="D22443" s="29"/>
      <c r="E22443" s="29"/>
      <c r="F22443" s="29"/>
      <c r="G22443" s="29"/>
      <c r="H22443" s="29"/>
      <c r="I22443" s="29"/>
      <c r="J22443" s="29"/>
      <c r="K22443" s="29"/>
      <c r="L22443" s="29"/>
      <c r="M22443" s="29"/>
      <c r="N22443" s="29"/>
      <c r="O22443" s="29"/>
      <c r="P22443" s="29"/>
      <c r="Q22443" s="29"/>
      <c r="R22443" s="29"/>
      <c r="S22443" s="33"/>
      <c r="T22443" s="29"/>
      <c r="U22443" s="29"/>
      <c r="V22443" s="29"/>
      <c r="W22443" s="29"/>
      <c r="X22443" s="29"/>
      <c r="Y22443" s="29"/>
      <c r="Z22443" s="29"/>
      <c r="AA22443" s="29"/>
      <c r="AB22443" s="29"/>
      <c r="AC22443" s="29"/>
      <c r="AD22443" s="29"/>
      <c r="AE22443" s="29"/>
      <c r="AF22443" s="29"/>
      <c r="AG22443" s="29"/>
      <c r="AH22443" s="29"/>
      <c r="AI22443" s="29"/>
      <c r="AJ22443" s="29"/>
      <c r="AK22443" s="29"/>
      <c r="AL22443" s="29"/>
      <c r="AM22443" s="29"/>
      <c r="AP22443" s="30"/>
    </row>
    <row r="22444" spans="1:42">
      <c r="A22444" s="29"/>
      <c r="B22444" s="29"/>
      <c r="C22444" s="29"/>
      <c r="D22444" s="29"/>
      <c r="E22444" s="29"/>
      <c r="F22444" s="29"/>
      <c r="G22444" s="29"/>
      <c r="H22444" s="29"/>
      <c r="I22444" s="29"/>
      <c r="J22444" s="29"/>
      <c r="K22444" s="29"/>
      <c r="L22444" s="29"/>
      <c r="M22444" s="29"/>
      <c r="N22444" s="29"/>
      <c r="O22444" s="29"/>
      <c r="P22444" s="29"/>
      <c r="Q22444" s="29"/>
      <c r="R22444" s="29"/>
      <c r="S22444" s="33"/>
      <c r="T22444" s="29"/>
      <c r="U22444" s="29"/>
      <c r="V22444" s="29"/>
      <c r="W22444" s="29"/>
      <c r="X22444" s="29"/>
      <c r="Y22444" s="29"/>
      <c r="Z22444" s="29"/>
      <c r="AA22444" s="29"/>
      <c r="AB22444" s="29"/>
      <c r="AC22444" s="29"/>
      <c r="AD22444" s="29"/>
      <c r="AE22444" s="29"/>
      <c r="AF22444" s="29"/>
      <c r="AG22444" s="29"/>
      <c r="AH22444" s="29"/>
      <c r="AI22444" s="29"/>
      <c r="AJ22444" s="29"/>
      <c r="AK22444" s="29"/>
      <c r="AL22444" s="29"/>
      <c r="AM22444" s="29"/>
      <c r="AP22444" s="30"/>
    </row>
    <row r="22445" spans="1:42">
      <c r="A22445" s="29"/>
      <c r="B22445" s="29"/>
      <c r="C22445" s="29"/>
      <c r="D22445" s="29"/>
      <c r="E22445" s="29"/>
      <c r="F22445" s="29"/>
      <c r="G22445" s="29"/>
      <c r="H22445" s="29"/>
      <c r="I22445" s="29"/>
      <c r="J22445" s="29"/>
      <c r="K22445" s="29"/>
      <c r="L22445" s="29"/>
      <c r="M22445" s="29"/>
      <c r="N22445" s="29"/>
      <c r="O22445" s="29"/>
      <c r="P22445" s="29"/>
      <c r="Q22445" s="29"/>
      <c r="R22445" s="29"/>
      <c r="S22445" s="33"/>
      <c r="T22445" s="29"/>
      <c r="U22445" s="29"/>
      <c r="V22445" s="29"/>
      <c r="W22445" s="29"/>
      <c r="X22445" s="29"/>
      <c r="Y22445" s="29"/>
      <c r="Z22445" s="29"/>
      <c r="AA22445" s="29"/>
      <c r="AB22445" s="29"/>
      <c r="AC22445" s="29"/>
      <c r="AD22445" s="29"/>
      <c r="AE22445" s="29"/>
      <c r="AF22445" s="29"/>
      <c r="AG22445" s="29"/>
      <c r="AH22445" s="29"/>
      <c r="AI22445" s="29"/>
      <c r="AJ22445" s="29"/>
      <c r="AK22445" s="29"/>
      <c r="AL22445" s="29"/>
      <c r="AM22445" s="29"/>
      <c r="AP22445" s="30"/>
    </row>
    <row r="22446" spans="1:42">
      <c r="A22446" s="29"/>
      <c r="B22446" s="29"/>
      <c r="C22446" s="29"/>
      <c r="D22446" s="29"/>
      <c r="E22446" s="29"/>
      <c r="F22446" s="29"/>
      <c r="G22446" s="29"/>
      <c r="H22446" s="29"/>
      <c r="I22446" s="29"/>
      <c r="J22446" s="29"/>
      <c r="K22446" s="29"/>
      <c r="L22446" s="29"/>
      <c r="M22446" s="29"/>
      <c r="N22446" s="29"/>
      <c r="O22446" s="29"/>
      <c r="P22446" s="29"/>
      <c r="Q22446" s="29"/>
      <c r="R22446" s="29"/>
      <c r="S22446" s="33"/>
      <c r="T22446" s="29"/>
      <c r="U22446" s="29"/>
      <c r="V22446" s="29"/>
      <c r="W22446" s="29"/>
      <c r="X22446" s="29"/>
      <c r="Y22446" s="29"/>
      <c r="Z22446" s="29"/>
      <c r="AA22446" s="29"/>
      <c r="AB22446" s="29"/>
      <c r="AC22446" s="29"/>
      <c r="AD22446" s="29"/>
      <c r="AE22446" s="29"/>
      <c r="AF22446" s="29"/>
      <c r="AG22446" s="29"/>
      <c r="AH22446" s="29"/>
      <c r="AI22446" s="29"/>
      <c r="AJ22446" s="29"/>
      <c r="AK22446" s="29"/>
      <c r="AL22446" s="29"/>
      <c r="AM22446" s="29"/>
      <c r="AP22446" s="30"/>
    </row>
    <row r="22447" spans="1:42">
      <c r="A22447" s="29"/>
      <c r="B22447" s="29"/>
      <c r="C22447" s="29"/>
      <c r="D22447" s="29"/>
      <c r="E22447" s="29"/>
      <c r="F22447" s="29"/>
      <c r="G22447" s="29"/>
      <c r="H22447" s="29"/>
      <c r="I22447" s="29"/>
      <c r="J22447" s="29"/>
      <c r="K22447" s="29"/>
      <c r="L22447" s="29"/>
      <c r="M22447" s="29"/>
      <c r="N22447" s="29"/>
      <c r="O22447" s="29"/>
      <c r="P22447" s="29"/>
      <c r="Q22447" s="29"/>
      <c r="R22447" s="29"/>
      <c r="S22447" s="33"/>
      <c r="T22447" s="29"/>
      <c r="U22447" s="29"/>
      <c r="V22447" s="29"/>
      <c r="W22447" s="29"/>
      <c r="X22447" s="29"/>
      <c r="Y22447" s="29"/>
      <c r="Z22447" s="29"/>
      <c r="AA22447" s="29"/>
      <c r="AB22447" s="29"/>
      <c r="AC22447" s="29"/>
      <c r="AD22447" s="29"/>
      <c r="AE22447" s="29"/>
      <c r="AF22447" s="29"/>
      <c r="AG22447" s="29"/>
      <c r="AH22447" s="29"/>
      <c r="AI22447" s="29"/>
      <c r="AJ22447" s="29"/>
      <c r="AK22447" s="29"/>
      <c r="AL22447" s="29"/>
      <c r="AM22447" s="29"/>
      <c r="AP22447" s="30"/>
    </row>
    <row r="22448" spans="1:42">
      <c r="A22448" s="29"/>
      <c r="B22448" s="29"/>
      <c r="C22448" s="29"/>
      <c r="D22448" s="29"/>
      <c r="E22448" s="29"/>
      <c r="F22448" s="29"/>
      <c r="G22448" s="29"/>
      <c r="H22448" s="29"/>
      <c r="I22448" s="29"/>
      <c r="J22448" s="29"/>
      <c r="K22448" s="29"/>
      <c r="L22448" s="29"/>
      <c r="M22448" s="29"/>
      <c r="N22448" s="29"/>
      <c r="O22448" s="29"/>
      <c r="P22448" s="29"/>
      <c r="Q22448" s="29"/>
      <c r="R22448" s="29"/>
      <c r="S22448" s="33"/>
      <c r="T22448" s="29"/>
      <c r="U22448" s="29"/>
      <c r="V22448" s="29"/>
      <c r="W22448" s="29"/>
      <c r="X22448" s="29"/>
      <c r="Y22448" s="29"/>
      <c r="Z22448" s="29"/>
      <c r="AA22448" s="29"/>
      <c r="AB22448" s="29"/>
      <c r="AC22448" s="29"/>
      <c r="AD22448" s="29"/>
      <c r="AE22448" s="29"/>
      <c r="AF22448" s="29"/>
      <c r="AG22448" s="29"/>
      <c r="AH22448" s="29"/>
      <c r="AI22448" s="29"/>
      <c r="AJ22448" s="29"/>
      <c r="AK22448" s="29"/>
      <c r="AL22448" s="29"/>
      <c r="AM22448" s="29"/>
      <c r="AP22448" s="30"/>
    </row>
    <row r="22449" spans="1:42">
      <c r="A22449" s="29"/>
      <c r="B22449" s="29"/>
      <c r="C22449" s="29"/>
      <c r="D22449" s="29"/>
      <c r="E22449" s="29"/>
      <c r="F22449" s="29"/>
      <c r="G22449" s="29"/>
      <c r="H22449" s="29"/>
      <c r="I22449" s="29"/>
      <c r="J22449" s="29"/>
      <c r="K22449" s="29"/>
      <c r="L22449" s="29"/>
      <c r="M22449" s="29"/>
      <c r="N22449" s="29"/>
      <c r="O22449" s="29"/>
      <c r="P22449" s="29"/>
      <c r="Q22449" s="29"/>
      <c r="R22449" s="29"/>
      <c r="S22449" s="33"/>
      <c r="T22449" s="29"/>
      <c r="U22449" s="29"/>
      <c r="V22449" s="29"/>
      <c r="W22449" s="29"/>
      <c r="X22449" s="29"/>
      <c r="Y22449" s="29"/>
      <c r="Z22449" s="29"/>
      <c r="AA22449" s="29"/>
      <c r="AB22449" s="29"/>
      <c r="AC22449" s="29"/>
      <c r="AD22449" s="29"/>
      <c r="AE22449" s="29"/>
      <c r="AF22449" s="29"/>
      <c r="AG22449" s="29"/>
      <c r="AH22449" s="29"/>
      <c r="AI22449" s="29"/>
      <c r="AJ22449" s="29"/>
      <c r="AK22449" s="29"/>
      <c r="AL22449" s="29"/>
      <c r="AM22449" s="29"/>
      <c r="AP22449" s="30"/>
    </row>
    <row r="22450" spans="1:42">
      <c r="A22450" s="29"/>
      <c r="B22450" s="29"/>
      <c r="C22450" s="29"/>
      <c r="D22450" s="29"/>
      <c r="E22450" s="29"/>
      <c r="F22450" s="29"/>
      <c r="G22450" s="29"/>
      <c r="H22450" s="29"/>
      <c r="I22450" s="29"/>
      <c r="J22450" s="29"/>
      <c r="K22450" s="29"/>
      <c r="L22450" s="29"/>
      <c r="M22450" s="29"/>
      <c r="N22450" s="29"/>
      <c r="O22450" s="29"/>
      <c r="P22450" s="29"/>
      <c r="Q22450" s="29"/>
      <c r="R22450" s="29"/>
      <c r="S22450" s="33"/>
      <c r="T22450" s="29"/>
      <c r="U22450" s="29"/>
      <c r="V22450" s="29"/>
      <c r="W22450" s="29"/>
      <c r="X22450" s="29"/>
      <c r="Y22450" s="29"/>
      <c r="Z22450" s="29"/>
      <c r="AA22450" s="29"/>
      <c r="AB22450" s="29"/>
      <c r="AC22450" s="29"/>
      <c r="AD22450" s="29"/>
      <c r="AE22450" s="29"/>
      <c r="AF22450" s="29"/>
      <c r="AG22450" s="29"/>
      <c r="AH22450" s="29"/>
      <c r="AI22450" s="29"/>
      <c r="AJ22450" s="29"/>
      <c r="AK22450" s="29"/>
      <c r="AL22450" s="29"/>
      <c r="AM22450" s="29"/>
      <c r="AP22450" s="30"/>
    </row>
    <row r="22451" spans="1:42">
      <c r="A22451" s="29"/>
      <c r="B22451" s="29"/>
      <c r="C22451" s="29"/>
      <c r="D22451" s="29"/>
      <c r="E22451" s="29"/>
      <c r="F22451" s="29"/>
      <c r="G22451" s="29"/>
      <c r="H22451" s="29"/>
      <c r="I22451" s="29"/>
      <c r="J22451" s="29"/>
      <c r="K22451" s="29"/>
      <c r="L22451" s="29"/>
      <c r="M22451" s="29"/>
      <c r="N22451" s="29"/>
      <c r="O22451" s="29"/>
      <c r="P22451" s="29"/>
      <c r="Q22451" s="29"/>
      <c r="R22451" s="29"/>
      <c r="S22451" s="33"/>
      <c r="T22451" s="29"/>
      <c r="U22451" s="29"/>
      <c r="V22451" s="29"/>
      <c r="W22451" s="29"/>
      <c r="X22451" s="29"/>
      <c r="Y22451" s="29"/>
      <c r="Z22451" s="29"/>
      <c r="AA22451" s="29"/>
      <c r="AB22451" s="29"/>
      <c r="AC22451" s="29"/>
      <c r="AD22451" s="29"/>
      <c r="AE22451" s="29"/>
      <c r="AF22451" s="29"/>
      <c r="AG22451" s="29"/>
      <c r="AH22451" s="29"/>
      <c r="AI22451" s="29"/>
      <c r="AJ22451" s="29"/>
      <c r="AK22451" s="29"/>
      <c r="AL22451" s="29"/>
      <c r="AM22451" s="29"/>
      <c r="AP22451" s="30"/>
    </row>
    <row r="22452" spans="1:42">
      <c r="A22452" s="29"/>
      <c r="B22452" s="29"/>
      <c r="C22452" s="29"/>
      <c r="D22452" s="29"/>
      <c r="E22452" s="29"/>
      <c r="F22452" s="29"/>
      <c r="G22452" s="29"/>
      <c r="H22452" s="29"/>
      <c r="I22452" s="29"/>
      <c r="J22452" s="29"/>
      <c r="K22452" s="29"/>
      <c r="L22452" s="29"/>
      <c r="M22452" s="29"/>
      <c r="N22452" s="29"/>
      <c r="O22452" s="29"/>
      <c r="P22452" s="29"/>
      <c r="Q22452" s="29"/>
      <c r="R22452" s="29"/>
      <c r="S22452" s="33"/>
      <c r="T22452" s="29"/>
      <c r="U22452" s="29"/>
      <c r="V22452" s="29"/>
      <c r="W22452" s="29"/>
      <c r="X22452" s="29"/>
      <c r="Y22452" s="29"/>
      <c r="Z22452" s="29"/>
      <c r="AA22452" s="29"/>
      <c r="AB22452" s="29"/>
      <c r="AC22452" s="29"/>
      <c r="AD22452" s="29"/>
      <c r="AE22452" s="29"/>
      <c r="AF22452" s="29"/>
      <c r="AG22452" s="29"/>
      <c r="AH22452" s="29"/>
      <c r="AI22452" s="29"/>
      <c r="AJ22452" s="29"/>
      <c r="AK22452" s="29"/>
      <c r="AL22452" s="29"/>
      <c r="AM22452" s="29"/>
      <c r="AP22452" s="30"/>
    </row>
    <row r="22453" spans="1:42">
      <c r="A22453" s="29"/>
      <c r="B22453" s="29"/>
      <c r="C22453" s="29"/>
      <c r="D22453" s="29"/>
      <c r="E22453" s="29"/>
      <c r="F22453" s="29"/>
      <c r="G22453" s="29"/>
      <c r="H22453" s="29"/>
      <c r="I22453" s="29"/>
      <c r="J22453" s="29"/>
      <c r="K22453" s="29"/>
      <c r="L22453" s="29"/>
      <c r="M22453" s="29"/>
      <c r="N22453" s="29"/>
      <c r="O22453" s="29"/>
      <c r="P22453" s="29"/>
      <c r="Q22453" s="29"/>
      <c r="R22453" s="29"/>
      <c r="S22453" s="33"/>
      <c r="T22453" s="29"/>
      <c r="U22453" s="29"/>
      <c r="V22453" s="29"/>
      <c r="W22453" s="29"/>
      <c r="X22453" s="29"/>
      <c r="Y22453" s="29"/>
      <c r="Z22453" s="29"/>
      <c r="AA22453" s="29"/>
      <c r="AB22453" s="29"/>
      <c r="AC22453" s="29"/>
      <c r="AD22453" s="29"/>
      <c r="AE22453" s="29"/>
      <c r="AF22453" s="29"/>
      <c r="AG22453" s="29"/>
      <c r="AH22453" s="29"/>
      <c r="AI22453" s="29"/>
      <c r="AJ22453" s="29"/>
      <c r="AK22453" s="29"/>
      <c r="AL22453" s="29"/>
      <c r="AM22453" s="29"/>
      <c r="AP22453" s="30"/>
    </row>
    <row r="22454" spans="1:42">
      <c r="A22454" s="29"/>
      <c r="B22454" s="29"/>
      <c r="C22454" s="29"/>
      <c r="D22454" s="29"/>
      <c r="E22454" s="29"/>
      <c r="F22454" s="29"/>
      <c r="G22454" s="29"/>
      <c r="H22454" s="29"/>
      <c r="I22454" s="29"/>
      <c r="J22454" s="29"/>
      <c r="K22454" s="29"/>
      <c r="L22454" s="29"/>
      <c r="M22454" s="29"/>
      <c r="N22454" s="29"/>
      <c r="O22454" s="29"/>
      <c r="P22454" s="29"/>
      <c r="Q22454" s="29"/>
      <c r="R22454" s="29"/>
      <c r="S22454" s="33"/>
      <c r="T22454" s="29"/>
      <c r="U22454" s="29"/>
      <c r="V22454" s="29"/>
      <c r="W22454" s="29"/>
      <c r="X22454" s="29"/>
      <c r="Y22454" s="29"/>
      <c r="Z22454" s="29"/>
      <c r="AA22454" s="29"/>
      <c r="AB22454" s="29"/>
      <c r="AC22454" s="29"/>
      <c r="AD22454" s="29"/>
      <c r="AE22454" s="29"/>
      <c r="AF22454" s="29"/>
      <c r="AG22454" s="29"/>
      <c r="AH22454" s="29"/>
      <c r="AI22454" s="29"/>
      <c r="AJ22454" s="29"/>
      <c r="AK22454" s="29"/>
      <c r="AL22454" s="29"/>
      <c r="AM22454" s="29"/>
      <c r="AP22454" s="30"/>
    </row>
    <row r="22455" spans="1:42">
      <c r="A22455" s="29"/>
      <c r="B22455" s="29"/>
      <c r="C22455" s="29"/>
      <c r="D22455" s="29"/>
      <c r="E22455" s="29"/>
      <c r="F22455" s="29"/>
      <c r="G22455" s="29"/>
      <c r="H22455" s="29"/>
      <c r="I22455" s="29"/>
      <c r="J22455" s="29"/>
      <c r="K22455" s="29"/>
      <c r="L22455" s="29"/>
      <c r="M22455" s="29"/>
      <c r="N22455" s="29"/>
      <c r="O22455" s="29"/>
      <c r="P22455" s="29"/>
      <c r="Q22455" s="29"/>
      <c r="R22455" s="29"/>
      <c r="S22455" s="33"/>
      <c r="T22455" s="29"/>
      <c r="U22455" s="29"/>
      <c r="V22455" s="29"/>
      <c r="W22455" s="29"/>
      <c r="X22455" s="29"/>
      <c r="Y22455" s="29"/>
      <c r="Z22455" s="29"/>
      <c r="AA22455" s="29"/>
      <c r="AB22455" s="29"/>
      <c r="AC22455" s="29"/>
      <c r="AD22455" s="29"/>
      <c r="AE22455" s="29"/>
      <c r="AF22455" s="29"/>
      <c r="AG22455" s="29"/>
      <c r="AH22455" s="29"/>
      <c r="AI22455" s="29"/>
      <c r="AJ22455" s="29"/>
      <c r="AK22455" s="29"/>
      <c r="AL22455" s="29"/>
      <c r="AM22455" s="29"/>
      <c r="AP22455" s="30"/>
    </row>
    <row r="22456" spans="1:42">
      <c r="A22456" s="29"/>
      <c r="B22456" s="29"/>
      <c r="C22456" s="29"/>
      <c r="D22456" s="29"/>
      <c r="E22456" s="29"/>
      <c r="F22456" s="29"/>
      <c r="G22456" s="29"/>
      <c r="H22456" s="29"/>
      <c r="I22456" s="29"/>
      <c r="J22456" s="29"/>
      <c r="K22456" s="29"/>
      <c r="L22456" s="29"/>
      <c r="M22456" s="29"/>
      <c r="N22456" s="29"/>
      <c r="O22456" s="29"/>
      <c r="P22456" s="29"/>
      <c r="Q22456" s="29"/>
      <c r="R22456" s="29"/>
      <c r="S22456" s="33"/>
      <c r="T22456" s="29"/>
      <c r="U22456" s="29"/>
      <c r="V22456" s="29"/>
      <c r="W22456" s="29"/>
      <c r="X22456" s="29"/>
      <c r="Y22456" s="29"/>
      <c r="Z22456" s="29"/>
      <c r="AA22456" s="29"/>
      <c r="AB22456" s="29"/>
      <c r="AC22456" s="29"/>
      <c r="AD22456" s="29"/>
      <c r="AE22456" s="29"/>
      <c r="AF22456" s="29"/>
      <c r="AG22456" s="29"/>
      <c r="AH22456" s="29"/>
      <c r="AI22456" s="29"/>
      <c r="AJ22456" s="29"/>
      <c r="AK22456" s="29"/>
      <c r="AL22456" s="29"/>
      <c r="AM22456" s="29"/>
      <c r="AP22456" s="30"/>
    </row>
    <row r="22457" spans="1:42">
      <c r="A22457" s="29"/>
      <c r="B22457" s="29"/>
      <c r="C22457" s="29"/>
      <c r="D22457" s="29"/>
      <c r="E22457" s="29"/>
      <c r="F22457" s="29"/>
      <c r="G22457" s="29"/>
      <c r="H22457" s="29"/>
      <c r="I22457" s="29"/>
      <c r="J22457" s="29"/>
      <c r="K22457" s="29"/>
      <c r="L22457" s="29"/>
      <c r="M22457" s="29"/>
      <c r="N22457" s="29"/>
      <c r="O22457" s="29"/>
      <c r="P22457" s="29"/>
      <c r="Q22457" s="29"/>
      <c r="R22457" s="29"/>
      <c r="S22457" s="33"/>
      <c r="T22457" s="29"/>
      <c r="U22457" s="29"/>
      <c r="V22457" s="29"/>
      <c r="W22457" s="29"/>
      <c r="X22457" s="29"/>
      <c r="Y22457" s="29"/>
      <c r="Z22457" s="29"/>
      <c r="AA22457" s="29"/>
      <c r="AB22457" s="29"/>
      <c r="AC22457" s="29"/>
      <c r="AD22457" s="29"/>
      <c r="AE22457" s="29"/>
      <c r="AF22457" s="29"/>
      <c r="AG22457" s="29"/>
      <c r="AH22457" s="29"/>
      <c r="AI22457" s="29"/>
      <c r="AJ22457" s="29"/>
      <c r="AK22457" s="29"/>
      <c r="AL22457" s="29"/>
      <c r="AM22457" s="29"/>
      <c r="AP22457" s="30"/>
    </row>
    <row r="22458" spans="1:42">
      <c r="A22458" s="29"/>
      <c r="B22458" s="29"/>
      <c r="C22458" s="29"/>
      <c r="D22458" s="29"/>
      <c r="E22458" s="29"/>
      <c r="F22458" s="29"/>
      <c r="G22458" s="29"/>
      <c r="H22458" s="29"/>
      <c r="I22458" s="29"/>
      <c r="J22458" s="29"/>
      <c r="K22458" s="29"/>
      <c r="L22458" s="29"/>
      <c r="M22458" s="29"/>
      <c r="N22458" s="29"/>
      <c r="O22458" s="29"/>
      <c r="P22458" s="29"/>
      <c r="Q22458" s="29"/>
      <c r="R22458" s="29"/>
      <c r="S22458" s="33"/>
      <c r="T22458" s="29"/>
      <c r="U22458" s="29"/>
      <c r="V22458" s="29"/>
      <c r="W22458" s="29"/>
      <c r="X22458" s="29"/>
      <c r="Y22458" s="29"/>
      <c r="Z22458" s="29"/>
      <c r="AA22458" s="29"/>
      <c r="AB22458" s="29"/>
      <c r="AC22458" s="29"/>
      <c r="AD22458" s="29"/>
      <c r="AE22458" s="29"/>
      <c r="AF22458" s="29"/>
      <c r="AG22458" s="29"/>
      <c r="AH22458" s="29"/>
      <c r="AI22458" s="29"/>
      <c r="AJ22458" s="29"/>
      <c r="AK22458" s="29"/>
      <c r="AL22458" s="29"/>
      <c r="AM22458" s="29"/>
      <c r="AP22458" s="30"/>
    </row>
    <row r="22459" spans="1:42">
      <c r="A22459" s="29"/>
      <c r="B22459" s="29"/>
      <c r="C22459" s="29"/>
      <c r="D22459" s="29"/>
      <c r="E22459" s="29"/>
      <c r="F22459" s="29"/>
      <c r="G22459" s="29"/>
      <c r="H22459" s="29"/>
      <c r="I22459" s="29"/>
      <c r="J22459" s="29"/>
      <c r="K22459" s="29"/>
      <c r="L22459" s="29"/>
      <c r="M22459" s="29"/>
      <c r="N22459" s="29"/>
      <c r="O22459" s="29"/>
      <c r="P22459" s="29"/>
      <c r="Q22459" s="29"/>
      <c r="R22459" s="29"/>
      <c r="S22459" s="33"/>
      <c r="T22459" s="29"/>
      <c r="U22459" s="29"/>
      <c r="V22459" s="29"/>
      <c r="W22459" s="29"/>
      <c r="X22459" s="29"/>
      <c r="Y22459" s="29"/>
      <c r="Z22459" s="29"/>
      <c r="AA22459" s="29"/>
      <c r="AB22459" s="29"/>
      <c r="AC22459" s="29"/>
      <c r="AD22459" s="29"/>
      <c r="AE22459" s="29"/>
      <c r="AF22459" s="29"/>
      <c r="AG22459" s="29"/>
      <c r="AH22459" s="29"/>
      <c r="AI22459" s="29"/>
      <c r="AJ22459" s="29"/>
      <c r="AK22459" s="29"/>
      <c r="AL22459" s="29"/>
      <c r="AM22459" s="29"/>
      <c r="AP22459" s="30"/>
    </row>
    <row r="22460" spans="1:42">
      <c r="A22460" s="29"/>
      <c r="B22460" s="29"/>
      <c r="C22460" s="29"/>
      <c r="D22460" s="29"/>
      <c r="E22460" s="29"/>
      <c r="F22460" s="29"/>
      <c r="G22460" s="29"/>
      <c r="H22460" s="29"/>
      <c r="I22460" s="29"/>
      <c r="J22460" s="29"/>
      <c r="K22460" s="29"/>
      <c r="L22460" s="29"/>
      <c r="M22460" s="29"/>
      <c r="N22460" s="29"/>
      <c r="O22460" s="29"/>
      <c r="P22460" s="29"/>
      <c r="Q22460" s="29"/>
      <c r="R22460" s="29"/>
      <c r="S22460" s="33"/>
      <c r="T22460" s="29"/>
      <c r="U22460" s="29"/>
      <c r="V22460" s="29"/>
      <c r="W22460" s="29"/>
      <c r="X22460" s="29"/>
      <c r="Y22460" s="29"/>
      <c r="Z22460" s="29"/>
      <c r="AA22460" s="29"/>
      <c r="AB22460" s="29"/>
      <c r="AC22460" s="29"/>
      <c r="AD22460" s="29"/>
      <c r="AE22460" s="29"/>
      <c r="AF22460" s="29"/>
      <c r="AG22460" s="29"/>
      <c r="AH22460" s="29"/>
      <c r="AI22460" s="29"/>
      <c r="AJ22460" s="29"/>
      <c r="AK22460" s="29"/>
      <c r="AL22460" s="29"/>
      <c r="AM22460" s="29"/>
      <c r="AP22460" s="30"/>
    </row>
    <row r="22461" spans="1:42">
      <c r="A22461" s="29"/>
      <c r="B22461" s="29"/>
      <c r="C22461" s="29"/>
      <c r="D22461" s="29"/>
      <c r="E22461" s="29"/>
      <c r="F22461" s="29"/>
      <c r="G22461" s="29"/>
      <c r="H22461" s="29"/>
      <c r="I22461" s="29"/>
      <c r="J22461" s="29"/>
      <c r="K22461" s="29"/>
      <c r="L22461" s="29"/>
      <c r="M22461" s="29"/>
      <c r="N22461" s="29"/>
      <c r="O22461" s="29"/>
      <c r="P22461" s="29"/>
      <c r="Q22461" s="29"/>
      <c r="R22461" s="29"/>
      <c r="S22461" s="33"/>
      <c r="T22461" s="29"/>
      <c r="U22461" s="29"/>
      <c r="V22461" s="29"/>
      <c r="W22461" s="29"/>
      <c r="X22461" s="29"/>
      <c r="Y22461" s="29"/>
      <c r="Z22461" s="29"/>
      <c r="AA22461" s="29"/>
      <c r="AB22461" s="29"/>
      <c r="AC22461" s="29"/>
      <c r="AD22461" s="29"/>
      <c r="AE22461" s="29"/>
      <c r="AF22461" s="29"/>
      <c r="AG22461" s="29"/>
      <c r="AH22461" s="29"/>
      <c r="AI22461" s="29"/>
      <c r="AJ22461" s="29"/>
      <c r="AK22461" s="29"/>
      <c r="AL22461" s="29"/>
      <c r="AM22461" s="29"/>
      <c r="AP22461" s="30"/>
    </row>
    <row r="22462" spans="1:42">
      <c r="A22462" s="29"/>
      <c r="B22462" s="29"/>
      <c r="C22462" s="29"/>
      <c r="D22462" s="29"/>
      <c r="E22462" s="29"/>
      <c r="F22462" s="29"/>
      <c r="G22462" s="29"/>
      <c r="H22462" s="29"/>
      <c r="I22462" s="29"/>
      <c r="J22462" s="29"/>
      <c r="K22462" s="29"/>
      <c r="L22462" s="29"/>
      <c r="M22462" s="29"/>
      <c r="N22462" s="29"/>
      <c r="O22462" s="29"/>
      <c r="P22462" s="29"/>
      <c r="Q22462" s="29"/>
      <c r="R22462" s="29"/>
      <c r="S22462" s="33"/>
      <c r="T22462" s="29"/>
      <c r="U22462" s="29"/>
      <c r="V22462" s="29"/>
      <c r="W22462" s="29"/>
      <c r="X22462" s="29"/>
      <c r="Y22462" s="29"/>
      <c r="Z22462" s="29"/>
      <c r="AA22462" s="29"/>
      <c r="AB22462" s="29"/>
      <c r="AC22462" s="29"/>
      <c r="AD22462" s="29"/>
      <c r="AE22462" s="29"/>
      <c r="AF22462" s="29"/>
      <c r="AG22462" s="29"/>
      <c r="AH22462" s="29"/>
      <c r="AI22462" s="29"/>
      <c r="AJ22462" s="29"/>
      <c r="AK22462" s="29"/>
      <c r="AL22462" s="29"/>
      <c r="AM22462" s="29"/>
      <c r="AP22462" s="30"/>
    </row>
    <row r="22463" spans="1:42">
      <c r="A22463" s="29"/>
      <c r="B22463" s="29"/>
      <c r="C22463" s="29"/>
      <c r="D22463" s="29"/>
      <c r="E22463" s="29"/>
      <c r="F22463" s="29"/>
      <c r="G22463" s="29"/>
      <c r="H22463" s="29"/>
      <c r="I22463" s="29"/>
      <c r="J22463" s="29"/>
      <c r="K22463" s="29"/>
      <c r="L22463" s="29"/>
      <c r="M22463" s="29"/>
      <c r="N22463" s="29"/>
      <c r="O22463" s="29"/>
      <c r="P22463" s="29"/>
      <c r="Q22463" s="29"/>
      <c r="R22463" s="29"/>
      <c r="S22463" s="33"/>
      <c r="T22463" s="29"/>
      <c r="U22463" s="29"/>
      <c r="V22463" s="29"/>
      <c r="W22463" s="29"/>
      <c r="X22463" s="29"/>
      <c r="Y22463" s="29"/>
      <c r="Z22463" s="29"/>
      <c r="AA22463" s="29"/>
      <c r="AB22463" s="29"/>
      <c r="AC22463" s="29"/>
      <c r="AD22463" s="29"/>
      <c r="AE22463" s="29"/>
      <c r="AF22463" s="29"/>
      <c r="AG22463" s="29"/>
      <c r="AH22463" s="29"/>
      <c r="AI22463" s="29"/>
      <c r="AJ22463" s="29"/>
      <c r="AK22463" s="29"/>
      <c r="AL22463" s="29"/>
      <c r="AM22463" s="29"/>
      <c r="AP22463" s="30"/>
    </row>
    <row r="22464" spans="1:42">
      <c r="A22464" s="29"/>
      <c r="B22464" s="29"/>
      <c r="C22464" s="29"/>
      <c r="D22464" s="29"/>
      <c r="E22464" s="29"/>
      <c r="F22464" s="29"/>
      <c r="G22464" s="29"/>
      <c r="H22464" s="29"/>
      <c r="I22464" s="29"/>
      <c r="J22464" s="29"/>
      <c r="K22464" s="29"/>
      <c r="L22464" s="29"/>
      <c r="M22464" s="29"/>
      <c r="N22464" s="29"/>
      <c r="O22464" s="29"/>
      <c r="P22464" s="29"/>
      <c r="Q22464" s="29"/>
      <c r="R22464" s="29"/>
      <c r="S22464" s="33"/>
      <c r="T22464" s="29"/>
      <c r="U22464" s="29"/>
      <c r="V22464" s="29"/>
      <c r="W22464" s="29"/>
      <c r="X22464" s="29"/>
      <c r="Y22464" s="29"/>
      <c r="Z22464" s="29"/>
      <c r="AA22464" s="29"/>
      <c r="AB22464" s="29"/>
      <c r="AC22464" s="29"/>
      <c r="AD22464" s="29"/>
      <c r="AE22464" s="29"/>
      <c r="AF22464" s="29"/>
      <c r="AG22464" s="29"/>
      <c r="AH22464" s="29"/>
      <c r="AI22464" s="29"/>
      <c r="AJ22464" s="29"/>
      <c r="AK22464" s="29"/>
      <c r="AL22464" s="29"/>
      <c r="AM22464" s="29"/>
      <c r="AP22464" s="30"/>
    </row>
    <row r="22465" spans="1:42">
      <c r="A22465" s="29"/>
      <c r="B22465" s="29"/>
      <c r="C22465" s="29"/>
      <c r="D22465" s="29"/>
      <c r="E22465" s="29"/>
      <c r="F22465" s="29"/>
      <c r="G22465" s="29"/>
      <c r="H22465" s="29"/>
      <c r="I22465" s="29"/>
      <c r="J22465" s="29"/>
      <c r="K22465" s="29"/>
      <c r="L22465" s="29"/>
      <c r="M22465" s="29"/>
      <c r="N22465" s="29"/>
      <c r="O22465" s="29"/>
      <c r="P22465" s="29"/>
      <c r="Q22465" s="29"/>
      <c r="R22465" s="29"/>
      <c r="S22465" s="33"/>
      <c r="T22465" s="29"/>
      <c r="U22465" s="29"/>
      <c r="V22465" s="29"/>
      <c r="W22465" s="29"/>
      <c r="X22465" s="29"/>
      <c r="Y22465" s="29"/>
      <c r="Z22465" s="29"/>
      <c r="AA22465" s="29"/>
      <c r="AB22465" s="29"/>
      <c r="AC22465" s="29"/>
      <c r="AD22465" s="29"/>
      <c r="AE22465" s="29"/>
      <c r="AF22465" s="29"/>
      <c r="AG22465" s="29"/>
      <c r="AH22465" s="29"/>
      <c r="AI22465" s="29"/>
      <c r="AJ22465" s="29"/>
      <c r="AK22465" s="29"/>
      <c r="AL22465" s="29"/>
      <c r="AM22465" s="29"/>
      <c r="AP22465" s="30"/>
    </row>
    <row r="22466" spans="1:42">
      <c r="A22466" s="29"/>
      <c r="B22466" s="29"/>
      <c r="C22466" s="29"/>
      <c r="D22466" s="29"/>
      <c r="E22466" s="29"/>
      <c r="F22466" s="29"/>
      <c r="G22466" s="29"/>
      <c r="H22466" s="29"/>
      <c r="I22466" s="29"/>
      <c r="J22466" s="29"/>
      <c r="K22466" s="29"/>
      <c r="L22466" s="29"/>
      <c r="M22466" s="29"/>
      <c r="N22466" s="29"/>
      <c r="O22466" s="29"/>
      <c r="P22466" s="29"/>
      <c r="Q22466" s="29"/>
      <c r="R22466" s="29"/>
      <c r="S22466" s="33"/>
      <c r="T22466" s="29"/>
      <c r="U22466" s="29"/>
      <c r="V22466" s="29"/>
      <c r="W22466" s="29"/>
      <c r="X22466" s="29"/>
      <c r="Y22466" s="29"/>
      <c r="Z22466" s="29"/>
      <c r="AA22466" s="29"/>
      <c r="AB22466" s="29"/>
      <c r="AC22466" s="29"/>
      <c r="AD22466" s="29"/>
      <c r="AE22466" s="29"/>
      <c r="AF22466" s="29"/>
      <c r="AG22466" s="29"/>
      <c r="AH22466" s="29"/>
      <c r="AI22466" s="29"/>
      <c r="AJ22466" s="29"/>
      <c r="AK22466" s="29"/>
      <c r="AL22466" s="29"/>
      <c r="AM22466" s="29"/>
      <c r="AP22466" s="30"/>
    </row>
    <row r="22467" spans="1:42">
      <c r="A22467" s="29"/>
      <c r="B22467" s="29"/>
      <c r="C22467" s="29"/>
      <c r="D22467" s="29"/>
      <c r="E22467" s="29"/>
      <c r="F22467" s="29"/>
      <c r="G22467" s="29"/>
      <c r="H22467" s="29"/>
      <c r="I22467" s="29"/>
      <c r="J22467" s="29"/>
      <c r="K22467" s="29"/>
      <c r="L22467" s="29"/>
      <c r="M22467" s="29"/>
      <c r="N22467" s="29"/>
      <c r="O22467" s="29"/>
      <c r="P22467" s="29"/>
      <c r="Q22467" s="29"/>
      <c r="R22467" s="29"/>
      <c r="S22467" s="33"/>
      <c r="T22467" s="29"/>
      <c r="U22467" s="29"/>
      <c r="V22467" s="29"/>
      <c r="W22467" s="29"/>
      <c r="X22467" s="29"/>
      <c r="Y22467" s="29"/>
      <c r="Z22467" s="29"/>
      <c r="AA22467" s="29"/>
      <c r="AB22467" s="29"/>
      <c r="AC22467" s="29"/>
      <c r="AD22467" s="29"/>
      <c r="AE22467" s="29"/>
      <c r="AF22467" s="29"/>
      <c r="AG22467" s="29"/>
      <c r="AH22467" s="29"/>
      <c r="AI22467" s="29"/>
      <c r="AJ22467" s="29"/>
      <c r="AK22467" s="29"/>
      <c r="AL22467" s="29"/>
      <c r="AM22467" s="29"/>
      <c r="AP22467" s="30"/>
    </row>
    <row r="22468" spans="1:42">
      <c r="A22468" s="29"/>
      <c r="B22468" s="29"/>
      <c r="C22468" s="29"/>
      <c r="D22468" s="29"/>
      <c r="E22468" s="29"/>
      <c r="F22468" s="29"/>
      <c r="G22468" s="29"/>
      <c r="H22468" s="29"/>
      <c r="I22468" s="29"/>
      <c r="J22468" s="29"/>
      <c r="K22468" s="29"/>
      <c r="L22468" s="29"/>
      <c r="M22468" s="29"/>
      <c r="N22468" s="29"/>
      <c r="O22468" s="29"/>
      <c r="P22468" s="29"/>
      <c r="Q22468" s="29"/>
      <c r="R22468" s="29"/>
      <c r="S22468" s="33"/>
      <c r="T22468" s="29"/>
      <c r="U22468" s="29"/>
      <c r="V22468" s="29"/>
      <c r="W22468" s="29"/>
      <c r="X22468" s="29"/>
      <c r="Y22468" s="29"/>
      <c r="Z22468" s="29"/>
      <c r="AA22468" s="29"/>
      <c r="AB22468" s="29"/>
      <c r="AC22468" s="29"/>
      <c r="AD22468" s="29"/>
      <c r="AE22468" s="29"/>
      <c r="AF22468" s="29"/>
      <c r="AG22468" s="29"/>
      <c r="AH22468" s="29"/>
      <c r="AI22468" s="29"/>
      <c r="AJ22468" s="29"/>
      <c r="AK22468" s="29"/>
      <c r="AL22468" s="29"/>
      <c r="AM22468" s="29"/>
      <c r="AP22468" s="30"/>
    </row>
    <row r="22469" spans="1:42">
      <c r="A22469" s="29"/>
      <c r="B22469" s="29"/>
      <c r="C22469" s="29"/>
      <c r="D22469" s="29"/>
      <c r="E22469" s="29"/>
      <c r="F22469" s="29"/>
      <c r="G22469" s="29"/>
      <c r="H22469" s="29"/>
      <c r="I22469" s="29"/>
      <c r="J22469" s="29"/>
      <c r="K22469" s="29"/>
      <c r="L22469" s="29"/>
      <c r="M22469" s="29"/>
      <c r="N22469" s="29"/>
      <c r="O22469" s="29"/>
      <c r="P22469" s="29"/>
      <c r="Q22469" s="29"/>
      <c r="R22469" s="29"/>
      <c r="S22469" s="33"/>
      <c r="T22469" s="29"/>
      <c r="U22469" s="29"/>
      <c r="V22469" s="29"/>
      <c r="W22469" s="29"/>
      <c r="X22469" s="29"/>
      <c r="Y22469" s="29"/>
      <c r="Z22469" s="29"/>
      <c r="AA22469" s="29"/>
      <c r="AB22469" s="29"/>
      <c r="AC22469" s="29"/>
      <c r="AD22469" s="29"/>
      <c r="AE22469" s="29"/>
      <c r="AF22469" s="29"/>
      <c r="AG22469" s="29"/>
      <c r="AH22469" s="29"/>
      <c r="AI22469" s="29"/>
      <c r="AJ22469" s="29"/>
      <c r="AK22469" s="29"/>
      <c r="AL22469" s="29"/>
      <c r="AM22469" s="29"/>
      <c r="AP22469" s="30"/>
    </row>
    <row r="22470" spans="1:42">
      <c r="A22470" s="29"/>
      <c r="B22470" s="29"/>
      <c r="C22470" s="29"/>
      <c r="D22470" s="29"/>
      <c r="E22470" s="29"/>
      <c r="F22470" s="29"/>
      <c r="G22470" s="29"/>
      <c r="H22470" s="29"/>
      <c r="I22470" s="29"/>
      <c r="J22470" s="29"/>
      <c r="K22470" s="29"/>
      <c r="L22470" s="29"/>
      <c r="M22470" s="29"/>
      <c r="N22470" s="29"/>
      <c r="O22470" s="29"/>
      <c r="P22470" s="29"/>
      <c r="Q22470" s="29"/>
      <c r="R22470" s="29"/>
      <c r="S22470" s="33"/>
      <c r="T22470" s="29"/>
      <c r="U22470" s="29"/>
      <c r="V22470" s="29"/>
      <c r="W22470" s="29"/>
      <c r="X22470" s="29"/>
      <c r="Y22470" s="29"/>
      <c r="Z22470" s="29"/>
      <c r="AA22470" s="29"/>
      <c r="AB22470" s="29"/>
      <c r="AC22470" s="29"/>
      <c r="AD22470" s="29"/>
      <c r="AE22470" s="29"/>
      <c r="AF22470" s="29"/>
      <c r="AG22470" s="29"/>
      <c r="AH22470" s="29"/>
      <c r="AI22470" s="29"/>
      <c r="AJ22470" s="29"/>
      <c r="AK22470" s="29"/>
      <c r="AL22470" s="29"/>
      <c r="AM22470" s="29"/>
      <c r="AP22470" s="30"/>
    </row>
    <row r="22471" spans="1:42">
      <c r="A22471" s="29"/>
      <c r="B22471" s="29"/>
      <c r="C22471" s="29"/>
      <c r="D22471" s="29"/>
      <c r="E22471" s="29"/>
      <c r="F22471" s="29"/>
      <c r="G22471" s="29"/>
      <c r="H22471" s="29"/>
      <c r="I22471" s="29"/>
      <c r="J22471" s="29"/>
      <c r="K22471" s="29"/>
      <c r="L22471" s="29"/>
      <c r="M22471" s="29"/>
      <c r="N22471" s="29"/>
      <c r="O22471" s="29"/>
      <c r="P22471" s="29"/>
      <c r="Q22471" s="29"/>
      <c r="R22471" s="29"/>
      <c r="S22471" s="33"/>
      <c r="T22471" s="29"/>
      <c r="U22471" s="29"/>
      <c r="V22471" s="29"/>
      <c r="W22471" s="29"/>
      <c r="X22471" s="29"/>
      <c r="Y22471" s="29"/>
      <c r="Z22471" s="29"/>
      <c r="AA22471" s="29"/>
      <c r="AB22471" s="29"/>
      <c r="AC22471" s="29"/>
      <c r="AD22471" s="29"/>
      <c r="AE22471" s="29"/>
      <c r="AF22471" s="29"/>
      <c r="AG22471" s="29"/>
      <c r="AH22471" s="29"/>
      <c r="AI22471" s="29"/>
      <c r="AJ22471" s="29"/>
      <c r="AK22471" s="29"/>
      <c r="AL22471" s="29"/>
      <c r="AM22471" s="29"/>
      <c r="AP22471" s="30"/>
    </row>
    <row r="22472" spans="1:42">
      <c r="A22472" s="29"/>
      <c r="B22472" s="29"/>
      <c r="C22472" s="29"/>
      <c r="D22472" s="29"/>
      <c r="E22472" s="29"/>
      <c r="F22472" s="29"/>
      <c r="G22472" s="29"/>
      <c r="H22472" s="29"/>
      <c r="I22472" s="29"/>
      <c r="J22472" s="29"/>
      <c r="K22472" s="29"/>
      <c r="L22472" s="29"/>
      <c r="M22472" s="29"/>
      <c r="N22472" s="29"/>
      <c r="O22472" s="29"/>
      <c r="P22472" s="29"/>
      <c r="Q22472" s="29"/>
      <c r="R22472" s="29"/>
      <c r="S22472" s="33"/>
      <c r="T22472" s="29"/>
      <c r="U22472" s="29"/>
      <c r="V22472" s="29"/>
      <c r="W22472" s="29"/>
      <c r="X22472" s="29"/>
      <c r="Y22472" s="29"/>
      <c r="Z22472" s="29"/>
      <c r="AA22472" s="29"/>
      <c r="AB22472" s="29"/>
      <c r="AC22472" s="29"/>
      <c r="AD22472" s="29"/>
      <c r="AE22472" s="29"/>
      <c r="AF22472" s="29"/>
      <c r="AG22472" s="29"/>
      <c r="AH22472" s="29"/>
      <c r="AI22472" s="29"/>
      <c r="AJ22472" s="29"/>
      <c r="AK22472" s="29"/>
      <c r="AL22472" s="29"/>
      <c r="AM22472" s="29"/>
      <c r="AP22472" s="30"/>
    </row>
    <row r="22473" spans="1:42">
      <c r="A22473" s="29"/>
      <c r="B22473" s="29"/>
      <c r="C22473" s="29"/>
      <c r="D22473" s="29"/>
      <c r="E22473" s="29"/>
      <c r="F22473" s="29"/>
      <c r="G22473" s="29"/>
      <c r="H22473" s="29"/>
      <c r="I22473" s="29"/>
      <c r="J22473" s="29"/>
      <c r="K22473" s="29"/>
      <c r="L22473" s="29"/>
      <c r="M22473" s="29"/>
      <c r="N22473" s="29"/>
      <c r="O22473" s="29"/>
      <c r="P22473" s="29"/>
      <c r="Q22473" s="29"/>
      <c r="R22473" s="29"/>
      <c r="S22473" s="33"/>
      <c r="T22473" s="29"/>
      <c r="U22473" s="29"/>
      <c r="V22473" s="29"/>
      <c r="W22473" s="29"/>
      <c r="X22473" s="29"/>
      <c r="Y22473" s="29"/>
      <c r="Z22473" s="29"/>
      <c r="AA22473" s="29"/>
      <c r="AB22473" s="29"/>
      <c r="AC22473" s="29"/>
      <c r="AD22473" s="29"/>
      <c r="AE22473" s="29"/>
      <c r="AF22473" s="29"/>
      <c r="AG22473" s="29"/>
      <c r="AH22473" s="29"/>
      <c r="AI22473" s="29"/>
      <c r="AJ22473" s="29"/>
      <c r="AK22473" s="29"/>
      <c r="AL22473" s="29"/>
      <c r="AM22473" s="29"/>
      <c r="AP22473" s="30"/>
    </row>
    <row r="22474" spans="1:42">
      <c r="A22474" s="29"/>
      <c r="B22474" s="29"/>
      <c r="C22474" s="29"/>
      <c r="D22474" s="29"/>
      <c r="E22474" s="29"/>
      <c r="F22474" s="29"/>
      <c r="G22474" s="29"/>
      <c r="H22474" s="29"/>
      <c r="I22474" s="29"/>
      <c r="J22474" s="29"/>
      <c r="K22474" s="29"/>
      <c r="L22474" s="29"/>
      <c r="M22474" s="29"/>
      <c r="N22474" s="29"/>
      <c r="O22474" s="29"/>
      <c r="P22474" s="29"/>
      <c r="Q22474" s="29"/>
      <c r="R22474" s="29"/>
      <c r="S22474" s="33"/>
      <c r="T22474" s="29"/>
      <c r="U22474" s="29"/>
      <c r="V22474" s="29"/>
      <c r="W22474" s="29"/>
      <c r="X22474" s="29"/>
      <c r="Y22474" s="29"/>
      <c r="Z22474" s="29"/>
      <c r="AA22474" s="29"/>
      <c r="AB22474" s="29"/>
      <c r="AC22474" s="29"/>
      <c r="AD22474" s="29"/>
      <c r="AE22474" s="29"/>
      <c r="AF22474" s="29"/>
      <c r="AG22474" s="29"/>
      <c r="AH22474" s="29"/>
      <c r="AI22474" s="29"/>
      <c r="AJ22474" s="29"/>
      <c r="AK22474" s="29"/>
      <c r="AL22474" s="29"/>
      <c r="AM22474" s="29"/>
      <c r="AP22474" s="30"/>
    </row>
    <row r="22475" spans="1:42">
      <c r="A22475" s="29"/>
      <c r="B22475" s="29"/>
      <c r="C22475" s="29"/>
      <c r="D22475" s="29"/>
      <c r="E22475" s="29"/>
      <c r="F22475" s="29"/>
      <c r="G22475" s="29"/>
      <c r="H22475" s="29"/>
      <c r="I22475" s="29"/>
      <c r="J22475" s="29"/>
      <c r="K22475" s="29"/>
      <c r="L22475" s="29"/>
      <c r="M22475" s="29"/>
      <c r="N22475" s="29"/>
      <c r="O22475" s="29"/>
      <c r="P22475" s="29"/>
      <c r="Q22475" s="29"/>
      <c r="R22475" s="29"/>
      <c r="S22475" s="33"/>
      <c r="T22475" s="29"/>
      <c r="U22475" s="29"/>
      <c r="V22475" s="29"/>
      <c r="W22475" s="29"/>
      <c r="X22475" s="29"/>
      <c r="Y22475" s="29"/>
      <c r="Z22475" s="29"/>
      <c r="AA22475" s="29"/>
      <c r="AB22475" s="29"/>
      <c r="AC22475" s="29"/>
      <c r="AD22475" s="29"/>
      <c r="AE22475" s="29"/>
      <c r="AF22475" s="29"/>
      <c r="AG22475" s="29"/>
      <c r="AH22475" s="29"/>
      <c r="AI22475" s="29"/>
      <c r="AJ22475" s="29"/>
      <c r="AK22475" s="29"/>
      <c r="AL22475" s="29"/>
      <c r="AM22475" s="29"/>
      <c r="AP22475" s="30"/>
    </row>
    <row r="22476" spans="1:42">
      <c r="A22476" s="29"/>
      <c r="B22476" s="29"/>
      <c r="C22476" s="29"/>
      <c r="D22476" s="29"/>
      <c r="E22476" s="29"/>
      <c r="F22476" s="29"/>
      <c r="G22476" s="29"/>
      <c r="H22476" s="29"/>
      <c r="I22476" s="29"/>
      <c r="J22476" s="29"/>
      <c r="K22476" s="29"/>
      <c r="L22476" s="29"/>
      <c r="M22476" s="29"/>
      <c r="N22476" s="29"/>
      <c r="O22476" s="29"/>
      <c r="P22476" s="29"/>
      <c r="Q22476" s="29"/>
      <c r="R22476" s="29"/>
      <c r="S22476" s="33"/>
      <c r="T22476" s="29"/>
      <c r="U22476" s="29"/>
      <c r="V22476" s="29"/>
      <c r="W22476" s="29"/>
      <c r="X22476" s="29"/>
      <c r="Y22476" s="29"/>
      <c r="Z22476" s="29"/>
      <c r="AA22476" s="29"/>
      <c r="AB22476" s="29"/>
      <c r="AC22476" s="29"/>
      <c r="AD22476" s="29"/>
      <c r="AE22476" s="29"/>
      <c r="AF22476" s="29"/>
      <c r="AG22476" s="29"/>
      <c r="AH22476" s="29"/>
      <c r="AI22476" s="29"/>
      <c r="AJ22476" s="29"/>
      <c r="AK22476" s="29"/>
      <c r="AL22476" s="29"/>
      <c r="AM22476" s="29"/>
      <c r="AP22476" s="30"/>
    </row>
    <row r="22477" spans="1:42">
      <c r="A22477" s="29"/>
      <c r="B22477" s="29"/>
      <c r="C22477" s="29"/>
      <c r="D22477" s="29"/>
      <c r="E22477" s="29"/>
      <c r="F22477" s="29"/>
      <c r="G22477" s="29"/>
      <c r="H22477" s="29"/>
      <c r="I22477" s="29"/>
      <c r="J22477" s="29"/>
      <c r="K22477" s="29"/>
      <c r="L22477" s="29"/>
      <c r="M22477" s="29"/>
      <c r="N22477" s="29"/>
      <c r="O22477" s="29"/>
      <c r="P22477" s="29"/>
      <c r="Q22477" s="29"/>
      <c r="R22477" s="29"/>
      <c r="S22477" s="33"/>
      <c r="T22477" s="29"/>
      <c r="U22477" s="29"/>
      <c r="V22477" s="29"/>
      <c r="W22477" s="29"/>
      <c r="X22477" s="29"/>
      <c r="Y22477" s="29"/>
      <c r="Z22477" s="29"/>
      <c r="AA22477" s="29"/>
      <c r="AB22477" s="29"/>
      <c r="AC22477" s="29"/>
      <c r="AD22477" s="29"/>
      <c r="AE22477" s="29"/>
      <c r="AF22477" s="29"/>
      <c r="AG22477" s="29"/>
      <c r="AH22477" s="29"/>
      <c r="AI22477" s="29"/>
      <c r="AJ22477" s="29"/>
      <c r="AK22477" s="29"/>
      <c r="AL22477" s="29"/>
      <c r="AM22477" s="29"/>
      <c r="AP22477" s="30"/>
    </row>
    <row r="22478" spans="1:42">
      <c r="A22478" s="29"/>
      <c r="B22478" s="29"/>
      <c r="C22478" s="29"/>
      <c r="D22478" s="29"/>
      <c r="E22478" s="29"/>
      <c r="F22478" s="29"/>
      <c r="G22478" s="29"/>
      <c r="H22478" s="29"/>
      <c r="I22478" s="29"/>
      <c r="J22478" s="29"/>
      <c r="K22478" s="29"/>
      <c r="L22478" s="29"/>
      <c r="M22478" s="29"/>
      <c r="N22478" s="29"/>
      <c r="O22478" s="29"/>
      <c r="P22478" s="29"/>
      <c r="Q22478" s="29"/>
      <c r="R22478" s="29"/>
      <c r="S22478" s="33"/>
      <c r="T22478" s="29"/>
      <c r="U22478" s="29"/>
      <c r="V22478" s="29"/>
      <c r="W22478" s="29"/>
      <c r="X22478" s="29"/>
      <c r="Y22478" s="29"/>
      <c r="Z22478" s="29"/>
      <c r="AA22478" s="29"/>
      <c r="AB22478" s="29"/>
      <c r="AC22478" s="29"/>
      <c r="AD22478" s="29"/>
      <c r="AE22478" s="29"/>
      <c r="AF22478" s="29"/>
      <c r="AG22478" s="29"/>
      <c r="AH22478" s="29"/>
      <c r="AI22478" s="29"/>
      <c r="AJ22478" s="29"/>
      <c r="AK22478" s="29"/>
      <c r="AL22478" s="29"/>
      <c r="AM22478" s="29"/>
      <c r="AP22478" s="30"/>
    </row>
    <row r="22479" spans="1:42">
      <c r="A22479" s="29"/>
      <c r="B22479" s="29"/>
      <c r="C22479" s="29"/>
      <c r="D22479" s="29"/>
      <c r="E22479" s="29"/>
      <c r="F22479" s="29"/>
      <c r="G22479" s="29"/>
      <c r="H22479" s="29"/>
      <c r="I22479" s="29"/>
      <c r="J22479" s="29"/>
      <c r="K22479" s="29"/>
      <c r="L22479" s="29"/>
      <c r="M22479" s="29"/>
      <c r="N22479" s="29"/>
      <c r="O22479" s="29"/>
      <c r="P22479" s="29"/>
      <c r="Q22479" s="29"/>
      <c r="R22479" s="29"/>
      <c r="S22479" s="33"/>
      <c r="T22479" s="29"/>
      <c r="U22479" s="29"/>
      <c r="V22479" s="29"/>
      <c r="W22479" s="29"/>
      <c r="X22479" s="29"/>
      <c r="Y22479" s="29"/>
      <c r="Z22479" s="29"/>
      <c r="AA22479" s="29"/>
      <c r="AB22479" s="29"/>
      <c r="AC22479" s="29"/>
      <c r="AD22479" s="29"/>
      <c r="AE22479" s="29"/>
      <c r="AF22479" s="29"/>
      <c r="AG22479" s="29"/>
      <c r="AH22479" s="29"/>
      <c r="AI22479" s="29"/>
      <c r="AJ22479" s="29"/>
      <c r="AK22479" s="29"/>
      <c r="AL22479" s="29"/>
      <c r="AM22479" s="29"/>
      <c r="AP22479" s="30"/>
    </row>
    <row r="22480" spans="1:42">
      <c r="A22480" s="29"/>
      <c r="B22480" s="29"/>
      <c r="C22480" s="29"/>
      <c r="D22480" s="29"/>
      <c r="E22480" s="29"/>
      <c r="F22480" s="29"/>
      <c r="G22480" s="29"/>
      <c r="H22480" s="29"/>
      <c r="I22480" s="29"/>
      <c r="J22480" s="29"/>
      <c r="K22480" s="29"/>
      <c r="L22480" s="29"/>
      <c r="M22480" s="29"/>
      <c r="N22480" s="29"/>
      <c r="O22480" s="29"/>
      <c r="P22480" s="29"/>
      <c r="Q22480" s="29"/>
      <c r="R22480" s="29"/>
      <c r="S22480" s="33"/>
      <c r="T22480" s="29"/>
      <c r="U22480" s="29"/>
      <c r="V22480" s="29"/>
      <c r="W22480" s="29"/>
      <c r="X22480" s="29"/>
      <c r="Y22480" s="29"/>
      <c r="Z22480" s="29"/>
      <c r="AA22480" s="29"/>
      <c r="AB22480" s="29"/>
      <c r="AC22480" s="29"/>
      <c r="AD22480" s="29"/>
      <c r="AE22480" s="29"/>
      <c r="AF22480" s="29"/>
      <c r="AG22480" s="29"/>
      <c r="AH22480" s="29"/>
      <c r="AI22480" s="29"/>
      <c r="AJ22480" s="29"/>
      <c r="AK22480" s="29"/>
      <c r="AL22480" s="29"/>
      <c r="AM22480" s="29"/>
      <c r="AP22480" s="30"/>
    </row>
    <row r="22481" spans="1:42">
      <c r="A22481" s="29"/>
      <c r="B22481" s="29"/>
      <c r="C22481" s="29"/>
      <c r="D22481" s="29"/>
      <c r="E22481" s="29"/>
      <c r="F22481" s="29"/>
      <c r="G22481" s="29"/>
      <c r="H22481" s="29"/>
      <c r="I22481" s="29"/>
      <c r="J22481" s="29"/>
      <c r="K22481" s="29"/>
      <c r="L22481" s="29"/>
      <c r="M22481" s="29"/>
      <c r="N22481" s="29"/>
      <c r="O22481" s="29"/>
      <c r="P22481" s="29"/>
      <c r="Q22481" s="29"/>
      <c r="R22481" s="29"/>
      <c r="S22481" s="33"/>
      <c r="T22481" s="29"/>
      <c r="U22481" s="29"/>
      <c r="V22481" s="29"/>
      <c r="W22481" s="29"/>
      <c r="X22481" s="29"/>
      <c r="Y22481" s="29"/>
      <c r="Z22481" s="29"/>
      <c r="AA22481" s="29"/>
      <c r="AB22481" s="29"/>
      <c r="AC22481" s="29"/>
      <c r="AD22481" s="29"/>
      <c r="AE22481" s="29"/>
      <c r="AF22481" s="29"/>
      <c r="AG22481" s="29"/>
      <c r="AH22481" s="29"/>
      <c r="AI22481" s="29"/>
      <c r="AJ22481" s="29"/>
      <c r="AK22481" s="29"/>
      <c r="AL22481" s="29"/>
      <c r="AM22481" s="29"/>
      <c r="AP22481" s="30"/>
    </row>
    <row r="22482" spans="1:42">
      <c r="A22482" s="29"/>
      <c r="B22482" s="29"/>
      <c r="C22482" s="29"/>
      <c r="D22482" s="29"/>
      <c r="E22482" s="29"/>
      <c r="F22482" s="29"/>
      <c r="G22482" s="29"/>
      <c r="H22482" s="29"/>
      <c r="I22482" s="29"/>
      <c r="J22482" s="29"/>
      <c r="K22482" s="29"/>
      <c r="L22482" s="29"/>
      <c r="M22482" s="29"/>
      <c r="N22482" s="29"/>
      <c r="O22482" s="29"/>
      <c r="P22482" s="29"/>
      <c r="Q22482" s="29"/>
      <c r="R22482" s="29"/>
      <c r="S22482" s="33"/>
      <c r="T22482" s="29"/>
      <c r="U22482" s="29"/>
      <c r="V22482" s="29"/>
      <c r="W22482" s="29"/>
      <c r="X22482" s="29"/>
      <c r="Y22482" s="29"/>
      <c r="Z22482" s="29"/>
      <c r="AA22482" s="29"/>
      <c r="AB22482" s="29"/>
      <c r="AC22482" s="29"/>
      <c r="AD22482" s="29"/>
      <c r="AE22482" s="29"/>
      <c r="AF22482" s="29"/>
      <c r="AG22482" s="29"/>
      <c r="AH22482" s="29"/>
      <c r="AI22482" s="29"/>
      <c r="AJ22482" s="29"/>
      <c r="AK22482" s="29"/>
      <c r="AL22482" s="29"/>
      <c r="AM22482" s="29"/>
      <c r="AP22482" s="30"/>
    </row>
    <row r="22483" spans="1:42">
      <c r="A22483" s="29"/>
      <c r="B22483" s="29"/>
      <c r="C22483" s="29"/>
      <c r="D22483" s="29"/>
      <c r="E22483" s="29"/>
      <c r="F22483" s="29"/>
      <c r="G22483" s="29"/>
      <c r="H22483" s="29"/>
      <c r="I22483" s="29"/>
      <c r="J22483" s="29"/>
      <c r="K22483" s="29"/>
      <c r="L22483" s="29"/>
      <c r="M22483" s="29"/>
      <c r="N22483" s="29"/>
      <c r="O22483" s="29"/>
      <c r="P22483" s="29"/>
      <c r="Q22483" s="29"/>
      <c r="R22483" s="29"/>
      <c r="S22483" s="33"/>
      <c r="T22483" s="29"/>
      <c r="U22483" s="29"/>
      <c r="V22483" s="29"/>
      <c r="W22483" s="29"/>
      <c r="X22483" s="29"/>
      <c r="Y22483" s="29"/>
      <c r="Z22483" s="29"/>
      <c r="AA22483" s="29"/>
      <c r="AB22483" s="29"/>
      <c r="AC22483" s="29"/>
      <c r="AD22483" s="29"/>
      <c r="AE22483" s="29"/>
      <c r="AF22483" s="29"/>
      <c r="AG22483" s="29"/>
      <c r="AH22483" s="29"/>
      <c r="AI22483" s="29"/>
      <c r="AJ22483" s="29"/>
      <c r="AK22483" s="29"/>
      <c r="AL22483" s="29"/>
      <c r="AM22483" s="29"/>
      <c r="AP22483" s="30"/>
    </row>
    <row r="22484" spans="1:42">
      <c r="A22484" s="29"/>
      <c r="B22484" s="29"/>
      <c r="C22484" s="29"/>
      <c r="D22484" s="29"/>
      <c r="E22484" s="29"/>
      <c r="F22484" s="29"/>
      <c r="G22484" s="29"/>
      <c r="H22484" s="29"/>
      <c r="I22484" s="29"/>
      <c r="J22484" s="29"/>
      <c r="K22484" s="29"/>
      <c r="L22484" s="29"/>
      <c r="M22484" s="29"/>
      <c r="N22484" s="29"/>
      <c r="O22484" s="29"/>
      <c r="P22484" s="29"/>
      <c r="Q22484" s="29"/>
      <c r="R22484" s="29"/>
      <c r="S22484" s="33"/>
      <c r="T22484" s="29"/>
      <c r="U22484" s="29"/>
      <c r="V22484" s="29"/>
      <c r="W22484" s="29"/>
      <c r="X22484" s="29"/>
      <c r="Y22484" s="29"/>
      <c r="Z22484" s="29"/>
      <c r="AA22484" s="29"/>
      <c r="AB22484" s="29"/>
      <c r="AC22484" s="29"/>
      <c r="AD22484" s="29"/>
      <c r="AE22484" s="29"/>
      <c r="AF22484" s="29"/>
      <c r="AG22484" s="29"/>
      <c r="AH22484" s="29"/>
      <c r="AI22484" s="29"/>
      <c r="AJ22484" s="29"/>
      <c r="AK22484" s="29"/>
      <c r="AL22484" s="29"/>
      <c r="AM22484" s="29"/>
      <c r="AP22484" s="30"/>
    </row>
    <row r="22485" spans="1:42">
      <c r="A22485" s="29"/>
      <c r="B22485" s="29"/>
      <c r="C22485" s="29"/>
      <c r="D22485" s="29"/>
      <c r="E22485" s="29"/>
      <c r="F22485" s="29"/>
      <c r="G22485" s="29"/>
      <c r="H22485" s="29"/>
      <c r="I22485" s="29"/>
      <c r="J22485" s="29"/>
      <c r="K22485" s="29"/>
      <c r="L22485" s="29"/>
      <c r="M22485" s="29"/>
      <c r="N22485" s="29"/>
      <c r="O22485" s="29"/>
      <c r="P22485" s="29"/>
      <c r="Q22485" s="29"/>
      <c r="R22485" s="29"/>
      <c r="S22485" s="33"/>
      <c r="T22485" s="29"/>
      <c r="U22485" s="29"/>
      <c r="V22485" s="29"/>
      <c r="W22485" s="29"/>
      <c r="X22485" s="29"/>
      <c r="Y22485" s="29"/>
      <c r="Z22485" s="29"/>
      <c r="AA22485" s="29"/>
      <c r="AB22485" s="29"/>
      <c r="AC22485" s="29"/>
      <c r="AD22485" s="29"/>
      <c r="AE22485" s="29"/>
      <c r="AF22485" s="29"/>
      <c r="AG22485" s="29"/>
      <c r="AH22485" s="29"/>
      <c r="AI22485" s="29"/>
      <c r="AJ22485" s="29"/>
      <c r="AK22485" s="29"/>
      <c r="AL22485" s="29"/>
      <c r="AM22485" s="29"/>
      <c r="AP22485" s="30"/>
    </row>
    <row r="22486" spans="1:42">
      <c r="A22486" s="29"/>
      <c r="B22486" s="29"/>
      <c r="C22486" s="29"/>
      <c r="D22486" s="29"/>
      <c r="E22486" s="29"/>
      <c r="F22486" s="29"/>
      <c r="G22486" s="29"/>
      <c r="H22486" s="29"/>
      <c r="I22486" s="29"/>
      <c r="J22486" s="29"/>
      <c r="K22486" s="29"/>
      <c r="L22486" s="29"/>
      <c r="M22486" s="29"/>
      <c r="N22486" s="29"/>
      <c r="O22486" s="29"/>
      <c r="P22486" s="29"/>
      <c r="Q22486" s="29"/>
      <c r="R22486" s="29"/>
      <c r="S22486" s="33"/>
      <c r="T22486" s="29"/>
      <c r="U22486" s="29"/>
      <c r="V22486" s="29"/>
      <c r="W22486" s="29"/>
      <c r="X22486" s="29"/>
      <c r="Y22486" s="29"/>
      <c r="Z22486" s="29"/>
      <c r="AA22486" s="29"/>
      <c r="AB22486" s="29"/>
      <c r="AC22486" s="29"/>
      <c r="AD22486" s="29"/>
      <c r="AE22486" s="29"/>
      <c r="AF22486" s="29"/>
      <c r="AG22486" s="29"/>
      <c r="AH22486" s="29"/>
      <c r="AI22486" s="29"/>
      <c r="AJ22486" s="29"/>
      <c r="AK22486" s="29"/>
      <c r="AL22486" s="29"/>
      <c r="AM22486" s="29"/>
      <c r="AP22486" s="30"/>
    </row>
    <row r="22487" spans="1:42">
      <c r="A22487" s="29"/>
      <c r="B22487" s="29"/>
      <c r="C22487" s="29"/>
      <c r="D22487" s="29"/>
      <c r="E22487" s="29"/>
      <c r="F22487" s="29"/>
      <c r="G22487" s="29"/>
      <c r="H22487" s="29"/>
      <c r="I22487" s="29"/>
      <c r="J22487" s="29"/>
      <c r="K22487" s="29"/>
      <c r="L22487" s="29"/>
      <c r="M22487" s="29"/>
      <c r="N22487" s="29"/>
      <c r="O22487" s="29"/>
      <c r="P22487" s="29"/>
      <c r="Q22487" s="29"/>
      <c r="R22487" s="29"/>
      <c r="S22487" s="33"/>
      <c r="T22487" s="29"/>
      <c r="U22487" s="29"/>
      <c r="V22487" s="29"/>
      <c r="W22487" s="29"/>
      <c r="X22487" s="29"/>
      <c r="Y22487" s="29"/>
      <c r="Z22487" s="29"/>
      <c r="AA22487" s="29"/>
      <c r="AB22487" s="29"/>
      <c r="AC22487" s="29"/>
      <c r="AD22487" s="29"/>
      <c r="AE22487" s="29"/>
      <c r="AF22487" s="29"/>
      <c r="AG22487" s="29"/>
      <c r="AH22487" s="29"/>
      <c r="AI22487" s="29"/>
      <c r="AJ22487" s="29"/>
      <c r="AK22487" s="29"/>
      <c r="AL22487" s="29"/>
      <c r="AM22487" s="29"/>
      <c r="AP22487" s="30"/>
    </row>
    <row r="22488" spans="1:42">
      <c r="A22488" s="29"/>
      <c r="B22488" s="29"/>
      <c r="C22488" s="29"/>
      <c r="D22488" s="29"/>
      <c r="E22488" s="29"/>
      <c r="F22488" s="29"/>
      <c r="G22488" s="29"/>
      <c r="H22488" s="29"/>
      <c r="I22488" s="29"/>
      <c r="J22488" s="29"/>
      <c r="K22488" s="29"/>
      <c r="L22488" s="29"/>
      <c r="M22488" s="29"/>
      <c r="N22488" s="29"/>
      <c r="O22488" s="29"/>
      <c r="P22488" s="29"/>
      <c r="Q22488" s="29"/>
      <c r="R22488" s="29"/>
      <c r="S22488" s="33"/>
      <c r="T22488" s="29"/>
      <c r="U22488" s="29"/>
      <c r="V22488" s="29"/>
      <c r="W22488" s="29"/>
      <c r="X22488" s="29"/>
      <c r="Y22488" s="29"/>
      <c r="Z22488" s="29"/>
      <c r="AA22488" s="29"/>
      <c r="AB22488" s="29"/>
      <c r="AC22488" s="29"/>
      <c r="AD22488" s="29"/>
      <c r="AE22488" s="29"/>
      <c r="AF22488" s="29"/>
      <c r="AG22488" s="29"/>
      <c r="AH22488" s="29"/>
      <c r="AI22488" s="29"/>
      <c r="AJ22488" s="29"/>
      <c r="AK22488" s="29"/>
      <c r="AL22488" s="29"/>
      <c r="AM22488" s="29"/>
      <c r="AP22488" s="30"/>
    </row>
    <row r="22489" spans="1:42">
      <c r="A22489" s="29"/>
      <c r="B22489" s="29"/>
      <c r="C22489" s="29"/>
      <c r="D22489" s="29"/>
      <c r="E22489" s="29"/>
      <c r="F22489" s="29"/>
      <c r="G22489" s="29"/>
      <c r="H22489" s="29"/>
      <c r="I22489" s="29"/>
      <c r="J22489" s="29"/>
      <c r="K22489" s="29"/>
      <c r="L22489" s="29"/>
      <c r="M22489" s="29"/>
      <c r="N22489" s="29"/>
      <c r="O22489" s="29"/>
      <c r="P22489" s="29"/>
      <c r="Q22489" s="29"/>
      <c r="R22489" s="29"/>
      <c r="S22489" s="33"/>
      <c r="T22489" s="29"/>
      <c r="U22489" s="29"/>
      <c r="V22489" s="29"/>
      <c r="W22489" s="29"/>
      <c r="X22489" s="29"/>
      <c r="Y22489" s="29"/>
      <c r="Z22489" s="29"/>
      <c r="AA22489" s="29"/>
      <c r="AB22489" s="29"/>
      <c r="AC22489" s="29"/>
      <c r="AD22489" s="29"/>
      <c r="AE22489" s="29"/>
      <c r="AF22489" s="29"/>
      <c r="AG22489" s="29"/>
      <c r="AH22489" s="29"/>
      <c r="AI22489" s="29"/>
      <c r="AJ22489" s="29"/>
      <c r="AK22489" s="29"/>
      <c r="AL22489" s="29"/>
      <c r="AM22489" s="29"/>
      <c r="AP22489" s="30"/>
    </row>
    <row r="22490" spans="1:42">
      <c r="A22490" s="29"/>
      <c r="B22490" s="29"/>
      <c r="C22490" s="29"/>
      <c r="D22490" s="29"/>
      <c r="E22490" s="29"/>
      <c r="F22490" s="29"/>
      <c r="G22490" s="29"/>
      <c r="H22490" s="29"/>
      <c r="I22490" s="29"/>
      <c r="J22490" s="29"/>
      <c r="K22490" s="29"/>
      <c r="L22490" s="29"/>
      <c r="M22490" s="29"/>
      <c r="N22490" s="29"/>
      <c r="O22490" s="29"/>
      <c r="P22490" s="29"/>
      <c r="Q22490" s="29"/>
      <c r="R22490" s="29"/>
      <c r="S22490" s="33"/>
      <c r="T22490" s="29"/>
      <c r="U22490" s="29"/>
      <c r="V22490" s="29"/>
      <c r="W22490" s="29"/>
      <c r="X22490" s="29"/>
      <c r="Y22490" s="29"/>
      <c r="Z22490" s="29"/>
      <c r="AA22490" s="29"/>
      <c r="AB22490" s="29"/>
      <c r="AC22490" s="29"/>
      <c r="AD22490" s="29"/>
      <c r="AE22490" s="29"/>
      <c r="AF22490" s="29"/>
      <c r="AG22490" s="29"/>
      <c r="AH22490" s="29"/>
      <c r="AI22490" s="29"/>
      <c r="AJ22490" s="29"/>
      <c r="AK22490" s="29"/>
      <c r="AL22490" s="29"/>
      <c r="AM22490" s="29"/>
      <c r="AP22490" s="30"/>
    </row>
    <row r="22491" spans="1:42">
      <c r="A22491" s="29"/>
      <c r="B22491" s="29"/>
      <c r="C22491" s="29"/>
      <c r="D22491" s="29"/>
      <c r="E22491" s="29"/>
      <c r="F22491" s="29"/>
      <c r="G22491" s="29"/>
      <c r="H22491" s="29"/>
      <c r="I22491" s="29"/>
      <c r="J22491" s="29"/>
      <c r="K22491" s="29"/>
      <c r="L22491" s="29"/>
      <c r="M22491" s="29"/>
      <c r="N22491" s="29"/>
      <c r="O22491" s="29"/>
      <c r="P22491" s="29"/>
      <c r="Q22491" s="29"/>
      <c r="R22491" s="29"/>
      <c r="S22491" s="33"/>
      <c r="T22491" s="29"/>
      <c r="U22491" s="29"/>
      <c r="V22491" s="29"/>
      <c r="W22491" s="29"/>
      <c r="X22491" s="29"/>
      <c r="Y22491" s="29"/>
      <c r="Z22491" s="29"/>
      <c r="AA22491" s="29"/>
      <c r="AB22491" s="29"/>
      <c r="AC22491" s="29"/>
      <c r="AD22491" s="29"/>
      <c r="AE22491" s="29"/>
      <c r="AF22491" s="29"/>
      <c r="AG22491" s="29"/>
      <c r="AH22491" s="29"/>
      <c r="AI22491" s="29"/>
      <c r="AJ22491" s="29"/>
      <c r="AK22491" s="29"/>
      <c r="AL22491" s="29"/>
      <c r="AM22491" s="29"/>
      <c r="AP22491" s="30"/>
    </row>
    <row r="22492" spans="1:42">
      <c r="A22492" s="29"/>
      <c r="B22492" s="29"/>
      <c r="C22492" s="29"/>
      <c r="D22492" s="29"/>
      <c r="E22492" s="29"/>
      <c r="F22492" s="29"/>
      <c r="G22492" s="29"/>
      <c r="H22492" s="29"/>
      <c r="I22492" s="29"/>
      <c r="J22492" s="29"/>
      <c r="K22492" s="29"/>
      <c r="L22492" s="29"/>
      <c r="M22492" s="29"/>
      <c r="N22492" s="29"/>
      <c r="O22492" s="29"/>
      <c r="P22492" s="29"/>
      <c r="Q22492" s="29"/>
      <c r="R22492" s="29"/>
      <c r="S22492" s="33"/>
      <c r="T22492" s="29"/>
      <c r="U22492" s="29"/>
      <c r="V22492" s="29"/>
      <c r="W22492" s="29"/>
      <c r="X22492" s="29"/>
      <c r="Y22492" s="29"/>
      <c r="Z22492" s="29"/>
      <c r="AA22492" s="29"/>
      <c r="AB22492" s="29"/>
      <c r="AC22492" s="29"/>
      <c r="AD22492" s="29"/>
      <c r="AE22492" s="29"/>
      <c r="AF22492" s="29"/>
      <c r="AG22492" s="29"/>
      <c r="AH22492" s="29"/>
      <c r="AI22492" s="29"/>
      <c r="AJ22492" s="29"/>
      <c r="AK22492" s="29"/>
      <c r="AL22492" s="29"/>
      <c r="AM22492" s="29"/>
      <c r="AP22492" s="30"/>
    </row>
    <row r="22493" spans="1:42">
      <c r="A22493" s="29"/>
      <c r="B22493" s="29"/>
      <c r="C22493" s="29"/>
      <c r="D22493" s="29"/>
      <c r="E22493" s="29"/>
      <c r="F22493" s="29"/>
      <c r="G22493" s="29"/>
      <c r="H22493" s="29"/>
      <c r="I22493" s="29"/>
      <c r="J22493" s="29"/>
      <c r="K22493" s="29"/>
      <c r="L22493" s="29"/>
      <c r="M22493" s="29"/>
      <c r="N22493" s="29"/>
      <c r="O22493" s="29"/>
      <c r="P22493" s="29"/>
      <c r="Q22493" s="29"/>
      <c r="R22493" s="29"/>
      <c r="S22493" s="33"/>
      <c r="T22493" s="29"/>
      <c r="U22493" s="29"/>
      <c r="V22493" s="29"/>
      <c r="W22493" s="29"/>
      <c r="X22493" s="29"/>
      <c r="Y22493" s="29"/>
      <c r="Z22493" s="29"/>
      <c r="AA22493" s="29"/>
      <c r="AB22493" s="29"/>
      <c r="AC22493" s="29"/>
      <c r="AD22493" s="29"/>
      <c r="AE22493" s="29"/>
      <c r="AF22493" s="29"/>
      <c r="AG22493" s="29"/>
      <c r="AH22493" s="29"/>
      <c r="AI22493" s="29"/>
      <c r="AJ22493" s="29"/>
      <c r="AK22493" s="29"/>
      <c r="AL22493" s="29"/>
      <c r="AM22493" s="29"/>
      <c r="AP22493" s="30"/>
    </row>
    <row r="22494" spans="1:42">
      <c r="A22494" s="29"/>
      <c r="B22494" s="29"/>
      <c r="C22494" s="29"/>
      <c r="D22494" s="29"/>
      <c r="E22494" s="29"/>
      <c r="F22494" s="29"/>
      <c r="G22494" s="29"/>
      <c r="H22494" s="29"/>
      <c r="I22494" s="29"/>
      <c r="J22494" s="29"/>
      <c r="K22494" s="29"/>
      <c r="L22494" s="29"/>
      <c r="M22494" s="29"/>
      <c r="N22494" s="29"/>
      <c r="O22494" s="29"/>
      <c r="P22494" s="29"/>
      <c r="Q22494" s="29"/>
      <c r="R22494" s="29"/>
      <c r="S22494" s="33"/>
      <c r="T22494" s="29"/>
      <c r="U22494" s="29"/>
      <c r="V22494" s="29"/>
      <c r="W22494" s="29"/>
      <c r="X22494" s="29"/>
      <c r="Y22494" s="29"/>
      <c r="Z22494" s="29"/>
      <c r="AA22494" s="29"/>
      <c r="AB22494" s="29"/>
      <c r="AC22494" s="29"/>
      <c r="AD22494" s="29"/>
      <c r="AE22494" s="29"/>
      <c r="AF22494" s="29"/>
      <c r="AG22494" s="29"/>
      <c r="AH22494" s="29"/>
      <c r="AI22494" s="29"/>
      <c r="AJ22494" s="29"/>
      <c r="AK22494" s="29"/>
      <c r="AL22494" s="29"/>
      <c r="AM22494" s="29"/>
      <c r="AP22494" s="30"/>
    </row>
    <row r="22495" spans="1:42">
      <c r="A22495" s="29"/>
      <c r="B22495" s="29"/>
      <c r="C22495" s="29"/>
      <c r="D22495" s="29"/>
      <c r="E22495" s="29"/>
      <c r="F22495" s="29"/>
      <c r="G22495" s="29"/>
      <c r="H22495" s="29"/>
      <c r="I22495" s="29"/>
      <c r="J22495" s="29"/>
      <c r="K22495" s="29"/>
      <c r="L22495" s="29"/>
      <c r="M22495" s="29"/>
      <c r="N22495" s="29"/>
      <c r="O22495" s="29"/>
      <c r="P22495" s="29"/>
      <c r="Q22495" s="29"/>
      <c r="R22495" s="29"/>
      <c r="S22495" s="33"/>
      <c r="T22495" s="29"/>
      <c r="U22495" s="29"/>
      <c r="V22495" s="29"/>
      <c r="W22495" s="29"/>
      <c r="X22495" s="29"/>
      <c r="Y22495" s="29"/>
      <c r="Z22495" s="29"/>
      <c r="AA22495" s="29"/>
      <c r="AB22495" s="29"/>
      <c r="AC22495" s="29"/>
      <c r="AD22495" s="29"/>
      <c r="AE22495" s="29"/>
      <c r="AF22495" s="29"/>
      <c r="AG22495" s="29"/>
      <c r="AH22495" s="29"/>
      <c r="AI22495" s="29"/>
      <c r="AJ22495" s="29"/>
      <c r="AK22495" s="29"/>
      <c r="AL22495" s="29"/>
      <c r="AM22495" s="29"/>
      <c r="AP22495" s="30"/>
    </row>
    <row r="22496" spans="1:42">
      <c r="A22496" s="29"/>
      <c r="B22496" s="29"/>
      <c r="C22496" s="29"/>
      <c r="D22496" s="29"/>
      <c r="E22496" s="29"/>
      <c r="F22496" s="29"/>
      <c r="G22496" s="29"/>
      <c r="H22496" s="29"/>
      <c r="I22496" s="29"/>
      <c r="J22496" s="29"/>
      <c r="K22496" s="29"/>
      <c r="L22496" s="29"/>
      <c r="M22496" s="29"/>
      <c r="N22496" s="29"/>
      <c r="O22496" s="29"/>
      <c r="P22496" s="29"/>
      <c r="Q22496" s="29"/>
      <c r="R22496" s="29"/>
      <c r="S22496" s="33"/>
      <c r="T22496" s="29"/>
      <c r="U22496" s="29"/>
      <c r="V22496" s="29"/>
      <c r="W22496" s="29"/>
      <c r="X22496" s="29"/>
      <c r="Y22496" s="29"/>
      <c r="Z22496" s="29"/>
      <c r="AA22496" s="29"/>
      <c r="AB22496" s="29"/>
      <c r="AC22496" s="29"/>
      <c r="AD22496" s="29"/>
      <c r="AE22496" s="29"/>
      <c r="AF22496" s="29"/>
      <c r="AG22496" s="29"/>
      <c r="AH22496" s="29"/>
      <c r="AI22496" s="29"/>
      <c r="AJ22496" s="29"/>
      <c r="AK22496" s="29"/>
      <c r="AL22496" s="29"/>
      <c r="AM22496" s="29"/>
      <c r="AP22496" s="30"/>
    </row>
    <row r="22497" spans="1:42">
      <c r="A22497" s="29"/>
      <c r="B22497" s="29"/>
      <c r="C22497" s="29"/>
      <c r="D22497" s="29"/>
      <c r="E22497" s="29"/>
      <c r="F22497" s="29"/>
      <c r="G22497" s="29"/>
      <c r="H22497" s="29"/>
      <c r="I22497" s="29"/>
      <c r="J22497" s="29"/>
      <c r="K22497" s="29"/>
      <c r="L22497" s="29"/>
      <c r="M22497" s="29"/>
      <c r="N22497" s="29"/>
      <c r="O22497" s="29"/>
      <c r="P22497" s="29"/>
      <c r="Q22497" s="29"/>
      <c r="R22497" s="29"/>
      <c r="S22497" s="33"/>
      <c r="T22497" s="29"/>
      <c r="U22497" s="29"/>
      <c r="V22497" s="29"/>
      <c r="W22497" s="29"/>
      <c r="X22497" s="29"/>
      <c r="Y22497" s="29"/>
      <c r="Z22497" s="29"/>
      <c r="AA22497" s="29"/>
      <c r="AB22497" s="29"/>
      <c r="AC22497" s="29"/>
      <c r="AD22497" s="29"/>
      <c r="AE22497" s="29"/>
      <c r="AF22497" s="29"/>
      <c r="AG22497" s="29"/>
      <c r="AH22497" s="29"/>
      <c r="AI22497" s="29"/>
      <c r="AJ22497" s="29"/>
      <c r="AK22497" s="29"/>
      <c r="AL22497" s="29"/>
      <c r="AM22497" s="29"/>
      <c r="AP22497" s="30"/>
    </row>
    <row r="22498" spans="1:42">
      <c r="A22498" s="29"/>
      <c r="B22498" s="29"/>
      <c r="C22498" s="29"/>
      <c r="D22498" s="29"/>
      <c r="E22498" s="29"/>
      <c r="F22498" s="29"/>
      <c r="G22498" s="29"/>
      <c r="H22498" s="29"/>
      <c r="I22498" s="29"/>
      <c r="J22498" s="29"/>
      <c r="K22498" s="29"/>
      <c r="L22498" s="29"/>
      <c r="M22498" s="29"/>
      <c r="N22498" s="29"/>
      <c r="O22498" s="29"/>
      <c r="P22498" s="29"/>
      <c r="Q22498" s="29"/>
      <c r="R22498" s="29"/>
      <c r="S22498" s="33"/>
      <c r="T22498" s="29"/>
      <c r="U22498" s="29"/>
      <c r="V22498" s="29"/>
      <c r="W22498" s="29"/>
      <c r="X22498" s="29"/>
      <c r="Y22498" s="29"/>
      <c r="Z22498" s="29"/>
      <c r="AA22498" s="29"/>
      <c r="AB22498" s="29"/>
      <c r="AC22498" s="29"/>
      <c r="AD22498" s="29"/>
      <c r="AE22498" s="29"/>
      <c r="AF22498" s="29"/>
      <c r="AG22498" s="29"/>
      <c r="AH22498" s="29"/>
      <c r="AI22498" s="29"/>
      <c r="AJ22498" s="29"/>
      <c r="AK22498" s="29"/>
      <c r="AL22498" s="29"/>
      <c r="AM22498" s="29"/>
      <c r="AP22498" s="30"/>
    </row>
    <row r="22499" spans="1:42">
      <c r="A22499" s="29"/>
      <c r="B22499" s="29"/>
      <c r="C22499" s="29"/>
      <c r="D22499" s="29"/>
      <c r="E22499" s="29"/>
      <c r="F22499" s="29"/>
      <c r="G22499" s="29"/>
      <c r="H22499" s="29"/>
      <c r="I22499" s="29"/>
      <c r="J22499" s="29"/>
      <c r="K22499" s="29"/>
      <c r="L22499" s="29"/>
      <c r="M22499" s="29"/>
      <c r="N22499" s="29"/>
      <c r="O22499" s="29"/>
      <c r="P22499" s="29"/>
      <c r="Q22499" s="29"/>
      <c r="R22499" s="29"/>
      <c r="S22499" s="33"/>
      <c r="T22499" s="29"/>
      <c r="U22499" s="29"/>
      <c r="V22499" s="29"/>
      <c r="W22499" s="29"/>
      <c r="X22499" s="29"/>
      <c r="Y22499" s="29"/>
      <c r="Z22499" s="29"/>
      <c r="AA22499" s="29"/>
      <c r="AB22499" s="29"/>
      <c r="AC22499" s="29"/>
      <c r="AD22499" s="29"/>
      <c r="AE22499" s="29"/>
      <c r="AF22499" s="29"/>
      <c r="AG22499" s="29"/>
      <c r="AH22499" s="29"/>
      <c r="AI22499" s="29"/>
      <c r="AJ22499" s="29"/>
      <c r="AK22499" s="29"/>
      <c r="AL22499" s="29"/>
      <c r="AM22499" s="29"/>
      <c r="AP22499" s="30"/>
    </row>
    <row r="22500" spans="1:42">
      <c r="A22500" s="29"/>
      <c r="B22500" s="29"/>
      <c r="C22500" s="29"/>
      <c r="D22500" s="29"/>
      <c r="E22500" s="29"/>
      <c r="F22500" s="29"/>
      <c r="G22500" s="29"/>
      <c r="H22500" s="29"/>
      <c r="I22500" s="29"/>
      <c r="J22500" s="29"/>
      <c r="K22500" s="29"/>
      <c r="L22500" s="29"/>
      <c r="M22500" s="29"/>
      <c r="N22500" s="29"/>
      <c r="O22500" s="29"/>
      <c r="P22500" s="29"/>
      <c r="Q22500" s="29"/>
      <c r="R22500" s="29"/>
      <c r="S22500" s="33"/>
      <c r="T22500" s="29"/>
      <c r="U22500" s="29"/>
      <c r="V22500" s="29"/>
      <c r="W22500" s="29"/>
      <c r="X22500" s="29"/>
      <c r="Y22500" s="29"/>
      <c r="Z22500" s="29"/>
      <c r="AA22500" s="29"/>
      <c r="AB22500" s="29"/>
      <c r="AC22500" s="29"/>
      <c r="AD22500" s="29"/>
      <c r="AE22500" s="29"/>
      <c r="AF22500" s="29"/>
      <c r="AG22500" s="29"/>
      <c r="AH22500" s="29"/>
      <c r="AI22500" s="29"/>
      <c r="AJ22500" s="29"/>
      <c r="AK22500" s="29"/>
      <c r="AL22500" s="29"/>
      <c r="AM22500" s="29"/>
      <c r="AP22500" s="30"/>
    </row>
    <row r="22501" spans="1:42">
      <c r="A22501" s="29"/>
      <c r="B22501" s="29"/>
      <c r="C22501" s="29"/>
      <c r="D22501" s="29"/>
      <c r="E22501" s="29"/>
      <c r="F22501" s="29"/>
      <c r="G22501" s="29"/>
      <c r="H22501" s="29"/>
      <c r="I22501" s="29"/>
      <c r="J22501" s="29"/>
      <c r="K22501" s="29"/>
      <c r="L22501" s="29"/>
      <c r="M22501" s="29"/>
      <c r="N22501" s="29"/>
      <c r="O22501" s="29"/>
      <c r="P22501" s="29"/>
      <c r="Q22501" s="29"/>
      <c r="R22501" s="29"/>
      <c r="S22501" s="33"/>
      <c r="T22501" s="29"/>
      <c r="U22501" s="29"/>
      <c r="V22501" s="29"/>
      <c r="W22501" s="29"/>
      <c r="X22501" s="29"/>
      <c r="Y22501" s="29"/>
      <c r="Z22501" s="29"/>
      <c r="AA22501" s="29"/>
      <c r="AB22501" s="29"/>
      <c r="AC22501" s="29"/>
      <c r="AD22501" s="29"/>
      <c r="AE22501" s="29"/>
      <c r="AF22501" s="29"/>
      <c r="AG22501" s="29"/>
      <c r="AH22501" s="29"/>
      <c r="AI22501" s="29"/>
      <c r="AJ22501" s="29"/>
      <c r="AK22501" s="29"/>
      <c r="AL22501" s="29"/>
      <c r="AM22501" s="29"/>
      <c r="AP22501" s="30"/>
    </row>
    <row r="22502" spans="1:42">
      <c r="A22502" s="29"/>
      <c r="B22502" s="29"/>
      <c r="C22502" s="29"/>
      <c r="D22502" s="29"/>
      <c r="E22502" s="29"/>
      <c r="F22502" s="29"/>
      <c r="G22502" s="29"/>
      <c r="H22502" s="29"/>
      <c r="I22502" s="29"/>
      <c r="J22502" s="29"/>
      <c r="K22502" s="29"/>
      <c r="L22502" s="29"/>
      <c r="M22502" s="29"/>
      <c r="N22502" s="29"/>
      <c r="O22502" s="29"/>
      <c r="P22502" s="29"/>
      <c r="Q22502" s="29"/>
      <c r="R22502" s="29"/>
      <c r="S22502" s="33"/>
      <c r="T22502" s="29"/>
      <c r="U22502" s="29"/>
      <c r="V22502" s="29"/>
      <c r="W22502" s="29"/>
      <c r="X22502" s="29"/>
      <c r="Y22502" s="29"/>
      <c r="Z22502" s="29"/>
      <c r="AA22502" s="29"/>
      <c r="AB22502" s="29"/>
      <c r="AC22502" s="29"/>
      <c r="AD22502" s="29"/>
      <c r="AE22502" s="29"/>
      <c r="AF22502" s="29"/>
      <c r="AG22502" s="29"/>
      <c r="AH22502" s="29"/>
      <c r="AI22502" s="29"/>
      <c r="AJ22502" s="29"/>
      <c r="AK22502" s="29"/>
      <c r="AL22502" s="29"/>
      <c r="AM22502" s="29"/>
      <c r="AP22502" s="30"/>
    </row>
    <row r="22503" spans="1:42">
      <c r="A22503" s="29"/>
      <c r="B22503" s="29"/>
      <c r="C22503" s="29"/>
      <c r="D22503" s="29"/>
      <c r="E22503" s="29"/>
      <c r="F22503" s="29"/>
      <c r="G22503" s="29"/>
      <c r="H22503" s="29"/>
      <c r="I22503" s="29"/>
      <c r="J22503" s="29"/>
      <c r="K22503" s="29"/>
      <c r="L22503" s="29"/>
      <c r="M22503" s="29"/>
      <c r="N22503" s="29"/>
      <c r="O22503" s="29"/>
      <c r="P22503" s="29"/>
      <c r="Q22503" s="29"/>
      <c r="R22503" s="29"/>
      <c r="S22503" s="33"/>
      <c r="T22503" s="29"/>
      <c r="U22503" s="29"/>
      <c r="V22503" s="29"/>
      <c r="W22503" s="29"/>
      <c r="X22503" s="29"/>
      <c r="Y22503" s="29"/>
      <c r="Z22503" s="29"/>
      <c r="AA22503" s="29"/>
      <c r="AB22503" s="29"/>
      <c r="AC22503" s="29"/>
      <c r="AD22503" s="29"/>
      <c r="AE22503" s="29"/>
      <c r="AF22503" s="29"/>
      <c r="AG22503" s="29"/>
      <c r="AH22503" s="29"/>
      <c r="AI22503" s="29"/>
      <c r="AJ22503" s="29"/>
      <c r="AK22503" s="29"/>
      <c r="AL22503" s="29"/>
      <c r="AM22503" s="29"/>
      <c r="AP22503" s="30"/>
    </row>
    <row r="22504" spans="1:42">
      <c r="A22504" s="29"/>
      <c r="B22504" s="29"/>
      <c r="C22504" s="29"/>
      <c r="D22504" s="29"/>
      <c r="E22504" s="29"/>
      <c r="F22504" s="29"/>
      <c r="G22504" s="29"/>
      <c r="H22504" s="29"/>
      <c r="I22504" s="29"/>
      <c r="J22504" s="29"/>
      <c r="K22504" s="29"/>
      <c r="L22504" s="29"/>
      <c r="M22504" s="29"/>
      <c r="N22504" s="29"/>
      <c r="O22504" s="29"/>
      <c r="P22504" s="29"/>
      <c r="Q22504" s="29"/>
      <c r="R22504" s="29"/>
      <c r="S22504" s="33"/>
      <c r="T22504" s="29"/>
      <c r="U22504" s="29"/>
      <c r="V22504" s="29"/>
      <c r="W22504" s="29"/>
      <c r="X22504" s="29"/>
      <c r="Y22504" s="29"/>
      <c r="Z22504" s="29"/>
      <c r="AA22504" s="29"/>
      <c r="AB22504" s="29"/>
      <c r="AC22504" s="29"/>
      <c r="AD22504" s="29"/>
      <c r="AE22504" s="29"/>
      <c r="AF22504" s="29"/>
      <c r="AG22504" s="29"/>
      <c r="AH22504" s="29"/>
      <c r="AI22504" s="29"/>
      <c r="AJ22504" s="29"/>
      <c r="AK22504" s="29"/>
      <c r="AL22504" s="29"/>
      <c r="AM22504" s="29"/>
      <c r="AP22504" s="30"/>
    </row>
    <row r="22505" spans="1:42">
      <c r="A22505" s="29"/>
      <c r="B22505" s="29"/>
      <c r="C22505" s="29"/>
      <c r="D22505" s="29"/>
      <c r="E22505" s="29"/>
      <c r="F22505" s="29"/>
      <c r="G22505" s="29"/>
      <c r="H22505" s="29"/>
      <c r="I22505" s="29"/>
      <c r="J22505" s="29"/>
      <c r="K22505" s="29"/>
      <c r="L22505" s="29"/>
      <c r="M22505" s="29"/>
      <c r="N22505" s="29"/>
      <c r="O22505" s="29"/>
      <c r="P22505" s="29"/>
      <c r="Q22505" s="29"/>
      <c r="R22505" s="29"/>
      <c r="S22505" s="33"/>
      <c r="T22505" s="29"/>
      <c r="U22505" s="29"/>
      <c r="V22505" s="29"/>
      <c r="W22505" s="29"/>
      <c r="X22505" s="29"/>
      <c r="Y22505" s="29"/>
      <c r="Z22505" s="29"/>
      <c r="AA22505" s="29"/>
      <c r="AB22505" s="29"/>
      <c r="AC22505" s="29"/>
      <c r="AD22505" s="29"/>
      <c r="AE22505" s="29"/>
      <c r="AF22505" s="29"/>
      <c r="AG22505" s="29"/>
      <c r="AH22505" s="29"/>
      <c r="AI22505" s="29"/>
      <c r="AJ22505" s="29"/>
      <c r="AK22505" s="29"/>
      <c r="AL22505" s="29"/>
      <c r="AM22505" s="29"/>
      <c r="AP22505" s="30"/>
    </row>
    <row r="22506" spans="1:42">
      <c r="A22506" s="29"/>
      <c r="B22506" s="29"/>
      <c r="C22506" s="29"/>
      <c r="D22506" s="29"/>
      <c r="E22506" s="29"/>
      <c r="F22506" s="29"/>
      <c r="G22506" s="29"/>
      <c r="H22506" s="29"/>
      <c r="I22506" s="29"/>
      <c r="J22506" s="29"/>
      <c r="K22506" s="29"/>
      <c r="L22506" s="29"/>
      <c r="M22506" s="29"/>
      <c r="N22506" s="29"/>
      <c r="O22506" s="29"/>
      <c r="P22506" s="29"/>
      <c r="Q22506" s="29"/>
      <c r="R22506" s="29"/>
      <c r="S22506" s="33"/>
      <c r="T22506" s="29"/>
      <c r="U22506" s="29"/>
      <c r="V22506" s="29"/>
      <c r="W22506" s="29"/>
      <c r="X22506" s="29"/>
      <c r="Y22506" s="29"/>
      <c r="Z22506" s="29"/>
      <c r="AA22506" s="29"/>
      <c r="AB22506" s="29"/>
      <c r="AC22506" s="29"/>
      <c r="AD22506" s="29"/>
      <c r="AE22506" s="29"/>
      <c r="AF22506" s="29"/>
      <c r="AG22506" s="29"/>
      <c r="AH22506" s="29"/>
      <c r="AI22506" s="29"/>
      <c r="AJ22506" s="29"/>
      <c r="AK22506" s="29"/>
      <c r="AL22506" s="29"/>
      <c r="AM22506" s="29"/>
      <c r="AP22506" s="30"/>
    </row>
    <row r="22507" spans="1:42">
      <c r="A22507" s="29"/>
      <c r="B22507" s="29"/>
      <c r="C22507" s="29"/>
      <c r="D22507" s="29"/>
      <c r="E22507" s="29"/>
      <c r="F22507" s="29"/>
      <c r="G22507" s="29"/>
      <c r="H22507" s="29"/>
      <c r="I22507" s="29"/>
      <c r="J22507" s="29"/>
      <c r="K22507" s="29"/>
      <c r="L22507" s="29"/>
      <c r="M22507" s="29"/>
      <c r="N22507" s="29"/>
      <c r="O22507" s="29"/>
      <c r="P22507" s="29"/>
      <c r="Q22507" s="29"/>
      <c r="R22507" s="29"/>
      <c r="S22507" s="33"/>
      <c r="T22507" s="29"/>
      <c r="U22507" s="29"/>
      <c r="V22507" s="29"/>
      <c r="W22507" s="29"/>
      <c r="X22507" s="29"/>
      <c r="Y22507" s="29"/>
      <c r="Z22507" s="29"/>
      <c r="AA22507" s="29"/>
      <c r="AB22507" s="29"/>
      <c r="AC22507" s="29"/>
      <c r="AD22507" s="29"/>
      <c r="AE22507" s="29"/>
      <c r="AF22507" s="29"/>
      <c r="AG22507" s="29"/>
      <c r="AH22507" s="29"/>
      <c r="AI22507" s="29"/>
      <c r="AJ22507" s="29"/>
      <c r="AK22507" s="29"/>
      <c r="AL22507" s="29"/>
      <c r="AM22507" s="29"/>
      <c r="AP22507" s="30"/>
    </row>
    <row r="22508" spans="1:42">
      <c r="A22508" s="29"/>
      <c r="B22508" s="29"/>
      <c r="C22508" s="29"/>
      <c r="D22508" s="29"/>
      <c r="E22508" s="29"/>
      <c r="F22508" s="29"/>
      <c r="G22508" s="29"/>
      <c r="H22508" s="29"/>
      <c r="I22508" s="29"/>
      <c r="J22508" s="29"/>
      <c r="K22508" s="29"/>
      <c r="L22508" s="29"/>
      <c r="M22508" s="29"/>
      <c r="N22508" s="29"/>
      <c r="O22508" s="29"/>
      <c r="P22508" s="29"/>
      <c r="Q22508" s="29"/>
      <c r="R22508" s="29"/>
      <c r="S22508" s="33"/>
      <c r="T22508" s="29"/>
      <c r="U22508" s="29"/>
      <c r="V22508" s="29"/>
      <c r="W22508" s="29"/>
      <c r="X22508" s="29"/>
      <c r="Y22508" s="29"/>
      <c r="Z22508" s="29"/>
      <c r="AA22508" s="29"/>
      <c r="AB22508" s="29"/>
      <c r="AC22508" s="29"/>
      <c r="AD22508" s="29"/>
      <c r="AE22508" s="29"/>
      <c r="AF22508" s="29"/>
      <c r="AG22508" s="29"/>
      <c r="AH22508" s="29"/>
      <c r="AI22508" s="29"/>
      <c r="AJ22508" s="29"/>
      <c r="AK22508" s="29"/>
      <c r="AL22508" s="29"/>
      <c r="AM22508" s="29"/>
      <c r="AP22508" s="30"/>
    </row>
    <row r="22509" spans="1:42">
      <c r="A22509" s="29"/>
      <c r="B22509" s="29"/>
      <c r="C22509" s="29"/>
      <c r="D22509" s="29"/>
      <c r="E22509" s="29"/>
      <c r="F22509" s="29"/>
      <c r="G22509" s="29"/>
      <c r="H22509" s="29"/>
      <c r="I22509" s="29"/>
      <c r="J22509" s="29"/>
      <c r="K22509" s="29"/>
      <c r="L22509" s="29"/>
      <c r="M22509" s="29"/>
      <c r="N22509" s="29"/>
      <c r="O22509" s="29"/>
      <c r="P22509" s="29"/>
      <c r="Q22509" s="29"/>
      <c r="R22509" s="29"/>
      <c r="S22509" s="33"/>
      <c r="T22509" s="29"/>
      <c r="U22509" s="29"/>
      <c r="V22509" s="29"/>
      <c r="W22509" s="29"/>
      <c r="X22509" s="29"/>
      <c r="Y22509" s="29"/>
      <c r="Z22509" s="29"/>
      <c r="AA22509" s="29"/>
      <c r="AB22509" s="29"/>
      <c r="AC22509" s="29"/>
      <c r="AD22509" s="29"/>
      <c r="AE22509" s="29"/>
      <c r="AF22509" s="29"/>
      <c r="AG22509" s="29"/>
      <c r="AH22509" s="29"/>
      <c r="AI22509" s="29"/>
      <c r="AJ22509" s="29"/>
      <c r="AK22509" s="29"/>
      <c r="AL22509" s="29"/>
      <c r="AM22509" s="29"/>
      <c r="AP22509" s="30"/>
    </row>
    <row r="22510" spans="1:42">
      <c r="A22510" s="29"/>
      <c r="B22510" s="29"/>
      <c r="C22510" s="29"/>
      <c r="D22510" s="29"/>
      <c r="E22510" s="29"/>
      <c r="F22510" s="29"/>
      <c r="G22510" s="29"/>
      <c r="H22510" s="29"/>
      <c r="I22510" s="29"/>
      <c r="J22510" s="29"/>
      <c r="K22510" s="29"/>
      <c r="L22510" s="29"/>
      <c r="M22510" s="29"/>
      <c r="N22510" s="29"/>
      <c r="O22510" s="29"/>
      <c r="P22510" s="29"/>
      <c r="Q22510" s="29"/>
      <c r="R22510" s="29"/>
      <c r="S22510" s="33"/>
      <c r="T22510" s="29"/>
      <c r="U22510" s="29"/>
      <c r="V22510" s="29"/>
      <c r="W22510" s="29"/>
      <c r="X22510" s="29"/>
      <c r="Y22510" s="29"/>
      <c r="Z22510" s="29"/>
      <c r="AA22510" s="29"/>
      <c r="AB22510" s="29"/>
      <c r="AC22510" s="29"/>
      <c r="AD22510" s="29"/>
      <c r="AE22510" s="29"/>
      <c r="AF22510" s="29"/>
      <c r="AG22510" s="29"/>
      <c r="AH22510" s="29"/>
      <c r="AI22510" s="29"/>
      <c r="AJ22510" s="29"/>
      <c r="AK22510" s="29"/>
      <c r="AL22510" s="29"/>
      <c r="AM22510" s="29"/>
      <c r="AP22510" s="30"/>
    </row>
    <row r="22511" spans="1:42">
      <c r="A22511" s="29"/>
      <c r="B22511" s="29"/>
      <c r="C22511" s="29"/>
      <c r="D22511" s="29"/>
      <c r="E22511" s="29"/>
      <c r="F22511" s="29"/>
      <c r="G22511" s="29"/>
      <c r="H22511" s="29"/>
      <c r="I22511" s="29"/>
      <c r="J22511" s="29"/>
      <c r="K22511" s="29"/>
      <c r="L22511" s="29"/>
      <c r="M22511" s="29"/>
      <c r="N22511" s="29"/>
      <c r="O22511" s="29"/>
      <c r="P22511" s="29"/>
      <c r="Q22511" s="29"/>
      <c r="R22511" s="29"/>
      <c r="S22511" s="33"/>
      <c r="T22511" s="29"/>
      <c r="U22511" s="29"/>
      <c r="V22511" s="29"/>
      <c r="W22511" s="29"/>
      <c r="X22511" s="29"/>
      <c r="Y22511" s="29"/>
      <c r="Z22511" s="29"/>
      <c r="AA22511" s="29"/>
      <c r="AB22511" s="29"/>
      <c r="AC22511" s="29"/>
      <c r="AD22511" s="29"/>
      <c r="AE22511" s="29"/>
      <c r="AF22511" s="29"/>
      <c r="AG22511" s="29"/>
      <c r="AH22511" s="29"/>
      <c r="AI22511" s="29"/>
      <c r="AJ22511" s="29"/>
      <c r="AK22511" s="29"/>
      <c r="AL22511" s="29"/>
      <c r="AM22511" s="29"/>
      <c r="AP22511" s="30"/>
    </row>
    <row r="22512" spans="1:42">
      <c r="A22512" s="29"/>
      <c r="B22512" s="29"/>
      <c r="C22512" s="29"/>
      <c r="D22512" s="29"/>
      <c r="E22512" s="29"/>
      <c r="F22512" s="29"/>
      <c r="G22512" s="29"/>
      <c r="H22512" s="29"/>
      <c r="I22512" s="29"/>
      <c r="J22512" s="29"/>
      <c r="K22512" s="29"/>
      <c r="L22512" s="29"/>
      <c r="M22512" s="29"/>
      <c r="N22512" s="29"/>
      <c r="O22512" s="29"/>
      <c r="P22512" s="29"/>
      <c r="Q22512" s="29"/>
      <c r="R22512" s="29"/>
      <c r="S22512" s="33"/>
      <c r="T22512" s="29"/>
      <c r="U22512" s="29"/>
      <c r="V22512" s="29"/>
      <c r="W22512" s="29"/>
      <c r="X22512" s="29"/>
      <c r="Y22512" s="29"/>
      <c r="Z22512" s="29"/>
      <c r="AA22512" s="29"/>
      <c r="AB22512" s="29"/>
      <c r="AC22512" s="29"/>
      <c r="AD22512" s="29"/>
      <c r="AE22512" s="29"/>
      <c r="AF22512" s="29"/>
      <c r="AG22512" s="29"/>
      <c r="AH22512" s="29"/>
      <c r="AI22512" s="29"/>
      <c r="AJ22512" s="29"/>
      <c r="AK22512" s="29"/>
      <c r="AL22512" s="29"/>
      <c r="AM22512" s="29"/>
      <c r="AP22512" s="30"/>
    </row>
    <row r="22513" spans="1:42">
      <c r="A22513" s="29"/>
      <c r="B22513" s="29"/>
      <c r="C22513" s="29"/>
      <c r="D22513" s="29"/>
      <c r="E22513" s="29"/>
      <c r="F22513" s="29"/>
      <c r="G22513" s="29"/>
      <c r="H22513" s="29"/>
      <c r="I22513" s="29"/>
      <c r="J22513" s="29"/>
      <c r="K22513" s="29"/>
      <c r="L22513" s="29"/>
      <c r="M22513" s="29"/>
      <c r="N22513" s="29"/>
      <c r="O22513" s="29"/>
      <c r="P22513" s="29"/>
      <c r="Q22513" s="29"/>
      <c r="R22513" s="29"/>
      <c r="S22513" s="33"/>
      <c r="T22513" s="29"/>
      <c r="U22513" s="29"/>
      <c r="V22513" s="29"/>
      <c r="W22513" s="29"/>
      <c r="X22513" s="29"/>
      <c r="Y22513" s="29"/>
      <c r="Z22513" s="29"/>
      <c r="AA22513" s="29"/>
      <c r="AB22513" s="29"/>
      <c r="AC22513" s="29"/>
      <c r="AD22513" s="29"/>
      <c r="AE22513" s="29"/>
      <c r="AF22513" s="29"/>
      <c r="AG22513" s="29"/>
      <c r="AH22513" s="29"/>
      <c r="AI22513" s="29"/>
      <c r="AJ22513" s="29"/>
      <c r="AK22513" s="29"/>
      <c r="AL22513" s="29"/>
      <c r="AM22513" s="29"/>
      <c r="AP22513" s="30"/>
    </row>
    <row r="22514" spans="1:42">
      <c r="A22514" s="29"/>
      <c r="B22514" s="29"/>
      <c r="C22514" s="29"/>
      <c r="D22514" s="29"/>
      <c r="E22514" s="29"/>
      <c r="F22514" s="29"/>
      <c r="G22514" s="29"/>
      <c r="H22514" s="29"/>
      <c r="I22514" s="29"/>
      <c r="J22514" s="29"/>
      <c r="K22514" s="29"/>
      <c r="L22514" s="29"/>
      <c r="M22514" s="29"/>
      <c r="N22514" s="29"/>
      <c r="O22514" s="29"/>
      <c r="P22514" s="29"/>
      <c r="Q22514" s="29"/>
      <c r="R22514" s="29"/>
      <c r="S22514" s="33"/>
      <c r="T22514" s="29"/>
      <c r="U22514" s="29"/>
      <c r="V22514" s="29"/>
      <c r="W22514" s="29"/>
      <c r="X22514" s="29"/>
      <c r="Y22514" s="29"/>
      <c r="Z22514" s="29"/>
      <c r="AA22514" s="29"/>
      <c r="AB22514" s="29"/>
      <c r="AC22514" s="29"/>
      <c r="AD22514" s="29"/>
      <c r="AE22514" s="29"/>
      <c r="AF22514" s="29"/>
      <c r="AG22514" s="29"/>
      <c r="AH22514" s="29"/>
      <c r="AI22514" s="29"/>
      <c r="AJ22514" s="29"/>
      <c r="AK22514" s="29"/>
      <c r="AL22514" s="29"/>
      <c r="AM22514" s="29"/>
      <c r="AP22514" s="30"/>
    </row>
    <row r="22515" spans="1:42">
      <c r="A22515" s="29"/>
      <c r="B22515" s="29"/>
      <c r="C22515" s="29"/>
      <c r="D22515" s="29"/>
      <c r="E22515" s="29"/>
      <c r="F22515" s="29"/>
      <c r="G22515" s="29"/>
      <c r="H22515" s="29"/>
      <c r="I22515" s="29"/>
      <c r="J22515" s="29"/>
      <c r="K22515" s="29"/>
      <c r="L22515" s="29"/>
      <c r="M22515" s="29"/>
      <c r="N22515" s="29"/>
      <c r="O22515" s="29"/>
      <c r="P22515" s="29"/>
      <c r="Q22515" s="29"/>
      <c r="R22515" s="29"/>
      <c r="S22515" s="33"/>
      <c r="T22515" s="29"/>
      <c r="U22515" s="29"/>
      <c r="V22515" s="29"/>
      <c r="W22515" s="29"/>
      <c r="X22515" s="29"/>
      <c r="Y22515" s="29"/>
      <c r="Z22515" s="29"/>
      <c r="AA22515" s="29"/>
      <c r="AB22515" s="29"/>
      <c r="AC22515" s="29"/>
      <c r="AD22515" s="29"/>
      <c r="AE22515" s="29"/>
      <c r="AF22515" s="29"/>
      <c r="AG22515" s="29"/>
      <c r="AH22515" s="29"/>
      <c r="AI22515" s="29"/>
      <c r="AJ22515" s="29"/>
      <c r="AK22515" s="29"/>
      <c r="AL22515" s="29"/>
      <c r="AM22515" s="29"/>
      <c r="AP22515" s="30"/>
    </row>
    <row r="22516" spans="1:42">
      <c r="A22516" s="29"/>
      <c r="B22516" s="29"/>
      <c r="C22516" s="29"/>
      <c r="D22516" s="29"/>
      <c r="E22516" s="29"/>
      <c r="F22516" s="29"/>
      <c r="G22516" s="29"/>
      <c r="H22516" s="29"/>
      <c r="I22516" s="29"/>
      <c r="J22516" s="29"/>
      <c r="K22516" s="29"/>
      <c r="L22516" s="29"/>
      <c r="M22516" s="29"/>
      <c r="N22516" s="29"/>
      <c r="O22516" s="29"/>
      <c r="P22516" s="29"/>
      <c r="Q22516" s="29"/>
      <c r="R22516" s="29"/>
      <c r="S22516" s="33"/>
      <c r="T22516" s="29"/>
      <c r="U22516" s="29"/>
      <c r="V22516" s="29"/>
      <c r="W22516" s="29"/>
      <c r="X22516" s="29"/>
      <c r="Y22516" s="29"/>
      <c r="Z22516" s="29"/>
      <c r="AA22516" s="29"/>
      <c r="AB22516" s="29"/>
      <c r="AC22516" s="29"/>
      <c r="AD22516" s="29"/>
      <c r="AE22516" s="29"/>
      <c r="AF22516" s="29"/>
      <c r="AG22516" s="29"/>
      <c r="AH22516" s="29"/>
      <c r="AI22516" s="29"/>
      <c r="AJ22516" s="29"/>
      <c r="AK22516" s="29"/>
      <c r="AL22516" s="29"/>
      <c r="AM22516" s="29"/>
      <c r="AP22516" s="30"/>
    </row>
    <row r="22517" spans="1:42">
      <c r="A22517" s="29"/>
      <c r="B22517" s="29"/>
      <c r="C22517" s="29"/>
      <c r="D22517" s="29"/>
      <c r="E22517" s="29"/>
      <c r="F22517" s="29"/>
      <c r="G22517" s="29"/>
      <c r="H22517" s="29"/>
      <c r="I22517" s="29"/>
      <c r="J22517" s="29"/>
      <c r="K22517" s="29"/>
      <c r="L22517" s="29"/>
      <c r="M22517" s="29"/>
      <c r="N22517" s="29"/>
      <c r="O22517" s="29"/>
      <c r="P22517" s="29"/>
      <c r="Q22517" s="29"/>
      <c r="R22517" s="29"/>
      <c r="S22517" s="33"/>
      <c r="T22517" s="29"/>
      <c r="U22517" s="29"/>
      <c r="V22517" s="29"/>
      <c r="W22517" s="29"/>
      <c r="X22517" s="29"/>
      <c r="Y22517" s="29"/>
      <c r="Z22517" s="29"/>
      <c r="AA22517" s="29"/>
      <c r="AB22517" s="29"/>
      <c r="AC22517" s="29"/>
      <c r="AD22517" s="29"/>
      <c r="AE22517" s="29"/>
      <c r="AF22517" s="29"/>
      <c r="AG22517" s="29"/>
      <c r="AH22517" s="29"/>
      <c r="AI22517" s="29"/>
      <c r="AJ22517" s="29"/>
      <c r="AK22517" s="29"/>
      <c r="AL22517" s="29"/>
      <c r="AM22517" s="29"/>
      <c r="AP22517" s="30"/>
    </row>
    <row r="22518" spans="1:42">
      <c r="A22518" s="29"/>
      <c r="B22518" s="29"/>
      <c r="C22518" s="29"/>
      <c r="D22518" s="29"/>
      <c r="E22518" s="29"/>
      <c r="F22518" s="29"/>
      <c r="G22518" s="29"/>
      <c r="H22518" s="29"/>
      <c r="I22518" s="29"/>
      <c r="J22518" s="29"/>
      <c r="K22518" s="29"/>
      <c r="L22518" s="29"/>
      <c r="M22518" s="29"/>
      <c r="N22518" s="29"/>
      <c r="O22518" s="29"/>
      <c r="P22518" s="29"/>
      <c r="Q22518" s="29"/>
      <c r="R22518" s="29"/>
      <c r="S22518" s="33"/>
      <c r="T22518" s="29"/>
      <c r="U22518" s="29"/>
      <c r="V22518" s="29"/>
      <c r="W22518" s="29"/>
      <c r="X22518" s="29"/>
      <c r="Y22518" s="29"/>
      <c r="Z22518" s="29"/>
      <c r="AA22518" s="29"/>
      <c r="AB22518" s="29"/>
      <c r="AC22518" s="29"/>
      <c r="AD22518" s="29"/>
      <c r="AE22518" s="29"/>
      <c r="AF22518" s="29"/>
      <c r="AG22518" s="29"/>
      <c r="AH22518" s="29"/>
      <c r="AI22518" s="29"/>
      <c r="AJ22518" s="29"/>
      <c r="AK22518" s="29"/>
      <c r="AL22518" s="29"/>
      <c r="AM22518" s="29"/>
      <c r="AP22518" s="30"/>
    </row>
    <row r="22519" spans="1:42">
      <c r="A22519" s="29"/>
      <c r="B22519" s="29"/>
      <c r="C22519" s="29"/>
      <c r="D22519" s="29"/>
      <c r="E22519" s="29"/>
      <c r="F22519" s="29"/>
      <c r="G22519" s="29"/>
      <c r="H22519" s="29"/>
      <c r="I22519" s="29"/>
      <c r="J22519" s="29"/>
      <c r="K22519" s="29"/>
      <c r="L22519" s="29"/>
      <c r="M22519" s="29"/>
      <c r="N22519" s="29"/>
      <c r="O22519" s="29"/>
      <c r="P22519" s="29"/>
      <c r="Q22519" s="29"/>
      <c r="R22519" s="29"/>
      <c r="S22519" s="33"/>
      <c r="T22519" s="29"/>
      <c r="U22519" s="29"/>
      <c r="V22519" s="29"/>
      <c r="W22519" s="29"/>
      <c r="X22519" s="29"/>
      <c r="Y22519" s="29"/>
      <c r="Z22519" s="29"/>
      <c r="AA22519" s="29"/>
      <c r="AB22519" s="29"/>
      <c r="AC22519" s="29"/>
      <c r="AD22519" s="29"/>
      <c r="AE22519" s="29"/>
      <c r="AF22519" s="29"/>
      <c r="AG22519" s="29"/>
      <c r="AH22519" s="29"/>
      <c r="AI22519" s="29"/>
      <c r="AJ22519" s="29"/>
      <c r="AK22519" s="29"/>
      <c r="AL22519" s="29"/>
      <c r="AM22519" s="29"/>
      <c r="AP22519" s="30"/>
    </row>
    <row r="22520" spans="1:42">
      <c r="A22520" s="29"/>
      <c r="B22520" s="29"/>
      <c r="C22520" s="29"/>
      <c r="D22520" s="29"/>
      <c r="E22520" s="29"/>
      <c r="F22520" s="29"/>
      <c r="G22520" s="29"/>
      <c r="H22520" s="29"/>
      <c r="I22520" s="29"/>
      <c r="J22520" s="29"/>
      <c r="K22520" s="29"/>
      <c r="L22520" s="29"/>
      <c r="M22520" s="29"/>
      <c r="N22520" s="29"/>
      <c r="O22520" s="29"/>
      <c r="P22520" s="29"/>
      <c r="Q22520" s="29"/>
      <c r="R22520" s="29"/>
      <c r="S22520" s="33"/>
      <c r="T22520" s="29"/>
      <c r="U22520" s="29"/>
      <c r="V22520" s="29"/>
      <c r="W22520" s="29"/>
      <c r="X22520" s="29"/>
      <c r="Y22520" s="29"/>
      <c r="Z22520" s="29"/>
      <c r="AA22520" s="29"/>
      <c r="AB22520" s="29"/>
      <c r="AC22520" s="29"/>
      <c r="AD22520" s="29"/>
      <c r="AE22520" s="29"/>
      <c r="AF22520" s="29"/>
      <c r="AG22520" s="29"/>
      <c r="AH22520" s="29"/>
      <c r="AI22520" s="29"/>
      <c r="AJ22520" s="29"/>
      <c r="AK22520" s="29"/>
      <c r="AL22520" s="29"/>
      <c r="AM22520" s="29"/>
      <c r="AP22520" s="30"/>
    </row>
    <row r="22521" spans="1:42">
      <c r="A22521" s="29"/>
      <c r="B22521" s="29"/>
      <c r="C22521" s="29"/>
      <c r="D22521" s="29"/>
      <c r="E22521" s="29"/>
      <c r="F22521" s="29"/>
      <c r="G22521" s="29"/>
      <c r="H22521" s="29"/>
      <c r="I22521" s="29"/>
      <c r="J22521" s="29"/>
      <c r="K22521" s="29"/>
      <c r="L22521" s="29"/>
      <c r="M22521" s="29"/>
      <c r="N22521" s="29"/>
      <c r="O22521" s="29"/>
      <c r="P22521" s="29"/>
      <c r="Q22521" s="29"/>
      <c r="R22521" s="29"/>
      <c r="S22521" s="33"/>
      <c r="T22521" s="29"/>
      <c r="U22521" s="29"/>
      <c r="V22521" s="29"/>
      <c r="W22521" s="29"/>
      <c r="X22521" s="29"/>
      <c r="Y22521" s="29"/>
      <c r="Z22521" s="29"/>
      <c r="AA22521" s="29"/>
      <c r="AB22521" s="29"/>
      <c r="AC22521" s="29"/>
      <c r="AD22521" s="29"/>
      <c r="AE22521" s="29"/>
      <c r="AF22521" s="29"/>
      <c r="AG22521" s="29"/>
      <c r="AH22521" s="29"/>
      <c r="AI22521" s="29"/>
      <c r="AJ22521" s="29"/>
      <c r="AK22521" s="29"/>
      <c r="AL22521" s="29"/>
      <c r="AM22521" s="29"/>
      <c r="AP22521" s="30"/>
    </row>
    <row r="22522" spans="1:42">
      <c r="A22522" s="29"/>
      <c r="B22522" s="29"/>
      <c r="C22522" s="29"/>
      <c r="D22522" s="29"/>
      <c r="E22522" s="29"/>
      <c r="F22522" s="29"/>
      <c r="G22522" s="29"/>
      <c r="H22522" s="29"/>
      <c r="I22522" s="29"/>
      <c r="J22522" s="29"/>
      <c r="K22522" s="29"/>
      <c r="L22522" s="29"/>
      <c r="M22522" s="29"/>
      <c r="N22522" s="29"/>
      <c r="O22522" s="29"/>
      <c r="P22522" s="29"/>
      <c r="Q22522" s="29"/>
      <c r="R22522" s="29"/>
      <c r="S22522" s="33"/>
      <c r="T22522" s="29"/>
      <c r="U22522" s="29"/>
      <c r="V22522" s="29"/>
      <c r="W22522" s="29"/>
      <c r="X22522" s="29"/>
      <c r="Y22522" s="29"/>
      <c r="Z22522" s="29"/>
      <c r="AA22522" s="29"/>
      <c r="AB22522" s="29"/>
      <c r="AC22522" s="29"/>
      <c r="AD22522" s="29"/>
      <c r="AE22522" s="29"/>
      <c r="AF22522" s="29"/>
      <c r="AG22522" s="29"/>
      <c r="AH22522" s="29"/>
      <c r="AI22522" s="29"/>
      <c r="AJ22522" s="29"/>
      <c r="AK22522" s="29"/>
      <c r="AL22522" s="29"/>
      <c r="AM22522" s="29"/>
      <c r="AP22522" s="30"/>
    </row>
    <row r="22523" spans="1:42">
      <c r="A22523" s="29"/>
      <c r="B22523" s="29"/>
      <c r="C22523" s="29"/>
      <c r="D22523" s="29"/>
      <c r="E22523" s="29"/>
      <c r="F22523" s="29"/>
      <c r="G22523" s="29"/>
      <c r="H22523" s="29"/>
      <c r="I22523" s="29"/>
      <c r="J22523" s="29"/>
      <c r="K22523" s="29"/>
      <c r="L22523" s="29"/>
      <c r="M22523" s="29"/>
      <c r="N22523" s="29"/>
      <c r="O22523" s="29"/>
      <c r="P22523" s="29"/>
      <c r="Q22523" s="29"/>
      <c r="R22523" s="29"/>
      <c r="S22523" s="33"/>
      <c r="T22523" s="29"/>
      <c r="U22523" s="29"/>
      <c r="V22523" s="29"/>
      <c r="W22523" s="29"/>
      <c r="X22523" s="29"/>
      <c r="Y22523" s="29"/>
      <c r="Z22523" s="29"/>
      <c r="AA22523" s="29"/>
      <c r="AB22523" s="29"/>
      <c r="AC22523" s="29"/>
      <c r="AD22523" s="29"/>
      <c r="AE22523" s="29"/>
      <c r="AF22523" s="29"/>
      <c r="AG22523" s="29"/>
      <c r="AH22523" s="29"/>
      <c r="AI22523" s="29"/>
      <c r="AJ22523" s="29"/>
      <c r="AK22523" s="29"/>
      <c r="AL22523" s="29"/>
      <c r="AM22523" s="29"/>
      <c r="AP22523" s="30"/>
    </row>
    <row r="22524" spans="1:42">
      <c r="A22524" s="29"/>
      <c r="B22524" s="29"/>
      <c r="C22524" s="29"/>
      <c r="D22524" s="29"/>
      <c r="E22524" s="29"/>
      <c r="F22524" s="29"/>
      <c r="G22524" s="29"/>
      <c r="H22524" s="29"/>
      <c r="I22524" s="29"/>
      <c r="J22524" s="29"/>
      <c r="K22524" s="29"/>
      <c r="L22524" s="29"/>
      <c r="M22524" s="29"/>
      <c r="N22524" s="29"/>
      <c r="O22524" s="29"/>
      <c r="P22524" s="29"/>
      <c r="Q22524" s="29"/>
      <c r="R22524" s="29"/>
      <c r="S22524" s="33"/>
      <c r="T22524" s="29"/>
      <c r="U22524" s="29"/>
      <c r="V22524" s="29"/>
      <c r="W22524" s="29"/>
      <c r="X22524" s="29"/>
      <c r="Y22524" s="29"/>
      <c r="Z22524" s="29"/>
      <c r="AA22524" s="29"/>
      <c r="AB22524" s="29"/>
      <c r="AC22524" s="29"/>
      <c r="AD22524" s="29"/>
      <c r="AE22524" s="29"/>
      <c r="AF22524" s="29"/>
      <c r="AG22524" s="29"/>
      <c r="AH22524" s="29"/>
      <c r="AI22524" s="29"/>
      <c r="AJ22524" s="29"/>
      <c r="AK22524" s="29"/>
      <c r="AL22524" s="29"/>
      <c r="AM22524" s="29"/>
      <c r="AP22524" s="30"/>
    </row>
    <row r="22525" spans="1:42">
      <c r="A22525" s="29"/>
      <c r="B22525" s="29"/>
      <c r="C22525" s="29"/>
      <c r="D22525" s="29"/>
      <c r="E22525" s="29"/>
      <c r="F22525" s="29"/>
      <c r="G22525" s="29"/>
      <c r="H22525" s="29"/>
      <c r="I22525" s="29"/>
      <c r="J22525" s="29"/>
      <c r="K22525" s="29"/>
      <c r="L22525" s="29"/>
      <c r="M22525" s="29"/>
      <c r="N22525" s="29"/>
      <c r="O22525" s="29"/>
      <c r="P22525" s="29"/>
      <c r="Q22525" s="29"/>
      <c r="R22525" s="29"/>
      <c r="S22525" s="33"/>
      <c r="T22525" s="29"/>
      <c r="U22525" s="29"/>
      <c r="V22525" s="29"/>
      <c r="W22525" s="29"/>
      <c r="X22525" s="29"/>
      <c r="Y22525" s="29"/>
      <c r="Z22525" s="29"/>
      <c r="AA22525" s="29"/>
      <c r="AB22525" s="29"/>
      <c r="AC22525" s="29"/>
      <c r="AD22525" s="29"/>
      <c r="AE22525" s="29"/>
      <c r="AF22525" s="29"/>
      <c r="AG22525" s="29"/>
      <c r="AH22525" s="29"/>
      <c r="AI22525" s="29"/>
      <c r="AJ22525" s="29"/>
      <c r="AK22525" s="29"/>
      <c r="AL22525" s="29"/>
      <c r="AM22525" s="29"/>
      <c r="AP22525" s="30"/>
    </row>
    <row r="22526" spans="1:42">
      <c r="A22526" s="29"/>
      <c r="B22526" s="29"/>
      <c r="C22526" s="29"/>
      <c r="D22526" s="29"/>
      <c r="E22526" s="29"/>
      <c r="F22526" s="29"/>
      <c r="G22526" s="29"/>
      <c r="H22526" s="29"/>
      <c r="I22526" s="29"/>
      <c r="J22526" s="29"/>
      <c r="K22526" s="29"/>
      <c r="L22526" s="29"/>
      <c r="M22526" s="29"/>
      <c r="N22526" s="29"/>
      <c r="O22526" s="29"/>
      <c r="P22526" s="29"/>
      <c r="Q22526" s="29"/>
      <c r="R22526" s="29"/>
      <c r="S22526" s="33"/>
      <c r="T22526" s="29"/>
      <c r="U22526" s="29"/>
      <c r="V22526" s="29"/>
      <c r="W22526" s="29"/>
      <c r="X22526" s="29"/>
      <c r="Y22526" s="29"/>
      <c r="Z22526" s="29"/>
      <c r="AA22526" s="29"/>
      <c r="AB22526" s="29"/>
      <c r="AC22526" s="29"/>
      <c r="AD22526" s="29"/>
      <c r="AE22526" s="29"/>
      <c r="AF22526" s="29"/>
      <c r="AG22526" s="29"/>
      <c r="AH22526" s="29"/>
      <c r="AI22526" s="29"/>
      <c r="AJ22526" s="29"/>
      <c r="AK22526" s="29"/>
      <c r="AL22526" s="29"/>
      <c r="AM22526" s="29"/>
      <c r="AP22526" s="30"/>
    </row>
    <row r="22527" spans="1:42">
      <c r="A22527" s="29"/>
      <c r="B22527" s="29"/>
      <c r="C22527" s="29"/>
      <c r="D22527" s="29"/>
      <c r="E22527" s="29"/>
      <c r="F22527" s="29"/>
      <c r="G22527" s="29"/>
      <c r="H22527" s="29"/>
      <c r="I22527" s="29"/>
      <c r="J22527" s="29"/>
      <c r="K22527" s="29"/>
      <c r="L22527" s="29"/>
      <c r="M22527" s="29"/>
      <c r="N22527" s="29"/>
      <c r="O22527" s="29"/>
      <c r="P22527" s="29"/>
      <c r="Q22527" s="29"/>
      <c r="R22527" s="29"/>
      <c r="S22527" s="33"/>
      <c r="T22527" s="29"/>
      <c r="U22527" s="29"/>
      <c r="V22527" s="29"/>
      <c r="W22527" s="29"/>
      <c r="X22527" s="29"/>
      <c r="Y22527" s="29"/>
      <c r="Z22527" s="29"/>
      <c r="AA22527" s="29"/>
      <c r="AB22527" s="29"/>
      <c r="AC22527" s="29"/>
      <c r="AD22527" s="29"/>
      <c r="AE22527" s="29"/>
      <c r="AF22527" s="29"/>
      <c r="AG22527" s="29"/>
      <c r="AH22527" s="29"/>
      <c r="AI22527" s="29"/>
      <c r="AJ22527" s="29"/>
      <c r="AK22527" s="29"/>
      <c r="AL22527" s="29"/>
      <c r="AM22527" s="29"/>
      <c r="AP22527" s="30"/>
    </row>
    <row r="22528" spans="1:42">
      <c r="A22528" s="29"/>
      <c r="B22528" s="29"/>
      <c r="C22528" s="29"/>
      <c r="D22528" s="29"/>
      <c r="E22528" s="29"/>
      <c r="F22528" s="29"/>
      <c r="G22528" s="29"/>
      <c r="H22528" s="29"/>
      <c r="I22528" s="29"/>
      <c r="J22528" s="29"/>
      <c r="K22528" s="29"/>
      <c r="L22528" s="29"/>
      <c r="M22528" s="29"/>
      <c r="N22528" s="29"/>
      <c r="O22528" s="29"/>
      <c r="P22528" s="29"/>
      <c r="Q22528" s="29"/>
      <c r="R22528" s="29"/>
      <c r="S22528" s="33"/>
      <c r="T22528" s="29"/>
      <c r="U22528" s="29"/>
      <c r="V22528" s="29"/>
      <c r="W22528" s="29"/>
      <c r="X22528" s="29"/>
      <c r="Y22528" s="29"/>
      <c r="Z22528" s="29"/>
      <c r="AA22528" s="29"/>
      <c r="AB22528" s="29"/>
      <c r="AC22528" s="29"/>
      <c r="AD22528" s="29"/>
      <c r="AE22528" s="29"/>
      <c r="AF22528" s="29"/>
      <c r="AG22528" s="29"/>
      <c r="AH22528" s="29"/>
      <c r="AI22528" s="29"/>
      <c r="AJ22528" s="29"/>
      <c r="AK22528" s="29"/>
      <c r="AL22528" s="29"/>
      <c r="AM22528" s="29"/>
      <c r="AP22528" s="30"/>
    </row>
    <row r="22529" spans="1:42">
      <c r="A22529" s="29"/>
      <c r="B22529" s="29"/>
      <c r="C22529" s="29"/>
      <c r="D22529" s="29"/>
      <c r="E22529" s="29"/>
      <c r="F22529" s="29"/>
      <c r="G22529" s="29"/>
      <c r="H22529" s="29"/>
      <c r="I22529" s="29"/>
      <c r="J22529" s="29"/>
      <c r="K22529" s="29"/>
      <c r="L22529" s="29"/>
      <c r="M22529" s="29"/>
      <c r="N22529" s="29"/>
      <c r="O22529" s="29"/>
      <c r="P22529" s="29"/>
      <c r="Q22529" s="29"/>
      <c r="R22529" s="29"/>
      <c r="S22529" s="33"/>
      <c r="T22529" s="29"/>
      <c r="U22529" s="29"/>
      <c r="V22529" s="29"/>
      <c r="W22529" s="29"/>
      <c r="X22529" s="29"/>
      <c r="Y22529" s="29"/>
      <c r="Z22529" s="29"/>
      <c r="AA22529" s="29"/>
      <c r="AB22529" s="29"/>
      <c r="AC22529" s="29"/>
      <c r="AD22529" s="29"/>
      <c r="AE22529" s="29"/>
      <c r="AF22529" s="29"/>
      <c r="AG22529" s="29"/>
      <c r="AH22529" s="29"/>
      <c r="AI22529" s="29"/>
      <c r="AJ22529" s="29"/>
      <c r="AK22529" s="29"/>
      <c r="AL22529" s="29"/>
      <c r="AM22529" s="29"/>
      <c r="AP22529" s="30"/>
    </row>
    <row r="22530" spans="1:42">
      <c r="A22530" s="29"/>
      <c r="B22530" s="29"/>
      <c r="C22530" s="29"/>
      <c r="D22530" s="29"/>
      <c r="E22530" s="29"/>
      <c r="F22530" s="29"/>
      <c r="G22530" s="29"/>
      <c r="H22530" s="29"/>
      <c r="I22530" s="29"/>
      <c r="J22530" s="29"/>
      <c r="K22530" s="29"/>
      <c r="L22530" s="29"/>
      <c r="M22530" s="29"/>
      <c r="N22530" s="29"/>
      <c r="O22530" s="29"/>
      <c r="P22530" s="29"/>
      <c r="Q22530" s="29"/>
      <c r="R22530" s="29"/>
      <c r="S22530" s="33"/>
      <c r="T22530" s="29"/>
      <c r="U22530" s="29"/>
      <c r="V22530" s="29"/>
      <c r="W22530" s="29"/>
      <c r="X22530" s="29"/>
      <c r="Y22530" s="29"/>
      <c r="Z22530" s="29"/>
      <c r="AA22530" s="29"/>
      <c r="AB22530" s="29"/>
      <c r="AC22530" s="29"/>
      <c r="AD22530" s="29"/>
      <c r="AE22530" s="29"/>
      <c r="AF22530" s="29"/>
      <c r="AG22530" s="29"/>
      <c r="AH22530" s="29"/>
      <c r="AI22530" s="29"/>
      <c r="AJ22530" s="29"/>
      <c r="AK22530" s="29"/>
      <c r="AL22530" s="29"/>
      <c r="AM22530" s="29"/>
      <c r="AP22530" s="30"/>
    </row>
    <row r="22531" spans="1:42">
      <c r="A22531" s="29"/>
      <c r="B22531" s="29"/>
      <c r="C22531" s="29"/>
      <c r="D22531" s="29"/>
      <c r="E22531" s="29"/>
      <c r="F22531" s="29"/>
      <c r="G22531" s="29"/>
      <c r="H22531" s="29"/>
      <c r="I22531" s="29"/>
      <c r="J22531" s="29"/>
      <c r="K22531" s="29"/>
      <c r="L22531" s="29"/>
      <c r="M22531" s="29"/>
      <c r="N22531" s="29"/>
      <c r="O22531" s="29"/>
      <c r="P22531" s="29"/>
      <c r="Q22531" s="29"/>
      <c r="R22531" s="29"/>
      <c r="S22531" s="33"/>
      <c r="T22531" s="29"/>
      <c r="U22531" s="29"/>
      <c r="V22531" s="29"/>
      <c r="W22531" s="29"/>
      <c r="X22531" s="29"/>
      <c r="Y22531" s="29"/>
      <c r="Z22531" s="29"/>
      <c r="AA22531" s="29"/>
      <c r="AB22531" s="29"/>
      <c r="AC22531" s="29"/>
      <c r="AD22531" s="29"/>
      <c r="AE22531" s="29"/>
      <c r="AF22531" s="29"/>
      <c r="AG22531" s="29"/>
      <c r="AH22531" s="29"/>
      <c r="AI22531" s="29"/>
      <c r="AJ22531" s="29"/>
      <c r="AK22531" s="29"/>
      <c r="AL22531" s="29"/>
      <c r="AM22531" s="29"/>
      <c r="AP22531" s="30"/>
    </row>
    <row r="22532" spans="1:42">
      <c r="A22532" s="29"/>
      <c r="B22532" s="29"/>
      <c r="C22532" s="29"/>
      <c r="D22532" s="29"/>
      <c r="E22532" s="29"/>
      <c r="F22532" s="29"/>
      <c r="G22532" s="29"/>
      <c r="H22532" s="29"/>
      <c r="I22532" s="29"/>
      <c r="J22532" s="29"/>
      <c r="K22532" s="29"/>
      <c r="L22532" s="29"/>
      <c r="M22532" s="29"/>
      <c r="N22532" s="29"/>
      <c r="O22532" s="29"/>
      <c r="P22532" s="29"/>
      <c r="Q22532" s="29"/>
      <c r="R22532" s="29"/>
      <c r="S22532" s="33"/>
      <c r="T22532" s="29"/>
      <c r="U22532" s="29"/>
      <c r="V22532" s="29"/>
      <c r="W22532" s="29"/>
      <c r="X22532" s="29"/>
      <c r="Y22532" s="29"/>
      <c r="Z22532" s="29"/>
      <c r="AA22532" s="29"/>
      <c r="AB22532" s="29"/>
      <c r="AC22532" s="29"/>
      <c r="AD22532" s="29"/>
      <c r="AE22532" s="29"/>
      <c r="AF22532" s="29"/>
      <c r="AG22532" s="29"/>
      <c r="AH22532" s="29"/>
      <c r="AI22532" s="29"/>
      <c r="AJ22532" s="29"/>
      <c r="AK22532" s="29"/>
      <c r="AL22532" s="29"/>
      <c r="AM22532" s="29"/>
      <c r="AP22532" s="30"/>
    </row>
    <row r="22533" spans="1:42">
      <c r="A22533" s="29"/>
      <c r="B22533" s="29"/>
      <c r="C22533" s="29"/>
      <c r="D22533" s="29"/>
      <c r="E22533" s="29"/>
      <c r="F22533" s="29"/>
      <c r="G22533" s="29"/>
      <c r="H22533" s="29"/>
      <c r="I22533" s="29"/>
      <c r="J22533" s="29"/>
      <c r="K22533" s="29"/>
      <c r="L22533" s="29"/>
      <c r="M22533" s="29"/>
      <c r="N22533" s="29"/>
      <c r="O22533" s="29"/>
      <c r="P22533" s="29"/>
      <c r="Q22533" s="29"/>
      <c r="R22533" s="29"/>
      <c r="S22533" s="33"/>
      <c r="T22533" s="29"/>
      <c r="U22533" s="29"/>
      <c r="V22533" s="29"/>
      <c r="W22533" s="29"/>
      <c r="X22533" s="29"/>
      <c r="Y22533" s="29"/>
      <c r="Z22533" s="29"/>
      <c r="AA22533" s="29"/>
      <c r="AB22533" s="29"/>
      <c r="AC22533" s="29"/>
      <c r="AD22533" s="29"/>
      <c r="AE22533" s="29"/>
      <c r="AF22533" s="29"/>
      <c r="AG22533" s="29"/>
      <c r="AH22533" s="29"/>
      <c r="AI22533" s="29"/>
      <c r="AJ22533" s="29"/>
      <c r="AK22533" s="29"/>
      <c r="AL22533" s="29"/>
      <c r="AM22533" s="29"/>
      <c r="AP22533" s="30"/>
    </row>
    <row r="22534" spans="1:42">
      <c r="A22534" s="29"/>
      <c r="B22534" s="29"/>
      <c r="C22534" s="29"/>
      <c r="D22534" s="29"/>
      <c r="E22534" s="29"/>
      <c r="F22534" s="29"/>
      <c r="G22534" s="29"/>
      <c r="H22534" s="29"/>
      <c r="I22534" s="29"/>
      <c r="J22534" s="29"/>
      <c r="K22534" s="29"/>
      <c r="L22534" s="29"/>
      <c r="M22534" s="29"/>
      <c r="N22534" s="29"/>
      <c r="O22534" s="29"/>
      <c r="P22534" s="29"/>
      <c r="Q22534" s="29"/>
      <c r="R22534" s="29"/>
      <c r="S22534" s="33"/>
      <c r="T22534" s="29"/>
      <c r="U22534" s="29"/>
      <c r="V22534" s="29"/>
      <c r="W22534" s="29"/>
      <c r="X22534" s="29"/>
      <c r="Y22534" s="29"/>
      <c r="Z22534" s="29"/>
      <c r="AA22534" s="29"/>
      <c r="AB22534" s="29"/>
      <c r="AC22534" s="29"/>
      <c r="AD22534" s="29"/>
      <c r="AE22534" s="29"/>
      <c r="AF22534" s="29"/>
      <c r="AG22534" s="29"/>
      <c r="AH22534" s="29"/>
      <c r="AI22534" s="29"/>
      <c r="AJ22534" s="29"/>
      <c r="AK22534" s="29"/>
      <c r="AL22534" s="29"/>
      <c r="AM22534" s="29"/>
      <c r="AP22534" s="30"/>
    </row>
    <row r="22535" spans="1:42">
      <c r="A22535" s="29"/>
      <c r="B22535" s="29"/>
      <c r="C22535" s="29"/>
      <c r="D22535" s="29"/>
      <c r="E22535" s="29"/>
      <c r="F22535" s="29"/>
      <c r="G22535" s="29"/>
      <c r="H22535" s="29"/>
      <c r="I22535" s="29"/>
      <c r="J22535" s="29"/>
      <c r="K22535" s="29"/>
      <c r="L22535" s="29"/>
      <c r="M22535" s="29"/>
      <c r="N22535" s="29"/>
      <c r="O22535" s="29"/>
      <c r="P22535" s="29"/>
      <c r="Q22535" s="29"/>
      <c r="R22535" s="29"/>
      <c r="S22535" s="33"/>
      <c r="T22535" s="29"/>
      <c r="U22535" s="29"/>
      <c r="V22535" s="29"/>
      <c r="W22535" s="29"/>
      <c r="X22535" s="29"/>
      <c r="Y22535" s="29"/>
      <c r="Z22535" s="29"/>
      <c r="AA22535" s="29"/>
      <c r="AB22535" s="29"/>
      <c r="AC22535" s="29"/>
      <c r="AD22535" s="29"/>
      <c r="AE22535" s="29"/>
      <c r="AF22535" s="29"/>
      <c r="AG22535" s="29"/>
      <c r="AH22535" s="29"/>
      <c r="AI22535" s="29"/>
      <c r="AJ22535" s="29"/>
      <c r="AK22535" s="29"/>
      <c r="AL22535" s="29"/>
      <c r="AM22535" s="29"/>
      <c r="AP22535" s="30"/>
    </row>
    <row r="22536" spans="1:42">
      <c r="A22536" s="29"/>
      <c r="B22536" s="29"/>
      <c r="C22536" s="29"/>
      <c r="D22536" s="29"/>
      <c r="E22536" s="29"/>
      <c r="F22536" s="29"/>
      <c r="G22536" s="29"/>
      <c r="H22536" s="29"/>
      <c r="I22536" s="29"/>
      <c r="J22536" s="29"/>
      <c r="K22536" s="29"/>
      <c r="L22536" s="29"/>
      <c r="M22536" s="29"/>
      <c r="N22536" s="29"/>
      <c r="O22536" s="29"/>
      <c r="P22536" s="29"/>
      <c r="Q22536" s="29"/>
      <c r="R22536" s="29"/>
      <c r="S22536" s="33"/>
      <c r="T22536" s="29"/>
      <c r="U22536" s="29"/>
      <c r="V22536" s="29"/>
      <c r="W22536" s="29"/>
      <c r="X22536" s="29"/>
      <c r="Y22536" s="29"/>
      <c r="Z22536" s="29"/>
      <c r="AA22536" s="29"/>
      <c r="AB22536" s="29"/>
      <c r="AC22536" s="29"/>
      <c r="AD22536" s="29"/>
      <c r="AE22536" s="29"/>
      <c r="AF22536" s="29"/>
      <c r="AG22536" s="29"/>
      <c r="AH22536" s="29"/>
      <c r="AI22536" s="29"/>
      <c r="AJ22536" s="29"/>
      <c r="AK22536" s="29"/>
      <c r="AL22536" s="29"/>
      <c r="AM22536" s="29"/>
      <c r="AP22536" s="30"/>
    </row>
    <row r="22537" spans="1:42">
      <c r="A22537" s="29"/>
      <c r="B22537" s="29"/>
      <c r="C22537" s="29"/>
      <c r="D22537" s="29"/>
      <c r="E22537" s="29"/>
      <c r="F22537" s="29"/>
      <c r="G22537" s="29"/>
      <c r="H22537" s="29"/>
      <c r="I22537" s="29"/>
      <c r="J22537" s="29"/>
      <c r="K22537" s="29"/>
      <c r="L22537" s="29"/>
      <c r="M22537" s="29"/>
      <c r="N22537" s="29"/>
      <c r="O22537" s="29"/>
      <c r="P22537" s="29"/>
      <c r="Q22537" s="29"/>
      <c r="R22537" s="29"/>
      <c r="S22537" s="33"/>
      <c r="T22537" s="29"/>
      <c r="U22537" s="29"/>
      <c r="V22537" s="29"/>
      <c r="W22537" s="29"/>
      <c r="X22537" s="29"/>
      <c r="Y22537" s="29"/>
      <c r="Z22537" s="29"/>
      <c r="AA22537" s="29"/>
      <c r="AB22537" s="29"/>
      <c r="AC22537" s="29"/>
      <c r="AD22537" s="29"/>
      <c r="AE22537" s="29"/>
      <c r="AF22537" s="29"/>
      <c r="AG22537" s="29"/>
      <c r="AH22537" s="29"/>
      <c r="AI22537" s="29"/>
      <c r="AJ22537" s="29"/>
      <c r="AK22537" s="29"/>
      <c r="AL22537" s="29"/>
      <c r="AM22537" s="29"/>
      <c r="AP22537" s="30"/>
    </row>
    <row r="22538" spans="1:42">
      <c r="A22538" s="29"/>
      <c r="B22538" s="29"/>
      <c r="C22538" s="29"/>
      <c r="D22538" s="29"/>
      <c r="E22538" s="29"/>
      <c r="F22538" s="29"/>
      <c r="G22538" s="29"/>
      <c r="H22538" s="29"/>
      <c r="I22538" s="29"/>
      <c r="J22538" s="29"/>
      <c r="K22538" s="29"/>
      <c r="L22538" s="29"/>
      <c r="M22538" s="29"/>
      <c r="N22538" s="29"/>
      <c r="O22538" s="29"/>
      <c r="P22538" s="29"/>
      <c r="Q22538" s="29"/>
      <c r="R22538" s="29"/>
      <c r="S22538" s="33"/>
      <c r="T22538" s="29"/>
      <c r="U22538" s="29"/>
      <c r="V22538" s="29"/>
      <c r="W22538" s="29"/>
      <c r="X22538" s="29"/>
      <c r="Y22538" s="29"/>
      <c r="Z22538" s="29"/>
      <c r="AA22538" s="29"/>
      <c r="AB22538" s="29"/>
      <c r="AC22538" s="29"/>
      <c r="AD22538" s="29"/>
      <c r="AE22538" s="29"/>
      <c r="AF22538" s="29"/>
      <c r="AG22538" s="29"/>
      <c r="AH22538" s="29"/>
      <c r="AI22538" s="29"/>
      <c r="AJ22538" s="29"/>
      <c r="AK22538" s="29"/>
      <c r="AL22538" s="29"/>
      <c r="AM22538" s="29"/>
      <c r="AP22538" s="30"/>
    </row>
    <row r="22539" spans="1:42">
      <c r="A22539" s="29"/>
      <c r="B22539" s="29"/>
      <c r="C22539" s="29"/>
      <c r="D22539" s="29"/>
      <c r="E22539" s="29"/>
      <c r="F22539" s="29"/>
      <c r="G22539" s="29"/>
      <c r="H22539" s="29"/>
      <c r="I22539" s="29"/>
      <c r="J22539" s="29"/>
      <c r="K22539" s="29"/>
      <c r="L22539" s="29"/>
      <c r="M22539" s="29"/>
      <c r="N22539" s="29"/>
      <c r="O22539" s="29"/>
      <c r="P22539" s="29"/>
      <c r="Q22539" s="29"/>
      <c r="R22539" s="29"/>
      <c r="S22539" s="33"/>
      <c r="T22539" s="29"/>
      <c r="U22539" s="29"/>
      <c r="V22539" s="29"/>
      <c r="W22539" s="29"/>
      <c r="X22539" s="29"/>
      <c r="Y22539" s="29"/>
      <c r="Z22539" s="29"/>
      <c r="AA22539" s="29"/>
      <c r="AB22539" s="29"/>
      <c r="AC22539" s="29"/>
      <c r="AD22539" s="29"/>
      <c r="AE22539" s="29"/>
      <c r="AF22539" s="29"/>
      <c r="AG22539" s="29"/>
      <c r="AH22539" s="29"/>
      <c r="AI22539" s="29"/>
      <c r="AJ22539" s="29"/>
      <c r="AK22539" s="29"/>
      <c r="AL22539" s="29"/>
      <c r="AM22539" s="29"/>
      <c r="AP22539" s="30"/>
    </row>
    <row r="22540" spans="1:42">
      <c r="A22540" s="29"/>
      <c r="B22540" s="29"/>
      <c r="C22540" s="29"/>
      <c r="D22540" s="29"/>
      <c r="E22540" s="29"/>
      <c r="F22540" s="29"/>
      <c r="G22540" s="29"/>
      <c r="H22540" s="29"/>
      <c r="I22540" s="29"/>
      <c r="J22540" s="29"/>
      <c r="K22540" s="29"/>
      <c r="L22540" s="29"/>
      <c r="M22540" s="29"/>
      <c r="N22540" s="29"/>
      <c r="O22540" s="29"/>
      <c r="P22540" s="29"/>
      <c r="Q22540" s="29"/>
      <c r="R22540" s="29"/>
      <c r="S22540" s="33"/>
      <c r="T22540" s="29"/>
      <c r="U22540" s="29"/>
      <c r="V22540" s="29"/>
      <c r="W22540" s="29"/>
      <c r="X22540" s="29"/>
      <c r="Y22540" s="29"/>
      <c r="Z22540" s="29"/>
      <c r="AA22540" s="29"/>
      <c r="AB22540" s="29"/>
      <c r="AC22540" s="29"/>
      <c r="AD22540" s="29"/>
      <c r="AE22540" s="29"/>
      <c r="AF22540" s="29"/>
      <c r="AG22540" s="29"/>
      <c r="AH22540" s="29"/>
      <c r="AI22540" s="29"/>
      <c r="AJ22540" s="29"/>
      <c r="AK22540" s="29"/>
      <c r="AL22540" s="29"/>
      <c r="AM22540" s="29"/>
      <c r="AP22540" s="30"/>
    </row>
    <row r="22541" spans="1:42">
      <c r="A22541" s="29"/>
      <c r="B22541" s="29"/>
      <c r="C22541" s="29"/>
      <c r="D22541" s="29"/>
      <c r="E22541" s="29"/>
      <c r="F22541" s="29"/>
      <c r="G22541" s="29"/>
      <c r="H22541" s="29"/>
      <c r="I22541" s="29"/>
      <c r="J22541" s="29"/>
      <c r="K22541" s="29"/>
      <c r="L22541" s="29"/>
      <c r="M22541" s="29"/>
      <c r="N22541" s="29"/>
      <c r="O22541" s="29"/>
      <c r="P22541" s="29"/>
      <c r="Q22541" s="29"/>
      <c r="R22541" s="29"/>
      <c r="S22541" s="33"/>
      <c r="T22541" s="29"/>
      <c r="U22541" s="29"/>
      <c r="V22541" s="29"/>
      <c r="W22541" s="29"/>
      <c r="X22541" s="29"/>
      <c r="Y22541" s="29"/>
      <c r="Z22541" s="29"/>
      <c r="AA22541" s="29"/>
      <c r="AB22541" s="29"/>
      <c r="AC22541" s="29"/>
      <c r="AD22541" s="29"/>
      <c r="AE22541" s="29"/>
      <c r="AF22541" s="29"/>
      <c r="AG22541" s="29"/>
      <c r="AH22541" s="29"/>
      <c r="AI22541" s="29"/>
      <c r="AJ22541" s="29"/>
      <c r="AK22541" s="29"/>
      <c r="AL22541" s="29"/>
      <c r="AM22541" s="29"/>
      <c r="AP22541" s="30"/>
    </row>
    <row r="22542" spans="1:42">
      <c r="A22542" s="29"/>
      <c r="B22542" s="29"/>
      <c r="C22542" s="29"/>
      <c r="D22542" s="29"/>
      <c r="E22542" s="29"/>
      <c r="F22542" s="29"/>
      <c r="G22542" s="29"/>
      <c r="H22542" s="29"/>
      <c r="I22542" s="29"/>
      <c r="J22542" s="29"/>
      <c r="K22542" s="29"/>
      <c r="L22542" s="29"/>
      <c r="M22542" s="29"/>
      <c r="N22542" s="29"/>
      <c r="O22542" s="29"/>
      <c r="P22542" s="29"/>
      <c r="Q22542" s="29"/>
      <c r="R22542" s="29"/>
      <c r="S22542" s="33"/>
      <c r="T22542" s="29"/>
      <c r="U22542" s="29"/>
      <c r="V22542" s="29"/>
      <c r="W22542" s="29"/>
      <c r="X22542" s="29"/>
      <c r="Y22542" s="29"/>
      <c r="Z22542" s="29"/>
      <c r="AA22542" s="29"/>
      <c r="AB22542" s="29"/>
      <c r="AC22542" s="29"/>
      <c r="AD22542" s="29"/>
      <c r="AE22542" s="29"/>
      <c r="AF22542" s="29"/>
      <c r="AG22542" s="29"/>
      <c r="AH22542" s="29"/>
      <c r="AI22542" s="29"/>
      <c r="AJ22542" s="29"/>
      <c r="AK22542" s="29"/>
      <c r="AL22542" s="29"/>
      <c r="AM22542" s="29"/>
      <c r="AP22542" s="30"/>
    </row>
    <row r="22543" spans="1:42">
      <c r="A22543" s="29"/>
      <c r="B22543" s="29"/>
      <c r="C22543" s="29"/>
      <c r="D22543" s="29"/>
      <c r="E22543" s="29"/>
      <c r="F22543" s="29"/>
      <c r="G22543" s="29"/>
      <c r="H22543" s="29"/>
      <c r="I22543" s="29"/>
      <c r="J22543" s="29"/>
      <c r="K22543" s="29"/>
      <c r="L22543" s="29"/>
      <c r="M22543" s="29"/>
      <c r="N22543" s="29"/>
      <c r="O22543" s="29"/>
      <c r="P22543" s="29"/>
      <c r="Q22543" s="29"/>
      <c r="R22543" s="29"/>
      <c r="S22543" s="33"/>
      <c r="T22543" s="29"/>
      <c r="U22543" s="29"/>
      <c r="V22543" s="29"/>
      <c r="W22543" s="29"/>
      <c r="X22543" s="29"/>
      <c r="Y22543" s="29"/>
      <c r="Z22543" s="29"/>
      <c r="AA22543" s="29"/>
      <c r="AB22543" s="29"/>
      <c r="AC22543" s="29"/>
      <c r="AD22543" s="29"/>
      <c r="AE22543" s="29"/>
      <c r="AF22543" s="29"/>
      <c r="AG22543" s="29"/>
      <c r="AH22543" s="29"/>
      <c r="AI22543" s="29"/>
      <c r="AJ22543" s="29"/>
      <c r="AK22543" s="29"/>
      <c r="AL22543" s="29"/>
      <c r="AM22543" s="29"/>
      <c r="AP22543" s="30"/>
    </row>
    <row r="22544" spans="1:42">
      <c r="A22544" s="29"/>
      <c r="B22544" s="29"/>
      <c r="C22544" s="29"/>
      <c r="D22544" s="29"/>
      <c r="E22544" s="29"/>
      <c r="F22544" s="29"/>
      <c r="G22544" s="29"/>
      <c r="H22544" s="29"/>
      <c r="I22544" s="29"/>
      <c r="J22544" s="29"/>
      <c r="K22544" s="29"/>
      <c r="L22544" s="29"/>
      <c r="M22544" s="29"/>
      <c r="N22544" s="29"/>
      <c r="O22544" s="29"/>
      <c r="P22544" s="29"/>
      <c r="Q22544" s="29"/>
      <c r="R22544" s="29"/>
      <c r="S22544" s="33"/>
      <c r="T22544" s="29"/>
      <c r="U22544" s="29"/>
      <c r="V22544" s="29"/>
      <c r="W22544" s="29"/>
      <c r="X22544" s="29"/>
      <c r="Y22544" s="29"/>
      <c r="Z22544" s="29"/>
      <c r="AA22544" s="29"/>
      <c r="AB22544" s="29"/>
      <c r="AC22544" s="29"/>
      <c r="AD22544" s="29"/>
      <c r="AE22544" s="29"/>
      <c r="AF22544" s="29"/>
      <c r="AG22544" s="29"/>
      <c r="AH22544" s="29"/>
      <c r="AI22544" s="29"/>
      <c r="AJ22544" s="29"/>
      <c r="AK22544" s="29"/>
      <c r="AL22544" s="29"/>
      <c r="AM22544" s="29"/>
      <c r="AP22544" s="30"/>
    </row>
    <row r="22545" spans="1:42">
      <c r="A22545" s="29"/>
      <c r="B22545" s="29"/>
      <c r="C22545" s="29"/>
      <c r="D22545" s="29"/>
      <c r="E22545" s="29"/>
      <c r="F22545" s="29"/>
      <c r="G22545" s="29"/>
      <c r="H22545" s="29"/>
      <c r="I22545" s="29"/>
      <c r="J22545" s="29"/>
      <c r="K22545" s="29"/>
      <c r="L22545" s="29"/>
      <c r="M22545" s="29"/>
      <c r="N22545" s="29"/>
      <c r="O22545" s="29"/>
      <c r="P22545" s="29"/>
      <c r="Q22545" s="29"/>
      <c r="R22545" s="29"/>
      <c r="S22545" s="33"/>
      <c r="T22545" s="29"/>
      <c r="U22545" s="29"/>
      <c r="V22545" s="29"/>
      <c r="W22545" s="29"/>
      <c r="X22545" s="29"/>
      <c r="Y22545" s="29"/>
      <c r="Z22545" s="29"/>
      <c r="AA22545" s="29"/>
      <c r="AB22545" s="29"/>
      <c r="AC22545" s="29"/>
      <c r="AD22545" s="29"/>
      <c r="AE22545" s="29"/>
      <c r="AF22545" s="29"/>
      <c r="AG22545" s="29"/>
      <c r="AH22545" s="29"/>
      <c r="AI22545" s="29"/>
      <c r="AJ22545" s="29"/>
      <c r="AK22545" s="29"/>
      <c r="AL22545" s="29"/>
      <c r="AM22545" s="29"/>
      <c r="AP22545" s="30"/>
    </row>
    <row r="22546" spans="1:42">
      <c r="A22546" s="29"/>
      <c r="B22546" s="29"/>
      <c r="C22546" s="29"/>
      <c r="D22546" s="29"/>
      <c r="E22546" s="29"/>
      <c r="F22546" s="29"/>
      <c r="G22546" s="29"/>
      <c r="H22546" s="29"/>
      <c r="I22546" s="29"/>
      <c r="J22546" s="29"/>
      <c r="K22546" s="29"/>
      <c r="L22546" s="29"/>
      <c r="M22546" s="29"/>
      <c r="N22546" s="29"/>
      <c r="O22546" s="29"/>
      <c r="P22546" s="29"/>
      <c r="Q22546" s="29"/>
      <c r="R22546" s="29"/>
      <c r="S22546" s="33"/>
      <c r="T22546" s="29"/>
      <c r="U22546" s="29"/>
      <c r="V22546" s="29"/>
      <c r="W22546" s="29"/>
      <c r="X22546" s="29"/>
      <c r="Y22546" s="29"/>
      <c r="Z22546" s="29"/>
      <c r="AA22546" s="29"/>
      <c r="AB22546" s="29"/>
      <c r="AC22546" s="29"/>
      <c r="AD22546" s="29"/>
      <c r="AE22546" s="29"/>
      <c r="AF22546" s="29"/>
      <c r="AG22546" s="29"/>
      <c r="AH22546" s="29"/>
      <c r="AI22546" s="29"/>
      <c r="AJ22546" s="29"/>
      <c r="AK22546" s="29"/>
      <c r="AL22546" s="29"/>
      <c r="AM22546" s="29"/>
      <c r="AP22546" s="30"/>
    </row>
    <row r="22547" spans="1:42">
      <c r="A22547" s="29"/>
      <c r="B22547" s="29"/>
      <c r="C22547" s="29"/>
      <c r="D22547" s="29"/>
      <c r="E22547" s="29"/>
      <c r="F22547" s="29"/>
      <c r="G22547" s="29"/>
      <c r="H22547" s="29"/>
      <c r="I22547" s="29"/>
      <c r="J22547" s="29"/>
      <c r="K22547" s="29"/>
      <c r="L22547" s="29"/>
      <c r="M22547" s="29"/>
      <c r="N22547" s="29"/>
      <c r="O22547" s="29"/>
      <c r="P22547" s="29"/>
      <c r="Q22547" s="29"/>
      <c r="R22547" s="29"/>
      <c r="S22547" s="33"/>
      <c r="T22547" s="29"/>
      <c r="U22547" s="29"/>
      <c r="V22547" s="29"/>
      <c r="W22547" s="29"/>
      <c r="X22547" s="29"/>
      <c r="Y22547" s="29"/>
      <c r="Z22547" s="29"/>
      <c r="AA22547" s="29"/>
      <c r="AB22547" s="29"/>
      <c r="AC22547" s="29"/>
      <c r="AD22547" s="29"/>
      <c r="AE22547" s="29"/>
      <c r="AF22547" s="29"/>
      <c r="AG22547" s="29"/>
      <c r="AH22547" s="29"/>
      <c r="AI22547" s="29"/>
      <c r="AJ22547" s="29"/>
      <c r="AK22547" s="29"/>
      <c r="AL22547" s="29"/>
      <c r="AM22547" s="29"/>
      <c r="AP22547" s="30"/>
    </row>
    <row r="22548" spans="1:42">
      <c r="A22548" s="29"/>
      <c r="B22548" s="29"/>
      <c r="C22548" s="29"/>
      <c r="D22548" s="29"/>
      <c r="E22548" s="29"/>
      <c r="F22548" s="29"/>
      <c r="G22548" s="29"/>
      <c r="H22548" s="29"/>
      <c r="I22548" s="29"/>
      <c r="J22548" s="29"/>
      <c r="K22548" s="29"/>
      <c r="L22548" s="29"/>
      <c r="M22548" s="29"/>
      <c r="N22548" s="29"/>
      <c r="O22548" s="29"/>
      <c r="P22548" s="29"/>
      <c r="Q22548" s="29"/>
      <c r="R22548" s="29"/>
      <c r="S22548" s="33"/>
      <c r="T22548" s="29"/>
      <c r="U22548" s="29"/>
      <c r="V22548" s="29"/>
      <c r="W22548" s="29"/>
      <c r="X22548" s="29"/>
      <c r="Y22548" s="29"/>
      <c r="Z22548" s="29"/>
      <c r="AA22548" s="29"/>
      <c r="AB22548" s="29"/>
      <c r="AC22548" s="29"/>
      <c r="AD22548" s="29"/>
      <c r="AE22548" s="29"/>
      <c r="AF22548" s="29"/>
      <c r="AG22548" s="29"/>
      <c r="AH22548" s="29"/>
      <c r="AI22548" s="29"/>
      <c r="AJ22548" s="29"/>
      <c r="AK22548" s="29"/>
      <c r="AL22548" s="29"/>
      <c r="AM22548" s="29"/>
      <c r="AP22548" s="30"/>
    </row>
    <row r="22549" spans="1:42">
      <c r="A22549" s="29"/>
      <c r="B22549" s="29"/>
      <c r="C22549" s="29"/>
      <c r="D22549" s="29"/>
      <c r="E22549" s="29"/>
      <c r="F22549" s="29"/>
      <c r="G22549" s="29"/>
      <c r="H22549" s="29"/>
      <c r="I22549" s="29"/>
      <c r="J22549" s="29"/>
      <c r="K22549" s="29"/>
      <c r="L22549" s="29"/>
      <c r="M22549" s="29"/>
      <c r="N22549" s="29"/>
      <c r="O22549" s="29"/>
      <c r="P22549" s="29"/>
      <c r="Q22549" s="29"/>
      <c r="R22549" s="29"/>
      <c r="S22549" s="33"/>
      <c r="T22549" s="29"/>
      <c r="U22549" s="29"/>
      <c r="V22549" s="29"/>
      <c r="W22549" s="29"/>
      <c r="X22549" s="29"/>
      <c r="Y22549" s="29"/>
      <c r="Z22549" s="29"/>
      <c r="AA22549" s="29"/>
      <c r="AB22549" s="29"/>
      <c r="AC22549" s="29"/>
      <c r="AD22549" s="29"/>
      <c r="AE22549" s="29"/>
      <c r="AF22549" s="29"/>
      <c r="AG22549" s="29"/>
      <c r="AH22549" s="29"/>
      <c r="AI22549" s="29"/>
      <c r="AJ22549" s="29"/>
      <c r="AK22549" s="29"/>
      <c r="AL22549" s="29"/>
      <c r="AM22549" s="29"/>
      <c r="AP22549" s="30"/>
    </row>
    <row r="22550" spans="1:42">
      <c r="A22550" s="29"/>
      <c r="B22550" s="29"/>
      <c r="C22550" s="29"/>
      <c r="D22550" s="29"/>
      <c r="E22550" s="29"/>
      <c r="F22550" s="29"/>
      <c r="G22550" s="29"/>
      <c r="H22550" s="29"/>
      <c r="I22550" s="29"/>
      <c r="J22550" s="29"/>
      <c r="K22550" s="29"/>
      <c r="L22550" s="29"/>
      <c r="M22550" s="29"/>
      <c r="N22550" s="29"/>
      <c r="O22550" s="29"/>
      <c r="P22550" s="29"/>
      <c r="Q22550" s="29"/>
      <c r="R22550" s="29"/>
      <c r="S22550" s="33"/>
      <c r="T22550" s="29"/>
      <c r="U22550" s="29"/>
      <c r="V22550" s="29"/>
      <c r="W22550" s="29"/>
      <c r="X22550" s="29"/>
      <c r="Y22550" s="29"/>
      <c r="Z22550" s="29"/>
      <c r="AA22550" s="29"/>
      <c r="AB22550" s="29"/>
      <c r="AC22550" s="29"/>
      <c r="AD22550" s="29"/>
      <c r="AE22550" s="29"/>
      <c r="AF22550" s="29"/>
      <c r="AG22550" s="29"/>
      <c r="AH22550" s="29"/>
      <c r="AI22550" s="29"/>
      <c r="AJ22550" s="29"/>
      <c r="AK22550" s="29"/>
      <c r="AL22550" s="29"/>
      <c r="AM22550" s="29"/>
      <c r="AP22550" s="30"/>
    </row>
    <row r="22551" spans="1:42">
      <c r="A22551" s="29"/>
      <c r="B22551" s="29"/>
      <c r="C22551" s="29"/>
      <c r="D22551" s="29"/>
      <c r="E22551" s="29"/>
      <c r="F22551" s="29"/>
      <c r="G22551" s="29"/>
      <c r="H22551" s="29"/>
      <c r="I22551" s="29"/>
      <c r="J22551" s="29"/>
      <c r="K22551" s="29"/>
      <c r="L22551" s="29"/>
      <c r="M22551" s="29"/>
      <c r="N22551" s="29"/>
      <c r="O22551" s="29"/>
      <c r="P22551" s="29"/>
      <c r="Q22551" s="29"/>
      <c r="R22551" s="29"/>
      <c r="S22551" s="33"/>
      <c r="T22551" s="29"/>
      <c r="U22551" s="29"/>
      <c r="V22551" s="29"/>
      <c r="W22551" s="29"/>
      <c r="X22551" s="29"/>
      <c r="Y22551" s="29"/>
      <c r="Z22551" s="29"/>
      <c r="AA22551" s="29"/>
      <c r="AB22551" s="29"/>
      <c r="AC22551" s="29"/>
      <c r="AD22551" s="29"/>
      <c r="AE22551" s="29"/>
      <c r="AF22551" s="29"/>
      <c r="AG22551" s="29"/>
      <c r="AH22551" s="29"/>
      <c r="AI22551" s="29"/>
      <c r="AJ22551" s="29"/>
      <c r="AK22551" s="29"/>
      <c r="AL22551" s="29"/>
      <c r="AM22551" s="29"/>
      <c r="AP22551" s="30"/>
    </row>
    <row r="22552" spans="1:42">
      <c r="A22552" s="29"/>
      <c r="B22552" s="29"/>
      <c r="C22552" s="29"/>
      <c r="D22552" s="29"/>
      <c r="E22552" s="29"/>
      <c r="F22552" s="29"/>
      <c r="G22552" s="29"/>
      <c r="H22552" s="29"/>
      <c r="I22552" s="29"/>
      <c r="J22552" s="29"/>
      <c r="K22552" s="29"/>
      <c r="L22552" s="29"/>
      <c r="M22552" s="29"/>
      <c r="N22552" s="29"/>
      <c r="O22552" s="29"/>
      <c r="P22552" s="29"/>
      <c r="Q22552" s="29"/>
      <c r="R22552" s="29"/>
      <c r="S22552" s="33"/>
      <c r="T22552" s="29"/>
      <c r="U22552" s="29"/>
      <c r="V22552" s="29"/>
      <c r="W22552" s="29"/>
      <c r="X22552" s="29"/>
      <c r="Y22552" s="29"/>
      <c r="Z22552" s="29"/>
      <c r="AA22552" s="29"/>
      <c r="AB22552" s="29"/>
      <c r="AC22552" s="29"/>
      <c r="AD22552" s="29"/>
      <c r="AE22552" s="29"/>
      <c r="AF22552" s="29"/>
      <c r="AG22552" s="29"/>
      <c r="AH22552" s="29"/>
      <c r="AI22552" s="29"/>
      <c r="AJ22552" s="29"/>
      <c r="AK22552" s="29"/>
      <c r="AL22552" s="29"/>
      <c r="AM22552" s="29"/>
      <c r="AP22552" s="30"/>
    </row>
    <row r="22553" spans="1:42">
      <c r="A22553" s="29"/>
      <c r="B22553" s="29"/>
      <c r="C22553" s="29"/>
      <c r="D22553" s="29"/>
      <c r="E22553" s="29"/>
      <c r="F22553" s="29"/>
      <c r="G22553" s="29"/>
      <c r="H22553" s="29"/>
      <c r="I22553" s="29"/>
      <c r="J22553" s="29"/>
      <c r="K22553" s="29"/>
      <c r="L22553" s="29"/>
      <c r="M22553" s="29"/>
      <c r="N22553" s="29"/>
      <c r="O22553" s="29"/>
      <c r="P22553" s="29"/>
      <c r="Q22553" s="29"/>
      <c r="R22553" s="29"/>
      <c r="S22553" s="33"/>
      <c r="T22553" s="29"/>
      <c r="U22553" s="29"/>
      <c r="V22553" s="29"/>
      <c r="W22553" s="29"/>
      <c r="X22553" s="29"/>
      <c r="Y22553" s="29"/>
      <c r="Z22553" s="29"/>
      <c r="AA22553" s="29"/>
      <c r="AB22553" s="29"/>
      <c r="AC22553" s="29"/>
      <c r="AD22553" s="29"/>
      <c r="AE22553" s="29"/>
      <c r="AF22553" s="29"/>
      <c r="AG22553" s="29"/>
      <c r="AH22553" s="29"/>
      <c r="AI22553" s="29"/>
      <c r="AJ22553" s="29"/>
      <c r="AK22553" s="29"/>
      <c r="AL22553" s="29"/>
      <c r="AM22553" s="29"/>
      <c r="AP22553" s="30"/>
    </row>
    <row r="22554" spans="1:42">
      <c r="A22554" s="29"/>
      <c r="B22554" s="29"/>
      <c r="C22554" s="29"/>
      <c r="D22554" s="29"/>
      <c r="E22554" s="29"/>
      <c r="F22554" s="29"/>
      <c r="G22554" s="29"/>
      <c r="H22554" s="29"/>
      <c r="I22554" s="29"/>
      <c r="J22554" s="29"/>
      <c r="K22554" s="29"/>
      <c r="L22554" s="29"/>
      <c r="M22554" s="29"/>
      <c r="N22554" s="29"/>
      <c r="O22554" s="29"/>
      <c r="P22554" s="29"/>
      <c r="Q22554" s="29"/>
      <c r="R22554" s="29"/>
      <c r="S22554" s="33"/>
      <c r="T22554" s="29"/>
      <c r="U22554" s="29"/>
      <c r="V22554" s="29"/>
      <c r="W22554" s="29"/>
      <c r="X22554" s="29"/>
      <c r="Y22554" s="29"/>
      <c r="Z22554" s="29"/>
      <c r="AA22554" s="29"/>
      <c r="AB22554" s="29"/>
      <c r="AC22554" s="29"/>
      <c r="AD22554" s="29"/>
      <c r="AE22554" s="29"/>
      <c r="AF22554" s="29"/>
      <c r="AG22554" s="29"/>
      <c r="AH22554" s="29"/>
      <c r="AI22554" s="29"/>
      <c r="AJ22554" s="29"/>
      <c r="AK22554" s="29"/>
      <c r="AL22554" s="29"/>
      <c r="AM22554" s="29"/>
      <c r="AP22554" s="30"/>
    </row>
    <row r="22555" spans="1:42">
      <c r="A22555" s="29"/>
      <c r="B22555" s="29"/>
      <c r="C22555" s="29"/>
      <c r="D22555" s="29"/>
      <c r="E22555" s="29"/>
      <c r="F22555" s="29"/>
      <c r="G22555" s="29"/>
      <c r="H22555" s="29"/>
      <c r="I22555" s="29"/>
      <c r="J22555" s="29"/>
      <c r="K22555" s="29"/>
      <c r="L22555" s="29"/>
      <c r="M22555" s="29"/>
      <c r="N22555" s="29"/>
      <c r="O22555" s="29"/>
      <c r="P22555" s="29"/>
      <c r="Q22555" s="29"/>
      <c r="R22555" s="29"/>
      <c r="S22555" s="33"/>
      <c r="T22555" s="29"/>
      <c r="U22555" s="29"/>
      <c r="V22555" s="29"/>
      <c r="W22555" s="29"/>
      <c r="X22555" s="29"/>
      <c r="Y22555" s="29"/>
      <c r="Z22555" s="29"/>
      <c r="AA22555" s="29"/>
      <c r="AB22555" s="29"/>
      <c r="AC22555" s="29"/>
      <c r="AD22555" s="29"/>
      <c r="AE22555" s="29"/>
      <c r="AF22555" s="29"/>
      <c r="AG22555" s="29"/>
      <c r="AH22555" s="29"/>
      <c r="AI22555" s="29"/>
      <c r="AJ22555" s="29"/>
      <c r="AK22555" s="29"/>
      <c r="AL22555" s="29"/>
      <c r="AM22555" s="29"/>
      <c r="AP22555" s="30"/>
    </row>
    <row r="22556" spans="1:42">
      <c r="A22556" s="29"/>
      <c r="B22556" s="29"/>
      <c r="C22556" s="29"/>
      <c r="D22556" s="29"/>
      <c r="E22556" s="29"/>
      <c r="F22556" s="29"/>
      <c r="G22556" s="29"/>
      <c r="H22556" s="29"/>
      <c r="I22556" s="29"/>
      <c r="J22556" s="29"/>
      <c r="K22556" s="29"/>
      <c r="L22556" s="29"/>
      <c r="M22556" s="29"/>
      <c r="N22556" s="29"/>
      <c r="O22556" s="29"/>
      <c r="P22556" s="29"/>
      <c r="Q22556" s="29"/>
      <c r="R22556" s="29"/>
      <c r="S22556" s="33"/>
      <c r="T22556" s="29"/>
      <c r="U22556" s="29"/>
      <c r="V22556" s="29"/>
      <c r="W22556" s="29"/>
      <c r="X22556" s="29"/>
      <c r="Y22556" s="29"/>
      <c r="Z22556" s="29"/>
      <c r="AA22556" s="29"/>
      <c r="AB22556" s="29"/>
      <c r="AC22556" s="29"/>
      <c r="AD22556" s="29"/>
      <c r="AE22556" s="29"/>
      <c r="AF22556" s="29"/>
      <c r="AG22556" s="29"/>
      <c r="AH22556" s="29"/>
      <c r="AI22556" s="29"/>
      <c r="AJ22556" s="29"/>
      <c r="AK22556" s="29"/>
      <c r="AL22556" s="29"/>
      <c r="AM22556" s="29"/>
      <c r="AP22556" s="30"/>
    </row>
    <row r="22557" spans="1:42">
      <c r="A22557" s="29"/>
      <c r="B22557" s="29"/>
      <c r="C22557" s="29"/>
      <c r="D22557" s="29"/>
      <c r="E22557" s="29"/>
      <c r="F22557" s="29"/>
      <c r="G22557" s="29"/>
      <c r="H22557" s="29"/>
      <c r="I22557" s="29"/>
      <c r="J22557" s="29"/>
      <c r="K22557" s="29"/>
      <c r="L22557" s="29"/>
      <c r="M22557" s="29"/>
      <c r="N22557" s="29"/>
      <c r="O22557" s="29"/>
      <c r="P22557" s="29"/>
      <c r="Q22557" s="29"/>
      <c r="R22557" s="29"/>
      <c r="S22557" s="33"/>
      <c r="T22557" s="29"/>
      <c r="U22557" s="29"/>
      <c r="V22557" s="29"/>
      <c r="W22557" s="29"/>
      <c r="X22557" s="29"/>
      <c r="Y22557" s="29"/>
      <c r="Z22557" s="29"/>
      <c r="AA22557" s="29"/>
      <c r="AB22557" s="29"/>
      <c r="AC22557" s="29"/>
      <c r="AD22557" s="29"/>
      <c r="AE22557" s="29"/>
      <c r="AF22557" s="29"/>
      <c r="AG22557" s="29"/>
      <c r="AH22557" s="29"/>
      <c r="AI22557" s="29"/>
      <c r="AJ22557" s="29"/>
      <c r="AK22557" s="29"/>
      <c r="AL22557" s="29"/>
      <c r="AM22557" s="29"/>
      <c r="AP22557" s="30"/>
    </row>
    <row r="22558" spans="1:42">
      <c r="A22558" s="29"/>
      <c r="B22558" s="29"/>
      <c r="C22558" s="29"/>
      <c r="D22558" s="29"/>
      <c r="E22558" s="29"/>
      <c r="F22558" s="29"/>
      <c r="G22558" s="29"/>
      <c r="H22558" s="29"/>
      <c r="I22558" s="29"/>
      <c r="J22558" s="29"/>
      <c r="K22558" s="29"/>
      <c r="L22558" s="29"/>
      <c r="M22558" s="29"/>
      <c r="N22558" s="29"/>
      <c r="O22558" s="29"/>
      <c r="P22558" s="29"/>
      <c r="Q22558" s="29"/>
      <c r="R22558" s="29"/>
      <c r="S22558" s="33"/>
      <c r="T22558" s="29"/>
      <c r="U22558" s="29"/>
      <c r="V22558" s="29"/>
      <c r="W22558" s="29"/>
      <c r="X22558" s="29"/>
      <c r="Y22558" s="29"/>
      <c r="Z22558" s="29"/>
      <c r="AA22558" s="29"/>
      <c r="AB22558" s="29"/>
      <c r="AC22558" s="29"/>
      <c r="AD22558" s="29"/>
      <c r="AE22558" s="29"/>
      <c r="AF22558" s="29"/>
      <c r="AG22558" s="29"/>
      <c r="AH22558" s="29"/>
      <c r="AI22558" s="29"/>
      <c r="AJ22558" s="29"/>
      <c r="AK22558" s="29"/>
      <c r="AL22558" s="29"/>
      <c r="AM22558" s="29"/>
      <c r="AP22558" s="30"/>
    </row>
    <row r="22559" spans="1:42">
      <c r="A22559" s="29"/>
      <c r="B22559" s="29"/>
      <c r="C22559" s="29"/>
      <c r="D22559" s="29"/>
      <c r="E22559" s="29"/>
      <c r="F22559" s="29"/>
      <c r="G22559" s="29"/>
      <c r="H22559" s="29"/>
      <c r="I22559" s="29"/>
      <c r="J22559" s="29"/>
      <c r="K22559" s="29"/>
      <c r="L22559" s="29"/>
      <c r="M22559" s="29"/>
      <c r="N22559" s="29"/>
      <c r="O22559" s="29"/>
      <c r="P22559" s="29"/>
      <c r="Q22559" s="29"/>
      <c r="R22559" s="29"/>
      <c r="S22559" s="33"/>
      <c r="T22559" s="29"/>
      <c r="U22559" s="29"/>
      <c r="V22559" s="29"/>
      <c r="W22559" s="29"/>
      <c r="X22559" s="29"/>
      <c r="Y22559" s="29"/>
      <c r="Z22559" s="29"/>
      <c r="AA22559" s="29"/>
      <c r="AB22559" s="29"/>
      <c r="AC22559" s="29"/>
      <c r="AD22559" s="29"/>
      <c r="AE22559" s="29"/>
      <c r="AF22559" s="29"/>
      <c r="AG22559" s="29"/>
      <c r="AH22559" s="29"/>
      <c r="AI22559" s="29"/>
      <c r="AJ22559" s="29"/>
      <c r="AK22559" s="29"/>
      <c r="AL22559" s="29"/>
      <c r="AM22559" s="29"/>
      <c r="AP22559" s="30"/>
    </row>
    <row r="22560" spans="1:42">
      <c r="A22560" s="29"/>
      <c r="B22560" s="29"/>
      <c r="C22560" s="29"/>
      <c r="D22560" s="29"/>
      <c r="E22560" s="29"/>
      <c r="F22560" s="29"/>
      <c r="G22560" s="29"/>
      <c r="H22560" s="29"/>
      <c r="I22560" s="29"/>
      <c r="J22560" s="29"/>
      <c r="K22560" s="29"/>
      <c r="L22560" s="29"/>
      <c r="M22560" s="29"/>
      <c r="N22560" s="29"/>
      <c r="O22560" s="29"/>
      <c r="P22560" s="29"/>
      <c r="Q22560" s="29"/>
      <c r="R22560" s="29"/>
      <c r="S22560" s="33"/>
      <c r="T22560" s="29"/>
      <c r="U22560" s="29"/>
      <c r="V22560" s="29"/>
      <c r="W22560" s="29"/>
      <c r="X22560" s="29"/>
      <c r="Y22560" s="29"/>
      <c r="Z22560" s="29"/>
      <c r="AA22560" s="29"/>
      <c r="AB22560" s="29"/>
      <c r="AC22560" s="29"/>
      <c r="AD22560" s="29"/>
      <c r="AE22560" s="29"/>
      <c r="AF22560" s="29"/>
      <c r="AG22560" s="29"/>
      <c r="AH22560" s="29"/>
      <c r="AI22560" s="29"/>
      <c r="AJ22560" s="29"/>
      <c r="AK22560" s="29"/>
      <c r="AL22560" s="29"/>
      <c r="AM22560" s="29"/>
      <c r="AP22560" s="30"/>
    </row>
    <row r="22561" spans="1:42">
      <c r="A22561" s="29"/>
      <c r="B22561" s="29"/>
      <c r="C22561" s="29"/>
      <c r="D22561" s="29"/>
      <c r="E22561" s="29"/>
      <c r="F22561" s="29"/>
      <c r="G22561" s="29"/>
      <c r="H22561" s="29"/>
      <c r="I22561" s="29"/>
      <c r="J22561" s="29"/>
      <c r="K22561" s="29"/>
      <c r="L22561" s="29"/>
      <c r="M22561" s="29"/>
      <c r="N22561" s="29"/>
      <c r="O22561" s="29"/>
      <c r="P22561" s="29"/>
      <c r="Q22561" s="29"/>
      <c r="R22561" s="29"/>
      <c r="S22561" s="33"/>
      <c r="T22561" s="29"/>
      <c r="U22561" s="29"/>
      <c r="V22561" s="29"/>
      <c r="W22561" s="29"/>
      <c r="X22561" s="29"/>
      <c r="Y22561" s="29"/>
      <c r="Z22561" s="29"/>
      <c r="AA22561" s="29"/>
      <c r="AB22561" s="29"/>
      <c r="AC22561" s="29"/>
      <c r="AD22561" s="29"/>
      <c r="AE22561" s="29"/>
      <c r="AF22561" s="29"/>
      <c r="AG22561" s="29"/>
      <c r="AH22561" s="29"/>
      <c r="AI22561" s="29"/>
      <c r="AJ22561" s="29"/>
      <c r="AK22561" s="29"/>
      <c r="AL22561" s="29"/>
      <c r="AM22561" s="29"/>
      <c r="AP22561" s="30"/>
    </row>
    <row r="22562" spans="1:42">
      <c r="A22562" s="29"/>
      <c r="B22562" s="29"/>
      <c r="C22562" s="29"/>
      <c r="D22562" s="29"/>
      <c r="E22562" s="29"/>
      <c r="F22562" s="29"/>
      <c r="G22562" s="29"/>
      <c r="H22562" s="29"/>
      <c r="I22562" s="29"/>
      <c r="J22562" s="29"/>
      <c r="K22562" s="29"/>
      <c r="L22562" s="29"/>
      <c r="M22562" s="29"/>
      <c r="N22562" s="29"/>
      <c r="O22562" s="29"/>
      <c r="P22562" s="29"/>
      <c r="Q22562" s="29"/>
      <c r="R22562" s="29"/>
      <c r="S22562" s="33"/>
      <c r="T22562" s="29"/>
      <c r="U22562" s="29"/>
      <c r="V22562" s="29"/>
      <c r="W22562" s="29"/>
      <c r="X22562" s="29"/>
      <c r="Y22562" s="29"/>
      <c r="Z22562" s="29"/>
      <c r="AA22562" s="29"/>
      <c r="AB22562" s="29"/>
      <c r="AC22562" s="29"/>
      <c r="AD22562" s="29"/>
      <c r="AE22562" s="29"/>
      <c r="AF22562" s="29"/>
      <c r="AG22562" s="29"/>
      <c r="AH22562" s="29"/>
      <c r="AI22562" s="29"/>
      <c r="AJ22562" s="29"/>
      <c r="AK22562" s="29"/>
      <c r="AL22562" s="29"/>
      <c r="AM22562" s="29"/>
      <c r="AP22562" s="30"/>
    </row>
    <row r="22563" spans="1:42">
      <c r="A22563" s="29"/>
      <c r="B22563" s="29"/>
      <c r="C22563" s="29"/>
      <c r="D22563" s="29"/>
      <c r="E22563" s="29"/>
      <c r="F22563" s="29"/>
      <c r="G22563" s="29"/>
      <c r="H22563" s="29"/>
      <c r="I22563" s="29"/>
      <c r="J22563" s="29"/>
      <c r="K22563" s="29"/>
      <c r="L22563" s="29"/>
      <c r="M22563" s="29"/>
      <c r="N22563" s="29"/>
      <c r="O22563" s="29"/>
      <c r="P22563" s="29"/>
      <c r="Q22563" s="29"/>
      <c r="R22563" s="29"/>
      <c r="S22563" s="33"/>
      <c r="T22563" s="29"/>
      <c r="U22563" s="29"/>
      <c r="V22563" s="29"/>
      <c r="W22563" s="29"/>
      <c r="X22563" s="29"/>
      <c r="Y22563" s="29"/>
      <c r="Z22563" s="29"/>
      <c r="AA22563" s="29"/>
      <c r="AB22563" s="29"/>
      <c r="AC22563" s="29"/>
      <c r="AD22563" s="29"/>
      <c r="AE22563" s="29"/>
      <c r="AF22563" s="29"/>
      <c r="AG22563" s="29"/>
      <c r="AH22563" s="29"/>
      <c r="AI22563" s="29"/>
      <c r="AJ22563" s="29"/>
      <c r="AK22563" s="29"/>
      <c r="AL22563" s="29"/>
      <c r="AM22563" s="29"/>
      <c r="AP22563" s="30"/>
    </row>
    <row r="22564" spans="1:42">
      <c r="A22564" s="29"/>
      <c r="B22564" s="29"/>
      <c r="C22564" s="29"/>
      <c r="D22564" s="29"/>
      <c r="E22564" s="29"/>
      <c r="F22564" s="29"/>
      <c r="G22564" s="29"/>
      <c r="H22564" s="29"/>
      <c r="I22564" s="29"/>
      <c r="J22564" s="29"/>
      <c r="K22564" s="29"/>
      <c r="L22564" s="29"/>
      <c r="M22564" s="29"/>
      <c r="N22564" s="29"/>
      <c r="O22564" s="29"/>
      <c r="P22564" s="29"/>
      <c r="Q22564" s="29"/>
      <c r="R22564" s="29"/>
      <c r="S22564" s="33"/>
      <c r="T22564" s="29"/>
      <c r="U22564" s="29"/>
      <c r="V22564" s="29"/>
      <c r="W22564" s="29"/>
      <c r="X22564" s="29"/>
      <c r="Y22564" s="29"/>
      <c r="Z22564" s="29"/>
      <c r="AA22564" s="29"/>
      <c r="AB22564" s="29"/>
      <c r="AC22564" s="29"/>
      <c r="AD22564" s="29"/>
      <c r="AE22564" s="29"/>
      <c r="AF22564" s="29"/>
      <c r="AG22564" s="29"/>
      <c r="AH22564" s="29"/>
      <c r="AI22564" s="29"/>
      <c r="AJ22564" s="29"/>
      <c r="AK22564" s="29"/>
      <c r="AL22564" s="29"/>
      <c r="AM22564" s="29"/>
      <c r="AP22564" s="30"/>
    </row>
    <row r="22565" spans="1:42">
      <c r="A22565" s="29"/>
      <c r="B22565" s="29"/>
      <c r="C22565" s="29"/>
      <c r="D22565" s="29"/>
      <c r="E22565" s="29"/>
      <c r="F22565" s="29"/>
      <c r="G22565" s="29"/>
      <c r="H22565" s="29"/>
      <c r="I22565" s="29"/>
      <c r="J22565" s="29"/>
      <c r="K22565" s="29"/>
      <c r="L22565" s="29"/>
      <c r="M22565" s="29"/>
      <c r="N22565" s="29"/>
      <c r="O22565" s="29"/>
      <c r="P22565" s="29"/>
      <c r="Q22565" s="29"/>
      <c r="R22565" s="29"/>
      <c r="S22565" s="33"/>
      <c r="T22565" s="29"/>
      <c r="U22565" s="29"/>
      <c r="V22565" s="29"/>
      <c r="W22565" s="29"/>
      <c r="X22565" s="29"/>
      <c r="Y22565" s="29"/>
      <c r="Z22565" s="29"/>
      <c r="AA22565" s="29"/>
      <c r="AB22565" s="29"/>
      <c r="AC22565" s="29"/>
      <c r="AD22565" s="29"/>
      <c r="AE22565" s="29"/>
      <c r="AF22565" s="29"/>
      <c r="AG22565" s="29"/>
      <c r="AH22565" s="29"/>
      <c r="AI22565" s="29"/>
      <c r="AJ22565" s="29"/>
      <c r="AK22565" s="29"/>
      <c r="AL22565" s="29"/>
      <c r="AM22565" s="29"/>
      <c r="AP22565" s="30"/>
    </row>
    <row r="22566" spans="1:42">
      <c r="A22566" s="29"/>
      <c r="B22566" s="29"/>
      <c r="C22566" s="29"/>
      <c r="D22566" s="29"/>
      <c r="E22566" s="29"/>
      <c r="F22566" s="29"/>
      <c r="G22566" s="29"/>
      <c r="H22566" s="29"/>
      <c r="I22566" s="29"/>
      <c r="J22566" s="29"/>
      <c r="K22566" s="29"/>
      <c r="L22566" s="29"/>
      <c r="M22566" s="29"/>
      <c r="N22566" s="29"/>
      <c r="O22566" s="29"/>
      <c r="P22566" s="29"/>
      <c r="Q22566" s="29"/>
      <c r="R22566" s="29"/>
      <c r="S22566" s="33"/>
      <c r="T22566" s="29"/>
      <c r="U22566" s="29"/>
      <c r="V22566" s="29"/>
      <c r="W22566" s="29"/>
      <c r="X22566" s="29"/>
      <c r="Y22566" s="29"/>
      <c r="Z22566" s="29"/>
      <c r="AA22566" s="29"/>
      <c r="AB22566" s="29"/>
      <c r="AC22566" s="29"/>
      <c r="AD22566" s="29"/>
      <c r="AE22566" s="29"/>
      <c r="AF22566" s="29"/>
      <c r="AG22566" s="29"/>
      <c r="AH22566" s="29"/>
      <c r="AI22566" s="29"/>
      <c r="AJ22566" s="29"/>
      <c r="AK22566" s="29"/>
      <c r="AL22566" s="29"/>
      <c r="AM22566" s="29"/>
      <c r="AP22566" s="30"/>
    </row>
    <row r="22567" spans="1:42">
      <c r="A22567" s="29"/>
      <c r="B22567" s="29"/>
      <c r="C22567" s="29"/>
      <c r="D22567" s="29"/>
      <c r="E22567" s="29"/>
      <c r="F22567" s="29"/>
      <c r="G22567" s="29"/>
      <c r="H22567" s="29"/>
      <c r="I22567" s="29"/>
      <c r="J22567" s="29"/>
      <c r="K22567" s="29"/>
      <c r="L22567" s="29"/>
      <c r="M22567" s="29"/>
      <c r="N22567" s="29"/>
      <c r="O22567" s="29"/>
      <c r="P22567" s="29"/>
      <c r="Q22567" s="29"/>
      <c r="R22567" s="29"/>
      <c r="S22567" s="33"/>
      <c r="T22567" s="29"/>
      <c r="U22567" s="29"/>
      <c r="V22567" s="29"/>
      <c r="W22567" s="29"/>
      <c r="X22567" s="29"/>
      <c r="Y22567" s="29"/>
      <c r="Z22567" s="29"/>
      <c r="AA22567" s="29"/>
      <c r="AB22567" s="29"/>
      <c r="AC22567" s="29"/>
      <c r="AD22567" s="29"/>
      <c r="AE22567" s="29"/>
      <c r="AF22567" s="29"/>
      <c r="AG22567" s="29"/>
      <c r="AH22567" s="29"/>
      <c r="AI22567" s="29"/>
      <c r="AJ22567" s="29"/>
      <c r="AK22567" s="29"/>
      <c r="AL22567" s="29"/>
      <c r="AM22567" s="29"/>
      <c r="AP22567" s="30"/>
    </row>
    <row r="22568" spans="1:42">
      <c r="A22568" s="29"/>
      <c r="B22568" s="29"/>
      <c r="C22568" s="29"/>
      <c r="D22568" s="29"/>
      <c r="E22568" s="29"/>
      <c r="F22568" s="29"/>
      <c r="G22568" s="29"/>
      <c r="H22568" s="29"/>
      <c r="I22568" s="29"/>
      <c r="J22568" s="29"/>
      <c r="K22568" s="29"/>
      <c r="L22568" s="29"/>
      <c r="M22568" s="29"/>
      <c r="N22568" s="29"/>
      <c r="O22568" s="29"/>
      <c r="P22568" s="29"/>
      <c r="Q22568" s="29"/>
      <c r="R22568" s="29"/>
      <c r="S22568" s="33"/>
      <c r="T22568" s="29"/>
      <c r="U22568" s="29"/>
      <c r="V22568" s="29"/>
      <c r="W22568" s="29"/>
      <c r="X22568" s="29"/>
      <c r="Y22568" s="29"/>
      <c r="Z22568" s="29"/>
      <c r="AA22568" s="29"/>
      <c r="AB22568" s="29"/>
      <c r="AC22568" s="29"/>
      <c r="AD22568" s="29"/>
      <c r="AE22568" s="29"/>
      <c r="AF22568" s="29"/>
      <c r="AG22568" s="29"/>
      <c r="AH22568" s="29"/>
      <c r="AI22568" s="29"/>
      <c r="AJ22568" s="29"/>
      <c r="AK22568" s="29"/>
      <c r="AL22568" s="29"/>
      <c r="AM22568" s="29"/>
      <c r="AP22568" s="30"/>
    </row>
    <row r="22569" spans="1:42">
      <c r="A22569" s="29"/>
      <c r="B22569" s="29"/>
      <c r="C22569" s="29"/>
      <c r="D22569" s="29"/>
      <c r="E22569" s="29"/>
      <c r="F22569" s="29"/>
      <c r="G22569" s="29"/>
      <c r="H22569" s="29"/>
      <c r="I22569" s="29"/>
      <c r="J22569" s="29"/>
      <c r="K22569" s="29"/>
      <c r="L22569" s="29"/>
      <c r="M22569" s="29"/>
      <c r="N22569" s="29"/>
      <c r="O22569" s="29"/>
      <c r="P22569" s="29"/>
      <c r="Q22569" s="29"/>
      <c r="R22569" s="29"/>
      <c r="S22569" s="33"/>
      <c r="T22569" s="29"/>
      <c r="U22569" s="29"/>
      <c r="V22569" s="29"/>
      <c r="W22569" s="29"/>
      <c r="X22569" s="29"/>
      <c r="Y22569" s="29"/>
      <c r="Z22569" s="29"/>
      <c r="AA22569" s="29"/>
      <c r="AB22569" s="29"/>
      <c r="AC22569" s="29"/>
      <c r="AD22569" s="29"/>
      <c r="AE22569" s="29"/>
      <c r="AF22569" s="29"/>
      <c r="AG22569" s="29"/>
      <c r="AH22569" s="29"/>
      <c r="AI22569" s="29"/>
      <c r="AJ22569" s="29"/>
      <c r="AK22569" s="29"/>
      <c r="AL22569" s="29"/>
      <c r="AM22569" s="29"/>
      <c r="AP22569" s="30"/>
    </row>
    <row r="22570" spans="1:42">
      <c r="A22570" s="29"/>
      <c r="B22570" s="29"/>
      <c r="C22570" s="29"/>
      <c r="D22570" s="29"/>
      <c r="E22570" s="29"/>
      <c r="F22570" s="29"/>
      <c r="G22570" s="29"/>
      <c r="H22570" s="29"/>
      <c r="I22570" s="29"/>
      <c r="J22570" s="29"/>
      <c r="K22570" s="29"/>
      <c r="L22570" s="29"/>
      <c r="M22570" s="29"/>
      <c r="N22570" s="29"/>
      <c r="O22570" s="29"/>
      <c r="P22570" s="29"/>
      <c r="Q22570" s="29"/>
      <c r="R22570" s="29"/>
      <c r="S22570" s="33"/>
      <c r="T22570" s="29"/>
      <c r="U22570" s="29"/>
      <c r="V22570" s="29"/>
      <c r="W22570" s="29"/>
      <c r="X22570" s="29"/>
      <c r="Y22570" s="29"/>
      <c r="Z22570" s="29"/>
      <c r="AA22570" s="29"/>
      <c r="AB22570" s="29"/>
      <c r="AC22570" s="29"/>
      <c r="AD22570" s="29"/>
      <c r="AE22570" s="29"/>
      <c r="AF22570" s="29"/>
      <c r="AG22570" s="29"/>
      <c r="AH22570" s="29"/>
      <c r="AI22570" s="29"/>
      <c r="AJ22570" s="29"/>
      <c r="AK22570" s="29"/>
      <c r="AL22570" s="29"/>
      <c r="AM22570" s="29"/>
      <c r="AP22570" s="30"/>
    </row>
    <row r="22571" spans="1:42">
      <c r="A22571" s="29"/>
      <c r="B22571" s="29"/>
      <c r="C22571" s="29"/>
      <c r="D22571" s="29"/>
      <c r="E22571" s="29"/>
      <c r="F22571" s="29"/>
      <c r="G22571" s="29"/>
      <c r="H22571" s="29"/>
      <c r="I22571" s="29"/>
      <c r="J22571" s="29"/>
      <c r="K22571" s="29"/>
      <c r="L22571" s="29"/>
      <c r="M22571" s="29"/>
      <c r="N22571" s="29"/>
      <c r="O22571" s="29"/>
      <c r="P22571" s="29"/>
      <c r="Q22571" s="29"/>
      <c r="R22571" s="29"/>
      <c r="S22571" s="33"/>
      <c r="T22571" s="29"/>
      <c r="U22571" s="29"/>
      <c r="V22571" s="29"/>
      <c r="W22571" s="29"/>
      <c r="X22571" s="29"/>
      <c r="Y22571" s="29"/>
      <c r="Z22571" s="29"/>
      <c r="AA22571" s="29"/>
      <c r="AB22571" s="29"/>
      <c r="AC22571" s="29"/>
      <c r="AD22571" s="29"/>
      <c r="AE22571" s="29"/>
      <c r="AF22571" s="29"/>
      <c r="AG22571" s="29"/>
      <c r="AH22571" s="29"/>
      <c r="AI22571" s="29"/>
      <c r="AJ22571" s="29"/>
      <c r="AK22571" s="29"/>
      <c r="AL22571" s="29"/>
      <c r="AM22571" s="29"/>
      <c r="AP22571" s="30"/>
    </row>
    <row r="22572" spans="1:42">
      <c r="A22572" s="29"/>
      <c r="B22572" s="29"/>
      <c r="C22572" s="29"/>
      <c r="D22572" s="29"/>
      <c r="E22572" s="29"/>
      <c r="F22572" s="29"/>
      <c r="G22572" s="29"/>
      <c r="H22572" s="29"/>
      <c r="I22572" s="29"/>
      <c r="J22572" s="29"/>
      <c r="K22572" s="29"/>
      <c r="L22572" s="29"/>
      <c r="M22572" s="29"/>
      <c r="N22572" s="29"/>
      <c r="O22572" s="29"/>
      <c r="P22572" s="29"/>
      <c r="Q22572" s="29"/>
      <c r="R22572" s="29"/>
      <c r="S22572" s="33"/>
      <c r="T22572" s="29"/>
      <c r="U22572" s="29"/>
      <c r="V22572" s="29"/>
      <c r="W22572" s="29"/>
      <c r="X22572" s="29"/>
      <c r="Y22572" s="29"/>
      <c r="Z22572" s="29"/>
      <c r="AA22572" s="29"/>
      <c r="AB22572" s="29"/>
      <c r="AC22572" s="29"/>
      <c r="AD22572" s="29"/>
      <c r="AE22572" s="29"/>
      <c r="AF22572" s="29"/>
      <c r="AG22572" s="29"/>
      <c r="AH22572" s="29"/>
      <c r="AI22572" s="29"/>
      <c r="AJ22572" s="29"/>
      <c r="AK22572" s="29"/>
      <c r="AL22572" s="29"/>
      <c r="AM22572" s="29"/>
      <c r="AP22572" s="30"/>
    </row>
    <row r="22573" spans="1:42">
      <c r="A22573" s="29"/>
      <c r="B22573" s="29"/>
      <c r="C22573" s="29"/>
      <c r="D22573" s="29"/>
      <c r="E22573" s="29"/>
      <c r="F22573" s="29"/>
      <c r="G22573" s="29"/>
      <c r="H22573" s="29"/>
      <c r="I22573" s="29"/>
      <c r="J22573" s="29"/>
      <c r="K22573" s="29"/>
      <c r="L22573" s="29"/>
      <c r="M22573" s="29"/>
      <c r="N22573" s="29"/>
      <c r="O22573" s="29"/>
      <c r="P22573" s="29"/>
      <c r="Q22573" s="29"/>
      <c r="R22573" s="29"/>
      <c r="S22573" s="33"/>
      <c r="T22573" s="29"/>
      <c r="U22573" s="29"/>
      <c r="V22573" s="29"/>
      <c r="W22573" s="29"/>
      <c r="X22573" s="29"/>
      <c r="Y22573" s="29"/>
      <c r="Z22573" s="29"/>
      <c r="AA22573" s="29"/>
      <c r="AB22573" s="29"/>
      <c r="AC22573" s="29"/>
      <c r="AD22573" s="29"/>
      <c r="AE22573" s="29"/>
      <c r="AF22573" s="29"/>
      <c r="AG22573" s="29"/>
      <c r="AH22573" s="29"/>
      <c r="AI22573" s="29"/>
      <c r="AJ22573" s="29"/>
      <c r="AK22573" s="29"/>
      <c r="AL22573" s="29"/>
      <c r="AM22573" s="29"/>
      <c r="AP22573" s="30"/>
    </row>
    <row r="22574" spans="1:42">
      <c r="A22574" s="29"/>
      <c r="B22574" s="29"/>
      <c r="C22574" s="29"/>
      <c r="D22574" s="29"/>
      <c r="E22574" s="29"/>
      <c r="F22574" s="29"/>
      <c r="G22574" s="29"/>
      <c r="H22574" s="29"/>
      <c r="I22574" s="29"/>
      <c r="J22574" s="29"/>
      <c r="K22574" s="29"/>
      <c r="L22574" s="29"/>
      <c r="M22574" s="29"/>
      <c r="N22574" s="29"/>
      <c r="O22574" s="29"/>
      <c r="P22574" s="29"/>
      <c r="Q22574" s="29"/>
      <c r="R22574" s="29"/>
      <c r="S22574" s="33"/>
      <c r="T22574" s="29"/>
      <c r="U22574" s="29"/>
      <c r="V22574" s="29"/>
      <c r="W22574" s="29"/>
      <c r="X22574" s="29"/>
      <c r="Y22574" s="29"/>
      <c r="Z22574" s="29"/>
      <c r="AA22574" s="29"/>
      <c r="AB22574" s="29"/>
      <c r="AC22574" s="29"/>
      <c r="AD22574" s="29"/>
      <c r="AE22574" s="29"/>
      <c r="AF22574" s="29"/>
      <c r="AG22574" s="29"/>
      <c r="AH22574" s="29"/>
      <c r="AI22574" s="29"/>
      <c r="AJ22574" s="29"/>
      <c r="AK22574" s="29"/>
      <c r="AL22574" s="29"/>
      <c r="AM22574" s="29"/>
      <c r="AP22574" s="30"/>
    </row>
    <row r="22575" spans="1:42">
      <c r="A22575" s="29"/>
      <c r="B22575" s="29"/>
      <c r="C22575" s="29"/>
      <c r="D22575" s="29"/>
      <c r="E22575" s="29"/>
      <c r="F22575" s="29"/>
      <c r="G22575" s="29"/>
      <c r="H22575" s="29"/>
      <c r="I22575" s="29"/>
      <c r="J22575" s="29"/>
      <c r="K22575" s="29"/>
      <c r="L22575" s="29"/>
      <c r="M22575" s="29"/>
      <c r="N22575" s="29"/>
      <c r="O22575" s="29"/>
      <c r="P22575" s="29"/>
      <c r="Q22575" s="29"/>
      <c r="R22575" s="29"/>
      <c r="S22575" s="33"/>
      <c r="T22575" s="29"/>
      <c r="U22575" s="29"/>
      <c r="V22575" s="29"/>
      <c r="W22575" s="29"/>
      <c r="X22575" s="29"/>
      <c r="Y22575" s="29"/>
      <c r="Z22575" s="29"/>
      <c r="AA22575" s="29"/>
      <c r="AB22575" s="29"/>
      <c r="AC22575" s="29"/>
      <c r="AD22575" s="29"/>
      <c r="AE22575" s="29"/>
      <c r="AF22575" s="29"/>
      <c r="AG22575" s="29"/>
      <c r="AH22575" s="29"/>
      <c r="AI22575" s="29"/>
      <c r="AJ22575" s="29"/>
      <c r="AK22575" s="29"/>
      <c r="AL22575" s="29"/>
      <c r="AM22575" s="29"/>
      <c r="AP22575" s="30"/>
    </row>
    <row r="22576" spans="1:42">
      <c r="A22576" s="29"/>
      <c r="B22576" s="29"/>
      <c r="C22576" s="29"/>
      <c r="D22576" s="29"/>
      <c r="E22576" s="29"/>
      <c r="F22576" s="29"/>
      <c r="G22576" s="29"/>
      <c r="H22576" s="29"/>
      <c r="I22576" s="29"/>
      <c r="J22576" s="29"/>
      <c r="K22576" s="29"/>
      <c r="L22576" s="29"/>
      <c r="M22576" s="29"/>
      <c r="N22576" s="29"/>
      <c r="O22576" s="29"/>
      <c r="P22576" s="29"/>
      <c r="Q22576" s="29"/>
      <c r="R22576" s="29"/>
      <c r="S22576" s="33"/>
      <c r="T22576" s="29"/>
      <c r="U22576" s="29"/>
      <c r="V22576" s="29"/>
      <c r="W22576" s="29"/>
      <c r="X22576" s="29"/>
      <c r="Y22576" s="29"/>
      <c r="Z22576" s="29"/>
      <c r="AA22576" s="29"/>
      <c r="AB22576" s="29"/>
      <c r="AC22576" s="29"/>
      <c r="AD22576" s="29"/>
      <c r="AE22576" s="29"/>
      <c r="AF22576" s="29"/>
      <c r="AG22576" s="29"/>
      <c r="AH22576" s="29"/>
      <c r="AI22576" s="29"/>
      <c r="AJ22576" s="29"/>
      <c r="AK22576" s="29"/>
      <c r="AL22576" s="29"/>
      <c r="AM22576" s="29"/>
      <c r="AP22576" s="30"/>
    </row>
    <row r="22577" spans="1:42">
      <c r="A22577" s="29"/>
      <c r="B22577" s="29"/>
      <c r="C22577" s="29"/>
      <c r="D22577" s="29"/>
      <c r="E22577" s="29"/>
      <c r="F22577" s="29"/>
      <c r="G22577" s="29"/>
      <c r="H22577" s="29"/>
      <c r="I22577" s="29"/>
      <c r="J22577" s="29"/>
      <c r="K22577" s="29"/>
      <c r="L22577" s="29"/>
      <c r="M22577" s="29"/>
      <c r="N22577" s="29"/>
      <c r="O22577" s="29"/>
      <c r="P22577" s="29"/>
      <c r="Q22577" s="29"/>
      <c r="R22577" s="29"/>
      <c r="S22577" s="33"/>
      <c r="T22577" s="29"/>
      <c r="U22577" s="29"/>
      <c r="V22577" s="29"/>
      <c r="W22577" s="29"/>
      <c r="X22577" s="29"/>
      <c r="Y22577" s="29"/>
      <c r="Z22577" s="29"/>
      <c r="AA22577" s="29"/>
      <c r="AB22577" s="29"/>
      <c r="AC22577" s="29"/>
      <c r="AD22577" s="29"/>
      <c r="AE22577" s="29"/>
      <c r="AF22577" s="29"/>
      <c r="AG22577" s="29"/>
      <c r="AH22577" s="29"/>
      <c r="AI22577" s="29"/>
      <c r="AJ22577" s="29"/>
      <c r="AK22577" s="29"/>
      <c r="AL22577" s="29"/>
      <c r="AM22577" s="29"/>
      <c r="AP22577" s="30"/>
    </row>
    <row r="22578" spans="1:42">
      <c r="A22578" s="29"/>
      <c r="B22578" s="29"/>
      <c r="C22578" s="29"/>
      <c r="D22578" s="29"/>
      <c r="E22578" s="29"/>
      <c r="F22578" s="29"/>
      <c r="G22578" s="29"/>
      <c r="H22578" s="29"/>
      <c r="I22578" s="29"/>
      <c r="J22578" s="29"/>
      <c r="K22578" s="29"/>
      <c r="L22578" s="29"/>
      <c r="M22578" s="29"/>
      <c r="N22578" s="29"/>
      <c r="O22578" s="29"/>
      <c r="P22578" s="29"/>
      <c r="Q22578" s="29"/>
      <c r="R22578" s="29"/>
      <c r="S22578" s="33"/>
      <c r="T22578" s="29"/>
      <c r="U22578" s="29"/>
      <c r="V22578" s="29"/>
      <c r="W22578" s="29"/>
      <c r="X22578" s="29"/>
      <c r="Y22578" s="29"/>
      <c r="Z22578" s="29"/>
      <c r="AA22578" s="29"/>
      <c r="AB22578" s="29"/>
      <c r="AC22578" s="29"/>
      <c r="AD22578" s="29"/>
      <c r="AE22578" s="29"/>
      <c r="AF22578" s="29"/>
      <c r="AG22578" s="29"/>
      <c r="AH22578" s="29"/>
      <c r="AI22578" s="29"/>
      <c r="AJ22578" s="29"/>
      <c r="AK22578" s="29"/>
      <c r="AL22578" s="29"/>
      <c r="AM22578" s="29"/>
      <c r="AP22578" s="30"/>
    </row>
    <row r="22579" spans="1:42">
      <c r="A22579" s="29"/>
      <c r="B22579" s="29"/>
      <c r="C22579" s="29"/>
      <c r="D22579" s="29"/>
      <c r="E22579" s="29"/>
      <c r="F22579" s="29"/>
      <c r="G22579" s="29"/>
      <c r="H22579" s="29"/>
      <c r="I22579" s="29"/>
      <c r="J22579" s="29"/>
      <c r="K22579" s="29"/>
      <c r="L22579" s="29"/>
      <c r="M22579" s="29"/>
      <c r="N22579" s="29"/>
      <c r="O22579" s="29"/>
      <c r="P22579" s="29"/>
      <c r="Q22579" s="29"/>
      <c r="R22579" s="29"/>
      <c r="S22579" s="33"/>
      <c r="T22579" s="29"/>
      <c r="U22579" s="29"/>
      <c r="V22579" s="29"/>
      <c r="W22579" s="29"/>
      <c r="X22579" s="29"/>
      <c r="Y22579" s="29"/>
      <c r="Z22579" s="29"/>
      <c r="AA22579" s="29"/>
      <c r="AB22579" s="29"/>
      <c r="AC22579" s="29"/>
      <c r="AD22579" s="29"/>
      <c r="AE22579" s="29"/>
      <c r="AF22579" s="29"/>
      <c r="AG22579" s="29"/>
      <c r="AH22579" s="29"/>
      <c r="AI22579" s="29"/>
      <c r="AJ22579" s="29"/>
      <c r="AK22579" s="29"/>
      <c r="AL22579" s="29"/>
      <c r="AM22579" s="29"/>
      <c r="AP22579" s="30"/>
    </row>
    <row r="22580" spans="1:42">
      <c r="A22580" s="29"/>
      <c r="B22580" s="29"/>
      <c r="C22580" s="29"/>
      <c r="D22580" s="29"/>
      <c r="E22580" s="29"/>
      <c r="F22580" s="29"/>
      <c r="G22580" s="29"/>
      <c r="H22580" s="29"/>
      <c r="I22580" s="29"/>
      <c r="J22580" s="29"/>
      <c r="K22580" s="29"/>
      <c r="L22580" s="29"/>
      <c r="M22580" s="29"/>
      <c r="N22580" s="29"/>
      <c r="O22580" s="29"/>
      <c r="P22580" s="29"/>
      <c r="Q22580" s="29"/>
      <c r="R22580" s="29"/>
      <c r="S22580" s="33"/>
      <c r="T22580" s="29"/>
      <c r="U22580" s="29"/>
      <c r="V22580" s="29"/>
      <c r="W22580" s="29"/>
      <c r="X22580" s="29"/>
      <c r="Y22580" s="29"/>
      <c r="Z22580" s="29"/>
      <c r="AA22580" s="29"/>
      <c r="AB22580" s="29"/>
      <c r="AC22580" s="29"/>
      <c r="AD22580" s="29"/>
      <c r="AE22580" s="29"/>
      <c r="AF22580" s="29"/>
      <c r="AG22580" s="29"/>
      <c r="AH22580" s="29"/>
      <c r="AI22580" s="29"/>
      <c r="AJ22580" s="29"/>
      <c r="AK22580" s="29"/>
      <c r="AL22580" s="29"/>
      <c r="AM22580" s="29"/>
      <c r="AP22580" s="30"/>
    </row>
    <row r="22581" spans="1:42">
      <c r="A22581" s="29"/>
      <c r="B22581" s="29"/>
      <c r="C22581" s="29"/>
      <c r="D22581" s="29"/>
      <c r="E22581" s="29"/>
      <c r="F22581" s="29"/>
      <c r="G22581" s="29"/>
      <c r="H22581" s="29"/>
      <c r="I22581" s="29"/>
      <c r="J22581" s="29"/>
      <c r="K22581" s="29"/>
      <c r="L22581" s="29"/>
      <c r="M22581" s="29"/>
      <c r="N22581" s="29"/>
      <c r="O22581" s="29"/>
      <c r="P22581" s="29"/>
      <c r="Q22581" s="29"/>
      <c r="R22581" s="29"/>
      <c r="S22581" s="33"/>
      <c r="T22581" s="29"/>
      <c r="U22581" s="29"/>
      <c r="V22581" s="29"/>
      <c r="W22581" s="29"/>
      <c r="X22581" s="29"/>
      <c r="Y22581" s="29"/>
      <c r="Z22581" s="29"/>
      <c r="AA22581" s="29"/>
      <c r="AB22581" s="29"/>
      <c r="AC22581" s="29"/>
      <c r="AD22581" s="29"/>
      <c r="AE22581" s="29"/>
      <c r="AF22581" s="29"/>
      <c r="AG22581" s="29"/>
      <c r="AH22581" s="29"/>
      <c r="AI22581" s="29"/>
      <c r="AJ22581" s="29"/>
      <c r="AK22581" s="29"/>
      <c r="AL22581" s="29"/>
      <c r="AM22581" s="29"/>
      <c r="AP22581" s="30"/>
    </row>
    <row r="22582" spans="1:42">
      <c r="A22582" s="29"/>
      <c r="B22582" s="29"/>
      <c r="C22582" s="29"/>
      <c r="D22582" s="29"/>
      <c r="E22582" s="29"/>
      <c r="F22582" s="29"/>
      <c r="G22582" s="29"/>
      <c r="H22582" s="29"/>
      <c r="I22582" s="29"/>
      <c r="J22582" s="29"/>
      <c r="K22582" s="29"/>
      <c r="L22582" s="29"/>
      <c r="M22582" s="29"/>
      <c r="N22582" s="29"/>
      <c r="O22582" s="29"/>
      <c r="P22582" s="29"/>
      <c r="Q22582" s="29"/>
      <c r="R22582" s="29"/>
      <c r="S22582" s="33"/>
      <c r="T22582" s="29"/>
      <c r="U22582" s="29"/>
      <c r="V22582" s="29"/>
      <c r="W22582" s="29"/>
      <c r="X22582" s="29"/>
      <c r="Y22582" s="29"/>
      <c r="Z22582" s="29"/>
      <c r="AA22582" s="29"/>
      <c r="AB22582" s="29"/>
      <c r="AC22582" s="29"/>
      <c r="AD22582" s="29"/>
      <c r="AE22582" s="29"/>
      <c r="AF22582" s="29"/>
      <c r="AG22582" s="29"/>
      <c r="AH22582" s="29"/>
      <c r="AI22582" s="29"/>
      <c r="AJ22582" s="29"/>
      <c r="AK22582" s="29"/>
      <c r="AL22582" s="29"/>
      <c r="AM22582" s="29"/>
      <c r="AP22582" s="30"/>
    </row>
    <row r="22583" spans="1:42">
      <c r="A22583" s="29"/>
      <c r="B22583" s="29"/>
      <c r="C22583" s="29"/>
      <c r="D22583" s="29"/>
      <c r="E22583" s="29"/>
      <c r="F22583" s="29"/>
      <c r="G22583" s="29"/>
      <c r="H22583" s="29"/>
      <c r="I22583" s="29"/>
      <c r="J22583" s="29"/>
      <c r="K22583" s="29"/>
      <c r="L22583" s="29"/>
      <c r="M22583" s="29"/>
      <c r="N22583" s="29"/>
      <c r="O22583" s="29"/>
      <c r="P22583" s="29"/>
      <c r="Q22583" s="29"/>
      <c r="R22583" s="29"/>
      <c r="S22583" s="33"/>
      <c r="T22583" s="29"/>
      <c r="U22583" s="29"/>
      <c r="V22583" s="29"/>
      <c r="W22583" s="29"/>
      <c r="X22583" s="29"/>
      <c r="Y22583" s="29"/>
      <c r="Z22583" s="29"/>
      <c r="AA22583" s="29"/>
      <c r="AB22583" s="29"/>
      <c r="AC22583" s="29"/>
      <c r="AD22583" s="29"/>
      <c r="AE22583" s="29"/>
      <c r="AF22583" s="29"/>
      <c r="AG22583" s="29"/>
      <c r="AH22583" s="29"/>
      <c r="AI22583" s="29"/>
      <c r="AJ22583" s="29"/>
      <c r="AK22583" s="29"/>
      <c r="AL22583" s="29"/>
      <c r="AM22583" s="29"/>
      <c r="AP22583" s="30"/>
    </row>
    <row r="22584" spans="1:42">
      <c r="A22584" s="29"/>
      <c r="B22584" s="29"/>
      <c r="C22584" s="29"/>
      <c r="D22584" s="29"/>
      <c r="E22584" s="29"/>
      <c r="F22584" s="29"/>
      <c r="G22584" s="29"/>
      <c r="H22584" s="29"/>
      <c r="I22584" s="29"/>
      <c r="J22584" s="29"/>
      <c r="K22584" s="29"/>
      <c r="L22584" s="29"/>
      <c r="M22584" s="29"/>
      <c r="N22584" s="29"/>
      <c r="O22584" s="29"/>
      <c r="P22584" s="29"/>
      <c r="Q22584" s="29"/>
      <c r="R22584" s="29"/>
      <c r="S22584" s="33"/>
      <c r="T22584" s="29"/>
      <c r="U22584" s="29"/>
      <c r="V22584" s="29"/>
      <c r="W22584" s="29"/>
      <c r="X22584" s="29"/>
      <c r="Y22584" s="29"/>
      <c r="Z22584" s="29"/>
      <c r="AA22584" s="29"/>
      <c r="AB22584" s="29"/>
      <c r="AC22584" s="29"/>
      <c r="AD22584" s="29"/>
      <c r="AE22584" s="29"/>
      <c r="AF22584" s="29"/>
      <c r="AG22584" s="29"/>
      <c r="AH22584" s="29"/>
      <c r="AI22584" s="29"/>
      <c r="AJ22584" s="29"/>
      <c r="AK22584" s="29"/>
      <c r="AL22584" s="29"/>
      <c r="AM22584" s="29"/>
      <c r="AP22584" s="30"/>
    </row>
    <row r="22585" spans="1:42">
      <c r="A22585" s="29"/>
      <c r="B22585" s="29"/>
      <c r="C22585" s="29"/>
      <c r="D22585" s="29"/>
      <c r="E22585" s="29"/>
      <c r="F22585" s="29"/>
      <c r="G22585" s="29"/>
      <c r="H22585" s="29"/>
      <c r="I22585" s="29"/>
      <c r="J22585" s="29"/>
      <c r="K22585" s="29"/>
      <c r="L22585" s="29"/>
      <c r="M22585" s="29"/>
      <c r="N22585" s="29"/>
      <c r="O22585" s="29"/>
      <c r="P22585" s="29"/>
      <c r="Q22585" s="29"/>
      <c r="R22585" s="29"/>
      <c r="S22585" s="33"/>
      <c r="T22585" s="29"/>
      <c r="U22585" s="29"/>
      <c r="V22585" s="29"/>
      <c r="W22585" s="29"/>
      <c r="X22585" s="29"/>
      <c r="Y22585" s="29"/>
      <c r="Z22585" s="29"/>
      <c r="AA22585" s="29"/>
      <c r="AB22585" s="29"/>
      <c r="AC22585" s="29"/>
      <c r="AD22585" s="29"/>
      <c r="AE22585" s="29"/>
      <c r="AF22585" s="29"/>
      <c r="AG22585" s="29"/>
      <c r="AH22585" s="29"/>
      <c r="AI22585" s="29"/>
      <c r="AJ22585" s="29"/>
      <c r="AK22585" s="29"/>
      <c r="AL22585" s="29"/>
      <c r="AM22585" s="29"/>
      <c r="AP22585" s="30"/>
    </row>
    <row r="22586" spans="1:42">
      <c r="A22586" s="29"/>
      <c r="B22586" s="29"/>
      <c r="C22586" s="29"/>
      <c r="D22586" s="29"/>
      <c r="E22586" s="29"/>
      <c r="F22586" s="29"/>
      <c r="G22586" s="29"/>
      <c r="H22586" s="29"/>
      <c r="I22586" s="29"/>
      <c r="J22586" s="29"/>
      <c r="K22586" s="29"/>
      <c r="L22586" s="29"/>
      <c r="M22586" s="29"/>
      <c r="N22586" s="29"/>
      <c r="O22586" s="29"/>
      <c r="P22586" s="29"/>
      <c r="Q22586" s="29"/>
      <c r="R22586" s="29"/>
      <c r="S22586" s="33"/>
      <c r="T22586" s="29"/>
      <c r="U22586" s="29"/>
      <c r="V22586" s="29"/>
      <c r="W22586" s="29"/>
      <c r="X22586" s="29"/>
      <c r="Y22586" s="29"/>
      <c r="Z22586" s="29"/>
      <c r="AA22586" s="29"/>
      <c r="AB22586" s="29"/>
      <c r="AC22586" s="29"/>
      <c r="AD22586" s="29"/>
      <c r="AE22586" s="29"/>
      <c r="AF22586" s="29"/>
      <c r="AG22586" s="29"/>
      <c r="AH22586" s="29"/>
      <c r="AI22586" s="29"/>
      <c r="AJ22586" s="29"/>
      <c r="AK22586" s="29"/>
      <c r="AL22586" s="29"/>
      <c r="AM22586" s="29"/>
      <c r="AP22586" s="30"/>
    </row>
    <row r="22587" spans="1:42">
      <c r="A22587" s="29"/>
      <c r="B22587" s="29"/>
      <c r="C22587" s="29"/>
      <c r="D22587" s="29"/>
      <c r="E22587" s="29"/>
      <c r="F22587" s="29"/>
      <c r="G22587" s="29"/>
      <c r="H22587" s="29"/>
      <c r="I22587" s="29"/>
      <c r="J22587" s="29"/>
      <c r="K22587" s="29"/>
      <c r="L22587" s="29"/>
      <c r="M22587" s="29"/>
      <c r="N22587" s="29"/>
      <c r="O22587" s="29"/>
      <c r="P22587" s="29"/>
      <c r="Q22587" s="29"/>
      <c r="R22587" s="29"/>
      <c r="S22587" s="33"/>
      <c r="T22587" s="29"/>
      <c r="U22587" s="29"/>
      <c r="V22587" s="29"/>
      <c r="W22587" s="29"/>
      <c r="X22587" s="29"/>
      <c r="Y22587" s="29"/>
      <c r="Z22587" s="29"/>
      <c r="AA22587" s="29"/>
      <c r="AB22587" s="29"/>
      <c r="AC22587" s="29"/>
      <c r="AD22587" s="29"/>
      <c r="AE22587" s="29"/>
      <c r="AF22587" s="29"/>
      <c r="AG22587" s="29"/>
      <c r="AH22587" s="29"/>
      <c r="AI22587" s="29"/>
      <c r="AJ22587" s="29"/>
      <c r="AK22587" s="29"/>
      <c r="AL22587" s="29"/>
      <c r="AM22587" s="29"/>
      <c r="AP22587" s="30"/>
    </row>
    <row r="22588" spans="1:42">
      <c r="A22588" s="29"/>
      <c r="B22588" s="29"/>
      <c r="C22588" s="29"/>
      <c r="D22588" s="29"/>
      <c r="E22588" s="29"/>
      <c r="F22588" s="29"/>
      <c r="G22588" s="29"/>
      <c r="H22588" s="29"/>
      <c r="I22588" s="29"/>
      <c r="J22588" s="29"/>
      <c r="K22588" s="29"/>
      <c r="L22588" s="29"/>
      <c r="M22588" s="29"/>
      <c r="N22588" s="29"/>
      <c r="O22588" s="29"/>
      <c r="P22588" s="29"/>
      <c r="Q22588" s="29"/>
      <c r="R22588" s="29"/>
      <c r="S22588" s="33"/>
      <c r="T22588" s="29"/>
      <c r="U22588" s="29"/>
      <c r="V22588" s="29"/>
      <c r="W22588" s="29"/>
      <c r="X22588" s="29"/>
      <c r="Y22588" s="29"/>
      <c r="Z22588" s="29"/>
      <c r="AA22588" s="29"/>
      <c r="AB22588" s="29"/>
      <c r="AC22588" s="29"/>
      <c r="AD22588" s="29"/>
      <c r="AE22588" s="29"/>
      <c r="AF22588" s="29"/>
      <c r="AG22588" s="29"/>
      <c r="AH22588" s="29"/>
      <c r="AI22588" s="29"/>
      <c r="AJ22588" s="29"/>
      <c r="AK22588" s="29"/>
      <c r="AL22588" s="29"/>
      <c r="AM22588" s="29"/>
      <c r="AP22588" s="30"/>
    </row>
    <row r="22589" spans="1:42">
      <c r="A22589" s="29"/>
      <c r="B22589" s="29"/>
      <c r="C22589" s="29"/>
      <c r="D22589" s="29"/>
      <c r="E22589" s="29"/>
      <c r="F22589" s="29"/>
      <c r="G22589" s="29"/>
      <c r="H22589" s="29"/>
      <c r="I22589" s="29"/>
      <c r="J22589" s="29"/>
      <c r="K22589" s="29"/>
      <c r="L22589" s="29"/>
      <c r="M22589" s="29"/>
      <c r="N22589" s="29"/>
      <c r="O22589" s="29"/>
      <c r="P22589" s="29"/>
      <c r="Q22589" s="29"/>
      <c r="R22589" s="29"/>
      <c r="S22589" s="33"/>
      <c r="T22589" s="29"/>
      <c r="U22589" s="29"/>
      <c r="V22589" s="29"/>
      <c r="W22589" s="29"/>
      <c r="X22589" s="29"/>
      <c r="Y22589" s="29"/>
      <c r="Z22589" s="29"/>
      <c r="AA22589" s="29"/>
      <c r="AB22589" s="29"/>
      <c r="AC22589" s="29"/>
      <c r="AD22589" s="29"/>
      <c r="AE22589" s="29"/>
      <c r="AF22589" s="29"/>
      <c r="AG22589" s="29"/>
      <c r="AH22589" s="29"/>
      <c r="AI22589" s="29"/>
      <c r="AJ22589" s="29"/>
      <c r="AK22589" s="29"/>
      <c r="AL22589" s="29"/>
      <c r="AM22589" s="29"/>
      <c r="AP22589" s="30"/>
    </row>
    <row r="22590" spans="1:42">
      <c r="A22590" s="29"/>
      <c r="B22590" s="29"/>
      <c r="C22590" s="29"/>
      <c r="D22590" s="29"/>
      <c r="E22590" s="29"/>
      <c r="F22590" s="29"/>
      <c r="G22590" s="29"/>
      <c r="H22590" s="29"/>
      <c r="I22590" s="29"/>
      <c r="J22590" s="29"/>
      <c r="K22590" s="29"/>
      <c r="L22590" s="29"/>
      <c r="M22590" s="29"/>
      <c r="N22590" s="29"/>
      <c r="O22590" s="29"/>
      <c r="P22590" s="29"/>
      <c r="Q22590" s="29"/>
      <c r="R22590" s="29"/>
      <c r="S22590" s="33"/>
      <c r="T22590" s="29"/>
      <c r="U22590" s="29"/>
      <c r="V22590" s="29"/>
      <c r="W22590" s="29"/>
      <c r="X22590" s="29"/>
      <c r="Y22590" s="29"/>
      <c r="Z22590" s="29"/>
      <c r="AA22590" s="29"/>
      <c r="AB22590" s="29"/>
      <c r="AC22590" s="29"/>
      <c r="AD22590" s="29"/>
      <c r="AE22590" s="29"/>
      <c r="AF22590" s="29"/>
      <c r="AG22590" s="29"/>
      <c r="AH22590" s="29"/>
      <c r="AI22590" s="29"/>
      <c r="AJ22590" s="29"/>
      <c r="AK22590" s="29"/>
      <c r="AL22590" s="29"/>
      <c r="AM22590" s="29"/>
      <c r="AP22590" s="30"/>
    </row>
    <row r="22591" spans="1:42">
      <c r="A22591" s="29"/>
      <c r="B22591" s="29"/>
      <c r="C22591" s="29"/>
      <c r="D22591" s="29"/>
      <c r="E22591" s="29"/>
      <c r="F22591" s="29"/>
      <c r="G22591" s="29"/>
      <c r="H22591" s="29"/>
      <c r="I22591" s="29"/>
      <c r="J22591" s="29"/>
      <c r="K22591" s="29"/>
      <c r="L22591" s="29"/>
      <c r="M22591" s="29"/>
      <c r="N22591" s="29"/>
      <c r="O22591" s="29"/>
      <c r="P22591" s="29"/>
      <c r="Q22591" s="29"/>
      <c r="R22591" s="29"/>
      <c r="S22591" s="33"/>
      <c r="T22591" s="29"/>
      <c r="U22591" s="29"/>
      <c r="V22591" s="29"/>
      <c r="W22591" s="29"/>
      <c r="X22591" s="29"/>
      <c r="Y22591" s="29"/>
      <c r="Z22591" s="29"/>
      <c r="AA22591" s="29"/>
      <c r="AB22591" s="29"/>
      <c r="AC22591" s="29"/>
      <c r="AD22591" s="29"/>
      <c r="AE22591" s="29"/>
      <c r="AF22591" s="29"/>
      <c r="AG22591" s="29"/>
      <c r="AH22591" s="29"/>
      <c r="AI22591" s="29"/>
      <c r="AJ22591" s="29"/>
      <c r="AK22591" s="29"/>
      <c r="AL22591" s="29"/>
      <c r="AM22591" s="29"/>
      <c r="AP22591" s="30"/>
    </row>
    <row r="22592" spans="1:42">
      <c r="A22592" s="29"/>
      <c r="B22592" s="29"/>
      <c r="C22592" s="29"/>
      <c r="D22592" s="29"/>
      <c r="E22592" s="29"/>
      <c r="F22592" s="29"/>
      <c r="G22592" s="29"/>
      <c r="H22592" s="29"/>
      <c r="I22592" s="29"/>
      <c r="J22592" s="29"/>
      <c r="K22592" s="29"/>
      <c r="L22592" s="29"/>
      <c r="M22592" s="29"/>
      <c r="N22592" s="29"/>
      <c r="O22592" s="29"/>
      <c r="P22592" s="29"/>
      <c r="Q22592" s="29"/>
      <c r="R22592" s="29"/>
      <c r="S22592" s="33"/>
      <c r="T22592" s="29"/>
      <c r="U22592" s="29"/>
      <c r="V22592" s="29"/>
      <c r="W22592" s="29"/>
      <c r="X22592" s="29"/>
      <c r="Y22592" s="29"/>
      <c r="Z22592" s="29"/>
      <c r="AA22592" s="29"/>
      <c r="AB22592" s="29"/>
      <c r="AC22592" s="29"/>
      <c r="AD22592" s="29"/>
      <c r="AE22592" s="29"/>
      <c r="AF22592" s="29"/>
      <c r="AG22592" s="29"/>
      <c r="AH22592" s="29"/>
      <c r="AI22592" s="29"/>
      <c r="AJ22592" s="29"/>
      <c r="AK22592" s="29"/>
      <c r="AL22592" s="29"/>
      <c r="AM22592" s="29"/>
      <c r="AP22592" s="30"/>
    </row>
    <row r="22593" spans="1:42">
      <c r="A22593" s="29"/>
      <c r="B22593" s="29"/>
      <c r="C22593" s="29"/>
      <c r="D22593" s="29"/>
      <c r="E22593" s="29"/>
      <c r="F22593" s="29"/>
      <c r="G22593" s="29"/>
      <c r="H22593" s="29"/>
      <c r="I22593" s="29"/>
      <c r="J22593" s="29"/>
      <c r="K22593" s="29"/>
      <c r="L22593" s="29"/>
      <c r="M22593" s="29"/>
      <c r="N22593" s="29"/>
      <c r="O22593" s="29"/>
      <c r="P22593" s="29"/>
      <c r="Q22593" s="29"/>
      <c r="R22593" s="29"/>
      <c r="S22593" s="33"/>
      <c r="T22593" s="29"/>
      <c r="U22593" s="29"/>
      <c r="V22593" s="29"/>
      <c r="W22593" s="29"/>
      <c r="X22593" s="29"/>
      <c r="Y22593" s="29"/>
      <c r="Z22593" s="29"/>
      <c r="AA22593" s="29"/>
      <c r="AB22593" s="29"/>
      <c r="AC22593" s="29"/>
      <c r="AD22593" s="29"/>
      <c r="AE22593" s="29"/>
      <c r="AF22593" s="29"/>
      <c r="AG22593" s="29"/>
      <c r="AH22593" s="29"/>
      <c r="AI22593" s="29"/>
      <c r="AJ22593" s="29"/>
      <c r="AK22593" s="29"/>
      <c r="AL22593" s="29"/>
      <c r="AM22593" s="29"/>
      <c r="AP22593" s="30"/>
    </row>
    <row r="22594" spans="1:42">
      <c r="A22594" s="29"/>
      <c r="B22594" s="29"/>
      <c r="C22594" s="29"/>
      <c r="D22594" s="29"/>
      <c r="E22594" s="29"/>
      <c r="F22594" s="29"/>
      <c r="G22594" s="29"/>
      <c r="H22594" s="29"/>
      <c r="I22594" s="29"/>
      <c r="J22594" s="29"/>
      <c r="K22594" s="29"/>
      <c r="L22594" s="29"/>
      <c r="M22594" s="29"/>
      <c r="N22594" s="29"/>
      <c r="O22594" s="29"/>
      <c r="P22594" s="29"/>
      <c r="Q22594" s="29"/>
      <c r="R22594" s="29"/>
      <c r="S22594" s="33"/>
      <c r="T22594" s="29"/>
      <c r="U22594" s="29"/>
      <c r="V22594" s="29"/>
      <c r="W22594" s="29"/>
      <c r="X22594" s="29"/>
      <c r="Y22594" s="29"/>
      <c r="Z22594" s="29"/>
      <c r="AA22594" s="29"/>
      <c r="AB22594" s="29"/>
      <c r="AC22594" s="29"/>
      <c r="AD22594" s="29"/>
      <c r="AE22594" s="29"/>
      <c r="AF22594" s="29"/>
      <c r="AG22594" s="29"/>
      <c r="AH22594" s="29"/>
      <c r="AI22594" s="29"/>
      <c r="AJ22594" s="29"/>
      <c r="AK22594" s="29"/>
      <c r="AL22594" s="29"/>
      <c r="AM22594" s="29"/>
      <c r="AP22594" s="30"/>
    </row>
    <row r="22595" spans="1:42">
      <c r="A22595" s="29"/>
      <c r="B22595" s="29"/>
      <c r="C22595" s="29"/>
      <c r="D22595" s="29"/>
      <c r="E22595" s="29"/>
      <c r="F22595" s="29"/>
      <c r="G22595" s="29"/>
      <c r="H22595" s="29"/>
      <c r="I22595" s="29"/>
      <c r="J22595" s="29"/>
      <c r="K22595" s="29"/>
      <c r="L22595" s="29"/>
      <c r="M22595" s="29"/>
      <c r="N22595" s="29"/>
      <c r="O22595" s="29"/>
      <c r="P22595" s="29"/>
      <c r="Q22595" s="29"/>
      <c r="R22595" s="29"/>
      <c r="S22595" s="33"/>
      <c r="T22595" s="29"/>
      <c r="U22595" s="29"/>
      <c r="V22595" s="29"/>
      <c r="W22595" s="29"/>
      <c r="X22595" s="29"/>
      <c r="Y22595" s="29"/>
      <c r="Z22595" s="29"/>
      <c r="AA22595" s="29"/>
      <c r="AB22595" s="29"/>
      <c r="AC22595" s="29"/>
      <c r="AD22595" s="29"/>
      <c r="AE22595" s="29"/>
      <c r="AF22595" s="29"/>
      <c r="AG22595" s="29"/>
      <c r="AH22595" s="29"/>
      <c r="AI22595" s="29"/>
      <c r="AJ22595" s="29"/>
      <c r="AK22595" s="29"/>
      <c r="AL22595" s="29"/>
      <c r="AM22595" s="29"/>
      <c r="AP22595" s="30"/>
    </row>
    <row r="22596" spans="1:42">
      <c r="A22596" s="29"/>
      <c r="B22596" s="29"/>
      <c r="C22596" s="29"/>
      <c r="D22596" s="29"/>
      <c r="E22596" s="29"/>
      <c r="F22596" s="29"/>
      <c r="G22596" s="29"/>
      <c r="H22596" s="29"/>
      <c r="I22596" s="29"/>
      <c r="J22596" s="29"/>
      <c r="K22596" s="29"/>
      <c r="L22596" s="29"/>
      <c r="M22596" s="29"/>
      <c r="N22596" s="29"/>
      <c r="O22596" s="29"/>
      <c r="P22596" s="29"/>
      <c r="Q22596" s="29"/>
      <c r="R22596" s="29"/>
      <c r="S22596" s="33"/>
      <c r="T22596" s="29"/>
      <c r="U22596" s="29"/>
      <c r="V22596" s="29"/>
      <c r="W22596" s="29"/>
      <c r="X22596" s="29"/>
      <c r="Y22596" s="29"/>
      <c r="Z22596" s="29"/>
      <c r="AA22596" s="29"/>
      <c r="AB22596" s="29"/>
      <c r="AC22596" s="29"/>
      <c r="AD22596" s="29"/>
      <c r="AE22596" s="29"/>
      <c r="AF22596" s="29"/>
      <c r="AG22596" s="29"/>
      <c r="AH22596" s="29"/>
      <c r="AI22596" s="29"/>
      <c r="AJ22596" s="29"/>
      <c r="AK22596" s="29"/>
      <c r="AL22596" s="29"/>
      <c r="AM22596" s="29"/>
      <c r="AP22596" s="30"/>
    </row>
    <row r="22597" spans="1:42">
      <c r="A22597" s="29"/>
      <c r="B22597" s="29"/>
      <c r="C22597" s="29"/>
      <c r="D22597" s="29"/>
      <c r="E22597" s="29"/>
      <c r="F22597" s="29"/>
      <c r="G22597" s="29"/>
      <c r="H22597" s="29"/>
      <c r="I22597" s="29"/>
      <c r="J22597" s="29"/>
      <c r="K22597" s="29"/>
      <c r="L22597" s="29"/>
      <c r="M22597" s="29"/>
      <c r="N22597" s="29"/>
      <c r="O22597" s="29"/>
      <c r="P22597" s="29"/>
      <c r="Q22597" s="29"/>
      <c r="R22597" s="29"/>
      <c r="S22597" s="33"/>
      <c r="T22597" s="29"/>
      <c r="U22597" s="29"/>
      <c r="V22597" s="29"/>
      <c r="W22597" s="29"/>
      <c r="X22597" s="29"/>
      <c r="Y22597" s="29"/>
      <c r="Z22597" s="29"/>
      <c r="AA22597" s="29"/>
      <c r="AB22597" s="29"/>
      <c r="AC22597" s="29"/>
      <c r="AD22597" s="29"/>
      <c r="AE22597" s="29"/>
      <c r="AF22597" s="29"/>
      <c r="AG22597" s="29"/>
      <c r="AH22597" s="29"/>
      <c r="AI22597" s="29"/>
      <c r="AJ22597" s="29"/>
      <c r="AK22597" s="29"/>
      <c r="AL22597" s="29"/>
      <c r="AM22597" s="29"/>
      <c r="AP22597" s="30"/>
    </row>
    <row r="22598" spans="1:42">
      <c r="A22598" s="29"/>
      <c r="B22598" s="29"/>
      <c r="C22598" s="29"/>
      <c r="D22598" s="29"/>
      <c r="E22598" s="29"/>
      <c r="F22598" s="29"/>
      <c r="G22598" s="29"/>
      <c r="H22598" s="29"/>
      <c r="I22598" s="29"/>
      <c r="J22598" s="29"/>
      <c r="K22598" s="29"/>
      <c r="L22598" s="29"/>
      <c r="M22598" s="29"/>
      <c r="N22598" s="29"/>
      <c r="O22598" s="29"/>
      <c r="P22598" s="29"/>
      <c r="Q22598" s="29"/>
      <c r="R22598" s="29"/>
      <c r="S22598" s="33"/>
      <c r="T22598" s="29"/>
      <c r="U22598" s="29"/>
      <c r="V22598" s="29"/>
      <c r="W22598" s="29"/>
      <c r="X22598" s="29"/>
      <c r="Y22598" s="29"/>
      <c r="Z22598" s="29"/>
      <c r="AA22598" s="29"/>
      <c r="AB22598" s="29"/>
      <c r="AC22598" s="29"/>
      <c r="AD22598" s="29"/>
      <c r="AE22598" s="29"/>
      <c r="AF22598" s="29"/>
      <c r="AG22598" s="29"/>
      <c r="AH22598" s="29"/>
      <c r="AI22598" s="29"/>
      <c r="AJ22598" s="29"/>
      <c r="AK22598" s="29"/>
      <c r="AL22598" s="29"/>
      <c r="AM22598" s="29"/>
      <c r="AP22598" s="30"/>
    </row>
    <row r="22599" spans="1:42">
      <c r="A22599" s="29"/>
      <c r="B22599" s="29"/>
      <c r="C22599" s="29"/>
      <c r="D22599" s="29"/>
      <c r="E22599" s="29"/>
      <c r="F22599" s="29"/>
      <c r="G22599" s="29"/>
      <c r="H22599" s="29"/>
      <c r="I22599" s="29"/>
      <c r="J22599" s="29"/>
      <c r="K22599" s="29"/>
      <c r="L22599" s="29"/>
      <c r="M22599" s="29"/>
      <c r="N22599" s="29"/>
      <c r="O22599" s="29"/>
      <c r="P22599" s="29"/>
      <c r="Q22599" s="29"/>
      <c r="R22599" s="29"/>
      <c r="S22599" s="33"/>
      <c r="T22599" s="29"/>
      <c r="U22599" s="29"/>
      <c r="V22599" s="29"/>
      <c r="W22599" s="29"/>
      <c r="X22599" s="29"/>
      <c r="Y22599" s="29"/>
      <c r="Z22599" s="29"/>
      <c r="AA22599" s="29"/>
      <c r="AB22599" s="29"/>
      <c r="AC22599" s="29"/>
      <c r="AD22599" s="29"/>
      <c r="AE22599" s="29"/>
      <c r="AF22599" s="29"/>
      <c r="AG22599" s="29"/>
      <c r="AH22599" s="29"/>
      <c r="AI22599" s="29"/>
      <c r="AJ22599" s="29"/>
      <c r="AK22599" s="29"/>
      <c r="AL22599" s="29"/>
      <c r="AM22599" s="29"/>
      <c r="AP22599" s="30"/>
    </row>
    <row r="22600" spans="1:42">
      <c r="A22600" s="29"/>
      <c r="B22600" s="29"/>
      <c r="C22600" s="29"/>
      <c r="D22600" s="29"/>
      <c r="E22600" s="29"/>
      <c r="F22600" s="29"/>
      <c r="G22600" s="29"/>
      <c r="H22600" s="29"/>
      <c r="I22600" s="29"/>
      <c r="J22600" s="29"/>
      <c r="K22600" s="29"/>
      <c r="L22600" s="29"/>
      <c r="M22600" s="29"/>
      <c r="N22600" s="29"/>
      <c r="O22600" s="29"/>
      <c r="P22600" s="29"/>
      <c r="Q22600" s="29"/>
      <c r="R22600" s="29"/>
      <c r="S22600" s="33"/>
      <c r="T22600" s="29"/>
      <c r="U22600" s="29"/>
      <c r="V22600" s="29"/>
      <c r="W22600" s="29"/>
      <c r="X22600" s="29"/>
      <c r="Y22600" s="29"/>
      <c r="Z22600" s="29"/>
      <c r="AA22600" s="29"/>
      <c r="AB22600" s="29"/>
      <c r="AC22600" s="29"/>
      <c r="AD22600" s="29"/>
      <c r="AE22600" s="29"/>
      <c r="AF22600" s="29"/>
      <c r="AG22600" s="29"/>
      <c r="AH22600" s="29"/>
      <c r="AI22600" s="29"/>
      <c r="AJ22600" s="29"/>
      <c r="AK22600" s="29"/>
      <c r="AL22600" s="29"/>
      <c r="AM22600" s="29"/>
      <c r="AP22600" s="30"/>
    </row>
    <row r="22601" spans="1:42">
      <c r="A22601" s="29"/>
      <c r="B22601" s="29"/>
      <c r="C22601" s="29"/>
      <c r="D22601" s="29"/>
      <c r="E22601" s="29"/>
      <c r="F22601" s="29"/>
      <c r="G22601" s="29"/>
      <c r="H22601" s="29"/>
      <c r="I22601" s="29"/>
      <c r="J22601" s="29"/>
      <c r="K22601" s="29"/>
      <c r="L22601" s="29"/>
      <c r="M22601" s="29"/>
      <c r="N22601" s="29"/>
      <c r="O22601" s="29"/>
      <c r="P22601" s="29"/>
      <c r="Q22601" s="29"/>
      <c r="R22601" s="29"/>
      <c r="S22601" s="33"/>
      <c r="T22601" s="29"/>
      <c r="U22601" s="29"/>
      <c r="V22601" s="29"/>
      <c r="W22601" s="29"/>
      <c r="X22601" s="29"/>
      <c r="Y22601" s="29"/>
      <c r="Z22601" s="29"/>
      <c r="AA22601" s="29"/>
      <c r="AB22601" s="29"/>
      <c r="AC22601" s="29"/>
      <c r="AD22601" s="29"/>
      <c r="AE22601" s="29"/>
      <c r="AF22601" s="29"/>
      <c r="AG22601" s="29"/>
      <c r="AH22601" s="29"/>
      <c r="AI22601" s="29"/>
      <c r="AJ22601" s="29"/>
      <c r="AK22601" s="29"/>
      <c r="AL22601" s="29"/>
      <c r="AM22601" s="29"/>
      <c r="AP22601" s="30"/>
    </row>
    <row r="22602" spans="1:42">
      <c r="A22602" s="29"/>
      <c r="B22602" s="29"/>
      <c r="C22602" s="29"/>
      <c r="D22602" s="29"/>
      <c r="E22602" s="29"/>
      <c r="F22602" s="29"/>
      <c r="G22602" s="29"/>
      <c r="H22602" s="29"/>
      <c r="I22602" s="29"/>
      <c r="J22602" s="29"/>
      <c r="K22602" s="29"/>
      <c r="L22602" s="29"/>
      <c r="M22602" s="29"/>
      <c r="N22602" s="29"/>
      <c r="O22602" s="29"/>
      <c r="P22602" s="29"/>
      <c r="Q22602" s="29"/>
      <c r="R22602" s="29"/>
      <c r="S22602" s="33"/>
      <c r="T22602" s="29"/>
      <c r="U22602" s="29"/>
      <c r="V22602" s="29"/>
      <c r="W22602" s="29"/>
      <c r="X22602" s="29"/>
      <c r="Y22602" s="29"/>
      <c r="Z22602" s="29"/>
      <c r="AA22602" s="29"/>
      <c r="AB22602" s="29"/>
      <c r="AC22602" s="29"/>
      <c r="AD22602" s="29"/>
      <c r="AE22602" s="29"/>
      <c r="AF22602" s="29"/>
      <c r="AG22602" s="29"/>
      <c r="AH22602" s="29"/>
      <c r="AI22602" s="29"/>
      <c r="AJ22602" s="29"/>
      <c r="AK22602" s="29"/>
      <c r="AL22602" s="29"/>
      <c r="AM22602" s="29"/>
      <c r="AP22602" s="30"/>
    </row>
    <row r="22603" spans="1:42">
      <c r="A22603" s="29"/>
      <c r="B22603" s="29"/>
      <c r="C22603" s="29"/>
      <c r="D22603" s="29"/>
      <c r="E22603" s="29"/>
      <c r="F22603" s="29"/>
      <c r="G22603" s="29"/>
      <c r="H22603" s="29"/>
      <c r="I22603" s="29"/>
      <c r="J22603" s="29"/>
      <c r="K22603" s="29"/>
      <c r="L22603" s="29"/>
      <c r="M22603" s="29"/>
      <c r="N22603" s="29"/>
      <c r="O22603" s="29"/>
      <c r="P22603" s="29"/>
      <c r="Q22603" s="29"/>
      <c r="R22603" s="29"/>
      <c r="S22603" s="33"/>
      <c r="T22603" s="29"/>
      <c r="U22603" s="29"/>
      <c r="V22603" s="29"/>
      <c r="W22603" s="29"/>
      <c r="X22603" s="29"/>
      <c r="Y22603" s="29"/>
      <c r="Z22603" s="29"/>
      <c r="AA22603" s="29"/>
      <c r="AB22603" s="29"/>
      <c r="AC22603" s="29"/>
      <c r="AD22603" s="29"/>
      <c r="AE22603" s="29"/>
      <c r="AF22603" s="29"/>
      <c r="AG22603" s="29"/>
      <c r="AH22603" s="29"/>
      <c r="AI22603" s="29"/>
      <c r="AJ22603" s="29"/>
      <c r="AK22603" s="29"/>
      <c r="AL22603" s="29"/>
      <c r="AM22603" s="29"/>
      <c r="AP22603" s="30"/>
    </row>
    <row r="22604" spans="1:42">
      <c r="A22604" s="29"/>
      <c r="B22604" s="29"/>
      <c r="C22604" s="29"/>
      <c r="D22604" s="29"/>
      <c r="E22604" s="29"/>
      <c r="F22604" s="29"/>
      <c r="G22604" s="29"/>
      <c r="H22604" s="29"/>
      <c r="I22604" s="29"/>
      <c r="J22604" s="29"/>
      <c r="K22604" s="29"/>
      <c r="L22604" s="29"/>
      <c r="M22604" s="29"/>
      <c r="N22604" s="29"/>
      <c r="O22604" s="29"/>
      <c r="P22604" s="29"/>
      <c r="Q22604" s="29"/>
      <c r="R22604" s="29"/>
      <c r="S22604" s="33"/>
      <c r="T22604" s="29"/>
      <c r="U22604" s="29"/>
      <c r="V22604" s="29"/>
      <c r="W22604" s="29"/>
      <c r="X22604" s="29"/>
      <c r="Y22604" s="29"/>
      <c r="Z22604" s="29"/>
      <c r="AA22604" s="29"/>
      <c r="AB22604" s="29"/>
      <c r="AC22604" s="29"/>
      <c r="AD22604" s="29"/>
      <c r="AE22604" s="29"/>
      <c r="AF22604" s="29"/>
      <c r="AG22604" s="29"/>
      <c r="AH22604" s="29"/>
      <c r="AI22604" s="29"/>
      <c r="AJ22604" s="29"/>
      <c r="AK22604" s="29"/>
      <c r="AL22604" s="29"/>
      <c r="AM22604" s="29"/>
      <c r="AP22604" s="30"/>
    </row>
    <row r="22605" spans="1:42">
      <c r="A22605" s="29"/>
      <c r="B22605" s="29"/>
      <c r="C22605" s="29"/>
      <c r="D22605" s="29"/>
      <c r="E22605" s="29"/>
      <c r="F22605" s="29"/>
      <c r="G22605" s="29"/>
      <c r="H22605" s="29"/>
      <c r="I22605" s="29"/>
      <c r="J22605" s="29"/>
      <c r="K22605" s="29"/>
      <c r="L22605" s="29"/>
      <c r="M22605" s="29"/>
      <c r="N22605" s="29"/>
      <c r="O22605" s="29"/>
      <c r="P22605" s="29"/>
      <c r="Q22605" s="29"/>
      <c r="R22605" s="29"/>
      <c r="S22605" s="33"/>
      <c r="T22605" s="29"/>
      <c r="U22605" s="29"/>
      <c r="V22605" s="29"/>
      <c r="W22605" s="29"/>
      <c r="X22605" s="29"/>
      <c r="Y22605" s="29"/>
      <c r="Z22605" s="29"/>
      <c r="AA22605" s="29"/>
      <c r="AB22605" s="29"/>
      <c r="AC22605" s="29"/>
      <c r="AD22605" s="29"/>
      <c r="AE22605" s="29"/>
      <c r="AF22605" s="29"/>
      <c r="AG22605" s="29"/>
      <c r="AH22605" s="29"/>
      <c r="AI22605" s="29"/>
      <c r="AJ22605" s="29"/>
      <c r="AK22605" s="29"/>
      <c r="AL22605" s="29"/>
      <c r="AM22605" s="29"/>
      <c r="AP22605" s="30"/>
    </row>
    <row r="22606" spans="1:42">
      <c r="A22606" s="29"/>
      <c r="B22606" s="29"/>
      <c r="C22606" s="29"/>
      <c r="D22606" s="29"/>
      <c r="E22606" s="29"/>
      <c r="F22606" s="29"/>
      <c r="G22606" s="29"/>
      <c r="H22606" s="29"/>
      <c r="I22606" s="29"/>
      <c r="J22606" s="29"/>
      <c r="K22606" s="29"/>
      <c r="L22606" s="29"/>
      <c r="M22606" s="29"/>
      <c r="N22606" s="29"/>
      <c r="O22606" s="29"/>
      <c r="P22606" s="29"/>
      <c r="Q22606" s="29"/>
      <c r="R22606" s="29"/>
      <c r="S22606" s="33"/>
      <c r="T22606" s="29"/>
      <c r="U22606" s="29"/>
      <c r="V22606" s="29"/>
      <c r="W22606" s="29"/>
      <c r="X22606" s="29"/>
      <c r="Y22606" s="29"/>
      <c r="Z22606" s="29"/>
      <c r="AA22606" s="29"/>
      <c r="AB22606" s="29"/>
      <c r="AC22606" s="29"/>
      <c r="AD22606" s="29"/>
      <c r="AE22606" s="29"/>
      <c r="AF22606" s="29"/>
      <c r="AG22606" s="29"/>
      <c r="AH22606" s="29"/>
      <c r="AI22606" s="29"/>
      <c r="AJ22606" s="29"/>
      <c r="AK22606" s="29"/>
      <c r="AL22606" s="29"/>
      <c r="AM22606" s="29"/>
      <c r="AP22606" s="30"/>
    </row>
    <row r="22607" spans="1:42">
      <c r="A22607" s="29"/>
      <c r="B22607" s="29"/>
      <c r="C22607" s="29"/>
      <c r="D22607" s="29"/>
      <c r="E22607" s="29"/>
      <c r="F22607" s="29"/>
      <c r="G22607" s="29"/>
      <c r="H22607" s="29"/>
      <c r="I22607" s="29"/>
      <c r="J22607" s="29"/>
      <c r="K22607" s="29"/>
      <c r="L22607" s="29"/>
      <c r="M22607" s="29"/>
      <c r="N22607" s="29"/>
      <c r="O22607" s="29"/>
      <c r="P22607" s="29"/>
      <c r="Q22607" s="29"/>
      <c r="R22607" s="29"/>
      <c r="S22607" s="33"/>
      <c r="T22607" s="29"/>
      <c r="U22607" s="29"/>
      <c r="V22607" s="29"/>
      <c r="W22607" s="29"/>
      <c r="X22607" s="29"/>
      <c r="Y22607" s="29"/>
      <c r="Z22607" s="29"/>
      <c r="AA22607" s="29"/>
      <c r="AB22607" s="29"/>
      <c r="AC22607" s="29"/>
      <c r="AD22607" s="29"/>
      <c r="AE22607" s="29"/>
      <c r="AF22607" s="29"/>
      <c r="AG22607" s="29"/>
      <c r="AH22607" s="29"/>
      <c r="AI22607" s="29"/>
      <c r="AJ22607" s="29"/>
      <c r="AK22607" s="29"/>
      <c r="AL22607" s="29"/>
      <c r="AM22607" s="29"/>
      <c r="AP22607" s="30"/>
    </row>
    <row r="22608" spans="1:42">
      <c r="A22608" s="29"/>
      <c r="B22608" s="29"/>
      <c r="C22608" s="29"/>
      <c r="D22608" s="29"/>
      <c r="E22608" s="29"/>
      <c r="F22608" s="29"/>
      <c r="G22608" s="29"/>
      <c r="H22608" s="29"/>
      <c r="I22608" s="29"/>
      <c r="J22608" s="29"/>
      <c r="K22608" s="29"/>
      <c r="L22608" s="29"/>
      <c r="M22608" s="29"/>
      <c r="N22608" s="29"/>
      <c r="O22608" s="29"/>
      <c r="P22608" s="29"/>
      <c r="Q22608" s="29"/>
      <c r="R22608" s="29"/>
      <c r="S22608" s="33"/>
      <c r="T22608" s="29"/>
      <c r="U22608" s="29"/>
      <c r="V22608" s="29"/>
      <c r="W22608" s="29"/>
      <c r="X22608" s="29"/>
      <c r="Y22608" s="29"/>
      <c r="Z22608" s="29"/>
      <c r="AA22608" s="29"/>
      <c r="AB22608" s="29"/>
      <c r="AC22608" s="29"/>
      <c r="AD22608" s="29"/>
      <c r="AE22608" s="29"/>
      <c r="AF22608" s="29"/>
      <c r="AG22608" s="29"/>
      <c r="AH22608" s="29"/>
      <c r="AI22608" s="29"/>
      <c r="AJ22608" s="29"/>
      <c r="AK22608" s="29"/>
      <c r="AL22608" s="29"/>
      <c r="AM22608" s="29"/>
      <c r="AP22608" s="30"/>
    </row>
    <row r="22609" spans="1:42">
      <c r="A22609" s="29"/>
      <c r="B22609" s="29"/>
      <c r="C22609" s="29"/>
      <c r="D22609" s="29"/>
      <c r="E22609" s="29"/>
      <c r="F22609" s="29"/>
      <c r="G22609" s="29"/>
      <c r="H22609" s="29"/>
      <c r="I22609" s="29"/>
      <c r="J22609" s="29"/>
      <c r="K22609" s="29"/>
      <c r="L22609" s="29"/>
      <c r="M22609" s="29"/>
      <c r="N22609" s="29"/>
      <c r="O22609" s="29"/>
      <c r="P22609" s="29"/>
      <c r="Q22609" s="29"/>
      <c r="R22609" s="29"/>
      <c r="S22609" s="33"/>
      <c r="T22609" s="29"/>
      <c r="U22609" s="29"/>
      <c r="V22609" s="29"/>
      <c r="W22609" s="29"/>
      <c r="X22609" s="29"/>
      <c r="Y22609" s="29"/>
      <c r="Z22609" s="29"/>
      <c r="AA22609" s="29"/>
      <c r="AB22609" s="29"/>
      <c r="AC22609" s="29"/>
      <c r="AD22609" s="29"/>
      <c r="AE22609" s="29"/>
      <c r="AF22609" s="29"/>
      <c r="AG22609" s="29"/>
      <c r="AH22609" s="29"/>
      <c r="AI22609" s="29"/>
      <c r="AJ22609" s="29"/>
      <c r="AK22609" s="29"/>
      <c r="AL22609" s="29"/>
      <c r="AM22609" s="29"/>
      <c r="AP22609" s="30"/>
    </row>
    <row r="22610" spans="1:42">
      <c r="A22610" s="29"/>
      <c r="B22610" s="29"/>
      <c r="C22610" s="29"/>
      <c r="D22610" s="29"/>
      <c r="E22610" s="29"/>
      <c r="F22610" s="29"/>
      <c r="G22610" s="29"/>
      <c r="H22610" s="29"/>
      <c r="I22610" s="29"/>
      <c r="J22610" s="29"/>
      <c r="K22610" s="29"/>
      <c r="L22610" s="29"/>
      <c r="M22610" s="29"/>
      <c r="N22610" s="29"/>
      <c r="O22610" s="29"/>
      <c r="P22610" s="29"/>
      <c r="Q22610" s="29"/>
      <c r="R22610" s="29"/>
      <c r="S22610" s="33"/>
      <c r="T22610" s="29"/>
      <c r="U22610" s="29"/>
      <c r="V22610" s="29"/>
      <c r="W22610" s="29"/>
      <c r="X22610" s="29"/>
      <c r="Y22610" s="29"/>
      <c r="Z22610" s="29"/>
      <c r="AA22610" s="29"/>
      <c r="AB22610" s="29"/>
      <c r="AC22610" s="29"/>
      <c r="AD22610" s="29"/>
      <c r="AE22610" s="29"/>
      <c r="AF22610" s="29"/>
      <c r="AG22610" s="29"/>
      <c r="AH22610" s="29"/>
      <c r="AI22610" s="29"/>
      <c r="AJ22610" s="29"/>
      <c r="AK22610" s="29"/>
      <c r="AL22610" s="29"/>
      <c r="AM22610" s="29"/>
      <c r="AP22610" s="30"/>
    </row>
    <row r="22611" spans="1:42">
      <c r="A22611" s="29"/>
      <c r="B22611" s="29"/>
      <c r="C22611" s="29"/>
      <c r="D22611" s="29"/>
      <c r="E22611" s="29"/>
      <c r="F22611" s="29"/>
      <c r="G22611" s="29"/>
      <c r="H22611" s="29"/>
      <c r="I22611" s="29"/>
      <c r="J22611" s="29"/>
      <c r="K22611" s="29"/>
      <c r="L22611" s="29"/>
      <c r="M22611" s="29"/>
      <c r="N22611" s="29"/>
      <c r="O22611" s="29"/>
      <c r="P22611" s="29"/>
      <c r="Q22611" s="29"/>
      <c r="R22611" s="29"/>
      <c r="S22611" s="33"/>
      <c r="T22611" s="29"/>
      <c r="U22611" s="29"/>
      <c r="V22611" s="29"/>
      <c r="W22611" s="29"/>
      <c r="X22611" s="29"/>
      <c r="Y22611" s="29"/>
      <c r="Z22611" s="29"/>
      <c r="AA22611" s="29"/>
      <c r="AB22611" s="29"/>
      <c r="AC22611" s="29"/>
      <c r="AD22611" s="29"/>
      <c r="AE22611" s="29"/>
      <c r="AF22611" s="29"/>
      <c r="AG22611" s="29"/>
      <c r="AH22611" s="29"/>
      <c r="AI22611" s="29"/>
      <c r="AJ22611" s="29"/>
      <c r="AK22611" s="29"/>
      <c r="AL22611" s="29"/>
      <c r="AM22611" s="29"/>
      <c r="AP22611" s="30"/>
    </row>
    <row r="22612" spans="1:42">
      <c r="A22612" s="29"/>
      <c r="B22612" s="29"/>
      <c r="C22612" s="29"/>
      <c r="D22612" s="29"/>
      <c r="E22612" s="29"/>
      <c r="F22612" s="29"/>
      <c r="G22612" s="29"/>
      <c r="H22612" s="29"/>
      <c r="I22612" s="29"/>
      <c r="J22612" s="29"/>
      <c r="K22612" s="29"/>
      <c r="L22612" s="29"/>
      <c r="M22612" s="29"/>
      <c r="N22612" s="29"/>
      <c r="O22612" s="29"/>
      <c r="P22612" s="29"/>
      <c r="Q22612" s="29"/>
      <c r="R22612" s="29"/>
      <c r="S22612" s="33"/>
      <c r="T22612" s="29"/>
      <c r="U22612" s="29"/>
      <c r="V22612" s="29"/>
      <c r="W22612" s="29"/>
      <c r="X22612" s="29"/>
      <c r="Y22612" s="29"/>
      <c r="Z22612" s="29"/>
      <c r="AA22612" s="29"/>
      <c r="AB22612" s="29"/>
      <c r="AC22612" s="29"/>
      <c r="AD22612" s="29"/>
      <c r="AE22612" s="29"/>
      <c r="AF22612" s="29"/>
      <c r="AG22612" s="29"/>
      <c r="AH22612" s="29"/>
      <c r="AI22612" s="29"/>
      <c r="AJ22612" s="29"/>
      <c r="AK22612" s="29"/>
      <c r="AL22612" s="29"/>
      <c r="AM22612" s="29"/>
      <c r="AP22612" s="30"/>
    </row>
    <row r="22613" spans="1:42">
      <c r="A22613" s="29"/>
      <c r="B22613" s="29"/>
      <c r="C22613" s="29"/>
      <c r="D22613" s="29"/>
      <c r="E22613" s="29"/>
      <c r="F22613" s="29"/>
      <c r="G22613" s="29"/>
      <c r="H22613" s="29"/>
      <c r="I22613" s="29"/>
      <c r="J22613" s="29"/>
      <c r="K22613" s="29"/>
      <c r="L22613" s="29"/>
      <c r="M22613" s="29"/>
      <c r="N22613" s="29"/>
      <c r="O22613" s="29"/>
      <c r="P22613" s="29"/>
      <c r="Q22613" s="29"/>
      <c r="R22613" s="29"/>
      <c r="S22613" s="33"/>
      <c r="T22613" s="29"/>
      <c r="U22613" s="29"/>
      <c r="V22613" s="29"/>
      <c r="W22613" s="29"/>
      <c r="X22613" s="29"/>
      <c r="Y22613" s="29"/>
      <c r="Z22613" s="29"/>
      <c r="AA22613" s="29"/>
      <c r="AB22613" s="29"/>
      <c r="AC22613" s="29"/>
      <c r="AD22613" s="29"/>
      <c r="AE22613" s="29"/>
      <c r="AF22613" s="29"/>
      <c r="AG22613" s="29"/>
      <c r="AH22613" s="29"/>
      <c r="AI22613" s="29"/>
      <c r="AJ22613" s="29"/>
      <c r="AK22613" s="29"/>
      <c r="AL22613" s="29"/>
      <c r="AM22613" s="29"/>
      <c r="AP22613" s="30"/>
    </row>
    <row r="22614" spans="1:42">
      <c r="A22614" s="29"/>
      <c r="B22614" s="29"/>
      <c r="C22614" s="29"/>
      <c r="D22614" s="29"/>
      <c r="E22614" s="29"/>
      <c r="F22614" s="29"/>
      <c r="G22614" s="29"/>
      <c r="H22614" s="29"/>
      <c r="I22614" s="29"/>
      <c r="J22614" s="29"/>
      <c r="K22614" s="29"/>
      <c r="L22614" s="29"/>
      <c r="M22614" s="29"/>
      <c r="N22614" s="29"/>
      <c r="O22614" s="29"/>
      <c r="P22614" s="29"/>
      <c r="Q22614" s="29"/>
      <c r="R22614" s="29"/>
      <c r="S22614" s="33"/>
      <c r="T22614" s="29"/>
      <c r="U22614" s="29"/>
      <c r="V22614" s="29"/>
      <c r="W22614" s="29"/>
      <c r="X22614" s="29"/>
      <c r="Y22614" s="29"/>
      <c r="Z22614" s="29"/>
      <c r="AA22614" s="29"/>
      <c r="AB22614" s="29"/>
      <c r="AC22614" s="29"/>
      <c r="AD22614" s="29"/>
      <c r="AE22614" s="29"/>
      <c r="AF22614" s="29"/>
      <c r="AG22614" s="29"/>
      <c r="AH22614" s="29"/>
      <c r="AI22614" s="29"/>
      <c r="AJ22614" s="29"/>
      <c r="AK22614" s="29"/>
      <c r="AL22614" s="29"/>
      <c r="AM22614" s="29"/>
      <c r="AP22614" s="30"/>
    </row>
    <row r="22615" spans="1:42">
      <c r="A22615" s="29"/>
      <c r="B22615" s="29"/>
      <c r="C22615" s="29"/>
      <c r="D22615" s="29"/>
      <c r="E22615" s="29"/>
      <c r="F22615" s="29"/>
      <c r="G22615" s="29"/>
      <c r="H22615" s="29"/>
      <c r="I22615" s="29"/>
      <c r="J22615" s="29"/>
      <c r="K22615" s="29"/>
      <c r="L22615" s="29"/>
      <c r="M22615" s="29"/>
      <c r="N22615" s="29"/>
      <c r="O22615" s="29"/>
      <c r="P22615" s="29"/>
      <c r="Q22615" s="29"/>
      <c r="R22615" s="29"/>
      <c r="S22615" s="33"/>
      <c r="T22615" s="29"/>
      <c r="U22615" s="29"/>
      <c r="V22615" s="29"/>
      <c r="W22615" s="29"/>
      <c r="X22615" s="29"/>
      <c r="Y22615" s="29"/>
      <c r="Z22615" s="29"/>
      <c r="AA22615" s="29"/>
      <c r="AB22615" s="29"/>
      <c r="AC22615" s="29"/>
      <c r="AD22615" s="29"/>
      <c r="AE22615" s="29"/>
      <c r="AF22615" s="29"/>
      <c r="AG22615" s="29"/>
      <c r="AH22615" s="29"/>
      <c r="AI22615" s="29"/>
      <c r="AJ22615" s="29"/>
      <c r="AK22615" s="29"/>
      <c r="AL22615" s="29"/>
      <c r="AM22615" s="29"/>
      <c r="AP22615" s="30"/>
    </row>
    <row r="22616" spans="1:42">
      <c r="A22616" s="29"/>
      <c r="B22616" s="29"/>
      <c r="C22616" s="29"/>
      <c r="D22616" s="29"/>
      <c r="E22616" s="29"/>
      <c r="F22616" s="29"/>
      <c r="G22616" s="29"/>
      <c r="H22616" s="29"/>
      <c r="I22616" s="29"/>
      <c r="J22616" s="29"/>
      <c r="K22616" s="29"/>
      <c r="L22616" s="29"/>
      <c r="M22616" s="29"/>
      <c r="N22616" s="29"/>
      <c r="O22616" s="29"/>
      <c r="P22616" s="29"/>
      <c r="Q22616" s="29"/>
      <c r="R22616" s="29"/>
      <c r="S22616" s="33"/>
      <c r="T22616" s="29"/>
      <c r="U22616" s="29"/>
      <c r="V22616" s="29"/>
      <c r="W22616" s="29"/>
      <c r="X22616" s="29"/>
      <c r="Y22616" s="29"/>
      <c r="Z22616" s="29"/>
      <c r="AA22616" s="29"/>
      <c r="AB22616" s="29"/>
      <c r="AC22616" s="29"/>
      <c r="AD22616" s="29"/>
      <c r="AE22616" s="29"/>
      <c r="AF22616" s="29"/>
      <c r="AG22616" s="29"/>
      <c r="AH22616" s="29"/>
      <c r="AI22616" s="29"/>
      <c r="AJ22616" s="29"/>
      <c r="AK22616" s="29"/>
      <c r="AL22616" s="29"/>
      <c r="AM22616" s="29"/>
      <c r="AP22616" s="30"/>
    </row>
    <row r="22617" spans="1:42">
      <c r="A22617" s="29"/>
      <c r="B22617" s="29"/>
      <c r="C22617" s="29"/>
      <c r="D22617" s="29"/>
      <c r="E22617" s="29"/>
      <c r="F22617" s="29"/>
      <c r="G22617" s="29"/>
      <c r="H22617" s="29"/>
      <c r="I22617" s="29"/>
      <c r="J22617" s="29"/>
      <c r="K22617" s="29"/>
      <c r="L22617" s="29"/>
      <c r="M22617" s="29"/>
      <c r="N22617" s="29"/>
      <c r="O22617" s="29"/>
      <c r="P22617" s="29"/>
      <c r="Q22617" s="29"/>
      <c r="R22617" s="29"/>
      <c r="S22617" s="33"/>
      <c r="T22617" s="29"/>
      <c r="U22617" s="29"/>
      <c r="V22617" s="29"/>
      <c r="W22617" s="29"/>
      <c r="X22617" s="29"/>
      <c r="Y22617" s="29"/>
      <c r="Z22617" s="29"/>
      <c r="AA22617" s="29"/>
      <c r="AB22617" s="29"/>
      <c r="AC22617" s="29"/>
      <c r="AD22617" s="29"/>
      <c r="AE22617" s="29"/>
      <c r="AF22617" s="29"/>
      <c r="AG22617" s="29"/>
      <c r="AH22617" s="29"/>
      <c r="AI22617" s="29"/>
      <c r="AJ22617" s="29"/>
      <c r="AK22617" s="29"/>
      <c r="AL22617" s="29"/>
      <c r="AM22617" s="29"/>
      <c r="AP22617" s="30"/>
    </row>
    <row r="22618" spans="1:42">
      <c r="A22618" s="29"/>
      <c r="B22618" s="29"/>
      <c r="C22618" s="29"/>
      <c r="D22618" s="29"/>
      <c r="E22618" s="29"/>
      <c r="F22618" s="29"/>
      <c r="G22618" s="29"/>
      <c r="H22618" s="29"/>
      <c r="I22618" s="29"/>
      <c r="J22618" s="29"/>
      <c r="K22618" s="29"/>
      <c r="L22618" s="29"/>
      <c r="M22618" s="29"/>
      <c r="N22618" s="29"/>
      <c r="O22618" s="29"/>
      <c r="P22618" s="29"/>
      <c r="Q22618" s="29"/>
      <c r="R22618" s="29"/>
      <c r="S22618" s="33"/>
      <c r="T22618" s="29"/>
      <c r="U22618" s="29"/>
      <c r="V22618" s="29"/>
      <c r="W22618" s="29"/>
      <c r="X22618" s="29"/>
      <c r="Y22618" s="29"/>
      <c r="Z22618" s="29"/>
      <c r="AA22618" s="29"/>
      <c r="AB22618" s="29"/>
      <c r="AC22618" s="29"/>
      <c r="AD22618" s="29"/>
      <c r="AE22618" s="29"/>
      <c r="AF22618" s="29"/>
      <c r="AG22618" s="29"/>
      <c r="AH22618" s="29"/>
      <c r="AI22618" s="29"/>
      <c r="AJ22618" s="29"/>
      <c r="AK22618" s="29"/>
      <c r="AL22618" s="29"/>
      <c r="AM22618" s="29"/>
      <c r="AP22618" s="30"/>
    </row>
    <row r="22619" spans="1:42">
      <c r="A22619" s="29"/>
      <c r="B22619" s="29"/>
      <c r="C22619" s="29"/>
      <c r="D22619" s="29"/>
      <c r="E22619" s="29"/>
      <c r="F22619" s="29"/>
      <c r="G22619" s="29"/>
      <c r="H22619" s="29"/>
      <c r="I22619" s="29"/>
      <c r="J22619" s="29"/>
      <c r="K22619" s="29"/>
      <c r="L22619" s="29"/>
      <c r="M22619" s="29"/>
      <c r="N22619" s="29"/>
      <c r="O22619" s="29"/>
      <c r="P22619" s="29"/>
      <c r="Q22619" s="29"/>
      <c r="R22619" s="29"/>
      <c r="S22619" s="33"/>
      <c r="T22619" s="29"/>
      <c r="U22619" s="29"/>
      <c r="V22619" s="29"/>
      <c r="W22619" s="29"/>
      <c r="X22619" s="29"/>
      <c r="Y22619" s="29"/>
      <c r="Z22619" s="29"/>
      <c r="AA22619" s="29"/>
      <c r="AB22619" s="29"/>
      <c r="AC22619" s="29"/>
      <c r="AD22619" s="29"/>
      <c r="AE22619" s="29"/>
      <c r="AF22619" s="29"/>
      <c r="AG22619" s="29"/>
      <c r="AH22619" s="29"/>
      <c r="AI22619" s="29"/>
      <c r="AJ22619" s="29"/>
      <c r="AK22619" s="29"/>
      <c r="AL22619" s="29"/>
      <c r="AM22619" s="29"/>
      <c r="AP22619" s="30"/>
    </row>
    <row r="22620" spans="1:42">
      <c r="A22620" s="29"/>
      <c r="B22620" s="29"/>
      <c r="C22620" s="29"/>
      <c r="D22620" s="29"/>
      <c r="E22620" s="29"/>
      <c r="F22620" s="29"/>
      <c r="G22620" s="29"/>
      <c r="H22620" s="29"/>
      <c r="I22620" s="29"/>
      <c r="J22620" s="29"/>
      <c r="K22620" s="29"/>
      <c r="L22620" s="29"/>
      <c r="M22620" s="29"/>
      <c r="N22620" s="29"/>
      <c r="O22620" s="29"/>
      <c r="P22620" s="29"/>
      <c r="Q22620" s="29"/>
      <c r="R22620" s="29"/>
      <c r="S22620" s="33"/>
      <c r="T22620" s="29"/>
      <c r="U22620" s="29"/>
      <c r="V22620" s="29"/>
      <c r="W22620" s="29"/>
      <c r="X22620" s="29"/>
      <c r="Y22620" s="29"/>
      <c r="Z22620" s="29"/>
      <c r="AA22620" s="29"/>
      <c r="AB22620" s="29"/>
      <c r="AC22620" s="29"/>
      <c r="AD22620" s="29"/>
      <c r="AE22620" s="29"/>
      <c r="AF22620" s="29"/>
      <c r="AG22620" s="29"/>
      <c r="AH22620" s="29"/>
      <c r="AI22620" s="29"/>
      <c r="AJ22620" s="29"/>
      <c r="AK22620" s="29"/>
      <c r="AL22620" s="29"/>
      <c r="AM22620" s="29"/>
      <c r="AP22620" s="30"/>
    </row>
    <row r="22621" spans="1:42">
      <c r="A22621" s="29"/>
      <c r="B22621" s="29"/>
      <c r="C22621" s="29"/>
      <c r="D22621" s="29"/>
      <c r="E22621" s="29"/>
      <c r="F22621" s="29"/>
      <c r="G22621" s="29"/>
      <c r="H22621" s="29"/>
      <c r="I22621" s="29"/>
      <c r="J22621" s="29"/>
      <c r="K22621" s="29"/>
      <c r="L22621" s="29"/>
      <c r="M22621" s="29"/>
      <c r="N22621" s="29"/>
      <c r="O22621" s="29"/>
      <c r="P22621" s="29"/>
      <c r="Q22621" s="29"/>
      <c r="R22621" s="29"/>
      <c r="S22621" s="33"/>
      <c r="T22621" s="29"/>
      <c r="U22621" s="29"/>
      <c r="V22621" s="29"/>
      <c r="W22621" s="29"/>
      <c r="X22621" s="29"/>
      <c r="Y22621" s="29"/>
      <c r="Z22621" s="29"/>
      <c r="AA22621" s="29"/>
      <c r="AB22621" s="29"/>
      <c r="AC22621" s="29"/>
      <c r="AD22621" s="29"/>
      <c r="AE22621" s="29"/>
      <c r="AF22621" s="29"/>
      <c r="AG22621" s="29"/>
      <c r="AH22621" s="29"/>
      <c r="AI22621" s="29"/>
      <c r="AJ22621" s="29"/>
      <c r="AK22621" s="29"/>
      <c r="AL22621" s="29"/>
      <c r="AM22621" s="29"/>
      <c r="AP22621" s="30"/>
    </row>
    <row r="22622" spans="1:42">
      <c r="A22622" s="29"/>
      <c r="B22622" s="29"/>
      <c r="C22622" s="29"/>
      <c r="D22622" s="29"/>
      <c r="E22622" s="29"/>
      <c r="F22622" s="29"/>
      <c r="G22622" s="29"/>
      <c r="H22622" s="29"/>
      <c r="I22622" s="29"/>
      <c r="J22622" s="29"/>
      <c r="K22622" s="29"/>
      <c r="L22622" s="29"/>
      <c r="M22622" s="29"/>
      <c r="N22622" s="29"/>
      <c r="O22622" s="29"/>
      <c r="P22622" s="29"/>
      <c r="Q22622" s="29"/>
      <c r="R22622" s="29"/>
      <c r="S22622" s="33"/>
      <c r="T22622" s="29"/>
      <c r="U22622" s="29"/>
      <c r="V22622" s="29"/>
      <c r="W22622" s="29"/>
      <c r="X22622" s="29"/>
      <c r="Y22622" s="29"/>
      <c r="Z22622" s="29"/>
      <c r="AA22622" s="29"/>
      <c r="AB22622" s="29"/>
      <c r="AC22622" s="29"/>
      <c r="AD22622" s="29"/>
      <c r="AE22622" s="29"/>
      <c r="AF22622" s="29"/>
      <c r="AG22622" s="29"/>
      <c r="AH22622" s="29"/>
      <c r="AI22622" s="29"/>
      <c r="AJ22622" s="29"/>
      <c r="AK22622" s="29"/>
      <c r="AL22622" s="29"/>
      <c r="AM22622" s="29"/>
      <c r="AP22622" s="30"/>
    </row>
    <row r="22623" spans="1:42">
      <c r="A22623" s="29"/>
      <c r="B22623" s="29"/>
      <c r="C22623" s="29"/>
      <c r="D22623" s="29"/>
      <c r="E22623" s="29"/>
      <c r="F22623" s="29"/>
      <c r="G22623" s="29"/>
      <c r="H22623" s="29"/>
      <c r="I22623" s="29"/>
      <c r="J22623" s="29"/>
      <c r="K22623" s="29"/>
      <c r="L22623" s="29"/>
      <c r="M22623" s="29"/>
      <c r="N22623" s="29"/>
      <c r="O22623" s="29"/>
      <c r="P22623" s="29"/>
      <c r="Q22623" s="29"/>
      <c r="R22623" s="29"/>
      <c r="S22623" s="33"/>
      <c r="T22623" s="29"/>
      <c r="U22623" s="29"/>
      <c r="V22623" s="29"/>
      <c r="W22623" s="29"/>
      <c r="X22623" s="29"/>
      <c r="Y22623" s="29"/>
      <c r="Z22623" s="29"/>
      <c r="AA22623" s="29"/>
      <c r="AB22623" s="29"/>
      <c r="AC22623" s="29"/>
      <c r="AD22623" s="29"/>
      <c r="AE22623" s="29"/>
      <c r="AF22623" s="29"/>
      <c r="AG22623" s="29"/>
      <c r="AH22623" s="29"/>
      <c r="AI22623" s="29"/>
      <c r="AJ22623" s="29"/>
      <c r="AK22623" s="29"/>
      <c r="AL22623" s="29"/>
      <c r="AM22623" s="29"/>
      <c r="AP22623" s="30"/>
    </row>
    <row r="22624" spans="1:42">
      <c r="A22624" s="29"/>
      <c r="B22624" s="29"/>
      <c r="C22624" s="29"/>
      <c r="D22624" s="29"/>
      <c r="E22624" s="29"/>
      <c r="F22624" s="29"/>
      <c r="G22624" s="29"/>
      <c r="H22624" s="29"/>
      <c r="I22624" s="29"/>
      <c r="J22624" s="29"/>
      <c r="K22624" s="29"/>
      <c r="L22624" s="29"/>
      <c r="M22624" s="29"/>
      <c r="N22624" s="29"/>
      <c r="O22624" s="29"/>
      <c r="P22624" s="29"/>
      <c r="Q22624" s="29"/>
      <c r="R22624" s="29"/>
      <c r="S22624" s="33"/>
      <c r="T22624" s="29"/>
      <c r="U22624" s="29"/>
      <c r="V22624" s="29"/>
      <c r="W22624" s="29"/>
      <c r="X22624" s="29"/>
      <c r="Y22624" s="29"/>
      <c r="Z22624" s="29"/>
      <c r="AA22624" s="29"/>
      <c r="AB22624" s="29"/>
      <c r="AC22624" s="29"/>
      <c r="AD22624" s="29"/>
      <c r="AE22624" s="29"/>
      <c r="AF22624" s="29"/>
      <c r="AG22624" s="29"/>
      <c r="AH22624" s="29"/>
      <c r="AI22624" s="29"/>
      <c r="AJ22624" s="29"/>
      <c r="AK22624" s="29"/>
      <c r="AL22624" s="29"/>
      <c r="AM22624" s="29"/>
      <c r="AP22624" s="30"/>
    </row>
    <row r="22625" spans="1:42">
      <c r="A22625" s="29"/>
      <c r="B22625" s="29"/>
      <c r="C22625" s="29"/>
      <c r="D22625" s="29"/>
      <c r="E22625" s="29"/>
      <c r="F22625" s="29"/>
      <c r="G22625" s="29"/>
      <c r="H22625" s="29"/>
      <c r="I22625" s="29"/>
      <c r="J22625" s="29"/>
      <c r="K22625" s="29"/>
      <c r="L22625" s="29"/>
      <c r="M22625" s="29"/>
      <c r="N22625" s="29"/>
      <c r="O22625" s="29"/>
      <c r="P22625" s="29"/>
      <c r="Q22625" s="29"/>
      <c r="R22625" s="29"/>
      <c r="S22625" s="33"/>
      <c r="T22625" s="29"/>
      <c r="U22625" s="29"/>
      <c r="V22625" s="29"/>
      <c r="W22625" s="29"/>
      <c r="X22625" s="29"/>
      <c r="Y22625" s="29"/>
      <c r="Z22625" s="29"/>
      <c r="AA22625" s="29"/>
      <c r="AB22625" s="29"/>
      <c r="AC22625" s="29"/>
      <c r="AD22625" s="29"/>
      <c r="AE22625" s="29"/>
      <c r="AF22625" s="29"/>
      <c r="AG22625" s="29"/>
      <c r="AH22625" s="29"/>
      <c r="AI22625" s="29"/>
      <c r="AJ22625" s="29"/>
      <c r="AK22625" s="29"/>
      <c r="AL22625" s="29"/>
      <c r="AM22625" s="29"/>
      <c r="AP22625" s="30"/>
    </row>
    <row r="22626" spans="1:42">
      <c r="A22626" s="29"/>
      <c r="B22626" s="29"/>
      <c r="C22626" s="29"/>
      <c r="D22626" s="29"/>
      <c r="E22626" s="29"/>
      <c r="F22626" s="29"/>
      <c r="G22626" s="29"/>
      <c r="H22626" s="29"/>
      <c r="I22626" s="29"/>
      <c r="J22626" s="29"/>
      <c r="K22626" s="29"/>
      <c r="L22626" s="29"/>
      <c r="M22626" s="29"/>
      <c r="N22626" s="29"/>
      <c r="O22626" s="29"/>
      <c r="P22626" s="29"/>
      <c r="Q22626" s="29"/>
      <c r="R22626" s="29"/>
      <c r="S22626" s="33"/>
      <c r="T22626" s="29"/>
      <c r="U22626" s="29"/>
      <c r="V22626" s="29"/>
      <c r="W22626" s="29"/>
      <c r="X22626" s="29"/>
      <c r="Y22626" s="29"/>
      <c r="Z22626" s="29"/>
      <c r="AA22626" s="29"/>
      <c r="AB22626" s="29"/>
      <c r="AC22626" s="29"/>
      <c r="AD22626" s="29"/>
      <c r="AE22626" s="29"/>
      <c r="AF22626" s="29"/>
      <c r="AG22626" s="29"/>
      <c r="AH22626" s="29"/>
      <c r="AI22626" s="29"/>
      <c r="AJ22626" s="29"/>
      <c r="AK22626" s="29"/>
      <c r="AL22626" s="29"/>
      <c r="AM22626" s="29"/>
      <c r="AP22626" s="30"/>
    </row>
    <row r="22627" spans="1:42">
      <c r="A22627" s="29"/>
      <c r="B22627" s="29"/>
      <c r="C22627" s="29"/>
      <c r="D22627" s="29"/>
      <c r="E22627" s="29"/>
      <c r="F22627" s="29"/>
      <c r="G22627" s="29"/>
      <c r="H22627" s="29"/>
      <c r="I22627" s="29"/>
      <c r="J22627" s="29"/>
      <c r="K22627" s="29"/>
      <c r="L22627" s="29"/>
      <c r="M22627" s="29"/>
      <c r="N22627" s="29"/>
      <c r="O22627" s="29"/>
      <c r="P22627" s="29"/>
      <c r="Q22627" s="29"/>
      <c r="R22627" s="29"/>
      <c r="S22627" s="33"/>
      <c r="T22627" s="29"/>
      <c r="U22627" s="29"/>
      <c r="V22627" s="29"/>
      <c r="W22627" s="29"/>
      <c r="X22627" s="29"/>
      <c r="Y22627" s="29"/>
      <c r="Z22627" s="29"/>
      <c r="AA22627" s="29"/>
      <c r="AB22627" s="29"/>
      <c r="AC22627" s="29"/>
      <c r="AD22627" s="29"/>
      <c r="AE22627" s="29"/>
      <c r="AF22627" s="29"/>
      <c r="AG22627" s="29"/>
      <c r="AH22627" s="29"/>
      <c r="AI22627" s="29"/>
      <c r="AJ22627" s="29"/>
      <c r="AK22627" s="29"/>
      <c r="AL22627" s="29"/>
      <c r="AM22627" s="29"/>
      <c r="AP22627" s="30"/>
    </row>
    <row r="22628" spans="1:42">
      <c r="A22628" s="29"/>
      <c r="B22628" s="29"/>
      <c r="C22628" s="29"/>
      <c r="D22628" s="29"/>
      <c r="E22628" s="29"/>
      <c r="F22628" s="29"/>
      <c r="G22628" s="29"/>
      <c r="H22628" s="29"/>
      <c r="I22628" s="29"/>
      <c r="J22628" s="29"/>
      <c r="K22628" s="29"/>
      <c r="L22628" s="29"/>
      <c r="M22628" s="29"/>
      <c r="N22628" s="29"/>
      <c r="O22628" s="29"/>
      <c r="P22628" s="29"/>
      <c r="Q22628" s="29"/>
      <c r="R22628" s="29"/>
      <c r="S22628" s="33"/>
      <c r="T22628" s="29"/>
      <c r="U22628" s="29"/>
      <c r="V22628" s="29"/>
      <c r="W22628" s="29"/>
      <c r="X22628" s="29"/>
      <c r="Y22628" s="29"/>
      <c r="Z22628" s="29"/>
      <c r="AA22628" s="29"/>
      <c r="AB22628" s="29"/>
      <c r="AC22628" s="29"/>
      <c r="AD22628" s="29"/>
      <c r="AE22628" s="29"/>
      <c r="AF22628" s="29"/>
      <c r="AG22628" s="29"/>
      <c r="AH22628" s="29"/>
      <c r="AI22628" s="29"/>
      <c r="AJ22628" s="29"/>
      <c r="AK22628" s="29"/>
      <c r="AL22628" s="29"/>
      <c r="AM22628" s="29"/>
      <c r="AP22628" s="30"/>
    </row>
    <row r="22629" spans="1:42">
      <c r="A22629" s="29"/>
      <c r="B22629" s="29"/>
      <c r="C22629" s="29"/>
      <c r="D22629" s="29"/>
      <c r="E22629" s="29"/>
      <c r="F22629" s="29"/>
      <c r="G22629" s="29"/>
      <c r="H22629" s="29"/>
      <c r="I22629" s="29"/>
      <c r="J22629" s="29"/>
      <c r="K22629" s="29"/>
      <c r="L22629" s="29"/>
      <c r="M22629" s="29"/>
      <c r="N22629" s="29"/>
      <c r="O22629" s="29"/>
      <c r="P22629" s="29"/>
      <c r="Q22629" s="29"/>
      <c r="R22629" s="29"/>
      <c r="S22629" s="33"/>
      <c r="T22629" s="29"/>
      <c r="U22629" s="29"/>
      <c r="V22629" s="29"/>
      <c r="W22629" s="29"/>
      <c r="X22629" s="29"/>
      <c r="Y22629" s="29"/>
      <c r="Z22629" s="29"/>
      <c r="AA22629" s="29"/>
      <c r="AB22629" s="29"/>
      <c r="AC22629" s="29"/>
      <c r="AD22629" s="29"/>
      <c r="AE22629" s="29"/>
      <c r="AF22629" s="29"/>
      <c r="AG22629" s="29"/>
      <c r="AH22629" s="29"/>
      <c r="AI22629" s="29"/>
      <c r="AJ22629" s="29"/>
      <c r="AK22629" s="29"/>
      <c r="AL22629" s="29"/>
      <c r="AM22629" s="29"/>
      <c r="AP22629" s="30"/>
    </row>
    <row r="22630" spans="1:42">
      <c r="A22630" s="29"/>
      <c r="B22630" s="29"/>
      <c r="C22630" s="29"/>
      <c r="D22630" s="29"/>
      <c r="E22630" s="29"/>
      <c r="F22630" s="29"/>
      <c r="G22630" s="29"/>
      <c r="H22630" s="29"/>
      <c r="I22630" s="29"/>
      <c r="J22630" s="29"/>
      <c r="K22630" s="29"/>
      <c r="L22630" s="29"/>
      <c r="M22630" s="29"/>
      <c r="N22630" s="29"/>
      <c r="O22630" s="29"/>
      <c r="P22630" s="29"/>
      <c r="Q22630" s="29"/>
      <c r="R22630" s="29"/>
      <c r="S22630" s="33"/>
      <c r="T22630" s="29"/>
      <c r="U22630" s="29"/>
      <c r="V22630" s="29"/>
      <c r="W22630" s="29"/>
      <c r="X22630" s="29"/>
      <c r="Y22630" s="29"/>
      <c r="Z22630" s="29"/>
      <c r="AA22630" s="29"/>
      <c r="AB22630" s="29"/>
      <c r="AC22630" s="29"/>
      <c r="AD22630" s="29"/>
      <c r="AE22630" s="29"/>
      <c r="AF22630" s="29"/>
      <c r="AG22630" s="29"/>
      <c r="AH22630" s="29"/>
      <c r="AI22630" s="29"/>
      <c r="AJ22630" s="29"/>
      <c r="AK22630" s="29"/>
      <c r="AL22630" s="29"/>
      <c r="AM22630" s="29"/>
      <c r="AP22630" s="30"/>
    </row>
    <row r="22631" spans="1:42">
      <c r="A22631" s="29"/>
      <c r="B22631" s="29"/>
      <c r="C22631" s="29"/>
      <c r="D22631" s="29"/>
      <c r="E22631" s="29"/>
      <c r="F22631" s="29"/>
      <c r="G22631" s="29"/>
      <c r="H22631" s="29"/>
      <c r="I22631" s="29"/>
      <c r="J22631" s="29"/>
      <c r="K22631" s="29"/>
      <c r="L22631" s="29"/>
      <c r="M22631" s="29"/>
      <c r="N22631" s="29"/>
      <c r="O22631" s="29"/>
      <c r="P22631" s="29"/>
      <c r="Q22631" s="29"/>
      <c r="R22631" s="29"/>
      <c r="S22631" s="33"/>
      <c r="T22631" s="29"/>
      <c r="U22631" s="29"/>
      <c r="V22631" s="29"/>
      <c r="W22631" s="29"/>
      <c r="X22631" s="29"/>
      <c r="Y22631" s="29"/>
      <c r="Z22631" s="29"/>
      <c r="AA22631" s="29"/>
      <c r="AB22631" s="29"/>
      <c r="AC22631" s="29"/>
      <c r="AD22631" s="29"/>
      <c r="AE22631" s="29"/>
      <c r="AF22631" s="29"/>
      <c r="AG22631" s="29"/>
      <c r="AH22631" s="29"/>
      <c r="AI22631" s="29"/>
      <c r="AJ22631" s="29"/>
      <c r="AK22631" s="29"/>
      <c r="AL22631" s="29"/>
      <c r="AM22631" s="29"/>
      <c r="AP22631" s="30"/>
    </row>
    <row r="22632" spans="1:42">
      <c r="A22632" s="29"/>
      <c r="B22632" s="29"/>
      <c r="C22632" s="29"/>
      <c r="D22632" s="29"/>
      <c r="E22632" s="29"/>
      <c r="F22632" s="29"/>
      <c r="G22632" s="29"/>
      <c r="H22632" s="29"/>
      <c r="I22632" s="29"/>
      <c r="J22632" s="29"/>
      <c r="K22632" s="29"/>
      <c r="L22632" s="29"/>
      <c r="M22632" s="29"/>
      <c r="N22632" s="29"/>
      <c r="O22632" s="29"/>
      <c r="P22632" s="29"/>
      <c r="Q22632" s="29"/>
      <c r="R22632" s="29"/>
      <c r="S22632" s="33"/>
      <c r="T22632" s="29"/>
      <c r="U22632" s="29"/>
      <c r="V22632" s="29"/>
      <c r="W22632" s="29"/>
      <c r="X22632" s="29"/>
      <c r="Y22632" s="29"/>
      <c r="Z22632" s="29"/>
      <c r="AA22632" s="29"/>
      <c r="AB22632" s="29"/>
      <c r="AC22632" s="29"/>
      <c r="AD22632" s="29"/>
      <c r="AE22632" s="29"/>
      <c r="AF22632" s="29"/>
      <c r="AG22632" s="29"/>
      <c r="AH22632" s="29"/>
      <c r="AI22632" s="29"/>
      <c r="AJ22632" s="29"/>
      <c r="AK22632" s="29"/>
      <c r="AL22632" s="29"/>
      <c r="AM22632" s="29"/>
      <c r="AP22632" s="30"/>
    </row>
    <row r="22633" spans="1:42">
      <c r="A22633" s="29"/>
      <c r="B22633" s="29"/>
      <c r="C22633" s="29"/>
      <c r="D22633" s="29"/>
      <c r="E22633" s="29"/>
      <c r="F22633" s="29"/>
      <c r="G22633" s="29"/>
      <c r="H22633" s="29"/>
      <c r="I22633" s="29"/>
      <c r="J22633" s="29"/>
      <c r="K22633" s="29"/>
      <c r="L22633" s="29"/>
      <c r="M22633" s="29"/>
      <c r="N22633" s="29"/>
      <c r="O22633" s="29"/>
      <c r="P22633" s="29"/>
      <c r="Q22633" s="29"/>
      <c r="R22633" s="29"/>
      <c r="S22633" s="33"/>
      <c r="T22633" s="29"/>
      <c r="U22633" s="29"/>
      <c r="V22633" s="29"/>
      <c r="W22633" s="29"/>
      <c r="X22633" s="29"/>
      <c r="Y22633" s="29"/>
      <c r="Z22633" s="29"/>
      <c r="AA22633" s="29"/>
      <c r="AB22633" s="29"/>
      <c r="AC22633" s="29"/>
      <c r="AD22633" s="29"/>
      <c r="AE22633" s="29"/>
      <c r="AF22633" s="29"/>
      <c r="AG22633" s="29"/>
      <c r="AH22633" s="29"/>
      <c r="AI22633" s="29"/>
      <c r="AJ22633" s="29"/>
      <c r="AK22633" s="29"/>
      <c r="AL22633" s="29"/>
      <c r="AM22633" s="29"/>
      <c r="AP22633" s="30"/>
    </row>
    <row r="22634" spans="1:42">
      <c r="A22634" s="29"/>
      <c r="B22634" s="29"/>
      <c r="C22634" s="29"/>
      <c r="D22634" s="29"/>
      <c r="E22634" s="29"/>
      <c r="F22634" s="29"/>
      <c r="G22634" s="29"/>
      <c r="H22634" s="29"/>
      <c r="I22634" s="29"/>
      <c r="J22634" s="29"/>
      <c r="K22634" s="29"/>
      <c r="L22634" s="29"/>
      <c r="M22634" s="29"/>
      <c r="N22634" s="29"/>
      <c r="O22634" s="29"/>
      <c r="P22634" s="29"/>
      <c r="Q22634" s="29"/>
      <c r="R22634" s="29"/>
      <c r="S22634" s="33"/>
      <c r="T22634" s="29"/>
      <c r="U22634" s="29"/>
      <c r="V22634" s="29"/>
      <c r="W22634" s="29"/>
      <c r="X22634" s="29"/>
      <c r="Y22634" s="29"/>
      <c r="Z22634" s="29"/>
      <c r="AA22634" s="29"/>
      <c r="AB22634" s="29"/>
      <c r="AC22634" s="29"/>
      <c r="AD22634" s="29"/>
      <c r="AE22634" s="29"/>
      <c r="AF22634" s="29"/>
      <c r="AG22634" s="29"/>
      <c r="AH22634" s="29"/>
      <c r="AI22634" s="29"/>
      <c r="AJ22634" s="29"/>
      <c r="AK22634" s="29"/>
      <c r="AL22634" s="29"/>
      <c r="AM22634" s="29"/>
      <c r="AP22634" s="30"/>
    </row>
    <row r="22635" spans="1:42">
      <c r="A22635" s="29"/>
      <c r="B22635" s="29"/>
      <c r="C22635" s="29"/>
      <c r="D22635" s="29"/>
      <c r="E22635" s="29"/>
      <c r="F22635" s="29"/>
      <c r="G22635" s="29"/>
      <c r="H22635" s="29"/>
      <c r="I22635" s="29"/>
      <c r="J22635" s="29"/>
      <c r="K22635" s="29"/>
      <c r="L22635" s="29"/>
      <c r="M22635" s="29"/>
      <c r="N22635" s="29"/>
      <c r="O22635" s="29"/>
      <c r="P22635" s="29"/>
      <c r="Q22635" s="29"/>
      <c r="R22635" s="29"/>
      <c r="S22635" s="33"/>
      <c r="T22635" s="29"/>
      <c r="U22635" s="29"/>
      <c r="V22635" s="29"/>
      <c r="W22635" s="29"/>
      <c r="X22635" s="29"/>
      <c r="Y22635" s="29"/>
      <c r="Z22635" s="29"/>
      <c r="AA22635" s="29"/>
      <c r="AB22635" s="29"/>
      <c r="AC22635" s="29"/>
      <c r="AD22635" s="29"/>
      <c r="AE22635" s="29"/>
      <c r="AF22635" s="29"/>
      <c r="AG22635" s="29"/>
      <c r="AH22635" s="29"/>
      <c r="AI22635" s="29"/>
      <c r="AJ22635" s="29"/>
      <c r="AK22635" s="29"/>
      <c r="AL22635" s="29"/>
      <c r="AM22635" s="29"/>
      <c r="AP22635" s="30"/>
    </row>
    <row r="22636" spans="1:42">
      <c r="A22636" s="29"/>
      <c r="B22636" s="29"/>
      <c r="C22636" s="29"/>
      <c r="D22636" s="29"/>
      <c r="E22636" s="29"/>
      <c r="F22636" s="29"/>
      <c r="G22636" s="29"/>
      <c r="H22636" s="29"/>
      <c r="I22636" s="29"/>
      <c r="J22636" s="29"/>
      <c r="K22636" s="29"/>
      <c r="L22636" s="29"/>
      <c r="M22636" s="29"/>
      <c r="N22636" s="29"/>
      <c r="O22636" s="29"/>
      <c r="P22636" s="29"/>
      <c r="Q22636" s="29"/>
      <c r="R22636" s="29"/>
      <c r="S22636" s="33"/>
      <c r="T22636" s="29"/>
      <c r="U22636" s="29"/>
      <c r="V22636" s="29"/>
      <c r="W22636" s="29"/>
      <c r="X22636" s="29"/>
      <c r="Y22636" s="29"/>
      <c r="Z22636" s="29"/>
      <c r="AA22636" s="29"/>
      <c r="AB22636" s="29"/>
      <c r="AC22636" s="29"/>
      <c r="AD22636" s="29"/>
      <c r="AE22636" s="29"/>
      <c r="AF22636" s="29"/>
      <c r="AG22636" s="29"/>
      <c r="AH22636" s="29"/>
      <c r="AI22636" s="29"/>
      <c r="AJ22636" s="29"/>
      <c r="AK22636" s="29"/>
      <c r="AL22636" s="29"/>
      <c r="AM22636" s="29"/>
      <c r="AP22636" s="30"/>
    </row>
    <row r="22637" spans="1:42">
      <c r="A22637" s="29"/>
      <c r="B22637" s="29"/>
      <c r="C22637" s="29"/>
      <c r="D22637" s="29"/>
      <c r="E22637" s="29"/>
      <c r="F22637" s="29"/>
      <c r="G22637" s="29"/>
      <c r="H22637" s="29"/>
      <c r="I22637" s="29"/>
      <c r="J22637" s="29"/>
      <c r="K22637" s="29"/>
      <c r="L22637" s="29"/>
      <c r="M22637" s="29"/>
      <c r="N22637" s="29"/>
      <c r="O22637" s="29"/>
      <c r="P22637" s="29"/>
      <c r="Q22637" s="29"/>
      <c r="R22637" s="29"/>
      <c r="S22637" s="33"/>
      <c r="T22637" s="29"/>
      <c r="U22637" s="29"/>
      <c r="V22637" s="29"/>
      <c r="W22637" s="29"/>
      <c r="X22637" s="29"/>
      <c r="Y22637" s="29"/>
      <c r="Z22637" s="29"/>
      <c r="AA22637" s="29"/>
      <c r="AB22637" s="29"/>
      <c r="AC22637" s="29"/>
      <c r="AD22637" s="29"/>
      <c r="AE22637" s="29"/>
      <c r="AF22637" s="29"/>
      <c r="AG22637" s="29"/>
      <c r="AH22637" s="29"/>
      <c r="AI22637" s="29"/>
      <c r="AJ22637" s="29"/>
      <c r="AK22637" s="29"/>
      <c r="AL22637" s="29"/>
      <c r="AM22637" s="29"/>
      <c r="AP22637" s="30"/>
    </row>
    <row r="22638" spans="1:42">
      <c r="A22638" s="29"/>
      <c r="B22638" s="29"/>
      <c r="C22638" s="29"/>
      <c r="D22638" s="29"/>
      <c r="E22638" s="29"/>
      <c r="F22638" s="29"/>
      <c r="G22638" s="29"/>
      <c r="H22638" s="29"/>
      <c r="I22638" s="29"/>
      <c r="J22638" s="29"/>
      <c r="K22638" s="29"/>
      <c r="L22638" s="29"/>
      <c r="M22638" s="29"/>
      <c r="N22638" s="29"/>
      <c r="O22638" s="29"/>
      <c r="P22638" s="29"/>
      <c r="Q22638" s="29"/>
      <c r="R22638" s="29"/>
      <c r="S22638" s="33"/>
      <c r="T22638" s="29"/>
      <c r="U22638" s="29"/>
      <c r="V22638" s="29"/>
      <c r="W22638" s="29"/>
      <c r="X22638" s="29"/>
      <c r="Y22638" s="29"/>
      <c r="Z22638" s="29"/>
      <c r="AA22638" s="29"/>
      <c r="AB22638" s="29"/>
      <c r="AC22638" s="29"/>
      <c r="AD22638" s="29"/>
      <c r="AE22638" s="29"/>
      <c r="AF22638" s="29"/>
      <c r="AG22638" s="29"/>
      <c r="AH22638" s="29"/>
      <c r="AI22638" s="29"/>
      <c r="AJ22638" s="29"/>
      <c r="AK22638" s="29"/>
      <c r="AL22638" s="29"/>
      <c r="AM22638" s="29"/>
      <c r="AP22638" s="30"/>
    </row>
    <row r="22639" spans="1:42">
      <c r="A22639" s="29"/>
      <c r="B22639" s="29"/>
      <c r="C22639" s="29"/>
      <c r="D22639" s="29"/>
      <c r="E22639" s="29"/>
      <c r="F22639" s="29"/>
      <c r="G22639" s="29"/>
      <c r="H22639" s="29"/>
      <c r="I22639" s="29"/>
      <c r="J22639" s="29"/>
      <c r="K22639" s="29"/>
      <c r="L22639" s="29"/>
      <c r="M22639" s="29"/>
      <c r="N22639" s="29"/>
      <c r="O22639" s="29"/>
      <c r="P22639" s="29"/>
      <c r="Q22639" s="29"/>
      <c r="R22639" s="29"/>
      <c r="S22639" s="33"/>
      <c r="T22639" s="29"/>
      <c r="U22639" s="29"/>
      <c r="V22639" s="29"/>
      <c r="W22639" s="29"/>
      <c r="X22639" s="29"/>
      <c r="Y22639" s="29"/>
      <c r="Z22639" s="29"/>
      <c r="AA22639" s="29"/>
      <c r="AB22639" s="29"/>
      <c r="AC22639" s="29"/>
      <c r="AD22639" s="29"/>
      <c r="AE22639" s="29"/>
      <c r="AF22639" s="29"/>
      <c r="AG22639" s="29"/>
      <c r="AH22639" s="29"/>
      <c r="AI22639" s="29"/>
      <c r="AJ22639" s="29"/>
      <c r="AK22639" s="29"/>
      <c r="AL22639" s="29"/>
      <c r="AM22639" s="29"/>
      <c r="AP22639" s="30"/>
    </row>
    <row r="22640" spans="1:42">
      <c r="A22640" s="29"/>
      <c r="B22640" s="29"/>
      <c r="C22640" s="29"/>
      <c r="D22640" s="29"/>
      <c r="E22640" s="29"/>
      <c r="F22640" s="29"/>
      <c r="G22640" s="29"/>
      <c r="H22640" s="29"/>
      <c r="I22640" s="29"/>
      <c r="J22640" s="29"/>
      <c r="K22640" s="29"/>
      <c r="L22640" s="29"/>
      <c r="M22640" s="29"/>
      <c r="N22640" s="29"/>
      <c r="O22640" s="29"/>
      <c r="P22640" s="29"/>
      <c r="Q22640" s="29"/>
      <c r="R22640" s="29"/>
      <c r="S22640" s="33"/>
      <c r="T22640" s="29"/>
      <c r="U22640" s="29"/>
      <c r="V22640" s="29"/>
      <c r="W22640" s="29"/>
      <c r="X22640" s="29"/>
      <c r="Y22640" s="29"/>
      <c r="Z22640" s="29"/>
      <c r="AA22640" s="29"/>
      <c r="AB22640" s="29"/>
      <c r="AC22640" s="29"/>
      <c r="AD22640" s="29"/>
      <c r="AE22640" s="29"/>
      <c r="AF22640" s="29"/>
      <c r="AG22640" s="29"/>
      <c r="AH22640" s="29"/>
      <c r="AI22640" s="29"/>
      <c r="AJ22640" s="29"/>
      <c r="AK22640" s="29"/>
      <c r="AL22640" s="29"/>
      <c r="AM22640" s="29"/>
      <c r="AP22640" s="30"/>
    </row>
    <row r="22641" spans="1:42">
      <c r="A22641" s="29"/>
      <c r="B22641" s="29"/>
      <c r="C22641" s="29"/>
      <c r="D22641" s="29"/>
      <c r="E22641" s="29"/>
      <c r="F22641" s="29"/>
      <c r="G22641" s="29"/>
      <c r="H22641" s="29"/>
      <c r="I22641" s="29"/>
      <c r="J22641" s="29"/>
      <c r="K22641" s="29"/>
      <c r="L22641" s="29"/>
      <c r="M22641" s="29"/>
      <c r="N22641" s="29"/>
      <c r="O22641" s="29"/>
      <c r="P22641" s="29"/>
      <c r="Q22641" s="29"/>
      <c r="R22641" s="29"/>
      <c r="S22641" s="33"/>
      <c r="T22641" s="29"/>
      <c r="U22641" s="29"/>
      <c r="V22641" s="29"/>
      <c r="W22641" s="29"/>
      <c r="X22641" s="29"/>
      <c r="Y22641" s="29"/>
      <c r="Z22641" s="29"/>
      <c r="AA22641" s="29"/>
      <c r="AB22641" s="29"/>
      <c r="AC22641" s="29"/>
      <c r="AD22641" s="29"/>
      <c r="AE22641" s="29"/>
      <c r="AF22641" s="29"/>
      <c r="AG22641" s="29"/>
      <c r="AH22641" s="29"/>
      <c r="AI22641" s="29"/>
      <c r="AJ22641" s="29"/>
      <c r="AK22641" s="29"/>
      <c r="AL22641" s="29"/>
      <c r="AM22641" s="29"/>
      <c r="AP22641" s="30"/>
    </row>
    <row r="22642" spans="1:42">
      <c r="A22642" s="29"/>
      <c r="B22642" s="29"/>
      <c r="C22642" s="29"/>
      <c r="D22642" s="29"/>
      <c r="E22642" s="29"/>
      <c r="F22642" s="29"/>
      <c r="G22642" s="29"/>
      <c r="H22642" s="29"/>
      <c r="I22642" s="29"/>
      <c r="J22642" s="29"/>
      <c r="K22642" s="29"/>
      <c r="L22642" s="29"/>
      <c r="M22642" s="29"/>
      <c r="N22642" s="29"/>
      <c r="O22642" s="29"/>
      <c r="P22642" s="29"/>
      <c r="Q22642" s="29"/>
      <c r="R22642" s="29"/>
      <c r="S22642" s="33"/>
      <c r="T22642" s="29"/>
      <c r="U22642" s="29"/>
      <c r="V22642" s="29"/>
      <c r="W22642" s="29"/>
      <c r="X22642" s="29"/>
      <c r="Y22642" s="29"/>
      <c r="Z22642" s="29"/>
      <c r="AA22642" s="29"/>
      <c r="AB22642" s="29"/>
      <c r="AC22642" s="29"/>
      <c r="AD22642" s="29"/>
      <c r="AE22642" s="29"/>
      <c r="AF22642" s="29"/>
      <c r="AG22642" s="29"/>
      <c r="AH22642" s="29"/>
      <c r="AI22642" s="29"/>
      <c r="AJ22642" s="29"/>
      <c r="AK22642" s="29"/>
      <c r="AL22642" s="29"/>
      <c r="AM22642" s="29"/>
      <c r="AP22642" s="30"/>
    </row>
    <row r="22643" spans="1:42">
      <c r="A22643" s="29"/>
      <c r="B22643" s="29"/>
      <c r="C22643" s="29"/>
      <c r="D22643" s="29"/>
      <c r="E22643" s="29"/>
      <c r="F22643" s="29"/>
      <c r="G22643" s="29"/>
      <c r="H22643" s="29"/>
      <c r="I22643" s="29"/>
      <c r="J22643" s="29"/>
      <c r="K22643" s="29"/>
      <c r="L22643" s="29"/>
      <c r="M22643" s="29"/>
      <c r="N22643" s="29"/>
      <c r="O22643" s="29"/>
      <c r="P22643" s="29"/>
      <c r="Q22643" s="29"/>
      <c r="R22643" s="29"/>
      <c r="S22643" s="33"/>
      <c r="T22643" s="29"/>
      <c r="U22643" s="29"/>
      <c r="V22643" s="29"/>
      <c r="W22643" s="29"/>
      <c r="X22643" s="29"/>
      <c r="Y22643" s="29"/>
      <c r="Z22643" s="29"/>
      <c r="AA22643" s="29"/>
      <c r="AB22643" s="29"/>
      <c r="AC22643" s="29"/>
      <c r="AD22643" s="29"/>
      <c r="AE22643" s="29"/>
      <c r="AF22643" s="29"/>
      <c r="AG22643" s="29"/>
      <c r="AH22643" s="29"/>
      <c r="AI22643" s="29"/>
      <c r="AJ22643" s="29"/>
      <c r="AK22643" s="29"/>
      <c r="AL22643" s="29"/>
      <c r="AM22643" s="29"/>
      <c r="AP22643" s="30"/>
    </row>
    <row r="22644" spans="1:42">
      <c r="A22644" s="29"/>
      <c r="B22644" s="29"/>
      <c r="C22644" s="29"/>
      <c r="D22644" s="29"/>
      <c r="E22644" s="29"/>
      <c r="F22644" s="29"/>
      <c r="G22644" s="29"/>
      <c r="H22644" s="29"/>
      <c r="I22644" s="29"/>
      <c r="J22644" s="29"/>
      <c r="K22644" s="29"/>
      <c r="L22644" s="29"/>
      <c r="M22644" s="29"/>
      <c r="N22644" s="29"/>
      <c r="O22644" s="29"/>
      <c r="P22644" s="29"/>
      <c r="Q22644" s="29"/>
      <c r="R22644" s="29"/>
      <c r="S22644" s="33"/>
      <c r="T22644" s="29"/>
      <c r="U22644" s="29"/>
      <c r="V22644" s="29"/>
      <c r="W22644" s="29"/>
      <c r="X22644" s="29"/>
      <c r="Y22644" s="29"/>
      <c r="Z22644" s="29"/>
      <c r="AA22644" s="29"/>
      <c r="AB22644" s="29"/>
      <c r="AC22644" s="29"/>
      <c r="AD22644" s="29"/>
      <c r="AE22644" s="29"/>
      <c r="AF22644" s="29"/>
      <c r="AG22644" s="29"/>
      <c r="AH22644" s="29"/>
      <c r="AI22644" s="29"/>
      <c r="AJ22644" s="29"/>
      <c r="AK22644" s="29"/>
      <c r="AL22644" s="29"/>
      <c r="AM22644" s="29"/>
      <c r="AP22644" s="30"/>
    </row>
    <row r="22645" spans="1:42">
      <c r="A22645" s="29"/>
      <c r="B22645" s="29"/>
      <c r="C22645" s="29"/>
      <c r="D22645" s="29"/>
      <c r="E22645" s="29"/>
      <c r="F22645" s="29"/>
      <c r="G22645" s="29"/>
      <c r="H22645" s="29"/>
      <c r="I22645" s="29"/>
      <c r="J22645" s="29"/>
      <c r="K22645" s="29"/>
      <c r="L22645" s="29"/>
      <c r="M22645" s="29"/>
      <c r="N22645" s="29"/>
      <c r="O22645" s="29"/>
      <c r="P22645" s="29"/>
      <c r="Q22645" s="29"/>
      <c r="R22645" s="29"/>
      <c r="S22645" s="33"/>
      <c r="T22645" s="29"/>
      <c r="U22645" s="29"/>
      <c r="V22645" s="29"/>
      <c r="W22645" s="29"/>
      <c r="X22645" s="29"/>
      <c r="Y22645" s="29"/>
      <c r="Z22645" s="29"/>
      <c r="AA22645" s="29"/>
      <c r="AB22645" s="29"/>
      <c r="AC22645" s="29"/>
      <c r="AD22645" s="29"/>
      <c r="AE22645" s="29"/>
      <c r="AF22645" s="29"/>
      <c r="AG22645" s="29"/>
      <c r="AH22645" s="29"/>
      <c r="AI22645" s="29"/>
      <c r="AJ22645" s="29"/>
      <c r="AK22645" s="29"/>
      <c r="AL22645" s="29"/>
      <c r="AM22645" s="29"/>
      <c r="AP22645" s="30"/>
    </row>
    <row r="22646" spans="1:42">
      <c r="A22646" s="29"/>
      <c r="B22646" s="29"/>
      <c r="C22646" s="29"/>
      <c r="D22646" s="29"/>
      <c r="E22646" s="29"/>
      <c r="F22646" s="29"/>
      <c r="G22646" s="29"/>
      <c r="H22646" s="29"/>
      <c r="I22646" s="29"/>
      <c r="J22646" s="29"/>
      <c r="K22646" s="29"/>
      <c r="L22646" s="29"/>
      <c r="M22646" s="29"/>
      <c r="N22646" s="29"/>
      <c r="O22646" s="29"/>
      <c r="P22646" s="29"/>
      <c r="Q22646" s="29"/>
      <c r="R22646" s="29"/>
      <c r="S22646" s="33"/>
      <c r="T22646" s="29"/>
      <c r="U22646" s="29"/>
      <c r="V22646" s="29"/>
      <c r="W22646" s="29"/>
      <c r="X22646" s="29"/>
      <c r="Y22646" s="29"/>
      <c r="Z22646" s="29"/>
      <c r="AA22646" s="29"/>
      <c r="AB22646" s="29"/>
      <c r="AC22646" s="29"/>
      <c r="AD22646" s="29"/>
      <c r="AE22646" s="29"/>
      <c r="AF22646" s="29"/>
      <c r="AG22646" s="29"/>
      <c r="AH22646" s="29"/>
      <c r="AI22646" s="29"/>
      <c r="AJ22646" s="29"/>
      <c r="AK22646" s="29"/>
      <c r="AL22646" s="29"/>
      <c r="AM22646" s="29"/>
      <c r="AP22646" s="30"/>
    </row>
    <row r="22647" spans="1:42">
      <c r="A22647" s="29"/>
      <c r="B22647" s="29"/>
      <c r="C22647" s="29"/>
      <c r="D22647" s="29"/>
      <c r="E22647" s="29"/>
      <c r="F22647" s="29"/>
      <c r="G22647" s="29"/>
      <c r="H22647" s="29"/>
      <c r="I22647" s="29"/>
      <c r="J22647" s="29"/>
      <c r="K22647" s="29"/>
      <c r="L22647" s="29"/>
      <c r="M22647" s="29"/>
      <c r="N22647" s="29"/>
      <c r="O22647" s="29"/>
      <c r="P22647" s="29"/>
      <c r="Q22647" s="29"/>
      <c r="R22647" s="29"/>
      <c r="S22647" s="33"/>
      <c r="T22647" s="29"/>
      <c r="U22647" s="29"/>
      <c r="V22647" s="29"/>
      <c r="W22647" s="29"/>
      <c r="X22647" s="29"/>
      <c r="Y22647" s="29"/>
      <c r="Z22647" s="29"/>
      <c r="AA22647" s="29"/>
      <c r="AB22647" s="29"/>
      <c r="AC22647" s="29"/>
      <c r="AD22647" s="29"/>
      <c r="AE22647" s="29"/>
      <c r="AF22647" s="29"/>
      <c r="AG22647" s="29"/>
      <c r="AH22647" s="29"/>
      <c r="AI22647" s="29"/>
      <c r="AJ22647" s="29"/>
      <c r="AK22647" s="29"/>
      <c r="AL22647" s="29"/>
      <c r="AM22647" s="29"/>
      <c r="AP22647" s="30"/>
    </row>
    <row r="22648" spans="1:42">
      <c r="A22648" s="29"/>
      <c r="B22648" s="29"/>
      <c r="C22648" s="29"/>
      <c r="D22648" s="29"/>
      <c r="E22648" s="29"/>
      <c r="F22648" s="29"/>
      <c r="G22648" s="29"/>
      <c r="H22648" s="29"/>
      <c r="I22648" s="29"/>
      <c r="J22648" s="29"/>
      <c r="K22648" s="29"/>
      <c r="L22648" s="29"/>
      <c r="M22648" s="29"/>
      <c r="N22648" s="29"/>
      <c r="O22648" s="29"/>
      <c r="P22648" s="29"/>
      <c r="Q22648" s="29"/>
      <c r="R22648" s="29"/>
      <c r="S22648" s="33"/>
      <c r="T22648" s="29"/>
      <c r="U22648" s="29"/>
      <c r="V22648" s="29"/>
      <c r="W22648" s="29"/>
      <c r="X22648" s="29"/>
      <c r="Y22648" s="29"/>
      <c r="Z22648" s="29"/>
      <c r="AA22648" s="29"/>
      <c r="AB22648" s="29"/>
      <c r="AC22648" s="29"/>
      <c r="AD22648" s="29"/>
      <c r="AE22648" s="29"/>
      <c r="AF22648" s="29"/>
      <c r="AG22648" s="29"/>
      <c r="AH22648" s="29"/>
      <c r="AI22648" s="29"/>
      <c r="AJ22648" s="29"/>
      <c r="AK22648" s="29"/>
      <c r="AL22648" s="29"/>
      <c r="AM22648" s="29"/>
      <c r="AP22648" s="30"/>
    </row>
    <row r="22649" spans="1:42">
      <c r="A22649" s="29"/>
      <c r="B22649" s="29"/>
      <c r="C22649" s="29"/>
      <c r="D22649" s="29"/>
      <c r="E22649" s="29"/>
      <c r="F22649" s="29"/>
      <c r="G22649" s="29"/>
      <c r="H22649" s="29"/>
      <c r="I22649" s="29"/>
      <c r="J22649" s="29"/>
      <c r="K22649" s="29"/>
      <c r="L22649" s="29"/>
      <c r="M22649" s="29"/>
      <c r="N22649" s="29"/>
      <c r="O22649" s="29"/>
      <c r="P22649" s="29"/>
      <c r="Q22649" s="29"/>
      <c r="R22649" s="29"/>
      <c r="S22649" s="33"/>
      <c r="T22649" s="29"/>
      <c r="U22649" s="29"/>
      <c r="V22649" s="29"/>
      <c r="W22649" s="29"/>
      <c r="X22649" s="29"/>
      <c r="Y22649" s="29"/>
      <c r="Z22649" s="29"/>
      <c r="AA22649" s="29"/>
      <c r="AB22649" s="29"/>
      <c r="AC22649" s="29"/>
      <c r="AD22649" s="29"/>
      <c r="AE22649" s="29"/>
      <c r="AF22649" s="29"/>
      <c r="AG22649" s="29"/>
      <c r="AH22649" s="29"/>
      <c r="AI22649" s="29"/>
      <c r="AJ22649" s="29"/>
      <c r="AK22649" s="29"/>
      <c r="AL22649" s="29"/>
      <c r="AM22649" s="29"/>
      <c r="AP22649" s="30"/>
    </row>
    <row r="22650" spans="1:42">
      <c r="A22650" s="29"/>
      <c r="B22650" s="29"/>
      <c r="C22650" s="29"/>
      <c r="D22650" s="29"/>
      <c r="E22650" s="29"/>
      <c r="F22650" s="29"/>
      <c r="G22650" s="29"/>
      <c r="H22650" s="29"/>
      <c r="I22650" s="29"/>
      <c r="J22650" s="29"/>
      <c r="K22650" s="29"/>
      <c r="L22650" s="29"/>
      <c r="M22650" s="29"/>
      <c r="N22650" s="29"/>
      <c r="O22650" s="29"/>
      <c r="P22650" s="29"/>
      <c r="Q22650" s="29"/>
      <c r="R22650" s="29"/>
      <c r="S22650" s="33"/>
      <c r="T22650" s="29"/>
      <c r="U22650" s="29"/>
      <c r="V22650" s="29"/>
      <c r="W22650" s="29"/>
      <c r="X22650" s="29"/>
      <c r="Y22650" s="29"/>
      <c r="Z22650" s="29"/>
      <c r="AA22650" s="29"/>
      <c r="AB22650" s="29"/>
      <c r="AC22650" s="29"/>
      <c r="AD22650" s="29"/>
      <c r="AE22650" s="29"/>
      <c r="AF22650" s="29"/>
      <c r="AG22650" s="29"/>
      <c r="AH22650" s="29"/>
      <c r="AI22650" s="29"/>
      <c r="AJ22650" s="29"/>
      <c r="AK22650" s="29"/>
      <c r="AL22650" s="29"/>
      <c r="AM22650" s="29"/>
      <c r="AP22650" s="30"/>
    </row>
    <row r="22651" spans="1:42">
      <c r="A22651" s="29"/>
      <c r="B22651" s="29"/>
      <c r="C22651" s="29"/>
      <c r="D22651" s="29"/>
      <c r="E22651" s="29"/>
      <c r="F22651" s="29"/>
      <c r="G22651" s="29"/>
      <c r="H22651" s="29"/>
      <c r="I22651" s="29"/>
      <c r="J22651" s="29"/>
      <c r="K22651" s="29"/>
      <c r="L22651" s="29"/>
      <c r="M22651" s="29"/>
      <c r="N22651" s="29"/>
      <c r="O22651" s="29"/>
      <c r="P22651" s="29"/>
      <c r="Q22651" s="29"/>
      <c r="R22651" s="29"/>
      <c r="S22651" s="33"/>
      <c r="T22651" s="29"/>
      <c r="U22651" s="29"/>
      <c r="V22651" s="29"/>
      <c r="W22651" s="29"/>
      <c r="X22651" s="29"/>
      <c r="Y22651" s="29"/>
      <c r="Z22651" s="29"/>
      <c r="AA22651" s="29"/>
      <c r="AB22651" s="29"/>
      <c r="AC22651" s="29"/>
      <c r="AD22651" s="29"/>
      <c r="AE22651" s="29"/>
      <c r="AF22651" s="29"/>
      <c r="AG22651" s="29"/>
      <c r="AH22651" s="29"/>
      <c r="AI22651" s="29"/>
      <c r="AJ22651" s="29"/>
      <c r="AK22651" s="29"/>
      <c r="AL22651" s="29"/>
      <c r="AM22651" s="29"/>
      <c r="AP22651" s="30"/>
    </row>
    <row r="22652" spans="1:42">
      <c r="A22652" s="29"/>
      <c r="B22652" s="29"/>
      <c r="C22652" s="29"/>
      <c r="D22652" s="29"/>
      <c r="E22652" s="29"/>
      <c r="F22652" s="29"/>
      <c r="G22652" s="29"/>
      <c r="H22652" s="29"/>
      <c r="I22652" s="29"/>
      <c r="J22652" s="29"/>
      <c r="K22652" s="29"/>
      <c r="L22652" s="29"/>
      <c r="M22652" s="29"/>
      <c r="N22652" s="29"/>
      <c r="O22652" s="29"/>
      <c r="P22652" s="29"/>
      <c r="Q22652" s="29"/>
      <c r="R22652" s="29"/>
      <c r="S22652" s="33"/>
      <c r="T22652" s="29"/>
      <c r="U22652" s="29"/>
      <c r="V22652" s="29"/>
      <c r="W22652" s="29"/>
      <c r="X22652" s="29"/>
      <c r="Y22652" s="29"/>
      <c r="Z22652" s="29"/>
      <c r="AA22652" s="29"/>
      <c r="AB22652" s="29"/>
      <c r="AC22652" s="29"/>
      <c r="AD22652" s="29"/>
      <c r="AE22652" s="29"/>
      <c r="AF22652" s="29"/>
      <c r="AG22652" s="29"/>
      <c r="AH22652" s="29"/>
      <c r="AI22652" s="29"/>
      <c r="AJ22652" s="29"/>
      <c r="AK22652" s="29"/>
      <c r="AL22652" s="29"/>
      <c r="AM22652" s="29"/>
      <c r="AP22652" s="30"/>
    </row>
    <row r="22653" spans="1:42">
      <c r="A22653" s="29"/>
      <c r="B22653" s="29"/>
      <c r="C22653" s="29"/>
      <c r="D22653" s="29"/>
      <c r="E22653" s="29"/>
      <c r="F22653" s="29"/>
      <c r="G22653" s="29"/>
      <c r="H22653" s="29"/>
      <c r="I22653" s="29"/>
      <c r="J22653" s="29"/>
      <c r="K22653" s="29"/>
      <c r="L22653" s="29"/>
      <c r="M22653" s="29"/>
      <c r="N22653" s="29"/>
      <c r="O22653" s="29"/>
      <c r="P22653" s="29"/>
      <c r="Q22653" s="29"/>
      <c r="R22653" s="29"/>
      <c r="S22653" s="33"/>
      <c r="T22653" s="29"/>
      <c r="U22653" s="29"/>
      <c r="V22653" s="29"/>
      <c r="W22653" s="29"/>
      <c r="X22653" s="29"/>
      <c r="Y22653" s="29"/>
      <c r="Z22653" s="29"/>
      <c r="AA22653" s="29"/>
      <c r="AB22653" s="29"/>
      <c r="AC22653" s="29"/>
      <c r="AD22653" s="29"/>
      <c r="AE22653" s="29"/>
      <c r="AF22653" s="29"/>
      <c r="AG22653" s="29"/>
      <c r="AH22653" s="29"/>
      <c r="AI22653" s="29"/>
      <c r="AJ22653" s="29"/>
      <c r="AK22653" s="29"/>
      <c r="AL22653" s="29"/>
      <c r="AM22653" s="29"/>
      <c r="AP22653" s="30"/>
    </row>
    <row r="22654" spans="1:42">
      <c r="A22654" s="29"/>
      <c r="B22654" s="29"/>
      <c r="C22654" s="29"/>
      <c r="D22654" s="29"/>
      <c r="E22654" s="29"/>
      <c r="F22654" s="29"/>
      <c r="G22654" s="29"/>
      <c r="H22654" s="29"/>
      <c r="I22654" s="29"/>
      <c r="J22654" s="29"/>
      <c r="K22654" s="29"/>
      <c r="L22654" s="29"/>
      <c r="M22654" s="29"/>
      <c r="N22654" s="29"/>
      <c r="O22654" s="29"/>
      <c r="P22654" s="29"/>
      <c r="Q22654" s="29"/>
      <c r="R22654" s="29"/>
      <c r="S22654" s="33"/>
      <c r="T22654" s="29"/>
      <c r="U22654" s="29"/>
      <c r="V22654" s="29"/>
      <c r="W22654" s="29"/>
      <c r="X22654" s="29"/>
      <c r="Y22654" s="29"/>
      <c r="Z22654" s="29"/>
      <c r="AA22654" s="29"/>
      <c r="AB22654" s="29"/>
      <c r="AC22654" s="29"/>
      <c r="AD22654" s="29"/>
      <c r="AE22654" s="29"/>
      <c r="AF22654" s="29"/>
      <c r="AG22654" s="29"/>
      <c r="AH22654" s="29"/>
      <c r="AI22654" s="29"/>
      <c r="AJ22654" s="29"/>
      <c r="AK22654" s="29"/>
      <c r="AL22654" s="29"/>
      <c r="AM22654" s="29"/>
      <c r="AP22654" s="30"/>
    </row>
    <row r="22655" spans="1:42">
      <c r="A22655" s="29"/>
      <c r="B22655" s="29"/>
      <c r="C22655" s="29"/>
      <c r="D22655" s="29"/>
      <c r="E22655" s="29"/>
      <c r="F22655" s="29"/>
      <c r="G22655" s="29"/>
      <c r="H22655" s="29"/>
      <c r="I22655" s="29"/>
      <c r="J22655" s="29"/>
      <c r="K22655" s="29"/>
      <c r="L22655" s="29"/>
      <c r="M22655" s="29"/>
      <c r="N22655" s="29"/>
      <c r="O22655" s="29"/>
      <c r="P22655" s="29"/>
      <c r="Q22655" s="29"/>
      <c r="R22655" s="29"/>
      <c r="S22655" s="33"/>
      <c r="T22655" s="29"/>
      <c r="U22655" s="29"/>
      <c r="V22655" s="29"/>
      <c r="W22655" s="29"/>
      <c r="X22655" s="29"/>
      <c r="Y22655" s="29"/>
      <c r="Z22655" s="29"/>
      <c r="AA22655" s="29"/>
      <c r="AB22655" s="29"/>
      <c r="AC22655" s="29"/>
      <c r="AD22655" s="29"/>
      <c r="AE22655" s="29"/>
      <c r="AF22655" s="29"/>
      <c r="AG22655" s="29"/>
      <c r="AH22655" s="29"/>
      <c r="AI22655" s="29"/>
      <c r="AJ22655" s="29"/>
      <c r="AK22655" s="29"/>
      <c r="AL22655" s="29"/>
      <c r="AM22655" s="29"/>
      <c r="AP22655" s="30"/>
    </row>
    <row r="22656" spans="1:42">
      <c r="A22656" s="29"/>
      <c r="B22656" s="29"/>
      <c r="C22656" s="29"/>
      <c r="D22656" s="29"/>
      <c r="E22656" s="29"/>
      <c r="F22656" s="29"/>
      <c r="G22656" s="29"/>
      <c r="H22656" s="29"/>
      <c r="I22656" s="29"/>
      <c r="J22656" s="29"/>
      <c r="K22656" s="29"/>
      <c r="L22656" s="29"/>
      <c r="M22656" s="29"/>
      <c r="N22656" s="29"/>
      <c r="O22656" s="29"/>
      <c r="P22656" s="29"/>
      <c r="Q22656" s="29"/>
      <c r="R22656" s="29"/>
      <c r="S22656" s="33"/>
      <c r="T22656" s="29"/>
      <c r="U22656" s="29"/>
      <c r="V22656" s="29"/>
      <c r="W22656" s="29"/>
      <c r="X22656" s="29"/>
      <c r="Y22656" s="29"/>
      <c r="Z22656" s="29"/>
      <c r="AA22656" s="29"/>
      <c r="AB22656" s="29"/>
      <c r="AC22656" s="29"/>
      <c r="AD22656" s="29"/>
      <c r="AE22656" s="29"/>
      <c r="AF22656" s="29"/>
      <c r="AG22656" s="29"/>
      <c r="AH22656" s="29"/>
      <c r="AI22656" s="29"/>
      <c r="AJ22656" s="29"/>
      <c r="AK22656" s="29"/>
      <c r="AL22656" s="29"/>
      <c r="AM22656" s="29"/>
      <c r="AP22656" s="30"/>
    </row>
    <row r="22657" spans="1:42">
      <c r="A22657" s="29"/>
      <c r="B22657" s="29"/>
      <c r="C22657" s="29"/>
      <c r="D22657" s="29"/>
      <c r="E22657" s="29"/>
      <c r="F22657" s="29"/>
      <c r="G22657" s="29"/>
      <c r="H22657" s="29"/>
      <c r="I22657" s="29"/>
      <c r="J22657" s="29"/>
      <c r="K22657" s="29"/>
      <c r="L22657" s="29"/>
      <c r="M22657" s="29"/>
      <c r="N22657" s="29"/>
      <c r="O22657" s="29"/>
      <c r="P22657" s="29"/>
      <c r="Q22657" s="29"/>
      <c r="R22657" s="29"/>
      <c r="S22657" s="33"/>
      <c r="T22657" s="29"/>
      <c r="U22657" s="29"/>
      <c r="V22657" s="29"/>
      <c r="W22657" s="29"/>
      <c r="X22657" s="29"/>
      <c r="Y22657" s="29"/>
      <c r="Z22657" s="29"/>
      <c r="AA22657" s="29"/>
      <c r="AB22657" s="29"/>
      <c r="AC22657" s="29"/>
      <c r="AD22657" s="29"/>
      <c r="AE22657" s="29"/>
      <c r="AF22657" s="29"/>
      <c r="AG22657" s="29"/>
      <c r="AH22657" s="29"/>
      <c r="AI22657" s="29"/>
      <c r="AJ22657" s="29"/>
      <c r="AK22657" s="29"/>
      <c r="AL22657" s="29"/>
      <c r="AM22657" s="29"/>
      <c r="AP22657" s="30"/>
    </row>
    <row r="22658" spans="1:42">
      <c r="A22658" s="29"/>
      <c r="B22658" s="29"/>
      <c r="C22658" s="29"/>
      <c r="D22658" s="29"/>
      <c r="E22658" s="29"/>
      <c r="F22658" s="29"/>
      <c r="G22658" s="29"/>
      <c r="H22658" s="29"/>
      <c r="I22658" s="29"/>
      <c r="J22658" s="29"/>
      <c r="K22658" s="29"/>
      <c r="L22658" s="29"/>
      <c r="M22658" s="29"/>
      <c r="N22658" s="29"/>
      <c r="O22658" s="29"/>
      <c r="P22658" s="29"/>
      <c r="Q22658" s="29"/>
      <c r="R22658" s="29"/>
      <c r="S22658" s="33"/>
      <c r="T22658" s="29"/>
      <c r="U22658" s="29"/>
      <c r="V22658" s="29"/>
      <c r="W22658" s="29"/>
      <c r="X22658" s="29"/>
      <c r="Y22658" s="29"/>
      <c r="Z22658" s="29"/>
      <c r="AA22658" s="29"/>
      <c r="AB22658" s="29"/>
      <c r="AC22658" s="29"/>
      <c r="AD22658" s="29"/>
      <c r="AE22658" s="29"/>
      <c r="AF22658" s="29"/>
      <c r="AG22658" s="29"/>
      <c r="AH22658" s="29"/>
      <c r="AI22658" s="29"/>
      <c r="AJ22658" s="29"/>
      <c r="AK22658" s="29"/>
      <c r="AL22658" s="29"/>
      <c r="AM22658" s="29"/>
      <c r="AP22658" s="30"/>
    </row>
    <row r="22659" spans="1:42">
      <c r="A22659" s="29"/>
      <c r="B22659" s="29"/>
      <c r="C22659" s="29"/>
      <c r="D22659" s="29"/>
      <c r="E22659" s="29"/>
      <c r="F22659" s="29"/>
      <c r="G22659" s="29"/>
      <c r="H22659" s="29"/>
      <c r="I22659" s="29"/>
      <c r="J22659" s="29"/>
      <c r="K22659" s="29"/>
      <c r="L22659" s="29"/>
      <c r="M22659" s="29"/>
      <c r="N22659" s="29"/>
      <c r="O22659" s="29"/>
      <c r="P22659" s="29"/>
      <c r="Q22659" s="29"/>
      <c r="R22659" s="29"/>
      <c r="S22659" s="33"/>
      <c r="T22659" s="29"/>
      <c r="U22659" s="29"/>
      <c r="V22659" s="29"/>
      <c r="W22659" s="29"/>
      <c r="X22659" s="29"/>
      <c r="Y22659" s="29"/>
      <c r="Z22659" s="29"/>
      <c r="AA22659" s="29"/>
      <c r="AB22659" s="29"/>
      <c r="AC22659" s="29"/>
      <c r="AD22659" s="29"/>
      <c r="AE22659" s="29"/>
      <c r="AF22659" s="29"/>
      <c r="AG22659" s="29"/>
      <c r="AH22659" s="29"/>
      <c r="AI22659" s="29"/>
      <c r="AJ22659" s="29"/>
      <c r="AK22659" s="29"/>
      <c r="AL22659" s="29"/>
      <c r="AM22659" s="29"/>
      <c r="AP22659" s="30"/>
    </row>
    <row r="22660" spans="1:42">
      <c r="A22660" s="29"/>
      <c r="B22660" s="29"/>
      <c r="C22660" s="29"/>
      <c r="D22660" s="29"/>
      <c r="E22660" s="29"/>
      <c r="F22660" s="29"/>
      <c r="G22660" s="29"/>
      <c r="H22660" s="29"/>
      <c r="I22660" s="29"/>
      <c r="J22660" s="29"/>
      <c r="K22660" s="29"/>
      <c r="L22660" s="29"/>
      <c r="M22660" s="29"/>
      <c r="N22660" s="29"/>
      <c r="O22660" s="29"/>
      <c r="P22660" s="29"/>
      <c r="Q22660" s="29"/>
      <c r="R22660" s="29"/>
      <c r="S22660" s="33"/>
      <c r="T22660" s="29"/>
      <c r="U22660" s="29"/>
      <c r="V22660" s="29"/>
      <c r="W22660" s="29"/>
      <c r="X22660" s="29"/>
      <c r="Y22660" s="29"/>
      <c r="Z22660" s="29"/>
      <c r="AA22660" s="29"/>
      <c r="AB22660" s="29"/>
      <c r="AC22660" s="29"/>
      <c r="AD22660" s="29"/>
      <c r="AE22660" s="29"/>
      <c r="AF22660" s="29"/>
      <c r="AG22660" s="29"/>
      <c r="AH22660" s="29"/>
      <c r="AI22660" s="29"/>
      <c r="AJ22660" s="29"/>
      <c r="AK22660" s="29"/>
      <c r="AL22660" s="29"/>
      <c r="AM22660" s="29"/>
      <c r="AP22660" s="30"/>
    </row>
    <row r="22661" spans="1:42">
      <c r="A22661" s="29"/>
      <c r="B22661" s="29"/>
      <c r="C22661" s="29"/>
      <c r="D22661" s="29"/>
      <c r="E22661" s="29"/>
      <c r="F22661" s="29"/>
      <c r="G22661" s="29"/>
      <c r="H22661" s="29"/>
      <c r="I22661" s="29"/>
      <c r="J22661" s="29"/>
      <c r="K22661" s="29"/>
      <c r="L22661" s="29"/>
      <c r="M22661" s="29"/>
      <c r="N22661" s="29"/>
      <c r="O22661" s="29"/>
      <c r="P22661" s="29"/>
      <c r="Q22661" s="29"/>
      <c r="R22661" s="29"/>
      <c r="S22661" s="33"/>
      <c r="T22661" s="29"/>
      <c r="U22661" s="29"/>
      <c r="V22661" s="29"/>
      <c r="W22661" s="29"/>
      <c r="X22661" s="29"/>
      <c r="Y22661" s="29"/>
      <c r="Z22661" s="29"/>
      <c r="AA22661" s="29"/>
      <c r="AB22661" s="29"/>
      <c r="AC22661" s="29"/>
      <c r="AD22661" s="29"/>
      <c r="AE22661" s="29"/>
      <c r="AF22661" s="29"/>
      <c r="AG22661" s="29"/>
      <c r="AH22661" s="29"/>
      <c r="AI22661" s="29"/>
      <c r="AJ22661" s="29"/>
      <c r="AK22661" s="29"/>
      <c r="AL22661" s="29"/>
      <c r="AM22661" s="29"/>
      <c r="AP22661" s="30"/>
    </row>
    <row r="22662" spans="1:42">
      <c r="A22662" s="29"/>
      <c r="B22662" s="29"/>
      <c r="C22662" s="29"/>
      <c r="D22662" s="29"/>
      <c r="E22662" s="29"/>
      <c r="F22662" s="29"/>
      <c r="G22662" s="29"/>
      <c r="H22662" s="29"/>
      <c r="I22662" s="29"/>
      <c r="J22662" s="29"/>
      <c r="K22662" s="29"/>
      <c r="L22662" s="29"/>
      <c r="M22662" s="29"/>
      <c r="N22662" s="29"/>
      <c r="O22662" s="29"/>
      <c r="P22662" s="29"/>
      <c r="Q22662" s="29"/>
      <c r="R22662" s="29"/>
      <c r="S22662" s="33"/>
      <c r="T22662" s="29"/>
      <c r="U22662" s="29"/>
      <c r="V22662" s="29"/>
      <c r="W22662" s="29"/>
      <c r="X22662" s="29"/>
      <c r="Y22662" s="29"/>
      <c r="Z22662" s="29"/>
      <c r="AA22662" s="29"/>
      <c r="AB22662" s="29"/>
      <c r="AC22662" s="29"/>
      <c r="AD22662" s="29"/>
      <c r="AE22662" s="29"/>
      <c r="AF22662" s="29"/>
      <c r="AG22662" s="29"/>
      <c r="AH22662" s="29"/>
      <c r="AI22662" s="29"/>
      <c r="AJ22662" s="29"/>
      <c r="AK22662" s="29"/>
      <c r="AL22662" s="29"/>
      <c r="AM22662" s="29"/>
      <c r="AP22662" s="30"/>
    </row>
    <row r="22663" spans="1:42">
      <c r="A22663" s="29"/>
      <c r="B22663" s="29"/>
      <c r="C22663" s="29"/>
      <c r="D22663" s="29"/>
      <c r="E22663" s="29"/>
      <c r="F22663" s="29"/>
      <c r="G22663" s="29"/>
      <c r="H22663" s="29"/>
      <c r="I22663" s="29"/>
      <c r="J22663" s="29"/>
      <c r="K22663" s="29"/>
      <c r="L22663" s="29"/>
      <c r="M22663" s="29"/>
      <c r="N22663" s="29"/>
      <c r="O22663" s="29"/>
      <c r="P22663" s="29"/>
      <c r="Q22663" s="29"/>
      <c r="R22663" s="29"/>
      <c r="S22663" s="33"/>
      <c r="T22663" s="29"/>
      <c r="U22663" s="29"/>
      <c r="V22663" s="29"/>
      <c r="W22663" s="29"/>
      <c r="X22663" s="29"/>
      <c r="Y22663" s="29"/>
      <c r="Z22663" s="29"/>
      <c r="AA22663" s="29"/>
      <c r="AB22663" s="29"/>
      <c r="AC22663" s="29"/>
      <c r="AD22663" s="29"/>
      <c r="AE22663" s="29"/>
      <c r="AF22663" s="29"/>
      <c r="AG22663" s="29"/>
      <c r="AH22663" s="29"/>
      <c r="AI22663" s="29"/>
      <c r="AJ22663" s="29"/>
      <c r="AK22663" s="29"/>
      <c r="AL22663" s="29"/>
      <c r="AM22663" s="29"/>
      <c r="AP22663" s="30"/>
    </row>
    <row r="22664" spans="1:42">
      <c r="A22664" s="29"/>
      <c r="B22664" s="29"/>
      <c r="C22664" s="29"/>
      <c r="D22664" s="29"/>
      <c r="E22664" s="29"/>
      <c r="F22664" s="29"/>
      <c r="G22664" s="29"/>
      <c r="H22664" s="29"/>
      <c r="I22664" s="29"/>
      <c r="J22664" s="29"/>
      <c r="K22664" s="29"/>
      <c r="L22664" s="29"/>
      <c r="M22664" s="29"/>
      <c r="N22664" s="29"/>
      <c r="O22664" s="29"/>
      <c r="P22664" s="29"/>
      <c r="Q22664" s="29"/>
      <c r="R22664" s="29"/>
      <c r="S22664" s="33"/>
      <c r="T22664" s="29"/>
      <c r="U22664" s="29"/>
      <c r="V22664" s="29"/>
      <c r="W22664" s="29"/>
      <c r="X22664" s="29"/>
      <c r="Y22664" s="29"/>
      <c r="Z22664" s="29"/>
      <c r="AA22664" s="29"/>
      <c r="AB22664" s="29"/>
      <c r="AC22664" s="29"/>
      <c r="AD22664" s="29"/>
      <c r="AE22664" s="29"/>
      <c r="AF22664" s="29"/>
      <c r="AG22664" s="29"/>
      <c r="AH22664" s="29"/>
      <c r="AI22664" s="29"/>
      <c r="AJ22664" s="29"/>
      <c r="AK22664" s="29"/>
      <c r="AL22664" s="29"/>
      <c r="AM22664" s="29"/>
      <c r="AP22664" s="30"/>
    </row>
    <row r="22665" spans="1:42">
      <c r="A22665" s="29"/>
      <c r="B22665" s="29"/>
      <c r="C22665" s="29"/>
      <c r="D22665" s="29"/>
      <c r="E22665" s="29"/>
      <c r="F22665" s="29"/>
      <c r="G22665" s="29"/>
      <c r="H22665" s="29"/>
      <c r="I22665" s="29"/>
      <c r="J22665" s="29"/>
      <c r="K22665" s="29"/>
      <c r="L22665" s="29"/>
      <c r="M22665" s="29"/>
      <c r="N22665" s="29"/>
      <c r="O22665" s="29"/>
      <c r="P22665" s="29"/>
      <c r="Q22665" s="29"/>
      <c r="R22665" s="29"/>
      <c r="S22665" s="33"/>
      <c r="T22665" s="29"/>
      <c r="U22665" s="29"/>
      <c r="V22665" s="29"/>
      <c r="W22665" s="29"/>
      <c r="X22665" s="29"/>
      <c r="Y22665" s="29"/>
      <c r="Z22665" s="29"/>
      <c r="AA22665" s="29"/>
      <c r="AB22665" s="29"/>
      <c r="AC22665" s="29"/>
      <c r="AD22665" s="29"/>
      <c r="AE22665" s="29"/>
      <c r="AF22665" s="29"/>
      <c r="AG22665" s="29"/>
      <c r="AH22665" s="29"/>
      <c r="AI22665" s="29"/>
      <c r="AJ22665" s="29"/>
      <c r="AK22665" s="29"/>
      <c r="AL22665" s="29"/>
      <c r="AM22665" s="29"/>
      <c r="AP22665" s="30"/>
    </row>
    <row r="22666" spans="1:42">
      <c r="A22666" s="29"/>
      <c r="B22666" s="29"/>
      <c r="C22666" s="29"/>
      <c r="D22666" s="29"/>
      <c r="E22666" s="29"/>
      <c r="F22666" s="29"/>
      <c r="G22666" s="29"/>
      <c r="H22666" s="29"/>
      <c r="I22666" s="29"/>
      <c r="J22666" s="29"/>
      <c r="K22666" s="29"/>
      <c r="L22666" s="29"/>
      <c r="M22666" s="29"/>
      <c r="N22666" s="29"/>
      <c r="O22666" s="29"/>
      <c r="P22666" s="29"/>
      <c r="Q22666" s="29"/>
      <c r="R22666" s="29"/>
      <c r="S22666" s="33"/>
      <c r="T22666" s="29"/>
      <c r="U22666" s="29"/>
      <c r="V22666" s="29"/>
      <c r="W22666" s="29"/>
      <c r="X22666" s="29"/>
      <c r="Y22666" s="29"/>
      <c r="Z22666" s="29"/>
      <c r="AA22666" s="29"/>
      <c r="AB22666" s="29"/>
      <c r="AC22666" s="29"/>
      <c r="AD22666" s="29"/>
      <c r="AE22666" s="29"/>
      <c r="AF22666" s="29"/>
      <c r="AG22666" s="29"/>
      <c r="AH22666" s="29"/>
      <c r="AI22666" s="29"/>
      <c r="AJ22666" s="29"/>
      <c r="AK22666" s="29"/>
      <c r="AL22666" s="29"/>
      <c r="AM22666" s="29"/>
      <c r="AP22666" s="30"/>
    </row>
    <row r="22667" spans="1:42">
      <c r="A22667" s="29"/>
      <c r="B22667" s="29"/>
      <c r="C22667" s="29"/>
      <c r="D22667" s="29"/>
      <c r="E22667" s="29"/>
      <c r="F22667" s="29"/>
      <c r="G22667" s="29"/>
      <c r="H22667" s="29"/>
      <c r="I22667" s="29"/>
      <c r="J22667" s="29"/>
      <c r="K22667" s="29"/>
      <c r="L22667" s="29"/>
      <c r="M22667" s="29"/>
      <c r="N22667" s="29"/>
      <c r="O22667" s="29"/>
      <c r="P22667" s="29"/>
      <c r="Q22667" s="29"/>
      <c r="R22667" s="29"/>
      <c r="S22667" s="33"/>
      <c r="T22667" s="29"/>
      <c r="U22667" s="29"/>
      <c r="V22667" s="29"/>
      <c r="W22667" s="29"/>
      <c r="X22667" s="29"/>
      <c r="Y22667" s="29"/>
      <c r="Z22667" s="29"/>
      <c r="AA22667" s="29"/>
      <c r="AB22667" s="29"/>
      <c r="AC22667" s="29"/>
      <c r="AD22667" s="29"/>
      <c r="AE22667" s="29"/>
      <c r="AF22667" s="29"/>
      <c r="AG22667" s="29"/>
      <c r="AH22667" s="29"/>
      <c r="AI22667" s="29"/>
      <c r="AJ22667" s="29"/>
      <c r="AK22667" s="29"/>
      <c r="AL22667" s="29"/>
      <c r="AM22667" s="29"/>
      <c r="AP22667" s="30"/>
    </row>
    <row r="22668" spans="1:42">
      <c r="A22668" s="29"/>
      <c r="B22668" s="29"/>
      <c r="C22668" s="29"/>
      <c r="D22668" s="29"/>
      <c r="E22668" s="29"/>
      <c r="F22668" s="29"/>
      <c r="G22668" s="29"/>
      <c r="H22668" s="29"/>
      <c r="I22668" s="29"/>
      <c r="J22668" s="29"/>
      <c r="K22668" s="29"/>
      <c r="L22668" s="29"/>
      <c r="M22668" s="29"/>
      <c r="N22668" s="29"/>
      <c r="O22668" s="29"/>
      <c r="P22668" s="29"/>
      <c r="Q22668" s="29"/>
      <c r="R22668" s="29"/>
      <c r="S22668" s="33"/>
      <c r="T22668" s="29"/>
      <c r="U22668" s="29"/>
      <c r="V22668" s="29"/>
      <c r="W22668" s="29"/>
      <c r="X22668" s="29"/>
      <c r="Y22668" s="29"/>
      <c r="Z22668" s="29"/>
      <c r="AA22668" s="29"/>
      <c r="AB22668" s="29"/>
      <c r="AC22668" s="29"/>
      <c r="AD22668" s="29"/>
      <c r="AE22668" s="29"/>
      <c r="AF22668" s="29"/>
      <c r="AG22668" s="29"/>
      <c r="AH22668" s="29"/>
      <c r="AI22668" s="29"/>
      <c r="AJ22668" s="29"/>
      <c r="AK22668" s="29"/>
      <c r="AL22668" s="29"/>
      <c r="AM22668" s="29"/>
      <c r="AP22668" s="30"/>
    </row>
    <row r="22669" spans="1:42">
      <c r="A22669" s="29"/>
      <c r="B22669" s="29"/>
      <c r="C22669" s="29"/>
      <c r="D22669" s="29"/>
      <c r="E22669" s="29"/>
      <c r="F22669" s="29"/>
      <c r="G22669" s="29"/>
      <c r="H22669" s="29"/>
      <c r="I22669" s="29"/>
      <c r="J22669" s="29"/>
      <c r="K22669" s="29"/>
      <c r="L22669" s="29"/>
      <c r="M22669" s="29"/>
      <c r="N22669" s="29"/>
      <c r="O22669" s="29"/>
      <c r="P22669" s="29"/>
      <c r="Q22669" s="29"/>
      <c r="R22669" s="29"/>
      <c r="S22669" s="33"/>
      <c r="T22669" s="29"/>
      <c r="U22669" s="29"/>
      <c r="V22669" s="29"/>
      <c r="W22669" s="29"/>
      <c r="X22669" s="29"/>
      <c r="Y22669" s="29"/>
      <c r="Z22669" s="29"/>
      <c r="AA22669" s="29"/>
      <c r="AB22669" s="29"/>
      <c r="AC22669" s="29"/>
      <c r="AD22669" s="29"/>
      <c r="AE22669" s="29"/>
      <c r="AF22669" s="29"/>
      <c r="AG22669" s="29"/>
      <c r="AH22669" s="29"/>
      <c r="AI22669" s="29"/>
      <c r="AJ22669" s="29"/>
      <c r="AK22669" s="29"/>
      <c r="AL22669" s="29"/>
      <c r="AM22669" s="29"/>
      <c r="AP22669" s="30"/>
    </row>
    <row r="22670" spans="1:42">
      <c r="A22670" s="29"/>
      <c r="B22670" s="29"/>
      <c r="C22670" s="29"/>
      <c r="D22670" s="29"/>
      <c r="E22670" s="29"/>
      <c r="F22670" s="29"/>
      <c r="G22670" s="29"/>
      <c r="H22670" s="29"/>
      <c r="I22670" s="29"/>
      <c r="J22670" s="29"/>
      <c r="K22670" s="29"/>
      <c r="L22670" s="29"/>
      <c r="M22670" s="29"/>
      <c r="N22670" s="29"/>
      <c r="O22670" s="29"/>
      <c r="P22670" s="29"/>
      <c r="Q22670" s="29"/>
      <c r="R22670" s="29"/>
      <c r="S22670" s="33"/>
      <c r="T22670" s="29"/>
      <c r="U22670" s="29"/>
      <c r="V22670" s="29"/>
      <c r="W22670" s="29"/>
      <c r="X22670" s="29"/>
      <c r="Y22670" s="29"/>
      <c r="Z22670" s="29"/>
      <c r="AA22670" s="29"/>
      <c r="AB22670" s="29"/>
      <c r="AC22670" s="29"/>
      <c r="AD22670" s="29"/>
      <c r="AE22670" s="29"/>
      <c r="AF22670" s="29"/>
      <c r="AG22670" s="29"/>
      <c r="AH22670" s="29"/>
      <c r="AI22670" s="29"/>
      <c r="AJ22670" s="29"/>
      <c r="AK22670" s="29"/>
      <c r="AL22670" s="29"/>
      <c r="AM22670" s="29"/>
      <c r="AP22670" s="30"/>
    </row>
    <row r="22671" spans="1:42">
      <c r="A22671" s="29"/>
      <c r="B22671" s="29"/>
      <c r="C22671" s="29"/>
      <c r="D22671" s="29"/>
      <c r="E22671" s="29"/>
      <c r="F22671" s="29"/>
      <c r="G22671" s="29"/>
      <c r="H22671" s="29"/>
      <c r="I22671" s="29"/>
      <c r="J22671" s="29"/>
      <c r="K22671" s="29"/>
      <c r="L22671" s="29"/>
      <c r="M22671" s="29"/>
      <c r="N22671" s="29"/>
      <c r="O22671" s="29"/>
      <c r="P22671" s="29"/>
      <c r="Q22671" s="29"/>
      <c r="R22671" s="29"/>
      <c r="S22671" s="33"/>
      <c r="T22671" s="29"/>
      <c r="U22671" s="29"/>
      <c r="V22671" s="29"/>
      <c r="W22671" s="29"/>
      <c r="X22671" s="29"/>
      <c r="Y22671" s="29"/>
      <c r="Z22671" s="29"/>
      <c r="AA22671" s="29"/>
      <c r="AB22671" s="29"/>
      <c r="AC22671" s="29"/>
      <c r="AD22671" s="29"/>
      <c r="AE22671" s="29"/>
      <c r="AF22671" s="29"/>
      <c r="AG22671" s="29"/>
      <c r="AH22671" s="29"/>
      <c r="AI22671" s="29"/>
      <c r="AJ22671" s="29"/>
      <c r="AK22671" s="29"/>
      <c r="AL22671" s="29"/>
      <c r="AM22671" s="29"/>
      <c r="AP22671" s="30"/>
    </row>
    <row r="22672" spans="1:42">
      <c r="A22672" s="29"/>
      <c r="B22672" s="29"/>
      <c r="C22672" s="29"/>
      <c r="D22672" s="29"/>
      <c r="E22672" s="29"/>
      <c r="F22672" s="29"/>
      <c r="G22672" s="29"/>
      <c r="H22672" s="29"/>
      <c r="I22672" s="29"/>
      <c r="J22672" s="29"/>
      <c r="K22672" s="29"/>
      <c r="L22672" s="29"/>
      <c r="M22672" s="29"/>
      <c r="N22672" s="29"/>
      <c r="O22672" s="29"/>
      <c r="P22672" s="29"/>
      <c r="Q22672" s="29"/>
      <c r="R22672" s="29"/>
      <c r="S22672" s="33"/>
      <c r="T22672" s="29"/>
      <c r="U22672" s="29"/>
      <c r="V22672" s="29"/>
      <c r="W22672" s="29"/>
      <c r="X22672" s="29"/>
      <c r="Y22672" s="29"/>
      <c r="Z22672" s="29"/>
      <c r="AA22672" s="29"/>
      <c r="AB22672" s="29"/>
      <c r="AC22672" s="29"/>
      <c r="AD22672" s="29"/>
      <c r="AE22672" s="29"/>
      <c r="AF22672" s="29"/>
      <c r="AG22672" s="29"/>
      <c r="AH22672" s="29"/>
      <c r="AI22672" s="29"/>
      <c r="AJ22672" s="29"/>
      <c r="AK22672" s="29"/>
      <c r="AL22672" s="29"/>
      <c r="AM22672" s="29"/>
      <c r="AP22672" s="30"/>
    </row>
    <row r="22673" spans="1:42">
      <c r="A22673" s="29"/>
      <c r="B22673" s="29"/>
      <c r="C22673" s="29"/>
      <c r="D22673" s="29"/>
      <c r="E22673" s="29"/>
      <c r="F22673" s="29"/>
      <c r="G22673" s="29"/>
      <c r="H22673" s="29"/>
      <c r="I22673" s="29"/>
      <c r="J22673" s="29"/>
      <c r="K22673" s="29"/>
      <c r="L22673" s="29"/>
      <c r="M22673" s="29"/>
      <c r="N22673" s="29"/>
      <c r="O22673" s="29"/>
      <c r="P22673" s="29"/>
      <c r="Q22673" s="29"/>
      <c r="R22673" s="29"/>
      <c r="S22673" s="33"/>
      <c r="T22673" s="29"/>
      <c r="U22673" s="29"/>
      <c r="V22673" s="29"/>
      <c r="W22673" s="29"/>
      <c r="X22673" s="29"/>
      <c r="Y22673" s="29"/>
      <c r="Z22673" s="29"/>
      <c r="AA22673" s="29"/>
      <c r="AB22673" s="29"/>
      <c r="AC22673" s="29"/>
      <c r="AD22673" s="29"/>
      <c r="AE22673" s="29"/>
      <c r="AF22673" s="29"/>
      <c r="AG22673" s="29"/>
      <c r="AH22673" s="29"/>
      <c r="AI22673" s="29"/>
      <c r="AJ22673" s="29"/>
      <c r="AK22673" s="29"/>
      <c r="AL22673" s="29"/>
      <c r="AM22673" s="29"/>
      <c r="AP22673" s="30"/>
    </row>
    <row r="22674" spans="1:42">
      <c r="A22674" s="29"/>
      <c r="B22674" s="29"/>
      <c r="C22674" s="29"/>
      <c r="D22674" s="29"/>
      <c r="E22674" s="29"/>
      <c r="F22674" s="29"/>
      <c r="G22674" s="29"/>
      <c r="H22674" s="29"/>
      <c r="I22674" s="29"/>
      <c r="J22674" s="29"/>
      <c r="K22674" s="29"/>
      <c r="L22674" s="29"/>
      <c r="M22674" s="29"/>
      <c r="N22674" s="29"/>
      <c r="O22674" s="29"/>
      <c r="P22674" s="29"/>
      <c r="Q22674" s="29"/>
      <c r="R22674" s="29"/>
      <c r="S22674" s="33"/>
      <c r="T22674" s="29"/>
      <c r="U22674" s="29"/>
      <c r="V22674" s="29"/>
      <c r="W22674" s="29"/>
      <c r="X22674" s="29"/>
      <c r="Y22674" s="29"/>
      <c r="Z22674" s="29"/>
      <c r="AA22674" s="29"/>
      <c r="AB22674" s="29"/>
      <c r="AC22674" s="29"/>
      <c r="AD22674" s="29"/>
      <c r="AE22674" s="29"/>
      <c r="AF22674" s="29"/>
      <c r="AG22674" s="29"/>
      <c r="AH22674" s="29"/>
      <c r="AI22674" s="29"/>
      <c r="AJ22674" s="29"/>
      <c r="AK22674" s="29"/>
      <c r="AL22674" s="29"/>
      <c r="AM22674" s="29"/>
      <c r="AP22674" s="30"/>
    </row>
    <row r="22675" spans="1:42">
      <c r="A22675" s="29"/>
      <c r="B22675" s="29"/>
      <c r="C22675" s="29"/>
      <c r="D22675" s="29"/>
      <c r="E22675" s="29"/>
      <c r="F22675" s="29"/>
      <c r="G22675" s="29"/>
      <c r="H22675" s="29"/>
      <c r="I22675" s="29"/>
      <c r="J22675" s="29"/>
      <c r="K22675" s="29"/>
      <c r="L22675" s="29"/>
      <c r="M22675" s="29"/>
      <c r="N22675" s="29"/>
      <c r="O22675" s="29"/>
      <c r="P22675" s="29"/>
      <c r="Q22675" s="29"/>
      <c r="R22675" s="29"/>
      <c r="S22675" s="33"/>
      <c r="T22675" s="29"/>
      <c r="U22675" s="29"/>
      <c r="V22675" s="29"/>
      <c r="W22675" s="29"/>
      <c r="X22675" s="29"/>
      <c r="Y22675" s="29"/>
      <c r="Z22675" s="29"/>
      <c r="AA22675" s="29"/>
      <c r="AB22675" s="29"/>
      <c r="AC22675" s="29"/>
      <c r="AD22675" s="29"/>
      <c r="AE22675" s="29"/>
      <c r="AF22675" s="29"/>
      <c r="AG22675" s="29"/>
      <c r="AH22675" s="29"/>
      <c r="AI22675" s="29"/>
      <c r="AJ22675" s="29"/>
      <c r="AK22675" s="29"/>
      <c r="AL22675" s="29"/>
      <c r="AM22675" s="29"/>
      <c r="AP22675" s="30"/>
    </row>
    <row r="22676" spans="1:42">
      <c r="A22676" s="29"/>
      <c r="B22676" s="29"/>
      <c r="C22676" s="29"/>
      <c r="D22676" s="29"/>
      <c r="E22676" s="29"/>
      <c r="F22676" s="29"/>
      <c r="G22676" s="29"/>
      <c r="H22676" s="29"/>
      <c r="I22676" s="29"/>
      <c r="J22676" s="29"/>
      <c r="K22676" s="29"/>
      <c r="L22676" s="29"/>
      <c r="M22676" s="29"/>
      <c r="N22676" s="29"/>
      <c r="O22676" s="29"/>
      <c r="P22676" s="29"/>
      <c r="Q22676" s="29"/>
      <c r="R22676" s="29"/>
      <c r="S22676" s="33"/>
      <c r="T22676" s="29"/>
      <c r="U22676" s="29"/>
      <c r="V22676" s="29"/>
      <c r="W22676" s="29"/>
      <c r="X22676" s="29"/>
      <c r="Y22676" s="29"/>
      <c r="Z22676" s="29"/>
      <c r="AA22676" s="29"/>
      <c r="AB22676" s="29"/>
      <c r="AC22676" s="29"/>
      <c r="AD22676" s="29"/>
      <c r="AE22676" s="29"/>
      <c r="AF22676" s="29"/>
      <c r="AG22676" s="29"/>
      <c r="AH22676" s="29"/>
      <c r="AI22676" s="29"/>
      <c r="AJ22676" s="29"/>
      <c r="AK22676" s="29"/>
      <c r="AL22676" s="29"/>
      <c r="AM22676" s="29"/>
      <c r="AP22676" s="30"/>
    </row>
    <row r="22677" spans="1:42">
      <c r="A22677" s="29"/>
      <c r="B22677" s="29"/>
      <c r="C22677" s="29"/>
      <c r="D22677" s="29"/>
      <c r="E22677" s="29"/>
      <c r="F22677" s="29"/>
      <c r="G22677" s="29"/>
      <c r="H22677" s="29"/>
      <c r="I22677" s="29"/>
      <c r="J22677" s="29"/>
      <c r="K22677" s="29"/>
      <c r="L22677" s="29"/>
      <c r="M22677" s="29"/>
      <c r="N22677" s="29"/>
      <c r="O22677" s="29"/>
      <c r="P22677" s="29"/>
      <c r="Q22677" s="29"/>
      <c r="R22677" s="29"/>
      <c r="S22677" s="33"/>
      <c r="T22677" s="29"/>
      <c r="U22677" s="29"/>
      <c r="V22677" s="29"/>
      <c r="W22677" s="29"/>
      <c r="X22677" s="29"/>
      <c r="Y22677" s="29"/>
      <c r="Z22677" s="29"/>
      <c r="AA22677" s="29"/>
      <c r="AB22677" s="29"/>
      <c r="AC22677" s="29"/>
      <c r="AD22677" s="29"/>
      <c r="AE22677" s="29"/>
      <c r="AF22677" s="29"/>
      <c r="AG22677" s="29"/>
      <c r="AH22677" s="29"/>
      <c r="AI22677" s="29"/>
      <c r="AJ22677" s="29"/>
      <c r="AK22677" s="29"/>
      <c r="AL22677" s="29"/>
      <c r="AM22677" s="29"/>
      <c r="AP22677" s="30"/>
    </row>
    <row r="22678" spans="1:42">
      <c r="A22678" s="29"/>
      <c r="B22678" s="29"/>
      <c r="C22678" s="29"/>
      <c r="D22678" s="29"/>
      <c r="E22678" s="29"/>
      <c r="F22678" s="29"/>
      <c r="G22678" s="29"/>
      <c r="H22678" s="29"/>
      <c r="I22678" s="29"/>
      <c r="J22678" s="29"/>
      <c r="K22678" s="29"/>
      <c r="L22678" s="29"/>
      <c r="M22678" s="29"/>
      <c r="N22678" s="29"/>
      <c r="O22678" s="29"/>
      <c r="P22678" s="29"/>
      <c r="Q22678" s="29"/>
      <c r="R22678" s="29"/>
      <c r="S22678" s="33"/>
      <c r="T22678" s="29"/>
      <c r="U22678" s="29"/>
      <c r="V22678" s="29"/>
      <c r="W22678" s="29"/>
      <c r="X22678" s="29"/>
      <c r="Y22678" s="29"/>
      <c r="Z22678" s="29"/>
      <c r="AA22678" s="29"/>
      <c r="AB22678" s="29"/>
      <c r="AC22678" s="29"/>
      <c r="AD22678" s="29"/>
      <c r="AE22678" s="29"/>
      <c r="AF22678" s="29"/>
      <c r="AG22678" s="29"/>
      <c r="AH22678" s="29"/>
      <c r="AI22678" s="29"/>
      <c r="AJ22678" s="29"/>
      <c r="AK22678" s="29"/>
      <c r="AL22678" s="29"/>
      <c r="AM22678" s="29"/>
      <c r="AP22678" s="30"/>
    </row>
    <row r="22679" spans="1:42">
      <c r="A22679" s="29"/>
      <c r="B22679" s="29"/>
      <c r="C22679" s="29"/>
      <c r="D22679" s="29"/>
      <c r="E22679" s="29"/>
      <c r="F22679" s="29"/>
      <c r="G22679" s="29"/>
      <c r="H22679" s="29"/>
      <c r="I22679" s="29"/>
      <c r="J22679" s="29"/>
      <c r="K22679" s="29"/>
      <c r="L22679" s="29"/>
      <c r="M22679" s="29"/>
      <c r="N22679" s="29"/>
      <c r="O22679" s="29"/>
      <c r="P22679" s="29"/>
      <c r="Q22679" s="29"/>
      <c r="R22679" s="29"/>
      <c r="S22679" s="33"/>
      <c r="T22679" s="29"/>
      <c r="U22679" s="29"/>
      <c r="V22679" s="29"/>
      <c r="W22679" s="29"/>
      <c r="X22679" s="29"/>
      <c r="Y22679" s="29"/>
      <c r="Z22679" s="29"/>
      <c r="AA22679" s="29"/>
      <c r="AB22679" s="29"/>
      <c r="AC22679" s="29"/>
      <c r="AD22679" s="29"/>
      <c r="AE22679" s="29"/>
      <c r="AF22679" s="29"/>
      <c r="AG22679" s="29"/>
      <c r="AH22679" s="29"/>
      <c r="AI22679" s="29"/>
      <c r="AJ22679" s="29"/>
      <c r="AK22679" s="29"/>
      <c r="AL22679" s="29"/>
      <c r="AM22679" s="29"/>
      <c r="AP22679" s="30"/>
    </row>
    <row r="22680" spans="1:42">
      <c r="A22680" s="29"/>
      <c r="B22680" s="29"/>
      <c r="C22680" s="29"/>
      <c r="D22680" s="29"/>
      <c r="E22680" s="29"/>
      <c r="F22680" s="29"/>
      <c r="G22680" s="29"/>
      <c r="H22680" s="29"/>
      <c r="I22680" s="29"/>
      <c r="J22680" s="29"/>
      <c r="K22680" s="29"/>
      <c r="L22680" s="29"/>
      <c r="M22680" s="29"/>
      <c r="N22680" s="29"/>
      <c r="O22680" s="29"/>
      <c r="P22680" s="29"/>
      <c r="Q22680" s="29"/>
      <c r="R22680" s="29"/>
      <c r="S22680" s="33"/>
      <c r="T22680" s="29"/>
      <c r="U22680" s="29"/>
      <c r="V22680" s="29"/>
      <c r="W22680" s="29"/>
      <c r="X22680" s="29"/>
      <c r="Y22680" s="29"/>
      <c r="Z22680" s="29"/>
      <c r="AA22680" s="29"/>
      <c r="AB22680" s="29"/>
      <c r="AC22680" s="29"/>
      <c r="AD22680" s="29"/>
      <c r="AE22680" s="29"/>
      <c r="AF22680" s="29"/>
      <c r="AG22680" s="29"/>
      <c r="AH22680" s="29"/>
      <c r="AI22680" s="29"/>
      <c r="AJ22680" s="29"/>
      <c r="AK22680" s="29"/>
      <c r="AL22680" s="29"/>
      <c r="AM22680" s="29"/>
      <c r="AP22680" s="30"/>
    </row>
    <row r="22681" spans="1:42">
      <c r="A22681" s="29"/>
      <c r="B22681" s="29"/>
      <c r="C22681" s="29"/>
      <c r="D22681" s="29"/>
      <c r="E22681" s="29"/>
      <c r="F22681" s="29"/>
      <c r="G22681" s="29"/>
      <c r="H22681" s="29"/>
      <c r="I22681" s="29"/>
      <c r="J22681" s="29"/>
      <c r="K22681" s="29"/>
      <c r="L22681" s="29"/>
      <c r="M22681" s="29"/>
      <c r="N22681" s="29"/>
      <c r="O22681" s="29"/>
      <c r="P22681" s="29"/>
      <c r="Q22681" s="29"/>
      <c r="R22681" s="29"/>
      <c r="S22681" s="33"/>
      <c r="T22681" s="29"/>
      <c r="U22681" s="29"/>
      <c r="V22681" s="29"/>
      <c r="W22681" s="29"/>
      <c r="X22681" s="29"/>
      <c r="Y22681" s="29"/>
      <c r="Z22681" s="29"/>
      <c r="AA22681" s="29"/>
      <c r="AB22681" s="29"/>
      <c r="AC22681" s="29"/>
      <c r="AD22681" s="29"/>
      <c r="AE22681" s="29"/>
      <c r="AF22681" s="29"/>
      <c r="AG22681" s="29"/>
      <c r="AH22681" s="29"/>
      <c r="AI22681" s="29"/>
      <c r="AJ22681" s="29"/>
      <c r="AK22681" s="29"/>
      <c r="AL22681" s="29"/>
      <c r="AM22681" s="29"/>
      <c r="AP22681" s="30"/>
    </row>
    <row r="22682" spans="1:42">
      <c r="A22682" s="29"/>
      <c r="B22682" s="29"/>
      <c r="C22682" s="29"/>
      <c r="D22682" s="29"/>
      <c r="E22682" s="29"/>
      <c r="F22682" s="29"/>
      <c r="G22682" s="29"/>
      <c r="H22682" s="29"/>
      <c r="I22682" s="29"/>
      <c r="J22682" s="29"/>
      <c r="K22682" s="29"/>
      <c r="L22682" s="29"/>
      <c r="M22682" s="29"/>
      <c r="N22682" s="29"/>
      <c r="O22682" s="29"/>
      <c r="P22682" s="29"/>
      <c r="Q22682" s="29"/>
      <c r="R22682" s="29"/>
      <c r="S22682" s="33"/>
      <c r="T22682" s="29"/>
      <c r="U22682" s="29"/>
      <c r="V22682" s="29"/>
      <c r="W22682" s="29"/>
      <c r="X22682" s="29"/>
      <c r="Y22682" s="29"/>
      <c r="Z22682" s="29"/>
      <c r="AA22682" s="29"/>
      <c r="AB22682" s="29"/>
      <c r="AC22682" s="29"/>
      <c r="AD22682" s="29"/>
      <c r="AE22682" s="29"/>
      <c r="AF22682" s="29"/>
      <c r="AG22682" s="29"/>
      <c r="AH22682" s="29"/>
      <c r="AI22682" s="29"/>
      <c r="AJ22682" s="29"/>
      <c r="AK22682" s="29"/>
      <c r="AL22682" s="29"/>
      <c r="AM22682" s="29"/>
      <c r="AP22682" s="30"/>
    </row>
    <row r="22683" spans="1:42">
      <c r="A22683" s="29"/>
      <c r="B22683" s="29"/>
      <c r="C22683" s="29"/>
      <c r="D22683" s="29"/>
      <c r="E22683" s="29"/>
      <c r="F22683" s="29"/>
      <c r="G22683" s="29"/>
      <c r="H22683" s="29"/>
      <c r="I22683" s="29"/>
      <c r="J22683" s="29"/>
      <c r="K22683" s="29"/>
      <c r="L22683" s="29"/>
      <c r="M22683" s="29"/>
      <c r="N22683" s="29"/>
      <c r="O22683" s="29"/>
      <c r="P22683" s="29"/>
      <c r="Q22683" s="29"/>
      <c r="R22683" s="29"/>
      <c r="S22683" s="33"/>
      <c r="T22683" s="29"/>
      <c r="U22683" s="29"/>
      <c r="V22683" s="29"/>
      <c r="W22683" s="29"/>
      <c r="X22683" s="29"/>
      <c r="Y22683" s="29"/>
      <c r="Z22683" s="29"/>
      <c r="AA22683" s="29"/>
      <c r="AB22683" s="29"/>
      <c r="AC22683" s="29"/>
      <c r="AD22683" s="29"/>
      <c r="AE22683" s="29"/>
      <c r="AF22683" s="29"/>
      <c r="AG22683" s="29"/>
      <c r="AH22683" s="29"/>
      <c r="AI22683" s="29"/>
      <c r="AJ22683" s="29"/>
      <c r="AK22683" s="29"/>
      <c r="AL22683" s="29"/>
      <c r="AM22683" s="29"/>
      <c r="AP22683" s="30"/>
    </row>
    <row r="22684" spans="1:42">
      <c r="A22684" s="29"/>
      <c r="B22684" s="29"/>
      <c r="C22684" s="29"/>
      <c r="D22684" s="29"/>
      <c r="E22684" s="29"/>
      <c r="F22684" s="29"/>
      <c r="G22684" s="29"/>
      <c r="H22684" s="29"/>
      <c r="I22684" s="29"/>
      <c r="J22684" s="29"/>
      <c r="K22684" s="29"/>
      <c r="L22684" s="29"/>
      <c r="M22684" s="29"/>
      <c r="N22684" s="29"/>
      <c r="O22684" s="29"/>
      <c r="P22684" s="29"/>
      <c r="Q22684" s="29"/>
      <c r="R22684" s="29"/>
      <c r="S22684" s="33"/>
      <c r="T22684" s="29"/>
      <c r="U22684" s="29"/>
      <c r="V22684" s="29"/>
      <c r="W22684" s="29"/>
      <c r="X22684" s="29"/>
      <c r="Y22684" s="29"/>
      <c r="Z22684" s="29"/>
      <c r="AA22684" s="29"/>
      <c r="AB22684" s="29"/>
      <c r="AC22684" s="29"/>
      <c r="AD22684" s="29"/>
      <c r="AE22684" s="29"/>
      <c r="AF22684" s="29"/>
      <c r="AG22684" s="29"/>
      <c r="AH22684" s="29"/>
      <c r="AI22684" s="29"/>
      <c r="AJ22684" s="29"/>
      <c r="AK22684" s="29"/>
      <c r="AL22684" s="29"/>
      <c r="AM22684" s="29"/>
      <c r="AP22684" s="30"/>
    </row>
    <row r="22685" spans="1:42">
      <c r="A22685" s="29"/>
      <c r="B22685" s="29"/>
      <c r="C22685" s="29"/>
      <c r="D22685" s="29"/>
      <c r="E22685" s="29"/>
      <c r="F22685" s="29"/>
      <c r="G22685" s="29"/>
      <c r="H22685" s="29"/>
      <c r="I22685" s="29"/>
      <c r="J22685" s="29"/>
      <c r="K22685" s="29"/>
      <c r="L22685" s="29"/>
      <c r="M22685" s="29"/>
      <c r="N22685" s="29"/>
      <c r="O22685" s="29"/>
      <c r="P22685" s="29"/>
      <c r="Q22685" s="29"/>
      <c r="R22685" s="29"/>
      <c r="S22685" s="33"/>
      <c r="T22685" s="29"/>
      <c r="U22685" s="29"/>
      <c r="V22685" s="29"/>
      <c r="W22685" s="29"/>
      <c r="X22685" s="29"/>
      <c r="Y22685" s="29"/>
      <c r="Z22685" s="29"/>
      <c r="AA22685" s="29"/>
      <c r="AB22685" s="29"/>
      <c r="AC22685" s="29"/>
      <c r="AD22685" s="29"/>
      <c r="AE22685" s="29"/>
      <c r="AF22685" s="29"/>
      <c r="AG22685" s="29"/>
      <c r="AH22685" s="29"/>
      <c r="AI22685" s="29"/>
      <c r="AJ22685" s="29"/>
      <c r="AK22685" s="29"/>
      <c r="AL22685" s="29"/>
      <c r="AM22685" s="29"/>
      <c r="AP22685" s="30"/>
    </row>
    <row r="22686" spans="1:42">
      <c r="A22686" s="29"/>
      <c r="B22686" s="29"/>
      <c r="C22686" s="29"/>
      <c r="D22686" s="29"/>
      <c r="E22686" s="29"/>
      <c r="F22686" s="29"/>
      <c r="G22686" s="29"/>
      <c r="H22686" s="29"/>
      <c r="I22686" s="29"/>
      <c r="J22686" s="29"/>
      <c r="K22686" s="29"/>
      <c r="L22686" s="29"/>
      <c r="M22686" s="29"/>
      <c r="N22686" s="29"/>
      <c r="O22686" s="29"/>
      <c r="P22686" s="29"/>
      <c r="Q22686" s="29"/>
      <c r="R22686" s="29"/>
      <c r="S22686" s="33"/>
      <c r="T22686" s="29"/>
      <c r="U22686" s="29"/>
      <c r="V22686" s="29"/>
      <c r="W22686" s="29"/>
      <c r="X22686" s="29"/>
      <c r="Y22686" s="29"/>
      <c r="Z22686" s="29"/>
      <c r="AA22686" s="29"/>
      <c r="AB22686" s="29"/>
      <c r="AC22686" s="29"/>
      <c r="AD22686" s="29"/>
      <c r="AE22686" s="29"/>
      <c r="AF22686" s="29"/>
      <c r="AG22686" s="29"/>
      <c r="AH22686" s="29"/>
      <c r="AI22686" s="29"/>
      <c r="AJ22686" s="29"/>
      <c r="AK22686" s="29"/>
      <c r="AL22686" s="29"/>
      <c r="AM22686" s="29"/>
      <c r="AP22686" s="30"/>
    </row>
    <row r="22687" spans="1:42">
      <c r="A22687" s="29"/>
      <c r="B22687" s="29"/>
      <c r="C22687" s="29"/>
      <c r="D22687" s="29"/>
      <c r="E22687" s="29"/>
      <c r="F22687" s="29"/>
      <c r="G22687" s="29"/>
      <c r="H22687" s="29"/>
      <c r="I22687" s="29"/>
      <c r="J22687" s="29"/>
      <c r="K22687" s="29"/>
      <c r="L22687" s="29"/>
      <c r="M22687" s="29"/>
      <c r="N22687" s="29"/>
      <c r="O22687" s="29"/>
      <c r="P22687" s="29"/>
      <c r="Q22687" s="29"/>
      <c r="R22687" s="29"/>
      <c r="S22687" s="33"/>
      <c r="T22687" s="29"/>
      <c r="U22687" s="29"/>
      <c r="V22687" s="29"/>
      <c r="W22687" s="29"/>
      <c r="X22687" s="29"/>
      <c r="Y22687" s="29"/>
      <c r="Z22687" s="29"/>
      <c r="AA22687" s="29"/>
      <c r="AB22687" s="29"/>
      <c r="AC22687" s="29"/>
      <c r="AD22687" s="29"/>
      <c r="AE22687" s="29"/>
      <c r="AF22687" s="29"/>
      <c r="AG22687" s="29"/>
      <c r="AH22687" s="29"/>
      <c r="AI22687" s="29"/>
      <c r="AJ22687" s="29"/>
      <c r="AK22687" s="29"/>
      <c r="AL22687" s="29"/>
      <c r="AM22687" s="29"/>
      <c r="AP22687" s="30"/>
    </row>
    <row r="22688" spans="1:42">
      <c r="A22688" s="29"/>
      <c r="B22688" s="29"/>
      <c r="C22688" s="29"/>
      <c r="D22688" s="29"/>
      <c r="E22688" s="29"/>
      <c r="F22688" s="29"/>
      <c r="G22688" s="29"/>
      <c r="H22688" s="29"/>
      <c r="I22688" s="29"/>
      <c r="J22688" s="29"/>
      <c r="K22688" s="29"/>
      <c r="L22688" s="29"/>
      <c r="M22688" s="29"/>
      <c r="N22688" s="29"/>
      <c r="O22688" s="29"/>
      <c r="P22688" s="29"/>
      <c r="Q22688" s="29"/>
      <c r="R22688" s="29"/>
      <c r="S22688" s="33"/>
      <c r="T22688" s="29"/>
      <c r="U22688" s="29"/>
      <c r="V22688" s="29"/>
      <c r="W22688" s="29"/>
      <c r="X22688" s="29"/>
      <c r="Y22688" s="29"/>
      <c r="Z22688" s="29"/>
      <c r="AA22688" s="29"/>
      <c r="AB22688" s="29"/>
      <c r="AC22688" s="29"/>
      <c r="AD22688" s="29"/>
      <c r="AE22688" s="29"/>
      <c r="AF22688" s="29"/>
      <c r="AG22688" s="29"/>
      <c r="AH22688" s="29"/>
      <c r="AI22688" s="29"/>
      <c r="AJ22688" s="29"/>
      <c r="AK22688" s="29"/>
      <c r="AL22688" s="29"/>
      <c r="AM22688" s="29"/>
      <c r="AP22688" s="30"/>
    </row>
    <row r="22689" spans="1:42">
      <c r="A22689" s="29"/>
      <c r="B22689" s="29"/>
      <c r="C22689" s="29"/>
      <c r="D22689" s="29"/>
      <c r="E22689" s="29"/>
      <c r="F22689" s="29"/>
      <c r="G22689" s="29"/>
      <c r="H22689" s="29"/>
      <c r="I22689" s="29"/>
      <c r="J22689" s="29"/>
      <c r="K22689" s="29"/>
      <c r="L22689" s="29"/>
      <c r="M22689" s="29"/>
      <c r="N22689" s="29"/>
      <c r="O22689" s="29"/>
      <c r="P22689" s="29"/>
      <c r="Q22689" s="29"/>
      <c r="R22689" s="29"/>
      <c r="S22689" s="33"/>
      <c r="T22689" s="29"/>
      <c r="U22689" s="29"/>
      <c r="V22689" s="29"/>
      <c r="W22689" s="29"/>
      <c r="X22689" s="29"/>
      <c r="Y22689" s="29"/>
      <c r="Z22689" s="29"/>
      <c r="AA22689" s="29"/>
      <c r="AB22689" s="29"/>
      <c r="AC22689" s="29"/>
      <c r="AD22689" s="29"/>
      <c r="AE22689" s="29"/>
      <c r="AF22689" s="29"/>
      <c r="AG22689" s="29"/>
      <c r="AH22689" s="29"/>
      <c r="AI22689" s="29"/>
      <c r="AJ22689" s="29"/>
      <c r="AK22689" s="29"/>
      <c r="AL22689" s="29"/>
      <c r="AM22689" s="29"/>
      <c r="AP22689" s="30"/>
    </row>
    <row r="22690" spans="1:42">
      <c r="A22690" s="29"/>
      <c r="B22690" s="29"/>
      <c r="C22690" s="29"/>
      <c r="D22690" s="29"/>
      <c r="E22690" s="29"/>
      <c r="F22690" s="29"/>
      <c r="G22690" s="29"/>
      <c r="H22690" s="29"/>
      <c r="I22690" s="29"/>
      <c r="J22690" s="29"/>
      <c r="K22690" s="29"/>
      <c r="L22690" s="29"/>
      <c r="M22690" s="29"/>
      <c r="N22690" s="29"/>
      <c r="O22690" s="29"/>
      <c r="P22690" s="29"/>
      <c r="Q22690" s="29"/>
      <c r="R22690" s="29"/>
      <c r="S22690" s="33"/>
      <c r="T22690" s="29"/>
      <c r="U22690" s="29"/>
      <c r="V22690" s="29"/>
      <c r="W22690" s="29"/>
      <c r="X22690" s="29"/>
      <c r="Y22690" s="29"/>
      <c r="Z22690" s="29"/>
      <c r="AA22690" s="29"/>
      <c r="AB22690" s="29"/>
      <c r="AC22690" s="29"/>
      <c r="AD22690" s="29"/>
      <c r="AE22690" s="29"/>
      <c r="AF22690" s="29"/>
      <c r="AG22690" s="29"/>
      <c r="AH22690" s="29"/>
      <c r="AI22690" s="29"/>
      <c r="AJ22690" s="29"/>
      <c r="AK22690" s="29"/>
      <c r="AL22690" s="29"/>
      <c r="AM22690" s="29"/>
      <c r="AP22690" s="30"/>
    </row>
    <row r="22691" spans="1:42">
      <c r="A22691" s="29"/>
      <c r="B22691" s="29"/>
      <c r="C22691" s="29"/>
      <c r="D22691" s="29"/>
      <c r="E22691" s="29"/>
      <c r="F22691" s="29"/>
      <c r="G22691" s="29"/>
      <c r="H22691" s="29"/>
      <c r="I22691" s="29"/>
      <c r="J22691" s="29"/>
      <c r="K22691" s="29"/>
      <c r="L22691" s="29"/>
      <c r="M22691" s="29"/>
      <c r="N22691" s="29"/>
      <c r="O22691" s="29"/>
      <c r="P22691" s="29"/>
      <c r="Q22691" s="29"/>
      <c r="R22691" s="29"/>
      <c r="S22691" s="33"/>
      <c r="T22691" s="29"/>
      <c r="U22691" s="29"/>
      <c r="V22691" s="29"/>
      <c r="W22691" s="29"/>
      <c r="X22691" s="29"/>
      <c r="Y22691" s="29"/>
      <c r="Z22691" s="29"/>
      <c r="AA22691" s="29"/>
      <c r="AB22691" s="29"/>
      <c r="AC22691" s="29"/>
      <c r="AD22691" s="29"/>
      <c r="AE22691" s="29"/>
      <c r="AF22691" s="29"/>
      <c r="AG22691" s="29"/>
      <c r="AH22691" s="29"/>
      <c r="AI22691" s="29"/>
      <c r="AJ22691" s="29"/>
      <c r="AK22691" s="29"/>
      <c r="AL22691" s="29"/>
      <c r="AM22691" s="29"/>
      <c r="AP22691" s="30"/>
    </row>
    <row r="22692" spans="1:42">
      <c r="A22692" s="29"/>
      <c r="B22692" s="29"/>
      <c r="C22692" s="29"/>
      <c r="D22692" s="29"/>
      <c r="E22692" s="29"/>
      <c r="F22692" s="29"/>
      <c r="G22692" s="29"/>
      <c r="H22692" s="29"/>
      <c r="I22692" s="29"/>
      <c r="J22692" s="29"/>
      <c r="K22692" s="29"/>
      <c r="L22692" s="29"/>
      <c r="M22692" s="29"/>
      <c r="N22692" s="29"/>
      <c r="O22692" s="29"/>
      <c r="P22692" s="29"/>
      <c r="Q22692" s="29"/>
      <c r="R22692" s="29"/>
      <c r="S22692" s="33"/>
      <c r="T22692" s="29"/>
      <c r="U22692" s="29"/>
      <c r="V22692" s="29"/>
      <c r="W22692" s="29"/>
      <c r="X22692" s="29"/>
      <c r="Y22692" s="29"/>
      <c r="Z22692" s="29"/>
      <c r="AA22692" s="29"/>
      <c r="AB22692" s="29"/>
      <c r="AC22692" s="29"/>
      <c r="AD22692" s="29"/>
      <c r="AE22692" s="29"/>
      <c r="AF22692" s="29"/>
      <c r="AG22692" s="29"/>
      <c r="AH22692" s="29"/>
      <c r="AI22692" s="29"/>
      <c r="AJ22692" s="29"/>
      <c r="AK22692" s="29"/>
      <c r="AL22692" s="29"/>
      <c r="AM22692" s="29"/>
      <c r="AP22692" s="30"/>
    </row>
    <row r="22693" spans="1:42">
      <c r="A22693" s="29"/>
      <c r="B22693" s="29"/>
      <c r="C22693" s="29"/>
      <c r="D22693" s="29"/>
      <c r="E22693" s="29"/>
      <c r="F22693" s="29"/>
      <c r="G22693" s="29"/>
      <c r="H22693" s="29"/>
      <c r="I22693" s="29"/>
      <c r="J22693" s="29"/>
      <c r="K22693" s="29"/>
      <c r="L22693" s="29"/>
      <c r="M22693" s="29"/>
      <c r="N22693" s="29"/>
      <c r="O22693" s="29"/>
      <c r="P22693" s="29"/>
      <c r="Q22693" s="29"/>
      <c r="R22693" s="29"/>
      <c r="S22693" s="33"/>
      <c r="T22693" s="29"/>
      <c r="U22693" s="29"/>
      <c r="V22693" s="29"/>
      <c r="W22693" s="29"/>
      <c r="X22693" s="29"/>
      <c r="Y22693" s="29"/>
      <c r="Z22693" s="29"/>
      <c r="AA22693" s="29"/>
      <c r="AB22693" s="29"/>
      <c r="AC22693" s="29"/>
      <c r="AD22693" s="29"/>
      <c r="AE22693" s="29"/>
      <c r="AF22693" s="29"/>
      <c r="AG22693" s="29"/>
      <c r="AH22693" s="29"/>
      <c r="AI22693" s="29"/>
      <c r="AJ22693" s="29"/>
      <c r="AK22693" s="29"/>
      <c r="AL22693" s="29"/>
      <c r="AM22693" s="29"/>
      <c r="AP22693" s="30"/>
    </row>
    <row r="22694" spans="1:42">
      <c r="A22694" s="29"/>
      <c r="B22694" s="29"/>
      <c r="C22694" s="29"/>
      <c r="D22694" s="29"/>
      <c r="E22694" s="29"/>
      <c r="F22694" s="29"/>
      <c r="G22694" s="29"/>
      <c r="H22694" s="29"/>
      <c r="I22694" s="29"/>
      <c r="J22694" s="29"/>
      <c r="K22694" s="29"/>
      <c r="L22694" s="29"/>
      <c r="M22694" s="29"/>
      <c r="N22694" s="29"/>
      <c r="O22694" s="29"/>
      <c r="P22694" s="29"/>
      <c r="Q22694" s="29"/>
      <c r="R22694" s="29"/>
      <c r="S22694" s="33"/>
      <c r="T22694" s="29"/>
      <c r="U22694" s="29"/>
      <c r="V22694" s="29"/>
      <c r="W22694" s="29"/>
      <c r="X22694" s="29"/>
      <c r="Y22694" s="29"/>
      <c r="Z22694" s="29"/>
      <c r="AA22694" s="29"/>
      <c r="AB22694" s="29"/>
      <c r="AC22694" s="29"/>
      <c r="AD22694" s="29"/>
      <c r="AE22694" s="29"/>
      <c r="AF22694" s="29"/>
      <c r="AG22694" s="29"/>
      <c r="AH22694" s="29"/>
      <c r="AI22694" s="29"/>
      <c r="AJ22694" s="29"/>
      <c r="AK22694" s="29"/>
      <c r="AL22694" s="29"/>
      <c r="AM22694" s="29"/>
      <c r="AP22694" s="30"/>
    </row>
    <row r="22695" spans="1:42">
      <c r="A22695" s="29"/>
      <c r="B22695" s="29"/>
      <c r="C22695" s="29"/>
      <c r="D22695" s="29"/>
      <c r="E22695" s="29"/>
      <c r="F22695" s="29"/>
      <c r="G22695" s="29"/>
      <c r="H22695" s="29"/>
      <c r="I22695" s="29"/>
      <c r="J22695" s="29"/>
      <c r="K22695" s="29"/>
      <c r="L22695" s="29"/>
      <c r="M22695" s="29"/>
      <c r="N22695" s="29"/>
      <c r="O22695" s="29"/>
      <c r="P22695" s="29"/>
      <c r="Q22695" s="29"/>
      <c r="R22695" s="29"/>
      <c r="S22695" s="33"/>
      <c r="T22695" s="29"/>
      <c r="U22695" s="29"/>
      <c r="V22695" s="29"/>
      <c r="W22695" s="29"/>
      <c r="X22695" s="29"/>
      <c r="Y22695" s="29"/>
      <c r="Z22695" s="29"/>
      <c r="AA22695" s="29"/>
      <c r="AB22695" s="29"/>
      <c r="AC22695" s="29"/>
      <c r="AD22695" s="29"/>
      <c r="AE22695" s="29"/>
      <c r="AF22695" s="29"/>
      <c r="AG22695" s="29"/>
      <c r="AH22695" s="29"/>
      <c r="AI22695" s="29"/>
      <c r="AJ22695" s="29"/>
      <c r="AK22695" s="29"/>
      <c r="AL22695" s="29"/>
      <c r="AM22695" s="29"/>
      <c r="AP22695" s="30"/>
    </row>
    <row r="22696" spans="1:42">
      <c r="A22696" s="29"/>
      <c r="B22696" s="29"/>
      <c r="C22696" s="29"/>
      <c r="D22696" s="29"/>
      <c r="E22696" s="29"/>
      <c r="F22696" s="29"/>
      <c r="G22696" s="29"/>
      <c r="H22696" s="29"/>
      <c r="I22696" s="29"/>
      <c r="J22696" s="29"/>
      <c r="K22696" s="29"/>
      <c r="L22696" s="29"/>
      <c r="M22696" s="29"/>
      <c r="N22696" s="29"/>
      <c r="O22696" s="29"/>
      <c r="P22696" s="29"/>
      <c r="Q22696" s="29"/>
      <c r="R22696" s="29"/>
      <c r="S22696" s="33"/>
      <c r="T22696" s="29"/>
      <c r="U22696" s="29"/>
      <c r="V22696" s="29"/>
      <c r="W22696" s="29"/>
      <c r="X22696" s="29"/>
      <c r="Y22696" s="29"/>
      <c r="Z22696" s="29"/>
      <c r="AA22696" s="29"/>
      <c r="AB22696" s="29"/>
      <c r="AC22696" s="29"/>
      <c r="AD22696" s="29"/>
      <c r="AE22696" s="29"/>
      <c r="AF22696" s="29"/>
      <c r="AG22696" s="29"/>
      <c r="AH22696" s="29"/>
      <c r="AI22696" s="29"/>
      <c r="AJ22696" s="29"/>
      <c r="AK22696" s="29"/>
      <c r="AL22696" s="29"/>
      <c r="AM22696" s="29"/>
      <c r="AP22696" s="30"/>
    </row>
    <row r="22697" spans="1:42">
      <c r="A22697" s="29"/>
      <c r="B22697" s="29"/>
      <c r="C22697" s="29"/>
      <c r="D22697" s="29"/>
      <c r="E22697" s="29"/>
      <c r="F22697" s="29"/>
      <c r="G22697" s="29"/>
      <c r="H22697" s="29"/>
      <c r="I22697" s="29"/>
      <c r="J22697" s="29"/>
      <c r="K22697" s="29"/>
      <c r="L22697" s="29"/>
      <c r="M22697" s="29"/>
      <c r="N22697" s="29"/>
      <c r="O22697" s="29"/>
      <c r="P22697" s="29"/>
      <c r="Q22697" s="29"/>
      <c r="R22697" s="29"/>
      <c r="S22697" s="33"/>
      <c r="T22697" s="29"/>
      <c r="U22697" s="29"/>
      <c r="V22697" s="29"/>
      <c r="W22697" s="29"/>
      <c r="X22697" s="29"/>
      <c r="Y22697" s="29"/>
      <c r="Z22697" s="29"/>
      <c r="AA22697" s="29"/>
      <c r="AB22697" s="29"/>
      <c r="AC22697" s="29"/>
      <c r="AD22697" s="29"/>
      <c r="AE22697" s="29"/>
      <c r="AF22697" s="29"/>
      <c r="AG22697" s="29"/>
      <c r="AH22697" s="29"/>
      <c r="AI22697" s="29"/>
      <c r="AJ22697" s="29"/>
      <c r="AK22697" s="29"/>
      <c r="AL22697" s="29"/>
      <c r="AM22697" s="29"/>
      <c r="AP22697" s="30"/>
    </row>
    <row r="22698" spans="1:42">
      <c r="A22698" s="29"/>
      <c r="B22698" s="29"/>
      <c r="C22698" s="29"/>
      <c r="D22698" s="29"/>
      <c r="E22698" s="29"/>
      <c r="F22698" s="29"/>
      <c r="G22698" s="29"/>
      <c r="H22698" s="29"/>
      <c r="I22698" s="29"/>
      <c r="J22698" s="29"/>
      <c r="K22698" s="29"/>
      <c r="L22698" s="29"/>
      <c r="M22698" s="29"/>
      <c r="N22698" s="29"/>
      <c r="O22698" s="29"/>
      <c r="P22698" s="29"/>
      <c r="Q22698" s="29"/>
      <c r="R22698" s="29"/>
      <c r="S22698" s="33"/>
      <c r="T22698" s="29"/>
      <c r="U22698" s="29"/>
      <c r="V22698" s="29"/>
      <c r="W22698" s="29"/>
      <c r="X22698" s="29"/>
      <c r="Y22698" s="29"/>
      <c r="Z22698" s="29"/>
      <c r="AA22698" s="29"/>
      <c r="AB22698" s="29"/>
      <c r="AC22698" s="29"/>
      <c r="AD22698" s="29"/>
      <c r="AE22698" s="29"/>
      <c r="AF22698" s="29"/>
      <c r="AG22698" s="29"/>
      <c r="AH22698" s="29"/>
      <c r="AI22698" s="29"/>
      <c r="AJ22698" s="29"/>
      <c r="AK22698" s="29"/>
      <c r="AL22698" s="29"/>
      <c r="AM22698" s="29"/>
      <c r="AP22698" s="30"/>
    </row>
    <row r="22699" spans="1:42">
      <c r="A22699" s="29"/>
      <c r="B22699" s="29"/>
      <c r="C22699" s="29"/>
      <c r="D22699" s="29"/>
      <c r="E22699" s="29"/>
      <c r="F22699" s="29"/>
      <c r="G22699" s="29"/>
      <c r="H22699" s="29"/>
      <c r="I22699" s="29"/>
      <c r="J22699" s="29"/>
      <c r="K22699" s="29"/>
      <c r="L22699" s="29"/>
      <c r="M22699" s="29"/>
      <c r="N22699" s="29"/>
      <c r="O22699" s="29"/>
      <c r="P22699" s="29"/>
      <c r="Q22699" s="29"/>
      <c r="R22699" s="29"/>
      <c r="S22699" s="33"/>
      <c r="T22699" s="29"/>
      <c r="U22699" s="29"/>
      <c r="V22699" s="29"/>
      <c r="W22699" s="29"/>
      <c r="X22699" s="29"/>
      <c r="Y22699" s="29"/>
      <c r="Z22699" s="29"/>
      <c r="AA22699" s="29"/>
      <c r="AB22699" s="29"/>
      <c r="AC22699" s="29"/>
      <c r="AD22699" s="29"/>
      <c r="AE22699" s="29"/>
      <c r="AF22699" s="29"/>
      <c r="AG22699" s="29"/>
      <c r="AH22699" s="29"/>
      <c r="AI22699" s="29"/>
      <c r="AJ22699" s="29"/>
      <c r="AK22699" s="29"/>
      <c r="AL22699" s="29"/>
      <c r="AM22699" s="29"/>
      <c r="AP22699" s="30"/>
    </row>
    <row r="22700" spans="1:42">
      <c r="A22700" s="29"/>
      <c r="B22700" s="29"/>
      <c r="C22700" s="29"/>
      <c r="D22700" s="29"/>
      <c r="E22700" s="29"/>
      <c r="F22700" s="29"/>
      <c r="G22700" s="29"/>
      <c r="H22700" s="29"/>
      <c r="I22700" s="29"/>
      <c r="J22700" s="29"/>
      <c r="K22700" s="29"/>
      <c r="L22700" s="29"/>
      <c r="M22700" s="29"/>
      <c r="N22700" s="29"/>
      <c r="O22700" s="29"/>
      <c r="P22700" s="29"/>
      <c r="Q22700" s="29"/>
      <c r="R22700" s="29"/>
      <c r="S22700" s="33"/>
      <c r="T22700" s="29"/>
      <c r="U22700" s="29"/>
      <c r="V22700" s="29"/>
      <c r="W22700" s="29"/>
      <c r="X22700" s="29"/>
      <c r="Y22700" s="29"/>
      <c r="Z22700" s="29"/>
      <c r="AA22700" s="29"/>
      <c r="AB22700" s="29"/>
      <c r="AC22700" s="29"/>
      <c r="AD22700" s="29"/>
      <c r="AE22700" s="29"/>
      <c r="AF22700" s="29"/>
      <c r="AG22700" s="29"/>
      <c r="AH22700" s="29"/>
      <c r="AI22700" s="29"/>
      <c r="AJ22700" s="29"/>
      <c r="AK22700" s="29"/>
      <c r="AL22700" s="29"/>
      <c r="AM22700" s="29"/>
      <c r="AP22700" s="30"/>
    </row>
    <row r="22701" spans="1:42">
      <c r="A22701" s="29"/>
      <c r="B22701" s="29"/>
      <c r="C22701" s="29"/>
      <c r="D22701" s="29"/>
      <c r="E22701" s="29"/>
      <c r="F22701" s="29"/>
      <c r="G22701" s="29"/>
      <c r="H22701" s="29"/>
      <c r="I22701" s="29"/>
      <c r="J22701" s="29"/>
      <c r="K22701" s="29"/>
      <c r="L22701" s="29"/>
      <c r="M22701" s="29"/>
      <c r="N22701" s="29"/>
      <c r="O22701" s="29"/>
      <c r="P22701" s="29"/>
      <c r="Q22701" s="29"/>
      <c r="R22701" s="29"/>
      <c r="S22701" s="33"/>
      <c r="T22701" s="29"/>
      <c r="U22701" s="29"/>
      <c r="V22701" s="29"/>
      <c r="W22701" s="29"/>
      <c r="X22701" s="29"/>
      <c r="Y22701" s="29"/>
      <c r="Z22701" s="29"/>
      <c r="AA22701" s="29"/>
      <c r="AB22701" s="29"/>
      <c r="AC22701" s="29"/>
      <c r="AD22701" s="29"/>
      <c r="AE22701" s="29"/>
      <c r="AF22701" s="29"/>
      <c r="AG22701" s="29"/>
      <c r="AH22701" s="29"/>
      <c r="AI22701" s="29"/>
      <c r="AJ22701" s="29"/>
      <c r="AK22701" s="29"/>
      <c r="AL22701" s="29"/>
      <c r="AM22701" s="29"/>
      <c r="AP22701" s="30"/>
    </row>
    <row r="22702" spans="1:42">
      <c r="A22702" s="29"/>
      <c r="B22702" s="29"/>
      <c r="C22702" s="29"/>
      <c r="D22702" s="29"/>
      <c r="E22702" s="29"/>
      <c r="F22702" s="29"/>
      <c r="G22702" s="29"/>
      <c r="H22702" s="29"/>
      <c r="I22702" s="29"/>
      <c r="J22702" s="29"/>
      <c r="K22702" s="29"/>
      <c r="L22702" s="29"/>
      <c r="M22702" s="29"/>
      <c r="N22702" s="29"/>
      <c r="O22702" s="29"/>
      <c r="P22702" s="29"/>
      <c r="Q22702" s="29"/>
      <c r="R22702" s="29"/>
      <c r="S22702" s="33"/>
      <c r="T22702" s="29"/>
      <c r="U22702" s="29"/>
      <c r="V22702" s="29"/>
      <c r="W22702" s="29"/>
      <c r="X22702" s="29"/>
      <c r="Y22702" s="29"/>
      <c r="Z22702" s="29"/>
      <c r="AA22702" s="29"/>
      <c r="AB22702" s="29"/>
      <c r="AC22702" s="29"/>
      <c r="AD22702" s="29"/>
      <c r="AE22702" s="29"/>
      <c r="AF22702" s="29"/>
      <c r="AG22702" s="29"/>
      <c r="AH22702" s="29"/>
      <c r="AI22702" s="29"/>
      <c r="AJ22702" s="29"/>
      <c r="AK22702" s="29"/>
      <c r="AL22702" s="29"/>
      <c r="AM22702" s="29"/>
      <c r="AP22702" s="30"/>
    </row>
    <row r="22703" spans="1:42">
      <c r="A22703" s="29"/>
      <c r="B22703" s="29"/>
      <c r="C22703" s="29"/>
      <c r="D22703" s="29"/>
      <c r="E22703" s="29"/>
      <c r="F22703" s="29"/>
      <c r="G22703" s="29"/>
      <c r="H22703" s="29"/>
      <c r="I22703" s="29"/>
      <c r="J22703" s="29"/>
      <c r="K22703" s="29"/>
      <c r="L22703" s="29"/>
      <c r="M22703" s="29"/>
      <c r="N22703" s="29"/>
      <c r="O22703" s="29"/>
      <c r="P22703" s="29"/>
      <c r="Q22703" s="29"/>
      <c r="R22703" s="29"/>
      <c r="S22703" s="33"/>
      <c r="T22703" s="29"/>
      <c r="U22703" s="29"/>
      <c r="V22703" s="29"/>
      <c r="W22703" s="29"/>
      <c r="X22703" s="29"/>
      <c r="Y22703" s="29"/>
      <c r="Z22703" s="29"/>
      <c r="AA22703" s="29"/>
      <c r="AB22703" s="29"/>
      <c r="AC22703" s="29"/>
      <c r="AD22703" s="29"/>
      <c r="AE22703" s="29"/>
      <c r="AF22703" s="29"/>
      <c r="AG22703" s="29"/>
      <c r="AH22703" s="29"/>
      <c r="AI22703" s="29"/>
      <c r="AJ22703" s="29"/>
      <c r="AK22703" s="29"/>
      <c r="AL22703" s="29"/>
      <c r="AM22703" s="29"/>
      <c r="AP22703" s="30"/>
    </row>
    <row r="22704" spans="1:42">
      <c r="A22704" s="29"/>
      <c r="B22704" s="29"/>
      <c r="C22704" s="29"/>
      <c r="D22704" s="29"/>
      <c r="E22704" s="29"/>
      <c r="F22704" s="29"/>
      <c r="G22704" s="29"/>
      <c r="H22704" s="29"/>
      <c r="I22704" s="29"/>
      <c r="J22704" s="29"/>
      <c r="K22704" s="29"/>
      <c r="L22704" s="29"/>
      <c r="M22704" s="29"/>
      <c r="N22704" s="29"/>
      <c r="O22704" s="29"/>
      <c r="P22704" s="29"/>
      <c r="Q22704" s="29"/>
      <c r="R22704" s="29"/>
      <c r="S22704" s="33"/>
      <c r="T22704" s="29"/>
      <c r="U22704" s="29"/>
      <c r="V22704" s="29"/>
      <c r="W22704" s="29"/>
      <c r="X22704" s="29"/>
      <c r="Y22704" s="29"/>
      <c r="Z22704" s="29"/>
      <c r="AA22704" s="29"/>
      <c r="AB22704" s="29"/>
      <c r="AC22704" s="29"/>
      <c r="AD22704" s="29"/>
      <c r="AE22704" s="29"/>
      <c r="AF22704" s="29"/>
      <c r="AG22704" s="29"/>
      <c r="AH22704" s="29"/>
      <c r="AI22704" s="29"/>
      <c r="AJ22704" s="29"/>
      <c r="AK22704" s="29"/>
      <c r="AL22704" s="29"/>
      <c r="AM22704" s="29"/>
      <c r="AP22704" s="30"/>
    </row>
    <row r="22705" spans="1:42">
      <c r="A22705" s="29"/>
      <c r="B22705" s="29"/>
      <c r="C22705" s="29"/>
      <c r="D22705" s="29"/>
      <c r="E22705" s="29"/>
      <c r="F22705" s="29"/>
      <c r="G22705" s="29"/>
      <c r="H22705" s="29"/>
      <c r="I22705" s="29"/>
      <c r="J22705" s="29"/>
      <c r="K22705" s="29"/>
      <c r="L22705" s="29"/>
      <c r="M22705" s="29"/>
      <c r="N22705" s="29"/>
      <c r="O22705" s="29"/>
      <c r="P22705" s="29"/>
      <c r="Q22705" s="29"/>
      <c r="R22705" s="29"/>
      <c r="S22705" s="33"/>
      <c r="T22705" s="29"/>
      <c r="U22705" s="29"/>
      <c r="V22705" s="29"/>
      <c r="W22705" s="29"/>
      <c r="X22705" s="29"/>
      <c r="Y22705" s="29"/>
      <c r="Z22705" s="29"/>
      <c r="AA22705" s="29"/>
      <c r="AB22705" s="29"/>
      <c r="AC22705" s="29"/>
      <c r="AD22705" s="29"/>
      <c r="AE22705" s="29"/>
      <c r="AF22705" s="29"/>
      <c r="AG22705" s="29"/>
      <c r="AH22705" s="29"/>
      <c r="AI22705" s="29"/>
      <c r="AJ22705" s="29"/>
      <c r="AK22705" s="29"/>
      <c r="AL22705" s="29"/>
      <c r="AM22705" s="29"/>
      <c r="AP22705" s="30"/>
    </row>
    <row r="22706" spans="1:42">
      <c r="A22706" s="29"/>
      <c r="B22706" s="29"/>
      <c r="C22706" s="29"/>
      <c r="D22706" s="29"/>
      <c r="E22706" s="29"/>
      <c r="F22706" s="29"/>
      <c r="G22706" s="29"/>
      <c r="H22706" s="29"/>
      <c r="I22706" s="29"/>
      <c r="J22706" s="29"/>
      <c r="K22706" s="29"/>
      <c r="L22706" s="29"/>
      <c r="M22706" s="29"/>
      <c r="N22706" s="29"/>
      <c r="O22706" s="29"/>
      <c r="P22706" s="29"/>
      <c r="Q22706" s="29"/>
      <c r="R22706" s="29"/>
      <c r="S22706" s="33"/>
      <c r="T22706" s="29"/>
      <c r="U22706" s="29"/>
      <c r="V22706" s="29"/>
      <c r="W22706" s="29"/>
      <c r="X22706" s="29"/>
      <c r="Y22706" s="29"/>
      <c r="Z22706" s="29"/>
      <c r="AA22706" s="29"/>
      <c r="AB22706" s="29"/>
      <c r="AC22706" s="29"/>
      <c r="AD22706" s="29"/>
      <c r="AE22706" s="29"/>
      <c r="AF22706" s="29"/>
      <c r="AG22706" s="29"/>
      <c r="AH22706" s="29"/>
      <c r="AI22706" s="29"/>
      <c r="AJ22706" s="29"/>
      <c r="AK22706" s="29"/>
      <c r="AL22706" s="29"/>
      <c r="AM22706" s="29"/>
      <c r="AP22706" s="30"/>
    </row>
    <row r="22707" spans="1:42">
      <c r="A22707" s="29"/>
      <c r="B22707" s="29"/>
      <c r="C22707" s="29"/>
      <c r="D22707" s="29"/>
      <c r="E22707" s="29"/>
      <c r="F22707" s="29"/>
      <c r="G22707" s="29"/>
      <c r="H22707" s="29"/>
      <c r="I22707" s="29"/>
      <c r="J22707" s="29"/>
      <c r="K22707" s="29"/>
      <c r="L22707" s="29"/>
      <c r="M22707" s="29"/>
      <c r="N22707" s="29"/>
      <c r="O22707" s="29"/>
      <c r="P22707" s="29"/>
      <c r="Q22707" s="29"/>
      <c r="R22707" s="29"/>
      <c r="S22707" s="33"/>
      <c r="T22707" s="29"/>
      <c r="U22707" s="29"/>
      <c r="V22707" s="29"/>
      <c r="W22707" s="29"/>
      <c r="X22707" s="29"/>
      <c r="Y22707" s="29"/>
      <c r="Z22707" s="29"/>
      <c r="AA22707" s="29"/>
      <c r="AB22707" s="29"/>
      <c r="AC22707" s="29"/>
      <c r="AD22707" s="29"/>
      <c r="AE22707" s="29"/>
      <c r="AF22707" s="29"/>
      <c r="AG22707" s="29"/>
      <c r="AH22707" s="29"/>
      <c r="AI22707" s="29"/>
      <c r="AJ22707" s="29"/>
      <c r="AK22707" s="29"/>
      <c r="AL22707" s="29"/>
      <c r="AM22707" s="29"/>
      <c r="AP22707" s="30"/>
    </row>
    <row r="22708" spans="1:42">
      <c r="A22708" s="29"/>
      <c r="B22708" s="29"/>
      <c r="C22708" s="29"/>
      <c r="D22708" s="29"/>
      <c r="E22708" s="29"/>
      <c r="F22708" s="29"/>
      <c r="G22708" s="29"/>
      <c r="H22708" s="29"/>
      <c r="I22708" s="29"/>
      <c r="J22708" s="29"/>
      <c r="K22708" s="29"/>
      <c r="L22708" s="29"/>
      <c r="M22708" s="29"/>
      <c r="N22708" s="29"/>
      <c r="O22708" s="29"/>
      <c r="P22708" s="29"/>
      <c r="Q22708" s="29"/>
      <c r="R22708" s="29"/>
      <c r="S22708" s="33"/>
      <c r="T22708" s="29"/>
      <c r="U22708" s="29"/>
      <c r="V22708" s="29"/>
      <c r="W22708" s="29"/>
      <c r="X22708" s="29"/>
      <c r="Y22708" s="29"/>
      <c r="Z22708" s="29"/>
      <c r="AA22708" s="29"/>
      <c r="AB22708" s="29"/>
      <c r="AC22708" s="29"/>
      <c r="AD22708" s="29"/>
      <c r="AE22708" s="29"/>
      <c r="AF22708" s="29"/>
      <c r="AG22708" s="29"/>
      <c r="AH22708" s="29"/>
      <c r="AI22708" s="29"/>
      <c r="AJ22708" s="29"/>
      <c r="AK22708" s="29"/>
      <c r="AL22708" s="29"/>
      <c r="AM22708" s="29"/>
      <c r="AP22708" s="30"/>
    </row>
    <row r="22709" spans="1:42">
      <c r="A22709" s="29"/>
      <c r="B22709" s="29"/>
      <c r="C22709" s="29"/>
      <c r="D22709" s="29"/>
      <c r="E22709" s="29"/>
      <c r="F22709" s="29"/>
      <c r="G22709" s="29"/>
      <c r="H22709" s="29"/>
      <c r="I22709" s="29"/>
      <c r="J22709" s="29"/>
      <c r="K22709" s="29"/>
      <c r="L22709" s="29"/>
      <c r="M22709" s="29"/>
      <c r="N22709" s="29"/>
      <c r="O22709" s="29"/>
      <c r="P22709" s="29"/>
      <c r="Q22709" s="29"/>
      <c r="R22709" s="29"/>
      <c r="S22709" s="33"/>
      <c r="T22709" s="29"/>
      <c r="U22709" s="29"/>
      <c r="V22709" s="29"/>
      <c r="W22709" s="29"/>
      <c r="X22709" s="29"/>
      <c r="Y22709" s="29"/>
      <c r="Z22709" s="29"/>
      <c r="AA22709" s="29"/>
      <c r="AB22709" s="29"/>
      <c r="AC22709" s="29"/>
      <c r="AD22709" s="29"/>
      <c r="AE22709" s="29"/>
      <c r="AF22709" s="29"/>
      <c r="AG22709" s="29"/>
      <c r="AH22709" s="29"/>
      <c r="AI22709" s="29"/>
      <c r="AJ22709" s="29"/>
      <c r="AK22709" s="29"/>
      <c r="AL22709" s="29"/>
      <c r="AM22709" s="29"/>
      <c r="AP22709" s="30"/>
    </row>
    <row r="22710" spans="1:42">
      <c r="A22710" s="29"/>
      <c r="B22710" s="29"/>
      <c r="C22710" s="29"/>
      <c r="D22710" s="29"/>
      <c r="E22710" s="29"/>
      <c r="F22710" s="29"/>
      <c r="G22710" s="29"/>
      <c r="H22710" s="29"/>
      <c r="I22710" s="29"/>
      <c r="J22710" s="29"/>
      <c r="K22710" s="29"/>
      <c r="L22710" s="29"/>
      <c r="M22710" s="29"/>
      <c r="N22710" s="29"/>
      <c r="O22710" s="29"/>
      <c r="P22710" s="29"/>
      <c r="Q22710" s="29"/>
      <c r="R22710" s="29"/>
      <c r="S22710" s="33"/>
      <c r="T22710" s="29"/>
      <c r="U22710" s="29"/>
      <c r="V22710" s="29"/>
      <c r="W22710" s="29"/>
      <c r="X22710" s="29"/>
      <c r="Y22710" s="29"/>
      <c r="Z22710" s="29"/>
      <c r="AA22710" s="29"/>
      <c r="AB22710" s="29"/>
      <c r="AC22710" s="29"/>
      <c r="AD22710" s="29"/>
      <c r="AE22710" s="29"/>
      <c r="AF22710" s="29"/>
      <c r="AG22710" s="29"/>
      <c r="AH22710" s="29"/>
      <c r="AI22710" s="29"/>
      <c r="AJ22710" s="29"/>
      <c r="AK22710" s="29"/>
      <c r="AL22710" s="29"/>
      <c r="AM22710" s="29"/>
      <c r="AP22710" s="30"/>
    </row>
    <row r="22711" spans="1:42">
      <c r="A22711" s="29"/>
      <c r="B22711" s="29"/>
      <c r="C22711" s="29"/>
      <c r="D22711" s="29"/>
      <c r="E22711" s="29"/>
      <c r="F22711" s="29"/>
      <c r="G22711" s="29"/>
      <c r="H22711" s="29"/>
      <c r="I22711" s="29"/>
      <c r="J22711" s="29"/>
      <c r="K22711" s="29"/>
      <c r="L22711" s="29"/>
      <c r="M22711" s="29"/>
      <c r="N22711" s="29"/>
      <c r="O22711" s="29"/>
      <c r="P22711" s="29"/>
      <c r="Q22711" s="29"/>
      <c r="R22711" s="29"/>
      <c r="S22711" s="33"/>
      <c r="T22711" s="29"/>
      <c r="U22711" s="29"/>
      <c r="V22711" s="29"/>
      <c r="W22711" s="29"/>
      <c r="X22711" s="29"/>
      <c r="Y22711" s="29"/>
      <c r="Z22711" s="29"/>
      <c r="AA22711" s="29"/>
      <c r="AB22711" s="29"/>
      <c r="AC22711" s="29"/>
      <c r="AD22711" s="29"/>
      <c r="AE22711" s="29"/>
      <c r="AF22711" s="29"/>
      <c r="AG22711" s="29"/>
      <c r="AH22711" s="29"/>
      <c r="AI22711" s="29"/>
      <c r="AJ22711" s="29"/>
      <c r="AK22711" s="29"/>
      <c r="AL22711" s="29"/>
      <c r="AM22711" s="29"/>
      <c r="AP22711" s="30"/>
    </row>
    <row r="22712" spans="1:42">
      <c r="A22712" s="29"/>
      <c r="B22712" s="29"/>
      <c r="C22712" s="29"/>
      <c r="D22712" s="29"/>
      <c r="E22712" s="29"/>
      <c r="F22712" s="29"/>
      <c r="G22712" s="29"/>
      <c r="H22712" s="29"/>
      <c r="I22712" s="29"/>
      <c r="J22712" s="29"/>
      <c r="K22712" s="29"/>
      <c r="L22712" s="29"/>
      <c r="M22712" s="29"/>
      <c r="N22712" s="29"/>
      <c r="O22712" s="29"/>
      <c r="P22712" s="29"/>
      <c r="Q22712" s="29"/>
      <c r="R22712" s="29"/>
      <c r="S22712" s="33"/>
      <c r="T22712" s="29"/>
      <c r="U22712" s="29"/>
      <c r="V22712" s="29"/>
      <c r="W22712" s="29"/>
      <c r="X22712" s="29"/>
      <c r="Y22712" s="29"/>
      <c r="Z22712" s="29"/>
      <c r="AA22712" s="29"/>
      <c r="AB22712" s="29"/>
      <c r="AC22712" s="29"/>
      <c r="AD22712" s="29"/>
      <c r="AE22712" s="29"/>
      <c r="AF22712" s="29"/>
      <c r="AG22712" s="29"/>
      <c r="AH22712" s="29"/>
      <c r="AI22712" s="29"/>
      <c r="AJ22712" s="29"/>
      <c r="AK22712" s="29"/>
      <c r="AL22712" s="29"/>
      <c r="AM22712" s="29"/>
      <c r="AP22712" s="30"/>
    </row>
    <row r="22713" spans="1:42">
      <c r="A22713" s="29"/>
      <c r="B22713" s="29"/>
      <c r="C22713" s="29"/>
      <c r="D22713" s="29"/>
      <c r="E22713" s="29"/>
      <c r="F22713" s="29"/>
      <c r="G22713" s="29"/>
      <c r="H22713" s="29"/>
      <c r="I22713" s="29"/>
      <c r="J22713" s="29"/>
      <c r="K22713" s="29"/>
      <c r="L22713" s="29"/>
      <c r="M22713" s="29"/>
      <c r="N22713" s="29"/>
      <c r="O22713" s="29"/>
      <c r="P22713" s="29"/>
      <c r="Q22713" s="29"/>
      <c r="R22713" s="29"/>
      <c r="S22713" s="33"/>
      <c r="T22713" s="29"/>
      <c r="U22713" s="29"/>
      <c r="V22713" s="29"/>
      <c r="W22713" s="29"/>
      <c r="X22713" s="29"/>
      <c r="Y22713" s="29"/>
      <c r="Z22713" s="29"/>
      <c r="AA22713" s="29"/>
      <c r="AB22713" s="29"/>
      <c r="AC22713" s="29"/>
      <c r="AD22713" s="29"/>
      <c r="AE22713" s="29"/>
      <c r="AF22713" s="29"/>
      <c r="AG22713" s="29"/>
      <c r="AH22713" s="29"/>
      <c r="AI22713" s="29"/>
      <c r="AJ22713" s="29"/>
      <c r="AK22713" s="29"/>
      <c r="AL22713" s="29"/>
      <c r="AM22713" s="29"/>
      <c r="AP22713" s="30"/>
    </row>
    <row r="22714" spans="1:42">
      <c r="A22714" s="29"/>
      <c r="B22714" s="29"/>
      <c r="C22714" s="29"/>
      <c r="D22714" s="29"/>
      <c r="E22714" s="29"/>
      <c r="F22714" s="29"/>
      <c r="G22714" s="29"/>
      <c r="H22714" s="29"/>
      <c r="I22714" s="29"/>
      <c r="J22714" s="29"/>
      <c r="K22714" s="29"/>
      <c r="L22714" s="29"/>
      <c r="M22714" s="29"/>
      <c r="N22714" s="29"/>
      <c r="O22714" s="29"/>
      <c r="P22714" s="29"/>
      <c r="Q22714" s="29"/>
      <c r="R22714" s="29"/>
      <c r="S22714" s="33"/>
      <c r="T22714" s="29"/>
      <c r="U22714" s="29"/>
      <c r="V22714" s="29"/>
      <c r="W22714" s="29"/>
      <c r="X22714" s="29"/>
      <c r="Y22714" s="29"/>
      <c r="Z22714" s="29"/>
      <c r="AA22714" s="29"/>
      <c r="AB22714" s="29"/>
      <c r="AC22714" s="29"/>
      <c r="AD22714" s="29"/>
      <c r="AE22714" s="29"/>
      <c r="AF22714" s="29"/>
      <c r="AG22714" s="29"/>
      <c r="AH22714" s="29"/>
      <c r="AI22714" s="29"/>
      <c r="AJ22714" s="29"/>
      <c r="AK22714" s="29"/>
      <c r="AL22714" s="29"/>
      <c r="AM22714" s="29"/>
      <c r="AP22714" s="30"/>
    </row>
    <row r="22715" spans="1:42">
      <c r="A22715" s="29"/>
      <c r="B22715" s="29"/>
      <c r="C22715" s="29"/>
      <c r="D22715" s="29"/>
      <c r="E22715" s="29"/>
      <c r="F22715" s="29"/>
      <c r="G22715" s="29"/>
      <c r="H22715" s="29"/>
      <c r="I22715" s="29"/>
      <c r="J22715" s="29"/>
      <c r="K22715" s="29"/>
      <c r="L22715" s="29"/>
      <c r="M22715" s="29"/>
      <c r="N22715" s="29"/>
      <c r="O22715" s="29"/>
      <c r="P22715" s="29"/>
      <c r="Q22715" s="29"/>
      <c r="R22715" s="29"/>
      <c r="S22715" s="33"/>
      <c r="T22715" s="29"/>
      <c r="U22715" s="29"/>
      <c r="V22715" s="29"/>
      <c r="W22715" s="29"/>
      <c r="X22715" s="29"/>
      <c r="Y22715" s="29"/>
      <c r="Z22715" s="29"/>
      <c r="AA22715" s="29"/>
      <c r="AB22715" s="29"/>
      <c r="AC22715" s="29"/>
      <c r="AD22715" s="29"/>
      <c r="AE22715" s="29"/>
      <c r="AF22715" s="29"/>
      <c r="AG22715" s="29"/>
      <c r="AH22715" s="29"/>
      <c r="AI22715" s="29"/>
      <c r="AJ22715" s="29"/>
      <c r="AK22715" s="29"/>
      <c r="AL22715" s="29"/>
      <c r="AM22715" s="29"/>
      <c r="AP22715" s="30"/>
    </row>
    <row r="22716" spans="1:42">
      <c r="A22716" s="29"/>
      <c r="B22716" s="29"/>
      <c r="C22716" s="29"/>
      <c r="D22716" s="29"/>
      <c r="E22716" s="29"/>
      <c r="F22716" s="29"/>
      <c r="G22716" s="29"/>
      <c r="H22716" s="29"/>
      <c r="I22716" s="29"/>
      <c r="J22716" s="29"/>
      <c r="K22716" s="29"/>
      <c r="L22716" s="29"/>
      <c r="M22716" s="29"/>
      <c r="N22716" s="29"/>
      <c r="O22716" s="29"/>
      <c r="P22716" s="29"/>
      <c r="Q22716" s="29"/>
      <c r="R22716" s="29"/>
      <c r="S22716" s="33"/>
      <c r="T22716" s="29"/>
      <c r="U22716" s="29"/>
      <c r="V22716" s="29"/>
      <c r="W22716" s="29"/>
      <c r="X22716" s="29"/>
      <c r="Y22716" s="29"/>
      <c r="Z22716" s="29"/>
      <c r="AA22716" s="29"/>
      <c r="AB22716" s="29"/>
      <c r="AC22716" s="29"/>
      <c r="AD22716" s="29"/>
      <c r="AE22716" s="29"/>
      <c r="AF22716" s="29"/>
      <c r="AG22716" s="29"/>
      <c r="AH22716" s="29"/>
      <c r="AI22716" s="29"/>
      <c r="AJ22716" s="29"/>
      <c r="AK22716" s="29"/>
      <c r="AL22716" s="29"/>
      <c r="AM22716" s="29"/>
      <c r="AP22716" s="30"/>
    </row>
    <row r="22717" spans="1:42">
      <c r="A22717" s="29"/>
      <c r="B22717" s="29"/>
      <c r="C22717" s="29"/>
      <c r="D22717" s="29"/>
      <c r="E22717" s="29"/>
      <c r="F22717" s="29"/>
      <c r="G22717" s="29"/>
      <c r="H22717" s="29"/>
      <c r="I22717" s="29"/>
      <c r="J22717" s="29"/>
      <c r="K22717" s="29"/>
      <c r="L22717" s="29"/>
      <c r="M22717" s="29"/>
      <c r="N22717" s="29"/>
      <c r="O22717" s="29"/>
      <c r="P22717" s="29"/>
      <c r="Q22717" s="29"/>
      <c r="R22717" s="29"/>
      <c r="S22717" s="33"/>
      <c r="T22717" s="29"/>
      <c r="U22717" s="29"/>
      <c r="V22717" s="29"/>
      <c r="W22717" s="29"/>
      <c r="X22717" s="29"/>
      <c r="Y22717" s="29"/>
      <c r="Z22717" s="29"/>
      <c r="AA22717" s="29"/>
      <c r="AB22717" s="29"/>
      <c r="AC22717" s="29"/>
      <c r="AD22717" s="29"/>
      <c r="AE22717" s="29"/>
      <c r="AF22717" s="29"/>
      <c r="AG22717" s="29"/>
      <c r="AH22717" s="29"/>
      <c r="AI22717" s="29"/>
      <c r="AJ22717" s="29"/>
      <c r="AK22717" s="29"/>
      <c r="AL22717" s="29"/>
      <c r="AM22717" s="29"/>
      <c r="AP22717" s="30"/>
    </row>
    <row r="22718" spans="1:42">
      <c r="A22718" s="29"/>
      <c r="B22718" s="29"/>
      <c r="C22718" s="29"/>
      <c r="D22718" s="29"/>
      <c r="E22718" s="29"/>
      <c r="F22718" s="29"/>
      <c r="G22718" s="29"/>
      <c r="H22718" s="29"/>
      <c r="I22718" s="29"/>
      <c r="J22718" s="29"/>
      <c r="K22718" s="29"/>
      <c r="L22718" s="29"/>
      <c r="M22718" s="29"/>
      <c r="N22718" s="29"/>
      <c r="O22718" s="29"/>
      <c r="P22718" s="29"/>
      <c r="Q22718" s="29"/>
      <c r="R22718" s="29"/>
      <c r="S22718" s="33"/>
      <c r="T22718" s="29"/>
      <c r="U22718" s="29"/>
      <c r="V22718" s="29"/>
      <c r="W22718" s="29"/>
      <c r="X22718" s="29"/>
      <c r="Y22718" s="29"/>
      <c r="Z22718" s="29"/>
      <c r="AA22718" s="29"/>
      <c r="AB22718" s="29"/>
      <c r="AC22718" s="29"/>
      <c r="AD22718" s="29"/>
      <c r="AE22718" s="29"/>
      <c r="AF22718" s="29"/>
      <c r="AG22718" s="29"/>
      <c r="AH22718" s="29"/>
      <c r="AI22718" s="29"/>
      <c r="AJ22718" s="29"/>
      <c r="AK22718" s="29"/>
      <c r="AL22718" s="29"/>
      <c r="AM22718" s="29"/>
      <c r="AP22718" s="30"/>
    </row>
    <row r="22719" spans="1:42">
      <c r="A22719" s="29"/>
      <c r="B22719" s="29"/>
      <c r="C22719" s="29"/>
      <c r="D22719" s="29"/>
      <c r="E22719" s="29"/>
      <c r="F22719" s="29"/>
      <c r="G22719" s="29"/>
      <c r="H22719" s="29"/>
      <c r="I22719" s="29"/>
      <c r="J22719" s="29"/>
      <c r="K22719" s="29"/>
      <c r="L22719" s="29"/>
      <c r="M22719" s="29"/>
      <c r="N22719" s="29"/>
      <c r="O22719" s="29"/>
      <c r="P22719" s="29"/>
      <c r="Q22719" s="29"/>
      <c r="R22719" s="29"/>
      <c r="S22719" s="33"/>
      <c r="T22719" s="29"/>
      <c r="U22719" s="29"/>
      <c r="V22719" s="29"/>
      <c r="W22719" s="29"/>
      <c r="X22719" s="29"/>
      <c r="Y22719" s="29"/>
      <c r="Z22719" s="29"/>
      <c r="AA22719" s="29"/>
      <c r="AB22719" s="29"/>
      <c r="AC22719" s="29"/>
      <c r="AD22719" s="29"/>
      <c r="AE22719" s="29"/>
      <c r="AF22719" s="29"/>
      <c r="AG22719" s="29"/>
      <c r="AH22719" s="29"/>
      <c r="AI22719" s="29"/>
      <c r="AJ22719" s="29"/>
      <c r="AK22719" s="29"/>
      <c r="AL22719" s="29"/>
      <c r="AM22719" s="29"/>
      <c r="AP22719" s="30"/>
    </row>
    <row r="22720" spans="1:42">
      <c r="A22720" s="29"/>
      <c r="B22720" s="29"/>
      <c r="C22720" s="29"/>
      <c r="D22720" s="29"/>
      <c r="E22720" s="29"/>
      <c r="F22720" s="29"/>
      <c r="G22720" s="29"/>
      <c r="H22720" s="29"/>
      <c r="I22720" s="29"/>
      <c r="J22720" s="29"/>
      <c r="K22720" s="29"/>
      <c r="L22720" s="29"/>
      <c r="M22720" s="29"/>
      <c r="N22720" s="29"/>
      <c r="O22720" s="29"/>
      <c r="P22720" s="29"/>
      <c r="Q22720" s="29"/>
      <c r="R22720" s="29"/>
      <c r="S22720" s="33"/>
      <c r="T22720" s="29"/>
      <c r="U22720" s="29"/>
      <c r="V22720" s="29"/>
      <c r="W22720" s="29"/>
      <c r="X22720" s="29"/>
      <c r="Y22720" s="29"/>
      <c r="Z22720" s="29"/>
      <c r="AA22720" s="29"/>
      <c r="AB22720" s="29"/>
      <c r="AC22720" s="29"/>
      <c r="AD22720" s="29"/>
      <c r="AE22720" s="29"/>
      <c r="AF22720" s="29"/>
      <c r="AG22720" s="29"/>
      <c r="AH22720" s="29"/>
      <c r="AI22720" s="29"/>
      <c r="AJ22720" s="29"/>
      <c r="AK22720" s="29"/>
      <c r="AL22720" s="29"/>
      <c r="AM22720" s="29"/>
      <c r="AP22720" s="30"/>
    </row>
    <row r="22721" spans="1:42">
      <c r="A22721" s="29"/>
      <c r="B22721" s="29"/>
      <c r="C22721" s="29"/>
      <c r="D22721" s="29"/>
      <c r="E22721" s="29"/>
      <c r="F22721" s="29"/>
      <c r="G22721" s="29"/>
      <c r="H22721" s="29"/>
      <c r="I22721" s="29"/>
      <c r="J22721" s="29"/>
      <c r="K22721" s="29"/>
      <c r="L22721" s="29"/>
      <c r="M22721" s="29"/>
      <c r="N22721" s="29"/>
      <c r="O22721" s="29"/>
      <c r="P22721" s="29"/>
      <c r="Q22721" s="29"/>
      <c r="R22721" s="29"/>
      <c r="S22721" s="33"/>
      <c r="T22721" s="29"/>
      <c r="U22721" s="29"/>
      <c r="V22721" s="29"/>
      <c r="W22721" s="29"/>
      <c r="X22721" s="29"/>
      <c r="Y22721" s="29"/>
      <c r="Z22721" s="29"/>
      <c r="AA22721" s="29"/>
      <c r="AB22721" s="29"/>
      <c r="AC22721" s="29"/>
      <c r="AD22721" s="29"/>
      <c r="AE22721" s="29"/>
      <c r="AF22721" s="29"/>
      <c r="AG22721" s="29"/>
      <c r="AH22721" s="29"/>
      <c r="AI22721" s="29"/>
      <c r="AJ22721" s="29"/>
      <c r="AK22721" s="29"/>
      <c r="AL22721" s="29"/>
      <c r="AM22721" s="29"/>
      <c r="AP22721" s="30"/>
    </row>
    <row r="22722" spans="1:42">
      <c r="A22722" s="29"/>
      <c r="B22722" s="29"/>
      <c r="C22722" s="29"/>
      <c r="D22722" s="29"/>
      <c r="E22722" s="29"/>
      <c r="F22722" s="29"/>
      <c r="G22722" s="29"/>
      <c r="H22722" s="29"/>
      <c r="I22722" s="29"/>
      <c r="J22722" s="29"/>
      <c r="K22722" s="29"/>
      <c r="L22722" s="29"/>
      <c r="M22722" s="29"/>
      <c r="N22722" s="29"/>
      <c r="O22722" s="29"/>
      <c r="P22722" s="29"/>
      <c r="Q22722" s="29"/>
      <c r="R22722" s="29"/>
      <c r="S22722" s="33"/>
      <c r="T22722" s="29"/>
      <c r="U22722" s="29"/>
      <c r="V22722" s="29"/>
      <c r="W22722" s="29"/>
      <c r="X22722" s="29"/>
      <c r="Y22722" s="29"/>
      <c r="Z22722" s="29"/>
      <c r="AA22722" s="29"/>
      <c r="AB22722" s="29"/>
      <c r="AC22722" s="29"/>
      <c r="AD22722" s="29"/>
      <c r="AE22722" s="29"/>
      <c r="AF22722" s="29"/>
      <c r="AG22722" s="29"/>
      <c r="AH22722" s="29"/>
      <c r="AI22722" s="29"/>
      <c r="AJ22722" s="29"/>
      <c r="AK22722" s="29"/>
      <c r="AL22722" s="29"/>
      <c r="AM22722" s="29"/>
      <c r="AP22722" s="30"/>
    </row>
    <row r="22723" spans="1:42">
      <c r="A22723" s="29"/>
      <c r="B22723" s="29"/>
      <c r="C22723" s="29"/>
      <c r="D22723" s="29"/>
      <c r="E22723" s="29"/>
      <c r="F22723" s="29"/>
      <c r="G22723" s="29"/>
      <c r="H22723" s="29"/>
      <c r="I22723" s="29"/>
      <c r="J22723" s="29"/>
      <c r="K22723" s="29"/>
      <c r="L22723" s="29"/>
      <c r="M22723" s="29"/>
      <c r="N22723" s="29"/>
      <c r="O22723" s="29"/>
      <c r="P22723" s="29"/>
      <c r="Q22723" s="29"/>
      <c r="R22723" s="29"/>
      <c r="S22723" s="33"/>
      <c r="T22723" s="29"/>
      <c r="U22723" s="29"/>
      <c r="V22723" s="29"/>
      <c r="W22723" s="29"/>
      <c r="X22723" s="29"/>
      <c r="Y22723" s="29"/>
      <c r="Z22723" s="29"/>
      <c r="AA22723" s="29"/>
      <c r="AB22723" s="29"/>
      <c r="AC22723" s="29"/>
      <c r="AD22723" s="29"/>
      <c r="AE22723" s="29"/>
      <c r="AF22723" s="29"/>
      <c r="AG22723" s="29"/>
      <c r="AH22723" s="29"/>
      <c r="AI22723" s="29"/>
      <c r="AJ22723" s="29"/>
      <c r="AK22723" s="29"/>
      <c r="AL22723" s="29"/>
      <c r="AM22723" s="29"/>
      <c r="AP22723" s="30"/>
    </row>
    <row r="22724" spans="1:42">
      <c r="A22724" s="29"/>
      <c r="B22724" s="29"/>
      <c r="C22724" s="29"/>
      <c r="D22724" s="29"/>
      <c r="E22724" s="29"/>
      <c r="F22724" s="29"/>
      <c r="G22724" s="29"/>
      <c r="H22724" s="29"/>
      <c r="I22724" s="29"/>
      <c r="J22724" s="29"/>
      <c r="K22724" s="29"/>
      <c r="L22724" s="29"/>
      <c r="M22724" s="29"/>
      <c r="N22724" s="29"/>
      <c r="O22724" s="29"/>
      <c r="P22724" s="29"/>
      <c r="Q22724" s="29"/>
      <c r="R22724" s="29"/>
      <c r="S22724" s="33"/>
      <c r="T22724" s="29"/>
      <c r="U22724" s="29"/>
      <c r="V22724" s="29"/>
      <c r="W22724" s="29"/>
      <c r="X22724" s="29"/>
      <c r="Y22724" s="29"/>
      <c r="Z22724" s="29"/>
      <c r="AA22724" s="29"/>
      <c r="AB22724" s="29"/>
      <c r="AC22724" s="29"/>
      <c r="AD22724" s="29"/>
      <c r="AE22724" s="29"/>
      <c r="AF22724" s="29"/>
      <c r="AG22724" s="29"/>
      <c r="AH22724" s="29"/>
      <c r="AI22724" s="29"/>
      <c r="AJ22724" s="29"/>
      <c r="AK22724" s="29"/>
      <c r="AL22724" s="29"/>
      <c r="AM22724" s="29"/>
      <c r="AP22724" s="30"/>
    </row>
    <row r="22725" spans="1:42">
      <c r="A22725" s="29"/>
      <c r="B22725" s="29"/>
      <c r="C22725" s="29"/>
      <c r="D22725" s="29"/>
      <c r="E22725" s="29"/>
      <c r="F22725" s="29"/>
      <c r="G22725" s="29"/>
      <c r="H22725" s="29"/>
      <c r="I22725" s="29"/>
      <c r="J22725" s="29"/>
      <c r="K22725" s="29"/>
      <c r="L22725" s="29"/>
      <c r="M22725" s="29"/>
      <c r="N22725" s="29"/>
      <c r="O22725" s="29"/>
      <c r="P22725" s="29"/>
      <c r="Q22725" s="29"/>
      <c r="R22725" s="29"/>
      <c r="S22725" s="33"/>
      <c r="T22725" s="29"/>
      <c r="U22725" s="29"/>
      <c r="V22725" s="29"/>
      <c r="W22725" s="29"/>
      <c r="X22725" s="29"/>
      <c r="Y22725" s="29"/>
      <c r="Z22725" s="29"/>
      <c r="AA22725" s="29"/>
      <c r="AB22725" s="29"/>
      <c r="AC22725" s="29"/>
      <c r="AD22725" s="29"/>
      <c r="AE22725" s="29"/>
      <c r="AF22725" s="29"/>
      <c r="AG22725" s="29"/>
      <c r="AH22725" s="29"/>
      <c r="AI22725" s="29"/>
      <c r="AJ22725" s="29"/>
      <c r="AK22725" s="29"/>
      <c r="AL22725" s="29"/>
      <c r="AM22725" s="29"/>
      <c r="AP22725" s="30"/>
    </row>
    <row r="22726" spans="1:42">
      <c r="A22726" s="29"/>
      <c r="B22726" s="29"/>
      <c r="C22726" s="29"/>
      <c r="D22726" s="29"/>
      <c r="E22726" s="29"/>
      <c r="F22726" s="29"/>
      <c r="G22726" s="29"/>
      <c r="H22726" s="29"/>
      <c r="I22726" s="29"/>
      <c r="J22726" s="29"/>
      <c r="K22726" s="29"/>
      <c r="L22726" s="29"/>
      <c r="M22726" s="29"/>
      <c r="N22726" s="29"/>
      <c r="O22726" s="29"/>
      <c r="P22726" s="29"/>
      <c r="Q22726" s="29"/>
      <c r="R22726" s="29"/>
      <c r="S22726" s="33"/>
      <c r="T22726" s="29"/>
      <c r="U22726" s="29"/>
      <c r="V22726" s="29"/>
      <c r="W22726" s="29"/>
      <c r="X22726" s="29"/>
      <c r="Y22726" s="29"/>
      <c r="Z22726" s="29"/>
      <c r="AA22726" s="29"/>
      <c r="AB22726" s="29"/>
      <c r="AC22726" s="29"/>
      <c r="AD22726" s="29"/>
      <c r="AE22726" s="29"/>
      <c r="AF22726" s="29"/>
      <c r="AG22726" s="29"/>
      <c r="AH22726" s="29"/>
      <c r="AI22726" s="29"/>
      <c r="AJ22726" s="29"/>
      <c r="AK22726" s="29"/>
      <c r="AL22726" s="29"/>
      <c r="AM22726" s="29"/>
      <c r="AP22726" s="30"/>
    </row>
    <row r="22727" spans="1:42">
      <c r="A22727" s="29"/>
      <c r="B22727" s="29"/>
      <c r="C22727" s="29"/>
      <c r="D22727" s="29"/>
      <c r="E22727" s="29"/>
      <c r="F22727" s="29"/>
      <c r="G22727" s="29"/>
      <c r="H22727" s="29"/>
      <c r="I22727" s="29"/>
      <c r="J22727" s="29"/>
      <c r="K22727" s="29"/>
      <c r="L22727" s="29"/>
      <c r="M22727" s="29"/>
      <c r="N22727" s="29"/>
      <c r="O22727" s="29"/>
      <c r="P22727" s="29"/>
      <c r="Q22727" s="29"/>
      <c r="R22727" s="29"/>
      <c r="S22727" s="33"/>
      <c r="T22727" s="29"/>
      <c r="U22727" s="29"/>
      <c r="V22727" s="29"/>
      <c r="W22727" s="29"/>
      <c r="X22727" s="29"/>
      <c r="Y22727" s="29"/>
      <c r="Z22727" s="29"/>
      <c r="AA22727" s="29"/>
      <c r="AB22727" s="29"/>
      <c r="AC22727" s="29"/>
      <c r="AD22727" s="29"/>
      <c r="AE22727" s="29"/>
      <c r="AF22727" s="29"/>
      <c r="AG22727" s="29"/>
      <c r="AH22727" s="29"/>
      <c r="AI22727" s="29"/>
      <c r="AJ22727" s="29"/>
      <c r="AK22727" s="29"/>
      <c r="AL22727" s="29"/>
      <c r="AM22727" s="29"/>
      <c r="AP22727" s="30"/>
    </row>
    <row r="22728" spans="1:42">
      <c r="A22728" s="29"/>
      <c r="B22728" s="29"/>
      <c r="C22728" s="29"/>
      <c r="D22728" s="29"/>
      <c r="E22728" s="29"/>
      <c r="F22728" s="29"/>
      <c r="G22728" s="29"/>
      <c r="H22728" s="29"/>
      <c r="I22728" s="29"/>
      <c r="J22728" s="29"/>
      <c r="K22728" s="29"/>
      <c r="L22728" s="29"/>
      <c r="M22728" s="29"/>
      <c r="N22728" s="29"/>
      <c r="O22728" s="29"/>
      <c r="P22728" s="29"/>
      <c r="Q22728" s="29"/>
      <c r="R22728" s="29"/>
      <c r="S22728" s="33"/>
      <c r="T22728" s="29"/>
      <c r="U22728" s="29"/>
      <c r="V22728" s="29"/>
      <c r="W22728" s="29"/>
      <c r="X22728" s="29"/>
      <c r="Y22728" s="29"/>
      <c r="Z22728" s="29"/>
      <c r="AA22728" s="29"/>
      <c r="AB22728" s="29"/>
      <c r="AC22728" s="29"/>
      <c r="AD22728" s="29"/>
      <c r="AE22728" s="29"/>
      <c r="AF22728" s="29"/>
      <c r="AG22728" s="29"/>
      <c r="AH22728" s="29"/>
      <c r="AI22728" s="29"/>
      <c r="AJ22728" s="29"/>
      <c r="AK22728" s="29"/>
      <c r="AL22728" s="29"/>
      <c r="AM22728" s="29"/>
      <c r="AP22728" s="30"/>
    </row>
    <row r="22729" spans="1:42">
      <c r="A22729" s="29"/>
      <c r="B22729" s="29"/>
      <c r="C22729" s="29"/>
      <c r="D22729" s="29"/>
      <c r="E22729" s="29"/>
      <c r="F22729" s="29"/>
      <c r="G22729" s="29"/>
      <c r="H22729" s="29"/>
      <c r="I22729" s="29"/>
      <c r="J22729" s="29"/>
      <c r="K22729" s="29"/>
      <c r="L22729" s="29"/>
      <c r="M22729" s="29"/>
      <c r="N22729" s="29"/>
      <c r="O22729" s="29"/>
      <c r="P22729" s="29"/>
      <c r="Q22729" s="29"/>
      <c r="R22729" s="29"/>
      <c r="S22729" s="33"/>
      <c r="T22729" s="29"/>
      <c r="U22729" s="29"/>
      <c r="V22729" s="29"/>
      <c r="W22729" s="29"/>
      <c r="X22729" s="29"/>
      <c r="Y22729" s="29"/>
      <c r="Z22729" s="29"/>
      <c r="AA22729" s="29"/>
      <c r="AB22729" s="29"/>
      <c r="AC22729" s="29"/>
      <c r="AD22729" s="29"/>
      <c r="AE22729" s="29"/>
      <c r="AF22729" s="29"/>
      <c r="AG22729" s="29"/>
      <c r="AH22729" s="29"/>
      <c r="AI22729" s="29"/>
      <c r="AJ22729" s="29"/>
      <c r="AK22729" s="29"/>
      <c r="AL22729" s="29"/>
      <c r="AM22729" s="29"/>
      <c r="AP22729" s="30"/>
    </row>
    <row r="22730" spans="1:42">
      <c r="A22730" s="29"/>
      <c r="B22730" s="29"/>
      <c r="C22730" s="29"/>
      <c r="D22730" s="29"/>
      <c r="E22730" s="29"/>
      <c r="F22730" s="29"/>
      <c r="G22730" s="29"/>
      <c r="H22730" s="29"/>
      <c r="I22730" s="29"/>
      <c r="J22730" s="29"/>
      <c r="K22730" s="29"/>
      <c r="L22730" s="29"/>
      <c r="M22730" s="29"/>
      <c r="N22730" s="29"/>
      <c r="O22730" s="29"/>
      <c r="P22730" s="29"/>
      <c r="Q22730" s="29"/>
      <c r="R22730" s="29"/>
      <c r="S22730" s="33"/>
      <c r="T22730" s="29"/>
      <c r="U22730" s="29"/>
      <c r="V22730" s="29"/>
      <c r="W22730" s="29"/>
      <c r="X22730" s="29"/>
      <c r="Y22730" s="29"/>
      <c r="Z22730" s="29"/>
      <c r="AA22730" s="29"/>
      <c r="AB22730" s="29"/>
      <c r="AC22730" s="29"/>
      <c r="AD22730" s="29"/>
      <c r="AE22730" s="29"/>
      <c r="AF22730" s="29"/>
      <c r="AG22730" s="29"/>
      <c r="AH22730" s="29"/>
      <c r="AI22730" s="29"/>
      <c r="AJ22730" s="29"/>
      <c r="AK22730" s="29"/>
      <c r="AL22730" s="29"/>
      <c r="AM22730" s="29"/>
      <c r="AP22730" s="30"/>
    </row>
    <row r="22731" spans="1:42">
      <c r="A22731" s="29"/>
      <c r="B22731" s="29"/>
      <c r="C22731" s="29"/>
      <c r="D22731" s="29"/>
      <c r="E22731" s="29"/>
      <c r="F22731" s="29"/>
      <c r="G22731" s="29"/>
      <c r="H22731" s="29"/>
      <c r="I22731" s="29"/>
      <c r="J22731" s="29"/>
      <c r="K22731" s="29"/>
      <c r="L22731" s="29"/>
      <c r="M22731" s="29"/>
      <c r="N22731" s="29"/>
      <c r="O22731" s="29"/>
      <c r="P22731" s="29"/>
      <c r="Q22731" s="29"/>
      <c r="R22731" s="29"/>
      <c r="S22731" s="33"/>
      <c r="T22731" s="29"/>
      <c r="U22731" s="29"/>
      <c r="V22731" s="29"/>
      <c r="W22731" s="29"/>
      <c r="X22731" s="29"/>
      <c r="Y22731" s="29"/>
      <c r="Z22731" s="29"/>
      <c r="AA22731" s="29"/>
      <c r="AB22731" s="29"/>
      <c r="AC22731" s="29"/>
      <c r="AD22731" s="29"/>
      <c r="AE22731" s="29"/>
      <c r="AF22731" s="29"/>
      <c r="AG22731" s="29"/>
      <c r="AH22731" s="29"/>
      <c r="AI22731" s="29"/>
      <c r="AJ22731" s="29"/>
      <c r="AK22731" s="29"/>
      <c r="AL22731" s="29"/>
      <c r="AM22731" s="29"/>
      <c r="AP22731" s="30"/>
    </row>
    <row r="22732" spans="1:42">
      <c r="A22732" s="29"/>
      <c r="B22732" s="29"/>
      <c r="C22732" s="29"/>
      <c r="D22732" s="29"/>
      <c r="E22732" s="29"/>
      <c r="F22732" s="29"/>
      <c r="G22732" s="29"/>
      <c r="H22732" s="29"/>
      <c r="I22732" s="29"/>
      <c r="J22732" s="29"/>
      <c r="K22732" s="29"/>
      <c r="L22732" s="29"/>
      <c r="M22732" s="29"/>
      <c r="N22732" s="29"/>
      <c r="O22732" s="29"/>
      <c r="P22732" s="29"/>
      <c r="Q22732" s="29"/>
      <c r="R22732" s="29"/>
      <c r="S22732" s="33"/>
      <c r="T22732" s="29"/>
      <c r="U22732" s="29"/>
      <c r="V22732" s="29"/>
      <c r="W22732" s="29"/>
      <c r="X22732" s="29"/>
      <c r="Y22732" s="29"/>
      <c r="Z22732" s="29"/>
      <c r="AA22732" s="29"/>
      <c r="AB22732" s="29"/>
      <c r="AC22732" s="29"/>
      <c r="AD22732" s="29"/>
      <c r="AE22732" s="29"/>
      <c r="AF22732" s="29"/>
      <c r="AG22732" s="29"/>
      <c r="AH22732" s="29"/>
      <c r="AI22732" s="29"/>
      <c r="AJ22732" s="29"/>
      <c r="AK22732" s="29"/>
      <c r="AL22732" s="29"/>
      <c r="AM22732" s="29"/>
      <c r="AP22732" s="30"/>
    </row>
    <row r="22733" spans="1:42">
      <c r="A22733" s="29"/>
      <c r="B22733" s="29"/>
      <c r="C22733" s="29"/>
      <c r="D22733" s="29"/>
      <c r="E22733" s="29"/>
      <c r="F22733" s="29"/>
      <c r="G22733" s="29"/>
      <c r="H22733" s="29"/>
      <c r="I22733" s="29"/>
      <c r="J22733" s="29"/>
      <c r="K22733" s="29"/>
      <c r="L22733" s="29"/>
      <c r="M22733" s="29"/>
      <c r="N22733" s="29"/>
      <c r="O22733" s="29"/>
      <c r="P22733" s="29"/>
      <c r="Q22733" s="29"/>
      <c r="R22733" s="29"/>
      <c r="S22733" s="33"/>
      <c r="T22733" s="29"/>
      <c r="U22733" s="29"/>
      <c r="V22733" s="29"/>
      <c r="W22733" s="29"/>
      <c r="X22733" s="29"/>
      <c r="Y22733" s="29"/>
      <c r="Z22733" s="29"/>
      <c r="AA22733" s="29"/>
      <c r="AB22733" s="29"/>
      <c r="AC22733" s="29"/>
      <c r="AD22733" s="29"/>
      <c r="AE22733" s="29"/>
      <c r="AF22733" s="29"/>
      <c r="AG22733" s="29"/>
      <c r="AH22733" s="29"/>
      <c r="AI22733" s="29"/>
      <c r="AJ22733" s="29"/>
      <c r="AK22733" s="29"/>
      <c r="AL22733" s="29"/>
      <c r="AM22733" s="29"/>
      <c r="AP22733" s="30"/>
    </row>
    <row r="22734" spans="1:42">
      <c r="A22734" s="29"/>
      <c r="B22734" s="29"/>
      <c r="C22734" s="29"/>
      <c r="D22734" s="29"/>
      <c r="E22734" s="29"/>
      <c r="F22734" s="29"/>
      <c r="G22734" s="29"/>
      <c r="H22734" s="29"/>
      <c r="I22734" s="29"/>
      <c r="J22734" s="29"/>
      <c r="K22734" s="29"/>
      <c r="L22734" s="29"/>
      <c r="M22734" s="29"/>
      <c r="N22734" s="29"/>
      <c r="O22734" s="29"/>
      <c r="P22734" s="29"/>
      <c r="Q22734" s="29"/>
      <c r="R22734" s="29"/>
      <c r="S22734" s="33"/>
      <c r="T22734" s="29"/>
      <c r="U22734" s="29"/>
      <c r="V22734" s="29"/>
      <c r="W22734" s="29"/>
      <c r="X22734" s="29"/>
      <c r="Y22734" s="29"/>
      <c r="Z22734" s="29"/>
      <c r="AA22734" s="29"/>
      <c r="AB22734" s="29"/>
      <c r="AC22734" s="29"/>
      <c r="AD22734" s="29"/>
      <c r="AE22734" s="29"/>
      <c r="AF22734" s="29"/>
      <c r="AG22734" s="29"/>
      <c r="AH22734" s="29"/>
      <c r="AI22734" s="29"/>
      <c r="AJ22734" s="29"/>
      <c r="AK22734" s="29"/>
      <c r="AL22734" s="29"/>
      <c r="AM22734" s="29"/>
      <c r="AP22734" s="30"/>
    </row>
    <row r="22735" spans="1:42">
      <c r="A22735" s="29"/>
      <c r="B22735" s="29"/>
      <c r="C22735" s="29"/>
      <c r="D22735" s="29"/>
      <c r="E22735" s="29"/>
      <c r="F22735" s="29"/>
      <c r="G22735" s="29"/>
      <c r="H22735" s="29"/>
      <c r="I22735" s="29"/>
      <c r="J22735" s="29"/>
      <c r="K22735" s="29"/>
      <c r="L22735" s="29"/>
      <c r="M22735" s="29"/>
      <c r="N22735" s="29"/>
      <c r="O22735" s="29"/>
      <c r="P22735" s="29"/>
      <c r="Q22735" s="29"/>
      <c r="R22735" s="29"/>
      <c r="S22735" s="33"/>
      <c r="T22735" s="29"/>
      <c r="U22735" s="29"/>
      <c r="V22735" s="29"/>
      <c r="W22735" s="29"/>
      <c r="X22735" s="29"/>
      <c r="Y22735" s="29"/>
      <c r="Z22735" s="29"/>
      <c r="AA22735" s="29"/>
      <c r="AB22735" s="29"/>
      <c r="AC22735" s="29"/>
      <c r="AD22735" s="29"/>
      <c r="AE22735" s="29"/>
      <c r="AF22735" s="29"/>
      <c r="AG22735" s="29"/>
      <c r="AH22735" s="29"/>
      <c r="AI22735" s="29"/>
      <c r="AJ22735" s="29"/>
      <c r="AK22735" s="29"/>
      <c r="AL22735" s="29"/>
      <c r="AM22735" s="29"/>
      <c r="AP22735" s="30"/>
    </row>
    <row r="22736" spans="1:42">
      <c r="A22736" s="29"/>
      <c r="B22736" s="29"/>
      <c r="C22736" s="29"/>
      <c r="D22736" s="29"/>
      <c r="E22736" s="29"/>
      <c r="F22736" s="29"/>
      <c r="G22736" s="29"/>
      <c r="H22736" s="29"/>
      <c r="I22736" s="29"/>
      <c r="J22736" s="29"/>
      <c r="K22736" s="29"/>
      <c r="L22736" s="29"/>
      <c r="M22736" s="29"/>
      <c r="N22736" s="29"/>
      <c r="O22736" s="29"/>
      <c r="P22736" s="29"/>
      <c r="Q22736" s="29"/>
      <c r="R22736" s="29"/>
      <c r="S22736" s="33"/>
      <c r="T22736" s="29"/>
      <c r="U22736" s="29"/>
      <c r="V22736" s="29"/>
      <c r="W22736" s="29"/>
      <c r="X22736" s="29"/>
      <c r="Y22736" s="29"/>
      <c r="Z22736" s="29"/>
      <c r="AA22736" s="29"/>
      <c r="AB22736" s="29"/>
      <c r="AC22736" s="29"/>
      <c r="AD22736" s="29"/>
      <c r="AE22736" s="29"/>
      <c r="AF22736" s="29"/>
      <c r="AG22736" s="29"/>
      <c r="AH22736" s="29"/>
      <c r="AI22736" s="29"/>
      <c r="AJ22736" s="29"/>
      <c r="AK22736" s="29"/>
      <c r="AL22736" s="29"/>
      <c r="AM22736" s="29"/>
      <c r="AP22736" s="30"/>
    </row>
    <row r="22737" spans="1:42">
      <c r="A22737" s="29"/>
      <c r="B22737" s="29"/>
      <c r="C22737" s="29"/>
      <c r="D22737" s="29"/>
      <c r="E22737" s="29"/>
      <c r="F22737" s="29"/>
      <c r="G22737" s="29"/>
      <c r="H22737" s="29"/>
      <c r="I22737" s="29"/>
      <c r="J22737" s="29"/>
      <c r="K22737" s="29"/>
      <c r="L22737" s="29"/>
      <c r="M22737" s="29"/>
      <c r="N22737" s="29"/>
      <c r="O22737" s="29"/>
      <c r="P22737" s="29"/>
      <c r="Q22737" s="29"/>
      <c r="R22737" s="29"/>
      <c r="S22737" s="33"/>
      <c r="T22737" s="29"/>
      <c r="U22737" s="29"/>
      <c r="V22737" s="29"/>
      <c r="W22737" s="29"/>
      <c r="X22737" s="29"/>
      <c r="Y22737" s="29"/>
      <c r="Z22737" s="29"/>
      <c r="AA22737" s="29"/>
      <c r="AB22737" s="29"/>
      <c r="AC22737" s="29"/>
      <c r="AD22737" s="29"/>
      <c r="AE22737" s="29"/>
      <c r="AF22737" s="29"/>
      <c r="AG22737" s="29"/>
      <c r="AH22737" s="29"/>
      <c r="AI22737" s="29"/>
      <c r="AJ22737" s="29"/>
      <c r="AK22737" s="29"/>
      <c r="AL22737" s="29"/>
      <c r="AM22737" s="29"/>
      <c r="AP22737" s="30"/>
    </row>
    <row r="22738" spans="1:42">
      <c r="A22738" s="29"/>
      <c r="B22738" s="29"/>
      <c r="C22738" s="29"/>
      <c r="D22738" s="29"/>
      <c r="E22738" s="29"/>
      <c r="F22738" s="29"/>
      <c r="G22738" s="29"/>
      <c r="H22738" s="29"/>
      <c r="I22738" s="29"/>
      <c r="J22738" s="29"/>
      <c r="K22738" s="29"/>
      <c r="L22738" s="29"/>
      <c r="M22738" s="29"/>
      <c r="N22738" s="29"/>
      <c r="O22738" s="29"/>
      <c r="P22738" s="29"/>
      <c r="Q22738" s="29"/>
      <c r="R22738" s="29"/>
      <c r="S22738" s="33"/>
      <c r="T22738" s="29"/>
      <c r="U22738" s="29"/>
      <c r="V22738" s="29"/>
      <c r="W22738" s="29"/>
      <c r="X22738" s="29"/>
      <c r="Y22738" s="29"/>
      <c r="Z22738" s="29"/>
      <c r="AA22738" s="29"/>
      <c r="AB22738" s="29"/>
      <c r="AC22738" s="29"/>
      <c r="AD22738" s="29"/>
      <c r="AE22738" s="29"/>
      <c r="AF22738" s="29"/>
      <c r="AG22738" s="29"/>
      <c r="AH22738" s="29"/>
      <c r="AI22738" s="29"/>
      <c r="AJ22738" s="29"/>
      <c r="AK22738" s="29"/>
      <c r="AL22738" s="29"/>
      <c r="AM22738" s="29"/>
      <c r="AP22738" s="30"/>
    </row>
    <row r="22739" spans="1:42">
      <c r="A22739" s="29"/>
      <c r="B22739" s="29"/>
      <c r="C22739" s="29"/>
      <c r="D22739" s="29"/>
      <c r="E22739" s="29"/>
      <c r="F22739" s="29"/>
      <c r="G22739" s="29"/>
      <c r="H22739" s="29"/>
      <c r="I22739" s="29"/>
      <c r="J22739" s="29"/>
      <c r="K22739" s="29"/>
      <c r="L22739" s="29"/>
      <c r="M22739" s="29"/>
      <c r="N22739" s="29"/>
      <c r="O22739" s="29"/>
      <c r="P22739" s="29"/>
      <c r="Q22739" s="29"/>
      <c r="R22739" s="29"/>
      <c r="S22739" s="33"/>
      <c r="T22739" s="29"/>
      <c r="U22739" s="29"/>
      <c r="V22739" s="29"/>
      <c r="W22739" s="29"/>
      <c r="X22739" s="29"/>
      <c r="Y22739" s="29"/>
      <c r="Z22739" s="29"/>
      <c r="AA22739" s="29"/>
      <c r="AB22739" s="29"/>
      <c r="AC22739" s="29"/>
      <c r="AD22739" s="29"/>
      <c r="AE22739" s="29"/>
      <c r="AF22739" s="29"/>
      <c r="AG22739" s="29"/>
      <c r="AH22739" s="29"/>
      <c r="AI22739" s="29"/>
      <c r="AJ22739" s="29"/>
      <c r="AK22739" s="29"/>
      <c r="AL22739" s="29"/>
      <c r="AM22739" s="29"/>
      <c r="AP22739" s="30"/>
    </row>
    <row r="22740" spans="1:42">
      <c r="A22740" s="29"/>
      <c r="B22740" s="29"/>
      <c r="C22740" s="29"/>
      <c r="D22740" s="29"/>
      <c r="E22740" s="29"/>
      <c r="F22740" s="29"/>
      <c r="G22740" s="29"/>
      <c r="H22740" s="29"/>
      <c r="I22740" s="29"/>
      <c r="J22740" s="29"/>
      <c r="K22740" s="29"/>
      <c r="L22740" s="29"/>
      <c r="M22740" s="29"/>
      <c r="N22740" s="29"/>
      <c r="O22740" s="29"/>
      <c r="P22740" s="29"/>
      <c r="Q22740" s="29"/>
      <c r="R22740" s="29"/>
      <c r="S22740" s="33"/>
      <c r="T22740" s="29"/>
      <c r="U22740" s="29"/>
      <c r="V22740" s="29"/>
      <c r="W22740" s="29"/>
      <c r="X22740" s="29"/>
      <c r="Y22740" s="29"/>
      <c r="Z22740" s="29"/>
      <c r="AA22740" s="29"/>
      <c r="AB22740" s="29"/>
      <c r="AC22740" s="29"/>
      <c r="AD22740" s="29"/>
      <c r="AE22740" s="29"/>
      <c r="AF22740" s="29"/>
      <c r="AG22740" s="29"/>
      <c r="AH22740" s="29"/>
      <c r="AI22740" s="29"/>
      <c r="AJ22740" s="29"/>
      <c r="AK22740" s="29"/>
      <c r="AL22740" s="29"/>
      <c r="AM22740" s="29"/>
      <c r="AP22740" s="30"/>
    </row>
    <row r="22741" spans="1:42">
      <c r="A22741" s="29"/>
      <c r="B22741" s="29"/>
      <c r="C22741" s="29"/>
      <c r="D22741" s="29"/>
      <c r="E22741" s="29"/>
      <c r="F22741" s="29"/>
      <c r="G22741" s="29"/>
      <c r="H22741" s="29"/>
      <c r="I22741" s="29"/>
      <c r="J22741" s="29"/>
      <c r="K22741" s="29"/>
      <c r="L22741" s="29"/>
      <c r="M22741" s="29"/>
      <c r="N22741" s="29"/>
      <c r="O22741" s="29"/>
      <c r="P22741" s="29"/>
      <c r="Q22741" s="29"/>
      <c r="R22741" s="29"/>
      <c r="S22741" s="33"/>
      <c r="T22741" s="29"/>
      <c r="U22741" s="29"/>
      <c r="V22741" s="29"/>
      <c r="W22741" s="29"/>
      <c r="X22741" s="29"/>
      <c r="Y22741" s="29"/>
      <c r="Z22741" s="29"/>
      <c r="AA22741" s="29"/>
      <c r="AB22741" s="29"/>
      <c r="AC22741" s="29"/>
      <c r="AD22741" s="29"/>
      <c r="AE22741" s="29"/>
      <c r="AF22741" s="29"/>
      <c r="AG22741" s="29"/>
      <c r="AH22741" s="29"/>
      <c r="AI22741" s="29"/>
      <c r="AJ22741" s="29"/>
      <c r="AK22741" s="29"/>
      <c r="AL22741" s="29"/>
      <c r="AM22741" s="29"/>
      <c r="AP22741" s="30"/>
    </row>
    <row r="22742" spans="1:42">
      <c r="A22742" s="29"/>
      <c r="B22742" s="29"/>
      <c r="C22742" s="29"/>
      <c r="D22742" s="29"/>
      <c r="E22742" s="29"/>
      <c r="F22742" s="29"/>
      <c r="G22742" s="29"/>
      <c r="H22742" s="29"/>
      <c r="I22742" s="29"/>
      <c r="J22742" s="29"/>
      <c r="K22742" s="29"/>
      <c r="L22742" s="29"/>
      <c r="M22742" s="29"/>
      <c r="N22742" s="29"/>
      <c r="O22742" s="29"/>
      <c r="P22742" s="29"/>
      <c r="Q22742" s="29"/>
      <c r="R22742" s="29"/>
      <c r="S22742" s="33"/>
      <c r="T22742" s="29"/>
      <c r="U22742" s="29"/>
      <c r="V22742" s="29"/>
      <c r="W22742" s="29"/>
      <c r="X22742" s="29"/>
      <c r="Y22742" s="29"/>
      <c r="Z22742" s="29"/>
      <c r="AA22742" s="29"/>
      <c r="AB22742" s="29"/>
      <c r="AC22742" s="29"/>
      <c r="AD22742" s="29"/>
      <c r="AE22742" s="29"/>
      <c r="AF22742" s="29"/>
      <c r="AG22742" s="29"/>
      <c r="AH22742" s="29"/>
      <c r="AI22742" s="29"/>
      <c r="AJ22742" s="29"/>
      <c r="AK22742" s="29"/>
      <c r="AL22742" s="29"/>
      <c r="AM22742" s="29"/>
      <c r="AP22742" s="30"/>
    </row>
    <row r="22743" spans="1:42">
      <c r="A22743" s="29"/>
      <c r="B22743" s="29"/>
      <c r="C22743" s="29"/>
      <c r="D22743" s="29"/>
      <c r="E22743" s="29"/>
      <c r="F22743" s="29"/>
      <c r="G22743" s="29"/>
      <c r="H22743" s="29"/>
      <c r="I22743" s="29"/>
      <c r="J22743" s="29"/>
      <c r="K22743" s="29"/>
      <c r="L22743" s="29"/>
      <c r="M22743" s="29"/>
      <c r="N22743" s="29"/>
      <c r="O22743" s="29"/>
      <c r="P22743" s="29"/>
      <c r="Q22743" s="29"/>
      <c r="R22743" s="29"/>
      <c r="S22743" s="33"/>
      <c r="T22743" s="29"/>
      <c r="U22743" s="29"/>
      <c r="V22743" s="29"/>
      <c r="W22743" s="29"/>
      <c r="X22743" s="29"/>
      <c r="Y22743" s="29"/>
      <c r="Z22743" s="29"/>
      <c r="AA22743" s="29"/>
      <c r="AB22743" s="29"/>
      <c r="AC22743" s="29"/>
      <c r="AD22743" s="29"/>
      <c r="AE22743" s="29"/>
      <c r="AF22743" s="29"/>
      <c r="AG22743" s="29"/>
      <c r="AH22743" s="29"/>
      <c r="AI22743" s="29"/>
      <c r="AJ22743" s="29"/>
      <c r="AK22743" s="29"/>
      <c r="AL22743" s="29"/>
      <c r="AM22743" s="29"/>
      <c r="AP22743" s="30"/>
    </row>
    <row r="22744" spans="1:42">
      <c r="A22744" s="29"/>
      <c r="B22744" s="29"/>
      <c r="C22744" s="29"/>
      <c r="D22744" s="29"/>
      <c r="E22744" s="29"/>
      <c r="F22744" s="29"/>
      <c r="G22744" s="29"/>
      <c r="H22744" s="29"/>
      <c r="I22744" s="29"/>
      <c r="J22744" s="29"/>
      <c r="K22744" s="29"/>
      <c r="L22744" s="29"/>
      <c r="M22744" s="29"/>
      <c r="N22744" s="29"/>
      <c r="O22744" s="29"/>
      <c r="P22744" s="29"/>
      <c r="Q22744" s="29"/>
      <c r="R22744" s="29"/>
      <c r="S22744" s="33"/>
      <c r="T22744" s="29"/>
      <c r="U22744" s="29"/>
      <c r="V22744" s="29"/>
      <c r="W22744" s="29"/>
      <c r="X22744" s="29"/>
      <c r="Y22744" s="29"/>
      <c r="Z22744" s="29"/>
      <c r="AA22744" s="29"/>
      <c r="AB22744" s="29"/>
      <c r="AC22744" s="29"/>
      <c r="AD22744" s="29"/>
      <c r="AE22744" s="29"/>
      <c r="AF22744" s="29"/>
      <c r="AG22744" s="29"/>
      <c r="AH22744" s="29"/>
      <c r="AI22744" s="29"/>
      <c r="AJ22744" s="29"/>
      <c r="AK22744" s="29"/>
      <c r="AL22744" s="29"/>
      <c r="AM22744" s="29"/>
      <c r="AP22744" s="30"/>
    </row>
    <row r="22745" spans="1:42">
      <c r="A22745" s="29"/>
      <c r="B22745" s="29"/>
      <c r="C22745" s="29"/>
      <c r="D22745" s="29"/>
      <c r="E22745" s="29"/>
      <c r="F22745" s="29"/>
      <c r="G22745" s="29"/>
      <c r="H22745" s="29"/>
      <c r="I22745" s="29"/>
      <c r="J22745" s="29"/>
      <c r="K22745" s="29"/>
      <c r="L22745" s="29"/>
      <c r="M22745" s="29"/>
      <c r="N22745" s="29"/>
      <c r="O22745" s="29"/>
      <c r="P22745" s="29"/>
      <c r="Q22745" s="29"/>
      <c r="R22745" s="29"/>
      <c r="S22745" s="33"/>
      <c r="T22745" s="29"/>
      <c r="U22745" s="29"/>
      <c r="V22745" s="29"/>
      <c r="W22745" s="29"/>
      <c r="X22745" s="29"/>
      <c r="Y22745" s="29"/>
      <c r="Z22745" s="29"/>
      <c r="AA22745" s="29"/>
      <c r="AB22745" s="29"/>
      <c r="AC22745" s="29"/>
      <c r="AD22745" s="29"/>
      <c r="AE22745" s="29"/>
      <c r="AF22745" s="29"/>
      <c r="AG22745" s="29"/>
      <c r="AH22745" s="29"/>
      <c r="AI22745" s="29"/>
      <c r="AJ22745" s="29"/>
      <c r="AK22745" s="29"/>
      <c r="AL22745" s="29"/>
      <c r="AM22745" s="29"/>
      <c r="AP22745" s="30"/>
    </row>
    <row r="22746" spans="1:42">
      <c r="A22746" s="29"/>
      <c r="B22746" s="29"/>
      <c r="C22746" s="29"/>
      <c r="D22746" s="29"/>
      <c r="E22746" s="29"/>
      <c r="F22746" s="29"/>
      <c r="G22746" s="29"/>
      <c r="H22746" s="29"/>
      <c r="I22746" s="29"/>
      <c r="J22746" s="29"/>
      <c r="K22746" s="29"/>
      <c r="L22746" s="29"/>
      <c r="M22746" s="29"/>
      <c r="N22746" s="29"/>
      <c r="O22746" s="29"/>
      <c r="P22746" s="29"/>
      <c r="Q22746" s="29"/>
      <c r="R22746" s="29"/>
      <c r="S22746" s="33"/>
      <c r="T22746" s="29"/>
      <c r="U22746" s="29"/>
      <c r="V22746" s="29"/>
      <c r="W22746" s="29"/>
      <c r="X22746" s="29"/>
      <c r="Y22746" s="29"/>
      <c r="Z22746" s="29"/>
      <c r="AA22746" s="29"/>
      <c r="AB22746" s="29"/>
      <c r="AC22746" s="29"/>
      <c r="AD22746" s="29"/>
      <c r="AE22746" s="29"/>
      <c r="AF22746" s="29"/>
      <c r="AG22746" s="29"/>
      <c r="AH22746" s="29"/>
      <c r="AI22746" s="29"/>
      <c r="AJ22746" s="29"/>
      <c r="AK22746" s="29"/>
      <c r="AL22746" s="29"/>
      <c r="AM22746" s="29"/>
      <c r="AP22746" s="30"/>
    </row>
    <row r="22747" spans="1:42">
      <c r="A22747" s="29"/>
      <c r="B22747" s="29"/>
      <c r="C22747" s="29"/>
      <c r="D22747" s="29"/>
      <c r="E22747" s="29"/>
      <c r="F22747" s="29"/>
      <c r="G22747" s="29"/>
      <c r="H22747" s="29"/>
      <c r="I22747" s="29"/>
      <c r="J22747" s="29"/>
      <c r="K22747" s="29"/>
      <c r="L22747" s="29"/>
      <c r="M22747" s="29"/>
      <c r="N22747" s="29"/>
      <c r="O22747" s="29"/>
      <c r="P22747" s="29"/>
      <c r="Q22747" s="29"/>
      <c r="R22747" s="29"/>
      <c r="S22747" s="33"/>
      <c r="T22747" s="29"/>
      <c r="U22747" s="29"/>
      <c r="V22747" s="29"/>
      <c r="W22747" s="29"/>
      <c r="X22747" s="29"/>
      <c r="Y22747" s="29"/>
      <c r="Z22747" s="29"/>
      <c r="AA22747" s="29"/>
      <c r="AB22747" s="29"/>
      <c r="AC22747" s="29"/>
      <c r="AD22747" s="29"/>
      <c r="AE22747" s="29"/>
      <c r="AF22747" s="29"/>
      <c r="AG22747" s="29"/>
      <c r="AH22747" s="29"/>
      <c r="AI22747" s="29"/>
      <c r="AJ22747" s="29"/>
      <c r="AK22747" s="29"/>
      <c r="AL22747" s="29"/>
      <c r="AM22747" s="29"/>
      <c r="AP22747" s="30"/>
    </row>
    <row r="22748" spans="1:42">
      <c r="A22748" s="29"/>
      <c r="B22748" s="29"/>
      <c r="C22748" s="29"/>
      <c r="D22748" s="29"/>
      <c r="E22748" s="29"/>
      <c r="F22748" s="29"/>
      <c r="G22748" s="29"/>
      <c r="H22748" s="29"/>
      <c r="I22748" s="29"/>
      <c r="J22748" s="29"/>
      <c r="K22748" s="29"/>
      <c r="L22748" s="29"/>
      <c r="M22748" s="29"/>
      <c r="N22748" s="29"/>
      <c r="O22748" s="29"/>
      <c r="P22748" s="29"/>
      <c r="Q22748" s="29"/>
      <c r="R22748" s="29"/>
      <c r="S22748" s="33"/>
      <c r="T22748" s="29"/>
      <c r="U22748" s="29"/>
      <c r="V22748" s="29"/>
      <c r="W22748" s="29"/>
      <c r="X22748" s="29"/>
      <c r="Y22748" s="29"/>
      <c r="Z22748" s="29"/>
      <c r="AA22748" s="29"/>
      <c r="AB22748" s="29"/>
      <c r="AC22748" s="29"/>
      <c r="AD22748" s="29"/>
      <c r="AE22748" s="29"/>
      <c r="AF22748" s="29"/>
      <c r="AG22748" s="29"/>
      <c r="AH22748" s="29"/>
      <c r="AI22748" s="29"/>
      <c r="AJ22748" s="29"/>
      <c r="AK22748" s="29"/>
      <c r="AL22748" s="29"/>
      <c r="AM22748" s="29"/>
      <c r="AP22748" s="30"/>
    </row>
    <row r="22749" spans="1:42">
      <c r="A22749" s="29"/>
      <c r="B22749" s="29"/>
      <c r="C22749" s="29"/>
      <c r="D22749" s="29"/>
      <c r="E22749" s="29"/>
      <c r="F22749" s="29"/>
      <c r="G22749" s="29"/>
      <c r="H22749" s="29"/>
      <c r="I22749" s="29"/>
      <c r="J22749" s="29"/>
      <c r="K22749" s="29"/>
      <c r="L22749" s="29"/>
      <c r="M22749" s="29"/>
      <c r="N22749" s="29"/>
      <c r="O22749" s="29"/>
      <c r="P22749" s="29"/>
      <c r="Q22749" s="29"/>
      <c r="R22749" s="29"/>
      <c r="S22749" s="33"/>
      <c r="T22749" s="29"/>
      <c r="U22749" s="29"/>
      <c r="V22749" s="29"/>
      <c r="W22749" s="29"/>
      <c r="X22749" s="29"/>
      <c r="Y22749" s="29"/>
      <c r="Z22749" s="29"/>
      <c r="AA22749" s="29"/>
      <c r="AB22749" s="29"/>
      <c r="AC22749" s="29"/>
      <c r="AD22749" s="29"/>
      <c r="AE22749" s="29"/>
      <c r="AF22749" s="29"/>
      <c r="AG22749" s="29"/>
      <c r="AH22749" s="29"/>
      <c r="AI22749" s="29"/>
      <c r="AJ22749" s="29"/>
      <c r="AK22749" s="29"/>
      <c r="AL22749" s="29"/>
      <c r="AM22749" s="29"/>
      <c r="AP22749" s="30"/>
    </row>
    <row r="22750" spans="1:42">
      <c r="A22750" s="29"/>
      <c r="B22750" s="29"/>
      <c r="C22750" s="29"/>
      <c r="D22750" s="29"/>
      <c r="E22750" s="29"/>
      <c r="F22750" s="29"/>
      <c r="G22750" s="29"/>
      <c r="H22750" s="29"/>
      <c r="I22750" s="29"/>
      <c r="J22750" s="29"/>
      <c r="K22750" s="29"/>
      <c r="L22750" s="29"/>
      <c r="M22750" s="29"/>
      <c r="N22750" s="29"/>
      <c r="O22750" s="29"/>
      <c r="P22750" s="29"/>
      <c r="Q22750" s="29"/>
      <c r="R22750" s="29"/>
      <c r="S22750" s="33"/>
      <c r="T22750" s="29"/>
      <c r="U22750" s="29"/>
      <c r="V22750" s="29"/>
      <c r="W22750" s="29"/>
      <c r="X22750" s="29"/>
      <c r="Y22750" s="29"/>
      <c r="Z22750" s="29"/>
      <c r="AA22750" s="29"/>
      <c r="AB22750" s="29"/>
      <c r="AC22750" s="29"/>
      <c r="AD22750" s="29"/>
      <c r="AE22750" s="29"/>
      <c r="AF22750" s="29"/>
      <c r="AG22750" s="29"/>
      <c r="AH22750" s="29"/>
      <c r="AI22750" s="29"/>
      <c r="AJ22750" s="29"/>
      <c r="AK22750" s="29"/>
      <c r="AL22750" s="29"/>
      <c r="AM22750" s="29"/>
      <c r="AP22750" s="30"/>
    </row>
    <row r="22751" spans="1:42">
      <c r="A22751" s="29"/>
      <c r="B22751" s="29"/>
      <c r="C22751" s="29"/>
      <c r="D22751" s="29"/>
      <c r="E22751" s="29"/>
      <c r="F22751" s="29"/>
      <c r="G22751" s="29"/>
      <c r="H22751" s="29"/>
      <c r="I22751" s="29"/>
      <c r="J22751" s="29"/>
      <c r="K22751" s="29"/>
      <c r="L22751" s="29"/>
      <c r="M22751" s="29"/>
      <c r="N22751" s="29"/>
      <c r="O22751" s="29"/>
      <c r="P22751" s="29"/>
      <c r="Q22751" s="29"/>
      <c r="R22751" s="29"/>
      <c r="S22751" s="33"/>
      <c r="T22751" s="29"/>
      <c r="U22751" s="29"/>
      <c r="V22751" s="29"/>
      <c r="W22751" s="29"/>
      <c r="X22751" s="29"/>
      <c r="Y22751" s="29"/>
      <c r="Z22751" s="29"/>
      <c r="AA22751" s="29"/>
      <c r="AB22751" s="29"/>
      <c r="AC22751" s="29"/>
      <c r="AD22751" s="29"/>
      <c r="AE22751" s="29"/>
      <c r="AF22751" s="29"/>
      <c r="AG22751" s="29"/>
      <c r="AH22751" s="29"/>
      <c r="AI22751" s="29"/>
      <c r="AJ22751" s="29"/>
      <c r="AK22751" s="29"/>
      <c r="AL22751" s="29"/>
      <c r="AM22751" s="29"/>
      <c r="AP22751" s="30"/>
    </row>
    <row r="22752" spans="1:42">
      <c r="A22752" s="29"/>
      <c r="B22752" s="29"/>
      <c r="C22752" s="29"/>
      <c r="D22752" s="29"/>
      <c r="E22752" s="29"/>
      <c r="F22752" s="29"/>
      <c r="G22752" s="29"/>
      <c r="H22752" s="29"/>
      <c r="I22752" s="29"/>
      <c r="J22752" s="29"/>
      <c r="K22752" s="29"/>
      <c r="L22752" s="29"/>
      <c r="M22752" s="29"/>
      <c r="N22752" s="29"/>
      <c r="O22752" s="29"/>
      <c r="P22752" s="29"/>
      <c r="Q22752" s="29"/>
      <c r="R22752" s="29"/>
      <c r="S22752" s="33"/>
      <c r="T22752" s="29"/>
      <c r="U22752" s="29"/>
      <c r="V22752" s="29"/>
      <c r="W22752" s="29"/>
      <c r="X22752" s="29"/>
      <c r="Y22752" s="29"/>
      <c r="Z22752" s="29"/>
      <c r="AA22752" s="29"/>
      <c r="AB22752" s="29"/>
      <c r="AC22752" s="29"/>
      <c r="AD22752" s="29"/>
      <c r="AE22752" s="29"/>
      <c r="AF22752" s="29"/>
      <c r="AG22752" s="29"/>
      <c r="AH22752" s="29"/>
      <c r="AI22752" s="29"/>
      <c r="AJ22752" s="29"/>
      <c r="AK22752" s="29"/>
      <c r="AL22752" s="29"/>
      <c r="AM22752" s="29"/>
      <c r="AP22752" s="30"/>
    </row>
    <row r="22753" spans="1:42">
      <c r="A22753" s="29"/>
      <c r="B22753" s="29"/>
      <c r="C22753" s="29"/>
      <c r="D22753" s="29"/>
      <c r="E22753" s="29"/>
      <c r="F22753" s="29"/>
      <c r="G22753" s="29"/>
      <c r="H22753" s="29"/>
      <c r="I22753" s="29"/>
      <c r="J22753" s="29"/>
      <c r="K22753" s="29"/>
      <c r="L22753" s="29"/>
      <c r="M22753" s="29"/>
      <c r="N22753" s="29"/>
      <c r="O22753" s="29"/>
      <c r="P22753" s="29"/>
      <c r="Q22753" s="29"/>
      <c r="R22753" s="29"/>
      <c r="S22753" s="33"/>
      <c r="T22753" s="29"/>
      <c r="U22753" s="29"/>
      <c r="V22753" s="29"/>
      <c r="W22753" s="29"/>
      <c r="X22753" s="29"/>
      <c r="Y22753" s="29"/>
      <c r="Z22753" s="29"/>
      <c r="AA22753" s="29"/>
      <c r="AB22753" s="29"/>
      <c r="AC22753" s="29"/>
      <c r="AD22753" s="29"/>
      <c r="AE22753" s="29"/>
      <c r="AF22753" s="29"/>
      <c r="AG22753" s="29"/>
      <c r="AH22753" s="29"/>
      <c r="AI22753" s="29"/>
      <c r="AJ22753" s="29"/>
      <c r="AK22753" s="29"/>
      <c r="AL22753" s="29"/>
      <c r="AM22753" s="29"/>
      <c r="AP22753" s="30"/>
    </row>
    <row r="22754" spans="1:42">
      <c r="A22754" s="29"/>
      <c r="B22754" s="29"/>
      <c r="C22754" s="29"/>
      <c r="D22754" s="29"/>
      <c r="E22754" s="29"/>
      <c r="F22754" s="29"/>
      <c r="G22754" s="29"/>
      <c r="H22754" s="29"/>
      <c r="I22754" s="29"/>
      <c r="J22754" s="29"/>
      <c r="K22754" s="29"/>
      <c r="L22754" s="29"/>
      <c r="M22754" s="29"/>
      <c r="N22754" s="29"/>
      <c r="O22754" s="29"/>
      <c r="P22754" s="29"/>
      <c r="Q22754" s="29"/>
      <c r="R22754" s="29"/>
      <c r="S22754" s="33"/>
      <c r="T22754" s="29"/>
      <c r="U22754" s="29"/>
      <c r="V22754" s="29"/>
      <c r="W22754" s="29"/>
      <c r="X22754" s="29"/>
      <c r="Y22754" s="29"/>
      <c r="Z22754" s="29"/>
      <c r="AA22754" s="29"/>
      <c r="AB22754" s="29"/>
      <c r="AC22754" s="29"/>
      <c r="AD22754" s="29"/>
      <c r="AE22754" s="29"/>
      <c r="AF22754" s="29"/>
      <c r="AG22754" s="29"/>
      <c r="AH22754" s="29"/>
      <c r="AI22754" s="29"/>
      <c r="AJ22754" s="29"/>
      <c r="AK22754" s="29"/>
      <c r="AL22754" s="29"/>
      <c r="AM22754" s="29"/>
      <c r="AP22754" s="30"/>
    </row>
    <row r="22755" spans="1:42">
      <c r="A22755" s="29"/>
      <c r="B22755" s="29"/>
      <c r="C22755" s="29"/>
      <c r="D22755" s="29"/>
      <c r="E22755" s="29"/>
      <c r="F22755" s="29"/>
      <c r="G22755" s="29"/>
      <c r="H22755" s="29"/>
      <c r="I22755" s="29"/>
      <c r="J22755" s="29"/>
      <c r="K22755" s="29"/>
      <c r="L22755" s="29"/>
      <c r="M22755" s="29"/>
      <c r="N22755" s="29"/>
      <c r="O22755" s="29"/>
      <c r="P22755" s="29"/>
      <c r="Q22755" s="29"/>
      <c r="R22755" s="29"/>
      <c r="S22755" s="33"/>
      <c r="T22755" s="29"/>
      <c r="U22755" s="29"/>
      <c r="V22755" s="29"/>
      <c r="W22755" s="29"/>
      <c r="X22755" s="29"/>
      <c r="Y22755" s="29"/>
      <c r="Z22755" s="29"/>
      <c r="AA22755" s="29"/>
      <c r="AB22755" s="29"/>
      <c r="AC22755" s="29"/>
      <c r="AD22755" s="29"/>
      <c r="AE22755" s="29"/>
      <c r="AF22755" s="29"/>
      <c r="AG22755" s="29"/>
      <c r="AH22755" s="29"/>
      <c r="AI22755" s="29"/>
      <c r="AJ22755" s="29"/>
      <c r="AK22755" s="29"/>
      <c r="AL22755" s="29"/>
      <c r="AM22755" s="29"/>
      <c r="AP22755" s="30"/>
    </row>
    <row r="22756" spans="1:42">
      <c r="A22756" s="29"/>
      <c r="B22756" s="29"/>
      <c r="C22756" s="29"/>
      <c r="D22756" s="29"/>
      <c r="E22756" s="29"/>
      <c r="F22756" s="29"/>
      <c r="G22756" s="29"/>
      <c r="H22756" s="29"/>
      <c r="I22756" s="29"/>
      <c r="J22756" s="29"/>
      <c r="K22756" s="29"/>
      <c r="L22756" s="29"/>
      <c r="M22756" s="29"/>
      <c r="N22756" s="29"/>
      <c r="O22756" s="29"/>
      <c r="P22756" s="29"/>
      <c r="Q22756" s="29"/>
      <c r="R22756" s="29"/>
      <c r="S22756" s="33"/>
      <c r="T22756" s="29"/>
      <c r="U22756" s="29"/>
      <c r="V22756" s="29"/>
      <c r="W22756" s="29"/>
      <c r="X22756" s="29"/>
      <c r="Y22756" s="29"/>
      <c r="Z22756" s="29"/>
      <c r="AA22756" s="29"/>
      <c r="AB22756" s="29"/>
      <c r="AC22756" s="29"/>
      <c r="AD22756" s="29"/>
      <c r="AE22756" s="29"/>
      <c r="AF22756" s="29"/>
      <c r="AG22756" s="29"/>
      <c r="AH22756" s="29"/>
      <c r="AI22756" s="29"/>
      <c r="AJ22756" s="29"/>
      <c r="AK22756" s="29"/>
      <c r="AL22756" s="29"/>
      <c r="AM22756" s="29"/>
      <c r="AP22756" s="30"/>
    </row>
    <row r="22757" spans="1:42">
      <c r="A22757" s="29"/>
      <c r="B22757" s="29"/>
      <c r="C22757" s="29"/>
      <c r="D22757" s="29"/>
      <c r="E22757" s="29"/>
      <c r="F22757" s="29"/>
      <c r="G22757" s="29"/>
      <c r="H22757" s="29"/>
      <c r="I22757" s="29"/>
      <c r="J22757" s="29"/>
      <c r="K22757" s="29"/>
      <c r="L22757" s="29"/>
      <c r="M22757" s="29"/>
      <c r="N22757" s="29"/>
      <c r="O22757" s="29"/>
      <c r="P22757" s="29"/>
      <c r="Q22757" s="29"/>
      <c r="R22757" s="29"/>
      <c r="S22757" s="33"/>
      <c r="T22757" s="29"/>
      <c r="U22757" s="29"/>
      <c r="V22757" s="29"/>
      <c r="W22757" s="29"/>
      <c r="X22757" s="29"/>
      <c r="Y22757" s="29"/>
      <c r="Z22757" s="29"/>
      <c r="AA22757" s="29"/>
      <c r="AB22757" s="29"/>
      <c r="AC22757" s="29"/>
      <c r="AD22757" s="29"/>
      <c r="AE22757" s="29"/>
      <c r="AF22757" s="29"/>
      <c r="AG22757" s="29"/>
      <c r="AH22757" s="29"/>
      <c r="AI22757" s="29"/>
      <c r="AJ22757" s="29"/>
      <c r="AK22757" s="29"/>
      <c r="AL22757" s="29"/>
      <c r="AM22757" s="29"/>
      <c r="AP22757" s="30"/>
    </row>
    <row r="22758" spans="1:42">
      <c r="A22758" s="29"/>
      <c r="B22758" s="29"/>
      <c r="C22758" s="29"/>
      <c r="D22758" s="29"/>
      <c r="E22758" s="29"/>
      <c r="F22758" s="29"/>
      <c r="G22758" s="29"/>
      <c r="H22758" s="29"/>
      <c r="I22758" s="29"/>
      <c r="J22758" s="29"/>
      <c r="K22758" s="29"/>
      <c r="L22758" s="29"/>
      <c r="M22758" s="29"/>
      <c r="N22758" s="29"/>
      <c r="O22758" s="29"/>
      <c r="P22758" s="29"/>
      <c r="Q22758" s="29"/>
      <c r="R22758" s="29"/>
      <c r="S22758" s="33"/>
      <c r="T22758" s="29"/>
      <c r="U22758" s="29"/>
      <c r="V22758" s="29"/>
      <c r="W22758" s="29"/>
      <c r="X22758" s="29"/>
      <c r="Y22758" s="29"/>
      <c r="Z22758" s="29"/>
      <c r="AA22758" s="29"/>
      <c r="AB22758" s="29"/>
      <c r="AC22758" s="29"/>
      <c r="AD22758" s="29"/>
      <c r="AE22758" s="29"/>
      <c r="AF22758" s="29"/>
      <c r="AG22758" s="29"/>
      <c r="AH22758" s="29"/>
      <c r="AI22758" s="29"/>
      <c r="AJ22758" s="29"/>
      <c r="AK22758" s="29"/>
      <c r="AL22758" s="29"/>
      <c r="AM22758" s="29"/>
      <c r="AP22758" s="30"/>
    </row>
    <row r="22759" spans="1:42">
      <c r="A22759" s="29"/>
      <c r="B22759" s="29"/>
      <c r="C22759" s="29"/>
      <c r="D22759" s="29"/>
      <c r="E22759" s="29"/>
      <c r="F22759" s="29"/>
      <c r="G22759" s="29"/>
      <c r="H22759" s="29"/>
      <c r="I22759" s="29"/>
      <c r="J22759" s="29"/>
      <c r="K22759" s="29"/>
      <c r="L22759" s="29"/>
      <c r="M22759" s="29"/>
      <c r="N22759" s="29"/>
      <c r="O22759" s="29"/>
      <c r="P22759" s="29"/>
      <c r="Q22759" s="29"/>
      <c r="R22759" s="29"/>
      <c r="S22759" s="33"/>
      <c r="T22759" s="29"/>
      <c r="U22759" s="29"/>
      <c r="V22759" s="29"/>
      <c r="W22759" s="29"/>
      <c r="X22759" s="29"/>
      <c r="Y22759" s="29"/>
      <c r="Z22759" s="29"/>
      <c r="AA22759" s="29"/>
      <c r="AB22759" s="29"/>
      <c r="AC22759" s="29"/>
      <c r="AD22759" s="29"/>
      <c r="AE22759" s="29"/>
      <c r="AF22759" s="29"/>
      <c r="AG22759" s="29"/>
      <c r="AH22759" s="29"/>
      <c r="AI22759" s="29"/>
      <c r="AJ22759" s="29"/>
      <c r="AK22759" s="29"/>
      <c r="AL22759" s="29"/>
      <c r="AM22759" s="29"/>
      <c r="AP22759" s="30"/>
    </row>
    <row r="22760" spans="1:42">
      <c r="A22760" s="29"/>
      <c r="B22760" s="29"/>
      <c r="C22760" s="29"/>
      <c r="D22760" s="29"/>
      <c r="E22760" s="29"/>
      <c r="F22760" s="29"/>
      <c r="G22760" s="29"/>
      <c r="H22760" s="29"/>
      <c r="I22760" s="29"/>
      <c r="J22760" s="29"/>
      <c r="K22760" s="29"/>
      <c r="L22760" s="29"/>
      <c r="M22760" s="29"/>
      <c r="N22760" s="29"/>
      <c r="O22760" s="29"/>
      <c r="P22760" s="29"/>
      <c r="Q22760" s="29"/>
      <c r="R22760" s="29"/>
      <c r="S22760" s="33"/>
      <c r="T22760" s="29"/>
      <c r="U22760" s="29"/>
      <c r="V22760" s="29"/>
      <c r="W22760" s="29"/>
      <c r="X22760" s="29"/>
      <c r="Y22760" s="29"/>
      <c r="Z22760" s="29"/>
      <c r="AA22760" s="29"/>
      <c r="AB22760" s="29"/>
      <c r="AC22760" s="29"/>
      <c r="AD22760" s="29"/>
      <c r="AE22760" s="29"/>
      <c r="AF22760" s="29"/>
      <c r="AG22760" s="29"/>
      <c r="AH22760" s="29"/>
      <c r="AI22760" s="29"/>
      <c r="AJ22760" s="29"/>
      <c r="AK22760" s="29"/>
      <c r="AL22760" s="29"/>
      <c r="AM22760" s="29"/>
      <c r="AP22760" s="30"/>
    </row>
    <row r="22761" spans="1:42">
      <c r="A22761" s="29"/>
      <c r="B22761" s="29"/>
      <c r="C22761" s="29"/>
      <c r="D22761" s="29"/>
      <c r="E22761" s="29"/>
      <c r="F22761" s="29"/>
      <c r="G22761" s="29"/>
      <c r="H22761" s="29"/>
      <c r="I22761" s="29"/>
      <c r="J22761" s="29"/>
      <c r="K22761" s="29"/>
      <c r="L22761" s="29"/>
      <c r="M22761" s="29"/>
      <c r="N22761" s="29"/>
      <c r="O22761" s="29"/>
      <c r="P22761" s="29"/>
      <c r="Q22761" s="29"/>
      <c r="R22761" s="29"/>
      <c r="S22761" s="33"/>
      <c r="T22761" s="29"/>
      <c r="U22761" s="29"/>
      <c r="V22761" s="29"/>
      <c r="W22761" s="29"/>
      <c r="X22761" s="29"/>
      <c r="Y22761" s="29"/>
      <c r="Z22761" s="29"/>
      <c r="AA22761" s="29"/>
      <c r="AB22761" s="29"/>
      <c r="AC22761" s="29"/>
      <c r="AD22761" s="29"/>
      <c r="AE22761" s="29"/>
      <c r="AF22761" s="29"/>
      <c r="AG22761" s="29"/>
      <c r="AH22761" s="29"/>
      <c r="AI22761" s="29"/>
      <c r="AJ22761" s="29"/>
      <c r="AK22761" s="29"/>
      <c r="AL22761" s="29"/>
      <c r="AM22761" s="29"/>
      <c r="AP22761" s="30"/>
    </row>
    <row r="22762" spans="1:42">
      <c r="A22762" s="29"/>
      <c r="B22762" s="29"/>
      <c r="C22762" s="29"/>
      <c r="D22762" s="29"/>
      <c r="E22762" s="29"/>
      <c r="F22762" s="29"/>
      <c r="G22762" s="29"/>
      <c r="H22762" s="29"/>
      <c r="I22762" s="29"/>
      <c r="J22762" s="29"/>
      <c r="K22762" s="29"/>
      <c r="L22762" s="29"/>
      <c r="M22762" s="29"/>
      <c r="N22762" s="29"/>
      <c r="O22762" s="29"/>
      <c r="P22762" s="29"/>
      <c r="Q22762" s="29"/>
      <c r="R22762" s="29"/>
      <c r="S22762" s="33"/>
      <c r="T22762" s="29"/>
      <c r="U22762" s="29"/>
      <c r="V22762" s="29"/>
      <c r="W22762" s="29"/>
      <c r="X22762" s="29"/>
      <c r="Y22762" s="29"/>
      <c r="Z22762" s="29"/>
      <c r="AA22762" s="29"/>
      <c r="AB22762" s="29"/>
      <c r="AC22762" s="29"/>
      <c r="AD22762" s="29"/>
      <c r="AE22762" s="29"/>
      <c r="AF22762" s="29"/>
      <c r="AG22762" s="29"/>
      <c r="AH22762" s="29"/>
      <c r="AI22762" s="29"/>
      <c r="AJ22762" s="29"/>
      <c r="AK22762" s="29"/>
      <c r="AL22762" s="29"/>
      <c r="AM22762" s="29"/>
      <c r="AP22762" s="30"/>
    </row>
    <row r="22763" spans="1:42">
      <c r="A22763" s="29"/>
      <c r="B22763" s="29"/>
      <c r="C22763" s="29"/>
      <c r="D22763" s="29"/>
      <c r="E22763" s="29"/>
      <c r="F22763" s="29"/>
      <c r="G22763" s="29"/>
      <c r="H22763" s="29"/>
      <c r="I22763" s="29"/>
      <c r="J22763" s="29"/>
      <c r="K22763" s="29"/>
      <c r="L22763" s="29"/>
      <c r="M22763" s="29"/>
      <c r="N22763" s="29"/>
      <c r="O22763" s="29"/>
      <c r="P22763" s="29"/>
      <c r="Q22763" s="29"/>
      <c r="R22763" s="29"/>
      <c r="S22763" s="33"/>
      <c r="T22763" s="29"/>
      <c r="U22763" s="29"/>
      <c r="V22763" s="29"/>
      <c r="W22763" s="29"/>
      <c r="X22763" s="29"/>
      <c r="Y22763" s="29"/>
      <c r="Z22763" s="29"/>
      <c r="AA22763" s="29"/>
      <c r="AB22763" s="29"/>
      <c r="AC22763" s="29"/>
      <c r="AD22763" s="29"/>
      <c r="AE22763" s="29"/>
      <c r="AF22763" s="29"/>
      <c r="AG22763" s="29"/>
      <c r="AH22763" s="29"/>
      <c r="AI22763" s="29"/>
      <c r="AJ22763" s="29"/>
      <c r="AK22763" s="29"/>
      <c r="AL22763" s="29"/>
      <c r="AM22763" s="29"/>
      <c r="AP22763" s="30"/>
    </row>
    <row r="22764" spans="1:42">
      <c r="A22764" s="29"/>
      <c r="B22764" s="29"/>
      <c r="C22764" s="29"/>
      <c r="D22764" s="29"/>
      <c r="E22764" s="29"/>
      <c r="F22764" s="29"/>
      <c r="G22764" s="29"/>
      <c r="H22764" s="29"/>
      <c r="I22764" s="29"/>
      <c r="J22764" s="29"/>
      <c r="K22764" s="29"/>
      <c r="L22764" s="29"/>
      <c r="M22764" s="29"/>
      <c r="N22764" s="29"/>
      <c r="O22764" s="29"/>
      <c r="P22764" s="29"/>
      <c r="Q22764" s="29"/>
      <c r="R22764" s="29"/>
      <c r="S22764" s="33"/>
      <c r="T22764" s="29"/>
      <c r="U22764" s="29"/>
      <c r="V22764" s="29"/>
      <c r="W22764" s="29"/>
      <c r="X22764" s="29"/>
      <c r="Y22764" s="29"/>
      <c r="Z22764" s="29"/>
      <c r="AA22764" s="29"/>
      <c r="AB22764" s="29"/>
      <c r="AC22764" s="29"/>
      <c r="AD22764" s="29"/>
      <c r="AE22764" s="29"/>
      <c r="AF22764" s="29"/>
      <c r="AG22764" s="29"/>
      <c r="AH22764" s="29"/>
      <c r="AI22764" s="29"/>
      <c r="AJ22764" s="29"/>
      <c r="AK22764" s="29"/>
      <c r="AL22764" s="29"/>
      <c r="AM22764" s="29"/>
      <c r="AP22764" s="30"/>
    </row>
    <row r="22765" spans="1:42">
      <c r="A22765" s="29"/>
      <c r="B22765" s="29"/>
      <c r="C22765" s="29"/>
      <c r="D22765" s="29"/>
      <c r="E22765" s="29"/>
      <c r="F22765" s="29"/>
      <c r="G22765" s="29"/>
      <c r="H22765" s="29"/>
      <c r="I22765" s="29"/>
      <c r="J22765" s="29"/>
      <c r="K22765" s="29"/>
      <c r="L22765" s="29"/>
      <c r="M22765" s="29"/>
      <c r="N22765" s="29"/>
      <c r="O22765" s="29"/>
      <c r="P22765" s="29"/>
      <c r="Q22765" s="29"/>
      <c r="R22765" s="29"/>
      <c r="S22765" s="33"/>
      <c r="T22765" s="29"/>
      <c r="U22765" s="29"/>
      <c r="V22765" s="29"/>
      <c r="W22765" s="29"/>
      <c r="X22765" s="29"/>
      <c r="Y22765" s="29"/>
      <c r="Z22765" s="29"/>
      <c r="AA22765" s="29"/>
      <c r="AB22765" s="29"/>
      <c r="AC22765" s="29"/>
      <c r="AD22765" s="29"/>
      <c r="AE22765" s="29"/>
      <c r="AF22765" s="29"/>
      <c r="AG22765" s="29"/>
      <c r="AH22765" s="29"/>
      <c r="AI22765" s="29"/>
      <c r="AJ22765" s="29"/>
      <c r="AK22765" s="29"/>
      <c r="AL22765" s="29"/>
      <c r="AM22765" s="29"/>
      <c r="AP22765" s="30"/>
    </row>
    <row r="22766" spans="1:42">
      <c r="A22766" s="29"/>
      <c r="B22766" s="29"/>
      <c r="C22766" s="29"/>
      <c r="D22766" s="29"/>
      <c r="E22766" s="29"/>
      <c r="F22766" s="29"/>
      <c r="G22766" s="29"/>
      <c r="H22766" s="29"/>
      <c r="I22766" s="29"/>
      <c r="J22766" s="29"/>
      <c r="K22766" s="29"/>
      <c r="L22766" s="29"/>
      <c r="M22766" s="29"/>
      <c r="N22766" s="29"/>
      <c r="O22766" s="29"/>
      <c r="P22766" s="29"/>
      <c r="Q22766" s="29"/>
      <c r="R22766" s="29"/>
      <c r="S22766" s="33"/>
      <c r="T22766" s="29"/>
      <c r="U22766" s="29"/>
      <c r="V22766" s="29"/>
      <c r="W22766" s="29"/>
      <c r="X22766" s="29"/>
      <c r="Y22766" s="29"/>
      <c r="Z22766" s="29"/>
      <c r="AA22766" s="29"/>
      <c r="AB22766" s="29"/>
      <c r="AC22766" s="29"/>
      <c r="AD22766" s="29"/>
      <c r="AE22766" s="29"/>
      <c r="AF22766" s="29"/>
      <c r="AG22766" s="29"/>
      <c r="AH22766" s="29"/>
      <c r="AI22766" s="29"/>
      <c r="AJ22766" s="29"/>
      <c r="AK22766" s="29"/>
      <c r="AL22766" s="29"/>
      <c r="AM22766" s="29"/>
      <c r="AP22766" s="30"/>
    </row>
    <row r="22767" spans="1:42">
      <c r="A22767" s="29"/>
      <c r="B22767" s="29"/>
      <c r="C22767" s="29"/>
      <c r="D22767" s="29"/>
      <c r="E22767" s="29"/>
      <c r="F22767" s="29"/>
      <c r="G22767" s="29"/>
      <c r="H22767" s="29"/>
      <c r="I22767" s="29"/>
      <c r="J22767" s="29"/>
      <c r="K22767" s="29"/>
      <c r="L22767" s="29"/>
      <c r="M22767" s="29"/>
      <c r="N22767" s="29"/>
      <c r="O22767" s="29"/>
      <c r="P22767" s="29"/>
      <c r="Q22767" s="29"/>
      <c r="R22767" s="29"/>
      <c r="S22767" s="33"/>
      <c r="T22767" s="29"/>
      <c r="U22767" s="29"/>
      <c r="V22767" s="29"/>
      <c r="W22767" s="29"/>
      <c r="X22767" s="29"/>
      <c r="Y22767" s="29"/>
      <c r="Z22767" s="29"/>
      <c r="AA22767" s="29"/>
      <c r="AB22767" s="29"/>
      <c r="AC22767" s="29"/>
      <c r="AD22767" s="29"/>
      <c r="AE22767" s="29"/>
      <c r="AF22767" s="29"/>
      <c r="AG22767" s="29"/>
      <c r="AH22767" s="29"/>
      <c r="AI22767" s="29"/>
      <c r="AJ22767" s="29"/>
      <c r="AK22767" s="29"/>
      <c r="AL22767" s="29"/>
      <c r="AM22767" s="29"/>
      <c r="AP22767" s="30"/>
    </row>
    <row r="22768" spans="1:42">
      <c r="A22768" s="29"/>
      <c r="B22768" s="29"/>
      <c r="C22768" s="29"/>
      <c r="D22768" s="29"/>
      <c r="E22768" s="29"/>
      <c r="F22768" s="29"/>
      <c r="G22768" s="29"/>
      <c r="H22768" s="29"/>
      <c r="I22768" s="29"/>
      <c r="J22768" s="29"/>
      <c r="K22768" s="29"/>
      <c r="L22768" s="29"/>
      <c r="M22768" s="29"/>
      <c r="N22768" s="29"/>
      <c r="O22768" s="29"/>
      <c r="P22768" s="29"/>
      <c r="Q22768" s="29"/>
      <c r="R22768" s="29"/>
      <c r="S22768" s="33"/>
      <c r="T22768" s="29"/>
      <c r="U22768" s="29"/>
      <c r="V22768" s="29"/>
      <c r="W22768" s="29"/>
      <c r="X22768" s="29"/>
      <c r="Y22768" s="29"/>
      <c r="Z22768" s="29"/>
      <c r="AA22768" s="29"/>
      <c r="AB22768" s="29"/>
      <c r="AC22768" s="29"/>
      <c r="AD22768" s="29"/>
      <c r="AE22768" s="29"/>
      <c r="AF22768" s="29"/>
      <c r="AG22768" s="29"/>
      <c r="AH22768" s="29"/>
      <c r="AI22768" s="29"/>
      <c r="AJ22768" s="29"/>
      <c r="AK22768" s="29"/>
      <c r="AL22768" s="29"/>
      <c r="AM22768" s="29"/>
      <c r="AP22768" s="30"/>
    </row>
    <row r="22769" spans="1:42">
      <c r="A22769" s="29"/>
      <c r="B22769" s="29"/>
      <c r="C22769" s="29"/>
      <c r="D22769" s="29"/>
      <c r="E22769" s="29"/>
      <c r="F22769" s="29"/>
      <c r="G22769" s="29"/>
      <c r="H22769" s="29"/>
      <c r="I22769" s="29"/>
      <c r="J22769" s="29"/>
      <c r="K22769" s="29"/>
      <c r="L22769" s="29"/>
      <c r="M22769" s="29"/>
      <c r="N22769" s="29"/>
      <c r="O22769" s="29"/>
      <c r="P22769" s="29"/>
      <c r="Q22769" s="29"/>
      <c r="R22769" s="29"/>
      <c r="S22769" s="33"/>
      <c r="T22769" s="29"/>
      <c r="U22769" s="29"/>
      <c r="V22769" s="29"/>
      <c r="W22769" s="29"/>
      <c r="X22769" s="29"/>
      <c r="Y22769" s="29"/>
      <c r="Z22769" s="29"/>
      <c r="AA22769" s="29"/>
      <c r="AB22769" s="29"/>
      <c r="AC22769" s="29"/>
      <c r="AD22769" s="29"/>
      <c r="AE22769" s="29"/>
      <c r="AF22769" s="29"/>
      <c r="AG22769" s="29"/>
      <c r="AH22769" s="29"/>
      <c r="AI22769" s="29"/>
      <c r="AJ22769" s="29"/>
      <c r="AK22769" s="29"/>
      <c r="AL22769" s="29"/>
      <c r="AM22769" s="29"/>
      <c r="AP22769" s="30"/>
    </row>
    <row r="22770" spans="1:42">
      <c r="A22770" s="29"/>
      <c r="B22770" s="29"/>
      <c r="C22770" s="29"/>
      <c r="D22770" s="29"/>
      <c r="E22770" s="29"/>
      <c r="F22770" s="29"/>
      <c r="G22770" s="29"/>
      <c r="H22770" s="29"/>
      <c r="I22770" s="29"/>
      <c r="J22770" s="29"/>
      <c r="K22770" s="29"/>
      <c r="L22770" s="29"/>
      <c r="M22770" s="29"/>
      <c r="N22770" s="29"/>
      <c r="O22770" s="29"/>
      <c r="P22770" s="29"/>
      <c r="Q22770" s="29"/>
      <c r="R22770" s="29"/>
      <c r="S22770" s="33"/>
      <c r="T22770" s="29"/>
      <c r="U22770" s="29"/>
      <c r="V22770" s="29"/>
      <c r="W22770" s="29"/>
      <c r="X22770" s="29"/>
      <c r="Y22770" s="29"/>
      <c r="Z22770" s="29"/>
      <c r="AA22770" s="29"/>
      <c r="AB22770" s="29"/>
      <c r="AC22770" s="29"/>
      <c r="AD22770" s="29"/>
      <c r="AE22770" s="29"/>
      <c r="AF22770" s="29"/>
      <c r="AG22770" s="29"/>
      <c r="AH22770" s="29"/>
      <c r="AI22770" s="29"/>
      <c r="AJ22770" s="29"/>
      <c r="AK22770" s="29"/>
      <c r="AL22770" s="29"/>
      <c r="AM22770" s="29"/>
      <c r="AP22770" s="30"/>
    </row>
    <row r="22771" spans="1:42">
      <c r="A22771" s="29"/>
      <c r="B22771" s="29"/>
      <c r="C22771" s="29"/>
      <c r="D22771" s="29"/>
      <c r="E22771" s="29"/>
      <c r="F22771" s="29"/>
      <c r="G22771" s="29"/>
      <c r="H22771" s="29"/>
      <c r="I22771" s="29"/>
      <c r="J22771" s="29"/>
      <c r="K22771" s="29"/>
      <c r="L22771" s="29"/>
      <c r="M22771" s="29"/>
      <c r="N22771" s="29"/>
      <c r="O22771" s="29"/>
      <c r="P22771" s="29"/>
      <c r="Q22771" s="29"/>
      <c r="R22771" s="29"/>
      <c r="S22771" s="33"/>
      <c r="T22771" s="29"/>
      <c r="U22771" s="29"/>
      <c r="V22771" s="29"/>
      <c r="W22771" s="29"/>
      <c r="X22771" s="29"/>
      <c r="Y22771" s="29"/>
      <c r="Z22771" s="29"/>
      <c r="AA22771" s="29"/>
      <c r="AB22771" s="29"/>
      <c r="AC22771" s="29"/>
      <c r="AD22771" s="29"/>
      <c r="AE22771" s="29"/>
      <c r="AF22771" s="29"/>
      <c r="AG22771" s="29"/>
      <c r="AH22771" s="29"/>
      <c r="AI22771" s="29"/>
      <c r="AJ22771" s="29"/>
      <c r="AK22771" s="29"/>
      <c r="AL22771" s="29"/>
      <c r="AM22771" s="29"/>
      <c r="AP22771" s="30"/>
    </row>
    <row r="22772" spans="1:42">
      <c r="A22772" s="29"/>
      <c r="B22772" s="29"/>
      <c r="C22772" s="29"/>
      <c r="D22772" s="29"/>
      <c r="E22772" s="29"/>
      <c r="F22772" s="29"/>
      <c r="G22772" s="29"/>
      <c r="H22772" s="29"/>
      <c r="I22772" s="29"/>
      <c r="J22772" s="29"/>
      <c r="K22772" s="29"/>
      <c r="L22772" s="29"/>
      <c r="M22772" s="29"/>
      <c r="N22772" s="29"/>
      <c r="O22772" s="29"/>
      <c r="P22772" s="29"/>
      <c r="Q22772" s="29"/>
      <c r="R22772" s="29"/>
      <c r="S22772" s="33"/>
      <c r="T22772" s="29"/>
      <c r="U22772" s="29"/>
      <c r="V22772" s="29"/>
      <c r="W22772" s="29"/>
      <c r="X22772" s="29"/>
      <c r="Y22772" s="29"/>
      <c r="Z22772" s="29"/>
      <c r="AA22772" s="29"/>
      <c r="AB22772" s="29"/>
      <c r="AC22772" s="29"/>
      <c r="AD22772" s="29"/>
      <c r="AE22772" s="29"/>
      <c r="AF22772" s="29"/>
      <c r="AG22772" s="29"/>
      <c r="AH22772" s="29"/>
      <c r="AI22772" s="29"/>
      <c r="AJ22772" s="29"/>
      <c r="AK22772" s="29"/>
      <c r="AL22772" s="29"/>
      <c r="AM22772" s="29"/>
      <c r="AP22772" s="30"/>
    </row>
    <row r="22773" spans="1:42">
      <c r="A22773" s="29"/>
      <c r="B22773" s="29"/>
      <c r="C22773" s="29"/>
      <c r="D22773" s="29"/>
      <c r="E22773" s="29"/>
      <c r="F22773" s="29"/>
      <c r="G22773" s="29"/>
      <c r="H22773" s="29"/>
      <c r="I22773" s="29"/>
      <c r="J22773" s="29"/>
      <c r="K22773" s="29"/>
      <c r="L22773" s="29"/>
      <c r="M22773" s="29"/>
      <c r="N22773" s="29"/>
      <c r="O22773" s="29"/>
      <c r="P22773" s="29"/>
      <c r="Q22773" s="29"/>
      <c r="R22773" s="29"/>
      <c r="S22773" s="33"/>
      <c r="T22773" s="29"/>
      <c r="U22773" s="29"/>
      <c r="V22773" s="29"/>
      <c r="W22773" s="29"/>
      <c r="X22773" s="29"/>
      <c r="Y22773" s="29"/>
      <c r="Z22773" s="29"/>
      <c r="AA22773" s="29"/>
      <c r="AB22773" s="29"/>
      <c r="AC22773" s="29"/>
      <c r="AD22773" s="29"/>
      <c r="AE22773" s="29"/>
      <c r="AF22773" s="29"/>
      <c r="AG22773" s="29"/>
      <c r="AH22773" s="29"/>
      <c r="AI22773" s="29"/>
      <c r="AJ22773" s="29"/>
      <c r="AK22773" s="29"/>
      <c r="AL22773" s="29"/>
      <c r="AM22773" s="29"/>
      <c r="AP22773" s="30"/>
    </row>
    <row r="22774" spans="1:42">
      <c r="A22774" s="29"/>
      <c r="B22774" s="29"/>
      <c r="C22774" s="29"/>
      <c r="D22774" s="29"/>
      <c r="E22774" s="29"/>
      <c r="F22774" s="29"/>
      <c r="G22774" s="29"/>
      <c r="H22774" s="29"/>
      <c r="I22774" s="29"/>
      <c r="J22774" s="29"/>
      <c r="K22774" s="29"/>
      <c r="L22774" s="29"/>
      <c r="M22774" s="29"/>
      <c r="N22774" s="29"/>
      <c r="O22774" s="29"/>
      <c r="P22774" s="29"/>
      <c r="Q22774" s="29"/>
      <c r="R22774" s="29"/>
      <c r="S22774" s="33"/>
      <c r="T22774" s="29"/>
      <c r="U22774" s="29"/>
      <c r="V22774" s="29"/>
      <c r="W22774" s="29"/>
      <c r="X22774" s="29"/>
      <c r="Y22774" s="29"/>
      <c r="Z22774" s="29"/>
      <c r="AA22774" s="29"/>
      <c r="AB22774" s="29"/>
      <c r="AC22774" s="29"/>
      <c r="AD22774" s="29"/>
      <c r="AE22774" s="29"/>
      <c r="AF22774" s="29"/>
      <c r="AG22774" s="29"/>
      <c r="AH22774" s="29"/>
      <c r="AI22774" s="29"/>
      <c r="AJ22774" s="29"/>
      <c r="AK22774" s="29"/>
      <c r="AL22774" s="29"/>
      <c r="AM22774" s="29"/>
      <c r="AP22774" s="30"/>
    </row>
    <row r="22775" spans="1:42">
      <c r="A22775" s="29"/>
      <c r="B22775" s="29"/>
      <c r="C22775" s="29"/>
      <c r="D22775" s="29"/>
      <c r="E22775" s="29"/>
      <c r="F22775" s="29"/>
      <c r="G22775" s="29"/>
      <c r="H22775" s="29"/>
      <c r="I22775" s="29"/>
      <c r="J22775" s="29"/>
      <c r="K22775" s="29"/>
      <c r="L22775" s="29"/>
      <c r="M22775" s="29"/>
      <c r="N22775" s="29"/>
      <c r="O22775" s="29"/>
      <c r="P22775" s="29"/>
      <c r="Q22775" s="29"/>
      <c r="R22775" s="29"/>
      <c r="S22775" s="33"/>
      <c r="T22775" s="29"/>
      <c r="U22775" s="29"/>
      <c r="V22775" s="29"/>
      <c r="W22775" s="29"/>
      <c r="X22775" s="29"/>
      <c r="Y22775" s="29"/>
      <c r="Z22775" s="29"/>
      <c r="AA22775" s="29"/>
      <c r="AB22775" s="29"/>
      <c r="AC22775" s="29"/>
      <c r="AD22775" s="29"/>
      <c r="AE22775" s="29"/>
      <c r="AF22775" s="29"/>
      <c r="AG22775" s="29"/>
      <c r="AH22775" s="29"/>
      <c r="AI22775" s="29"/>
      <c r="AJ22775" s="29"/>
      <c r="AK22775" s="29"/>
      <c r="AL22775" s="29"/>
      <c r="AM22775" s="29"/>
      <c r="AP22775" s="30"/>
    </row>
    <row r="22776" spans="1:42">
      <c r="A22776" s="29"/>
      <c r="B22776" s="29"/>
      <c r="C22776" s="29"/>
      <c r="D22776" s="29"/>
      <c r="E22776" s="29"/>
      <c r="F22776" s="29"/>
      <c r="G22776" s="29"/>
      <c r="H22776" s="29"/>
      <c r="I22776" s="29"/>
      <c r="J22776" s="29"/>
      <c r="K22776" s="29"/>
      <c r="L22776" s="29"/>
      <c r="M22776" s="29"/>
      <c r="N22776" s="29"/>
      <c r="O22776" s="29"/>
      <c r="P22776" s="29"/>
      <c r="Q22776" s="29"/>
      <c r="R22776" s="29"/>
      <c r="S22776" s="33"/>
      <c r="T22776" s="29"/>
      <c r="U22776" s="29"/>
      <c r="V22776" s="29"/>
      <c r="W22776" s="29"/>
      <c r="X22776" s="29"/>
      <c r="Y22776" s="29"/>
      <c r="Z22776" s="29"/>
      <c r="AA22776" s="29"/>
      <c r="AB22776" s="29"/>
      <c r="AC22776" s="29"/>
      <c r="AD22776" s="29"/>
      <c r="AE22776" s="29"/>
      <c r="AF22776" s="29"/>
      <c r="AG22776" s="29"/>
      <c r="AH22776" s="29"/>
      <c r="AI22776" s="29"/>
      <c r="AJ22776" s="29"/>
      <c r="AK22776" s="29"/>
      <c r="AL22776" s="29"/>
      <c r="AM22776" s="29"/>
      <c r="AP22776" s="30"/>
    </row>
    <row r="22777" spans="1:42">
      <c r="A22777" s="29"/>
      <c r="B22777" s="29"/>
      <c r="C22777" s="29"/>
      <c r="D22777" s="29"/>
      <c r="E22777" s="29"/>
      <c r="F22777" s="29"/>
      <c r="G22777" s="29"/>
      <c r="H22777" s="29"/>
      <c r="I22777" s="29"/>
      <c r="J22777" s="29"/>
      <c r="K22777" s="29"/>
      <c r="L22777" s="29"/>
      <c r="M22777" s="29"/>
      <c r="N22777" s="29"/>
      <c r="O22777" s="29"/>
      <c r="P22777" s="29"/>
      <c r="Q22777" s="29"/>
      <c r="R22777" s="29"/>
      <c r="S22777" s="33"/>
      <c r="T22777" s="29"/>
      <c r="U22777" s="29"/>
      <c r="V22777" s="29"/>
      <c r="W22777" s="29"/>
      <c r="X22777" s="29"/>
      <c r="Y22777" s="29"/>
      <c r="Z22777" s="29"/>
      <c r="AA22777" s="29"/>
      <c r="AB22777" s="29"/>
      <c r="AC22777" s="29"/>
      <c r="AD22777" s="29"/>
      <c r="AE22777" s="29"/>
      <c r="AF22777" s="29"/>
      <c r="AG22777" s="29"/>
      <c r="AH22777" s="29"/>
      <c r="AI22777" s="29"/>
      <c r="AJ22777" s="29"/>
      <c r="AK22777" s="29"/>
      <c r="AL22777" s="29"/>
      <c r="AM22777" s="29"/>
      <c r="AP22777" s="30"/>
    </row>
    <row r="22778" spans="1:42">
      <c r="A22778" s="29"/>
      <c r="B22778" s="29"/>
      <c r="C22778" s="29"/>
      <c r="D22778" s="29"/>
      <c r="E22778" s="29"/>
      <c r="F22778" s="29"/>
      <c r="G22778" s="29"/>
      <c r="H22778" s="29"/>
      <c r="I22778" s="29"/>
      <c r="J22778" s="29"/>
      <c r="K22778" s="29"/>
      <c r="L22778" s="29"/>
      <c r="M22778" s="29"/>
      <c r="N22778" s="29"/>
      <c r="O22778" s="29"/>
      <c r="P22778" s="29"/>
      <c r="Q22778" s="29"/>
      <c r="R22778" s="29"/>
      <c r="S22778" s="33"/>
      <c r="T22778" s="29"/>
      <c r="U22778" s="29"/>
      <c r="V22778" s="29"/>
      <c r="W22778" s="29"/>
      <c r="X22778" s="29"/>
      <c r="Y22778" s="29"/>
      <c r="Z22778" s="29"/>
      <c r="AA22778" s="29"/>
      <c r="AB22778" s="29"/>
      <c r="AC22778" s="29"/>
      <c r="AD22778" s="29"/>
      <c r="AE22778" s="29"/>
      <c r="AF22778" s="29"/>
      <c r="AG22778" s="29"/>
      <c r="AH22778" s="29"/>
      <c r="AI22778" s="29"/>
      <c r="AJ22778" s="29"/>
      <c r="AK22778" s="29"/>
      <c r="AL22778" s="29"/>
      <c r="AM22778" s="29"/>
      <c r="AP22778" s="30"/>
    </row>
    <row r="22779" spans="1:42">
      <c r="A22779" s="29"/>
      <c r="B22779" s="29"/>
      <c r="C22779" s="29"/>
      <c r="D22779" s="29"/>
      <c r="E22779" s="29"/>
      <c r="F22779" s="29"/>
      <c r="G22779" s="29"/>
      <c r="H22779" s="29"/>
      <c r="I22779" s="29"/>
      <c r="J22779" s="29"/>
      <c r="K22779" s="29"/>
      <c r="L22779" s="29"/>
      <c r="M22779" s="29"/>
      <c r="N22779" s="29"/>
      <c r="O22779" s="29"/>
      <c r="P22779" s="29"/>
      <c r="Q22779" s="29"/>
      <c r="R22779" s="29"/>
      <c r="S22779" s="33"/>
      <c r="T22779" s="29"/>
      <c r="U22779" s="29"/>
      <c r="V22779" s="29"/>
      <c r="W22779" s="29"/>
      <c r="X22779" s="29"/>
      <c r="Y22779" s="29"/>
      <c r="Z22779" s="29"/>
      <c r="AA22779" s="29"/>
      <c r="AB22779" s="29"/>
      <c r="AC22779" s="29"/>
      <c r="AD22779" s="29"/>
      <c r="AE22779" s="29"/>
      <c r="AF22779" s="29"/>
      <c r="AG22779" s="29"/>
      <c r="AH22779" s="29"/>
      <c r="AI22779" s="29"/>
      <c r="AJ22779" s="29"/>
      <c r="AK22779" s="29"/>
      <c r="AL22779" s="29"/>
      <c r="AM22779" s="29"/>
      <c r="AP22779" s="30"/>
    </row>
    <row r="22780" spans="1:42">
      <c r="A22780" s="29"/>
      <c r="B22780" s="29"/>
      <c r="C22780" s="29"/>
      <c r="D22780" s="29"/>
      <c r="E22780" s="29"/>
      <c r="F22780" s="29"/>
      <c r="G22780" s="29"/>
      <c r="H22780" s="29"/>
      <c r="I22780" s="29"/>
      <c r="J22780" s="29"/>
      <c r="K22780" s="29"/>
      <c r="L22780" s="29"/>
      <c r="M22780" s="29"/>
      <c r="N22780" s="29"/>
      <c r="O22780" s="29"/>
      <c r="P22780" s="29"/>
      <c r="Q22780" s="29"/>
      <c r="R22780" s="29"/>
      <c r="S22780" s="33"/>
      <c r="T22780" s="29"/>
      <c r="U22780" s="29"/>
      <c r="V22780" s="29"/>
      <c r="W22780" s="29"/>
      <c r="X22780" s="29"/>
      <c r="Y22780" s="29"/>
      <c r="Z22780" s="29"/>
      <c r="AA22780" s="29"/>
      <c r="AB22780" s="29"/>
      <c r="AC22780" s="29"/>
      <c r="AD22780" s="29"/>
      <c r="AE22780" s="29"/>
      <c r="AF22780" s="29"/>
      <c r="AG22780" s="29"/>
      <c r="AH22780" s="29"/>
      <c r="AI22780" s="29"/>
      <c r="AJ22780" s="29"/>
      <c r="AK22780" s="29"/>
      <c r="AL22780" s="29"/>
      <c r="AM22780" s="29"/>
      <c r="AP22780" s="30"/>
    </row>
    <row r="22781" spans="1:42">
      <c r="A22781" s="29"/>
      <c r="B22781" s="29"/>
      <c r="C22781" s="29"/>
      <c r="D22781" s="29"/>
      <c r="E22781" s="29"/>
      <c r="F22781" s="29"/>
      <c r="G22781" s="29"/>
      <c r="H22781" s="29"/>
      <c r="I22781" s="29"/>
      <c r="J22781" s="29"/>
      <c r="K22781" s="29"/>
      <c r="L22781" s="29"/>
      <c r="M22781" s="29"/>
      <c r="N22781" s="29"/>
      <c r="O22781" s="29"/>
      <c r="P22781" s="29"/>
      <c r="Q22781" s="29"/>
      <c r="R22781" s="29"/>
      <c r="S22781" s="33"/>
      <c r="T22781" s="29"/>
      <c r="U22781" s="29"/>
      <c r="V22781" s="29"/>
      <c r="W22781" s="29"/>
      <c r="X22781" s="29"/>
      <c r="Y22781" s="29"/>
      <c r="Z22781" s="29"/>
      <c r="AA22781" s="29"/>
      <c r="AB22781" s="29"/>
      <c r="AC22781" s="29"/>
      <c r="AD22781" s="29"/>
      <c r="AE22781" s="29"/>
      <c r="AF22781" s="29"/>
      <c r="AG22781" s="29"/>
      <c r="AH22781" s="29"/>
      <c r="AI22781" s="29"/>
      <c r="AJ22781" s="29"/>
      <c r="AK22781" s="29"/>
      <c r="AL22781" s="29"/>
      <c r="AM22781" s="29"/>
      <c r="AP22781" s="30"/>
    </row>
    <row r="22782" spans="1:42">
      <c r="A22782" s="29"/>
      <c r="B22782" s="29"/>
      <c r="C22782" s="29"/>
      <c r="D22782" s="29"/>
      <c r="E22782" s="29"/>
      <c r="F22782" s="29"/>
      <c r="G22782" s="29"/>
      <c r="H22782" s="29"/>
      <c r="I22782" s="29"/>
      <c r="J22782" s="29"/>
      <c r="K22782" s="29"/>
      <c r="L22782" s="29"/>
      <c r="M22782" s="29"/>
      <c r="N22782" s="29"/>
      <c r="O22782" s="29"/>
      <c r="P22782" s="29"/>
      <c r="Q22782" s="29"/>
      <c r="R22782" s="29"/>
      <c r="S22782" s="33"/>
      <c r="T22782" s="29"/>
      <c r="U22782" s="29"/>
      <c r="V22782" s="29"/>
      <c r="W22782" s="29"/>
      <c r="X22782" s="29"/>
      <c r="Y22782" s="29"/>
      <c r="Z22782" s="29"/>
      <c r="AA22782" s="29"/>
      <c r="AB22782" s="29"/>
      <c r="AC22782" s="29"/>
      <c r="AD22782" s="29"/>
      <c r="AE22782" s="29"/>
      <c r="AF22782" s="29"/>
      <c r="AG22782" s="29"/>
      <c r="AH22782" s="29"/>
      <c r="AI22782" s="29"/>
      <c r="AJ22782" s="29"/>
      <c r="AK22782" s="29"/>
      <c r="AL22782" s="29"/>
      <c r="AM22782" s="29"/>
      <c r="AP22782" s="30"/>
    </row>
    <row r="22783" spans="1:42">
      <c r="A22783" s="29"/>
      <c r="B22783" s="29"/>
      <c r="C22783" s="29"/>
      <c r="D22783" s="29"/>
      <c r="E22783" s="29"/>
      <c r="F22783" s="29"/>
      <c r="G22783" s="29"/>
      <c r="H22783" s="29"/>
      <c r="I22783" s="29"/>
      <c r="J22783" s="29"/>
      <c r="K22783" s="29"/>
      <c r="L22783" s="29"/>
      <c r="M22783" s="29"/>
      <c r="N22783" s="29"/>
      <c r="O22783" s="29"/>
      <c r="P22783" s="29"/>
      <c r="Q22783" s="29"/>
      <c r="R22783" s="29"/>
      <c r="S22783" s="33"/>
      <c r="T22783" s="29"/>
      <c r="U22783" s="29"/>
      <c r="V22783" s="29"/>
      <c r="W22783" s="29"/>
      <c r="X22783" s="29"/>
      <c r="Y22783" s="29"/>
      <c r="Z22783" s="29"/>
      <c r="AA22783" s="29"/>
      <c r="AB22783" s="29"/>
      <c r="AC22783" s="29"/>
      <c r="AD22783" s="29"/>
      <c r="AE22783" s="29"/>
      <c r="AF22783" s="29"/>
      <c r="AG22783" s="29"/>
      <c r="AH22783" s="29"/>
      <c r="AI22783" s="29"/>
      <c r="AJ22783" s="29"/>
      <c r="AK22783" s="29"/>
      <c r="AL22783" s="29"/>
      <c r="AM22783" s="29"/>
      <c r="AP22783" s="30"/>
    </row>
    <row r="22784" spans="1:42">
      <c r="A22784" s="29"/>
      <c r="B22784" s="29"/>
      <c r="C22784" s="29"/>
      <c r="D22784" s="29"/>
      <c r="E22784" s="29"/>
      <c r="F22784" s="29"/>
      <c r="G22784" s="29"/>
      <c r="H22784" s="29"/>
      <c r="I22784" s="29"/>
      <c r="J22784" s="29"/>
      <c r="K22784" s="29"/>
      <c r="L22784" s="29"/>
      <c r="M22784" s="29"/>
      <c r="N22784" s="29"/>
      <c r="O22784" s="29"/>
      <c r="P22784" s="29"/>
      <c r="Q22784" s="29"/>
      <c r="R22784" s="29"/>
      <c r="S22784" s="33"/>
      <c r="T22784" s="29"/>
      <c r="U22784" s="29"/>
      <c r="V22784" s="29"/>
      <c r="W22784" s="29"/>
      <c r="X22784" s="29"/>
      <c r="Y22784" s="29"/>
      <c r="Z22784" s="29"/>
      <c r="AA22784" s="29"/>
      <c r="AB22784" s="29"/>
      <c r="AC22784" s="29"/>
      <c r="AD22784" s="29"/>
      <c r="AE22784" s="29"/>
      <c r="AF22784" s="29"/>
      <c r="AG22784" s="29"/>
      <c r="AH22784" s="29"/>
      <c r="AI22784" s="29"/>
      <c r="AJ22784" s="29"/>
      <c r="AK22784" s="29"/>
      <c r="AL22784" s="29"/>
      <c r="AM22784" s="29"/>
      <c r="AP22784" s="30"/>
    </row>
    <row r="22785" spans="1:42">
      <c r="A22785" s="29"/>
      <c r="B22785" s="29"/>
      <c r="C22785" s="29"/>
      <c r="D22785" s="29"/>
      <c r="E22785" s="29"/>
      <c r="F22785" s="29"/>
      <c r="G22785" s="29"/>
      <c r="H22785" s="29"/>
      <c r="I22785" s="29"/>
      <c r="J22785" s="29"/>
      <c r="K22785" s="29"/>
      <c r="L22785" s="29"/>
      <c r="M22785" s="29"/>
      <c r="N22785" s="29"/>
      <c r="O22785" s="29"/>
      <c r="P22785" s="29"/>
      <c r="Q22785" s="29"/>
      <c r="R22785" s="29"/>
      <c r="S22785" s="33"/>
      <c r="T22785" s="29"/>
      <c r="U22785" s="29"/>
      <c r="V22785" s="29"/>
      <c r="W22785" s="29"/>
      <c r="X22785" s="29"/>
      <c r="Y22785" s="29"/>
      <c r="Z22785" s="29"/>
      <c r="AA22785" s="29"/>
      <c r="AB22785" s="29"/>
      <c r="AC22785" s="29"/>
      <c r="AD22785" s="29"/>
      <c r="AE22785" s="29"/>
      <c r="AF22785" s="29"/>
      <c r="AG22785" s="29"/>
      <c r="AH22785" s="29"/>
      <c r="AI22785" s="29"/>
      <c r="AJ22785" s="29"/>
      <c r="AK22785" s="29"/>
      <c r="AL22785" s="29"/>
      <c r="AM22785" s="29"/>
      <c r="AP22785" s="30"/>
    </row>
    <row r="22786" spans="1:42">
      <c r="A22786" s="29"/>
      <c r="B22786" s="29"/>
      <c r="C22786" s="29"/>
      <c r="D22786" s="29"/>
      <c r="E22786" s="29"/>
      <c r="F22786" s="29"/>
      <c r="G22786" s="29"/>
      <c r="H22786" s="29"/>
      <c r="I22786" s="29"/>
      <c r="J22786" s="29"/>
      <c r="K22786" s="29"/>
      <c r="L22786" s="29"/>
      <c r="M22786" s="29"/>
      <c r="N22786" s="29"/>
      <c r="O22786" s="29"/>
      <c r="P22786" s="29"/>
      <c r="Q22786" s="29"/>
      <c r="R22786" s="29"/>
      <c r="S22786" s="33"/>
      <c r="T22786" s="29"/>
      <c r="U22786" s="29"/>
      <c r="V22786" s="29"/>
      <c r="W22786" s="29"/>
      <c r="X22786" s="29"/>
      <c r="Y22786" s="29"/>
      <c r="Z22786" s="29"/>
      <c r="AA22786" s="29"/>
      <c r="AB22786" s="29"/>
      <c r="AC22786" s="29"/>
      <c r="AD22786" s="29"/>
      <c r="AE22786" s="29"/>
      <c r="AF22786" s="29"/>
      <c r="AG22786" s="29"/>
      <c r="AH22786" s="29"/>
      <c r="AI22786" s="29"/>
      <c r="AJ22786" s="29"/>
      <c r="AK22786" s="29"/>
      <c r="AL22786" s="29"/>
      <c r="AM22786" s="29"/>
      <c r="AP22786" s="30"/>
    </row>
    <row r="22787" spans="1:42">
      <c r="A22787" s="29"/>
      <c r="B22787" s="29"/>
      <c r="C22787" s="29"/>
      <c r="D22787" s="29"/>
      <c r="E22787" s="29"/>
      <c r="F22787" s="29"/>
      <c r="G22787" s="29"/>
      <c r="H22787" s="29"/>
      <c r="I22787" s="29"/>
      <c r="J22787" s="29"/>
      <c r="K22787" s="29"/>
      <c r="L22787" s="29"/>
      <c r="M22787" s="29"/>
      <c r="N22787" s="29"/>
      <c r="O22787" s="29"/>
      <c r="P22787" s="29"/>
      <c r="Q22787" s="29"/>
      <c r="R22787" s="29"/>
      <c r="S22787" s="33"/>
      <c r="T22787" s="29"/>
      <c r="U22787" s="29"/>
      <c r="V22787" s="29"/>
      <c r="W22787" s="29"/>
      <c r="X22787" s="29"/>
      <c r="Y22787" s="29"/>
      <c r="Z22787" s="29"/>
      <c r="AA22787" s="29"/>
      <c r="AB22787" s="29"/>
      <c r="AC22787" s="29"/>
      <c r="AD22787" s="29"/>
      <c r="AE22787" s="29"/>
      <c r="AF22787" s="29"/>
      <c r="AG22787" s="29"/>
      <c r="AH22787" s="29"/>
      <c r="AI22787" s="29"/>
      <c r="AJ22787" s="29"/>
      <c r="AK22787" s="29"/>
      <c r="AL22787" s="29"/>
      <c r="AM22787" s="29"/>
      <c r="AP22787" s="30"/>
    </row>
    <row r="22788" spans="1:42">
      <c r="A22788" s="29"/>
      <c r="B22788" s="29"/>
      <c r="C22788" s="29"/>
      <c r="D22788" s="29"/>
      <c r="E22788" s="29"/>
      <c r="F22788" s="29"/>
      <c r="G22788" s="29"/>
      <c r="H22788" s="29"/>
      <c r="I22788" s="29"/>
      <c r="J22788" s="29"/>
      <c r="K22788" s="29"/>
      <c r="L22788" s="29"/>
      <c r="M22788" s="29"/>
      <c r="N22788" s="29"/>
      <c r="O22788" s="29"/>
      <c r="P22788" s="29"/>
      <c r="Q22788" s="29"/>
      <c r="R22788" s="29"/>
      <c r="S22788" s="33"/>
      <c r="T22788" s="29"/>
      <c r="U22788" s="29"/>
      <c r="V22788" s="29"/>
      <c r="W22788" s="29"/>
      <c r="X22788" s="29"/>
      <c r="Y22788" s="29"/>
      <c r="Z22788" s="29"/>
      <c r="AA22788" s="29"/>
      <c r="AB22788" s="29"/>
      <c r="AC22788" s="29"/>
      <c r="AD22788" s="29"/>
      <c r="AE22788" s="29"/>
      <c r="AF22788" s="29"/>
      <c r="AG22788" s="29"/>
      <c r="AH22788" s="29"/>
      <c r="AI22788" s="29"/>
      <c r="AJ22788" s="29"/>
      <c r="AK22788" s="29"/>
      <c r="AL22788" s="29"/>
      <c r="AM22788" s="29"/>
      <c r="AP22788" s="30"/>
    </row>
    <row r="22789" spans="1:42">
      <c r="A22789" s="29"/>
      <c r="B22789" s="29"/>
      <c r="C22789" s="29"/>
      <c r="D22789" s="29"/>
      <c r="E22789" s="29"/>
      <c r="F22789" s="29"/>
      <c r="G22789" s="29"/>
      <c r="H22789" s="29"/>
      <c r="I22789" s="29"/>
      <c r="J22789" s="29"/>
      <c r="K22789" s="29"/>
      <c r="L22789" s="29"/>
      <c r="M22789" s="29"/>
      <c r="N22789" s="29"/>
      <c r="O22789" s="29"/>
      <c r="P22789" s="29"/>
      <c r="Q22789" s="29"/>
      <c r="R22789" s="29"/>
      <c r="S22789" s="33"/>
      <c r="T22789" s="29"/>
      <c r="U22789" s="29"/>
      <c r="V22789" s="29"/>
      <c r="W22789" s="29"/>
      <c r="X22789" s="29"/>
      <c r="Y22789" s="29"/>
      <c r="Z22789" s="29"/>
      <c r="AA22789" s="29"/>
      <c r="AB22789" s="29"/>
      <c r="AC22789" s="29"/>
      <c r="AD22789" s="29"/>
      <c r="AE22789" s="29"/>
      <c r="AF22789" s="29"/>
      <c r="AG22789" s="29"/>
      <c r="AH22789" s="29"/>
      <c r="AI22789" s="29"/>
      <c r="AJ22789" s="29"/>
      <c r="AK22789" s="29"/>
      <c r="AL22789" s="29"/>
      <c r="AM22789" s="29"/>
      <c r="AP22789" s="30"/>
    </row>
    <row r="22790" spans="1:42">
      <c r="A22790" s="29"/>
      <c r="B22790" s="29"/>
      <c r="C22790" s="29"/>
      <c r="D22790" s="29"/>
      <c r="E22790" s="29"/>
      <c r="F22790" s="29"/>
      <c r="G22790" s="29"/>
      <c r="H22790" s="29"/>
      <c r="I22790" s="29"/>
      <c r="J22790" s="29"/>
      <c r="K22790" s="29"/>
      <c r="L22790" s="29"/>
      <c r="M22790" s="29"/>
      <c r="N22790" s="29"/>
      <c r="O22790" s="29"/>
      <c r="P22790" s="29"/>
      <c r="Q22790" s="29"/>
      <c r="R22790" s="29"/>
      <c r="S22790" s="33"/>
      <c r="T22790" s="29"/>
      <c r="U22790" s="29"/>
      <c r="V22790" s="29"/>
      <c r="W22790" s="29"/>
      <c r="X22790" s="29"/>
      <c r="Y22790" s="29"/>
      <c r="Z22790" s="29"/>
      <c r="AA22790" s="29"/>
      <c r="AB22790" s="29"/>
      <c r="AC22790" s="29"/>
      <c r="AD22790" s="29"/>
      <c r="AE22790" s="29"/>
      <c r="AF22790" s="29"/>
      <c r="AG22790" s="29"/>
      <c r="AH22790" s="29"/>
      <c r="AI22790" s="29"/>
      <c r="AJ22790" s="29"/>
      <c r="AK22790" s="29"/>
      <c r="AL22790" s="29"/>
      <c r="AM22790" s="29"/>
      <c r="AP22790" s="30"/>
    </row>
    <row r="22791" spans="1:42">
      <c r="A22791" s="29"/>
      <c r="B22791" s="29"/>
      <c r="C22791" s="29"/>
      <c r="D22791" s="29"/>
      <c r="E22791" s="29"/>
      <c r="F22791" s="29"/>
      <c r="G22791" s="29"/>
      <c r="H22791" s="29"/>
      <c r="I22791" s="29"/>
      <c r="J22791" s="29"/>
      <c r="K22791" s="29"/>
      <c r="L22791" s="29"/>
      <c r="M22791" s="29"/>
      <c r="N22791" s="29"/>
      <c r="O22791" s="29"/>
      <c r="P22791" s="29"/>
      <c r="Q22791" s="29"/>
      <c r="R22791" s="29"/>
      <c r="S22791" s="33"/>
      <c r="T22791" s="29"/>
      <c r="U22791" s="29"/>
      <c r="V22791" s="29"/>
      <c r="W22791" s="29"/>
      <c r="X22791" s="29"/>
      <c r="Y22791" s="29"/>
      <c r="Z22791" s="29"/>
      <c r="AA22791" s="29"/>
      <c r="AB22791" s="29"/>
      <c r="AC22791" s="29"/>
      <c r="AD22791" s="29"/>
      <c r="AE22791" s="29"/>
      <c r="AF22791" s="29"/>
      <c r="AG22791" s="29"/>
      <c r="AH22791" s="29"/>
      <c r="AI22791" s="29"/>
      <c r="AJ22791" s="29"/>
      <c r="AK22791" s="29"/>
      <c r="AL22791" s="29"/>
      <c r="AM22791" s="29"/>
      <c r="AP22791" s="30"/>
    </row>
    <row r="22792" spans="1:42">
      <c r="A22792" s="29"/>
      <c r="B22792" s="29"/>
      <c r="C22792" s="29"/>
      <c r="D22792" s="29"/>
      <c r="E22792" s="29"/>
      <c r="F22792" s="29"/>
      <c r="G22792" s="29"/>
      <c r="H22792" s="29"/>
      <c r="I22792" s="29"/>
      <c r="J22792" s="29"/>
      <c r="K22792" s="29"/>
      <c r="L22792" s="29"/>
      <c r="M22792" s="29"/>
      <c r="N22792" s="29"/>
      <c r="O22792" s="29"/>
      <c r="P22792" s="29"/>
      <c r="Q22792" s="29"/>
      <c r="R22792" s="29"/>
      <c r="S22792" s="33"/>
      <c r="T22792" s="29"/>
      <c r="U22792" s="29"/>
      <c r="V22792" s="29"/>
      <c r="W22792" s="29"/>
      <c r="X22792" s="29"/>
      <c r="Y22792" s="29"/>
      <c r="Z22792" s="29"/>
      <c r="AA22792" s="29"/>
      <c r="AB22792" s="29"/>
      <c r="AC22792" s="29"/>
      <c r="AD22792" s="29"/>
      <c r="AE22792" s="29"/>
      <c r="AF22792" s="29"/>
      <c r="AG22792" s="29"/>
      <c r="AH22792" s="29"/>
      <c r="AI22792" s="29"/>
      <c r="AJ22792" s="29"/>
      <c r="AK22792" s="29"/>
      <c r="AL22792" s="29"/>
      <c r="AM22792" s="29"/>
      <c r="AP22792" s="30"/>
    </row>
    <row r="22793" spans="1:42">
      <c r="A22793" s="29"/>
      <c r="B22793" s="29"/>
      <c r="C22793" s="29"/>
      <c r="D22793" s="29"/>
      <c r="E22793" s="29"/>
      <c r="F22793" s="29"/>
      <c r="G22793" s="29"/>
      <c r="H22793" s="29"/>
      <c r="I22793" s="29"/>
      <c r="J22793" s="29"/>
      <c r="K22793" s="29"/>
      <c r="L22793" s="29"/>
      <c r="M22793" s="29"/>
      <c r="N22793" s="29"/>
      <c r="O22793" s="29"/>
      <c r="P22793" s="29"/>
      <c r="Q22793" s="29"/>
      <c r="R22793" s="29"/>
      <c r="S22793" s="33"/>
      <c r="T22793" s="29"/>
      <c r="U22793" s="29"/>
      <c r="V22793" s="29"/>
      <c r="W22793" s="29"/>
      <c r="X22793" s="29"/>
      <c r="Y22793" s="29"/>
      <c r="Z22793" s="29"/>
      <c r="AA22793" s="29"/>
      <c r="AB22793" s="29"/>
      <c r="AC22793" s="29"/>
      <c r="AD22793" s="29"/>
      <c r="AE22793" s="29"/>
      <c r="AF22793" s="29"/>
      <c r="AG22793" s="29"/>
      <c r="AH22793" s="29"/>
      <c r="AI22793" s="29"/>
      <c r="AJ22793" s="29"/>
      <c r="AK22793" s="29"/>
      <c r="AL22793" s="29"/>
      <c r="AM22793" s="29"/>
      <c r="AP22793" s="30"/>
    </row>
    <row r="22794" spans="1:42">
      <c r="A22794" s="29"/>
      <c r="B22794" s="29"/>
      <c r="C22794" s="29"/>
      <c r="D22794" s="29"/>
      <c r="E22794" s="29"/>
      <c r="F22794" s="29"/>
      <c r="G22794" s="29"/>
      <c r="H22794" s="29"/>
      <c r="I22794" s="29"/>
      <c r="J22794" s="29"/>
      <c r="K22794" s="29"/>
      <c r="L22794" s="29"/>
      <c r="M22794" s="29"/>
      <c r="N22794" s="29"/>
      <c r="O22794" s="29"/>
      <c r="P22794" s="29"/>
      <c r="Q22794" s="29"/>
      <c r="R22794" s="29"/>
      <c r="S22794" s="33"/>
      <c r="T22794" s="29"/>
      <c r="U22794" s="29"/>
      <c r="V22794" s="29"/>
      <c r="W22794" s="29"/>
      <c r="X22794" s="29"/>
      <c r="Y22794" s="29"/>
      <c r="Z22794" s="29"/>
      <c r="AA22794" s="29"/>
      <c r="AB22794" s="29"/>
      <c r="AC22794" s="29"/>
      <c r="AD22794" s="29"/>
      <c r="AE22794" s="29"/>
      <c r="AF22794" s="29"/>
      <c r="AG22794" s="29"/>
      <c r="AH22794" s="29"/>
      <c r="AI22794" s="29"/>
      <c r="AJ22794" s="29"/>
      <c r="AK22794" s="29"/>
      <c r="AL22794" s="29"/>
      <c r="AM22794" s="29"/>
      <c r="AP22794" s="30"/>
    </row>
    <row r="22795" spans="1:42">
      <c r="A22795" s="29"/>
      <c r="B22795" s="29"/>
      <c r="C22795" s="29"/>
      <c r="D22795" s="29"/>
      <c r="E22795" s="29"/>
      <c r="F22795" s="29"/>
      <c r="G22795" s="29"/>
      <c r="H22795" s="29"/>
      <c r="I22795" s="29"/>
      <c r="J22795" s="29"/>
      <c r="K22795" s="29"/>
      <c r="L22795" s="29"/>
      <c r="M22795" s="29"/>
      <c r="N22795" s="29"/>
      <c r="O22795" s="29"/>
      <c r="P22795" s="29"/>
      <c r="Q22795" s="29"/>
      <c r="R22795" s="29"/>
      <c r="S22795" s="33"/>
      <c r="T22795" s="29"/>
      <c r="U22795" s="29"/>
      <c r="V22795" s="29"/>
      <c r="W22795" s="29"/>
      <c r="X22795" s="29"/>
      <c r="Y22795" s="29"/>
      <c r="Z22795" s="29"/>
      <c r="AA22795" s="29"/>
      <c r="AB22795" s="29"/>
      <c r="AC22795" s="29"/>
      <c r="AD22795" s="29"/>
      <c r="AE22795" s="29"/>
      <c r="AF22795" s="29"/>
      <c r="AG22795" s="29"/>
      <c r="AH22795" s="29"/>
      <c r="AI22795" s="29"/>
      <c r="AJ22795" s="29"/>
      <c r="AK22795" s="29"/>
      <c r="AL22795" s="29"/>
      <c r="AM22795" s="29"/>
      <c r="AP22795" s="30"/>
    </row>
    <row r="22796" spans="1:42">
      <c r="A22796" s="29"/>
      <c r="B22796" s="29"/>
      <c r="C22796" s="29"/>
      <c r="D22796" s="29"/>
      <c r="E22796" s="29"/>
      <c r="F22796" s="29"/>
      <c r="G22796" s="29"/>
      <c r="H22796" s="29"/>
      <c r="I22796" s="29"/>
      <c r="J22796" s="29"/>
      <c r="K22796" s="29"/>
      <c r="L22796" s="29"/>
      <c r="M22796" s="29"/>
      <c r="N22796" s="29"/>
      <c r="O22796" s="29"/>
      <c r="P22796" s="29"/>
      <c r="Q22796" s="29"/>
      <c r="R22796" s="29"/>
      <c r="S22796" s="33"/>
      <c r="T22796" s="29"/>
      <c r="U22796" s="29"/>
      <c r="V22796" s="29"/>
      <c r="W22796" s="29"/>
      <c r="X22796" s="29"/>
      <c r="Y22796" s="29"/>
      <c r="Z22796" s="29"/>
      <c r="AA22796" s="29"/>
      <c r="AB22796" s="29"/>
      <c r="AC22796" s="29"/>
      <c r="AD22796" s="29"/>
      <c r="AE22796" s="29"/>
      <c r="AF22796" s="29"/>
      <c r="AG22796" s="29"/>
      <c r="AH22796" s="29"/>
      <c r="AI22796" s="29"/>
      <c r="AJ22796" s="29"/>
      <c r="AK22796" s="29"/>
      <c r="AL22796" s="29"/>
      <c r="AM22796" s="29"/>
      <c r="AP22796" s="30"/>
    </row>
    <row r="22797" spans="1:42">
      <c r="A22797" s="29"/>
      <c r="B22797" s="29"/>
      <c r="C22797" s="29"/>
      <c r="D22797" s="29"/>
      <c r="E22797" s="29"/>
      <c r="F22797" s="29"/>
      <c r="G22797" s="29"/>
      <c r="H22797" s="29"/>
      <c r="I22797" s="29"/>
      <c r="J22797" s="29"/>
      <c r="K22797" s="29"/>
      <c r="L22797" s="29"/>
      <c r="M22797" s="29"/>
      <c r="N22797" s="29"/>
      <c r="O22797" s="29"/>
      <c r="P22797" s="29"/>
      <c r="Q22797" s="29"/>
      <c r="R22797" s="29"/>
      <c r="S22797" s="33"/>
      <c r="T22797" s="29"/>
      <c r="U22797" s="29"/>
      <c r="V22797" s="29"/>
      <c r="W22797" s="29"/>
      <c r="X22797" s="29"/>
      <c r="Y22797" s="29"/>
      <c r="Z22797" s="29"/>
      <c r="AA22797" s="29"/>
      <c r="AB22797" s="29"/>
      <c r="AC22797" s="29"/>
      <c r="AD22797" s="29"/>
      <c r="AE22797" s="29"/>
      <c r="AF22797" s="29"/>
      <c r="AG22797" s="29"/>
      <c r="AH22797" s="29"/>
      <c r="AI22797" s="29"/>
      <c r="AJ22797" s="29"/>
      <c r="AK22797" s="29"/>
      <c r="AL22797" s="29"/>
      <c r="AM22797" s="29"/>
      <c r="AP22797" s="30"/>
    </row>
    <row r="22798" spans="1:42">
      <c r="A22798" s="29"/>
      <c r="B22798" s="29"/>
      <c r="C22798" s="29"/>
      <c r="D22798" s="29"/>
      <c r="E22798" s="29"/>
      <c r="F22798" s="29"/>
      <c r="G22798" s="29"/>
      <c r="H22798" s="29"/>
      <c r="I22798" s="29"/>
      <c r="J22798" s="29"/>
      <c r="K22798" s="29"/>
      <c r="L22798" s="29"/>
      <c r="M22798" s="29"/>
      <c r="N22798" s="29"/>
      <c r="O22798" s="29"/>
      <c r="P22798" s="29"/>
      <c r="Q22798" s="29"/>
      <c r="R22798" s="29"/>
      <c r="S22798" s="33"/>
      <c r="T22798" s="29"/>
      <c r="U22798" s="29"/>
      <c r="V22798" s="29"/>
      <c r="W22798" s="29"/>
      <c r="X22798" s="29"/>
      <c r="Y22798" s="29"/>
      <c r="Z22798" s="29"/>
      <c r="AA22798" s="29"/>
      <c r="AB22798" s="29"/>
      <c r="AC22798" s="29"/>
      <c r="AD22798" s="29"/>
      <c r="AE22798" s="29"/>
      <c r="AF22798" s="29"/>
      <c r="AG22798" s="29"/>
      <c r="AH22798" s="29"/>
      <c r="AI22798" s="29"/>
      <c r="AJ22798" s="29"/>
      <c r="AK22798" s="29"/>
      <c r="AL22798" s="29"/>
      <c r="AM22798" s="29"/>
      <c r="AP22798" s="30"/>
    </row>
    <row r="22799" spans="1:42">
      <c r="A22799" s="29"/>
      <c r="B22799" s="29"/>
      <c r="C22799" s="29"/>
      <c r="D22799" s="29"/>
      <c r="E22799" s="29"/>
      <c r="F22799" s="29"/>
      <c r="G22799" s="29"/>
      <c r="H22799" s="29"/>
      <c r="I22799" s="29"/>
      <c r="J22799" s="29"/>
      <c r="K22799" s="29"/>
      <c r="L22799" s="29"/>
      <c r="M22799" s="29"/>
      <c r="N22799" s="29"/>
      <c r="O22799" s="29"/>
      <c r="P22799" s="29"/>
      <c r="Q22799" s="29"/>
      <c r="R22799" s="29"/>
      <c r="S22799" s="33"/>
      <c r="T22799" s="29"/>
      <c r="U22799" s="29"/>
      <c r="V22799" s="29"/>
      <c r="W22799" s="29"/>
      <c r="X22799" s="29"/>
      <c r="Y22799" s="29"/>
      <c r="Z22799" s="29"/>
      <c r="AA22799" s="29"/>
      <c r="AB22799" s="29"/>
      <c r="AC22799" s="29"/>
      <c r="AD22799" s="29"/>
      <c r="AE22799" s="29"/>
      <c r="AF22799" s="29"/>
      <c r="AG22799" s="29"/>
      <c r="AH22799" s="29"/>
      <c r="AI22799" s="29"/>
      <c r="AJ22799" s="29"/>
      <c r="AK22799" s="29"/>
      <c r="AL22799" s="29"/>
      <c r="AM22799" s="29"/>
      <c r="AP22799" s="30"/>
    </row>
    <row r="22800" spans="1:42">
      <c r="A22800" s="29"/>
      <c r="B22800" s="29"/>
      <c r="C22800" s="29"/>
      <c r="D22800" s="29"/>
      <c r="E22800" s="29"/>
      <c r="F22800" s="29"/>
      <c r="G22800" s="29"/>
      <c r="H22800" s="29"/>
      <c r="I22800" s="29"/>
      <c r="J22800" s="29"/>
      <c r="K22800" s="29"/>
      <c r="L22800" s="29"/>
      <c r="M22800" s="29"/>
      <c r="N22800" s="29"/>
      <c r="O22800" s="29"/>
      <c r="P22800" s="29"/>
      <c r="Q22800" s="29"/>
      <c r="R22800" s="29"/>
      <c r="S22800" s="33"/>
      <c r="T22800" s="29"/>
      <c r="U22800" s="29"/>
      <c r="V22800" s="29"/>
      <c r="W22800" s="29"/>
      <c r="X22800" s="29"/>
      <c r="Y22800" s="29"/>
      <c r="Z22800" s="29"/>
      <c r="AA22800" s="29"/>
      <c r="AB22800" s="29"/>
      <c r="AC22800" s="29"/>
      <c r="AD22800" s="29"/>
      <c r="AE22800" s="29"/>
      <c r="AF22800" s="29"/>
      <c r="AG22800" s="29"/>
      <c r="AH22800" s="29"/>
      <c r="AI22800" s="29"/>
      <c r="AJ22800" s="29"/>
      <c r="AK22800" s="29"/>
      <c r="AL22800" s="29"/>
      <c r="AM22800" s="29"/>
      <c r="AP22800" s="30"/>
    </row>
    <row r="22801" spans="1:42">
      <c r="A22801" s="29"/>
      <c r="B22801" s="29"/>
      <c r="C22801" s="29"/>
      <c r="D22801" s="29"/>
      <c r="E22801" s="29"/>
      <c r="F22801" s="29"/>
      <c r="G22801" s="29"/>
      <c r="H22801" s="29"/>
      <c r="I22801" s="29"/>
      <c r="J22801" s="29"/>
      <c r="K22801" s="29"/>
      <c r="L22801" s="29"/>
      <c r="M22801" s="29"/>
      <c r="N22801" s="29"/>
      <c r="O22801" s="29"/>
      <c r="P22801" s="29"/>
      <c r="Q22801" s="29"/>
      <c r="R22801" s="29"/>
      <c r="S22801" s="33"/>
      <c r="T22801" s="29"/>
      <c r="U22801" s="29"/>
      <c r="V22801" s="29"/>
      <c r="W22801" s="29"/>
      <c r="X22801" s="29"/>
      <c r="Y22801" s="29"/>
      <c r="Z22801" s="29"/>
      <c r="AA22801" s="29"/>
      <c r="AB22801" s="29"/>
      <c r="AC22801" s="29"/>
      <c r="AD22801" s="29"/>
      <c r="AE22801" s="29"/>
      <c r="AF22801" s="29"/>
      <c r="AG22801" s="29"/>
      <c r="AH22801" s="29"/>
      <c r="AI22801" s="29"/>
      <c r="AJ22801" s="29"/>
      <c r="AK22801" s="29"/>
      <c r="AL22801" s="29"/>
      <c r="AM22801" s="29"/>
      <c r="AP22801" s="30"/>
    </row>
    <row r="22802" spans="1:42">
      <c r="A22802" s="29"/>
      <c r="B22802" s="29"/>
      <c r="C22802" s="29"/>
      <c r="D22802" s="29"/>
      <c r="E22802" s="29"/>
      <c r="F22802" s="29"/>
      <c r="G22802" s="29"/>
      <c r="H22802" s="29"/>
      <c r="I22802" s="29"/>
      <c r="J22802" s="29"/>
      <c r="K22802" s="29"/>
      <c r="L22802" s="29"/>
      <c r="M22802" s="29"/>
      <c r="N22802" s="29"/>
      <c r="O22802" s="29"/>
      <c r="P22802" s="29"/>
      <c r="Q22802" s="29"/>
      <c r="R22802" s="29"/>
      <c r="S22802" s="33"/>
      <c r="T22802" s="29"/>
      <c r="U22802" s="29"/>
      <c r="V22802" s="29"/>
      <c r="W22802" s="29"/>
      <c r="X22802" s="29"/>
      <c r="Y22802" s="29"/>
      <c r="Z22802" s="29"/>
      <c r="AA22802" s="29"/>
      <c r="AB22802" s="29"/>
      <c r="AC22802" s="29"/>
      <c r="AD22802" s="29"/>
      <c r="AE22802" s="29"/>
      <c r="AF22802" s="29"/>
      <c r="AG22802" s="29"/>
      <c r="AH22802" s="29"/>
      <c r="AI22802" s="29"/>
      <c r="AJ22802" s="29"/>
      <c r="AK22802" s="29"/>
      <c r="AL22802" s="29"/>
      <c r="AM22802" s="29"/>
      <c r="AP22802" s="30"/>
    </row>
    <row r="22803" spans="1:42">
      <c r="A22803" s="29"/>
      <c r="B22803" s="29"/>
      <c r="C22803" s="29"/>
      <c r="D22803" s="29"/>
      <c r="E22803" s="29"/>
      <c r="F22803" s="29"/>
      <c r="G22803" s="29"/>
      <c r="H22803" s="29"/>
      <c r="I22803" s="29"/>
      <c r="J22803" s="29"/>
      <c r="K22803" s="29"/>
      <c r="L22803" s="29"/>
      <c r="M22803" s="29"/>
      <c r="N22803" s="29"/>
      <c r="O22803" s="29"/>
      <c r="P22803" s="29"/>
      <c r="Q22803" s="29"/>
      <c r="R22803" s="29"/>
      <c r="S22803" s="33"/>
      <c r="T22803" s="29"/>
      <c r="U22803" s="29"/>
      <c r="V22803" s="29"/>
      <c r="W22803" s="29"/>
      <c r="X22803" s="29"/>
      <c r="Y22803" s="29"/>
      <c r="Z22803" s="29"/>
      <c r="AA22803" s="29"/>
      <c r="AB22803" s="29"/>
      <c r="AC22803" s="29"/>
      <c r="AD22803" s="29"/>
      <c r="AE22803" s="29"/>
      <c r="AF22803" s="29"/>
      <c r="AG22803" s="29"/>
      <c r="AH22803" s="29"/>
      <c r="AI22803" s="29"/>
      <c r="AJ22803" s="29"/>
      <c r="AK22803" s="29"/>
      <c r="AL22803" s="29"/>
      <c r="AM22803" s="29"/>
      <c r="AP22803" s="30"/>
    </row>
    <row r="22804" spans="1:42">
      <c r="A22804" s="29"/>
      <c r="B22804" s="29"/>
      <c r="C22804" s="29"/>
      <c r="D22804" s="29"/>
      <c r="E22804" s="29"/>
      <c r="F22804" s="29"/>
      <c r="G22804" s="29"/>
      <c r="H22804" s="29"/>
      <c r="I22804" s="29"/>
      <c r="J22804" s="29"/>
      <c r="K22804" s="29"/>
      <c r="L22804" s="29"/>
      <c r="M22804" s="29"/>
      <c r="N22804" s="29"/>
      <c r="O22804" s="29"/>
      <c r="P22804" s="29"/>
      <c r="Q22804" s="29"/>
      <c r="R22804" s="29"/>
      <c r="S22804" s="33"/>
      <c r="T22804" s="29"/>
      <c r="U22804" s="29"/>
      <c r="V22804" s="29"/>
      <c r="W22804" s="29"/>
      <c r="X22804" s="29"/>
      <c r="Y22804" s="29"/>
      <c r="Z22804" s="29"/>
      <c r="AA22804" s="29"/>
      <c r="AB22804" s="29"/>
      <c r="AC22804" s="29"/>
      <c r="AD22804" s="29"/>
      <c r="AE22804" s="29"/>
      <c r="AF22804" s="29"/>
      <c r="AG22804" s="29"/>
      <c r="AH22804" s="29"/>
      <c r="AI22804" s="29"/>
      <c r="AJ22804" s="29"/>
      <c r="AK22804" s="29"/>
      <c r="AL22804" s="29"/>
      <c r="AM22804" s="29"/>
      <c r="AP22804" s="30"/>
    </row>
    <row r="22805" spans="1:42">
      <c r="A22805" s="29"/>
      <c r="B22805" s="29"/>
      <c r="C22805" s="29"/>
      <c r="D22805" s="29"/>
      <c r="E22805" s="29"/>
      <c r="F22805" s="29"/>
      <c r="G22805" s="29"/>
      <c r="H22805" s="29"/>
      <c r="I22805" s="29"/>
      <c r="J22805" s="29"/>
      <c r="K22805" s="29"/>
      <c r="L22805" s="29"/>
      <c r="M22805" s="29"/>
      <c r="N22805" s="29"/>
      <c r="O22805" s="29"/>
      <c r="P22805" s="29"/>
      <c r="Q22805" s="29"/>
      <c r="R22805" s="29"/>
      <c r="S22805" s="33"/>
      <c r="T22805" s="29"/>
      <c r="U22805" s="29"/>
      <c r="V22805" s="29"/>
      <c r="W22805" s="29"/>
      <c r="X22805" s="29"/>
      <c r="Y22805" s="29"/>
      <c r="Z22805" s="29"/>
      <c r="AA22805" s="29"/>
      <c r="AB22805" s="29"/>
      <c r="AC22805" s="29"/>
      <c r="AD22805" s="29"/>
      <c r="AE22805" s="29"/>
      <c r="AF22805" s="29"/>
      <c r="AG22805" s="29"/>
      <c r="AH22805" s="29"/>
      <c r="AI22805" s="29"/>
      <c r="AJ22805" s="29"/>
      <c r="AK22805" s="29"/>
      <c r="AL22805" s="29"/>
      <c r="AM22805" s="29"/>
      <c r="AP22805" s="30"/>
    </row>
    <row r="22806" spans="1:42">
      <c r="A22806" s="29"/>
      <c r="B22806" s="29"/>
      <c r="C22806" s="29"/>
      <c r="D22806" s="29"/>
      <c r="E22806" s="29"/>
      <c r="F22806" s="29"/>
      <c r="G22806" s="29"/>
      <c r="H22806" s="29"/>
      <c r="I22806" s="29"/>
      <c r="J22806" s="29"/>
      <c r="K22806" s="29"/>
      <c r="L22806" s="29"/>
      <c r="M22806" s="29"/>
      <c r="N22806" s="29"/>
      <c r="O22806" s="29"/>
      <c r="P22806" s="29"/>
      <c r="Q22806" s="29"/>
      <c r="R22806" s="29"/>
      <c r="S22806" s="33"/>
      <c r="T22806" s="29"/>
      <c r="U22806" s="29"/>
      <c r="V22806" s="29"/>
      <c r="W22806" s="29"/>
      <c r="X22806" s="29"/>
      <c r="Y22806" s="29"/>
      <c r="Z22806" s="29"/>
      <c r="AA22806" s="29"/>
      <c r="AB22806" s="29"/>
      <c r="AC22806" s="29"/>
      <c r="AD22806" s="29"/>
      <c r="AE22806" s="29"/>
      <c r="AF22806" s="29"/>
      <c r="AG22806" s="29"/>
      <c r="AH22806" s="29"/>
      <c r="AI22806" s="29"/>
      <c r="AJ22806" s="29"/>
      <c r="AK22806" s="29"/>
      <c r="AL22806" s="29"/>
      <c r="AM22806" s="29"/>
      <c r="AP22806" s="30"/>
    </row>
    <row r="22807" spans="1:42">
      <c r="A22807" s="29"/>
      <c r="B22807" s="29"/>
      <c r="C22807" s="29"/>
      <c r="D22807" s="29"/>
      <c r="E22807" s="29"/>
      <c r="F22807" s="29"/>
      <c r="G22807" s="29"/>
      <c r="H22807" s="29"/>
      <c r="I22807" s="29"/>
      <c r="J22807" s="29"/>
      <c r="K22807" s="29"/>
      <c r="L22807" s="29"/>
      <c r="M22807" s="29"/>
      <c r="N22807" s="29"/>
      <c r="O22807" s="29"/>
      <c r="P22807" s="29"/>
      <c r="Q22807" s="29"/>
      <c r="R22807" s="29"/>
      <c r="S22807" s="33"/>
      <c r="T22807" s="29"/>
      <c r="U22807" s="29"/>
      <c r="V22807" s="29"/>
      <c r="W22807" s="29"/>
      <c r="X22807" s="29"/>
      <c r="Y22807" s="29"/>
      <c r="Z22807" s="29"/>
      <c r="AA22807" s="29"/>
      <c r="AB22807" s="29"/>
      <c r="AC22807" s="29"/>
      <c r="AD22807" s="29"/>
      <c r="AE22807" s="29"/>
      <c r="AF22807" s="29"/>
      <c r="AG22807" s="29"/>
      <c r="AH22807" s="29"/>
      <c r="AI22807" s="29"/>
      <c r="AJ22807" s="29"/>
      <c r="AK22807" s="29"/>
      <c r="AL22807" s="29"/>
      <c r="AM22807" s="29"/>
      <c r="AP22807" s="30"/>
    </row>
    <row r="22808" spans="1:42">
      <c r="A22808" s="29"/>
      <c r="B22808" s="29"/>
      <c r="C22808" s="29"/>
      <c r="D22808" s="29"/>
      <c r="E22808" s="29"/>
      <c r="F22808" s="29"/>
      <c r="G22808" s="29"/>
      <c r="H22808" s="29"/>
      <c r="I22808" s="29"/>
      <c r="J22808" s="29"/>
      <c r="K22808" s="29"/>
      <c r="L22808" s="29"/>
      <c r="M22808" s="29"/>
      <c r="N22808" s="29"/>
      <c r="O22808" s="29"/>
      <c r="P22808" s="29"/>
      <c r="Q22808" s="29"/>
      <c r="R22808" s="29"/>
      <c r="S22808" s="33"/>
      <c r="T22808" s="29"/>
      <c r="U22808" s="29"/>
      <c r="V22808" s="29"/>
      <c r="W22808" s="29"/>
      <c r="X22808" s="29"/>
      <c r="Y22808" s="29"/>
      <c r="Z22808" s="29"/>
      <c r="AA22808" s="29"/>
      <c r="AB22808" s="29"/>
      <c r="AC22808" s="29"/>
      <c r="AD22808" s="29"/>
      <c r="AE22808" s="29"/>
      <c r="AF22808" s="29"/>
      <c r="AG22808" s="29"/>
      <c r="AH22808" s="29"/>
      <c r="AI22808" s="29"/>
      <c r="AJ22808" s="29"/>
      <c r="AK22808" s="29"/>
      <c r="AL22808" s="29"/>
      <c r="AM22808" s="29"/>
      <c r="AP22808" s="30"/>
    </row>
    <row r="22809" spans="1:42">
      <c r="A22809" s="29"/>
      <c r="B22809" s="29"/>
      <c r="C22809" s="29"/>
      <c r="D22809" s="29"/>
      <c r="E22809" s="29"/>
      <c r="F22809" s="29"/>
      <c r="G22809" s="29"/>
      <c r="H22809" s="29"/>
      <c r="I22809" s="29"/>
      <c r="J22809" s="29"/>
      <c r="K22809" s="29"/>
      <c r="L22809" s="29"/>
      <c r="M22809" s="29"/>
      <c r="N22809" s="29"/>
      <c r="O22809" s="29"/>
      <c r="P22809" s="29"/>
      <c r="Q22809" s="29"/>
      <c r="R22809" s="29"/>
      <c r="S22809" s="33"/>
      <c r="T22809" s="29"/>
      <c r="U22809" s="29"/>
      <c r="V22809" s="29"/>
      <c r="W22809" s="29"/>
      <c r="X22809" s="29"/>
      <c r="Y22809" s="29"/>
      <c r="Z22809" s="29"/>
      <c r="AA22809" s="29"/>
      <c r="AB22809" s="29"/>
      <c r="AC22809" s="29"/>
      <c r="AD22809" s="29"/>
      <c r="AE22809" s="29"/>
      <c r="AF22809" s="29"/>
      <c r="AG22809" s="29"/>
      <c r="AH22809" s="29"/>
      <c r="AI22809" s="29"/>
      <c r="AJ22809" s="29"/>
      <c r="AK22809" s="29"/>
      <c r="AL22809" s="29"/>
      <c r="AM22809" s="29"/>
      <c r="AP22809" s="30"/>
    </row>
    <row r="22810" spans="1:42">
      <c r="A22810" s="29"/>
      <c r="B22810" s="29"/>
      <c r="C22810" s="29"/>
      <c r="D22810" s="29"/>
      <c r="E22810" s="29"/>
      <c r="F22810" s="29"/>
      <c r="G22810" s="29"/>
      <c r="H22810" s="29"/>
      <c r="I22810" s="29"/>
      <c r="J22810" s="29"/>
      <c r="K22810" s="29"/>
      <c r="L22810" s="29"/>
      <c r="M22810" s="29"/>
      <c r="N22810" s="29"/>
      <c r="O22810" s="29"/>
      <c r="P22810" s="29"/>
      <c r="Q22810" s="29"/>
      <c r="R22810" s="29"/>
      <c r="S22810" s="33"/>
      <c r="T22810" s="29"/>
      <c r="U22810" s="29"/>
      <c r="V22810" s="29"/>
      <c r="W22810" s="29"/>
      <c r="X22810" s="29"/>
      <c r="Y22810" s="29"/>
      <c r="Z22810" s="29"/>
      <c r="AA22810" s="29"/>
      <c r="AB22810" s="29"/>
      <c r="AC22810" s="29"/>
      <c r="AD22810" s="29"/>
      <c r="AE22810" s="29"/>
      <c r="AF22810" s="29"/>
      <c r="AG22810" s="29"/>
      <c r="AH22810" s="29"/>
      <c r="AI22810" s="29"/>
      <c r="AJ22810" s="29"/>
      <c r="AK22810" s="29"/>
      <c r="AL22810" s="29"/>
      <c r="AM22810" s="29"/>
      <c r="AP22810" s="30"/>
    </row>
    <row r="22811" spans="1:42">
      <c r="A22811" s="29"/>
      <c r="B22811" s="29"/>
      <c r="C22811" s="29"/>
      <c r="D22811" s="29"/>
      <c r="E22811" s="29"/>
      <c r="F22811" s="29"/>
      <c r="G22811" s="29"/>
      <c r="H22811" s="29"/>
      <c r="I22811" s="29"/>
      <c r="J22811" s="29"/>
      <c r="K22811" s="29"/>
      <c r="L22811" s="29"/>
      <c r="M22811" s="29"/>
      <c r="N22811" s="29"/>
      <c r="O22811" s="29"/>
      <c r="P22811" s="29"/>
      <c r="Q22811" s="29"/>
      <c r="R22811" s="29"/>
      <c r="S22811" s="33"/>
      <c r="T22811" s="29"/>
      <c r="U22811" s="29"/>
      <c r="V22811" s="29"/>
      <c r="W22811" s="29"/>
      <c r="X22811" s="29"/>
      <c r="Y22811" s="29"/>
      <c r="Z22811" s="29"/>
      <c r="AA22811" s="29"/>
      <c r="AB22811" s="29"/>
      <c r="AC22811" s="29"/>
      <c r="AD22811" s="29"/>
      <c r="AE22811" s="29"/>
      <c r="AF22811" s="29"/>
      <c r="AG22811" s="29"/>
      <c r="AH22811" s="29"/>
      <c r="AI22811" s="29"/>
      <c r="AJ22811" s="29"/>
      <c r="AK22811" s="29"/>
      <c r="AL22811" s="29"/>
      <c r="AM22811" s="29"/>
      <c r="AP22811" s="30"/>
    </row>
    <row r="22812" spans="1:42">
      <c r="A22812" s="29"/>
      <c r="B22812" s="29"/>
      <c r="C22812" s="29"/>
      <c r="D22812" s="29"/>
      <c r="E22812" s="29"/>
      <c r="F22812" s="29"/>
      <c r="G22812" s="29"/>
      <c r="H22812" s="29"/>
      <c r="I22812" s="29"/>
      <c r="J22812" s="29"/>
      <c r="K22812" s="29"/>
      <c r="L22812" s="29"/>
      <c r="M22812" s="29"/>
      <c r="N22812" s="29"/>
      <c r="O22812" s="29"/>
      <c r="P22812" s="29"/>
      <c r="Q22812" s="29"/>
      <c r="R22812" s="29"/>
      <c r="S22812" s="33"/>
      <c r="T22812" s="29"/>
      <c r="U22812" s="29"/>
      <c r="V22812" s="29"/>
      <c r="W22812" s="29"/>
      <c r="X22812" s="29"/>
      <c r="Y22812" s="29"/>
      <c r="Z22812" s="29"/>
      <c r="AA22812" s="29"/>
      <c r="AB22812" s="29"/>
      <c r="AC22812" s="29"/>
      <c r="AD22812" s="29"/>
      <c r="AE22812" s="29"/>
      <c r="AF22812" s="29"/>
      <c r="AG22812" s="29"/>
      <c r="AH22812" s="29"/>
      <c r="AI22812" s="29"/>
      <c r="AJ22812" s="29"/>
      <c r="AK22812" s="29"/>
      <c r="AL22812" s="29"/>
      <c r="AM22812" s="29"/>
      <c r="AP22812" s="30"/>
    </row>
    <row r="22813" spans="1:42">
      <c r="A22813" s="29"/>
      <c r="B22813" s="29"/>
      <c r="C22813" s="29"/>
      <c r="D22813" s="29"/>
      <c r="E22813" s="29"/>
      <c r="F22813" s="29"/>
      <c r="G22813" s="29"/>
      <c r="H22813" s="29"/>
      <c r="I22813" s="29"/>
      <c r="J22813" s="29"/>
      <c r="K22813" s="29"/>
      <c r="L22813" s="29"/>
      <c r="M22813" s="29"/>
      <c r="N22813" s="29"/>
      <c r="O22813" s="29"/>
      <c r="P22813" s="29"/>
      <c r="Q22813" s="29"/>
      <c r="R22813" s="29"/>
      <c r="S22813" s="33"/>
      <c r="T22813" s="29"/>
      <c r="U22813" s="29"/>
      <c r="V22813" s="29"/>
      <c r="W22813" s="29"/>
      <c r="X22813" s="29"/>
      <c r="Y22813" s="29"/>
      <c r="Z22813" s="29"/>
      <c r="AA22813" s="29"/>
      <c r="AB22813" s="29"/>
      <c r="AC22813" s="29"/>
      <c r="AD22813" s="29"/>
      <c r="AE22813" s="29"/>
      <c r="AF22813" s="29"/>
      <c r="AG22813" s="29"/>
      <c r="AH22813" s="29"/>
      <c r="AI22813" s="29"/>
      <c r="AJ22813" s="29"/>
      <c r="AK22813" s="29"/>
      <c r="AL22813" s="29"/>
      <c r="AM22813" s="29"/>
      <c r="AP22813" s="30"/>
    </row>
    <row r="22814" spans="1:42">
      <c r="A22814" s="29"/>
      <c r="B22814" s="29"/>
      <c r="C22814" s="29"/>
      <c r="D22814" s="29"/>
      <c r="E22814" s="29"/>
      <c r="F22814" s="29"/>
      <c r="G22814" s="29"/>
      <c r="H22814" s="29"/>
      <c r="I22814" s="29"/>
      <c r="J22814" s="29"/>
      <c r="K22814" s="29"/>
      <c r="L22814" s="29"/>
      <c r="M22814" s="29"/>
      <c r="N22814" s="29"/>
      <c r="O22814" s="29"/>
      <c r="P22814" s="29"/>
      <c r="Q22814" s="29"/>
      <c r="R22814" s="29"/>
      <c r="S22814" s="33"/>
      <c r="T22814" s="29"/>
      <c r="U22814" s="29"/>
      <c r="V22814" s="29"/>
      <c r="W22814" s="29"/>
      <c r="X22814" s="29"/>
      <c r="Y22814" s="29"/>
      <c r="Z22814" s="29"/>
      <c r="AA22814" s="29"/>
      <c r="AB22814" s="29"/>
      <c r="AC22814" s="29"/>
      <c r="AD22814" s="29"/>
      <c r="AE22814" s="29"/>
      <c r="AF22814" s="29"/>
      <c r="AG22814" s="29"/>
      <c r="AH22814" s="29"/>
      <c r="AI22814" s="29"/>
      <c r="AJ22814" s="29"/>
      <c r="AK22814" s="29"/>
      <c r="AL22814" s="29"/>
      <c r="AM22814" s="29"/>
      <c r="AP22814" s="30"/>
    </row>
    <row r="22815" spans="1:42">
      <c r="A22815" s="29"/>
      <c r="B22815" s="29"/>
      <c r="C22815" s="29"/>
      <c r="D22815" s="29"/>
      <c r="E22815" s="29"/>
      <c r="F22815" s="29"/>
      <c r="G22815" s="29"/>
      <c r="H22815" s="29"/>
      <c r="I22815" s="29"/>
      <c r="J22815" s="29"/>
      <c r="K22815" s="29"/>
      <c r="L22815" s="29"/>
      <c r="M22815" s="29"/>
      <c r="N22815" s="29"/>
      <c r="O22815" s="29"/>
      <c r="P22815" s="29"/>
      <c r="Q22815" s="29"/>
      <c r="R22815" s="29"/>
      <c r="S22815" s="33"/>
      <c r="T22815" s="29"/>
      <c r="U22815" s="29"/>
      <c r="V22815" s="29"/>
      <c r="W22815" s="29"/>
      <c r="X22815" s="29"/>
      <c r="Y22815" s="29"/>
      <c r="Z22815" s="29"/>
      <c r="AA22815" s="29"/>
      <c r="AB22815" s="29"/>
      <c r="AC22815" s="29"/>
      <c r="AD22815" s="29"/>
      <c r="AE22815" s="29"/>
      <c r="AF22815" s="29"/>
      <c r="AG22815" s="29"/>
      <c r="AH22815" s="29"/>
      <c r="AI22815" s="29"/>
      <c r="AJ22815" s="29"/>
      <c r="AK22815" s="29"/>
      <c r="AL22815" s="29"/>
      <c r="AM22815" s="29"/>
      <c r="AP22815" s="30"/>
    </row>
    <row r="22816" spans="1:42">
      <c r="A22816" s="29"/>
      <c r="B22816" s="29"/>
      <c r="C22816" s="29"/>
      <c r="D22816" s="29"/>
      <c r="E22816" s="29"/>
      <c r="F22816" s="29"/>
      <c r="G22816" s="29"/>
      <c r="H22816" s="29"/>
      <c r="I22816" s="29"/>
      <c r="J22816" s="29"/>
      <c r="K22816" s="29"/>
      <c r="L22816" s="29"/>
      <c r="M22816" s="29"/>
      <c r="N22816" s="29"/>
      <c r="O22816" s="29"/>
      <c r="P22816" s="29"/>
      <c r="Q22816" s="29"/>
      <c r="R22816" s="29"/>
      <c r="S22816" s="33"/>
      <c r="T22816" s="29"/>
      <c r="U22816" s="29"/>
      <c r="V22816" s="29"/>
      <c r="W22816" s="29"/>
      <c r="X22816" s="29"/>
      <c r="Y22816" s="29"/>
      <c r="Z22816" s="29"/>
      <c r="AA22816" s="29"/>
      <c r="AB22816" s="29"/>
      <c r="AC22816" s="29"/>
      <c r="AD22816" s="29"/>
      <c r="AE22816" s="29"/>
      <c r="AF22816" s="29"/>
      <c r="AG22816" s="29"/>
      <c r="AH22816" s="29"/>
      <c r="AI22816" s="29"/>
      <c r="AJ22816" s="29"/>
      <c r="AK22816" s="29"/>
      <c r="AL22816" s="29"/>
      <c r="AM22816" s="29"/>
      <c r="AP22816" s="30"/>
    </row>
    <row r="22817" spans="1:42">
      <c r="A22817" s="29"/>
      <c r="B22817" s="29"/>
      <c r="C22817" s="29"/>
      <c r="D22817" s="29"/>
      <c r="E22817" s="29"/>
      <c r="F22817" s="29"/>
      <c r="G22817" s="29"/>
      <c r="H22817" s="29"/>
      <c r="I22817" s="29"/>
      <c r="J22817" s="29"/>
      <c r="K22817" s="29"/>
      <c r="L22817" s="29"/>
      <c r="M22817" s="29"/>
      <c r="N22817" s="29"/>
      <c r="O22817" s="29"/>
      <c r="P22817" s="29"/>
      <c r="Q22817" s="29"/>
      <c r="R22817" s="29"/>
      <c r="S22817" s="33"/>
      <c r="T22817" s="29"/>
      <c r="U22817" s="29"/>
      <c r="V22817" s="29"/>
      <c r="W22817" s="29"/>
      <c r="X22817" s="29"/>
      <c r="Y22817" s="29"/>
      <c r="Z22817" s="29"/>
      <c r="AA22817" s="29"/>
      <c r="AB22817" s="29"/>
      <c r="AC22817" s="29"/>
      <c r="AD22817" s="29"/>
      <c r="AE22817" s="29"/>
      <c r="AF22817" s="29"/>
      <c r="AG22817" s="29"/>
      <c r="AH22817" s="29"/>
      <c r="AI22817" s="29"/>
      <c r="AJ22817" s="29"/>
      <c r="AK22817" s="29"/>
      <c r="AL22817" s="29"/>
      <c r="AM22817" s="29"/>
      <c r="AP22817" s="30"/>
    </row>
    <row r="22818" spans="1:42">
      <c r="A22818" s="29"/>
      <c r="B22818" s="29"/>
      <c r="C22818" s="29"/>
      <c r="D22818" s="29"/>
      <c r="E22818" s="29"/>
      <c r="F22818" s="29"/>
      <c r="G22818" s="29"/>
      <c r="H22818" s="29"/>
      <c r="I22818" s="29"/>
      <c r="J22818" s="29"/>
      <c r="K22818" s="29"/>
      <c r="L22818" s="29"/>
      <c r="M22818" s="29"/>
      <c r="N22818" s="29"/>
      <c r="O22818" s="29"/>
      <c r="P22818" s="29"/>
      <c r="Q22818" s="29"/>
      <c r="R22818" s="29"/>
      <c r="S22818" s="33"/>
      <c r="T22818" s="29"/>
      <c r="U22818" s="29"/>
      <c r="V22818" s="29"/>
      <c r="W22818" s="29"/>
      <c r="X22818" s="29"/>
      <c r="Y22818" s="29"/>
      <c r="Z22818" s="29"/>
      <c r="AA22818" s="29"/>
      <c r="AB22818" s="29"/>
      <c r="AC22818" s="29"/>
      <c r="AD22818" s="29"/>
      <c r="AE22818" s="29"/>
      <c r="AF22818" s="29"/>
      <c r="AG22818" s="29"/>
      <c r="AH22818" s="29"/>
      <c r="AI22818" s="29"/>
      <c r="AJ22818" s="29"/>
      <c r="AK22818" s="29"/>
      <c r="AL22818" s="29"/>
      <c r="AM22818" s="29"/>
      <c r="AP22818" s="30"/>
    </row>
    <row r="22819" spans="1:42">
      <c r="A22819" s="29"/>
      <c r="B22819" s="29"/>
      <c r="C22819" s="29"/>
      <c r="D22819" s="29"/>
      <c r="E22819" s="29"/>
      <c r="F22819" s="29"/>
      <c r="G22819" s="29"/>
      <c r="H22819" s="29"/>
      <c r="I22819" s="29"/>
      <c r="J22819" s="29"/>
      <c r="K22819" s="29"/>
      <c r="L22819" s="29"/>
      <c r="M22819" s="29"/>
      <c r="N22819" s="29"/>
      <c r="O22819" s="29"/>
      <c r="P22819" s="29"/>
      <c r="Q22819" s="29"/>
      <c r="R22819" s="29"/>
      <c r="S22819" s="33"/>
      <c r="T22819" s="29"/>
      <c r="U22819" s="29"/>
      <c r="V22819" s="29"/>
      <c r="W22819" s="29"/>
      <c r="X22819" s="29"/>
      <c r="Y22819" s="29"/>
      <c r="Z22819" s="29"/>
      <c r="AA22819" s="29"/>
      <c r="AB22819" s="29"/>
      <c r="AC22819" s="29"/>
      <c r="AD22819" s="29"/>
      <c r="AE22819" s="29"/>
      <c r="AF22819" s="29"/>
      <c r="AG22819" s="29"/>
      <c r="AH22819" s="29"/>
      <c r="AI22819" s="29"/>
      <c r="AJ22819" s="29"/>
      <c r="AK22819" s="29"/>
      <c r="AL22819" s="29"/>
      <c r="AM22819" s="29"/>
      <c r="AP22819" s="30"/>
    </row>
    <row r="22820" spans="1:42">
      <c r="A22820" s="29"/>
      <c r="B22820" s="29"/>
      <c r="C22820" s="29"/>
      <c r="D22820" s="29"/>
      <c r="E22820" s="29"/>
      <c r="F22820" s="29"/>
      <c r="G22820" s="29"/>
      <c r="H22820" s="29"/>
      <c r="I22820" s="29"/>
      <c r="J22820" s="29"/>
      <c r="K22820" s="29"/>
      <c r="L22820" s="29"/>
      <c r="M22820" s="29"/>
      <c r="N22820" s="29"/>
      <c r="O22820" s="29"/>
      <c r="P22820" s="29"/>
      <c r="Q22820" s="29"/>
      <c r="R22820" s="29"/>
      <c r="S22820" s="33"/>
      <c r="T22820" s="29"/>
      <c r="U22820" s="29"/>
      <c r="V22820" s="29"/>
      <c r="W22820" s="29"/>
      <c r="X22820" s="29"/>
      <c r="Y22820" s="29"/>
      <c r="Z22820" s="29"/>
      <c r="AA22820" s="29"/>
      <c r="AB22820" s="29"/>
      <c r="AC22820" s="29"/>
      <c r="AD22820" s="29"/>
      <c r="AE22820" s="29"/>
      <c r="AF22820" s="29"/>
      <c r="AG22820" s="29"/>
      <c r="AH22820" s="29"/>
      <c r="AI22820" s="29"/>
      <c r="AJ22820" s="29"/>
      <c r="AK22820" s="29"/>
      <c r="AL22820" s="29"/>
      <c r="AM22820" s="29"/>
      <c r="AP22820" s="30"/>
    </row>
    <row r="22821" spans="1:42">
      <c r="A22821" s="29"/>
      <c r="B22821" s="29"/>
      <c r="C22821" s="29"/>
      <c r="D22821" s="29"/>
      <c r="E22821" s="29"/>
      <c r="F22821" s="29"/>
      <c r="G22821" s="29"/>
      <c r="H22821" s="29"/>
      <c r="I22821" s="29"/>
      <c r="J22821" s="29"/>
      <c r="K22821" s="29"/>
      <c r="L22821" s="29"/>
      <c r="M22821" s="29"/>
      <c r="N22821" s="29"/>
      <c r="O22821" s="29"/>
      <c r="P22821" s="29"/>
      <c r="Q22821" s="29"/>
      <c r="R22821" s="29"/>
      <c r="S22821" s="33"/>
      <c r="T22821" s="29"/>
      <c r="U22821" s="29"/>
      <c r="V22821" s="29"/>
      <c r="W22821" s="29"/>
      <c r="X22821" s="29"/>
      <c r="Y22821" s="29"/>
      <c r="Z22821" s="29"/>
      <c r="AA22821" s="29"/>
      <c r="AB22821" s="29"/>
      <c r="AC22821" s="29"/>
      <c r="AD22821" s="29"/>
      <c r="AE22821" s="29"/>
      <c r="AF22821" s="29"/>
      <c r="AG22821" s="29"/>
      <c r="AH22821" s="29"/>
      <c r="AI22821" s="29"/>
      <c r="AJ22821" s="29"/>
      <c r="AK22821" s="29"/>
      <c r="AL22821" s="29"/>
      <c r="AM22821" s="29"/>
      <c r="AP22821" s="30"/>
    </row>
    <row r="22822" spans="1:42">
      <c r="A22822" s="29"/>
      <c r="B22822" s="29"/>
      <c r="C22822" s="29"/>
      <c r="D22822" s="29"/>
      <c r="E22822" s="29"/>
      <c r="F22822" s="29"/>
      <c r="G22822" s="29"/>
      <c r="H22822" s="29"/>
      <c r="I22822" s="29"/>
      <c r="J22822" s="29"/>
      <c r="K22822" s="29"/>
      <c r="L22822" s="29"/>
      <c r="M22822" s="29"/>
      <c r="N22822" s="29"/>
      <c r="O22822" s="29"/>
      <c r="P22822" s="29"/>
      <c r="Q22822" s="29"/>
      <c r="R22822" s="29"/>
      <c r="S22822" s="33"/>
      <c r="T22822" s="29"/>
      <c r="U22822" s="29"/>
      <c r="V22822" s="29"/>
      <c r="W22822" s="29"/>
      <c r="X22822" s="29"/>
      <c r="Y22822" s="29"/>
      <c r="Z22822" s="29"/>
      <c r="AA22822" s="29"/>
      <c r="AB22822" s="29"/>
      <c r="AC22822" s="29"/>
      <c r="AD22822" s="29"/>
      <c r="AE22822" s="29"/>
      <c r="AF22822" s="29"/>
      <c r="AG22822" s="29"/>
      <c r="AH22822" s="29"/>
      <c r="AI22822" s="29"/>
      <c r="AJ22822" s="29"/>
      <c r="AK22822" s="29"/>
      <c r="AL22822" s="29"/>
      <c r="AM22822" s="29"/>
      <c r="AP22822" s="30"/>
    </row>
    <row r="22823" spans="1:42">
      <c r="A22823" s="29"/>
      <c r="B22823" s="29"/>
      <c r="C22823" s="29"/>
      <c r="D22823" s="29"/>
      <c r="E22823" s="29"/>
      <c r="F22823" s="29"/>
      <c r="G22823" s="29"/>
      <c r="H22823" s="29"/>
      <c r="I22823" s="29"/>
      <c r="J22823" s="29"/>
      <c r="K22823" s="29"/>
      <c r="L22823" s="29"/>
      <c r="M22823" s="29"/>
      <c r="N22823" s="29"/>
      <c r="O22823" s="29"/>
      <c r="P22823" s="29"/>
      <c r="Q22823" s="29"/>
      <c r="R22823" s="29"/>
      <c r="S22823" s="33"/>
      <c r="T22823" s="29"/>
      <c r="U22823" s="29"/>
      <c r="V22823" s="29"/>
      <c r="W22823" s="29"/>
      <c r="X22823" s="29"/>
      <c r="Y22823" s="29"/>
      <c r="Z22823" s="29"/>
      <c r="AA22823" s="29"/>
      <c r="AB22823" s="29"/>
      <c r="AC22823" s="29"/>
      <c r="AD22823" s="29"/>
      <c r="AE22823" s="29"/>
      <c r="AF22823" s="29"/>
      <c r="AG22823" s="29"/>
      <c r="AH22823" s="29"/>
      <c r="AI22823" s="29"/>
      <c r="AJ22823" s="29"/>
      <c r="AK22823" s="29"/>
      <c r="AL22823" s="29"/>
      <c r="AM22823" s="29"/>
      <c r="AP22823" s="30"/>
    </row>
    <row r="22824" spans="1:42">
      <c r="A22824" s="29"/>
      <c r="B22824" s="29"/>
      <c r="C22824" s="29"/>
      <c r="D22824" s="29"/>
      <c r="E22824" s="29"/>
      <c r="F22824" s="29"/>
      <c r="G22824" s="29"/>
      <c r="H22824" s="29"/>
      <c r="I22824" s="29"/>
      <c r="J22824" s="29"/>
      <c r="K22824" s="29"/>
      <c r="L22824" s="29"/>
      <c r="M22824" s="29"/>
      <c r="N22824" s="29"/>
      <c r="O22824" s="29"/>
      <c r="P22824" s="29"/>
      <c r="Q22824" s="29"/>
      <c r="R22824" s="29"/>
      <c r="S22824" s="33"/>
      <c r="T22824" s="29"/>
      <c r="U22824" s="29"/>
      <c r="V22824" s="29"/>
      <c r="W22824" s="29"/>
      <c r="X22824" s="29"/>
      <c r="Y22824" s="29"/>
      <c r="Z22824" s="29"/>
      <c r="AA22824" s="29"/>
      <c r="AB22824" s="29"/>
      <c r="AC22824" s="29"/>
      <c r="AD22824" s="29"/>
      <c r="AE22824" s="29"/>
      <c r="AF22824" s="29"/>
      <c r="AG22824" s="29"/>
      <c r="AH22824" s="29"/>
      <c r="AI22824" s="29"/>
      <c r="AJ22824" s="29"/>
      <c r="AK22824" s="29"/>
      <c r="AL22824" s="29"/>
      <c r="AM22824" s="29"/>
      <c r="AP22824" s="30"/>
    </row>
    <row r="22825" spans="1:42">
      <c r="A22825" s="29"/>
      <c r="B22825" s="29"/>
      <c r="C22825" s="29"/>
      <c r="D22825" s="29"/>
      <c r="E22825" s="29"/>
      <c r="F22825" s="29"/>
      <c r="G22825" s="29"/>
      <c r="H22825" s="29"/>
      <c r="I22825" s="29"/>
      <c r="J22825" s="29"/>
      <c r="K22825" s="29"/>
      <c r="L22825" s="29"/>
      <c r="M22825" s="29"/>
      <c r="N22825" s="29"/>
      <c r="O22825" s="29"/>
      <c r="P22825" s="29"/>
      <c r="Q22825" s="29"/>
      <c r="R22825" s="29"/>
      <c r="S22825" s="33"/>
      <c r="T22825" s="29"/>
      <c r="U22825" s="29"/>
      <c r="V22825" s="29"/>
      <c r="W22825" s="29"/>
      <c r="X22825" s="29"/>
      <c r="Y22825" s="29"/>
      <c r="Z22825" s="29"/>
      <c r="AA22825" s="29"/>
      <c r="AB22825" s="29"/>
      <c r="AC22825" s="29"/>
      <c r="AD22825" s="29"/>
      <c r="AE22825" s="29"/>
      <c r="AF22825" s="29"/>
      <c r="AG22825" s="29"/>
      <c r="AH22825" s="29"/>
      <c r="AI22825" s="29"/>
      <c r="AJ22825" s="29"/>
      <c r="AK22825" s="29"/>
      <c r="AL22825" s="29"/>
      <c r="AM22825" s="29"/>
      <c r="AP22825" s="30"/>
    </row>
    <row r="22826" spans="1:42">
      <c r="A22826" s="29"/>
      <c r="B22826" s="29"/>
      <c r="C22826" s="29"/>
      <c r="D22826" s="29"/>
      <c r="E22826" s="29"/>
      <c r="F22826" s="29"/>
      <c r="G22826" s="29"/>
      <c r="H22826" s="29"/>
      <c r="I22826" s="29"/>
      <c r="J22826" s="29"/>
      <c r="K22826" s="29"/>
      <c r="L22826" s="29"/>
      <c r="M22826" s="29"/>
      <c r="N22826" s="29"/>
      <c r="O22826" s="29"/>
      <c r="P22826" s="29"/>
      <c r="Q22826" s="29"/>
      <c r="R22826" s="29"/>
      <c r="S22826" s="33"/>
      <c r="T22826" s="29"/>
      <c r="U22826" s="29"/>
      <c r="V22826" s="29"/>
      <c r="W22826" s="29"/>
      <c r="X22826" s="29"/>
      <c r="Y22826" s="29"/>
      <c r="Z22826" s="29"/>
      <c r="AA22826" s="29"/>
      <c r="AB22826" s="29"/>
      <c r="AC22826" s="29"/>
      <c r="AD22826" s="29"/>
      <c r="AE22826" s="29"/>
      <c r="AF22826" s="29"/>
      <c r="AG22826" s="29"/>
      <c r="AH22826" s="29"/>
      <c r="AI22826" s="29"/>
      <c r="AJ22826" s="29"/>
      <c r="AK22826" s="29"/>
      <c r="AL22826" s="29"/>
      <c r="AM22826" s="29"/>
      <c r="AP22826" s="30"/>
    </row>
    <row r="22827" spans="1:42">
      <c r="A22827" s="29"/>
      <c r="B22827" s="29"/>
      <c r="C22827" s="29"/>
      <c r="D22827" s="29"/>
      <c r="E22827" s="29"/>
      <c r="F22827" s="29"/>
      <c r="G22827" s="29"/>
      <c r="H22827" s="29"/>
      <c r="I22827" s="29"/>
      <c r="J22827" s="29"/>
      <c r="K22827" s="29"/>
      <c r="L22827" s="29"/>
      <c r="M22827" s="29"/>
      <c r="N22827" s="29"/>
      <c r="O22827" s="29"/>
      <c r="P22827" s="29"/>
      <c r="Q22827" s="29"/>
      <c r="R22827" s="29"/>
      <c r="S22827" s="33"/>
      <c r="T22827" s="29"/>
      <c r="U22827" s="29"/>
      <c r="V22827" s="29"/>
      <c r="W22827" s="29"/>
      <c r="X22827" s="29"/>
      <c r="Y22827" s="29"/>
      <c r="Z22827" s="29"/>
      <c r="AA22827" s="29"/>
      <c r="AB22827" s="29"/>
      <c r="AC22827" s="29"/>
      <c r="AD22827" s="29"/>
      <c r="AE22827" s="29"/>
      <c r="AF22827" s="29"/>
      <c r="AG22827" s="29"/>
      <c r="AH22827" s="29"/>
      <c r="AI22827" s="29"/>
      <c r="AJ22827" s="29"/>
      <c r="AK22827" s="29"/>
      <c r="AL22827" s="29"/>
      <c r="AM22827" s="29"/>
      <c r="AP22827" s="30"/>
    </row>
    <row r="22828" spans="1:42">
      <c r="A22828" s="29"/>
      <c r="B22828" s="29"/>
      <c r="C22828" s="29"/>
      <c r="D22828" s="29"/>
      <c r="E22828" s="29"/>
      <c r="F22828" s="29"/>
      <c r="G22828" s="29"/>
      <c r="H22828" s="29"/>
      <c r="I22828" s="29"/>
      <c r="J22828" s="29"/>
      <c r="K22828" s="29"/>
      <c r="L22828" s="29"/>
      <c r="M22828" s="29"/>
      <c r="N22828" s="29"/>
      <c r="O22828" s="29"/>
      <c r="P22828" s="29"/>
      <c r="Q22828" s="29"/>
      <c r="R22828" s="29"/>
      <c r="S22828" s="33"/>
      <c r="T22828" s="29"/>
      <c r="U22828" s="29"/>
      <c r="V22828" s="29"/>
      <c r="W22828" s="29"/>
      <c r="X22828" s="29"/>
      <c r="Y22828" s="29"/>
      <c r="Z22828" s="29"/>
      <c r="AA22828" s="29"/>
      <c r="AB22828" s="29"/>
      <c r="AC22828" s="29"/>
      <c r="AD22828" s="29"/>
      <c r="AE22828" s="29"/>
      <c r="AF22828" s="29"/>
      <c r="AG22828" s="29"/>
      <c r="AH22828" s="29"/>
      <c r="AI22828" s="29"/>
      <c r="AJ22828" s="29"/>
      <c r="AK22828" s="29"/>
      <c r="AL22828" s="29"/>
      <c r="AM22828" s="29"/>
      <c r="AP22828" s="30"/>
    </row>
    <row r="22829" spans="1:42">
      <c r="A22829" s="29"/>
      <c r="B22829" s="29"/>
      <c r="C22829" s="29"/>
      <c r="D22829" s="29"/>
      <c r="E22829" s="29"/>
      <c r="F22829" s="29"/>
      <c r="G22829" s="29"/>
      <c r="H22829" s="29"/>
      <c r="I22829" s="29"/>
      <c r="J22829" s="29"/>
      <c r="K22829" s="29"/>
      <c r="L22829" s="29"/>
      <c r="M22829" s="29"/>
      <c r="N22829" s="29"/>
      <c r="O22829" s="29"/>
      <c r="P22829" s="29"/>
      <c r="Q22829" s="29"/>
      <c r="R22829" s="29"/>
      <c r="S22829" s="33"/>
      <c r="T22829" s="29"/>
      <c r="U22829" s="29"/>
      <c r="V22829" s="29"/>
      <c r="W22829" s="29"/>
      <c r="X22829" s="29"/>
      <c r="Y22829" s="29"/>
      <c r="Z22829" s="29"/>
      <c r="AA22829" s="29"/>
      <c r="AB22829" s="29"/>
      <c r="AC22829" s="29"/>
      <c r="AD22829" s="29"/>
      <c r="AE22829" s="29"/>
      <c r="AF22829" s="29"/>
      <c r="AG22829" s="29"/>
      <c r="AH22829" s="29"/>
      <c r="AI22829" s="29"/>
      <c r="AJ22829" s="29"/>
      <c r="AK22829" s="29"/>
      <c r="AL22829" s="29"/>
      <c r="AM22829" s="29"/>
      <c r="AP22829" s="30"/>
    </row>
    <row r="22830" spans="1:42">
      <c r="A22830" s="29"/>
      <c r="B22830" s="29"/>
      <c r="C22830" s="29"/>
      <c r="D22830" s="29"/>
      <c r="E22830" s="29"/>
      <c r="F22830" s="29"/>
      <c r="G22830" s="29"/>
      <c r="H22830" s="29"/>
      <c r="I22830" s="29"/>
      <c r="J22830" s="29"/>
      <c r="K22830" s="29"/>
      <c r="L22830" s="29"/>
      <c r="M22830" s="29"/>
      <c r="N22830" s="29"/>
      <c r="O22830" s="29"/>
      <c r="P22830" s="29"/>
      <c r="Q22830" s="29"/>
      <c r="R22830" s="29"/>
      <c r="S22830" s="33"/>
      <c r="T22830" s="29"/>
      <c r="U22830" s="29"/>
      <c r="V22830" s="29"/>
      <c r="W22830" s="29"/>
      <c r="X22830" s="29"/>
      <c r="Y22830" s="29"/>
      <c r="Z22830" s="29"/>
      <c r="AA22830" s="29"/>
      <c r="AB22830" s="29"/>
      <c r="AC22830" s="29"/>
      <c r="AD22830" s="29"/>
      <c r="AE22830" s="29"/>
      <c r="AF22830" s="29"/>
      <c r="AG22830" s="29"/>
      <c r="AH22830" s="29"/>
      <c r="AI22830" s="29"/>
      <c r="AJ22830" s="29"/>
      <c r="AK22830" s="29"/>
      <c r="AL22830" s="29"/>
      <c r="AM22830" s="29"/>
      <c r="AP22830" s="30"/>
    </row>
    <row r="22831" spans="1:42">
      <c r="A22831" s="29"/>
      <c r="B22831" s="29"/>
      <c r="C22831" s="29"/>
      <c r="D22831" s="29"/>
      <c r="E22831" s="29"/>
      <c r="F22831" s="29"/>
      <c r="G22831" s="29"/>
      <c r="H22831" s="29"/>
      <c r="I22831" s="29"/>
      <c r="J22831" s="29"/>
      <c r="K22831" s="29"/>
      <c r="L22831" s="29"/>
      <c r="M22831" s="29"/>
      <c r="N22831" s="29"/>
      <c r="O22831" s="29"/>
      <c r="P22831" s="29"/>
      <c r="Q22831" s="29"/>
      <c r="R22831" s="29"/>
      <c r="S22831" s="33"/>
      <c r="T22831" s="29"/>
      <c r="U22831" s="29"/>
      <c r="V22831" s="29"/>
      <c r="W22831" s="29"/>
      <c r="X22831" s="29"/>
      <c r="Y22831" s="29"/>
      <c r="Z22831" s="29"/>
      <c r="AA22831" s="29"/>
      <c r="AB22831" s="29"/>
      <c r="AC22831" s="29"/>
      <c r="AD22831" s="29"/>
      <c r="AE22831" s="29"/>
      <c r="AF22831" s="29"/>
      <c r="AG22831" s="29"/>
      <c r="AH22831" s="29"/>
      <c r="AI22831" s="29"/>
      <c r="AJ22831" s="29"/>
      <c r="AK22831" s="29"/>
      <c r="AL22831" s="29"/>
      <c r="AM22831" s="29"/>
      <c r="AP22831" s="30"/>
    </row>
    <row r="22832" spans="1:42">
      <c r="A22832" s="29"/>
      <c r="B22832" s="29"/>
      <c r="C22832" s="29"/>
      <c r="D22832" s="29"/>
      <c r="E22832" s="29"/>
      <c r="F22832" s="29"/>
      <c r="G22832" s="29"/>
      <c r="H22832" s="29"/>
      <c r="I22832" s="29"/>
      <c r="J22832" s="29"/>
      <c r="K22832" s="29"/>
      <c r="L22832" s="29"/>
      <c r="M22832" s="29"/>
      <c r="N22832" s="29"/>
      <c r="O22832" s="29"/>
      <c r="P22832" s="29"/>
      <c r="Q22832" s="29"/>
      <c r="R22832" s="29"/>
      <c r="S22832" s="33"/>
      <c r="T22832" s="29"/>
      <c r="U22832" s="29"/>
      <c r="V22832" s="29"/>
      <c r="W22832" s="29"/>
      <c r="X22832" s="29"/>
      <c r="Y22832" s="29"/>
      <c r="Z22832" s="29"/>
      <c r="AA22832" s="29"/>
      <c r="AB22832" s="29"/>
      <c r="AC22832" s="29"/>
      <c r="AD22832" s="29"/>
      <c r="AE22832" s="29"/>
      <c r="AF22832" s="29"/>
      <c r="AG22832" s="29"/>
      <c r="AH22832" s="29"/>
      <c r="AI22832" s="29"/>
      <c r="AJ22832" s="29"/>
      <c r="AK22832" s="29"/>
      <c r="AL22832" s="29"/>
      <c r="AM22832" s="29"/>
      <c r="AP22832" s="30"/>
    </row>
    <row r="22833" spans="1:42">
      <c r="A22833" s="29"/>
      <c r="B22833" s="29"/>
      <c r="C22833" s="29"/>
      <c r="D22833" s="29"/>
      <c r="E22833" s="29"/>
      <c r="F22833" s="29"/>
      <c r="G22833" s="29"/>
      <c r="H22833" s="29"/>
      <c r="I22833" s="29"/>
      <c r="J22833" s="29"/>
      <c r="K22833" s="29"/>
      <c r="L22833" s="29"/>
      <c r="M22833" s="29"/>
      <c r="N22833" s="29"/>
      <c r="O22833" s="29"/>
      <c r="P22833" s="29"/>
      <c r="Q22833" s="29"/>
      <c r="R22833" s="29"/>
      <c r="S22833" s="33"/>
      <c r="T22833" s="29"/>
      <c r="U22833" s="29"/>
      <c r="V22833" s="29"/>
      <c r="W22833" s="29"/>
      <c r="X22833" s="29"/>
      <c r="Y22833" s="29"/>
      <c r="Z22833" s="29"/>
      <c r="AA22833" s="29"/>
      <c r="AB22833" s="29"/>
      <c r="AC22833" s="29"/>
      <c r="AD22833" s="29"/>
      <c r="AE22833" s="29"/>
      <c r="AF22833" s="29"/>
      <c r="AG22833" s="29"/>
      <c r="AH22833" s="29"/>
      <c r="AI22833" s="29"/>
      <c r="AJ22833" s="29"/>
      <c r="AK22833" s="29"/>
      <c r="AL22833" s="29"/>
      <c r="AM22833" s="29"/>
      <c r="AP22833" s="30"/>
    </row>
    <row r="22834" spans="1:42">
      <c r="A22834" s="29"/>
      <c r="B22834" s="29"/>
      <c r="C22834" s="29"/>
      <c r="D22834" s="29"/>
      <c r="E22834" s="29"/>
      <c r="F22834" s="29"/>
      <c r="G22834" s="29"/>
      <c r="H22834" s="29"/>
      <c r="I22834" s="29"/>
      <c r="J22834" s="29"/>
      <c r="K22834" s="29"/>
      <c r="L22834" s="29"/>
      <c r="M22834" s="29"/>
      <c r="N22834" s="29"/>
      <c r="O22834" s="29"/>
      <c r="P22834" s="29"/>
      <c r="Q22834" s="29"/>
      <c r="R22834" s="29"/>
      <c r="S22834" s="33"/>
      <c r="T22834" s="29"/>
      <c r="U22834" s="29"/>
      <c r="V22834" s="29"/>
      <c r="W22834" s="29"/>
      <c r="X22834" s="29"/>
      <c r="Y22834" s="29"/>
      <c r="Z22834" s="29"/>
      <c r="AA22834" s="29"/>
      <c r="AB22834" s="29"/>
      <c r="AC22834" s="29"/>
      <c r="AD22834" s="29"/>
      <c r="AE22834" s="29"/>
      <c r="AF22834" s="29"/>
      <c r="AG22834" s="29"/>
      <c r="AH22834" s="29"/>
      <c r="AI22834" s="29"/>
      <c r="AJ22834" s="29"/>
      <c r="AK22834" s="29"/>
      <c r="AL22834" s="29"/>
      <c r="AM22834" s="29"/>
      <c r="AP22834" s="30"/>
    </row>
    <row r="22835" spans="1:42">
      <c r="A22835" s="29"/>
      <c r="B22835" s="29"/>
      <c r="C22835" s="29"/>
      <c r="D22835" s="29"/>
      <c r="E22835" s="29"/>
      <c r="F22835" s="29"/>
      <c r="G22835" s="29"/>
      <c r="H22835" s="29"/>
      <c r="I22835" s="29"/>
      <c r="J22835" s="29"/>
      <c r="K22835" s="29"/>
      <c r="L22835" s="29"/>
      <c r="M22835" s="29"/>
      <c r="N22835" s="29"/>
      <c r="O22835" s="29"/>
      <c r="P22835" s="29"/>
      <c r="Q22835" s="29"/>
      <c r="R22835" s="29"/>
      <c r="S22835" s="33"/>
      <c r="T22835" s="29"/>
      <c r="U22835" s="29"/>
      <c r="V22835" s="29"/>
      <c r="W22835" s="29"/>
      <c r="X22835" s="29"/>
      <c r="Y22835" s="29"/>
      <c r="Z22835" s="29"/>
      <c r="AA22835" s="29"/>
      <c r="AB22835" s="29"/>
      <c r="AC22835" s="29"/>
      <c r="AD22835" s="29"/>
      <c r="AE22835" s="29"/>
      <c r="AF22835" s="29"/>
      <c r="AG22835" s="29"/>
      <c r="AH22835" s="29"/>
      <c r="AI22835" s="29"/>
      <c r="AJ22835" s="29"/>
      <c r="AK22835" s="29"/>
      <c r="AL22835" s="29"/>
      <c r="AM22835" s="29"/>
      <c r="AP22835" s="30"/>
    </row>
    <row r="22836" spans="1:42">
      <c r="A22836" s="29"/>
      <c r="B22836" s="29"/>
      <c r="C22836" s="29"/>
      <c r="D22836" s="29"/>
      <c r="E22836" s="29"/>
      <c r="F22836" s="29"/>
      <c r="G22836" s="29"/>
      <c r="H22836" s="29"/>
      <c r="I22836" s="29"/>
      <c r="J22836" s="29"/>
      <c r="K22836" s="29"/>
      <c r="L22836" s="29"/>
      <c r="M22836" s="29"/>
      <c r="N22836" s="29"/>
      <c r="O22836" s="29"/>
      <c r="P22836" s="29"/>
      <c r="Q22836" s="29"/>
      <c r="R22836" s="29"/>
      <c r="S22836" s="33"/>
      <c r="T22836" s="29"/>
      <c r="U22836" s="29"/>
      <c r="V22836" s="29"/>
      <c r="W22836" s="29"/>
      <c r="X22836" s="29"/>
      <c r="Y22836" s="29"/>
      <c r="Z22836" s="29"/>
      <c r="AA22836" s="29"/>
      <c r="AB22836" s="29"/>
      <c r="AC22836" s="29"/>
      <c r="AD22836" s="29"/>
      <c r="AE22836" s="29"/>
      <c r="AF22836" s="29"/>
      <c r="AG22836" s="29"/>
      <c r="AH22836" s="29"/>
      <c r="AI22836" s="29"/>
      <c r="AJ22836" s="29"/>
      <c r="AK22836" s="29"/>
      <c r="AL22836" s="29"/>
      <c r="AM22836" s="29"/>
      <c r="AP22836" s="30"/>
    </row>
    <row r="22837" spans="1:42">
      <c r="A22837" s="29"/>
      <c r="B22837" s="29"/>
      <c r="C22837" s="29"/>
      <c r="D22837" s="29"/>
      <c r="E22837" s="29"/>
      <c r="F22837" s="29"/>
      <c r="G22837" s="29"/>
      <c r="H22837" s="29"/>
      <c r="I22837" s="29"/>
      <c r="J22837" s="29"/>
      <c r="K22837" s="29"/>
      <c r="L22837" s="29"/>
      <c r="M22837" s="29"/>
      <c r="N22837" s="29"/>
      <c r="O22837" s="29"/>
      <c r="P22837" s="29"/>
      <c r="Q22837" s="29"/>
      <c r="R22837" s="29"/>
      <c r="S22837" s="33"/>
      <c r="T22837" s="29"/>
      <c r="U22837" s="29"/>
      <c r="V22837" s="29"/>
      <c r="W22837" s="29"/>
      <c r="X22837" s="29"/>
      <c r="Y22837" s="29"/>
      <c r="Z22837" s="29"/>
      <c r="AA22837" s="29"/>
      <c r="AB22837" s="29"/>
      <c r="AC22837" s="29"/>
      <c r="AD22837" s="29"/>
      <c r="AE22837" s="29"/>
      <c r="AF22837" s="29"/>
      <c r="AG22837" s="29"/>
      <c r="AH22837" s="29"/>
      <c r="AI22837" s="29"/>
      <c r="AJ22837" s="29"/>
      <c r="AK22837" s="29"/>
      <c r="AL22837" s="29"/>
      <c r="AM22837" s="29"/>
      <c r="AP22837" s="30"/>
    </row>
    <row r="22838" spans="1:42">
      <c r="A22838" s="29"/>
      <c r="B22838" s="29"/>
      <c r="C22838" s="29"/>
      <c r="D22838" s="29"/>
      <c r="E22838" s="29"/>
      <c r="F22838" s="29"/>
      <c r="G22838" s="29"/>
      <c r="H22838" s="29"/>
      <c r="I22838" s="29"/>
      <c r="J22838" s="29"/>
      <c r="K22838" s="29"/>
      <c r="L22838" s="29"/>
      <c r="M22838" s="29"/>
      <c r="N22838" s="29"/>
      <c r="O22838" s="29"/>
      <c r="P22838" s="29"/>
      <c r="Q22838" s="29"/>
      <c r="R22838" s="29"/>
      <c r="S22838" s="33"/>
      <c r="T22838" s="29"/>
      <c r="U22838" s="29"/>
      <c r="V22838" s="29"/>
      <c r="W22838" s="29"/>
      <c r="X22838" s="29"/>
      <c r="Y22838" s="29"/>
      <c r="Z22838" s="29"/>
      <c r="AA22838" s="29"/>
      <c r="AB22838" s="29"/>
      <c r="AC22838" s="29"/>
      <c r="AD22838" s="29"/>
      <c r="AE22838" s="29"/>
      <c r="AF22838" s="29"/>
      <c r="AG22838" s="29"/>
      <c r="AH22838" s="29"/>
      <c r="AI22838" s="29"/>
      <c r="AJ22838" s="29"/>
      <c r="AK22838" s="29"/>
      <c r="AL22838" s="29"/>
      <c r="AM22838" s="29"/>
      <c r="AP22838" s="30"/>
    </row>
    <row r="22839" spans="1:42">
      <c r="A22839" s="29"/>
      <c r="B22839" s="29"/>
      <c r="C22839" s="29"/>
      <c r="D22839" s="29"/>
      <c r="E22839" s="29"/>
      <c r="F22839" s="29"/>
      <c r="G22839" s="29"/>
      <c r="H22839" s="29"/>
      <c r="I22839" s="29"/>
      <c r="J22839" s="29"/>
      <c r="K22839" s="29"/>
      <c r="L22839" s="29"/>
      <c r="M22839" s="29"/>
      <c r="N22839" s="29"/>
      <c r="O22839" s="29"/>
      <c r="P22839" s="29"/>
      <c r="Q22839" s="29"/>
      <c r="R22839" s="29"/>
      <c r="S22839" s="33"/>
      <c r="T22839" s="29"/>
      <c r="U22839" s="29"/>
      <c r="V22839" s="29"/>
      <c r="W22839" s="29"/>
      <c r="X22839" s="29"/>
      <c r="Y22839" s="29"/>
      <c r="Z22839" s="29"/>
      <c r="AA22839" s="29"/>
      <c r="AB22839" s="29"/>
      <c r="AC22839" s="29"/>
      <c r="AD22839" s="29"/>
      <c r="AE22839" s="29"/>
      <c r="AF22839" s="29"/>
      <c r="AG22839" s="29"/>
      <c r="AH22839" s="29"/>
      <c r="AI22839" s="29"/>
      <c r="AJ22839" s="29"/>
      <c r="AK22839" s="29"/>
      <c r="AL22839" s="29"/>
      <c r="AM22839" s="29"/>
      <c r="AP22839" s="30"/>
    </row>
    <row r="22840" spans="1:42">
      <c r="A22840" s="29"/>
      <c r="B22840" s="29"/>
      <c r="C22840" s="29"/>
      <c r="D22840" s="29"/>
      <c r="E22840" s="29"/>
      <c r="F22840" s="29"/>
      <c r="G22840" s="29"/>
      <c r="H22840" s="29"/>
      <c r="I22840" s="29"/>
      <c r="J22840" s="29"/>
      <c r="K22840" s="29"/>
      <c r="L22840" s="29"/>
      <c r="M22840" s="29"/>
      <c r="N22840" s="29"/>
      <c r="O22840" s="29"/>
      <c r="P22840" s="29"/>
      <c r="Q22840" s="29"/>
      <c r="R22840" s="29"/>
      <c r="S22840" s="33"/>
      <c r="T22840" s="29"/>
      <c r="U22840" s="29"/>
      <c r="V22840" s="29"/>
      <c r="W22840" s="29"/>
      <c r="X22840" s="29"/>
      <c r="Y22840" s="29"/>
      <c r="Z22840" s="29"/>
      <c r="AA22840" s="29"/>
      <c r="AB22840" s="29"/>
      <c r="AC22840" s="29"/>
      <c r="AD22840" s="29"/>
      <c r="AE22840" s="29"/>
      <c r="AF22840" s="29"/>
      <c r="AG22840" s="29"/>
      <c r="AH22840" s="29"/>
      <c r="AI22840" s="29"/>
      <c r="AJ22840" s="29"/>
      <c r="AK22840" s="29"/>
      <c r="AL22840" s="29"/>
      <c r="AM22840" s="29"/>
      <c r="AP22840" s="30"/>
    </row>
    <row r="22841" spans="1:42">
      <c r="A22841" s="29"/>
      <c r="B22841" s="29"/>
      <c r="C22841" s="29"/>
      <c r="D22841" s="29"/>
      <c r="E22841" s="29"/>
      <c r="F22841" s="29"/>
      <c r="G22841" s="29"/>
      <c r="H22841" s="29"/>
      <c r="I22841" s="29"/>
      <c r="J22841" s="29"/>
      <c r="K22841" s="29"/>
      <c r="L22841" s="29"/>
      <c r="M22841" s="29"/>
      <c r="N22841" s="29"/>
      <c r="O22841" s="29"/>
      <c r="P22841" s="29"/>
      <c r="Q22841" s="29"/>
      <c r="R22841" s="29"/>
      <c r="S22841" s="33"/>
      <c r="T22841" s="29"/>
      <c r="U22841" s="29"/>
      <c r="V22841" s="29"/>
      <c r="W22841" s="29"/>
      <c r="X22841" s="29"/>
      <c r="Y22841" s="29"/>
      <c r="Z22841" s="29"/>
      <c r="AA22841" s="29"/>
      <c r="AB22841" s="29"/>
      <c r="AC22841" s="29"/>
      <c r="AD22841" s="29"/>
      <c r="AE22841" s="29"/>
      <c r="AF22841" s="29"/>
      <c r="AG22841" s="29"/>
      <c r="AH22841" s="29"/>
      <c r="AI22841" s="29"/>
      <c r="AJ22841" s="29"/>
      <c r="AK22841" s="29"/>
      <c r="AL22841" s="29"/>
      <c r="AM22841" s="29"/>
      <c r="AP22841" s="30"/>
    </row>
    <row r="22842" spans="1:42">
      <c r="A22842" s="29"/>
      <c r="B22842" s="29"/>
      <c r="C22842" s="29"/>
      <c r="D22842" s="29"/>
      <c r="E22842" s="29"/>
      <c r="F22842" s="29"/>
      <c r="G22842" s="29"/>
      <c r="H22842" s="29"/>
      <c r="I22842" s="29"/>
      <c r="J22842" s="29"/>
      <c r="K22842" s="29"/>
      <c r="L22842" s="29"/>
      <c r="M22842" s="29"/>
      <c r="N22842" s="29"/>
      <c r="O22842" s="29"/>
      <c r="P22842" s="29"/>
      <c r="Q22842" s="29"/>
      <c r="R22842" s="29"/>
      <c r="S22842" s="33"/>
      <c r="T22842" s="29"/>
      <c r="U22842" s="29"/>
      <c r="V22842" s="29"/>
      <c r="W22842" s="29"/>
      <c r="X22842" s="29"/>
      <c r="Y22842" s="29"/>
      <c r="Z22842" s="29"/>
      <c r="AA22842" s="29"/>
      <c r="AB22842" s="29"/>
      <c r="AC22842" s="29"/>
      <c r="AD22842" s="29"/>
      <c r="AE22842" s="29"/>
      <c r="AF22842" s="29"/>
      <c r="AG22842" s="29"/>
      <c r="AH22842" s="29"/>
      <c r="AI22842" s="29"/>
      <c r="AJ22842" s="29"/>
      <c r="AK22842" s="29"/>
      <c r="AL22842" s="29"/>
      <c r="AM22842" s="29"/>
      <c r="AP22842" s="30"/>
    </row>
    <row r="22843" spans="1:42">
      <c r="A22843" s="29"/>
      <c r="B22843" s="29"/>
      <c r="C22843" s="29"/>
      <c r="D22843" s="29"/>
      <c r="E22843" s="29"/>
      <c r="F22843" s="29"/>
      <c r="G22843" s="29"/>
      <c r="H22843" s="29"/>
      <c r="I22843" s="29"/>
      <c r="J22843" s="29"/>
      <c r="K22843" s="29"/>
      <c r="L22843" s="29"/>
      <c r="M22843" s="29"/>
      <c r="N22843" s="29"/>
      <c r="O22843" s="29"/>
      <c r="P22843" s="29"/>
      <c r="Q22843" s="29"/>
      <c r="R22843" s="29"/>
      <c r="S22843" s="33"/>
      <c r="T22843" s="29"/>
      <c r="U22843" s="29"/>
      <c r="V22843" s="29"/>
      <c r="W22843" s="29"/>
      <c r="X22843" s="29"/>
      <c r="Y22843" s="29"/>
      <c r="Z22843" s="29"/>
      <c r="AA22843" s="29"/>
      <c r="AB22843" s="29"/>
      <c r="AC22843" s="29"/>
      <c r="AD22843" s="29"/>
      <c r="AE22843" s="29"/>
      <c r="AF22843" s="29"/>
      <c r="AG22843" s="29"/>
      <c r="AH22843" s="29"/>
      <c r="AI22843" s="29"/>
      <c r="AJ22843" s="29"/>
      <c r="AK22843" s="29"/>
      <c r="AL22843" s="29"/>
      <c r="AM22843" s="29"/>
      <c r="AP22843" s="30"/>
    </row>
    <row r="22844" spans="1:42">
      <c r="A22844" s="29"/>
      <c r="B22844" s="29"/>
      <c r="C22844" s="29"/>
      <c r="D22844" s="29"/>
      <c r="E22844" s="29"/>
      <c r="F22844" s="29"/>
      <c r="G22844" s="29"/>
      <c r="H22844" s="29"/>
      <c r="I22844" s="29"/>
      <c r="J22844" s="29"/>
      <c r="K22844" s="29"/>
      <c r="L22844" s="29"/>
      <c r="M22844" s="29"/>
      <c r="N22844" s="29"/>
      <c r="O22844" s="29"/>
      <c r="P22844" s="29"/>
      <c r="Q22844" s="29"/>
      <c r="R22844" s="29"/>
      <c r="S22844" s="33"/>
      <c r="T22844" s="29"/>
      <c r="U22844" s="29"/>
      <c r="V22844" s="29"/>
      <c r="W22844" s="29"/>
      <c r="X22844" s="29"/>
      <c r="Y22844" s="29"/>
      <c r="Z22844" s="29"/>
      <c r="AA22844" s="29"/>
      <c r="AB22844" s="29"/>
      <c r="AC22844" s="29"/>
      <c r="AD22844" s="29"/>
      <c r="AE22844" s="29"/>
      <c r="AF22844" s="29"/>
      <c r="AG22844" s="29"/>
      <c r="AH22844" s="29"/>
      <c r="AI22844" s="29"/>
      <c r="AJ22844" s="29"/>
      <c r="AK22844" s="29"/>
      <c r="AL22844" s="29"/>
      <c r="AM22844" s="29"/>
      <c r="AP22844" s="30"/>
    </row>
    <row r="22845" spans="1:42">
      <c r="A22845" s="29"/>
      <c r="B22845" s="29"/>
      <c r="C22845" s="29"/>
      <c r="D22845" s="29"/>
      <c r="E22845" s="29"/>
      <c r="F22845" s="29"/>
      <c r="G22845" s="29"/>
      <c r="H22845" s="29"/>
      <c r="I22845" s="29"/>
      <c r="J22845" s="29"/>
      <c r="K22845" s="29"/>
      <c r="L22845" s="29"/>
      <c r="M22845" s="29"/>
      <c r="N22845" s="29"/>
      <c r="O22845" s="29"/>
      <c r="P22845" s="29"/>
      <c r="Q22845" s="29"/>
      <c r="R22845" s="29"/>
      <c r="S22845" s="33"/>
      <c r="T22845" s="29"/>
      <c r="U22845" s="29"/>
      <c r="V22845" s="29"/>
      <c r="W22845" s="29"/>
      <c r="X22845" s="29"/>
      <c r="Y22845" s="29"/>
      <c r="Z22845" s="29"/>
      <c r="AA22845" s="29"/>
      <c r="AB22845" s="29"/>
      <c r="AC22845" s="29"/>
      <c r="AD22845" s="29"/>
      <c r="AE22845" s="29"/>
      <c r="AF22845" s="29"/>
      <c r="AG22845" s="29"/>
      <c r="AH22845" s="29"/>
      <c r="AI22845" s="29"/>
      <c r="AJ22845" s="29"/>
      <c r="AK22845" s="29"/>
      <c r="AL22845" s="29"/>
      <c r="AM22845" s="29"/>
      <c r="AP22845" s="30"/>
    </row>
    <row r="22846" spans="1:42">
      <c r="A22846" s="29"/>
      <c r="B22846" s="29"/>
      <c r="C22846" s="29"/>
      <c r="D22846" s="29"/>
      <c r="E22846" s="29"/>
      <c r="F22846" s="29"/>
      <c r="G22846" s="29"/>
      <c r="H22846" s="29"/>
      <c r="I22846" s="29"/>
      <c r="J22846" s="29"/>
      <c r="K22846" s="29"/>
      <c r="L22846" s="29"/>
      <c r="M22846" s="29"/>
      <c r="N22846" s="29"/>
      <c r="O22846" s="29"/>
      <c r="P22846" s="29"/>
      <c r="Q22846" s="29"/>
      <c r="R22846" s="29"/>
      <c r="S22846" s="33"/>
      <c r="T22846" s="29"/>
      <c r="U22846" s="29"/>
      <c r="V22846" s="29"/>
      <c r="W22846" s="29"/>
      <c r="X22846" s="29"/>
      <c r="Y22846" s="29"/>
      <c r="Z22846" s="29"/>
      <c r="AA22846" s="29"/>
      <c r="AB22846" s="29"/>
      <c r="AC22846" s="29"/>
      <c r="AD22846" s="29"/>
      <c r="AE22846" s="29"/>
      <c r="AF22846" s="29"/>
      <c r="AG22846" s="29"/>
      <c r="AH22846" s="29"/>
      <c r="AI22846" s="29"/>
      <c r="AJ22846" s="29"/>
      <c r="AK22846" s="29"/>
      <c r="AL22846" s="29"/>
      <c r="AM22846" s="29"/>
      <c r="AP22846" s="30"/>
    </row>
    <row r="22847" spans="1:42">
      <c r="A22847" s="29"/>
      <c r="B22847" s="29"/>
      <c r="C22847" s="29"/>
      <c r="D22847" s="29"/>
      <c r="E22847" s="29"/>
      <c r="F22847" s="29"/>
      <c r="G22847" s="29"/>
      <c r="H22847" s="29"/>
      <c r="I22847" s="29"/>
      <c r="J22847" s="29"/>
      <c r="K22847" s="29"/>
      <c r="L22847" s="29"/>
      <c r="M22847" s="29"/>
      <c r="N22847" s="29"/>
      <c r="O22847" s="29"/>
      <c r="P22847" s="29"/>
      <c r="Q22847" s="29"/>
      <c r="R22847" s="29"/>
      <c r="S22847" s="33"/>
      <c r="T22847" s="29"/>
      <c r="U22847" s="29"/>
      <c r="V22847" s="29"/>
      <c r="W22847" s="29"/>
      <c r="X22847" s="29"/>
      <c r="Y22847" s="29"/>
      <c r="Z22847" s="29"/>
      <c r="AA22847" s="29"/>
      <c r="AB22847" s="29"/>
      <c r="AC22847" s="29"/>
      <c r="AD22847" s="29"/>
      <c r="AE22847" s="29"/>
      <c r="AF22847" s="29"/>
      <c r="AG22847" s="29"/>
      <c r="AH22847" s="29"/>
      <c r="AI22847" s="29"/>
      <c r="AJ22847" s="29"/>
      <c r="AK22847" s="29"/>
      <c r="AL22847" s="29"/>
      <c r="AM22847" s="29"/>
      <c r="AP22847" s="30"/>
    </row>
    <row r="22848" spans="1:42">
      <c r="A22848" s="29"/>
      <c r="B22848" s="29"/>
      <c r="C22848" s="29"/>
      <c r="D22848" s="29"/>
      <c r="E22848" s="29"/>
      <c r="F22848" s="29"/>
      <c r="G22848" s="29"/>
      <c r="H22848" s="29"/>
      <c r="I22848" s="29"/>
      <c r="J22848" s="29"/>
      <c r="K22848" s="29"/>
      <c r="L22848" s="29"/>
      <c r="M22848" s="29"/>
      <c r="N22848" s="29"/>
      <c r="O22848" s="29"/>
      <c r="P22848" s="29"/>
      <c r="Q22848" s="29"/>
      <c r="R22848" s="29"/>
      <c r="S22848" s="33"/>
      <c r="T22848" s="29"/>
      <c r="U22848" s="29"/>
      <c r="V22848" s="29"/>
      <c r="W22848" s="29"/>
      <c r="X22848" s="29"/>
      <c r="Y22848" s="29"/>
      <c r="Z22848" s="29"/>
      <c r="AA22848" s="29"/>
      <c r="AB22848" s="29"/>
      <c r="AC22848" s="29"/>
      <c r="AD22848" s="29"/>
      <c r="AE22848" s="29"/>
      <c r="AF22848" s="29"/>
      <c r="AG22848" s="29"/>
      <c r="AH22848" s="29"/>
      <c r="AI22848" s="29"/>
      <c r="AJ22848" s="29"/>
      <c r="AK22848" s="29"/>
      <c r="AL22848" s="29"/>
      <c r="AM22848" s="29"/>
      <c r="AP22848" s="30"/>
    </row>
    <row r="22849" spans="1:42">
      <c r="A22849" s="29"/>
      <c r="B22849" s="29"/>
      <c r="C22849" s="29"/>
      <c r="D22849" s="29"/>
      <c r="E22849" s="29"/>
      <c r="F22849" s="29"/>
      <c r="G22849" s="29"/>
      <c r="H22849" s="29"/>
      <c r="I22849" s="29"/>
      <c r="J22849" s="29"/>
      <c r="K22849" s="29"/>
      <c r="L22849" s="29"/>
      <c r="M22849" s="29"/>
      <c r="N22849" s="29"/>
      <c r="O22849" s="29"/>
      <c r="P22849" s="29"/>
      <c r="Q22849" s="29"/>
      <c r="R22849" s="29"/>
      <c r="S22849" s="33"/>
      <c r="T22849" s="29"/>
      <c r="U22849" s="29"/>
      <c r="V22849" s="29"/>
      <c r="W22849" s="29"/>
      <c r="X22849" s="29"/>
      <c r="Y22849" s="29"/>
      <c r="Z22849" s="29"/>
      <c r="AA22849" s="29"/>
      <c r="AB22849" s="29"/>
      <c r="AC22849" s="29"/>
      <c r="AD22849" s="29"/>
      <c r="AE22849" s="29"/>
      <c r="AF22849" s="29"/>
      <c r="AG22849" s="29"/>
      <c r="AH22849" s="29"/>
      <c r="AI22849" s="29"/>
      <c r="AJ22849" s="29"/>
      <c r="AK22849" s="29"/>
      <c r="AL22849" s="29"/>
      <c r="AM22849" s="29"/>
      <c r="AP22849" s="30"/>
    </row>
    <row r="22850" spans="1:42">
      <c r="A22850" s="29"/>
      <c r="B22850" s="29"/>
      <c r="C22850" s="29"/>
      <c r="D22850" s="29"/>
      <c r="E22850" s="29"/>
      <c r="F22850" s="29"/>
      <c r="G22850" s="29"/>
      <c r="H22850" s="29"/>
      <c r="I22850" s="29"/>
      <c r="J22850" s="29"/>
      <c r="K22850" s="29"/>
      <c r="L22850" s="29"/>
      <c r="M22850" s="29"/>
      <c r="N22850" s="29"/>
      <c r="O22850" s="29"/>
      <c r="P22850" s="29"/>
      <c r="Q22850" s="29"/>
      <c r="R22850" s="29"/>
      <c r="S22850" s="33"/>
      <c r="T22850" s="29"/>
      <c r="U22850" s="29"/>
      <c r="V22850" s="29"/>
      <c r="W22850" s="29"/>
      <c r="X22850" s="29"/>
      <c r="Y22850" s="29"/>
      <c r="Z22850" s="29"/>
      <c r="AA22850" s="29"/>
      <c r="AB22850" s="29"/>
      <c r="AC22850" s="29"/>
      <c r="AD22850" s="29"/>
      <c r="AE22850" s="29"/>
      <c r="AF22850" s="29"/>
      <c r="AG22850" s="29"/>
      <c r="AH22850" s="29"/>
      <c r="AI22850" s="29"/>
      <c r="AJ22850" s="29"/>
      <c r="AK22850" s="29"/>
      <c r="AL22850" s="29"/>
      <c r="AM22850" s="29"/>
      <c r="AP22850" s="30"/>
    </row>
    <row r="22851" spans="1:42">
      <c r="A22851" s="29"/>
      <c r="B22851" s="29"/>
      <c r="C22851" s="29"/>
      <c r="D22851" s="29"/>
      <c r="E22851" s="29"/>
      <c r="F22851" s="29"/>
      <c r="G22851" s="29"/>
      <c r="H22851" s="29"/>
      <c r="I22851" s="29"/>
      <c r="J22851" s="29"/>
      <c r="K22851" s="29"/>
      <c r="L22851" s="29"/>
      <c r="M22851" s="29"/>
      <c r="N22851" s="29"/>
      <c r="O22851" s="29"/>
      <c r="P22851" s="29"/>
      <c r="Q22851" s="29"/>
      <c r="R22851" s="29"/>
      <c r="S22851" s="33"/>
      <c r="T22851" s="29"/>
      <c r="U22851" s="29"/>
      <c r="V22851" s="29"/>
      <c r="W22851" s="29"/>
      <c r="X22851" s="29"/>
      <c r="Y22851" s="29"/>
      <c r="Z22851" s="29"/>
      <c r="AA22851" s="29"/>
      <c r="AB22851" s="29"/>
      <c r="AC22851" s="29"/>
      <c r="AD22851" s="29"/>
      <c r="AE22851" s="29"/>
      <c r="AF22851" s="29"/>
      <c r="AG22851" s="29"/>
      <c r="AH22851" s="29"/>
      <c r="AI22851" s="29"/>
      <c r="AJ22851" s="29"/>
      <c r="AK22851" s="29"/>
      <c r="AL22851" s="29"/>
      <c r="AM22851" s="29"/>
      <c r="AP22851" s="30"/>
    </row>
    <row r="22852" spans="1:42">
      <c r="A22852" s="29"/>
      <c r="B22852" s="29"/>
      <c r="C22852" s="29"/>
      <c r="D22852" s="29"/>
      <c r="E22852" s="29"/>
      <c r="F22852" s="29"/>
      <c r="G22852" s="29"/>
      <c r="H22852" s="29"/>
      <c r="I22852" s="29"/>
      <c r="J22852" s="29"/>
      <c r="K22852" s="29"/>
      <c r="L22852" s="29"/>
      <c r="M22852" s="29"/>
      <c r="N22852" s="29"/>
      <c r="O22852" s="29"/>
      <c r="P22852" s="29"/>
      <c r="Q22852" s="29"/>
      <c r="R22852" s="29"/>
      <c r="S22852" s="33"/>
      <c r="T22852" s="29"/>
      <c r="U22852" s="29"/>
      <c r="V22852" s="29"/>
      <c r="W22852" s="29"/>
      <c r="X22852" s="29"/>
      <c r="Y22852" s="29"/>
      <c r="Z22852" s="29"/>
      <c r="AA22852" s="29"/>
      <c r="AB22852" s="29"/>
      <c r="AC22852" s="29"/>
      <c r="AD22852" s="29"/>
      <c r="AE22852" s="29"/>
      <c r="AF22852" s="29"/>
      <c r="AG22852" s="29"/>
      <c r="AH22852" s="29"/>
      <c r="AI22852" s="29"/>
      <c r="AJ22852" s="29"/>
      <c r="AK22852" s="29"/>
      <c r="AL22852" s="29"/>
      <c r="AM22852" s="29"/>
      <c r="AP22852" s="30"/>
    </row>
    <row r="22853" spans="1:42">
      <c r="A22853" s="29"/>
      <c r="B22853" s="29"/>
      <c r="C22853" s="29"/>
      <c r="D22853" s="29"/>
      <c r="E22853" s="29"/>
      <c r="F22853" s="29"/>
      <c r="G22853" s="29"/>
      <c r="H22853" s="29"/>
      <c r="I22853" s="29"/>
      <c r="J22853" s="29"/>
      <c r="K22853" s="29"/>
      <c r="L22853" s="29"/>
      <c r="M22853" s="29"/>
      <c r="N22853" s="29"/>
      <c r="O22853" s="29"/>
      <c r="P22853" s="29"/>
      <c r="Q22853" s="29"/>
      <c r="R22853" s="29"/>
      <c r="S22853" s="33"/>
      <c r="T22853" s="29"/>
      <c r="U22853" s="29"/>
      <c r="V22853" s="29"/>
      <c r="W22853" s="29"/>
      <c r="X22853" s="29"/>
      <c r="Y22853" s="29"/>
      <c r="Z22853" s="29"/>
      <c r="AA22853" s="29"/>
      <c r="AB22853" s="29"/>
      <c r="AC22853" s="29"/>
      <c r="AD22853" s="29"/>
      <c r="AE22853" s="29"/>
      <c r="AF22853" s="29"/>
      <c r="AG22853" s="29"/>
      <c r="AH22853" s="29"/>
      <c r="AI22853" s="29"/>
      <c r="AJ22853" s="29"/>
      <c r="AK22853" s="29"/>
      <c r="AL22853" s="29"/>
      <c r="AM22853" s="29"/>
      <c r="AP22853" s="30"/>
    </row>
    <row r="22854" spans="1:42">
      <c r="A22854" s="29"/>
      <c r="B22854" s="29"/>
      <c r="C22854" s="29"/>
      <c r="D22854" s="29"/>
      <c r="E22854" s="29"/>
      <c r="F22854" s="29"/>
      <c r="G22854" s="29"/>
      <c r="H22854" s="29"/>
      <c r="I22854" s="29"/>
      <c r="J22854" s="29"/>
      <c r="K22854" s="29"/>
      <c r="L22854" s="29"/>
      <c r="M22854" s="29"/>
      <c r="N22854" s="29"/>
      <c r="O22854" s="29"/>
      <c r="P22854" s="29"/>
      <c r="Q22854" s="29"/>
      <c r="R22854" s="29"/>
      <c r="S22854" s="33"/>
      <c r="T22854" s="29"/>
      <c r="U22854" s="29"/>
      <c r="V22854" s="29"/>
      <c r="W22854" s="29"/>
      <c r="X22854" s="29"/>
      <c r="Y22854" s="29"/>
      <c r="Z22854" s="29"/>
      <c r="AA22854" s="29"/>
      <c r="AB22854" s="29"/>
      <c r="AC22854" s="29"/>
      <c r="AD22854" s="29"/>
      <c r="AE22854" s="29"/>
      <c r="AF22854" s="29"/>
      <c r="AG22854" s="29"/>
      <c r="AH22854" s="29"/>
      <c r="AI22854" s="29"/>
      <c r="AJ22854" s="29"/>
      <c r="AK22854" s="29"/>
      <c r="AL22854" s="29"/>
      <c r="AM22854" s="29"/>
      <c r="AP22854" s="30"/>
    </row>
    <row r="22855" spans="1:42">
      <c r="A22855" s="29"/>
      <c r="B22855" s="29"/>
      <c r="C22855" s="29"/>
      <c r="D22855" s="29"/>
      <c r="E22855" s="29"/>
      <c r="F22855" s="29"/>
      <c r="G22855" s="29"/>
      <c r="H22855" s="29"/>
      <c r="I22855" s="29"/>
      <c r="J22855" s="29"/>
      <c r="K22855" s="29"/>
      <c r="L22855" s="29"/>
      <c r="M22855" s="29"/>
      <c r="N22855" s="29"/>
      <c r="O22855" s="29"/>
      <c r="P22855" s="29"/>
      <c r="Q22855" s="29"/>
      <c r="R22855" s="29"/>
      <c r="S22855" s="33"/>
      <c r="T22855" s="29"/>
      <c r="U22855" s="29"/>
      <c r="V22855" s="29"/>
      <c r="W22855" s="29"/>
      <c r="X22855" s="29"/>
      <c r="Y22855" s="29"/>
      <c r="Z22855" s="29"/>
      <c r="AA22855" s="29"/>
      <c r="AB22855" s="29"/>
      <c r="AC22855" s="29"/>
      <c r="AD22855" s="29"/>
      <c r="AE22855" s="29"/>
      <c r="AF22855" s="29"/>
      <c r="AG22855" s="29"/>
      <c r="AH22855" s="29"/>
      <c r="AI22855" s="29"/>
      <c r="AJ22855" s="29"/>
      <c r="AK22855" s="29"/>
      <c r="AL22855" s="29"/>
      <c r="AM22855" s="29"/>
      <c r="AP22855" s="30"/>
    </row>
    <row r="22856" spans="1:42">
      <c r="A22856" s="29"/>
      <c r="B22856" s="29"/>
      <c r="C22856" s="29"/>
      <c r="D22856" s="29"/>
      <c r="E22856" s="29"/>
      <c r="F22856" s="29"/>
      <c r="G22856" s="29"/>
      <c r="H22856" s="29"/>
      <c r="I22856" s="29"/>
      <c r="J22856" s="29"/>
      <c r="K22856" s="29"/>
      <c r="L22856" s="29"/>
      <c r="M22856" s="29"/>
      <c r="N22856" s="29"/>
      <c r="O22856" s="29"/>
      <c r="P22856" s="29"/>
      <c r="Q22856" s="29"/>
      <c r="R22856" s="29"/>
      <c r="S22856" s="33"/>
      <c r="T22856" s="29"/>
      <c r="U22856" s="29"/>
      <c r="V22856" s="29"/>
      <c r="W22856" s="29"/>
      <c r="X22856" s="29"/>
      <c r="Y22856" s="29"/>
      <c r="Z22856" s="29"/>
      <c r="AA22856" s="29"/>
      <c r="AB22856" s="29"/>
      <c r="AC22856" s="29"/>
      <c r="AD22856" s="29"/>
      <c r="AE22856" s="29"/>
      <c r="AF22856" s="29"/>
      <c r="AG22856" s="29"/>
      <c r="AH22856" s="29"/>
      <c r="AI22856" s="29"/>
      <c r="AJ22856" s="29"/>
      <c r="AK22856" s="29"/>
      <c r="AL22856" s="29"/>
      <c r="AM22856" s="29"/>
      <c r="AP22856" s="30"/>
    </row>
    <row r="22857" spans="1:42">
      <c r="A22857" s="29"/>
      <c r="B22857" s="29"/>
      <c r="C22857" s="29"/>
      <c r="D22857" s="29"/>
      <c r="E22857" s="29"/>
      <c r="F22857" s="29"/>
      <c r="G22857" s="29"/>
      <c r="H22857" s="29"/>
      <c r="I22857" s="29"/>
      <c r="J22857" s="29"/>
      <c r="K22857" s="29"/>
      <c r="L22857" s="29"/>
      <c r="M22857" s="29"/>
      <c r="N22857" s="29"/>
      <c r="O22857" s="29"/>
      <c r="P22857" s="29"/>
      <c r="Q22857" s="29"/>
      <c r="R22857" s="29"/>
      <c r="S22857" s="33"/>
      <c r="T22857" s="29"/>
      <c r="U22857" s="29"/>
      <c r="V22857" s="29"/>
      <c r="W22857" s="29"/>
      <c r="X22857" s="29"/>
      <c r="Y22857" s="29"/>
      <c r="Z22857" s="29"/>
      <c r="AA22857" s="29"/>
      <c r="AB22857" s="29"/>
      <c r="AC22857" s="29"/>
      <c r="AD22857" s="29"/>
      <c r="AE22857" s="29"/>
      <c r="AF22857" s="29"/>
      <c r="AG22857" s="29"/>
      <c r="AH22857" s="29"/>
      <c r="AI22857" s="29"/>
      <c r="AJ22857" s="29"/>
      <c r="AK22857" s="29"/>
      <c r="AL22857" s="29"/>
      <c r="AM22857" s="29"/>
      <c r="AP22857" s="30"/>
    </row>
    <row r="22858" spans="1:42">
      <c r="A22858" s="29"/>
      <c r="B22858" s="29"/>
      <c r="C22858" s="29"/>
      <c r="D22858" s="29"/>
      <c r="E22858" s="29"/>
      <c r="F22858" s="29"/>
      <c r="G22858" s="29"/>
      <c r="H22858" s="29"/>
      <c r="I22858" s="29"/>
      <c r="J22858" s="29"/>
      <c r="K22858" s="29"/>
      <c r="L22858" s="29"/>
      <c r="M22858" s="29"/>
      <c r="N22858" s="29"/>
      <c r="O22858" s="29"/>
      <c r="P22858" s="29"/>
      <c r="Q22858" s="29"/>
      <c r="R22858" s="29"/>
      <c r="S22858" s="33"/>
      <c r="T22858" s="29"/>
      <c r="U22858" s="29"/>
      <c r="V22858" s="29"/>
      <c r="W22858" s="29"/>
      <c r="X22858" s="29"/>
      <c r="Y22858" s="29"/>
      <c r="Z22858" s="29"/>
      <c r="AA22858" s="29"/>
      <c r="AB22858" s="29"/>
      <c r="AC22858" s="29"/>
      <c r="AD22858" s="29"/>
      <c r="AE22858" s="29"/>
      <c r="AF22858" s="29"/>
      <c r="AG22858" s="29"/>
      <c r="AH22858" s="29"/>
      <c r="AI22858" s="29"/>
      <c r="AJ22858" s="29"/>
      <c r="AK22858" s="29"/>
      <c r="AL22858" s="29"/>
      <c r="AM22858" s="29"/>
      <c r="AP22858" s="30"/>
    </row>
    <row r="22859" spans="1:42">
      <c r="A22859" s="29"/>
      <c r="B22859" s="29"/>
      <c r="C22859" s="29"/>
      <c r="D22859" s="29"/>
      <c r="E22859" s="29"/>
      <c r="F22859" s="29"/>
      <c r="G22859" s="29"/>
      <c r="H22859" s="29"/>
      <c r="I22859" s="29"/>
      <c r="J22859" s="29"/>
      <c r="K22859" s="29"/>
      <c r="L22859" s="29"/>
      <c r="M22859" s="29"/>
      <c r="N22859" s="29"/>
      <c r="O22859" s="29"/>
      <c r="P22859" s="29"/>
      <c r="Q22859" s="29"/>
      <c r="R22859" s="29"/>
      <c r="S22859" s="33"/>
      <c r="T22859" s="29"/>
      <c r="U22859" s="29"/>
      <c r="V22859" s="29"/>
      <c r="W22859" s="29"/>
      <c r="X22859" s="29"/>
      <c r="Y22859" s="29"/>
      <c r="Z22859" s="29"/>
      <c r="AA22859" s="29"/>
      <c r="AB22859" s="29"/>
      <c r="AC22859" s="29"/>
      <c r="AD22859" s="29"/>
      <c r="AE22859" s="29"/>
      <c r="AF22859" s="29"/>
      <c r="AG22859" s="29"/>
      <c r="AH22859" s="29"/>
      <c r="AI22859" s="29"/>
      <c r="AJ22859" s="29"/>
      <c r="AK22859" s="29"/>
      <c r="AL22859" s="29"/>
      <c r="AM22859" s="29"/>
      <c r="AP22859" s="30"/>
    </row>
    <row r="22860" spans="1:42">
      <c r="A22860" s="29"/>
      <c r="B22860" s="29"/>
      <c r="C22860" s="29"/>
      <c r="D22860" s="29"/>
      <c r="E22860" s="29"/>
      <c r="F22860" s="29"/>
      <c r="G22860" s="29"/>
      <c r="H22860" s="29"/>
      <c r="I22860" s="29"/>
      <c r="J22860" s="29"/>
      <c r="K22860" s="29"/>
      <c r="L22860" s="29"/>
      <c r="M22860" s="29"/>
      <c r="N22860" s="29"/>
      <c r="O22860" s="29"/>
      <c r="P22860" s="29"/>
      <c r="Q22860" s="29"/>
      <c r="R22860" s="29"/>
      <c r="S22860" s="33"/>
      <c r="T22860" s="29"/>
      <c r="U22860" s="29"/>
      <c r="V22860" s="29"/>
      <c r="W22860" s="29"/>
      <c r="X22860" s="29"/>
      <c r="Y22860" s="29"/>
      <c r="Z22860" s="29"/>
      <c r="AA22860" s="29"/>
      <c r="AB22860" s="29"/>
      <c r="AC22860" s="29"/>
      <c r="AD22860" s="29"/>
      <c r="AE22860" s="29"/>
      <c r="AF22860" s="29"/>
      <c r="AG22860" s="29"/>
      <c r="AH22860" s="29"/>
      <c r="AI22860" s="29"/>
      <c r="AJ22860" s="29"/>
      <c r="AK22860" s="29"/>
      <c r="AL22860" s="29"/>
      <c r="AM22860" s="29"/>
      <c r="AP22860" s="30"/>
    </row>
    <row r="22861" spans="1:42">
      <c r="A22861" s="29"/>
      <c r="B22861" s="29"/>
      <c r="C22861" s="29"/>
      <c r="D22861" s="29"/>
      <c r="E22861" s="29"/>
      <c r="F22861" s="29"/>
      <c r="G22861" s="29"/>
      <c r="H22861" s="29"/>
      <c r="I22861" s="29"/>
      <c r="J22861" s="29"/>
      <c r="K22861" s="29"/>
      <c r="L22861" s="29"/>
      <c r="M22861" s="29"/>
      <c r="N22861" s="29"/>
      <c r="O22861" s="29"/>
      <c r="P22861" s="29"/>
      <c r="Q22861" s="29"/>
      <c r="R22861" s="29"/>
      <c r="S22861" s="33"/>
      <c r="T22861" s="29"/>
      <c r="U22861" s="29"/>
      <c r="V22861" s="29"/>
      <c r="W22861" s="29"/>
      <c r="X22861" s="29"/>
      <c r="Y22861" s="29"/>
      <c r="Z22861" s="29"/>
      <c r="AA22861" s="29"/>
      <c r="AB22861" s="29"/>
      <c r="AC22861" s="29"/>
      <c r="AD22861" s="29"/>
      <c r="AE22861" s="29"/>
      <c r="AF22861" s="29"/>
      <c r="AG22861" s="29"/>
      <c r="AH22861" s="29"/>
      <c r="AI22861" s="29"/>
      <c r="AJ22861" s="29"/>
      <c r="AK22861" s="29"/>
      <c r="AL22861" s="29"/>
      <c r="AM22861" s="29"/>
      <c r="AP22861" s="30"/>
    </row>
    <row r="22862" spans="1:42">
      <c r="A22862" s="29"/>
      <c r="B22862" s="29"/>
      <c r="C22862" s="29"/>
      <c r="D22862" s="29"/>
      <c r="E22862" s="29"/>
      <c r="F22862" s="29"/>
      <c r="G22862" s="29"/>
      <c r="H22862" s="29"/>
      <c r="I22862" s="29"/>
      <c r="J22862" s="29"/>
      <c r="K22862" s="29"/>
      <c r="L22862" s="29"/>
      <c r="M22862" s="29"/>
      <c r="N22862" s="29"/>
      <c r="O22862" s="29"/>
      <c r="P22862" s="29"/>
      <c r="Q22862" s="29"/>
      <c r="R22862" s="29"/>
      <c r="S22862" s="33"/>
      <c r="T22862" s="29"/>
      <c r="U22862" s="29"/>
      <c r="V22862" s="29"/>
      <c r="W22862" s="29"/>
      <c r="X22862" s="29"/>
      <c r="Y22862" s="29"/>
      <c r="Z22862" s="29"/>
      <c r="AA22862" s="29"/>
      <c r="AB22862" s="29"/>
      <c r="AC22862" s="29"/>
      <c r="AD22862" s="29"/>
      <c r="AE22862" s="29"/>
      <c r="AF22862" s="29"/>
      <c r="AG22862" s="29"/>
      <c r="AH22862" s="29"/>
      <c r="AI22862" s="29"/>
      <c r="AJ22862" s="29"/>
      <c r="AK22862" s="29"/>
      <c r="AL22862" s="29"/>
      <c r="AM22862" s="29"/>
      <c r="AP22862" s="30"/>
    </row>
    <row r="22863" spans="1:42">
      <c r="A22863" s="29"/>
      <c r="B22863" s="29"/>
      <c r="C22863" s="29"/>
      <c r="D22863" s="29"/>
      <c r="E22863" s="29"/>
      <c r="F22863" s="29"/>
      <c r="G22863" s="29"/>
      <c r="H22863" s="29"/>
      <c r="I22863" s="29"/>
      <c r="J22863" s="29"/>
      <c r="K22863" s="29"/>
      <c r="L22863" s="29"/>
      <c r="M22863" s="29"/>
      <c r="N22863" s="29"/>
      <c r="O22863" s="29"/>
      <c r="P22863" s="29"/>
      <c r="Q22863" s="29"/>
      <c r="R22863" s="29"/>
      <c r="S22863" s="33"/>
      <c r="T22863" s="29"/>
      <c r="U22863" s="29"/>
      <c r="V22863" s="29"/>
      <c r="W22863" s="29"/>
      <c r="X22863" s="29"/>
      <c r="Y22863" s="29"/>
      <c r="Z22863" s="29"/>
      <c r="AA22863" s="29"/>
      <c r="AB22863" s="29"/>
      <c r="AC22863" s="29"/>
      <c r="AD22863" s="29"/>
      <c r="AE22863" s="29"/>
      <c r="AF22863" s="29"/>
      <c r="AG22863" s="29"/>
      <c r="AH22863" s="29"/>
      <c r="AI22863" s="29"/>
      <c r="AJ22863" s="29"/>
      <c r="AK22863" s="29"/>
      <c r="AL22863" s="29"/>
      <c r="AM22863" s="29"/>
      <c r="AP22863" s="30"/>
    </row>
    <row r="22864" spans="1:42">
      <c r="A22864" s="29"/>
      <c r="B22864" s="29"/>
      <c r="C22864" s="29"/>
      <c r="D22864" s="29"/>
      <c r="E22864" s="29"/>
      <c r="F22864" s="29"/>
      <c r="G22864" s="29"/>
      <c r="H22864" s="29"/>
      <c r="I22864" s="29"/>
      <c r="J22864" s="29"/>
      <c r="K22864" s="29"/>
      <c r="L22864" s="29"/>
      <c r="M22864" s="29"/>
      <c r="N22864" s="29"/>
      <c r="O22864" s="29"/>
      <c r="P22864" s="29"/>
      <c r="Q22864" s="29"/>
      <c r="R22864" s="29"/>
      <c r="S22864" s="33"/>
      <c r="T22864" s="29"/>
      <c r="U22864" s="29"/>
      <c r="V22864" s="29"/>
      <c r="W22864" s="29"/>
      <c r="X22864" s="29"/>
      <c r="Y22864" s="29"/>
      <c r="Z22864" s="29"/>
      <c r="AA22864" s="29"/>
      <c r="AB22864" s="29"/>
      <c r="AC22864" s="29"/>
      <c r="AD22864" s="29"/>
      <c r="AE22864" s="29"/>
      <c r="AF22864" s="29"/>
      <c r="AG22864" s="29"/>
      <c r="AH22864" s="29"/>
      <c r="AI22864" s="29"/>
      <c r="AJ22864" s="29"/>
      <c r="AK22864" s="29"/>
      <c r="AL22864" s="29"/>
      <c r="AM22864" s="29"/>
      <c r="AP22864" s="30"/>
    </row>
    <row r="22865" spans="1:42">
      <c r="A22865" s="29"/>
      <c r="B22865" s="29"/>
      <c r="C22865" s="29"/>
      <c r="D22865" s="29"/>
      <c r="E22865" s="29"/>
      <c r="F22865" s="29"/>
      <c r="G22865" s="29"/>
      <c r="H22865" s="29"/>
      <c r="I22865" s="29"/>
      <c r="J22865" s="29"/>
      <c r="K22865" s="29"/>
      <c r="L22865" s="29"/>
      <c r="M22865" s="29"/>
      <c r="N22865" s="29"/>
      <c r="O22865" s="29"/>
      <c r="P22865" s="29"/>
      <c r="Q22865" s="29"/>
      <c r="R22865" s="29"/>
      <c r="S22865" s="33"/>
      <c r="T22865" s="29"/>
      <c r="U22865" s="29"/>
      <c r="V22865" s="29"/>
      <c r="W22865" s="29"/>
      <c r="X22865" s="29"/>
      <c r="Y22865" s="29"/>
      <c r="Z22865" s="29"/>
      <c r="AA22865" s="29"/>
      <c r="AB22865" s="29"/>
      <c r="AC22865" s="29"/>
      <c r="AD22865" s="29"/>
      <c r="AE22865" s="29"/>
      <c r="AF22865" s="29"/>
      <c r="AG22865" s="29"/>
      <c r="AH22865" s="29"/>
      <c r="AI22865" s="29"/>
      <c r="AJ22865" s="29"/>
      <c r="AK22865" s="29"/>
      <c r="AL22865" s="29"/>
      <c r="AM22865" s="29"/>
      <c r="AP22865" s="30"/>
    </row>
    <row r="22866" spans="1:42">
      <c r="A22866" s="29"/>
      <c r="B22866" s="29"/>
      <c r="C22866" s="29"/>
      <c r="D22866" s="29"/>
      <c r="E22866" s="29"/>
      <c r="F22866" s="29"/>
      <c r="G22866" s="29"/>
      <c r="H22866" s="29"/>
      <c r="I22866" s="29"/>
      <c r="J22866" s="29"/>
      <c r="K22866" s="29"/>
      <c r="L22866" s="29"/>
      <c r="M22866" s="29"/>
      <c r="N22866" s="29"/>
      <c r="O22866" s="29"/>
      <c r="P22866" s="29"/>
      <c r="Q22866" s="29"/>
      <c r="R22866" s="29"/>
      <c r="S22866" s="33"/>
      <c r="T22866" s="29"/>
      <c r="U22866" s="29"/>
      <c r="V22866" s="29"/>
      <c r="W22866" s="29"/>
      <c r="X22866" s="29"/>
      <c r="Y22866" s="29"/>
      <c r="Z22866" s="29"/>
      <c r="AA22866" s="29"/>
      <c r="AB22866" s="29"/>
      <c r="AC22866" s="29"/>
      <c r="AD22866" s="29"/>
      <c r="AE22866" s="29"/>
      <c r="AF22866" s="29"/>
      <c r="AG22866" s="29"/>
      <c r="AH22866" s="29"/>
      <c r="AI22866" s="29"/>
      <c r="AJ22866" s="29"/>
      <c r="AK22866" s="29"/>
      <c r="AL22866" s="29"/>
      <c r="AM22866" s="29"/>
      <c r="AP22866" s="30"/>
    </row>
    <row r="22867" spans="1:42">
      <c r="A22867" s="29"/>
      <c r="B22867" s="29"/>
      <c r="C22867" s="29"/>
      <c r="D22867" s="29"/>
      <c r="E22867" s="29"/>
      <c r="F22867" s="29"/>
      <c r="G22867" s="29"/>
      <c r="H22867" s="29"/>
      <c r="I22867" s="29"/>
      <c r="J22867" s="29"/>
      <c r="K22867" s="29"/>
      <c r="L22867" s="29"/>
      <c r="M22867" s="29"/>
      <c r="N22867" s="29"/>
      <c r="O22867" s="29"/>
      <c r="P22867" s="29"/>
      <c r="Q22867" s="29"/>
      <c r="R22867" s="29"/>
      <c r="S22867" s="33"/>
      <c r="T22867" s="29"/>
      <c r="U22867" s="29"/>
      <c r="V22867" s="29"/>
      <c r="W22867" s="29"/>
      <c r="X22867" s="29"/>
      <c r="Y22867" s="29"/>
      <c r="Z22867" s="29"/>
      <c r="AA22867" s="29"/>
      <c r="AB22867" s="29"/>
      <c r="AC22867" s="29"/>
      <c r="AD22867" s="29"/>
      <c r="AE22867" s="29"/>
      <c r="AF22867" s="29"/>
      <c r="AG22867" s="29"/>
      <c r="AH22867" s="29"/>
      <c r="AI22867" s="29"/>
      <c r="AJ22867" s="29"/>
      <c r="AK22867" s="29"/>
      <c r="AL22867" s="29"/>
      <c r="AM22867" s="29"/>
      <c r="AP22867" s="30"/>
    </row>
    <row r="22868" spans="1:42">
      <c r="A22868" s="29"/>
      <c r="B22868" s="29"/>
      <c r="C22868" s="29"/>
      <c r="D22868" s="29"/>
      <c r="E22868" s="29"/>
      <c r="F22868" s="29"/>
      <c r="G22868" s="29"/>
      <c r="H22868" s="29"/>
      <c r="I22868" s="29"/>
      <c r="J22868" s="29"/>
      <c r="K22868" s="29"/>
      <c r="L22868" s="29"/>
      <c r="M22868" s="29"/>
      <c r="N22868" s="29"/>
      <c r="O22868" s="29"/>
      <c r="P22868" s="29"/>
      <c r="Q22868" s="29"/>
      <c r="R22868" s="29"/>
      <c r="S22868" s="33"/>
      <c r="T22868" s="29"/>
      <c r="U22868" s="29"/>
      <c r="V22868" s="29"/>
      <c r="W22868" s="29"/>
      <c r="X22868" s="29"/>
      <c r="Y22868" s="29"/>
      <c r="Z22868" s="29"/>
      <c r="AA22868" s="29"/>
      <c r="AB22868" s="29"/>
      <c r="AC22868" s="29"/>
      <c r="AD22868" s="29"/>
      <c r="AE22868" s="29"/>
      <c r="AF22868" s="29"/>
      <c r="AG22868" s="29"/>
      <c r="AH22868" s="29"/>
      <c r="AI22868" s="29"/>
      <c r="AJ22868" s="29"/>
      <c r="AK22868" s="29"/>
      <c r="AL22868" s="29"/>
      <c r="AM22868" s="29"/>
      <c r="AP22868" s="30"/>
    </row>
    <row r="22869" spans="1:42">
      <c r="A22869" s="29"/>
      <c r="B22869" s="29"/>
      <c r="C22869" s="29"/>
      <c r="D22869" s="29"/>
      <c r="E22869" s="29"/>
      <c r="F22869" s="29"/>
      <c r="G22869" s="29"/>
      <c r="H22869" s="29"/>
      <c r="I22869" s="29"/>
      <c r="J22869" s="29"/>
      <c r="K22869" s="29"/>
      <c r="L22869" s="29"/>
      <c r="M22869" s="29"/>
      <c r="N22869" s="29"/>
      <c r="O22869" s="29"/>
      <c r="P22869" s="29"/>
      <c r="Q22869" s="29"/>
      <c r="R22869" s="29"/>
      <c r="S22869" s="33"/>
      <c r="T22869" s="29"/>
      <c r="U22869" s="29"/>
      <c r="V22869" s="29"/>
      <c r="W22869" s="29"/>
      <c r="X22869" s="29"/>
      <c r="Y22869" s="29"/>
      <c r="Z22869" s="29"/>
      <c r="AA22869" s="29"/>
      <c r="AB22869" s="29"/>
      <c r="AC22869" s="29"/>
      <c r="AD22869" s="29"/>
      <c r="AE22869" s="29"/>
      <c r="AF22869" s="29"/>
      <c r="AG22869" s="29"/>
      <c r="AH22869" s="29"/>
      <c r="AI22869" s="29"/>
      <c r="AJ22869" s="29"/>
      <c r="AK22869" s="29"/>
      <c r="AL22869" s="29"/>
      <c r="AM22869" s="29"/>
      <c r="AP22869" s="30"/>
    </row>
    <row r="22870" spans="1:42">
      <c r="A22870" s="29"/>
      <c r="B22870" s="29"/>
      <c r="C22870" s="29"/>
      <c r="D22870" s="29"/>
      <c r="E22870" s="29"/>
      <c r="F22870" s="29"/>
      <c r="G22870" s="29"/>
      <c r="H22870" s="29"/>
      <c r="I22870" s="29"/>
      <c r="J22870" s="29"/>
      <c r="K22870" s="29"/>
      <c r="L22870" s="29"/>
      <c r="M22870" s="29"/>
      <c r="N22870" s="29"/>
      <c r="O22870" s="29"/>
      <c r="P22870" s="29"/>
      <c r="Q22870" s="29"/>
      <c r="R22870" s="29"/>
      <c r="S22870" s="33"/>
      <c r="T22870" s="29"/>
      <c r="U22870" s="29"/>
      <c r="V22870" s="29"/>
      <c r="W22870" s="29"/>
      <c r="X22870" s="29"/>
      <c r="Y22870" s="29"/>
      <c r="Z22870" s="29"/>
      <c r="AA22870" s="29"/>
      <c r="AB22870" s="29"/>
      <c r="AC22870" s="29"/>
      <c r="AD22870" s="29"/>
      <c r="AE22870" s="29"/>
      <c r="AF22870" s="29"/>
      <c r="AG22870" s="29"/>
      <c r="AH22870" s="29"/>
      <c r="AI22870" s="29"/>
      <c r="AJ22870" s="29"/>
      <c r="AK22870" s="29"/>
      <c r="AL22870" s="29"/>
      <c r="AM22870" s="29"/>
      <c r="AP22870" s="30"/>
    </row>
    <row r="22871" spans="1:42">
      <c r="A22871" s="29"/>
      <c r="B22871" s="29"/>
      <c r="C22871" s="29"/>
      <c r="D22871" s="29"/>
      <c r="E22871" s="29"/>
      <c r="F22871" s="29"/>
      <c r="G22871" s="29"/>
      <c r="H22871" s="29"/>
      <c r="I22871" s="29"/>
      <c r="J22871" s="29"/>
      <c r="K22871" s="29"/>
      <c r="L22871" s="29"/>
      <c r="M22871" s="29"/>
      <c r="N22871" s="29"/>
      <c r="O22871" s="29"/>
      <c r="P22871" s="29"/>
      <c r="Q22871" s="29"/>
      <c r="R22871" s="29"/>
      <c r="S22871" s="33"/>
      <c r="T22871" s="29"/>
      <c r="U22871" s="29"/>
      <c r="V22871" s="29"/>
      <c r="W22871" s="29"/>
      <c r="X22871" s="29"/>
      <c r="Y22871" s="29"/>
      <c r="Z22871" s="29"/>
      <c r="AA22871" s="29"/>
      <c r="AB22871" s="29"/>
      <c r="AC22871" s="29"/>
      <c r="AD22871" s="29"/>
      <c r="AE22871" s="29"/>
      <c r="AF22871" s="29"/>
      <c r="AG22871" s="29"/>
      <c r="AH22871" s="29"/>
      <c r="AI22871" s="29"/>
      <c r="AJ22871" s="29"/>
      <c r="AK22871" s="29"/>
      <c r="AL22871" s="29"/>
      <c r="AM22871" s="29"/>
      <c r="AP22871" s="30"/>
    </row>
    <row r="22872" spans="1:42">
      <c r="A22872" s="29"/>
      <c r="B22872" s="29"/>
      <c r="C22872" s="29"/>
      <c r="D22872" s="29"/>
      <c r="E22872" s="29"/>
      <c r="F22872" s="29"/>
      <c r="G22872" s="29"/>
      <c r="H22872" s="29"/>
      <c r="I22872" s="29"/>
      <c r="J22872" s="29"/>
      <c r="K22872" s="29"/>
      <c r="L22872" s="29"/>
      <c r="M22872" s="29"/>
      <c r="N22872" s="29"/>
      <c r="O22872" s="29"/>
      <c r="P22872" s="29"/>
      <c r="Q22872" s="29"/>
      <c r="R22872" s="29"/>
      <c r="S22872" s="33"/>
      <c r="T22872" s="29"/>
      <c r="U22872" s="29"/>
      <c r="V22872" s="29"/>
      <c r="W22872" s="29"/>
      <c r="X22872" s="29"/>
      <c r="Y22872" s="29"/>
      <c r="Z22872" s="29"/>
      <c r="AA22872" s="29"/>
      <c r="AB22872" s="29"/>
      <c r="AC22872" s="29"/>
      <c r="AD22872" s="29"/>
      <c r="AE22872" s="29"/>
      <c r="AF22872" s="29"/>
      <c r="AG22872" s="29"/>
      <c r="AH22872" s="29"/>
      <c r="AI22872" s="29"/>
      <c r="AJ22872" s="29"/>
      <c r="AK22872" s="29"/>
      <c r="AL22872" s="29"/>
      <c r="AM22872" s="29"/>
      <c r="AP22872" s="30"/>
    </row>
    <row r="22873" spans="1:42">
      <c r="A22873" s="29"/>
      <c r="B22873" s="29"/>
      <c r="C22873" s="29"/>
      <c r="D22873" s="29"/>
      <c r="E22873" s="29"/>
      <c r="F22873" s="29"/>
      <c r="G22873" s="29"/>
      <c r="H22873" s="29"/>
      <c r="I22873" s="29"/>
      <c r="J22873" s="29"/>
      <c r="K22873" s="29"/>
      <c r="L22873" s="29"/>
      <c r="M22873" s="29"/>
      <c r="N22873" s="29"/>
      <c r="O22873" s="29"/>
      <c r="P22873" s="29"/>
      <c r="Q22873" s="29"/>
      <c r="R22873" s="29"/>
      <c r="S22873" s="33"/>
      <c r="T22873" s="29"/>
      <c r="U22873" s="29"/>
      <c r="V22873" s="29"/>
      <c r="W22873" s="29"/>
      <c r="X22873" s="29"/>
      <c r="Y22873" s="29"/>
      <c r="Z22873" s="29"/>
      <c r="AA22873" s="29"/>
      <c r="AB22873" s="29"/>
      <c r="AC22873" s="29"/>
      <c r="AD22873" s="29"/>
      <c r="AE22873" s="29"/>
      <c r="AF22873" s="29"/>
      <c r="AG22873" s="29"/>
      <c r="AH22873" s="29"/>
      <c r="AI22873" s="29"/>
      <c r="AJ22873" s="29"/>
      <c r="AK22873" s="29"/>
      <c r="AL22873" s="29"/>
      <c r="AM22873" s="29"/>
      <c r="AP22873" s="30"/>
    </row>
    <row r="22874" spans="1:42">
      <c r="A22874" s="29"/>
      <c r="B22874" s="29"/>
      <c r="C22874" s="29"/>
      <c r="D22874" s="29"/>
      <c r="E22874" s="29"/>
      <c r="F22874" s="29"/>
      <c r="G22874" s="29"/>
      <c r="H22874" s="29"/>
      <c r="I22874" s="29"/>
      <c r="J22874" s="29"/>
      <c r="K22874" s="29"/>
      <c r="L22874" s="29"/>
      <c r="M22874" s="29"/>
      <c r="N22874" s="29"/>
      <c r="O22874" s="29"/>
      <c r="P22874" s="29"/>
      <c r="Q22874" s="29"/>
      <c r="R22874" s="29"/>
      <c r="S22874" s="33"/>
      <c r="T22874" s="29"/>
      <c r="U22874" s="29"/>
      <c r="V22874" s="29"/>
      <c r="W22874" s="29"/>
      <c r="X22874" s="29"/>
      <c r="Y22874" s="29"/>
      <c r="Z22874" s="29"/>
      <c r="AA22874" s="29"/>
      <c r="AB22874" s="29"/>
      <c r="AC22874" s="29"/>
      <c r="AD22874" s="29"/>
      <c r="AE22874" s="29"/>
      <c r="AF22874" s="29"/>
      <c r="AG22874" s="29"/>
      <c r="AH22874" s="29"/>
      <c r="AI22874" s="29"/>
      <c r="AJ22874" s="29"/>
      <c r="AK22874" s="29"/>
      <c r="AL22874" s="29"/>
      <c r="AM22874" s="29"/>
      <c r="AP22874" s="30"/>
    </row>
    <row r="22875" spans="1:42">
      <c r="A22875" s="29"/>
      <c r="B22875" s="29"/>
      <c r="C22875" s="29"/>
      <c r="D22875" s="29"/>
      <c r="E22875" s="29"/>
      <c r="F22875" s="29"/>
      <c r="G22875" s="29"/>
      <c r="H22875" s="29"/>
      <c r="I22875" s="29"/>
      <c r="J22875" s="29"/>
      <c r="K22875" s="29"/>
      <c r="L22875" s="29"/>
      <c r="M22875" s="29"/>
      <c r="N22875" s="29"/>
      <c r="O22875" s="29"/>
      <c r="P22875" s="29"/>
      <c r="Q22875" s="29"/>
      <c r="R22875" s="29"/>
      <c r="S22875" s="33"/>
      <c r="T22875" s="29"/>
      <c r="U22875" s="29"/>
      <c r="V22875" s="29"/>
      <c r="W22875" s="29"/>
      <c r="X22875" s="29"/>
      <c r="Y22875" s="29"/>
      <c r="Z22875" s="29"/>
      <c r="AA22875" s="29"/>
      <c r="AB22875" s="29"/>
      <c r="AC22875" s="29"/>
      <c r="AD22875" s="29"/>
      <c r="AE22875" s="29"/>
      <c r="AF22875" s="29"/>
      <c r="AG22875" s="29"/>
      <c r="AH22875" s="29"/>
      <c r="AI22875" s="29"/>
      <c r="AJ22875" s="29"/>
      <c r="AK22875" s="29"/>
      <c r="AL22875" s="29"/>
      <c r="AM22875" s="29"/>
      <c r="AP22875" s="30"/>
    </row>
    <row r="22876" spans="1:42">
      <c r="A22876" s="29"/>
      <c r="B22876" s="29"/>
      <c r="C22876" s="29"/>
      <c r="D22876" s="29"/>
      <c r="E22876" s="29"/>
      <c r="F22876" s="29"/>
      <c r="G22876" s="29"/>
      <c r="H22876" s="29"/>
      <c r="I22876" s="29"/>
      <c r="J22876" s="29"/>
      <c r="K22876" s="29"/>
      <c r="L22876" s="29"/>
      <c r="M22876" s="29"/>
      <c r="N22876" s="29"/>
      <c r="O22876" s="29"/>
      <c r="P22876" s="29"/>
      <c r="Q22876" s="29"/>
      <c r="R22876" s="29"/>
      <c r="S22876" s="33"/>
      <c r="T22876" s="29"/>
      <c r="U22876" s="29"/>
      <c r="V22876" s="29"/>
      <c r="W22876" s="29"/>
      <c r="X22876" s="29"/>
      <c r="Y22876" s="29"/>
      <c r="Z22876" s="29"/>
      <c r="AA22876" s="29"/>
      <c r="AB22876" s="29"/>
      <c r="AC22876" s="29"/>
      <c r="AD22876" s="29"/>
      <c r="AE22876" s="29"/>
      <c r="AF22876" s="29"/>
      <c r="AG22876" s="29"/>
      <c r="AH22876" s="29"/>
      <c r="AI22876" s="29"/>
      <c r="AJ22876" s="29"/>
      <c r="AK22876" s="29"/>
      <c r="AL22876" s="29"/>
      <c r="AM22876" s="29"/>
      <c r="AP22876" s="30"/>
    </row>
    <row r="22877" spans="1:42">
      <c r="A22877" s="29"/>
      <c r="B22877" s="29"/>
      <c r="C22877" s="29"/>
      <c r="D22877" s="29"/>
      <c r="E22877" s="29"/>
      <c r="F22877" s="29"/>
      <c r="G22877" s="29"/>
      <c r="H22877" s="29"/>
      <c r="I22877" s="29"/>
      <c r="J22877" s="29"/>
      <c r="K22877" s="29"/>
      <c r="L22877" s="29"/>
      <c r="M22877" s="29"/>
      <c r="N22877" s="29"/>
      <c r="O22877" s="29"/>
      <c r="P22877" s="29"/>
      <c r="Q22877" s="29"/>
      <c r="R22877" s="29"/>
      <c r="S22877" s="33"/>
      <c r="T22877" s="29"/>
      <c r="U22877" s="29"/>
      <c r="V22877" s="29"/>
      <c r="W22877" s="29"/>
      <c r="X22877" s="29"/>
      <c r="Y22877" s="29"/>
      <c r="Z22877" s="29"/>
      <c r="AA22877" s="29"/>
      <c r="AB22877" s="29"/>
      <c r="AC22877" s="29"/>
      <c r="AD22877" s="29"/>
      <c r="AE22877" s="29"/>
      <c r="AF22877" s="29"/>
      <c r="AG22877" s="29"/>
      <c r="AH22877" s="29"/>
      <c r="AI22877" s="29"/>
      <c r="AJ22877" s="29"/>
      <c r="AK22877" s="29"/>
      <c r="AL22877" s="29"/>
      <c r="AM22877" s="29"/>
      <c r="AP22877" s="30"/>
    </row>
    <row r="22878" spans="1:42">
      <c r="A22878" s="29"/>
      <c r="B22878" s="29"/>
      <c r="C22878" s="29"/>
      <c r="D22878" s="29"/>
      <c r="E22878" s="29"/>
      <c r="F22878" s="29"/>
      <c r="G22878" s="29"/>
      <c r="H22878" s="29"/>
      <c r="I22878" s="29"/>
      <c r="J22878" s="29"/>
      <c r="K22878" s="29"/>
      <c r="L22878" s="29"/>
      <c r="M22878" s="29"/>
      <c r="N22878" s="29"/>
      <c r="O22878" s="29"/>
      <c r="P22878" s="29"/>
      <c r="Q22878" s="29"/>
      <c r="R22878" s="29"/>
      <c r="S22878" s="33"/>
      <c r="T22878" s="29"/>
      <c r="U22878" s="29"/>
      <c r="V22878" s="29"/>
      <c r="W22878" s="29"/>
      <c r="X22878" s="29"/>
      <c r="Y22878" s="29"/>
      <c r="Z22878" s="29"/>
      <c r="AA22878" s="29"/>
      <c r="AB22878" s="29"/>
      <c r="AC22878" s="29"/>
      <c r="AD22878" s="29"/>
      <c r="AE22878" s="29"/>
      <c r="AF22878" s="29"/>
      <c r="AG22878" s="29"/>
      <c r="AH22878" s="29"/>
      <c r="AI22878" s="29"/>
      <c r="AJ22878" s="29"/>
      <c r="AK22878" s="29"/>
      <c r="AL22878" s="29"/>
      <c r="AM22878" s="29"/>
      <c r="AP22878" s="30"/>
    </row>
    <row r="22879" spans="1:42">
      <c r="A22879" s="29"/>
      <c r="B22879" s="29"/>
      <c r="C22879" s="29"/>
      <c r="D22879" s="29"/>
      <c r="E22879" s="29"/>
      <c r="F22879" s="29"/>
      <c r="G22879" s="29"/>
      <c r="H22879" s="29"/>
      <c r="I22879" s="29"/>
      <c r="J22879" s="29"/>
      <c r="K22879" s="29"/>
      <c r="L22879" s="29"/>
      <c r="M22879" s="29"/>
      <c r="N22879" s="29"/>
      <c r="O22879" s="29"/>
      <c r="P22879" s="29"/>
      <c r="Q22879" s="29"/>
      <c r="R22879" s="29"/>
      <c r="S22879" s="33"/>
      <c r="T22879" s="29"/>
      <c r="U22879" s="29"/>
      <c r="V22879" s="29"/>
      <c r="W22879" s="29"/>
      <c r="X22879" s="29"/>
      <c r="Y22879" s="29"/>
      <c r="Z22879" s="29"/>
      <c r="AA22879" s="29"/>
      <c r="AB22879" s="29"/>
      <c r="AC22879" s="29"/>
      <c r="AD22879" s="29"/>
      <c r="AE22879" s="29"/>
      <c r="AF22879" s="29"/>
      <c r="AG22879" s="29"/>
      <c r="AH22879" s="29"/>
      <c r="AI22879" s="29"/>
      <c r="AJ22879" s="29"/>
      <c r="AK22879" s="29"/>
      <c r="AL22879" s="29"/>
      <c r="AM22879" s="29"/>
      <c r="AP22879" s="30"/>
    </row>
    <row r="22880" spans="1:42">
      <c r="A22880" s="29"/>
      <c r="B22880" s="29"/>
      <c r="C22880" s="29"/>
      <c r="D22880" s="29"/>
      <c r="E22880" s="29"/>
      <c r="F22880" s="29"/>
      <c r="G22880" s="29"/>
      <c r="H22880" s="29"/>
      <c r="I22880" s="29"/>
      <c r="J22880" s="29"/>
      <c r="K22880" s="29"/>
      <c r="L22880" s="29"/>
      <c r="M22880" s="29"/>
      <c r="N22880" s="29"/>
      <c r="O22880" s="29"/>
      <c r="P22880" s="29"/>
      <c r="Q22880" s="29"/>
      <c r="R22880" s="29"/>
      <c r="S22880" s="33"/>
      <c r="T22880" s="29"/>
      <c r="U22880" s="29"/>
      <c r="V22880" s="29"/>
      <c r="W22880" s="29"/>
      <c r="X22880" s="29"/>
      <c r="Y22880" s="29"/>
      <c r="Z22880" s="29"/>
      <c r="AA22880" s="29"/>
      <c r="AB22880" s="29"/>
      <c r="AC22880" s="29"/>
      <c r="AD22880" s="29"/>
      <c r="AE22880" s="29"/>
      <c r="AF22880" s="29"/>
      <c r="AG22880" s="29"/>
      <c r="AH22880" s="29"/>
      <c r="AI22880" s="29"/>
      <c r="AJ22880" s="29"/>
      <c r="AK22880" s="29"/>
      <c r="AL22880" s="29"/>
      <c r="AM22880" s="29"/>
      <c r="AP22880" s="30"/>
    </row>
    <row r="22881" spans="1:42">
      <c r="A22881" s="29"/>
      <c r="B22881" s="29"/>
      <c r="C22881" s="29"/>
      <c r="D22881" s="29"/>
      <c r="E22881" s="29"/>
      <c r="F22881" s="29"/>
      <c r="G22881" s="29"/>
      <c r="H22881" s="29"/>
      <c r="I22881" s="29"/>
      <c r="J22881" s="29"/>
      <c r="K22881" s="29"/>
      <c r="L22881" s="29"/>
      <c r="M22881" s="29"/>
      <c r="N22881" s="29"/>
      <c r="O22881" s="29"/>
      <c r="P22881" s="29"/>
      <c r="Q22881" s="29"/>
      <c r="R22881" s="29"/>
      <c r="S22881" s="33"/>
      <c r="T22881" s="29"/>
      <c r="U22881" s="29"/>
      <c r="V22881" s="29"/>
      <c r="W22881" s="29"/>
      <c r="X22881" s="29"/>
      <c r="Y22881" s="29"/>
      <c r="Z22881" s="29"/>
      <c r="AA22881" s="29"/>
      <c r="AB22881" s="29"/>
      <c r="AC22881" s="29"/>
      <c r="AD22881" s="29"/>
      <c r="AE22881" s="29"/>
      <c r="AF22881" s="29"/>
      <c r="AG22881" s="29"/>
      <c r="AH22881" s="29"/>
      <c r="AI22881" s="29"/>
      <c r="AJ22881" s="29"/>
      <c r="AK22881" s="29"/>
      <c r="AL22881" s="29"/>
      <c r="AM22881" s="29"/>
      <c r="AP22881" s="30"/>
    </row>
    <row r="22882" spans="1:42">
      <c r="A22882" s="29"/>
      <c r="B22882" s="29"/>
      <c r="C22882" s="29"/>
      <c r="D22882" s="29"/>
      <c r="E22882" s="29"/>
      <c r="F22882" s="29"/>
      <c r="G22882" s="29"/>
      <c r="H22882" s="29"/>
      <c r="I22882" s="29"/>
      <c r="J22882" s="29"/>
      <c r="K22882" s="29"/>
      <c r="L22882" s="29"/>
      <c r="M22882" s="29"/>
      <c r="N22882" s="29"/>
      <c r="O22882" s="29"/>
      <c r="P22882" s="29"/>
      <c r="Q22882" s="29"/>
      <c r="R22882" s="29"/>
      <c r="S22882" s="33"/>
      <c r="T22882" s="29"/>
      <c r="U22882" s="29"/>
      <c r="V22882" s="29"/>
      <c r="W22882" s="29"/>
      <c r="X22882" s="29"/>
      <c r="Y22882" s="29"/>
      <c r="Z22882" s="29"/>
      <c r="AA22882" s="29"/>
      <c r="AB22882" s="29"/>
      <c r="AC22882" s="29"/>
      <c r="AD22882" s="29"/>
      <c r="AE22882" s="29"/>
      <c r="AF22882" s="29"/>
      <c r="AG22882" s="29"/>
      <c r="AH22882" s="29"/>
      <c r="AI22882" s="29"/>
      <c r="AJ22882" s="29"/>
      <c r="AK22882" s="29"/>
      <c r="AL22882" s="29"/>
      <c r="AM22882" s="29"/>
      <c r="AP22882" s="30"/>
    </row>
    <row r="22883" spans="1:42">
      <c r="A22883" s="29"/>
      <c r="B22883" s="29"/>
      <c r="C22883" s="29"/>
      <c r="D22883" s="29"/>
      <c r="E22883" s="29"/>
      <c r="F22883" s="29"/>
      <c r="G22883" s="29"/>
      <c r="H22883" s="29"/>
      <c r="I22883" s="29"/>
      <c r="J22883" s="29"/>
      <c r="K22883" s="29"/>
      <c r="L22883" s="29"/>
      <c r="M22883" s="29"/>
      <c r="N22883" s="29"/>
      <c r="O22883" s="29"/>
      <c r="P22883" s="29"/>
      <c r="Q22883" s="29"/>
      <c r="R22883" s="29"/>
      <c r="S22883" s="33"/>
      <c r="T22883" s="29"/>
      <c r="U22883" s="29"/>
      <c r="V22883" s="29"/>
      <c r="W22883" s="29"/>
      <c r="X22883" s="29"/>
      <c r="Y22883" s="29"/>
      <c r="Z22883" s="29"/>
      <c r="AA22883" s="29"/>
      <c r="AB22883" s="29"/>
      <c r="AC22883" s="29"/>
      <c r="AD22883" s="29"/>
      <c r="AE22883" s="29"/>
      <c r="AF22883" s="29"/>
      <c r="AG22883" s="29"/>
      <c r="AH22883" s="29"/>
      <c r="AI22883" s="29"/>
      <c r="AJ22883" s="29"/>
      <c r="AK22883" s="29"/>
      <c r="AL22883" s="29"/>
      <c r="AM22883" s="29"/>
      <c r="AP22883" s="30"/>
    </row>
    <row r="22884" spans="1:42">
      <c r="A22884" s="29"/>
      <c r="B22884" s="29"/>
      <c r="C22884" s="29"/>
      <c r="D22884" s="29"/>
      <c r="E22884" s="29"/>
      <c r="F22884" s="29"/>
      <c r="G22884" s="29"/>
      <c r="H22884" s="29"/>
      <c r="I22884" s="29"/>
      <c r="J22884" s="29"/>
      <c r="K22884" s="29"/>
      <c r="L22884" s="29"/>
      <c r="M22884" s="29"/>
      <c r="N22884" s="29"/>
      <c r="O22884" s="29"/>
      <c r="P22884" s="29"/>
      <c r="Q22884" s="29"/>
      <c r="R22884" s="29"/>
      <c r="S22884" s="33"/>
      <c r="T22884" s="29"/>
      <c r="U22884" s="29"/>
      <c r="V22884" s="29"/>
      <c r="W22884" s="29"/>
      <c r="X22884" s="29"/>
      <c r="Y22884" s="29"/>
      <c r="Z22884" s="29"/>
      <c r="AA22884" s="29"/>
      <c r="AB22884" s="29"/>
      <c r="AC22884" s="29"/>
      <c r="AD22884" s="29"/>
      <c r="AE22884" s="29"/>
      <c r="AF22884" s="29"/>
      <c r="AG22884" s="29"/>
      <c r="AH22884" s="29"/>
      <c r="AI22884" s="29"/>
      <c r="AJ22884" s="29"/>
      <c r="AK22884" s="29"/>
      <c r="AL22884" s="29"/>
      <c r="AM22884" s="29"/>
      <c r="AP22884" s="30"/>
    </row>
    <row r="22885" spans="1:42">
      <c r="A22885" s="29"/>
      <c r="B22885" s="29"/>
      <c r="C22885" s="29"/>
      <c r="D22885" s="29"/>
      <c r="E22885" s="29"/>
      <c r="F22885" s="29"/>
      <c r="G22885" s="29"/>
      <c r="H22885" s="29"/>
      <c r="I22885" s="29"/>
      <c r="J22885" s="29"/>
      <c r="K22885" s="29"/>
      <c r="L22885" s="29"/>
      <c r="M22885" s="29"/>
      <c r="N22885" s="29"/>
      <c r="O22885" s="29"/>
      <c r="P22885" s="29"/>
      <c r="Q22885" s="29"/>
      <c r="R22885" s="29"/>
      <c r="S22885" s="33"/>
      <c r="T22885" s="29"/>
      <c r="U22885" s="29"/>
      <c r="V22885" s="29"/>
      <c r="W22885" s="29"/>
      <c r="X22885" s="29"/>
      <c r="Y22885" s="29"/>
      <c r="Z22885" s="29"/>
      <c r="AA22885" s="29"/>
      <c r="AB22885" s="29"/>
      <c r="AC22885" s="29"/>
      <c r="AD22885" s="29"/>
      <c r="AE22885" s="29"/>
      <c r="AF22885" s="29"/>
      <c r="AG22885" s="29"/>
      <c r="AH22885" s="29"/>
      <c r="AI22885" s="29"/>
      <c r="AJ22885" s="29"/>
      <c r="AK22885" s="29"/>
      <c r="AL22885" s="29"/>
      <c r="AM22885" s="29"/>
      <c r="AP22885" s="30"/>
    </row>
    <row r="22886" spans="1:42">
      <c r="A22886" s="29"/>
      <c r="B22886" s="29"/>
      <c r="C22886" s="29"/>
      <c r="D22886" s="29"/>
      <c r="E22886" s="29"/>
      <c r="F22886" s="29"/>
      <c r="G22886" s="29"/>
      <c r="H22886" s="29"/>
      <c r="I22886" s="29"/>
      <c r="J22886" s="29"/>
      <c r="K22886" s="29"/>
      <c r="L22886" s="29"/>
      <c r="M22886" s="29"/>
      <c r="N22886" s="29"/>
      <c r="O22886" s="29"/>
      <c r="P22886" s="29"/>
      <c r="Q22886" s="29"/>
      <c r="R22886" s="29"/>
      <c r="S22886" s="33"/>
      <c r="T22886" s="29"/>
      <c r="U22886" s="29"/>
      <c r="V22886" s="29"/>
      <c r="W22886" s="29"/>
      <c r="X22886" s="29"/>
      <c r="Y22886" s="29"/>
      <c r="Z22886" s="29"/>
      <c r="AA22886" s="29"/>
      <c r="AB22886" s="29"/>
      <c r="AC22886" s="29"/>
      <c r="AD22886" s="29"/>
      <c r="AE22886" s="29"/>
      <c r="AF22886" s="29"/>
      <c r="AG22886" s="29"/>
      <c r="AH22886" s="29"/>
      <c r="AI22886" s="29"/>
      <c r="AJ22886" s="29"/>
      <c r="AK22886" s="29"/>
      <c r="AL22886" s="29"/>
      <c r="AM22886" s="29"/>
      <c r="AP22886" s="30"/>
    </row>
    <row r="22887" spans="1:42">
      <c r="A22887" s="29"/>
      <c r="B22887" s="29"/>
      <c r="C22887" s="29"/>
      <c r="D22887" s="29"/>
      <c r="E22887" s="29"/>
      <c r="F22887" s="29"/>
      <c r="G22887" s="29"/>
      <c r="H22887" s="29"/>
      <c r="I22887" s="29"/>
      <c r="J22887" s="29"/>
      <c r="K22887" s="29"/>
      <c r="L22887" s="29"/>
      <c r="M22887" s="29"/>
      <c r="N22887" s="29"/>
      <c r="O22887" s="29"/>
      <c r="P22887" s="29"/>
      <c r="Q22887" s="29"/>
      <c r="R22887" s="29"/>
      <c r="S22887" s="33"/>
      <c r="T22887" s="29"/>
      <c r="U22887" s="29"/>
      <c r="V22887" s="29"/>
      <c r="W22887" s="29"/>
      <c r="X22887" s="29"/>
      <c r="Y22887" s="29"/>
      <c r="Z22887" s="29"/>
      <c r="AA22887" s="29"/>
      <c r="AB22887" s="29"/>
      <c r="AC22887" s="29"/>
      <c r="AD22887" s="29"/>
      <c r="AE22887" s="29"/>
      <c r="AF22887" s="29"/>
      <c r="AG22887" s="29"/>
      <c r="AH22887" s="29"/>
      <c r="AI22887" s="29"/>
      <c r="AJ22887" s="29"/>
      <c r="AK22887" s="29"/>
      <c r="AL22887" s="29"/>
      <c r="AM22887" s="29"/>
      <c r="AP22887" s="30"/>
    </row>
    <row r="22888" spans="1:42">
      <c r="A22888" s="29"/>
      <c r="B22888" s="29"/>
      <c r="C22888" s="29"/>
      <c r="D22888" s="29"/>
      <c r="E22888" s="29"/>
      <c r="F22888" s="29"/>
      <c r="G22888" s="29"/>
      <c r="H22888" s="29"/>
      <c r="I22888" s="29"/>
      <c r="J22888" s="29"/>
      <c r="K22888" s="29"/>
      <c r="L22888" s="29"/>
      <c r="M22888" s="29"/>
      <c r="N22888" s="29"/>
      <c r="O22888" s="29"/>
      <c r="P22888" s="29"/>
      <c r="Q22888" s="29"/>
      <c r="R22888" s="29"/>
      <c r="S22888" s="33"/>
      <c r="T22888" s="29"/>
      <c r="U22888" s="29"/>
      <c r="V22888" s="29"/>
      <c r="W22888" s="29"/>
      <c r="X22888" s="29"/>
      <c r="Y22888" s="29"/>
      <c r="Z22888" s="29"/>
      <c r="AA22888" s="29"/>
      <c r="AB22888" s="29"/>
      <c r="AC22888" s="29"/>
      <c r="AD22888" s="29"/>
      <c r="AE22888" s="29"/>
      <c r="AF22888" s="29"/>
      <c r="AG22888" s="29"/>
      <c r="AH22888" s="29"/>
      <c r="AI22888" s="29"/>
      <c r="AJ22888" s="29"/>
      <c r="AK22888" s="29"/>
      <c r="AL22888" s="29"/>
      <c r="AM22888" s="29"/>
      <c r="AP22888" s="30"/>
    </row>
    <row r="22889" spans="1:42">
      <c r="A22889" s="29"/>
      <c r="B22889" s="29"/>
      <c r="C22889" s="29"/>
      <c r="D22889" s="29"/>
      <c r="E22889" s="29"/>
      <c r="F22889" s="29"/>
      <c r="G22889" s="29"/>
      <c r="H22889" s="29"/>
      <c r="I22889" s="29"/>
      <c r="J22889" s="29"/>
      <c r="K22889" s="29"/>
      <c r="L22889" s="29"/>
      <c r="M22889" s="29"/>
      <c r="N22889" s="29"/>
      <c r="O22889" s="29"/>
      <c r="P22889" s="29"/>
      <c r="Q22889" s="29"/>
      <c r="R22889" s="29"/>
      <c r="S22889" s="33"/>
      <c r="T22889" s="29"/>
      <c r="U22889" s="29"/>
      <c r="V22889" s="29"/>
      <c r="W22889" s="29"/>
      <c r="X22889" s="29"/>
      <c r="Y22889" s="29"/>
      <c r="Z22889" s="29"/>
      <c r="AA22889" s="29"/>
      <c r="AB22889" s="29"/>
      <c r="AC22889" s="29"/>
      <c r="AD22889" s="29"/>
      <c r="AE22889" s="29"/>
      <c r="AF22889" s="29"/>
      <c r="AG22889" s="29"/>
      <c r="AH22889" s="29"/>
      <c r="AI22889" s="29"/>
      <c r="AJ22889" s="29"/>
      <c r="AK22889" s="29"/>
      <c r="AL22889" s="29"/>
      <c r="AM22889" s="29"/>
      <c r="AP22889" s="30"/>
    </row>
    <row r="22890" spans="1:42">
      <c r="A22890" s="29"/>
      <c r="B22890" s="29"/>
      <c r="C22890" s="29"/>
      <c r="D22890" s="29"/>
      <c r="E22890" s="29"/>
      <c r="F22890" s="29"/>
      <c r="G22890" s="29"/>
      <c r="H22890" s="29"/>
      <c r="I22890" s="29"/>
      <c r="J22890" s="29"/>
      <c r="K22890" s="29"/>
      <c r="L22890" s="29"/>
      <c r="M22890" s="29"/>
      <c r="N22890" s="29"/>
      <c r="O22890" s="29"/>
      <c r="P22890" s="29"/>
      <c r="Q22890" s="29"/>
      <c r="R22890" s="29"/>
      <c r="S22890" s="33"/>
      <c r="T22890" s="29"/>
      <c r="U22890" s="29"/>
      <c r="V22890" s="29"/>
      <c r="W22890" s="29"/>
      <c r="X22890" s="29"/>
      <c r="Y22890" s="29"/>
      <c r="Z22890" s="29"/>
      <c r="AA22890" s="29"/>
      <c r="AB22890" s="29"/>
      <c r="AC22890" s="29"/>
      <c r="AD22890" s="29"/>
      <c r="AE22890" s="29"/>
      <c r="AF22890" s="29"/>
      <c r="AG22890" s="29"/>
      <c r="AH22890" s="29"/>
      <c r="AI22890" s="29"/>
      <c r="AJ22890" s="29"/>
      <c r="AK22890" s="29"/>
      <c r="AL22890" s="29"/>
      <c r="AM22890" s="29"/>
      <c r="AP22890" s="30"/>
    </row>
    <row r="22891" spans="1:42">
      <c r="A22891" s="29"/>
      <c r="B22891" s="29"/>
      <c r="C22891" s="29"/>
      <c r="D22891" s="29"/>
      <c r="E22891" s="29"/>
      <c r="F22891" s="29"/>
      <c r="G22891" s="29"/>
      <c r="H22891" s="29"/>
      <c r="I22891" s="29"/>
      <c r="J22891" s="29"/>
      <c r="K22891" s="29"/>
      <c r="L22891" s="29"/>
      <c r="M22891" s="29"/>
      <c r="N22891" s="29"/>
      <c r="O22891" s="29"/>
      <c r="P22891" s="29"/>
      <c r="Q22891" s="29"/>
      <c r="R22891" s="29"/>
      <c r="S22891" s="33"/>
      <c r="T22891" s="29"/>
      <c r="U22891" s="29"/>
      <c r="V22891" s="29"/>
      <c r="W22891" s="29"/>
      <c r="X22891" s="29"/>
      <c r="Y22891" s="29"/>
      <c r="Z22891" s="29"/>
      <c r="AA22891" s="29"/>
      <c r="AB22891" s="29"/>
      <c r="AC22891" s="29"/>
      <c r="AD22891" s="29"/>
      <c r="AE22891" s="29"/>
      <c r="AF22891" s="29"/>
      <c r="AG22891" s="29"/>
      <c r="AH22891" s="29"/>
      <c r="AI22891" s="29"/>
      <c r="AJ22891" s="29"/>
      <c r="AK22891" s="29"/>
      <c r="AL22891" s="29"/>
      <c r="AM22891" s="29"/>
      <c r="AP22891" s="30"/>
    </row>
    <row r="22892" spans="1:42">
      <c r="A22892" s="29"/>
      <c r="B22892" s="29"/>
      <c r="C22892" s="29"/>
      <c r="D22892" s="29"/>
      <c r="E22892" s="29"/>
      <c r="F22892" s="29"/>
      <c r="G22892" s="29"/>
      <c r="H22892" s="29"/>
      <c r="I22892" s="29"/>
      <c r="J22892" s="29"/>
      <c r="K22892" s="29"/>
      <c r="L22892" s="29"/>
      <c r="M22892" s="29"/>
      <c r="N22892" s="29"/>
      <c r="O22892" s="29"/>
      <c r="P22892" s="29"/>
      <c r="Q22892" s="29"/>
      <c r="R22892" s="29"/>
      <c r="S22892" s="33"/>
      <c r="T22892" s="29"/>
      <c r="U22892" s="29"/>
      <c r="V22892" s="29"/>
      <c r="W22892" s="29"/>
      <c r="X22892" s="29"/>
      <c r="Y22892" s="29"/>
      <c r="Z22892" s="29"/>
      <c r="AA22892" s="29"/>
      <c r="AB22892" s="29"/>
      <c r="AC22892" s="29"/>
      <c r="AD22892" s="29"/>
      <c r="AE22892" s="29"/>
      <c r="AF22892" s="29"/>
      <c r="AG22892" s="29"/>
      <c r="AH22892" s="29"/>
      <c r="AI22892" s="29"/>
      <c r="AJ22892" s="29"/>
      <c r="AK22892" s="29"/>
      <c r="AL22892" s="29"/>
      <c r="AM22892" s="29"/>
      <c r="AP22892" s="30"/>
    </row>
    <row r="22893" spans="1:42">
      <c r="A22893" s="29"/>
      <c r="B22893" s="29"/>
      <c r="C22893" s="29"/>
      <c r="D22893" s="29"/>
      <c r="E22893" s="29"/>
      <c r="F22893" s="29"/>
      <c r="G22893" s="29"/>
      <c r="H22893" s="29"/>
      <c r="I22893" s="29"/>
      <c r="J22893" s="29"/>
      <c r="K22893" s="29"/>
      <c r="L22893" s="29"/>
      <c r="M22893" s="29"/>
      <c r="N22893" s="29"/>
      <c r="O22893" s="29"/>
      <c r="P22893" s="29"/>
      <c r="Q22893" s="29"/>
      <c r="R22893" s="29"/>
      <c r="S22893" s="33"/>
      <c r="T22893" s="29"/>
      <c r="U22893" s="29"/>
      <c r="V22893" s="29"/>
      <c r="W22893" s="29"/>
      <c r="X22893" s="29"/>
      <c r="Y22893" s="29"/>
      <c r="Z22893" s="29"/>
      <c r="AA22893" s="29"/>
      <c r="AB22893" s="29"/>
      <c r="AC22893" s="29"/>
      <c r="AD22893" s="29"/>
      <c r="AE22893" s="29"/>
      <c r="AF22893" s="29"/>
      <c r="AG22893" s="29"/>
      <c r="AH22893" s="29"/>
      <c r="AI22893" s="29"/>
      <c r="AJ22893" s="29"/>
      <c r="AK22893" s="29"/>
      <c r="AL22893" s="29"/>
      <c r="AM22893" s="29"/>
      <c r="AP22893" s="30"/>
    </row>
    <row r="22894" spans="1:42">
      <c r="A22894" s="29"/>
      <c r="B22894" s="29"/>
      <c r="C22894" s="29"/>
      <c r="D22894" s="29"/>
      <c r="E22894" s="29"/>
      <c r="F22894" s="29"/>
      <c r="G22894" s="29"/>
      <c r="H22894" s="29"/>
      <c r="I22894" s="29"/>
      <c r="J22894" s="29"/>
      <c r="K22894" s="29"/>
      <c r="L22894" s="29"/>
      <c r="M22894" s="29"/>
      <c r="N22894" s="29"/>
      <c r="O22894" s="29"/>
      <c r="P22894" s="29"/>
      <c r="Q22894" s="29"/>
      <c r="R22894" s="29"/>
      <c r="S22894" s="33"/>
      <c r="T22894" s="29"/>
      <c r="U22894" s="29"/>
      <c r="V22894" s="29"/>
      <c r="W22894" s="29"/>
      <c r="X22894" s="29"/>
      <c r="Y22894" s="29"/>
      <c r="Z22894" s="29"/>
      <c r="AA22894" s="29"/>
      <c r="AB22894" s="29"/>
      <c r="AC22894" s="29"/>
      <c r="AD22894" s="29"/>
      <c r="AE22894" s="29"/>
      <c r="AF22894" s="29"/>
      <c r="AG22894" s="29"/>
      <c r="AH22894" s="29"/>
      <c r="AI22894" s="29"/>
      <c r="AJ22894" s="29"/>
      <c r="AK22894" s="29"/>
      <c r="AL22894" s="29"/>
      <c r="AM22894" s="29"/>
      <c r="AP22894" s="30"/>
    </row>
    <row r="22895" spans="1:42">
      <c r="A22895" s="29"/>
      <c r="B22895" s="29"/>
      <c r="C22895" s="29"/>
      <c r="D22895" s="29"/>
      <c r="E22895" s="29"/>
      <c r="F22895" s="29"/>
      <c r="G22895" s="29"/>
      <c r="H22895" s="29"/>
      <c r="I22895" s="29"/>
      <c r="J22895" s="29"/>
      <c r="K22895" s="29"/>
      <c r="L22895" s="29"/>
      <c r="M22895" s="29"/>
      <c r="N22895" s="29"/>
      <c r="O22895" s="29"/>
      <c r="P22895" s="29"/>
      <c r="Q22895" s="29"/>
      <c r="R22895" s="29"/>
      <c r="S22895" s="33"/>
      <c r="T22895" s="29"/>
      <c r="U22895" s="29"/>
      <c r="V22895" s="29"/>
      <c r="W22895" s="29"/>
      <c r="X22895" s="29"/>
      <c r="Y22895" s="29"/>
      <c r="Z22895" s="29"/>
      <c r="AA22895" s="29"/>
      <c r="AB22895" s="29"/>
      <c r="AC22895" s="29"/>
      <c r="AD22895" s="29"/>
      <c r="AE22895" s="29"/>
      <c r="AF22895" s="29"/>
      <c r="AG22895" s="29"/>
      <c r="AH22895" s="29"/>
      <c r="AI22895" s="29"/>
      <c r="AJ22895" s="29"/>
      <c r="AK22895" s="29"/>
      <c r="AL22895" s="29"/>
      <c r="AM22895" s="29"/>
      <c r="AP22895" s="30"/>
    </row>
    <row r="22896" spans="1:42">
      <c r="A22896" s="29"/>
      <c r="B22896" s="29"/>
      <c r="C22896" s="29"/>
      <c r="D22896" s="29"/>
      <c r="E22896" s="29"/>
      <c r="F22896" s="29"/>
      <c r="G22896" s="29"/>
      <c r="H22896" s="29"/>
      <c r="I22896" s="29"/>
      <c r="J22896" s="29"/>
      <c r="K22896" s="29"/>
      <c r="L22896" s="29"/>
      <c r="M22896" s="29"/>
      <c r="N22896" s="29"/>
      <c r="O22896" s="29"/>
      <c r="P22896" s="29"/>
      <c r="Q22896" s="29"/>
      <c r="R22896" s="29"/>
      <c r="S22896" s="33"/>
      <c r="T22896" s="29"/>
      <c r="U22896" s="29"/>
      <c r="V22896" s="29"/>
      <c r="W22896" s="29"/>
      <c r="X22896" s="29"/>
      <c r="Y22896" s="29"/>
      <c r="Z22896" s="29"/>
      <c r="AA22896" s="29"/>
      <c r="AB22896" s="29"/>
      <c r="AC22896" s="29"/>
      <c r="AD22896" s="29"/>
      <c r="AE22896" s="29"/>
      <c r="AF22896" s="29"/>
      <c r="AG22896" s="29"/>
      <c r="AH22896" s="29"/>
      <c r="AI22896" s="29"/>
      <c r="AJ22896" s="29"/>
      <c r="AK22896" s="29"/>
      <c r="AL22896" s="29"/>
      <c r="AM22896" s="29"/>
      <c r="AP22896" s="30"/>
    </row>
    <row r="22897" spans="1:42">
      <c r="A22897" s="29"/>
      <c r="B22897" s="29"/>
      <c r="C22897" s="29"/>
      <c r="D22897" s="29"/>
      <c r="E22897" s="29"/>
      <c r="F22897" s="29"/>
      <c r="G22897" s="29"/>
      <c r="H22897" s="29"/>
      <c r="I22897" s="29"/>
      <c r="J22897" s="29"/>
      <c r="K22897" s="29"/>
      <c r="L22897" s="29"/>
      <c r="M22897" s="29"/>
      <c r="N22897" s="29"/>
      <c r="O22897" s="29"/>
      <c r="P22897" s="29"/>
      <c r="Q22897" s="29"/>
      <c r="R22897" s="29"/>
      <c r="S22897" s="33"/>
      <c r="T22897" s="29"/>
      <c r="U22897" s="29"/>
      <c r="V22897" s="29"/>
      <c r="W22897" s="29"/>
      <c r="X22897" s="29"/>
      <c r="Y22897" s="29"/>
      <c r="Z22897" s="29"/>
      <c r="AA22897" s="29"/>
      <c r="AB22897" s="29"/>
      <c r="AC22897" s="29"/>
      <c r="AD22897" s="29"/>
      <c r="AE22897" s="29"/>
      <c r="AF22897" s="29"/>
      <c r="AG22897" s="29"/>
      <c r="AH22897" s="29"/>
      <c r="AI22897" s="29"/>
      <c r="AJ22897" s="29"/>
      <c r="AK22897" s="29"/>
      <c r="AL22897" s="29"/>
      <c r="AM22897" s="29"/>
      <c r="AP22897" s="30"/>
    </row>
    <row r="22898" spans="1:42">
      <c r="A22898" s="29"/>
      <c r="B22898" s="29"/>
      <c r="C22898" s="29"/>
      <c r="D22898" s="29"/>
      <c r="E22898" s="29"/>
      <c r="F22898" s="29"/>
      <c r="G22898" s="29"/>
      <c r="H22898" s="29"/>
      <c r="I22898" s="29"/>
      <c r="J22898" s="29"/>
      <c r="K22898" s="29"/>
      <c r="L22898" s="29"/>
      <c r="M22898" s="29"/>
      <c r="N22898" s="29"/>
      <c r="O22898" s="29"/>
      <c r="P22898" s="29"/>
      <c r="Q22898" s="29"/>
      <c r="R22898" s="29"/>
      <c r="S22898" s="33"/>
      <c r="T22898" s="29"/>
      <c r="U22898" s="29"/>
      <c r="V22898" s="29"/>
      <c r="W22898" s="29"/>
      <c r="X22898" s="29"/>
      <c r="Y22898" s="29"/>
      <c r="Z22898" s="29"/>
      <c r="AA22898" s="29"/>
      <c r="AB22898" s="29"/>
      <c r="AC22898" s="29"/>
      <c r="AD22898" s="29"/>
      <c r="AE22898" s="29"/>
      <c r="AF22898" s="29"/>
      <c r="AG22898" s="29"/>
      <c r="AH22898" s="29"/>
      <c r="AI22898" s="29"/>
      <c r="AJ22898" s="29"/>
      <c r="AK22898" s="29"/>
      <c r="AL22898" s="29"/>
      <c r="AM22898" s="29"/>
      <c r="AP22898" s="30"/>
    </row>
    <row r="22899" spans="1:42">
      <c r="A22899" s="29"/>
      <c r="B22899" s="29"/>
      <c r="C22899" s="29"/>
      <c r="D22899" s="29"/>
      <c r="E22899" s="29"/>
      <c r="F22899" s="29"/>
      <c r="G22899" s="29"/>
      <c r="H22899" s="29"/>
      <c r="I22899" s="29"/>
      <c r="J22899" s="29"/>
      <c r="K22899" s="29"/>
      <c r="L22899" s="29"/>
      <c r="M22899" s="29"/>
      <c r="N22899" s="29"/>
      <c r="O22899" s="29"/>
      <c r="P22899" s="29"/>
      <c r="Q22899" s="29"/>
      <c r="R22899" s="29"/>
      <c r="S22899" s="33"/>
      <c r="T22899" s="29"/>
      <c r="U22899" s="29"/>
      <c r="V22899" s="29"/>
      <c r="W22899" s="29"/>
      <c r="X22899" s="29"/>
      <c r="Y22899" s="29"/>
      <c r="Z22899" s="29"/>
      <c r="AA22899" s="29"/>
      <c r="AB22899" s="29"/>
      <c r="AC22899" s="29"/>
      <c r="AD22899" s="29"/>
      <c r="AE22899" s="29"/>
      <c r="AF22899" s="29"/>
      <c r="AG22899" s="29"/>
      <c r="AH22899" s="29"/>
      <c r="AI22899" s="29"/>
      <c r="AJ22899" s="29"/>
      <c r="AK22899" s="29"/>
      <c r="AL22899" s="29"/>
      <c r="AM22899" s="29"/>
      <c r="AP22899" s="30"/>
    </row>
    <row r="22900" spans="1:42">
      <c r="A22900" s="29"/>
      <c r="B22900" s="29"/>
      <c r="C22900" s="29"/>
      <c r="D22900" s="29"/>
      <c r="E22900" s="29"/>
      <c r="F22900" s="29"/>
      <c r="G22900" s="29"/>
      <c r="H22900" s="29"/>
      <c r="I22900" s="29"/>
      <c r="J22900" s="29"/>
      <c r="K22900" s="29"/>
      <c r="L22900" s="29"/>
      <c r="M22900" s="29"/>
      <c r="N22900" s="29"/>
      <c r="O22900" s="29"/>
      <c r="P22900" s="29"/>
      <c r="Q22900" s="29"/>
      <c r="R22900" s="29"/>
      <c r="S22900" s="33"/>
      <c r="T22900" s="29"/>
      <c r="U22900" s="29"/>
      <c r="V22900" s="29"/>
      <c r="W22900" s="29"/>
      <c r="X22900" s="29"/>
      <c r="Y22900" s="29"/>
      <c r="Z22900" s="29"/>
      <c r="AA22900" s="29"/>
      <c r="AB22900" s="29"/>
      <c r="AC22900" s="29"/>
      <c r="AD22900" s="29"/>
      <c r="AE22900" s="29"/>
      <c r="AF22900" s="29"/>
      <c r="AG22900" s="29"/>
      <c r="AH22900" s="29"/>
      <c r="AI22900" s="29"/>
      <c r="AJ22900" s="29"/>
      <c r="AK22900" s="29"/>
      <c r="AL22900" s="29"/>
      <c r="AM22900" s="29"/>
      <c r="AP22900" s="30"/>
    </row>
    <row r="22901" spans="1:42">
      <c r="A22901" s="29"/>
      <c r="B22901" s="29"/>
      <c r="C22901" s="29"/>
      <c r="D22901" s="29"/>
      <c r="E22901" s="29"/>
      <c r="F22901" s="29"/>
      <c r="G22901" s="29"/>
      <c r="H22901" s="29"/>
      <c r="I22901" s="29"/>
      <c r="J22901" s="29"/>
      <c r="K22901" s="29"/>
      <c r="L22901" s="29"/>
      <c r="M22901" s="29"/>
      <c r="N22901" s="29"/>
      <c r="O22901" s="29"/>
      <c r="P22901" s="29"/>
      <c r="Q22901" s="29"/>
      <c r="R22901" s="29"/>
      <c r="S22901" s="33"/>
      <c r="T22901" s="29"/>
      <c r="U22901" s="29"/>
      <c r="V22901" s="29"/>
      <c r="W22901" s="29"/>
      <c r="X22901" s="29"/>
      <c r="Y22901" s="29"/>
      <c r="Z22901" s="29"/>
      <c r="AA22901" s="29"/>
      <c r="AB22901" s="29"/>
      <c r="AC22901" s="29"/>
      <c r="AD22901" s="29"/>
      <c r="AE22901" s="29"/>
      <c r="AF22901" s="29"/>
      <c r="AG22901" s="29"/>
      <c r="AH22901" s="29"/>
      <c r="AI22901" s="29"/>
      <c r="AJ22901" s="29"/>
      <c r="AK22901" s="29"/>
      <c r="AL22901" s="29"/>
      <c r="AM22901" s="29"/>
      <c r="AP22901" s="30"/>
    </row>
    <row r="22902" spans="1:42">
      <c r="A22902" s="29"/>
      <c r="B22902" s="29"/>
      <c r="C22902" s="29"/>
      <c r="D22902" s="29"/>
      <c r="E22902" s="29"/>
      <c r="F22902" s="29"/>
      <c r="G22902" s="29"/>
      <c r="H22902" s="29"/>
      <c r="I22902" s="29"/>
      <c r="J22902" s="29"/>
      <c r="K22902" s="29"/>
      <c r="L22902" s="29"/>
      <c r="M22902" s="29"/>
      <c r="N22902" s="29"/>
      <c r="O22902" s="29"/>
      <c r="P22902" s="29"/>
      <c r="Q22902" s="29"/>
      <c r="R22902" s="29"/>
      <c r="S22902" s="33"/>
      <c r="T22902" s="29"/>
      <c r="U22902" s="29"/>
      <c r="V22902" s="29"/>
      <c r="W22902" s="29"/>
      <c r="X22902" s="29"/>
      <c r="Y22902" s="29"/>
      <c r="Z22902" s="29"/>
      <c r="AA22902" s="29"/>
      <c r="AB22902" s="29"/>
      <c r="AC22902" s="29"/>
      <c r="AD22902" s="29"/>
      <c r="AE22902" s="29"/>
      <c r="AF22902" s="29"/>
      <c r="AG22902" s="29"/>
      <c r="AH22902" s="29"/>
      <c r="AI22902" s="29"/>
      <c r="AJ22902" s="29"/>
      <c r="AK22902" s="29"/>
      <c r="AL22902" s="29"/>
      <c r="AM22902" s="29"/>
      <c r="AP22902" s="30"/>
    </row>
    <row r="22903" spans="1:42">
      <c r="A22903" s="29"/>
      <c r="B22903" s="29"/>
      <c r="C22903" s="29"/>
      <c r="D22903" s="29"/>
      <c r="E22903" s="29"/>
      <c r="F22903" s="29"/>
      <c r="G22903" s="29"/>
      <c r="H22903" s="29"/>
      <c r="I22903" s="29"/>
      <c r="J22903" s="29"/>
      <c r="K22903" s="29"/>
      <c r="L22903" s="29"/>
      <c r="M22903" s="29"/>
      <c r="N22903" s="29"/>
      <c r="O22903" s="29"/>
      <c r="P22903" s="29"/>
      <c r="Q22903" s="29"/>
      <c r="R22903" s="29"/>
      <c r="S22903" s="33"/>
      <c r="T22903" s="29"/>
      <c r="U22903" s="29"/>
      <c r="V22903" s="29"/>
      <c r="W22903" s="29"/>
      <c r="X22903" s="29"/>
      <c r="Y22903" s="29"/>
      <c r="Z22903" s="29"/>
      <c r="AA22903" s="29"/>
      <c r="AB22903" s="29"/>
      <c r="AC22903" s="29"/>
      <c r="AD22903" s="29"/>
      <c r="AE22903" s="29"/>
      <c r="AF22903" s="29"/>
      <c r="AG22903" s="29"/>
      <c r="AH22903" s="29"/>
      <c r="AI22903" s="29"/>
      <c r="AJ22903" s="29"/>
      <c r="AK22903" s="29"/>
      <c r="AL22903" s="29"/>
      <c r="AM22903" s="29"/>
      <c r="AP22903" s="30"/>
    </row>
    <row r="22904" spans="1:42">
      <c r="A22904" s="29"/>
      <c r="B22904" s="29"/>
      <c r="C22904" s="29"/>
      <c r="D22904" s="29"/>
      <c r="E22904" s="29"/>
      <c r="F22904" s="29"/>
      <c r="G22904" s="29"/>
      <c r="H22904" s="29"/>
      <c r="I22904" s="29"/>
      <c r="J22904" s="29"/>
      <c r="K22904" s="29"/>
      <c r="L22904" s="29"/>
      <c r="M22904" s="29"/>
      <c r="N22904" s="29"/>
      <c r="O22904" s="29"/>
      <c r="P22904" s="29"/>
      <c r="Q22904" s="29"/>
      <c r="R22904" s="29"/>
      <c r="S22904" s="33"/>
      <c r="T22904" s="29"/>
      <c r="U22904" s="29"/>
      <c r="V22904" s="29"/>
      <c r="W22904" s="29"/>
      <c r="X22904" s="29"/>
      <c r="Y22904" s="29"/>
      <c r="Z22904" s="29"/>
      <c r="AA22904" s="29"/>
      <c r="AB22904" s="29"/>
      <c r="AC22904" s="29"/>
      <c r="AD22904" s="29"/>
      <c r="AE22904" s="29"/>
      <c r="AF22904" s="29"/>
      <c r="AG22904" s="29"/>
      <c r="AH22904" s="29"/>
      <c r="AI22904" s="29"/>
      <c r="AJ22904" s="29"/>
      <c r="AK22904" s="29"/>
      <c r="AL22904" s="29"/>
      <c r="AM22904" s="29"/>
      <c r="AP22904" s="30"/>
    </row>
    <row r="22905" spans="1:42">
      <c r="A22905" s="29"/>
      <c r="B22905" s="29"/>
      <c r="C22905" s="29"/>
      <c r="D22905" s="29"/>
      <c r="E22905" s="29"/>
      <c r="F22905" s="29"/>
      <c r="G22905" s="29"/>
      <c r="H22905" s="29"/>
      <c r="I22905" s="29"/>
      <c r="J22905" s="29"/>
      <c r="K22905" s="29"/>
      <c r="L22905" s="29"/>
      <c r="M22905" s="29"/>
      <c r="N22905" s="29"/>
      <c r="O22905" s="29"/>
      <c r="P22905" s="29"/>
      <c r="Q22905" s="29"/>
      <c r="R22905" s="29"/>
      <c r="S22905" s="33"/>
      <c r="T22905" s="29"/>
      <c r="U22905" s="29"/>
      <c r="V22905" s="29"/>
      <c r="W22905" s="29"/>
      <c r="X22905" s="29"/>
      <c r="Y22905" s="29"/>
      <c r="Z22905" s="29"/>
      <c r="AA22905" s="29"/>
      <c r="AB22905" s="29"/>
      <c r="AC22905" s="29"/>
      <c r="AD22905" s="29"/>
      <c r="AE22905" s="29"/>
      <c r="AF22905" s="29"/>
      <c r="AG22905" s="29"/>
      <c r="AH22905" s="29"/>
      <c r="AI22905" s="29"/>
      <c r="AJ22905" s="29"/>
      <c r="AK22905" s="29"/>
      <c r="AL22905" s="29"/>
      <c r="AM22905" s="29"/>
      <c r="AP22905" s="30"/>
    </row>
    <row r="22906" spans="1:42">
      <c r="A22906" s="29"/>
      <c r="B22906" s="29"/>
      <c r="C22906" s="29"/>
      <c r="D22906" s="29"/>
      <c r="E22906" s="29"/>
      <c r="F22906" s="29"/>
      <c r="G22906" s="29"/>
      <c r="H22906" s="29"/>
      <c r="I22906" s="29"/>
      <c r="J22906" s="29"/>
      <c r="K22906" s="29"/>
      <c r="L22906" s="29"/>
      <c r="M22906" s="29"/>
      <c r="N22906" s="29"/>
      <c r="O22906" s="29"/>
      <c r="P22906" s="29"/>
      <c r="Q22906" s="29"/>
      <c r="R22906" s="29"/>
      <c r="S22906" s="33"/>
      <c r="T22906" s="29"/>
      <c r="U22906" s="29"/>
      <c r="V22906" s="29"/>
      <c r="W22906" s="29"/>
      <c r="X22906" s="29"/>
      <c r="Y22906" s="29"/>
      <c r="Z22906" s="29"/>
      <c r="AA22906" s="29"/>
      <c r="AB22906" s="29"/>
      <c r="AC22906" s="29"/>
      <c r="AD22906" s="29"/>
      <c r="AE22906" s="29"/>
      <c r="AF22906" s="29"/>
      <c r="AG22906" s="29"/>
      <c r="AH22906" s="29"/>
      <c r="AI22906" s="29"/>
      <c r="AJ22906" s="29"/>
      <c r="AK22906" s="29"/>
      <c r="AL22906" s="29"/>
      <c r="AM22906" s="29"/>
      <c r="AP22906" s="30"/>
    </row>
    <row r="22907" spans="1:42">
      <c r="A22907" s="29"/>
      <c r="B22907" s="29"/>
      <c r="C22907" s="29"/>
      <c r="D22907" s="29"/>
      <c r="E22907" s="29"/>
      <c r="F22907" s="29"/>
      <c r="G22907" s="29"/>
      <c r="H22907" s="29"/>
      <c r="I22907" s="29"/>
      <c r="J22907" s="29"/>
      <c r="K22907" s="29"/>
      <c r="L22907" s="29"/>
      <c r="M22907" s="29"/>
      <c r="N22907" s="29"/>
      <c r="O22907" s="29"/>
      <c r="P22907" s="29"/>
      <c r="Q22907" s="29"/>
      <c r="R22907" s="29"/>
      <c r="S22907" s="33"/>
      <c r="T22907" s="29"/>
      <c r="U22907" s="29"/>
      <c r="V22907" s="29"/>
      <c r="W22907" s="29"/>
      <c r="X22907" s="29"/>
      <c r="Y22907" s="29"/>
      <c r="Z22907" s="29"/>
      <c r="AA22907" s="29"/>
      <c r="AB22907" s="29"/>
      <c r="AC22907" s="29"/>
      <c r="AD22907" s="29"/>
      <c r="AE22907" s="29"/>
      <c r="AF22907" s="29"/>
      <c r="AG22907" s="29"/>
      <c r="AH22907" s="29"/>
      <c r="AI22907" s="29"/>
      <c r="AJ22907" s="29"/>
      <c r="AK22907" s="29"/>
      <c r="AL22907" s="29"/>
      <c r="AM22907" s="29"/>
      <c r="AP22907" s="30"/>
    </row>
    <row r="22908" spans="1:42">
      <c r="A22908" s="29"/>
      <c r="B22908" s="29"/>
      <c r="C22908" s="29"/>
      <c r="D22908" s="29"/>
      <c r="E22908" s="29"/>
      <c r="F22908" s="29"/>
      <c r="G22908" s="29"/>
      <c r="H22908" s="29"/>
      <c r="I22908" s="29"/>
      <c r="J22908" s="29"/>
      <c r="K22908" s="29"/>
      <c r="L22908" s="29"/>
      <c r="M22908" s="29"/>
      <c r="N22908" s="29"/>
      <c r="O22908" s="29"/>
      <c r="P22908" s="29"/>
      <c r="Q22908" s="29"/>
      <c r="R22908" s="29"/>
      <c r="S22908" s="33"/>
      <c r="T22908" s="29"/>
      <c r="U22908" s="29"/>
      <c r="V22908" s="29"/>
      <c r="W22908" s="29"/>
      <c r="X22908" s="29"/>
      <c r="Y22908" s="29"/>
      <c r="Z22908" s="29"/>
      <c r="AA22908" s="29"/>
      <c r="AB22908" s="29"/>
      <c r="AC22908" s="29"/>
      <c r="AD22908" s="29"/>
      <c r="AE22908" s="29"/>
      <c r="AF22908" s="29"/>
      <c r="AG22908" s="29"/>
      <c r="AH22908" s="29"/>
      <c r="AI22908" s="29"/>
      <c r="AJ22908" s="29"/>
      <c r="AK22908" s="29"/>
      <c r="AL22908" s="29"/>
      <c r="AM22908" s="29"/>
      <c r="AP22908" s="30"/>
    </row>
    <row r="22909" spans="1:42">
      <c r="A22909" s="29"/>
      <c r="B22909" s="29"/>
      <c r="C22909" s="29"/>
      <c r="D22909" s="29"/>
      <c r="E22909" s="29"/>
      <c r="F22909" s="29"/>
      <c r="G22909" s="29"/>
      <c r="H22909" s="29"/>
      <c r="I22909" s="29"/>
      <c r="J22909" s="29"/>
      <c r="K22909" s="29"/>
      <c r="L22909" s="29"/>
      <c r="M22909" s="29"/>
      <c r="N22909" s="29"/>
      <c r="O22909" s="29"/>
      <c r="P22909" s="29"/>
      <c r="Q22909" s="29"/>
      <c r="R22909" s="29"/>
      <c r="S22909" s="33"/>
      <c r="T22909" s="29"/>
      <c r="U22909" s="29"/>
      <c r="V22909" s="29"/>
      <c r="W22909" s="29"/>
      <c r="X22909" s="29"/>
      <c r="Y22909" s="29"/>
      <c r="Z22909" s="29"/>
      <c r="AA22909" s="29"/>
      <c r="AB22909" s="29"/>
      <c r="AC22909" s="29"/>
      <c r="AD22909" s="29"/>
      <c r="AE22909" s="29"/>
      <c r="AF22909" s="29"/>
      <c r="AG22909" s="29"/>
      <c r="AH22909" s="29"/>
      <c r="AI22909" s="29"/>
      <c r="AJ22909" s="29"/>
      <c r="AK22909" s="29"/>
      <c r="AL22909" s="29"/>
      <c r="AM22909" s="29"/>
      <c r="AP22909" s="30"/>
    </row>
    <row r="22910" spans="1:42">
      <c r="A22910" s="29"/>
      <c r="B22910" s="29"/>
      <c r="C22910" s="29"/>
      <c r="D22910" s="29"/>
      <c r="E22910" s="29"/>
      <c r="F22910" s="29"/>
      <c r="G22910" s="29"/>
      <c r="H22910" s="29"/>
      <c r="I22910" s="29"/>
      <c r="J22910" s="29"/>
      <c r="K22910" s="29"/>
      <c r="L22910" s="29"/>
      <c r="M22910" s="29"/>
      <c r="N22910" s="29"/>
      <c r="O22910" s="29"/>
      <c r="P22910" s="29"/>
      <c r="Q22910" s="29"/>
      <c r="R22910" s="29"/>
      <c r="S22910" s="33"/>
      <c r="T22910" s="29"/>
      <c r="U22910" s="29"/>
      <c r="V22910" s="29"/>
      <c r="W22910" s="29"/>
      <c r="X22910" s="29"/>
      <c r="Y22910" s="29"/>
      <c r="Z22910" s="29"/>
      <c r="AA22910" s="29"/>
      <c r="AB22910" s="29"/>
      <c r="AC22910" s="29"/>
      <c r="AD22910" s="29"/>
      <c r="AE22910" s="29"/>
      <c r="AF22910" s="29"/>
      <c r="AG22910" s="29"/>
      <c r="AH22910" s="29"/>
      <c r="AI22910" s="29"/>
      <c r="AJ22910" s="29"/>
      <c r="AK22910" s="29"/>
      <c r="AL22910" s="29"/>
      <c r="AM22910" s="29"/>
      <c r="AP22910" s="30"/>
    </row>
    <row r="22911" spans="1:42">
      <c r="A22911" s="29"/>
      <c r="B22911" s="29"/>
      <c r="C22911" s="29"/>
      <c r="D22911" s="29"/>
      <c r="E22911" s="29"/>
      <c r="F22911" s="29"/>
      <c r="G22911" s="29"/>
      <c r="H22911" s="29"/>
      <c r="I22911" s="29"/>
      <c r="J22911" s="29"/>
      <c r="K22911" s="29"/>
      <c r="L22911" s="29"/>
      <c r="M22911" s="29"/>
      <c r="N22911" s="29"/>
      <c r="O22911" s="29"/>
      <c r="P22911" s="29"/>
      <c r="Q22911" s="29"/>
      <c r="R22911" s="29"/>
      <c r="S22911" s="33"/>
      <c r="T22911" s="29"/>
      <c r="U22911" s="29"/>
      <c r="V22911" s="29"/>
      <c r="W22911" s="29"/>
      <c r="X22911" s="29"/>
      <c r="Y22911" s="29"/>
      <c r="Z22911" s="29"/>
      <c r="AA22911" s="29"/>
      <c r="AB22911" s="29"/>
      <c r="AC22911" s="29"/>
      <c r="AD22911" s="29"/>
      <c r="AE22911" s="29"/>
      <c r="AF22911" s="29"/>
      <c r="AG22911" s="29"/>
      <c r="AH22911" s="29"/>
      <c r="AI22911" s="29"/>
      <c r="AJ22911" s="29"/>
      <c r="AK22911" s="29"/>
      <c r="AL22911" s="29"/>
      <c r="AM22911" s="29"/>
      <c r="AP22911" s="30"/>
    </row>
    <row r="22912" spans="1:42">
      <c r="A22912" s="29"/>
      <c r="B22912" s="29"/>
      <c r="C22912" s="29"/>
      <c r="D22912" s="29"/>
      <c r="E22912" s="29"/>
      <c r="F22912" s="29"/>
      <c r="G22912" s="29"/>
      <c r="H22912" s="29"/>
      <c r="I22912" s="29"/>
      <c r="J22912" s="29"/>
      <c r="K22912" s="29"/>
      <c r="L22912" s="29"/>
      <c r="M22912" s="29"/>
      <c r="N22912" s="29"/>
      <c r="O22912" s="29"/>
      <c r="P22912" s="29"/>
      <c r="Q22912" s="29"/>
      <c r="R22912" s="29"/>
      <c r="S22912" s="33"/>
      <c r="T22912" s="29"/>
      <c r="U22912" s="29"/>
      <c r="V22912" s="29"/>
      <c r="W22912" s="29"/>
      <c r="X22912" s="29"/>
      <c r="Y22912" s="29"/>
      <c r="Z22912" s="29"/>
      <c r="AA22912" s="29"/>
      <c r="AB22912" s="29"/>
      <c r="AC22912" s="29"/>
      <c r="AD22912" s="29"/>
      <c r="AE22912" s="29"/>
      <c r="AF22912" s="29"/>
      <c r="AG22912" s="29"/>
      <c r="AH22912" s="29"/>
      <c r="AI22912" s="29"/>
      <c r="AJ22912" s="29"/>
      <c r="AK22912" s="29"/>
      <c r="AL22912" s="29"/>
      <c r="AM22912" s="29"/>
      <c r="AP22912" s="30"/>
    </row>
    <row r="22913" spans="1:42">
      <c r="A22913" s="29"/>
      <c r="B22913" s="29"/>
      <c r="C22913" s="29"/>
      <c r="D22913" s="29"/>
      <c r="E22913" s="29"/>
      <c r="F22913" s="29"/>
      <c r="G22913" s="29"/>
      <c r="H22913" s="29"/>
      <c r="I22913" s="29"/>
      <c r="J22913" s="29"/>
      <c r="K22913" s="29"/>
      <c r="L22913" s="29"/>
      <c r="M22913" s="29"/>
      <c r="N22913" s="29"/>
      <c r="O22913" s="29"/>
      <c r="P22913" s="29"/>
      <c r="Q22913" s="29"/>
      <c r="R22913" s="29"/>
      <c r="S22913" s="33"/>
      <c r="T22913" s="29"/>
      <c r="U22913" s="29"/>
      <c r="V22913" s="29"/>
      <c r="W22913" s="29"/>
      <c r="X22913" s="29"/>
      <c r="Y22913" s="29"/>
      <c r="Z22913" s="29"/>
      <c r="AA22913" s="29"/>
      <c r="AB22913" s="29"/>
      <c r="AC22913" s="29"/>
      <c r="AD22913" s="29"/>
      <c r="AE22913" s="29"/>
      <c r="AF22913" s="29"/>
      <c r="AG22913" s="29"/>
      <c r="AH22913" s="29"/>
      <c r="AI22913" s="29"/>
      <c r="AJ22913" s="29"/>
      <c r="AK22913" s="29"/>
      <c r="AL22913" s="29"/>
      <c r="AM22913" s="29"/>
      <c r="AP22913" s="30"/>
    </row>
    <row r="22914" spans="1:42">
      <c r="A22914" s="29"/>
      <c r="B22914" s="29"/>
      <c r="C22914" s="29"/>
      <c r="D22914" s="29"/>
      <c r="E22914" s="29"/>
      <c r="F22914" s="29"/>
      <c r="G22914" s="29"/>
      <c r="H22914" s="29"/>
      <c r="I22914" s="29"/>
      <c r="J22914" s="29"/>
      <c r="K22914" s="29"/>
      <c r="L22914" s="29"/>
      <c r="M22914" s="29"/>
      <c r="N22914" s="29"/>
      <c r="O22914" s="29"/>
      <c r="P22914" s="29"/>
      <c r="Q22914" s="29"/>
      <c r="R22914" s="29"/>
      <c r="S22914" s="33"/>
      <c r="T22914" s="29"/>
      <c r="U22914" s="29"/>
      <c r="V22914" s="29"/>
      <c r="W22914" s="29"/>
      <c r="X22914" s="29"/>
      <c r="Y22914" s="29"/>
      <c r="Z22914" s="29"/>
      <c r="AA22914" s="29"/>
      <c r="AB22914" s="29"/>
      <c r="AC22914" s="29"/>
      <c r="AD22914" s="29"/>
      <c r="AE22914" s="29"/>
      <c r="AF22914" s="29"/>
      <c r="AG22914" s="29"/>
      <c r="AH22914" s="29"/>
      <c r="AI22914" s="29"/>
      <c r="AJ22914" s="29"/>
      <c r="AK22914" s="29"/>
      <c r="AL22914" s="29"/>
      <c r="AM22914" s="29"/>
      <c r="AP22914" s="30"/>
    </row>
    <row r="22915" spans="1:42">
      <c r="A22915" s="29"/>
      <c r="B22915" s="29"/>
      <c r="C22915" s="29"/>
      <c r="D22915" s="29"/>
      <c r="E22915" s="29"/>
      <c r="F22915" s="29"/>
      <c r="G22915" s="29"/>
      <c r="H22915" s="29"/>
      <c r="I22915" s="29"/>
      <c r="J22915" s="29"/>
      <c r="K22915" s="29"/>
      <c r="L22915" s="29"/>
      <c r="M22915" s="29"/>
      <c r="N22915" s="29"/>
      <c r="O22915" s="29"/>
      <c r="P22915" s="29"/>
      <c r="Q22915" s="29"/>
      <c r="R22915" s="29"/>
      <c r="S22915" s="33"/>
      <c r="T22915" s="29"/>
      <c r="U22915" s="29"/>
      <c r="V22915" s="29"/>
      <c r="W22915" s="29"/>
      <c r="X22915" s="29"/>
      <c r="Y22915" s="29"/>
      <c r="Z22915" s="29"/>
      <c r="AA22915" s="29"/>
      <c r="AB22915" s="29"/>
      <c r="AC22915" s="29"/>
      <c r="AD22915" s="29"/>
      <c r="AE22915" s="29"/>
      <c r="AF22915" s="29"/>
      <c r="AG22915" s="29"/>
      <c r="AH22915" s="29"/>
      <c r="AI22915" s="29"/>
      <c r="AJ22915" s="29"/>
      <c r="AK22915" s="29"/>
      <c r="AL22915" s="29"/>
      <c r="AM22915" s="29"/>
      <c r="AP22915" s="30"/>
    </row>
    <row r="22916" spans="1:42">
      <c r="A22916" s="29"/>
      <c r="B22916" s="29"/>
      <c r="C22916" s="29"/>
      <c r="D22916" s="29"/>
      <c r="E22916" s="29"/>
      <c r="F22916" s="29"/>
      <c r="G22916" s="29"/>
      <c r="H22916" s="29"/>
      <c r="I22916" s="29"/>
      <c r="J22916" s="29"/>
      <c r="K22916" s="29"/>
      <c r="L22916" s="29"/>
      <c r="M22916" s="29"/>
      <c r="N22916" s="29"/>
      <c r="O22916" s="29"/>
      <c r="P22916" s="29"/>
      <c r="Q22916" s="29"/>
      <c r="R22916" s="29"/>
      <c r="S22916" s="33"/>
      <c r="T22916" s="29"/>
      <c r="U22916" s="29"/>
      <c r="V22916" s="29"/>
      <c r="W22916" s="29"/>
      <c r="X22916" s="29"/>
      <c r="Y22916" s="29"/>
      <c r="Z22916" s="29"/>
      <c r="AA22916" s="29"/>
      <c r="AB22916" s="29"/>
      <c r="AC22916" s="29"/>
      <c r="AD22916" s="29"/>
      <c r="AE22916" s="29"/>
      <c r="AF22916" s="29"/>
      <c r="AG22916" s="29"/>
      <c r="AH22916" s="29"/>
      <c r="AI22916" s="29"/>
      <c r="AJ22916" s="29"/>
      <c r="AK22916" s="29"/>
      <c r="AL22916" s="29"/>
      <c r="AM22916" s="29"/>
      <c r="AP22916" s="30"/>
    </row>
    <row r="22917" spans="1:42">
      <c r="A22917" s="29"/>
      <c r="B22917" s="29"/>
      <c r="C22917" s="29"/>
      <c r="D22917" s="29"/>
      <c r="E22917" s="29"/>
      <c r="F22917" s="29"/>
      <c r="G22917" s="29"/>
      <c r="H22917" s="29"/>
      <c r="I22917" s="29"/>
      <c r="J22917" s="29"/>
      <c r="K22917" s="29"/>
      <c r="L22917" s="29"/>
      <c r="M22917" s="29"/>
      <c r="N22917" s="29"/>
      <c r="O22917" s="29"/>
      <c r="P22917" s="29"/>
      <c r="Q22917" s="29"/>
      <c r="R22917" s="29"/>
      <c r="S22917" s="33"/>
      <c r="T22917" s="29"/>
      <c r="U22917" s="29"/>
      <c r="V22917" s="29"/>
      <c r="W22917" s="29"/>
      <c r="X22917" s="29"/>
      <c r="Y22917" s="29"/>
      <c r="Z22917" s="29"/>
      <c r="AA22917" s="29"/>
      <c r="AB22917" s="29"/>
      <c r="AC22917" s="29"/>
      <c r="AD22917" s="29"/>
      <c r="AE22917" s="29"/>
      <c r="AF22917" s="29"/>
      <c r="AG22917" s="29"/>
      <c r="AH22917" s="29"/>
      <c r="AI22917" s="29"/>
      <c r="AJ22917" s="29"/>
      <c r="AK22917" s="29"/>
      <c r="AL22917" s="29"/>
      <c r="AM22917" s="29"/>
      <c r="AP22917" s="30"/>
    </row>
    <row r="22918" spans="1:42">
      <c r="A22918" s="29"/>
      <c r="B22918" s="29"/>
      <c r="C22918" s="29"/>
      <c r="D22918" s="29"/>
      <c r="E22918" s="29"/>
      <c r="F22918" s="29"/>
      <c r="G22918" s="29"/>
      <c r="H22918" s="29"/>
      <c r="I22918" s="29"/>
      <c r="J22918" s="29"/>
      <c r="K22918" s="29"/>
      <c r="L22918" s="29"/>
      <c r="M22918" s="29"/>
      <c r="N22918" s="29"/>
      <c r="O22918" s="29"/>
      <c r="P22918" s="29"/>
      <c r="Q22918" s="29"/>
      <c r="R22918" s="29"/>
      <c r="S22918" s="33"/>
      <c r="T22918" s="29"/>
      <c r="U22918" s="29"/>
      <c r="V22918" s="29"/>
      <c r="W22918" s="29"/>
      <c r="X22918" s="29"/>
      <c r="Y22918" s="29"/>
      <c r="Z22918" s="29"/>
      <c r="AA22918" s="29"/>
      <c r="AB22918" s="29"/>
      <c r="AC22918" s="29"/>
      <c r="AD22918" s="29"/>
      <c r="AE22918" s="29"/>
      <c r="AF22918" s="29"/>
      <c r="AG22918" s="29"/>
      <c r="AH22918" s="29"/>
      <c r="AI22918" s="29"/>
      <c r="AJ22918" s="29"/>
      <c r="AK22918" s="29"/>
      <c r="AL22918" s="29"/>
      <c r="AM22918" s="29"/>
      <c r="AP22918" s="30"/>
    </row>
    <row r="22919" spans="1:42">
      <c r="A22919" s="29"/>
      <c r="B22919" s="29"/>
      <c r="C22919" s="29"/>
      <c r="D22919" s="29"/>
      <c r="E22919" s="29"/>
      <c r="F22919" s="29"/>
      <c r="G22919" s="29"/>
      <c r="H22919" s="29"/>
      <c r="I22919" s="29"/>
      <c r="J22919" s="29"/>
      <c r="K22919" s="29"/>
      <c r="L22919" s="29"/>
      <c r="M22919" s="29"/>
      <c r="N22919" s="29"/>
      <c r="O22919" s="29"/>
      <c r="P22919" s="29"/>
      <c r="Q22919" s="29"/>
      <c r="R22919" s="29"/>
      <c r="S22919" s="33"/>
      <c r="T22919" s="29"/>
      <c r="U22919" s="29"/>
      <c r="V22919" s="29"/>
      <c r="W22919" s="29"/>
      <c r="X22919" s="29"/>
      <c r="Y22919" s="29"/>
      <c r="Z22919" s="29"/>
      <c r="AA22919" s="29"/>
      <c r="AB22919" s="29"/>
      <c r="AC22919" s="29"/>
      <c r="AD22919" s="29"/>
      <c r="AE22919" s="29"/>
      <c r="AF22919" s="29"/>
      <c r="AG22919" s="29"/>
      <c r="AH22919" s="29"/>
      <c r="AI22919" s="29"/>
      <c r="AJ22919" s="29"/>
      <c r="AK22919" s="29"/>
      <c r="AL22919" s="29"/>
      <c r="AM22919" s="29"/>
      <c r="AP22919" s="30"/>
    </row>
    <row r="22920" spans="1:42">
      <c r="A22920" s="29"/>
      <c r="B22920" s="29"/>
      <c r="C22920" s="29"/>
      <c r="D22920" s="29"/>
      <c r="E22920" s="29"/>
      <c r="F22920" s="29"/>
      <c r="G22920" s="29"/>
      <c r="H22920" s="29"/>
      <c r="I22920" s="29"/>
      <c r="J22920" s="29"/>
      <c r="K22920" s="29"/>
      <c r="L22920" s="29"/>
      <c r="M22920" s="29"/>
      <c r="N22920" s="29"/>
      <c r="O22920" s="29"/>
      <c r="P22920" s="29"/>
      <c r="Q22920" s="29"/>
      <c r="R22920" s="29"/>
      <c r="S22920" s="33"/>
      <c r="T22920" s="29"/>
      <c r="U22920" s="29"/>
      <c r="V22920" s="29"/>
      <c r="W22920" s="29"/>
      <c r="X22920" s="29"/>
      <c r="Y22920" s="29"/>
      <c r="Z22920" s="29"/>
      <c r="AA22920" s="29"/>
      <c r="AB22920" s="29"/>
      <c r="AC22920" s="29"/>
      <c r="AD22920" s="29"/>
      <c r="AE22920" s="29"/>
      <c r="AF22920" s="29"/>
      <c r="AG22920" s="29"/>
      <c r="AH22920" s="29"/>
      <c r="AI22920" s="29"/>
      <c r="AJ22920" s="29"/>
      <c r="AK22920" s="29"/>
      <c r="AL22920" s="29"/>
      <c r="AM22920" s="29"/>
      <c r="AP22920" s="30"/>
    </row>
    <row r="22921" spans="1:42">
      <c r="A22921" s="29"/>
      <c r="B22921" s="29"/>
      <c r="C22921" s="29"/>
      <c r="D22921" s="29"/>
      <c r="E22921" s="29"/>
      <c r="F22921" s="29"/>
      <c r="G22921" s="29"/>
      <c r="H22921" s="29"/>
      <c r="I22921" s="29"/>
      <c r="J22921" s="29"/>
      <c r="K22921" s="29"/>
      <c r="L22921" s="29"/>
      <c r="M22921" s="29"/>
      <c r="N22921" s="29"/>
      <c r="O22921" s="29"/>
      <c r="P22921" s="29"/>
      <c r="Q22921" s="29"/>
      <c r="R22921" s="29"/>
      <c r="S22921" s="33"/>
      <c r="T22921" s="29"/>
      <c r="U22921" s="29"/>
      <c r="V22921" s="29"/>
      <c r="W22921" s="29"/>
      <c r="X22921" s="29"/>
      <c r="Y22921" s="29"/>
      <c r="Z22921" s="29"/>
      <c r="AA22921" s="29"/>
      <c r="AB22921" s="29"/>
      <c r="AC22921" s="29"/>
      <c r="AD22921" s="29"/>
      <c r="AE22921" s="29"/>
      <c r="AF22921" s="29"/>
      <c r="AG22921" s="29"/>
      <c r="AH22921" s="29"/>
      <c r="AI22921" s="29"/>
      <c r="AJ22921" s="29"/>
      <c r="AK22921" s="29"/>
      <c r="AL22921" s="29"/>
      <c r="AM22921" s="29"/>
      <c r="AP22921" s="30"/>
    </row>
    <row r="22922" spans="1:42">
      <c r="A22922" s="29"/>
      <c r="B22922" s="29"/>
      <c r="C22922" s="29"/>
      <c r="D22922" s="29"/>
      <c r="E22922" s="29"/>
      <c r="F22922" s="29"/>
      <c r="G22922" s="29"/>
      <c r="H22922" s="29"/>
      <c r="I22922" s="29"/>
      <c r="J22922" s="29"/>
      <c r="K22922" s="29"/>
      <c r="L22922" s="29"/>
      <c r="M22922" s="29"/>
      <c r="N22922" s="29"/>
      <c r="O22922" s="29"/>
      <c r="P22922" s="29"/>
      <c r="Q22922" s="29"/>
      <c r="R22922" s="29"/>
      <c r="S22922" s="33"/>
      <c r="T22922" s="29"/>
      <c r="U22922" s="29"/>
      <c r="V22922" s="29"/>
      <c r="W22922" s="29"/>
      <c r="X22922" s="29"/>
      <c r="Y22922" s="29"/>
      <c r="Z22922" s="29"/>
      <c r="AA22922" s="29"/>
      <c r="AB22922" s="29"/>
      <c r="AC22922" s="29"/>
      <c r="AD22922" s="29"/>
      <c r="AE22922" s="29"/>
      <c r="AF22922" s="29"/>
      <c r="AG22922" s="29"/>
      <c r="AH22922" s="29"/>
      <c r="AI22922" s="29"/>
      <c r="AJ22922" s="29"/>
      <c r="AK22922" s="29"/>
      <c r="AL22922" s="29"/>
      <c r="AM22922" s="29"/>
      <c r="AP22922" s="30"/>
    </row>
    <row r="22923" spans="1:42">
      <c r="A22923" s="29"/>
      <c r="B22923" s="29"/>
      <c r="C22923" s="29"/>
      <c r="D22923" s="29"/>
      <c r="E22923" s="29"/>
      <c r="F22923" s="29"/>
      <c r="G22923" s="29"/>
      <c r="H22923" s="29"/>
      <c r="I22923" s="29"/>
      <c r="J22923" s="29"/>
      <c r="K22923" s="29"/>
      <c r="L22923" s="29"/>
      <c r="M22923" s="29"/>
      <c r="N22923" s="29"/>
      <c r="O22923" s="29"/>
      <c r="P22923" s="29"/>
      <c r="Q22923" s="29"/>
      <c r="R22923" s="29"/>
      <c r="S22923" s="33"/>
      <c r="T22923" s="29"/>
      <c r="U22923" s="29"/>
      <c r="V22923" s="29"/>
      <c r="W22923" s="29"/>
      <c r="X22923" s="29"/>
      <c r="Y22923" s="29"/>
      <c r="Z22923" s="29"/>
      <c r="AA22923" s="29"/>
      <c r="AB22923" s="29"/>
      <c r="AC22923" s="29"/>
      <c r="AD22923" s="29"/>
      <c r="AE22923" s="29"/>
      <c r="AF22923" s="29"/>
      <c r="AG22923" s="29"/>
      <c r="AH22923" s="29"/>
      <c r="AI22923" s="29"/>
      <c r="AJ22923" s="29"/>
      <c r="AK22923" s="29"/>
      <c r="AL22923" s="29"/>
      <c r="AM22923" s="29"/>
      <c r="AP22923" s="30"/>
    </row>
    <row r="22924" spans="1:42">
      <c r="A22924" s="29"/>
      <c r="B22924" s="29"/>
      <c r="C22924" s="29"/>
      <c r="D22924" s="29"/>
      <c r="E22924" s="29"/>
      <c r="F22924" s="29"/>
      <c r="G22924" s="29"/>
      <c r="H22924" s="29"/>
      <c r="I22924" s="29"/>
      <c r="J22924" s="29"/>
      <c r="K22924" s="29"/>
      <c r="L22924" s="29"/>
      <c r="M22924" s="29"/>
      <c r="N22924" s="29"/>
      <c r="O22924" s="29"/>
      <c r="P22924" s="29"/>
      <c r="Q22924" s="29"/>
      <c r="R22924" s="29"/>
      <c r="S22924" s="33"/>
      <c r="T22924" s="29"/>
      <c r="U22924" s="29"/>
      <c r="V22924" s="29"/>
      <c r="W22924" s="29"/>
      <c r="X22924" s="29"/>
      <c r="Y22924" s="29"/>
      <c r="Z22924" s="29"/>
      <c r="AA22924" s="29"/>
      <c r="AB22924" s="29"/>
      <c r="AC22924" s="29"/>
      <c r="AD22924" s="29"/>
      <c r="AE22924" s="29"/>
      <c r="AF22924" s="29"/>
      <c r="AG22924" s="29"/>
      <c r="AH22924" s="29"/>
      <c r="AI22924" s="29"/>
      <c r="AJ22924" s="29"/>
      <c r="AK22924" s="29"/>
      <c r="AL22924" s="29"/>
      <c r="AM22924" s="29"/>
      <c r="AP22924" s="30"/>
    </row>
    <row r="22925" spans="1:42">
      <c r="A22925" s="29"/>
      <c r="B22925" s="29"/>
      <c r="C22925" s="29"/>
      <c r="D22925" s="29"/>
      <c r="E22925" s="29"/>
      <c r="F22925" s="29"/>
      <c r="G22925" s="29"/>
      <c r="H22925" s="29"/>
      <c r="I22925" s="29"/>
      <c r="J22925" s="29"/>
      <c r="K22925" s="29"/>
      <c r="L22925" s="29"/>
      <c r="M22925" s="29"/>
      <c r="N22925" s="29"/>
      <c r="O22925" s="29"/>
      <c r="P22925" s="29"/>
      <c r="Q22925" s="29"/>
      <c r="R22925" s="29"/>
      <c r="S22925" s="33"/>
      <c r="T22925" s="29"/>
      <c r="U22925" s="29"/>
      <c r="V22925" s="29"/>
      <c r="W22925" s="29"/>
      <c r="X22925" s="29"/>
      <c r="Y22925" s="29"/>
      <c r="Z22925" s="29"/>
      <c r="AA22925" s="29"/>
      <c r="AB22925" s="29"/>
      <c r="AC22925" s="29"/>
      <c r="AD22925" s="29"/>
      <c r="AE22925" s="29"/>
      <c r="AF22925" s="29"/>
      <c r="AG22925" s="29"/>
      <c r="AH22925" s="29"/>
      <c r="AI22925" s="29"/>
      <c r="AJ22925" s="29"/>
      <c r="AK22925" s="29"/>
      <c r="AL22925" s="29"/>
      <c r="AM22925" s="29"/>
      <c r="AP22925" s="30"/>
    </row>
    <row r="22926" spans="1:42">
      <c r="A22926" s="29"/>
      <c r="B22926" s="29"/>
      <c r="C22926" s="29"/>
      <c r="D22926" s="29"/>
      <c r="E22926" s="29"/>
      <c r="F22926" s="29"/>
      <c r="G22926" s="29"/>
      <c r="H22926" s="29"/>
      <c r="I22926" s="29"/>
      <c r="J22926" s="29"/>
      <c r="K22926" s="29"/>
      <c r="L22926" s="29"/>
      <c r="M22926" s="29"/>
      <c r="N22926" s="29"/>
      <c r="O22926" s="29"/>
      <c r="P22926" s="29"/>
      <c r="Q22926" s="29"/>
      <c r="R22926" s="29"/>
      <c r="S22926" s="33"/>
      <c r="T22926" s="29"/>
      <c r="U22926" s="29"/>
      <c r="V22926" s="29"/>
      <c r="W22926" s="29"/>
      <c r="X22926" s="29"/>
      <c r="Y22926" s="29"/>
      <c r="Z22926" s="29"/>
      <c r="AA22926" s="29"/>
      <c r="AB22926" s="29"/>
      <c r="AC22926" s="29"/>
      <c r="AD22926" s="29"/>
      <c r="AE22926" s="29"/>
      <c r="AF22926" s="29"/>
      <c r="AG22926" s="29"/>
      <c r="AH22926" s="29"/>
      <c r="AI22926" s="29"/>
      <c r="AJ22926" s="29"/>
      <c r="AK22926" s="29"/>
      <c r="AL22926" s="29"/>
      <c r="AM22926" s="29"/>
      <c r="AP22926" s="30"/>
    </row>
    <row r="22927" spans="1:42">
      <c r="A22927" s="29"/>
      <c r="B22927" s="29"/>
      <c r="C22927" s="29"/>
      <c r="D22927" s="29"/>
      <c r="E22927" s="29"/>
      <c r="F22927" s="29"/>
      <c r="G22927" s="29"/>
      <c r="H22927" s="29"/>
      <c r="I22927" s="29"/>
      <c r="J22927" s="29"/>
      <c r="K22927" s="29"/>
      <c r="L22927" s="29"/>
      <c r="M22927" s="29"/>
      <c r="N22927" s="29"/>
      <c r="O22927" s="29"/>
      <c r="P22927" s="29"/>
      <c r="Q22927" s="29"/>
      <c r="R22927" s="29"/>
      <c r="S22927" s="33"/>
      <c r="T22927" s="29"/>
      <c r="U22927" s="29"/>
      <c r="V22927" s="29"/>
      <c r="W22927" s="29"/>
      <c r="X22927" s="29"/>
      <c r="Y22927" s="29"/>
      <c r="Z22927" s="29"/>
      <c r="AA22927" s="29"/>
      <c r="AB22927" s="29"/>
      <c r="AC22927" s="29"/>
      <c r="AD22927" s="29"/>
      <c r="AE22927" s="29"/>
      <c r="AF22927" s="29"/>
      <c r="AG22927" s="29"/>
      <c r="AH22927" s="29"/>
      <c r="AI22927" s="29"/>
      <c r="AJ22927" s="29"/>
      <c r="AK22927" s="29"/>
      <c r="AL22927" s="29"/>
      <c r="AM22927" s="29"/>
      <c r="AP22927" s="30"/>
    </row>
    <row r="22928" spans="1:42">
      <c r="A22928" s="29"/>
      <c r="B22928" s="29"/>
      <c r="C22928" s="29"/>
      <c r="D22928" s="29"/>
      <c r="E22928" s="29"/>
      <c r="F22928" s="29"/>
      <c r="G22928" s="29"/>
      <c r="H22928" s="29"/>
      <c r="I22928" s="29"/>
      <c r="J22928" s="29"/>
      <c r="K22928" s="29"/>
      <c r="L22928" s="29"/>
      <c r="M22928" s="29"/>
      <c r="N22928" s="29"/>
      <c r="O22928" s="29"/>
      <c r="P22928" s="29"/>
      <c r="Q22928" s="29"/>
      <c r="R22928" s="29"/>
      <c r="S22928" s="33"/>
      <c r="T22928" s="29"/>
      <c r="U22928" s="29"/>
      <c r="V22928" s="29"/>
      <c r="W22928" s="29"/>
      <c r="X22928" s="29"/>
      <c r="Y22928" s="29"/>
      <c r="Z22928" s="29"/>
      <c r="AA22928" s="29"/>
      <c r="AB22928" s="29"/>
      <c r="AC22928" s="29"/>
      <c r="AD22928" s="29"/>
      <c r="AE22928" s="29"/>
      <c r="AF22928" s="29"/>
      <c r="AG22928" s="29"/>
      <c r="AH22928" s="29"/>
      <c r="AI22928" s="29"/>
      <c r="AJ22928" s="29"/>
      <c r="AK22928" s="29"/>
      <c r="AL22928" s="29"/>
      <c r="AM22928" s="29"/>
      <c r="AP22928" s="30"/>
    </row>
    <row r="22929" spans="1:42">
      <c r="A22929" s="29"/>
      <c r="B22929" s="29"/>
      <c r="C22929" s="29"/>
      <c r="D22929" s="29"/>
      <c r="E22929" s="29"/>
      <c r="F22929" s="29"/>
      <c r="G22929" s="29"/>
      <c r="H22929" s="29"/>
      <c r="I22929" s="29"/>
      <c r="J22929" s="29"/>
      <c r="K22929" s="29"/>
      <c r="L22929" s="29"/>
      <c r="M22929" s="29"/>
      <c r="N22929" s="29"/>
      <c r="O22929" s="29"/>
      <c r="P22929" s="29"/>
      <c r="Q22929" s="29"/>
      <c r="R22929" s="29"/>
      <c r="S22929" s="33"/>
      <c r="T22929" s="29"/>
      <c r="U22929" s="29"/>
      <c r="V22929" s="29"/>
      <c r="W22929" s="29"/>
      <c r="X22929" s="29"/>
      <c r="Y22929" s="29"/>
      <c r="Z22929" s="29"/>
      <c r="AA22929" s="29"/>
      <c r="AB22929" s="29"/>
      <c r="AC22929" s="29"/>
      <c r="AD22929" s="29"/>
      <c r="AE22929" s="29"/>
      <c r="AF22929" s="29"/>
      <c r="AG22929" s="29"/>
      <c r="AH22929" s="29"/>
      <c r="AI22929" s="29"/>
      <c r="AJ22929" s="29"/>
      <c r="AK22929" s="29"/>
      <c r="AL22929" s="29"/>
      <c r="AM22929" s="29"/>
      <c r="AP22929" s="30"/>
    </row>
    <row r="22930" spans="1:42">
      <c r="A22930" s="29"/>
      <c r="B22930" s="29"/>
      <c r="C22930" s="29"/>
      <c r="D22930" s="29"/>
      <c r="E22930" s="29"/>
      <c r="F22930" s="29"/>
      <c r="G22930" s="29"/>
      <c r="H22930" s="29"/>
      <c r="I22930" s="29"/>
      <c r="J22930" s="29"/>
      <c r="K22930" s="29"/>
      <c r="L22930" s="29"/>
      <c r="M22930" s="29"/>
      <c r="N22930" s="29"/>
      <c r="O22930" s="29"/>
      <c r="P22930" s="29"/>
      <c r="Q22930" s="29"/>
      <c r="R22930" s="29"/>
      <c r="S22930" s="33"/>
      <c r="T22930" s="29"/>
      <c r="U22930" s="29"/>
      <c r="V22930" s="29"/>
      <c r="W22930" s="29"/>
      <c r="X22930" s="29"/>
      <c r="Y22930" s="29"/>
      <c r="Z22930" s="29"/>
      <c r="AA22930" s="29"/>
      <c r="AB22930" s="29"/>
      <c r="AC22930" s="29"/>
      <c r="AD22930" s="29"/>
      <c r="AE22930" s="29"/>
      <c r="AF22930" s="29"/>
      <c r="AG22930" s="29"/>
      <c r="AH22930" s="29"/>
      <c r="AI22930" s="29"/>
      <c r="AJ22930" s="29"/>
      <c r="AK22930" s="29"/>
      <c r="AL22930" s="29"/>
      <c r="AM22930" s="29"/>
      <c r="AP22930" s="30"/>
    </row>
    <row r="22931" spans="1:42">
      <c r="A22931" s="29"/>
      <c r="B22931" s="29"/>
      <c r="C22931" s="29"/>
      <c r="D22931" s="29"/>
      <c r="E22931" s="29"/>
      <c r="F22931" s="29"/>
      <c r="G22931" s="29"/>
      <c r="H22931" s="29"/>
      <c r="I22931" s="29"/>
      <c r="J22931" s="29"/>
      <c r="K22931" s="29"/>
      <c r="L22931" s="29"/>
      <c r="M22931" s="29"/>
      <c r="N22931" s="29"/>
      <c r="O22931" s="29"/>
      <c r="P22931" s="29"/>
      <c r="Q22931" s="29"/>
      <c r="R22931" s="29"/>
      <c r="S22931" s="33"/>
      <c r="T22931" s="29"/>
      <c r="U22931" s="29"/>
      <c r="V22931" s="29"/>
      <c r="W22931" s="29"/>
      <c r="X22931" s="29"/>
      <c r="Y22931" s="29"/>
      <c r="Z22931" s="29"/>
      <c r="AA22931" s="29"/>
      <c r="AB22931" s="29"/>
      <c r="AC22931" s="29"/>
      <c r="AD22931" s="29"/>
      <c r="AE22931" s="29"/>
      <c r="AF22931" s="29"/>
      <c r="AG22931" s="29"/>
      <c r="AH22931" s="29"/>
      <c r="AI22931" s="29"/>
      <c r="AJ22931" s="29"/>
      <c r="AK22931" s="29"/>
      <c r="AL22931" s="29"/>
      <c r="AM22931" s="29"/>
      <c r="AP22931" s="30"/>
    </row>
    <row r="22932" spans="1:42">
      <c r="A22932" s="29"/>
      <c r="B22932" s="29"/>
      <c r="C22932" s="29"/>
      <c r="D22932" s="29"/>
      <c r="E22932" s="29"/>
      <c r="F22932" s="29"/>
      <c r="G22932" s="29"/>
      <c r="H22932" s="29"/>
      <c r="I22932" s="29"/>
      <c r="J22932" s="29"/>
      <c r="K22932" s="29"/>
      <c r="L22932" s="29"/>
      <c r="M22932" s="29"/>
      <c r="N22932" s="29"/>
      <c r="O22932" s="29"/>
      <c r="P22932" s="29"/>
      <c r="Q22932" s="29"/>
      <c r="R22932" s="29"/>
      <c r="S22932" s="33"/>
      <c r="T22932" s="29"/>
      <c r="U22932" s="29"/>
      <c r="V22932" s="29"/>
      <c r="W22932" s="29"/>
      <c r="X22932" s="29"/>
      <c r="Y22932" s="29"/>
      <c r="Z22932" s="29"/>
      <c r="AA22932" s="29"/>
      <c r="AB22932" s="29"/>
      <c r="AC22932" s="29"/>
      <c r="AD22932" s="29"/>
      <c r="AE22932" s="29"/>
      <c r="AF22932" s="29"/>
      <c r="AG22932" s="29"/>
      <c r="AH22932" s="29"/>
      <c r="AI22932" s="29"/>
      <c r="AJ22932" s="29"/>
      <c r="AK22932" s="29"/>
      <c r="AL22932" s="29"/>
      <c r="AM22932" s="29"/>
      <c r="AP22932" s="30"/>
    </row>
    <row r="22933" spans="1:42">
      <c r="A22933" s="29"/>
      <c r="B22933" s="29"/>
      <c r="C22933" s="29"/>
      <c r="D22933" s="29"/>
      <c r="E22933" s="29"/>
      <c r="F22933" s="29"/>
      <c r="G22933" s="29"/>
      <c r="H22933" s="29"/>
      <c r="I22933" s="29"/>
      <c r="J22933" s="29"/>
      <c r="K22933" s="29"/>
      <c r="L22933" s="29"/>
      <c r="M22933" s="29"/>
      <c r="N22933" s="29"/>
      <c r="O22933" s="29"/>
      <c r="P22933" s="29"/>
      <c r="Q22933" s="29"/>
      <c r="R22933" s="29"/>
      <c r="S22933" s="33"/>
      <c r="T22933" s="29"/>
      <c r="U22933" s="29"/>
      <c r="V22933" s="29"/>
      <c r="W22933" s="29"/>
      <c r="X22933" s="29"/>
      <c r="Y22933" s="29"/>
      <c r="Z22933" s="29"/>
      <c r="AA22933" s="29"/>
      <c r="AB22933" s="29"/>
      <c r="AC22933" s="29"/>
      <c r="AD22933" s="29"/>
      <c r="AE22933" s="29"/>
      <c r="AF22933" s="29"/>
      <c r="AG22933" s="29"/>
      <c r="AH22933" s="29"/>
      <c r="AI22933" s="29"/>
      <c r="AJ22933" s="29"/>
      <c r="AK22933" s="29"/>
      <c r="AL22933" s="29"/>
      <c r="AM22933" s="29"/>
      <c r="AP22933" s="30"/>
    </row>
    <row r="22934" spans="1:42">
      <c r="A22934" s="29"/>
      <c r="B22934" s="29"/>
      <c r="C22934" s="29"/>
      <c r="D22934" s="29"/>
      <c r="E22934" s="29"/>
      <c r="F22934" s="29"/>
      <c r="G22934" s="29"/>
      <c r="H22934" s="29"/>
      <c r="I22934" s="29"/>
      <c r="J22934" s="29"/>
      <c r="K22934" s="29"/>
      <c r="L22934" s="29"/>
      <c r="M22934" s="29"/>
      <c r="N22934" s="29"/>
      <c r="O22934" s="29"/>
      <c r="P22934" s="29"/>
      <c r="Q22934" s="29"/>
      <c r="R22934" s="29"/>
      <c r="S22934" s="33"/>
      <c r="T22934" s="29"/>
      <c r="U22934" s="29"/>
      <c r="V22934" s="29"/>
      <c r="W22934" s="29"/>
      <c r="X22934" s="29"/>
      <c r="Y22934" s="29"/>
      <c r="Z22934" s="29"/>
      <c r="AA22934" s="29"/>
      <c r="AB22934" s="29"/>
      <c r="AC22934" s="29"/>
      <c r="AD22934" s="29"/>
      <c r="AE22934" s="29"/>
      <c r="AF22934" s="29"/>
      <c r="AG22934" s="29"/>
      <c r="AH22934" s="29"/>
      <c r="AI22934" s="29"/>
      <c r="AJ22934" s="29"/>
      <c r="AK22934" s="29"/>
      <c r="AL22934" s="29"/>
      <c r="AM22934" s="29"/>
      <c r="AP22934" s="30"/>
    </row>
    <row r="22935" spans="1:42">
      <c r="A22935" s="29"/>
      <c r="B22935" s="29"/>
      <c r="C22935" s="29"/>
      <c r="D22935" s="29"/>
      <c r="E22935" s="29"/>
      <c r="F22935" s="29"/>
      <c r="G22935" s="29"/>
      <c r="H22935" s="29"/>
      <c r="I22935" s="29"/>
      <c r="J22935" s="29"/>
      <c r="K22935" s="29"/>
      <c r="L22935" s="29"/>
      <c r="M22935" s="29"/>
      <c r="N22935" s="29"/>
      <c r="O22935" s="29"/>
      <c r="P22935" s="29"/>
      <c r="Q22935" s="29"/>
      <c r="R22935" s="29"/>
      <c r="S22935" s="33"/>
      <c r="T22935" s="29"/>
      <c r="U22935" s="29"/>
      <c r="V22935" s="29"/>
      <c r="W22935" s="29"/>
      <c r="X22935" s="29"/>
      <c r="Y22935" s="29"/>
      <c r="Z22935" s="29"/>
      <c r="AA22935" s="29"/>
      <c r="AB22935" s="29"/>
      <c r="AC22935" s="29"/>
      <c r="AD22935" s="29"/>
      <c r="AE22935" s="29"/>
      <c r="AF22935" s="29"/>
      <c r="AG22935" s="29"/>
      <c r="AH22935" s="29"/>
      <c r="AI22935" s="29"/>
      <c r="AJ22935" s="29"/>
      <c r="AK22935" s="29"/>
      <c r="AL22935" s="29"/>
      <c r="AM22935" s="29"/>
      <c r="AP22935" s="30"/>
    </row>
    <row r="22936" spans="1:42">
      <c r="A22936" s="29"/>
      <c r="B22936" s="29"/>
      <c r="C22936" s="29"/>
      <c r="D22936" s="29"/>
      <c r="E22936" s="29"/>
      <c r="F22936" s="29"/>
      <c r="G22936" s="29"/>
      <c r="H22936" s="29"/>
      <c r="I22936" s="29"/>
      <c r="J22936" s="29"/>
      <c r="K22936" s="29"/>
      <c r="L22936" s="29"/>
      <c r="M22936" s="29"/>
      <c r="N22936" s="29"/>
      <c r="O22936" s="29"/>
      <c r="P22936" s="29"/>
      <c r="Q22936" s="29"/>
      <c r="R22936" s="29"/>
      <c r="S22936" s="33"/>
      <c r="T22936" s="29"/>
      <c r="U22936" s="29"/>
      <c r="V22936" s="29"/>
      <c r="W22936" s="29"/>
      <c r="X22936" s="29"/>
      <c r="Y22936" s="29"/>
      <c r="Z22936" s="29"/>
      <c r="AA22936" s="29"/>
      <c r="AB22936" s="29"/>
      <c r="AC22936" s="29"/>
      <c r="AD22936" s="29"/>
      <c r="AE22936" s="29"/>
      <c r="AF22936" s="29"/>
      <c r="AG22936" s="29"/>
      <c r="AH22936" s="29"/>
      <c r="AI22936" s="29"/>
      <c r="AJ22936" s="29"/>
      <c r="AK22936" s="29"/>
      <c r="AL22936" s="29"/>
      <c r="AM22936" s="29"/>
      <c r="AP22936" s="30"/>
    </row>
    <row r="22937" spans="1:42">
      <c r="A22937" s="29"/>
      <c r="B22937" s="29"/>
      <c r="C22937" s="29"/>
      <c r="D22937" s="29"/>
      <c r="E22937" s="29"/>
      <c r="F22937" s="29"/>
      <c r="G22937" s="29"/>
      <c r="H22937" s="29"/>
      <c r="I22937" s="29"/>
      <c r="J22937" s="29"/>
      <c r="K22937" s="29"/>
      <c r="L22937" s="29"/>
      <c r="M22937" s="29"/>
      <c r="N22937" s="29"/>
      <c r="O22937" s="29"/>
      <c r="P22937" s="29"/>
      <c r="Q22937" s="29"/>
      <c r="R22937" s="29"/>
      <c r="S22937" s="33"/>
      <c r="T22937" s="29"/>
      <c r="U22937" s="29"/>
      <c r="V22937" s="29"/>
      <c r="W22937" s="29"/>
      <c r="X22937" s="29"/>
      <c r="Y22937" s="29"/>
      <c r="Z22937" s="29"/>
      <c r="AA22937" s="29"/>
      <c r="AB22937" s="29"/>
      <c r="AC22937" s="29"/>
      <c r="AD22937" s="29"/>
      <c r="AE22937" s="29"/>
      <c r="AF22937" s="29"/>
      <c r="AG22937" s="29"/>
      <c r="AH22937" s="29"/>
      <c r="AI22937" s="29"/>
      <c r="AJ22937" s="29"/>
      <c r="AK22937" s="29"/>
      <c r="AL22937" s="29"/>
      <c r="AM22937" s="29"/>
      <c r="AP22937" s="30"/>
    </row>
    <row r="22938" spans="1:42">
      <c r="A22938" s="29"/>
      <c r="B22938" s="29"/>
      <c r="C22938" s="29"/>
      <c r="D22938" s="29"/>
      <c r="E22938" s="29"/>
      <c r="F22938" s="29"/>
      <c r="G22938" s="29"/>
      <c r="H22938" s="29"/>
      <c r="I22938" s="29"/>
      <c r="J22938" s="29"/>
      <c r="K22938" s="29"/>
      <c r="L22938" s="29"/>
      <c r="M22938" s="29"/>
      <c r="N22938" s="29"/>
      <c r="O22938" s="29"/>
      <c r="P22938" s="29"/>
      <c r="Q22938" s="29"/>
      <c r="R22938" s="29"/>
      <c r="S22938" s="33"/>
      <c r="T22938" s="29"/>
      <c r="U22938" s="29"/>
      <c r="V22938" s="29"/>
      <c r="W22938" s="29"/>
      <c r="X22938" s="29"/>
      <c r="Y22938" s="29"/>
      <c r="Z22938" s="29"/>
      <c r="AA22938" s="29"/>
      <c r="AB22938" s="29"/>
      <c r="AC22938" s="29"/>
      <c r="AD22938" s="29"/>
      <c r="AE22938" s="29"/>
      <c r="AF22938" s="29"/>
      <c r="AG22938" s="29"/>
      <c r="AH22938" s="29"/>
      <c r="AI22938" s="29"/>
      <c r="AJ22938" s="29"/>
      <c r="AK22938" s="29"/>
      <c r="AL22938" s="29"/>
      <c r="AM22938" s="29"/>
      <c r="AP22938" s="30"/>
    </row>
    <row r="22939" spans="1:42">
      <c r="A22939" s="29"/>
      <c r="B22939" s="29"/>
      <c r="C22939" s="29"/>
      <c r="D22939" s="29"/>
      <c r="E22939" s="29"/>
      <c r="F22939" s="29"/>
      <c r="G22939" s="29"/>
      <c r="H22939" s="29"/>
      <c r="I22939" s="29"/>
      <c r="J22939" s="29"/>
      <c r="K22939" s="29"/>
      <c r="L22939" s="29"/>
      <c r="M22939" s="29"/>
      <c r="N22939" s="29"/>
      <c r="O22939" s="29"/>
      <c r="P22939" s="29"/>
      <c r="Q22939" s="29"/>
      <c r="R22939" s="29"/>
      <c r="S22939" s="33"/>
      <c r="T22939" s="29"/>
      <c r="U22939" s="29"/>
      <c r="V22939" s="29"/>
      <c r="W22939" s="29"/>
      <c r="X22939" s="29"/>
      <c r="Y22939" s="29"/>
      <c r="Z22939" s="29"/>
      <c r="AA22939" s="29"/>
      <c r="AB22939" s="29"/>
      <c r="AC22939" s="29"/>
      <c r="AD22939" s="29"/>
      <c r="AE22939" s="29"/>
      <c r="AF22939" s="29"/>
      <c r="AG22939" s="29"/>
      <c r="AH22939" s="29"/>
      <c r="AI22939" s="29"/>
      <c r="AJ22939" s="29"/>
      <c r="AK22939" s="29"/>
      <c r="AL22939" s="29"/>
      <c r="AM22939" s="29"/>
      <c r="AP22939" s="30"/>
    </row>
    <row r="22940" spans="1:42">
      <c r="A22940" s="29"/>
      <c r="B22940" s="29"/>
      <c r="C22940" s="29"/>
      <c r="D22940" s="29"/>
      <c r="E22940" s="29"/>
      <c r="F22940" s="29"/>
      <c r="G22940" s="29"/>
      <c r="H22940" s="29"/>
      <c r="I22940" s="29"/>
      <c r="J22940" s="29"/>
      <c r="K22940" s="29"/>
      <c r="L22940" s="29"/>
      <c r="M22940" s="29"/>
      <c r="N22940" s="29"/>
      <c r="O22940" s="29"/>
      <c r="P22940" s="29"/>
      <c r="Q22940" s="29"/>
      <c r="R22940" s="29"/>
      <c r="S22940" s="33"/>
      <c r="T22940" s="29"/>
      <c r="U22940" s="29"/>
      <c r="V22940" s="29"/>
      <c r="W22940" s="29"/>
      <c r="X22940" s="29"/>
      <c r="Y22940" s="29"/>
      <c r="Z22940" s="29"/>
      <c r="AA22940" s="29"/>
      <c r="AB22940" s="29"/>
      <c r="AC22940" s="29"/>
      <c r="AD22940" s="29"/>
      <c r="AE22940" s="29"/>
      <c r="AF22940" s="29"/>
      <c r="AG22940" s="29"/>
      <c r="AH22940" s="29"/>
      <c r="AI22940" s="29"/>
      <c r="AJ22940" s="29"/>
      <c r="AK22940" s="29"/>
      <c r="AL22940" s="29"/>
      <c r="AM22940" s="29"/>
      <c r="AP22940" s="30"/>
    </row>
    <row r="22941" spans="1:42">
      <c r="A22941" s="29"/>
      <c r="B22941" s="29"/>
      <c r="C22941" s="29"/>
      <c r="D22941" s="29"/>
      <c r="E22941" s="29"/>
      <c r="F22941" s="29"/>
      <c r="G22941" s="29"/>
      <c r="H22941" s="29"/>
      <c r="I22941" s="29"/>
      <c r="J22941" s="29"/>
      <c r="K22941" s="29"/>
      <c r="L22941" s="29"/>
      <c r="M22941" s="29"/>
      <c r="N22941" s="29"/>
      <c r="O22941" s="29"/>
      <c r="P22941" s="29"/>
      <c r="Q22941" s="29"/>
      <c r="R22941" s="29"/>
      <c r="S22941" s="33"/>
      <c r="T22941" s="29"/>
      <c r="U22941" s="29"/>
      <c r="V22941" s="29"/>
      <c r="W22941" s="29"/>
      <c r="X22941" s="29"/>
      <c r="Y22941" s="29"/>
      <c r="Z22941" s="29"/>
      <c r="AA22941" s="29"/>
      <c r="AB22941" s="29"/>
      <c r="AC22941" s="29"/>
      <c r="AD22941" s="29"/>
      <c r="AE22941" s="29"/>
      <c r="AF22941" s="29"/>
      <c r="AG22941" s="29"/>
      <c r="AH22941" s="29"/>
      <c r="AI22941" s="29"/>
      <c r="AJ22941" s="29"/>
      <c r="AK22941" s="29"/>
      <c r="AL22941" s="29"/>
      <c r="AM22941" s="29"/>
      <c r="AP22941" s="30"/>
    </row>
    <row r="22942" spans="1:42">
      <c r="A22942" s="29"/>
      <c r="B22942" s="29"/>
      <c r="C22942" s="29"/>
      <c r="D22942" s="29"/>
      <c r="E22942" s="29"/>
      <c r="F22942" s="29"/>
      <c r="G22942" s="29"/>
      <c r="H22942" s="29"/>
      <c r="I22942" s="29"/>
      <c r="J22942" s="29"/>
      <c r="K22942" s="29"/>
      <c r="L22942" s="29"/>
      <c r="M22942" s="29"/>
      <c r="N22942" s="29"/>
      <c r="O22942" s="29"/>
      <c r="P22942" s="29"/>
      <c r="Q22942" s="29"/>
      <c r="R22942" s="29"/>
      <c r="S22942" s="33"/>
      <c r="T22942" s="29"/>
      <c r="U22942" s="29"/>
      <c r="V22942" s="29"/>
      <c r="W22942" s="29"/>
      <c r="X22942" s="29"/>
      <c r="Y22942" s="29"/>
      <c r="Z22942" s="29"/>
      <c r="AA22942" s="29"/>
      <c r="AB22942" s="29"/>
      <c r="AC22942" s="29"/>
      <c r="AD22942" s="29"/>
      <c r="AE22942" s="29"/>
      <c r="AF22942" s="29"/>
      <c r="AG22942" s="29"/>
      <c r="AH22942" s="29"/>
      <c r="AI22942" s="29"/>
      <c r="AJ22942" s="29"/>
      <c r="AK22942" s="29"/>
      <c r="AL22942" s="29"/>
      <c r="AM22942" s="29"/>
      <c r="AP22942" s="30"/>
    </row>
    <row r="22943" spans="1:42">
      <c r="A22943" s="29"/>
      <c r="B22943" s="29"/>
      <c r="C22943" s="29"/>
      <c r="D22943" s="29"/>
      <c r="E22943" s="29"/>
      <c r="F22943" s="29"/>
      <c r="G22943" s="29"/>
      <c r="H22943" s="29"/>
      <c r="I22943" s="29"/>
      <c r="J22943" s="29"/>
      <c r="K22943" s="29"/>
      <c r="L22943" s="29"/>
      <c r="M22943" s="29"/>
      <c r="N22943" s="29"/>
      <c r="O22943" s="29"/>
      <c r="P22943" s="29"/>
      <c r="Q22943" s="29"/>
      <c r="R22943" s="29"/>
      <c r="S22943" s="33"/>
      <c r="T22943" s="29"/>
      <c r="U22943" s="29"/>
      <c r="V22943" s="29"/>
      <c r="W22943" s="29"/>
      <c r="X22943" s="29"/>
      <c r="Y22943" s="29"/>
      <c r="Z22943" s="29"/>
      <c r="AA22943" s="29"/>
      <c r="AB22943" s="29"/>
      <c r="AC22943" s="29"/>
      <c r="AD22943" s="29"/>
      <c r="AE22943" s="29"/>
      <c r="AF22943" s="29"/>
      <c r="AG22943" s="29"/>
      <c r="AH22943" s="29"/>
      <c r="AI22943" s="29"/>
      <c r="AJ22943" s="29"/>
      <c r="AK22943" s="29"/>
      <c r="AL22943" s="29"/>
      <c r="AM22943" s="29"/>
      <c r="AP22943" s="30"/>
    </row>
    <row r="22944" spans="1:42">
      <c r="A22944" s="29"/>
      <c r="B22944" s="29"/>
      <c r="C22944" s="29"/>
      <c r="D22944" s="29"/>
      <c r="E22944" s="29"/>
      <c r="F22944" s="29"/>
      <c r="G22944" s="29"/>
      <c r="H22944" s="29"/>
      <c r="I22944" s="29"/>
      <c r="J22944" s="29"/>
      <c r="K22944" s="29"/>
      <c r="L22944" s="29"/>
      <c r="M22944" s="29"/>
      <c r="N22944" s="29"/>
      <c r="O22944" s="29"/>
      <c r="P22944" s="29"/>
      <c r="Q22944" s="29"/>
      <c r="R22944" s="29"/>
      <c r="S22944" s="33"/>
      <c r="T22944" s="29"/>
      <c r="U22944" s="29"/>
      <c r="V22944" s="29"/>
      <c r="W22944" s="29"/>
      <c r="X22944" s="29"/>
      <c r="Y22944" s="29"/>
      <c r="Z22944" s="29"/>
      <c r="AA22944" s="29"/>
      <c r="AB22944" s="29"/>
      <c r="AC22944" s="29"/>
      <c r="AD22944" s="29"/>
      <c r="AE22944" s="29"/>
      <c r="AF22944" s="29"/>
      <c r="AG22944" s="29"/>
      <c r="AH22944" s="29"/>
      <c r="AI22944" s="29"/>
      <c r="AJ22944" s="29"/>
      <c r="AK22944" s="29"/>
      <c r="AL22944" s="29"/>
      <c r="AM22944" s="29"/>
      <c r="AP22944" s="30"/>
    </row>
    <row r="22945" spans="1:42">
      <c r="A22945" s="29"/>
      <c r="B22945" s="29"/>
      <c r="C22945" s="29"/>
      <c r="D22945" s="29"/>
      <c r="E22945" s="29"/>
      <c r="F22945" s="29"/>
      <c r="G22945" s="29"/>
      <c r="H22945" s="29"/>
      <c r="I22945" s="29"/>
      <c r="J22945" s="29"/>
      <c r="K22945" s="29"/>
      <c r="L22945" s="29"/>
      <c r="M22945" s="29"/>
      <c r="N22945" s="29"/>
      <c r="O22945" s="29"/>
      <c r="P22945" s="29"/>
      <c r="Q22945" s="29"/>
      <c r="R22945" s="29"/>
      <c r="S22945" s="33"/>
      <c r="T22945" s="29"/>
      <c r="U22945" s="29"/>
      <c r="V22945" s="29"/>
      <c r="W22945" s="29"/>
      <c r="X22945" s="29"/>
      <c r="Y22945" s="29"/>
      <c r="Z22945" s="29"/>
      <c r="AA22945" s="29"/>
      <c r="AB22945" s="29"/>
      <c r="AC22945" s="29"/>
      <c r="AD22945" s="29"/>
      <c r="AE22945" s="29"/>
      <c r="AF22945" s="29"/>
      <c r="AG22945" s="29"/>
      <c r="AH22945" s="29"/>
      <c r="AI22945" s="29"/>
      <c r="AJ22945" s="29"/>
      <c r="AK22945" s="29"/>
      <c r="AL22945" s="29"/>
      <c r="AM22945" s="29"/>
      <c r="AP22945" s="30"/>
    </row>
    <row r="22946" spans="1:42">
      <c r="A22946" s="29"/>
      <c r="B22946" s="29"/>
      <c r="C22946" s="29"/>
      <c r="D22946" s="29"/>
      <c r="E22946" s="29"/>
      <c r="F22946" s="29"/>
      <c r="G22946" s="29"/>
      <c r="H22946" s="29"/>
      <c r="I22946" s="29"/>
      <c r="J22946" s="29"/>
      <c r="K22946" s="29"/>
      <c r="L22946" s="29"/>
      <c r="M22946" s="29"/>
      <c r="N22946" s="29"/>
      <c r="O22946" s="29"/>
      <c r="P22946" s="29"/>
      <c r="Q22946" s="29"/>
      <c r="R22946" s="29"/>
      <c r="S22946" s="33"/>
      <c r="T22946" s="29"/>
      <c r="U22946" s="29"/>
      <c r="V22946" s="29"/>
      <c r="W22946" s="29"/>
      <c r="X22946" s="29"/>
      <c r="Y22946" s="29"/>
      <c r="Z22946" s="29"/>
      <c r="AA22946" s="29"/>
      <c r="AB22946" s="29"/>
      <c r="AC22946" s="29"/>
      <c r="AD22946" s="29"/>
      <c r="AE22946" s="29"/>
      <c r="AF22946" s="29"/>
      <c r="AG22946" s="29"/>
      <c r="AH22946" s="29"/>
      <c r="AI22946" s="29"/>
      <c r="AJ22946" s="29"/>
      <c r="AK22946" s="29"/>
      <c r="AL22946" s="29"/>
      <c r="AM22946" s="29"/>
      <c r="AP22946" s="30"/>
    </row>
    <row r="22947" spans="1:42">
      <c r="A22947" s="29"/>
      <c r="B22947" s="29"/>
      <c r="C22947" s="29"/>
      <c r="D22947" s="29"/>
      <c r="E22947" s="29"/>
      <c r="F22947" s="29"/>
      <c r="G22947" s="29"/>
      <c r="H22947" s="29"/>
      <c r="I22947" s="29"/>
      <c r="J22947" s="29"/>
      <c r="K22947" s="29"/>
      <c r="L22947" s="29"/>
      <c r="M22947" s="29"/>
      <c r="N22947" s="29"/>
      <c r="O22947" s="29"/>
      <c r="P22947" s="29"/>
      <c r="Q22947" s="29"/>
      <c r="R22947" s="29"/>
      <c r="S22947" s="33"/>
      <c r="T22947" s="29"/>
      <c r="U22947" s="29"/>
      <c r="V22947" s="29"/>
      <c r="W22947" s="29"/>
      <c r="X22947" s="29"/>
      <c r="Y22947" s="29"/>
      <c r="Z22947" s="29"/>
      <c r="AA22947" s="29"/>
      <c r="AB22947" s="29"/>
      <c r="AC22947" s="29"/>
      <c r="AD22947" s="29"/>
      <c r="AE22947" s="29"/>
      <c r="AF22947" s="29"/>
      <c r="AG22947" s="29"/>
      <c r="AH22947" s="29"/>
      <c r="AI22947" s="29"/>
      <c r="AJ22947" s="29"/>
      <c r="AK22947" s="29"/>
      <c r="AL22947" s="29"/>
      <c r="AM22947" s="29"/>
      <c r="AP22947" s="30"/>
    </row>
    <row r="22948" spans="1:42">
      <c r="A22948" s="29"/>
      <c r="B22948" s="29"/>
      <c r="C22948" s="29"/>
      <c r="D22948" s="29"/>
      <c r="E22948" s="29"/>
      <c r="F22948" s="29"/>
      <c r="G22948" s="29"/>
      <c r="H22948" s="29"/>
      <c r="I22948" s="29"/>
      <c r="J22948" s="29"/>
      <c r="K22948" s="29"/>
      <c r="L22948" s="29"/>
      <c r="M22948" s="29"/>
      <c r="N22948" s="29"/>
      <c r="O22948" s="29"/>
      <c r="P22948" s="29"/>
      <c r="Q22948" s="29"/>
      <c r="R22948" s="29"/>
      <c r="S22948" s="33"/>
      <c r="T22948" s="29"/>
      <c r="U22948" s="29"/>
      <c r="V22948" s="29"/>
      <c r="W22948" s="29"/>
      <c r="X22948" s="29"/>
      <c r="Y22948" s="29"/>
      <c r="Z22948" s="29"/>
      <c r="AA22948" s="29"/>
      <c r="AB22948" s="29"/>
      <c r="AC22948" s="29"/>
      <c r="AD22948" s="29"/>
      <c r="AE22948" s="29"/>
      <c r="AF22948" s="29"/>
      <c r="AG22948" s="29"/>
      <c r="AH22948" s="29"/>
      <c r="AI22948" s="29"/>
      <c r="AJ22948" s="29"/>
      <c r="AK22948" s="29"/>
      <c r="AL22948" s="29"/>
      <c r="AM22948" s="29"/>
      <c r="AP22948" s="30"/>
    </row>
    <row r="22949" spans="1:42">
      <c r="A22949" s="29"/>
      <c r="B22949" s="29"/>
      <c r="C22949" s="29"/>
      <c r="D22949" s="29"/>
      <c r="E22949" s="29"/>
      <c r="F22949" s="29"/>
      <c r="G22949" s="29"/>
      <c r="H22949" s="29"/>
      <c r="I22949" s="29"/>
      <c r="J22949" s="29"/>
      <c r="K22949" s="29"/>
      <c r="L22949" s="29"/>
      <c r="M22949" s="29"/>
      <c r="N22949" s="29"/>
      <c r="O22949" s="29"/>
      <c r="P22949" s="29"/>
      <c r="Q22949" s="29"/>
      <c r="R22949" s="29"/>
      <c r="S22949" s="33"/>
      <c r="T22949" s="29"/>
      <c r="U22949" s="29"/>
      <c r="V22949" s="29"/>
      <c r="W22949" s="29"/>
      <c r="X22949" s="29"/>
      <c r="Y22949" s="29"/>
      <c r="Z22949" s="29"/>
      <c r="AA22949" s="29"/>
      <c r="AB22949" s="29"/>
      <c r="AC22949" s="29"/>
      <c r="AD22949" s="29"/>
      <c r="AE22949" s="29"/>
      <c r="AF22949" s="29"/>
      <c r="AG22949" s="29"/>
      <c r="AH22949" s="29"/>
      <c r="AI22949" s="29"/>
      <c r="AJ22949" s="29"/>
      <c r="AK22949" s="29"/>
      <c r="AL22949" s="29"/>
      <c r="AM22949" s="29"/>
      <c r="AP22949" s="30"/>
    </row>
    <row r="22950" spans="1:42">
      <c r="A22950" s="29"/>
      <c r="B22950" s="29"/>
      <c r="C22950" s="29"/>
      <c r="D22950" s="29"/>
      <c r="E22950" s="29"/>
      <c r="F22950" s="29"/>
      <c r="G22950" s="29"/>
      <c r="H22950" s="29"/>
      <c r="I22950" s="29"/>
      <c r="J22950" s="29"/>
      <c r="K22950" s="29"/>
      <c r="L22950" s="29"/>
      <c r="M22950" s="29"/>
      <c r="N22950" s="29"/>
      <c r="O22950" s="29"/>
      <c r="P22950" s="29"/>
      <c r="Q22950" s="29"/>
      <c r="R22950" s="29"/>
      <c r="S22950" s="33"/>
      <c r="T22950" s="29"/>
      <c r="U22950" s="29"/>
      <c r="V22950" s="29"/>
      <c r="W22950" s="29"/>
      <c r="X22950" s="29"/>
      <c r="Y22950" s="29"/>
      <c r="Z22950" s="29"/>
      <c r="AA22950" s="29"/>
      <c r="AB22950" s="29"/>
      <c r="AC22950" s="29"/>
      <c r="AD22950" s="29"/>
      <c r="AE22950" s="29"/>
      <c r="AF22950" s="29"/>
      <c r="AG22950" s="29"/>
      <c r="AH22950" s="29"/>
      <c r="AI22950" s="29"/>
      <c r="AJ22950" s="29"/>
      <c r="AK22950" s="29"/>
      <c r="AL22950" s="29"/>
      <c r="AM22950" s="29"/>
      <c r="AP22950" s="30"/>
    </row>
    <row r="22951" spans="1:42">
      <c r="A22951" s="29"/>
      <c r="B22951" s="29"/>
      <c r="C22951" s="29"/>
      <c r="D22951" s="29"/>
      <c r="E22951" s="29"/>
      <c r="F22951" s="29"/>
      <c r="G22951" s="29"/>
      <c r="H22951" s="29"/>
      <c r="I22951" s="29"/>
      <c r="J22951" s="29"/>
      <c r="K22951" s="29"/>
      <c r="L22951" s="29"/>
      <c r="M22951" s="29"/>
      <c r="N22951" s="29"/>
      <c r="O22951" s="29"/>
      <c r="P22951" s="29"/>
      <c r="Q22951" s="29"/>
      <c r="R22951" s="29"/>
      <c r="S22951" s="33"/>
      <c r="T22951" s="29"/>
      <c r="U22951" s="29"/>
      <c r="V22951" s="29"/>
      <c r="W22951" s="29"/>
      <c r="X22951" s="29"/>
      <c r="Y22951" s="29"/>
      <c r="Z22951" s="29"/>
      <c r="AA22951" s="29"/>
      <c r="AB22951" s="29"/>
      <c r="AC22951" s="29"/>
      <c r="AD22951" s="29"/>
      <c r="AE22951" s="29"/>
      <c r="AF22951" s="29"/>
      <c r="AG22951" s="29"/>
      <c r="AH22951" s="29"/>
      <c r="AI22951" s="29"/>
      <c r="AJ22951" s="29"/>
      <c r="AK22951" s="29"/>
      <c r="AL22951" s="29"/>
      <c r="AM22951" s="29"/>
      <c r="AP22951" s="30"/>
    </row>
    <row r="22952" spans="1:42">
      <c r="A22952" s="29"/>
      <c r="B22952" s="29"/>
      <c r="C22952" s="29"/>
      <c r="D22952" s="29"/>
      <c r="E22952" s="29"/>
      <c r="F22952" s="29"/>
      <c r="G22952" s="29"/>
      <c r="H22952" s="29"/>
      <c r="I22952" s="29"/>
      <c r="J22952" s="29"/>
      <c r="K22952" s="29"/>
      <c r="L22952" s="29"/>
      <c r="M22952" s="29"/>
      <c r="N22952" s="29"/>
      <c r="O22952" s="29"/>
      <c r="P22952" s="29"/>
      <c r="Q22952" s="29"/>
      <c r="R22952" s="29"/>
      <c r="S22952" s="33"/>
      <c r="T22952" s="29"/>
      <c r="U22952" s="29"/>
      <c r="V22952" s="29"/>
      <c r="W22952" s="29"/>
      <c r="X22952" s="29"/>
      <c r="Y22952" s="29"/>
      <c r="Z22952" s="29"/>
      <c r="AA22952" s="29"/>
      <c r="AB22952" s="29"/>
      <c r="AC22952" s="29"/>
      <c r="AD22952" s="29"/>
      <c r="AE22952" s="29"/>
      <c r="AF22952" s="29"/>
      <c r="AG22952" s="29"/>
      <c r="AH22952" s="29"/>
      <c r="AI22952" s="29"/>
      <c r="AJ22952" s="29"/>
      <c r="AK22952" s="29"/>
      <c r="AL22952" s="29"/>
      <c r="AM22952" s="29"/>
      <c r="AP22952" s="30"/>
    </row>
    <row r="22953" spans="1:42">
      <c r="A22953" s="29"/>
      <c r="B22953" s="29"/>
      <c r="C22953" s="29"/>
      <c r="D22953" s="29"/>
      <c r="E22953" s="29"/>
      <c r="F22953" s="29"/>
      <c r="G22953" s="29"/>
      <c r="H22953" s="29"/>
      <c r="I22953" s="29"/>
      <c r="J22953" s="29"/>
      <c r="K22953" s="29"/>
      <c r="L22953" s="29"/>
      <c r="M22953" s="29"/>
      <c r="N22953" s="29"/>
      <c r="O22953" s="29"/>
      <c r="P22953" s="29"/>
      <c r="Q22953" s="29"/>
      <c r="R22953" s="29"/>
      <c r="S22953" s="33"/>
      <c r="T22953" s="29"/>
      <c r="U22953" s="29"/>
      <c r="V22953" s="29"/>
      <c r="W22953" s="29"/>
      <c r="X22953" s="29"/>
      <c r="Y22953" s="29"/>
      <c r="Z22953" s="29"/>
      <c r="AA22953" s="29"/>
      <c r="AB22953" s="29"/>
      <c r="AC22953" s="29"/>
      <c r="AD22953" s="29"/>
      <c r="AE22953" s="29"/>
      <c r="AF22953" s="29"/>
      <c r="AG22953" s="29"/>
      <c r="AH22953" s="29"/>
      <c r="AI22953" s="29"/>
      <c r="AJ22953" s="29"/>
      <c r="AK22953" s="29"/>
      <c r="AL22953" s="29"/>
      <c r="AM22953" s="29"/>
      <c r="AP22953" s="30"/>
    </row>
    <row r="22954" spans="1:42">
      <c r="A22954" s="29"/>
      <c r="B22954" s="29"/>
      <c r="C22954" s="29"/>
      <c r="D22954" s="29"/>
      <c r="E22954" s="29"/>
      <c r="F22954" s="29"/>
      <c r="G22954" s="29"/>
      <c r="H22954" s="29"/>
      <c r="I22954" s="29"/>
      <c r="J22954" s="29"/>
      <c r="K22954" s="29"/>
      <c r="L22954" s="29"/>
      <c r="M22954" s="29"/>
      <c r="N22954" s="29"/>
      <c r="O22954" s="29"/>
      <c r="P22954" s="29"/>
      <c r="Q22954" s="29"/>
      <c r="R22954" s="29"/>
      <c r="S22954" s="33"/>
      <c r="T22954" s="29"/>
      <c r="U22954" s="29"/>
      <c r="V22954" s="29"/>
      <c r="W22954" s="29"/>
      <c r="X22954" s="29"/>
      <c r="Y22954" s="29"/>
      <c r="Z22954" s="29"/>
      <c r="AA22954" s="29"/>
      <c r="AB22954" s="29"/>
      <c r="AC22954" s="29"/>
      <c r="AD22954" s="29"/>
      <c r="AE22954" s="29"/>
      <c r="AF22954" s="29"/>
      <c r="AG22954" s="29"/>
      <c r="AH22954" s="29"/>
      <c r="AI22954" s="29"/>
      <c r="AJ22954" s="29"/>
      <c r="AK22954" s="29"/>
      <c r="AL22954" s="29"/>
      <c r="AM22954" s="29"/>
      <c r="AP22954" s="30"/>
    </row>
    <row r="22955" spans="1:42">
      <c r="A22955" s="29"/>
      <c r="B22955" s="29"/>
      <c r="C22955" s="29"/>
      <c r="D22955" s="29"/>
      <c r="E22955" s="29"/>
      <c r="F22955" s="29"/>
      <c r="G22955" s="29"/>
      <c r="H22955" s="29"/>
      <c r="I22955" s="29"/>
      <c r="J22955" s="29"/>
      <c r="K22955" s="29"/>
      <c r="L22955" s="29"/>
      <c r="M22955" s="29"/>
      <c r="N22955" s="29"/>
      <c r="O22955" s="29"/>
      <c r="P22955" s="29"/>
      <c r="Q22955" s="29"/>
      <c r="R22955" s="29"/>
      <c r="S22955" s="33"/>
      <c r="T22955" s="29"/>
      <c r="U22955" s="29"/>
      <c r="V22955" s="29"/>
      <c r="W22955" s="29"/>
      <c r="X22955" s="29"/>
      <c r="Y22955" s="29"/>
      <c r="Z22955" s="29"/>
      <c r="AA22955" s="29"/>
      <c r="AB22955" s="29"/>
      <c r="AC22955" s="29"/>
      <c r="AD22955" s="29"/>
      <c r="AE22955" s="29"/>
      <c r="AF22955" s="29"/>
      <c r="AG22955" s="29"/>
      <c r="AH22955" s="29"/>
      <c r="AI22955" s="29"/>
      <c r="AJ22955" s="29"/>
      <c r="AK22955" s="29"/>
      <c r="AL22955" s="29"/>
      <c r="AM22955" s="29"/>
      <c r="AP22955" s="30"/>
    </row>
    <row r="22956" spans="1:42">
      <c r="A22956" s="29"/>
      <c r="B22956" s="29"/>
      <c r="C22956" s="29"/>
      <c r="D22956" s="29"/>
      <c r="E22956" s="29"/>
      <c r="F22956" s="29"/>
      <c r="G22956" s="29"/>
      <c r="H22956" s="29"/>
      <c r="I22956" s="29"/>
      <c r="J22956" s="29"/>
      <c r="K22956" s="29"/>
      <c r="L22956" s="29"/>
      <c r="M22956" s="29"/>
      <c r="N22956" s="29"/>
      <c r="O22956" s="29"/>
      <c r="P22956" s="29"/>
      <c r="Q22956" s="29"/>
      <c r="R22956" s="29"/>
      <c r="S22956" s="33"/>
      <c r="T22956" s="29"/>
      <c r="U22956" s="29"/>
      <c r="V22956" s="29"/>
      <c r="W22956" s="29"/>
      <c r="X22956" s="29"/>
      <c r="Y22956" s="29"/>
      <c r="Z22956" s="29"/>
      <c r="AA22956" s="29"/>
      <c r="AB22956" s="29"/>
      <c r="AC22956" s="29"/>
      <c r="AD22956" s="29"/>
      <c r="AE22956" s="29"/>
      <c r="AF22956" s="29"/>
      <c r="AG22956" s="29"/>
      <c r="AH22956" s="29"/>
      <c r="AI22956" s="29"/>
      <c r="AJ22956" s="29"/>
      <c r="AK22956" s="29"/>
      <c r="AL22956" s="29"/>
      <c r="AM22956" s="29"/>
      <c r="AP22956" s="30"/>
    </row>
    <row r="22957" spans="1:42">
      <c r="A22957" s="29"/>
      <c r="B22957" s="29"/>
      <c r="C22957" s="29"/>
      <c r="D22957" s="29"/>
      <c r="E22957" s="29"/>
      <c r="F22957" s="29"/>
      <c r="G22957" s="29"/>
      <c r="H22957" s="29"/>
      <c r="I22957" s="29"/>
      <c r="J22957" s="29"/>
      <c r="K22957" s="29"/>
      <c r="L22957" s="29"/>
      <c r="M22957" s="29"/>
      <c r="N22957" s="29"/>
      <c r="O22957" s="29"/>
      <c r="P22957" s="29"/>
      <c r="Q22957" s="29"/>
      <c r="R22957" s="29"/>
      <c r="S22957" s="33"/>
      <c r="T22957" s="29"/>
      <c r="U22957" s="29"/>
      <c r="V22957" s="29"/>
      <c r="W22957" s="29"/>
      <c r="X22957" s="29"/>
      <c r="Y22957" s="29"/>
      <c r="Z22957" s="29"/>
      <c r="AA22957" s="29"/>
      <c r="AB22957" s="29"/>
      <c r="AC22957" s="29"/>
      <c r="AD22957" s="29"/>
      <c r="AE22957" s="29"/>
      <c r="AF22957" s="29"/>
      <c r="AG22957" s="29"/>
      <c r="AH22957" s="29"/>
      <c r="AI22957" s="29"/>
      <c r="AJ22957" s="29"/>
      <c r="AK22957" s="29"/>
      <c r="AL22957" s="29"/>
      <c r="AM22957" s="29"/>
      <c r="AP22957" s="30"/>
    </row>
    <row r="22958" spans="1:42">
      <c r="A22958" s="29"/>
      <c r="B22958" s="29"/>
      <c r="C22958" s="29"/>
      <c r="D22958" s="29"/>
      <c r="E22958" s="29"/>
      <c r="F22958" s="29"/>
      <c r="G22958" s="29"/>
      <c r="H22958" s="29"/>
      <c r="I22958" s="29"/>
      <c r="J22958" s="29"/>
      <c r="K22958" s="29"/>
      <c r="L22958" s="29"/>
      <c r="M22958" s="29"/>
      <c r="N22958" s="29"/>
      <c r="O22958" s="29"/>
      <c r="P22958" s="29"/>
      <c r="Q22958" s="29"/>
      <c r="R22958" s="29"/>
      <c r="S22958" s="33"/>
      <c r="T22958" s="29"/>
      <c r="U22958" s="29"/>
      <c r="V22958" s="29"/>
      <c r="W22958" s="29"/>
      <c r="X22958" s="29"/>
      <c r="Y22958" s="29"/>
      <c r="Z22958" s="29"/>
      <c r="AA22958" s="29"/>
      <c r="AB22958" s="29"/>
      <c r="AC22958" s="29"/>
      <c r="AD22958" s="29"/>
      <c r="AE22958" s="29"/>
      <c r="AF22958" s="29"/>
      <c r="AG22958" s="29"/>
      <c r="AH22958" s="29"/>
      <c r="AI22958" s="29"/>
      <c r="AJ22958" s="29"/>
      <c r="AK22958" s="29"/>
      <c r="AL22958" s="29"/>
      <c r="AM22958" s="29"/>
      <c r="AP22958" s="30"/>
    </row>
    <row r="22959" spans="1:42">
      <c r="A22959" s="29"/>
      <c r="B22959" s="29"/>
      <c r="C22959" s="29"/>
      <c r="D22959" s="29"/>
      <c r="E22959" s="29"/>
      <c r="F22959" s="29"/>
      <c r="G22959" s="29"/>
      <c r="H22959" s="29"/>
      <c r="I22959" s="29"/>
      <c r="J22959" s="29"/>
      <c r="K22959" s="29"/>
      <c r="L22959" s="29"/>
      <c r="M22959" s="29"/>
      <c r="N22959" s="29"/>
      <c r="O22959" s="29"/>
      <c r="P22959" s="29"/>
      <c r="Q22959" s="29"/>
      <c r="R22959" s="29"/>
      <c r="S22959" s="33"/>
      <c r="T22959" s="29"/>
      <c r="U22959" s="29"/>
      <c r="V22959" s="29"/>
      <c r="W22959" s="29"/>
      <c r="X22959" s="29"/>
      <c r="Y22959" s="29"/>
      <c r="Z22959" s="29"/>
      <c r="AA22959" s="29"/>
      <c r="AB22959" s="29"/>
      <c r="AC22959" s="29"/>
      <c r="AD22959" s="29"/>
      <c r="AE22959" s="29"/>
      <c r="AF22959" s="29"/>
      <c r="AG22959" s="29"/>
      <c r="AH22959" s="29"/>
      <c r="AI22959" s="29"/>
      <c r="AJ22959" s="29"/>
      <c r="AK22959" s="29"/>
      <c r="AL22959" s="29"/>
      <c r="AM22959" s="29"/>
      <c r="AP22959" s="30"/>
    </row>
    <row r="22960" spans="1:42">
      <c r="A22960" s="29"/>
      <c r="B22960" s="29"/>
      <c r="C22960" s="29"/>
      <c r="D22960" s="29"/>
      <c r="E22960" s="29"/>
      <c r="F22960" s="29"/>
      <c r="G22960" s="29"/>
      <c r="H22960" s="29"/>
      <c r="I22960" s="29"/>
      <c r="J22960" s="29"/>
      <c r="K22960" s="29"/>
      <c r="L22960" s="29"/>
      <c r="M22960" s="29"/>
      <c r="N22960" s="29"/>
      <c r="O22960" s="29"/>
      <c r="P22960" s="29"/>
      <c r="Q22960" s="29"/>
      <c r="R22960" s="29"/>
      <c r="S22960" s="33"/>
      <c r="T22960" s="29"/>
      <c r="U22960" s="29"/>
      <c r="V22960" s="29"/>
      <c r="W22960" s="29"/>
      <c r="X22960" s="29"/>
      <c r="Y22960" s="29"/>
      <c r="Z22960" s="29"/>
      <c r="AA22960" s="29"/>
      <c r="AB22960" s="29"/>
      <c r="AC22960" s="29"/>
      <c r="AD22960" s="29"/>
      <c r="AE22960" s="29"/>
      <c r="AF22960" s="29"/>
      <c r="AG22960" s="29"/>
      <c r="AH22960" s="29"/>
      <c r="AI22960" s="29"/>
      <c r="AJ22960" s="29"/>
      <c r="AK22960" s="29"/>
      <c r="AL22960" s="29"/>
      <c r="AM22960" s="29"/>
      <c r="AP22960" s="30"/>
    </row>
    <row r="22961" spans="1:42">
      <c r="A22961" s="29"/>
      <c r="B22961" s="29"/>
      <c r="C22961" s="29"/>
      <c r="D22961" s="29"/>
      <c r="E22961" s="29"/>
      <c r="F22961" s="29"/>
      <c r="G22961" s="29"/>
      <c r="H22961" s="29"/>
      <c r="I22961" s="29"/>
      <c r="J22961" s="29"/>
      <c r="K22961" s="29"/>
      <c r="L22961" s="29"/>
      <c r="M22961" s="29"/>
      <c r="N22961" s="29"/>
      <c r="O22961" s="29"/>
      <c r="P22961" s="29"/>
      <c r="Q22961" s="29"/>
      <c r="R22961" s="29"/>
      <c r="S22961" s="33"/>
      <c r="T22961" s="29"/>
      <c r="U22961" s="29"/>
      <c r="V22961" s="29"/>
      <c r="W22961" s="29"/>
      <c r="X22961" s="29"/>
      <c r="Y22961" s="29"/>
      <c r="Z22961" s="29"/>
      <c r="AA22961" s="29"/>
      <c r="AB22961" s="29"/>
      <c r="AC22961" s="29"/>
      <c r="AD22961" s="29"/>
      <c r="AE22961" s="29"/>
      <c r="AF22961" s="29"/>
      <c r="AG22961" s="29"/>
      <c r="AH22961" s="29"/>
      <c r="AI22961" s="29"/>
      <c r="AJ22961" s="29"/>
      <c r="AK22961" s="29"/>
      <c r="AL22961" s="29"/>
      <c r="AM22961" s="29"/>
      <c r="AP22961" s="30"/>
    </row>
    <row r="22962" spans="1:42">
      <c r="A22962" s="29"/>
      <c r="B22962" s="29"/>
      <c r="C22962" s="29"/>
      <c r="D22962" s="29"/>
      <c r="E22962" s="29"/>
      <c r="F22962" s="29"/>
      <c r="G22962" s="29"/>
      <c r="H22962" s="29"/>
      <c r="I22962" s="29"/>
      <c r="J22962" s="29"/>
      <c r="K22962" s="29"/>
      <c r="L22962" s="29"/>
      <c r="M22962" s="29"/>
      <c r="N22962" s="29"/>
      <c r="O22962" s="29"/>
      <c r="P22962" s="29"/>
      <c r="Q22962" s="29"/>
      <c r="R22962" s="29"/>
      <c r="S22962" s="33"/>
      <c r="T22962" s="29"/>
      <c r="U22962" s="29"/>
      <c r="V22962" s="29"/>
      <c r="W22962" s="29"/>
      <c r="X22962" s="29"/>
      <c r="Y22962" s="29"/>
      <c r="Z22962" s="29"/>
      <c r="AA22962" s="29"/>
      <c r="AB22962" s="29"/>
      <c r="AC22962" s="29"/>
      <c r="AD22962" s="29"/>
      <c r="AE22962" s="29"/>
      <c r="AF22962" s="29"/>
      <c r="AG22962" s="29"/>
      <c r="AH22962" s="29"/>
      <c r="AI22962" s="29"/>
      <c r="AJ22962" s="29"/>
      <c r="AK22962" s="29"/>
      <c r="AL22962" s="29"/>
      <c r="AM22962" s="29"/>
      <c r="AP22962" s="30"/>
    </row>
    <row r="22963" spans="1:42">
      <c r="A22963" s="29"/>
      <c r="B22963" s="29"/>
      <c r="C22963" s="29"/>
      <c r="D22963" s="29"/>
      <c r="E22963" s="29"/>
      <c r="F22963" s="29"/>
      <c r="G22963" s="29"/>
      <c r="H22963" s="29"/>
      <c r="I22963" s="29"/>
      <c r="J22963" s="29"/>
      <c r="K22963" s="29"/>
      <c r="L22963" s="29"/>
      <c r="M22963" s="29"/>
      <c r="N22963" s="29"/>
      <c r="O22963" s="29"/>
      <c r="P22963" s="29"/>
      <c r="Q22963" s="29"/>
      <c r="R22963" s="29"/>
      <c r="S22963" s="33"/>
      <c r="T22963" s="29"/>
      <c r="U22963" s="29"/>
      <c r="V22963" s="29"/>
      <c r="W22963" s="29"/>
      <c r="X22963" s="29"/>
      <c r="Y22963" s="29"/>
      <c r="Z22963" s="29"/>
      <c r="AA22963" s="29"/>
      <c r="AB22963" s="29"/>
      <c r="AC22963" s="29"/>
      <c r="AD22963" s="29"/>
      <c r="AE22963" s="29"/>
      <c r="AF22963" s="29"/>
      <c r="AG22963" s="29"/>
      <c r="AH22963" s="29"/>
      <c r="AI22963" s="29"/>
      <c r="AJ22963" s="29"/>
      <c r="AK22963" s="29"/>
      <c r="AL22963" s="29"/>
      <c r="AM22963" s="29"/>
      <c r="AP22963" s="30"/>
    </row>
    <row r="22964" spans="1:42">
      <c r="A22964" s="29"/>
      <c r="B22964" s="29"/>
      <c r="C22964" s="29"/>
      <c r="D22964" s="29"/>
      <c r="E22964" s="29"/>
      <c r="F22964" s="29"/>
      <c r="G22964" s="29"/>
      <c r="H22964" s="29"/>
      <c r="I22964" s="29"/>
      <c r="J22964" s="29"/>
      <c r="K22964" s="29"/>
      <c r="L22964" s="29"/>
      <c r="M22964" s="29"/>
      <c r="N22964" s="29"/>
      <c r="O22964" s="29"/>
      <c r="P22964" s="29"/>
      <c r="Q22964" s="29"/>
      <c r="R22964" s="29"/>
      <c r="S22964" s="33"/>
      <c r="T22964" s="29"/>
      <c r="U22964" s="29"/>
      <c r="V22964" s="29"/>
      <c r="W22964" s="29"/>
      <c r="X22964" s="29"/>
      <c r="Y22964" s="29"/>
      <c r="Z22964" s="29"/>
      <c r="AA22964" s="29"/>
      <c r="AB22964" s="29"/>
      <c r="AC22964" s="29"/>
      <c r="AD22964" s="29"/>
      <c r="AE22964" s="29"/>
      <c r="AF22964" s="29"/>
      <c r="AG22964" s="29"/>
      <c r="AH22964" s="29"/>
      <c r="AI22964" s="29"/>
      <c r="AJ22964" s="29"/>
      <c r="AK22964" s="29"/>
      <c r="AL22964" s="29"/>
      <c r="AM22964" s="29"/>
      <c r="AP22964" s="30"/>
    </row>
    <row r="22965" spans="1:42">
      <c r="A22965" s="29"/>
      <c r="B22965" s="29"/>
      <c r="C22965" s="29"/>
      <c r="D22965" s="29"/>
      <c r="E22965" s="29"/>
      <c r="F22965" s="29"/>
      <c r="G22965" s="29"/>
      <c r="H22965" s="29"/>
      <c r="I22965" s="29"/>
      <c r="J22965" s="29"/>
      <c r="K22965" s="29"/>
      <c r="L22965" s="29"/>
      <c r="M22965" s="29"/>
      <c r="N22965" s="29"/>
      <c r="O22965" s="29"/>
      <c r="P22965" s="29"/>
      <c r="Q22965" s="29"/>
      <c r="R22965" s="29"/>
      <c r="S22965" s="33"/>
      <c r="T22965" s="29"/>
      <c r="U22965" s="29"/>
      <c r="V22965" s="29"/>
      <c r="W22965" s="29"/>
      <c r="X22965" s="29"/>
      <c r="Y22965" s="29"/>
      <c r="Z22965" s="29"/>
      <c r="AA22965" s="29"/>
      <c r="AB22965" s="29"/>
      <c r="AC22965" s="29"/>
      <c r="AD22965" s="29"/>
      <c r="AE22965" s="29"/>
      <c r="AF22965" s="29"/>
      <c r="AG22965" s="29"/>
      <c r="AH22965" s="29"/>
      <c r="AI22965" s="29"/>
      <c r="AJ22965" s="29"/>
      <c r="AK22965" s="29"/>
      <c r="AL22965" s="29"/>
      <c r="AM22965" s="29"/>
      <c r="AP22965" s="30"/>
    </row>
    <row r="22966" spans="1:42">
      <c r="A22966" s="29"/>
      <c r="B22966" s="29"/>
      <c r="C22966" s="29"/>
      <c r="D22966" s="29"/>
      <c r="E22966" s="29"/>
      <c r="F22966" s="29"/>
      <c r="G22966" s="29"/>
      <c r="H22966" s="29"/>
      <c r="I22966" s="29"/>
      <c r="J22966" s="29"/>
      <c r="K22966" s="29"/>
      <c r="L22966" s="29"/>
      <c r="M22966" s="29"/>
      <c r="N22966" s="29"/>
      <c r="O22966" s="29"/>
      <c r="P22966" s="29"/>
      <c r="Q22966" s="29"/>
      <c r="R22966" s="29"/>
      <c r="S22966" s="33"/>
      <c r="T22966" s="29"/>
      <c r="U22966" s="29"/>
      <c r="V22966" s="29"/>
      <c r="W22966" s="29"/>
      <c r="X22966" s="29"/>
      <c r="Y22966" s="29"/>
      <c r="Z22966" s="29"/>
      <c r="AA22966" s="29"/>
      <c r="AB22966" s="29"/>
      <c r="AC22966" s="29"/>
      <c r="AD22966" s="29"/>
      <c r="AE22966" s="29"/>
      <c r="AF22966" s="29"/>
      <c r="AG22966" s="29"/>
      <c r="AH22966" s="29"/>
      <c r="AI22966" s="29"/>
      <c r="AJ22966" s="29"/>
      <c r="AK22966" s="29"/>
      <c r="AL22966" s="29"/>
      <c r="AM22966" s="29"/>
      <c r="AP22966" s="30"/>
    </row>
    <row r="22967" spans="1:42">
      <c r="A22967" s="29"/>
      <c r="B22967" s="29"/>
      <c r="C22967" s="29"/>
      <c r="D22967" s="29"/>
      <c r="E22967" s="29"/>
      <c r="F22967" s="29"/>
      <c r="G22967" s="29"/>
      <c r="H22967" s="29"/>
      <c r="I22967" s="29"/>
      <c r="J22967" s="29"/>
      <c r="K22967" s="29"/>
      <c r="L22967" s="29"/>
      <c r="M22967" s="29"/>
      <c r="N22967" s="29"/>
      <c r="O22967" s="29"/>
      <c r="P22967" s="29"/>
      <c r="Q22967" s="29"/>
      <c r="R22967" s="29"/>
      <c r="S22967" s="33"/>
      <c r="T22967" s="29"/>
      <c r="U22967" s="29"/>
      <c r="V22967" s="29"/>
      <c r="W22967" s="29"/>
      <c r="X22967" s="29"/>
      <c r="Y22967" s="29"/>
      <c r="Z22967" s="29"/>
      <c r="AA22967" s="29"/>
      <c r="AB22967" s="29"/>
      <c r="AC22967" s="29"/>
      <c r="AD22967" s="29"/>
      <c r="AE22967" s="29"/>
      <c r="AF22967" s="29"/>
      <c r="AG22967" s="29"/>
      <c r="AH22967" s="29"/>
      <c r="AI22967" s="29"/>
      <c r="AJ22967" s="29"/>
      <c r="AK22967" s="29"/>
      <c r="AL22967" s="29"/>
      <c r="AM22967" s="29"/>
      <c r="AP22967" s="30"/>
    </row>
    <row r="22968" spans="1:42">
      <c r="A22968" s="29"/>
      <c r="B22968" s="29"/>
      <c r="C22968" s="29"/>
      <c r="D22968" s="29"/>
      <c r="E22968" s="29"/>
      <c r="F22968" s="29"/>
      <c r="G22968" s="29"/>
      <c r="H22968" s="29"/>
      <c r="I22968" s="29"/>
      <c r="J22968" s="29"/>
      <c r="K22968" s="29"/>
      <c r="L22968" s="29"/>
      <c r="M22968" s="29"/>
      <c r="N22968" s="29"/>
      <c r="O22968" s="29"/>
      <c r="P22968" s="29"/>
      <c r="Q22968" s="29"/>
      <c r="R22968" s="29"/>
      <c r="S22968" s="33"/>
      <c r="T22968" s="29"/>
      <c r="U22968" s="29"/>
      <c r="V22968" s="29"/>
      <c r="W22968" s="29"/>
      <c r="X22968" s="29"/>
      <c r="Y22968" s="29"/>
      <c r="Z22968" s="29"/>
      <c r="AA22968" s="29"/>
      <c r="AB22968" s="29"/>
      <c r="AC22968" s="29"/>
      <c r="AD22968" s="29"/>
      <c r="AE22968" s="29"/>
      <c r="AF22968" s="29"/>
      <c r="AG22968" s="29"/>
      <c r="AH22968" s="29"/>
      <c r="AI22968" s="29"/>
      <c r="AJ22968" s="29"/>
      <c r="AK22968" s="29"/>
      <c r="AL22968" s="29"/>
      <c r="AM22968" s="29"/>
      <c r="AP22968" s="30"/>
    </row>
    <row r="22969" spans="1:42">
      <c r="A22969" s="29"/>
      <c r="B22969" s="29"/>
      <c r="C22969" s="29"/>
      <c r="D22969" s="29"/>
      <c r="E22969" s="29"/>
      <c r="F22969" s="29"/>
      <c r="G22969" s="29"/>
      <c r="H22969" s="29"/>
      <c r="I22969" s="29"/>
      <c r="J22969" s="29"/>
      <c r="K22969" s="29"/>
      <c r="L22969" s="29"/>
      <c r="M22969" s="29"/>
      <c r="N22969" s="29"/>
      <c r="O22969" s="29"/>
      <c r="P22969" s="29"/>
      <c r="Q22969" s="29"/>
      <c r="R22969" s="29"/>
      <c r="S22969" s="33"/>
      <c r="T22969" s="29"/>
      <c r="U22969" s="29"/>
      <c r="V22969" s="29"/>
      <c r="W22969" s="29"/>
      <c r="X22969" s="29"/>
      <c r="Y22969" s="29"/>
      <c r="Z22969" s="29"/>
      <c r="AA22969" s="29"/>
      <c r="AB22969" s="29"/>
      <c r="AC22969" s="29"/>
      <c r="AD22969" s="29"/>
      <c r="AE22969" s="29"/>
      <c r="AF22969" s="29"/>
      <c r="AG22969" s="29"/>
      <c r="AH22969" s="29"/>
      <c r="AI22969" s="29"/>
      <c r="AJ22969" s="29"/>
      <c r="AK22969" s="29"/>
      <c r="AL22969" s="29"/>
      <c r="AM22969" s="29"/>
      <c r="AP22969" s="30"/>
    </row>
    <row r="22970" spans="1:42">
      <c r="A22970" s="29"/>
      <c r="B22970" s="29"/>
      <c r="C22970" s="29"/>
      <c r="D22970" s="29"/>
      <c r="E22970" s="29"/>
      <c r="F22970" s="29"/>
      <c r="G22970" s="29"/>
      <c r="H22970" s="29"/>
      <c r="I22970" s="29"/>
      <c r="J22970" s="29"/>
      <c r="K22970" s="29"/>
      <c r="L22970" s="29"/>
      <c r="M22970" s="29"/>
      <c r="N22970" s="29"/>
      <c r="O22970" s="29"/>
      <c r="P22970" s="29"/>
      <c r="Q22970" s="29"/>
      <c r="R22970" s="29"/>
      <c r="S22970" s="33"/>
      <c r="T22970" s="29"/>
      <c r="U22970" s="29"/>
      <c r="V22970" s="29"/>
      <c r="W22970" s="29"/>
      <c r="X22970" s="29"/>
      <c r="Y22970" s="29"/>
      <c r="Z22970" s="29"/>
      <c r="AA22970" s="29"/>
      <c r="AB22970" s="29"/>
      <c r="AC22970" s="29"/>
      <c r="AD22970" s="29"/>
      <c r="AE22970" s="29"/>
      <c r="AF22970" s="29"/>
      <c r="AG22970" s="29"/>
      <c r="AH22970" s="29"/>
      <c r="AI22970" s="29"/>
      <c r="AJ22970" s="29"/>
      <c r="AK22970" s="29"/>
      <c r="AL22970" s="29"/>
      <c r="AM22970" s="29"/>
      <c r="AP22970" s="30"/>
    </row>
    <row r="22971" spans="1:42">
      <c r="A22971" s="29"/>
      <c r="B22971" s="29"/>
      <c r="C22971" s="29"/>
      <c r="D22971" s="29"/>
      <c r="E22971" s="29"/>
      <c r="F22971" s="29"/>
      <c r="G22971" s="29"/>
      <c r="H22971" s="29"/>
      <c r="I22971" s="29"/>
      <c r="J22971" s="29"/>
      <c r="K22971" s="29"/>
      <c r="L22971" s="29"/>
      <c r="M22971" s="29"/>
      <c r="N22971" s="29"/>
      <c r="O22971" s="29"/>
      <c r="P22971" s="29"/>
      <c r="Q22971" s="29"/>
      <c r="R22971" s="29"/>
      <c r="S22971" s="33"/>
      <c r="T22971" s="29"/>
      <c r="U22971" s="29"/>
      <c r="V22971" s="29"/>
      <c r="W22971" s="29"/>
      <c r="X22971" s="29"/>
      <c r="Y22971" s="29"/>
      <c r="Z22971" s="29"/>
      <c r="AA22971" s="29"/>
      <c r="AB22971" s="29"/>
      <c r="AC22971" s="29"/>
      <c r="AD22971" s="29"/>
      <c r="AE22971" s="29"/>
      <c r="AF22971" s="29"/>
      <c r="AG22971" s="29"/>
      <c r="AH22971" s="29"/>
      <c r="AI22971" s="29"/>
      <c r="AJ22971" s="29"/>
      <c r="AK22971" s="29"/>
      <c r="AL22971" s="29"/>
      <c r="AM22971" s="29"/>
      <c r="AP22971" s="30"/>
    </row>
    <row r="22972" spans="1:42">
      <c r="A22972" s="29"/>
      <c r="B22972" s="29"/>
      <c r="C22972" s="29"/>
      <c r="D22972" s="29"/>
      <c r="E22972" s="29"/>
      <c r="F22972" s="29"/>
      <c r="G22972" s="29"/>
      <c r="H22972" s="29"/>
      <c r="I22972" s="29"/>
      <c r="J22972" s="29"/>
      <c r="K22972" s="29"/>
      <c r="L22972" s="29"/>
      <c r="M22972" s="29"/>
      <c r="N22972" s="29"/>
      <c r="O22972" s="29"/>
      <c r="P22972" s="29"/>
      <c r="Q22972" s="29"/>
      <c r="R22972" s="29"/>
      <c r="S22972" s="33"/>
      <c r="T22972" s="29"/>
      <c r="U22972" s="29"/>
      <c r="V22972" s="29"/>
      <c r="W22972" s="29"/>
      <c r="X22972" s="29"/>
      <c r="Y22972" s="29"/>
      <c r="Z22972" s="29"/>
      <c r="AA22972" s="29"/>
      <c r="AB22972" s="29"/>
      <c r="AC22972" s="29"/>
      <c r="AD22972" s="29"/>
      <c r="AE22972" s="29"/>
      <c r="AF22972" s="29"/>
      <c r="AG22972" s="29"/>
      <c r="AH22972" s="29"/>
      <c r="AI22972" s="29"/>
      <c r="AJ22972" s="29"/>
      <c r="AK22972" s="29"/>
      <c r="AL22972" s="29"/>
      <c r="AM22972" s="29"/>
      <c r="AP22972" s="30"/>
    </row>
    <row r="22973" spans="1:42">
      <c r="A22973" s="29"/>
      <c r="B22973" s="29"/>
      <c r="C22973" s="29"/>
      <c r="D22973" s="29"/>
      <c r="E22973" s="29"/>
      <c r="F22973" s="29"/>
      <c r="G22973" s="29"/>
      <c r="H22973" s="29"/>
      <c r="I22973" s="29"/>
      <c r="J22973" s="29"/>
      <c r="K22973" s="29"/>
      <c r="L22973" s="29"/>
      <c r="M22973" s="29"/>
      <c r="N22973" s="29"/>
      <c r="O22973" s="29"/>
      <c r="P22973" s="29"/>
      <c r="Q22973" s="29"/>
      <c r="R22973" s="29"/>
      <c r="S22973" s="33"/>
      <c r="T22973" s="29"/>
      <c r="U22973" s="29"/>
      <c r="V22973" s="29"/>
      <c r="W22973" s="29"/>
      <c r="X22973" s="29"/>
      <c r="Y22973" s="29"/>
      <c r="Z22973" s="29"/>
      <c r="AA22973" s="29"/>
      <c r="AB22973" s="29"/>
      <c r="AC22973" s="29"/>
      <c r="AD22973" s="29"/>
      <c r="AE22973" s="29"/>
      <c r="AF22973" s="29"/>
      <c r="AG22973" s="29"/>
      <c r="AH22973" s="29"/>
      <c r="AI22973" s="29"/>
      <c r="AJ22973" s="29"/>
      <c r="AK22973" s="29"/>
      <c r="AL22973" s="29"/>
      <c r="AM22973" s="29"/>
      <c r="AP22973" s="30"/>
    </row>
    <row r="22974" spans="1:42">
      <c r="A22974" s="29"/>
      <c r="B22974" s="29"/>
      <c r="C22974" s="29"/>
      <c r="D22974" s="29"/>
      <c r="E22974" s="29"/>
      <c r="F22974" s="29"/>
      <c r="G22974" s="29"/>
      <c r="H22974" s="29"/>
      <c r="I22974" s="29"/>
      <c r="J22974" s="29"/>
      <c r="K22974" s="29"/>
      <c r="L22974" s="29"/>
      <c r="M22974" s="29"/>
      <c r="N22974" s="29"/>
      <c r="O22974" s="29"/>
      <c r="P22974" s="29"/>
      <c r="Q22974" s="29"/>
      <c r="R22974" s="29"/>
      <c r="S22974" s="33"/>
      <c r="T22974" s="29"/>
      <c r="U22974" s="29"/>
      <c r="V22974" s="29"/>
      <c r="W22974" s="29"/>
      <c r="X22974" s="29"/>
      <c r="Y22974" s="29"/>
      <c r="Z22974" s="29"/>
      <c r="AA22974" s="29"/>
      <c r="AB22974" s="29"/>
      <c r="AC22974" s="29"/>
      <c r="AD22974" s="29"/>
      <c r="AE22974" s="29"/>
      <c r="AF22974" s="29"/>
      <c r="AG22974" s="29"/>
      <c r="AH22974" s="29"/>
      <c r="AI22974" s="29"/>
      <c r="AJ22974" s="29"/>
      <c r="AK22974" s="29"/>
      <c r="AL22974" s="29"/>
      <c r="AM22974" s="29"/>
      <c r="AP22974" s="30"/>
    </row>
    <row r="22975" spans="1:42">
      <c r="A22975" s="29"/>
      <c r="B22975" s="29"/>
      <c r="C22975" s="29"/>
      <c r="D22975" s="29"/>
      <c r="E22975" s="29"/>
      <c r="F22975" s="29"/>
      <c r="G22975" s="29"/>
      <c r="H22975" s="29"/>
      <c r="I22975" s="29"/>
      <c r="J22975" s="29"/>
      <c r="K22975" s="29"/>
      <c r="L22975" s="29"/>
      <c r="M22975" s="29"/>
      <c r="N22975" s="29"/>
      <c r="O22975" s="29"/>
      <c r="P22975" s="29"/>
      <c r="Q22975" s="29"/>
      <c r="R22975" s="29"/>
      <c r="S22975" s="33"/>
      <c r="T22975" s="29"/>
      <c r="U22975" s="29"/>
      <c r="V22975" s="29"/>
      <c r="W22975" s="29"/>
      <c r="X22975" s="29"/>
      <c r="Y22975" s="29"/>
      <c r="Z22975" s="29"/>
      <c r="AA22975" s="29"/>
      <c r="AB22975" s="29"/>
      <c r="AC22975" s="29"/>
      <c r="AD22975" s="29"/>
      <c r="AE22975" s="29"/>
      <c r="AF22975" s="29"/>
      <c r="AG22975" s="29"/>
      <c r="AH22975" s="29"/>
      <c r="AI22975" s="29"/>
      <c r="AJ22975" s="29"/>
      <c r="AK22975" s="29"/>
      <c r="AL22975" s="29"/>
      <c r="AM22975" s="29"/>
      <c r="AP22975" s="30"/>
    </row>
    <row r="22976" spans="1:42">
      <c r="A22976" s="29"/>
      <c r="B22976" s="29"/>
      <c r="C22976" s="29"/>
      <c r="D22976" s="29"/>
      <c r="E22976" s="29"/>
      <c r="F22976" s="29"/>
      <c r="G22976" s="29"/>
      <c r="H22976" s="29"/>
      <c r="I22976" s="29"/>
      <c r="J22976" s="29"/>
      <c r="K22976" s="29"/>
      <c r="L22976" s="29"/>
      <c r="M22976" s="29"/>
      <c r="N22976" s="29"/>
      <c r="O22976" s="29"/>
      <c r="P22976" s="29"/>
      <c r="Q22976" s="29"/>
      <c r="R22976" s="29"/>
      <c r="S22976" s="33"/>
      <c r="T22976" s="29"/>
      <c r="U22976" s="29"/>
      <c r="V22976" s="29"/>
      <c r="W22976" s="29"/>
      <c r="X22976" s="29"/>
      <c r="Y22976" s="29"/>
      <c r="Z22976" s="29"/>
      <c r="AA22976" s="29"/>
      <c r="AB22976" s="29"/>
      <c r="AC22976" s="29"/>
      <c r="AD22976" s="29"/>
      <c r="AE22976" s="29"/>
      <c r="AF22976" s="29"/>
      <c r="AG22976" s="29"/>
      <c r="AH22976" s="29"/>
      <c r="AI22976" s="29"/>
      <c r="AJ22976" s="29"/>
      <c r="AK22976" s="29"/>
      <c r="AL22976" s="29"/>
      <c r="AM22976" s="29"/>
      <c r="AP22976" s="30"/>
    </row>
    <row r="22977" spans="1:42">
      <c r="A22977" s="29"/>
      <c r="B22977" s="29"/>
      <c r="C22977" s="29"/>
      <c r="D22977" s="29"/>
      <c r="E22977" s="29"/>
      <c r="F22977" s="29"/>
      <c r="G22977" s="29"/>
      <c r="H22977" s="29"/>
      <c r="I22977" s="29"/>
      <c r="J22977" s="29"/>
      <c r="K22977" s="29"/>
      <c r="L22977" s="29"/>
      <c r="M22977" s="29"/>
      <c r="N22977" s="29"/>
      <c r="O22977" s="29"/>
      <c r="P22977" s="29"/>
      <c r="Q22977" s="29"/>
      <c r="R22977" s="29"/>
      <c r="S22977" s="33"/>
      <c r="T22977" s="29"/>
      <c r="U22977" s="29"/>
      <c r="V22977" s="29"/>
      <c r="W22977" s="29"/>
      <c r="X22977" s="29"/>
      <c r="Y22977" s="29"/>
      <c r="Z22977" s="29"/>
      <c r="AA22977" s="29"/>
      <c r="AB22977" s="29"/>
      <c r="AC22977" s="29"/>
      <c r="AD22977" s="29"/>
      <c r="AE22977" s="29"/>
      <c r="AF22977" s="29"/>
      <c r="AG22977" s="29"/>
      <c r="AH22977" s="29"/>
      <c r="AI22977" s="29"/>
      <c r="AJ22977" s="29"/>
      <c r="AK22977" s="29"/>
      <c r="AL22977" s="29"/>
      <c r="AM22977" s="29"/>
      <c r="AP22977" s="30"/>
    </row>
    <row r="22978" spans="1:42">
      <c r="A22978" s="29"/>
      <c r="B22978" s="29"/>
      <c r="C22978" s="29"/>
      <c r="D22978" s="29"/>
      <c r="E22978" s="29"/>
      <c r="F22978" s="29"/>
      <c r="G22978" s="29"/>
      <c r="H22978" s="29"/>
      <c r="I22978" s="29"/>
      <c r="J22978" s="29"/>
      <c r="K22978" s="29"/>
      <c r="L22978" s="29"/>
      <c r="M22978" s="29"/>
      <c r="N22978" s="29"/>
      <c r="O22978" s="29"/>
      <c r="P22978" s="29"/>
      <c r="Q22978" s="29"/>
      <c r="R22978" s="29"/>
      <c r="S22978" s="33"/>
      <c r="T22978" s="29"/>
      <c r="U22978" s="29"/>
      <c r="V22978" s="29"/>
      <c r="W22978" s="29"/>
      <c r="X22978" s="29"/>
      <c r="Y22978" s="29"/>
      <c r="Z22978" s="29"/>
      <c r="AA22978" s="29"/>
      <c r="AB22978" s="29"/>
      <c r="AC22978" s="29"/>
      <c r="AD22978" s="29"/>
      <c r="AE22978" s="29"/>
      <c r="AF22978" s="29"/>
      <c r="AG22978" s="29"/>
      <c r="AH22978" s="29"/>
      <c r="AI22978" s="29"/>
      <c r="AJ22978" s="29"/>
      <c r="AK22978" s="29"/>
      <c r="AL22978" s="29"/>
      <c r="AM22978" s="29"/>
      <c r="AP22978" s="30"/>
    </row>
    <row r="22979" spans="1:42">
      <c r="A22979" s="29"/>
      <c r="B22979" s="29"/>
      <c r="C22979" s="29"/>
      <c r="D22979" s="29"/>
      <c r="E22979" s="29"/>
      <c r="F22979" s="29"/>
      <c r="G22979" s="29"/>
      <c r="H22979" s="29"/>
      <c r="I22979" s="29"/>
      <c r="J22979" s="29"/>
      <c r="K22979" s="29"/>
      <c r="L22979" s="29"/>
      <c r="M22979" s="29"/>
      <c r="N22979" s="29"/>
      <c r="O22979" s="29"/>
      <c r="P22979" s="29"/>
      <c r="Q22979" s="29"/>
      <c r="R22979" s="29"/>
      <c r="S22979" s="33"/>
      <c r="T22979" s="29"/>
      <c r="U22979" s="29"/>
      <c r="V22979" s="29"/>
      <c r="W22979" s="29"/>
      <c r="X22979" s="29"/>
      <c r="Y22979" s="29"/>
      <c r="Z22979" s="29"/>
      <c r="AA22979" s="29"/>
      <c r="AB22979" s="29"/>
      <c r="AC22979" s="29"/>
      <c r="AD22979" s="29"/>
      <c r="AE22979" s="29"/>
      <c r="AF22979" s="29"/>
      <c r="AG22979" s="29"/>
      <c r="AH22979" s="29"/>
      <c r="AI22979" s="29"/>
      <c r="AJ22979" s="29"/>
      <c r="AK22979" s="29"/>
      <c r="AL22979" s="29"/>
      <c r="AM22979" s="29"/>
      <c r="AP22979" s="30"/>
    </row>
    <row r="22980" spans="1:42">
      <c r="A22980" s="29"/>
      <c r="B22980" s="29"/>
      <c r="C22980" s="29"/>
      <c r="D22980" s="29"/>
      <c r="E22980" s="29"/>
      <c r="F22980" s="29"/>
      <c r="G22980" s="29"/>
      <c r="H22980" s="29"/>
      <c r="I22980" s="29"/>
      <c r="J22980" s="29"/>
      <c r="K22980" s="29"/>
      <c r="L22980" s="29"/>
      <c r="M22980" s="29"/>
      <c r="N22980" s="29"/>
      <c r="O22980" s="29"/>
      <c r="P22980" s="29"/>
      <c r="Q22980" s="29"/>
      <c r="R22980" s="29"/>
      <c r="S22980" s="33"/>
      <c r="T22980" s="29"/>
      <c r="U22980" s="29"/>
      <c r="V22980" s="29"/>
      <c r="W22980" s="29"/>
      <c r="X22980" s="29"/>
      <c r="Y22980" s="29"/>
      <c r="Z22980" s="29"/>
      <c r="AA22980" s="29"/>
      <c r="AB22980" s="29"/>
      <c r="AC22980" s="29"/>
      <c r="AD22980" s="29"/>
      <c r="AE22980" s="29"/>
      <c r="AF22980" s="29"/>
      <c r="AG22980" s="29"/>
      <c r="AH22980" s="29"/>
      <c r="AI22980" s="29"/>
      <c r="AJ22980" s="29"/>
      <c r="AK22980" s="29"/>
      <c r="AL22980" s="29"/>
      <c r="AM22980" s="29"/>
      <c r="AP22980" s="30"/>
    </row>
    <row r="22981" spans="1:42">
      <c r="A22981" s="29"/>
      <c r="B22981" s="29"/>
      <c r="C22981" s="29"/>
      <c r="D22981" s="29"/>
      <c r="E22981" s="29"/>
      <c r="F22981" s="29"/>
      <c r="G22981" s="29"/>
      <c r="H22981" s="29"/>
      <c r="I22981" s="29"/>
      <c r="J22981" s="29"/>
      <c r="K22981" s="29"/>
      <c r="L22981" s="29"/>
      <c r="M22981" s="29"/>
      <c r="N22981" s="29"/>
      <c r="O22981" s="29"/>
      <c r="P22981" s="29"/>
      <c r="Q22981" s="29"/>
      <c r="R22981" s="29"/>
      <c r="S22981" s="33"/>
      <c r="T22981" s="29"/>
      <c r="U22981" s="29"/>
      <c r="V22981" s="29"/>
      <c r="W22981" s="29"/>
      <c r="X22981" s="29"/>
      <c r="Y22981" s="29"/>
      <c r="Z22981" s="29"/>
      <c r="AA22981" s="29"/>
      <c r="AB22981" s="29"/>
      <c r="AC22981" s="29"/>
      <c r="AD22981" s="29"/>
      <c r="AE22981" s="29"/>
      <c r="AF22981" s="29"/>
      <c r="AG22981" s="29"/>
      <c r="AH22981" s="29"/>
      <c r="AI22981" s="29"/>
      <c r="AJ22981" s="29"/>
      <c r="AK22981" s="29"/>
      <c r="AL22981" s="29"/>
      <c r="AM22981" s="29"/>
      <c r="AP22981" s="30"/>
    </row>
    <row r="22982" spans="1:42">
      <c r="A22982" s="29"/>
      <c r="B22982" s="29"/>
      <c r="C22982" s="29"/>
      <c r="D22982" s="29"/>
      <c r="E22982" s="29"/>
      <c r="F22982" s="29"/>
      <c r="G22982" s="29"/>
      <c r="H22982" s="29"/>
      <c r="I22982" s="29"/>
      <c r="J22982" s="29"/>
      <c r="K22982" s="29"/>
      <c r="L22982" s="29"/>
      <c r="M22982" s="29"/>
      <c r="N22982" s="29"/>
      <c r="O22982" s="29"/>
      <c r="P22982" s="29"/>
      <c r="Q22982" s="29"/>
      <c r="R22982" s="29"/>
      <c r="S22982" s="33"/>
      <c r="T22982" s="29"/>
      <c r="U22982" s="29"/>
      <c r="V22982" s="29"/>
      <c r="W22982" s="29"/>
      <c r="X22982" s="29"/>
      <c r="Y22982" s="29"/>
      <c r="Z22982" s="29"/>
      <c r="AA22982" s="29"/>
      <c r="AB22982" s="29"/>
      <c r="AC22982" s="29"/>
      <c r="AD22982" s="29"/>
      <c r="AE22982" s="29"/>
      <c r="AF22982" s="29"/>
      <c r="AG22982" s="29"/>
      <c r="AH22982" s="29"/>
      <c r="AI22982" s="29"/>
      <c r="AJ22982" s="29"/>
      <c r="AK22982" s="29"/>
      <c r="AL22982" s="29"/>
      <c r="AM22982" s="29"/>
      <c r="AP22982" s="30"/>
    </row>
    <row r="22983" spans="1:42">
      <c r="A22983" s="29"/>
      <c r="B22983" s="29"/>
      <c r="C22983" s="29"/>
      <c r="D22983" s="29"/>
      <c r="E22983" s="29"/>
      <c r="F22983" s="29"/>
      <c r="G22983" s="29"/>
      <c r="H22983" s="29"/>
      <c r="I22983" s="29"/>
      <c r="J22983" s="29"/>
      <c r="K22983" s="29"/>
      <c r="L22983" s="29"/>
      <c r="M22983" s="29"/>
      <c r="N22983" s="29"/>
      <c r="O22983" s="29"/>
      <c r="P22983" s="29"/>
      <c r="Q22983" s="29"/>
      <c r="R22983" s="29"/>
      <c r="S22983" s="33"/>
      <c r="T22983" s="29"/>
      <c r="U22983" s="29"/>
      <c r="V22983" s="29"/>
      <c r="W22983" s="29"/>
      <c r="X22983" s="29"/>
      <c r="Y22983" s="29"/>
      <c r="Z22983" s="29"/>
      <c r="AA22983" s="29"/>
      <c r="AB22983" s="29"/>
      <c r="AC22983" s="29"/>
      <c r="AD22983" s="29"/>
      <c r="AE22983" s="29"/>
      <c r="AF22983" s="29"/>
      <c r="AG22983" s="29"/>
      <c r="AH22983" s="29"/>
      <c r="AI22983" s="29"/>
      <c r="AJ22983" s="29"/>
      <c r="AK22983" s="29"/>
      <c r="AL22983" s="29"/>
      <c r="AM22983" s="29"/>
      <c r="AP22983" s="30"/>
    </row>
    <row r="22984" spans="1:42">
      <c r="A22984" s="29"/>
      <c r="B22984" s="29"/>
      <c r="C22984" s="29"/>
      <c r="D22984" s="29"/>
      <c r="E22984" s="29"/>
      <c r="F22984" s="29"/>
      <c r="G22984" s="29"/>
      <c r="H22984" s="29"/>
      <c r="I22984" s="29"/>
      <c r="J22984" s="29"/>
      <c r="K22984" s="29"/>
      <c r="L22984" s="29"/>
      <c r="M22984" s="29"/>
      <c r="N22984" s="29"/>
      <c r="O22984" s="29"/>
      <c r="P22984" s="29"/>
      <c r="Q22984" s="29"/>
      <c r="R22984" s="29"/>
      <c r="S22984" s="33"/>
      <c r="T22984" s="29"/>
      <c r="U22984" s="29"/>
      <c r="V22984" s="29"/>
      <c r="W22984" s="29"/>
      <c r="X22984" s="29"/>
      <c r="Y22984" s="29"/>
      <c r="Z22984" s="29"/>
      <c r="AA22984" s="29"/>
      <c r="AB22984" s="29"/>
      <c r="AC22984" s="29"/>
      <c r="AD22984" s="29"/>
      <c r="AE22984" s="29"/>
      <c r="AF22984" s="29"/>
      <c r="AG22984" s="29"/>
      <c r="AH22984" s="29"/>
      <c r="AI22984" s="29"/>
      <c r="AJ22984" s="29"/>
      <c r="AK22984" s="29"/>
      <c r="AL22984" s="29"/>
      <c r="AM22984" s="29"/>
      <c r="AP22984" s="30"/>
    </row>
    <row r="22985" spans="1:42">
      <c r="A22985" s="29"/>
      <c r="B22985" s="29"/>
      <c r="C22985" s="29"/>
      <c r="D22985" s="29"/>
      <c r="E22985" s="29"/>
      <c r="F22985" s="29"/>
      <c r="G22985" s="29"/>
      <c r="H22985" s="29"/>
      <c r="I22985" s="29"/>
      <c r="J22985" s="29"/>
      <c r="K22985" s="29"/>
      <c r="L22985" s="29"/>
      <c r="M22985" s="29"/>
      <c r="N22985" s="29"/>
      <c r="O22985" s="29"/>
      <c r="P22985" s="29"/>
      <c r="Q22985" s="29"/>
      <c r="R22985" s="29"/>
      <c r="S22985" s="33"/>
      <c r="T22985" s="29"/>
      <c r="U22985" s="29"/>
      <c r="V22985" s="29"/>
      <c r="W22985" s="29"/>
      <c r="X22985" s="29"/>
      <c r="Y22985" s="29"/>
      <c r="Z22985" s="29"/>
      <c r="AA22985" s="29"/>
      <c r="AB22985" s="29"/>
      <c r="AC22985" s="29"/>
      <c r="AD22985" s="29"/>
      <c r="AE22985" s="29"/>
      <c r="AF22985" s="29"/>
      <c r="AG22985" s="29"/>
      <c r="AH22985" s="29"/>
      <c r="AI22985" s="29"/>
      <c r="AJ22985" s="29"/>
      <c r="AK22985" s="29"/>
      <c r="AL22985" s="29"/>
      <c r="AM22985" s="29"/>
      <c r="AP22985" s="30"/>
    </row>
    <row r="22986" spans="1:42">
      <c r="A22986" s="29"/>
      <c r="B22986" s="29"/>
      <c r="C22986" s="29"/>
      <c r="D22986" s="29"/>
      <c r="E22986" s="29"/>
      <c r="F22986" s="29"/>
      <c r="G22986" s="29"/>
      <c r="H22986" s="29"/>
      <c r="I22986" s="29"/>
      <c r="J22986" s="29"/>
      <c r="K22986" s="29"/>
      <c r="L22986" s="29"/>
      <c r="M22986" s="29"/>
      <c r="N22986" s="29"/>
      <c r="O22986" s="29"/>
      <c r="P22986" s="29"/>
      <c r="Q22986" s="29"/>
      <c r="R22986" s="29"/>
      <c r="S22986" s="33"/>
      <c r="T22986" s="29"/>
      <c r="U22986" s="29"/>
      <c r="V22986" s="29"/>
      <c r="W22986" s="29"/>
      <c r="X22986" s="29"/>
      <c r="Y22986" s="29"/>
      <c r="Z22986" s="29"/>
      <c r="AA22986" s="29"/>
      <c r="AB22986" s="29"/>
      <c r="AC22986" s="29"/>
      <c r="AD22986" s="29"/>
      <c r="AE22986" s="29"/>
      <c r="AF22986" s="29"/>
      <c r="AG22986" s="29"/>
      <c r="AH22986" s="29"/>
      <c r="AI22986" s="29"/>
      <c r="AJ22986" s="29"/>
      <c r="AK22986" s="29"/>
      <c r="AL22986" s="29"/>
      <c r="AM22986" s="29"/>
      <c r="AP22986" s="30"/>
    </row>
    <row r="22987" spans="1:42">
      <c r="A22987" s="29"/>
      <c r="B22987" s="29"/>
      <c r="C22987" s="29"/>
      <c r="D22987" s="29"/>
      <c r="E22987" s="29"/>
      <c r="F22987" s="29"/>
      <c r="G22987" s="29"/>
      <c r="H22987" s="29"/>
      <c r="I22987" s="29"/>
      <c r="J22987" s="29"/>
      <c r="K22987" s="29"/>
      <c r="L22987" s="29"/>
      <c r="M22987" s="29"/>
      <c r="N22987" s="29"/>
      <c r="O22987" s="29"/>
      <c r="P22987" s="29"/>
      <c r="Q22987" s="29"/>
      <c r="R22987" s="29"/>
      <c r="S22987" s="33"/>
      <c r="T22987" s="29"/>
      <c r="U22987" s="29"/>
      <c r="V22987" s="29"/>
      <c r="W22987" s="29"/>
      <c r="X22987" s="29"/>
      <c r="Y22987" s="29"/>
      <c r="Z22987" s="29"/>
      <c r="AA22987" s="29"/>
      <c r="AB22987" s="29"/>
      <c r="AC22987" s="29"/>
      <c r="AD22987" s="29"/>
      <c r="AE22987" s="29"/>
      <c r="AF22987" s="29"/>
      <c r="AG22987" s="29"/>
      <c r="AH22987" s="29"/>
      <c r="AI22987" s="29"/>
      <c r="AJ22987" s="29"/>
      <c r="AK22987" s="29"/>
      <c r="AL22987" s="29"/>
      <c r="AM22987" s="29"/>
      <c r="AP22987" s="30"/>
    </row>
    <row r="22988" spans="1:42">
      <c r="A22988" s="29"/>
      <c r="B22988" s="29"/>
      <c r="C22988" s="29"/>
      <c r="D22988" s="29"/>
      <c r="E22988" s="29"/>
      <c r="F22988" s="29"/>
      <c r="G22988" s="29"/>
      <c r="H22988" s="29"/>
      <c r="I22988" s="29"/>
      <c r="J22988" s="29"/>
      <c r="K22988" s="29"/>
      <c r="L22988" s="29"/>
      <c r="M22988" s="29"/>
      <c r="N22988" s="29"/>
      <c r="O22988" s="29"/>
      <c r="P22988" s="29"/>
      <c r="Q22988" s="29"/>
      <c r="R22988" s="29"/>
      <c r="S22988" s="33"/>
      <c r="T22988" s="29"/>
      <c r="U22988" s="29"/>
      <c r="V22988" s="29"/>
      <c r="W22988" s="29"/>
      <c r="X22988" s="29"/>
      <c r="Y22988" s="29"/>
      <c r="Z22988" s="29"/>
      <c r="AA22988" s="29"/>
      <c r="AB22988" s="29"/>
      <c r="AC22988" s="29"/>
      <c r="AD22988" s="29"/>
      <c r="AE22988" s="29"/>
      <c r="AF22988" s="29"/>
      <c r="AG22988" s="29"/>
      <c r="AH22988" s="29"/>
      <c r="AI22988" s="29"/>
      <c r="AJ22988" s="29"/>
      <c r="AK22988" s="29"/>
      <c r="AL22988" s="29"/>
      <c r="AM22988" s="29"/>
      <c r="AP22988" s="30"/>
    </row>
    <row r="22989" spans="1:42">
      <c r="A22989" s="29"/>
      <c r="B22989" s="29"/>
      <c r="C22989" s="29"/>
      <c r="D22989" s="29"/>
      <c r="E22989" s="29"/>
      <c r="F22989" s="29"/>
      <c r="G22989" s="29"/>
      <c r="H22989" s="29"/>
      <c r="I22989" s="29"/>
      <c r="J22989" s="29"/>
      <c r="K22989" s="29"/>
      <c r="L22989" s="29"/>
      <c r="M22989" s="29"/>
      <c r="N22989" s="29"/>
      <c r="O22989" s="29"/>
      <c r="P22989" s="29"/>
      <c r="Q22989" s="29"/>
      <c r="R22989" s="29"/>
      <c r="S22989" s="33"/>
      <c r="T22989" s="29"/>
      <c r="U22989" s="29"/>
      <c r="V22989" s="29"/>
      <c r="W22989" s="29"/>
      <c r="X22989" s="29"/>
      <c r="Y22989" s="29"/>
      <c r="Z22989" s="29"/>
      <c r="AA22989" s="29"/>
      <c r="AB22989" s="29"/>
      <c r="AC22989" s="29"/>
      <c r="AD22989" s="29"/>
      <c r="AE22989" s="29"/>
      <c r="AF22989" s="29"/>
      <c r="AG22989" s="29"/>
      <c r="AH22989" s="29"/>
      <c r="AI22989" s="29"/>
      <c r="AJ22989" s="29"/>
      <c r="AK22989" s="29"/>
      <c r="AL22989" s="29"/>
      <c r="AM22989" s="29"/>
      <c r="AP22989" s="30"/>
    </row>
    <row r="22990" spans="1:42">
      <c r="A22990" s="29"/>
      <c r="B22990" s="29"/>
      <c r="C22990" s="29"/>
      <c r="D22990" s="29"/>
      <c r="E22990" s="29"/>
      <c r="F22990" s="29"/>
      <c r="G22990" s="29"/>
      <c r="H22990" s="29"/>
      <c r="I22990" s="29"/>
      <c r="J22990" s="29"/>
      <c r="K22990" s="29"/>
      <c r="L22990" s="29"/>
      <c r="M22990" s="29"/>
      <c r="N22990" s="29"/>
      <c r="O22990" s="29"/>
      <c r="P22990" s="29"/>
      <c r="Q22990" s="29"/>
      <c r="R22990" s="29"/>
      <c r="S22990" s="33"/>
      <c r="T22990" s="29"/>
      <c r="U22990" s="29"/>
      <c r="V22990" s="29"/>
      <c r="W22990" s="29"/>
      <c r="X22990" s="29"/>
      <c r="Y22990" s="29"/>
      <c r="Z22990" s="29"/>
      <c r="AA22990" s="29"/>
      <c r="AB22990" s="29"/>
      <c r="AC22990" s="29"/>
      <c r="AD22990" s="29"/>
      <c r="AE22990" s="29"/>
      <c r="AF22990" s="29"/>
      <c r="AG22990" s="29"/>
      <c r="AH22990" s="29"/>
      <c r="AI22990" s="29"/>
      <c r="AJ22990" s="29"/>
      <c r="AK22990" s="29"/>
      <c r="AL22990" s="29"/>
      <c r="AM22990" s="29"/>
      <c r="AP22990" s="30"/>
    </row>
    <row r="22991" spans="1:42">
      <c r="A22991" s="29"/>
      <c r="B22991" s="29"/>
      <c r="C22991" s="29"/>
      <c r="D22991" s="29"/>
      <c r="E22991" s="29"/>
      <c r="F22991" s="29"/>
      <c r="G22991" s="29"/>
      <c r="H22991" s="29"/>
      <c r="I22991" s="29"/>
      <c r="J22991" s="29"/>
      <c r="K22991" s="29"/>
      <c r="L22991" s="29"/>
      <c r="M22991" s="29"/>
      <c r="N22991" s="29"/>
      <c r="O22991" s="29"/>
      <c r="P22991" s="29"/>
      <c r="Q22991" s="29"/>
      <c r="R22991" s="29"/>
      <c r="S22991" s="33"/>
      <c r="T22991" s="29"/>
      <c r="U22991" s="29"/>
      <c r="V22991" s="29"/>
      <c r="W22991" s="29"/>
      <c r="X22991" s="29"/>
      <c r="Y22991" s="29"/>
      <c r="Z22991" s="29"/>
      <c r="AA22991" s="29"/>
      <c r="AB22991" s="29"/>
      <c r="AC22991" s="29"/>
      <c r="AD22991" s="29"/>
      <c r="AE22991" s="29"/>
      <c r="AF22991" s="29"/>
      <c r="AG22991" s="29"/>
      <c r="AH22991" s="29"/>
      <c r="AI22991" s="29"/>
      <c r="AJ22991" s="29"/>
      <c r="AK22991" s="29"/>
      <c r="AL22991" s="29"/>
      <c r="AM22991" s="29"/>
      <c r="AP22991" s="30"/>
    </row>
    <row r="22992" spans="1:42">
      <c r="A22992" s="29"/>
      <c r="B22992" s="29"/>
      <c r="C22992" s="29"/>
      <c r="D22992" s="29"/>
      <c r="E22992" s="29"/>
      <c r="F22992" s="29"/>
      <c r="G22992" s="29"/>
      <c r="H22992" s="29"/>
      <c r="I22992" s="29"/>
      <c r="J22992" s="29"/>
      <c r="K22992" s="29"/>
      <c r="L22992" s="29"/>
      <c r="M22992" s="29"/>
      <c r="N22992" s="29"/>
      <c r="O22992" s="29"/>
      <c r="P22992" s="29"/>
      <c r="Q22992" s="29"/>
      <c r="R22992" s="29"/>
      <c r="S22992" s="33"/>
      <c r="T22992" s="29"/>
      <c r="U22992" s="29"/>
      <c r="V22992" s="29"/>
      <c r="W22992" s="29"/>
      <c r="X22992" s="29"/>
      <c r="Y22992" s="29"/>
      <c r="Z22992" s="29"/>
      <c r="AA22992" s="29"/>
      <c r="AB22992" s="29"/>
      <c r="AC22992" s="29"/>
      <c r="AD22992" s="29"/>
      <c r="AE22992" s="29"/>
      <c r="AF22992" s="29"/>
      <c r="AG22992" s="29"/>
      <c r="AH22992" s="29"/>
      <c r="AI22992" s="29"/>
      <c r="AJ22992" s="29"/>
      <c r="AK22992" s="29"/>
      <c r="AL22992" s="29"/>
      <c r="AM22992" s="29"/>
      <c r="AP22992" s="30"/>
    </row>
    <row r="22993" spans="1:42">
      <c r="A22993" s="29"/>
      <c r="B22993" s="29"/>
      <c r="C22993" s="29"/>
      <c r="D22993" s="29"/>
      <c r="E22993" s="29"/>
      <c r="F22993" s="29"/>
      <c r="G22993" s="29"/>
      <c r="H22993" s="29"/>
      <c r="I22993" s="29"/>
      <c r="J22993" s="29"/>
      <c r="K22993" s="29"/>
      <c r="L22993" s="29"/>
      <c r="M22993" s="29"/>
      <c r="N22993" s="29"/>
      <c r="O22993" s="29"/>
      <c r="P22993" s="29"/>
      <c r="Q22993" s="29"/>
      <c r="R22993" s="29"/>
      <c r="S22993" s="33"/>
      <c r="T22993" s="29"/>
      <c r="U22993" s="29"/>
      <c r="V22993" s="29"/>
      <c r="W22993" s="29"/>
      <c r="X22993" s="29"/>
      <c r="Y22993" s="29"/>
      <c r="Z22993" s="29"/>
      <c r="AA22993" s="29"/>
      <c r="AB22993" s="29"/>
      <c r="AC22993" s="29"/>
      <c r="AD22993" s="29"/>
      <c r="AE22993" s="29"/>
      <c r="AF22993" s="29"/>
      <c r="AG22993" s="29"/>
      <c r="AH22993" s="29"/>
      <c r="AI22993" s="29"/>
      <c r="AJ22993" s="29"/>
      <c r="AK22993" s="29"/>
      <c r="AL22993" s="29"/>
      <c r="AM22993" s="29"/>
      <c r="AP22993" s="30"/>
    </row>
    <row r="22994" spans="1:42">
      <c r="A22994" s="29"/>
      <c r="B22994" s="29"/>
      <c r="C22994" s="29"/>
      <c r="D22994" s="29"/>
      <c r="E22994" s="29"/>
      <c r="F22994" s="29"/>
      <c r="G22994" s="29"/>
      <c r="H22994" s="29"/>
      <c r="I22994" s="29"/>
      <c r="J22994" s="29"/>
      <c r="K22994" s="29"/>
      <c r="L22994" s="29"/>
      <c r="M22994" s="29"/>
      <c r="N22994" s="29"/>
      <c r="O22994" s="29"/>
      <c r="P22994" s="29"/>
      <c r="Q22994" s="29"/>
      <c r="R22994" s="29"/>
      <c r="S22994" s="33"/>
      <c r="T22994" s="29"/>
      <c r="U22994" s="29"/>
      <c r="V22994" s="29"/>
      <c r="W22994" s="29"/>
      <c r="X22994" s="29"/>
      <c r="Y22994" s="29"/>
      <c r="Z22994" s="29"/>
      <c r="AA22994" s="29"/>
      <c r="AB22994" s="29"/>
      <c r="AC22994" s="29"/>
      <c r="AD22994" s="29"/>
      <c r="AE22994" s="29"/>
      <c r="AF22994" s="29"/>
      <c r="AG22994" s="29"/>
      <c r="AH22994" s="29"/>
      <c r="AI22994" s="29"/>
      <c r="AJ22994" s="29"/>
      <c r="AK22994" s="29"/>
      <c r="AL22994" s="29"/>
      <c r="AM22994" s="29"/>
      <c r="AP22994" s="30"/>
    </row>
    <row r="22995" spans="1:42">
      <c r="A22995" s="29"/>
      <c r="B22995" s="29"/>
      <c r="C22995" s="29"/>
      <c r="D22995" s="29"/>
      <c r="E22995" s="29"/>
      <c r="F22995" s="29"/>
      <c r="G22995" s="29"/>
      <c r="H22995" s="29"/>
      <c r="I22995" s="29"/>
      <c r="J22995" s="29"/>
      <c r="K22995" s="29"/>
      <c r="L22995" s="29"/>
      <c r="M22995" s="29"/>
      <c r="N22995" s="29"/>
      <c r="O22995" s="29"/>
      <c r="P22995" s="29"/>
      <c r="Q22995" s="29"/>
      <c r="R22995" s="29"/>
      <c r="S22995" s="33"/>
      <c r="T22995" s="29"/>
      <c r="U22995" s="29"/>
      <c r="V22995" s="29"/>
      <c r="W22995" s="29"/>
      <c r="X22995" s="29"/>
      <c r="Y22995" s="29"/>
      <c r="Z22995" s="29"/>
      <c r="AA22995" s="29"/>
      <c r="AB22995" s="29"/>
      <c r="AC22995" s="29"/>
      <c r="AD22995" s="29"/>
      <c r="AE22995" s="29"/>
      <c r="AF22995" s="29"/>
      <c r="AG22995" s="29"/>
      <c r="AH22995" s="29"/>
      <c r="AI22995" s="29"/>
      <c r="AJ22995" s="29"/>
      <c r="AK22995" s="29"/>
      <c r="AL22995" s="29"/>
      <c r="AM22995" s="29"/>
      <c r="AP22995" s="30"/>
    </row>
    <row r="22996" spans="1:42">
      <c r="A22996" s="29"/>
      <c r="B22996" s="29"/>
      <c r="C22996" s="29"/>
      <c r="D22996" s="29"/>
      <c r="E22996" s="29"/>
      <c r="F22996" s="29"/>
      <c r="G22996" s="29"/>
      <c r="H22996" s="29"/>
      <c r="I22996" s="29"/>
      <c r="J22996" s="29"/>
      <c r="K22996" s="29"/>
      <c r="L22996" s="29"/>
      <c r="M22996" s="29"/>
      <c r="N22996" s="29"/>
      <c r="O22996" s="29"/>
      <c r="P22996" s="29"/>
      <c r="Q22996" s="29"/>
      <c r="R22996" s="29"/>
      <c r="S22996" s="33"/>
      <c r="T22996" s="29"/>
      <c r="U22996" s="29"/>
      <c r="V22996" s="29"/>
      <c r="W22996" s="29"/>
      <c r="X22996" s="29"/>
      <c r="Y22996" s="29"/>
      <c r="Z22996" s="29"/>
      <c r="AA22996" s="29"/>
      <c r="AB22996" s="29"/>
      <c r="AC22996" s="29"/>
      <c r="AD22996" s="29"/>
      <c r="AE22996" s="29"/>
      <c r="AF22996" s="29"/>
      <c r="AG22996" s="29"/>
      <c r="AH22996" s="29"/>
      <c r="AI22996" s="29"/>
      <c r="AJ22996" s="29"/>
      <c r="AK22996" s="29"/>
      <c r="AL22996" s="29"/>
      <c r="AM22996" s="29"/>
      <c r="AP22996" s="30"/>
    </row>
    <row r="22997" spans="1:42">
      <c r="A22997" s="29"/>
      <c r="B22997" s="29"/>
      <c r="C22997" s="29"/>
      <c r="D22997" s="29"/>
      <c r="E22997" s="29"/>
      <c r="F22997" s="29"/>
      <c r="G22997" s="29"/>
      <c r="H22997" s="29"/>
      <c r="I22997" s="29"/>
      <c r="J22997" s="29"/>
      <c r="K22997" s="29"/>
      <c r="L22997" s="29"/>
      <c r="M22997" s="29"/>
      <c r="N22997" s="29"/>
      <c r="O22997" s="29"/>
      <c r="P22997" s="29"/>
      <c r="Q22997" s="29"/>
      <c r="R22997" s="29"/>
      <c r="S22997" s="33"/>
      <c r="T22997" s="29"/>
      <c r="U22997" s="29"/>
      <c r="V22997" s="29"/>
      <c r="W22997" s="29"/>
      <c r="X22997" s="29"/>
      <c r="Y22997" s="29"/>
      <c r="Z22997" s="29"/>
      <c r="AA22997" s="29"/>
      <c r="AB22997" s="29"/>
      <c r="AC22997" s="29"/>
      <c r="AD22997" s="29"/>
      <c r="AE22997" s="29"/>
      <c r="AF22997" s="29"/>
      <c r="AG22997" s="29"/>
      <c r="AH22997" s="29"/>
      <c r="AI22997" s="29"/>
      <c r="AJ22997" s="29"/>
      <c r="AK22997" s="29"/>
      <c r="AL22997" s="29"/>
      <c r="AM22997" s="29"/>
      <c r="AP22997" s="30"/>
    </row>
    <row r="22998" spans="1:42">
      <c r="A22998" s="29"/>
      <c r="B22998" s="29"/>
      <c r="C22998" s="29"/>
      <c r="D22998" s="29"/>
      <c r="E22998" s="29"/>
      <c r="F22998" s="29"/>
      <c r="G22998" s="29"/>
      <c r="H22998" s="29"/>
      <c r="I22998" s="29"/>
      <c r="J22998" s="29"/>
      <c r="K22998" s="29"/>
      <c r="L22998" s="29"/>
      <c r="M22998" s="29"/>
      <c r="N22998" s="29"/>
      <c r="O22998" s="29"/>
      <c r="P22998" s="29"/>
      <c r="Q22998" s="29"/>
      <c r="R22998" s="29"/>
      <c r="S22998" s="33"/>
      <c r="T22998" s="29"/>
      <c r="U22998" s="29"/>
      <c r="V22998" s="29"/>
      <c r="W22998" s="29"/>
      <c r="X22998" s="29"/>
      <c r="Y22998" s="29"/>
      <c r="Z22998" s="29"/>
      <c r="AA22998" s="29"/>
      <c r="AB22998" s="29"/>
      <c r="AC22998" s="29"/>
      <c r="AD22998" s="29"/>
      <c r="AE22998" s="29"/>
      <c r="AF22998" s="29"/>
      <c r="AG22998" s="29"/>
      <c r="AH22998" s="29"/>
      <c r="AI22998" s="29"/>
      <c r="AJ22998" s="29"/>
      <c r="AK22998" s="29"/>
      <c r="AL22998" s="29"/>
      <c r="AM22998" s="29"/>
      <c r="AP22998" s="30"/>
    </row>
    <row r="22999" spans="1:42">
      <c r="A22999" s="29"/>
      <c r="B22999" s="29"/>
      <c r="C22999" s="29"/>
      <c r="D22999" s="29"/>
      <c r="E22999" s="29"/>
      <c r="F22999" s="29"/>
      <c r="G22999" s="29"/>
      <c r="H22999" s="29"/>
      <c r="I22999" s="29"/>
      <c r="J22999" s="29"/>
      <c r="K22999" s="29"/>
      <c r="L22999" s="29"/>
      <c r="M22999" s="29"/>
      <c r="N22999" s="29"/>
      <c r="O22999" s="29"/>
      <c r="P22999" s="29"/>
      <c r="Q22999" s="29"/>
      <c r="R22999" s="29"/>
      <c r="S22999" s="33"/>
      <c r="T22999" s="29"/>
      <c r="U22999" s="29"/>
      <c r="V22999" s="29"/>
      <c r="W22999" s="29"/>
      <c r="X22999" s="29"/>
      <c r="Y22999" s="29"/>
      <c r="Z22999" s="29"/>
      <c r="AA22999" s="29"/>
      <c r="AB22999" s="29"/>
      <c r="AC22999" s="29"/>
      <c r="AD22999" s="29"/>
      <c r="AE22999" s="29"/>
      <c r="AF22999" s="29"/>
      <c r="AG22999" s="29"/>
      <c r="AH22999" s="29"/>
      <c r="AI22999" s="29"/>
      <c r="AJ22999" s="29"/>
      <c r="AK22999" s="29"/>
      <c r="AL22999" s="29"/>
      <c r="AM22999" s="29"/>
      <c r="AP22999" s="30"/>
    </row>
    <row r="23000" spans="1:42">
      <c r="A23000" s="29"/>
      <c r="B23000" s="29"/>
      <c r="C23000" s="29"/>
      <c r="D23000" s="29"/>
      <c r="E23000" s="29"/>
      <c r="F23000" s="29"/>
      <c r="G23000" s="29"/>
      <c r="H23000" s="29"/>
      <c r="I23000" s="29"/>
      <c r="J23000" s="29"/>
      <c r="K23000" s="29"/>
      <c r="L23000" s="29"/>
      <c r="M23000" s="29"/>
      <c r="N23000" s="29"/>
      <c r="O23000" s="29"/>
      <c r="P23000" s="29"/>
      <c r="Q23000" s="29"/>
      <c r="R23000" s="29"/>
      <c r="S23000" s="33"/>
      <c r="T23000" s="29"/>
      <c r="U23000" s="29"/>
      <c r="V23000" s="29"/>
      <c r="W23000" s="29"/>
      <c r="X23000" s="29"/>
      <c r="Y23000" s="29"/>
      <c r="Z23000" s="29"/>
      <c r="AA23000" s="29"/>
      <c r="AB23000" s="29"/>
      <c r="AC23000" s="29"/>
      <c r="AD23000" s="29"/>
      <c r="AE23000" s="29"/>
      <c r="AF23000" s="29"/>
      <c r="AG23000" s="29"/>
      <c r="AH23000" s="29"/>
      <c r="AI23000" s="29"/>
      <c r="AJ23000" s="29"/>
      <c r="AK23000" s="29"/>
      <c r="AL23000" s="29"/>
      <c r="AM23000" s="29"/>
      <c r="AP23000" s="30"/>
    </row>
    <row r="23001" spans="1:42">
      <c r="A23001" s="29"/>
      <c r="B23001" s="29"/>
      <c r="C23001" s="29"/>
      <c r="D23001" s="29"/>
      <c r="E23001" s="29"/>
      <c r="F23001" s="29"/>
      <c r="G23001" s="29"/>
      <c r="H23001" s="29"/>
      <c r="I23001" s="29"/>
      <c r="J23001" s="29"/>
      <c r="K23001" s="29"/>
      <c r="L23001" s="29"/>
      <c r="M23001" s="29"/>
      <c r="N23001" s="29"/>
      <c r="O23001" s="29"/>
      <c r="P23001" s="29"/>
      <c r="Q23001" s="29"/>
      <c r="R23001" s="29"/>
      <c r="S23001" s="33"/>
      <c r="T23001" s="29"/>
      <c r="U23001" s="29"/>
      <c r="V23001" s="29"/>
      <c r="W23001" s="29"/>
      <c r="X23001" s="29"/>
      <c r="Y23001" s="29"/>
      <c r="Z23001" s="29"/>
      <c r="AA23001" s="29"/>
      <c r="AB23001" s="29"/>
      <c r="AC23001" s="29"/>
      <c r="AD23001" s="29"/>
      <c r="AE23001" s="29"/>
      <c r="AF23001" s="29"/>
      <c r="AG23001" s="29"/>
      <c r="AH23001" s="29"/>
      <c r="AI23001" s="29"/>
      <c r="AJ23001" s="29"/>
      <c r="AK23001" s="29"/>
      <c r="AL23001" s="29"/>
      <c r="AM23001" s="29"/>
      <c r="AP23001" s="30"/>
    </row>
    <row r="23002" spans="1:42">
      <c r="A23002" s="29"/>
      <c r="B23002" s="29"/>
      <c r="C23002" s="29"/>
      <c r="D23002" s="29"/>
      <c r="E23002" s="29"/>
      <c r="F23002" s="29"/>
      <c r="G23002" s="29"/>
      <c r="H23002" s="29"/>
      <c r="I23002" s="29"/>
      <c r="J23002" s="29"/>
      <c r="K23002" s="29"/>
      <c r="L23002" s="29"/>
      <c r="M23002" s="29"/>
      <c r="N23002" s="29"/>
      <c r="O23002" s="29"/>
      <c r="P23002" s="29"/>
      <c r="Q23002" s="29"/>
      <c r="R23002" s="29"/>
      <c r="S23002" s="33"/>
      <c r="T23002" s="29"/>
      <c r="U23002" s="29"/>
      <c r="V23002" s="29"/>
      <c r="W23002" s="29"/>
      <c r="X23002" s="29"/>
      <c r="Y23002" s="29"/>
      <c r="Z23002" s="29"/>
      <c r="AA23002" s="29"/>
      <c r="AB23002" s="29"/>
      <c r="AC23002" s="29"/>
      <c r="AD23002" s="29"/>
      <c r="AE23002" s="29"/>
      <c r="AF23002" s="29"/>
      <c r="AG23002" s="29"/>
      <c r="AH23002" s="29"/>
      <c r="AI23002" s="29"/>
      <c r="AJ23002" s="29"/>
      <c r="AK23002" s="29"/>
      <c r="AL23002" s="29"/>
      <c r="AM23002" s="29"/>
      <c r="AP23002" s="30"/>
    </row>
    <row r="23003" spans="1:42">
      <c r="A23003" s="29"/>
      <c r="B23003" s="29"/>
      <c r="C23003" s="29"/>
      <c r="D23003" s="29"/>
      <c r="E23003" s="29"/>
      <c r="F23003" s="29"/>
      <c r="G23003" s="29"/>
      <c r="H23003" s="29"/>
      <c r="I23003" s="29"/>
      <c r="J23003" s="29"/>
      <c r="K23003" s="29"/>
      <c r="L23003" s="29"/>
      <c r="M23003" s="29"/>
      <c r="N23003" s="29"/>
      <c r="O23003" s="29"/>
      <c r="P23003" s="29"/>
      <c r="Q23003" s="29"/>
      <c r="R23003" s="29"/>
      <c r="S23003" s="33"/>
      <c r="T23003" s="29"/>
      <c r="U23003" s="29"/>
      <c r="V23003" s="29"/>
      <c r="W23003" s="29"/>
      <c r="X23003" s="29"/>
      <c r="Y23003" s="29"/>
      <c r="Z23003" s="29"/>
      <c r="AA23003" s="29"/>
      <c r="AB23003" s="29"/>
      <c r="AC23003" s="29"/>
      <c r="AD23003" s="29"/>
      <c r="AE23003" s="29"/>
      <c r="AF23003" s="29"/>
      <c r="AG23003" s="29"/>
      <c r="AH23003" s="29"/>
      <c r="AI23003" s="29"/>
      <c r="AJ23003" s="29"/>
      <c r="AK23003" s="29"/>
      <c r="AL23003" s="29"/>
      <c r="AM23003" s="29"/>
      <c r="AP23003" s="30"/>
    </row>
    <row r="23004" spans="1:42">
      <c r="A23004" s="29"/>
      <c r="B23004" s="29"/>
      <c r="C23004" s="29"/>
      <c r="D23004" s="29"/>
      <c r="E23004" s="29"/>
      <c r="F23004" s="29"/>
      <c r="G23004" s="29"/>
      <c r="H23004" s="29"/>
      <c r="I23004" s="29"/>
      <c r="J23004" s="29"/>
      <c r="K23004" s="29"/>
      <c r="L23004" s="29"/>
      <c r="M23004" s="29"/>
      <c r="N23004" s="29"/>
      <c r="O23004" s="29"/>
      <c r="P23004" s="29"/>
      <c r="Q23004" s="29"/>
      <c r="R23004" s="29"/>
      <c r="S23004" s="33"/>
      <c r="T23004" s="29"/>
      <c r="U23004" s="29"/>
      <c r="V23004" s="29"/>
      <c r="W23004" s="29"/>
      <c r="X23004" s="29"/>
      <c r="Y23004" s="29"/>
      <c r="Z23004" s="29"/>
      <c r="AA23004" s="29"/>
      <c r="AB23004" s="29"/>
      <c r="AC23004" s="29"/>
      <c r="AD23004" s="29"/>
      <c r="AE23004" s="29"/>
      <c r="AF23004" s="29"/>
      <c r="AG23004" s="29"/>
      <c r="AH23004" s="29"/>
      <c r="AI23004" s="29"/>
      <c r="AJ23004" s="29"/>
      <c r="AK23004" s="29"/>
      <c r="AL23004" s="29"/>
      <c r="AM23004" s="29"/>
      <c r="AP23004" s="30"/>
    </row>
    <row r="23005" spans="1:42">
      <c r="A23005" s="29"/>
      <c r="B23005" s="29"/>
      <c r="C23005" s="29"/>
      <c r="D23005" s="29"/>
      <c r="E23005" s="29"/>
      <c r="F23005" s="29"/>
      <c r="G23005" s="29"/>
      <c r="H23005" s="29"/>
      <c r="I23005" s="29"/>
      <c r="J23005" s="29"/>
      <c r="K23005" s="29"/>
      <c r="L23005" s="29"/>
      <c r="M23005" s="29"/>
      <c r="N23005" s="29"/>
      <c r="O23005" s="29"/>
      <c r="P23005" s="29"/>
      <c r="Q23005" s="29"/>
      <c r="R23005" s="29"/>
      <c r="S23005" s="33"/>
      <c r="T23005" s="29"/>
      <c r="U23005" s="29"/>
      <c r="V23005" s="29"/>
      <c r="W23005" s="29"/>
      <c r="X23005" s="29"/>
      <c r="Y23005" s="29"/>
      <c r="Z23005" s="29"/>
      <c r="AA23005" s="29"/>
      <c r="AB23005" s="29"/>
      <c r="AC23005" s="29"/>
      <c r="AD23005" s="29"/>
      <c r="AE23005" s="29"/>
      <c r="AF23005" s="29"/>
      <c r="AG23005" s="29"/>
      <c r="AH23005" s="29"/>
      <c r="AI23005" s="29"/>
      <c r="AJ23005" s="29"/>
      <c r="AK23005" s="29"/>
      <c r="AL23005" s="29"/>
      <c r="AM23005" s="29"/>
      <c r="AP23005" s="30"/>
    </row>
    <row r="23006" spans="1:42">
      <c r="A23006" s="29"/>
      <c r="B23006" s="29"/>
      <c r="C23006" s="29"/>
      <c r="D23006" s="29"/>
      <c r="E23006" s="29"/>
      <c r="F23006" s="29"/>
      <c r="G23006" s="29"/>
      <c r="H23006" s="29"/>
      <c r="I23006" s="29"/>
      <c r="J23006" s="29"/>
      <c r="K23006" s="29"/>
      <c r="L23006" s="29"/>
      <c r="M23006" s="29"/>
      <c r="N23006" s="29"/>
      <c r="O23006" s="29"/>
      <c r="P23006" s="29"/>
      <c r="Q23006" s="29"/>
      <c r="R23006" s="29"/>
      <c r="S23006" s="33"/>
      <c r="T23006" s="29"/>
      <c r="U23006" s="29"/>
      <c r="V23006" s="29"/>
      <c r="W23006" s="29"/>
      <c r="X23006" s="29"/>
      <c r="Y23006" s="29"/>
      <c r="Z23006" s="29"/>
      <c r="AA23006" s="29"/>
      <c r="AB23006" s="29"/>
      <c r="AC23006" s="29"/>
      <c r="AD23006" s="29"/>
      <c r="AE23006" s="29"/>
      <c r="AF23006" s="29"/>
      <c r="AG23006" s="29"/>
      <c r="AH23006" s="29"/>
      <c r="AI23006" s="29"/>
      <c r="AJ23006" s="29"/>
      <c r="AK23006" s="29"/>
      <c r="AL23006" s="29"/>
      <c r="AM23006" s="29"/>
      <c r="AP23006" s="30"/>
    </row>
    <row r="23007" spans="1:42">
      <c r="A23007" s="29"/>
      <c r="B23007" s="29"/>
      <c r="C23007" s="29"/>
      <c r="D23007" s="29"/>
      <c r="E23007" s="29"/>
      <c r="F23007" s="29"/>
      <c r="G23007" s="29"/>
      <c r="H23007" s="29"/>
      <c r="I23007" s="29"/>
      <c r="J23007" s="29"/>
      <c r="K23007" s="29"/>
      <c r="L23007" s="29"/>
      <c r="M23007" s="29"/>
      <c r="N23007" s="29"/>
      <c r="O23007" s="29"/>
      <c r="P23007" s="29"/>
      <c r="Q23007" s="29"/>
      <c r="R23007" s="29"/>
      <c r="S23007" s="33"/>
      <c r="T23007" s="29"/>
      <c r="U23007" s="29"/>
      <c r="V23007" s="29"/>
      <c r="W23007" s="29"/>
      <c r="X23007" s="29"/>
      <c r="Y23007" s="29"/>
      <c r="Z23007" s="29"/>
      <c r="AA23007" s="29"/>
      <c r="AB23007" s="29"/>
      <c r="AC23007" s="29"/>
      <c r="AD23007" s="29"/>
      <c r="AE23007" s="29"/>
      <c r="AF23007" s="29"/>
      <c r="AG23007" s="29"/>
      <c r="AH23007" s="29"/>
      <c r="AI23007" s="29"/>
      <c r="AJ23007" s="29"/>
      <c r="AK23007" s="29"/>
      <c r="AL23007" s="29"/>
      <c r="AM23007" s="29"/>
      <c r="AP23007" s="30"/>
    </row>
    <row r="23008" spans="1:42">
      <c r="A23008" s="29"/>
      <c r="B23008" s="29"/>
      <c r="C23008" s="29"/>
      <c r="D23008" s="29"/>
      <c r="E23008" s="29"/>
      <c r="F23008" s="29"/>
      <c r="G23008" s="29"/>
      <c r="H23008" s="29"/>
      <c r="I23008" s="29"/>
      <c r="J23008" s="29"/>
      <c r="K23008" s="29"/>
      <c r="L23008" s="29"/>
      <c r="M23008" s="29"/>
      <c r="N23008" s="29"/>
      <c r="O23008" s="29"/>
      <c r="P23008" s="29"/>
      <c r="Q23008" s="29"/>
      <c r="R23008" s="29"/>
      <c r="S23008" s="33"/>
      <c r="T23008" s="29"/>
      <c r="U23008" s="29"/>
      <c r="V23008" s="29"/>
      <c r="W23008" s="29"/>
      <c r="X23008" s="29"/>
      <c r="Y23008" s="29"/>
      <c r="Z23008" s="29"/>
      <c r="AA23008" s="29"/>
      <c r="AB23008" s="29"/>
      <c r="AC23008" s="29"/>
      <c r="AD23008" s="29"/>
      <c r="AE23008" s="29"/>
      <c r="AF23008" s="29"/>
      <c r="AG23008" s="29"/>
      <c r="AH23008" s="29"/>
      <c r="AI23008" s="29"/>
      <c r="AJ23008" s="29"/>
      <c r="AK23008" s="29"/>
      <c r="AL23008" s="29"/>
      <c r="AM23008" s="29"/>
      <c r="AP23008" s="30"/>
    </row>
    <row r="23009" spans="1:42">
      <c r="A23009" s="29"/>
      <c r="B23009" s="29"/>
      <c r="C23009" s="29"/>
      <c r="D23009" s="29"/>
      <c r="E23009" s="29"/>
      <c r="F23009" s="29"/>
      <c r="G23009" s="29"/>
      <c r="H23009" s="29"/>
      <c r="I23009" s="29"/>
      <c r="J23009" s="29"/>
      <c r="K23009" s="29"/>
      <c r="L23009" s="29"/>
      <c r="M23009" s="29"/>
      <c r="N23009" s="29"/>
      <c r="O23009" s="29"/>
      <c r="P23009" s="29"/>
      <c r="Q23009" s="29"/>
      <c r="R23009" s="29"/>
      <c r="S23009" s="33"/>
      <c r="T23009" s="29"/>
      <c r="U23009" s="29"/>
      <c r="V23009" s="29"/>
      <c r="W23009" s="29"/>
      <c r="X23009" s="29"/>
      <c r="Y23009" s="29"/>
      <c r="Z23009" s="29"/>
      <c r="AA23009" s="29"/>
      <c r="AB23009" s="29"/>
      <c r="AC23009" s="29"/>
      <c r="AD23009" s="29"/>
      <c r="AE23009" s="29"/>
      <c r="AF23009" s="29"/>
      <c r="AG23009" s="29"/>
      <c r="AH23009" s="29"/>
      <c r="AI23009" s="29"/>
      <c r="AJ23009" s="29"/>
      <c r="AK23009" s="29"/>
      <c r="AL23009" s="29"/>
      <c r="AM23009" s="29"/>
      <c r="AP23009" s="30"/>
    </row>
    <row r="23010" spans="1:42">
      <c r="A23010" s="29"/>
      <c r="B23010" s="29"/>
      <c r="C23010" s="29"/>
      <c r="D23010" s="29"/>
      <c r="E23010" s="29"/>
      <c r="F23010" s="29"/>
      <c r="G23010" s="29"/>
      <c r="H23010" s="29"/>
      <c r="I23010" s="29"/>
      <c r="J23010" s="29"/>
      <c r="K23010" s="29"/>
      <c r="L23010" s="29"/>
      <c r="M23010" s="29"/>
      <c r="N23010" s="29"/>
      <c r="O23010" s="29"/>
      <c r="P23010" s="29"/>
      <c r="Q23010" s="29"/>
      <c r="R23010" s="29"/>
      <c r="S23010" s="33"/>
      <c r="T23010" s="29"/>
      <c r="U23010" s="29"/>
      <c r="V23010" s="29"/>
      <c r="W23010" s="29"/>
      <c r="X23010" s="29"/>
      <c r="Y23010" s="29"/>
      <c r="Z23010" s="29"/>
      <c r="AA23010" s="29"/>
      <c r="AB23010" s="29"/>
      <c r="AC23010" s="29"/>
      <c r="AD23010" s="29"/>
      <c r="AE23010" s="29"/>
      <c r="AF23010" s="29"/>
      <c r="AG23010" s="29"/>
      <c r="AH23010" s="29"/>
      <c r="AI23010" s="29"/>
      <c r="AJ23010" s="29"/>
      <c r="AK23010" s="29"/>
      <c r="AL23010" s="29"/>
      <c r="AM23010" s="29"/>
      <c r="AP23010" s="30"/>
    </row>
    <row r="23011" spans="1:42">
      <c r="A23011" s="29"/>
      <c r="B23011" s="29"/>
      <c r="C23011" s="29"/>
      <c r="D23011" s="29"/>
      <c r="E23011" s="29"/>
      <c r="F23011" s="29"/>
      <c r="G23011" s="29"/>
      <c r="H23011" s="29"/>
      <c r="I23011" s="29"/>
      <c r="J23011" s="29"/>
      <c r="K23011" s="29"/>
      <c r="L23011" s="29"/>
      <c r="M23011" s="29"/>
      <c r="N23011" s="29"/>
      <c r="O23011" s="29"/>
      <c r="P23011" s="29"/>
      <c r="Q23011" s="29"/>
      <c r="R23011" s="29"/>
      <c r="S23011" s="33"/>
      <c r="T23011" s="29"/>
      <c r="U23011" s="29"/>
      <c r="V23011" s="29"/>
      <c r="W23011" s="29"/>
      <c r="X23011" s="29"/>
      <c r="Y23011" s="29"/>
      <c r="Z23011" s="29"/>
      <c r="AA23011" s="29"/>
      <c r="AB23011" s="29"/>
      <c r="AC23011" s="29"/>
      <c r="AD23011" s="29"/>
      <c r="AE23011" s="29"/>
      <c r="AF23011" s="29"/>
      <c r="AG23011" s="29"/>
      <c r="AH23011" s="29"/>
      <c r="AI23011" s="29"/>
      <c r="AJ23011" s="29"/>
      <c r="AK23011" s="29"/>
      <c r="AL23011" s="29"/>
      <c r="AM23011" s="29"/>
      <c r="AP23011" s="30"/>
    </row>
    <row r="23012" spans="1:42">
      <c r="A23012" s="29"/>
      <c r="B23012" s="29"/>
      <c r="C23012" s="29"/>
      <c r="D23012" s="29"/>
      <c r="E23012" s="29"/>
      <c r="F23012" s="29"/>
      <c r="G23012" s="29"/>
      <c r="H23012" s="29"/>
      <c r="I23012" s="29"/>
      <c r="J23012" s="29"/>
      <c r="K23012" s="29"/>
      <c r="L23012" s="29"/>
      <c r="M23012" s="29"/>
      <c r="N23012" s="29"/>
      <c r="O23012" s="29"/>
      <c r="P23012" s="29"/>
      <c r="Q23012" s="29"/>
      <c r="R23012" s="29"/>
      <c r="S23012" s="33"/>
      <c r="T23012" s="29"/>
      <c r="U23012" s="29"/>
      <c r="V23012" s="29"/>
      <c r="W23012" s="29"/>
      <c r="X23012" s="29"/>
      <c r="Y23012" s="29"/>
      <c r="Z23012" s="29"/>
      <c r="AA23012" s="29"/>
      <c r="AB23012" s="29"/>
      <c r="AC23012" s="29"/>
      <c r="AD23012" s="29"/>
      <c r="AE23012" s="29"/>
      <c r="AF23012" s="29"/>
      <c r="AG23012" s="29"/>
      <c r="AH23012" s="29"/>
      <c r="AI23012" s="29"/>
      <c r="AJ23012" s="29"/>
      <c r="AK23012" s="29"/>
      <c r="AL23012" s="29"/>
      <c r="AM23012" s="29"/>
      <c r="AP23012" s="30"/>
    </row>
    <row r="23013" spans="1:42">
      <c r="A23013" s="29"/>
      <c r="B23013" s="29"/>
      <c r="C23013" s="29"/>
      <c r="D23013" s="29"/>
      <c r="E23013" s="29"/>
      <c r="F23013" s="29"/>
      <c r="G23013" s="29"/>
      <c r="H23013" s="29"/>
      <c r="I23013" s="29"/>
      <c r="J23013" s="29"/>
      <c r="K23013" s="29"/>
      <c r="L23013" s="29"/>
      <c r="M23013" s="29"/>
      <c r="N23013" s="29"/>
      <c r="O23013" s="29"/>
      <c r="P23013" s="29"/>
      <c r="Q23013" s="29"/>
      <c r="R23013" s="29"/>
      <c r="S23013" s="33"/>
      <c r="T23013" s="29"/>
      <c r="U23013" s="29"/>
      <c r="V23013" s="29"/>
      <c r="W23013" s="29"/>
      <c r="X23013" s="29"/>
      <c r="Y23013" s="29"/>
      <c r="Z23013" s="29"/>
      <c r="AA23013" s="29"/>
      <c r="AB23013" s="29"/>
      <c r="AC23013" s="29"/>
      <c r="AD23013" s="29"/>
      <c r="AE23013" s="29"/>
      <c r="AF23013" s="29"/>
      <c r="AG23013" s="29"/>
      <c r="AH23013" s="29"/>
      <c r="AI23013" s="29"/>
      <c r="AJ23013" s="29"/>
      <c r="AK23013" s="29"/>
      <c r="AL23013" s="29"/>
      <c r="AM23013" s="29"/>
      <c r="AP23013" s="30"/>
    </row>
    <row r="23014" spans="1:42">
      <c r="A23014" s="29"/>
      <c r="B23014" s="29"/>
      <c r="C23014" s="29"/>
      <c r="D23014" s="29"/>
      <c r="E23014" s="29"/>
      <c r="F23014" s="29"/>
      <c r="G23014" s="29"/>
      <c r="H23014" s="29"/>
      <c r="I23014" s="29"/>
      <c r="J23014" s="29"/>
      <c r="K23014" s="29"/>
      <c r="L23014" s="29"/>
      <c r="M23014" s="29"/>
      <c r="N23014" s="29"/>
      <c r="O23014" s="29"/>
      <c r="P23014" s="29"/>
      <c r="Q23014" s="29"/>
      <c r="R23014" s="29"/>
      <c r="S23014" s="33"/>
      <c r="T23014" s="29"/>
      <c r="U23014" s="29"/>
      <c r="V23014" s="29"/>
      <c r="W23014" s="29"/>
      <c r="X23014" s="29"/>
      <c r="Y23014" s="29"/>
      <c r="Z23014" s="29"/>
      <c r="AA23014" s="29"/>
      <c r="AB23014" s="29"/>
      <c r="AC23014" s="29"/>
      <c r="AD23014" s="29"/>
      <c r="AE23014" s="29"/>
      <c r="AF23014" s="29"/>
      <c r="AG23014" s="29"/>
      <c r="AH23014" s="29"/>
      <c r="AI23014" s="29"/>
      <c r="AJ23014" s="29"/>
      <c r="AK23014" s="29"/>
      <c r="AL23014" s="29"/>
      <c r="AM23014" s="29"/>
      <c r="AP23014" s="30"/>
    </row>
    <row r="23015" spans="1:42">
      <c r="A23015" s="29"/>
      <c r="B23015" s="29"/>
      <c r="C23015" s="29"/>
      <c r="D23015" s="29"/>
      <c r="E23015" s="29"/>
      <c r="F23015" s="29"/>
      <c r="G23015" s="29"/>
      <c r="H23015" s="29"/>
      <c r="I23015" s="29"/>
      <c r="J23015" s="29"/>
      <c r="K23015" s="29"/>
      <c r="L23015" s="29"/>
      <c r="M23015" s="29"/>
      <c r="N23015" s="29"/>
      <c r="O23015" s="29"/>
      <c r="P23015" s="29"/>
      <c r="Q23015" s="29"/>
      <c r="R23015" s="29"/>
      <c r="S23015" s="33"/>
      <c r="T23015" s="29"/>
      <c r="U23015" s="29"/>
      <c r="V23015" s="29"/>
      <c r="W23015" s="29"/>
      <c r="X23015" s="29"/>
      <c r="Y23015" s="29"/>
      <c r="Z23015" s="29"/>
      <c r="AA23015" s="29"/>
      <c r="AB23015" s="29"/>
      <c r="AC23015" s="29"/>
      <c r="AD23015" s="29"/>
      <c r="AE23015" s="29"/>
      <c r="AF23015" s="29"/>
      <c r="AG23015" s="29"/>
      <c r="AH23015" s="29"/>
      <c r="AI23015" s="29"/>
      <c r="AJ23015" s="29"/>
      <c r="AK23015" s="29"/>
      <c r="AL23015" s="29"/>
      <c r="AM23015" s="29"/>
      <c r="AP23015" s="30"/>
    </row>
    <row r="23016" spans="1:42">
      <c r="A23016" s="29"/>
      <c r="B23016" s="29"/>
      <c r="C23016" s="29"/>
      <c r="D23016" s="29"/>
      <c r="E23016" s="29"/>
      <c r="F23016" s="29"/>
      <c r="G23016" s="29"/>
      <c r="H23016" s="29"/>
      <c r="I23016" s="29"/>
      <c r="J23016" s="29"/>
      <c r="K23016" s="29"/>
      <c r="L23016" s="29"/>
      <c r="M23016" s="29"/>
      <c r="N23016" s="29"/>
      <c r="O23016" s="29"/>
      <c r="P23016" s="29"/>
      <c r="Q23016" s="29"/>
      <c r="R23016" s="29"/>
      <c r="S23016" s="33"/>
      <c r="T23016" s="29"/>
      <c r="U23016" s="29"/>
      <c r="V23016" s="29"/>
      <c r="W23016" s="29"/>
      <c r="X23016" s="29"/>
      <c r="Y23016" s="29"/>
      <c r="Z23016" s="29"/>
      <c r="AA23016" s="29"/>
      <c r="AB23016" s="29"/>
      <c r="AC23016" s="29"/>
      <c r="AD23016" s="29"/>
      <c r="AE23016" s="29"/>
      <c r="AF23016" s="29"/>
      <c r="AG23016" s="29"/>
      <c r="AH23016" s="29"/>
      <c r="AI23016" s="29"/>
      <c r="AJ23016" s="29"/>
      <c r="AK23016" s="29"/>
      <c r="AL23016" s="29"/>
      <c r="AM23016" s="29"/>
      <c r="AP23016" s="30"/>
    </row>
    <row r="23017" spans="1:42">
      <c r="A23017" s="29"/>
      <c r="B23017" s="29"/>
      <c r="C23017" s="29"/>
      <c r="D23017" s="29"/>
      <c r="E23017" s="29"/>
      <c r="F23017" s="29"/>
      <c r="G23017" s="29"/>
      <c r="H23017" s="29"/>
      <c r="I23017" s="29"/>
      <c r="J23017" s="29"/>
      <c r="K23017" s="29"/>
      <c r="L23017" s="29"/>
      <c r="M23017" s="29"/>
      <c r="N23017" s="29"/>
      <c r="O23017" s="29"/>
      <c r="P23017" s="29"/>
      <c r="Q23017" s="29"/>
      <c r="R23017" s="29"/>
      <c r="S23017" s="33"/>
      <c r="T23017" s="29"/>
      <c r="U23017" s="29"/>
      <c r="V23017" s="29"/>
      <c r="W23017" s="29"/>
      <c r="X23017" s="29"/>
      <c r="Y23017" s="29"/>
      <c r="Z23017" s="29"/>
      <c r="AA23017" s="29"/>
      <c r="AB23017" s="29"/>
      <c r="AC23017" s="29"/>
      <c r="AD23017" s="29"/>
      <c r="AE23017" s="29"/>
      <c r="AF23017" s="29"/>
      <c r="AG23017" s="29"/>
      <c r="AH23017" s="29"/>
      <c r="AI23017" s="29"/>
      <c r="AJ23017" s="29"/>
      <c r="AK23017" s="29"/>
      <c r="AL23017" s="29"/>
      <c r="AM23017" s="29"/>
      <c r="AP23017" s="30"/>
    </row>
    <row r="23018" spans="1:42">
      <c r="A23018" s="29"/>
      <c r="B23018" s="29"/>
      <c r="C23018" s="29"/>
      <c r="D23018" s="29"/>
      <c r="E23018" s="29"/>
      <c r="F23018" s="29"/>
      <c r="G23018" s="29"/>
      <c r="H23018" s="29"/>
      <c r="I23018" s="29"/>
      <c r="J23018" s="29"/>
      <c r="K23018" s="29"/>
      <c r="L23018" s="29"/>
      <c r="M23018" s="29"/>
      <c r="N23018" s="29"/>
      <c r="O23018" s="29"/>
      <c r="P23018" s="29"/>
      <c r="Q23018" s="29"/>
      <c r="R23018" s="29"/>
      <c r="S23018" s="33"/>
      <c r="T23018" s="29"/>
      <c r="U23018" s="29"/>
      <c r="V23018" s="29"/>
      <c r="W23018" s="29"/>
      <c r="X23018" s="29"/>
      <c r="Y23018" s="29"/>
      <c r="Z23018" s="29"/>
      <c r="AA23018" s="29"/>
      <c r="AB23018" s="29"/>
      <c r="AC23018" s="29"/>
      <c r="AD23018" s="29"/>
      <c r="AE23018" s="29"/>
      <c r="AF23018" s="29"/>
      <c r="AG23018" s="29"/>
      <c r="AH23018" s="29"/>
      <c r="AI23018" s="29"/>
      <c r="AJ23018" s="29"/>
      <c r="AK23018" s="29"/>
      <c r="AL23018" s="29"/>
      <c r="AM23018" s="29"/>
      <c r="AP23018" s="30"/>
    </row>
    <row r="23019" spans="1:42">
      <c r="A23019" s="29"/>
      <c r="B23019" s="29"/>
      <c r="C23019" s="29"/>
      <c r="D23019" s="29"/>
      <c r="E23019" s="29"/>
      <c r="F23019" s="29"/>
      <c r="G23019" s="29"/>
      <c r="H23019" s="29"/>
      <c r="I23019" s="29"/>
      <c r="J23019" s="29"/>
      <c r="K23019" s="29"/>
      <c r="L23019" s="29"/>
      <c r="M23019" s="29"/>
      <c r="N23019" s="29"/>
      <c r="O23019" s="29"/>
      <c r="P23019" s="29"/>
      <c r="Q23019" s="29"/>
      <c r="R23019" s="29"/>
      <c r="S23019" s="33"/>
      <c r="T23019" s="29"/>
      <c r="U23019" s="29"/>
      <c r="V23019" s="29"/>
      <c r="W23019" s="29"/>
      <c r="X23019" s="29"/>
      <c r="Y23019" s="29"/>
      <c r="Z23019" s="29"/>
      <c r="AA23019" s="29"/>
      <c r="AB23019" s="29"/>
      <c r="AC23019" s="29"/>
      <c r="AD23019" s="29"/>
      <c r="AE23019" s="29"/>
      <c r="AF23019" s="29"/>
      <c r="AG23019" s="29"/>
      <c r="AH23019" s="29"/>
      <c r="AI23019" s="29"/>
      <c r="AJ23019" s="29"/>
      <c r="AK23019" s="29"/>
      <c r="AL23019" s="29"/>
      <c r="AM23019" s="29"/>
      <c r="AP23019" s="30"/>
    </row>
    <row r="23020" spans="1:42">
      <c r="A23020" s="29"/>
      <c r="B23020" s="29"/>
      <c r="C23020" s="29"/>
      <c r="D23020" s="29"/>
      <c r="E23020" s="29"/>
      <c r="F23020" s="29"/>
      <c r="G23020" s="29"/>
      <c r="H23020" s="29"/>
      <c r="I23020" s="29"/>
      <c r="J23020" s="29"/>
      <c r="K23020" s="29"/>
      <c r="L23020" s="29"/>
      <c r="M23020" s="29"/>
      <c r="N23020" s="29"/>
      <c r="O23020" s="29"/>
      <c r="P23020" s="29"/>
      <c r="Q23020" s="29"/>
      <c r="R23020" s="29"/>
      <c r="S23020" s="33"/>
      <c r="T23020" s="29"/>
      <c r="U23020" s="29"/>
      <c r="V23020" s="29"/>
      <c r="W23020" s="29"/>
      <c r="X23020" s="29"/>
      <c r="Y23020" s="29"/>
      <c r="Z23020" s="29"/>
      <c r="AA23020" s="29"/>
      <c r="AB23020" s="29"/>
      <c r="AC23020" s="29"/>
      <c r="AD23020" s="29"/>
      <c r="AE23020" s="29"/>
      <c r="AF23020" s="29"/>
      <c r="AG23020" s="29"/>
      <c r="AH23020" s="29"/>
      <c r="AI23020" s="29"/>
      <c r="AJ23020" s="29"/>
      <c r="AK23020" s="29"/>
      <c r="AL23020" s="29"/>
      <c r="AM23020" s="29"/>
      <c r="AP23020" s="30"/>
    </row>
    <row r="23021" spans="1:42">
      <c r="A23021" s="29"/>
      <c r="B23021" s="29"/>
      <c r="C23021" s="29"/>
      <c r="D23021" s="29"/>
      <c r="E23021" s="29"/>
      <c r="F23021" s="29"/>
      <c r="G23021" s="29"/>
      <c r="H23021" s="29"/>
      <c r="I23021" s="29"/>
      <c r="J23021" s="29"/>
      <c r="K23021" s="29"/>
      <c r="L23021" s="29"/>
      <c r="M23021" s="29"/>
      <c r="N23021" s="29"/>
      <c r="O23021" s="29"/>
      <c r="P23021" s="29"/>
      <c r="Q23021" s="29"/>
      <c r="R23021" s="29"/>
      <c r="S23021" s="33"/>
      <c r="T23021" s="29"/>
      <c r="U23021" s="29"/>
      <c r="V23021" s="29"/>
      <c r="W23021" s="29"/>
      <c r="X23021" s="29"/>
      <c r="Y23021" s="29"/>
      <c r="Z23021" s="29"/>
      <c r="AA23021" s="29"/>
      <c r="AB23021" s="29"/>
      <c r="AC23021" s="29"/>
      <c r="AD23021" s="29"/>
      <c r="AE23021" s="29"/>
      <c r="AF23021" s="29"/>
      <c r="AG23021" s="29"/>
      <c r="AH23021" s="29"/>
      <c r="AI23021" s="29"/>
      <c r="AJ23021" s="29"/>
      <c r="AK23021" s="29"/>
      <c r="AL23021" s="29"/>
      <c r="AM23021" s="29"/>
      <c r="AP23021" s="30"/>
    </row>
    <row r="23022" spans="1:42">
      <c r="A23022" s="29"/>
      <c r="B23022" s="29"/>
      <c r="C23022" s="29"/>
      <c r="D23022" s="29"/>
      <c r="E23022" s="29"/>
      <c r="F23022" s="29"/>
      <c r="G23022" s="29"/>
      <c r="H23022" s="29"/>
      <c r="I23022" s="29"/>
      <c r="J23022" s="29"/>
      <c r="K23022" s="29"/>
      <c r="L23022" s="29"/>
      <c r="M23022" s="29"/>
      <c r="N23022" s="29"/>
      <c r="O23022" s="29"/>
      <c r="P23022" s="29"/>
      <c r="Q23022" s="29"/>
      <c r="R23022" s="29"/>
      <c r="S23022" s="33"/>
      <c r="T23022" s="29"/>
      <c r="U23022" s="29"/>
      <c r="V23022" s="29"/>
      <c r="W23022" s="29"/>
      <c r="X23022" s="29"/>
      <c r="Y23022" s="29"/>
      <c r="Z23022" s="29"/>
      <c r="AA23022" s="29"/>
      <c r="AB23022" s="29"/>
      <c r="AC23022" s="29"/>
      <c r="AD23022" s="29"/>
      <c r="AE23022" s="29"/>
      <c r="AF23022" s="29"/>
      <c r="AG23022" s="29"/>
      <c r="AH23022" s="29"/>
      <c r="AI23022" s="29"/>
      <c r="AJ23022" s="29"/>
      <c r="AK23022" s="29"/>
      <c r="AL23022" s="29"/>
      <c r="AM23022" s="29"/>
      <c r="AP23022" s="30"/>
    </row>
    <row r="23023" spans="1:42">
      <c r="A23023" s="29"/>
      <c r="B23023" s="29"/>
      <c r="C23023" s="29"/>
      <c r="D23023" s="29"/>
      <c r="E23023" s="29"/>
      <c r="F23023" s="29"/>
      <c r="G23023" s="29"/>
      <c r="H23023" s="29"/>
      <c r="I23023" s="29"/>
      <c r="J23023" s="29"/>
      <c r="K23023" s="29"/>
      <c r="L23023" s="29"/>
      <c r="M23023" s="29"/>
      <c r="N23023" s="29"/>
      <c r="O23023" s="29"/>
      <c r="P23023" s="29"/>
      <c r="Q23023" s="29"/>
      <c r="R23023" s="29"/>
      <c r="S23023" s="33"/>
      <c r="T23023" s="29"/>
      <c r="U23023" s="29"/>
      <c r="V23023" s="29"/>
      <c r="W23023" s="29"/>
      <c r="X23023" s="29"/>
      <c r="Y23023" s="29"/>
      <c r="Z23023" s="29"/>
      <c r="AA23023" s="29"/>
      <c r="AB23023" s="29"/>
      <c r="AC23023" s="29"/>
      <c r="AD23023" s="29"/>
      <c r="AE23023" s="29"/>
      <c r="AF23023" s="29"/>
      <c r="AG23023" s="29"/>
      <c r="AH23023" s="29"/>
      <c r="AI23023" s="29"/>
      <c r="AJ23023" s="29"/>
      <c r="AK23023" s="29"/>
      <c r="AL23023" s="29"/>
      <c r="AM23023" s="29"/>
      <c r="AP23023" s="30"/>
    </row>
    <row r="23024" spans="1:42">
      <c r="A23024" s="29"/>
      <c r="B23024" s="29"/>
      <c r="C23024" s="29"/>
      <c r="D23024" s="29"/>
      <c r="E23024" s="29"/>
      <c r="F23024" s="29"/>
      <c r="G23024" s="29"/>
      <c r="H23024" s="29"/>
      <c r="I23024" s="29"/>
      <c r="J23024" s="29"/>
      <c r="K23024" s="29"/>
      <c r="L23024" s="29"/>
      <c r="M23024" s="29"/>
      <c r="N23024" s="29"/>
      <c r="O23024" s="29"/>
      <c r="P23024" s="29"/>
      <c r="Q23024" s="29"/>
      <c r="R23024" s="29"/>
      <c r="S23024" s="33"/>
      <c r="T23024" s="29"/>
      <c r="U23024" s="29"/>
      <c r="V23024" s="29"/>
      <c r="W23024" s="29"/>
      <c r="X23024" s="29"/>
      <c r="Y23024" s="29"/>
      <c r="Z23024" s="29"/>
      <c r="AA23024" s="29"/>
      <c r="AB23024" s="29"/>
      <c r="AC23024" s="29"/>
      <c r="AD23024" s="29"/>
      <c r="AE23024" s="29"/>
      <c r="AF23024" s="29"/>
      <c r="AG23024" s="29"/>
      <c r="AH23024" s="29"/>
      <c r="AI23024" s="29"/>
      <c r="AJ23024" s="29"/>
      <c r="AK23024" s="29"/>
      <c r="AL23024" s="29"/>
      <c r="AM23024" s="29"/>
      <c r="AP23024" s="30"/>
    </row>
    <row r="23025" spans="1:42">
      <c r="A23025" s="29"/>
      <c r="B23025" s="29"/>
      <c r="C23025" s="29"/>
      <c r="D23025" s="29"/>
      <c r="E23025" s="29"/>
      <c r="F23025" s="29"/>
      <c r="G23025" s="29"/>
      <c r="H23025" s="29"/>
      <c r="I23025" s="29"/>
      <c r="J23025" s="29"/>
      <c r="K23025" s="29"/>
      <c r="L23025" s="29"/>
      <c r="M23025" s="29"/>
      <c r="N23025" s="29"/>
      <c r="O23025" s="29"/>
      <c r="P23025" s="29"/>
      <c r="Q23025" s="29"/>
      <c r="R23025" s="29"/>
      <c r="S23025" s="33"/>
      <c r="T23025" s="29"/>
      <c r="U23025" s="29"/>
      <c r="V23025" s="29"/>
      <c r="W23025" s="29"/>
      <c r="X23025" s="29"/>
      <c r="Y23025" s="29"/>
      <c r="Z23025" s="29"/>
      <c r="AA23025" s="29"/>
      <c r="AB23025" s="29"/>
      <c r="AC23025" s="29"/>
      <c r="AD23025" s="29"/>
      <c r="AE23025" s="29"/>
      <c r="AF23025" s="29"/>
      <c r="AG23025" s="29"/>
      <c r="AH23025" s="29"/>
      <c r="AI23025" s="29"/>
      <c r="AJ23025" s="29"/>
      <c r="AK23025" s="29"/>
      <c r="AL23025" s="29"/>
      <c r="AM23025" s="29"/>
      <c r="AP23025" s="30"/>
    </row>
    <row r="23026" spans="1:42">
      <c r="A23026" s="29"/>
      <c r="B23026" s="29"/>
      <c r="C23026" s="29"/>
      <c r="D23026" s="29"/>
      <c r="E23026" s="29"/>
      <c r="F23026" s="29"/>
      <c r="G23026" s="29"/>
      <c r="H23026" s="29"/>
      <c r="I23026" s="29"/>
      <c r="J23026" s="29"/>
      <c r="K23026" s="29"/>
      <c r="L23026" s="29"/>
      <c r="M23026" s="29"/>
      <c r="N23026" s="29"/>
      <c r="O23026" s="29"/>
      <c r="P23026" s="29"/>
      <c r="Q23026" s="29"/>
      <c r="R23026" s="29"/>
      <c r="S23026" s="33"/>
      <c r="T23026" s="29"/>
      <c r="U23026" s="29"/>
      <c r="V23026" s="29"/>
      <c r="W23026" s="29"/>
      <c r="X23026" s="29"/>
      <c r="Y23026" s="29"/>
      <c r="Z23026" s="29"/>
      <c r="AA23026" s="29"/>
      <c r="AB23026" s="29"/>
      <c r="AC23026" s="29"/>
      <c r="AD23026" s="29"/>
      <c r="AE23026" s="29"/>
      <c r="AF23026" s="29"/>
      <c r="AG23026" s="29"/>
      <c r="AH23026" s="29"/>
      <c r="AI23026" s="29"/>
      <c r="AJ23026" s="29"/>
      <c r="AK23026" s="29"/>
      <c r="AL23026" s="29"/>
      <c r="AM23026" s="29"/>
      <c r="AP23026" s="30"/>
    </row>
    <row r="23027" spans="1:42">
      <c r="A23027" s="29"/>
      <c r="B23027" s="29"/>
      <c r="C23027" s="29"/>
      <c r="D23027" s="29"/>
      <c r="E23027" s="29"/>
      <c r="F23027" s="29"/>
      <c r="G23027" s="29"/>
      <c r="H23027" s="29"/>
      <c r="I23027" s="29"/>
      <c r="J23027" s="29"/>
      <c r="K23027" s="29"/>
      <c r="L23027" s="29"/>
      <c r="M23027" s="29"/>
      <c r="N23027" s="29"/>
      <c r="O23027" s="29"/>
      <c r="P23027" s="29"/>
      <c r="Q23027" s="29"/>
      <c r="R23027" s="29"/>
      <c r="S23027" s="33"/>
      <c r="T23027" s="29"/>
      <c r="U23027" s="29"/>
      <c r="V23027" s="29"/>
      <c r="W23027" s="29"/>
      <c r="X23027" s="29"/>
      <c r="Y23027" s="29"/>
      <c r="Z23027" s="29"/>
      <c r="AA23027" s="29"/>
      <c r="AB23027" s="29"/>
      <c r="AC23027" s="29"/>
      <c r="AD23027" s="29"/>
      <c r="AE23027" s="29"/>
      <c r="AF23027" s="29"/>
      <c r="AG23027" s="29"/>
      <c r="AH23027" s="29"/>
      <c r="AI23027" s="29"/>
      <c r="AJ23027" s="29"/>
      <c r="AK23027" s="29"/>
      <c r="AL23027" s="29"/>
      <c r="AM23027" s="29"/>
      <c r="AP23027" s="30"/>
    </row>
    <row r="23028" spans="1:42">
      <c r="A23028" s="29"/>
      <c r="B23028" s="29"/>
      <c r="C23028" s="29"/>
      <c r="D23028" s="29"/>
      <c r="E23028" s="29"/>
      <c r="F23028" s="29"/>
      <c r="G23028" s="29"/>
      <c r="H23028" s="29"/>
      <c r="I23028" s="29"/>
      <c r="J23028" s="29"/>
      <c r="K23028" s="29"/>
      <c r="L23028" s="29"/>
      <c r="M23028" s="29"/>
      <c r="N23028" s="29"/>
      <c r="O23028" s="29"/>
      <c r="P23028" s="29"/>
      <c r="Q23028" s="29"/>
      <c r="R23028" s="29"/>
      <c r="S23028" s="33"/>
      <c r="T23028" s="29"/>
      <c r="U23028" s="29"/>
      <c r="V23028" s="29"/>
      <c r="W23028" s="29"/>
      <c r="X23028" s="29"/>
      <c r="Y23028" s="29"/>
      <c r="Z23028" s="29"/>
      <c r="AA23028" s="29"/>
      <c r="AB23028" s="29"/>
      <c r="AC23028" s="29"/>
      <c r="AD23028" s="29"/>
      <c r="AE23028" s="29"/>
      <c r="AF23028" s="29"/>
      <c r="AG23028" s="29"/>
      <c r="AH23028" s="29"/>
      <c r="AI23028" s="29"/>
      <c r="AJ23028" s="29"/>
      <c r="AK23028" s="29"/>
      <c r="AL23028" s="29"/>
      <c r="AM23028" s="29"/>
      <c r="AP23028" s="30"/>
    </row>
    <row r="23029" spans="1:42">
      <c r="A23029" s="29"/>
      <c r="B23029" s="29"/>
      <c r="C23029" s="29"/>
      <c r="D23029" s="29"/>
      <c r="E23029" s="29"/>
      <c r="F23029" s="29"/>
      <c r="G23029" s="29"/>
      <c r="H23029" s="29"/>
      <c r="I23029" s="29"/>
      <c r="J23029" s="29"/>
      <c r="K23029" s="29"/>
      <c r="L23029" s="29"/>
      <c r="M23029" s="29"/>
      <c r="N23029" s="29"/>
      <c r="O23029" s="29"/>
      <c r="P23029" s="29"/>
      <c r="Q23029" s="29"/>
      <c r="R23029" s="29"/>
      <c r="S23029" s="33"/>
      <c r="T23029" s="29"/>
      <c r="U23029" s="29"/>
      <c r="V23029" s="29"/>
      <c r="W23029" s="29"/>
      <c r="X23029" s="29"/>
      <c r="Y23029" s="29"/>
      <c r="Z23029" s="29"/>
      <c r="AA23029" s="29"/>
      <c r="AB23029" s="29"/>
      <c r="AC23029" s="29"/>
      <c r="AD23029" s="29"/>
      <c r="AE23029" s="29"/>
      <c r="AF23029" s="29"/>
      <c r="AG23029" s="29"/>
      <c r="AH23029" s="29"/>
      <c r="AI23029" s="29"/>
      <c r="AJ23029" s="29"/>
      <c r="AK23029" s="29"/>
      <c r="AL23029" s="29"/>
      <c r="AM23029" s="29"/>
      <c r="AP23029" s="30"/>
    </row>
    <row r="23030" spans="1:42">
      <c r="A23030" s="29"/>
      <c r="B23030" s="29"/>
      <c r="C23030" s="29"/>
      <c r="D23030" s="29"/>
      <c r="E23030" s="29"/>
      <c r="F23030" s="29"/>
      <c r="G23030" s="29"/>
      <c r="H23030" s="29"/>
      <c r="I23030" s="29"/>
      <c r="J23030" s="29"/>
      <c r="K23030" s="29"/>
      <c r="L23030" s="29"/>
      <c r="M23030" s="29"/>
      <c r="N23030" s="29"/>
      <c r="O23030" s="29"/>
      <c r="P23030" s="29"/>
      <c r="Q23030" s="29"/>
      <c r="R23030" s="29"/>
      <c r="S23030" s="33"/>
      <c r="T23030" s="29"/>
      <c r="U23030" s="29"/>
      <c r="V23030" s="29"/>
      <c r="W23030" s="29"/>
      <c r="X23030" s="29"/>
      <c r="Y23030" s="29"/>
      <c r="Z23030" s="29"/>
      <c r="AA23030" s="29"/>
      <c r="AB23030" s="29"/>
      <c r="AC23030" s="29"/>
      <c r="AD23030" s="29"/>
      <c r="AE23030" s="29"/>
      <c r="AF23030" s="29"/>
      <c r="AG23030" s="29"/>
      <c r="AH23030" s="29"/>
      <c r="AI23030" s="29"/>
      <c r="AJ23030" s="29"/>
      <c r="AK23030" s="29"/>
      <c r="AL23030" s="29"/>
      <c r="AM23030" s="29"/>
      <c r="AP23030" s="30"/>
    </row>
    <row r="23031" spans="1:42">
      <c r="A23031" s="29"/>
      <c r="B23031" s="29"/>
      <c r="C23031" s="29"/>
      <c r="D23031" s="29"/>
      <c r="E23031" s="29"/>
      <c r="F23031" s="29"/>
      <c r="G23031" s="29"/>
      <c r="H23031" s="29"/>
      <c r="I23031" s="29"/>
      <c r="J23031" s="29"/>
      <c r="K23031" s="29"/>
      <c r="L23031" s="29"/>
      <c r="M23031" s="29"/>
      <c r="N23031" s="29"/>
      <c r="O23031" s="29"/>
      <c r="P23031" s="29"/>
      <c r="Q23031" s="29"/>
      <c r="R23031" s="29"/>
      <c r="S23031" s="33"/>
      <c r="T23031" s="29"/>
      <c r="U23031" s="29"/>
      <c r="V23031" s="29"/>
      <c r="W23031" s="29"/>
      <c r="X23031" s="29"/>
      <c r="Y23031" s="29"/>
      <c r="Z23031" s="29"/>
      <c r="AA23031" s="29"/>
      <c r="AB23031" s="29"/>
      <c r="AC23031" s="29"/>
      <c r="AD23031" s="29"/>
      <c r="AE23031" s="29"/>
      <c r="AF23031" s="29"/>
      <c r="AG23031" s="29"/>
      <c r="AH23031" s="29"/>
      <c r="AI23031" s="29"/>
      <c r="AJ23031" s="29"/>
      <c r="AK23031" s="29"/>
      <c r="AL23031" s="29"/>
      <c r="AM23031" s="29"/>
      <c r="AP23031" s="30"/>
    </row>
    <row r="23032" spans="1:42">
      <c r="A23032" s="29"/>
      <c r="B23032" s="29"/>
      <c r="C23032" s="29"/>
      <c r="D23032" s="29"/>
      <c r="E23032" s="29"/>
      <c r="F23032" s="29"/>
      <c r="G23032" s="29"/>
      <c r="H23032" s="29"/>
      <c r="I23032" s="29"/>
      <c r="J23032" s="29"/>
      <c r="K23032" s="29"/>
      <c r="L23032" s="29"/>
      <c r="M23032" s="29"/>
      <c r="N23032" s="29"/>
      <c r="O23032" s="29"/>
      <c r="P23032" s="29"/>
      <c r="Q23032" s="29"/>
      <c r="R23032" s="29"/>
      <c r="S23032" s="33"/>
      <c r="T23032" s="29"/>
      <c r="U23032" s="29"/>
      <c r="V23032" s="29"/>
      <c r="W23032" s="29"/>
      <c r="X23032" s="29"/>
      <c r="Y23032" s="29"/>
      <c r="Z23032" s="29"/>
      <c r="AA23032" s="29"/>
      <c r="AB23032" s="29"/>
      <c r="AC23032" s="29"/>
      <c r="AD23032" s="29"/>
      <c r="AE23032" s="29"/>
      <c r="AF23032" s="29"/>
      <c r="AG23032" s="29"/>
      <c r="AH23032" s="29"/>
      <c r="AI23032" s="29"/>
      <c r="AJ23032" s="29"/>
      <c r="AK23032" s="29"/>
      <c r="AL23032" s="29"/>
      <c r="AM23032" s="29"/>
      <c r="AP23032" s="30"/>
    </row>
    <row r="23033" spans="1:42">
      <c r="A23033" s="29"/>
      <c r="B23033" s="29"/>
      <c r="C23033" s="29"/>
      <c r="D23033" s="29"/>
      <c r="E23033" s="29"/>
      <c r="F23033" s="29"/>
      <c r="G23033" s="29"/>
      <c r="H23033" s="29"/>
      <c r="I23033" s="29"/>
      <c r="J23033" s="29"/>
      <c r="K23033" s="29"/>
      <c r="L23033" s="29"/>
      <c r="M23033" s="29"/>
      <c r="N23033" s="29"/>
      <c r="O23033" s="29"/>
      <c r="P23033" s="29"/>
      <c r="Q23033" s="29"/>
      <c r="R23033" s="29"/>
      <c r="S23033" s="33"/>
      <c r="T23033" s="29"/>
      <c r="U23033" s="29"/>
      <c r="V23033" s="29"/>
      <c r="W23033" s="29"/>
      <c r="X23033" s="29"/>
      <c r="Y23033" s="29"/>
      <c r="Z23033" s="29"/>
      <c r="AA23033" s="29"/>
      <c r="AB23033" s="29"/>
      <c r="AC23033" s="29"/>
      <c r="AD23033" s="29"/>
      <c r="AE23033" s="29"/>
      <c r="AF23033" s="29"/>
      <c r="AG23033" s="29"/>
      <c r="AH23033" s="29"/>
      <c r="AI23033" s="29"/>
      <c r="AJ23033" s="29"/>
      <c r="AK23033" s="29"/>
      <c r="AL23033" s="29"/>
      <c r="AM23033" s="29"/>
      <c r="AP23033" s="30"/>
    </row>
    <row r="23034" spans="1:42">
      <c r="A23034" s="29"/>
      <c r="B23034" s="29"/>
      <c r="C23034" s="29"/>
      <c r="D23034" s="29"/>
      <c r="E23034" s="29"/>
      <c r="F23034" s="29"/>
      <c r="G23034" s="29"/>
      <c r="H23034" s="29"/>
      <c r="I23034" s="29"/>
      <c r="J23034" s="29"/>
      <c r="K23034" s="29"/>
      <c r="L23034" s="29"/>
      <c r="M23034" s="29"/>
      <c r="N23034" s="29"/>
      <c r="O23034" s="29"/>
      <c r="P23034" s="29"/>
      <c r="Q23034" s="29"/>
      <c r="R23034" s="29"/>
      <c r="S23034" s="33"/>
      <c r="T23034" s="29"/>
      <c r="U23034" s="29"/>
      <c r="V23034" s="29"/>
      <c r="W23034" s="29"/>
      <c r="X23034" s="29"/>
      <c r="Y23034" s="29"/>
      <c r="Z23034" s="29"/>
      <c r="AA23034" s="29"/>
      <c r="AB23034" s="29"/>
      <c r="AC23034" s="29"/>
      <c r="AD23034" s="29"/>
      <c r="AE23034" s="29"/>
      <c r="AF23034" s="29"/>
      <c r="AG23034" s="29"/>
      <c r="AH23034" s="29"/>
      <c r="AI23034" s="29"/>
      <c r="AJ23034" s="29"/>
      <c r="AK23034" s="29"/>
      <c r="AL23034" s="29"/>
      <c r="AM23034" s="29"/>
      <c r="AP23034" s="30"/>
    </row>
    <row r="23035" spans="1:42">
      <c r="A23035" s="29"/>
      <c r="B23035" s="29"/>
      <c r="C23035" s="29"/>
      <c r="D23035" s="29"/>
      <c r="E23035" s="29"/>
      <c r="F23035" s="29"/>
      <c r="G23035" s="29"/>
      <c r="H23035" s="29"/>
      <c r="I23035" s="29"/>
      <c r="J23035" s="29"/>
      <c r="K23035" s="29"/>
      <c r="L23035" s="29"/>
      <c r="M23035" s="29"/>
      <c r="N23035" s="29"/>
      <c r="O23035" s="29"/>
      <c r="P23035" s="29"/>
      <c r="Q23035" s="29"/>
      <c r="R23035" s="29"/>
      <c r="S23035" s="33"/>
      <c r="T23035" s="29"/>
      <c r="U23035" s="29"/>
      <c r="V23035" s="29"/>
      <c r="W23035" s="29"/>
      <c r="X23035" s="29"/>
      <c r="Y23035" s="29"/>
      <c r="Z23035" s="29"/>
      <c r="AA23035" s="29"/>
      <c r="AB23035" s="29"/>
      <c r="AC23035" s="29"/>
      <c r="AD23035" s="29"/>
      <c r="AE23035" s="29"/>
      <c r="AF23035" s="29"/>
      <c r="AG23035" s="29"/>
      <c r="AH23035" s="29"/>
      <c r="AI23035" s="29"/>
      <c r="AJ23035" s="29"/>
      <c r="AK23035" s="29"/>
      <c r="AL23035" s="29"/>
      <c r="AM23035" s="29"/>
      <c r="AP23035" s="30"/>
    </row>
    <row r="23036" spans="1:42">
      <c r="A23036" s="29"/>
      <c r="B23036" s="29"/>
      <c r="C23036" s="29"/>
      <c r="D23036" s="29"/>
      <c r="E23036" s="29"/>
      <c r="F23036" s="29"/>
      <c r="G23036" s="29"/>
      <c r="H23036" s="29"/>
      <c r="I23036" s="29"/>
      <c r="J23036" s="29"/>
      <c r="K23036" s="29"/>
      <c r="L23036" s="29"/>
      <c r="M23036" s="29"/>
      <c r="N23036" s="29"/>
      <c r="O23036" s="29"/>
      <c r="P23036" s="29"/>
      <c r="Q23036" s="29"/>
      <c r="R23036" s="29"/>
      <c r="S23036" s="33"/>
      <c r="T23036" s="29"/>
      <c r="U23036" s="29"/>
      <c r="V23036" s="29"/>
      <c r="W23036" s="29"/>
      <c r="X23036" s="29"/>
      <c r="Y23036" s="29"/>
      <c r="Z23036" s="29"/>
      <c r="AA23036" s="29"/>
      <c r="AB23036" s="29"/>
      <c r="AC23036" s="29"/>
      <c r="AD23036" s="29"/>
      <c r="AE23036" s="29"/>
      <c r="AF23036" s="29"/>
      <c r="AG23036" s="29"/>
      <c r="AH23036" s="29"/>
      <c r="AI23036" s="29"/>
      <c r="AJ23036" s="29"/>
      <c r="AK23036" s="29"/>
      <c r="AL23036" s="29"/>
      <c r="AM23036" s="29"/>
      <c r="AP23036" s="30"/>
    </row>
    <row r="23037" spans="1:42">
      <c r="A23037" s="29"/>
      <c r="B23037" s="29"/>
      <c r="C23037" s="29"/>
      <c r="D23037" s="29"/>
      <c r="E23037" s="29"/>
      <c r="F23037" s="29"/>
      <c r="G23037" s="29"/>
      <c r="H23037" s="29"/>
      <c r="I23037" s="29"/>
      <c r="J23037" s="29"/>
      <c r="K23037" s="29"/>
      <c r="L23037" s="29"/>
      <c r="M23037" s="29"/>
      <c r="N23037" s="29"/>
      <c r="O23037" s="29"/>
      <c r="P23037" s="29"/>
      <c r="Q23037" s="29"/>
      <c r="R23037" s="29"/>
      <c r="S23037" s="33"/>
      <c r="T23037" s="29"/>
      <c r="U23037" s="29"/>
      <c r="V23037" s="29"/>
      <c r="W23037" s="29"/>
      <c r="X23037" s="29"/>
      <c r="Y23037" s="29"/>
      <c r="Z23037" s="29"/>
      <c r="AA23037" s="29"/>
      <c r="AB23037" s="29"/>
      <c r="AC23037" s="29"/>
      <c r="AD23037" s="29"/>
      <c r="AE23037" s="29"/>
      <c r="AF23037" s="29"/>
      <c r="AG23037" s="29"/>
      <c r="AH23037" s="29"/>
      <c r="AI23037" s="29"/>
      <c r="AJ23037" s="29"/>
      <c r="AK23037" s="29"/>
      <c r="AL23037" s="29"/>
      <c r="AM23037" s="29"/>
      <c r="AP23037" s="30"/>
    </row>
    <row r="23038" spans="1:42">
      <c r="A23038" s="29"/>
      <c r="B23038" s="29"/>
      <c r="C23038" s="29"/>
      <c r="D23038" s="29"/>
      <c r="E23038" s="29"/>
      <c r="F23038" s="29"/>
      <c r="G23038" s="29"/>
      <c r="H23038" s="29"/>
      <c r="I23038" s="29"/>
      <c r="J23038" s="29"/>
      <c r="K23038" s="29"/>
      <c r="L23038" s="29"/>
      <c r="M23038" s="29"/>
      <c r="N23038" s="29"/>
      <c r="O23038" s="29"/>
      <c r="P23038" s="29"/>
      <c r="Q23038" s="29"/>
      <c r="R23038" s="29"/>
      <c r="S23038" s="33"/>
      <c r="T23038" s="29"/>
      <c r="U23038" s="29"/>
      <c r="V23038" s="29"/>
      <c r="W23038" s="29"/>
      <c r="X23038" s="29"/>
      <c r="Y23038" s="29"/>
      <c r="Z23038" s="29"/>
      <c r="AA23038" s="29"/>
      <c r="AB23038" s="29"/>
      <c r="AC23038" s="29"/>
      <c r="AD23038" s="29"/>
      <c r="AE23038" s="29"/>
      <c r="AF23038" s="29"/>
      <c r="AG23038" s="29"/>
      <c r="AH23038" s="29"/>
      <c r="AI23038" s="29"/>
      <c r="AJ23038" s="29"/>
      <c r="AK23038" s="29"/>
      <c r="AL23038" s="29"/>
      <c r="AM23038" s="29"/>
      <c r="AP23038" s="30"/>
    </row>
    <row r="23039" spans="1:42">
      <c r="A23039" s="29"/>
      <c r="B23039" s="29"/>
      <c r="C23039" s="29"/>
      <c r="D23039" s="29"/>
      <c r="E23039" s="29"/>
      <c r="F23039" s="29"/>
      <c r="G23039" s="29"/>
      <c r="H23039" s="29"/>
      <c r="I23039" s="29"/>
      <c r="J23039" s="29"/>
      <c r="K23039" s="29"/>
      <c r="L23039" s="29"/>
      <c r="M23039" s="29"/>
      <c r="N23039" s="29"/>
      <c r="O23039" s="29"/>
      <c r="P23039" s="29"/>
      <c r="Q23039" s="29"/>
      <c r="R23039" s="29"/>
      <c r="S23039" s="33"/>
      <c r="T23039" s="29"/>
      <c r="U23039" s="29"/>
      <c r="V23039" s="29"/>
      <c r="W23039" s="29"/>
      <c r="X23039" s="29"/>
      <c r="Y23039" s="29"/>
      <c r="Z23039" s="29"/>
      <c r="AA23039" s="29"/>
      <c r="AB23039" s="29"/>
      <c r="AC23039" s="29"/>
      <c r="AD23039" s="29"/>
      <c r="AE23039" s="29"/>
      <c r="AF23039" s="29"/>
      <c r="AG23039" s="29"/>
      <c r="AH23039" s="29"/>
      <c r="AI23039" s="29"/>
      <c r="AJ23039" s="29"/>
      <c r="AK23039" s="29"/>
      <c r="AL23039" s="29"/>
      <c r="AM23039" s="29"/>
      <c r="AP23039" s="30"/>
    </row>
    <row r="23040" spans="1:42">
      <c r="A23040" s="29"/>
      <c r="B23040" s="29"/>
      <c r="C23040" s="29"/>
      <c r="D23040" s="29"/>
      <c r="E23040" s="29"/>
      <c r="F23040" s="29"/>
      <c r="G23040" s="29"/>
      <c r="H23040" s="29"/>
      <c r="I23040" s="29"/>
      <c r="J23040" s="29"/>
      <c r="K23040" s="29"/>
      <c r="L23040" s="29"/>
      <c r="M23040" s="29"/>
      <c r="N23040" s="29"/>
      <c r="O23040" s="29"/>
      <c r="P23040" s="29"/>
      <c r="Q23040" s="29"/>
      <c r="R23040" s="29"/>
      <c r="S23040" s="33"/>
      <c r="T23040" s="29"/>
      <c r="U23040" s="29"/>
      <c r="V23040" s="29"/>
      <c r="W23040" s="29"/>
      <c r="X23040" s="29"/>
      <c r="Y23040" s="29"/>
      <c r="Z23040" s="29"/>
      <c r="AA23040" s="29"/>
      <c r="AB23040" s="29"/>
      <c r="AC23040" s="29"/>
      <c r="AD23040" s="29"/>
      <c r="AE23040" s="29"/>
      <c r="AF23040" s="29"/>
      <c r="AG23040" s="29"/>
      <c r="AH23040" s="29"/>
      <c r="AI23040" s="29"/>
      <c r="AJ23040" s="29"/>
      <c r="AK23040" s="29"/>
      <c r="AL23040" s="29"/>
      <c r="AM23040" s="29"/>
      <c r="AP23040" s="30"/>
    </row>
    <row r="23041" spans="1:42">
      <c r="A23041" s="29"/>
      <c r="B23041" s="29"/>
      <c r="C23041" s="29"/>
      <c r="D23041" s="29"/>
      <c r="E23041" s="29"/>
      <c r="F23041" s="29"/>
      <c r="G23041" s="29"/>
      <c r="H23041" s="29"/>
      <c r="I23041" s="29"/>
      <c r="J23041" s="29"/>
      <c r="K23041" s="29"/>
      <c r="L23041" s="29"/>
      <c r="M23041" s="29"/>
      <c r="N23041" s="29"/>
      <c r="O23041" s="29"/>
      <c r="P23041" s="29"/>
      <c r="Q23041" s="29"/>
      <c r="R23041" s="29"/>
      <c r="S23041" s="33"/>
      <c r="T23041" s="29"/>
      <c r="U23041" s="29"/>
      <c r="V23041" s="29"/>
      <c r="W23041" s="29"/>
      <c r="X23041" s="29"/>
      <c r="Y23041" s="29"/>
      <c r="Z23041" s="29"/>
      <c r="AA23041" s="29"/>
      <c r="AB23041" s="29"/>
      <c r="AC23041" s="29"/>
      <c r="AD23041" s="29"/>
      <c r="AE23041" s="29"/>
      <c r="AF23041" s="29"/>
      <c r="AG23041" s="29"/>
      <c r="AH23041" s="29"/>
      <c r="AI23041" s="29"/>
      <c r="AJ23041" s="29"/>
      <c r="AK23041" s="29"/>
      <c r="AL23041" s="29"/>
      <c r="AM23041" s="29"/>
      <c r="AP23041" s="30"/>
    </row>
    <row r="23042" spans="1:42">
      <c r="A23042" s="29"/>
      <c r="B23042" s="29"/>
      <c r="C23042" s="29"/>
      <c r="D23042" s="29"/>
      <c r="E23042" s="29"/>
      <c r="F23042" s="29"/>
      <c r="G23042" s="29"/>
      <c r="H23042" s="29"/>
      <c r="I23042" s="29"/>
      <c r="J23042" s="29"/>
      <c r="K23042" s="29"/>
      <c r="L23042" s="29"/>
      <c r="M23042" s="29"/>
      <c r="N23042" s="29"/>
      <c r="O23042" s="29"/>
      <c r="P23042" s="29"/>
      <c r="Q23042" s="29"/>
      <c r="R23042" s="29"/>
      <c r="S23042" s="33"/>
      <c r="T23042" s="29"/>
      <c r="U23042" s="29"/>
      <c r="V23042" s="29"/>
      <c r="W23042" s="29"/>
      <c r="X23042" s="29"/>
      <c r="Y23042" s="29"/>
      <c r="Z23042" s="29"/>
      <c r="AA23042" s="29"/>
      <c r="AB23042" s="29"/>
      <c r="AC23042" s="29"/>
      <c r="AD23042" s="29"/>
      <c r="AE23042" s="29"/>
      <c r="AF23042" s="29"/>
      <c r="AG23042" s="29"/>
      <c r="AH23042" s="29"/>
      <c r="AI23042" s="29"/>
      <c r="AJ23042" s="29"/>
      <c r="AK23042" s="29"/>
      <c r="AL23042" s="29"/>
      <c r="AM23042" s="29"/>
      <c r="AP23042" s="30"/>
    </row>
    <row r="23043" spans="1:42">
      <c r="A23043" s="29"/>
      <c r="B23043" s="29"/>
      <c r="C23043" s="29"/>
      <c r="D23043" s="29"/>
      <c r="E23043" s="29"/>
      <c r="F23043" s="29"/>
      <c r="G23043" s="29"/>
      <c r="H23043" s="29"/>
      <c r="I23043" s="29"/>
      <c r="J23043" s="29"/>
      <c r="K23043" s="29"/>
      <c r="L23043" s="29"/>
      <c r="M23043" s="29"/>
      <c r="N23043" s="29"/>
      <c r="O23043" s="29"/>
      <c r="P23043" s="29"/>
      <c r="Q23043" s="29"/>
      <c r="R23043" s="29"/>
      <c r="S23043" s="33"/>
      <c r="T23043" s="29"/>
      <c r="U23043" s="29"/>
      <c r="V23043" s="29"/>
      <c r="W23043" s="29"/>
      <c r="X23043" s="29"/>
      <c r="Y23043" s="29"/>
      <c r="Z23043" s="29"/>
      <c r="AA23043" s="29"/>
      <c r="AB23043" s="29"/>
      <c r="AC23043" s="29"/>
      <c r="AD23043" s="29"/>
      <c r="AE23043" s="29"/>
      <c r="AF23043" s="29"/>
      <c r="AG23043" s="29"/>
      <c r="AH23043" s="29"/>
      <c r="AI23043" s="29"/>
      <c r="AJ23043" s="29"/>
      <c r="AK23043" s="29"/>
      <c r="AL23043" s="29"/>
      <c r="AM23043" s="29"/>
      <c r="AP23043" s="30"/>
    </row>
    <row r="23044" spans="1:42">
      <c r="A23044" s="29"/>
      <c r="B23044" s="29"/>
      <c r="C23044" s="29"/>
      <c r="D23044" s="29"/>
      <c r="E23044" s="29"/>
      <c r="F23044" s="29"/>
      <c r="G23044" s="29"/>
      <c r="H23044" s="29"/>
      <c r="I23044" s="29"/>
      <c r="J23044" s="29"/>
      <c r="K23044" s="29"/>
      <c r="L23044" s="29"/>
      <c r="M23044" s="29"/>
      <c r="N23044" s="29"/>
      <c r="O23044" s="29"/>
      <c r="P23044" s="29"/>
      <c r="Q23044" s="29"/>
      <c r="R23044" s="29"/>
      <c r="S23044" s="33"/>
      <c r="T23044" s="29"/>
      <c r="U23044" s="29"/>
      <c r="V23044" s="29"/>
      <c r="W23044" s="29"/>
      <c r="X23044" s="29"/>
      <c r="Y23044" s="29"/>
      <c r="Z23044" s="29"/>
      <c r="AA23044" s="29"/>
      <c r="AB23044" s="29"/>
      <c r="AC23044" s="29"/>
      <c r="AD23044" s="29"/>
      <c r="AE23044" s="29"/>
      <c r="AF23044" s="29"/>
      <c r="AG23044" s="29"/>
      <c r="AH23044" s="29"/>
      <c r="AI23044" s="29"/>
      <c r="AJ23044" s="29"/>
      <c r="AK23044" s="29"/>
      <c r="AL23044" s="29"/>
      <c r="AM23044" s="29"/>
      <c r="AP23044" s="30"/>
    </row>
    <row r="23045" spans="1:42">
      <c r="A23045" s="29"/>
      <c r="B23045" s="29"/>
      <c r="C23045" s="29"/>
      <c r="D23045" s="29"/>
      <c r="E23045" s="29"/>
      <c r="F23045" s="29"/>
      <c r="G23045" s="29"/>
      <c r="H23045" s="29"/>
      <c r="I23045" s="29"/>
      <c r="J23045" s="29"/>
      <c r="K23045" s="29"/>
      <c r="L23045" s="29"/>
      <c r="M23045" s="29"/>
      <c r="N23045" s="29"/>
      <c r="O23045" s="29"/>
      <c r="P23045" s="29"/>
      <c r="Q23045" s="29"/>
      <c r="R23045" s="29"/>
      <c r="S23045" s="33"/>
      <c r="T23045" s="29"/>
      <c r="U23045" s="29"/>
      <c r="V23045" s="29"/>
      <c r="W23045" s="29"/>
      <c r="X23045" s="29"/>
      <c r="Y23045" s="29"/>
      <c r="Z23045" s="29"/>
      <c r="AA23045" s="29"/>
      <c r="AB23045" s="29"/>
      <c r="AC23045" s="29"/>
      <c r="AD23045" s="29"/>
      <c r="AE23045" s="29"/>
      <c r="AF23045" s="29"/>
      <c r="AG23045" s="29"/>
      <c r="AH23045" s="29"/>
      <c r="AI23045" s="29"/>
      <c r="AJ23045" s="29"/>
      <c r="AK23045" s="29"/>
      <c r="AL23045" s="29"/>
      <c r="AM23045" s="29"/>
      <c r="AP23045" s="30"/>
    </row>
    <row r="23046" spans="1:42">
      <c r="A23046" s="29"/>
      <c r="B23046" s="29"/>
      <c r="C23046" s="29"/>
      <c r="D23046" s="29"/>
      <c r="E23046" s="29"/>
      <c r="F23046" s="29"/>
      <c r="G23046" s="29"/>
      <c r="H23046" s="29"/>
      <c r="I23046" s="29"/>
      <c r="J23046" s="29"/>
      <c r="K23046" s="29"/>
      <c r="L23046" s="29"/>
      <c r="M23046" s="29"/>
      <c r="N23046" s="29"/>
      <c r="O23046" s="29"/>
      <c r="P23046" s="29"/>
      <c r="Q23046" s="29"/>
      <c r="R23046" s="29"/>
      <c r="S23046" s="33"/>
      <c r="T23046" s="29"/>
      <c r="U23046" s="29"/>
      <c r="V23046" s="29"/>
      <c r="W23046" s="29"/>
      <c r="X23046" s="29"/>
      <c r="Y23046" s="29"/>
      <c r="Z23046" s="29"/>
      <c r="AA23046" s="29"/>
      <c r="AB23046" s="29"/>
      <c r="AC23046" s="29"/>
      <c r="AD23046" s="29"/>
      <c r="AE23046" s="29"/>
      <c r="AF23046" s="29"/>
      <c r="AG23046" s="29"/>
      <c r="AH23046" s="29"/>
      <c r="AI23046" s="29"/>
      <c r="AJ23046" s="29"/>
      <c r="AK23046" s="29"/>
      <c r="AL23046" s="29"/>
      <c r="AM23046" s="29"/>
      <c r="AP23046" s="30"/>
    </row>
    <row r="23047" spans="1:42">
      <c r="A23047" s="29"/>
      <c r="B23047" s="29"/>
      <c r="C23047" s="29"/>
      <c r="D23047" s="29"/>
      <c r="E23047" s="29"/>
      <c r="F23047" s="29"/>
      <c r="G23047" s="29"/>
      <c r="H23047" s="29"/>
      <c r="I23047" s="29"/>
      <c r="J23047" s="29"/>
      <c r="K23047" s="29"/>
      <c r="L23047" s="29"/>
      <c r="M23047" s="29"/>
      <c r="N23047" s="29"/>
      <c r="O23047" s="29"/>
      <c r="P23047" s="29"/>
      <c r="Q23047" s="29"/>
      <c r="R23047" s="29"/>
      <c r="S23047" s="33"/>
      <c r="T23047" s="29"/>
      <c r="U23047" s="29"/>
      <c r="V23047" s="29"/>
      <c r="W23047" s="29"/>
      <c r="X23047" s="29"/>
      <c r="Y23047" s="29"/>
      <c r="Z23047" s="29"/>
      <c r="AA23047" s="29"/>
      <c r="AB23047" s="29"/>
      <c r="AC23047" s="29"/>
      <c r="AD23047" s="29"/>
      <c r="AE23047" s="29"/>
      <c r="AF23047" s="29"/>
      <c r="AG23047" s="29"/>
      <c r="AH23047" s="29"/>
      <c r="AI23047" s="29"/>
      <c r="AJ23047" s="29"/>
      <c r="AK23047" s="29"/>
      <c r="AL23047" s="29"/>
      <c r="AM23047" s="29"/>
      <c r="AP23047" s="30"/>
    </row>
    <row r="23048" spans="1:42">
      <c r="A23048" s="29"/>
      <c r="B23048" s="29"/>
      <c r="C23048" s="29"/>
      <c r="D23048" s="29"/>
      <c r="E23048" s="29"/>
      <c r="F23048" s="29"/>
      <c r="G23048" s="29"/>
      <c r="H23048" s="29"/>
      <c r="I23048" s="29"/>
      <c r="J23048" s="29"/>
      <c r="K23048" s="29"/>
      <c r="L23048" s="29"/>
      <c r="M23048" s="29"/>
      <c r="N23048" s="29"/>
      <c r="O23048" s="29"/>
      <c r="P23048" s="29"/>
      <c r="Q23048" s="29"/>
      <c r="R23048" s="29"/>
      <c r="S23048" s="33"/>
      <c r="T23048" s="29"/>
      <c r="U23048" s="29"/>
      <c r="V23048" s="29"/>
      <c r="W23048" s="29"/>
      <c r="X23048" s="29"/>
      <c r="Y23048" s="29"/>
      <c r="Z23048" s="29"/>
      <c r="AA23048" s="29"/>
      <c r="AB23048" s="29"/>
      <c r="AC23048" s="29"/>
      <c r="AD23048" s="29"/>
      <c r="AE23048" s="29"/>
      <c r="AF23048" s="29"/>
      <c r="AG23048" s="29"/>
      <c r="AH23048" s="29"/>
      <c r="AI23048" s="29"/>
      <c r="AJ23048" s="29"/>
      <c r="AK23048" s="29"/>
      <c r="AL23048" s="29"/>
      <c r="AM23048" s="29"/>
      <c r="AP23048" s="30"/>
    </row>
    <row r="23049" spans="1:42">
      <c r="A23049" s="29"/>
      <c r="B23049" s="29"/>
      <c r="C23049" s="29"/>
      <c r="D23049" s="29"/>
      <c r="E23049" s="29"/>
      <c r="F23049" s="29"/>
      <c r="G23049" s="29"/>
      <c r="H23049" s="29"/>
      <c r="I23049" s="29"/>
      <c r="J23049" s="29"/>
      <c r="K23049" s="29"/>
      <c r="L23049" s="29"/>
      <c r="M23049" s="29"/>
      <c r="N23049" s="29"/>
      <c r="O23049" s="29"/>
      <c r="P23049" s="29"/>
      <c r="Q23049" s="29"/>
      <c r="R23049" s="29"/>
      <c r="S23049" s="33"/>
      <c r="T23049" s="29"/>
      <c r="U23049" s="29"/>
      <c r="V23049" s="29"/>
      <c r="W23049" s="29"/>
      <c r="X23049" s="29"/>
      <c r="Y23049" s="29"/>
      <c r="Z23049" s="29"/>
      <c r="AA23049" s="29"/>
      <c r="AB23049" s="29"/>
      <c r="AC23049" s="29"/>
      <c r="AD23049" s="29"/>
      <c r="AE23049" s="29"/>
      <c r="AF23049" s="29"/>
      <c r="AG23049" s="29"/>
      <c r="AH23049" s="29"/>
      <c r="AI23049" s="29"/>
      <c r="AJ23049" s="29"/>
      <c r="AK23049" s="29"/>
      <c r="AL23049" s="29"/>
      <c r="AM23049" s="29"/>
      <c r="AP23049" s="30"/>
    </row>
    <row r="23050" spans="1:42">
      <c r="A23050" s="29"/>
      <c r="B23050" s="29"/>
      <c r="C23050" s="29"/>
      <c r="D23050" s="29"/>
      <c r="E23050" s="29"/>
      <c r="F23050" s="29"/>
      <c r="G23050" s="29"/>
      <c r="H23050" s="29"/>
      <c r="I23050" s="29"/>
      <c r="J23050" s="29"/>
      <c r="K23050" s="29"/>
      <c r="L23050" s="29"/>
      <c r="M23050" s="29"/>
      <c r="N23050" s="29"/>
      <c r="O23050" s="29"/>
      <c r="P23050" s="29"/>
      <c r="Q23050" s="29"/>
      <c r="R23050" s="29"/>
      <c r="S23050" s="33"/>
      <c r="T23050" s="29"/>
      <c r="U23050" s="29"/>
      <c r="V23050" s="29"/>
      <c r="W23050" s="29"/>
      <c r="X23050" s="29"/>
      <c r="Y23050" s="29"/>
      <c r="Z23050" s="29"/>
      <c r="AA23050" s="29"/>
      <c r="AB23050" s="29"/>
      <c r="AC23050" s="29"/>
      <c r="AD23050" s="29"/>
      <c r="AE23050" s="29"/>
      <c r="AF23050" s="29"/>
      <c r="AG23050" s="29"/>
      <c r="AH23050" s="29"/>
      <c r="AI23050" s="29"/>
      <c r="AJ23050" s="29"/>
      <c r="AK23050" s="29"/>
      <c r="AL23050" s="29"/>
      <c r="AM23050" s="29"/>
      <c r="AP23050" s="30"/>
    </row>
    <row r="23051" spans="1:42">
      <c r="A23051" s="29"/>
      <c r="B23051" s="29"/>
      <c r="C23051" s="29"/>
      <c r="D23051" s="29"/>
      <c r="E23051" s="29"/>
      <c r="F23051" s="29"/>
      <c r="G23051" s="29"/>
      <c r="H23051" s="29"/>
      <c r="I23051" s="29"/>
      <c r="J23051" s="29"/>
      <c r="K23051" s="29"/>
      <c r="L23051" s="29"/>
      <c r="M23051" s="29"/>
      <c r="N23051" s="29"/>
      <c r="O23051" s="29"/>
      <c r="P23051" s="29"/>
      <c r="Q23051" s="29"/>
      <c r="R23051" s="29"/>
      <c r="S23051" s="33"/>
      <c r="T23051" s="29"/>
      <c r="U23051" s="29"/>
      <c r="V23051" s="29"/>
      <c r="W23051" s="29"/>
      <c r="X23051" s="29"/>
      <c r="Y23051" s="29"/>
      <c r="Z23051" s="29"/>
      <c r="AA23051" s="29"/>
      <c r="AB23051" s="29"/>
      <c r="AC23051" s="29"/>
      <c r="AD23051" s="29"/>
      <c r="AE23051" s="29"/>
      <c r="AF23051" s="29"/>
      <c r="AG23051" s="29"/>
      <c r="AH23051" s="29"/>
      <c r="AI23051" s="29"/>
      <c r="AJ23051" s="29"/>
      <c r="AK23051" s="29"/>
      <c r="AL23051" s="29"/>
      <c r="AM23051" s="29"/>
      <c r="AP23051" s="30"/>
    </row>
    <row r="23052" spans="1:42">
      <c r="A23052" s="29"/>
      <c r="B23052" s="29"/>
      <c r="C23052" s="29"/>
      <c r="D23052" s="29"/>
      <c r="E23052" s="29"/>
      <c r="F23052" s="29"/>
      <c r="G23052" s="29"/>
      <c r="H23052" s="29"/>
      <c r="I23052" s="29"/>
      <c r="J23052" s="29"/>
      <c r="K23052" s="29"/>
      <c r="L23052" s="29"/>
      <c r="M23052" s="29"/>
      <c r="N23052" s="29"/>
      <c r="O23052" s="29"/>
      <c r="P23052" s="29"/>
      <c r="Q23052" s="29"/>
      <c r="R23052" s="29"/>
      <c r="S23052" s="33"/>
      <c r="T23052" s="29"/>
      <c r="U23052" s="29"/>
      <c r="V23052" s="29"/>
      <c r="W23052" s="29"/>
      <c r="X23052" s="29"/>
      <c r="Y23052" s="29"/>
      <c r="Z23052" s="29"/>
      <c r="AA23052" s="29"/>
      <c r="AB23052" s="29"/>
      <c r="AC23052" s="29"/>
      <c r="AD23052" s="29"/>
      <c r="AE23052" s="29"/>
      <c r="AF23052" s="29"/>
      <c r="AG23052" s="29"/>
      <c r="AH23052" s="29"/>
      <c r="AI23052" s="29"/>
      <c r="AJ23052" s="29"/>
      <c r="AK23052" s="29"/>
      <c r="AL23052" s="29"/>
      <c r="AM23052" s="29"/>
      <c r="AP23052" s="30"/>
    </row>
    <row r="23053" spans="1:42">
      <c r="A23053" s="29"/>
      <c r="B23053" s="29"/>
      <c r="C23053" s="29"/>
      <c r="D23053" s="29"/>
      <c r="E23053" s="29"/>
      <c r="F23053" s="29"/>
      <c r="G23053" s="29"/>
      <c r="H23053" s="29"/>
      <c r="I23053" s="29"/>
      <c r="J23053" s="29"/>
      <c r="K23053" s="29"/>
      <c r="L23053" s="29"/>
      <c r="M23053" s="29"/>
      <c r="N23053" s="29"/>
      <c r="O23053" s="29"/>
      <c r="P23053" s="29"/>
      <c r="Q23053" s="29"/>
      <c r="R23053" s="29"/>
      <c r="S23053" s="33"/>
      <c r="T23053" s="29"/>
      <c r="U23053" s="29"/>
      <c r="V23053" s="29"/>
      <c r="W23053" s="29"/>
      <c r="X23053" s="29"/>
      <c r="Y23053" s="29"/>
      <c r="Z23053" s="29"/>
      <c r="AA23053" s="29"/>
      <c r="AB23053" s="29"/>
      <c r="AC23053" s="29"/>
      <c r="AD23053" s="29"/>
      <c r="AE23053" s="29"/>
      <c r="AF23053" s="29"/>
      <c r="AG23053" s="29"/>
      <c r="AH23053" s="29"/>
      <c r="AI23053" s="29"/>
      <c r="AJ23053" s="29"/>
      <c r="AK23053" s="29"/>
      <c r="AL23053" s="29"/>
      <c r="AM23053" s="29"/>
      <c r="AP23053" s="30"/>
    </row>
    <row r="23054" spans="1:42">
      <c r="A23054" s="29"/>
      <c r="B23054" s="29"/>
      <c r="C23054" s="29"/>
      <c r="D23054" s="29"/>
      <c r="E23054" s="29"/>
      <c r="F23054" s="29"/>
      <c r="G23054" s="29"/>
      <c r="H23054" s="29"/>
      <c r="I23054" s="29"/>
      <c r="J23054" s="29"/>
      <c r="K23054" s="29"/>
      <c r="L23054" s="29"/>
      <c r="M23054" s="29"/>
      <c r="N23054" s="29"/>
      <c r="O23054" s="29"/>
      <c r="P23054" s="29"/>
      <c r="Q23054" s="29"/>
      <c r="R23054" s="29"/>
      <c r="S23054" s="33"/>
      <c r="T23054" s="29"/>
      <c r="U23054" s="29"/>
      <c r="V23054" s="29"/>
      <c r="W23054" s="29"/>
      <c r="X23054" s="29"/>
      <c r="Y23054" s="29"/>
      <c r="Z23054" s="29"/>
      <c r="AA23054" s="29"/>
      <c r="AB23054" s="29"/>
      <c r="AC23054" s="29"/>
      <c r="AD23054" s="29"/>
      <c r="AE23054" s="29"/>
      <c r="AF23054" s="29"/>
      <c r="AG23054" s="29"/>
      <c r="AH23054" s="29"/>
      <c r="AI23054" s="29"/>
      <c r="AJ23054" s="29"/>
      <c r="AK23054" s="29"/>
      <c r="AL23054" s="29"/>
      <c r="AM23054" s="29"/>
      <c r="AP23054" s="30"/>
    </row>
    <row r="23055" spans="1:42">
      <c r="A23055" s="29"/>
      <c r="B23055" s="29"/>
      <c r="C23055" s="29"/>
      <c r="D23055" s="29"/>
      <c r="E23055" s="29"/>
      <c r="F23055" s="29"/>
      <c r="G23055" s="29"/>
      <c r="H23055" s="29"/>
      <c r="I23055" s="29"/>
      <c r="J23055" s="29"/>
      <c r="K23055" s="29"/>
      <c r="L23055" s="29"/>
      <c r="M23055" s="29"/>
      <c r="N23055" s="29"/>
      <c r="O23055" s="29"/>
      <c r="P23055" s="29"/>
      <c r="Q23055" s="29"/>
      <c r="R23055" s="29"/>
      <c r="S23055" s="33"/>
      <c r="T23055" s="29"/>
      <c r="U23055" s="29"/>
      <c r="V23055" s="29"/>
      <c r="W23055" s="29"/>
      <c r="X23055" s="29"/>
      <c r="Y23055" s="29"/>
      <c r="Z23055" s="29"/>
      <c r="AA23055" s="29"/>
      <c r="AB23055" s="29"/>
      <c r="AC23055" s="29"/>
      <c r="AD23055" s="29"/>
      <c r="AE23055" s="29"/>
      <c r="AF23055" s="29"/>
      <c r="AG23055" s="29"/>
      <c r="AH23055" s="29"/>
      <c r="AI23055" s="29"/>
      <c r="AJ23055" s="29"/>
      <c r="AK23055" s="29"/>
      <c r="AL23055" s="29"/>
      <c r="AM23055" s="29"/>
      <c r="AP23055" s="30"/>
    </row>
    <row r="23056" spans="1:42">
      <c r="A23056" s="29"/>
      <c r="B23056" s="29"/>
      <c r="C23056" s="29"/>
      <c r="D23056" s="29"/>
      <c r="E23056" s="29"/>
      <c r="F23056" s="29"/>
      <c r="G23056" s="29"/>
      <c r="H23056" s="29"/>
      <c r="I23056" s="29"/>
      <c r="J23056" s="29"/>
      <c r="K23056" s="29"/>
      <c r="L23056" s="29"/>
      <c r="M23056" s="29"/>
      <c r="N23056" s="29"/>
      <c r="O23056" s="29"/>
      <c r="P23056" s="29"/>
      <c r="Q23056" s="29"/>
      <c r="R23056" s="29"/>
      <c r="S23056" s="33"/>
      <c r="T23056" s="29"/>
      <c r="U23056" s="29"/>
      <c r="V23056" s="29"/>
      <c r="W23056" s="29"/>
      <c r="X23056" s="29"/>
      <c r="Y23056" s="29"/>
      <c r="Z23056" s="29"/>
      <c r="AA23056" s="29"/>
      <c r="AB23056" s="29"/>
      <c r="AC23056" s="29"/>
      <c r="AD23056" s="29"/>
      <c r="AE23056" s="29"/>
      <c r="AF23056" s="29"/>
      <c r="AG23056" s="29"/>
      <c r="AH23056" s="29"/>
      <c r="AI23056" s="29"/>
      <c r="AJ23056" s="29"/>
      <c r="AK23056" s="29"/>
      <c r="AL23056" s="29"/>
      <c r="AM23056" s="29"/>
      <c r="AP23056" s="30"/>
    </row>
    <row r="23057" spans="1:42">
      <c r="A23057" s="29"/>
      <c r="B23057" s="29"/>
      <c r="C23057" s="29"/>
      <c r="D23057" s="29"/>
      <c r="E23057" s="29"/>
      <c r="F23057" s="29"/>
      <c r="G23057" s="29"/>
      <c r="H23057" s="29"/>
      <c r="I23057" s="29"/>
      <c r="J23057" s="29"/>
      <c r="K23057" s="29"/>
      <c r="L23057" s="29"/>
      <c r="M23057" s="29"/>
      <c r="N23057" s="29"/>
      <c r="O23057" s="29"/>
      <c r="P23057" s="29"/>
      <c r="Q23057" s="29"/>
      <c r="R23057" s="29"/>
      <c r="S23057" s="33"/>
      <c r="T23057" s="29"/>
      <c r="U23057" s="29"/>
      <c r="V23057" s="29"/>
      <c r="W23057" s="29"/>
      <c r="X23057" s="29"/>
      <c r="Y23057" s="29"/>
      <c r="Z23057" s="29"/>
      <c r="AA23057" s="29"/>
      <c r="AB23057" s="29"/>
      <c r="AC23057" s="29"/>
      <c r="AD23057" s="29"/>
      <c r="AE23057" s="29"/>
      <c r="AF23057" s="29"/>
      <c r="AG23057" s="29"/>
      <c r="AH23057" s="29"/>
      <c r="AI23057" s="29"/>
      <c r="AJ23057" s="29"/>
      <c r="AK23057" s="29"/>
      <c r="AL23057" s="29"/>
      <c r="AM23057" s="29"/>
      <c r="AP23057" s="30"/>
    </row>
    <row r="23058" spans="1:42">
      <c r="A23058" s="29"/>
      <c r="B23058" s="29"/>
      <c r="C23058" s="29"/>
      <c r="D23058" s="29"/>
      <c r="E23058" s="29"/>
      <c r="F23058" s="29"/>
      <c r="G23058" s="29"/>
      <c r="H23058" s="29"/>
      <c r="I23058" s="29"/>
      <c r="J23058" s="29"/>
      <c r="K23058" s="29"/>
      <c r="L23058" s="29"/>
      <c r="M23058" s="29"/>
      <c r="N23058" s="29"/>
      <c r="O23058" s="29"/>
      <c r="P23058" s="29"/>
      <c r="Q23058" s="29"/>
      <c r="R23058" s="29"/>
      <c r="S23058" s="33"/>
      <c r="T23058" s="29"/>
      <c r="U23058" s="29"/>
      <c r="V23058" s="29"/>
      <c r="W23058" s="29"/>
      <c r="X23058" s="29"/>
      <c r="Y23058" s="29"/>
      <c r="Z23058" s="29"/>
      <c r="AA23058" s="29"/>
      <c r="AB23058" s="29"/>
      <c r="AC23058" s="29"/>
      <c r="AD23058" s="29"/>
      <c r="AE23058" s="29"/>
      <c r="AF23058" s="29"/>
      <c r="AG23058" s="29"/>
      <c r="AH23058" s="29"/>
      <c r="AI23058" s="29"/>
      <c r="AJ23058" s="29"/>
      <c r="AK23058" s="29"/>
      <c r="AL23058" s="29"/>
      <c r="AM23058" s="29"/>
      <c r="AP23058" s="30"/>
    </row>
    <row r="23059" spans="1:42">
      <c r="A23059" s="29"/>
      <c r="B23059" s="29"/>
      <c r="C23059" s="29"/>
      <c r="D23059" s="29"/>
      <c r="E23059" s="29"/>
      <c r="F23059" s="29"/>
      <c r="G23059" s="29"/>
      <c r="H23059" s="29"/>
      <c r="I23059" s="29"/>
      <c r="J23059" s="29"/>
      <c r="K23059" s="29"/>
      <c r="L23059" s="29"/>
      <c r="M23059" s="29"/>
      <c r="N23059" s="29"/>
      <c r="O23059" s="29"/>
      <c r="P23059" s="29"/>
      <c r="Q23059" s="29"/>
      <c r="R23059" s="29"/>
      <c r="S23059" s="33"/>
      <c r="T23059" s="29"/>
      <c r="U23059" s="29"/>
      <c r="V23059" s="29"/>
      <c r="W23059" s="29"/>
      <c r="X23059" s="29"/>
      <c r="Y23059" s="29"/>
      <c r="Z23059" s="29"/>
      <c r="AA23059" s="29"/>
      <c r="AB23059" s="29"/>
      <c r="AC23059" s="29"/>
      <c r="AD23059" s="29"/>
      <c r="AE23059" s="29"/>
      <c r="AF23059" s="29"/>
      <c r="AG23059" s="29"/>
      <c r="AH23059" s="29"/>
      <c r="AI23059" s="29"/>
      <c r="AJ23059" s="29"/>
      <c r="AK23059" s="29"/>
      <c r="AL23059" s="29"/>
      <c r="AM23059" s="29"/>
      <c r="AP23059" s="30"/>
    </row>
    <row r="23060" spans="1:42">
      <c r="A23060" s="29"/>
      <c r="B23060" s="29"/>
      <c r="C23060" s="29"/>
      <c r="D23060" s="29"/>
      <c r="E23060" s="29"/>
      <c r="F23060" s="29"/>
      <c r="G23060" s="29"/>
      <c r="H23060" s="29"/>
      <c r="I23060" s="29"/>
      <c r="J23060" s="29"/>
      <c r="K23060" s="29"/>
      <c r="L23060" s="29"/>
      <c r="M23060" s="29"/>
      <c r="N23060" s="29"/>
      <c r="O23060" s="29"/>
      <c r="P23060" s="29"/>
      <c r="Q23060" s="29"/>
      <c r="R23060" s="29"/>
      <c r="S23060" s="33"/>
      <c r="T23060" s="29"/>
      <c r="U23060" s="29"/>
      <c r="V23060" s="29"/>
      <c r="W23060" s="29"/>
      <c r="X23060" s="29"/>
      <c r="Y23060" s="29"/>
      <c r="Z23060" s="29"/>
      <c r="AA23060" s="29"/>
      <c r="AB23060" s="29"/>
      <c r="AC23060" s="29"/>
      <c r="AD23060" s="29"/>
      <c r="AE23060" s="29"/>
      <c r="AF23060" s="29"/>
      <c r="AG23060" s="29"/>
      <c r="AH23060" s="29"/>
      <c r="AI23060" s="29"/>
      <c r="AJ23060" s="29"/>
      <c r="AK23060" s="29"/>
      <c r="AL23060" s="29"/>
      <c r="AM23060" s="29"/>
      <c r="AP23060" s="30"/>
    </row>
    <row r="23061" spans="1:42">
      <c r="A23061" s="29"/>
      <c r="B23061" s="29"/>
      <c r="C23061" s="29"/>
      <c r="D23061" s="29"/>
      <c r="E23061" s="29"/>
      <c r="F23061" s="29"/>
      <c r="G23061" s="29"/>
      <c r="H23061" s="29"/>
      <c r="I23061" s="29"/>
      <c r="J23061" s="29"/>
      <c r="K23061" s="29"/>
      <c r="L23061" s="29"/>
      <c r="M23061" s="29"/>
      <c r="N23061" s="29"/>
      <c r="O23061" s="29"/>
      <c r="P23061" s="29"/>
      <c r="Q23061" s="29"/>
      <c r="R23061" s="29"/>
      <c r="S23061" s="33"/>
      <c r="T23061" s="29"/>
      <c r="U23061" s="29"/>
      <c r="V23061" s="29"/>
      <c r="W23061" s="29"/>
      <c r="X23061" s="29"/>
      <c r="Y23061" s="29"/>
      <c r="Z23061" s="29"/>
      <c r="AA23061" s="29"/>
      <c r="AB23061" s="29"/>
      <c r="AC23061" s="29"/>
      <c r="AD23061" s="29"/>
      <c r="AE23061" s="29"/>
      <c r="AF23061" s="29"/>
      <c r="AG23061" s="29"/>
      <c r="AH23061" s="29"/>
      <c r="AI23061" s="29"/>
      <c r="AJ23061" s="29"/>
      <c r="AK23061" s="29"/>
      <c r="AL23061" s="29"/>
      <c r="AM23061" s="29"/>
      <c r="AP23061" s="30"/>
    </row>
    <row r="23062" spans="1:42">
      <c r="A23062" s="29"/>
      <c r="B23062" s="29"/>
      <c r="C23062" s="29"/>
      <c r="D23062" s="29"/>
      <c r="E23062" s="29"/>
      <c r="F23062" s="29"/>
      <c r="G23062" s="29"/>
      <c r="H23062" s="29"/>
      <c r="I23062" s="29"/>
      <c r="J23062" s="29"/>
      <c r="K23062" s="29"/>
      <c r="L23062" s="29"/>
      <c r="M23062" s="29"/>
      <c r="N23062" s="29"/>
      <c r="O23062" s="29"/>
      <c r="P23062" s="29"/>
      <c r="Q23062" s="29"/>
      <c r="R23062" s="29"/>
      <c r="S23062" s="33"/>
      <c r="T23062" s="29"/>
      <c r="U23062" s="29"/>
      <c r="V23062" s="29"/>
      <c r="W23062" s="29"/>
      <c r="X23062" s="29"/>
      <c r="Y23062" s="29"/>
      <c r="Z23062" s="29"/>
      <c r="AA23062" s="29"/>
      <c r="AB23062" s="29"/>
      <c r="AC23062" s="29"/>
      <c r="AD23062" s="29"/>
      <c r="AE23062" s="29"/>
      <c r="AF23062" s="29"/>
      <c r="AG23062" s="29"/>
      <c r="AH23062" s="29"/>
      <c r="AI23062" s="29"/>
      <c r="AJ23062" s="29"/>
      <c r="AK23062" s="29"/>
      <c r="AL23062" s="29"/>
      <c r="AM23062" s="29"/>
      <c r="AP23062" s="30"/>
    </row>
    <row r="23063" spans="1:42">
      <c r="A23063" s="29"/>
      <c r="B23063" s="29"/>
      <c r="C23063" s="29"/>
      <c r="D23063" s="29"/>
      <c r="E23063" s="29"/>
      <c r="F23063" s="29"/>
      <c r="G23063" s="29"/>
      <c r="H23063" s="29"/>
      <c r="I23063" s="29"/>
      <c r="J23063" s="29"/>
      <c r="K23063" s="29"/>
      <c r="L23063" s="29"/>
      <c r="M23063" s="29"/>
      <c r="N23063" s="29"/>
      <c r="O23063" s="29"/>
      <c r="P23063" s="29"/>
      <c r="Q23063" s="29"/>
      <c r="R23063" s="29"/>
      <c r="S23063" s="33"/>
      <c r="T23063" s="29"/>
      <c r="U23063" s="29"/>
      <c r="V23063" s="29"/>
      <c r="W23063" s="29"/>
      <c r="X23063" s="29"/>
      <c r="Y23063" s="29"/>
      <c r="Z23063" s="29"/>
      <c r="AA23063" s="29"/>
      <c r="AB23063" s="29"/>
      <c r="AC23063" s="29"/>
      <c r="AD23063" s="29"/>
      <c r="AE23063" s="29"/>
      <c r="AF23063" s="29"/>
      <c r="AG23063" s="29"/>
      <c r="AH23063" s="29"/>
      <c r="AI23063" s="29"/>
      <c r="AJ23063" s="29"/>
      <c r="AK23063" s="29"/>
      <c r="AL23063" s="29"/>
      <c r="AM23063" s="29"/>
      <c r="AP23063" s="30"/>
    </row>
    <row r="23064" spans="1:42">
      <c r="A23064" s="29"/>
      <c r="B23064" s="29"/>
      <c r="C23064" s="29"/>
      <c r="D23064" s="29"/>
      <c r="E23064" s="29"/>
      <c r="F23064" s="29"/>
      <c r="G23064" s="29"/>
      <c r="H23064" s="29"/>
      <c r="I23064" s="29"/>
      <c r="J23064" s="29"/>
      <c r="K23064" s="29"/>
      <c r="L23064" s="29"/>
      <c r="M23064" s="29"/>
      <c r="N23064" s="29"/>
      <c r="O23064" s="29"/>
      <c r="P23064" s="29"/>
      <c r="Q23064" s="29"/>
      <c r="R23064" s="29"/>
      <c r="S23064" s="33"/>
      <c r="T23064" s="29"/>
      <c r="U23064" s="29"/>
      <c r="V23064" s="29"/>
      <c r="W23064" s="29"/>
      <c r="X23064" s="29"/>
      <c r="Y23064" s="29"/>
      <c r="Z23064" s="29"/>
      <c r="AA23064" s="29"/>
      <c r="AB23064" s="29"/>
      <c r="AC23064" s="29"/>
      <c r="AD23064" s="29"/>
      <c r="AE23064" s="29"/>
      <c r="AF23064" s="29"/>
      <c r="AG23064" s="29"/>
      <c r="AH23064" s="29"/>
      <c r="AI23064" s="29"/>
      <c r="AJ23064" s="29"/>
      <c r="AK23064" s="29"/>
      <c r="AL23064" s="29"/>
      <c r="AM23064" s="29"/>
      <c r="AP23064" s="30"/>
    </row>
    <row r="23065" spans="1:42">
      <c r="A23065" s="29"/>
      <c r="B23065" s="29"/>
      <c r="C23065" s="29"/>
      <c r="D23065" s="29"/>
      <c r="E23065" s="29"/>
      <c r="F23065" s="29"/>
      <c r="G23065" s="29"/>
      <c r="H23065" s="29"/>
      <c r="I23065" s="29"/>
      <c r="J23065" s="29"/>
      <c r="K23065" s="29"/>
      <c r="L23065" s="29"/>
      <c r="M23065" s="29"/>
      <c r="N23065" s="29"/>
      <c r="O23065" s="29"/>
      <c r="P23065" s="29"/>
      <c r="Q23065" s="29"/>
      <c r="R23065" s="29"/>
      <c r="S23065" s="33"/>
      <c r="T23065" s="29"/>
      <c r="U23065" s="29"/>
      <c r="V23065" s="29"/>
      <c r="W23065" s="29"/>
      <c r="X23065" s="29"/>
      <c r="Y23065" s="29"/>
      <c r="Z23065" s="29"/>
      <c r="AA23065" s="29"/>
      <c r="AB23065" s="29"/>
      <c r="AC23065" s="29"/>
      <c r="AD23065" s="29"/>
      <c r="AE23065" s="29"/>
      <c r="AF23065" s="29"/>
      <c r="AG23065" s="29"/>
      <c r="AH23065" s="29"/>
      <c r="AI23065" s="29"/>
      <c r="AJ23065" s="29"/>
      <c r="AK23065" s="29"/>
      <c r="AL23065" s="29"/>
      <c r="AM23065" s="29"/>
      <c r="AP23065" s="30"/>
    </row>
    <row r="23066" spans="1:42">
      <c r="A23066" s="29"/>
      <c r="B23066" s="29"/>
      <c r="C23066" s="29"/>
      <c r="D23066" s="29"/>
      <c r="E23066" s="29"/>
      <c r="F23066" s="29"/>
      <c r="G23066" s="29"/>
      <c r="H23066" s="29"/>
      <c r="I23066" s="29"/>
      <c r="J23066" s="29"/>
      <c r="K23066" s="29"/>
      <c r="L23066" s="29"/>
      <c r="M23066" s="29"/>
      <c r="N23066" s="29"/>
      <c r="O23066" s="29"/>
      <c r="P23066" s="29"/>
      <c r="Q23066" s="29"/>
      <c r="R23066" s="29"/>
      <c r="S23066" s="33"/>
      <c r="T23066" s="29"/>
      <c r="U23066" s="29"/>
      <c r="V23066" s="29"/>
      <c r="W23066" s="29"/>
      <c r="X23066" s="29"/>
      <c r="Y23066" s="29"/>
      <c r="Z23066" s="29"/>
      <c r="AA23066" s="29"/>
      <c r="AB23066" s="29"/>
      <c r="AC23066" s="29"/>
      <c r="AD23066" s="29"/>
      <c r="AE23066" s="29"/>
      <c r="AF23066" s="29"/>
      <c r="AG23066" s="29"/>
      <c r="AH23066" s="29"/>
      <c r="AI23066" s="29"/>
      <c r="AJ23066" s="29"/>
      <c r="AK23066" s="29"/>
      <c r="AL23066" s="29"/>
      <c r="AM23066" s="29"/>
      <c r="AP23066" s="30"/>
    </row>
    <row r="23067" spans="1:42">
      <c r="A23067" s="29"/>
      <c r="B23067" s="29"/>
      <c r="C23067" s="29"/>
      <c r="D23067" s="29"/>
      <c r="E23067" s="29"/>
      <c r="F23067" s="29"/>
      <c r="G23067" s="29"/>
      <c r="H23067" s="29"/>
      <c r="I23067" s="29"/>
      <c r="J23067" s="29"/>
      <c r="K23067" s="29"/>
      <c r="L23067" s="29"/>
      <c r="M23067" s="29"/>
      <c r="N23067" s="29"/>
      <c r="O23067" s="29"/>
      <c r="P23067" s="29"/>
      <c r="Q23067" s="29"/>
      <c r="R23067" s="29"/>
      <c r="S23067" s="33"/>
      <c r="T23067" s="29"/>
      <c r="U23067" s="29"/>
      <c r="V23067" s="29"/>
      <c r="W23067" s="29"/>
      <c r="X23067" s="29"/>
      <c r="Y23067" s="29"/>
      <c r="Z23067" s="29"/>
      <c r="AA23067" s="29"/>
      <c r="AB23067" s="29"/>
      <c r="AC23067" s="29"/>
      <c r="AD23067" s="29"/>
      <c r="AE23067" s="29"/>
      <c r="AF23067" s="29"/>
      <c r="AG23067" s="29"/>
      <c r="AH23067" s="29"/>
      <c r="AI23067" s="29"/>
      <c r="AJ23067" s="29"/>
      <c r="AK23067" s="29"/>
      <c r="AL23067" s="29"/>
      <c r="AM23067" s="29"/>
      <c r="AP23067" s="30"/>
    </row>
    <row r="23068" spans="1:42">
      <c r="A23068" s="29"/>
      <c r="B23068" s="29"/>
      <c r="C23068" s="29"/>
      <c r="D23068" s="29"/>
      <c r="E23068" s="29"/>
      <c r="F23068" s="29"/>
      <c r="G23068" s="29"/>
      <c r="H23068" s="29"/>
      <c r="I23068" s="29"/>
      <c r="J23068" s="29"/>
      <c r="K23068" s="29"/>
      <c r="L23068" s="29"/>
      <c r="M23068" s="29"/>
      <c r="N23068" s="29"/>
      <c r="O23068" s="29"/>
      <c r="P23068" s="29"/>
      <c r="Q23068" s="29"/>
      <c r="R23068" s="29"/>
      <c r="S23068" s="33"/>
      <c r="T23068" s="29"/>
      <c r="U23068" s="29"/>
      <c r="V23068" s="29"/>
      <c r="W23068" s="29"/>
      <c r="X23068" s="29"/>
      <c r="Y23068" s="29"/>
      <c r="Z23068" s="29"/>
      <c r="AA23068" s="29"/>
      <c r="AB23068" s="29"/>
      <c r="AC23068" s="29"/>
      <c r="AD23068" s="29"/>
      <c r="AE23068" s="29"/>
      <c r="AF23068" s="29"/>
      <c r="AG23068" s="29"/>
      <c r="AH23068" s="29"/>
      <c r="AI23068" s="29"/>
      <c r="AJ23068" s="29"/>
      <c r="AK23068" s="29"/>
      <c r="AL23068" s="29"/>
      <c r="AM23068" s="29"/>
      <c r="AP23068" s="30"/>
    </row>
    <row r="23069" spans="1:42">
      <c r="A23069" s="29"/>
      <c r="B23069" s="29"/>
      <c r="C23069" s="29"/>
      <c r="D23069" s="29"/>
      <c r="E23069" s="29"/>
      <c r="F23069" s="29"/>
      <c r="G23069" s="29"/>
      <c r="H23069" s="29"/>
      <c r="I23069" s="29"/>
      <c r="J23069" s="29"/>
      <c r="K23069" s="29"/>
      <c r="L23069" s="29"/>
      <c r="M23069" s="29"/>
      <c r="N23069" s="29"/>
      <c r="O23069" s="29"/>
      <c r="P23069" s="29"/>
      <c r="Q23069" s="29"/>
      <c r="R23069" s="29"/>
      <c r="S23069" s="33"/>
      <c r="T23069" s="29"/>
      <c r="U23069" s="29"/>
      <c r="V23069" s="29"/>
      <c r="W23069" s="29"/>
      <c r="X23069" s="29"/>
      <c r="Y23069" s="29"/>
      <c r="Z23069" s="29"/>
      <c r="AA23069" s="29"/>
      <c r="AB23069" s="29"/>
      <c r="AC23069" s="29"/>
      <c r="AD23069" s="29"/>
      <c r="AE23069" s="29"/>
      <c r="AF23069" s="29"/>
      <c r="AG23069" s="29"/>
      <c r="AH23069" s="29"/>
      <c r="AI23069" s="29"/>
      <c r="AJ23069" s="29"/>
      <c r="AK23069" s="29"/>
      <c r="AL23069" s="29"/>
      <c r="AM23069" s="29"/>
      <c r="AP23069" s="30"/>
    </row>
    <row r="23070" spans="1:42">
      <c r="A23070" s="29"/>
      <c r="B23070" s="29"/>
      <c r="C23070" s="29"/>
      <c r="D23070" s="29"/>
      <c r="E23070" s="29"/>
      <c r="F23070" s="29"/>
      <c r="G23070" s="29"/>
      <c r="H23070" s="29"/>
      <c r="I23070" s="29"/>
      <c r="J23070" s="29"/>
      <c r="K23070" s="29"/>
      <c r="L23070" s="29"/>
      <c r="M23070" s="29"/>
      <c r="N23070" s="29"/>
      <c r="O23070" s="29"/>
      <c r="P23070" s="29"/>
      <c r="Q23070" s="29"/>
      <c r="R23070" s="29"/>
      <c r="S23070" s="33"/>
      <c r="T23070" s="29"/>
      <c r="U23070" s="29"/>
      <c r="V23070" s="29"/>
      <c r="W23070" s="29"/>
      <c r="X23070" s="29"/>
      <c r="Y23070" s="29"/>
      <c r="Z23070" s="29"/>
      <c r="AA23070" s="29"/>
      <c r="AB23070" s="29"/>
      <c r="AC23070" s="29"/>
      <c r="AD23070" s="29"/>
      <c r="AE23070" s="29"/>
      <c r="AF23070" s="29"/>
      <c r="AG23070" s="29"/>
      <c r="AH23070" s="29"/>
      <c r="AI23070" s="29"/>
      <c r="AJ23070" s="29"/>
      <c r="AK23070" s="29"/>
      <c r="AL23070" s="29"/>
      <c r="AM23070" s="29"/>
      <c r="AP23070" s="30"/>
    </row>
    <row r="23071" spans="1:42">
      <c r="A23071" s="29"/>
      <c r="B23071" s="29"/>
      <c r="C23071" s="29"/>
      <c r="D23071" s="29"/>
      <c r="E23071" s="29"/>
      <c r="F23071" s="29"/>
      <c r="G23071" s="29"/>
      <c r="H23071" s="29"/>
      <c r="I23071" s="29"/>
      <c r="J23071" s="29"/>
      <c r="K23071" s="29"/>
      <c r="L23071" s="29"/>
      <c r="M23071" s="29"/>
      <c r="N23071" s="29"/>
      <c r="O23071" s="29"/>
      <c r="P23071" s="29"/>
      <c r="Q23071" s="29"/>
      <c r="R23071" s="29"/>
      <c r="S23071" s="33"/>
      <c r="T23071" s="29"/>
      <c r="U23071" s="29"/>
      <c r="V23071" s="29"/>
      <c r="W23071" s="29"/>
      <c r="X23071" s="29"/>
      <c r="Y23071" s="29"/>
      <c r="Z23071" s="29"/>
      <c r="AA23071" s="29"/>
      <c r="AB23071" s="29"/>
      <c r="AC23071" s="29"/>
      <c r="AD23071" s="29"/>
      <c r="AE23071" s="29"/>
      <c r="AF23071" s="29"/>
      <c r="AG23071" s="29"/>
      <c r="AH23071" s="29"/>
      <c r="AI23071" s="29"/>
      <c r="AJ23071" s="29"/>
      <c r="AK23071" s="29"/>
      <c r="AL23071" s="29"/>
      <c r="AM23071" s="29"/>
      <c r="AP23071" s="30"/>
    </row>
    <row r="23072" spans="1:42">
      <c r="A23072" s="29"/>
      <c r="B23072" s="29"/>
      <c r="C23072" s="29"/>
      <c r="D23072" s="29"/>
      <c r="E23072" s="29"/>
      <c r="F23072" s="29"/>
      <c r="G23072" s="29"/>
      <c r="H23072" s="29"/>
      <c r="I23072" s="29"/>
      <c r="J23072" s="29"/>
      <c r="K23072" s="29"/>
      <c r="L23072" s="29"/>
      <c r="M23072" s="29"/>
      <c r="N23072" s="29"/>
      <c r="O23072" s="29"/>
      <c r="P23072" s="29"/>
      <c r="Q23072" s="29"/>
      <c r="R23072" s="29"/>
      <c r="S23072" s="33"/>
      <c r="T23072" s="29"/>
      <c r="U23072" s="29"/>
      <c r="V23072" s="29"/>
      <c r="W23072" s="29"/>
      <c r="X23072" s="29"/>
      <c r="Y23072" s="29"/>
      <c r="Z23072" s="29"/>
      <c r="AA23072" s="29"/>
      <c r="AB23072" s="29"/>
      <c r="AC23072" s="29"/>
      <c r="AD23072" s="29"/>
      <c r="AE23072" s="29"/>
      <c r="AF23072" s="29"/>
      <c r="AG23072" s="29"/>
      <c r="AH23072" s="29"/>
      <c r="AI23072" s="29"/>
      <c r="AJ23072" s="29"/>
      <c r="AK23072" s="29"/>
      <c r="AL23072" s="29"/>
      <c r="AM23072" s="29"/>
      <c r="AP23072" s="30"/>
    </row>
    <row r="23073" spans="1:42">
      <c r="A23073" s="29"/>
      <c r="B23073" s="29"/>
      <c r="C23073" s="29"/>
      <c r="D23073" s="29"/>
      <c r="E23073" s="29"/>
      <c r="F23073" s="29"/>
      <c r="G23073" s="29"/>
      <c r="H23073" s="29"/>
      <c r="I23073" s="29"/>
      <c r="J23073" s="29"/>
      <c r="K23073" s="29"/>
      <c r="L23073" s="29"/>
      <c r="M23073" s="29"/>
      <c r="N23073" s="29"/>
      <c r="O23073" s="29"/>
      <c r="P23073" s="29"/>
      <c r="Q23073" s="29"/>
      <c r="R23073" s="29"/>
      <c r="S23073" s="33"/>
      <c r="T23073" s="29"/>
      <c r="U23073" s="29"/>
      <c r="V23073" s="29"/>
      <c r="W23073" s="29"/>
      <c r="X23073" s="29"/>
      <c r="Y23073" s="29"/>
      <c r="Z23073" s="29"/>
      <c r="AA23073" s="29"/>
      <c r="AB23073" s="29"/>
      <c r="AC23073" s="29"/>
      <c r="AD23073" s="29"/>
      <c r="AE23073" s="29"/>
      <c r="AF23073" s="29"/>
      <c r="AG23073" s="29"/>
      <c r="AH23073" s="29"/>
      <c r="AI23073" s="29"/>
      <c r="AJ23073" s="29"/>
      <c r="AK23073" s="29"/>
      <c r="AL23073" s="29"/>
      <c r="AM23073" s="29"/>
      <c r="AP23073" s="30"/>
    </row>
    <row r="23074" spans="1:42">
      <c r="A23074" s="29"/>
      <c r="B23074" s="29"/>
      <c r="C23074" s="29"/>
      <c r="D23074" s="29"/>
      <c r="E23074" s="29"/>
      <c r="F23074" s="29"/>
      <c r="G23074" s="29"/>
      <c r="H23074" s="29"/>
      <c r="I23074" s="29"/>
      <c r="J23074" s="29"/>
      <c r="K23074" s="29"/>
      <c r="L23074" s="29"/>
      <c r="M23074" s="29"/>
      <c r="N23074" s="29"/>
      <c r="O23074" s="29"/>
      <c r="P23074" s="29"/>
      <c r="Q23074" s="29"/>
      <c r="R23074" s="29"/>
      <c r="S23074" s="33"/>
      <c r="T23074" s="29"/>
      <c r="U23074" s="29"/>
      <c r="V23074" s="29"/>
      <c r="W23074" s="29"/>
      <c r="X23074" s="29"/>
      <c r="Y23074" s="29"/>
      <c r="Z23074" s="29"/>
      <c r="AA23074" s="29"/>
      <c r="AB23074" s="29"/>
      <c r="AC23074" s="29"/>
      <c r="AD23074" s="29"/>
      <c r="AE23074" s="29"/>
      <c r="AF23074" s="29"/>
      <c r="AG23074" s="29"/>
      <c r="AH23074" s="29"/>
      <c r="AI23074" s="29"/>
      <c r="AJ23074" s="29"/>
      <c r="AK23074" s="29"/>
      <c r="AL23074" s="29"/>
      <c r="AM23074" s="29"/>
      <c r="AP23074" s="30"/>
    </row>
    <row r="23075" spans="1:42">
      <c r="A23075" s="29"/>
      <c r="B23075" s="29"/>
      <c r="C23075" s="29"/>
      <c r="D23075" s="29"/>
      <c r="E23075" s="29"/>
      <c r="F23075" s="29"/>
      <c r="G23075" s="29"/>
      <c r="H23075" s="29"/>
      <c r="I23075" s="29"/>
      <c r="J23075" s="29"/>
      <c r="K23075" s="29"/>
      <c r="L23075" s="29"/>
      <c r="M23075" s="29"/>
      <c r="N23075" s="29"/>
      <c r="O23075" s="29"/>
      <c r="P23075" s="29"/>
      <c r="Q23075" s="29"/>
      <c r="R23075" s="29"/>
      <c r="S23075" s="33"/>
      <c r="T23075" s="29"/>
      <c r="U23075" s="29"/>
      <c r="V23075" s="29"/>
      <c r="W23075" s="29"/>
      <c r="X23075" s="29"/>
      <c r="Y23075" s="29"/>
      <c r="Z23075" s="29"/>
      <c r="AA23075" s="29"/>
      <c r="AB23075" s="29"/>
      <c r="AC23075" s="29"/>
      <c r="AD23075" s="29"/>
      <c r="AE23075" s="29"/>
      <c r="AF23075" s="29"/>
      <c r="AG23075" s="29"/>
      <c r="AH23075" s="29"/>
      <c r="AI23075" s="29"/>
      <c r="AJ23075" s="29"/>
      <c r="AK23075" s="29"/>
      <c r="AL23075" s="29"/>
      <c r="AM23075" s="29"/>
      <c r="AP23075" s="30"/>
    </row>
    <row r="23076" spans="1:42">
      <c r="A23076" s="29"/>
      <c r="B23076" s="29"/>
      <c r="C23076" s="29"/>
      <c r="D23076" s="29"/>
      <c r="E23076" s="29"/>
      <c r="F23076" s="29"/>
      <c r="G23076" s="29"/>
      <c r="H23076" s="29"/>
      <c r="I23076" s="29"/>
      <c r="J23076" s="29"/>
      <c r="K23076" s="29"/>
      <c r="L23076" s="29"/>
      <c r="M23076" s="29"/>
      <c r="N23076" s="29"/>
      <c r="O23076" s="29"/>
      <c r="P23076" s="29"/>
      <c r="Q23076" s="29"/>
      <c r="R23076" s="29"/>
      <c r="S23076" s="33"/>
      <c r="T23076" s="29"/>
      <c r="U23076" s="29"/>
      <c r="V23076" s="29"/>
      <c r="W23076" s="29"/>
      <c r="X23076" s="29"/>
      <c r="Y23076" s="29"/>
      <c r="Z23076" s="29"/>
      <c r="AA23076" s="29"/>
      <c r="AB23076" s="29"/>
      <c r="AC23076" s="29"/>
      <c r="AD23076" s="29"/>
      <c r="AE23076" s="29"/>
      <c r="AF23076" s="29"/>
      <c r="AG23076" s="29"/>
      <c r="AH23076" s="29"/>
      <c r="AI23076" s="29"/>
      <c r="AJ23076" s="29"/>
      <c r="AK23076" s="29"/>
      <c r="AL23076" s="29"/>
      <c r="AM23076" s="29"/>
      <c r="AP23076" s="30"/>
    </row>
    <row r="23077" spans="1:42">
      <c r="A23077" s="29"/>
      <c r="B23077" s="29"/>
      <c r="C23077" s="29"/>
      <c r="D23077" s="29"/>
      <c r="E23077" s="29"/>
      <c r="F23077" s="29"/>
      <c r="G23077" s="29"/>
      <c r="H23077" s="29"/>
      <c r="I23077" s="29"/>
      <c r="J23077" s="29"/>
      <c r="K23077" s="29"/>
      <c r="L23077" s="29"/>
      <c r="M23077" s="29"/>
      <c r="N23077" s="29"/>
      <c r="O23077" s="29"/>
      <c r="P23077" s="29"/>
      <c r="Q23077" s="29"/>
      <c r="R23077" s="29"/>
      <c r="S23077" s="33"/>
      <c r="T23077" s="29"/>
      <c r="U23077" s="29"/>
      <c r="V23077" s="29"/>
      <c r="W23077" s="29"/>
      <c r="X23077" s="29"/>
      <c r="Y23077" s="29"/>
      <c r="Z23077" s="29"/>
      <c r="AA23077" s="29"/>
      <c r="AB23077" s="29"/>
      <c r="AC23077" s="29"/>
      <c r="AD23077" s="29"/>
      <c r="AE23077" s="29"/>
      <c r="AF23077" s="29"/>
      <c r="AG23077" s="29"/>
      <c r="AH23077" s="29"/>
      <c r="AI23077" s="29"/>
      <c r="AJ23077" s="29"/>
      <c r="AK23077" s="29"/>
      <c r="AL23077" s="29"/>
      <c r="AM23077" s="29"/>
      <c r="AP23077" s="30"/>
    </row>
    <row r="23078" spans="1:42">
      <c r="A23078" s="29"/>
      <c r="B23078" s="29"/>
      <c r="C23078" s="29"/>
      <c r="D23078" s="29"/>
      <c r="E23078" s="29"/>
      <c r="F23078" s="29"/>
      <c r="G23078" s="29"/>
      <c r="H23078" s="29"/>
      <c r="I23078" s="29"/>
      <c r="J23078" s="29"/>
      <c r="K23078" s="29"/>
      <c r="L23078" s="29"/>
      <c r="M23078" s="29"/>
      <c r="N23078" s="29"/>
      <c r="O23078" s="29"/>
      <c r="P23078" s="29"/>
      <c r="Q23078" s="29"/>
      <c r="R23078" s="29"/>
      <c r="S23078" s="33"/>
      <c r="T23078" s="29"/>
      <c r="U23078" s="29"/>
      <c r="V23078" s="29"/>
      <c r="W23078" s="29"/>
      <c r="X23078" s="29"/>
      <c r="Y23078" s="29"/>
      <c r="Z23078" s="29"/>
      <c r="AA23078" s="29"/>
      <c r="AB23078" s="29"/>
      <c r="AC23078" s="29"/>
      <c r="AD23078" s="29"/>
      <c r="AE23078" s="29"/>
      <c r="AF23078" s="29"/>
      <c r="AG23078" s="29"/>
      <c r="AH23078" s="29"/>
      <c r="AI23078" s="29"/>
      <c r="AJ23078" s="29"/>
      <c r="AK23078" s="29"/>
      <c r="AL23078" s="29"/>
      <c r="AM23078" s="29"/>
      <c r="AP23078" s="30"/>
    </row>
    <row r="23079" spans="1:42">
      <c r="A23079" s="29"/>
      <c r="B23079" s="29"/>
      <c r="C23079" s="29"/>
      <c r="D23079" s="29"/>
      <c r="E23079" s="29"/>
      <c r="F23079" s="29"/>
      <c r="G23079" s="29"/>
      <c r="H23079" s="29"/>
      <c r="I23079" s="29"/>
      <c r="J23079" s="29"/>
      <c r="K23079" s="29"/>
      <c r="L23079" s="29"/>
      <c r="M23079" s="29"/>
      <c r="N23079" s="29"/>
      <c r="O23079" s="29"/>
      <c r="P23079" s="29"/>
      <c r="Q23079" s="29"/>
      <c r="R23079" s="29"/>
      <c r="S23079" s="33"/>
      <c r="T23079" s="29"/>
      <c r="U23079" s="29"/>
      <c r="V23079" s="29"/>
      <c r="W23079" s="29"/>
      <c r="X23079" s="29"/>
      <c r="Y23079" s="29"/>
      <c r="Z23079" s="29"/>
      <c r="AA23079" s="29"/>
      <c r="AB23079" s="29"/>
      <c r="AC23079" s="29"/>
      <c r="AD23079" s="29"/>
      <c r="AE23079" s="29"/>
      <c r="AF23079" s="29"/>
      <c r="AG23079" s="29"/>
      <c r="AH23079" s="29"/>
      <c r="AI23079" s="29"/>
      <c r="AJ23079" s="29"/>
      <c r="AK23079" s="29"/>
      <c r="AL23079" s="29"/>
      <c r="AM23079" s="29"/>
      <c r="AP23079" s="30"/>
    </row>
    <row r="23080" spans="1:42">
      <c r="A23080" s="29"/>
      <c r="B23080" s="29"/>
      <c r="C23080" s="29"/>
      <c r="D23080" s="29"/>
      <c r="E23080" s="29"/>
      <c r="F23080" s="29"/>
      <c r="G23080" s="29"/>
      <c r="H23080" s="29"/>
      <c r="I23080" s="29"/>
      <c r="J23080" s="29"/>
      <c r="K23080" s="29"/>
      <c r="L23080" s="29"/>
      <c r="M23080" s="29"/>
      <c r="N23080" s="29"/>
      <c r="O23080" s="29"/>
      <c r="P23080" s="29"/>
      <c r="Q23080" s="29"/>
      <c r="R23080" s="29"/>
      <c r="S23080" s="33"/>
      <c r="T23080" s="29"/>
      <c r="U23080" s="29"/>
      <c r="V23080" s="29"/>
      <c r="W23080" s="29"/>
      <c r="X23080" s="29"/>
      <c r="Y23080" s="29"/>
      <c r="Z23080" s="29"/>
      <c r="AA23080" s="29"/>
      <c r="AB23080" s="29"/>
      <c r="AC23080" s="29"/>
      <c r="AD23080" s="29"/>
      <c r="AE23080" s="29"/>
      <c r="AF23080" s="29"/>
      <c r="AG23080" s="29"/>
      <c r="AH23080" s="29"/>
      <c r="AI23080" s="29"/>
      <c r="AJ23080" s="29"/>
      <c r="AK23080" s="29"/>
      <c r="AL23080" s="29"/>
      <c r="AM23080" s="29"/>
      <c r="AP23080" s="30"/>
    </row>
    <row r="23081" spans="1:42">
      <c r="A23081" s="29"/>
      <c r="B23081" s="29"/>
      <c r="C23081" s="29"/>
      <c r="D23081" s="29"/>
      <c r="E23081" s="29"/>
      <c r="F23081" s="29"/>
      <c r="G23081" s="29"/>
      <c r="H23081" s="29"/>
      <c r="I23081" s="29"/>
      <c r="J23081" s="29"/>
      <c r="K23081" s="29"/>
      <c r="L23081" s="29"/>
      <c r="M23081" s="29"/>
      <c r="N23081" s="29"/>
      <c r="O23081" s="29"/>
      <c r="P23081" s="29"/>
      <c r="Q23081" s="29"/>
      <c r="R23081" s="29"/>
      <c r="S23081" s="33"/>
      <c r="T23081" s="29"/>
      <c r="U23081" s="29"/>
      <c r="V23081" s="29"/>
      <c r="W23081" s="29"/>
      <c r="X23081" s="29"/>
      <c r="Y23081" s="29"/>
      <c r="Z23081" s="29"/>
      <c r="AA23081" s="29"/>
      <c r="AB23081" s="29"/>
      <c r="AC23081" s="29"/>
      <c r="AD23081" s="29"/>
      <c r="AE23081" s="29"/>
      <c r="AF23081" s="29"/>
      <c r="AG23081" s="29"/>
      <c r="AH23081" s="29"/>
      <c r="AI23081" s="29"/>
      <c r="AJ23081" s="29"/>
      <c r="AK23081" s="29"/>
      <c r="AL23081" s="29"/>
      <c r="AM23081" s="29"/>
      <c r="AP23081" s="30"/>
    </row>
    <row r="23082" spans="1:42">
      <c r="A23082" s="29"/>
      <c r="B23082" s="29"/>
      <c r="C23082" s="29"/>
      <c r="D23082" s="29"/>
      <c r="E23082" s="29"/>
      <c r="F23082" s="29"/>
      <c r="G23082" s="29"/>
      <c r="H23082" s="29"/>
      <c r="I23082" s="29"/>
      <c r="J23082" s="29"/>
      <c r="K23082" s="29"/>
      <c r="L23082" s="29"/>
      <c r="M23082" s="29"/>
      <c r="N23082" s="29"/>
      <c r="O23082" s="29"/>
      <c r="P23082" s="29"/>
      <c r="Q23082" s="29"/>
      <c r="R23082" s="29"/>
      <c r="S23082" s="33"/>
      <c r="T23082" s="29"/>
      <c r="U23082" s="29"/>
      <c r="V23082" s="29"/>
      <c r="W23082" s="29"/>
      <c r="X23082" s="29"/>
      <c r="Y23082" s="29"/>
      <c r="Z23082" s="29"/>
      <c r="AA23082" s="29"/>
      <c r="AB23082" s="29"/>
      <c r="AC23082" s="29"/>
      <c r="AD23082" s="29"/>
      <c r="AE23082" s="29"/>
      <c r="AF23082" s="29"/>
      <c r="AG23082" s="29"/>
      <c r="AH23082" s="29"/>
      <c r="AI23082" s="29"/>
      <c r="AJ23082" s="29"/>
      <c r="AK23082" s="29"/>
      <c r="AL23082" s="29"/>
      <c r="AM23082" s="29"/>
      <c r="AP23082" s="30"/>
    </row>
    <row r="23083" spans="1:42">
      <c r="A23083" s="29"/>
      <c r="B23083" s="29"/>
      <c r="C23083" s="29"/>
      <c r="D23083" s="29"/>
      <c r="E23083" s="29"/>
      <c r="F23083" s="29"/>
      <c r="G23083" s="29"/>
      <c r="H23083" s="29"/>
      <c r="I23083" s="29"/>
      <c r="J23083" s="29"/>
      <c r="K23083" s="29"/>
      <c r="L23083" s="29"/>
      <c r="M23083" s="29"/>
      <c r="N23083" s="29"/>
      <c r="O23083" s="29"/>
      <c r="P23083" s="29"/>
      <c r="Q23083" s="29"/>
      <c r="R23083" s="29"/>
      <c r="S23083" s="33"/>
      <c r="T23083" s="29"/>
      <c r="U23083" s="29"/>
      <c r="V23083" s="29"/>
      <c r="W23083" s="29"/>
      <c r="X23083" s="29"/>
      <c r="Y23083" s="29"/>
      <c r="Z23083" s="29"/>
      <c r="AA23083" s="29"/>
      <c r="AB23083" s="29"/>
      <c r="AC23083" s="29"/>
      <c r="AD23083" s="29"/>
      <c r="AE23083" s="29"/>
      <c r="AF23083" s="29"/>
      <c r="AG23083" s="29"/>
      <c r="AH23083" s="29"/>
      <c r="AI23083" s="29"/>
      <c r="AJ23083" s="29"/>
      <c r="AK23083" s="29"/>
      <c r="AL23083" s="29"/>
      <c r="AM23083" s="29"/>
      <c r="AP23083" s="30"/>
    </row>
    <row r="23084" spans="1:42">
      <c r="A23084" s="29"/>
      <c r="B23084" s="29"/>
      <c r="C23084" s="29"/>
      <c r="D23084" s="29"/>
      <c r="E23084" s="29"/>
      <c r="F23084" s="29"/>
      <c r="G23084" s="29"/>
      <c r="H23084" s="29"/>
      <c r="I23084" s="29"/>
      <c r="J23084" s="29"/>
      <c r="K23084" s="29"/>
      <c r="L23084" s="29"/>
      <c r="M23084" s="29"/>
      <c r="N23084" s="29"/>
      <c r="O23084" s="29"/>
      <c r="P23084" s="29"/>
      <c r="Q23084" s="29"/>
      <c r="R23084" s="29"/>
      <c r="S23084" s="33"/>
      <c r="T23084" s="29"/>
      <c r="U23084" s="29"/>
      <c r="V23084" s="29"/>
      <c r="W23084" s="29"/>
      <c r="X23084" s="29"/>
      <c r="Y23084" s="29"/>
      <c r="Z23084" s="29"/>
      <c r="AA23084" s="29"/>
      <c r="AB23084" s="29"/>
      <c r="AC23084" s="29"/>
      <c r="AD23084" s="29"/>
      <c r="AE23084" s="29"/>
      <c r="AF23084" s="29"/>
      <c r="AG23084" s="29"/>
      <c r="AH23084" s="29"/>
      <c r="AI23084" s="29"/>
      <c r="AJ23084" s="29"/>
      <c r="AK23084" s="29"/>
      <c r="AL23084" s="29"/>
      <c r="AM23084" s="29"/>
      <c r="AP23084" s="30"/>
    </row>
    <row r="23085" spans="1:42">
      <c r="A23085" s="29"/>
      <c r="B23085" s="29"/>
      <c r="C23085" s="29"/>
      <c r="D23085" s="29"/>
      <c r="E23085" s="29"/>
      <c r="F23085" s="29"/>
      <c r="G23085" s="29"/>
      <c r="H23085" s="29"/>
      <c r="I23085" s="29"/>
      <c r="J23085" s="29"/>
      <c r="K23085" s="29"/>
      <c r="L23085" s="29"/>
      <c r="M23085" s="29"/>
      <c r="N23085" s="29"/>
      <c r="O23085" s="29"/>
      <c r="P23085" s="29"/>
      <c r="Q23085" s="29"/>
      <c r="R23085" s="29"/>
      <c r="S23085" s="33"/>
      <c r="T23085" s="29"/>
      <c r="U23085" s="29"/>
      <c r="V23085" s="29"/>
      <c r="W23085" s="29"/>
      <c r="X23085" s="29"/>
      <c r="Y23085" s="29"/>
      <c r="Z23085" s="29"/>
      <c r="AA23085" s="29"/>
      <c r="AB23085" s="29"/>
      <c r="AC23085" s="29"/>
      <c r="AD23085" s="29"/>
      <c r="AE23085" s="29"/>
      <c r="AF23085" s="29"/>
      <c r="AG23085" s="29"/>
      <c r="AH23085" s="29"/>
      <c r="AI23085" s="29"/>
      <c r="AJ23085" s="29"/>
      <c r="AK23085" s="29"/>
      <c r="AL23085" s="29"/>
      <c r="AM23085" s="29"/>
      <c r="AP23085" s="30"/>
    </row>
    <row r="23086" spans="1:42">
      <c r="A23086" s="29"/>
      <c r="B23086" s="29"/>
      <c r="C23086" s="29"/>
      <c r="D23086" s="29"/>
      <c r="E23086" s="29"/>
      <c r="F23086" s="29"/>
      <c r="G23086" s="29"/>
      <c r="H23086" s="29"/>
      <c r="I23086" s="29"/>
      <c r="J23086" s="29"/>
      <c r="K23086" s="29"/>
      <c r="L23086" s="29"/>
      <c r="M23086" s="29"/>
      <c r="N23086" s="29"/>
      <c r="O23086" s="29"/>
      <c r="P23086" s="29"/>
      <c r="Q23086" s="29"/>
      <c r="R23086" s="29"/>
      <c r="S23086" s="33"/>
      <c r="T23086" s="29"/>
      <c r="U23086" s="29"/>
      <c r="V23086" s="29"/>
      <c r="W23086" s="29"/>
      <c r="X23086" s="29"/>
      <c r="Y23086" s="29"/>
      <c r="Z23086" s="29"/>
      <c r="AA23086" s="29"/>
      <c r="AB23086" s="29"/>
      <c r="AC23086" s="29"/>
      <c r="AD23086" s="29"/>
      <c r="AE23086" s="29"/>
      <c r="AF23086" s="29"/>
      <c r="AG23086" s="29"/>
      <c r="AH23086" s="29"/>
      <c r="AI23086" s="29"/>
      <c r="AJ23086" s="29"/>
      <c r="AK23086" s="29"/>
      <c r="AL23086" s="29"/>
      <c r="AM23086" s="29"/>
      <c r="AP23086" s="30"/>
    </row>
    <row r="23087" spans="1:42">
      <c r="A23087" s="29"/>
      <c r="B23087" s="29"/>
      <c r="C23087" s="29"/>
      <c r="D23087" s="29"/>
      <c r="E23087" s="29"/>
      <c r="F23087" s="29"/>
      <c r="G23087" s="29"/>
      <c r="H23087" s="29"/>
      <c r="I23087" s="29"/>
      <c r="J23087" s="29"/>
      <c r="K23087" s="29"/>
      <c r="L23087" s="29"/>
      <c r="M23087" s="29"/>
      <c r="N23087" s="29"/>
      <c r="O23087" s="29"/>
      <c r="P23087" s="29"/>
      <c r="Q23087" s="29"/>
      <c r="R23087" s="29"/>
      <c r="S23087" s="33"/>
      <c r="T23087" s="29"/>
      <c r="U23087" s="29"/>
      <c r="V23087" s="29"/>
      <c r="W23087" s="29"/>
      <c r="X23087" s="29"/>
      <c r="Y23087" s="29"/>
      <c r="Z23087" s="29"/>
      <c r="AA23087" s="29"/>
      <c r="AB23087" s="29"/>
      <c r="AC23087" s="29"/>
      <c r="AD23087" s="29"/>
      <c r="AE23087" s="29"/>
      <c r="AF23087" s="29"/>
      <c r="AG23087" s="29"/>
      <c r="AH23087" s="29"/>
      <c r="AI23087" s="29"/>
      <c r="AJ23087" s="29"/>
      <c r="AK23087" s="29"/>
      <c r="AL23087" s="29"/>
      <c r="AM23087" s="29"/>
      <c r="AP23087" s="30"/>
    </row>
    <row r="23088" spans="1:42">
      <c r="A23088" s="29"/>
      <c r="B23088" s="29"/>
      <c r="C23088" s="29"/>
      <c r="D23088" s="29"/>
      <c r="E23088" s="29"/>
      <c r="F23088" s="29"/>
      <c r="G23088" s="29"/>
      <c r="H23088" s="29"/>
      <c r="I23088" s="29"/>
      <c r="J23088" s="29"/>
      <c r="K23088" s="29"/>
      <c r="L23088" s="29"/>
      <c r="M23088" s="29"/>
      <c r="N23088" s="29"/>
      <c r="O23088" s="29"/>
      <c r="P23088" s="29"/>
      <c r="Q23088" s="29"/>
      <c r="R23088" s="29"/>
      <c r="S23088" s="33"/>
      <c r="T23088" s="29"/>
      <c r="U23088" s="29"/>
      <c r="V23088" s="29"/>
      <c r="W23088" s="29"/>
      <c r="X23088" s="29"/>
      <c r="Y23088" s="29"/>
      <c r="Z23088" s="29"/>
      <c r="AA23088" s="29"/>
      <c r="AB23088" s="29"/>
      <c r="AC23088" s="29"/>
      <c r="AD23088" s="29"/>
      <c r="AE23088" s="29"/>
      <c r="AF23088" s="29"/>
      <c r="AG23088" s="29"/>
      <c r="AH23088" s="29"/>
      <c r="AI23088" s="29"/>
      <c r="AJ23088" s="29"/>
      <c r="AK23088" s="29"/>
      <c r="AL23088" s="29"/>
      <c r="AM23088" s="29"/>
      <c r="AP23088" s="30"/>
    </row>
    <row r="23089" spans="1:42">
      <c r="A23089" s="29"/>
      <c r="B23089" s="29"/>
      <c r="C23089" s="29"/>
      <c r="D23089" s="29"/>
      <c r="E23089" s="29"/>
      <c r="F23089" s="29"/>
      <c r="G23089" s="29"/>
      <c r="H23089" s="29"/>
      <c r="I23089" s="29"/>
      <c r="J23089" s="29"/>
      <c r="K23089" s="29"/>
      <c r="L23089" s="29"/>
      <c r="M23089" s="29"/>
      <c r="N23089" s="29"/>
      <c r="O23089" s="29"/>
      <c r="P23089" s="29"/>
      <c r="Q23089" s="29"/>
      <c r="R23089" s="29"/>
      <c r="S23089" s="33"/>
      <c r="T23089" s="29"/>
      <c r="U23089" s="29"/>
      <c r="V23089" s="29"/>
      <c r="W23089" s="29"/>
      <c r="X23089" s="29"/>
      <c r="Y23089" s="29"/>
      <c r="Z23089" s="29"/>
      <c r="AA23089" s="29"/>
      <c r="AB23089" s="29"/>
      <c r="AC23089" s="29"/>
      <c r="AD23089" s="29"/>
      <c r="AE23089" s="29"/>
      <c r="AF23089" s="29"/>
      <c r="AG23089" s="29"/>
      <c r="AH23089" s="29"/>
      <c r="AI23089" s="29"/>
      <c r="AJ23089" s="29"/>
      <c r="AK23089" s="29"/>
      <c r="AL23089" s="29"/>
      <c r="AM23089" s="29"/>
      <c r="AP23089" s="30"/>
    </row>
    <row r="23090" spans="1:42">
      <c r="A23090" s="29"/>
      <c r="B23090" s="29"/>
      <c r="C23090" s="29"/>
      <c r="D23090" s="29"/>
      <c r="E23090" s="29"/>
      <c r="F23090" s="29"/>
      <c r="G23090" s="29"/>
      <c r="H23090" s="29"/>
      <c r="I23090" s="29"/>
      <c r="J23090" s="29"/>
      <c r="K23090" s="29"/>
      <c r="L23090" s="29"/>
      <c r="M23090" s="29"/>
      <c r="N23090" s="29"/>
      <c r="O23090" s="29"/>
      <c r="P23090" s="29"/>
      <c r="Q23090" s="29"/>
      <c r="R23090" s="29"/>
      <c r="S23090" s="33"/>
      <c r="T23090" s="29"/>
      <c r="U23090" s="29"/>
      <c r="V23090" s="29"/>
      <c r="W23090" s="29"/>
      <c r="X23090" s="29"/>
      <c r="Y23090" s="29"/>
      <c r="Z23090" s="29"/>
      <c r="AA23090" s="29"/>
      <c r="AB23090" s="29"/>
      <c r="AC23090" s="29"/>
      <c r="AD23090" s="29"/>
      <c r="AE23090" s="29"/>
      <c r="AF23090" s="29"/>
      <c r="AG23090" s="29"/>
      <c r="AH23090" s="29"/>
      <c r="AI23090" s="29"/>
      <c r="AJ23090" s="29"/>
      <c r="AK23090" s="29"/>
      <c r="AL23090" s="29"/>
      <c r="AM23090" s="29"/>
      <c r="AP23090" s="30"/>
    </row>
    <row r="23091" spans="1:42">
      <c r="A23091" s="29"/>
      <c r="B23091" s="29"/>
      <c r="C23091" s="29"/>
      <c r="D23091" s="29"/>
      <c r="E23091" s="29"/>
      <c r="F23091" s="29"/>
      <c r="G23091" s="29"/>
      <c r="H23091" s="29"/>
      <c r="I23091" s="29"/>
      <c r="J23091" s="29"/>
      <c r="K23091" s="29"/>
      <c r="L23091" s="29"/>
      <c r="M23091" s="29"/>
      <c r="N23091" s="29"/>
      <c r="O23091" s="29"/>
      <c r="P23091" s="29"/>
      <c r="Q23091" s="29"/>
      <c r="R23091" s="29"/>
      <c r="S23091" s="33"/>
      <c r="T23091" s="29"/>
      <c r="U23091" s="29"/>
      <c r="V23091" s="29"/>
      <c r="W23091" s="29"/>
      <c r="X23091" s="29"/>
      <c r="Y23091" s="29"/>
      <c r="Z23091" s="29"/>
      <c r="AA23091" s="29"/>
      <c r="AB23091" s="29"/>
      <c r="AC23091" s="29"/>
      <c r="AD23091" s="29"/>
      <c r="AE23091" s="29"/>
      <c r="AF23091" s="29"/>
      <c r="AG23091" s="29"/>
      <c r="AH23091" s="29"/>
      <c r="AI23091" s="29"/>
      <c r="AJ23091" s="29"/>
      <c r="AK23091" s="29"/>
      <c r="AL23091" s="29"/>
      <c r="AM23091" s="29"/>
      <c r="AP23091" s="30"/>
    </row>
    <row r="23092" spans="1:42">
      <c r="A23092" s="29"/>
      <c r="B23092" s="29"/>
      <c r="C23092" s="29"/>
      <c r="D23092" s="29"/>
      <c r="E23092" s="29"/>
      <c r="F23092" s="29"/>
      <c r="G23092" s="29"/>
      <c r="H23092" s="29"/>
      <c r="I23092" s="29"/>
      <c r="J23092" s="29"/>
      <c r="K23092" s="29"/>
      <c r="L23092" s="29"/>
      <c r="M23092" s="29"/>
      <c r="N23092" s="29"/>
      <c r="O23092" s="29"/>
      <c r="P23092" s="29"/>
      <c r="Q23092" s="29"/>
      <c r="R23092" s="29"/>
      <c r="S23092" s="33"/>
      <c r="T23092" s="29"/>
      <c r="U23092" s="29"/>
      <c r="V23092" s="29"/>
      <c r="W23092" s="29"/>
      <c r="X23092" s="29"/>
      <c r="Y23092" s="29"/>
      <c r="Z23092" s="29"/>
      <c r="AA23092" s="29"/>
      <c r="AB23092" s="29"/>
      <c r="AC23092" s="29"/>
      <c r="AD23092" s="29"/>
      <c r="AE23092" s="29"/>
      <c r="AF23092" s="29"/>
      <c r="AG23092" s="29"/>
      <c r="AH23092" s="29"/>
      <c r="AI23092" s="29"/>
      <c r="AJ23092" s="29"/>
      <c r="AK23092" s="29"/>
      <c r="AL23092" s="29"/>
      <c r="AM23092" s="29"/>
      <c r="AP23092" s="30"/>
    </row>
    <row r="23093" spans="1:42">
      <c r="A23093" s="29"/>
      <c r="B23093" s="29"/>
      <c r="C23093" s="29"/>
      <c r="D23093" s="29"/>
      <c r="E23093" s="29"/>
      <c r="F23093" s="29"/>
      <c r="G23093" s="29"/>
      <c r="H23093" s="29"/>
      <c r="I23093" s="29"/>
      <c r="J23093" s="29"/>
      <c r="K23093" s="29"/>
      <c r="L23093" s="29"/>
      <c r="M23093" s="29"/>
      <c r="N23093" s="29"/>
      <c r="O23093" s="29"/>
      <c r="P23093" s="29"/>
      <c r="Q23093" s="29"/>
      <c r="R23093" s="29"/>
      <c r="S23093" s="33"/>
      <c r="T23093" s="29"/>
      <c r="U23093" s="29"/>
      <c r="V23093" s="29"/>
      <c r="W23093" s="29"/>
      <c r="X23093" s="29"/>
      <c r="Y23093" s="29"/>
      <c r="Z23093" s="29"/>
      <c r="AA23093" s="29"/>
      <c r="AB23093" s="29"/>
      <c r="AC23093" s="29"/>
      <c r="AD23093" s="29"/>
      <c r="AE23093" s="29"/>
      <c r="AF23093" s="29"/>
      <c r="AG23093" s="29"/>
      <c r="AH23093" s="29"/>
      <c r="AI23093" s="29"/>
      <c r="AJ23093" s="29"/>
      <c r="AK23093" s="29"/>
      <c r="AL23093" s="29"/>
      <c r="AM23093" s="29"/>
      <c r="AP23093" s="30"/>
    </row>
    <row r="23094" spans="1:42">
      <c r="A23094" s="29"/>
      <c r="B23094" s="29"/>
      <c r="C23094" s="29"/>
      <c r="D23094" s="29"/>
      <c r="E23094" s="29"/>
      <c r="F23094" s="29"/>
      <c r="G23094" s="29"/>
      <c r="H23094" s="29"/>
      <c r="I23094" s="29"/>
      <c r="J23094" s="29"/>
      <c r="K23094" s="29"/>
      <c r="L23094" s="29"/>
      <c r="M23094" s="29"/>
      <c r="N23094" s="29"/>
      <c r="O23094" s="29"/>
      <c r="P23094" s="29"/>
      <c r="Q23094" s="29"/>
      <c r="R23094" s="29"/>
      <c r="S23094" s="33"/>
      <c r="T23094" s="29"/>
      <c r="U23094" s="29"/>
      <c r="V23094" s="29"/>
      <c r="W23094" s="29"/>
      <c r="X23094" s="29"/>
      <c r="Y23094" s="29"/>
      <c r="Z23094" s="29"/>
      <c r="AA23094" s="29"/>
      <c r="AB23094" s="29"/>
      <c r="AC23094" s="29"/>
      <c r="AD23094" s="29"/>
      <c r="AE23094" s="29"/>
      <c r="AF23094" s="29"/>
      <c r="AG23094" s="29"/>
      <c r="AH23094" s="29"/>
      <c r="AI23094" s="29"/>
      <c r="AJ23094" s="29"/>
      <c r="AK23094" s="29"/>
      <c r="AL23094" s="29"/>
      <c r="AM23094" s="29"/>
      <c r="AP23094" s="30"/>
    </row>
    <row r="23095" spans="1:42">
      <c r="A23095" s="29"/>
      <c r="B23095" s="29"/>
      <c r="C23095" s="29"/>
      <c r="D23095" s="29"/>
      <c r="E23095" s="29"/>
      <c r="F23095" s="29"/>
      <c r="G23095" s="29"/>
      <c r="H23095" s="29"/>
      <c r="I23095" s="29"/>
      <c r="J23095" s="29"/>
      <c r="K23095" s="29"/>
      <c r="L23095" s="29"/>
      <c r="M23095" s="29"/>
      <c r="N23095" s="29"/>
      <c r="O23095" s="29"/>
      <c r="P23095" s="29"/>
      <c r="Q23095" s="29"/>
      <c r="R23095" s="29"/>
      <c r="S23095" s="33"/>
      <c r="T23095" s="29"/>
      <c r="U23095" s="29"/>
      <c r="V23095" s="29"/>
      <c r="W23095" s="29"/>
      <c r="X23095" s="29"/>
      <c r="Y23095" s="29"/>
      <c r="Z23095" s="29"/>
      <c r="AA23095" s="29"/>
      <c r="AB23095" s="29"/>
      <c r="AC23095" s="29"/>
      <c r="AD23095" s="29"/>
      <c r="AE23095" s="29"/>
      <c r="AF23095" s="29"/>
      <c r="AG23095" s="29"/>
      <c r="AH23095" s="29"/>
      <c r="AI23095" s="29"/>
      <c r="AJ23095" s="29"/>
      <c r="AK23095" s="29"/>
      <c r="AL23095" s="29"/>
      <c r="AM23095" s="29"/>
      <c r="AP23095" s="30"/>
    </row>
    <row r="23096" spans="1:42">
      <c r="A23096" s="29"/>
      <c r="B23096" s="29"/>
      <c r="C23096" s="29"/>
      <c r="D23096" s="29"/>
      <c r="E23096" s="29"/>
      <c r="F23096" s="29"/>
      <c r="G23096" s="29"/>
      <c r="H23096" s="29"/>
      <c r="I23096" s="29"/>
      <c r="J23096" s="29"/>
      <c r="K23096" s="29"/>
      <c r="L23096" s="29"/>
      <c r="M23096" s="29"/>
      <c r="N23096" s="29"/>
      <c r="O23096" s="29"/>
      <c r="P23096" s="29"/>
      <c r="Q23096" s="29"/>
      <c r="R23096" s="29"/>
      <c r="S23096" s="33"/>
      <c r="T23096" s="29"/>
      <c r="U23096" s="29"/>
      <c r="V23096" s="29"/>
      <c r="W23096" s="29"/>
      <c r="X23096" s="29"/>
      <c r="Y23096" s="29"/>
      <c r="Z23096" s="29"/>
      <c r="AA23096" s="29"/>
      <c r="AB23096" s="29"/>
      <c r="AC23096" s="29"/>
      <c r="AD23096" s="29"/>
      <c r="AE23096" s="29"/>
      <c r="AF23096" s="29"/>
      <c r="AG23096" s="29"/>
      <c r="AH23096" s="29"/>
      <c r="AI23096" s="29"/>
      <c r="AJ23096" s="29"/>
      <c r="AK23096" s="29"/>
      <c r="AL23096" s="29"/>
      <c r="AM23096" s="29"/>
      <c r="AP23096" s="30"/>
    </row>
    <row r="23097" spans="1:42">
      <c r="A23097" s="29"/>
      <c r="B23097" s="29"/>
      <c r="C23097" s="29"/>
      <c r="D23097" s="29"/>
      <c r="E23097" s="29"/>
      <c r="F23097" s="29"/>
      <c r="G23097" s="29"/>
      <c r="H23097" s="29"/>
      <c r="I23097" s="29"/>
      <c r="J23097" s="29"/>
      <c r="K23097" s="29"/>
      <c r="L23097" s="29"/>
      <c r="M23097" s="29"/>
      <c r="N23097" s="29"/>
      <c r="O23097" s="29"/>
      <c r="P23097" s="29"/>
      <c r="Q23097" s="29"/>
      <c r="R23097" s="29"/>
      <c r="S23097" s="33"/>
      <c r="T23097" s="29"/>
      <c r="U23097" s="29"/>
      <c r="V23097" s="29"/>
      <c r="W23097" s="29"/>
      <c r="X23097" s="29"/>
      <c r="Y23097" s="29"/>
      <c r="Z23097" s="29"/>
      <c r="AA23097" s="29"/>
      <c r="AB23097" s="29"/>
      <c r="AC23097" s="29"/>
      <c r="AD23097" s="29"/>
      <c r="AE23097" s="29"/>
      <c r="AF23097" s="29"/>
      <c r="AG23097" s="29"/>
      <c r="AH23097" s="29"/>
      <c r="AI23097" s="29"/>
      <c r="AJ23097" s="29"/>
      <c r="AK23097" s="29"/>
      <c r="AL23097" s="29"/>
      <c r="AM23097" s="29"/>
      <c r="AP23097" s="30"/>
    </row>
    <row r="23098" spans="1:42">
      <c r="A23098" s="29"/>
      <c r="B23098" s="29"/>
      <c r="C23098" s="29"/>
      <c r="D23098" s="29"/>
      <c r="E23098" s="29"/>
      <c r="F23098" s="29"/>
      <c r="G23098" s="29"/>
      <c r="H23098" s="29"/>
      <c r="I23098" s="29"/>
      <c r="J23098" s="29"/>
      <c r="K23098" s="29"/>
      <c r="L23098" s="29"/>
      <c r="M23098" s="29"/>
      <c r="N23098" s="29"/>
      <c r="O23098" s="29"/>
      <c r="P23098" s="29"/>
      <c r="Q23098" s="29"/>
      <c r="R23098" s="29"/>
      <c r="S23098" s="33"/>
      <c r="T23098" s="29"/>
      <c r="U23098" s="29"/>
      <c r="V23098" s="29"/>
      <c r="W23098" s="29"/>
      <c r="X23098" s="29"/>
      <c r="Y23098" s="29"/>
      <c r="Z23098" s="29"/>
      <c r="AA23098" s="29"/>
      <c r="AB23098" s="29"/>
      <c r="AC23098" s="29"/>
      <c r="AD23098" s="29"/>
      <c r="AE23098" s="29"/>
      <c r="AF23098" s="29"/>
      <c r="AG23098" s="29"/>
      <c r="AH23098" s="29"/>
      <c r="AI23098" s="29"/>
      <c r="AJ23098" s="29"/>
      <c r="AK23098" s="29"/>
      <c r="AL23098" s="29"/>
      <c r="AM23098" s="29"/>
      <c r="AP23098" s="30"/>
    </row>
    <row r="23099" spans="1:42">
      <c r="A23099" s="29"/>
      <c r="B23099" s="29"/>
      <c r="C23099" s="29"/>
      <c r="D23099" s="29"/>
      <c r="E23099" s="29"/>
      <c r="F23099" s="29"/>
      <c r="G23099" s="29"/>
      <c r="H23099" s="29"/>
      <c r="I23099" s="29"/>
      <c r="J23099" s="29"/>
      <c r="K23099" s="29"/>
      <c r="L23099" s="29"/>
      <c r="M23099" s="29"/>
      <c r="N23099" s="29"/>
      <c r="O23099" s="29"/>
      <c r="P23099" s="29"/>
      <c r="Q23099" s="29"/>
      <c r="R23099" s="29"/>
      <c r="S23099" s="33"/>
      <c r="T23099" s="29"/>
      <c r="U23099" s="29"/>
      <c r="V23099" s="29"/>
      <c r="W23099" s="29"/>
      <c r="X23099" s="29"/>
      <c r="Y23099" s="29"/>
      <c r="Z23099" s="29"/>
      <c r="AA23099" s="29"/>
      <c r="AB23099" s="29"/>
      <c r="AC23099" s="29"/>
      <c r="AD23099" s="29"/>
      <c r="AE23099" s="29"/>
      <c r="AF23099" s="29"/>
      <c r="AG23099" s="29"/>
      <c r="AH23099" s="29"/>
      <c r="AI23099" s="29"/>
      <c r="AJ23099" s="29"/>
      <c r="AK23099" s="29"/>
      <c r="AL23099" s="29"/>
      <c r="AM23099" s="29"/>
      <c r="AP23099" s="30"/>
    </row>
    <row r="23100" spans="1:42">
      <c r="A23100" s="29"/>
      <c r="B23100" s="29"/>
      <c r="C23100" s="29"/>
      <c r="D23100" s="29"/>
      <c r="E23100" s="29"/>
      <c r="F23100" s="29"/>
      <c r="G23100" s="29"/>
      <c r="H23100" s="29"/>
      <c r="I23100" s="29"/>
      <c r="J23100" s="29"/>
      <c r="K23100" s="29"/>
      <c r="L23100" s="29"/>
      <c r="M23100" s="29"/>
      <c r="N23100" s="29"/>
      <c r="O23100" s="29"/>
      <c r="P23100" s="29"/>
      <c r="Q23100" s="29"/>
      <c r="R23100" s="29"/>
      <c r="S23100" s="33"/>
      <c r="T23100" s="29"/>
      <c r="U23100" s="29"/>
      <c r="V23100" s="29"/>
      <c r="W23100" s="29"/>
      <c r="X23100" s="29"/>
      <c r="Y23100" s="29"/>
      <c r="Z23100" s="29"/>
      <c r="AA23100" s="29"/>
      <c r="AB23100" s="29"/>
      <c r="AC23100" s="29"/>
      <c r="AD23100" s="29"/>
      <c r="AE23100" s="29"/>
      <c r="AF23100" s="29"/>
      <c r="AG23100" s="29"/>
      <c r="AH23100" s="29"/>
      <c r="AI23100" s="29"/>
      <c r="AJ23100" s="29"/>
      <c r="AK23100" s="29"/>
      <c r="AL23100" s="29"/>
      <c r="AM23100" s="29"/>
      <c r="AP23100" s="30"/>
    </row>
    <row r="23101" spans="1:42">
      <c r="A23101" s="29"/>
      <c r="B23101" s="29"/>
      <c r="C23101" s="29"/>
      <c r="D23101" s="29"/>
      <c r="E23101" s="29"/>
      <c r="F23101" s="29"/>
      <c r="G23101" s="29"/>
      <c r="H23101" s="29"/>
      <c r="I23101" s="29"/>
      <c r="J23101" s="29"/>
      <c r="K23101" s="29"/>
      <c r="L23101" s="29"/>
      <c r="M23101" s="29"/>
      <c r="N23101" s="29"/>
      <c r="O23101" s="29"/>
      <c r="P23101" s="29"/>
      <c r="Q23101" s="29"/>
      <c r="R23101" s="29"/>
      <c r="S23101" s="33"/>
      <c r="T23101" s="29"/>
      <c r="U23101" s="29"/>
      <c r="V23101" s="29"/>
      <c r="W23101" s="29"/>
      <c r="X23101" s="29"/>
      <c r="Y23101" s="29"/>
      <c r="Z23101" s="29"/>
      <c r="AA23101" s="29"/>
      <c r="AB23101" s="29"/>
      <c r="AC23101" s="29"/>
      <c r="AD23101" s="29"/>
      <c r="AE23101" s="29"/>
      <c r="AF23101" s="29"/>
      <c r="AG23101" s="29"/>
      <c r="AH23101" s="29"/>
      <c r="AI23101" s="29"/>
      <c r="AJ23101" s="29"/>
      <c r="AK23101" s="29"/>
      <c r="AL23101" s="29"/>
      <c r="AM23101" s="29"/>
      <c r="AP23101" s="30"/>
    </row>
    <row r="23102" spans="1:42">
      <c r="A23102" s="29"/>
      <c r="B23102" s="29"/>
      <c r="C23102" s="29"/>
      <c r="D23102" s="29"/>
      <c r="E23102" s="29"/>
      <c r="F23102" s="29"/>
      <c r="G23102" s="29"/>
      <c r="H23102" s="29"/>
      <c r="I23102" s="29"/>
      <c r="J23102" s="29"/>
      <c r="K23102" s="29"/>
      <c r="L23102" s="29"/>
      <c r="M23102" s="29"/>
      <c r="N23102" s="29"/>
      <c r="O23102" s="29"/>
      <c r="P23102" s="29"/>
      <c r="Q23102" s="29"/>
      <c r="R23102" s="29"/>
      <c r="S23102" s="33"/>
      <c r="T23102" s="29"/>
      <c r="U23102" s="29"/>
      <c r="V23102" s="29"/>
      <c r="W23102" s="29"/>
      <c r="X23102" s="29"/>
      <c r="Y23102" s="29"/>
      <c r="Z23102" s="29"/>
      <c r="AA23102" s="29"/>
      <c r="AB23102" s="29"/>
      <c r="AC23102" s="29"/>
      <c r="AD23102" s="29"/>
      <c r="AE23102" s="29"/>
      <c r="AF23102" s="29"/>
      <c r="AG23102" s="29"/>
      <c r="AH23102" s="29"/>
      <c r="AI23102" s="29"/>
      <c r="AJ23102" s="29"/>
      <c r="AK23102" s="29"/>
      <c r="AL23102" s="29"/>
      <c r="AM23102" s="29"/>
      <c r="AP23102" s="30"/>
    </row>
    <row r="23103" spans="1:42">
      <c r="A23103" s="29"/>
      <c r="B23103" s="29"/>
      <c r="C23103" s="29"/>
      <c r="D23103" s="29"/>
      <c r="E23103" s="29"/>
      <c r="F23103" s="29"/>
      <c r="G23103" s="29"/>
      <c r="H23103" s="29"/>
      <c r="I23103" s="29"/>
      <c r="J23103" s="29"/>
      <c r="K23103" s="29"/>
      <c r="L23103" s="29"/>
      <c r="M23103" s="29"/>
      <c r="N23103" s="29"/>
      <c r="O23103" s="29"/>
      <c r="P23103" s="29"/>
      <c r="Q23103" s="29"/>
      <c r="R23103" s="29"/>
      <c r="S23103" s="33"/>
      <c r="T23103" s="29"/>
      <c r="U23103" s="29"/>
      <c r="V23103" s="29"/>
      <c r="W23103" s="29"/>
      <c r="X23103" s="29"/>
      <c r="Y23103" s="29"/>
      <c r="Z23103" s="29"/>
      <c r="AA23103" s="29"/>
      <c r="AB23103" s="29"/>
      <c r="AC23103" s="29"/>
      <c r="AD23103" s="29"/>
      <c r="AE23103" s="29"/>
      <c r="AF23103" s="29"/>
      <c r="AG23103" s="29"/>
      <c r="AH23103" s="29"/>
      <c r="AI23103" s="29"/>
      <c r="AJ23103" s="29"/>
      <c r="AK23103" s="29"/>
      <c r="AL23103" s="29"/>
      <c r="AM23103" s="29"/>
      <c r="AP23103" s="30"/>
    </row>
    <row r="23104" spans="1:42">
      <c r="A23104" s="29"/>
      <c r="B23104" s="29"/>
      <c r="C23104" s="29"/>
      <c r="D23104" s="29"/>
      <c r="E23104" s="29"/>
      <c r="F23104" s="29"/>
      <c r="G23104" s="29"/>
      <c r="H23104" s="29"/>
      <c r="I23104" s="29"/>
      <c r="J23104" s="29"/>
      <c r="K23104" s="29"/>
      <c r="L23104" s="29"/>
      <c r="M23104" s="29"/>
      <c r="N23104" s="29"/>
      <c r="O23104" s="29"/>
      <c r="P23104" s="29"/>
      <c r="Q23104" s="29"/>
      <c r="R23104" s="29"/>
      <c r="S23104" s="33"/>
      <c r="T23104" s="29"/>
      <c r="U23104" s="29"/>
      <c r="V23104" s="29"/>
      <c r="W23104" s="29"/>
      <c r="X23104" s="29"/>
      <c r="Y23104" s="29"/>
      <c r="Z23104" s="29"/>
      <c r="AA23104" s="29"/>
      <c r="AB23104" s="29"/>
      <c r="AC23104" s="29"/>
      <c r="AD23104" s="29"/>
      <c r="AE23104" s="29"/>
      <c r="AF23104" s="29"/>
      <c r="AG23104" s="29"/>
      <c r="AH23104" s="29"/>
      <c r="AI23104" s="29"/>
      <c r="AJ23104" s="29"/>
      <c r="AK23104" s="29"/>
      <c r="AL23104" s="29"/>
      <c r="AM23104" s="29"/>
      <c r="AP23104" s="30"/>
    </row>
    <row r="23105" spans="1:42">
      <c r="A23105" s="29"/>
      <c r="B23105" s="29"/>
      <c r="C23105" s="29"/>
      <c r="D23105" s="29"/>
      <c r="E23105" s="29"/>
      <c r="F23105" s="29"/>
      <c r="G23105" s="29"/>
      <c r="H23105" s="29"/>
      <c r="I23105" s="29"/>
      <c r="J23105" s="29"/>
      <c r="K23105" s="29"/>
      <c r="L23105" s="29"/>
      <c r="M23105" s="29"/>
      <c r="N23105" s="29"/>
      <c r="O23105" s="29"/>
      <c r="P23105" s="29"/>
      <c r="Q23105" s="29"/>
      <c r="R23105" s="29"/>
      <c r="S23105" s="33"/>
      <c r="T23105" s="29"/>
      <c r="U23105" s="29"/>
      <c r="V23105" s="29"/>
      <c r="W23105" s="29"/>
      <c r="X23105" s="29"/>
      <c r="Y23105" s="29"/>
      <c r="Z23105" s="29"/>
      <c r="AA23105" s="29"/>
      <c r="AB23105" s="29"/>
      <c r="AC23105" s="29"/>
      <c r="AD23105" s="29"/>
      <c r="AE23105" s="29"/>
      <c r="AF23105" s="29"/>
      <c r="AG23105" s="29"/>
      <c r="AH23105" s="29"/>
      <c r="AI23105" s="29"/>
      <c r="AJ23105" s="29"/>
      <c r="AK23105" s="29"/>
      <c r="AL23105" s="29"/>
      <c r="AM23105" s="29"/>
      <c r="AP23105" s="30"/>
    </row>
    <row r="23106" spans="1:42">
      <c r="A23106" s="29"/>
      <c r="B23106" s="29"/>
      <c r="C23106" s="29"/>
      <c r="D23106" s="29"/>
      <c r="E23106" s="29"/>
      <c r="F23106" s="29"/>
      <c r="G23106" s="29"/>
      <c r="H23106" s="29"/>
      <c r="I23106" s="29"/>
      <c r="J23106" s="29"/>
      <c r="K23106" s="29"/>
      <c r="L23106" s="29"/>
      <c r="M23106" s="29"/>
      <c r="N23106" s="29"/>
      <c r="O23106" s="29"/>
      <c r="P23106" s="29"/>
      <c r="Q23106" s="29"/>
      <c r="R23106" s="29"/>
      <c r="S23106" s="33"/>
      <c r="T23106" s="29"/>
      <c r="U23106" s="29"/>
      <c r="V23106" s="29"/>
      <c r="W23106" s="29"/>
      <c r="X23106" s="29"/>
      <c r="Y23106" s="29"/>
      <c r="Z23106" s="29"/>
      <c r="AA23106" s="29"/>
      <c r="AB23106" s="29"/>
      <c r="AC23106" s="29"/>
      <c r="AD23106" s="29"/>
      <c r="AE23106" s="29"/>
      <c r="AF23106" s="29"/>
      <c r="AG23106" s="29"/>
      <c r="AH23106" s="29"/>
      <c r="AI23106" s="29"/>
      <c r="AJ23106" s="29"/>
      <c r="AK23106" s="29"/>
      <c r="AL23106" s="29"/>
      <c r="AM23106" s="29"/>
      <c r="AP23106" s="30"/>
    </row>
    <row r="23107" spans="1:42">
      <c r="A23107" s="29"/>
      <c r="B23107" s="29"/>
      <c r="C23107" s="29"/>
      <c r="D23107" s="29"/>
      <c r="E23107" s="29"/>
      <c r="F23107" s="29"/>
      <c r="G23107" s="29"/>
      <c r="H23107" s="29"/>
      <c r="I23107" s="29"/>
      <c r="J23107" s="29"/>
      <c r="K23107" s="29"/>
      <c r="L23107" s="29"/>
      <c r="M23107" s="29"/>
      <c r="N23107" s="29"/>
      <c r="O23107" s="29"/>
      <c r="P23107" s="29"/>
      <c r="Q23107" s="29"/>
      <c r="R23107" s="29"/>
      <c r="S23107" s="33"/>
      <c r="T23107" s="29"/>
      <c r="U23107" s="29"/>
      <c r="V23107" s="29"/>
      <c r="W23107" s="29"/>
      <c r="X23107" s="29"/>
      <c r="Y23107" s="29"/>
      <c r="Z23107" s="29"/>
      <c r="AA23107" s="29"/>
      <c r="AB23107" s="29"/>
      <c r="AC23107" s="29"/>
      <c r="AD23107" s="29"/>
      <c r="AE23107" s="29"/>
      <c r="AF23107" s="29"/>
      <c r="AG23107" s="29"/>
      <c r="AH23107" s="29"/>
      <c r="AI23107" s="29"/>
      <c r="AJ23107" s="29"/>
      <c r="AK23107" s="29"/>
      <c r="AL23107" s="29"/>
      <c r="AM23107" s="29"/>
      <c r="AP23107" s="30"/>
    </row>
    <row r="23108" spans="1:42">
      <c r="A23108" s="29"/>
      <c r="B23108" s="29"/>
      <c r="C23108" s="29"/>
      <c r="D23108" s="29"/>
      <c r="E23108" s="29"/>
      <c r="F23108" s="29"/>
      <c r="G23108" s="29"/>
      <c r="H23108" s="29"/>
      <c r="I23108" s="29"/>
      <c r="J23108" s="29"/>
      <c r="K23108" s="29"/>
      <c r="L23108" s="29"/>
      <c r="M23108" s="29"/>
      <c r="N23108" s="29"/>
      <c r="O23108" s="29"/>
      <c r="P23108" s="29"/>
      <c r="Q23108" s="29"/>
      <c r="R23108" s="29"/>
      <c r="S23108" s="33"/>
      <c r="T23108" s="29"/>
      <c r="U23108" s="29"/>
      <c r="V23108" s="29"/>
      <c r="W23108" s="29"/>
      <c r="X23108" s="29"/>
      <c r="Y23108" s="29"/>
      <c r="Z23108" s="29"/>
      <c r="AA23108" s="29"/>
      <c r="AB23108" s="29"/>
      <c r="AC23108" s="29"/>
      <c r="AD23108" s="29"/>
      <c r="AE23108" s="29"/>
      <c r="AF23108" s="29"/>
      <c r="AG23108" s="29"/>
      <c r="AH23108" s="29"/>
      <c r="AI23108" s="29"/>
      <c r="AJ23108" s="29"/>
      <c r="AK23108" s="29"/>
      <c r="AL23108" s="29"/>
      <c r="AM23108" s="29"/>
      <c r="AP23108" s="30"/>
    </row>
    <row r="23109" spans="1:42">
      <c r="A23109" s="29"/>
      <c r="B23109" s="29"/>
      <c r="C23109" s="29"/>
      <c r="D23109" s="29"/>
      <c r="E23109" s="29"/>
      <c r="F23109" s="29"/>
      <c r="G23109" s="29"/>
      <c r="H23109" s="29"/>
      <c r="I23109" s="29"/>
      <c r="J23109" s="29"/>
      <c r="K23109" s="29"/>
      <c r="L23109" s="29"/>
      <c r="M23109" s="29"/>
      <c r="N23109" s="29"/>
      <c r="O23109" s="29"/>
      <c r="P23109" s="29"/>
      <c r="Q23109" s="29"/>
      <c r="R23109" s="29"/>
      <c r="S23109" s="33"/>
      <c r="T23109" s="29"/>
      <c r="U23109" s="29"/>
      <c r="V23109" s="29"/>
      <c r="W23109" s="29"/>
      <c r="X23109" s="29"/>
      <c r="Y23109" s="29"/>
      <c r="Z23109" s="29"/>
      <c r="AA23109" s="29"/>
      <c r="AB23109" s="29"/>
      <c r="AC23109" s="29"/>
      <c r="AD23109" s="29"/>
      <c r="AE23109" s="29"/>
      <c r="AF23109" s="29"/>
      <c r="AG23109" s="29"/>
      <c r="AH23109" s="29"/>
      <c r="AI23109" s="29"/>
      <c r="AJ23109" s="29"/>
      <c r="AK23109" s="29"/>
      <c r="AL23109" s="29"/>
      <c r="AM23109" s="29"/>
      <c r="AP23109" s="30"/>
    </row>
    <row r="23110" spans="1:42">
      <c r="A23110" s="29"/>
      <c r="B23110" s="29"/>
      <c r="C23110" s="29"/>
      <c r="D23110" s="29"/>
      <c r="E23110" s="29"/>
      <c r="F23110" s="29"/>
      <c r="G23110" s="29"/>
      <c r="H23110" s="29"/>
      <c r="I23110" s="29"/>
      <c r="J23110" s="29"/>
      <c r="K23110" s="29"/>
      <c r="L23110" s="29"/>
      <c r="M23110" s="29"/>
      <c r="N23110" s="29"/>
      <c r="O23110" s="29"/>
      <c r="P23110" s="29"/>
      <c r="Q23110" s="29"/>
      <c r="R23110" s="29"/>
      <c r="S23110" s="33"/>
      <c r="T23110" s="29"/>
      <c r="U23110" s="29"/>
      <c r="V23110" s="29"/>
      <c r="W23110" s="29"/>
      <c r="X23110" s="29"/>
      <c r="Y23110" s="29"/>
      <c r="Z23110" s="29"/>
      <c r="AA23110" s="29"/>
      <c r="AB23110" s="29"/>
      <c r="AC23110" s="29"/>
      <c r="AD23110" s="29"/>
      <c r="AE23110" s="29"/>
      <c r="AF23110" s="29"/>
      <c r="AG23110" s="29"/>
      <c r="AH23110" s="29"/>
      <c r="AI23110" s="29"/>
      <c r="AJ23110" s="29"/>
      <c r="AK23110" s="29"/>
      <c r="AL23110" s="29"/>
      <c r="AM23110" s="29"/>
      <c r="AP23110" s="30"/>
    </row>
    <row r="23111" spans="1:42">
      <c r="A23111" s="29"/>
      <c r="B23111" s="29"/>
      <c r="C23111" s="29"/>
      <c r="D23111" s="29"/>
      <c r="E23111" s="29"/>
      <c r="F23111" s="29"/>
      <c r="G23111" s="29"/>
      <c r="H23111" s="29"/>
      <c r="I23111" s="29"/>
      <c r="J23111" s="29"/>
      <c r="K23111" s="29"/>
      <c r="L23111" s="29"/>
      <c r="M23111" s="29"/>
      <c r="N23111" s="29"/>
      <c r="O23111" s="29"/>
      <c r="P23111" s="29"/>
      <c r="Q23111" s="29"/>
      <c r="R23111" s="29"/>
      <c r="S23111" s="33"/>
      <c r="T23111" s="29"/>
      <c r="U23111" s="29"/>
      <c r="V23111" s="29"/>
      <c r="W23111" s="29"/>
      <c r="X23111" s="29"/>
      <c r="Y23111" s="29"/>
      <c r="Z23111" s="29"/>
      <c r="AA23111" s="29"/>
      <c r="AB23111" s="29"/>
      <c r="AC23111" s="29"/>
      <c r="AD23111" s="29"/>
      <c r="AE23111" s="29"/>
      <c r="AF23111" s="29"/>
      <c r="AG23111" s="29"/>
      <c r="AH23111" s="29"/>
      <c r="AI23111" s="29"/>
      <c r="AJ23111" s="29"/>
      <c r="AK23111" s="29"/>
      <c r="AL23111" s="29"/>
      <c r="AM23111" s="29"/>
      <c r="AP23111" s="30"/>
    </row>
    <row r="23112" spans="1:42">
      <c r="A23112" s="29"/>
      <c r="B23112" s="29"/>
      <c r="C23112" s="29"/>
      <c r="D23112" s="29"/>
      <c r="E23112" s="29"/>
      <c r="F23112" s="29"/>
      <c r="G23112" s="29"/>
      <c r="H23112" s="29"/>
      <c r="I23112" s="29"/>
      <c r="J23112" s="29"/>
      <c r="K23112" s="29"/>
      <c r="L23112" s="29"/>
      <c r="M23112" s="29"/>
      <c r="N23112" s="29"/>
      <c r="O23112" s="29"/>
      <c r="P23112" s="29"/>
      <c r="Q23112" s="29"/>
      <c r="R23112" s="29"/>
      <c r="S23112" s="33"/>
      <c r="T23112" s="29"/>
      <c r="U23112" s="29"/>
      <c r="V23112" s="29"/>
      <c r="W23112" s="29"/>
      <c r="X23112" s="29"/>
      <c r="Y23112" s="29"/>
      <c r="Z23112" s="29"/>
      <c r="AA23112" s="29"/>
      <c r="AB23112" s="29"/>
      <c r="AC23112" s="29"/>
      <c r="AD23112" s="29"/>
      <c r="AE23112" s="29"/>
      <c r="AF23112" s="29"/>
      <c r="AG23112" s="29"/>
      <c r="AH23112" s="29"/>
      <c r="AI23112" s="29"/>
      <c r="AJ23112" s="29"/>
      <c r="AK23112" s="29"/>
      <c r="AL23112" s="29"/>
      <c r="AM23112" s="29"/>
      <c r="AP23112" s="30"/>
    </row>
    <row r="23113" spans="1:42">
      <c r="A23113" s="29"/>
      <c r="B23113" s="29"/>
      <c r="C23113" s="29"/>
      <c r="D23113" s="29"/>
      <c r="E23113" s="29"/>
      <c r="F23113" s="29"/>
      <c r="G23113" s="29"/>
      <c r="H23113" s="29"/>
      <c r="I23113" s="29"/>
      <c r="J23113" s="29"/>
      <c r="K23113" s="29"/>
      <c r="L23113" s="29"/>
      <c r="M23113" s="29"/>
      <c r="N23113" s="29"/>
      <c r="O23113" s="29"/>
      <c r="P23113" s="29"/>
      <c r="Q23113" s="29"/>
      <c r="R23113" s="29"/>
      <c r="S23113" s="33"/>
      <c r="T23113" s="29"/>
      <c r="U23113" s="29"/>
      <c r="V23113" s="29"/>
      <c r="W23113" s="29"/>
      <c r="X23113" s="29"/>
      <c r="Y23113" s="29"/>
      <c r="Z23113" s="29"/>
      <c r="AA23113" s="29"/>
      <c r="AB23113" s="29"/>
      <c r="AC23113" s="29"/>
      <c r="AD23113" s="29"/>
      <c r="AE23113" s="29"/>
      <c r="AF23113" s="29"/>
      <c r="AG23113" s="29"/>
      <c r="AH23113" s="29"/>
      <c r="AI23113" s="29"/>
      <c r="AJ23113" s="29"/>
      <c r="AK23113" s="29"/>
      <c r="AL23113" s="29"/>
      <c r="AM23113" s="29"/>
      <c r="AP23113" s="30"/>
    </row>
    <row r="23114" spans="1:42">
      <c r="A23114" s="29"/>
      <c r="B23114" s="29"/>
      <c r="C23114" s="29"/>
      <c r="D23114" s="29"/>
      <c r="E23114" s="29"/>
      <c r="F23114" s="29"/>
      <c r="G23114" s="29"/>
      <c r="H23114" s="29"/>
      <c r="I23114" s="29"/>
      <c r="J23114" s="29"/>
      <c r="K23114" s="29"/>
      <c r="L23114" s="29"/>
      <c r="M23114" s="29"/>
      <c r="N23114" s="29"/>
      <c r="O23114" s="29"/>
      <c r="P23114" s="29"/>
      <c r="Q23114" s="29"/>
      <c r="R23114" s="29"/>
      <c r="S23114" s="33"/>
      <c r="T23114" s="29"/>
      <c r="U23114" s="29"/>
      <c r="V23114" s="29"/>
      <c r="W23114" s="29"/>
      <c r="X23114" s="29"/>
      <c r="Y23114" s="29"/>
      <c r="Z23114" s="29"/>
      <c r="AA23114" s="29"/>
      <c r="AB23114" s="29"/>
      <c r="AC23114" s="29"/>
      <c r="AD23114" s="29"/>
      <c r="AE23114" s="29"/>
      <c r="AF23114" s="29"/>
      <c r="AG23114" s="29"/>
      <c r="AH23114" s="29"/>
      <c r="AI23114" s="29"/>
      <c r="AJ23114" s="29"/>
      <c r="AK23114" s="29"/>
      <c r="AL23114" s="29"/>
      <c r="AM23114" s="29"/>
      <c r="AP23114" s="30"/>
    </row>
    <row r="23115" spans="1:42">
      <c r="A23115" s="29"/>
      <c r="B23115" s="29"/>
      <c r="C23115" s="29"/>
      <c r="D23115" s="29"/>
      <c r="E23115" s="29"/>
      <c r="F23115" s="29"/>
      <c r="G23115" s="29"/>
      <c r="H23115" s="29"/>
      <c r="I23115" s="29"/>
      <c r="J23115" s="29"/>
      <c r="K23115" s="29"/>
      <c r="L23115" s="29"/>
      <c r="M23115" s="29"/>
      <c r="N23115" s="29"/>
      <c r="O23115" s="29"/>
      <c r="P23115" s="29"/>
      <c r="Q23115" s="29"/>
      <c r="R23115" s="29"/>
      <c r="S23115" s="33"/>
      <c r="T23115" s="29"/>
      <c r="U23115" s="29"/>
      <c r="V23115" s="29"/>
      <c r="W23115" s="29"/>
      <c r="X23115" s="29"/>
      <c r="Y23115" s="29"/>
      <c r="Z23115" s="29"/>
      <c r="AA23115" s="29"/>
      <c r="AB23115" s="29"/>
      <c r="AC23115" s="29"/>
      <c r="AD23115" s="29"/>
      <c r="AE23115" s="29"/>
      <c r="AF23115" s="29"/>
      <c r="AG23115" s="29"/>
      <c r="AH23115" s="29"/>
      <c r="AI23115" s="29"/>
      <c r="AJ23115" s="29"/>
      <c r="AK23115" s="29"/>
      <c r="AL23115" s="29"/>
      <c r="AM23115" s="29"/>
      <c r="AP23115" s="30"/>
    </row>
    <row r="23116" spans="1:42">
      <c r="A23116" s="29"/>
      <c r="B23116" s="29"/>
      <c r="C23116" s="29"/>
      <c r="D23116" s="29"/>
      <c r="E23116" s="29"/>
      <c r="F23116" s="29"/>
      <c r="G23116" s="29"/>
      <c r="H23116" s="29"/>
      <c r="I23116" s="29"/>
      <c r="J23116" s="29"/>
      <c r="K23116" s="29"/>
      <c r="L23116" s="29"/>
      <c r="M23116" s="29"/>
      <c r="N23116" s="29"/>
      <c r="O23116" s="29"/>
      <c r="P23116" s="29"/>
      <c r="Q23116" s="29"/>
      <c r="R23116" s="29"/>
      <c r="S23116" s="33"/>
      <c r="T23116" s="29"/>
      <c r="U23116" s="29"/>
      <c r="V23116" s="29"/>
      <c r="W23116" s="29"/>
      <c r="X23116" s="29"/>
      <c r="Y23116" s="29"/>
      <c r="Z23116" s="29"/>
      <c r="AA23116" s="29"/>
      <c r="AB23116" s="29"/>
      <c r="AC23116" s="29"/>
      <c r="AD23116" s="29"/>
      <c r="AE23116" s="29"/>
      <c r="AF23116" s="29"/>
      <c r="AG23116" s="29"/>
      <c r="AH23116" s="29"/>
      <c r="AI23116" s="29"/>
      <c r="AJ23116" s="29"/>
      <c r="AK23116" s="29"/>
      <c r="AL23116" s="29"/>
      <c r="AM23116" s="29"/>
      <c r="AP23116" s="30"/>
    </row>
    <row r="23117" spans="1:42">
      <c r="A23117" s="29"/>
      <c r="B23117" s="29"/>
      <c r="C23117" s="29"/>
      <c r="D23117" s="29"/>
      <c r="E23117" s="29"/>
      <c r="F23117" s="29"/>
      <c r="G23117" s="29"/>
      <c r="H23117" s="29"/>
      <c r="I23117" s="29"/>
      <c r="J23117" s="29"/>
      <c r="K23117" s="29"/>
      <c r="L23117" s="29"/>
      <c r="M23117" s="29"/>
      <c r="N23117" s="29"/>
      <c r="O23117" s="29"/>
      <c r="P23117" s="29"/>
      <c r="Q23117" s="29"/>
      <c r="R23117" s="29"/>
      <c r="S23117" s="33"/>
      <c r="T23117" s="29"/>
      <c r="U23117" s="29"/>
      <c r="V23117" s="29"/>
      <c r="W23117" s="29"/>
      <c r="X23117" s="29"/>
      <c r="Y23117" s="29"/>
      <c r="Z23117" s="29"/>
      <c r="AA23117" s="29"/>
      <c r="AB23117" s="29"/>
      <c r="AC23117" s="29"/>
      <c r="AD23117" s="29"/>
      <c r="AE23117" s="29"/>
      <c r="AF23117" s="29"/>
      <c r="AG23117" s="29"/>
      <c r="AH23117" s="29"/>
      <c r="AI23117" s="29"/>
      <c r="AJ23117" s="29"/>
      <c r="AK23117" s="29"/>
      <c r="AL23117" s="29"/>
      <c r="AM23117" s="29"/>
      <c r="AP23117" s="30"/>
    </row>
    <row r="23118" spans="1:42">
      <c r="A23118" s="29"/>
      <c r="B23118" s="29"/>
      <c r="C23118" s="29"/>
      <c r="D23118" s="29"/>
      <c r="E23118" s="29"/>
      <c r="F23118" s="29"/>
      <c r="G23118" s="29"/>
      <c r="H23118" s="29"/>
      <c r="I23118" s="29"/>
      <c r="J23118" s="29"/>
      <c r="K23118" s="29"/>
      <c r="L23118" s="29"/>
      <c r="M23118" s="29"/>
      <c r="N23118" s="29"/>
      <c r="O23118" s="29"/>
      <c r="P23118" s="29"/>
      <c r="Q23118" s="29"/>
      <c r="R23118" s="29"/>
      <c r="S23118" s="33"/>
      <c r="T23118" s="29"/>
      <c r="U23118" s="29"/>
      <c r="V23118" s="29"/>
      <c r="W23118" s="29"/>
      <c r="X23118" s="29"/>
      <c r="Y23118" s="29"/>
      <c r="Z23118" s="29"/>
      <c r="AA23118" s="29"/>
      <c r="AB23118" s="29"/>
      <c r="AC23118" s="29"/>
      <c r="AD23118" s="29"/>
      <c r="AE23118" s="29"/>
      <c r="AF23118" s="29"/>
      <c r="AG23118" s="29"/>
      <c r="AH23118" s="29"/>
      <c r="AI23118" s="29"/>
      <c r="AJ23118" s="29"/>
      <c r="AK23118" s="29"/>
      <c r="AL23118" s="29"/>
      <c r="AM23118" s="29"/>
      <c r="AP23118" s="30"/>
    </row>
    <row r="23119" spans="1:42">
      <c r="A23119" s="29"/>
      <c r="B23119" s="29"/>
      <c r="C23119" s="29"/>
      <c r="D23119" s="29"/>
      <c r="E23119" s="29"/>
      <c r="F23119" s="29"/>
      <c r="G23119" s="29"/>
      <c r="H23119" s="29"/>
      <c r="I23119" s="29"/>
      <c r="J23119" s="29"/>
      <c r="K23119" s="29"/>
      <c r="L23119" s="29"/>
      <c r="M23119" s="29"/>
      <c r="N23119" s="29"/>
      <c r="O23119" s="29"/>
      <c r="P23119" s="29"/>
      <c r="Q23119" s="29"/>
      <c r="R23119" s="29"/>
      <c r="S23119" s="33"/>
      <c r="T23119" s="29"/>
      <c r="U23119" s="29"/>
      <c r="V23119" s="29"/>
      <c r="W23119" s="29"/>
      <c r="X23119" s="29"/>
      <c r="Y23119" s="29"/>
      <c r="Z23119" s="29"/>
      <c r="AA23119" s="29"/>
      <c r="AB23119" s="29"/>
      <c r="AC23119" s="29"/>
      <c r="AD23119" s="29"/>
      <c r="AE23119" s="29"/>
      <c r="AF23119" s="29"/>
      <c r="AG23119" s="29"/>
      <c r="AH23119" s="29"/>
      <c r="AI23119" s="29"/>
      <c r="AJ23119" s="29"/>
      <c r="AK23119" s="29"/>
      <c r="AL23119" s="29"/>
      <c r="AM23119" s="29"/>
      <c r="AP23119" s="30"/>
    </row>
    <row r="23120" spans="1:42">
      <c r="A23120" s="29"/>
      <c r="B23120" s="29"/>
      <c r="C23120" s="29"/>
      <c r="D23120" s="29"/>
      <c r="E23120" s="29"/>
      <c r="F23120" s="29"/>
      <c r="G23120" s="29"/>
      <c r="H23120" s="29"/>
      <c r="I23120" s="29"/>
      <c r="J23120" s="29"/>
      <c r="K23120" s="29"/>
      <c r="L23120" s="29"/>
      <c r="M23120" s="29"/>
      <c r="N23120" s="29"/>
      <c r="O23120" s="29"/>
      <c r="P23120" s="29"/>
      <c r="Q23120" s="29"/>
      <c r="R23120" s="29"/>
      <c r="S23120" s="33"/>
      <c r="T23120" s="29"/>
      <c r="U23120" s="29"/>
      <c r="V23120" s="29"/>
      <c r="W23120" s="29"/>
      <c r="X23120" s="29"/>
      <c r="Y23120" s="29"/>
      <c r="Z23120" s="29"/>
      <c r="AA23120" s="29"/>
      <c r="AB23120" s="29"/>
      <c r="AC23120" s="29"/>
      <c r="AD23120" s="29"/>
      <c r="AE23120" s="29"/>
      <c r="AF23120" s="29"/>
      <c r="AG23120" s="29"/>
      <c r="AH23120" s="29"/>
      <c r="AI23120" s="29"/>
      <c r="AJ23120" s="29"/>
      <c r="AK23120" s="29"/>
      <c r="AL23120" s="29"/>
      <c r="AM23120" s="29"/>
      <c r="AP23120" s="30"/>
    </row>
    <row r="23121" spans="1:42">
      <c r="A23121" s="29"/>
      <c r="B23121" s="29"/>
      <c r="C23121" s="29"/>
      <c r="D23121" s="29"/>
      <c r="E23121" s="29"/>
      <c r="F23121" s="29"/>
      <c r="G23121" s="29"/>
      <c r="H23121" s="29"/>
      <c r="I23121" s="29"/>
      <c r="J23121" s="29"/>
      <c r="K23121" s="29"/>
      <c r="L23121" s="29"/>
      <c r="M23121" s="29"/>
      <c r="N23121" s="29"/>
      <c r="O23121" s="29"/>
      <c r="P23121" s="29"/>
      <c r="Q23121" s="29"/>
      <c r="R23121" s="29"/>
      <c r="S23121" s="33"/>
      <c r="T23121" s="29"/>
      <c r="U23121" s="29"/>
      <c r="V23121" s="29"/>
      <c r="W23121" s="29"/>
      <c r="X23121" s="29"/>
      <c r="Y23121" s="29"/>
      <c r="Z23121" s="29"/>
      <c r="AA23121" s="29"/>
      <c r="AB23121" s="29"/>
      <c r="AC23121" s="29"/>
      <c r="AD23121" s="29"/>
      <c r="AE23121" s="29"/>
      <c r="AF23121" s="29"/>
      <c r="AG23121" s="29"/>
      <c r="AH23121" s="29"/>
      <c r="AI23121" s="29"/>
      <c r="AJ23121" s="29"/>
      <c r="AK23121" s="29"/>
      <c r="AL23121" s="29"/>
      <c r="AM23121" s="29"/>
      <c r="AP23121" s="30"/>
    </row>
    <row r="23122" spans="1:42">
      <c r="A23122" s="29"/>
      <c r="B23122" s="29"/>
      <c r="C23122" s="29"/>
      <c r="D23122" s="29"/>
      <c r="E23122" s="29"/>
      <c r="F23122" s="29"/>
      <c r="G23122" s="29"/>
      <c r="H23122" s="29"/>
      <c r="I23122" s="29"/>
      <c r="J23122" s="29"/>
      <c r="K23122" s="29"/>
      <c r="L23122" s="29"/>
      <c r="M23122" s="29"/>
      <c r="N23122" s="29"/>
      <c r="O23122" s="29"/>
      <c r="P23122" s="29"/>
      <c r="Q23122" s="29"/>
      <c r="R23122" s="29"/>
      <c r="S23122" s="33"/>
      <c r="T23122" s="29"/>
      <c r="U23122" s="29"/>
      <c r="V23122" s="29"/>
      <c r="W23122" s="29"/>
      <c r="X23122" s="29"/>
      <c r="Y23122" s="29"/>
      <c r="Z23122" s="29"/>
      <c r="AA23122" s="29"/>
      <c r="AB23122" s="29"/>
      <c r="AC23122" s="29"/>
      <c r="AD23122" s="29"/>
      <c r="AE23122" s="29"/>
      <c r="AF23122" s="29"/>
      <c r="AG23122" s="29"/>
      <c r="AH23122" s="29"/>
      <c r="AI23122" s="29"/>
      <c r="AJ23122" s="29"/>
      <c r="AK23122" s="29"/>
      <c r="AL23122" s="29"/>
      <c r="AM23122" s="29"/>
      <c r="AP23122" s="30"/>
    </row>
    <row r="23123" spans="1:42">
      <c r="A23123" s="29"/>
      <c r="B23123" s="29"/>
      <c r="C23123" s="29"/>
      <c r="D23123" s="29"/>
      <c r="E23123" s="29"/>
      <c r="F23123" s="29"/>
      <c r="G23123" s="29"/>
      <c r="H23123" s="29"/>
      <c r="I23123" s="29"/>
      <c r="J23123" s="29"/>
      <c r="K23123" s="29"/>
      <c r="L23123" s="29"/>
      <c r="M23123" s="29"/>
      <c r="N23123" s="29"/>
      <c r="O23123" s="29"/>
      <c r="P23123" s="29"/>
      <c r="Q23123" s="29"/>
      <c r="R23123" s="29"/>
      <c r="S23123" s="33"/>
      <c r="T23123" s="29"/>
      <c r="U23123" s="29"/>
      <c r="V23123" s="29"/>
      <c r="W23123" s="29"/>
      <c r="X23123" s="29"/>
      <c r="Y23123" s="29"/>
      <c r="Z23123" s="29"/>
      <c r="AA23123" s="29"/>
      <c r="AB23123" s="29"/>
      <c r="AC23123" s="29"/>
      <c r="AD23123" s="29"/>
      <c r="AE23123" s="29"/>
      <c r="AF23123" s="29"/>
      <c r="AG23123" s="29"/>
      <c r="AH23123" s="29"/>
      <c r="AI23123" s="29"/>
      <c r="AJ23123" s="29"/>
      <c r="AK23123" s="29"/>
      <c r="AL23123" s="29"/>
      <c r="AM23123" s="29"/>
      <c r="AP23123" s="30"/>
    </row>
    <row r="23124" spans="1:42">
      <c r="A23124" s="29"/>
      <c r="B23124" s="29"/>
      <c r="C23124" s="29"/>
      <c r="D23124" s="29"/>
      <c r="E23124" s="29"/>
      <c r="F23124" s="29"/>
      <c r="G23124" s="29"/>
      <c r="H23124" s="29"/>
      <c r="I23124" s="29"/>
      <c r="J23124" s="29"/>
      <c r="K23124" s="29"/>
      <c r="L23124" s="29"/>
      <c r="M23124" s="29"/>
      <c r="N23124" s="29"/>
      <c r="O23124" s="29"/>
      <c r="P23124" s="29"/>
      <c r="Q23124" s="29"/>
      <c r="R23124" s="29"/>
      <c r="S23124" s="33"/>
      <c r="T23124" s="29"/>
      <c r="U23124" s="29"/>
      <c r="V23124" s="29"/>
      <c r="W23124" s="29"/>
      <c r="X23124" s="29"/>
      <c r="Y23124" s="29"/>
      <c r="Z23124" s="29"/>
      <c r="AA23124" s="29"/>
      <c r="AB23124" s="29"/>
      <c r="AC23124" s="29"/>
      <c r="AD23124" s="29"/>
      <c r="AE23124" s="29"/>
      <c r="AF23124" s="29"/>
      <c r="AG23124" s="29"/>
      <c r="AH23124" s="29"/>
      <c r="AI23124" s="29"/>
      <c r="AJ23124" s="29"/>
      <c r="AK23124" s="29"/>
      <c r="AL23124" s="29"/>
      <c r="AM23124" s="29"/>
      <c r="AP23124" s="30"/>
    </row>
    <row r="23125" spans="1:42">
      <c r="A23125" s="29"/>
      <c r="B23125" s="29"/>
      <c r="C23125" s="29"/>
      <c r="D23125" s="29"/>
      <c r="E23125" s="29"/>
      <c r="F23125" s="29"/>
      <c r="G23125" s="29"/>
      <c r="H23125" s="29"/>
      <c r="I23125" s="29"/>
      <c r="J23125" s="29"/>
      <c r="K23125" s="29"/>
      <c r="L23125" s="29"/>
      <c r="M23125" s="29"/>
      <c r="N23125" s="29"/>
      <c r="O23125" s="29"/>
      <c r="P23125" s="29"/>
      <c r="Q23125" s="29"/>
      <c r="R23125" s="29"/>
      <c r="S23125" s="33"/>
      <c r="T23125" s="29"/>
      <c r="U23125" s="29"/>
      <c r="V23125" s="29"/>
      <c r="W23125" s="29"/>
      <c r="X23125" s="29"/>
      <c r="Y23125" s="29"/>
      <c r="Z23125" s="29"/>
      <c r="AA23125" s="29"/>
      <c r="AB23125" s="29"/>
      <c r="AC23125" s="29"/>
      <c r="AD23125" s="29"/>
      <c r="AE23125" s="29"/>
      <c r="AF23125" s="29"/>
      <c r="AG23125" s="29"/>
      <c r="AH23125" s="29"/>
      <c r="AI23125" s="29"/>
      <c r="AJ23125" s="29"/>
      <c r="AK23125" s="29"/>
      <c r="AL23125" s="29"/>
      <c r="AM23125" s="29"/>
      <c r="AP23125" s="30"/>
    </row>
    <row r="23126" spans="1:42">
      <c r="A23126" s="29"/>
      <c r="B23126" s="29"/>
      <c r="C23126" s="29"/>
      <c r="D23126" s="29"/>
      <c r="E23126" s="29"/>
      <c r="F23126" s="29"/>
      <c r="G23126" s="29"/>
      <c r="H23126" s="29"/>
      <c r="I23126" s="29"/>
      <c r="J23126" s="29"/>
      <c r="K23126" s="29"/>
      <c r="L23126" s="29"/>
      <c r="M23126" s="29"/>
      <c r="N23126" s="29"/>
      <c r="O23126" s="29"/>
      <c r="P23126" s="29"/>
      <c r="Q23126" s="29"/>
      <c r="R23126" s="29"/>
      <c r="S23126" s="33"/>
      <c r="T23126" s="29"/>
      <c r="U23126" s="29"/>
      <c r="V23126" s="29"/>
      <c r="W23126" s="29"/>
      <c r="X23126" s="29"/>
      <c r="Y23126" s="29"/>
      <c r="Z23126" s="29"/>
      <c r="AA23126" s="29"/>
      <c r="AB23126" s="29"/>
      <c r="AC23126" s="29"/>
      <c r="AD23126" s="29"/>
      <c r="AE23126" s="29"/>
      <c r="AF23126" s="29"/>
      <c r="AG23126" s="29"/>
      <c r="AH23126" s="29"/>
      <c r="AI23126" s="29"/>
      <c r="AJ23126" s="29"/>
      <c r="AK23126" s="29"/>
      <c r="AL23126" s="29"/>
      <c r="AM23126" s="29"/>
      <c r="AP23126" s="30"/>
    </row>
    <row r="23127" spans="1:42">
      <c r="A23127" s="29"/>
      <c r="B23127" s="29"/>
      <c r="C23127" s="29"/>
      <c r="D23127" s="29"/>
      <c r="E23127" s="29"/>
      <c r="F23127" s="29"/>
      <c r="G23127" s="29"/>
      <c r="H23127" s="29"/>
      <c r="I23127" s="29"/>
      <c r="J23127" s="29"/>
      <c r="K23127" s="29"/>
      <c r="L23127" s="29"/>
      <c r="M23127" s="29"/>
      <c r="N23127" s="29"/>
      <c r="O23127" s="29"/>
      <c r="P23127" s="29"/>
      <c r="Q23127" s="29"/>
      <c r="R23127" s="29"/>
      <c r="S23127" s="33"/>
      <c r="T23127" s="29"/>
      <c r="U23127" s="29"/>
      <c r="V23127" s="29"/>
      <c r="W23127" s="29"/>
      <c r="X23127" s="29"/>
      <c r="Y23127" s="29"/>
      <c r="Z23127" s="29"/>
      <c r="AA23127" s="29"/>
      <c r="AB23127" s="29"/>
      <c r="AC23127" s="29"/>
      <c r="AD23127" s="29"/>
      <c r="AE23127" s="29"/>
      <c r="AF23127" s="29"/>
      <c r="AG23127" s="29"/>
      <c r="AH23127" s="29"/>
      <c r="AI23127" s="29"/>
      <c r="AJ23127" s="29"/>
      <c r="AK23127" s="29"/>
      <c r="AL23127" s="29"/>
      <c r="AM23127" s="29"/>
      <c r="AP23127" s="30"/>
    </row>
    <row r="23128" spans="1:42">
      <c r="A23128" s="29"/>
      <c r="B23128" s="29"/>
      <c r="C23128" s="29"/>
      <c r="D23128" s="29"/>
      <c r="E23128" s="29"/>
      <c r="F23128" s="29"/>
      <c r="G23128" s="29"/>
      <c r="H23128" s="29"/>
      <c r="I23128" s="29"/>
      <c r="J23128" s="29"/>
      <c r="K23128" s="29"/>
      <c r="L23128" s="29"/>
      <c r="M23128" s="29"/>
      <c r="N23128" s="29"/>
      <c r="O23128" s="29"/>
      <c r="P23128" s="29"/>
      <c r="Q23128" s="29"/>
      <c r="R23128" s="29"/>
      <c r="S23128" s="33"/>
      <c r="T23128" s="29"/>
      <c r="U23128" s="29"/>
      <c r="V23128" s="29"/>
      <c r="W23128" s="29"/>
      <c r="X23128" s="29"/>
      <c r="Y23128" s="29"/>
      <c r="Z23128" s="29"/>
      <c r="AA23128" s="29"/>
      <c r="AB23128" s="29"/>
      <c r="AC23128" s="29"/>
      <c r="AD23128" s="29"/>
      <c r="AE23128" s="29"/>
      <c r="AF23128" s="29"/>
      <c r="AG23128" s="29"/>
      <c r="AH23128" s="29"/>
      <c r="AI23128" s="29"/>
      <c r="AJ23128" s="29"/>
      <c r="AK23128" s="29"/>
      <c r="AL23128" s="29"/>
      <c r="AM23128" s="29"/>
      <c r="AP23128" s="30"/>
    </row>
    <row r="23129" spans="1:42">
      <c r="A23129" s="29"/>
      <c r="B23129" s="29"/>
      <c r="C23129" s="29"/>
      <c r="D23129" s="29"/>
      <c r="E23129" s="29"/>
      <c r="F23129" s="29"/>
      <c r="G23129" s="29"/>
      <c r="H23129" s="29"/>
      <c r="I23129" s="29"/>
      <c r="J23129" s="29"/>
      <c r="K23129" s="29"/>
      <c r="L23129" s="29"/>
      <c r="M23129" s="29"/>
      <c r="N23129" s="29"/>
      <c r="O23129" s="29"/>
      <c r="P23129" s="29"/>
      <c r="Q23129" s="29"/>
      <c r="R23129" s="29"/>
      <c r="S23129" s="33"/>
      <c r="T23129" s="29"/>
      <c r="U23129" s="29"/>
      <c r="V23129" s="29"/>
      <c r="W23129" s="29"/>
      <c r="X23129" s="29"/>
      <c r="Y23129" s="29"/>
      <c r="Z23129" s="29"/>
      <c r="AA23129" s="29"/>
      <c r="AB23129" s="29"/>
      <c r="AC23129" s="29"/>
      <c r="AD23129" s="29"/>
      <c r="AE23129" s="29"/>
      <c r="AF23129" s="29"/>
      <c r="AG23129" s="29"/>
      <c r="AH23129" s="29"/>
      <c r="AI23129" s="29"/>
      <c r="AJ23129" s="29"/>
      <c r="AK23129" s="29"/>
      <c r="AL23129" s="29"/>
      <c r="AM23129" s="29"/>
      <c r="AP23129" s="30"/>
    </row>
    <row r="23130" spans="1:42">
      <c r="A23130" s="29"/>
      <c r="B23130" s="29"/>
      <c r="C23130" s="29"/>
      <c r="D23130" s="29"/>
      <c r="E23130" s="29"/>
      <c r="F23130" s="29"/>
      <c r="G23130" s="29"/>
      <c r="H23130" s="29"/>
      <c r="I23130" s="29"/>
      <c r="J23130" s="29"/>
      <c r="K23130" s="29"/>
      <c r="L23130" s="29"/>
      <c r="M23130" s="29"/>
      <c r="N23130" s="29"/>
      <c r="O23130" s="29"/>
      <c r="P23130" s="29"/>
      <c r="Q23130" s="29"/>
      <c r="R23130" s="29"/>
      <c r="S23130" s="33"/>
      <c r="T23130" s="29"/>
      <c r="U23130" s="29"/>
      <c r="V23130" s="29"/>
      <c r="W23130" s="29"/>
      <c r="X23130" s="29"/>
      <c r="Y23130" s="29"/>
      <c r="Z23130" s="29"/>
      <c r="AA23130" s="29"/>
      <c r="AB23130" s="29"/>
      <c r="AC23130" s="29"/>
      <c r="AD23130" s="29"/>
      <c r="AE23130" s="29"/>
      <c r="AF23130" s="29"/>
      <c r="AG23130" s="29"/>
      <c r="AH23130" s="29"/>
      <c r="AI23130" s="29"/>
      <c r="AJ23130" s="29"/>
      <c r="AK23130" s="29"/>
      <c r="AL23130" s="29"/>
      <c r="AM23130" s="29"/>
      <c r="AP23130" s="30"/>
    </row>
    <row r="23131" spans="1:42">
      <c r="A23131" s="29"/>
      <c r="B23131" s="29"/>
      <c r="C23131" s="29"/>
      <c r="D23131" s="29"/>
      <c r="E23131" s="29"/>
      <c r="F23131" s="29"/>
      <c r="G23131" s="29"/>
      <c r="H23131" s="29"/>
      <c r="I23131" s="29"/>
      <c r="J23131" s="29"/>
      <c r="K23131" s="29"/>
      <c r="L23131" s="29"/>
      <c r="M23131" s="29"/>
      <c r="N23131" s="29"/>
      <c r="O23131" s="29"/>
      <c r="P23131" s="29"/>
      <c r="Q23131" s="29"/>
      <c r="R23131" s="29"/>
      <c r="S23131" s="33"/>
      <c r="T23131" s="29"/>
      <c r="U23131" s="29"/>
      <c r="V23131" s="29"/>
      <c r="W23131" s="29"/>
      <c r="X23131" s="29"/>
      <c r="Y23131" s="29"/>
      <c r="Z23131" s="29"/>
      <c r="AA23131" s="29"/>
      <c r="AB23131" s="29"/>
      <c r="AC23131" s="29"/>
      <c r="AD23131" s="29"/>
      <c r="AE23131" s="29"/>
      <c r="AF23131" s="29"/>
      <c r="AG23131" s="29"/>
      <c r="AH23131" s="29"/>
      <c r="AI23131" s="29"/>
      <c r="AJ23131" s="29"/>
      <c r="AK23131" s="29"/>
      <c r="AL23131" s="29"/>
      <c r="AM23131" s="29"/>
      <c r="AP23131" s="30"/>
    </row>
    <row r="23132" spans="1:42">
      <c r="A23132" s="29"/>
      <c r="B23132" s="29"/>
      <c r="C23132" s="29"/>
      <c r="D23132" s="29"/>
      <c r="E23132" s="29"/>
      <c r="F23132" s="29"/>
      <c r="G23132" s="29"/>
      <c r="H23132" s="29"/>
      <c r="I23132" s="29"/>
      <c r="J23132" s="29"/>
      <c r="K23132" s="29"/>
      <c r="L23132" s="29"/>
      <c r="M23132" s="29"/>
      <c r="N23132" s="29"/>
      <c r="O23132" s="29"/>
      <c r="P23132" s="29"/>
      <c r="Q23132" s="29"/>
      <c r="R23132" s="29"/>
      <c r="S23132" s="33"/>
      <c r="T23132" s="29"/>
      <c r="U23132" s="29"/>
      <c r="V23132" s="29"/>
      <c r="W23132" s="29"/>
      <c r="X23132" s="29"/>
      <c r="Y23132" s="29"/>
      <c r="Z23132" s="29"/>
      <c r="AA23132" s="29"/>
      <c r="AB23132" s="29"/>
      <c r="AC23132" s="29"/>
      <c r="AD23132" s="29"/>
      <c r="AE23132" s="29"/>
      <c r="AF23132" s="29"/>
      <c r="AG23132" s="29"/>
      <c r="AH23132" s="29"/>
      <c r="AI23132" s="29"/>
      <c r="AJ23132" s="29"/>
      <c r="AK23132" s="29"/>
      <c r="AL23132" s="29"/>
      <c r="AM23132" s="29"/>
      <c r="AP23132" s="30"/>
    </row>
    <row r="23133" spans="1:42">
      <c r="A23133" s="29"/>
      <c r="B23133" s="29"/>
      <c r="C23133" s="29"/>
      <c r="D23133" s="29"/>
      <c r="E23133" s="29"/>
      <c r="F23133" s="29"/>
      <c r="G23133" s="29"/>
      <c r="H23133" s="29"/>
      <c r="I23133" s="29"/>
      <c r="J23133" s="29"/>
      <c r="K23133" s="29"/>
      <c r="L23133" s="29"/>
      <c r="M23133" s="29"/>
      <c r="N23133" s="29"/>
      <c r="O23133" s="29"/>
      <c r="P23133" s="29"/>
      <c r="Q23133" s="29"/>
      <c r="R23133" s="29"/>
      <c r="S23133" s="33"/>
      <c r="T23133" s="29"/>
      <c r="U23133" s="29"/>
      <c r="V23133" s="29"/>
      <c r="W23133" s="29"/>
      <c r="X23133" s="29"/>
      <c r="Y23133" s="29"/>
      <c r="Z23133" s="29"/>
      <c r="AA23133" s="29"/>
      <c r="AB23133" s="29"/>
      <c r="AC23133" s="29"/>
      <c r="AD23133" s="29"/>
      <c r="AE23133" s="29"/>
      <c r="AF23133" s="29"/>
      <c r="AG23133" s="29"/>
      <c r="AH23133" s="29"/>
      <c r="AI23133" s="29"/>
      <c r="AJ23133" s="29"/>
      <c r="AK23133" s="29"/>
      <c r="AL23133" s="29"/>
      <c r="AM23133" s="29"/>
      <c r="AP23133" s="30"/>
    </row>
    <row r="23134" spans="1:42">
      <c r="A23134" s="29"/>
      <c r="B23134" s="29"/>
      <c r="C23134" s="29"/>
      <c r="D23134" s="29"/>
      <c r="E23134" s="29"/>
      <c r="F23134" s="29"/>
      <c r="G23134" s="29"/>
      <c r="H23134" s="29"/>
      <c r="I23134" s="29"/>
      <c r="J23134" s="29"/>
      <c r="K23134" s="29"/>
      <c r="L23134" s="29"/>
      <c r="M23134" s="29"/>
      <c r="N23134" s="29"/>
      <c r="O23134" s="29"/>
      <c r="P23134" s="29"/>
      <c r="Q23134" s="29"/>
      <c r="R23134" s="29"/>
      <c r="S23134" s="33"/>
      <c r="T23134" s="29"/>
      <c r="U23134" s="29"/>
      <c r="V23134" s="29"/>
      <c r="W23134" s="29"/>
      <c r="X23134" s="29"/>
      <c r="Y23134" s="29"/>
      <c r="Z23134" s="29"/>
      <c r="AA23134" s="29"/>
      <c r="AB23134" s="29"/>
      <c r="AC23134" s="29"/>
      <c r="AD23134" s="29"/>
      <c r="AE23134" s="29"/>
      <c r="AF23134" s="29"/>
      <c r="AG23134" s="29"/>
      <c r="AH23134" s="29"/>
      <c r="AI23134" s="29"/>
      <c r="AJ23134" s="29"/>
      <c r="AK23134" s="29"/>
      <c r="AL23134" s="29"/>
      <c r="AM23134" s="29"/>
      <c r="AP23134" s="30"/>
    </row>
    <row r="23135" spans="1:42">
      <c r="A23135" s="29"/>
      <c r="B23135" s="29"/>
      <c r="C23135" s="29"/>
      <c r="D23135" s="29"/>
      <c r="E23135" s="29"/>
      <c r="F23135" s="29"/>
      <c r="G23135" s="29"/>
      <c r="H23135" s="29"/>
      <c r="I23135" s="29"/>
      <c r="J23135" s="29"/>
      <c r="K23135" s="29"/>
      <c r="L23135" s="29"/>
      <c r="M23135" s="29"/>
      <c r="N23135" s="29"/>
      <c r="O23135" s="29"/>
      <c r="P23135" s="29"/>
      <c r="Q23135" s="29"/>
      <c r="R23135" s="29"/>
      <c r="S23135" s="33"/>
      <c r="T23135" s="29"/>
      <c r="U23135" s="29"/>
      <c r="V23135" s="29"/>
      <c r="W23135" s="29"/>
      <c r="X23135" s="29"/>
      <c r="Y23135" s="29"/>
      <c r="Z23135" s="29"/>
      <c r="AA23135" s="29"/>
      <c r="AB23135" s="29"/>
      <c r="AC23135" s="29"/>
      <c r="AD23135" s="29"/>
      <c r="AE23135" s="29"/>
      <c r="AF23135" s="29"/>
      <c r="AG23135" s="29"/>
      <c r="AH23135" s="29"/>
      <c r="AI23135" s="29"/>
      <c r="AJ23135" s="29"/>
      <c r="AK23135" s="29"/>
      <c r="AL23135" s="29"/>
      <c r="AM23135" s="29"/>
      <c r="AP23135" s="30"/>
    </row>
    <row r="23136" spans="1:42">
      <c r="A23136" s="29"/>
      <c r="B23136" s="29"/>
      <c r="C23136" s="29"/>
      <c r="D23136" s="29"/>
      <c r="E23136" s="29"/>
      <c r="F23136" s="29"/>
      <c r="G23136" s="29"/>
      <c r="H23136" s="29"/>
      <c r="I23136" s="29"/>
      <c r="J23136" s="29"/>
      <c r="K23136" s="29"/>
      <c r="L23136" s="29"/>
      <c r="M23136" s="29"/>
      <c r="N23136" s="29"/>
      <c r="O23136" s="29"/>
      <c r="P23136" s="29"/>
      <c r="Q23136" s="29"/>
      <c r="R23136" s="29"/>
      <c r="S23136" s="33"/>
      <c r="T23136" s="29"/>
      <c r="U23136" s="29"/>
      <c r="V23136" s="29"/>
      <c r="W23136" s="29"/>
      <c r="X23136" s="29"/>
      <c r="Y23136" s="29"/>
      <c r="Z23136" s="29"/>
      <c r="AA23136" s="29"/>
      <c r="AB23136" s="29"/>
      <c r="AC23136" s="29"/>
      <c r="AD23136" s="29"/>
      <c r="AE23136" s="29"/>
      <c r="AF23136" s="29"/>
      <c r="AG23136" s="29"/>
      <c r="AH23136" s="29"/>
      <c r="AI23136" s="29"/>
      <c r="AJ23136" s="29"/>
      <c r="AK23136" s="29"/>
      <c r="AL23136" s="29"/>
      <c r="AM23136" s="29"/>
      <c r="AP23136" s="30"/>
    </row>
    <row r="23137" spans="1:42">
      <c r="A23137" s="29"/>
      <c r="B23137" s="29"/>
      <c r="C23137" s="29"/>
      <c r="D23137" s="29"/>
      <c r="E23137" s="29"/>
      <c r="F23137" s="29"/>
      <c r="G23137" s="29"/>
      <c r="H23137" s="29"/>
      <c r="I23137" s="29"/>
      <c r="J23137" s="29"/>
      <c r="K23137" s="29"/>
      <c r="L23137" s="29"/>
      <c r="M23137" s="29"/>
      <c r="N23137" s="29"/>
      <c r="O23137" s="29"/>
      <c r="P23137" s="29"/>
      <c r="Q23137" s="29"/>
      <c r="R23137" s="29"/>
      <c r="S23137" s="33"/>
      <c r="T23137" s="29"/>
      <c r="U23137" s="29"/>
      <c r="V23137" s="29"/>
      <c r="W23137" s="29"/>
      <c r="X23137" s="29"/>
      <c r="Y23137" s="29"/>
      <c r="Z23137" s="29"/>
      <c r="AA23137" s="29"/>
      <c r="AB23137" s="29"/>
      <c r="AC23137" s="29"/>
      <c r="AD23137" s="29"/>
      <c r="AE23137" s="29"/>
      <c r="AF23137" s="29"/>
      <c r="AG23137" s="29"/>
      <c r="AH23137" s="29"/>
      <c r="AI23137" s="29"/>
      <c r="AJ23137" s="29"/>
      <c r="AK23137" s="29"/>
      <c r="AL23137" s="29"/>
      <c r="AM23137" s="29"/>
      <c r="AP23137" s="30"/>
    </row>
    <row r="23138" spans="1:42">
      <c r="A23138" s="29"/>
      <c r="B23138" s="29"/>
      <c r="C23138" s="29"/>
      <c r="D23138" s="29"/>
      <c r="E23138" s="29"/>
      <c r="F23138" s="29"/>
      <c r="G23138" s="29"/>
      <c r="H23138" s="29"/>
      <c r="I23138" s="29"/>
      <c r="J23138" s="29"/>
      <c r="K23138" s="29"/>
      <c r="L23138" s="29"/>
      <c r="M23138" s="29"/>
      <c r="N23138" s="29"/>
      <c r="O23138" s="29"/>
      <c r="P23138" s="29"/>
      <c r="Q23138" s="29"/>
      <c r="R23138" s="29"/>
      <c r="S23138" s="33"/>
      <c r="T23138" s="29"/>
      <c r="U23138" s="29"/>
      <c r="V23138" s="29"/>
      <c r="W23138" s="29"/>
      <c r="X23138" s="29"/>
      <c r="Y23138" s="29"/>
      <c r="Z23138" s="29"/>
      <c r="AA23138" s="29"/>
      <c r="AB23138" s="29"/>
      <c r="AC23138" s="29"/>
      <c r="AD23138" s="29"/>
      <c r="AE23138" s="29"/>
      <c r="AF23138" s="29"/>
      <c r="AG23138" s="29"/>
      <c r="AH23138" s="29"/>
      <c r="AI23138" s="29"/>
      <c r="AJ23138" s="29"/>
      <c r="AK23138" s="29"/>
      <c r="AL23138" s="29"/>
      <c r="AM23138" s="29"/>
      <c r="AP23138" s="30"/>
    </row>
    <row r="23139" spans="1:42">
      <c r="A23139" s="29"/>
      <c r="B23139" s="29"/>
      <c r="C23139" s="29"/>
      <c r="D23139" s="29"/>
      <c r="E23139" s="29"/>
      <c r="F23139" s="29"/>
      <c r="G23139" s="29"/>
      <c r="H23139" s="29"/>
      <c r="I23139" s="29"/>
      <c r="J23139" s="29"/>
      <c r="K23139" s="29"/>
      <c r="L23139" s="29"/>
      <c r="M23139" s="29"/>
      <c r="N23139" s="29"/>
      <c r="O23139" s="29"/>
      <c r="P23139" s="29"/>
      <c r="Q23139" s="29"/>
      <c r="R23139" s="29"/>
      <c r="S23139" s="33"/>
      <c r="T23139" s="29"/>
      <c r="U23139" s="29"/>
      <c r="V23139" s="29"/>
      <c r="W23139" s="29"/>
      <c r="X23139" s="29"/>
      <c r="Y23139" s="29"/>
      <c r="Z23139" s="29"/>
      <c r="AA23139" s="29"/>
      <c r="AB23139" s="29"/>
      <c r="AC23139" s="29"/>
      <c r="AD23139" s="29"/>
      <c r="AE23139" s="29"/>
      <c r="AF23139" s="29"/>
      <c r="AG23139" s="29"/>
      <c r="AH23139" s="29"/>
      <c r="AI23139" s="29"/>
      <c r="AJ23139" s="29"/>
      <c r="AK23139" s="29"/>
      <c r="AL23139" s="29"/>
      <c r="AM23139" s="29"/>
      <c r="AP23139" s="30"/>
    </row>
    <row r="23140" spans="1:42">
      <c r="A23140" s="29"/>
      <c r="B23140" s="29"/>
      <c r="C23140" s="29"/>
      <c r="D23140" s="29"/>
      <c r="E23140" s="29"/>
      <c r="F23140" s="29"/>
      <c r="G23140" s="29"/>
      <c r="H23140" s="29"/>
      <c r="I23140" s="29"/>
      <c r="J23140" s="29"/>
      <c r="K23140" s="29"/>
      <c r="L23140" s="29"/>
      <c r="M23140" s="29"/>
      <c r="N23140" s="29"/>
      <c r="O23140" s="29"/>
      <c r="P23140" s="29"/>
      <c r="Q23140" s="29"/>
      <c r="R23140" s="29"/>
      <c r="S23140" s="33"/>
      <c r="T23140" s="29"/>
      <c r="U23140" s="29"/>
      <c r="V23140" s="29"/>
      <c r="W23140" s="29"/>
      <c r="X23140" s="29"/>
      <c r="Y23140" s="29"/>
      <c r="Z23140" s="29"/>
      <c r="AA23140" s="29"/>
      <c r="AB23140" s="29"/>
      <c r="AC23140" s="29"/>
      <c r="AD23140" s="29"/>
      <c r="AE23140" s="29"/>
      <c r="AF23140" s="29"/>
      <c r="AG23140" s="29"/>
      <c r="AH23140" s="29"/>
      <c r="AI23140" s="29"/>
      <c r="AJ23140" s="29"/>
      <c r="AK23140" s="29"/>
      <c r="AL23140" s="29"/>
      <c r="AM23140" s="29"/>
      <c r="AP23140" s="30"/>
    </row>
    <row r="23141" spans="1:42">
      <c r="A23141" s="29"/>
      <c r="B23141" s="29"/>
      <c r="C23141" s="29"/>
      <c r="D23141" s="29"/>
      <c r="E23141" s="29"/>
      <c r="F23141" s="29"/>
      <c r="G23141" s="29"/>
      <c r="H23141" s="29"/>
      <c r="I23141" s="29"/>
      <c r="J23141" s="29"/>
      <c r="K23141" s="29"/>
      <c r="L23141" s="29"/>
      <c r="M23141" s="29"/>
      <c r="N23141" s="29"/>
      <c r="O23141" s="29"/>
      <c r="P23141" s="29"/>
      <c r="Q23141" s="29"/>
      <c r="R23141" s="29"/>
      <c r="S23141" s="33"/>
      <c r="T23141" s="29"/>
      <c r="U23141" s="29"/>
      <c r="V23141" s="29"/>
      <c r="W23141" s="29"/>
      <c r="X23141" s="29"/>
      <c r="Y23141" s="29"/>
      <c r="Z23141" s="29"/>
      <c r="AA23141" s="29"/>
      <c r="AB23141" s="29"/>
      <c r="AC23141" s="29"/>
      <c r="AD23141" s="29"/>
      <c r="AE23141" s="29"/>
      <c r="AF23141" s="29"/>
      <c r="AG23141" s="29"/>
      <c r="AH23141" s="29"/>
      <c r="AI23141" s="29"/>
      <c r="AJ23141" s="29"/>
      <c r="AK23141" s="29"/>
      <c r="AL23141" s="29"/>
      <c r="AM23141" s="29"/>
      <c r="AP23141" s="30"/>
    </row>
    <row r="23142" spans="1:42">
      <c r="A23142" s="29"/>
      <c r="B23142" s="29"/>
      <c r="C23142" s="29"/>
      <c r="D23142" s="29"/>
      <c r="E23142" s="29"/>
      <c r="F23142" s="29"/>
      <c r="G23142" s="29"/>
      <c r="H23142" s="29"/>
      <c r="I23142" s="29"/>
      <c r="J23142" s="29"/>
      <c r="K23142" s="29"/>
      <c r="L23142" s="29"/>
      <c r="M23142" s="29"/>
      <c r="N23142" s="29"/>
      <c r="O23142" s="29"/>
      <c r="P23142" s="29"/>
      <c r="Q23142" s="29"/>
      <c r="R23142" s="29"/>
      <c r="S23142" s="33"/>
      <c r="T23142" s="29"/>
      <c r="U23142" s="29"/>
      <c r="V23142" s="29"/>
      <c r="W23142" s="29"/>
      <c r="X23142" s="29"/>
      <c r="Y23142" s="29"/>
      <c r="Z23142" s="29"/>
      <c r="AA23142" s="29"/>
      <c r="AB23142" s="29"/>
      <c r="AC23142" s="29"/>
      <c r="AD23142" s="29"/>
      <c r="AE23142" s="29"/>
      <c r="AF23142" s="29"/>
      <c r="AG23142" s="29"/>
      <c r="AH23142" s="29"/>
      <c r="AI23142" s="29"/>
      <c r="AJ23142" s="29"/>
      <c r="AK23142" s="29"/>
      <c r="AL23142" s="29"/>
      <c r="AM23142" s="29"/>
      <c r="AP23142" s="30"/>
    </row>
    <row r="23143" spans="1:42">
      <c r="A23143" s="29"/>
      <c r="B23143" s="29"/>
      <c r="C23143" s="29"/>
      <c r="D23143" s="29"/>
      <c r="E23143" s="29"/>
      <c r="F23143" s="29"/>
      <c r="G23143" s="29"/>
      <c r="H23143" s="29"/>
      <c r="I23143" s="29"/>
      <c r="J23143" s="29"/>
      <c r="K23143" s="29"/>
      <c r="L23143" s="29"/>
      <c r="M23143" s="29"/>
      <c r="N23143" s="29"/>
      <c r="O23143" s="29"/>
      <c r="P23143" s="29"/>
      <c r="Q23143" s="29"/>
      <c r="R23143" s="29"/>
      <c r="S23143" s="33"/>
      <c r="T23143" s="29"/>
      <c r="U23143" s="29"/>
      <c r="V23143" s="29"/>
      <c r="W23143" s="29"/>
      <c r="X23143" s="29"/>
      <c r="Y23143" s="29"/>
      <c r="Z23143" s="29"/>
      <c r="AA23143" s="29"/>
      <c r="AB23143" s="29"/>
      <c r="AC23143" s="29"/>
      <c r="AD23143" s="29"/>
      <c r="AE23143" s="29"/>
      <c r="AF23143" s="29"/>
      <c r="AG23143" s="29"/>
      <c r="AH23143" s="29"/>
      <c r="AI23143" s="29"/>
      <c r="AJ23143" s="29"/>
      <c r="AK23143" s="29"/>
      <c r="AL23143" s="29"/>
      <c r="AM23143" s="29"/>
      <c r="AP23143" s="30"/>
    </row>
    <row r="23144" spans="1:42">
      <c r="A23144" s="29"/>
      <c r="B23144" s="29"/>
      <c r="C23144" s="29"/>
      <c r="D23144" s="29"/>
      <c r="E23144" s="29"/>
      <c r="F23144" s="29"/>
      <c r="G23144" s="29"/>
      <c r="H23144" s="29"/>
      <c r="I23144" s="29"/>
      <c r="J23144" s="29"/>
      <c r="K23144" s="29"/>
      <c r="L23144" s="29"/>
      <c r="M23144" s="29"/>
      <c r="N23144" s="29"/>
      <c r="O23144" s="29"/>
      <c r="P23144" s="29"/>
      <c r="Q23144" s="29"/>
      <c r="R23144" s="29"/>
      <c r="S23144" s="33"/>
      <c r="T23144" s="29"/>
      <c r="U23144" s="29"/>
      <c r="V23144" s="29"/>
      <c r="W23144" s="29"/>
      <c r="X23144" s="29"/>
      <c r="Y23144" s="29"/>
      <c r="Z23144" s="29"/>
      <c r="AA23144" s="29"/>
      <c r="AB23144" s="29"/>
      <c r="AC23144" s="29"/>
      <c r="AD23144" s="29"/>
      <c r="AE23144" s="29"/>
      <c r="AF23144" s="29"/>
      <c r="AG23144" s="29"/>
      <c r="AH23144" s="29"/>
      <c r="AI23144" s="29"/>
      <c r="AJ23144" s="29"/>
      <c r="AK23144" s="29"/>
      <c r="AL23144" s="29"/>
      <c r="AM23144" s="29"/>
      <c r="AP23144" s="30"/>
    </row>
    <row r="23145" spans="1:42">
      <c r="A23145" s="29"/>
      <c r="B23145" s="29"/>
      <c r="C23145" s="29"/>
      <c r="D23145" s="29"/>
      <c r="E23145" s="29"/>
      <c r="F23145" s="29"/>
      <c r="G23145" s="29"/>
      <c r="H23145" s="29"/>
      <c r="I23145" s="29"/>
      <c r="J23145" s="29"/>
      <c r="K23145" s="29"/>
      <c r="L23145" s="29"/>
      <c r="M23145" s="29"/>
      <c r="N23145" s="29"/>
      <c r="O23145" s="29"/>
      <c r="P23145" s="29"/>
      <c r="Q23145" s="29"/>
      <c r="R23145" s="29"/>
      <c r="S23145" s="33"/>
      <c r="T23145" s="29"/>
      <c r="U23145" s="29"/>
      <c r="V23145" s="29"/>
      <c r="W23145" s="29"/>
      <c r="X23145" s="29"/>
      <c r="Y23145" s="29"/>
      <c r="Z23145" s="29"/>
      <c r="AA23145" s="29"/>
      <c r="AB23145" s="29"/>
      <c r="AC23145" s="29"/>
      <c r="AD23145" s="29"/>
      <c r="AE23145" s="29"/>
      <c r="AF23145" s="29"/>
      <c r="AG23145" s="29"/>
      <c r="AH23145" s="29"/>
      <c r="AI23145" s="29"/>
      <c r="AJ23145" s="29"/>
      <c r="AK23145" s="29"/>
      <c r="AL23145" s="29"/>
      <c r="AM23145" s="29"/>
      <c r="AP23145" s="30"/>
    </row>
    <row r="23146" spans="1:42">
      <c r="A23146" s="29"/>
      <c r="B23146" s="29"/>
      <c r="C23146" s="29"/>
      <c r="D23146" s="29"/>
      <c r="E23146" s="29"/>
      <c r="F23146" s="29"/>
      <c r="G23146" s="29"/>
      <c r="H23146" s="29"/>
      <c r="I23146" s="29"/>
      <c r="J23146" s="29"/>
      <c r="K23146" s="29"/>
      <c r="L23146" s="29"/>
      <c r="M23146" s="29"/>
      <c r="N23146" s="29"/>
      <c r="O23146" s="29"/>
      <c r="P23146" s="29"/>
      <c r="Q23146" s="29"/>
      <c r="R23146" s="29"/>
      <c r="S23146" s="33"/>
      <c r="T23146" s="29"/>
      <c r="U23146" s="29"/>
      <c r="V23146" s="29"/>
      <c r="W23146" s="29"/>
      <c r="X23146" s="29"/>
      <c r="Y23146" s="29"/>
      <c r="Z23146" s="29"/>
      <c r="AA23146" s="29"/>
      <c r="AB23146" s="29"/>
      <c r="AC23146" s="29"/>
      <c r="AD23146" s="29"/>
      <c r="AE23146" s="29"/>
      <c r="AF23146" s="29"/>
      <c r="AG23146" s="29"/>
      <c r="AH23146" s="29"/>
      <c r="AI23146" s="29"/>
      <c r="AJ23146" s="29"/>
      <c r="AK23146" s="29"/>
      <c r="AL23146" s="29"/>
      <c r="AM23146" s="29"/>
      <c r="AP23146" s="30"/>
    </row>
    <row r="23147" spans="1:42">
      <c r="A23147" s="29"/>
      <c r="B23147" s="29"/>
      <c r="C23147" s="29"/>
      <c r="D23147" s="29"/>
      <c r="E23147" s="29"/>
      <c r="F23147" s="29"/>
      <c r="G23147" s="29"/>
      <c r="H23147" s="29"/>
      <c r="I23147" s="29"/>
      <c r="J23147" s="29"/>
      <c r="K23147" s="29"/>
      <c r="L23147" s="29"/>
      <c r="M23147" s="29"/>
      <c r="N23147" s="29"/>
      <c r="O23147" s="29"/>
      <c r="P23147" s="29"/>
      <c r="Q23147" s="29"/>
      <c r="R23147" s="29"/>
      <c r="S23147" s="33"/>
      <c r="T23147" s="29"/>
      <c r="U23147" s="29"/>
      <c r="V23147" s="29"/>
      <c r="W23147" s="29"/>
      <c r="X23147" s="29"/>
      <c r="Y23147" s="29"/>
      <c r="Z23147" s="29"/>
      <c r="AA23147" s="29"/>
      <c r="AB23147" s="29"/>
      <c r="AC23147" s="29"/>
      <c r="AD23147" s="29"/>
      <c r="AE23147" s="29"/>
      <c r="AF23147" s="29"/>
      <c r="AG23147" s="29"/>
      <c r="AH23147" s="29"/>
      <c r="AI23147" s="29"/>
      <c r="AJ23147" s="29"/>
      <c r="AK23147" s="29"/>
      <c r="AL23147" s="29"/>
      <c r="AM23147" s="29"/>
      <c r="AP23147" s="30"/>
    </row>
    <row r="23148" spans="1:42">
      <c r="A23148" s="29"/>
      <c r="B23148" s="29"/>
      <c r="C23148" s="29"/>
      <c r="D23148" s="29"/>
      <c r="E23148" s="29"/>
      <c r="F23148" s="29"/>
      <c r="G23148" s="29"/>
      <c r="H23148" s="29"/>
      <c r="I23148" s="29"/>
      <c r="J23148" s="29"/>
      <c r="K23148" s="29"/>
      <c r="L23148" s="29"/>
      <c r="M23148" s="29"/>
      <c r="N23148" s="29"/>
      <c r="O23148" s="29"/>
      <c r="P23148" s="29"/>
      <c r="Q23148" s="29"/>
      <c r="R23148" s="29"/>
      <c r="S23148" s="33"/>
      <c r="T23148" s="29"/>
      <c r="U23148" s="29"/>
      <c r="V23148" s="29"/>
      <c r="W23148" s="29"/>
      <c r="X23148" s="29"/>
      <c r="Y23148" s="29"/>
      <c r="Z23148" s="29"/>
      <c r="AA23148" s="29"/>
      <c r="AB23148" s="29"/>
      <c r="AC23148" s="29"/>
      <c r="AD23148" s="29"/>
      <c r="AE23148" s="29"/>
      <c r="AF23148" s="29"/>
      <c r="AG23148" s="29"/>
      <c r="AH23148" s="29"/>
      <c r="AI23148" s="29"/>
      <c r="AJ23148" s="29"/>
      <c r="AK23148" s="29"/>
      <c r="AL23148" s="29"/>
      <c r="AM23148" s="29"/>
      <c r="AP23148" s="30"/>
    </row>
    <row r="23149" spans="1:42">
      <c r="A23149" s="29"/>
      <c r="B23149" s="29"/>
      <c r="C23149" s="29"/>
      <c r="D23149" s="29"/>
      <c r="E23149" s="29"/>
      <c r="F23149" s="29"/>
      <c r="G23149" s="29"/>
      <c r="H23149" s="29"/>
      <c r="I23149" s="29"/>
      <c r="J23149" s="29"/>
      <c r="K23149" s="29"/>
      <c r="L23149" s="29"/>
      <c r="M23149" s="29"/>
      <c r="N23149" s="29"/>
      <c r="O23149" s="29"/>
      <c r="P23149" s="29"/>
      <c r="Q23149" s="29"/>
      <c r="R23149" s="29"/>
      <c r="S23149" s="33"/>
      <c r="T23149" s="29"/>
      <c r="U23149" s="29"/>
      <c r="V23149" s="29"/>
      <c r="W23149" s="29"/>
      <c r="X23149" s="29"/>
      <c r="Y23149" s="29"/>
      <c r="Z23149" s="29"/>
      <c r="AA23149" s="29"/>
      <c r="AB23149" s="29"/>
      <c r="AC23149" s="29"/>
      <c r="AD23149" s="29"/>
      <c r="AE23149" s="29"/>
      <c r="AF23149" s="29"/>
      <c r="AG23149" s="29"/>
      <c r="AH23149" s="29"/>
      <c r="AI23149" s="29"/>
      <c r="AJ23149" s="29"/>
      <c r="AK23149" s="29"/>
      <c r="AL23149" s="29"/>
      <c r="AM23149" s="29"/>
      <c r="AP23149" s="30"/>
    </row>
    <row r="23150" spans="1:42">
      <c r="A23150" s="29"/>
      <c r="B23150" s="29"/>
      <c r="C23150" s="29"/>
      <c r="D23150" s="29"/>
      <c r="E23150" s="29"/>
      <c r="F23150" s="29"/>
      <c r="G23150" s="29"/>
      <c r="H23150" s="29"/>
      <c r="I23150" s="29"/>
      <c r="J23150" s="29"/>
      <c r="K23150" s="29"/>
      <c r="L23150" s="29"/>
      <c r="M23150" s="29"/>
      <c r="N23150" s="29"/>
      <c r="O23150" s="29"/>
      <c r="P23150" s="29"/>
      <c r="Q23150" s="29"/>
      <c r="R23150" s="29"/>
      <c r="S23150" s="33"/>
      <c r="T23150" s="29"/>
      <c r="U23150" s="29"/>
      <c r="V23150" s="29"/>
      <c r="W23150" s="29"/>
      <c r="X23150" s="29"/>
      <c r="Y23150" s="29"/>
      <c r="Z23150" s="29"/>
      <c r="AA23150" s="29"/>
      <c r="AB23150" s="29"/>
      <c r="AC23150" s="29"/>
      <c r="AD23150" s="29"/>
      <c r="AE23150" s="29"/>
      <c r="AF23150" s="29"/>
      <c r="AG23150" s="29"/>
      <c r="AH23150" s="29"/>
      <c r="AI23150" s="29"/>
      <c r="AJ23150" s="29"/>
      <c r="AK23150" s="29"/>
      <c r="AL23150" s="29"/>
      <c r="AM23150" s="29"/>
      <c r="AP23150" s="30"/>
    </row>
    <row r="23151" spans="1:42">
      <c r="A23151" s="29"/>
      <c r="B23151" s="29"/>
      <c r="C23151" s="29"/>
      <c r="D23151" s="29"/>
      <c r="E23151" s="29"/>
      <c r="F23151" s="29"/>
      <c r="G23151" s="29"/>
      <c r="H23151" s="29"/>
      <c r="I23151" s="29"/>
      <c r="J23151" s="29"/>
      <c r="K23151" s="29"/>
      <c r="L23151" s="29"/>
      <c r="M23151" s="29"/>
      <c r="N23151" s="29"/>
      <c r="O23151" s="29"/>
      <c r="P23151" s="29"/>
      <c r="Q23151" s="29"/>
      <c r="R23151" s="29"/>
      <c r="S23151" s="33"/>
      <c r="T23151" s="29"/>
      <c r="U23151" s="29"/>
      <c r="V23151" s="29"/>
      <c r="W23151" s="29"/>
      <c r="X23151" s="29"/>
      <c r="Y23151" s="29"/>
      <c r="Z23151" s="29"/>
      <c r="AA23151" s="29"/>
      <c r="AB23151" s="29"/>
      <c r="AC23151" s="29"/>
      <c r="AD23151" s="29"/>
      <c r="AE23151" s="29"/>
      <c r="AF23151" s="29"/>
      <c r="AG23151" s="29"/>
      <c r="AH23151" s="29"/>
      <c r="AI23151" s="29"/>
      <c r="AJ23151" s="29"/>
      <c r="AK23151" s="29"/>
      <c r="AL23151" s="29"/>
      <c r="AM23151" s="29"/>
      <c r="AP23151" s="30"/>
    </row>
    <row r="23152" spans="1:42">
      <c r="A23152" s="29"/>
      <c r="B23152" s="29"/>
      <c r="C23152" s="29"/>
      <c r="D23152" s="29"/>
      <c r="E23152" s="29"/>
      <c r="F23152" s="29"/>
      <c r="G23152" s="29"/>
      <c r="H23152" s="29"/>
      <c r="I23152" s="29"/>
      <c r="J23152" s="29"/>
      <c r="K23152" s="29"/>
      <c r="L23152" s="29"/>
      <c r="M23152" s="29"/>
      <c r="N23152" s="29"/>
      <c r="O23152" s="29"/>
      <c r="P23152" s="29"/>
      <c r="Q23152" s="29"/>
      <c r="R23152" s="29"/>
      <c r="S23152" s="33"/>
      <c r="T23152" s="29"/>
      <c r="U23152" s="29"/>
      <c r="V23152" s="29"/>
      <c r="W23152" s="29"/>
      <c r="X23152" s="29"/>
      <c r="Y23152" s="29"/>
      <c r="Z23152" s="29"/>
      <c r="AA23152" s="29"/>
      <c r="AB23152" s="29"/>
      <c r="AC23152" s="29"/>
      <c r="AD23152" s="29"/>
      <c r="AE23152" s="29"/>
      <c r="AF23152" s="29"/>
      <c r="AG23152" s="29"/>
      <c r="AH23152" s="29"/>
      <c r="AI23152" s="29"/>
      <c r="AJ23152" s="29"/>
      <c r="AK23152" s="29"/>
      <c r="AL23152" s="29"/>
      <c r="AM23152" s="29"/>
      <c r="AP23152" s="30"/>
    </row>
    <row r="23153" spans="1:42">
      <c r="A23153" s="29"/>
      <c r="B23153" s="29"/>
      <c r="C23153" s="29"/>
      <c r="D23153" s="29"/>
      <c r="E23153" s="29"/>
      <c r="F23153" s="29"/>
      <c r="G23153" s="29"/>
      <c r="H23153" s="29"/>
      <c r="I23153" s="29"/>
      <c r="J23153" s="29"/>
      <c r="K23153" s="29"/>
      <c r="L23153" s="29"/>
      <c r="M23153" s="29"/>
      <c r="N23153" s="29"/>
      <c r="O23153" s="29"/>
      <c r="P23153" s="29"/>
      <c r="Q23153" s="29"/>
      <c r="R23153" s="29"/>
      <c r="S23153" s="33"/>
      <c r="T23153" s="29"/>
      <c r="U23153" s="29"/>
      <c r="V23153" s="29"/>
      <c r="W23153" s="29"/>
      <c r="X23153" s="29"/>
      <c r="Y23153" s="29"/>
      <c r="Z23153" s="29"/>
      <c r="AA23153" s="29"/>
      <c r="AB23153" s="29"/>
      <c r="AC23153" s="29"/>
      <c r="AD23153" s="29"/>
      <c r="AE23153" s="29"/>
      <c r="AF23153" s="29"/>
      <c r="AG23153" s="29"/>
      <c r="AH23153" s="29"/>
      <c r="AI23153" s="29"/>
      <c r="AJ23153" s="29"/>
      <c r="AK23153" s="29"/>
      <c r="AL23153" s="29"/>
      <c r="AM23153" s="29"/>
      <c r="AP23153" s="30"/>
    </row>
    <row r="23154" spans="1:42">
      <c r="A23154" s="29"/>
      <c r="B23154" s="29"/>
      <c r="C23154" s="29"/>
      <c r="D23154" s="29"/>
      <c r="E23154" s="29"/>
      <c r="F23154" s="29"/>
      <c r="G23154" s="29"/>
      <c r="H23154" s="29"/>
      <c r="I23154" s="29"/>
      <c r="J23154" s="29"/>
      <c r="K23154" s="29"/>
      <c r="L23154" s="29"/>
      <c r="M23154" s="29"/>
      <c r="N23154" s="29"/>
      <c r="O23154" s="29"/>
      <c r="P23154" s="29"/>
      <c r="Q23154" s="29"/>
      <c r="R23154" s="29"/>
      <c r="S23154" s="33"/>
      <c r="T23154" s="29"/>
      <c r="U23154" s="29"/>
      <c r="V23154" s="29"/>
      <c r="W23154" s="29"/>
      <c r="X23154" s="29"/>
      <c r="Y23154" s="29"/>
      <c r="Z23154" s="29"/>
      <c r="AA23154" s="29"/>
      <c r="AB23154" s="29"/>
      <c r="AC23154" s="29"/>
      <c r="AD23154" s="29"/>
      <c r="AE23154" s="29"/>
      <c r="AF23154" s="29"/>
      <c r="AG23154" s="29"/>
      <c r="AH23154" s="29"/>
      <c r="AI23154" s="29"/>
      <c r="AJ23154" s="29"/>
      <c r="AK23154" s="29"/>
      <c r="AL23154" s="29"/>
      <c r="AM23154" s="29"/>
      <c r="AP23154" s="30"/>
    </row>
    <row r="23155" spans="1:42">
      <c r="A23155" s="29"/>
      <c r="B23155" s="29"/>
      <c r="C23155" s="29"/>
      <c r="D23155" s="29"/>
      <c r="E23155" s="29"/>
      <c r="F23155" s="29"/>
      <c r="G23155" s="29"/>
      <c r="H23155" s="29"/>
      <c r="I23155" s="29"/>
      <c r="J23155" s="29"/>
      <c r="K23155" s="29"/>
      <c r="L23155" s="29"/>
      <c r="M23155" s="29"/>
      <c r="N23155" s="29"/>
      <c r="O23155" s="29"/>
      <c r="P23155" s="29"/>
      <c r="Q23155" s="29"/>
      <c r="R23155" s="29"/>
      <c r="S23155" s="33"/>
      <c r="T23155" s="29"/>
      <c r="U23155" s="29"/>
      <c r="V23155" s="29"/>
      <c r="W23155" s="29"/>
      <c r="X23155" s="29"/>
      <c r="Y23155" s="29"/>
      <c r="Z23155" s="29"/>
      <c r="AA23155" s="29"/>
      <c r="AB23155" s="29"/>
      <c r="AC23155" s="29"/>
      <c r="AD23155" s="29"/>
      <c r="AE23155" s="29"/>
      <c r="AF23155" s="29"/>
      <c r="AG23155" s="29"/>
      <c r="AH23155" s="29"/>
      <c r="AI23155" s="29"/>
      <c r="AJ23155" s="29"/>
      <c r="AK23155" s="29"/>
      <c r="AL23155" s="29"/>
      <c r="AM23155" s="29"/>
      <c r="AP23155" s="30"/>
    </row>
    <row r="23156" spans="1:42">
      <c r="A23156" s="29"/>
      <c r="B23156" s="29"/>
      <c r="C23156" s="29"/>
      <c r="D23156" s="29"/>
      <c r="E23156" s="29"/>
      <c r="F23156" s="29"/>
      <c r="G23156" s="29"/>
      <c r="H23156" s="29"/>
      <c r="I23156" s="29"/>
      <c r="J23156" s="29"/>
      <c r="K23156" s="29"/>
      <c r="L23156" s="29"/>
      <c r="M23156" s="29"/>
      <c r="N23156" s="29"/>
      <c r="O23156" s="29"/>
      <c r="P23156" s="29"/>
      <c r="Q23156" s="29"/>
      <c r="R23156" s="29"/>
      <c r="S23156" s="33"/>
      <c r="T23156" s="29"/>
      <c r="U23156" s="29"/>
      <c r="V23156" s="29"/>
      <c r="W23156" s="29"/>
      <c r="X23156" s="29"/>
      <c r="Y23156" s="29"/>
      <c r="Z23156" s="29"/>
      <c r="AA23156" s="29"/>
      <c r="AB23156" s="29"/>
      <c r="AC23156" s="29"/>
      <c r="AD23156" s="29"/>
      <c r="AE23156" s="29"/>
      <c r="AF23156" s="29"/>
      <c r="AG23156" s="29"/>
      <c r="AH23156" s="29"/>
      <c r="AI23156" s="29"/>
      <c r="AJ23156" s="29"/>
      <c r="AK23156" s="29"/>
      <c r="AL23156" s="29"/>
      <c r="AM23156" s="29"/>
      <c r="AP23156" s="30"/>
    </row>
    <row r="23157" spans="1:42">
      <c r="A23157" s="29"/>
      <c r="B23157" s="29"/>
      <c r="C23157" s="29"/>
      <c r="D23157" s="29"/>
      <c r="E23157" s="29"/>
      <c r="F23157" s="29"/>
      <c r="G23157" s="29"/>
      <c r="H23157" s="29"/>
      <c r="I23157" s="29"/>
      <c r="J23157" s="29"/>
      <c r="K23157" s="29"/>
      <c r="L23157" s="29"/>
      <c r="M23157" s="29"/>
      <c r="N23157" s="29"/>
      <c r="O23157" s="29"/>
      <c r="P23157" s="29"/>
      <c r="Q23157" s="29"/>
      <c r="R23157" s="29"/>
      <c r="S23157" s="33"/>
      <c r="T23157" s="29"/>
      <c r="U23157" s="29"/>
      <c r="V23157" s="29"/>
      <c r="W23157" s="29"/>
      <c r="X23157" s="29"/>
      <c r="Y23157" s="29"/>
      <c r="Z23157" s="29"/>
      <c r="AA23157" s="29"/>
      <c r="AB23157" s="29"/>
      <c r="AC23157" s="29"/>
      <c r="AD23157" s="29"/>
      <c r="AE23157" s="29"/>
      <c r="AF23157" s="29"/>
      <c r="AG23157" s="29"/>
      <c r="AH23157" s="29"/>
      <c r="AI23157" s="29"/>
      <c r="AJ23157" s="29"/>
      <c r="AK23157" s="29"/>
      <c r="AL23157" s="29"/>
      <c r="AM23157" s="29"/>
      <c r="AP23157" s="30"/>
    </row>
    <row r="23158" spans="1:42">
      <c r="A23158" s="29"/>
      <c r="B23158" s="29"/>
      <c r="C23158" s="29"/>
      <c r="D23158" s="29"/>
      <c r="E23158" s="29"/>
      <c r="F23158" s="29"/>
      <c r="G23158" s="29"/>
      <c r="H23158" s="29"/>
      <c r="I23158" s="29"/>
      <c r="J23158" s="29"/>
      <c r="K23158" s="29"/>
      <c r="L23158" s="29"/>
      <c r="M23158" s="29"/>
      <c r="N23158" s="29"/>
      <c r="O23158" s="29"/>
      <c r="P23158" s="29"/>
      <c r="Q23158" s="29"/>
      <c r="R23158" s="29"/>
      <c r="S23158" s="33"/>
      <c r="T23158" s="29"/>
      <c r="U23158" s="29"/>
      <c r="V23158" s="29"/>
      <c r="W23158" s="29"/>
      <c r="X23158" s="29"/>
      <c r="Y23158" s="29"/>
      <c r="Z23158" s="29"/>
      <c r="AA23158" s="29"/>
      <c r="AB23158" s="29"/>
      <c r="AC23158" s="29"/>
      <c r="AD23158" s="29"/>
      <c r="AE23158" s="29"/>
      <c r="AF23158" s="29"/>
      <c r="AG23158" s="29"/>
      <c r="AH23158" s="29"/>
      <c r="AI23158" s="29"/>
      <c r="AJ23158" s="29"/>
      <c r="AK23158" s="29"/>
      <c r="AL23158" s="29"/>
      <c r="AM23158" s="29"/>
      <c r="AP23158" s="30"/>
    </row>
    <row r="23159" spans="1:42">
      <c r="A23159" s="29"/>
      <c r="B23159" s="29"/>
      <c r="C23159" s="29"/>
      <c r="D23159" s="29"/>
      <c r="E23159" s="29"/>
      <c r="F23159" s="29"/>
      <c r="G23159" s="29"/>
      <c r="H23159" s="29"/>
      <c r="I23159" s="29"/>
      <c r="J23159" s="29"/>
      <c r="K23159" s="29"/>
      <c r="L23159" s="29"/>
      <c r="M23159" s="29"/>
      <c r="N23159" s="29"/>
      <c r="O23159" s="29"/>
      <c r="P23159" s="29"/>
      <c r="Q23159" s="29"/>
      <c r="R23159" s="29"/>
      <c r="S23159" s="33"/>
      <c r="T23159" s="29"/>
      <c r="U23159" s="29"/>
      <c r="V23159" s="29"/>
      <c r="W23159" s="29"/>
      <c r="X23159" s="29"/>
      <c r="Y23159" s="29"/>
      <c r="Z23159" s="29"/>
      <c r="AA23159" s="29"/>
      <c r="AB23159" s="29"/>
      <c r="AC23159" s="29"/>
      <c r="AD23159" s="29"/>
      <c r="AE23159" s="29"/>
      <c r="AF23159" s="29"/>
      <c r="AG23159" s="29"/>
      <c r="AH23159" s="29"/>
      <c r="AI23159" s="29"/>
      <c r="AJ23159" s="29"/>
      <c r="AK23159" s="29"/>
      <c r="AL23159" s="29"/>
      <c r="AM23159" s="29"/>
      <c r="AP23159" s="30"/>
    </row>
    <row r="23160" spans="1:42">
      <c r="A23160" s="29"/>
      <c r="B23160" s="29"/>
      <c r="C23160" s="29"/>
      <c r="D23160" s="29"/>
      <c r="E23160" s="29"/>
      <c r="F23160" s="29"/>
      <c r="G23160" s="29"/>
      <c r="H23160" s="29"/>
      <c r="I23160" s="29"/>
      <c r="J23160" s="29"/>
      <c r="K23160" s="29"/>
      <c r="L23160" s="29"/>
      <c r="M23160" s="29"/>
      <c r="N23160" s="29"/>
      <c r="O23160" s="29"/>
      <c r="P23160" s="29"/>
      <c r="Q23160" s="29"/>
      <c r="R23160" s="29"/>
      <c r="S23160" s="33"/>
      <c r="T23160" s="29"/>
      <c r="U23160" s="29"/>
      <c r="V23160" s="29"/>
      <c r="W23160" s="29"/>
      <c r="X23160" s="29"/>
      <c r="Y23160" s="29"/>
      <c r="Z23160" s="29"/>
      <c r="AA23160" s="29"/>
      <c r="AB23160" s="29"/>
      <c r="AC23160" s="29"/>
      <c r="AD23160" s="29"/>
      <c r="AE23160" s="29"/>
      <c r="AF23160" s="29"/>
      <c r="AG23160" s="29"/>
      <c r="AH23160" s="29"/>
      <c r="AI23160" s="29"/>
      <c r="AJ23160" s="29"/>
      <c r="AK23160" s="29"/>
      <c r="AL23160" s="29"/>
      <c r="AM23160" s="29"/>
      <c r="AP23160" s="30"/>
    </row>
    <row r="23161" spans="1:42">
      <c r="A23161" s="29"/>
      <c r="B23161" s="29"/>
      <c r="C23161" s="29"/>
      <c r="D23161" s="29"/>
      <c r="E23161" s="29"/>
      <c r="F23161" s="29"/>
      <c r="G23161" s="29"/>
      <c r="H23161" s="29"/>
      <c r="I23161" s="29"/>
      <c r="J23161" s="29"/>
      <c r="K23161" s="29"/>
      <c r="L23161" s="29"/>
      <c r="M23161" s="29"/>
      <c r="N23161" s="29"/>
      <c r="O23161" s="29"/>
      <c r="P23161" s="29"/>
      <c r="Q23161" s="29"/>
      <c r="R23161" s="29"/>
      <c r="S23161" s="33"/>
      <c r="T23161" s="29"/>
      <c r="U23161" s="29"/>
      <c r="V23161" s="29"/>
      <c r="W23161" s="29"/>
      <c r="X23161" s="29"/>
      <c r="Y23161" s="29"/>
      <c r="Z23161" s="29"/>
      <c r="AA23161" s="29"/>
      <c r="AB23161" s="29"/>
      <c r="AC23161" s="29"/>
      <c r="AD23161" s="29"/>
      <c r="AE23161" s="29"/>
      <c r="AF23161" s="29"/>
      <c r="AG23161" s="29"/>
      <c r="AH23161" s="29"/>
      <c r="AI23161" s="29"/>
      <c r="AJ23161" s="29"/>
      <c r="AK23161" s="29"/>
      <c r="AL23161" s="29"/>
      <c r="AM23161" s="29"/>
      <c r="AP23161" s="30"/>
    </row>
    <row r="23162" spans="1:42">
      <c r="A23162" s="29"/>
      <c r="B23162" s="29"/>
      <c r="C23162" s="29"/>
      <c r="D23162" s="29"/>
      <c r="E23162" s="29"/>
      <c r="F23162" s="29"/>
      <c r="G23162" s="29"/>
      <c r="H23162" s="29"/>
      <c r="I23162" s="29"/>
      <c r="J23162" s="29"/>
      <c r="K23162" s="29"/>
      <c r="L23162" s="29"/>
      <c r="M23162" s="29"/>
      <c r="N23162" s="29"/>
      <c r="O23162" s="29"/>
      <c r="P23162" s="29"/>
      <c r="Q23162" s="29"/>
      <c r="R23162" s="29"/>
      <c r="S23162" s="33"/>
      <c r="T23162" s="29"/>
      <c r="U23162" s="29"/>
      <c r="V23162" s="29"/>
      <c r="W23162" s="29"/>
      <c r="X23162" s="29"/>
      <c r="Y23162" s="29"/>
      <c r="Z23162" s="29"/>
      <c r="AA23162" s="29"/>
      <c r="AB23162" s="29"/>
      <c r="AC23162" s="29"/>
      <c r="AD23162" s="29"/>
      <c r="AE23162" s="29"/>
      <c r="AF23162" s="29"/>
      <c r="AG23162" s="29"/>
      <c r="AH23162" s="29"/>
      <c r="AI23162" s="29"/>
      <c r="AJ23162" s="29"/>
      <c r="AK23162" s="29"/>
      <c r="AL23162" s="29"/>
      <c r="AM23162" s="29"/>
      <c r="AP23162" s="30"/>
    </row>
    <row r="23163" spans="1:42">
      <c r="A23163" s="29"/>
      <c r="B23163" s="29"/>
      <c r="C23163" s="29"/>
      <c r="D23163" s="29"/>
      <c r="E23163" s="29"/>
      <c r="F23163" s="29"/>
      <c r="G23163" s="29"/>
      <c r="H23163" s="29"/>
      <c r="I23163" s="29"/>
      <c r="J23163" s="29"/>
      <c r="K23163" s="29"/>
      <c r="L23163" s="29"/>
      <c r="M23163" s="29"/>
      <c r="N23163" s="29"/>
      <c r="O23163" s="29"/>
      <c r="P23163" s="29"/>
      <c r="Q23163" s="29"/>
      <c r="R23163" s="29"/>
      <c r="S23163" s="33"/>
      <c r="T23163" s="29"/>
      <c r="U23163" s="29"/>
      <c r="V23163" s="29"/>
      <c r="W23163" s="29"/>
      <c r="X23163" s="29"/>
      <c r="Y23163" s="29"/>
      <c r="Z23163" s="29"/>
      <c r="AA23163" s="29"/>
      <c r="AB23163" s="29"/>
      <c r="AC23163" s="29"/>
      <c r="AD23163" s="29"/>
      <c r="AE23163" s="29"/>
      <c r="AF23163" s="29"/>
      <c r="AG23163" s="29"/>
      <c r="AH23163" s="29"/>
      <c r="AI23163" s="29"/>
      <c r="AJ23163" s="29"/>
      <c r="AK23163" s="29"/>
      <c r="AL23163" s="29"/>
      <c r="AM23163" s="29"/>
      <c r="AP23163" s="30"/>
    </row>
    <row r="23164" spans="1:42">
      <c r="A23164" s="29"/>
      <c r="B23164" s="29"/>
      <c r="C23164" s="29"/>
      <c r="D23164" s="29"/>
      <c r="E23164" s="29"/>
      <c r="F23164" s="29"/>
      <c r="G23164" s="29"/>
      <c r="H23164" s="29"/>
      <c r="I23164" s="29"/>
      <c r="J23164" s="29"/>
      <c r="K23164" s="29"/>
      <c r="L23164" s="29"/>
      <c r="M23164" s="29"/>
      <c r="N23164" s="29"/>
      <c r="O23164" s="29"/>
      <c r="P23164" s="29"/>
      <c r="Q23164" s="29"/>
      <c r="R23164" s="29"/>
      <c r="S23164" s="33"/>
      <c r="T23164" s="29"/>
      <c r="U23164" s="29"/>
      <c r="V23164" s="29"/>
      <c r="W23164" s="29"/>
      <c r="X23164" s="29"/>
      <c r="Y23164" s="29"/>
      <c r="Z23164" s="29"/>
      <c r="AA23164" s="29"/>
      <c r="AB23164" s="29"/>
      <c r="AC23164" s="29"/>
      <c r="AD23164" s="29"/>
      <c r="AE23164" s="29"/>
      <c r="AF23164" s="29"/>
      <c r="AG23164" s="29"/>
      <c r="AH23164" s="29"/>
      <c r="AI23164" s="29"/>
      <c r="AJ23164" s="29"/>
      <c r="AK23164" s="29"/>
      <c r="AL23164" s="29"/>
      <c r="AM23164" s="29"/>
      <c r="AP23164" s="30"/>
    </row>
    <row r="23165" spans="1:42">
      <c r="A23165" s="29"/>
      <c r="B23165" s="29"/>
      <c r="C23165" s="29"/>
      <c r="D23165" s="29"/>
      <c r="E23165" s="29"/>
      <c r="F23165" s="29"/>
      <c r="G23165" s="29"/>
      <c r="H23165" s="29"/>
      <c r="I23165" s="29"/>
      <c r="J23165" s="29"/>
      <c r="K23165" s="29"/>
      <c r="L23165" s="29"/>
      <c r="M23165" s="29"/>
      <c r="N23165" s="29"/>
      <c r="O23165" s="29"/>
      <c r="P23165" s="29"/>
      <c r="Q23165" s="29"/>
      <c r="R23165" s="29"/>
      <c r="S23165" s="33"/>
      <c r="T23165" s="29"/>
      <c r="U23165" s="29"/>
      <c r="V23165" s="29"/>
      <c r="W23165" s="29"/>
      <c r="X23165" s="29"/>
      <c r="Y23165" s="29"/>
      <c r="Z23165" s="29"/>
      <c r="AA23165" s="29"/>
      <c r="AB23165" s="29"/>
      <c r="AC23165" s="29"/>
      <c r="AD23165" s="29"/>
      <c r="AE23165" s="29"/>
      <c r="AF23165" s="29"/>
      <c r="AG23165" s="29"/>
      <c r="AH23165" s="29"/>
      <c r="AI23165" s="29"/>
      <c r="AJ23165" s="29"/>
      <c r="AK23165" s="29"/>
      <c r="AL23165" s="29"/>
      <c r="AM23165" s="29"/>
      <c r="AP23165" s="30"/>
    </row>
    <row r="23166" spans="1:42">
      <c r="A23166" s="29"/>
      <c r="B23166" s="29"/>
      <c r="C23166" s="29"/>
      <c r="D23166" s="29"/>
      <c r="E23166" s="29"/>
      <c r="F23166" s="29"/>
      <c r="G23166" s="29"/>
      <c r="H23166" s="29"/>
      <c r="I23166" s="29"/>
      <c r="J23166" s="29"/>
      <c r="K23166" s="29"/>
      <c r="L23166" s="29"/>
      <c r="M23166" s="29"/>
      <c r="N23166" s="29"/>
      <c r="O23166" s="29"/>
      <c r="P23166" s="29"/>
      <c r="Q23166" s="29"/>
      <c r="R23166" s="29"/>
      <c r="S23166" s="33"/>
      <c r="T23166" s="29"/>
      <c r="U23166" s="29"/>
      <c r="V23166" s="29"/>
      <c r="W23166" s="29"/>
      <c r="X23166" s="29"/>
      <c r="Y23166" s="29"/>
      <c r="Z23166" s="29"/>
      <c r="AA23166" s="29"/>
      <c r="AB23166" s="29"/>
      <c r="AC23166" s="29"/>
      <c r="AD23166" s="29"/>
      <c r="AE23166" s="29"/>
      <c r="AF23166" s="29"/>
      <c r="AG23166" s="29"/>
      <c r="AH23166" s="29"/>
      <c r="AI23166" s="29"/>
      <c r="AJ23166" s="29"/>
      <c r="AK23166" s="29"/>
      <c r="AL23166" s="29"/>
      <c r="AM23166" s="29"/>
      <c r="AP23166" s="30"/>
    </row>
    <row r="23167" spans="1:42">
      <c r="A23167" s="29"/>
      <c r="B23167" s="29"/>
      <c r="C23167" s="29"/>
      <c r="D23167" s="29"/>
      <c r="E23167" s="29"/>
      <c r="F23167" s="29"/>
      <c r="G23167" s="29"/>
      <c r="H23167" s="29"/>
      <c r="I23167" s="29"/>
      <c r="J23167" s="29"/>
      <c r="K23167" s="29"/>
      <c r="L23167" s="29"/>
      <c r="M23167" s="29"/>
      <c r="N23167" s="29"/>
      <c r="O23167" s="29"/>
      <c r="P23167" s="29"/>
      <c r="Q23167" s="29"/>
      <c r="R23167" s="29"/>
      <c r="S23167" s="33"/>
      <c r="T23167" s="29"/>
      <c r="U23167" s="29"/>
      <c r="V23167" s="29"/>
      <c r="W23167" s="29"/>
      <c r="X23167" s="29"/>
      <c r="Y23167" s="29"/>
      <c r="Z23167" s="29"/>
      <c r="AA23167" s="29"/>
      <c r="AB23167" s="29"/>
      <c r="AC23167" s="29"/>
      <c r="AD23167" s="29"/>
      <c r="AE23167" s="29"/>
      <c r="AF23167" s="29"/>
      <c r="AG23167" s="29"/>
      <c r="AH23167" s="29"/>
      <c r="AI23167" s="29"/>
      <c r="AJ23167" s="29"/>
      <c r="AK23167" s="29"/>
      <c r="AL23167" s="29"/>
      <c r="AM23167" s="29"/>
      <c r="AP23167" s="30"/>
    </row>
    <row r="23168" spans="1:42">
      <c r="A23168" s="29"/>
      <c r="B23168" s="29"/>
      <c r="C23168" s="29"/>
      <c r="D23168" s="29"/>
      <c r="E23168" s="29"/>
      <c r="F23168" s="29"/>
      <c r="G23168" s="29"/>
      <c r="H23168" s="29"/>
      <c r="I23168" s="29"/>
      <c r="J23168" s="29"/>
      <c r="K23168" s="29"/>
      <c r="L23168" s="29"/>
      <c r="M23168" s="29"/>
      <c r="N23168" s="29"/>
      <c r="O23168" s="29"/>
      <c r="P23168" s="29"/>
      <c r="Q23168" s="29"/>
      <c r="R23168" s="29"/>
      <c r="S23168" s="33"/>
      <c r="T23168" s="29"/>
      <c r="U23168" s="29"/>
      <c r="V23168" s="29"/>
      <c r="W23168" s="29"/>
      <c r="X23168" s="29"/>
      <c r="Y23168" s="29"/>
      <c r="Z23168" s="29"/>
      <c r="AA23168" s="29"/>
      <c r="AB23168" s="29"/>
      <c r="AC23168" s="29"/>
      <c r="AD23168" s="29"/>
      <c r="AE23168" s="29"/>
      <c r="AF23168" s="29"/>
      <c r="AG23168" s="29"/>
      <c r="AH23168" s="29"/>
      <c r="AI23168" s="29"/>
      <c r="AJ23168" s="29"/>
      <c r="AK23168" s="29"/>
      <c r="AL23168" s="29"/>
      <c r="AM23168" s="29"/>
      <c r="AP23168" s="30"/>
    </row>
    <row r="23169" spans="1:42">
      <c r="A23169" s="29"/>
      <c r="B23169" s="29"/>
      <c r="C23169" s="29"/>
      <c r="D23169" s="29"/>
      <c r="E23169" s="29"/>
      <c r="F23169" s="29"/>
      <c r="G23169" s="29"/>
      <c r="H23169" s="29"/>
      <c r="I23169" s="29"/>
      <c r="J23169" s="29"/>
      <c r="K23169" s="29"/>
      <c r="L23169" s="29"/>
      <c r="M23169" s="29"/>
      <c r="N23169" s="29"/>
      <c r="O23169" s="29"/>
      <c r="P23169" s="29"/>
      <c r="Q23169" s="29"/>
      <c r="R23169" s="29"/>
      <c r="S23169" s="33"/>
      <c r="T23169" s="29"/>
      <c r="U23169" s="29"/>
      <c r="V23169" s="29"/>
      <c r="W23169" s="29"/>
      <c r="X23169" s="29"/>
      <c r="Y23169" s="29"/>
      <c r="Z23169" s="29"/>
      <c r="AA23169" s="29"/>
      <c r="AB23169" s="29"/>
      <c r="AC23169" s="29"/>
      <c r="AD23169" s="29"/>
      <c r="AE23169" s="29"/>
      <c r="AF23169" s="29"/>
      <c r="AG23169" s="29"/>
      <c r="AH23169" s="29"/>
      <c r="AI23169" s="29"/>
      <c r="AJ23169" s="29"/>
      <c r="AK23169" s="29"/>
      <c r="AL23169" s="29"/>
      <c r="AM23169" s="29"/>
      <c r="AP23169" s="30"/>
    </row>
    <row r="23170" spans="1:42">
      <c r="A23170" s="29"/>
      <c r="B23170" s="29"/>
      <c r="C23170" s="29"/>
      <c r="D23170" s="29"/>
      <c r="E23170" s="29"/>
      <c r="F23170" s="29"/>
      <c r="G23170" s="29"/>
      <c r="H23170" s="29"/>
      <c r="I23170" s="29"/>
      <c r="J23170" s="29"/>
      <c r="K23170" s="29"/>
      <c r="L23170" s="29"/>
      <c r="M23170" s="29"/>
      <c r="N23170" s="29"/>
      <c r="O23170" s="29"/>
      <c r="P23170" s="29"/>
      <c r="Q23170" s="29"/>
      <c r="R23170" s="29"/>
      <c r="S23170" s="33"/>
      <c r="T23170" s="29"/>
      <c r="U23170" s="29"/>
      <c r="V23170" s="29"/>
      <c r="W23170" s="29"/>
      <c r="X23170" s="29"/>
      <c r="Y23170" s="29"/>
      <c r="Z23170" s="29"/>
      <c r="AA23170" s="29"/>
      <c r="AB23170" s="29"/>
      <c r="AC23170" s="29"/>
      <c r="AD23170" s="29"/>
      <c r="AE23170" s="29"/>
      <c r="AF23170" s="29"/>
      <c r="AG23170" s="29"/>
      <c r="AH23170" s="29"/>
      <c r="AI23170" s="29"/>
      <c r="AJ23170" s="29"/>
      <c r="AK23170" s="29"/>
      <c r="AL23170" s="29"/>
      <c r="AM23170" s="29"/>
      <c r="AP23170" s="30"/>
    </row>
    <row r="23171" spans="1:42">
      <c r="A23171" s="29"/>
      <c r="B23171" s="29"/>
      <c r="C23171" s="29"/>
      <c r="D23171" s="29"/>
      <c r="E23171" s="29"/>
      <c r="F23171" s="29"/>
      <c r="G23171" s="29"/>
      <c r="H23171" s="29"/>
      <c r="I23171" s="29"/>
      <c r="J23171" s="29"/>
      <c r="K23171" s="29"/>
      <c r="L23171" s="29"/>
      <c r="M23171" s="29"/>
      <c r="N23171" s="29"/>
      <c r="O23171" s="29"/>
      <c r="P23171" s="29"/>
      <c r="Q23171" s="29"/>
      <c r="R23171" s="29"/>
      <c r="S23171" s="33"/>
      <c r="T23171" s="29"/>
      <c r="U23171" s="29"/>
      <c r="V23171" s="29"/>
      <c r="W23171" s="29"/>
      <c r="X23171" s="29"/>
      <c r="Y23171" s="29"/>
      <c r="Z23171" s="29"/>
      <c r="AA23171" s="29"/>
      <c r="AB23171" s="29"/>
      <c r="AC23171" s="29"/>
      <c r="AD23171" s="29"/>
      <c r="AE23171" s="29"/>
      <c r="AF23171" s="29"/>
      <c r="AG23171" s="29"/>
      <c r="AH23171" s="29"/>
      <c r="AI23171" s="29"/>
      <c r="AJ23171" s="29"/>
      <c r="AK23171" s="29"/>
      <c r="AL23171" s="29"/>
      <c r="AM23171" s="29"/>
      <c r="AP23171" s="30"/>
    </row>
    <row r="23172" spans="1:42">
      <c r="A23172" s="29"/>
      <c r="B23172" s="29"/>
      <c r="C23172" s="29"/>
      <c r="D23172" s="29"/>
      <c r="E23172" s="29"/>
      <c r="F23172" s="29"/>
      <c r="G23172" s="29"/>
      <c r="H23172" s="29"/>
      <c r="I23172" s="29"/>
      <c r="J23172" s="29"/>
      <c r="K23172" s="29"/>
      <c r="L23172" s="29"/>
      <c r="M23172" s="29"/>
      <c r="N23172" s="29"/>
      <c r="O23172" s="29"/>
      <c r="P23172" s="29"/>
      <c r="Q23172" s="29"/>
      <c r="R23172" s="29"/>
      <c r="S23172" s="33"/>
      <c r="T23172" s="29"/>
      <c r="U23172" s="29"/>
      <c r="V23172" s="29"/>
      <c r="W23172" s="29"/>
      <c r="X23172" s="29"/>
      <c r="Y23172" s="29"/>
      <c r="Z23172" s="29"/>
      <c r="AA23172" s="29"/>
      <c r="AB23172" s="29"/>
      <c r="AC23172" s="29"/>
      <c r="AD23172" s="29"/>
      <c r="AE23172" s="29"/>
      <c r="AF23172" s="29"/>
      <c r="AG23172" s="29"/>
      <c r="AH23172" s="29"/>
      <c r="AI23172" s="29"/>
      <c r="AJ23172" s="29"/>
      <c r="AK23172" s="29"/>
      <c r="AL23172" s="29"/>
      <c r="AM23172" s="29"/>
      <c r="AP23172" s="30"/>
    </row>
    <row r="23173" spans="1:42">
      <c r="A23173" s="29"/>
      <c r="B23173" s="29"/>
      <c r="C23173" s="29"/>
      <c r="D23173" s="29"/>
      <c r="E23173" s="29"/>
      <c r="F23173" s="29"/>
      <c r="G23173" s="29"/>
      <c r="H23173" s="29"/>
      <c r="I23173" s="29"/>
      <c r="J23173" s="29"/>
      <c r="K23173" s="29"/>
      <c r="L23173" s="29"/>
      <c r="M23173" s="29"/>
      <c r="N23173" s="29"/>
      <c r="O23173" s="29"/>
      <c r="P23173" s="29"/>
      <c r="Q23173" s="29"/>
      <c r="R23173" s="29"/>
      <c r="S23173" s="33"/>
      <c r="T23173" s="29"/>
      <c r="U23173" s="29"/>
      <c r="V23173" s="29"/>
      <c r="W23173" s="29"/>
      <c r="X23173" s="29"/>
      <c r="Y23173" s="29"/>
      <c r="Z23173" s="29"/>
      <c r="AA23173" s="29"/>
      <c r="AB23173" s="29"/>
      <c r="AC23173" s="29"/>
      <c r="AD23173" s="29"/>
      <c r="AE23173" s="29"/>
      <c r="AF23173" s="29"/>
      <c r="AG23173" s="29"/>
      <c r="AH23173" s="29"/>
      <c r="AI23173" s="29"/>
      <c r="AJ23173" s="29"/>
      <c r="AK23173" s="29"/>
      <c r="AL23173" s="29"/>
      <c r="AM23173" s="29"/>
      <c r="AP23173" s="30"/>
    </row>
    <row r="23174" spans="1:42">
      <c r="A23174" s="29"/>
      <c r="B23174" s="29"/>
      <c r="C23174" s="29"/>
      <c r="D23174" s="29"/>
      <c r="E23174" s="29"/>
      <c r="F23174" s="29"/>
      <c r="G23174" s="29"/>
      <c r="H23174" s="29"/>
      <c r="I23174" s="29"/>
      <c r="J23174" s="29"/>
      <c r="K23174" s="29"/>
      <c r="L23174" s="29"/>
      <c r="M23174" s="29"/>
      <c r="N23174" s="29"/>
      <c r="O23174" s="29"/>
      <c r="P23174" s="29"/>
      <c r="Q23174" s="29"/>
      <c r="R23174" s="29"/>
      <c r="S23174" s="33"/>
      <c r="T23174" s="29"/>
      <c r="U23174" s="29"/>
      <c r="V23174" s="29"/>
      <c r="W23174" s="29"/>
      <c r="X23174" s="29"/>
      <c r="Y23174" s="29"/>
      <c r="Z23174" s="29"/>
      <c r="AA23174" s="29"/>
      <c r="AB23174" s="29"/>
      <c r="AC23174" s="29"/>
      <c r="AD23174" s="29"/>
      <c r="AE23174" s="29"/>
      <c r="AF23174" s="29"/>
      <c r="AG23174" s="29"/>
      <c r="AH23174" s="29"/>
      <c r="AI23174" s="29"/>
      <c r="AJ23174" s="29"/>
      <c r="AK23174" s="29"/>
      <c r="AL23174" s="29"/>
      <c r="AM23174" s="29"/>
      <c r="AP23174" s="30"/>
    </row>
    <row r="23175" spans="1:42">
      <c r="A23175" s="29"/>
      <c r="B23175" s="29"/>
      <c r="C23175" s="29"/>
      <c r="D23175" s="29"/>
      <c r="E23175" s="29"/>
      <c r="F23175" s="29"/>
      <c r="G23175" s="29"/>
      <c r="H23175" s="29"/>
      <c r="I23175" s="29"/>
      <c r="J23175" s="29"/>
      <c r="K23175" s="29"/>
      <c r="L23175" s="29"/>
      <c r="M23175" s="29"/>
      <c r="N23175" s="29"/>
      <c r="O23175" s="29"/>
      <c r="P23175" s="29"/>
      <c r="Q23175" s="29"/>
      <c r="R23175" s="29"/>
      <c r="S23175" s="33"/>
      <c r="T23175" s="29"/>
      <c r="U23175" s="29"/>
      <c r="V23175" s="29"/>
      <c r="W23175" s="29"/>
      <c r="X23175" s="29"/>
      <c r="Y23175" s="29"/>
      <c r="Z23175" s="29"/>
      <c r="AA23175" s="29"/>
      <c r="AB23175" s="29"/>
      <c r="AC23175" s="29"/>
      <c r="AD23175" s="29"/>
      <c r="AE23175" s="29"/>
      <c r="AF23175" s="29"/>
      <c r="AG23175" s="29"/>
      <c r="AH23175" s="29"/>
      <c r="AI23175" s="29"/>
      <c r="AJ23175" s="29"/>
      <c r="AK23175" s="29"/>
      <c r="AL23175" s="29"/>
      <c r="AM23175" s="29"/>
      <c r="AP23175" s="30"/>
    </row>
    <row r="23176" spans="1:42">
      <c r="A23176" s="29"/>
      <c r="B23176" s="29"/>
      <c r="C23176" s="29"/>
      <c r="D23176" s="29"/>
      <c r="E23176" s="29"/>
      <c r="F23176" s="29"/>
      <c r="G23176" s="29"/>
      <c r="H23176" s="29"/>
      <c r="I23176" s="29"/>
      <c r="J23176" s="29"/>
      <c r="K23176" s="29"/>
      <c r="L23176" s="29"/>
      <c r="M23176" s="29"/>
      <c r="N23176" s="29"/>
      <c r="O23176" s="29"/>
      <c r="P23176" s="29"/>
      <c r="Q23176" s="29"/>
      <c r="R23176" s="29"/>
      <c r="S23176" s="33"/>
      <c r="T23176" s="29"/>
      <c r="U23176" s="29"/>
      <c r="V23176" s="29"/>
      <c r="W23176" s="29"/>
      <c r="X23176" s="29"/>
      <c r="Y23176" s="29"/>
      <c r="Z23176" s="29"/>
      <c r="AA23176" s="29"/>
      <c r="AB23176" s="29"/>
      <c r="AC23176" s="29"/>
      <c r="AD23176" s="29"/>
      <c r="AE23176" s="29"/>
      <c r="AF23176" s="29"/>
      <c r="AG23176" s="29"/>
      <c r="AH23176" s="29"/>
      <c r="AI23176" s="29"/>
      <c r="AJ23176" s="29"/>
      <c r="AK23176" s="29"/>
      <c r="AL23176" s="29"/>
      <c r="AM23176" s="29"/>
      <c r="AP23176" s="30"/>
    </row>
    <row r="23177" spans="1:42">
      <c r="A23177" s="29"/>
      <c r="B23177" s="29"/>
      <c r="C23177" s="29"/>
      <c r="D23177" s="29"/>
      <c r="E23177" s="29"/>
      <c r="F23177" s="29"/>
      <c r="G23177" s="29"/>
      <c r="H23177" s="29"/>
      <c r="I23177" s="29"/>
      <c r="J23177" s="29"/>
      <c r="K23177" s="29"/>
      <c r="L23177" s="29"/>
      <c r="M23177" s="29"/>
      <c r="N23177" s="29"/>
      <c r="O23177" s="29"/>
      <c r="P23177" s="29"/>
      <c r="Q23177" s="29"/>
      <c r="R23177" s="29"/>
      <c r="S23177" s="33"/>
      <c r="T23177" s="29"/>
      <c r="U23177" s="29"/>
      <c r="V23177" s="29"/>
      <c r="W23177" s="29"/>
      <c r="X23177" s="29"/>
      <c r="Y23177" s="29"/>
      <c r="Z23177" s="29"/>
      <c r="AA23177" s="29"/>
      <c r="AB23177" s="29"/>
      <c r="AC23177" s="29"/>
      <c r="AD23177" s="29"/>
      <c r="AE23177" s="29"/>
      <c r="AF23177" s="29"/>
      <c r="AG23177" s="29"/>
      <c r="AH23177" s="29"/>
      <c r="AI23177" s="29"/>
      <c r="AJ23177" s="29"/>
      <c r="AK23177" s="29"/>
      <c r="AL23177" s="29"/>
      <c r="AM23177" s="29"/>
      <c r="AP23177" s="30"/>
    </row>
    <row r="23178" spans="1:42">
      <c r="A23178" s="29"/>
      <c r="B23178" s="29"/>
      <c r="C23178" s="29"/>
      <c r="D23178" s="29"/>
      <c r="E23178" s="29"/>
      <c r="F23178" s="29"/>
      <c r="G23178" s="29"/>
      <c r="H23178" s="29"/>
      <c r="I23178" s="29"/>
      <c r="J23178" s="29"/>
      <c r="K23178" s="29"/>
      <c r="L23178" s="29"/>
      <c r="M23178" s="29"/>
      <c r="N23178" s="29"/>
      <c r="O23178" s="29"/>
      <c r="P23178" s="29"/>
      <c r="Q23178" s="29"/>
      <c r="R23178" s="29"/>
      <c r="S23178" s="33"/>
      <c r="T23178" s="29"/>
      <c r="U23178" s="29"/>
      <c r="V23178" s="29"/>
      <c r="W23178" s="29"/>
      <c r="X23178" s="29"/>
      <c r="Y23178" s="29"/>
      <c r="Z23178" s="29"/>
      <c r="AA23178" s="29"/>
      <c r="AB23178" s="29"/>
      <c r="AC23178" s="29"/>
      <c r="AD23178" s="29"/>
      <c r="AE23178" s="29"/>
      <c r="AF23178" s="29"/>
      <c r="AG23178" s="29"/>
      <c r="AH23178" s="29"/>
      <c r="AI23178" s="29"/>
      <c r="AJ23178" s="29"/>
      <c r="AK23178" s="29"/>
      <c r="AL23178" s="29"/>
      <c r="AM23178" s="29"/>
      <c r="AP23178" s="30"/>
    </row>
    <row r="23179" spans="1:42">
      <c r="A23179" s="29"/>
      <c r="B23179" s="29"/>
      <c r="C23179" s="29"/>
      <c r="D23179" s="29"/>
      <c r="E23179" s="29"/>
      <c r="F23179" s="29"/>
      <c r="G23179" s="29"/>
      <c r="H23179" s="29"/>
      <c r="I23179" s="29"/>
      <c r="J23179" s="29"/>
      <c r="K23179" s="29"/>
      <c r="L23179" s="29"/>
      <c r="M23179" s="29"/>
      <c r="N23179" s="29"/>
      <c r="O23179" s="29"/>
      <c r="P23179" s="29"/>
      <c r="Q23179" s="29"/>
      <c r="R23179" s="29"/>
      <c r="S23179" s="33"/>
      <c r="T23179" s="29"/>
      <c r="U23179" s="29"/>
      <c r="V23179" s="29"/>
      <c r="W23179" s="29"/>
      <c r="X23179" s="29"/>
      <c r="Y23179" s="29"/>
      <c r="Z23179" s="29"/>
      <c r="AA23179" s="29"/>
      <c r="AB23179" s="29"/>
      <c r="AC23179" s="29"/>
      <c r="AD23179" s="29"/>
      <c r="AE23179" s="29"/>
      <c r="AF23179" s="29"/>
      <c r="AG23179" s="29"/>
      <c r="AH23179" s="29"/>
      <c r="AI23179" s="29"/>
      <c r="AJ23179" s="29"/>
      <c r="AK23179" s="29"/>
      <c r="AL23179" s="29"/>
      <c r="AM23179" s="29"/>
      <c r="AP23179" s="30"/>
    </row>
    <row r="23180" spans="1:42">
      <c r="A23180" s="29"/>
      <c r="B23180" s="29"/>
      <c r="C23180" s="29"/>
      <c r="D23180" s="29"/>
      <c r="E23180" s="29"/>
      <c r="F23180" s="29"/>
      <c r="G23180" s="29"/>
      <c r="H23180" s="29"/>
      <c r="I23180" s="29"/>
      <c r="J23180" s="29"/>
      <c r="K23180" s="29"/>
      <c r="L23180" s="29"/>
      <c r="M23180" s="29"/>
      <c r="N23180" s="29"/>
      <c r="O23180" s="29"/>
      <c r="P23180" s="29"/>
      <c r="Q23180" s="29"/>
      <c r="R23180" s="29"/>
      <c r="S23180" s="33"/>
      <c r="T23180" s="29"/>
      <c r="U23180" s="29"/>
      <c r="V23180" s="29"/>
      <c r="W23180" s="29"/>
      <c r="X23180" s="29"/>
      <c r="Y23180" s="29"/>
      <c r="Z23180" s="29"/>
      <c r="AA23180" s="29"/>
      <c r="AB23180" s="29"/>
      <c r="AC23180" s="29"/>
      <c r="AD23180" s="29"/>
      <c r="AE23180" s="29"/>
      <c r="AF23180" s="29"/>
      <c r="AG23180" s="29"/>
      <c r="AH23180" s="29"/>
      <c r="AI23180" s="29"/>
      <c r="AJ23180" s="29"/>
      <c r="AK23180" s="29"/>
      <c r="AL23180" s="29"/>
      <c r="AM23180" s="29"/>
      <c r="AP23180" s="30"/>
    </row>
    <row r="23181" spans="1:42">
      <c r="A23181" s="29"/>
      <c r="B23181" s="29"/>
      <c r="C23181" s="29"/>
      <c r="D23181" s="29"/>
      <c r="E23181" s="29"/>
      <c r="F23181" s="29"/>
      <c r="G23181" s="29"/>
      <c r="H23181" s="29"/>
      <c r="I23181" s="29"/>
      <c r="J23181" s="29"/>
      <c r="K23181" s="29"/>
      <c r="L23181" s="29"/>
      <c r="M23181" s="29"/>
      <c r="N23181" s="29"/>
      <c r="O23181" s="29"/>
      <c r="P23181" s="29"/>
      <c r="Q23181" s="29"/>
      <c r="R23181" s="29"/>
      <c r="S23181" s="33"/>
      <c r="T23181" s="29"/>
      <c r="U23181" s="29"/>
      <c r="V23181" s="29"/>
      <c r="W23181" s="29"/>
      <c r="X23181" s="29"/>
      <c r="Y23181" s="29"/>
      <c r="Z23181" s="29"/>
      <c r="AA23181" s="29"/>
      <c r="AB23181" s="29"/>
      <c r="AC23181" s="29"/>
      <c r="AD23181" s="29"/>
      <c r="AE23181" s="29"/>
      <c r="AF23181" s="29"/>
      <c r="AG23181" s="29"/>
      <c r="AH23181" s="29"/>
      <c r="AI23181" s="29"/>
      <c r="AJ23181" s="29"/>
      <c r="AK23181" s="29"/>
      <c r="AL23181" s="29"/>
      <c r="AM23181" s="29"/>
      <c r="AP23181" s="30"/>
    </row>
    <row r="23182" spans="1:42">
      <c r="A23182" s="29"/>
      <c r="B23182" s="29"/>
      <c r="C23182" s="29"/>
      <c r="D23182" s="29"/>
      <c r="E23182" s="29"/>
      <c r="F23182" s="29"/>
      <c r="G23182" s="29"/>
      <c r="H23182" s="29"/>
      <c r="I23182" s="29"/>
      <c r="J23182" s="29"/>
      <c r="K23182" s="29"/>
      <c r="L23182" s="29"/>
      <c r="M23182" s="29"/>
      <c r="N23182" s="29"/>
      <c r="O23182" s="29"/>
      <c r="P23182" s="29"/>
      <c r="Q23182" s="29"/>
      <c r="R23182" s="29"/>
      <c r="S23182" s="33"/>
      <c r="T23182" s="29"/>
      <c r="U23182" s="29"/>
      <c r="V23182" s="29"/>
      <c r="W23182" s="29"/>
      <c r="X23182" s="29"/>
      <c r="Y23182" s="29"/>
      <c r="Z23182" s="29"/>
      <c r="AA23182" s="29"/>
      <c r="AB23182" s="29"/>
      <c r="AC23182" s="29"/>
      <c r="AD23182" s="29"/>
      <c r="AE23182" s="29"/>
      <c r="AF23182" s="29"/>
      <c r="AG23182" s="29"/>
      <c r="AH23182" s="29"/>
      <c r="AI23182" s="29"/>
      <c r="AJ23182" s="29"/>
      <c r="AK23182" s="29"/>
      <c r="AL23182" s="29"/>
      <c r="AM23182" s="29"/>
      <c r="AP23182" s="30"/>
    </row>
    <row r="23183" spans="1:42">
      <c r="A23183" s="29"/>
      <c r="B23183" s="29"/>
      <c r="C23183" s="29"/>
      <c r="D23183" s="29"/>
      <c r="E23183" s="29"/>
      <c r="F23183" s="29"/>
      <c r="G23183" s="29"/>
      <c r="H23183" s="29"/>
      <c r="I23183" s="29"/>
      <c r="J23183" s="29"/>
      <c r="K23183" s="29"/>
      <c r="L23183" s="29"/>
      <c r="M23183" s="29"/>
      <c r="N23183" s="29"/>
      <c r="O23183" s="29"/>
      <c r="P23183" s="29"/>
      <c r="Q23183" s="29"/>
      <c r="R23183" s="29"/>
      <c r="S23183" s="33"/>
      <c r="T23183" s="29"/>
      <c r="U23183" s="29"/>
      <c r="V23183" s="29"/>
      <c r="W23183" s="29"/>
      <c r="X23183" s="29"/>
      <c r="Y23183" s="29"/>
      <c r="Z23183" s="29"/>
      <c r="AA23183" s="29"/>
      <c r="AB23183" s="29"/>
      <c r="AC23183" s="29"/>
      <c r="AD23183" s="29"/>
      <c r="AE23183" s="29"/>
      <c r="AF23183" s="29"/>
      <c r="AG23183" s="29"/>
      <c r="AH23183" s="29"/>
      <c r="AI23183" s="29"/>
      <c r="AJ23183" s="29"/>
      <c r="AK23183" s="29"/>
      <c r="AL23183" s="29"/>
      <c r="AM23183" s="29"/>
      <c r="AP23183" s="30"/>
    </row>
    <row r="23184" spans="1:42">
      <c r="A23184" s="29"/>
      <c r="B23184" s="29"/>
      <c r="C23184" s="29"/>
      <c r="D23184" s="29"/>
      <c r="E23184" s="29"/>
      <c r="F23184" s="29"/>
      <c r="G23184" s="29"/>
      <c r="H23184" s="29"/>
      <c r="I23184" s="29"/>
      <c r="J23184" s="29"/>
      <c r="K23184" s="29"/>
      <c r="L23184" s="29"/>
      <c r="M23184" s="29"/>
      <c r="N23184" s="29"/>
      <c r="O23184" s="29"/>
      <c r="P23184" s="29"/>
      <c r="Q23184" s="29"/>
      <c r="R23184" s="29"/>
      <c r="S23184" s="33"/>
      <c r="T23184" s="29"/>
      <c r="U23184" s="29"/>
      <c r="V23184" s="29"/>
      <c r="W23184" s="29"/>
      <c r="X23184" s="29"/>
      <c r="Y23184" s="29"/>
      <c r="Z23184" s="29"/>
      <c r="AA23184" s="29"/>
      <c r="AB23184" s="29"/>
      <c r="AC23184" s="29"/>
      <c r="AD23184" s="29"/>
      <c r="AE23184" s="29"/>
      <c r="AF23184" s="29"/>
      <c r="AG23184" s="29"/>
      <c r="AH23184" s="29"/>
      <c r="AI23184" s="29"/>
      <c r="AJ23184" s="29"/>
      <c r="AK23184" s="29"/>
      <c r="AL23184" s="29"/>
      <c r="AM23184" s="29"/>
      <c r="AP23184" s="30"/>
    </row>
    <row r="23185" spans="1:42">
      <c r="A23185" s="29"/>
      <c r="B23185" s="29"/>
      <c r="C23185" s="29"/>
      <c r="D23185" s="29"/>
      <c r="E23185" s="29"/>
      <c r="F23185" s="29"/>
      <c r="G23185" s="29"/>
      <c r="H23185" s="29"/>
      <c r="I23185" s="29"/>
      <c r="J23185" s="29"/>
      <c r="K23185" s="29"/>
      <c r="L23185" s="29"/>
      <c r="M23185" s="29"/>
      <c r="N23185" s="29"/>
      <c r="O23185" s="29"/>
      <c r="P23185" s="29"/>
      <c r="Q23185" s="29"/>
      <c r="R23185" s="29"/>
      <c r="S23185" s="33"/>
      <c r="T23185" s="29"/>
      <c r="U23185" s="29"/>
      <c r="V23185" s="29"/>
      <c r="W23185" s="29"/>
      <c r="X23185" s="29"/>
      <c r="Y23185" s="29"/>
      <c r="Z23185" s="29"/>
      <c r="AA23185" s="29"/>
      <c r="AB23185" s="29"/>
      <c r="AC23185" s="29"/>
      <c r="AD23185" s="29"/>
      <c r="AE23185" s="29"/>
      <c r="AF23185" s="29"/>
      <c r="AG23185" s="29"/>
      <c r="AH23185" s="29"/>
      <c r="AI23185" s="29"/>
      <c r="AJ23185" s="29"/>
      <c r="AK23185" s="29"/>
      <c r="AL23185" s="29"/>
      <c r="AM23185" s="29"/>
      <c r="AP23185" s="30"/>
    </row>
    <row r="23186" spans="1:42">
      <c r="A23186" s="29"/>
      <c r="B23186" s="29"/>
      <c r="C23186" s="29"/>
      <c r="D23186" s="29"/>
      <c r="E23186" s="29"/>
      <c r="F23186" s="29"/>
      <c r="G23186" s="29"/>
      <c r="H23186" s="29"/>
      <c r="I23186" s="29"/>
      <c r="J23186" s="29"/>
      <c r="K23186" s="29"/>
      <c r="L23186" s="29"/>
      <c r="M23186" s="29"/>
      <c r="N23186" s="29"/>
      <c r="O23186" s="29"/>
      <c r="P23186" s="29"/>
      <c r="Q23186" s="29"/>
      <c r="R23186" s="29"/>
      <c r="S23186" s="33"/>
      <c r="T23186" s="29"/>
      <c r="U23186" s="29"/>
      <c r="V23186" s="29"/>
      <c r="W23186" s="29"/>
      <c r="X23186" s="29"/>
      <c r="Y23186" s="29"/>
      <c r="Z23186" s="29"/>
      <c r="AA23186" s="29"/>
      <c r="AB23186" s="29"/>
      <c r="AC23186" s="29"/>
      <c r="AD23186" s="29"/>
      <c r="AE23186" s="29"/>
      <c r="AF23186" s="29"/>
      <c r="AG23186" s="29"/>
      <c r="AH23186" s="29"/>
      <c r="AI23186" s="29"/>
      <c r="AJ23186" s="29"/>
      <c r="AK23186" s="29"/>
      <c r="AL23186" s="29"/>
      <c r="AM23186" s="29"/>
      <c r="AP23186" s="30"/>
    </row>
    <row r="23187" spans="1:42">
      <c r="A23187" s="29"/>
      <c r="B23187" s="29"/>
      <c r="C23187" s="29"/>
      <c r="D23187" s="29"/>
      <c r="E23187" s="29"/>
      <c r="F23187" s="29"/>
      <c r="G23187" s="29"/>
      <c r="H23187" s="29"/>
      <c r="I23187" s="29"/>
      <c r="J23187" s="29"/>
      <c r="K23187" s="29"/>
      <c r="L23187" s="29"/>
      <c r="M23187" s="29"/>
      <c r="N23187" s="29"/>
      <c r="O23187" s="29"/>
      <c r="P23187" s="29"/>
      <c r="Q23187" s="29"/>
      <c r="R23187" s="29"/>
      <c r="S23187" s="33"/>
      <c r="T23187" s="29"/>
      <c r="U23187" s="29"/>
      <c r="V23187" s="29"/>
      <c r="W23187" s="29"/>
      <c r="X23187" s="29"/>
      <c r="Y23187" s="29"/>
      <c r="Z23187" s="29"/>
      <c r="AA23187" s="29"/>
      <c r="AB23187" s="29"/>
      <c r="AC23187" s="29"/>
      <c r="AD23187" s="29"/>
      <c r="AE23187" s="29"/>
      <c r="AF23187" s="29"/>
      <c r="AG23187" s="29"/>
      <c r="AH23187" s="29"/>
      <c r="AI23187" s="29"/>
      <c r="AJ23187" s="29"/>
      <c r="AK23187" s="29"/>
      <c r="AL23187" s="29"/>
      <c r="AM23187" s="29"/>
      <c r="AP23187" s="30"/>
    </row>
    <row r="23188" spans="1:42">
      <c r="A23188" s="29"/>
      <c r="B23188" s="29"/>
      <c r="C23188" s="29"/>
      <c r="D23188" s="29"/>
      <c r="E23188" s="29"/>
      <c r="F23188" s="29"/>
      <c r="G23188" s="29"/>
      <c r="H23188" s="29"/>
      <c r="I23188" s="29"/>
      <c r="J23188" s="29"/>
      <c r="K23188" s="29"/>
      <c r="L23188" s="29"/>
      <c r="M23188" s="29"/>
      <c r="N23188" s="29"/>
      <c r="O23188" s="29"/>
      <c r="P23188" s="29"/>
      <c r="Q23188" s="29"/>
      <c r="R23188" s="29"/>
      <c r="S23188" s="33"/>
      <c r="T23188" s="29"/>
      <c r="U23188" s="29"/>
      <c r="V23188" s="29"/>
      <c r="W23188" s="29"/>
      <c r="X23188" s="29"/>
      <c r="Y23188" s="29"/>
      <c r="Z23188" s="29"/>
      <c r="AA23188" s="29"/>
      <c r="AB23188" s="29"/>
      <c r="AC23188" s="29"/>
      <c r="AD23188" s="29"/>
      <c r="AE23188" s="29"/>
      <c r="AF23188" s="29"/>
      <c r="AG23188" s="29"/>
      <c r="AH23188" s="29"/>
      <c r="AI23188" s="29"/>
      <c r="AJ23188" s="29"/>
      <c r="AK23188" s="29"/>
      <c r="AL23188" s="29"/>
      <c r="AM23188" s="29"/>
      <c r="AP23188" s="30"/>
    </row>
    <row r="23189" spans="1:42">
      <c r="A23189" s="29"/>
      <c r="B23189" s="29"/>
      <c r="C23189" s="29"/>
      <c r="D23189" s="29"/>
      <c r="E23189" s="29"/>
      <c r="F23189" s="29"/>
      <c r="G23189" s="29"/>
      <c r="H23189" s="29"/>
      <c r="I23189" s="29"/>
      <c r="J23189" s="29"/>
      <c r="K23189" s="29"/>
      <c r="L23189" s="29"/>
      <c r="M23189" s="29"/>
      <c r="N23189" s="29"/>
      <c r="O23189" s="29"/>
      <c r="P23189" s="29"/>
      <c r="Q23189" s="29"/>
      <c r="R23189" s="29"/>
      <c r="S23189" s="33"/>
      <c r="T23189" s="29"/>
      <c r="U23189" s="29"/>
      <c r="V23189" s="29"/>
      <c r="W23189" s="29"/>
      <c r="X23189" s="29"/>
      <c r="Y23189" s="29"/>
      <c r="Z23189" s="29"/>
      <c r="AA23189" s="29"/>
      <c r="AB23189" s="29"/>
      <c r="AC23189" s="29"/>
      <c r="AD23189" s="29"/>
      <c r="AE23189" s="29"/>
      <c r="AF23189" s="29"/>
      <c r="AG23189" s="29"/>
      <c r="AH23189" s="29"/>
      <c r="AI23189" s="29"/>
      <c r="AJ23189" s="29"/>
      <c r="AK23189" s="29"/>
      <c r="AL23189" s="29"/>
      <c r="AM23189" s="29"/>
      <c r="AP23189" s="30"/>
    </row>
    <row r="23190" spans="1:42">
      <c r="A23190" s="29"/>
      <c r="B23190" s="29"/>
      <c r="C23190" s="29"/>
      <c r="D23190" s="29"/>
      <c r="E23190" s="29"/>
      <c r="F23190" s="29"/>
      <c r="G23190" s="29"/>
      <c r="H23190" s="29"/>
      <c r="I23190" s="29"/>
      <c r="J23190" s="29"/>
      <c r="K23190" s="29"/>
      <c r="L23190" s="29"/>
      <c r="M23190" s="29"/>
      <c r="N23190" s="29"/>
      <c r="O23190" s="29"/>
      <c r="P23190" s="29"/>
      <c r="Q23190" s="29"/>
      <c r="R23190" s="29"/>
      <c r="S23190" s="33"/>
      <c r="T23190" s="29"/>
      <c r="U23190" s="29"/>
      <c r="V23190" s="29"/>
      <c r="W23190" s="29"/>
      <c r="X23190" s="29"/>
      <c r="Y23190" s="29"/>
      <c r="Z23190" s="29"/>
      <c r="AA23190" s="29"/>
      <c r="AB23190" s="29"/>
      <c r="AC23190" s="29"/>
      <c r="AD23190" s="29"/>
      <c r="AE23190" s="29"/>
      <c r="AF23190" s="29"/>
      <c r="AG23190" s="29"/>
      <c r="AH23190" s="29"/>
      <c r="AI23190" s="29"/>
      <c r="AJ23190" s="29"/>
      <c r="AK23190" s="29"/>
      <c r="AL23190" s="29"/>
      <c r="AM23190" s="29"/>
      <c r="AP23190" s="30"/>
    </row>
    <row r="23191" spans="1:42">
      <c r="A23191" s="29"/>
      <c r="B23191" s="29"/>
      <c r="C23191" s="29"/>
      <c r="D23191" s="29"/>
      <c r="E23191" s="29"/>
      <c r="F23191" s="29"/>
      <c r="G23191" s="29"/>
      <c r="H23191" s="29"/>
      <c r="I23191" s="29"/>
      <c r="J23191" s="29"/>
      <c r="K23191" s="29"/>
      <c r="L23191" s="29"/>
      <c r="M23191" s="29"/>
      <c r="N23191" s="29"/>
      <c r="O23191" s="29"/>
      <c r="P23191" s="29"/>
      <c r="Q23191" s="29"/>
      <c r="R23191" s="29"/>
      <c r="S23191" s="33"/>
      <c r="T23191" s="29"/>
      <c r="U23191" s="29"/>
      <c r="V23191" s="29"/>
      <c r="W23191" s="29"/>
      <c r="X23191" s="29"/>
      <c r="Y23191" s="29"/>
      <c r="Z23191" s="29"/>
      <c r="AA23191" s="29"/>
      <c r="AB23191" s="29"/>
      <c r="AC23191" s="29"/>
      <c r="AD23191" s="29"/>
      <c r="AE23191" s="29"/>
      <c r="AF23191" s="29"/>
      <c r="AG23191" s="29"/>
      <c r="AH23191" s="29"/>
      <c r="AI23191" s="29"/>
      <c r="AJ23191" s="29"/>
      <c r="AK23191" s="29"/>
      <c r="AL23191" s="29"/>
      <c r="AM23191" s="29"/>
      <c r="AP23191" s="30"/>
    </row>
    <row r="23192" spans="1:42">
      <c r="A23192" s="29"/>
      <c r="B23192" s="29"/>
      <c r="C23192" s="29"/>
      <c r="D23192" s="29"/>
      <c r="E23192" s="29"/>
      <c r="F23192" s="29"/>
      <c r="G23192" s="29"/>
      <c r="H23192" s="29"/>
      <c r="I23192" s="29"/>
      <c r="J23192" s="29"/>
      <c r="K23192" s="29"/>
      <c r="L23192" s="29"/>
      <c r="M23192" s="29"/>
      <c r="N23192" s="29"/>
      <c r="O23192" s="29"/>
      <c r="P23192" s="29"/>
      <c r="Q23192" s="29"/>
      <c r="R23192" s="29"/>
      <c r="S23192" s="33"/>
      <c r="T23192" s="29"/>
      <c r="U23192" s="29"/>
      <c r="V23192" s="29"/>
      <c r="W23192" s="29"/>
      <c r="X23192" s="29"/>
      <c r="Y23192" s="29"/>
      <c r="Z23192" s="29"/>
      <c r="AA23192" s="29"/>
      <c r="AB23192" s="29"/>
      <c r="AC23192" s="29"/>
      <c r="AD23192" s="29"/>
      <c r="AE23192" s="29"/>
      <c r="AF23192" s="29"/>
      <c r="AG23192" s="29"/>
      <c r="AH23192" s="29"/>
      <c r="AI23192" s="29"/>
      <c r="AJ23192" s="29"/>
      <c r="AK23192" s="29"/>
      <c r="AL23192" s="29"/>
      <c r="AM23192" s="29"/>
      <c r="AP23192" s="30"/>
    </row>
    <row r="23193" spans="1:42">
      <c r="A23193" s="29"/>
      <c r="B23193" s="29"/>
      <c r="C23193" s="29"/>
      <c r="D23193" s="29"/>
      <c r="E23193" s="29"/>
      <c r="F23193" s="29"/>
      <c r="G23193" s="29"/>
      <c r="H23193" s="29"/>
      <c r="I23193" s="29"/>
      <c r="J23193" s="29"/>
      <c r="K23193" s="29"/>
      <c r="L23193" s="29"/>
      <c r="M23193" s="29"/>
      <c r="N23193" s="29"/>
      <c r="O23193" s="29"/>
      <c r="P23193" s="29"/>
      <c r="Q23193" s="29"/>
      <c r="R23193" s="29"/>
      <c r="S23193" s="33"/>
      <c r="T23193" s="29"/>
      <c r="U23193" s="29"/>
      <c r="V23193" s="29"/>
      <c r="W23193" s="29"/>
      <c r="X23193" s="29"/>
      <c r="Y23193" s="29"/>
      <c r="Z23193" s="29"/>
      <c r="AA23193" s="29"/>
      <c r="AB23193" s="29"/>
      <c r="AC23193" s="29"/>
      <c r="AD23193" s="29"/>
      <c r="AE23193" s="29"/>
      <c r="AF23193" s="29"/>
      <c r="AG23193" s="29"/>
      <c r="AH23193" s="29"/>
      <c r="AI23193" s="29"/>
      <c r="AJ23193" s="29"/>
      <c r="AK23193" s="29"/>
      <c r="AL23193" s="29"/>
      <c r="AM23193" s="29"/>
      <c r="AP23193" s="30"/>
    </row>
    <row r="23194" spans="1:42">
      <c r="A23194" s="29"/>
      <c r="B23194" s="29"/>
      <c r="C23194" s="29"/>
      <c r="D23194" s="29"/>
      <c r="E23194" s="29"/>
      <c r="F23194" s="29"/>
      <c r="G23194" s="29"/>
      <c r="H23194" s="29"/>
      <c r="I23194" s="29"/>
      <c r="J23194" s="29"/>
      <c r="K23194" s="29"/>
      <c r="L23194" s="29"/>
      <c r="M23194" s="29"/>
      <c r="N23194" s="29"/>
      <c r="O23194" s="29"/>
      <c r="P23194" s="29"/>
      <c r="Q23194" s="29"/>
      <c r="R23194" s="29"/>
      <c r="S23194" s="33"/>
      <c r="T23194" s="29"/>
      <c r="U23194" s="29"/>
      <c r="V23194" s="29"/>
      <c r="W23194" s="29"/>
      <c r="X23194" s="29"/>
      <c r="Y23194" s="29"/>
      <c r="Z23194" s="29"/>
      <c r="AA23194" s="29"/>
      <c r="AB23194" s="29"/>
      <c r="AC23194" s="29"/>
      <c r="AD23194" s="29"/>
      <c r="AE23194" s="29"/>
      <c r="AF23194" s="29"/>
      <c r="AG23194" s="29"/>
      <c r="AH23194" s="29"/>
      <c r="AI23194" s="29"/>
      <c r="AJ23194" s="29"/>
      <c r="AK23194" s="29"/>
      <c r="AL23194" s="29"/>
      <c r="AM23194" s="29"/>
      <c r="AP23194" s="30"/>
    </row>
    <row r="23195" spans="1:42">
      <c r="A23195" s="29"/>
      <c r="B23195" s="29"/>
      <c r="C23195" s="29"/>
      <c r="D23195" s="29"/>
      <c r="E23195" s="29"/>
      <c r="F23195" s="29"/>
      <c r="G23195" s="29"/>
      <c r="H23195" s="29"/>
      <c r="I23195" s="29"/>
      <c r="J23195" s="29"/>
      <c r="K23195" s="29"/>
      <c r="L23195" s="29"/>
      <c r="M23195" s="29"/>
      <c r="N23195" s="29"/>
      <c r="O23195" s="29"/>
      <c r="P23195" s="29"/>
      <c r="Q23195" s="29"/>
      <c r="R23195" s="29"/>
      <c r="S23195" s="33"/>
      <c r="T23195" s="29"/>
      <c r="U23195" s="29"/>
      <c r="V23195" s="29"/>
      <c r="W23195" s="29"/>
      <c r="X23195" s="29"/>
      <c r="Y23195" s="29"/>
      <c r="Z23195" s="29"/>
      <c r="AA23195" s="29"/>
      <c r="AB23195" s="29"/>
      <c r="AC23195" s="29"/>
      <c r="AD23195" s="29"/>
      <c r="AE23195" s="29"/>
      <c r="AF23195" s="29"/>
      <c r="AG23195" s="29"/>
      <c r="AH23195" s="29"/>
      <c r="AI23195" s="29"/>
      <c r="AJ23195" s="29"/>
      <c r="AK23195" s="29"/>
      <c r="AL23195" s="29"/>
      <c r="AM23195" s="29"/>
      <c r="AP23195" s="30"/>
    </row>
    <row r="23196" spans="1:42">
      <c r="A23196" s="29"/>
      <c r="B23196" s="29"/>
      <c r="C23196" s="29"/>
      <c r="D23196" s="29"/>
      <c r="E23196" s="29"/>
      <c r="F23196" s="29"/>
      <c r="G23196" s="29"/>
      <c r="H23196" s="29"/>
      <c r="I23196" s="29"/>
      <c r="J23196" s="29"/>
      <c r="K23196" s="29"/>
      <c r="L23196" s="29"/>
      <c r="M23196" s="29"/>
      <c r="N23196" s="29"/>
      <c r="O23196" s="29"/>
      <c r="P23196" s="29"/>
      <c r="Q23196" s="29"/>
      <c r="R23196" s="29"/>
      <c r="S23196" s="33"/>
      <c r="T23196" s="29"/>
      <c r="U23196" s="29"/>
      <c r="V23196" s="29"/>
      <c r="W23196" s="29"/>
      <c r="X23196" s="29"/>
      <c r="Y23196" s="29"/>
      <c r="Z23196" s="29"/>
      <c r="AA23196" s="29"/>
      <c r="AB23196" s="29"/>
      <c r="AC23196" s="29"/>
      <c r="AD23196" s="29"/>
      <c r="AE23196" s="29"/>
      <c r="AF23196" s="29"/>
      <c r="AG23196" s="29"/>
      <c r="AH23196" s="29"/>
      <c r="AI23196" s="29"/>
      <c r="AJ23196" s="29"/>
      <c r="AK23196" s="29"/>
      <c r="AL23196" s="29"/>
      <c r="AM23196" s="29"/>
      <c r="AP23196" s="30"/>
    </row>
    <row r="23197" spans="1:42">
      <c r="A23197" s="29"/>
      <c r="B23197" s="29"/>
      <c r="C23197" s="29"/>
      <c r="D23197" s="29"/>
      <c r="E23197" s="29"/>
      <c r="F23197" s="29"/>
      <c r="G23197" s="29"/>
      <c r="H23197" s="29"/>
      <c r="I23197" s="29"/>
      <c r="J23197" s="29"/>
      <c r="K23197" s="29"/>
      <c r="L23197" s="29"/>
      <c r="M23197" s="29"/>
      <c r="N23197" s="29"/>
      <c r="O23197" s="29"/>
      <c r="P23197" s="29"/>
      <c r="Q23197" s="29"/>
      <c r="R23197" s="29"/>
      <c r="S23197" s="33"/>
      <c r="T23197" s="29"/>
      <c r="U23197" s="29"/>
      <c r="V23197" s="29"/>
      <c r="W23197" s="29"/>
      <c r="X23197" s="29"/>
      <c r="Y23197" s="29"/>
      <c r="Z23197" s="29"/>
      <c r="AA23197" s="29"/>
      <c r="AB23197" s="29"/>
      <c r="AC23197" s="29"/>
      <c r="AD23197" s="29"/>
      <c r="AE23197" s="29"/>
      <c r="AF23197" s="29"/>
      <c r="AG23197" s="29"/>
      <c r="AH23197" s="29"/>
      <c r="AI23197" s="29"/>
      <c r="AJ23197" s="29"/>
      <c r="AK23197" s="29"/>
      <c r="AL23197" s="29"/>
      <c r="AM23197" s="29"/>
      <c r="AP23197" s="30"/>
    </row>
    <row r="23198" spans="1:42">
      <c r="A23198" s="29"/>
      <c r="B23198" s="29"/>
      <c r="C23198" s="29"/>
      <c r="D23198" s="29"/>
      <c r="E23198" s="29"/>
      <c r="F23198" s="29"/>
      <c r="G23198" s="29"/>
      <c r="H23198" s="29"/>
      <c r="I23198" s="29"/>
      <c r="J23198" s="29"/>
      <c r="K23198" s="29"/>
      <c r="L23198" s="29"/>
      <c r="M23198" s="29"/>
      <c r="N23198" s="29"/>
      <c r="O23198" s="29"/>
      <c r="P23198" s="29"/>
      <c r="Q23198" s="29"/>
      <c r="R23198" s="29"/>
      <c r="S23198" s="33"/>
      <c r="T23198" s="29"/>
      <c r="U23198" s="29"/>
      <c r="V23198" s="29"/>
      <c r="W23198" s="29"/>
      <c r="X23198" s="29"/>
      <c r="Y23198" s="29"/>
      <c r="Z23198" s="29"/>
      <c r="AA23198" s="29"/>
      <c r="AB23198" s="29"/>
      <c r="AC23198" s="29"/>
      <c r="AD23198" s="29"/>
      <c r="AE23198" s="29"/>
      <c r="AF23198" s="29"/>
      <c r="AG23198" s="29"/>
      <c r="AH23198" s="29"/>
      <c r="AI23198" s="29"/>
      <c r="AJ23198" s="29"/>
      <c r="AK23198" s="29"/>
      <c r="AL23198" s="29"/>
      <c r="AM23198" s="29"/>
      <c r="AP23198" s="30"/>
    </row>
    <row r="23199" spans="1:42">
      <c r="A23199" s="29"/>
      <c r="B23199" s="29"/>
      <c r="C23199" s="29"/>
      <c r="D23199" s="29"/>
      <c r="E23199" s="29"/>
      <c r="F23199" s="29"/>
      <c r="G23199" s="29"/>
      <c r="H23199" s="29"/>
      <c r="I23199" s="29"/>
      <c r="J23199" s="29"/>
      <c r="K23199" s="29"/>
      <c r="L23199" s="29"/>
      <c r="M23199" s="29"/>
      <c r="N23199" s="29"/>
      <c r="O23199" s="29"/>
      <c r="P23199" s="29"/>
      <c r="Q23199" s="29"/>
      <c r="R23199" s="29"/>
      <c r="S23199" s="33"/>
      <c r="T23199" s="29"/>
      <c r="U23199" s="29"/>
      <c r="V23199" s="29"/>
      <c r="W23199" s="29"/>
      <c r="X23199" s="29"/>
      <c r="Y23199" s="29"/>
      <c r="Z23199" s="29"/>
      <c r="AA23199" s="29"/>
      <c r="AB23199" s="29"/>
      <c r="AC23199" s="29"/>
      <c r="AD23199" s="29"/>
      <c r="AE23199" s="29"/>
      <c r="AF23199" s="29"/>
      <c r="AG23199" s="29"/>
      <c r="AH23199" s="29"/>
      <c r="AI23199" s="29"/>
      <c r="AJ23199" s="29"/>
      <c r="AK23199" s="29"/>
      <c r="AL23199" s="29"/>
      <c r="AM23199" s="29"/>
      <c r="AP23199" s="30"/>
    </row>
    <row r="23200" spans="1:42">
      <c r="A23200" s="29"/>
      <c r="B23200" s="29"/>
      <c r="C23200" s="29"/>
      <c r="D23200" s="29"/>
      <c r="E23200" s="29"/>
      <c r="F23200" s="29"/>
      <c r="G23200" s="29"/>
      <c r="H23200" s="29"/>
      <c r="I23200" s="29"/>
      <c r="J23200" s="29"/>
      <c r="K23200" s="29"/>
      <c r="L23200" s="29"/>
      <c r="M23200" s="29"/>
      <c r="N23200" s="29"/>
      <c r="O23200" s="29"/>
      <c r="P23200" s="29"/>
      <c r="Q23200" s="29"/>
      <c r="R23200" s="29"/>
      <c r="S23200" s="33"/>
      <c r="T23200" s="29"/>
      <c r="U23200" s="29"/>
      <c r="V23200" s="29"/>
      <c r="W23200" s="29"/>
      <c r="X23200" s="29"/>
      <c r="Y23200" s="29"/>
      <c r="Z23200" s="29"/>
      <c r="AA23200" s="29"/>
      <c r="AB23200" s="29"/>
      <c r="AC23200" s="29"/>
      <c r="AD23200" s="29"/>
      <c r="AE23200" s="29"/>
      <c r="AF23200" s="29"/>
      <c r="AG23200" s="29"/>
      <c r="AH23200" s="29"/>
      <c r="AI23200" s="29"/>
      <c r="AJ23200" s="29"/>
      <c r="AK23200" s="29"/>
      <c r="AL23200" s="29"/>
      <c r="AM23200" s="29"/>
      <c r="AP23200" s="30"/>
    </row>
    <row r="23201" spans="1:42">
      <c r="A23201" s="29"/>
      <c r="B23201" s="29"/>
      <c r="C23201" s="29"/>
      <c r="D23201" s="29"/>
      <c r="E23201" s="29"/>
      <c r="F23201" s="29"/>
      <c r="G23201" s="29"/>
      <c r="H23201" s="29"/>
      <c r="I23201" s="29"/>
      <c r="J23201" s="29"/>
      <c r="K23201" s="29"/>
      <c r="L23201" s="29"/>
      <c r="M23201" s="29"/>
      <c r="N23201" s="29"/>
      <c r="O23201" s="29"/>
      <c r="P23201" s="29"/>
      <c r="Q23201" s="29"/>
      <c r="R23201" s="29"/>
      <c r="S23201" s="33"/>
      <c r="T23201" s="29"/>
      <c r="U23201" s="29"/>
      <c r="V23201" s="29"/>
      <c r="W23201" s="29"/>
      <c r="X23201" s="29"/>
      <c r="Y23201" s="29"/>
      <c r="Z23201" s="29"/>
      <c r="AA23201" s="29"/>
      <c r="AB23201" s="29"/>
      <c r="AC23201" s="29"/>
      <c r="AD23201" s="29"/>
      <c r="AE23201" s="29"/>
      <c r="AF23201" s="29"/>
      <c r="AG23201" s="29"/>
      <c r="AH23201" s="29"/>
      <c r="AI23201" s="29"/>
      <c r="AJ23201" s="29"/>
      <c r="AK23201" s="29"/>
      <c r="AL23201" s="29"/>
      <c r="AM23201" s="29"/>
      <c r="AP23201" s="30"/>
    </row>
    <row r="23202" spans="1:42">
      <c r="A23202" s="29"/>
      <c r="B23202" s="29"/>
      <c r="C23202" s="29"/>
      <c r="D23202" s="29"/>
      <c r="E23202" s="29"/>
      <c r="F23202" s="29"/>
      <c r="G23202" s="29"/>
      <c r="H23202" s="29"/>
      <c r="I23202" s="29"/>
      <c r="J23202" s="29"/>
      <c r="K23202" s="29"/>
      <c r="L23202" s="29"/>
      <c r="M23202" s="29"/>
      <c r="N23202" s="29"/>
      <c r="O23202" s="29"/>
      <c r="P23202" s="29"/>
      <c r="Q23202" s="29"/>
      <c r="R23202" s="29"/>
      <c r="S23202" s="33"/>
      <c r="T23202" s="29"/>
      <c r="U23202" s="29"/>
      <c r="V23202" s="29"/>
      <c r="W23202" s="29"/>
      <c r="X23202" s="29"/>
      <c r="Y23202" s="29"/>
      <c r="Z23202" s="29"/>
      <c r="AA23202" s="29"/>
      <c r="AB23202" s="29"/>
      <c r="AC23202" s="29"/>
      <c r="AD23202" s="29"/>
      <c r="AE23202" s="29"/>
      <c r="AF23202" s="29"/>
      <c r="AG23202" s="29"/>
      <c r="AH23202" s="29"/>
      <c r="AI23202" s="29"/>
      <c r="AJ23202" s="29"/>
      <c r="AK23202" s="29"/>
      <c r="AL23202" s="29"/>
      <c r="AM23202" s="29"/>
      <c r="AP23202" s="30"/>
    </row>
    <row r="23203" spans="1:42">
      <c r="A23203" s="29"/>
      <c r="B23203" s="29"/>
      <c r="C23203" s="29"/>
      <c r="D23203" s="29"/>
      <c r="E23203" s="29"/>
      <c r="F23203" s="29"/>
      <c r="G23203" s="29"/>
      <c r="H23203" s="29"/>
      <c r="I23203" s="29"/>
      <c r="J23203" s="29"/>
      <c r="K23203" s="29"/>
      <c r="L23203" s="29"/>
      <c r="M23203" s="29"/>
      <c r="N23203" s="29"/>
      <c r="O23203" s="29"/>
      <c r="P23203" s="29"/>
      <c r="Q23203" s="29"/>
      <c r="R23203" s="29"/>
      <c r="S23203" s="33"/>
      <c r="T23203" s="29"/>
      <c r="U23203" s="29"/>
      <c r="V23203" s="29"/>
      <c r="W23203" s="29"/>
      <c r="X23203" s="29"/>
      <c r="Y23203" s="29"/>
      <c r="Z23203" s="29"/>
      <c r="AA23203" s="29"/>
      <c r="AB23203" s="29"/>
      <c r="AC23203" s="29"/>
      <c r="AD23203" s="29"/>
      <c r="AE23203" s="29"/>
      <c r="AF23203" s="29"/>
      <c r="AG23203" s="29"/>
      <c r="AH23203" s="29"/>
      <c r="AI23203" s="29"/>
      <c r="AJ23203" s="29"/>
      <c r="AK23203" s="29"/>
      <c r="AL23203" s="29"/>
      <c r="AM23203" s="29"/>
      <c r="AP23203" s="30"/>
    </row>
    <row r="23204" spans="1:42">
      <c r="A23204" s="29"/>
      <c r="B23204" s="29"/>
      <c r="C23204" s="29"/>
      <c r="D23204" s="29"/>
      <c r="E23204" s="29"/>
      <c r="F23204" s="29"/>
      <c r="G23204" s="29"/>
      <c r="H23204" s="29"/>
      <c r="I23204" s="29"/>
      <c r="J23204" s="29"/>
      <c r="K23204" s="29"/>
      <c r="L23204" s="29"/>
      <c r="M23204" s="29"/>
      <c r="N23204" s="29"/>
      <c r="O23204" s="29"/>
      <c r="P23204" s="29"/>
      <c r="Q23204" s="29"/>
      <c r="R23204" s="29"/>
      <c r="S23204" s="33"/>
      <c r="T23204" s="29"/>
      <c r="U23204" s="29"/>
      <c r="V23204" s="29"/>
      <c r="W23204" s="29"/>
      <c r="X23204" s="29"/>
      <c r="Y23204" s="29"/>
      <c r="Z23204" s="29"/>
      <c r="AA23204" s="29"/>
      <c r="AB23204" s="29"/>
      <c r="AC23204" s="29"/>
      <c r="AD23204" s="29"/>
      <c r="AE23204" s="29"/>
      <c r="AF23204" s="29"/>
      <c r="AG23204" s="29"/>
      <c r="AH23204" s="29"/>
      <c r="AI23204" s="29"/>
      <c r="AJ23204" s="29"/>
      <c r="AK23204" s="29"/>
      <c r="AL23204" s="29"/>
      <c r="AM23204" s="29"/>
      <c r="AP23204" s="30"/>
    </row>
    <row r="23205" spans="1:42">
      <c r="A23205" s="29"/>
      <c r="B23205" s="29"/>
      <c r="C23205" s="29"/>
      <c r="D23205" s="29"/>
      <c r="E23205" s="29"/>
      <c r="F23205" s="29"/>
      <c r="G23205" s="29"/>
      <c r="H23205" s="29"/>
      <c r="I23205" s="29"/>
      <c r="J23205" s="29"/>
      <c r="K23205" s="29"/>
      <c r="L23205" s="29"/>
      <c r="M23205" s="29"/>
      <c r="N23205" s="29"/>
      <c r="O23205" s="29"/>
      <c r="P23205" s="29"/>
      <c r="Q23205" s="29"/>
      <c r="R23205" s="29"/>
      <c r="S23205" s="33"/>
      <c r="T23205" s="29"/>
      <c r="U23205" s="29"/>
      <c r="V23205" s="29"/>
      <c r="W23205" s="29"/>
      <c r="X23205" s="29"/>
      <c r="Y23205" s="29"/>
      <c r="Z23205" s="29"/>
      <c r="AA23205" s="29"/>
      <c r="AB23205" s="29"/>
      <c r="AC23205" s="29"/>
      <c r="AD23205" s="29"/>
      <c r="AE23205" s="29"/>
      <c r="AF23205" s="29"/>
      <c r="AG23205" s="29"/>
      <c r="AH23205" s="29"/>
      <c r="AI23205" s="29"/>
      <c r="AJ23205" s="29"/>
      <c r="AK23205" s="29"/>
      <c r="AL23205" s="29"/>
      <c r="AM23205" s="29"/>
      <c r="AP23205" s="30"/>
    </row>
    <row r="23206" spans="1:42">
      <c r="A23206" s="29"/>
      <c r="B23206" s="29"/>
      <c r="C23206" s="29"/>
      <c r="D23206" s="29"/>
      <c r="E23206" s="29"/>
      <c r="F23206" s="29"/>
      <c r="G23206" s="29"/>
      <c r="H23206" s="29"/>
      <c r="I23206" s="29"/>
      <c r="J23206" s="29"/>
      <c r="K23206" s="29"/>
      <c r="L23206" s="29"/>
      <c r="M23206" s="29"/>
      <c r="N23206" s="29"/>
      <c r="O23206" s="29"/>
      <c r="P23206" s="29"/>
      <c r="Q23206" s="29"/>
      <c r="R23206" s="29"/>
      <c r="S23206" s="33"/>
      <c r="T23206" s="29"/>
      <c r="U23206" s="29"/>
      <c r="V23206" s="29"/>
      <c r="W23206" s="29"/>
      <c r="X23206" s="29"/>
      <c r="Y23206" s="29"/>
      <c r="Z23206" s="29"/>
      <c r="AA23206" s="29"/>
      <c r="AB23206" s="29"/>
      <c r="AC23206" s="29"/>
      <c r="AD23206" s="29"/>
      <c r="AE23206" s="29"/>
      <c r="AF23206" s="29"/>
      <c r="AG23206" s="29"/>
      <c r="AH23206" s="29"/>
      <c r="AI23206" s="29"/>
      <c r="AJ23206" s="29"/>
      <c r="AK23206" s="29"/>
      <c r="AL23206" s="29"/>
      <c r="AM23206" s="29"/>
      <c r="AP23206" s="30"/>
    </row>
    <row r="23207" spans="1:42">
      <c r="A23207" s="29"/>
      <c r="B23207" s="29"/>
      <c r="C23207" s="29"/>
      <c r="D23207" s="29"/>
      <c r="E23207" s="29"/>
      <c r="F23207" s="29"/>
      <c r="G23207" s="29"/>
      <c r="H23207" s="29"/>
      <c r="I23207" s="29"/>
      <c r="J23207" s="29"/>
      <c r="K23207" s="29"/>
      <c r="L23207" s="29"/>
      <c r="M23207" s="29"/>
      <c r="N23207" s="29"/>
      <c r="O23207" s="29"/>
      <c r="P23207" s="29"/>
      <c r="Q23207" s="29"/>
      <c r="R23207" s="29"/>
      <c r="S23207" s="33"/>
      <c r="T23207" s="29"/>
      <c r="U23207" s="29"/>
      <c r="V23207" s="29"/>
      <c r="W23207" s="29"/>
      <c r="X23207" s="29"/>
      <c r="Y23207" s="29"/>
      <c r="Z23207" s="29"/>
      <c r="AA23207" s="29"/>
      <c r="AB23207" s="29"/>
      <c r="AC23207" s="29"/>
      <c r="AD23207" s="29"/>
      <c r="AE23207" s="29"/>
      <c r="AF23207" s="29"/>
      <c r="AG23207" s="29"/>
      <c r="AH23207" s="29"/>
      <c r="AI23207" s="29"/>
      <c r="AJ23207" s="29"/>
      <c r="AK23207" s="29"/>
      <c r="AL23207" s="29"/>
      <c r="AM23207" s="29"/>
      <c r="AP23207" s="30"/>
    </row>
    <row r="23208" spans="1:42">
      <c r="A23208" s="29"/>
      <c r="B23208" s="29"/>
      <c r="C23208" s="29"/>
      <c r="D23208" s="29"/>
      <c r="E23208" s="29"/>
      <c r="F23208" s="29"/>
      <c r="G23208" s="29"/>
      <c r="H23208" s="29"/>
      <c r="I23208" s="29"/>
      <c r="J23208" s="29"/>
      <c r="K23208" s="29"/>
      <c r="L23208" s="29"/>
      <c r="M23208" s="29"/>
      <c r="N23208" s="29"/>
      <c r="O23208" s="29"/>
      <c r="P23208" s="29"/>
      <c r="Q23208" s="29"/>
      <c r="R23208" s="29"/>
      <c r="S23208" s="33"/>
      <c r="T23208" s="29"/>
      <c r="U23208" s="29"/>
      <c r="V23208" s="29"/>
      <c r="W23208" s="29"/>
      <c r="X23208" s="29"/>
      <c r="Y23208" s="29"/>
      <c r="Z23208" s="29"/>
      <c r="AA23208" s="29"/>
      <c r="AB23208" s="29"/>
      <c r="AC23208" s="29"/>
      <c r="AD23208" s="29"/>
      <c r="AE23208" s="29"/>
      <c r="AF23208" s="29"/>
      <c r="AG23208" s="29"/>
      <c r="AH23208" s="29"/>
      <c r="AI23208" s="29"/>
      <c r="AJ23208" s="29"/>
      <c r="AK23208" s="29"/>
      <c r="AL23208" s="29"/>
      <c r="AM23208" s="29"/>
      <c r="AP23208" s="30"/>
    </row>
    <row r="23209" spans="1:42">
      <c r="A23209" s="29"/>
      <c r="B23209" s="29"/>
      <c r="C23209" s="29"/>
      <c r="D23209" s="29"/>
      <c r="E23209" s="29"/>
      <c r="F23209" s="29"/>
      <c r="G23209" s="29"/>
      <c r="H23209" s="29"/>
      <c r="I23209" s="29"/>
      <c r="J23209" s="29"/>
      <c r="K23209" s="29"/>
      <c r="L23209" s="29"/>
      <c r="M23209" s="29"/>
      <c r="N23209" s="29"/>
      <c r="O23209" s="29"/>
      <c r="P23209" s="29"/>
      <c r="Q23209" s="29"/>
      <c r="R23209" s="29"/>
      <c r="S23209" s="33"/>
      <c r="T23209" s="29"/>
      <c r="U23209" s="29"/>
      <c r="V23209" s="29"/>
      <c r="W23209" s="29"/>
      <c r="X23209" s="29"/>
      <c r="Y23209" s="29"/>
      <c r="Z23209" s="29"/>
      <c r="AA23209" s="29"/>
      <c r="AB23209" s="29"/>
      <c r="AC23209" s="29"/>
      <c r="AD23209" s="29"/>
      <c r="AE23209" s="29"/>
      <c r="AF23209" s="29"/>
      <c r="AG23209" s="29"/>
      <c r="AH23209" s="29"/>
      <c r="AI23209" s="29"/>
      <c r="AJ23209" s="29"/>
      <c r="AK23209" s="29"/>
      <c r="AL23209" s="29"/>
      <c r="AM23209" s="29"/>
      <c r="AP23209" s="30"/>
    </row>
    <row r="23210" spans="1:42">
      <c r="A23210" s="29"/>
      <c r="B23210" s="29"/>
      <c r="C23210" s="29"/>
      <c r="D23210" s="29"/>
      <c r="E23210" s="29"/>
      <c r="F23210" s="29"/>
      <c r="G23210" s="29"/>
      <c r="H23210" s="29"/>
      <c r="I23210" s="29"/>
      <c r="J23210" s="29"/>
      <c r="K23210" s="29"/>
      <c r="L23210" s="29"/>
      <c r="M23210" s="29"/>
      <c r="N23210" s="29"/>
      <c r="O23210" s="29"/>
      <c r="P23210" s="29"/>
      <c r="Q23210" s="29"/>
      <c r="R23210" s="29"/>
      <c r="S23210" s="33"/>
      <c r="T23210" s="29"/>
      <c r="U23210" s="29"/>
      <c r="V23210" s="29"/>
      <c r="W23210" s="29"/>
      <c r="X23210" s="29"/>
      <c r="Y23210" s="29"/>
      <c r="Z23210" s="29"/>
      <c r="AA23210" s="29"/>
      <c r="AB23210" s="29"/>
      <c r="AC23210" s="29"/>
      <c r="AD23210" s="29"/>
      <c r="AE23210" s="29"/>
      <c r="AF23210" s="29"/>
      <c r="AG23210" s="29"/>
      <c r="AH23210" s="29"/>
      <c r="AI23210" s="29"/>
      <c r="AJ23210" s="29"/>
      <c r="AK23210" s="29"/>
      <c r="AL23210" s="29"/>
      <c r="AM23210" s="29"/>
      <c r="AP23210" s="30"/>
    </row>
    <row r="23211" spans="1:42">
      <c r="A23211" s="29"/>
      <c r="B23211" s="29"/>
      <c r="C23211" s="29"/>
      <c r="D23211" s="29"/>
      <c r="E23211" s="29"/>
      <c r="F23211" s="29"/>
      <c r="G23211" s="29"/>
      <c r="H23211" s="29"/>
      <c r="I23211" s="29"/>
      <c r="J23211" s="29"/>
      <c r="K23211" s="29"/>
      <c r="L23211" s="29"/>
      <c r="M23211" s="29"/>
      <c r="N23211" s="29"/>
      <c r="O23211" s="29"/>
      <c r="P23211" s="29"/>
      <c r="Q23211" s="29"/>
      <c r="R23211" s="29"/>
      <c r="S23211" s="33"/>
      <c r="T23211" s="29"/>
      <c r="U23211" s="29"/>
      <c r="V23211" s="29"/>
      <c r="W23211" s="29"/>
      <c r="X23211" s="29"/>
      <c r="Y23211" s="29"/>
      <c r="Z23211" s="29"/>
      <c r="AA23211" s="29"/>
      <c r="AB23211" s="29"/>
      <c r="AC23211" s="29"/>
      <c r="AD23211" s="29"/>
      <c r="AE23211" s="29"/>
      <c r="AF23211" s="29"/>
      <c r="AG23211" s="29"/>
      <c r="AH23211" s="29"/>
      <c r="AI23211" s="29"/>
      <c r="AJ23211" s="29"/>
      <c r="AK23211" s="29"/>
      <c r="AL23211" s="29"/>
      <c r="AM23211" s="29"/>
      <c r="AP23211" s="30"/>
    </row>
    <row r="23212" spans="1:42">
      <c r="A23212" s="29"/>
      <c r="B23212" s="29"/>
      <c r="C23212" s="29"/>
      <c r="D23212" s="29"/>
      <c r="E23212" s="29"/>
      <c r="F23212" s="29"/>
      <c r="G23212" s="29"/>
      <c r="H23212" s="29"/>
      <c r="I23212" s="29"/>
      <c r="J23212" s="29"/>
      <c r="K23212" s="29"/>
      <c r="L23212" s="29"/>
      <c r="M23212" s="29"/>
      <c r="N23212" s="29"/>
      <c r="O23212" s="29"/>
      <c r="P23212" s="29"/>
      <c r="Q23212" s="29"/>
      <c r="R23212" s="29"/>
      <c r="S23212" s="33"/>
      <c r="T23212" s="29"/>
      <c r="U23212" s="29"/>
      <c r="V23212" s="29"/>
      <c r="W23212" s="29"/>
      <c r="X23212" s="29"/>
      <c r="Y23212" s="29"/>
      <c r="Z23212" s="29"/>
      <c r="AA23212" s="29"/>
      <c r="AB23212" s="29"/>
      <c r="AC23212" s="29"/>
      <c r="AD23212" s="29"/>
      <c r="AE23212" s="29"/>
      <c r="AF23212" s="29"/>
      <c r="AG23212" s="29"/>
      <c r="AH23212" s="29"/>
      <c r="AI23212" s="29"/>
      <c r="AJ23212" s="29"/>
      <c r="AK23212" s="29"/>
      <c r="AL23212" s="29"/>
      <c r="AM23212" s="29"/>
      <c r="AP23212" s="30"/>
    </row>
    <row r="23213" spans="1:42">
      <c r="A23213" s="29"/>
      <c r="B23213" s="29"/>
      <c r="C23213" s="29"/>
      <c r="D23213" s="29"/>
      <c r="E23213" s="29"/>
      <c r="F23213" s="29"/>
      <c r="G23213" s="29"/>
      <c r="H23213" s="29"/>
      <c r="I23213" s="29"/>
      <c r="J23213" s="29"/>
      <c r="K23213" s="29"/>
      <c r="L23213" s="29"/>
      <c r="M23213" s="29"/>
      <c r="N23213" s="29"/>
      <c r="O23213" s="29"/>
      <c r="P23213" s="29"/>
      <c r="Q23213" s="29"/>
      <c r="R23213" s="29"/>
      <c r="S23213" s="33"/>
      <c r="T23213" s="29"/>
      <c r="U23213" s="29"/>
      <c r="V23213" s="29"/>
      <c r="W23213" s="29"/>
      <c r="X23213" s="29"/>
      <c r="Y23213" s="29"/>
      <c r="Z23213" s="29"/>
      <c r="AA23213" s="29"/>
      <c r="AB23213" s="29"/>
      <c r="AC23213" s="29"/>
      <c r="AD23213" s="29"/>
      <c r="AE23213" s="29"/>
      <c r="AF23213" s="29"/>
      <c r="AG23213" s="29"/>
      <c r="AH23213" s="29"/>
      <c r="AI23213" s="29"/>
      <c r="AJ23213" s="29"/>
      <c r="AK23213" s="29"/>
      <c r="AL23213" s="29"/>
      <c r="AM23213" s="29"/>
      <c r="AP23213" s="30"/>
    </row>
    <row r="23214" spans="1:42">
      <c r="A23214" s="29"/>
      <c r="B23214" s="29"/>
      <c r="C23214" s="29"/>
      <c r="D23214" s="29"/>
      <c r="E23214" s="29"/>
      <c r="F23214" s="29"/>
      <c r="G23214" s="29"/>
      <c r="H23214" s="29"/>
      <c r="I23214" s="29"/>
      <c r="J23214" s="29"/>
      <c r="K23214" s="29"/>
      <c r="L23214" s="29"/>
      <c r="M23214" s="29"/>
      <c r="N23214" s="29"/>
      <c r="O23214" s="29"/>
      <c r="P23214" s="29"/>
      <c r="Q23214" s="29"/>
      <c r="R23214" s="29"/>
      <c r="S23214" s="33"/>
      <c r="T23214" s="29"/>
      <c r="U23214" s="29"/>
      <c r="V23214" s="29"/>
      <c r="W23214" s="29"/>
      <c r="X23214" s="29"/>
      <c r="Y23214" s="29"/>
      <c r="Z23214" s="29"/>
      <c r="AA23214" s="29"/>
      <c r="AB23214" s="29"/>
      <c r="AC23214" s="29"/>
      <c r="AD23214" s="29"/>
      <c r="AE23214" s="29"/>
      <c r="AF23214" s="29"/>
      <c r="AG23214" s="29"/>
      <c r="AH23214" s="29"/>
      <c r="AI23214" s="29"/>
      <c r="AJ23214" s="29"/>
      <c r="AK23214" s="29"/>
      <c r="AL23214" s="29"/>
      <c r="AM23214" s="29"/>
      <c r="AP23214" s="30"/>
    </row>
    <row r="23215" spans="1:42">
      <c r="A23215" s="29"/>
      <c r="B23215" s="29"/>
      <c r="C23215" s="29"/>
      <c r="D23215" s="29"/>
      <c r="E23215" s="29"/>
      <c r="F23215" s="29"/>
      <c r="G23215" s="29"/>
      <c r="H23215" s="29"/>
      <c r="I23215" s="29"/>
      <c r="J23215" s="29"/>
      <c r="K23215" s="29"/>
      <c r="L23215" s="29"/>
      <c r="M23215" s="29"/>
      <c r="N23215" s="29"/>
      <c r="O23215" s="29"/>
      <c r="P23215" s="29"/>
      <c r="Q23215" s="29"/>
      <c r="R23215" s="29"/>
      <c r="S23215" s="33"/>
      <c r="T23215" s="29"/>
      <c r="U23215" s="29"/>
      <c r="V23215" s="29"/>
      <c r="W23215" s="29"/>
      <c r="X23215" s="29"/>
      <c r="Y23215" s="29"/>
      <c r="Z23215" s="29"/>
      <c r="AA23215" s="29"/>
      <c r="AB23215" s="29"/>
      <c r="AC23215" s="29"/>
      <c r="AD23215" s="29"/>
      <c r="AE23215" s="29"/>
      <c r="AF23215" s="29"/>
      <c r="AG23215" s="29"/>
      <c r="AH23215" s="29"/>
      <c r="AI23215" s="29"/>
      <c r="AJ23215" s="29"/>
      <c r="AK23215" s="29"/>
      <c r="AL23215" s="29"/>
      <c r="AM23215" s="29"/>
      <c r="AP23215" s="30"/>
    </row>
    <row r="23216" spans="1:42">
      <c r="A23216" s="29"/>
      <c r="B23216" s="29"/>
      <c r="C23216" s="29"/>
      <c r="D23216" s="29"/>
      <c r="E23216" s="29"/>
      <c r="F23216" s="29"/>
      <c r="G23216" s="29"/>
      <c r="H23216" s="29"/>
      <c r="I23216" s="29"/>
      <c r="J23216" s="29"/>
      <c r="K23216" s="29"/>
      <c r="L23216" s="29"/>
      <c r="M23216" s="29"/>
      <c r="N23216" s="29"/>
      <c r="O23216" s="29"/>
      <c r="P23216" s="29"/>
      <c r="Q23216" s="29"/>
      <c r="R23216" s="29"/>
      <c r="S23216" s="33"/>
      <c r="T23216" s="29"/>
      <c r="U23216" s="29"/>
      <c r="V23216" s="29"/>
      <c r="W23216" s="29"/>
      <c r="X23216" s="29"/>
      <c r="Y23216" s="29"/>
      <c r="Z23216" s="29"/>
      <c r="AA23216" s="29"/>
      <c r="AB23216" s="29"/>
      <c r="AC23216" s="29"/>
      <c r="AD23216" s="29"/>
      <c r="AE23216" s="29"/>
      <c r="AF23216" s="29"/>
      <c r="AG23216" s="29"/>
      <c r="AH23216" s="29"/>
      <c r="AI23216" s="29"/>
      <c r="AJ23216" s="29"/>
      <c r="AK23216" s="29"/>
      <c r="AL23216" s="29"/>
      <c r="AM23216" s="29"/>
      <c r="AP23216" s="30"/>
    </row>
    <row r="23217" spans="1:42">
      <c r="A23217" s="29"/>
      <c r="B23217" s="29"/>
      <c r="C23217" s="29"/>
      <c r="D23217" s="29"/>
      <c r="E23217" s="29"/>
      <c r="F23217" s="29"/>
      <c r="G23217" s="29"/>
      <c r="H23217" s="29"/>
      <c r="I23217" s="29"/>
      <c r="J23217" s="29"/>
      <c r="K23217" s="29"/>
      <c r="L23217" s="29"/>
      <c r="M23217" s="29"/>
      <c r="N23217" s="29"/>
      <c r="O23217" s="29"/>
      <c r="P23217" s="29"/>
      <c r="Q23217" s="29"/>
      <c r="R23217" s="29"/>
      <c r="S23217" s="33"/>
      <c r="T23217" s="29"/>
      <c r="U23217" s="29"/>
      <c r="V23217" s="29"/>
      <c r="W23217" s="29"/>
      <c r="X23217" s="29"/>
      <c r="Y23217" s="29"/>
      <c r="Z23217" s="29"/>
      <c r="AA23217" s="29"/>
      <c r="AB23217" s="29"/>
      <c r="AC23217" s="29"/>
      <c r="AD23217" s="29"/>
      <c r="AE23217" s="29"/>
      <c r="AF23217" s="29"/>
      <c r="AG23217" s="29"/>
      <c r="AH23217" s="29"/>
      <c r="AI23217" s="29"/>
      <c r="AJ23217" s="29"/>
      <c r="AK23217" s="29"/>
      <c r="AL23217" s="29"/>
      <c r="AM23217" s="29"/>
      <c r="AP23217" s="30"/>
    </row>
    <row r="23218" spans="1:42">
      <c r="A23218" s="29"/>
      <c r="B23218" s="29"/>
      <c r="C23218" s="29"/>
      <c r="D23218" s="29"/>
      <c r="E23218" s="29"/>
      <c r="F23218" s="29"/>
      <c r="G23218" s="29"/>
      <c r="H23218" s="29"/>
      <c r="I23218" s="29"/>
      <c r="J23218" s="29"/>
      <c r="K23218" s="29"/>
      <c r="L23218" s="29"/>
      <c r="M23218" s="29"/>
      <c r="N23218" s="29"/>
      <c r="O23218" s="29"/>
      <c r="P23218" s="29"/>
      <c r="Q23218" s="29"/>
      <c r="R23218" s="29"/>
      <c r="S23218" s="33"/>
      <c r="T23218" s="29"/>
      <c r="U23218" s="29"/>
      <c r="V23218" s="29"/>
      <c r="W23218" s="29"/>
      <c r="X23218" s="29"/>
      <c r="Y23218" s="29"/>
      <c r="Z23218" s="29"/>
      <c r="AA23218" s="29"/>
      <c r="AB23218" s="29"/>
      <c r="AC23218" s="29"/>
      <c r="AD23218" s="29"/>
      <c r="AE23218" s="29"/>
      <c r="AF23218" s="29"/>
      <c r="AG23218" s="29"/>
      <c r="AH23218" s="29"/>
      <c r="AI23218" s="29"/>
      <c r="AJ23218" s="29"/>
      <c r="AK23218" s="29"/>
      <c r="AL23218" s="29"/>
      <c r="AM23218" s="29"/>
      <c r="AP23218" s="30"/>
    </row>
    <row r="23219" spans="1:42">
      <c r="A23219" s="29"/>
      <c r="B23219" s="29"/>
      <c r="C23219" s="29"/>
      <c r="D23219" s="29"/>
      <c r="E23219" s="29"/>
      <c r="F23219" s="29"/>
      <c r="G23219" s="29"/>
      <c r="H23219" s="29"/>
      <c r="I23219" s="29"/>
      <c r="J23219" s="29"/>
      <c r="K23219" s="29"/>
      <c r="L23219" s="29"/>
      <c r="M23219" s="29"/>
      <c r="N23219" s="29"/>
      <c r="O23219" s="29"/>
      <c r="P23219" s="29"/>
      <c r="Q23219" s="29"/>
      <c r="R23219" s="29"/>
      <c r="S23219" s="33"/>
      <c r="T23219" s="29"/>
      <c r="U23219" s="29"/>
      <c r="V23219" s="29"/>
      <c r="W23219" s="29"/>
      <c r="X23219" s="29"/>
      <c r="Y23219" s="29"/>
      <c r="Z23219" s="29"/>
      <c r="AA23219" s="29"/>
      <c r="AB23219" s="29"/>
      <c r="AC23219" s="29"/>
      <c r="AD23219" s="29"/>
      <c r="AE23219" s="29"/>
      <c r="AF23219" s="29"/>
      <c r="AG23219" s="29"/>
      <c r="AH23219" s="29"/>
      <c r="AI23219" s="29"/>
      <c r="AJ23219" s="29"/>
      <c r="AK23219" s="29"/>
      <c r="AL23219" s="29"/>
      <c r="AM23219" s="29"/>
      <c r="AP23219" s="30"/>
    </row>
    <row r="23220" spans="1:42">
      <c r="A23220" s="29"/>
      <c r="B23220" s="29"/>
      <c r="C23220" s="29"/>
      <c r="D23220" s="29"/>
      <c r="E23220" s="29"/>
      <c r="F23220" s="29"/>
      <c r="G23220" s="29"/>
      <c r="H23220" s="29"/>
      <c r="I23220" s="29"/>
      <c r="J23220" s="29"/>
      <c r="K23220" s="29"/>
      <c r="L23220" s="29"/>
      <c r="M23220" s="29"/>
      <c r="N23220" s="29"/>
      <c r="O23220" s="29"/>
      <c r="P23220" s="29"/>
      <c r="Q23220" s="29"/>
      <c r="R23220" s="29"/>
      <c r="S23220" s="33"/>
      <c r="T23220" s="29"/>
      <c r="U23220" s="29"/>
      <c r="V23220" s="29"/>
      <c r="W23220" s="29"/>
      <c r="X23220" s="29"/>
      <c r="Y23220" s="29"/>
      <c r="Z23220" s="29"/>
      <c r="AA23220" s="29"/>
      <c r="AB23220" s="29"/>
      <c r="AC23220" s="29"/>
      <c r="AD23220" s="29"/>
      <c r="AE23220" s="29"/>
      <c r="AF23220" s="29"/>
      <c r="AG23220" s="29"/>
      <c r="AH23220" s="29"/>
      <c r="AI23220" s="29"/>
      <c r="AJ23220" s="29"/>
      <c r="AK23220" s="29"/>
      <c r="AL23220" s="29"/>
      <c r="AM23220" s="29"/>
      <c r="AP23220" s="30"/>
    </row>
    <row r="23221" spans="1:42">
      <c r="A23221" s="29"/>
      <c r="B23221" s="29"/>
      <c r="C23221" s="29"/>
      <c r="D23221" s="29"/>
      <c r="E23221" s="29"/>
      <c r="F23221" s="29"/>
      <c r="G23221" s="29"/>
      <c r="H23221" s="29"/>
      <c r="I23221" s="29"/>
      <c r="J23221" s="29"/>
      <c r="K23221" s="29"/>
      <c r="L23221" s="29"/>
      <c r="M23221" s="29"/>
      <c r="N23221" s="29"/>
      <c r="O23221" s="29"/>
      <c r="P23221" s="29"/>
      <c r="Q23221" s="29"/>
      <c r="R23221" s="29"/>
      <c r="S23221" s="33"/>
      <c r="T23221" s="29"/>
      <c r="U23221" s="29"/>
      <c r="V23221" s="29"/>
      <c r="W23221" s="29"/>
      <c r="X23221" s="29"/>
      <c r="Y23221" s="29"/>
      <c r="Z23221" s="29"/>
      <c r="AA23221" s="29"/>
      <c r="AB23221" s="29"/>
      <c r="AC23221" s="29"/>
      <c r="AD23221" s="29"/>
      <c r="AE23221" s="29"/>
      <c r="AF23221" s="29"/>
      <c r="AG23221" s="29"/>
      <c r="AH23221" s="29"/>
      <c r="AI23221" s="29"/>
      <c r="AJ23221" s="29"/>
      <c r="AK23221" s="29"/>
      <c r="AL23221" s="29"/>
      <c r="AM23221" s="29"/>
      <c r="AP23221" s="30"/>
    </row>
    <row r="23222" spans="1:42">
      <c r="A23222" s="29"/>
      <c r="B23222" s="29"/>
      <c r="C23222" s="29"/>
      <c r="D23222" s="29"/>
      <c r="E23222" s="29"/>
      <c r="F23222" s="29"/>
      <c r="G23222" s="29"/>
      <c r="H23222" s="29"/>
      <c r="I23222" s="29"/>
      <c r="J23222" s="29"/>
      <c r="K23222" s="29"/>
      <c r="L23222" s="29"/>
      <c r="M23222" s="29"/>
      <c r="N23222" s="29"/>
      <c r="O23222" s="29"/>
      <c r="P23222" s="29"/>
      <c r="Q23222" s="29"/>
      <c r="R23222" s="29"/>
      <c r="S23222" s="33"/>
      <c r="T23222" s="29"/>
      <c r="U23222" s="29"/>
      <c r="V23222" s="29"/>
      <c r="W23222" s="29"/>
      <c r="X23222" s="29"/>
      <c r="Y23222" s="29"/>
      <c r="Z23222" s="29"/>
      <c r="AA23222" s="29"/>
      <c r="AB23222" s="29"/>
      <c r="AC23222" s="29"/>
      <c r="AD23222" s="29"/>
      <c r="AE23222" s="29"/>
      <c r="AF23222" s="29"/>
      <c r="AG23222" s="29"/>
      <c r="AH23222" s="29"/>
      <c r="AI23222" s="29"/>
      <c r="AJ23222" s="29"/>
      <c r="AK23222" s="29"/>
      <c r="AL23222" s="29"/>
      <c r="AM23222" s="29"/>
      <c r="AP23222" s="30"/>
    </row>
    <row r="23223" spans="1:42">
      <c r="A23223" s="29"/>
      <c r="B23223" s="29"/>
      <c r="C23223" s="29"/>
      <c r="D23223" s="29"/>
      <c r="E23223" s="29"/>
      <c r="F23223" s="29"/>
      <c r="G23223" s="29"/>
      <c r="H23223" s="29"/>
      <c r="I23223" s="29"/>
      <c r="J23223" s="29"/>
      <c r="K23223" s="29"/>
      <c r="L23223" s="29"/>
      <c r="M23223" s="29"/>
      <c r="N23223" s="29"/>
      <c r="O23223" s="29"/>
      <c r="P23223" s="29"/>
      <c r="Q23223" s="29"/>
      <c r="R23223" s="29"/>
      <c r="S23223" s="33"/>
      <c r="T23223" s="29"/>
      <c r="U23223" s="29"/>
      <c r="V23223" s="29"/>
      <c r="W23223" s="29"/>
      <c r="X23223" s="29"/>
      <c r="Y23223" s="29"/>
      <c r="Z23223" s="29"/>
      <c r="AA23223" s="29"/>
      <c r="AB23223" s="29"/>
      <c r="AC23223" s="29"/>
      <c r="AD23223" s="29"/>
      <c r="AE23223" s="29"/>
      <c r="AF23223" s="29"/>
      <c r="AG23223" s="29"/>
      <c r="AH23223" s="29"/>
      <c r="AI23223" s="29"/>
      <c r="AJ23223" s="29"/>
      <c r="AK23223" s="29"/>
      <c r="AL23223" s="29"/>
      <c r="AM23223" s="29"/>
      <c r="AP23223" s="30"/>
    </row>
    <row r="23224" spans="1:42">
      <c r="A23224" s="29"/>
      <c r="B23224" s="29"/>
      <c r="C23224" s="29"/>
      <c r="D23224" s="29"/>
      <c r="E23224" s="29"/>
      <c r="F23224" s="29"/>
      <c r="G23224" s="29"/>
      <c r="H23224" s="29"/>
      <c r="I23224" s="29"/>
      <c r="J23224" s="29"/>
      <c r="K23224" s="29"/>
      <c r="L23224" s="29"/>
      <c r="M23224" s="29"/>
      <c r="N23224" s="29"/>
      <c r="O23224" s="29"/>
      <c r="P23224" s="29"/>
      <c r="Q23224" s="29"/>
      <c r="R23224" s="29"/>
      <c r="S23224" s="33"/>
      <c r="T23224" s="29"/>
      <c r="U23224" s="29"/>
      <c r="V23224" s="29"/>
      <c r="W23224" s="29"/>
      <c r="X23224" s="29"/>
      <c r="Y23224" s="29"/>
      <c r="Z23224" s="29"/>
      <c r="AA23224" s="29"/>
      <c r="AB23224" s="29"/>
      <c r="AC23224" s="29"/>
      <c r="AD23224" s="29"/>
      <c r="AE23224" s="29"/>
      <c r="AF23224" s="29"/>
      <c r="AG23224" s="29"/>
      <c r="AH23224" s="29"/>
      <c r="AI23224" s="29"/>
      <c r="AJ23224" s="29"/>
      <c r="AK23224" s="29"/>
      <c r="AL23224" s="29"/>
      <c r="AM23224" s="29"/>
      <c r="AP23224" s="30"/>
    </row>
    <row r="23225" spans="1:42">
      <c r="A23225" s="29"/>
      <c r="B23225" s="29"/>
      <c r="C23225" s="29"/>
      <c r="D23225" s="29"/>
      <c r="E23225" s="29"/>
      <c r="F23225" s="29"/>
      <c r="G23225" s="29"/>
      <c r="H23225" s="29"/>
      <c r="I23225" s="29"/>
      <c r="J23225" s="29"/>
      <c r="K23225" s="29"/>
      <c r="L23225" s="29"/>
      <c r="M23225" s="29"/>
      <c r="N23225" s="29"/>
      <c r="O23225" s="29"/>
      <c r="P23225" s="29"/>
      <c r="Q23225" s="29"/>
      <c r="R23225" s="29"/>
      <c r="S23225" s="33"/>
      <c r="T23225" s="29"/>
      <c r="U23225" s="29"/>
      <c r="V23225" s="29"/>
      <c r="W23225" s="29"/>
      <c r="X23225" s="29"/>
      <c r="Y23225" s="29"/>
      <c r="Z23225" s="29"/>
      <c r="AA23225" s="29"/>
      <c r="AB23225" s="29"/>
      <c r="AC23225" s="29"/>
      <c r="AD23225" s="29"/>
      <c r="AE23225" s="29"/>
      <c r="AF23225" s="29"/>
      <c r="AG23225" s="29"/>
      <c r="AH23225" s="29"/>
      <c r="AI23225" s="29"/>
      <c r="AJ23225" s="29"/>
      <c r="AK23225" s="29"/>
      <c r="AL23225" s="29"/>
      <c r="AM23225" s="29"/>
      <c r="AP23225" s="30"/>
    </row>
    <row r="23226" spans="1:42">
      <c r="A23226" s="29"/>
      <c r="B23226" s="29"/>
      <c r="C23226" s="29"/>
      <c r="D23226" s="29"/>
      <c r="E23226" s="29"/>
      <c r="F23226" s="29"/>
      <c r="G23226" s="29"/>
      <c r="H23226" s="29"/>
      <c r="I23226" s="29"/>
      <c r="J23226" s="29"/>
      <c r="K23226" s="29"/>
      <c r="L23226" s="29"/>
      <c r="M23226" s="29"/>
      <c r="N23226" s="29"/>
      <c r="O23226" s="29"/>
      <c r="P23226" s="29"/>
      <c r="Q23226" s="29"/>
      <c r="R23226" s="29"/>
      <c r="S23226" s="33"/>
      <c r="T23226" s="29"/>
      <c r="U23226" s="29"/>
      <c r="V23226" s="29"/>
      <c r="W23226" s="29"/>
      <c r="X23226" s="29"/>
      <c r="Y23226" s="29"/>
      <c r="Z23226" s="29"/>
      <c r="AA23226" s="29"/>
      <c r="AB23226" s="29"/>
      <c r="AC23226" s="29"/>
      <c r="AD23226" s="29"/>
      <c r="AE23226" s="29"/>
      <c r="AF23226" s="29"/>
      <c r="AG23226" s="29"/>
      <c r="AH23226" s="29"/>
      <c r="AI23226" s="29"/>
      <c r="AJ23226" s="29"/>
      <c r="AK23226" s="29"/>
      <c r="AL23226" s="29"/>
      <c r="AM23226" s="29"/>
      <c r="AP23226" s="30"/>
    </row>
    <row r="23227" spans="1:42">
      <c r="A23227" s="29"/>
      <c r="B23227" s="29"/>
      <c r="C23227" s="29"/>
      <c r="D23227" s="29"/>
      <c r="E23227" s="29"/>
      <c r="F23227" s="29"/>
      <c r="G23227" s="29"/>
      <c r="H23227" s="29"/>
      <c r="I23227" s="29"/>
      <c r="J23227" s="29"/>
      <c r="K23227" s="29"/>
      <c r="L23227" s="29"/>
      <c r="M23227" s="29"/>
      <c r="N23227" s="29"/>
      <c r="O23227" s="29"/>
      <c r="P23227" s="29"/>
      <c r="Q23227" s="29"/>
      <c r="R23227" s="29"/>
      <c r="S23227" s="33"/>
      <c r="T23227" s="29"/>
      <c r="U23227" s="29"/>
      <c r="V23227" s="29"/>
      <c r="W23227" s="29"/>
      <c r="X23227" s="29"/>
      <c r="Y23227" s="29"/>
      <c r="Z23227" s="29"/>
      <c r="AA23227" s="29"/>
      <c r="AB23227" s="29"/>
      <c r="AC23227" s="29"/>
      <c r="AD23227" s="29"/>
      <c r="AE23227" s="29"/>
      <c r="AF23227" s="29"/>
      <c r="AG23227" s="29"/>
      <c r="AH23227" s="29"/>
      <c r="AI23227" s="29"/>
      <c r="AJ23227" s="29"/>
      <c r="AK23227" s="29"/>
      <c r="AL23227" s="29"/>
      <c r="AM23227" s="29"/>
      <c r="AP23227" s="30"/>
    </row>
    <row r="23228" spans="1:42">
      <c r="A23228" s="29"/>
      <c r="B23228" s="29"/>
      <c r="C23228" s="29"/>
      <c r="D23228" s="29"/>
      <c r="E23228" s="29"/>
      <c r="F23228" s="29"/>
      <c r="G23228" s="29"/>
      <c r="H23228" s="29"/>
      <c r="I23228" s="29"/>
      <c r="J23228" s="29"/>
      <c r="K23228" s="29"/>
      <c r="L23228" s="29"/>
      <c r="M23228" s="29"/>
      <c r="N23228" s="29"/>
      <c r="O23228" s="29"/>
      <c r="P23228" s="29"/>
      <c r="Q23228" s="29"/>
      <c r="R23228" s="29"/>
      <c r="S23228" s="33"/>
      <c r="T23228" s="29"/>
      <c r="U23228" s="29"/>
      <c r="V23228" s="29"/>
      <c r="W23228" s="29"/>
      <c r="X23228" s="29"/>
      <c r="Y23228" s="29"/>
      <c r="Z23228" s="29"/>
      <c r="AA23228" s="29"/>
      <c r="AB23228" s="29"/>
      <c r="AC23228" s="29"/>
      <c r="AD23228" s="29"/>
      <c r="AE23228" s="29"/>
      <c r="AF23228" s="29"/>
      <c r="AG23228" s="29"/>
      <c r="AH23228" s="29"/>
      <c r="AI23228" s="29"/>
      <c r="AJ23228" s="29"/>
      <c r="AK23228" s="29"/>
      <c r="AL23228" s="29"/>
      <c r="AM23228" s="29"/>
      <c r="AP23228" s="30"/>
    </row>
    <row r="23229" spans="1:42">
      <c r="A23229" s="29"/>
      <c r="B23229" s="29"/>
      <c r="C23229" s="29"/>
      <c r="D23229" s="29"/>
      <c r="E23229" s="29"/>
      <c r="F23229" s="29"/>
      <c r="G23229" s="29"/>
      <c r="H23229" s="29"/>
      <c r="I23229" s="29"/>
      <c r="J23229" s="29"/>
      <c r="K23229" s="29"/>
      <c r="L23229" s="29"/>
      <c r="M23229" s="29"/>
      <c r="N23229" s="29"/>
      <c r="O23229" s="29"/>
      <c r="P23229" s="29"/>
      <c r="Q23229" s="29"/>
      <c r="R23229" s="29"/>
      <c r="S23229" s="33"/>
      <c r="T23229" s="29"/>
      <c r="U23229" s="29"/>
      <c r="V23229" s="29"/>
      <c r="W23229" s="29"/>
      <c r="X23229" s="29"/>
      <c r="Y23229" s="29"/>
      <c r="Z23229" s="29"/>
      <c r="AA23229" s="29"/>
      <c r="AB23229" s="29"/>
      <c r="AC23229" s="29"/>
      <c r="AD23229" s="29"/>
      <c r="AE23229" s="29"/>
      <c r="AF23229" s="29"/>
      <c r="AG23229" s="29"/>
      <c r="AH23229" s="29"/>
      <c r="AI23229" s="29"/>
      <c r="AJ23229" s="29"/>
      <c r="AK23229" s="29"/>
      <c r="AL23229" s="29"/>
      <c r="AM23229" s="29"/>
      <c r="AP23229" s="30"/>
    </row>
    <row r="23230" spans="1:42">
      <c r="A23230" s="29"/>
      <c r="B23230" s="29"/>
      <c r="C23230" s="29"/>
      <c r="D23230" s="29"/>
      <c r="E23230" s="29"/>
      <c r="F23230" s="29"/>
      <c r="G23230" s="29"/>
      <c r="H23230" s="29"/>
      <c r="I23230" s="29"/>
      <c r="J23230" s="29"/>
      <c r="K23230" s="29"/>
      <c r="L23230" s="29"/>
      <c r="M23230" s="29"/>
      <c r="N23230" s="29"/>
      <c r="O23230" s="29"/>
      <c r="P23230" s="29"/>
      <c r="Q23230" s="29"/>
      <c r="R23230" s="29"/>
      <c r="S23230" s="33"/>
      <c r="T23230" s="29"/>
      <c r="U23230" s="29"/>
      <c r="V23230" s="29"/>
      <c r="W23230" s="29"/>
      <c r="X23230" s="29"/>
      <c r="Y23230" s="29"/>
      <c r="Z23230" s="29"/>
      <c r="AA23230" s="29"/>
      <c r="AB23230" s="29"/>
      <c r="AC23230" s="29"/>
      <c r="AD23230" s="29"/>
      <c r="AE23230" s="29"/>
      <c r="AF23230" s="29"/>
      <c r="AG23230" s="29"/>
      <c r="AH23230" s="29"/>
      <c r="AI23230" s="29"/>
      <c r="AJ23230" s="29"/>
      <c r="AK23230" s="29"/>
      <c r="AL23230" s="29"/>
      <c r="AM23230" s="29"/>
      <c r="AP23230" s="30"/>
    </row>
    <row r="23231" spans="1:42">
      <c r="A23231" s="29"/>
      <c r="B23231" s="29"/>
      <c r="C23231" s="29"/>
      <c r="D23231" s="29"/>
      <c r="E23231" s="29"/>
      <c r="F23231" s="29"/>
      <c r="G23231" s="29"/>
      <c r="H23231" s="29"/>
      <c r="I23231" s="29"/>
      <c r="J23231" s="29"/>
      <c r="K23231" s="29"/>
      <c r="L23231" s="29"/>
      <c r="M23231" s="29"/>
      <c r="N23231" s="29"/>
      <c r="O23231" s="29"/>
      <c r="P23231" s="29"/>
      <c r="Q23231" s="29"/>
      <c r="R23231" s="29"/>
      <c r="S23231" s="33"/>
      <c r="T23231" s="29"/>
      <c r="U23231" s="29"/>
      <c r="V23231" s="29"/>
      <c r="W23231" s="29"/>
      <c r="X23231" s="29"/>
      <c r="Y23231" s="29"/>
      <c r="Z23231" s="29"/>
      <c r="AA23231" s="29"/>
      <c r="AB23231" s="29"/>
      <c r="AC23231" s="29"/>
      <c r="AD23231" s="29"/>
      <c r="AE23231" s="29"/>
      <c r="AF23231" s="29"/>
      <c r="AG23231" s="29"/>
      <c r="AH23231" s="29"/>
      <c r="AI23231" s="29"/>
      <c r="AJ23231" s="29"/>
      <c r="AK23231" s="29"/>
      <c r="AL23231" s="29"/>
      <c r="AM23231" s="29"/>
      <c r="AP23231" s="30"/>
    </row>
    <row r="23232" spans="1:42">
      <c r="A23232" s="29"/>
      <c r="B23232" s="29"/>
      <c r="C23232" s="29"/>
      <c r="D23232" s="29"/>
      <c r="E23232" s="29"/>
      <c r="F23232" s="29"/>
      <c r="G23232" s="29"/>
      <c r="H23232" s="29"/>
      <c r="I23232" s="29"/>
      <c r="J23232" s="29"/>
      <c r="K23232" s="29"/>
      <c r="L23232" s="29"/>
      <c r="M23232" s="29"/>
      <c r="N23232" s="29"/>
      <c r="O23232" s="29"/>
      <c r="P23232" s="29"/>
      <c r="Q23232" s="29"/>
      <c r="R23232" s="29"/>
      <c r="S23232" s="33"/>
      <c r="T23232" s="29"/>
      <c r="U23232" s="29"/>
      <c r="V23232" s="29"/>
      <c r="W23232" s="29"/>
      <c r="X23232" s="29"/>
      <c r="Y23232" s="29"/>
      <c r="Z23232" s="29"/>
      <c r="AA23232" s="29"/>
      <c r="AB23232" s="29"/>
      <c r="AC23232" s="29"/>
      <c r="AD23232" s="29"/>
      <c r="AE23232" s="29"/>
      <c r="AF23232" s="29"/>
      <c r="AG23232" s="29"/>
      <c r="AH23232" s="29"/>
      <c r="AI23232" s="29"/>
      <c r="AJ23232" s="29"/>
      <c r="AK23232" s="29"/>
      <c r="AL23232" s="29"/>
      <c r="AM23232" s="29"/>
      <c r="AP23232" s="30"/>
    </row>
    <row r="23233" spans="1:42">
      <c r="A23233" s="29"/>
      <c r="B23233" s="29"/>
      <c r="C23233" s="29"/>
      <c r="D23233" s="29"/>
      <c r="E23233" s="29"/>
      <c r="F23233" s="29"/>
      <c r="G23233" s="29"/>
      <c r="H23233" s="29"/>
      <c r="I23233" s="29"/>
      <c r="J23233" s="29"/>
      <c r="K23233" s="29"/>
      <c r="L23233" s="29"/>
      <c r="M23233" s="29"/>
      <c r="N23233" s="29"/>
      <c r="O23233" s="29"/>
      <c r="P23233" s="29"/>
      <c r="Q23233" s="29"/>
      <c r="R23233" s="29"/>
      <c r="S23233" s="33"/>
      <c r="T23233" s="29"/>
      <c r="U23233" s="29"/>
      <c r="V23233" s="29"/>
      <c r="W23233" s="29"/>
      <c r="X23233" s="29"/>
      <c r="Y23233" s="29"/>
      <c r="Z23233" s="29"/>
      <c r="AA23233" s="29"/>
      <c r="AB23233" s="29"/>
      <c r="AC23233" s="29"/>
      <c r="AD23233" s="29"/>
      <c r="AE23233" s="29"/>
      <c r="AF23233" s="29"/>
      <c r="AG23233" s="29"/>
      <c r="AH23233" s="29"/>
      <c r="AI23233" s="29"/>
      <c r="AJ23233" s="29"/>
      <c r="AK23233" s="29"/>
      <c r="AL23233" s="29"/>
      <c r="AM23233" s="29"/>
      <c r="AP23233" s="30"/>
    </row>
    <row r="23234" spans="1:42">
      <c r="A23234" s="29"/>
      <c r="B23234" s="29"/>
      <c r="C23234" s="29"/>
      <c r="D23234" s="29"/>
      <c r="E23234" s="29"/>
      <c r="F23234" s="29"/>
      <c r="G23234" s="29"/>
      <c r="H23234" s="29"/>
      <c r="I23234" s="29"/>
      <c r="J23234" s="29"/>
      <c r="K23234" s="29"/>
      <c r="L23234" s="29"/>
      <c r="M23234" s="29"/>
      <c r="N23234" s="29"/>
      <c r="O23234" s="29"/>
      <c r="P23234" s="29"/>
      <c r="Q23234" s="29"/>
      <c r="R23234" s="29"/>
      <c r="S23234" s="33"/>
      <c r="T23234" s="29"/>
      <c r="U23234" s="29"/>
      <c r="V23234" s="29"/>
      <c r="W23234" s="29"/>
      <c r="X23234" s="29"/>
      <c r="Y23234" s="29"/>
      <c r="Z23234" s="29"/>
      <c r="AA23234" s="29"/>
      <c r="AB23234" s="29"/>
      <c r="AC23234" s="29"/>
      <c r="AD23234" s="29"/>
      <c r="AE23234" s="29"/>
      <c r="AF23234" s="29"/>
      <c r="AG23234" s="29"/>
      <c r="AH23234" s="29"/>
      <c r="AI23234" s="29"/>
      <c r="AJ23234" s="29"/>
      <c r="AK23234" s="29"/>
      <c r="AL23234" s="29"/>
      <c r="AM23234" s="29"/>
      <c r="AP23234" s="30"/>
    </row>
    <row r="23235" spans="1:42">
      <c r="A23235" s="29"/>
      <c r="B23235" s="29"/>
      <c r="C23235" s="29"/>
      <c r="D23235" s="29"/>
      <c r="E23235" s="29"/>
      <c r="F23235" s="29"/>
      <c r="G23235" s="29"/>
      <c r="H23235" s="29"/>
      <c r="I23235" s="29"/>
      <c r="J23235" s="29"/>
      <c r="K23235" s="29"/>
      <c r="L23235" s="29"/>
      <c r="M23235" s="29"/>
      <c r="N23235" s="29"/>
      <c r="O23235" s="29"/>
      <c r="P23235" s="29"/>
      <c r="Q23235" s="29"/>
      <c r="R23235" s="29"/>
      <c r="S23235" s="33"/>
      <c r="T23235" s="29"/>
      <c r="U23235" s="29"/>
      <c r="V23235" s="29"/>
      <c r="W23235" s="29"/>
      <c r="X23235" s="29"/>
      <c r="Y23235" s="29"/>
      <c r="Z23235" s="29"/>
      <c r="AA23235" s="29"/>
      <c r="AB23235" s="29"/>
      <c r="AC23235" s="29"/>
      <c r="AD23235" s="29"/>
      <c r="AE23235" s="29"/>
      <c r="AF23235" s="29"/>
      <c r="AG23235" s="29"/>
      <c r="AH23235" s="29"/>
      <c r="AI23235" s="29"/>
      <c r="AJ23235" s="29"/>
      <c r="AK23235" s="29"/>
      <c r="AL23235" s="29"/>
      <c r="AM23235" s="29"/>
      <c r="AP23235" s="30"/>
    </row>
    <row r="23236" spans="1:42">
      <c r="A23236" s="29"/>
      <c r="B23236" s="29"/>
      <c r="C23236" s="29"/>
      <c r="D23236" s="29"/>
      <c r="E23236" s="29"/>
      <c r="F23236" s="29"/>
      <c r="G23236" s="29"/>
      <c r="H23236" s="29"/>
      <c r="I23236" s="29"/>
      <c r="J23236" s="29"/>
      <c r="K23236" s="29"/>
      <c r="L23236" s="29"/>
      <c r="M23236" s="29"/>
      <c r="N23236" s="29"/>
      <c r="O23236" s="29"/>
      <c r="P23236" s="29"/>
      <c r="Q23236" s="29"/>
      <c r="R23236" s="29"/>
      <c r="S23236" s="33"/>
      <c r="T23236" s="29"/>
      <c r="U23236" s="29"/>
      <c r="V23236" s="29"/>
      <c r="W23236" s="29"/>
      <c r="X23236" s="29"/>
      <c r="Y23236" s="29"/>
      <c r="Z23236" s="29"/>
      <c r="AA23236" s="29"/>
      <c r="AB23236" s="29"/>
      <c r="AC23236" s="29"/>
      <c r="AD23236" s="29"/>
      <c r="AE23236" s="29"/>
      <c r="AF23236" s="29"/>
      <c r="AG23236" s="29"/>
      <c r="AH23236" s="29"/>
      <c r="AI23236" s="29"/>
      <c r="AJ23236" s="29"/>
      <c r="AK23236" s="29"/>
      <c r="AL23236" s="29"/>
      <c r="AM23236" s="29"/>
      <c r="AP23236" s="30"/>
    </row>
    <row r="23237" spans="1:42">
      <c r="A23237" s="29"/>
      <c r="B23237" s="29"/>
      <c r="C23237" s="29"/>
      <c r="D23237" s="29"/>
      <c r="E23237" s="29"/>
      <c r="F23237" s="29"/>
      <c r="G23237" s="29"/>
      <c r="H23237" s="29"/>
      <c r="I23237" s="29"/>
      <c r="J23237" s="29"/>
      <c r="K23237" s="29"/>
      <c r="L23237" s="29"/>
      <c r="M23237" s="29"/>
      <c r="N23237" s="29"/>
      <c r="O23237" s="29"/>
      <c r="P23237" s="29"/>
      <c r="Q23237" s="29"/>
      <c r="R23237" s="29"/>
      <c r="S23237" s="33"/>
      <c r="T23237" s="29"/>
      <c r="U23237" s="29"/>
      <c r="V23237" s="29"/>
      <c r="W23237" s="29"/>
      <c r="X23237" s="29"/>
      <c r="Y23237" s="29"/>
      <c r="Z23237" s="29"/>
      <c r="AA23237" s="29"/>
      <c r="AB23237" s="29"/>
      <c r="AC23237" s="29"/>
      <c r="AD23237" s="29"/>
      <c r="AE23237" s="29"/>
      <c r="AF23237" s="29"/>
      <c r="AG23237" s="29"/>
      <c r="AH23237" s="29"/>
      <c r="AI23237" s="29"/>
      <c r="AJ23237" s="29"/>
      <c r="AK23237" s="29"/>
      <c r="AL23237" s="29"/>
      <c r="AM23237" s="29"/>
      <c r="AP23237" s="30"/>
    </row>
    <row r="23238" spans="1:42">
      <c r="A23238" s="29"/>
      <c r="B23238" s="29"/>
      <c r="C23238" s="29"/>
      <c r="D23238" s="29"/>
      <c r="E23238" s="29"/>
      <c r="F23238" s="29"/>
      <c r="G23238" s="29"/>
      <c r="H23238" s="29"/>
      <c r="I23238" s="29"/>
      <c r="J23238" s="29"/>
      <c r="K23238" s="29"/>
      <c r="L23238" s="29"/>
      <c r="M23238" s="29"/>
      <c r="N23238" s="29"/>
      <c r="O23238" s="29"/>
      <c r="P23238" s="29"/>
      <c r="Q23238" s="29"/>
      <c r="R23238" s="29"/>
      <c r="S23238" s="33"/>
      <c r="T23238" s="29"/>
      <c r="U23238" s="29"/>
      <c r="V23238" s="29"/>
      <c r="W23238" s="29"/>
      <c r="X23238" s="29"/>
      <c r="Y23238" s="29"/>
      <c r="Z23238" s="29"/>
      <c r="AA23238" s="29"/>
      <c r="AB23238" s="29"/>
      <c r="AC23238" s="29"/>
      <c r="AD23238" s="29"/>
      <c r="AE23238" s="29"/>
      <c r="AF23238" s="29"/>
      <c r="AG23238" s="29"/>
      <c r="AH23238" s="29"/>
      <c r="AI23238" s="29"/>
      <c r="AJ23238" s="29"/>
      <c r="AK23238" s="29"/>
      <c r="AL23238" s="29"/>
      <c r="AM23238" s="29"/>
      <c r="AP23238" s="30"/>
    </row>
    <row r="23239" spans="1:42">
      <c r="A23239" s="29"/>
      <c r="B23239" s="29"/>
      <c r="C23239" s="29"/>
      <c r="D23239" s="29"/>
      <c r="E23239" s="29"/>
      <c r="F23239" s="29"/>
      <c r="G23239" s="29"/>
      <c r="H23239" s="29"/>
      <c r="I23239" s="29"/>
      <c r="J23239" s="29"/>
      <c r="K23239" s="29"/>
      <c r="L23239" s="29"/>
      <c r="M23239" s="29"/>
      <c r="N23239" s="29"/>
      <c r="O23239" s="29"/>
      <c r="P23239" s="29"/>
      <c r="Q23239" s="29"/>
      <c r="R23239" s="29"/>
      <c r="S23239" s="33"/>
      <c r="T23239" s="29"/>
      <c r="U23239" s="29"/>
      <c r="V23239" s="29"/>
      <c r="W23239" s="29"/>
      <c r="X23239" s="29"/>
      <c r="Y23239" s="29"/>
      <c r="Z23239" s="29"/>
      <c r="AA23239" s="29"/>
      <c r="AB23239" s="29"/>
      <c r="AC23239" s="29"/>
      <c r="AD23239" s="29"/>
      <c r="AE23239" s="29"/>
      <c r="AF23239" s="29"/>
      <c r="AG23239" s="29"/>
      <c r="AH23239" s="29"/>
      <c r="AI23239" s="29"/>
      <c r="AJ23239" s="29"/>
      <c r="AK23239" s="29"/>
      <c r="AL23239" s="29"/>
      <c r="AM23239" s="29"/>
      <c r="AP23239" s="30"/>
    </row>
    <row r="23240" spans="1:42">
      <c r="A23240" s="29"/>
      <c r="B23240" s="29"/>
      <c r="C23240" s="29"/>
      <c r="D23240" s="29"/>
      <c r="E23240" s="29"/>
      <c r="F23240" s="29"/>
      <c r="G23240" s="29"/>
      <c r="H23240" s="29"/>
      <c r="I23240" s="29"/>
      <c r="J23240" s="29"/>
      <c r="K23240" s="29"/>
      <c r="L23240" s="29"/>
      <c r="M23240" s="29"/>
      <c r="N23240" s="29"/>
      <c r="O23240" s="29"/>
      <c r="P23240" s="29"/>
      <c r="Q23240" s="29"/>
      <c r="R23240" s="29"/>
      <c r="S23240" s="33"/>
      <c r="T23240" s="29"/>
      <c r="U23240" s="29"/>
      <c r="V23240" s="29"/>
      <c r="W23240" s="29"/>
      <c r="X23240" s="29"/>
      <c r="Y23240" s="29"/>
      <c r="Z23240" s="29"/>
      <c r="AA23240" s="29"/>
      <c r="AB23240" s="29"/>
      <c r="AC23240" s="29"/>
      <c r="AD23240" s="29"/>
      <c r="AE23240" s="29"/>
      <c r="AF23240" s="29"/>
      <c r="AG23240" s="29"/>
      <c r="AH23240" s="29"/>
      <c r="AI23240" s="29"/>
      <c r="AJ23240" s="29"/>
      <c r="AK23240" s="29"/>
      <c r="AL23240" s="29"/>
      <c r="AM23240" s="29"/>
      <c r="AP23240" s="30"/>
    </row>
    <row r="23241" spans="1:42">
      <c r="A23241" s="29"/>
      <c r="B23241" s="29"/>
      <c r="C23241" s="29"/>
      <c r="D23241" s="29"/>
      <c r="E23241" s="29"/>
      <c r="F23241" s="29"/>
      <c r="G23241" s="29"/>
      <c r="H23241" s="29"/>
      <c r="I23241" s="29"/>
      <c r="J23241" s="29"/>
      <c r="K23241" s="29"/>
      <c r="L23241" s="29"/>
      <c r="M23241" s="29"/>
      <c r="N23241" s="29"/>
      <c r="O23241" s="29"/>
      <c r="P23241" s="29"/>
      <c r="Q23241" s="29"/>
      <c r="R23241" s="29"/>
      <c r="S23241" s="33"/>
      <c r="T23241" s="29"/>
      <c r="U23241" s="29"/>
      <c r="V23241" s="29"/>
      <c r="W23241" s="29"/>
      <c r="X23241" s="29"/>
      <c r="Y23241" s="29"/>
      <c r="Z23241" s="29"/>
      <c r="AA23241" s="29"/>
      <c r="AB23241" s="29"/>
      <c r="AC23241" s="29"/>
      <c r="AD23241" s="29"/>
      <c r="AE23241" s="29"/>
      <c r="AF23241" s="29"/>
      <c r="AG23241" s="29"/>
      <c r="AH23241" s="29"/>
      <c r="AI23241" s="29"/>
      <c r="AJ23241" s="29"/>
      <c r="AK23241" s="29"/>
      <c r="AL23241" s="29"/>
      <c r="AM23241" s="29"/>
      <c r="AP23241" s="30"/>
    </row>
    <row r="23242" spans="1:42">
      <c r="A23242" s="29"/>
      <c r="B23242" s="29"/>
      <c r="C23242" s="29"/>
      <c r="D23242" s="29"/>
      <c r="E23242" s="29"/>
      <c r="F23242" s="29"/>
      <c r="G23242" s="29"/>
      <c r="H23242" s="29"/>
      <c r="I23242" s="29"/>
      <c r="J23242" s="29"/>
      <c r="K23242" s="29"/>
      <c r="L23242" s="29"/>
      <c r="M23242" s="29"/>
      <c r="N23242" s="29"/>
      <c r="O23242" s="29"/>
      <c r="P23242" s="29"/>
      <c r="Q23242" s="29"/>
      <c r="R23242" s="29"/>
      <c r="S23242" s="33"/>
      <c r="T23242" s="29"/>
      <c r="U23242" s="29"/>
      <c r="V23242" s="29"/>
      <c r="W23242" s="29"/>
      <c r="X23242" s="29"/>
      <c r="Y23242" s="29"/>
      <c r="Z23242" s="29"/>
      <c r="AA23242" s="29"/>
      <c r="AB23242" s="29"/>
      <c r="AC23242" s="29"/>
      <c r="AD23242" s="29"/>
      <c r="AE23242" s="29"/>
      <c r="AF23242" s="29"/>
      <c r="AG23242" s="29"/>
      <c r="AH23242" s="29"/>
      <c r="AI23242" s="29"/>
      <c r="AJ23242" s="29"/>
      <c r="AK23242" s="29"/>
      <c r="AL23242" s="29"/>
      <c r="AM23242" s="29"/>
      <c r="AP23242" s="30"/>
    </row>
    <row r="23243" spans="1:42">
      <c r="A23243" s="29"/>
      <c r="B23243" s="29"/>
      <c r="C23243" s="29"/>
      <c r="D23243" s="29"/>
      <c r="E23243" s="29"/>
      <c r="F23243" s="29"/>
      <c r="G23243" s="29"/>
      <c r="H23243" s="29"/>
      <c r="I23243" s="29"/>
      <c r="J23243" s="29"/>
      <c r="K23243" s="29"/>
      <c r="L23243" s="29"/>
      <c r="M23243" s="29"/>
      <c r="N23243" s="29"/>
      <c r="O23243" s="29"/>
      <c r="P23243" s="29"/>
      <c r="Q23243" s="29"/>
      <c r="R23243" s="29"/>
      <c r="S23243" s="33"/>
      <c r="T23243" s="29"/>
      <c r="U23243" s="29"/>
      <c r="V23243" s="29"/>
      <c r="W23243" s="29"/>
      <c r="X23243" s="29"/>
      <c r="Y23243" s="29"/>
      <c r="Z23243" s="29"/>
      <c r="AA23243" s="29"/>
      <c r="AB23243" s="29"/>
      <c r="AC23243" s="29"/>
      <c r="AD23243" s="29"/>
      <c r="AE23243" s="29"/>
      <c r="AF23243" s="29"/>
      <c r="AG23243" s="29"/>
      <c r="AH23243" s="29"/>
      <c r="AI23243" s="29"/>
      <c r="AJ23243" s="29"/>
      <c r="AK23243" s="29"/>
      <c r="AL23243" s="29"/>
      <c r="AM23243" s="29"/>
      <c r="AP23243" s="30"/>
    </row>
    <row r="23244" spans="1:42">
      <c r="A23244" s="29"/>
      <c r="B23244" s="29"/>
      <c r="C23244" s="29"/>
      <c r="D23244" s="29"/>
      <c r="E23244" s="29"/>
      <c r="F23244" s="29"/>
      <c r="G23244" s="29"/>
      <c r="H23244" s="29"/>
      <c r="I23244" s="29"/>
      <c r="J23244" s="29"/>
      <c r="K23244" s="29"/>
      <c r="L23244" s="29"/>
      <c r="M23244" s="29"/>
      <c r="N23244" s="29"/>
      <c r="O23244" s="29"/>
      <c r="P23244" s="29"/>
      <c r="Q23244" s="29"/>
      <c r="R23244" s="29"/>
      <c r="S23244" s="33"/>
      <c r="T23244" s="29"/>
      <c r="U23244" s="29"/>
      <c r="V23244" s="29"/>
      <c r="W23244" s="29"/>
      <c r="X23244" s="29"/>
      <c r="Y23244" s="29"/>
      <c r="Z23244" s="29"/>
      <c r="AA23244" s="29"/>
      <c r="AB23244" s="29"/>
      <c r="AC23244" s="29"/>
      <c r="AD23244" s="29"/>
      <c r="AE23244" s="29"/>
      <c r="AF23244" s="29"/>
      <c r="AG23244" s="29"/>
      <c r="AH23244" s="29"/>
      <c r="AI23244" s="29"/>
      <c r="AJ23244" s="29"/>
      <c r="AK23244" s="29"/>
      <c r="AL23244" s="29"/>
      <c r="AM23244" s="29"/>
      <c r="AP23244" s="30"/>
    </row>
    <row r="23245" spans="1:42">
      <c r="A23245" s="29"/>
      <c r="B23245" s="29"/>
      <c r="C23245" s="29"/>
      <c r="D23245" s="29"/>
      <c r="E23245" s="29"/>
      <c r="F23245" s="29"/>
      <c r="G23245" s="29"/>
      <c r="H23245" s="29"/>
      <c r="I23245" s="29"/>
      <c r="J23245" s="29"/>
      <c r="K23245" s="29"/>
      <c r="L23245" s="29"/>
      <c r="M23245" s="29"/>
      <c r="N23245" s="29"/>
      <c r="O23245" s="29"/>
      <c r="P23245" s="29"/>
      <c r="Q23245" s="29"/>
      <c r="R23245" s="29"/>
      <c r="S23245" s="33"/>
      <c r="T23245" s="29"/>
      <c r="U23245" s="29"/>
      <c r="V23245" s="29"/>
      <c r="W23245" s="29"/>
      <c r="X23245" s="29"/>
      <c r="Y23245" s="29"/>
      <c r="Z23245" s="29"/>
      <c r="AA23245" s="29"/>
      <c r="AB23245" s="29"/>
      <c r="AC23245" s="29"/>
      <c r="AD23245" s="29"/>
      <c r="AE23245" s="29"/>
      <c r="AF23245" s="29"/>
      <c r="AG23245" s="29"/>
      <c r="AH23245" s="29"/>
      <c r="AI23245" s="29"/>
      <c r="AJ23245" s="29"/>
      <c r="AK23245" s="29"/>
      <c r="AL23245" s="29"/>
      <c r="AM23245" s="29"/>
      <c r="AP23245" s="30"/>
    </row>
    <row r="23246" spans="1:42">
      <c r="A23246" s="29"/>
      <c r="B23246" s="29"/>
      <c r="C23246" s="29"/>
      <c r="D23246" s="29"/>
      <c r="E23246" s="29"/>
      <c r="F23246" s="29"/>
      <c r="G23246" s="29"/>
      <c r="H23246" s="29"/>
      <c r="I23246" s="29"/>
      <c r="J23246" s="29"/>
      <c r="K23246" s="29"/>
      <c r="L23246" s="29"/>
      <c r="M23246" s="29"/>
      <c r="N23246" s="29"/>
      <c r="O23246" s="29"/>
      <c r="P23246" s="29"/>
      <c r="Q23246" s="29"/>
      <c r="R23246" s="29"/>
      <c r="S23246" s="33"/>
      <c r="T23246" s="29"/>
      <c r="U23246" s="29"/>
      <c r="V23246" s="29"/>
      <c r="W23246" s="29"/>
      <c r="X23246" s="29"/>
      <c r="Y23246" s="29"/>
      <c r="Z23246" s="29"/>
      <c r="AA23246" s="29"/>
      <c r="AB23246" s="29"/>
      <c r="AC23246" s="29"/>
      <c r="AD23246" s="29"/>
      <c r="AE23246" s="29"/>
      <c r="AF23246" s="29"/>
      <c r="AG23246" s="29"/>
      <c r="AH23246" s="29"/>
      <c r="AI23246" s="29"/>
      <c r="AJ23246" s="29"/>
      <c r="AK23246" s="29"/>
      <c r="AL23246" s="29"/>
      <c r="AM23246" s="29"/>
      <c r="AP23246" s="30"/>
    </row>
    <row r="23247" spans="1:42">
      <c r="A23247" s="29"/>
      <c r="B23247" s="29"/>
      <c r="C23247" s="29"/>
      <c r="D23247" s="29"/>
      <c r="E23247" s="29"/>
      <c r="F23247" s="29"/>
      <c r="G23247" s="29"/>
      <c r="H23247" s="29"/>
      <c r="I23247" s="29"/>
      <c r="J23247" s="29"/>
      <c r="K23247" s="29"/>
      <c r="L23247" s="29"/>
      <c r="M23247" s="29"/>
      <c r="N23247" s="29"/>
      <c r="O23247" s="29"/>
      <c r="P23247" s="29"/>
      <c r="Q23247" s="29"/>
      <c r="R23247" s="29"/>
      <c r="S23247" s="33"/>
      <c r="T23247" s="29"/>
      <c r="U23247" s="29"/>
      <c r="V23247" s="29"/>
      <c r="W23247" s="29"/>
      <c r="X23247" s="29"/>
      <c r="Y23247" s="29"/>
      <c r="Z23247" s="29"/>
      <c r="AA23247" s="29"/>
      <c r="AB23247" s="29"/>
      <c r="AC23247" s="29"/>
      <c r="AD23247" s="29"/>
      <c r="AE23247" s="29"/>
      <c r="AF23247" s="29"/>
      <c r="AG23247" s="29"/>
      <c r="AH23247" s="29"/>
      <c r="AI23247" s="29"/>
      <c r="AJ23247" s="29"/>
      <c r="AK23247" s="29"/>
      <c r="AL23247" s="29"/>
      <c r="AM23247" s="29"/>
      <c r="AP23247" s="30"/>
    </row>
    <row r="23248" spans="1:42">
      <c r="A23248" s="29"/>
      <c r="B23248" s="29"/>
      <c r="C23248" s="29"/>
      <c r="D23248" s="29"/>
      <c r="E23248" s="29"/>
      <c r="F23248" s="29"/>
      <c r="G23248" s="29"/>
      <c r="H23248" s="29"/>
      <c r="I23248" s="29"/>
      <c r="J23248" s="29"/>
      <c r="K23248" s="29"/>
      <c r="L23248" s="29"/>
      <c r="M23248" s="29"/>
      <c r="N23248" s="29"/>
      <c r="O23248" s="29"/>
      <c r="P23248" s="29"/>
      <c r="Q23248" s="29"/>
      <c r="R23248" s="29"/>
      <c r="S23248" s="33"/>
      <c r="T23248" s="29"/>
      <c r="U23248" s="29"/>
      <c r="V23248" s="29"/>
      <c r="W23248" s="29"/>
      <c r="X23248" s="29"/>
      <c r="Y23248" s="29"/>
      <c r="Z23248" s="29"/>
      <c r="AA23248" s="29"/>
      <c r="AB23248" s="29"/>
      <c r="AC23248" s="29"/>
      <c r="AD23248" s="29"/>
      <c r="AE23248" s="29"/>
      <c r="AF23248" s="29"/>
      <c r="AG23248" s="29"/>
      <c r="AH23248" s="29"/>
      <c r="AI23248" s="29"/>
      <c r="AJ23248" s="29"/>
      <c r="AK23248" s="29"/>
      <c r="AL23248" s="29"/>
      <c r="AM23248" s="29"/>
      <c r="AP23248" s="30"/>
    </row>
    <row r="23249" spans="1:42">
      <c r="A23249" s="29"/>
      <c r="B23249" s="29"/>
      <c r="C23249" s="29"/>
      <c r="D23249" s="29"/>
      <c r="E23249" s="29"/>
      <c r="F23249" s="29"/>
      <c r="G23249" s="29"/>
      <c r="H23249" s="29"/>
      <c r="I23249" s="29"/>
      <c r="J23249" s="29"/>
      <c r="K23249" s="29"/>
      <c r="L23249" s="29"/>
      <c r="M23249" s="29"/>
      <c r="N23249" s="29"/>
      <c r="O23249" s="29"/>
      <c r="P23249" s="29"/>
      <c r="Q23249" s="29"/>
      <c r="R23249" s="29"/>
      <c r="S23249" s="33"/>
      <c r="T23249" s="29"/>
      <c r="U23249" s="29"/>
      <c r="V23249" s="29"/>
      <c r="W23249" s="29"/>
      <c r="X23249" s="29"/>
      <c r="Y23249" s="29"/>
      <c r="Z23249" s="29"/>
      <c r="AA23249" s="29"/>
      <c r="AB23249" s="29"/>
      <c r="AC23249" s="29"/>
      <c r="AD23249" s="29"/>
      <c r="AE23249" s="29"/>
      <c r="AF23249" s="29"/>
      <c r="AG23249" s="29"/>
      <c r="AH23249" s="29"/>
      <c r="AI23249" s="29"/>
      <c r="AJ23249" s="29"/>
      <c r="AK23249" s="29"/>
      <c r="AL23249" s="29"/>
      <c r="AM23249" s="29"/>
      <c r="AP23249" s="30"/>
    </row>
    <row r="23250" spans="1:42">
      <c r="A23250" s="29"/>
      <c r="B23250" s="29"/>
      <c r="C23250" s="29"/>
      <c r="D23250" s="29"/>
      <c r="E23250" s="29"/>
      <c r="F23250" s="29"/>
      <c r="G23250" s="29"/>
      <c r="H23250" s="29"/>
      <c r="I23250" s="29"/>
      <c r="J23250" s="29"/>
      <c r="K23250" s="29"/>
      <c r="L23250" s="29"/>
      <c r="M23250" s="29"/>
      <c r="N23250" s="29"/>
      <c r="O23250" s="29"/>
      <c r="P23250" s="29"/>
      <c r="Q23250" s="29"/>
      <c r="R23250" s="29"/>
      <c r="S23250" s="33"/>
      <c r="T23250" s="29"/>
      <c r="U23250" s="29"/>
      <c r="V23250" s="29"/>
      <c r="W23250" s="29"/>
      <c r="X23250" s="29"/>
      <c r="Y23250" s="29"/>
      <c r="Z23250" s="29"/>
      <c r="AA23250" s="29"/>
      <c r="AB23250" s="29"/>
      <c r="AC23250" s="29"/>
      <c r="AD23250" s="29"/>
      <c r="AE23250" s="29"/>
      <c r="AF23250" s="29"/>
      <c r="AG23250" s="29"/>
      <c r="AH23250" s="29"/>
      <c r="AI23250" s="29"/>
      <c r="AJ23250" s="29"/>
      <c r="AK23250" s="29"/>
      <c r="AL23250" s="29"/>
      <c r="AM23250" s="29"/>
      <c r="AP23250" s="30"/>
    </row>
    <row r="23251" spans="1:42">
      <c r="A23251" s="29"/>
      <c r="B23251" s="29"/>
      <c r="C23251" s="29"/>
      <c r="D23251" s="29"/>
      <c r="E23251" s="29"/>
      <c r="F23251" s="29"/>
      <c r="G23251" s="29"/>
      <c r="H23251" s="29"/>
      <c r="I23251" s="29"/>
      <c r="J23251" s="29"/>
      <c r="K23251" s="29"/>
      <c r="L23251" s="29"/>
      <c r="M23251" s="29"/>
      <c r="N23251" s="29"/>
      <c r="O23251" s="29"/>
      <c r="P23251" s="29"/>
      <c r="Q23251" s="29"/>
      <c r="R23251" s="29"/>
      <c r="S23251" s="33"/>
      <c r="T23251" s="29"/>
      <c r="U23251" s="29"/>
      <c r="V23251" s="29"/>
      <c r="W23251" s="29"/>
      <c r="X23251" s="29"/>
      <c r="Y23251" s="29"/>
      <c r="Z23251" s="29"/>
      <c r="AA23251" s="29"/>
      <c r="AB23251" s="29"/>
      <c r="AC23251" s="29"/>
      <c r="AD23251" s="29"/>
      <c r="AE23251" s="29"/>
      <c r="AF23251" s="29"/>
      <c r="AG23251" s="29"/>
      <c r="AH23251" s="29"/>
      <c r="AI23251" s="29"/>
      <c r="AJ23251" s="29"/>
      <c r="AK23251" s="29"/>
      <c r="AL23251" s="29"/>
      <c r="AM23251" s="29"/>
      <c r="AP23251" s="30"/>
    </row>
    <row r="23252" spans="1:42">
      <c r="A23252" s="29"/>
      <c r="B23252" s="29"/>
      <c r="C23252" s="29"/>
      <c r="D23252" s="29"/>
      <c r="E23252" s="29"/>
      <c r="F23252" s="29"/>
      <c r="G23252" s="29"/>
      <c r="H23252" s="29"/>
      <c r="I23252" s="29"/>
      <c r="J23252" s="29"/>
      <c r="K23252" s="29"/>
      <c r="L23252" s="29"/>
      <c r="M23252" s="29"/>
      <c r="N23252" s="29"/>
      <c r="O23252" s="29"/>
      <c r="P23252" s="29"/>
      <c r="Q23252" s="29"/>
      <c r="R23252" s="29"/>
      <c r="S23252" s="33"/>
      <c r="T23252" s="29"/>
      <c r="U23252" s="29"/>
      <c r="V23252" s="29"/>
      <c r="W23252" s="29"/>
      <c r="X23252" s="29"/>
      <c r="Y23252" s="29"/>
      <c r="Z23252" s="29"/>
      <c r="AA23252" s="29"/>
      <c r="AB23252" s="29"/>
      <c r="AC23252" s="29"/>
      <c r="AD23252" s="29"/>
      <c r="AE23252" s="29"/>
      <c r="AF23252" s="29"/>
      <c r="AG23252" s="29"/>
      <c r="AH23252" s="29"/>
      <c r="AI23252" s="29"/>
      <c r="AJ23252" s="29"/>
      <c r="AK23252" s="29"/>
      <c r="AL23252" s="29"/>
      <c r="AM23252" s="29"/>
      <c r="AP23252" s="30"/>
    </row>
    <row r="23253" spans="1:42">
      <c r="A23253" s="29"/>
      <c r="B23253" s="29"/>
      <c r="C23253" s="29"/>
      <c r="D23253" s="29"/>
      <c r="E23253" s="29"/>
      <c r="F23253" s="29"/>
      <c r="G23253" s="29"/>
      <c r="H23253" s="29"/>
      <c r="I23253" s="29"/>
      <c r="J23253" s="29"/>
      <c r="K23253" s="29"/>
      <c r="L23253" s="29"/>
      <c r="M23253" s="29"/>
      <c r="N23253" s="29"/>
      <c r="O23253" s="29"/>
      <c r="P23253" s="29"/>
      <c r="Q23253" s="29"/>
      <c r="R23253" s="29"/>
      <c r="S23253" s="33"/>
      <c r="T23253" s="29"/>
      <c r="U23253" s="29"/>
      <c r="V23253" s="29"/>
      <c r="W23253" s="29"/>
      <c r="X23253" s="29"/>
      <c r="Y23253" s="29"/>
      <c r="Z23253" s="29"/>
      <c r="AA23253" s="29"/>
      <c r="AB23253" s="29"/>
      <c r="AC23253" s="29"/>
      <c r="AD23253" s="29"/>
      <c r="AE23253" s="29"/>
      <c r="AF23253" s="29"/>
      <c r="AG23253" s="29"/>
      <c r="AH23253" s="29"/>
      <c r="AI23253" s="29"/>
      <c r="AJ23253" s="29"/>
      <c r="AK23253" s="29"/>
      <c r="AL23253" s="29"/>
      <c r="AM23253" s="29"/>
      <c r="AP23253" s="30"/>
    </row>
    <row r="23254" spans="1:42">
      <c r="A23254" s="29"/>
      <c r="B23254" s="29"/>
      <c r="C23254" s="29"/>
      <c r="D23254" s="29"/>
      <c r="E23254" s="29"/>
      <c r="F23254" s="29"/>
      <c r="G23254" s="29"/>
      <c r="H23254" s="29"/>
      <c r="I23254" s="29"/>
      <c r="J23254" s="29"/>
      <c r="K23254" s="29"/>
      <c r="L23254" s="29"/>
      <c r="M23254" s="29"/>
      <c r="N23254" s="29"/>
      <c r="O23254" s="29"/>
      <c r="P23254" s="29"/>
      <c r="Q23254" s="29"/>
      <c r="R23254" s="29"/>
      <c r="S23254" s="33"/>
      <c r="T23254" s="29"/>
      <c r="U23254" s="29"/>
      <c r="V23254" s="29"/>
      <c r="W23254" s="29"/>
      <c r="X23254" s="29"/>
      <c r="Y23254" s="29"/>
      <c r="Z23254" s="29"/>
      <c r="AA23254" s="29"/>
      <c r="AB23254" s="29"/>
      <c r="AC23254" s="29"/>
      <c r="AD23254" s="29"/>
      <c r="AE23254" s="29"/>
      <c r="AF23254" s="29"/>
      <c r="AG23254" s="29"/>
      <c r="AH23254" s="29"/>
      <c r="AI23254" s="29"/>
      <c r="AJ23254" s="29"/>
      <c r="AK23254" s="29"/>
      <c r="AL23254" s="29"/>
      <c r="AM23254" s="29"/>
      <c r="AP23254" s="30"/>
    </row>
    <row r="23255" spans="1:42">
      <c r="A23255" s="29"/>
      <c r="B23255" s="29"/>
      <c r="C23255" s="29"/>
      <c r="D23255" s="29"/>
      <c r="E23255" s="29"/>
      <c r="F23255" s="29"/>
      <c r="G23255" s="29"/>
      <c r="H23255" s="29"/>
      <c r="I23255" s="29"/>
      <c r="J23255" s="29"/>
      <c r="K23255" s="29"/>
      <c r="L23255" s="29"/>
      <c r="M23255" s="29"/>
      <c r="N23255" s="29"/>
      <c r="O23255" s="29"/>
      <c r="P23255" s="29"/>
      <c r="Q23255" s="29"/>
      <c r="R23255" s="29"/>
      <c r="S23255" s="33"/>
      <c r="T23255" s="29"/>
      <c r="U23255" s="29"/>
      <c r="V23255" s="29"/>
      <c r="W23255" s="29"/>
      <c r="X23255" s="29"/>
      <c r="Y23255" s="29"/>
      <c r="Z23255" s="29"/>
      <c r="AA23255" s="29"/>
      <c r="AB23255" s="29"/>
      <c r="AC23255" s="29"/>
      <c r="AD23255" s="29"/>
      <c r="AE23255" s="29"/>
      <c r="AF23255" s="29"/>
      <c r="AG23255" s="29"/>
      <c r="AH23255" s="29"/>
      <c r="AI23255" s="29"/>
      <c r="AJ23255" s="29"/>
      <c r="AK23255" s="29"/>
      <c r="AL23255" s="29"/>
      <c r="AM23255" s="29"/>
      <c r="AP23255" s="30"/>
    </row>
    <row r="23256" spans="1:42">
      <c r="A23256" s="29"/>
      <c r="B23256" s="29"/>
      <c r="C23256" s="29"/>
      <c r="D23256" s="29"/>
      <c r="E23256" s="29"/>
      <c r="F23256" s="29"/>
      <c r="G23256" s="29"/>
      <c r="H23256" s="29"/>
      <c r="I23256" s="29"/>
      <c r="J23256" s="29"/>
      <c r="K23256" s="29"/>
      <c r="L23256" s="29"/>
      <c r="M23256" s="29"/>
      <c r="N23256" s="29"/>
      <c r="O23256" s="29"/>
      <c r="P23256" s="29"/>
      <c r="Q23256" s="29"/>
      <c r="R23256" s="29"/>
      <c r="S23256" s="33"/>
      <c r="T23256" s="29"/>
      <c r="U23256" s="29"/>
      <c r="V23256" s="29"/>
      <c r="W23256" s="29"/>
      <c r="X23256" s="29"/>
      <c r="Y23256" s="29"/>
      <c r="Z23256" s="29"/>
      <c r="AA23256" s="29"/>
      <c r="AB23256" s="29"/>
      <c r="AC23256" s="29"/>
      <c r="AD23256" s="29"/>
      <c r="AE23256" s="29"/>
      <c r="AF23256" s="29"/>
      <c r="AG23256" s="29"/>
      <c r="AH23256" s="29"/>
      <c r="AI23256" s="29"/>
      <c r="AJ23256" s="29"/>
      <c r="AK23256" s="29"/>
      <c r="AL23256" s="29"/>
      <c r="AM23256" s="29"/>
      <c r="AP23256" s="30"/>
    </row>
    <row r="23257" spans="1:42">
      <c r="A23257" s="29"/>
      <c r="B23257" s="29"/>
      <c r="C23257" s="29"/>
      <c r="D23257" s="29"/>
      <c r="E23257" s="29"/>
      <c r="F23257" s="29"/>
      <c r="G23257" s="29"/>
      <c r="H23257" s="29"/>
      <c r="I23257" s="29"/>
      <c r="J23257" s="29"/>
      <c r="K23257" s="29"/>
      <c r="L23257" s="29"/>
      <c r="M23257" s="29"/>
      <c r="N23257" s="29"/>
      <c r="O23257" s="29"/>
      <c r="P23257" s="29"/>
      <c r="Q23257" s="29"/>
      <c r="R23257" s="29"/>
      <c r="S23257" s="33"/>
      <c r="T23257" s="29"/>
      <c r="U23257" s="29"/>
      <c r="V23257" s="29"/>
      <c r="W23257" s="29"/>
      <c r="X23257" s="29"/>
      <c r="Y23257" s="29"/>
      <c r="Z23257" s="29"/>
      <c r="AA23257" s="29"/>
      <c r="AB23257" s="29"/>
      <c r="AC23257" s="29"/>
      <c r="AD23257" s="29"/>
      <c r="AE23257" s="29"/>
      <c r="AF23257" s="29"/>
      <c r="AG23257" s="29"/>
      <c r="AH23257" s="29"/>
      <c r="AI23257" s="29"/>
      <c r="AJ23257" s="29"/>
      <c r="AK23257" s="29"/>
      <c r="AL23257" s="29"/>
      <c r="AM23257" s="29"/>
      <c r="AP23257" s="30"/>
    </row>
    <row r="23258" spans="1:42">
      <c r="A23258" s="29"/>
      <c r="B23258" s="29"/>
      <c r="C23258" s="29"/>
      <c r="D23258" s="29"/>
      <c r="E23258" s="29"/>
      <c r="F23258" s="29"/>
      <c r="G23258" s="29"/>
      <c r="H23258" s="29"/>
      <c r="I23258" s="29"/>
      <c r="J23258" s="29"/>
      <c r="K23258" s="29"/>
      <c r="L23258" s="29"/>
      <c r="M23258" s="29"/>
      <c r="N23258" s="29"/>
      <c r="O23258" s="29"/>
      <c r="P23258" s="29"/>
      <c r="Q23258" s="29"/>
      <c r="R23258" s="29"/>
      <c r="S23258" s="33"/>
      <c r="T23258" s="29"/>
      <c r="U23258" s="29"/>
      <c r="V23258" s="29"/>
      <c r="W23258" s="29"/>
      <c r="X23258" s="29"/>
      <c r="Y23258" s="29"/>
      <c r="Z23258" s="29"/>
      <c r="AA23258" s="29"/>
      <c r="AB23258" s="29"/>
      <c r="AC23258" s="29"/>
      <c r="AD23258" s="29"/>
      <c r="AE23258" s="29"/>
      <c r="AF23258" s="29"/>
      <c r="AG23258" s="29"/>
      <c r="AH23258" s="29"/>
      <c r="AI23258" s="29"/>
      <c r="AJ23258" s="29"/>
      <c r="AK23258" s="29"/>
      <c r="AL23258" s="29"/>
      <c r="AM23258" s="29"/>
      <c r="AP23258" s="30"/>
    </row>
    <row r="23259" spans="1:42">
      <c r="A23259" s="29"/>
      <c r="B23259" s="29"/>
      <c r="C23259" s="29"/>
      <c r="D23259" s="29"/>
      <c r="E23259" s="29"/>
      <c r="F23259" s="29"/>
      <c r="G23259" s="29"/>
      <c r="H23259" s="29"/>
      <c r="I23259" s="29"/>
      <c r="J23259" s="29"/>
      <c r="K23259" s="29"/>
      <c r="L23259" s="29"/>
      <c r="M23259" s="29"/>
      <c r="N23259" s="29"/>
      <c r="O23259" s="29"/>
      <c r="P23259" s="29"/>
      <c r="Q23259" s="29"/>
      <c r="R23259" s="29"/>
      <c r="S23259" s="33"/>
      <c r="T23259" s="29"/>
      <c r="U23259" s="29"/>
      <c r="V23259" s="29"/>
      <c r="W23259" s="29"/>
      <c r="X23259" s="29"/>
      <c r="Y23259" s="29"/>
      <c r="Z23259" s="29"/>
      <c r="AA23259" s="29"/>
      <c r="AB23259" s="29"/>
      <c r="AC23259" s="29"/>
      <c r="AD23259" s="29"/>
      <c r="AE23259" s="29"/>
      <c r="AF23259" s="29"/>
      <c r="AG23259" s="29"/>
      <c r="AH23259" s="29"/>
      <c r="AI23259" s="29"/>
      <c r="AJ23259" s="29"/>
      <c r="AK23259" s="29"/>
      <c r="AL23259" s="29"/>
      <c r="AM23259" s="29"/>
      <c r="AP23259" s="30"/>
    </row>
    <row r="23260" spans="1:42">
      <c r="A23260" s="29"/>
      <c r="B23260" s="29"/>
      <c r="C23260" s="29"/>
      <c r="D23260" s="29"/>
      <c r="E23260" s="29"/>
      <c r="F23260" s="29"/>
      <c r="G23260" s="29"/>
      <c r="H23260" s="29"/>
      <c r="I23260" s="29"/>
      <c r="J23260" s="29"/>
      <c r="K23260" s="29"/>
      <c r="L23260" s="29"/>
      <c r="M23260" s="29"/>
      <c r="N23260" s="29"/>
      <c r="O23260" s="29"/>
      <c r="P23260" s="29"/>
      <c r="Q23260" s="29"/>
      <c r="R23260" s="29"/>
      <c r="S23260" s="33"/>
      <c r="T23260" s="29"/>
      <c r="U23260" s="29"/>
      <c r="V23260" s="29"/>
      <c r="W23260" s="29"/>
      <c r="X23260" s="29"/>
      <c r="Y23260" s="29"/>
      <c r="Z23260" s="29"/>
      <c r="AA23260" s="29"/>
      <c r="AB23260" s="29"/>
      <c r="AC23260" s="29"/>
      <c r="AD23260" s="29"/>
      <c r="AE23260" s="29"/>
      <c r="AF23260" s="29"/>
      <c r="AG23260" s="29"/>
      <c r="AH23260" s="29"/>
      <c r="AI23260" s="29"/>
      <c r="AJ23260" s="29"/>
      <c r="AK23260" s="29"/>
      <c r="AL23260" s="29"/>
      <c r="AM23260" s="29"/>
      <c r="AP23260" s="30"/>
    </row>
    <row r="23261" spans="1:42">
      <c r="A23261" s="29"/>
      <c r="B23261" s="29"/>
      <c r="C23261" s="29"/>
      <c r="D23261" s="29"/>
      <c r="E23261" s="29"/>
      <c r="F23261" s="29"/>
      <c r="G23261" s="29"/>
      <c r="H23261" s="29"/>
      <c r="I23261" s="29"/>
      <c r="J23261" s="29"/>
      <c r="K23261" s="29"/>
      <c r="L23261" s="29"/>
      <c r="M23261" s="29"/>
      <c r="N23261" s="29"/>
      <c r="O23261" s="29"/>
      <c r="P23261" s="29"/>
      <c r="Q23261" s="29"/>
      <c r="R23261" s="29"/>
      <c r="S23261" s="33"/>
      <c r="T23261" s="29"/>
      <c r="U23261" s="29"/>
      <c r="V23261" s="29"/>
      <c r="W23261" s="29"/>
      <c r="X23261" s="29"/>
      <c r="Y23261" s="29"/>
      <c r="Z23261" s="29"/>
      <c r="AA23261" s="29"/>
      <c r="AB23261" s="29"/>
      <c r="AC23261" s="29"/>
      <c r="AD23261" s="29"/>
      <c r="AE23261" s="29"/>
      <c r="AF23261" s="29"/>
      <c r="AG23261" s="29"/>
      <c r="AH23261" s="29"/>
      <c r="AI23261" s="29"/>
      <c r="AJ23261" s="29"/>
      <c r="AK23261" s="29"/>
      <c r="AL23261" s="29"/>
      <c r="AM23261" s="29"/>
      <c r="AP23261" s="30"/>
    </row>
    <row r="23262" spans="1:42">
      <c r="A23262" s="29"/>
      <c r="B23262" s="29"/>
      <c r="C23262" s="29"/>
      <c r="D23262" s="29"/>
      <c r="E23262" s="29"/>
      <c r="F23262" s="29"/>
      <c r="G23262" s="29"/>
      <c r="H23262" s="29"/>
      <c r="I23262" s="29"/>
      <c r="J23262" s="29"/>
      <c r="K23262" s="29"/>
      <c r="L23262" s="29"/>
      <c r="M23262" s="29"/>
      <c r="N23262" s="29"/>
      <c r="O23262" s="29"/>
      <c r="P23262" s="29"/>
      <c r="Q23262" s="29"/>
      <c r="R23262" s="29"/>
      <c r="S23262" s="33"/>
      <c r="T23262" s="29"/>
      <c r="U23262" s="29"/>
      <c r="V23262" s="29"/>
      <c r="W23262" s="29"/>
      <c r="X23262" s="29"/>
      <c r="Y23262" s="29"/>
      <c r="Z23262" s="29"/>
      <c r="AA23262" s="29"/>
      <c r="AB23262" s="29"/>
      <c r="AC23262" s="29"/>
      <c r="AD23262" s="29"/>
      <c r="AE23262" s="29"/>
      <c r="AF23262" s="29"/>
      <c r="AG23262" s="29"/>
      <c r="AH23262" s="29"/>
      <c r="AI23262" s="29"/>
      <c r="AJ23262" s="29"/>
      <c r="AK23262" s="29"/>
      <c r="AL23262" s="29"/>
      <c r="AM23262" s="29"/>
      <c r="AP23262" s="30"/>
    </row>
    <row r="23263" spans="1:42">
      <c r="A23263" s="29"/>
      <c r="B23263" s="29"/>
      <c r="C23263" s="29"/>
      <c r="D23263" s="29"/>
      <c r="E23263" s="29"/>
      <c r="F23263" s="29"/>
      <c r="G23263" s="29"/>
      <c r="H23263" s="29"/>
      <c r="I23263" s="29"/>
      <c r="J23263" s="29"/>
      <c r="K23263" s="29"/>
      <c r="L23263" s="29"/>
      <c r="M23263" s="29"/>
      <c r="N23263" s="29"/>
      <c r="O23263" s="29"/>
      <c r="P23263" s="29"/>
      <c r="Q23263" s="29"/>
      <c r="R23263" s="29"/>
      <c r="S23263" s="33"/>
      <c r="T23263" s="29"/>
      <c r="U23263" s="29"/>
      <c r="V23263" s="29"/>
      <c r="W23263" s="29"/>
      <c r="X23263" s="29"/>
      <c r="Y23263" s="29"/>
      <c r="Z23263" s="29"/>
      <c r="AA23263" s="29"/>
      <c r="AB23263" s="29"/>
      <c r="AC23263" s="29"/>
      <c r="AD23263" s="29"/>
      <c r="AE23263" s="29"/>
      <c r="AF23263" s="29"/>
      <c r="AG23263" s="29"/>
      <c r="AH23263" s="29"/>
      <c r="AI23263" s="29"/>
      <c r="AJ23263" s="29"/>
      <c r="AK23263" s="29"/>
      <c r="AL23263" s="29"/>
      <c r="AM23263" s="29"/>
      <c r="AP23263" s="30"/>
    </row>
    <row r="23264" spans="1:42">
      <c r="A23264" s="29"/>
      <c r="B23264" s="29"/>
      <c r="C23264" s="29"/>
      <c r="D23264" s="29"/>
      <c r="E23264" s="29"/>
      <c r="F23264" s="29"/>
      <c r="G23264" s="29"/>
      <c r="H23264" s="29"/>
      <c r="I23264" s="29"/>
      <c r="J23264" s="29"/>
      <c r="K23264" s="29"/>
      <c r="L23264" s="29"/>
      <c r="M23264" s="29"/>
      <c r="N23264" s="29"/>
      <c r="O23264" s="29"/>
      <c r="P23264" s="29"/>
      <c r="Q23264" s="29"/>
      <c r="R23264" s="29"/>
      <c r="S23264" s="33"/>
      <c r="T23264" s="29"/>
      <c r="U23264" s="29"/>
      <c r="V23264" s="29"/>
      <c r="W23264" s="29"/>
      <c r="X23264" s="29"/>
      <c r="Y23264" s="29"/>
      <c r="Z23264" s="29"/>
      <c r="AA23264" s="29"/>
      <c r="AB23264" s="29"/>
      <c r="AC23264" s="29"/>
      <c r="AD23264" s="29"/>
      <c r="AE23264" s="29"/>
      <c r="AF23264" s="29"/>
      <c r="AG23264" s="29"/>
      <c r="AH23264" s="29"/>
      <c r="AI23264" s="29"/>
      <c r="AJ23264" s="29"/>
      <c r="AK23264" s="29"/>
      <c r="AL23264" s="29"/>
      <c r="AM23264" s="29"/>
      <c r="AP23264" s="30"/>
    </row>
    <row r="23265" spans="1:42">
      <c r="A23265" s="29"/>
      <c r="B23265" s="29"/>
      <c r="C23265" s="29"/>
      <c r="D23265" s="29"/>
      <c r="E23265" s="29"/>
      <c r="F23265" s="29"/>
      <c r="G23265" s="29"/>
      <c r="H23265" s="29"/>
      <c r="I23265" s="29"/>
      <c r="J23265" s="29"/>
      <c r="K23265" s="29"/>
      <c r="L23265" s="29"/>
      <c r="M23265" s="29"/>
      <c r="N23265" s="29"/>
      <c r="O23265" s="29"/>
      <c r="P23265" s="29"/>
      <c r="Q23265" s="29"/>
      <c r="R23265" s="29"/>
      <c r="S23265" s="33"/>
      <c r="T23265" s="29"/>
      <c r="U23265" s="29"/>
      <c r="V23265" s="29"/>
      <c r="W23265" s="29"/>
      <c r="X23265" s="29"/>
      <c r="Y23265" s="29"/>
      <c r="Z23265" s="29"/>
      <c r="AA23265" s="29"/>
      <c r="AB23265" s="29"/>
      <c r="AC23265" s="29"/>
      <c r="AD23265" s="29"/>
      <c r="AE23265" s="29"/>
      <c r="AF23265" s="29"/>
      <c r="AG23265" s="29"/>
      <c r="AH23265" s="29"/>
      <c r="AI23265" s="29"/>
      <c r="AJ23265" s="29"/>
      <c r="AK23265" s="29"/>
      <c r="AL23265" s="29"/>
      <c r="AM23265" s="29"/>
      <c r="AP23265" s="30"/>
    </row>
    <row r="23266" spans="1:42">
      <c r="A23266" s="29"/>
      <c r="B23266" s="29"/>
      <c r="C23266" s="29"/>
      <c r="D23266" s="29"/>
      <c r="E23266" s="29"/>
      <c r="F23266" s="29"/>
      <c r="G23266" s="29"/>
      <c r="H23266" s="29"/>
      <c r="I23266" s="29"/>
      <c r="J23266" s="29"/>
      <c r="K23266" s="29"/>
      <c r="L23266" s="29"/>
      <c r="M23266" s="29"/>
      <c r="N23266" s="29"/>
      <c r="O23266" s="29"/>
      <c r="P23266" s="29"/>
      <c r="Q23266" s="29"/>
      <c r="R23266" s="29"/>
      <c r="S23266" s="33"/>
      <c r="T23266" s="29"/>
      <c r="U23266" s="29"/>
      <c r="V23266" s="29"/>
      <c r="W23266" s="29"/>
      <c r="X23266" s="29"/>
      <c r="Y23266" s="29"/>
      <c r="Z23266" s="29"/>
      <c r="AA23266" s="29"/>
      <c r="AB23266" s="29"/>
      <c r="AC23266" s="29"/>
      <c r="AD23266" s="29"/>
      <c r="AE23266" s="29"/>
      <c r="AF23266" s="29"/>
      <c r="AG23266" s="29"/>
      <c r="AH23266" s="29"/>
      <c r="AI23266" s="29"/>
      <c r="AJ23266" s="29"/>
      <c r="AK23266" s="29"/>
      <c r="AL23266" s="29"/>
      <c r="AM23266" s="29"/>
      <c r="AP23266" s="30"/>
    </row>
    <row r="23267" spans="1:42">
      <c r="A23267" s="29"/>
      <c r="B23267" s="29"/>
      <c r="C23267" s="29"/>
      <c r="D23267" s="29"/>
      <c r="E23267" s="29"/>
      <c r="F23267" s="29"/>
      <c r="G23267" s="29"/>
      <c r="H23267" s="29"/>
      <c r="I23267" s="29"/>
      <c r="J23267" s="29"/>
      <c r="K23267" s="29"/>
      <c r="L23267" s="29"/>
      <c r="M23267" s="29"/>
      <c r="N23267" s="29"/>
      <c r="O23267" s="29"/>
      <c r="P23267" s="29"/>
      <c r="Q23267" s="29"/>
      <c r="R23267" s="29"/>
      <c r="S23267" s="33"/>
      <c r="T23267" s="29"/>
      <c r="U23267" s="29"/>
      <c r="V23267" s="29"/>
      <c r="W23267" s="29"/>
      <c r="X23267" s="29"/>
      <c r="Y23267" s="29"/>
      <c r="Z23267" s="29"/>
      <c r="AA23267" s="29"/>
      <c r="AB23267" s="29"/>
      <c r="AC23267" s="29"/>
      <c r="AD23267" s="29"/>
      <c r="AE23267" s="29"/>
      <c r="AF23267" s="29"/>
      <c r="AG23267" s="29"/>
      <c r="AH23267" s="29"/>
      <c r="AI23267" s="29"/>
      <c r="AJ23267" s="29"/>
      <c r="AK23267" s="29"/>
      <c r="AL23267" s="29"/>
      <c r="AM23267" s="29"/>
      <c r="AP23267" s="30"/>
    </row>
    <row r="23268" spans="1:42">
      <c r="A23268" s="29"/>
      <c r="B23268" s="29"/>
      <c r="C23268" s="29"/>
      <c r="D23268" s="29"/>
      <c r="E23268" s="29"/>
      <c r="F23268" s="29"/>
      <c r="G23268" s="29"/>
      <c r="H23268" s="29"/>
      <c r="I23268" s="29"/>
      <c r="J23268" s="29"/>
      <c r="K23268" s="29"/>
      <c r="L23268" s="29"/>
      <c r="M23268" s="29"/>
      <c r="N23268" s="29"/>
      <c r="O23268" s="29"/>
      <c r="P23268" s="29"/>
      <c r="Q23268" s="29"/>
      <c r="R23268" s="29"/>
      <c r="S23268" s="33"/>
      <c r="T23268" s="29"/>
      <c r="U23268" s="29"/>
      <c r="V23268" s="29"/>
      <c r="W23268" s="29"/>
      <c r="X23268" s="29"/>
      <c r="Y23268" s="29"/>
      <c r="Z23268" s="29"/>
      <c r="AA23268" s="29"/>
      <c r="AB23268" s="29"/>
      <c r="AC23268" s="29"/>
      <c r="AD23268" s="29"/>
      <c r="AE23268" s="29"/>
      <c r="AF23268" s="29"/>
      <c r="AG23268" s="29"/>
      <c r="AH23268" s="29"/>
      <c r="AI23268" s="29"/>
      <c r="AJ23268" s="29"/>
      <c r="AK23268" s="29"/>
      <c r="AL23268" s="29"/>
      <c r="AM23268" s="29"/>
      <c r="AP23268" s="30"/>
    </row>
    <row r="23269" spans="1:42">
      <c r="A23269" s="29"/>
      <c r="B23269" s="29"/>
      <c r="C23269" s="29"/>
      <c r="D23269" s="29"/>
      <c r="E23269" s="29"/>
      <c r="F23269" s="29"/>
      <c r="G23269" s="29"/>
      <c r="H23269" s="29"/>
      <c r="I23269" s="29"/>
      <c r="J23269" s="29"/>
      <c r="K23269" s="29"/>
      <c r="L23269" s="29"/>
      <c r="M23269" s="29"/>
      <c r="N23269" s="29"/>
      <c r="O23269" s="29"/>
      <c r="P23269" s="29"/>
      <c r="Q23269" s="29"/>
      <c r="R23269" s="29"/>
      <c r="S23269" s="33"/>
      <c r="T23269" s="29"/>
      <c r="U23269" s="29"/>
      <c r="V23269" s="29"/>
      <c r="W23269" s="29"/>
      <c r="X23269" s="29"/>
      <c r="Y23269" s="29"/>
      <c r="Z23269" s="29"/>
      <c r="AA23269" s="29"/>
      <c r="AB23269" s="29"/>
      <c r="AC23269" s="29"/>
      <c r="AD23269" s="29"/>
      <c r="AE23269" s="29"/>
      <c r="AF23269" s="29"/>
      <c r="AG23269" s="29"/>
      <c r="AH23269" s="29"/>
      <c r="AI23269" s="29"/>
      <c r="AJ23269" s="29"/>
      <c r="AK23269" s="29"/>
      <c r="AL23269" s="29"/>
      <c r="AM23269" s="29"/>
      <c r="AP23269" s="30"/>
    </row>
    <row r="23270" spans="1:42">
      <c r="A23270" s="29"/>
      <c r="B23270" s="29"/>
      <c r="C23270" s="29"/>
      <c r="D23270" s="29"/>
      <c r="E23270" s="29"/>
      <c r="F23270" s="29"/>
      <c r="G23270" s="29"/>
      <c r="H23270" s="29"/>
      <c r="I23270" s="29"/>
      <c r="J23270" s="29"/>
      <c r="K23270" s="29"/>
      <c r="L23270" s="29"/>
      <c r="M23270" s="29"/>
      <c r="N23270" s="29"/>
      <c r="O23270" s="29"/>
      <c r="P23270" s="29"/>
      <c r="Q23270" s="29"/>
      <c r="R23270" s="29"/>
      <c r="S23270" s="33"/>
      <c r="T23270" s="29"/>
      <c r="U23270" s="29"/>
      <c r="V23270" s="29"/>
      <c r="W23270" s="29"/>
      <c r="X23270" s="29"/>
      <c r="Y23270" s="29"/>
      <c r="Z23270" s="29"/>
      <c r="AA23270" s="29"/>
      <c r="AB23270" s="29"/>
      <c r="AC23270" s="29"/>
      <c r="AD23270" s="29"/>
      <c r="AE23270" s="29"/>
      <c r="AF23270" s="29"/>
      <c r="AG23270" s="29"/>
      <c r="AH23270" s="29"/>
      <c r="AI23270" s="29"/>
      <c r="AJ23270" s="29"/>
      <c r="AK23270" s="29"/>
      <c r="AL23270" s="29"/>
      <c r="AM23270" s="29"/>
      <c r="AP23270" s="30"/>
    </row>
    <row r="23271" spans="1:42">
      <c r="A23271" s="29"/>
      <c r="B23271" s="29"/>
      <c r="C23271" s="29"/>
      <c r="D23271" s="29"/>
      <c r="E23271" s="29"/>
      <c r="F23271" s="29"/>
      <c r="G23271" s="29"/>
      <c r="H23271" s="29"/>
      <c r="I23271" s="29"/>
      <c r="J23271" s="29"/>
      <c r="K23271" s="29"/>
      <c r="L23271" s="29"/>
      <c r="M23271" s="29"/>
      <c r="N23271" s="29"/>
      <c r="O23271" s="29"/>
      <c r="P23271" s="29"/>
      <c r="Q23271" s="29"/>
      <c r="R23271" s="29"/>
      <c r="S23271" s="33"/>
      <c r="T23271" s="29"/>
      <c r="U23271" s="29"/>
      <c r="V23271" s="29"/>
      <c r="W23271" s="29"/>
      <c r="X23271" s="29"/>
      <c r="Y23271" s="29"/>
      <c r="Z23271" s="29"/>
      <c r="AA23271" s="29"/>
      <c r="AB23271" s="29"/>
      <c r="AC23271" s="29"/>
      <c r="AD23271" s="29"/>
      <c r="AE23271" s="29"/>
      <c r="AF23271" s="29"/>
      <c r="AG23271" s="29"/>
      <c r="AH23271" s="29"/>
      <c r="AI23271" s="29"/>
      <c r="AJ23271" s="29"/>
      <c r="AK23271" s="29"/>
      <c r="AL23271" s="29"/>
      <c r="AM23271" s="29"/>
      <c r="AP23271" s="30"/>
    </row>
    <row r="23272" spans="1:42">
      <c r="A23272" s="29"/>
      <c r="B23272" s="29"/>
      <c r="C23272" s="29"/>
      <c r="D23272" s="29"/>
      <c r="E23272" s="29"/>
      <c r="F23272" s="29"/>
      <c r="G23272" s="29"/>
      <c r="H23272" s="29"/>
      <c r="I23272" s="29"/>
      <c r="J23272" s="29"/>
      <c r="K23272" s="29"/>
      <c r="L23272" s="29"/>
      <c r="M23272" s="29"/>
      <c r="N23272" s="29"/>
      <c r="O23272" s="29"/>
      <c r="P23272" s="29"/>
      <c r="Q23272" s="29"/>
      <c r="R23272" s="29"/>
      <c r="S23272" s="33"/>
      <c r="T23272" s="29"/>
      <c r="U23272" s="29"/>
      <c r="V23272" s="29"/>
      <c r="W23272" s="29"/>
      <c r="X23272" s="29"/>
      <c r="Y23272" s="29"/>
      <c r="Z23272" s="29"/>
      <c r="AA23272" s="29"/>
      <c r="AB23272" s="29"/>
      <c r="AC23272" s="29"/>
      <c r="AD23272" s="29"/>
      <c r="AE23272" s="29"/>
      <c r="AF23272" s="29"/>
      <c r="AG23272" s="29"/>
      <c r="AH23272" s="29"/>
      <c r="AI23272" s="29"/>
      <c r="AJ23272" s="29"/>
      <c r="AK23272" s="29"/>
      <c r="AL23272" s="29"/>
      <c r="AM23272" s="29"/>
      <c r="AP23272" s="30"/>
    </row>
    <row r="23273" spans="1:42">
      <c r="A23273" s="29"/>
      <c r="B23273" s="29"/>
      <c r="C23273" s="29"/>
      <c r="D23273" s="29"/>
      <c r="E23273" s="29"/>
      <c r="F23273" s="29"/>
      <c r="G23273" s="29"/>
      <c r="H23273" s="29"/>
      <c r="I23273" s="29"/>
      <c r="J23273" s="29"/>
      <c r="K23273" s="29"/>
      <c r="L23273" s="29"/>
      <c r="M23273" s="29"/>
      <c r="N23273" s="29"/>
      <c r="O23273" s="29"/>
      <c r="P23273" s="29"/>
      <c r="Q23273" s="29"/>
      <c r="R23273" s="29"/>
      <c r="S23273" s="33"/>
      <c r="T23273" s="29"/>
      <c r="U23273" s="29"/>
      <c r="V23273" s="29"/>
      <c r="W23273" s="29"/>
      <c r="X23273" s="29"/>
      <c r="Y23273" s="29"/>
      <c r="Z23273" s="29"/>
      <c r="AA23273" s="29"/>
      <c r="AB23273" s="29"/>
      <c r="AC23273" s="29"/>
      <c r="AD23273" s="29"/>
      <c r="AE23273" s="29"/>
      <c r="AF23273" s="29"/>
      <c r="AG23273" s="29"/>
      <c r="AH23273" s="29"/>
      <c r="AI23273" s="29"/>
      <c r="AJ23273" s="29"/>
      <c r="AK23273" s="29"/>
      <c r="AL23273" s="29"/>
      <c r="AM23273" s="29"/>
      <c r="AP23273" s="30"/>
    </row>
    <row r="23274" spans="1:42">
      <c r="A23274" s="29"/>
      <c r="B23274" s="29"/>
      <c r="C23274" s="29"/>
      <c r="D23274" s="29"/>
      <c r="E23274" s="29"/>
      <c r="F23274" s="29"/>
      <c r="G23274" s="29"/>
      <c r="H23274" s="29"/>
      <c r="I23274" s="29"/>
      <c r="J23274" s="29"/>
      <c r="K23274" s="29"/>
      <c r="L23274" s="29"/>
      <c r="M23274" s="29"/>
      <c r="N23274" s="29"/>
      <c r="O23274" s="29"/>
      <c r="P23274" s="29"/>
      <c r="Q23274" s="29"/>
      <c r="R23274" s="29"/>
      <c r="S23274" s="33"/>
      <c r="T23274" s="29"/>
      <c r="U23274" s="29"/>
      <c r="V23274" s="29"/>
      <c r="W23274" s="29"/>
      <c r="X23274" s="29"/>
      <c r="Y23274" s="29"/>
      <c r="Z23274" s="29"/>
      <c r="AA23274" s="29"/>
      <c r="AB23274" s="29"/>
      <c r="AC23274" s="29"/>
      <c r="AD23274" s="29"/>
      <c r="AE23274" s="29"/>
      <c r="AF23274" s="29"/>
      <c r="AG23274" s="29"/>
      <c r="AH23274" s="29"/>
      <c r="AI23274" s="29"/>
      <c r="AJ23274" s="29"/>
      <c r="AK23274" s="29"/>
      <c r="AL23274" s="29"/>
      <c r="AM23274" s="29"/>
      <c r="AP23274" s="30"/>
    </row>
    <row r="23275" spans="1:42">
      <c r="A23275" s="29"/>
      <c r="B23275" s="29"/>
      <c r="C23275" s="29"/>
      <c r="D23275" s="29"/>
      <c r="E23275" s="29"/>
      <c r="F23275" s="29"/>
      <c r="G23275" s="29"/>
      <c r="H23275" s="29"/>
      <c r="I23275" s="29"/>
      <c r="J23275" s="29"/>
      <c r="K23275" s="29"/>
      <c r="L23275" s="29"/>
      <c r="M23275" s="29"/>
      <c r="N23275" s="29"/>
      <c r="O23275" s="29"/>
      <c r="P23275" s="29"/>
      <c r="Q23275" s="29"/>
      <c r="R23275" s="29"/>
      <c r="S23275" s="33"/>
      <c r="T23275" s="29"/>
      <c r="U23275" s="29"/>
      <c r="V23275" s="29"/>
      <c r="W23275" s="29"/>
      <c r="X23275" s="29"/>
      <c r="Y23275" s="29"/>
      <c r="Z23275" s="29"/>
      <c r="AA23275" s="29"/>
      <c r="AB23275" s="29"/>
      <c r="AC23275" s="29"/>
      <c r="AD23275" s="29"/>
      <c r="AE23275" s="29"/>
      <c r="AF23275" s="29"/>
      <c r="AG23275" s="29"/>
      <c r="AH23275" s="29"/>
      <c r="AI23275" s="29"/>
      <c r="AJ23275" s="29"/>
      <c r="AK23275" s="29"/>
      <c r="AL23275" s="29"/>
      <c r="AM23275" s="29"/>
      <c r="AP23275" s="30"/>
    </row>
    <row r="23276" spans="1:42">
      <c r="A23276" s="29"/>
      <c r="B23276" s="29"/>
      <c r="C23276" s="29"/>
      <c r="D23276" s="29"/>
      <c r="E23276" s="29"/>
      <c r="F23276" s="29"/>
      <c r="G23276" s="29"/>
      <c r="H23276" s="29"/>
      <c r="I23276" s="29"/>
      <c r="J23276" s="29"/>
      <c r="K23276" s="29"/>
      <c r="L23276" s="29"/>
      <c r="M23276" s="29"/>
      <c r="N23276" s="29"/>
      <c r="O23276" s="29"/>
      <c r="P23276" s="29"/>
      <c r="Q23276" s="29"/>
      <c r="R23276" s="29"/>
      <c r="S23276" s="33"/>
      <c r="T23276" s="29"/>
      <c r="U23276" s="29"/>
      <c r="V23276" s="29"/>
      <c r="W23276" s="29"/>
      <c r="X23276" s="29"/>
      <c r="Y23276" s="29"/>
      <c r="Z23276" s="29"/>
      <c r="AA23276" s="29"/>
      <c r="AB23276" s="29"/>
      <c r="AC23276" s="29"/>
      <c r="AD23276" s="29"/>
      <c r="AE23276" s="29"/>
      <c r="AF23276" s="29"/>
      <c r="AG23276" s="29"/>
      <c r="AH23276" s="29"/>
      <c r="AI23276" s="29"/>
      <c r="AJ23276" s="29"/>
      <c r="AK23276" s="29"/>
      <c r="AL23276" s="29"/>
      <c r="AM23276" s="29"/>
      <c r="AP23276" s="30"/>
    </row>
    <row r="23277" spans="1:42">
      <c r="A23277" s="29"/>
      <c r="B23277" s="29"/>
      <c r="C23277" s="29"/>
      <c r="D23277" s="29"/>
      <c r="E23277" s="29"/>
      <c r="F23277" s="29"/>
      <c r="G23277" s="29"/>
      <c r="H23277" s="29"/>
      <c r="I23277" s="29"/>
      <c r="J23277" s="29"/>
      <c r="K23277" s="29"/>
      <c r="L23277" s="29"/>
      <c r="M23277" s="29"/>
      <c r="N23277" s="29"/>
      <c r="O23277" s="29"/>
      <c r="P23277" s="29"/>
      <c r="Q23277" s="29"/>
      <c r="R23277" s="29"/>
      <c r="S23277" s="33"/>
      <c r="T23277" s="29"/>
      <c r="U23277" s="29"/>
      <c r="V23277" s="29"/>
      <c r="W23277" s="29"/>
      <c r="X23277" s="29"/>
      <c r="Y23277" s="29"/>
      <c r="Z23277" s="29"/>
      <c r="AA23277" s="29"/>
      <c r="AB23277" s="29"/>
      <c r="AC23277" s="29"/>
      <c r="AD23277" s="29"/>
      <c r="AE23277" s="29"/>
      <c r="AF23277" s="29"/>
      <c r="AG23277" s="29"/>
      <c r="AH23277" s="29"/>
      <c r="AI23277" s="29"/>
      <c r="AJ23277" s="29"/>
      <c r="AK23277" s="29"/>
      <c r="AL23277" s="29"/>
      <c r="AM23277" s="29"/>
      <c r="AP23277" s="30"/>
    </row>
    <row r="23278" spans="1:42">
      <c r="A23278" s="29"/>
      <c r="B23278" s="29"/>
      <c r="C23278" s="29"/>
      <c r="D23278" s="29"/>
      <c r="E23278" s="29"/>
      <c r="F23278" s="29"/>
      <c r="G23278" s="29"/>
      <c r="H23278" s="29"/>
      <c r="I23278" s="29"/>
      <c r="J23278" s="29"/>
      <c r="K23278" s="29"/>
      <c r="L23278" s="29"/>
      <c r="M23278" s="29"/>
      <c r="N23278" s="29"/>
      <c r="O23278" s="29"/>
      <c r="P23278" s="29"/>
      <c r="Q23278" s="29"/>
      <c r="R23278" s="29"/>
      <c r="S23278" s="33"/>
      <c r="T23278" s="29"/>
      <c r="U23278" s="29"/>
      <c r="V23278" s="29"/>
      <c r="W23278" s="29"/>
      <c r="X23278" s="29"/>
      <c r="Y23278" s="29"/>
      <c r="Z23278" s="29"/>
      <c r="AA23278" s="29"/>
      <c r="AB23278" s="29"/>
      <c r="AC23278" s="29"/>
      <c r="AD23278" s="29"/>
      <c r="AE23278" s="29"/>
      <c r="AF23278" s="29"/>
      <c r="AG23278" s="29"/>
      <c r="AH23278" s="29"/>
      <c r="AI23278" s="29"/>
      <c r="AJ23278" s="29"/>
      <c r="AK23278" s="29"/>
      <c r="AL23278" s="29"/>
      <c r="AM23278" s="29"/>
      <c r="AP23278" s="30"/>
    </row>
    <row r="23279" spans="1:42">
      <c r="A23279" s="29"/>
      <c r="B23279" s="29"/>
      <c r="C23279" s="29"/>
      <c r="D23279" s="29"/>
      <c r="E23279" s="29"/>
      <c r="F23279" s="29"/>
      <c r="G23279" s="29"/>
      <c r="H23279" s="29"/>
      <c r="I23279" s="29"/>
      <c r="J23279" s="29"/>
      <c r="K23279" s="29"/>
      <c r="L23279" s="29"/>
      <c r="M23279" s="29"/>
      <c r="N23279" s="29"/>
      <c r="O23279" s="29"/>
      <c r="P23279" s="29"/>
      <c r="Q23279" s="29"/>
      <c r="R23279" s="29"/>
      <c r="S23279" s="33"/>
      <c r="T23279" s="29"/>
      <c r="U23279" s="29"/>
      <c r="V23279" s="29"/>
      <c r="W23279" s="29"/>
      <c r="X23279" s="29"/>
      <c r="Y23279" s="29"/>
      <c r="Z23279" s="29"/>
      <c r="AA23279" s="29"/>
      <c r="AB23279" s="29"/>
      <c r="AC23279" s="29"/>
      <c r="AD23279" s="29"/>
      <c r="AE23279" s="29"/>
      <c r="AF23279" s="29"/>
      <c r="AG23279" s="29"/>
      <c r="AH23279" s="29"/>
      <c r="AI23279" s="29"/>
      <c r="AJ23279" s="29"/>
      <c r="AK23279" s="29"/>
      <c r="AL23279" s="29"/>
      <c r="AM23279" s="29"/>
      <c r="AP23279" s="30"/>
    </row>
    <row r="23280" spans="1:42">
      <c r="A23280" s="29"/>
      <c r="B23280" s="29"/>
      <c r="C23280" s="29"/>
      <c r="D23280" s="29"/>
      <c r="E23280" s="29"/>
      <c r="F23280" s="29"/>
      <c r="G23280" s="29"/>
      <c r="H23280" s="29"/>
      <c r="I23280" s="29"/>
      <c r="J23280" s="29"/>
      <c r="K23280" s="29"/>
      <c r="L23280" s="29"/>
      <c r="M23280" s="29"/>
      <c r="N23280" s="29"/>
      <c r="O23280" s="29"/>
      <c r="P23280" s="29"/>
      <c r="Q23280" s="29"/>
      <c r="R23280" s="29"/>
      <c r="S23280" s="33"/>
      <c r="T23280" s="29"/>
      <c r="U23280" s="29"/>
      <c r="V23280" s="29"/>
      <c r="W23280" s="29"/>
      <c r="X23280" s="29"/>
      <c r="Y23280" s="29"/>
      <c r="Z23280" s="29"/>
      <c r="AA23280" s="29"/>
      <c r="AB23280" s="29"/>
      <c r="AC23280" s="29"/>
      <c r="AD23280" s="29"/>
      <c r="AE23280" s="29"/>
      <c r="AF23280" s="29"/>
      <c r="AG23280" s="29"/>
      <c r="AH23280" s="29"/>
      <c r="AI23280" s="29"/>
      <c r="AJ23280" s="29"/>
      <c r="AK23280" s="29"/>
      <c r="AL23280" s="29"/>
      <c r="AM23280" s="29"/>
      <c r="AP23280" s="30"/>
    </row>
    <row r="23281" spans="1:42">
      <c r="A23281" s="29"/>
      <c r="B23281" s="29"/>
      <c r="C23281" s="29"/>
      <c r="D23281" s="29"/>
      <c r="E23281" s="29"/>
      <c r="F23281" s="29"/>
      <c r="G23281" s="29"/>
      <c r="H23281" s="29"/>
      <c r="I23281" s="29"/>
      <c r="J23281" s="29"/>
      <c r="K23281" s="29"/>
      <c r="L23281" s="29"/>
      <c r="M23281" s="29"/>
      <c r="N23281" s="29"/>
      <c r="O23281" s="29"/>
      <c r="P23281" s="29"/>
      <c r="Q23281" s="29"/>
      <c r="R23281" s="29"/>
      <c r="S23281" s="33"/>
      <c r="T23281" s="29"/>
      <c r="U23281" s="29"/>
      <c r="V23281" s="29"/>
      <c r="W23281" s="29"/>
      <c r="X23281" s="29"/>
      <c r="Y23281" s="29"/>
      <c r="Z23281" s="29"/>
      <c r="AA23281" s="29"/>
      <c r="AB23281" s="29"/>
      <c r="AC23281" s="29"/>
      <c r="AD23281" s="29"/>
      <c r="AE23281" s="29"/>
      <c r="AF23281" s="29"/>
      <c r="AG23281" s="29"/>
      <c r="AH23281" s="29"/>
      <c r="AI23281" s="29"/>
      <c r="AJ23281" s="29"/>
      <c r="AK23281" s="29"/>
      <c r="AL23281" s="29"/>
      <c r="AM23281" s="29"/>
      <c r="AP23281" s="30"/>
    </row>
    <row r="23282" spans="1:42">
      <c r="A23282" s="29"/>
      <c r="B23282" s="29"/>
      <c r="C23282" s="29"/>
      <c r="D23282" s="29"/>
      <c r="E23282" s="29"/>
      <c r="F23282" s="29"/>
      <c r="G23282" s="29"/>
      <c r="H23282" s="29"/>
      <c r="I23282" s="29"/>
      <c r="J23282" s="29"/>
      <c r="K23282" s="29"/>
      <c r="L23282" s="29"/>
      <c r="M23282" s="29"/>
      <c r="N23282" s="29"/>
      <c r="O23282" s="29"/>
      <c r="P23282" s="29"/>
      <c r="Q23282" s="29"/>
      <c r="R23282" s="29"/>
      <c r="S23282" s="33"/>
      <c r="T23282" s="29"/>
      <c r="U23282" s="29"/>
      <c r="V23282" s="29"/>
      <c r="W23282" s="29"/>
      <c r="X23282" s="29"/>
      <c r="Y23282" s="29"/>
      <c r="Z23282" s="29"/>
      <c r="AA23282" s="29"/>
      <c r="AB23282" s="29"/>
      <c r="AC23282" s="29"/>
      <c r="AD23282" s="29"/>
      <c r="AE23282" s="29"/>
      <c r="AF23282" s="29"/>
      <c r="AG23282" s="29"/>
      <c r="AH23282" s="29"/>
      <c r="AI23282" s="29"/>
      <c r="AJ23282" s="29"/>
      <c r="AK23282" s="29"/>
      <c r="AL23282" s="29"/>
      <c r="AM23282" s="29"/>
      <c r="AP23282" s="30"/>
    </row>
    <row r="23283" spans="1:42">
      <c r="A23283" s="29"/>
      <c r="B23283" s="29"/>
      <c r="C23283" s="29"/>
      <c r="D23283" s="29"/>
      <c r="E23283" s="29"/>
      <c r="F23283" s="29"/>
      <c r="G23283" s="29"/>
      <c r="H23283" s="29"/>
      <c r="I23283" s="29"/>
      <c r="J23283" s="29"/>
      <c r="K23283" s="29"/>
      <c r="L23283" s="29"/>
      <c r="M23283" s="29"/>
      <c r="N23283" s="29"/>
      <c r="O23283" s="29"/>
      <c r="P23283" s="29"/>
      <c r="Q23283" s="29"/>
      <c r="R23283" s="29"/>
      <c r="S23283" s="33"/>
      <c r="T23283" s="29"/>
      <c r="U23283" s="29"/>
      <c r="V23283" s="29"/>
      <c r="W23283" s="29"/>
      <c r="X23283" s="29"/>
      <c r="Y23283" s="29"/>
      <c r="Z23283" s="29"/>
      <c r="AA23283" s="29"/>
      <c r="AB23283" s="29"/>
      <c r="AC23283" s="29"/>
      <c r="AD23283" s="29"/>
      <c r="AE23283" s="29"/>
      <c r="AF23283" s="29"/>
      <c r="AG23283" s="29"/>
      <c r="AH23283" s="29"/>
      <c r="AI23283" s="29"/>
      <c r="AJ23283" s="29"/>
      <c r="AK23283" s="29"/>
      <c r="AL23283" s="29"/>
      <c r="AM23283" s="29"/>
      <c r="AP23283" s="30"/>
    </row>
    <row r="23284" spans="1:42">
      <c r="A23284" s="29"/>
      <c r="B23284" s="29"/>
      <c r="C23284" s="29"/>
      <c r="D23284" s="29"/>
      <c r="E23284" s="29"/>
      <c r="F23284" s="29"/>
      <c r="G23284" s="29"/>
      <c r="H23284" s="29"/>
      <c r="I23284" s="29"/>
      <c r="J23284" s="29"/>
      <c r="K23284" s="29"/>
      <c r="L23284" s="29"/>
      <c r="M23284" s="29"/>
      <c r="N23284" s="29"/>
      <c r="O23284" s="29"/>
      <c r="P23284" s="29"/>
      <c r="Q23284" s="29"/>
      <c r="R23284" s="29"/>
      <c r="S23284" s="33"/>
      <c r="T23284" s="29"/>
      <c r="U23284" s="29"/>
      <c r="V23284" s="29"/>
      <c r="W23284" s="29"/>
      <c r="X23284" s="29"/>
      <c r="Y23284" s="29"/>
      <c r="Z23284" s="29"/>
      <c r="AA23284" s="29"/>
      <c r="AB23284" s="29"/>
      <c r="AC23284" s="29"/>
      <c r="AD23284" s="29"/>
      <c r="AE23284" s="29"/>
      <c r="AF23284" s="29"/>
      <c r="AG23284" s="29"/>
      <c r="AH23284" s="29"/>
      <c r="AI23284" s="29"/>
      <c r="AJ23284" s="29"/>
      <c r="AK23284" s="29"/>
      <c r="AL23284" s="29"/>
      <c r="AM23284" s="29"/>
      <c r="AP23284" s="30"/>
    </row>
    <row r="23285" spans="1:42">
      <c r="A23285" s="29"/>
      <c r="B23285" s="29"/>
      <c r="C23285" s="29"/>
      <c r="D23285" s="29"/>
      <c r="E23285" s="29"/>
      <c r="F23285" s="29"/>
      <c r="G23285" s="29"/>
      <c r="H23285" s="29"/>
      <c r="I23285" s="29"/>
      <c r="J23285" s="29"/>
      <c r="K23285" s="29"/>
      <c r="L23285" s="29"/>
      <c r="M23285" s="29"/>
      <c r="N23285" s="29"/>
      <c r="O23285" s="29"/>
      <c r="P23285" s="29"/>
      <c r="Q23285" s="29"/>
      <c r="R23285" s="29"/>
      <c r="S23285" s="33"/>
      <c r="T23285" s="29"/>
      <c r="U23285" s="29"/>
      <c r="V23285" s="29"/>
      <c r="W23285" s="29"/>
      <c r="X23285" s="29"/>
      <c r="Y23285" s="29"/>
      <c r="Z23285" s="29"/>
      <c r="AA23285" s="29"/>
      <c r="AB23285" s="29"/>
      <c r="AC23285" s="29"/>
      <c r="AD23285" s="29"/>
      <c r="AE23285" s="29"/>
      <c r="AF23285" s="29"/>
      <c r="AG23285" s="29"/>
      <c r="AH23285" s="29"/>
      <c r="AI23285" s="29"/>
      <c r="AJ23285" s="29"/>
      <c r="AK23285" s="29"/>
      <c r="AL23285" s="29"/>
      <c r="AM23285" s="29"/>
      <c r="AP23285" s="30"/>
    </row>
    <row r="23286" spans="1:42">
      <c r="A23286" s="29"/>
      <c r="B23286" s="29"/>
      <c r="C23286" s="29"/>
      <c r="D23286" s="29"/>
      <c r="E23286" s="29"/>
      <c r="F23286" s="29"/>
      <c r="G23286" s="29"/>
      <c r="H23286" s="29"/>
      <c r="I23286" s="29"/>
      <c r="J23286" s="29"/>
      <c r="K23286" s="29"/>
      <c r="L23286" s="29"/>
      <c r="M23286" s="29"/>
      <c r="N23286" s="29"/>
      <c r="O23286" s="29"/>
      <c r="P23286" s="29"/>
      <c r="Q23286" s="29"/>
      <c r="R23286" s="29"/>
      <c r="S23286" s="33"/>
      <c r="T23286" s="29"/>
      <c r="U23286" s="29"/>
      <c r="V23286" s="29"/>
      <c r="W23286" s="29"/>
      <c r="X23286" s="29"/>
      <c r="Y23286" s="29"/>
      <c r="Z23286" s="29"/>
      <c r="AA23286" s="29"/>
      <c r="AB23286" s="29"/>
      <c r="AC23286" s="29"/>
      <c r="AD23286" s="29"/>
      <c r="AE23286" s="29"/>
      <c r="AF23286" s="29"/>
      <c r="AG23286" s="29"/>
      <c r="AH23286" s="29"/>
      <c r="AI23286" s="29"/>
      <c r="AJ23286" s="29"/>
      <c r="AK23286" s="29"/>
      <c r="AL23286" s="29"/>
      <c r="AM23286" s="29"/>
      <c r="AP23286" s="30"/>
    </row>
    <row r="23287" spans="1:42">
      <c r="A23287" s="29"/>
      <c r="B23287" s="29"/>
      <c r="C23287" s="29"/>
      <c r="D23287" s="29"/>
      <c r="E23287" s="29"/>
      <c r="F23287" s="29"/>
      <c r="G23287" s="29"/>
      <c r="H23287" s="29"/>
      <c r="I23287" s="29"/>
      <c r="J23287" s="29"/>
      <c r="K23287" s="29"/>
      <c r="L23287" s="29"/>
      <c r="M23287" s="29"/>
      <c r="N23287" s="29"/>
      <c r="O23287" s="29"/>
      <c r="P23287" s="29"/>
      <c r="Q23287" s="29"/>
      <c r="R23287" s="29"/>
      <c r="S23287" s="33"/>
      <c r="T23287" s="29"/>
      <c r="U23287" s="29"/>
      <c r="V23287" s="29"/>
      <c r="W23287" s="29"/>
      <c r="X23287" s="29"/>
      <c r="Y23287" s="29"/>
      <c r="Z23287" s="29"/>
      <c r="AA23287" s="29"/>
      <c r="AB23287" s="29"/>
      <c r="AC23287" s="29"/>
      <c r="AD23287" s="29"/>
      <c r="AE23287" s="29"/>
      <c r="AF23287" s="29"/>
      <c r="AG23287" s="29"/>
      <c r="AH23287" s="29"/>
      <c r="AI23287" s="29"/>
      <c r="AJ23287" s="29"/>
      <c r="AK23287" s="29"/>
      <c r="AL23287" s="29"/>
      <c r="AM23287" s="29"/>
      <c r="AP23287" s="30"/>
    </row>
    <row r="23288" spans="1:42">
      <c r="A23288" s="29"/>
      <c r="B23288" s="29"/>
      <c r="C23288" s="29"/>
      <c r="D23288" s="29"/>
      <c r="E23288" s="29"/>
      <c r="F23288" s="29"/>
      <c r="G23288" s="29"/>
      <c r="H23288" s="29"/>
      <c r="I23288" s="29"/>
      <c r="J23288" s="29"/>
      <c r="K23288" s="29"/>
      <c r="L23288" s="29"/>
      <c r="M23288" s="29"/>
      <c r="N23288" s="29"/>
      <c r="O23288" s="29"/>
      <c r="P23288" s="29"/>
      <c r="Q23288" s="29"/>
      <c r="R23288" s="29"/>
      <c r="S23288" s="33"/>
      <c r="T23288" s="29"/>
      <c r="U23288" s="29"/>
      <c r="V23288" s="29"/>
      <c r="W23288" s="29"/>
      <c r="X23288" s="29"/>
      <c r="Y23288" s="29"/>
      <c r="Z23288" s="29"/>
      <c r="AA23288" s="29"/>
      <c r="AB23288" s="29"/>
      <c r="AC23288" s="29"/>
      <c r="AD23288" s="29"/>
      <c r="AE23288" s="29"/>
      <c r="AF23288" s="29"/>
      <c r="AG23288" s="29"/>
      <c r="AH23288" s="29"/>
      <c r="AI23288" s="29"/>
      <c r="AJ23288" s="29"/>
      <c r="AK23288" s="29"/>
      <c r="AL23288" s="29"/>
      <c r="AM23288" s="29"/>
      <c r="AP23288" s="30"/>
    </row>
    <row r="23289" spans="1:42">
      <c r="A23289" s="29"/>
      <c r="B23289" s="29"/>
      <c r="C23289" s="29"/>
      <c r="D23289" s="29"/>
      <c r="E23289" s="29"/>
      <c r="F23289" s="29"/>
      <c r="G23289" s="29"/>
      <c r="H23289" s="29"/>
      <c r="I23289" s="29"/>
      <c r="J23289" s="29"/>
      <c r="K23289" s="29"/>
      <c r="L23289" s="29"/>
      <c r="M23289" s="29"/>
      <c r="N23289" s="29"/>
      <c r="O23289" s="29"/>
      <c r="P23289" s="29"/>
      <c r="Q23289" s="29"/>
      <c r="R23289" s="29"/>
      <c r="S23289" s="33"/>
      <c r="T23289" s="29"/>
      <c r="U23289" s="29"/>
      <c r="V23289" s="29"/>
      <c r="W23289" s="29"/>
      <c r="X23289" s="29"/>
      <c r="Y23289" s="29"/>
      <c r="Z23289" s="29"/>
      <c r="AA23289" s="29"/>
      <c r="AB23289" s="29"/>
      <c r="AC23289" s="29"/>
      <c r="AD23289" s="29"/>
      <c r="AE23289" s="29"/>
      <c r="AF23289" s="29"/>
      <c r="AG23289" s="29"/>
      <c r="AH23289" s="29"/>
      <c r="AI23289" s="29"/>
      <c r="AJ23289" s="29"/>
      <c r="AK23289" s="29"/>
      <c r="AL23289" s="29"/>
      <c r="AM23289" s="29"/>
      <c r="AP23289" s="30"/>
    </row>
    <row r="23290" spans="1:42">
      <c r="A23290" s="29"/>
      <c r="B23290" s="29"/>
      <c r="C23290" s="29"/>
      <c r="D23290" s="29"/>
      <c r="E23290" s="29"/>
      <c r="F23290" s="29"/>
      <c r="G23290" s="29"/>
      <c r="H23290" s="29"/>
      <c r="I23290" s="29"/>
      <c r="J23290" s="29"/>
      <c r="K23290" s="29"/>
      <c r="L23290" s="29"/>
      <c r="M23290" s="29"/>
      <c r="N23290" s="29"/>
      <c r="O23290" s="29"/>
      <c r="P23290" s="29"/>
      <c r="Q23290" s="29"/>
      <c r="R23290" s="29"/>
      <c r="S23290" s="33"/>
      <c r="T23290" s="29"/>
      <c r="U23290" s="29"/>
      <c r="V23290" s="29"/>
      <c r="W23290" s="29"/>
      <c r="X23290" s="29"/>
      <c r="Y23290" s="29"/>
      <c r="Z23290" s="29"/>
      <c r="AA23290" s="29"/>
      <c r="AB23290" s="29"/>
      <c r="AC23290" s="29"/>
      <c r="AD23290" s="29"/>
      <c r="AE23290" s="29"/>
      <c r="AF23290" s="29"/>
      <c r="AG23290" s="29"/>
      <c r="AH23290" s="29"/>
      <c r="AI23290" s="29"/>
      <c r="AJ23290" s="29"/>
      <c r="AK23290" s="29"/>
      <c r="AL23290" s="29"/>
      <c r="AM23290" s="29"/>
      <c r="AP23290" s="30"/>
    </row>
    <row r="23291" spans="1:42">
      <c r="A23291" s="29"/>
      <c r="B23291" s="29"/>
      <c r="C23291" s="29"/>
      <c r="D23291" s="29"/>
      <c r="E23291" s="29"/>
      <c r="F23291" s="29"/>
      <c r="G23291" s="29"/>
      <c r="H23291" s="29"/>
      <c r="I23291" s="29"/>
      <c r="J23291" s="29"/>
      <c r="K23291" s="29"/>
      <c r="L23291" s="29"/>
      <c r="M23291" s="29"/>
      <c r="N23291" s="29"/>
      <c r="O23291" s="29"/>
      <c r="P23291" s="29"/>
      <c r="Q23291" s="29"/>
      <c r="R23291" s="29"/>
      <c r="S23291" s="33"/>
      <c r="T23291" s="29"/>
      <c r="U23291" s="29"/>
      <c r="V23291" s="29"/>
      <c r="W23291" s="29"/>
      <c r="X23291" s="29"/>
      <c r="Y23291" s="29"/>
      <c r="Z23291" s="29"/>
      <c r="AA23291" s="29"/>
      <c r="AB23291" s="29"/>
      <c r="AC23291" s="29"/>
      <c r="AD23291" s="29"/>
      <c r="AE23291" s="29"/>
      <c r="AF23291" s="29"/>
      <c r="AG23291" s="29"/>
      <c r="AH23291" s="29"/>
      <c r="AI23291" s="29"/>
      <c r="AJ23291" s="29"/>
      <c r="AK23291" s="29"/>
      <c r="AL23291" s="29"/>
      <c r="AM23291" s="29"/>
      <c r="AP23291" s="30"/>
    </row>
    <row r="23292" spans="1:42">
      <c r="A23292" s="29"/>
      <c r="B23292" s="29"/>
      <c r="C23292" s="29"/>
      <c r="D23292" s="29"/>
      <c r="E23292" s="29"/>
      <c r="F23292" s="29"/>
      <c r="G23292" s="29"/>
      <c r="H23292" s="29"/>
      <c r="I23292" s="29"/>
      <c r="J23292" s="29"/>
      <c r="K23292" s="29"/>
      <c r="L23292" s="29"/>
      <c r="M23292" s="29"/>
      <c r="N23292" s="29"/>
      <c r="O23292" s="29"/>
      <c r="P23292" s="29"/>
      <c r="Q23292" s="29"/>
      <c r="R23292" s="29"/>
      <c r="S23292" s="33"/>
      <c r="T23292" s="29"/>
      <c r="U23292" s="29"/>
      <c r="V23292" s="29"/>
      <c r="W23292" s="29"/>
      <c r="X23292" s="29"/>
      <c r="Y23292" s="29"/>
      <c r="Z23292" s="29"/>
      <c r="AA23292" s="29"/>
      <c r="AB23292" s="29"/>
      <c r="AC23292" s="29"/>
      <c r="AD23292" s="29"/>
      <c r="AE23292" s="29"/>
      <c r="AF23292" s="29"/>
      <c r="AG23292" s="29"/>
      <c r="AH23292" s="29"/>
      <c r="AI23292" s="29"/>
      <c r="AJ23292" s="29"/>
      <c r="AK23292" s="29"/>
      <c r="AL23292" s="29"/>
      <c r="AM23292" s="29"/>
      <c r="AP23292" s="30"/>
    </row>
    <row r="23293" spans="1:42">
      <c r="A23293" s="29"/>
      <c r="B23293" s="29"/>
      <c r="C23293" s="29"/>
      <c r="D23293" s="29"/>
      <c r="E23293" s="29"/>
      <c r="F23293" s="29"/>
      <c r="G23293" s="29"/>
      <c r="H23293" s="29"/>
      <c r="I23293" s="29"/>
      <c r="J23293" s="29"/>
      <c r="K23293" s="29"/>
      <c r="L23293" s="29"/>
      <c r="M23293" s="29"/>
      <c r="N23293" s="29"/>
      <c r="O23293" s="29"/>
      <c r="P23293" s="29"/>
      <c r="Q23293" s="29"/>
      <c r="R23293" s="29"/>
      <c r="S23293" s="33"/>
      <c r="T23293" s="29"/>
      <c r="U23293" s="29"/>
      <c r="V23293" s="29"/>
      <c r="W23293" s="29"/>
      <c r="X23293" s="29"/>
      <c r="Y23293" s="29"/>
      <c r="Z23293" s="29"/>
      <c r="AA23293" s="29"/>
      <c r="AB23293" s="29"/>
      <c r="AC23293" s="29"/>
      <c r="AD23293" s="29"/>
      <c r="AE23293" s="29"/>
      <c r="AF23293" s="29"/>
      <c r="AG23293" s="29"/>
      <c r="AH23293" s="29"/>
      <c r="AI23293" s="29"/>
      <c r="AJ23293" s="29"/>
      <c r="AK23293" s="29"/>
      <c r="AL23293" s="29"/>
      <c r="AM23293" s="29"/>
      <c r="AP23293" s="30"/>
    </row>
    <row r="23294" spans="1:42">
      <c r="A23294" s="29"/>
      <c r="B23294" s="29"/>
      <c r="C23294" s="29"/>
      <c r="D23294" s="29"/>
      <c r="E23294" s="29"/>
      <c r="F23294" s="29"/>
      <c r="G23294" s="29"/>
      <c r="H23294" s="29"/>
      <c r="I23294" s="29"/>
      <c r="J23294" s="29"/>
      <c r="K23294" s="29"/>
      <c r="L23294" s="29"/>
      <c r="M23294" s="29"/>
      <c r="N23294" s="29"/>
      <c r="O23294" s="29"/>
      <c r="P23294" s="29"/>
      <c r="Q23294" s="29"/>
      <c r="R23294" s="29"/>
      <c r="S23294" s="33"/>
      <c r="T23294" s="29"/>
      <c r="U23294" s="29"/>
      <c r="V23294" s="29"/>
      <c r="W23294" s="29"/>
      <c r="X23294" s="29"/>
      <c r="Y23294" s="29"/>
      <c r="Z23294" s="29"/>
      <c r="AA23294" s="29"/>
      <c r="AB23294" s="29"/>
      <c r="AC23294" s="29"/>
      <c r="AD23294" s="29"/>
      <c r="AE23294" s="29"/>
      <c r="AF23294" s="29"/>
      <c r="AG23294" s="29"/>
      <c r="AH23294" s="29"/>
      <c r="AI23294" s="29"/>
      <c r="AJ23294" s="29"/>
      <c r="AK23294" s="29"/>
      <c r="AL23294" s="29"/>
      <c r="AM23294" s="29"/>
      <c r="AP23294" s="30"/>
    </row>
    <row r="23295" spans="1:42">
      <c r="A23295" s="29"/>
      <c r="B23295" s="29"/>
      <c r="C23295" s="29"/>
      <c r="D23295" s="29"/>
      <c r="E23295" s="29"/>
      <c r="F23295" s="29"/>
      <c r="G23295" s="29"/>
      <c r="H23295" s="29"/>
      <c r="I23295" s="29"/>
      <c r="J23295" s="29"/>
      <c r="K23295" s="29"/>
      <c r="L23295" s="29"/>
      <c r="M23295" s="29"/>
      <c r="N23295" s="29"/>
      <c r="O23295" s="29"/>
      <c r="P23295" s="29"/>
      <c r="Q23295" s="29"/>
      <c r="R23295" s="29"/>
      <c r="S23295" s="33"/>
      <c r="T23295" s="29"/>
      <c r="U23295" s="29"/>
      <c r="V23295" s="29"/>
      <c r="W23295" s="29"/>
      <c r="X23295" s="29"/>
      <c r="Y23295" s="29"/>
      <c r="Z23295" s="29"/>
      <c r="AA23295" s="29"/>
      <c r="AB23295" s="29"/>
      <c r="AC23295" s="29"/>
      <c r="AD23295" s="29"/>
      <c r="AE23295" s="29"/>
      <c r="AF23295" s="29"/>
      <c r="AG23295" s="29"/>
      <c r="AH23295" s="29"/>
      <c r="AI23295" s="29"/>
      <c r="AJ23295" s="29"/>
      <c r="AK23295" s="29"/>
      <c r="AL23295" s="29"/>
      <c r="AM23295" s="29"/>
      <c r="AP23295" s="30"/>
    </row>
    <row r="23296" spans="1:42">
      <c r="A23296" s="29"/>
      <c r="B23296" s="29"/>
      <c r="C23296" s="29"/>
      <c r="D23296" s="29"/>
      <c r="E23296" s="29"/>
      <c r="F23296" s="29"/>
      <c r="G23296" s="29"/>
      <c r="H23296" s="29"/>
      <c r="I23296" s="29"/>
      <c r="J23296" s="29"/>
      <c r="K23296" s="29"/>
      <c r="L23296" s="29"/>
      <c r="M23296" s="29"/>
      <c r="N23296" s="29"/>
      <c r="O23296" s="29"/>
      <c r="P23296" s="29"/>
      <c r="Q23296" s="29"/>
      <c r="R23296" s="29"/>
      <c r="S23296" s="33"/>
      <c r="T23296" s="29"/>
      <c r="U23296" s="29"/>
      <c r="V23296" s="29"/>
      <c r="W23296" s="29"/>
      <c r="X23296" s="29"/>
      <c r="Y23296" s="29"/>
      <c r="Z23296" s="29"/>
      <c r="AA23296" s="29"/>
      <c r="AB23296" s="29"/>
      <c r="AC23296" s="29"/>
      <c r="AD23296" s="29"/>
      <c r="AE23296" s="29"/>
      <c r="AF23296" s="29"/>
      <c r="AG23296" s="29"/>
      <c r="AH23296" s="29"/>
      <c r="AI23296" s="29"/>
      <c r="AJ23296" s="29"/>
      <c r="AK23296" s="29"/>
      <c r="AL23296" s="29"/>
      <c r="AM23296" s="29"/>
      <c r="AP23296" s="30"/>
    </row>
    <row r="23297" spans="1:42">
      <c r="A23297" s="29"/>
      <c r="B23297" s="29"/>
      <c r="C23297" s="29"/>
      <c r="D23297" s="29"/>
      <c r="E23297" s="29"/>
      <c r="F23297" s="29"/>
      <c r="G23297" s="29"/>
      <c r="H23297" s="29"/>
      <c r="I23297" s="29"/>
      <c r="J23297" s="29"/>
      <c r="K23297" s="29"/>
      <c r="L23297" s="29"/>
      <c r="M23297" s="29"/>
      <c r="N23297" s="29"/>
      <c r="O23297" s="29"/>
      <c r="P23297" s="29"/>
      <c r="Q23297" s="29"/>
      <c r="R23297" s="29"/>
      <c r="S23297" s="33"/>
      <c r="T23297" s="29"/>
      <c r="U23297" s="29"/>
      <c r="V23297" s="29"/>
      <c r="W23297" s="29"/>
      <c r="X23297" s="29"/>
      <c r="Y23297" s="29"/>
      <c r="Z23297" s="29"/>
      <c r="AA23297" s="29"/>
      <c r="AB23297" s="29"/>
      <c r="AC23297" s="29"/>
      <c r="AD23297" s="29"/>
      <c r="AE23297" s="29"/>
      <c r="AF23297" s="29"/>
      <c r="AG23297" s="29"/>
      <c r="AH23297" s="29"/>
      <c r="AI23297" s="29"/>
      <c r="AJ23297" s="29"/>
      <c r="AK23297" s="29"/>
      <c r="AL23297" s="29"/>
      <c r="AM23297" s="29"/>
      <c r="AP23297" s="30"/>
    </row>
    <row r="23298" spans="1:42">
      <c r="A23298" s="29"/>
      <c r="B23298" s="29"/>
      <c r="C23298" s="29"/>
      <c r="D23298" s="29"/>
      <c r="E23298" s="29"/>
      <c r="F23298" s="29"/>
      <c r="G23298" s="29"/>
      <c r="H23298" s="29"/>
      <c r="I23298" s="29"/>
      <c r="J23298" s="29"/>
      <c r="K23298" s="29"/>
      <c r="L23298" s="29"/>
      <c r="M23298" s="29"/>
      <c r="N23298" s="29"/>
      <c r="O23298" s="29"/>
      <c r="P23298" s="29"/>
      <c r="Q23298" s="29"/>
      <c r="R23298" s="29"/>
      <c r="S23298" s="33"/>
      <c r="T23298" s="29"/>
      <c r="U23298" s="29"/>
      <c r="V23298" s="29"/>
      <c r="W23298" s="29"/>
      <c r="X23298" s="29"/>
      <c r="Y23298" s="29"/>
      <c r="Z23298" s="29"/>
      <c r="AA23298" s="29"/>
      <c r="AB23298" s="29"/>
      <c r="AC23298" s="29"/>
      <c r="AD23298" s="29"/>
      <c r="AE23298" s="29"/>
      <c r="AF23298" s="29"/>
      <c r="AG23298" s="29"/>
      <c r="AH23298" s="29"/>
      <c r="AI23298" s="29"/>
      <c r="AJ23298" s="29"/>
      <c r="AK23298" s="29"/>
      <c r="AL23298" s="29"/>
      <c r="AM23298" s="29"/>
      <c r="AP23298" s="30"/>
    </row>
    <row r="23299" spans="1:42">
      <c r="A23299" s="29"/>
      <c r="B23299" s="29"/>
      <c r="C23299" s="29"/>
      <c r="D23299" s="29"/>
      <c r="E23299" s="29"/>
      <c r="F23299" s="29"/>
      <c r="G23299" s="29"/>
      <c r="H23299" s="29"/>
      <c r="I23299" s="29"/>
      <c r="J23299" s="29"/>
      <c r="K23299" s="29"/>
      <c r="L23299" s="29"/>
      <c r="M23299" s="29"/>
      <c r="N23299" s="29"/>
      <c r="O23299" s="29"/>
      <c r="P23299" s="29"/>
      <c r="Q23299" s="29"/>
      <c r="R23299" s="29"/>
      <c r="S23299" s="33"/>
      <c r="T23299" s="29"/>
      <c r="U23299" s="29"/>
      <c r="V23299" s="29"/>
      <c r="W23299" s="29"/>
      <c r="X23299" s="29"/>
      <c r="Y23299" s="29"/>
      <c r="Z23299" s="29"/>
      <c r="AA23299" s="29"/>
      <c r="AB23299" s="29"/>
      <c r="AC23299" s="29"/>
      <c r="AD23299" s="29"/>
      <c r="AE23299" s="29"/>
      <c r="AF23299" s="29"/>
      <c r="AG23299" s="29"/>
      <c r="AH23299" s="29"/>
      <c r="AI23299" s="29"/>
      <c r="AJ23299" s="29"/>
      <c r="AK23299" s="29"/>
      <c r="AL23299" s="29"/>
      <c r="AM23299" s="29"/>
      <c r="AP23299" s="30"/>
    </row>
    <row r="23300" spans="1:42">
      <c r="A23300" s="29"/>
      <c r="B23300" s="29"/>
      <c r="C23300" s="29"/>
      <c r="D23300" s="29"/>
      <c r="E23300" s="29"/>
      <c r="F23300" s="29"/>
      <c r="G23300" s="29"/>
      <c r="H23300" s="29"/>
      <c r="I23300" s="29"/>
      <c r="J23300" s="29"/>
      <c r="K23300" s="29"/>
      <c r="L23300" s="29"/>
      <c r="M23300" s="29"/>
      <c r="N23300" s="29"/>
      <c r="O23300" s="29"/>
      <c r="P23300" s="29"/>
      <c r="Q23300" s="29"/>
      <c r="R23300" s="29"/>
      <c r="S23300" s="33"/>
      <c r="T23300" s="29"/>
      <c r="U23300" s="29"/>
      <c r="V23300" s="29"/>
      <c r="W23300" s="29"/>
      <c r="X23300" s="29"/>
      <c r="Y23300" s="29"/>
      <c r="Z23300" s="29"/>
      <c r="AA23300" s="29"/>
      <c r="AB23300" s="29"/>
      <c r="AC23300" s="29"/>
      <c r="AD23300" s="29"/>
      <c r="AE23300" s="29"/>
      <c r="AF23300" s="29"/>
      <c r="AG23300" s="29"/>
      <c r="AH23300" s="29"/>
      <c r="AI23300" s="29"/>
      <c r="AJ23300" s="29"/>
      <c r="AK23300" s="29"/>
      <c r="AL23300" s="29"/>
      <c r="AM23300" s="29"/>
      <c r="AP23300" s="30"/>
    </row>
    <row r="23301" spans="1:42">
      <c r="A23301" s="29"/>
      <c r="B23301" s="29"/>
      <c r="C23301" s="29"/>
      <c r="D23301" s="29"/>
      <c r="E23301" s="29"/>
      <c r="F23301" s="29"/>
      <c r="G23301" s="29"/>
      <c r="H23301" s="29"/>
      <c r="I23301" s="29"/>
      <c r="J23301" s="29"/>
      <c r="K23301" s="29"/>
      <c r="L23301" s="29"/>
      <c r="M23301" s="29"/>
      <c r="N23301" s="29"/>
      <c r="O23301" s="29"/>
      <c r="P23301" s="29"/>
      <c r="Q23301" s="29"/>
      <c r="R23301" s="29"/>
      <c r="S23301" s="33"/>
      <c r="T23301" s="29"/>
      <c r="U23301" s="29"/>
      <c r="V23301" s="29"/>
      <c r="W23301" s="29"/>
      <c r="X23301" s="29"/>
      <c r="Y23301" s="29"/>
      <c r="Z23301" s="29"/>
      <c r="AA23301" s="29"/>
      <c r="AB23301" s="29"/>
      <c r="AC23301" s="29"/>
      <c r="AD23301" s="29"/>
      <c r="AE23301" s="29"/>
      <c r="AF23301" s="29"/>
      <c r="AG23301" s="29"/>
      <c r="AH23301" s="29"/>
      <c r="AI23301" s="29"/>
      <c r="AJ23301" s="29"/>
      <c r="AK23301" s="29"/>
      <c r="AL23301" s="29"/>
      <c r="AM23301" s="29"/>
      <c r="AP23301" s="30"/>
    </row>
    <row r="23302" spans="1:42">
      <c r="A23302" s="29"/>
      <c r="B23302" s="29"/>
      <c r="C23302" s="29"/>
      <c r="D23302" s="29"/>
      <c r="E23302" s="29"/>
      <c r="F23302" s="29"/>
      <c r="G23302" s="29"/>
      <c r="H23302" s="29"/>
      <c r="I23302" s="29"/>
      <c r="J23302" s="29"/>
      <c r="K23302" s="29"/>
      <c r="L23302" s="29"/>
      <c r="M23302" s="29"/>
      <c r="N23302" s="29"/>
      <c r="O23302" s="29"/>
      <c r="P23302" s="29"/>
      <c r="Q23302" s="29"/>
      <c r="R23302" s="29"/>
      <c r="S23302" s="33"/>
      <c r="T23302" s="29"/>
      <c r="U23302" s="29"/>
      <c r="V23302" s="29"/>
      <c r="W23302" s="29"/>
      <c r="X23302" s="29"/>
      <c r="Y23302" s="29"/>
      <c r="Z23302" s="29"/>
      <c r="AA23302" s="29"/>
      <c r="AB23302" s="29"/>
      <c r="AC23302" s="29"/>
      <c r="AD23302" s="29"/>
      <c r="AE23302" s="29"/>
      <c r="AF23302" s="29"/>
      <c r="AG23302" s="29"/>
      <c r="AH23302" s="29"/>
      <c r="AI23302" s="29"/>
      <c r="AJ23302" s="29"/>
      <c r="AK23302" s="29"/>
      <c r="AL23302" s="29"/>
      <c r="AM23302" s="29"/>
      <c r="AP23302" s="30"/>
    </row>
    <row r="23303" spans="1:42">
      <c r="A23303" s="29"/>
      <c r="B23303" s="29"/>
      <c r="C23303" s="29"/>
      <c r="D23303" s="29"/>
      <c r="E23303" s="29"/>
      <c r="F23303" s="29"/>
      <c r="G23303" s="29"/>
      <c r="H23303" s="29"/>
      <c r="I23303" s="29"/>
      <c r="J23303" s="29"/>
      <c r="K23303" s="29"/>
      <c r="L23303" s="29"/>
      <c r="M23303" s="29"/>
      <c r="N23303" s="29"/>
      <c r="O23303" s="29"/>
      <c r="P23303" s="29"/>
      <c r="Q23303" s="29"/>
      <c r="R23303" s="29"/>
      <c r="S23303" s="33"/>
      <c r="T23303" s="29"/>
      <c r="U23303" s="29"/>
      <c r="V23303" s="29"/>
      <c r="W23303" s="29"/>
      <c r="X23303" s="29"/>
      <c r="Y23303" s="29"/>
      <c r="Z23303" s="29"/>
      <c r="AA23303" s="29"/>
      <c r="AB23303" s="29"/>
      <c r="AC23303" s="29"/>
      <c r="AD23303" s="29"/>
      <c r="AE23303" s="29"/>
      <c r="AF23303" s="29"/>
      <c r="AG23303" s="29"/>
      <c r="AH23303" s="29"/>
      <c r="AI23303" s="29"/>
      <c r="AJ23303" s="29"/>
      <c r="AK23303" s="29"/>
      <c r="AL23303" s="29"/>
      <c r="AM23303" s="29"/>
      <c r="AP23303" s="30"/>
    </row>
    <row r="23304" spans="1:42">
      <c r="A23304" s="29"/>
      <c r="B23304" s="29"/>
      <c r="C23304" s="29"/>
      <c r="D23304" s="29"/>
      <c r="E23304" s="29"/>
      <c r="F23304" s="29"/>
      <c r="G23304" s="29"/>
      <c r="H23304" s="29"/>
      <c r="I23304" s="29"/>
      <c r="J23304" s="29"/>
      <c r="K23304" s="29"/>
      <c r="L23304" s="29"/>
      <c r="M23304" s="29"/>
      <c r="N23304" s="29"/>
      <c r="O23304" s="29"/>
      <c r="P23304" s="29"/>
      <c r="Q23304" s="29"/>
      <c r="R23304" s="29"/>
      <c r="S23304" s="33"/>
      <c r="T23304" s="29"/>
      <c r="U23304" s="29"/>
      <c r="V23304" s="29"/>
      <c r="W23304" s="29"/>
      <c r="X23304" s="29"/>
      <c r="Y23304" s="29"/>
      <c r="Z23304" s="29"/>
      <c r="AA23304" s="29"/>
      <c r="AB23304" s="29"/>
      <c r="AC23304" s="29"/>
      <c r="AD23304" s="29"/>
      <c r="AE23304" s="29"/>
      <c r="AF23304" s="29"/>
      <c r="AG23304" s="29"/>
      <c r="AH23304" s="29"/>
      <c r="AI23304" s="29"/>
      <c r="AJ23304" s="29"/>
      <c r="AK23304" s="29"/>
      <c r="AL23304" s="29"/>
      <c r="AM23304" s="29"/>
      <c r="AP23304" s="30"/>
    </row>
    <row r="23305" spans="1:42">
      <c r="A23305" s="29"/>
      <c r="B23305" s="29"/>
      <c r="C23305" s="29"/>
      <c r="D23305" s="29"/>
      <c r="E23305" s="29"/>
      <c r="F23305" s="29"/>
      <c r="G23305" s="29"/>
      <c r="H23305" s="29"/>
      <c r="I23305" s="29"/>
      <c r="J23305" s="29"/>
      <c r="K23305" s="29"/>
      <c r="L23305" s="29"/>
      <c r="M23305" s="29"/>
      <c r="N23305" s="29"/>
      <c r="O23305" s="29"/>
      <c r="P23305" s="29"/>
      <c r="Q23305" s="29"/>
      <c r="R23305" s="29"/>
      <c r="S23305" s="33"/>
      <c r="T23305" s="29"/>
      <c r="U23305" s="29"/>
      <c r="V23305" s="29"/>
      <c r="W23305" s="29"/>
      <c r="X23305" s="29"/>
      <c r="Y23305" s="29"/>
      <c r="Z23305" s="29"/>
      <c r="AA23305" s="29"/>
      <c r="AB23305" s="29"/>
      <c r="AC23305" s="29"/>
      <c r="AD23305" s="29"/>
      <c r="AE23305" s="29"/>
      <c r="AF23305" s="29"/>
      <c r="AG23305" s="29"/>
      <c r="AH23305" s="29"/>
      <c r="AI23305" s="29"/>
      <c r="AJ23305" s="29"/>
      <c r="AK23305" s="29"/>
      <c r="AL23305" s="29"/>
      <c r="AM23305" s="29"/>
      <c r="AP23305" s="30"/>
    </row>
    <row r="23306" spans="1:42">
      <c r="A23306" s="29"/>
      <c r="B23306" s="29"/>
      <c r="C23306" s="29"/>
      <c r="D23306" s="29"/>
      <c r="E23306" s="29"/>
      <c r="F23306" s="29"/>
      <c r="G23306" s="29"/>
      <c r="H23306" s="29"/>
      <c r="I23306" s="29"/>
      <c r="J23306" s="29"/>
      <c r="K23306" s="29"/>
      <c r="L23306" s="29"/>
      <c r="M23306" s="29"/>
      <c r="N23306" s="29"/>
      <c r="O23306" s="29"/>
      <c r="P23306" s="29"/>
      <c r="Q23306" s="29"/>
      <c r="R23306" s="29"/>
      <c r="S23306" s="33"/>
      <c r="T23306" s="29"/>
      <c r="U23306" s="29"/>
      <c r="V23306" s="29"/>
      <c r="W23306" s="29"/>
      <c r="X23306" s="29"/>
      <c r="Y23306" s="29"/>
      <c r="Z23306" s="29"/>
      <c r="AA23306" s="29"/>
      <c r="AB23306" s="29"/>
      <c r="AC23306" s="29"/>
      <c r="AD23306" s="29"/>
      <c r="AE23306" s="29"/>
      <c r="AF23306" s="29"/>
      <c r="AG23306" s="29"/>
      <c r="AH23306" s="29"/>
      <c r="AI23306" s="29"/>
      <c r="AJ23306" s="29"/>
      <c r="AK23306" s="29"/>
      <c r="AL23306" s="29"/>
      <c r="AM23306" s="29"/>
      <c r="AP23306" s="30"/>
    </row>
    <row r="23307" spans="1:42">
      <c r="A23307" s="29"/>
      <c r="B23307" s="29"/>
      <c r="C23307" s="29"/>
      <c r="D23307" s="29"/>
      <c r="E23307" s="29"/>
      <c r="F23307" s="29"/>
      <c r="G23307" s="29"/>
      <c r="H23307" s="29"/>
      <c r="I23307" s="29"/>
      <c r="J23307" s="29"/>
      <c r="K23307" s="29"/>
      <c r="L23307" s="29"/>
      <c r="M23307" s="29"/>
      <c r="N23307" s="29"/>
      <c r="O23307" s="29"/>
      <c r="P23307" s="29"/>
      <c r="Q23307" s="29"/>
      <c r="R23307" s="29"/>
      <c r="S23307" s="33"/>
      <c r="T23307" s="29"/>
      <c r="U23307" s="29"/>
      <c r="V23307" s="29"/>
      <c r="W23307" s="29"/>
      <c r="X23307" s="29"/>
      <c r="Y23307" s="29"/>
      <c r="Z23307" s="29"/>
      <c r="AA23307" s="29"/>
      <c r="AB23307" s="29"/>
      <c r="AC23307" s="29"/>
      <c r="AD23307" s="29"/>
      <c r="AE23307" s="29"/>
      <c r="AF23307" s="29"/>
      <c r="AG23307" s="29"/>
      <c r="AH23307" s="29"/>
      <c r="AI23307" s="29"/>
      <c r="AJ23307" s="29"/>
      <c r="AK23307" s="29"/>
      <c r="AL23307" s="29"/>
      <c r="AM23307" s="29"/>
      <c r="AP23307" s="30"/>
    </row>
    <row r="23308" spans="1:42">
      <c r="A23308" s="29"/>
      <c r="B23308" s="29"/>
      <c r="C23308" s="29"/>
      <c r="D23308" s="29"/>
      <c r="E23308" s="29"/>
      <c r="F23308" s="29"/>
      <c r="G23308" s="29"/>
      <c r="H23308" s="29"/>
      <c r="I23308" s="29"/>
      <c r="J23308" s="29"/>
      <c r="K23308" s="29"/>
      <c r="L23308" s="29"/>
      <c r="M23308" s="29"/>
      <c r="N23308" s="29"/>
      <c r="O23308" s="29"/>
      <c r="P23308" s="29"/>
      <c r="Q23308" s="29"/>
      <c r="R23308" s="29"/>
      <c r="S23308" s="33"/>
      <c r="T23308" s="29"/>
      <c r="U23308" s="29"/>
      <c r="V23308" s="29"/>
      <c r="W23308" s="29"/>
      <c r="X23308" s="29"/>
      <c r="Y23308" s="29"/>
      <c r="Z23308" s="29"/>
      <c r="AA23308" s="29"/>
      <c r="AB23308" s="29"/>
      <c r="AC23308" s="29"/>
      <c r="AD23308" s="29"/>
      <c r="AE23308" s="29"/>
      <c r="AF23308" s="29"/>
      <c r="AG23308" s="29"/>
      <c r="AH23308" s="29"/>
      <c r="AI23308" s="29"/>
      <c r="AJ23308" s="29"/>
      <c r="AK23308" s="29"/>
      <c r="AL23308" s="29"/>
      <c r="AM23308" s="29"/>
      <c r="AP23308" s="30"/>
    </row>
    <row r="23309" spans="1:42">
      <c r="A23309" s="29"/>
      <c r="B23309" s="29"/>
      <c r="C23309" s="29"/>
      <c r="D23309" s="29"/>
      <c r="E23309" s="29"/>
      <c r="F23309" s="29"/>
      <c r="G23309" s="29"/>
      <c r="H23309" s="29"/>
      <c r="I23309" s="29"/>
      <c r="J23309" s="29"/>
      <c r="K23309" s="29"/>
      <c r="L23309" s="29"/>
      <c r="M23309" s="29"/>
      <c r="N23309" s="29"/>
      <c r="O23309" s="29"/>
      <c r="P23309" s="29"/>
      <c r="Q23309" s="29"/>
      <c r="R23309" s="29"/>
      <c r="S23309" s="33"/>
      <c r="T23309" s="29"/>
      <c r="U23309" s="29"/>
      <c r="V23309" s="29"/>
      <c r="W23309" s="29"/>
      <c r="X23309" s="29"/>
      <c r="Y23309" s="29"/>
      <c r="Z23309" s="29"/>
      <c r="AA23309" s="29"/>
      <c r="AB23309" s="29"/>
      <c r="AC23309" s="29"/>
      <c r="AD23309" s="29"/>
      <c r="AE23309" s="29"/>
      <c r="AF23309" s="29"/>
      <c r="AG23309" s="29"/>
      <c r="AH23309" s="29"/>
      <c r="AI23309" s="29"/>
      <c r="AJ23309" s="29"/>
      <c r="AK23309" s="29"/>
      <c r="AL23309" s="29"/>
      <c r="AM23309" s="29"/>
      <c r="AP23309" s="30"/>
    </row>
    <row r="23310" spans="1:42">
      <c r="A23310" s="29"/>
      <c r="B23310" s="29"/>
      <c r="C23310" s="29"/>
      <c r="D23310" s="29"/>
      <c r="E23310" s="29"/>
      <c r="F23310" s="29"/>
      <c r="G23310" s="29"/>
      <c r="H23310" s="29"/>
      <c r="I23310" s="29"/>
      <c r="J23310" s="29"/>
      <c r="K23310" s="29"/>
      <c r="L23310" s="29"/>
      <c r="M23310" s="29"/>
      <c r="N23310" s="29"/>
      <c r="O23310" s="29"/>
      <c r="P23310" s="29"/>
      <c r="Q23310" s="29"/>
      <c r="R23310" s="29"/>
      <c r="S23310" s="33"/>
      <c r="T23310" s="29"/>
      <c r="U23310" s="29"/>
      <c r="V23310" s="29"/>
      <c r="W23310" s="29"/>
      <c r="X23310" s="29"/>
      <c r="Y23310" s="29"/>
      <c r="Z23310" s="29"/>
      <c r="AA23310" s="29"/>
      <c r="AB23310" s="29"/>
      <c r="AC23310" s="29"/>
      <c r="AD23310" s="29"/>
      <c r="AE23310" s="29"/>
      <c r="AF23310" s="29"/>
      <c r="AG23310" s="29"/>
      <c r="AH23310" s="29"/>
      <c r="AI23310" s="29"/>
      <c r="AJ23310" s="29"/>
      <c r="AK23310" s="29"/>
      <c r="AL23310" s="29"/>
      <c r="AM23310" s="29"/>
      <c r="AP23310" s="30"/>
    </row>
    <row r="23311" spans="1:42">
      <c r="A23311" s="29"/>
      <c r="B23311" s="29"/>
      <c r="C23311" s="29"/>
      <c r="D23311" s="29"/>
      <c r="E23311" s="29"/>
      <c r="F23311" s="29"/>
      <c r="G23311" s="29"/>
      <c r="H23311" s="29"/>
      <c r="I23311" s="29"/>
      <c r="J23311" s="29"/>
      <c r="K23311" s="29"/>
      <c r="L23311" s="29"/>
      <c r="M23311" s="29"/>
      <c r="N23311" s="29"/>
      <c r="O23311" s="29"/>
      <c r="P23311" s="29"/>
      <c r="Q23311" s="29"/>
      <c r="R23311" s="29"/>
      <c r="S23311" s="33"/>
      <c r="T23311" s="29"/>
      <c r="U23311" s="29"/>
      <c r="V23311" s="29"/>
      <c r="W23311" s="29"/>
      <c r="X23311" s="29"/>
      <c r="Y23311" s="29"/>
      <c r="Z23311" s="29"/>
      <c r="AA23311" s="29"/>
      <c r="AB23311" s="29"/>
      <c r="AC23311" s="29"/>
      <c r="AD23311" s="29"/>
      <c r="AE23311" s="29"/>
      <c r="AF23311" s="29"/>
      <c r="AG23311" s="29"/>
      <c r="AH23311" s="29"/>
      <c r="AI23311" s="29"/>
      <c r="AJ23311" s="29"/>
      <c r="AK23311" s="29"/>
      <c r="AL23311" s="29"/>
      <c r="AM23311" s="29"/>
      <c r="AP23311" s="30"/>
    </row>
    <row r="23312" spans="1:42">
      <c r="A23312" s="29"/>
      <c r="B23312" s="29"/>
      <c r="C23312" s="29"/>
      <c r="D23312" s="29"/>
      <c r="E23312" s="29"/>
      <c r="F23312" s="29"/>
      <c r="G23312" s="29"/>
      <c r="H23312" s="29"/>
      <c r="I23312" s="29"/>
      <c r="J23312" s="29"/>
      <c r="K23312" s="29"/>
      <c r="L23312" s="29"/>
      <c r="M23312" s="29"/>
      <c r="N23312" s="29"/>
      <c r="O23312" s="29"/>
      <c r="P23312" s="29"/>
      <c r="Q23312" s="29"/>
      <c r="R23312" s="29"/>
      <c r="S23312" s="33"/>
      <c r="T23312" s="29"/>
      <c r="U23312" s="29"/>
      <c r="V23312" s="29"/>
      <c r="W23312" s="29"/>
      <c r="X23312" s="29"/>
      <c r="Y23312" s="29"/>
      <c r="Z23312" s="29"/>
      <c r="AA23312" s="29"/>
      <c r="AB23312" s="29"/>
      <c r="AC23312" s="29"/>
      <c r="AD23312" s="29"/>
      <c r="AE23312" s="29"/>
      <c r="AF23312" s="29"/>
      <c r="AG23312" s="29"/>
      <c r="AH23312" s="29"/>
      <c r="AI23312" s="29"/>
      <c r="AJ23312" s="29"/>
      <c r="AK23312" s="29"/>
      <c r="AL23312" s="29"/>
      <c r="AM23312" s="29"/>
      <c r="AP23312" s="30"/>
    </row>
    <row r="23313" spans="1:42">
      <c r="A23313" s="29"/>
      <c r="B23313" s="29"/>
      <c r="C23313" s="29"/>
      <c r="D23313" s="29"/>
      <c r="E23313" s="29"/>
      <c r="F23313" s="29"/>
      <c r="G23313" s="29"/>
      <c r="H23313" s="29"/>
      <c r="I23313" s="29"/>
      <c r="J23313" s="29"/>
      <c r="K23313" s="29"/>
      <c r="L23313" s="29"/>
      <c r="M23313" s="29"/>
      <c r="N23313" s="29"/>
      <c r="O23313" s="29"/>
      <c r="P23313" s="29"/>
      <c r="Q23313" s="29"/>
      <c r="R23313" s="29"/>
      <c r="S23313" s="33"/>
      <c r="T23313" s="29"/>
      <c r="U23313" s="29"/>
      <c r="V23313" s="29"/>
      <c r="W23313" s="29"/>
      <c r="X23313" s="29"/>
      <c r="Y23313" s="29"/>
      <c r="Z23313" s="29"/>
      <c r="AA23313" s="29"/>
      <c r="AB23313" s="29"/>
      <c r="AC23313" s="29"/>
      <c r="AD23313" s="29"/>
      <c r="AE23313" s="29"/>
      <c r="AF23313" s="29"/>
      <c r="AG23313" s="29"/>
      <c r="AH23313" s="29"/>
      <c r="AI23313" s="29"/>
      <c r="AJ23313" s="29"/>
      <c r="AK23313" s="29"/>
      <c r="AL23313" s="29"/>
      <c r="AM23313" s="29"/>
      <c r="AP23313" s="30"/>
    </row>
    <row r="23314" spans="1:42">
      <c r="A23314" s="29"/>
      <c r="B23314" s="29"/>
      <c r="C23314" s="29"/>
      <c r="D23314" s="29"/>
      <c r="E23314" s="29"/>
      <c r="F23314" s="29"/>
      <c r="G23314" s="29"/>
      <c r="H23314" s="29"/>
      <c r="I23314" s="29"/>
      <c r="J23314" s="29"/>
      <c r="K23314" s="29"/>
      <c r="L23314" s="29"/>
      <c r="M23314" s="29"/>
      <c r="N23314" s="29"/>
      <c r="O23314" s="29"/>
      <c r="P23314" s="29"/>
      <c r="Q23314" s="29"/>
      <c r="R23314" s="29"/>
      <c r="S23314" s="33"/>
      <c r="T23314" s="29"/>
      <c r="U23314" s="29"/>
      <c r="V23314" s="29"/>
      <c r="W23314" s="29"/>
      <c r="X23314" s="29"/>
      <c r="Y23314" s="29"/>
      <c r="Z23314" s="29"/>
      <c r="AA23314" s="29"/>
      <c r="AB23314" s="29"/>
      <c r="AC23314" s="29"/>
      <c r="AD23314" s="29"/>
      <c r="AE23314" s="29"/>
      <c r="AF23314" s="29"/>
      <c r="AG23314" s="29"/>
      <c r="AH23314" s="29"/>
      <c r="AI23314" s="29"/>
      <c r="AJ23314" s="29"/>
      <c r="AK23314" s="29"/>
      <c r="AL23314" s="29"/>
      <c r="AM23314" s="29"/>
      <c r="AP23314" s="30"/>
    </row>
    <row r="23315" spans="1:42">
      <c r="A23315" s="29"/>
      <c r="B23315" s="29"/>
      <c r="C23315" s="29"/>
      <c r="D23315" s="29"/>
      <c r="E23315" s="29"/>
      <c r="F23315" s="29"/>
      <c r="G23315" s="29"/>
      <c r="H23315" s="29"/>
      <c r="I23315" s="29"/>
      <c r="J23315" s="29"/>
      <c r="K23315" s="29"/>
      <c r="L23315" s="29"/>
      <c r="M23315" s="29"/>
      <c r="N23315" s="29"/>
      <c r="O23315" s="29"/>
      <c r="P23315" s="29"/>
      <c r="Q23315" s="29"/>
      <c r="R23315" s="29"/>
      <c r="S23315" s="33"/>
      <c r="T23315" s="29"/>
      <c r="U23315" s="29"/>
      <c r="V23315" s="29"/>
      <c r="W23315" s="29"/>
      <c r="X23315" s="29"/>
      <c r="Y23315" s="29"/>
      <c r="Z23315" s="29"/>
      <c r="AA23315" s="29"/>
      <c r="AB23315" s="29"/>
      <c r="AC23315" s="29"/>
      <c r="AD23315" s="29"/>
      <c r="AE23315" s="29"/>
      <c r="AF23315" s="29"/>
      <c r="AG23315" s="29"/>
      <c r="AH23315" s="29"/>
      <c r="AI23315" s="29"/>
      <c r="AJ23315" s="29"/>
      <c r="AK23315" s="29"/>
      <c r="AL23315" s="29"/>
      <c r="AM23315" s="29"/>
      <c r="AP23315" s="30"/>
    </row>
    <row r="23316" spans="1:42">
      <c r="A23316" s="29"/>
      <c r="B23316" s="29"/>
      <c r="C23316" s="29"/>
      <c r="D23316" s="29"/>
      <c r="E23316" s="29"/>
      <c r="F23316" s="29"/>
      <c r="G23316" s="29"/>
      <c r="H23316" s="29"/>
      <c r="I23316" s="29"/>
      <c r="J23316" s="29"/>
      <c r="K23316" s="29"/>
      <c r="L23316" s="29"/>
      <c r="M23316" s="29"/>
      <c r="N23316" s="29"/>
      <c r="O23316" s="29"/>
      <c r="P23316" s="29"/>
      <c r="Q23316" s="29"/>
      <c r="R23316" s="29"/>
      <c r="S23316" s="33"/>
      <c r="T23316" s="29"/>
      <c r="U23316" s="29"/>
      <c r="V23316" s="29"/>
      <c r="W23316" s="29"/>
      <c r="X23316" s="29"/>
      <c r="Y23316" s="29"/>
      <c r="Z23316" s="29"/>
      <c r="AA23316" s="29"/>
      <c r="AB23316" s="29"/>
      <c r="AC23316" s="29"/>
      <c r="AD23316" s="29"/>
      <c r="AE23316" s="29"/>
      <c r="AF23316" s="29"/>
      <c r="AG23316" s="29"/>
      <c r="AH23316" s="29"/>
      <c r="AI23316" s="29"/>
      <c r="AJ23316" s="29"/>
      <c r="AK23316" s="29"/>
      <c r="AL23316" s="29"/>
      <c r="AM23316" s="29"/>
      <c r="AP23316" s="30"/>
    </row>
    <row r="23317" spans="1:42">
      <c r="A23317" s="29"/>
      <c r="B23317" s="29"/>
      <c r="C23317" s="29"/>
      <c r="D23317" s="29"/>
      <c r="E23317" s="29"/>
      <c r="F23317" s="29"/>
      <c r="G23317" s="29"/>
      <c r="H23317" s="29"/>
      <c r="I23317" s="29"/>
      <c r="J23317" s="29"/>
      <c r="K23317" s="29"/>
      <c r="L23317" s="29"/>
      <c r="M23317" s="29"/>
      <c r="N23317" s="29"/>
      <c r="O23317" s="29"/>
      <c r="P23317" s="29"/>
      <c r="Q23317" s="29"/>
      <c r="R23317" s="29"/>
      <c r="S23317" s="33"/>
      <c r="T23317" s="29"/>
      <c r="U23317" s="29"/>
      <c r="V23317" s="29"/>
      <c r="W23317" s="29"/>
      <c r="X23317" s="29"/>
      <c r="Y23317" s="29"/>
      <c r="Z23317" s="29"/>
      <c r="AA23317" s="29"/>
      <c r="AB23317" s="29"/>
      <c r="AC23317" s="29"/>
      <c r="AD23317" s="29"/>
      <c r="AE23317" s="29"/>
      <c r="AF23317" s="29"/>
      <c r="AG23317" s="29"/>
      <c r="AH23317" s="29"/>
      <c r="AI23317" s="29"/>
      <c r="AJ23317" s="29"/>
      <c r="AK23317" s="29"/>
      <c r="AL23317" s="29"/>
      <c r="AM23317" s="29"/>
      <c r="AP23317" s="30"/>
    </row>
    <row r="23318" spans="1:42">
      <c r="A23318" s="29"/>
      <c r="B23318" s="29"/>
      <c r="C23318" s="29"/>
      <c r="D23318" s="29"/>
      <c r="E23318" s="29"/>
      <c r="F23318" s="29"/>
      <c r="G23318" s="29"/>
      <c r="H23318" s="29"/>
      <c r="I23318" s="29"/>
      <c r="J23318" s="29"/>
      <c r="K23318" s="29"/>
      <c r="L23318" s="29"/>
      <c r="M23318" s="29"/>
      <c r="N23318" s="29"/>
      <c r="O23318" s="29"/>
      <c r="P23318" s="29"/>
      <c r="Q23318" s="29"/>
      <c r="R23318" s="29"/>
      <c r="S23318" s="33"/>
      <c r="T23318" s="29"/>
      <c r="U23318" s="29"/>
      <c r="V23318" s="29"/>
      <c r="W23318" s="29"/>
      <c r="X23318" s="29"/>
      <c r="Y23318" s="29"/>
      <c r="Z23318" s="29"/>
      <c r="AA23318" s="29"/>
      <c r="AB23318" s="29"/>
      <c r="AC23318" s="29"/>
      <c r="AD23318" s="29"/>
      <c r="AE23318" s="29"/>
      <c r="AF23318" s="29"/>
      <c r="AG23318" s="29"/>
      <c r="AH23318" s="29"/>
      <c r="AI23318" s="29"/>
      <c r="AJ23318" s="29"/>
      <c r="AK23318" s="29"/>
      <c r="AL23318" s="29"/>
      <c r="AM23318" s="29"/>
      <c r="AP23318" s="30"/>
    </row>
    <row r="23319" spans="1:42">
      <c r="A23319" s="29"/>
      <c r="B23319" s="29"/>
      <c r="C23319" s="29"/>
      <c r="D23319" s="29"/>
      <c r="E23319" s="29"/>
      <c r="F23319" s="29"/>
      <c r="G23319" s="29"/>
      <c r="H23319" s="29"/>
      <c r="I23319" s="29"/>
      <c r="J23319" s="29"/>
      <c r="K23319" s="29"/>
      <c r="L23319" s="29"/>
      <c r="M23319" s="29"/>
      <c r="N23319" s="29"/>
      <c r="O23319" s="29"/>
      <c r="P23319" s="29"/>
      <c r="Q23319" s="29"/>
      <c r="R23319" s="29"/>
      <c r="S23319" s="33"/>
      <c r="T23319" s="29"/>
      <c r="U23319" s="29"/>
      <c r="V23319" s="29"/>
      <c r="W23319" s="29"/>
      <c r="X23319" s="29"/>
      <c r="Y23319" s="29"/>
      <c r="Z23319" s="29"/>
      <c r="AA23319" s="29"/>
      <c r="AB23319" s="29"/>
      <c r="AC23319" s="29"/>
      <c r="AD23319" s="29"/>
      <c r="AE23319" s="29"/>
      <c r="AF23319" s="29"/>
      <c r="AG23319" s="29"/>
      <c r="AH23319" s="29"/>
      <c r="AI23319" s="29"/>
      <c r="AJ23319" s="29"/>
      <c r="AK23319" s="29"/>
      <c r="AL23319" s="29"/>
      <c r="AM23319" s="29"/>
      <c r="AP23319" s="30"/>
    </row>
    <row r="23320" spans="1:42">
      <c r="A23320" s="29"/>
      <c r="B23320" s="29"/>
      <c r="C23320" s="29"/>
      <c r="D23320" s="29"/>
      <c r="E23320" s="29"/>
      <c r="F23320" s="29"/>
      <c r="G23320" s="29"/>
      <c r="H23320" s="29"/>
      <c r="I23320" s="29"/>
      <c r="J23320" s="29"/>
      <c r="K23320" s="29"/>
      <c r="L23320" s="29"/>
      <c r="M23320" s="29"/>
      <c r="N23320" s="29"/>
      <c r="O23320" s="29"/>
      <c r="P23320" s="29"/>
      <c r="Q23320" s="29"/>
      <c r="R23320" s="29"/>
      <c r="S23320" s="33"/>
      <c r="T23320" s="29"/>
      <c r="U23320" s="29"/>
      <c r="V23320" s="29"/>
      <c r="W23320" s="29"/>
      <c r="X23320" s="29"/>
      <c r="Y23320" s="29"/>
      <c r="Z23320" s="29"/>
      <c r="AA23320" s="29"/>
      <c r="AB23320" s="29"/>
      <c r="AC23320" s="29"/>
      <c r="AD23320" s="29"/>
      <c r="AE23320" s="29"/>
      <c r="AF23320" s="29"/>
      <c r="AG23320" s="29"/>
      <c r="AH23320" s="29"/>
      <c r="AI23320" s="29"/>
      <c r="AJ23320" s="29"/>
      <c r="AK23320" s="29"/>
      <c r="AL23320" s="29"/>
      <c r="AM23320" s="29"/>
      <c r="AP23320" s="30"/>
    </row>
    <row r="23321" spans="1:42">
      <c r="A23321" s="29"/>
      <c r="B23321" s="29"/>
      <c r="C23321" s="29"/>
      <c r="D23321" s="29"/>
      <c r="E23321" s="29"/>
      <c r="F23321" s="29"/>
      <c r="G23321" s="29"/>
      <c r="H23321" s="29"/>
      <c r="I23321" s="29"/>
      <c r="J23321" s="29"/>
      <c r="K23321" s="29"/>
      <c r="L23321" s="29"/>
      <c r="M23321" s="29"/>
      <c r="N23321" s="29"/>
      <c r="O23321" s="29"/>
      <c r="P23321" s="29"/>
      <c r="Q23321" s="29"/>
      <c r="R23321" s="29"/>
      <c r="S23321" s="33"/>
      <c r="T23321" s="29"/>
      <c r="U23321" s="29"/>
      <c r="V23321" s="29"/>
      <c r="W23321" s="29"/>
      <c r="X23321" s="29"/>
      <c r="Y23321" s="29"/>
      <c r="Z23321" s="29"/>
      <c r="AA23321" s="29"/>
      <c r="AB23321" s="29"/>
      <c r="AC23321" s="29"/>
      <c r="AD23321" s="29"/>
      <c r="AE23321" s="29"/>
      <c r="AF23321" s="29"/>
      <c r="AG23321" s="29"/>
      <c r="AH23321" s="29"/>
      <c r="AI23321" s="29"/>
      <c r="AJ23321" s="29"/>
      <c r="AK23321" s="29"/>
      <c r="AL23321" s="29"/>
      <c r="AM23321" s="29"/>
      <c r="AP23321" s="30"/>
    </row>
    <row r="23322" spans="1:42">
      <c r="A23322" s="29"/>
      <c r="B23322" s="29"/>
      <c r="C23322" s="29"/>
      <c r="D23322" s="29"/>
      <c r="E23322" s="29"/>
      <c r="F23322" s="29"/>
      <c r="G23322" s="29"/>
      <c r="H23322" s="29"/>
      <c r="I23322" s="29"/>
      <c r="J23322" s="29"/>
      <c r="K23322" s="29"/>
      <c r="L23322" s="29"/>
      <c r="M23322" s="29"/>
      <c r="N23322" s="29"/>
      <c r="O23322" s="29"/>
      <c r="P23322" s="29"/>
      <c r="Q23322" s="29"/>
      <c r="R23322" s="29"/>
      <c r="S23322" s="33"/>
      <c r="T23322" s="29"/>
      <c r="U23322" s="29"/>
      <c r="V23322" s="29"/>
      <c r="W23322" s="29"/>
      <c r="X23322" s="29"/>
      <c r="Y23322" s="29"/>
      <c r="Z23322" s="29"/>
      <c r="AA23322" s="29"/>
      <c r="AB23322" s="29"/>
      <c r="AC23322" s="29"/>
      <c r="AD23322" s="29"/>
      <c r="AE23322" s="29"/>
      <c r="AF23322" s="29"/>
      <c r="AG23322" s="29"/>
      <c r="AH23322" s="29"/>
      <c r="AI23322" s="29"/>
      <c r="AJ23322" s="29"/>
      <c r="AK23322" s="29"/>
      <c r="AL23322" s="29"/>
      <c r="AM23322" s="29"/>
      <c r="AP23322" s="30"/>
    </row>
    <row r="23323" spans="1:42">
      <c r="A23323" s="29"/>
      <c r="B23323" s="29"/>
      <c r="C23323" s="29"/>
      <c r="D23323" s="29"/>
      <c r="E23323" s="29"/>
      <c r="F23323" s="29"/>
      <c r="G23323" s="29"/>
      <c r="H23323" s="29"/>
      <c r="I23323" s="29"/>
      <c r="J23323" s="29"/>
      <c r="K23323" s="29"/>
      <c r="L23323" s="29"/>
      <c r="M23323" s="29"/>
      <c r="N23323" s="29"/>
      <c r="O23323" s="29"/>
      <c r="P23323" s="29"/>
      <c r="Q23323" s="29"/>
      <c r="R23323" s="29"/>
      <c r="S23323" s="33"/>
      <c r="T23323" s="29"/>
      <c r="U23323" s="29"/>
      <c r="V23323" s="29"/>
      <c r="W23323" s="29"/>
      <c r="X23323" s="29"/>
      <c r="Y23323" s="29"/>
      <c r="Z23323" s="29"/>
      <c r="AA23323" s="29"/>
      <c r="AB23323" s="29"/>
      <c r="AC23323" s="29"/>
      <c r="AD23323" s="29"/>
      <c r="AE23323" s="29"/>
      <c r="AF23323" s="29"/>
      <c r="AG23323" s="29"/>
      <c r="AH23323" s="29"/>
      <c r="AI23323" s="29"/>
      <c r="AJ23323" s="29"/>
      <c r="AK23323" s="29"/>
      <c r="AL23323" s="29"/>
      <c r="AM23323" s="29"/>
      <c r="AP23323" s="30"/>
    </row>
    <row r="23324" spans="1:42">
      <c r="A23324" s="29"/>
      <c r="B23324" s="29"/>
      <c r="C23324" s="29"/>
      <c r="D23324" s="29"/>
      <c r="E23324" s="29"/>
      <c r="F23324" s="29"/>
      <c r="G23324" s="29"/>
      <c r="H23324" s="29"/>
      <c r="I23324" s="29"/>
      <c r="J23324" s="29"/>
      <c r="K23324" s="29"/>
      <c r="L23324" s="29"/>
      <c r="M23324" s="29"/>
      <c r="N23324" s="29"/>
      <c r="O23324" s="29"/>
      <c r="P23324" s="29"/>
      <c r="Q23324" s="29"/>
      <c r="R23324" s="29"/>
      <c r="S23324" s="33"/>
      <c r="T23324" s="29"/>
      <c r="U23324" s="29"/>
      <c r="V23324" s="29"/>
      <c r="W23324" s="29"/>
      <c r="X23324" s="29"/>
      <c r="Y23324" s="29"/>
      <c r="Z23324" s="29"/>
      <c r="AA23324" s="29"/>
      <c r="AB23324" s="29"/>
      <c r="AC23324" s="29"/>
      <c r="AD23324" s="29"/>
      <c r="AE23324" s="29"/>
      <c r="AF23324" s="29"/>
      <c r="AG23324" s="29"/>
      <c r="AH23324" s="29"/>
      <c r="AI23324" s="29"/>
      <c r="AJ23324" s="29"/>
      <c r="AK23324" s="29"/>
      <c r="AL23324" s="29"/>
      <c r="AM23324" s="29"/>
      <c r="AP23324" s="30"/>
    </row>
    <row r="23325" spans="1:42">
      <c r="A23325" s="29"/>
      <c r="B23325" s="29"/>
      <c r="C23325" s="29"/>
      <c r="D23325" s="29"/>
      <c r="E23325" s="29"/>
      <c r="F23325" s="29"/>
      <c r="G23325" s="29"/>
      <c r="H23325" s="29"/>
      <c r="I23325" s="29"/>
      <c r="J23325" s="29"/>
      <c r="K23325" s="29"/>
      <c r="L23325" s="29"/>
      <c r="M23325" s="29"/>
      <c r="N23325" s="29"/>
      <c r="O23325" s="29"/>
      <c r="P23325" s="29"/>
      <c r="Q23325" s="29"/>
      <c r="R23325" s="29"/>
      <c r="S23325" s="33"/>
      <c r="T23325" s="29"/>
      <c r="U23325" s="29"/>
      <c r="V23325" s="29"/>
      <c r="W23325" s="29"/>
      <c r="X23325" s="29"/>
      <c r="Y23325" s="29"/>
      <c r="Z23325" s="29"/>
      <c r="AA23325" s="29"/>
      <c r="AB23325" s="29"/>
      <c r="AC23325" s="29"/>
      <c r="AD23325" s="29"/>
      <c r="AE23325" s="29"/>
      <c r="AF23325" s="29"/>
      <c r="AG23325" s="29"/>
      <c r="AH23325" s="29"/>
      <c r="AI23325" s="29"/>
      <c r="AJ23325" s="29"/>
      <c r="AK23325" s="29"/>
      <c r="AL23325" s="29"/>
      <c r="AM23325" s="29"/>
      <c r="AP23325" s="30"/>
    </row>
    <row r="23326" spans="1:42">
      <c r="A23326" s="29"/>
      <c r="B23326" s="29"/>
      <c r="C23326" s="29"/>
      <c r="D23326" s="29"/>
      <c r="E23326" s="29"/>
      <c r="F23326" s="29"/>
      <c r="G23326" s="29"/>
      <c r="H23326" s="29"/>
      <c r="I23326" s="29"/>
      <c r="J23326" s="29"/>
      <c r="K23326" s="29"/>
      <c r="L23326" s="29"/>
      <c r="M23326" s="29"/>
      <c r="N23326" s="29"/>
      <c r="O23326" s="29"/>
      <c r="P23326" s="29"/>
      <c r="Q23326" s="29"/>
      <c r="R23326" s="29"/>
      <c r="S23326" s="33"/>
      <c r="T23326" s="29"/>
      <c r="U23326" s="29"/>
      <c r="V23326" s="29"/>
      <c r="W23326" s="29"/>
      <c r="X23326" s="29"/>
      <c r="Y23326" s="29"/>
      <c r="Z23326" s="29"/>
      <c r="AA23326" s="29"/>
      <c r="AB23326" s="29"/>
      <c r="AC23326" s="29"/>
      <c r="AD23326" s="29"/>
      <c r="AE23326" s="29"/>
      <c r="AF23326" s="29"/>
      <c r="AG23326" s="29"/>
      <c r="AH23326" s="29"/>
      <c r="AI23326" s="29"/>
      <c r="AJ23326" s="29"/>
      <c r="AK23326" s="29"/>
      <c r="AL23326" s="29"/>
      <c r="AM23326" s="29"/>
      <c r="AP23326" s="30"/>
    </row>
    <row r="23327" spans="1:42">
      <c r="A23327" s="29"/>
      <c r="B23327" s="29"/>
      <c r="C23327" s="29"/>
      <c r="D23327" s="29"/>
      <c r="E23327" s="29"/>
      <c r="F23327" s="29"/>
      <c r="G23327" s="29"/>
      <c r="H23327" s="29"/>
      <c r="I23327" s="29"/>
      <c r="J23327" s="29"/>
      <c r="K23327" s="29"/>
      <c r="L23327" s="29"/>
      <c r="M23327" s="29"/>
      <c r="N23327" s="29"/>
      <c r="O23327" s="29"/>
      <c r="P23327" s="29"/>
      <c r="Q23327" s="29"/>
      <c r="R23327" s="29"/>
      <c r="S23327" s="33"/>
      <c r="T23327" s="29"/>
      <c r="U23327" s="29"/>
      <c r="V23327" s="29"/>
      <c r="W23327" s="29"/>
      <c r="X23327" s="29"/>
      <c r="Y23327" s="29"/>
      <c r="Z23327" s="29"/>
      <c r="AA23327" s="29"/>
      <c r="AB23327" s="29"/>
      <c r="AC23327" s="29"/>
      <c r="AD23327" s="29"/>
      <c r="AE23327" s="29"/>
      <c r="AF23327" s="29"/>
      <c r="AG23327" s="29"/>
      <c r="AH23327" s="29"/>
      <c r="AI23327" s="29"/>
      <c r="AJ23327" s="29"/>
      <c r="AK23327" s="29"/>
      <c r="AL23327" s="29"/>
      <c r="AM23327" s="29"/>
      <c r="AP23327" s="30"/>
    </row>
    <row r="23328" spans="1:42">
      <c r="A23328" s="29"/>
      <c r="B23328" s="29"/>
      <c r="C23328" s="29"/>
      <c r="D23328" s="29"/>
      <c r="E23328" s="29"/>
      <c r="F23328" s="29"/>
      <c r="G23328" s="29"/>
      <c r="H23328" s="29"/>
      <c r="I23328" s="29"/>
      <c r="J23328" s="29"/>
      <c r="K23328" s="29"/>
      <c r="L23328" s="29"/>
      <c r="M23328" s="29"/>
      <c r="N23328" s="29"/>
      <c r="O23328" s="29"/>
      <c r="P23328" s="29"/>
      <c r="Q23328" s="29"/>
      <c r="R23328" s="29"/>
      <c r="S23328" s="33"/>
      <c r="T23328" s="29"/>
      <c r="U23328" s="29"/>
      <c r="V23328" s="29"/>
      <c r="W23328" s="29"/>
      <c r="X23328" s="29"/>
      <c r="Y23328" s="29"/>
      <c r="Z23328" s="29"/>
      <c r="AA23328" s="29"/>
      <c r="AB23328" s="29"/>
      <c r="AC23328" s="29"/>
      <c r="AD23328" s="29"/>
      <c r="AE23328" s="29"/>
      <c r="AF23328" s="29"/>
      <c r="AG23328" s="29"/>
      <c r="AH23328" s="29"/>
      <c r="AI23328" s="29"/>
      <c r="AJ23328" s="29"/>
      <c r="AK23328" s="29"/>
      <c r="AL23328" s="29"/>
      <c r="AM23328" s="29"/>
      <c r="AP23328" s="30"/>
    </row>
    <row r="23329" spans="1:42">
      <c r="A23329" s="29"/>
      <c r="B23329" s="29"/>
      <c r="C23329" s="29"/>
      <c r="D23329" s="29"/>
      <c r="E23329" s="29"/>
      <c r="F23329" s="29"/>
      <c r="G23329" s="29"/>
      <c r="H23329" s="29"/>
      <c r="I23329" s="29"/>
      <c r="J23329" s="29"/>
      <c r="K23329" s="29"/>
      <c r="L23329" s="29"/>
      <c r="M23329" s="29"/>
      <c r="N23329" s="29"/>
      <c r="O23329" s="29"/>
      <c r="P23329" s="29"/>
      <c r="Q23329" s="29"/>
      <c r="R23329" s="29"/>
      <c r="S23329" s="33"/>
      <c r="T23329" s="29"/>
      <c r="U23329" s="29"/>
      <c r="V23329" s="29"/>
      <c r="W23329" s="29"/>
      <c r="X23329" s="29"/>
      <c r="Y23329" s="29"/>
      <c r="Z23329" s="29"/>
      <c r="AA23329" s="29"/>
      <c r="AB23329" s="29"/>
      <c r="AC23329" s="29"/>
      <c r="AD23329" s="29"/>
      <c r="AE23329" s="29"/>
      <c r="AF23329" s="29"/>
      <c r="AG23329" s="29"/>
      <c r="AH23329" s="29"/>
      <c r="AI23329" s="29"/>
      <c r="AJ23329" s="29"/>
      <c r="AK23329" s="29"/>
      <c r="AL23329" s="29"/>
      <c r="AM23329" s="29"/>
      <c r="AP23329" s="30"/>
    </row>
    <row r="23330" spans="1:42">
      <c r="A23330" s="29"/>
      <c r="B23330" s="29"/>
      <c r="C23330" s="29"/>
      <c r="D23330" s="29"/>
      <c r="E23330" s="29"/>
      <c r="F23330" s="29"/>
      <c r="G23330" s="29"/>
      <c r="H23330" s="29"/>
      <c r="I23330" s="29"/>
      <c r="J23330" s="29"/>
      <c r="K23330" s="29"/>
      <c r="L23330" s="29"/>
      <c r="M23330" s="29"/>
      <c r="N23330" s="29"/>
      <c r="O23330" s="29"/>
      <c r="P23330" s="29"/>
      <c r="Q23330" s="29"/>
      <c r="R23330" s="29"/>
      <c r="S23330" s="33"/>
      <c r="T23330" s="29"/>
      <c r="U23330" s="29"/>
      <c r="V23330" s="29"/>
      <c r="W23330" s="29"/>
      <c r="X23330" s="29"/>
      <c r="Y23330" s="29"/>
      <c r="Z23330" s="29"/>
      <c r="AA23330" s="29"/>
      <c r="AB23330" s="29"/>
      <c r="AC23330" s="29"/>
      <c r="AD23330" s="29"/>
      <c r="AE23330" s="29"/>
      <c r="AF23330" s="29"/>
      <c r="AG23330" s="29"/>
      <c r="AH23330" s="29"/>
      <c r="AI23330" s="29"/>
      <c r="AJ23330" s="29"/>
      <c r="AK23330" s="29"/>
      <c r="AL23330" s="29"/>
      <c r="AM23330" s="29"/>
      <c r="AP23330" s="30"/>
    </row>
    <row r="23331" spans="1:42">
      <c r="A23331" s="29"/>
      <c r="B23331" s="29"/>
      <c r="C23331" s="29"/>
      <c r="D23331" s="29"/>
      <c r="E23331" s="29"/>
      <c r="F23331" s="29"/>
      <c r="G23331" s="29"/>
      <c r="H23331" s="29"/>
      <c r="I23331" s="29"/>
      <c r="J23331" s="29"/>
      <c r="K23331" s="29"/>
      <c r="L23331" s="29"/>
      <c r="M23331" s="29"/>
      <c r="N23331" s="29"/>
      <c r="O23331" s="29"/>
      <c r="P23331" s="29"/>
      <c r="Q23331" s="29"/>
      <c r="R23331" s="29"/>
      <c r="S23331" s="33"/>
      <c r="T23331" s="29"/>
      <c r="U23331" s="29"/>
      <c r="V23331" s="29"/>
      <c r="W23331" s="29"/>
      <c r="X23331" s="29"/>
      <c r="Y23331" s="29"/>
      <c r="Z23331" s="29"/>
      <c r="AA23331" s="29"/>
      <c r="AB23331" s="29"/>
      <c r="AC23331" s="29"/>
      <c r="AD23331" s="29"/>
      <c r="AE23331" s="29"/>
      <c r="AF23331" s="29"/>
      <c r="AG23331" s="29"/>
      <c r="AH23331" s="29"/>
      <c r="AI23331" s="29"/>
      <c r="AJ23331" s="29"/>
      <c r="AK23331" s="29"/>
      <c r="AL23331" s="29"/>
      <c r="AM23331" s="29"/>
      <c r="AP23331" s="30"/>
    </row>
    <row r="23332" spans="1:42">
      <c r="A23332" s="29"/>
      <c r="B23332" s="29"/>
      <c r="C23332" s="29"/>
      <c r="D23332" s="29"/>
      <c r="E23332" s="29"/>
      <c r="F23332" s="29"/>
      <c r="G23332" s="29"/>
      <c r="H23332" s="29"/>
      <c r="I23332" s="29"/>
      <c r="J23332" s="29"/>
      <c r="K23332" s="29"/>
      <c r="L23332" s="29"/>
      <c r="M23332" s="29"/>
      <c r="N23332" s="29"/>
      <c r="O23332" s="29"/>
      <c r="P23332" s="29"/>
      <c r="Q23332" s="29"/>
      <c r="R23332" s="29"/>
      <c r="S23332" s="33"/>
      <c r="T23332" s="29"/>
      <c r="U23332" s="29"/>
      <c r="V23332" s="29"/>
      <c r="W23332" s="29"/>
      <c r="X23332" s="29"/>
      <c r="Y23332" s="29"/>
      <c r="Z23332" s="29"/>
      <c r="AA23332" s="29"/>
      <c r="AB23332" s="29"/>
      <c r="AC23332" s="29"/>
      <c r="AD23332" s="29"/>
      <c r="AE23332" s="29"/>
      <c r="AF23332" s="29"/>
      <c r="AG23332" s="29"/>
      <c r="AH23332" s="29"/>
      <c r="AI23332" s="29"/>
      <c r="AJ23332" s="29"/>
      <c r="AK23332" s="29"/>
      <c r="AL23332" s="29"/>
      <c r="AM23332" s="29"/>
      <c r="AP23332" s="30"/>
    </row>
    <row r="23333" spans="1:42">
      <c r="A23333" s="29"/>
      <c r="B23333" s="29"/>
      <c r="C23333" s="29"/>
      <c r="D23333" s="29"/>
      <c r="E23333" s="29"/>
      <c r="F23333" s="29"/>
      <c r="G23333" s="29"/>
      <c r="H23333" s="29"/>
      <c r="I23333" s="29"/>
      <c r="J23333" s="29"/>
      <c r="K23333" s="29"/>
      <c r="L23333" s="29"/>
      <c r="M23333" s="29"/>
      <c r="N23333" s="29"/>
      <c r="O23333" s="29"/>
      <c r="P23333" s="29"/>
      <c r="Q23333" s="29"/>
      <c r="R23333" s="29"/>
      <c r="S23333" s="33"/>
      <c r="T23333" s="29"/>
      <c r="U23333" s="29"/>
      <c r="V23333" s="29"/>
      <c r="W23333" s="29"/>
      <c r="X23333" s="29"/>
      <c r="Y23333" s="29"/>
      <c r="Z23333" s="29"/>
      <c r="AA23333" s="29"/>
      <c r="AB23333" s="29"/>
      <c r="AC23333" s="29"/>
      <c r="AD23333" s="29"/>
      <c r="AE23333" s="29"/>
      <c r="AF23333" s="29"/>
      <c r="AG23333" s="29"/>
      <c r="AH23333" s="29"/>
      <c r="AI23333" s="29"/>
      <c r="AJ23333" s="29"/>
      <c r="AK23333" s="29"/>
      <c r="AL23333" s="29"/>
      <c r="AM23333" s="29"/>
      <c r="AP23333" s="30"/>
    </row>
    <row r="23334" spans="1:42">
      <c r="A23334" s="29"/>
      <c r="B23334" s="29"/>
      <c r="C23334" s="29"/>
      <c r="D23334" s="29"/>
      <c r="E23334" s="29"/>
      <c r="F23334" s="29"/>
      <c r="G23334" s="29"/>
      <c r="H23334" s="29"/>
      <c r="I23334" s="29"/>
      <c r="J23334" s="29"/>
      <c r="K23334" s="29"/>
      <c r="L23334" s="29"/>
      <c r="M23334" s="29"/>
      <c r="N23334" s="29"/>
      <c r="O23334" s="29"/>
      <c r="P23334" s="29"/>
      <c r="Q23334" s="29"/>
      <c r="R23334" s="29"/>
      <c r="S23334" s="33"/>
      <c r="T23334" s="29"/>
      <c r="U23334" s="29"/>
      <c r="V23334" s="29"/>
      <c r="W23334" s="29"/>
      <c r="X23334" s="29"/>
      <c r="Y23334" s="29"/>
      <c r="Z23334" s="29"/>
      <c r="AA23334" s="29"/>
      <c r="AB23334" s="29"/>
      <c r="AC23334" s="29"/>
      <c r="AD23334" s="29"/>
      <c r="AE23334" s="29"/>
      <c r="AF23334" s="29"/>
      <c r="AG23334" s="29"/>
      <c r="AH23334" s="29"/>
      <c r="AI23334" s="29"/>
      <c r="AJ23334" s="29"/>
      <c r="AK23334" s="29"/>
      <c r="AL23334" s="29"/>
      <c r="AM23334" s="29"/>
      <c r="AP23334" s="30"/>
    </row>
    <row r="23335" spans="1:42">
      <c r="A23335" s="29"/>
      <c r="B23335" s="29"/>
      <c r="C23335" s="29"/>
      <c r="D23335" s="29"/>
      <c r="E23335" s="29"/>
      <c r="F23335" s="29"/>
      <c r="G23335" s="29"/>
      <c r="H23335" s="29"/>
      <c r="I23335" s="29"/>
      <c r="J23335" s="29"/>
      <c r="K23335" s="29"/>
      <c r="L23335" s="29"/>
      <c r="M23335" s="29"/>
      <c r="N23335" s="29"/>
      <c r="O23335" s="29"/>
      <c r="P23335" s="29"/>
      <c r="Q23335" s="29"/>
      <c r="R23335" s="29"/>
      <c r="S23335" s="33"/>
      <c r="T23335" s="29"/>
      <c r="U23335" s="29"/>
      <c r="V23335" s="29"/>
      <c r="W23335" s="29"/>
      <c r="X23335" s="29"/>
      <c r="Y23335" s="29"/>
      <c r="Z23335" s="29"/>
      <c r="AA23335" s="29"/>
      <c r="AB23335" s="29"/>
      <c r="AC23335" s="29"/>
      <c r="AD23335" s="29"/>
      <c r="AE23335" s="29"/>
      <c r="AF23335" s="29"/>
      <c r="AG23335" s="29"/>
      <c r="AH23335" s="29"/>
      <c r="AI23335" s="29"/>
      <c r="AJ23335" s="29"/>
      <c r="AK23335" s="29"/>
      <c r="AL23335" s="29"/>
      <c r="AM23335" s="29"/>
      <c r="AP23335" s="30"/>
    </row>
    <row r="23336" spans="1:42">
      <c r="A23336" s="29"/>
      <c r="B23336" s="29"/>
      <c r="C23336" s="29"/>
      <c r="D23336" s="29"/>
      <c r="E23336" s="29"/>
      <c r="F23336" s="29"/>
      <c r="G23336" s="29"/>
      <c r="H23336" s="29"/>
      <c r="I23336" s="29"/>
      <c r="J23336" s="29"/>
      <c r="K23336" s="29"/>
      <c r="L23336" s="29"/>
      <c r="M23336" s="29"/>
      <c r="N23336" s="29"/>
      <c r="O23336" s="29"/>
      <c r="P23336" s="29"/>
      <c r="Q23336" s="29"/>
      <c r="R23336" s="29"/>
      <c r="S23336" s="33"/>
      <c r="T23336" s="29"/>
      <c r="U23336" s="29"/>
      <c r="V23336" s="29"/>
      <c r="W23336" s="29"/>
      <c r="X23336" s="29"/>
      <c r="Y23336" s="29"/>
      <c r="Z23336" s="29"/>
      <c r="AA23336" s="29"/>
      <c r="AB23336" s="29"/>
      <c r="AC23336" s="29"/>
      <c r="AD23336" s="29"/>
      <c r="AE23336" s="29"/>
      <c r="AF23336" s="29"/>
      <c r="AG23336" s="29"/>
      <c r="AH23336" s="29"/>
      <c r="AI23336" s="29"/>
      <c r="AJ23336" s="29"/>
      <c r="AK23336" s="29"/>
      <c r="AL23336" s="29"/>
      <c r="AM23336" s="29"/>
      <c r="AP23336" s="30"/>
    </row>
    <row r="23337" spans="1:42">
      <c r="A23337" s="29"/>
      <c r="B23337" s="29"/>
      <c r="C23337" s="29"/>
      <c r="D23337" s="29"/>
      <c r="E23337" s="29"/>
      <c r="F23337" s="29"/>
      <c r="G23337" s="29"/>
      <c r="H23337" s="29"/>
      <c r="I23337" s="29"/>
      <c r="J23337" s="29"/>
      <c r="K23337" s="29"/>
      <c r="L23337" s="29"/>
      <c r="M23337" s="29"/>
      <c r="N23337" s="29"/>
      <c r="O23337" s="29"/>
      <c r="P23337" s="29"/>
      <c r="Q23337" s="29"/>
      <c r="R23337" s="29"/>
      <c r="S23337" s="33"/>
      <c r="T23337" s="29"/>
      <c r="U23337" s="29"/>
      <c r="V23337" s="29"/>
      <c r="W23337" s="29"/>
      <c r="X23337" s="29"/>
      <c r="Y23337" s="29"/>
      <c r="Z23337" s="29"/>
      <c r="AA23337" s="29"/>
      <c r="AB23337" s="29"/>
      <c r="AC23337" s="29"/>
      <c r="AD23337" s="29"/>
      <c r="AE23337" s="29"/>
      <c r="AF23337" s="29"/>
      <c r="AG23337" s="29"/>
      <c r="AH23337" s="29"/>
      <c r="AI23337" s="29"/>
      <c r="AJ23337" s="29"/>
      <c r="AK23337" s="29"/>
      <c r="AL23337" s="29"/>
      <c r="AM23337" s="29"/>
      <c r="AP23337" s="30"/>
    </row>
    <row r="23338" spans="1:42">
      <c r="A23338" s="29"/>
      <c r="B23338" s="29"/>
      <c r="C23338" s="29"/>
      <c r="D23338" s="29"/>
      <c r="E23338" s="29"/>
      <c r="F23338" s="29"/>
      <c r="G23338" s="29"/>
      <c r="H23338" s="29"/>
      <c r="I23338" s="29"/>
      <c r="J23338" s="29"/>
      <c r="K23338" s="29"/>
      <c r="L23338" s="29"/>
      <c r="M23338" s="29"/>
      <c r="N23338" s="29"/>
      <c r="O23338" s="29"/>
      <c r="P23338" s="29"/>
      <c r="Q23338" s="29"/>
      <c r="R23338" s="29"/>
      <c r="S23338" s="33"/>
      <c r="T23338" s="29"/>
      <c r="U23338" s="29"/>
      <c r="V23338" s="29"/>
      <c r="W23338" s="29"/>
      <c r="X23338" s="29"/>
      <c r="Y23338" s="29"/>
      <c r="Z23338" s="29"/>
      <c r="AA23338" s="29"/>
      <c r="AB23338" s="29"/>
      <c r="AC23338" s="29"/>
      <c r="AD23338" s="29"/>
      <c r="AE23338" s="29"/>
      <c r="AF23338" s="29"/>
      <c r="AG23338" s="29"/>
      <c r="AH23338" s="29"/>
      <c r="AI23338" s="29"/>
      <c r="AJ23338" s="29"/>
      <c r="AK23338" s="29"/>
      <c r="AL23338" s="29"/>
      <c r="AM23338" s="29"/>
      <c r="AP23338" s="30"/>
    </row>
    <row r="23339" spans="1:42">
      <c r="A23339" s="29"/>
      <c r="B23339" s="29"/>
      <c r="C23339" s="29"/>
      <c r="D23339" s="29"/>
      <c r="E23339" s="29"/>
      <c r="F23339" s="29"/>
      <c r="G23339" s="29"/>
      <c r="H23339" s="29"/>
      <c r="I23339" s="29"/>
      <c r="J23339" s="29"/>
      <c r="K23339" s="29"/>
      <c r="L23339" s="29"/>
      <c r="M23339" s="29"/>
      <c r="N23339" s="29"/>
      <c r="O23339" s="29"/>
      <c r="P23339" s="29"/>
      <c r="Q23339" s="29"/>
      <c r="R23339" s="29"/>
      <c r="S23339" s="33"/>
      <c r="T23339" s="29"/>
      <c r="U23339" s="29"/>
      <c r="V23339" s="29"/>
      <c r="W23339" s="29"/>
      <c r="X23339" s="29"/>
      <c r="Y23339" s="29"/>
      <c r="Z23339" s="29"/>
      <c r="AA23339" s="29"/>
      <c r="AB23339" s="29"/>
      <c r="AC23339" s="29"/>
      <c r="AD23339" s="29"/>
      <c r="AE23339" s="29"/>
      <c r="AF23339" s="29"/>
      <c r="AG23339" s="29"/>
      <c r="AH23339" s="29"/>
      <c r="AI23339" s="29"/>
      <c r="AJ23339" s="29"/>
      <c r="AK23339" s="29"/>
      <c r="AL23339" s="29"/>
      <c r="AM23339" s="29"/>
      <c r="AP23339" s="30"/>
    </row>
    <row r="23340" spans="1:42">
      <c r="A23340" s="29"/>
      <c r="B23340" s="29"/>
      <c r="C23340" s="29"/>
      <c r="D23340" s="29"/>
      <c r="E23340" s="29"/>
      <c r="F23340" s="29"/>
      <c r="G23340" s="29"/>
      <c r="H23340" s="29"/>
      <c r="I23340" s="29"/>
      <c r="J23340" s="29"/>
      <c r="K23340" s="29"/>
      <c r="L23340" s="29"/>
      <c r="M23340" s="29"/>
      <c r="N23340" s="29"/>
      <c r="O23340" s="29"/>
      <c r="P23340" s="29"/>
      <c r="Q23340" s="29"/>
      <c r="R23340" s="29"/>
      <c r="S23340" s="33"/>
      <c r="T23340" s="29"/>
      <c r="U23340" s="29"/>
      <c r="V23340" s="29"/>
      <c r="W23340" s="29"/>
      <c r="X23340" s="29"/>
      <c r="Y23340" s="29"/>
      <c r="Z23340" s="29"/>
      <c r="AA23340" s="29"/>
      <c r="AB23340" s="29"/>
      <c r="AC23340" s="29"/>
      <c r="AD23340" s="29"/>
      <c r="AE23340" s="29"/>
      <c r="AF23340" s="29"/>
      <c r="AG23340" s="29"/>
      <c r="AH23340" s="29"/>
      <c r="AI23340" s="29"/>
      <c r="AJ23340" s="29"/>
      <c r="AK23340" s="29"/>
      <c r="AL23340" s="29"/>
      <c r="AM23340" s="29"/>
      <c r="AP23340" s="30"/>
    </row>
    <row r="23341" spans="1:42">
      <c r="A23341" s="29"/>
      <c r="B23341" s="29"/>
      <c r="C23341" s="29"/>
      <c r="D23341" s="29"/>
      <c r="E23341" s="29"/>
      <c r="F23341" s="29"/>
      <c r="G23341" s="29"/>
      <c r="H23341" s="29"/>
      <c r="I23341" s="29"/>
      <c r="J23341" s="29"/>
      <c r="K23341" s="29"/>
      <c r="L23341" s="29"/>
      <c r="M23341" s="29"/>
      <c r="N23341" s="29"/>
      <c r="O23341" s="29"/>
      <c r="P23341" s="29"/>
      <c r="Q23341" s="29"/>
      <c r="R23341" s="29"/>
      <c r="S23341" s="33"/>
      <c r="T23341" s="29"/>
      <c r="U23341" s="29"/>
      <c r="V23341" s="29"/>
      <c r="W23341" s="29"/>
      <c r="X23341" s="29"/>
      <c r="Y23341" s="29"/>
      <c r="Z23341" s="29"/>
      <c r="AA23341" s="29"/>
      <c r="AB23341" s="29"/>
      <c r="AC23341" s="29"/>
      <c r="AD23341" s="29"/>
      <c r="AE23341" s="29"/>
      <c r="AF23341" s="29"/>
      <c r="AG23341" s="29"/>
      <c r="AH23341" s="29"/>
      <c r="AI23341" s="29"/>
      <c r="AJ23341" s="29"/>
      <c r="AK23341" s="29"/>
      <c r="AL23341" s="29"/>
      <c r="AM23341" s="29"/>
      <c r="AP23341" s="30"/>
    </row>
    <row r="23342" spans="1:42">
      <c r="A23342" s="29"/>
      <c r="B23342" s="29"/>
      <c r="C23342" s="29"/>
      <c r="D23342" s="29"/>
      <c r="E23342" s="29"/>
      <c r="F23342" s="29"/>
      <c r="G23342" s="29"/>
      <c r="H23342" s="29"/>
      <c r="I23342" s="29"/>
      <c r="J23342" s="29"/>
      <c r="K23342" s="29"/>
      <c r="L23342" s="29"/>
      <c r="M23342" s="29"/>
      <c r="N23342" s="29"/>
      <c r="O23342" s="29"/>
      <c r="P23342" s="29"/>
      <c r="Q23342" s="29"/>
      <c r="R23342" s="29"/>
      <c r="S23342" s="33"/>
      <c r="T23342" s="29"/>
      <c r="U23342" s="29"/>
      <c r="V23342" s="29"/>
      <c r="W23342" s="29"/>
      <c r="X23342" s="29"/>
      <c r="Y23342" s="29"/>
      <c r="Z23342" s="29"/>
      <c r="AA23342" s="29"/>
      <c r="AB23342" s="29"/>
      <c r="AC23342" s="29"/>
      <c r="AD23342" s="29"/>
      <c r="AE23342" s="29"/>
      <c r="AF23342" s="29"/>
      <c r="AG23342" s="29"/>
      <c r="AH23342" s="29"/>
      <c r="AI23342" s="29"/>
      <c r="AJ23342" s="29"/>
      <c r="AK23342" s="29"/>
      <c r="AL23342" s="29"/>
      <c r="AM23342" s="29"/>
      <c r="AP23342" s="30"/>
    </row>
    <row r="23343" spans="1:42">
      <c r="A23343" s="29"/>
      <c r="B23343" s="29"/>
      <c r="C23343" s="29"/>
      <c r="D23343" s="29"/>
      <c r="E23343" s="29"/>
      <c r="F23343" s="29"/>
      <c r="G23343" s="29"/>
      <c r="H23343" s="29"/>
      <c r="I23343" s="29"/>
      <c r="J23343" s="29"/>
      <c r="K23343" s="29"/>
      <c r="L23343" s="29"/>
      <c r="M23343" s="29"/>
      <c r="N23343" s="29"/>
      <c r="O23343" s="29"/>
      <c r="P23343" s="29"/>
      <c r="Q23343" s="29"/>
      <c r="R23343" s="29"/>
      <c r="S23343" s="33"/>
      <c r="T23343" s="29"/>
      <c r="U23343" s="29"/>
      <c r="V23343" s="29"/>
      <c r="W23343" s="29"/>
      <c r="X23343" s="29"/>
      <c r="Y23343" s="29"/>
      <c r="Z23343" s="29"/>
      <c r="AA23343" s="29"/>
      <c r="AB23343" s="29"/>
      <c r="AC23343" s="29"/>
      <c r="AD23343" s="29"/>
      <c r="AE23343" s="29"/>
      <c r="AF23343" s="29"/>
      <c r="AG23343" s="29"/>
      <c r="AH23343" s="29"/>
      <c r="AI23343" s="29"/>
      <c r="AJ23343" s="29"/>
      <c r="AK23343" s="29"/>
      <c r="AL23343" s="29"/>
      <c r="AM23343" s="29"/>
      <c r="AP23343" s="30"/>
    </row>
    <row r="23344" spans="1:42">
      <c r="A23344" s="29"/>
      <c r="B23344" s="29"/>
      <c r="C23344" s="29"/>
      <c r="D23344" s="29"/>
      <c r="E23344" s="29"/>
      <c r="F23344" s="29"/>
      <c r="G23344" s="29"/>
      <c r="H23344" s="29"/>
      <c r="I23344" s="29"/>
      <c r="J23344" s="29"/>
      <c r="K23344" s="29"/>
      <c r="L23344" s="29"/>
      <c r="M23344" s="29"/>
      <c r="N23344" s="29"/>
      <c r="O23344" s="29"/>
      <c r="P23344" s="29"/>
      <c r="Q23344" s="29"/>
      <c r="R23344" s="29"/>
      <c r="S23344" s="33"/>
      <c r="T23344" s="29"/>
      <c r="U23344" s="29"/>
      <c r="V23344" s="29"/>
      <c r="W23344" s="29"/>
      <c r="X23344" s="29"/>
      <c r="Y23344" s="29"/>
      <c r="Z23344" s="29"/>
      <c r="AA23344" s="29"/>
      <c r="AB23344" s="29"/>
      <c r="AC23344" s="29"/>
      <c r="AD23344" s="29"/>
      <c r="AE23344" s="29"/>
      <c r="AF23344" s="29"/>
      <c r="AG23344" s="29"/>
      <c r="AH23344" s="29"/>
      <c r="AI23344" s="29"/>
      <c r="AJ23344" s="29"/>
      <c r="AK23344" s="29"/>
      <c r="AL23344" s="29"/>
      <c r="AM23344" s="29"/>
      <c r="AP23344" s="30"/>
    </row>
    <row r="23345" spans="1:42">
      <c r="A23345" s="29"/>
      <c r="B23345" s="29"/>
      <c r="C23345" s="29"/>
      <c r="D23345" s="29"/>
      <c r="E23345" s="29"/>
      <c r="F23345" s="29"/>
      <c r="G23345" s="29"/>
      <c r="H23345" s="29"/>
      <c r="I23345" s="29"/>
      <c r="J23345" s="29"/>
      <c r="K23345" s="29"/>
      <c r="L23345" s="29"/>
      <c r="M23345" s="29"/>
      <c r="N23345" s="29"/>
      <c r="O23345" s="29"/>
      <c r="P23345" s="29"/>
      <c r="Q23345" s="29"/>
      <c r="R23345" s="29"/>
      <c r="S23345" s="33"/>
      <c r="T23345" s="29"/>
      <c r="U23345" s="29"/>
      <c r="V23345" s="29"/>
      <c r="W23345" s="29"/>
      <c r="X23345" s="29"/>
      <c r="Y23345" s="29"/>
      <c r="Z23345" s="29"/>
      <c r="AA23345" s="29"/>
      <c r="AB23345" s="29"/>
      <c r="AC23345" s="29"/>
      <c r="AD23345" s="29"/>
      <c r="AE23345" s="29"/>
      <c r="AF23345" s="29"/>
      <c r="AG23345" s="29"/>
      <c r="AH23345" s="29"/>
      <c r="AI23345" s="29"/>
      <c r="AJ23345" s="29"/>
      <c r="AK23345" s="29"/>
      <c r="AL23345" s="29"/>
      <c r="AM23345" s="29"/>
      <c r="AP23345" s="30"/>
    </row>
    <row r="23346" spans="1:42">
      <c r="A23346" s="29"/>
      <c r="B23346" s="29"/>
      <c r="C23346" s="29"/>
      <c r="D23346" s="29"/>
      <c r="E23346" s="29"/>
      <c r="F23346" s="29"/>
      <c r="G23346" s="29"/>
      <c r="H23346" s="29"/>
      <c r="I23346" s="29"/>
      <c r="J23346" s="29"/>
      <c r="K23346" s="29"/>
      <c r="L23346" s="29"/>
      <c r="M23346" s="29"/>
      <c r="N23346" s="29"/>
      <c r="O23346" s="29"/>
      <c r="P23346" s="29"/>
      <c r="Q23346" s="29"/>
      <c r="R23346" s="29"/>
      <c r="S23346" s="33"/>
      <c r="T23346" s="29"/>
      <c r="U23346" s="29"/>
      <c r="V23346" s="29"/>
      <c r="W23346" s="29"/>
      <c r="X23346" s="29"/>
      <c r="Y23346" s="29"/>
      <c r="Z23346" s="29"/>
      <c r="AA23346" s="29"/>
      <c r="AB23346" s="29"/>
      <c r="AC23346" s="29"/>
      <c r="AD23346" s="29"/>
      <c r="AE23346" s="29"/>
      <c r="AF23346" s="29"/>
      <c r="AG23346" s="29"/>
      <c r="AH23346" s="29"/>
      <c r="AI23346" s="29"/>
      <c r="AJ23346" s="29"/>
      <c r="AK23346" s="29"/>
      <c r="AL23346" s="29"/>
      <c r="AM23346" s="29"/>
      <c r="AP23346" s="30"/>
    </row>
    <row r="23347" spans="1:42">
      <c r="A23347" s="29"/>
      <c r="B23347" s="29"/>
      <c r="C23347" s="29"/>
      <c r="D23347" s="29"/>
      <c r="E23347" s="29"/>
      <c r="F23347" s="29"/>
      <c r="G23347" s="29"/>
      <c r="H23347" s="29"/>
      <c r="I23347" s="29"/>
      <c r="J23347" s="29"/>
      <c r="K23347" s="29"/>
      <c r="L23347" s="29"/>
      <c r="M23347" s="29"/>
      <c r="N23347" s="29"/>
      <c r="O23347" s="29"/>
      <c r="P23347" s="29"/>
      <c r="Q23347" s="29"/>
      <c r="R23347" s="29"/>
      <c r="S23347" s="33"/>
      <c r="T23347" s="29"/>
      <c r="U23347" s="29"/>
      <c r="V23347" s="29"/>
      <c r="W23347" s="29"/>
      <c r="X23347" s="29"/>
      <c r="Y23347" s="29"/>
      <c r="Z23347" s="29"/>
      <c r="AA23347" s="29"/>
      <c r="AB23347" s="29"/>
      <c r="AC23347" s="29"/>
      <c r="AD23347" s="29"/>
      <c r="AE23347" s="29"/>
      <c r="AF23347" s="29"/>
      <c r="AG23347" s="29"/>
      <c r="AH23347" s="29"/>
      <c r="AI23347" s="29"/>
      <c r="AJ23347" s="29"/>
      <c r="AK23347" s="29"/>
      <c r="AL23347" s="29"/>
      <c r="AM23347" s="29"/>
      <c r="AP23347" s="30"/>
    </row>
    <row r="23348" spans="1:42">
      <c r="A23348" s="29"/>
      <c r="B23348" s="29"/>
      <c r="C23348" s="29"/>
      <c r="D23348" s="29"/>
      <c r="E23348" s="29"/>
      <c r="F23348" s="29"/>
      <c r="G23348" s="29"/>
      <c r="H23348" s="29"/>
      <c r="I23348" s="29"/>
      <c r="J23348" s="29"/>
      <c r="K23348" s="29"/>
      <c r="L23348" s="29"/>
      <c r="M23348" s="29"/>
      <c r="N23348" s="29"/>
      <c r="O23348" s="29"/>
      <c r="P23348" s="29"/>
      <c r="Q23348" s="29"/>
      <c r="R23348" s="29"/>
      <c r="S23348" s="33"/>
      <c r="T23348" s="29"/>
      <c r="U23348" s="29"/>
      <c r="V23348" s="29"/>
      <c r="W23348" s="29"/>
      <c r="X23348" s="29"/>
      <c r="Y23348" s="29"/>
      <c r="Z23348" s="29"/>
      <c r="AA23348" s="29"/>
      <c r="AB23348" s="29"/>
      <c r="AC23348" s="29"/>
      <c r="AD23348" s="29"/>
      <c r="AE23348" s="29"/>
      <c r="AF23348" s="29"/>
      <c r="AG23348" s="29"/>
      <c r="AH23348" s="29"/>
      <c r="AI23348" s="29"/>
      <c r="AJ23348" s="29"/>
      <c r="AK23348" s="29"/>
      <c r="AL23348" s="29"/>
      <c r="AM23348" s="29"/>
      <c r="AP23348" s="30"/>
    </row>
    <row r="23349" spans="1:42">
      <c r="A23349" s="29"/>
      <c r="B23349" s="29"/>
      <c r="C23349" s="29"/>
      <c r="D23349" s="29"/>
      <c r="E23349" s="29"/>
      <c r="F23349" s="29"/>
      <c r="G23349" s="29"/>
      <c r="H23349" s="29"/>
      <c r="I23349" s="29"/>
      <c r="J23349" s="29"/>
      <c r="K23349" s="29"/>
      <c r="L23349" s="29"/>
      <c r="M23349" s="29"/>
      <c r="N23349" s="29"/>
      <c r="O23349" s="29"/>
      <c r="P23349" s="29"/>
      <c r="Q23349" s="29"/>
      <c r="R23349" s="29"/>
      <c r="S23349" s="33"/>
      <c r="T23349" s="29"/>
      <c r="U23349" s="29"/>
      <c r="V23349" s="29"/>
      <c r="W23349" s="29"/>
      <c r="X23349" s="29"/>
      <c r="Y23349" s="29"/>
      <c r="Z23349" s="29"/>
      <c r="AA23349" s="29"/>
      <c r="AB23349" s="29"/>
      <c r="AC23349" s="29"/>
      <c r="AD23349" s="29"/>
      <c r="AE23349" s="29"/>
      <c r="AF23349" s="29"/>
      <c r="AG23349" s="29"/>
      <c r="AH23349" s="29"/>
      <c r="AI23349" s="29"/>
      <c r="AJ23349" s="29"/>
      <c r="AK23349" s="29"/>
      <c r="AL23349" s="29"/>
      <c r="AM23349" s="29"/>
      <c r="AP23349" s="30"/>
    </row>
    <row r="23350" spans="1:42">
      <c r="A23350" s="29"/>
      <c r="B23350" s="29"/>
      <c r="C23350" s="29"/>
      <c r="D23350" s="29"/>
      <c r="E23350" s="29"/>
      <c r="F23350" s="29"/>
      <c r="G23350" s="29"/>
      <c r="H23350" s="29"/>
      <c r="I23350" s="29"/>
      <c r="J23350" s="29"/>
      <c r="K23350" s="29"/>
      <c r="L23350" s="29"/>
      <c r="M23350" s="29"/>
      <c r="N23350" s="29"/>
      <c r="O23350" s="29"/>
      <c r="P23350" s="29"/>
      <c r="Q23350" s="29"/>
      <c r="R23350" s="29"/>
      <c r="S23350" s="33"/>
      <c r="T23350" s="29"/>
      <c r="U23350" s="29"/>
      <c r="V23350" s="29"/>
      <c r="W23350" s="29"/>
      <c r="X23350" s="29"/>
      <c r="Y23350" s="29"/>
      <c r="Z23350" s="29"/>
      <c r="AA23350" s="29"/>
      <c r="AB23350" s="29"/>
      <c r="AC23350" s="29"/>
      <c r="AD23350" s="29"/>
      <c r="AE23350" s="29"/>
      <c r="AF23350" s="29"/>
      <c r="AG23350" s="29"/>
      <c r="AH23350" s="29"/>
      <c r="AI23350" s="29"/>
      <c r="AJ23350" s="29"/>
      <c r="AK23350" s="29"/>
      <c r="AL23350" s="29"/>
      <c r="AM23350" s="29"/>
      <c r="AP23350" s="30"/>
    </row>
    <row r="23351" spans="1:42">
      <c r="A23351" s="29"/>
      <c r="B23351" s="29"/>
      <c r="C23351" s="29"/>
      <c r="D23351" s="29"/>
      <c r="E23351" s="29"/>
      <c r="F23351" s="29"/>
      <c r="G23351" s="29"/>
      <c r="H23351" s="29"/>
      <c r="I23351" s="29"/>
      <c r="J23351" s="29"/>
      <c r="K23351" s="29"/>
      <c r="L23351" s="29"/>
      <c r="M23351" s="29"/>
      <c r="N23351" s="29"/>
      <c r="O23351" s="29"/>
      <c r="P23351" s="29"/>
      <c r="Q23351" s="29"/>
      <c r="R23351" s="29"/>
      <c r="S23351" s="33"/>
      <c r="T23351" s="29"/>
      <c r="U23351" s="29"/>
      <c r="V23351" s="29"/>
      <c r="W23351" s="29"/>
      <c r="X23351" s="29"/>
      <c r="Y23351" s="29"/>
      <c r="Z23351" s="29"/>
      <c r="AA23351" s="29"/>
      <c r="AB23351" s="29"/>
      <c r="AC23351" s="29"/>
      <c r="AD23351" s="29"/>
      <c r="AE23351" s="29"/>
      <c r="AF23351" s="29"/>
      <c r="AG23351" s="29"/>
      <c r="AH23351" s="29"/>
      <c r="AI23351" s="29"/>
      <c r="AJ23351" s="29"/>
      <c r="AK23351" s="29"/>
      <c r="AL23351" s="29"/>
      <c r="AM23351" s="29"/>
      <c r="AP23351" s="30"/>
    </row>
    <row r="23352" spans="1:42">
      <c r="A23352" s="29"/>
      <c r="B23352" s="29"/>
      <c r="C23352" s="29"/>
      <c r="D23352" s="29"/>
      <c r="E23352" s="29"/>
      <c r="F23352" s="29"/>
      <c r="G23352" s="29"/>
      <c r="H23352" s="29"/>
      <c r="I23352" s="29"/>
      <c r="J23352" s="29"/>
      <c r="K23352" s="29"/>
      <c r="L23352" s="29"/>
      <c r="M23352" s="29"/>
      <c r="N23352" s="29"/>
      <c r="O23352" s="29"/>
      <c r="P23352" s="29"/>
      <c r="Q23352" s="29"/>
      <c r="R23352" s="29"/>
      <c r="S23352" s="33"/>
      <c r="T23352" s="29"/>
      <c r="U23352" s="29"/>
      <c r="V23352" s="29"/>
      <c r="W23352" s="29"/>
      <c r="X23352" s="29"/>
      <c r="Y23352" s="29"/>
      <c r="Z23352" s="29"/>
      <c r="AA23352" s="29"/>
      <c r="AB23352" s="29"/>
      <c r="AC23352" s="29"/>
      <c r="AD23352" s="29"/>
      <c r="AE23352" s="29"/>
      <c r="AF23352" s="29"/>
      <c r="AG23352" s="29"/>
      <c r="AH23352" s="29"/>
      <c r="AI23352" s="29"/>
      <c r="AJ23352" s="29"/>
      <c r="AK23352" s="29"/>
      <c r="AL23352" s="29"/>
      <c r="AM23352" s="29"/>
      <c r="AP23352" s="30"/>
    </row>
    <row r="23353" spans="1:42">
      <c r="A23353" s="29"/>
      <c r="B23353" s="29"/>
      <c r="C23353" s="29"/>
      <c r="D23353" s="29"/>
      <c r="E23353" s="29"/>
      <c r="F23353" s="29"/>
      <c r="G23353" s="29"/>
      <c r="H23353" s="29"/>
      <c r="I23353" s="29"/>
      <c r="J23353" s="29"/>
      <c r="K23353" s="29"/>
      <c r="L23353" s="29"/>
      <c r="M23353" s="29"/>
      <c r="N23353" s="29"/>
      <c r="O23353" s="29"/>
      <c r="P23353" s="29"/>
      <c r="Q23353" s="29"/>
      <c r="R23353" s="29"/>
      <c r="S23353" s="33"/>
      <c r="T23353" s="29"/>
      <c r="U23353" s="29"/>
      <c r="V23353" s="29"/>
      <c r="W23353" s="29"/>
      <c r="X23353" s="29"/>
      <c r="Y23353" s="29"/>
      <c r="Z23353" s="29"/>
      <c r="AA23353" s="29"/>
      <c r="AB23353" s="29"/>
      <c r="AC23353" s="29"/>
      <c r="AD23353" s="29"/>
      <c r="AE23353" s="29"/>
      <c r="AF23353" s="29"/>
      <c r="AG23353" s="29"/>
      <c r="AH23353" s="29"/>
      <c r="AI23353" s="29"/>
      <c r="AJ23353" s="29"/>
      <c r="AK23353" s="29"/>
      <c r="AL23353" s="29"/>
      <c r="AM23353" s="29"/>
      <c r="AP23353" s="30"/>
    </row>
    <row r="23354" spans="1:42">
      <c r="A23354" s="29"/>
      <c r="B23354" s="29"/>
      <c r="C23354" s="29"/>
      <c r="D23354" s="29"/>
      <c r="E23354" s="29"/>
      <c r="F23354" s="29"/>
      <c r="G23354" s="29"/>
      <c r="H23354" s="29"/>
      <c r="I23354" s="29"/>
      <c r="J23354" s="29"/>
      <c r="K23354" s="29"/>
      <c r="L23354" s="29"/>
      <c r="M23354" s="29"/>
      <c r="N23354" s="29"/>
      <c r="O23354" s="29"/>
      <c r="P23354" s="29"/>
      <c r="Q23354" s="29"/>
      <c r="R23354" s="29"/>
      <c r="S23354" s="33"/>
      <c r="T23354" s="29"/>
      <c r="U23354" s="29"/>
      <c r="V23354" s="29"/>
      <c r="W23354" s="29"/>
      <c r="X23354" s="29"/>
      <c r="Y23354" s="29"/>
      <c r="Z23354" s="29"/>
      <c r="AA23354" s="29"/>
      <c r="AB23354" s="29"/>
      <c r="AC23354" s="29"/>
      <c r="AD23354" s="29"/>
      <c r="AE23354" s="29"/>
      <c r="AF23354" s="29"/>
      <c r="AG23354" s="29"/>
      <c r="AH23354" s="29"/>
      <c r="AI23354" s="29"/>
      <c r="AJ23354" s="29"/>
      <c r="AK23354" s="29"/>
      <c r="AL23354" s="29"/>
      <c r="AM23354" s="29"/>
      <c r="AP23354" s="30"/>
    </row>
    <row r="23355" spans="1:42">
      <c r="A23355" s="29"/>
      <c r="B23355" s="29"/>
      <c r="C23355" s="29"/>
      <c r="D23355" s="29"/>
      <c r="E23355" s="29"/>
      <c r="F23355" s="29"/>
      <c r="G23355" s="29"/>
      <c r="H23355" s="29"/>
      <c r="I23355" s="29"/>
      <c r="J23355" s="29"/>
      <c r="K23355" s="29"/>
      <c r="L23355" s="29"/>
      <c r="M23355" s="29"/>
      <c r="N23355" s="29"/>
      <c r="O23355" s="29"/>
      <c r="P23355" s="29"/>
      <c r="Q23355" s="29"/>
      <c r="R23355" s="29"/>
      <c r="S23355" s="33"/>
      <c r="T23355" s="29"/>
      <c r="U23355" s="29"/>
      <c r="V23355" s="29"/>
      <c r="W23355" s="29"/>
      <c r="X23355" s="29"/>
      <c r="Y23355" s="29"/>
      <c r="Z23355" s="29"/>
      <c r="AA23355" s="29"/>
      <c r="AB23355" s="29"/>
      <c r="AC23355" s="29"/>
      <c r="AD23355" s="29"/>
      <c r="AE23355" s="29"/>
      <c r="AF23355" s="29"/>
      <c r="AG23355" s="29"/>
      <c r="AH23355" s="29"/>
      <c r="AI23355" s="29"/>
      <c r="AJ23355" s="29"/>
      <c r="AK23355" s="29"/>
      <c r="AL23355" s="29"/>
      <c r="AM23355" s="29"/>
      <c r="AP23355" s="30"/>
    </row>
    <row r="23356" spans="1:42">
      <c r="A23356" s="29"/>
      <c r="B23356" s="29"/>
      <c r="C23356" s="29"/>
      <c r="D23356" s="29"/>
      <c r="E23356" s="29"/>
      <c r="F23356" s="29"/>
      <c r="G23356" s="29"/>
      <c r="H23356" s="29"/>
      <c r="I23356" s="29"/>
      <c r="J23356" s="29"/>
      <c r="K23356" s="29"/>
      <c r="L23356" s="29"/>
      <c r="M23356" s="29"/>
      <c r="N23356" s="29"/>
      <c r="O23356" s="29"/>
      <c r="P23356" s="29"/>
      <c r="Q23356" s="29"/>
      <c r="R23356" s="29"/>
      <c r="S23356" s="33"/>
      <c r="T23356" s="29"/>
      <c r="U23356" s="29"/>
      <c r="V23356" s="29"/>
      <c r="W23356" s="29"/>
      <c r="X23356" s="29"/>
      <c r="Y23356" s="29"/>
      <c r="Z23356" s="29"/>
      <c r="AA23356" s="29"/>
      <c r="AB23356" s="29"/>
      <c r="AC23356" s="29"/>
      <c r="AD23356" s="29"/>
      <c r="AE23356" s="29"/>
      <c r="AF23356" s="29"/>
      <c r="AG23356" s="29"/>
      <c r="AH23356" s="29"/>
      <c r="AI23356" s="29"/>
      <c r="AJ23356" s="29"/>
      <c r="AK23356" s="29"/>
      <c r="AL23356" s="29"/>
      <c r="AM23356" s="29"/>
      <c r="AP23356" s="30"/>
    </row>
    <row r="23357" spans="1:42">
      <c r="A23357" s="29"/>
      <c r="B23357" s="29"/>
      <c r="C23357" s="29"/>
      <c r="D23357" s="29"/>
      <c r="E23357" s="29"/>
      <c r="F23357" s="29"/>
      <c r="G23357" s="29"/>
      <c r="H23357" s="29"/>
      <c r="I23357" s="29"/>
      <c r="J23357" s="29"/>
      <c r="K23357" s="29"/>
      <c r="L23357" s="29"/>
      <c r="M23357" s="29"/>
      <c r="N23357" s="29"/>
      <c r="O23357" s="29"/>
      <c r="P23357" s="29"/>
      <c r="Q23357" s="29"/>
      <c r="R23357" s="29"/>
      <c r="S23357" s="33"/>
      <c r="T23357" s="29"/>
      <c r="U23357" s="29"/>
      <c r="V23357" s="29"/>
      <c r="W23357" s="29"/>
      <c r="X23357" s="29"/>
      <c r="Y23357" s="29"/>
      <c r="Z23357" s="29"/>
      <c r="AA23357" s="29"/>
      <c r="AB23357" s="29"/>
      <c r="AC23357" s="29"/>
      <c r="AD23357" s="29"/>
      <c r="AE23357" s="29"/>
      <c r="AF23357" s="29"/>
      <c r="AG23357" s="29"/>
      <c r="AH23357" s="29"/>
      <c r="AI23357" s="29"/>
      <c r="AJ23357" s="29"/>
      <c r="AK23357" s="29"/>
      <c r="AL23357" s="29"/>
      <c r="AM23357" s="29"/>
      <c r="AP23357" s="30"/>
    </row>
    <row r="23358" spans="1:42">
      <c r="A23358" s="29"/>
      <c r="B23358" s="29"/>
      <c r="C23358" s="29"/>
      <c r="D23358" s="29"/>
      <c r="E23358" s="29"/>
      <c r="F23358" s="29"/>
      <c r="G23358" s="29"/>
      <c r="H23358" s="29"/>
      <c r="I23358" s="29"/>
      <c r="J23358" s="29"/>
      <c r="K23358" s="29"/>
      <c r="L23358" s="29"/>
      <c r="M23358" s="29"/>
      <c r="N23358" s="29"/>
      <c r="O23358" s="29"/>
      <c r="P23358" s="29"/>
      <c r="Q23358" s="29"/>
      <c r="R23358" s="29"/>
      <c r="S23358" s="33"/>
      <c r="T23358" s="29"/>
      <c r="U23358" s="29"/>
      <c r="V23358" s="29"/>
      <c r="W23358" s="29"/>
      <c r="X23358" s="29"/>
      <c r="Y23358" s="29"/>
      <c r="Z23358" s="29"/>
      <c r="AA23358" s="29"/>
      <c r="AB23358" s="29"/>
      <c r="AC23358" s="29"/>
      <c r="AD23358" s="29"/>
      <c r="AE23358" s="29"/>
      <c r="AF23358" s="29"/>
      <c r="AG23358" s="29"/>
      <c r="AH23358" s="29"/>
      <c r="AI23358" s="29"/>
      <c r="AJ23358" s="29"/>
      <c r="AK23358" s="29"/>
      <c r="AL23358" s="29"/>
      <c r="AM23358" s="29"/>
      <c r="AP23358" s="30"/>
    </row>
    <row r="23359" spans="1:42">
      <c r="A23359" s="29"/>
      <c r="B23359" s="29"/>
      <c r="C23359" s="29"/>
      <c r="D23359" s="29"/>
      <c r="E23359" s="29"/>
      <c r="F23359" s="29"/>
      <c r="G23359" s="29"/>
      <c r="H23359" s="29"/>
      <c r="I23359" s="29"/>
      <c r="J23359" s="29"/>
      <c r="K23359" s="29"/>
      <c r="L23359" s="29"/>
      <c r="M23359" s="29"/>
      <c r="N23359" s="29"/>
      <c r="O23359" s="29"/>
      <c r="P23359" s="29"/>
      <c r="Q23359" s="29"/>
      <c r="R23359" s="29"/>
      <c r="S23359" s="33"/>
      <c r="T23359" s="29"/>
      <c r="U23359" s="29"/>
      <c r="V23359" s="29"/>
      <c r="W23359" s="29"/>
      <c r="X23359" s="29"/>
      <c r="Y23359" s="29"/>
      <c r="Z23359" s="29"/>
      <c r="AA23359" s="29"/>
      <c r="AB23359" s="29"/>
      <c r="AC23359" s="29"/>
      <c r="AD23359" s="29"/>
      <c r="AE23359" s="29"/>
      <c r="AF23359" s="29"/>
      <c r="AG23359" s="29"/>
      <c r="AH23359" s="29"/>
      <c r="AI23359" s="29"/>
      <c r="AJ23359" s="29"/>
      <c r="AK23359" s="29"/>
      <c r="AL23359" s="29"/>
      <c r="AM23359" s="29"/>
      <c r="AP23359" s="30"/>
    </row>
    <row r="23360" spans="1:42">
      <c r="A23360" s="29"/>
      <c r="B23360" s="29"/>
      <c r="C23360" s="29"/>
      <c r="D23360" s="29"/>
      <c r="E23360" s="29"/>
      <c r="F23360" s="29"/>
      <c r="G23360" s="29"/>
      <c r="H23360" s="29"/>
      <c r="I23360" s="29"/>
      <c r="J23360" s="29"/>
      <c r="K23360" s="29"/>
      <c r="L23360" s="29"/>
      <c r="M23360" s="29"/>
      <c r="N23360" s="29"/>
      <c r="O23360" s="29"/>
      <c r="P23360" s="29"/>
      <c r="Q23360" s="29"/>
      <c r="R23360" s="29"/>
      <c r="S23360" s="33"/>
      <c r="T23360" s="29"/>
      <c r="U23360" s="29"/>
      <c r="V23360" s="29"/>
      <c r="W23360" s="29"/>
      <c r="X23360" s="29"/>
      <c r="Y23360" s="29"/>
      <c r="Z23360" s="29"/>
      <c r="AA23360" s="29"/>
      <c r="AB23360" s="29"/>
      <c r="AC23360" s="29"/>
      <c r="AD23360" s="29"/>
      <c r="AE23360" s="29"/>
      <c r="AF23360" s="29"/>
      <c r="AG23360" s="29"/>
      <c r="AH23360" s="29"/>
      <c r="AI23360" s="29"/>
      <c r="AJ23360" s="29"/>
      <c r="AK23360" s="29"/>
      <c r="AL23360" s="29"/>
      <c r="AM23360" s="29"/>
      <c r="AP23360" s="30"/>
    </row>
    <row r="23361" spans="1:42">
      <c r="A23361" s="29"/>
      <c r="B23361" s="29"/>
      <c r="C23361" s="29"/>
      <c r="D23361" s="29"/>
      <c r="E23361" s="29"/>
      <c r="F23361" s="29"/>
      <c r="G23361" s="29"/>
      <c r="H23361" s="29"/>
      <c r="I23361" s="29"/>
      <c r="J23361" s="29"/>
      <c r="K23361" s="29"/>
      <c r="L23361" s="29"/>
      <c r="M23361" s="29"/>
      <c r="N23361" s="29"/>
      <c r="O23361" s="29"/>
      <c r="P23361" s="29"/>
      <c r="Q23361" s="29"/>
      <c r="R23361" s="29"/>
      <c r="S23361" s="33"/>
      <c r="T23361" s="29"/>
      <c r="U23361" s="29"/>
      <c r="V23361" s="29"/>
      <c r="W23361" s="29"/>
      <c r="X23361" s="29"/>
      <c r="Y23361" s="29"/>
      <c r="Z23361" s="29"/>
      <c r="AA23361" s="29"/>
      <c r="AB23361" s="29"/>
      <c r="AC23361" s="29"/>
      <c r="AD23361" s="29"/>
      <c r="AE23361" s="29"/>
      <c r="AF23361" s="29"/>
      <c r="AG23361" s="29"/>
      <c r="AH23361" s="29"/>
      <c r="AI23361" s="29"/>
      <c r="AJ23361" s="29"/>
      <c r="AK23361" s="29"/>
      <c r="AL23361" s="29"/>
      <c r="AM23361" s="29"/>
      <c r="AP23361" s="30"/>
    </row>
    <row r="23362" spans="1:42">
      <c r="A23362" s="29"/>
      <c r="B23362" s="29"/>
      <c r="C23362" s="29"/>
      <c r="D23362" s="29"/>
      <c r="E23362" s="29"/>
      <c r="F23362" s="29"/>
      <c r="G23362" s="29"/>
      <c r="H23362" s="29"/>
      <c r="I23362" s="29"/>
      <c r="J23362" s="29"/>
      <c r="K23362" s="29"/>
      <c r="L23362" s="29"/>
      <c r="M23362" s="29"/>
      <c r="N23362" s="29"/>
      <c r="O23362" s="29"/>
      <c r="P23362" s="29"/>
      <c r="Q23362" s="29"/>
      <c r="R23362" s="29"/>
      <c r="S23362" s="33"/>
      <c r="T23362" s="29"/>
      <c r="U23362" s="29"/>
      <c r="V23362" s="29"/>
      <c r="W23362" s="29"/>
      <c r="X23362" s="29"/>
      <c r="Y23362" s="29"/>
      <c r="Z23362" s="29"/>
      <c r="AA23362" s="29"/>
      <c r="AB23362" s="29"/>
      <c r="AC23362" s="29"/>
      <c r="AD23362" s="29"/>
      <c r="AE23362" s="29"/>
      <c r="AF23362" s="29"/>
      <c r="AG23362" s="29"/>
      <c r="AH23362" s="29"/>
      <c r="AI23362" s="29"/>
      <c r="AJ23362" s="29"/>
      <c r="AK23362" s="29"/>
      <c r="AL23362" s="29"/>
      <c r="AM23362" s="29"/>
      <c r="AP23362" s="30"/>
    </row>
    <row r="23363" spans="1:42">
      <c r="A23363" s="29"/>
      <c r="B23363" s="29"/>
      <c r="C23363" s="29"/>
      <c r="D23363" s="29"/>
      <c r="E23363" s="29"/>
      <c r="F23363" s="29"/>
      <c r="G23363" s="29"/>
      <c r="H23363" s="29"/>
      <c r="I23363" s="29"/>
      <c r="J23363" s="29"/>
      <c r="K23363" s="29"/>
      <c r="L23363" s="29"/>
      <c r="M23363" s="29"/>
      <c r="N23363" s="29"/>
      <c r="O23363" s="29"/>
      <c r="P23363" s="29"/>
      <c r="Q23363" s="29"/>
      <c r="R23363" s="29"/>
      <c r="S23363" s="33"/>
      <c r="T23363" s="29"/>
      <c r="U23363" s="29"/>
      <c r="V23363" s="29"/>
      <c r="W23363" s="29"/>
      <c r="X23363" s="29"/>
      <c r="Y23363" s="29"/>
      <c r="Z23363" s="29"/>
      <c r="AA23363" s="29"/>
      <c r="AB23363" s="29"/>
      <c r="AC23363" s="29"/>
      <c r="AD23363" s="29"/>
      <c r="AE23363" s="29"/>
      <c r="AF23363" s="29"/>
      <c r="AG23363" s="29"/>
      <c r="AH23363" s="29"/>
      <c r="AI23363" s="29"/>
      <c r="AJ23363" s="29"/>
      <c r="AK23363" s="29"/>
      <c r="AL23363" s="29"/>
      <c r="AM23363" s="29"/>
      <c r="AP23363" s="30"/>
    </row>
    <row r="23364" spans="1:42">
      <c r="A23364" s="29"/>
      <c r="B23364" s="29"/>
      <c r="C23364" s="29"/>
      <c r="D23364" s="29"/>
      <c r="E23364" s="29"/>
      <c r="F23364" s="29"/>
      <c r="G23364" s="29"/>
      <c r="H23364" s="29"/>
      <c r="I23364" s="29"/>
      <c r="J23364" s="29"/>
      <c r="K23364" s="29"/>
      <c r="L23364" s="29"/>
      <c r="M23364" s="29"/>
      <c r="N23364" s="29"/>
      <c r="O23364" s="29"/>
      <c r="P23364" s="29"/>
      <c r="Q23364" s="29"/>
      <c r="R23364" s="29"/>
      <c r="S23364" s="33"/>
      <c r="T23364" s="29"/>
      <c r="U23364" s="29"/>
      <c r="V23364" s="29"/>
      <c r="W23364" s="29"/>
      <c r="X23364" s="29"/>
      <c r="Y23364" s="29"/>
      <c r="Z23364" s="29"/>
      <c r="AA23364" s="29"/>
      <c r="AB23364" s="29"/>
      <c r="AC23364" s="29"/>
      <c r="AD23364" s="29"/>
      <c r="AE23364" s="29"/>
      <c r="AF23364" s="29"/>
      <c r="AG23364" s="29"/>
      <c r="AH23364" s="29"/>
      <c r="AI23364" s="29"/>
      <c r="AJ23364" s="29"/>
      <c r="AK23364" s="29"/>
      <c r="AL23364" s="29"/>
      <c r="AM23364" s="29"/>
      <c r="AP23364" s="30"/>
    </row>
    <row r="23365" spans="1:42">
      <c r="A23365" s="29"/>
      <c r="B23365" s="29"/>
      <c r="C23365" s="29"/>
      <c r="D23365" s="29"/>
      <c r="E23365" s="29"/>
      <c r="F23365" s="29"/>
      <c r="G23365" s="29"/>
      <c r="H23365" s="29"/>
      <c r="I23365" s="29"/>
      <c r="J23365" s="29"/>
      <c r="K23365" s="29"/>
      <c r="L23365" s="29"/>
      <c r="M23365" s="29"/>
      <c r="N23365" s="29"/>
      <c r="O23365" s="29"/>
      <c r="P23365" s="29"/>
      <c r="Q23365" s="29"/>
      <c r="R23365" s="29"/>
      <c r="S23365" s="33"/>
      <c r="T23365" s="29"/>
      <c r="U23365" s="29"/>
      <c r="V23365" s="29"/>
      <c r="W23365" s="29"/>
      <c r="X23365" s="29"/>
      <c r="Y23365" s="29"/>
      <c r="Z23365" s="29"/>
      <c r="AA23365" s="29"/>
      <c r="AB23365" s="29"/>
      <c r="AC23365" s="29"/>
      <c r="AD23365" s="29"/>
      <c r="AE23365" s="29"/>
      <c r="AF23365" s="29"/>
      <c r="AG23365" s="29"/>
      <c r="AH23365" s="29"/>
      <c r="AI23365" s="29"/>
      <c r="AJ23365" s="29"/>
      <c r="AK23365" s="29"/>
      <c r="AL23365" s="29"/>
      <c r="AM23365" s="29"/>
      <c r="AP23365" s="30"/>
    </row>
    <row r="23366" spans="1:42">
      <c r="A23366" s="29"/>
      <c r="B23366" s="29"/>
      <c r="C23366" s="29"/>
      <c r="D23366" s="29"/>
      <c r="E23366" s="29"/>
      <c r="F23366" s="29"/>
      <c r="G23366" s="29"/>
      <c r="H23366" s="29"/>
      <c r="I23366" s="29"/>
      <c r="J23366" s="29"/>
      <c r="K23366" s="29"/>
      <c r="L23366" s="29"/>
      <c r="M23366" s="29"/>
      <c r="N23366" s="29"/>
      <c r="O23366" s="29"/>
      <c r="P23366" s="29"/>
      <c r="Q23366" s="29"/>
      <c r="R23366" s="29"/>
      <c r="S23366" s="33"/>
      <c r="T23366" s="29"/>
      <c r="U23366" s="29"/>
      <c r="V23366" s="29"/>
      <c r="W23366" s="29"/>
      <c r="X23366" s="29"/>
      <c r="Y23366" s="29"/>
      <c r="Z23366" s="29"/>
      <c r="AA23366" s="29"/>
      <c r="AB23366" s="29"/>
      <c r="AC23366" s="29"/>
      <c r="AD23366" s="29"/>
      <c r="AE23366" s="29"/>
      <c r="AF23366" s="29"/>
      <c r="AG23366" s="29"/>
      <c r="AH23366" s="29"/>
      <c r="AI23366" s="29"/>
      <c r="AJ23366" s="29"/>
      <c r="AK23366" s="29"/>
      <c r="AL23366" s="29"/>
      <c r="AM23366" s="29"/>
      <c r="AP23366" s="30"/>
    </row>
    <row r="23367" spans="1:42">
      <c r="A23367" s="29"/>
      <c r="B23367" s="29"/>
      <c r="C23367" s="29"/>
      <c r="D23367" s="29"/>
      <c r="E23367" s="29"/>
      <c r="F23367" s="29"/>
      <c r="G23367" s="29"/>
      <c r="H23367" s="29"/>
      <c r="I23367" s="29"/>
      <c r="J23367" s="29"/>
      <c r="K23367" s="29"/>
      <c r="L23367" s="29"/>
      <c r="M23367" s="29"/>
      <c r="N23367" s="29"/>
      <c r="O23367" s="29"/>
      <c r="P23367" s="29"/>
      <c r="Q23367" s="29"/>
      <c r="R23367" s="29"/>
      <c r="S23367" s="33"/>
      <c r="T23367" s="29"/>
      <c r="U23367" s="29"/>
      <c r="V23367" s="29"/>
      <c r="W23367" s="29"/>
      <c r="X23367" s="29"/>
      <c r="Y23367" s="29"/>
      <c r="Z23367" s="29"/>
      <c r="AA23367" s="29"/>
      <c r="AB23367" s="29"/>
      <c r="AC23367" s="29"/>
      <c r="AD23367" s="29"/>
      <c r="AE23367" s="29"/>
      <c r="AF23367" s="29"/>
      <c r="AG23367" s="29"/>
      <c r="AH23367" s="29"/>
      <c r="AI23367" s="29"/>
      <c r="AJ23367" s="29"/>
      <c r="AK23367" s="29"/>
      <c r="AL23367" s="29"/>
      <c r="AM23367" s="29"/>
      <c r="AP23367" s="30"/>
    </row>
    <row r="23368" spans="1:42">
      <c r="A23368" s="29"/>
      <c r="B23368" s="29"/>
      <c r="C23368" s="29"/>
      <c r="D23368" s="29"/>
      <c r="E23368" s="29"/>
      <c r="F23368" s="29"/>
      <c r="G23368" s="29"/>
      <c r="H23368" s="29"/>
      <c r="I23368" s="29"/>
      <c r="J23368" s="29"/>
      <c r="K23368" s="29"/>
      <c r="L23368" s="29"/>
      <c r="M23368" s="29"/>
      <c r="N23368" s="29"/>
      <c r="O23368" s="29"/>
      <c r="P23368" s="29"/>
      <c r="Q23368" s="29"/>
      <c r="R23368" s="29"/>
      <c r="S23368" s="33"/>
      <c r="T23368" s="29"/>
      <c r="U23368" s="29"/>
      <c r="V23368" s="29"/>
      <c r="W23368" s="29"/>
      <c r="X23368" s="29"/>
      <c r="Y23368" s="29"/>
      <c r="Z23368" s="29"/>
      <c r="AA23368" s="29"/>
      <c r="AB23368" s="29"/>
      <c r="AC23368" s="29"/>
      <c r="AD23368" s="29"/>
      <c r="AE23368" s="29"/>
      <c r="AF23368" s="29"/>
      <c r="AG23368" s="29"/>
      <c r="AH23368" s="29"/>
      <c r="AI23368" s="29"/>
      <c r="AJ23368" s="29"/>
      <c r="AK23368" s="29"/>
      <c r="AL23368" s="29"/>
      <c r="AM23368" s="29"/>
      <c r="AP23368" s="30"/>
    </row>
    <row r="23369" spans="1:42">
      <c r="A23369" s="29"/>
      <c r="B23369" s="29"/>
      <c r="C23369" s="29"/>
      <c r="D23369" s="29"/>
      <c r="E23369" s="29"/>
      <c r="F23369" s="29"/>
      <c r="G23369" s="29"/>
      <c r="H23369" s="29"/>
      <c r="I23369" s="29"/>
      <c r="J23369" s="29"/>
      <c r="K23369" s="29"/>
      <c r="L23369" s="29"/>
      <c r="M23369" s="29"/>
      <c r="N23369" s="29"/>
      <c r="O23369" s="29"/>
      <c r="P23369" s="29"/>
      <c r="Q23369" s="29"/>
      <c r="R23369" s="29"/>
      <c r="S23369" s="33"/>
      <c r="T23369" s="29"/>
      <c r="U23369" s="29"/>
      <c r="V23369" s="29"/>
      <c r="W23369" s="29"/>
      <c r="X23369" s="29"/>
      <c r="Y23369" s="29"/>
      <c r="Z23369" s="29"/>
      <c r="AA23369" s="29"/>
      <c r="AB23369" s="29"/>
      <c r="AC23369" s="29"/>
      <c r="AD23369" s="29"/>
      <c r="AE23369" s="29"/>
      <c r="AF23369" s="29"/>
      <c r="AG23369" s="29"/>
      <c r="AH23369" s="29"/>
      <c r="AI23369" s="29"/>
      <c r="AJ23369" s="29"/>
      <c r="AK23369" s="29"/>
      <c r="AL23369" s="29"/>
      <c r="AM23369" s="29"/>
      <c r="AP23369" s="30"/>
    </row>
    <row r="23370" spans="1:42">
      <c r="A23370" s="29"/>
      <c r="B23370" s="29"/>
      <c r="C23370" s="29"/>
      <c r="D23370" s="29"/>
      <c r="E23370" s="29"/>
      <c r="F23370" s="29"/>
      <c r="G23370" s="29"/>
      <c r="H23370" s="29"/>
      <c r="I23370" s="29"/>
      <c r="J23370" s="29"/>
      <c r="K23370" s="29"/>
      <c r="L23370" s="29"/>
      <c r="M23370" s="29"/>
      <c r="N23370" s="29"/>
      <c r="O23370" s="29"/>
      <c r="P23370" s="29"/>
      <c r="Q23370" s="29"/>
      <c r="R23370" s="29"/>
      <c r="S23370" s="33"/>
      <c r="T23370" s="29"/>
      <c r="U23370" s="29"/>
      <c r="V23370" s="29"/>
      <c r="W23370" s="29"/>
      <c r="X23370" s="29"/>
      <c r="Y23370" s="29"/>
      <c r="Z23370" s="29"/>
      <c r="AA23370" s="29"/>
      <c r="AB23370" s="29"/>
      <c r="AC23370" s="29"/>
      <c r="AD23370" s="29"/>
      <c r="AE23370" s="29"/>
      <c r="AF23370" s="29"/>
      <c r="AG23370" s="29"/>
      <c r="AH23370" s="29"/>
      <c r="AI23370" s="29"/>
      <c r="AJ23370" s="29"/>
      <c r="AK23370" s="29"/>
      <c r="AL23370" s="29"/>
      <c r="AM23370" s="29"/>
      <c r="AP23370" s="30"/>
    </row>
    <row r="23371" spans="1:42">
      <c r="A23371" s="29"/>
      <c r="B23371" s="29"/>
      <c r="C23371" s="29"/>
      <c r="D23371" s="29"/>
      <c r="E23371" s="29"/>
      <c r="F23371" s="29"/>
      <c r="G23371" s="29"/>
      <c r="H23371" s="29"/>
      <c r="I23371" s="29"/>
      <c r="J23371" s="29"/>
      <c r="K23371" s="29"/>
      <c r="L23371" s="29"/>
      <c r="M23371" s="29"/>
      <c r="N23371" s="29"/>
      <c r="O23371" s="29"/>
      <c r="P23371" s="29"/>
      <c r="Q23371" s="29"/>
      <c r="R23371" s="29"/>
      <c r="S23371" s="33"/>
      <c r="T23371" s="29"/>
      <c r="U23371" s="29"/>
      <c r="V23371" s="29"/>
      <c r="W23371" s="29"/>
      <c r="X23371" s="29"/>
      <c r="Y23371" s="29"/>
      <c r="Z23371" s="29"/>
      <c r="AA23371" s="29"/>
      <c r="AB23371" s="29"/>
      <c r="AC23371" s="29"/>
      <c r="AD23371" s="29"/>
      <c r="AE23371" s="29"/>
      <c r="AF23371" s="29"/>
      <c r="AG23371" s="29"/>
      <c r="AH23371" s="29"/>
      <c r="AI23371" s="29"/>
      <c r="AJ23371" s="29"/>
      <c r="AK23371" s="29"/>
      <c r="AL23371" s="29"/>
      <c r="AM23371" s="29"/>
      <c r="AP23371" s="30"/>
    </row>
    <row r="23372" spans="1:42">
      <c r="A23372" s="29"/>
      <c r="B23372" s="29"/>
      <c r="C23372" s="29"/>
      <c r="D23372" s="29"/>
      <c r="E23372" s="29"/>
      <c r="F23372" s="29"/>
      <c r="G23372" s="29"/>
      <c r="H23372" s="29"/>
      <c r="I23372" s="29"/>
      <c r="J23372" s="29"/>
      <c r="K23372" s="29"/>
      <c r="L23372" s="29"/>
      <c r="M23372" s="29"/>
      <c r="N23372" s="29"/>
      <c r="O23372" s="29"/>
      <c r="P23372" s="29"/>
      <c r="Q23372" s="29"/>
      <c r="R23372" s="29"/>
      <c r="S23372" s="33"/>
      <c r="T23372" s="29"/>
      <c r="U23372" s="29"/>
      <c r="V23372" s="29"/>
      <c r="W23372" s="29"/>
      <c r="X23372" s="29"/>
      <c r="Y23372" s="29"/>
      <c r="Z23372" s="29"/>
      <c r="AA23372" s="29"/>
      <c r="AB23372" s="29"/>
      <c r="AC23372" s="29"/>
      <c r="AD23372" s="29"/>
      <c r="AE23372" s="29"/>
      <c r="AF23372" s="29"/>
      <c r="AG23372" s="29"/>
      <c r="AH23372" s="29"/>
      <c r="AI23372" s="29"/>
      <c r="AJ23372" s="29"/>
      <c r="AK23372" s="29"/>
      <c r="AL23372" s="29"/>
      <c r="AM23372" s="29"/>
      <c r="AP23372" s="30"/>
    </row>
    <row r="23373" spans="1:42">
      <c r="A23373" s="29"/>
      <c r="B23373" s="29"/>
      <c r="C23373" s="29"/>
      <c r="D23373" s="29"/>
      <c r="E23373" s="29"/>
      <c r="F23373" s="29"/>
      <c r="G23373" s="29"/>
      <c r="H23373" s="29"/>
      <c r="I23373" s="29"/>
      <c r="J23373" s="29"/>
      <c r="K23373" s="29"/>
      <c r="L23373" s="29"/>
      <c r="M23373" s="29"/>
      <c r="N23373" s="29"/>
      <c r="O23373" s="29"/>
      <c r="P23373" s="29"/>
      <c r="Q23373" s="29"/>
      <c r="R23373" s="29"/>
      <c r="S23373" s="33"/>
      <c r="T23373" s="29"/>
      <c r="U23373" s="29"/>
      <c r="V23373" s="29"/>
      <c r="W23373" s="29"/>
      <c r="X23373" s="29"/>
      <c r="Y23373" s="29"/>
      <c r="Z23373" s="29"/>
      <c r="AA23373" s="29"/>
      <c r="AB23373" s="29"/>
      <c r="AC23373" s="29"/>
      <c r="AD23373" s="29"/>
      <c r="AE23373" s="29"/>
      <c r="AF23373" s="29"/>
      <c r="AG23373" s="29"/>
      <c r="AH23373" s="29"/>
      <c r="AI23373" s="29"/>
      <c r="AJ23373" s="29"/>
      <c r="AK23373" s="29"/>
      <c r="AL23373" s="29"/>
      <c r="AM23373" s="29"/>
      <c r="AP23373" s="30"/>
    </row>
    <row r="23374" spans="1:42">
      <c r="A23374" s="29"/>
      <c r="B23374" s="29"/>
      <c r="C23374" s="29"/>
      <c r="D23374" s="29"/>
      <c r="E23374" s="29"/>
      <c r="F23374" s="29"/>
      <c r="G23374" s="29"/>
      <c r="H23374" s="29"/>
      <c r="I23374" s="29"/>
      <c r="J23374" s="29"/>
      <c r="K23374" s="29"/>
      <c r="L23374" s="29"/>
      <c r="M23374" s="29"/>
      <c r="N23374" s="29"/>
      <c r="O23374" s="29"/>
      <c r="P23374" s="29"/>
      <c r="Q23374" s="29"/>
      <c r="R23374" s="29"/>
      <c r="S23374" s="33"/>
      <c r="T23374" s="29"/>
      <c r="U23374" s="29"/>
      <c r="V23374" s="29"/>
      <c r="W23374" s="29"/>
      <c r="X23374" s="29"/>
      <c r="Y23374" s="29"/>
      <c r="Z23374" s="29"/>
      <c r="AA23374" s="29"/>
      <c r="AB23374" s="29"/>
      <c r="AC23374" s="29"/>
      <c r="AD23374" s="29"/>
      <c r="AE23374" s="29"/>
      <c r="AF23374" s="29"/>
      <c r="AG23374" s="29"/>
      <c r="AH23374" s="29"/>
      <c r="AI23374" s="29"/>
      <c r="AJ23374" s="29"/>
      <c r="AK23374" s="29"/>
      <c r="AL23374" s="29"/>
      <c r="AM23374" s="29"/>
      <c r="AP23374" s="30"/>
    </row>
    <row r="23375" spans="1:42">
      <c r="A23375" s="29"/>
      <c r="B23375" s="29"/>
      <c r="C23375" s="29"/>
      <c r="D23375" s="29"/>
      <c r="E23375" s="29"/>
      <c r="F23375" s="29"/>
      <c r="G23375" s="29"/>
      <c r="H23375" s="29"/>
      <c r="I23375" s="29"/>
      <c r="J23375" s="29"/>
      <c r="K23375" s="29"/>
      <c r="L23375" s="29"/>
      <c r="M23375" s="29"/>
      <c r="N23375" s="29"/>
      <c r="O23375" s="29"/>
      <c r="P23375" s="29"/>
      <c r="Q23375" s="29"/>
      <c r="R23375" s="29"/>
      <c r="S23375" s="33"/>
      <c r="T23375" s="29"/>
      <c r="U23375" s="29"/>
      <c r="V23375" s="29"/>
      <c r="W23375" s="29"/>
      <c r="X23375" s="29"/>
      <c r="Y23375" s="29"/>
      <c r="Z23375" s="29"/>
      <c r="AA23375" s="29"/>
      <c r="AB23375" s="29"/>
      <c r="AC23375" s="29"/>
      <c r="AD23375" s="29"/>
      <c r="AE23375" s="29"/>
      <c r="AF23375" s="29"/>
      <c r="AG23375" s="29"/>
      <c r="AH23375" s="29"/>
      <c r="AI23375" s="29"/>
      <c r="AJ23375" s="29"/>
      <c r="AK23375" s="29"/>
      <c r="AL23375" s="29"/>
      <c r="AM23375" s="29"/>
      <c r="AP23375" s="30"/>
    </row>
    <row r="23376" spans="1:42">
      <c r="A23376" s="29"/>
      <c r="B23376" s="29"/>
      <c r="C23376" s="29"/>
      <c r="D23376" s="29"/>
      <c r="E23376" s="29"/>
      <c r="F23376" s="29"/>
      <c r="G23376" s="29"/>
      <c r="H23376" s="29"/>
      <c r="I23376" s="29"/>
      <c r="J23376" s="29"/>
      <c r="K23376" s="29"/>
      <c r="L23376" s="29"/>
      <c r="M23376" s="29"/>
      <c r="N23376" s="29"/>
      <c r="O23376" s="29"/>
      <c r="P23376" s="29"/>
      <c r="Q23376" s="29"/>
      <c r="R23376" s="29"/>
      <c r="S23376" s="33"/>
      <c r="T23376" s="29"/>
      <c r="U23376" s="29"/>
      <c r="V23376" s="29"/>
      <c r="W23376" s="29"/>
      <c r="X23376" s="29"/>
      <c r="Y23376" s="29"/>
      <c r="Z23376" s="29"/>
      <c r="AA23376" s="29"/>
      <c r="AB23376" s="29"/>
      <c r="AC23376" s="29"/>
      <c r="AD23376" s="29"/>
      <c r="AE23376" s="29"/>
      <c r="AF23376" s="29"/>
      <c r="AG23376" s="29"/>
      <c r="AH23376" s="29"/>
      <c r="AI23376" s="29"/>
      <c r="AJ23376" s="29"/>
      <c r="AK23376" s="29"/>
      <c r="AL23376" s="29"/>
      <c r="AM23376" s="29"/>
      <c r="AP23376" s="30"/>
    </row>
    <row r="23377" spans="1:42">
      <c r="A23377" s="29"/>
      <c r="B23377" s="29"/>
      <c r="C23377" s="29"/>
      <c r="D23377" s="29"/>
      <c r="E23377" s="29"/>
      <c r="F23377" s="29"/>
      <c r="G23377" s="29"/>
      <c r="H23377" s="29"/>
      <c r="I23377" s="29"/>
      <c r="J23377" s="29"/>
      <c r="K23377" s="29"/>
      <c r="L23377" s="29"/>
      <c r="M23377" s="29"/>
      <c r="N23377" s="29"/>
      <c r="O23377" s="29"/>
      <c r="P23377" s="29"/>
      <c r="Q23377" s="29"/>
      <c r="R23377" s="29"/>
      <c r="S23377" s="33"/>
      <c r="T23377" s="29"/>
      <c r="U23377" s="29"/>
      <c r="V23377" s="29"/>
      <c r="W23377" s="29"/>
      <c r="X23377" s="29"/>
      <c r="Y23377" s="29"/>
      <c r="Z23377" s="29"/>
      <c r="AA23377" s="29"/>
      <c r="AB23377" s="29"/>
      <c r="AC23377" s="29"/>
      <c r="AD23377" s="29"/>
      <c r="AE23377" s="29"/>
      <c r="AF23377" s="29"/>
      <c r="AG23377" s="29"/>
      <c r="AH23377" s="29"/>
      <c r="AI23377" s="29"/>
      <c r="AJ23377" s="29"/>
      <c r="AK23377" s="29"/>
      <c r="AL23377" s="29"/>
      <c r="AM23377" s="29"/>
      <c r="AP23377" s="30"/>
    </row>
    <row r="23378" spans="1:42">
      <c r="A23378" s="29"/>
      <c r="B23378" s="29"/>
      <c r="C23378" s="29"/>
      <c r="D23378" s="29"/>
      <c r="E23378" s="29"/>
      <c r="F23378" s="29"/>
      <c r="G23378" s="29"/>
      <c r="H23378" s="29"/>
      <c r="I23378" s="29"/>
      <c r="J23378" s="29"/>
      <c r="K23378" s="29"/>
      <c r="L23378" s="29"/>
      <c r="M23378" s="29"/>
      <c r="N23378" s="29"/>
      <c r="O23378" s="29"/>
      <c r="P23378" s="29"/>
      <c r="Q23378" s="29"/>
      <c r="R23378" s="29"/>
      <c r="S23378" s="33"/>
      <c r="T23378" s="29"/>
      <c r="U23378" s="29"/>
      <c r="V23378" s="29"/>
      <c r="W23378" s="29"/>
      <c r="X23378" s="29"/>
      <c r="Y23378" s="29"/>
      <c r="Z23378" s="29"/>
      <c r="AA23378" s="29"/>
      <c r="AB23378" s="29"/>
      <c r="AC23378" s="29"/>
      <c r="AD23378" s="29"/>
      <c r="AE23378" s="29"/>
      <c r="AF23378" s="29"/>
      <c r="AG23378" s="29"/>
      <c r="AH23378" s="29"/>
      <c r="AI23378" s="29"/>
      <c r="AJ23378" s="29"/>
      <c r="AK23378" s="29"/>
      <c r="AL23378" s="29"/>
      <c r="AM23378" s="29"/>
      <c r="AP23378" s="30"/>
    </row>
    <row r="23379" spans="1:42">
      <c r="A23379" s="29"/>
      <c r="B23379" s="29"/>
      <c r="C23379" s="29"/>
      <c r="D23379" s="29"/>
      <c r="E23379" s="29"/>
      <c r="F23379" s="29"/>
      <c r="G23379" s="29"/>
      <c r="H23379" s="29"/>
      <c r="I23379" s="29"/>
      <c r="J23379" s="29"/>
      <c r="K23379" s="29"/>
      <c r="L23379" s="29"/>
      <c r="M23379" s="29"/>
      <c r="N23379" s="29"/>
      <c r="O23379" s="29"/>
      <c r="P23379" s="29"/>
      <c r="Q23379" s="29"/>
      <c r="R23379" s="29"/>
      <c r="S23379" s="33"/>
      <c r="T23379" s="29"/>
      <c r="U23379" s="29"/>
      <c r="V23379" s="29"/>
      <c r="W23379" s="29"/>
      <c r="X23379" s="29"/>
      <c r="Y23379" s="29"/>
      <c r="Z23379" s="29"/>
      <c r="AA23379" s="29"/>
      <c r="AB23379" s="29"/>
      <c r="AC23379" s="29"/>
      <c r="AD23379" s="29"/>
      <c r="AE23379" s="29"/>
      <c r="AF23379" s="29"/>
      <c r="AG23379" s="29"/>
      <c r="AH23379" s="29"/>
      <c r="AI23379" s="29"/>
      <c r="AJ23379" s="29"/>
      <c r="AK23379" s="29"/>
      <c r="AL23379" s="29"/>
      <c r="AM23379" s="29"/>
      <c r="AP23379" s="30"/>
    </row>
    <row r="23380" spans="1:42">
      <c r="A23380" s="29"/>
      <c r="B23380" s="29"/>
      <c r="C23380" s="29"/>
      <c r="D23380" s="29"/>
      <c r="E23380" s="29"/>
      <c r="F23380" s="29"/>
      <c r="G23380" s="29"/>
      <c r="H23380" s="29"/>
      <c r="I23380" s="29"/>
      <c r="J23380" s="29"/>
      <c r="K23380" s="29"/>
      <c r="L23380" s="29"/>
      <c r="M23380" s="29"/>
      <c r="N23380" s="29"/>
      <c r="O23380" s="29"/>
      <c r="P23380" s="29"/>
      <c r="Q23380" s="29"/>
      <c r="R23380" s="29"/>
      <c r="S23380" s="33"/>
      <c r="T23380" s="29"/>
      <c r="U23380" s="29"/>
      <c r="V23380" s="29"/>
      <c r="W23380" s="29"/>
      <c r="X23380" s="29"/>
      <c r="Y23380" s="29"/>
      <c r="Z23380" s="29"/>
      <c r="AA23380" s="29"/>
      <c r="AB23380" s="29"/>
      <c r="AC23380" s="29"/>
      <c r="AD23380" s="29"/>
      <c r="AE23380" s="29"/>
      <c r="AF23380" s="29"/>
      <c r="AG23380" s="29"/>
      <c r="AH23380" s="29"/>
      <c r="AI23380" s="29"/>
      <c r="AJ23380" s="29"/>
      <c r="AK23380" s="29"/>
      <c r="AL23380" s="29"/>
      <c r="AM23380" s="29"/>
      <c r="AP23380" s="30"/>
    </row>
    <row r="23381" spans="1:42">
      <c r="A23381" s="29"/>
      <c r="B23381" s="29"/>
      <c r="C23381" s="29"/>
      <c r="D23381" s="29"/>
      <c r="E23381" s="29"/>
      <c r="F23381" s="29"/>
      <c r="G23381" s="29"/>
      <c r="H23381" s="29"/>
      <c r="I23381" s="29"/>
      <c r="J23381" s="29"/>
      <c r="K23381" s="29"/>
      <c r="L23381" s="29"/>
      <c r="M23381" s="29"/>
      <c r="N23381" s="29"/>
      <c r="O23381" s="29"/>
      <c r="P23381" s="29"/>
      <c r="Q23381" s="29"/>
      <c r="R23381" s="29"/>
      <c r="S23381" s="33"/>
      <c r="T23381" s="29"/>
      <c r="U23381" s="29"/>
      <c r="V23381" s="29"/>
      <c r="W23381" s="29"/>
      <c r="X23381" s="29"/>
      <c r="Y23381" s="29"/>
      <c r="Z23381" s="29"/>
      <c r="AA23381" s="29"/>
      <c r="AB23381" s="29"/>
      <c r="AC23381" s="29"/>
      <c r="AD23381" s="29"/>
      <c r="AE23381" s="29"/>
      <c r="AF23381" s="29"/>
      <c r="AG23381" s="29"/>
      <c r="AH23381" s="29"/>
      <c r="AI23381" s="29"/>
      <c r="AJ23381" s="29"/>
      <c r="AK23381" s="29"/>
      <c r="AL23381" s="29"/>
      <c r="AM23381" s="29"/>
      <c r="AP23381" s="30"/>
    </row>
    <row r="23382" spans="1:42">
      <c r="A23382" s="29"/>
      <c r="B23382" s="29"/>
      <c r="C23382" s="29"/>
      <c r="D23382" s="29"/>
      <c r="E23382" s="29"/>
      <c r="F23382" s="29"/>
      <c r="G23382" s="29"/>
      <c r="H23382" s="29"/>
      <c r="I23382" s="29"/>
      <c r="J23382" s="29"/>
      <c r="K23382" s="29"/>
      <c r="L23382" s="29"/>
      <c r="M23382" s="29"/>
      <c r="N23382" s="29"/>
      <c r="O23382" s="29"/>
      <c r="P23382" s="29"/>
      <c r="Q23382" s="29"/>
      <c r="R23382" s="29"/>
      <c r="S23382" s="33"/>
      <c r="T23382" s="29"/>
      <c r="U23382" s="29"/>
      <c r="V23382" s="29"/>
      <c r="W23382" s="29"/>
      <c r="X23382" s="29"/>
      <c r="Y23382" s="29"/>
      <c r="Z23382" s="29"/>
      <c r="AA23382" s="29"/>
      <c r="AB23382" s="29"/>
      <c r="AC23382" s="29"/>
      <c r="AD23382" s="29"/>
      <c r="AE23382" s="29"/>
      <c r="AF23382" s="29"/>
      <c r="AG23382" s="29"/>
      <c r="AH23382" s="29"/>
      <c r="AI23382" s="29"/>
      <c r="AJ23382" s="29"/>
      <c r="AK23382" s="29"/>
      <c r="AL23382" s="29"/>
      <c r="AM23382" s="29"/>
      <c r="AP23382" s="30"/>
    </row>
    <row r="23383" spans="1:42">
      <c r="A23383" s="29"/>
      <c r="B23383" s="29"/>
      <c r="C23383" s="29"/>
      <c r="D23383" s="29"/>
      <c r="E23383" s="29"/>
      <c r="F23383" s="29"/>
      <c r="G23383" s="29"/>
      <c r="H23383" s="29"/>
      <c r="I23383" s="29"/>
      <c r="J23383" s="29"/>
      <c r="K23383" s="29"/>
      <c r="L23383" s="29"/>
      <c r="M23383" s="29"/>
      <c r="N23383" s="29"/>
      <c r="O23383" s="29"/>
      <c r="P23383" s="29"/>
      <c r="Q23383" s="29"/>
      <c r="R23383" s="29"/>
      <c r="S23383" s="33"/>
      <c r="T23383" s="29"/>
      <c r="U23383" s="29"/>
      <c r="V23383" s="29"/>
      <c r="W23383" s="29"/>
      <c r="X23383" s="29"/>
      <c r="Y23383" s="29"/>
      <c r="Z23383" s="29"/>
      <c r="AA23383" s="29"/>
      <c r="AB23383" s="29"/>
      <c r="AC23383" s="29"/>
      <c r="AD23383" s="29"/>
      <c r="AE23383" s="29"/>
      <c r="AF23383" s="29"/>
      <c r="AG23383" s="29"/>
      <c r="AH23383" s="29"/>
      <c r="AI23383" s="29"/>
      <c r="AJ23383" s="29"/>
      <c r="AK23383" s="29"/>
      <c r="AL23383" s="29"/>
      <c r="AM23383" s="29"/>
      <c r="AP23383" s="30"/>
    </row>
    <row r="23384" spans="1:42">
      <c r="A23384" s="29"/>
      <c r="B23384" s="29"/>
      <c r="C23384" s="29"/>
      <c r="D23384" s="29"/>
      <c r="E23384" s="29"/>
      <c r="F23384" s="29"/>
      <c r="G23384" s="29"/>
      <c r="H23384" s="29"/>
      <c r="I23384" s="29"/>
      <c r="J23384" s="29"/>
      <c r="K23384" s="29"/>
      <c r="L23384" s="29"/>
      <c r="M23384" s="29"/>
      <c r="N23384" s="29"/>
      <c r="O23384" s="29"/>
      <c r="P23384" s="29"/>
      <c r="Q23384" s="29"/>
      <c r="R23384" s="29"/>
      <c r="S23384" s="33"/>
      <c r="T23384" s="29"/>
      <c r="U23384" s="29"/>
      <c r="V23384" s="29"/>
      <c r="W23384" s="29"/>
      <c r="X23384" s="29"/>
      <c r="Y23384" s="29"/>
      <c r="Z23384" s="29"/>
      <c r="AA23384" s="29"/>
      <c r="AB23384" s="29"/>
      <c r="AC23384" s="29"/>
      <c r="AD23384" s="29"/>
      <c r="AE23384" s="29"/>
      <c r="AF23384" s="29"/>
      <c r="AG23384" s="29"/>
      <c r="AH23384" s="29"/>
      <c r="AI23384" s="29"/>
      <c r="AJ23384" s="29"/>
      <c r="AK23384" s="29"/>
      <c r="AL23384" s="29"/>
      <c r="AM23384" s="29"/>
      <c r="AP23384" s="30"/>
    </row>
    <row r="23385" spans="1:42">
      <c r="A23385" s="29"/>
      <c r="B23385" s="29"/>
      <c r="C23385" s="29"/>
      <c r="D23385" s="29"/>
      <c r="E23385" s="29"/>
      <c r="F23385" s="29"/>
      <c r="G23385" s="29"/>
      <c r="H23385" s="29"/>
      <c r="I23385" s="29"/>
      <c r="J23385" s="29"/>
      <c r="K23385" s="29"/>
      <c r="L23385" s="29"/>
      <c r="M23385" s="29"/>
      <c r="N23385" s="29"/>
      <c r="O23385" s="29"/>
      <c r="P23385" s="29"/>
      <c r="Q23385" s="29"/>
      <c r="R23385" s="29"/>
      <c r="S23385" s="33"/>
      <c r="T23385" s="29"/>
      <c r="U23385" s="29"/>
      <c r="V23385" s="29"/>
      <c r="W23385" s="29"/>
      <c r="X23385" s="29"/>
      <c r="Y23385" s="29"/>
      <c r="Z23385" s="29"/>
      <c r="AA23385" s="29"/>
      <c r="AB23385" s="29"/>
      <c r="AC23385" s="29"/>
      <c r="AD23385" s="29"/>
      <c r="AE23385" s="29"/>
      <c r="AF23385" s="29"/>
      <c r="AG23385" s="29"/>
      <c r="AH23385" s="29"/>
      <c r="AI23385" s="29"/>
      <c r="AJ23385" s="29"/>
      <c r="AK23385" s="29"/>
      <c r="AL23385" s="29"/>
      <c r="AM23385" s="29"/>
      <c r="AP23385" s="30"/>
    </row>
    <row r="23386" spans="1:42">
      <c r="A23386" s="29"/>
      <c r="B23386" s="29"/>
      <c r="C23386" s="29"/>
      <c r="D23386" s="29"/>
      <c r="E23386" s="29"/>
      <c r="F23386" s="29"/>
      <c r="G23386" s="29"/>
      <c r="H23386" s="29"/>
      <c r="I23386" s="29"/>
      <c r="J23386" s="29"/>
      <c r="K23386" s="29"/>
      <c r="L23386" s="29"/>
      <c r="M23386" s="29"/>
      <c r="N23386" s="29"/>
      <c r="O23386" s="29"/>
      <c r="P23386" s="29"/>
      <c r="Q23386" s="29"/>
      <c r="R23386" s="29"/>
      <c r="S23386" s="33"/>
      <c r="T23386" s="29"/>
      <c r="U23386" s="29"/>
      <c r="V23386" s="29"/>
      <c r="W23386" s="29"/>
      <c r="X23386" s="29"/>
      <c r="Y23386" s="29"/>
      <c r="Z23386" s="29"/>
      <c r="AA23386" s="29"/>
      <c r="AB23386" s="29"/>
      <c r="AC23386" s="29"/>
      <c r="AD23386" s="29"/>
      <c r="AE23386" s="29"/>
      <c r="AF23386" s="29"/>
      <c r="AG23386" s="29"/>
      <c r="AH23386" s="29"/>
      <c r="AI23386" s="29"/>
      <c r="AJ23386" s="29"/>
      <c r="AK23386" s="29"/>
      <c r="AL23386" s="29"/>
      <c r="AM23386" s="29"/>
      <c r="AP23386" s="30"/>
    </row>
    <row r="23387" spans="1:42">
      <c r="A23387" s="29"/>
      <c r="B23387" s="29"/>
      <c r="C23387" s="29"/>
      <c r="D23387" s="29"/>
      <c r="E23387" s="29"/>
      <c r="F23387" s="29"/>
      <c r="G23387" s="29"/>
      <c r="H23387" s="29"/>
      <c r="I23387" s="29"/>
      <c r="J23387" s="29"/>
      <c r="K23387" s="29"/>
      <c r="L23387" s="29"/>
      <c r="M23387" s="29"/>
      <c r="N23387" s="29"/>
      <c r="O23387" s="29"/>
      <c r="P23387" s="29"/>
      <c r="Q23387" s="29"/>
      <c r="R23387" s="29"/>
      <c r="S23387" s="33"/>
      <c r="T23387" s="29"/>
      <c r="U23387" s="29"/>
      <c r="V23387" s="29"/>
      <c r="W23387" s="29"/>
      <c r="X23387" s="29"/>
      <c r="Y23387" s="29"/>
      <c r="Z23387" s="29"/>
      <c r="AA23387" s="29"/>
      <c r="AB23387" s="29"/>
      <c r="AC23387" s="29"/>
      <c r="AD23387" s="29"/>
      <c r="AE23387" s="29"/>
      <c r="AF23387" s="29"/>
      <c r="AG23387" s="29"/>
      <c r="AH23387" s="29"/>
      <c r="AI23387" s="29"/>
      <c r="AJ23387" s="29"/>
      <c r="AK23387" s="29"/>
      <c r="AL23387" s="29"/>
      <c r="AM23387" s="29"/>
      <c r="AP23387" s="30"/>
    </row>
    <row r="23388" spans="1:42">
      <c r="A23388" s="29"/>
      <c r="B23388" s="29"/>
      <c r="C23388" s="29"/>
      <c r="D23388" s="29"/>
      <c r="E23388" s="29"/>
      <c r="F23388" s="29"/>
      <c r="G23388" s="29"/>
      <c r="H23388" s="29"/>
      <c r="I23388" s="29"/>
      <c r="J23388" s="29"/>
      <c r="K23388" s="29"/>
      <c r="L23388" s="29"/>
      <c r="M23388" s="29"/>
      <c r="N23388" s="29"/>
      <c r="O23388" s="29"/>
      <c r="P23388" s="29"/>
      <c r="Q23388" s="29"/>
      <c r="R23388" s="29"/>
      <c r="S23388" s="33"/>
      <c r="T23388" s="29"/>
      <c r="U23388" s="29"/>
      <c r="V23388" s="29"/>
      <c r="W23388" s="29"/>
      <c r="X23388" s="29"/>
      <c r="Y23388" s="29"/>
      <c r="Z23388" s="29"/>
      <c r="AA23388" s="29"/>
      <c r="AB23388" s="29"/>
      <c r="AC23388" s="29"/>
      <c r="AD23388" s="29"/>
      <c r="AE23388" s="29"/>
      <c r="AF23388" s="29"/>
      <c r="AG23388" s="29"/>
      <c r="AH23388" s="29"/>
      <c r="AI23388" s="29"/>
      <c r="AJ23388" s="29"/>
      <c r="AK23388" s="29"/>
      <c r="AL23388" s="29"/>
      <c r="AM23388" s="29"/>
      <c r="AP23388" s="30"/>
    </row>
    <row r="23389" spans="1:42">
      <c r="A23389" s="29"/>
      <c r="B23389" s="29"/>
      <c r="C23389" s="29"/>
      <c r="D23389" s="29"/>
      <c r="E23389" s="29"/>
      <c r="F23389" s="29"/>
      <c r="G23389" s="29"/>
      <c r="H23389" s="29"/>
      <c r="I23389" s="29"/>
      <c r="J23389" s="29"/>
      <c r="K23389" s="29"/>
      <c r="L23389" s="29"/>
      <c r="M23389" s="29"/>
      <c r="N23389" s="29"/>
      <c r="O23389" s="29"/>
      <c r="P23389" s="29"/>
      <c r="Q23389" s="29"/>
      <c r="R23389" s="29"/>
      <c r="S23389" s="33"/>
      <c r="T23389" s="29"/>
      <c r="U23389" s="29"/>
      <c r="V23389" s="29"/>
      <c r="W23389" s="29"/>
      <c r="X23389" s="29"/>
      <c r="Y23389" s="29"/>
      <c r="Z23389" s="29"/>
      <c r="AA23389" s="29"/>
      <c r="AB23389" s="29"/>
      <c r="AC23389" s="29"/>
      <c r="AD23389" s="29"/>
      <c r="AE23389" s="29"/>
      <c r="AF23389" s="29"/>
      <c r="AG23389" s="29"/>
      <c r="AH23389" s="29"/>
      <c r="AI23389" s="29"/>
      <c r="AJ23389" s="29"/>
      <c r="AK23389" s="29"/>
      <c r="AL23389" s="29"/>
      <c r="AM23389" s="29"/>
      <c r="AP23389" s="30"/>
    </row>
    <row r="23390" spans="1:42">
      <c r="A23390" s="29"/>
      <c r="B23390" s="29"/>
      <c r="C23390" s="29"/>
      <c r="D23390" s="29"/>
      <c r="E23390" s="29"/>
      <c r="F23390" s="29"/>
      <c r="G23390" s="29"/>
      <c r="H23390" s="29"/>
      <c r="I23390" s="29"/>
      <c r="J23390" s="29"/>
      <c r="K23390" s="29"/>
      <c r="L23390" s="29"/>
      <c r="M23390" s="29"/>
      <c r="N23390" s="29"/>
      <c r="O23390" s="29"/>
      <c r="P23390" s="29"/>
      <c r="Q23390" s="29"/>
      <c r="R23390" s="29"/>
      <c r="S23390" s="33"/>
      <c r="T23390" s="29"/>
      <c r="U23390" s="29"/>
      <c r="V23390" s="29"/>
      <c r="W23390" s="29"/>
      <c r="X23390" s="29"/>
      <c r="Y23390" s="29"/>
      <c r="Z23390" s="29"/>
      <c r="AA23390" s="29"/>
      <c r="AB23390" s="29"/>
      <c r="AC23390" s="29"/>
      <c r="AD23390" s="29"/>
      <c r="AE23390" s="29"/>
      <c r="AF23390" s="29"/>
      <c r="AG23390" s="29"/>
      <c r="AH23390" s="29"/>
      <c r="AI23390" s="29"/>
      <c r="AJ23390" s="29"/>
      <c r="AK23390" s="29"/>
      <c r="AL23390" s="29"/>
      <c r="AM23390" s="29"/>
      <c r="AP23390" s="30"/>
    </row>
    <row r="23391" spans="1:42">
      <c r="A23391" s="29"/>
      <c r="B23391" s="29"/>
      <c r="C23391" s="29"/>
      <c r="D23391" s="29"/>
      <c r="E23391" s="29"/>
      <c r="F23391" s="29"/>
      <c r="G23391" s="29"/>
      <c r="H23391" s="29"/>
      <c r="I23391" s="29"/>
      <c r="J23391" s="29"/>
      <c r="K23391" s="29"/>
      <c r="L23391" s="29"/>
      <c r="M23391" s="29"/>
      <c r="N23391" s="29"/>
      <c r="O23391" s="29"/>
      <c r="P23391" s="29"/>
      <c r="Q23391" s="29"/>
      <c r="R23391" s="29"/>
      <c r="S23391" s="33"/>
      <c r="T23391" s="29"/>
      <c r="U23391" s="29"/>
      <c r="V23391" s="29"/>
      <c r="W23391" s="29"/>
      <c r="X23391" s="29"/>
      <c r="Y23391" s="29"/>
      <c r="Z23391" s="29"/>
      <c r="AA23391" s="29"/>
      <c r="AB23391" s="29"/>
      <c r="AC23391" s="29"/>
      <c r="AD23391" s="29"/>
      <c r="AE23391" s="29"/>
      <c r="AF23391" s="29"/>
      <c r="AG23391" s="29"/>
      <c r="AH23391" s="29"/>
      <c r="AI23391" s="29"/>
      <c r="AJ23391" s="29"/>
      <c r="AK23391" s="29"/>
      <c r="AL23391" s="29"/>
      <c r="AM23391" s="29"/>
      <c r="AP23391" s="30"/>
    </row>
    <row r="23392" spans="1:42">
      <c r="A23392" s="29"/>
      <c r="B23392" s="29"/>
      <c r="C23392" s="29"/>
      <c r="D23392" s="29"/>
      <c r="E23392" s="29"/>
      <c r="F23392" s="29"/>
      <c r="G23392" s="29"/>
      <c r="H23392" s="29"/>
      <c r="I23392" s="29"/>
      <c r="J23392" s="29"/>
      <c r="K23392" s="29"/>
      <c r="L23392" s="29"/>
      <c r="M23392" s="29"/>
      <c r="N23392" s="29"/>
      <c r="O23392" s="29"/>
      <c r="P23392" s="29"/>
      <c r="Q23392" s="29"/>
      <c r="R23392" s="29"/>
      <c r="S23392" s="33"/>
      <c r="T23392" s="29"/>
      <c r="U23392" s="29"/>
      <c r="V23392" s="29"/>
      <c r="W23392" s="29"/>
      <c r="X23392" s="29"/>
      <c r="Y23392" s="29"/>
      <c r="Z23392" s="29"/>
      <c r="AA23392" s="29"/>
      <c r="AB23392" s="29"/>
      <c r="AC23392" s="29"/>
      <c r="AD23392" s="29"/>
      <c r="AE23392" s="29"/>
      <c r="AF23392" s="29"/>
      <c r="AG23392" s="29"/>
      <c r="AH23392" s="29"/>
      <c r="AI23392" s="29"/>
      <c r="AJ23392" s="29"/>
      <c r="AK23392" s="29"/>
      <c r="AL23392" s="29"/>
      <c r="AM23392" s="29"/>
      <c r="AP23392" s="30"/>
    </row>
    <row r="23393" spans="1:42">
      <c r="A23393" s="29"/>
      <c r="B23393" s="29"/>
      <c r="C23393" s="29"/>
      <c r="D23393" s="29"/>
      <c r="E23393" s="29"/>
      <c r="F23393" s="29"/>
      <c r="G23393" s="29"/>
      <c r="H23393" s="29"/>
      <c r="I23393" s="29"/>
      <c r="J23393" s="29"/>
      <c r="K23393" s="29"/>
      <c r="L23393" s="29"/>
      <c r="M23393" s="29"/>
      <c r="N23393" s="29"/>
      <c r="O23393" s="29"/>
      <c r="P23393" s="29"/>
      <c r="Q23393" s="29"/>
      <c r="R23393" s="29"/>
      <c r="S23393" s="33"/>
      <c r="T23393" s="29"/>
      <c r="U23393" s="29"/>
      <c r="V23393" s="29"/>
      <c r="W23393" s="29"/>
      <c r="X23393" s="29"/>
      <c r="Y23393" s="29"/>
      <c r="Z23393" s="29"/>
      <c r="AA23393" s="29"/>
      <c r="AB23393" s="29"/>
      <c r="AC23393" s="29"/>
      <c r="AD23393" s="29"/>
      <c r="AE23393" s="29"/>
      <c r="AF23393" s="29"/>
      <c r="AG23393" s="29"/>
      <c r="AH23393" s="29"/>
      <c r="AI23393" s="29"/>
      <c r="AJ23393" s="29"/>
      <c r="AK23393" s="29"/>
      <c r="AL23393" s="29"/>
      <c r="AM23393" s="29"/>
      <c r="AP23393" s="30"/>
    </row>
    <row r="23394" spans="1:42">
      <c r="A23394" s="29"/>
      <c r="B23394" s="29"/>
      <c r="C23394" s="29"/>
      <c r="D23394" s="29"/>
      <c r="E23394" s="29"/>
      <c r="F23394" s="29"/>
      <c r="G23394" s="29"/>
      <c r="H23394" s="29"/>
      <c r="I23394" s="29"/>
      <c r="J23394" s="29"/>
      <c r="K23394" s="29"/>
      <c r="L23394" s="29"/>
      <c r="M23394" s="29"/>
      <c r="N23394" s="29"/>
      <c r="O23394" s="29"/>
      <c r="P23394" s="29"/>
      <c r="Q23394" s="29"/>
      <c r="R23394" s="29"/>
      <c r="S23394" s="33"/>
      <c r="T23394" s="29"/>
      <c r="U23394" s="29"/>
      <c r="V23394" s="29"/>
      <c r="W23394" s="29"/>
      <c r="X23394" s="29"/>
      <c r="Y23394" s="29"/>
      <c r="Z23394" s="29"/>
      <c r="AA23394" s="29"/>
      <c r="AB23394" s="29"/>
      <c r="AC23394" s="29"/>
      <c r="AD23394" s="29"/>
      <c r="AE23394" s="29"/>
      <c r="AF23394" s="29"/>
      <c r="AG23394" s="29"/>
      <c r="AH23394" s="29"/>
      <c r="AI23394" s="29"/>
      <c r="AJ23394" s="29"/>
      <c r="AK23394" s="29"/>
      <c r="AL23394" s="29"/>
      <c r="AM23394" s="29"/>
      <c r="AP23394" s="30"/>
    </row>
    <row r="23395" spans="1:42">
      <c r="A23395" s="29"/>
      <c r="B23395" s="29"/>
      <c r="C23395" s="29"/>
      <c r="D23395" s="29"/>
      <c r="E23395" s="29"/>
      <c r="F23395" s="29"/>
      <c r="G23395" s="29"/>
      <c r="H23395" s="29"/>
      <c r="I23395" s="29"/>
      <c r="J23395" s="29"/>
      <c r="K23395" s="29"/>
      <c r="L23395" s="29"/>
      <c r="M23395" s="29"/>
      <c r="N23395" s="29"/>
      <c r="O23395" s="29"/>
      <c r="P23395" s="29"/>
      <c r="Q23395" s="29"/>
      <c r="R23395" s="29"/>
      <c r="S23395" s="33"/>
      <c r="T23395" s="29"/>
      <c r="U23395" s="29"/>
      <c r="V23395" s="29"/>
      <c r="W23395" s="29"/>
      <c r="X23395" s="29"/>
      <c r="Y23395" s="29"/>
      <c r="Z23395" s="29"/>
      <c r="AA23395" s="29"/>
      <c r="AB23395" s="29"/>
      <c r="AC23395" s="29"/>
      <c r="AD23395" s="29"/>
      <c r="AE23395" s="29"/>
      <c r="AF23395" s="29"/>
      <c r="AG23395" s="29"/>
      <c r="AH23395" s="29"/>
      <c r="AI23395" s="29"/>
      <c r="AJ23395" s="29"/>
      <c r="AK23395" s="29"/>
      <c r="AL23395" s="29"/>
      <c r="AM23395" s="29"/>
      <c r="AP23395" s="30"/>
    </row>
    <row r="23396" spans="1:42">
      <c r="A23396" s="29"/>
      <c r="B23396" s="29"/>
      <c r="C23396" s="29"/>
      <c r="D23396" s="29"/>
      <c r="E23396" s="29"/>
      <c r="F23396" s="29"/>
      <c r="G23396" s="29"/>
      <c r="H23396" s="29"/>
      <c r="I23396" s="29"/>
      <c r="J23396" s="29"/>
      <c r="K23396" s="29"/>
      <c r="L23396" s="29"/>
      <c r="M23396" s="29"/>
      <c r="N23396" s="29"/>
      <c r="O23396" s="29"/>
      <c r="P23396" s="29"/>
      <c r="Q23396" s="29"/>
      <c r="R23396" s="29"/>
      <c r="S23396" s="33"/>
      <c r="T23396" s="29"/>
      <c r="U23396" s="29"/>
      <c r="V23396" s="29"/>
      <c r="W23396" s="29"/>
      <c r="X23396" s="29"/>
      <c r="Y23396" s="29"/>
      <c r="Z23396" s="29"/>
      <c r="AA23396" s="29"/>
      <c r="AB23396" s="29"/>
      <c r="AC23396" s="29"/>
      <c r="AD23396" s="29"/>
      <c r="AE23396" s="29"/>
      <c r="AF23396" s="29"/>
      <c r="AG23396" s="29"/>
      <c r="AH23396" s="29"/>
      <c r="AI23396" s="29"/>
      <c r="AJ23396" s="29"/>
      <c r="AK23396" s="29"/>
      <c r="AL23396" s="29"/>
      <c r="AM23396" s="29"/>
      <c r="AP23396" s="30"/>
    </row>
    <row r="23397" spans="1:42">
      <c r="A23397" s="29"/>
      <c r="B23397" s="29"/>
      <c r="C23397" s="29"/>
      <c r="D23397" s="29"/>
      <c r="E23397" s="29"/>
      <c r="F23397" s="29"/>
      <c r="G23397" s="29"/>
      <c r="H23397" s="29"/>
      <c r="I23397" s="29"/>
      <c r="J23397" s="29"/>
      <c r="K23397" s="29"/>
      <c r="L23397" s="29"/>
      <c r="M23397" s="29"/>
      <c r="N23397" s="29"/>
      <c r="O23397" s="29"/>
      <c r="P23397" s="29"/>
      <c r="Q23397" s="29"/>
      <c r="R23397" s="29"/>
      <c r="S23397" s="33"/>
      <c r="T23397" s="29"/>
      <c r="U23397" s="29"/>
      <c r="V23397" s="29"/>
      <c r="W23397" s="29"/>
      <c r="X23397" s="29"/>
      <c r="Y23397" s="29"/>
      <c r="Z23397" s="29"/>
      <c r="AA23397" s="29"/>
      <c r="AB23397" s="29"/>
      <c r="AC23397" s="29"/>
      <c r="AD23397" s="29"/>
      <c r="AE23397" s="29"/>
      <c r="AF23397" s="29"/>
      <c r="AG23397" s="29"/>
      <c r="AH23397" s="29"/>
      <c r="AI23397" s="29"/>
      <c r="AJ23397" s="29"/>
      <c r="AK23397" s="29"/>
      <c r="AL23397" s="29"/>
      <c r="AM23397" s="29"/>
      <c r="AP23397" s="30"/>
    </row>
    <row r="23398" spans="1:42">
      <c r="A23398" s="29"/>
      <c r="B23398" s="29"/>
      <c r="C23398" s="29"/>
      <c r="D23398" s="29"/>
      <c r="E23398" s="29"/>
      <c r="F23398" s="29"/>
      <c r="G23398" s="29"/>
      <c r="H23398" s="29"/>
      <c r="I23398" s="29"/>
      <c r="J23398" s="29"/>
      <c r="K23398" s="29"/>
      <c r="L23398" s="29"/>
      <c r="M23398" s="29"/>
      <c r="N23398" s="29"/>
      <c r="O23398" s="29"/>
      <c r="P23398" s="29"/>
      <c r="Q23398" s="29"/>
      <c r="R23398" s="29"/>
      <c r="S23398" s="33"/>
      <c r="T23398" s="29"/>
      <c r="U23398" s="29"/>
      <c r="V23398" s="29"/>
      <c r="W23398" s="29"/>
      <c r="X23398" s="29"/>
      <c r="Y23398" s="29"/>
      <c r="Z23398" s="29"/>
      <c r="AA23398" s="29"/>
      <c r="AB23398" s="29"/>
      <c r="AC23398" s="29"/>
      <c r="AD23398" s="29"/>
      <c r="AE23398" s="29"/>
      <c r="AF23398" s="29"/>
      <c r="AG23398" s="29"/>
      <c r="AH23398" s="29"/>
      <c r="AI23398" s="29"/>
      <c r="AJ23398" s="29"/>
      <c r="AK23398" s="29"/>
      <c r="AL23398" s="29"/>
      <c r="AM23398" s="29"/>
      <c r="AP23398" s="30"/>
    </row>
    <row r="23399" spans="1:42">
      <c r="A23399" s="29"/>
      <c r="B23399" s="29"/>
      <c r="C23399" s="29"/>
      <c r="D23399" s="29"/>
      <c r="E23399" s="29"/>
      <c r="F23399" s="29"/>
      <c r="G23399" s="29"/>
      <c r="H23399" s="29"/>
      <c r="I23399" s="29"/>
      <c r="J23399" s="29"/>
      <c r="K23399" s="29"/>
      <c r="L23399" s="29"/>
      <c r="M23399" s="29"/>
      <c r="N23399" s="29"/>
      <c r="O23399" s="29"/>
      <c r="P23399" s="29"/>
      <c r="Q23399" s="29"/>
      <c r="R23399" s="29"/>
      <c r="S23399" s="33"/>
      <c r="T23399" s="29"/>
      <c r="U23399" s="29"/>
      <c r="V23399" s="29"/>
      <c r="W23399" s="29"/>
      <c r="X23399" s="29"/>
      <c r="Y23399" s="29"/>
      <c r="Z23399" s="29"/>
      <c r="AA23399" s="29"/>
      <c r="AB23399" s="29"/>
      <c r="AC23399" s="29"/>
      <c r="AD23399" s="29"/>
      <c r="AE23399" s="29"/>
      <c r="AF23399" s="29"/>
      <c r="AG23399" s="29"/>
      <c r="AH23399" s="29"/>
      <c r="AI23399" s="29"/>
      <c r="AJ23399" s="29"/>
      <c r="AK23399" s="29"/>
      <c r="AL23399" s="29"/>
      <c r="AM23399" s="29"/>
      <c r="AP23399" s="30"/>
    </row>
    <row r="23400" spans="1:42">
      <c r="A23400" s="29"/>
      <c r="B23400" s="29"/>
      <c r="C23400" s="29"/>
      <c r="D23400" s="29"/>
      <c r="E23400" s="29"/>
      <c r="F23400" s="29"/>
      <c r="G23400" s="29"/>
      <c r="H23400" s="29"/>
      <c r="I23400" s="29"/>
      <c r="J23400" s="29"/>
      <c r="K23400" s="29"/>
      <c r="L23400" s="29"/>
      <c r="M23400" s="29"/>
      <c r="N23400" s="29"/>
      <c r="O23400" s="29"/>
      <c r="P23400" s="29"/>
      <c r="Q23400" s="29"/>
      <c r="R23400" s="29"/>
      <c r="S23400" s="33"/>
      <c r="T23400" s="29"/>
      <c r="U23400" s="29"/>
      <c r="V23400" s="29"/>
      <c r="W23400" s="29"/>
      <c r="X23400" s="29"/>
      <c r="Y23400" s="29"/>
      <c r="Z23400" s="29"/>
      <c r="AA23400" s="29"/>
      <c r="AB23400" s="29"/>
      <c r="AC23400" s="29"/>
      <c r="AD23400" s="29"/>
      <c r="AE23400" s="29"/>
      <c r="AF23400" s="29"/>
      <c r="AG23400" s="29"/>
      <c r="AH23400" s="29"/>
      <c r="AI23400" s="29"/>
      <c r="AJ23400" s="29"/>
      <c r="AK23400" s="29"/>
      <c r="AL23400" s="29"/>
      <c r="AM23400" s="29"/>
      <c r="AP23400" s="30"/>
    </row>
    <row r="23401" spans="1:42">
      <c r="A23401" s="29"/>
      <c r="B23401" s="29"/>
      <c r="C23401" s="29"/>
      <c r="D23401" s="29"/>
      <c r="E23401" s="29"/>
      <c r="F23401" s="29"/>
      <c r="G23401" s="29"/>
      <c r="H23401" s="29"/>
      <c r="I23401" s="29"/>
      <c r="J23401" s="29"/>
      <c r="K23401" s="29"/>
      <c r="L23401" s="29"/>
      <c r="M23401" s="29"/>
      <c r="N23401" s="29"/>
      <c r="O23401" s="29"/>
      <c r="P23401" s="29"/>
      <c r="Q23401" s="29"/>
      <c r="R23401" s="29"/>
      <c r="S23401" s="33"/>
      <c r="T23401" s="29"/>
      <c r="U23401" s="29"/>
      <c r="V23401" s="29"/>
      <c r="W23401" s="29"/>
      <c r="X23401" s="29"/>
      <c r="Y23401" s="29"/>
      <c r="Z23401" s="29"/>
      <c r="AA23401" s="29"/>
      <c r="AB23401" s="29"/>
      <c r="AC23401" s="29"/>
      <c r="AD23401" s="29"/>
      <c r="AE23401" s="29"/>
      <c r="AF23401" s="29"/>
      <c r="AG23401" s="29"/>
      <c r="AH23401" s="29"/>
      <c r="AI23401" s="29"/>
      <c r="AJ23401" s="29"/>
      <c r="AK23401" s="29"/>
      <c r="AL23401" s="29"/>
      <c r="AM23401" s="29"/>
      <c r="AP23401" s="30"/>
    </row>
    <row r="23402" spans="1:42">
      <c r="A23402" s="29"/>
      <c r="B23402" s="29"/>
      <c r="C23402" s="29"/>
      <c r="D23402" s="29"/>
      <c r="E23402" s="29"/>
      <c r="F23402" s="29"/>
      <c r="G23402" s="29"/>
      <c r="H23402" s="29"/>
      <c r="I23402" s="29"/>
      <c r="J23402" s="29"/>
      <c r="K23402" s="29"/>
      <c r="L23402" s="29"/>
      <c r="M23402" s="29"/>
      <c r="N23402" s="29"/>
      <c r="O23402" s="29"/>
      <c r="P23402" s="29"/>
      <c r="Q23402" s="29"/>
      <c r="R23402" s="29"/>
      <c r="S23402" s="33"/>
      <c r="T23402" s="29"/>
      <c r="U23402" s="29"/>
      <c r="V23402" s="29"/>
      <c r="W23402" s="29"/>
      <c r="X23402" s="29"/>
      <c r="Y23402" s="29"/>
      <c r="Z23402" s="29"/>
      <c r="AA23402" s="29"/>
      <c r="AB23402" s="29"/>
      <c r="AC23402" s="29"/>
      <c r="AD23402" s="29"/>
      <c r="AE23402" s="29"/>
      <c r="AF23402" s="29"/>
      <c r="AG23402" s="29"/>
      <c r="AH23402" s="29"/>
      <c r="AI23402" s="29"/>
      <c r="AJ23402" s="29"/>
      <c r="AK23402" s="29"/>
      <c r="AL23402" s="29"/>
      <c r="AM23402" s="29"/>
      <c r="AP23402" s="30"/>
    </row>
    <row r="23403" spans="1:42">
      <c r="A23403" s="29"/>
      <c r="B23403" s="29"/>
      <c r="C23403" s="29"/>
      <c r="D23403" s="29"/>
      <c r="E23403" s="29"/>
      <c r="F23403" s="29"/>
      <c r="G23403" s="29"/>
      <c r="H23403" s="29"/>
      <c r="I23403" s="29"/>
      <c r="J23403" s="29"/>
      <c r="K23403" s="29"/>
      <c r="L23403" s="29"/>
      <c r="M23403" s="29"/>
      <c r="N23403" s="29"/>
      <c r="O23403" s="29"/>
      <c r="P23403" s="29"/>
      <c r="Q23403" s="29"/>
      <c r="R23403" s="29"/>
      <c r="S23403" s="33"/>
      <c r="T23403" s="29"/>
      <c r="U23403" s="29"/>
      <c r="V23403" s="29"/>
      <c r="W23403" s="29"/>
      <c r="X23403" s="29"/>
      <c r="Y23403" s="29"/>
      <c r="Z23403" s="29"/>
      <c r="AA23403" s="29"/>
      <c r="AB23403" s="29"/>
      <c r="AC23403" s="29"/>
      <c r="AD23403" s="29"/>
      <c r="AE23403" s="29"/>
      <c r="AF23403" s="29"/>
      <c r="AG23403" s="29"/>
      <c r="AH23403" s="29"/>
      <c r="AI23403" s="29"/>
      <c r="AJ23403" s="29"/>
      <c r="AK23403" s="29"/>
      <c r="AL23403" s="29"/>
      <c r="AM23403" s="29"/>
      <c r="AP23403" s="30"/>
    </row>
    <row r="23404" spans="1:42">
      <c r="A23404" s="29"/>
      <c r="B23404" s="29"/>
      <c r="C23404" s="29"/>
      <c r="D23404" s="29"/>
      <c r="E23404" s="29"/>
      <c r="F23404" s="29"/>
      <c r="G23404" s="29"/>
      <c r="H23404" s="29"/>
      <c r="I23404" s="29"/>
      <c r="J23404" s="29"/>
      <c r="K23404" s="29"/>
      <c r="L23404" s="29"/>
      <c r="M23404" s="29"/>
      <c r="N23404" s="29"/>
      <c r="O23404" s="29"/>
      <c r="P23404" s="29"/>
      <c r="Q23404" s="29"/>
      <c r="R23404" s="29"/>
      <c r="S23404" s="33"/>
      <c r="T23404" s="29"/>
      <c r="U23404" s="29"/>
      <c r="V23404" s="29"/>
      <c r="W23404" s="29"/>
      <c r="X23404" s="29"/>
      <c r="Y23404" s="29"/>
      <c r="Z23404" s="29"/>
      <c r="AA23404" s="29"/>
      <c r="AB23404" s="29"/>
      <c r="AC23404" s="29"/>
      <c r="AD23404" s="29"/>
      <c r="AE23404" s="29"/>
      <c r="AF23404" s="29"/>
      <c r="AG23404" s="29"/>
      <c r="AH23404" s="29"/>
      <c r="AI23404" s="29"/>
      <c r="AJ23404" s="29"/>
      <c r="AK23404" s="29"/>
      <c r="AL23404" s="29"/>
      <c r="AM23404" s="29"/>
      <c r="AP23404" s="30"/>
    </row>
    <row r="23405" spans="1:42">
      <c r="A23405" s="29"/>
      <c r="B23405" s="29"/>
      <c r="C23405" s="29"/>
      <c r="D23405" s="29"/>
      <c r="E23405" s="29"/>
      <c r="F23405" s="29"/>
      <c r="G23405" s="29"/>
      <c r="H23405" s="29"/>
      <c r="I23405" s="29"/>
      <c r="J23405" s="29"/>
      <c r="K23405" s="29"/>
      <c r="L23405" s="29"/>
      <c r="M23405" s="29"/>
      <c r="N23405" s="29"/>
      <c r="O23405" s="29"/>
      <c r="P23405" s="29"/>
      <c r="Q23405" s="29"/>
      <c r="R23405" s="29"/>
      <c r="S23405" s="33"/>
      <c r="T23405" s="29"/>
      <c r="U23405" s="29"/>
      <c r="V23405" s="29"/>
      <c r="W23405" s="29"/>
      <c r="X23405" s="29"/>
      <c r="Y23405" s="29"/>
      <c r="Z23405" s="29"/>
      <c r="AA23405" s="29"/>
      <c r="AB23405" s="29"/>
      <c r="AC23405" s="29"/>
      <c r="AD23405" s="29"/>
      <c r="AE23405" s="29"/>
      <c r="AF23405" s="29"/>
      <c r="AG23405" s="29"/>
      <c r="AH23405" s="29"/>
      <c r="AI23405" s="29"/>
      <c r="AJ23405" s="29"/>
      <c r="AK23405" s="29"/>
      <c r="AL23405" s="29"/>
      <c r="AM23405" s="29"/>
      <c r="AP23405" s="30"/>
    </row>
    <row r="23406" spans="1:42">
      <c r="A23406" s="29"/>
      <c r="B23406" s="29"/>
      <c r="C23406" s="29"/>
      <c r="D23406" s="29"/>
      <c r="E23406" s="29"/>
      <c r="F23406" s="29"/>
      <c r="G23406" s="29"/>
      <c r="H23406" s="29"/>
      <c r="I23406" s="29"/>
      <c r="J23406" s="29"/>
      <c r="K23406" s="29"/>
      <c r="L23406" s="29"/>
      <c r="M23406" s="29"/>
      <c r="N23406" s="29"/>
      <c r="O23406" s="29"/>
      <c r="P23406" s="29"/>
      <c r="Q23406" s="29"/>
      <c r="R23406" s="29"/>
      <c r="S23406" s="33"/>
      <c r="T23406" s="29"/>
      <c r="U23406" s="29"/>
      <c r="V23406" s="29"/>
      <c r="W23406" s="29"/>
      <c r="X23406" s="29"/>
      <c r="Y23406" s="29"/>
      <c r="Z23406" s="29"/>
      <c r="AA23406" s="29"/>
      <c r="AB23406" s="29"/>
      <c r="AC23406" s="29"/>
      <c r="AD23406" s="29"/>
      <c r="AE23406" s="29"/>
      <c r="AF23406" s="29"/>
      <c r="AG23406" s="29"/>
      <c r="AH23406" s="29"/>
      <c r="AI23406" s="29"/>
      <c r="AJ23406" s="29"/>
      <c r="AK23406" s="29"/>
      <c r="AL23406" s="29"/>
      <c r="AM23406" s="29"/>
      <c r="AP23406" s="30"/>
    </row>
    <row r="23407" spans="1:42">
      <c r="A23407" s="29"/>
      <c r="B23407" s="29"/>
      <c r="C23407" s="29"/>
      <c r="D23407" s="29"/>
      <c r="E23407" s="29"/>
      <c r="F23407" s="29"/>
      <c r="G23407" s="29"/>
      <c r="H23407" s="29"/>
      <c r="I23407" s="29"/>
      <c r="J23407" s="29"/>
      <c r="K23407" s="29"/>
      <c r="L23407" s="29"/>
      <c r="M23407" s="29"/>
      <c r="N23407" s="29"/>
      <c r="O23407" s="29"/>
      <c r="P23407" s="29"/>
      <c r="Q23407" s="29"/>
      <c r="R23407" s="29"/>
      <c r="S23407" s="33"/>
      <c r="T23407" s="29"/>
      <c r="U23407" s="29"/>
      <c r="V23407" s="29"/>
      <c r="W23407" s="29"/>
      <c r="X23407" s="29"/>
      <c r="Y23407" s="29"/>
      <c r="Z23407" s="29"/>
      <c r="AA23407" s="29"/>
      <c r="AB23407" s="29"/>
      <c r="AC23407" s="29"/>
      <c r="AD23407" s="29"/>
      <c r="AE23407" s="29"/>
      <c r="AF23407" s="29"/>
      <c r="AG23407" s="29"/>
      <c r="AH23407" s="29"/>
      <c r="AI23407" s="29"/>
      <c r="AJ23407" s="29"/>
      <c r="AK23407" s="29"/>
      <c r="AL23407" s="29"/>
      <c r="AM23407" s="29"/>
      <c r="AP23407" s="30"/>
    </row>
    <row r="23408" spans="1:42">
      <c r="A23408" s="29"/>
      <c r="B23408" s="29"/>
      <c r="C23408" s="29"/>
      <c r="D23408" s="29"/>
      <c r="E23408" s="29"/>
      <c r="F23408" s="29"/>
      <c r="G23408" s="29"/>
      <c r="H23408" s="29"/>
      <c r="I23408" s="29"/>
      <c r="J23408" s="29"/>
      <c r="K23408" s="29"/>
      <c r="L23408" s="29"/>
      <c r="M23408" s="29"/>
      <c r="N23408" s="29"/>
      <c r="O23408" s="29"/>
      <c r="P23408" s="29"/>
      <c r="Q23408" s="29"/>
      <c r="R23408" s="29"/>
      <c r="S23408" s="33"/>
      <c r="T23408" s="29"/>
      <c r="U23408" s="29"/>
      <c r="V23408" s="29"/>
      <c r="W23408" s="29"/>
      <c r="X23408" s="29"/>
      <c r="Y23408" s="29"/>
      <c r="Z23408" s="29"/>
      <c r="AA23408" s="29"/>
      <c r="AB23408" s="29"/>
      <c r="AC23408" s="29"/>
      <c r="AD23408" s="29"/>
      <c r="AE23408" s="29"/>
      <c r="AF23408" s="29"/>
      <c r="AG23408" s="29"/>
      <c r="AH23408" s="29"/>
      <c r="AI23408" s="29"/>
      <c r="AJ23408" s="29"/>
      <c r="AK23408" s="29"/>
      <c r="AL23408" s="29"/>
      <c r="AM23408" s="29"/>
      <c r="AP23408" s="30"/>
    </row>
    <row r="23409" spans="1:42">
      <c r="A23409" s="29"/>
      <c r="B23409" s="29"/>
      <c r="C23409" s="29"/>
      <c r="D23409" s="29"/>
      <c r="E23409" s="29"/>
      <c r="F23409" s="29"/>
      <c r="G23409" s="29"/>
      <c r="H23409" s="29"/>
      <c r="I23409" s="29"/>
      <c r="J23409" s="29"/>
      <c r="K23409" s="29"/>
      <c r="L23409" s="29"/>
      <c r="M23409" s="29"/>
      <c r="N23409" s="29"/>
      <c r="O23409" s="29"/>
      <c r="P23409" s="29"/>
      <c r="Q23409" s="29"/>
      <c r="R23409" s="29"/>
      <c r="S23409" s="33"/>
      <c r="T23409" s="29"/>
      <c r="U23409" s="29"/>
      <c r="V23409" s="29"/>
      <c r="W23409" s="29"/>
      <c r="X23409" s="29"/>
      <c r="Y23409" s="29"/>
      <c r="Z23409" s="29"/>
      <c r="AA23409" s="29"/>
      <c r="AB23409" s="29"/>
      <c r="AC23409" s="29"/>
      <c r="AD23409" s="29"/>
      <c r="AE23409" s="29"/>
      <c r="AF23409" s="29"/>
      <c r="AG23409" s="29"/>
      <c r="AH23409" s="29"/>
      <c r="AI23409" s="29"/>
      <c r="AJ23409" s="29"/>
      <c r="AK23409" s="29"/>
      <c r="AL23409" s="29"/>
      <c r="AM23409" s="29"/>
      <c r="AP23409" s="30"/>
    </row>
    <row r="23410" spans="1:42">
      <c r="A23410" s="29"/>
      <c r="B23410" s="29"/>
      <c r="C23410" s="29"/>
      <c r="D23410" s="29"/>
      <c r="E23410" s="29"/>
      <c r="F23410" s="29"/>
      <c r="G23410" s="29"/>
      <c r="H23410" s="29"/>
      <c r="I23410" s="29"/>
      <c r="J23410" s="29"/>
      <c r="K23410" s="29"/>
      <c r="L23410" s="29"/>
      <c r="M23410" s="29"/>
      <c r="N23410" s="29"/>
      <c r="O23410" s="29"/>
      <c r="P23410" s="29"/>
      <c r="Q23410" s="29"/>
      <c r="R23410" s="29"/>
      <c r="S23410" s="33"/>
      <c r="T23410" s="29"/>
      <c r="U23410" s="29"/>
      <c r="V23410" s="29"/>
      <c r="W23410" s="29"/>
      <c r="X23410" s="29"/>
      <c r="Y23410" s="29"/>
      <c r="Z23410" s="29"/>
      <c r="AA23410" s="29"/>
      <c r="AB23410" s="29"/>
      <c r="AC23410" s="29"/>
      <c r="AD23410" s="29"/>
      <c r="AE23410" s="29"/>
      <c r="AF23410" s="29"/>
      <c r="AG23410" s="29"/>
      <c r="AH23410" s="29"/>
      <c r="AI23410" s="29"/>
      <c r="AJ23410" s="29"/>
      <c r="AK23410" s="29"/>
      <c r="AL23410" s="29"/>
      <c r="AM23410" s="29"/>
      <c r="AP23410" s="30"/>
    </row>
    <row r="23411" spans="1:42">
      <c r="A23411" s="29"/>
      <c r="B23411" s="29"/>
      <c r="C23411" s="29"/>
      <c r="D23411" s="29"/>
      <c r="E23411" s="29"/>
      <c r="F23411" s="29"/>
      <c r="G23411" s="29"/>
      <c r="H23411" s="29"/>
      <c r="I23411" s="29"/>
      <c r="J23411" s="29"/>
      <c r="K23411" s="29"/>
      <c r="L23411" s="29"/>
      <c r="M23411" s="29"/>
      <c r="N23411" s="29"/>
      <c r="O23411" s="29"/>
      <c r="P23411" s="29"/>
      <c r="Q23411" s="29"/>
      <c r="R23411" s="29"/>
      <c r="S23411" s="33"/>
      <c r="T23411" s="29"/>
      <c r="U23411" s="29"/>
      <c r="V23411" s="29"/>
      <c r="W23411" s="29"/>
      <c r="X23411" s="29"/>
      <c r="Y23411" s="29"/>
      <c r="Z23411" s="29"/>
      <c r="AA23411" s="29"/>
      <c r="AB23411" s="29"/>
      <c r="AC23411" s="29"/>
      <c r="AD23411" s="29"/>
      <c r="AE23411" s="29"/>
      <c r="AF23411" s="29"/>
      <c r="AG23411" s="29"/>
      <c r="AH23411" s="29"/>
      <c r="AI23411" s="29"/>
      <c r="AJ23411" s="29"/>
      <c r="AK23411" s="29"/>
      <c r="AL23411" s="29"/>
      <c r="AM23411" s="29"/>
      <c r="AP23411" s="30"/>
    </row>
    <row r="23412" spans="1:42">
      <c r="A23412" s="29"/>
      <c r="B23412" s="29"/>
      <c r="C23412" s="29"/>
      <c r="D23412" s="29"/>
      <c r="E23412" s="29"/>
      <c r="F23412" s="29"/>
      <c r="G23412" s="29"/>
      <c r="H23412" s="29"/>
      <c r="I23412" s="29"/>
      <c r="J23412" s="29"/>
      <c r="K23412" s="29"/>
      <c r="L23412" s="29"/>
      <c r="M23412" s="29"/>
      <c r="N23412" s="29"/>
      <c r="O23412" s="29"/>
      <c r="P23412" s="29"/>
      <c r="Q23412" s="29"/>
      <c r="R23412" s="29"/>
      <c r="S23412" s="33"/>
      <c r="T23412" s="29"/>
      <c r="U23412" s="29"/>
      <c r="V23412" s="29"/>
      <c r="W23412" s="29"/>
      <c r="X23412" s="29"/>
      <c r="Y23412" s="29"/>
      <c r="Z23412" s="29"/>
      <c r="AA23412" s="29"/>
      <c r="AB23412" s="29"/>
      <c r="AC23412" s="29"/>
      <c r="AD23412" s="29"/>
      <c r="AE23412" s="29"/>
      <c r="AF23412" s="29"/>
      <c r="AG23412" s="29"/>
      <c r="AH23412" s="29"/>
      <c r="AI23412" s="29"/>
      <c r="AJ23412" s="29"/>
      <c r="AK23412" s="29"/>
      <c r="AL23412" s="29"/>
      <c r="AM23412" s="29"/>
      <c r="AP23412" s="30"/>
    </row>
    <row r="23413" spans="1:42">
      <c r="A23413" s="29"/>
      <c r="B23413" s="29"/>
      <c r="C23413" s="29"/>
      <c r="D23413" s="29"/>
      <c r="E23413" s="29"/>
      <c r="F23413" s="29"/>
      <c r="G23413" s="29"/>
      <c r="H23413" s="29"/>
      <c r="I23413" s="29"/>
      <c r="J23413" s="29"/>
      <c r="K23413" s="29"/>
      <c r="L23413" s="29"/>
      <c r="M23413" s="29"/>
      <c r="N23413" s="29"/>
      <c r="O23413" s="29"/>
      <c r="P23413" s="29"/>
      <c r="Q23413" s="29"/>
      <c r="R23413" s="29"/>
      <c r="S23413" s="33"/>
      <c r="T23413" s="29"/>
      <c r="U23413" s="29"/>
      <c r="V23413" s="29"/>
      <c r="W23413" s="29"/>
      <c r="X23413" s="29"/>
      <c r="Y23413" s="29"/>
      <c r="Z23413" s="29"/>
      <c r="AA23413" s="29"/>
      <c r="AB23413" s="29"/>
      <c r="AC23413" s="29"/>
      <c r="AD23413" s="29"/>
      <c r="AE23413" s="29"/>
      <c r="AF23413" s="29"/>
      <c r="AG23413" s="29"/>
      <c r="AH23413" s="29"/>
      <c r="AI23413" s="29"/>
      <c r="AJ23413" s="29"/>
      <c r="AK23413" s="29"/>
      <c r="AL23413" s="29"/>
      <c r="AM23413" s="29"/>
      <c r="AP23413" s="30"/>
    </row>
    <row r="23414" spans="1:42">
      <c r="A23414" s="29"/>
      <c r="B23414" s="29"/>
      <c r="C23414" s="29"/>
      <c r="D23414" s="29"/>
      <c r="E23414" s="29"/>
      <c r="F23414" s="29"/>
      <c r="G23414" s="29"/>
      <c r="H23414" s="29"/>
      <c r="I23414" s="29"/>
      <c r="J23414" s="29"/>
      <c r="K23414" s="29"/>
      <c r="L23414" s="29"/>
      <c r="M23414" s="29"/>
      <c r="N23414" s="29"/>
      <c r="O23414" s="29"/>
      <c r="P23414" s="29"/>
      <c r="Q23414" s="29"/>
      <c r="R23414" s="29"/>
      <c r="S23414" s="33"/>
      <c r="T23414" s="29"/>
      <c r="U23414" s="29"/>
      <c r="V23414" s="29"/>
      <c r="W23414" s="29"/>
      <c r="X23414" s="29"/>
      <c r="Y23414" s="29"/>
      <c r="Z23414" s="29"/>
      <c r="AA23414" s="29"/>
      <c r="AB23414" s="29"/>
      <c r="AC23414" s="29"/>
      <c r="AD23414" s="29"/>
      <c r="AE23414" s="29"/>
      <c r="AF23414" s="29"/>
      <c r="AG23414" s="29"/>
      <c r="AH23414" s="29"/>
      <c r="AI23414" s="29"/>
      <c r="AJ23414" s="29"/>
      <c r="AK23414" s="29"/>
      <c r="AL23414" s="29"/>
      <c r="AM23414" s="29"/>
      <c r="AP23414" s="30"/>
    </row>
    <row r="23415" spans="1:42">
      <c r="A23415" s="29"/>
      <c r="B23415" s="29"/>
      <c r="C23415" s="29"/>
      <c r="D23415" s="29"/>
      <c r="E23415" s="29"/>
      <c r="F23415" s="29"/>
      <c r="G23415" s="29"/>
      <c r="H23415" s="29"/>
      <c r="I23415" s="29"/>
      <c r="J23415" s="29"/>
      <c r="K23415" s="29"/>
      <c r="L23415" s="29"/>
      <c r="M23415" s="29"/>
      <c r="N23415" s="29"/>
      <c r="O23415" s="29"/>
      <c r="P23415" s="29"/>
      <c r="Q23415" s="29"/>
      <c r="R23415" s="29"/>
      <c r="S23415" s="33"/>
      <c r="T23415" s="29"/>
      <c r="U23415" s="29"/>
      <c r="V23415" s="29"/>
      <c r="W23415" s="29"/>
      <c r="X23415" s="29"/>
      <c r="Y23415" s="29"/>
      <c r="Z23415" s="29"/>
      <c r="AA23415" s="29"/>
      <c r="AB23415" s="29"/>
      <c r="AC23415" s="29"/>
      <c r="AD23415" s="29"/>
      <c r="AE23415" s="29"/>
      <c r="AF23415" s="29"/>
      <c r="AG23415" s="29"/>
      <c r="AH23415" s="29"/>
      <c r="AI23415" s="29"/>
      <c r="AJ23415" s="29"/>
      <c r="AK23415" s="29"/>
      <c r="AL23415" s="29"/>
      <c r="AM23415" s="29"/>
      <c r="AP23415" s="30"/>
    </row>
    <row r="23416" spans="1:42">
      <c r="A23416" s="29"/>
      <c r="B23416" s="29"/>
      <c r="C23416" s="29"/>
      <c r="D23416" s="29"/>
      <c r="E23416" s="29"/>
      <c r="F23416" s="29"/>
      <c r="G23416" s="29"/>
      <c r="H23416" s="29"/>
      <c r="I23416" s="29"/>
      <c r="J23416" s="29"/>
      <c r="K23416" s="29"/>
      <c r="L23416" s="29"/>
      <c r="M23416" s="29"/>
      <c r="N23416" s="29"/>
      <c r="O23416" s="29"/>
      <c r="P23416" s="29"/>
      <c r="Q23416" s="29"/>
      <c r="R23416" s="29"/>
      <c r="S23416" s="33"/>
      <c r="T23416" s="29"/>
      <c r="U23416" s="29"/>
      <c r="V23416" s="29"/>
      <c r="W23416" s="29"/>
      <c r="X23416" s="29"/>
      <c r="Y23416" s="29"/>
      <c r="Z23416" s="29"/>
      <c r="AA23416" s="29"/>
      <c r="AB23416" s="29"/>
      <c r="AC23416" s="29"/>
      <c r="AD23416" s="29"/>
      <c r="AE23416" s="29"/>
      <c r="AF23416" s="29"/>
      <c r="AG23416" s="29"/>
      <c r="AH23416" s="29"/>
      <c r="AI23416" s="29"/>
      <c r="AJ23416" s="29"/>
      <c r="AK23416" s="29"/>
      <c r="AL23416" s="29"/>
      <c r="AM23416" s="29"/>
      <c r="AP23416" s="30"/>
    </row>
    <row r="23417" spans="1:42">
      <c r="A23417" s="29"/>
      <c r="B23417" s="29"/>
      <c r="C23417" s="29"/>
      <c r="D23417" s="29"/>
      <c r="E23417" s="29"/>
      <c r="F23417" s="29"/>
      <c r="G23417" s="29"/>
      <c r="H23417" s="29"/>
      <c r="I23417" s="29"/>
      <c r="J23417" s="29"/>
      <c r="K23417" s="29"/>
      <c r="L23417" s="29"/>
      <c r="M23417" s="29"/>
      <c r="N23417" s="29"/>
      <c r="O23417" s="29"/>
      <c r="P23417" s="29"/>
      <c r="Q23417" s="29"/>
      <c r="R23417" s="29"/>
      <c r="S23417" s="33"/>
      <c r="T23417" s="29"/>
      <c r="U23417" s="29"/>
      <c r="V23417" s="29"/>
      <c r="W23417" s="29"/>
      <c r="X23417" s="29"/>
      <c r="Y23417" s="29"/>
      <c r="Z23417" s="29"/>
      <c r="AA23417" s="29"/>
      <c r="AB23417" s="29"/>
      <c r="AC23417" s="29"/>
      <c r="AD23417" s="29"/>
      <c r="AE23417" s="29"/>
      <c r="AF23417" s="29"/>
      <c r="AG23417" s="29"/>
      <c r="AH23417" s="29"/>
      <c r="AI23417" s="29"/>
      <c r="AJ23417" s="29"/>
      <c r="AK23417" s="29"/>
      <c r="AL23417" s="29"/>
      <c r="AM23417" s="29"/>
      <c r="AP23417" s="30"/>
    </row>
    <row r="23418" spans="1:42">
      <c r="A23418" s="29"/>
      <c r="B23418" s="29"/>
      <c r="C23418" s="29"/>
      <c r="D23418" s="29"/>
      <c r="E23418" s="29"/>
      <c r="F23418" s="29"/>
      <c r="G23418" s="29"/>
      <c r="H23418" s="29"/>
      <c r="I23418" s="29"/>
      <c r="J23418" s="29"/>
      <c r="K23418" s="29"/>
      <c r="L23418" s="29"/>
      <c r="M23418" s="29"/>
      <c r="N23418" s="29"/>
      <c r="O23418" s="29"/>
      <c r="P23418" s="29"/>
      <c r="Q23418" s="29"/>
      <c r="R23418" s="29"/>
      <c r="S23418" s="33"/>
      <c r="T23418" s="29"/>
      <c r="U23418" s="29"/>
      <c r="V23418" s="29"/>
      <c r="W23418" s="29"/>
      <c r="X23418" s="29"/>
      <c r="Y23418" s="29"/>
      <c r="Z23418" s="29"/>
      <c r="AA23418" s="29"/>
      <c r="AB23418" s="29"/>
      <c r="AC23418" s="29"/>
      <c r="AD23418" s="29"/>
      <c r="AE23418" s="29"/>
      <c r="AF23418" s="29"/>
      <c r="AG23418" s="29"/>
      <c r="AH23418" s="29"/>
      <c r="AI23418" s="29"/>
      <c r="AJ23418" s="29"/>
      <c r="AK23418" s="29"/>
      <c r="AL23418" s="29"/>
      <c r="AM23418" s="29"/>
      <c r="AP23418" s="30"/>
    </row>
    <row r="23419" spans="1:42">
      <c r="A23419" s="29"/>
      <c r="B23419" s="29"/>
      <c r="C23419" s="29"/>
      <c r="D23419" s="29"/>
      <c r="E23419" s="29"/>
      <c r="F23419" s="29"/>
      <c r="G23419" s="29"/>
      <c r="H23419" s="29"/>
      <c r="I23419" s="29"/>
      <c r="J23419" s="29"/>
      <c r="K23419" s="29"/>
      <c r="L23419" s="29"/>
      <c r="M23419" s="29"/>
      <c r="N23419" s="29"/>
      <c r="O23419" s="29"/>
      <c r="P23419" s="29"/>
      <c r="Q23419" s="29"/>
      <c r="R23419" s="29"/>
      <c r="S23419" s="33"/>
      <c r="T23419" s="29"/>
      <c r="U23419" s="29"/>
      <c r="V23419" s="29"/>
      <c r="W23419" s="29"/>
      <c r="X23419" s="29"/>
      <c r="Y23419" s="29"/>
      <c r="Z23419" s="29"/>
      <c r="AA23419" s="29"/>
      <c r="AB23419" s="29"/>
      <c r="AC23419" s="29"/>
      <c r="AD23419" s="29"/>
      <c r="AE23419" s="29"/>
      <c r="AF23419" s="29"/>
      <c r="AG23419" s="29"/>
      <c r="AH23419" s="29"/>
      <c r="AI23419" s="29"/>
      <c r="AJ23419" s="29"/>
      <c r="AK23419" s="29"/>
      <c r="AL23419" s="29"/>
      <c r="AM23419" s="29"/>
      <c r="AP23419" s="30"/>
    </row>
    <row r="23420" spans="1:42">
      <c r="A23420" s="29"/>
      <c r="B23420" s="29"/>
      <c r="C23420" s="29"/>
      <c r="D23420" s="29"/>
      <c r="E23420" s="29"/>
      <c r="F23420" s="29"/>
      <c r="G23420" s="29"/>
      <c r="H23420" s="29"/>
      <c r="I23420" s="29"/>
      <c r="J23420" s="29"/>
      <c r="K23420" s="29"/>
      <c r="L23420" s="29"/>
      <c r="M23420" s="29"/>
      <c r="N23420" s="29"/>
      <c r="O23420" s="29"/>
      <c r="P23420" s="29"/>
      <c r="Q23420" s="29"/>
      <c r="R23420" s="29"/>
      <c r="S23420" s="33"/>
      <c r="T23420" s="29"/>
      <c r="U23420" s="29"/>
      <c r="V23420" s="29"/>
      <c r="W23420" s="29"/>
      <c r="X23420" s="29"/>
      <c r="Y23420" s="29"/>
      <c r="Z23420" s="29"/>
      <c r="AA23420" s="29"/>
      <c r="AB23420" s="29"/>
      <c r="AC23420" s="29"/>
      <c r="AD23420" s="29"/>
      <c r="AE23420" s="29"/>
      <c r="AF23420" s="29"/>
      <c r="AG23420" s="29"/>
      <c r="AH23420" s="29"/>
      <c r="AI23420" s="29"/>
      <c r="AJ23420" s="29"/>
      <c r="AK23420" s="29"/>
      <c r="AL23420" s="29"/>
      <c r="AM23420" s="29"/>
      <c r="AP23420" s="30"/>
    </row>
    <row r="23421" spans="1:42">
      <c r="A23421" s="29"/>
      <c r="B23421" s="29"/>
      <c r="C23421" s="29"/>
      <c r="D23421" s="29"/>
      <c r="E23421" s="29"/>
      <c r="F23421" s="29"/>
      <c r="G23421" s="29"/>
      <c r="H23421" s="29"/>
      <c r="I23421" s="29"/>
      <c r="J23421" s="29"/>
      <c r="K23421" s="29"/>
      <c r="L23421" s="29"/>
      <c r="M23421" s="29"/>
      <c r="N23421" s="29"/>
      <c r="O23421" s="29"/>
      <c r="P23421" s="29"/>
      <c r="Q23421" s="29"/>
      <c r="R23421" s="29"/>
      <c r="S23421" s="33"/>
      <c r="T23421" s="29"/>
      <c r="U23421" s="29"/>
      <c r="V23421" s="29"/>
      <c r="W23421" s="29"/>
      <c r="X23421" s="29"/>
      <c r="Y23421" s="29"/>
      <c r="Z23421" s="29"/>
      <c r="AA23421" s="29"/>
      <c r="AB23421" s="29"/>
      <c r="AC23421" s="29"/>
      <c r="AD23421" s="29"/>
      <c r="AE23421" s="29"/>
      <c r="AF23421" s="29"/>
      <c r="AG23421" s="29"/>
      <c r="AH23421" s="29"/>
      <c r="AI23421" s="29"/>
      <c r="AJ23421" s="29"/>
      <c r="AK23421" s="29"/>
      <c r="AL23421" s="29"/>
      <c r="AM23421" s="29"/>
      <c r="AP23421" s="30"/>
    </row>
    <row r="23422" spans="1:42">
      <c r="A23422" s="29"/>
      <c r="B23422" s="29"/>
      <c r="C23422" s="29"/>
      <c r="D23422" s="29"/>
      <c r="E23422" s="29"/>
      <c r="F23422" s="29"/>
      <c r="G23422" s="29"/>
      <c r="H23422" s="29"/>
      <c r="I23422" s="29"/>
      <c r="J23422" s="29"/>
      <c r="K23422" s="29"/>
      <c r="L23422" s="29"/>
      <c r="M23422" s="29"/>
      <c r="N23422" s="29"/>
      <c r="O23422" s="29"/>
      <c r="P23422" s="29"/>
      <c r="Q23422" s="29"/>
      <c r="R23422" s="29"/>
      <c r="S23422" s="33"/>
      <c r="T23422" s="29"/>
      <c r="U23422" s="29"/>
      <c r="V23422" s="29"/>
      <c r="W23422" s="29"/>
      <c r="X23422" s="29"/>
      <c r="Y23422" s="29"/>
      <c r="Z23422" s="29"/>
      <c r="AA23422" s="29"/>
      <c r="AB23422" s="29"/>
      <c r="AC23422" s="29"/>
      <c r="AD23422" s="29"/>
      <c r="AE23422" s="29"/>
      <c r="AF23422" s="29"/>
      <c r="AG23422" s="29"/>
      <c r="AH23422" s="29"/>
      <c r="AI23422" s="29"/>
      <c r="AJ23422" s="29"/>
      <c r="AK23422" s="29"/>
      <c r="AL23422" s="29"/>
      <c r="AM23422" s="29"/>
      <c r="AP23422" s="30"/>
    </row>
    <row r="23423" spans="1:42">
      <c r="A23423" s="29"/>
      <c r="B23423" s="29"/>
      <c r="C23423" s="29"/>
      <c r="D23423" s="29"/>
      <c r="E23423" s="29"/>
      <c r="F23423" s="29"/>
      <c r="G23423" s="29"/>
      <c r="H23423" s="29"/>
      <c r="I23423" s="29"/>
      <c r="J23423" s="29"/>
      <c r="K23423" s="29"/>
      <c r="L23423" s="29"/>
      <c r="M23423" s="29"/>
      <c r="N23423" s="29"/>
      <c r="O23423" s="29"/>
      <c r="P23423" s="29"/>
      <c r="Q23423" s="29"/>
      <c r="R23423" s="29"/>
      <c r="S23423" s="33"/>
      <c r="T23423" s="29"/>
      <c r="U23423" s="29"/>
      <c r="V23423" s="29"/>
      <c r="W23423" s="29"/>
      <c r="X23423" s="29"/>
      <c r="Y23423" s="29"/>
      <c r="Z23423" s="29"/>
      <c r="AA23423" s="29"/>
      <c r="AB23423" s="29"/>
      <c r="AC23423" s="29"/>
      <c r="AD23423" s="29"/>
      <c r="AE23423" s="29"/>
      <c r="AF23423" s="29"/>
      <c r="AG23423" s="29"/>
      <c r="AH23423" s="29"/>
      <c r="AI23423" s="29"/>
      <c r="AJ23423" s="29"/>
      <c r="AK23423" s="29"/>
      <c r="AL23423" s="29"/>
      <c r="AM23423" s="29"/>
      <c r="AP23423" s="30"/>
    </row>
    <row r="23424" spans="1:42">
      <c r="A23424" s="29"/>
      <c r="B23424" s="29"/>
      <c r="C23424" s="29"/>
      <c r="D23424" s="29"/>
      <c r="E23424" s="29"/>
      <c r="F23424" s="29"/>
      <c r="G23424" s="29"/>
      <c r="H23424" s="29"/>
      <c r="I23424" s="29"/>
      <c r="J23424" s="29"/>
      <c r="K23424" s="29"/>
      <c r="L23424" s="29"/>
      <c r="M23424" s="29"/>
      <c r="N23424" s="29"/>
      <c r="O23424" s="29"/>
      <c r="P23424" s="29"/>
      <c r="Q23424" s="29"/>
      <c r="R23424" s="29"/>
      <c r="S23424" s="33"/>
      <c r="T23424" s="29"/>
      <c r="U23424" s="29"/>
      <c r="V23424" s="29"/>
      <c r="W23424" s="29"/>
      <c r="X23424" s="29"/>
      <c r="Y23424" s="29"/>
      <c r="Z23424" s="29"/>
      <c r="AA23424" s="29"/>
      <c r="AB23424" s="29"/>
      <c r="AC23424" s="29"/>
      <c r="AD23424" s="29"/>
      <c r="AE23424" s="29"/>
      <c r="AF23424" s="29"/>
      <c r="AG23424" s="29"/>
      <c r="AH23424" s="29"/>
      <c r="AI23424" s="29"/>
      <c r="AJ23424" s="29"/>
      <c r="AK23424" s="29"/>
      <c r="AL23424" s="29"/>
      <c r="AM23424" s="29"/>
      <c r="AP23424" s="30"/>
    </row>
    <row r="23425" spans="1:42">
      <c r="A23425" s="29"/>
      <c r="B23425" s="29"/>
      <c r="C23425" s="29"/>
      <c r="D23425" s="29"/>
      <c r="E23425" s="29"/>
      <c r="F23425" s="29"/>
      <c r="G23425" s="29"/>
      <c r="H23425" s="29"/>
      <c r="I23425" s="29"/>
      <c r="J23425" s="29"/>
      <c r="K23425" s="29"/>
      <c r="L23425" s="29"/>
      <c r="M23425" s="29"/>
      <c r="N23425" s="29"/>
      <c r="O23425" s="29"/>
      <c r="P23425" s="29"/>
      <c r="Q23425" s="29"/>
      <c r="R23425" s="29"/>
      <c r="S23425" s="33"/>
      <c r="T23425" s="29"/>
      <c r="U23425" s="29"/>
      <c r="V23425" s="29"/>
      <c r="W23425" s="29"/>
      <c r="X23425" s="29"/>
      <c r="Y23425" s="29"/>
      <c r="Z23425" s="29"/>
      <c r="AA23425" s="29"/>
      <c r="AB23425" s="29"/>
      <c r="AC23425" s="29"/>
      <c r="AD23425" s="29"/>
      <c r="AE23425" s="29"/>
      <c r="AF23425" s="29"/>
      <c r="AG23425" s="29"/>
      <c r="AH23425" s="29"/>
      <c r="AI23425" s="29"/>
      <c r="AJ23425" s="29"/>
      <c r="AK23425" s="29"/>
      <c r="AL23425" s="29"/>
      <c r="AM23425" s="29"/>
      <c r="AP23425" s="30"/>
    </row>
    <row r="23426" spans="1:42">
      <c r="A23426" s="29"/>
      <c r="B23426" s="29"/>
      <c r="C23426" s="29"/>
      <c r="D23426" s="29"/>
      <c r="E23426" s="29"/>
      <c r="F23426" s="29"/>
      <c r="G23426" s="29"/>
      <c r="H23426" s="29"/>
      <c r="I23426" s="29"/>
      <c r="J23426" s="29"/>
      <c r="K23426" s="29"/>
      <c r="L23426" s="29"/>
      <c r="M23426" s="29"/>
      <c r="N23426" s="29"/>
      <c r="O23426" s="29"/>
      <c r="P23426" s="29"/>
      <c r="Q23426" s="29"/>
      <c r="R23426" s="29"/>
      <c r="S23426" s="33"/>
      <c r="T23426" s="29"/>
      <c r="U23426" s="29"/>
      <c r="V23426" s="29"/>
      <c r="W23426" s="29"/>
      <c r="X23426" s="29"/>
      <c r="Y23426" s="29"/>
      <c r="Z23426" s="29"/>
      <c r="AA23426" s="29"/>
      <c r="AB23426" s="29"/>
      <c r="AC23426" s="29"/>
      <c r="AD23426" s="29"/>
      <c r="AE23426" s="29"/>
      <c r="AF23426" s="29"/>
      <c r="AG23426" s="29"/>
      <c r="AH23426" s="29"/>
      <c r="AI23426" s="29"/>
      <c r="AJ23426" s="29"/>
      <c r="AK23426" s="29"/>
      <c r="AL23426" s="29"/>
      <c r="AM23426" s="29"/>
      <c r="AP23426" s="30"/>
    </row>
    <row r="23427" spans="1:42">
      <c r="A23427" s="29"/>
      <c r="B23427" s="29"/>
      <c r="C23427" s="29"/>
      <c r="D23427" s="29"/>
      <c r="E23427" s="29"/>
      <c r="F23427" s="29"/>
      <c r="G23427" s="29"/>
      <c r="H23427" s="29"/>
      <c r="I23427" s="29"/>
      <c r="J23427" s="29"/>
      <c r="K23427" s="29"/>
      <c r="L23427" s="29"/>
      <c r="M23427" s="29"/>
      <c r="N23427" s="29"/>
      <c r="O23427" s="29"/>
      <c r="P23427" s="29"/>
      <c r="Q23427" s="29"/>
      <c r="R23427" s="29"/>
      <c r="S23427" s="33"/>
      <c r="T23427" s="29"/>
      <c r="U23427" s="29"/>
      <c r="V23427" s="29"/>
      <c r="W23427" s="29"/>
      <c r="X23427" s="29"/>
      <c r="Y23427" s="29"/>
      <c r="Z23427" s="29"/>
      <c r="AA23427" s="29"/>
      <c r="AB23427" s="29"/>
      <c r="AC23427" s="29"/>
      <c r="AD23427" s="29"/>
      <c r="AE23427" s="29"/>
      <c r="AF23427" s="29"/>
      <c r="AG23427" s="29"/>
      <c r="AH23427" s="29"/>
      <c r="AI23427" s="29"/>
      <c r="AJ23427" s="29"/>
      <c r="AK23427" s="29"/>
      <c r="AL23427" s="29"/>
      <c r="AM23427" s="29"/>
      <c r="AP23427" s="30"/>
    </row>
    <row r="23428" spans="1:42">
      <c r="A23428" s="29"/>
      <c r="B23428" s="29"/>
      <c r="C23428" s="29"/>
      <c r="D23428" s="29"/>
      <c r="E23428" s="29"/>
      <c r="F23428" s="29"/>
      <c r="G23428" s="29"/>
      <c r="H23428" s="29"/>
      <c r="I23428" s="29"/>
      <c r="J23428" s="29"/>
      <c r="K23428" s="29"/>
      <c r="L23428" s="29"/>
      <c r="M23428" s="29"/>
      <c r="N23428" s="29"/>
      <c r="O23428" s="29"/>
      <c r="P23428" s="29"/>
      <c r="Q23428" s="29"/>
      <c r="R23428" s="29"/>
      <c r="S23428" s="33"/>
      <c r="T23428" s="29"/>
      <c r="U23428" s="29"/>
      <c r="V23428" s="29"/>
      <c r="W23428" s="29"/>
      <c r="X23428" s="29"/>
      <c r="Y23428" s="29"/>
      <c r="Z23428" s="29"/>
      <c r="AA23428" s="29"/>
      <c r="AB23428" s="29"/>
      <c r="AC23428" s="29"/>
      <c r="AD23428" s="29"/>
      <c r="AE23428" s="29"/>
      <c r="AF23428" s="29"/>
      <c r="AG23428" s="29"/>
      <c r="AH23428" s="29"/>
      <c r="AI23428" s="29"/>
      <c r="AJ23428" s="29"/>
      <c r="AK23428" s="29"/>
      <c r="AL23428" s="29"/>
      <c r="AM23428" s="29"/>
      <c r="AP23428" s="30"/>
    </row>
    <row r="23429" spans="1:42">
      <c r="A23429" s="29"/>
      <c r="B23429" s="29"/>
      <c r="C23429" s="29"/>
      <c r="D23429" s="29"/>
      <c r="E23429" s="29"/>
      <c r="F23429" s="29"/>
      <c r="G23429" s="29"/>
      <c r="H23429" s="29"/>
      <c r="I23429" s="29"/>
      <c r="J23429" s="29"/>
      <c r="K23429" s="29"/>
      <c r="L23429" s="29"/>
      <c r="M23429" s="29"/>
      <c r="N23429" s="29"/>
      <c r="O23429" s="29"/>
      <c r="P23429" s="29"/>
      <c r="Q23429" s="29"/>
      <c r="R23429" s="29"/>
      <c r="S23429" s="33"/>
      <c r="T23429" s="29"/>
      <c r="U23429" s="29"/>
      <c r="V23429" s="29"/>
      <c r="W23429" s="29"/>
      <c r="X23429" s="29"/>
      <c r="Y23429" s="29"/>
      <c r="Z23429" s="29"/>
      <c r="AA23429" s="29"/>
      <c r="AB23429" s="29"/>
      <c r="AC23429" s="29"/>
      <c r="AD23429" s="29"/>
      <c r="AE23429" s="29"/>
      <c r="AF23429" s="29"/>
      <c r="AG23429" s="29"/>
      <c r="AH23429" s="29"/>
      <c r="AI23429" s="29"/>
      <c r="AJ23429" s="29"/>
      <c r="AK23429" s="29"/>
      <c r="AL23429" s="29"/>
      <c r="AM23429" s="29"/>
      <c r="AP23429" s="30"/>
    </row>
    <row r="23430" spans="1:42">
      <c r="A23430" s="29"/>
      <c r="B23430" s="29"/>
      <c r="C23430" s="29"/>
      <c r="D23430" s="29"/>
      <c r="E23430" s="29"/>
      <c r="F23430" s="29"/>
      <c r="G23430" s="29"/>
      <c r="H23430" s="29"/>
      <c r="I23430" s="29"/>
      <c r="J23430" s="29"/>
      <c r="K23430" s="29"/>
      <c r="L23430" s="29"/>
      <c r="M23430" s="29"/>
      <c r="N23430" s="29"/>
      <c r="O23430" s="29"/>
      <c r="P23430" s="29"/>
      <c r="Q23430" s="29"/>
      <c r="R23430" s="29"/>
      <c r="S23430" s="33"/>
      <c r="T23430" s="29"/>
      <c r="U23430" s="29"/>
      <c r="V23430" s="29"/>
      <c r="W23430" s="29"/>
      <c r="X23430" s="29"/>
      <c r="Y23430" s="29"/>
      <c r="Z23430" s="29"/>
      <c r="AA23430" s="29"/>
      <c r="AB23430" s="29"/>
      <c r="AC23430" s="29"/>
      <c r="AD23430" s="29"/>
      <c r="AE23430" s="29"/>
      <c r="AF23430" s="29"/>
      <c r="AG23430" s="29"/>
      <c r="AH23430" s="29"/>
      <c r="AI23430" s="29"/>
      <c r="AJ23430" s="29"/>
      <c r="AK23430" s="29"/>
      <c r="AL23430" s="29"/>
      <c r="AM23430" s="29"/>
      <c r="AP23430" s="30"/>
    </row>
    <row r="23431" spans="1:42">
      <c r="A23431" s="29"/>
      <c r="B23431" s="29"/>
      <c r="C23431" s="29"/>
      <c r="D23431" s="29"/>
      <c r="E23431" s="29"/>
      <c r="F23431" s="29"/>
      <c r="G23431" s="29"/>
      <c r="H23431" s="29"/>
      <c r="I23431" s="29"/>
      <c r="J23431" s="29"/>
      <c r="K23431" s="29"/>
      <c r="L23431" s="29"/>
      <c r="M23431" s="29"/>
      <c r="N23431" s="29"/>
      <c r="O23431" s="29"/>
      <c r="P23431" s="29"/>
      <c r="Q23431" s="29"/>
      <c r="R23431" s="29"/>
      <c r="S23431" s="33"/>
      <c r="T23431" s="29"/>
      <c r="U23431" s="29"/>
      <c r="V23431" s="29"/>
      <c r="W23431" s="29"/>
      <c r="X23431" s="29"/>
      <c r="Y23431" s="29"/>
      <c r="Z23431" s="29"/>
      <c r="AA23431" s="29"/>
      <c r="AB23431" s="29"/>
      <c r="AC23431" s="29"/>
      <c r="AD23431" s="29"/>
      <c r="AE23431" s="29"/>
      <c r="AF23431" s="29"/>
      <c r="AG23431" s="29"/>
      <c r="AH23431" s="29"/>
      <c r="AI23431" s="29"/>
      <c r="AJ23431" s="29"/>
      <c r="AK23431" s="29"/>
      <c r="AL23431" s="29"/>
      <c r="AM23431" s="29"/>
      <c r="AP23431" s="30"/>
    </row>
    <row r="23432" spans="1:42">
      <c r="A23432" s="29"/>
      <c r="B23432" s="29"/>
      <c r="C23432" s="29"/>
      <c r="D23432" s="29"/>
      <c r="E23432" s="29"/>
      <c r="F23432" s="29"/>
      <c r="G23432" s="29"/>
      <c r="H23432" s="29"/>
      <c r="I23432" s="29"/>
      <c r="J23432" s="29"/>
      <c r="K23432" s="29"/>
      <c r="L23432" s="29"/>
      <c r="M23432" s="29"/>
      <c r="N23432" s="29"/>
      <c r="O23432" s="29"/>
      <c r="P23432" s="29"/>
      <c r="Q23432" s="29"/>
      <c r="R23432" s="29"/>
      <c r="S23432" s="33"/>
      <c r="T23432" s="29"/>
      <c r="U23432" s="29"/>
      <c r="V23432" s="29"/>
      <c r="W23432" s="29"/>
      <c r="X23432" s="29"/>
      <c r="Y23432" s="29"/>
      <c r="Z23432" s="29"/>
      <c r="AA23432" s="29"/>
      <c r="AB23432" s="29"/>
      <c r="AC23432" s="29"/>
      <c r="AD23432" s="29"/>
      <c r="AE23432" s="29"/>
      <c r="AF23432" s="29"/>
      <c r="AG23432" s="29"/>
      <c r="AH23432" s="29"/>
      <c r="AI23432" s="29"/>
      <c r="AJ23432" s="29"/>
      <c r="AK23432" s="29"/>
      <c r="AL23432" s="29"/>
      <c r="AM23432" s="29"/>
      <c r="AP23432" s="30"/>
    </row>
    <row r="23433" spans="1:42">
      <c r="A23433" s="29"/>
      <c r="B23433" s="29"/>
      <c r="C23433" s="29"/>
      <c r="D23433" s="29"/>
      <c r="E23433" s="29"/>
      <c r="F23433" s="29"/>
      <c r="G23433" s="29"/>
      <c r="H23433" s="29"/>
      <c r="I23433" s="29"/>
      <c r="J23433" s="29"/>
      <c r="K23433" s="29"/>
      <c r="L23433" s="29"/>
      <c r="M23433" s="29"/>
      <c r="N23433" s="29"/>
      <c r="O23433" s="29"/>
      <c r="P23433" s="29"/>
      <c r="Q23433" s="29"/>
      <c r="R23433" s="29"/>
      <c r="S23433" s="33"/>
      <c r="T23433" s="29"/>
      <c r="U23433" s="29"/>
      <c r="V23433" s="29"/>
      <c r="W23433" s="29"/>
      <c r="X23433" s="29"/>
      <c r="Y23433" s="29"/>
      <c r="Z23433" s="29"/>
      <c r="AA23433" s="29"/>
      <c r="AB23433" s="29"/>
      <c r="AC23433" s="29"/>
      <c r="AD23433" s="29"/>
      <c r="AE23433" s="29"/>
      <c r="AF23433" s="29"/>
      <c r="AG23433" s="29"/>
      <c r="AH23433" s="29"/>
      <c r="AI23433" s="29"/>
      <c r="AJ23433" s="29"/>
      <c r="AK23433" s="29"/>
      <c r="AL23433" s="29"/>
      <c r="AM23433" s="29"/>
      <c r="AP23433" s="30"/>
    </row>
    <row r="23434" spans="1:42">
      <c r="A23434" s="29"/>
      <c r="B23434" s="29"/>
      <c r="C23434" s="29"/>
      <c r="D23434" s="29"/>
      <c r="E23434" s="29"/>
      <c r="F23434" s="29"/>
      <c r="G23434" s="29"/>
      <c r="H23434" s="29"/>
      <c r="I23434" s="29"/>
      <c r="J23434" s="29"/>
      <c r="K23434" s="29"/>
      <c r="L23434" s="29"/>
      <c r="M23434" s="29"/>
      <c r="N23434" s="29"/>
      <c r="O23434" s="29"/>
      <c r="P23434" s="29"/>
      <c r="Q23434" s="29"/>
      <c r="R23434" s="29"/>
      <c r="S23434" s="33"/>
      <c r="T23434" s="29"/>
      <c r="U23434" s="29"/>
      <c r="V23434" s="29"/>
      <c r="W23434" s="29"/>
      <c r="X23434" s="29"/>
      <c r="Y23434" s="29"/>
      <c r="Z23434" s="29"/>
      <c r="AA23434" s="29"/>
      <c r="AB23434" s="29"/>
      <c r="AC23434" s="29"/>
      <c r="AD23434" s="29"/>
      <c r="AE23434" s="29"/>
      <c r="AF23434" s="29"/>
      <c r="AG23434" s="29"/>
      <c r="AH23434" s="29"/>
      <c r="AI23434" s="29"/>
      <c r="AJ23434" s="29"/>
      <c r="AK23434" s="29"/>
      <c r="AL23434" s="29"/>
      <c r="AM23434" s="29"/>
      <c r="AP23434" s="30"/>
    </row>
    <row r="23435" spans="1:42">
      <c r="A23435" s="29"/>
      <c r="B23435" s="29"/>
      <c r="C23435" s="29"/>
      <c r="D23435" s="29"/>
      <c r="E23435" s="29"/>
      <c r="F23435" s="29"/>
      <c r="G23435" s="29"/>
      <c r="H23435" s="29"/>
      <c r="I23435" s="29"/>
      <c r="J23435" s="29"/>
      <c r="K23435" s="29"/>
      <c r="L23435" s="29"/>
      <c r="M23435" s="29"/>
      <c r="N23435" s="29"/>
      <c r="O23435" s="29"/>
      <c r="P23435" s="29"/>
      <c r="Q23435" s="29"/>
      <c r="R23435" s="29"/>
      <c r="S23435" s="33"/>
      <c r="T23435" s="29"/>
      <c r="U23435" s="29"/>
      <c r="V23435" s="29"/>
      <c r="W23435" s="29"/>
      <c r="X23435" s="29"/>
      <c r="Y23435" s="29"/>
      <c r="Z23435" s="29"/>
      <c r="AA23435" s="29"/>
      <c r="AB23435" s="29"/>
      <c r="AC23435" s="29"/>
      <c r="AD23435" s="29"/>
      <c r="AE23435" s="29"/>
      <c r="AF23435" s="29"/>
      <c r="AG23435" s="29"/>
      <c r="AH23435" s="29"/>
      <c r="AI23435" s="29"/>
      <c r="AJ23435" s="29"/>
      <c r="AK23435" s="29"/>
      <c r="AL23435" s="29"/>
      <c r="AM23435" s="29"/>
      <c r="AP23435" s="30"/>
    </row>
    <row r="23436" spans="1:42">
      <c r="A23436" s="29"/>
      <c r="B23436" s="29"/>
      <c r="C23436" s="29"/>
      <c r="D23436" s="29"/>
      <c r="E23436" s="29"/>
      <c r="F23436" s="29"/>
      <c r="G23436" s="29"/>
      <c r="H23436" s="29"/>
      <c r="I23436" s="29"/>
      <c r="J23436" s="29"/>
      <c r="K23436" s="29"/>
      <c r="L23436" s="29"/>
      <c r="M23436" s="29"/>
      <c r="N23436" s="29"/>
      <c r="O23436" s="29"/>
      <c r="P23436" s="29"/>
      <c r="Q23436" s="29"/>
      <c r="R23436" s="29"/>
      <c r="S23436" s="33"/>
      <c r="T23436" s="29"/>
      <c r="U23436" s="29"/>
      <c r="V23436" s="29"/>
      <c r="W23436" s="29"/>
      <c r="X23436" s="29"/>
      <c r="Y23436" s="29"/>
      <c r="Z23436" s="29"/>
      <c r="AA23436" s="29"/>
      <c r="AB23436" s="29"/>
      <c r="AC23436" s="29"/>
      <c r="AD23436" s="29"/>
      <c r="AE23436" s="29"/>
      <c r="AF23436" s="29"/>
      <c r="AG23436" s="29"/>
      <c r="AH23436" s="29"/>
      <c r="AI23436" s="29"/>
      <c r="AJ23436" s="29"/>
      <c r="AK23436" s="29"/>
      <c r="AL23436" s="29"/>
      <c r="AM23436" s="29"/>
      <c r="AP23436" s="30"/>
    </row>
    <row r="23437" spans="1:42">
      <c r="A23437" s="29"/>
      <c r="B23437" s="29"/>
      <c r="C23437" s="29"/>
      <c r="D23437" s="29"/>
      <c r="E23437" s="29"/>
      <c r="F23437" s="29"/>
      <c r="G23437" s="29"/>
      <c r="H23437" s="29"/>
      <c r="I23437" s="29"/>
      <c r="J23437" s="29"/>
      <c r="K23437" s="29"/>
      <c r="L23437" s="29"/>
      <c r="M23437" s="29"/>
      <c r="N23437" s="29"/>
      <c r="O23437" s="29"/>
      <c r="P23437" s="29"/>
      <c r="Q23437" s="29"/>
      <c r="R23437" s="29"/>
      <c r="S23437" s="33"/>
      <c r="T23437" s="29"/>
      <c r="U23437" s="29"/>
      <c r="V23437" s="29"/>
      <c r="W23437" s="29"/>
      <c r="X23437" s="29"/>
      <c r="Y23437" s="29"/>
      <c r="Z23437" s="29"/>
      <c r="AA23437" s="29"/>
      <c r="AB23437" s="29"/>
      <c r="AC23437" s="29"/>
      <c r="AD23437" s="29"/>
      <c r="AE23437" s="29"/>
      <c r="AF23437" s="29"/>
      <c r="AG23437" s="29"/>
      <c r="AH23437" s="29"/>
      <c r="AI23437" s="29"/>
      <c r="AJ23437" s="29"/>
      <c r="AK23437" s="29"/>
      <c r="AL23437" s="29"/>
      <c r="AM23437" s="29"/>
      <c r="AP23437" s="30"/>
    </row>
    <row r="23438" spans="1:42">
      <c r="A23438" s="29"/>
      <c r="B23438" s="29"/>
      <c r="C23438" s="29"/>
      <c r="D23438" s="29"/>
      <c r="E23438" s="29"/>
      <c r="F23438" s="29"/>
      <c r="G23438" s="29"/>
      <c r="H23438" s="29"/>
      <c r="I23438" s="29"/>
      <c r="J23438" s="29"/>
      <c r="K23438" s="29"/>
      <c r="L23438" s="29"/>
      <c r="M23438" s="29"/>
      <c r="N23438" s="29"/>
      <c r="O23438" s="29"/>
      <c r="P23438" s="29"/>
      <c r="Q23438" s="29"/>
      <c r="R23438" s="29"/>
      <c r="S23438" s="33"/>
      <c r="T23438" s="29"/>
      <c r="U23438" s="29"/>
      <c r="V23438" s="29"/>
      <c r="W23438" s="29"/>
      <c r="X23438" s="29"/>
      <c r="Y23438" s="29"/>
      <c r="Z23438" s="29"/>
      <c r="AA23438" s="29"/>
      <c r="AB23438" s="29"/>
      <c r="AC23438" s="29"/>
      <c r="AD23438" s="29"/>
      <c r="AE23438" s="29"/>
      <c r="AF23438" s="29"/>
      <c r="AG23438" s="29"/>
      <c r="AH23438" s="29"/>
      <c r="AI23438" s="29"/>
      <c r="AJ23438" s="29"/>
      <c r="AK23438" s="29"/>
      <c r="AL23438" s="29"/>
      <c r="AM23438" s="29"/>
      <c r="AP23438" s="30"/>
    </row>
    <row r="23439" spans="1:42">
      <c r="A23439" s="29"/>
      <c r="B23439" s="29"/>
      <c r="C23439" s="29"/>
      <c r="D23439" s="29"/>
      <c r="E23439" s="29"/>
      <c r="F23439" s="29"/>
      <c r="G23439" s="29"/>
      <c r="H23439" s="29"/>
      <c r="I23439" s="29"/>
      <c r="J23439" s="29"/>
      <c r="K23439" s="29"/>
      <c r="L23439" s="29"/>
      <c r="M23439" s="29"/>
      <c r="N23439" s="29"/>
      <c r="O23439" s="29"/>
      <c r="P23439" s="29"/>
      <c r="Q23439" s="29"/>
      <c r="R23439" s="29"/>
      <c r="S23439" s="33"/>
      <c r="T23439" s="29"/>
      <c r="U23439" s="29"/>
      <c r="V23439" s="29"/>
      <c r="W23439" s="29"/>
      <c r="X23439" s="29"/>
      <c r="Y23439" s="29"/>
      <c r="Z23439" s="29"/>
      <c r="AA23439" s="29"/>
      <c r="AB23439" s="29"/>
      <c r="AC23439" s="29"/>
      <c r="AD23439" s="29"/>
      <c r="AE23439" s="29"/>
      <c r="AF23439" s="29"/>
      <c r="AG23439" s="29"/>
      <c r="AH23439" s="29"/>
      <c r="AI23439" s="29"/>
      <c r="AJ23439" s="29"/>
      <c r="AK23439" s="29"/>
      <c r="AL23439" s="29"/>
      <c r="AM23439" s="29"/>
      <c r="AP23439" s="30"/>
    </row>
    <row r="23440" spans="1:42">
      <c r="A23440" s="29"/>
      <c r="B23440" s="29"/>
      <c r="C23440" s="29"/>
      <c r="D23440" s="29"/>
      <c r="E23440" s="29"/>
      <c r="F23440" s="29"/>
      <c r="G23440" s="29"/>
      <c r="H23440" s="29"/>
      <c r="I23440" s="29"/>
      <c r="J23440" s="29"/>
      <c r="K23440" s="29"/>
      <c r="L23440" s="29"/>
      <c r="M23440" s="29"/>
      <c r="N23440" s="29"/>
      <c r="O23440" s="29"/>
      <c r="P23440" s="29"/>
      <c r="Q23440" s="29"/>
      <c r="R23440" s="29"/>
      <c r="S23440" s="33"/>
      <c r="T23440" s="29"/>
      <c r="U23440" s="29"/>
      <c r="V23440" s="29"/>
      <c r="W23440" s="29"/>
      <c r="X23440" s="29"/>
      <c r="Y23440" s="29"/>
      <c r="Z23440" s="29"/>
      <c r="AA23440" s="29"/>
      <c r="AB23440" s="29"/>
      <c r="AC23440" s="29"/>
      <c r="AD23440" s="29"/>
      <c r="AE23440" s="29"/>
      <c r="AF23440" s="29"/>
      <c r="AG23440" s="29"/>
      <c r="AH23440" s="29"/>
      <c r="AI23440" s="29"/>
      <c r="AJ23440" s="29"/>
      <c r="AK23440" s="29"/>
      <c r="AL23440" s="29"/>
      <c r="AM23440" s="29"/>
      <c r="AP23440" s="30"/>
    </row>
    <row r="23441" spans="1:42">
      <c r="A23441" s="29"/>
      <c r="B23441" s="29"/>
      <c r="C23441" s="29"/>
      <c r="D23441" s="29"/>
      <c r="E23441" s="29"/>
      <c r="F23441" s="29"/>
      <c r="G23441" s="29"/>
      <c r="H23441" s="29"/>
      <c r="I23441" s="29"/>
      <c r="J23441" s="29"/>
      <c r="K23441" s="29"/>
      <c r="L23441" s="29"/>
      <c r="M23441" s="29"/>
      <c r="N23441" s="29"/>
      <c r="O23441" s="29"/>
      <c r="P23441" s="29"/>
      <c r="Q23441" s="29"/>
      <c r="R23441" s="29"/>
      <c r="S23441" s="33"/>
      <c r="T23441" s="29"/>
      <c r="U23441" s="29"/>
      <c r="V23441" s="29"/>
      <c r="W23441" s="29"/>
      <c r="X23441" s="29"/>
      <c r="Y23441" s="29"/>
      <c r="Z23441" s="29"/>
      <c r="AA23441" s="29"/>
      <c r="AB23441" s="29"/>
      <c r="AC23441" s="29"/>
      <c r="AD23441" s="29"/>
      <c r="AE23441" s="29"/>
      <c r="AF23441" s="29"/>
      <c r="AG23441" s="29"/>
      <c r="AH23441" s="29"/>
      <c r="AI23441" s="29"/>
      <c r="AJ23441" s="29"/>
      <c r="AK23441" s="29"/>
      <c r="AL23441" s="29"/>
      <c r="AM23441" s="29"/>
      <c r="AP23441" s="30"/>
    </row>
    <row r="23442" spans="1:42">
      <c r="A23442" s="29"/>
      <c r="B23442" s="29"/>
      <c r="C23442" s="29"/>
      <c r="D23442" s="29"/>
      <c r="E23442" s="29"/>
      <c r="F23442" s="29"/>
      <c r="G23442" s="29"/>
      <c r="H23442" s="29"/>
      <c r="I23442" s="29"/>
      <c r="J23442" s="29"/>
      <c r="K23442" s="29"/>
      <c r="L23442" s="29"/>
      <c r="M23442" s="29"/>
      <c r="N23442" s="29"/>
      <c r="O23442" s="29"/>
      <c r="P23442" s="29"/>
      <c r="Q23442" s="29"/>
      <c r="R23442" s="29"/>
      <c r="S23442" s="33"/>
      <c r="T23442" s="29"/>
      <c r="U23442" s="29"/>
      <c r="V23442" s="29"/>
      <c r="W23442" s="29"/>
      <c r="X23442" s="29"/>
      <c r="Y23442" s="29"/>
      <c r="Z23442" s="29"/>
      <c r="AA23442" s="29"/>
      <c r="AB23442" s="29"/>
      <c r="AC23442" s="29"/>
      <c r="AD23442" s="29"/>
      <c r="AE23442" s="29"/>
      <c r="AF23442" s="29"/>
      <c r="AG23442" s="29"/>
      <c r="AH23442" s="29"/>
      <c r="AI23442" s="29"/>
      <c r="AJ23442" s="29"/>
      <c r="AK23442" s="29"/>
      <c r="AL23442" s="29"/>
      <c r="AM23442" s="29"/>
      <c r="AP23442" s="30"/>
    </row>
    <row r="23443" spans="1:42">
      <c r="A23443" s="29"/>
      <c r="B23443" s="29"/>
      <c r="C23443" s="29"/>
      <c r="D23443" s="29"/>
      <c r="E23443" s="29"/>
      <c r="F23443" s="29"/>
      <c r="G23443" s="29"/>
      <c r="H23443" s="29"/>
      <c r="I23443" s="29"/>
      <c r="J23443" s="29"/>
      <c r="K23443" s="29"/>
      <c r="L23443" s="29"/>
      <c r="M23443" s="29"/>
      <c r="N23443" s="29"/>
      <c r="O23443" s="29"/>
      <c r="P23443" s="29"/>
      <c r="Q23443" s="29"/>
      <c r="R23443" s="29"/>
      <c r="S23443" s="33"/>
      <c r="T23443" s="29"/>
      <c r="U23443" s="29"/>
      <c r="V23443" s="29"/>
      <c r="W23443" s="29"/>
      <c r="X23443" s="29"/>
      <c r="Y23443" s="29"/>
      <c r="Z23443" s="29"/>
      <c r="AA23443" s="29"/>
      <c r="AB23443" s="29"/>
      <c r="AC23443" s="29"/>
      <c r="AD23443" s="29"/>
      <c r="AE23443" s="29"/>
      <c r="AF23443" s="29"/>
      <c r="AG23443" s="29"/>
      <c r="AH23443" s="29"/>
      <c r="AI23443" s="29"/>
      <c r="AJ23443" s="29"/>
      <c r="AK23443" s="29"/>
      <c r="AL23443" s="29"/>
      <c r="AM23443" s="29"/>
      <c r="AP23443" s="30"/>
    </row>
    <row r="23444" spans="1:42">
      <c r="A23444" s="29"/>
      <c r="B23444" s="29"/>
      <c r="C23444" s="29"/>
      <c r="D23444" s="29"/>
      <c r="E23444" s="29"/>
      <c r="F23444" s="29"/>
      <c r="G23444" s="29"/>
      <c r="H23444" s="29"/>
      <c r="I23444" s="29"/>
      <c r="J23444" s="29"/>
      <c r="K23444" s="29"/>
      <c r="L23444" s="29"/>
      <c r="M23444" s="29"/>
      <c r="N23444" s="29"/>
      <c r="O23444" s="29"/>
      <c r="P23444" s="29"/>
      <c r="Q23444" s="29"/>
      <c r="R23444" s="29"/>
      <c r="S23444" s="33"/>
      <c r="T23444" s="29"/>
      <c r="U23444" s="29"/>
      <c r="V23444" s="29"/>
      <c r="W23444" s="29"/>
      <c r="X23444" s="29"/>
      <c r="Y23444" s="29"/>
      <c r="Z23444" s="29"/>
      <c r="AA23444" s="29"/>
      <c r="AB23444" s="29"/>
      <c r="AC23444" s="29"/>
      <c r="AD23444" s="29"/>
      <c r="AE23444" s="29"/>
      <c r="AF23444" s="29"/>
      <c r="AG23444" s="29"/>
      <c r="AH23444" s="29"/>
      <c r="AI23444" s="29"/>
      <c r="AJ23444" s="29"/>
      <c r="AK23444" s="29"/>
      <c r="AL23444" s="29"/>
      <c r="AM23444" s="29"/>
      <c r="AP23444" s="30"/>
    </row>
    <row r="23445" spans="1:42">
      <c r="A23445" s="29"/>
      <c r="B23445" s="29"/>
      <c r="C23445" s="29"/>
      <c r="D23445" s="29"/>
      <c r="E23445" s="29"/>
      <c r="F23445" s="29"/>
      <c r="G23445" s="29"/>
      <c r="H23445" s="29"/>
      <c r="I23445" s="29"/>
      <c r="J23445" s="29"/>
      <c r="K23445" s="29"/>
      <c r="L23445" s="29"/>
      <c r="M23445" s="29"/>
      <c r="N23445" s="29"/>
      <c r="O23445" s="29"/>
      <c r="P23445" s="29"/>
      <c r="Q23445" s="29"/>
      <c r="R23445" s="29"/>
      <c r="S23445" s="33"/>
      <c r="T23445" s="29"/>
      <c r="U23445" s="29"/>
      <c r="V23445" s="29"/>
      <c r="W23445" s="29"/>
      <c r="X23445" s="29"/>
      <c r="Y23445" s="29"/>
      <c r="Z23445" s="29"/>
      <c r="AA23445" s="29"/>
      <c r="AB23445" s="29"/>
      <c r="AC23445" s="29"/>
      <c r="AD23445" s="29"/>
      <c r="AE23445" s="29"/>
      <c r="AF23445" s="29"/>
      <c r="AG23445" s="29"/>
      <c r="AH23445" s="29"/>
      <c r="AI23445" s="29"/>
      <c r="AJ23445" s="29"/>
      <c r="AK23445" s="29"/>
      <c r="AL23445" s="29"/>
      <c r="AM23445" s="29"/>
      <c r="AP23445" s="30"/>
    </row>
    <row r="23446" spans="1:42">
      <c r="A23446" s="29"/>
      <c r="B23446" s="29"/>
      <c r="C23446" s="29"/>
      <c r="D23446" s="29"/>
      <c r="E23446" s="29"/>
      <c r="F23446" s="29"/>
      <c r="G23446" s="29"/>
      <c r="H23446" s="29"/>
      <c r="I23446" s="29"/>
      <c r="J23446" s="29"/>
      <c r="K23446" s="29"/>
      <c r="L23446" s="29"/>
      <c r="M23446" s="29"/>
      <c r="N23446" s="29"/>
      <c r="O23446" s="29"/>
      <c r="P23446" s="29"/>
      <c r="Q23446" s="29"/>
      <c r="R23446" s="29"/>
      <c r="S23446" s="33"/>
      <c r="T23446" s="29"/>
      <c r="U23446" s="29"/>
      <c r="V23446" s="29"/>
      <c r="W23446" s="29"/>
      <c r="X23446" s="29"/>
      <c r="Y23446" s="29"/>
      <c r="Z23446" s="29"/>
      <c r="AA23446" s="29"/>
      <c r="AB23446" s="29"/>
      <c r="AC23446" s="29"/>
      <c r="AD23446" s="29"/>
      <c r="AE23446" s="29"/>
      <c r="AF23446" s="29"/>
      <c r="AG23446" s="29"/>
      <c r="AH23446" s="29"/>
      <c r="AI23446" s="29"/>
      <c r="AJ23446" s="29"/>
      <c r="AK23446" s="29"/>
      <c r="AL23446" s="29"/>
      <c r="AM23446" s="29"/>
      <c r="AP23446" s="30"/>
    </row>
    <row r="23447" spans="1:42">
      <c r="A23447" s="29"/>
      <c r="B23447" s="29"/>
      <c r="C23447" s="29"/>
      <c r="D23447" s="29"/>
      <c r="E23447" s="29"/>
      <c r="F23447" s="29"/>
      <c r="G23447" s="29"/>
      <c r="H23447" s="29"/>
      <c r="I23447" s="29"/>
      <c r="J23447" s="29"/>
      <c r="K23447" s="29"/>
      <c r="L23447" s="29"/>
      <c r="M23447" s="29"/>
      <c r="N23447" s="29"/>
      <c r="O23447" s="29"/>
      <c r="P23447" s="29"/>
      <c r="Q23447" s="29"/>
      <c r="R23447" s="29"/>
      <c r="S23447" s="33"/>
      <c r="T23447" s="29"/>
      <c r="U23447" s="29"/>
      <c r="V23447" s="29"/>
      <c r="W23447" s="29"/>
      <c r="X23447" s="29"/>
      <c r="Y23447" s="29"/>
      <c r="Z23447" s="29"/>
      <c r="AA23447" s="29"/>
      <c r="AB23447" s="29"/>
      <c r="AC23447" s="29"/>
      <c r="AD23447" s="29"/>
      <c r="AE23447" s="29"/>
      <c r="AF23447" s="29"/>
      <c r="AG23447" s="29"/>
      <c r="AH23447" s="29"/>
      <c r="AI23447" s="29"/>
      <c r="AJ23447" s="29"/>
      <c r="AK23447" s="29"/>
      <c r="AL23447" s="29"/>
      <c r="AM23447" s="29"/>
      <c r="AP23447" s="30"/>
    </row>
    <row r="23448" spans="1:42">
      <c r="A23448" s="29"/>
      <c r="B23448" s="29"/>
      <c r="C23448" s="29"/>
      <c r="D23448" s="29"/>
      <c r="E23448" s="29"/>
      <c r="F23448" s="29"/>
      <c r="G23448" s="29"/>
      <c r="H23448" s="29"/>
      <c r="I23448" s="29"/>
      <c r="J23448" s="29"/>
      <c r="K23448" s="29"/>
      <c r="L23448" s="29"/>
      <c r="M23448" s="29"/>
      <c r="N23448" s="29"/>
      <c r="O23448" s="29"/>
      <c r="P23448" s="29"/>
      <c r="Q23448" s="29"/>
      <c r="R23448" s="29"/>
      <c r="S23448" s="33"/>
      <c r="T23448" s="29"/>
      <c r="U23448" s="29"/>
      <c r="V23448" s="29"/>
      <c r="W23448" s="29"/>
      <c r="X23448" s="29"/>
      <c r="Y23448" s="29"/>
      <c r="Z23448" s="29"/>
      <c r="AA23448" s="29"/>
      <c r="AB23448" s="29"/>
      <c r="AC23448" s="29"/>
      <c r="AD23448" s="29"/>
      <c r="AE23448" s="29"/>
      <c r="AF23448" s="29"/>
      <c r="AG23448" s="29"/>
      <c r="AH23448" s="29"/>
      <c r="AI23448" s="29"/>
      <c r="AJ23448" s="29"/>
      <c r="AK23448" s="29"/>
      <c r="AL23448" s="29"/>
      <c r="AM23448" s="29"/>
      <c r="AP23448" s="30"/>
    </row>
    <row r="23449" spans="1:42">
      <c r="A23449" s="29"/>
      <c r="B23449" s="29"/>
      <c r="C23449" s="29"/>
      <c r="D23449" s="29"/>
      <c r="E23449" s="29"/>
      <c r="F23449" s="29"/>
      <c r="G23449" s="29"/>
      <c r="H23449" s="29"/>
      <c r="I23449" s="29"/>
      <c r="J23449" s="29"/>
      <c r="K23449" s="29"/>
      <c r="L23449" s="29"/>
      <c r="M23449" s="29"/>
      <c r="N23449" s="29"/>
      <c r="O23449" s="29"/>
      <c r="P23449" s="29"/>
      <c r="Q23449" s="29"/>
      <c r="R23449" s="29"/>
      <c r="S23449" s="33"/>
      <c r="T23449" s="29"/>
      <c r="U23449" s="29"/>
      <c r="V23449" s="29"/>
      <c r="W23449" s="29"/>
      <c r="X23449" s="29"/>
      <c r="Y23449" s="29"/>
      <c r="Z23449" s="29"/>
      <c r="AA23449" s="29"/>
      <c r="AB23449" s="29"/>
      <c r="AC23449" s="29"/>
      <c r="AD23449" s="29"/>
      <c r="AE23449" s="29"/>
      <c r="AF23449" s="29"/>
      <c r="AG23449" s="29"/>
      <c r="AH23449" s="29"/>
      <c r="AI23449" s="29"/>
      <c r="AJ23449" s="29"/>
      <c r="AK23449" s="29"/>
      <c r="AL23449" s="29"/>
      <c r="AM23449" s="29"/>
      <c r="AP23449" s="30"/>
    </row>
    <row r="23450" spans="1:42">
      <c r="A23450" s="29"/>
      <c r="B23450" s="29"/>
      <c r="C23450" s="29"/>
      <c r="D23450" s="29"/>
      <c r="E23450" s="29"/>
      <c r="F23450" s="29"/>
      <c r="G23450" s="29"/>
      <c r="H23450" s="29"/>
      <c r="I23450" s="29"/>
      <c r="J23450" s="29"/>
      <c r="K23450" s="29"/>
      <c r="L23450" s="29"/>
      <c r="M23450" s="29"/>
      <c r="N23450" s="29"/>
      <c r="O23450" s="29"/>
      <c r="P23450" s="29"/>
      <c r="Q23450" s="29"/>
      <c r="R23450" s="29"/>
      <c r="S23450" s="33"/>
      <c r="T23450" s="29"/>
      <c r="U23450" s="29"/>
      <c r="V23450" s="29"/>
      <c r="W23450" s="29"/>
      <c r="X23450" s="29"/>
      <c r="Y23450" s="29"/>
      <c r="Z23450" s="29"/>
      <c r="AA23450" s="29"/>
      <c r="AB23450" s="29"/>
      <c r="AC23450" s="29"/>
      <c r="AD23450" s="29"/>
      <c r="AE23450" s="29"/>
      <c r="AF23450" s="29"/>
      <c r="AG23450" s="29"/>
      <c r="AH23450" s="29"/>
      <c r="AI23450" s="29"/>
      <c r="AJ23450" s="29"/>
      <c r="AK23450" s="29"/>
      <c r="AL23450" s="29"/>
      <c r="AM23450" s="29"/>
      <c r="AP23450" s="30"/>
    </row>
    <row r="23451" spans="1:42">
      <c r="A23451" s="29"/>
      <c r="B23451" s="29"/>
      <c r="C23451" s="29"/>
      <c r="D23451" s="29"/>
      <c r="E23451" s="29"/>
      <c r="F23451" s="29"/>
      <c r="G23451" s="29"/>
      <c r="H23451" s="29"/>
      <c r="I23451" s="29"/>
      <c r="J23451" s="29"/>
      <c r="K23451" s="29"/>
      <c r="L23451" s="29"/>
      <c r="M23451" s="29"/>
      <c r="N23451" s="29"/>
      <c r="O23451" s="29"/>
      <c r="P23451" s="29"/>
      <c r="Q23451" s="29"/>
      <c r="R23451" s="29"/>
      <c r="S23451" s="33"/>
      <c r="T23451" s="29"/>
      <c r="U23451" s="29"/>
      <c r="V23451" s="29"/>
      <c r="W23451" s="29"/>
      <c r="X23451" s="29"/>
      <c r="Y23451" s="29"/>
      <c r="Z23451" s="29"/>
      <c r="AA23451" s="29"/>
      <c r="AB23451" s="29"/>
      <c r="AC23451" s="29"/>
      <c r="AD23451" s="29"/>
      <c r="AE23451" s="29"/>
      <c r="AF23451" s="29"/>
      <c r="AG23451" s="29"/>
      <c r="AH23451" s="29"/>
      <c r="AI23451" s="29"/>
      <c r="AJ23451" s="29"/>
      <c r="AK23451" s="29"/>
      <c r="AL23451" s="29"/>
      <c r="AM23451" s="29"/>
      <c r="AP23451" s="30"/>
    </row>
    <row r="23452" spans="1:42">
      <c r="A23452" s="29"/>
      <c r="B23452" s="29"/>
      <c r="C23452" s="29"/>
      <c r="D23452" s="29"/>
      <c r="E23452" s="29"/>
      <c r="F23452" s="29"/>
      <c r="G23452" s="29"/>
      <c r="H23452" s="29"/>
      <c r="I23452" s="29"/>
      <c r="J23452" s="29"/>
      <c r="K23452" s="29"/>
      <c r="L23452" s="29"/>
      <c r="M23452" s="29"/>
      <c r="N23452" s="29"/>
      <c r="O23452" s="29"/>
      <c r="P23452" s="29"/>
      <c r="Q23452" s="29"/>
      <c r="R23452" s="29"/>
      <c r="S23452" s="33"/>
      <c r="T23452" s="29"/>
      <c r="U23452" s="29"/>
      <c r="V23452" s="29"/>
      <c r="W23452" s="29"/>
      <c r="X23452" s="29"/>
      <c r="Y23452" s="29"/>
      <c r="Z23452" s="29"/>
      <c r="AA23452" s="29"/>
      <c r="AB23452" s="29"/>
      <c r="AC23452" s="29"/>
      <c r="AD23452" s="29"/>
      <c r="AE23452" s="29"/>
      <c r="AF23452" s="29"/>
      <c r="AG23452" s="29"/>
      <c r="AH23452" s="29"/>
      <c r="AI23452" s="29"/>
      <c r="AJ23452" s="29"/>
      <c r="AK23452" s="29"/>
      <c r="AL23452" s="29"/>
      <c r="AM23452" s="29"/>
      <c r="AP23452" s="30"/>
    </row>
    <row r="23453" spans="1:42">
      <c r="A23453" s="29"/>
      <c r="B23453" s="29"/>
      <c r="C23453" s="29"/>
      <c r="D23453" s="29"/>
      <c r="E23453" s="29"/>
      <c r="F23453" s="29"/>
      <c r="G23453" s="29"/>
      <c r="H23453" s="29"/>
      <c r="I23453" s="29"/>
      <c r="J23453" s="29"/>
      <c r="K23453" s="29"/>
      <c r="L23453" s="29"/>
      <c r="M23453" s="29"/>
      <c r="N23453" s="29"/>
      <c r="O23453" s="29"/>
      <c r="P23453" s="29"/>
      <c r="Q23453" s="29"/>
      <c r="R23453" s="29"/>
      <c r="S23453" s="33"/>
      <c r="T23453" s="29"/>
      <c r="U23453" s="29"/>
      <c r="V23453" s="29"/>
      <c r="W23453" s="29"/>
      <c r="X23453" s="29"/>
      <c r="Y23453" s="29"/>
      <c r="Z23453" s="29"/>
      <c r="AA23453" s="29"/>
      <c r="AB23453" s="29"/>
      <c r="AC23453" s="29"/>
      <c r="AD23453" s="29"/>
      <c r="AE23453" s="29"/>
      <c r="AF23453" s="29"/>
      <c r="AG23453" s="29"/>
      <c r="AH23453" s="29"/>
      <c r="AI23453" s="29"/>
      <c r="AJ23453" s="29"/>
      <c r="AK23453" s="29"/>
      <c r="AL23453" s="29"/>
      <c r="AM23453" s="29"/>
      <c r="AP23453" s="30"/>
    </row>
    <row r="23454" spans="1:42">
      <c r="A23454" s="29"/>
      <c r="B23454" s="29"/>
      <c r="C23454" s="29"/>
      <c r="D23454" s="29"/>
      <c r="E23454" s="29"/>
      <c r="F23454" s="29"/>
      <c r="G23454" s="29"/>
      <c r="H23454" s="29"/>
      <c r="I23454" s="29"/>
      <c r="J23454" s="29"/>
      <c r="K23454" s="29"/>
      <c r="L23454" s="29"/>
      <c r="M23454" s="29"/>
      <c r="N23454" s="29"/>
      <c r="O23454" s="29"/>
      <c r="P23454" s="29"/>
      <c r="Q23454" s="29"/>
      <c r="R23454" s="29"/>
      <c r="S23454" s="33"/>
      <c r="T23454" s="29"/>
      <c r="U23454" s="29"/>
      <c r="V23454" s="29"/>
      <c r="W23454" s="29"/>
      <c r="X23454" s="29"/>
      <c r="Y23454" s="29"/>
      <c r="Z23454" s="29"/>
      <c r="AA23454" s="29"/>
      <c r="AB23454" s="29"/>
      <c r="AC23454" s="29"/>
      <c r="AD23454" s="29"/>
      <c r="AE23454" s="29"/>
      <c r="AF23454" s="29"/>
      <c r="AG23454" s="29"/>
      <c r="AH23454" s="29"/>
      <c r="AI23454" s="29"/>
      <c r="AJ23454" s="29"/>
      <c r="AK23454" s="29"/>
      <c r="AL23454" s="29"/>
      <c r="AM23454" s="29"/>
      <c r="AP23454" s="30"/>
    </row>
    <row r="23455" spans="1:42">
      <c r="A23455" s="29"/>
      <c r="B23455" s="29"/>
      <c r="C23455" s="29"/>
      <c r="D23455" s="29"/>
      <c r="E23455" s="29"/>
      <c r="F23455" s="29"/>
      <c r="G23455" s="29"/>
      <c r="H23455" s="29"/>
      <c r="I23455" s="29"/>
      <c r="J23455" s="29"/>
      <c r="K23455" s="29"/>
      <c r="L23455" s="29"/>
      <c r="M23455" s="29"/>
      <c r="N23455" s="29"/>
      <c r="O23455" s="29"/>
      <c r="P23455" s="29"/>
      <c r="Q23455" s="29"/>
      <c r="R23455" s="29"/>
      <c r="S23455" s="33"/>
      <c r="T23455" s="29"/>
      <c r="U23455" s="29"/>
      <c r="V23455" s="29"/>
      <c r="W23455" s="29"/>
      <c r="X23455" s="29"/>
      <c r="Y23455" s="29"/>
      <c r="Z23455" s="29"/>
      <c r="AA23455" s="29"/>
      <c r="AB23455" s="29"/>
      <c r="AC23455" s="29"/>
      <c r="AD23455" s="29"/>
      <c r="AE23455" s="29"/>
      <c r="AF23455" s="29"/>
      <c r="AG23455" s="29"/>
      <c r="AH23455" s="29"/>
      <c r="AI23455" s="29"/>
      <c r="AJ23455" s="29"/>
      <c r="AK23455" s="29"/>
      <c r="AL23455" s="29"/>
      <c r="AM23455" s="29"/>
      <c r="AP23455" s="30"/>
    </row>
    <row r="23456" spans="1:42">
      <c r="A23456" s="29"/>
      <c r="B23456" s="29"/>
      <c r="C23456" s="29"/>
      <c r="D23456" s="29"/>
      <c r="E23456" s="29"/>
      <c r="F23456" s="29"/>
      <c r="G23456" s="29"/>
      <c r="H23456" s="29"/>
      <c r="I23456" s="29"/>
      <c r="J23456" s="29"/>
      <c r="K23456" s="29"/>
      <c r="L23456" s="29"/>
      <c r="M23456" s="29"/>
      <c r="N23456" s="29"/>
      <c r="O23456" s="29"/>
      <c r="P23456" s="29"/>
      <c r="Q23456" s="29"/>
      <c r="R23456" s="29"/>
      <c r="S23456" s="33"/>
      <c r="T23456" s="29"/>
      <c r="U23456" s="29"/>
      <c r="V23456" s="29"/>
      <c r="W23456" s="29"/>
      <c r="X23456" s="29"/>
      <c r="Y23456" s="29"/>
      <c r="Z23456" s="29"/>
      <c r="AA23456" s="29"/>
      <c r="AB23456" s="29"/>
      <c r="AC23456" s="29"/>
      <c r="AD23456" s="29"/>
      <c r="AE23456" s="29"/>
      <c r="AF23456" s="29"/>
      <c r="AG23456" s="29"/>
      <c r="AH23456" s="29"/>
      <c r="AI23456" s="29"/>
      <c r="AJ23456" s="29"/>
      <c r="AK23456" s="29"/>
      <c r="AL23456" s="29"/>
      <c r="AM23456" s="29"/>
      <c r="AP23456" s="30"/>
    </row>
    <row r="23457" spans="1:42">
      <c r="A23457" s="29"/>
      <c r="B23457" s="29"/>
      <c r="C23457" s="29"/>
      <c r="D23457" s="29"/>
      <c r="E23457" s="29"/>
      <c r="F23457" s="29"/>
      <c r="G23457" s="29"/>
      <c r="H23457" s="29"/>
      <c r="I23457" s="29"/>
      <c r="J23457" s="29"/>
      <c r="K23457" s="29"/>
      <c r="L23457" s="29"/>
      <c r="M23457" s="29"/>
      <c r="N23457" s="29"/>
      <c r="O23457" s="29"/>
      <c r="P23457" s="29"/>
      <c r="Q23457" s="29"/>
      <c r="R23457" s="29"/>
      <c r="S23457" s="33"/>
      <c r="T23457" s="29"/>
      <c r="U23457" s="29"/>
      <c r="V23457" s="29"/>
      <c r="W23457" s="29"/>
      <c r="X23457" s="29"/>
      <c r="Y23457" s="29"/>
      <c r="Z23457" s="29"/>
      <c r="AA23457" s="29"/>
      <c r="AB23457" s="29"/>
      <c r="AC23457" s="29"/>
      <c r="AD23457" s="29"/>
      <c r="AE23457" s="29"/>
      <c r="AF23457" s="29"/>
      <c r="AG23457" s="29"/>
      <c r="AH23457" s="29"/>
      <c r="AI23457" s="29"/>
      <c r="AJ23457" s="29"/>
      <c r="AK23457" s="29"/>
      <c r="AL23457" s="29"/>
      <c r="AM23457" s="29"/>
      <c r="AP23457" s="30"/>
    </row>
    <row r="23458" spans="1:42">
      <c r="A23458" s="29"/>
      <c r="B23458" s="29"/>
      <c r="C23458" s="29"/>
      <c r="D23458" s="29"/>
      <c r="E23458" s="29"/>
      <c r="F23458" s="29"/>
      <c r="G23458" s="29"/>
      <c r="H23458" s="29"/>
      <c r="I23458" s="29"/>
      <c r="J23458" s="29"/>
      <c r="K23458" s="29"/>
      <c r="L23458" s="29"/>
      <c r="M23458" s="29"/>
      <c r="N23458" s="29"/>
      <c r="O23458" s="29"/>
      <c r="P23458" s="29"/>
      <c r="Q23458" s="29"/>
      <c r="R23458" s="29"/>
      <c r="S23458" s="33"/>
      <c r="T23458" s="29"/>
      <c r="U23458" s="29"/>
      <c r="V23458" s="29"/>
      <c r="W23458" s="29"/>
      <c r="X23458" s="29"/>
      <c r="Y23458" s="29"/>
      <c r="Z23458" s="29"/>
      <c r="AA23458" s="29"/>
      <c r="AB23458" s="29"/>
      <c r="AC23458" s="29"/>
      <c r="AD23458" s="29"/>
      <c r="AE23458" s="29"/>
      <c r="AF23458" s="29"/>
      <c r="AG23458" s="29"/>
      <c r="AH23458" s="29"/>
      <c r="AI23458" s="29"/>
      <c r="AJ23458" s="29"/>
      <c r="AK23458" s="29"/>
      <c r="AL23458" s="29"/>
      <c r="AM23458" s="29"/>
      <c r="AP23458" s="30"/>
    </row>
    <row r="23459" spans="1:42">
      <c r="A23459" s="29"/>
      <c r="B23459" s="29"/>
      <c r="C23459" s="29"/>
      <c r="D23459" s="29"/>
      <c r="E23459" s="29"/>
      <c r="F23459" s="29"/>
      <c r="G23459" s="29"/>
      <c r="H23459" s="29"/>
      <c r="I23459" s="29"/>
      <c r="J23459" s="29"/>
      <c r="K23459" s="29"/>
      <c r="L23459" s="29"/>
      <c r="M23459" s="29"/>
      <c r="N23459" s="29"/>
      <c r="O23459" s="29"/>
      <c r="P23459" s="29"/>
      <c r="Q23459" s="29"/>
      <c r="R23459" s="29"/>
      <c r="S23459" s="33"/>
      <c r="T23459" s="29"/>
      <c r="U23459" s="29"/>
      <c r="V23459" s="29"/>
      <c r="W23459" s="29"/>
      <c r="X23459" s="29"/>
      <c r="Y23459" s="29"/>
      <c r="Z23459" s="29"/>
      <c r="AA23459" s="29"/>
      <c r="AB23459" s="29"/>
      <c r="AC23459" s="29"/>
      <c r="AD23459" s="29"/>
      <c r="AE23459" s="29"/>
      <c r="AF23459" s="29"/>
      <c r="AG23459" s="29"/>
      <c r="AH23459" s="29"/>
      <c r="AI23459" s="29"/>
      <c r="AJ23459" s="29"/>
      <c r="AK23459" s="29"/>
      <c r="AL23459" s="29"/>
      <c r="AM23459" s="29"/>
      <c r="AP23459" s="30"/>
    </row>
    <row r="23460" spans="1:42">
      <c r="A23460" s="29"/>
      <c r="B23460" s="29"/>
      <c r="C23460" s="29"/>
      <c r="D23460" s="29"/>
      <c r="E23460" s="29"/>
      <c r="F23460" s="29"/>
      <c r="G23460" s="29"/>
      <c r="H23460" s="29"/>
      <c r="I23460" s="29"/>
      <c r="J23460" s="29"/>
      <c r="K23460" s="29"/>
      <c r="L23460" s="29"/>
      <c r="M23460" s="29"/>
      <c r="N23460" s="29"/>
      <c r="O23460" s="29"/>
      <c r="P23460" s="29"/>
      <c r="Q23460" s="29"/>
      <c r="R23460" s="29"/>
      <c r="S23460" s="33"/>
      <c r="T23460" s="29"/>
      <c r="U23460" s="29"/>
      <c r="V23460" s="29"/>
      <c r="W23460" s="29"/>
      <c r="X23460" s="29"/>
      <c r="Y23460" s="29"/>
      <c r="Z23460" s="29"/>
      <c r="AA23460" s="29"/>
      <c r="AB23460" s="29"/>
      <c r="AC23460" s="29"/>
      <c r="AD23460" s="29"/>
      <c r="AE23460" s="29"/>
      <c r="AF23460" s="29"/>
      <c r="AG23460" s="29"/>
      <c r="AH23460" s="29"/>
      <c r="AI23460" s="29"/>
      <c r="AJ23460" s="29"/>
      <c r="AK23460" s="29"/>
      <c r="AL23460" s="29"/>
      <c r="AM23460" s="29"/>
      <c r="AP23460" s="30"/>
    </row>
    <row r="23461" spans="1:42">
      <c r="A23461" s="29"/>
      <c r="B23461" s="29"/>
      <c r="C23461" s="29"/>
      <c r="D23461" s="29"/>
      <c r="E23461" s="29"/>
      <c r="F23461" s="29"/>
      <c r="G23461" s="29"/>
      <c r="H23461" s="29"/>
      <c r="I23461" s="29"/>
      <c r="J23461" s="29"/>
      <c r="K23461" s="29"/>
      <c r="L23461" s="29"/>
      <c r="M23461" s="29"/>
      <c r="N23461" s="29"/>
      <c r="O23461" s="29"/>
      <c r="P23461" s="29"/>
      <c r="Q23461" s="29"/>
      <c r="R23461" s="29"/>
      <c r="S23461" s="33"/>
      <c r="T23461" s="29"/>
      <c r="U23461" s="29"/>
      <c r="V23461" s="29"/>
      <c r="W23461" s="29"/>
      <c r="X23461" s="29"/>
      <c r="Y23461" s="29"/>
      <c r="Z23461" s="29"/>
      <c r="AA23461" s="29"/>
      <c r="AB23461" s="29"/>
      <c r="AC23461" s="29"/>
      <c r="AD23461" s="29"/>
      <c r="AE23461" s="29"/>
      <c r="AF23461" s="29"/>
      <c r="AG23461" s="29"/>
      <c r="AH23461" s="29"/>
      <c r="AI23461" s="29"/>
      <c r="AJ23461" s="29"/>
      <c r="AK23461" s="29"/>
      <c r="AL23461" s="29"/>
      <c r="AM23461" s="29"/>
      <c r="AP23461" s="30"/>
    </row>
    <row r="23462" spans="1:42">
      <c r="A23462" s="29"/>
      <c r="B23462" s="29"/>
      <c r="C23462" s="29"/>
      <c r="D23462" s="29"/>
      <c r="E23462" s="29"/>
      <c r="F23462" s="29"/>
      <c r="G23462" s="29"/>
      <c r="H23462" s="29"/>
      <c r="I23462" s="29"/>
      <c r="J23462" s="29"/>
      <c r="K23462" s="29"/>
      <c r="L23462" s="29"/>
      <c r="M23462" s="29"/>
      <c r="N23462" s="29"/>
      <c r="O23462" s="29"/>
      <c r="P23462" s="29"/>
      <c r="Q23462" s="29"/>
      <c r="R23462" s="29"/>
      <c r="S23462" s="33"/>
      <c r="T23462" s="29"/>
      <c r="U23462" s="29"/>
      <c r="V23462" s="29"/>
      <c r="W23462" s="29"/>
      <c r="X23462" s="29"/>
      <c r="Y23462" s="29"/>
      <c r="Z23462" s="29"/>
      <c r="AA23462" s="29"/>
      <c r="AB23462" s="29"/>
      <c r="AC23462" s="29"/>
      <c r="AD23462" s="29"/>
      <c r="AE23462" s="29"/>
      <c r="AF23462" s="29"/>
      <c r="AG23462" s="29"/>
      <c r="AH23462" s="29"/>
      <c r="AI23462" s="29"/>
      <c r="AJ23462" s="29"/>
      <c r="AK23462" s="29"/>
      <c r="AL23462" s="29"/>
      <c r="AM23462" s="29"/>
      <c r="AP23462" s="30"/>
    </row>
    <row r="23463" spans="1:42">
      <c r="A23463" s="29"/>
      <c r="B23463" s="29"/>
      <c r="C23463" s="29"/>
      <c r="D23463" s="29"/>
      <c r="E23463" s="29"/>
      <c r="F23463" s="29"/>
      <c r="G23463" s="29"/>
      <c r="H23463" s="29"/>
      <c r="I23463" s="29"/>
      <c r="J23463" s="29"/>
      <c r="K23463" s="29"/>
      <c r="L23463" s="29"/>
      <c r="M23463" s="29"/>
      <c r="N23463" s="29"/>
      <c r="O23463" s="29"/>
      <c r="P23463" s="29"/>
      <c r="Q23463" s="29"/>
      <c r="R23463" s="29"/>
      <c r="S23463" s="33"/>
      <c r="T23463" s="29"/>
      <c r="U23463" s="29"/>
      <c r="V23463" s="29"/>
      <c r="W23463" s="29"/>
      <c r="X23463" s="29"/>
      <c r="Y23463" s="29"/>
      <c r="Z23463" s="29"/>
      <c r="AA23463" s="29"/>
      <c r="AB23463" s="29"/>
      <c r="AC23463" s="29"/>
      <c r="AD23463" s="29"/>
      <c r="AE23463" s="29"/>
      <c r="AF23463" s="29"/>
      <c r="AG23463" s="29"/>
      <c r="AH23463" s="29"/>
      <c r="AI23463" s="29"/>
      <c r="AJ23463" s="29"/>
      <c r="AK23463" s="29"/>
      <c r="AL23463" s="29"/>
      <c r="AM23463" s="29"/>
      <c r="AP23463" s="30"/>
    </row>
    <row r="23464" spans="1:42">
      <c r="A23464" s="29"/>
      <c r="B23464" s="29"/>
      <c r="C23464" s="29"/>
      <c r="D23464" s="29"/>
      <c r="E23464" s="29"/>
      <c r="F23464" s="29"/>
      <c r="G23464" s="29"/>
      <c r="H23464" s="29"/>
      <c r="I23464" s="29"/>
      <c r="J23464" s="29"/>
      <c r="K23464" s="29"/>
      <c r="L23464" s="29"/>
      <c r="M23464" s="29"/>
      <c r="N23464" s="29"/>
      <c r="O23464" s="29"/>
      <c r="P23464" s="29"/>
      <c r="Q23464" s="29"/>
      <c r="R23464" s="29"/>
      <c r="S23464" s="33"/>
      <c r="T23464" s="29"/>
      <c r="U23464" s="29"/>
      <c r="V23464" s="29"/>
      <c r="W23464" s="29"/>
      <c r="X23464" s="29"/>
      <c r="Y23464" s="29"/>
      <c r="Z23464" s="29"/>
      <c r="AA23464" s="29"/>
      <c r="AB23464" s="29"/>
      <c r="AC23464" s="29"/>
      <c r="AD23464" s="29"/>
      <c r="AE23464" s="29"/>
      <c r="AF23464" s="29"/>
      <c r="AG23464" s="29"/>
      <c r="AH23464" s="29"/>
      <c r="AI23464" s="29"/>
      <c r="AJ23464" s="29"/>
      <c r="AK23464" s="29"/>
      <c r="AL23464" s="29"/>
      <c r="AM23464" s="29"/>
      <c r="AP23464" s="30"/>
    </row>
    <row r="23465" spans="1:42">
      <c r="A23465" s="29"/>
      <c r="B23465" s="29"/>
      <c r="C23465" s="29"/>
      <c r="D23465" s="29"/>
      <c r="E23465" s="29"/>
      <c r="F23465" s="29"/>
      <c r="G23465" s="29"/>
      <c r="H23465" s="29"/>
      <c r="I23465" s="29"/>
      <c r="J23465" s="29"/>
      <c r="K23465" s="29"/>
      <c r="L23465" s="29"/>
      <c r="M23465" s="29"/>
      <c r="N23465" s="29"/>
      <c r="O23465" s="29"/>
      <c r="P23465" s="29"/>
      <c r="Q23465" s="29"/>
      <c r="R23465" s="29"/>
      <c r="S23465" s="33"/>
      <c r="T23465" s="29"/>
      <c r="U23465" s="29"/>
      <c r="V23465" s="29"/>
      <c r="W23465" s="29"/>
      <c r="X23465" s="29"/>
      <c r="Y23465" s="29"/>
      <c r="Z23465" s="29"/>
      <c r="AA23465" s="29"/>
      <c r="AB23465" s="29"/>
      <c r="AC23465" s="29"/>
      <c r="AD23465" s="29"/>
      <c r="AE23465" s="29"/>
      <c r="AF23465" s="29"/>
      <c r="AG23465" s="29"/>
      <c r="AH23465" s="29"/>
      <c r="AI23465" s="29"/>
      <c r="AJ23465" s="29"/>
      <c r="AK23465" s="29"/>
      <c r="AL23465" s="29"/>
      <c r="AM23465" s="29"/>
      <c r="AP23465" s="30"/>
    </row>
    <row r="23466" spans="1:42">
      <c r="A23466" s="29"/>
      <c r="B23466" s="29"/>
      <c r="C23466" s="29"/>
      <c r="D23466" s="29"/>
      <c r="E23466" s="29"/>
      <c r="F23466" s="29"/>
      <c r="G23466" s="29"/>
      <c r="H23466" s="29"/>
      <c r="I23466" s="29"/>
      <c r="J23466" s="29"/>
      <c r="K23466" s="29"/>
      <c r="L23466" s="29"/>
      <c r="M23466" s="29"/>
      <c r="N23466" s="29"/>
      <c r="O23466" s="29"/>
      <c r="P23466" s="29"/>
      <c r="Q23466" s="29"/>
      <c r="R23466" s="29"/>
      <c r="S23466" s="33"/>
      <c r="T23466" s="29"/>
      <c r="U23466" s="29"/>
      <c r="V23466" s="29"/>
      <c r="W23466" s="29"/>
      <c r="X23466" s="29"/>
      <c r="Y23466" s="29"/>
      <c r="Z23466" s="29"/>
      <c r="AA23466" s="29"/>
      <c r="AB23466" s="29"/>
      <c r="AC23466" s="29"/>
      <c r="AD23466" s="29"/>
      <c r="AE23466" s="29"/>
      <c r="AF23466" s="29"/>
      <c r="AG23466" s="29"/>
      <c r="AH23466" s="29"/>
      <c r="AI23466" s="29"/>
      <c r="AJ23466" s="29"/>
      <c r="AK23466" s="29"/>
      <c r="AL23466" s="29"/>
      <c r="AM23466" s="29"/>
      <c r="AP23466" s="30"/>
    </row>
    <row r="23467" spans="1:42">
      <c r="A23467" s="29"/>
      <c r="B23467" s="29"/>
      <c r="C23467" s="29"/>
      <c r="D23467" s="29"/>
      <c r="E23467" s="29"/>
      <c r="F23467" s="29"/>
      <c r="G23467" s="29"/>
      <c r="H23467" s="29"/>
      <c r="I23467" s="29"/>
      <c r="J23467" s="29"/>
      <c r="K23467" s="29"/>
      <c r="L23467" s="29"/>
      <c r="M23467" s="29"/>
      <c r="N23467" s="29"/>
      <c r="O23467" s="29"/>
      <c r="P23467" s="29"/>
      <c r="Q23467" s="29"/>
      <c r="R23467" s="29"/>
      <c r="S23467" s="33"/>
      <c r="T23467" s="29"/>
      <c r="U23467" s="29"/>
      <c r="V23467" s="29"/>
      <c r="W23467" s="29"/>
      <c r="X23467" s="29"/>
      <c r="Y23467" s="29"/>
      <c r="Z23467" s="29"/>
      <c r="AA23467" s="29"/>
      <c r="AB23467" s="29"/>
      <c r="AC23467" s="29"/>
      <c r="AD23467" s="29"/>
      <c r="AE23467" s="29"/>
      <c r="AF23467" s="29"/>
      <c r="AG23467" s="29"/>
      <c r="AH23467" s="29"/>
      <c r="AI23467" s="29"/>
      <c r="AJ23467" s="29"/>
      <c r="AK23467" s="29"/>
      <c r="AL23467" s="29"/>
      <c r="AM23467" s="29"/>
      <c r="AP23467" s="30"/>
    </row>
    <row r="23468" spans="1:42">
      <c r="A23468" s="29"/>
      <c r="B23468" s="29"/>
      <c r="C23468" s="29"/>
      <c r="D23468" s="29"/>
      <c r="E23468" s="29"/>
      <c r="F23468" s="29"/>
      <c r="G23468" s="29"/>
      <c r="H23468" s="29"/>
      <c r="I23468" s="29"/>
      <c r="J23468" s="29"/>
      <c r="K23468" s="29"/>
      <c r="L23468" s="29"/>
      <c r="M23468" s="29"/>
      <c r="N23468" s="29"/>
      <c r="O23468" s="29"/>
      <c r="P23468" s="29"/>
      <c r="Q23468" s="29"/>
      <c r="R23468" s="29"/>
      <c r="S23468" s="33"/>
      <c r="T23468" s="29"/>
      <c r="U23468" s="29"/>
      <c r="V23468" s="29"/>
      <c r="W23468" s="29"/>
      <c r="X23468" s="29"/>
      <c r="Y23468" s="29"/>
      <c r="Z23468" s="29"/>
      <c r="AA23468" s="29"/>
      <c r="AB23468" s="29"/>
      <c r="AC23468" s="29"/>
      <c r="AD23468" s="29"/>
      <c r="AE23468" s="29"/>
      <c r="AF23468" s="29"/>
      <c r="AG23468" s="29"/>
      <c r="AH23468" s="29"/>
      <c r="AI23468" s="29"/>
      <c r="AJ23468" s="29"/>
      <c r="AK23468" s="29"/>
      <c r="AL23468" s="29"/>
      <c r="AM23468" s="29"/>
      <c r="AP23468" s="30"/>
    </row>
    <row r="23469" spans="1:42">
      <c r="A23469" s="29"/>
      <c r="B23469" s="29"/>
      <c r="C23469" s="29"/>
      <c r="D23469" s="29"/>
      <c r="E23469" s="29"/>
      <c r="F23469" s="29"/>
      <c r="G23469" s="29"/>
      <c r="H23469" s="29"/>
      <c r="I23469" s="29"/>
      <c r="J23469" s="29"/>
      <c r="K23469" s="29"/>
      <c r="L23469" s="29"/>
      <c r="M23469" s="29"/>
      <c r="N23469" s="29"/>
      <c r="O23469" s="29"/>
      <c r="P23469" s="29"/>
      <c r="Q23469" s="29"/>
      <c r="R23469" s="29"/>
      <c r="S23469" s="33"/>
      <c r="T23469" s="29"/>
      <c r="U23469" s="29"/>
      <c r="V23469" s="29"/>
      <c r="W23469" s="29"/>
      <c r="X23469" s="29"/>
      <c r="Y23469" s="29"/>
      <c r="Z23469" s="29"/>
      <c r="AA23469" s="29"/>
      <c r="AB23469" s="29"/>
      <c r="AC23469" s="29"/>
      <c r="AD23469" s="29"/>
      <c r="AE23469" s="29"/>
      <c r="AF23469" s="29"/>
      <c r="AG23469" s="29"/>
      <c r="AH23469" s="29"/>
      <c r="AI23469" s="29"/>
      <c r="AJ23469" s="29"/>
      <c r="AK23469" s="29"/>
      <c r="AL23469" s="29"/>
      <c r="AM23469" s="29"/>
      <c r="AP23469" s="30"/>
    </row>
    <row r="23470" spans="1:42">
      <c r="A23470" s="29"/>
      <c r="B23470" s="29"/>
      <c r="C23470" s="29"/>
      <c r="D23470" s="29"/>
      <c r="E23470" s="29"/>
      <c r="F23470" s="29"/>
      <c r="G23470" s="29"/>
      <c r="H23470" s="29"/>
      <c r="I23470" s="29"/>
      <c r="J23470" s="29"/>
      <c r="K23470" s="29"/>
      <c r="L23470" s="29"/>
      <c r="M23470" s="29"/>
      <c r="N23470" s="29"/>
      <c r="O23470" s="29"/>
      <c r="P23470" s="29"/>
      <c r="Q23470" s="29"/>
      <c r="R23470" s="29"/>
      <c r="S23470" s="33"/>
      <c r="T23470" s="29"/>
      <c r="U23470" s="29"/>
      <c r="V23470" s="29"/>
      <c r="W23470" s="29"/>
      <c r="X23470" s="29"/>
      <c r="Y23470" s="29"/>
      <c r="Z23470" s="29"/>
      <c r="AA23470" s="29"/>
      <c r="AB23470" s="29"/>
      <c r="AC23470" s="29"/>
      <c r="AD23470" s="29"/>
      <c r="AE23470" s="29"/>
      <c r="AF23470" s="29"/>
      <c r="AG23470" s="29"/>
      <c r="AH23470" s="29"/>
      <c r="AI23470" s="29"/>
      <c r="AJ23470" s="29"/>
      <c r="AK23470" s="29"/>
      <c r="AL23470" s="29"/>
      <c r="AM23470" s="29"/>
      <c r="AP23470" s="30"/>
    </row>
    <row r="23471" spans="1:42">
      <c r="A23471" s="29"/>
      <c r="B23471" s="29"/>
      <c r="C23471" s="29"/>
      <c r="D23471" s="29"/>
      <c r="E23471" s="29"/>
      <c r="F23471" s="29"/>
      <c r="G23471" s="29"/>
      <c r="H23471" s="29"/>
      <c r="I23471" s="29"/>
      <c r="J23471" s="29"/>
      <c r="K23471" s="29"/>
      <c r="L23471" s="29"/>
      <c r="M23471" s="29"/>
      <c r="N23471" s="29"/>
      <c r="O23471" s="29"/>
      <c r="P23471" s="29"/>
      <c r="Q23471" s="29"/>
      <c r="R23471" s="29"/>
      <c r="S23471" s="33"/>
      <c r="T23471" s="29"/>
      <c r="U23471" s="29"/>
      <c r="V23471" s="29"/>
      <c r="W23471" s="29"/>
      <c r="X23471" s="29"/>
      <c r="Y23471" s="29"/>
      <c r="Z23471" s="29"/>
      <c r="AA23471" s="29"/>
      <c r="AB23471" s="29"/>
      <c r="AC23471" s="29"/>
      <c r="AD23471" s="29"/>
      <c r="AE23471" s="29"/>
      <c r="AF23471" s="29"/>
      <c r="AG23471" s="29"/>
      <c r="AH23471" s="29"/>
      <c r="AI23471" s="29"/>
      <c r="AJ23471" s="29"/>
      <c r="AK23471" s="29"/>
      <c r="AL23471" s="29"/>
      <c r="AM23471" s="29"/>
      <c r="AP23471" s="30"/>
    </row>
    <row r="23472" spans="1:42">
      <c r="A23472" s="29"/>
      <c r="B23472" s="29"/>
      <c r="C23472" s="29"/>
      <c r="D23472" s="29"/>
      <c r="E23472" s="29"/>
      <c r="F23472" s="29"/>
      <c r="G23472" s="29"/>
      <c r="H23472" s="29"/>
      <c r="I23472" s="29"/>
      <c r="J23472" s="29"/>
      <c r="K23472" s="29"/>
      <c r="L23472" s="29"/>
      <c r="M23472" s="29"/>
      <c r="N23472" s="29"/>
      <c r="O23472" s="29"/>
      <c r="P23472" s="29"/>
      <c r="Q23472" s="29"/>
      <c r="R23472" s="29"/>
      <c r="S23472" s="33"/>
      <c r="T23472" s="29"/>
      <c r="U23472" s="29"/>
      <c r="V23472" s="29"/>
      <c r="W23472" s="29"/>
      <c r="X23472" s="29"/>
      <c r="Y23472" s="29"/>
      <c r="Z23472" s="29"/>
      <c r="AA23472" s="29"/>
      <c r="AB23472" s="29"/>
      <c r="AC23472" s="29"/>
      <c r="AD23472" s="29"/>
      <c r="AE23472" s="29"/>
      <c r="AF23472" s="29"/>
      <c r="AG23472" s="29"/>
      <c r="AH23472" s="29"/>
      <c r="AI23472" s="29"/>
      <c r="AJ23472" s="29"/>
      <c r="AK23472" s="29"/>
      <c r="AL23472" s="29"/>
      <c r="AM23472" s="29"/>
      <c r="AP23472" s="30"/>
    </row>
    <row r="23473" spans="1:42">
      <c r="A23473" s="29"/>
      <c r="B23473" s="29"/>
      <c r="C23473" s="29"/>
      <c r="D23473" s="29"/>
      <c r="E23473" s="29"/>
      <c r="F23473" s="29"/>
      <c r="G23473" s="29"/>
      <c r="H23473" s="29"/>
      <c r="I23473" s="29"/>
      <c r="J23473" s="29"/>
      <c r="K23473" s="29"/>
      <c r="L23473" s="29"/>
      <c r="M23473" s="29"/>
      <c r="N23473" s="29"/>
      <c r="O23473" s="29"/>
      <c r="P23473" s="29"/>
      <c r="Q23473" s="29"/>
      <c r="R23473" s="29"/>
      <c r="S23473" s="33"/>
      <c r="T23473" s="29"/>
      <c r="U23473" s="29"/>
      <c r="V23473" s="29"/>
      <c r="W23473" s="29"/>
      <c r="X23473" s="29"/>
      <c r="Y23473" s="29"/>
      <c r="Z23473" s="29"/>
      <c r="AA23473" s="29"/>
      <c r="AB23473" s="29"/>
      <c r="AC23473" s="29"/>
      <c r="AD23473" s="29"/>
      <c r="AE23473" s="29"/>
      <c r="AF23473" s="29"/>
      <c r="AG23473" s="29"/>
      <c r="AH23473" s="29"/>
      <c r="AI23473" s="29"/>
      <c r="AJ23473" s="29"/>
      <c r="AK23473" s="29"/>
      <c r="AL23473" s="29"/>
      <c r="AM23473" s="29"/>
      <c r="AP23473" s="30"/>
    </row>
    <row r="23474" spans="1:42">
      <c r="A23474" s="29"/>
      <c r="B23474" s="29"/>
      <c r="C23474" s="29"/>
      <c r="D23474" s="29"/>
      <c r="E23474" s="29"/>
      <c r="F23474" s="29"/>
      <c r="G23474" s="29"/>
      <c r="H23474" s="29"/>
      <c r="I23474" s="29"/>
      <c r="J23474" s="29"/>
      <c r="K23474" s="29"/>
      <c r="L23474" s="29"/>
      <c r="M23474" s="29"/>
      <c r="N23474" s="29"/>
      <c r="O23474" s="29"/>
      <c r="P23474" s="29"/>
      <c r="Q23474" s="29"/>
      <c r="R23474" s="29"/>
      <c r="S23474" s="33"/>
      <c r="T23474" s="29"/>
      <c r="U23474" s="29"/>
      <c r="V23474" s="29"/>
      <c r="W23474" s="29"/>
      <c r="X23474" s="29"/>
      <c r="Y23474" s="29"/>
      <c r="Z23474" s="29"/>
      <c r="AA23474" s="29"/>
      <c r="AB23474" s="29"/>
      <c r="AC23474" s="29"/>
      <c r="AD23474" s="29"/>
      <c r="AE23474" s="29"/>
      <c r="AF23474" s="29"/>
      <c r="AG23474" s="29"/>
      <c r="AH23474" s="29"/>
      <c r="AI23474" s="29"/>
      <c r="AJ23474" s="29"/>
      <c r="AK23474" s="29"/>
      <c r="AL23474" s="29"/>
      <c r="AM23474" s="29"/>
      <c r="AP23474" s="30"/>
    </row>
    <row r="23475" spans="1:42">
      <c r="A23475" s="29"/>
      <c r="B23475" s="29"/>
      <c r="C23475" s="29"/>
      <c r="D23475" s="29"/>
      <c r="E23475" s="29"/>
      <c r="F23475" s="29"/>
      <c r="G23475" s="29"/>
      <c r="H23475" s="29"/>
      <c r="I23475" s="29"/>
      <c r="J23475" s="29"/>
      <c r="K23475" s="29"/>
      <c r="L23475" s="29"/>
      <c r="M23475" s="29"/>
      <c r="N23475" s="29"/>
      <c r="O23475" s="29"/>
      <c r="P23475" s="29"/>
      <c r="Q23475" s="29"/>
      <c r="R23475" s="29"/>
      <c r="S23475" s="33"/>
      <c r="T23475" s="29"/>
      <c r="U23475" s="29"/>
      <c r="V23475" s="29"/>
      <c r="W23475" s="29"/>
      <c r="X23475" s="29"/>
      <c r="Y23475" s="29"/>
      <c r="Z23475" s="29"/>
      <c r="AA23475" s="29"/>
      <c r="AB23475" s="29"/>
      <c r="AC23475" s="29"/>
      <c r="AD23475" s="29"/>
      <c r="AE23475" s="29"/>
      <c r="AF23475" s="29"/>
      <c r="AG23475" s="29"/>
      <c r="AH23475" s="29"/>
      <c r="AI23475" s="29"/>
      <c r="AJ23475" s="29"/>
      <c r="AK23475" s="29"/>
      <c r="AL23475" s="29"/>
      <c r="AM23475" s="29"/>
      <c r="AP23475" s="30"/>
    </row>
    <row r="23476" spans="1:42">
      <c r="A23476" s="29"/>
      <c r="B23476" s="29"/>
      <c r="C23476" s="29"/>
      <c r="D23476" s="29"/>
      <c r="E23476" s="29"/>
      <c r="F23476" s="29"/>
      <c r="G23476" s="29"/>
      <c r="H23476" s="29"/>
      <c r="I23476" s="29"/>
      <c r="J23476" s="29"/>
      <c r="K23476" s="29"/>
      <c r="L23476" s="29"/>
      <c r="M23476" s="29"/>
      <c r="N23476" s="29"/>
      <c r="O23476" s="29"/>
      <c r="P23476" s="29"/>
      <c r="Q23476" s="29"/>
      <c r="R23476" s="29"/>
      <c r="S23476" s="33"/>
      <c r="T23476" s="29"/>
      <c r="U23476" s="29"/>
      <c r="V23476" s="29"/>
      <c r="W23476" s="29"/>
      <c r="X23476" s="29"/>
      <c r="Y23476" s="29"/>
      <c r="Z23476" s="29"/>
      <c r="AA23476" s="29"/>
      <c r="AB23476" s="29"/>
      <c r="AC23476" s="29"/>
      <c r="AD23476" s="29"/>
      <c r="AE23476" s="29"/>
      <c r="AF23476" s="29"/>
      <c r="AG23476" s="29"/>
      <c r="AH23476" s="29"/>
      <c r="AI23476" s="29"/>
      <c r="AJ23476" s="29"/>
      <c r="AK23476" s="29"/>
      <c r="AL23476" s="29"/>
      <c r="AM23476" s="29"/>
      <c r="AP23476" s="30"/>
    </row>
    <row r="23477" spans="1:42">
      <c r="A23477" s="29"/>
      <c r="B23477" s="29"/>
      <c r="C23477" s="29"/>
      <c r="D23477" s="29"/>
      <c r="E23477" s="29"/>
      <c r="F23477" s="29"/>
      <c r="G23477" s="29"/>
      <c r="H23477" s="29"/>
      <c r="I23477" s="29"/>
      <c r="J23477" s="29"/>
      <c r="K23477" s="29"/>
      <c r="L23477" s="29"/>
      <c r="M23477" s="29"/>
      <c r="N23477" s="29"/>
      <c r="O23477" s="29"/>
      <c r="P23477" s="29"/>
      <c r="Q23477" s="29"/>
      <c r="R23477" s="29"/>
      <c r="S23477" s="33"/>
      <c r="T23477" s="29"/>
      <c r="U23477" s="29"/>
      <c r="V23477" s="29"/>
      <c r="W23477" s="29"/>
      <c r="X23477" s="29"/>
      <c r="Y23477" s="29"/>
      <c r="Z23477" s="29"/>
      <c r="AA23477" s="29"/>
      <c r="AB23477" s="29"/>
      <c r="AC23477" s="29"/>
      <c r="AD23477" s="29"/>
      <c r="AE23477" s="29"/>
      <c r="AF23477" s="29"/>
      <c r="AG23477" s="29"/>
      <c r="AH23477" s="29"/>
      <c r="AI23477" s="29"/>
      <c r="AJ23477" s="29"/>
      <c r="AK23477" s="29"/>
      <c r="AL23477" s="29"/>
      <c r="AM23477" s="29"/>
      <c r="AP23477" s="30"/>
    </row>
    <row r="23478" spans="1:42">
      <c r="A23478" s="29"/>
      <c r="B23478" s="29"/>
      <c r="C23478" s="29"/>
      <c r="D23478" s="29"/>
      <c r="E23478" s="29"/>
      <c r="F23478" s="29"/>
      <c r="G23478" s="29"/>
      <c r="H23478" s="29"/>
      <c r="I23478" s="29"/>
      <c r="J23478" s="29"/>
      <c r="K23478" s="29"/>
      <c r="L23478" s="29"/>
      <c r="M23478" s="29"/>
      <c r="N23478" s="29"/>
      <c r="O23478" s="29"/>
      <c r="P23478" s="29"/>
      <c r="Q23478" s="29"/>
      <c r="R23478" s="29"/>
      <c r="S23478" s="33"/>
      <c r="T23478" s="29"/>
      <c r="U23478" s="29"/>
      <c r="V23478" s="29"/>
      <c r="W23478" s="29"/>
      <c r="X23478" s="29"/>
      <c r="Y23478" s="29"/>
      <c r="Z23478" s="29"/>
      <c r="AA23478" s="29"/>
      <c r="AB23478" s="29"/>
      <c r="AC23478" s="29"/>
      <c r="AD23478" s="29"/>
      <c r="AE23478" s="29"/>
      <c r="AF23478" s="29"/>
      <c r="AG23478" s="29"/>
      <c r="AH23478" s="29"/>
      <c r="AI23478" s="29"/>
      <c r="AJ23478" s="29"/>
      <c r="AK23478" s="29"/>
      <c r="AL23478" s="29"/>
      <c r="AM23478" s="29"/>
      <c r="AP23478" s="30"/>
    </row>
    <row r="23479" spans="1:42">
      <c r="A23479" s="29"/>
      <c r="B23479" s="29"/>
      <c r="C23479" s="29"/>
      <c r="D23479" s="29"/>
      <c r="E23479" s="29"/>
      <c r="F23479" s="29"/>
      <c r="G23479" s="29"/>
      <c r="H23479" s="29"/>
      <c r="I23479" s="29"/>
      <c r="J23479" s="29"/>
      <c r="K23479" s="29"/>
      <c r="L23479" s="29"/>
      <c r="M23479" s="29"/>
      <c r="N23479" s="29"/>
      <c r="O23479" s="29"/>
      <c r="P23479" s="29"/>
      <c r="Q23479" s="29"/>
      <c r="R23479" s="29"/>
      <c r="S23479" s="33"/>
      <c r="T23479" s="29"/>
      <c r="U23479" s="29"/>
      <c r="V23479" s="29"/>
      <c r="W23479" s="29"/>
      <c r="X23479" s="29"/>
      <c r="Y23479" s="29"/>
      <c r="Z23479" s="29"/>
      <c r="AA23479" s="29"/>
      <c r="AB23479" s="29"/>
      <c r="AC23479" s="29"/>
      <c r="AD23479" s="29"/>
      <c r="AE23479" s="29"/>
      <c r="AF23479" s="29"/>
      <c r="AG23479" s="29"/>
      <c r="AH23479" s="29"/>
      <c r="AI23479" s="29"/>
      <c r="AJ23479" s="29"/>
      <c r="AK23479" s="29"/>
      <c r="AL23479" s="29"/>
      <c r="AM23479" s="29"/>
      <c r="AP23479" s="30"/>
    </row>
    <row r="23480" spans="1:42">
      <c r="A23480" s="29"/>
      <c r="B23480" s="29"/>
      <c r="C23480" s="29"/>
      <c r="D23480" s="29"/>
      <c r="E23480" s="29"/>
      <c r="F23480" s="29"/>
      <c r="G23480" s="29"/>
      <c r="H23480" s="29"/>
      <c r="I23480" s="29"/>
      <c r="J23480" s="29"/>
      <c r="K23480" s="29"/>
      <c r="L23480" s="29"/>
      <c r="M23480" s="29"/>
      <c r="N23480" s="29"/>
      <c r="O23480" s="29"/>
      <c r="P23480" s="29"/>
      <c r="Q23480" s="29"/>
      <c r="R23480" s="29"/>
      <c r="S23480" s="33"/>
      <c r="T23480" s="29"/>
      <c r="U23480" s="29"/>
      <c r="V23480" s="29"/>
      <c r="W23480" s="29"/>
      <c r="X23480" s="29"/>
      <c r="Y23480" s="29"/>
      <c r="Z23480" s="29"/>
      <c r="AA23480" s="29"/>
      <c r="AB23480" s="29"/>
      <c r="AC23480" s="29"/>
      <c r="AD23480" s="29"/>
      <c r="AE23480" s="29"/>
      <c r="AF23480" s="29"/>
      <c r="AG23480" s="29"/>
      <c r="AH23480" s="29"/>
      <c r="AI23480" s="29"/>
      <c r="AJ23480" s="29"/>
      <c r="AK23480" s="29"/>
      <c r="AL23480" s="29"/>
      <c r="AM23480" s="29"/>
      <c r="AP23480" s="30"/>
    </row>
    <row r="23481" spans="1:42">
      <c r="A23481" s="29"/>
      <c r="B23481" s="29"/>
      <c r="C23481" s="29"/>
      <c r="D23481" s="29"/>
      <c r="E23481" s="29"/>
      <c r="F23481" s="29"/>
      <c r="G23481" s="29"/>
      <c r="H23481" s="29"/>
      <c r="I23481" s="29"/>
      <c r="J23481" s="29"/>
      <c r="K23481" s="29"/>
      <c r="L23481" s="29"/>
      <c r="M23481" s="29"/>
      <c r="N23481" s="29"/>
      <c r="O23481" s="29"/>
      <c r="P23481" s="29"/>
      <c r="Q23481" s="29"/>
      <c r="R23481" s="29"/>
      <c r="S23481" s="33"/>
      <c r="T23481" s="29"/>
      <c r="U23481" s="29"/>
      <c r="V23481" s="29"/>
      <c r="W23481" s="29"/>
      <c r="X23481" s="29"/>
      <c r="Y23481" s="29"/>
      <c r="Z23481" s="29"/>
      <c r="AA23481" s="29"/>
      <c r="AB23481" s="29"/>
      <c r="AC23481" s="29"/>
      <c r="AD23481" s="29"/>
      <c r="AE23481" s="29"/>
      <c r="AF23481" s="29"/>
      <c r="AG23481" s="29"/>
      <c r="AH23481" s="29"/>
      <c r="AI23481" s="29"/>
      <c r="AJ23481" s="29"/>
      <c r="AK23481" s="29"/>
      <c r="AL23481" s="29"/>
      <c r="AM23481" s="29"/>
      <c r="AP23481" s="30"/>
    </row>
    <row r="23482" spans="1:42">
      <c r="A23482" s="29"/>
      <c r="B23482" s="29"/>
      <c r="C23482" s="29"/>
      <c r="D23482" s="29"/>
      <c r="E23482" s="29"/>
      <c r="F23482" s="29"/>
      <c r="G23482" s="29"/>
      <c r="H23482" s="29"/>
      <c r="I23482" s="29"/>
      <c r="J23482" s="29"/>
      <c r="K23482" s="29"/>
      <c r="L23482" s="29"/>
      <c r="M23482" s="29"/>
      <c r="N23482" s="29"/>
      <c r="O23482" s="29"/>
      <c r="P23482" s="29"/>
      <c r="Q23482" s="29"/>
      <c r="R23482" s="29"/>
      <c r="S23482" s="33"/>
      <c r="T23482" s="29"/>
      <c r="U23482" s="29"/>
      <c r="V23482" s="29"/>
      <c r="W23482" s="29"/>
      <c r="X23482" s="29"/>
      <c r="Y23482" s="29"/>
      <c r="Z23482" s="29"/>
      <c r="AA23482" s="29"/>
      <c r="AB23482" s="29"/>
      <c r="AC23482" s="29"/>
      <c r="AD23482" s="29"/>
      <c r="AE23482" s="29"/>
      <c r="AF23482" s="29"/>
      <c r="AG23482" s="29"/>
      <c r="AH23482" s="29"/>
      <c r="AI23482" s="29"/>
      <c r="AJ23482" s="29"/>
      <c r="AK23482" s="29"/>
      <c r="AL23482" s="29"/>
      <c r="AM23482" s="29"/>
      <c r="AP23482" s="30"/>
    </row>
    <row r="23483" spans="1:42">
      <c r="A23483" s="29"/>
      <c r="B23483" s="29"/>
      <c r="C23483" s="29"/>
      <c r="D23483" s="29"/>
      <c r="E23483" s="29"/>
      <c r="F23483" s="29"/>
      <c r="G23483" s="29"/>
      <c r="H23483" s="29"/>
      <c r="I23483" s="29"/>
      <c r="J23483" s="29"/>
      <c r="K23483" s="29"/>
      <c r="L23483" s="29"/>
      <c r="M23483" s="29"/>
      <c r="N23483" s="29"/>
      <c r="O23483" s="29"/>
      <c r="P23483" s="29"/>
      <c r="Q23483" s="29"/>
      <c r="R23483" s="29"/>
      <c r="S23483" s="33"/>
      <c r="T23483" s="29"/>
      <c r="U23483" s="29"/>
      <c r="V23483" s="29"/>
      <c r="W23483" s="29"/>
      <c r="X23483" s="29"/>
      <c r="Y23483" s="29"/>
      <c r="Z23483" s="29"/>
      <c r="AA23483" s="29"/>
      <c r="AB23483" s="29"/>
      <c r="AC23483" s="29"/>
      <c r="AD23483" s="29"/>
      <c r="AE23483" s="29"/>
      <c r="AF23483" s="29"/>
      <c r="AG23483" s="29"/>
      <c r="AH23483" s="29"/>
      <c r="AI23483" s="29"/>
      <c r="AJ23483" s="29"/>
      <c r="AK23483" s="29"/>
      <c r="AL23483" s="29"/>
      <c r="AM23483" s="29"/>
      <c r="AP23483" s="30"/>
    </row>
    <row r="23484" spans="1:42">
      <c r="A23484" s="29"/>
      <c r="B23484" s="29"/>
      <c r="C23484" s="29"/>
      <c r="D23484" s="29"/>
      <c r="E23484" s="29"/>
      <c r="F23484" s="29"/>
      <c r="G23484" s="29"/>
      <c r="H23484" s="29"/>
      <c r="I23484" s="29"/>
      <c r="J23484" s="29"/>
      <c r="K23484" s="29"/>
      <c r="L23484" s="29"/>
      <c r="M23484" s="29"/>
      <c r="N23484" s="29"/>
      <c r="O23484" s="29"/>
      <c r="P23484" s="29"/>
      <c r="Q23484" s="29"/>
      <c r="R23484" s="29"/>
      <c r="S23484" s="33"/>
      <c r="T23484" s="29"/>
      <c r="U23484" s="29"/>
      <c r="V23484" s="29"/>
      <c r="W23484" s="29"/>
      <c r="X23484" s="29"/>
      <c r="Y23484" s="29"/>
      <c r="Z23484" s="29"/>
      <c r="AA23484" s="29"/>
      <c r="AB23484" s="29"/>
      <c r="AC23484" s="29"/>
      <c r="AD23484" s="29"/>
      <c r="AE23484" s="29"/>
      <c r="AF23484" s="29"/>
      <c r="AG23484" s="29"/>
      <c r="AH23484" s="29"/>
      <c r="AI23484" s="29"/>
      <c r="AJ23484" s="29"/>
      <c r="AK23484" s="29"/>
      <c r="AL23484" s="29"/>
      <c r="AM23484" s="29"/>
      <c r="AP23484" s="30"/>
    </row>
    <row r="23485" spans="1:42">
      <c r="A23485" s="29"/>
      <c r="B23485" s="29"/>
      <c r="C23485" s="29"/>
      <c r="D23485" s="29"/>
      <c r="E23485" s="29"/>
      <c r="F23485" s="29"/>
      <c r="G23485" s="29"/>
      <c r="H23485" s="29"/>
      <c r="I23485" s="29"/>
      <c r="J23485" s="29"/>
      <c r="K23485" s="29"/>
      <c r="L23485" s="29"/>
      <c r="M23485" s="29"/>
      <c r="N23485" s="29"/>
      <c r="O23485" s="29"/>
      <c r="P23485" s="29"/>
      <c r="Q23485" s="29"/>
      <c r="R23485" s="29"/>
      <c r="S23485" s="33"/>
      <c r="T23485" s="29"/>
      <c r="U23485" s="29"/>
      <c r="V23485" s="29"/>
      <c r="W23485" s="29"/>
      <c r="X23485" s="29"/>
      <c r="Y23485" s="29"/>
      <c r="Z23485" s="29"/>
      <c r="AA23485" s="29"/>
      <c r="AB23485" s="29"/>
      <c r="AC23485" s="29"/>
      <c r="AD23485" s="29"/>
      <c r="AE23485" s="29"/>
      <c r="AF23485" s="29"/>
      <c r="AG23485" s="29"/>
      <c r="AH23485" s="29"/>
      <c r="AI23485" s="29"/>
      <c r="AJ23485" s="29"/>
      <c r="AK23485" s="29"/>
      <c r="AL23485" s="29"/>
      <c r="AM23485" s="29"/>
      <c r="AP23485" s="30"/>
    </row>
    <row r="23486" spans="1:42">
      <c r="A23486" s="29"/>
      <c r="B23486" s="29"/>
      <c r="C23486" s="29"/>
      <c r="D23486" s="29"/>
      <c r="E23486" s="29"/>
      <c r="F23486" s="29"/>
      <c r="G23486" s="29"/>
      <c r="H23486" s="29"/>
      <c r="I23486" s="29"/>
      <c r="J23486" s="29"/>
      <c r="K23486" s="29"/>
      <c r="L23486" s="29"/>
      <c r="M23486" s="29"/>
      <c r="N23486" s="29"/>
      <c r="O23486" s="29"/>
      <c r="P23486" s="29"/>
      <c r="Q23486" s="29"/>
      <c r="R23486" s="29"/>
      <c r="S23486" s="33"/>
      <c r="T23486" s="29"/>
      <c r="U23486" s="29"/>
      <c r="V23486" s="29"/>
      <c r="W23486" s="29"/>
      <c r="X23486" s="29"/>
      <c r="Y23486" s="29"/>
      <c r="Z23486" s="29"/>
      <c r="AA23486" s="29"/>
      <c r="AB23486" s="29"/>
      <c r="AC23486" s="29"/>
      <c r="AD23486" s="29"/>
      <c r="AE23486" s="29"/>
      <c r="AF23486" s="29"/>
      <c r="AG23486" s="29"/>
      <c r="AH23486" s="29"/>
      <c r="AI23486" s="29"/>
      <c r="AJ23486" s="29"/>
      <c r="AK23486" s="29"/>
      <c r="AL23486" s="29"/>
      <c r="AM23486" s="29"/>
      <c r="AP23486" s="30"/>
    </row>
    <row r="23487" spans="1:42">
      <c r="A23487" s="29"/>
      <c r="B23487" s="29"/>
      <c r="C23487" s="29"/>
      <c r="D23487" s="29"/>
      <c r="E23487" s="29"/>
      <c r="F23487" s="29"/>
      <c r="G23487" s="29"/>
      <c r="H23487" s="29"/>
      <c r="I23487" s="29"/>
      <c r="J23487" s="29"/>
      <c r="K23487" s="29"/>
      <c r="L23487" s="29"/>
      <c r="M23487" s="29"/>
      <c r="N23487" s="29"/>
      <c r="O23487" s="29"/>
      <c r="P23487" s="29"/>
      <c r="Q23487" s="29"/>
      <c r="R23487" s="29"/>
      <c r="S23487" s="33"/>
      <c r="T23487" s="29"/>
      <c r="U23487" s="29"/>
      <c r="V23487" s="29"/>
      <c r="W23487" s="29"/>
      <c r="X23487" s="29"/>
      <c r="Y23487" s="29"/>
      <c r="Z23487" s="29"/>
      <c r="AA23487" s="29"/>
      <c r="AB23487" s="29"/>
      <c r="AC23487" s="29"/>
      <c r="AD23487" s="29"/>
      <c r="AE23487" s="29"/>
      <c r="AF23487" s="29"/>
      <c r="AG23487" s="29"/>
      <c r="AH23487" s="29"/>
      <c r="AI23487" s="29"/>
      <c r="AJ23487" s="29"/>
      <c r="AK23487" s="29"/>
      <c r="AL23487" s="29"/>
      <c r="AM23487" s="29"/>
      <c r="AP23487" s="30"/>
    </row>
    <row r="23488" spans="1:42">
      <c r="A23488" s="29"/>
      <c r="B23488" s="29"/>
      <c r="C23488" s="29"/>
      <c r="D23488" s="29"/>
      <c r="E23488" s="29"/>
      <c r="F23488" s="29"/>
      <c r="G23488" s="29"/>
      <c r="H23488" s="29"/>
      <c r="I23488" s="29"/>
      <c r="J23488" s="29"/>
      <c r="K23488" s="29"/>
      <c r="L23488" s="29"/>
      <c r="M23488" s="29"/>
      <c r="N23488" s="29"/>
      <c r="O23488" s="29"/>
      <c r="P23488" s="29"/>
      <c r="Q23488" s="29"/>
      <c r="R23488" s="29"/>
      <c r="S23488" s="33"/>
      <c r="T23488" s="29"/>
      <c r="U23488" s="29"/>
      <c r="V23488" s="29"/>
      <c r="W23488" s="29"/>
      <c r="X23488" s="29"/>
      <c r="Y23488" s="29"/>
      <c r="Z23488" s="29"/>
      <c r="AA23488" s="29"/>
      <c r="AB23488" s="29"/>
      <c r="AC23488" s="29"/>
      <c r="AD23488" s="29"/>
      <c r="AE23488" s="29"/>
      <c r="AF23488" s="29"/>
      <c r="AG23488" s="29"/>
      <c r="AH23488" s="29"/>
      <c r="AI23488" s="29"/>
      <c r="AJ23488" s="29"/>
      <c r="AK23488" s="29"/>
      <c r="AL23488" s="29"/>
      <c r="AM23488" s="29"/>
      <c r="AP23488" s="30"/>
    </row>
    <row r="23489" spans="1:42">
      <c r="A23489" s="29"/>
      <c r="B23489" s="29"/>
      <c r="C23489" s="29"/>
      <c r="D23489" s="29"/>
      <c r="E23489" s="29"/>
      <c r="F23489" s="29"/>
      <c r="G23489" s="29"/>
      <c r="H23489" s="29"/>
      <c r="I23489" s="29"/>
      <c r="J23489" s="29"/>
      <c r="K23489" s="29"/>
      <c r="L23489" s="29"/>
      <c r="M23489" s="29"/>
      <c r="N23489" s="29"/>
      <c r="O23489" s="29"/>
      <c r="P23489" s="29"/>
      <c r="Q23489" s="29"/>
      <c r="R23489" s="29"/>
      <c r="S23489" s="33"/>
      <c r="T23489" s="29"/>
      <c r="U23489" s="29"/>
      <c r="V23489" s="29"/>
      <c r="W23489" s="29"/>
      <c r="X23489" s="29"/>
      <c r="Y23489" s="29"/>
      <c r="Z23489" s="29"/>
      <c r="AA23489" s="29"/>
      <c r="AB23489" s="29"/>
      <c r="AC23489" s="29"/>
      <c r="AD23489" s="29"/>
      <c r="AE23489" s="29"/>
      <c r="AF23489" s="29"/>
      <c r="AG23489" s="29"/>
      <c r="AH23489" s="29"/>
      <c r="AI23489" s="29"/>
      <c r="AJ23489" s="29"/>
      <c r="AK23489" s="29"/>
      <c r="AL23489" s="29"/>
      <c r="AM23489" s="29"/>
      <c r="AP23489" s="30"/>
    </row>
    <row r="23490" spans="1:42">
      <c r="A23490" s="29"/>
      <c r="B23490" s="29"/>
      <c r="C23490" s="29"/>
      <c r="D23490" s="29"/>
      <c r="E23490" s="29"/>
      <c r="F23490" s="29"/>
      <c r="G23490" s="29"/>
      <c r="H23490" s="29"/>
      <c r="I23490" s="29"/>
      <c r="J23490" s="29"/>
      <c r="K23490" s="29"/>
      <c r="L23490" s="29"/>
      <c r="M23490" s="29"/>
      <c r="N23490" s="29"/>
      <c r="O23490" s="29"/>
      <c r="P23490" s="29"/>
      <c r="Q23490" s="29"/>
      <c r="R23490" s="29"/>
      <c r="S23490" s="33"/>
      <c r="T23490" s="29"/>
      <c r="U23490" s="29"/>
      <c r="V23490" s="29"/>
      <c r="W23490" s="29"/>
      <c r="X23490" s="29"/>
      <c r="Y23490" s="29"/>
      <c r="Z23490" s="29"/>
      <c r="AA23490" s="29"/>
      <c r="AB23490" s="29"/>
      <c r="AC23490" s="29"/>
      <c r="AD23490" s="29"/>
      <c r="AE23490" s="29"/>
      <c r="AF23490" s="29"/>
      <c r="AG23490" s="29"/>
      <c r="AH23490" s="29"/>
      <c r="AI23490" s="29"/>
      <c r="AJ23490" s="29"/>
      <c r="AK23490" s="29"/>
      <c r="AL23490" s="29"/>
      <c r="AM23490" s="29"/>
      <c r="AP23490" s="30"/>
    </row>
    <row r="23491" spans="1:42">
      <c r="A23491" s="29"/>
      <c r="B23491" s="29"/>
      <c r="C23491" s="29"/>
      <c r="D23491" s="29"/>
      <c r="E23491" s="29"/>
      <c r="F23491" s="29"/>
      <c r="G23491" s="29"/>
      <c r="H23491" s="29"/>
      <c r="I23491" s="29"/>
      <c r="J23491" s="29"/>
      <c r="K23491" s="29"/>
      <c r="L23491" s="29"/>
      <c r="M23491" s="29"/>
      <c r="N23491" s="29"/>
      <c r="O23491" s="29"/>
      <c r="P23491" s="29"/>
      <c r="Q23491" s="29"/>
      <c r="R23491" s="29"/>
      <c r="S23491" s="33"/>
      <c r="T23491" s="29"/>
      <c r="U23491" s="29"/>
      <c r="V23491" s="29"/>
      <c r="W23491" s="29"/>
      <c r="X23491" s="29"/>
      <c r="Y23491" s="29"/>
      <c r="Z23491" s="29"/>
      <c r="AA23491" s="29"/>
      <c r="AB23491" s="29"/>
      <c r="AC23491" s="29"/>
      <c r="AD23491" s="29"/>
      <c r="AE23491" s="29"/>
      <c r="AF23491" s="29"/>
      <c r="AG23491" s="29"/>
      <c r="AH23491" s="29"/>
      <c r="AI23491" s="29"/>
      <c r="AJ23491" s="29"/>
      <c r="AK23491" s="29"/>
      <c r="AL23491" s="29"/>
      <c r="AM23491" s="29"/>
      <c r="AP23491" s="30"/>
    </row>
    <row r="23492" spans="1:42">
      <c r="A23492" s="29"/>
      <c r="B23492" s="29"/>
      <c r="C23492" s="29"/>
      <c r="D23492" s="29"/>
      <c r="E23492" s="29"/>
      <c r="F23492" s="29"/>
      <c r="G23492" s="29"/>
      <c r="H23492" s="29"/>
      <c r="I23492" s="29"/>
      <c r="J23492" s="29"/>
      <c r="K23492" s="29"/>
      <c r="L23492" s="29"/>
      <c r="M23492" s="29"/>
      <c r="N23492" s="29"/>
      <c r="O23492" s="29"/>
      <c r="P23492" s="29"/>
      <c r="Q23492" s="29"/>
      <c r="R23492" s="29"/>
      <c r="S23492" s="33"/>
      <c r="T23492" s="29"/>
      <c r="U23492" s="29"/>
      <c r="V23492" s="29"/>
      <c r="W23492" s="29"/>
      <c r="X23492" s="29"/>
      <c r="Y23492" s="29"/>
      <c r="Z23492" s="29"/>
      <c r="AA23492" s="29"/>
      <c r="AB23492" s="29"/>
      <c r="AC23492" s="29"/>
      <c r="AD23492" s="29"/>
      <c r="AE23492" s="29"/>
      <c r="AF23492" s="29"/>
      <c r="AG23492" s="29"/>
      <c r="AH23492" s="29"/>
      <c r="AI23492" s="29"/>
      <c r="AJ23492" s="29"/>
      <c r="AK23492" s="29"/>
      <c r="AL23492" s="29"/>
      <c r="AM23492" s="29"/>
      <c r="AP23492" s="30"/>
    </row>
    <row r="23493" spans="1:42">
      <c r="A23493" s="29"/>
      <c r="B23493" s="29"/>
      <c r="C23493" s="29"/>
      <c r="D23493" s="29"/>
      <c r="E23493" s="29"/>
      <c r="F23493" s="29"/>
      <c r="G23493" s="29"/>
      <c r="H23493" s="29"/>
      <c r="I23493" s="29"/>
      <c r="J23493" s="29"/>
      <c r="K23493" s="29"/>
      <c r="L23493" s="29"/>
      <c r="M23493" s="29"/>
      <c r="N23493" s="29"/>
      <c r="O23493" s="29"/>
      <c r="P23493" s="29"/>
      <c r="Q23493" s="29"/>
      <c r="R23493" s="29"/>
      <c r="S23493" s="33"/>
      <c r="T23493" s="29"/>
      <c r="U23493" s="29"/>
      <c r="V23493" s="29"/>
      <c r="W23493" s="29"/>
      <c r="X23493" s="29"/>
      <c r="Y23493" s="29"/>
      <c r="Z23493" s="29"/>
      <c r="AA23493" s="29"/>
      <c r="AB23493" s="29"/>
      <c r="AC23493" s="29"/>
      <c r="AD23493" s="29"/>
      <c r="AE23493" s="29"/>
      <c r="AF23493" s="29"/>
      <c r="AG23493" s="29"/>
      <c r="AH23493" s="29"/>
      <c r="AI23493" s="29"/>
      <c r="AJ23493" s="29"/>
      <c r="AK23493" s="29"/>
      <c r="AL23493" s="29"/>
      <c r="AM23493" s="29"/>
      <c r="AP23493" s="30"/>
    </row>
    <row r="23494" spans="1:42">
      <c r="A23494" s="29"/>
      <c r="B23494" s="29"/>
      <c r="C23494" s="29"/>
      <c r="D23494" s="29"/>
      <c r="E23494" s="29"/>
      <c r="F23494" s="29"/>
      <c r="G23494" s="29"/>
      <c r="H23494" s="29"/>
      <c r="I23494" s="29"/>
      <c r="J23494" s="29"/>
      <c r="K23494" s="29"/>
      <c r="L23494" s="29"/>
      <c r="M23494" s="29"/>
      <c r="N23494" s="29"/>
      <c r="O23494" s="29"/>
      <c r="P23494" s="29"/>
      <c r="Q23494" s="29"/>
      <c r="R23494" s="29"/>
      <c r="S23494" s="33"/>
      <c r="T23494" s="29"/>
      <c r="U23494" s="29"/>
      <c r="V23494" s="29"/>
      <c r="W23494" s="29"/>
      <c r="X23494" s="29"/>
      <c r="Y23494" s="29"/>
      <c r="Z23494" s="29"/>
      <c r="AA23494" s="29"/>
      <c r="AB23494" s="29"/>
      <c r="AC23494" s="29"/>
      <c r="AD23494" s="29"/>
      <c r="AE23494" s="29"/>
      <c r="AF23494" s="29"/>
      <c r="AG23494" s="29"/>
      <c r="AH23494" s="29"/>
      <c r="AI23494" s="29"/>
      <c r="AJ23494" s="29"/>
      <c r="AK23494" s="29"/>
      <c r="AL23494" s="29"/>
      <c r="AM23494" s="29"/>
      <c r="AP23494" s="30"/>
    </row>
    <row r="23495" spans="1:42">
      <c r="A23495" s="29"/>
      <c r="B23495" s="29"/>
      <c r="C23495" s="29"/>
      <c r="D23495" s="29"/>
      <c r="E23495" s="29"/>
      <c r="F23495" s="29"/>
      <c r="G23495" s="29"/>
      <c r="H23495" s="29"/>
      <c r="I23495" s="29"/>
      <c r="J23495" s="29"/>
      <c r="K23495" s="29"/>
      <c r="L23495" s="29"/>
      <c r="M23495" s="29"/>
      <c r="N23495" s="29"/>
      <c r="O23495" s="29"/>
      <c r="P23495" s="29"/>
      <c r="Q23495" s="29"/>
      <c r="R23495" s="29"/>
      <c r="S23495" s="33"/>
      <c r="T23495" s="29"/>
      <c r="U23495" s="29"/>
      <c r="V23495" s="29"/>
      <c r="W23495" s="29"/>
      <c r="X23495" s="29"/>
      <c r="Y23495" s="29"/>
      <c r="Z23495" s="29"/>
      <c r="AA23495" s="29"/>
      <c r="AB23495" s="29"/>
      <c r="AC23495" s="29"/>
      <c r="AD23495" s="29"/>
      <c r="AE23495" s="29"/>
      <c r="AF23495" s="29"/>
      <c r="AG23495" s="29"/>
      <c r="AH23495" s="29"/>
      <c r="AI23495" s="29"/>
      <c r="AJ23495" s="29"/>
      <c r="AK23495" s="29"/>
      <c r="AL23495" s="29"/>
      <c r="AM23495" s="29"/>
      <c r="AP23495" s="30"/>
    </row>
    <row r="23496" spans="1:42">
      <c r="A23496" s="29"/>
      <c r="B23496" s="29"/>
      <c r="C23496" s="29"/>
      <c r="D23496" s="29"/>
      <c r="E23496" s="29"/>
      <c r="F23496" s="29"/>
      <c r="G23496" s="29"/>
      <c r="H23496" s="29"/>
      <c r="I23496" s="29"/>
      <c r="J23496" s="29"/>
      <c r="K23496" s="29"/>
      <c r="L23496" s="29"/>
      <c r="M23496" s="29"/>
      <c r="N23496" s="29"/>
      <c r="O23496" s="29"/>
      <c r="P23496" s="29"/>
      <c r="Q23496" s="29"/>
      <c r="R23496" s="29"/>
      <c r="S23496" s="33"/>
      <c r="T23496" s="29"/>
      <c r="U23496" s="29"/>
      <c r="V23496" s="29"/>
      <c r="W23496" s="29"/>
      <c r="X23496" s="29"/>
      <c r="Y23496" s="29"/>
      <c r="Z23496" s="29"/>
      <c r="AA23496" s="29"/>
      <c r="AB23496" s="29"/>
      <c r="AC23496" s="29"/>
      <c r="AD23496" s="29"/>
      <c r="AE23496" s="29"/>
      <c r="AF23496" s="29"/>
      <c r="AG23496" s="29"/>
      <c r="AH23496" s="29"/>
      <c r="AI23496" s="29"/>
      <c r="AJ23496" s="29"/>
      <c r="AK23496" s="29"/>
      <c r="AL23496" s="29"/>
      <c r="AM23496" s="29"/>
      <c r="AP23496" s="30"/>
    </row>
    <row r="23497" spans="1:42">
      <c r="A23497" s="29"/>
      <c r="B23497" s="29"/>
      <c r="C23497" s="29"/>
      <c r="D23497" s="29"/>
      <c r="E23497" s="29"/>
      <c r="F23497" s="29"/>
      <c r="G23497" s="29"/>
      <c r="H23497" s="29"/>
      <c r="I23497" s="29"/>
      <c r="J23497" s="29"/>
      <c r="K23497" s="29"/>
      <c r="L23497" s="29"/>
      <c r="M23497" s="29"/>
      <c r="N23497" s="29"/>
      <c r="O23497" s="29"/>
      <c r="P23497" s="29"/>
      <c r="Q23497" s="29"/>
      <c r="R23497" s="29"/>
      <c r="S23497" s="33"/>
      <c r="T23497" s="29"/>
      <c r="U23497" s="29"/>
      <c r="V23497" s="29"/>
      <c r="W23497" s="29"/>
      <c r="X23497" s="29"/>
      <c r="Y23497" s="29"/>
      <c r="Z23497" s="29"/>
      <c r="AA23497" s="29"/>
      <c r="AB23497" s="29"/>
      <c r="AC23497" s="29"/>
      <c r="AD23497" s="29"/>
      <c r="AE23497" s="29"/>
      <c r="AF23497" s="29"/>
      <c r="AG23497" s="29"/>
      <c r="AH23497" s="29"/>
      <c r="AI23497" s="29"/>
      <c r="AJ23497" s="29"/>
      <c r="AK23497" s="29"/>
      <c r="AL23497" s="29"/>
      <c r="AM23497" s="29"/>
      <c r="AP23497" s="30"/>
    </row>
    <row r="23498" spans="1:42">
      <c r="A23498" s="29"/>
      <c r="B23498" s="29"/>
      <c r="C23498" s="29"/>
      <c r="D23498" s="29"/>
      <c r="E23498" s="29"/>
      <c r="F23498" s="29"/>
      <c r="G23498" s="29"/>
      <c r="H23498" s="29"/>
      <c r="I23498" s="29"/>
      <c r="J23498" s="29"/>
      <c r="K23498" s="29"/>
      <c r="L23498" s="29"/>
      <c r="M23498" s="29"/>
      <c r="N23498" s="29"/>
      <c r="O23498" s="29"/>
      <c r="P23498" s="29"/>
      <c r="Q23498" s="29"/>
      <c r="R23498" s="29"/>
      <c r="S23498" s="33"/>
      <c r="T23498" s="29"/>
      <c r="U23498" s="29"/>
      <c r="V23498" s="29"/>
      <c r="W23498" s="29"/>
      <c r="X23498" s="29"/>
      <c r="Y23498" s="29"/>
      <c r="Z23498" s="29"/>
      <c r="AA23498" s="29"/>
      <c r="AB23498" s="29"/>
      <c r="AC23498" s="29"/>
      <c r="AD23498" s="29"/>
      <c r="AE23498" s="29"/>
      <c r="AF23498" s="29"/>
      <c r="AG23498" s="29"/>
      <c r="AH23498" s="29"/>
      <c r="AI23498" s="29"/>
      <c r="AJ23498" s="29"/>
      <c r="AK23498" s="29"/>
      <c r="AL23498" s="29"/>
      <c r="AM23498" s="29"/>
      <c r="AP23498" s="30"/>
    </row>
    <row r="23499" spans="1:42">
      <c r="A23499" s="29"/>
      <c r="B23499" s="29"/>
      <c r="C23499" s="29"/>
      <c r="D23499" s="29"/>
      <c r="E23499" s="29"/>
      <c r="F23499" s="29"/>
      <c r="G23499" s="29"/>
      <c r="H23499" s="29"/>
      <c r="I23499" s="29"/>
      <c r="J23499" s="29"/>
      <c r="K23499" s="29"/>
      <c r="L23499" s="29"/>
      <c r="M23499" s="29"/>
      <c r="N23499" s="29"/>
      <c r="O23499" s="29"/>
      <c r="P23499" s="29"/>
      <c r="Q23499" s="29"/>
      <c r="R23499" s="29"/>
      <c r="S23499" s="33"/>
      <c r="T23499" s="29"/>
      <c r="U23499" s="29"/>
      <c r="V23499" s="29"/>
      <c r="W23499" s="29"/>
      <c r="X23499" s="29"/>
      <c r="Y23499" s="29"/>
      <c r="Z23499" s="29"/>
      <c r="AA23499" s="29"/>
      <c r="AB23499" s="29"/>
      <c r="AC23499" s="29"/>
      <c r="AD23499" s="29"/>
      <c r="AE23499" s="29"/>
      <c r="AF23499" s="29"/>
      <c r="AG23499" s="29"/>
      <c r="AH23499" s="29"/>
      <c r="AI23499" s="29"/>
      <c r="AJ23499" s="29"/>
      <c r="AK23499" s="29"/>
      <c r="AL23499" s="29"/>
      <c r="AM23499" s="29"/>
      <c r="AP23499" s="30"/>
    </row>
    <row r="23500" spans="1:42">
      <c r="A23500" s="29"/>
      <c r="B23500" s="29"/>
      <c r="C23500" s="29"/>
      <c r="D23500" s="29"/>
      <c r="E23500" s="29"/>
      <c r="F23500" s="29"/>
      <c r="G23500" s="29"/>
      <c r="H23500" s="29"/>
      <c r="I23500" s="29"/>
      <c r="J23500" s="29"/>
      <c r="K23500" s="29"/>
      <c r="L23500" s="29"/>
      <c r="M23500" s="29"/>
      <c r="N23500" s="29"/>
      <c r="O23500" s="29"/>
      <c r="P23500" s="29"/>
      <c r="Q23500" s="29"/>
      <c r="R23500" s="29"/>
      <c r="S23500" s="33"/>
      <c r="T23500" s="29"/>
      <c r="U23500" s="29"/>
      <c r="V23500" s="29"/>
      <c r="W23500" s="29"/>
      <c r="X23500" s="29"/>
      <c r="Y23500" s="29"/>
      <c r="Z23500" s="29"/>
      <c r="AA23500" s="29"/>
      <c r="AB23500" s="29"/>
      <c r="AC23500" s="29"/>
      <c r="AD23500" s="29"/>
      <c r="AE23500" s="29"/>
      <c r="AF23500" s="29"/>
      <c r="AG23500" s="29"/>
      <c r="AH23500" s="29"/>
      <c r="AI23500" s="29"/>
      <c r="AJ23500" s="29"/>
      <c r="AK23500" s="29"/>
      <c r="AL23500" s="29"/>
      <c r="AM23500" s="29"/>
      <c r="AP23500" s="30"/>
    </row>
    <row r="23501" spans="1:42">
      <c r="A23501" s="29"/>
      <c r="B23501" s="29"/>
      <c r="C23501" s="29"/>
      <c r="D23501" s="29"/>
      <c r="E23501" s="29"/>
      <c r="F23501" s="29"/>
      <c r="G23501" s="29"/>
      <c r="H23501" s="29"/>
      <c r="I23501" s="29"/>
      <c r="J23501" s="29"/>
      <c r="K23501" s="29"/>
      <c r="L23501" s="29"/>
      <c r="M23501" s="29"/>
      <c r="N23501" s="29"/>
      <c r="O23501" s="29"/>
      <c r="P23501" s="29"/>
      <c r="Q23501" s="29"/>
      <c r="R23501" s="29"/>
      <c r="S23501" s="33"/>
      <c r="T23501" s="29"/>
      <c r="U23501" s="29"/>
      <c r="V23501" s="29"/>
      <c r="W23501" s="29"/>
      <c r="X23501" s="29"/>
      <c r="Y23501" s="29"/>
      <c r="Z23501" s="29"/>
      <c r="AA23501" s="29"/>
      <c r="AB23501" s="29"/>
      <c r="AC23501" s="29"/>
      <c r="AD23501" s="29"/>
      <c r="AE23501" s="29"/>
      <c r="AF23501" s="29"/>
      <c r="AG23501" s="29"/>
      <c r="AH23501" s="29"/>
      <c r="AI23501" s="29"/>
      <c r="AJ23501" s="29"/>
      <c r="AK23501" s="29"/>
      <c r="AL23501" s="29"/>
      <c r="AM23501" s="29"/>
      <c r="AP23501" s="30"/>
    </row>
    <row r="23502" spans="1:42">
      <c r="A23502" s="29"/>
      <c r="B23502" s="29"/>
      <c r="C23502" s="29"/>
      <c r="D23502" s="29"/>
      <c r="E23502" s="29"/>
      <c r="F23502" s="29"/>
      <c r="G23502" s="29"/>
      <c r="H23502" s="29"/>
      <c r="I23502" s="29"/>
      <c r="J23502" s="29"/>
      <c r="K23502" s="29"/>
      <c r="L23502" s="29"/>
      <c r="M23502" s="29"/>
      <c r="N23502" s="29"/>
      <c r="O23502" s="29"/>
      <c r="P23502" s="29"/>
      <c r="Q23502" s="29"/>
      <c r="R23502" s="29"/>
      <c r="S23502" s="33"/>
      <c r="T23502" s="29"/>
      <c r="U23502" s="29"/>
      <c r="V23502" s="29"/>
      <c r="W23502" s="29"/>
      <c r="X23502" s="29"/>
      <c r="Y23502" s="29"/>
      <c r="Z23502" s="29"/>
      <c r="AA23502" s="29"/>
      <c r="AB23502" s="29"/>
      <c r="AC23502" s="29"/>
      <c r="AD23502" s="29"/>
      <c r="AE23502" s="29"/>
      <c r="AF23502" s="29"/>
      <c r="AG23502" s="29"/>
      <c r="AH23502" s="29"/>
      <c r="AI23502" s="29"/>
      <c r="AJ23502" s="29"/>
      <c r="AK23502" s="29"/>
      <c r="AL23502" s="29"/>
      <c r="AM23502" s="29"/>
      <c r="AP23502" s="30"/>
    </row>
    <row r="23503" spans="1:42">
      <c r="A23503" s="29"/>
      <c r="B23503" s="29"/>
      <c r="C23503" s="29"/>
      <c r="D23503" s="29"/>
      <c r="E23503" s="29"/>
      <c r="F23503" s="29"/>
      <c r="G23503" s="29"/>
      <c r="H23503" s="29"/>
      <c r="I23503" s="29"/>
      <c r="J23503" s="29"/>
      <c r="K23503" s="29"/>
      <c r="L23503" s="29"/>
      <c r="M23503" s="29"/>
      <c r="N23503" s="29"/>
      <c r="O23503" s="29"/>
      <c r="P23503" s="29"/>
      <c r="Q23503" s="29"/>
      <c r="R23503" s="29"/>
      <c r="S23503" s="33"/>
      <c r="T23503" s="29"/>
      <c r="U23503" s="29"/>
      <c r="V23503" s="29"/>
      <c r="W23503" s="29"/>
      <c r="X23503" s="29"/>
      <c r="Y23503" s="29"/>
      <c r="Z23503" s="29"/>
      <c r="AA23503" s="29"/>
      <c r="AB23503" s="29"/>
      <c r="AC23503" s="29"/>
      <c r="AD23503" s="29"/>
      <c r="AE23503" s="29"/>
      <c r="AF23503" s="29"/>
      <c r="AG23503" s="29"/>
      <c r="AH23503" s="29"/>
      <c r="AI23503" s="29"/>
      <c r="AJ23503" s="29"/>
      <c r="AK23503" s="29"/>
      <c r="AL23503" s="29"/>
      <c r="AM23503" s="29"/>
      <c r="AP23503" s="30"/>
    </row>
    <row r="23504" spans="1:42">
      <c r="A23504" s="29"/>
      <c r="B23504" s="29"/>
      <c r="C23504" s="29"/>
      <c r="D23504" s="29"/>
      <c r="E23504" s="29"/>
      <c r="F23504" s="29"/>
      <c r="G23504" s="29"/>
      <c r="H23504" s="29"/>
      <c r="I23504" s="29"/>
      <c r="J23504" s="29"/>
      <c r="K23504" s="29"/>
      <c r="L23504" s="29"/>
      <c r="M23504" s="29"/>
      <c r="N23504" s="29"/>
      <c r="O23504" s="29"/>
      <c r="P23504" s="29"/>
      <c r="Q23504" s="29"/>
      <c r="R23504" s="29"/>
      <c r="S23504" s="33"/>
      <c r="T23504" s="29"/>
      <c r="U23504" s="29"/>
      <c r="V23504" s="29"/>
      <c r="W23504" s="29"/>
      <c r="X23504" s="29"/>
      <c r="Y23504" s="29"/>
      <c r="Z23504" s="29"/>
      <c r="AA23504" s="29"/>
      <c r="AB23504" s="29"/>
      <c r="AC23504" s="29"/>
      <c r="AD23504" s="29"/>
      <c r="AE23504" s="29"/>
      <c r="AF23504" s="29"/>
      <c r="AG23504" s="29"/>
      <c r="AH23504" s="29"/>
      <c r="AI23504" s="29"/>
      <c r="AJ23504" s="29"/>
      <c r="AK23504" s="29"/>
      <c r="AL23504" s="29"/>
      <c r="AM23504" s="29"/>
      <c r="AP23504" s="30"/>
    </row>
    <row r="23505" spans="1:42">
      <c r="A23505" s="29"/>
      <c r="B23505" s="29"/>
      <c r="C23505" s="29"/>
      <c r="D23505" s="29"/>
      <c r="E23505" s="29"/>
      <c r="F23505" s="29"/>
      <c r="G23505" s="29"/>
      <c r="H23505" s="29"/>
      <c r="I23505" s="29"/>
      <c r="J23505" s="29"/>
      <c r="K23505" s="29"/>
      <c r="L23505" s="29"/>
      <c r="M23505" s="29"/>
      <c r="N23505" s="29"/>
      <c r="O23505" s="29"/>
      <c r="P23505" s="29"/>
      <c r="Q23505" s="29"/>
      <c r="R23505" s="29"/>
      <c r="S23505" s="33"/>
      <c r="T23505" s="29"/>
      <c r="U23505" s="29"/>
      <c r="V23505" s="29"/>
      <c r="W23505" s="29"/>
      <c r="X23505" s="29"/>
      <c r="Y23505" s="29"/>
      <c r="Z23505" s="29"/>
      <c r="AA23505" s="29"/>
      <c r="AB23505" s="29"/>
      <c r="AC23505" s="29"/>
      <c r="AD23505" s="29"/>
      <c r="AE23505" s="29"/>
      <c r="AF23505" s="29"/>
      <c r="AG23505" s="29"/>
      <c r="AH23505" s="29"/>
      <c r="AI23505" s="29"/>
      <c r="AJ23505" s="29"/>
      <c r="AK23505" s="29"/>
      <c r="AL23505" s="29"/>
      <c r="AM23505" s="29"/>
      <c r="AP23505" s="30"/>
    </row>
    <row r="23506" spans="1:42">
      <c r="A23506" s="29"/>
      <c r="B23506" s="29"/>
      <c r="C23506" s="29"/>
      <c r="D23506" s="29"/>
      <c r="E23506" s="29"/>
      <c r="F23506" s="29"/>
      <c r="G23506" s="29"/>
      <c r="H23506" s="29"/>
      <c r="I23506" s="29"/>
      <c r="J23506" s="29"/>
      <c r="K23506" s="29"/>
      <c r="L23506" s="29"/>
      <c r="M23506" s="29"/>
      <c r="N23506" s="29"/>
      <c r="O23506" s="29"/>
      <c r="P23506" s="29"/>
      <c r="Q23506" s="29"/>
      <c r="R23506" s="29"/>
      <c r="S23506" s="33"/>
      <c r="T23506" s="29"/>
      <c r="U23506" s="29"/>
      <c r="V23506" s="29"/>
      <c r="W23506" s="29"/>
      <c r="X23506" s="29"/>
      <c r="Y23506" s="29"/>
      <c r="Z23506" s="29"/>
      <c r="AA23506" s="29"/>
      <c r="AB23506" s="29"/>
      <c r="AC23506" s="29"/>
      <c r="AD23506" s="29"/>
      <c r="AE23506" s="29"/>
      <c r="AF23506" s="29"/>
      <c r="AG23506" s="29"/>
      <c r="AH23506" s="29"/>
      <c r="AI23506" s="29"/>
      <c r="AJ23506" s="29"/>
      <c r="AK23506" s="29"/>
      <c r="AL23506" s="29"/>
      <c r="AM23506" s="29"/>
      <c r="AP23506" s="30"/>
    </row>
    <row r="23507" spans="1:42">
      <c r="A23507" s="29"/>
      <c r="B23507" s="29"/>
      <c r="C23507" s="29"/>
      <c r="D23507" s="29"/>
      <c r="E23507" s="29"/>
      <c r="F23507" s="29"/>
      <c r="G23507" s="29"/>
      <c r="H23507" s="29"/>
      <c r="I23507" s="29"/>
      <c r="J23507" s="29"/>
      <c r="K23507" s="29"/>
      <c r="L23507" s="29"/>
      <c r="M23507" s="29"/>
      <c r="N23507" s="29"/>
      <c r="O23507" s="29"/>
      <c r="P23507" s="29"/>
      <c r="Q23507" s="29"/>
      <c r="R23507" s="29"/>
      <c r="S23507" s="33"/>
      <c r="T23507" s="29"/>
      <c r="U23507" s="29"/>
      <c r="V23507" s="29"/>
      <c r="W23507" s="29"/>
      <c r="X23507" s="29"/>
      <c r="Y23507" s="29"/>
      <c r="Z23507" s="29"/>
      <c r="AA23507" s="29"/>
      <c r="AB23507" s="29"/>
      <c r="AC23507" s="29"/>
      <c r="AD23507" s="29"/>
      <c r="AE23507" s="29"/>
      <c r="AF23507" s="29"/>
      <c r="AG23507" s="29"/>
      <c r="AH23507" s="29"/>
      <c r="AI23507" s="29"/>
      <c r="AJ23507" s="29"/>
      <c r="AK23507" s="29"/>
      <c r="AL23507" s="29"/>
      <c r="AM23507" s="29"/>
      <c r="AP23507" s="30"/>
    </row>
    <row r="23508" spans="1:42">
      <c r="A23508" s="29"/>
      <c r="B23508" s="29"/>
      <c r="C23508" s="29"/>
      <c r="D23508" s="29"/>
      <c r="E23508" s="29"/>
      <c r="F23508" s="29"/>
      <c r="G23508" s="29"/>
      <c r="H23508" s="29"/>
      <c r="I23508" s="29"/>
      <c r="J23508" s="29"/>
      <c r="K23508" s="29"/>
      <c r="L23508" s="29"/>
      <c r="M23508" s="29"/>
      <c r="N23508" s="29"/>
      <c r="O23508" s="29"/>
      <c r="P23508" s="29"/>
      <c r="Q23508" s="29"/>
      <c r="R23508" s="29"/>
      <c r="S23508" s="33"/>
      <c r="T23508" s="29"/>
      <c r="U23508" s="29"/>
      <c r="V23508" s="29"/>
      <c r="W23508" s="29"/>
      <c r="X23508" s="29"/>
      <c r="Y23508" s="29"/>
      <c r="Z23508" s="29"/>
      <c r="AA23508" s="29"/>
      <c r="AB23508" s="29"/>
      <c r="AC23508" s="29"/>
      <c r="AD23508" s="29"/>
      <c r="AE23508" s="29"/>
      <c r="AF23508" s="29"/>
      <c r="AG23508" s="29"/>
      <c r="AH23508" s="29"/>
      <c r="AI23508" s="29"/>
      <c r="AJ23508" s="29"/>
      <c r="AK23508" s="29"/>
      <c r="AL23508" s="29"/>
      <c r="AM23508" s="29"/>
      <c r="AP23508" s="30"/>
    </row>
    <row r="23509" spans="1:42">
      <c r="A23509" s="29"/>
      <c r="B23509" s="29"/>
      <c r="C23509" s="29"/>
      <c r="D23509" s="29"/>
      <c r="E23509" s="29"/>
      <c r="F23509" s="29"/>
      <c r="G23509" s="29"/>
      <c r="H23509" s="29"/>
      <c r="I23509" s="29"/>
      <c r="J23509" s="29"/>
      <c r="K23509" s="29"/>
      <c r="L23509" s="29"/>
      <c r="M23509" s="29"/>
      <c r="N23509" s="29"/>
      <c r="O23509" s="29"/>
      <c r="P23509" s="29"/>
      <c r="Q23509" s="29"/>
      <c r="R23509" s="29"/>
      <c r="S23509" s="33"/>
      <c r="T23509" s="29"/>
      <c r="U23509" s="29"/>
      <c r="V23509" s="29"/>
      <c r="W23509" s="29"/>
      <c r="X23509" s="29"/>
      <c r="Y23509" s="29"/>
      <c r="Z23509" s="29"/>
      <c r="AA23509" s="29"/>
      <c r="AB23509" s="29"/>
      <c r="AC23509" s="29"/>
      <c r="AD23509" s="29"/>
      <c r="AE23509" s="29"/>
      <c r="AF23509" s="29"/>
      <c r="AG23509" s="29"/>
      <c r="AH23509" s="29"/>
      <c r="AI23509" s="29"/>
      <c r="AJ23509" s="29"/>
      <c r="AK23509" s="29"/>
      <c r="AL23509" s="29"/>
      <c r="AM23509" s="29"/>
      <c r="AP23509" s="30"/>
    </row>
    <row r="23510" spans="1:42">
      <c r="A23510" s="29"/>
      <c r="B23510" s="29"/>
      <c r="C23510" s="29"/>
      <c r="D23510" s="29"/>
      <c r="E23510" s="29"/>
      <c r="F23510" s="29"/>
      <c r="G23510" s="29"/>
      <c r="H23510" s="29"/>
      <c r="I23510" s="29"/>
      <c r="J23510" s="29"/>
      <c r="K23510" s="29"/>
      <c r="L23510" s="29"/>
      <c r="M23510" s="29"/>
      <c r="N23510" s="29"/>
      <c r="O23510" s="29"/>
      <c r="P23510" s="29"/>
      <c r="Q23510" s="29"/>
      <c r="R23510" s="29"/>
      <c r="S23510" s="33"/>
      <c r="T23510" s="29"/>
      <c r="U23510" s="29"/>
      <c r="V23510" s="29"/>
      <c r="W23510" s="29"/>
      <c r="X23510" s="29"/>
      <c r="Y23510" s="29"/>
      <c r="Z23510" s="29"/>
      <c r="AA23510" s="29"/>
      <c r="AB23510" s="29"/>
      <c r="AC23510" s="29"/>
      <c r="AD23510" s="29"/>
      <c r="AE23510" s="29"/>
      <c r="AF23510" s="29"/>
      <c r="AG23510" s="29"/>
      <c r="AH23510" s="29"/>
      <c r="AI23510" s="29"/>
      <c r="AJ23510" s="29"/>
      <c r="AK23510" s="29"/>
      <c r="AL23510" s="29"/>
      <c r="AM23510" s="29"/>
      <c r="AP23510" s="30"/>
    </row>
    <row r="23511" spans="1:42">
      <c r="A23511" s="29"/>
      <c r="B23511" s="29"/>
      <c r="C23511" s="29"/>
      <c r="D23511" s="29"/>
      <c r="E23511" s="29"/>
      <c r="F23511" s="29"/>
      <c r="G23511" s="29"/>
      <c r="H23511" s="29"/>
      <c r="I23511" s="29"/>
      <c r="J23511" s="29"/>
      <c r="K23511" s="29"/>
      <c r="L23511" s="29"/>
      <c r="M23511" s="29"/>
      <c r="N23511" s="29"/>
      <c r="O23511" s="29"/>
      <c r="P23511" s="29"/>
      <c r="Q23511" s="29"/>
      <c r="R23511" s="29"/>
      <c r="S23511" s="33"/>
      <c r="T23511" s="29"/>
      <c r="U23511" s="29"/>
      <c r="V23511" s="29"/>
      <c r="W23511" s="29"/>
      <c r="X23511" s="29"/>
      <c r="Y23511" s="29"/>
      <c r="Z23511" s="29"/>
      <c r="AA23511" s="29"/>
      <c r="AB23511" s="29"/>
      <c r="AC23511" s="29"/>
      <c r="AD23511" s="29"/>
      <c r="AE23511" s="29"/>
      <c r="AF23511" s="29"/>
      <c r="AG23511" s="29"/>
      <c r="AH23511" s="29"/>
      <c r="AI23511" s="29"/>
      <c r="AJ23511" s="29"/>
      <c r="AK23511" s="29"/>
      <c r="AL23511" s="29"/>
      <c r="AM23511" s="29"/>
      <c r="AP23511" s="30"/>
    </row>
    <row r="23512" spans="1:42">
      <c r="A23512" s="29"/>
      <c r="B23512" s="29"/>
      <c r="C23512" s="29"/>
      <c r="D23512" s="29"/>
      <c r="E23512" s="29"/>
      <c r="F23512" s="29"/>
      <c r="G23512" s="29"/>
      <c r="H23512" s="29"/>
      <c r="I23512" s="29"/>
      <c r="J23512" s="29"/>
      <c r="K23512" s="29"/>
      <c r="L23512" s="29"/>
      <c r="M23512" s="29"/>
      <c r="N23512" s="29"/>
      <c r="O23512" s="29"/>
      <c r="P23512" s="29"/>
      <c r="Q23512" s="29"/>
      <c r="R23512" s="29"/>
      <c r="S23512" s="33"/>
      <c r="T23512" s="29"/>
      <c r="U23512" s="29"/>
      <c r="V23512" s="29"/>
      <c r="W23512" s="29"/>
      <c r="X23512" s="29"/>
      <c r="Y23512" s="29"/>
      <c r="Z23512" s="29"/>
      <c r="AA23512" s="29"/>
      <c r="AB23512" s="29"/>
      <c r="AC23512" s="29"/>
      <c r="AD23512" s="29"/>
      <c r="AE23512" s="29"/>
      <c r="AF23512" s="29"/>
      <c r="AG23512" s="29"/>
      <c r="AH23512" s="29"/>
      <c r="AI23512" s="29"/>
      <c r="AJ23512" s="29"/>
      <c r="AK23512" s="29"/>
      <c r="AL23512" s="29"/>
      <c r="AM23512" s="29"/>
      <c r="AP23512" s="30"/>
    </row>
    <row r="23513" spans="1:42">
      <c r="A23513" s="29"/>
      <c r="B23513" s="29"/>
      <c r="C23513" s="29"/>
      <c r="D23513" s="29"/>
      <c r="E23513" s="29"/>
      <c r="F23513" s="29"/>
      <c r="G23513" s="29"/>
      <c r="H23513" s="29"/>
      <c r="I23513" s="29"/>
      <c r="J23513" s="29"/>
      <c r="K23513" s="29"/>
      <c r="L23513" s="29"/>
      <c r="M23513" s="29"/>
      <c r="N23513" s="29"/>
      <c r="O23513" s="29"/>
      <c r="P23513" s="29"/>
      <c r="Q23513" s="29"/>
      <c r="R23513" s="29"/>
      <c r="S23513" s="33"/>
      <c r="T23513" s="29"/>
      <c r="U23513" s="29"/>
      <c r="V23513" s="29"/>
      <c r="W23513" s="29"/>
      <c r="X23513" s="29"/>
      <c r="Y23513" s="29"/>
      <c r="Z23513" s="29"/>
      <c r="AA23513" s="29"/>
      <c r="AB23513" s="29"/>
      <c r="AC23513" s="29"/>
      <c r="AD23513" s="29"/>
      <c r="AE23513" s="29"/>
      <c r="AF23513" s="29"/>
      <c r="AG23513" s="29"/>
      <c r="AH23513" s="29"/>
      <c r="AI23513" s="29"/>
      <c r="AJ23513" s="29"/>
      <c r="AK23513" s="29"/>
      <c r="AL23513" s="29"/>
      <c r="AM23513" s="29"/>
      <c r="AP23513" s="30"/>
    </row>
    <row r="23514" spans="1:42">
      <c r="A23514" s="29"/>
      <c r="B23514" s="29"/>
      <c r="C23514" s="29"/>
      <c r="D23514" s="29"/>
      <c r="E23514" s="29"/>
      <c r="F23514" s="29"/>
      <c r="G23514" s="29"/>
      <c r="H23514" s="29"/>
      <c r="I23514" s="29"/>
      <c r="J23514" s="29"/>
      <c r="K23514" s="29"/>
      <c r="L23514" s="29"/>
      <c r="M23514" s="29"/>
      <c r="N23514" s="29"/>
      <c r="O23514" s="29"/>
      <c r="P23514" s="29"/>
      <c r="Q23514" s="29"/>
      <c r="R23514" s="29"/>
      <c r="S23514" s="33"/>
      <c r="T23514" s="29"/>
      <c r="U23514" s="29"/>
      <c r="V23514" s="29"/>
      <c r="W23514" s="29"/>
      <c r="X23514" s="29"/>
      <c r="Y23514" s="29"/>
      <c r="Z23514" s="29"/>
      <c r="AA23514" s="29"/>
      <c r="AB23514" s="29"/>
      <c r="AC23514" s="29"/>
      <c r="AD23514" s="29"/>
      <c r="AE23514" s="29"/>
      <c r="AF23514" s="29"/>
      <c r="AG23514" s="29"/>
      <c r="AH23514" s="29"/>
      <c r="AI23514" s="29"/>
      <c r="AJ23514" s="29"/>
      <c r="AK23514" s="29"/>
      <c r="AL23514" s="29"/>
      <c r="AM23514" s="29"/>
      <c r="AP23514" s="30"/>
    </row>
    <row r="23515" spans="1:42">
      <c r="A23515" s="29"/>
      <c r="B23515" s="29"/>
      <c r="C23515" s="29"/>
      <c r="D23515" s="29"/>
      <c r="E23515" s="29"/>
      <c r="F23515" s="29"/>
      <c r="G23515" s="29"/>
      <c r="H23515" s="29"/>
      <c r="I23515" s="29"/>
      <c r="J23515" s="29"/>
      <c r="K23515" s="29"/>
      <c r="L23515" s="29"/>
      <c r="M23515" s="29"/>
      <c r="N23515" s="29"/>
      <c r="O23515" s="29"/>
      <c r="P23515" s="29"/>
      <c r="Q23515" s="29"/>
      <c r="R23515" s="29"/>
      <c r="S23515" s="33"/>
      <c r="T23515" s="29"/>
      <c r="U23515" s="29"/>
      <c r="V23515" s="29"/>
      <c r="W23515" s="29"/>
      <c r="X23515" s="29"/>
      <c r="Y23515" s="29"/>
      <c r="Z23515" s="29"/>
      <c r="AA23515" s="29"/>
      <c r="AB23515" s="29"/>
      <c r="AC23515" s="29"/>
      <c r="AD23515" s="29"/>
      <c r="AE23515" s="29"/>
      <c r="AF23515" s="29"/>
      <c r="AG23515" s="29"/>
      <c r="AH23515" s="29"/>
      <c r="AI23515" s="29"/>
      <c r="AJ23515" s="29"/>
      <c r="AK23515" s="29"/>
      <c r="AL23515" s="29"/>
      <c r="AM23515" s="29"/>
      <c r="AP23515" s="30"/>
    </row>
    <row r="23516" spans="1:42">
      <c r="A23516" s="29"/>
      <c r="B23516" s="29"/>
      <c r="C23516" s="29"/>
      <c r="D23516" s="29"/>
      <c r="E23516" s="29"/>
      <c r="F23516" s="29"/>
      <c r="G23516" s="29"/>
      <c r="H23516" s="29"/>
      <c r="I23516" s="29"/>
      <c r="J23516" s="29"/>
      <c r="K23516" s="29"/>
      <c r="L23516" s="29"/>
      <c r="M23516" s="29"/>
      <c r="N23516" s="29"/>
      <c r="O23516" s="29"/>
      <c r="P23516" s="29"/>
      <c r="Q23516" s="29"/>
      <c r="R23516" s="29"/>
      <c r="S23516" s="33"/>
      <c r="T23516" s="29"/>
      <c r="U23516" s="29"/>
      <c r="V23516" s="29"/>
      <c r="W23516" s="29"/>
      <c r="X23516" s="29"/>
      <c r="Y23516" s="29"/>
      <c r="Z23516" s="29"/>
      <c r="AA23516" s="29"/>
      <c r="AB23516" s="29"/>
      <c r="AC23516" s="29"/>
      <c r="AD23516" s="29"/>
      <c r="AE23516" s="29"/>
      <c r="AF23516" s="29"/>
      <c r="AG23516" s="29"/>
      <c r="AH23516" s="29"/>
      <c r="AI23516" s="29"/>
      <c r="AJ23516" s="29"/>
      <c r="AK23516" s="29"/>
      <c r="AL23516" s="29"/>
      <c r="AM23516" s="29"/>
      <c r="AP23516" s="30"/>
    </row>
    <row r="23517" spans="1:42">
      <c r="A23517" s="29"/>
      <c r="B23517" s="29"/>
      <c r="C23517" s="29"/>
      <c r="D23517" s="29"/>
      <c r="E23517" s="29"/>
      <c r="F23517" s="29"/>
      <c r="G23517" s="29"/>
      <c r="H23517" s="29"/>
      <c r="I23517" s="29"/>
      <c r="J23517" s="29"/>
      <c r="K23517" s="29"/>
      <c r="L23517" s="29"/>
      <c r="M23517" s="29"/>
      <c r="N23517" s="29"/>
      <c r="O23517" s="29"/>
      <c r="P23517" s="29"/>
      <c r="Q23517" s="29"/>
      <c r="R23517" s="29"/>
      <c r="S23517" s="33"/>
      <c r="T23517" s="29"/>
      <c r="U23517" s="29"/>
      <c r="V23517" s="29"/>
      <c r="W23517" s="29"/>
      <c r="X23517" s="29"/>
      <c r="Y23517" s="29"/>
      <c r="Z23517" s="29"/>
      <c r="AA23517" s="29"/>
      <c r="AB23517" s="29"/>
      <c r="AC23517" s="29"/>
      <c r="AD23517" s="29"/>
      <c r="AE23517" s="29"/>
      <c r="AF23517" s="29"/>
      <c r="AG23517" s="29"/>
      <c r="AH23517" s="29"/>
      <c r="AI23517" s="29"/>
      <c r="AJ23517" s="29"/>
      <c r="AK23517" s="29"/>
      <c r="AL23517" s="29"/>
      <c r="AM23517" s="29"/>
      <c r="AP23517" s="30"/>
    </row>
    <row r="23518" spans="1:42">
      <c r="A23518" s="29"/>
      <c r="B23518" s="29"/>
      <c r="C23518" s="29"/>
      <c r="D23518" s="29"/>
      <c r="E23518" s="29"/>
      <c r="F23518" s="29"/>
      <c r="G23518" s="29"/>
      <c r="H23518" s="29"/>
      <c r="I23518" s="29"/>
      <c r="J23518" s="29"/>
      <c r="K23518" s="29"/>
      <c r="L23518" s="29"/>
      <c r="M23518" s="29"/>
      <c r="N23518" s="29"/>
      <c r="O23518" s="29"/>
      <c r="P23518" s="29"/>
      <c r="Q23518" s="29"/>
      <c r="R23518" s="29"/>
      <c r="S23518" s="33"/>
      <c r="T23518" s="29"/>
      <c r="U23518" s="29"/>
      <c r="V23518" s="29"/>
      <c r="W23518" s="29"/>
      <c r="X23518" s="29"/>
      <c r="Y23518" s="29"/>
      <c r="Z23518" s="29"/>
      <c r="AA23518" s="29"/>
      <c r="AB23518" s="29"/>
      <c r="AC23518" s="29"/>
      <c r="AD23518" s="29"/>
      <c r="AE23518" s="29"/>
      <c r="AF23518" s="29"/>
      <c r="AG23518" s="29"/>
      <c r="AH23518" s="29"/>
      <c r="AI23518" s="29"/>
      <c r="AJ23518" s="29"/>
      <c r="AK23518" s="29"/>
      <c r="AL23518" s="29"/>
      <c r="AM23518" s="29"/>
      <c r="AP23518" s="30"/>
    </row>
    <row r="23519" spans="1:42">
      <c r="A23519" s="29"/>
      <c r="B23519" s="29"/>
      <c r="C23519" s="29"/>
      <c r="D23519" s="29"/>
      <c r="E23519" s="29"/>
      <c r="F23519" s="29"/>
      <c r="G23519" s="29"/>
      <c r="H23519" s="29"/>
      <c r="I23519" s="29"/>
      <c r="J23519" s="29"/>
      <c r="K23519" s="29"/>
      <c r="L23519" s="29"/>
      <c r="M23519" s="29"/>
      <c r="N23519" s="29"/>
      <c r="O23519" s="29"/>
      <c r="P23519" s="29"/>
      <c r="Q23519" s="29"/>
      <c r="R23519" s="29"/>
      <c r="S23519" s="33"/>
      <c r="T23519" s="29"/>
      <c r="U23519" s="29"/>
      <c r="V23519" s="29"/>
      <c r="W23519" s="29"/>
      <c r="X23519" s="29"/>
      <c r="Y23519" s="29"/>
      <c r="Z23519" s="29"/>
      <c r="AA23519" s="29"/>
      <c r="AB23519" s="29"/>
      <c r="AC23519" s="29"/>
      <c r="AD23519" s="29"/>
      <c r="AE23519" s="29"/>
      <c r="AF23519" s="29"/>
      <c r="AG23519" s="29"/>
      <c r="AH23519" s="29"/>
      <c r="AI23519" s="29"/>
      <c r="AJ23519" s="29"/>
      <c r="AK23519" s="29"/>
      <c r="AL23519" s="29"/>
      <c r="AM23519" s="29"/>
      <c r="AP23519" s="30"/>
    </row>
    <row r="23520" spans="1:42">
      <c r="A23520" s="29"/>
      <c r="B23520" s="29"/>
      <c r="C23520" s="29"/>
      <c r="D23520" s="29"/>
      <c r="E23520" s="29"/>
      <c r="F23520" s="29"/>
      <c r="G23520" s="29"/>
      <c r="H23520" s="29"/>
      <c r="I23520" s="29"/>
      <c r="J23520" s="29"/>
      <c r="K23520" s="29"/>
      <c r="L23520" s="29"/>
      <c r="M23520" s="29"/>
      <c r="N23520" s="29"/>
      <c r="O23520" s="29"/>
      <c r="P23520" s="29"/>
      <c r="Q23520" s="29"/>
      <c r="R23520" s="29"/>
      <c r="S23520" s="33"/>
      <c r="T23520" s="29"/>
      <c r="U23520" s="29"/>
      <c r="V23520" s="29"/>
      <c r="W23520" s="29"/>
      <c r="X23520" s="29"/>
      <c r="Y23520" s="29"/>
      <c r="Z23520" s="29"/>
      <c r="AA23520" s="29"/>
      <c r="AB23520" s="29"/>
      <c r="AC23520" s="29"/>
      <c r="AD23520" s="29"/>
      <c r="AE23520" s="29"/>
      <c r="AF23520" s="29"/>
      <c r="AG23520" s="29"/>
      <c r="AH23520" s="29"/>
      <c r="AI23520" s="29"/>
      <c r="AJ23520" s="29"/>
      <c r="AK23520" s="29"/>
      <c r="AL23520" s="29"/>
      <c r="AM23520" s="29"/>
      <c r="AP23520" s="30"/>
    </row>
    <row r="23521" spans="1:42">
      <c r="A23521" s="29"/>
      <c r="B23521" s="29"/>
      <c r="C23521" s="29"/>
      <c r="D23521" s="29"/>
      <c r="E23521" s="29"/>
      <c r="F23521" s="29"/>
      <c r="G23521" s="29"/>
      <c r="H23521" s="29"/>
      <c r="I23521" s="29"/>
      <c r="J23521" s="29"/>
      <c r="K23521" s="29"/>
      <c r="L23521" s="29"/>
      <c r="M23521" s="29"/>
      <c r="N23521" s="29"/>
      <c r="O23521" s="29"/>
      <c r="P23521" s="29"/>
      <c r="Q23521" s="29"/>
      <c r="R23521" s="29"/>
      <c r="S23521" s="33"/>
      <c r="T23521" s="29"/>
      <c r="U23521" s="29"/>
      <c r="V23521" s="29"/>
      <c r="W23521" s="29"/>
      <c r="X23521" s="29"/>
      <c r="Y23521" s="29"/>
      <c r="Z23521" s="29"/>
      <c r="AA23521" s="29"/>
      <c r="AB23521" s="29"/>
      <c r="AC23521" s="29"/>
      <c r="AD23521" s="29"/>
      <c r="AE23521" s="29"/>
      <c r="AF23521" s="29"/>
      <c r="AG23521" s="29"/>
      <c r="AH23521" s="29"/>
      <c r="AI23521" s="29"/>
      <c r="AJ23521" s="29"/>
      <c r="AK23521" s="29"/>
      <c r="AL23521" s="29"/>
      <c r="AM23521" s="29"/>
      <c r="AP23521" s="30"/>
    </row>
    <row r="23522" spans="1:42">
      <c r="A23522" s="29"/>
      <c r="B23522" s="29"/>
      <c r="C23522" s="29"/>
      <c r="D23522" s="29"/>
      <c r="E23522" s="29"/>
      <c r="F23522" s="29"/>
      <c r="G23522" s="29"/>
      <c r="H23522" s="29"/>
      <c r="I23522" s="29"/>
      <c r="J23522" s="29"/>
      <c r="K23522" s="29"/>
      <c r="L23522" s="29"/>
      <c r="M23522" s="29"/>
      <c r="N23522" s="29"/>
      <c r="O23522" s="29"/>
      <c r="P23522" s="29"/>
      <c r="Q23522" s="29"/>
      <c r="R23522" s="29"/>
      <c r="S23522" s="33"/>
      <c r="T23522" s="29"/>
      <c r="U23522" s="29"/>
      <c r="V23522" s="29"/>
      <c r="W23522" s="29"/>
      <c r="X23522" s="29"/>
      <c r="Y23522" s="29"/>
      <c r="Z23522" s="29"/>
      <c r="AA23522" s="29"/>
      <c r="AB23522" s="29"/>
      <c r="AC23522" s="29"/>
      <c r="AD23522" s="29"/>
      <c r="AE23522" s="29"/>
      <c r="AF23522" s="29"/>
      <c r="AG23522" s="29"/>
      <c r="AH23522" s="29"/>
      <c r="AI23522" s="29"/>
      <c r="AJ23522" s="29"/>
      <c r="AK23522" s="29"/>
      <c r="AL23522" s="29"/>
      <c r="AM23522" s="29"/>
      <c r="AP23522" s="30"/>
    </row>
    <row r="23523" spans="1:42">
      <c r="A23523" s="29"/>
      <c r="B23523" s="29"/>
      <c r="C23523" s="29"/>
      <c r="D23523" s="29"/>
      <c r="E23523" s="29"/>
      <c r="F23523" s="29"/>
      <c r="G23523" s="29"/>
      <c r="H23523" s="29"/>
      <c r="I23523" s="29"/>
      <c r="J23523" s="29"/>
      <c r="K23523" s="29"/>
      <c r="L23523" s="29"/>
      <c r="M23523" s="29"/>
      <c r="N23523" s="29"/>
      <c r="O23523" s="29"/>
      <c r="P23523" s="29"/>
      <c r="Q23523" s="29"/>
      <c r="R23523" s="29"/>
      <c r="S23523" s="33"/>
      <c r="T23523" s="29"/>
      <c r="U23523" s="29"/>
      <c r="V23523" s="29"/>
      <c r="W23523" s="29"/>
      <c r="X23523" s="29"/>
      <c r="Y23523" s="29"/>
      <c r="Z23523" s="29"/>
      <c r="AA23523" s="29"/>
      <c r="AB23523" s="29"/>
      <c r="AC23523" s="29"/>
      <c r="AD23523" s="29"/>
      <c r="AE23523" s="29"/>
      <c r="AF23523" s="29"/>
      <c r="AG23523" s="29"/>
      <c r="AH23523" s="29"/>
      <c r="AI23523" s="29"/>
      <c r="AJ23523" s="29"/>
      <c r="AK23523" s="29"/>
      <c r="AL23523" s="29"/>
      <c r="AM23523" s="29"/>
      <c r="AP23523" s="30"/>
    </row>
    <row r="23524" spans="1:42">
      <c r="A23524" s="29"/>
      <c r="B23524" s="29"/>
      <c r="C23524" s="29"/>
      <c r="D23524" s="29"/>
      <c r="E23524" s="29"/>
      <c r="F23524" s="29"/>
      <c r="G23524" s="29"/>
      <c r="H23524" s="29"/>
      <c r="I23524" s="29"/>
      <c r="J23524" s="29"/>
      <c r="K23524" s="29"/>
      <c r="L23524" s="29"/>
      <c r="M23524" s="29"/>
      <c r="N23524" s="29"/>
      <c r="O23524" s="29"/>
      <c r="P23524" s="29"/>
      <c r="Q23524" s="29"/>
      <c r="R23524" s="29"/>
      <c r="S23524" s="33"/>
      <c r="T23524" s="29"/>
      <c r="U23524" s="29"/>
      <c r="V23524" s="29"/>
      <c r="W23524" s="29"/>
      <c r="X23524" s="29"/>
      <c r="Y23524" s="29"/>
      <c r="Z23524" s="29"/>
      <c r="AA23524" s="29"/>
      <c r="AB23524" s="29"/>
      <c r="AC23524" s="29"/>
      <c r="AD23524" s="29"/>
      <c r="AE23524" s="29"/>
      <c r="AF23524" s="29"/>
      <c r="AG23524" s="29"/>
      <c r="AH23524" s="29"/>
      <c r="AI23524" s="29"/>
      <c r="AJ23524" s="29"/>
      <c r="AK23524" s="29"/>
      <c r="AL23524" s="29"/>
      <c r="AM23524" s="29"/>
      <c r="AP23524" s="30"/>
    </row>
    <row r="23525" spans="1:42">
      <c r="A23525" s="29"/>
      <c r="B23525" s="29"/>
      <c r="C23525" s="29"/>
      <c r="D23525" s="29"/>
      <c r="E23525" s="29"/>
      <c r="F23525" s="29"/>
      <c r="G23525" s="29"/>
      <c r="H23525" s="29"/>
      <c r="I23525" s="29"/>
      <c r="J23525" s="29"/>
      <c r="K23525" s="29"/>
      <c r="L23525" s="29"/>
      <c r="M23525" s="29"/>
      <c r="N23525" s="29"/>
      <c r="O23525" s="29"/>
      <c r="P23525" s="29"/>
      <c r="Q23525" s="29"/>
      <c r="R23525" s="29"/>
      <c r="S23525" s="33"/>
      <c r="T23525" s="29"/>
      <c r="U23525" s="29"/>
      <c r="V23525" s="29"/>
      <c r="W23525" s="29"/>
      <c r="X23525" s="29"/>
      <c r="Y23525" s="29"/>
      <c r="Z23525" s="29"/>
      <c r="AA23525" s="29"/>
      <c r="AB23525" s="29"/>
      <c r="AC23525" s="29"/>
      <c r="AD23525" s="29"/>
      <c r="AE23525" s="29"/>
      <c r="AF23525" s="29"/>
      <c r="AG23525" s="29"/>
      <c r="AH23525" s="29"/>
      <c r="AI23525" s="29"/>
      <c r="AJ23525" s="29"/>
      <c r="AK23525" s="29"/>
      <c r="AL23525" s="29"/>
      <c r="AM23525" s="29"/>
      <c r="AP23525" s="30"/>
    </row>
    <row r="23526" spans="1:42">
      <c r="A23526" s="29"/>
      <c r="B23526" s="29"/>
      <c r="C23526" s="29"/>
      <c r="D23526" s="29"/>
      <c r="E23526" s="29"/>
      <c r="F23526" s="29"/>
      <c r="G23526" s="29"/>
      <c r="H23526" s="29"/>
      <c r="I23526" s="29"/>
      <c r="J23526" s="29"/>
      <c r="K23526" s="29"/>
      <c r="L23526" s="29"/>
      <c r="M23526" s="29"/>
      <c r="N23526" s="29"/>
      <c r="O23526" s="29"/>
      <c r="P23526" s="29"/>
      <c r="Q23526" s="29"/>
      <c r="R23526" s="29"/>
      <c r="S23526" s="33"/>
      <c r="T23526" s="29"/>
      <c r="U23526" s="29"/>
      <c r="V23526" s="29"/>
      <c r="W23526" s="29"/>
      <c r="X23526" s="29"/>
      <c r="Y23526" s="29"/>
      <c r="Z23526" s="29"/>
      <c r="AA23526" s="29"/>
      <c r="AB23526" s="29"/>
      <c r="AC23526" s="29"/>
      <c r="AD23526" s="29"/>
      <c r="AE23526" s="29"/>
      <c r="AF23526" s="29"/>
      <c r="AG23526" s="29"/>
      <c r="AH23526" s="29"/>
      <c r="AI23526" s="29"/>
      <c r="AJ23526" s="29"/>
      <c r="AK23526" s="29"/>
      <c r="AL23526" s="29"/>
      <c r="AM23526" s="29"/>
      <c r="AP23526" s="30"/>
    </row>
    <row r="23527" spans="1:42">
      <c r="A23527" s="29"/>
      <c r="B23527" s="29"/>
      <c r="C23527" s="29"/>
      <c r="D23527" s="29"/>
      <c r="E23527" s="29"/>
      <c r="F23527" s="29"/>
      <c r="G23527" s="29"/>
      <c r="H23527" s="29"/>
      <c r="I23527" s="29"/>
      <c r="J23527" s="29"/>
      <c r="K23527" s="29"/>
      <c r="L23527" s="29"/>
      <c r="M23527" s="29"/>
      <c r="N23527" s="29"/>
      <c r="O23527" s="29"/>
      <c r="P23527" s="29"/>
      <c r="Q23527" s="29"/>
      <c r="R23527" s="29"/>
      <c r="S23527" s="33"/>
      <c r="T23527" s="29"/>
      <c r="U23527" s="29"/>
      <c r="V23527" s="29"/>
      <c r="W23527" s="29"/>
      <c r="X23527" s="29"/>
      <c r="Y23527" s="29"/>
      <c r="Z23527" s="29"/>
      <c r="AA23527" s="29"/>
      <c r="AB23527" s="29"/>
      <c r="AC23527" s="29"/>
      <c r="AD23527" s="29"/>
      <c r="AE23527" s="29"/>
      <c r="AF23527" s="29"/>
      <c r="AG23527" s="29"/>
      <c r="AH23527" s="29"/>
      <c r="AI23527" s="29"/>
      <c r="AJ23527" s="29"/>
      <c r="AK23527" s="29"/>
      <c r="AL23527" s="29"/>
      <c r="AM23527" s="29"/>
      <c r="AP23527" s="30"/>
    </row>
    <row r="23528" spans="1:42">
      <c r="A23528" s="29"/>
      <c r="B23528" s="29"/>
      <c r="C23528" s="29"/>
      <c r="D23528" s="29"/>
      <c r="E23528" s="29"/>
      <c r="F23528" s="29"/>
      <c r="G23528" s="29"/>
      <c r="H23528" s="29"/>
      <c r="I23528" s="29"/>
      <c r="J23528" s="29"/>
      <c r="K23528" s="29"/>
      <c r="L23528" s="29"/>
      <c r="M23528" s="29"/>
      <c r="N23528" s="29"/>
      <c r="O23528" s="29"/>
      <c r="P23528" s="29"/>
      <c r="Q23528" s="29"/>
      <c r="R23528" s="29"/>
      <c r="S23528" s="33"/>
      <c r="T23528" s="29"/>
      <c r="U23528" s="29"/>
      <c r="V23528" s="29"/>
      <c r="W23528" s="29"/>
      <c r="X23528" s="29"/>
      <c r="Y23528" s="29"/>
      <c r="Z23528" s="29"/>
      <c r="AA23528" s="29"/>
      <c r="AB23528" s="29"/>
      <c r="AC23528" s="29"/>
      <c r="AD23528" s="29"/>
      <c r="AE23528" s="29"/>
      <c r="AF23528" s="29"/>
      <c r="AG23528" s="29"/>
      <c r="AH23528" s="29"/>
      <c r="AI23528" s="29"/>
      <c r="AJ23528" s="29"/>
      <c r="AK23528" s="29"/>
      <c r="AL23528" s="29"/>
      <c r="AM23528" s="29"/>
      <c r="AP23528" s="30"/>
    </row>
    <row r="23529" spans="1:42">
      <c r="A23529" s="29"/>
      <c r="B23529" s="29"/>
      <c r="C23529" s="29"/>
      <c r="D23529" s="29"/>
      <c r="E23529" s="29"/>
      <c r="F23529" s="29"/>
      <c r="G23529" s="29"/>
      <c r="H23529" s="29"/>
      <c r="I23529" s="29"/>
      <c r="J23529" s="29"/>
      <c r="K23529" s="29"/>
      <c r="L23529" s="29"/>
      <c r="M23529" s="29"/>
      <c r="N23529" s="29"/>
      <c r="O23529" s="29"/>
      <c r="P23529" s="29"/>
      <c r="Q23529" s="29"/>
      <c r="R23529" s="29"/>
      <c r="S23529" s="33"/>
      <c r="T23529" s="29"/>
      <c r="U23529" s="29"/>
      <c r="V23529" s="29"/>
      <c r="W23529" s="29"/>
      <c r="X23529" s="29"/>
      <c r="Y23529" s="29"/>
      <c r="Z23529" s="29"/>
      <c r="AA23529" s="29"/>
      <c r="AB23529" s="29"/>
      <c r="AC23529" s="29"/>
      <c r="AD23529" s="29"/>
      <c r="AE23529" s="29"/>
      <c r="AF23529" s="29"/>
      <c r="AG23529" s="29"/>
      <c r="AH23529" s="29"/>
      <c r="AI23529" s="29"/>
      <c r="AJ23529" s="29"/>
      <c r="AK23529" s="29"/>
      <c r="AL23529" s="29"/>
      <c r="AM23529" s="29"/>
      <c r="AP23529" s="30"/>
    </row>
    <row r="23530" spans="1:42">
      <c r="A23530" s="29"/>
      <c r="B23530" s="29"/>
      <c r="C23530" s="29"/>
      <c r="D23530" s="29"/>
      <c r="E23530" s="29"/>
      <c r="F23530" s="29"/>
      <c r="G23530" s="29"/>
      <c r="H23530" s="29"/>
      <c r="I23530" s="29"/>
      <c r="J23530" s="29"/>
      <c r="K23530" s="29"/>
      <c r="L23530" s="29"/>
      <c r="M23530" s="29"/>
      <c r="N23530" s="29"/>
      <c r="O23530" s="29"/>
      <c r="P23530" s="29"/>
      <c r="Q23530" s="29"/>
      <c r="R23530" s="29"/>
      <c r="S23530" s="33"/>
      <c r="T23530" s="29"/>
      <c r="U23530" s="29"/>
      <c r="V23530" s="29"/>
      <c r="W23530" s="29"/>
      <c r="X23530" s="29"/>
      <c r="Y23530" s="29"/>
      <c r="Z23530" s="29"/>
      <c r="AA23530" s="29"/>
      <c r="AB23530" s="29"/>
      <c r="AC23530" s="29"/>
      <c r="AD23530" s="29"/>
      <c r="AE23530" s="29"/>
      <c r="AF23530" s="29"/>
      <c r="AG23530" s="29"/>
      <c r="AH23530" s="29"/>
      <c r="AI23530" s="29"/>
      <c r="AJ23530" s="29"/>
      <c r="AK23530" s="29"/>
      <c r="AL23530" s="29"/>
      <c r="AM23530" s="29"/>
      <c r="AP23530" s="30"/>
    </row>
    <row r="23531" spans="1:42">
      <c r="A23531" s="29"/>
      <c r="B23531" s="29"/>
      <c r="C23531" s="29"/>
      <c r="D23531" s="29"/>
      <c r="E23531" s="29"/>
      <c r="F23531" s="29"/>
      <c r="G23531" s="29"/>
      <c r="H23531" s="29"/>
      <c r="I23531" s="29"/>
      <c r="J23531" s="29"/>
      <c r="K23531" s="29"/>
      <c r="L23531" s="29"/>
      <c r="M23531" s="29"/>
      <c r="N23531" s="29"/>
      <c r="O23531" s="29"/>
      <c r="P23531" s="29"/>
      <c r="Q23531" s="29"/>
      <c r="R23531" s="29"/>
      <c r="S23531" s="33"/>
      <c r="T23531" s="29"/>
      <c r="U23531" s="29"/>
      <c r="V23531" s="29"/>
      <c r="W23531" s="29"/>
      <c r="X23531" s="29"/>
      <c r="Y23531" s="29"/>
      <c r="Z23531" s="29"/>
      <c r="AA23531" s="29"/>
      <c r="AB23531" s="29"/>
      <c r="AC23531" s="29"/>
      <c r="AD23531" s="29"/>
      <c r="AE23531" s="29"/>
      <c r="AF23531" s="29"/>
      <c r="AG23531" s="29"/>
      <c r="AH23531" s="29"/>
      <c r="AI23531" s="29"/>
      <c r="AJ23531" s="29"/>
      <c r="AK23531" s="29"/>
      <c r="AL23531" s="29"/>
      <c r="AM23531" s="29"/>
      <c r="AP23531" s="30"/>
    </row>
    <row r="23532" spans="1:42">
      <c r="A23532" s="29"/>
      <c r="B23532" s="29"/>
      <c r="C23532" s="29"/>
      <c r="D23532" s="29"/>
      <c r="E23532" s="29"/>
      <c r="F23532" s="29"/>
      <c r="G23532" s="29"/>
      <c r="H23532" s="29"/>
      <c r="I23532" s="29"/>
      <c r="J23532" s="29"/>
      <c r="K23532" s="29"/>
      <c r="L23532" s="29"/>
      <c r="M23532" s="29"/>
      <c r="N23532" s="29"/>
      <c r="O23532" s="29"/>
      <c r="P23532" s="29"/>
      <c r="Q23532" s="29"/>
      <c r="R23532" s="29"/>
      <c r="S23532" s="33"/>
      <c r="T23532" s="29"/>
      <c r="U23532" s="29"/>
      <c r="V23532" s="29"/>
      <c r="W23532" s="29"/>
      <c r="X23532" s="29"/>
      <c r="Y23532" s="29"/>
      <c r="Z23532" s="29"/>
      <c r="AA23532" s="29"/>
      <c r="AB23532" s="29"/>
      <c r="AC23532" s="29"/>
      <c r="AD23532" s="29"/>
      <c r="AE23532" s="29"/>
      <c r="AF23532" s="29"/>
      <c r="AG23532" s="29"/>
      <c r="AH23532" s="29"/>
      <c r="AI23532" s="29"/>
      <c r="AJ23532" s="29"/>
      <c r="AK23532" s="29"/>
      <c r="AL23532" s="29"/>
      <c r="AM23532" s="29"/>
      <c r="AP23532" s="30"/>
    </row>
    <row r="23533" spans="1:42">
      <c r="A23533" s="29"/>
      <c r="B23533" s="29"/>
      <c r="C23533" s="29"/>
      <c r="D23533" s="29"/>
      <c r="E23533" s="29"/>
      <c r="F23533" s="29"/>
      <c r="G23533" s="29"/>
      <c r="H23533" s="29"/>
      <c r="I23533" s="29"/>
      <c r="J23533" s="29"/>
      <c r="K23533" s="29"/>
      <c r="L23533" s="29"/>
      <c r="M23533" s="29"/>
      <c r="N23533" s="29"/>
      <c r="O23533" s="29"/>
      <c r="P23533" s="29"/>
      <c r="Q23533" s="29"/>
      <c r="R23533" s="29"/>
      <c r="S23533" s="33"/>
      <c r="T23533" s="29"/>
      <c r="U23533" s="29"/>
      <c r="V23533" s="29"/>
      <c r="W23533" s="29"/>
      <c r="X23533" s="29"/>
      <c r="Y23533" s="29"/>
      <c r="Z23533" s="29"/>
      <c r="AA23533" s="29"/>
      <c r="AB23533" s="29"/>
      <c r="AC23533" s="29"/>
      <c r="AD23533" s="29"/>
      <c r="AE23533" s="29"/>
      <c r="AF23533" s="29"/>
      <c r="AG23533" s="29"/>
      <c r="AH23533" s="29"/>
      <c r="AI23533" s="29"/>
      <c r="AJ23533" s="29"/>
      <c r="AK23533" s="29"/>
      <c r="AL23533" s="29"/>
      <c r="AM23533" s="29"/>
      <c r="AP23533" s="30"/>
    </row>
    <row r="23534" spans="1:42">
      <c r="A23534" s="29"/>
      <c r="B23534" s="29"/>
      <c r="C23534" s="29"/>
      <c r="D23534" s="29"/>
      <c r="E23534" s="29"/>
      <c r="F23534" s="29"/>
      <c r="G23534" s="29"/>
      <c r="H23534" s="29"/>
      <c r="I23534" s="29"/>
      <c r="J23534" s="29"/>
      <c r="K23534" s="29"/>
      <c r="L23534" s="29"/>
      <c r="M23534" s="29"/>
      <c r="N23534" s="29"/>
      <c r="O23534" s="29"/>
      <c r="P23534" s="29"/>
      <c r="Q23534" s="29"/>
      <c r="R23534" s="29"/>
      <c r="S23534" s="33"/>
      <c r="T23534" s="29"/>
      <c r="U23534" s="29"/>
      <c r="V23534" s="29"/>
      <c r="W23534" s="29"/>
      <c r="X23534" s="29"/>
      <c r="Y23534" s="29"/>
      <c r="Z23534" s="29"/>
      <c r="AA23534" s="29"/>
      <c r="AB23534" s="29"/>
      <c r="AC23534" s="29"/>
      <c r="AD23534" s="29"/>
      <c r="AE23534" s="29"/>
      <c r="AF23534" s="29"/>
      <c r="AG23534" s="29"/>
      <c r="AH23534" s="29"/>
      <c r="AI23534" s="29"/>
      <c r="AJ23534" s="29"/>
      <c r="AK23534" s="29"/>
      <c r="AL23534" s="29"/>
      <c r="AM23534" s="29"/>
      <c r="AP23534" s="30"/>
    </row>
    <row r="23535" spans="1:42">
      <c r="A23535" s="29"/>
      <c r="B23535" s="29"/>
      <c r="C23535" s="29"/>
      <c r="D23535" s="29"/>
      <c r="E23535" s="29"/>
      <c r="F23535" s="29"/>
      <c r="G23535" s="29"/>
      <c r="H23535" s="29"/>
      <c r="I23535" s="29"/>
      <c r="J23535" s="29"/>
      <c r="K23535" s="29"/>
      <c r="L23535" s="29"/>
      <c r="M23535" s="29"/>
      <c r="N23535" s="29"/>
      <c r="O23535" s="29"/>
      <c r="P23535" s="29"/>
      <c r="Q23535" s="29"/>
      <c r="R23535" s="29"/>
      <c r="S23535" s="33"/>
      <c r="T23535" s="29"/>
      <c r="U23535" s="29"/>
      <c r="V23535" s="29"/>
      <c r="W23535" s="29"/>
      <c r="X23535" s="29"/>
      <c r="Y23535" s="29"/>
      <c r="Z23535" s="29"/>
      <c r="AA23535" s="29"/>
      <c r="AB23535" s="29"/>
      <c r="AC23535" s="29"/>
      <c r="AD23535" s="29"/>
      <c r="AE23535" s="29"/>
      <c r="AF23535" s="29"/>
      <c r="AG23535" s="29"/>
      <c r="AH23535" s="29"/>
      <c r="AI23535" s="29"/>
      <c r="AJ23535" s="29"/>
      <c r="AK23535" s="29"/>
      <c r="AL23535" s="29"/>
      <c r="AM23535" s="29"/>
      <c r="AP23535" s="30"/>
    </row>
    <row r="23536" spans="1:42">
      <c r="A23536" s="29"/>
      <c r="B23536" s="29"/>
      <c r="C23536" s="29"/>
      <c r="D23536" s="29"/>
      <c r="E23536" s="29"/>
      <c r="F23536" s="29"/>
      <c r="G23536" s="29"/>
      <c r="H23536" s="29"/>
      <c r="I23536" s="29"/>
      <c r="J23536" s="29"/>
      <c r="K23536" s="29"/>
      <c r="L23536" s="29"/>
      <c r="M23536" s="29"/>
      <c r="N23536" s="29"/>
      <c r="O23536" s="29"/>
      <c r="P23536" s="29"/>
      <c r="Q23536" s="29"/>
      <c r="R23536" s="29"/>
      <c r="S23536" s="33"/>
      <c r="T23536" s="29"/>
      <c r="U23536" s="29"/>
      <c r="V23536" s="29"/>
      <c r="W23536" s="29"/>
      <c r="X23536" s="29"/>
      <c r="Y23536" s="29"/>
      <c r="Z23536" s="29"/>
      <c r="AA23536" s="29"/>
      <c r="AB23536" s="29"/>
      <c r="AC23536" s="29"/>
      <c r="AD23536" s="29"/>
      <c r="AE23536" s="29"/>
      <c r="AF23536" s="29"/>
      <c r="AG23536" s="29"/>
      <c r="AH23536" s="29"/>
      <c r="AI23536" s="29"/>
      <c r="AJ23536" s="29"/>
      <c r="AK23536" s="29"/>
      <c r="AL23536" s="29"/>
      <c r="AM23536" s="29"/>
      <c r="AP23536" s="30"/>
    </row>
    <row r="23537" spans="1:42">
      <c r="A23537" s="29"/>
      <c r="B23537" s="29"/>
      <c r="C23537" s="29"/>
      <c r="D23537" s="29"/>
      <c r="E23537" s="29"/>
      <c r="F23537" s="29"/>
      <c r="G23537" s="29"/>
      <c r="H23537" s="29"/>
      <c r="I23537" s="29"/>
      <c r="J23537" s="29"/>
      <c r="K23537" s="29"/>
      <c r="L23537" s="29"/>
      <c r="M23537" s="29"/>
      <c r="N23537" s="29"/>
      <c r="O23537" s="29"/>
      <c r="P23537" s="29"/>
      <c r="Q23537" s="29"/>
      <c r="R23537" s="29"/>
      <c r="S23537" s="33"/>
      <c r="T23537" s="29"/>
      <c r="U23537" s="29"/>
      <c r="V23537" s="29"/>
      <c r="W23537" s="29"/>
      <c r="X23537" s="29"/>
      <c r="Y23537" s="29"/>
      <c r="Z23537" s="29"/>
      <c r="AA23537" s="29"/>
      <c r="AB23537" s="29"/>
      <c r="AC23537" s="29"/>
      <c r="AD23537" s="29"/>
      <c r="AE23537" s="29"/>
      <c r="AF23537" s="29"/>
      <c r="AG23537" s="29"/>
      <c r="AH23537" s="29"/>
      <c r="AI23537" s="29"/>
      <c r="AJ23537" s="29"/>
      <c r="AK23537" s="29"/>
      <c r="AL23537" s="29"/>
      <c r="AM23537" s="29"/>
      <c r="AP23537" s="30"/>
    </row>
    <row r="23538" spans="1:42">
      <c r="A23538" s="29"/>
      <c r="B23538" s="29"/>
      <c r="C23538" s="29"/>
      <c r="D23538" s="29"/>
      <c r="E23538" s="29"/>
      <c r="F23538" s="29"/>
      <c r="G23538" s="29"/>
      <c r="H23538" s="29"/>
      <c r="I23538" s="29"/>
      <c r="J23538" s="29"/>
      <c r="K23538" s="29"/>
      <c r="L23538" s="29"/>
      <c r="M23538" s="29"/>
      <c r="N23538" s="29"/>
      <c r="O23538" s="29"/>
      <c r="P23538" s="29"/>
      <c r="Q23538" s="29"/>
      <c r="R23538" s="29"/>
      <c r="S23538" s="33"/>
      <c r="T23538" s="29"/>
      <c r="U23538" s="29"/>
      <c r="V23538" s="29"/>
      <c r="W23538" s="29"/>
      <c r="X23538" s="29"/>
      <c r="Y23538" s="29"/>
      <c r="Z23538" s="29"/>
      <c r="AA23538" s="29"/>
      <c r="AB23538" s="29"/>
      <c r="AC23538" s="29"/>
      <c r="AD23538" s="29"/>
      <c r="AE23538" s="29"/>
      <c r="AF23538" s="29"/>
      <c r="AG23538" s="29"/>
      <c r="AH23538" s="29"/>
      <c r="AI23538" s="29"/>
      <c r="AJ23538" s="29"/>
      <c r="AK23538" s="29"/>
      <c r="AL23538" s="29"/>
      <c r="AM23538" s="29"/>
      <c r="AP23538" s="30"/>
    </row>
    <row r="23539" spans="1:42">
      <c r="A23539" s="29"/>
      <c r="B23539" s="29"/>
      <c r="C23539" s="29"/>
      <c r="D23539" s="29"/>
      <c r="E23539" s="29"/>
      <c r="F23539" s="29"/>
      <c r="G23539" s="29"/>
      <c r="H23539" s="29"/>
      <c r="I23539" s="29"/>
      <c r="J23539" s="29"/>
      <c r="K23539" s="29"/>
      <c r="L23539" s="29"/>
      <c r="M23539" s="29"/>
      <c r="N23539" s="29"/>
      <c r="O23539" s="29"/>
      <c r="P23539" s="29"/>
      <c r="Q23539" s="29"/>
      <c r="R23539" s="29"/>
      <c r="S23539" s="33"/>
      <c r="T23539" s="29"/>
      <c r="U23539" s="29"/>
      <c r="V23539" s="29"/>
      <c r="W23539" s="29"/>
      <c r="X23539" s="29"/>
      <c r="Y23539" s="29"/>
      <c r="Z23539" s="29"/>
      <c r="AA23539" s="29"/>
      <c r="AB23539" s="29"/>
      <c r="AC23539" s="29"/>
      <c r="AD23539" s="29"/>
      <c r="AE23539" s="29"/>
      <c r="AF23539" s="29"/>
      <c r="AG23539" s="29"/>
      <c r="AH23539" s="29"/>
      <c r="AI23539" s="29"/>
      <c r="AJ23539" s="29"/>
      <c r="AK23539" s="29"/>
      <c r="AL23539" s="29"/>
      <c r="AM23539" s="29"/>
      <c r="AP23539" s="30"/>
    </row>
    <row r="23540" spans="1:42">
      <c r="A23540" s="29"/>
      <c r="B23540" s="29"/>
      <c r="C23540" s="29"/>
      <c r="D23540" s="29"/>
      <c r="E23540" s="29"/>
      <c r="F23540" s="29"/>
      <c r="G23540" s="29"/>
      <c r="H23540" s="29"/>
      <c r="I23540" s="29"/>
      <c r="J23540" s="29"/>
      <c r="K23540" s="29"/>
      <c r="L23540" s="29"/>
      <c r="M23540" s="29"/>
      <c r="N23540" s="29"/>
      <c r="O23540" s="29"/>
      <c r="P23540" s="29"/>
      <c r="Q23540" s="29"/>
      <c r="R23540" s="29"/>
      <c r="S23540" s="33"/>
      <c r="T23540" s="29"/>
      <c r="U23540" s="29"/>
      <c r="V23540" s="29"/>
      <c r="W23540" s="29"/>
      <c r="X23540" s="29"/>
      <c r="Y23540" s="29"/>
      <c r="Z23540" s="29"/>
      <c r="AA23540" s="29"/>
      <c r="AB23540" s="29"/>
      <c r="AC23540" s="29"/>
      <c r="AD23540" s="29"/>
      <c r="AE23540" s="29"/>
      <c r="AF23540" s="29"/>
      <c r="AG23540" s="29"/>
      <c r="AH23540" s="29"/>
      <c r="AI23540" s="29"/>
      <c r="AJ23540" s="29"/>
      <c r="AK23540" s="29"/>
      <c r="AL23540" s="29"/>
      <c r="AM23540" s="29"/>
      <c r="AP23540" s="30"/>
    </row>
    <row r="23541" spans="1:42">
      <c r="A23541" s="29"/>
      <c r="B23541" s="29"/>
      <c r="C23541" s="29"/>
      <c r="D23541" s="29"/>
      <c r="E23541" s="29"/>
      <c r="F23541" s="29"/>
      <c r="G23541" s="29"/>
      <c r="H23541" s="29"/>
      <c r="I23541" s="29"/>
      <c r="J23541" s="29"/>
      <c r="K23541" s="29"/>
      <c r="L23541" s="29"/>
      <c r="M23541" s="29"/>
      <c r="N23541" s="29"/>
      <c r="O23541" s="29"/>
      <c r="P23541" s="29"/>
      <c r="Q23541" s="29"/>
      <c r="R23541" s="29"/>
      <c r="S23541" s="33"/>
      <c r="T23541" s="29"/>
      <c r="U23541" s="29"/>
      <c r="V23541" s="29"/>
      <c r="W23541" s="29"/>
      <c r="X23541" s="29"/>
      <c r="Y23541" s="29"/>
      <c r="Z23541" s="29"/>
      <c r="AA23541" s="29"/>
      <c r="AB23541" s="29"/>
      <c r="AC23541" s="29"/>
      <c r="AD23541" s="29"/>
      <c r="AE23541" s="29"/>
      <c r="AF23541" s="29"/>
      <c r="AG23541" s="29"/>
      <c r="AH23541" s="29"/>
      <c r="AI23541" s="29"/>
      <c r="AJ23541" s="29"/>
      <c r="AK23541" s="29"/>
      <c r="AL23541" s="29"/>
      <c r="AM23541" s="29"/>
      <c r="AP23541" s="30"/>
    </row>
    <row r="23542" spans="1:42">
      <c r="A23542" s="29"/>
      <c r="B23542" s="29"/>
      <c r="C23542" s="29"/>
      <c r="D23542" s="29"/>
      <c r="E23542" s="29"/>
      <c r="F23542" s="29"/>
      <c r="G23542" s="29"/>
      <c r="H23542" s="29"/>
      <c r="I23542" s="29"/>
      <c r="J23542" s="29"/>
      <c r="K23542" s="29"/>
      <c r="L23542" s="29"/>
      <c r="M23542" s="29"/>
      <c r="N23542" s="29"/>
      <c r="O23542" s="29"/>
      <c r="P23542" s="29"/>
      <c r="Q23542" s="29"/>
      <c r="R23542" s="29"/>
      <c r="S23542" s="33"/>
      <c r="T23542" s="29"/>
      <c r="U23542" s="29"/>
      <c r="V23542" s="29"/>
      <c r="W23542" s="29"/>
      <c r="X23542" s="29"/>
      <c r="Y23542" s="29"/>
      <c r="Z23542" s="29"/>
      <c r="AA23542" s="29"/>
      <c r="AB23542" s="29"/>
      <c r="AC23542" s="29"/>
      <c r="AD23542" s="29"/>
      <c r="AE23542" s="29"/>
      <c r="AF23542" s="29"/>
      <c r="AG23542" s="29"/>
      <c r="AH23542" s="29"/>
      <c r="AI23542" s="29"/>
      <c r="AJ23542" s="29"/>
      <c r="AK23542" s="29"/>
      <c r="AL23542" s="29"/>
      <c r="AM23542" s="29"/>
      <c r="AP23542" s="30"/>
    </row>
    <row r="23543" spans="1:42">
      <c r="A23543" s="29"/>
      <c r="B23543" s="29"/>
      <c r="C23543" s="29"/>
      <c r="D23543" s="29"/>
      <c r="E23543" s="29"/>
      <c r="F23543" s="29"/>
      <c r="G23543" s="29"/>
      <c r="H23543" s="29"/>
      <c r="I23543" s="29"/>
      <c r="J23543" s="29"/>
      <c r="K23543" s="29"/>
      <c r="L23543" s="29"/>
      <c r="M23543" s="29"/>
      <c r="N23543" s="29"/>
      <c r="O23543" s="29"/>
      <c r="P23543" s="29"/>
      <c r="Q23543" s="29"/>
      <c r="R23543" s="29"/>
      <c r="S23543" s="33"/>
      <c r="T23543" s="29"/>
      <c r="U23543" s="29"/>
      <c r="V23543" s="29"/>
      <c r="W23543" s="29"/>
      <c r="X23543" s="29"/>
      <c r="Y23543" s="29"/>
      <c r="Z23543" s="29"/>
      <c r="AA23543" s="29"/>
      <c r="AB23543" s="29"/>
      <c r="AC23543" s="29"/>
      <c r="AD23543" s="29"/>
      <c r="AE23543" s="29"/>
      <c r="AF23543" s="29"/>
      <c r="AG23543" s="29"/>
      <c r="AH23543" s="29"/>
      <c r="AI23543" s="29"/>
      <c r="AJ23543" s="29"/>
      <c r="AK23543" s="29"/>
      <c r="AL23543" s="29"/>
      <c r="AM23543" s="29"/>
      <c r="AP23543" s="30"/>
    </row>
    <row r="23544" spans="1:42">
      <c r="A23544" s="29"/>
      <c r="B23544" s="29"/>
      <c r="C23544" s="29"/>
      <c r="D23544" s="29"/>
      <c r="E23544" s="29"/>
      <c r="F23544" s="29"/>
      <c r="G23544" s="29"/>
      <c r="H23544" s="29"/>
      <c r="I23544" s="29"/>
      <c r="J23544" s="29"/>
      <c r="K23544" s="29"/>
      <c r="L23544" s="29"/>
      <c r="M23544" s="29"/>
      <c r="N23544" s="29"/>
      <c r="O23544" s="29"/>
      <c r="P23544" s="29"/>
      <c r="Q23544" s="29"/>
      <c r="R23544" s="29"/>
      <c r="S23544" s="33"/>
      <c r="T23544" s="29"/>
      <c r="U23544" s="29"/>
      <c r="V23544" s="29"/>
      <c r="W23544" s="29"/>
      <c r="X23544" s="29"/>
      <c r="Y23544" s="29"/>
      <c r="Z23544" s="29"/>
      <c r="AA23544" s="29"/>
      <c r="AB23544" s="29"/>
      <c r="AC23544" s="29"/>
      <c r="AD23544" s="29"/>
      <c r="AE23544" s="29"/>
      <c r="AF23544" s="29"/>
      <c r="AG23544" s="29"/>
      <c r="AH23544" s="29"/>
      <c r="AI23544" s="29"/>
      <c r="AJ23544" s="29"/>
      <c r="AK23544" s="29"/>
      <c r="AL23544" s="29"/>
      <c r="AM23544" s="29"/>
      <c r="AP23544" s="30"/>
    </row>
    <row r="23545" spans="1:42">
      <c r="A23545" s="29"/>
      <c r="B23545" s="29"/>
      <c r="C23545" s="29"/>
      <c r="D23545" s="29"/>
      <c r="E23545" s="29"/>
      <c r="F23545" s="29"/>
      <c r="G23545" s="29"/>
      <c r="H23545" s="29"/>
      <c r="I23545" s="29"/>
      <c r="J23545" s="29"/>
      <c r="K23545" s="29"/>
      <c r="L23545" s="29"/>
      <c r="M23545" s="29"/>
      <c r="N23545" s="29"/>
      <c r="O23545" s="29"/>
      <c r="P23545" s="29"/>
      <c r="Q23545" s="29"/>
      <c r="R23545" s="29"/>
      <c r="S23545" s="33"/>
      <c r="T23545" s="29"/>
      <c r="U23545" s="29"/>
      <c r="V23545" s="29"/>
      <c r="W23545" s="29"/>
      <c r="X23545" s="29"/>
      <c r="Y23545" s="29"/>
      <c r="Z23545" s="29"/>
      <c r="AA23545" s="29"/>
      <c r="AB23545" s="29"/>
      <c r="AC23545" s="29"/>
      <c r="AD23545" s="29"/>
      <c r="AE23545" s="29"/>
      <c r="AF23545" s="29"/>
      <c r="AG23545" s="29"/>
      <c r="AH23545" s="29"/>
      <c r="AI23545" s="29"/>
      <c r="AJ23545" s="29"/>
      <c r="AK23545" s="29"/>
      <c r="AL23545" s="29"/>
      <c r="AM23545" s="29"/>
      <c r="AP23545" s="30"/>
    </row>
    <row r="23546" spans="1:42">
      <c r="A23546" s="29"/>
      <c r="B23546" s="29"/>
      <c r="C23546" s="29"/>
      <c r="D23546" s="29"/>
      <c r="E23546" s="29"/>
      <c r="F23546" s="29"/>
      <c r="G23546" s="29"/>
      <c r="H23546" s="29"/>
      <c r="I23546" s="29"/>
      <c r="J23546" s="29"/>
      <c r="K23546" s="29"/>
      <c r="L23546" s="29"/>
      <c r="M23546" s="29"/>
      <c r="N23546" s="29"/>
      <c r="O23546" s="29"/>
      <c r="P23546" s="29"/>
      <c r="Q23546" s="29"/>
      <c r="R23546" s="29"/>
      <c r="S23546" s="33"/>
      <c r="T23546" s="29"/>
      <c r="U23546" s="29"/>
      <c r="V23546" s="29"/>
      <c r="W23546" s="29"/>
      <c r="X23546" s="29"/>
      <c r="Y23546" s="29"/>
      <c r="Z23546" s="29"/>
      <c r="AA23546" s="29"/>
      <c r="AB23546" s="29"/>
      <c r="AC23546" s="29"/>
      <c r="AD23546" s="29"/>
      <c r="AE23546" s="29"/>
      <c r="AF23546" s="29"/>
      <c r="AG23546" s="29"/>
      <c r="AH23546" s="29"/>
      <c r="AI23546" s="29"/>
      <c r="AJ23546" s="29"/>
      <c r="AK23546" s="29"/>
      <c r="AL23546" s="29"/>
      <c r="AM23546" s="29"/>
      <c r="AP23546" s="30"/>
    </row>
    <row r="23547" spans="1:42">
      <c r="A23547" s="29"/>
      <c r="B23547" s="29"/>
      <c r="C23547" s="29"/>
      <c r="D23547" s="29"/>
      <c r="E23547" s="29"/>
      <c r="F23547" s="29"/>
      <c r="G23547" s="29"/>
      <c r="H23547" s="29"/>
      <c r="I23547" s="29"/>
      <c r="J23547" s="29"/>
      <c r="K23547" s="29"/>
      <c r="L23547" s="29"/>
      <c r="M23547" s="29"/>
      <c r="N23547" s="29"/>
      <c r="O23547" s="29"/>
      <c r="P23547" s="29"/>
      <c r="Q23547" s="29"/>
      <c r="R23547" s="29"/>
      <c r="S23547" s="33"/>
      <c r="T23547" s="29"/>
      <c r="U23547" s="29"/>
      <c r="V23547" s="29"/>
      <c r="W23547" s="29"/>
      <c r="X23547" s="29"/>
      <c r="Y23547" s="29"/>
      <c r="Z23547" s="29"/>
      <c r="AA23547" s="29"/>
      <c r="AB23547" s="29"/>
      <c r="AC23547" s="29"/>
      <c r="AD23547" s="29"/>
      <c r="AE23547" s="29"/>
      <c r="AF23547" s="29"/>
      <c r="AG23547" s="29"/>
      <c r="AH23547" s="29"/>
      <c r="AI23547" s="29"/>
      <c r="AJ23547" s="29"/>
      <c r="AK23547" s="29"/>
      <c r="AL23547" s="29"/>
      <c r="AM23547" s="29"/>
      <c r="AP23547" s="30"/>
    </row>
    <row r="23548" spans="1:42">
      <c r="A23548" s="29"/>
      <c r="B23548" s="29"/>
      <c r="C23548" s="29"/>
      <c r="D23548" s="29"/>
      <c r="E23548" s="29"/>
      <c r="F23548" s="29"/>
      <c r="G23548" s="29"/>
      <c r="H23548" s="29"/>
      <c r="I23548" s="29"/>
      <c r="J23548" s="29"/>
      <c r="K23548" s="29"/>
      <c r="L23548" s="29"/>
      <c r="M23548" s="29"/>
      <c r="N23548" s="29"/>
      <c r="O23548" s="29"/>
      <c r="P23548" s="29"/>
      <c r="Q23548" s="29"/>
      <c r="R23548" s="29"/>
      <c r="S23548" s="33"/>
      <c r="T23548" s="29"/>
      <c r="U23548" s="29"/>
      <c r="V23548" s="29"/>
      <c r="W23548" s="29"/>
      <c r="X23548" s="29"/>
      <c r="Y23548" s="29"/>
      <c r="Z23548" s="29"/>
      <c r="AA23548" s="29"/>
      <c r="AB23548" s="29"/>
      <c r="AC23548" s="29"/>
      <c r="AD23548" s="29"/>
      <c r="AE23548" s="29"/>
      <c r="AF23548" s="29"/>
      <c r="AG23548" s="29"/>
      <c r="AH23548" s="29"/>
      <c r="AI23548" s="29"/>
      <c r="AJ23548" s="29"/>
      <c r="AK23548" s="29"/>
      <c r="AL23548" s="29"/>
      <c r="AM23548" s="29"/>
      <c r="AP23548" s="30"/>
    </row>
    <row r="23549" spans="1:42">
      <c r="A23549" s="29"/>
      <c r="B23549" s="29"/>
      <c r="C23549" s="29"/>
      <c r="D23549" s="29"/>
      <c r="E23549" s="29"/>
      <c r="F23549" s="29"/>
      <c r="G23549" s="29"/>
      <c r="H23549" s="29"/>
      <c r="I23549" s="29"/>
      <c r="J23549" s="29"/>
      <c r="K23549" s="29"/>
      <c r="L23549" s="29"/>
      <c r="M23549" s="29"/>
      <c r="N23549" s="29"/>
      <c r="O23549" s="29"/>
      <c r="P23549" s="29"/>
      <c r="Q23549" s="29"/>
      <c r="R23549" s="29"/>
      <c r="S23549" s="33"/>
      <c r="T23549" s="29"/>
      <c r="U23549" s="29"/>
      <c r="V23549" s="29"/>
      <c r="W23549" s="29"/>
      <c r="X23549" s="29"/>
      <c r="Y23549" s="29"/>
      <c r="Z23549" s="29"/>
      <c r="AA23549" s="29"/>
      <c r="AB23549" s="29"/>
      <c r="AC23549" s="29"/>
      <c r="AD23549" s="29"/>
      <c r="AE23549" s="29"/>
      <c r="AF23549" s="29"/>
      <c r="AG23549" s="29"/>
      <c r="AH23549" s="29"/>
      <c r="AI23549" s="29"/>
      <c r="AJ23549" s="29"/>
      <c r="AK23549" s="29"/>
      <c r="AL23549" s="29"/>
      <c r="AM23549" s="29"/>
      <c r="AP23549" s="30"/>
    </row>
    <row r="23550" spans="1:42">
      <c r="A23550" s="29"/>
      <c r="B23550" s="29"/>
      <c r="C23550" s="29"/>
      <c r="D23550" s="29"/>
      <c r="E23550" s="29"/>
      <c r="F23550" s="29"/>
      <c r="G23550" s="29"/>
      <c r="H23550" s="29"/>
      <c r="I23550" s="29"/>
      <c r="J23550" s="29"/>
      <c r="K23550" s="29"/>
      <c r="L23550" s="29"/>
      <c r="M23550" s="29"/>
      <c r="N23550" s="29"/>
      <c r="O23550" s="29"/>
      <c r="P23550" s="29"/>
      <c r="Q23550" s="29"/>
      <c r="R23550" s="29"/>
      <c r="S23550" s="33"/>
      <c r="T23550" s="29"/>
      <c r="U23550" s="29"/>
      <c r="V23550" s="29"/>
      <c r="W23550" s="29"/>
      <c r="X23550" s="29"/>
      <c r="Y23550" s="29"/>
      <c r="Z23550" s="29"/>
      <c r="AA23550" s="29"/>
      <c r="AB23550" s="29"/>
      <c r="AC23550" s="29"/>
      <c r="AD23550" s="29"/>
      <c r="AE23550" s="29"/>
      <c r="AF23550" s="29"/>
      <c r="AG23550" s="29"/>
      <c r="AH23550" s="29"/>
      <c r="AI23550" s="29"/>
      <c r="AJ23550" s="29"/>
      <c r="AK23550" s="29"/>
      <c r="AL23550" s="29"/>
      <c r="AM23550" s="29"/>
      <c r="AP23550" s="30"/>
    </row>
    <row r="23551" spans="1:42">
      <c r="A23551" s="29"/>
      <c r="B23551" s="29"/>
      <c r="C23551" s="29"/>
      <c r="D23551" s="29"/>
      <c r="E23551" s="29"/>
      <c r="F23551" s="29"/>
      <c r="G23551" s="29"/>
      <c r="H23551" s="29"/>
      <c r="I23551" s="29"/>
      <c r="J23551" s="29"/>
      <c r="K23551" s="29"/>
      <c r="L23551" s="29"/>
      <c r="M23551" s="29"/>
      <c r="N23551" s="29"/>
      <c r="O23551" s="29"/>
      <c r="P23551" s="29"/>
      <c r="Q23551" s="29"/>
      <c r="R23551" s="29"/>
      <c r="S23551" s="33"/>
      <c r="T23551" s="29"/>
      <c r="U23551" s="29"/>
      <c r="V23551" s="29"/>
      <c r="W23551" s="29"/>
      <c r="X23551" s="29"/>
      <c r="Y23551" s="29"/>
      <c r="Z23551" s="29"/>
      <c r="AA23551" s="29"/>
      <c r="AB23551" s="29"/>
      <c r="AC23551" s="29"/>
      <c r="AD23551" s="29"/>
      <c r="AE23551" s="29"/>
      <c r="AF23551" s="29"/>
      <c r="AG23551" s="29"/>
      <c r="AH23551" s="29"/>
      <c r="AI23551" s="29"/>
      <c r="AJ23551" s="29"/>
      <c r="AK23551" s="29"/>
      <c r="AL23551" s="29"/>
      <c r="AM23551" s="29"/>
      <c r="AP23551" s="30"/>
    </row>
    <row r="23552" spans="1:42">
      <c r="A23552" s="29"/>
      <c r="B23552" s="29"/>
      <c r="C23552" s="29"/>
      <c r="D23552" s="29"/>
      <c r="E23552" s="29"/>
      <c r="F23552" s="29"/>
      <c r="G23552" s="29"/>
      <c r="H23552" s="29"/>
      <c r="I23552" s="29"/>
      <c r="J23552" s="29"/>
      <c r="K23552" s="29"/>
      <c r="L23552" s="29"/>
      <c r="M23552" s="29"/>
      <c r="N23552" s="29"/>
      <c r="O23552" s="29"/>
      <c r="P23552" s="29"/>
      <c r="Q23552" s="29"/>
      <c r="R23552" s="29"/>
      <c r="S23552" s="33"/>
      <c r="T23552" s="29"/>
      <c r="U23552" s="29"/>
      <c r="V23552" s="29"/>
      <c r="W23552" s="29"/>
      <c r="X23552" s="29"/>
      <c r="Y23552" s="29"/>
      <c r="Z23552" s="29"/>
      <c r="AA23552" s="29"/>
      <c r="AB23552" s="29"/>
      <c r="AC23552" s="29"/>
      <c r="AD23552" s="29"/>
      <c r="AE23552" s="29"/>
      <c r="AF23552" s="29"/>
      <c r="AG23552" s="29"/>
      <c r="AH23552" s="29"/>
      <c r="AI23552" s="29"/>
      <c r="AJ23552" s="29"/>
      <c r="AK23552" s="29"/>
      <c r="AL23552" s="29"/>
      <c r="AM23552" s="29"/>
      <c r="AP23552" s="30"/>
    </row>
    <row r="23553" spans="1:42">
      <c r="A23553" s="29"/>
      <c r="B23553" s="29"/>
      <c r="C23553" s="29"/>
      <c r="D23553" s="29"/>
      <c r="E23553" s="29"/>
      <c r="F23553" s="29"/>
      <c r="G23553" s="29"/>
      <c r="H23553" s="29"/>
      <c r="I23553" s="29"/>
      <c r="J23553" s="29"/>
      <c r="K23553" s="29"/>
      <c r="L23553" s="29"/>
      <c r="M23553" s="29"/>
      <c r="N23553" s="29"/>
      <c r="O23553" s="29"/>
      <c r="P23553" s="29"/>
      <c r="Q23553" s="29"/>
      <c r="R23553" s="29"/>
      <c r="S23553" s="33"/>
      <c r="T23553" s="29"/>
      <c r="U23553" s="29"/>
      <c r="V23553" s="29"/>
      <c r="W23553" s="29"/>
      <c r="X23553" s="29"/>
      <c r="Y23553" s="29"/>
      <c r="Z23553" s="29"/>
      <c r="AA23553" s="29"/>
      <c r="AB23553" s="29"/>
      <c r="AC23553" s="29"/>
      <c r="AD23553" s="29"/>
      <c r="AE23553" s="29"/>
      <c r="AF23553" s="29"/>
      <c r="AG23553" s="29"/>
      <c r="AH23553" s="29"/>
      <c r="AI23553" s="29"/>
      <c r="AJ23553" s="29"/>
      <c r="AK23553" s="29"/>
      <c r="AL23553" s="29"/>
      <c r="AM23553" s="29"/>
      <c r="AP23553" s="30"/>
    </row>
    <row r="23554" spans="1:42">
      <c r="A23554" s="29"/>
      <c r="B23554" s="29"/>
      <c r="C23554" s="29"/>
      <c r="D23554" s="29"/>
      <c r="E23554" s="29"/>
      <c r="F23554" s="29"/>
      <c r="G23554" s="29"/>
      <c r="H23554" s="29"/>
      <c r="I23554" s="29"/>
      <c r="J23554" s="29"/>
      <c r="K23554" s="29"/>
      <c r="L23554" s="29"/>
      <c r="M23554" s="29"/>
      <c r="N23554" s="29"/>
      <c r="O23554" s="29"/>
      <c r="P23554" s="29"/>
      <c r="Q23554" s="29"/>
      <c r="R23554" s="29"/>
      <c r="S23554" s="33"/>
      <c r="T23554" s="29"/>
      <c r="U23554" s="29"/>
      <c r="V23554" s="29"/>
      <c r="W23554" s="29"/>
      <c r="X23554" s="29"/>
      <c r="Y23554" s="29"/>
      <c r="Z23554" s="29"/>
      <c r="AA23554" s="29"/>
      <c r="AB23554" s="29"/>
      <c r="AC23554" s="29"/>
      <c r="AD23554" s="29"/>
      <c r="AE23554" s="29"/>
      <c r="AF23554" s="29"/>
      <c r="AG23554" s="29"/>
      <c r="AH23554" s="29"/>
      <c r="AI23554" s="29"/>
      <c r="AJ23554" s="29"/>
      <c r="AK23554" s="29"/>
      <c r="AL23554" s="29"/>
      <c r="AM23554" s="29"/>
      <c r="AP23554" s="30"/>
    </row>
    <row r="23555" spans="1:42">
      <c r="A23555" s="29"/>
      <c r="B23555" s="29"/>
      <c r="C23555" s="29"/>
      <c r="D23555" s="29"/>
      <c r="E23555" s="29"/>
      <c r="F23555" s="29"/>
      <c r="G23555" s="29"/>
      <c r="H23555" s="29"/>
      <c r="I23555" s="29"/>
      <c r="J23555" s="29"/>
      <c r="K23555" s="29"/>
      <c r="L23555" s="29"/>
      <c r="M23555" s="29"/>
      <c r="N23555" s="29"/>
      <c r="O23555" s="29"/>
      <c r="P23555" s="29"/>
      <c r="Q23555" s="29"/>
      <c r="R23555" s="29"/>
      <c r="S23555" s="33"/>
      <c r="T23555" s="29"/>
      <c r="U23555" s="29"/>
      <c r="V23555" s="29"/>
      <c r="W23555" s="29"/>
      <c r="X23555" s="29"/>
      <c r="Y23555" s="29"/>
      <c r="Z23555" s="29"/>
      <c r="AA23555" s="29"/>
      <c r="AB23555" s="29"/>
      <c r="AC23555" s="29"/>
      <c r="AD23555" s="29"/>
      <c r="AE23555" s="29"/>
      <c r="AF23555" s="29"/>
      <c r="AG23555" s="29"/>
      <c r="AH23555" s="29"/>
      <c r="AI23555" s="29"/>
      <c r="AJ23555" s="29"/>
      <c r="AK23555" s="29"/>
      <c r="AL23555" s="29"/>
      <c r="AM23555" s="29"/>
      <c r="AP23555" s="30"/>
    </row>
    <row r="23556" spans="1:42">
      <c r="A23556" s="29"/>
      <c r="B23556" s="29"/>
      <c r="C23556" s="29"/>
      <c r="D23556" s="29"/>
      <c r="E23556" s="29"/>
      <c r="F23556" s="29"/>
      <c r="G23556" s="29"/>
      <c r="H23556" s="29"/>
      <c r="I23556" s="29"/>
      <c r="J23556" s="29"/>
      <c r="K23556" s="29"/>
      <c r="L23556" s="29"/>
      <c r="M23556" s="29"/>
      <c r="N23556" s="29"/>
      <c r="O23556" s="29"/>
      <c r="P23556" s="29"/>
      <c r="Q23556" s="29"/>
      <c r="R23556" s="29"/>
      <c r="S23556" s="33"/>
      <c r="T23556" s="29"/>
      <c r="U23556" s="29"/>
      <c r="V23556" s="29"/>
      <c r="W23556" s="29"/>
      <c r="X23556" s="29"/>
      <c r="Y23556" s="29"/>
      <c r="Z23556" s="29"/>
      <c r="AA23556" s="29"/>
      <c r="AB23556" s="29"/>
      <c r="AC23556" s="29"/>
      <c r="AD23556" s="29"/>
      <c r="AE23556" s="29"/>
      <c r="AF23556" s="29"/>
      <c r="AG23556" s="29"/>
      <c r="AH23556" s="29"/>
      <c r="AI23556" s="29"/>
      <c r="AJ23556" s="29"/>
      <c r="AK23556" s="29"/>
      <c r="AL23556" s="29"/>
      <c r="AM23556" s="29"/>
      <c r="AP23556" s="30"/>
    </row>
    <row r="23557" spans="1:42">
      <c r="A23557" s="29"/>
      <c r="B23557" s="29"/>
      <c r="C23557" s="29"/>
      <c r="D23557" s="29"/>
      <c r="E23557" s="29"/>
      <c r="F23557" s="29"/>
      <c r="G23557" s="29"/>
      <c r="H23557" s="29"/>
      <c r="I23557" s="29"/>
      <c r="J23557" s="29"/>
      <c r="K23557" s="29"/>
      <c r="L23557" s="29"/>
      <c r="M23557" s="29"/>
      <c r="N23557" s="29"/>
      <c r="O23557" s="29"/>
      <c r="P23557" s="29"/>
      <c r="Q23557" s="29"/>
      <c r="R23557" s="29"/>
      <c r="S23557" s="33"/>
      <c r="T23557" s="29"/>
      <c r="U23557" s="29"/>
      <c r="V23557" s="29"/>
      <c r="W23557" s="29"/>
      <c r="X23557" s="29"/>
      <c r="Y23557" s="29"/>
      <c r="Z23557" s="29"/>
      <c r="AA23557" s="29"/>
      <c r="AB23557" s="29"/>
      <c r="AC23557" s="29"/>
      <c r="AD23557" s="29"/>
      <c r="AE23557" s="29"/>
      <c r="AF23557" s="29"/>
      <c r="AG23557" s="29"/>
      <c r="AH23557" s="29"/>
      <c r="AI23557" s="29"/>
      <c r="AJ23557" s="29"/>
      <c r="AK23557" s="29"/>
      <c r="AL23557" s="29"/>
      <c r="AM23557" s="29"/>
      <c r="AP23557" s="30"/>
    </row>
    <row r="23558" spans="1:42">
      <c r="A23558" s="29"/>
      <c r="B23558" s="29"/>
      <c r="C23558" s="29"/>
      <c r="D23558" s="29"/>
      <c r="E23558" s="29"/>
      <c r="F23558" s="29"/>
      <c r="G23558" s="29"/>
      <c r="H23558" s="29"/>
      <c r="I23558" s="29"/>
      <c r="J23558" s="29"/>
      <c r="K23558" s="29"/>
      <c r="L23558" s="29"/>
      <c r="M23558" s="29"/>
      <c r="N23558" s="29"/>
      <c r="O23558" s="29"/>
      <c r="P23558" s="29"/>
      <c r="Q23558" s="29"/>
      <c r="R23558" s="29"/>
      <c r="S23558" s="33"/>
      <c r="T23558" s="29"/>
      <c r="U23558" s="29"/>
      <c r="V23558" s="29"/>
      <c r="W23558" s="29"/>
      <c r="X23558" s="29"/>
      <c r="Y23558" s="29"/>
      <c r="Z23558" s="29"/>
      <c r="AA23558" s="29"/>
      <c r="AB23558" s="29"/>
      <c r="AC23558" s="29"/>
      <c r="AD23558" s="29"/>
      <c r="AE23558" s="29"/>
      <c r="AF23558" s="29"/>
      <c r="AG23558" s="29"/>
      <c r="AH23558" s="29"/>
      <c r="AI23558" s="29"/>
      <c r="AJ23558" s="29"/>
      <c r="AK23558" s="29"/>
      <c r="AL23558" s="29"/>
      <c r="AM23558" s="29"/>
      <c r="AP23558" s="30"/>
    </row>
    <row r="23559" spans="1:42">
      <c r="A23559" s="29"/>
      <c r="B23559" s="29"/>
      <c r="C23559" s="29"/>
      <c r="D23559" s="29"/>
      <c r="E23559" s="29"/>
      <c r="F23559" s="29"/>
      <c r="G23559" s="29"/>
      <c r="H23559" s="29"/>
      <c r="I23559" s="29"/>
      <c r="J23559" s="29"/>
      <c r="K23559" s="29"/>
      <c r="L23559" s="29"/>
      <c r="M23559" s="29"/>
      <c r="N23559" s="29"/>
      <c r="O23559" s="29"/>
      <c r="P23559" s="29"/>
      <c r="Q23559" s="29"/>
      <c r="R23559" s="29"/>
      <c r="S23559" s="33"/>
      <c r="T23559" s="29"/>
      <c r="U23559" s="29"/>
      <c r="V23559" s="29"/>
      <c r="W23559" s="29"/>
      <c r="X23559" s="29"/>
      <c r="Y23559" s="29"/>
      <c r="Z23559" s="29"/>
      <c r="AA23559" s="29"/>
      <c r="AB23559" s="29"/>
      <c r="AC23559" s="29"/>
      <c r="AD23559" s="29"/>
      <c r="AE23559" s="29"/>
      <c r="AF23559" s="29"/>
      <c r="AG23559" s="29"/>
      <c r="AH23559" s="29"/>
      <c r="AI23559" s="29"/>
      <c r="AJ23559" s="29"/>
      <c r="AK23559" s="29"/>
      <c r="AL23559" s="29"/>
      <c r="AM23559" s="29"/>
      <c r="AP23559" s="30"/>
    </row>
    <row r="23560" spans="1:42">
      <c r="A23560" s="29"/>
      <c r="B23560" s="29"/>
      <c r="C23560" s="29"/>
      <c r="D23560" s="29"/>
      <c r="E23560" s="29"/>
      <c r="F23560" s="29"/>
      <c r="G23560" s="29"/>
      <c r="H23560" s="29"/>
      <c r="I23560" s="29"/>
      <c r="J23560" s="29"/>
      <c r="K23560" s="29"/>
      <c r="L23560" s="29"/>
      <c r="M23560" s="29"/>
      <c r="N23560" s="29"/>
      <c r="O23560" s="29"/>
      <c r="P23560" s="29"/>
      <c r="Q23560" s="29"/>
      <c r="R23560" s="29"/>
      <c r="S23560" s="33"/>
      <c r="T23560" s="29"/>
      <c r="U23560" s="29"/>
      <c r="V23560" s="29"/>
      <c r="W23560" s="29"/>
      <c r="X23560" s="29"/>
      <c r="Y23560" s="29"/>
      <c r="Z23560" s="29"/>
      <c r="AA23560" s="29"/>
      <c r="AB23560" s="29"/>
      <c r="AC23560" s="29"/>
      <c r="AD23560" s="29"/>
      <c r="AE23560" s="29"/>
      <c r="AF23560" s="29"/>
      <c r="AG23560" s="29"/>
      <c r="AH23560" s="29"/>
      <c r="AI23560" s="29"/>
      <c r="AJ23560" s="29"/>
      <c r="AK23560" s="29"/>
      <c r="AL23560" s="29"/>
      <c r="AM23560" s="29"/>
      <c r="AP23560" s="30"/>
    </row>
    <row r="23561" spans="1:42">
      <c r="A23561" s="29"/>
      <c r="B23561" s="29"/>
      <c r="C23561" s="29"/>
      <c r="D23561" s="29"/>
      <c r="E23561" s="29"/>
      <c r="F23561" s="29"/>
      <c r="G23561" s="29"/>
      <c r="H23561" s="29"/>
      <c r="I23561" s="29"/>
      <c r="J23561" s="29"/>
      <c r="K23561" s="29"/>
      <c r="L23561" s="29"/>
      <c r="M23561" s="29"/>
      <c r="N23561" s="29"/>
      <c r="O23561" s="29"/>
      <c r="P23561" s="29"/>
      <c r="Q23561" s="29"/>
      <c r="R23561" s="29"/>
      <c r="S23561" s="33"/>
      <c r="T23561" s="29"/>
      <c r="U23561" s="29"/>
      <c r="V23561" s="29"/>
      <c r="W23561" s="29"/>
      <c r="X23561" s="29"/>
      <c r="Y23561" s="29"/>
      <c r="Z23561" s="29"/>
      <c r="AA23561" s="29"/>
      <c r="AB23561" s="29"/>
      <c r="AC23561" s="29"/>
      <c r="AD23561" s="29"/>
      <c r="AE23561" s="29"/>
      <c r="AF23561" s="29"/>
      <c r="AG23561" s="29"/>
      <c r="AH23561" s="29"/>
      <c r="AI23561" s="29"/>
      <c r="AJ23561" s="29"/>
      <c r="AK23561" s="29"/>
      <c r="AL23561" s="29"/>
      <c r="AM23561" s="29"/>
      <c r="AP23561" s="30"/>
    </row>
    <row r="23562" spans="1:42">
      <c r="A23562" s="29"/>
      <c r="B23562" s="29"/>
      <c r="C23562" s="29"/>
      <c r="D23562" s="29"/>
      <c r="E23562" s="29"/>
      <c r="F23562" s="29"/>
      <c r="G23562" s="29"/>
      <c r="H23562" s="29"/>
      <c r="I23562" s="29"/>
      <c r="J23562" s="29"/>
      <c r="K23562" s="29"/>
      <c r="L23562" s="29"/>
      <c r="M23562" s="29"/>
      <c r="N23562" s="29"/>
      <c r="O23562" s="29"/>
      <c r="P23562" s="29"/>
      <c r="Q23562" s="29"/>
      <c r="R23562" s="29"/>
      <c r="S23562" s="33"/>
      <c r="T23562" s="29"/>
      <c r="U23562" s="29"/>
      <c r="V23562" s="29"/>
      <c r="W23562" s="29"/>
      <c r="X23562" s="29"/>
      <c r="Y23562" s="29"/>
      <c r="Z23562" s="29"/>
      <c r="AA23562" s="29"/>
      <c r="AB23562" s="29"/>
      <c r="AC23562" s="29"/>
      <c r="AD23562" s="29"/>
      <c r="AE23562" s="29"/>
      <c r="AF23562" s="29"/>
      <c r="AG23562" s="29"/>
      <c r="AH23562" s="29"/>
      <c r="AI23562" s="29"/>
      <c r="AJ23562" s="29"/>
      <c r="AK23562" s="29"/>
      <c r="AL23562" s="29"/>
      <c r="AM23562" s="29"/>
      <c r="AP23562" s="30"/>
    </row>
    <row r="23563" spans="1:42">
      <c r="A23563" s="29"/>
      <c r="B23563" s="29"/>
      <c r="C23563" s="29"/>
      <c r="D23563" s="29"/>
      <c r="E23563" s="29"/>
      <c r="F23563" s="29"/>
      <c r="G23563" s="29"/>
      <c r="H23563" s="29"/>
      <c r="I23563" s="29"/>
      <c r="J23563" s="29"/>
      <c r="K23563" s="29"/>
      <c r="L23563" s="29"/>
      <c r="M23563" s="29"/>
      <c r="N23563" s="29"/>
      <c r="O23563" s="29"/>
      <c r="P23563" s="29"/>
      <c r="Q23563" s="29"/>
      <c r="R23563" s="29"/>
      <c r="S23563" s="33"/>
      <c r="T23563" s="29"/>
      <c r="U23563" s="29"/>
      <c r="V23563" s="29"/>
      <c r="W23563" s="29"/>
      <c r="X23563" s="29"/>
      <c r="Y23563" s="29"/>
      <c r="Z23563" s="29"/>
      <c r="AA23563" s="29"/>
      <c r="AB23563" s="29"/>
      <c r="AC23563" s="29"/>
      <c r="AD23563" s="29"/>
      <c r="AE23563" s="29"/>
      <c r="AF23563" s="29"/>
      <c r="AG23563" s="29"/>
      <c r="AH23563" s="29"/>
      <c r="AI23563" s="29"/>
      <c r="AJ23563" s="29"/>
      <c r="AK23563" s="29"/>
      <c r="AL23563" s="29"/>
      <c r="AM23563" s="29"/>
      <c r="AP23563" s="30"/>
    </row>
    <row r="23564" spans="1:42">
      <c r="A23564" s="29"/>
      <c r="B23564" s="29"/>
      <c r="C23564" s="29"/>
      <c r="D23564" s="29"/>
      <c r="E23564" s="29"/>
      <c r="F23564" s="29"/>
      <c r="G23564" s="29"/>
      <c r="H23564" s="29"/>
      <c r="I23564" s="29"/>
      <c r="J23564" s="29"/>
      <c r="K23564" s="29"/>
      <c r="L23564" s="29"/>
      <c r="M23564" s="29"/>
      <c r="N23564" s="29"/>
      <c r="O23564" s="29"/>
      <c r="P23564" s="29"/>
      <c r="Q23564" s="29"/>
      <c r="R23564" s="29"/>
      <c r="S23564" s="33"/>
      <c r="T23564" s="29"/>
      <c r="U23564" s="29"/>
      <c r="V23564" s="29"/>
      <c r="W23564" s="29"/>
      <c r="X23564" s="29"/>
      <c r="Y23564" s="29"/>
      <c r="Z23564" s="29"/>
      <c r="AA23564" s="29"/>
      <c r="AB23564" s="29"/>
      <c r="AC23564" s="29"/>
      <c r="AD23564" s="29"/>
      <c r="AE23564" s="29"/>
      <c r="AF23564" s="29"/>
      <c r="AG23564" s="29"/>
      <c r="AH23564" s="29"/>
      <c r="AI23564" s="29"/>
      <c r="AJ23564" s="29"/>
      <c r="AK23564" s="29"/>
      <c r="AL23564" s="29"/>
      <c r="AM23564" s="29"/>
      <c r="AP23564" s="30"/>
    </row>
    <row r="23565" spans="1:42">
      <c r="A23565" s="29"/>
      <c r="B23565" s="29"/>
      <c r="C23565" s="29"/>
      <c r="D23565" s="29"/>
      <c r="E23565" s="29"/>
      <c r="F23565" s="29"/>
      <c r="G23565" s="29"/>
      <c r="H23565" s="29"/>
      <c r="I23565" s="29"/>
      <c r="J23565" s="29"/>
      <c r="K23565" s="29"/>
      <c r="L23565" s="29"/>
      <c r="M23565" s="29"/>
      <c r="N23565" s="29"/>
      <c r="O23565" s="29"/>
      <c r="P23565" s="29"/>
      <c r="Q23565" s="29"/>
      <c r="R23565" s="29"/>
      <c r="S23565" s="33"/>
      <c r="T23565" s="29"/>
      <c r="U23565" s="29"/>
      <c r="V23565" s="29"/>
      <c r="W23565" s="29"/>
      <c r="X23565" s="29"/>
      <c r="Y23565" s="29"/>
      <c r="Z23565" s="29"/>
      <c r="AA23565" s="29"/>
      <c r="AB23565" s="29"/>
      <c r="AC23565" s="29"/>
      <c r="AD23565" s="29"/>
      <c r="AE23565" s="29"/>
      <c r="AF23565" s="29"/>
      <c r="AG23565" s="29"/>
      <c r="AH23565" s="29"/>
      <c r="AI23565" s="29"/>
      <c r="AJ23565" s="29"/>
      <c r="AK23565" s="29"/>
      <c r="AL23565" s="29"/>
      <c r="AM23565" s="29"/>
      <c r="AP23565" s="30"/>
    </row>
    <row r="23566" spans="1:42">
      <c r="A23566" s="29"/>
      <c r="B23566" s="29"/>
      <c r="C23566" s="29"/>
      <c r="D23566" s="29"/>
      <c r="E23566" s="29"/>
      <c r="F23566" s="29"/>
      <c r="G23566" s="29"/>
      <c r="H23566" s="29"/>
      <c r="I23566" s="29"/>
      <c r="J23566" s="29"/>
      <c r="K23566" s="29"/>
      <c r="L23566" s="29"/>
      <c r="M23566" s="29"/>
      <c r="N23566" s="29"/>
      <c r="O23566" s="29"/>
      <c r="P23566" s="29"/>
      <c r="Q23566" s="29"/>
      <c r="R23566" s="29"/>
      <c r="S23566" s="33"/>
      <c r="T23566" s="29"/>
      <c r="U23566" s="29"/>
      <c r="V23566" s="29"/>
      <c r="W23566" s="29"/>
      <c r="X23566" s="29"/>
      <c r="Y23566" s="29"/>
      <c r="Z23566" s="29"/>
      <c r="AA23566" s="29"/>
      <c r="AB23566" s="29"/>
      <c r="AC23566" s="29"/>
      <c r="AD23566" s="29"/>
      <c r="AE23566" s="29"/>
      <c r="AF23566" s="29"/>
      <c r="AG23566" s="29"/>
      <c r="AH23566" s="29"/>
      <c r="AI23566" s="29"/>
      <c r="AJ23566" s="29"/>
      <c r="AK23566" s="29"/>
      <c r="AL23566" s="29"/>
      <c r="AM23566" s="29"/>
      <c r="AP23566" s="30"/>
    </row>
    <row r="23567" spans="1:42">
      <c r="A23567" s="29"/>
      <c r="B23567" s="29"/>
      <c r="C23567" s="29"/>
      <c r="D23567" s="29"/>
      <c r="E23567" s="29"/>
      <c r="F23567" s="29"/>
      <c r="G23567" s="29"/>
      <c r="H23567" s="29"/>
      <c r="I23567" s="29"/>
      <c r="J23567" s="29"/>
      <c r="K23567" s="29"/>
      <c r="L23567" s="29"/>
      <c r="M23567" s="29"/>
      <c r="N23567" s="29"/>
      <c r="O23567" s="29"/>
      <c r="P23567" s="29"/>
      <c r="Q23567" s="29"/>
      <c r="R23567" s="29"/>
      <c r="S23567" s="33"/>
      <c r="T23567" s="29"/>
      <c r="U23567" s="29"/>
      <c r="V23567" s="29"/>
      <c r="W23567" s="29"/>
      <c r="X23567" s="29"/>
      <c r="Y23567" s="29"/>
      <c r="Z23567" s="29"/>
      <c r="AA23567" s="29"/>
      <c r="AB23567" s="29"/>
      <c r="AC23567" s="29"/>
      <c r="AD23567" s="29"/>
      <c r="AE23567" s="29"/>
      <c r="AF23567" s="29"/>
      <c r="AG23567" s="29"/>
      <c r="AH23567" s="29"/>
      <c r="AI23567" s="29"/>
      <c r="AJ23567" s="29"/>
      <c r="AK23567" s="29"/>
      <c r="AL23567" s="29"/>
      <c r="AM23567" s="29"/>
      <c r="AP23567" s="30"/>
    </row>
    <row r="23568" spans="1:42">
      <c r="A23568" s="29"/>
      <c r="B23568" s="29"/>
      <c r="C23568" s="29"/>
      <c r="D23568" s="29"/>
      <c r="E23568" s="29"/>
      <c r="F23568" s="29"/>
      <c r="G23568" s="29"/>
      <c r="H23568" s="29"/>
      <c r="I23568" s="29"/>
      <c r="J23568" s="29"/>
      <c r="K23568" s="29"/>
      <c r="L23568" s="29"/>
      <c r="M23568" s="29"/>
      <c r="N23568" s="29"/>
      <c r="O23568" s="29"/>
      <c r="P23568" s="29"/>
      <c r="Q23568" s="29"/>
      <c r="R23568" s="29"/>
      <c r="S23568" s="33"/>
      <c r="T23568" s="29"/>
      <c r="U23568" s="29"/>
      <c r="V23568" s="29"/>
      <c r="W23568" s="29"/>
      <c r="X23568" s="29"/>
      <c r="Y23568" s="29"/>
      <c r="Z23568" s="29"/>
      <c r="AA23568" s="29"/>
      <c r="AB23568" s="29"/>
      <c r="AC23568" s="29"/>
      <c r="AD23568" s="29"/>
      <c r="AE23568" s="29"/>
      <c r="AF23568" s="29"/>
      <c r="AG23568" s="29"/>
      <c r="AH23568" s="29"/>
      <c r="AI23568" s="29"/>
      <c r="AJ23568" s="29"/>
      <c r="AK23568" s="29"/>
      <c r="AL23568" s="29"/>
      <c r="AM23568" s="29"/>
      <c r="AP23568" s="30"/>
    </row>
    <row r="23569" spans="1:42">
      <c r="A23569" s="29"/>
      <c r="B23569" s="29"/>
      <c r="C23569" s="29"/>
      <c r="D23569" s="29"/>
      <c r="E23569" s="29"/>
      <c r="F23569" s="29"/>
      <c r="G23569" s="29"/>
      <c r="H23569" s="29"/>
      <c r="I23569" s="29"/>
      <c r="J23569" s="29"/>
      <c r="K23569" s="29"/>
      <c r="L23569" s="29"/>
      <c r="M23569" s="29"/>
      <c r="N23569" s="29"/>
      <c r="O23569" s="29"/>
      <c r="P23569" s="29"/>
      <c r="Q23569" s="29"/>
      <c r="R23569" s="29"/>
      <c r="S23569" s="33"/>
      <c r="T23569" s="29"/>
      <c r="U23569" s="29"/>
      <c r="V23569" s="29"/>
      <c r="W23569" s="29"/>
      <c r="X23569" s="29"/>
      <c r="Y23569" s="29"/>
      <c r="Z23569" s="29"/>
      <c r="AA23569" s="29"/>
      <c r="AB23569" s="29"/>
      <c r="AC23569" s="29"/>
      <c r="AD23569" s="29"/>
      <c r="AE23569" s="29"/>
      <c r="AF23569" s="29"/>
      <c r="AG23569" s="29"/>
      <c r="AH23569" s="29"/>
      <c r="AI23569" s="29"/>
      <c r="AJ23569" s="29"/>
      <c r="AK23569" s="29"/>
      <c r="AL23569" s="29"/>
      <c r="AM23569" s="29"/>
      <c r="AP23569" s="30"/>
    </row>
    <row r="23570" spans="1:42">
      <c r="A23570" s="29"/>
      <c r="B23570" s="29"/>
      <c r="C23570" s="29"/>
      <c r="D23570" s="29"/>
      <c r="E23570" s="29"/>
      <c r="F23570" s="29"/>
      <c r="G23570" s="29"/>
      <c r="H23570" s="29"/>
      <c r="I23570" s="29"/>
      <c r="J23570" s="29"/>
      <c r="K23570" s="29"/>
      <c r="L23570" s="29"/>
      <c r="M23570" s="29"/>
      <c r="N23570" s="29"/>
      <c r="O23570" s="29"/>
      <c r="P23570" s="29"/>
      <c r="Q23570" s="29"/>
      <c r="R23570" s="29"/>
      <c r="S23570" s="33"/>
      <c r="T23570" s="29"/>
      <c r="U23570" s="29"/>
      <c r="V23570" s="29"/>
      <c r="W23570" s="29"/>
      <c r="X23570" s="29"/>
      <c r="Y23570" s="29"/>
      <c r="Z23570" s="29"/>
      <c r="AA23570" s="29"/>
      <c r="AB23570" s="29"/>
      <c r="AC23570" s="29"/>
      <c r="AD23570" s="29"/>
      <c r="AE23570" s="29"/>
      <c r="AF23570" s="29"/>
      <c r="AG23570" s="29"/>
      <c r="AH23570" s="29"/>
      <c r="AI23570" s="29"/>
      <c r="AJ23570" s="29"/>
      <c r="AK23570" s="29"/>
      <c r="AL23570" s="29"/>
      <c r="AM23570" s="29"/>
      <c r="AP23570" s="30"/>
    </row>
    <row r="23571" spans="1:42">
      <c r="A23571" s="29"/>
      <c r="B23571" s="29"/>
      <c r="C23571" s="29"/>
      <c r="D23571" s="29"/>
      <c r="E23571" s="29"/>
      <c r="F23571" s="29"/>
      <c r="G23571" s="29"/>
      <c r="H23571" s="29"/>
      <c r="I23571" s="29"/>
      <c r="J23571" s="29"/>
      <c r="K23571" s="29"/>
      <c r="L23571" s="29"/>
      <c r="M23571" s="29"/>
      <c r="N23571" s="29"/>
      <c r="O23571" s="29"/>
      <c r="P23571" s="29"/>
      <c r="Q23571" s="29"/>
      <c r="R23571" s="29"/>
      <c r="S23571" s="33"/>
      <c r="T23571" s="29"/>
      <c r="U23571" s="29"/>
      <c r="V23571" s="29"/>
      <c r="W23571" s="29"/>
      <c r="X23571" s="29"/>
      <c r="Y23571" s="29"/>
      <c r="Z23571" s="29"/>
      <c r="AA23571" s="29"/>
      <c r="AB23571" s="29"/>
      <c r="AC23571" s="29"/>
      <c r="AD23571" s="29"/>
      <c r="AE23571" s="29"/>
      <c r="AF23571" s="29"/>
      <c r="AG23571" s="29"/>
      <c r="AH23571" s="29"/>
      <c r="AI23571" s="29"/>
      <c r="AJ23571" s="29"/>
      <c r="AK23571" s="29"/>
      <c r="AL23571" s="29"/>
      <c r="AM23571" s="29"/>
      <c r="AP23571" s="30"/>
    </row>
    <row r="23572" spans="1:42">
      <c r="A23572" s="29"/>
      <c r="B23572" s="29"/>
      <c r="C23572" s="29"/>
      <c r="D23572" s="29"/>
      <c r="E23572" s="29"/>
      <c r="F23572" s="29"/>
      <c r="G23572" s="29"/>
      <c r="H23572" s="29"/>
      <c r="I23572" s="29"/>
      <c r="J23572" s="29"/>
      <c r="K23572" s="29"/>
      <c r="L23572" s="29"/>
      <c r="M23572" s="29"/>
      <c r="N23572" s="29"/>
      <c r="O23572" s="29"/>
      <c r="P23572" s="29"/>
      <c r="Q23572" s="29"/>
      <c r="R23572" s="29"/>
      <c r="S23572" s="33"/>
      <c r="T23572" s="29"/>
      <c r="U23572" s="29"/>
      <c r="V23572" s="29"/>
      <c r="W23572" s="29"/>
      <c r="X23572" s="29"/>
      <c r="Y23572" s="29"/>
      <c r="Z23572" s="29"/>
      <c r="AA23572" s="29"/>
      <c r="AB23572" s="29"/>
      <c r="AC23572" s="29"/>
      <c r="AD23572" s="29"/>
      <c r="AE23572" s="29"/>
      <c r="AF23572" s="29"/>
      <c r="AG23572" s="29"/>
      <c r="AH23572" s="29"/>
      <c r="AI23572" s="29"/>
      <c r="AJ23572" s="29"/>
      <c r="AK23572" s="29"/>
      <c r="AL23572" s="29"/>
      <c r="AM23572" s="29"/>
      <c r="AP23572" s="30"/>
    </row>
    <row r="23573" spans="1:42">
      <c r="A23573" s="29"/>
      <c r="B23573" s="29"/>
      <c r="C23573" s="29"/>
      <c r="D23573" s="29"/>
      <c r="E23573" s="29"/>
      <c r="F23573" s="29"/>
      <c r="G23573" s="29"/>
      <c r="H23573" s="29"/>
      <c r="I23573" s="29"/>
      <c r="J23573" s="29"/>
      <c r="K23573" s="29"/>
      <c r="L23573" s="29"/>
      <c r="M23573" s="29"/>
      <c r="N23573" s="29"/>
      <c r="O23573" s="29"/>
      <c r="P23573" s="29"/>
      <c r="Q23573" s="29"/>
      <c r="R23573" s="29"/>
      <c r="S23573" s="33"/>
      <c r="T23573" s="29"/>
      <c r="U23573" s="29"/>
      <c r="V23573" s="29"/>
      <c r="W23573" s="29"/>
      <c r="X23573" s="29"/>
      <c r="Y23573" s="29"/>
      <c r="Z23573" s="29"/>
      <c r="AA23573" s="29"/>
      <c r="AB23573" s="29"/>
      <c r="AC23573" s="29"/>
      <c r="AD23573" s="29"/>
      <c r="AE23573" s="29"/>
      <c r="AF23573" s="29"/>
      <c r="AG23573" s="29"/>
      <c r="AH23573" s="29"/>
      <c r="AI23573" s="29"/>
      <c r="AJ23573" s="29"/>
      <c r="AK23573" s="29"/>
      <c r="AL23573" s="29"/>
      <c r="AM23573" s="29"/>
      <c r="AP23573" s="30"/>
    </row>
    <row r="23574" spans="1:42">
      <c r="A23574" s="29"/>
      <c r="B23574" s="29"/>
      <c r="C23574" s="29"/>
      <c r="D23574" s="29"/>
      <c r="E23574" s="29"/>
      <c r="F23574" s="29"/>
      <c r="G23574" s="29"/>
      <c r="H23574" s="29"/>
      <c r="I23574" s="29"/>
      <c r="J23574" s="29"/>
      <c r="K23574" s="29"/>
      <c r="L23574" s="29"/>
      <c r="M23574" s="29"/>
      <c r="N23574" s="29"/>
      <c r="O23574" s="29"/>
      <c r="P23574" s="29"/>
      <c r="Q23574" s="29"/>
      <c r="R23574" s="29"/>
      <c r="S23574" s="33"/>
      <c r="T23574" s="29"/>
      <c r="U23574" s="29"/>
      <c r="V23574" s="29"/>
      <c r="W23574" s="29"/>
      <c r="X23574" s="29"/>
      <c r="Y23574" s="29"/>
      <c r="Z23574" s="29"/>
      <c r="AA23574" s="29"/>
      <c r="AB23574" s="29"/>
      <c r="AC23574" s="29"/>
      <c r="AD23574" s="29"/>
      <c r="AE23574" s="29"/>
      <c r="AF23574" s="29"/>
      <c r="AG23574" s="29"/>
      <c r="AH23574" s="29"/>
      <c r="AI23574" s="29"/>
      <c r="AJ23574" s="29"/>
      <c r="AK23574" s="29"/>
      <c r="AL23574" s="29"/>
      <c r="AM23574" s="29"/>
      <c r="AP23574" s="30"/>
    </row>
    <row r="23575" spans="1:42">
      <c r="A23575" s="29"/>
      <c r="B23575" s="29"/>
      <c r="C23575" s="29"/>
      <c r="D23575" s="29"/>
      <c r="E23575" s="29"/>
      <c r="F23575" s="29"/>
      <c r="G23575" s="29"/>
      <c r="H23575" s="29"/>
      <c r="I23575" s="29"/>
      <c r="J23575" s="29"/>
      <c r="K23575" s="29"/>
      <c r="L23575" s="29"/>
      <c r="M23575" s="29"/>
      <c r="N23575" s="29"/>
      <c r="O23575" s="29"/>
      <c r="P23575" s="29"/>
      <c r="Q23575" s="29"/>
      <c r="R23575" s="29"/>
      <c r="S23575" s="33"/>
      <c r="T23575" s="29"/>
      <c r="U23575" s="29"/>
      <c r="V23575" s="29"/>
      <c r="W23575" s="29"/>
      <c r="X23575" s="29"/>
      <c r="Y23575" s="29"/>
      <c r="Z23575" s="29"/>
      <c r="AA23575" s="29"/>
      <c r="AB23575" s="29"/>
      <c r="AC23575" s="29"/>
      <c r="AD23575" s="29"/>
      <c r="AE23575" s="29"/>
      <c r="AF23575" s="29"/>
      <c r="AG23575" s="29"/>
      <c r="AH23575" s="29"/>
      <c r="AI23575" s="29"/>
      <c r="AJ23575" s="29"/>
      <c r="AK23575" s="29"/>
      <c r="AL23575" s="29"/>
      <c r="AM23575" s="29"/>
      <c r="AP23575" s="30"/>
    </row>
    <row r="23576" spans="1:42">
      <c r="A23576" s="29"/>
      <c r="B23576" s="29"/>
      <c r="C23576" s="29"/>
      <c r="D23576" s="29"/>
      <c r="E23576" s="29"/>
      <c r="F23576" s="29"/>
      <c r="G23576" s="29"/>
      <c r="H23576" s="29"/>
      <c r="I23576" s="29"/>
      <c r="J23576" s="29"/>
      <c r="K23576" s="29"/>
      <c r="L23576" s="29"/>
      <c r="M23576" s="29"/>
      <c r="N23576" s="29"/>
      <c r="O23576" s="29"/>
      <c r="P23576" s="29"/>
      <c r="Q23576" s="29"/>
      <c r="R23576" s="29"/>
      <c r="S23576" s="33"/>
      <c r="T23576" s="29"/>
      <c r="U23576" s="29"/>
      <c r="V23576" s="29"/>
      <c r="W23576" s="29"/>
      <c r="X23576" s="29"/>
      <c r="Y23576" s="29"/>
      <c r="Z23576" s="29"/>
      <c r="AA23576" s="29"/>
      <c r="AB23576" s="29"/>
      <c r="AC23576" s="29"/>
      <c r="AD23576" s="29"/>
      <c r="AE23576" s="29"/>
      <c r="AF23576" s="29"/>
      <c r="AG23576" s="29"/>
      <c r="AH23576" s="29"/>
      <c r="AI23576" s="29"/>
      <c r="AJ23576" s="29"/>
      <c r="AK23576" s="29"/>
      <c r="AL23576" s="29"/>
      <c r="AM23576" s="29"/>
      <c r="AP23576" s="30"/>
    </row>
    <row r="23577" spans="1:42">
      <c r="A23577" s="29"/>
      <c r="B23577" s="29"/>
      <c r="C23577" s="29"/>
      <c r="D23577" s="29"/>
      <c r="E23577" s="29"/>
      <c r="F23577" s="29"/>
      <c r="G23577" s="29"/>
      <c r="H23577" s="29"/>
      <c r="I23577" s="29"/>
      <c r="J23577" s="29"/>
      <c r="K23577" s="29"/>
      <c r="L23577" s="29"/>
      <c r="M23577" s="29"/>
      <c r="N23577" s="29"/>
      <c r="O23577" s="29"/>
      <c r="P23577" s="29"/>
      <c r="Q23577" s="29"/>
      <c r="R23577" s="29"/>
      <c r="S23577" s="33"/>
      <c r="T23577" s="29"/>
      <c r="U23577" s="29"/>
      <c r="V23577" s="29"/>
      <c r="W23577" s="29"/>
      <c r="X23577" s="29"/>
      <c r="Y23577" s="29"/>
      <c r="Z23577" s="29"/>
      <c r="AA23577" s="29"/>
      <c r="AB23577" s="29"/>
      <c r="AC23577" s="29"/>
      <c r="AD23577" s="29"/>
      <c r="AE23577" s="29"/>
      <c r="AF23577" s="29"/>
      <c r="AG23577" s="29"/>
      <c r="AH23577" s="29"/>
      <c r="AI23577" s="29"/>
      <c r="AJ23577" s="29"/>
      <c r="AK23577" s="29"/>
      <c r="AL23577" s="29"/>
      <c r="AM23577" s="29"/>
      <c r="AP23577" s="30"/>
    </row>
    <row r="23578" spans="1:42">
      <c r="A23578" s="29"/>
      <c r="B23578" s="29"/>
      <c r="C23578" s="29"/>
      <c r="D23578" s="29"/>
      <c r="E23578" s="29"/>
      <c r="F23578" s="29"/>
      <c r="G23578" s="29"/>
      <c r="H23578" s="29"/>
      <c r="I23578" s="29"/>
      <c r="J23578" s="29"/>
      <c r="K23578" s="29"/>
      <c r="L23578" s="29"/>
      <c r="M23578" s="29"/>
      <c r="N23578" s="29"/>
      <c r="O23578" s="29"/>
      <c r="P23578" s="29"/>
      <c r="Q23578" s="29"/>
      <c r="R23578" s="29"/>
      <c r="S23578" s="33"/>
      <c r="T23578" s="29"/>
      <c r="U23578" s="29"/>
      <c r="V23578" s="29"/>
      <c r="W23578" s="29"/>
      <c r="X23578" s="29"/>
      <c r="Y23578" s="29"/>
      <c r="Z23578" s="29"/>
      <c r="AA23578" s="29"/>
      <c r="AB23578" s="29"/>
      <c r="AC23578" s="29"/>
      <c r="AD23578" s="29"/>
      <c r="AE23578" s="29"/>
      <c r="AF23578" s="29"/>
      <c r="AG23578" s="29"/>
      <c r="AH23578" s="29"/>
      <c r="AI23578" s="29"/>
      <c r="AJ23578" s="29"/>
      <c r="AK23578" s="29"/>
      <c r="AL23578" s="29"/>
      <c r="AM23578" s="29"/>
      <c r="AP23578" s="30"/>
    </row>
    <row r="23579" spans="1:42">
      <c r="A23579" s="29"/>
      <c r="B23579" s="29"/>
      <c r="C23579" s="29"/>
      <c r="D23579" s="29"/>
      <c r="E23579" s="29"/>
      <c r="F23579" s="29"/>
      <c r="G23579" s="29"/>
      <c r="H23579" s="29"/>
      <c r="I23579" s="29"/>
      <c r="J23579" s="29"/>
      <c r="K23579" s="29"/>
      <c r="L23579" s="29"/>
      <c r="M23579" s="29"/>
      <c r="N23579" s="29"/>
      <c r="O23579" s="29"/>
      <c r="P23579" s="29"/>
      <c r="Q23579" s="29"/>
      <c r="R23579" s="29"/>
      <c r="S23579" s="33"/>
      <c r="T23579" s="29"/>
      <c r="U23579" s="29"/>
      <c r="V23579" s="29"/>
      <c r="W23579" s="29"/>
      <c r="X23579" s="29"/>
      <c r="Y23579" s="29"/>
      <c r="Z23579" s="29"/>
      <c r="AA23579" s="29"/>
      <c r="AB23579" s="29"/>
      <c r="AC23579" s="29"/>
      <c r="AD23579" s="29"/>
      <c r="AE23579" s="29"/>
      <c r="AF23579" s="29"/>
      <c r="AG23579" s="29"/>
      <c r="AH23579" s="29"/>
      <c r="AI23579" s="29"/>
      <c r="AJ23579" s="29"/>
      <c r="AK23579" s="29"/>
      <c r="AL23579" s="29"/>
      <c r="AM23579" s="29"/>
      <c r="AP23579" s="30"/>
    </row>
    <row r="23580" spans="1:42">
      <c r="A23580" s="29"/>
      <c r="B23580" s="29"/>
      <c r="C23580" s="29"/>
      <c r="D23580" s="29"/>
      <c r="E23580" s="29"/>
      <c r="F23580" s="29"/>
      <c r="G23580" s="29"/>
      <c r="H23580" s="29"/>
      <c r="I23580" s="29"/>
      <c r="J23580" s="29"/>
      <c r="K23580" s="29"/>
      <c r="L23580" s="29"/>
      <c r="M23580" s="29"/>
      <c r="N23580" s="29"/>
      <c r="O23580" s="29"/>
      <c r="P23580" s="29"/>
      <c r="Q23580" s="29"/>
      <c r="R23580" s="29"/>
      <c r="S23580" s="33"/>
      <c r="T23580" s="29"/>
      <c r="U23580" s="29"/>
      <c r="V23580" s="29"/>
      <c r="W23580" s="29"/>
      <c r="X23580" s="29"/>
      <c r="Y23580" s="29"/>
      <c r="Z23580" s="29"/>
      <c r="AA23580" s="29"/>
      <c r="AB23580" s="29"/>
      <c r="AC23580" s="29"/>
      <c r="AD23580" s="29"/>
      <c r="AE23580" s="29"/>
      <c r="AF23580" s="29"/>
      <c r="AG23580" s="29"/>
      <c r="AH23580" s="29"/>
      <c r="AI23580" s="29"/>
      <c r="AJ23580" s="29"/>
      <c r="AK23580" s="29"/>
      <c r="AL23580" s="29"/>
      <c r="AM23580" s="29"/>
      <c r="AP23580" s="30"/>
    </row>
    <row r="23581" spans="1:42">
      <c r="A23581" s="29"/>
      <c r="B23581" s="29"/>
      <c r="C23581" s="29"/>
      <c r="D23581" s="29"/>
      <c r="E23581" s="29"/>
      <c r="F23581" s="29"/>
      <c r="G23581" s="29"/>
      <c r="H23581" s="29"/>
      <c r="I23581" s="29"/>
      <c r="J23581" s="29"/>
      <c r="K23581" s="29"/>
      <c r="L23581" s="29"/>
      <c r="M23581" s="29"/>
      <c r="N23581" s="29"/>
      <c r="O23581" s="29"/>
      <c r="P23581" s="29"/>
      <c r="Q23581" s="29"/>
      <c r="R23581" s="29"/>
      <c r="S23581" s="33"/>
      <c r="T23581" s="29"/>
      <c r="U23581" s="29"/>
      <c r="V23581" s="29"/>
      <c r="W23581" s="29"/>
      <c r="X23581" s="29"/>
      <c r="Y23581" s="29"/>
      <c r="Z23581" s="29"/>
      <c r="AA23581" s="29"/>
      <c r="AB23581" s="29"/>
      <c r="AC23581" s="29"/>
      <c r="AD23581" s="29"/>
      <c r="AE23581" s="29"/>
      <c r="AF23581" s="29"/>
      <c r="AG23581" s="29"/>
      <c r="AH23581" s="29"/>
      <c r="AI23581" s="29"/>
      <c r="AJ23581" s="29"/>
      <c r="AK23581" s="29"/>
      <c r="AL23581" s="29"/>
      <c r="AM23581" s="29"/>
      <c r="AP23581" s="30"/>
    </row>
    <row r="23582" spans="1:42">
      <c r="A23582" s="29"/>
      <c r="B23582" s="29"/>
      <c r="C23582" s="29"/>
      <c r="D23582" s="29"/>
      <c r="E23582" s="29"/>
      <c r="F23582" s="29"/>
      <c r="G23582" s="29"/>
      <c r="H23582" s="29"/>
      <c r="I23582" s="29"/>
      <c r="J23582" s="29"/>
      <c r="K23582" s="29"/>
      <c r="L23582" s="29"/>
      <c r="M23582" s="29"/>
      <c r="N23582" s="29"/>
      <c r="O23582" s="29"/>
      <c r="P23582" s="29"/>
      <c r="Q23582" s="29"/>
      <c r="R23582" s="29"/>
      <c r="S23582" s="33"/>
      <c r="T23582" s="29"/>
      <c r="U23582" s="29"/>
      <c r="V23582" s="29"/>
      <c r="W23582" s="29"/>
      <c r="X23582" s="29"/>
      <c r="Y23582" s="29"/>
      <c r="Z23582" s="29"/>
      <c r="AA23582" s="29"/>
      <c r="AB23582" s="29"/>
      <c r="AC23582" s="29"/>
      <c r="AD23582" s="29"/>
      <c r="AE23582" s="29"/>
      <c r="AF23582" s="29"/>
      <c r="AG23582" s="29"/>
      <c r="AH23582" s="29"/>
      <c r="AI23582" s="29"/>
      <c r="AJ23582" s="29"/>
      <c r="AK23582" s="29"/>
      <c r="AL23582" s="29"/>
      <c r="AM23582" s="29"/>
      <c r="AP23582" s="30"/>
    </row>
    <row r="23583" spans="1:42">
      <c r="A23583" s="29"/>
      <c r="B23583" s="29"/>
      <c r="C23583" s="29"/>
      <c r="D23583" s="29"/>
      <c r="E23583" s="29"/>
      <c r="F23583" s="29"/>
      <c r="G23583" s="29"/>
      <c r="H23583" s="29"/>
      <c r="I23583" s="29"/>
      <c r="J23583" s="29"/>
      <c r="K23583" s="29"/>
      <c r="L23583" s="29"/>
      <c r="M23583" s="29"/>
      <c r="N23583" s="29"/>
      <c r="O23583" s="29"/>
      <c r="P23583" s="29"/>
      <c r="Q23583" s="29"/>
      <c r="R23583" s="29"/>
      <c r="S23583" s="33"/>
      <c r="T23583" s="29"/>
      <c r="U23583" s="29"/>
      <c r="V23583" s="29"/>
      <c r="W23583" s="29"/>
      <c r="X23583" s="29"/>
      <c r="Y23583" s="29"/>
      <c r="Z23583" s="29"/>
      <c r="AA23583" s="29"/>
      <c r="AB23583" s="29"/>
      <c r="AC23583" s="29"/>
      <c r="AD23583" s="29"/>
      <c r="AE23583" s="29"/>
      <c r="AF23583" s="29"/>
      <c r="AG23583" s="29"/>
      <c r="AH23583" s="29"/>
      <c r="AI23583" s="29"/>
      <c r="AJ23583" s="29"/>
      <c r="AK23583" s="29"/>
      <c r="AL23583" s="29"/>
      <c r="AM23583" s="29"/>
      <c r="AP23583" s="30"/>
    </row>
    <row r="23584" spans="1:42">
      <c r="A23584" s="29"/>
      <c r="B23584" s="29"/>
      <c r="C23584" s="29"/>
      <c r="D23584" s="29"/>
      <c r="E23584" s="29"/>
      <c r="F23584" s="29"/>
      <c r="G23584" s="29"/>
      <c r="H23584" s="29"/>
      <c r="I23584" s="29"/>
      <c r="J23584" s="29"/>
      <c r="K23584" s="29"/>
      <c r="L23584" s="29"/>
      <c r="M23584" s="29"/>
      <c r="N23584" s="29"/>
      <c r="O23584" s="29"/>
      <c r="P23584" s="29"/>
      <c r="Q23584" s="29"/>
      <c r="R23584" s="29"/>
      <c r="S23584" s="33"/>
      <c r="T23584" s="29"/>
      <c r="U23584" s="29"/>
      <c r="V23584" s="29"/>
      <c r="W23584" s="29"/>
      <c r="X23584" s="29"/>
      <c r="Y23584" s="29"/>
      <c r="Z23584" s="29"/>
      <c r="AA23584" s="29"/>
      <c r="AB23584" s="29"/>
      <c r="AC23584" s="29"/>
      <c r="AD23584" s="29"/>
      <c r="AE23584" s="29"/>
      <c r="AF23584" s="29"/>
      <c r="AG23584" s="29"/>
      <c r="AH23584" s="29"/>
      <c r="AI23584" s="29"/>
      <c r="AJ23584" s="29"/>
      <c r="AK23584" s="29"/>
      <c r="AL23584" s="29"/>
      <c r="AM23584" s="29"/>
      <c r="AP23584" s="30"/>
    </row>
    <row r="23585" spans="1:42">
      <c r="A23585" s="29"/>
      <c r="B23585" s="29"/>
      <c r="C23585" s="29"/>
      <c r="D23585" s="29"/>
      <c r="E23585" s="29"/>
      <c r="F23585" s="29"/>
      <c r="G23585" s="29"/>
      <c r="H23585" s="29"/>
      <c r="I23585" s="29"/>
      <c r="J23585" s="29"/>
      <c r="K23585" s="29"/>
      <c r="L23585" s="29"/>
      <c r="M23585" s="29"/>
      <c r="N23585" s="29"/>
      <c r="O23585" s="29"/>
      <c r="P23585" s="29"/>
      <c r="Q23585" s="29"/>
      <c r="R23585" s="29"/>
      <c r="S23585" s="33"/>
      <c r="T23585" s="29"/>
      <c r="U23585" s="29"/>
      <c r="V23585" s="29"/>
      <c r="W23585" s="29"/>
      <c r="X23585" s="29"/>
      <c r="Y23585" s="29"/>
      <c r="Z23585" s="29"/>
      <c r="AA23585" s="29"/>
      <c r="AB23585" s="29"/>
      <c r="AC23585" s="29"/>
      <c r="AD23585" s="29"/>
      <c r="AE23585" s="29"/>
      <c r="AF23585" s="29"/>
      <c r="AG23585" s="29"/>
      <c r="AH23585" s="29"/>
      <c r="AI23585" s="29"/>
      <c r="AJ23585" s="29"/>
      <c r="AK23585" s="29"/>
      <c r="AL23585" s="29"/>
      <c r="AM23585" s="29"/>
      <c r="AP23585" s="30"/>
    </row>
    <row r="23586" spans="1:42">
      <c r="A23586" s="29"/>
      <c r="B23586" s="29"/>
      <c r="C23586" s="29"/>
      <c r="D23586" s="29"/>
      <c r="E23586" s="29"/>
      <c r="F23586" s="29"/>
      <c r="G23586" s="29"/>
      <c r="H23586" s="29"/>
      <c r="I23586" s="29"/>
      <c r="J23586" s="29"/>
      <c r="K23586" s="29"/>
      <c r="L23586" s="29"/>
      <c r="M23586" s="29"/>
      <c r="N23586" s="29"/>
      <c r="O23586" s="29"/>
      <c r="P23586" s="29"/>
      <c r="Q23586" s="29"/>
      <c r="R23586" s="29"/>
      <c r="S23586" s="33"/>
      <c r="T23586" s="29"/>
      <c r="U23586" s="29"/>
      <c r="V23586" s="29"/>
      <c r="W23586" s="29"/>
      <c r="X23586" s="29"/>
      <c r="Y23586" s="29"/>
      <c r="Z23586" s="29"/>
      <c r="AA23586" s="29"/>
      <c r="AB23586" s="29"/>
      <c r="AC23586" s="29"/>
      <c r="AD23586" s="29"/>
      <c r="AE23586" s="29"/>
      <c r="AF23586" s="29"/>
      <c r="AG23586" s="29"/>
      <c r="AH23586" s="29"/>
      <c r="AI23586" s="29"/>
      <c r="AJ23586" s="29"/>
      <c r="AK23586" s="29"/>
      <c r="AL23586" s="29"/>
      <c r="AM23586" s="29"/>
      <c r="AP23586" s="30"/>
    </row>
    <row r="23587" spans="1:42">
      <c r="A23587" s="29"/>
      <c r="B23587" s="29"/>
      <c r="C23587" s="29"/>
      <c r="D23587" s="29"/>
      <c r="E23587" s="29"/>
      <c r="F23587" s="29"/>
      <c r="G23587" s="29"/>
      <c r="H23587" s="29"/>
      <c r="I23587" s="29"/>
      <c r="J23587" s="29"/>
      <c r="K23587" s="29"/>
      <c r="L23587" s="29"/>
      <c r="M23587" s="29"/>
      <c r="N23587" s="29"/>
      <c r="O23587" s="29"/>
      <c r="P23587" s="29"/>
      <c r="Q23587" s="29"/>
      <c r="R23587" s="29"/>
      <c r="S23587" s="33"/>
      <c r="T23587" s="29"/>
      <c r="U23587" s="29"/>
      <c r="V23587" s="29"/>
      <c r="W23587" s="29"/>
      <c r="X23587" s="29"/>
      <c r="Y23587" s="29"/>
      <c r="Z23587" s="29"/>
      <c r="AA23587" s="29"/>
      <c r="AB23587" s="29"/>
      <c r="AC23587" s="29"/>
      <c r="AD23587" s="29"/>
      <c r="AE23587" s="29"/>
      <c r="AF23587" s="29"/>
      <c r="AG23587" s="29"/>
      <c r="AH23587" s="29"/>
      <c r="AI23587" s="29"/>
      <c r="AJ23587" s="29"/>
      <c r="AK23587" s="29"/>
      <c r="AL23587" s="29"/>
      <c r="AM23587" s="29"/>
      <c r="AP23587" s="30"/>
    </row>
    <row r="23588" spans="1:42">
      <c r="A23588" s="29"/>
      <c r="B23588" s="29"/>
      <c r="C23588" s="29"/>
      <c r="D23588" s="29"/>
      <c r="E23588" s="29"/>
      <c r="F23588" s="29"/>
      <c r="G23588" s="29"/>
      <c r="H23588" s="29"/>
      <c r="I23588" s="29"/>
      <c r="J23588" s="29"/>
      <c r="K23588" s="29"/>
      <c r="L23588" s="29"/>
      <c r="M23588" s="29"/>
      <c r="N23588" s="29"/>
      <c r="O23588" s="29"/>
      <c r="P23588" s="29"/>
      <c r="Q23588" s="29"/>
      <c r="R23588" s="29"/>
      <c r="S23588" s="33"/>
      <c r="T23588" s="29"/>
      <c r="U23588" s="29"/>
      <c r="V23588" s="29"/>
      <c r="W23588" s="29"/>
      <c r="X23588" s="29"/>
      <c r="Y23588" s="29"/>
      <c r="Z23588" s="29"/>
      <c r="AA23588" s="29"/>
      <c r="AB23588" s="29"/>
      <c r="AC23588" s="29"/>
      <c r="AD23588" s="29"/>
      <c r="AE23588" s="29"/>
      <c r="AF23588" s="29"/>
      <c r="AG23588" s="29"/>
      <c r="AH23588" s="29"/>
      <c r="AI23588" s="29"/>
      <c r="AJ23588" s="29"/>
      <c r="AK23588" s="29"/>
      <c r="AL23588" s="29"/>
      <c r="AM23588" s="29"/>
      <c r="AP23588" s="30"/>
    </row>
    <row r="23589" spans="1:42">
      <c r="A23589" s="29"/>
      <c r="B23589" s="29"/>
      <c r="C23589" s="29"/>
      <c r="D23589" s="29"/>
      <c r="E23589" s="29"/>
      <c r="F23589" s="29"/>
      <c r="G23589" s="29"/>
      <c r="H23589" s="29"/>
      <c r="I23589" s="29"/>
      <c r="J23589" s="29"/>
      <c r="K23589" s="29"/>
      <c r="L23589" s="29"/>
      <c r="M23589" s="29"/>
      <c r="N23589" s="29"/>
      <c r="O23589" s="29"/>
      <c r="P23589" s="29"/>
      <c r="Q23589" s="29"/>
      <c r="R23589" s="29"/>
      <c r="S23589" s="33"/>
      <c r="T23589" s="29"/>
      <c r="U23589" s="29"/>
      <c r="V23589" s="29"/>
      <c r="W23589" s="29"/>
      <c r="X23589" s="29"/>
      <c r="Y23589" s="29"/>
      <c r="Z23589" s="29"/>
      <c r="AA23589" s="29"/>
      <c r="AB23589" s="29"/>
      <c r="AC23589" s="29"/>
      <c r="AD23589" s="29"/>
      <c r="AE23589" s="29"/>
      <c r="AF23589" s="29"/>
      <c r="AG23589" s="29"/>
      <c r="AH23589" s="29"/>
      <c r="AI23589" s="29"/>
      <c r="AJ23589" s="29"/>
      <c r="AK23589" s="29"/>
      <c r="AL23589" s="29"/>
      <c r="AM23589" s="29"/>
      <c r="AP23589" s="30"/>
    </row>
    <row r="23590" spans="1:42">
      <c r="A23590" s="29"/>
      <c r="B23590" s="29"/>
      <c r="C23590" s="29"/>
      <c r="D23590" s="29"/>
      <c r="E23590" s="29"/>
      <c r="F23590" s="29"/>
      <c r="G23590" s="29"/>
      <c r="H23590" s="29"/>
      <c r="I23590" s="29"/>
      <c r="J23590" s="29"/>
      <c r="K23590" s="29"/>
      <c r="L23590" s="29"/>
      <c r="M23590" s="29"/>
      <c r="N23590" s="29"/>
      <c r="O23590" s="29"/>
      <c r="P23590" s="29"/>
      <c r="Q23590" s="29"/>
      <c r="R23590" s="29"/>
      <c r="S23590" s="33"/>
      <c r="T23590" s="29"/>
      <c r="U23590" s="29"/>
      <c r="V23590" s="29"/>
      <c r="W23590" s="29"/>
      <c r="X23590" s="29"/>
      <c r="Y23590" s="29"/>
      <c r="Z23590" s="29"/>
      <c r="AA23590" s="29"/>
      <c r="AB23590" s="29"/>
      <c r="AC23590" s="29"/>
      <c r="AD23590" s="29"/>
      <c r="AE23590" s="29"/>
      <c r="AF23590" s="29"/>
      <c r="AG23590" s="29"/>
      <c r="AH23590" s="29"/>
      <c r="AI23590" s="29"/>
      <c r="AJ23590" s="29"/>
      <c r="AK23590" s="29"/>
      <c r="AL23590" s="29"/>
      <c r="AM23590" s="29"/>
      <c r="AP23590" s="30"/>
    </row>
    <row r="23591" spans="1:42">
      <c r="A23591" s="29"/>
      <c r="B23591" s="29"/>
      <c r="C23591" s="29"/>
      <c r="D23591" s="29"/>
      <c r="E23591" s="29"/>
      <c r="F23591" s="29"/>
      <c r="G23591" s="29"/>
      <c r="H23591" s="29"/>
      <c r="I23591" s="29"/>
      <c r="J23591" s="29"/>
      <c r="K23591" s="29"/>
      <c r="L23591" s="29"/>
      <c r="M23591" s="29"/>
      <c r="N23591" s="29"/>
      <c r="O23591" s="29"/>
      <c r="P23591" s="29"/>
      <c r="Q23591" s="29"/>
      <c r="R23591" s="29"/>
      <c r="S23591" s="33"/>
      <c r="T23591" s="29"/>
      <c r="U23591" s="29"/>
      <c r="V23591" s="29"/>
      <c r="W23591" s="29"/>
      <c r="X23591" s="29"/>
      <c r="Y23591" s="29"/>
      <c r="Z23591" s="29"/>
      <c r="AA23591" s="29"/>
      <c r="AB23591" s="29"/>
      <c r="AC23591" s="29"/>
      <c r="AD23591" s="29"/>
      <c r="AE23591" s="29"/>
      <c r="AF23591" s="29"/>
      <c r="AG23591" s="29"/>
      <c r="AH23591" s="29"/>
      <c r="AI23591" s="29"/>
      <c r="AJ23591" s="29"/>
      <c r="AK23591" s="29"/>
      <c r="AL23591" s="29"/>
      <c r="AM23591" s="29"/>
      <c r="AP23591" s="30"/>
    </row>
    <row r="23592" spans="1:42">
      <c r="A23592" s="29"/>
      <c r="B23592" s="29"/>
      <c r="C23592" s="29"/>
      <c r="D23592" s="29"/>
      <c r="E23592" s="29"/>
      <c r="F23592" s="29"/>
      <c r="G23592" s="29"/>
      <c r="H23592" s="29"/>
      <c r="I23592" s="29"/>
      <c r="J23592" s="29"/>
      <c r="K23592" s="29"/>
      <c r="L23592" s="29"/>
      <c r="M23592" s="29"/>
      <c r="N23592" s="29"/>
      <c r="O23592" s="29"/>
      <c r="P23592" s="29"/>
      <c r="Q23592" s="29"/>
      <c r="R23592" s="29"/>
      <c r="S23592" s="33"/>
      <c r="T23592" s="29"/>
      <c r="U23592" s="29"/>
      <c r="V23592" s="29"/>
      <c r="W23592" s="29"/>
      <c r="X23592" s="29"/>
      <c r="Y23592" s="29"/>
      <c r="Z23592" s="29"/>
      <c r="AA23592" s="29"/>
      <c r="AB23592" s="29"/>
      <c r="AC23592" s="29"/>
      <c r="AD23592" s="29"/>
      <c r="AE23592" s="29"/>
      <c r="AF23592" s="29"/>
      <c r="AG23592" s="29"/>
      <c r="AH23592" s="29"/>
      <c r="AI23592" s="29"/>
      <c r="AJ23592" s="29"/>
      <c r="AK23592" s="29"/>
      <c r="AL23592" s="29"/>
      <c r="AM23592" s="29"/>
      <c r="AP23592" s="30"/>
    </row>
    <row r="23593" spans="1:42">
      <c r="A23593" s="29"/>
      <c r="B23593" s="29"/>
      <c r="C23593" s="29"/>
      <c r="D23593" s="29"/>
      <c r="E23593" s="29"/>
      <c r="F23593" s="29"/>
      <c r="G23593" s="29"/>
      <c r="H23593" s="29"/>
      <c r="I23593" s="29"/>
      <c r="J23593" s="29"/>
      <c r="K23593" s="29"/>
      <c r="L23593" s="29"/>
      <c r="M23593" s="29"/>
      <c r="N23593" s="29"/>
      <c r="O23593" s="29"/>
      <c r="P23593" s="29"/>
      <c r="Q23593" s="29"/>
      <c r="R23593" s="29"/>
      <c r="S23593" s="33"/>
      <c r="T23593" s="29"/>
      <c r="U23593" s="29"/>
      <c r="V23593" s="29"/>
      <c r="W23593" s="29"/>
      <c r="X23593" s="29"/>
      <c r="Y23593" s="29"/>
      <c r="Z23593" s="29"/>
      <c r="AA23593" s="29"/>
      <c r="AB23593" s="29"/>
      <c r="AC23593" s="29"/>
      <c r="AD23593" s="29"/>
      <c r="AE23593" s="29"/>
      <c r="AF23593" s="29"/>
      <c r="AG23593" s="29"/>
      <c r="AH23593" s="29"/>
      <c r="AI23593" s="29"/>
      <c r="AJ23593" s="29"/>
      <c r="AK23593" s="29"/>
      <c r="AL23593" s="29"/>
      <c r="AM23593" s="29"/>
      <c r="AP23593" s="30"/>
    </row>
    <row r="23594" spans="1:42">
      <c r="A23594" s="29"/>
      <c r="B23594" s="29"/>
      <c r="C23594" s="29"/>
      <c r="D23594" s="29"/>
      <c r="E23594" s="29"/>
      <c r="F23594" s="29"/>
      <c r="G23594" s="29"/>
      <c r="H23594" s="29"/>
      <c r="I23594" s="29"/>
      <c r="J23594" s="29"/>
      <c r="K23594" s="29"/>
      <c r="L23594" s="29"/>
      <c r="M23594" s="29"/>
      <c r="N23594" s="29"/>
      <c r="O23594" s="29"/>
      <c r="P23594" s="29"/>
      <c r="Q23594" s="29"/>
      <c r="R23594" s="29"/>
      <c r="S23594" s="33"/>
      <c r="T23594" s="29"/>
      <c r="U23594" s="29"/>
      <c r="V23594" s="29"/>
      <c r="W23594" s="29"/>
      <c r="X23594" s="29"/>
      <c r="Y23594" s="29"/>
      <c r="Z23594" s="29"/>
      <c r="AA23594" s="29"/>
      <c r="AB23594" s="29"/>
      <c r="AC23594" s="29"/>
      <c r="AD23594" s="29"/>
      <c r="AE23594" s="29"/>
      <c r="AF23594" s="29"/>
      <c r="AG23594" s="29"/>
      <c r="AH23594" s="29"/>
      <c r="AI23594" s="29"/>
      <c r="AJ23594" s="29"/>
      <c r="AK23594" s="29"/>
      <c r="AL23594" s="29"/>
      <c r="AM23594" s="29"/>
      <c r="AP23594" s="30"/>
    </row>
    <row r="23595" spans="1:42">
      <c r="A23595" s="29"/>
      <c r="B23595" s="29"/>
      <c r="C23595" s="29"/>
      <c r="D23595" s="29"/>
      <c r="E23595" s="29"/>
      <c r="F23595" s="29"/>
      <c r="G23595" s="29"/>
      <c r="H23595" s="29"/>
      <c r="I23595" s="29"/>
      <c r="J23595" s="29"/>
      <c r="K23595" s="29"/>
      <c r="L23595" s="29"/>
      <c r="M23595" s="29"/>
      <c r="N23595" s="29"/>
      <c r="O23595" s="29"/>
      <c r="P23595" s="29"/>
      <c r="Q23595" s="29"/>
      <c r="R23595" s="29"/>
      <c r="S23595" s="33"/>
      <c r="T23595" s="29"/>
      <c r="U23595" s="29"/>
      <c r="V23595" s="29"/>
      <c r="W23595" s="29"/>
      <c r="X23595" s="29"/>
      <c r="Y23595" s="29"/>
      <c r="Z23595" s="29"/>
      <c r="AA23595" s="29"/>
      <c r="AB23595" s="29"/>
      <c r="AC23595" s="29"/>
      <c r="AD23595" s="29"/>
      <c r="AE23595" s="29"/>
      <c r="AF23595" s="29"/>
      <c r="AG23595" s="29"/>
      <c r="AH23595" s="29"/>
      <c r="AI23595" s="29"/>
      <c r="AJ23595" s="29"/>
      <c r="AK23595" s="29"/>
      <c r="AL23595" s="29"/>
      <c r="AM23595" s="29"/>
      <c r="AP23595" s="30"/>
    </row>
    <row r="23596" spans="1:42">
      <c r="A23596" s="29"/>
      <c r="B23596" s="29"/>
      <c r="C23596" s="29"/>
      <c r="D23596" s="29"/>
      <c r="E23596" s="29"/>
      <c r="F23596" s="29"/>
      <c r="G23596" s="29"/>
      <c r="H23596" s="29"/>
      <c r="I23596" s="29"/>
      <c r="J23596" s="29"/>
      <c r="K23596" s="29"/>
      <c r="L23596" s="29"/>
      <c r="M23596" s="29"/>
      <c r="N23596" s="29"/>
      <c r="O23596" s="29"/>
      <c r="P23596" s="29"/>
      <c r="Q23596" s="29"/>
      <c r="R23596" s="29"/>
      <c r="S23596" s="33"/>
      <c r="T23596" s="29"/>
      <c r="U23596" s="29"/>
      <c r="V23596" s="29"/>
      <c r="W23596" s="29"/>
      <c r="X23596" s="29"/>
      <c r="Y23596" s="29"/>
      <c r="Z23596" s="29"/>
      <c r="AA23596" s="29"/>
      <c r="AB23596" s="29"/>
      <c r="AC23596" s="29"/>
      <c r="AD23596" s="29"/>
      <c r="AE23596" s="29"/>
      <c r="AF23596" s="29"/>
      <c r="AG23596" s="29"/>
      <c r="AH23596" s="29"/>
      <c r="AI23596" s="29"/>
      <c r="AJ23596" s="29"/>
      <c r="AK23596" s="29"/>
      <c r="AL23596" s="29"/>
      <c r="AM23596" s="29"/>
      <c r="AP23596" s="30"/>
    </row>
    <row r="23597" spans="1:42">
      <c r="A23597" s="29"/>
      <c r="B23597" s="29"/>
      <c r="C23597" s="29"/>
      <c r="D23597" s="29"/>
      <c r="E23597" s="29"/>
      <c r="F23597" s="29"/>
      <c r="G23597" s="29"/>
      <c r="H23597" s="29"/>
      <c r="I23597" s="29"/>
      <c r="J23597" s="29"/>
      <c r="K23597" s="29"/>
      <c r="L23597" s="29"/>
      <c r="M23597" s="29"/>
      <c r="N23597" s="29"/>
      <c r="O23597" s="29"/>
      <c r="P23597" s="29"/>
      <c r="Q23597" s="29"/>
      <c r="R23597" s="29"/>
      <c r="S23597" s="33"/>
      <c r="T23597" s="29"/>
      <c r="U23597" s="29"/>
      <c r="V23597" s="29"/>
      <c r="W23597" s="29"/>
      <c r="X23597" s="29"/>
      <c r="Y23597" s="29"/>
      <c r="Z23597" s="29"/>
      <c r="AA23597" s="29"/>
      <c r="AB23597" s="29"/>
      <c r="AC23597" s="29"/>
      <c r="AD23597" s="29"/>
      <c r="AE23597" s="29"/>
      <c r="AF23597" s="29"/>
      <c r="AG23597" s="29"/>
      <c r="AH23597" s="29"/>
      <c r="AI23597" s="29"/>
      <c r="AJ23597" s="29"/>
      <c r="AK23597" s="29"/>
      <c r="AL23597" s="29"/>
      <c r="AM23597" s="29"/>
      <c r="AP23597" s="30"/>
    </row>
    <row r="23598" spans="1:42">
      <c r="A23598" s="29"/>
      <c r="B23598" s="29"/>
      <c r="C23598" s="29"/>
      <c r="D23598" s="29"/>
      <c r="E23598" s="29"/>
      <c r="F23598" s="29"/>
      <c r="G23598" s="29"/>
      <c r="H23598" s="29"/>
      <c r="I23598" s="29"/>
      <c r="J23598" s="29"/>
      <c r="K23598" s="29"/>
      <c r="L23598" s="29"/>
      <c r="M23598" s="29"/>
      <c r="N23598" s="29"/>
      <c r="O23598" s="29"/>
      <c r="P23598" s="29"/>
      <c r="Q23598" s="29"/>
      <c r="R23598" s="29"/>
      <c r="S23598" s="33"/>
      <c r="T23598" s="29"/>
      <c r="U23598" s="29"/>
      <c r="V23598" s="29"/>
      <c r="W23598" s="29"/>
      <c r="X23598" s="29"/>
      <c r="Y23598" s="29"/>
      <c r="Z23598" s="29"/>
      <c r="AA23598" s="29"/>
      <c r="AB23598" s="29"/>
      <c r="AC23598" s="29"/>
      <c r="AD23598" s="29"/>
      <c r="AE23598" s="29"/>
      <c r="AF23598" s="29"/>
      <c r="AG23598" s="29"/>
      <c r="AH23598" s="29"/>
      <c r="AI23598" s="29"/>
      <c r="AJ23598" s="29"/>
      <c r="AK23598" s="29"/>
      <c r="AL23598" s="29"/>
      <c r="AM23598" s="29"/>
      <c r="AP23598" s="30"/>
    </row>
    <row r="23599" spans="1:42">
      <c r="A23599" s="29"/>
      <c r="B23599" s="29"/>
      <c r="C23599" s="29"/>
      <c r="D23599" s="29"/>
      <c r="E23599" s="29"/>
      <c r="F23599" s="29"/>
      <c r="G23599" s="29"/>
      <c r="H23599" s="29"/>
      <c r="I23599" s="29"/>
      <c r="J23599" s="29"/>
      <c r="K23599" s="29"/>
      <c r="L23599" s="29"/>
      <c r="M23599" s="29"/>
      <c r="N23599" s="29"/>
      <c r="O23599" s="29"/>
      <c r="P23599" s="29"/>
      <c r="Q23599" s="29"/>
      <c r="R23599" s="29"/>
      <c r="S23599" s="33"/>
      <c r="T23599" s="29"/>
      <c r="U23599" s="29"/>
      <c r="V23599" s="29"/>
      <c r="W23599" s="29"/>
      <c r="X23599" s="29"/>
      <c r="Y23599" s="29"/>
      <c r="Z23599" s="29"/>
      <c r="AA23599" s="29"/>
      <c r="AB23599" s="29"/>
      <c r="AC23599" s="29"/>
      <c r="AD23599" s="29"/>
      <c r="AE23599" s="29"/>
      <c r="AF23599" s="29"/>
      <c r="AG23599" s="29"/>
      <c r="AH23599" s="29"/>
      <c r="AI23599" s="29"/>
      <c r="AJ23599" s="29"/>
      <c r="AK23599" s="29"/>
      <c r="AL23599" s="29"/>
      <c r="AM23599" s="29"/>
      <c r="AP23599" s="30"/>
    </row>
    <row r="23600" spans="1:42">
      <c r="A23600" s="29"/>
      <c r="B23600" s="29"/>
      <c r="C23600" s="29"/>
      <c r="D23600" s="29"/>
      <c r="E23600" s="29"/>
      <c r="F23600" s="29"/>
      <c r="G23600" s="29"/>
      <c r="H23600" s="29"/>
      <c r="I23600" s="29"/>
      <c r="J23600" s="29"/>
      <c r="K23600" s="29"/>
      <c r="L23600" s="29"/>
      <c r="M23600" s="29"/>
      <c r="N23600" s="29"/>
      <c r="O23600" s="29"/>
      <c r="P23600" s="29"/>
      <c r="Q23600" s="29"/>
      <c r="R23600" s="29"/>
      <c r="S23600" s="33"/>
      <c r="T23600" s="29"/>
      <c r="U23600" s="29"/>
      <c r="V23600" s="29"/>
      <c r="W23600" s="29"/>
      <c r="X23600" s="29"/>
      <c r="Y23600" s="29"/>
      <c r="Z23600" s="29"/>
      <c r="AA23600" s="29"/>
      <c r="AB23600" s="29"/>
      <c r="AC23600" s="29"/>
      <c r="AD23600" s="29"/>
      <c r="AE23600" s="29"/>
      <c r="AF23600" s="29"/>
      <c r="AG23600" s="29"/>
      <c r="AH23600" s="29"/>
      <c r="AI23600" s="29"/>
      <c r="AJ23600" s="29"/>
      <c r="AK23600" s="29"/>
      <c r="AL23600" s="29"/>
      <c r="AM23600" s="29"/>
      <c r="AP23600" s="30"/>
    </row>
    <row r="23601" spans="1:42">
      <c r="A23601" s="29"/>
      <c r="B23601" s="29"/>
      <c r="C23601" s="29"/>
      <c r="D23601" s="29"/>
      <c r="E23601" s="29"/>
      <c r="F23601" s="29"/>
      <c r="G23601" s="29"/>
      <c r="H23601" s="29"/>
      <c r="I23601" s="29"/>
      <c r="J23601" s="29"/>
      <c r="K23601" s="29"/>
      <c r="L23601" s="29"/>
      <c r="M23601" s="29"/>
      <c r="N23601" s="29"/>
      <c r="O23601" s="29"/>
      <c r="P23601" s="29"/>
      <c r="Q23601" s="29"/>
      <c r="R23601" s="29"/>
      <c r="S23601" s="33"/>
      <c r="T23601" s="29"/>
      <c r="U23601" s="29"/>
      <c r="V23601" s="29"/>
      <c r="W23601" s="29"/>
      <c r="X23601" s="29"/>
      <c r="Y23601" s="29"/>
      <c r="Z23601" s="29"/>
      <c r="AA23601" s="29"/>
      <c r="AB23601" s="29"/>
      <c r="AC23601" s="29"/>
      <c r="AD23601" s="29"/>
      <c r="AE23601" s="29"/>
      <c r="AF23601" s="29"/>
      <c r="AG23601" s="29"/>
      <c r="AH23601" s="29"/>
      <c r="AI23601" s="29"/>
      <c r="AJ23601" s="29"/>
      <c r="AK23601" s="29"/>
      <c r="AL23601" s="29"/>
      <c r="AM23601" s="29"/>
      <c r="AP23601" s="30"/>
    </row>
    <row r="23602" spans="1:42">
      <c r="A23602" s="29"/>
      <c r="B23602" s="29"/>
      <c r="C23602" s="29"/>
      <c r="D23602" s="29"/>
      <c r="E23602" s="29"/>
      <c r="F23602" s="29"/>
      <c r="G23602" s="29"/>
      <c r="H23602" s="29"/>
      <c r="I23602" s="29"/>
      <c r="J23602" s="29"/>
      <c r="K23602" s="29"/>
      <c r="L23602" s="29"/>
      <c r="M23602" s="29"/>
      <c r="N23602" s="29"/>
      <c r="O23602" s="29"/>
      <c r="P23602" s="29"/>
      <c r="Q23602" s="29"/>
      <c r="R23602" s="29"/>
      <c r="S23602" s="33"/>
      <c r="T23602" s="29"/>
      <c r="U23602" s="29"/>
      <c r="V23602" s="29"/>
      <c r="W23602" s="29"/>
      <c r="X23602" s="29"/>
      <c r="Y23602" s="29"/>
      <c r="Z23602" s="29"/>
      <c r="AA23602" s="29"/>
      <c r="AB23602" s="29"/>
      <c r="AC23602" s="29"/>
      <c r="AD23602" s="29"/>
      <c r="AE23602" s="29"/>
      <c r="AF23602" s="29"/>
      <c r="AG23602" s="29"/>
      <c r="AH23602" s="29"/>
      <c r="AI23602" s="29"/>
      <c r="AJ23602" s="29"/>
      <c r="AK23602" s="29"/>
      <c r="AL23602" s="29"/>
      <c r="AM23602" s="29"/>
      <c r="AP23602" s="30"/>
    </row>
    <row r="23603" spans="1:42">
      <c r="A23603" s="29"/>
      <c r="B23603" s="29"/>
      <c r="C23603" s="29"/>
      <c r="D23603" s="29"/>
      <c r="E23603" s="29"/>
      <c r="F23603" s="29"/>
      <c r="G23603" s="29"/>
      <c r="H23603" s="29"/>
      <c r="I23603" s="29"/>
      <c r="J23603" s="29"/>
      <c r="K23603" s="29"/>
      <c r="L23603" s="29"/>
      <c r="M23603" s="29"/>
      <c r="N23603" s="29"/>
      <c r="O23603" s="29"/>
      <c r="P23603" s="29"/>
      <c r="Q23603" s="29"/>
      <c r="R23603" s="29"/>
      <c r="S23603" s="33"/>
      <c r="T23603" s="29"/>
      <c r="U23603" s="29"/>
      <c r="V23603" s="29"/>
      <c r="W23603" s="29"/>
      <c r="X23603" s="29"/>
      <c r="Y23603" s="29"/>
      <c r="Z23603" s="29"/>
      <c r="AA23603" s="29"/>
      <c r="AB23603" s="29"/>
      <c r="AC23603" s="29"/>
      <c r="AD23603" s="29"/>
      <c r="AE23603" s="29"/>
      <c r="AF23603" s="29"/>
      <c r="AG23603" s="29"/>
      <c r="AH23603" s="29"/>
      <c r="AI23603" s="29"/>
      <c r="AJ23603" s="29"/>
      <c r="AK23603" s="29"/>
      <c r="AL23603" s="29"/>
      <c r="AM23603" s="29"/>
      <c r="AP23603" s="30"/>
    </row>
    <row r="23604" spans="1:42">
      <c r="A23604" s="29"/>
      <c r="B23604" s="29"/>
      <c r="C23604" s="29"/>
      <c r="D23604" s="29"/>
      <c r="E23604" s="29"/>
      <c r="F23604" s="29"/>
      <c r="G23604" s="29"/>
      <c r="H23604" s="29"/>
      <c r="I23604" s="29"/>
      <c r="J23604" s="29"/>
      <c r="K23604" s="29"/>
      <c r="L23604" s="29"/>
      <c r="M23604" s="29"/>
      <c r="N23604" s="29"/>
      <c r="O23604" s="29"/>
      <c r="P23604" s="29"/>
      <c r="Q23604" s="29"/>
      <c r="R23604" s="29"/>
      <c r="S23604" s="33"/>
      <c r="T23604" s="29"/>
      <c r="U23604" s="29"/>
      <c r="V23604" s="29"/>
      <c r="W23604" s="29"/>
      <c r="X23604" s="29"/>
      <c r="Y23604" s="29"/>
      <c r="Z23604" s="29"/>
      <c r="AA23604" s="29"/>
      <c r="AB23604" s="29"/>
      <c r="AC23604" s="29"/>
      <c r="AD23604" s="29"/>
      <c r="AE23604" s="29"/>
      <c r="AF23604" s="29"/>
      <c r="AG23604" s="29"/>
      <c r="AH23604" s="29"/>
      <c r="AI23604" s="29"/>
      <c r="AJ23604" s="29"/>
      <c r="AK23604" s="29"/>
      <c r="AL23604" s="29"/>
      <c r="AM23604" s="29"/>
      <c r="AP23604" s="30"/>
    </row>
    <row r="23605" spans="1:42">
      <c r="A23605" s="29"/>
      <c r="B23605" s="29"/>
      <c r="C23605" s="29"/>
      <c r="D23605" s="29"/>
      <c r="E23605" s="29"/>
      <c r="F23605" s="29"/>
      <c r="G23605" s="29"/>
      <c r="H23605" s="29"/>
      <c r="I23605" s="29"/>
      <c r="J23605" s="29"/>
      <c r="K23605" s="29"/>
      <c r="L23605" s="29"/>
      <c r="M23605" s="29"/>
      <c r="N23605" s="29"/>
      <c r="O23605" s="29"/>
      <c r="P23605" s="29"/>
      <c r="Q23605" s="29"/>
      <c r="R23605" s="29"/>
      <c r="S23605" s="33"/>
      <c r="T23605" s="29"/>
      <c r="U23605" s="29"/>
      <c r="V23605" s="29"/>
      <c r="W23605" s="29"/>
      <c r="X23605" s="29"/>
      <c r="Y23605" s="29"/>
      <c r="Z23605" s="29"/>
      <c r="AA23605" s="29"/>
      <c r="AB23605" s="29"/>
      <c r="AC23605" s="29"/>
      <c r="AD23605" s="29"/>
      <c r="AE23605" s="29"/>
      <c r="AF23605" s="29"/>
      <c r="AG23605" s="29"/>
      <c r="AH23605" s="29"/>
      <c r="AI23605" s="29"/>
      <c r="AJ23605" s="29"/>
      <c r="AK23605" s="29"/>
      <c r="AL23605" s="29"/>
      <c r="AM23605" s="29"/>
      <c r="AP23605" s="30"/>
    </row>
    <row r="23606" spans="1:42">
      <c r="A23606" s="29"/>
      <c r="B23606" s="29"/>
      <c r="C23606" s="29"/>
      <c r="D23606" s="29"/>
      <c r="E23606" s="29"/>
      <c r="F23606" s="29"/>
      <c r="G23606" s="29"/>
      <c r="H23606" s="29"/>
      <c r="I23606" s="29"/>
      <c r="J23606" s="29"/>
      <c r="K23606" s="29"/>
      <c r="L23606" s="29"/>
      <c r="M23606" s="29"/>
      <c r="N23606" s="29"/>
      <c r="O23606" s="29"/>
      <c r="P23606" s="29"/>
      <c r="Q23606" s="29"/>
      <c r="R23606" s="29"/>
      <c r="S23606" s="33"/>
      <c r="T23606" s="29"/>
      <c r="U23606" s="29"/>
      <c r="V23606" s="29"/>
      <c r="W23606" s="29"/>
      <c r="X23606" s="29"/>
      <c r="Y23606" s="29"/>
      <c r="Z23606" s="29"/>
      <c r="AA23606" s="29"/>
      <c r="AB23606" s="29"/>
      <c r="AC23606" s="29"/>
      <c r="AD23606" s="29"/>
      <c r="AE23606" s="29"/>
      <c r="AF23606" s="29"/>
      <c r="AG23606" s="29"/>
      <c r="AH23606" s="29"/>
      <c r="AI23606" s="29"/>
      <c r="AJ23606" s="29"/>
      <c r="AK23606" s="29"/>
      <c r="AL23606" s="29"/>
      <c r="AM23606" s="29"/>
      <c r="AP23606" s="30"/>
    </row>
    <row r="23607" spans="1:42">
      <c r="A23607" s="29"/>
      <c r="B23607" s="29"/>
      <c r="C23607" s="29"/>
      <c r="D23607" s="29"/>
      <c r="E23607" s="29"/>
      <c r="F23607" s="29"/>
      <c r="G23607" s="29"/>
      <c r="H23607" s="29"/>
      <c r="I23607" s="29"/>
      <c r="J23607" s="29"/>
      <c r="K23607" s="29"/>
      <c r="L23607" s="29"/>
      <c r="M23607" s="29"/>
      <c r="N23607" s="29"/>
      <c r="O23607" s="29"/>
      <c r="P23607" s="29"/>
      <c r="Q23607" s="29"/>
      <c r="R23607" s="29"/>
      <c r="S23607" s="33"/>
      <c r="T23607" s="29"/>
      <c r="U23607" s="29"/>
      <c r="V23607" s="29"/>
      <c r="W23607" s="29"/>
      <c r="X23607" s="29"/>
      <c r="Y23607" s="29"/>
      <c r="Z23607" s="29"/>
      <c r="AA23607" s="29"/>
      <c r="AB23607" s="29"/>
      <c r="AC23607" s="29"/>
      <c r="AD23607" s="29"/>
      <c r="AE23607" s="29"/>
      <c r="AF23607" s="29"/>
      <c r="AG23607" s="29"/>
      <c r="AH23607" s="29"/>
      <c r="AI23607" s="29"/>
      <c r="AJ23607" s="29"/>
      <c r="AK23607" s="29"/>
      <c r="AL23607" s="29"/>
      <c r="AM23607" s="29"/>
      <c r="AP23607" s="30"/>
    </row>
    <row r="23608" spans="1:42">
      <c r="A23608" s="29"/>
      <c r="B23608" s="29"/>
      <c r="C23608" s="29"/>
      <c r="D23608" s="29"/>
      <c r="E23608" s="29"/>
      <c r="F23608" s="29"/>
      <c r="G23608" s="29"/>
      <c r="H23608" s="29"/>
      <c r="I23608" s="29"/>
      <c r="J23608" s="29"/>
      <c r="K23608" s="29"/>
      <c r="L23608" s="29"/>
      <c r="M23608" s="29"/>
      <c r="N23608" s="29"/>
      <c r="O23608" s="29"/>
      <c r="P23608" s="29"/>
      <c r="Q23608" s="29"/>
      <c r="R23608" s="29"/>
      <c r="S23608" s="33"/>
      <c r="T23608" s="29"/>
      <c r="U23608" s="29"/>
      <c r="V23608" s="29"/>
      <c r="W23608" s="29"/>
      <c r="X23608" s="29"/>
      <c r="Y23608" s="29"/>
      <c r="Z23608" s="29"/>
      <c r="AA23608" s="29"/>
      <c r="AB23608" s="29"/>
      <c r="AC23608" s="29"/>
      <c r="AD23608" s="29"/>
      <c r="AE23608" s="29"/>
      <c r="AF23608" s="29"/>
      <c r="AG23608" s="29"/>
      <c r="AH23608" s="29"/>
      <c r="AI23608" s="29"/>
      <c r="AJ23608" s="29"/>
      <c r="AK23608" s="29"/>
      <c r="AL23608" s="29"/>
      <c r="AM23608" s="29"/>
      <c r="AP23608" s="30"/>
    </row>
    <row r="23609" spans="1:42">
      <c r="A23609" s="29"/>
      <c r="B23609" s="29"/>
      <c r="C23609" s="29"/>
      <c r="D23609" s="29"/>
      <c r="E23609" s="29"/>
      <c r="F23609" s="29"/>
      <c r="G23609" s="29"/>
      <c r="H23609" s="29"/>
      <c r="I23609" s="29"/>
      <c r="J23609" s="29"/>
      <c r="K23609" s="29"/>
      <c r="L23609" s="29"/>
      <c r="M23609" s="29"/>
      <c r="N23609" s="29"/>
      <c r="O23609" s="29"/>
      <c r="P23609" s="29"/>
      <c r="Q23609" s="29"/>
      <c r="R23609" s="29"/>
      <c r="S23609" s="33"/>
      <c r="T23609" s="29"/>
      <c r="U23609" s="29"/>
      <c r="V23609" s="29"/>
      <c r="W23609" s="29"/>
      <c r="X23609" s="29"/>
      <c r="Y23609" s="29"/>
      <c r="Z23609" s="29"/>
      <c r="AA23609" s="29"/>
      <c r="AB23609" s="29"/>
      <c r="AC23609" s="29"/>
      <c r="AD23609" s="29"/>
      <c r="AE23609" s="29"/>
      <c r="AF23609" s="29"/>
      <c r="AG23609" s="29"/>
      <c r="AH23609" s="29"/>
      <c r="AI23609" s="29"/>
      <c r="AJ23609" s="29"/>
      <c r="AK23609" s="29"/>
      <c r="AL23609" s="29"/>
      <c r="AM23609" s="29"/>
      <c r="AP23609" s="30"/>
    </row>
    <row r="23610" spans="1:42">
      <c r="A23610" s="29"/>
      <c r="B23610" s="29"/>
      <c r="C23610" s="29"/>
      <c r="D23610" s="29"/>
      <c r="E23610" s="29"/>
      <c r="F23610" s="29"/>
      <c r="G23610" s="29"/>
      <c r="H23610" s="29"/>
      <c r="I23610" s="29"/>
      <c r="J23610" s="29"/>
      <c r="K23610" s="29"/>
      <c r="L23610" s="29"/>
      <c r="M23610" s="29"/>
      <c r="N23610" s="29"/>
      <c r="O23610" s="29"/>
      <c r="P23610" s="29"/>
      <c r="Q23610" s="29"/>
      <c r="R23610" s="29"/>
      <c r="S23610" s="33"/>
      <c r="T23610" s="29"/>
      <c r="U23610" s="29"/>
      <c r="V23610" s="29"/>
      <c r="W23610" s="29"/>
      <c r="X23610" s="29"/>
      <c r="Y23610" s="29"/>
      <c r="Z23610" s="29"/>
      <c r="AA23610" s="29"/>
      <c r="AB23610" s="29"/>
      <c r="AC23610" s="29"/>
      <c r="AD23610" s="29"/>
      <c r="AE23610" s="29"/>
      <c r="AF23610" s="29"/>
      <c r="AG23610" s="29"/>
      <c r="AH23610" s="29"/>
      <c r="AI23610" s="29"/>
      <c r="AJ23610" s="29"/>
      <c r="AK23610" s="29"/>
      <c r="AL23610" s="29"/>
      <c r="AM23610" s="29"/>
      <c r="AP23610" s="30"/>
    </row>
    <row r="23611" spans="1:42">
      <c r="A23611" s="29"/>
      <c r="B23611" s="29"/>
      <c r="C23611" s="29"/>
      <c r="D23611" s="29"/>
      <c r="E23611" s="29"/>
      <c r="F23611" s="29"/>
      <c r="G23611" s="29"/>
      <c r="H23611" s="29"/>
      <c r="I23611" s="29"/>
      <c r="J23611" s="29"/>
      <c r="K23611" s="29"/>
      <c r="L23611" s="29"/>
      <c r="M23611" s="29"/>
      <c r="N23611" s="29"/>
      <c r="O23611" s="29"/>
      <c r="P23611" s="29"/>
      <c r="Q23611" s="29"/>
      <c r="R23611" s="29"/>
      <c r="S23611" s="33"/>
      <c r="T23611" s="29"/>
      <c r="U23611" s="29"/>
      <c r="V23611" s="29"/>
      <c r="W23611" s="29"/>
      <c r="X23611" s="29"/>
      <c r="Y23611" s="29"/>
      <c r="Z23611" s="29"/>
      <c r="AA23611" s="29"/>
      <c r="AB23611" s="29"/>
      <c r="AC23611" s="29"/>
      <c r="AD23611" s="29"/>
      <c r="AE23611" s="29"/>
      <c r="AF23611" s="29"/>
      <c r="AG23611" s="29"/>
      <c r="AH23611" s="29"/>
      <c r="AI23611" s="29"/>
      <c r="AJ23611" s="29"/>
      <c r="AK23611" s="29"/>
      <c r="AL23611" s="29"/>
      <c r="AM23611" s="29"/>
      <c r="AP23611" s="30"/>
    </row>
    <row r="23612" spans="1:42">
      <c r="A23612" s="29"/>
      <c r="B23612" s="29"/>
      <c r="C23612" s="29"/>
      <c r="D23612" s="29"/>
      <c r="E23612" s="29"/>
      <c r="F23612" s="29"/>
      <c r="G23612" s="29"/>
      <c r="H23612" s="29"/>
      <c r="I23612" s="29"/>
      <c r="J23612" s="29"/>
      <c r="K23612" s="29"/>
      <c r="L23612" s="29"/>
      <c r="M23612" s="29"/>
      <c r="N23612" s="29"/>
      <c r="O23612" s="29"/>
      <c r="P23612" s="29"/>
      <c r="Q23612" s="29"/>
      <c r="R23612" s="29"/>
      <c r="S23612" s="33"/>
      <c r="T23612" s="29"/>
      <c r="U23612" s="29"/>
      <c r="V23612" s="29"/>
      <c r="W23612" s="29"/>
      <c r="X23612" s="29"/>
      <c r="Y23612" s="29"/>
      <c r="Z23612" s="29"/>
      <c r="AA23612" s="29"/>
      <c r="AB23612" s="29"/>
      <c r="AC23612" s="29"/>
      <c r="AD23612" s="29"/>
      <c r="AE23612" s="29"/>
      <c r="AF23612" s="29"/>
      <c r="AG23612" s="29"/>
      <c r="AH23612" s="29"/>
      <c r="AI23612" s="29"/>
      <c r="AJ23612" s="29"/>
      <c r="AK23612" s="29"/>
      <c r="AL23612" s="29"/>
      <c r="AM23612" s="29"/>
      <c r="AP23612" s="30"/>
    </row>
    <row r="23613" spans="1:42">
      <c r="A23613" s="29"/>
      <c r="B23613" s="29"/>
      <c r="C23613" s="29"/>
      <c r="D23613" s="29"/>
      <c r="E23613" s="29"/>
      <c r="F23613" s="29"/>
      <c r="G23613" s="29"/>
      <c r="H23613" s="29"/>
      <c r="I23613" s="29"/>
      <c r="J23613" s="29"/>
      <c r="K23613" s="29"/>
      <c r="L23613" s="29"/>
      <c r="M23613" s="29"/>
      <c r="N23613" s="29"/>
      <c r="O23613" s="29"/>
      <c r="P23613" s="29"/>
      <c r="Q23613" s="29"/>
      <c r="R23613" s="29"/>
      <c r="S23613" s="33"/>
      <c r="T23613" s="29"/>
      <c r="U23613" s="29"/>
      <c r="V23613" s="29"/>
      <c r="W23613" s="29"/>
      <c r="X23613" s="29"/>
      <c r="Y23613" s="29"/>
      <c r="Z23613" s="29"/>
      <c r="AA23613" s="29"/>
      <c r="AB23613" s="29"/>
      <c r="AC23613" s="29"/>
      <c r="AD23613" s="29"/>
      <c r="AE23613" s="29"/>
      <c r="AF23613" s="29"/>
      <c r="AG23613" s="29"/>
      <c r="AH23613" s="29"/>
      <c r="AI23613" s="29"/>
      <c r="AJ23613" s="29"/>
      <c r="AK23613" s="29"/>
      <c r="AL23613" s="29"/>
      <c r="AM23613" s="29"/>
      <c r="AP23613" s="30"/>
    </row>
    <row r="23614" spans="1:42">
      <c r="A23614" s="29"/>
      <c r="B23614" s="29"/>
      <c r="C23614" s="29"/>
      <c r="D23614" s="29"/>
      <c r="E23614" s="29"/>
      <c r="F23614" s="29"/>
      <c r="G23614" s="29"/>
      <c r="H23614" s="29"/>
      <c r="I23614" s="29"/>
      <c r="J23614" s="29"/>
      <c r="K23614" s="29"/>
      <c r="L23614" s="29"/>
      <c r="M23614" s="29"/>
      <c r="N23614" s="29"/>
      <c r="O23614" s="29"/>
      <c r="P23614" s="29"/>
      <c r="Q23614" s="29"/>
      <c r="R23614" s="29"/>
      <c r="S23614" s="33"/>
      <c r="T23614" s="29"/>
      <c r="U23614" s="29"/>
      <c r="V23614" s="29"/>
      <c r="W23614" s="29"/>
      <c r="X23614" s="29"/>
      <c r="Y23614" s="29"/>
      <c r="Z23614" s="29"/>
      <c r="AA23614" s="29"/>
      <c r="AB23614" s="29"/>
      <c r="AC23614" s="29"/>
      <c r="AD23614" s="29"/>
      <c r="AE23614" s="29"/>
      <c r="AF23614" s="29"/>
      <c r="AG23614" s="29"/>
      <c r="AH23614" s="29"/>
      <c r="AI23614" s="29"/>
      <c r="AJ23614" s="29"/>
      <c r="AK23614" s="29"/>
      <c r="AL23614" s="29"/>
      <c r="AM23614" s="29"/>
      <c r="AP23614" s="30"/>
    </row>
    <row r="23615" spans="1:42">
      <c r="A23615" s="29"/>
      <c r="B23615" s="29"/>
      <c r="C23615" s="29"/>
      <c r="D23615" s="29"/>
      <c r="E23615" s="29"/>
      <c r="F23615" s="29"/>
      <c r="G23615" s="29"/>
      <c r="H23615" s="29"/>
      <c r="I23615" s="29"/>
      <c r="J23615" s="29"/>
      <c r="K23615" s="29"/>
      <c r="L23615" s="29"/>
      <c r="M23615" s="29"/>
      <c r="N23615" s="29"/>
      <c r="O23615" s="29"/>
      <c r="P23615" s="29"/>
      <c r="Q23615" s="29"/>
      <c r="R23615" s="29"/>
      <c r="S23615" s="33"/>
      <c r="T23615" s="29"/>
      <c r="U23615" s="29"/>
      <c r="V23615" s="29"/>
      <c r="W23615" s="29"/>
      <c r="X23615" s="29"/>
      <c r="Y23615" s="29"/>
      <c r="Z23615" s="29"/>
      <c r="AA23615" s="29"/>
      <c r="AB23615" s="29"/>
      <c r="AC23615" s="29"/>
      <c r="AD23615" s="29"/>
      <c r="AE23615" s="29"/>
      <c r="AF23615" s="29"/>
      <c r="AG23615" s="29"/>
      <c r="AH23615" s="29"/>
      <c r="AI23615" s="29"/>
      <c r="AJ23615" s="29"/>
      <c r="AK23615" s="29"/>
      <c r="AL23615" s="29"/>
      <c r="AM23615" s="29"/>
      <c r="AP23615" s="30"/>
    </row>
    <row r="23616" spans="1:42">
      <c r="A23616" s="29"/>
      <c r="B23616" s="29"/>
      <c r="C23616" s="29"/>
      <c r="D23616" s="29"/>
      <c r="E23616" s="29"/>
      <c r="F23616" s="29"/>
      <c r="G23616" s="29"/>
      <c r="H23616" s="29"/>
      <c r="I23616" s="29"/>
      <c r="J23616" s="29"/>
      <c r="K23616" s="29"/>
      <c r="L23616" s="29"/>
      <c r="M23616" s="29"/>
      <c r="N23616" s="29"/>
      <c r="O23616" s="29"/>
      <c r="P23616" s="29"/>
      <c r="Q23616" s="29"/>
      <c r="R23616" s="29"/>
      <c r="S23616" s="33"/>
      <c r="T23616" s="29"/>
      <c r="U23616" s="29"/>
      <c r="V23616" s="29"/>
      <c r="W23616" s="29"/>
      <c r="X23616" s="29"/>
      <c r="Y23616" s="29"/>
      <c r="Z23616" s="29"/>
      <c r="AA23616" s="29"/>
      <c r="AB23616" s="29"/>
      <c r="AC23616" s="29"/>
      <c r="AD23616" s="29"/>
      <c r="AE23616" s="29"/>
      <c r="AF23616" s="29"/>
      <c r="AG23616" s="29"/>
      <c r="AH23616" s="29"/>
      <c r="AI23616" s="29"/>
      <c r="AJ23616" s="29"/>
      <c r="AK23616" s="29"/>
      <c r="AL23616" s="29"/>
      <c r="AM23616" s="29"/>
      <c r="AP23616" s="30"/>
    </row>
    <row r="23617" spans="1:42">
      <c r="A23617" s="29"/>
      <c r="B23617" s="29"/>
      <c r="C23617" s="29"/>
      <c r="D23617" s="29"/>
      <c r="E23617" s="29"/>
      <c r="F23617" s="29"/>
      <c r="G23617" s="29"/>
      <c r="H23617" s="29"/>
      <c r="I23617" s="29"/>
      <c r="J23617" s="29"/>
      <c r="K23617" s="29"/>
      <c r="L23617" s="29"/>
      <c r="M23617" s="29"/>
      <c r="N23617" s="29"/>
      <c r="O23617" s="29"/>
      <c r="P23617" s="29"/>
      <c r="Q23617" s="29"/>
      <c r="R23617" s="29"/>
      <c r="S23617" s="33"/>
      <c r="T23617" s="29"/>
      <c r="U23617" s="29"/>
      <c r="V23617" s="29"/>
      <c r="W23617" s="29"/>
      <c r="X23617" s="29"/>
      <c r="Y23617" s="29"/>
      <c r="Z23617" s="29"/>
      <c r="AA23617" s="29"/>
      <c r="AB23617" s="29"/>
      <c r="AC23617" s="29"/>
      <c r="AD23617" s="29"/>
      <c r="AE23617" s="29"/>
      <c r="AF23617" s="29"/>
      <c r="AG23617" s="29"/>
      <c r="AH23617" s="29"/>
      <c r="AI23617" s="29"/>
      <c r="AJ23617" s="29"/>
      <c r="AK23617" s="29"/>
      <c r="AL23617" s="29"/>
      <c r="AM23617" s="29"/>
      <c r="AP23617" s="30"/>
    </row>
    <row r="23618" spans="1:42">
      <c r="A23618" s="29"/>
      <c r="B23618" s="29"/>
      <c r="C23618" s="29"/>
      <c r="D23618" s="29"/>
      <c r="E23618" s="29"/>
      <c r="F23618" s="29"/>
      <c r="G23618" s="29"/>
      <c r="H23618" s="29"/>
      <c r="I23618" s="29"/>
      <c r="J23618" s="29"/>
      <c r="K23618" s="29"/>
      <c r="L23618" s="29"/>
      <c r="M23618" s="29"/>
      <c r="N23618" s="29"/>
      <c r="O23618" s="29"/>
      <c r="P23618" s="29"/>
      <c r="Q23618" s="29"/>
      <c r="R23618" s="29"/>
      <c r="S23618" s="33"/>
      <c r="T23618" s="29"/>
      <c r="U23618" s="29"/>
      <c r="V23618" s="29"/>
      <c r="W23618" s="29"/>
      <c r="X23618" s="29"/>
      <c r="Y23618" s="29"/>
      <c r="Z23618" s="29"/>
      <c r="AA23618" s="29"/>
      <c r="AB23618" s="29"/>
      <c r="AC23618" s="29"/>
      <c r="AD23618" s="29"/>
      <c r="AE23618" s="29"/>
      <c r="AF23618" s="29"/>
      <c r="AG23618" s="29"/>
      <c r="AH23618" s="29"/>
      <c r="AI23618" s="29"/>
      <c r="AJ23618" s="29"/>
      <c r="AK23618" s="29"/>
      <c r="AL23618" s="29"/>
      <c r="AM23618" s="29"/>
      <c r="AP23618" s="30"/>
    </row>
    <row r="23619" spans="1:42">
      <c r="A23619" s="29"/>
      <c r="B23619" s="29"/>
      <c r="C23619" s="29"/>
      <c r="D23619" s="29"/>
      <c r="E23619" s="29"/>
      <c r="F23619" s="29"/>
      <c r="G23619" s="29"/>
      <c r="H23619" s="29"/>
      <c r="I23619" s="29"/>
      <c r="J23619" s="29"/>
      <c r="K23619" s="29"/>
      <c r="L23619" s="29"/>
      <c r="M23619" s="29"/>
      <c r="N23619" s="29"/>
      <c r="O23619" s="29"/>
      <c r="P23619" s="29"/>
      <c r="Q23619" s="29"/>
      <c r="R23619" s="29"/>
      <c r="S23619" s="33"/>
      <c r="T23619" s="29"/>
      <c r="U23619" s="29"/>
      <c r="V23619" s="29"/>
      <c r="W23619" s="29"/>
      <c r="X23619" s="29"/>
      <c r="Y23619" s="29"/>
      <c r="Z23619" s="29"/>
      <c r="AA23619" s="29"/>
      <c r="AB23619" s="29"/>
      <c r="AC23619" s="29"/>
      <c r="AD23619" s="29"/>
      <c r="AE23619" s="29"/>
      <c r="AF23619" s="29"/>
      <c r="AG23619" s="29"/>
      <c r="AH23619" s="29"/>
      <c r="AI23619" s="29"/>
      <c r="AJ23619" s="29"/>
      <c r="AK23619" s="29"/>
      <c r="AL23619" s="29"/>
      <c r="AM23619" s="29"/>
      <c r="AP23619" s="30"/>
    </row>
    <row r="23620" spans="1:42">
      <c r="A23620" s="29"/>
      <c r="B23620" s="29"/>
      <c r="C23620" s="29"/>
      <c r="D23620" s="29"/>
      <c r="E23620" s="29"/>
      <c r="F23620" s="29"/>
      <c r="G23620" s="29"/>
      <c r="H23620" s="29"/>
      <c r="I23620" s="29"/>
      <c r="J23620" s="29"/>
      <c r="K23620" s="29"/>
      <c r="L23620" s="29"/>
      <c r="M23620" s="29"/>
      <c r="N23620" s="29"/>
      <c r="O23620" s="29"/>
      <c r="P23620" s="29"/>
      <c r="Q23620" s="29"/>
      <c r="R23620" s="29"/>
      <c r="S23620" s="33"/>
      <c r="T23620" s="29"/>
      <c r="U23620" s="29"/>
      <c r="V23620" s="29"/>
      <c r="W23620" s="29"/>
      <c r="X23620" s="29"/>
      <c r="Y23620" s="29"/>
      <c r="Z23620" s="29"/>
      <c r="AA23620" s="29"/>
      <c r="AB23620" s="29"/>
      <c r="AC23620" s="29"/>
      <c r="AD23620" s="29"/>
      <c r="AE23620" s="29"/>
      <c r="AF23620" s="29"/>
      <c r="AG23620" s="29"/>
      <c r="AH23620" s="29"/>
      <c r="AI23620" s="29"/>
      <c r="AJ23620" s="29"/>
      <c r="AK23620" s="29"/>
      <c r="AL23620" s="29"/>
      <c r="AM23620" s="29"/>
      <c r="AP23620" s="30"/>
    </row>
    <row r="23621" spans="1:42">
      <c r="A23621" s="29"/>
      <c r="B23621" s="29"/>
      <c r="C23621" s="29"/>
      <c r="D23621" s="29"/>
      <c r="E23621" s="29"/>
      <c r="F23621" s="29"/>
      <c r="G23621" s="29"/>
      <c r="H23621" s="29"/>
      <c r="I23621" s="29"/>
      <c r="J23621" s="29"/>
      <c r="K23621" s="29"/>
      <c r="L23621" s="29"/>
      <c r="M23621" s="29"/>
      <c r="N23621" s="29"/>
      <c r="O23621" s="29"/>
      <c r="P23621" s="29"/>
      <c r="Q23621" s="29"/>
      <c r="R23621" s="29"/>
      <c r="S23621" s="33"/>
      <c r="T23621" s="29"/>
      <c r="U23621" s="29"/>
      <c r="V23621" s="29"/>
      <c r="W23621" s="29"/>
      <c r="X23621" s="29"/>
      <c r="Y23621" s="29"/>
      <c r="Z23621" s="29"/>
      <c r="AA23621" s="29"/>
      <c r="AB23621" s="29"/>
      <c r="AC23621" s="29"/>
      <c r="AD23621" s="29"/>
      <c r="AE23621" s="29"/>
      <c r="AF23621" s="29"/>
      <c r="AG23621" s="29"/>
      <c r="AH23621" s="29"/>
      <c r="AI23621" s="29"/>
      <c r="AJ23621" s="29"/>
      <c r="AK23621" s="29"/>
      <c r="AL23621" s="29"/>
      <c r="AM23621" s="29"/>
      <c r="AP23621" s="30"/>
    </row>
    <row r="23622" spans="1:42">
      <c r="A23622" s="29"/>
      <c r="B23622" s="29"/>
      <c r="C23622" s="29"/>
      <c r="D23622" s="29"/>
      <c r="E23622" s="29"/>
      <c r="F23622" s="29"/>
      <c r="G23622" s="29"/>
      <c r="H23622" s="29"/>
      <c r="I23622" s="29"/>
      <c r="J23622" s="29"/>
      <c r="K23622" s="29"/>
      <c r="L23622" s="29"/>
      <c r="M23622" s="29"/>
      <c r="N23622" s="29"/>
      <c r="O23622" s="29"/>
      <c r="P23622" s="29"/>
      <c r="Q23622" s="29"/>
      <c r="R23622" s="29"/>
      <c r="S23622" s="33"/>
      <c r="T23622" s="29"/>
      <c r="U23622" s="29"/>
      <c r="V23622" s="29"/>
      <c r="W23622" s="29"/>
      <c r="X23622" s="29"/>
      <c r="Y23622" s="29"/>
      <c r="Z23622" s="29"/>
      <c r="AA23622" s="29"/>
      <c r="AB23622" s="29"/>
      <c r="AC23622" s="29"/>
      <c r="AD23622" s="29"/>
      <c r="AE23622" s="29"/>
      <c r="AF23622" s="29"/>
      <c r="AG23622" s="29"/>
      <c r="AH23622" s="29"/>
      <c r="AI23622" s="29"/>
      <c r="AJ23622" s="29"/>
      <c r="AK23622" s="29"/>
      <c r="AL23622" s="29"/>
      <c r="AM23622" s="29"/>
      <c r="AP23622" s="30"/>
    </row>
    <row r="23623" spans="1:42">
      <c r="A23623" s="29"/>
      <c r="B23623" s="29"/>
      <c r="C23623" s="29"/>
      <c r="D23623" s="29"/>
      <c r="E23623" s="29"/>
      <c r="F23623" s="29"/>
      <c r="G23623" s="29"/>
      <c r="H23623" s="29"/>
      <c r="I23623" s="29"/>
      <c r="J23623" s="29"/>
      <c r="K23623" s="29"/>
      <c r="L23623" s="29"/>
      <c r="M23623" s="29"/>
      <c r="N23623" s="29"/>
      <c r="O23623" s="29"/>
      <c r="P23623" s="29"/>
      <c r="Q23623" s="29"/>
      <c r="R23623" s="29"/>
      <c r="S23623" s="33"/>
      <c r="T23623" s="29"/>
      <c r="U23623" s="29"/>
      <c r="V23623" s="29"/>
      <c r="W23623" s="29"/>
      <c r="X23623" s="29"/>
      <c r="Y23623" s="29"/>
      <c r="Z23623" s="29"/>
      <c r="AA23623" s="29"/>
      <c r="AB23623" s="29"/>
      <c r="AC23623" s="29"/>
      <c r="AD23623" s="29"/>
      <c r="AE23623" s="29"/>
      <c r="AF23623" s="29"/>
      <c r="AG23623" s="29"/>
      <c r="AH23623" s="29"/>
      <c r="AI23623" s="29"/>
      <c r="AJ23623" s="29"/>
      <c r="AK23623" s="29"/>
      <c r="AL23623" s="29"/>
      <c r="AM23623" s="29"/>
      <c r="AP23623" s="30"/>
    </row>
    <row r="23624" spans="1:42">
      <c r="A23624" s="29"/>
      <c r="B23624" s="29"/>
      <c r="C23624" s="29"/>
      <c r="D23624" s="29"/>
      <c r="E23624" s="29"/>
      <c r="F23624" s="29"/>
      <c r="G23624" s="29"/>
      <c r="H23624" s="29"/>
      <c r="I23624" s="29"/>
      <c r="J23624" s="29"/>
      <c r="K23624" s="29"/>
      <c r="L23624" s="29"/>
      <c r="M23624" s="29"/>
      <c r="N23624" s="29"/>
      <c r="O23624" s="29"/>
      <c r="P23624" s="29"/>
      <c r="Q23624" s="29"/>
      <c r="R23624" s="29"/>
      <c r="S23624" s="33"/>
      <c r="T23624" s="29"/>
      <c r="U23624" s="29"/>
      <c r="V23624" s="29"/>
      <c r="W23624" s="29"/>
      <c r="X23624" s="29"/>
      <c r="Y23624" s="29"/>
      <c r="Z23624" s="29"/>
      <c r="AA23624" s="29"/>
      <c r="AB23624" s="29"/>
      <c r="AC23624" s="29"/>
      <c r="AD23624" s="29"/>
      <c r="AE23624" s="29"/>
      <c r="AF23624" s="29"/>
      <c r="AG23624" s="29"/>
      <c r="AH23624" s="29"/>
      <c r="AI23624" s="29"/>
      <c r="AJ23624" s="29"/>
      <c r="AK23624" s="29"/>
      <c r="AL23624" s="29"/>
      <c r="AM23624" s="29"/>
      <c r="AP23624" s="30"/>
    </row>
    <row r="23625" spans="1:42">
      <c r="A23625" s="29"/>
      <c r="B23625" s="29"/>
      <c r="C23625" s="29"/>
      <c r="D23625" s="29"/>
      <c r="E23625" s="29"/>
      <c r="F23625" s="29"/>
      <c r="G23625" s="29"/>
      <c r="H23625" s="29"/>
      <c r="I23625" s="29"/>
      <c r="J23625" s="29"/>
      <c r="K23625" s="29"/>
      <c r="L23625" s="29"/>
      <c r="M23625" s="29"/>
      <c r="N23625" s="29"/>
      <c r="O23625" s="29"/>
      <c r="P23625" s="29"/>
      <c r="Q23625" s="29"/>
      <c r="R23625" s="29"/>
      <c r="S23625" s="33"/>
      <c r="T23625" s="29"/>
      <c r="U23625" s="29"/>
      <c r="V23625" s="29"/>
      <c r="W23625" s="29"/>
      <c r="X23625" s="29"/>
      <c r="Y23625" s="29"/>
      <c r="Z23625" s="29"/>
      <c r="AA23625" s="29"/>
      <c r="AB23625" s="29"/>
      <c r="AC23625" s="29"/>
      <c r="AD23625" s="29"/>
      <c r="AE23625" s="29"/>
      <c r="AF23625" s="29"/>
      <c r="AG23625" s="29"/>
      <c r="AH23625" s="29"/>
      <c r="AI23625" s="29"/>
      <c r="AJ23625" s="29"/>
      <c r="AK23625" s="29"/>
      <c r="AL23625" s="29"/>
      <c r="AM23625" s="29"/>
      <c r="AP23625" s="30"/>
    </row>
    <row r="23626" spans="1:42">
      <c r="A23626" s="29"/>
      <c r="B23626" s="29"/>
      <c r="C23626" s="29"/>
      <c r="D23626" s="29"/>
      <c r="E23626" s="29"/>
      <c r="F23626" s="29"/>
      <c r="G23626" s="29"/>
      <c r="H23626" s="29"/>
      <c r="I23626" s="29"/>
      <c r="J23626" s="29"/>
      <c r="K23626" s="29"/>
      <c r="L23626" s="29"/>
      <c r="M23626" s="29"/>
      <c r="N23626" s="29"/>
      <c r="O23626" s="29"/>
      <c r="P23626" s="29"/>
      <c r="Q23626" s="29"/>
      <c r="R23626" s="29"/>
      <c r="S23626" s="33"/>
      <c r="T23626" s="29"/>
      <c r="U23626" s="29"/>
      <c r="V23626" s="29"/>
      <c r="W23626" s="29"/>
      <c r="X23626" s="29"/>
      <c r="Y23626" s="29"/>
      <c r="Z23626" s="29"/>
      <c r="AA23626" s="29"/>
      <c r="AB23626" s="29"/>
      <c r="AC23626" s="29"/>
      <c r="AD23626" s="29"/>
      <c r="AE23626" s="29"/>
      <c r="AF23626" s="29"/>
      <c r="AG23626" s="29"/>
      <c r="AH23626" s="29"/>
      <c r="AI23626" s="29"/>
      <c r="AJ23626" s="29"/>
      <c r="AK23626" s="29"/>
      <c r="AL23626" s="29"/>
      <c r="AM23626" s="29"/>
      <c r="AP23626" s="30"/>
    </row>
    <row r="23627" spans="1:42">
      <c r="A23627" s="29"/>
      <c r="B23627" s="29"/>
      <c r="C23627" s="29"/>
      <c r="D23627" s="29"/>
      <c r="E23627" s="29"/>
      <c r="F23627" s="29"/>
      <c r="G23627" s="29"/>
      <c r="H23627" s="29"/>
      <c r="I23627" s="29"/>
      <c r="J23627" s="29"/>
      <c r="K23627" s="29"/>
      <c r="L23627" s="29"/>
      <c r="M23627" s="29"/>
      <c r="N23627" s="29"/>
      <c r="O23627" s="29"/>
      <c r="P23627" s="29"/>
      <c r="Q23627" s="29"/>
      <c r="R23627" s="29"/>
      <c r="S23627" s="33"/>
      <c r="T23627" s="29"/>
      <c r="U23627" s="29"/>
      <c r="V23627" s="29"/>
      <c r="W23627" s="29"/>
      <c r="X23627" s="29"/>
      <c r="Y23627" s="29"/>
      <c r="Z23627" s="29"/>
      <c r="AA23627" s="29"/>
      <c r="AB23627" s="29"/>
      <c r="AC23627" s="29"/>
      <c r="AD23627" s="29"/>
      <c r="AE23627" s="29"/>
      <c r="AF23627" s="29"/>
      <c r="AG23627" s="29"/>
      <c r="AH23627" s="29"/>
      <c r="AI23627" s="29"/>
      <c r="AJ23627" s="29"/>
      <c r="AK23627" s="29"/>
      <c r="AL23627" s="29"/>
      <c r="AM23627" s="29"/>
      <c r="AP23627" s="30"/>
    </row>
    <row r="23628" spans="1:42">
      <c r="A23628" s="29"/>
      <c r="B23628" s="29"/>
      <c r="C23628" s="29"/>
      <c r="D23628" s="29"/>
      <c r="E23628" s="29"/>
      <c r="F23628" s="29"/>
      <c r="G23628" s="29"/>
      <c r="H23628" s="29"/>
      <c r="I23628" s="29"/>
      <c r="J23628" s="29"/>
      <c r="K23628" s="29"/>
      <c r="L23628" s="29"/>
      <c r="M23628" s="29"/>
      <c r="N23628" s="29"/>
      <c r="O23628" s="29"/>
      <c r="P23628" s="29"/>
      <c r="Q23628" s="29"/>
      <c r="R23628" s="29"/>
      <c r="S23628" s="33"/>
      <c r="T23628" s="29"/>
      <c r="U23628" s="29"/>
      <c r="V23628" s="29"/>
      <c r="W23628" s="29"/>
      <c r="X23628" s="29"/>
      <c r="Y23628" s="29"/>
      <c r="Z23628" s="29"/>
      <c r="AA23628" s="29"/>
      <c r="AB23628" s="29"/>
      <c r="AC23628" s="29"/>
      <c r="AD23628" s="29"/>
      <c r="AE23628" s="29"/>
      <c r="AF23628" s="29"/>
      <c r="AG23628" s="29"/>
      <c r="AH23628" s="29"/>
      <c r="AI23628" s="29"/>
      <c r="AJ23628" s="29"/>
      <c r="AK23628" s="29"/>
      <c r="AL23628" s="29"/>
      <c r="AM23628" s="29"/>
      <c r="AP23628" s="30"/>
    </row>
    <row r="23629" spans="1:42">
      <c r="A23629" s="29"/>
      <c r="B23629" s="29"/>
      <c r="C23629" s="29"/>
      <c r="D23629" s="29"/>
      <c r="E23629" s="29"/>
      <c r="F23629" s="29"/>
      <c r="G23629" s="29"/>
      <c r="H23629" s="29"/>
      <c r="I23629" s="29"/>
      <c r="J23629" s="29"/>
      <c r="K23629" s="29"/>
      <c r="L23629" s="29"/>
      <c r="M23629" s="29"/>
      <c r="N23629" s="29"/>
      <c r="O23629" s="29"/>
      <c r="P23629" s="29"/>
      <c r="Q23629" s="29"/>
      <c r="R23629" s="29"/>
      <c r="S23629" s="33"/>
      <c r="T23629" s="29"/>
      <c r="U23629" s="29"/>
      <c r="V23629" s="29"/>
      <c r="W23629" s="29"/>
      <c r="X23629" s="29"/>
      <c r="Y23629" s="29"/>
      <c r="Z23629" s="29"/>
      <c r="AA23629" s="29"/>
      <c r="AB23629" s="29"/>
      <c r="AC23629" s="29"/>
      <c r="AD23629" s="29"/>
      <c r="AE23629" s="29"/>
      <c r="AF23629" s="29"/>
      <c r="AG23629" s="29"/>
      <c r="AH23629" s="29"/>
      <c r="AI23629" s="29"/>
      <c r="AJ23629" s="29"/>
      <c r="AK23629" s="29"/>
      <c r="AL23629" s="29"/>
      <c r="AM23629" s="29"/>
      <c r="AP23629" s="30"/>
    </row>
    <row r="23630" spans="1:42">
      <c r="A23630" s="29"/>
      <c r="B23630" s="29"/>
      <c r="C23630" s="29"/>
      <c r="D23630" s="29"/>
      <c r="E23630" s="29"/>
      <c r="F23630" s="29"/>
      <c r="G23630" s="29"/>
      <c r="H23630" s="29"/>
      <c r="I23630" s="29"/>
      <c r="J23630" s="29"/>
      <c r="K23630" s="29"/>
      <c r="L23630" s="29"/>
      <c r="M23630" s="29"/>
      <c r="N23630" s="29"/>
      <c r="O23630" s="29"/>
      <c r="P23630" s="29"/>
      <c r="Q23630" s="29"/>
      <c r="R23630" s="29"/>
      <c r="S23630" s="33"/>
      <c r="T23630" s="29"/>
      <c r="U23630" s="29"/>
      <c r="V23630" s="29"/>
      <c r="W23630" s="29"/>
      <c r="X23630" s="29"/>
      <c r="Y23630" s="29"/>
      <c r="Z23630" s="29"/>
      <c r="AA23630" s="29"/>
      <c r="AB23630" s="29"/>
      <c r="AC23630" s="29"/>
      <c r="AD23630" s="29"/>
      <c r="AE23630" s="29"/>
      <c r="AF23630" s="29"/>
      <c r="AG23630" s="29"/>
      <c r="AH23630" s="29"/>
      <c r="AI23630" s="29"/>
      <c r="AJ23630" s="29"/>
      <c r="AK23630" s="29"/>
      <c r="AL23630" s="29"/>
      <c r="AM23630" s="29"/>
      <c r="AP23630" s="30"/>
    </row>
    <row r="23631" spans="1:42">
      <c r="A23631" s="29"/>
      <c r="B23631" s="29"/>
      <c r="C23631" s="29"/>
      <c r="D23631" s="29"/>
      <c r="E23631" s="29"/>
      <c r="F23631" s="29"/>
      <c r="G23631" s="29"/>
      <c r="H23631" s="29"/>
      <c r="I23631" s="29"/>
      <c r="J23631" s="29"/>
      <c r="K23631" s="29"/>
      <c r="L23631" s="29"/>
      <c r="M23631" s="29"/>
      <c r="N23631" s="29"/>
      <c r="O23631" s="29"/>
      <c r="P23631" s="29"/>
      <c r="Q23631" s="29"/>
      <c r="R23631" s="29"/>
      <c r="S23631" s="33"/>
      <c r="T23631" s="29"/>
      <c r="U23631" s="29"/>
      <c r="V23631" s="29"/>
      <c r="W23631" s="29"/>
      <c r="X23631" s="29"/>
      <c r="Y23631" s="29"/>
      <c r="Z23631" s="29"/>
      <c r="AA23631" s="29"/>
      <c r="AB23631" s="29"/>
      <c r="AC23631" s="29"/>
      <c r="AD23631" s="29"/>
      <c r="AE23631" s="29"/>
      <c r="AF23631" s="29"/>
      <c r="AG23631" s="29"/>
      <c r="AH23631" s="29"/>
      <c r="AI23631" s="29"/>
      <c r="AJ23631" s="29"/>
      <c r="AK23631" s="29"/>
      <c r="AL23631" s="29"/>
      <c r="AM23631" s="29"/>
      <c r="AP23631" s="30"/>
    </row>
    <row r="23632" spans="1:42">
      <c r="A23632" s="29"/>
      <c r="B23632" s="29"/>
      <c r="C23632" s="29"/>
      <c r="D23632" s="29"/>
      <c r="E23632" s="29"/>
      <c r="F23632" s="29"/>
      <c r="G23632" s="29"/>
      <c r="H23632" s="29"/>
      <c r="I23632" s="29"/>
      <c r="J23632" s="29"/>
      <c r="K23632" s="29"/>
      <c r="L23632" s="29"/>
      <c r="M23632" s="29"/>
      <c r="N23632" s="29"/>
      <c r="O23632" s="29"/>
      <c r="P23632" s="29"/>
      <c r="Q23632" s="29"/>
      <c r="R23632" s="29"/>
      <c r="S23632" s="33"/>
      <c r="T23632" s="29"/>
      <c r="U23632" s="29"/>
      <c r="V23632" s="29"/>
      <c r="W23632" s="29"/>
      <c r="X23632" s="29"/>
      <c r="Y23632" s="29"/>
      <c r="Z23632" s="29"/>
      <c r="AA23632" s="29"/>
      <c r="AB23632" s="29"/>
      <c r="AC23632" s="29"/>
      <c r="AD23632" s="29"/>
      <c r="AE23632" s="29"/>
      <c r="AF23632" s="29"/>
      <c r="AG23632" s="29"/>
      <c r="AH23632" s="29"/>
      <c r="AI23632" s="29"/>
      <c r="AJ23632" s="29"/>
      <c r="AK23632" s="29"/>
      <c r="AL23632" s="29"/>
      <c r="AM23632" s="29"/>
      <c r="AP23632" s="30"/>
    </row>
    <row r="23633" spans="1:42">
      <c r="A23633" s="29"/>
      <c r="B23633" s="29"/>
      <c r="C23633" s="29"/>
      <c r="D23633" s="29"/>
      <c r="E23633" s="29"/>
      <c r="F23633" s="29"/>
      <c r="G23633" s="29"/>
      <c r="H23633" s="29"/>
      <c r="I23633" s="29"/>
      <c r="J23633" s="29"/>
      <c r="K23633" s="29"/>
      <c r="L23633" s="29"/>
      <c r="M23633" s="29"/>
      <c r="N23633" s="29"/>
      <c r="O23633" s="29"/>
      <c r="P23633" s="29"/>
      <c r="Q23633" s="29"/>
      <c r="R23633" s="29"/>
      <c r="S23633" s="33"/>
      <c r="T23633" s="29"/>
      <c r="U23633" s="29"/>
      <c r="V23633" s="29"/>
      <c r="W23633" s="29"/>
      <c r="X23633" s="29"/>
      <c r="Y23633" s="29"/>
      <c r="Z23633" s="29"/>
      <c r="AA23633" s="29"/>
      <c r="AB23633" s="29"/>
      <c r="AC23633" s="29"/>
      <c r="AD23633" s="29"/>
      <c r="AE23633" s="29"/>
      <c r="AF23633" s="29"/>
      <c r="AG23633" s="29"/>
      <c r="AH23633" s="29"/>
      <c r="AI23633" s="29"/>
      <c r="AJ23633" s="29"/>
      <c r="AK23633" s="29"/>
      <c r="AL23633" s="29"/>
      <c r="AM23633" s="29"/>
      <c r="AP23633" s="30"/>
    </row>
    <row r="23634" spans="1:42">
      <c r="A23634" s="29"/>
      <c r="B23634" s="29"/>
      <c r="C23634" s="29"/>
      <c r="D23634" s="29"/>
      <c r="E23634" s="29"/>
      <c r="F23634" s="29"/>
      <c r="G23634" s="29"/>
      <c r="H23634" s="29"/>
      <c r="I23634" s="29"/>
      <c r="J23634" s="29"/>
      <c r="K23634" s="29"/>
      <c r="L23634" s="29"/>
      <c r="M23634" s="29"/>
      <c r="N23634" s="29"/>
      <c r="O23634" s="29"/>
      <c r="P23634" s="29"/>
      <c r="Q23634" s="29"/>
      <c r="R23634" s="29"/>
      <c r="S23634" s="33"/>
      <c r="T23634" s="29"/>
      <c r="U23634" s="29"/>
      <c r="V23634" s="29"/>
      <c r="W23634" s="29"/>
      <c r="X23634" s="29"/>
      <c r="Y23634" s="29"/>
      <c r="Z23634" s="29"/>
      <c r="AA23634" s="29"/>
      <c r="AB23634" s="29"/>
      <c r="AC23634" s="29"/>
      <c r="AD23634" s="29"/>
      <c r="AE23634" s="29"/>
      <c r="AF23634" s="29"/>
      <c r="AG23634" s="29"/>
      <c r="AH23634" s="29"/>
      <c r="AI23634" s="29"/>
      <c r="AJ23634" s="29"/>
      <c r="AK23634" s="29"/>
      <c r="AL23634" s="29"/>
      <c r="AM23634" s="29"/>
      <c r="AP23634" s="30"/>
    </row>
    <row r="23635" spans="1:42">
      <c r="A23635" s="29"/>
      <c r="B23635" s="29"/>
      <c r="C23635" s="29"/>
      <c r="D23635" s="29"/>
      <c r="E23635" s="29"/>
      <c r="F23635" s="29"/>
      <c r="G23635" s="29"/>
      <c r="H23635" s="29"/>
      <c r="I23635" s="29"/>
      <c r="J23635" s="29"/>
      <c r="K23635" s="29"/>
      <c r="L23635" s="29"/>
      <c r="M23635" s="29"/>
      <c r="N23635" s="29"/>
      <c r="O23635" s="29"/>
      <c r="P23635" s="29"/>
      <c r="Q23635" s="29"/>
      <c r="R23635" s="29"/>
      <c r="S23635" s="33"/>
      <c r="T23635" s="29"/>
      <c r="U23635" s="29"/>
      <c r="V23635" s="29"/>
      <c r="W23635" s="29"/>
      <c r="X23635" s="29"/>
      <c r="Y23635" s="29"/>
      <c r="Z23635" s="29"/>
      <c r="AA23635" s="29"/>
      <c r="AB23635" s="29"/>
      <c r="AC23635" s="29"/>
      <c r="AD23635" s="29"/>
      <c r="AE23635" s="29"/>
      <c r="AF23635" s="29"/>
      <c r="AG23635" s="29"/>
      <c r="AH23635" s="29"/>
      <c r="AI23635" s="29"/>
      <c r="AJ23635" s="29"/>
      <c r="AK23635" s="29"/>
      <c r="AL23635" s="29"/>
      <c r="AM23635" s="29"/>
      <c r="AP23635" s="30"/>
    </row>
    <row r="23636" spans="1:42">
      <c r="A23636" s="29"/>
      <c r="B23636" s="29"/>
      <c r="C23636" s="29"/>
      <c r="D23636" s="29"/>
      <c r="E23636" s="29"/>
      <c r="F23636" s="29"/>
      <c r="G23636" s="29"/>
      <c r="H23636" s="29"/>
      <c r="I23636" s="29"/>
      <c r="J23636" s="29"/>
      <c r="K23636" s="29"/>
      <c r="L23636" s="29"/>
      <c r="M23636" s="29"/>
      <c r="N23636" s="29"/>
      <c r="O23636" s="29"/>
      <c r="P23636" s="29"/>
      <c r="Q23636" s="29"/>
      <c r="R23636" s="29"/>
      <c r="S23636" s="33"/>
      <c r="T23636" s="29"/>
      <c r="U23636" s="29"/>
      <c r="V23636" s="29"/>
      <c r="W23636" s="29"/>
      <c r="X23636" s="29"/>
      <c r="Y23636" s="29"/>
      <c r="Z23636" s="29"/>
      <c r="AA23636" s="29"/>
      <c r="AB23636" s="29"/>
      <c r="AC23636" s="29"/>
      <c r="AD23636" s="29"/>
      <c r="AE23636" s="29"/>
      <c r="AF23636" s="29"/>
      <c r="AG23636" s="29"/>
      <c r="AH23636" s="29"/>
      <c r="AI23636" s="29"/>
      <c r="AJ23636" s="29"/>
      <c r="AK23636" s="29"/>
      <c r="AL23636" s="29"/>
      <c r="AM23636" s="29"/>
      <c r="AP23636" s="30"/>
    </row>
    <row r="23637" spans="1:42">
      <c r="A23637" s="29"/>
      <c r="B23637" s="29"/>
      <c r="C23637" s="29"/>
      <c r="D23637" s="29"/>
      <c r="E23637" s="29"/>
      <c r="F23637" s="29"/>
      <c r="G23637" s="29"/>
      <c r="H23637" s="29"/>
      <c r="I23637" s="29"/>
      <c r="J23637" s="29"/>
      <c r="K23637" s="29"/>
      <c r="L23637" s="29"/>
      <c r="M23637" s="29"/>
      <c r="N23637" s="29"/>
      <c r="O23637" s="29"/>
      <c r="P23637" s="29"/>
      <c r="Q23637" s="29"/>
      <c r="R23637" s="29"/>
      <c r="S23637" s="33"/>
      <c r="T23637" s="29"/>
      <c r="U23637" s="29"/>
      <c r="V23637" s="29"/>
      <c r="W23637" s="29"/>
      <c r="X23637" s="29"/>
      <c r="Y23637" s="29"/>
      <c r="Z23637" s="29"/>
      <c r="AA23637" s="29"/>
      <c r="AB23637" s="29"/>
      <c r="AC23637" s="29"/>
      <c r="AD23637" s="29"/>
      <c r="AE23637" s="29"/>
      <c r="AF23637" s="29"/>
      <c r="AG23637" s="29"/>
      <c r="AH23637" s="29"/>
      <c r="AI23637" s="29"/>
      <c r="AJ23637" s="29"/>
      <c r="AK23637" s="29"/>
      <c r="AL23637" s="29"/>
      <c r="AM23637" s="29"/>
      <c r="AP23637" s="30"/>
    </row>
    <row r="23638" spans="1:42">
      <c r="A23638" s="29"/>
      <c r="B23638" s="29"/>
      <c r="C23638" s="29"/>
      <c r="D23638" s="29"/>
      <c r="E23638" s="29"/>
      <c r="F23638" s="29"/>
      <c r="G23638" s="29"/>
      <c r="H23638" s="29"/>
      <c r="I23638" s="29"/>
      <c r="J23638" s="29"/>
      <c r="K23638" s="29"/>
      <c r="L23638" s="29"/>
      <c r="M23638" s="29"/>
      <c r="N23638" s="29"/>
      <c r="O23638" s="29"/>
      <c r="P23638" s="29"/>
      <c r="Q23638" s="29"/>
      <c r="R23638" s="29"/>
      <c r="S23638" s="33"/>
      <c r="T23638" s="29"/>
      <c r="U23638" s="29"/>
      <c r="V23638" s="29"/>
      <c r="W23638" s="29"/>
      <c r="X23638" s="29"/>
      <c r="Y23638" s="29"/>
      <c r="Z23638" s="29"/>
      <c r="AA23638" s="29"/>
      <c r="AB23638" s="29"/>
      <c r="AC23638" s="29"/>
      <c r="AD23638" s="29"/>
      <c r="AE23638" s="29"/>
      <c r="AF23638" s="29"/>
      <c r="AG23638" s="29"/>
      <c r="AH23638" s="29"/>
      <c r="AI23638" s="29"/>
      <c r="AJ23638" s="29"/>
      <c r="AK23638" s="29"/>
      <c r="AL23638" s="29"/>
      <c r="AM23638" s="29"/>
      <c r="AP23638" s="30"/>
    </row>
    <row r="23639" spans="1:42">
      <c r="A23639" s="29"/>
      <c r="B23639" s="29"/>
      <c r="C23639" s="29"/>
      <c r="D23639" s="29"/>
      <c r="E23639" s="29"/>
      <c r="F23639" s="29"/>
      <c r="G23639" s="29"/>
      <c r="H23639" s="29"/>
      <c r="I23639" s="29"/>
      <c r="J23639" s="29"/>
      <c r="K23639" s="29"/>
      <c r="L23639" s="29"/>
      <c r="M23639" s="29"/>
      <c r="N23639" s="29"/>
      <c r="O23639" s="29"/>
      <c r="P23639" s="29"/>
      <c r="Q23639" s="29"/>
      <c r="R23639" s="29"/>
      <c r="S23639" s="33"/>
      <c r="T23639" s="29"/>
      <c r="U23639" s="29"/>
      <c r="V23639" s="29"/>
      <c r="W23639" s="29"/>
      <c r="X23639" s="29"/>
      <c r="Y23639" s="29"/>
      <c r="Z23639" s="29"/>
      <c r="AA23639" s="29"/>
      <c r="AB23639" s="29"/>
      <c r="AC23639" s="29"/>
      <c r="AD23639" s="29"/>
      <c r="AE23639" s="29"/>
      <c r="AF23639" s="29"/>
      <c r="AG23639" s="29"/>
      <c r="AH23639" s="29"/>
      <c r="AI23639" s="29"/>
      <c r="AJ23639" s="29"/>
      <c r="AK23639" s="29"/>
      <c r="AL23639" s="29"/>
      <c r="AM23639" s="29"/>
      <c r="AP23639" s="30"/>
    </row>
    <row r="23640" spans="1:42">
      <c r="A23640" s="29"/>
      <c r="B23640" s="29"/>
      <c r="C23640" s="29"/>
      <c r="D23640" s="29"/>
      <c r="E23640" s="29"/>
      <c r="F23640" s="29"/>
      <c r="G23640" s="29"/>
      <c r="H23640" s="29"/>
      <c r="I23640" s="29"/>
      <c r="J23640" s="29"/>
      <c r="K23640" s="29"/>
      <c r="L23640" s="29"/>
      <c r="M23640" s="29"/>
      <c r="N23640" s="29"/>
      <c r="O23640" s="29"/>
      <c r="P23640" s="29"/>
      <c r="Q23640" s="29"/>
      <c r="R23640" s="29"/>
      <c r="S23640" s="33"/>
      <c r="T23640" s="29"/>
      <c r="U23640" s="29"/>
      <c r="V23640" s="29"/>
      <c r="W23640" s="29"/>
      <c r="X23640" s="29"/>
      <c r="Y23640" s="29"/>
      <c r="Z23640" s="29"/>
      <c r="AA23640" s="29"/>
      <c r="AB23640" s="29"/>
      <c r="AC23640" s="29"/>
      <c r="AD23640" s="29"/>
      <c r="AE23640" s="29"/>
      <c r="AF23640" s="29"/>
      <c r="AG23640" s="29"/>
      <c r="AH23640" s="29"/>
      <c r="AI23640" s="29"/>
      <c r="AJ23640" s="29"/>
      <c r="AK23640" s="29"/>
      <c r="AL23640" s="29"/>
      <c r="AM23640" s="29"/>
      <c r="AP23640" s="30"/>
    </row>
    <row r="23641" spans="1:42">
      <c r="A23641" s="29"/>
      <c r="B23641" s="29"/>
      <c r="C23641" s="29"/>
      <c r="D23641" s="29"/>
      <c r="E23641" s="29"/>
      <c r="F23641" s="29"/>
      <c r="G23641" s="29"/>
      <c r="H23641" s="29"/>
      <c r="I23641" s="29"/>
      <c r="J23641" s="29"/>
      <c r="K23641" s="29"/>
      <c r="L23641" s="29"/>
      <c r="M23641" s="29"/>
      <c r="N23641" s="29"/>
      <c r="O23641" s="29"/>
      <c r="P23641" s="29"/>
      <c r="Q23641" s="29"/>
      <c r="R23641" s="29"/>
      <c r="S23641" s="33"/>
      <c r="T23641" s="29"/>
      <c r="U23641" s="29"/>
      <c r="V23641" s="29"/>
      <c r="W23641" s="29"/>
      <c r="X23641" s="29"/>
      <c r="Y23641" s="29"/>
      <c r="Z23641" s="29"/>
      <c r="AA23641" s="29"/>
      <c r="AB23641" s="29"/>
      <c r="AC23641" s="29"/>
      <c r="AD23641" s="29"/>
      <c r="AE23641" s="29"/>
      <c r="AF23641" s="29"/>
      <c r="AG23641" s="29"/>
      <c r="AH23641" s="29"/>
      <c r="AI23641" s="29"/>
      <c r="AJ23641" s="29"/>
      <c r="AK23641" s="29"/>
      <c r="AL23641" s="29"/>
      <c r="AM23641" s="29"/>
      <c r="AP23641" s="30"/>
    </row>
    <row r="23642" spans="1:42">
      <c r="A23642" s="29"/>
      <c r="B23642" s="29"/>
      <c r="C23642" s="29"/>
      <c r="D23642" s="29"/>
      <c r="E23642" s="29"/>
      <c r="F23642" s="29"/>
      <c r="G23642" s="29"/>
      <c r="H23642" s="29"/>
      <c r="I23642" s="29"/>
      <c r="J23642" s="29"/>
      <c r="K23642" s="29"/>
      <c r="L23642" s="29"/>
      <c r="M23642" s="29"/>
      <c r="N23642" s="29"/>
      <c r="O23642" s="29"/>
      <c r="P23642" s="29"/>
      <c r="Q23642" s="29"/>
      <c r="R23642" s="29"/>
      <c r="S23642" s="33"/>
      <c r="T23642" s="29"/>
      <c r="U23642" s="29"/>
      <c r="V23642" s="29"/>
      <c r="W23642" s="29"/>
      <c r="X23642" s="29"/>
      <c r="Y23642" s="29"/>
      <c r="Z23642" s="29"/>
      <c r="AA23642" s="29"/>
      <c r="AB23642" s="29"/>
      <c r="AC23642" s="29"/>
      <c r="AD23642" s="29"/>
      <c r="AE23642" s="29"/>
      <c r="AF23642" s="29"/>
      <c r="AG23642" s="29"/>
      <c r="AH23642" s="29"/>
      <c r="AI23642" s="29"/>
      <c r="AJ23642" s="29"/>
      <c r="AK23642" s="29"/>
      <c r="AL23642" s="29"/>
      <c r="AM23642" s="29"/>
      <c r="AP23642" s="30"/>
    </row>
    <row r="23643" spans="1:42">
      <c r="A23643" s="29"/>
      <c r="B23643" s="29"/>
      <c r="C23643" s="29"/>
      <c r="D23643" s="29"/>
      <c r="E23643" s="29"/>
      <c r="F23643" s="29"/>
      <c r="G23643" s="29"/>
      <c r="H23643" s="29"/>
      <c r="I23643" s="29"/>
      <c r="J23643" s="29"/>
      <c r="K23643" s="29"/>
      <c r="L23643" s="29"/>
      <c r="M23643" s="29"/>
      <c r="N23643" s="29"/>
      <c r="O23643" s="29"/>
      <c r="P23643" s="29"/>
      <c r="Q23643" s="29"/>
      <c r="R23643" s="29"/>
      <c r="S23643" s="33"/>
      <c r="T23643" s="29"/>
      <c r="U23643" s="29"/>
      <c r="V23643" s="29"/>
      <c r="W23643" s="29"/>
      <c r="X23643" s="29"/>
      <c r="Y23643" s="29"/>
      <c r="Z23643" s="29"/>
      <c r="AA23643" s="29"/>
      <c r="AB23643" s="29"/>
      <c r="AC23643" s="29"/>
      <c r="AD23643" s="29"/>
      <c r="AE23643" s="29"/>
      <c r="AF23643" s="29"/>
      <c r="AG23643" s="29"/>
      <c r="AH23643" s="29"/>
      <c r="AI23643" s="29"/>
      <c r="AJ23643" s="29"/>
      <c r="AK23643" s="29"/>
      <c r="AL23643" s="29"/>
      <c r="AM23643" s="29"/>
      <c r="AP23643" s="30"/>
    </row>
    <row r="23644" spans="1:42">
      <c r="A23644" s="29"/>
      <c r="B23644" s="29"/>
      <c r="C23644" s="29"/>
      <c r="D23644" s="29"/>
      <c r="E23644" s="29"/>
      <c r="F23644" s="29"/>
      <c r="G23644" s="29"/>
      <c r="H23644" s="29"/>
      <c r="I23644" s="29"/>
      <c r="J23644" s="29"/>
      <c r="K23644" s="29"/>
      <c r="L23644" s="29"/>
      <c r="M23644" s="29"/>
      <c r="N23644" s="29"/>
      <c r="O23644" s="29"/>
      <c r="P23644" s="29"/>
      <c r="Q23644" s="29"/>
      <c r="R23644" s="29"/>
      <c r="S23644" s="33"/>
      <c r="T23644" s="29"/>
      <c r="U23644" s="29"/>
      <c r="V23644" s="29"/>
      <c r="W23644" s="29"/>
      <c r="X23644" s="29"/>
      <c r="Y23644" s="29"/>
      <c r="Z23644" s="29"/>
      <c r="AA23644" s="29"/>
      <c r="AB23644" s="29"/>
      <c r="AC23644" s="29"/>
      <c r="AD23644" s="29"/>
      <c r="AE23644" s="29"/>
      <c r="AF23644" s="29"/>
      <c r="AG23644" s="29"/>
      <c r="AH23644" s="29"/>
      <c r="AI23644" s="29"/>
      <c r="AJ23644" s="29"/>
      <c r="AK23644" s="29"/>
      <c r="AL23644" s="29"/>
      <c r="AM23644" s="29"/>
      <c r="AP23644" s="30"/>
    </row>
    <row r="23645" spans="1:42">
      <c r="A23645" s="29"/>
      <c r="B23645" s="29"/>
      <c r="C23645" s="29"/>
      <c r="D23645" s="29"/>
      <c r="E23645" s="29"/>
      <c r="F23645" s="29"/>
      <c r="G23645" s="29"/>
      <c r="H23645" s="29"/>
      <c r="I23645" s="29"/>
      <c r="J23645" s="29"/>
      <c r="K23645" s="29"/>
      <c r="L23645" s="29"/>
      <c r="M23645" s="29"/>
      <c r="N23645" s="29"/>
      <c r="O23645" s="29"/>
      <c r="P23645" s="29"/>
      <c r="Q23645" s="29"/>
      <c r="R23645" s="29"/>
      <c r="S23645" s="33"/>
      <c r="T23645" s="29"/>
      <c r="U23645" s="29"/>
      <c r="V23645" s="29"/>
      <c r="W23645" s="29"/>
      <c r="X23645" s="29"/>
      <c r="Y23645" s="29"/>
      <c r="Z23645" s="29"/>
      <c r="AA23645" s="29"/>
      <c r="AB23645" s="29"/>
      <c r="AC23645" s="29"/>
      <c r="AD23645" s="29"/>
      <c r="AE23645" s="29"/>
      <c r="AF23645" s="29"/>
      <c r="AG23645" s="29"/>
      <c r="AH23645" s="29"/>
      <c r="AI23645" s="29"/>
      <c r="AJ23645" s="29"/>
      <c r="AK23645" s="29"/>
      <c r="AL23645" s="29"/>
      <c r="AM23645" s="29"/>
      <c r="AP23645" s="30"/>
    </row>
    <row r="23646" spans="1:42">
      <c r="A23646" s="29"/>
      <c r="B23646" s="29"/>
      <c r="C23646" s="29"/>
      <c r="D23646" s="29"/>
      <c r="E23646" s="29"/>
      <c r="F23646" s="29"/>
      <c r="G23646" s="29"/>
      <c r="H23646" s="29"/>
      <c r="I23646" s="29"/>
      <c r="J23646" s="29"/>
      <c r="K23646" s="29"/>
      <c r="L23646" s="29"/>
      <c r="M23646" s="29"/>
      <c r="N23646" s="29"/>
      <c r="O23646" s="29"/>
      <c r="P23646" s="29"/>
      <c r="Q23646" s="29"/>
      <c r="R23646" s="29"/>
      <c r="S23646" s="33"/>
      <c r="T23646" s="29"/>
      <c r="U23646" s="29"/>
      <c r="V23646" s="29"/>
      <c r="W23646" s="29"/>
      <c r="X23646" s="29"/>
      <c r="Y23646" s="29"/>
      <c r="Z23646" s="29"/>
      <c r="AA23646" s="29"/>
      <c r="AB23646" s="29"/>
      <c r="AC23646" s="29"/>
      <c r="AD23646" s="29"/>
      <c r="AE23646" s="29"/>
      <c r="AF23646" s="29"/>
      <c r="AG23646" s="29"/>
      <c r="AH23646" s="29"/>
      <c r="AI23646" s="29"/>
      <c r="AJ23646" s="29"/>
      <c r="AK23646" s="29"/>
      <c r="AL23646" s="29"/>
      <c r="AM23646" s="29"/>
      <c r="AP23646" s="30"/>
    </row>
    <row r="23647" spans="1:42">
      <c r="A23647" s="29"/>
      <c r="B23647" s="29"/>
      <c r="C23647" s="29"/>
      <c r="D23647" s="29"/>
      <c r="E23647" s="29"/>
      <c r="F23647" s="29"/>
      <c r="G23647" s="29"/>
      <c r="H23647" s="29"/>
      <c r="I23647" s="29"/>
      <c r="J23647" s="29"/>
      <c r="K23647" s="29"/>
      <c r="L23647" s="29"/>
      <c r="M23647" s="29"/>
      <c r="N23647" s="29"/>
      <c r="O23647" s="29"/>
      <c r="P23647" s="29"/>
      <c r="Q23647" s="29"/>
      <c r="R23647" s="29"/>
      <c r="S23647" s="33"/>
      <c r="T23647" s="29"/>
      <c r="U23647" s="29"/>
      <c r="V23647" s="29"/>
      <c r="W23647" s="29"/>
      <c r="X23647" s="29"/>
      <c r="Y23647" s="29"/>
      <c r="Z23647" s="29"/>
      <c r="AA23647" s="29"/>
      <c r="AB23647" s="29"/>
      <c r="AC23647" s="29"/>
      <c r="AD23647" s="29"/>
      <c r="AE23647" s="29"/>
      <c r="AF23647" s="29"/>
      <c r="AG23647" s="29"/>
      <c r="AH23647" s="29"/>
      <c r="AI23647" s="29"/>
      <c r="AJ23647" s="29"/>
      <c r="AK23647" s="29"/>
      <c r="AL23647" s="29"/>
      <c r="AM23647" s="29"/>
      <c r="AP23647" s="30"/>
    </row>
    <row r="23648" spans="1:42">
      <c r="A23648" s="29"/>
      <c r="B23648" s="29"/>
      <c r="C23648" s="29"/>
      <c r="D23648" s="29"/>
      <c r="E23648" s="29"/>
      <c r="F23648" s="29"/>
      <c r="G23648" s="29"/>
      <c r="H23648" s="29"/>
      <c r="I23648" s="29"/>
      <c r="J23648" s="29"/>
      <c r="K23648" s="29"/>
      <c r="L23648" s="29"/>
      <c r="M23648" s="29"/>
      <c r="N23648" s="29"/>
      <c r="O23648" s="29"/>
      <c r="P23648" s="29"/>
      <c r="Q23648" s="29"/>
      <c r="R23648" s="29"/>
      <c r="S23648" s="33"/>
      <c r="T23648" s="29"/>
      <c r="U23648" s="29"/>
      <c r="V23648" s="29"/>
      <c r="W23648" s="29"/>
      <c r="X23648" s="29"/>
      <c r="Y23648" s="29"/>
      <c r="Z23648" s="29"/>
      <c r="AA23648" s="29"/>
      <c r="AB23648" s="29"/>
      <c r="AC23648" s="29"/>
      <c r="AD23648" s="29"/>
      <c r="AE23648" s="29"/>
      <c r="AF23648" s="29"/>
      <c r="AG23648" s="29"/>
      <c r="AH23648" s="29"/>
      <c r="AI23648" s="29"/>
      <c r="AJ23648" s="29"/>
      <c r="AK23648" s="29"/>
      <c r="AL23648" s="29"/>
      <c r="AM23648" s="29"/>
      <c r="AP23648" s="30"/>
    </row>
    <row r="23649" spans="1:42">
      <c r="A23649" s="29"/>
      <c r="B23649" s="29"/>
      <c r="C23649" s="29"/>
      <c r="D23649" s="29"/>
      <c r="E23649" s="29"/>
      <c r="F23649" s="29"/>
      <c r="G23649" s="29"/>
      <c r="H23649" s="29"/>
      <c r="I23649" s="29"/>
      <c r="J23649" s="29"/>
      <c r="K23649" s="29"/>
      <c r="L23649" s="29"/>
      <c r="M23649" s="29"/>
      <c r="N23649" s="29"/>
      <c r="O23649" s="29"/>
      <c r="P23649" s="29"/>
      <c r="Q23649" s="29"/>
      <c r="R23649" s="29"/>
      <c r="S23649" s="33"/>
      <c r="T23649" s="29"/>
      <c r="U23649" s="29"/>
      <c r="V23649" s="29"/>
      <c r="W23649" s="29"/>
      <c r="X23649" s="29"/>
      <c r="Y23649" s="29"/>
      <c r="Z23649" s="29"/>
      <c r="AA23649" s="29"/>
      <c r="AB23649" s="29"/>
      <c r="AC23649" s="29"/>
      <c r="AD23649" s="29"/>
      <c r="AE23649" s="29"/>
      <c r="AF23649" s="29"/>
      <c r="AG23649" s="29"/>
      <c r="AH23649" s="29"/>
      <c r="AI23649" s="29"/>
      <c r="AJ23649" s="29"/>
      <c r="AK23649" s="29"/>
      <c r="AL23649" s="29"/>
      <c r="AM23649" s="29"/>
      <c r="AP23649" s="30"/>
    </row>
    <row r="23650" spans="1:42">
      <c r="A23650" s="29"/>
      <c r="B23650" s="29"/>
      <c r="C23650" s="29"/>
      <c r="D23650" s="29"/>
      <c r="E23650" s="29"/>
      <c r="F23650" s="29"/>
      <c r="G23650" s="29"/>
      <c r="H23650" s="29"/>
      <c r="I23650" s="29"/>
      <c r="J23650" s="29"/>
      <c r="K23650" s="29"/>
      <c r="L23650" s="29"/>
      <c r="M23650" s="29"/>
      <c r="N23650" s="29"/>
      <c r="O23650" s="29"/>
      <c r="P23650" s="29"/>
      <c r="Q23650" s="29"/>
      <c r="R23650" s="29"/>
      <c r="S23650" s="33"/>
      <c r="T23650" s="29"/>
      <c r="U23650" s="29"/>
      <c r="V23650" s="29"/>
      <c r="W23650" s="29"/>
      <c r="X23650" s="29"/>
      <c r="Y23650" s="29"/>
      <c r="Z23650" s="29"/>
      <c r="AA23650" s="29"/>
      <c r="AB23650" s="29"/>
      <c r="AC23650" s="29"/>
      <c r="AD23650" s="29"/>
      <c r="AE23650" s="29"/>
      <c r="AF23650" s="29"/>
      <c r="AG23650" s="29"/>
      <c r="AH23650" s="29"/>
      <c r="AI23650" s="29"/>
      <c r="AJ23650" s="29"/>
      <c r="AK23650" s="29"/>
      <c r="AL23650" s="29"/>
      <c r="AM23650" s="29"/>
      <c r="AP23650" s="30"/>
    </row>
    <row r="23651" spans="1:42">
      <c r="A23651" s="29"/>
      <c r="B23651" s="29"/>
      <c r="C23651" s="29"/>
      <c r="D23651" s="29"/>
      <c r="E23651" s="29"/>
      <c r="F23651" s="29"/>
      <c r="G23651" s="29"/>
      <c r="H23651" s="29"/>
      <c r="I23651" s="29"/>
      <c r="J23651" s="29"/>
      <c r="K23651" s="29"/>
      <c r="L23651" s="29"/>
      <c r="M23651" s="29"/>
      <c r="N23651" s="29"/>
      <c r="O23651" s="29"/>
      <c r="P23651" s="29"/>
      <c r="Q23651" s="29"/>
      <c r="R23651" s="29"/>
      <c r="S23651" s="33"/>
      <c r="T23651" s="29"/>
      <c r="U23651" s="29"/>
      <c r="V23651" s="29"/>
      <c r="W23651" s="29"/>
      <c r="X23651" s="29"/>
      <c r="Y23651" s="29"/>
      <c r="Z23651" s="29"/>
      <c r="AA23651" s="29"/>
      <c r="AB23651" s="29"/>
      <c r="AC23651" s="29"/>
      <c r="AD23651" s="29"/>
      <c r="AE23651" s="29"/>
      <c r="AF23651" s="29"/>
      <c r="AG23651" s="29"/>
      <c r="AH23651" s="29"/>
      <c r="AI23651" s="29"/>
      <c r="AJ23651" s="29"/>
      <c r="AK23651" s="29"/>
      <c r="AL23651" s="29"/>
      <c r="AM23651" s="29"/>
      <c r="AP23651" s="30"/>
    </row>
    <row r="23652" spans="1:42">
      <c r="A23652" s="29"/>
      <c r="B23652" s="29"/>
      <c r="C23652" s="29"/>
      <c r="D23652" s="29"/>
      <c r="E23652" s="29"/>
      <c r="F23652" s="29"/>
      <c r="G23652" s="29"/>
      <c r="H23652" s="29"/>
      <c r="I23652" s="29"/>
      <c r="J23652" s="29"/>
      <c r="K23652" s="29"/>
      <c r="L23652" s="29"/>
      <c r="M23652" s="29"/>
      <c r="N23652" s="29"/>
      <c r="O23652" s="29"/>
      <c r="P23652" s="29"/>
      <c r="Q23652" s="29"/>
      <c r="R23652" s="29"/>
      <c r="S23652" s="33"/>
      <c r="T23652" s="29"/>
      <c r="U23652" s="29"/>
      <c r="V23652" s="29"/>
      <c r="W23652" s="29"/>
      <c r="X23652" s="29"/>
      <c r="Y23652" s="29"/>
      <c r="Z23652" s="29"/>
      <c r="AA23652" s="29"/>
      <c r="AB23652" s="29"/>
      <c r="AC23652" s="29"/>
      <c r="AD23652" s="29"/>
      <c r="AE23652" s="29"/>
      <c r="AF23652" s="29"/>
      <c r="AG23652" s="29"/>
      <c r="AH23652" s="29"/>
      <c r="AI23652" s="29"/>
      <c r="AJ23652" s="29"/>
      <c r="AK23652" s="29"/>
      <c r="AL23652" s="29"/>
      <c r="AM23652" s="29"/>
      <c r="AP23652" s="30"/>
    </row>
    <row r="23653" spans="1:42">
      <c r="A23653" s="29"/>
      <c r="B23653" s="29"/>
      <c r="C23653" s="29"/>
      <c r="D23653" s="29"/>
      <c r="E23653" s="29"/>
      <c r="F23653" s="29"/>
      <c r="G23653" s="29"/>
      <c r="H23653" s="29"/>
      <c r="I23653" s="29"/>
      <c r="J23653" s="29"/>
      <c r="K23653" s="29"/>
      <c r="L23653" s="29"/>
      <c r="M23653" s="29"/>
      <c r="N23653" s="29"/>
      <c r="O23653" s="29"/>
      <c r="P23653" s="29"/>
      <c r="Q23653" s="29"/>
      <c r="R23653" s="29"/>
      <c r="S23653" s="33"/>
      <c r="T23653" s="29"/>
      <c r="U23653" s="29"/>
      <c r="V23653" s="29"/>
      <c r="W23653" s="29"/>
      <c r="X23653" s="29"/>
      <c r="Y23653" s="29"/>
      <c r="Z23653" s="29"/>
      <c r="AA23653" s="29"/>
      <c r="AB23653" s="29"/>
      <c r="AC23653" s="29"/>
      <c r="AD23653" s="29"/>
      <c r="AE23653" s="29"/>
      <c r="AF23653" s="29"/>
      <c r="AG23653" s="29"/>
      <c r="AH23653" s="29"/>
      <c r="AI23653" s="29"/>
      <c r="AJ23653" s="29"/>
      <c r="AK23653" s="29"/>
      <c r="AL23653" s="29"/>
      <c r="AM23653" s="29"/>
      <c r="AP23653" s="30"/>
    </row>
    <row r="23654" spans="1:42">
      <c r="A23654" s="29"/>
      <c r="B23654" s="29"/>
      <c r="C23654" s="29"/>
      <c r="D23654" s="29"/>
      <c r="E23654" s="29"/>
      <c r="F23654" s="29"/>
      <c r="G23654" s="29"/>
      <c r="H23654" s="29"/>
      <c r="I23654" s="29"/>
      <c r="J23654" s="29"/>
      <c r="K23654" s="29"/>
      <c r="L23654" s="29"/>
      <c r="M23654" s="29"/>
      <c r="N23654" s="29"/>
      <c r="O23654" s="29"/>
      <c r="P23654" s="29"/>
      <c r="Q23654" s="29"/>
      <c r="R23654" s="29"/>
      <c r="S23654" s="33"/>
      <c r="T23654" s="29"/>
      <c r="U23654" s="29"/>
      <c r="V23654" s="29"/>
      <c r="W23654" s="29"/>
      <c r="X23654" s="29"/>
      <c r="Y23654" s="29"/>
      <c r="Z23654" s="29"/>
      <c r="AA23654" s="29"/>
      <c r="AB23654" s="29"/>
      <c r="AC23654" s="29"/>
      <c r="AD23654" s="29"/>
      <c r="AE23654" s="29"/>
      <c r="AF23654" s="29"/>
      <c r="AG23654" s="29"/>
      <c r="AH23654" s="29"/>
      <c r="AI23654" s="29"/>
      <c r="AJ23654" s="29"/>
      <c r="AK23654" s="29"/>
      <c r="AL23654" s="29"/>
      <c r="AM23654" s="29"/>
      <c r="AP23654" s="30"/>
    </row>
    <row r="23655" spans="1:42">
      <c r="A23655" s="29"/>
      <c r="B23655" s="29"/>
      <c r="C23655" s="29"/>
      <c r="D23655" s="29"/>
      <c r="E23655" s="29"/>
      <c r="F23655" s="29"/>
      <c r="G23655" s="29"/>
      <c r="H23655" s="29"/>
      <c r="I23655" s="29"/>
      <c r="J23655" s="29"/>
      <c r="K23655" s="29"/>
      <c r="L23655" s="29"/>
      <c r="M23655" s="29"/>
      <c r="N23655" s="29"/>
      <c r="O23655" s="29"/>
      <c r="P23655" s="29"/>
      <c r="Q23655" s="29"/>
      <c r="R23655" s="29"/>
      <c r="S23655" s="33"/>
      <c r="T23655" s="29"/>
      <c r="U23655" s="29"/>
      <c r="V23655" s="29"/>
      <c r="W23655" s="29"/>
      <c r="X23655" s="29"/>
      <c r="Y23655" s="29"/>
      <c r="Z23655" s="29"/>
      <c r="AA23655" s="29"/>
      <c r="AB23655" s="29"/>
      <c r="AC23655" s="29"/>
      <c r="AD23655" s="29"/>
      <c r="AE23655" s="29"/>
      <c r="AF23655" s="29"/>
      <c r="AG23655" s="29"/>
      <c r="AH23655" s="29"/>
      <c r="AI23655" s="29"/>
      <c r="AJ23655" s="29"/>
      <c r="AK23655" s="29"/>
      <c r="AL23655" s="29"/>
      <c r="AM23655" s="29"/>
      <c r="AP23655" s="30"/>
    </row>
    <row r="23656" spans="1:42">
      <c r="A23656" s="29"/>
      <c r="B23656" s="29"/>
      <c r="C23656" s="29"/>
      <c r="D23656" s="29"/>
      <c r="E23656" s="29"/>
      <c r="F23656" s="29"/>
      <c r="G23656" s="29"/>
      <c r="H23656" s="29"/>
      <c r="I23656" s="29"/>
      <c r="J23656" s="29"/>
      <c r="K23656" s="29"/>
      <c r="L23656" s="29"/>
      <c r="M23656" s="29"/>
      <c r="N23656" s="29"/>
      <c r="O23656" s="29"/>
      <c r="P23656" s="29"/>
      <c r="Q23656" s="29"/>
      <c r="R23656" s="29"/>
      <c r="S23656" s="33"/>
      <c r="T23656" s="29"/>
      <c r="U23656" s="29"/>
      <c r="V23656" s="29"/>
      <c r="W23656" s="29"/>
      <c r="X23656" s="29"/>
      <c r="Y23656" s="29"/>
      <c r="Z23656" s="29"/>
      <c r="AA23656" s="29"/>
      <c r="AB23656" s="29"/>
      <c r="AC23656" s="29"/>
      <c r="AD23656" s="29"/>
      <c r="AE23656" s="29"/>
      <c r="AF23656" s="29"/>
      <c r="AG23656" s="29"/>
      <c r="AH23656" s="29"/>
      <c r="AI23656" s="29"/>
      <c r="AJ23656" s="29"/>
      <c r="AK23656" s="29"/>
      <c r="AL23656" s="29"/>
      <c r="AM23656" s="29"/>
      <c r="AP23656" s="30"/>
    </row>
    <row r="23657" spans="1:42">
      <c r="A23657" s="29"/>
      <c r="B23657" s="29"/>
      <c r="C23657" s="29"/>
      <c r="D23657" s="29"/>
      <c r="E23657" s="29"/>
      <c r="F23657" s="29"/>
      <c r="G23657" s="29"/>
      <c r="H23657" s="29"/>
      <c r="I23657" s="29"/>
      <c r="J23657" s="29"/>
      <c r="K23657" s="29"/>
      <c r="L23657" s="29"/>
      <c r="M23657" s="29"/>
      <c r="N23657" s="29"/>
      <c r="O23657" s="29"/>
      <c r="P23657" s="29"/>
      <c r="Q23657" s="29"/>
      <c r="R23657" s="29"/>
      <c r="S23657" s="33"/>
      <c r="T23657" s="29"/>
      <c r="U23657" s="29"/>
      <c r="V23657" s="29"/>
      <c r="W23657" s="29"/>
      <c r="X23657" s="29"/>
      <c r="Y23657" s="29"/>
      <c r="Z23657" s="29"/>
      <c r="AA23657" s="29"/>
      <c r="AB23657" s="29"/>
      <c r="AC23657" s="29"/>
      <c r="AD23657" s="29"/>
      <c r="AE23657" s="29"/>
      <c r="AF23657" s="29"/>
      <c r="AG23657" s="29"/>
      <c r="AH23657" s="29"/>
      <c r="AI23657" s="29"/>
      <c r="AJ23657" s="29"/>
      <c r="AK23657" s="29"/>
      <c r="AL23657" s="29"/>
      <c r="AM23657" s="29"/>
      <c r="AP23657" s="30"/>
    </row>
    <row r="23658" spans="1:42">
      <c r="A23658" s="29"/>
      <c r="B23658" s="29"/>
      <c r="C23658" s="29"/>
      <c r="D23658" s="29"/>
      <c r="E23658" s="29"/>
      <c r="F23658" s="29"/>
      <c r="G23658" s="29"/>
      <c r="H23658" s="29"/>
      <c r="I23658" s="29"/>
      <c r="J23658" s="29"/>
      <c r="K23658" s="29"/>
      <c r="L23658" s="29"/>
      <c r="M23658" s="29"/>
      <c r="N23658" s="29"/>
      <c r="O23658" s="29"/>
      <c r="P23658" s="29"/>
      <c r="Q23658" s="29"/>
      <c r="R23658" s="29"/>
      <c r="S23658" s="33"/>
      <c r="T23658" s="29"/>
      <c r="U23658" s="29"/>
      <c r="V23658" s="29"/>
      <c r="W23658" s="29"/>
      <c r="X23658" s="29"/>
      <c r="Y23658" s="29"/>
      <c r="Z23658" s="29"/>
      <c r="AA23658" s="29"/>
      <c r="AB23658" s="29"/>
      <c r="AC23658" s="29"/>
      <c r="AD23658" s="29"/>
      <c r="AE23658" s="29"/>
      <c r="AF23658" s="29"/>
      <c r="AG23658" s="29"/>
      <c r="AH23658" s="29"/>
      <c r="AI23658" s="29"/>
      <c r="AJ23658" s="29"/>
      <c r="AK23658" s="29"/>
      <c r="AL23658" s="29"/>
      <c r="AM23658" s="29"/>
      <c r="AP23658" s="30"/>
    </row>
    <row r="23659" spans="1:42">
      <c r="A23659" s="29"/>
      <c r="B23659" s="29"/>
      <c r="C23659" s="29"/>
      <c r="D23659" s="29"/>
      <c r="E23659" s="29"/>
      <c r="F23659" s="29"/>
      <c r="G23659" s="29"/>
      <c r="H23659" s="29"/>
      <c r="I23659" s="29"/>
      <c r="J23659" s="29"/>
      <c r="K23659" s="29"/>
      <c r="L23659" s="29"/>
      <c r="M23659" s="29"/>
      <c r="N23659" s="29"/>
      <c r="O23659" s="29"/>
      <c r="P23659" s="29"/>
      <c r="Q23659" s="29"/>
      <c r="R23659" s="29"/>
      <c r="S23659" s="33"/>
      <c r="T23659" s="29"/>
      <c r="U23659" s="29"/>
      <c r="V23659" s="29"/>
      <c r="W23659" s="29"/>
      <c r="X23659" s="29"/>
      <c r="Y23659" s="29"/>
      <c r="Z23659" s="29"/>
      <c r="AA23659" s="29"/>
      <c r="AB23659" s="29"/>
      <c r="AC23659" s="29"/>
      <c r="AD23659" s="29"/>
      <c r="AE23659" s="29"/>
      <c r="AF23659" s="29"/>
      <c r="AG23659" s="29"/>
      <c r="AH23659" s="29"/>
      <c r="AI23659" s="29"/>
      <c r="AJ23659" s="29"/>
      <c r="AK23659" s="29"/>
      <c r="AL23659" s="29"/>
      <c r="AM23659" s="29"/>
      <c r="AP23659" s="30"/>
    </row>
    <row r="23660" spans="1:42">
      <c r="A23660" s="29"/>
      <c r="B23660" s="29"/>
      <c r="C23660" s="29"/>
      <c r="D23660" s="29"/>
      <c r="E23660" s="29"/>
      <c r="F23660" s="29"/>
      <c r="G23660" s="29"/>
      <c r="H23660" s="29"/>
      <c r="I23660" s="29"/>
      <c r="J23660" s="29"/>
      <c r="K23660" s="29"/>
      <c r="L23660" s="29"/>
      <c r="M23660" s="29"/>
      <c r="N23660" s="29"/>
      <c r="O23660" s="29"/>
      <c r="P23660" s="29"/>
      <c r="Q23660" s="29"/>
      <c r="R23660" s="29"/>
      <c r="S23660" s="33"/>
      <c r="T23660" s="29"/>
      <c r="U23660" s="29"/>
      <c r="V23660" s="29"/>
      <c r="W23660" s="29"/>
      <c r="X23660" s="29"/>
      <c r="Y23660" s="29"/>
      <c r="Z23660" s="29"/>
      <c r="AA23660" s="29"/>
      <c r="AB23660" s="29"/>
      <c r="AC23660" s="29"/>
      <c r="AD23660" s="29"/>
      <c r="AE23660" s="29"/>
      <c r="AF23660" s="29"/>
      <c r="AG23660" s="29"/>
      <c r="AH23660" s="29"/>
      <c r="AI23660" s="29"/>
      <c r="AJ23660" s="29"/>
      <c r="AK23660" s="29"/>
      <c r="AL23660" s="29"/>
      <c r="AM23660" s="29"/>
      <c r="AP23660" s="30"/>
    </row>
    <row r="23661" spans="1:42">
      <c r="A23661" s="29"/>
      <c r="B23661" s="29"/>
      <c r="C23661" s="29"/>
      <c r="D23661" s="29"/>
      <c r="E23661" s="29"/>
      <c r="F23661" s="29"/>
      <c r="G23661" s="29"/>
      <c r="H23661" s="29"/>
      <c r="I23661" s="29"/>
      <c r="J23661" s="29"/>
      <c r="K23661" s="29"/>
      <c r="L23661" s="29"/>
      <c r="M23661" s="29"/>
      <c r="N23661" s="29"/>
      <c r="O23661" s="29"/>
      <c r="P23661" s="29"/>
      <c r="Q23661" s="29"/>
      <c r="R23661" s="29"/>
      <c r="S23661" s="33"/>
      <c r="T23661" s="29"/>
      <c r="U23661" s="29"/>
      <c r="V23661" s="29"/>
      <c r="W23661" s="29"/>
      <c r="X23661" s="29"/>
      <c r="Y23661" s="29"/>
      <c r="Z23661" s="29"/>
      <c r="AA23661" s="29"/>
      <c r="AB23661" s="29"/>
      <c r="AC23661" s="29"/>
      <c r="AD23661" s="29"/>
      <c r="AE23661" s="29"/>
      <c r="AF23661" s="29"/>
      <c r="AG23661" s="29"/>
      <c r="AH23661" s="29"/>
      <c r="AI23661" s="29"/>
      <c r="AJ23661" s="29"/>
      <c r="AK23661" s="29"/>
      <c r="AL23661" s="29"/>
      <c r="AM23661" s="29"/>
      <c r="AP23661" s="30"/>
    </row>
    <row r="23662" spans="1:42">
      <c r="A23662" s="29"/>
      <c r="B23662" s="29"/>
      <c r="C23662" s="29"/>
      <c r="D23662" s="29"/>
      <c r="E23662" s="29"/>
      <c r="F23662" s="29"/>
      <c r="G23662" s="29"/>
      <c r="H23662" s="29"/>
      <c r="I23662" s="29"/>
      <c r="J23662" s="29"/>
      <c r="K23662" s="29"/>
      <c r="L23662" s="29"/>
      <c r="M23662" s="29"/>
      <c r="N23662" s="29"/>
      <c r="O23662" s="29"/>
      <c r="P23662" s="29"/>
      <c r="Q23662" s="29"/>
      <c r="R23662" s="29"/>
      <c r="S23662" s="33"/>
      <c r="T23662" s="29"/>
      <c r="U23662" s="29"/>
      <c r="V23662" s="29"/>
      <c r="W23662" s="29"/>
      <c r="X23662" s="29"/>
      <c r="Y23662" s="29"/>
      <c r="Z23662" s="29"/>
      <c r="AA23662" s="29"/>
      <c r="AB23662" s="29"/>
      <c r="AC23662" s="29"/>
      <c r="AD23662" s="29"/>
      <c r="AE23662" s="29"/>
      <c r="AF23662" s="29"/>
      <c r="AG23662" s="29"/>
      <c r="AH23662" s="29"/>
      <c r="AI23662" s="29"/>
      <c r="AJ23662" s="29"/>
      <c r="AK23662" s="29"/>
      <c r="AL23662" s="29"/>
      <c r="AM23662" s="29"/>
      <c r="AP23662" s="30"/>
    </row>
    <row r="23663" spans="1:42">
      <c r="A23663" s="29"/>
      <c r="B23663" s="29"/>
      <c r="C23663" s="29"/>
      <c r="D23663" s="29"/>
      <c r="E23663" s="29"/>
      <c r="F23663" s="29"/>
      <c r="G23663" s="29"/>
      <c r="H23663" s="29"/>
      <c r="I23663" s="29"/>
      <c r="J23663" s="29"/>
      <c r="K23663" s="29"/>
      <c r="L23663" s="29"/>
      <c r="M23663" s="29"/>
      <c r="N23663" s="29"/>
      <c r="O23663" s="29"/>
      <c r="P23663" s="29"/>
      <c r="Q23663" s="29"/>
      <c r="R23663" s="29"/>
      <c r="S23663" s="33"/>
      <c r="T23663" s="29"/>
      <c r="U23663" s="29"/>
      <c r="V23663" s="29"/>
      <c r="W23663" s="29"/>
      <c r="X23663" s="29"/>
      <c r="Y23663" s="29"/>
      <c r="Z23663" s="29"/>
      <c r="AA23663" s="29"/>
      <c r="AB23663" s="29"/>
      <c r="AC23663" s="29"/>
      <c r="AD23663" s="29"/>
      <c r="AE23663" s="29"/>
      <c r="AF23663" s="29"/>
      <c r="AG23663" s="29"/>
      <c r="AH23663" s="29"/>
      <c r="AI23663" s="29"/>
      <c r="AJ23663" s="29"/>
      <c r="AK23663" s="29"/>
      <c r="AL23663" s="29"/>
      <c r="AM23663" s="29"/>
      <c r="AP23663" s="30"/>
    </row>
    <row r="23664" spans="1:42">
      <c r="A23664" s="29"/>
      <c r="B23664" s="29"/>
      <c r="C23664" s="29"/>
      <c r="D23664" s="29"/>
      <c r="E23664" s="29"/>
      <c r="F23664" s="29"/>
      <c r="G23664" s="29"/>
      <c r="H23664" s="29"/>
      <c r="I23664" s="29"/>
      <c r="J23664" s="29"/>
      <c r="K23664" s="29"/>
      <c r="L23664" s="29"/>
      <c r="M23664" s="29"/>
      <c r="N23664" s="29"/>
      <c r="O23664" s="29"/>
      <c r="P23664" s="29"/>
      <c r="Q23664" s="29"/>
      <c r="R23664" s="29"/>
      <c r="S23664" s="33"/>
      <c r="T23664" s="29"/>
      <c r="U23664" s="29"/>
      <c r="V23664" s="29"/>
      <c r="W23664" s="29"/>
      <c r="X23664" s="29"/>
      <c r="Y23664" s="29"/>
      <c r="Z23664" s="29"/>
      <c r="AA23664" s="29"/>
      <c r="AB23664" s="29"/>
      <c r="AC23664" s="29"/>
      <c r="AD23664" s="29"/>
      <c r="AE23664" s="29"/>
      <c r="AF23664" s="29"/>
      <c r="AG23664" s="29"/>
      <c r="AH23664" s="29"/>
      <c r="AI23664" s="29"/>
      <c r="AJ23664" s="29"/>
      <c r="AK23664" s="29"/>
      <c r="AL23664" s="29"/>
      <c r="AM23664" s="29"/>
      <c r="AP23664" s="30"/>
    </row>
    <row r="23665" spans="1:42">
      <c r="A23665" s="29"/>
      <c r="B23665" s="29"/>
      <c r="C23665" s="29"/>
      <c r="D23665" s="29"/>
      <c r="E23665" s="29"/>
      <c r="F23665" s="29"/>
      <c r="G23665" s="29"/>
      <c r="H23665" s="29"/>
      <c r="I23665" s="29"/>
      <c r="J23665" s="29"/>
      <c r="K23665" s="29"/>
      <c r="L23665" s="29"/>
      <c r="M23665" s="29"/>
      <c r="N23665" s="29"/>
      <c r="O23665" s="29"/>
      <c r="P23665" s="29"/>
      <c r="Q23665" s="29"/>
      <c r="R23665" s="29"/>
      <c r="S23665" s="33"/>
      <c r="T23665" s="29"/>
      <c r="U23665" s="29"/>
      <c r="V23665" s="29"/>
      <c r="W23665" s="29"/>
      <c r="X23665" s="29"/>
      <c r="Y23665" s="29"/>
      <c r="Z23665" s="29"/>
      <c r="AA23665" s="29"/>
      <c r="AB23665" s="29"/>
      <c r="AC23665" s="29"/>
      <c r="AD23665" s="29"/>
      <c r="AE23665" s="29"/>
      <c r="AF23665" s="29"/>
      <c r="AG23665" s="29"/>
      <c r="AH23665" s="29"/>
      <c r="AI23665" s="29"/>
      <c r="AJ23665" s="29"/>
      <c r="AK23665" s="29"/>
      <c r="AL23665" s="29"/>
      <c r="AM23665" s="29"/>
      <c r="AP23665" s="30"/>
    </row>
    <row r="23666" spans="1:42">
      <c r="A23666" s="29"/>
      <c r="B23666" s="29"/>
      <c r="C23666" s="29"/>
      <c r="D23666" s="29"/>
      <c r="E23666" s="29"/>
      <c r="F23666" s="29"/>
      <c r="G23666" s="29"/>
      <c r="H23666" s="29"/>
      <c r="I23666" s="29"/>
      <c r="J23666" s="29"/>
      <c r="K23666" s="29"/>
      <c r="L23666" s="29"/>
      <c r="M23666" s="29"/>
      <c r="N23666" s="29"/>
      <c r="O23666" s="29"/>
      <c r="P23666" s="29"/>
      <c r="Q23666" s="29"/>
      <c r="R23666" s="29"/>
      <c r="S23666" s="33"/>
      <c r="T23666" s="29"/>
      <c r="U23666" s="29"/>
      <c r="V23666" s="29"/>
      <c r="W23666" s="29"/>
      <c r="X23666" s="29"/>
      <c r="Y23666" s="29"/>
      <c r="Z23666" s="29"/>
      <c r="AA23666" s="29"/>
      <c r="AB23666" s="29"/>
      <c r="AC23666" s="29"/>
      <c r="AD23666" s="29"/>
      <c r="AE23666" s="29"/>
      <c r="AF23666" s="29"/>
      <c r="AG23666" s="29"/>
      <c r="AH23666" s="29"/>
      <c r="AI23666" s="29"/>
      <c r="AJ23666" s="29"/>
      <c r="AK23666" s="29"/>
      <c r="AL23666" s="29"/>
      <c r="AM23666" s="29"/>
      <c r="AP23666" s="30"/>
    </row>
    <row r="23667" spans="1:42">
      <c r="A23667" s="29"/>
      <c r="B23667" s="29"/>
      <c r="C23667" s="29"/>
      <c r="D23667" s="29"/>
      <c r="E23667" s="29"/>
      <c r="F23667" s="29"/>
      <c r="G23667" s="29"/>
      <c r="H23667" s="29"/>
      <c r="I23667" s="29"/>
      <c r="J23667" s="29"/>
      <c r="K23667" s="29"/>
      <c r="L23667" s="29"/>
      <c r="M23667" s="29"/>
      <c r="N23667" s="29"/>
      <c r="O23667" s="29"/>
      <c r="P23667" s="29"/>
      <c r="Q23667" s="29"/>
      <c r="R23667" s="29"/>
      <c r="S23667" s="33"/>
      <c r="T23667" s="29"/>
      <c r="U23667" s="29"/>
      <c r="V23667" s="29"/>
      <c r="W23667" s="29"/>
      <c r="X23667" s="29"/>
      <c r="Y23667" s="29"/>
      <c r="Z23667" s="29"/>
      <c r="AA23667" s="29"/>
      <c r="AB23667" s="29"/>
      <c r="AC23667" s="29"/>
      <c r="AD23667" s="29"/>
      <c r="AE23667" s="29"/>
      <c r="AF23667" s="29"/>
      <c r="AG23667" s="29"/>
      <c r="AH23667" s="29"/>
      <c r="AI23667" s="29"/>
      <c r="AJ23667" s="29"/>
      <c r="AK23667" s="29"/>
      <c r="AL23667" s="29"/>
      <c r="AM23667" s="29"/>
      <c r="AP23667" s="30"/>
    </row>
    <row r="23668" spans="1:42">
      <c r="A23668" s="29"/>
      <c r="B23668" s="29"/>
      <c r="C23668" s="29"/>
      <c r="D23668" s="29"/>
      <c r="E23668" s="29"/>
      <c r="F23668" s="29"/>
      <c r="G23668" s="29"/>
      <c r="H23668" s="29"/>
      <c r="I23668" s="29"/>
      <c r="J23668" s="29"/>
      <c r="K23668" s="29"/>
      <c r="L23668" s="29"/>
      <c r="M23668" s="29"/>
      <c r="N23668" s="29"/>
      <c r="O23668" s="29"/>
      <c r="P23668" s="29"/>
      <c r="Q23668" s="29"/>
      <c r="R23668" s="29"/>
      <c r="S23668" s="33"/>
      <c r="T23668" s="29"/>
      <c r="U23668" s="29"/>
      <c r="V23668" s="29"/>
      <c r="W23668" s="29"/>
      <c r="X23668" s="29"/>
      <c r="Y23668" s="29"/>
      <c r="Z23668" s="29"/>
      <c r="AA23668" s="29"/>
      <c r="AB23668" s="29"/>
      <c r="AC23668" s="29"/>
      <c r="AD23668" s="29"/>
      <c r="AE23668" s="29"/>
      <c r="AF23668" s="29"/>
      <c r="AG23668" s="29"/>
      <c r="AH23668" s="29"/>
      <c r="AI23668" s="29"/>
      <c r="AJ23668" s="29"/>
      <c r="AK23668" s="29"/>
      <c r="AL23668" s="29"/>
      <c r="AM23668" s="29"/>
      <c r="AP23668" s="30"/>
    </row>
    <row r="23669" spans="1:42">
      <c r="A23669" s="29"/>
      <c r="B23669" s="29"/>
      <c r="C23669" s="29"/>
      <c r="D23669" s="29"/>
      <c r="E23669" s="29"/>
      <c r="F23669" s="29"/>
      <c r="G23669" s="29"/>
      <c r="H23669" s="29"/>
      <c r="I23669" s="29"/>
      <c r="J23669" s="29"/>
      <c r="K23669" s="29"/>
      <c r="L23669" s="29"/>
      <c r="M23669" s="29"/>
      <c r="N23669" s="29"/>
      <c r="O23669" s="29"/>
      <c r="P23669" s="29"/>
      <c r="Q23669" s="29"/>
      <c r="R23669" s="29"/>
      <c r="S23669" s="33"/>
      <c r="T23669" s="29"/>
      <c r="U23669" s="29"/>
      <c r="V23669" s="29"/>
      <c r="W23669" s="29"/>
      <c r="X23669" s="29"/>
      <c r="Y23669" s="29"/>
      <c r="Z23669" s="29"/>
      <c r="AA23669" s="29"/>
      <c r="AB23669" s="29"/>
      <c r="AC23669" s="29"/>
      <c r="AD23669" s="29"/>
      <c r="AE23669" s="29"/>
      <c r="AF23669" s="29"/>
      <c r="AG23669" s="29"/>
      <c r="AH23669" s="29"/>
      <c r="AI23669" s="29"/>
      <c r="AJ23669" s="29"/>
      <c r="AK23669" s="29"/>
      <c r="AL23669" s="29"/>
      <c r="AM23669" s="29"/>
      <c r="AP23669" s="30"/>
    </row>
    <row r="23670" spans="1:42">
      <c r="A23670" s="29"/>
      <c r="B23670" s="29"/>
      <c r="C23670" s="29"/>
      <c r="D23670" s="29"/>
      <c r="E23670" s="29"/>
      <c r="F23670" s="29"/>
      <c r="G23670" s="29"/>
      <c r="H23670" s="29"/>
      <c r="I23670" s="29"/>
      <c r="J23670" s="29"/>
      <c r="K23670" s="29"/>
      <c r="L23670" s="29"/>
      <c r="M23670" s="29"/>
      <c r="N23670" s="29"/>
      <c r="O23670" s="29"/>
      <c r="P23670" s="29"/>
      <c r="Q23670" s="29"/>
      <c r="R23670" s="29"/>
      <c r="S23670" s="33"/>
      <c r="T23670" s="29"/>
      <c r="U23670" s="29"/>
      <c r="V23670" s="29"/>
      <c r="W23670" s="29"/>
      <c r="X23670" s="29"/>
      <c r="Y23670" s="29"/>
      <c r="Z23670" s="29"/>
      <c r="AA23670" s="29"/>
      <c r="AB23670" s="29"/>
      <c r="AC23670" s="29"/>
      <c r="AD23670" s="29"/>
      <c r="AE23670" s="29"/>
      <c r="AF23670" s="29"/>
      <c r="AG23670" s="29"/>
      <c r="AH23670" s="29"/>
      <c r="AI23670" s="29"/>
      <c r="AJ23670" s="29"/>
      <c r="AK23670" s="29"/>
      <c r="AL23670" s="29"/>
      <c r="AM23670" s="29"/>
      <c r="AP23670" s="30"/>
    </row>
    <row r="23671" spans="1:42">
      <c r="A23671" s="29"/>
      <c r="B23671" s="29"/>
      <c r="C23671" s="29"/>
      <c r="D23671" s="29"/>
      <c r="E23671" s="29"/>
      <c r="F23671" s="29"/>
      <c r="G23671" s="29"/>
      <c r="H23671" s="29"/>
      <c r="I23671" s="29"/>
      <c r="J23671" s="29"/>
      <c r="K23671" s="29"/>
      <c r="L23671" s="29"/>
      <c r="M23671" s="29"/>
      <c r="N23671" s="29"/>
      <c r="O23671" s="29"/>
      <c r="P23671" s="29"/>
      <c r="Q23671" s="29"/>
      <c r="R23671" s="29"/>
      <c r="S23671" s="33"/>
      <c r="T23671" s="29"/>
      <c r="U23671" s="29"/>
      <c r="V23671" s="29"/>
      <c r="W23671" s="29"/>
      <c r="X23671" s="29"/>
      <c r="Y23671" s="29"/>
      <c r="Z23671" s="29"/>
      <c r="AA23671" s="29"/>
      <c r="AB23671" s="29"/>
      <c r="AC23671" s="29"/>
      <c r="AD23671" s="29"/>
      <c r="AE23671" s="29"/>
      <c r="AF23671" s="29"/>
      <c r="AG23671" s="29"/>
      <c r="AH23671" s="29"/>
      <c r="AI23671" s="29"/>
      <c r="AJ23671" s="29"/>
      <c r="AK23671" s="29"/>
      <c r="AL23671" s="29"/>
      <c r="AM23671" s="29"/>
      <c r="AP23671" s="30"/>
    </row>
    <row r="23672" spans="1:42">
      <c r="A23672" s="29"/>
      <c r="B23672" s="29"/>
      <c r="C23672" s="29"/>
      <c r="D23672" s="29"/>
      <c r="E23672" s="29"/>
      <c r="F23672" s="29"/>
      <c r="G23672" s="29"/>
      <c r="H23672" s="29"/>
      <c r="I23672" s="29"/>
      <c r="J23672" s="29"/>
      <c r="K23672" s="29"/>
      <c r="L23672" s="29"/>
      <c r="M23672" s="29"/>
      <c r="N23672" s="29"/>
      <c r="O23672" s="29"/>
      <c r="P23672" s="29"/>
      <c r="Q23672" s="29"/>
      <c r="R23672" s="29"/>
      <c r="S23672" s="33"/>
      <c r="T23672" s="29"/>
      <c r="U23672" s="29"/>
      <c r="V23672" s="29"/>
      <c r="W23672" s="29"/>
      <c r="X23672" s="29"/>
      <c r="Y23672" s="29"/>
      <c r="Z23672" s="29"/>
      <c r="AA23672" s="29"/>
      <c r="AB23672" s="29"/>
      <c r="AC23672" s="29"/>
      <c r="AD23672" s="29"/>
      <c r="AE23672" s="29"/>
      <c r="AF23672" s="29"/>
      <c r="AG23672" s="29"/>
      <c r="AH23672" s="29"/>
      <c r="AI23672" s="29"/>
      <c r="AJ23672" s="29"/>
      <c r="AK23672" s="29"/>
      <c r="AL23672" s="29"/>
      <c r="AM23672" s="29"/>
      <c r="AP23672" s="30"/>
    </row>
    <row r="23673" spans="1:42">
      <c r="A23673" s="29"/>
      <c r="B23673" s="29"/>
      <c r="C23673" s="29"/>
      <c r="D23673" s="29"/>
      <c r="E23673" s="29"/>
      <c r="F23673" s="29"/>
      <c r="G23673" s="29"/>
      <c r="H23673" s="29"/>
      <c r="I23673" s="29"/>
      <c r="J23673" s="29"/>
      <c r="K23673" s="29"/>
      <c r="L23673" s="29"/>
      <c r="M23673" s="29"/>
      <c r="N23673" s="29"/>
      <c r="O23673" s="29"/>
      <c r="P23673" s="29"/>
      <c r="Q23673" s="29"/>
      <c r="R23673" s="29"/>
      <c r="S23673" s="33"/>
      <c r="T23673" s="29"/>
      <c r="U23673" s="29"/>
      <c r="V23673" s="29"/>
      <c r="W23673" s="29"/>
      <c r="X23673" s="29"/>
      <c r="Y23673" s="29"/>
      <c r="Z23673" s="29"/>
      <c r="AA23673" s="29"/>
      <c r="AB23673" s="29"/>
      <c r="AC23673" s="29"/>
      <c r="AD23673" s="29"/>
      <c r="AE23673" s="29"/>
      <c r="AF23673" s="29"/>
      <c r="AG23673" s="29"/>
      <c r="AH23673" s="29"/>
      <c r="AI23673" s="29"/>
      <c r="AJ23673" s="29"/>
      <c r="AK23673" s="29"/>
      <c r="AL23673" s="29"/>
      <c r="AM23673" s="29"/>
      <c r="AP23673" s="30"/>
    </row>
    <row r="23674" spans="1:42">
      <c r="A23674" s="29"/>
      <c r="B23674" s="29"/>
      <c r="C23674" s="29"/>
      <c r="D23674" s="29"/>
      <c r="E23674" s="29"/>
      <c r="F23674" s="29"/>
      <c r="G23674" s="29"/>
      <c r="H23674" s="29"/>
      <c r="I23674" s="29"/>
      <c r="J23674" s="29"/>
      <c r="K23674" s="29"/>
      <c r="L23674" s="29"/>
      <c r="M23674" s="29"/>
      <c r="N23674" s="29"/>
      <c r="O23674" s="29"/>
      <c r="P23674" s="29"/>
      <c r="Q23674" s="29"/>
      <c r="R23674" s="29"/>
      <c r="S23674" s="33"/>
      <c r="T23674" s="29"/>
      <c r="U23674" s="29"/>
      <c r="V23674" s="29"/>
      <c r="W23674" s="29"/>
      <c r="X23674" s="29"/>
      <c r="Y23674" s="29"/>
      <c r="Z23674" s="29"/>
      <c r="AA23674" s="29"/>
      <c r="AB23674" s="29"/>
      <c r="AC23674" s="29"/>
      <c r="AD23674" s="29"/>
      <c r="AE23674" s="29"/>
      <c r="AF23674" s="29"/>
      <c r="AG23674" s="29"/>
      <c r="AH23674" s="29"/>
      <c r="AI23674" s="29"/>
      <c r="AJ23674" s="29"/>
      <c r="AK23674" s="29"/>
      <c r="AL23674" s="29"/>
      <c r="AM23674" s="29"/>
      <c r="AP23674" s="30"/>
    </row>
    <row r="23675" spans="1:42">
      <c r="A23675" s="29"/>
      <c r="B23675" s="29"/>
      <c r="C23675" s="29"/>
      <c r="D23675" s="29"/>
      <c r="E23675" s="29"/>
      <c r="F23675" s="29"/>
      <c r="G23675" s="29"/>
      <c r="H23675" s="29"/>
      <c r="I23675" s="29"/>
      <c r="J23675" s="29"/>
      <c r="K23675" s="29"/>
      <c r="L23675" s="29"/>
      <c r="M23675" s="29"/>
      <c r="N23675" s="29"/>
      <c r="O23675" s="29"/>
      <c r="P23675" s="29"/>
      <c r="Q23675" s="29"/>
      <c r="R23675" s="29"/>
      <c r="S23675" s="33"/>
      <c r="T23675" s="29"/>
      <c r="U23675" s="29"/>
      <c r="V23675" s="29"/>
      <c r="W23675" s="29"/>
      <c r="X23675" s="29"/>
      <c r="Y23675" s="29"/>
      <c r="Z23675" s="29"/>
      <c r="AA23675" s="29"/>
      <c r="AB23675" s="29"/>
      <c r="AC23675" s="29"/>
      <c r="AD23675" s="29"/>
      <c r="AE23675" s="29"/>
      <c r="AF23675" s="29"/>
      <c r="AG23675" s="29"/>
      <c r="AH23675" s="29"/>
      <c r="AI23675" s="29"/>
      <c r="AJ23675" s="29"/>
      <c r="AK23675" s="29"/>
      <c r="AL23675" s="29"/>
      <c r="AM23675" s="29"/>
      <c r="AP23675" s="30"/>
    </row>
    <row r="23676" spans="1:42">
      <c r="A23676" s="29"/>
      <c r="B23676" s="29"/>
      <c r="C23676" s="29"/>
      <c r="D23676" s="29"/>
      <c r="E23676" s="29"/>
      <c r="F23676" s="29"/>
      <c r="G23676" s="29"/>
      <c r="H23676" s="29"/>
      <c r="I23676" s="29"/>
      <c r="J23676" s="29"/>
      <c r="K23676" s="29"/>
      <c r="L23676" s="29"/>
      <c r="M23676" s="29"/>
      <c r="N23676" s="29"/>
      <c r="O23676" s="29"/>
      <c r="P23676" s="29"/>
      <c r="Q23676" s="29"/>
      <c r="R23676" s="29"/>
      <c r="S23676" s="33"/>
      <c r="T23676" s="29"/>
      <c r="U23676" s="29"/>
      <c r="V23676" s="29"/>
      <c r="W23676" s="29"/>
      <c r="X23676" s="29"/>
      <c r="Y23676" s="29"/>
      <c r="Z23676" s="29"/>
      <c r="AA23676" s="29"/>
      <c r="AB23676" s="29"/>
      <c r="AC23676" s="29"/>
      <c r="AD23676" s="29"/>
      <c r="AE23676" s="29"/>
      <c r="AF23676" s="29"/>
      <c r="AG23676" s="29"/>
      <c r="AH23676" s="29"/>
      <c r="AI23676" s="29"/>
      <c r="AJ23676" s="29"/>
      <c r="AK23676" s="29"/>
      <c r="AL23676" s="29"/>
      <c r="AM23676" s="29"/>
      <c r="AP23676" s="30"/>
    </row>
    <row r="23677" spans="1:42">
      <c r="A23677" s="29"/>
      <c r="B23677" s="29"/>
      <c r="C23677" s="29"/>
      <c r="D23677" s="29"/>
      <c r="E23677" s="29"/>
      <c r="F23677" s="29"/>
      <c r="G23677" s="29"/>
      <c r="H23677" s="29"/>
      <c r="I23677" s="29"/>
      <c r="J23677" s="29"/>
      <c r="K23677" s="29"/>
      <c r="L23677" s="29"/>
      <c r="M23677" s="29"/>
      <c r="N23677" s="29"/>
      <c r="O23677" s="29"/>
      <c r="P23677" s="29"/>
      <c r="Q23677" s="29"/>
      <c r="R23677" s="29"/>
      <c r="S23677" s="33"/>
      <c r="T23677" s="29"/>
      <c r="U23677" s="29"/>
      <c r="V23677" s="29"/>
      <c r="W23677" s="29"/>
      <c r="X23677" s="29"/>
      <c r="Y23677" s="29"/>
      <c r="Z23677" s="29"/>
      <c r="AA23677" s="29"/>
      <c r="AB23677" s="29"/>
      <c r="AC23677" s="29"/>
      <c r="AD23677" s="29"/>
      <c r="AE23677" s="29"/>
      <c r="AF23677" s="29"/>
      <c r="AG23677" s="29"/>
      <c r="AH23677" s="29"/>
      <c r="AI23677" s="29"/>
      <c r="AJ23677" s="29"/>
      <c r="AK23677" s="29"/>
      <c r="AL23677" s="29"/>
      <c r="AM23677" s="29"/>
      <c r="AP23677" s="30"/>
    </row>
    <row r="23678" spans="1:42">
      <c r="A23678" s="29"/>
      <c r="B23678" s="29"/>
      <c r="C23678" s="29"/>
      <c r="D23678" s="29"/>
      <c r="E23678" s="29"/>
      <c r="F23678" s="29"/>
      <c r="G23678" s="29"/>
      <c r="H23678" s="29"/>
      <c r="I23678" s="29"/>
      <c r="J23678" s="29"/>
      <c r="K23678" s="29"/>
      <c r="L23678" s="29"/>
      <c r="M23678" s="29"/>
      <c r="N23678" s="29"/>
      <c r="O23678" s="29"/>
      <c r="P23678" s="29"/>
      <c r="Q23678" s="29"/>
      <c r="R23678" s="29"/>
      <c r="S23678" s="33"/>
      <c r="T23678" s="29"/>
      <c r="U23678" s="29"/>
      <c r="V23678" s="29"/>
      <c r="W23678" s="29"/>
      <c r="X23678" s="29"/>
      <c r="Y23678" s="29"/>
      <c r="Z23678" s="29"/>
      <c r="AA23678" s="29"/>
      <c r="AB23678" s="29"/>
      <c r="AC23678" s="29"/>
      <c r="AD23678" s="29"/>
      <c r="AE23678" s="29"/>
      <c r="AF23678" s="29"/>
      <c r="AG23678" s="29"/>
      <c r="AH23678" s="29"/>
      <c r="AI23678" s="29"/>
      <c r="AJ23678" s="29"/>
      <c r="AK23678" s="29"/>
      <c r="AL23678" s="29"/>
      <c r="AM23678" s="29"/>
      <c r="AP23678" s="30"/>
    </row>
    <row r="23679" spans="1:42">
      <c r="A23679" s="29"/>
      <c r="B23679" s="29"/>
      <c r="C23679" s="29"/>
      <c r="D23679" s="29"/>
      <c r="E23679" s="29"/>
      <c r="F23679" s="29"/>
      <c r="G23679" s="29"/>
      <c r="H23679" s="29"/>
      <c r="I23679" s="29"/>
      <c r="J23679" s="29"/>
      <c r="K23679" s="29"/>
      <c r="L23679" s="29"/>
      <c r="M23679" s="29"/>
      <c r="N23679" s="29"/>
      <c r="O23679" s="29"/>
      <c r="P23679" s="29"/>
      <c r="Q23679" s="29"/>
      <c r="R23679" s="29"/>
      <c r="S23679" s="33"/>
      <c r="T23679" s="29"/>
      <c r="U23679" s="29"/>
      <c r="V23679" s="29"/>
      <c r="W23679" s="29"/>
      <c r="X23679" s="29"/>
      <c r="Y23679" s="29"/>
      <c r="Z23679" s="29"/>
      <c r="AA23679" s="29"/>
      <c r="AB23679" s="29"/>
      <c r="AC23679" s="29"/>
      <c r="AD23679" s="29"/>
      <c r="AE23679" s="29"/>
      <c r="AF23679" s="29"/>
      <c r="AG23679" s="29"/>
      <c r="AH23679" s="29"/>
      <c r="AI23679" s="29"/>
      <c r="AJ23679" s="29"/>
      <c r="AK23679" s="29"/>
      <c r="AL23679" s="29"/>
      <c r="AM23679" s="29"/>
      <c r="AP23679" s="30"/>
    </row>
    <row r="23680" spans="1:42">
      <c r="A23680" s="29"/>
      <c r="B23680" s="29"/>
      <c r="C23680" s="29"/>
      <c r="D23680" s="29"/>
      <c r="E23680" s="29"/>
      <c r="F23680" s="29"/>
      <c r="G23680" s="29"/>
      <c r="H23680" s="29"/>
      <c r="I23680" s="29"/>
      <c r="J23680" s="29"/>
      <c r="K23680" s="29"/>
      <c r="L23680" s="29"/>
      <c r="M23680" s="29"/>
      <c r="N23680" s="29"/>
      <c r="O23680" s="29"/>
      <c r="P23680" s="29"/>
      <c r="Q23680" s="29"/>
      <c r="R23680" s="29"/>
      <c r="S23680" s="33"/>
      <c r="T23680" s="29"/>
      <c r="U23680" s="29"/>
      <c r="V23680" s="29"/>
      <c r="W23680" s="29"/>
      <c r="X23680" s="29"/>
      <c r="Y23680" s="29"/>
      <c r="Z23680" s="29"/>
      <c r="AA23680" s="29"/>
      <c r="AB23680" s="29"/>
      <c r="AC23680" s="29"/>
      <c r="AD23680" s="29"/>
      <c r="AE23680" s="29"/>
      <c r="AF23680" s="29"/>
      <c r="AG23680" s="29"/>
      <c r="AH23680" s="29"/>
      <c r="AI23680" s="29"/>
      <c r="AJ23680" s="29"/>
      <c r="AK23680" s="29"/>
      <c r="AL23680" s="29"/>
      <c r="AM23680" s="29"/>
      <c r="AP23680" s="30"/>
    </row>
    <row r="23681" spans="1:42">
      <c r="A23681" s="29"/>
      <c r="B23681" s="29"/>
      <c r="C23681" s="29"/>
      <c r="D23681" s="29"/>
      <c r="E23681" s="29"/>
      <c r="F23681" s="29"/>
      <c r="G23681" s="29"/>
      <c r="H23681" s="29"/>
      <c r="I23681" s="29"/>
      <c r="J23681" s="29"/>
      <c r="K23681" s="29"/>
      <c r="L23681" s="29"/>
      <c r="M23681" s="29"/>
      <c r="N23681" s="29"/>
      <c r="O23681" s="29"/>
      <c r="P23681" s="29"/>
      <c r="Q23681" s="29"/>
      <c r="R23681" s="29"/>
      <c r="S23681" s="33"/>
      <c r="T23681" s="29"/>
      <c r="U23681" s="29"/>
      <c r="V23681" s="29"/>
      <c r="W23681" s="29"/>
      <c r="X23681" s="29"/>
      <c r="Y23681" s="29"/>
      <c r="Z23681" s="29"/>
      <c r="AA23681" s="29"/>
      <c r="AB23681" s="29"/>
      <c r="AC23681" s="29"/>
      <c r="AD23681" s="29"/>
      <c r="AE23681" s="29"/>
      <c r="AF23681" s="29"/>
      <c r="AG23681" s="29"/>
      <c r="AH23681" s="29"/>
      <c r="AI23681" s="29"/>
      <c r="AJ23681" s="29"/>
      <c r="AK23681" s="29"/>
      <c r="AL23681" s="29"/>
      <c r="AM23681" s="29"/>
      <c r="AP23681" s="30"/>
    </row>
    <row r="23682" spans="1:42">
      <c r="A23682" s="29"/>
      <c r="B23682" s="29"/>
      <c r="C23682" s="29"/>
      <c r="D23682" s="29"/>
      <c r="E23682" s="29"/>
      <c r="F23682" s="29"/>
      <c r="G23682" s="29"/>
      <c r="H23682" s="29"/>
      <c r="I23682" s="29"/>
      <c r="J23682" s="29"/>
      <c r="K23682" s="29"/>
      <c r="L23682" s="29"/>
      <c r="M23682" s="29"/>
      <c r="N23682" s="29"/>
      <c r="O23682" s="29"/>
      <c r="P23682" s="29"/>
      <c r="Q23682" s="29"/>
      <c r="R23682" s="29"/>
      <c r="S23682" s="33"/>
      <c r="T23682" s="29"/>
      <c r="U23682" s="29"/>
      <c r="V23682" s="29"/>
      <c r="W23682" s="29"/>
      <c r="X23682" s="29"/>
      <c r="Y23682" s="29"/>
      <c r="Z23682" s="29"/>
      <c r="AA23682" s="29"/>
      <c r="AB23682" s="29"/>
      <c r="AC23682" s="29"/>
      <c r="AD23682" s="29"/>
      <c r="AE23682" s="29"/>
      <c r="AF23682" s="29"/>
      <c r="AG23682" s="29"/>
      <c r="AH23682" s="29"/>
      <c r="AI23682" s="29"/>
      <c r="AJ23682" s="29"/>
      <c r="AK23682" s="29"/>
      <c r="AL23682" s="29"/>
      <c r="AM23682" s="29"/>
      <c r="AP23682" s="30"/>
    </row>
    <row r="23683" spans="1:42">
      <c r="A23683" s="29"/>
      <c r="B23683" s="29"/>
      <c r="C23683" s="29"/>
      <c r="D23683" s="29"/>
      <c r="E23683" s="29"/>
      <c r="F23683" s="29"/>
      <c r="G23683" s="29"/>
      <c r="H23683" s="29"/>
      <c r="I23683" s="29"/>
      <c r="J23683" s="29"/>
      <c r="K23683" s="29"/>
      <c r="L23683" s="29"/>
      <c r="M23683" s="29"/>
      <c r="N23683" s="29"/>
      <c r="O23683" s="29"/>
      <c r="P23683" s="29"/>
      <c r="Q23683" s="29"/>
      <c r="R23683" s="29"/>
      <c r="S23683" s="33"/>
      <c r="T23683" s="29"/>
      <c r="U23683" s="29"/>
      <c r="V23683" s="29"/>
      <c r="W23683" s="29"/>
      <c r="X23683" s="29"/>
      <c r="Y23683" s="29"/>
      <c r="Z23683" s="29"/>
      <c r="AA23683" s="29"/>
      <c r="AB23683" s="29"/>
      <c r="AC23683" s="29"/>
      <c r="AD23683" s="29"/>
      <c r="AE23683" s="29"/>
      <c r="AF23683" s="29"/>
      <c r="AG23683" s="29"/>
      <c r="AH23683" s="29"/>
      <c r="AI23683" s="29"/>
      <c r="AJ23683" s="29"/>
      <c r="AK23683" s="29"/>
      <c r="AL23683" s="29"/>
      <c r="AM23683" s="29"/>
      <c r="AP23683" s="30"/>
    </row>
    <row r="23684" spans="1:42">
      <c r="A23684" s="29"/>
      <c r="B23684" s="29"/>
      <c r="C23684" s="29"/>
      <c r="D23684" s="29"/>
      <c r="E23684" s="29"/>
      <c r="F23684" s="29"/>
      <c r="G23684" s="29"/>
      <c r="H23684" s="29"/>
      <c r="I23684" s="29"/>
      <c r="J23684" s="29"/>
      <c r="K23684" s="29"/>
      <c r="L23684" s="29"/>
      <c r="M23684" s="29"/>
      <c r="N23684" s="29"/>
      <c r="O23684" s="29"/>
      <c r="P23684" s="29"/>
      <c r="Q23684" s="29"/>
      <c r="R23684" s="29"/>
      <c r="S23684" s="33"/>
      <c r="T23684" s="29"/>
      <c r="U23684" s="29"/>
      <c r="V23684" s="29"/>
      <c r="W23684" s="29"/>
      <c r="X23684" s="29"/>
      <c r="Y23684" s="29"/>
      <c r="Z23684" s="29"/>
      <c r="AA23684" s="29"/>
      <c r="AB23684" s="29"/>
      <c r="AC23684" s="29"/>
      <c r="AD23684" s="29"/>
      <c r="AE23684" s="29"/>
      <c r="AF23684" s="29"/>
      <c r="AG23684" s="29"/>
      <c r="AH23684" s="29"/>
      <c r="AI23684" s="29"/>
      <c r="AJ23684" s="29"/>
      <c r="AK23684" s="29"/>
      <c r="AL23684" s="29"/>
      <c r="AM23684" s="29"/>
      <c r="AP23684" s="30"/>
    </row>
    <row r="23685" spans="1:42">
      <c r="A23685" s="29"/>
      <c r="B23685" s="29"/>
      <c r="C23685" s="29"/>
      <c r="D23685" s="29"/>
      <c r="E23685" s="29"/>
      <c r="F23685" s="29"/>
      <c r="G23685" s="29"/>
      <c r="H23685" s="29"/>
      <c r="I23685" s="29"/>
      <c r="J23685" s="29"/>
      <c r="K23685" s="29"/>
      <c r="L23685" s="29"/>
      <c r="M23685" s="29"/>
      <c r="N23685" s="29"/>
      <c r="O23685" s="29"/>
      <c r="P23685" s="29"/>
      <c r="Q23685" s="29"/>
      <c r="R23685" s="29"/>
      <c r="S23685" s="33"/>
      <c r="T23685" s="29"/>
      <c r="U23685" s="29"/>
      <c r="V23685" s="29"/>
      <c r="W23685" s="29"/>
      <c r="X23685" s="29"/>
      <c r="Y23685" s="29"/>
      <c r="Z23685" s="29"/>
      <c r="AA23685" s="29"/>
      <c r="AB23685" s="29"/>
      <c r="AC23685" s="29"/>
      <c r="AD23685" s="29"/>
      <c r="AE23685" s="29"/>
      <c r="AF23685" s="29"/>
      <c r="AG23685" s="29"/>
      <c r="AH23685" s="29"/>
      <c r="AI23685" s="29"/>
      <c r="AJ23685" s="29"/>
      <c r="AK23685" s="29"/>
      <c r="AL23685" s="29"/>
      <c r="AM23685" s="29"/>
      <c r="AP23685" s="30"/>
    </row>
    <row r="23686" spans="1:42">
      <c r="A23686" s="29"/>
      <c r="B23686" s="29"/>
      <c r="C23686" s="29"/>
      <c r="D23686" s="29"/>
      <c r="E23686" s="29"/>
      <c r="F23686" s="29"/>
      <c r="G23686" s="29"/>
      <c r="H23686" s="29"/>
      <c r="I23686" s="29"/>
      <c r="J23686" s="29"/>
      <c r="K23686" s="29"/>
      <c r="L23686" s="29"/>
      <c r="M23686" s="29"/>
      <c r="N23686" s="29"/>
      <c r="O23686" s="29"/>
      <c r="P23686" s="29"/>
      <c r="Q23686" s="29"/>
      <c r="R23686" s="29"/>
      <c r="S23686" s="33"/>
      <c r="T23686" s="29"/>
      <c r="U23686" s="29"/>
      <c r="V23686" s="29"/>
      <c r="W23686" s="29"/>
      <c r="X23686" s="29"/>
      <c r="Y23686" s="29"/>
      <c r="Z23686" s="29"/>
      <c r="AA23686" s="29"/>
      <c r="AB23686" s="29"/>
      <c r="AC23686" s="29"/>
      <c r="AD23686" s="29"/>
      <c r="AE23686" s="29"/>
      <c r="AF23686" s="29"/>
      <c r="AG23686" s="29"/>
      <c r="AH23686" s="29"/>
      <c r="AI23686" s="29"/>
      <c r="AJ23686" s="29"/>
      <c r="AK23686" s="29"/>
      <c r="AL23686" s="29"/>
      <c r="AM23686" s="29"/>
      <c r="AP23686" s="30"/>
    </row>
    <row r="23687" spans="1:42">
      <c r="A23687" s="29"/>
      <c r="B23687" s="29"/>
      <c r="C23687" s="29"/>
      <c r="D23687" s="29"/>
      <c r="E23687" s="29"/>
      <c r="F23687" s="29"/>
      <c r="G23687" s="29"/>
      <c r="H23687" s="29"/>
      <c r="I23687" s="29"/>
      <c r="J23687" s="29"/>
      <c r="K23687" s="29"/>
      <c r="L23687" s="29"/>
      <c r="M23687" s="29"/>
      <c r="N23687" s="29"/>
      <c r="O23687" s="29"/>
      <c r="P23687" s="29"/>
      <c r="Q23687" s="29"/>
      <c r="R23687" s="29"/>
      <c r="S23687" s="33"/>
      <c r="T23687" s="29"/>
      <c r="U23687" s="29"/>
      <c r="V23687" s="29"/>
      <c r="W23687" s="29"/>
      <c r="X23687" s="29"/>
      <c r="Y23687" s="29"/>
      <c r="Z23687" s="29"/>
      <c r="AA23687" s="29"/>
      <c r="AB23687" s="29"/>
      <c r="AC23687" s="29"/>
      <c r="AD23687" s="29"/>
      <c r="AE23687" s="29"/>
      <c r="AF23687" s="29"/>
      <c r="AG23687" s="29"/>
      <c r="AH23687" s="29"/>
      <c r="AI23687" s="29"/>
      <c r="AJ23687" s="29"/>
      <c r="AK23687" s="29"/>
      <c r="AL23687" s="29"/>
      <c r="AM23687" s="29"/>
      <c r="AP23687" s="30"/>
    </row>
    <row r="23688" spans="1:42">
      <c r="A23688" s="29"/>
      <c r="B23688" s="29"/>
      <c r="C23688" s="29"/>
      <c r="D23688" s="29"/>
      <c r="E23688" s="29"/>
      <c r="F23688" s="29"/>
      <c r="G23688" s="29"/>
      <c r="H23688" s="29"/>
      <c r="I23688" s="29"/>
      <c r="J23688" s="29"/>
      <c r="K23688" s="29"/>
      <c r="L23688" s="29"/>
      <c r="M23688" s="29"/>
      <c r="N23688" s="29"/>
      <c r="O23688" s="29"/>
      <c r="P23688" s="29"/>
      <c r="Q23688" s="29"/>
      <c r="R23688" s="29"/>
      <c r="S23688" s="33"/>
      <c r="T23688" s="29"/>
      <c r="U23688" s="29"/>
      <c r="V23688" s="29"/>
      <c r="W23688" s="29"/>
      <c r="X23688" s="29"/>
      <c r="Y23688" s="29"/>
      <c r="Z23688" s="29"/>
      <c r="AA23688" s="29"/>
      <c r="AB23688" s="29"/>
      <c r="AC23688" s="29"/>
      <c r="AD23688" s="29"/>
      <c r="AE23688" s="29"/>
      <c r="AF23688" s="29"/>
      <c r="AG23688" s="29"/>
      <c r="AH23688" s="29"/>
      <c r="AI23688" s="29"/>
      <c r="AJ23688" s="29"/>
      <c r="AK23688" s="29"/>
      <c r="AL23688" s="29"/>
      <c r="AM23688" s="29"/>
      <c r="AP23688" s="30"/>
    </row>
    <row r="23689" spans="1:42">
      <c r="A23689" s="29"/>
      <c r="B23689" s="29"/>
      <c r="C23689" s="29"/>
      <c r="D23689" s="29"/>
      <c r="E23689" s="29"/>
      <c r="F23689" s="29"/>
      <c r="G23689" s="29"/>
      <c r="H23689" s="29"/>
      <c r="I23689" s="29"/>
      <c r="J23689" s="29"/>
      <c r="K23689" s="29"/>
      <c r="L23689" s="29"/>
      <c r="M23689" s="29"/>
      <c r="N23689" s="29"/>
      <c r="O23689" s="29"/>
      <c r="P23689" s="29"/>
      <c r="Q23689" s="29"/>
      <c r="R23689" s="29"/>
      <c r="S23689" s="33"/>
      <c r="T23689" s="29"/>
      <c r="U23689" s="29"/>
      <c r="V23689" s="29"/>
      <c r="W23689" s="29"/>
      <c r="X23689" s="29"/>
      <c r="Y23689" s="29"/>
      <c r="Z23689" s="29"/>
      <c r="AA23689" s="29"/>
      <c r="AB23689" s="29"/>
      <c r="AC23689" s="29"/>
      <c r="AD23689" s="29"/>
      <c r="AE23689" s="29"/>
      <c r="AF23689" s="29"/>
      <c r="AG23689" s="29"/>
      <c r="AH23689" s="29"/>
      <c r="AI23689" s="29"/>
      <c r="AJ23689" s="29"/>
      <c r="AK23689" s="29"/>
      <c r="AL23689" s="29"/>
      <c r="AM23689" s="29"/>
      <c r="AP23689" s="30"/>
    </row>
    <row r="23690" spans="1:42">
      <c r="A23690" s="29"/>
      <c r="B23690" s="29"/>
      <c r="C23690" s="29"/>
      <c r="D23690" s="29"/>
      <c r="E23690" s="29"/>
      <c r="F23690" s="29"/>
      <c r="G23690" s="29"/>
      <c r="H23690" s="29"/>
      <c r="I23690" s="29"/>
      <c r="J23690" s="29"/>
      <c r="K23690" s="29"/>
      <c r="L23690" s="29"/>
      <c r="M23690" s="29"/>
      <c r="N23690" s="29"/>
      <c r="O23690" s="29"/>
      <c r="P23690" s="29"/>
      <c r="Q23690" s="29"/>
      <c r="R23690" s="29"/>
      <c r="S23690" s="33"/>
      <c r="T23690" s="29"/>
      <c r="U23690" s="29"/>
      <c r="V23690" s="29"/>
      <c r="W23690" s="29"/>
      <c r="X23690" s="29"/>
      <c r="Y23690" s="29"/>
      <c r="Z23690" s="29"/>
      <c r="AA23690" s="29"/>
      <c r="AB23690" s="29"/>
      <c r="AC23690" s="29"/>
      <c r="AD23690" s="29"/>
      <c r="AE23690" s="29"/>
      <c r="AF23690" s="29"/>
      <c r="AG23690" s="29"/>
      <c r="AH23690" s="29"/>
      <c r="AI23690" s="29"/>
      <c r="AJ23690" s="29"/>
      <c r="AK23690" s="29"/>
      <c r="AL23690" s="29"/>
      <c r="AM23690" s="29"/>
      <c r="AP23690" s="30"/>
    </row>
    <row r="23691" spans="1:42">
      <c r="A23691" s="29"/>
      <c r="B23691" s="29"/>
      <c r="C23691" s="29"/>
      <c r="D23691" s="29"/>
      <c r="E23691" s="29"/>
      <c r="F23691" s="29"/>
      <c r="G23691" s="29"/>
      <c r="H23691" s="29"/>
      <c r="I23691" s="29"/>
      <c r="J23691" s="29"/>
      <c r="K23691" s="29"/>
      <c r="L23691" s="29"/>
      <c r="M23691" s="29"/>
      <c r="N23691" s="29"/>
      <c r="O23691" s="29"/>
      <c r="P23691" s="29"/>
      <c r="Q23691" s="29"/>
      <c r="R23691" s="29"/>
      <c r="S23691" s="33"/>
      <c r="T23691" s="29"/>
      <c r="U23691" s="29"/>
      <c r="V23691" s="29"/>
      <c r="W23691" s="29"/>
      <c r="X23691" s="29"/>
      <c r="Y23691" s="29"/>
      <c r="Z23691" s="29"/>
      <c r="AA23691" s="29"/>
      <c r="AB23691" s="29"/>
      <c r="AC23691" s="29"/>
      <c r="AD23691" s="29"/>
      <c r="AE23691" s="29"/>
      <c r="AF23691" s="29"/>
      <c r="AG23691" s="29"/>
      <c r="AH23691" s="29"/>
      <c r="AI23691" s="29"/>
      <c r="AJ23691" s="29"/>
      <c r="AK23691" s="29"/>
      <c r="AL23691" s="29"/>
      <c r="AM23691" s="29"/>
      <c r="AP23691" s="30"/>
    </row>
    <row r="23692" spans="1:42">
      <c r="A23692" s="29"/>
      <c r="B23692" s="29"/>
      <c r="C23692" s="29"/>
      <c r="D23692" s="29"/>
      <c r="E23692" s="29"/>
      <c r="F23692" s="29"/>
      <c r="G23692" s="29"/>
      <c r="H23692" s="29"/>
      <c r="I23692" s="29"/>
      <c r="J23692" s="29"/>
      <c r="K23692" s="29"/>
      <c r="L23692" s="29"/>
      <c r="M23692" s="29"/>
      <c r="N23692" s="29"/>
      <c r="O23692" s="29"/>
      <c r="P23692" s="29"/>
      <c r="Q23692" s="29"/>
      <c r="R23692" s="29"/>
      <c r="S23692" s="33"/>
      <c r="T23692" s="29"/>
      <c r="U23692" s="29"/>
      <c r="V23692" s="29"/>
      <c r="W23692" s="29"/>
      <c r="X23692" s="29"/>
      <c r="Y23692" s="29"/>
      <c r="Z23692" s="29"/>
      <c r="AA23692" s="29"/>
      <c r="AB23692" s="29"/>
      <c r="AC23692" s="29"/>
      <c r="AD23692" s="29"/>
      <c r="AE23692" s="29"/>
      <c r="AF23692" s="29"/>
      <c r="AG23692" s="29"/>
      <c r="AH23692" s="29"/>
      <c r="AI23692" s="29"/>
      <c r="AJ23692" s="29"/>
      <c r="AK23692" s="29"/>
      <c r="AL23692" s="29"/>
      <c r="AM23692" s="29"/>
      <c r="AP23692" s="30"/>
    </row>
    <row r="23693" spans="1:42">
      <c r="A23693" s="29"/>
      <c r="B23693" s="29"/>
      <c r="C23693" s="29"/>
      <c r="D23693" s="29"/>
      <c r="E23693" s="29"/>
      <c r="F23693" s="29"/>
      <c r="G23693" s="29"/>
      <c r="H23693" s="29"/>
      <c r="I23693" s="29"/>
      <c r="J23693" s="29"/>
      <c r="K23693" s="29"/>
      <c r="L23693" s="29"/>
      <c r="M23693" s="29"/>
      <c r="N23693" s="29"/>
      <c r="O23693" s="29"/>
      <c r="P23693" s="29"/>
      <c r="Q23693" s="29"/>
      <c r="R23693" s="29"/>
      <c r="S23693" s="33"/>
      <c r="T23693" s="29"/>
      <c r="U23693" s="29"/>
      <c r="V23693" s="29"/>
      <c r="W23693" s="29"/>
      <c r="X23693" s="29"/>
      <c r="Y23693" s="29"/>
      <c r="Z23693" s="29"/>
      <c r="AA23693" s="29"/>
      <c r="AB23693" s="29"/>
      <c r="AC23693" s="29"/>
      <c r="AD23693" s="29"/>
      <c r="AE23693" s="29"/>
      <c r="AF23693" s="29"/>
      <c r="AG23693" s="29"/>
      <c r="AH23693" s="29"/>
      <c r="AI23693" s="29"/>
      <c r="AJ23693" s="29"/>
      <c r="AK23693" s="29"/>
      <c r="AL23693" s="29"/>
      <c r="AM23693" s="29"/>
      <c r="AP23693" s="30"/>
    </row>
    <row r="23694" spans="1:42">
      <c r="A23694" s="29"/>
      <c r="B23694" s="29"/>
      <c r="C23694" s="29"/>
      <c r="D23694" s="29"/>
      <c r="E23694" s="29"/>
      <c r="F23694" s="29"/>
      <c r="G23694" s="29"/>
      <c r="H23694" s="29"/>
      <c r="I23694" s="29"/>
      <c r="J23694" s="29"/>
      <c r="K23694" s="29"/>
      <c r="L23694" s="29"/>
      <c r="M23694" s="29"/>
      <c r="N23694" s="29"/>
      <c r="O23694" s="29"/>
      <c r="P23694" s="29"/>
      <c r="Q23694" s="29"/>
      <c r="R23694" s="29"/>
      <c r="S23694" s="33"/>
      <c r="T23694" s="29"/>
      <c r="U23694" s="29"/>
      <c r="V23694" s="29"/>
      <c r="W23694" s="29"/>
      <c r="X23694" s="29"/>
      <c r="Y23694" s="29"/>
      <c r="Z23694" s="29"/>
      <c r="AA23694" s="29"/>
      <c r="AB23694" s="29"/>
      <c r="AC23694" s="29"/>
      <c r="AD23694" s="29"/>
      <c r="AE23694" s="29"/>
      <c r="AF23694" s="29"/>
      <c r="AG23694" s="29"/>
      <c r="AH23694" s="29"/>
      <c r="AI23694" s="29"/>
      <c r="AJ23694" s="29"/>
      <c r="AK23694" s="29"/>
      <c r="AL23694" s="29"/>
      <c r="AM23694" s="29"/>
      <c r="AP23694" s="30"/>
    </row>
    <row r="23695" spans="1:42">
      <c r="A23695" s="29"/>
      <c r="B23695" s="29"/>
      <c r="C23695" s="29"/>
      <c r="D23695" s="29"/>
      <c r="E23695" s="29"/>
      <c r="F23695" s="29"/>
      <c r="G23695" s="29"/>
      <c r="H23695" s="29"/>
      <c r="I23695" s="29"/>
      <c r="J23695" s="29"/>
      <c r="K23695" s="29"/>
      <c r="L23695" s="29"/>
      <c r="M23695" s="29"/>
      <c r="N23695" s="29"/>
      <c r="O23695" s="29"/>
      <c r="P23695" s="29"/>
      <c r="Q23695" s="29"/>
      <c r="R23695" s="29"/>
      <c r="S23695" s="33"/>
      <c r="T23695" s="29"/>
      <c r="U23695" s="29"/>
      <c r="V23695" s="29"/>
      <c r="W23695" s="29"/>
      <c r="X23695" s="29"/>
      <c r="Y23695" s="29"/>
      <c r="Z23695" s="29"/>
      <c r="AA23695" s="29"/>
      <c r="AB23695" s="29"/>
      <c r="AC23695" s="29"/>
      <c r="AD23695" s="29"/>
      <c r="AE23695" s="29"/>
      <c r="AF23695" s="29"/>
      <c r="AG23695" s="29"/>
      <c r="AH23695" s="29"/>
      <c r="AI23695" s="29"/>
      <c r="AJ23695" s="29"/>
      <c r="AK23695" s="29"/>
      <c r="AL23695" s="29"/>
      <c r="AM23695" s="29"/>
      <c r="AP23695" s="30"/>
    </row>
    <row r="23696" spans="1:42">
      <c r="A23696" s="29"/>
      <c r="B23696" s="29"/>
      <c r="C23696" s="29"/>
      <c r="D23696" s="29"/>
      <c r="E23696" s="29"/>
      <c r="F23696" s="29"/>
      <c r="G23696" s="29"/>
      <c r="H23696" s="29"/>
      <c r="I23696" s="29"/>
      <c r="J23696" s="29"/>
      <c r="K23696" s="29"/>
      <c r="L23696" s="29"/>
      <c r="M23696" s="29"/>
      <c r="N23696" s="29"/>
      <c r="O23696" s="29"/>
      <c r="P23696" s="29"/>
      <c r="Q23696" s="29"/>
      <c r="R23696" s="29"/>
      <c r="S23696" s="33"/>
      <c r="T23696" s="29"/>
      <c r="U23696" s="29"/>
      <c r="V23696" s="29"/>
      <c r="W23696" s="29"/>
      <c r="X23696" s="29"/>
      <c r="Y23696" s="29"/>
      <c r="Z23696" s="29"/>
      <c r="AA23696" s="29"/>
      <c r="AB23696" s="29"/>
      <c r="AC23696" s="29"/>
      <c r="AD23696" s="29"/>
      <c r="AE23696" s="29"/>
      <c r="AF23696" s="29"/>
      <c r="AG23696" s="29"/>
      <c r="AH23696" s="29"/>
      <c r="AI23696" s="29"/>
      <c r="AJ23696" s="29"/>
      <c r="AK23696" s="29"/>
      <c r="AL23696" s="29"/>
      <c r="AM23696" s="29"/>
      <c r="AP23696" s="30"/>
    </row>
    <row r="23697" spans="1:42">
      <c r="A23697" s="29"/>
      <c r="B23697" s="29"/>
      <c r="C23697" s="29"/>
      <c r="D23697" s="29"/>
      <c r="E23697" s="29"/>
      <c r="F23697" s="29"/>
      <c r="G23697" s="29"/>
      <c r="H23697" s="29"/>
      <c r="I23697" s="29"/>
      <c r="J23697" s="29"/>
      <c r="K23697" s="29"/>
      <c r="L23697" s="29"/>
      <c r="M23697" s="29"/>
      <c r="N23697" s="29"/>
      <c r="O23697" s="29"/>
      <c r="P23697" s="29"/>
      <c r="Q23697" s="29"/>
      <c r="R23697" s="29"/>
      <c r="S23697" s="33"/>
      <c r="T23697" s="29"/>
      <c r="U23697" s="29"/>
      <c r="V23697" s="29"/>
      <c r="W23697" s="29"/>
      <c r="X23697" s="29"/>
      <c r="Y23697" s="29"/>
      <c r="Z23697" s="29"/>
      <c r="AA23697" s="29"/>
      <c r="AB23697" s="29"/>
      <c r="AC23697" s="29"/>
      <c r="AD23697" s="29"/>
      <c r="AE23697" s="29"/>
      <c r="AF23697" s="29"/>
      <c r="AG23697" s="29"/>
      <c r="AH23697" s="29"/>
      <c r="AI23697" s="29"/>
      <c r="AJ23697" s="29"/>
      <c r="AK23697" s="29"/>
      <c r="AL23697" s="29"/>
      <c r="AM23697" s="29"/>
      <c r="AP23697" s="30"/>
    </row>
    <row r="23698" spans="1:42">
      <c r="A23698" s="29"/>
      <c r="B23698" s="29"/>
      <c r="C23698" s="29"/>
      <c r="D23698" s="29"/>
      <c r="E23698" s="29"/>
      <c r="F23698" s="29"/>
      <c r="G23698" s="29"/>
      <c r="H23698" s="29"/>
      <c r="I23698" s="29"/>
      <c r="J23698" s="29"/>
      <c r="K23698" s="29"/>
      <c r="L23698" s="29"/>
      <c r="M23698" s="29"/>
      <c r="N23698" s="29"/>
      <c r="O23698" s="29"/>
      <c r="P23698" s="29"/>
      <c r="Q23698" s="29"/>
      <c r="R23698" s="29"/>
      <c r="S23698" s="33"/>
      <c r="T23698" s="29"/>
      <c r="U23698" s="29"/>
      <c r="V23698" s="29"/>
      <c r="W23698" s="29"/>
      <c r="X23698" s="29"/>
      <c r="Y23698" s="29"/>
      <c r="Z23698" s="29"/>
      <c r="AA23698" s="29"/>
      <c r="AB23698" s="29"/>
      <c r="AC23698" s="29"/>
      <c r="AD23698" s="29"/>
      <c r="AE23698" s="29"/>
      <c r="AF23698" s="29"/>
      <c r="AG23698" s="29"/>
      <c r="AH23698" s="29"/>
      <c r="AI23698" s="29"/>
      <c r="AJ23698" s="29"/>
      <c r="AK23698" s="29"/>
      <c r="AL23698" s="29"/>
      <c r="AM23698" s="29"/>
      <c r="AP23698" s="30"/>
    </row>
    <row r="23699" spans="1:42">
      <c r="A23699" s="29"/>
      <c r="B23699" s="29"/>
      <c r="C23699" s="29"/>
      <c r="D23699" s="29"/>
      <c r="E23699" s="29"/>
      <c r="F23699" s="29"/>
      <c r="G23699" s="29"/>
      <c r="H23699" s="29"/>
      <c r="I23699" s="29"/>
      <c r="J23699" s="29"/>
      <c r="K23699" s="29"/>
      <c r="L23699" s="29"/>
      <c r="M23699" s="29"/>
      <c r="N23699" s="29"/>
      <c r="O23699" s="29"/>
      <c r="P23699" s="29"/>
      <c r="Q23699" s="29"/>
      <c r="R23699" s="29"/>
      <c r="S23699" s="33"/>
      <c r="T23699" s="29"/>
      <c r="U23699" s="29"/>
      <c r="V23699" s="29"/>
      <c r="W23699" s="29"/>
      <c r="X23699" s="29"/>
      <c r="Y23699" s="29"/>
      <c r="Z23699" s="29"/>
      <c r="AA23699" s="29"/>
      <c r="AB23699" s="29"/>
      <c r="AC23699" s="29"/>
      <c r="AD23699" s="29"/>
      <c r="AE23699" s="29"/>
      <c r="AF23699" s="29"/>
      <c r="AG23699" s="29"/>
      <c r="AH23699" s="29"/>
      <c r="AI23699" s="29"/>
      <c r="AJ23699" s="29"/>
      <c r="AK23699" s="29"/>
      <c r="AL23699" s="29"/>
      <c r="AM23699" s="29"/>
      <c r="AP23699" s="30"/>
    </row>
    <row r="23700" spans="1:42">
      <c r="A23700" s="29"/>
      <c r="B23700" s="29"/>
      <c r="C23700" s="29"/>
      <c r="D23700" s="29"/>
      <c r="E23700" s="29"/>
      <c r="F23700" s="29"/>
      <c r="G23700" s="29"/>
      <c r="H23700" s="29"/>
      <c r="I23700" s="29"/>
      <c r="J23700" s="29"/>
      <c r="K23700" s="29"/>
      <c r="L23700" s="29"/>
      <c r="M23700" s="29"/>
      <c r="N23700" s="29"/>
      <c r="O23700" s="29"/>
      <c r="P23700" s="29"/>
      <c r="Q23700" s="29"/>
      <c r="R23700" s="29"/>
      <c r="S23700" s="33"/>
      <c r="T23700" s="29"/>
      <c r="U23700" s="29"/>
      <c r="V23700" s="29"/>
      <c r="W23700" s="29"/>
      <c r="X23700" s="29"/>
      <c r="Y23700" s="29"/>
      <c r="Z23700" s="29"/>
      <c r="AA23700" s="29"/>
      <c r="AB23700" s="29"/>
      <c r="AC23700" s="29"/>
      <c r="AD23700" s="29"/>
      <c r="AE23700" s="29"/>
      <c r="AF23700" s="29"/>
      <c r="AG23700" s="29"/>
      <c r="AH23700" s="29"/>
      <c r="AI23700" s="29"/>
      <c r="AJ23700" s="29"/>
      <c r="AK23700" s="29"/>
      <c r="AL23700" s="29"/>
      <c r="AM23700" s="29"/>
      <c r="AP23700" s="30"/>
    </row>
    <row r="23701" spans="1:42">
      <c r="A23701" s="29"/>
      <c r="B23701" s="29"/>
      <c r="C23701" s="29"/>
      <c r="D23701" s="29"/>
      <c r="E23701" s="29"/>
      <c r="F23701" s="29"/>
      <c r="G23701" s="29"/>
      <c r="H23701" s="29"/>
      <c r="I23701" s="29"/>
      <c r="J23701" s="29"/>
      <c r="K23701" s="29"/>
      <c r="L23701" s="29"/>
      <c r="M23701" s="29"/>
      <c r="N23701" s="29"/>
      <c r="O23701" s="29"/>
      <c r="P23701" s="29"/>
      <c r="Q23701" s="29"/>
      <c r="R23701" s="29"/>
      <c r="S23701" s="33"/>
      <c r="T23701" s="29"/>
      <c r="U23701" s="29"/>
      <c r="V23701" s="29"/>
      <c r="W23701" s="29"/>
      <c r="X23701" s="29"/>
      <c r="Y23701" s="29"/>
      <c r="Z23701" s="29"/>
      <c r="AA23701" s="29"/>
      <c r="AB23701" s="29"/>
      <c r="AC23701" s="29"/>
      <c r="AD23701" s="29"/>
      <c r="AE23701" s="29"/>
      <c r="AF23701" s="29"/>
      <c r="AG23701" s="29"/>
      <c r="AH23701" s="29"/>
      <c r="AI23701" s="29"/>
      <c r="AJ23701" s="29"/>
      <c r="AK23701" s="29"/>
      <c r="AL23701" s="29"/>
      <c r="AM23701" s="29"/>
      <c r="AP23701" s="30"/>
    </row>
    <row r="23702" spans="1:42">
      <c r="A23702" s="29"/>
      <c r="B23702" s="29"/>
      <c r="C23702" s="29"/>
      <c r="D23702" s="29"/>
      <c r="E23702" s="29"/>
      <c r="F23702" s="29"/>
      <c r="G23702" s="29"/>
      <c r="H23702" s="29"/>
      <c r="I23702" s="29"/>
      <c r="J23702" s="29"/>
      <c r="K23702" s="29"/>
      <c r="L23702" s="29"/>
      <c r="M23702" s="29"/>
      <c r="N23702" s="29"/>
      <c r="O23702" s="29"/>
      <c r="P23702" s="29"/>
      <c r="Q23702" s="29"/>
      <c r="R23702" s="29"/>
      <c r="S23702" s="33"/>
      <c r="T23702" s="29"/>
      <c r="U23702" s="29"/>
      <c r="V23702" s="29"/>
      <c r="W23702" s="29"/>
      <c r="X23702" s="29"/>
      <c r="Y23702" s="29"/>
      <c r="Z23702" s="29"/>
      <c r="AA23702" s="29"/>
      <c r="AB23702" s="29"/>
      <c r="AC23702" s="29"/>
      <c r="AD23702" s="29"/>
      <c r="AE23702" s="29"/>
      <c r="AF23702" s="29"/>
      <c r="AG23702" s="29"/>
      <c r="AH23702" s="29"/>
      <c r="AI23702" s="29"/>
      <c r="AJ23702" s="29"/>
      <c r="AK23702" s="29"/>
      <c r="AL23702" s="29"/>
      <c r="AM23702" s="29"/>
      <c r="AP23702" s="30"/>
    </row>
    <row r="23703" spans="1:42">
      <c r="A23703" s="29"/>
      <c r="B23703" s="29"/>
      <c r="C23703" s="29"/>
      <c r="D23703" s="29"/>
      <c r="E23703" s="29"/>
      <c r="F23703" s="29"/>
      <c r="G23703" s="29"/>
      <c r="H23703" s="29"/>
      <c r="I23703" s="29"/>
      <c r="J23703" s="29"/>
      <c r="K23703" s="29"/>
      <c r="L23703" s="29"/>
      <c r="M23703" s="29"/>
      <c r="N23703" s="29"/>
      <c r="O23703" s="29"/>
      <c r="P23703" s="29"/>
      <c r="Q23703" s="29"/>
      <c r="R23703" s="29"/>
      <c r="S23703" s="33"/>
      <c r="T23703" s="29"/>
      <c r="U23703" s="29"/>
      <c r="V23703" s="29"/>
      <c r="W23703" s="29"/>
      <c r="X23703" s="29"/>
      <c r="Y23703" s="29"/>
      <c r="Z23703" s="29"/>
      <c r="AA23703" s="29"/>
      <c r="AB23703" s="29"/>
      <c r="AC23703" s="29"/>
      <c r="AD23703" s="29"/>
      <c r="AE23703" s="29"/>
      <c r="AF23703" s="29"/>
      <c r="AG23703" s="29"/>
      <c r="AH23703" s="29"/>
      <c r="AI23703" s="29"/>
      <c r="AJ23703" s="29"/>
      <c r="AK23703" s="29"/>
      <c r="AL23703" s="29"/>
      <c r="AM23703" s="29"/>
      <c r="AP23703" s="30"/>
    </row>
    <row r="23704" spans="1:42">
      <c r="A23704" s="29"/>
      <c r="B23704" s="29"/>
      <c r="C23704" s="29"/>
      <c r="D23704" s="29"/>
      <c r="E23704" s="29"/>
      <c r="F23704" s="29"/>
      <c r="G23704" s="29"/>
      <c r="H23704" s="29"/>
      <c r="I23704" s="29"/>
      <c r="J23704" s="29"/>
      <c r="K23704" s="29"/>
      <c r="L23704" s="29"/>
      <c r="M23704" s="29"/>
      <c r="N23704" s="29"/>
      <c r="O23704" s="29"/>
      <c r="P23704" s="29"/>
      <c r="Q23704" s="29"/>
      <c r="R23704" s="29"/>
      <c r="S23704" s="33"/>
      <c r="T23704" s="29"/>
      <c r="U23704" s="29"/>
      <c r="V23704" s="29"/>
      <c r="W23704" s="29"/>
      <c r="X23704" s="29"/>
      <c r="Y23704" s="29"/>
      <c r="Z23704" s="29"/>
      <c r="AA23704" s="29"/>
      <c r="AB23704" s="29"/>
      <c r="AC23704" s="29"/>
      <c r="AD23704" s="29"/>
      <c r="AE23704" s="29"/>
      <c r="AF23704" s="29"/>
      <c r="AG23704" s="29"/>
      <c r="AH23704" s="29"/>
      <c r="AI23704" s="29"/>
      <c r="AJ23704" s="29"/>
      <c r="AK23704" s="29"/>
      <c r="AL23704" s="29"/>
      <c r="AM23704" s="29"/>
      <c r="AP23704" s="30"/>
    </row>
    <row r="23705" spans="1:42">
      <c r="A23705" s="29"/>
      <c r="B23705" s="29"/>
      <c r="C23705" s="29"/>
      <c r="D23705" s="29"/>
      <c r="E23705" s="29"/>
      <c r="F23705" s="29"/>
      <c r="G23705" s="29"/>
      <c r="H23705" s="29"/>
      <c r="I23705" s="29"/>
      <c r="J23705" s="29"/>
      <c r="K23705" s="29"/>
      <c r="L23705" s="29"/>
      <c r="M23705" s="29"/>
      <c r="N23705" s="29"/>
      <c r="O23705" s="29"/>
      <c r="P23705" s="29"/>
      <c r="Q23705" s="29"/>
      <c r="R23705" s="29"/>
      <c r="S23705" s="33"/>
      <c r="T23705" s="29"/>
      <c r="U23705" s="29"/>
      <c r="V23705" s="29"/>
      <c r="W23705" s="29"/>
      <c r="X23705" s="29"/>
      <c r="Y23705" s="29"/>
      <c r="Z23705" s="29"/>
      <c r="AA23705" s="29"/>
      <c r="AB23705" s="29"/>
      <c r="AC23705" s="29"/>
      <c r="AD23705" s="29"/>
      <c r="AE23705" s="29"/>
      <c r="AF23705" s="29"/>
      <c r="AG23705" s="29"/>
      <c r="AH23705" s="29"/>
      <c r="AI23705" s="29"/>
      <c r="AJ23705" s="29"/>
      <c r="AK23705" s="29"/>
      <c r="AL23705" s="29"/>
      <c r="AM23705" s="29"/>
      <c r="AP23705" s="30"/>
    </row>
    <row r="23706" spans="1:42">
      <c r="A23706" s="29"/>
      <c r="B23706" s="29"/>
      <c r="C23706" s="29"/>
      <c r="D23706" s="29"/>
      <c r="E23706" s="29"/>
      <c r="F23706" s="29"/>
      <c r="G23706" s="29"/>
      <c r="H23706" s="29"/>
      <c r="I23706" s="29"/>
      <c r="J23706" s="29"/>
      <c r="K23706" s="29"/>
      <c r="L23706" s="29"/>
      <c r="M23706" s="29"/>
      <c r="N23706" s="29"/>
      <c r="O23706" s="29"/>
      <c r="P23706" s="29"/>
      <c r="Q23706" s="29"/>
      <c r="R23706" s="29"/>
      <c r="S23706" s="33"/>
      <c r="T23706" s="29"/>
      <c r="U23706" s="29"/>
      <c r="V23706" s="29"/>
      <c r="W23706" s="29"/>
      <c r="X23706" s="29"/>
      <c r="Y23706" s="29"/>
      <c r="Z23706" s="29"/>
      <c r="AA23706" s="29"/>
      <c r="AB23706" s="29"/>
      <c r="AC23706" s="29"/>
      <c r="AD23706" s="29"/>
      <c r="AE23706" s="29"/>
      <c r="AF23706" s="29"/>
      <c r="AG23706" s="29"/>
      <c r="AH23706" s="29"/>
      <c r="AI23706" s="29"/>
      <c r="AJ23706" s="29"/>
      <c r="AK23706" s="29"/>
      <c r="AL23706" s="29"/>
      <c r="AM23706" s="29"/>
      <c r="AP23706" s="30"/>
    </row>
    <row r="23707" spans="1:42">
      <c r="A23707" s="29"/>
      <c r="B23707" s="29"/>
      <c r="C23707" s="29"/>
      <c r="D23707" s="29"/>
      <c r="E23707" s="29"/>
      <c r="F23707" s="29"/>
      <c r="G23707" s="29"/>
      <c r="H23707" s="29"/>
      <c r="I23707" s="29"/>
      <c r="J23707" s="29"/>
      <c r="K23707" s="29"/>
      <c r="L23707" s="29"/>
      <c r="M23707" s="29"/>
      <c r="N23707" s="29"/>
      <c r="O23707" s="29"/>
      <c r="P23707" s="29"/>
      <c r="Q23707" s="29"/>
      <c r="R23707" s="29"/>
      <c r="S23707" s="33"/>
      <c r="T23707" s="29"/>
      <c r="U23707" s="29"/>
      <c r="V23707" s="29"/>
      <c r="W23707" s="29"/>
      <c r="X23707" s="29"/>
      <c r="Y23707" s="29"/>
      <c r="Z23707" s="29"/>
      <c r="AA23707" s="29"/>
      <c r="AB23707" s="29"/>
      <c r="AC23707" s="29"/>
      <c r="AD23707" s="29"/>
      <c r="AE23707" s="29"/>
      <c r="AF23707" s="29"/>
      <c r="AG23707" s="29"/>
      <c r="AH23707" s="29"/>
      <c r="AI23707" s="29"/>
      <c r="AJ23707" s="29"/>
      <c r="AK23707" s="29"/>
      <c r="AL23707" s="29"/>
      <c r="AM23707" s="29"/>
      <c r="AP23707" s="30"/>
    </row>
    <row r="23708" spans="1:42">
      <c r="A23708" s="29"/>
      <c r="B23708" s="29"/>
      <c r="C23708" s="29"/>
      <c r="D23708" s="29"/>
      <c r="E23708" s="29"/>
      <c r="F23708" s="29"/>
      <c r="G23708" s="29"/>
      <c r="H23708" s="29"/>
      <c r="I23708" s="29"/>
      <c r="J23708" s="29"/>
      <c r="K23708" s="29"/>
      <c r="L23708" s="29"/>
      <c r="M23708" s="29"/>
      <c r="N23708" s="29"/>
      <c r="O23708" s="29"/>
      <c r="P23708" s="29"/>
      <c r="Q23708" s="29"/>
      <c r="R23708" s="29"/>
      <c r="S23708" s="33"/>
      <c r="T23708" s="29"/>
      <c r="U23708" s="29"/>
      <c r="V23708" s="29"/>
      <c r="W23708" s="29"/>
      <c r="X23708" s="29"/>
      <c r="Y23708" s="29"/>
      <c r="Z23708" s="29"/>
      <c r="AA23708" s="29"/>
      <c r="AB23708" s="29"/>
      <c r="AC23708" s="29"/>
      <c r="AD23708" s="29"/>
      <c r="AE23708" s="29"/>
      <c r="AF23708" s="29"/>
      <c r="AG23708" s="29"/>
      <c r="AH23708" s="29"/>
      <c r="AI23708" s="29"/>
      <c r="AJ23708" s="29"/>
      <c r="AK23708" s="29"/>
      <c r="AL23708" s="29"/>
      <c r="AM23708" s="29"/>
      <c r="AP23708" s="30"/>
    </row>
    <row r="23709" spans="1:42">
      <c r="A23709" s="29"/>
      <c r="B23709" s="29"/>
      <c r="C23709" s="29"/>
      <c r="D23709" s="29"/>
      <c r="E23709" s="29"/>
      <c r="F23709" s="29"/>
      <c r="G23709" s="29"/>
      <c r="H23709" s="29"/>
      <c r="I23709" s="29"/>
      <c r="J23709" s="29"/>
      <c r="K23709" s="29"/>
      <c r="L23709" s="29"/>
      <c r="M23709" s="29"/>
      <c r="N23709" s="29"/>
      <c r="O23709" s="29"/>
      <c r="P23709" s="29"/>
      <c r="Q23709" s="29"/>
      <c r="R23709" s="29"/>
      <c r="S23709" s="33"/>
      <c r="T23709" s="29"/>
      <c r="U23709" s="29"/>
      <c r="V23709" s="29"/>
      <c r="W23709" s="29"/>
      <c r="X23709" s="29"/>
      <c r="Y23709" s="29"/>
      <c r="Z23709" s="29"/>
      <c r="AA23709" s="29"/>
      <c r="AB23709" s="29"/>
      <c r="AC23709" s="29"/>
      <c r="AD23709" s="29"/>
      <c r="AE23709" s="29"/>
      <c r="AF23709" s="29"/>
      <c r="AG23709" s="29"/>
      <c r="AH23709" s="29"/>
      <c r="AI23709" s="29"/>
      <c r="AJ23709" s="29"/>
      <c r="AK23709" s="29"/>
      <c r="AL23709" s="29"/>
      <c r="AM23709" s="29"/>
      <c r="AP23709" s="30"/>
    </row>
    <row r="23710" spans="1:42">
      <c r="A23710" s="29"/>
      <c r="B23710" s="29"/>
      <c r="C23710" s="29"/>
      <c r="D23710" s="29"/>
      <c r="E23710" s="29"/>
      <c r="F23710" s="29"/>
      <c r="G23710" s="29"/>
      <c r="H23710" s="29"/>
      <c r="I23710" s="29"/>
      <c r="J23710" s="29"/>
      <c r="K23710" s="29"/>
      <c r="L23710" s="29"/>
      <c r="M23710" s="29"/>
      <c r="N23710" s="29"/>
      <c r="O23710" s="29"/>
      <c r="P23710" s="29"/>
      <c r="Q23710" s="29"/>
      <c r="R23710" s="29"/>
      <c r="S23710" s="33"/>
      <c r="T23710" s="29"/>
      <c r="U23710" s="29"/>
      <c r="V23710" s="29"/>
      <c r="W23710" s="29"/>
      <c r="X23710" s="29"/>
      <c r="Y23710" s="29"/>
      <c r="Z23710" s="29"/>
      <c r="AA23710" s="29"/>
      <c r="AB23710" s="29"/>
      <c r="AC23710" s="29"/>
      <c r="AD23710" s="29"/>
      <c r="AE23710" s="29"/>
      <c r="AF23710" s="29"/>
      <c r="AG23710" s="29"/>
      <c r="AH23710" s="29"/>
      <c r="AI23710" s="29"/>
      <c r="AJ23710" s="29"/>
      <c r="AK23710" s="29"/>
      <c r="AL23710" s="29"/>
      <c r="AM23710" s="29"/>
      <c r="AP23710" s="30"/>
    </row>
    <row r="23711" spans="1:42">
      <c r="A23711" s="29"/>
      <c r="B23711" s="29"/>
      <c r="C23711" s="29"/>
      <c r="D23711" s="29"/>
      <c r="E23711" s="29"/>
      <c r="F23711" s="29"/>
      <c r="G23711" s="29"/>
      <c r="H23711" s="29"/>
      <c r="I23711" s="29"/>
      <c r="J23711" s="29"/>
      <c r="K23711" s="29"/>
      <c r="L23711" s="29"/>
      <c r="M23711" s="29"/>
      <c r="N23711" s="29"/>
      <c r="O23711" s="29"/>
      <c r="P23711" s="29"/>
      <c r="Q23711" s="29"/>
      <c r="R23711" s="29"/>
      <c r="S23711" s="33"/>
      <c r="T23711" s="29"/>
      <c r="U23711" s="29"/>
      <c r="V23711" s="29"/>
      <c r="W23711" s="29"/>
      <c r="X23711" s="29"/>
      <c r="Y23711" s="29"/>
      <c r="Z23711" s="29"/>
      <c r="AA23711" s="29"/>
      <c r="AB23711" s="29"/>
      <c r="AC23711" s="29"/>
      <c r="AD23711" s="29"/>
      <c r="AE23711" s="29"/>
      <c r="AF23711" s="29"/>
      <c r="AG23711" s="29"/>
      <c r="AH23711" s="29"/>
      <c r="AI23711" s="29"/>
      <c r="AJ23711" s="29"/>
      <c r="AK23711" s="29"/>
      <c r="AL23711" s="29"/>
      <c r="AM23711" s="29"/>
      <c r="AP23711" s="30"/>
    </row>
    <row r="23712" spans="1:42">
      <c r="A23712" s="29"/>
      <c r="B23712" s="29"/>
      <c r="C23712" s="29"/>
      <c r="D23712" s="29"/>
      <c r="E23712" s="29"/>
      <c r="F23712" s="29"/>
      <c r="G23712" s="29"/>
      <c r="H23712" s="29"/>
      <c r="I23712" s="29"/>
      <c r="J23712" s="29"/>
      <c r="K23712" s="29"/>
      <c r="L23712" s="29"/>
      <c r="M23712" s="29"/>
      <c r="N23712" s="29"/>
      <c r="O23712" s="29"/>
      <c r="P23712" s="29"/>
      <c r="Q23712" s="29"/>
      <c r="R23712" s="29"/>
      <c r="S23712" s="33"/>
      <c r="T23712" s="29"/>
      <c r="U23712" s="29"/>
      <c r="V23712" s="29"/>
      <c r="W23712" s="29"/>
      <c r="X23712" s="29"/>
      <c r="Y23712" s="29"/>
      <c r="Z23712" s="29"/>
      <c r="AA23712" s="29"/>
      <c r="AB23712" s="29"/>
      <c r="AC23712" s="29"/>
      <c r="AD23712" s="29"/>
      <c r="AE23712" s="29"/>
      <c r="AF23712" s="29"/>
      <c r="AG23712" s="29"/>
      <c r="AH23712" s="29"/>
      <c r="AI23712" s="29"/>
      <c r="AJ23712" s="29"/>
      <c r="AK23712" s="29"/>
      <c r="AL23712" s="29"/>
      <c r="AM23712" s="29"/>
      <c r="AP23712" s="30"/>
    </row>
    <row r="23713" spans="1:42">
      <c r="A23713" s="29"/>
      <c r="B23713" s="29"/>
      <c r="C23713" s="29"/>
      <c r="D23713" s="29"/>
      <c r="E23713" s="29"/>
      <c r="F23713" s="29"/>
      <c r="G23713" s="29"/>
      <c r="H23713" s="29"/>
      <c r="I23713" s="29"/>
      <c r="J23713" s="29"/>
      <c r="K23713" s="29"/>
      <c r="L23713" s="29"/>
      <c r="M23713" s="29"/>
      <c r="N23713" s="29"/>
      <c r="O23713" s="29"/>
      <c r="P23713" s="29"/>
      <c r="Q23713" s="29"/>
      <c r="R23713" s="29"/>
      <c r="S23713" s="33"/>
      <c r="T23713" s="29"/>
      <c r="U23713" s="29"/>
      <c r="V23713" s="29"/>
      <c r="W23713" s="29"/>
      <c r="X23713" s="29"/>
      <c r="Y23713" s="29"/>
      <c r="Z23713" s="29"/>
      <c r="AA23713" s="29"/>
      <c r="AB23713" s="29"/>
      <c r="AC23713" s="29"/>
      <c r="AD23713" s="29"/>
      <c r="AE23713" s="29"/>
      <c r="AF23713" s="29"/>
      <c r="AG23713" s="29"/>
      <c r="AH23713" s="29"/>
      <c r="AI23713" s="29"/>
      <c r="AJ23713" s="29"/>
      <c r="AK23713" s="29"/>
      <c r="AL23713" s="29"/>
      <c r="AM23713" s="29"/>
      <c r="AP23713" s="30"/>
    </row>
    <row r="23714" spans="1:42">
      <c r="A23714" s="29"/>
      <c r="B23714" s="29"/>
      <c r="C23714" s="29"/>
      <c r="D23714" s="29"/>
      <c r="E23714" s="29"/>
      <c r="F23714" s="29"/>
      <c r="G23714" s="29"/>
      <c r="H23714" s="29"/>
      <c r="I23714" s="29"/>
      <c r="J23714" s="29"/>
      <c r="K23714" s="29"/>
      <c r="L23714" s="29"/>
      <c r="M23714" s="29"/>
      <c r="N23714" s="29"/>
      <c r="O23714" s="29"/>
      <c r="P23714" s="29"/>
      <c r="Q23714" s="29"/>
      <c r="R23714" s="29"/>
      <c r="S23714" s="33"/>
      <c r="T23714" s="29"/>
      <c r="U23714" s="29"/>
      <c r="V23714" s="29"/>
      <c r="W23714" s="29"/>
      <c r="X23714" s="29"/>
      <c r="Y23714" s="29"/>
      <c r="Z23714" s="29"/>
      <c r="AA23714" s="29"/>
      <c r="AB23714" s="29"/>
      <c r="AC23714" s="29"/>
      <c r="AD23714" s="29"/>
      <c r="AE23714" s="29"/>
      <c r="AF23714" s="29"/>
      <c r="AG23714" s="29"/>
      <c r="AH23714" s="29"/>
      <c r="AI23714" s="29"/>
      <c r="AJ23714" s="29"/>
      <c r="AK23714" s="29"/>
      <c r="AL23714" s="29"/>
      <c r="AM23714" s="29"/>
      <c r="AP23714" s="30"/>
    </row>
    <row r="23715" spans="1:42">
      <c r="A23715" s="29"/>
      <c r="B23715" s="29"/>
      <c r="C23715" s="29"/>
      <c r="D23715" s="29"/>
      <c r="E23715" s="29"/>
      <c r="F23715" s="29"/>
      <c r="G23715" s="29"/>
      <c r="H23715" s="29"/>
      <c r="I23715" s="29"/>
      <c r="J23715" s="29"/>
      <c r="K23715" s="29"/>
      <c r="L23715" s="29"/>
      <c r="M23715" s="29"/>
      <c r="N23715" s="29"/>
      <c r="O23715" s="29"/>
      <c r="P23715" s="29"/>
      <c r="Q23715" s="29"/>
      <c r="R23715" s="29"/>
      <c r="S23715" s="33"/>
      <c r="T23715" s="29"/>
      <c r="U23715" s="29"/>
      <c r="V23715" s="29"/>
      <c r="W23715" s="29"/>
      <c r="X23715" s="29"/>
      <c r="Y23715" s="29"/>
      <c r="Z23715" s="29"/>
      <c r="AA23715" s="29"/>
      <c r="AB23715" s="29"/>
      <c r="AC23715" s="29"/>
      <c r="AD23715" s="29"/>
      <c r="AE23715" s="29"/>
      <c r="AF23715" s="29"/>
      <c r="AG23715" s="29"/>
      <c r="AH23715" s="29"/>
      <c r="AI23715" s="29"/>
      <c r="AJ23715" s="29"/>
      <c r="AK23715" s="29"/>
      <c r="AL23715" s="29"/>
      <c r="AM23715" s="29"/>
      <c r="AP23715" s="30"/>
    </row>
    <row r="23716" spans="1:42">
      <c r="A23716" s="29"/>
      <c r="B23716" s="29"/>
      <c r="C23716" s="29"/>
      <c r="D23716" s="29"/>
      <c r="E23716" s="29"/>
      <c r="F23716" s="29"/>
      <c r="G23716" s="29"/>
      <c r="H23716" s="29"/>
      <c r="I23716" s="29"/>
      <c r="J23716" s="29"/>
      <c r="K23716" s="29"/>
      <c r="L23716" s="29"/>
      <c r="M23716" s="29"/>
      <c r="N23716" s="29"/>
      <c r="O23716" s="29"/>
      <c r="P23716" s="29"/>
      <c r="Q23716" s="29"/>
      <c r="R23716" s="29"/>
      <c r="S23716" s="33"/>
      <c r="T23716" s="29"/>
      <c r="U23716" s="29"/>
      <c r="V23716" s="29"/>
      <c r="W23716" s="29"/>
      <c r="X23716" s="29"/>
      <c r="Y23716" s="29"/>
      <c r="Z23716" s="29"/>
      <c r="AA23716" s="29"/>
      <c r="AB23716" s="29"/>
      <c r="AC23716" s="29"/>
      <c r="AD23716" s="29"/>
      <c r="AE23716" s="29"/>
      <c r="AF23716" s="29"/>
      <c r="AG23716" s="29"/>
      <c r="AH23716" s="29"/>
      <c r="AI23716" s="29"/>
      <c r="AJ23716" s="29"/>
      <c r="AK23716" s="29"/>
      <c r="AL23716" s="29"/>
      <c r="AM23716" s="29"/>
      <c r="AP23716" s="30"/>
    </row>
    <row r="23717" spans="1:42">
      <c r="A23717" s="29"/>
      <c r="B23717" s="29"/>
      <c r="C23717" s="29"/>
      <c r="D23717" s="29"/>
      <c r="E23717" s="29"/>
      <c r="F23717" s="29"/>
      <c r="G23717" s="29"/>
      <c r="H23717" s="29"/>
      <c r="I23717" s="29"/>
      <c r="J23717" s="29"/>
      <c r="K23717" s="29"/>
      <c r="L23717" s="29"/>
      <c r="M23717" s="29"/>
      <c r="N23717" s="29"/>
      <c r="O23717" s="29"/>
      <c r="P23717" s="29"/>
      <c r="Q23717" s="29"/>
      <c r="R23717" s="29"/>
      <c r="S23717" s="33"/>
      <c r="T23717" s="29"/>
      <c r="U23717" s="29"/>
      <c r="V23717" s="29"/>
      <c r="W23717" s="29"/>
      <c r="X23717" s="29"/>
      <c r="Y23717" s="29"/>
      <c r="Z23717" s="29"/>
      <c r="AA23717" s="29"/>
      <c r="AB23717" s="29"/>
      <c r="AC23717" s="29"/>
      <c r="AD23717" s="29"/>
      <c r="AE23717" s="29"/>
      <c r="AF23717" s="29"/>
      <c r="AG23717" s="29"/>
      <c r="AH23717" s="29"/>
      <c r="AI23717" s="29"/>
      <c r="AJ23717" s="29"/>
      <c r="AK23717" s="29"/>
      <c r="AL23717" s="29"/>
      <c r="AM23717" s="29"/>
      <c r="AP23717" s="30"/>
    </row>
    <row r="23718" spans="1:42">
      <c r="A23718" s="29"/>
      <c r="B23718" s="29"/>
      <c r="C23718" s="29"/>
      <c r="D23718" s="29"/>
      <c r="E23718" s="29"/>
      <c r="F23718" s="29"/>
      <c r="G23718" s="29"/>
      <c r="H23718" s="29"/>
      <c r="I23718" s="29"/>
      <c r="J23718" s="29"/>
      <c r="K23718" s="29"/>
      <c r="L23718" s="29"/>
      <c r="M23718" s="29"/>
      <c r="N23718" s="29"/>
      <c r="O23718" s="29"/>
      <c r="P23718" s="29"/>
      <c r="Q23718" s="29"/>
      <c r="R23718" s="29"/>
      <c r="S23718" s="33"/>
      <c r="T23718" s="29"/>
      <c r="U23718" s="29"/>
      <c r="V23718" s="29"/>
      <c r="W23718" s="29"/>
      <c r="X23718" s="29"/>
      <c r="Y23718" s="29"/>
      <c r="Z23718" s="29"/>
      <c r="AA23718" s="29"/>
      <c r="AB23718" s="29"/>
      <c r="AC23718" s="29"/>
      <c r="AD23718" s="29"/>
      <c r="AE23718" s="29"/>
      <c r="AF23718" s="29"/>
      <c r="AG23718" s="29"/>
      <c r="AH23718" s="29"/>
      <c r="AI23718" s="29"/>
      <c r="AJ23718" s="29"/>
      <c r="AK23718" s="29"/>
      <c r="AL23718" s="29"/>
      <c r="AM23718" s="29"/>
      <c r="AP23718" s="30"/>
    </row>
    <row r="23719" spans="1:42">
      <c r="A23719" s="29"/>
      <c r="B23719" s="29"/>
      <c r="C23719" s="29"/>
      <c r="D23719" s="29"/>
      <c r="E23719" s="29"/>
      <c r="F23719" s="29"/>
      <c r="G23719" s="29"/>
      <c r="H23719" s="29"/>
      <c r="I23719" s="29"/>
      <c r="J23719" s="29"/>
      <c r="K23719" s="29"/>
      <c r="L23719" s="29"/>
      <c r="M23719" s="29"/>
      <c r="N23719" s="29"/>
      <c r="O23719" s="29"/>
      <c r="P23719" s="29"/>
      <c r="Q23719" s="29"/>
      <c r="R23719" s="29"/>
      <c r="S23719" s="33"/>
      <c r="T23719" s="29"/>
      <c r="U23719" s="29"/>
      <c r="V23719" s="29"/>
      <c r="W23719" s="29"/>
      <c r="X23719" s="29"/>
      <c r="Y23719" s="29"/>
      <c r="Z23719" s="29"/>
      <c r="AA23719" s="29"/>
      <c r="AB23719" s="29"/>
      <c r="AC23719" s="29"/>
      <c r="AD23719" s="29"/>
      <c r="AE23719" s="29"/>
      <c r="AF23719" s="29"/>
      <c r="AG23719" s="29"/>
      <c r="AH23719" s="29"/>
      <c r="AI23719" s="29"/>
      <c r="AJ23719" s="29"/>
      <c r="AK23719" s="29"/>
      <c r="AL23719" s="29"/>
      <c r="AM23719" s="29"/>
      <c r="AP23719" s="30"/>
    </row>
    <row r="23720" spans="1:42">
      <c r="A23720" s="29"/>
      <c r="B23720" s="29"/>
      <c r="C23720" s="29"/>
      <c r="D23720" s="29"/>
      <c r="E23720" s="29"/>
      <c r="F23720" s="29"/>
      <c r="G23720" s="29"/>
      <c r="H23720" s="29"/>
      <c r="I23720" s="29"/>
      <c r="J23720" s="29"/>
      <c r="K23720" s="29"/>
      <c r="L23720" s="29"/>
      <c r="M23720" s="29"/>
      <c r="N23720" s="29"/>
      <c r="O23720" s="29"/>
      <c r="P23720" s="29"/>
      <c r="Q23720" s="29"/>
      <c r="R23720" s="29"/>
      <c r="S23720" s="33"/>
      <c r="T23720" s="29"/>
      <c r="U23720" s="29"/>
      <c r="V23720" s="29"/>
      <c r="W23720" s="29"/>
      <c r="X23720" s="29"/>
      <c r="Y23720" s="29"/>
      <c r="Z23720" s="29"/>
      <c r="AA23720" s="29"/>
      <c r="AB23720" s="29"/>
      <c r="AC23720" s="29"/>
      <c r="AD23720" s="29"/>
      <c r="AE23720" s="29"/>
      <c r="AF23720" s="29"/>
      <c r="AG23720" s="29"/>
      <c r="AH23720" s="29"/>
      <c r="AI23720" s="29"/>
      <c r="AJ23720" s="29"/>
      <c r="AK23720" s="29"/>
      <c r="AL23720" s="29"/>
      <c r="AM23720" s="29"/>
      <c r="AP23720" s="30"/>
    </row>
    <row r="23721" spans="1:42">
      <c r="A23721" s="29"/>
      <c r="B23721" s="29"/>
      <c r="C23721" s="29"/>
      <c r="D23721" s="29"/>
      <c r="E23721" s="29"/>
      <c r="F23721" s="29"/>
      <c r="G23721" s="29"/>
      <c r="H23721" s="29"/>
      <c r="I23721" s="29"/>
      <c r="J23721" s="29"/>
      <c r="K23721" s="29"/>
      <c r="L23721" s="29"/>
      <c r="M23721" s="29"/>
      <c r="N23721" s="29"/>
      <c r="O23721" s="29"/>
      <c r="P23721" s="29"/>
      <c r="Q23721" s="29"/>
      <c r="R23721" s="29"/>
      <c r="S23721" s="33"/>
      <c r="T23721" s="29"/>
      <c r="U23721" s="29"/>
      <c r="V23721" s="29"/>
      <c r="W23721" s="29"/>
      <c r="X23721" s="29"/>
      <c r="Y23721" s="29"/>
      <c r="Z23721" s="29"/>
      <c r="AA23721" s="29"/>
      <c r="AB23721" s="29"/>
      <c r="AC23721" s="29"/>
      <c r="AD23721" s="29"/>
      <c r="AE23721" s="29"/>
      <c r="AF23721" s="29"/>
      <c r="AG23721" s="29"/>
      <c r="AH23721" s="29"/>
      <c r="AI23721" s="29"/>
      <c r="AJ23721" s="29"/>
      <c r="AK23721" s="29"/>
      <c r="AL23721" s="29"/>
      <c r="AM23721" s="29"/>
      <c r="AP23721" s="30"/>
    </row>
    <row r="23722" spans="1:42">
      <c r="A23722" s="29"/>
      <c r="B23722" s="29"/>
      <c r="C23722" s="29"/>
      <c r="D23722" s="29"/>
      <c r="E23722" s="29"/>
      <c r="F23722" s="29"/>
      <c r="G23722" s="29"/>
      <c r="H23722" s="29"/>
      <c r="I23722" s="29"/>
      <c r="J23722" s="29"/>
      <c r="K23722" s="29"/>
      <c r="L23722" s="29"/>
      <c r="M23722" s="29"/>
      <c r="N23722" s="29"/>
      <c r="O23722" s="29"/>
      <c r="P23722" s="29"/>
      <c r="Q23722" s="29"/>
      <c r="R23722" s="29"/>
      <c r="S23722" s="33"/>
      <c r="T23722" s="29"/>
      <c r="U23722" s="29"/>
      <c r="V23722" s="29"/>
      <c r="W23722" s="29"/>
      <c r="X23722" s="29"/>
      <c r="Y23722" s="29"/>
      <c r="Z23722" s="29"/>
      <c r="AA23722" s="29"/>
      <c r="AB23722" s="29"/>
      <c r="AC23722" s="29"/>
      <c r="AD23722" s="29"/>
      <c r="AE23722" s="29"/>
      <c r="AF23722" s="29"/>
      <c r="AG23722" s="29"/>
      <c r="AH23722" s="29"/>
      <c r="AI23722" s="29"/>
      <c r="AJ23722" s="29"/>
      <c r="AK23722" s="29"/>
      <c r="AL23722" s="29"/>
      <c r="AM23722" s="29"/>
      <c r="AP23722" s="30"/>
    </row>
    <row r="23723" spans="1:42">
      <c r="A23723" s="29"/>
      <c r="B23723" s="29"/>
      <c r="C23723" s="29"/>
      <c r="D23723" s="29"/>
      <c r="E23723" s="29"/>
      <c r="F23723" s="29"/>
      <c r="G23723" s="29"/>
      <c r="H23723" s="29"/>
      <c r="I23723" s="29"/>
      <c r="J23723" s="29"/>
      <c r="K23723" s="29"/>
      <c r="L23723" s="29"/>
      <c r="M23723" s="29"/>
      <c r="N23723" s="29"/>
      <c r="O23723" s="29"/>
      <c r="P23723" s="29"/>
      <c r="Q23723" s="29"/>
      <c r="R23723" s="29"/>
      <c r="S23723" s="33"/>
      <c r="T23723" s="29"/>
      <c r="U23723" s="29"/>
      <c r="V23723" s="29"/>
      <c r="W23723" s="29"/>
      <c r="X23723" s="29"/>
      <c r="Y23723" s="29"/>
      <c r="Z23723" s="29"/>
      <c r="AA23723" s="29"/>
      <c r="AB23723" s="29"/>
      <c r="AC23723" s="29"/>
      <c r="AD23723" s="29"/>
      <c r="AE23723" s="29"/>
      <c r="AF23723" s="29"/>
      <c r="AG23723" s="29"/>
      <c r="AH23723" s="29"/>
      <c r="AI23723" s="29"/>
      <c r="AJ23723" s="29"/>
      <c r="AK23723" s="29"/>
      <c r="AL23723" s="29"/>
      <c r="AM23723" s="29"/>
      <c r="AP23723" s="30"/>
    </row>
    <row r="23724" spans="1:42">
      <c r="A23724" s="29"/>
      <c r="B23724" s="29"/>
      <c r="C23724" s="29"/>
      <c r="D23724" s="29"/>
      <c r="E23724" s="29"/>
      <c r="F23724" s="29"/>
      <c r="G23724" s="29"/>
      <c r="H23724" s="29"/>
      <c r="I23724" s="29"/>
      <c r="J23724" s="29"/>
      <c r="K23724" s="29"/>
      <c r="L23724" s="29"/>
      <c r="M23724" s="29"/>
      <c r="N23724" s="29"/>
      <c r="O23724" s="29"/>
      <c r="P23724" s="29"/>
      <c r="Q23724" s="29"/>
      <c r="R23724" s="29"/>
      <c r="S23724" s="33"/>
      <c r="T23724" s="29"/>
      <c r="U23724" s="29"/>
      <c r="V23724" s="29"/>
      <c r="W23724" s="29"/>
      <c r="X23724" s="29"/>
      <c r="Y23724" s="29"/>
      <c r="Z23724" s="29"/>
      <c r="AA23724" s="29"/>
      <c r="AB23724" s="29"/>
      <c r="AC23724" s="29"/>
      <c r="AD23724" s="29"/>
      <c r="AE23724" s="29"/>
      <c r="AF23724" s="29"/>
      <c r="AG23724" s="29"/>
      <c r="AH23724" s="29"/>
      <c r="AI23724" s="29"/>
      <c r="AJ23724" s="29"/>
      <c r="AK23724" s="29"/>
      <c r="AL23724" s="29"/>
      <c r="AM23724" s="29"/>
      <c r="AP23724" s="30"/>
    </row>
    <row r="23725" spans="1:42">
      <c r="A23725" s="29"/>
      <c r="B23725" s="29"/>
      <c r="C23725" s="29"/>
      <c r="D23725" s="29"/>
      <c r="E23725" s="29"/>
      <c r="F23725" s="29"/>
      <c r="G23725" s="29"/>
      <c r="H23725" s="29"/>
      <c r="I23725" s="29"/>
      <c r="J23725" s="29"/>
      <c r="K23725" s="29"/>
      <c r="L23725" s="29"/>
      <c r="M23725" s="29"/>
      <c r="N23725" s="29"/>
      <c r="O23725" s="29"/>
      <c r="P23725" s="29"/>
      <c r="Q23725" s="29"/>
      <c r="R23725" s="29"/>
      <c r="S23725" s="33"/>
      <c r="T23725" s="29"/>
      <c r="U23725" s="29"/>
      <c r="V23725" s="29"/>
      <c r="W23725" s="29"/>
      <c r="X23725" s="29"/>
      <c r="Y23725" s="29"/>
      <c r="Z23725" s="29"/>
      <c r="AA23725" s="29"/>
      <c r="AB23725" s="29"/>
      <c r="AC23725" s="29"/>
      <c r="AD23725" s="29"/>
      <c r="AE23725" s="29"/>
      <c r="AF23725" s="29"/>
      <c r="AG23725" s="29"/>
      <c r="AH23725" s="29"/>
      <c r="AI23725" s="29"/>
      <c r="AJ23725" s="29"/>
      <c r="AK23725" s="29"/>
      <c r="AL23725" s="29"/>
      <c r="AM23725" s="29"/>
      <c r="AP23725" s="30"/>
    </row>
    <row r="23726" spans="1:42">
      <c r="A23726" s="29"/>
      <c r="B23726" s="29"/>
      <c r="C23726" s="29"/>
      <c r="D23726" s="29"/>
      <c r="E23726" s="29"/>
      <c r="F23726" s="29"/>
      <c r="G23726" s="29"/>
      <c r="H23726" s="29"/>
      <c r="I23726" s="29"/>
      <c r="J23726" s="29"/>
      <c r="K23726" s="29"/>
      <c r="L23726" s="29"/>
      <c r="M23726" s="29"/>
      <c r="N23726" s="29"/>
      <c r="O23726" s="29"/>
      <c r="P23726" s="29"/>
      <c r="Q23726" s="29"/>
      <c r="R23726" s="29"/>
      <c r="S23726" s="33"/>
      <c r="T23726" s="29"/>
      <c r="U23726" s="29"/>
      <c r="V23726" s="29"/>
      <c r="W23726" s="29"/>
      <c r="X23726" s="29"/>
      <c r="Y23726" s="29"/>
      <c r="Z23726" s="29"/>
      <c r="AA23726" s="29"/>
      <c r="AB23726" s="29"/>
      <c r="AC23726" s="29"/>
      <c r="AD23726" s="29"/>
      <c r="AE23726" s="29"/>
      <c r="AF23726" s="29"/>
      <c r="AG23726" s="29"/>
      <c r="AH23726" s="29"/>
      <c r="AI23726" s="29"/>
      <c r="AJ23726" s="29"/>
      <c r="AK23726" s="29"/>
      <c r="AL23726" s="29"/>
      <c r="AM23726" s="29"/>
      <c r="AP23726" s="30"/>
    </row>
    <row r="23727" spans="1:42">
      <c r="A23727" s="29"/>
      <c r="B23727" s="29"/>
      <c r="C23727" s="29"/>
      <c r="D23727" s="29"/>
      <c r="E23727" s="29"/>
      <c r="F23727" s="29"/>
      <c r="G23727" s="29"/>
      <c r="H23727" s="29"/>
      <c r="I23727" s="29"/>
      <c r="J23727" s="29"/>
      <c r="K23727" s="29"/>
      <c r="L23727" s="29"/>
      <c r="M23727" s="29"/>
      <c r="N23727" s="29"/>
      <c r="O23727" s="29"/>
      <c r="P23727" s="29"/>
      <c r="Q23727" s="29"/>
      <c r="R23727" s="29"/>
      <c r="S23727" s="33"/>
      <c r="T23727" s="29"/>
      <c r="U23727" s="29"/>
      <c r="V23727" s="29"/>
      <c r="W23727" s="29"/>
      <c r="X23727" s="29"/>
      <c r="Y23727" s="29"/>
      <c r="Z23727" s="29"/>
      <c r="AA23727" s="29"/>
      <c r="AB23727" s="29"/>
      <c r="AC23727" s="29"/>
      <c r="AD23727" s="29"/>
      <c r="AE23727" s="29"/>
      <c r="AF23727" s="29"/>
      <c r="AG23727" s="29"/>
      <c r="AH23727" s="29"/>
      <c r="AI23727" s="29"/>
      <c r="AJ23727" s="29"/>
      <c r="AK23727" s="29"/>
      <c r="AL23727" s="29"/>
      <c r="AM23727" s="29"/>
      <c r="AP23727" s="30"/>
    </row>
    <row r="23728" spans="1:42">
      <c r="A23728" s="29"/>
      <c r="B23728" s="29"/>
      <c r="C23728" s="29"/>
      <c r="D23728" s="29"/>
      <c r="E23728" s="29"/>
      <c r="F23728" s="29"/>
      <c r="G23728" s="29"/>
      <c r="H23728" s="29"/>
      <c r="I23728" s="29"/>
      <c r="J23728" s="29"/>
      <c r="K23728" s="29"/>
      <c r="L23728" s="29"/>
      <c r="M23728" s="29"/>
      <c r="N23728" s="29"/>
      <c r="O23728" s="29"/>
      <c r="P23728" s="29"/>
      <c r="Q23728" s="29"/>
      <c r="R23728" s="29"/>
      <c r="S23728" s="33"/>
      <c r="T23728" s="29"/>
      <c r="U23728" s="29"/>
      <c r="V23728" s="29"/>
      <c r="W23728" s="29"/>
      <c r="X23728" s="29"/>
      <c r="Y23728" s="29"/>
      <c r="Z23728" s="29"/>
      <c r="AA23728" s="29"/>
      <c r="AB23728" s="29"/>
      <c r="AC23728" s="29"/>
      <c r="AD23728" s="29"/>
      <c r="AE23728" s="29"/>
      <c r="AF23728" s="29"/>
      <c r="AG23728" s="29"/>
      <c r="AH23728" s="29"/>
      <c r="AI23728" s="29"/>
      <c r="AJ23728" s="29"/>
      <c r="AK23728" s="29"/>
      <c r="AL23728" s="29"/>
      <c r="AM23728" s="29"/>
      <c r="AP23728" s="30"/>
    </row>
    <row r="23729" spans="1:42">
      <c r="A23729" s="29"/>
      <c r="B23729" s="29"/>
      <c r="C23729" s="29"/>
      <c r="D23729" s="29"/>
      <c r="E23729" s="29"/>
      <c r="F23729" s="29"/>
      <c r="G23729" s="29"/>
      <c r="H23729" s="29"/>
      <c r="I23729" s="29"/>
      <c r="J23729" s="29"/>
      <c r="K23729" s="29"/>
      <c r="L23729" s="29"/>
      <c r="M23729" s="29"/>
      <c r="N23729" s="29"/>
      <c r="O23729" s="29"/>
      <c r="P23729" s="29"/>
      <c r="Q23729" s="29"/>
      <c r="R23729" s="29"/>
      <c r="S23729" s="33"/>
      <c r="T23729" s="29"/>
      <c r="U23729" s="29"/>
      <c r="V23729" s="29"/>
      <c r="W23729" s="29"/>
      <c r="X23729" s="29"/>
      <c r="Y23729" s="29"/>
      <c r="Z23729" s="29"/>
      <c r="AA23729" s="29"/>
      <c r="AB23729" s="29"/>
      <c r="AC23729" s="29"/>
      <c r="AD23729" s="29"/>
      <c r="AE23729" s="29"/>
      <c r="AF23729" s="29"/>
      <c r="AG23729" s="29"/>
      <c r="AH23729" s="29"/>
      <c r="AI23729" s="29"/>
      <c r="AJ23729" s="29"/>
      <c r="AK23729" s="29"/>
      <c r="AL23729" s="29"/>
      <c r="AM23729" s="29"/>
      <c r="AP23729" s="30"/>
    </row>
    <row r="23730" spans="1:42">
      <c r="A23730" s="29"/>
      <c r="B23730" s="29"/>
      <c r="C23730" s="29"/>
      <c r="D23730" s="29"/>
      <c r="E23730" s="29"/>
      <c r="F23730" s="29"/>
      <c r="G23730" s="29"/>
      <c r="H23730" s="29"/>
      <c r="I23730" s="29"/>
      <c r="J23730" s="29"/>
      <c r="K23730" s="29"/>
      <c r="L23730" s="29"/>
      <c r="M23730" s="29"/>
      <c r="N23730" s="29"/>
      <c r="O23730" s="29"/>
      <c r="P23730" s="29"/>
      <c r="Q23730" s="29"/>
      <c r="R23730" s="29"/>
      <c r="S23730" s="33"/>
      <c r="T23730" s="29"/>
      <c r="U23730" s="29"/>
      <c r="V23730" s="29"/>
      <c r="W23730" s="29"/>
      <c r="X23730" s="29"/>
      <c r="Y23730" s="29"/>
      <c r="Z23730" s="29"/>
      <c r="AA23730" s="29"/>
      <c r="AB23730" s="29"/>
      <c r="AC23730" s="29"/>
      <c r="AD23730" s="29"/>
      <c r="AE23730" s="29"/>
      <c r="AF23730" s="29"/>
      <c r="AG23730" s="29"/>
      <c r="AH23730" s="29"/>
      <c r="AI23730" s="29"/>
      <c r="AJ23730" s="29"/>
      <c r="AK23730" s="29"/>
      <c r="AL23730" s="29"/>
      <c r="AM23730" s="29"/>
      <c r="AP23730" s="30"/>
    </row>
    <row r="23731" spans="1:42">
      <c r="A23731" s="29"/>
      <c r="B23731" s="29"/>
      <c r="C23731" s="29"/>
      <c r="D23731" s="29"/>
      <c r="E23731" s="29"/>
      <c r="F23731" s="29"/>
      <c r="G23731" s="29"/>
      <c r="H23731" s="29"/>
      <c r="I23731" s="29"/>
      <c r="J23731" s="29"/>
      <c r="K23731" s="29"/>
      <c r="L23731" s="29"/>
      <c r="M23731" s="29"/>
      <c r="N23731" s="29"/>
      <c r="O23731" s="29"/>
      <c r="P23731" s="29"/>
      <c r="Q23731" s="29"/>
      <c r="R23731" s="29"/>
      <c r="S23731" s="33"/>
      <c r="T23731" s="29"/>
      <c r="U23731" s="29"/>
      <c r="V23731" s="29"/>
      <c r="W23731" s="29"/>
      <c r="X23731" s="29"/>
      <c r="Y23731" s="29"/>
      <c r="Z23731" s="29"/>
      <c r="AA23731" s="29"/>
      <c r="AB23731" s="29"/>
      <c r="AC23731" s="29"/>
      <c r="AD23731" s="29"/>
      <c r="AE23731" s="29"/>
      <c r="AF23731" s="29"/>
      <c r="AG23731" s="29"/>
      <c r="AH23731" s="29"/>
      <c r="AI23731" s="29"/>
      <c r="AJ23731" s="29"/>
      <c r="AK23731" s="29"/>
      <c r="AL23731" s="29"/>
      <c r="AM23731" s="29"/>
      <c r="AP23731" s="30"/>
    </row>
    <row r="23732" spans="1:42">
      <c r="A23732" s="29"/>
      <c r="B23732" s="29"/>
      <c r="C23732" s="29"/>
      <c r="D23732" s="29"/>
      <c r="E23732" s="29"/>
      <c r="F23732" s="29"/>
      <c r="G23732" s="29"/>
      <c r="H23732" s="29"/>
      <c r="I23732" s="29"/>
      <c r="J23732" s="29"/>
      <c r="K23732" s="29"/>
      <c r="L23732" s="29"/>
      <c r="M23732" s="29"/>
      <c r="N23732" s="29"/>
      <c r="O23732" s="29"/>
      <c r="P23732" s="29"/>
      <c r="Q23732" s="29"/>
      <c r="R23732" s="29"/>
      <c r="S23732" s="33"/>
      <c r="T23732" s="29"/>
      <c r="U23732" s="29"/>
      <c r="V23732" s="29"/>
      <c r="W23732" s="29"/>
      <c r="X23732" s="29"/>
      <c r="Y23732" s="29"/>
      <c r="Z23732" s="29"/>
      <c r="AA23732" s="29"/>
      <c r="AB23732" s="29"/>
      <c r="AC23732" s="29"/>
      <c r="AD23732" s="29"/>
      <c r="AE23732" s="29"/>
      <c r="AF23732" s="29"/>
      <c r="AG23732" s="29"/>
      <c r="AH23732" s="29"/>
      <c r="AI23732" s="29"/>
      <c r="AJ23732" s="29"/>
      <c r="AK23732" s="29"/>
      <c r="AL23732" s="29"/>
      <c r="AM23732" s="29"/>
      <c r="AP23732" s="30"/>
    </row>
    <row r="23733" spans="1:42">
      <c r="A23733" s="29"/>
      <c r="B23733" s="29"/>
      <c r="C23733" s="29"/>
      <c r="D23733" s="29"/>
      <c r="E23733" s="29"/>
      <c r="F23733" s="29"/>
      <c r="G23733" s="29"/>
      <c r="H23733" s="29"/>
      <c r="I23733" s="29"/>
      <c r="J23733" s="29"/>
      <c r="K23733" s="29"/>
      <c r="L23733" s="29"/>
      <c r="M23733" s="29"/>
      <c r="N23733" s="29"/>
      <c r="O23733" s="29"/>
      <c r="P23733" s="29"/>
      <c r="Q23733" s="29"/>
      <c r="R23733" s="29"/>
      <c r="S23733" s="33"/>
      <c r="T23733" s="29"/>
      <c r="U23733" s="29"/>
      <c r="V23733" s="29"/>
      <c r="W23733" s="29"/>
      <c r="X23733" s="29"/>
      <c r="Y23733" s="29"/>
      <c r="Z23733" s="29"/>
      <c r="AA23733" s="29"/>
      <c r="AB23733" s="29"/>
      <c r="AC23733" s="29"/>
      <c r="AD23733" s="29"/>
      <c r="AE23733" s="29"/>
      <c r="AF23733" s="29"/>
      <c r="AG23733" s="29"/>
      <c r="AH23733" s="29"/>
      <c r="AI23733" s="29"/>
      <c r="AJ23733" s="29"/>
      <c r="AK23733" s="29"/>
      <c r="AL23733" s="29"/>
      <c r="AM23733" s="29"/>
      <c r="AP23733" s="30"/>
    </row>
    <row r="23734" spans="1:42">
      <c r="A23734" s="29"/>
      <c r="B23734" s="29"/>
      <c r="C23734" s="29"/>
      <c r="D23734" s="29"/>
      <c r="E23734" s="29"/>
      <c r="F23734" s="29"/>
      <c r="G23734" s="29"/>
      <c r="H23734" s="29"/>
      <c r="I23734" s="29"/>
      <c r="J23734" s="29"/>
      <c r="K23734" s="29"/>
      <c r="L23734" s="29"/>
      <c r="M23734" s="29"/>
      <c r="N23734" s="29"/>
      <c r="O23734" s="29"/>
      <c r="P23734" s="29"/>
      <c r="Q23734" s="29"/>
      <c r="R23734" s="29"/>
      <c r="S23734" s="33"/>
      <c r="T23734" s="29"/>
      <c r="U23734" s="29"/>
      <c r="V23734" s="29"/>
      <c r="W23734" s="29"/>
      <c r="X23734" s="29"/>
      <c r="Y23734" s="29"/>
      <c r="Z23734" s="29"/>
      <c r="AA23734" s="29"/>
      <c r="AB23734" s="29"/>
      <c r="AC23734" s="29"/>
      <c r="AD23734" s="29"/>
      <c r="AE23734" s="29"/>
      <c r="AF23734" s="29"/>
      <c r="AG23734" s="29"/>
      <c r="AH23734" s="29"/>
      <c r="AI23734" s="29"/>
      <c r="AJ23734" s="29"/>
      <c r="AK23734" s="29"/>
      <c r="AL23734" s="29"/>
      <c r="AM23734" s="29"/>
      <c r="AP23734" s="30"/>
    </row>
    <row r="23735" spans="1:42">
      <c r="A23735" s="29"/>
      <c r="B23735" s="29"/>
      <c r="C23735" s="29"/>
      <c r="D23735" s="29"/>
      <c r="E23735" s="29"/>
      <c r="F23735" s="29"/>
      <c r="G23735" s="29"/>
      <c r="H23735" s="29"/>
      <c r="I23735" s="29"/>
      <c r="J23735" s="29"/>
      <c r="K23735" s="29"/>
      <c r="L23735" s="29"/>
      <c r="M23735" s="29"/>
      <c r="N23735" s="29"/>
      <c r="O23735" s="29"/>
      <c r="P23735" s="29"/>
      <c r="Q23735" s="29"/>
      <c r="R23735" s="29"/>
      <c r="S23735" s="33"/>
      <c r="T23735" s="29"/>
      <c r="U23735" s="29"/>
      <c r="V23735" s="29"/>
      <c r="W23735" s="29"/>
      <c r="X23735" s="29"/>
      <c r="Y23735" s="29"/>
      <c r="Z23735" s="29"/>
      <c r="AA23735" s="29"/>
      <c r="AB23735" s="29"/>
      <c r="AC23735" s="29"/>
      <c r="AD23735" s="29"/>
      <c r="AE23735" s="29"/>
      <c r="AF23735" s="29"/>
      <c r="AG23735" s="29"/>
      <c r="AH23735" s="29"/>
      <c r="AI23735" s="29"/>
      <c r="AJ23735" s="29"/>
      <c r="AK23735" s="29"/>
      <c r="AL23735" s="29"/>
      <c r="AM23735" s="29"/>
      <c r="AP23735" s="30"/>
    </row>
    <row r="23736" spans="1:42">
      <c r="A23736" s="29"/>
      <c r="B23736" s="29"/>
      <c r="C23736" s="29"/>
      <c r="D23736" s="29"/>
      <c r="E23736" s="29"/>
      <c r="F23736" s="29"/>
      <c r="G23736" s="29"/>
      <c r="H23736" s="29"/>
      <c r="I23736" s="29"/>
      <c r="J23736" s="29"/>
      <c r="K23736" s="29"/>
      <c r="L23736" s="29"/>
      <c r="M23736" s="29"/>
      <c r="N23736" s="29"/>
      <c r="O23736" s="29"/>
      <c r="P23736" s="29"/>
      <c r="Q23736" s="29"/>
      <c r="R23736" s="29"/>
      <c r="S23736" s="33"/>
      <c r="T23736" s="29"/>
      <c r="U23736" s="29"/>
      <c r="V23736" s="29"/>
      <c r="W23736" s="29"/>
      <c r="X23736" s="29"/>
      <c r="Y23736" s="29"/>
      <c r="Z23736" s="29"/>
      <c r="AA23736" s="29"/>
      <c r="AB23736" s="29"/>
      <c r="AC23736" s="29"/>
      <c r="AD23736" s="29"/>
      <c r="AE23736" s="29"/>
      <c r="AF23736" s="29"/>
      <c r="AG23736" s="29"/>
      <c r="AH23736" s="29"/>
      <c r="AI23736" s="29"/>
      <c r="AJ23736" s="29"/>
      <c r="AK23736" s="29"/>
      <c r="AL23736" s="29"/>
      <c r="AM23736" s="29"/>
      <c r="AP23736" s="30"/>
    </row>
    <row r="23737" spans="1:42">
      <c r="A23737" s="29"/>
      <c r="B23737" s="29"/>
      <c r="C23737" s="29"/>
      <c r="D23737" s="29"/>
      <c r="E23737" s="29"/>
      <c r="F23737" s="29"/>
      <c r="G23737" s="29"/>
      <c r="H23737" s="29"/>
      <c r="I23737" s="29"/>
      <c r="J23737" s="29"/>
      <c r="K23737" s="29"/>
      <c r="L23737" s="29"/>
      <c r="M23737" s="29"/>
      <c r="N23737" s="29"/>
      <c r="O23737" s="29"/>
      <c r="P23737" s="29"/>
      <c r="Q23737" s="29"/>
      <c r="R23737" s="29"/>
      <c r="S23737" s="33"/>
      <c r="T23737" s="29"/>
      <c r="U23737" s="29"/>
      <c r="V23737" s="29"/>
      <c r="W23737" s="29"/>
      <c r="X23737" s="29"/>
      <c r="Y23737" s="29"/>
      <c r="Z23737" s="29"/>
      <c r="AA23737" s="29"/>
      <c r="AB23737" s="29"/>
      <c r="AC23737" s="29"/>
      <c r="AD23737" s="29"/>
      <c r="AE23737" s="29"/>
      <c r="AF23737" s="29"/>
      <c r="AG23737" s="29"/>
      <c r="AH23737" s="29"/>
      <c r="AI23737" s="29"/>
      <c r="AJ23737" s="29"/>
      <c r="AK23737" s="29"/>
      <c r="AL23737" s="29"/>
      <c r="AM23737" s="29"/>
      <c r="AP23737" s="30"/>
    </row>
    <row r="23738" spans="1:42">
      <c r="A23738" s="29"/>
      <c r="B23738" s="29"/>
      <c r="C23738" s="29"/>
      <c r="D23738" s="29"/>
      <c r="E23738" s="29"/>
      <c r="F23738" s="29"/>
      <c r="G23738" s="29"/>
      <c r="H23738" s="29"/>
      <c r="I23738" s="29"/>
      <c r="J23738" s="29"/>
      <c r="K23738" s="29"/>
      <c r="L23738" s="29"/>
      <c r="M23738" s="29"/>
      <c r="N23738" s="29"/>
      <c r="O23738" s="29"/>
      <c r="P23738" s="29"/>
      <c r="Q23738" s="29"/>
      <c r="R23738" s="29"/>
      <c r="S23738" s="33"/>
      <c r="T23738" s="29"/>
      <c r="U23738" s="29"/>
      <c r="V23738" s="29"/>
      <c r="W23738" s="29"/>
      <c r="X23738" s="29"/>
      <c r="Y23738" s="29"/>
      <c r="Z23738" s="29"/>
      <c r="AA23738" s="29"/>
      <c r="AB23738" s="29"/>
      <c r="AC23738" s="29"/>
      <c r="AD23738" s="29"/>
      <c r="AE23738" s="29"/>
      <c r="AF23738" s="29"/>
      <c r="AG23738" s="29"/>
      <c r="AH23738" s="29"/>
      <c r="AI23738" s="29"/>
      <c r="AJ23738" s="29"/>
      <c r="AK23738" s="29"/>
      <c r="AL23738" s="29"/>
      <c r="AM23738" s="29"/>
      <c r="AP23738" s="30"/>
    </row>
    <row r="23739" spans="1:42">
      <c r="A23739" s="29"/>
      <c r="B23739" s="29"/>
      <c r="C23739" s="29"/>
      <c r="D23739" s="29"/>
      <c r="E23739" s="29"/>
      <c r="F23739" s="29"/>
      <c r="G23739" s="29"/>
      <c r="H23739" s="29"/>
      <c r="I23739" s="29"/>
      <c r="J23739" s="29"/>
      <c r="K23739" s="29"/>
      <c r="L23739" s="29"/>
      <c r="M23739" s="29"/>
      <c r="N23739" s="29"/>
      <c r="O23739" s="29"/>
      <c r="P23739" s="29"/>
      <c r="Q23739" s="29"/>
      <c r="R23739" s="29"/>
      <c r="S23739" s="33"/>
      <c r="T23739" s="29"/>
      <c r="U23739" s="29"/>
      <c r="V23739" s="29"/>
      <c r="W23739" s="29"/>
      <c r="X23739" s="29"/>
      <c r="Y23739" s="29"/>
      <c r="Z23739" s="29"/>
      <c r="AA23739" s="29"/>
      <c r="AB23739" s="29"/>
      <c r="AC23739" s="29"/>
      <c r="AD23739" s="29"/>
      <c r="AE23739" s="29"/>
      <c r="AF23739" s="29"/>
      <c r="AG23739" s="29"/>
      <c r="AH23739" s="29"/>
      <c r="AI23739" s="29"/>
      <c r="AJ23739" s="29"/>
      <c r="AK23739" s="29"/>
      <c r="AL23739" s="29"/>
      <c r="AM23739" s="29"/>
      <c r="AP23739" s="30"/>
    </row>
    <row r="23740" spans="1:42">
      <c r="A23740" s="29"/>
      <c r="B23740" s="29"/>
      <c r="C23740" s="29"/>
      <c r="D23740" s="29"/>
      <c r="E23740" s="29"/>
      <c r="F23740" s="29"/>
      <c r="G23740" s="29"/>
      <c r="H23740" s="29"/>
      <c r="I23740" s="29"/>
      <c r="J23740" s="29"/>
      <c r="K23740" s="29"/>
      <c r="L23740" s="29"/>
      <c r="M23740" s="29"/>
      <c r="N23740" s="29"/>
      <c r="O23740" s="29"/>
      <c r="P23740" s="29"/>
      <c r="Q23740" s="29"/>
      <c r="R23740" s="29"/>
      <c r="S23740" s="33"/>
      <c r="T23740" s="29"/>
      <c r="U23740" s="29"/>
      <c r="V23740" s="29"/>
      <c r="W23740" s="29"/>
      <c r="X23740" s="29"/>
      <c r="Y23740" s="29"/>
      <c r="Z23740" s="29"/>
      <c r="AA23740" s="29"/>
      <c r="AB23740" s="29"/>
      <c r="AC23740" s="29"/>
      <c r="AD23740" s="29"/>
      <c r="AE23740" s="29"/>
      <c r="AF23740" s="29"/>
      <c r="AG23740" s="29"/>
      <c r="AH23740" s="29"/>
      <c r="AI23740" s="29"/>
      <c r="AJ23740" s="29"/>
      <c r="AK23740" s="29"/>
      <c r="AL23740" s="29"/>
      <c r="AM23740" s="29"/>
      <c r="AP23740" s="30"/>
    </row>
    <row r="23741" spans="1:42">
      <c r="A23741" s="29"/>
      <c r="B23741" s="29"/>
      <c r="C23741" s="29"/>
      <c r="D23741" s="29"/>
      <c r="E23741" s="29"/>
      <c r="F23741" s="29"/>
      <c r="G23741" s="29"/>
      <c r="H23741" s="29"/>
      <c r="I23741" s="29"/>
      <c r="J23741" s="29"/>
      <c r="K23741" s="29"/>
      <c r="L23741" s="29"/>
      <c r="M23741" s="29"/>
      <c r="N23741" s="29"/>
      <c r="O23741" s="29"/>
      <c r="P23741" s="29"/>
      <c r="Q23741" s="29"/>
      <c r="R23741" s="29"/>
      <c r="S23741" s="33"/>
      <c r="T23741" s="29"/>
      <c r="U23741" s="29"/>
      <c r="V23741" s="29"/>
      <c r="W23741" s="29"/>
      <c r="X23741" s="29"/>
      <c r="Y23741" s="29"/>
      <c r="Z23741" s="29"/>
      <c r="AA23741" s="29"/>
      <c r="AB23741" s="29"/>
      <c r="AC23741" s="29"/>
      <c r="AD23741" s="29"/>
      <c r="AE23741" s="29"/>
      <c r="AF23741" s="29"/>
      <c r="AG23741" s="29"/>
      <c r="AH23741" s="29"/>
      <c r="AI23741" s="29"/>
      <c r="AJ23741" s="29"/>
      <c r="AK23741" s="29"/>
      <c r="AL23741" s="29"/>
      <c r="AM23741" s="29"/>
      <c r="AP23741" s="30"/>
    </row>
    <row r="23742" spans="1:42">
      <c r="A23742" s="29"/>
      <c r="B23742" s="29"/>
      <c r="C23742" s="29"/>
      <c r="D23742" s="29"/>
      <c r="E23742" s="29"/>
      <c r="F23742" s="29"/>
      <c r="G23742" s="29"/>
      <c r="H23742" s="29"/>
      <c r="I23742" s="29"/>
      <c r="J23742" s="29"/>
      <c r="K23742" s="29"/>
      <c r="L23742" s="29"/>
      <c r="M23742" s="29"/>
      <c r="N23742" s="29"/>
      <c r="O23742" s="29"/>
      <c r="P23742" s="29"/>
      <c r="Q23742" s="29"/>
      <c r="R23742" s="29"/>
      <c r="S23742" s="33"/>
      <c r="T23742" s="29"/>
      <c r="U23742" s="29"/>
      <c r="V23742" s="29"/>
      <c r="W23742" s="29"/>
      <c r="X23742" s="29"/>
      <c r="Y23742" s="29"/>
      <c r="Z23742" s="29"/>
      <c r="AA23742" s="29"/>
      <c r="AB23742" s="29"/>
      <c r="AC23742" s="29"/>
      <c r="AD23742" s="29"/>
      <c r="AE23742" s="29"/>
      <c r="AF23742" s="29"/>
      <c r="AG23742" s="29"/>
      <c r="AH23742" s="29"/>
      <c r="AI23742" s="29"/>
      <c r="AJ23742" s="29"/>
      <c r="AK23742" s="29"/>
      <c r="AL23742" s="29"/>
      <c r="AM23742" s="29"/>
      <c r="AP23742" s="30"/>
    </row>
    <row r="23743" spans="1:42">
      <c r="A23743" s="29"/>
      <c r="B23743" s="29"/>
      <c r="C23743" s="29"/>
      <c r="D23743" s="29"/>
      <c r="E23743" s="29"/>
      <c r="F23743" s="29"/>
      <c r="G23743" s="29"/>
      <c r="H23743" s="29"/>
      <c r="I23743" s="29"/>
      <c r="J23743" s="29"/>
      <c r="K23743" s="29"/>
      <c r="L23743" s="29"/>
      <c r="M23743" s="29"/>
      <c r="N23743" s="29"/>
      <c r="O23743" s="29"/>
      <c r="P23743" s="29"/>
      <c r="Q23743" s="29"/>
      <c r="R23743" s="29"/>
      <c r="S23743" s="33"/>
      <c r="T23743" s="29"/>
      <c r="U23743" s="29"/>
      <c r="V23743" s="29"/>
      <c r="W23743" s="29"/>
      <c r="X23743" s="29"/>
      <c r="Y23743" s="29"/>
      <c r="Z23743" s="29"/>
      <c r="AA23743" s="29"/>
      <c r="AB23743" s="29"/>
      <c r="AC23743" s="29"/>
      <c r="AD23743" s="29"/>
      <c r="AE23743" s="29"/>
      <c r="AF23743" s="29"/>
      <c r="AG23743" s="29"/>
      <c r="AH23743" s="29"/>
      <c r="AI23743" s="29"/>
      <c r="AJ23743" s="29"/>
      <c r="AK23743" s="29"/>
      <c r="AL23743" s="29"/>
      <c r="AM23743" s="29"/>
      <c r="AP23743" s="30"/>
    </row>
    <row r="23744" spans="1:42">
      <c r="A23744" s="29"/>
      <c r="B23744" s="29"/>
      <c r="C23744" s="29"/>
      <c r="D23744" s="29"/>
      <c r="E23744" s="29"/>
      <c r="F23744" s="29"/>
      <c r="G23744" s="29"/>
      <c r="H23744" s="29"/>
      <c r="I23744" s="29"/>
      <c r="J23744" s="29"/>
      <c r="K23744" s="29"/>
      <c r="L23744" s="29"/>
      <c r="M23744" s="29"/>
      <c r="N23744" s="29"/>
      <c r="O23744" s="29"/>
      <c r="P23744" s="29"/>
      <c r="Q23744" s="29"/>
      <c r="R23744" s="29"/>
      <c r="S23744" s="33"/>
      <c r="T23744" s="29"/>
      <c r="U23744" s="29"/>
      <c r="V23744" s="29"/>
      <c r="W23744" s="29"/>
      <c r="X23744" s="29"/>
      <c r="Y23744" s="29"/>
      <c r="Z23744" s="29"/>
      <c r="AA23744" s="29"/>
      <c r="AB23744" s="29"/>
      <c r="AC23744" s="29"/>
      <c r="AD23744" s="29"/>
      <c r="AE23744" s="29"/>
      <c r="AF23744" s="29"/>
      <c r="AG23744" s="29"/>
      <c r="AH23744" s="29"/>
      <c r="AI23744" s="29"/>
      <c r="AJ23744" s="29"/>
      <c r="AK23744" s="29"/>
      <c r="AL23744" s="29"/>
      <c r="AM23744" s="29"/>
      <c r="AP23744" s="30"/>
    </row>
    <row r="23745" spans="1:42">
      <c r="A23745" s="29"/>
      <c r="B23745" s="29"/>
      <c r="C23745" s="29"/>
      <c r="D23745" s="29"/>
      <c r="E23745" s="29"/>
      <c r="F23745" s="29"/>
      <c r="G23745" s="29"/>
      <c r="H23745" s="29"/>
      <c r="I23745" s="29"/>
      <c r="J23745" s="29"/>
      <c r="K23745" s="29"/>
      <c r="L23745" s="29"/>
      <c r="M23745" s="29"/>
      <c r="N23745" s="29"/>
      <c r="O23745" s="29"/>
      <c r="P23745" s="29"/>
      <c r="Q23745" s="29"/>
      <c r="R23745" s="29"/>
      <c r="S23745" s="33"/>
      <c r="T23745" s="29"/>
      <c r="U23745" s="29"/>
      <c r="V23745" s="29"/>
      <c r="W23745" s="29"/>
      <c r="X23745" s="29"/>
      <c r="Y23745" s="29"/>
      <c r="Z23745" s="29"/>
      <c r="AA23745" s="29"/>
      <c r="AB23745" s="29"/>
      <c r="AC23745" s="29"/>
      <c r="AD23745" s="29"/>
      <c r="AE23745" s="29"/>
      <c r="AF23745" s="29"/>
      <c r="AG23745" s="29"/>
      <c r="AH23745" s="29"/>
      <c r="AI23745" s="29"/>
      <c r="AJ23745" s="29"/>
      <c r="AK23745" s="29"/>
      <c r="AL23745" s="29"/>
      <c r="AM23745" s="29"/>
      <c r="AP23745" s="30"/>
    </row>
    <row r="23746" spans="1:42">
      <c r="A23746" s="29"/>
      <c r="B23746" s="29"/>
      <c r="C23746" s="29"/>
      <c r="D23746" s="29"/>
      <c r="E23746" s="29"/>
      <c r="F23746" s="29"/>
      <c r="G23746" s="29"/>
      <c r="H23746" s="29"/>
      <c r="I23746" s="29"/>
      <c r="J23746" s="29"/>
      <c r="K23746" s="29"/>
      <c r="L23746" s="29"/>
      <c r="M23746" s="29"/>
      <c r="N23746" s="29"/>
      <c r="O23746" s="29"/>
      <c r="P23746" s="29"/>
      <c r="Q23746" s="29"/>
      <c r="R23746" s="29"/>
      <c r="S23746" s="33"/>
      <c r="T23746" s="29"/>
      <c r="U23746" s="29"/>
      <c r="V23746" s="29"/>
      <c r="W23746" s="29"/>
      <c r="X23746" s="29"/>
      <c r="Y23746" s="29"/>
      <c r="Z23746" s="29"/>
      <c r="AA23746" s="29"/>
      <c r="AB23746" s="29"/>
      <c r="AC23746" s="29"/>
      <c r="AD23746" s="29"/>
      <c r="AE23746" s="29"/>
      <c r="AF23746" s="29"/>
      <c r="AG23746" s="29"/>
      <c r="AH23746" s="29"/>
      <c r="AI23746" s="29"/>
      <c r="AJ23746" s="29"/>
      <c r="AK23746" s="29"/>
      <c r="AL23746" s="29"/>
      <c r="AM23746" s="29"/>
      <c r="AP23746" s="30"/>
    </row>
    <row r="23747" spans="1:42">
      <c r="A23747" s="29"/>
      <c r="B23747" s="29"/>
      <c r="C23747" s="29"/>
      <c r="D23747" s="29"/>
      <c r="E23747" s="29"/>
      <c r="F23747" s="29"/>
      <c r="G23747" s="29"/>
      <c r="H23747" s="29"/>
      <c r="I23747" s="29"/>
      <c r="J23747" s="29"/>
      <c r="K23747" s="29"/>
      <c r="L23747" s="29"/>
      <c r="M23747" s="29"/>
      <c r="N23747" s="29"/>
      <c r="O23747" s="29"/>
      <c r="P23747" s="29"/>
      <c r="Q23747" s="29"/>
      <c r="R23747" s="29"/>
      <c r="S23747" s="33"/>
      <c r="T23747" s="29"/>
      <c r="U23747" s="29"/>
      <c r="V23747" s="29"/>
      <c r="W23747" s="29"/>
      <c r="X23747" s="29"/>
      <c r="Y23747" s="29"/>
      <c r="Z23747" s="29"/>
      <c r="AA23747" s="29"/>
      <c r="AB23747" s="29"/>
      <c r="AC23747" s="29"/>
      <c r="AD23747" s="29"/>
      <c r="AE23747" s="29"/>
      <c r="AF23747" s="29"/>
      <c r="AG23747" s="29"/>
      <c r="AH23747" s="29"/>
      <c r="AI23747" s="29"/>
      <c r="AJ23747" s="29"/>
      <c r="AK23747" s="29"/>
      <c r="AL23747" s="29"/>
      <c r="AM23747" s="29"/>
      <c r="AP23747" s="30"/>
    </row>
    <row r="23748" spans="1:42">
      <c r="A23748" s="29"/>
      <c r="B23748" s="29"/>
      <c r="C23748" s="29"/>
      <c r="D23748" s="29"/>
      <c r="E23748" s="29"/>
      <c r="F23748" s="29"/>
      <c r="G23748" s="29"/>
      <c r="H23748" s="29"/>
      <c r="I23748" s="29"/>
      <c r="J23748" s="29"/>
      <c r="K23748" s="29"/>
      <c r="L23748" s="29"/>
      <c r="M23748" s="29"/>
      <c r="N23748" s="29"/>
      <c r="O23748" s="29"/>
      <c r="P23748" s="29"/>
      <c r="Q23748" s="29"/>
      <c r="R23748" s="29"/>
      <c r="S23748" s="33"/>
      <c r="T23748" s="29"/>
      <c r="U23748" s="29"/>
      <c r="V23748" s="29"/>
      <c r="W23748" s="29"/>
      <c r="X23748" s="29"/>
      <c r="Y23748" s="29"/>
      <c r="Z23748" s="29"/>
      <c r="AA23748" s="29"/>
      <c r="AB23748" s="29"/>
      <c r="AC23748" s="29"/>
      <c r="AD23748" s="29"/>
      <c r="AE23748" s="29"/>
      <c r="AF23748" s="29"/>
      <c r="AG23748" s="29"/>
      <c r="AH23748" s="29"/>
      <c r="AI23748" s="29"/>
      <c r="AJ23748" s="29"/>
      <c r="AK23748" s="29"/>
      <c r="AL23748" s="29"/>
      <c r="AM23748" s="29"/>
      <c r="AP23748" s="30"/>
    </row>
    <row r="23749" spans="1:42">
      <c r="A23749" s="29"/>
      <c r="B23749" s="29"/>
      <c r="C23749" s="29"/>
      <c r="D23749" s="29"/>
      <c r="E23749" s="29"/>
      <c r="F23749" s="29"/>
      <c r="G23749" s="29"/>
      <c r="H23749" s="29"/>
      <c r="I23749" s="29"/>
      <c r="J23749" s="29"/>
      <c r="K23749" s="29"/>
      <c r="L23749" s="29"/>
      <c r="M23749" s="29"/>
      <c r="N23749" s="29"/>
      <c r="O23749" s="29"/>
      <c r="P23749" s="29"/>
      <c r="Q23749" s="29"/>
      <c r="R23749" s="29"/>
      <c r="S23749" s="33"/>
      <c r="T23749" s="29"/>
      <c r="U23749" s="29"/>
      <c r="V23749" s="29"/>
      <c r="W23749" s="29"/>
      <c r="X23749" s="29"/>
      <c r="Y23749" s="29"/>
      <c r="Z23749" s="29"/>
      <c r="AA23749" s="29"/>
      <c r="AB23749" s="29"/>
      <c r="AC23749" s="29"/>
      <c r="AD23749" s="29"/>
      <c r="AE23749" s="29"/>
      <c r="AF23749" s="29"/>
      <c r="AG23749" s="29"/>
      <c r="AH23749" s="29"/>
      <c r="AI23749" s="29"/>
      <c r="AJ23749" s="29"/>
      <c r="AK23749" s="29"/>
      <c r="AL23749" s="29"/>
      <c r="AM23749" s="29"/>
      <c r="AP23749" s="30"/>
    </row>
    <row r="23750" spans="1:42">
      <c r="A23750" s="29"/>
      <c r="B23750" s="29"/>
      <c r="C23750" s="29"/>
      <c r="D23750" s="29"/>
      <c r="E23750" s="29"/>
      <c r="F23750" s="29"/>
      <c r="G23750" s="29"/>
      <c r="H23750" s="29"/>
      <c r="I23750" s="29"/>
      <c r="J23750" s="29"/>
      <c r="K23750" s="29"/>
      <c r="L23750" s="29"/>
      <c r="M23750" s="29"/>
      <c r="N23750" s="29"/>
      <c r="O23750" s="29"/>
      <c r="P23750" s="29"/>
      <c r="Q23750" s="29"/>
      <c r="R23750" s="29"/>
      <c r="S23750" s="33"/>
      <c r="T23750" s="29"/>
      <c r="U23750" s="29"/>
      <c r="V23750" s="29"/>
      <c r="W23750" s="29"/>
      <c r="X23750" s="29"/>
      <c r="Y23750" s="29"/>
      <c r="Z23750" s="29"/>
      <c r="AA23750" s="29"/>
      <c r="AB23750" s="29"/>
      <c r="AC23750" s="29"/>
      <c r="AD23750" s="29"/>
      <c r="AE23750" s="29"/>
      <c r="AF23750" s="29"/>
      <c r="AG23750" s="29"/>
      <c r="AH23750" s="29"/>
      <c r="AI23750" s="29"/>
      <c r="AJ23750" s="29"/>
      <c r="AK23750" s="29"/>
      <c r="AL23750" s="29"/>
      <c r="AM23750" s="29"/>
      <c r="AP23750" s="30"/>
    </row>
    <row r="23751" spans="1:42">
      <c r="A23751" s="29"/>
      <c r="B23751" s="29"/>
      <c r="C23751" s="29"/>
      <c r="D23751" s="29"/>
      <c r="E23751" s="29"/>
      <c r="F23751" s="29"/>
      <c r="G23751" s="29"/>
      <c r="H23751" s="29"/>
      <c r="I23751" s="29"/>
      <c r="J23751" s="29"/>
      <c r="K23751" s="29"/>
      <c r="L23751" s="29"/>
      <c r="M23751" s="29"/>
      <c r="N23751" s="29"/>
      <c r="O23751" s="29"/>
      <c r="P23751" s="29"/>
      <c r="Q23751" s="29"/>
      <c r="R23751" s="29"/>
      <c r="S23751" s="33"/>
      <c r="T23751" s="29"/>
      <c r="U23751" s="29"/>
      <c r="V23751" s="29"/>
      <c r="W23751" s="29"/>
      <c r="X23751" s="29"/>
      <c r="Y23751" s="29"/>
      <c r="Z23751" s="29"/>
      <c r="AA23751" s="29"/>
      <c r="AB23751" s="29"/>
      <c r="AC23751" s="29"/>
      <c r="AD23751" s="29"/>
      <c r="AE23751" s="29"/>
      <c r="AF23751" s="29"/>
      <c r="AG23751" s="29"/>
      <c r="AH23751" s="29"/>
      <c r="AI23751" s="29"/>
      <c r="AJ23751" s="29"/>
      <c r="AK23751" s="29"/>
      <c r="AL23751" s="29"/>
      <c r="AM23751" s="29"/>
      <c r="AP23751" s="30"/>
    </row>
    <row r="23752" spans="1:42">
      <c r="A23752" s="29"/>
      <c r="B23752" s="29"/>
      <c r="C23752" s="29"/>
      <c r="D23752" s="29"/>
      <c r="E23752" s="29"/>
      <c r="F23752" s="29"/>
      <c r="G23752" s="29"/>
      <c r="H23752" s="29"/>
      <c r="I23752" s="29"/>
      <c r="J23752" s="29"/>
      <c r="K23752" s="29"/>
      <c r="L23752" s="29"/>
      <c r="M23752" s="29"/>
      <c r="N23752" s="29"/>
      <c r="O23752" s="29"/>
      <c r="P23752" s="29"/>
      <c r="Q23752" s="29"/>
      <c r="R23752" s="29"/>
      <c r="S23752" s="33"/>
      <c r="T23752" s="29"/>
      <c r="U23752" s="29"/>
      <c r="V23752" s="29"/>
      <c r="W23752" s="29"/>
      <c r="X23752" s="29"/>
      <c r="Y23752" s="29"/>
      <c r="Z23752" s="29"/>
      <c r="AA23752" s="29"/>
      <c r="AB23752" s="29"/>
      <c r="AC23752" s="29"/>
      <c r="AD23752" s="29"/>
      <c r="AE23752" s="29"/>
      <c r="AF23752" s="29"/>
      <c r="AG23752" s="29"/>
      <c r="AH23752" s="29"/>
      <c r="AI23752" s="29"/>
      <c r="AJ23752" s="29"/>
      <c r="AK23752" s="29"/>
      <c r="AL23752" s="29"/>
      <c r="AM23752" s="29"/>
      <c r="AP23752" s="30"/>
    </row>
    <row r="23753" spans="1:42">
      <c r="A23753" s="29"/>
      <c r="B23753" s="29"/>
      <c r="C23753" s="29"/>
      <c r="D23753" s="29"/>
      <c r="E23753" s="29"/>
      <c r="F23753" s="29"/>
      <c r="G23753" s="29"/>
      <c r="H23753" s="29"/>
      <c r="I23753" s="29"/>
      <c r="J23753" s="29"/>
      <c r="K23753" s="29"/>
      <c r="L23753" s="29"/>
      <c r="M23753" s="29"/>
      <c r="N23753" s="29"/>
      <c r="O23753" s="29"/>
      <c r="P23753" s="29"/>
      <c r="Q23753" s="29"/>
      <c r="R23753" s="29"/>
      <c r="S23753" s="33"/>
      <c r="T23753" s="29"/>
      <c r="U23753" s="29"/>
      <c r="V23753" s="29"/>
      <c r="W23753" s="29"/>
      <c r="X23753" s="29"/>
      <c r="Y23753" s="29"/>
      <c r="Z23753" s="29"/>
      <c r="AA23753" s="29"/>
      <c r="AB23753" s="29"/>
      <c r="AC23753" s="29"/>
      <c r="AD23753" s="29"/>
      <c r="AE23753" s="29"/>
      <c r="AF23753" s="29"/>
      <c r="AG23753" s="29"/>
      <c r="AH23753" s="29"/>
      <c r="AI23753" s="29"/>
      <c r="AJ23753" s="29"/>
      <c r="AK23753" s="29"/>
      <c r="AL23753" s="29"/>
      <c r="AM23753" s="29"/>
      <c r="AP23753" s="30"/>
    </row>
    <row r="23754" spans="1:42">
      <c r="A23754" s="29"/>
      <c r="B23754" s="29"/>
      <c r="C23754" s="29"/>
      <c r="D23754" s="29"/>
      <c r="E23754" s="29"/>
      <c r="F23754" s="29"/>
      <c r="G23754" s="29"/>
      <c r="H23754" s="29"/>
      <c r="I23754" s="29"/>
      <c r="J23754" s="29"/>
      <c r="K23754" s="29"/>
      <c r="L23754" s="29"/>
      <c r="M23754" s="29"/>
      <c r="N23754" s="29"/>
      <c r="O23754" s="29"/>
      <c r="P23754" s="29"/>
      <c r="Q23754" s="29"/>
      <c r="R23754" s="29"/>
      <c r="S23754" s="33"/>
      <c r="T23754" s="29"/>
      <c r="U23754" s="29"/>
      <c r="V23754" s="29"/>
      <c r="W23754" s="29"/>
      <c r="X23754" s="29"/>
      <c r="Y23754" s="29"/>
      <c r="Z23754" s="29"/>
      <c r="AA23754" s="29"/>
      <c r="AB23754" s="29"/>
      <c r="AC23754" s="29"/>
      <c r="AD23754" s="29"/>
      <c r="AE23754" s="29"/>
      <c r="AF23754" s="29"/>
      <c r="AG23754" s="29"/>
      <c r="AH23754" s="29"/>
      <c r="AI23754" s="29"/>
      <c r="AJ23754" s="29"/>
      <c r="AK23754" s="29"/>
      <c r="AL23754" s="29"/>
      <c r="AM23754" s="29"/>
      <c r="AP23754" s="30"/>
    </row>
    <row r="23755" spans="1:42">
      <c r="A23755" s="29"/>
      <c r="B23755" s="29"/>
      <c r="C23755" s="29"/>
      <c r="D23755" s="29"/>
      <c r="E23755" s="29"/>
      <c r="F23755" s="29"/>
      <c r="G23755" s="29"/>
      <c r="H23755" s="29"/>
      <c r="I23755" s="29"/>
      <c r="J23755" s="29"/>
      <c r="K23755" s="29"/>
      <c r="L23755" s="29"/>
      <c r="M23755" s="29"/>
      <c r="N23755" s="29"/>
      <c r="O23755" s="29"/>
      <c r="P23755" s="29"/>
      <c r="Q23755" s="29"/>
      <c r="R23755" s="29"/>
      <c r="S23755" s="33"/>
      <c r="T23755" s="29"/>
      <c r="U23755" s="29"/>
      <c r="V23755" s="29"/>
      <c r="W23755" s="29"/>
      <c r="X23755" s="29"/>
      <c r="Y23755" s="29"/>
      <c r="Z23755" s="29"/>
      <c r="AA23755" s="29"/>
      <c r="AB23755" s="29"/>
      <c r="AC23755" s="29"/>
      <c r="AD23755" s="29"/>
      <c r="AE23755" s="29"/>
      <c r="AF23755" s="29"/>
      <c r="AG23755" s="29"/>
      <c r="AH23755" s="29"/>
      <c r="AI23755" s="29"/>
      <c r="AJ23755" s="29"/>
      <c r="AK23755" s="29"/>
      <c r="AL23755" s="29"/>
      <c r="AM23755" s="29"/>
      <c r="AP23755" s="30"/>
    </row>
    <row r="23756" spans="1:42">
      <c r="A23756" s="29"/>
      <c r="B23756" s="29"/>
      <c r="C23756" s="29"/>
      <c r="D23756" s="29"/>
      <c r="E23756" s="29"/>
      <c r="F23756" s="29"/>
      <c r="G23756" s="29"/>
      <c r="H23756" s="29"/>
      <c r="I23756" s="29"/>
      <c r="J23756" s="29"/>
      <c r="K23756" s="29"/>
      <c r="L23756" s="29"/>
      <c r="M23756" s="29"/>
      <c r="N23756" s="29"/>
      <c r="O23756" s="29"/>
      <c r="P23756" s="29"/>
      <c r="Q23756" s="29"/>
      <c r="R23756" s="29"/>
      <c r="S23756" s="33"/>
      <c r="T23756" s="29"/>
      <c r="U23756" s="29"/>
      <c r="V23756" s="29"/>
      <c r="W23756" s="29"/>
      <c r="X23756" s="29"/>
      <c r="Y23756" s="29"/>
      <c r="Z23756" s="29"/>
      <c r="AA23756" s="29"/>
      <c r="AB23756" s="29"/>
      <c r="AC23756" s="29"/>
      <c r="AD23756" s="29"/>
      <c r="AE23756" s="29"/>
      <c r="AF23756" s="29"/>
      <c r="AG23756" s="29"/>
      <c r="AH23756" s="29"/>
      <c r="AI23756" s="29"/>
      <c r="AJ23756" s="29"/>
      <c r="AK23756" s="29"/>
      <c r="AL23756" s="29"/>
      <c r="AM23756" s="29"/>
      <c r="AP23756" s="30"/>
    </row>
    <row r="23757" spans="1:42">
      <c r="A23757" s="29"/>
      <c r="B23757" s="29"/>
      <c r="C23757" s="29"/>
      <c r="D23757" s="29"/>
      <c r="E23757" s="29"/>
      <c r="F23757" s="29"/>
      <c r="G23757" s="29"/>
      <c r="H23757" s="29"/>
      <c r="I23757" s="29"/>
      <c r="J23757" s="29"/>
      <c r="K23757" s="29"/>
      <c r="L23757" s="29"/>
      <c r="M23757" s="29"/>
      <c r="N23757" s="29"/>
      <c r="O23757" s="29"/>
      <c r="P23757" s="29"/>
      <c r="Q23757" s="29"/>
      <c r="R23757" s="29"/>
      <c r="S23757" s="33"/>
      <c r="T23757" s="29"/>
      <c r="U23757" s="29"/>
      <c r="V23757" s="29"/>
      <c r="W23757" s="29"/>
      <c r="X23757" s="29"/>
      <c r="Y23757" s="29"/>
      <c r="Z23757" s="29"/>
      <c r="AA23757" s="29"/>
      <c r="AB23757" s="29"/>
      <c r="AC23757" s="29"/>
      <c r="AD23757" s="29"/>
      <c r="AE23757" s="29"/>
      <c r="AF23757" s="29"/>
      <c r="AG23757" s="29"/>
      <c r="AH23757" s="29"/>
      <c r="AI23757" s="29"/>
      <c r="AJ23757" s="29"/>
      <c r="AK23757" s="29"/>
      <c r="AL23757" s="29"/>
      <c r="AM23757" s="29"/>
      <c r="AP23757" s="30"/>
    </row>
    <row r="23758" spans="1:42">
      <c r="A23758" s="29"/>
      <c r="B23758" s="29"/>
      <c r="C23758" s="29"/>
      <c r="D23758" s="29"/>
      <c r="E23758" s="29"/>
      <c r="F23758" s="29"/>
      <c r="G23758" s="29"/>
      <c r="H23758" s="29"/>
      <c r="I23758" s="29"/>
      <c r="J23758" s="29"/>
      <c r="K23758" s="29"/>
      <c r="L23758" s="29"/>
      <c r="M23758" s="29"/>
      <c r="N23758" s="29"/>
      <c r="O23758" s="29"/>
      <c r="P23758" s="29"/>
      <c r="Q23758" s="29"/>
      <c r="R23758" s="29"/>
      <c r="S23758" s="33"/>
      <c r="T23758" s="29"/>
      <c r="U23758" s="29"/>
      <c r="V23758" s="29"/>
      <c r="W23758" s="29"/>
      <c r="X23758" s="29"/>
      <c r="Y23758" s="29"/>
      <c r="Z23758" s="29"/>
      <c r="AA23758" s="29"/>
      <c r="AB23758" s="29"/>
      <c r="AC23758" s="29"/>
      <c r="AD23758" s="29"/>
      <c r="AE23758" s="29"/>
      <c r="AF23758" s="29"/>
      <c r="AG23758" s="29"/>
      <c r="AH23758" s="29"/>
      <c r="AI23758" s="29"/>
      <c r="AJ23758" s="29"/>
      <c r="AK23758" s="29"/>
      <c r="AL23758" s="29"/>
      <c r="AM23758" s="29"/>
      <c r="AP23758" s="30"/>
    </row>
    <row r="23759" spans="1:42">
      <c r="A23759" s="29"/>
      <c r="B23759" s="29"/>
      <c r="C23759" s="29"/>
      <c r="D23759" s="29"/>
      <c r="E23759" s="29"/>
      <c r="F23759" s="29"/>
      <c r="G23759" s="29"/>
      <c r="H23759" s="29"/>
      <c r="I23759" s="29"/>
      <c r="J23759" s="29"/>
      <c r="K23759" s="29"/>
      <c r="L23759" s="29"/>
      <c r="M23759" s="29"/>
      <c r="N23759" s="29"/>
      <c r="O23759" s="29"/>
      <c r="P23759" s="29"/>
      <c r="Q23759" s="29"/>
      <c r="R23759" s="29"/>
      <c r="S23759" s="33"/>
      <c r="T23759" s="29"/>
      <c r="U23759" s="29"/>
      <c r="V23759" s="29"/>
      <c r="W23759" s="29"/>
      <c r="X23759" s="29"/>
      <c r="Y23759" s="29"/>
      <c r="Z23759" s="29"/>
      <c r="AA23759" s="29"/>
      <c r="AB23759" s="29"/>
      <c r="AC23759" s="29"/>
      <c r="AD23759" s="29"/>
      <c r="AE23759" s="29"/>
      <c r="AF23759" s="29"/>
      <c r="AG23759" s="29"/>
      <c r="AH23759" s="29"/>
      <c r="AI23759" s="29"/>
      <c r="AJ23759" s="29"/>
      <c r="AK23759" s="29"/>
      <c r="AL23759" s="29"/>
      <c r="AM23759" s="29"/>
      <c r="AP23759" s="30"/>
    </row>
    <row r="23760" spans="1:42">
      <c r="A23760" s="29"/>
      <c r="B23760" s="29"/>
      <c r="C23760" s="29"/>
      <c r="D23760" s="29"/>
      <c r="E23760" s="29"/>
      <c r="F23760" s="29"/>
      <c r="G23760" s="29"/>
      <c r="H23760" s="29"/>
      <c r="I23760" s="29"/>
      <c r="J23760" s="29"/>
      <c r="K23760" s="29"/>
      <c r="L23760" s="29"/>
      <c r="M23760" s="29"/>
      <c r="N23760" s="29"/>
      <c r="O23760" s="29"/>
      <c r="P23760" s="29"/>
      <c r="Q23760" s="29"/>
      <c r="R23760" s="29"/>
      <c r="S23760" s="33"/>
      <c r="T23760" s="29"/>
      <c r="U23760" s="29"/>
      <c r="V23760" s="29"/>
      <c r="W23760" s="29"/>
      <c r="X23760" s="29"/>
      <c r="Y23760" s="29"/>
      <c r="Z23760" s="29"/>
      <c r="AA23760" s="29"/>
      <c r="AB23760" s="29"/>
      <c r="AC23760" s="29"/>
      <c r="AD23760" s="29"/>
      <c r="AE23760" s="29"/>
      <c r="AF23760" s="29"/>
      <c r="AG23760" s="29"/>
      <c r="AH23760" s="29"/>
      <c r="AI23760" s="29"/>
      <c r="AJ23760" s="29"/>
      <c r="AK23760" s="29"/>
      <c r="AL23760" s="29"/>
      <c r="AM23760" s="29"/>
      <c r="AP23760" s="30"/>
    </row>
    <row r="23761" spans="1:42">
      <c r="A23761" s="29"/>
      <c r="B23761" s="29"/>
      <c r="C23761" s="29"/>
      <c r="D23761" s="29"/>
      <c r="E23761" s="29"/>
      <c r="F23761" s="29"/>
      <c r="G23761" s="29"/>
      <c r="H23761" s="29"/>
      <c r="I23761" s="29"/>
      <c r="J23761" s="29"/>
      <c r="K23761" s="29"/>
      <c r="L23761" s="29"/>
      <c r="M23761" s="29"/>
      <c r="N23761" s="29"/>
      <c r="O23761" s="29"/>
      <c r="P23761" s="29"/>
      <c r="Q23761" s="29"/>
      <c r="R23761" s="29"/>
      <c r="S23761" s="33"/>
      <c r="T23761" s="29"/>
      <c r="U23761" s="29"/>
      <c r="V23761" s="29"/>
      <c r="W23761" s="29"/>
      <c r="X23761" s="29"/>
      <c r="Y23761" s="29"/>
      <c r="Z23761" s="29"/>
      <c r="AA23761" s="29"/>
      <c r="AB23761" s="29"/>
      <c r="AC23761" s="29"/>
      <c r="AD23761" s="29"/>
      <c r="AE23761" s="29"/>
      <c r="AF23761" s="29"/>
      <c r="AG23761" s="29"/>
      <c r="AH23761" s="29"/>
      <c r="AI23761" s="29"/>
      <c r="AJ23761" s="29"/>
      <c r="AK23761" s="29"/>
      <c r="AL23761" s="29"/>
      <c r="AM23761" s="29"/>
      <c r="AP23761" s="30"/>
    </row>
    <row r="23762" spans="1:42">
      <c r="A23762" s="29"/>
      <c r="B23762" s="29"/>
      <c r="C23762" s="29"/>
      <c r="D23762" s="29"/>
      <c r="E23762" s="29"/>
      <c r="F23762" s="29"/>
      <c r="G23762" s="29"/>
      <c r="H23762" s="29"/>
      <c r="I23762" s="29"/>
      <c r="J23762" s="29"/>
      <c r="K23762" s="29"/>
      <c r="L23762" s="29"/>
      <c r="M23762" s="29"/>
      <c r="N23762" s="29"/>
      <c r="O23762" s="29"/>
      <c r="P23762" s="29"/>
      <c r="Q23762" s="29"/>
      <c r="R23762" s="29"/>
      <c r="S23762" s="33"/>
      <c r="T23762" s="29"/>
      <c r="U23762" s="29"/>
      <c r="V23762" s="29"/>
      <c r="W23762" s="29"/>
      <c r="X23762" s="29"/>
      <c r="Y23762" s="29"/>
      <c r="Z23762" s="29"/>
      <c r="AA23762" s="29"/>
      <c r="AB23762" s="29"/>
      <c r="AC23762" s="29"/>
      <c r="AD23762" s="29"/>
      <c r="AE23762" s="29"/>
      <c r="AF23762" s="29"/>
      <c r="AG23762" s="29"/>
      <c r="AH23762" s="29"/>
      <c r="AI23762" s="29"/>
      <c r="AJ23762" s="29"/>
      <c r="AK23762" s="29"/>
      <c r="AL23762" s="29"/>
      <c r="AM23762" s="29"/>
      <c r="AP23762" s="30"/>
    </row>
    <row r="23763" spans="1:42">
      <c r="A23763" s="29"/>
      <c r="B23763" s="29"/>
      <c r="C23763" s="29"/>
      <c r="D23763" s="29"/>
      <c r="E23763" s="29"/>
      <c r="F23763" s="29"/>
      <c r="G23763" s="29"/>
      <c r="H23763" s="29"/>
      <c r="I23763" s="29"/>
      <c r="J23763" s="29"/>
      <c r="K23763" s="29"/>
      <c r="L23763" s="29"/>
      <c r="M23763" s="29"/>
      <c r="N23763" s="29"/>
      <c r="O23763" s="29"/>
      <c r="P23763" s="29"/>
      <c r="Q23763" s="29"/>
      <c r="R23763" s="29"/>
      <c r="S23763" s="33"/>
      <c r="T23763" s="29"/>
      <c r="U23763" s="29"/>
      <c r="V23763" s="29"/>
      <c r="W23763" s="29"/>
      <c r="X23763" s="29"/>
      <c r="Y23763" s="29"/>
      <c r="Z23763" s="29"/>
      <c r="AA23763" s="29"/>
      <c r="AB23763" s="29"/>
      <c r="AC23763" s="29"/>
      <c r="AD23763" s="29"/>
      <c r="AE23763" s="29"/>
      <c r="AF23763" s="29"/>
      <c r="AG23763" s="29"/>
      <c r="AH23763" s="29"/>
      <c r="AI23763" s="29"/>
      <c r="AJ23763" s="29"/>
      <c r="AK23763" s="29"/>
      <c r="AL23763" s="29"/>
      <c r="AM23763" s="29"/>
      <c r="AP23763" s="30"/>
    </row>
    <row r="23764" spans="1:42">
      <c r="A23764" s="29"/>
      <c r="B23764" s="29"/>
      <c r="C23764" s="29"/>
      <c r="D23764" s="29"/>
      <c r="E23764" s="29"/>
      <c r="F23764" s="29"/>
      <c r="G23764" s="29"/>
      <c r="H23764" s="29"/>
      <c r="I23764" s="29"/>
      <c r="J23764" s="29"/>
      <c r="K23764" s="29"/>
      <c r="L23764" s="29"/>
      <c r="M23764" s="29"/>
      <c r="N23764" s="29"/>
      <c r="O23764" s="29"/>
      <c r="P23764" s="29"/>
      <c r="Q23764" s="29"/>
      <c r="R23764" s="29"/>
      <c r="S23764" s="33"/>
      <c r="T23764" s="29"/>
      <c r="U23764" s="29"/>
      <c r="V23764" s="29"/>
      <c r="W23764" s="29"/>
      <c r="X23764" s="29"/>
      <c r="Y23764" s="29"/>
      <c r="Z23764" s="29"/>
      <c r="AA23764" s="29"/>
      <c r="AB23764" s="29"/>
      <c r="AC23764" s="29"/>
      <c r="AD23764" s="29"/>
      <c r="AE23764" s="29"/>
      <c r="AF23764" s="29"/>
      <c r="AG23764" s="29"/>
      <c r="AH23764" s="29"/>
      <c r="AI23764" s="29"/>
      <c r="AJ23764" s="29"/>
      <c r="AK23764" s="29"/>
      <c r="AL23764" s="29"/>
      <c r="AM23764" s="29"/>
      <c r="AP23764" s="30"/>
    </row>
    <row r="23765" spans="1:42">
      <c r="A23765" s="29"/>
      <c r="B23765" s="29"/>
      <c r="C23765" s="29"/>
      <c r="D23765" s="29"/>
      <c r="E23765" s="29"/>
      <c r="F23765" s="29"/>
      <c r="G23765" s="29"/>
      <c r="H23765" s="29"/>
      <c r="I23765" s="29"/>
      <c r="J23765" s="29"/>
      <c r="K23765" s="29"/>
      <c r="L23765" s="29"/>
      <c r="M23765" s="29"/>
      <c r="N23765" s="29"/>
      <c r="O23765" s="29"/>
      <c r="P23765" s="29"/>
      <c r="Q23765" s="29"/>
      <c r="R23765" s="29"/>
      <c r="S23765" s="33"/>
      <c r="T23765" s="29"/>
      <c r="U23765" s="29"/>
      <c r="V23765" s="29"/>
      <c r="W23765" s="29"/>
      <c r="X23765" s="29"/>
      <c r="Y23765" s="29"/>
      <c r="Z23765" s="29"/>
      <c r="AA23765" s="29"/>
      <c r="AB23765" s="29"/>
      <c r="AC23765" s="29"/>
      <c r="AD23765" s="29"/>
      <c r="AE23765" s="29"/>
      <c r="AF23765" s="29"/>
      <c r="AG23765" s="29"/>
      <c r="AH23765" s="29"/>
      <c r="AI23765" s="29"/>
      <c r="AJ23765" s="29"/>
      <c r="AK23765" s="29"/>
      <c r="AL23765" s="29"/>
      <c r="AM23765" s="29"/>
      <c r="AP23765" s="30"/>
    </row>
    <row r="23766" spans="1:42">
      <c r="A23766" s="29"/>
      <c r="B23766" s="29"/>
      <c r="C23766" s="29"/>
      <c r="D23766" s="29"/>
      <c r="E23766" s="29"/>
      <c r="F23766" s="29"/>
      <c r="G23766" s="29"/>
      <c r="H23766" s="29"/>
      <c r="I23766" s="29"/>
      <c r="J23766" s="29"/>
      <c r="K23766" s="29"/>
      <c r="L23766" s="29"/>
      <c r="M23766" s="29"/>
      <c r="N23766" s="29"/>
      <c r="O23766" s="29"/>
      <c r="P23766" s="29"/>
      <c r="Q23766" s="29"/>
      <c r="R23766" s="29"/>
      <c r="S23766" s="33"/>
      <c r="T23766" s="29"/>
      <c r="U23766" s="29"/>
      <c r="V23766" s="29"/>
      <c r="W23766" s="29"/>
      <c r="X23766" s="29"/>
      <c r="Y23766" s="29"/>
      <c r="Z23766" s="29"/>
      <c r="AA23766" s="29"/>
      <c r="AB23766" s="29"/>
      <c r="AC23766" s="29"/>
      <c r="AD23766" s="29"/>
      <c r="AE23766" s="29"/>
      <c r="AF23766" s="29"/>
      <c r="AG23766" s="29"/>
      <c r="AH23766" s="29"/>
      <c r="AI23766" s="29"/>
      <c r="AJ23766" s="29"/>
      <c r="AK23766" s="29"/>
      <c r="AL23766" s="29"/>
      <c r="AM23766" s="29"/>
      <c r="AP23766" s="30"/>
    </row>
    <row r="23767" spans="1:42">
      <c r="A23767" s="29"/>
      <c r="B23767" s="29"/>
      <c r="C23767" s="29"/>
      <c r="D23767" s="29"/>
      <c r="E23767" s="29"/>
      <c r="F23767" s="29"/>
      <c r="G23767" s="29"/>
      <c r="H23767" s="29"/>
      <c r="I23767" s="29"/>
      <c r="J23767" s="29"/>
      <c r="K23767" s="29"/>
      <c r="L23767" s="29"/>
      <c r="M23767" s="29"/>
      <c r="N23767" s="29"/>
      <c r="O23767" s="29"/>
      <c r="P23767" s="29"/>
      <c r="Q23767" s="29"/>
      <c r="R23767" s="29"/>
      <c r="S23767" s="33"/>
      <c r="T23767" s="29"/>
      <c r="U23767" s="29"/>
      <c r="V23767" s="29"/>
      <c r="W23767" s="29"/>
      <c r="X23767" s="29"/>
      <c r="Y23767" s="29"/>
      <c r="Z23767" s="29"/>
      <c r="AA23767" s="29"/>
      <c r="AB23767" s="29"/>
      <c r="AC23767" s="29"/>
      <c r="AD23767" s="29"/>
      <c r="AE23767" s="29"/>
      <c r="AF23767" s="29"/>
      <c r="AG23767" s="29"/>
      <c r="AH23767" s="29"/>
      <c r="AI23767" s="29"/>
      <c r="AJ23767" s="29"/>
      <c r="AK23767" s="29"/>
      <c r="AL23767" s="29"/>
      <c r="AM23767" s="29"/>
      <c r="AP23767" s="30"/>
    </row>
    <row r="23768" spans="1:42">
      <c r="A23768" s="29"/>
      <c r="B23768" s="29"/>
      <c r="C23768" s="29"/>
      <c r="D23768" s="29"/>
      <c r="E23768" s="29"/>
      <c r="F23768" s="29"/>
      <c r="G23768" s="29"/>
      <c r="H23768" s="29"/>
      <c r="I23768" s="29"/>
      <c r="J23768" s="29"/>
      <c r="K23768" s="29"/>
      <c r="L23768" s="29"/>
      <c r="M23768" s="29"/>
      <c r="N23768" s="29"/>
      <c r="O23768" s="29"/>
      <c r="P23768" s="29"/>
      <c r="Q23768" s="29"/>
      <c r="R23768" s="29"/>
      <c r="S23768" s="33"/>
      <c r="T23768" s="29"/>
      <c r="U23768" s="29"/>
      <c r="V23768" s="29"/>
      <c r="W23768" s="29"/>
      <c r="X23768" s="29"/>
      <c r="Y23768" s="29"/>
      <c r="Z23768" s="29"/>
      <c r="AA23768" s="29"/>
      <c r="AB23768" s="29"/>
      <c r="AC23768" s="29"/>
      <c r="AD23768" s="29"/>
      <c r="AE23768" s="29"/>
      <c r="AF23768" s="29"/>
      <c r="AG23768" s="29"/>
      <c r="AH23768" s="29"/>
      <c r="AI23768" s="29"/>
      <c r="AJ23768" s="29"/>
      <c r="AK23768" s="29"/>
      <c r="AL23768" s="29"/>
      <c r="AM23768" s="29"/>
      <c r="AP23768" s="30"/>
    </row>
    <row r="23769" spans="1:42">
      <c r="A23769" s="29"/>
      <c r="B23769" s="29"/>
      <c r="C23769" s="29"/>
      <c r="D23769" s="29"/>
      <c r="E23769" s="29"/>
      <c r="F23769" s="29"/>
      <c r="G23769" s="29"/>
      <c r="H23769" s="29"/>
      <c r="I23769" s="29"/>
      <c r="J23769" s="29"/>
      <c r="K23769" s="29"/>
      <c r="L23769" s="29"/>
      <c r="M23769" s="29"/>
      <c r="N23769" s="29"/>
      <c r="O23769" s="29"/>
      <c r="P23769" s="29"/>
      <c r="Q23769" s="29"/>
      <c r="R23769" s="29"/>
      <c r="S23769" s="33"/>
      <c r="T23769" s="29"/>
      <c r="U23769" s="29"/>
      <c r="V23769" s="29"/>
      <c r="W23769" s="29"/>
      <c r="X23769" s="29"/>
      <c r="Y23769" s="29"/>
      <c r="Z23769" s="29"/>
      <c r="AA23769" s="29"/>
      <c r="AB23769" s="29"/>
      <c r="AC23769" s="29"/>
      <c r="AD23769" s="29"/>
      <c r="AE23769" s="29"/>
      <c r="AF23769" s="29"/>
      <c r="AG23769" s="29"/>
      <c r="AH23769" s="29"/>
      <c r="AI23769" s="29"/>
      <c r="AJ23769" s="29"/>
      <c r="AK23769" s="29"/>
      <c r="AL23769" s="29"/>
      <c r="AM23769" s="29"/>
      <c r="AP23769" s="30"/>
    </row>
    <row r="23770" spans="1:42">
      <c r="A23770" s="29"/>
      <c r="B23770" s="29"/>
      <c r="C23770" s="29"/>
      <c r="D23770" s="29"/>
      <c r="E23770" s="29"/>
      <c r="F23770" s="29"/>
      <c r="G23770" s="29"/>
      <c r="H23770" s="29"/>
      <c r="I23770" s="29"/>
      <c r="J23770" s="29"/>
      <c r="K23770" s="29"/>
      <c r="L23770" s="29"/>
      <c r="M23770" s="29"/>
      <c r="N23770" s="29"/>
      <c r="O23770" s="29"/>
      <c r="P23770" s="29"/>
      <c r="Q23770" s="29"/>
      <c r="R23770" s="29"/>
      <c r="S23770" s="33"/>
      <c r="T23770" s="29"/>
      <c r="U23770" s="29"/>
      <c r="V23770" s="29"/>
      <c r="W23770" s="29"/>
      <c r="X23770" s="29"/>
      <c r="Y23770" s="29"/>
      <c r="Z23770" s="29"/>
      <c r="AA23770" s="29"/>
      <c r="AB23770" s="29"/>
      <c r="AC23770" s="29"/>
      <c r="AD23770" s="29"/>
      <c r="AE23770" s="29"/>
      <c r="AF23770" s="29"/>
      <c r="AG23770" s="29"/>
      <c r="AH23770" s="29"/>
      <c r="AI23770" s="29"/>
      <c r="AJ23770" s="29"/>
      <c r="AK23770" s="29"/>
      <c r="AL23770" s="29"/>
      <c r="AM23770" s="29"/>
      <c r="AP23770" s="30"/>
    </row>
    <row r="23771" spans="1:42">
      <c r="A23771" s="29"/>
      <c r="B23771" s="29"/>
      <c r="C23771" s="29"/>
      <c r="D23771" s="29"/>
      <c r="E23771" s="29"/>
      <c r="F23771" s="29"/>
      <c r="G23771" s="29"/>
      <c r="H23771" s="29"/>
      <c r="I23771" s="29"/>
      <c r="J23771" s="29"/>
      <c r="K23771" s="29"/>
      <c r="L23771" s="29"/>
      <c r="M23771" s="29"/>
      <c r="N23771" s="29"/>
      <c r="O23771" s="29"/>
      <c r="P23771" s="29"/>
      <c r="Q23771" s="29"/>
      <c r="R23771" s="29"/>
      <c r="S23771" s="33"/>
      <c r="T23771" s="29"/>
      <c r="U23771" s="29"/>
      <c r="V23771" s="29"/>
      <c r="W23771" s="29"/>
      <c r="X23771" s="29"/>
      <c r="Y23771" s="29"/>
      <c r="Z23771" s="29"/>
      <c r="AA23771" s="29"/>
      <c r="AB23771" s="29"/>
      <c r="AC23771" s="29"/>
      <c r="AD23771" s="29"/>
      <c r="AE23771" s="29"/>
      <c r="AF23771" s="29"/>
      <c r="AG23771" s="29"/>
      <c r="AH23771" s="29"/>
      <c r="AI23771" s="29"/>
      <c r="AJ23771" s="29"/>
      <c r="AK23771" s="29"/>
      <c r="AL23771" s="29"/>
      <c r="AM23771" s="29"/>
      <c r="AP23771" s="30"/>
    </row>
    <row r="23772" spans="1:42">
      <c r="A23772" s="29"/>
      <c r="B23772" s="29"/>
      <c r="C23772" s="29"/>
      <c r="D23772" s="29"/>
      <c r="E23772" s="29"/>
      <c r="F23772" s="29"/>
      <c r="G23772" s="29"/>
      <c r="H23772" s="29"/>
      <c r="I23772" s="29"/>
      <c r="J23772" s="29"/>
      <c r="K23772" s="29"/>
      <c r="L23772" s="29"/>
      <c r="M23772" s="29"/>
      <c r="N23772" s="29"/>
      <c r="O23772" s="29"/>
      <c r="P23772" s="29"/>
      <c r="Q23772" s="29"/>
      <c r="R23772" s="29"/>
      <c r="S23772" s="33"/>
      <c r="T23772" s="29"/>
      <c r="U23772" s="29"/>
      <c r="V23772" s="29"/>
      <c r="W23772" s="29"/>
      <c r="X23772" s="29"/>
      <c r="Y23772" s="29"/>
      <c r="Z23772" s="29"/>
      <c r="AA23772" s="29"/>
      <c r="AB23772" s="29"/>
      <c r="AC23772" s="29"/>
      <c r="AD23772" s="29"/>
      <c r="AE23772" s="29"/>
      <c r="AF23772" s="29"/>
      <c r="AG23772" s="29"/>
      <c r="AH23772" s="29"/>
      <c r="AI23772" s="29"/>
      <c r="AJ23772" s="29"/>
      <c r="AK23772" s="29"/>
      <c r="AL23772" s="29"/>
      <c r="AM23772" s="29"/>
      <c r="AP23772" s="30"/>
    </row>
    <row r="23773" spans="1:42">
      <c r="A23773" s="29"/>
      <c r="B23773" s="29"/>
      <c r="C23773" s="29"/>
      <c r="D23773" s="29"/>
      <c r="E23773" s="29"/>
      <c r="F23773" s="29"/>
      <c r="G23773" s="29"/>
      <c r="H23773" s="29"/>
      <c r="I23773" s="29"/>
      <c r="J23773" s="29"/>
      <c r="K23773" s="29"/>
      <c r="L23773" s="29"/>
      <c r="M23773" s="29"/>
      <c r="N23773" s="29"/>
      <c r="O23773" s="29"/>
      <c r="P23773" s="29"/>
      <c r="Q23773" s="29"/>
      <c r="R23773" s="29"/>
      <c r="S23773" s="33"/>
      <c r="T23773" s="29"/>
      <c r="U23773" s="29"/>
      <c r="V23773" s="29"/>
      <c r="W23773" s="29"/>
      <c r="X23773" s="29"/>
      <c r="Y23773" s="29"/>
      <c r="Z23773" s="29"/>
      <c r="AA23773" s="29"/>
      <c r="AB23773" s="29"/>
      <c r="AC23773" s="29"/>
      <c r="AD23773" s="29"/>
      <c r="AE23773" s="29"/>
      <c r="AF23773" s="29"/>
      <c r="AG23773" s="29"/>
      <c r="AH23773" s="29"/>
      <c r="AI23773" s="29"/>
      <c r="AJ23773" s="29"/>
      <c r="AK23773" s="29"/>
      <c r="AL23773" s="29"/>
      <c r="AM23773" s="29"/>
      <c r="AP23773" s="30"/>
    </row>
    <row r="23774" spans="1:42">
      <c r="A23774" s="29"/>
      <c r="B23774" s="29"/>
      <c r="C23774" s="29"/>
      <c r="D23774" s="29"/>
      <c r="E23774" s="29"/>
      <c r="F23774" s="29"/>
      <c r="G23774" s="29"/>
      <c r="H23774" s="29"/>
      <c r="I23774" s="29"/>
      <c r="J23774" s="29"/>
      <c r="K23774" s="29"/>
      <c r="L23774" s="29"/>
      <c r="M23774" s="29"/>
      <c r="N23774" s="29"/>
      <c r="O23774" s="29"/>
      <c r="P23774" s="29"/>
      <c r="Q23774" s="29"/>
      <c r="R23774" s="29"/>
      <c r="S23774" s="33"/>
      <c r="T23774" s="29"/>
      <c r="U23774" s="29"/>
      <c r="V23774" s="29"/>
      <c r="W23774" s="29"/>
      <c r="X23774" s="29"/>
      <c r="Y23774" s="29"/>
      <c r="Z23774" s="29"/>
      <c r="AA23774" s="29"/>
      <c r="AB23774" s="29"/>
      <c r="AC23774" s="29"/>
      <c r="AD23774" s="29"/>
      <c r="AE23774" s="29"/>
      <c r="AF23774" s="29"/>
      <c r="AG23774" s="29"/>
      <c r="AH23774" s="29"/>
      <c r="AI23774" s="29"/>
      <c r="AJ23774" s="29"/>
      <c r="AK23774" s="29"/>
      <c r="AL23774" s="29"/>
      <c r="AM23774" s="29"/>
      <c r="AP23774" s="30"/>
    </row>
    <row r="23775" spans="1:42">
      <c r="A23775" s="29"/>
      <c r="B23775" s="29"/>
      <c r="C23775" s="29"/>
      <c r="D23775" s="29"/>
      <c r="E23775" s="29"/>
      <c r="F23775" s="29"/>
      <c r="G23775" s="29"/>
      <c r="H23775" s="29"/>
      <c r="I23775" s="29"/>
      <c r="J23775" s="29"/>
      <c r="K23775" s="29"/>
      <c r="L23775" s="29"/>
      <c r="M23775" s="29"/>
      <c r="N23775" s="29"/>
      <c r="O23775" s="29"/>
      <c r="P23775" s="29"/>
      <c r="Q23775" s="29"/>
      <c r="R23775" s="29"/>
      <c r="S23775" s="33"/>
      <c r="T23775" s="29"/>
      <c r="U23775" s="29"/>
      <c r="V23775" s="29"/>
      <c r="W23775" s="29"/>
      <c r="X23775" s="29"/>
      <c r="Y23775" s="29"/>
      <c r="Z23775" s="29"/>
      <c r="AA23775" s="29"/>
      <c r="AB23775" s="29"/>
      <c r="AC23775" s="29"/>
      <c r="AD23775" s="29"/>
      <c r="AE23775" s="29"/>
      <c r="AF23775" s="29"/>
      <c r="AG23775" s="29"/>
      <c r="AH23775" s="29"/>
      <c r="AI23775" s="29"/>
      <c r="AJ23775" s="29"/>
      <c r="AK23775" s="29"/>
      <c r="AL23775" s="29"/>
      <c r="AM23775" s="29"/>
      <c r="AP23775" s="30"/>
    </row>
    <row r="23776" spans="1:42">
      <c r="A23776" s="29"/>
      <c r="B23776" s="29"/>
      <c r="C23776" s="29"/>
      <c r="D23776" s="29"/>
      <c r="E23776" s="29"/>
      <c r="F23776" s="29"/>
      <c r="G23776" s="29"/>
      <c r="H23776" s="29"/>
      <c r="I23776" s="29"/>
      <c r="J23776" s="29"/>
      <c r="K23776" s="29"/>
      <c r="L23776" s="29"/>
      <c r="M23776" s="29"/>
      <c r="N23776" s="29"/>
      <c r="O23776" s="29"/>
      <c r="P23776" s="29"/>
      <c r="Q23776" s="29"/>
      <c r="R23776" s="29"/>
      <c r="S23776" s="33"/>
      <c r="T23776" s="29"/>
      <c r="U23776" s="29"/>
      <c r="V23776" s="29"/>
      <c r="W23776" s="29"/>
      <c r="X23776" s="29"/>
      <c r="Y23776" s="29"/>
      <c r="Z23776" s="29"/>
      <c r="AA23776" s="29"/>
      <c r="AB23776" s="29"/>
      <c r="AC23776" s="29"/>
      <c r="AD23776" s="29"/>
      <c r="AE23776" s="29"/>
      <c r="AF23776" s="29"/>
      <c r="AG23776" s="29"/>
      <c r="AH23776" s="29"/>
      <c r="AI23776" s="29"/>
      <c r="AJ23776" s="29"/>
      <c r="AK23776" s="29"/>
      <c r="AL23776" s="29"/>
      <c r="AM23776" s="29"/>
      <c r="AP23776" s="30"/>
    </row>
    <row r="23777" spans="1:42">
      <c r="A23777" s="29"/>
      <c r="B23777" s="29"/>
      <c r="C23777" s="29"/>
      <c r="D23777" s="29"/>
      <c r="E23777" s="29"/>
      <c r="F23777" s="29"/>
      <c r="G23777" s="29"/>
      <c r="H23777" s="29"/>
      <c r="I23777" s="29"/>
      <c r="J23777" s="29"/>
      <c r="K23777" s="29"/>
      <c r="L23777" s="29"/>
      <c r="M23777" s="29"/>
      <c r="N23777" s="29"/>
      <c r="O23777" s="29"/>
      <c r="P23777" s="29"/>
      <c r="Q23777" s="29"/>
      <c r="R23777" s="29"/>
      <c r="S23777" s="33"/>
      <c r="T23777" s="29"/>
      <c r="U23777" s="29"/>
      <c r="V23777" s="29"/>
      <c r="W23777" s="29"/>
      <c r="X23777" s="29"/>
      <c r="Y23777" s="29"/>
      <c r="Z23777" s="29"/>
      <c r="AA23777" s="29"/>
      <c r="AB23777" s="29"/>
      <c r="AC23777" s="29"/>
      <c r="AD23777" s="29"/>
      <c r="AE23777" s="29"/>
      <c r="AF23777" s="29"/>
      <c r="AG23777" s="29"/>
      <c r="AH23777" s="29"/>
      <c r="AI23777" s="29"/>
      <c r="AJ23777" s="29"/>
      <c r="AK23777" s="29"/>
      <c r="AL23777" s="29"/>
      <c r="AM23777" s="29"/>
      <c r="AP23777" s="30"/>
    </row>
    <row r="23778" spans="1:42">
      <c r="A23778" s="29"/>
      <c r="B23778" s="29"/>
      <c r="C23778" s="29"/>
      <c r="D23778" s="29"/>
      <c r="E23778" s="29"/>
      <c r="F23778" s="29"/>
      <c r="G23778" s="29"/>
      <c r="H23778" s="29"/>
      <c r="I23778" s="29"/>
      <c r="J23778" s="29"/>
      <c r="K23778" s="29"/>
      <c r="L23778" s="29"/>
      <c r="M23778" s="29"/>
      <c r="N23778" s="29"/>
      <c r="O23778" s="29"/>
      <c r="P23778" s="29"/>
      <c r="Q23778" s="29"/>
      <c r="R23778" s="29"/>
      <c r="S23778" s="33"/>
      <c r="T23778" s="29"/>
      <c r="U23778" s="29"/>
      <c r="V23778" s="29"/>
      <c r="W23778" s="29"/>
      <c r="X23778" s="29"/>
      <c r="Y23778" s="29"/>
      <c r="Z23778" s="29"/>
      <c r="AA23778" s="29"/>
      <c r="AB23778" s="29"/>
      <c r="AC23778" s="29"/>
      <c r="AD23778" s="29"/>
      <c r="AE23778" s="29"/>
      <c r="AF23778" s="29"/>
      <c r="AG23778" s="29"/>
      <c r="AH23778" s="29"/>
      <c r="AI23778" s="29"/>
      <c r="AJ23778" s="29"/>
      <c r="AK23778" s="29"/>
      <c r="AL23778" s="29"/>
      <c r="AM23778" s="29"/>
      <c r="AP23778" s="30"/>
    </row>
    <row r="23779" spans="1:42">
      <c r="A23779" s="29"/>
      <c r="B23779" s="29"/>
      <c r="C23779" s="29"/>
      <c r="D23779" s="29"/>
      <c r="E23779" s="29"/>
      <c r="F23779" s="29"/>
      <c r="G23779" s="29"/>
      <c r="H23779" s="29"/>
      <c r="I23779" s="29"/>
      <c r="J23779" s="29"/>
      <c r="K23779" s="29"/>
      <c r="L23779" s="29"/>
      <c r="M23779" s="29"/>
      <c r="N23779" s="29"/>
      <c r="O23779" s="29"/>
      <c r="P23779" s="29"/>
      <c r="Q23779" s="29"/>
      <c r="R23779" s="29"/>
      <c r="S23779" s="33"/>
      <c r="T23779" s="29"/>
      <c r="U23779" s="29"/>
      <c r="V23779" s="29"/>
      <c r="W23779" s="29"/>
      <c r="X23779" s="29"/>
      <c r="Y23779" s="29"/>
      <c r="Z23779" s="29"/>
      <c r="AA23779" s="29"/>
      <c r="AB23779" s="29"/>
      <c r="AC23779" s="29"/>
      <c r="AD23779" s="29"/>
      <c r="AE23779" s="29"/>
      <c r="AF23779" s="29"/>
      <c r="AG23779" s="29"/>
      <c r="AH23779" s="29"/>
      <c r="AI23779" s="29"/>
      <c r="AJ23779" s="29"/>
      <c r="AK23779" s="29"/>
      <c r="AL23779" s="29"/>
      <c r="AM23779" s="29"/>
      <c r="AP23779" s="30"/>
    </row>
    <row r="23780" spans="1:42">
      <c r="A23780" s="29"/>
      <c r="B23780" s="29"/>
      <c r="C23780" s="29"/>
      <c r="D23780" s="29"/>
      <c r="E23780" s="29"/>
      <c r="F23780" s="29"/>
      <c r="G23780" s="29"/>
      <c r="H23780" s="29"/>
      <c r="I23780" s="29"/>
      <c r="J23780" s="29"/>
      <c r="K23780" s="29"/>
      <c r="L23780" s="29"/>
      <c r="M23780" s="29"/>
      <c r="N23780" s="29"/>
      <c r="O23780" s="29"/>
      <c r="P23780" s="29"/>
      <c r="Q23780" s="29"/>
      <c r="R23780" s="29"/>
      <c r="S23780" s="33"/>
      <c r="T23780" s="29"/>
      <c r="U23780" s="29"/>
      <c r="V23780" s="29"/>
      <c r="W23780" s="29"/>
      <c r="X23780" s="29"/>
      <c r="Y23780" s="29"/>
      <c r="Z23780" s="29"/>
      <c r="AA23780" s="29"/>
      <c r="AB23780" s="29"/>
      <c r="AC23780" s="29"/>
      <c r="AD23780" s="29"/>
      <c r="AE23780" s="29"/>
      <c r="AF23780" s="29"/>
      <c r="AG23780" s="29"/>
      <c r="AH23780" s="29"/>
      <c r="AI23780" s="29"/>
      <c r="AJ23780" s="29"/>
      <c r="AK23780" s="29"/>
      <c r="AL23780" s="29"/>
      <c r="AM23780" s="29"/>
      <c r="AP23780" s="30"/>
    </row>
    <row r="23781" spans="1:42">
      <c r="A23781" s="29"/>
      <c r="B23781" s="29"/>
      <c r="C23781" s="29"/>
      <c r="D23781" s="29"/>
      <c r="E23781" s="29"/>
      <c r="F23781" s="29"/>
      <c r="G23781" s="29"/>
      <c r="H23781" s="29"/>
      <c r="I23781" s="29"/>
      <c r="J23781" s="29"/>
      <c r="K23781" s="29"/>
      <c r="L23781" s="29"/>
      <c r="M23781" s="29"/>
      <c r="N23781" s="29"/>
      <c r="O23781" s="29"/>
      <c r="P23781" s="29"/>
      <c r="Q23781" s="29"/>
      <c r="R23781" s="29"/>
      <c r="S23781" s="33"/>
      <c r="T23781" s="29"/>
      <c r="U23781" s="29"/>
      <c r="V23781" s="29"/>
      <c r="W23781" s="29"/>
      <c r="X23781" s="29"/>
      <c r="Y23781" s="29"/>
      <c r="Z23781" s="29"/>
      <c r="AA23781" s="29"/>
      <c r="AB23781" s="29"/>
      <c r="AC23781" s="29"/>
      <c r="AD23781" s="29"/>
      <c r="AE23781" s="29"/>
      <c r="AF23781" s="29"/>
      <c r="AG23781" s="29"/>
      <c r="AH23781" s="29"/>
      <c r="AI23781" s="29"/>
      <c r="AJ23781" s="29"/>
      <c r="AK23781" s="29"/>
      <c r="AL23781" s="29"/>
      <c r="AM23781" s="29"/>
      <c r="AP23781" s="30"/>
    </row>
    <row r="23782" spans="1:42">
      <c r="A23782" s="29"/>
      <c r="B23782" s="29"/>
      <c r="C23782" s="29"/>
      <c r="D23782" s="29"/>
      <c r="E23782" s="29"/>
      <c r="F23782" s="29"/>
      <c r="G23782" s="29"/>
      <c r="H23782" s="29"/>
      <c r="I23782" s="29"/>
      <c r="J23782" s="29"/>
      <c r="K23782" s="29"/>
      <c r="L23782" s="29"/>
      <c r="M23782" s="29"/>
      <c r="N23782" s="29"/>
      <c r="O23782" s="29"/>
      <c r="P23782" s="29"/>
      <c r="Q23782" s="29"/>
      <c r="R23782" s="29"/>
      <c r="S23782" s="33"/>
      <c r="T23782" s="29"/>
      <c r="U23782" s="29"/>
      <c r="V23782" s="29"/>
      <c r="W23782" s="29"/>
      <c r="X23782" s="29"/>
      <c r="Y23782" s="29"/>
      <c r="Z23782" s="29"/>
      <c r="AA23782" s="29"/>
      <c r="AB23782" s="29"/>
      <c r="AC23782" s="29"/>
      <c r="AD23782" s="29"/>
      <c r="AE23782" s="29"/>
      <c r="AF23782" s="29"/>
      <c r="AG23782" s="29"/>
      <c r="AH23782" s="29"/>
      <c r="AI23782" s="29"/>
      <c r="AJ23782" s="29"/>
      <c r="AK23782" s="29"/>
      <c r="AL23782" s="29"/>
      <c r="AM23782" s="29"/>
      <c r="AP23782" s="30"/>
    </row>
    <row r="23783" spans="1:42">
      <c r="A23783" s="29"/>
      <c r="B23783" s="29"/>
      <c r="C23783" s="29"/>
      <c r="D23783" s="29"/>
      <c r="E23783" s="29"/>
      <c r="F23783" s="29"/>
      <c r="G23783" s="29"/>
      <c r="H23783" s="29"/>
      <c r="I23783" s="29"/>
      <c r="J23783" s="29"/>
      <c r="K23783" s="29"/>
      <c r="L23783" s="29"/>
      <c r="M23783" s="29"/>
      <c r="N23783" s="29"/>
      <c r="O23783" s="29"/>
      <c r="P23783" s="29"/>
      <c r="Q23783" s="29"/>
      <c r="R23783" s="29"/>
      <c r="S23783" s="33"/>
      <c r="T23783" s="29"/>
      <c r="U23783" s="29"/>
      <c r="V23783" s="29"/>
      <c r="W23783" s="29"/>
      <c r="X23783" s="29"/>
      <c r="Y23783" s="29"/>
      <c r="Z23783" s="29"/>
      <c r="AA23783" s="29"/>
      <c r="AB23783" s="29"/>
      <c r="AC23783" s="29"/>
      <c r="AD23783" s="29"/>
      <c r="AE23783" s="29"/>
      <c r="AF23783" s="29"/>
      <c r="AG23783" s="29"/>
      <c r="AH23783" s="29"/>
      <c r="AI23783" s="29"/>
      <c r="AJ23783" s="29"/>
      <c r="AK23783" s="29"/>
      <c r="AL23783" s="29"/>
      <c r="AM23783" s="29"/>
      <c r="AP23783" s="30"/>
    </row>
    <row r="23784" spans="1:42">
      <c r="A23784" s="29"/>
      <c r="B23784" s="29"/>
      <c r="C23784" s="29"/>
      <c r="D23784" s="29"/>
      <c r="E23784" s="29"/>
      <c r="F23784" s="29"/>
      <c r="G23784" s="29"/>
      <c r="H23784" s="29"/>
      <c r="I23784" s="29"/>
      <c r="J23784" s="29"/>
      <c r="K23784" s="29"/>
      <c r="L23784" s="29"/>
      <c r="M23784" s="29"/>
      <c r="N23784" s="29"/>
      <c r="O23784" s="29"/>
      <c r="P23784" s="29"/>
      <c r="Q23784" s="29"/>
      <c r="R23784" s="29"/>
      <c r="S23784" s="33"/>
      <c r="T23784" s="29"/>
      <c r="U23784" s="29"/>
      <c r="V23784" s="29"/>
      <c r="W23784" s="29"/>
      <c r="X23784" s="29"/>
      <c r="Y23784" s="29"/>
      <c r="Z23784" s="29"/>
      <c r="AA23784" s="29"/>
      <c r="AB23784" s="29"/>
      <c r="AC23784" s="29"/>
      <c r="AD23784" s="29"/>
      <c r="AE23784" s="29"/>
      <c r="AF23784" s="29"/>
      <c r="AG23784" s="29"/>
      <c r="AH23784" s="29"/>
      <c r="AI23784" s="29"/>
      <c r="AJ23784" s="29"/>
      <c r="AK23784" s="29"/>
      <c r="AL23784" s="29"/>
      <c r="AM23784" s="29"/>
      <c r="AP23784" s="30"/>
    </row>
    <row r="23785" spans="1:42">
      <c r="A23785" s="29"/>
      <c r="B23785" s="29"/>
      <c r="C23785" s="29"/>
      <c r="D23785" s="29"/>
      <c r="E23785" s="29"/>
      <c r="F23785" s="29"/>
      <c r="G23785" s="29"/>
      <c r="H23785" s="29"/>
      <c r="I23785" s="29"/>
      <c r="J23785" s="29"/>
      <c r="K23785" s="29"/>
      <c r="L23785" s="29"/>
      <c r="M23785" s="29"/>
      <c r="N23785" s="29"/>
      <c r="O23785" s="29"/>
      <c r="P23785" s="29"/>
      <c r="Q23785" s="29"/>
      <c r="R23785" s="29"/>
      <c r="S23785" s="33"/>
      <c r="T23785" s="29"/>
      <c r="U23785" s="29"/>
      <c r="V23785" s="29"/>
      <c r="W23785" s="29"/>
      <c r="X23785" s="29"/>
      <c r="Y23785" s="29"/>
      <c r="Z23785" s="29"/>
      <c r="AA23785" s="29"/>
      <c r="AB23785" s="29"/>
      <c r="AC23785" s="29"/>
      <c r="AD23785" s="29"/>
      <c r="AE23785" s="29"/>
      <c r="AF23785" s="29"/>
      <c r="AG23785" s="29"/>
      <c r="AH23785" s="29"/>
      <c r="AI23785" s="29"/>
      <c r="AJ23785" s="29"/>
      <c r="AK23785" s="29"/>
      <c r="AL23785" s="29"/>
      <c r="AM23785" s="29"/>
      <c r="AP23785" s="30"/>
    </row>
    <row r="23786" spans="1:42">
      <c r="A23786" s="29"/>
      <c r="B23786" s="29"/>
      <c r="C23786" s="29"/>
      <c r="D23786" s="29"/>
      <c r="E23786" s="29"/>
      <c r="F23786" s="29"/>
      <c r="G23786" s="29"/>
      <c r="H23786" s="29"/>
      <c r="I23786" s="29"/>
      <c r="J23786" s="29"/>
      <c r="K23786" s="29"/>
      <c r="L23786" s="29"/>
      <c r="M23786" s="29"/>
      <c r="N23786" s="29"/>
      <c r="O23786" s="29"/>
      <c r="P23786" s="29"/>
      <c r="Q23786" s="29"/>
      <c r="R23786" s="29"/>
      <c r="S23786" s="33"/>
      <c r="T23786" s="29"/>
      <c r="U23786" s="29"/>
      <c r="V23786" s="29"/>
      <c r="W23786" s="29"/>
      <c r="X23786" s="29"/>
      <c r="Y23786" s="29"/>
      <c r="Z23786" s="29"/>
      <c r="AA23786" s="29"/>
      <c r="AB23786" s="29"/>
      <c r="AC23786" s="29"/>
      <c r="AD23786" s="29"/>
      <c r="AE23786" s="29"/>
      <c r="AF23786" s="29"/>
      <c r="AG23786" s="29"/>
      <c r="AH23786" s="29"/>
      <c r="AI23786" s="29"/>
      <c r="AJ23786" s="29"/>
      <c r="AK23786" s="29"/>
      <c r="AL23786" s="29"/>
      <c r="AM23786" s="29"/>
      <c r="AP23786" s="30"/>
    </row>
    <row r="23787" spans="1:42">
      <c r="A23787" s="29"/>
      <c r="B23787" s="29"/>
      <c r="C23787" s="29"/>
      <c r="D23787" s="29"/>
      <c r="E23787" s="29"/>
      <c r="F23787" s="29"/>
      <c r="G23787" s="29"/>
      <c r="H23787" s="29"/>
      <c r="I23787" s="29"/>
      <c r="J23787" s="29"/>
      <c r="K23787" s="29"/>
      <c r="L23787" s="29"/>
      <c r="M23787" s="29"/>
      <c r="N23787" s="29"/>
      <c r="O23787" s="29"/>
      <c r="P23787" s="29"/>
      <c r="Q23787" s="29"/>
      <c r="R23787" s="29"/>
      <c r="S23787" s="33"/>
      <c r="T23787" s="29"/>
      <c r="U23787" s="29"/>
      <c r="V23787" s="29"/>
      <c r="W23787" s="29"/>
      <c r="X23787" s="29"/>
      <c r="Y23787" s="29"/>
      <c r="Z23787" s="29"/>
      <c r="AA23787" s="29"/>
      <c r="AB23787" s="29"/>
      <c r="AC23787" s="29"/>
      <c r="AD23787" s="29"/>
      <c r="AE23787" s="29"/>
      <c r="AF23787" s="29"/>
      <c r="AG23787" s="29"/>
      <c r="AH23787" s="29"/>
      <c r="AI23787" s="29"/>
      <c r="AJ23787" s="29"/>
      <c r="AK23787" s="29"/>
      <c r="AL23787" s="29"/>
      <c r="AM23787" s="29"/>
      <c r="AP23787" s="30"/>
    </row>
    <row r="23788" spans="1:42">
      <c r="A23788" s="29"/>
      <c r="B23788" s="29"/>
      <c r="C23788" s="29"/>
      <c r="D23788" s="29"/>
      <c r="E23788" s="29"/>
      <c r="F23788" s="29"/>
      <c r="G23788" s="29"/>
      <c r="H23788" s="29"/>
      <c r="I23788" s="29"/>
      <c r="J23788" s="29"/>
      <c r="K23788" s="29"/>
      <c r="L23788" s="29"/>
      <c r="M23788" s="29"/>
      <c r="N23788" s="29"/>
      <c r="O23788" s="29"/>
      <c r="P23788" s="29"/>
      <c r="Q23788" s="29"/>
      <c r="R23788" s="29"/>
      <c r="S23788" s="33"/>
      <c r="T23788" s="29"/>
      <c r="U23788" s="29"/>
      <c r="V23788" s="29"/>
      <c r="W23788" s="29"/>
      <c r="X23788" s="29"/>
      <c r="Y23788" s="29"/>
      <c r="Z23788" s="29"/>
      <c r="AA23788" s="29"/>
      <c r="AB23788" s="29"/>
      <c r="AC23788" s="29"/>
      <c r="AD23788" s="29"/>
      <c r="AE23788" s="29"/>
      <c r="AF23788" s="29"/>
      <c r="AG23788" s="29"/>
      <c r="AH23788" s="29"/>
      <c r="AI23788" s="29"/>
      <c r="AJ23788" s="29"/>
      <c r="AK23788" s="29"/>
      <c r="AL23788" s="29"/>
      <c r="AM23788" s="29"/>
      <c r="AP23788" s="30"/>
    </row>
    <row r="23789" spans="1:42">
      <c r="A23789" s="29"/>
      <c r="B23789" s="29"/>
      <c r="C23789" s="29"/>
      <c r="D23789" s="29"/>
      <c r="E23789" s="29"/>
      <c r="F23789" s="29"/>
      <c r="G23789" s="29"/>
      <c r="H23789" s="29"/>
      <c r="I23789" s="29"/>
      <c r="J23789" s="29"/>
      <c r="K23789" s="29"/>
      <c r="L23789" s="29"/>
      <c r="M23789" s="29"/>
      <c r="N23789" s="29"/>
      <c r="O23789" s="29"/>
      <c r="P23789" s="29"/>
      <c r="Q23789" s="29"/>
      <c r="R23789" s="29"/>
      <c r="S23789" s="33"/>
      <c r="T23789" s="29"/>
      <c r="U23789" s="29"/>
      <c r="V23789" s="29"/>
      <c r="W23789" s="29"/>
      <c r="X23789" s="29"/>
      <c r="Y23789" s="29"/>
      <c r="Z23789" s="29"/>
      <c r="AA23789" s="29"/>
      <c r="AB23789" s="29"/>
      <c r="AC23789" s="29"/>
      <c r="AD23789" s="29"/>
      <c r="AE23789" s="29"/>
      <c r="AF23789" s="29"/>
      <c r="AG23789" s="29"/>
      <c r="AH23789" s="29"/>
      <c r="AI23789" s="29"/>
      <c r="AJ23789" s="29"/>
      <c r="AK23789" s="29"/>
      <c r="AL23789" s="29"/>
      <c r="AM23789" s="29"/>
      <c r="AP23789" s="30"/>
    </row>
    <row r="23790" spans="1:42">
      <c r="A23790" s="29"/>
      <c r="B23790" s="29"/>
      <c r="C23790" s="29"/>
      <c r="D23790" s="29"/>
      <c r="E23790" s="29"/>
      <c r="F23790" s="29"/>
      <c r="G23790" s="29"/>
      <c r="H23790" s="29"/>
      <c r="I23790" s="29"/>
      <c r="J23790" s="29"/>
      <c r="K23790" s="29"/>
      <c r="L23790" s="29"/>
      <c r="M23790" s="29"/>
      <c r="N23790" s="29"/>
      <c r="O23790" s="29"/>
      <c r="P23790" s="29"/>
      <c r="Q23790" s="29"/>
      <c r="R23790" s="29"/>
      <c r="S23790" s="33"/>
      <c r="T23790" s="29"/>
      <c r="U23790" s="29"/>
      <c r="V23790" s="29"/>
      <c r="W23790" s="29"/>
      <c r="X23790" s="29"/>
      <c r="Y23790" s="29"/>
      <c r="Z23790" s="29"/>
      <c r="AA23790" s="29"/>
      <c r="AB23790" s="29"/>
      <c r="AC23790" s="29"/>
      <c r="AD23790" s="29"/>
      <c r="AE23790" s="29"/>
      <c r="AF23790" s="29"/>
      <c r="AG23790" s="29"/>
      <c r="AH23790" s="29"/>
      <c r="AI23790" s="29"/>
      <c r="AJ23790" s="29"/>
      <c r="AK23790" s="29"/>
      <c r="AL23790" s="29"/>
      <c r="AM23790" s="29"/>
      <c r="AP23790" s="30"/>
    </row>
    <row r="23791" spans="1:42">
      <c r="A23791" s="29"/>
      <c r="B23791" s="29"/>
      <c r="C23791" s="29"/>
      <c r="D23791" s="29"/>
      <c r="E23791" s="29"/>
      <c r="F23791" s="29"/>
      <c r="G23791" s="29"/>
      <c r="H23791" s="29"/>
      <c r="I23791" s="29"/>
      <c r="J23791" s="29"/>
      <c r="K23791" s="29"/>
      <c r="L23791" s="29"/>
      <c r="M23791" s="29"/>
      <c r="N23791" s="29"/>
      <c r="O23791" s="29"/>
      <c r="P23791" s="29"/>
      <c r="Q23791" s="29"/>
      <c r="R23791" s="29"/>
      <c r="S23791" s="33"/>
      <c r="T23791" s="29"/>
      <c r="U23791" s="29"/>
      <c r="V23791" s="29"/>
      <c r="W23791" s="29"/>
      <c r="X23791" s="29"/>
      <c r="Y23791" s="29"/>
      <c r="Z23791" s="29"/>
      <c r="AA23791" s="29"/>
      <c r="AB23791" s="29"/>
      <c r="AC23791" s="29"/>
      <c r="AD23791" s="29"/>
      <c r="AE23791" s="29"/>
      <c r="AF23791" s="29"/>
      <c r="AG23791" s="29"/>
      <c r="AH23791" s="29"/>
      <c r="AI23791" s="29"/>
      <c r="AJ23791" s="29"/>
      <c r="AK23791" s="29"/>
      <c r="AL23791" s="29"/>
      <c r="AM23791" s="29"/>
      <c r="AP23791" s="30"/>
    </row>
    <row r="23792" spans="1:42">
      <c r="A23792" s="29"/>
      <c r="B23792" s="29"/>
      <c r="C23792" s="29"/>
      <c r="D23792" s="29"/>
      <c r="E23792" s="29"/>
      <c r="F23792" s="29"/>
      <c r="G23792" s="29"/>
      <c r="H23792" s="29"/>
      <c r="I23792" s="29"/>
      <c r="J23792" s="29"/>
      <c r="K23792" s="29"/>
      <c r="L23792" s="29"/>
      <c r="M23792" s="29"/>
      <c r="N23792" s="29"/>
      <c r="O23792" s="29"/>
      <c r="P23792" s="29"/>
      <c r="Q23792" s="29"/>
      <c r="R23792" s="29"/>
      <c r="S23792" s="33"/>
      <c r="T23792" s="29"/>
      <c r="U23792" s="29"/>
      <c r="V23792" s="29"/>
      <c r="W23792" s="29"/>
      <c r="X23792" s="29"/>
      <c r="Y23792" s="29"/>
      <c r="Z23792" s="29"/>
      <c r="AA23792" s="29"/>
      <c r="AB23792" s="29"/>
      <c r="AC23792" s="29"/>
      <c r="AD23792" s="29"/>
      <c r="AE23792" s="29"/>
      <c r="AF23792" s="29"/>
      <c r="AG23792" s="29"/>
      <c r="AH23792" s="29"/>
      <c r="AI23792" s="29"/>
      <c r="AJ23792" s="29"/>
      <c r="AK23792" s="29"/>
      <c r="AL23792" s="29"/>
      <c r="AM23792" s="29"/>
      <c r="AP23792" s="30"/>
    </row>
    <row r="23793" spans="1:42">
      <c r="A23793" s="29"/>
      <c r="B23793" s="29"/>
      <c r="C23793" s="29"/>
      <c r="D23793" s="29"/>
      <c r="E23793" s="29"/>
      <c r="F23793" s="29"/>
      <c r="G23793" s="29"/>
      <c r="H23793" s="29"/>
      <c r="I23793" s="29"/>
      <c r="J23793" s="29"/>
      <c r="K23793" s="29"/>
      <c r="L23793" s="29"/>
      <c r="M23793" s="29"/>
      <c r="N23793" s="29"/>
      <c r="O23793" s="29"/>
      <c r="P23793" s="29"/>
      <c r="Q23793" s="29"/>
      <c r="R23793" s="29"/>
      <c r="S23793" s="33"/>
      <c r="T23793" s="29"/>
      <c r="U23793" s="29"/>
      <c r="V23793" s="29"/>
      <c r="W23793" s="29"/>
      <c r="X23793" s="29"/>
      <c r="Y23793" s="29"/>
      <c r="Z23793" s="29"/>
      <c r="AA23793" s="29"/>
      <c r="AB23793" s="29"/>
      <c r="AC23793" s="29"/>
      <c r="AD23793" s="29"/>
      <c r="AE23793" s="29"/>
      <c r="AF23793" s="29"/>
      <c r="AG23793" s="29"/>
      <c r="AH23793" s="29"/>
      <c r="AI23793" s="29"/>
      <c r="AJ23793" s="29"/>
      <c r="AK23793" s="29"/>
      <c r="AL23793" s="29"/>
      <c r="AM23793" s="29"/>
      <c r="AP23793" s="30"/>
    </row>
    <row r="23794" spans="1:42">
      <c r="A23794" s="29"/>
      <c r="B23794" s="29"/>
      <c r="C23794" s="29"/>
      <c r="D23794" s="29"/>
      <c r="E23794" s="29"/>
      <c r="F23794" s="29"/>
      <c r="G23794" s="29"/>
      <c r="H23794" s="29"/>
      <c r="I23794" s="29"/>
      <c r="J23794" s="29"/>
      <c r="K23794" s="29"/>
      <c r="L23794" s="29"/>
      <c r="M23794" s="29"/>
      <c r="N23794" s="29"/>
      <c r="O23794" s="29"/>
      <c r="P23794" s="29"/>
      <c r="Q23794" s="29"/>
      <c r="R23794" s="29"/>
      <c r="S23794" s="33"/>
      <c r="T23794" s="29"/>
      <c r="U23794" s="29"/>
      <c r="V23794" s="29"/>
      <c r="W23794" s="29"/>
      <c r="X23794" s="29"/>
      <c r="Y23794" s="29"/>
      <c r="Z23794" s="29"/>
      <c r="AA23794" s="29"/>
      <c r="AB23794" s="29"/>
      <c r="AC23794" s="29"/>
      <c r="AD23794" s="29"/>
      <c r="AE23794" s="29"/>
      <c r="AF23794" s="29"/>
      <c r="AG23794" s="29"/>
      <c r="AH23794" s="29"/>
      <c r="AI23794" s="29"/>
      <c r="AJ23794" s="29"/>
      <c r="AK23794" s="29"/>
      <c r="AL23794" s="29"/>
      <c r="AM23794" s="29"/>
      <c r="AP23794" s="30"/>
    </row>
    <row r="23795" spans="1:42">
      <c r="A23795" s="29"/>
      <c r="B23795" s="29"/>
      <c r="C23795" s="29"/>
      <c r="D23795" s="29"/>
      <c r="E23795" s="29"/>
      <c r="F23795" s="29"/>
      <c r="G23795" s="29"/>
      <c r="H23795" s="29"/>
      <c r="I23795" s="29"/>
      <c r="J23795" s="29"/>
      <c r="K23795" s="29"/>
      <c r="L23795" s="29"/>
      <c r="M23795" s="29"/>
      <c r="N23795" s="29"/>
      <c r="O23795" s="29"/>
      <c r="P23795" s="29"/>
      <c r="Q23795" s="29"/>
      <c r="R23795" s="29"/>
      <c r="S23795" s="33"/>
      <c r="T23795" s="29"/>
      <c r="U23795" s="29"/>
      <c r="V23795" s="29"/>
      <c r="W23795" s="29"/>
      <c r="X23795" s="29"/>
      <c r="Y23795" s="29"/>
      <c r="Z23795" s="29"/>
      <c r="AA23795" s="29"/>
      <c r="AB23795" s="29"/>
      <c r="AC23795" s="29"/>
      <c r="AD23795" s="29"/>
      <c r="AE23795" s="29"/>
      <c r="AF23795" s="29"/>
      <c r="AG23795" s="29"/>
      <c r="AH23795" s="29"/>
      <c r="AI23795" s="29"/>
      <c r="AJ23795" s="29"/>
      <c r="AK23795" s="29"/>
      <c r="AL23795" s="29"/>
      <c r="AM23795" s="29"/>
      <c r="AP23795" s="30"/>
    </row>
    <row r="23796" spans="1:42">
      <c r="A23796" s="29"/>
      <c r="B23796" s="29"/>
      <c r="C23796" s="29"/>
      <c r="D23796" s="29"/>
      <c r="E23796" s="29"/>
      <c r="F23796" s="29"/>
      <c r="G23796" s="29"/>
      <c r="H23796" s="29"/>
      <c r="I23796" s="29"/>
      <c r="J23796" s="29"/>
      <c r="K23796" s="29"/>
      <c r="L23796" s="29"/>
      <c r="M23796" s="29"/>
      <c r="N23796" s="29"/>
      <c r="O23796" s="29"/>
      <c r="P23796" s="29"/>
      <c r="Q23796" s="29"/>
      <c r="R23796" s="29"/>
      <c r="S23796" s="33"/>
      <c r="T23796" s="29"/>
      <c r="U23796" s="29"/>
      <c r="V23796" s="29"/>
      <c r="W23796" s="29"/>
      <c r="X23796" s="29"/>
      <c r="Y23796" s="29"/>
      <c r="Z23796" s="29"/>
      <c r="AA23796" s="29"/>
      <c r="AB23796" s="29"/>
      <c r="AC23796" s="29"/>
      <c r="AD23796" s="29"/>
      <c r="AE23796" s="29"/>
      <c r="AF23796" s="29"/>
      <c r="AG23796" s="29"/>
      <c r="AH23796" s="29"/>
      <c r="AI23796" s="29"/>
      <c r="AJ23796" s="29"/>
      <c r="AK23796" s="29"/>
      <c r="AL23796" s="29"/>
      <c r="AM23796" s="29"/>
      <c r="AP23796" s="30"/>
    </row>
    <row r="23797" spans="1:42">
      <c r="A23797" s="29"/>
      <c r="B23797" s="29"/>
      <c r="C23797" s="29"/>
      <c r="D23797" s="29"/>
      <c r="E23797" s="29"/>
      <c r="F23797" s="29"/>
      <c r="G23797" s="29"/>
      <c r="H23797" s="29"/>
      <c r="I23797" s="29"/>
      <c r="J23797" s="29"/>
      <c r="K23797" s="29"/>
      <c r="L23797" s="29"/>
      <c r="M23797" s="29"/>
      <c r="N23797" s="29"/>
      <c r="O23797" s="29"/>
      <c r="P23797" s="29"/>
      <c r="Q23797" s="29"/>
      <c r="R23797" s="29"/>
      <c r="S23797" s="33"/>
      <c r="T23797" s="29"/>
      <c r="U23797" s="29"/>
      <c r="V23797" s="29"/>
      <c r="W23797" s="29"/>
      <c r="X23797" s="29"/>
      <c r="Y23797" s="29"/>
      <c r="Z23797" s="29"/>
      <c r="AA23797" s="29"/>
      <c r="AB23797" s="29"/>
      <c r="AC23797" s="29"/>
      <c r="AD23797" s="29"/>
      <c r="AE23797" s="29"/>
      <c r="AF23797" s="29"/>
      <c r="AG23797" s="29"/>
      <c r="AH23797" s="29"/>
      <c r="AI23797" s="29"/>
      <c r="AJ23797" s="29"/>
      <c r="AK23797" s="29"/>
      <c r="AL23797" s="29"/>
      <c r="AM23797" s="29"/>
      <c r="AP23797" s="30"/>
    </row>
    <row r="23798" spans="1:42">
      <c r="A23798" s="29"/>
      <c r="B23798" s="29"/>
      <c r="C23798" s="29"/>
      <c r="D23798" s="29"/>
      <c r="E23798" s="29"/>
      <c r="F23798" s="29"/>
      <c r="G23798" s="29"/>
      <c r="H23798" s="29"/>
      <c r="I23798" s="29"/>
      <c r="J23798" s="29"/>
      <c r="K23798" s="29"/>
      <c r="L23798" s="29"/>
      <c r="M23798" s="29"/>
      <c r="N23798" s="29"/>
      <c r="O23798" s="29"/>
      <c r="P23798" s="29"/>
      <c r="Q23798" s="29"/>
      <c r="R23798" s="29"/>
      <c r="S23798" s="33"/>
      <c r="T23798" s="29"/>
      <c r="U23798" s="29"/>
      <c r="V23798" s="29"/>
      <c r="W23798" s="29"/>
      <c r="X23798" s="29"/>
      <c r="Y23798" s="29"/>
      <c r="Z23798" s="29"/>
      <c r="AA23798" s="29"/>
      <c r="AB23798" s="29"/>
      <c r="AC23798" s="29"/>
      <c r="AD23798" s="29"/>
      <c r="AE23798" s="29"/>
      <c r="AF23798" s="29"/>
      <c r="AG23798" s="29"/>
      <c r="AH23798" s="29"/>
      <c r="AI23798" s="29"/>
      <c r="AJ23798" s="29"/>
      <c r="AK23798" s="29"/>
      <c r="AL23798" s="29"/>
      <c r="AM23798" s="29"/>
      <c r="AP23798" s="30"/>
    </row>
    <row r="23799" spans="1:42">
      <c r="A23799" s="29"/>
      <c r="B23799" s="29"/>
      <c r="C23799" s="29"/>
      <c r="D23799" s="29"/>
      <c r="E23799" s="29"/>
      <c r="F23799" s="29"/>
      <c r="G23799" s="29"/>
      <c r="H23799" s="29"/>
      <c r="I23799" s="29"/>
      <c r="J23799" s="29"/>
      <c r="K23799" s="29"/>
      <c r="L23799" s="29"/>
      <c r="M23799" s="29"/>
      <c r="N23799" s="29"/>
      <c r="O23799" s="29"/>
      <c r="P23799" s="29"/>
      <c r="Q23799" s="29"/>
      <c r="R23799" s="29"/>
      <c r="S23799" s="33"/>
      <c r="T23799" s="29"/>
      <c r="U23799" s="29"/>
      <c r="V23799" s="29"/>
      <c r="W23799" s="29"/>
      <c r="X23799" s="29"/>
      <c r="Y23799" s="29"/>
      <c r="Z23799" s="29"/>
      <c r="AA23799" s="29"/>
      <c r="AB23799" s="29"/>
      <c r="AC23799" s="29"/>
      <c r="AD23799" s="29"/>
      <c r="AE23799" s="29"/>
      <c r="AF23799" s="29"/>
      <c r="AG23799" s="29"/>
      <c r="AH23799" s="29"/>
      <c r="AI23799" s="29"/>
      <c r="AJ23799" s="29"/>
      <c r="AK23799" s="29"/>
      <c r="AL23799" s="29"/>
      <c r="AM23799" s="29"/>
      <c r="AP23799" s="30"/>
    </row>
    <row r="23800" spans="1:42">
      <c r="A23800" s="29"/>
      <c r="B23800" s="29"/>
      <c r="C23800" s="29"/>
      <c r="D23800" s="29"/>
      <c r="E23800" s="29"/>
      <c r="F23800" s="29"/>
      <c r="G23800" s="29"/>
      <c r="H23800" s="29"/>
      <c r="I23800" s="29"/>
      <c r="J23800" s="29"/>
      <c r="K23800" s="29"/>
      <c r="L23800" s="29"/>
      <c r="M23800" s="29"/>
      <c r="N23800" s="29"/>
      <c r="O23800" s="29"/>
      <c r="P23800" s="29"/>
      <c r="Q23800" s="29"/>
      <c r="R23800" s="29"/>
      <c r="S23800" s="33"/>
      <c r="T23800" s="29"/>
      <c r="U23800" s="29"/>
      <c r="V23800" s="29"/>
      <c r="W23800" s="29"/>
      <c r="X23800" s="29"/>
      <c r="Y23800" s="29"/>
      <c r="Z23800" s="29"/>
      <c r="AA23800" s="29"/>
      <c r="AB23800" s="29"/>
      <c r="AC23800" s="29"/>
      <c r="AD23800" s="29"/>
      <c r="AE23800" s="29"/>
      <c r="AF23800" s="29"/>
      <c r="AG23800" s="29"/>
      <c r="AH23800" s="29"/>
      <c r="AI23800" s="29"/>
      <c r="AJ23800" s="29"/>
      <c r="AK23800" s="29"/>
      <c r="AL23800" s="29"/>
      <c r="AM23800" s="29"/>
      <c r="AP23800" s="30"/>
    </row>
    <row r="23801" spans="1:42">
      <c r="A23801" s="29"/>
      <c r="B23801" s="29"/>
      <c r="C23801" s="29"/>
      <c r="D23801" s="29"/>
      <c r="E23801" s="29"/>
      <c r="F23801" s="29"/>
      <c r="G23801" s="29"/>
      <c r="H23801" s="29"/>
      <c r="I23801" s="29"/>
      <c r="J23801" s="29"/>
      <c r="K23801" s="29"/>
      <c r="L23801" s="29"/>
      <c r="M23801" s="29"/>
      <c r="N23801" s="29"/>
      <c r="O23801" s="29"/>
      <c r="P23801" s="29"/>
      <c r="Q23801" s="29"/>
      <c r="R23801" s="29"/>
      <c r="S23801" s="33"/>
      <c r="T23801" s="29"/>
      <c r="U23801" s="29"/>
      <c r="V23801" s="29"/>
      <c r="W23801" s="29"/>
      <c r="X23801" s="29"/>
      <c r="Y23801" s="29"/>
      <c r="Z23801" s="29"/>
      <c r="AA23801" s="29"/>
      <c r="AB23801" s="29"/>
      <c r="AC23801" s="29"/>
      <c r="AD23801" s="29"/>
      <c r="AE23801" s="29"/>
      <c r="AF23801" s="29"/>
      <c r="AG23801" s="29"/>
      <c r="AH23801" s="29"/>
      <c r="AI23801" s="29"/>
      <c r="AJ23801" s="29"/>
      <c r="AK23801" s="29"/>
      <c r="AL23801" s="29"/>
      <c r="AM23801" s="29"/>
      <c r="AP23801" s="30"/>
    </row>
    <row r="23802" spans="1:42">
      <c r="A23802" s="29"/>
      <c r="B23802" s="29"/>
      <c r="C23802" s="29"/>
      <c r="D23802" s="29"/>
      <c r="E23802" s="29"/>
      <c r="F23802" s="29"/>
      <c r="G23802" s="29"/>
      <c r="H23802" s="29"/>
      <c r="I23802" s="29"/>
      <c r="J23802" s="29"/>
      <c r="K23802" s="29"/>
      <c r="L23802" s="29"/>
      <c r="M23802" s="29"/>
      <c r="N23802" s="29"/>
      <c r="O23802" s="29"/>
      <c r="P23802" s="29"/>
      <c r="Q23802" s="29"/>
      <c r="R23802" s="29"/>
      <c r="S23802" s="33"/>
      <c r="T23802" s="29"/>
      <c r="U23802" s="29"/>
      <c r="V23802" s="29"/>
      <c r="W23802" s="29"/>
      <c r="X23802" s="29"/>
      <c r="Y23802" s="29"/>
      <c r="Z23802" s="29"/>
      <c r="AA23802" s="29"/>
      <c r="AB23802" s="29"/>
      <c r="AC23802" s="29"/>
      <c r="AD23802" s="29"/>
      <c r="AE23802" s="29"/>
      <c r="AF23802" s="29"/>
      <c r="AG23802" s="29"/>
      <c r="AH23802" s="29"/>
      <c r="AI23802" s="29"/>
      <c r="AJ23802" s="29"/>
      <c r="AK23802" s="29"/>
      <c r="AL23802" s="29"/>
      <c r="AM23802" s="29"/>
      <c r="AP23802" s="30"/>
    </row>
    <row r="23803" spans="1:42">
      <c r="A23803" s="29"/>
      <c r="B23803" s="29"/>
      <c r="C23803" s="29"/>
      <c r="D23803" s="29"/>
      <c r="E23803" s="29"/>
      <c r="F23803" s="29"/>
      <c r="G23803" s="29"/>
      <c r="H23803" s="29"/>
      <c r="I23803" s="29"/>
      <c r="J23803" s="29"/>
      <c r="K23803" s="29"/>
      <c r="L23803" s="29"/>
      <c r="M23803" s="29"/>
      <c r="N23803" s="29"/>
      <c r="O23803" s="29"/>
      <c r="P23803" s="29"/>
      <c r="Q23803" s="29"/>
      <c r="R23803" s="29"/>
      <c r="S23803" s="33"/>
      <c r="T23803" s="29"/>
      <c r="U23803" s="29"/>
      <c r="V23803" s="29"/>
      <c r="W23803" s="29"/>
      <c r="X23803" s="29"/>
      <c r="Y23803" s="29"/>
      <c r="Z23803" s="29"/>
      <c r="AA23803" s="29"/>
      <c r="AB23803" s="29"/>
      <c r="AC23803" s="29"/>
      <c r="AD23803" s="29"/>
      <c r="AE23803" s="29"/>
      <c r="AF23803" s="29"/>
      <c r="AG23803" s="29"/>
      <c r="AH23803" s="29"/>
      <c r="AI23803" s="29"/>
      <c r="AJ23803" s="29"/>
      <c r="AK23803" s="29"/>
      <c r="AL23803" s="29"/>
      <c r="AM23803" s="29"/>
      <c r="AP23803" s="30"/>
    </row>
    <row r="23804" spans="1:42">
      <c r="A23804" s="29"/>
      <c r="B23804" s="29"/>
      <c r="C23804" s="29"/>
      <c r="D23804" s="29"/>
      <c r="E23804" s="29"/>
      <c r="F23804" s="29"/>
      <c r="G23804" s="29"/>
      <c r="H23804" s="29"/>
      <c r="I23804" s="29"/>
      <c r="J23804" s="29"/>
      <c r="K23804" s="29"/>
      <c r="L23804" s="29"/>
      <c r="M23804" s="29"/>
      <c r="N23804" s="29"/>
      <c r="O23804" s="29"/>
      <c r="P23804" s="29"/>
      <c r="Q23804" s="29"/>
      <c r="R23804" s="29"/>
      <c r="S23804" s="33"/>
      <c r="T23804" s="29"/>
      <c r="U23804" s="29"/>
      <c r="V23804" s="29"/>
      <c r="W23804" s="29"/>
      <c r="X23804" s="29"/>
      <c r="Y23804" s="29"/>
      <c r="Z23804" s="29"/>
      <c r="AA23804" s="29"/>
      <c r="AB23804" s="29"/>
      <c r="AC23804" s="29"/>
      <c r="AD23804" s="29"/>
      <c r="AE23804" s="29"/>
      <c r="AF23804" s="29"/>
      <c r="AG23804" s="29"/>
      <c r="AH23804" s="29"/>
      <c r="AI23804" s="29"/>
      <c r="AJ23804" s="29"/>
      <c r="AK23804" s="29"/>
      <c r="AL23804" s="29"/>
      <c r="AM23804" s="29"/>
      <c r="AP23804" s="30"/>
    </row>
    <row r="23805" spans="1:42">
      <c r="A23805" s="29"/>
      <c r="B23805" s="29"/>
      <c r="C23805" s="29"/>
      <c r="D23805" s="29"/>
      <c r="E23805" s="29"/>
      <c r="F23805" s="29"/>
      <c r="G23805" s="29"/>
      <c r="H23805" s="29"/>
      <c r="I23805" s="29"/>
      <c r="J23805" s="29"/>
      <c r="K23805" s="29"/>
      <c r="L23805" s="29"/>
      <c r="M23805" s="29"/>
      <c r="N23805" s="29"/>
      <c r="O23805" s="29"/>
      <c r="P23805" s="29"/>
      <c r="Q23805" s="29"/>
      <c r="R23805" s="29"/>
      <c r="S23805" s="33"/>
      <c r="T23805" s="29"/>
      <c r="U23805" s="29"/>
      <c r="V23805" s="29"/>
      <c r="W23805" s="29"/>
      <c r="X23805" s="29"/>
      <c r="Y23805" s="29"/>
      <c r="Z23805" s="29"/>
      <c r="AA23805" s="29"/>
      <c r="AB23805" s="29"/>
      <c r="AC23805" s="29"/>
      <c r="AD23805" s="29"/>
      <c r="AE23805" s="29"/>
      <c r="AF23805" s="29"/>
      <c r="AG23805" s="29"/>
      <c r="AH23805" s="29"/>
      <c r="AI23805" s="29"/>
      <c r="AJ23805" s="29"/>
      <c r="AK23805" s="29"/>
      <c r="AL23805" s="29"/>
      <c r="AM23805" s="29"/>
      <c r="AP23805" s="30"/>
    </row>
    <row r="23806" spans="1:42">
      <c r="A23806" s="29"/>
      <c r="B23806" s="29"/>
      <c r="C23806" s="29"/>
      <c r="D23806" s="29"/>
      <c r="E23806" s="29"/>
      <c r="F23806" s="29"/>
      <c r="G23806" s="29"/>
      <c r="H23806" s="29"/>
      <c r="I23806" s="29"/>
      <c r="J23806" s="29"/>
      <c r="K23806" s="29"/>
      <c r="L23806" s="29"/>
      <c r="M23806" s="29"/>
      <c r="N23806" s="29"/>
      <c r="O23806" s="29"/>
      <c r="P23806" s="29"/>
      <c r="Q23806" s="29"/>
      <c r="R23806" s="29"/>
      <c r="S23806" s="33"/>
      <c r="T23806" s="29"/>
      <c r="U23806" s="29"/>
      <c r="V23806" s="29"/>
      <c r="W23806" s="29"/>
      <c r="X23806" s="29"/>
      <c r="Y23806" s="29"/>
      <c r="Z23806" s="29"/>
      <c r="AA23806" s="29"/>
      <c r="AB23806" s="29"/>
      <c r="AC23806" s="29"/>
      <c r="AD23806" s="29"/>
      <c r="AE23806" s="29"/>
      <c r="AF23806" s="29"/>
      <c r="AG23806" s="29"/>
      <c r="AH23806" s="29"/>
      <c r="AI23806" s="29"/>
      <c r="AJ23806" s="29"/>
      <c r="AK23806" s="29"/>
      <c r="AL23806" s="29"/>
      <c r="AM23806" s="29"/>
      <c r="AP23806" s="30"/>
    </row>
    <row r="23807" spans="1:42">
      <c r="A23807" s="29"/>
      <c r="B23807" s="29"/>
      <c r="C23807" s="29"/>
      <c r="D23807" s="29"/>
      <c r="E23807" s="29"/>
      <c r="F23807" s="29"/>
      <c r="G23807" s="29"/>
      <c r="H23807" s="29"/>
      <c r="I23807" s="29"/>
      <c r="J23807" s="29"/>
      <c r="K23807" s="29"/>
      <c r="L23807" s="29"/>
      <c r="M23807" s="29"/>
      <c r="N23807" s="29"/>
      <c r="O23807" s="29"/>
      <c r="P23807" s="29"/>
      <c r="Q23807" s="29"/>
      <c r="R23807" s="29"/>
      <c r="S23807" s="33"/>
      <c r="T23807" s="29"/>
      <c r="U23807" s="29"/>
      <c r="V23807" s="29"/>
      <c r="W23807" s="29"/>
      <c r="X23807" s="29"/>
      <c r="Y23807" s="29"/>
      <c r="Z23807" s="29"/>
      <c r="AA23807" s="29"/>
      <c r="AB23807" s="29"/>
      <c r="AC23807" s="29"/>
      <c r="AD23807" s="29"/>
      <c r="AE23807" s="29"/>
      <c r="AF23807" s="29"/>
      <c r="AG23807" s="29"/>
      <c r="AH23807" s="29"/>
      <c r="AI23807" s="29"/>
      <c r="AJ23807" s="29"/>
      <c r="AK23807" s="29"/>
      <c r="AL23807" s="29"/>
      <c r="AM23807" s="29"/>
      <c r="AP23807" s="30"/>
    </row>
    <row r="23808" spans="1:42">
      <c r="A23808" s="29"/>
      <c r="B23808" s="29"/>
      <c r="C23808" s="29"/>
      <c r="D23808" s="29"/>
      <c r="E23808" s="29"/>
      <c r="F23808" s="29"/>
      <c r="G23808" s="29"/>
      <c r="H23808" s="29"/>
      <c r="I23808" s="29"/>
      <c r="J23808" s="29"/>
      <c r="K23808" s="29"/>
      <c r="L23808" s="29"/>
      <c r="M23808" s="29"/>
      <c r="N23808" s="29"/>
      <c r="O23808" s="29"/>
      <c r="P23808" s="29"/>
      <c r="Q23808" s="29"/>
      <c r="R23808" s="29"/>
      <c r="S23808" s="33"/>
      <c r="T23808" s="29"/>
      <c r="U23808" s="29"/>
      <c r="V23808" s="29"/>
      <c r="W23808" s="29"/>
      <c r="X23808" s="29"/>
      <c r="Y23808" s="29"/>
      <c r="Z23808" s="29"/>
      <c r="AA23808" s="29"/>
      <c r="AB23808" s="29"/>
      <c r="AC23808" s="29"/>
      <c r="AD23808" s="29"/>
      <c r="AE23808" s="29"/>
      <c r="AF23808" s="29"/>
      <c r="AG23808" s="29"/>
      <c r="AH23808" s="29"/>
      <c r="AI23808" s="29"/>
      <c r="AJ23808" s="29"/>
      <c r="AK23808" s="29"/>
      <c r="AL23808" s="29"/>
      <c r="AM23808" s="29"/>
      <c r="AP23808" s="30"/>
    </row>
    <row r="23809" spans="1:42">
      <c r="A23809" s="29"/>
      <c r="B23809" s="29"/>
      <c r="C23809" s="29"/>
      <c r="D23809" s="29"/>
      <c r="E23809" s="29"/>
      <c r="F23809" s="29"/>
      <c r="G23809" s="29"/>
      <c r="H23809" s="29"/>
      <c r="I23809" s="29"/>
      <c r="J23809" s="29"/>
      <c r="K23809" s="29"/>
      <c r="L23809" s="29"/>
      <c r="M23809" s="29"/>
      <c r="N23809" s="29"/>
      <c r="O23809" s="29"/>
      <c r="P23809" s="29"/>
      <c r="Q23809" s="29"/>
      <c r="R23809" s="29"/>
      <c r="S23809" s="33"/>
      <c r="T23809" s="29"/>
      <c r="U23809" s="29"/>
      <c r="V23809" s="29"/>
      <c r="W23809" s="29"/>
      <c r="X23809" s="29"/>
      <c r="Y23809" s="29"/>
      <c r="Z23809" s="29"/>
      <c r="AA23809" s="29"/>
      <c r="AB23809" s="29"/>
      <c r="AC23809" s="29"/>
      <c r="AD23809" s="29"/>
      <c r="AE23809" s="29"/>
      <c r="AF23809" s="29"/>
      <c r="AG23809" s="29"/>
      <c r="AH23809" s="29"/>
      <c r="AI23809" s="29"/>
      <c r="AJ23809" s="29"/>
      <c r="AK23809" s="29"/>
      <c r="AL23809" s="29"/>
      <c r="AM23809" s="29"/>
      <c r="AP23809" s="30"/>
    </row>
    <row r="23810" spans="1:42">
      <c r="A23810" s="29"/>
      <c r="B23810" s="29"/>
      <c r="C23810" s="29"/>
      <c r="D23810" s="29"/>
      <c r="E23810" s="29"/>
      <c r="F23810" s="29"/>
      <c r="G23810" s="29"/>
      <c r="H23810" s="29"/>
      <c r="I23810" s="29"/>
      <c r="J23810" s="29"/>
      <c r="K23810" s="29"/>
      <c r="L23810" s="29"/>
      <c r="M23810" s="29"/>
      <c r="N23810" s="29"/>
      <c r="O23810" s="29"/>
      <c r="P23810" s="29"/>
      <c r="Q23810" s="29"/>
      <c r="R23810" s="29"/>
      <c r="S23810" s="33"/>
      <c r="T23810" s="29"/>
      <c r="U23810" s="29"/>
      <c r="V23810" s="29"/>
      <c r="W23810" s="29"/>
      <c r="X23810" s="29"/>
      <c r="Y23810" s="29"/>
      <c r="Z23810" s="29"/>
      <c r="AA23810" s="29"/>
      <c r="AB23810" s="29"/>
      <c r="AC23810" s="29"/>
      <c r="AD23810" s="29"/>
      <c r="AE23810" s="29"/>
      <c r="AF23810" s="29"/>
      <c r="AG23810" s="29"/>
      <c r="AH23810" s="29"/>
      <c r="AI23810" s="29"/>
      <c r="AJ23810" s="29"/>
      <c r="AK23810" s="29"/>
      <c r="AL23810" s="29"/>
      <c r="AM23810" s="29"/>
      <c r="AP23810" s="30"/>
    </row>
    <row r="23811" spans="1:42">
      <c r="A23811" s="29"/>
      <c r="B23811" s="29"/>
      <c r="C23811" s="29"/>
      <c r="D23811" s="29"/>
      <c r="E23811" s="29"/>
      <c r="F23811" s="29"/>
      <c r="G23811" s="29"/>
      <c r="H23811" s="29"/>
      <c r="I23811" s="29"/>
      <c r="J23811" s="29"/>
      <c r="K23811" s="29"/>
      <c r="L23811" s="29"/>
      <c r="M23811" s="29"/>
      <c r="N23811" s="29"/>
      <c r="O23811" s="29"/>
      <c r="P23811" s="29"/>
      <c r="Q23811" s="29"/>
      <c r="R23811" s="29"/>
      <c r="S23811" s="33"/>
      <c r="T23811" s="29"/>
      <c r="U23811" s="29"/>
      <c r="V23811" s="29"/>
      <c r="W23811" s="29"/>
      <c r="X23811" s="29"/>
      <c r="Y23811" s="29"/>
      <c r="Z23811" s="29"/>
      <c r="AA23811" s="29"/>
      <c r="AB23811" s="29"/>
      <c r="AC23811" s="29"/>
      <c r="AD23811" s="29"/>
      <c r="AE23811" s="29"/>
      <c r="AF23811" s="29"/>
      <c r="AG23811" s="29"/>
      <c r="AH23811" s="29"/>
      <c r="AI23811" s="29"/>
      <c r="AJ23811" s="29"/>
      <c r="AK23811" s="29"/>
      <c r="AL23811" s="29"/>
      <c r="AM23811" s="29"/>
      <c r="AP23811" s="30"/>
    </row>
    <row r="23812" spans="1:42">
      <c r="A23812" s="29"/>
      <c r="B23812" s="29"/>
      <c r="C23812" s="29"/>
      <c r="D23812" s="29"/>
      <c r="E23812" s="29"/>
      <c r="F23812" s="29"/>
      <c r="G23812" s="29"/>
      <c r="H23812" s="29"/>
      <c r="I23812" s="29"/>
      <c r="J23812" s="29"/>
      <c r="K23812" s="29"/>
      <c r="L23812" s="29"/>
      <c r="M23812" s="29"/>
      <c r="N23812" s="29"/>
      <c r="O23812" s="29"/>
      <c r="P23812" s="29"/>
      <c r="Q23812" s="29"/>
      <c r="R23812" s="29"/>
      <c r="S23812" s="33"/>
      <c r="T23812" s="29"/>
      <c r="U23812" s="29"/>
      <c r="V23812" s="29"/>
      <c r="W23812" s="29"/>
      <c r="X23812" s="29"/>
      <c r="Y23812" s="29"/>
      <c r="Z23812" s="29"/>
      <c r="AA23812" s="29"/>
      <c r="AB23812" s="29"/>
      <c r="AC23812" s="29"/>
      <c r="AD23812" s="29"/>
      <c r="AE23812" s="29"/>
      <c r="AF23812" s="29"/>
      <c r="AG23812" s="29"/>
      <c r="AH23812" s="29"/>
      <c r="AI23812" s="29"/>
      <c r="AJ23812" s="29"/>
      <c r="AK23812" s="29"/>
      <c r="AL23812" s="29"/>
      <c r="AM23812" s="29"/>
      <c r="AP23812" s="30"/>
    </row>
    <row r="23813" spans="1:42">
      <c r="A23813" s="29"/>
      <c r="B23813" s="29"/>
      <c r="C23813" s="29"/>
      <c r="D23813" s="29"/>
      <c r="E23813" s="29"/>
      <c r="F23813" s="29"/>
      <c r="G23813" s="29"/>
      <c r="H23813" s="29"/>
      <c r="I23813" s="29"/>
      <c r="J23813" s="29"/>
      <c r="K23813" s="29"/>
      <c r="L23813" s="29"/>
      <c r="M23813" s="29"/>
      <c r="N23813" s="29"/>
      <c r="O23813" s="29"/>
      <c r="P23813" s="29"/>
      <c r="Q23813" s="29"/>
      <c r="R23813" s="29"/>
      <c r="S23813" s="33"/>
      <c r="T23813" s="29"/>
      <c r="U23813" s="29"/>
      <c r="V23813" s="29"/>
      <c r="W23813" s="29"/>
      <c r="X23813" s="29"/>
      <c r="Y23813" s="29"/>
      <c r="Z23813" s="29"/>
      <c r="AA23813" s="29"/>
      <c r="AB23813" s="29"/>
      <c r="AC23813" s="29"/>
      <c r="AD23813" s="29"/>
      <c r="AE23813" s="29"/>
      <c r="AF23813" s="29"/>
      <c r="AG23813" s="29"/>
      <c r="AH23813" s="29"/>
      <c r="AI23813" s="29"/>
      <c r="AJ23813" s="29"/>
      <c r="AK23813" s="29"/>
      <c r="AL23813" s="29"/>
      <c r="AM23813" s="29"/>
      <c r="AP23813" s="30"/>
    </row>
    <row r="23814" spans="1:42">
      <c r="A23814" s="29"/>
      <c r="B23814" s="29"/>
      <c r="C23814" s="29"/>
      <c r="D23814" s="29"/>
      <c r="E23814" s="29"/>
      <c r="F23814" s="29"/>
      <c r="G23814" s="29"/>
      <c r="H23814" s="29"/>
      <c r="I23814" s="29"/>
      <c r="J23814" s="29"/>
      <c r="K23814" s="29"/>
      <c r="L23814" s="29"/>
      <c r="M23814" s="29"/>
      <c r="N23814" s="29"/>
      <c r="O23814" s="29"/>
      <c r="P23814" s="29"/>
      <c r="Q23814" s="29"/>
      <c r="R23814" s="29"/>
      <c r="S23814" s="33"/>
      <c r="T23814" s="29"/>
      <c r="U23814" s="29"/>
      <c r="V23814" s="29"/>
      <c r="W23814" s="29"/>
      <c r="X23814" s="29"/>
      <c r="Y23814" s="29"/>
      <c r="Z23814" s="29"/>
      <c r="AA23814" s="29"/>
      <c r="AB23814" s="29"/>
      <c r="AC23814" s="29"/>
      <c r="AD23814" s="29"/>
      <c r="AE23814" s="29"/>
      <c r="AF23814" s="29"/>
      <c r="AG23814" s="29"/>
      <c r="AH23814" s="29"/>
      <c r="AI23814" s="29"/>
      <c r="AJ23814" s="29"/>
      <c r="AK23814" s="29"/>
      <c r="AL23814" s="29"/>
      <c r="AM23814" s="29"/>
      <c r="AP23814" s="30"/>
    </row>
    <row r="23815" spans="1:42">
      <c r="A23815" s="29"/>
      <c r="B23815" s="29"/>
      <c r="C23815" s="29"/>
      <c r="D23815" s="29"/>
      <c r="E23815" s="29"/>
      <c r="F23815" s="29"/>
      <c r="G23815" s="29"/>
      <c r="H23815" s="29"/>
      <c r="I23815" s="29"/>
      <c r="J23815" s="29"/>
      <c r="K23815" s="29"/>
      <c r="L23815" s="29"/>
      <c r="M23815" s="29"/>
      <c r="N23815" s="29"/>
      <c r="O23815" s="29"/>
      <c r="P23815" s="29"/>
      <c r="Q23815" s="29"/>
      <c r="R23815" s="29"/>
      <c r="S23815" s="33"/>
      <c r="T23815" s="29"/>
      <c r="U23815" s="29"/>
      <c r="V23815" s="29"/>
      <c r="W23815" s="29"/>
      <c r="X23815" s="29"/>
      <c r="Y23815" s="29"/>
      <c r="Z23815" s="29"/>
      <c r="AA23815" s="29"/>
      <c r="AB23815" s="29"/>
      <c r="AC23815" s="29"/>
      <c r="AD23815" s="29"/>
      <c r="AE23815" s="29"/>
      <c r="AF23815" s="29"/>
      <c r="AG23815" s="29"/>
      <c r="AH23815" s="29"/>
      <c r="AI23815" s="29"/>
      <c r="AJ23815" s="29"/>
      <c r="AK23815" s="29"/>
      <c r="AL23815" s="29"/>
      <c r="AM23815" s="29"/>
      <c r="AP23815" s="30"/>
    </row>
    <row r="23816" spans="1:42">
      <c r="A23816" s="29"/>
      <c r="B23816" s="29"/>
      <c r="C23816" s="29"/>
      <c r="D23816" s="29"/>
      <c r="E23816" s="29"/>
      <c r="F23816" s="29"/>
      <c r="G23816" s="29"/>
      <c r="H23816" s="29"/>
      <c r="I23816" s="29"/>
      <c r="J23816" s="29"/>
      <c r="K23816" s="29"/>
      <c r="L23816" s="29"/>
      <c r="M23816" s="29"/>
      <c r="N23816" s="29"/>
      <c r="O23816" s="29"/>
      <c r="P23816" s="29"/>
      <c r="Q23816" s="29"/>
      <c r="R23816" s="29"/>
      <c r="S23816" s="33"/>
      <c r="T23816" s="29"/>
      <c r="U23816" s="29"/>
      <c r="V23816" s="29"/>
      <c r="W23816" s="29"/>
      <c r="X23816" s="29"/>
      <c r="Y23816" s="29"/>
      <c r="Z23816" s="29"/>
      <c r="AA23816" s="29"/>
      <c r="AB23816" s="29"/>
      <c r="AC23816" s="29"/>
      <c r="AD23816" s="29"/>
      <c r="AE23816" s="29"/>
      <c r="AF23816" s="29"/>
      <c r="AG23816" s="29"/>
      <c r="AH23816" s="29"/>
      <c r="AI23816" s="29"/>
      <c r="AJ23816" s="29"/>
      <c r="AK23816" s="29"/>
      <c r="AL23816" s="29"/>
      <c r="AM23816" s="29"/>
      <c r="AP23816" s="30"/>
    </row>
    <row r="23817" spans="1:42">
      <c r="A23817" s="29"/>
      <c r="B23817" s="29"/>
      <c r="C23817" s="29"/>
      <c r="D23817" s="29"/>
      <c r="E23817" s="29"/>
      <c r="F23817" s="29"/>
      <c r="G23817" s="29"/>
      <c r="H23817" s="29"/>
      <c r="I23817" s="29"/>
      <c r="J23817" s="29"/>
      <c r="K23817" s="29"/>
      <c r="L23817" s="29"/>
      <c r="M23817" s="29"/>
      <c r="N23817" s="29"/>
      <c r="O23817" s="29"/>
      <c r="P23817" s="29"/>
      <c r="Q23817" s="29"/>
      <c r="R23817" s="29"/>
      <c r="S23817" s="33"/>
      <c r="T23817" s="29"/>
      <c r="U23817" s="29"/>
      <c r="V23817" s="29"/>
      <c r="W23817" s="29"/>
      <c r="X23817" s="29"/>
      <c r="Y23817" s="29"/>
      <c r="Z23817" s="29"/>
      <c r="AA23817" s="29"/>
      <c r="AB23817" s="29"/>
      <c r="AC23817" s="29"/>
      <c r="AD23817" s="29"/>
      <c r="AE23817" s="29"/>
      <c r="AF23817" s="29"/>
      <c r="AG23817" s="29"/>
      <c r="AH23817" s="29"/>
      <c r="AI23817" s="29"/>
      <c r="AJ23817" s="29"/>
      <c r="AK23817" s="29"/>
      <c r="AL23817" s="29"/>
      <c r="AM23817" s="29"/>
      <c r="AP23817" s="30"/>
    </row>
    <row r="23818" spans="1:42">
      <c r="A23818" s="29"/>
      <c r="B23818" s="29"/>
      <c r="C23818" s="29"/>
      <c r="D23818" s="29"/>
      <c r="E23818" s="29"/>
      <c r="F23818" s="29"/>
      <c r="G23818" s="29"/>
      <c r="H23818" s="29"/>
      <c r="I23818" s="29"/>
      <c r="J23818" s="29"/>
      <c r="K23818" s="29"/>
      <c r="L23818" s="29"/>
      <c r="M23818" s="29"/>
      <c r="N23818" s="29"/>
      <c r="O23818" s="29"/>
      <c r="P23818" s="29"/>
      <c r="Q23818" s="29"/>
      <c r="R23818" s="29"/>
      <c r="S23818" s="33"/>
      <c r="T23818" s="29"/>
      <c r="U23818" s="29"/>
      <c r="V23818" s="29"/>
      <c r="W23818" s="29"/>
      <c r="X23818" s="29"/>
      <c r="Y23818" s="29"/>
      <c r="Z23818" s="29"/>
      <c r="AA23818" s="29"/>
      <c r="AB23818" s="29"/>
      <c r="AC23818" s="29"/>
      <c r="AD23818" s="29"/>
      <c r="AE23818" s="29"/>
      <c r="AF23818" s="29"/>
      <c r="AG23818" s="29"/>
      <c r="AH23818" s="29"/>
      <c r="AI23818" s="29"/>
      <c r="AJ23818" s="29"/>
      <c r="AK23818" s="29"/>
      <c r="AL23818" s="29"/>
      <c r="AM23818" s="29"/>
      <c r="AP23818" s="30"/>
    </row>
    <row r="23819" spans="1:42">
      <c r="A23819" s="29"/>
      <c r="B23819" s="29"/>
      <c r="C23819" s="29"/>
      <c r="D23819" s="29"/>
      <c r="E23819" s="29"/>
      <c r="F23819" s="29"/>
      <c r="G23819" s="29"/>
      <c r="H23819" s="29"/>
      <c r="I23819" s="29"/>
      <c r="J23819" s="29"/>
      <c r="K23819" s="29"/>
      <c r="L23819" s="29"/>
      <c r="M23819" s="29"/>
      <c r="N23819" s="29"/>
      <c r="O23819" s="29"/>
      <c r="P23819" s="29"/>
      <c r="Q23819" s="29"/>
      <c r="R23819" s="29"/>
      <c r="S23819" s="33"/>
      <c r="T23819" s="29"/>
      <c r="U23819" s="29"/>
      <c r="V23819" s="29"/>
      <c r="W23819" s="29"/>
      <c r="X23819" s="29"/>
      <c r="Y23819" s="29"/>
      <c r="Z23819" s="29"/>
      <c r="AA23819" s="29"/>
      <c r="AB23819" s="29"/>
      <c r="AC23819" s="29"/>
      <c r="AD23819" s="29"/>
      <c r="AE23819" s="29"/>
      <c r="AF23819" s="29"/>
      <c r="AG23819" s="29"/>
      <c r="AH23819" s="29"/>
      <c r="AI23819" s="29"/>
      <c r="AJ23819" s="29"/>
      <c r="AK23819" s="29"/>
      <c r="AL23819" s="29"/>
      <c r="AM23819" s="29"/>
      <c r="AP23819" s="30"/>
    </row>
    <row r="23820" spans="1:42">
      <c r="A23820" s="29"/>
      <c r="B23820" s="29"/>
      <c r="C23820" s="29"/>
      <c r="D23820" s="29"/>
      <c r="E23820" s="29"/>
      <c r="F23820" s="29"/>
      <c r="G23820" s="29"/>
      <c r="H23820" s="29"/>
      <c r="I23820" s="29"/>
      <c r="J23820" s="29"/>
      <c r="K23820" s="29"/>
      <c r="L23820" s="29"/>
      <c r="M23820" s="29"/>
      <c r="N23820" s="29"/>
      <c r="O23820" s="29"/>
      <c r="P23820" s="29"/>
      <c r="Q23820" s="29"/>
      <c r="R23820" s="29"/>
      <c r="S23820" s="33"/>
      <c r="T23820" s="29"/>
      <c r="U23820" s="29"/>
      <c r="V23820" s="29"/>
      <c r="W23820" s="29"/>
      <c r="X23820" s="29"/>
      <c r="Y23820" s="29"/>
      <c r="Z23820" s="29"/>
      <c r="AA23820" s="29"/>
      <c r="AB23820" s="29"/>
      <c r="AC23820" s="29"/>
      <c r="AD23820" s="29"/>
      <c r="AE23820" s="29"/>
      <c r="AF23820" s="29"/>
      <c r="AG23820" s="29"/>
      <c r="AH23820" s="29"/>
      <c r="AI23820" s="29"/>
      <c r="AJ23820" s="29"/>
      <c r="AK23820" s="29"/>
      <c r="AL23820" s="29"/>
      <c r="AM23820" s="29"/>
      <c r="AP23820" s="30"/>
    </row>
    <row r="23821" spans="1:42">
      <c r="A23821" s="29"/>
      <c r="B23821" s="29"/>
      <c r="C23821" s="29"/>
      <c r="D23821" s="29"/>
      <c r="E23821" s="29"/>
      <c r="F23821" s="29"/>
      <c r="G23821" s="29"/>
      <c r="H23821" s="29"/>
      <c r="I23821" s="29"/>
      <c r="J23821" s="29"/>
      <c r="K23821" s="29"/>
      <c r="L23821" s="29"/>
      <c r="M23821" s="29"/>
      <c r="N23821" s="29"/>
      <c r="O23821" s="29"/>
      <c r="P23821" s="29"/>
      <c r="Q23821" s="29"/>
      <c r="R23821" s="29"/>
      <c r="S23821" s="33"/>
      <c r="T23821" s="29"/>
      <c r="U23821" s="29"/>
      <c r="V23821" s="29"/>
      <c r="W23821" s="29"/>
      <c r="X23821" s="29"/>
      <c r="Y23821" s="29"/>
      <c r="Z23821" s="29"/>
      <c r="AA23821" s="29"/>
      <c r="AB23821" s="29"/>
      <c r="AC23821" s="29"/>
      <c r="AD23821" s="29"/>
      <c r="AE23821" s="29"/>
      <c r="AF23821" s="29"/>
      <c r="AG23821" s="29"/>
      <c r="AH23821" s="29"/>
      <c r="AI23821" s="29"/>
      <c r="AJ23821" s="29"/>
      <c r="AK23821" s="29"/>
      <c r="AL23821" s="29"/>
      <c r="AM23821" s="29"/>
      <c r="AP23821" s="30"/>
    </row>
    <row r="23822" spans="1:42">
      <c r="A23822" s="29"/>
      <c r="B23822" s="29"/>
      <c r="C23822" s="29"/>
      <c r="D23822" s="29"/>
      <c r="E23822" s="29"/>
      <c r="F23822" s="29"/>
      <c r="G23822" s="29"/>
      <c r="H23822" s="29"/>
      <c r="I23822" s="29"/>
      <c r="J23822" s="29"/>
      <c r="K23822" s="29"/>
      <c r="L23822" s="29"/>
      <c r="M23822" s="29"/>
      <c r="N23822" s="29"/>
      <c r="O23822" s="29"/>
      <c r="P23822" s="29"/>
      <c r="Q23822" s="29"/>
      <c r="R23822" s="29"/>
      <c r="S23822" s="33"/>
      <c r="T23822" s="29"/>
      <c r="U23822" s="29"/>
      <c r="V23822" s="29"/>
      <c r="W23822" s="29"/>
      <c r="X23822" s="29"/>
      <c r="Y23822" s="29"/>
      <c r="Z23822" s="29"/>
      <c r="AA23822" s="29"/>
      <c r="AB23822" s="29"/>
      <c r="AC23822" s="29"/>
      <c r="AD23822" s="29"/>
      <c r="AE23822" s="29"/>
      <c r="AF23822" s="29"/>
      <c r="AG23822" s="29"/>
      <c r="AH23822" s="29"/>
      <c r="AI23822" s="29"/>
      <c r="AJ23822" s="29"/>
      <c r="AK23822" s="29"/>
      <c r="AL23822" s="29"/>
      <c r="AM23822" s="29"/>
      <c r="AP23822" s="30"/>
    </row>
    <row r="23823" spans="1:42">
      <c r="A23823" s="29"/>
      <c r="B23823" s="29"/>
      <c r="C23823" s="29"/>
      <c r="D23823" s="29"/>
      <c r="E23823" s="29"/>
      <c r="F23823" s="29"/>
      <c r="G23823" s="29"/>
      <c r="H23823" s="29"/>
      <c r="I23823" s="29"/>
      <c r="J23823" s="29"/>
      <c r="K23823" s="29"/>
      <c r="L23823" s="29"/>
      <c r="M23823" s="29"/>
      <c r="N23823" s="29"/>
      <c r="O23823" s="29"/>
      <c r="P23823" s="29"/>
      <c r="Q23823" s="29"/>
      <c r="R23823" s="29"/>
      <c r="S23823" s="33"/>
      <c r="T23823" s="29"/>
      <c r="U23823" s="29"/>
      <c r="V23823" s="29"/>
      <c r="W23823" s="29"/>
      <c r="X23823" s="29"/>
      <c r="Y23823" s="29"/>
      <c r="Z23823" s="29"/>
      <c r="AA23823" s="29"/>
      <c r="AB23823" s="29"/>
      <c r="AC23823" s="29"/>
      <c r="AD23823" s="29"/>
      <c r="AE23823" s="29"/>
      <c r="AF23823" s="29"/>
      <c r="AG23823" s="29"/>
      <c r="AH23823" s="29"/>
      <c r="AI23823" s="29"/>
      <c r="AJ23823" s="29"/>
      <c r="AK23823" s="29"/>
      <c r="AL23823" s="29"/>
      <c r="AM23823" s="29"/>
      <c r="AP23823" s="30"/>
    </row>
    <row r="23824" spans="1:42">
      <c r="A23824" s="29"/>
      <c r="B23824" s="29"/>
      <c r="C23824" s="29"/>
      <c r="D23824" s="29"/>
      <c r="E23824" s="29"/>
      <c r="F23824" s="29"/>
      <c r="G23824" s="29"/>
      <c r="H23824" s="29"/>
      <c r="I23824" s="29"/>
      <c r="J23824" s="29"/>
      <c r="K23824" s="29"/>
      <c r="L23824" s="29"/>
      <c r="M23824" s="29"/>
      <c r="N23824" s="29"/>
      <c r="O23824" s="29"/>
      <c r="P23824" s="29"/>
      <c r="Q23824" s="29"/>
      <c r="R23824" s="29"/>
      <c r="S23824" s="33"/>
      <c r="T23824" s="29"/>
      <c r="U23824" s="29"/>
      <c r="V23824" s="29"/>
      <c r="W23824" s="29"/>
      <c r="X23824" s="29"/>
      <c r="Y23824" s="29"/>
      <c r="Z23824" s="29"/>
      <c r="AA23824" s="29"/>
      <c r="AB23824" s="29"/>
      <c r="AC23824" s="29"/>
      <c r="AD23824" s="29"/>
      <c r="AE23824" s="29"/>
      <c r="AF23824" s="29"/>
      <c r="AG23824" s="29"/>
      <c r="AH23824" s="29"/>
      <c r="AI23824" s="29"/>
      <c r="AJ23824" s="29"/>
      <c r="AK23824" s="29"/>
      <c r="AL23824" s="29"/>
      <c r="AM23824" s="29"/>
      <c r="AP23824" s="30"/>
    </row>
    <row r="23825" spans="1:42">
      <c r="A23825" s="29"/>
      <c r="B23825" s="29"/>
      <c r="C23825" s="29"/>
      <c r="D23825" s="29"/>
      <c r="E23825" s="29"/>
      <c r="F23825" s="29"/>
      <c r="G23825" s="29"/>
      <c r="H23825" s="29"/>
      <c r="I23825" s="29"/>
      <c r="J23825" s="29"/>
      <c r="K23825" s="29"/>
      <c r="L23825" s="29"/>
      <c r="M23825" s="29"/>
      <c r="N23825" s="29"/>
      <c r="O23825" s="29"/>
      <c r="P23825" s="29"/>
      <c r="Q23825" s="29"/>
      <c r="R23825" s="29"/>
      <c r="S23825" s="33"/>
      <c r="T23825" s="29"/>
      <c r="U23825" s="29"/>
      <c r="V23825" s="29"/>
      <c r="W23825" s="29"/>
      <c r="X23825" s="29"/>
      <c r="Y23825" s="29"/>
      <c r="Z23825" s="29"/>
      <c r="AA23825" s="29"/>
      <c r="AB23825" s="29"/>
      <c r="AC23825" s="29"/>
      <c r="AD23825" s="29"/>
      <c r="AE23825" s="29"/>
      <c r="AF23825" s="29"/>
      <c r="AG23825" s="29"/>
      <c r="AH23825" s="29"/>
      <c r="AI23825" s="29"/>
      <c r="AJ23825" s="29"/>
      <c r="AK23825" s="29"/>
      <c r="AL23825" s="29"/>
      <c r="AM23825" s="29"/>
      <c r="AP23825" s="30"/>
    </row>
    <row r="23826" spans="1:42">
      <c r="A23826" s="29"/>
      <c r="B23826" s="29"/>
      <c r="C23826" s="29"/>
      <c r="D23826" s="29"/>
      <c r="E23826" s="29"/>
      <c r="F23826" s="29"/>
      <c r="G23826" s="29"/>
      <c r="H23826" s="29"/>
      <c r="I23826" s="29"/>
      <c r="J23826" s="29"/>
      <c r="K23826" s="29"/>
      <c r="L23826" s="29"/>
      <c r="M23826" s="29"/>
      <c r="N23826" s="29"/>
      <c r="O23826" s="29"/>
      <c r="P23826" s="29"/>
      <c r="Q23826" s="29"/>
      <c r="R23826" s="29"/>
      <c r="S23826" s="33"/>
      <c r="T23826" s="29"/>
      <c r="U23826" s="29"/>
      <c r="V23826" s="29"/>
      <c r="W23826" s="29"/>
      <c r="X23826" s="29"/>
      <c r="Y23826" s="29"/>
      <c r="Z23826" s="29"/>
      <c r="AA23826" s="29"/>
      <c r="AB23826" s="29"/>
      <c r="AC23826" s="29"/>
      <c r="AD23826" s="29"/>
      <c r="AE23826" s="29"/>
      <c r="AF23826" s="29"/>
      <c r="AG23826" s="29"/>
      <c r="AH23826" s="29"/>
      <c r="AI23826" s="29"/>
      <c r="AJ23826" s="29"/>
      <c r="AK23826" s="29"/>
      <c r="AL23826" s="29"/>
      <c r="AM23826" s="29"/>
      <c r="AP23826" s="30"/>
    </row>
    <row r="23827" spans="1:42">
      <c r="A23827" s="29"/>
      <c r="B23827" s="29"/>
      <c r="C23827" s="29"/>
      <c r="D23827" s="29"/>
      <c r="E23827" s="29"/>
      <c r="F23827" s="29"/>
      <c r="G23827" s="29"/>
      <c r="H23827" s="29"/>
      <c r="I23827" s="29"/>
      <c r="J23827" s="29"/>
      <c r="K23827" s="29"/>
      <c r="L23827" s="29"/>
      <c r="M23827" s="29"/>
      <c r="N23827" s="29"/>
      <c r="O23827" s="29"/>
      <c r="P23827" s="29"/>
      <c r="Q23827" s="29"/>
      <c r="R23827" s="29"/>
      <c r="S23827" s="33"/>
      <c r="T23827" s="29"/>
      <c r="U23827" s="29"/>
      <c r="V23827" s="29"/>
      <c r="W23827" s="29"/>
      <c r="X23827" s="29"/>
      <c r="Y23827" s="29"/>
      <c r="Z23827" s="29"/>
      <c r="AA23827" s="29"/>
      <c r="AB23827" s="29"/>
      <c r="AC23827" s="29"/>
      <c r="AD23827" s="29"/>
      <c r="AE23827" s="29"/>
      <c r="AF23827" s="29"/>
      <c r="AG23827" s="29"/>
      <c r="AH23827" s="29"/>
      <c r="AI23827" s="29"/>
      <c r="AJ23827" s="29"/>
      <c r="AK23827" s="29"/>
      <c r="AL23827" s="29"/>
      <c r="AM23827" s="29"/>
      <c r="AP23827" s="30"/>
    </row>
    <row r="23828" spans="1:42">
      <c r="A23828" s="29"/>
      <c r="B23828" s="29"/>
      <c r="C23828" s="29"/>
      <c r="D23828" s="29"/>
      <c r="E23828" s="29"/>
      <c r="F23828" s="29"/>
      <c r="G23828" s="29"/>
      <c r="H23828" s="29"/>
      <c r="I23828" s="29"/>
      <c r="J23828" s="29"/>
      <c r="K23828" s="29"/>
      <c r="L23828" s="29"/>
      <c r="M23828" s="29"/>
      <c r="N23828" s="29"/>
      <c r="O23828" s="29"/>
      <c r="P23828" s="29"/>
      <c r="Q23828" s="29"/>
      <c r="R23828" s="29"/>
      <c r="S23828" s="33"/>
      <c r="T23828" s="29"/>
      <c r="U23828" s="29"/>
      <c r="V23828" s="29"/>
      <c r="W23828" s="29"/>
      <c r="X23828" s="29"/>
      <c r="Y23828" s="29"/>
      <c r="Z23828" s="29"/>
      <c r="AA23828" s="29"/>
      <c r="AB23828" s="29"/>
      <c r="AC23828" s="29"/>
      <c r="AD23828" s="29"/>
      <c r="AE23828" s="29"/>
      <c r="AF23828" s="29"/>
      <c r="AG23828" s="29"/>
      <c r="AH23828" s="29"/>
      <c r="AI23828" s="29"/>
      <c r="AJ23828" s="29"/>
      <c r="AK23828" s="29"/>
      <c r="AL23828" s="29"/>
      <c r="AM23828" s="29"/>
      <c r="AP23828" s="30"/>
    </row>
    <row r="23829" spans="1:42">
      <c r="A23829" s="29"/>
      <c r="B23829" s="29"/>
      <c r="C23829" s="29"/>
      <c r="D23829" s="29"/>
      <c r="E23829" s="29"/>
      <c r="F23829" s="29"/>
      <c r="G23829" s="29"/>
      <c r="H23829" s="29"/>
      <c r="I23829" s="29"/>
      <c r="J23829" s="29"/>
      <c r="K23829" s="29"/>
      <c r="L23829" s="29"/>
      <c r="M23829" s="29"/>
      <c r="N23829" s="29"/>
      <c r="O23829" s="29"/>
      <c r="P23829" s="29"/>
      <c r="Q23829" s="29"/>
      <c r="R23829" s="29"/>
      <c r="S23829" s="33"/>
      <c r="T23829" s="29"/>
      <c r="U23829" s="29"/>
      <c r="V23829" s="29"/>
      <c r="W23829" s="29"/>
      <c r="X23829" s="29"/>
      <c r="Y23829" s="29"/>
      <c r="Z23829" s="29"/>
      <c r="AA23829" s="29"/>
      <c r="AB23829" s="29"/>
      <c r="AC23829" s="29"/>
      <c r="AD23829" s="29"/>
      <c r="AE23829" s="29"/>
      <c r="AF23829" s="29"/>
      <c r="AG23829" s="29"/>
      <c r="AH23829" s="29"/>
      <c r="AI23829" s="29"/>
      <c r="AJ23829" s="29"/>
      <c r="AK23829" s="29"/>
      <c r="AL23829" s="29"/>
      <c r="AM23829" s="29"/>
      <c r="AP23829" s="30"/>
    </row>
    <row r="23830" spans="1:42">
      <c r="A23830" s="29"/>
      <c r="B23830" s="29"/>
      <c r="C23830" s="29"/>
      <c r="D23830" s="29"/>
      <c r="E23830" s="29"/>
      <c r="F23830" s="29"/>
      <c r="G23830" s="29"/>
      <c r="H23830" s="29"/>
      <c r="I23830" s="29"/>
      <c r="J23830" s="29"/>
      <c r="K23830" s="29"/>
      <c r="L23830" s="29"/>
      <c r="M23830" s="29"/>
      <c r="N23830" s="29"/>
      <c r="O23830" s="29"/>
      <c r="P23830" s="29"/>
      <c r="Q23830" s="29"/>
      <c r="R23830" s="29"/>
      <c r="S23830" s="33"/>
      <c r="T23830" s="29"/>
      <c r="U23830" s="29"/>
      <c r="V23830" s="29"/>
      <c r="W23830" s="29"/>
      <c r="X23830" s="29"/>
      <c r="Y23830" s="29"/>
      <c r="Z23830" s="29"/>
      <c r="AA23830" s="29"/>
      <c r="AB23830" s="29"/>
      <c r="AC23830" s="29"/>
      <c r="AD23830" s="29"/>
      <c r="AE23830" s="29"/>
      <c r="AF23830" s="29"/>
      <c r="AG23830" s="29"/>
      <c r="AH23830" s="29"/>
      <c r="AI23830" s="29"/>
      <c r="AJ23830" s="29"/>
      <c r="AK23830" s="29"/>
      <c r="AL23830" s="29"/>
      <c r="AM23830" s="29"/>
      <c r="AP23830" s="30"/>
    </row>
    <row r="23831" spans="1:42">
      <c r="A23831" s="29"/>
      <c r="B23831" s="29"/>
      <c r="C23831" s="29"/>
      <c r="D23831" s="29"/>
      <c r="E23831" s="29"/>
      <c r="F23831" s="29"/>
      <c r="G23831" s="29"/>
      <c r="H23831" s="29"/>
      <c r="I23831" s="29"/>
      <c r="J23831" s="29"/>
      <c r="K23831" s="29"/>
      <c r="L23831" s="29"/>
      <c r="M23831" s="29"/>
      <c r="N23831" s="29"/>
      <c r="O23831" s="29"/>
      <c r="P23831" s="29"/>
      <c r="Q23831" s="29"/>
      <c r="R23831" s="29"/>
      <c r="S23831" s="33"/>
      <c r="T23831" s="29"/>
      <c r="U23831" s="29"/>
      <c r="V23831" s="29"/>
      <c r="W23831" s="29"/>
      <c r="X23831" s="29"/>
      <c r="Y23831" s="29"/>
      <c r="Z23831" s="29"/>
      <c r="AA23831" s="29"/>
      <c r="AB23831" s="29"/>
      <c r="AC23831" s="29"/>
      <c r="AD23831" s="29"/>
      <c r="AE23831" s="29"/>
      <c r="AF23831" s="29"/>
      <c r="AG23831" s="29"/>
      <c r="AH23831" s="29"/>
      <c r="AI23831" s="29"/>
      <c r="AJ23831" s="29"/>
      <c r="AK23831" s="29"/>
      <c r="AL23831" s="29"/>
      <c r="AM23831" s="29"/>
      <c r="AP23831" s="30"/>
    </row>
    <row r="23832" spans="1:42">
      <c r="A23832" s="29"/>
      <c r="B23832" s="29"/>
      <c r="C23832" s="29"/>
      <c r="D23832" s="29"/>
      <c r="E23832" s="29"/>
      <c r="F23832" s="29"/>
      <c r="G23832" s="29"/>
      <c r="H23832" s="29"/>
      <c r="I23832" s="29"/>
      <c r="J23832" s="29"/>
      <c r="K23832" s="29"/>
      <c r="L23832" s="29"/>
      <c r="M23832" s="29"/>
      <c r="N23832" s="29"/>
      <c r="O23832" s="29"/>
      <c r="P23832" s="29"/>
      <c r="Q23832" s="29"/>
      <c r="R23832" s="29"/>
      <c r="S23832" s="33"/>
      <c r="T23832" s="29"/>
      <c r="U23832" s="29"/>
      <c r="V23832" s="29"/>
      <c r="W23832" s="29"/>
      <c r="X23832" s="29"/>
      <c r="Y23832" s="29"/>
      <c r="Z23832" s="29"/>
      <c r="AA23832" s="29"/>
      <c r="AB23832" s="29"/>
      <c r="AC23832" s="29"/>
      <c r="AD23832" s="29"/>
      <c r="AE23832" s="29"/>
      <c r="AF23832" s="29"/>
      <c r="AG23832" s="29"/>
      <c r="AH23832" s="29"/>
      <c r="AI23832" s="29"/>
      <c r="AJ23832" s="29"/>
      <c r="AK23832" s="29"/>
      <c r="AL23832" s="29"/>
      <c r="AM23832" s="29"/>
      <c r="AP23832" s="30"/>
    </row>
    <row r="23833" spans="1:42">
      <c r="A23833" s="29"/>
      <c r="B23833" s="29"/>
      <c r="C23833" s="29"/>
      <c r="D23833" s="29"/>
      <c r="E23833" s="29"/>
      <c r="F23833" s="29"/>
      <c r="G23833" s="29"/>
      <c r="H23833" s="29"/>
      <c r="I23833" s="29"/>
      <c r="J23833" s="29"/>
      <c r="K23833" s="29"/>
      <c r="L23833" s="29"/>
      <c r="M23833" s="29"/>
      <c r="N23833" s="29"/>
      <c r="O23833" s="29"/>
      <c r="P23833" s="29"/>
      <c r="Q23833" s="29"/>
      <c r="R23833" s="29"/>
      <c r="S23833" s="33"/>
      <c r="T23833" s="29"/>
      <c r="U23833" s="29"/>
      <c r="V23833" s="29"/>
      <c r="W23833" s="29"/>
      <c r="X23833" s="29"/>
      <c r="Y23833" s="29"/>
      <c r="Z23833" s="29"/>
      <c r="AA23833" s="29"/>
      <c r="AB23833" s="29"/>
      <c r="AC23833" s="29"/>
      <c r="AD23833" s="29"/>
      <c r="AE23833" s="29"/>
      <c r="AF23833" s="29"/>
      <c r="AG23833" s="29"/>
      <c r="AH23833" s="29"/>
      <c r="AI23833" s="29"/>
      <c r="AJ23833" s="29"/>
      <c r="AK23833" s="29"/>
      <c r="AL23833" s="29"/>
      <c r="AM23833" s="29"/>
      <c r="AP23833" s="30"/>
    </row>
    <row r="23834" spans="1:42">
      <c r="A23834" s="29"/>
      <c r="B23834" s="29"/>
      <c r="C23834" s="29"/>
      <c r="D23834" s="29"/>
      <c r="E23834" s="29"/>
      <c r="F23834" s="29"/>
      <c r="G23834" s="29"/>
      <c r="H23834" s="29"/>
      <c r="I23834" s="29"/>
      <c r="J23834" s="29"/>
      <c r="K23834" s="29"/>
      <c r="L23834" s="29"/>
      <c r="M23834" s="29"/>
      <c r="N23834" s="29"/>
      <c r="O23834" s="29"/>
      <c r="P23834" s="29"/>
      <c r="Q23834" s="29"/>
      <c r="R23834" s="29"/>
      <c r="S23834" s="33"/>
      <c r="T23834" s="29"/>
      <c r="U23834" s="29"/>
      <c r="V23834" s="29"/>
      <c r="W23834" s="29"/>
      <c r="X23834" s="29"/>
      <c r="Y23834" s="29"/>
      <c r="Z23834" s="29"/>
      <c r="AA23834" s="29"/>
      <c r="AB23834" s="29"/>
      <c r="AC23834" s="29"/>
      <c r="AD23834" s="29"/>
      <c r="AE23834" s="29"/>
      <c r="AF23834" s="29"/>
      <c r="AG23834" s="29"/>
      <c r="AH23834" s="29"/>
      <c r="AI23834" s="29"/>
      <c r="AJ23834" s="29"/>
      <c r="AK23834" s="29"/>
      <c r="AL23834" s="29"/>
      <c r="AM23834" s="29"/>
      <c r="AP23834" s="30"/>
    </row>
    <row r="23835" spans="1:42">
      <c r="A23835" s="29"/>
      <c r="B23835" s="29"/>
      <c r="C23835" s="29"/>
      <c r="D23835" s="29"/>
      <c r="E23835" s="29"/>
      <c r="F23835" s="29"/>
      <c r="G23835" s="29"/>
      <c r="H23835" s="29"/>
      <c r="I23835" s="29"/>
      <c r="J23835" s="29"/>
      <c r="K23835" s="29"/>
      <c r="L23835" s="29"/>
      <c r="M23835" s="29"/>
      <c r="N23835" s="29"/>
      <c r="O23835" s="29"/>
      <c r="P23835" s="29"/>
      <c r="Q23835" s="29"/>
      <c r="R23835" s="29"/>
      <c r="S23835" s="33"/>
      <c r="T23835" s="29"/>
      <c r="U23835" s="29"/>
      <c r="V23835" s="29"/>
      <c r="W23835" s="29"/>
      <c r="X23835" s="29"/>
      <c r="Y23835" s="29"/>
      <c r="Z23835" s="29"/>
      <c r="AA23835" s="29"/>
      <c r="AB23835" s="29"/>
      <c r="AC23835" s="29"/>
      <c r="AD23835" s="29"/>
      <c r="AE23835" s="29"/>
      <c r="AF23835" s="29"/>
      <c r="AG23835" s="29"/>
      <c r="AH23835" s="29"/>
      <c r="AI23835" s="29"/>
      <c r="AJ23835" s="29"/>
      <c r="AK23835" s="29"/>
      <c r="AL23835" s="29"/>
      <c r="AM23835" s="29"/>
      <c r="AP23835" s="30"/>
    </row>
    <row r="23836" spans="1:42">
      <c r="A23836" s="29"/>
      <c r="B23836" s="29"/>
      <c r="C23836" s="29"/>
      <c r="D23836" s="29"/>
      <c r="E23836" s="29"/>
      <c r="F23836" s="29"/>
      <c r="G23836" s="29"/>
      <c r="H23836" s="29"/>
      <c r="I23836" s="29"/>
      <c r="J23836" s="29"/>
      <c r="K23836" s="29"/>
      <c r="L23836" s="29"/>
      <c r="M23836" s="29"/>
      <c r="N23836" s="29"/>
      <c r="O23836" s="29"/>
      <c r="P23836" s="29"/>
      <c r="Q23836" s="29"/>
      <c r="R23836" s="29"/>
      <c r="S23836" s="33"/>
      <c r="T23836" s="29"/>
      <c r="U23836" s="29"/>
      <c r="V23836" s="29"/>
      <c r="W23836" s="29"/>
      <c r="X23836" s="29"/>
      <c r="Y23836" s="29"/>
      <c r="Z23836" s="29"/>
      <c r="AA23836" s="29"/>
      <c r="AB23836" s="29"/>
      <c r="AC23836" s="29"/>
      <c r="AD23836" s="29"/>
      <c r="AE23836" s="29"/>
      <c r="AF23836" s="29"/>
      <c r="AG23836" s="29"/>
      <c r="AH23836" s="29"/>
      <c r="AI23836" s="29"/>
      <c r="AJ23836" s="29"/>
      <c r="AK23836" s="29"/>
      <c r="AL23836" s="29"/>
      <c r="AM23836" s="29"/>
      <c r="AP23836" s="30"/>
    </row>
    <row r="23837" spans="1:42">
      <c r="A23837" s="29"/>
      <c r="B23837" s="29"/>
      <c r="C23837" s="29"/>
      <c r="D23837" s="29"/>
      <c r="E23837" s="29"/>
      <c r="F23837" s="29"/>
      <c r="G23837" s="29"/>
      <c r="H23837" s="29"/>
      <c r="I23837" s="29"/>
      <c r="J23837" s="29"/>
      <c r="K23837" s="29"/>
      <c r="L23837" s="29"/>
      <c r="M23837" s="29"/>
      <c r="N23837" s="29"/>
      <c r="O23837" s="29"/>
      <c r="P23837" s="29"/>
      <c r="Q23837" s="29"/>
      <c r="R23837" s="29"/>
      <c r="S23837" s="33"/>
      <c r="T23837" s="29"/>
      <c r="U23837" s="29"/>
      <c r="V23837" s="29"/>
      <c r="W23837" s="29"/>
      <c r="X23837" s="29"/>
      <c r="Y23837" s="29"/>
      <c r="Z23837" s="29"/>
      <c r="AA23837" s="29"/>
      <c r="AB23837" s="29"/>
      <c r="AC23837" s="29"/>
      <c r="AD23837" s="29"/>
      <c r="AE23837" s="29"/>
      <c r="AF23837" s="29"/>
      <c r="AG23837" s="29"/>
      <c r="AH23837" s="29"/>
      <c r="AI23837" s="29"/>
      <c r="AJ23837" s="29"/>
      <c r="AK23837" s="29"/>
      <c r="AL23837" s="29"/>
      <c r="AM23837" s="29"/>
      <c r="AP23837" s="30"/>
    </row>
    <row r="23838" spans="1:42">
      <c r="A23838" s="29"/>
      <c r="B23838" s="29"/>
      <c r="C23838" s="29"/>
      <c r="D23838" s="29"/>
      <c r="E23838" s="29"/>
      <c r="F23838" s="29"/>
      <c r="G23838" s="29"/>
      <c r="H23838" s="29"/>
      <c r="I23838" s="29"/>
      <c r="J23838" s="29"/>
      <c r="K23838" s="29"/>
      <c r="L23838" s="29"/>
      <c r="M23838" s="29"/>
      <c r="N23838" s="29"/>
      <c r="O23838" s="29"/>
      <c r="P23838" s="29"/>
      <c r="Q23838" s="29"/>
      <c r="R23838" s="29"/>
      <c r="S23838" s="33"/>
      <c r="T23838" s="29"/>
      <c r="U23838" s="29"/>
      <c r="V23838" s="29"/>
      <c r="W23838" s="29"/>
      <c r="X23838" s="29"/>
      <c r="Y23838" s="29"/>
      <c r="Z23838" s="29"/>
      <c r="AA23838" s="29"/>
      <c r="AB23838" s="29"/>
      <c r="AC23838" s="29"/>
      <c r="AD23838" s="29"/>
      <c r="AE23838" s="29"/>
      <c r="AF23838" s="29"/>
      <c r="AG23838" s="29"/>
      <c r="AH23838" s="29"/>
      <c r="AI23838" s="29"/>
      <c r="AJ23838" s="29"/>
      <c r="AK23838" s="29"/>
      <c r="AL23838" s="29"/>
      <c r="AM23838" s="29"/>
      <c r="AP23838" s="30"/>
    </row>
    <row r="23839" spans="1:42">
      <c r="A23839" s="29"/>
      <c r="B23839" s="29"/>
      <c r="C23839" s="29"/>
      <c r="D23839" s="29"/>
      <c r="E23839" s="29"/>
      <c r="F23839" s="29"/>
      <c r="G23839" s="29"/>
      <c r="H23839" s="29"/>
      <c r="I23839" s="29"/>
      <c r="J23839" s="29"/>
      <c r="K23839" s="29"/>
      <c r="L23839" s="29"/>
      <c r="M23839" s="29"/>
      <c r="N23839" s="29"/>
      <c r="O23839" s="29"/>
      <c r="P23839" s="29"/>
      <c r="Q23839" s="29"/>
      <c r="R23839" s="29"/>
      <c r="S23839" s="33"/>
      <c r="T23839" s="29"/>
      <c r="U23839" s="29"/>
      <c r="V23839" s="29"/>
      <c r="W23839" s="29"/>
      <c r="X23839" s="29"/>
      <c r="Y23839" s="29"/>
      <c r="Z23839" s="29"/>
      <c r="AA23839" s="29"/>
      <c r="AB23839" s="29"/>
      <c r="AC23839" s="29"/>
      <c r="AD23839" s="29"/>
      <c r="AE23839" s="29"/>
      <c r="AF23839" s="29"/>
      <c r="AG23839" s="29"/>
      <c r="AH23839" s="29"/>
      <c r="AI23839" s="29"/>
      <c r="AJ23839" s="29"/>
      <c r="AK23839" s="29"/>
      <c r="AL23839" s="29"/>
      <c r="AM23839" s="29"/>
      <c r="AP23839" s="30"/>
    </row>
    <row r="23840" spans="1:42">
      <c r="A23840" s="29"/>
      <c r="B23840" s="29"/>
      <c r="C23840" s="29"/>
      <c r="D23840" s="29"/>
      <c r="E23840" s="29"/>
      <c r="F23840" s="29"/>
      <c r="G23840" s="29"/>
      <c r="H23840" s="29"/>
      <c r="I23840" s="29"/>
      <c r="J23840" s="29"/>
      <c r="K23840" s="29"/>
      <c r="L23840" s="29"/>
      <c r="M23840" s="29"/>
      <c r="N23840" s="29"/>
      <c r="O23840" s="29"/>
      <c r="P23840" s="29"/>
      <c r="Q23840" s="29"/>
      <c r="R23840" s="29"/>
      <c r="S23840" s="33"/>
      <c r="T23840" s="29"/>
      <c r="U23840" s="29"/>
      <c r="V23840" s="29"/>
      <c r="W23840" s="29"/>
      <c r="X23840" s="29"/>
      <c r="Y23840" s="29"/>
      <c r="Z23840" s="29"/>
      <c r="AA23840" s="29"/>
      <c r="AB23840" s="29"/>
      <c r="AC23840" s="29"/>
      <c r="AD23840" s="29"/>
      <c r="AE23840" s="29"/>
      <c r="AF23840" s="29"/>
      <c r="AG23840" s="29"/>
      <c r="AH23840" s="29"/>
      <c r="AI23840" s="29"/>
      <c r="AJ23840" s="29"/>
      <c r="AK23840" s="29"/>
      <c r="AL23840" s="29"/>
      <c r="AM23840" s="29"/>
      <c r="AP23840" s="30"/>
    </row>
    <row r="23841" spans="1:42">
      <c r="A23841" s="29"/>
      <c r="B23841" s="29"/>
      <c r="C23841" s="29"/>
      <c r="D23841" s="29"/>
      <c r="E23841" s="29"/>
      <c r="F23841" s="29"/>
      <c r="G23841" s="29"/>
      <c r="H23841" s="29"/>
      <c r="I23841" s="29"/>
      <c r="J23841" s="29"/>
      <c r="K23841" s="29"/>
      <c r="L23841" s="29"/>
      <c r="M23841" s="29"/>
      <c r="N23841" s="29"/>
      <c r="O23841" s="29"/>
      <c r="P23841" s="29"/>
      <c r="Q23841" s="29"/>
      <c r="R23841" s="29"/>
      <c r="S23841" s="33"/>
      <c r="T23841" s="29"/>
      <c r="U23841" s="29"/>
      <c r="V23841" s="29"/>
      <c r="W23841" s="29"/>
      <c r="X23841" s="29"/>
      <c r="Y23841" s="29"/>
      <c r="Z23841" s="29"/>
      <c r="AA23841" s="29"/>
      <c r="AB23841" s="29"/>
      <c r="AC23841" s="29"/>
      <c r="AD23841" s="29"/>
      <c r="AE23841" s="29"/>
      <c r="AF23841" s="29"/>
      <c r="AG23841" s="29"/>
      <c r="AH23841" s="29"/>
      <c r="AI23841" s="29"/>
      <c r="AJ23841" s="29"/>
      <c r="AK23841" s="29"/>
      <c r="AL23841" s="29"/>
      <c r="AM23841" s="29"/>
      <c r="AP23841" s="30"/>
    </row>
    <row r="23842" spans="1:42">
      <c r="A23842" s="29"/>
      <c r="B23842" s="29"/>
      <c r="C23842" s="29"/>
      <c r="D23842" s="29"/>
      <c r="E23842" s="29"/>
      <c r="F23842" s="29"/>
      <c r="G23842" s="29"/>
      <c r="H23842" s="29"/>
      <c r="I23842" s="29"/>
      <c r="J23842" s="29"/>
      <c r="K23842" s="29"/>
      <c r="L23842" s="29"/>
      <c r="M23842" s="29"/>
      <c r="N23842" s="29"/>
      <c r="O23842" s="29"/>
      <c r="P23842" s="29"/>
      <c r="Q23842" s="29"/>
      <c r="R23842" s="29"/>
      <c r="S23842" s="33"/>
      <c r="T23842" s="29"/>
      <c r="U23842" s="29"/>
      <c r="V23842" s="29"/>
      <c r="W23842" s="29"/>
      <c r="X23842" s="29"/>
      <c r="Y23842" s="29"/>
      <c r="Z23842" s="29"/>
      <c r="AA23842" s="29"/>
      <c r="AB23842" s="29"/>
      <c r="AC23842" s="29"/>
      <c r="AD23842" s="29"/>
      <c r="AE23842" s="29"/>
      <c r="AF23842" s="29"/>
      <c r="AG23842" s="29"/>
      <c r="AH23842" s="29"/>
      <c r="AI23842" s="29"/>
      <c r="AJ23842" s="29"/>
      <c r="AK23842" s="29"/>
      <c r="AL23842" s="29"/>
      <c r="AM23842" s="29"/>
      <c r="AP23842" s="30"/>
    </row>
    <row r="23843" spans="1:42">
      <c r="A23843" s="29"/>
      <c r="B23843" s="29"/>
      <c r="C23843" s="29"/>
      <c r="D23843" s="29"/>
      <c r="E23843" s="29"/>
      <c r="F23843" s="29"/>
      <c r="G23843" s="29"/>
      <c r="H23843" s="29"/>
      <c r="I23843" s="29"/>
      <c r="J23843" s="29"/>
      <c r="K23843" s="29"/>
      <c r="L23843" s="29"/>
      <c r="M23843" s="29"/>
      <c r="N23843" s="29"/>
      <c r="O23843" s="29"/>
      <c r="P23843" s="29"/>
      <c r="Q23843" s="29"/>
      <c r="R23843" s="29"/>
      <c r="S23843" s="33"/>
      <c r="T23843" s="29"/>
      <c r="U23843" s="29"/>
      <c r="V23843" s="29"/>
      <c r="W23843" s="29"/>
      <c r="X23843" s="29"/>
      <c r="Y23843" s="29"/>
      <c r="Z23843" s="29"/>
      <c r="AA23843" s="29"/>
      <c r="AB23843" s="29"/>
      <c r="AC23843" s="29"/>
      <c r="AD23843" s="29"/>
      <c r="AE23843" s="29"/>
      <c r="AF23843" s="29"/>
      <c r="AG23843" s="29"/>
      <c r="AH23843" s="29"/>
      <c r="AI23843" s="29"/>
      <c r="AJ23843" s="29"/>
      <c r="AK23843" s="29"/>
      <c r="AL23843" s="29"/>
      <c r="AM23843" s="29"/>
      <c r="AP23843" s="30"/>
    </row>
    <row r="23844" spans="1:42">
      <c r="A23844" s="29"/>
      <c r="B23844" s="29"/>
      <c r="C23844" s="29"/>
      <c r="D23844" s="29"/>
      <c r="E23844" s="29"/>
      <c r="F23844" s="29"/>
      <c r="G23844" s="29"/>
      <c r="H23844" s="29"/>
      <c r="I23844" s="29"/>
      <c r="J23844" s="29"/>
      <c r="K23844" s="29"/>
      <c r="L23844" s="29"/>
      <c r="M23844" s="29"/>
      <c r="N23844" s="29"/>
      <c r="O23844" s="29"/>
      <c r="P23844" s="29"/>
      <c r="Q23844" s="29"/>
      <c r="R23844" s="29"/>
      <c r="S23844" s="33"/>
      <c r="T23844" s="29"/>
      <c r="U23844" s="29"/>
      <c r="V23844" s="29"/>
      <c r="W23844" s="29"/>
      <c r="X23844" s="29"/>
      <c r="Y23844" s="29"/>
      <c r="Z23844" s="29"/>
      <c r="AA23844" s="29"/>
      <c r="AB23844" s="29"/>
      <c r="AC23844" s="29"/>
      <c r="AD23844" s="29"/>
      <c r="AE23844" s="29"/>
      <c r="AF23844" s="29"/>
      <c r="AG23844" s="29"/>
      <c r="AH23844" s="29"/>
      <c r="AI23844" s="29"/>
      <c r="AJ23844" s="29"/>
      <c r="AK23844" s="29"/>
      <c r="AL23844" s="29"/>
      <c r="AM23844" s="29"/>
      <c r="AP23844" s="30"/>
    </row>
    <row r="23845" spans="1:42">
      <c r="A23845" s="29"/>
      <c r="B23845" s="29"/>
      <c r="C23845" s="29"/>
      <c r="D23845" s="29"/>
      <c r="E23845" s="29"/>
      <c r="F23845" s="29"/>
      <c r="G23845" s="29"/>
      <c r="H23845" s="29"/>
      <c r="I23845" s="29"/>
      <c r="J23845" s="29"/>
      <c r="K23845" s="29"/>
      <c r="L23845" s="29"/>
      <c r="M23845" s="29"/>
      <c r="N23845" s="29"/>
      <c r="O23845" s="29"/>
      <c r="P23845" s="29"/>
      <c r="Q23845" s="29"/>
      <c r="R23845" s="29"/>
      <c r="S23845" s="33"/>
      <c r="T23845" s="29"/>
      <c r="U23845" s="29"/>
      <c r="V23845" s="29"/>
      <c r="W23845" s="29"/>
      <c r="X23845" s="29"/>
      <c r="Y23845" s="29"/>
      <c r="Z23845" s="29"/>
      <c r="AA23845" s="29"/>
      <c r="AB23845" s="29"/>
      <c r="AC23845" s="29"/>
      <c r="AD23845" s="29"/>
      <c r="AE23845" s="29"/>
      <c r="AF23845" s="29"/>
      <c r="AG23845" s="29"/>
      <c r="AH23845" s="29"/>
      <c r="AI23845" s="29"/>
      <c r="AJ23845" s="29"/>
      <c r="AK23845" s="29"/>
      <c r="AL23845" s="29"/>
      <c r="AM23845" s="29"/>
      <c r="AP23845" s="30"/>
    </row>
    <row r="23846" spans="1:42">
      <c r="A23846" s="29"/>
      <c r="B23846" s="29"/>
      <c r="C23846" s="29"/>
      <c r="D23846" s="29"/>
      <c r="E23846" s="29"/>
      <c r="F23846" s="29"/>
      <c r="G23846" s="29"/>
      <c r="H23846" s="29"/>
      <c r="I23846" s="29"/>
      <c r="J23846" s="29"/>
      <c r="K23846" s="29"/>
      <c r="L23846" s="29"/>
      <c r="M23846" s="29"/>
      <c r="N23846" s="29"/>
      <c r="O23846" s="29"/>
      <c r="P23846" s="29"/>
      <c r="Q23846" s="29"/>
      <c r="R23846" s="29"/>
      <c r="S23846" s="33"/>
      <c r="T23846" s="29"/>
      <c r="U23846" s="29"/>
      <c r="V23846" s="29"/>
      <c r="W23846" s="29"/>
      <c r="X23846" s="29"/>
      <c r="Y23846" s="29"/>
      <c r="Z23846" s="29"/>
      <c r="AA23846" s="29"/>
      <c r="AB23846" s="29"/>
      <c r="AC23846" s="29"/>
      <c r="AD23846" s="29"/>
      <c r="AE23846" s="29"/>
      <c r="AF23846" s="29"/>
      <c r="AG23846" s="29"/>
      <c r="AH23846" s="29"/>
      <c r="AI23846" s="29"/>
      <c r="AJ23846" s="29"/>
      <c r="AK23846" s="29"/>
      <c r="AL23846" s="29"/>
      <c r="AM23846" s="29"/>
      <c r="AP23846" s="30"/>
    </row>
    <row r="23847" spans="1:42">
      <c r="A23847" s="29"/>
      <c r="B23847" s="29"/>
      <c r="C23847" s="29"/>
      <c r="D23847" s="29"/>
      <c r="E23847" s="29"/>
      <c r="F23847" s="29"/>
      <c r="G23847" s="29"/>
      <c r="H23847" s="29"/>
      <c r="I23847" s="29"/>
      <c r="J23847" s="29"/>
      <c r="K23847" s="29"/>
      <c r="L23847" s="29"/>
      <c r="M23847" s="29"/>
      <c r="N23847" s="29"/>
      <c r="O23847" s="29"/>
      <c r="P23847" s="29"/>
      <c r="Q23847" s="29"/>
      <c r="R23847" s="29"/>
      <c r="S23847" s="33"/>
      <c r="T23847" s="29"/>
      <c r="U23847" s="29"/>
      <c r="V23847" s="29"/>
      <c r="W23847" s="29"/>
      <c r="X23847" s="29"/>
      <c r="Y23847" s="29"/>
      <c r="Z23847" s="29"/>
      <c r="AA23847" s="29"/>
      <c r="AB23847" s="29"/>
      <c r="AC23847" s="29"/>
      <c r="AD23847" s="29"/>
      <c r="AE23847" s="29"/>
      <c r="AF23847" s="29"/>
      <c r="AG23847" s="29"/>
      <c r="AH23847" s="29"/>
      <c r="AI23847" s="29"/>
      <c r="AJ23847" s="29"/>
      <c r="AK23847" s="29"/>
      <c r="AL23847" s="29"/>
      <c r="AM23847" s="29"/>
      <c r="AP23847" s="30"/>
    </row>
    <row r="23848" spans="1:42">
      <c r="A23848" s="29"/>
      <c r="B23848" s="29"/>
      <c r="C23848" s="29"/>
      <c r="D23848" s="29"/>
      <c r="E23848" s="29"/>
      <c r="F23848" s="29"/>
      <c r="G23848" s="29"/>
      <c r="H23848" s="29"/>
      <c r="I23848" s="29"/>
      <c r="J23848" s="29"/>
      <c r="K23848" s="29"/>
      <c r="L23848" s="29"/>
      <c r="M23848" s="29"/>
      <c r="N23848" s="29"/>
      <c r="O23848" s="29"/>
      <c r="P23848" s="29"/>
      <c r="Q23848" s="29"/>
      <c r="R23848" s="29"/>
      <c r="S23848" s="33"/>
      <c r="T23848" s="29"/>
      <c r="U23848" s="29"/>
      <c r="V23848" s="29"/>
      <c r="W23848" s="29"/>
      <c r="X23848" s="29"/>
      <c r="Y23848" s="29"/>
      <c r="Z23848" s="29"/>
      <c r="AA23848" s="29"/>
      <c r="AB23848" s="29"/>
      <c r="AC23848" s="29"/>
      <c r="AD23848" s="29"/>
      <c r="AE23848" s="29"/>
      <c r="AF23848" s="29"/>
      <c r="AG23848" s="29"/>
      <c r="AH23848" s="29"/>
      <c r="AI23848" s="29"/>
      <c r="AJ23848" s="29"/>
      <c r="AK23848" s="29"/>
      <c r="AL23848" s="29"/>
      <c r="AM23848" s="29"/>
      <c r="AP23848" s="30"/>
    </row>
    <row r="23849" spans="1:42">
      <c r="A23849" s="29"/>
      <c r="B23849" s="29"/>
      <c r="C23849" s="29"/>
      <c r="D23849" s="29"/>
      <c r="E23849" s="29"/>
      <c r="F23849" s="29"/>
      <c r="G23849" s="29"/>
      <c r="H23849" s="29"/>
      <c r="I23849" s="29"/>
      <c r="J23849" s="29"/>
      <c r="K23849" s="29"/>
      <c r="L23849" s="29"/>
      <c r="M23849" s="29"/>
      <c r="N23849" s="29"/>
      <c r="O23849" s="29"/>
      <c r="P23849" s="29"/>
      <c r="Q23849" s="29"/>
      <c r="R23849" s="29"/>
      <c r="S23849" s="33"/>
      <c r="T23849" s="29"/>
      <c r="U23849" s="29"/>
      <c r="V23849" s="29"/>
      <c r="W23849" s="29"/>
      <c r="X23849" s="29"/>
      <c r="Y23849" s="29"/>
      <c r="Z23849" s="29"/>
      <c r="AA23849" s="29"/>
      <c r="AB23849" s="29"/>
      <c r="AC23849" s="29"/>
      <c r="AD23849" s="29"/>
      <c r="AE23849" s="29"/>
      <c r="AF23849" s="29"/>
      <c r="AG23849" s="29"/>
      <c r="AH23849" s="29"/>
      <c r="AI23849" s="29"/>
      <c r="AJ23849" s="29"/>
      <c r="AK23849" s="29"/>
      <c r="AL23849" s="29"/>
      <c r="AM23849" s="29"/>
      <c r="AP23849" s="30"/>
    </row>
    <row r="23850" spans="1:42">
      <c r="A23850" s="29"/>
      <c r="B23850" s="29"/>
      <c r="C23850" s="29"/>
      <c r="D23850" s="29"/>
      <c r="E23850" s="29"/>
      <c r="F23850" s="29"/>
      <c r="G23850" s="29"/>
      <c r="H23850" s="29"/>
      <c r="I23850" s="29"/>
      <c r="J23850" s="29"/>
      <c r="K23850" s="29"/>
      <c r="L23850" s="29"/>
      <c r="M23850" s="29"/>
      <c r="N23850" s="29"/>
      <c r="O23850" s="29"/>
      <c r="P23850" s="29"/>
      <c r="Q23850" s="29"/>
      <c r="R23850" s="29"/>
      <c r="S23850" s="33"/>
      <c r="T23850" s="29"/>
      <c r="U23850" s="29"/>
      <c r="V23850" s="29"/>
      <c r="W23850" s="29"/>
      <c r="X23850" s="29"/>
      <c r="Y23850" s="29"/>
      <c r="Z23850" s="29"/>
      <c r="AA23850" s="29"/>
      <c r="AB23850" s="29"/>
      <c r="AC23850" s="29"/>
      <c r="AD23850" s="29"/>
      <c r="AE23850" s="29"/>
      <c r="AF23850" s="29"/>
      <c r="AG23850" s="29"/>
      <c r="AH23850" s="29"/>
      <c r="AI23850" s="29"/>
      <c r="AJ23850" s="29"/>
      <c r="AK23850" s="29"/>
      <c r="AL23850" s="29"/>
      <c r="AM23850" s="29"/>
      <c r="AP23850" s="30"/>
    </row>
    <row r="23851" spans="1:42">
      <c r="A23851" s="29"/>
      <c r="B23851" s="29"/>
      <c r="C23851" s="29"/>
      <c r="D23851" s="29"/>
      <c r="E23851" s="29"/>
      <c r="F23851" s="29"/>
      <c r="G23851" s="29"/>
      <c r="H23851" s="29"/>
      <c r="I23851" s="29"/>
      <c r="J23851" s="29"/>
      <c r="K23851" s="29"/>
      <c r="L23851" s="29"/>
      <c r="M23851" s="29"/>
      <c r="N23851" s="29"/>
      <c r="O23851" s="29"/>
      <c r="P23851" s="29"/>
      <c r="Q23851" s="29"/>
      <c r="R23851" s="29"/>
      <c r="S23851" s="33"/>
      <c r="T23851" s="29"/>
      <c r="U23851" s="29"/>
      <c r="V23851" s="29"/>
      <c r="W23851" s="29"/>
      <c r="X23851" s="29"/>
      <c r="Y23851" s="29"/>
      <c r="Z23851" s="29"/>
      <c r="AA23851" s="29"/>
      <c r="AB23851" s="29"/>
      <c r="AC23851" s="29"/>
      <c r="AD23851" s="29"/>
      <c r="AE23851" s="29"/>
      <c r="AF23851" s="29"/>
      <c r="AG23851" s="29"/>
      <c r="AH23851" s="29"/>
      <c r="AI23851" s="29"/>
      <c r="AJ23851" s="29"/>
      <c r="AK23851" s="29"/>
      <c r="AL23851" s="29"/>
      <c r="AM23851" s="29"/>
      <c r="AP23851" s="30"/>
    </row>
    <row r="23852" spans="1:42">
      <c r="A23852" s="29"/>
      <c r="B23852" s="29"/>
      <c r="C23852" s="29"/>
      <c r="D23852" s="29"/>
      <c r="E23852" s="29"/>
      <c r="F23852" s="29"/>
      <c r="G23852" s="29"/>
      <c r="H23852" s="29"/>
      <c r="I23852" s="29"/>
      <c r="J23852" s="29"/>
      <c r="K23852" s="29"/>
      <c r="L23852" s="29"/>
      <c r="M23852" s="29"/>
      <c r="N23852" s="29"/>
      <c r="O23852" s="29"/>
      <c r="P23852" s="29"/>
      <c r="Q23852" s="29"/>
      <c r="R23852" s="29"/>
      <c r="S23852" s="33"/>
      <c r="T23852" s="29"/>
      <c r="U23852" s="29"/>
      <c r="V23852" s="29"/>
      <c r="W23852" s="29"/>
      <c r="X23852" s="29"/>
      <c r="Y23852" s="29"/>
      <c r="Z23852" s="29"/>
      <c r="AA23852" s="29"/>
      <c r="AB23852" s="29"/>
      <c r="AC23852" s="29"/>
      <c r="AD23852" s="29"/>
      <c r="AE23852" s="29"/>
      <c r="AF23852" s="29"/>
      <c r="AG23852" s="29"/>
      <c r="AH23852" s="29"/>
      <c r="AI23852" s="29"/>
      <c r="AJ23852" s="29"/>
      <c r="AK23852" s="29"/>
      <c r="AL23852" s="29"/>
      <c r="AM23852" s="29"/>
      <c r="AP23852" s="30"/>
    </row>
    <row r="23853" spans="1:42">
      <c r="A23853" s="29"/>
      <c r="B23853" s="29"/>
      <c r="C23853" s="29"/>
      <c r="D23853" s="29"/>
      <c r="E23853" s="29"/>
      <c r="F23853" s="29"/>
      <c r="G23853" s="29"/>
      <c r="H23853" s="29"/>
      <c r="I23853" s="29"/>
      <c r="J23853" s="29"/>
      <c r="K23853" s="29"/>
      <c r="L23853" s="29"/>
      <c r="M23853" s="29"/>
      <c r="N23853" s="29"/>
      <c r="O23853" s="29"/>
      <c r="P23853" s="29"/>
      <c r="Q23853" s="29"/>
      <c r="R23853" s="29"/>
      <c r="S23853" s="33"/>
      <c r="T23853" s="29"/>
      <c r="U23853" s="29"/>
      <c r="V23853" s="29"/>
      <c r="W23853" s="29"/>
      <c r="X23853" s="29"/>
      <c r="Y23853" s="29"/>
      <c r="Z23853" s="29"/>
      <c r="AA23853" s="29"/>
      <c r="AB23853" s="29"/>
      <c r="AC23853" s="29"/>
      <c r="AD23853" s="29"/>
      <c r="AE23853" s="29"/>
      <c r="AF23853" s="29"/>
      <c r="AG23853" s="29"/>
      <c r="AH23853" s="29"/>
      <c r="AI23853" s="29"/>
      <c r="AJ23853" s="29"/>
      <c r="AK23853" s="29"/>
      <c r="AL23853" s="29"/>
      <c r="AM23853" s="29"/>
      <c r="AP23853" s="30"/>
    </row>
    <row r="23854" spans="1:42">
      <c r="A23854" s="29"/>
      <c r="B23854" s="29"/>
      <c r="C23854" s="29"/>
      <c r="D23854" s="29"/>
      <c r="E23854" s="29"/>
      <c r="F23854" s="29"/>
      <c r="G23854" s="29"/>
      <c r="H23854" s="29"/>
      <c r="I23854" s="29"/>
      <c r="J23854" s="29"/>
      <c r="K23854" s="29"/>
      <c r="L23854" s="29"/>
      <c r="M23854" s="29"/>
      <c r="N23854" s="29"/>
      <c r="O23854" s="29"/>
      <c r="P23854" s="29"/>
      <c r="Q23854" s="29"/>
      <c r="R23854" s="29"/>
      <c r="S23854" s="33"/>
      <c r="T23854" s="29"/>
      <c r="U23854" s="29"/>
      <c r="V23854" s="29"/>
      <c r="W23854" s="29"/>
      <c r="X23854" s="29"/>
      <c r="Y23854" s="29"/>
      <c r="Z23854" s="29"/>
      <c r="AA23854" s="29"/>
      <c r="AB23854" s="29"/>
      <c r="AC23854" s="29"/>
      <c r="AD23854" s="29"/>
      <c r="AE23854" s="29"/>
      <c r="AF23854" s="29"/>
      <c r="AG23854" s="29"/>
      <c r="AH23854" s="29"/>
      <c r="AI23854" s="29"/>
      <c r="AJ23854" s="29"/>
      <c r="AK23854" s="29"/>
      <c r="AL23854" s="29"/>
      <c r="AM23854" s="29"/>
      <c r="AP23854" s="30"/>
    </row>
    <row r="23855" spans="1:42">
      <c r="A23855" s="29"/>
      <c r="B23855" s="29"/>
      <c r="C23855" s="29"/>
      <c r="D23855" s="29"/>
      <c r="E23855" s="29"/>
      <c r="F23855" s="29"/>
      <c r="G23855" s="29"/>
      <c r="H23855" s="29"/>
      <c r="I23855" s="29"/>
      <c r="J23855" s="29"/>
      <c r="K23855" s="29"/>
      <c r="L23855" s="29"/>
      <c r="M23855" s="29"/>
      <c r="N23855" s="29"/>
      <c r="O23855" s="29"/>
      <c r="P23855" s="29"/>
      <c r="Q23855" s="29"/>
      <c r="R23855" s="29"/>
      <c r="S23855" s="33"/>
      <c r="T23855" s="29"/>
      <c r="U23855" s="29"/>
      <c r="V23855" s="29"/>
      <c r="W23855" s="29"/>
      <c r="X23855" s="29"/>
      <c r="Y23855" s="29"/>
      <c r="Z23855" s="29"/>
      <c r="AA23855" s="29"/>
      <c r="AB23855" s="29"/>
      <c r="AC23855" s="29"/>
      <c r="AD23855" s="29"/>
      <c r="AE23855" s="29"/>
      <c r="AF23855" s="29"/>
      <c r="AG23855" s="29"/>
      <c r="AH23855" s="29"/>
      <c r="AI23855" s="29"/>
      <c r="AJ23855" s="29"/>
      <c r="AK23855" s="29"/>
      <c r="AL23855" s="29"/>
      <c r="AM23855" s="29"/>
      <c r="AP23855" s="30"/>
    </row>
    <row r="23856" spans="1:42">
      <c r="A23856" s="29"/>
      <c r="B23856" s="29"/>
      <c r="C23856" s="29"/>
      <c r="D23856" s="29"/>
      <c r="E23856" s="29"/>
      <c r="F23856" s="29"/>
      <c r="G23856" s="29"/>
      <c r="H23856" s="29"/>
      <c r="I23856" s="29"/>
      <c r="J23856" s="29"/>
      <c r="K23856" s="29"/>
      <c r="L23856" s="29"/>
      <c r="M23856" s="29"/>
      <c r="N23856" s="29"/>
      <c r="O23856" s="29"/>
      <c r="P23856" s="29"/>
      <c r="Q23856" s="29"/>
      <c r="R23856" s="29"/>
      <c r="S23856" s="33"/>
      <c r="T23856" s="29"/>
      <c r="U23856" s="29"/>
      <c r="V23856" s="29"/>
      <c r="W23856" s="29"/>
      <c r="X23856" s="29"/>
      <c r="Y23856" s="29"/>
      <c r="Z23856" s="29"/>
      <c r="AA23856" s="29"/>
      <c r="AB23856" s="29"/>
      <c r="AC23856" s="29"/>
      <c r="AD23856" s="29"/>
      <c r="AE23856" s="29"/>
      <c r="AF23856" s="29"/>
      <c r="AG23856" s="29"/>
      <c r="AH23856" s="29"/>
      <c r="AI23856" s="29"/>
      <c r="AJ23856" s="29"/>
      <c r="AK23856" s="29"/>
      <c r="AL23856" s="29"/>
      <c r="AM23856" s="29"/>
      <c r="AP23856" s="30"/>
    </row>
    <row r="23857" spans="1:42">
      <c r="A23857" s="29"/>
      <c r="B23857" s="29"/>
      <c r="C23857" s="29"/>
      <c r="D23857" s="29"/>
      <c r="E23857" s="29"/>
      <c r="F23857" s="29"/>
      <c r="G23857" s="29"/>
      <c r="H23857" s="29"/>
      <c r="I23857" s="29"/>
      <c r="J23857" s="29"/>
      <c r="K23857" s="29"/>
      <c r="L23857" s="29"/>
      <c r="M23857" s="29"/>
      <c r="N23857" s="29"/>
      <c r="O23857" s="29"/>
      <c r="P23857" s="29"/>
      <c r="Q23857" s="29"/>
      <c r="R23857" s="29"/>
      <c r="S23857" s="33"/>
      <c r="T23857" s="29"/>
      <c r="U23857" s="29"/>
      <c r="V23857" s="29"/>
      <c r="W23857" s="29"/>
      <c r="X23857" s="29"/>
      <c r="Y23857" s="29"/>
      <c r="Z23857" s="29"/>
      <c r="AA23857" s="29"/>
      <c r="AB23857" s="29"/>
      <c r="AC23857" s="29"/>
      <c r="AD23857" s="29"/>
      <c r="AE23857" s="29"/>
      <c r="AF23857" s="29"/>
      <c r="AG23857" s="29"/>
      <c r="AH23857" s="29"/>
      <c r="AI23857" s="29"/>
      <c r="AJ23857" s="29"/>
      <c r="AK23857" s="29"/>
      <c r="AL23857" s="29"/>
      <c r="AM23857" s="29"/>
      <c r="AP23857" s="30"/>
    </row>
    <row r="23858" spans="1:42">
      <c r="A23858" s="29"/>
      <c r="B23858" s="29"/>
      <c r="C23858" s="29"/>
      <c r="D23858" s="29"/>
      <c r="E23858" s="29"/>
      <c r="F23858" s="29"/>
      <c r="G23858" s="29"/>
      <c r="H23858" s="29"/>
      <c r="I23858" s="29"/>
      <c r="J23858" s="29"/>
      <c r="K23858" s="29"/>
      <c r="L23858" s="29"/>
      <c r="M23858" s="29"/>
      <c r="N23858" s="29"/>
      <c r="O23858" s="29"/>
      <c r="P23858" s="29"/>
      <c r="Q23858" s="29"/>
      <c r="R23858" s="29"/>
      <c r="S23858" s="33"/>
      <c r="T23858" s="29"/>
      <c r="U23858" s="29"/>
      <c r="V23858" s="29"/>
      <c r="W23858" s="29"/>
      <c r="X23858" s="29"/>
      <c r="Y23858" s="29"/>
      <c r="Z23858" s="29"/>
      <c r="AA23858" s="29"/>
      <c r="AB23858" s="29"/>
      <c r="AC23858" s="29"/>
      <c r="AD23858" s="29"/>
      <c r="AE23858" s="29"/>
      <c r="AF23858" s="29"/>
      <c r="AG23858" s="29"/>
      <c r="AH23858" s="29"/>
      <c r="AI23858" s="29"/>
      <c r="AJ23858" s="29"/>
      <c r="AK23858" s="29"/>
      <c r="AL23858" s="29"/>
      <c r="AM23858" s="29"/>
      <c r="AP23858" s="30"/>
    </row>
    <row r="23859" spans="1:42">
      <c r="A23859" s="29"/>
      <c r="B23859" s="29"/>
      <c r="C23859" s="29"/>
      <c r="D23859" s="29"/>
      <c r="E23859" s="29"/>
      <c r="F23859" s="29"/>
      <c r="G23859" s="29"/>
      <c r="H23859" s="29"/>
      <c r="I23859" s="29"/>
      <c r="J23859" s="29"/>
      <c r="K23859" s="29"/>
      <c r="L23859" s="29"/>
      <c r="M23859" s="29"/>
      <c r="N23859" s="29"/>
      <c r="O23859" s="29"/>
      <c r="P23859" s="29"/>
      <c r="Q23859" s="29"/>
      <c r="R23859" s="29"/>
      <c r="S23859" s="33"/>
      <c r="T23859" s="29"/>
      <c r="U23859" s="29"/>
      <c r="V23859" s="29"/>
      <c r="W23859" s="29"/>
      <c r="X23859" s="29"/>
      <c r="Y23859" s="29"/>
      <c r="Z23859" s="29"/>
      <c r="AA23859" s="29"/>
      <c r="AB23859" s="29"/>
      <c r="AC23859" s="29"/>
      <c r="AD23859" s="29"/>
      <c r="AE23859" s="29"/>
      <c r="AF23859" s="29"/>
      <c r="AG23859" s="29"/>
      <c r="AH23859" s="29"/>
      <c r="AI23859" s="29"/>
      <c r="AJ23859" s="29"/>
      <c r="AK23859" s="29"/>
      <c r="AL23859" s="29"/>
      <c r="AM23859" s="29"/>
      <c r="AP23859" s="30"/>
    </row>
    <row r="23860" spans="1:42">
      <c r="A23860" s="29"/>
      <c r="B23860" s="29"/>
      <c r="C23860" s="29"/>
      <c r="D23860" s="29"/>
      <c r="E23860" s="29"/>
      <c r="F23860" s="29"/>
      <c r="G23860" s="29"/>
      <c r="H23860" s="29"/>
      <c r="I23860" s="29"/>
      <c r="J23860" s="29"/>
      <c r="K23860" s="29"/>
      <c r="L23860" s="29"/>
      <c r="M23860" s="29"/>
      <c r="N23860" s="29"/>
      <c r="O23860" s="29"/>
      <c r="P23860" s="29"/>
      <c r="Q23860" s="29"/>
      <c r="R23860" s="29"/>
      <c r="S23860" s="33"/>
      <c r="T23860" s="29"/>
      <c r="U23860" s="29"/>
      <c r="V23860" s="29"/>
      <c r="W23860" s="29"/>
      <c r="X23860" s="29"/>
      <c r="Y23860" s="29"/>
      <c r="Z23860" s="29"/>
      <c r="AA23860" s="29"/>
      <c r="AB23860" s="29"/>
      <c r="AC23860" s="29"/>
      <c r="AD23860" s="29"/>
      <c r="AE23860" s="29"/>
      <c r="AF23860" s="29"/>
      <c r="AG23860" s="29"/>
      <c r="AH23860" s="29"/>
      <c r="AI23860" s="29"/>
      <c r="AJ23860" s="29"/>
      <c r="AK23860" s="29"/>
      <c r="AL23860" s="29"/>
      <c r="AM23860" s="29"/>
      <c r="AP23860" s="30"/>
    </row>
    <row r="23861" spans="1:42">
      <c r="A23861" s="29"/>
      <c r="B23861" s="29"/>
      <c r="C23861" s="29"/>
      <c r="D23861" s="29"/>
      <c r="E23861" s="29"/>
      <c r="F23861" s="29"/>
      <c r="G23861" s="29"/>
      <c r="H23861" s="29"/>
      <c r="I23861" s="29"/>
      <c r="J23861" s="29"/>
      <c r="K23861" s="29"/>
      <c r="L23861" s="29"/>
      <c r="M23861" s="29"/>
      <c r="N23861" s="29"/>
      <c r="O23861" s="29"/>
      <c r="P23861" s="29"/>
      <c r="Q23861" s="29"/>
      <c r="R23861" s="29"/>
      <c r="S23861" s="33"/>
      <c r="T23861" s="29"/>
      <c r="U23861" s="29"/>
      <c r="V23861" s="29"/>
      <c r="W23861" s="29"/>
      <c r="X23861" s="29"/>
      <c r="Y23861" s="29"/>
      <c r="Z23861" s="29"/>
      <c r="AA23861" s="29"/>
      <c r="AB23861" s="29"/>
      <c r="AC23861" s="29"/>
      <c r="AD23861" s="29"/>
      <c r="AE23861" s="29"/>
      <c r="AF23861" s="29"/>
      <c r="AG23861" s="29"/>
      <c r="AH23861" s="29"/>
      <c r="AI23861" s="29"/>
      <c r="AJ23861" s="29"/>
      <c r="AK23861" s="29"/>
      <c r="AL23861" s="29"/>
      <c r="AM23861" s="29"/>
      <c r="AP23861" s="30"/>
    </row>
    <row r="23862" spans="1:42">
      <c r="A23862" s="29"/>
      <c r="B23862" s="29"/>
      <c r="C23862" s="29"/>
      <c r="D23862" s="29"/>
      <c r="E23862" s="29"/>
      <c r="F23862" s="29"/>
      <c r="G23862" s="29"/>
      <c r="H23862" s="29"/>
      <c r="I23862" s="29"/>
      <c r="J23862" s="29"/>
      <c r="K23862" s="29"/>
      <c r="L23862" s="29"/>
      <c r="M23862" s="29"/>
      <c r="N23862" s="29"/>
      <c r="O23862" s="29"/>
      <c r="P23862" s="29"/>
      <c r="Q23862" s="29"/>
      <c r="R23862" s="29"/>
      <c r="S23862" s="33"/>
      <c r="T23862" s="29"/>
      <c r="U23862" s="29"/>
      <c r="V23862" s="29"/>
      <c r="W23862" s="29"/>
      <c r="X23862" s="29"/>
      <c r="Y23862" s="29"/>
      <c r="Z23862" s="29"/>
      <c r="AA23862" s="29"/>
      <c r="AB23862" s="29"/>
      <c r="AC23862" s="29"/>
      <c r="AD23862" s="29"/>
      <c r="AE23862" s="29"/>
      <c r="AF23862" s="29"/>
      <c r="AG23862" s="29"/>
      <c r="AH23862" s="29"/>
      <c r="AI23862" s="29"/>
      <c r="AJ23862" s="29"/>
      <c r="AK23862" s="29"/>
      <c r="AL23862" s="29"/>
      <c r="AM23862" s="29"/>
      <c r="AP23862" s="30"/>
    </row>
    <row r="23863" spans="1:42">
      <c r="A23863" s="29"/>
      <c r="B23863" s="29"/>
      <c r="C23863" s="29"/>
      <c r="D23863" s="29"/>
      <c r="E23863" s="29"/>
      <c r="F23863" s="29"/>
      <c r="G23863" s="29"/>
      <c r="H23863" s="29"/>
      <c r="I23863" s="29"/>
      <c r="J23863" s="29"/>
      <c r="K23863" s="29"/>
      <c r="L23863" s="29"/>
      <c r="M23863" s="29"/>
      <c r="N23863" s="29"/>
      <c r="O23863" s="29"/>
      <c r="P23863" s="29"/>
      <c r="Q23863" s="29"/>
      <c r="R23863" s="29"/>
      <c r="S23863" s="33"/>
      <c r="T23863" s="29"/>
      <c r="U23863" s="29"/>
      <c r="V23863" s="29"/>
      <c r="W23863" s="29"/>
      <c r="X23863" s="29"/>
      <c r="Y23863" s="29"/>
      <c r="Z23863" s="29"/>
      <c r="AA23863" s="29"/>
      <c r="AB23863" s="29"/>
      <c r="AC23863" s="29"/>
      <c r="AD23863" s="29"/>
      <c r="AE23863" s="29"/>
      <c r="AF23863" s="29"/>
      <c r="AG23863" s="29"/>
      <c r="AH23863" s="29"/>
      <c r="AI23863" s="29"/>
      <c r="AJ23863" s="29"/>
      <c r="AK23863" s="29"/>
      <c r="AL23863" s="29"/>
      <c r="AM23863" s="29"/>
      <c r="AP23863" s="30"/>
    </row>
    <row r="23864" spans="1:42">
      <c r="A23864" s="29"/>
      <c r="B23864" s="29"/>
      <c r="C23864" s="29"/>
      <c r="D23864" s="29"/>
      <c r="E23864" s="29"/>
      <c r="F23864" s="29"/>
      <c r="G23864" s="29"/>
      <c r="H23864" s="29"/>
      <c r="I23864" s="29"/>
      <c r="J23864" s="29"/>
      <c r="K23864" s="29"/>
      <c r="L23864" s="29"/>
      <c r="M23864" s="29"/>
      <c r="N23864" s="29"/>
      <c r="O23864" s="29"/>
      <c r="P23864" s="29"/>
      <c r="Q23864" s="29"/>
      <c r="R23864" s="29"/>
      <c r="S23864" s="33"/>
      <c r="T23864" s="29"/>
      <c r="U23864" s="29"/>
      <c r="V23864" s="29"/>
      <c r="W23864" s="29"/>
      <c r="X23864" s="29"/>
      <c r="Y23864" s="29"/>
      <c r="Z23864" s="29"/>
      <c r="AA23864" s="29"/>
      <c r="AB23864" s="29"/>
      <c r="AC23864" s="29"/>
      <c r="AD23864" s="29"/>
      <c r="AE23864" s="29"/>
      <c r="AF23864" s="29"/>
      <c r="AG23864" s="29"/>
      <c r="AH23864" s="29"/>
      <c r="AI23864" s="29"/>
      <c r="AJ23864" s="29"/>
      <c r="AK23864" s="29"/>
      <c r="AL23864" s="29"/>
      <c r="AM23864" s="29"/>
      <c r="AP23864" s="30"/>
    </row>
    <row r="23865" spans="1:42">
      <c r="A23865" s="29"/>
      <c r="B23865" s="29"/>
      <c r="C23865" s="29"/>
      <c r="D23865" s="29"/>
      <c r="E23865" s="29"/>
      <c r="F23865" s="29"/>
      <c r="G23865" s="29"/>
      <c r="H23865" s="29"/>
      <c r="I23865" s="29"/>
      <c r="J23865" s="29"/>
      <c r="K23865" s="29"/>
      <c r="L23865" s="29"/>
      <c r="M23865" s="29"/>
      <c r="N23865" s="29"/>
      <c r="O23865" s="29"/>
      <c r="P23865" s="29"/>
      <c r="Q23865" s="29"/>
      <c r="R23865" s="29"/>
      <c r="S23865" s="33"/>
      <c r="T23865" s="29"/>
      <c r="U23865" s="29"/>
      <c r="V23865" s="29"/>
      <c r="W23865" s="29"/>
      <c r="X23865" s="29"/>
      <c r="Y23865" s="29"/>
      <c r="Z23865" s="29"/>
      <c r="AA23865" s="29"/>
      <c r="AB23865" s="29"/>
      <c r="AC23865" s="29"/>
      <c r="AD23865" s="29"/>
      <c r="AE23865" s="29"/>
      <c r="AF23865" s="29"/>
      <c r="AG23865" s="29"/>
      <c r="AH23865" s="29"/>
      <c r="AI23865" s="29"/>
      <c r="AJ23865" s="29"/>
      <c r="AK23865" s="29"/>
      <c r="AL23865" s="29"/>
      <c r="AM23865" s="29"/>
      <c r="AP23865" s="30"/>
    </row>
    <row r="23866" spans="1:42">
      <c r="A23866" s="29"/>
      <c r="B23866" s="29"/>
      <c r="C23866" s="29"/>
      <c r="D23866" s="29"/>
      <c r="E23866" s="29"/>
      <c r="F23866" s="29"/>
      <c r="G23866" s="29"/>
      <c r="H23866" s="29"/>
      <c r="I23866" s="29"/>
      <c r="J23866" s="29"/>
      <c r="K23866" s="29"/>
      <c r="L23866" s="29"/>
      <c r="M23866" s="29"/>
      <c r="N23866" s="29"/>
      <c r="O23866" s="29"/>
      <c r="P23866" s="29"/>
      <c r="Q23866" s="29"/>
      <c r="R23866" s="29"/>
      <c r="S23866" s="33"/>
      <c r="T23866" s="29"/>
      <c r="U23866" s="29"/>
      <c r="V23866" s="29"/>
      <c r="W23866" s="29"/>
      <c r="X23866" s="29"/>
      <c r="Y23866" s="29"/>
      <c r="Z23866" s="29"/>
      <c r="AA23866" s="29"/>
      <c r="AB23866" s="29"/>
      <c r="AC23866" s="29"/>
      <c r="AD23866" s="29"/>
      <c r="AE23866" s="29"/>
      <c r="AF23866" s="29"/>
      <c r="AG23866" s="29"/>
      <c r="AH23866" s="29"/>
      <c r="AI23866" s="29"/>
      <c r="AJ23866" s="29"/>
      <c r="AK23866" s="29"/>
      <c r="AL23866" s="29"/>
      <c r="AM23866" s="29"/>
      <c r="AP23866" s="30"/>
    </row>
    <row r="23867" spans="1:42">
      <c r="A23867" s="29"/>
      <c r="B23867" s="29"/>
      <c r="C23867" s="29"/>
      <c r="D23867" s="29"/>
      <c r="E23867" s="29"/>
      <c r="F23867" s="29"/>
      <c r="G23867" s="29"/>
      <c r="H23867" s="29"/>
      <c r="I23867" s="29"/>
      <c r="J23867" s="29"/>
      <c r="K23867" s="29"/>
      <c r="L23867" s="29"/>
      <c r="M23867" s="29"/>
      <c r="N23867" s="29"/>
      <c r="O23867" s="29"/>
      <c r="P23867" s="29"/>
      <c r="Q23867" s="29"/>
      <c r="R23867" s="29"/>
      <c r="S23867" s="33"/>
      <c r="T23867" s="29"/>
      <c r="U23867" s="29"/>
      <c r="V23867" s="29"/>
      <c r="W23867" s="29"/>
      <c r="X23867" s="29"/>
      <c r="Y23867" s="29"/>
      <c r="Z23867" s="29"/>
      <c r="AA23867" s="29"/>
      <c r="AB23867" s="29"/>
      <c r="AC23867" s="29"/>
      <c r="AD23867" s="29"/>
      <c r="AE23867" s="29"/>
      <c r="AF23867" s="29"/>
      <c r="AG23867" s="29"/>
      <c r="AH23867" s="29"/>
      <c r="AI23867" s="29"/>
      <c r="AJ23867" s="29"/>
      <c r="AK23867" s="29"/>
      <c r="AL23867" s="29"/>
      <c r="AM23867" s="29"/>
      <c r="AP23867" s="30"/>
    </row>
    <row r="23868" spans="1:42">
      <c r="A23868" s="29"/>
      <c r="B23868" s="29"/>
      <c r="C23868" s="29"/>
      <c r="D23868" s="29"/>
      <c r="E23868" s="29"/>
      <c r="F23868" s="29"/>
      <c r="G23868" s="29"/>
      <c r="H23868" s="29"/>
      <c r="I23868" s="29"/>
      <c r="J23868" s="29"/>
      <c r="K23868" s="29"/>
      <c r="L23868" s="29"/>
      <c r="M23868" s="29"/>
      <c r="N23868" s="29"/>
      <c r="O23868" s="29"/>
      <c r="P23868" s="29"/>
      <c r="Q23868" s="29"/>
      <c r="R23868" s="29"/>
      <c r="S23868" s="33"/>
      <c r="T23868" s="29"/>
      <c r="U23868" s="29"/>
      <c r="V23868" s="29"/>
      <c r="W23868" s="29"/>
      <c r="X23868" s="29"/>
      <c r="Y23868" s="29"/>
      <c r="Z23868" s="29"/>
      <c r="AA23868" s="29"/>
      <c r="AB23868" s="29"/>
      <c r="AC23868" s="29"/>
      <c r="AD23868" s="29"/>
      <c r="AE23868" s="29"/>
      <c r="AF23868" s="29"/>
      <c r="AG23868" s="29"/>
      <c r="AH23868" s="29"/>
      <c r="AI23868" s="29"/>
      <c r="AJ23868" s="29"/>
      <c r="AK23868" s="29"/>
      <c r="AL23868" s="29"/>
      <c r="AM23868" s="29"/>
      <c r="AP23868" s="30"/>
    </row>
    <row r="23869" spans="1:42">
      <c r="A23869" s="29"/>
      <c r="B23869" s="29"/>
      <c r="C23869" s="29"/>
      <c r="D23869" s="29"/>
      <c r="E23869" s="29"/>
      <c r="F23869" s="29"/>
      <c r="G23869" s="29"/>
      <c r="H23869" s="29"/>
      <c r="I23869" s="29"/>
      <c r="J23869" s="29"/>
      <c r="K23869" s="29"/>
      <c r="L23869" s="29"/>
      <c r="M23869" s="29"/>
      <c r="N23869" s="29"/>
      <c r="O23869" s="29"/>
      <c r="P23869" s="29"/>
      <c r="Q23869" s="29"/>
      <c r="R23869" s="29"/>
      <c r="S23869" s="33"/>
      <c r="T23869" s="29"/>
      <c r="U23869" s="29"/>
      <c r="V23869" s="29"/>
      <c r="W23869" s="29"/>
      <c r="X23869" s="29"/>
      <c r="Y23869" s="29"/>
      <c r="Z23869" s="29"/>
      <c r="AA23869" s="29"/>
      <c r="AB23869" s="29"/>
      <c r="AC23869" s="29"/>
      <c r="AD23869" s="29"/>
      <c r="AE23869" s="29"/>
      <c r="AF23869" s="29"/>
      <c r="AG23869" s="29"/>
      <c r="AH23869" s="29"/>
      <c r="AI23869" s="29"/>
      <c r="AJ23869" s="29"/>
      <c r="AK23869" s="29"/>
      <c r="AL23869" s="29"/>
      <c r="AM23869" s="29"/>
      <c r="AP23869" s="30"/>
    </row>
    <row r="23870" spans="1:42">
      <c r="A23870" s="29"/>
      <c r="B23870" s="29"/>
      <c r="C23870" s="29"/>
      <c r="D23870" s="29"/>
      <c r="E23870" s="29"/>
      <c r="F23870" s="29"/>
      <c r="G23870" s="29"/>
      <c r="H23870" s="29"/>
      <c r="I23870" s="29"/>
      <c r="J23870" s="29"/>
      <c r="K23870" s="29"/>
      <c r="L23870" s="29"/>
      <c r="M23870" s="29"/>
      <c r="N23870" s="29"/>
      <c r="O23870" s="29"/>
      <c r="P23870" s="29"/>
      <c r="Q23870" s="29"/>
      <c r="R23870" s="29"/>
      <c r="S23870" s="33"/>
      <c r="T23870" s="29"/>
      <c r="U23870" s="29"/>
      <c r="V23870" s="29"/>
      <c r="W23870" s="29"/>
      <c r="X23870" s="29"/>
      <c r="Y23870" s="29"/>
      <c r="Z23870" s="29"/>
      <c r="AA23870" s="29"/>
      <c r="AB23870" s="29"/>
      <c r="AC23870" s="29"/>
      <c r="AD23870" s="29"/>
      <c r="AE23870" s="29"/>
      <c r="AF23870" s="29"/>
      <c r="AG23870" s="29"/>
      <c r="AH23870" s="29"/>
      <c r="AI23870" s="29"/>
      <c r="AJ23870" s="29"/>
      <c r="AK23870" s="29"/>
      <c r="AL23870" s="29"/>
      <c r="AM23870" s="29"/>
      <c r="AP23870" s="30"/>
    </row>
    <row r="23871" spans="1:42">
      <c r="A23871" s="29"/>
      <c r="B23871" s="29"/>
      <c r="C23871" s="29"/>
      <c r="D23871" s="29"/>
      <c r="E23871" s="29"/>
      <c r="F23871" s="29"/>
      <c r="G23871" s="29"/>
      <c r="H23871" s="29"/>
      <c r="I23871" s="29"/>
      <c r="J23871" s="29"/>
      <c r="K23871" s="29"/>
      <c r="L23871" s="29"/>
      <c r="M23871" s="29"/>
      <c r="N23871" s="29"/>
      <c r="O23871" s="29"/>
      <c r="P23871" s="29"/>
      <c r="Q23871" s="29"/>
      <c r="R23871" s="29"/>
      <c r="S23871" s="33"/>
      <c r="T23871" s="29"/>
      <c r="U23871" s="29"/>
      <c r="V23871" s="29"/>
      <c r="W23871" s="29"/>
      <c r="X23871" s="29"/>
      <c r="Y23871" s="29"/>
      <c r="Z23871" s="29"/>
      <c r="AA23871" s="29"/>
      <c r="AB23871" s="29"/>
      <c r="AC23871" s="29"/>
      <c r="AD23871" s="29"/>
      <c r="AE23871" s="29"/>
      <c r="AF23871" s="29"/>
      <c r="AG23871" s="29"/>
      <c r="AH23871" s="29"/>
      <c r="AI23871" s="29"/>
      <c r="AJ23871" s="29"/>
      <c r="AK23871" s="29"/>
      <c r="AL23871" s="29"/>
      <c r="AM23871" s="29"/>
      <c r="AP23871" s="30"/>
    </row>
    <row r="23872" spans="1:42">
      <c r="A23872" s="29"/>
      <c r="B23872" s="29"/>
      <c r="C23872" s="29"/>
      <c r="D23872" s="29"/>
      <c r="E23872" s="29"/>
      <c r="F23872" s="29"/>
      <c r="G23872" s="29"/>
      <c r="H23872" s="29"/>
      <c r="I23872" s="29"/>
      <c r="J23872" s="29"/>
      <c r="K23872" s="29"/>
      <c r="L23872" s="29"/>
      <c r="M23872" s="29"/>
      <c r="N23872" s="29"/>
      <c r="O23872" s="29"/>
      <c r="P23872" s="29"/>
      <c r="Q23872" s="29"/>
      <c r="R23872" s="29"/>
      <c r="S23872" s="33"/>
      <c r="T23872" s="29"/>
      <c r="U23872" s="29"/>
      <c r="V23872" s="29"/>
      <c r="W23872" s="29"/>
      <c r="X23872" s="29"/>
      <c r="Y23872" s="29"/>
      <c r="Z23872" s="29"/>
      <c r="AA23872" s="29"/>
      <c r="AB23872" s="29"/>
      <c r="AC23872" s="29"/>
      <c r="AD23872" s="29"/>
      <c r="AE23872" s="29"/>
      <c r="AF23872" s="29"/>
      <c r="AG23872" s="29"/>
      <c r="AH23872" s="29"/>
      <c r="AI23872" s="29"/>
      <c r="AJ23872" s="29"/>
      <c r="AK23872" s="29"/>
      <c r="AL23872" s="29"/>
      <c r="AM23872" s="29"/>
      <c r="AP23872" s="30"/>
    </row>
    <row r="23873" spans="1:42">
      <c r="A23873" s="29"/>
      <c r="B23873" s="29"/>
      <c r="C23873" s="29"/>
      <c r="D23873" s="29"/>
      <c r="E23873" s="29"/>
      <c r="F23873" s="29"/>
      <c r="G23873" s="29"/>
      <c r="H23873" s="29"/>
      <c r="I23873" s="29"/>
      <c r="J23873" s="29"/>
      <c r="K23873" s="29"/>
      <c r="L23873" s="29"/>
      <c r="M23873" s="29"/>
      <c r="N23873" s="29"/>
      <c r="O23873" s="29"/>
      <c r="P23873" s="29"/>
      <c r="Q23873" s="29"/>
      <c r="R23873" s="29"/>
      <c r="S23873" s="33"/>
      <c r="T23873" s="29"/>
      <c r="U23873" s="29"/>
      <c r="V23873" s="29"/>
      <c r="W23873" s="29"/>
      <c r="X23873" s="29"/>
      <c r="Y23873" s="29"/>
      <c r="Z23873" s="29"/>
      <c r="AA23873" s="29"/>
      <c r="AB23873" s="29"/>
      <c r="AC23873" s="29"/>
      <c r="AD23873" s="29"/>
      <c r="AE23873" s="29"/>
      <c r="AF23873" s="29"/>
      <c r="AG23873" s="29"/>
      <c r="AH23873" s="29"/>
      <c r="AI23873" s="29"/>
      <c r="AJ23873" s="29"/>
      <c r="AK23873" s="29"/>
      <c r="AL23873" s="29"/>
      <c r="AM23873" s="29"/>
      <c r="AP23873" s="30"/>
    </row>
    <row r="23874" spans="1:42">
      <c r="A23874" s="29"/>
      <c r="B23874" s="29"/>
      <c r="C23874" s="29"/>
      <c r="D23874" s="29"/>
      <c r="E23874" s="29"/>
      <c r="F23874" s="29"/>
      <c r="G23874" s="29"/>
      <c r="H23874" s="29"/>
      <c r="I23874" s="29"/>
      <c r="J23874" s="29"/>
      <c r="K23874" s="29"/>
      <c r="L23874" s="29"/>
      <c r="M23874" s="29"/>
      <c r="N23874" s="29"/>
      <c r="O23874" s="29"/>
      <c r="P23874" s="29"/>
      <c r="Q23874" s="29"/>
      <c r="R23874" s="29"/>
      <c r="S23874" s="33"/>
      <c r="T23874" s="29"/>
      <c r="U23874" s="29"/>
      <c r="V23874" s="29"/>
      <c r="W23874" s="29"/>
      <c r="X23874" s="29"/>
      <c r="Y23874" s="29"/>
      <c r="Z23874" s="29"/>
      <c r="AA23874" s="29"/>
      <c r="AB23874" s="29"/>
      <c r="AC23874" s="29"/>
      <c r="AD23874" s="29"/>
      <c r="AE23874" s="29"/>
      <c r="AF23874" s="29"/>
      <c r="AG23874" s="29"/>
      <c r="AH23874" s="29"/>
      <c r="AI23874" s="29"/>
      <c r="AJ23874" s="29"/>
      <c r="AK23874" s="29"/>
      <c r="AL23874" s="29"/>
      <c r="AM23874" s="29"/>
      <c r="AP23874" s="30"/>
    </row>
    <row r="23875" spans="1:42">
      <c r="A23875" s="29"/>
      <c r="B23875" s="29"/>
      <c r="C23875" s="29"/>
      <c r="D23875" s="29"/>
      <c r="E23875" s="29"/>
      <c r="F23875" s="29"/>
      <c r="G23875" s="29"/>
      <c r="H23875" s="29"/>
      <c r="I23875" s="29"/>
      <c r="J23875" s="29"/>
      <c r="K23875" s="29"/>
      <c r="L23875" s="29"/>
      <c r="M23875" s="29"/>
      <c r="N23875" s="29"/>
      <c r="O23875" s="29"/>
      <c r="P23875" s="29"/>
      <c r="Q23875" s="29"/>
      <c r="R23875" s="29"/>
      <c r="S23875" s="33"/>
      <c r="T23875" s="29"/>
      <c r="U23875" s="29"/>
      <c r="V23875" s="29"/>
      <c r="W23875" s="29"/>
      <c r="X23875" s="29"/>
      <c r="Y23875" s="29"/>
      <c r="Z23875" s="29"/>
      <c r="AA23875" s="29"/>
      <c r="AB23875" s="29"/>
      <c r="AC23875" s="29"/>
      <c r="AD23875" s="29"/>
      <c r="AE23875" s="29"/>
      <c r="AF23875" s="29"/>
      <c r="AG23875" s="29"/>
      <c r="AH23875" s="29"/>
      <c r="AI23875" s="29"/>
      <c r="AJ23875" s="29"/>
      <c r="AK23875" s="29"/>
      <c r="AL23875" s="29"/>
      <c r="AM23875" s="29"/>
      <c r="AP23875" s="30"/>
    </row>
    <row r="23876" spans="1:42">
      <c r="A23876" s="29"/>
      <c r="B23876" s="29"/>
      <c r="C23876" s="29"/>
      <c r="D23876" s="29"/>
      <c r="E23876" s="29"/>
      <c r="F23876" s="29"/>
      <c r="G23876" s="29"/>
      <c r="H23876" s="29"/>
      <c r="I23876" s="29"/>
      <c r="J23876" s="29"/>
      <c r="K23876" s="29"/>
      <c r="L23876" s="29"/>
      <c r="M23876" s="29"/>
      <c r="N23876" s="29"/>
      <c r="O23876" s="29"/>
      <c r="P23876" s="29"/>
      <c r="Q23876" s="29"/>
      <c r="R23876" s="29"/>
      <c r="S23876" s="33"/>
      <c r="T23876" s="29"/>
      <c r="U23876" s="29"/>
      <c r="V23876" s="29"/>
      <c r="W23876" s="29"/>
      <c r="X23876" s="29"/>
      <c r="Y23876" s="29"/>
      <c r="Z23876" s="29"/>
      <c r="AA23876" s="29"/>
      <c r="AB23876" s="29"/>
      <c r="AC23876" s="29"/>
      <c r="AD23876" s="29"/>
      <c r="AE23876" s="29"/>
      <c r="AF23876" s="29"/>
      <c r="AG23876" s="29"/>
      <c r="AH23876" s="29"/>
      <c r="AI23876" s="29"/>
      <c r="AJ23876" s="29"/>
      <c r="AK23876" s="29"/>
      <c r="AL23876" s="29"/>
      <c r="AM23876" s="29"/>
      <c r="AP23876" s="30"/>
    </row>
    <row r="23877" spans="1:42">
      <c r="A23877" s="29"/>
      <c r="B23877" s="29"/>
      <c r="C23877" s="29"/>
      <c r="D23877" s="29"/>
      <c r="E23877" s="29"/>
      <c r="F23877" s="29"/>
      <c r="G23877" s="29"/>
      <c r="H23877" s="29"/>
      <c r="I23877" s="29"/>
      <c r="J23877" s="29"/>
      <c r="K23877" s="29"/>
      <c r="L23877" s="29"/>
      <c r="M23877" s="29"/>
      <c r="N23877" s="29"/>
      <c r="O23877" s="29"/>
      <c r="P23877" s="29"/>
      <c r="Q23877" s="29"/>
      <c r="R23877" s="29"/>
      <c r="S23877" s="33"/>
      <c r="T23877" s="29"/>
      <c r="U23877" s="29"/>
      <c r="V23877" s="29"/>
      <c r="W23877" s="29"/>
      <c r="X23877" s="29"/>
      <c r="Y23877" s="29"/>
      <c r="Z23877" s="29"/>
      <c r="AA23877" s="29"/>
      <c r="AB23877" s="29"/>
      <c r="AC23877" s="29"/>
      <c r="AD23877" s="29"/>
      <c r="AE23877" s="29"/>
      <c r="AF23877" s="29"/>
      <c r="AG23877" s="29"/>
      <c r="AH23877" s="29"/>
      <c r="AI23877" s="29"/>
      <c r="AJ23877" s="29"/>
      <c r="AK23877" s="29"/>
      <c r="AL23877" s="29"/>
      <c r="AM23877" s="29"/>
      <c r="AP23877" s="30"/>
    </row>
    <row r="23878" spans="1:42">
      <c r="A23878" s="29"/>
      <c r="B23878" s="29"/>
      <c r="C23878" s="29"/>
      <c r="D23878" s="29"/>
      <c r="E23878" s="29"/>
      <c r="F23878" s="29"/>
      <c r="G23878" s="29"/>
      <c r="H23878" s="29"/>
      <c r="I23878" s="29"/>
      <c r="J23878" s="29"/>
      <c r="K23878" s="29"/>
      <c r="L23878" s="29"/>
      <c r="M23878" s="29"/>
      <c r="N23878" s="29"/>
      <c r="O23878" s="29"/>
      <c r="P23878" s="29"/>
      <c r="Q23878" s="29"/>
      <c r="R23878" s="29"/>
      <c r="S23878" s="33"/>
      <c r="T23878" s="29"/>
      <c r="U23878" s="29"/>
      <c r="V23878" s="29"/>
      <c r="W23878" s="29"/>
      <c r="X23878" s="29"/>
      <c r="Y23878" s="29"/>
      <c r="Z23878" s="29"/>
      <c r="AA23878" s="29"/>
      <c r="AB23878" s="29"/>
      <c r="AC23878" s="29"/>
      <c r="AD23878" s="29"/>
      <c r="AE23878" s="29"/>
      <c r="AF23878" s="29"/>
      <c r="AG23878" s="29"/>
      <c r="AH23878" s="29"/>
      <c r="AI23878" s="29"/>
      <c r="AJ23878" s="29"/>
      <c r="AK23878" s="29"/>
      <c r="AL23878" s="29"/>
      <c r="AM23878" s="29"/>
      <c r="AP23878" s="30"/>
    </row>
    <row r="23879" spans="1:42">
      <c r="A23879" s="29"/>
      <c r="B23879" s="29"/>
      <c r="C23879" s="29"/>
      <c r="D23879" s="29"/>
      <c r="E23879" s="29"/>
      <c r="F23879" s="29"/>
      <c r="G23879" s="29"/>
      <c r="H23879" s="29"/>
      <c r="I23879" s="29"/>
      <c r="J23879" s="29"/>
      <c r="K23879" s="29"/>
      <c r="L23879" s="29"/>
      <c r="M23879" s="29"/>
      <c r="N23879" s="29"/>
      <c r="O23879" s="29"/>
      <c r="P23879" s="29"/>
      <c r="Q23879" s="29"/>
      <c r="R23879" s="29"/>
      <c r="S23879" s="33"/>
      <c r="T23879" s="29"/>
      <c r="U23879" s="29"/>
      <c r="V23879" s="29"/>
      <c r="W23879" s="29"/>
      <c r="X23879" s="29"/>
      <c r="Y23879" s="29"/>
      <c r="Z23879" s="29"/>
      <c r="AA23879" s="29"/>
      <c r="AB23879" s="29"/>
      <c r="AC23879" s="29"/>
      <c r="AD23879" s="29"/>
      <c r="AE23879" s="29"/>
      <c r="AF23879" s="29"/>
      <c r="AG23879" s="29"/>
      <c r="AH23879" s="29"/>
      <c r="AI23879" s="29"/>
      <c r="AJ23879" s="29"/>
      <c r="AK23879" s="29"/>
      <c r="AL23879" s="29"/>
      <c r="AM23879" s="29"/>
      <c r="AP23879" s="30"/>
    </row>
    <row r="23880" spans="1:42">
      <c r="A23880" s="29"/>
      <c r="B23880" s="29"/>
      <c r="C23880" s="29"/>
      <c r="D23880" s="29"/>
      <c r="E23880" s="29"/>
      <c r="F23880" s="29"/>
      <c r="G23880" s="29"/>
      <c r="H23880" s="29"/>
      <c r="I23880" s="29"/>
      <c r="J23880" s="29"/>
      <c r="K23880" s="29"/>
      <c r="L23880" s="29"/>
      <c r="M23880" s="29"/>
      <c r="N23880" s="29"/>
      <c r="O23880" s="29"/>
      <c r="P23880" s="29"/>
      <c r="Q23880" s="29"/>
      <c r="R23880" s="29"/>
      <c r="S23880" s="33"/>
      <c r="T23880" s="29"/>
      <c r="U23880" s="29"/>
      <c r="V23880" s="29"/>
      <c r="W23880" s="29"/>
      <c r="X23880" s="29"/>
      <c r="Y23880" s="29"/>
      <c r="Z23880" s="29"/>
      <c r="AA23880" s="29"/>
      <c r="AB23880" s="29"/>
      <c r="AC23880" s="29"/>
      <c r="AD23880" s="29"/>
      <c r="AE23880" s="29"/>
      <c r="AF23880" s="29"/>
      <c r="AG23880" s="29"/>
      <c r="AH23880" s="29"/>
      <c r="AI23880" s="29"/>
      <c r="AJ23880" s="29"/>
      <c r="AK23880" s="29"/>
      <c r="AL23880" s="29"/>
      <c r="AM23880" s="29"/>
      <c r="AP23880" s="30"/>
    </row>
    <row r="23881" spans="1:42">
      <c r="A23881" s="29"/>
      <c r="B23881" s="29"/>
      <c r="C23881" s="29"/>
      <c r="D23881" s="29"/>
      <c r="E23881" s="29"/>
      <c r="F23881" s="29"/>
      <c r="G23881" s="29"/>
      <c r="H23881" s="29"/>
      <c r="I23881" s="29"/>
      <c r="J23881" s="29"/>
      <c r="K23881" s="29"/>
      <c r="L23881" s="29"/>
      <c r="M23881" s="29"/>
      <c r="N23881" s="29"/>
      <c r="O23881" s="29"/>
      <c r="P23881" s="29"/>
      <c r="Q23881" s="29"/>
      <c r="R23881" s="29"/>
      <c r="S23881" s="33"/>
      <c r="T23881" s="29"/>
      <c r="U23881" s="29"/>
      <c r="V23881" s="29"/>
      <c r="W23881" s="29"/>
      <c r="X23881" s="29"/>
      <c r="Y23881" s="29"/>
      <c r="Z23881" s="29"/>
      <c r="AA23881" s="29"/>
      <c r="AB23881" s="29"/>
      <c r="AC23881" s="29"/>
      <c r="AD23881" s="29"/>
      <c r="AE23881" s="29"/>
      <c r="AF23881" s="29"/>
      <c r="AG23881" s="29"/>
      <c r="AH23881" s="29"/>
      <c r="AI23881" s="29"/>
      <c r="AJ23881" s="29"/>
      <c r="AK23881" s="29"/>
      <c r="AL23881" s="29"/>
      <c r="AM23881" s="29"/>
      <c r="AP23881" s="30"/>
    </row>
    <row r="23882" spans="1:42">
      <c r="A23882" s="29"/>
      <c r="B23882" s="29"/>
      <c r="C23882" s="29"/>
      <c r="D23882" s="29"/>
      <c r="E23882" s="29"/>
      <c r="F23882" s="29"/>
      <c r="G23882" s="29"/>
      <c r="H23882" s="29"/>
      <c r="I23882" s="29"/>
      <c r="J23882" s="29"/>
      <c r="K23882" s="29"/>
      <c r="L23882" s="29"/>
      <c r="M23882" s="29"/>
      <c r="N23882" s="29"/>
      <c r="O23882" s="29"/>
      <c r="P23882" s="29"/>
      <c r="Q23882" s="29"/>
      <c r="R23882" s="29"/>
      <c r="S23882" s="33"/>
      <c r="T23882" s="29"/>
      <c r="U23882" s="29"/>
      <c r="V23882" s="29"/>
      <c r="W23882" s="29"/>
      <c r="X23882" s="29"/>
      <c r="Y23882" s="29"/>
      <c r="Z23882" s="29"/>
      <c r="AA23882" s="29"/>
      <c r="AB23882" s="29"/>
      <c r="AC23882" s="29"/>
      <c r="AD23882" s="29"/>
      <c r="AE23882" s="29"/>
      <c r="AF23882" s="29"/>
      <c r="AG23882" s="29"/>
      <c r="AH23882" s="29"/>
      <c r="AI23882" s="29"/>
      <c r="AJ23882" s="29"/>
      <c r="AK23882" s="29"/>
      <c r="AL23882" s="29"/>
      <c r="AM23882" s="29"/>
      <c r="AP23882" s="30"/>
    </row>
    <row r="23883" spans="1:42">
      <c r="A23883" s="29"/>
      <c r="B23883" s="29"/>
      <c r="C23883" s="29"/>
      <c r="D23883" s="29"/>
      <c r="E23883" s="29"/>
      <c r="F23883" s="29"/>
      <c r="G23883" s="29"/>
      <c r="H23883" s="29"/>
      <c r="I23883" s="29"/>
      <c r="J23883" s="29"/>
      <c r="K23883" s="29"/>
      <c r="L23883" s="29"/>
      <c r="M23883" s="29"/>
      <c r="N23883" s="29"/>
      <c r="O23883" s="29"/>
      <c r="P23883" s="29"/>
      <c r="Q23883" s="29"/>
      <c r="R23883" s="29"/>
      <c r="S23883" s="33"/>
      <c r="T23883" s="29"/>
      <c r="U23883" s="29"/>
      <c r="V23883" s="29"/>
      <c r="W23883" s="29"/>
      <c r="X23883" s="29"/>
      <c r="Y23883" s="29"/>
      <c r="Z23883" s="29"/>
      <c r="AA23883" s="29"/>
      <c r="AB23883" s="29"/>
      <c r="AC23883" s="29"/>
      <c r="AD23883" s="29"/>
      <c r="AE23883" s="29"/>
      <c r="AF23883" s="29"/>
      <c r="AG23883" s="29"/>
      <c r="AH23883" s="29"/>
      <c r="AI23883" s="29"/>
      <c r="AJ23883" s="29"/>
      <c r="AK23883" s="29"/>
      <c r="AL23883" s="29"/>
      <c r="AM23883" s="29"/>
      <c r="AP23883" s="30"/>
    </row>
    <row r="23884" spans="1:42">
      <c r="A23884" s="29"/>
      <c r="B23884" s="29"/>
      <c r="C23884" s="29"/>
      <c r="D23884" s="29"/>
      <c r="E23884" s="29"/>
      <c r="F23884" s="29"/>
      <c r="G23884" s="29"/>
      <c r="H23884" s="29"/>
      <c r="I23884" s="29"/>
      <c r="J23884" s="29"/>
      <c r="K23884" s="29"/>
      <c r="L23884" s="29"/>
      <c r="M23884" s="29"/>
      <c r="N23884" s="29"/>
      <c r="O23884" s="29"/>
      <c r="P23884" s="29"/>
      <c r="Q23884" s="29"/>
      <c r="R23884" s="29"/>
      <c r="S23884" s="33"/>
      <c r="T23884" s="29"/>
      <c r="U23884" s="29"/>
      <c r="V23884" s="29"/>
      <c r="W23884" s="29"/>
      <c r="X23884" s="29"/>
      <c r="Y23884" s="29"/>
      <c r="Z23884" s="29"/>
      <c r="AA23884" s="29"/>
      <c r="AB23884" s="29"/>
      <c r="AC23884" s="29"/>
      <c r="AD23884" s="29"/>
      <c r="AE23884" s="29"/>
      <c r="AF23884" s="29"/>
      <c r="AG23884" s="29"/>
      <c r="AH23884" s="29"/>
      <c r="AI23884" s="29"/>
      <c r="AJ23884" s="29"/>
      <c r="AK23884" s="29"/>
      <c r="AL23884" s="29"/>
      <c r="AM23884" s="29"/>
      <c r="AP23884" s="30"/>
    </row>
    <row r="23885" spans="1:42">
      <c r="A23885" s="29"/>
      <c r="B23885" s="29"/>
      <c r="C23885" s="29"/>
      <c r="D23885" s="29"/>
      <c r="E23885" s="29"/>
      <c r="F23885" s="29"/>
      <c r="G23885" s="29"/>
      <c r="H23885" s="29"/>
      <c r="I23885" s="29"/>
      <c r="J23885" s="29"/>
      <c r="K23885" s="29"/>
      <c r="L23885" s="29"/>
      <c r="M23885" s="29"/>
      <c r="N23885" s="29"/>
      <c r="O23885" s="29"/>
      <c r="P23885" s="29"/>
      <c r="Q23885" s="29"/>
      <c r="R23885" s="29"/>
      <c r="S23885" s="33"/>
      <c r="T23885" s="29"/>
      <c r="U23885" s="29"/>
      <c r="V23885" s="29"/>
      <c r="W23885" s="29"/>
      <c r="X23885" s="29"/>
      <c r="Y23885" s="29"/>
      <c r="Z23885" s="29"/>
      <c r="AA23885" s="29"/>
      <c r="AB23885" s="29"/>
      <c r="AC23885" s="29"/>
      <c r="AD23885" s="29"/>
      <c r="AE23885" s="29"/>
      <c r="AF23885" s="29"/>
      <c r="AG23885" s="29"/>
      <c r="AH23885" s="29"/>
      <c r="AI23885" s="29"/>
      <c r="AJ23885" s="29"/>
      <c r="AK23885" s="29"/>
      <c r="AL23885" s="29"/>
      <c r="AM23885" s="29"/>
      <c r="AP23885" s="30"/>
    </row>
    <row r="23886" spans="1:42">
      <c r="A23886" s="29"/>
      <c r="B23886" s="29"/>
      <c r="C23886" s="29"/>
      <c r="D23886" s="29"/>
      <c r="E23886" s="29"/>
      <c r="F23886" s="29"/>
      <c r="G23886" s="29"/>
      <c r="H23886" s="29"/>
      <c r="I23886" s="29"/>
      <c r="J23886" s="29"/>
      <c r="K23886" s="29"/>
      <c r="L23886" s="29"/>
      <c r="M23886" s="29"/>
      <c r="N23886" s="29"/>
      <c r="O23886" s="29"/>
      <c r="P23886" s="29"/>
      <c r="Q23886" s="29"/>
      <c r="R23886" s="29"/>
      <c r="S23886" s="33"/>
      <c r="T23886" s="29"/>
      <c r="U23886" s="29"/>
      <c r="V23886" s="29"/>
      <c r="W23886" s="29"/>
      <c r="X23886" s="29"/>
      <c r="Y23886" s="29"/>
      <c r="Z23886" s="29"/>
      <c r="AA23886" s="29"/>
      <c r="AB23886" s="29"/>
      <c r="AC23886" s="29"/>
      <c r="AD23886" s="29"/>
      <c r="AE23886" s="29"/>
      <c r="AF23886" s="29"/>
      <c r="AG23886" s="29"/>
      <c r="AH23886" s="29"/>
      <c r="AI23886" s="29"/>
      <c r="AJ23886" s="29"/>
      <c r="AK23886" s="29"/>
      <c r="AL23886" s="29"/>
      <c r="AM23886" s="29"/>
      <c r="AP23886" s="30"/>
    </row>
    <row r="23887" spans="1:42">
      <c r="A23887" s="29"/>
      <c r="B23887" s="29"/>
      <c r="C23887" s="29"/>
      <c r="D23887" s="29"/>
      <c r="E23887" s="29"/>
      <c r="F23887" s="29"/>
      <c r="G23887" s="29"/>
      <c r="H23887" s="29"/>
      <c r="I23887" s="29"/>
      <c r="J23887" s="29"/>
      <c r="K23887" s="29"/>
      <c r="L23887" s="29"/>
      <c r="M23887" s="29"/>
      <c r="N23887" s="29"/>
      <c r="O23887" s="29"/>
      <c r="P23887" s="29"/>
      <c r="Q23887" s="29"/>
      <c r="R23887" s="29"/>
      <c r="S23887" s="33"/>
      <c r="T23887" s="29"/>
      <c r="U23887" s="29"/>
      <c r="V23887" s="29"/>
      <c r="W23887" s="29"/>
      <c r="X23887" s="29"/>
      <c r="Y23887" s="29"/>
      <c r="Z23887" s="29"/>
      <c r="AA23887" s="29"/>
      <c r="AB23887" s="29"/>
      <c r="AC23887" s="29"/>
      <c r="AD23887" s="29"/>
      <c r="AE23887" s="29"/>
      <c r="AF23887" s="29"/>
      <c r="AG23887" s="29"/>
      <c r="AH23887" s="29"/>
      <c r="AI23887" s="29"/>
      <c r="AJ23887" s="29"/>
      <c r="AK23887" s="29"/>
      <c r="AL23887" s="29"/>
      <c r="AM23887" s="29"/>
      <c r="AP23887" s="30"/>
    </row>
    <row r="23888" spans="1:42">
      <c r="A23888" s="29"/>
      <c r="B23888" s="29"/>
      <c r="C23888" s="29"/>
      <c r="D23888" s="29"/>
      <c r="E23888" s="29"/>
      <c r="F23888" s="29"/>
      <c r="G23888" s="29"/>
      <c r="H23888" s="29"/>
      <c r="I23888" s="29"/>
      <c r="J23888" s="29"/>
      <c r="K23888" s="29"/>
      <c r="L23888" s="29"/>
      <c r="M23888" s="29"/>
      <c r="N23888" s="29"/>
      <c r="O23888" s="29"/>
      <c r="P23888" s="29"/>
      <c r="Q23888" s="29"/>
      <c r="R23888" s="29"/>
      <c r="S23888" s="33"/>
      <c r="T23888" s="29"/>
      <c r="U23888" s="29"/>
      <c r="V23888" s="29"/>
      <c r="W23888" s="29"/>
      <c r="X23888" s="29"/>
      <c r="Y23888" s="29"/>
      <c r="Z23888" s="29"/>
      <c r="AA23888" s="29"/>
      <c r="AB23888" s="29"/>
      <c r="AC23888" s="29"/>
      <c r="AD23888" s="29"/>
      <c r="AE23888" s="29"/>
      <c r="AF23888" s="29"/>
      <c r="AG23888" s="29"/>
      <c r="AH23888" s="29"/>
      <c r="AI23888" s="29"/>
      <c r="AJ23888" s="29"/>
      <c r="AK23888" s="29"/>
      <c r="AL23888" s="29"/>
      <c r="AM23888" s="29"/>
      <c r="AP23888" s="30"/>
    </row>
    <row r="23889" spans="1:42">
      <c r="A23889" s="29"/>
      <c r="B23889" s="29"/>
      <c r="C23889" s="29"/>
      <c r="D23889" s="29"/>
      <c r="E23889" s="29"/>
      <c r="F23889" s="29"/>
      <c r="G23889" s="29"/>
      <c r="H23889" s="29"/>
      <c r="I23889" s="29"/>
      <c r="J23889" s="29"/>
      <c r="K23889" s="29"/>
      <c r="L23889" s="29"/>
      <c r="M23889" s="29"/>
      <c r="N23889" s="29"/>
      <c r="O23889" s="29"/>
      <c r="P23889" s="29"/>
      <c r="Q23889" s="29"/>
      <c r="R23889" s="29"/>
      <c r="S23889" s="33"/>
      <c r="T23889" s="29"/>
      <c r="U23889" s="29"/>
      <c r="V23889" s="29"/>
      <c r="W23889" s="29"/>
      <c r="X23889" s="29"/>
      <c r="Y23889" s="29"/>
      <c r="Z23889" s="29"/>
      <c r="AA23889" s="29"/>
      <c r="AB23889" s="29"/>
      <c r="AC23889" s="29"/>
      <c r="AD23889" s="29"/>
      <c r="AE23889" s="29"/>
      <c r="AF23889" s="29"/>
      <c r="AG23889" s="29"/>
      <c r="AH23889" s="29"/>
      <c r="AI23889" s="29"/>
      <c r="AJ23889" s="29"/>
      <c r="AK23889" s="29"/>
      <c r="AL23889" s="29"/>
      <c r="AM23889" s="29"/>
      <c r="AP23889" s="30"/>
    </row>
    <row r="23890" spans="1:42">
      <c r="A23890" s="29"/>
      <c r="B23890" s="29"/>
      <c r="C23890" s="29"/>
      <c r="D23890" s="29"/>
      <c r="E23890" s="29"/>
      <c r="F23890" s="29"/>
      <c r="G23890" s="29"/>
      <c r="H23890" s="29"/>
      <c r="I23890" s="29"/>
      <c r="J23890" s="29"/>
      <c r="K23890" s="29"/>
      <c r="L23890" s="29"/>
      <c r="M23890" s="29"/>
      <c r="N23890" s="29"/>
      <c r="O23890" s="29"/>
      <c r="P23890" s="29"/>
      <c r="Q23890" s="29"/>
      <c r="R23890" s="29"/>
      <c r="S23890" s="33"/>
      <c r="T23890" s="29"/>
      <c r="U23890" s="29"/>
      <c r="V23890" s="29"/>
      <c r="W23890" s="29"/>
      <c r="X23890" s="29"/>
      <c r="Y23890" s="29"/>
      <c r="Z23890" s="29"/>
      <c r="AA23890" s="29"/>
      <c r="AB23890" s="29"/>
      <c r="AC23890" s="29"/>
      <c r="AD23890" s="29"/>
      <c r="AE23890" s="29"/>
      <c r="AF23890" s="29"/>
      <c r="AG23890" s="29"/>
      <c r="AH23890" s="29"/>
      <c r="AI23890" s="29"/>
      <c r="AJ23890" s="29"/>
      <c r="AK23890" s="29"/>
      <c r="AL23890" s="29"/>
      <c r="AM23890" s="29"/>
      <c r="AP23890" s="30"/>
    </row>
    <row r="23891" spans="1:42">
      <c r="A23891" s="29"/>
      <c r="B23891" s="29"/>
      <c r="C23891" s="29"/>
      <c r="D23891" s="29"/>
      <c r="E23891" s="29"/>
      <c r="F23891" s="29"/>
      <c r="G23891" s="29"/>
      <c r="H23891" s="29"/>
      <c r="I23891" s="29"/>
      <c r="J23891" s="29"/>
      <c r="K23891" s="29"/>
      <c r="L23891" s="29"/>
      <c r="M23891" s="29"/>
      <c r="N23891" s="29"/>
      <c r="O23891" s="29"/>
      <c r="P23891" s="29"/>
      <c r="Q23891" s="29"/>
      <c r="R23891" s="29"/>
      <c r="S23891" s="33"/>
      <c r="T23891" s="29"/>
      <c r="U23891" s="29"/>
      <c r="V23891" s="29"/>
      <c r="W23891" s="29"/>
      <c r="X23891" s="29"/>
      <c r="Y23891" s="29"/>
      <c r="Z23891" s="29"/>
      <c r="AA23891" s="29"/>
      <c r="AB23891" s="29"/>
      <c r="AC23891" s="29"/>
      <c r="AD23891" s="29"/>
      <c r="AE23891" s="29"/>
      <c r="AF23891" s="29"/>
      <c r="AG23891" s="29"/>
      <c r="AH23891" s="29"/>
      <c r="AI23891" s="29"/>
      <c r="AJ23891" s="29"/>
      <c r="AK23891" s="29"/>
      <c r="AL23891" s="29"/>
      <c r="AM23891" s="29"/>
      <c r="AP23891" s="30"/>
    </row>
    <row r="23892" spans="1:42">
      <c r="A23892" s="29"/>
      <c r="B23892" s="29"/>
      <c r="C23892" s="29"/>
      <c r="D23892" s="29"/>
      <c r="E23892" s="29"/>
      <c r="F23892" s="29"/>
      <c r="G23892" s="29"/>
      <c r="H23892" s="29"/>
      <c r="I23892" s="29"/>
      <c r="J23892" s="29"/>
      <c r="K23892" s="29"/>
      <c r="L23892" s="29"/>
      <c r="M23892" s="29"/>
      <c r="N23892" s="29"/>
      <c r="O23892" s="29"/>
      <c r="P23892" s="29"/>
      <c r="Q23892" s="29"/>
      <c r="R23892" s="29"/>
      <c r="S23892" s="33"/>
      <c r="T23892" s="29"/>
      <c r="U23892" s="29"/>
      <c r="V23892" s="29"/>
      <c r="W23892" s="29"/>
      <c r="X23892" s="29"/>
      <c r="Y23892" s="29"/>
      <c r="Z23892" s="29"/>
      <c r="AA23892" s="29"/>
      <c r="AB23892" s="29"/>
      <c r="AC23892" s="29"/>
      <c r="AD23892" s="29"/>
      <c r="AE23892" s="29"/>
      <c r="AF23892" s="29"/>
      <c r="AG23892" s="29"/>
      <c r="AH23892" s="29"/>
      <c r="AI23892" s="29"/>
      <c r="AJ23892" s="29"/>
      <c r="AK23892" s="29"/>
      <c r="AL23892" s="29"/>
      <c r="AM23892" s="29"/>
      <c r="AP23892" s="30"/>
    </row>
    <row r="23893" spans="1:42">
      <c r="A23893" s="29"/>
      <c r="B23893" s="29"/>
      <c r="C23893" s="29"/>
      <c r="D23893" s="29"/>
      <c r="E23893" s="29"/>
      <c r="F23893" s="29"/>
      <c r="G23893" s="29"/>
      <c r="H23893" s="29"/>
      <c r="I23893" s="29"/>
      <c r="J23893" s="29"/>
      <c r="K23893" s="29"/>
      <c r="L23893" s="29"/>
      <c r="M23893" s="29"/>
      <c r="N23893" s="29"/>
      <c r="O23893" s="29"/>
      <c r="P23893" s="29"/>
      <c r="Q23893" s="29"/>
      <c r="R23893" s="29"/>
      <c r="S23893" s="33"/>
      <c r="T23893" s="29"/>
      <c r="U23893" s="29"/>
      <c r="V23893" s="29"/>
      <c r="W23893" s="29"/>
      <c r="X23893" s="29"/>
      <c r="Y23893" s="29"/>
      <c r="Z23893" s="29"/>
      <c r="AA23893" s="29"/>
      <c r="AB23893" s="29"/>
      <c r="AC23893" s="29"/>
      <c r="AD23893" s="29"/>
      <c r="AE23893" s="29"/>
      <c r="AF23893" s="29"/>
      <c r="AG23893" s="29"/>
      <c r="AH23893" s="29"/>
      <c r="AI23893" s="29"/>
      <c r="AJ23893" s="29"/>
      <c r="AK23893" s="29"/>
      <c r="AL23893" s="29"/>
      <c r="AM23893" s="29"/>
      <c r="AP23893" s="30"/>
    </row>
    <row r="23894" spans="1:42">
      <c r="A23894" s="29"/>
      <c r="B23894" s="29"/>
      <c r="C23894" s="29"/>
      <c r="D23894" s="29"/>
      <c r="E23894" s="29"/>
      <c r="F23894" s="29"/>
      <c r="G23894" s="29"/>
      <c r="H23894" s="29"/>
      <c r="I23894" s="29"/>
      <c r="J23894" s="29"/>
      <c r="K23894" s="29"/>
      <c r="L23894" s="29"/>
      <c r="M23894" s="29"/>
      <c r="N23894" s="29"/>
      <c r="O23894" s="29"/>
      <c r="P23894" s="29"/>
      <c r="Q23894" s="29"/>
      <c r="R23894" s="29"/>
      <c r="S23894" s="33"/>
      <c r="T23894" s="29"/>
      <c r="U23894" s="29"/>
      <c r="V23894" s="29"/>
      <c r="W23894" s="29"/>
      <c r="X23894" s="29"/>
      <c r="Y23894" s="29"/>
      <c r="Z23894" s="29"/>
      <c r="AA23894" s="29"/>
      <c r="AB23894" s="29"/>
      <c r="AC23894" s="29"/>
      <c r="AD23894" s="29"/>
      <c r="AE23894" s="29"/>
      <c r="AF23894" s="29"/>
      <c r="AG23894" s="29"/>
      <c r="AH23894" s="29"/>
      <c r="AI23894" s="29"/>
      <c r="AJ23894" s="29"/>
      <c r="AK23894" s="29"/>
      <c r="AL23894" s="29"/>
      <c r="AM23894" s="29"/>
      <c r="AP23894" s="30"/>
    </row>
    <row r="23895" spans="1:42">
      <c r="A23895" s="29"/>
      <c r="B23895" s="29"/>
      <c r="C23895" s="29"/>
      <c r="D23895" s="29"/>
      <c r="E23895" s="29"/>
      <c r="F23895" s="29"/>
      <c r="G23895" s="29"/>
      <c r="H23895" s="29"/>
      <c r="I23895" s="29"/>
      <c r="J23895" s="29"/>
      <c r="K23895" s="29"/>
      <c r="L23895" s="29"/>
      <c r="M23895" s="29"/>
      <c r="N23895" s="29"/>
      <c r="O23895" s="29"/>
      <c r="P23895" s="29"/>
      <c r="Q23895" s="29"/>
      <c r="R23895" s="29"/>
      <c r="S23895" s="33"/>
      <c r="T23895" s="29"/>
      <c r="U23895" s="29"/>
      <c r="V23895" s="29"/>
      <c r="W23895" s="29"/>
      <c r="X23895" s="29"/>
      <c r="Y23895" s="29"/>
      <c r="Z23895" s="29"/>
      <c r="AA23895" s="29"/>
      <c r="AB23895" s="29"/>
      <c r="AC23895" s="29"/>
      <c r="AD23895" s="29"/>
      <c r="AE23895" s="29"/>
      <c r="AF23895" s="29"/>
      <c r="AG23895" s="29"/>
      <c r="AH23895" s="29"/>
      <c r="AI23895" s="29"/>
      <c r="AJ23895" s="29"/>
      <c r="AK23895" s="29"/>
      <c r="AL23895" s="29"/>
      <c r="AM23895" s="29"/>
      <c r="AP23895" s="30"/>
    </row>
    <row r="23896" spans="1:42">
      <c r="A23896" s="29"/>
      <c r="B23896" s="29"/>
      <c r="C23896" s="29"/>
      <c r="D23896" s="29"/>
      <c r="E23896" s="29"/>
      <c r="F23896" s="29"/>
      <c r="G23896" s="29"/>
      <c r="H23896" s="29"/>
      <c r="I23896" s="29"/>
      <c r="J23896" s="29"/>
      <c r="K23896" s="29"/>
      <c r="L23896" s="29"/>
      <c r="M23896" s="29"/>
      <c r="N23896" s="29"/>
      <c r="O23896" s="29"/>
      <c r="P23896" s="29"/>
      <c r="Q23896" s="29"/>
      <c r="R23896" s="29"/>
      <c r="S23896" s="33"/>
      <c r="T23896" s="29"/>
      <c r="U23896" s="29"/>
      <c r="V23896" s="29"/>
      <c r="W23896" s="29"/>
      <c r="X23896" s="29"/>
      <c r="Y23896" s="29"/>
      <c r="Z23896" s="29"/>
      <c r="AA23896" s="29"/>
      <c r="AB23896" s="29"/>
      <c r="AC23896" s="29"/>
      <c r="AD23896" s="29"/>
      <c r="AE23896" s="29"/>
      <c r="AF23896" s="29"/>
      <c r="AG23896" s="29"/>
      <c r="AH23896" s="29"/>
      <c r="AI23896" s="29"/>
      <c r="AJ23896" s="29"/>
      <c r="AK23896" s="29"/>
      <c r="AL23896" s="29"/>
      <c r="AM23896" s="29"/>
      <c r="AP23896" s="30"/>
    </row>
    <row r="23897" spans="1:42">
      <c r="A23897" s="29"/>
      <c r="B23897" s="29"/>
      <c r="C23897" s="29"/>
      <c r="D23897" s="29"/>
      <c r="E23897" s="29"/>
      <c r="F23897" s="29"/>
      <c r="G23897" s="29"/>
      <c r="H23897" s="29"/>
      <c r="I23897" s="29"/>
      <c r="J23897" s="29"/>
      <c r="K23897" s="29"/>
      <c r="L23897" s="29"/>
      <c r="M23897" s="29"/>
      <c r="N23897" s="29"/>
      <c r="O23897" s="29"/>
      <c r="P23897" s="29"/>
      <c r="Q23897" s="29"/>
      <c r="R23897" s="29"/>
      <c r="S23897" s="33"/>
      <c r="T23897" s="29"/>
      <c r="U23897" s="29"/>
      <c r="V23897" s="29"/>
      <c r="W23897" s="29"/>
      <c r="X23897" s="29"/>
      <c r="Y23897" s="29"/>
      <c r="Z23897" s="29"/>
      <c r="AA23897" s="29"/>
      <c r="AB23897" s="29"/>
      <c r="AC23897" s="29"/>
      <c r="AD23897" s="29"/>
      <c r="AE23897" s="29"/>
      <c r="AF23897" s="29"/>
      <c r="AG23897" s="29"/>
      <c r="AH23897" s="29"/>
      <c r="AI23897" s="29"/>
      <c r="AJ23897" s="29"/>
      <c r="AK23897" s="29"/>
      <c r="AL23897" s="29"/>
      <c r="AM23897" s="29"/>
      <c r="AP23897" s="30"/>
    </row>
    <row r="23898" spans="1:42">
      <c r="A23898" s="29"/>
      <c r="B23898" s="29"/>
      <c r="C23898" s="29"/>
      <c r="D23898" s="29"/>
      <c r="E23898" s="29"/>
      <c r="F23898" s="29"/>
      <c r="G23898" s="29"/>
      <c r="H23898" s="29"/>
      <c r="I23898" s="29"/>
      <c r="J23898" s="29"/>
      <c r="K23898" s="29"/>
      <c r="L23898" s="29"/>
      <c r="M23898" s="29"/>
      <c r="N23898" s="29"/>
      <c r="O23898" s="29"/>
      <c r="P23898" s="29"/>
      <c r="Q23898" s="29"/>
      <c r="R23898" s="29"/>
      <c r="S23898" s="33"/>
      <c r="T23898" s="29"/>
      <c r="U23898" s="29"/>
      <c r="V23898" s="29"/>
      <c r="W23898" s="29"/>
      <c r="X23898" s="29"/>
      <c r="Y23898" s="29"/>
      <c r="Z23898" s="29"/>
      <c r="AA23898" s="29"/>
      <c r="AB23898" s="29"/>
      <c r="AC23898" s="29"/>
      <c r="AD23898" s="29"/>
      <c r="AE23898" s="29"/>
      <c r="AF23898" s="29"/>
      <c r="AG23898" s="29"/>
      <c r="AH23898" s="29"/>
      <c r="AI23898" s="29"/>
      <c r="AJ23898" s="29"/>
      <c r="AK23898" s="29"/>
      <c r="AL23898" s="29"/>
      <c r="AM23898" s="29"/>
      <c r="AP23898" s="30"/>
    </row>
    <row r="23899" spans="1:42">
      <c r="A23899" s="29"/>
      <c r="B23899" s="29"/>
      <c r="C23899" s="29"/>
      <c r="D23899" s="29"/>
      <c r="E23899" s="29"/>
      <c r="F23899" s="29"/>
      <c r="G23899" s="29"/>
      <c r="H23899" s="29"/>
      <c r="I23899" s="29"/>
      <c r="J23899" s="29"/>
      <c r="K23899" s="29"/>
      <c r="L23899" s="29"/>
      <c r="M23899" s="29"/>
      <c r="N23899" s="29"/>
      <c r="O23899" s="29"/>
      <c r="P23899" s="29"/>
      <c r="Q23899" s="29"/>
      <c r="R23899" s="29"/>
      <c r="S23899" s="33"/>
      <c r="T23899" s="29"/>
      <c r="U23899" s="29"/>
      <c r="V23899" s="29"/>
      <c r="W23899" s="29"/>
      <c r="X23899" s="29"/>
      <c r="Y23899" s="29"/>
      <c r="Z23899" s="29"/>
      <c r="AA23899" s="29"/>
      <c r="AB23899" s="29"/>
      <c r="AC23899" s="29"/>
      <c r="AD23899" s="29"/>
      <c r="AE23899" s="29"/>
      <c r="AF23899" s="29"/>
      <c r="AG23899" s="29"/>
      <c r="AH23899" s="29"/>
      <c r="AI23899" s="29"/>
      <c r="AJ23899" s="29"/>
      <c r="AK23899" s="29"/>
      <c r="AL23899" s="29"/>
      <c r="AM23899" s="29"/>
      <c r="AP23899" s="30"/>
    </row>
    <row r="23900" spans="1:42">
      <c r="A23900" s="29"/>
      <c r="B23900" s="29"/>
      <c r="C23900" s="29"/>
      <c r="D23900" s="29"/>
      <c r="E23900" s="29"/>
      <c r="F23900" s="29"/>
      <c r="G23900" s="29"/>
      <c r="H23900" s="29"/>
      <c r="I23900" s="29"/>
      <c r="J23900" s="29"/>
      <c r="K23900" s="29"/>
      <c r="L23900" s="29"/>
      <c r="M23900" s="29"/>
      <c r="N23900" s="29"/>
      <c r="O23900" s="29"/>
      <c r="P23900" s="29"/>
      <c r="Q23900" s="29"/>
      <c r="R23900" s="29"/>
      <c r="S23900" s="33"/>
      <c r="T23900" s="29"/>
      <c r="U23900" s="29"/>
      <c r="V23900" s="29"/>
      <c r="W23900" s="29"/>
      <c r="X23900" s="29"/>
      <c r="Y23900" s="29"/>
      <c r="Z23900" s="29"/>
      <c r="AA23900" s="29"/>
      <c r="AB23900" s="29"/>
      <c r="AC23900" s="29"/>
      <c r="AD23900" s="29"/>
      <c r="AE23900" s="29"/>
      <c r="AF23900" s="29"/>
      <c r="AG23900" s="29"/>
      <c r="AH23900" s="29"/>
      <c r="AI23900" s="29"/>
      <c r="AJ23900" s="29"/>
      <c r="AK23900" s="29"/>
      <c r="AL23900" s="29"/>
      <c r="AM23900" s="29"/>
      <c r="AP23900" s="30"/>
    </row>
    <row r="23901" spans="1:42">
      <c r="A23901" s="29"/>
      <c r="B23901" s="29"/>
      <c r="C23901" s="29"/>
      <c r="D23901" s="29"/>
      <c r="E23901" s="29"/>
      <c r="F23901" s="29"/>
      <c r="G23901" s="29"/>
      <c r="H23901" s="29"/>
      <c r="I23901" s="29"/>
      <c r="J23901" s="29"/>
      <c r="K23901" s="29"/>
      <c r="L23901" s="29"/>
      <c r="M23901" s="29"/>
      <c r="N23901" s="29"/>
      <c r="O23901" s="29"/>
      <c r="P23901" s="29"/>
      <c r="Q23901" s="29"/>
      <c r="R23901" s="29"/>
      <c r="S23901" s="33"/>
      <c r="T23901" s="29"/>
      <c r="U23901" s="29"/>
      <c r="V23901" s="29"/>
      <c r="W23901" s="29"/>
      <c r="X23901" s="29"/>
      <c r="Y23901" s="29"/>
      <c r="Z23901" s="29"/>
      <c r="AA23901" s="29"/>
      <c r="AB23901" s="29"/>
      <c r="AC23901" s="29"/>
      <c r="AD23901" s="29"/>
      <c r="AE23901" s="29"/>
      <c r="AF23901" s="29"/>
      <c r="AG23901" s="29"/>
      <c r="AH23901" s="29"/>
      <c r="AI23901" s="29"/>
      <c r="AJ23901" s="29"/>
      <c r="AK23901" s="29"/>
      <c r="AL23901" s="29"/>
      <c r="AM23901" s="29"/>
      <c r="AP23901" s="30"/>
    </row>
    <row r="23902" spans="1:42">
      <c r="A23902" s="29"/>
      <c r="B23902" s="29"/>
      <c r="C23902" s="29"/>
      <c r="D23902" s="29"/>
      <c r="E23902" s="29"/>
      <c r="F23902" s="29"/>
      <c r="G23902" s="29"/>
      <c r="H23902" s="29"/>
      <c r="I23902" s="29"/>
      <c r="J23902" s="29"/>
      <c r="K23902" s="29"/>
      <c r="L23902" s="29"/>
      <c r="M23902" s="29"/>
      <c r="N23902" s="29"/>
      <c r="O23902" s="29"/>
      <c r="P23902" s="29"/>
      <c r="Q23902" s="29"/>
      <c r="R23902" s="29"/>
      <c r="S23902" s="33"/>
      <c r="T23902" s="29"/>
      <c r="U23902" s="29"/>
      <c r="V23902" s="29"/>
      <c r="W23902" s="29"/>
      <c r="X23902" s="29"/>
      <c r="Y23902" s="29"/>
      <c r="Z23902" s="29"/>
      <c r="AA23902" s="29"/>
      <c r="AB23902" s="29"/>
      <c r="AC23902" s="29"/>
      <c r="AD23902" s="29"/>
      <c r="AE23902" s="29"/>
      <c r="AF23902" s="29"/>
      <c r="AG23902" s="29"/>
      <c r="AH23902" s="29"/>
      <c r="AI23902" s="29"/>
      <c r="AJ23902" s="29"/>
      <c r="AK23902" s="29"/>
      <c r="AL23902" s="29"/>
      <c r="AM23902" s="29"/>
      <c r="AP23902" s="30"/>
    </row>
    <row r="23903" spans="1:42">
      <c r="A23903" s="29"/>
      <c r="B23903" s="29"/>
      <c r="C23903" s="29"/>
      <c r="D23903" s="29"/>
      <c r="E23903" s="29"/>
      <c r="F23903" s="29"/>
      <c r="G23903" s="29"/>
      <c r="H23903" s="29"/>
      <c r="I23903" s="29"/>
      <c r="J23903" s="29"/>
      <c r="K23903" s="29"/>
      <c r="L23903" s="29"/>
      <c r="M23903" s="29"/>
      <c r="N23903" s="29"/>
      <c r="O23903" s="29"/>
      <c r="P23903" s="29"/>
      <c r="Q23903" s="29"/>
      <c r="R23903" s="29"/>
      <c r="S23903" s="33"/>
      <c r="T23903" s="29"/>
      <c r="U23903" s="29"/>
      <c r="V23903" s="29"/>
      <c r="W23903" s="29"/>
      <c r="X23903" s="29"/>
      <c r="Y23903" s="29"/>
      <c r="Z23903" s="29"/>
      <c r="AA23903" s="29"/>
      <c r="AB23903" s="29"/>
      <c r="AC23903" s="29"/>
      <c r="AD23903" s="29"/>
      <c r="AE23903" s="29"/>
      <c r="AF23903" s="29"/>
      <c r="AG23903" s="29"/>
      <c r="AH23903" s="29"/>
      <c r="AI23903" s="29"/>
      <c r="AJ23903" s="29"/>
      <c r="AK23903" s="29"/>
      <c r="AL23903" s="29"/>
      <c r="AM23903" s="29"/>
      <c r="AP23903" s="30"/>
    </row>
    <row r="23904" spans="1:42">
      <c r="A23904" s="29"/>
      <c r="B23904" s="29"/>
      <c r="C23904" s="29"/>
      <c r="D23904" s="29"/>
      <c r="E23904" s="29"/>
      <c r="F23904" s="29"/>
      <c r="G23904" s="29"/>
      <c r="H23904" s="29"/>
      <c r="I23904" s="29"/>
      <c r="J23904" s="29"/>
      <c r="K23904" s="29"/>
      <c r="L23904" s="29"/>
      <c r="M23904" s="29"/>
      <c r="N23904" s="29"/>
      <c r="O23904" s="29"/>
      <c r="P23904" s="29"/>
      <c r="Q23904" s="29"/>
      <c r="R23904" s="29"/>
      <c r="S23904" s="33"/>
      <c r="T23904" s="29"/>
      <c r="U23904" s="29"/>
      <c r="V23904" s="29"/>
      <c r="W23904" s="29"/>
      <c r="X23904" s="29"/>
      <c r="Y23904" s="29"/>
      <c r="Z23904" s="29"/>
      <c r="AA23904" s="29"/>
      <c r="AB23904" s="29"/>
      <c r="AC23904" s="29"/>
      <c r="AD23904" s="29"/>
      <c r="AE23904" s="29"/>
      <c r="AF23904" s="29"/>
      <c r="AG23904" s="29"/>
      <c r="AH23904" s="29"/>
      <c r="AI23904" s="29"/>
      <c r="AJ23904" s="29"/>
      <c r="AK23904" s="29"/>
      <c r="AL23904" s="29"/>
      <c r="AM23904" s="29"/>
      <c r="AP23904" s="30"/>
    </row>
    <row r="23905" spans="1:42">
      <c r="A23905" s="29"/>
      <c r="B23905" s="29"/>
      <c r="C23905" s="29"/>
      <c r="D23905" s="29"/>
      <c r="E23905" s="29"/>
      <c r="F23905" s="29"/>
      <c r="G23905" s="29"/>
      <c r="H23905" s="29"/>
      <c r="I23905" s="29"/>
      <c r="J23905" s="29"/>
      <c r="K23905" s="29"/>
      <c r="L23905" s="29"/>
      <c r="M23905" s="29"/>
      <c r="N23905" s="29"/>
      <c r="O23905" s="29"/>
      <c r="P23905" s="29"/>
      <c r="Q23905" s="29"/>
      <c r="R23905" s="29"/>
      <c r="S23905" s="33"/>
      <c r="T23905" s="29"/>
      <c r="U23905" s="29"/>
      <c r="V23905" s="29"/>
      <c r="W23905" s="29"/>
      <c r="X23905" s="29"/>
      <c r="Y23905" s="29"/>
      <c r="Z23905" s="29"/>
      <c r="AA23905" s="29"/>
      <c r="AB23905" s="29"/>
      <c r="AC23905" s="29"/>
      <c r="AD23905" s="29"/>
      <c r="AE23905" s="29"/>
      <c r="AF23905" s="29"/>
      <c r="AG23905" s="29"/>
      <c r="AH23905" s="29"/>
      <c r="AI23905" s="29"/>
      <c r="AJ23905" s="29"/>
      <c r="AK23905" s="29"/>
      <c r="AL23905" s="29"/>
      <c r="AM23905" s="29"/>
      <c r="AP23905" s="30"/>
    </row>
    <row r="23906" spans="1:42">
      <c r="A23906" s="29"/>
      <c r="B23906" s="29"/>
      <c r="C23906" s="29"/>
      <c r="D23906" s="29"/>
      <c r="E23906" s="29"/>
      <c r="F23906" s="29"/>
      <c r="G23906" s="29"/>
      <c r="H23906" s="29"/>
      <c r="I23906" s="29"/>
      <c r="J23906" s="29"/>
      <c r="K23906" s="29"/>
      <c r="L23906" s="29"/>
      <c r="M23906" s="29"/>
      <c r="N23906" s="29"/>
      <c r="O23906" s="29"/>
      <c r="P23906" s="29"/>
      <c r="Q23906" s="29"/>
      <c r="R23906" s="29"/>
      <c r="S23906" s="33"/>
      <c r="T23906" s="29"/>
      <c r="U23906" s="29"/>
      <c r="V23906" s="29"/>
      <c r="W23906" s="29"/>
      <c r="X23906" s="29"/>
      <c r="Y23906" s="29"/>
      <c r="Z23906" s="29"/>
      <c r="AA23906" s="29"/>
      <c r="AB23906" s="29"/>
      <c r="AC23906" s="29"/>
      <c r="AD23906" s="29"/>
      <c r="AE23906" s="29"/>
      <c r="AF23906" s="29"/>
      <c r="AG23906" s="29"/>
      <c r="AH23906" s="29"/>
      <c r="AI23906" s="29"/>
      <c r="AJ23906" s="29"/>
      <c r="AK23906" s="29"/>
      <c r="AL23906" s="29"/>
      <c r="AM23906" s="29"/>
      <c r="AP23906" s="30"/>
    </row>
    <row r="23907" spans="1:42">
      <c r="A23907" s="29"/>
      <c r="B23907" s="29"/>
      <c r="C23907" s="29"/>
      <c r="D23907" s="29"/>
      <c r="E23907" s="29"/>
      <c r="F23907" s="29"/>
      <c r="G23907" s="29"/>
      <c r="H23907" s="29"/>
      <c r="I23907" s="29"/>
      <c r="J23907" s="29"/>
      <c r="K23907" s="29"/>
      <c r="L23907" s="29"/>
      <c r="M23907" s="29"/>
      <c r="N23907" s="29"/>
      <c r="O23907" s="29"/>
      <c r="P23907" s="29"/>
      <c r="Q23907" s="29"/>
      <c r="R23907" s="29"/>
      <c r="S23907" s="33"/>
      <c r="T23907" s="29"/>
      <c r="U23907" s="29"/>
      <c r="V23907" s="29"/>
      <c r="W23907" s="29"/>
      <c r="X23907" s="29"/>
      <c r="Y23907" s="29"/>
      <c r="Z23907" s="29"/>
      <c r="AA23907" s="29"/>
      <c r="AB23907" s="29"/>
      <c r="AC23907" s="29"/>
      <c r="AD23907" s="29"/>
      <c r="AE23907" s="29"/>
      <c r="AF23907" s="29"/>
      <c r="AG23907" s="29"/>
      <c r="AH23907" s="29"/>
      <c r="AI23907" s="29"/>
      <c r="AJ23907" s="29"/>
      <c r="AK23907" s="29"/>
      <c r="AL23907" s="29"/>
      <c r="AM23907" s="29"/>
      <c r="AP23907" s="30"/>
    </row>
    <row r="23908" spans="1:42">
      <c r="A23908" s="29"/>
      <c r="B23908" s="29"/>
      <c r="C23908" s="29"/>
      <c r="D23908" s="29"/>
      <c r="E23908" s="29"/>
      <c r="F23908" s="29"/>
      <c r="G23908" s="29"/>
      <c r="H23908" s="29"/>
      <c r="I23908" s="29"/>
      <c r="J23908" s="29"/>
      <c r="K23908" s="29"/>
      <c r="L23908" s="29"/>
      <c r="M23908" s="29"/>
      <c r="N23908" s="29"/>
      <c r="O23908" s="29"/>
      <c r="P23908" s="29"/>
      <c r="Q23908" s="29"/>
      <c r="R23908" s="29"/>
      <c r="S23908" s="33"/>
      <c r="T23908" s="29"/>
      <c r="U23908" s="29"/>
      <c r="V23908" s="29"/>
      <c r="W23908" s="29"/>
      <c r="X23908" s="29"/>
      <c r="Y23908" s="29"/>
      <c r="Z23908" s="29"/>
      <c r="AA23908" s="29"/>
      <c r="AB23908" s="29"/>
      <c r="AC23908" s="29"/>
      <c r="AD23908" s="29"/>
      <c r="AE23908" s="29"/>
      <c r="AF23908" s="29"/>
      <c r="AG23908" s="29"/>
      <c r="AH23908" s="29"/>
      <c r="AI23908" s="29"/>
      <c r="AJ23908" s="29"/>
      <c r="AK23908" s="29"/>
      <c r="AL23908" s="29"/>
      <c r="AM23908" s="29"/>
      <c r="AP23908" s="30"/>
    </row>
    <row r="23909" spans="1:42">
      <c r="A23909" s="29"/>
      <c r="B23909" s="29"/>
      <c r="C23909" s="29"/>
      <c r="D23909" s="29"/>
      <c r="E23909" s="29"/>
      <c r="F23909" s="29"/>
      <c r="G23909" s="29"/>
      <c r="H23909" s="29"/>
      <c r="I23909" s="29"/>
      <c r="J23909" s="29"/>
      <c r="K23909" s="29"/>
      <c r="L23909" s="29"/>
      <c r="M23909" s="29"/>
      <c r="N23909" s="29"/>
      <c r="O23909" s="29"/>
      <c r="P23909" s="29"/>
      <c r="Q23909" s="29"/>
      <c r="R23909" s="29"/>
      <c r="S23909" s="33"/>
      <c r="T23909" s="29"/>
      <c r="U23909" s="29"/>
      <c r="V23909" s="29"/>
      <c r="W23909" s="29"/>
      <c r="X23909" s="29"/>
      <c r="Y23909" s="29"/>
      <c r="Z23909" s="29"/>
      <c r="AA23909" s="29"/>
      <c r="AB23909" s="29"/>
      <c r="AC23909" s="29"/>
      <c r="AD23909" s="29"/>
      <c r="AE23909" s="29"/>
      <c r="AF23909" s="29"/>
      <c r="AG23909" s="29"/>
      <c r="AH23909" s="29"/>
      <c r="AI23909" s="29"/>
      <c r="AJ23909" s="29"/>
      <c r="AK23909" s="29"/>
      <c r="AL23909" s="29"/>
      <c r="AM23909" s="29"/>
      <c r="AP23909" s="30"/>
    </row>
    <row r="23910" spans="1:42">
      <c r="A23910" s="29"/>
      <c r="B23910" s="29"/>
      <c r="C23910" s="29"/>
      <c r="D23910" s="29"/>
      <c r="E23910" s="29"/>
      <c r="F23910" s="29"/>
      <c r="G23910" s="29"/>
      <c r="H23910" s="29"/>
      <c r="I23910" s="29"/>
      <c r="J23910" s="29"/>
      <c r="K23910" s="29"/>
      <c r="L23910" s="29"/>
      <c r="M23910" s="29"/>
      <c r="N23910" s="29"/>
      <c r="O23910" s="29"/>
      <c r="P23910" s="29"/>
      <c r="Q23910" s="29"/>
      <c r="R23910" s="29"/>
      <c r="S23910" s="33"/>
      <c r="T23910" s="29"/>
      <c r="U23910" s="29"/>
      <c r="V23910" s="29"/>
      <c r="W23910" s="29"/>
      <c r="X23910" s="29"/>
      <c r="Y23910" s="29"/>
      <c r="Z23910" s="29"/>
      <c r="AA23910" s="29"/>
      <c r="AB23910" s="29"/>
      <c r="AC23910" s="29"/>
      <c r="AD23910" s="29"/>
      <c r="AE23910" s="29"/>
      <c r="AF23910" s="29"/>
      <c r="AG23910" s="29"/>
      <c r="AH23910" s="29"/>
      <c r="AI23910" s="29"/>
      <c r="AJ23910" s="29"/>
      <c r="AK23910" s="29"/>
      <c r="AL23910" s="29"/>
      <c r="AM23910" s="29"/>
      <c r="AP23910" s="30"/>
    </row>
    <row r="23911" spans="1:42">
      <c r="A23911" s="29"/>
      <c r="B23911" s="29"/>
      <c r="C23911" s="29"/>
      <c r="D23911" s="29"/>
      <c r="E23911" s="29"/>
      <c r="F23911" s="29"/>
      <c r="G23911" s="29"/>
      <c r="H23911" s="29"/>
      <c r="I23911" s="29"/>
      <c r="J23911" s="29"/>
      <c r="K23911" s="29"/>
      <c r="L23911" s="29"/>
      <c r="M23911" s="29"/>
      <c r="N23911" s="29"/>
      <c r="O23911" s="29"/>
      <c r="P23911" s="29"/>
      <c r="Q23911" s="29"/>
      <c r="R23911" s="29"/>
      <c r="S23911" s="33"/>
      <c r="T23911" s="29"/>
      <c r="U23911" s="29"/>
      <c r="V23911" s="29"/>
      <c r="W23911" s="29"/>
      <c r="X23911" s="29"/>
      <c r="Y23911" s="29"/>
      <c r="Z23911" s="29"/>
      <c r="AA23911" s="29"/>
      <c r="AB23911" s="29"/>
      <c r="AC23911" s="29"/>
      <c r="AD23911" s="29"/>
      <c r="AE23911" s="29"/>
      <c r="AF23911" s="29"/>
      <c r="AG23911" s="29"/>
      <c r="AH23911" s="29"/>
      <c r="AI23911" s="29"/>
      <c r="AJ23911" s="29"/>
      <c r="AK23911" s="29"/>
      <c r="AL23911" s="29"/>
      <c r="AM23911" s="29"/>
      <c r="AP23911" s="30"/>
    </row>
    <row r="23912" spans="1:42">
      <c r="A23912" s="29"/>
      <c r="B23912" s="29"/>
      <c r="C23912" s="29"/>
      <c r="D23912" s="29"/>
      <c r="E23912" s="29"/>
      <c r="F23912" s="29"/>
      <c r="G23912" s="29"/>
      <c r="H23912" s="29"/>
      <c r="I23912" s="29"/>
      <c r="J23912" s="29"/>
      <c r="K23912" s="29"/>
      <c r="L23912" s="29"/>
      <c r="M23912" s="29"/>
      <c r="N23912" s="29"/>
      <c r="O23912" s="29"/>
      <c r="P23912" s="29"/>
      <c r="Q23912" s="29"/>
      <c r="R23912" s="29"/>
      <c r="S23912" s="33"/>
      <c r="T23912" s="29"/>
      <c r="U23912" s="29"/>
      <c r="V23912" s="29"/>
      <c r="W23912" s="29"/>
      <c r="X23912" s="29"/>
      <c r="Y23912" s="29"/>
      <c r="Z23912" s="29"/>
      <c r="AA23912" s="29"/>
      <c r="AB23912" s="29"/>
      <c r="AC23912" s="29"/>
      <c r="AD23912" s="29"/>
      <c r="AE23912" s="29"/>
      <c r="AF23912" s="29"/>
      <c r="AG23912" s="29"/>
      <c r="AH23912" s="29"/>
      <c r="AI23912" s="29"/>
      <c r="AJ23912" s="29"/>
      <c r="AK23912" s="29"/>
      <c r="AL23912" s="29"/>
      <c r="AM23912" s="29"/>
      <c r="AP23912" s="30"/>
    </row>
    <row r="23913" spans="1:42">
      <c r="A23913" s="29"/>
      <c r="B23913" s="29"/>
      <c r="C23913" s="29"/>
      <c r="D23913" s="29"/>
      <c r="E23913" s="29"/>
      <c r="F23913" s="29"/>
      <c r="G23913" s="29"/>
      <c r="H23913" s="29"/>
      <c r="I23913" s="29"/>
      <c r="J23913" s="29"/>
      <c r="K23913" s="29"/>
      <c r="L23913" s="29"/>
      <c r="M23913" s="29"/>
      <c r="N23913" s="29"/>
      <c r="O23913" s="29"/>
      <c r="P23913" s="29"/>
      <c r="Q23913" s="29"/>
      <c r="R23913" s="29"/>
      <c r="S23913" s="33"/>
      <c r="T23913" s="29"/>
      <c r="U23913" s="29"/>
      <c r="V23913" s="29"/>
      <c r="W23913" s="29"/>
      <c r="X23913" s="29"/>
      <c r="Y23913" s="29"/>
      <c r="Z23913" s="29"/>
      <c r="AA23913" s="29"/>
      <c r="AB23913" s="29"/>
      <c r="AC23913" s="29"/>
      <c r="AD23913" s="29"/>
      <c r="AE23913" s="29"/>
      <c r="AF23913" s="29"/>
      <c r="AG23913" s="29"/>
      <c r="AH23913" s="29"/>
      <c r="AI23913" s="29"/>
      <c r="AJ23913" s="29"/>
      <c r="AK23913" s="29"/>
      <c r="AL23913" s="29"/>
      <c r="AM23913" s="29"/>
      <c r="AP23913" s="30"/>
    </row>
    <row r="23914" spans="1:42">
      <c r="A23914" s="29"/>
      <c r="B23914" s="29"/>
      <c r="C23914" s="29"/>
      <c r="D23914" s="29"/>
      <c r="E23914" s="29"/>
      <c r="F23914" s="29"/>
      <c r="G23914" s="29"/>
      <c r="H23914" s="29"/>
      <c r="I23914" s="29"/>
      <c r="J23914" s="29"/>
      <c r="K23914" s="29"/>
      <c r="L23914" s="29"/>
      <c r="M23914" s="29"/>
      <c r="N23914" s="29"/>
      <c r="O23914" s="29"/>
      <c r="P23914" s="29"/>
      <c r="Q23914" s="29"/>
      <c r="R23914" s="29"/>
      <c r="S23914" s="33"/>
      <c r="T23914" s="29"/>
      <c r="U23914" s="29"/>
      <c r="V23914" s="29"/>
      <c r="W23914" s="29"/>
      <c r="X23914" s="29"/>
      <c r="Y23914" s="29"/>
      <c r="Z23914" s="29"/>
      <c r="AA23914" s="29"/>
      <c r="AB23914" s="29"/>
      <c r="AC23914" s="29"/>
      <c r="AD23914" s="29"/>
      <c r="AE23914" s="29"/>
      <c r="AF23914" s="29"/>
      <c r="AG23914" s="29"/>
      <c r="AH23914" s="29"/>
      <c r="AI23914" s="29"/>
      <c r="AJ23914" s="29"/>
      <c r="AK23914" s="29"/>
      <c r="AL23914" s="29"/>
      <c r="AM23914" s="29"/>
      <c r="AP23914" s="30"/>
    </row>
    <row r="23915" spans="1:42">
      <c r="A23915" s="29"/>
      <c r="B23915" s="29"/>
      <c r="C23915" s="29"/>
      <c r="D23915" s="29"/>
      <c r="E23915" s="29"/>
      <c r="F23915" s="29"/>
      <c r="G23915" s="29"/>
      <c r="H23915" s="29"/>
      <c r="I23915" s="29"/>
      <c r="J23915" s="29"/>
      <c r="K23915" s="29"/>
      <c r="L23915" s="29"/>
      <c r="M23915" s="29"/>
      <c r="N23915" s="29"/>
      <c r="O23915" s="29"/>
      <c r="P23915" s="29"/>
      <c r="Q23915" s="29"/>
      <c r="R23915" s="29"/>
      <c r="S23915" s="33"/>
      <c r="T23915" s="29"/>
      <c r="U23915" s="29"/>
      <c r="V23915" s="29"/>
      <c r="W23915" s="29"/>
      <c r="X23915" s="29"/>
      <c r="Y23915" s="29"/>
      <c r="Z23915" s="29"/>
      <c r="AA23915" s="29"/>
      <c r="AB23915" s="29"/>
      <c r="AC23915" s="29"/>
      <c r="AD23915" s="29"/>
      <c r="AE23915" s="29"/>
      <c r="AF23915" s="29"/>
      <c r="AG23915" s="29"/>
      <c r="AH23915" s="29"/>
      <c r="AI23915" s="29"/>
      <c r="AJ23915" s="29"/>
      <c r="AK23915" s="29"/>
      <c r="AL23915" s="29"/>
      <c r="AM23915" s="29"/>
      <c r="AP23915" s="30"/>
    </row>
    <row r="23916" spans="1:42">
      <c r="A23916" s="29"/>
      <c r="B23916" s="29"/>
      <c r="C23916" s="29"/>
      <c r="D23916" s="29"/>
      <c r="E23916" s="29"/>
      <c r="F23916" s="29"/>
      <c r="G23916" s="29"/>
      <c r="H23916" s="29"/>
      <c r="I23916" s="29"/>
      <c r="J23916" s="29"/>
      <c r="K23916" s="29"/>
      <c r="L23916" s="29"/>
      <c r="M23916" s="29"/>
      <c r="N23916" s="29"/>
      <c r="O23916" s="29"/>
      <c r="P23916" s="29"/>
      <c r="Q23916" s="29"/>
      <c r="R23916" s="29"/>
      <c r="S23916" s="33"/>
      <c r="T23916" s="29"/>
      <c r="U23916" s="29"/>
      <c r="V23916" s="29"/>
      <c r="W23916" s="29"/>
      <c r="X23916" s="29"/>
      <c r="Y23916" s="29"/>
      <c r="Z23916" s="29"/>
      <c r="AA23916" s="29"/>
      <c r="AB23916" s="29"/>
      <c r="AC23916" s="29"/>
      <c r="AD23916" s="29"/>
      <c r="AE23916" s="29"/>
      <c r="AF23916" s="29"/>
      <c r="AG23916" s="29"/>
      <c r="AH23916" s="29"/>
      <c r="AI23916" s="29"/>
      <c r="AJ23916" s="29"/>
      <c r="AK23916" s="29"/>
      <c r="AL23916" s="29"/>
      <c r="AM23916" s="29"/>
      <c r="AP23916" s="30"/>
    </row>
    <row r="23917" spans="1:42">
      <c r="A23917" s="29"/>
      <c r="B23917" s="29"/>
      <c r="C23917" s="29"/>
      <c r="D23917" s="29"/>
      <c r="E23917" s="29"/>
      <c r="F23917" s="29"/>
      <c r="G23917" s="29"/>
      <c r="H23917" s="29"/>
      <c r="I23917" s="29"/>
      <c r="J23917" s="29"/>
      <c r="K23917" s="29"/>
      <c r="L23917" s="29"/>
      <c r="M23917" s="29"/>
      <c r="N23917" s="29"/>
      <c r="O23917" s="29"/>
      <c r="P23917" s="29"/>
      <c r="Q23917" s="29"/>
      <c r="R23917" s="29"/>
      <c r="S23917" s="33"/>
      <c r="T23917" s="29"/>
      <c r="U23917" s="29"/>
      <c r="V23917" s="29"/>
      <c r="W23917" s="29"/>
      <c r="X23917" s="29"/>
      <c r="Y23917" s="29"/>
      <c r="Z23917" s="29"/>
      <c r="AA23917" s="29"/>
      <c r="AB23917" s="29"/>
      <c r="AC23917" s="29"/>
      <c r="AD23917" s="29"/>
      <c r="AE23917" s="29"/>
      <c r="AF23917" s="29"/>
      <c r="AG23917" s="29"/>
      <c r="AH23917" s="29"/>
      <c r="AI23917" s="29"/>
      <c r="AJ23917" s="29"/>
      <c r="AK23917" s="29"/>
      <c r="AL23917" s="29"/>
      <c r="AM23917" s="29"/>
      <c r="AP23917" s="30"/>
    </row>
    <row r="23918" spans="1:42">
      <c r="A23918" s="29"/>
      <c r="B23918" s="29"/>
      <c r="C23918" s="29"/>
      <c r="D23918" s="29"/>
      <c r="E23918" s="29"/>
      <c r="F23918" s="29"/>
      <c r="G23918" s="29"/>
      <c r="H23918" s="29"/>
      <c r="I23918" s="29"/>
      <c r="J23918" s="29"/>
      <c r="K23918" s="29"/>
      <c r="L23918" s="29"/>
      <c r="M23918" s="29"/>
      <c r="N23918" s="29"/>
      <c r="O23918" s="29"/>
      <c r="P23918" s="29"/>
      <c r="Q23918" s="29"/>
      <c r="R23918" s="29"/>
      <c r="S23918" s="33"/>
      <c r="T23918" s="29"/>
      <c r="U23918" s="29"/>
      <c r="V23918" s="29"/>
      <c r="W23918" s="29"/>
      <c r="X23918" s="29"/>
      <c r="Y23918" s="29"/>
      <c r="Z23918" s="29"/>
      <c r="AA23918" s="29"/>
      <c r="AB23918" s="29"/>
      <c r="AC23918" s="29"/>
      <c r="AD23918" s="29"/>
      <c r="AE23918" s="29"/>
      <c r="AF23918" s="29"/>
      <c r="AG23918" s="29"/>
      <c r="AH23918" s="29"/>
      <c r="AI23918" s="29"/>
      <c r="AJ23918" s="29"/>
      <c r="AK23918" s="29"/>
      <c r="AL23918" s="29"/>
      <c r="AM23918" s="29"/>
      <c r="AP23918" s="30"/>
    </row>
    <row r="23919" spans="1:42">
      <c r="A23919" s="29"/>
      <c r="B23919" s="29"/>
      <c r="C23919" s="29"/>
      <c r="D23919" s="29"/>
      <c r="E23919" s="29"/>
      <c r="F23919" s="29"/>
      <c r="G23919" s="29"/>
      <c r="H23919" s="29"/>
      <c r="I23919" s="29"/>
      <c r="J23919" s="29"/>
      <c r="K23919" s="29"/>
      <c r="L23919" s="29"/>
      <c r="M23919" s="29"/>
      <c r="N23919" s="29"/>
      <c r="O23919" s="29"/>
      <c r="P23919" s="29"/>
      <c r="Q23919" s="29"/>
      <c r="R23919" s="29"/>
      <c r="S23919" s="33"/>
      <c r="T23919" s="29"/>
      <c r="U23919" s="29"/>
      <c r="V23919" s="29"/>
      <c r="W23919" s="29"/>
      <c r="X23919" s="29"/>
      <c r="Y23919" s="29"/>
      <c r="Z23919" s="29"/>
      <c r="AA23919" s="29"/>
      <c r="AB23919" s="29"/>
      <c r="AC23919" s="29"/>
      <c r="AD23919" s="29"/>
      <c r="AE23919" s="29"/>
      <c r="AF23919" s="29"/>
      <c r="AG23919" s="29"/>
      <c r="AH23919" s="29"/>
      <c r="AI23919" s="29"/>
      <c r="AJ23919" s="29"/>
      <c r="AK23919" s="29"/>
      <c r="AL23919" s="29"/>
      <c r="AM23919" s="29"/>
      <c r="AP23919" s="30"/>
    </row>
    <row r="23920" spans="1:42">
      <c r="A23920" s="29"/>
      <c r="B23920" s="29"/>
      <c r="C23920" s="29"/>
      <c r="D23920" s="29"/>
      <c r="E23920" s="29"/>
      <c r="F23920" s="29"/>
      <c r="G23920" s="29"/>
      <c r="H23920" s="29"/>
      <c r="I23920" s="29"/>
      <c r="J23920" s="29"/>
      <c r="K23920" s="29"/>
      <c r="L23920" s="29"/>
      <c r="M23920" s="29"/>
      <c r="N23920" s="29"/>
      <c r="O23920" s="29"/>
      <c r="P23920" s="29"/>
      <c r="Q23920" s="29"/>
      <c r="R23920" s="29"/>
      <c r="S23920" s="33"/>
      <c r="T23920" s="29"/>
      <c r="U23920" s="29"/>
      <c r="V23920" s="29"/>
      <c r="W23920" s="29"/>
      <c r="X23920" s="29"/>
      <c r="Y23920" s="29"/>
      <c r="Z23920" s="29"/>
      <c r="AA23920" s="29"/>
      <c r="AB23920" s="29"/>
      <c r="AC23920" s="29"/>
      <c r="AD23920" s="29"/>
      <c r="AE23920" s="29"/>
      <c r="AF23920" s="29"/>
      <c r="AG23920" s="29"/>
      <c r="AH23920" s="29"/>
      <c r="AI23920" s="29"/>
      <c r="AJ23920" s="29"/>
      <c r="AK23920" s="29"/>
      <c r="AL23920" s="29"/>
      <c r="AM23920" s="29"/>
      <c r="AP23920" s="30"/>
    </row>
    <row r="23921" spans="1:42">
      <c r="A23921" s="29"/>
      <c r="B23921" s="29"/>
      <c r="C23921" s="29"/>
      <c r="D23921" s="29"/>
      <c r="E23921" s="29"/>
      <c r="F23921" s="29"/>
      <c r="G23921" s="29"/>
      <c r="H23921" s="29"/>
      <c r="I23921" s="29"/>
      <c r="J23921" s="29"/>
      <c r="K23921" s="29"/>
      <c r="L23921" s="29"/>
      <c r="M23921" s="29"/>
      <c r="N23921" s="29"/>
      <c r="O23921" s="29"/>
      <c r="P23921" s="29"/>
      <c r="Q23921" s="29"/>
      <c r="R23921" s="29"/>
      <c r="S23921" s="33"/>
      <c r="T23921" s="29"/>
      <c r="U23921" s="29"/>
      <c r="V23921" s="29"/>
      <c r="W23921" s="29"/>
      <c r="X23921" s="29"/>
      <c r="Y23921" s="29"/>
      <c r="Z23921" s="29"/>
      <c r="AA23921" s="29"/>
      <c r="AB23921" s="29"/>
      <c r="AC23921" s="29"/>
      <c r="AD23921" s="29"/>
      <c r="AE23921" s="29"/>
      <c r="AF23921" s="29"/>
      <c r="AG23921" s="29"/>
      <c r="AH23921" s="29"/>
      <c r="AI23921" s="29"/>
      <c r="AJ23921" s="29"/>
      <c r="AK23921" s="29"/>
      <c r="AL23921" s="29"/>
      <c r="AM23921" s="29"/>
      <c r="AP23921" s="30"/>
    </row>
    <row r="23922" spans="1:42">
      <c r="A23922" s="29"/>
      <c r="B23922" s="29"/>
      <c r="C23922" s="29"/>
      <c r="D23922" s="29"/>
      <c r="E23922" s="29"/>
      <c r="F23922" s="29"/>
      <c r="G23922" s="29"/>
      <c r="H23922" s="29"/>
      <c r="I23922" s="29"/>
      <c r="J23922" s="29"/>
      <c r="K23922" s="29"/>
      <c r="L23922" s="29"/>
      <c r="M23922" s="29"/>
      <c r="N23922" s="29"/>
      <c r="O23922" s="29"/>
      <c r="P23922" s="29"/>
      <c r="Q23922" s="29"/>
      <c r="R23922" s="29"/>
      <c r="S23922" s="33"/>
      <c r="T23922" s="29"/>
      <c r="U23922" s="29"/>
      <c r="V23922" s="29"/>
      <c r="W23922" s="29"/>
      <c r="X23922" s="29"/>
      <c r="Y23922" s="29"/>
      <c r="Z23922" s="29"/>
      <c r="AA23922" s="29"/>
      <c r="AB23922" s="29"/>
      <c r="AC23922" s="29"/>
      <c r="AD23922" s="29"/>
      <c r="AE23922" s="29"/>
      <c r="AF23922" s="29"/>
      <c r="AG23922" s="29"/>
      <c r="AH23922" s="29"/>
      <c r="AI23922" s="29"/>
      <c r="AJ23922" s="29"/>
      <c r="AK23922" s="29"/>
      <c r="AL23922" s="29"/>
      <c r="AM23922" s="29"/>
      <c r="AP23922" s="30"/>
    </row>
    <row r="23923" spans="1:42">
      <c r="A23923" s="29"/>
      <c r="B23923" s="29"/>
      <c r="C23923" s="29"/>
      <c r="D23923" s="29"/>
      <c r="E23923" s="29"/>
      <c r="F23923" s="29"/>
      <c r="G23923" s="29"/>
      <c r="H23923" s="29"/>
      <c r="I23923" s="29"/>
      <c r="J23923" s="29"/>
      <c r="K23923" s="29"/>
      <c r="L23923" s="29"/>
      <c r="M23923" s="29"/>
      <c r="N23923" s="29"/>
      <c r="O23923" s="29"/>
      <c r="P23923" s="29"/>
      <c r="Q23923" s="29"/>
      <c r="R23923" s="29"/>
      <c r="S23923" s="33"/>
      <c r="T23923" s="29"/>
      <c r="U23923" s="29"/>
      <c r="V23923" s="29"/>
      <c r="W23923" s="29"/>
      <c r="X23923" s="29"/>
      <c r="Y23923" s="29"/>
      <c r="Z23923" s="29"/>
      <c r="AA23923" s="29"/>
      <c r="AB23923" s="29"/>
      <c r="AC23923" s="29"/>
      <c r="AD23923" s="29"/>
      <c r="AE23923" s="29"/>
      <c r="AF23923" s="29"/>
      <c r="AG23923" s="29"/>
      <c r="AH23923" s="29"/>
      <c r="AI23923" s="29"/>
      <c r="AJ23923" s="29"/>
      <c r="AK23923" s="29"/>
      <c r="AL23923" s="29"/>
      <c r="AM23923" s="29"/>
      <c r="AP23923" s="30"/>
    </row>
    <row r="23924" spans="1:42">
      <c r="A23924" s="29"/>
      <c r="B23924" s="29"/>
      <c r="C23924" s="29"/>
      <c r="D23924" s="29"/>
      <c r="E23924" s="29"/>
      <c r="F23924" s="29"/>
      <c r="G23924" s="29"/>
      <c r="H23924" s="29"/>
      <c r="I23924" s="29"/>
      <c r="J23924" s="29"/>
      <c r="K23924" s="29"/>
      <c r="L23924" s="29"/>
      <c r="M23924" s="29"/>
      <c r="N23924" s="29"/>
      <c r="O23924" s="29"/>
      <c r="P23924" s="29"/>
      <c r="Q23924" s="29"/>
      <c r="R23924" s="29"/>
      <c r="S23924" s="33"/>
      <c r="T23924" s="29"/>
      <c r="U23924" s="29"/>
      <c r="V23924" s="29"/>
      <c r="W23924" s="29"/>
      <c r="X23924" s="29"/>
      <c r="Y23924" s="29"/>
      <c r="Z23924" s="29"/>
      <c r="AA23924" s="29"/>
      <c r="AB23924" s="29"/>
      <c r="AC23924" s="29"/>
      <c r="AD23924" s="29"/>
      <c r="AE23924" s="29"/>
      <c r="AF23924" s="29"/>
      <c r="AG23924" s="29"/>
      <c r="AH23924" s="29"/>
      <c r="AI23924" s="29"/>
      <c r="AJ23924" s="29"/>
      <c r="AK23924" s="29"/>
      <c r="AL23924" s="29"/>
      <c r="AM23924" s="29"/>
      <c r="AP23924" s="30"/>
    </row>
    <row r="23925" spans="1:42">
      <c r="A23925" s="29"/>
      <c r="B23925" s="29"/>
      <c r="C23925" s="29"/>
      <c r="D23925" s="29"/>
      <c r="E23925" s="29"/>
      <c r="F23925" s="29"/>
      <c r="G23925" s="29"/>
      <c r="H23925" s="29"/>
      <c r="I23925" s="29"/>
      <c r="J23925" s="29"/>
      <c r="K23925" s="29"/>
      <c r="L23925" s="29"/>
      <c r="M23925" s="29"/>
      <c r="N23925" s="29"/>
      <c r="O23925" s="29"/>
      <c r="P23925" s="29"/>
      <c r="Q23925" s="29"/>
      <c r="R23925" s="29"/>
      <c r="S23925" s="33"/>
      <c r="T23925" s="29"/>
      <c r="U23925" s="29"/>
      <c r="V23925" s="29"/>
      <c r="W23925" s="29"/>
      <c r="X23925" s="29"/>
      <c r="Y23925" s="29"/>
      <c r="Z23925" s="29"/>
      <c r="AA23925" s="29"/>
      <c r="AB23925" s="29"/>
      <c r="AC23925" s="29"/>
      <c r="AD23925" s="29"/>
      <c r="AE23925" s="29"/>
      <c r="AF23925" s="29"/>
      <c r="AG23925" s="29"/>
      <c r="AH23925" s="29"/>
      <c r="AI23925" s="29"/>
      <c r="AJ23925" s="29"/>
      <c r="AK23925" s="29"/>
      <c r="AL23925" s="29"/>
      <c r="AM23925" s="29"/>
      <c r="AP23925" s="30"/>
    </row>
    <row r="23926" spans="1:42">
      <c r="A23926" s="29"/>
      <c r="B23926" s="29"/>
      <c r="C23926" s="29"/>
      <c r="D23926" s="29"/>
      <c r="E23926" s="29"/>
      <c r="F23926" s="29"/>
      <c r="G23926" s="29"/>
      <c r="H23926" s="29"/>
      <c r="I23926" s="29"/>
      <c r="J23926" s="29"/>
      <c r="K23926" s="29"/>
      <c r="L23926" s="29"/>
      <c r="M23926" s="29"/>
      <c r="N23926" s="29"/>
      <c r="O23926" s="29"/>
      <c r="P23926" s="29"/>
      <c r="Q23926" s="29"/>
      <c r="R23926" s="29"/>
      <c r="S23926" s="33"/>
      <c r="T23926" s="29"/>
      <c r="U23926" s="29"/>
      <c r="V23926" s="29"/>
      <c r="W23926" s="29"/>
      <c r="X23926" s="29"/>
      <c r="Y23926" s="29"/>
      <c r="Z23926" s="29"/>
      <c r="AA23926" s="29"/>
      <c r="AB23926" s="29"/>
      <c r="AC23926" s="29"/>
      <c r="AD23926" s="29"/>
      <c r="AE23926" s="29"/>
      <c r="AF23926" s="29"/>
      <c r="AG23926" s="29"/>
      <c r="AH23926" s="29"/>
      <c r="AI23926" s="29"/>
      <c r="AJ23926" s="29"/>
      <c r="AK23926" s="29"/>
      <c r="AL23926" s="29"/>
      <c r="AM23926" s="29"/>
      <c r="AP23926" s="30"/>
    </row>
    <row r="23927" spans="1:42">
      <c r="A23927" s="29"/>
      <c r="B23927" s="29"/>
      <c r="C23927" s="29"/>
      <c r="D23927" s="29"/>
      <c r="E23927" s="29"/>
      <c r="F23927" s="29"/>
      <c r="G23927" s="29"/>
      <c r="H23927" s="29"/>
      <c r="I23927" s="29"/>
      <c r="J23927" s="29"/>
      <c r="K23927" s="29"/>
      <c r="L23927" s="29"/>
      <c r="M23927" s="29"/>
      <c r="N23927" s="29"/>
      <c r="O23927" s="29"/>
      <c r="P23927" s="29"/>
      <c r="Q23927" s="29"/>
      <c r="R23927" s="29"/>
      <c r="S23927" s="33"/>
      <c r="T23927" s="29"/>
      <c r="U23927" s="29"/>
      <c r="V23927" s="29"/>
      <c r="W23927" s="29"/>
      <c r="X23927" s="29"/>
      <c r="Y23927" s="29"/>
      <c r="Z23927" s="29"/>
      <c r="AA23927" s="29"/>
      <c r="AB23927" s="29"/>
      <c r="AC23927" s="29"/>
      <c r="AD23927" s="29"/>
      <c r="AE23927" s="29"/>
      <c r="AF23927" s="29"/>
      <c r="AG23927" s="29"/>
      <c r="AH23927" s="29"/>
      <c r="AI23927" s="29"/>
      <c r="AJ23927" s="29"/>
      <c r="AK23927" s="29"/>
      <c r="AL23927" s="29"/>
      <c r="AM23927" s="29"/>
      <c r="AP23927" s="30"/>
    </row>
    <row r="23928" spans="1:42">
      <c r="A23928" s="29"/>
      <c r="B23928" s="29"/>
      <c r="C23928" s="29"/>
      <c r="D23928" s="29"/>
      <c r="E23928" s="29"/>
      <c r="F23928" s="29"/>
      <c r="G23928" s="29"/>
      <c r="H23928" s="29"/>
      <c r="I23928" s="29"/>
      <c r="J23928" s="29"/>
      <c r="K23928" s="29"/>
      <c r="L23928" s="29"/>
      <c r="M23928" s="29"/>
      <c r="N23928" s="29"/>
      <c r="O23928" s="29"/>
      <c r="P23928" s="29"/>
      <c r="Q23928" s="29"/>
      <c r="R23928" s="29"/>
      <c r="S23928" s="33"/>
      <c r="T23928" s="29"/>
      <c r="U23928" s="29"/>
      <c r="V23928" s="29"/>
      <c r="W23928" s="29"/>
      <c r="X23928" s="29"/>
      <c r="Y23928" s="29"/>
      <c r="Z23928" s="29"/>
      <c r="AA23928" s="29"/>
      <c r="AB23928" s="29"/>
      <c r="AC23928" s="29"/>
      <c r="AD23928" s="29"/>
      <c r="AE23928" s="29"/>
      <c r="AF23928" s="29"/>
      <c r="AG23928" s="29"/>
      <c r="AH23928" s="29"/>
      <c r="AI23928" s="29"/>
      <c r="AJ23928" s="29"/>
      <c r="AK23928" s="29"/>
      <c r="AL23928" s="29"/>
      <c r="AM23928" s="29"/>
      <c r="AP23928" s="30"/>
    </row>
    <row r="23929" spans="1:42">
      <c r="A23929" s="29"/>
      <c r="B23929" s="29"/>
      <c r="C23929" s="29"/>
      <c r="D23929" s="29"/>
      <c r="E23929" s="29"/>
      <c r="F23929" s="29"/>
      <c r="G23929" s="29"/>
      <c r="H23929" s="29"/>
      <c r="I23929" s="29"/>
      <c r="J23929" s="29"/>
      <c r="K23929" s="29"/>
      <c r="L23929" s="29"/>
      <c r="M23929" s="29"/>
      <c r="N23929" s="29"/>
      <c r="O23929" s="29"/>
      <c r="P23929" s="29"/>
      <c r="Q23929" s="29"/>
      <c r="R23929" s="29"/>
      <c r="S23929" s="33"/>
      <c r="T23929" s="29"/>
      <c r="U23929" s="29"/>
      <c r="V23929" s="29"/>
      <c r="W23929" s="29"/>
      <c r="X23929" s="29"/>
      <c r="Y23929" s="29"/>
      <c r="Z23929" s="29"/>
      <c r="AA23929" s="29"/>
      <c r="AB23929" s="29"/>
      <c r="AC23929" s="29"/>
      <c r="AD23929" s="29"/>
      <c r="AE23929" s="29"/>
      <c r="AF23929" s="29"/>
      <c r="AG23929" s="29"/>
      <c r="AH23929" s="29"/>
      <c r="AI23929" s="29"/>
      <c r="AJ23929" s="29"/>
      <c r="AK23929" s="29"/>
      <c r="AL23929" s="29"/>
      <c r="AM23929" s="29"/>
      <c r="AP23929" s="30"/>
    </row>
    <row r="23930" spans="1:42">
      <c r="A23930" s="29"/>
      <c r="B23930" s="29"/>
      <c r="C23930" s="29"/>
      <c r="D23930" s="29"/>
      <c r="E23930" s="29"/>
      <c r="F23930" s="29"/>
      <c r="G23930" s="29"/>
      <c r="H23930" s="29"/>
      <c r="I23930" s="29"/>
      <c r="J23930" s="29"/>
      <c r="K23930" s="29"/>
      <c r="L23930" s="29"/>
      <c r="M23930" s="29"/>
      <c r="N23930" s="29"/>
      <c r="O23930" s="29"/>
      <c r="P23930" s="29"/>
      <c r="Q23930" s="29"/>
      <c r="R23930" s="29"/>
      <c r="S23930" s="33"/>
      <c r="T23930" s="29"/>
      <c r="U23930" s="29"/>
      <c r="V23930" s="29"/>
      <c r="W23930" s="29"/>
      <c r="X23930" s="29"/>
      <c r="Y23930" s="29"/>
      <c r="Z23930" s="29"/>
      <c r="AA23930" s="29"/>
      <c r="AB23930" s="29"/>
      <c r="AC23930" s="29"/>
      <c r="AD23930" s="29"/>
      <c r="AE23930" s="29"/>
      <c r="AF23930" s="29"/>
      <c r="AG23930" s="29"/>
      <c r="AH23930" s="29"/>
      <c r="AI23930" s="29"/>
      <c r="AJ23930" s="29"/>
      <c r="AK23930" s="29"/>
      <c r="AL23930" s="29"/>
      <c r="AM23930" s="29"/>
      <c r="AP23930" s="30"/>
    </row>
    <row r="23931" spans="1:42">
      <c r="A23931" s="29"/>
      <c r="B23931" s="29"/>
      <c r="C23931" s="29"/>
      <c r="D23931" s="29"/>
      <c r="E23931" s="29"/>
      <c r="F23931" s="29"/>
      <c r="G23931" s="29"/>
      <c r="H23931" s="29"/>
      <c r="I23931" s="29"/>
      <c r="J23931" s="29"/>
      <c r="K23931" s="29"/>
      <c r="L23931" s="29"/>
      <c r="M23931" s="29"/>
      <c r="N23931" s="29"/>
      <c r="O23931" s="29"/>
      <c r="P23931" s="29"/>
      <c r="Q23931" s="29"/>
      <c r="R23931" s="29"/>
      <c r="S23931" s="33"/>
      <c r="T23931" s="29"/>
      <c r="U23931" s="29"/>
      <c r="V23931" s="29"/>
      <c r="W23931" s="29"/>
      <c r="X23931" s="29"/>
      <c r="Y23931" s="29"/>
      <c r="Z23931" s="29"/>
      <c r="AA23931" s="29"/>
      <c r="AB23931" s="29"/>
      <c r="AC23931" s="29"/>
      <c r="AD23931" s="29"/>
      <c r="AE23931" s="29"/>
      <c r="AF23931" s="29"/>
      <c r="AG23931" s="29"/>
      <c r="AH23931" s="29"/>
      <c r="AI23931" s="29"/>
      <c r="AJ23931" s="29"/>
      <c r="AK23931" s="29"/>
      <c r="AL23931" s="29"/>
      <c r="AM23931" s="29"/>
      <c r="AP23931" s="30"/>
    </row>
    <row r="23932" spans="1:42">
      <c r="A23932" s="29"/>
      <c r="B23932" s="29"/>
      <c r="C23932" s="29"/>
      <c r="D23932" s="29"/>
      <c r="E23932" s="29"/>
      <c r="F23932" s="29"/>
      <c r="G23932" s="29"/>
      <c r="H23932" s="29"/>
      <c r="I23932" s="29"/>
      <c r="J23932" s="29"/>
      <c r="K23932" s="29"/>
      <c r="L23932" s="29"/>
      <c r="M23932" s="29"/>
      <c r="N23932" s="29"/>
      <c r="O23932" s="29"/>
      <c r="P23932" s="29"/>
      <c r="Q23932" s="29"/>
      <c r="R23932" s="29"/>
      <c r="S23932" s="33"/>
      <c r="T23932" s="29"/>
      <c r="U23932" s="29"/>
      <c r="V23932" s="29"/>
      <c r="W23932" s="29"/>
      <c r="X23932" s="29"/>
      <c r="Y23932" s="29"/>
      <c r="Z23932" s="29"/>
      <c r="AA23932" s="29"/>
      <c r="AB23932" s="29"/>
      <c r="AC23932" s="29"/>
      <c r="AD23932" s="29"/>
      <c r="AE23932" s="29"/>
      <c r="AF23932" s="29"/>
      <c r="AG23932" s="29"/>
      <c r="AH23932" s="29"/>
      <c r="AI23932" s="29"/>
      <c r="AJ23932" s="29"/>
      <c r="AK23932" s="29"/>
      <c r="AL23932" s="29"/>
      <c r="AM23932" s="29"/>
      <c r="AP23932" s="30"/>
    </row>
    <row r="23933" spans="1:42">
      <c r="A23933" s="29"/>
      <c r="B23933" s="29"/>
      <c r="C23933" s="29"/>
      <c r="D23933" s="29"/>
      <c r="E23933" s="29"/>
      <c r="F23933" s="29"/>
      <c r="G23933" s="29"/>
      <c r="H23933" s="29"/>
      <c r="I23933" s="29"/>
      <c r="J23933" s="29"/>
      <c r="K23933" s="29"/>
      <c r="L23933" s="29"/>
      <c r="M23933" s="29"/>
      <c r="N23933" s="29"/>
      <c r="O23933" s="29"/>
      <c r="P23933" s="29"/>
      <c r="Q23933" s="29"/>
      <c r="R23933" s="29"/>
      <c r="S23933" s="33"/>
      <c r="T23933" s="29"/>
      <c r="U23933" s="29"/>
      <c r="V23933" s="29"/>
      <c r="W23933" s="29"/>
      <c r="X23933" s="29"/>
      <c r="Y23933" s="29"/>
      <c r="Z23933" s="29"/>
      <c r="AA23933" s="29"/>
      <c r="AB23933" s="29"/>
      <c r="AC23933" s="29"/>
      <c r="AD23933" s="29"/>
      <c r="AE23933" s="29"/>
      <c r="AF23933" s="29"/>
      <c r="AG23933" s="29"/>
      <c r="AH23933" s="29"/>
      <c r="AI23933" s="29"/>
      <c r="AJ23933" s="29"/>
      <c r="AK23933" s="29"/>
      <c r="AL23933" s="29"/>
      <c r="AM23933" s="29"/>
      <c r="AP23933" s="30"/>
    </row>
    <row r="23934" spans="1:42">
      <c r="A23934" s="29"/>
      <c r="B23934" s="29"/>
      <c r="C23934" s="29"/>
      <c r="D23934" s="29"/>
      <c r="E23934" s="29"/>
      <c r="F23934" s="29"/>
      <c r="G23934" s="29"/>
      <c r="H23934" s="29"/>
      <c r="I23934" s="29"/>
      <c r="J23934" s="29"/>
      <c r="K23934" s="29"/>
      <c r="L23934" s="29"/>
      <c r="M23934" s="29"/>
      <c r="N23934" s="29"/>
      <c r="O23934" s="29"/>
      <c r="P23934" s="29"/>
      <c r="Q23934" s="29"/>
      <c r="R23934" s="29"/>
      <c r="S23934" s="33"/>
      <c r="T23934" s="29"/>
      <c r="U23934" s="29"/>
      <c r="V23934" s="29"/>
      <c r="W23934" s="29"/>
      <c r="X23934" s="29"/>
      <c r="Y23934" s="29"/>
      <c r="Z23934" s="29"/>
      <c r="AA23934" s="29"/>
      <c r="AB23934" s="29"/>
      <c r="AC23934" s="29"/>
      <c r="AD23934" s="29"/>
      <c r="AE23934" s="29"/>
      <c r="AF23934" s="29"/>
      <c r="AG23934" s="29"/>
      <c r="AH23934" s="29"/>
      <c r="AI23934" s="29"/>
      <c r="AJ23934" s="29"/>
      <c r="AK23934" s="29"/>
      <c r="AL23934" s="29"/>
      <c r="AM23934" s="29"/>
      <c r="AP23934" s="30"/>
    </row>
    <row r="23935" spans="1:42">
      <c r="A23935" s="29"/>
      <c r="B23935" s="29"/>
      <c r="C23935" s="29"/>
      <c r="D23935" s="29"/>
      <c r="E23935" s="29"/>
      <c r="F23935" s="29"/>
      <c r="G23935" s="29"/>
      <c r="H23935" s="29"/>
      <c r="I23935" s="29"/>
      <c r="J23935" s="29"/>
      <c r="K23935" s="29"/>
      <c r="L23935" s="29"/>
      <c r="M23935" s="29"/>
      <c r="N23935" s="29"/>
      <c r="O23935" s="29"/>
      <c r="P23935" s="29"/>
      <c r="Q23935" s="29"/>
      <c r="R23935" s="29"/>
      <c r="S23935" s="33"/>
      <c r="T23935" s="29"/>
      <c r="U23935" s="29"/>
      <c r="V23935" s="29"/>
      <c r="W23935" s="29"/>
      <c r="X23935" s="29"/>
      <c r="Y23935" s="29"/>
      <c r="Z23935" s="29"/>
      <c r="AA23935" s="29"/>
      <c r="AB23935" s="29"/>
      <c r="AC23935" s="29"/>
      <c r="AD23935" s="29"/>
      <c r="AE23935" s="29"/>
      <c r="AF23935" s="29"/>
      <c r="AG23935" s="29"/>
      <c r="AH23935" s="29"/>
      <c r="AI23935" s="29"/>
      <c r="AJ23935" s="29"/>
      <c r="AK23935" s="29"/>
      <c r="AL23935" s="29"/>
      <c r="AM23935" s="29"/>
      <c r="AP23935" s="30"/>
    </row>
    <row r="23936" spans="1:42">
      <c r="A23936" s="29"/>
      <c r="B23936" s="29"/>
      <c r="C23936" s="29"/>
      <c r="D23936" s="29"/>
      <c r="E23936" s="29"/>
      <c r="F23936" s="29"/>
      <c r="G23936" s="29"/>
      <c r="H23936" s="29"/>
      <c r="I23936" s="29"/>
      <c r="J23936" s="29"/>
      <c r="K23936" s="29"/>
      <c r="L23936" s="29"/>
      <c r="M23936" s="29"/>
      <c r="N23936" s="29"/>
      <c r="O23936" s="29"/>
      <c r="P23936" s="29"/>
      <c r="Q23936" s="29"/>
      <c r="R23936" s="29"/>
      <c r="S23936" s="33"/>
      <c r="T23936" s="29"/>
      <c r="U23936" s="29"/>
      <c r="V23936" s="29"/>
      <c r="W23936" s="29"/>
      <c r="X23936" s="29"/>
      <c r="Y23936" s="29"/>
      <c r="Z23936" s="29"/>
      <c r="AA23936" s="29"/>
      <c r="AB23936" s="29"/>
      <c r="AC23936" s="29"/>
      <c r="AD23936" s="29"/>
      <c r="AE23936" s="29"/>
      <c r="AF23936" s="29"/>
      <c r="AG23936" s="29"/>
      <c r="AH23936" s="29"/>
      <c r="AI23936" s="29"/>
      <c r="AJ23936" s="29"/>
      <c r="AK23936" s="29"/>
      <c r="AL23936" s="29"/>
      <c r="AM23936" s="29"/>
      <c r="AP23936" s="30"/>
    </row>
    <row r="23937" spans="1:42">
      <c r="A23937" s="29"/>
      <c r="B23937" s="29"/>
      <c r="C23937" s="29"/>
      <c r="D23937" s="29"/>
      <c r="E23937" s="29"/>
      <c r="F23937" s="29"/>
      <c r="G23937" s="29"/>
      <c r="H23937" s="29"/>
      <c r="I23937" s="29"/>
      <c r="J23937" s="29"/>
      <c r="K23937" s="29"/>
      <c r="L23937" s="29"/>
      <c r="M23937" s="29"/>
      <c r="N23937" s="29"/>
      <c r="O23937" s="29"/>
      <c r="P23937" s="29"/>
      <c r="Q23937" s="29"/>
      <c r="R23937" s="29"/>
      <c r="S23937" s="33"/>
      <c r="T23937" s="29"/>
      <c r="U23937" s="29"/>
      <c r="V23937" s="29"/>
      <c r="W23937" s="29"/>
      <c r="X23937" s="29"/>
      <c r="Y23937" s="29"/>
      <c r="Z23937" s="29"/>
      <c r="AA23937" s="29"/>
      <c r="AB23937" s="29"/>
      <c r="AC23937" s="29"/>
      <c r="AD23937" s="29"/>
      <c r="AE23937" s="29"/>
      <c r="AF23937" s="29"/>
      <c r="AG23937" s="29"/>
      <c r="AH23937" s="29"/>
      <c r="AI23937" s="29"/>
      <c r="AJ23937" s="29"/>
      <c r="AK23937" s="29"/>
      <c r="AL23937" s="29"/>
      <c r="AM23937" s="29"/>
      <c r="AP23937" s="30"/>
    </row>
    <row r="23938" spans="1:42">
      <c r="A23938" s="29"/>
      <c r="B23938" s="29"/>
      <c r="C23938" s="29"/>
      <c r="D23938" s="29"/>
      <c r="E23938" s="29"/>
      <c r="F23938" s="29"/>
      <c r="G23938" s="29"/>
      <c r="H23938" s="29"/>
      <c r="I23938" s="29"/>
      <c r="J23938" s="29"/>
      <c r="K23938" s="29"/>
      <c r="L23938" s="29"/>
      <c r="M23938" s="29"/>
      <c r="N23938" s="29"/>
      <c r="O23938" s="29"/>
      <c r="P23938" s="29"/>
      <c r="Q23938" s="29"/>
      <c r="R23938" s="29"/>
      <c r="S23938" s="33"/>
      <c r="T23938" s="29"/>
      <c r="U23938" s="29"/>
      <c r="V23938" s="29"/>
      <c r="W23938" s="29"/>
      <c r="X23938" s="29"/>
      <c r="Y23938" s="29"/>
      <c r="Z23938" s="29"/>
      <c r="AA23938" s="29"/>
      <c r="AB23938" s="29"/>
      <c r="AC23938" s="29"/>
      <c r="AD23938" s="29"/>
      <c r="AE23938" s="29"/>
      <c r="AF23938" s="29"/>
      <c r="AG23938" s="29"/>
      <c r="AH23938" s="29"/>
      <c r="AI23938" s="29"/>
      <c r="AJ23938" s="29"/>
      <c r="AK23938" s="29"/>
      <c r="AL23938" s="29"/>
      <c r="AM23938" s="29"/>
      <c r="AP23938" s="30"/>
    </row>
    <row r="23939" spans="1:42">
      <c r="A23939" s="29"/>
      <c r="B23939" s="29"/>
      <c r="C23939" s="29"/>
      <c r="D23939" s="29"/>
      <c r="E23939" s="29"/>
      <c r="F23939" s="29"/>
      <c r="G23939" s="29"/>
      <c r="H23939" s="29"/>
      <c r="I23939" s="29"/>
      <c r="J23939" s="29"/>
      <c r="K23939" s="29"/>
      <c r="L23939" s="29"/>
      <c r="M23939" s="29"/>
      <c r="N23939" s="29"/>
      <c r="O23939" s="29"/>
      <c r="P23939" s="29"/>
      <c r="Q23939" s="29"/>
      <c r="R23939" s="29"/>
      <c r="S23939" s="33"/>
      <c r="T23939" s="29"/>
      <c r="U23939" s="29"/>
      <c r="V23939" s="29"/>
      <c r="W23939" s="29"/>
      <c r="X23939" s="29"/>
      <c r="Y23939" s="29"/>
      <c r="Z23939" s="29"/>
      <c r="AA23939" s="29"/>
      <c r="AB23939" s="29"/>
      <c r="AC23939" s="29"/>
      <c r="AD23939" s="29"/>
      <c r="AE23939" s="29"/>
      <c r="AF23939" s="29"/>
      <c r="AG23939" s="29"/>
      <c r="AH23939" s="29"/>
      <c r="AI23939" s="29"/>
      <c r="AJ23939" s="29"/>
      <c r="AK23939" s="29"/>
      <c r="AL23939" s="29"/>
      <c r="AM23939" s="29"/>
      <c r="AP23939" s="30"/>
    </row>
    <row r="23940" spans="1:42">
      <c r="A23940" s="29"/>
      <c r="B23940" s="29"/>
      <c r="C23940" s="29"/>
      <c r="D23940" s="29"/>
      <c r="E23940" s="29"/>
      <c r="F23940" s="29"/>
      <c r="G23940" s="29"/>
      <c r="H23940" s="29"/>
      <c r="I23940" s="29"/>
      <c r="J23940" s="29"/>
      <c r="K23940" s="29"/>
      <c r="L23940" s="29"/>
      <c r="M23940" s="29"/>
      <c r="N23940" s="29"/>
      <c r="O23940" s="29"/>
      <c r="P23940" s="29"/>
      <c r="Q23940" s="29"/>
      <c r="R23940" s="29"/>
      <c r="S23940" s="33"/>
      <c r="T23940" s="29"/>
      <c r="U23940" s="29"/>
      <c r="V23940" s="29"/>
      <c r="W23940" s="29"/>
      <c r="X23940" s="29"/>
      <c r="Y23940" s="29"/>
      <c r="Z23940" s="29"/>
      <c r="AA23940" s="29"/>
      <c r="AB23940" s="29"/>
      <c r="AC23940" s="29"/>
      <c r="AD23940" s="29"/>
      <c r="AE23940" s="29"/>
      <c r="AF23940" s="29"/>
      <c r="AG23940" s="29"/>
      <c r="AH23940" s="29"/>
      <c r="AI23940" s="29"/>
      <c r="AJ23940" s="29"/>
      <c r="AK23940" s="29"/>
      <c r="AL23940" s="29"/>
      <c r="AM23940" s="29"/>
      <c r="AP23940" s="30"/>
    </row>
    <row r="23941" spans="1:42">
      <c r="A23941" s="29"/>
      <c r="B23941" s="29"/>
      <c r="C23941" s="29"/>
      <c r="D23941" s="29"/>
      <c r="E23941" s="29"/>
      <c r="F23941" s="29"/>
      <c r="G23941" s="29"/>
      <c r="H23941" s="29"/>
      <c r="I23941" s="29"/>
      <c r="J23941" s="29"/>
      <c r="K23941" s="29"/>
      <c r="L23941" s="29"/>
      <c r="M23941" s="29"/>
      <c r="N23941" s="29"/>
      <c r="O23941" s="29"/>
      <c r="P23941" s="29"/>
      <c r="Q23941" s="29"/>
      <c r="R23941" s="29"/>
      <c r="S23941" s="33"/>
      <c r="T23941" s="29"/>
      <c r="U23941" s="29"/>
      <c r="V23941" s="29"/>
      <c r="W23941" s="29"/>
      <c r="X23941" s="29"/>
      <c r="Y23941" s="29"/>
      <c r="Z23941" s="29"/>
      <c r="AA23941" s="29"/>
      <c r="AB23941" s="29"/>
      <c r="AC23941" s="29"/>
      <c r="AD23941" s="29"/>
      <c r="AE23941" s="29"/>
      <c r="AF23941" s="29"/>
      <c r="AG23941" s="29"/>
      <c r="AH23941" s="29"/>
      <c r="AI23941" s="29"/>
      <c r="AJ23941" s="29"/>
      <c r="AK23941" s="29"/>
      <c r="AL23941" s="29"/>
      <c r="AM23941" s="29"/>
      <c r="AP23941" s="30"/>
    </row>
    <row r="23942" spans="1:42">
      <c r="A23942" s="29"/>
      <c r="B23942" s="29"/>
      <c r="C23942" s="29"/>
      <c r="D23942" s="29"/>
      <c r="E23942" s="29"/>
      <c r="F23942" s="29"/>
      <c r="G23942" s="29"/>
      <c r="H23942" s="29"/>
      <c r="I23942" s="29"/>
      <c r="J23942" s="29"/>
      <c r="K23942" s="29"/>
      <c r="L23942" s="29"/>
      <c r="M23942" s="29"/>
      <c r="N23942" s="29"/>
      <c r="O23942" s="29"/>
      <c r="P23942" s="29"/>
      <c r="Q23942" s="29"/>
      <c r="R23942" s="29"/>
      <c r="S23942" s="33"/>
      <c r="T23942" s="29"/>
      <c r="U23942" s="29"/>
      <c r="V23942" s="29"/>
      <c r="W23942" s="29"/>
      <c r="X23942" s="29"/>
      <c r="Y23942" s="29"/>
      <c r="Z23942" s="29"/>
      <c r="AA23942" s="29"/>
      <c r="AB23942" s="29"/>
      <c r="AC23942" s="29"/>
      <c r="AD23942" s="29"/>
      <c r="AE23942" s="29"/>
      <c r="AF23942" s="29"/>
      <c r="AG23942" s="29"/>
      <c r="AH23942" s="29"/>
      <c r="AI23942" s="29"/>
      <c r="AJ23942" s="29"/>
      <c r="AK23942" s="29"/>
      <c r="AL23942" s="29"/>
      <c r="AM23942" s="29"/>
      <c r="AP23942" s="30"/>
    </row>
    <row r="23943" spans="1:42">
      <c r="A23943" s="29"/>
      <c r="B23943" s="29"/>
      <c r="C23943" s="29"/>
      <c r="D23943" s="29"/>
      <c r="E23943" s="29"/>
      <c r="F23943" s="29"/>
      <c r="G23943" s="29"/>
      <c r="H23943" s="29"/>
      <c r="I23943" s="29"/>
      <c r="J23943" s="29"/>
      <c r="K23943" s="29"/>
      <c r="L23943" s="29"/>
      <c r="M23943" s="29"/>
      <c r="N23943" s="29"/>
      <c r="O23943" s="29"/>
      <c r="P23943" s="29"/>
      <c r="Q23943" s="29"/>
      <c r="R23943" s="29"/>
      <c r="S23943" s="33"/>
      <c r="T23943" s="29"/>
      <c r="U23943" s="29"/>
      <c r="V23943" s="29"/>
      <c r="W23943" s="29"/>
      <c r="X23943" s="29"/>
      <c r="Y23943" s="29"/>
      <c r="Z23943" s="29"/>
      <c r="AA23943" s="29"/>
      <c r="AB23943" s="29"/>
      <c r="AC23943" s="29"/>
      <c r="AD23943" s="29"/>
      <c r="AE23943" s="29"/>
      <c r="AF23943" s="29"/>
      <c r="AG23943" s="29"/>
      <c r="AH23943" s="29"/>
      <c r="AI23943" s="29"/>
      <c r="AJ23943" s="29"/>
      <c r="AK23943" s="29"/>
      <c r="AL23943" s="29"/>
      <c r="AM23943" s="29"/>
      <c r="AP23943" s="30"/>
    </row>
    <row r="23944" spans="1:42">
      <c r="A23944" s="29"/>
      <c r="B23944" s="29"/>
      <c r="C23944" s="29"/>
      <c r="D23944" s="29"/>
      <c r="E23944" s="29"/>
      <c r="F23944" s="29"/>
      <c r="G23944" s="29"/>
      <c r="H23944" s="29"/>
      <c r="I23944" s="29"/>
      <c r="J23944" s="29"/>
      <c r="K23944" s="29"/>
      <c r="L23944" s="29"/>
      <c r="M23944" s="29"/>
      <c r="N23944" s="29"/>
      <c r="O23944" s="29"/>
      <c r="P23944" s="29"/>
      <c r="Q23944" s="29"/>
      <c r="R23944" s="29"/>
      <c r="S23944" s="33"/>
      <c r="T23944" s="29"/>
      <c r="U23944" s="29"/>
      <c r="V23944" s="29"/>
      <c r="W23944" s="29"/>
      <c r="X23944" s="29"/>
      <c r="Y23944" s="29"/>
      <c r="Z23944" s="29"/>
      <c r="AA23944" s="29"/>
      <c r="AB23944" s="29"/>
      <c r="AC23944" s="29"/>
      <c r="AD23944" s="29"/>
      <c r="AE23944" s="29"/>
      <c r="AF23944" s="29"/>
      <c r="AG23944" s="29"/>
      <c r="AH23944" s="29"/>
      <c r="AI23944" s="29"/>
      <c r="AJ23944" s="29"/>
      <c r="AK23944" s="29"/>
      <c r="AL23944" s="29"/>
      <c r="AM23944" s="29"/>
      <c r="AP23944" s="30"/>
    </row>
    <row r="23945" spans="1:42">
      <c r="A23945" s="29"/>
      <c r="B23945" s="29"/>
      <c r="C23945" s="29"/>
      <c r="D23945" s="29"/>
      <c r="E23945" s="29"/>
      <c r="F23945" s="29"/>
      <c r="G23945" s="29"/>
      <c r="H23945" s="29"/>
      <c r="I23945" s="29"/>
      <c r="J23945" s="29"/>
      <c r="K23945" s="29"/>
      <c r="L23945" s="29"/>
      <c r="M23945" s="29"/>
      <c r="N23945" s="29"/>
      <c r="O23945" s="29"/>
      <c r="P23945" s="29"/>
      <c r="Q23945" s="29"/>
      <c r="R23945" s="29"/>
      <c r="S23945" s="33"/>
      <c r="T23945" s="29"/>
      <c r="U23945" s="29"/>
      <c r="V23945" s="29"/>
      <c r="W23945" s="29"/>
      <c r="X23945" s="29"/>
      <c r="Y23945" s="29"/>
      <c r="Z23945" s="29"/>
      <c r="AA23945" s="29"/>
      <c r="AB23945" s="29"/>
      <c r="AC23945" s="29"/>
      <c r="AD23945" s="29"/>
      <c r="AE23945" s="29"/>
      <c r="AF23945" s="29"/>
      <c r="AG23945" s="29"/>
      <c r="AH23945" s="29"/>
      <c r="AI23945" s="29"/>
      <c r="AJ23945" s="29"/>
      <c r="AK23945" s="29"/>
      <c r="AL23945" s="29"/>
      <c r="AM23945" s="29"/>
      <c r="AP23945" s="30"/>
    </row>
    <row r="23946" spans="1:42">
      <c r="A23946" s="29"/>
      <c r="B23946" s="29"/>
      <c r="C23946" s="29"/>
      <c r="D23946" s="29"/>
      <c r="E23946" s="29"/>
      <c r="F23946" s="29"/>
      <c r="G23946" s="29"/>
      <c r="H23946" s="29"/>
      <c r="I23946" s="29"/>
      <c r="J23946" s="29"/>
      <c r="K23946" s="29"/>
      <c r="L23946" s="29"/>
      <c r="M23946" s="29"/>
      <c r="N23946" s="29"/>
      <c r="O23946" s="29"/>
      <c r="P23946" s="29"/>
      <c r="Q23946" s="29"/>
      <c r="R23946" s="29"/>
      <c r="S23946" s="33"/>
      <c r="T23946" s="29"/>
      <c r="U23946" s="29"/>
      <c r="V23946" s="29"/>
      <c r="W23946" s="29"/>
      <c r="X23946" s="29"/>
      <c r="Y23946" s="29"/>
      <c r="Z23946" s="29"/>
      <c r="AA23946" s="29"/>
      <c r="AB23946" s="29"/>
      <c r="AC23946" s="29"/>
      <c r="AD23946" s="29"/>
      <c r="AE23946" s="29"/>
      <c r="AF23946" s="29"/>
      <c r="AG23946" s="29"/>
      <c r="AH23946" s="29"/>
      <c r="AI23946" s="29"/>
      <c r="AJ23946" s="29"/>
      <c r="AK23946" s="29"/>
      <c r="AL23946" s="29"/>
      <c r="AM23946" s="29"/>
      <c r="AP23946" s="30"/>
    </row>
    <row r="23947" spans="1:42">
      <c r="A23947" s="29"/>
      <c r="B23947" s="29"/>
      <c r="C23947" s="29"/>
      <c r="D23947" s="29"/>
      <c r="E23947" s="29"/>
      <c r="F23947" s="29"/>
      <c r="G23947" s="29"/>
      <c r="H23947" s="29"/>
      <c r="I23947" s="29"/>
      <c r="J23947" s="29"/>
      <c r="K23947" s="29"/>
      <c r="L23947" s="29"/>
      <c r="M23947" s="29"/>
      <c r="N23947" s="29"/>
      <c r="O23947" s="29"/>
      <c r="P23947" s="29"/>
      <c r="Q23947" s="29"/>
      <c r="R23947" s="29"/>
      <c r="S23947" s="33"/>
      <c r="T23947" s="29"/>
      <c r="U23947" s="29"/>
      <c r="V23947" s="29"/>
      <c r="W23947" s="29"/>
      <c r="X23947" s="29"/>
      <c r="Y23947" s="29"/>
      <c r="Z23947" s="29"/>
      <c r="AA23947" s="29"/>
      <c r="AB23947" s="29"/>
      <c r="AC23947" s="29"/>
      <c r="AD23947" s="29"/>
      <c r="AE23947" s="29"/>
      <c r="AF23947" s="29"/>
      <c r="AG23947" s="29"/>
      <c r="AH23947" s="29"/>
      <c r="AI23947" s="29"/>
      <c r="AJ23947" s="29"/>
      <c r="AK23947" s="29"/>
      <c r="AL23947" s="29"/>
      <c r="AM23947" s="29"/>
      <c r="AP23947" s="30"/>
    </row>
    <row r="23948" spans="1:42">
      <c r="A23948" s="29"/>
      <c r="B23948" s="29"/>
      <c r="C23948" s="29"/>
      <c r="D23948" s="29"/>
      <c r="E23948" s="29"/>
      <c r="F23948" s="29"/>
      <c r="G23948" s="29"/>
      <c r="H23948" s="29"/>
      <c r="I23948" s="29"/>
      <c r="J23948" s="29"/>
      <c r="K23948" s="29"/>
      <c r="L23948" s="29"/>
      <c r="M23948" s="29"/>
      <c r="N23948" s="29"/>
      <c r="O23948" s="29"/>
      <c r="P23948" s="29"/>
      <c r="Q23948" s="29"/>
      <c r="R23948" s="29"/>
      <c r="S23948" s="33"/>
      <c r="T23948" s="29"/>
      <c r="U23948" s="29"/>
      <c r="V23948" s="29"/>
      <c r="W23948" s="29"/>
      <c r="X23948" s="29"/>
      <c r="Y23948" s="29"/>
      <c r="Z23948" s="29"/>
      <c r="AA23948" s="29"/>
      <c r="AB23948" s="29"/>
      <c r="AC23948" s="29"/>
      <c r="AD23948" s="29"/>
      <c r="AE23948" s="29"/>
      <c r="AF23948" s="29"/>
      <c r="AG23948" s="29"/>
      <c r="AH23948" s="29"/>
      <c r="AI23948" s="29"/>
      <c r="AJ23948" s="29"/>
      <c r="AK23948" s="29"/>
      <c r="AL23948" s="29"/>
      <c r="AM23948" s="29"/>
      <c r="AP23948" s="30"/>
    </row>
    <row r="23949" spans="1:42">
      <c r="A23949" s="29"/>
      <c r="B23949" s="29"/>
      <c r="C23949" s="29"/>
      <c r="D23949" s="29"/>
      <c r="E23949" s="29"/>
      <c r="F23949" s="29"/>
      <c r="G23949" s="29"/>
      <c r="H23949" s="29"/>
      <c r="I23949" s="29"/>
      <c r="J23949" s="29"/>
      <c r="K23949" s="29"/>
      <c r="L23949" s="29"/>
      <c r="M23949" s="29"/>
      <c r="N23949" s="29"/>
      <c r="O23949" s="29"/>
      <c r="P23949" s="29"/>
      <c r="Q23949" s="29"/>
      <c r="R23949" s="29"/>
      <c r="S23949" s="33"/>
      <c r="T23949" s="29"/>
      <c r="U23949" s="29"/>
      <c r="V23949" s="29"/>
      <c r="W23949" s="29"/>
      <c r="X23949" s="29"/>
      <c r="Y23949" s="29"/>
      <c r="Z23949" s="29"/>
      <c r="AA23949" s="29"/>
      <c r="AB23949" s="29"/>
      <c r="AC23949" s="29"/>
      <c r="AD23949" s="29"/>
      <c r="AE23949" s="29"/>
      <c r="AF23949" s="29"/>
      <c r="AG23949" s="29"/>
      <c r="AH23949" s="29"/>
      <c r="AI23949" s="29"/>
      <c r="AJ23949" s="29"/>
      <c r="AK23949" s="29"/>
      <c r="AL23949" s="29"/>
      <c r="AM23949" s="29"/>
      <c r="AP23949" s="30"/>
    </row>
    <row r="23950" spans="1:42">
      <c r="A23950" s="29"/>
      <c r="B23950" s="29"/>
      <c r="C23950" s="29"/>
      <c r="D23950" s="29"/>
      <c r="E23950" s="29"/>
      <c r="F23950" s="29"/>
      <c r="G23950" s="29"/>
      <c r="H23950" s="29"/>
      <c r="I23950" s="29"/>
      <c r="J23950" s="29"/>
      <c r="K23950" s="29"/>
      <c r="L23950" s="29"/>
      <c r="M23950" s="29"/>
      <c r="N23950" s="29"/>
      <c r="O23950" s="29"/>
      <c r="P23950" s="29"/>
      <c r="Q23950" s="29"/>
      <c r="R23950" s="29"/>
      <c r="S23950" s="33"/>
      <c r="T23950" s="29"/>
      <c r="U23950" s="29"/>
      <c r="V23950" s="29"/>
      <c r="W23950" s="29"/>
      <c r="X23950" s="29"/>
      <c r="Y23950" s="29"/>
      <c r="Z23950" s="29"/>
      <c r="AA23950" s="29"/>
      <c r="AB23950" s="29"/>
      <c r="AC23950" s="29"/>
      <c r="AD23950" s="29"/>
      <c r="AE23950" s="29"/>
      <c r="AF23950" s="29"/>
      <c r="AG23950" s="29"/>
      <c r="AH23950" s="29"/>
      <c r="AI23950" s="29"/>
      <c r="AJ23950" s="29"/>
      <c r="AK23950" s="29"/>
      <c r="AL23950" s="29"/>
      <c r="AM23950" s="29"/>
      <c r="AP23950" s="30"/>
    </row>
    <row r="23951" spans="1:42">
      <c r="A23951" s="29"/>
      <c r="B23951" s="29"/>
      <c r="C23951" s="29"/>
      <c r="D23951" s="29"/>
      <c r="E23951" s="29"/>
      <c r="F23951" s="29"/>
      <c r="G23951" s="29"/>
      <c r="H23951" s="29"/>
      <c r="I23951" s="29"/>
      <c r="J23951" s="29"/>
      <c r="K23951" s="29"/>
      <c r="L23951" s="29"/>
      <c r="M23951" s="29"/>
      <c r="N23951" s="29"/>
      <c r="O23951" s="29"/>
      <c r="P23951" s="29"/>
      <c r="Q23951" s="29"/>
      <c r="R23951" s="29"/>
      <c r="S23951" s="33"/>
      <c r="T23951" s="29"/>
      <c r="U23951" s="29"/>
      <c r="V23951" s="29"/>
      <c r="W23951" s="29"/>
      <c r="X23951" s="29"/>
      <c r="Y23951" s="29"/>
      <c r="Z23951" s="29"/>
      <c r="AA23951" s="29"/>
      <c r="AB23951" s="29"/>
      <c r="AC23951" s="29"/>
      <c r="AD23951" s="29"/>
      <c r="AE23951" s="29"/>
      <c r="AF23951" s="29"/>
      <c r="AG23951" s="29"/>
      <c r="AH23951" s="29"/>
      <c r="AI23951" s="29"/>
      <c r="AJ23951" s="29"/>
      <c r="AK23951" s="29"/>
      <c r="AL23951" s="29"/>
      <c r="AM23951" s="29"/>
      <c r="AP23951" s="30"/>
    </row>
    <row r="23952" spans="1:42">
      <c r="A23952" s="29"/>
      <c r="B23952" s="29"/>
      <c r="C23952" s="29"/>
      <c r="D23952" s="29"/>
      <c r="E23952" s="29"/>
      <c r="F23952" s="29"/>
      <c r="G23952" s="29"/>
      <c r="H23952" s="29"/>
      <c r="I23952" s="29"/>
      <c r="J23952" s="29"/>
      <c r="K23952" s="29"/>
      <c r="L23952" s="29"/>
      <c r="M23952" s="29"/>
      <c r="N23952" s="29"/>
      <c r="O23952" s="29"/>
      <c r="P23952" s="29"/>
      <c r="Q23952" s="29"/>
      <c r="R23952" s="29"/>
      <c r="S23952" s="33"/>
      <c r="T23952" s="29"/>
      <c r="U23952" s="29"/>
      <c r="V23952" s="29"/>
      <c r="W23952" s="29"/>
      <c r="X23952" s="29"/>
      <c r="Y23952" s="29"/>
      <c r="Z23952" s="29"/>
      <c r="AA23952" s="29"/>
      <c r="AB23952" s="29"/>
      <c r="AC23952" s="29"/>
      <c r="AD23952" s="29"/>
      <c r="AE23952" s="29"/>
      <c r="AF23952" s="29"/>
      <c r="AG23952" s="29"/>
      <c r="AH23952" s="29"/>
      <c r="AI23952" s="29"/>
      <c r="AJ23952" s="29"/>
      <c r="AK23952" s="29"/>
      <c r="AL23952" s="29"/>
      <c r="AM23952" s="29"/>
      <c r="AP23952" s="30"/>
    </row>
    <row r="23953" spans="1:42">
      <c r="A23953" s="29"/>
      <c r="B23953" s="29"/>
      <c r="C23953" s="29"/>
      <c r="D23953" s="29"/>
      <c r="E23953" s="29"/>
      <c r="F23953" s="29"/>
      <c r="G23953" s="29"/>
      <c r="H23953" s="29"/>
      <c r="I23953" s="29"/>
      <c r="J23953" s="29"/>
      <c r="K23953" s="29"/>
      <c r="L23953" s="29"/>
      <c r="M23953" s="29"/>
      <c r="N23953" s="29"/>
      <c r="O23953" s="29"/>
      <c r="P23953" s="29"/>
      <c r="Q23953" s="29"/>
      <c r="R23953" s="29"/>
      <c r="S23953" s="33"/>
      <c r="T23953" s="29"/>
      <c r="U23953" s="29"/>
      <c r="V23953" s="29"/>
      <c r="W23953" s="29"/>
      <c r="X23953" s="29"/>
      <c r="Y23953" s="29"/>
      <c r="Z23953" s="29"/>
      <c r="AA23953" s="29"/>
      <c r="AB23953" s="29"/>
      <c r="AC23953" s="29"/>
      <c r="AD23953" s="29"/>
      <c r="AE23953" s="29"/>
      <c r="AF23953" s="29"/>
      <c r="AG23953" s="29"/>
      <c r="AH23953" s="29"/>
      <c r="AI23953" s="29"/>
      <c r="AJ23953" s="29"/>
      <c r="AK23953" s="29"/>
      <c r="AL23953" s="29"/>
      <c r="AM23953" s="29"/>
      <c r="AP23953" s="30"/>
    </row>
    <row r="23954" spans="1:42">
      <c r="A23954" s="29"/>
      <c r="B23954" s="29"/>
      <c r="C23954" s="29"/>
      <c r="D23954" s="29"/>
      <c r="E23954" s="29"/>
      <c r="F23954" s="29"/>
      <c r="G23954" s="29"/>
      <c r="H23954" s="29"/>
      <c r="I23954" s="29"/>
      <c r="J23954" s="29"/>
      <c r="K23954" s="29"/>
      <c r="L23954" s="29"/>
      <c r="M23954" s="29"/>
      <c r="N23954" s="29"/>
      <c r="O23954" s="29"/>
      <c r="P23954" s="29"/>
      <c r="Q23954" s="29"/>
      <c r="R23954" s="29"/>
      <c r="S23954" s="33"/>
      <c r="T23954" s="29"/>
      <c r="U23954" s="29"/>
      <c r="V23954" s="29"/>
      <c r="W23954" s="29"/>
      <c r="X23954" s="29"/>
      <c r="Y23954" s="29"/>
      <c r="Z23954" s="29"/>
      <c r="AA23954" s="29"/>
      <c r="AB23954" s="29"/>
      <c r="AC23954" s="29"/>
      <c r="AD23954" s="29"/>
      <c r="AE23954" s="29"/>
      <c r="AF23954" s="29"/>
      <c r="AG23954" s="29"/>
      <c r="AH23954" s="29"/>
      <c r="AI23954" s="29"/>
      <c r="AJ23954" s="29"/>
      <c r="AK23954" s="29"/>
      <c r="AL23954" s="29"/>
      <c r="AM23954" s="29"/>
      <c r="AP23954" s="30"/>
    </row>
    <row r="23955" spans="1:42">
      <c r="A23955" s="29"/>
      <c r="B23955" s="29"/>
      <c r="C23955" s="29"/>
      <c r="D23955" s="29"/>
      <c r="E23955" s="29"/>
      <c r="F23955" s="29"/>
      <c r="G23955" s="29"/>
      <c r="H23955" s="29"/>
      <c r="I23955" s="29"/>
      <c r="J23955" s="29"/>
      <c r="K23955" s="29"/>
      <c r="L23955" s="29"/>
      <c r="M23955" s="29"/>
      <c r="N23955" s="29"/>
      <c r="O23955" s="29"/>
      <c r="P23955" s="29"/>
      <c r="Q23955" s="29"/>
      <c r="R23955" s="29"/>
      <c r="S23955" s="33"/>
      <c r="T23955" s="29"/>
      <c r="U23955" s="29"/>
      <c r="V23955" s="29"/>
      <c r="W23955" s="29"/>
      <c r="X23955" s="29"/>
      <c r="Y23955" s="29"/>
      <c r="Z23955" s="29"/>
      <c r="AA23955" s="29"/>
      <c r="AB23955" s="29"/>
      <c r="AC23955" s="29"/>
      <c r="AD23955" s="29"/>
      <c r="AE23955" s="29"/>
      <c r="AF23955" s="29"/>
      <c r="AG23955" s="29"/>
      <c r="AH23955" s="29"/>
      <c r="AI23955" s="29"/>
      <c r="AJ23955" s="29"/>
      <c r="AK23955" s="29"/>
      <c r="AL23955" s="29"/>
      <c r="AM23955" s="29"/>
      <c r="AP23955" s="30"/>
    </row>
    <row r="23956" spans="1:42">
      <c r="A23956" s="29"/>
      <c r="B23956" s="29"/>
      <c r="C23956" s="29"/>
      <c r="D23956" s="29"/>
      <c r="E23956" s="29"/>
      <c r="F23956" s="29"/>
      <c r="G23956" s="29"/>
      <c r="H23956" s="29"/>
      <c r="I23956" s="29"/>
      <c r="J23956" s="29"/>
      <c r="K23956" s="29"/>
      <c r="L23956" s="29"/>
      <c r="M23956" s="29"/>
      <c r="N23956" s="29"/>
      <c r="O23956" s="29"/>
      <c r="P23956" s="29"/>
      <c r="Q23956" s="29"/>
      <c r="R23956" s="29"/>
      <c r="S23956" s="33"/>
      <c r="T23956" s="29"/>
      <c r="U23956" s="29"/>
      <c r="V23956" s="29"/>
      <c r="W23956" s="29"/>
      <c r="X23956" s="29"/>
      <c r="Y23956" s="29"/>
      <c r="Z23956" s="29"/>
      <c r="AA23956" s="29"/>
      <c r="AB23956" s="29"/>
      <c r="AC23956" s="29"/>
      <c r="AD23956" s="29"/>
      <c r="AE23956" s="29"/>
      <c r="AF23956" s="29"/>
      <c r="AG23956" s="29"/>
      <c r="AH23956" s="29"/>
      <c r="AI23956" s="29"/>
      <c r="AJ23956" s="29"/>
      <c r="AK23956" s="29"/>
      <c r="AL23956" s="29"/>
      <c r="AM23956" s="29"/>
      <c r="AP23956" s="30"/>
    </row>
    <row r="23957" spans="1:42">
      <c r="A23957" s="29"/>
      <c r="B23957" s="29"/>
      <c r="C23957" s="29"/>
      <c r="D23957" s="29"/>
      <c r="E23957" s="29"/>
      <c r="F23957" s="29"/>
      <c r="G23957" s="29"/>
      <c r="H23957" s="29"/>
      <c r="I23957" s="29"/>
      <c r="J23957" s="29"/>
      <c r="K23957" s="29"/>
      <c r="L23957" s="29"/>
      <c r="M23957" s="29"/>
      <c r="N23957" s="29"/>
      <c r="O23957" s="29"/>
      <c r="P23957" s="29"/>
      <c r="Q23957" s="29"/>
      <c r="R23957" s="29"/>
      <c r="S23957" s="33"/>
      <c r="T23957" s="29"/>
      <c r="U23957" s="29"/>
      <c r="V23957" s="29"/>
      <c r="W23957" s="29"/>
      <c r="X23957" s="29"/>
      <c r="Y23957" s="29"/>
      <c r="Z23957" s="29"/>
      <c r="AA23957" s="29"/>
      <c r="AB23957" s="29"/>
      <c r="AC23957" s="29"/>
      <c r="AD23957" s="29"/>
      <c r="AE23957" s="29"/>
      <c r="AF23957" s="29"/>
      <c r="AG23957" s="29"/>
      <c r="AH23957" s="29"/>
      <c r="AI23957" s="29"/>
      <c r="AJ23957" s="29"/>
      <c r="AK23957" s="29"/>
      <c r="AL23957" s="29"/>
      <c r="AM23957" s="29"/>
      <c r="AP23957" s="30"/>
    </row>
    <row r="23958" spans="1:42">
      <c r="A23958" s="29"/>
      <c r="B23958" s="29"/>
      <c r="C23958" s="29"/>
      <c r="D23958" s="29"/>
      <c r="E23958" s="29"/>
      <c r="F23958" s="29"/>
      <c r="G23958" s="29"/>
      <c r="H23958" s="29"/>
      <c r="I23958" s="29"/>
      <c r="J23958" s="29"/>
      <c r="K23958" s="29"/>
      <c r="L23958" s="29"/>
      <c r="M23958" s="29"/>
      <c r="N23958" s="29"/>
      <c r="O23958" s="29"/>
      <c r="P23958" s="29"/>
      <c r="Q23958" s="29"/>
      <c r="R23958" s="29"/>
      <c r="S23958" s="33"/>
      <c r="T23958" s="29"/>
      <c r="U23958" s="29"/>
      <c r="V23958" s="29"/>
      <c r="W23958" s="29"/>
      <c r="X23958" s="29"/>
      <c r="Y23958" s="29"/>
      <c r="Z23958" s="29"/>
      <c r="AA23958" s="29"/>
      <c r="AB23958" s="29"/>
      <c r="AC23958" s="29"/>
      <c r="AD23958" s="29"/>
      <c r="AE23958" s="29"/>
      <c r="AF23958" s="29"/>
      <c r="AG23958" s="29"/>
      <c r="AH23958" s="29"/>
      <c r="AI23958" s="29"/>
      <c r="AJ23958" s="29"/>
      <c r="AK23958" s="29"/>
      <c r="AL23958" s="29"/>
      <c r="AM23958" s="29"/>
      <c r="AP23958" s="30"/>
    </row>
    <row r="23959" spans="1:42">
      <c r="A23959" s="29"/>
      <c r="B23959" s="29"/>
      <c r="C23959" s="29"/>
      <c r="D23959" s="29"/>
      <c r="E23959" s="29"/>
      <c r="F23959" s="29"/>
      <c r="G23959" s="29"/>
      <c r="H23959" s="29"/>
      <c r="I23959" s="29"/>
      <c r="J23959" s="29"/>
      <c r="K23959" s="29"/>
      <c r="L23959" s="29"/>
      <c r="M23959" s="29"/>
      <c r="N23959" s="29"/>
      <c r="O23959" s="29"/>
      <c r="P23959" s="29"/>
      <c r="Q23959" s="29"/>
      <c r="R23959" s="29"/>
      <c r="S23959" s="33"/>
      <c r="T23959" s="29"/>
      <c r="U23959" s="29"/>
      <c r="V23959" s="29"/>
      <c r="W23959" s="29"/>
      <c r="X23959" s="29"/>
      <c r="Y23959" s="29"/>
      <c r="Z23959" s="29"/>
      <c r="AA23959" s="29"/>
      <c r="AB23959" s="29"/>
      <c r="AC23959" s="29"/>
      <c r="AD23959" s="29"/>
      <c r="AE23959" s="29"/>
      <c r="AF23959" s="29"/>
      <c r="AG23959" s="29"/>
      <c r="AH23959" s="29"/>
      <c r="AI23959" s="29"/>
      <c r="AJ23959" s="29"/>
      <c r="AK23959" s="29"/>
      <c r="AL23959" s="29"/>
      <c r="AM23959" s="29"/>
      <c r="AP23959" s="30"/>
    </row>
    <row r="23960" spans="1:42">
      <c r="A23960" s="29"/>
      <c r="B23960" s="29"/>
      <c r="C23960" s="29"/>
      <c r="D23960" s="29"/>
      <c r="E23960" s="29"/>
      <c r="F23960" s="29"/>
      <c r="G23960" s="29"/>
      <c r="H23960" s="29"/>
      <c r="I23960" s="29"/>
      <c r="J23960" s="29"/>
      <c r="K23960" s="29"/>
      <c r="L23960" s="29"/>
      <c r="M23960" s="29"/>
      <c r="N23960" s="29"/>
      <c r="O23960" s="29"/>
      <c r="P23960" s="29"/>
      <c r="Q23960" s="29"/>
      <c r="R23960" s="29"/>
      <c r="S23960" s="33"/>
      <c r="T23960" s="29"/>
      <c r="U23960" s="29"/>
      <c r="V23960" s="29"/>
      <c r="W23960" s="29"/>
      <c r="X23960" s="29"/>
      <c r="Y23960" s="29"/>
      <c r="Z23960" s="29"/>
      <c r="AA23960" s="29"/>
      <c r="AB23960" s="29"/>
      <c r="AC23960" s="29"/>
      <c r="AD23960" s="29"/>
      <c r="AE23960" s="29"/>
      <c r="AF23960" s="29"/>
      <c r="AG23960" s="29"/>
      <c r="AH23960" s="29"/>
      <c r="AI23960" s="29"/>
      <c r="AJ23960" s="29"/>
      <c r="AK23960" s="29"/>
      <c r="AL23960" s="29"/>
      <c r="AM23960" s="29"/>
      <c r="AP23960" s="30"/>
    </row>
    <row r="23961" spans="1:42">
      <c r="A23961" s="29"/>
      <c r="B23961" s="29"/>
      <c r="C23961" s="29"/>
      <c r="D23961" s="29"/>
      <c r="E23961" s="29"/>
      <c r="F23961" s="29"/>
      <c r="G23961" s="29"/>
      <c r="H23961" s="29"/>
      <c r="I23961" s="29"/>
      <c r="J23961" s="29"/>
      <c r="K23961" s="29"/>
      <c r="L23961" s="29"/>
      <c r="M23961" s="29"/>
      <c r="N23961" s="29"/>
      <c r="O23961" s="29"/>
      <c r="P23961" s="29"/>
      <c r="Q23961" s="29"/>
      <c r="R23961" s="29"/>
      <c r="S23961" s="33"/>
      <c r="T23961" s="29"/>
      <c r="U23961" s="29"/>
      <c r="V23961" s="29"/>
      <c r="W23961" s="29"/>
      <c r="X23961" s="29"/>
      <c r="Y23961" s="29"/>
      <c r="Z23961" s="29"/>
      <c r="AA23961" s="29"/>
      <c r="AB23961" s="29"/>
      <c r="AC23961" s="29"/>
      <c r="AD23961" s="29"/>
      <c r="AE23961" s="29"/>
      <c r="AF23961" s="29"/>
      <c r="AG23961" s="29"/>
      <c r="AH23961" s="29"/>
      <c r="AI23961" s="29"/>
      <c r="AJ23961" s="29"/>
      <c r="AK23961" s="29"/>
      <c r="AL23961" s="29"/>
      <c r="AM23961" s="29"/>
      <c r="AP23961" s="30"/>
    </row>
    <row r="23962" spans="1:42">
      <c r="A23962" s="29"/>
      <c r="B23962" s="29"/>
      <c r="C23962" s="29"/>
      <c r="D23962" s="29"/>
      <c r="E23962" s="29"/>
      <c r="F23962" s="29"/>
      <c r="G23962" s="29"/>
      <c r="H23962" s="29"/>
      <c r="I23962" s="29"/>
      <c r="J23962" s="29"/>
      <c r="K23962" s="29"/>
      <c r="L23962" s="29"/>
      <c r="M23962" s="29"/>
      <c r="N23962" s="29"/>
      <c r="O23962" s="29"/>
      <c r="P23962" s="29"/>
      <c r="Q23962" s="29"/>
      <c r="R23962" s="29"/>
      <c r="S23962" s="33"/>
      <c r="T23962" s="29"/>
      <c r="U23962" s="29"/>
      <c r="V23962" s="29"/>
      <c r="W23962" s="29"/>
      <c r="X23962" s="29"/>
      <c r="Y23962" s="29"/>
      <c r="Z23962" s="29"/>
      <c r="AA23962" s="29"/>
      <c r="AB23962" s="29"/>
      <c r="AC23962" s="29"/>
      <c r="AD23962" s="29"/>
      <c r="AE23962" s="29"/>
      <c r="AF23962" s="29"/>
      <c r="AG23962" s="29"/>
      <c r="AH23962" s="29"/>
      <c r="AI23962" s="29"/>
      <c r="AJ23962" s="29"/>
      <c r="AK23962" s="29"/>
      <c r="AL23962" s="29"/>
      <c r="AM23962" s="29"/>
      <c r="AP23962" s="30"/>
    </row>
    <row r="23963" spans="1:42">
      <c r="A23963" s="29"/>
      <c r="B23963" s="29"/>
      <c r="C23963" s="29"/>
      <c r="D23963" s="29"/>
      <c r="E23963" s="29"/>
      <c r="F23963" s="29"/>
      <c r="G23963" s="29"/>
      <c r="H23963" s="29"/>
      <c r="I23963" s="29"/>
      <c r="J23963" s="29"/>
      <c r="K23963" s="29"/>
      <c r="L23963" s="29"/>
      <c r="M23963" s="29"/>
      <c r="N23963" s="29"/>
      <c r="O23963" s="29"/>
      <c r="P23963" s="29"/>
      <c r="Q23963" s="29"/>
      <c r="R23963" s="29"/>
      <c r="S23963" s="33"/>
      <c r="T23963" s="29"/>
      <c r="U23963" s="29"/>
      <c r="V23963" s="29"/>
      <c r="W23963" s="29"/>
      <c r="X23963" s="29"/>
      <c r="Y23963" s="29"/>
      <c r="Z23963" s="29"/>
      <c r="AA23963" s="29"/>
      <c r="AB23963" s="29"/>
      <c r="AC23963" s="29"/>
      <c r="AD23963" s="29"/>
      <c r="AE23963" s="29"/>
      <c r="AF23963" s="29"/>
      <c r="AG23963" s="29"/>
      <c r="AH23963" s="29"/>
      <c r="AI23963" s="29"/>
      <c r="AJ23963" s="29"/>
      <c r="AK23963" s="29"/>
      <c r="AL23963" s="29"/>
      <c r="AM23963" s="29"/>
      <c r="AP23963" s="30"/>
    </row>
    <row r="23964" spans="1:42">
      <c r="A23964" s="29"/>
      <c r="B23964" s="29"/>
      <c r="C23964" s="29"/>
      <c r="D23964" s="29"/>
      <c r="E23964" s="29"/>
      <c r="F23964" s="29"/>
      <c r="G23964" s="29"/>
      <c r="H23964" s="29"/>
      <c r="I23964" s="29"/>
      <c r="J23964" s="29"/>
      <c r="K23964" s="29"/>
      <c r="L23964" s="29"/>
      <c r="M23964" s="29"/>
      <c r="N23964" s="29"/>
      <c r="O23964" s="29"/>
      <c r="P23964" s="29"/>
      <c r="Q23964" s="29"/>
      <c r="R23964" s="29"/>
      <c r="S23964" s="33"/>
      <c r="T23964" s="29"/>
      <c r="U23964" s="29"/>
      <c r="V23964" s="29"/>
      <c r="W23964" s="29"/>
      <c r="X23964" s="29"/>
      <c r="Y23964" s="29"/>
      <c r="Z23964" s="29"/>
      <c r="AA23964" s="29"/>
      <c r="AB23964" s="29"/>
      <c r="AC23964" s="29"/>
      <c r="AD23964" s="29"/>
      <c r="AE23964" s="29"/>
      <c r="AF23964" s="29"/>
      <c r="AG23964" s="29"/>
      <c r="AH23964" s="29"/>
      <c r="AI23964" s="29"/>
      <c r="AJ23964" s="29"/>
      <c r="AK23964" s="29"/>
      <c r="AL23964" s="29"/>
      <c r="AM23964" s="29"/>
      <c r="AP23964" s="30"/>
    </row>
    <row r="23965" spans="1:42">
      <c r="A23965" s="29"/>
      <c r="B23965" s="29"/>
      <c r="C23965" s="29"/>
      <c r="D23965" s="29"/>
      <c r="E23965" s="29"/>
      <c r="F23965" s="29"/>
      <c r="G23965" s="29"/>
      <c r="H23965" s="29"/>
      <c r="I23965" s="29"/>
      <c r="J23965" s="29"/>
      <c r="K23965" s="29"/>
      <c r="L23965" s="29"/>
      <c r="M23965" s="29"/>
      <c r="N23965" s="29"/>
      <c r="O23965" s="29"/>
      <c r="P23965" s="29"/>
      <c r="Q23965" s="29"/>
      <c r="R23965" s="29"/>
      <c r="S23965" s="33"/>
      <c r="T23965" s="29"/>
      <c r="U23965" s="29"/>
      <c r="V23965" s="29"/>
      <c r="W23965" s="29"/>
      <c r="X23965" s="29"/>
      <c r="Y23965" s="29"/>
      <c r="Z23965" s="29"/>
      <c r="AA23965" s="29"/>
      <c r="AB23965" s="29"/>
      <c r="AC23965" s="29"/>
      <c r="AD23965" s="29"/>
      <c r="AE23965" s="29"/>
      <c r="AF23965" s="29"/>
      <c r="AG23965" s="29"/>
      <c r="AH23965" s="29"/>
      <c r="AI23965" s="29"/>
      <c r="AJ23965" s="29"/>
      <c r="AK23965" s="29"/>
      <c r="AL23965" s="29"/>
      <c r="AM23965" s="29"/>
      <c r="AP23965" s="30"/>
    </row>
    <row r="23966" spans="1:42">
      <c r="A23966" s="29"/>
      <c r="B23966" s="29"/>
      <c r="C23966" s="29"/>
      <c r="D23966" s="29"/>
      <c r="E23966" s="29"/>
      <c r="F23966" s="29"/>
      <c r="G23966" s="29"/>
      <c r="H23966" s="29"/>
      <c r="I23966" s="29"/>
      <c r="J23966" s="29"/>
      <c r="K23966" s="29"/>
      <c r="L23966" s="29"/>
      <c r="M23966" s="29"/>
      <c r="N23966" s="29"/>
      <c r="O23966" s="29"/>
      <c r="P23966" s="29"/>
      <c r="Q23966" s="29"/>
      <c r="R23966" s="29"/>
      <c r="S23966" s="33"/>
      <c r="T23966" s="29"/>
      <c r="U23966" s="29"/>
      <c r="V23966" s="29"/>
      <c r="W23966" s="29"/>
      <c r="X23966" s="29"/>
      <c r="Y23966" s="29"/>
      <c r="Z23966" s="29"/>
      <c r="AA23966" s="29"/>
      <c r="AB23966" s="29"/>
      <c r="AC23966" s="29"/>
      <c r="AD23966" s="29"/>
      <c r="AE23966" s="29"/>
      <c r="AF23966" s="29"/>
      <c r="AG23966" s="29"/>
      <c r="AH23966" s="29"/>
      <c r="AI23966" s="29"/>
      <c r="AJ23966" s="29"/>
      <c r="AK23966" s="29"/>
      <c r="AL23966" s="29"/>
      <c r="AM23966" s="29"/>
      <c r="AP23966" s="30"/>
    </row>
    <row r="23967" spans="1:42">
      <c r="A23967" s="29"/>
      <c r="B23967" s="29"/>
      <c r="C23967" s="29"/>
      <c r="D23967" s="29"/>
      <c r="E23967" s="29"/>
      <c r="F23967" s="29"/>
      <c r="G23967" s="29"/>
      <c r="H23967" s="29"/>
      <c r="I23967" s="29"/>
      <c r="J23967" s="29"/>
      <c r="K23967" s="29"/>
      <c r="L23967" s="29"/>
      <c r="M23967" s="29"/>
      <c r="N23967" s="29"/>
      <c r="O23967" s="29"/>
      <c r="P23967" s="29"/>
      <c r="Q23967" s="29"/>
      <c r="R23967" s="29"/>
      <c r="S23967" s="33"/>
      <c r="T23967" s="29"/>
      <c r="U23967" s="29"/>
      <c r="V23967" s="29"/>
      <c r="W23967" s="29"/>
      <c r="X23967" s="29"/>
      <c r="Y23967" s="29"/>
      <c r="Z23967" s="29"/>
      <c r="AA23967" s="29"/>
      <c r="AB23967" s="29"/>
      <c r="AC23967" s="29"/>
      <c r="AD23967" s="29"/>
      <c r="AE23967" s="29"/>
      <c r="AF23967" s="29"/>
      <c r="AG23967" s="29"/>
      <c r="AH23967" s="29"/>
      <c r="AI23967" s="29"/>
      <c r="AJ23967" s="29"/>
      <c r="AK23967" s="29"/>
      <c r="AL23967" s="29"/>
      <c r="AM23967" s="29"/>
      <c r="AP23967" s="30"/>
    </row>
    <row r="23968" spans="1:42">
      <c r="A23968" s="29"/>
      <c r="B23968" s="29"/>
      <c r="C23968" s="29"/>
      <c r="D23968" s="29"/>
      <c r="E23968" s="29"/>
      <c r="F23968" s="29"/>
      <c r="G23968" s="29"/>
      <c r="H23968" s="29"/>
      <c r="I23968" s="29"/>
      <c r="J23968" s="29"/>
      <c r="K23968" s="29"/>
      <c r="L23968" s="29"/>
      <c r="M23968" s="29"/>
      <c r="N23968" s="29"/>
      <c r="O23968" s="29"/>
      <c r="P23968" s="29"/>
      <c r="Q23968" s="29"/>
      <c r="R23968" s="29"/>
      <c r="S23968" s="33"/>
      <c r="T23968" s="29"/>
      <c r="U23968" s="29"/>
      <c r="V23968" s="29"/>
      <c r="W23968" s="29"/>
      <c r="X23968" s="29"/>
      <c r="Y23968" s="29"/>
      <c r="Z23968" s="29"/>
      <c r="AA23968" s="29"/>
      <c r="AB23968" s="29"/>
      <c r="AC23968" s="29"/>
      <c r="AD23968" s="29"/>
      <c r="AE23968" s="29"/>
      <c r="AF23968" s="29"/>
      <c r="AG23968" s="29"/>
      <c r="AH23968" s="29"/>
      <c r="AI23968" s="29"/>
      <c r="AJ23968" s="29"/>
      <c r="AK23968" s="29"/>
      <c r="AL23968" s="29"/>
      <c r="AM23968" s="29"/>
      <c r="AP23968" s="30"/>
    </row>
    <row r="23969" spans="1:42">
      <c r="A23969" s="29"/>
      <c r="B23969" s="29"/>
      <c r="C23969" s="29"/>
      <c r="D23969" s="29"/>
      <c r="E23969" s="29"/>
      <c r="F23969" s="29"/>
      <c r="G23969" s="29"/>
      <c r="H23969" s="29"/>
      <c r="I23969" s="29"/>
      <c r="J23969" s="29"/>
      <c r="K23969" s="29"/>
      <c r="L23969" s="29"/>
      <c r="M23969" s="29"/>
      <c r="N23969" s="29"/>
      <c r="O23969" s="29"/>
      <c r="P23969" s="29"/>
      <c r="Q23969" s="29"/>
      <c r="R23969" s="29"/>
      <c r="S23969" s="33"/>
      <c r="T23969" s="29"/>
      <c r="U23969" s="29"/>
      <c r="V23969" s="29"/>
      <c r="W23969" s="29"/>
      <c r="X23969" s="29"/>
      <c r="Y23969" s="29"/>
      <c r="Z23969" s="29"/>
      <c r="AA23969" s="29"/>
      <c r="AB23969" s="29"/>
      <c r="AC23969" s="29"/>
      <c r="AD23969" s="29"/>
      <c r="AE23969" s="29"/>
      <c r="AF23969" s="29"/>
      <c r="AG23969" s="29"/>
      <c r="AH23969" s="29"/>
      <c r="AI23969" s="29"/>
      <c r="AJ23969" s="29"/>
      <c r="AK23969" s="29"/>
      <c r="AL23969" s="29"/>
      <c r="AM23969" s="29"/>
      <c r="AP23969" s="30"/>
    </row>
    <row r="23970" spans="1:42">
      <c r="A23970" s="29"/>
      <c r="B23970" s="29"/>
      <c r="C23970" s="29"/>
      <c r="D23970" s="29"/>
      <c r="E23970" s="29"/>
      <c r="F23970" s="29"/>
      <c r="G23970" s="29"/>
      <c r="H23970" s="29"/>
      <c r="I23970" s="29"/>
      <c r="J23970" s="29"/>
      <c r="K23970" s="29"/>
      <c r="L23970" s="29"/>
      <c r="M23970" s="29"/>
      <c r="N23970" s="29"/>
      <c r="O23970" s="29"/>
      <c r="P23970" s="29"/>
      <c r="Q23970" s="29"/>
      <c r="R23970" s="29"/>
      <c r="S23970" s="33"/>
      <c r="T23970" s="29"/>
      <c r="U23970" s="29"/>
      <c r="V23970" s="29"/>
      <c r="W23970" s="29"/>
      <c r="X23970" s="29"/>
      <c r="Y23970" s="29"/>
      <c r="Z23970" s="29"/>
      <c r="AA23970" s="29"/>
      <c r="AB23970" s="29"/>
      <c r="AC23970" s="29"/>
      <c r="AD23970" s="29"/>
      <c r="AE23970" s="29"/>
      <c r="AF23970" s="29"/>
      <c r="AG23970" s="29"/>
      <c r="AH23970" s="29"/>
      <c r="AI23970" s="29"/>
      <c r="AJ23970" s="29"/>
      <c r="AK23970" s="29"/>
      <c r="AL23970" s="29"/>
      <c r="AM23970" s="29"/>
      <c r="AP23970" s="30"/>
    </row>
    <row r="23971" spans="1:42">
      <c r="A23971" s="29"/>
      <c r="B23971" s="29"/>
      <c r="C23971" s="29"/>
      <c r="D23971" s="29"/>
      <c r="E23971" s="29"/>
      <c r="F23971" s="29"/>
      <c r="G23971" s="29"/>
      <c r="H23971" s="29"/>
      <c r="I23971" s="29"/>
      <c r="J23971" s="29"/>
      <c r="K23971" s="29"/>
      <c r="L23971" s="29"/>
      <c r="M23971" s="29"/>
      <c r="N23971" s="29"/>
      <c r="O23971" s="29"/>
      <c r="P23971" s="29"/>
      <c r="Q23971" s="29"/>
      <c r="R23971" s="29"/>
      <c r="S23971" s="33"/>
      <c r="T23971" s="29"/>
      <c r="U23971" s="29"/>
      <c r="V23971" s="29"/>
      <c r="W23971" s="29"/>
      <c r="X23971" s="29"/>
      <c r="Y23971" s="29"/>
      <c r="Z23971" s="29"/>
      <c r="AA23971" s="29"/>
      <c r="AB23971" s="29"/>
      <c r="AC23971" s="29"/>
      <c r="AD23971" s="29"/>
      <c r="AE23971" s="29"/>
      <c r="AF23971" s="29"/>
      <c r="AG23971" s="29"/>
      <c r="AH23971" s="29"/>
      <c r="AI23971" s="29"/>
      <c r="AJ23971" s="29"/>
      <c r="AK23971" s="29"/>
      <c r="AL23971" s="29"/>
      <c r="AM23971" s="29"/>
      <c r="AP23971" s="30"/>
    </row>
    <row r="23972" spans="1:42">
      <c r="A23972" s="29"/>
      <c r="B23972" s="29"/>
      <c r="C23972" s="29"/>
      <c r="D23972" s="29"/>
      <c r="E23972" s="29"/>
      <c r="F23972" s="29"/>
      <c r="G23972" s="29"/>
      <c r="H23972" s="29"/>
      <c r="I23972" s="29"/>
      <c r="J23972" s="29"/>
      <c r="K23972" s="29"/>
      <c r="L23972" s="29"/>
      <c r="M23972" s="29"/>
      <c r="N23972" s="29"/>
      <c r="O23972" s="29"/>
      <c r="P23972" s="29"/>
      <c r="Q23972" s="29"/>
      <c r="R23972" s="29"/>
      <c r="S23972" s="33"/>
      <c r="T23972" s="29"/>
      <c r="U23972" s="29"/>
      <c r="V23972" s="29"/>
      <c r="W23972" s="29"/>
      <c r="X23972" s="29"/>
      <c r="Y23972" s="29"/>
      <c r="Z23972" s="29"/>
      <c r="AA23972" s="29"/>
      <c r="AB23972" s="29"/>
      <c r="AC23972" s="29"/>
      <c r="AD23972" s="29"/>
      <c r="AE23972" s="29"/>
      <c r="AF23972" s="29"/>
      <c r="AG23972" s="29"/>
      <c r="AH23972" s="29"/>
      <c r="AI23972" s="29"/>
      <c r="AJ23972" s="29"/>
      <c r="AK23972" s="29"/>
      <c r="AL23972" s="29"/>
      <c r="AM23972" s="29"/>
      <c r="AP23972" s="30"/>
    </row>
    <row r="23973" spans="1:42">
      <c r="A23973" s="29"/>
      <c r="B23973" s="29"/>
      <c r="C23973" s="29"/>
      <c r="D23973" s="29"/>
      <c r="E23973" s="29"/>
      <c r="F23973" s="29"/>
      <c r="G23973" s="29"/>
      <c r="H23973" s="29"/>
      <c r="I23973" s="29"/>
      <c r="J23973" s="29"/>
      <c r="K23973" s="29"/>
      <c r="L23973" s="29"/>
      <c r="M23973" s="29"/>
      <c r="N23973" s="29"/>
      <c r="O23973" s="29"/>
      <c r="P23973" s="29"/>
      <c r="Q23973" s="29"/>
      <c r="R23973" s="29"/>
      <c r="S23973" s="33"/>
      <c r="T23973" s="29"/>
      <c r="U23973" s="29"/>
      <c r="V23973" s="29"/>
      <c r="W23973" s="29"/>
      <c r="X23973" s="29"/>
      <c r="Y23973" s="29"/>
      <c r="Z23973" s="29"/>
      <c r="AA23973" s="29"/>
      <c r="AB23973" s="29"/>
      <c r="AC23973" s="29"/>
      <c r="AD23973" s="29"/>
      <c r="AE23973" s="29"/>
      <c r="AF23973" s="29"/>
      <c r="AG23973" s="29"/>
      <c r="AH23973" s="29"/>
      <c r="AI23973" s="29"/>
      <c r="AJ23973" s="29"/>
      <c r="AK23973" s="29"/>
      <c r="AL23973" s="29"/>
      <c r="AM23973" s="29"/>
      <c r="AP23973" s="30"/>
    </row>
    <row r="23974" spans="1:42">
      <c r="A23974" s="29"/>
      <c r="B23974" s="29"/>
      <c r="C23974" s="29"/>
      <c r="D23974" s="29"/>
      <c r="E23974" s="29"/>
      <c r="F23974" s="29"/>
      <c r="G23974" s="29"/>
      <c r="H23974" s="29"/>
      <c r="I23974" s="29"/>
      <c r="J23974" s="29"/>
      <c r="K23974" s="29"/>
      <c r="L23974" s="29"/>
      <c r="M23974" s="29"/>
      <c r="N23974" s="29"/>
      <c r="O23974" s="29"/>
      <c r="P23974" s="29"/>
      <c r="Q23974" s="29"/>
      <c r="R23974" s="29"/>
      <c r="S23974" s="33"/>
      <c r="T23974" s="29"/>
      <c r="U23974" s="29"/>
      <c r="V23974" s="29"/>
      <c r="W23974" s="29"/>
      <c r="X23974" s="29"/>
      <c r="Y23974" s="29"/>
      <c r="Z23974" s="29"/>
      <c r="AA23974" s="29"/>
      <c r="AB23974" s="29"/>
      <c r="AC23974" s="29"/>
      <c r="AD23974" s="29"/>
      <c r="AE23974" s="29"/>
      <c r="AF23974" s="29"/>
      <c r="AG23974" s="29"/>
      <c r="AH23974" s="29"/>
      <c r="AI23974" s="29"/>
      <c r="AJ23974" s="29"/>
      <c r="AK23974" s="29"/>
      <c r="AL23974" s="29"/>
      <c r="AM23974" s="29"/>
      <c r="AP23974" s="30"/>
    </row>
    <row r="23975" spans="1:42">
      <c r="A23975" s="29"/>
      <c r="B23975" s="29"/>
      <c r="C23975" s="29"/>
      <c r="D23975" s="29"/>
      <c r="E23975" s="29"/>
      <c r="F23975" s="29"/>
      <c r="G23975" s="29"/>
      <c r="H23975" s="29"/>
      <c r="I23975" s="29"/>
      <c r="J23975" s="29"/>
      <c r="K23975" s="29"/>
      <c r="L23975" s="29"/>
      <c r="M23975" s="29"/>
      <c r="N23975" s="29"/>
      <c r="O23975" s="29"/>
      <c r="P23975" s="29"/>
      <c r="Q23975" s="29"/>
      <c r="R23975" s="29"/>
      <c r="S23975" s="33"/>
      <c r="T23975" s="29"/>
      <c r="U23975" s="29"/>
      <c r="V23975" s="29"/>
      <c r="W23975" s="29"/>
      <c r="X23975" s="29"/>
      <c r="Y23975" s="29"/>
      <c r="Z23975" s="29"/>
      <c r="AA23975" s="29"/>
      <c r="AB23975" s="29"/>
      <c r="AC23975" s="29"/>
      <c r="AD23975" s="29"/>
      <c r="AE23975" s="29"/>
      <c r="AF23975" s="29"/>
      <c r="AG23975" s="29"/>
      <c r="AH23975" s="29"/>
      <c r="AI23975" s="29"/>
      <c r="AJ23975" s="29"/>
      <c r="AK23975" s="29"/>
      <c r="AL23975" s="29"/>
      <c r="AM23975" s="29"/>
      <c r="AP23975" s="30"/>
    </row>
    <row r="23976" spans="1:42">
      <c r="A23976" s="29"/>
      <c r="B23976" s="29"/>
      <c r="C23976" s="29"/>
      <c r="D23976" s="29"/>
      <c r="E23976" s="29"/>
      <c r="F23976" s="29"/>
      <c r="G23976" s="29"/>
      <c r="H23976" s="29"/>
      <c r="I23976" s="29"/>
      <c r="J23976" s="29"/>
      <c r="K23976" s="29"/>
      <c r="L23976" s="29"/>
      <c r="M23976" s="29"/>
      <c r="N23976" s="29"/>
      <c r="O23976" s="29"/>
      <c r="P23976" s="29"/>
      <c r="Q23976" s="29"/>
      <c r="R23976" s="29"/>
      <c r="S23976" s="33"/>
      <c r="T23976" s="29"/>
      <c r="U23976" s="29"/>
      <c r="V23976" s="29"/>
      <c r="W23976" s="29"/>
      <c r="X23976" s="29"/>
      <c r="Y23976" s="29"/>
      <c r="Z23976" s="29"/>
      <c r="AA23976" s="29"/>
      <c r="AB23976" s="29"/>
      <c r="AC23976" s="29"/>
      <c r="AD23976" s="29"/>
      <c r="AE23976" s="29"/>
      <c r="AF23976" s="29"/>
      <c r="AG23976" s="29"/>
      <c r="AH23976" s="29"/>
      <c r="AI23976" s="29"/>
      <c r="AJ23976" s="29"/>
      <c r="AK23976" s="29"/>
      <c r="AL23976" s="29"/>
      <c r="AM23976" s="29"/>
      <c r="AP23976" s="30"/>
    </row>
    <row r="23977" spans="1:42">
      <c r="A23977" s="29"/>
      <c r="B23977" s="29"/>
      <c r="C23977" s="29"/>
      <c r="D23977" s="29"/>
      <c r="E23977" s="29"/>
      <c r="F23977" s="29"/>
      <c r="G23977" s="29"/>
      <c r="H23977" s="29"/>
      <c r="I23977" s="29"/>
      <c r="J23977" s="29"/>
      <c r="K23977" s="29"/>
      <c r="L23977" s="29"/>
      <c r="M23977" s="29"/>
      <c r="N23977" s="29"/>
      <c r="O23977" s="29"/>
      <c r="P23977" s="29"/>
      <c r="Q23977" s="29"/>
      <c r="R23977" s="29"/>
      <c r="S23977" s="33"/>
      <c r="T23977" s="29"/>
      <c r="U23977" s="29"/>
      <c r="V23977" s="29"/>
      <c r="W23977" s="29"/>
      <c r="X23977" s="29"/>
      <c r="Y23977" s="29"/>
      <c r="Z23977" s="29"/>
      <c r="AA23977" s="29"/>
      <c r="AB23977" s="29"/>
      <c r="AC23977" s="29"/>
      <c r="AD23977" s="29"/>
      <c r="AE23977" s="29"/>
      <c r="AF23977" s="29"/>
      <c r="AG23977" s="29"/>
      <c r="AH23977" s="29"/>
      <c r="AI23977" s="29"/>
      <c r="AJ23977" s="29"/>
      <c r="AK23977" s="29"/>
      <c r="AL23977" s="29"/>
      <c r="AM23977" s="29"/>
      <c r="AP23977" s="30"/>
    </row>
    <row r="23978" spans="1:42">
      <c r="A23978" s="29"/>
      <c r="B23978" s="29"/>
      <c r="C23978" s="29"/>
      <c r="D23978" s="29"/>
      <c r="E23978" s="29"/>
      <c r="F23978" s="29"/>
      <c r="G23978" s="29"/>
      <c r="H23978" s="29"/>
      <c r="I23978" s="29"/>
      <c r="J23978" s="29"/>
      <c r="K23978" s="29"/>
      <c r="L23978" s="29"/>
      <c r="M23978" s="29"/>
      <c r="N23978" s="29"/>
      <c r="O23978" s="29"/>
      <c r="P23978" s="29"/>
      <c r="Q23978" s="29"/>
      <c r="R23978" s="29"/>
      <c r="S23978" s="33"/>
      <c r="T23978" s="29"/>
      <c r="U23978" s="29"/>
      <c r="V23978" s="29"/>
      <c r="W23978" s="29"/>
      <c r="X23978" s="29"/>
      <c r="Y23978" s="29"/>
      <c r="Z23978" s="29"/>
      <c r="AA23978" s="29"/>
      <c r="AB23978" s="29"/>
      <c r="AC23978" s="29"/>
      <c r="AD23978" s="29"/>
      <c r="AE23978" s="29"/>
      <c r="AF23978" s="29"/>
      <c r="AG23978" s="29"/>
      <c r="AH23978" s="29"/>
      <c r="AI23978" s="29"/>
      <c r="AJ23978" s="29"/>
      <c r="AK23978" s="29"/>
      <c r="AL23978" s="29"/>
      <c r="AM23978" s="29"/>
      <c r="AP23978" s="30"/>
    </row>
    <row r="23979" spans="1:42">
      <c r="A23979" s="29"/>
      <c r="B23979" s="29"/>
      <c r="C23979" s="29"/>
      <c r="D23979" s="29"/>
      <c r="E23979" s="29"/>
      <c r="F23979" s="29"/>
      <c r="G23979" s="29"/>
      <c r="H23979" s="29"/>
      <c r="I23979" s="29"/>
      <c r="J23979" s="29"/>
      <c r="K23979" s="29"/>
      <c r="L23979" s="29"/>
      <c r="M23979" s="29"/>
      <c r="N23979" s="29"/>
      <c r="O23979" s="29"/>
      <c r="P23979" s="29"/>
      <c r="Q23979" s="29"/>
      <c r="R23979" s="29"/>
      <c r="S23979" s="33"/>
      <c r="T23979" s="29"/>
      <c r="U23979" s="29"/>
      <c r="V23979" s="29"/>
      <c r="W23979" s="29"/>
      <c r="X23979" s="29"/>
      <c r="Y23979" s="29"/>
      <c r="Z23979" s="29"/>
      <c r="AA23979" s="29"/>
      <c r="AB23979" s="29"/>
      <c r="AC23979" s="29"/>
      <c r="AD23979" s="29"/>
      <c r="AE23979" s="29"/>
      <c r="AF23979" s="29"/>
      <c r="AG23979" s="29"/>
      <c r="AH23979" s="29"/>
      <c r="AI23979" s="29"/>
      <c r="AJ23979" s="29"/>
      <c r="AK23979" s="29"/>
      <c r="AL23979" s="29"/>
      <c r="AM23979" s="29"/>
      <c r="AP23979" s="30"/>
    </row>
    <row r="23980" spans="1:42">
      <c r="A23980" s="29"/>
      <c r="B23980" s="29"/>
      <c r="C23980" s="29"/>
      <c r="D23980" s="29"/>
      <c r="E23980" s="29"/>
      <c r="F23980" s="29"/>
      <c r="G23980" s="29"/>
      <c r="H23980" s="29"/>
      <c r="I23980" s="29"/>
      <c r="J23980" s="29"/>
      <c r="K23980" s="29"/>
      <c r="L23980" s="29"/>
      <c r="M23980" s="29"/>
      <c r="N23980" s="29"/>
      <c r="O23980" s="29"/>
      <c r="P23980" s="29"/>
      <c r="Q23980" s="29"/>
      <c r="R23980" s="29"/>
      <c r="S23980" s="33"/>
      <c r="T23980" s="29"/>
      <c r="U23980" s="29"/>
      <c r="V23980" s="29"/>
      <c r="W23980" s="29"/>
      <c r="X23980" s="29"/>
      <c r="Y23980" s="29"/>
      <c r="Z23980" s="29"/>
      <c r="AA23980" s="29"/>
      <c r="AB23980" s="29"/>
      <c r="AC23980" s="29"/>
      <c r="AD23980" s="29"/>
      <c r="AE23980" s="29"/>
      <c r="AF23980" s="29"/>
      <c r="AG23980" s="29"/>
      <c r="AH23980" s="29"/>
      <c r="AI23980" s="29"/>
      <c r="AJ23980" s="29"/>
      <c r="AK23980" s="29"/>
      <c r="AL23980" s="29"/>
      <c r="AM23980" s="29"/>
      <c r="AP23980" s="30"/>
    </row>
    <row r="23981" spans="1:42">
      <c r="A23981" s="29"/>
      <c r="B23981" s="29"/>
      <c r="C23981" s="29"/>
      <c r="D23981" s="29"/>
      <c r="E23981" s="29"/>
      <c r="F23981" s="29"/>
      <c r="G23981" s="29"/>
      <c r="H23981" s="29"/>
      <c r="I23981" s="29"/>
      <c r="J23981" s="29"/>
      <c r="K23981" s="29"/>
      <c r="L23981" s="29"/>
      <c r="M23981" s="29"/>
      <c r="N23981" s="29"/>
      <c r="O23981" s="29"/>
      <c r="P23981" s="29"/>
      <c r="Q23981" s="29"/>
      <c r="R23981" s="29"/>
      <c r="S23981" s="33"/>
      <c r="T23981" s="29"/>
      <c r="U23981" s="29"/>
      <c r="V23981" s="29"/>
      <c r="W23981" s="29"/>
      <c r="X23981" s="29"/>
      <c r="Y23981" s="29"/>
      <c r="Z23981" s="29"/>
      <c r="AA23981" s="29"/>
      <c r="AB23981" s="29"/>
      <c r="AC23981" s="29"/>
      <c r="AD23981" s="29"/>
      <c r="AE23981" s="29"/>
      <c r="AF23981" s="29"/>
      <c r="AG23981" s="29"/>
      <c r="AH23981" s="29"/>
      <c r="AI23981" s="29"/>
      <c r="AJ23981" s="29"/>
      <c r="AK23981" s="29"/>
      <c r="AL23981" s="29"/>
      <c r="AM23981" s="29"/>
      <c r="AP23981" s="30"/>
    </row>
    <row r="23982" spans="1:42">
      <c r="A23982" s="29"/>
      <c r="B23982" s="29"/>
      <c r="C23982" s="29"/>
      <c r="D23982" s="29"/>
      <c r="E23982" s="29"/>
      <c r="F23982" s="29"/>
      <c r="G23982" s="29"/>
      <c r="H23982" s="29"/>
      <c r="I23982" s="29"/>
      <c r="J23982" s="29"/>
      <c r="K23982" s="29"/>
      <c r="L23982" s="29"/>
      <c r="M23982" s="29"/>
      <c r="N23982" s="29"/>
      <c r="O23982" s="29"/>
      <c r="P23982" s="29"/>
      <c r="Q23982" s="29"/>
      <c r="R23982" s="29"/>
      <c r="S23982" s="33"/>
      <c r="T23982" s="29"/>
      <c r="U23982" s="29"/>
      <c r="V23982" s="29"/>
      <c r="W23982" s="29"/>
      <c r="X23982" s="29"/>
      <c r="Y23982" s="29"/>
      <c r="Z23982" s="29"/>
      <c r="AA23982" s="29"/>
      <c r="AB23982" s="29"/>
      <c r="AC23982" s="29"/>
      <c r="AD23982" s="29"/>
      <c r="AE23982" s="29"/>
      <c r="AF23982" s="29"/>
      <c r="AG23982" s="29"/>
      <c r="AH23982" s="29"/>
      <c r="AI23982" s="29"/>
      <c r="AJ23982" s="29"/>
      <c r="AK23982" s="29"/>
      <c r="AL23982" s="29"/>
      <c r="AM23982" s="29"/>
      <c r="AP23982" s="30"/>
    </row>
    <row r="23983" spans="1:42">
      <c r="A23983" s="29"/>
      <c r="B23983" s="29"/>
      <c r="C23983" s="29"/>
      <c r="D23983" s="29"/>
      <c r="E23983" s="29"/>
      <c r="F23983" s="29"/>
      <c r="G23983" s="29"/>
      <c r="H23983" s="29"/>
      <c r="I23983" s="29"/>
      <c r="J23983" s="29"/>
      <c r="K23983" s="29"/>
      <c r="L23983" s="29"/>
      <c r="M23983" s="29"/>
      <c r="N23983" s="29"/>
      <c r="O23983" s="29"/>
      <c r="P23983" s="29"/>
      <c r="Q23983" s="29"/>
      <c r="R23983" s="29"/>
      <c r="S23983" s="33"/>
      <c r="T23983" s="29"/>
      <c r="U23983" s="29"/>
      <c r="V23983" s="29"/>
      <c r="W23983" s="29"/>
      <c r="X23983" s="29"/>
      <c r="Y23983" s="29"/>
      <c r="Z23983" s="29"/>
      <c r="AA23983" s="29"/>
      <c r="AB23983" s="29"/>
      <c r="AC23983" s="29"/>
      <c r="AD23983" s="29"/>
      <c r="AE23983" s="29"/>
      <c r="AF23983" s="29"/>
      <c r="AG23983" s="29"/>
      <c r="AH23983" s="29"/>
      <c r="AI23983" s="29"/>
      <c r="AJ23983" s="29"/>
      <c r="AK23983" s="29"/>
      <c r="AL23983" s="29"/>
      <c r="AM23983" s="29"/>
      <c r="AP23983" s="30"/>
    </row>
    <row r="23984" spans="1:42">
      <c r="A23984" s="29"/>
      <c r="B23984" s="29"/>
      <c r="C23984" s="29"/>
      <c r="D23984" s="29"/>
      <c r="E23984" s="29"/>
      <c r="F23984" s="29"/>
      <c r="G23984" s="29"/>
      <c r="H23984" s="29"/>
      <c r="I23984" s="29"/>
      <c r="J23984" s="29"/>
      <c r="K23984" s="29"/>
      <c r="L23984" s="29"/>
      <c r="M23984" s="29"/>
      <c r="N23984" s="29"/>
      <c r="O23984" s="29"/>
      <c r="P23984" s="29"/>
      <c r="Q23984" s="29"/>
      <c r="R23984" s="29"/>
      <c r="S23984" s="33"/>
      <c r="T23984" s="29"/>
      <c r="U23984" s="29"/>
      <c r="V23984" s="29"/>
      <c r="W23984" s="29"/>
      <c r="X23984" s="29"/>
      <c r="Y23984" s="29"/>
      <c r="Z23984" s="29"/>
      <c r="AA23984" s="29"/>
      <c r="AB23984" s="29"/>
      <c r="AC23984" s="29"/>
      <c r="AD23984" s="29"/>
      <c r="AE23984" s="29"/>
      <c r="AF23984" s="29"/>
      <c r="AG23984" s="29"/>
      <c r="AH23984" s="29"/>
      <c r="AI23984" s="29"/>
      <c r="AJ23984" s="29"/>
      <c r="AK23984" s="29"/>
      <c r="AL23984" s="29"/>
      <c r="AM23984" s="29"/>
      <c r="AP23984" s="30"/>
    </row>
    <row r="23985" spans="1:42">
      <c r="A23985" s="29"/>
      <c r="B23985" s="29"/>
      <c r="C23985" s="29"/>
      <c r="D23985" s="29"/>
      <c r="E23985" s="29"/>
      <c r="F23985" s="29"/>
      <c r="G23985" s="29"/>
      <c r="H23985" s="29"/>
      <c r="I23985" s="29"/>
      <c r="J23985" s="29"/>
      <c r="K23985" s="29"/>
      <c r="L23985" s="29"/>
      <c r="M23985" s="29"/>
      <c r="N23985" s="29"/>
      <c r="O23985" s="29"/>
      <c r="P23985" s="29"/>
      <c r="Q23985" s="29"/>
      <c r="R23985" s="29"/>
      <c r="S23985" s="33"/>
      <c r="T23985" s="29"/>
      <c r="U23985" s="29"/>
      <c r="V23985" s="29"/>
      <c r="W23985" s="29"/>
      <c r="X23985" s="29"/>
      <c r="Y23985" s="29"/>
      <c r="Z23985" s="29"/>
      <c r="AA23985" s="29"/>
      <c r="AB23985" s="29"/>
      <c r="AC23985" s="29"/>
      <c r="AD23985" s="29"/>
      <c r="AE23985" s="29"/>
      <c r="AF23985" s="29"/>
      <c r="AG23985" s="29"/>
      <c r="AH23985" s="29"/>
      <c r="AI23985" s="29"/>
      <c r="AJ23985" s="29"/>
      <c r="AK23985" s="29"/>
      <c r="AL23985" s="29"/>
      <c r="AM23985" s="29"/>
      <c r="AP23985" s="30"/>
    </row>
    <row r="23986" spans="1:42">
      <c r="A23986" s="29"/>
      <c r="B23986" s="29"/>
      <c r="C23986" s="29"/>
      <c r="D23986" s="29"/>
      <c r="E23986" s="29"/>
      <c r="F23986" s="29"/>
      <c r="G23986" s="29"/>
      <c r="H23986" s="29"/>
      <c r="I23986" s="29"/>
      <c r="J23986" s="29"/>
      <c r="K23986" s="29"/>
      <c r="L23986" s="29"/>
      <c r="M23986" s="29"/>
      <c r="N23986" s="29"/>
      <c r="O23986" s="29"/>
      <c r="P23986" s="29"/>
      <c r="Q23986" s="29"/>
      <c r="R23986" s="29"/>
      <c r="S23986" s="33"/>
      <c r="T23986" s="29"/>
      <c r="U23986" s="29"/>
      <c r="V23986" s="29"/>
      <c r="W23986" s="29"/>
      <c r="X23986" s="29"/>
      <c r="Y23986" s="29"/>
      <c r="Z23986" s="29"/>
      <c r="AA23986" s="29"/>
      <c r="AB23986" s="29"/>
      <c r="AC23986" s="29"/>
      <c r="AD23986" s="29"/>
      <c r="AE23986" s="29"/>
      <c r="AF23986" s="29"/>
      <c r="AG23986" s="29"/>
      <c r="AH23986" s="29"/>
      <c r="AI23986" s="29"/>
      <c r="AJ23986" s="29"/>
      <c r="AK23986" s="29"/>
      <c r="AL23986" s="29"/>
      <c r="AM23986" s="29"/>
      <c r="AP23986" s="30"/>
    </row>
    <row r="23987" spans="1:42">
      <c r="A23987" s="29"/>
      <c r="B23987" s="29"/>
      <c r="C23987" s="29"/>
      <c r="D23987" s="29"/>
      <c r="E23987" s="29"/>
      <c r="F23987" s="29"/>
      <c r="G23987" s="29"/>
      <c r="H23987" s="29"/>
      <c r="I23987" s="29"/>
      <c r="J23987" s="29"/>
      <c r="K23987" s="29"/>
      <c r="L23987" s="29"/>
      <c r="M23987" s="29"/>
      <c r="N23987" s="29"/>
      <c r="O23987" s="29"/>
      <c r="P23987" s="29"/>
      <c r="Q23987" s="29"/>
      <c r="R23987" s="29"/>
      <c r="S23987" s="33"/>
      <c r="T23987" s="29"/>
      <c r="U23987" s="29"/>
      <c r="V23987" s="29"/>
      <c r="W23987" s="29"/>
      <c r="X23987" s="29"/>
      <c r="Y23987" s="29"/>
      <c r="Z23987" s="29"/>
      <c r="AA23987" s="29"/>
      <c r="AB23987" s="29"/>
      <c r="AC23987" s="29"/>
      <c r="AD23987" s="29"/>
      <c r="AE23987" s="29"/>
      <c r="AF23987" s="29"/>
      <c r="AG23987" s="29"/>
      <c r="AH23987" s="29"/>
      <c r="AI23987" s="29"/>
      <c r="AJ23987" s="29"/>
      <c r="AK23987" s="29"/>
      <c r="AL23987" s="29"/>
      <c r="AM23987" s="29"/>
      <c r="AP23987" s="30"/>
    </row>
    <row r="23988" spans="1:42">
      <c r="A23988" s="29"/>
      <c r="B23988" s="29"/>
      <c r="C23988" s="29"/>
      <c r="D23988" s="29"/>
      <c r="E23988" s="29"/>
      <c r="F23988" s="29"/>
      <c r="G23988" s="29"/>
      <c r="H23988" s="29"/>
      <c r="I23988" s="29"/>
      <c r="J23988" s="29"/>
      <c r="K23988" s="29"/>
      <c r="L23988" s="29"/>
      <c r="M23988" s="29"/>
      <c r="N23988" s="29"/>
      <c r="O23988" s="29"/>
      <c r="P23988" s="29"/>
      <c r="Q23988" s="29"/>
      <c r="R23988" s="29"/>
      <c r="S23988" s="33"/>
      <c r="T23988" s="29"/>
      <c r="U23988" s="29"/>
      <c r="V23988" s="29"/>
      <c r="W23988" s="29"/>
      <c r="X23988" s="29"/>
      <c r="Y23988" s="29"/>
      <c r="Z23988" s="29"/>
      <c r="AA23988" s="29"/>
      <c r="AB23988" s="29"/>
      <c r="AC23988" s="29"/>
      <c r="AD23988" s="29"/>
      <c r="AE23988" s="29"/>
      <c r="AF23988" s="29"/>
      <c r="AG23988" s="29"/>
      <c r="AH23988" s="29"/>
      <c r="AI23988" s="29"/>
      <c r="AJ23988" s="29"/>
      <c r="AK23988" s="29"/>
      <c r="AL23988" s="29"/>
      <c r="AM23988" s="29"/>
      <c r="AP23988" s="30"/>
    </row>
    <row r="23989" spans="1:42">
      <c r="A23989" s="29"/>
      <c r="B23989" s="29"/>
      <c r="C23989" s="29"/>
      <c r="D23989" s="29"/>
      <c r="E23989" s="29"/>
      <c r="F23989" s="29"/>
      <c r="G23989" s="29"/>
      <c r="H23989" s="29"/>
      <c r="I23989" s="29"/>
      <c r="J23989" s="29"/>
      <c r="K23989" s="29"/>
      <c r="L23989" s="29"/>
      <c r="M23989" s="29"/>
      <c r="N23989" s="29"/>
      <c r="O23989" s="29"/>
      <c r="P23989" s="29"/>
      <c r="Q23989" s="29"/>
      <c r="R23989" s="29"/>
      <c r="S23989" s="33"/>
      <c r="T23989" s="29"/>
      <c r="U23989" s="29"/>
      <c r="V23989" s="29"/>
      <c r="W23989" s="29"/>
      <c r="X23989" s="29"/>
      <c r="Y23989" s="29"/>
      <c r="Z23989" s="29"/>
      <c r="AA23989" s="29"/>
      <c r="AB23989" s="29"/>
      <c r="AC23989" s="29"/>
      <c r="AD23989" s="29"/>
      <c r="AE23989" s="29"/>
      <c r="AF23989" s="29"/>
      <c r="AG23989" s="29"/>
      <c r="AH23989" s="29"/>
      <c r="AI23989" s="29"/>
      <c r="AJ23989" s="29"/>
      <c r="AK23989" s="29"/>
      <c r="AL23989" s="29"/>
      <c r="AM23989" s="29"/>
      <c r="AP23989" s="30"/>
    </row>
    <row r="23990" spans="1:42">
      <c r="A23990" s="29"/>
      <c r="B23990" s="29"/>
      <c r="C23990" s="29"/>
      <c r="D23990" s="29"/>
      <c r="E23990" s="29"/>
      <c r="F23990" s="29"/>
      <c r="G23990" s="29"/>
      <c r="H23990" s="29"/>
      <c r="I23990" s="29"/>
      <c r="J23990" s="29"/>
      <c r="K23990" s="29"/>
      <c r="L23990" s="29"/>
      <c r="M23990" s="29"/>
      <c r="N23990" s="29"/>
      <c r="O23990" s="29"/>
      <c r="P23990" s="29"/>
      <c r="Q23990" s="29"/>
      <c r="R23990" s="29"/>
      <c r="S23990" s="33"/>
      <c r="T23990" s="29"/>
      <c r="U23990" s="29"/>
      <c r="V23990" s="29"/>
      <c r="W23990" s="29"/>
      <c r="X23990" s="29"/>
      <c r="Y23990" s="29"/>
      <c r="Z23990" s="29"/>
      <c r="AA23990" s="29"/>
      <c r="AB23990" s="29"/>
      <c r="AC23990" s="29"/>
      <c r="AD23990" s="29"/>
      <c r="AE23990" s="29"/>
      <c r="AF23990" s="29"/>
      <c r="AG23990" s="29"/>
      <c r="AH23990" s="29"/>
      <c r="AI23990" s="29"/>
      <c r="AJ23990" s="29"/>
      <c r="AK23990" s="29"/>
      <c r="AL23990" s="29"/>
      <c r="AM23990" s="29"/>
      <c r="AP23990" s="30"/>
    </row>
    <row r="23991" spans="1:42">
      <c r="A23991" s="29"/>
      <c r="B23991" s="29"/>
      <c r="C23991" s="29"/>
      <c r="D23991" s="29"/>
      <c r="E23991" s="29"/>
      <c r="F23991" s="29"/>
      <c r="G23991" s="29"/>
      <c r="H23991" s="29"/>
      <c r="I23991" s="29"/>
      <c r="J23991" s="29"/>
      <c r="K23991" s="29"/>
      <c r="L23991" s="29"/>
      <c r="M23991" s="29"/>
      <c r="N23991" s="29"/>
      <c r="O23991" s="29"/>
      <c r="P23991" s="29"/>
      <c r="Q23991" s="29"/>
      <c r="R23991" s="29"/>
      <c r="S23991" s="33"/>
      <c r="T23991" s="29"/>
      <c r="U23991" s="29"/>
      <c r="V23991" s="29"/>
      <c r="W23991" s="29"/>
      <c r="X23991" s="29"/>
      <c r="Y23991" s="29"/>
      <c r="Z23991" s="29"/>
      <c r="AA23991" s="29"/>
      <c r="AB23991" s="29"/>
      <c r="AC23991" s="29"/>
      <c r="AD23991" s="29"/>
      <c r="AE23991" s="29"/>
      <c r="AF23991" s="29"/>
      <c r="AG23991" s="29"/>
      <c r="AH23991" s="29"/>
      <c r="AI23991" s="29"/>
      <c r="AJ23991" s="29"/>
      <c r="AK23991" s="29"/>
      <c r="AL23991" s="29"/>
      <c r="AM23991" s="29"/>
      <c r="AP23991" s="30"/>
    </row>
    <row r="23992" spans="1:42">
      <c r="A23992" s="29"/>
      <c r="B23992" s="29"/>
      <c r="C23992" s="29"/>
      <c r="D23992" s="29"/>
      <c r="E23992" s="29"/>
      <c r="F23992" s="29"/>
      <c r="G23992" s="29"/>
      <c r="H23992" s="29"/>
      <c r="I23992" s="29"/>
      <c r="J23992" s="29"/>
      <c r="K23992" s="29"/>
      <c r="L23992" s="29"/>
      <c r="M23992" s="29"/>
      <c r="N23992" s="29"/>
      <c r="O23992" s="29"/>
      <c r="P23992" s="29"/>
      <c r="Q23992" s="29"/>
      <c r="R23992" s="29"/>
      <c r="S23992" s="33"/>
      <c r="T23992" s="29"/>
      <c r="U23992" s="29"/>
      <c r="V23992" s="29"/>
      <c r="W23992" s="29"/>
      <c r="X23992" s="29"/>
      <c r="Y23992" s="29"/>
      <c r="Z23992" s="29"/>
      <c r="AA23992" s="29"/>
      <c r="AB23992" s="29"/>
      <c r="AC23992" s="29"/>
      <c r="AD23992" s="29"/>
      <c r="AE23992" s="29"/>
      <c r="AF23992" s="29"/>
      <c r="AG23992" s="29"/>
      <c r="AH23992" s="29"/>
      <c r="AI23992" s="29"/>
      <c r="AJ23992" s="29"/>
      <c r="AK23992" s="29"/>
      <c r="AL23992" s="29"/>
      <c r="AM23992" s="29"/>
      <c r="AP23992" s="30"/>
    </row>
    <row r="23993" spans="1:42">
      <c r="A23993" s="29"/>
      <c r="B23993" s="29"/>
      <c r="C23993" s="29"/>
      <c r="D23993" s="29"/>
      <c r="E23993" s="29"/>
      <c r="F23993" s="29"/>
      <c r="G23993" s="29"/>
      <c r="H23993" s="29"/>
      <c r="I23993" s="29"/>
      <c r="J23993" s="29"/>
      <c r="K23993" s="29"/>
      <c r="L23993" s="29"/>
      <c r="M23993" s="29"/>
      <c r="N23993" s="29"/>
      <c r="O23993" s="29"/>
      <c r="P23993" s="29"/>
      <c r="Q23993" s="29"/>
      <c r="R23993" s="29"/>
      <c r="S23993" s="33"/>
      <c r="T23993" s="29"/>
      <c r="U23993" s="29"/>
      <c r="V23993" s="29"/>
      <c r="W23993" s="29"/>
      <c r="X23993" s="29"/>
      <c r="Y23993" s="29"/>
      <c r="Z23993" s="29"/>
      <c r="AA23993" s="29"/>
      <c r="AB23993" s="29"/>
      <c r="AC23993" s="29"/>
      <c r="AD23993" s="29"/>
      <c r="AE23993" s="29"/>
      <c r="AF23993" s="29"/>
      <c r="AG23993" s="29"/>
      <c r="AH23993" s="29"/>
      <c r="AI23993" s="29"/>
      <c r="AJ23993" s="29"/>
      <c r="AK23993" s="29"/>
      <c r="AL23993" s="29"/>
      <c r="AM23993" s="29"/>
      <c r="AP23993" s="30"/>
    </row>
    <row r="23994" spans="1:42">
      <c r="A23994" s="29"/>
      <c r="B23994" s="29"/>
      <c r="C23994" s="29"/>
      <c r="D23994" s="29"/>
      <c r="E23994" s="29"/>
      <c r="F23994" s="29"/>
      <c r="G23994" s="29"/>
      <c r="H23994" s="29"/>
      <c r="I23994" s="29"/>
      <c r="J23994" s="29"/>
      <c r="K23994" s="29"/>
      <c r="L23994" s="29"/>
      <c r="M23994" s="29"/>
      <c r="N23994" s="29"/>
      <c r="O23994" s="29"/>
      <c r="P23994" s="29"/>
      <c r="Q23994" s="29"/>
      <c r="R23994" s="29"/>
      <c r="S23994" s="33"/>
      <c r="T23994" s="29"/>
      <c r="U23994" s="29"/>
      <c r="V23994" s="29"/>
      <c r="W23994" s="29"/>
      <c r="X23994" s="29"/>
      <c r="Y23994" s="29"/>
      <c r="Z23994" s="29"/>
      <c r="AA23994" s="29"/>
      <c r="AB23994" s="29"/>
      <c r="AC23994" s="29"/>
      <c r="AD23994" s="29"/>
      <c r="AE23994" s="29"/>
      <c r="AF23994" s="29"/>
      <c r="AG23994" s="29"/>
      <c r="AH23994" s="29"/>
      <c r="AI23994" s="29"/>
      <c r="AJ23994" s="29"/>
      <c r="AK23994" s="29"/>
      <c r="AL23994" s="29"/>
      <c r="AM23994" s="29"/>
      <c r="AP23994" s="30"/>
    </row>
    <row r="23995" spans="1:42">
      <c r="A23995" s="29"/>
      <c r="B23995" s="29"/>
      <c r="C23995" s="29"/>
      <c r="D23995" s="29"/>
      <c r="E23995" s="29"/>
      <c r="F23995" s="29"/>
      <c r="G23995" s="29"/>
      <c r="H23995" s="29"/>
      <c r="I23995" s="29"/>
      <c r="J23995" s="29"/>
      <c r="K23995" s="29"/>
      <c r="L23995" s="29"/>
      <c r="M23995" s="29"/>
      <c r="N23995" s="29"/>
      <c r="O23995" s="29"/>
      <c r="P23995" s="29"/>
      <c r="Q23995" s="29"/>
      <c r="R23995" s="29"/>
      <c r="S23995" s="33"/>
      <c r="T23995" s="29"/>
      <c r="U23995" s="29"/>
      <c r="V23995" s="29"/>
      <c r="W23995" s="29"/>
      <c r="X23995" s="29"/>
      <c r="Y23995" s="29"/>
      <c r="Z23995" s="29"/>
      <c r="AA23995" s="29"/>
      <c r="AB23995" s="29"/>
      <c r="AC23995" s="29"/>
      <c r="AD23995" s="29"/>
      <c r="AE23995" s="29"/>
      <c r="AF23995" s="29"/>
      <c r="AG23995" s="29"/>
      <c r="AH23995" s="29"/>
      <c r="AI23995" s="29"/>
      <c r="AJ23995" s="29"/>
      <c r="AK23995" s="29"/>
      <c r="AL23995" s="29"/>
      <c r="AM23995" s="29"/>
      <c r="AP23995" s="30"/>
    </row>
    <row r="23996" spans="1:42">
      <c r="A23996" s="29"/>
      <c r="B23996" s="29"/>
      <c r="C23996" s="29"/>
      <c r="D23996" s="29"/>
      <c r="E23996" s="29"/>
      <c r="F23996" s="29"/>
      <c r="G23996" s="29"/>
      <c r="H23996" s="29"/>
      <c r="I23996" s="29"/>
      <c r="J23996" s="29"/>
      <c r="K23996" s="29"/>
      <c r="L23996" s="29"/>
      <c r="M23996" s="29"/>
      <c r="N23996" s="29"/>
      <c r="O23996" s="29"/>
      <c r="P23996" s="29"/>
      <c r="Q23996" s="29"/>
      <c r="R23996" s="29"/>
      <c r="S23996" s="33"/>
      <c r="T23996" s="29"/>
      <c r="U23996" s="29"/>
      <c r="V23996" s="29"/>
      <c r="W23996" s="29"/>
      <c r="X23996" s="29"/>
      <c r="Y23996" s="29"/>
      <c r="Z23996" s="29"/>
      <c r="AA23996" s="29"/>
      <c r="AB23996" s="29"/>
      <c r="AC23996" s="29"/>
      <c r="AD23996" s="29"/>
      <c r="AE23996" s="29"/>
      <c r="AF23996" s="29"/>
      <c r="AG23996" s="29"/>
      <c r="AH23996" s="29"/>
      <c r="AI23996" s="29"/>
      <c r="AJ23996" s="29"/>
      <c r="AK23996" s="29"/>
      <c r="AL23996" s="29"/>
      <c r="AM23996" s="29"/>
      <c r="AP23996" s="30"/>
    </row>
    <row r="23997" spans="1:42">
      <c r="A23997" s="29"/>
      <c r="B23997" s="29"/>
      <c r="C23997" s="29"/>
      <c r="D23997" s="29"/>
      <c r="E23997" s="29"/>
      <c r="F23997" s="29"/>
      <c r="G23997" s="29"/>
      <c r="H23997" s="29"/>
      <c r="I23997" s="29"/>
      <c r="J23997" s="29"/>
      <c r="K23997" s="29"/>
      <c r="L23997" s="29"/>
      <c r="M23997" s="29"/>
      <c r="N23997" s="29"/>
      <c r="O23997" s="29"/>
      <c r="P23997" s="29"/>
      <c r="Q23997" s="29"/>
      <c r="R23997" s="29"/>
      <c r="S23997" s="33"/>
      <c r="T23997" s="29"/>
      <c r="U23997" s="29"/>
      <c r="V23997" s="29"/>
      <c r="W23997" s="29"/>
      <c r="X23997" s="29"/>
      <c r="Y23997" s="29"/>
      <c r="Z23997" s="29"/>
      <c r="AA23997" s="29"/>
      <c r="AB23997" s="29"/>
      <c r="AC23997" s="29"/>
      <c r="AD23997" s="29"/>
      <c r="AE23997" s="29"/>
      <c r="AF23997" s="29"/>
      <c r="AG23997" s="29"/>
      <c r="AH23997" s="29"/>
      <c r="AI23997" s="29"/>
      <c r="AJ23997" s="29"/>
      <c r="AK23997" s="29"/>
      <c r="AL23997" s="29"/>
      <c r="AM23997" s="29"/>
      <c r="AP23997" s="30"/>
    </row>
    <row r="23998" spans="1:42">
      <c r="A23998" s="29"/>
      <c r="B23998" s="29"/>
      <c r="C23998" s="29"/>
      <c r="D23998" s="29"/>
      <c r="E23998" s="29"/>
      <c r="F23998" s="29"/>
      <c r="G23998" s="29"/>
      <c r="H23998" s="29"/>
      <c r="I23998" s="29"/>
      <c r="J23998" s="29"/>
      <c r="K23998" s="29"/>
      <c r="L23998" s="29"/>
      <c r="M23998" s="29"/>
      <c r="N23998" s="29"/>
      <c r="O23998" s="29"/>
      <c r="P23998" s="29"/>
      <c r="Q23998" s="29"/>
      <c r="R23998" s="29"/>
      <c r="S23998" s="33"/>
      <c r="T23998" s="29"/>
      <c r="U23998" s="29"/>
      <c r="V23998" s="29"/>
      <c r="W23998" s="29"/>
      <c r="X23998" s="29"/>
      <c r="Y23998" s="29"/>
      <c r="Z23998" s="29"/>
      <c r="AA23998" s="29"/>
      <c r="AB23998" s="29"/>
      <c r="AC23998" s="29"/>
      <c r="AD23998" s="29"/>
      <c r="AE23998" s="29"/>
      <c r="AF23998" s="29"/>
      <c r="AG23998" s="29"/>
      <c r="AH23998" s="29"/>
      <c r="AI23998" s="29"/>
      <c r="AJ23998" s="29"/>
      <c r="AK23998" s="29"/>
      <c r="AL23998" s="29"/>
      <c r="AM23998" s="29"/>
      <c r="AP23998" s="30"/>
    </row>
    <row r="23999" spans="1:42">
      <c r="A23999" s="29"/>
      <c r="B23999" s="29"/>
      <c r="C23999" s="29"/>
      <c r="D23999" s="29"/>
      <c r="E23999" s="29"/>
      <c r="F23999" s="29"/>
      <c r="G23999" s="29"/>
      <c r="H23999" s="29"/>
      <c r="I23999" s="29"/>
      <c r="J23999" s="29"/>
      <c r="K23999" s="29"/>
      <c r="L23999" s="29"/>
      <c r="M23999" s="29"/>
      <c r="N23999" s="29"/>
      <c r="O23999" s="29"/>
      <c r="P23999" s="29"/>
      <c r="Q23999" s="29"/>
      <c r="R23999" s="29"/>
      <c r="S23999" s="33"/>
      <c r="T23999" s="29"/>
      <c r="U23999" s="29"/>
      <c r="V23999" s="29"/>
      <c r="W23999" s="29"/>
      <c r="X23999" s="29"/>
      <c r="Y23999" s="29"/>
      <c r="Z23999" s="29"/>
      <c r="AA23999" s="29"/>
      <c r="AB23999" s="29"/>
      <c r="AC23999" s="29"/>
      <c r="AD23999" s="29"/>
      <c r="AE23999" s="29"/>
      <c r="AF23999" s="29"/>
      <c r="AG23999" s="29"/>
      <c r="AH23999" s="29"/>
      <c r="AI23999" s="29"/>
      <c r="AJ23999" s="29"/>
      <c r="AK23999" s="29"/>
      <c r="AL23999" s="29"/>
      <c r="AM23999" s="29"/>
      <c r="AP23999" s="30"/>
    </row>
    <row r="24000" spans="1:42">
      <c r="A24000" s="29"/>
      <c r="B24000" s="29"/>
      <c r="C24000" s="29"/>
      <c r="D24000" s="29"/>
      <c r="E24000" s="29"/>
      <c r="F24000" s="29"/>
      <c r="G24000" s="29"/>
      <c r="H24000" s="29"/>
      <c r="I24000" s="29"/>
      <c r="J24000" s="29"/>
      <c r="K24000" s="29"/>
      <c r="L24000" s="29"/>
      <c r="M24000" s="29"/>
      <c r="N24000" s="29"/>
      <c r="O24000" s="29"/>
      <c r="P24000" s="29"/>
      <c r="Q24000" s="29"/>
      <c r="R24000" s="29"/>
      <c r="S24000" s="33"/>
      <c r="T24000" s="29"/>
      <c r="U24000" s="29"/>
      <c r="V24000" s="29"/>
      <c r="W24000" s="29"/>
      <c r="X24000" s="29"/>
      <c r="Y24000" s="29"/>
      <c r="Z24000" s="29"/>
      <c r="AA24000" s="29"/>
      <c r="AB24000" s="29"/>
      <c r="AC24000" s="29"/>
      <c r="AD24000" s="29"/>
      <c r="AE24000" s="29"/>
      <c r="AF24000" s="29"/>
      <c r="AG24000" s="29"/>
      <c r="AH24000" s="29"/>
      <c r="AI24000" s="29"/>
      <c r="AJ24000" s="29"/>
      <c r="AK24000" s="29"/>
      <c r="AL24000" s="29"/>
      <c r="AM24000" s="29"/>
      <c r="AP24000" s="30"/>
    </row>
    <row r="24001" spans="1:42">
      <c r="A24001" s="29"/>
      <c r="B24001" s="29"/>
      <c r="C24001" s="29"/>
      <c r="D24001" s="29"/>
      <c r="E24001" s="29"/>
      <c r="F24001" s="29"/>
      <c r="G24001" s="29"/>
      <c r="H24001" s="29"/>
      <c r="I24001" s="29"/>
      <c r="J24001" s="29"/>
      <c r="K24001" s="29"/>
      <c r="L24001" s="29"/>
      <c r="M24001" s="29"/>
      <c r="N24001" s="29"/>
      <c r="O24001" s="29"/>
      <c r="P24001" s="29"/>
      <c r="Q24001" s="29"/>
      <c r="R24001" s="29"/>
      <c r="S24001" s="33"/>
      <c r="T24001" s="29"/>
      <c r="U24001" s="29"/>
      <c r="V24001" s="29"/>
      <c r="W24001" s="29"/>
      <c r="X24001" s="29"/>
      <c r="Y24001" s="29"/>
      <c r="Z24001" s="29"/>
      <c r="AA24001" s="29"/>
      <c r="AB24001" s="29"/>
      <c r="AC24001" s="29"/>
      <c r="AD24001" s="29"/>
      <c r="AE24001" s="29"/>
      <c r="AF24001" s="29"/>
      <c r="AG24001" s="29"/>
      <c r="AH24001" s="29"/>
      <c r="AI24001" s="29"/>
      <c r="AJ24001" s="29"/>
      <c r="AK24001" s="29"/>
      <c r="AL24001" s="29"/>
      <c r="AM24001" s="29"/>
      <c r="AP24001" s="30"/>
    </row>
    <row r="24002" spans="1:42">
      <c r="A24002" s="29"/>
      <c r="B24002" s="29"/>
      <c r="C24002" s="29"/>
      <c r="D24002" s="29"/>
      <c r="E24002" s="29"/>
      <c r="F24002" s="29"/>
      <c r="G24002" s="29"/>
      <c r="H24002" s="29"/>
      <c r="I24002" s="29"/>
      <c r="J24002" s="29"/>
      <c r="K24002" s="29"/>
      <c r="L24002" s="29"/>
      <c r="M24002" s="29"/>
      <c r="N24002" s="29"/>
      <c r="O24002" s="29"/>
      <c r="P24002" s="29"/>
      <c r="Q24002" s="29"/>
      <c r="R24002" s="29"/>
      <c r="S24002" s="33"/>
      <c r="T24002" s="29"/>
      <c r="U24002" s="29"/>
      <c r="V24002" s="29"/>
      <c r="W24002" s="29"/>
      <c r="X24002" s="29"/>
      <c r="Y24002" s="29"/>
      <c r="Z24002" s="29"/>
      <c r="AA24002" s="29"/>
      <c r="AB24002" s="29"/>
      <c r="AC24002" s="29"/>
      <c r="AD24002" s="29"/>
      <c r="AE24002" s="29"/>
      <c r="AF24002" s="29"/>
      <c r="AG24002" s="29"/>
      <c r="AH24002" s="29"/>
      <c r="AI24002" s="29"/>
      <c r="AJ24002" s="29"/>
      <c r="AK24002" s="29"/>
      <c r="AL24002" s="29"/>
      <c r="AM24002" s="29"/>
      <c r="AP24002" s="30"/>
    </row>
    <row r="24003" spans="1:42">
      <c r="A24003" s="29"/>
      <c r="B24003" s="29"/>
      <c r="C24003" s="29"/>
      <c r="D24003" s="29"/>
      <c r="E24003" s="29"/>
      <c r="F24003" s="29"/>
      <c r="G24003" s="29"/>
      <c r="H24003" s="29"/>
      <c r="I24003" s="29"/>
      <c r="J24003" s="29"/>
      <c r="K24003" s="29"/>
      <c r="L24003" s="29"/>
      <c r="M24003" s="29"/>
      <c r="N24003" s="29"/>
      <c r="O24003" s="29"/>
      <c r="P24003" s="29"/>
      <c r="Q24003" s="29"/>
      <c r="R24003" s="29"/>
      <c r="S24003" s="33"/>
      <c r="T24003" s="29"/>
      <c r="U24003" s="29"/>
      <c r="V24003" s="29"/>
      <c r="W24003" s="29"/>
      <c r="X24003" s="29"/>
      <c r="Y24003" s="29"/>
      <c r="Z24003" s="29"/>
      <c r="AA24003" s="29"/>
      <c r="AB24003" s="29"/>
      <c r="AC24003" s="29"/>
      <c r="AD24003" s="29"/>
      <c r="AE24003" s="29"/>
      <c r="AF24003" s="29"/>
      <c r="AG24003" s="29"/>
      <c r="AH24003" s="29"/>
      <c r="AI24003" s="29"/>
      <c r="AJ24003" s="29"/>
      <c r="AK24003" s="29"/>
      <c r="AL24003" s="29"/>
      <c r="AM24003" s="29"/>
      <c r="AP24003" s="30"/>
    </row>
    <row r="24004" spans="1:42">
      <c r="A24004" s="29"/>
      <c r="B24004" s="29"/>
      <c r="C24004" s="29"/>
      <c r="D24004" s="29"/>
      <c r="E24004" s="29"/>
      <c r="F24004" s="29"/>
      <c r="G24004" s="29"/>
      <c r="H24004" s="29"/>
      <c r="I24004" s="29"/>
      <c r="J24004" s="29"/>
      <c r="K24004" s="29"/>
      <c r="L24004" s="29"/>
      <c r="M24004" s="29"/>
      <c r="N24004" s="29"/>
      <c r="O24004" s="29"/>
      <c r="P24004" s="29"/>
      <c r="Q24004" s="29"/>
      <c r="R24004" s="29"/>
      <c r="S24004" s="33"/>
      <c r="T24004" s="29"/>
      <c r="U24004" s="29"/>
      <c r="V24004" s="29"/>
      <c r="W24004" s="29"/>
      <c r="X24004" s="29"/>
      <c r="Y24004" s="29"/>
      <c r="Z24004" s="29"/>
      <c r="AA24004" s="29"/>
      <c r="AB24004" s="29"/>
      <c r="AC24004" s="29"/>
      <c r="AD24004" s="29"/>
      <c r="AE24004" s="29"/>
      <c r="AF24004" s="29"/>
      <c r="AG24004" s="29"/>
      <c r="AH24004" s="29"/>
      <c r="AI24004" s="29"/>
      <c r="AJ24004" s="29"/>
      <c r="AK24004" s="29"/>
      <c r="AL24004" s="29"/>
      <c r="AM24004" s="29"/>
      <c r="AP24004" s="30"/>
    </row>
    <row r="24005" spans="1:42">
      <c r="A24005" s="29"/>
      <c r="B24005" s="29"/>
      <c r="C24005" s="29"/>
      <c r="D24005" s="29"/>
      <c r="E24005" s="29"/>
      <c r="F24005" s="29"/>
      <c r="G24005" s="29"/>
      <c r="H24005" s="29"/>
      <c r="I24005" s="29"/>
      <c r="J24005" s="29"/>
      <c r="K24005" s="29"/>
      <c r="L24005" s="29"/>
      <c r="M24005" s="29"/>
      <c r="N24005" s="29"/>
      <c r="O24005" s="29"/>
      <c r="P24005" s="29"/>
      <c r="Q24005" s="29"/>
      <c r="R24005" s="29"/>
      <c r="S24005" s="33"/>
      <c r="T24005" s="29"/>
      <c r="U24005" s="29"/>
      <c r="V24005" s="29"/>
      <c r="W24005" s="29"/>
      <c r="X24005" s="29"/>
      <c r="Y24005" s="29"/>
      <c r="Z24005" s="29"/>
      <c r="AA24005" s="29"/>
      <c r="AB24005" s="29"/>
      <c r="AC24005" s="29"/>
      <c r="AD24005" s="29"/>
      <c r="AE24005" s="29"/>
      <c r="AF24005" s="29"/>
      <c r="AG24005" s="29"/>
      <c r="AH24005" s="29"/>
      <c r="AI24005" s="29"/>
      <c r="AJ24005" s="29"/>
      <c r="AK24005" s="29"/>
      <c r="AL24005" s="29"/>
      <c r="AM24005" s="29"/>
      <c r="AP24005" s="30"/>
    </row>
    <row r="24006" spans="1:42">
      <c r="A24006" s="29"/>
      <c r="B24006" s="29"/>
      <c r="C24006" s="29"/>
      <c r="D24006" s="29"/>
      <c r="E24006" s="29"/>
      <c r="F24006" s="29"/>
      <c r="G24006" s="29"/>
      <c r="H24006" s="29"/>
      <c r="I24006" s="29"/>
      <c r="J24006" s="29"/>
      <c r="K24006" s="29"/>
      <c r="L24006" s="29"/>
      <c r="M24006" s="29"/>
      <c r="N24006" s="29"/>
      <c r="O24006" s="29"/>
      <c r="P24006" s="29"/>
      <c r="Q24006" s="29"/>
      <c r="R24006" s="29"/>
      <c r="S24006" s="33"/>
      <c r="T24006" s="29"/>
      <c r="U24006" s="29"/>
      <c r="V24006" s="29"/>
      <c r="W24006" s="29"/>
      <c r="X24006" s="29"/>
      <c r="Y24006" s="29"/>
      <c r="Z24006" s="29"/>
      <c r="AA24006" s="29"/>
      <c r="AB24006" s="29"/>
      <c r="AC24006" s="29"/>
      <c r="AD24006" s="29"/>
      <c r="AE24006" s="29"/>
      <c r="AF24006" s="29"/>
      <c r="AG24006" s="29"/>
      <c r="AH24006" s="29"/>
      <c r="AI24006" s="29"/>
      <c r="AJ24006" s="29"/>
      <c r="AK24006" s="29"/>
      <c r="AL24006" s="29"/>
      <c r="AM24006" s="29"/>
      <c r="AP24006" s="30"/>
    </row>
    <row r="24007" spans="1:42">
      <c r="A24007" s="29"/>
      <c r="B24007" s="29"/>
      <c r="C24007" s="29"/>
      <c r="D24007" s="29"/>
      <c r="E24007" s="29"/>
      <c r="F24007" s="29"/>
      <c r="G24007" s="29"/>
      <c r="H24007" s="29"/>
      <c r="I24007" s="29"/>
      <c r="J24007" s="29"/>
      <c r="K24007" s="29"/>
      <c r="L24007" s="29"/>
      <c r="M24007" s="29"/>
      <c r="N24007" s="29"/>
      <c r="O24007" s="29"/>
      <c r="P24007" s="29"/>
      <c r="Q24007" s="29"/>
      <c r="R24007" s="29"/>
      <c r="S24007" s="33"/>
      <c r="T24007" s="29"/>
      <c r="U24007" s="29"/>
      <c r="V24007" s="29"/>
      <c r="W24007" s="29"/>
      <c r="X24007" s="29"/>
      <c r="Y24007" s="29"/>
      <c r="Z24007" s="29"/>
      <c r="AA24007" s="29"/>
      <c r="AB24007" s="29"/>
      <c r="AC24007" s="29"/>
      <c r="AD24007" s="29"/>
      <c r="AE24007" s="29"/>
      <c r="AF24007" s="29"/>
      <c r="AG24007" s="29"/>
      <c r="AH24007" s="29"/>
      <c r="AI24007" s="29"/>
      <c r="AJ24007" s="29"/>
      <c r="AK24007" s="29"/>
      <c r="AL24007" s="29"/>
      <c r="AM24007" s="29"/>
      <c r="AP24007" s="30"/>
    </row>
    <row r="24008" spans="1:42">
      <c r="A24008" s="29"/>
      <c r="B24008" s="29"/>
      <c r="C24008" s="29"/>
      <c r="D24008" s="29"/>
      <c r="E24008" s="29"/>
      <c r="F24008" s="29"/>
      <c r="G24008" s="29"/>
      <c r="H24008" s="29"/>
      <c r="I24008" s="29"/>
      <c r="J24008" s="29"/>
      <c r="K24008" s="29"/>
      <c r="L24008" s="29"/>
      <c r="M24008" s="29"/>
      <c r="N24008" s="29"/>
      <c r="O24008" s="29"/>
      <c r="P24008" s="29"/>
      <c r="Q24008" s="29"/>
      <c r="R24008" s="29"/>
      <c r="S24008" s="33"/>
      <c r="T24008" s="29"/>
      <c r="U24008" s="29"/>
      <c r="V24008" s="29"/>
      <c r="W24008" s="29"/>
      <c r="X24008" s="29"/>
      <c r="Y24008" s="29"/>
      <c r="Z24008" s="29"/>
      <c r="AA24008" s="29"/>
      <c r="AB24008" s="29"/>
      <c r="AC24008" s="29"/>
      <c r="AD24008" s="29"/>
      <c r="AE24008" s="29"/>
      <c r="AF24008" s="29"/>
      <c r="AG24008" s="29"/>
      <c r="AH24008" s="29"/>
      <c r="AI24008" s="29"/>
      <c r="AJ24008" s="29"/>
      <c r="AK24008" s="29"/>
      <c r="AL24008" s="29"/>
      <c r="AM24008" s="29"/>
      <c r="AP24008" s="30"/>
    </row>
    <row r="24009" spans="1:42">
      <c r="A24009" s="29"/>
      <c r="B24009" s="29"/>
      <c r="C24009" s="29"/>
      <c r="D24009" s="29"/>
      <c r="E24009" s="29"/>
      <c r="F24009" s="29"/>
      <c r="G24009" s="29"/>
      <c r="H24009" s="29"/>
      <c r="I24009" s="29"/>
      <c r="J24009" s="29"/>
      <c r="K24009" s="29"/>
      <c r="L24009" s="29"/>
      <c r="M24009" s="29"/>
      <c r="N24009" s="29"/>
      <c r="O24009" s="29"/>
      <c r="P24009" s="29"/>
      <c r="Q24009" s="29"/>
      <c r="R24009" s="29"/>
      <c r="S24009" s="33"/>
      <c r="T24009" s="29"/>
      <c r="U24009" s="29"/>
      <c r="V24009" s="29"/>
      <c r="W24009" s="29"/>
      <c r="X24009" s="29"/>
      <c r="Y24009" s="29"/>
      <c r="Z24009" s="29"/>
      <c r="AA24009" s="29"/>
      <c r="AB24009" s="29"/>
      <c r="AC24009" s="29"/>
      <c r="AD24009" s="29"/>
      <c r="AE24009" s="29"/>
      <c r="AF24009" s="29"/>
      <c r="AG24009" s="29"/>
      <c r="AH24009" s="29"/>
      <c r="AI24009" s="29"/>
      <c r="AJ24009" s="29"/>
      <c r="AK24009" s="29"/>
      <c r="AL24009" s="29"/>
      <c r="AM24009" s="29"/>
      <c r="AP24009" s="30"/>
    </row>
    <row r="24010" spans="1:42">
      <c r="A24010" s="29"/>
      <c r="B24010" s="29"/>
      <c r="C24010" s="29"/>
      <c r="D24010" s="29"/>
      <c r="E24010" s="29"/>
      <c r="F24010" s="29"/>
      <c r="G24010" s="29"/>
      <c r="H24010" s="29"/>
      <c r="I24010" s="29"/>
      <c r="J24010" s="29"/>
      <c r="K24010" s="29"/>
      <c r="L24010" s="29"/>
      <c r="M24010" s="29"/>
      <c r="N24010" s="29"/>
      <c r="O24010" s="29"/>
      <c r="P24010" s="29"/>
      <c r="Q24010" s="29"/>
      <c r="R24010" s="29"/>
      <c r="S24010" s="33"/>
      <c r="T24010" s="29"/>
      <c r="U24010" s="29"/>
      <c r="V24010" s="29"/>
      <c r="W24010" s="29"/>
      <c r="X24010" s="29"/>
      <c r="Y24010" s="29"/>
      <c r="Z24010" s="29"/>
      <c r="AA24010" s="29"/>
      <c r="AB24010" s="29"/>
      <c r="AC24010" s="29"/>
      <c r="AD24010" s="29"/>
      <c r="AE24010" s="29"/>
      <c r="AF24010" s="29"/>
      <c r="AG24010" s="29"/>
      <c r="AH24010" s="29"/>
      <c r="AI24010" s="29"/>
      <c r="AJ24010" s="29"/>
      <c r="AK24010" s="29"/>
      <c r="AL24010" s="29"/>
      <c r="AM24010" s="29"/>
      <c r="AP24010" s="30"/>
    </row>
    <row r="24011" spans="1:42">
      <c r="A24011" s="29"/>
      <c r="B24011" s="29"/>
      <c r="C24011" s="29"/>
      <c r="D24011" s="29"/>
      <c r="E24011" s="29"/>
      <c r="F24011" s="29"/>
      <c r="G24011" s="29"/>
      <c r="H24011" s="29"/>
      <c r="I24011" s="29"/>
      <c r="J24011" s="29"/>
      <c r="K24011" s="29"/>
      <c r="L24011" s="29"/>
      <c r="M24011" s="29"/>
      <c r="N24011" s="29"/>
      <c r="O24011" s="29"/>
      <c r="P24011" s="29"/>
      <c r="Q24011" s="29"/>
      <c r="R24011" s="29"/>
      <c r="S24011" s="33"/>
      <c r="T24011" s="29"/>
      <c r="U24011" s="29"/>
      <c r="V24011" s="29"/>
      <c r="W24011" s="29"/>
      <c r="X24011" s="29"/>
      <c r="Y24011" s="29"/>
      <c r="Z24011" s="29"/>
      <c r="AA24011" s="29"/>
      <c r="AB24011" s="29"/>
      <c r="AC24011" s="29"/>
      <c r="AD24011" s="29"/>
      <c r="AE24011" s="29"/>
      <c r="AF24011" s="29"/>
      <c r="AG24011" s="29"/>
      <c r="AH24011" s="29"/>
      <c r="AI24011" s="29"/>
      <c r="AJ24011" s="29"/>
      <c r="AK24011" s="29"/>
      <c r="AL24011" s="29"/>
      <c r="AM24011" s="29"/>
      <c r="AP24011" s="30"/>
    </row>
    <row r="24012" spans="1:42">
      <c r="A24012" s="29"/>
      <c r="B24012" s="29"/>
      <c r="C24012" s="29"/>
      <c r="D24012" s="29"/>
      <c r="E24012" s="29"/>
      <c r="F24012" s="29"/>
      <c r="G24012" s="29"/>
      <c r="H24012" s="29"/>
      <c r="I24012" s="29"/>
      <c r="J24012" s="29"/>
      <c r="K24012" s="29"/>
      <c r="L24012" s="29"/>
      <c r="M24012" s="29"/>
      <c r="N24012" s="29"/>
      <c r="O24012" s="29"/>
      <c r="P24012" s="29"/>
      <c r="Q24012" s="29"/>
      <c r="R24012" s="29"/>
      <c r="S24012" s="33"/>
      <c r="T24012" s="29"/>
      <c r="U24012" s="29"/>
      <c r="V24012" s="29"/>
      <c r="W24012" s="29"/>
      <c r="X24012" s="29"/>
      <c r="Y24012" s="29"/>
      <c r="Z24012" s="29"/>
      <c r="AA24012" s="29"/>
      <c r="AB24012" s="29"/>
      <c r="AC24012" s="29"/>
      <c r="AD24012" s="29"/>
      <c r="AE24012" s="29"/>
      <c r="AF24012" s="29"/>
      <c r="AG24012" s="29"/>
      <c r="AH24012" s="29"/>
      <c r="AI24012" s="29"/>
      <c r="AJ24012" s="29"/>
      <c r="AK24012" s="29"/>
      <c r="AL24012" s="29"/>
      <c r="AM24012" s="29"/>
      <c r="AP24012" s="30"/>
    </row>
    <row r="24013" spans="1:42">
      <c r="A24013" s="29"/>
      <c r="B24013" s="29"/>
      <c r="C24013" s="29"/>
      <c r="D24013" s="29"/>
      <c r="E24013" s="29"/>
      <c r="F24013" s="29"/>
      <c r="G24013" s="29"/>
      <c r="H24013" s="29"/>
      <c r="I24013" s="29"/>
      <c r="J24013" s="29"/>
      <c r="K24013" s="29"/>
      <c r="L24013" s="29"/>
      <c r="M24013" s="29"/>
      <c r="N24013" s="29"/>
      <c r="O24013" s="29"/>
      <c r="P24013" s="29"/>
      <c r="Q24013" s="29"/>
      <c r="R24013" s="29"/>
      <c r="S24013" s="33"/>
      <c r="T24013" s="29"/>
      <c r="U24013" s="29"/>
      <c r="V24013" s="29"/>
      <c r="W24013" s="29"/>
      <c r="X24013" s="29"/>
      <c r="Y24013" s="29"/>
      <c r="Z24013" s="29"/>
      <c r="AA24013" s="29"/>
      <c r="AB24013" s="29"/>
      <c r="AC24013" s="29"/>
      <c r="AD24013" s="29"/>
      <c r="AE24013" s="29"/>
      <c r="AF24013" s="29"/>
      <c r="AG24013" s="29"/>
      <c r="AH24013" s="29"/>
      <c r="AI24013" s="29"/>
      <c r="AJ24013" s="29"/>
      <c r="AK24013" s="29"/>
      <c r="AL24013" s="29"/>
      <c r="AM24013" s="29"/>
      <c r="AP24013" s="30"/>
    </row>
    <row r="24014" spans="1:42">
      <c r="A24014" s="29"/>
      <c r="B24014" s="29"/>
      <c r="C24014" s="29"/>
      <c r="D24014" s="29"/>
      <c r="E24014" s="29"/>
      <c r="F24014" s="29"/>
      <c r="G24014" s="29"/>
      <c r="H24014" s="29"/>
      <c r="I24014" s="29"/>
      <c r="J24014" s="29"/>
      <c r="K24014" s="29"/>
      <c r="L24014" s="29"/>
      <c r="M24014" s="29"/>
      <c r="N24014" s="29"/>
      <c r="O24014" s="29"/>
      <c r="P24014" s="29"/>
      <c r="Q24014" s="29"/>
      <c r="R24014" s="29"/>
      <c r="S24014" s="33"/>
      <c r="T24014" s="29"/>
      <c r="U24014" s="29"/>
      <c r="V24014" s="29"/>
      <c r="W24014" s="29"/>
      <c r="X24014" s="29"/>
      <c r="Y24014" s="29"/>
      <c r="Z24014" s="29"/>
      <c r="AA24014" s="29"/>
      <c r="AB24014" s="29"/>
      <c r="AC24014" s="29"/>
      <c r="AD24014" s="29"/>
      <c r="AE24014" s="29"/>
      <c r="AF24014" s="29"/>
      <c r="AG24014" s="29"/>
      <c r="AH24014" s="29"/>
      <c r="AI24014" s="29"/>
      <c r="AJ24014" s="29"/>
      <c r="AK24014" s="29"/>
      <c r="AL24014" s="29"/>
      <c r="AM24014" s="29"/>
      <c r="AP24014" s="30"/>
    </row>
    <row r="24015" spans="1:42">
      <c r="A24015" s="29"/>
      <c r="B24015" s="29"/>
      <c r="C24015" s="29"/>
      <c r="D24015" s="29"/>
      <c r="E24015" s="29"/>
      <c r="F24015" s="29"/>
      <c r="G24015" s="29"/>
      <c r="H24015" s="29"/>
      <c r="I24015" s="29"/>
      <c r="J24015" s="29"/>
      <c r="K24015" s="29"/>
      <c r="L24015" s="29"/>
      <c r="M24015" s="29"/>
      <c r="N24015" s="29"/>
      <c r="O24015" s="29"/>
      <c r="P24015" s="29"/>
      <c r="Q24015" s="29"/>
      <c r="R24015" s="29"/>
      <c r="S24015" s="33"/>
      <c r="T24015" s="29"/>
      <c r="U24015" s="29"/>
      <c r="V24015" s="29"/>
      <c r="W24015" s="29"/>
      <c r="X24015" s="29"/>
      <c r="Y24015" s="29"/>
      <c r="Z24015" s="29"/>
      <c r="AA24015" s="29"/>
      <c r="AB24015" s="29"/>
      <c r="AC24015" s="29"/>
      <c r="AD24015" s="29"/>
      <c r="AE24015" s="29"/>
      <c r="AF24015" s="29"/>
      <c r="AG24015" s="29"/>
      <c r="AH24015" s="29"/>
      <c r="AI24015" s="29"/>
      <c r="AJ24015" s="29"/>
      <c r="AK24015" s="29"/>
      <c r="AL24015" s="29"/>
      <c r="AM24015" s="29"/>
      <c r="AP24015" s="30"/>
    </row>
    <row r="24016" spans="1:42">
      <c r="A24016" s="29"/>
      <c r="B24016" s="29"/>
      <c r="C24016" s="29"/>
      <c r="D24016" s="29"/>
      <c r="E24016" s="29"/>
      <c r="F24016" s="29"/>
      <c r="G24016" s="29"/>
      <c r="H24016" s="29"/>
      <c r="I24016" s="29"/>
      <c r="J24016" s="29"/>
      <c r="K24016" s="29"/>
      <c r="L24016" s="29"/>
      <c r="M24016" s="29"/>
      <c r="N24016" s="29"/>
      <c r="O24016" s="29"/>
      <c r="P24016" s="29"/>
      <c r="Q24016" s="29"/>
      <c r="R24016" s="29"/>
      <c r="S24016" s="33"/>
      <c r="T24016" s="29"/>
      <c r="U24016" s="29"/>
      <c r="V24016" s="29"/>
      <c r="W24016" s="29"/>
      <c r="X24016" s="29"/>
      <c r="Y24016" s="29"/>
      <c r="Z24016" s="29"/>
      <c r="AA24016" s="29"/>
      <c r="AB24016" s="29"/>
      <c r="AC24016" s="29"/>
      <c r="AD24016" s="29"/>
      <c r="AE24016" s="29"/>
      <c r="AF24016" s="29"/>
      <c r="AG24016" s="29"/>
      <c r="AH24016" s="29"/>
      <c r="AI24016" s="29"/>
      <c r="AJ24016" s="29"/>
      <c r="AK24016" s="29"/>
      <c r="AL24016" s="29"/>
      <c r="AM24016" s="29"/>
      <c r="AP24016" s="30"/>
    </row>
    <row r="24017" spans="1:42">
      <c r="A24017" s="29"/>
      <c r="B24017" s="29"/>
      <c r="C24017" s="29"/>
      <c r="D24017" s="29"/>
      <c r="E24017" s="29"/>
      <c r="F24017" s="29"/>
      <c r="G24017" s="29"/>
      <c r="H24017" s="29"/>
      <c r="I24017" s="29"/>
      <c r="J24017" s="29"/>
      <c r="K24017" s="29"/>
      <c r="L24017" s="29"/>
      <c r="M24017" s="29"/>
      <c r="N24017" s="29"/>
      <c r="O24017" s="29"/>
      <c r="P24017" s="29"/>
      <c r="Q24017" s="29"/>
      <c r="R24017" s="29"/>
      <c r="S24017" s="33"/>
      <c r="T24017" s="29"/>
      <c r="U24017" s="29"/>
      <c r="V24017" s="29"/>
      <c r="W24017" s="29"/>
      <c r="X24017" s="29"/>
      <c r="Y24017" s="29"/>
      <c r="Z24017" s="29"/>
      <c r="AA24017" s="29"/>
      <c r="AB24017" s="29"/>
      <c r="AC24017" s="29"/>
      <c r="AD24017" s="29"/>
      <c r="AE24017" s="29"/>
      <c r="AF24017" s="29"/>
      <c r="AG24017" s="29"/>
      <c r="AH24017" s="29"/>
      <c r="AI24017" s="29"/>
      <c r="AJ24017" s="29"/>
      <c r="AK24017" s="29"/>
      <c r="AL24017" s="29"/>
      <c r="AM24017" s="29"/>
      <c r="AP24017" s="30"/>
    </row>
    <row r="24018" spans="1:42">
      <c r="A24018" s="29"/>
      <c r="B24018" s="29"/>
      <c r="C24018" s="29"/>
      <c r="D24018" s="29"/>
      <c r="E24018" s="29"/>
      <c r="F24018" s="29"/>
      <c r="G24018" s="29"/>
      <c r="H24018" s="29"/>
      <c r="I24018" s="29"/>
      <c r="J24018" s="29"/>
      <c r="K24018" s="29"/>
      <c r="L24018" s="29"/>
      <c r="M24018" s="29"/>
      <c r="N24018" s="29"/>
      <c r="O24018" s="29"/>
      <c r="P24018" s="29"/>
      <c r="Q24018" s="29"/>
      <c r="R24018" s="29"/>
      <c r="S24018" s="33"/>
      <c r="T24018" s="29"/>
      <c r="U24018" s="29"/>
      <c r="V24018" s="29"/>
      <c r="W24018" s="29"/>
      <c r="X24018" s="29"/>
      <c r="Y24018" s="29"/>
      <c r="Z24018" s="29"/>
      <c r="AA24018" s="29"/>
      <c r="AB24018" s="29"/>
      <c r="AC24018" s="29"/>
      <c r="AD24018" s="29"/>
      <c r="AE24018" s="29"/>
      <c r="AF24018" s="29"/>
      <c r="AG24018" s="29"/>
      <c r="AH24018" s="29"/>
      <c r="AI24018" s="29"/>
      <c r="AJ24018" s="29"/>
      <c r="AK24018" s="29"/>
      <c r="AL24018" s="29"/>
      <c r="AM24018" s="29"/>
      <c r="AP24018" s="30"/>
    </row>
    <row r="24019" spans="1:42">
      <c r="A24019" s="29"/>
      <c r="B24019" s="29"/>
      <c r="C24019" s="29"/>
      <c r="D24019" s="29"/>
      <c r="E24019" s="29"/>
      <c r="F24019" s="29"/>
      <c r="G24019" s="29"/>
      <c r="H24019" s="29"/>
      <c r="I24019" s="29"/>
      <c r="J24019" s="29"/>
      <c r="K24019" s="29"/>
      <c r="L24019" s="29"/>
      <c r="M24019" s="29"/>
      <c r="N24019" s="29"/>
      <c r="O24019" s="29"/>
      <c r="P24019" s="29"/>
      <c r="Q24019" s="29"/>
      <c r="R24019" s="29"/>
      <c r="S24019" s="33"/>
      <c r="T24019" s="29"/>
      <c r="U24019" s="29"/>
      <c r="V24019" s="29"/>
      <c r="W24019" s="29"/>
      <c r="X24019" s="29"/>
      <c r="Y24019" s="29"/>
      <c r="Z24019" s="29"/>
      <c r="AA24019" s="29"/>
      <c r="AB24019" s="29"/>
      <c r="AC24019" s="29"/>
      <c r="AD24019" s="29"/>
      <c r="AE24019" s="29"/>
      <c r="AF24019" s="29"/>
      <c r="AG24019" s="29"/>
      <c r="AH24019" s="29"/>
      <c r="AI24019" s="29"/>
      <c r="AJ24019" s="29"/>
      <c r="AK24019" s="29"/>
      <c r="AL24019" s="29"/>
      <c r="AM24019" s="29"/>
      <c r="AP24019" s="30"/>
    </row>
    <row r="24020" spans="1:42">
      <c r="A24020" s="29"/>
      <c r="B24020" s="29"/>
      <c r="C24020" s="29"/>
      <c r="D24020" s="29"/>
      <c r="E24020" s="29"/>
      <c r="F24020" s="29"/>
      <c r="G24020" s="29"/>
      <c r="H24020" s="29"/>
      <c r="I24020" s="29"/>
      <c r="J24020" s="29"/>
      <c r="K24020" s="29"/>
      <c r="L24020" s="29"/>
      <c r="M24020" s="29"/>
      <c r="N24020" s="29"/>
      <c r="O24020" s="29"/>
      <c r="P24020" s="29"/>
      <c r="Q24020" s="29"/>
      <c r="R24020" s="29"/>
      <c r="S24020" s="33"/>
      <c r="T24020" s="29"/>
      <c r="U24020" s="29"/>
      <c r="V24020" s="29"/>
      <c r="W24020" s="29"/>
      <c r="X24020" s="29"/>
      <c r="Y24020" s="29"/>
      <c r="Z24020" s="29"/>
      <c r="AA24020" s="29"/>
      <c r="AB24020" s="29"/>
      <c r="AC24020" s="29"/>
      <c r="AD24020" s="29"/>
      <c r="AE24020" s="29"/>
      <c r="AF24020" s="29"/>
      <c r="AG24020" s="29"/>
      <c r="AH24020" s="29"/>
      <c r="AI24020" s="29"/>
      <c r="AJ24020" s="29"/>
      <c r="AK24020" s="29"/>
      <c r="AL24020" s="29"/>
      <c r="AM24020" s="29"/>
      <c r="AP24020" s="30"/>
    </row>
    <row r="24021" spans="1:42">
      <c r="A24021" s="29"/>
      <c r="B24021" s="29"/>
      <c r="C24021" s="29"/>
      <c r="D24021" s="29"/>
      <c r="E24021" s="29"/>
      <c r="F24021" s="29"/>
      <c r="G24021" s="29"/>
      <c r="H24021" s="29"/>
      <c r="I24021" s="29"/>
      <c r="J24021" s="29"/>
      <c r="K24021" s="29"/>
      <c r="L24021" s="29"/>
      <c r="M24021" s="29"/>
      <c r="N24021" s="29"/>
      <c r="O24021" s="29"/>
      <c r="P24021" s="29"/>
      <c r="Q24021" s="29"/>
      <c r="R24021" s="29"/>
      <c r="S24021" s="33"/>
      <c r="T24021" s="29"/>
      <c r="U24021" s="29"/>
      <c r="V24021" s="29"/>
      <c r="W24021" s="29"/>
      <c r="X24021" s="29"/>
      <c r="Y24021" s="29"/>
      <c r="Z24021" s="29"/>
      <c r="AA24021" s="29"/>
      <c r="AB24021" s="29"/>
      <c r="AC24021" s="29"/>
      <c r="AD24021" s="29"/>
      <c r="AE24021" s="29"/>
      <c r="AF24021" s="29"/>
      <c r="AG24021" s="29"/>
      <c r="AH24021" s="29"/>
      <c r="AI24021" s="29"/>
      <c r="AJ24021" s="29"/>
      <c r="AK24021" s="29"/>
      <c r="AL24021" s="29"/>
      <c r="AM24021" s="29"/>
      <c r="AP24021" s="30"/>
    </row>
    <row r="24022" spans="1:42">
      <c r="A24022" s="29"/>
      <c r="B24022" s="29"/>
      <c r="C24022" s="29"/>
      <c r="D24022" s="29"/>
      <c r="E24022" s="29"/>
      <c r="F24022" s="29"/>
      <c r="G24022" s="29"/>
      <c r="H24022" s="29"/>
      <c r="I24022" s="29"/>
      <c r="J24022" s="29"/>
      <c r="K24022" s="29"/>
      <c r="L24022" s="29"/>
      <c r="M24022" s="29"/>
      <c r="N24022" s="29"/>
      <c r="O24022" s="29"/>
      <c r="P24022" s="29"/>
      <c r="Q24022" s="29"/>
      <c r="R24022" s="29"/>
      <c r="S24022" s="33"/>
      <c r="T24022" s="29"/>
      <c r="U24022" s="29"/>
      <c r="V24022" s="29"/>
      <c r="W24022" s="29"/>
      <c r="X24022" s="29"/>
      <c r="Y24022" s="29"/>
      <c r="Z24022" s="29"/>
      <c r="AA24022" s="29"/>
      <c r="AB24022" s="29"/>
      <c r="AC24022" s="29"/>
      <c r="AD24022" s="29"/>
      <c r="AE24022" s="29"/>
      <c r="AF24022" s="29"/>
      <c r="AG24022" s="29"/>
      <c r="AH24022" s="29"/>
      <c r="AI24022" s="29"/>
      <c r="AJ24022" s="29"/>
      <c r="AK24022" s="29"/>
      <c r="AL24022" s="29"/>
      <c r="AM24022" s="29"/>
      <c r="AP24022" s="30"/>
    </row>
    <row r="24023" spans="1:42">
      <c r="A24023" s="29"/>
      <c r="B24023" s="29"/>
      <c r="C24023" s="29"/>
      <c r="D24023" s="29"/>
      <c r="E24023" s="29"/>
      <c r="F24023" s="29"/>
      <c r="G24023" s="29"/>
      <c r="H24023" s="29"/>
      <c r="I24023" s="29"/>
      <c r="J24023" s="29"/>
      <c r="K24023" s="29"/>
      <c r="L24023" s="29"/>
      <c r="M24023" s="29"/>
      <c r="N24023" s="29"/>
      <c r="O24023" s="29"/>
      <c r="P24023" s="29"/>
      <c r="Q24023" s="29"/>
      <c r="R24023" s="29"/>
      <c r="S24023" s="33"/>
      <c r="T24023" s="29"/>
      <c r="U24023" s="29"/>
      <c r="V24023" s="29"/>
      <c r="W24023" s="29"/>
      <c r="X24023" s="29"/>
      <c r="Y24023" s="29"/>
      <c r="Z24023" s="29"/>
      <c r="AA24023" s="29"/>
      <c r="AB24023" s="29"/>
      <c r="AC24023" s="29"/>
      <c r="AD24023" s="29"/>
      <c r="AE24023" s="29"/>
      <c r="AF24023" s="29"/>
      <c r="AG24023" s="29"/>
      <c r="AH24023" s="29"/>
      <c r="AI24023" s="29"/>
      <c r="AJ24023" s="29"/>
      <c r="AK24023" s="29"/>
      <c r="AL24023" s="29"/>
      <c r="AM24023" s="29"/>
      <c r="AP24023" s="30"/>
    </row>
    <row r="24024" spans="1:42">
      <c r="A24024" s="29"/>
      <c r="B24024" s="29"/>
      <c r="C24024" s="29"/>
      <c r="D24024" s="29"/>
      <c r="E24024" s="29"/>
      <c r="F24024" s="29"/>
      <c r="G24024" s="29"/>
      <c r="H24024" s="29"/>
      <c r="I24024" s="29"/>
      <c r="J24024" s="29"/>
      <c r="K24024" s="29"/>
      <c r="L24024" s="29"/>
      <c r="M24024" s="29"/>
      <c r="N24024" s="29"/>
      <c r="O24024" s="29"/>
      <c r="P24024" s="29"/>
      <c r="Q24024" s="29"/>
      <c r="R24024" s="29"/>
      <c r="S24024" s="33"/>
      <c r="T24024" s="29"/>
      <c r="U24024" s="29"/>
      <c r="V24024" s="29"/>
      <c r="W24024" s="29"/>
      <c r="X24024" s="29"/>
      <c r="Y24024" s="29"/>
      <c r="Z24024" s="29"/>
      <c r="AA24024" s="29"/>
      <c r="AB24024" s="29"/>
      <c r="AC24024" s="29"/>
      <c r="AD24024" s="29"/>
      <c r="AE24024" s="29"/>
      <c r="AF24024" s="29"/>
      <c r="AG24024" s="29"/>
      <c r="AH24024" s="29"/>
      <c r="AI24024" s="29"/>
      <c r="AJ24024" s="29"/>
      <c r="AK24024" s="29"/>
      <c r="AL24024" s="29"/>
      <c r="AM24024" s="29"/>
      <c r="AP24024" s="30"/>
    </row>
    <row r="24025" spans="1:42">
      <c r="A24025" s="29"/>
      <c r="B24025" s="29"/>
      <c r="C24025" s="29"/>
      <c r="D24025" s="29"/>
      <c r="E24025" s="29"/>
      <c r="F24025" s="29"/>
      <c r="G24025" s="29"/>
      <c r="H24025" s="29"/>
      <c r="I24025" s="29"/>
      <c r="J24025" s="29"/>
      <c r="K24025" s="29"/>
      <c r="L24025" s="29"/>
      <c r="M24025" s="29"/>
      <c r="N24025" s="29"/>
      <c r="O24025" s="29"/>
      <c r="P24025" s="29"/>
      <c r="Q24025" s="29"/>
      <c r="R24025" s="29"/>
      <c r="S24025" s="33"/>
      <c r="T24025" s="29"/>
      <c r="U24025" s="29"/>
      <c r="V24025" s="29"/>
      <c r="W24025" s="29"/>
      <c r="X24025" s="29"/>
      <c r="Y24025" s="29"/>
      <c r="Z24025" s="29"/>
      <c r="AA24025" s="29"/>
      <c r="AB24025" s="29"/>
      <c r="AC24025" s="29"/>
      <c r="AD24025" s="29"/>
      <c r="AE24025" s="29"/>
      <c r="AF24025" s="29"/>
      <c r="AG24025" s="29"/>
      <c r="AH24025" s="29"/>
      <c r="AI24025" s="29"/>
      <c r="AJ24025" s="29"/>
      <c r="AK24025" s="29"/>
      <c r="AL24025" s="29"/>
      <c r="AM24025" s="29"/>
      <c r="AP24025" s="30"/>
    </row>
    <row r="24026" spans="1:42">
      <c r="A24026" s="29"/>
      <c r="B24026" s="29"/>
      <c r="C24026" s="29"/>
      <c r="D24026" s="29"/>
      <c r="E24026" s="29"/>
      <c r="F24026" s="29"/>
      <c r="G24026" s="29"/>
      <c r="H24026" s="29"/>
      <c r="I24026" s="29"/>
      <c r="J24026" s="29"/>
      <c r="K24026" s="29"/>
      <c r="L24026" s="29"/>
      <c r="M24026" s="29"/>
      <c r="N24026" s="29"/>
      <c r="O24026" s="29"/>
      <c r="P24026" s="29"/>
      <c r="Q24026" s="29"/>
      <c r="R24026" s="29"/>
      <c r="S24026" s="33"/>
      <c r="T24026" s="29"/>
      <c r="U24026" s="29"/>
      <c r="V24026" s="29"/>
      <c r="W24026" s="29"/>
      <c r="X24026" s="29"/>
      <c r="Y24026" s="29"/>
      <c r="Z24026" s="29"/>
      <c r="AA24026" s="29"/>
      <c r="AB24026" s="29"/>
      <c r="AC24026" s="29"/>
      <c r="AD24026" s="29"/>
      <c r="AE24026" s="29"/>
      <c r="AF24026" s="29"/>
      <c r="AG24026" s="29"/>
      <c r="AH24026" s="29"/>
      <c r="AI24026" s="29"/>
      <c r="AJ24026" s="29"/>
      <c r="AK24026" s="29"/>
      <c r="AL24026" s="29"/>
      <c r="AM24026" s="29"/>
      <c r="AP24026" s="30"/>
    </row>
    <row r="24027" spans="1:42">
      <c r="A24027" s="29"/>
      <c r="B24027" s="29"/>
      <c r="C24027" s="29"/>
      <c r="D24027" s="29"/>
      <c r="E24027" s="29"/>
      <c r="F24027" s="29"/>
      <c r="G24027" s="29"/>
      <c r="H24027" s="29"/>
      <c r="I24027" s="29"/>
      <c r="J24027" s="29"/>
      <c r="K24027" s="29"/>
      <c r="L24027" s="29"/>
      <c r="M24027" s="29"/>
      <c r="N24027" s="29"/>
      <c r="O24027" s="29"/>
      <c r="P24027" s="29"/>
      <c r="Q24027" s="29"/>
      <c r="R24027" s="29"/>
      <c r="S24027" s="33"/>
      <c r="T24027" s="29"/>
      <c r="U24027" s="29"/>
      <c r="V24027" s="29"/>
      <c r="W24027" s="29"/>
      <c r="X24027" s="29"/>
      <c r="Y24027" s="29"/>
      <c r="Z24027" s="29"/>
      <c r="AA24027" s="29"/>
      <c r="AB24027" s="29"/>
      <c r="AC24027" s="29"/>
      <c r="AD24027" s="29"/>
      <c r="AE24027" s="29"/>
      <c r="AF24027" s="29"/>
      <c r="AG24027" s="29"/>
      <c r="AH24027" s="29"/>
      <c r="AI24027" s="29"/>
      <c r="AJ24027" s="29"/>
      <c r="AK24027" s="29"/>
      <c r="AL24027" s="29"/>
      <c r="AM24027" s="29"/>
      <c r="AP24027" s="30"/>
    </row>
    <row r="24028" spans="1:42">
      <c r="A24028" s="29"/>
      <c r="B24028" s="29"/>
      <c r="C24028" s="29"/>
      <c r="D24028" s="29"/>
      <c r="E24028" s="29"/>
      <c r="F24028" s="29"/>
      <c r="G24028" s="29"/>
      <c r="H24028" s="29"/>
      <c r="I24028" s="29"/>
      <c r="J24028" s="29"/>
      <c r="K24028" s="29"/>
      <c r="L24028" s="29"/>
      <c r="M24028" s="29"/>
      <c r="N24028" s="29"/>
      <c r="O24028" s="29"/>
      <c r="P24028" s="29"/>
      <c r="Q24028" s="29"/>
      <c r="R24028" s="29"/>
      <c r="S24028" s="33"/>
      <c r="T24028" s="29"/>
      <c r="U24028" s="29"/>
      <c r="V24028" s="29"/>
      <c r="W24028" s="29"/>
      <c r="X24028" s="29"/>
      <c r="Y24028" s="29"/>
      <c r="Z24028" s="29"/>
      <c r="AA24028" s="29"/>
      <c r="AB24028" s="29"/>
      <c r="AC24028" s="29"/>
      <c r="AD24028" s="29"/>
      <c r="AE24028" s="29"/>
      <c r="AF24028" s="29"/>
      <c r="AG24028" s="29"/>
      <c r="AH24028" s="29"/>
      <c r="AI24028" s="29"/>
      <c r="AJ24028" s="29"/>
      <c r="AK24028" s="29"/>
      <c r="AL24028" s="29"/>
      <c r="AM24028" s="29"/>
      <c r="AP24028" s="30"/>
    </row>
    <row r="24029" spans="1:42">
      <c r="A24029" s="29"/>
      <c r="B24029" s="29"/>
      <c r="C24029" s="29"/>
      <c r="D24029" s="29"/>
      <c r="E24029" s="29"/>
      <c r="F24029" s="29"/>
      <c r="G24029" s="29"/>
      <c r="H24029" s="29"/>
      <c r="I24029" s="29"/>
      <c r="J24029" s="29"/>
      <c r="K24029" s="29"/>
      <c r="L24029" s="29"/>
      <c r="M24029" s="29"/>
      <c r="N24029" s="29"/>
      <c r="O24029" s="29"/>
      <c r="P24029" s="29"/>
      <c r="Q24029" s="29"/>
      <c r="R24029" s="29"/>
      <c r="S24029" s="33"/>
      <c r="T24029" s="29"/>
      <c r="U24029" s="29"/>
      <c r="V24029" s="29"/>
      <c r="W24029" s="29"/>
      <c r="X24029" s="29"/>
      <c r="Y24029" s="29"/>
      <c r="Z24029" s="29"/>
      <c r="AA24029" s="29"/>
      <c r="AB24029" s="29"/>
      <c r="AC24029" s="29"/>
      <c r="AD24029" s="29"/>
      <c r="AE24029" s="29"/>
      <c r="AF24029" s="29"/>
      <c r="AG24029" s="29"/>
      <c r="AH24029" s="29"/>
      <c r="AI24029" s="29"/>
      <c r="AJ24029" s="29"/>
      <c r="AK24029" s="29"/>
      <c r="AL24029" s="29"/>
      <c r="AM24029" s="29"/>
      <c r="AP24029" s="30"/>
    </row>
    <row r="24030" spans="1:42">
      <c r="A24030" s="29"/>
      <c r="B24030" s="29"/>
      <c r="C24030" s="29"/>
      <c r="D24030" s="29"/>
      <c r="E24030" s="29"/>
      <c r="F24030" s="29"/>
      <c r="G24030" s="29"/>
      <c r="H24030" s="29"/>
      <c r="I24030" s="29"/>
      <c r="J24030" s="29"/>
      <c r="K24030" s="29"/>
      <c r="L24030" s="29"/>
      <c r="M24030" s="29"/>
      <c r="N24030" s="29"/>
      <c r="O24030" s="29"/>
      <c r="P24030" s="29"/>
      <c r="Q24030" s="29"/>
      <c r="R24030" s="29"/>
      <c r="S24030" s="33"/>
      <c r="T24030" s="29"/>
      <c r="U24030" s="29"/>
      <c r="V24030" s="29"/>
      <c r="W24030" s="29"/>
      <c r="X24030" s="29"/>
      <c r="Y24030" s="29"/>
      <c r="Z24030" s="29"/>
      <c r="AA24030" s="29"/>
      <c r="AB24030" s="29"/>
      <c r="AC24030" s="29"/>
      <c r="AD24030" s="29"/>
      <c r="AE24030" s="29"/>
      <c r="AF24030" s="29"/>
      <c r="AG24030" s="29"/>
      <c r="AH24030" s="29"/>
      <c r="AI24030" s="29"/>
      <c r="AJ24030" s="29"/>
      <c r="AK24030" s="29"/>
      <c r="AL24030" s="29"/>
      <c r="AM24030" s="29"/>
      <c r="AP24030" s="30"/>
    </row>
    <row r="24031" spans="1:42">
      <c r="A24031" s="29"/>
      <c r="B24031" s="29"/>
      <c r="C24031" s="29"/>
      <c r="D24031" s="29"/>
      <c r="E24031" s="29"/>
      <c r="F24031" s="29"/>
      <c r="G24031" s="29"/>
      <c r="H24031" s="29"/>
      <c r="I24031" s="29"/>
      <c r="J24031" s="29"/>
      <c r="K24031" s="29"/>
      <c r="L24031" s="29"/>
      <c r="M24031" s="29"/>
      <c r="N24031" s="29"/>
      <c r="O24031" s="29"/>
      <c r="P24031" s="29"/>
      <c r="Q24031" s="29"/>
      <c r="R24031" s="29"/>
      <c r="S24031" s="33"/>
      <c r="T24031" s="29"/>
      <c r="U24031" s="29"/>
      <c r="V24031" s="29"/>
      <c r="W24031" s="29"/>
      <c r="X24031" s="29"/>
      <c r="Y24031" s="29"/>
      <c r="Z24031" s="29"/>
      <c r="AA24031" s="29"/>
      <c r="AB24031" s="29"/>
      <c r="AC24031" s="29"/>
      <c r="AD24031" s="29"/>
      <c r="AE24031" s="29"/>
      <c r="AF24031" s="29"/>
      <c r="AG24031" s="29"/>
      <c r="AH24031" s="29"/>
      <c r="AI24031" s="29"/>
      <c r="AJ24031" s="29"/>
      <c r="AK24031" s="29"/>
      <c r="AL24031" s="29"/>
      <c r="AM24031" s="29"/>
      <c r="AP24031" s="30"/>
    </row>
    <row r="24032" spans="1:42">
      <c r="A24032" s="29"/>
      <c r="B24032" s="29"/>
      <c r="C24032" s="29"/>
      <c r="D24032" s="29"/>
      <c r="E24032" s="29"/>
      <c r="F24032" s="29"/>
      <c r="G24032" s="29"/>
      <c r="H24032" s="29"/>
      <c r="I24032" s="29"/>
      <c r="J24032" s="29"/>
      <c r="K24032" s="29"/>
      <c r="L24032" s="29"/>
      <c r="M24032" s="29"/>
      <c r="N24032" s="29"/>
      <c r="O24032" s="29"/>
      <c r="P24032" s="29"/>
      <c r="Q24032" s="29"/>
      <c r="R24032" s="29"/>
      <c r="S24032" s="33"/>
      <c r="T24032" s="29"/>
      <c r="U24032" s="29"/>
      <c r="V24032" s="29"/>
      <c r="W24032" s="29"/>
      <c r="X24032" s="29"/>
      <c r="Y24032" s="29"/>
      <c r="Z24032" s="29"/>
      <c r="AA24032" s="29"/>
      <c r="AB24032" s="29"/>
      <c r="AC24032" s="29"/>
      <c r="AD24032" s="29"/>
      <c r="AE24032" s="29"/>
      <c r="AF24032" s="29"/>
      <c r="AG24032" s="29"/>
      <c r="AH24032" s="29"/>
      <c r="AI24032" s="29"/>
      <c r="AJ24032" s="29"/>
      <c r="AK24032" s="29"/>
      <c r="AL24032" s="29"/>
      <c r="AM24032" s="29"/>
      <c r="AP24032" s="30"/>
    </row>
    <row r="24033" spans="1:42">
      <c r="A24033" s="29"/>
      <c r="B24033" s="29"/>
      <c r="C24033" s="29"/>
      <c r="D24033" s="29"/>
      <c r="E24033" s="29"/>
      <c r="F24033" s="29"/>
      <c r="G24033" s="29"/>
      <c r="H24033" s="29"/>
      <c r="I24033" s="29"/>
      <c r="J24033" s="29"/>
      <c r="K24033" s="29"/>
      <c r="L24033" s="29"/>
      <c r="M24033" s="29"/>
      <c r="N24033" s="29"/>
      <c r="O24033" s="29"/>
      <c r="P24033" s="29"/>
      <c r="Q24033" s="29"/>
      <c r="R24033" s="29"/>
      <c r="S24033" s="33"/>
      <c r="T24033" s="29"/>
      <c r="U24033" s="29"/>
      <c r="V24033" s="29"/>
      <c r="W24033" s="29"/>
      <c r="X24033" s="29"/>
      <c r="Y24033" s="29"/>
      <c r="Z24033" s="29"/>
      <c r="AA24033" s="29"/>
      <c r="AB24033" s="29"/>
      <c r="AC24033" s="29"/>
      <c r="AD24033" s="29"/>
      <c r="AE24033" s="29"/>
      <c r="AF24033" s="29"/>
      <c r="AG24033" s="29"/>
      <c r="AH24033" s="29"/>
      <c r="AI24033" s="29"/>
      <c r="AJ24033" s="29"/>
      <c r="AK24033" s="29"/>
      <c r="AL24033" s="29"/>
      <c r="AM24033" s="29"/>
      <c r="AP24033" s="30"/>
    </row>
    <row r="24034" spans="1:42">
      <c r="A24034" s="29"/>
      <c r="B24034" s="29"/>
      <c r="C24034" s="29"/>
      <c r="D24034" s="29"/>
      <c r="E24034" s="29"/>
      <c r="F24034" s="29"/>
      <c r="G24034" s="29"/>
      <c r="H24034" s="29"/>
      <c r="I24034" s="29"/>
      <c r="J24034" s="29"/>
      <c r="K24034" s="29"/>
      <c r="L24034" s="29"/>
      <c r="M24034" s="29"/>
      <c r="N24034" s="29"/>
      <c r="O24034" s="29"/>
      <c r="P24034" s="29"/>
      <c r="Q24034" s="29"/>
      <c r="R24034" s="29"/>
      <c r="S24034" s="33"/>
      <c r="T24034" s="29"/>
      <c r="U24034" s="29"/>
      <c r="V24034" s="29"/>
      <c r="W24034" s="29"/>
      <c r="X24034" s="29"/>
      <c r="Y24034" s="29"/>
      <c r="Z24034" s="29"/>
      <c r="AA24034" s="29"/>
      <c r="AB24034" s="29"/>
      <c r="AC24034" s="29"/>
      <c r="AD24034" s="29"/>
      <c r="AE24034" s="29"/>
      <c r="AF24034" s="29"/>
      <c r="AG24034" s="29"/>
      <c r="AH24034" s="29"/>
      <c r="AI24034" s="29"/>
      <c r="AJ24034" s="29"/>
      <c r="AK24034" s="29"/>
      <c r="AL24034" s="29"/>
      <c r="AM24034" s="29"/>
      <c r="AP24034" s="30"/>
    </row>
    <row r="24035" spans="1:42">
      <c r="A24035" s="29"/>
      <c r="B24035" s="29"/>
      <c r="C24035" s="29"/>
      <c r="D24035" s="29"/>
      <c r="E24035" s="29"/>
      <c r="F24035" s="29"/>
      <c r="G24035" s="29"/>
      <c r="H24035" s="29"/>
      <c r="I24035" s="29"/>
      <c r="J24035" s="29"/>
      <c r="K24035" s="29"/>
      <c r="L24035" s="29"/>
      <c r="M24035" s="29"/>
      <c r="N24035" s="29"/>
      <c r="O24035" s="29"/>
      <c r="P24035" s="29"/>
      <c r="Q24035" s="29"/>
      <c r="R24035" s="29"/>
      <c r="S24035" s="33"/>
      <c r="T24035" s="29"/>
      <c r="U24035" s="29"/>
      <c r="V24035" s="29"/>
      <c r="W24035" s="29"/>
      <c r="X24035" s="29"/>
      <c r="Y24035" s="29"/>
      <c r="Z24035" s="29"/>
      <c r="AA24035" s="29"/>
      <c r="AB24035" s="29"/>
      <c r="AC24035" s="29"/>
      <c r="AD24035" s="29"/>
      <c r="AE24035" s="29"/>
      <c r="AF24035" s="29"/>
      <c r="AG24035" s="29"/>
      <c r="AH24035" s="29"/>
      <c r="AI24035" s="29"/>
      <c r="AJ24035" s="29"/>
      <c r="AK24035" s="29"/>
      <c r="AL24035" s="29"/>
      <c r="AM24035" s="29"/>
      <c r="AP24035" s="30"/>
    </row>
    <row r="24036" spans="1:42">
      <c r="A24036" s="29"/>
      <c r="B24036" s="29"/>
      <c r="C24036" s="29"/>
      <c r="D24036" s="29"/>
      <c r="E24036" s="29"/>
      <c r="F24036" s="29"/>
      <c r="G24036" s="29"/>
      <c r="H24036" s="29"/>
      <c r="I24036" s="29"/>
      <c r="J24036" s="29"/>
      <c r="K24036" s="29"/>
      <c r="L24036" s="29"/>
      <c r="M24036" s="29"/>
      <c r="N24036" s="29"/>
      <c r="O24036" s="29"/>
      <c r="P24036" s="29"/>
      <c r="Q24036" s="29"/>
      <c r="R24036" s="29"/>
      <c r="S24036" s="33"/>
      <c r="T24036" s="29"/>
      <c r="U24036" s="29"/>
      <c r="V24036" s="29"/>
      <c r="W24036" s="29"/>
      <c r="X24036" s="29"/>
      <c r="Y24036" s="29"/>
      <c r="Z24036" s="29"/>
      <c r="AA24036" s="29"/>
      <c r="AB24036" s="29"/>
      <c r="AC24036" s="29"/>
      <c r="AD24036" s="29"/>
      <c r="AE24036" s="29"/>
      <c r="AF24036" s="29"/>
      <c r="AG24036" s="29"/>
      <c r="AH24036" s="29"/>
      <c r="AI24036" s="29"/>
      <c r="AJ24036" s="29"/>
      <c r="AK24036" s="29"/>
      <c r="AL24036" s="29"/>
      <c r="AM24036" s="29"/>
      <c r="AP24036" s="30"/>
    </row>
    <row r="24037" spans="1:42">
      <c r="A24037" s="29"/>
      <c r="B24037" s="29"/>
      <c r="C24037" s="29"/>
      <c r="D24037" s="29"/>
      <c r="E24037" s="29"/>
      <c r="F24037" s="29"/>
      <c r="G24037" s="29"/>
      <c r="H24037" s="29"/>
      <c r="I24037" s="29"/>
      <c r="J24037" s="29"/>
      <c r="K24037" s="29"/>
      <c r="L24037" s="29"/>
      <c r="M24037" s="29"/>
      <c r="N24037" s="29"/>
      <c r="O24037" s="29"/>
      <c r="P24037" s="29"/>
      <c r="Q24037" s="29"/>
      <c r="R24037" s="29"/>
      <c r="S24037" s="33"/>
      <c r="T24037" s="29"/>
      <c r="U24037" s="29"/>
      <c r="V24037" s="29"/>
      <c r="W24037" s="29"/>
      <c r="X24037" s="29"/>
      <c r="Y24037" s="29"/>
      <c r="Z24037" s="29"/>
      <c r="AA24037" s="29"/>
      <c r="AB24037" s="29"/>
      <c r="AC24037" s="29"/>
      <c r="AD24037" s="29"/>
      <c r="AE24037" s="29"/>
      <c r="AF24037" s="29"/>
      <c r="AG24037" s="29"/>
      <c r="AH24037" s="29"/>
      <c r="AI24037" s="29"/>
      <c r="AJ24037" s="29"/>
      <c r="AK24037" s="29"/>
      <c r="AL24037" s="29"/>
      <c r="AM24037" s="29"/>
      <c r="AP24037" s="30"/>
    </row>
    <row r="24038" spans="1:42">
      <c r="A24038" s="29"/>
      <c r="B24038" s="29"/>
      <c r="C24038" s="29"/>
      <c r="D24038" s="29"/>
      <c r="E24038" s="29"/>
      <c r="F24038" s="29"/>
      <c r="G24038" s="29"/>
      <c r="H24038" s="29"/>
      <c r="I24038" s="29"/>
      <c r="J24038" s="29"/>
      <c r="K24038" s="29"/>
      <c r="L24038" s="29"/>
      <c r="M24038" s="29"/>
      <c r="N24038" s="29"/>
      <c r="O24038" s="29"/>
      <c r="P24038" s="29"/>
      <c r="Q24038" s="29"/>
      <c r="R24038" s="29"/>
      <c r="S24038" s="33"/>
      <c r="T24038" s="29"/>
      <c r="U24038" s="29"/>
      <c r="V24038" s="29"/>
      <c r="W24038" s="29"/>
      <c r="X24038" s="29"/>
      <c r="Y24038" s="29"/>
      <c r="Z24038" s="29"/>
      <c r="AA24038" s="29"/>
      <c r="AB24038" s="29"/>
      <c r="AC24038" s="29"/>
      <c r="AD24038" s="29"/>
      <c r="AE24038" s="29"/>
      <c r="AF24038" s="29"/>
      <c r="AG24038" s="29"/>
      <c r="AH24038" s="29"/>
      <c r="AI24038" s="29"/>
      <c r="AJ24038" s="29"/>
      <c r="AK24038" s="29"/>
      <c r="AL24038" s="29"/>
      <c r="AM24038" s="29"/>
      <c r="AP24038" s="30"/>
    </row>
    <row r="24039" spans="1:42">
      <c r="A24039" s="29"/>
      <c r="B24039" s="29"/>
      <c r="C24039" s="29"/>
      <c r="D24039" s="29"/>
      <c r="E24039" s="29"/>
      <c r="F24039" s="29"/>
      <c r="G24039" s="29"/>
      <c r="H24039" s="29"/>
      <c r="I24039" s="29"/>
      <c r="J24039" s="29"/>
      <c r="K24039" s="29"/>
      <c r="L24039" s="29"/>
      <c r="M24039" s="29"/>
      <c r="N24039" s="29"/>
      <c r="O24039" s="29"/>
      <c r="P24039" s="29"/>
      <c r="Q24039" s="29"/>
      <c r="R24039" s="29"/>
      <c r="S24039" s="33"/>
      <c r="T24039" s="29"/>
      <c r="U24039" s="29"/>
      <c r="V24039" s="29"/>
      <c r="W24039" s="29"/>
      <c r="X24039" s="29"/>
      <c r="Y24039" s="29"/>
      <c r="Z24039" s="29"/>
      <c r="AA24039" s="29"/>
      <c r="AB24039" s="29"/>
      <c r="AC24039" s="29"/>
      <c r="AD24039" s="29"/>
      <c r="AE24039" s="29"/>
      <c r="AF24039" s="29"/>
      <c r="AG24039" s="29"/>
      <c r="AH24039" s="29"/>
      <c r="AI24039" s="29"/>
      <c r="AJ24039" s="29"/>
      <c r="AK24039" s="29"/>
      <c r="AL24039" s="29"/>
      <c r="AM24039" s="29"/>
      <c r="AP24039" s="30"/>
    </row>
    <row r="24040" spans="1:42">
      <c r="A24040" s="29"/>
      <c r="B24040" s="29"/>
      <c r="C24040" s="29"/>
      <c r="D24040" s="29"/>
      <c r="E24040" s="29"/>
      <c r="F24040" s="29"/>
      <c r="G24040" s="29"/>
      <c r="H24040" s="29"/>
      <c r="I24040" s="29"/>
      <c r="J24040" s="29"/>
      <c r="K24040" s="29"/>
      <c r="L24040" s="29"/>
      <c r="M24040" s="29"/>
      <c r="N24040" s="29"/>
      <c r="O24040" s="29"/>
      <c r="P24040" s="29"/>
      <c r="Q24040" s="29"/>
      <c r="R24040" s="29"/>
      <c r="S24040" s="33"/>
      <c r="T24040" s="29"/>
      <c r="U24040" s="29"/>
      <c r="V24040" s="29"/>
      <c r="W24040" s="29"/>
      <c r="X24040" s="29"/>
      <c r="Y24040" s="29"/>
      <c r="Z24040" s="29"/>
      <c r="AA24040" s="29"/>
      <c r="AB24040" s="29"/>
      <c r="AC24040" s="29"/>
      <c r="AD24040" s="29"/>
      <c r="AE24040" s="29"/>
      <c r="AF24040" s="29"/>
      <c r="AG24040" s="29"/>
      <c r="AH24040" s="29"/>
      <c r="AI24040" s="29"/>
      <c r="AJ24040" s="29"/>
      <c r="AK24040" s="29"/>
      <c r="AL24040" s="29"/>
      <c r="AM24040" s="29"/>
      <c r="AP24040" s="30"/>
    </row>
    <row r="24041" spans="1:42">
      <c r="A24041" s="29"/>
      <c r="B24041" s="29"/>
      <c r="C24041" s="29"/>
      <c r="D24041" s="29"/>
      <c r="E24041" s="29"/>
      <c r="F24041" s="29"/>
      <c r="G24041" s="29"/>
      <c r="H24041" s="29"/>
      <c r="I24041" s="29"/>
      <c r="J24041" s="29"/>
      <c r="K24041" s="29"/>
      <c r="L24041" s="29"/>
      <c r="M24041" s="29"/>
      <c r="N24041" s="29"/>
      <c r="O24041" s="29"/>
      <c r="P24041" s="29"/>
      <c r="Q24041" s="29"/>
      <c r="R24041" s="29"/>
      <c r="S24041" s="33"/>
      <c r="T24041" s="29"/>
      <c r="U24041" s="29"/>
      <c r="V24041" s="29"/>
      <c r="W24041" s="29"/>
      <c r="X24041" s="29"/>
      <c r="Y24041" s="29"/>
      <c r="Z24041" s="29"/>
      <c r="AA24041" s="29"/>
      <c r="AB24041" s="29"/>
      <c r="AC24041" s="29"/>
      <c r="AD24041" s="29"/>
      <c r="AE24041" s="29"/>
      <c r="AF24041" s="29"/>
      <c r="AG24041" s="29"/>
      <c r="AH24041" s="29"/>
      <c r="AI24041" s="29"/>
      <c r="AJ24041" s="29"/>
      <c r="AK24041" s="29"/>
      <c r="AL24041" s="29"/>
      <c r="AM24041" s="29"/>
      <c r="AP24041" s="30"/>
    </row>
    <row r="24042" spans="1:42">
      <c r="A24042" s="29"/>
      <c r="B24042" s="29"/>
      <c r="C24042" s="29"/>
      <c r="D24042" s="29"/>
      <c r="E24042" s="29"/>
      <c r="F24042" s="29"/>
      <c r="G24042" s="29"/>
      <c r="H24042" s="29"/>
      <c r="I24042" s="29"/>
      <c r="J24042" s="29"/>
      <c r="K24042" s="29"/>
      <c r="L24042" s="29"/>
      <c r="M24042" s="29"/>
      <c r="N24042" s="29"/>
      <c r="O24042" s="29"/>
      <c r="P24042" s="29"/>
      <c r="Q24042" s="29"/>
      <c r="R24042" s="29"/>
      <c r="S24042" s="33"/>
      <c r="T24042" s="29"/>
      <c r="U24042" s="29"/>
      <c r="V24042" s="29"/>
      <c r="W24042" s="29"/>
      <c r="X24042" s="29"/>
      <c r="Y24042" s="29"/>
      <c r="Z24042" s="29"/>
      <c r="AA24042" s="29"/>
      <c r="AB24042" s="29"/>
      <c r="AC24042" s="29"/>
      <c r="AD24042" s="29"/>
      <c r="AE24042" s="29"/>
      <c r="AF24042" s="29"/>
      <c r="AG24042" s="29"/>
      <c r="AH24042" s="29"/>
      <c r="AI24042" s="29"/>
      <c r="AJ24042" s="29"/>
      <c r="AK24042" s="29"/>
      <c r="AL24042" s="29"/>
      <c r="AM24042" s="29"/>
      <c r="AP24042" s="30"/>
    </row>
    <row r="24043" spans="1:42">
      <c r="A24043" s="29"/>
      <c r="B24043" s="29"/>
      <c r="C24043" s="29"/>
      <c r="D24043" s="29"/>
      <c r="E24043" s="29"/>
      <c r="F24043" s="29"/>
      <c r="G24043" s="29"/>
      <c r="H24043" s="29"/>
      <c r="I24043" s="29"/>
      <c r="J24043" s="29"/>
      <c r="K24043" s="29"/>
      <c r="L24043" s="29"/>
      <c r="M24043" s="29"/>
      <c r="N24043" s="29"/>
      <c r="O24043" s="29"/>
      <c r="P24043" s="29"/>
      <c r="Q24043" s="29"/>
      <c r="R24043" s="29"/>
      <c r="S24043" s="33"/>
      <c r="T24043" s="29"/>
      <c r="U24043" s="29"/>
      <c r="V24043" s="29"/>
      <c r="W24043" s="29"/>
      <c r="X24043" s="29"/>
      <c r="Y24043" s="29"/>
      <c r="Z24043" s="29"/>
      <c r="AA24043" s="29"/>
      <c r="AB24043" s="29"/>
      <c r="AC24043" s="29"/>
      <c r="AD24043" s="29"/>
      <c r="AE24043" s="29"/>
      <c r="AF24043" s="29"/>
      <c r="AG24043" s="29"/>
      <c r="AH24043" s="29"/>
      <c r="AI24043" s="29"/>
      <c r="AJ24043" s="29"/>
      <c r="AK24043" s="29"/>
      <c r="AL24043" s="29"/>
      <c r="AM24043" s="29"/>
      <c r="AP24043" s="30"/>
    </row>
    <row r="24044" spans="1:42">
      <c r="A24044" s="29"/>
      <c r="B24044" s="29"/>
      <c r="C24044" s="29"/>
      <c r="D24044" s="29"/>
      <c r="E24044" s="29"/>
      <c r="F24044" s="29"/>
      <c r="G24044" s="29"/>
      <c r="H24044" s="29"/>
      <c r="I24044" s="29"/>
      <c r="J24044" s="29"/>
      <c r="K24044" s="29"/>
      <c r="L24044" s="29"/>
      <c r="M24044" s="29"/>
      <c r="N24044" s="29"/>
      <c r="O24044" s="29"/>
      <c r="P24044" s="29"/>
      <c r="Q24044" s="29"/>
      <c r="R24044" s="29"/>
      <c r="S24044" s="33"/>
      <c r="T24044" s="29"/>
      <c r="U24044" s="29"/>
      <c r="V24044" s="29"/>
      <c r="W24044" s="29"/>
      <c r="X24044" s="29"/>
      <c r="Y24044" s="29"/>
      <c r="Z24044" s="29"/>
      <c r="AA24044" s="29"/>
      <c r="AB24044" s="29"/>
      <c r="AC24044" s="29"/>
      <c r="AD24044" s="29"/>
      <c r="AE24044" s="29"/>
      <c r="AF24044" s="29"/>
      <c r="AG24044" s="29"/>
      <c r="AH24044" s="29"/>
      <c r="AI24044" s="29"/>
      <c r="AJ24044" s="29"/>
      <c r="AK24044" s="29"/>
      <c r="AL24044" s="29"/>
      <c r="AM24044" s="29"/>
      <c r="AP24044" s="30"/>
    </row>
    <row r="24045" spans="1:42">
      <c r="A24045" s="29"/>
      <c r="B24045" s="29"/>
      <c r="C24045" s="29"/>
      <c r="D24045" s="29"/>
      <c r="E24045" s="29"/>
      <c r="F24045" s="29"/>
      <c r="G24045" s="29"/>
      <c r="H24045" s="29"/>
      <c r="I24045" s="29"/>
      <c r="J24045" s="29"/>
      <c r="K24045" s="29"/>
      <c r="L24045" s="29"/>
      <c r="M24045" s="29"/>
      <c r="N24045" s="29"/>
      <c r="O24045" s="29"/>
      <c r="P24045" s="29"/>
      <c r="Q24045" s="29"/>
      <c r="R24045" s="29"/>
      <c r="S24045" s="33"/>
      <c r="T24045" s="29"/>
      <c r="U24045" s="29"/>
      <c r="V24045" s="29"/>
      <c r="W24045" s="29"/>
      <c r="X24045" s="29"/>
      <c r="Y24045" s="29"/>
      <c r="Z24045" s="29"/>
      <c r="AA24045" s="29"/>
      <c r="AB24045" s="29"/>
      <c r="AC24045" s="29"/>
      <c r="AD24045" s="29"/>
      <c r="AE24045" s="29"/>
      <c r="AF24045" s="29"/>
      <c r="AG24045" s="29"/>
      <c r="AH24045" s="29"/>
      <c r="AI24045" s="29"/>
      <c r="AJ24045" s="29"/>
      <c r="AK24045" s="29"/>
      <c r="AL24045" s="29"/>
      <c r="AM24045" s="29"/>
      <c r="AP24045" s="30"/>
    </row>
    <row r="24046" spans="1:42">
      <c r="A24046" s="29"/>
      <c r="B24046" s="29"/>
      <c r="C24046" s="29"/>
      <c r="D24046" s="29"/>
      <c r="E24046" s="29"/>
      <c r="F24046" s="29"/>
      <c r="G24046" s="29"/>
      <c r="H24046" s="29"/>
      <c r="I24046" s="29"/>
      <c r="J24046" s="29"/>
      <c r="K24046" s="29"/>
      <c r="L24046" s="29"/>
      <c r="M24046" s="29"/>
      <c r="N24046" s="29"/>
      <c r="O24046" s="29"/>
      <c r="P24046" s="29"/>
      <c r="Q24046" s="29"/>
      <c r="R24046" s="29"/>
      <c r="S24046" s="33"/>
      <c r="T24046" s="29"/>
      <c r="U24046" s="29"/>
      <c r="V24046" s="29"/>
      <c r="W24046" s="29"/>
      <c r="X24046" s="29"/>
      <c r="Y24046" s="29"/>
      <c r="Z24046" s="29"/>
      <c r="AA24046" s="29"/>
      <c r="AB24046" s="29"/>
      <c r="AC24046" s="29"/>
      <c r="AD24046" s="29"/>
      <c r="AE24046" s="29"/>
      <c r="AF24046" s="29"/>
      <c r="AG24046" s="29"/>
      <c r="AH24046" s="29"/>
      <c r="AI24046" s="29"/>
      <c r="AJ24046" s="29"/>
      <c r="AK24046" s="29"/>
      <c r="AL24046" s="29"/>
      <c r="AM24046" s="29"/>
      <c r="AP24046" s="30"/>
    </row>
    <row r="24047" spans="1:42">
      <c r="A24047" s="29"/>
      <c r="B24047" s="29"/>
      <c r="C24047" s="29"/>
      <c r="D24047" s="29"/>
      <c r="E24047" s="29"/>
      <c r="F24047" s="29"/>
      <c r="G24047" s="29"/>
      <c r="H24047" s="29"/>
      <c r="I24047" s="29"/>
      <c r="J24047" s="29"/>
      <c r="K24047" s="29"/>
      <c r="L24047" s="29"/>
      <c r="M24047" s="29"/>
      <c r="N24047" s="29"/>
      <c r="O24047" s="29"/>
      <c r="P24047" s="29"/>
      <c r="Q24047" s="29"/>
      <c r="R24047" s="29"/>
      <c r="S24047" s="33"/>
      <c r="T24047" s="29"/>
      <c r="U24047" s="29"/>
      <c r="V24047" s="29"/>
      <c r="W24047" s="29"/>
      <c r="X24047" s="29"/>
      <c r="Y24047" s="29"/>
      <c r="Z24047" s="29"/>
      <c r="AA24047" s="29"/>
      <c r="AB24047" s="29"/>
      <c r="AC24047" s="29"/>
      <c r="AD24047" s="29"/>
      <c r="AE24047" s="29"/>
      <c r="AF24047" s="29"/>
      <c r="AG24047" s="29"/>
      <c r="AH24047" s="29"/>
      <c r="AI24047" s="29"/>
      <c r="AJ24047" s="29"/>
      <c r="AK24047" s="29"/>
      <c r="AL24047" s="29"/>
      <c r="AM24047" s="29"/>
      <c r="AP24047" s="30"/>
    </row>
    <row r="24048" spans="1:42">
      <c r="A24048" s="29"/>
      <c r="B24048" s="29"/>
      <c r="C24048" s="29"/>
      <c r="D24048" s="29"/>
      <c r="E24048" s="29"/>
      <c r="F24048" s="29"/>
      <c r="G24048" s="29"/>
      <c r="H24048" s="29"/>
      <c r="I24048" s="29"/>
      <c r="J24048" s="29"/>
      <c r="K24048" s="29"/>
      <c r="L24048" s="29"/>
      <c r="M24048" s="29"/>
      <c r="N24048" s="29"/>
      <c r="O24048" s="29"/>
      <c r="P24048" s="29"/>
      <c r="Q24048" s="29"/>
      <c r="R24048" s="29"/>
      <c r="S24048" s="33"/>
      <c r="T24048" s="29"/>
      <c r="U24048" s="29"/>
      <c r="V24048" s="29"/>
      <c r="W24048" s="29"/>
      <c r="X24048" s="29"/>
      <c r="Y24048" s="29"/>
      <c r="Z24048" s="29"/>
      <c r="AA24048" s="29"/>
      <c r="AB24048" s="29"/>
      <c r="AC24048" s="29"/>
      <c r="AD24048" s="29"/>
      <c r="AE24048" s="29"/>
      <c r="AF24048" s="29"/>
      <c r="AG24048" s="29"/>
      <c r="AH24048" s="29"/>
      <c r="AI24048" s="29"/>
      <c r="AJ24048" s="29"/>
      <c r="AK24048" s="29"/>
      <c r="AL24048" s="29"/>
      <c r="AM24048" s="29"/>
      <c r="AP24048" s="30"/>
    </row>
    <row r="24049" spans="1:42">
      <c r="A24049" s="29"/>
      <c r="B24049" s="29"/>
      <c r="C24049" s="29"/>
      <c r="D24049" s="29"/>
      <c r="E24049" s="29"/>
      <c r="F24049" s="29"/>
      <c r="G24049" s="29"/>
      <c r="H24049" s="29"/>
      <c r="I24049" s="29"/>
      <c r="J24049" s="29"/>
      <c r="K24049" s="29"/>
      <c r="L24049" s="29"/>
      <c r="M24049" s="29"/>
      <c r="N24049" s="29"/>
      <c r="O24049" s="29"/>
      <c r="P24049" s="29"/>
      <c r="Q24049" s="29"/>
      <c r="R24049" s="29"/>
      <c r="S24049" s="33"/>
      <c r="T24049" s="29"/>
      <c r="U24049" s="29"/>
      <c r="V24049" s="29"/>
      <c r="W24049" s="29"/>
      <c r="X24049" s="29"/>
      <c r="Y24049" s="29"/>
      <c r="Z24049" s="29"/>
      <c r="AA24049" s="29"/>
      <c r="AB24049" s="29"/>
      <c r="AC24049" s="29"/>
      <c r="AD24049" s="29"/>
      <c r="AE24049" s="29"/>
      <c r="AF24049" s="29"/>
      <c r="AG24049" s="29"/>
      <c r="AH24049" s="29"/>
      <c r="AI24049" s="29"/>
      <c r="AJ24049" s="29"/>
      <c r="AK24049" s="29"/>
      <c r="AL24049" s="29"/>
      <c r="AM24049" s="29"/>
      <c r="AP24049" s="30"/>
    </row>
    <row r="24050" spans="1:42">
      <c r="A24050" s="29"/>
      <c r="B24050" s="29"/>
      <c r="C24050" s="29"/>
      <c r="D24050" s="29"/>
      <c r="E24050" s="29"/>
      <c r="F24050" s="29"/>
      <c r="G24050" s="29"/>
      <c r="H24050" s="29"/>
      <c r="I24050" s="29"/>
      <c r="J24050" s="29"/>
      <c r="K24050" s="29"/>
      <c r="L24050" s="29"/>
      <c r="M24050" s="29"/>
      <c r="N24050" s="29"/>
      <c r="O24050" s="29"/>
      <c r="P24050" s="29"/>
      <c r="Q24050" s="29"/>
      <c r="R24050" s="29"/>
      <c r="S24050" s="33"/>
      <c r="T24050" s="29"/>
      <c r="U24050" s="29"/>
      <c r="V24050" s="29"/>
      <c r="W24050" s="29"/>
      <c r="X24050" s="29"/>
      <c r="Y24050" s="29"/>
      <c r="Z24050" s="29"/>
      <c r="AA24050" s="29"/>
      <c r="AB24050" s="29"/>
      <c r="AC24050" s="29"/>
      <c r="AD24050" s="29"/>
      <c r="AE24050" s="29"/>
      <c r="AF24050" s="29"/>
      <c r="AG24050" s="29"/>
      <c r="AH24050" s="29"/>
      <c r="AI24050" s="29"/>
      <c r="AJ24050" s="29"/>
      <c r="AK24050" s="29"/>
      <c r="AL24050" s="29"/>
      <c r="AM24050" s="29"/>
      <c r="AP24050" s="30"/>
    </row>
    <row r="24051" spans="1:42">
      <c r="A24051" s="29"/>
      <c r="B24051" s="29"/>
      <c r="C24051" s="29"/>
      <c r="D24051" s="29"/>
      <c r="E24051" s="29"/>
      <c r="F24051" s="29"/>
      <c r="G24051" s="29"/>
      <c r="H24051" s="29"/>
      <c r="I24051" s="29"/>
      <c r="J24051" s="29"/>
      <c r="K24051" s="29"/>
      <c r="L24051" s="29"/>
      <c r="M24051" s="29"/>
      <c r="N24051" s="29"/>
      <c r="O24051" s="29"/>
      <c r="P24051" s="29"/>
      <c r="Q24051" s="29"/>
      <c r="R24051" s="29"/>
      <c r="S24051" s="33"/>
      <c r="T24051" s="29"/>
      <c r="U24051" s="29"/>
      <c r="V24051" s="29"/>
      <c r="W24051" s="29"/>
      <c r="X24051" s="29"/>
      <c r="Y24051" s="29"/>
      <c r="Z24051" s="29"/>
      <c r="AA24051" s="29"/>
      <c r="AB24051" s="29"/>
      <c r="AC24051" s="29"/>
      <c r="AD24051" s="29"/>
      <c r="AE24051" s="29"/>
      <c r="AF24051" s="29"/>
      <c r="AG24051" s="29"/>
      <c r="AH24051" s="29"/>
      <c r="AI24051" s="29"/>
      <c r="AJ24051" s="29"/>
      <c r="AK24051" s="29"/>
      <c r="AL24051" s="29"/>
      <c r="AM24051" s="29"/>
      <c r="AP24051" s="30"/>
    </row>
    <row r="24052" spans="1:42">
      <c r="A24052" s="29"/>
      <c r="B24052" s="29"/>
      <c r="C24052" s="29"/>
      <c r="D24052" s="29"/>
      <c r="E24052" s="29"/>
      <c r="F24052" s="29"/>
      <c r="G24052" s="29"/>
      <c r="H24052" s="29"/>
      <c r="I24052" s="29"/>
      <c r="J24052" s="29"/>
      <c r="K24052" s="29"/>
      <c r="L24052" s="29"/>
      <c r="M24052" s="29"/>
      <c r="N24052" s="29"/>
      <c r="O24052" s="29"/>
      <c r="P24052" s="29"/>
      <c r="Q24052" s="29"/>
      <c r="R24052" s="29"/>
      <c r="S24052" s="33"/>
      <c r="T24052" s="29"/>
      <c r="U24052" s="29"/>
      <c r="V24052" s="29"/>
      <c r="W24052" s="29"/>
      <c r="X24052" s="29"/>
      <c r="Y24052" s="29"/>
      <c r="Z24052" s="29"/>
      <c r="AA24052" s="29"/>
      <c r="AB24052" s="29"/>
      <c r="AC24052" s="29"/>
      <c r="AD24052" s="29"/>
      <c r="AE24052" s="29"/>
      <c r="AF24052" s="29"/>
      <c r="AG24052" s="29"/>
      <c r="AH24052" s="29"/>
      <c r="AI24052" s="29"/>
      <c r="AJ24052" s="29"/>
      <c r="AK24052" s="29"/>
      <c r="AL24052" s="29"/>
      <c r="AM24052" s="29"/>
      <c r="AP24052" s="30"/>
    </row>
    <row r="24053" spans="1:42">
      <c r="A24053" s="29"/>
      <c r="B24053" s="29"/>
      <c r="C24053" s="29"/>
      <c r="D24053" s="29"/>
      <c r="E24053" s="29"/>
      <c r="F24053" s="29"/>
      <c r="G24053" s="29"/>
      <c r="H24053" s="29"/>
      <c r="I24053" s="29"/>
      <c r="J24053" s="29"/>
      <c r="K24053" s="29"/>
      <c r="L24053" s="29"/>
      <c r="M24053" s="29"/>
      <c r="N24053" s="29"/>
      <c r="O24053" s="29"/>
      <c r="P24053" s="29"/>
      <c r="Q24053" s="29"/>
      <c r="R24053" s="29"/>
      <c r="S24053" s="33"/>
      <c r="T24053" s="29"/>
      <c r="U24053" s="29"/>
      <c r="V24053" s="29"/>
      <c r="W24053" s="29"/>
      <c r="X24053" s="29"/>
      <c r="Y24053" s="29"/>
      <c r="Z24053" s="29"/>
      <c r="AA24053" s="29"/>
      <c r="AB24053" s="29"/>
      <c r="AC24053" s="29"/>
      <c r="AD24053" s="29"/>
      <c r="AE24053" s="29"/>
      <c r="AF24053" s="29"/>
      <c r="AG24053" s="29"/>
      <c r="AH24053" s="29"/>
      <c r="AI24053" s="29"/>
      <c r="AJ24053" s="29"/>
      <c r="AK24053" s="29"/>
      <c r="AL24053" s="29"/>
      <c r="AM24053" s="29"/>
      <c r="AP24053" s="30"/>
    </row>
    <row r="24054" spans="1:42">
      <c r="A24054" s="29"/>
      <c r="B24054" s="29"/>
      <c r="C24054" s="29"/>
      <c r="D24054" s="29"/>
      <c r="E24054" s="29"/>
      <c r="F24054" s="29"/>
      <c r="G24054" s="29"/>
      <c r="H24054" s="29"/>
      <c r="I24054" s="29"/>
      <c r="J24054" s="29"/>
      <c r="K24054" s="29"/>
      <c r="L24054" s="29"/>
      <c r="M24054" s="29"/>
      <c r="N24054" s="29"/>
      <c r="O24054" s="29"/>
      <c r="P24054" s="29"/>
      <c r="Q24054" s="29"/>
      <c r="R24054" s="29"/>
      <c r="S24054" s="33"/>
      <c r="T24054" s="29"/>
      <c r="U24054" s="29"/>
      <c r="V24054" s="29"/>
      <c r="W24054" s="29"/>
      <c r="X24054" s="29"/>
      <c r="Y24054" s="29"/>
      <c r="Z24054" s="29"/>
      <c r="AA24054" s="29"/>
      <c r="AB24054" s="29"/>
      <c r="AC24054" s="29"/>
      <c r="AD24054" s="29"/>
      <c r="AE24054" s="29"/>
      <c r="AF24054" s="29"/>
      <c r="AG24054" s="29"/>
      <c r="AH24054" s="29"/>
      <c r="AI24054" s="29"/>
      <c r="AJ24054" s="29"/>
      <c r="AK24054" s="29"/>
      <c r="AL24054" s="29"/>
      <c r="AM24054" s="29"/>
      <c r="AP24054" s="30"/>
    </row>
    <row r="24055" spans="1:42">
      <c r="A24055" s="29"/>
      <c r="B24055" s="29"/>
      <c r="C24055" s="29"/>
      <c r="D24055" s="29"/>
      <c r="E24055" s="29"/>
      <c r="F24055" s="29"/>
      <c r="G24055" s="29"/>
      <c r="H24055" s="29"/>
      <c r="I24055" s="29"/>
      <c r="J24055" s="29"/>
      <c r="K24055" s="29"/>
      <c r="L24055" s="29"/>
      <c r="M24055" s="29"/>
      <c r="N24055" s="29"/>
      <c r="O24055" s="29"/>
      <c r="P24055" s="29"/>
      <c r="Q24055" s="29"/>
      <c r="R24055" s="29"/>
      <c r="S24055" s="33"/>
      <c r="T24055" s="29"/>
      <c r="U24055" s="29"/>
      <c r="V24055" s="29"/>
      <c r="W24055" s="29"/>
      <c r="X24055" s="29"/>
      <c r="Y24055" s="29"/>
      <c r="Z24055" s="29"/>
      <c r="AA24055" s="29"/>
      <c r="AB24055" s="29"/>
      <c r="AC24055" s="29"/>
      <c r="AD24055" s="29"/>
      <c r="AE24055" s="29"/>
      <c r="AF24055" s="29"/>
      <c r="AG24055" s="29"/>
      <c r="AH24055" s="29"/>
      <c r="AI24055" s="29"/>
      <c r="AJ24055" s="29"/>
      <c r="AK24055" s="29"/>
      <c r="AL24055" s="29"/>
      <c r="AM24055" s="29"/>
      <c r="AP24055" s="30"/>
    </row>
    <row r="24056" spans="1:42">
      <c r="A24056" s="29"/>
      <c r="B24056" s="29"/>
      <c r="C24056" s="29"/>
      <c r="D24056" s="29"/>
      <c r="E24056" s="29"/>
      <c r="F24056" s="29"/>
      <c r="G24056" s="29"/>
      <c r="H24056" s="29"/>
      <c r="I24056" s="29"/>
      <c r="J24056" s="29"/>
      <c r="K24056" s="29"/>
      <c r="L24056" s="29"/>
      <c r="M24056" s="29"/>
      <c r="N24056" s="29"/>
      <c r="O24056" s="29"/>
      <c r="P24056" s="29"/>
      <c r="Q24056" s="29"/>
      <c r="R24056" s="29"/>
      <c r="S24056" s="33"/>
      <c r="T24056" s="29"/>
      <c r="U24056" s="29"/>
      <c r="V24056" s="29"/>
      <c r="W24056" s="29"/>
      <c r="X24056" s="29"/>
      <c r="Y24056" s="29"/>
      <c r="Z24056" s="29"/>
      <c r="AA24056" s="29"/>
      <c r="AB24056" s="29"/>
      <c r="AC24056" s="29"/>
      <c r="AD24056" s="29"/>
      <c r="AE24056" s="29"/>
      <c r="AF24056" s="29"/>
      <c r="AG24056" s="29"/>
      <c r="AH24056" s="29"/>
      <c r="AI24056" s="29"/>
      <c r="AJ24056" s="29"/>
      <c r="AK24056" s="29"/>
      <c r="AL24056" s="29"/>
      <c r="AM24056" s="29"/>
      <c r="AP24056" s="30"/>
    </row>
    <row r="24057" spans="1:42">
      <c r="A24057" s="29"/>
      <c r="B24057" s="29"/>
      <c r="C24057" s="29"/>
      <c r="D24057" s="29"/>
      <c r="E24057" s="29"/>
      <c r="F24057" s="29"/>
      <c r="G24057" s="29"/>
      <c r="H24057" s="29"/>
      <c r="I24057" s="29"/>
      <c r="J24057" s="29"/>
      <c r="K24057" s="29"/>
      <c r="L24057" s="29"/>
      <c r="M24057" s="29"/>
      <c r="N24057" s="29"/>
      <c r="O24057" s="29"/>
      <c r="P24057" s="29"/>
      <c r="Q24057" s="29"/>
      <c r="R24057" s="29"/>
      <c r="S24057" s="33"/>
      <c r="T24057" s="29"/>
      <c r="U24057" s="29"/>
      <c r="V24057" s="29"/>
      <c r="W24057" s="29"/>
      <c r="X24057" s="29"/>
      <c r="Y24057" s="29"/>
      <c r="Z24057" s="29"/>
      <c r="AA24057" s="29"/>
      <c r="AB24057" s="29"/>
      <c r="AC24057" s="29"/>
      <c r="AD24057" s="29"/>
      <c r="AE24057" s="29"/>
      <c r="AF24057" s="29"/>
      <c r="AG24057" s="29"/>
      <c r="AH24057" s="29"/>
      <c r="AI24057" s="29"/>
      <c r="AJ24057" s="29"/>
      <c r="AK24057" s="29"/>
      <c r="AL24057" s="29"/>
      <c r="AM24057" s="29"/>
      <c r="AP24057" s="30"/>
    </row>
    <row r="24058" spans="1:42">
      <c r="A24058" s="29"/>
      <c r="B24058" s="29"/>
      <c r="C24058" s="29"/>
      <c r="D24058" s="29"/>
      <c r="E24058" s="29"/>
      <c r="F24058" s="29"/>
      <c r="G24058" s="29"/>
      <c r="H24058" s="29"/>
      <c r="I24058" s="29"/>
      <c r="J24058" s="29"/>
      <c r="K24058" s="29"/>
      <c r="L24058" s="29"/>
      <c r="M24058" s="29"/>
      <c r="N24058" s="29"/>
      <c r="O24058" s="29"/>
      <c r="P24058" s="29"/>
      <c r="Q24058" s="29"/>
      <c r="R24058" s="29"/>
      <c r="S24058" s="33"/>
      <c r="T24058" s="29"/>
      <c r="U24058" s="29"/>
      <c r="V24058" s="29"/>
      <c r="W24058" s="29"/>
      <c r="X24058" s="29"/>
      <c r="Y24058" s="29"/>
      <c r="Z24058" s="29"/>
      <c r="AA24058" s="29"/>
      <c r="AB24058" s="29"/>
      <c r="AC24058" s="29"/>
      <c r="AD24058" s="29"/>
      <c r="AE24058" s="29"/>
      <c r="AF24058" s="29"/>
      <c r="AG24058" s="29"/>
      <c r="AH24058" s="29"/>
      <c r="AI24058" s="29"/>
      <c r="AJ24058" s="29"/>
      <c r="AK24058" s="29"/>
      <c r="AL24058" s="29"/>
      <c r="AM24058" s="29"/>
      <c r="AP24058" s="30"/>
    </row>
    <row r="24059" spans="1:42">
      <c r="A24059" s="29"/>
      <c r="B24059" s="29"/>
      <c r="C24059" s="29"/>
      <c r="D24059" s="29"/>
      <c r="E24059" s="29"/>
      <c r="F24059" s="29"/>
      <c r="G24059" s="29"/>
      <c r="H24059" s="29"/>
      <c r="I24059" s="29"/>
      <c r="J24059" s="29"/>
      <c r="K24059" s="29"/>
      <c r="L24059" s="29"/>
      <c r="M24059" s="29"/>
      <c r="N24059" s="29"/>
      <c r="O24059" s="29"/>
      <c r="P24059" s="29"/>
      <c r="Q24059" s="29"/>
      <c r="R24059" s="29"/>
      <c r="S24059" s="33"/>
      <c r="T24059" s="29"/>
      <c r="U24059" s="29"/>
      <c r="V24059" s="29"/>
      <c r="W24059" s="29"/>
      <c r="X24059" s="29"/>
      <c r="Y24059" s="29"/>
      <c r="Z24059" s="29"/>
      <c r="AA24059" s="29"/>
      <c r="AB24059" s="29"/>
      <c r="AC24059" s="29"/>
      <c r="AD24059" s="29"/>
      <c r="AE24059" s="29"/>
      <c r="AF24059" s="29"/>
      <c r="AG24059" s="29"/>
      <c r="AH24059" s="29"/>
      <c r="AI24059" s="29"/>
      <c r="AJ24059" s="29"/>
      <c r="AK24059" s="29"/>
      <c r="AL24059" s="29"/>
      <c r="AM24059" s="29"/>
      <c r="AP24059" s="30"/>
    </row>
    <row r="24060" spans="1:42">
      <c r="A24060" s="29"/>
      <c r="B24060" s="29"/>
      <c r="C24060" s="29"/>
      <c r="D24060" s="29"/>
      <c r="E24060" s="29"/>
      <c r="F24060" s="29"/>
      <c r="G24060" s="29"/>
      <c r="H24060" s="29"/>
      <c r="I24060" s="29"/>
      <c r="J24060" s="29"/>
      <c r="K24060" s="29"/>
      <c r="L24060" s="29"/>
      <c r="M24060" s="29"/>
      <c r="N24060" s="29"/>
      <c r="O24060" s="29"/>
      <c r="P24060" s="29"/>
      <c r="Q24060" s="29"/>
      <c r="R24060" s="29"/>
      <c r="S24060" s="33"/>
      <c r="T24060" s="29"/>
      <c r="U24060" s="29"/>
      <c r="V24060" s="29"/>
      <c r="W24060" s="29"/>
      <c r="X24060" s="29"/>
      <c r="Y24060" s="29"/>
      <c r="Z24060" s="29"/>
      <c r="AA24060" s="29"/>
      <c r="AB24060" s="29"/>
      <c r="AC24060" s="29"/>
      <c r="AD24060" s="29"/>
      <c r="AE24060" s="29"/>
      <c r="AF24060" s="29"/>
      <c r="AG24060" s="29"/>
      <c r="AH24060" s="29"/>
      <c r="AI24060" s="29"/>
      <c r="AJ24060" s="29"/>
      <c r="AK24060" s="29"/>
      <c r="AL24060" s="29"/>
      <c r="AM24060" s="29"/>
      <c r="AP24060" s="30"/>
    </row>
    <row r="24061" spans="1:42">
      <c r="A24061" s="29"/>
      <c r="B24061" s="29"/>
      <c r="C24061" s="29"/>
      <c r="D24061" s="29"/>
      <c r="E24061" s="29"/>
      <c r="F24061" s="29"/>
      <c r="G24061" s="29"/>
      <c r="H24061" s="29"/>
      <c r="I24061" s="29"/>
      <c r="J24061" s="29"/>
      <c r="K24061" s="29"/>
      <c r="L24061" s="29"/>
      <c r="M24061" s="29"/>
      <c r="N24061" s="29"/>
      <c r="O24061" s="29"/>
      <c r="P24061" s="29"/>
      <c r="Q24061" s="29"/>
      <c r="R24061" s="29"/>
      <c r="S24061" s="33"/>
      <c r="T24061" s="29"/>
      <c r="U24061" s="29"/>
      <c r="V24061" s="29"/>
      <c r="W24061" s="29"/>
      <c r="X24061" s="29"/>
      <c r="Y24061" s="29"/>
      <c r="Z24061" s="29"/>
      <c r="AA24061" s="29"/>
      <c r="AB24061" s="29"/>
      <c r="AC24061" s="29"/>
      <c r="AD24061" s="29"/>
      <c r="AE24061" s="29"/>
      <c r="AF24061" s="29"/>
      <c r="AG24061" s="29"/>
      <c r="AH24061" s="29"/>
      <c r="AI24061" s="29"/>
      <c r="AJ24061" s="29"/>
      <c r="AK24061" s="29"/>
      <c r="AL24061" s="29"/>
      <c r="AM24061" s="29"/>
      <c r="AP24061" s="30"/>
    </row>
    <row r="24062" spans="1:42">
      <c r="A24062" s="29"/>
      <c r="B24062" s="29"/>
      <c r="C24062" s="29"/>
      <c r="D24062" s="29"/>
      <c r="E24062" s="29"/>
      <c r="F24062" s="29"/>
      <c r="G24062" s="29"/>
      <c r="H24062" s="29"/>
      <c r="I24062" s="29"/>
      <c r="J24062" s="29"/>
      <c r="K24062" s="29"/>
      <c r="L24062" s="29"/>
      <c r="M24062" s="29"/>
      <c r="N24062" s="29"/>
      <c r="O24062" s="29"/>
      <c r="P24062" s="29"/>
      <c r="Q24062" s="29"/>
      <c r="R24062" s="29"/>
      <c r="S24062" s="33"/>
      <c r="T24062" s="29"/>
      <c r="U24062" s="29"/>
      <c r="V24062" s="29"/>
      <c r="W24062" s="29"/>
      <c r="X24062" s="29"/>
      <c r="Y24062" s="29"/>
      <c r="Z24062" s="29"/>
      <c r="AA24062" s="29"/>
      <c r="AB24062" s="29"/>
      <c r="AC24062" s="29"/>
      <c r="AD24062" s="29"/>
      <c r="AE24062" s="29"/>
      <c r="AF24062" s="29"/>
      <c r="AG24062" s="29"/>
      <c r="AH24062" s="29"/>
      <c r="AI24062" s="29"/>
      <c r="AJ24062" s="29"/>
      <c r="AK24062" s="29"/>
      <c r="AL24062" s="29"/>
      <c r="AM24062" s="29"/>
      <c r="AP24062" s="30"/>
    </row>
    <row r="24063" spans="1:42">
      <c r="A24063" s="29"/>
      <c r="B24063" s="29"/>
      <c r="C24063" s="29"/>
      <c r="D24063" s="29"/>
      <c r="E24063" s="29"/>
      <c r="F24063" s="29"/>
      <c r="G24063" s="29"/>
      <c r="H24063" s="29"/>
      <c r="I24063" s="29"/>
      <c r="J24063" s="29"/>
      <c r="K24063" s="29"/>
      <c r="L24063" s="29"/>
      <c r="M24063" s="29"/>
      <c r="N24063" s="29"/>
      <c r="O24063" s="29"/>
      <c r="P24063" s="29"/>
      <c r="Q24063" s="29"/>
      <c r="R24063" s="29"/>
      <c r="S24063" s="33"/>
      <c r="T24063" s="29"/>
      <c r="U24063" s="29"/>
      <c r="V24063" s="29"/>
      <c r="W24063" s="29"/>
      <c r="X24063" s="29"/>
      <c r="Y24063" s="29"/>
      <c r="Z24063" s="29"/>
      <c r="AA24063" s="29"/>
      <c r="AB24063" s="29"/>
      <c r="AC24063" s="29"/>
      <c r="AD24063" s="29"/>
      <c r="AE24063" s="29"/>
      <c r="AF24063" s="29"/>
      <c r="AG24063" s="29"/>
      <c r="AH24063" s="29"/>
      <c r="AI24063" s="29"/>
      <c r="AJ24063" s="29"/>
      <c r="AK24063" s="29"/>
      <c r="AL24063" s="29"/>
      <c r="AM24063" s="29"/>
      <c r="AP24063" s="30"/>
    </row>
    <row r="24064" spans="1:42">
      <c r="A24064" s="29"/>
      <c r="B24064" s="29"/>
      <c r="C24064" s="29"/>
      <c r="D24064" s="29"/>
      <c r="E24064" s="29"/>
      <c r="F24064" s="29"/>
      <c r="G24064" s="29"/>
      <c r="H24064" s="29"/>
      <c r="I24064" s="29"/>
      <c r="J24064" s="29"/>
      <c r="K24064" s="29"/>
      <c r="L24064" s="29"/>
      <c r="M24064" s="29"/>
      <c r="N24064" s="29"/>
      <c r="O24064" s="29"/>
      <c r="P24064" s="29"/>
      <c r="Q24064" s="29"/>
      <c r="R24064" s="29"/>
      <c r="S24064" s="33"/>
      <c r="T24064" s="29"/>
      <c r="U24064" s="29"/>
      <c r="V24064" s="29"/>
      <c r="W24064" s="29"/>
      <c r="X24064" s="29"/>
      <c r="Y24064" s="29"/>
      <c r="Z24064" s="29"/>
      <c r="AA24064" s="29"/>
      <c r="AB24064" s="29"/>
      <c r="AC24064" s="29"/>
      <c r="AD24064" s="29"/>
      <c r="AE24064" s="29"/>
      <c r="AF24064" s="29"/>
      <c r="AG24064" s="29"/>
      <c r="AH24064" s="29"/>
      <c r="AI24064" s="29"/>
      <c r="AJ24064" s="29"/>
      <c r="AK24064" s="29"/>
      <c r="AL24064" s="29"/>
      <c r="AM24064" s="29"/>
      <c r="AP24064" s="30"/>
    </row>
    <row r="24065" spans="1:42">
      <c r="A24065" s="29"/>
      <c r="B24065" s="29"/>
      <c r="C24065" s="29"/>
      <c r="D24065" s="29"/>
      <c r="E24065" s="29"/>
      <c r="F24065" s="29"/>
      <c r="G24065" s="29"/>
      <c r="H24065" s="29"/>
      <c r="I24065" s="29"/>
      <c r="J24065" s="29"/>
      <c r="K24065" s="29"/>
      <c r="L24065" s="29"/>
      <c r="M24065" s="29"/>
      <c r="N24065" s="29"/>
      <c r="O24065" s="29"/>
      <c r="P24065" s="29"/>
      <c r="Q24065" s="29"/>
      <c r="R24065" s="29"/>
      <c r="S24065" s="33"/>
      <c r="T24065" s="29"/>
      <c r="U24065" s="29"/>
      <c r="V24065" s="29"/>
      <c r="W24065" s="29"/>
      <c r="X24065" s="29"/>
      <c r="Y24065" s="29"/>
      <c r="Z24065" s="29"/>
      <c r="AA24065" s="29"/>
      <c r="AB24065" s="29"/>
      <c r="AC24065" s="29"/>
      <c r="AD24065" s="29"/>
      <c r="AE24065" s="29"/>
      <c r="AF24065" s="29"/>
      <c r="AG24065" s="29"/>
      <c r="AH24065" s="29"/>
      <c r="AI24065" s="29"/>
      <c r="AJ24065" s="29"/>
      <c r="AK24065" s="29"/>
      <c r="AL24065" s="29"/>
      <c r="AM24065" s="29"/>
      <c r="AP24065" s="30"/>
    </row>
    <row r="24066" spans="1:42">
      <c r="A24066" s="29"/>
      <c r="B24066" s="29"/>
      <c r="C24066" s="29"/>
      <c r="D24066" s="29"/>
      <c r="E24066" s="29"/>
      <c r="F24066" s="29"/>
      <c r="G24066" s="29"/>
      <c r="H24066" s="29"/>
      <c r="I24066" s="29"/>
      <c r="J24066" s="29"/>
      <c r="K24066" s="29"/>
      <c r="L24066" s="29"/>
      <c r="M24066" s="29"/>
      <c r="N24066" s="29"/>
      <c r="O24066" s="29"/>
      <c r="P24066" s="29"/>
      <c r="Q24066" s="29"/>
      <c r="R24066" s="29"/>
      <c r="S24066" s="33"/>
      <c r="T24066" s="29"/>
      <c r="U24066" s="29"/>
      <c r="V24066" s="29"/>
      <c r="W24066" s="29"/>
      <c r="X24066" s="29"/>
      <c r="Y24066" s="29"/>
      <c r="Z24066" s="29"/>
      <c r="AA24066" s="29"/>
      <c r="AB24066" s="29"/>
      <c r="AC24066" s="29"/>
      <c r="AD24066" s="29"/>
      <c r="AE24066" s="29"/>
      <c r="AF24066" s="29"/>
      <c r="AG24066" s="29"/>
      <c r="AH24066" s="29"/>
      <c r="AI24066" s="29"/>
      <c r="AJ24066" s="29"/>
      <c r="AK24066" s="29"/>
      <c r="AL24066" s="29"/>
      <c r="AM24066" s="29"/>
      <c r="AP24066" s="30"/>
    </row>
    <row r="24067" spans="1:42">
      <c r="A24067" s="29"/>
      <c r="B24067" s="29"/>
      <c r="C24067" s="29"/>
      <c r="D24067" s="29"/>
      <c r="E24067" s="29"/>
      <c r="F24067" s="29"/>
      <c r="G24067" s="29"/>
      <c r="H24067" s="29"/>
      <c r="I24067" s="29"/>
      <c r="J24067" s="29"/>
      <c r="K24067" s="29"/>
      <c r="L24067" s="29"/>
      <c r="M24067" s="29"/>
      <c r="N24067" s="29"/>
      <c r="O24067" s="29"/>
      <c r="P24067" s="29"/>
      <c r="Q24067" s="29"/>
      <c r="R24067" s="29"/>
      <c r="S24067" s="33"/>
      <c r="T24067" s="29"/>
      <c r="U24067" s="29"/>
      <c r="V24067" s="29"/>
      <c r="W24067" s="29"/>
      <c r="X24067" s="29"/>
      <c r="Y24067" s="29"/>
      <c r="Z24067" s="29"/>
      <c r="AA24067" s="29"/>
      <c r="AB24067" s="29"/>
      <c r="AC24067" s="29"/>
      <c r="AD24067" s="29"/>
      <c r="AE24067" s="29"/>
      <c r="AF24067" s="29"/>
      <c r="AG24067" s="29"/>
      <c r="AH24067" s="29"/>
      <c r="AI24067" s="29"/>
      <c r="AJ24067" s="29"/>
      <c r="AK24067" s="29"/>
      <c r="AL24067" s="29"/>
      <c r="AM24067" s="29"/>
      <c r="AP24067" s="30"/>
    </row>
    <row r="24068" spans="1:42">
      <c r="A24068" s="29"/>
      <c r="B24068" s="29"/>
      <c r="C24068" s="29"/>
      <c r="D24068" s="29"/>
      <c r="E24068" s="29"/>
      <c r="F24068" s="29"/>
      <c r="G24068" s="29"/>
      <c r="H24068" s="29"/>
      <c r="I24068" s="29"/>
      <c r="J24068" s="29"/>
      <c r="K24068" s="29"/>
      <c r="L24068" s="29"/>
      <c r="M24068" s="29"/>
      <c r="N24068" s="29"/>
      <c r="O24068" s="29"/>
      <c r="P24068" s="29"/>
      <c r="Q24068" s="29"/>
      <c r="R24068" s="29"/>
      <c r="S24068" s="33"/>
      <c r="T24068" s="29"/>
      <c r="U24068" s="29"/>
      <c r="V24068" s="29"/>
      <c r="W24068" s="29"/>
      <c r="X24068" s="29"/>
      <c r="Y24068" s="29"/>
      <c r="Z24068" s="29"/>
      <c r="AA24068" s="29"/>
      <c r="AB24068" s="29"/>
      <c r="AC24068" s="29"/>
      <c r="AD24068" s="29"/>
      <c r="AE24068" s="29"/>
      <c r="AF24068" s="29"/>
      <c r="AG24068" s="29"/>
      <c r="AH24068" s="29"/>
      <c r="AI24068" s="29"/>
      <c r="AJ24068" s="29"/>
      <c r="AK24068" s="29"/>
      <c r="AL24068" s="29"/>
      <c r="AM24068" s="29"/>
      <c r="AP24068" s="30"/>
    </row>
    <row r="24069" spans="1:42">
      <c r="A24069" s="29"/>
      <c r="B24069" s="29"/>
      <c r="C24069" s="29"/>
      <c r="D24069" s="29"/>
      <c r="E24069" s="29"/>
      <c r="F24069" s="29"/>
      <c r="G24069" s="29"/>
      <c r="H24069" s="29"/>
      <c r="I24069" s="29"/>
      <c r="J24069" s="29"/>
      <c r="K24069" s="29"/>
      <c r="L24069" s="29"/>
      <c r="M24069" s="29"/>
      <c r="N24069" s="29"/>
      <c r="O24069" s="29"/>
      <c r="P24069" s="29"/>
      <c r="Q24069" s="29"/>
      <c r="R24069" s="29"/>
      <c r="S24069" s="33"/>
      <c r="T24069" s="29"/>
      <c r="U24069" s="29"/>
      <c r="V24069" s="29"/>
      <c r="W24069" s="29"/>
      <c r="X24069" s="29"/>
      <c r="Y24069" s="29"/>
      <c r="Z24069" s="29"/>
      <c r="AA24069" s="29"/>
      <c r="AB24069" s="29"/>
      <c r="AC24069" s="29"/>
      <c r="AD24069" s="29"/>
      <c r="AE24069" s="29"/>
      <c r="AF24069" s="29"/>
      <c r="AG24069" s="29"/>
      <c r="AH24069" s="29"/>
      <c r="AI24069" s="29"/>
      <c r="AJ24069" s="29"/>
      <c r="AK24069" s="29"/>
      <c r="AL24069" s="29"/>
      <c r="AM24069" s="29"/>
      <c r="AP24069" s="30"/>
    </row>
    <row r="24070" spans="1:42">
      <c r="A24070" s="29"/>
      <c r="B24070" s="29"/>
      <c r="C24070" s="29"/>
      <c r="D24070" s="29"/>
      <c r="E24070" s="29"/>
      <c r="F24070" s="29"/>
      <c r="G24070" s="29"/>
      <c r="H24070" s="29"/>
      <c r="I24070" s="29"/>
      <c r="J24070" s="29"/>
      <c r="K24070" s="29"/>
      <c r="L24070" s="29"/>
      <c r="M24070" s="29"/>
      <c r="N24070" s="29"/>
      <c r="O24070" s="29"/>
      <c r="P24070" s="29"/>
      <c r="Q24070" s="29"/>
      <c r="R24070" s="29"/>
      <c r="S24070" s="33"/>
      <c r="T24070" s="29"/>
      <c r="U24070" s="29"/>
      <c r="V24070" s="29"/>
      <c r="W24070" s="29"/>
      <c r="X24070" s="29"/>
      <c r="Y24070" s="29"/>
      <c r="Z24070" s="29"/>
      <c r="AA24070" s="29"/>
      <c r="AB24070" s="29"/>
      <c r="AC24070" s="29"/>
      <c r="AD24070" s="29"/>
      <c r="AE24070" s="29"/>
      <c r="AF24070" s="29"/>
      <c r="AG24070" s="29"/>
      <c r="AH24070" s="29"/>
      <c r="AI24070" s="29"/>
      <c r="AJ24070" s="29"/>
      <c r="AK24070" s="29"/>
      <c r="AL24070" s="29"/>
      <c r="AM24070" s="29"/>
      <c r="AP24070" s="30"/>
    </row>
    <row r="24071" spans="1:42">
      <c r="A24071" s="29"/>
      <c r="B24071" s="29"/>
      <c r="C24071" s="29"/>
      <c r="D24071" s="29"/>
      <c r="E24071" s="29"/>
      <c r="F24071" s="29"/>
      <c r="G24071" s="29"/>
      <c r="H24071" s="29"/>
      <c r="I24071" s="29"/>
      <c r="J24071" s="29"/>
      <c r="K24071" s="29"/>
      <c r="L24071" s="29"/>
      <c r="M24071" s="29"/>
      <c r="N24071" s="29"/>
      <c r="O24071" s="29"/>
      <c r="P24071" s="29"/>
      <c r="Q24071" s="29"/>
      <c r="R24071" s="29"/>
      <c r="S24071" s="33"/>
      <c r="T24071" s="29"/>
      <c r="U24071" s="29"/>
      <c r="V24071" s="29"/>
      <c r="W24071" s="29"/>
      <c r="X24071" s="29"/>
      <c r="Y24071" s="29"/>
      <c r="Z24071" s="29"/>
      <c r="AA24071" s="29"/>
      <c r="AB24071" s="29"/>
      <c r="AC24071" s="29"/>
      <c r="AD24071" s="29"/>
      <c r="AE24071" s="29"/>
      <c r="AF24071" s="29"/>
      <c r="AG24071" s="29"/>
      <c r="AH24071" s="29"/>
      <c r="AI24071" s="29"/>
      <c r="AJ24071" s="29"/>
      <c r="AK24071" s="29"/>
      <c r="AL24071" s="29"/>
      <c r="AM24071" s="29"/>
      <c r="AP24071" s="30"/>
    </row>
    <row r="24072" spans="1:42">
      <c r="A24072" s="29"/>
      <c r="B24072" s="29"/>
      <c r="C24072" s="29"/>
      <c r="D24072" s="29"/>
      <c r="E24072" s="29"/>
      <c r="F24072" s="29"/>
      <c r="G24072" s="29"/>
      <c r="H24072" s="29"/>
      <c r="I24072" s="29"/>
      <c r="J24072" s="29"/>
      <c r="K24072" s="29"/>
      <c r="L24072" s="29"/>
      <c r="M24072" s="29"/>
      <c r="N24072" s="29"/>
      <c r="O24072" s="29"/>
      <c r="P24072" s="29"/>
      <c r="Q24072" s="29"/>
      <c r="R24072" s="29"/>
      <c r="S24072" s="33"/>
      <c r="T24072" s="29"/>
      <c r="U24072" s="29"/>
      <c r="V24072" s="29"/>
      <c r="W24072" s="29"/>
      <c r="X24072" s="29"/>
      <c r="Y24072" s="29"/>
      <c r="Z24072" s="29"/>
      <c r="AA24072" s="29"/>
      <c r="AB24072" s="29"/>
      <c r="AC24072" s="29"/>
      <c r="AD24072" s="29"/>
      <c r="AE24072" s="29"/>
      <c r="AF24072" s="29"/>
      <c r="AG24072" s="29"/>
      <c r="AH24072" s="29"/>
      <c r="AI24072" s="29"/>
      <c r="AJ24072" s="29"/>
      <c r="AK24072" s="29"/>
      <c r="AL24072" s="29"/>
      <c r="AM24072" s="29"/>
      <c r="AP24072" s="30"/>
    </row>
    <row r="24073" spans="1:42">
      <c r="A24073" s="29"/>
      <c r="B24073" s="29"/>
      <c r="C24073" s="29"/>
      <c r="D24073" s="29"/>
      <c r="E24073" s="29"/>
      <c r="F24073" s="29"/>
      <c r="G24073" s="29"/>
      <c r="H24073" s="29"/>
      <c r="I24073" s="29"/>
      <c r="J24073" s="29"/>
      <c r="K24073" s="29"/>
      <c r="L24073" s="29"/>
      <c r="M24073" s="29"/>
      <c r="N24073" s="29"/>
      <c r="O24073" s="29"/>
      <c r="P24073" s="29"/>
      <c r="Q24073" s="29"/>
      <c r="R24073" s="29"/>
      <c r="S24073" s="33"/>
      <c r="T24073" s="29"/>
      <c r="U24073" s="29"/>
      <c r="V24073" s="29"/>
      <c r="W24073" s="29"/>
      <c r="X24073" s="29"/>
      <c r="Y24073" s="29"/>
      <c r="Z24073" s="29"/>
      <c r="AA24073" s="29"/>
      <c r="AB24073" s="29"/>
      <c r="AC24073" s="29"/>
      <c r="AD24073" s="29"/>
      <c r="AE24073" s="29"/>
      <c r="AF24073" s="29"/>
      <c r="AG24073" s="29"/>
      <c r="AH24073" s="29"/>
      <c r="AI24073" s="29"/>
      <c r="AJ24073" s="29"/>
      <c r="AK24073" s="29"/>
      <c r="AL24073" s="29"/>
      <c r="AM24073" s="29"/>
      <c r="AP24073" s="30"/>
    </row>
    <row r="24074" spans="1:42">
      <c r="A24074" s="29"/>
      <c r="B24074" s="29"/>
      <c r="C24074" s="29"/>
      <c r="D24074" s="29"/>
      <c r="E24074" s="29"/>
      <c r="F24074" s="29"/>
      <c r="G24074" s="29"/>
      <c r="H24074" s="29"/>
      <c r="I24074" s="29"/>
      <c r="J24074" s="29"/>
      <c r="K24074" s="29"/>
      <c r="L24074" s="29"/>
      <c r="M24074" s="29"/>
      <c r="N24074" s="29"/>
      <c r="O24074" s="29"/>
      <c r="P24074" s="29"/>
      <c r="Q24074" s="29"/>
      <c r="R24074" s="29"/>
      <c r="S24074" s="33"/>
      <c r="T24074" s="29"/>
      <c r="U24074" s="29"/>
      <c r="V24074" s="29"/>
      <c r="W24074" s="29"/>
      <c r="X24074" s="29"/>
      <c r="Y24074" s="29"/>
      <c r="Z24074" s="29"/>
      <c r="AA24074" s="29"/>
      <c r="AB24074" s="29"/>
      <c r="AC24074" s="29"/>
      <c r="AD24074" s="29"/>
      <c r="AE24074" s="29"/>
      <c r="AF24074" s="29"/>
      <c r="AG24074" s="29"/>
      <c r="AH24074" s="29"/>
      <c r="AI24074" s="29"/>
      <c r="AJ24074" s="29"/>
      <c r="AK24074" s="29"/>
      <c r="AL24074" s="29"/>
      <c r="AM24074" s="29"/>
      <c r="AP24074" s="30"/>
    </row>
    <row r="24075" spans="1:42">
      <c r="A24075" s="29"/>
      <c r="B24075" s="29"/>
      <c r="C24075" s="29"/>
      <c r="D24075" s="29"/>
      <c r="E24075" s="29"/>
      <c r="F24075" s="29"/>
      <c r="G24075" s="29"/>
      <c r="H24075" s="29"/>
      <c r="I24075" s="29"/>
      <c r="J24075" s="29"/>
      <c r="K24075" s="29"/>
      <c r="L24075" s="29"/>
      <c r="M24075" s="29"/>
      <c r="N24075" s="29"/>
      <c r="O24075" s="29"/>
      <c r="P24075" s="29"/>
      <c r="Q24075" s="29"/>
      <c r="R24075" s="29"/>
      <c r="S24075" s="33"/>
      <c r="T24075" s="29"/>
      <c r="U24075" s="29"/>
      <c r="V24075" s="29"/>
      <c r="W24075" s="29"/>
      <c r="X24075" s="29"/>
      <c r="Y24075" s="29"/>
      <c r="Z24075" s="29"/>
      <c r="AA24075" s="29"/>
      <c r="AB24075" s="29"/>
      <c r="AC24075" s="29"/>
      <c r="AD24075" s="29"/>
      <c r="AE24075" s="29"/>
      <c r="AF24075" s="29"/>
      <c r="AG24075" s="29"/>
      <c r="AH24075" s="29"/>
      <c r="AI24075" s="29"/>
      <c r="AJ24075" s="29"/>
      <c r="AK24075" s="29"/>
      <c r="AL24075" s="29"/>
      <c r="AM24075" s="29"/>
      <c r="AP24075" s="30"/>
    </row>
    <row r="24076" spans="1:42">
      <c r="A24076" s="29"/>
      <c r="B24076" s="29"/>
      <c r="C24076" s="29"/>
      <c r="D24076" s="29"/>
      <c r="E24076" s="29"/>
      <c r="F24076" s="29"/>
      <c r="G24076" s="29"/>
      <c r="H24076" s="29"/>
      <c r="I24076" s="29"/>
      <c r="J24076" s="29"/>
      <c r="K24076" s="29"/>
      <c r="L24076" s="29"/>
      <c r="M24076" s="29"/>
      <c r="N24076" s="29"/>
      <c r="O24076" s="29"/>
      <c r="P24076" s="29"/>
      <c r="Q24076" s="29"/>
      <c r="R24076" s="29"/>
      <c r="S24076" s="33"/>
      <c r="T24076" s="29"/>
      <c r="U24076" s="29"/>
      <c r="V24076" s="29"/>
      <c r="W24076" s="29"/>
      <c r="X24076" s="29"/>
      <c r="Y24076" s="29"/>
      <c r="Z24076" s="29"/>
      <c r="AA24076" s="29"/>
      <c r="AB24076" s="29"/>
      <c r="AC24076" s="29"/>
      <c r="AD24076" s="29"/>
      <c r="AE24076" s="29"/>
      <c r="AF24076" s="29"/>
      <c r="AG24076" s="29"/>
      <c r="AH24076" s="29"/>
      <c r="AI24076" s="29"/>
      <c r="AJ24076" s="29"/>
      <c r="AK24076" s="29"/>
      <c r="AL24076" s="29"/>
      <c r="AM24076" s="29"/>
      <c r="AP24076" s="30"/>
    </row>
    <row r="24077" spans="1:42">
      <c r="A24077" s="29"/>
      <c r="B24077" s="29"/>
      <c r="C24077" s="29"/>
      <c r="D24077" s="29"/>
      <c r="E24077" s="29"/>
      <c r="F24077" s="29"/>
      <c r="G24077" s="29"/>
      <c r="H24077" s="29"/>
      <c r="I24077" s="29"/>
      <c r="J24077" s="29"/>
      <c r="K24077" s="29"/>
      <c r="L24077" s="29"/>
      <c r="M24077" s="29"/>
      <c r="N24077" s="29"/>
      <c r="O24077" s="29"/>
      <c r="P24077" s="29"/>
      <c r="Q24077" s="29"/>
      <c r="R24077" s="29"/>
      <c r="S24077" s="33"/>
      <c r="T24077" s="29"/>
      <c r="U24077" s="29"/>
      <c r="V24077" s="29"/>
      <c r="W24077" s="29"/>
      <c r="X24077" s="29"/>
      <c r="Y24077" s="29"/>
      <c r="Z24077" s="29"/>
      <c r="AA24077" s="29"/>
      <c r="AB24077" s="29"/>
      <c r="AC24077" s="29"/>
      <c r="AD24077" s="29"/>
      <c r="AE24077" s="29"/>
      <c r="AF24077" s="29"/>
      <c r="AG24077" s="29"/>
      <c r="AH24077" s="29"/>
      <c r="AI24077" s="29"/>
      <c r="AJ24077" s="29"/>
      <c r="AK24077" s="29"/>
      <c r="AL24077" s="29"/>
      <c r="AM24077" s="29"/>
      <c r="AP24077" s="30"/>
    </row>
    <row r="24078" spans="1:42">
      <c r="A24078" s="29"/>
      <c r="B24078" s="29"/>
      <c r="C24078" s="29"/>
      <c r="D24078" s="29"/>
      <c r="E24078" s="29"/>
      <c r="F24078" s="29"/>
      <c r="G24078" s="29"/>
      <c r="H24078" s="29"/>
      <c r="I24078" s="29"/>
      <c r="J24078" s="29"/>
      <c r="K24078" s="29"/>
      <c r="L24078" s="29"/>
      <c r="M24078" s="29"/>
      <c r="N24078" s="29"/>
      <c r="O24078" s="29"/>
      <c r="P24078" s="29"/>
      <c r="Q24078" s="29"/>
      <c r="R24078" s="29"/>
      <c r="S24078" s="33"/>
      <c r="T24078" s="29"/>
      <c r="U24078" s="29"/>
      <c r="V24078" s="29"/>
      <c r="W24078" s="29"/>
      <c r="X24078" s="29"/>
      <c r="Y24078" s="29"/>
      <c r="Z24078" s="29"/>
      <c r="AA24078" s="29"/>
      <c r="AB24078" s="29"/>
      <c r="AC24078" s="29"/>
      <c r="AD24078" s="29"/>
      <c r="AE24078" s="29"/>
      <c r="AF24078" s="29"/>
      <c r="AG24078" s="29"/>
      <c r="AH24078" s="29"/>
      <c r="AI24078" s="29"/>
      <c r="AJ24078" s="29"/>
      <c r="AK24078" s="29"/>
      <c r="AL24078" s="29"/>
      <c r="AM24078" s="29"/>
      <c r="AP24078" s="30"/>
    </row>
    <row r="24079" spans="1:42">
      <c r="A24079" s="29"/>
      <c r="B24079" s="29"/>
      <c r="C24079" s="29"/>
      <c r="D24079" s="29"/>
      <c r="E24079" s="29"/>
      <c r="F24079" s="29"/>
      <c r="G24079" s="29"/>
      <c r="H24079" s="29"/>
      <c r="I24079" s="29"/>
      <c r="J24079" s="29"/>
      <c r="K24079" s="29"/>
      <c r="L24079" s="29"/>
      <c r="M24079" s="29"/>
      <c r="N24079" s="29"/>
      <c r="O24079" s="29"/>
      <c r="P24079" s="29"/>
      <c r="Q24079" s="29"/>
      <c r="R24079" s="29"/>
      <c r="S24079" s="33"/>
      <c r="T24079" s="29"/>
      <c r="U24079" s="29"/>
      <c r="V24079" s="29"/>
      <c r="W24079" s="29"/>
      <c r="X24079" s="29"/>
      <c r="Y24079" s="29"/>
      <c r="Z24079" s="29"/>
      <c r="AA24079" s="29"/>
      <c r="AB24079" s="29"/>
      <c r="AC24079" s="29"/>
      <c r="AD24079" s="29"/>
      <c r="AE24079" s="29"/>
      <c r="AF24079" s="29"/>
      <c r="AG24079" s="29"/>
      <c r="AH24079" s="29"/>
      <c r="AI24079" s="29"/>
      <c r="AJ24079" s="29"/>
      <c r="AK24079" s="29"/>
      <c r="AL24079" s="29"/>
      <c r="AM24079" s="29"/>
      <c r="AP24079" s="30"/>
    </row>
    <row r="24080" spans="1:42">
      <c r="A24080" s="29"/>
      <c r="B24080" s="29"/>
      <c r="C24080" s="29"/>
      <c r="D24080" s="29"/>
      <c r="E24080" s="29"/>
      <c r="F24080" s="29"/>
      <c r="G24080" s="29"/>
      <c r="H24080" s="29"/>
      <c r="I24080" s="29"/>
      <c r="J24080" s="29"/>
      <c r="K24080" s="29"/>
      <c r="L24080" s="29"/>
      <c r="M24080" s="29"/>
      <c r="N24080" s="29"/>
      <c r="O24080" s="29"/>
      <c r="P24080" s="29"/>
      <c r="Q24080" s="29"/>
      <c r="R24080" s="29"/>
      <c r="S24080" s="33"/>
      <c r="T24080" s="29"/>
      <c r="U24080" s="29"/>
      <c r="V24080" s="29"/>
      <c r="W24080" s="29"/>
      <c r="X24080" s="29"/>
      <c r="Y24080" s="29"/>
      <c r="Z24080" s="29"/>
      <c r="AA24080" s="29"/>
      <c r="AB24080" s="29"/>
      <c r="AC24080" s="29"/>
      <c r="AD24080" s="29"/>
      <c r="AE24080" s="29"/>
      <c r="AF24080" s="29"/>
      <c r="AG24080" s="29"/>
      <c r="AH24080" s="29"/>
      <c r="AI24080" s="29"/>
      <c r="AJ24080" s="29"/>
      <c r="AK24080" s="29"/>
      <c r="AL24080" s="29"/>
      <c r="AM24080" s="29"/>
      <c r="AP24080" s="30"/>
    </row>
    <row r="24081" spans="1:42">
      <c r="A24081" s="29"/>
      <c r="B24081" s="29"/>
      <c r="C24081" s="29"/>
      <c r="D24081" s="29"/>
      <c r="E24081" s="29"/>
      <c r="F24081" s="29"/>
      <c r="G24081" s="29"/>
      <c r="H24081" s="29"/>
      <c r="I24081" s="29"/>
      <c r="J24081" s="29"/>
      <c r="K24081" s="29"/>
      <c r="L24081" s="29"/>
      <c r="M24081" s="29"/>
      <c r="N24081" s="29"/>
      <c r="O24081" s="29"/>
      <c r="P24081" s="29"/>
      <c r="Q24081" s="29"/>
      <c r="R24081" s="29"/>
      <c r="S24081" s="33"/>
      <c r="T24081" s="29"/>
      <c r="U24081" s="29"/>
      <c r="V24081" s="29"/>
      <c r="W24081" s="29"/>
      <c r="X24081" s="29"/>
      <c r="Y24081" s="29"/>
      <c r="Z24081" s="29"/>
      <c r="AA24081" s="29"/>
      <c r="AB24081" s="29"/>
      <c r="AC24081" s="29"/>
      <c r="AD24081" s="29"/>
      <c r="AE24081" s="29"/>
      <c r="AF24081" s="29"/>
      <c r="AG24081" s="29"/>
      <c r="AH24081" s="29"/>
      <c r="AI24081" s="29"/>
      <c r="AJ24081" s="29"/>
      <c r="AK24081" s="29"/>
      <c r="AL24081" s="29"/>
      <c r="AM24081" s="29"/>
      <c r="AP24081" s="30"/>
    </row>
    <row r="24082" spans="1:42">
      <c r="A24082" s="29"/>
      <c r="B24082" s="29"/>
      <c r="C24082" s="29"/>
      <c r="D24082" s="29"/>
      <c r="E24082" s="29"/>
      <c r="F24082" s="29"/>
      <c r="G24082" s="29"/>
      <c r="H24082" s="29"/>
      <c r="I24082" s="29"/>
      <c r="J24082" s="29"/>
      <c r="K24082" s="29"/>
      <c r="L24082" s="29"/>
      <c r="M24082" s="29"/>
      <c r="N24082" s="29"/>
      <c r="O24082" s="29"/>
      <c r="P24082" s="29"/>
      <c r="Q24082" s="29"/>
      <c r="R24082" s="29"/>
      <c r="S24082" s="33"/>
      <c r="T24082" s="29"/>
      <c r="U24082" s="29"/>
      <c r="V24082" s="29"/>
      <c r="W24082" s="29"/>
      <c r="X24082" s="29"/>
      <c r="Y24082" s="29"/>
      <c r="Z24082" s="29"/>
      <c r="AA24082" s="29"/>
      <c r="AB24082" s="29"/>
      <c r="AC24082" s="29"/>
      <c r="AD24082" s="29"/>
      <c r="AE24082" s="29"/>
      <c r="AF24082" s="29"/>
      <c r="AG24082" s="29"/>
      <c r="AH24082" s="29"/>
      <c r="AI24082" s="29"/>
      <c r="AJ24082" s="29"/>
      <c r="AK24082" s="29"/>
      <c r="AL24082" s="29"/>
      <c r="AM24082" s="29"/>
      <c r="AP24082" s="30"/>
    </row>
    <row r="24083" spans="1:42">
      <c r="A24083" s="29"/>
      <c r="B24083" s="29"/>
      <c r="C24083" s="29"/>
      <c r="D24083" s="29"/>
      <c r="E24083" s="29"/>
      <c r="F24083" s="29"/>
      <c r="G24083" s="29"/>
      <c r="H24083" s="29"/>
      <c r="I24083" s="29"/>
      <c r="J24083" s="29"/>
      <c r="K24083" s="29"/>
      <c r="L24083" s="29"/>
      <c r="M24083" s="29"/>
      <c r="N24083" s="29"/>
      <c r="O24083" s="29"/>
      <c r="P24083" s="29"/>
      <c r="Q24083" s="29"/>
      <c r="R24083" s="29"/>
      <c r="S24083" s="33"/>
      <c r="T24083" s="29"/>
      <c r="U24083" s="29"/>
      <c r="V24083" s="29"/>
      <c r="W24083" s="29"/>
      <c r="X24083" s="29"/>
      <c r="Y24083" s="29"/>
      <c r="Z24083" s="29"/>
      <c r="AA24083" s="29"/>
      <c r="AB24083" s="29"/>
      <c r="AC24083" s="29"/>
      <c r="AD24083" s="29"/>
      <c r="AE24083" s="29"/>
      <c r="AF24083" s="29"/>
      <c r="AG24083" s="29"/>
      <c r="AH24083" s="29"/>
      <c r="AI24083" s="29"/>
      <c r="AJ24083" s="29"/>
      <c r="AK24083" s="29"/>
      <c r="AL24083" s="29"/>
      <c r="AM24083" s="29"/>
      <c r="AP24083" s="30"/>
    </row>
    <row r="24084" spans="1:42">
      <c r="A24084" s="29"/>
      <c r="B24084" s="29"/>
      <c r="C24084" s="29"/>
      <c r="D24084" s="29"/>
      <c r="E24084" s="29"/>
      <c r="F24084" s="29"/>
      <c r="G24084" s="29"/>
      <c r="H24084" s="29"/>
      <c r="I24084" s="29"/>
      <c r="J24084" s="29"/>
      <c r="K24084" s="29"/>
      <c r="L24084" s="29"/>
      <c r="M24084" s="29"/>
      <c r="N24084" s="29"/>
      <c r="O24084" s="29"/>
      <c r="P24084" s="29"/>
      <c r="Q24084" s="29"/>
      <c r="R24084" s="29"/>
      <c r="S24084" s="33"/>
      <c r="T24084" s="29"/>
      <c r="U24084" s="29"/>
      <c r="V24084" s="29"/>
      <c r="W24084" s="29"/>
      <c r="X24084" s="29"/>
      <c r="Y24084" s="29"/>
      <c r="Z24084" s="29"/>
      <c r="AA24084" s="29"/>
      <c r="AB24084" s="29"/>
      <c r="AC24084" s="29"/>
      <c r="AD24084" s="29"/>
      <c r="AE24084" s="29"/>
      <c r="AF24084" s="29"/>
      <c r="AG24084" s="29"/>
      <c r="AH24084" s="29"/>
      <c r="AI24084" s="29"/>
      <c r="AJ24084" s="29"/>
      <c r="AK24084" s="29"/>
      <c r="AL24084" s="29"/>
      <c r="AM24084" s="29"/>
      <c r="AP24084" s="30"/>
    </row>
    <row r="24085" spans="1:42">
      <c r="A24085" s="29"/>
      <c r="B24085" s="29"/>
      <c r="C24085" s="29"/>
      <c r="D24085" s="29"/>
      <c r="E24085" s="29"/>
      <c r="F24085" s="29"/>
      <c r="G24085" s="29"/>
      <c r="H24085" s="29"/>
      <c r="I24085" s="29"/>
      <c r="J24085" s="29"/>
      <c r="K24085" s="29"/>
      <c r="L24085" s="29"/>
      <c r="M24085" s="29"/>
      <c r="N24085" s="29"/>
      <c r="O24085" s="29"/>
      <c r="P24085" s="29"/>
      <c r="Q24085" s="29"/>
      <c r="R24085" s="29"/>
      <c r="S24085" s="33"/>
      <c r="T24085" s="29"/>
      <c r="U24085" s="29"/>
      <c r="V24085" s="29"/>
      <c r="W24085" s="29"/>
      <c r="X24085" s="29"/>
      <c r="Y24085" s="29"/>
      <c r="Z24085" s="29"/>
      <c r="AA24085" s="29"/>
      <c r="AB24085" s="29"/>
      <c r="AC24085" s="29"/>
      <c r="AD24085" s="29"/>
      <c r="AE24085" s="29"/>
      <c r="AF24085" s="29"/>
      <c r="AG24085" s="29"/>
      <c r="AH24085" s="29"/>
      <c r="AI24085" s="29"/>
      <c r="AJ24085" s="29"/>
      <c r="AK24085" s="29"/>
      <c r="AL24085" s="29"/>
      <c r="AM24085" s="29"/>
      <c r="AP24085" s="30"/>
    </row>
    <row r="24086" spans="1:42">
      <c r="A24086" s="29"/>
      <c r="B24086" s="29"/>
      <c r="C24086" s="29"/>
      <c r="D24086" s="29"/>
      <c r="E24086" s="29"/>
      <c r="F24086" s="29"/>
      <c r="G24086" s="29"/>
      <c r="H24086" s="29"/>
      <c r="I24086" s="29"/>
      <c r="J24086" s="29"/>
      <c r="K24086" s="29"/>
      <c r="L24086" s="29"/>
      <c r="M24086" s="29"/>
      <c r="N24086" s="29"/>
      <c r="O24086" s="29"/>
      <c r="P24086" s="29"/>
      <c r="Q24086" s="29"/>
      <c r="R24086" s="29"/>
      <c r="S24086" s="33"/>
      <c r="T24086" s="29"/>
      <c r="U24086" s="29"/>
      <c r="V24086" s="29"/>
      <c r="W24086" s="29"/>
      <c r="X24086" s="29"/>
      <c r="Y24086" s="29"/>
      <c r="Z24086" s="29"/>
      <c r="AA24086" s="29"/>
      <c r="AB24086" s="29"/>
      <c r="AC24086" s="29"/>
      <c r="AD24086" s="29"/>
      <c r="AE24086" s="29"/>
      <c r="AF24086" s="29"/>
      <c r="AG24086" s="29"/>
      <c r="AH24086" s="29"/>
      <c r="AI24086" s="29"/>
      <c r="AJ24086" s="29"/>
      <c r="AK24086" s="29"/>
      <c r="AL24086" s="29"/>
      <c r="AM24086" s="29"/>
      <c r="AP24086" s="30"/>
    </row>
    <row r="24087" spans="1:42">
      <c r="A24087" s="29"/>
      <c r="B24087" s="29"/>
      <c r="C24087" s="29"/>
      <c r="D24087" s="29"/>
      <c r="E24087" s="29"/>
      <c r="F24087" s="29"/>
      <c r="G24087" s="29"/>
      <c r="H24087" s="29"/>
      <c r="I24087" s="29"/>
      <c r="J24087" s="29"/>
      <c r="K24087" s="29"/>
      <c r="L24087" s="29"/>
      <c r="M24087" s="29"/>
      <c r="N24087" s="29"/>
      <c r="O24087" s="29"/>
      <c r="P24087" s="29"/>
      <c r="Q24087" s="29"/>
      <c r="R24087" s="29"/>
      <c r="S24087" s="33"/>
      <c r="T24087" s="29"/>
      <c r="U24087" s="29"/>
      <c r="V24087" s="29"/>
      <c r="W24087" s="29"/>
      <c r="X24087" s="29"/>
      <c r="Y24087" s="29"/>
      <c r="Z24087" s="29"/>
      <c r="AA24087" s="29"/>
      <c r="AB24087" s="29"/>
      <c r="AC24087" s="29"/>
      <c r="AD24087" s="29"/>
      <c r="AE24087" s="29"/>
      <c r="AF24087" s="29"/>
      <c r="AG24087" s="29"/>
      <c r="AH24087" s="29"/>
      <c r="AI24087" s="29"/>
      <c r="AJ24087" s="29"/>
      <c r="AK24087" s="29"/>
      <c r="AL24087" s="29"/>
      <c r="AM24087" s="29"/>
      <c r="AP24087" s="30"/>
    </row>
    <row r="24088" spans="1:42">
      <c r="A24088" s="29"/>
      <c r="B24088" s="29"/>
      <c r="C24088" s="29"/>
      <c r="D24088" s="29"/>
      <c r="E24088" s="29"/>
      <c r="F24088" s="29"/>
      <c r="G24088" s="29"/>
      <c r="H24088" s="29"/>
      <c r="I24088" s="29"/>
      <c r="J24088" s="29"/>
      <c r="K24088" s="29"/>
      <c r="L24088" s="29"/>
      <c r="M24088" s="29"/>
      <c r="N24088" s="29"/>
      <c r="O24088" s="29"/>
      <c r="P24088" s="29"/>
      <c r="Q24088" s="29"/>
      <c r="R24088" s="29"/>
      <c r="S24088" s="33"/>
      <c r="T24088" s="29"/>
      <c r="U24088" s="29"/>
      <c r="V24088" s="29"/>
      <c r="W24088" s="29"/>
      <c r="X24088" s="29"/>
      <c r="Y24088" s="29"/>
      <c r="Z24088" s="29"/>
      <c r="AA24088" s="29"/>
      <c r="AB24088" s="29"/>
      <c r="AC24088" s="29"/>
      <c r="AD24088" s="29"/>
      <c r="AE24088" s="29"/>
      <c r="AF24088" s="29"/>
      <c r="AG24088" s="29"/>
      <c r="AH24088" s="29"/>
      <c r="AI24088" s="29"/>
      <c r="AJ24088" s="29"/>
      <c r="AK24088" s="29"/>
      <c r="AL24088" s="29"/>
      <c r="AM24088" s="29"/>
      <c r="AP24088" s="30"/>
    </row>
    <row r="24089" spans="1:42">
      <c r="A24089" s="29"/>
      <c r="B24089" s="29"/>
      <c r="C24089" s="29"/>
      <c r="D24089" s="29"/>
      <c r="E24089" s="29"/>
      <c r="F24089" s="29"/>
      <c r="G24089" s="29"/>
      <c r="H24089" s="29"/>
      <c r="I24089" s="29"/>
      <c r="J24089" s="29"/>
      <c r="K24089" s="29"/>
      <c r="L24089" s="29"/>
      <c r="M24089" s="29"/>
      <c r="N24089" s="29"/>
      <c r="O24089" s="29"/>
      <c r="P24089" s="29"/>
      <c r="Q24089" s="29"/>
      <c r="R24089" s="29"/>
      <c r="S24089" s="33"/>
      <c r="T24089" s="29"/>
      <c r="U24089" s="29"/>
      <c r="V24089" s="29"/>
      <c r="W24089" s="29"/>
      <c r="X24089" s="29"/>
      <c r="Y24089" s="29"/>
      <c r="Z24089" s="29"/>
      <c r="AA24089" s="29"/>
      <c r="AB24089" s="29"/>
      <c r="AC24089" s="29"/>
      <c r="AD24089" s="29"/>
      <c r="AE24089" s="29"/>
      <c r="AF24089" s="29"/>
      <c r="AG24089" s="29"/>
      <c r="AH24089" s="29"/>
      <c r="AI24089" s="29"/>
      <c r="AJ24089" s="29"/>
      <c r="AK24089" s="29"/>
      <c r="AL24089" s="29"/>
      <c r="AM24089" s="29"/>
      <c r="AP24089" s="30"/>
    </row>
    <row r="24090" spans="1:42">
      <c r="A24090" s="29"/>
      <c r="B24090" s="29"/>
      <c r="C24090" s="29"/>
      <c r="D24090" s="29"/>
      <c r="E24090" s="29"/>
      <c r="F24090" s="29"/>
      <c r="G24090" s="29"/>
      <c r="H24090" s="29"/>
      <c r="I24090" s="29"/>
      <c r="J24090" s="29"/>
      <c r="K24090" s="29"/>
      <c r="L24090" s="29"/>
      <c r="M24090" s="29"/>
      <c r="N24090" s="29"/>
      <c r="O24090" s="29"/>
      <c r="P24090" s="29"/>
      <c r="Q24090" s="29"/>
      <c r="R24090" s="29"/>
      <c r="S24090" s="33"/>
      <c r="T24090" s="29"/>
      <c r="U24090" s="29"/>
      <c r="V24090" s="29"/>
      <c r="W24090" s="29"/>
      <c r="X24090" s="29"/>
      <c r="Y24090" s="29"/>
      <c r="Z24090" s="29"/>
      <c r="AA24090" s="29"/>
      <c r="AB24090" s="29"/>
      <c r="AC24090" s="29"/>
      <c r="AD24090" s="29"/>
      <c r="AE24090" s="29"/>
      <c r="AF24090" s="29"/>
      <c r="AG24090" s="29"/>
      <c r="AH24090" s="29"/>
      <c r="AI24090" s="29"/>
      <c r="AJ24090" s="29"/>
      <c r="AK24090" s="29"/>
      <c r="AL24090" s="29"/>
      <c r="AM24090" s="29"/>
      <c r="AP24090" s="30"/>
    </row>
    <row r="24091" spans="1:42">
      <c r="A24091" s="29"/>
      <c r="B24091" s="29"/>
      <c r="C24091" s="29"/>
      <c r="D24091" s="29"/>
      <c r="E24091" s="29"/>
      <c r="F24091" s="29"/>
      <c r="G24091" s="29"/>
      <c r="H24091" s="29"/>
      <c r="I24091" s="29"/>
      <c r="J24091" s="29"/>
      <c r="K24091" s="29"/>
      <c r="L24091" s="29"/>
      <c r="M24091" s="29"/>
      <c r="N24091" s="29"/>
      <c r="O24091" s="29"/>
      <c r="P24091" s="29"/>
      <c r="Q24091" s="29"/>
      <c r="R24091" s="29"/>
      <c r="S24091" s="33"/>
      <c r="T24091" s="29"/>
      <c r="U24091" s="29"/>
      <c r="V24091" s="29"/>
      <c r="W24091" s="29"/>
      <c r="X24091" s="29"/>
      <c r="Y24091" s="29"/>
      <c r="Z24091" s="29"/>
      <c r="AA24091" s="29"/>
      <c r="AB24091" s="29"/>
      <c r="AC24091" s="29"/>
      <c r="AD24091" s="29"/>
      <c r="AE24091" s="29"/>
      <c r="AF24091" s="29"/>
      <c r="AG24091" s="29"/>
      <c r="AH24091" s="29"/>
      <c r="AI24091" s="29"/>
      <c r="AJ24091" s="29"/>
      <c r="AK24091" s="29"/>
      <c r="AL24091" s="29"/>
      <c r="AM24091" s="29"/>
      <c r="AP24091" s="30"/>
    </row>
    <row r="24092" spans="1:42">
      <c r="A24092" s="29"/>
      <c r="B24092" s="29"/>
      <c r="C24092" s="29"/>
      <c r="D24092" s="29"/>
      <c r="E24092" s="29"/>
      <c r="F24092" s="29"/>
      <c r="G24092" s="29"/>
      <c r="H24092" s="29"/>
      <c r="I24092" s="29"/>
      <c r="J24092" s="29"/>
      <c r="K24092" s="29"/>
      <c r="L24092" s="29"/>
      <c r="M24092" s="29"/>
      <c r="N24092" s="29"/>
      <c r="O24092" s="29"/>
      <c r="P24092" s="29"/>
      <c r="Q24092" s="29"/>
      <c r="R24092" s="29"/>
      <c r="S24092" s="33"/>
      <c r="T24092" s="29"/>
      <c r="U24092" s="29"/>
      <c r="V24092" s="29"/>
      <c r="W24092" s="29"/>
      <c r="X24092" s="29"/>
      <c r="Y24092" s="29"/>
      <c r="Z24092" s="29"/>
      <c r="AA24092" s="29"/>
      <c r="AB24092" s="29"/>
      <c r="AC24092" s="29"/>
      <c r="AD24092" s="29"/>
      <c r="AE24092" s="29"/>
      <c r="AF24092" s="29"/>
      <c r="AG24092" s="29"/>
      <c r="AH24092" s="29"/>
      <c r="AI24092" s="29"/>
      <c r="AJ24092" s="29"/>
      <c r="AK24092" s="29"/>
      <c r="AL24092" s="29"/>
      <c r="AM24092" s="29"/>
      <c r="AP24092" s="30"/>
    </row>
    <row r="24093" spans="1:42">
      <c r="A24093" s="29"/>
      <c r="B24093" s="29"/>
      <c r="C24093" s="29"/>
      <c r="D24093" s="29"/>
      <c r="E24093" s="29"/>
      <c r="F24093" s="29"/>
      <c r="G24093" s="29"/>
      <c r="H24093" s="29"/>
      <c r="I24093" s="29"/>
      <c r="J24093" s="29"/>
      <c r="K24093" s="29"/>
      <c r="L24093" s="29"/>
      <c r="M24093" s="29"/>
      <c r="N24093" s="29"/>
      <c r="O24093" s="29"/>
      <c r="P24093" s="29"/>
      <c r="Q24093" s="29"/>
      <c r="R24093" s="29"/>
      <c r="S24093" s="33"/>
      <c r="T24093" s="29"/>
      <c r="U24093" s="29"/>
      <c r="V24093" s="29"/>
      <c r="W24093" s="29"/>
      <c r="X24093" s="29"/>
      <c r="Y24093" s="29"/>
      <c r="Z24093" s="29"/>
      <c r="AA24093" s="29"/>
      <c r="AB24093" s="29"/>
      <c r="AC24093" s="29"/>
      <c r="AD24093" s="29"/>
      <c r="AE24093" s="29"/>
      <c r="AF24093" s="29"/>
      <c r="AG24093" s="29"/>
      <c r="AH24093" s="29"/>
      <c r="AI24093" s="29"/>
      <c r="AJ24093" s="29"/>
      <c r="AK24093" s="29"/>
      <c r="AL24093" s="29"/>
      <c r="AM24093" s="29"/>
      <c r="AP24093" s="30"/>
    </row>
    <row r="24094" spans="1:42">
      <c r="A24094" s="29"/>
      <c r="B24094" s="29"/>
      <c r="C24094" s="29"/>
      <c r="D24094" s="29"/>
      <c r="E24094" s="29"/>
      <c r="F24094" s="29"/>
      <c r="G24094" s="29"/>
      <c r="H24094" s="29"/>
      <c r="I24094" s="29"/>
      <c r="J24094" s="29"/>
      <c r="K24094" s="29"/>
      <c r="L24094" s="29"/>
      <c r="M24094" s="29"/>
      <c r="N24094" s="29"/>
      <c r="O24094" s="29"/>
      <c r="P24094" s="29"/>
      <c r="Q24094" s="29"/>
      <c r="R24094" s="29"/>
      <c r="S24094" s="33"/>
      <c r="T24094" s="29"/>
      <c r="U24094" s="29"/>
      <c r="V24094" s="29"/>
      <c r="W24094" s="29"/>
      <c r="X24094" s="29"/>
      <c r="Y24094" s="29"/>
      <c r="Z24094" s="29"/>
      <c r="AA24094" s="29"/>
      <c r="AB24094" s="29"/>
      <c r="AC24094" s="29"/>
      <c r="AD24094" s="29"/>
      <c r="AE24094" s="29"/>
      <c r="AF24094" s="29"/>
      <c r="AG24094" s="29"/>
      <c r="AH24094" s="29"/>
      <c r="AI24094" s="29"/>
      <c r="AJ24094" s="29"/>
      <c r="AK24094" s="29"/>
      <c r="AL24094" s="29"/>
      <c r="AM24094" s="29"/>
      <c r="AP24094" s="30"/>
    </row>
    <row r="24095" spans="1:42">
      <c r="A24095" s="29"/>
      <c r="B24095" s="29"/>
      <c r="C24095" s="29"/>
      <c r="D24095" s="29"/>
      <c r="E24095" s="29"/>
      <c r="F24095" s="29"/>
      <c r="G24095" s="29"/>
      <c r="H24095" s="29"/>
      <c r="I24095" s="29"/>
      <c r="J24095" s="29"/>
      <c r="K24095" s="29"/>
      <c r="L24095" s="29"/>
      <c r="M24095" s="29"/>
      <c r="N24095" s="29"/>
      <c r="O24095" s="29"/>
      <c r="P24095" s="29"/>
      <c r="Q24095" s="29"/>
      <c r="R24095" s="29"/>
      <c r="S24095" s="33"/>
      <c r="T24095" s="29"/>
      <c r="U24095" s="29"/>
      <c r="V24095" s="29"/>
      <c r="W24095" s="29"/>
      <c r="X24095" s="29"/>
      <c r="Y24095" s="29"/>
      <c r="Z24095" s="29"/>
      <c r="AA24095" s="29"/>
      <c r="AB24095" s="29"/>
      <c r="AC24095" s="29"/>
      <c r="AD24095" s="29"/>
      <c r="AE24095" s="29"/>
      <c r="AF24095" s="29"/>
      <c r="AG24095" s="29"/>
      <c r="AH24095" s="29"/>
      <c r="AI24095" s="29"/>
      <c r="AJ24095" s="29"/>
      <c r="AK24095" s="29"/>
      <c r="AL24095" s="29"/>
      <c r="AM24095" s="29"/>
      <c r="AP24095" s="30"/>
    </row>
    <row r="24096" spans="1:42">
      <c r="A24096" s="29"/>
      <c r="B24096" s="29"/>
      <c r="C24096" s="29"/>
      <c r="D24096" s="29"/>
      <c r="E24096" s="29"/>
      <c r="F24096" s="29"/>
      <c r="G24096" s="29"/>
      <c r="H24096" s="29"/>
      <c r="I24096" s="29"/>
      <c r="J24096" s="29"/>
      <c r="K24096" s="29"/>
      <c r="L24096" s="29"/>
      <c r="M24096" s="29"/>
      <c r="N24096" s="29"/>
      <c r="O24096" s="29"/>
      <c r="P24096" s="29"/>
      <c r="Q24096" s="29"/>
      <c r="R24096" s="29"/>
      <c r="S24096" s="33"/>
      <c r="T24096" s="29"/>
      <c r="U24096" s="29"/>
      <c r="V24096" s="29"/>
      <c r="W24096" s="29"/>
      <c r="X24096" s="29"/>
      <c r="Y24096" s="29"/>
      <c r="Z24096" s="29"/>
      <c r="AA24096" s="29"/>
      <c r="AB24096" s="29"/>
      <c r="AC24096" s="29"/>
      <c r="AD24096" s="29"/>
      <c r="AE24096" s="29"/>
      <c r="AF24096" s="29"/>
      <c r="AG24096" s="29"/>
      <c r="AH24096" s="29"/>
      <c r="AI24096" s="29"/>
      <c r="AJ24096" s="29"/>
      <c r="AK24096" s="29"/>
      <c r="AL24096" s="29"/>
      <c r="AM24096" s="29"/>
      <c r="AP24096" s="30"/>
    </row>
    <row r="24097" spans="1:42">
      <c r="A24097" s="29"/>
      <c r="B24097" s="29"/>
      <c r="C24097" s="29"/>
      <c r="D24097" s="29"/>
      <c r="E24097" s="29"/>
      <c r="F24097" s="29"/>
      <c r="G24097" s="29"/>
      <c r="H24097" s="29"/>
      <c r="I24097" s="29"/>
      <c r="J24097" s="29"/>
      <c r="K24097" s="29"/>
      <c r="L24097" s="29"/>
      <c r="M24097" s="29"/>
      <c r="N24097" s="29"/>
      <c r="O24097" s="29"/>
      <c r="P24097" s="29"/>
      <c r="Q24097" s="29"/>
      <c r="R24097" s="29"/>
      <c r="S24097" s="33"/>
      <c r="T24097" s="29"/>
      <c r="U24097" s="29"/>
      <c r="V24097" s="29"/>
      <c r="W24097" s="29"/>
      <c r="X24097" s="29"/>
      <c r="Y24097" s="29"/>
      <c r="Z24097" s="29"/>
      <c r="AA24097" s="29"/>
      <c r="AB24097" s="29"/>
      <c r="AC24097" s="29"/>
      <c r="AD24097" s="29"/>
      <c r="AE24097" s="29"/>
      <c r="AF24097" s="29"/>
      <c r="AG24097" s="29"/>
      <c r="AH24097" s="29"/>
      <c r="AI24097" s="29"/>
      <c r="AJ24097" s="29"/>
      <c r="AK24097" s="29"/>
      <c r="AL24097" s="29"/>
      <c r="AM24097" s="29"/>
      <c r="AP24097" s="30"/>
    </row>
    <row r="24098" spans="1:42">
      <c r="A24098" s="29"/>
      <c r="B24098" s="29"/>
      <c r="C24098" s="29"/>
      <c r="D24098" s="29"/>
      <c r="E24098" s="29"/>
      <c r="F24098" s="29"/>
      <c r="G24098" s="29"/>
      <c r="H24098" s="29"/>
      <c r="I24098" s="29"/>
      <c r="J24098" s="29"/>
      <c r="K24098" s="29"/>
      <c r="L24098" s="29"/>
      <c r="M24098" s="29"/>
      <c r="N24098" s="29"/>
      <c r="O24098" s="29"/>
      <c r="P24098" s="29"/>
      <c r="Q24098" s="29"/>
      <c r="R24098" s="29"/>
      <c r="S24098" s="33"/>
      <c r="T24098" s="29"/>
      <c r="U24098" s="29"/>
      <c r="V24098" s="29"/>
      <c r="W24098" s="29"/>
      <c r="X24098" s="29"/>
      <c r="Y24098" s="29"/>
      <c r="Z24098" s="29"/>
      <c r="AA24098" s="29"/>
      <c r="AB24098" s="29"/>
      <c r="AC24098" s="29"/>
      <c r="AD24098" s="29"/>
      <c r="AE24098" s="29"/>
      <c r="AF24098" s="29"/>
      <c r="AG24098" s="29"/>
      <c r="AH24098" s="29"/>
      <c r="AI24098" s="29"/>
      <c r="AJ24098" s="29"/>
      <c r="AK24098" s="29"/>
      <c r="AL24098" s="29"/>
      <c r="AM24098" s="29"/>
      <c r="AP24098" s="30"/>
    </row>
    <row r="24099" spans="1:42">
      <c r="A24099" s="29"/>
      <c r="B24099" s="29"/>
      <c r="C24099" s="29"/>
      <c r="D24099" s="29"/>
      <c r="E24099" s="29"/>
      <c r="F24099" s="29"/>
      <c r="G24099" s="29"/>
      <c r="H24099" s="29"/>
      <c r="I24099" s="29"/>
      <c r="J24099" s="29"/>
      <c r="K24099" s="29"/>
      <c r="L24099" s="29"/>
      <c r="M24099" s="29"/>
      <c r="N24099" s="29"/>
      <c r="O24099" s="29"/>
      <c r="P24099" s="29"/>
      <c r="Q24099" s="29"/>
      <c r="R24099" s="29"/>
      <c r="S24099" s="33"/>
      <c r="T24099" s="29"/>
      <c r="U24099" s="29"/>
      <c r="V24099" s="29"/>
      <c r="W24099" s="29"/>
      <c r="X24099" s="29"/>
      <c r="Y24099" s="29"/>
      <c r="Z24099" s="29"/>
      <c r="AA24099" s="29"/>
      <c r="AB24099" s="29"/>
      <c r="AC24099" s="29"/>
      <c r="AD24099" s="29"/>
      <c r="AE24099" s="29"/>
      <c r="AF24099" s="29"/>
      <c r="AG24099" s="29"/>
      <c r="AH24099" s="29"/>
      <c r="AI24099" s="29"/>
      <c r="AJ24099" s="29"/>
      <c r="AK24099" s="29"/>
      <c r="AL24099" s="29"/>
      <c r="AM24099" s="29"/>
      <c r="AP24099" s="30"/>
    </row>
    <row r="24100" spans="1:42">
      <c r="A24100" s="29"/>
      <c r="B24100" s="29"/>
      <c r="C24100" s="29"/>
      <c r="D24100" s="29"/>
      <c r="E24100" s="29"/>
      <c r="F24100" s="29"/>
      <c r="G24100" s="29"/>
      <c r="H24100" s="29"/>
      <c r="I24100" s="29"/>
      <c r="J24100" s="29"/>
      <c r="K24100" s="29"/>
      <c r="L24100" s="29"/>
      <c r="M24100" s="29"/>
      <c r="N24100" s="29"/>
      <c r="O24100" s="29"/>
      <c r="P24100" s="29"/>
      <c r="Q24100" s="29"/>
      <c r="R24100" s="29"/>
      <c r="S24100" s="33"/>
      <c r="T24100" s="29"/>
      <c r="U24100" s="29"/>
      <c r="V24100" s="29"/>
      <c r="W24100" s="29"/>
      <c r="X24100" s="29"/>
      <c r="Y24100" s="29"/>
      <c r="Z24100" s="29"/>
      <c r="AA24100" s="29"/>
      <c r="AB24100" s="29"/>
      <c r="AC24100" s="29"/>
      <c r="AD24100" s="29"/>
      <c r="AE24100" s="29"/>
      <c r="AF24100" s="29"/>
      <c r="AG24100" s="29"/>
      <c r="AH24100" s="29"/>
      <c r="AI24100" s="29"/>
      <c r="AJ24100" s="29"/>
      <c r="AK24100" s="29"/>
      <c r="AL24100" s="29"/>
      <c r="AM24100" s="29"/>
      <c r="AP24100" s="30"/>
    </row>
    <row r="24101" spans="1:42">
      <c r="A24101" s="29"/>
      <c r="B24101" s="29"/>
      <c r="C24101" s="29"/>
      <c r="D24101" s="29"/>
      <c r="E24101" s="29"/>
      <c r="F24101" s="29"/>
      <c r="G24101" s="29"/>
      <c r="H24101" s="29"/>
      <c r="I24101" s="29"/>
      <c r="J24101" s="29"/>
      <c r="K24101" s="29"/>
      <c r="L24101" s="29"/>
      <c r="M24101" s="29"/>
      <c r="N24101" s="29"/>
      <c r="O24101" s="29"/>
      <c r="P24101" s="29"/>
      <c r="Q24101" s="29"/>
      <c r="R24101" s="29"/>
      <c r="S24101" s="33"/>
      <c r="T24101" s="29"/>
      <c r="U24101" s="29"/>
      <c r="V24101" s="29"/>
      <c r="W24101" s="29"/>
      <c r="X24101" s="29"/>
      <c r="Y24101" s="29"/>
      <c r="Z24101" s="29"/>
      <c r="AA24101" s="29"/>
      <c r="AB24101" s="29"/>
      <c r="AC24101" s="29"/>
      <c r="AD24101" s="29"/>
      <c r="AE24101" s="29"/>
      <c r="AF24101" s="29"/>
      <c r="AG24101" s="29"/>
      <c r="AH24101" s="29"/>
      <c r="AI24101" s="29"/>
      <c r="AJ24101" s="29"/>
      <c r="AK24101" s="29"/>
      <c r="AL24101" s="29"/>
      <c r="AM24101" s="29"/>
      <c r="AP24101" s="30"/>
    </row>
    <row r="24102" spans="1:42">
      <c r="A24102" s="29"/>
      <c r="B24102" s="29"/>
      <c r="C24102" s="29"/>
      <c r="D24102" s="29"/>
      <c r="E24102" s="29"/>
      <c r="F24102" s="29"/>
      <c r="G24102" s="29"/>
      <c r="H24102" s="29"/>
      <c r="I24102" s="29"/>
      <c r="J24102" s="29"/>
      <c r="K24102" s="29"/>
      <c r="L24102" s="29"/>
      <c r="M24102" s="29"/>
      <c r="N24102" s="29"/>
      <c r="O24102" s="29"/>
      <c r="P24102" s="29"/>
      <c r="Q24102" s="29"/>
      <c r="R24102" s="29"/>
      <c r="S24102" s="33"/>
      <c r="T24102" s="29"/>
      <c r="U24102" s="29"/>
      <c r="V24102" s="29"/>
      <c r="W24102" s="29"/>
      <c r="X24102" s="29"/>
      <c r="Y24102" s="29"/>
      <c r="Z24102" s="29"/>
      <c r="AA24102" s="29"/>
      <c r="AB24102" s="29"/>
      <c r="AC24102" s="29"/>
      <c r="AD24102" s="29"/>
      <c r="AE24102" s="29"/>
      <c r="AF24102" s="29"/>
      <c r="AG24102" s="29"/>
      <c r="AH24102" s="29"/>
      <c r="AI24102" s="29"/>
      <c r="AJ24102" s="29"/>
      <c r="AK24102" s="29"/>
      <c r="AL24102" s="29"/>
      <c r="AM24102" s="29"/>
      <c r="AP24102" s="30"/>
    </row>
    <row r="24103" spans="1:42">
      <c r="A24103" s="29"/>
      <c r="B24103" s="29"/>
      <c r="C24103" s="29"/>
      <c r="D24103" s="29"/>
      <c r="E24103" s="29"/>
      <c r="F24103" s="29"/>
      <c r="G24103" s="29"/>
      <c r="H24103" s="29"/>
      <c r="I24103" s="29"/>
      <c r="J24103" s="29"/>
      <c r="K24103" s="29"/>
      <c r="L24103" s="29"/>
      <c r="M24103" s="29"/>
      <c r="N24103" s="29"/>
      <c r="O24103" s="29"/>
      <c r="P24103" s="29"/>
      <c r="Q24103" s="29"/>
      <c r="R24103" s="29"/>
      <c r="S24103" s="33"/>
      <c r="T24103" s="29"/>
      <c r="U24103" s="29"/>
      <c r="V24103" s="29"/>
      <c r="W24103" s="29"/>
      <c r="X24103" s="29"/>
      <c r="Y24103" s="29"/>
      <c r="Z24103" s="29"/>
      <c r="AA24103" s="29"/>
      <c r="AB24103" s="29"/>
      <c r="AC24103" s="29"/>
      <c r="AD24103" s="29"/>
      <c r="AE24103" s="29"/>
      <c r="AF24103" s="29"/>
      <c r="AG24103" s="29"/>
      <c r="AH24103" s="29"/>
      <c r="AI24103" s="29"/>
      <c r="AJ24103" s="29"/>
      <c r="AK24103" s="29"/>
      <c r="AL24103" s="29"/>
      <c r="AM24103" s="29"/>
      <c r="AP24103" s="30"/>
    </row>
    <row r="24104" spans="1:42">
      <c r="A24104" s="29"/>
      <c r="B24104" s="29"/>
      <c r="C24104" s="29"/>
      <c r="D24104" s="29"/>
      <c r="E24104" s="29"/>
      <c r="F24104" s="29"/>
      <c r="G24104" s="29"/>
      <c r="H24104" s="29"/>
      <c r="I24104" s="29"/>
      <c r="J24104" s="29"/>
      <c r="K24104" s="29"/>
      <c r="L24104" s="29"/>
      <c r="M24104" s="29"/>
      <c r="N24104" s="29"/>
      <c r="O24104" s="29"/>
      <c r="P24104" s="29"/>
      <c r="Q24104" s="29"/>
      <c r="R24104" s="29"/>
      <c r="S24104" s="33"/>
      <c r="T24104" s="29"/>
      <c r="U24104" s="29"/>
      <c r="V24104" s="29"/>
      <c r="W24104" s="29"/>
      <c r="X24104" s="29"/>
      <c r="Y24104" s="29"/>
      <c r="Z24104" s="29"/>
      <c r="AA24104" s="29"/>
      <c r="AB24104" s="29"/>
      <c r="AC24104" s="29"/>
      <c r="AD24104" s="29"/>
      <c r="AE24104" s="29"/>
      <c r="AF24104" s="29"/>
      <c r="AG24104" s="29"/>
      <c r="AH24104" s="29"/>
      <c r="AI24104" s="29"/>
      <c r="AJ24104" s="29"/>
      <c r="AK24104" s="29"/>
      <c r="AL24104" s="29"/>
      <c r="AM24104" s="29"/>
      <c r="AP24104" s="30"/>
    </row>
    <row r="24105" spans="1:42">
      <c r="A24105" s="29"/>
      <c r="B24105" s="29"/>
      <c r="C24105" s="29"/>
      <c r="D24105" s="29"/>
      <c r="E24105" s="29"/>
      <c r="F24105" s="29"/>
      <c r="G24105" s="29"/>
      <c r="H24105" s="29"/>
      <c r="I24105" s="29"/>
      <c r="J24105" s="29"/>
      <c r="K24105" s="29"/>
      <c r="L24105" s="29"/>
      <c r="M24105" s="29"/>
      <c r="N24105" s="29"/>
      <c r="O24105" s="29"/>
      <c r="P24105" s="29"/>
      <c r="Q24105" s="29"/>
      <c r="R24105" s="29"/>
      <c r="S24105" s="33"/>
      <c r="T24105" s="29"/>
      <c r="U24105" s="29"/>
      <c r="V24105" s="29"/>
      <c r="W24105" s="29"/>
      <c r="X24105" s="29"/>
      <c r="Y24105" s="29"/>
      <c r="Z24105" s="29"/>
      <c r="AA24105" s="29"/>
      <c r="AB24105" s="29"/>
      <c r="AC24105" s="29"/>
      <c r="AD24105" s="29"/>
      <c r="AE24105" s="29"/>
      <c r="AF24105" s="29"/>
      <c r="AG24105" s="29"/>
      <c r="AH24105" s="29"/>
      <c r="AI24105" s="29"/>
      <c r="AJ24105" s="29"/>
      <c r="AK24105" s="29"/>
      <c r="AL24105" s="29"/>
      <c r="AM24105" s="29"/>
      <c r="AP24105" s="30"/>
    </row>
    <row r="24106" spans="1:42">
      <c r="A24106" s="29"/>
      <c r="B24106" s="29"/>
      <c r="C24106" s="29"/>
      <c r="D24106" s="29"/>
      <c r="E24106" s="29"/>
      <c r="F24106" s="29"/>
      <c r="G24106" s="29"/>
      <c r="H24106" s="29"/>
      <c r="I24106" s="29"/>
      <c r="J24106" s="29"/>
      <c r="K24106" s="29"/>
      <c r="L24106" s="29"/>
      <c r="M24106" s="29"/>
      <c r="N24106" s="29"/>
      <c r="O24106" s="29"/>
      <c r="P24106" s="29"/>
      <c r="Q24106" s="29"/>
      <c r="R24106" s="29"/>
      <c r="S24106" s="33"/>
      <c r="T24106" s="29"/>
      <c r="U24106" s="29"/>
      <c r="V24106" s="29"/>
      <c r="W24106" s="29"/>
      <c r="X24106" s="29"/>
      <c r="Y24106" s="29"/>
      <c r="Z24106" s="29"/>
      <c r="AA24106" s="29"/>
      <c r="AB24106" s="29"/>
      <c r="AC24106" s="29"/>
      <c r="AD24106" s="29"/>
      <c r="AE24106" s="29"/>
      <c r="AF24106" s="29"/>
      <c r="AG24106" s="29"/>
      <c r="AH24106" s="29"/>
      <c r="AI24106" s="29"/>
      <c r="AJ24106" s="29"/>
      <c r="AK24106" s="29"/>
      <c r="AL24106" s="29"/>
      <c r="AM24106" s="29"/>
      <c r="AP24106" s="30"/>
    </row>
    <row r="24107" spans="1:42">
      <c r="A24107" s="29"/>
      <c r="B24107" s="29"/>
      <c r="C24107" s="29"/>
      <c r="D24107" s="29"/>
      <c r="E24107" s="29"/>
      <c r="F24107" s="29"/>
      <c r="G24107" s="29"/>
      <c r="H24107" s="29"/>
      <c r="I24107" s="29"/>
      <c r="J24107" s="29"/>
      <c r="K24107" s="29"/>
      <c r="L24107" s="29"/>
      <c r="M24107" s="29"/>
      <c r="N24107" s="29"/>
      <c r="O24107" s="29"/>
      <c r="P24107" s="29"/>
      <c r="Q24107" s="29"/>
      <c r="R24107" s="29"/>
      <c r="S24107" s="33"/>
      <c r="T24107" s="29"/>
      <c r="U24107" s="29"/>
      <c r="V24107" s="29"/>
      <c r="W24107" s="29"/>
      <c r="X24107" s="29"/>
      <c r="Y24107" s="29"/>
      <c r="Z24107" s="29"/>
      <c r="AA24107" s="29"/>
      <c r="AB24107" s="29"/>
      <c r="AC24107" s="29"/>
      <c r="AD24107" s="29"/>
      <c r="AE24107" s="29"/>
      <c r="AF24107" s="29"/>
      <c r="AG24107" s="29"/>
      <c r="AH24107" s="29"/>
      <c r="AI24107" s="29"/>
      <c r="AJ24107" s="29"/>
      <c r="AK24107" s="29"/>
      <c r="AL24107" s="29"/>
      <c r="AM24107" s="29"/>
      <c r="AP24107" s="30"/>
    </row>
    <row r="24108" spans="1:42">
      <c r="A24108" s="29"/>
      <c r="B24108" s="29"/>
      <c r="C24108" s="29"/>
      <c r="D24108" s="29"/>
      <c r="E24108" s="29"/>
      <c r="F24108" s="29"/>
      <c r="G24108" s="29"/>
      <c r="H24108" s="29"/>
      <c r="I24108" s="29"/>
      <c r="J24108" s="29"/>
      <c r="K24108" s="29"/>
      <c r="L24108" s="29"/>
      <c r="M24108" s="29"/>
      <c r="N24108" s="29"/>
      <c r="O24108" s="29"/>
      <c r="P24108" s="29"/>
      <c r="Q24108" s="29"/>
      <c r="R24108" s="29"/>
      <c r="S24108" s="33"/>
      <c r="T24108" s="29"/>
      <c r="U24108" s="29"/>
      <c r="V24108" s="29"/>
      <c r="W24108" s="29"/>
      <c r="X24108" s="29"/>
      <c r="Y24108" s="29"/>
      <c r="Z24108" s="29"/>
      <c r="AA24108" s="29"/>
      <c r="AB24108" s="29"/>
      <c r="AC24108" s="29"/>
      <c r="AD24108" s="29"/>
      <c r="AE24108" s="29"/>
      <c r="AF24108" s="29"/>
      <c r="AG24108" s="29"/>
      <c r="AH24108" s="29"/>
      <c r="AI24108" s="29"/>
      <c r="AJ24108" s="29"/>
      <c r="AK24108" s="29"/>
      <c r="AL24108" s="29"/>
      <c r="AM24108" s="29"/>
      <c r="AP24108" s="30"/>
    </row>
    <row r="24109" spans="1:42">
      <c r="A24109" s="29"/>
      <c r="B24109" s="29"/>
      <c r="C24109" s="29"/>
      <c r="D24109" s="29"/>
      <c r="E24109" s="29"/>
      <c r="F24109" s="29"/>
      <c r="G24109" s="29"/>
      <c r="H24109" s="29"/>
      <c r="I24109" s="29"/>
      <c r="J24109" s="29"/>
      <c r="K24109" s="29"/>
      <c r="L24109" s="29"/>
      <c r="M24109" s="29"/>
      <c r="N24109" s="29"/>
      <c r="O24109" s="29"/>
      <c r="P24109" s="29"/>
      <c r="Q24109" s="29"/>
      <c r="R24109" s="29"/>
      <c r="S24109" s="33"/>
      <c r="T24109" s="29"/>
      <c r="U24109" s="29"/>
      <c r="V24109" s="29"/>
      <c r="W24109" s="29"/>
      <c r="X24109" s="29"/>
      <c r="Y24109" s="29"/>
      <c r="Z24109" s="29"/>
      <c r="AA24109" s="29"/>
      <c r="AB24109" s="29"/>
      <c r="AC24109" s="29"/>
      <c r="AD24109" s="29"/>
      <c r="AE24109" s="29"/>
      <c r="AF24109" s="29"/>
      <c r="AG24109" s="29"/>
      <c r="AH24109" s="29"/>
      <c r="AI24109" s="29"/>
      <c r="AJ24109" s="29"/>
      <c r="AK24109" s="29"/>
      <c r="AL24109" s="29"/>
      <c r="AM24109" s="29"/>
      <c r="AP24109" s="30"/>
    </row>
    <row r="24110" spans="1:42">
      <c r="A24110" s="29"/>
      <c r="B24110" s="29"/>
      <c r="C24110" s="29"/>
      <c r="D24110" s="29"/>
      <c r="E24110" s="29"/>
      <c r="F24110" s="29"/>
      <c r="G24110" s="29"/>
      <c r="H24110" s="29"/>
      <c r="I24110" s="29"/>
      <c r="J24110" s="29"/>
      <c r="K24110" s="29"/>
      <c r="L24110" s="29"/>
      <c r="M24110" s="29"/>
      <c r="N24110" s="29"/>
      <c r="O24110" s="29"/>
      <c r="P24110" s="29"/>
      <c r="Q24110" s="29"/>
      <c r="R24110" s="29"/>
      <c r="S24110" s="33"/>
      <c r="T24110" s="29"/>
      <c r="U24110" s="29"/>
      <c r="V24110" s="29"/>
      <c r="W24110" s="29"/>
      <c r="X24110" s="29"/>
      <c r="Y24110" s="29"/>
      <c r="Z24110" s="29"/>
      <c r="AA24110" s="29"/>
      <c r="AB24110" s="29"/>
      <c r="AC24110" s="29"/>
      <c r="AD24110" s="29"/>
      <c r="AE24110" s="29"/>
      <c r="AF24110" s="29"/>
      <c r="AG24110" s="29"/>
      <c r="AH24110" s="29"/>
      <c r="AI24110" s="29"/>
      <c r="AJ24110" s="29"/>
      <c r="AK24110" s="29"/>
      <c r="AL24110" s="29"/>
      <c r="AM24110" s="29"/>
      <c r="AP24110" s="30"/>
    </row>
    <row r="24111" spans="1:42">
      <c r="A24111" s="29"/>
      <c r="B24111" s="29"/>
      <c r="C24111" s="29"/>
      <c r="D24111" s="29"/>
      <c r="E24111" s="29"/>
      <c r="F24111" s="29"/>
      <c r="G24111" s="29"/>
      <c r="H24111" s="29"/>
      <c r="I24111" s="29"/>
      <c r="J24111" s="29"/>
      <c r="K24111" s="29"/>
      <c r="L24111" s="29"/>
      <c r="M24111" s="29"/>
      <c r="N24111" s="29"/>
      <c r="O24111" s="29"/>
      <c r="P24111" s="29"/>
      <c r="Q24111" s="29"/>
      <c r="R24111" s="29"/>
      <c r="S24111" s="33"/>
      <c r="T24111" s="29"/>
      <c r="U24111" s="29"/>
      <c r="V24111" s="29"/>
      <c r="W24111" s="29"/>
      <c r="X24111" s="29"/>
      <c r="Y24111" s="29"/>
      <c r="Z24111" s="29"/>
      <c r="AA24111" s="29"/>
      <c r="AB24111" s="29"/>
      <c r="AC24111" s="29"/>
      <c r="AD24111" s="29"/>
      <c r="AE24111" s="29"/>
      <c r="AF24111" s="29"/>
      <c r="AG24111" s="29"/>
      <c r="AH24111" s="29"/>
      <c r="AI24111" s="29"/>
      <c r="AJ24111" s="29"/>
      <c r="AK24111" s="29"/>
      <c r="AL24111" s="29"/>
      <c r="AM24111" s="29"/>
      <c r="AP24111" s="30"/>
    </row>
    <row r="24112" spans="1:42">
      <c r="A24112" s="29"/>
      <c r="B24112" s="29"/>
      <c r="C24112" s="29"/>
      <c r="D24112" s="29"/>
      <c r="E24112" s="29"/>
      <c r="F24112" s="29"/>
      <c r="G24112" s="29"/>
      <c r="H24112" s="29"/>
      <c r="I24112" s="29"/>
      <c r="J24112" s="29"/>
      <c r="K24112" s="29"/>
      <c r="L24112" s="29"/>
      <c r="M24112" s="29"/>
      <c r="N24112" s="29"/>
      <c r="O24112" s="29"/>
      <c r="P24112" s="29"/>
      <c r="Q24112" s="29"/>
      <c r="R24112" s="29"/>
      <c r="S24112" s="33"/>
      <c r="T24112" s="29"/>
      <c r="U24112" s="29"/>
      <c r="V24112" s="29"/>
      <c r="W24112" s="29"/>
      <c r="X24112" s="29"/>
      <c r="Y24112" s="29"/>
      <c r="Z24112" s="29"/>
      <c r="AA24112" s="29"/>
      <c r="AB24112" s="29"/>
      <c r="AC24112" s="29"/>
      <c r="AD24112" s="29"/>
      <c r="AE24112" s="29"/>
      <c r="AF24112" s="29"/>
      <c r="AG24112" s="29"/>
      <c r="AH24112" s="29"/>
      <c r="AI24112" s="29"/>
      <c r="AJ24112" s="29"/>
      <c r="AK24112" s="29"/>
      <c r="AL24112" s="29"/>
      <c r="AM24112" s="29"/>
      <c r="AP24112" s="30"/>
    </row>
    <row r="24113" spans="1:42">
      <c r="A24113" s="29"/>
      <c r="B24113" s="29"/>
      <c r="C24113" s="29"/>
      <c r="D24113" s="29"/>
      <c r="E24113" s="29"/>
      <c r="F24113" s="29"/>
      <c r="G24113" s="29"/>
      <c r="H24113" s="29"/>
      <c r="I24113" s="29"/>
      <c r="J24113" s="29"/>
      <c r="K24113" s="29"/>
      <c r="L24113" s="29"/>
      <c r="M24113" s="29"/>
      <c r="N24113" s="29"/>
      <c r="O24113" s="29"/>
      <c r="P24113" s="29"/>
      <c r="Q24113" s="29"/>
      <c r="R24113" s="29"/>
      <c r="S24113" s="33"/>
      <c r="T24113" s="29"/>
      <c r="U24113" s="29"/>
      <c r="V24113" s="29"/>
      <c r="W24113" s="29"/>
      <c r="X24113" s="29"/>
      <c r="Y24113" s="29"/>
      <c r="Z24113" s="29"/>
      <c r="AA24113" s="29"/>
      <c r="AB24113" s="29"/>
      <c r="AC24113" s="29"/>
      <c r="AD24113" s="29"/>
      <c r="AE24113" s="29"/>
      <c r="AF24113" s="29"/>
      <c r="AG24113" s="29"/>
      <c r="AH24113" s="29"/>
      <c r="AI24113" s="29"/>
      <c r="AJ24113" s="29"/>
      <c r="AK24113" s="29"/>
      <c r="AL24113" s="29"/>
      <c r="AM24113" s="29"/>
      <c r="AP24113" s="30"/>
    </row>
    <row r="24114" spans="1:42">
      <c r="A24114" s="29"/>
      <c r="B24114" s="29"/>
      <c r="C24114" s="29"/>
      <c r="D24114" s="29"/>
      <c r="E24114" s="29"/>
      <c r="F24114" s="29"/>
      <c r="G24114" s="29"/>
      <c r="H24114" s="29"/>
      <c r="I24114" s="29"/>
      <c r="J24114" s="29"/>
      <c r="K24114" s="29"/>
      <c r="L24114" s="29"/>
      <c r="M24114" s="29"/>
      <c r="N24114" s="29"/>
      <c r="O24114" s="29"/>
      <c r="P24114" s="29"/>
      <c r="Q24114" s="29"/>
      <c r="R24114" s="29"/>
      <c r="S24114" s="33"/>
      <c r="T24114" s="29"/>
      <c r="U24114" s="29"/>
      <c r="V24114" s="29"/>
      <c r="W24114" s="29"/>
      <c r="X24114" s="29"/>
      <c r="Y24114" s="29"/>
      <c r="Z24114" s="29"/>
      <c r="AA24114" s="29"/>
      <c r="AB24114" s="29"/>
      <c r="AC24114" s="29"/>
      <c r="AD24114" s="29"/>
      <c r="AE24114" s="29"/>
      <c r="AF24114" s="29"/>
      <c r="AG24114" s="29"/>
      <c r="AH24114" s="29"/>
      <c r="AI24114" s="29"/>
      <c r="AJ24114" s="29"/>
      <c r="AK24114" s="29"/>
      <c r="AL24114" s="29"/>
      <c r="AM24114" s="29"/>
      <c r="AP24114" s="30"/>
    </row>
    <row r="24115" spans="1:42">
      <c r="A24115" s="29"/>
      <c r="B24115" s="29"/>
      <c r="C24115" s="29"/>
      <c r="D24115" s="29"/>
      <c r="E24115" s="29"/>
      <c r="F24115" s="29"/>
      <c r="G24115" s="29"/>
      <c r="H24115" s="29"/>
      <c r="I24115" s="29"/>
      <c r="J24115" s="29"/>
      <c r="K24115" s="29"/>
      <c r="L24115" s="29"/>
      <c r="M24115" s="29"/>
      <c r="N24115" s="29"/>
      <c r="O24115" s="29"/>
      <c r="P24115" s="29"/>
      <c r="Q24115" s="29"/>
      <c r="R24115" s="29"/>
      <c r="S24115" s="33"/>
      <c r="T24115" s="29"/>
      <c r="U24115" s="29"/>
      <c r="V24115" s="29"/>
      <c r="W24115" s="29"/>
      <c r="X24115" s="29"/>
      <c r="Y24115" s="29"/>
      <c r="Z24115" s="29"/>
      <c r="AA24115" s="29"/>
      <c r="AB24115" s="29"/>
      <c r="AC24115" s="29"/>
      <c r="AD24115" s="29"/>
      <c r="AE24115" s="29"/>
      <c r="AF24115" s="29"/>
      <c r="AG24115" s="29"/>
      <c r="AH24115" s="29"/>
      <c r="AI24115" s="29"/>
      <c r="AJ24115" s="29"/>
      <c r="AK24115" s="29"/>
      <c r="AL24115" s="29"/>
      <c r="AM24115" s="29"/>
      <c r="AP24115" s="30"/>
    </row>
    <row r="24116" spans="1:42">
      <c r="A24116" s="29"/>
      <c r="B24116" s="29"/>
      <c r="C24116" s="29"/>
      <c r="D24116" s="29"/>
      <c r="E24116" s="29"/>
      <c r="F24116" s="29"/>
      <c r="G24116" s="29"/>
      <c r="H24116" s="29"/>
      <c r="I24116" s="29"/>
      <c r="J24116" s="29"/>
      <c r="K24116" s="29"/>
      <c r="L24116" s="29"/>
      <c r="M24116" s="29"/>
      <c r="N24116" s="29"/>
      <c r="O24116" s="29"/>
      <c r="P24116" s="29"/>
      <c r="Q24116" s="29"/>
      <c r="R24116" s="29"/>
      <c r="S24116" s="33"/>
      <c r="T24116" s="29"/>
      <c r="U24116" s="29"/>
      <c r="V24116" s="29"/>
      <c r="W24116" s="29"/>
      <c r="X24116" s="29"/>
      <c r="Y24116" s="29"/>
      <c r="Z24116" s="29"/>
      <c r="AA24116" s="29"/>
      <c r="AB24116" s="29"/>
      <c r="AC24116" s="29"/>
      <c r="AD24116" s="29"/>
      <c r="AE24116" s="29"/>
      <c r="AF24116" s="29"/>
      <c r="AG24116" s="29"/>
      <c r="AH24116" s="29"/>
      <c r="AI24116" s="29"/>
      <c r="AJ24116" s="29"/>
      <c r="AK24116" s="29"/>
      <c r="AL24116" s="29"/>
      <c r="AM24116" s="29"/>
      <c r="AP24116" s="30"/>
    </row>
    <row r="24117" spans="1:42">
      <c r="A24117" s="29"/>
      <c r="B24117" s="29"/>
      <c r="C24117" s="29"/>
      <c r="D24117" s="29"/>
      <c r="E24117" s="29"/>
      <c r="F24117" s="29"/>
      <c r="G24117" s="29"/>
      <c r="H24117" s="29"/>
      <c r="I24117" s="29"/>
      <c r="J24117" s="29"/>
      <c r="K24117" s="29"/>
      <c r="L24117" s="29"/>
      <c r="M24117" s="29"/>
      <c r="N24117" s="29"/>
      <c r="O24117" s="29"/>
      <c r="P24117" s="29"/>
      <c r="Q24117" s="29"/>
      <c r="R24117" s="29"/>
      <c r="S24117" s="33"/>
      <c r="T24117" s="29"/>
      <c r="U24117" s="29"/>
      <c r="V24117" s="29"/>
      <c r="W24117" s="29"/>
      <c r="X24117" s="29"/>
      <c r="Y24117" s="29"/>
      <c r="Z24117" s="29"/>
      <c r="AA24117" s="29"/>
      <c r="AB24117" s="29"/>
      <c r="AC24117" s="29"/>
      <c r="AD24117" s="29"/>
      <c r="AE24117" s="29"/>
      <c r="AF24117" s="29"/>
      <c r="AG24117" s="29"/>
      <c r="AH24117" s="29"/>
      <c r="AI24117" s="29"/>
      <c r="AJ24117" s="29"/>
      <c r="AK24117" s="29"/>
      <c r="AL24117" s="29"/>
      <c r="AM24117" s="29"/>
      <c r="AP24117" s="30"/>
    </row>
    <row r="24118" spans="1:42">
      <c r="A24118" s="29"/>
      <c r="B24118" s="29"/>
      <c r="C24118" s="29"/>
      <c r="D24118" s="29"/>
      <c r="E24118" s="29"/>
      <c r="F24118" s="29"/>
      <c r="G24118" s="29"/>
      <c r="H24118" s="29"/>
      <c r="I24118" s="29"/>
      <c r="J24118" s="29"/>
      <c r="K24118" s="29"/>
      <c r="L24118" s="29"/>
      <c r="M24118" s="29"/>
      <c r="N24118" s="29"/>
      <c r="O24118" s="29"/>
      <c r="P24118" s="29"/>
      <c r="Q24118" s="29"/>
      <c r="R24118" s="29"/>
      <c r="S24118" s="33"/>
      <c r="T24118" s="29"/>
      <c r="U24118" s="29"/>
      <c r="V24118" s="29"/>
      <c r="W24118" s="29"/>
      <c r="X24118" s="29"/>
      <c r="Y24118" s="29"/>
      <c r="Z24118" s="29"/>
      <c r="AA24118" s="29"/>
      <c r="AB24118" s="29"/>
      <c r="AC24118" s="29"/>
      <c r="AD24118" s="29"/>
      <c r="AE24118" s="29"/>
      <c r="AF24118" s="29"/>
      <c r="AG24118" s="29"/>
      <c r="AH24118" s="29"/>
      <c r="AI24118" s="29"/>
      <c r="AJ24118" s="29"/>
      <c r="AK24118" s="29"/>
      <c r="AL24118" s="29"/>
      <c r="AM24118" s="29"/>
      <c r="AP24118" s="30"/>
    </row>
    <row r="24119" spans="1:42">
      <c r="A24119" s="29"/>
      <c r="B24119" s="29"/>
      <c r="C24119" s="29"/>
      <c r="D24119" s="29"/>
      <c r="E24119" s="29"/>
      <c r="F24119" s="29"/>
      <c r="G24119" s="29"/>
      <c r="H24119" s="29"/>
      <c r="I24119" s="29"/>
      <c r="J24119" s="29"/>
      <c r="K24119" s="29"/>
      <c r="L24119" s="29"/>
      <c r="M24119" s="29"/>
      <c r="N24119" s="29"/>
      <c r="O24119" s="29"/>
      <c r="P24119" s="29"/>
      <c r="Q24119" s="29"/>
      <c r="R24119" s="29"/>
      <c r="S24119" s="33"/>
      <c r="T24119" s="29"/>
      <c r="U24119" s="29"/>
      <c r="V24119" s="29"/>
      <c r="W24119" s="29"/>
      <c r="X24119" s="29"/>
      <c r="Y24119" s="29"/>
      <c r="Z24119" s="29"/>
      <c r="AA24119" s="29"/>
      <c r="AB24119" s="29"/>
      <c r="AC24119" s="29"/>
      <c r="AD24119" s="29"/>
      <c r="AE24119" s="29"/>
      <c r="AF24119" s="29"/>
      <c r="AG24119" s="29"/>
      <c r="AH24119" s="29"/>
      <c r="AI24119" s="29"/>
      <c r="AJ24119" s="29"/>
      <c r="AK24119" s="29"/>
      <c r="AL24119" s="29"/>
      <c r="AM24119" s="29"/>
      <c r="AP24119" s="30"/>
    </row>
    <row r="24120" spans="1:42">
      <c r="A24120" s="29"/>
      <c r="B24120" s="29"/>
      <c r="C24120" s="29"/>
      <c r="D24120" s="29"/>
      <c r="E24120" s="29"/>
      <c r="F24120" s="29"/>
      <c r="G24120" s="29"/>
      <c r="H24120" s="29"/>
      <c r="I24120" s="29"/>
      <c r="J24120" s="29"/>
      <c r="K24120" s="29"/>
      <c r="L24120" s="29"/>
      <c r="M24120" s="29"/>
      <c r="N24120" s="29"/>
      <c r="O24120" s="29"/>
      <c r="P24120" s="29"/>
      <c r="Q24120" s="29"/>
      <c r="R24120" s="29"/>
      <c r="S24120" s="33"/>
      <c r="T24120" s="29"/>
      <c r="U24120" s="29"/>
      <c r="V24120" s="29"/>
      <c r="W24120" s="29"/>
      <c r="X24120" s="29"/>
      <c r="Y24120" s="29"/>
      <c r="Z24120" s="29"/>
      <c r="AA24120" s="29"/>
      <c r="AB24120" s="29"/>
      <c r="AC24120" s="29"/>
      <c r="AD24120" s="29"/>
      <c r="AE24120" s="29"/>
      <c r="AF24120" s="29"/>
      <c r="AG24120" s="29"/>
      <c r="AH24120" s="29"/>
      <c r="AI24120" s="29"/>
      <c r="AJ24120" s="29"/>
      <c r="AK24120" s="29"/>
      <c r="AL24120" s="29"/>
      <c r="AM24120" s="29"/>
      <c r="AP24120" s="30"/>
    </row>
    <row r="24121" spans="1:42">
      <c r="A24121" s="29"/>
      <c r="B24121" s="29"/>
      <c r="C24121" s="29"/>
      <c r="D24121" s="29"/>
      <c r="E24121" s="29"/>
      <c r="F24121" s="29"/>
      <c r="G24121" s="29"/>
      <c r="H24121" s="29"/>
      <c r="I24121" s="29"/>
      <c r="J24121" s="29"/>
      <c r="K24121" s="29"/>
      <c r="L24121" s="29"/>
      <c r="M24121" s="29"/>
      <c r="N24121" s="29"/>
      <c r="O24121" s="29"/>
      <c r="P24121" s="29"/>
      <c r="Q24121" s="29"/>
      <c r="R24121" s="29"/>
      <c r="S24121" s="33"/>
      <c r="T24121" s="29"/>
      <c r="U24121" s="29"/>
      <c r="V24121" s="29"/>
      <c r="W24121" s="29"/>
      <c r="X24121" s="29"/>
      <c r="Y24121" s="29"/>
      <c r="Z24121" s="29"/>
      <c r="AA24121" s="29"/>
      <c r="AB24121" s="29"/>
      <c r="AC24121" s="29"/>
      <c r="AD24121" s="29"/>
      <c r="AE24121" s="29"/>
      <c r="AF24121" s="29"/>
      <c r="AG24121" s="29"/>
      <c r="AH24121" s="29"/>
      <c r="AI24121" s="29"/>
      <c r="AJ24121" s="29"/>
      <c r="AK24121" s="29"/>
      <c r="AL24121" s="29"/>
      <c r="AM24121" s="29"/>
      <c r="AP24121" s="30"/>
    </row>
    <row r="24122" spans="1:42">
      <c r="A24122" s="29"/>
      <c r="B24122" s="29"/>
      <c r="C24122" s="29"/>
      <c r="D24122" s="29"/>
      <c r="E24122" s="29"/>
      <c r="F24122" s="29"/>
      <c r="G24122" s="29"/>
      <c r="H24122" s="29"/>
      <c r="I24122" s="29"/>
      <c r="J24122" s="29"/>
      <c r="K24122" s="29"/>
      <c r="L24122" s="29"/>
      <c r="M24122" s="29"/>
      <c r="N24122" s="29"/>
      <c r="O24122" s="29"/>
      <c r="P24122" s="29"/>
      <c r="Q24122" s="29"/>
      <c r="R24122" s="29"/>
      <c r="S24122" s="33"/>
      <c r="T24122" s="29"/>
      <c r="U24122" s="29"/>
      <c r="V24122" s="29"/>
      <c r="W24122" s="29"/>
      <c r="X24122" s="29"/>
      <c r="Y24122" s="29"/>
      <c r="Z24122" s="29"/>
      <c r="AA24122" s="29"/>
      <c r="AB24122" s="29"/>
      <c r="AC24122" s="29"/>
      <c r="AD24122" s="29"/>
      <c r="AE24122" s="29"/>
      <c r="AF24122" s="29"/>
      <c r="AG24122" s="29"/>
      <c r="AH24122" s="29"/>
      <c r="AI24122" s="29"/>
      <c r="AJ24122" s="29"/>
      <c r="AK24122" s="29"/>
      <c r="AL24122" s="29"/>
      <c r="AM24122" s="29"/>
      <c r="AP24122" s="30"/>
    </row>
    <row r="24123" spans="1:42">
      <c r="A24123" s="29"/>
      <c r="B24123" s="29"/>
      <c r="C24123" s="29"/>
      <c r="D24123" s="29"/>
      <c r="E24123" s="29"/>
      <c r="F24123" s="29"/>
      <c r="G24123" s="29"/>
      <c r="H24123" s="29"/>
      <c r="I24123" s="29"/>
      <c r="J24123" s="29"/>
      <c r="K24123" s="29"/>
      <c r="L24123" s="29"/>
      <c r="M24123" s="29"/>
      <c r="N24123" s="29"/>
      <c r="O24123" s="29"/>
      <c r="P24123" s="29"/>
      <c r="Q24123" s="29"/>
      <c r="R24123" s="29"/>
      <c r="S24123" s="33"/>
      <c r="T24123" s="29"/>
      <c r="U24123" s="29"/>
      <c r="V24123" s="29"/>
      <c r="W24123" s="29"/>
      <c r="X24123" s="29"/>
      <c r="Y24123" s="29"/>
      <c r="Z24123" s="29"/>
      <c r="AA24123" s="29"/>
      <c r="AB24123" s="29"/>
      <c r="AC24123" s="29"/>
      <c r="AD24123" s="29"/>
      <c r="AE24123" s="29"/>
      <c r="AF24123" s="29"/>
      <c r="AG24123" s="29"/>
      <c r="AH24123" s="29"/>
      <c r="AI24123" s="29"/>
      <c r="AJ24123" s="29"/>
      <c r="AK24123" s="29"/>
      <c r="AL24123" s="29"/>
      <c r="AM24123" s="29"/>
      <c r="AP24123" s="30"/>
    </row>
    <row r="24124" spans="1:42">
      <c r="A24124" s="29"/>
      <c r="B24124" s="29"/>
      <c r="C24124" s="29"/>
      <c r="D24124" s="29"/>
      <c r="E24124" s="29"/>
      <c r="F24124" s="29"/>
      <c r="G24124" s="29"/>
      <c r="H24124" s="29"/>
      <c r="I24124" s="29"/>
      <c r="J24124" s="29"/>
      <c r="K24124" s="29"/>
      <c r="L24124" s="29"/>
      <c r="M24124" s="29"/>
      <c r="N24124" s="29"/>
      <c r="O24124" s="29"/>
      <c r="P24124" s="29"/>
      <c r="Q24124" s="29"/>
      <c r="R24124" s="29"/>
      <c r="S24124" s="33"/>
      <c r="T24124" s="29"/>
      <c r="U24124" s="29"/>
      <c r="V24124" s="29"/>
      <c r="W24124" s="29"/>
      <c r="X24124" s="29"/>
      <c r="Y24124" s="29"/>
      <c r="Z24124" s="29"/>
      <c r="AA24124" s="29"/>
      <c r="AB24124" s="29"/>
      <c r="AC24124" s="29"/>
      <c r="AD24124" s="29"/>
      <c r="AE24124" s="29"/>
      <c r="AF24124" s="29"/>
      <c r="AG24124" s="29"/>
      <c r="AH24124" s="29"/>
      <c r="AI24124" s="29"/>
      <c r="AJ24124" s="29"/>
      <c r="AK24124" s="29"/>
      <c r="AL24124" s="29"/>
      <c r="AM24124" s="29"/>
      <c r="AP24124" s="30"/>
    </row>
    <row r="24125" spans="1:42">
      <c r="A24125" s="29"/>
      <c r="B24125" s="29"/>
      <c r="C24125" s="29"/>
      <c r="D24125" s="29"/>
      <c r="E24125" s="29"/>
      <c r="F24125" s="29"/>
      <c r="G24125" s="29"/>
      <c r="H24125" s="29"/>
      <c r="I24125" s="29"/>
      <c r="J24125" s="29"/>
      <c r="K24125" s="29"/>
      <c r="L24125" s="29"/>
      <c r="M24125" s="29"/>
      <c r="N24125" s="29"/>
      <c r="O24125" s="29"/>
      <c r="P24125" s="29"/>
      <c r="Q24125" s="29"/>
      <c r="R24125" s="29"/>
      <c r="S24125" s="33"/>
      <c r="T24125" s="29"/>
      <c r="U24125" s="29"/>
      <c r="V24125" s="29"/>
      <c r="W24125" s="29"/>
      <c r="X24125" s="29"/>
      <c r="Y24125" s="29"/>
      <c r="Z24125" s="29"/>
      <c r="AA24125" s="29"/>
      <c r="AB24125" s="29"/>
      <c r="AC24125" s="29"/>
      <c r="AD24125" s="29"/>
      <c r="AE24125" s="29"/>
      <c r="AF24125" s="29"/>
      <c r="AG24125" s="29"/>
      <c r="AH24125" s="29"/>
      <c r="AI24125" s="29"/>
      <c r="AJ24125" s="29"/>
      <c r="AK24125" s="29"/>
      <c r="AL24125" s="29"/>
      <c r="AM24125" s="29"/>
      <c r="AP24125" s="30"/>
    </row>
    <row r="24126" spans="1:42">
      <c r="A24126" s="29"/>
      <c r="B24126" s="29"/>
      <c r="C24126" s="29"/>
      <c r="D24126" s="29"/>
      <c r="E24126" s="29"/>
      <c r="F24126" s="29"/>
      <c r="G24126" s="29"/>
      <c r="H24126" s="29"/>
      <c r="I24126" s="29"/>
      <c r="J24126" s="29"/>
      <c r="K24126" s="29"/>
      <c r="L24126" s="29"/>
      <c r="M24126" s="29"/>
      <c r="N24126" s="29"/>
      <c r="O24126" s="29"/>
      <c r="P24126" s="29"/>
      <c r="Q24126" s="29"/>
      <c r="R24126" s="29"/>
      <c r="S24126" s="33"/>
      <c r="T24126" s="29"/>
      <c r="U24126" s="29"/>
      <c r="V24126" s="29"/>
      <c r="W24126" s="29"/>
      <c r="X24126" s="29"/>
      <c r="Y24126" s="29"/>
      <c r="Z24126" s="29"/>
      <c r="AA24126" s="29"/>
      <c r="AB24126" s="29"/>
      <c r="AC24126" s="29"/>
      <c r="AD24126" s="29"/>
      <c r="AE24126" s="29"/>
      <c r="AF24126" s="29"/>
      <c r="AG24126" s="29"/>
      <c r="AH24126" s="29"/>
      <c r="AI24126" s="29"/>
      <c r="AJ24126" s="29"/>
      <c r="AK24126" s="29"/>
      <c r="AL24126" s="29"/>
      <c r="AM24126" s="29"/>
      <c r="AP24126" s="30"/>
    </row>
    <row r="24127" spans="1:42">
      <c r="A24127" s="29"/>
      <c r="B24127" s="29"/>
      <c r="C24127" s="29"/>
      <c r="D24127" s="29"/>
      <c r="E24127" s="29"/>
      <c r="F24127" s="29"/>
      <c r="G24127" s="29"/>
      <c r="H24127" s="29"/>
      <c r="I24127" s="29"/>
      <c r="J24127" s="29"/>
      <c r="K24127" s="29"/>
      <c r="L24127" s="29"/>
      <c r="M24127" s="29"/>
      <c r="N24127" s="29"/>
      <c r="O24127" s="29"/>
      <c r="P24127" s="29"/>
      <c r="Q24127" s="29"/>
      <c r="R24127" s="29"/>
      <c r="S24127" s="33"/>
      <c r="T24127" s="29"/>
      <c r="U24127" s="29"/>
      <c r="V24127" s="29"/>
      <c r="W24127" s="29"/>
      <c r="X24127" s="29"/>
      <c r="Y24127" s="29"/>
      <c r="Z24127" s="29"/>
      <c r="AA24127" s="29"/>
      <c r="AB24127" s="29"/>
      <c r="AC24127" s="29"/>
      <c r="AD24127" s="29"/>
      <c r="AE24127" s="29"/>
      <c r="AF24127" s="29"/>
      <c r="AG24127" s="29"/>
      <c r="AH24127" s="29"/>
      <c r="AI24127" s="29"/>
      <c r="AJ24127" s="29"/>
      <c r="AK24127" s="29"/>
      <c r="AL24127" s="29"/>
      <c r="AM24127" s="29"/>
      <c r="AP24127" s="30"/>
    </row>
    <row r="24128" spans="1:42">
      <c r="A24128" s="29"/>
      <c r="B24128" s="29"/>
      <c r="C24128" s="29"/>
      <c r="D24128" s="29"/>
      <c r="E24128" s="29"/>
      <c r="F24128" s="29"/>
      <c r="G24128" s="29"/>
      <c r="H24128" s="29"/>
      <c r="I24128" s="29"/>
      <c r="J24128" s="29"/>
      <c r="K24128" s="29"/>
      <c r="L24128" s="29"/>
      <c r="M24128" s="29"/>
      <c r="N24128" s="29"/>
      <c r="O24128" s="29"/>
      <c r="P24128" s="29"/>
      <c r="Q24128" s="29"/>
      <c r="R24128" s="29"/>
      <c r="S24128" s="33"/>
      <c r="T24128" s="29"/>
      <c r="U24128" s="29"/>
      <c r="V24128" s="29"/>
      <c r="W24128" s="29"/>
      <c r="X24128" s="29"/>
      <c r="Y24128" s="29"/>
      <c r="Z24128" s="29"/>
      <c r="AA24128" s="29"/>
      <c r="AB24128" s="29"/>
      <c r="AC24128" s="29"/>
      <c r="AD24128" s="29"/>
      <c r="AE24128" s="29"/>
      <c r="AF24128" s="29"/>
      <c r="AG24128" s="29"/>
      <c r="AH24128" s="29"/>
      <c r="AI24128" s="29"/>
      <c r="AJ24128" s="29"/>
      <c r="AK24128" s="29"/>
      <c r="AL24128" s="29"/>
      <c r="AM24128" s="29"/>
      <c r="AP24128" s="30"/>
    </row>
    <row r="24129" spans="1:42">
      <c r="A24129" s="29"/>
      <c r="B24129" s="29"/>
      <c r="C24129" s="29"/>
      <c r="D24129" s="29"/>
      <c r="E24129" s="29"/>
      <c r="F24129" s="29"/>
      <c r="G24129" s="29"/>
      <c r="H24129" s="29"/>
      <c r="I24129" s="29"/>
      <c r="J24129" s="29"/>
      <c r="K24129" s="29"/>
      <c r="L24129" s="29"/>
      <c r="M24129" s="29"/>
      <c r="N24129" s="29"/>
      <c r="O24129" s="29"/>
      <c r="P24129" s="29"/>
      <c r="Q24129" s="29"/>
      <c r="R24129" s="29"/>
      <c r="S24129" s="33"/>
      <c r="T24129" s="29"/>
      <c r="U24129" s="29"/>
      <c r="V24129" s="29"/>
      <c r="W24129" s="29"/>
      <c r="X24129" s="29"/>
      <c r="Y24129" s="29"/>
      <c r="Z24129" s="29"/>
      <c r="AA24129" s="29"/>
      <c r="AB24129" s="29"/>
      <c r="AC24129" s="29"/>
      <c r="AD24129" s="29"/>
      <c r="AE24129" s="29"/>
      <c r="AF24129" s="29"/>
      <c r="AG24129" s="29"/>
      <c r="AH24129" s="29"/>
      <c r="AI24129" s="29"/>
      <c r="AJ24129" s="29"/>
      <c r="AK24129" s="29"/>
      <c r="AL24129" s="29"/>
      <c r="AM24129" s="29"/>
      <c r="AP24129" s="30"/>
    </row>
    <row r="24130" spans="1:42">
      <c r="A24130" s="29"/>
      <c r="B24130" s="29"/>
      <c r="C24130" s="29"/>
      <c r="D24130" s="29"/>
      <c r="E24130" s="29"/>
      <c r="F24130" s="29"/>
      <c r="G24130" s="29"/>
      <c r="H24130" s="29"/>
      <c r="I24130" s="29"/>
      <c r="J24130" s="29"/>
      <c r="K24130" s="29"/>
      <c r="L24130" s="29"/>
      <c r="M24130" s="29"/>
      <c r="N24130" s="29"/>
      <c r="O24130" s="29"/>
      <c r="P24130" s="29"/>
      <c r="Q24130" s="29"/>
      <c r="R24130" s="29"/>
      <c r="S24130" s="33"/>
      <c r="T24130" s="29"/>
      <c r="U24130" s="29"/>
      <c r="V24130" s="29"/>
      <c r="W24130" s="29"/>
      <c r="X24130" s="29"/>
      <c r="Y24130" s="29"/>
      <c r="Z24130" s="29"/>
      <c r="AA24130" s="29"/>
      <c r="AB24130" s="29"/>
      <c r="AC24130" s="29"/>
      <c r="AD24130" s="29"/>
      <c r="AE24130" s="29"/>
      <c r="AF24130" s="29"/>
      <c r="AG24130" s="29"/>
      <c r="AH24130" s="29"/>
      <c r="AI24130" s="29"/>
      <c r="AJ24130" s="29"/>
      <c r="AK24130" s="29"/>
      <c r="AL24130" s="29"/>
      <c r="AM24130" s="29"/>
      <c r="AP24130" s="30"/>
    </row>
    <row r="24131" spans="1:42">
      <c r="A24131" s="29"/>
      <c r="B24131" s="29"/>
      <c r="C24131" s="29"/>
      <c r="D24131" s="29"/>
      <c r="E24131" s="29"/>
      <c r="F24131" s="29"/>
      <c r="G24131" s="29"/>
      <c r="H24131" s="29"/>
      <c r="I24131" s="29"/>
      <c r="J24131" s="29"/>
      <c r="K24131" s="29"/>
      <c r="L24131" s="29"/>
      <c r="M24131" s="29"/>
      <c r="N24131" s="29"/>
      <c r="O24131" s="29"/>
      <c r="P24131" s="29"/>
      <c r="Q24131" s="29"/>
      <c r="R24131" s="29"/>
      <c r="S24131" s="33"/>
      <c r="T24131" s="29"/>
      <c r="U24131" s="29"/>
      <c r="V24131" s="29"/>
      <c r="W24131" s="29"/>
      <c r="X24131" s="29"/>
      <c r="Y24131" s="29"/>
      <c r="Z24131" s="29"/>
      <c r="AA24131" s="29"/>
      <c r="AB24131" s="29"/>
      <c r="AC24131" s="29"/>
      <c r="AD24131" s="29"/>
      <c r="AE24131" s="29"/>
      <c r="AF24131" s="29"/>
      <c r="AG24131" s="29"/>
      <c r="AH24131" s="29"/>
      <c r="AI24131" s="29"/>
      <c r="AJ24131" s="29"/>
      <c r="AK24131" s="29"/>
      <c r="AL24131" s="29"/>
      <c r="AM24131" s="29"/>
      <c r="AP24131" s="30"/>
    </row>
    <row r="24132" spans="1:42">
      <c r="A24132" s="29"/>
      <c r="B24132" s="29"/>
      <c r="C24132" s="29"/>
      <c r="D24132" s="29"/>
      <c r="E24132" s="29"/>
      <c r="F24132" s="29"/>
      <c r="G24132" s="29"/>
      <c r="H24132" s="29"/>
      <c r="I24132" s="29"/>
      <c r="J24132" s="29"/>
      <c r="K24132" s="29"/>
      <c r="L24132" s="29"/>
      <c r="M24132" s="29"/>
      <c r="N24132" s="29"/>
      <c r="O24132" s="29"/>
      <c r="P24132" s="29"/>
      <c r="Q24132" s="29"/>
      <c r="R24132" s="29"/>
      <c r="S24132" s="33"/>
      <c r="T24132" s="29"/>
      <c r="U24132" s="29"/>
      <c r="V24132" s="29"/>
      <c r="W24132" s="29"/>
      <c r="X24132" s="29"/>
      <c r="Y24132" s="29"/>
      <c r="Z24132" s="29"/>
      <c r="AA24132" s="29"/>
      <c r="AB24132" s="29"/>
      <c r="AC24132" s="29"/>
      <c r="AD24132" s="29"/>
      <c r="AE24132" s="29"/>
      <c r="AF24132" s="29"/>
      <c r="AG24132" s="29"/>
      <c r="AH24132" s="29"/>
      <c r="AI24132" s="29"/>
      <c r="AJ24132" s="29"/>
      <c r="AK24132" s="29"/>
      <c r="AL24132" s="29"/>
      <c r="AM24132" s="29"/>
      <c r="AP24132" s="30"/>
    </row>
    <row r="24133" spans="1:42">
      <c r="A24133" s="29"/>
      <c r="B24133" s="29"/>
      <c r="C24133" s="29"/>
      <c r="D24133" s="29"/>
      <c r="E24133" s="29"/>
      <c r="F24133" s="29"/>
      <c r="G24133" s="29"/>
      <c r="H24133" s="29"/>
      <c r="I24133" s="29"/>
      <c r="J24133" s="29"/>
      <c r="K24133" s="29"/>
      <c r="L24133" s="29"/>
      <c r="M24133" s="29"/>
      <c r="N24133" s="29"/>
      <c r="O24133" s="29"/>
      <c r="P24133" s="29"/>
      <c r="Q24133" s="29"/>
      <c r="R24133" s="29"/>
      <c r="S24133" s="33"/>
      <c r="T24133" s="29"/>
      <c r="U24133" s="29"/>
      <c r="V24133" s="29"/>
      <c r="W24133" s="29"/>
      <c r="X24133" s="29"/>
      <c r="Y24133" s="29"/>
      <c r="Z24133" s="29"/>
      <c r="AA24133" s="29"/>
      <c r="AB24133" s="29"/>
      <c r="AC24133" s="29"/>
      <c r="AD24133" s="29"/>
      <c r="AE24133" s="29"/>
      <c r="AF24133" s="29"/>
      <c r="AG24133" s="29"/>
      <c r="AH24133" s="29"/>
      <c r="AI24133" s="29"/>
      <c r="AJ24133" s="29"/>
      <c r="AK24133" s="29"/>
      <c r="AL24133" s="29"/>
      <c r="AM24133" s="29"/>
      <c r="AP24133" s="30"/>
    </row>
    <row r="24134" spans="1:42">
      <c r="A24134" s="29"/>
      <c r="B24134" s="29"/>
      <c r="C24134" s="29"/>
      <c r="D24134" s="29"/>
      <c r="E24134" s="29"/>
      <c r="F24134" s="29"/>
      <c r="G24134" s="29"/>
      <c r="H24134" s="29"/>
      <c r="I24134" s="29"/>
      <c r="J24134" s="29"/>
      <c r="K24134" s="29"/>
      <c r="L24134" s="29"/>
      <c r="M24134" s="29"/>
      <c r="N24134" s="29"/>
      <c r="O24134" s="29"/>
      <c r="P24134" s="29"/>
      <c r="Q24134" s="29"/>
      <c r="R24134" s="29"/>
      <c r="S24134" s="33"/>
      <c r="T24134" s="29"/>
      <c r="U24134" s="29"/>
      <c r="V24134" s="29"/>
      <c r="W24134" s="29"/>
      <c r="X24134" s="29"/>
      <c r="Y24134" s="29"/>
      <c r="Z24134" s="29"/>
      <c r="AA24134" s="29"/>
      <c r="AB24134" s="29"/>
      <c r="AC24134" s="29"/>
      <c r="AD24134" s="29"/>
      <c r="AE24134" s="29"/>
      <c r="AF24134" s="29"/>
      <c r="AG24134" s="29"/>
      <c r="AH24134" s="29"/>
      <c r="AI24134" s="29"/>
      <c r="AJ24134" s="29"/>
      <c r="AK24134" s="29"/>
      <c r="AL24134" s="29"/>
      <c r="AM24134" s="29"/>
      <c r="AP24134" s="30"/>
    </row>
    <row r="24135" spans="1:42">
      <c r="A24135" s="29"/>
      <c r="B24135" s="29"/>
      <c r="C24135" s="29"/>
      <c r="D24135" s="29"/>
      <c r="E24135" s="29"/>
      <c r="F24135" s="29"/>
      <c r="G24135" s="29"/>
      <c r="H24135" s="29"/>
      <c r="I24135" s="29"/>
      <c r="J24135" s="29"/>
      <c r="K24135" s="29"/>
      <c r="L24135" s="29"/>
      <c r="M24135" s="29"/>
      <c r="N24135" s="29"/>
      <c r="O24135" s="29"/>
      <c r="P24135" s="29"/>
      <c r="Q24135" s="29"/>
      <c r="R24135" s="29"/>
      <c r="S24135" s="33"/>
      <c r="T24135" s="29"/>
      <c r="U24135" s="29"/>
      <c r="V24135" s="29"/>
      <c r="W24135" s="29"/>
      <c r="X24135" s="29"/>
      <c r="Y24135" s="29"/>
      <c r="Z24135" s="29"/>
      <c r="AA24135" s="29"/>
      <c r="AB24135" s="29"/>
      <c r="AC24135" s="29"/>
      <c r="AD24135" s="29"/>
      <c r="AE24135" s="29"/>
      <c r="AF24135" s="29"/>
      <c r="AG24135" s="29"/>
      <c r="AH24135" s="29"/>
      <c r="AI24135" s="29"/>
      <c r="AJ24135" s="29"/>
      <c r="AK24135" s="29"/>
      <c r="AL24135" s="29"/>
      <c r="AM24135" s="29"/>
      <c r="AP24135" s="30"/>
    </row>
    <row r="24136" spans="1:42">
      <c r="A24136" s="29"/>
      <c r="B24136" s="29"/>
      <c r="C24136" s="29"/>
      <c r="D24136" s="29"/>
      <c r="E24136" s="29"/>
      <c r="F24136" s="29"/>
      <c r="G24136" s="29"/>
      <c r="H24136" s="29"/>
      <c r="I24136" s="29"/>
      <c r="J24136" s="29"/>
      <c r="K24136" s="29"/>
      <c r="L24136" s="29"/>
      <c r="M24136" s="29"/>
      <c r="N24136" s="29"/>
      <c r="O24136" s="29"/>
      <c r="P24136" s="29"/>
      <c r="Q24136" s="29"/>
      <c r="R24136" s="29"/>
      <c r="S24136" s="33"/>
      <c r="T24136" s="29"/>
      <c r="U24136" s="29"/>
      <c r="V24136" s="29"/>
      <c r="W24136" s="29"/>
      <c r="X24136" s="29"/>
      <c r="Y24136" s="29"/>
      <c r="Z24136" s="29"/>
      <c r="AA24136" s="29"/>
      <c r="AB24136" s="29"/>
      <c r="AC24136" s="29"/>
      <c r="AD24136" s="29"/>
      <c r="AE24136" s="29"/>
      <c r="AF24136" s="29"/>
      <c r="AG24136" s="29"/>
      <c r="AH24136" s="29"/>
      <c r="AI24136" s="29"/>
      <c r="AJ24136" s="29"/>
      <c r="AK24136" s="29"/>
      <c r="AL24136" s="29"/>
      <c r="AM24136" s="29"/>
      <c r="AP24136" s="30"/>
    </row>
    <row r="24137" spans="1:42">
      <c r="A24137" s="29"/>
      <c r="B24137" s="29"/>
      <c r="C24137" s="29"/>
      <c r="D24137" s="29"/>
      <c r="E24137" s="29"/>
      <c r="F24137" s="29"/>
      <c r="G24137" s="29"/>
      <c r="H24137" s="29"/>
      <c r="I24137" s="29"/>
      <c r="J24137" s="29"/>
      <c r="K24137" s="29"/>
      <c r="L24137" s="29"/>
      <c r="M24137" s="29"/>
      <c r="N24137" s="29"/>
      <c r="O24137" s="29"/>
      <c r="P24137" s="29"/>
      <c r="Q24137" s="29"/>
      <c r="R24137" s="29"/>
      <c r="S24137" s="33"/>
      <c r="T24137" s="29"/>
      <c r="U24137" s="29"/>
      <c r="V24137" s="29"/>
      <c r="W24137" s="29"/>
      <c r="X24137" s="29"/>
      <c r="Y24137" s="29"/>
      <c r="Z24137" s="29"/>
      <c r="AA24137" s="29"/>
      <c r="AB24137" s="29"/>
      <c r="AC24137" s="29"/>
      <c r="AD24137" s="29"/>
      <c r="AE24137" s="29"/>
      <c r="AF24137" s="29"/>
      <c r="AG24137" s="29"/>
      <c r="AH24137" s="29"/>
      <c r="AI24137" s="29"/>
      <c r="AJ24137" s="29"/>
      <c r="AK24137" s="29"/>
      <c r="AL24137" s="29"/>
      <c r="AM24137" s="29"/>
      <c r="AP24137" s="30"/>
    </row>
    <row r="24138" spans="1:42">
      <c r="A24138" s="29"/>
      <c r="B24138" s="29"/>
      <c r="C24138" s="29"/>
      <c r="D24138" s="29"/>
      <c r="E24138" s="29"/>
      <c r="F24138" s="29"/>
      <c r="G24138" s="29"/>
      <c r="H24138" s="29"/>
      <c r="I24138" s="29"/>
      <c r="J24138" s="29"/>
      <c r="K24138" s="29"/>
      <c r="L24138" s="29"/>
      <c r="M24138" s="29"/>
      <c r="N24138" s="29"/>
      <c r="O24138" s="29"/>
      <c r="P24138" s="29"/>
      <c r="Q24138" s="29"/>
      <c r="R24138" s="29"/>
      <c r="S24138" s="33"/>
      <c r="T24138" s="29"/>
      <c r="U24138" s="29"/>
      <c r="V24138" s="29"/>
      <c r="W24138" s="29"/>
      <c r="X24138" s="29"/>
      <c r="Y24138" s="29"/>
      <c r="Z24138" s="29"/>
      <c r="AA24138" s="29"/>
      <c r="AB24138" s="29"/>
      <c r="AC24138" s="29"/>
      <c r="AD24138" s="29"/>
      <c r="AE24138" s="29"/>
      <c r="AF24138" s="29"/>
      <c r="AG24138" s="29"/>
      <c r="AH24138" s="29"/>
      <c r="AI24138" s="29"/>
      <c r="AJ24138" s="29"/>
      <c r="AK24138" s="29"/>
      <c r="AL24138" s="29"/>
      <c r="AM24138" s="29"/>
      <c r="AP24138" s="30"/>
    </row>
    <row r="24139" spans="1:42">
      <c r="A24139" s="29"/>
      <c r="B24139" s="29"/>
      <c r="C24139" s="29"/>
      <c r="D24139" s="29"/>
      <c r="E24139" s="29"/>
      <c r="F24139" s="29"/>
      <c r="G24139" s="29"/>
      <c r="H24139" s="29"/>
      <c r="I24139" s="29"/>
      <c r="J24139" s="29"/>
      <c r="K24139" s="29"/>
      <c r="L24139" s="29"/>
      <c r="M24139" s="29"/>
      <c r="N24139" s="29"/>
      <c r="O24139" s="29"/>
      <c r="P24139" s="29"/>
      <c r="Q24139" s="29"/>
      <c r="R24139" s="29"/>
      <c r="S24139" s="33"/>
      <c r="T24139" s="29"/>
      <c r="U24139" s="29"/>
      <c r="V24139" s="29"/>
      <c r="W24139" s="29"/>
      <c r="X24139" s="29"/>
      <c r="Y24139" s="29"/>
      <c r="Z24139" s="29"/>
      <c r="AA24139" s="29"/>
      <c r="AB24139" s="29"/>
      <c r="AC24139" s="29"/>
      <c r="AD24139" s="29"/>
      <c r="AE24139" s="29"/>
      <c r="AF24139" s="29"/>
      <c r="AG24139" s="29"/>
      <c r="AH24139" s="29"/>
      <c r="AI24139" s="29"/>
      <c r="AJ24139" s="29"/>
      <c r="AK24139" s="29"/>
      <c r="AL24139" s="29"/>
      <c r="AM24139" s="29"/>
      <c r="AP24139" s="30"/>
    </row>
    <row r="24140" spans="1:42">
      <c r="A24140" s="29"/>
      <c r="B24140" s="29"/>
      <c r="C24140" s="29"/>
      <c r="D24140" s="29"/>
      <c r="E24140" s="29"/>
      <c r="F24140" s="29"/>
      <c r="G24140" s="29"/>
      <c r="H24140" s="29"/>
      <c r="I24140" s="29"/>
      <c r="J24140" s="29"/>
      <c r="K24140" s="29"/>
      <c r="L24140" s="29"/>
      <c r="M24140" s="29"/>
      <c r="N24140" s="29"/>
      <c r="O24140" s="29"/>
      <c r="P24140" s="29"/>
      <c r="Q24140" s="29"/>
      <c r="R24140" s="29"/>
      <c r="S24140" s="33"/>
      <c r="T24140" s="29"/>
      <c r="U24140" s="29"/>
      <c r="V24140" s="29"/>
      <c r="W24140" s="29"/>
      <c r="X24140" s="29"/>
      <c r="Y24140" s="29"/>
      <c r="Z24140" s="29"/>
      <c r="AA24140" s="29"/>
      <c r="AB24140" s="29"/>
      <c r="AC24140" s="29"/>
      <c r="AD24140" s="29"/>
      <c r="AE24140" s="29"/>
      <c r="AF24140" s="29"/>
      <c r="AG24140" s="29"/>
      <c r="AH24140" s="29"/>
      <c r="AI24140" s="29"/>
      <c r="AJ24140" s="29"/>
      <c r="AK24140" s="29"/>
      <c r="AL24140" s="29"/>
      <c r="AM24140" s="29"/>
      <c r="AP24140" s="30"/>
    </row>
    <row r="24141" spans="1:42">
      <c r="A24141" s="29"/>
      <c r="B24141" s="29"/>
      <c r="C24141" s="29"/>
      <c r="D24141" s="29"/>
      <c r="E24141" s="29"/>
      <c r="F24141" s="29"/>
      <c r="G24141" s="29"/>
      <c r="H24141" s="29"/>
      <c r="I24141" s="29"/>
      <c r="J24141" s="29"/>
      <c r="K24141" s="29"/>
      <c r="L24141" s="29"/>
      <c r="M24141" s="29"/>
      <c r="N24141" s="29"/>
      <c r="O24141" s="29"/>
      <c r="P24141" s="29"/>
      <c r="Q24141" s="29"/>
      <c r="R24141" s="29"/>
      <c r="S24141" s="33"/>
      <c r="T24141" s="29"/>
      <c r="U24141" s="29"/>
      <c r="V24141" s="29"/>
      <c r="W24141" s="29"/>
      <c r="X24141" s="29"/>
      <c r="Y24141" s="29"/>
      <c r="Z24141" s="29"/>
      <c r="AA24141" s="29"/>
      <c r="AB24141" s="29"/>
      <c r="AC24141" s="29"/>
      <c r="AD24141" s="29"/>
      <c r="AE24141" s="29"/>
      <c r="AF24141" s="29"/>
      <c r="AG24141" s="29"/>
      <c r="AH24141" s="29"/>
      <c r="AI24141" s="29"/>
      <c r="AJ24141" s="29"/>
      <c r="AK24141" s="29"/>
      <c r="AL24141" s="29"/>
      <c r="AM24141" s="29"/>
      <c r="AP24141" s="30"/>
    </row>
    <row r="24142" spans="1:42">
      <c r="A24142" s="29"/>
      <c r="B24142" s="29"/>
      <c r="C24142" s="29"/>
      <c r="D24142" s="29"/>
      <c r="E24142" s="29"/>
      <c r="F24142" s="29"/>
      <c r="G24142" s="29"/>
      <c r="H24142" s="29"/>
      <c r="I24142" s="29"/>
      <c r="J24142" s="29"/>
      <c r="K24142" s="29"/>
      <c r="L24142" s="29"/>
      <c r="M24142" s="29"/>
      <c r="N24142" s="29"/>
      <c r="O24142" s="29"/>
      <c r="P24142" s="29"/>
      <c r="Q24142" s="29"/>
      <c r="R24142" s="29"/>
      <c r="S24142" s="33"/>
      <c r="T24142" s="29"/>
      <c r="U24142" s="29"/>
      <c r="V24142" s="29"/>
      <c r="W24142" s="29"/>
      <c r="X24142" s="29"/>
      <c r="Y24142" s="29"/>
      <c r="Z24142" s="29"/>
      <c r="AA24142" s="29"/>
      <c r="AB24142" s="29"/>
      <c r="AC24142" s="29"/>
      <c r="AD24142" s="29"/>
      <c r="AE24142" s="29"/>
      <c r="AF24142" s="29"/>
      <c r="AG24142" s="29"/>
      <c r="AH24142" s="29"/>
      <c r="AI24142" s="29"/>
      <c r="AJ24142" s="29"/>
      <c r="AK24142" s="29"/>
      <c r="AL24142" s="29"/>
      <c r="AM24142" s="29"/>
      <c r="AP24142" s="30"/>
    </row>
    <row r="24143" spans="1:42">
      <c r="A24143" s="29"/>
      <c r="B24143" s="29"/>
      <c r="C24143" s="29"/>
      <c r="D24143" s="29"/>
      <c r="E24143" s="29"/>
      <c r="F24143" s="29"/>
      <c r="G24143" s="29"/>
      <c r="H24143" s="29"/>
      <c r="I24143" s="29"/>
      <c r="J24143" s="29"/>
      <c r="K24143" s="29"/>
      <c r="L24143" s="29"/>
      <c r="M24143" s="29"/>
      <c r="N24143" s="29"/>
      <c r="O24143" s="29"/>
      <c r="P24143" s="29"/>
      <c r="Q24143" s="29"/>
      <c r="R24143" s="29"/>
      <c r="S24143" s="33"/>
      <c r="T24143" s="29"/>
      <c r="U24143" s="29"/>
      <c r="V24143" s="29"/>
      <c r="W24143" s="29"/>
      <c r="X24143" s="29"/>
      <c r="Y24143" s="29"/>
      <c r="Z24143" s="29"/>
      <c r="AA24143" s="29"/>
      <c r="AB24143" s="29"/>
      <c r="AC24143" s="29"/>
      <c r="AD24143" s="29"/>
      <c r="AE24143" s="29"/>
      <c r="AF24143" s="29"/>
      <c r="AG24143" s="29"/>
      <c r="AH24143" s="29"/>
      <c r="AI24143" s="29"/>
      <c r="AJ24143" s="29"/>
      <c r="AK24143" s="29"/>
      <c r="AL24143" s="29"/>
      <c r="AM24143" s="29"/>
      <c r="AP24143" s="30"/>
    </row>
    <row r="24144" spans="1:42">
      <c r="A24144" s="29"/>
      <c r="B24144" s="29"/>
      <c r="C24144" s="29"/>
      <c r="D24144" s="29"/>
      <c r="E24144" s="29"/>
      <c r="F24144" s="29"/>
      <c r="G24144" s="29"/>
      <c r="H24144" s="29"/>
      <c r="I24144" s="29"/>
      <c r="J24144" s="29"/>
      <c r="K24144" s="29"/>
      <c r="L24144" s="29"/>
      <c r="M24144" s="29"/>
      <c r="N24144" s="29"/>
      <c r="O24144" s="29"/>
      <c r="P24144" s="29"/>
      <c r="Q24144" s="29"/>
      <c r="R24144" s="29"/>
      <c r="S24144" s="33"/>
      <c r="T24144" s="29"/>
      <c r="U24144" s="29"/>
      <c r="V24144" s="29"/>
      <c r="W24144" s="29"/>
      <c r="X24144" s="29"/>
      <c r="Y24144" s="29"/>
      <c r="Z24144" s="29"/>
      <c r="AA24144" s="29"/>
      <c r="AB24144" s="29"/>
      <c r="AC24144" s="29"/>
      <c r="AD24144" s="29"/>
      <c r="AE24144" s="29"/>
      <c r="AF24144" s="29"/>
      <c r="AG24144" s="29"/>
      <c r="AH24144" s="29"/>
      <c r="AI24144" s="29"/>
      <c r="AJ24144" s="29"/>
      <c r="AK24144" s="29"/>
      <c r="AL24144" s="29"/>
      <c r="AM24144" s="29"/>
      <c r="AP24144" s="30"/>
    </row>
    <row r="24145" spans="1:42">
      <c r="A24145" s="29"/>
      <c r="B24145" s="29"/>
      <c r="C24145" s="29"/>
      <c r="D24145" s="29"/>
      <c r="E24145" s="29"/>
      <c r="F24145" s="29"/>
      <c r="G24145" s="29"/>
      <c r="H24145" s="29"/>
      <c r="I24145" s="29"/>
      <c r="J24145" s="29"/>
      <c r="K24145" s="29"/>
      <c r="L24145" s="29"/>
      <c r="M24145" s="29"/>
      <c r="N24145" s="29"/>
      <c r="O24145" s="29"/>
      <c r="P24145" s="29"/>
      <c r="Q24145" s="29"/>
      <c r="R24145" s="29"/>
      <c r="S24145" s="33"/>
      <c r="T24145" s="29"/>
      <c r="U24145" s="29"/>
      <c r="V24145" s="29"/>
      <c r="W24145" s="29"/>
      <c r="X24145" s="29"/>
      <c r="Y24145" s="29"/>
      <c r="Z24145" s="29"/>
      <c r="AA24145" s="29"/>
      <c r="AB24145" s="29"/>
      <c r="AC24145" s="29"/>
      <c r="AD24145" s="29"/>
      <c r="AE24145" s="29"/>
      <c r="AF24145" s="29"/>
      <c r="AG24145" s="29"/>
      <c r="AH24145" s="29"/>
      <c r="AI24145" s="29"/>
      <c r="AJ24145" s="29"/>
      <c r="AK24145" s="29"/>
      <c r="AL24145" s="29"/>
      <c r="AM24145" s="29"/>
      <c r="AP24145" s="30"/>
    </row>
    <row r="24146" spans="1:42">
      <c r="A24146" s="29"/>
      <c r="B24146" s="29"/>
      <c r="C24146" s="29"/>
      <c r="D24146" s="29"/>
      <c r="E24146" s="29"/>
      <c r="F24146" s="29"/>
      <c r="G24146" s="29"/>
      <c r="H24146" s="29"/>
      <c r="I24146" s="29"/>
      <c r="J24146" s="29"/>
      <c r="K24146" s="29"/>
      <c r="L24146" s="29"/>
      <c r="M24146" s="29"/>
      <c r="N24146" s="29"/>
      <c r="O24146" s="29"/>
      <c r="P24146" s="29"/>
      <c r="Q24146" s="29"/>
      <c r="R24146" s="29"/>
      <c r="S24146" s="33"/>
      <c r="T24146" s="29"/>
      <c r="U24146" s="29"/>
      <c r="V24146" s="29"/>
      <c r="W24146" s="29"/>
      <c r="X24146" s="29"/>
      <c r="Y24146" s="29"/>
      <c r="Z24146" s="29"/>
      <c r="AA24146" s="29"/>
      <c r="AB24146" s="29"/>
      <c r="AC24146" s="29"/>
      <c r="AD24146" s="29"/>
      <c r="AE24146" s="29"/>
      <c r="AF24146" s="29"/>
      <c r="AG24146" s="29"/>
      <c r="AH24146" s="29"/>
      <c r="AI24146" s="29"/>
      <c r="AJ24146" s="29"/>
      <c r="AK24146" s="29"/>
      <c r="AL24146" s="29"/>
      <c r="AM24146" s="29"/>
      <c r="AP24146" s="30"/>
    </row>
    <row r="24147" spans="1:42">
      <c r="A24147" s="29"/>
      <c r="B24147" s="29"/>
      <c r="C24147" s="29"/>
      <c r="D24147" s="29"/>
      <c r="E24147" s="29"/>
      <c r="F24147" s="29"/>
      <c r="G24147" s="29"/>
      <c r="H24147" s="29"/>
      <c r="I24147" s="29"/>
      <c r="J24147" s="29"/>
      <c r="K24147" s="29"/>
      <c r="L24147" s="29"/>
      <c r="M24147" s="29"/>
      <c r="N24147" s="29"/>
      <c r="O24147" s="29"/>
      <c r="P24147" s="29"/>
      <c r="Q24147" s="29"/>
      <c r="R24147" s="29"/>
      <c r="S24147" s="33"/>
      <c r="T24147" s="29"/>
      <c r="U24147" s="29"/>
      <c r="V24147" s="29"/>
      <c r="W24147" s="29"/>
      <c r="X24147" s="29"/>
      <c r="Y24147" s="29"/>
      <c r="Z24147" s="29"/>
      <c r="AA24147" s="29"/>
      <c r="AB24147" s="29"/>
      <c r="AC24147" s="29"/>
      <c r="AD24147" s="29"/>
      <c r="AE24147" s="29"/>
      <c r="AF24147" s="29"/>
      <c r="AG24147" s="29"/>
      <c r="AH24147" s="29"/>
      <c r="AI24147" s="29"/>
      <c r="AJ24147" s="29"/>
      <c r="AK24147" s="29"/>
      <c r="AL24147" s="29"/>
      <c r="AM24147" s="29"/>
      <c r="AP24147" s="30"/>
    </row>
    <row r="24148" spans="1:42">
      <c r="A24148" s="29"/>
      <c r="B24148" s="29"/>
      <c r="C24148" s="29"/>
      <c r="D24148" s="29"/>
      <c r="E24148" s="29"/>
      <c r="F24148" s="29"/>
      <c r="G24148" s="29"/>
      <c r="H24148" s="29"/>
      <c r="I24148" s="29"/>
      <c r="J24148" s="29"/>
      <c r="K24148" s="29"/>
      <c r="L24148" s="29"/>
      <c r="M24148" s="29"/>
      <c r="N24148" s="29"/>
      <c r="O24148" s="29"/>
      <c r="P24148" s="29"/>
      <c r="Q24148" s="29"/>
      <c r="R24148" s="29"/>
      <c r="S24148" s="33"/>
      <c r="T24148" s="29"/>
      <c r="U24148" s="29"/>
      <c r="V24148" s="29"/>
      <c r="W24148" s="29"/>
      <c r="X24148" s="29"/>
      <c r="Y24148" s="29"/>
      <c r="Z24148" s="29"/>
      <c r="AA24148" s="29"/>
      <c r="AB24148" s="29"/>
      <c r="AC24148" s="29"/>
      <c r="AD24148" s="29"/>
      <c r="AE24148" s="29"/>
      <c r="AF24148" s="29"/>
      <c r="AG24148" s="29"/>
      <c r="AH24148" s="29"/>
      <c r="AI24148" s="29"/>
      <c r="AJ24148" s="29"/>
      <c r="AK24148" s="29"/>
      <c r="AL24148" s="29"/>
      <c r="AM24148" s="29"/>
      <c r="AP24148" s="30"/>
    </row>
    <row r="24149" spans="1:42">
      <c r="A24149" s="29"/>
      <c r="B24149" s="29"/>
      <c r="C24149" s="29"/>
      <c r="D24149" s="29"/>
      <c r="E24149" s="29"/>
      <c r="F24149" s="29"/>
      <c r="G24149" s="29"/>
      <c r="H24149" s="29"/>
      <c r="I24149" s="29"/>
      <c r="J24149" s="29"/>
      <c r="K24149" s="29"/>
      <c r="L24149" s="29"/>
      <c r="M24149" s="29"/>
      <c r="N24149" s="29"/>
      <c r="O24149" s="29"/>
      <c r="P24149" s="29"/>
      <c r="Q24149" s="29"/>
      <c r="R24149" s="29"/>
      <c r="S24149" s="33"/>
      <c r="T24149" s="29"/>
      <c r="U24149" s="29"/>
      <c r="V24149" s="29"/>
      <c r="W24149" s="29"/>
      <c r="X24149" s="29"/>
      <c r="Y24149" s="29"/>
      <c r="Z24149" s="29"/>
      <c r="AA24149" s="29"/>
      <c r="AB24149" s="29"/>
      <c r="AC24149" s="29"/>
      <c r="AD24149" s="29"/>
      <c r="AE24149" s="29"/>
      <c r="AF24149" s="29"/>
      <c r="AG24149" s="29"/>
      <c r="AH24149" s="29"/>
      <c r="AI24149" s="29"/>
      <c r="AJ24149" s="29"/>
      <c r="AK24149" s="29"/>
      <c r="AL24149" s="29"/>
      <c r="AM24149" s="29"/>
      <c r="AP24149" s="30"/>
    </row>
    <row r="24150" spans="1:42">
      <c r="A24150" s="29"/>
      <c r="B24150" s="29"/>
      <c r="C24150" s="29"/>
      <c r="D24150" s="29"/>
      <c r="E24150" s="29"/>
      <c r="F24150" s="29"/>
      <c r="G24150" s="29"/>
      <c r="H24150" s="29"/>
      <c r="I24150" s="29"/>
      <c r="J24150" s="29"/>
      <c r="K24150" s="29"/>
      <c r="L24150" s="29"/>
      <c r="M24150" s="29"/>
      <c r="N24150" s="29"/>
      <c r="O24150" s="29"/>
      <c r="P24150" s="29"/>
      <c r="Q24150" s="29"/>
      <c r="R24150" s="29"/>
      <c r="S24150" s="33"/>
      <c r="T24150" s="29"/>
      <c r="U24150" s="29"/>
      <c r="V24150" s="29"/>
      <c r="W24150" s="29"/>
      <c r="X24150" s="29"/>
      <c r="Y24150" s="29"/>
      <c r="Z24150" s="29"/>
      <c r="AA24150" s="29"/>
      <c r="AB24150" s="29"/>
      <c r="AC24150" s="29"/>
      <c r="AD24150" s="29"/>
      <c r="AE24150" s="29"/>
      <c r="AF24150" s="29"/>
      <c r="AG24150" s="29"/>
      <c r="AH24150" s="29"/>
      <c r="AI24150" s="29"/>
      <c r="AJ24150" s="29"/>
      <c r="AK24150" s="29"/>
      <c r="AL24150" s="29"/>
      <c r="AM24150" s="29"/>
      <c r="AP24150" s="30"/>
    </row>
    <row r="24151" spans="1:42">
      <c r="A24151" s="29"/>
      <c r="B24151" s="29"/>
      <c r="C24151" s="29"/>
      <c r="D24151" s="29"/>
      <c r="E24151" s="29"/>
      <c r="F24151" s="29"/>
      <c r="G24151" s="29"/>
      <c r="H24151" s="29"/>
      <c r="I24151" s="29"/>
      <c r="J24151" s="29"/>
      <c r="K24151" s="29"/>
      <c r="L24151" s="29"/>
      <c r="M24151" s="29"/>
      <c r="N24151" s="29"/>
      <c r="O24151" s="29"/>
      <c r="P24151" s="29"/>
      <c r="Q24151" s="29"/>
      <c r="R24151" s="29"/>
      <c r="S24151" s="33"/>
      <c r="T24151" s="29"/>
      <c r="U24151" s="29"/>
      <c r="V24151" s="29"/>
      <c r="W24151" s="29"/>
      <c r="X24151" s="29"/>
      <c r="Y24151" s="29"/>
      <c r="Z24151" s="29"/>
      <c r="AA24151" s="29"/>
      <c r="AB24151" s="29"/>
      <c r="AC24151" s="29"/>
      <c r="AD24151" s="29"/>
      <c r="AE24151" s="29"/>
      <c r="AF24151" s="29"/>
      <c r="AG24151" s="29"/>
      <c r="AH24151" s="29"/>
      <c r="AI24151" s="29"/>
      <c r="AJ24151" s="29"/>
      <c r="AK24151" s="29"/>
      <c r="AL24151" s="29"/>
      <c r="AM24151" s="29"/>
      <c r="AP24151" s="30"/>
    </row>
    <row r="24152" spans="1:42">
      <c r="A24152" s="29"/>
      <c r="B24152" s="29"/>
      <c r="C24152" s="29"/>
      <c r="D24152" s="29"/>
      <c r="E24152" s="29"/>
      <c r="F24152" s="29"/>
      <c r="G24152" s="29"/>
      <c r="H24152" s="29"/>
      <c r="I24152" s="29"/>
      <c r="J24152" s="29"/>
      <c r="K24152" s="29"/>
      <c r="L24152" s="29"/>
      <c r="M24152" s="29"/>
      <c r="N24152" s="29"/>
      <c r="O24152" s="29"/>
      <c r="P24152" s="29"/>
      <c r="Q24152" s="29"/>
      <c r="R24152" s="29"/>
      <c r="S24152" s="33"/>
      <c r="T24152" s="29"/>
      <c r="U24152" s="29"/>
      <c r="V24152" s="29"/>
      <c r="W24152" s="29"/>
      <c r="X24152" s="29"/>
      <c r="Y24152" s="29"/>
      <c r="Z24152" s="29"/>
      <c r="AA24152" s="29"/>
      <c r="AB24152" s="29"/>
      <c r="AC24152" s="29"/>
      <c r="AD24152" s="29"/>
      <c r="AE24152" s="29"/>
      <c r="AF24152" s="29"/>
      <c r="AG24152" s="29"/>
      <c r="AH24152" s="29"/>
      <c r="AI24152" s="29"/>
      <c r="AJ24152" s="29"/>
      <c r="AK24152" s="29"/>
      <c r="AL24152" s="29"/>
      <c r="AM24152" s="29"/>
      <c r="AP24152" s="30"/>
    </row>
    <row r="24153" spans="1:42">
      <c r="A24153" s="29"/>
      <c r="B24153" s="29"/>
      <c r="C24153" s="29"/>
      <c r="D24153" s="29"/>
      <c r="E24153" s="29"/>
      <c r="F24153" s="29"/>
      <c r="G24153" s="29"/>
      <c r="H24153" s="29"/>
      <c r="I24153" s="29"/>
      <c r="J24153" s="29"/>
      <c r="K24153" s="29"/>
      <c r="L24153" s="29"/>
      <c r="M24153" s="29"/>
      <c r="N24153" s="29"/>
      <c r="O24153" s="29"/>
      <c r="P24153" s="29"/>
      <c r="Q24153" s="29"/>
      <c r="R24153" s="29"/>
      <c r="S24153" s="33"/>
      <c r="T24153" s="29"/>
      <c r="U24153" s="29"/>
      <c r="V24153" s="29"/>
      <c r="W24153" s="29"/>
      <c r="X24153" s="29"/>
      <c r="Y24153" s="29"/>
      <c r="Z24153" s="29"/>
      <c r="AA24153" s="29"/>
      <c r="AB24153" s="29"/>
      <c r="AC24153" s="29"/>
      <c r="AD24153" s="29"/>
      <c r="AE24153" s="29"/>
      <c r="AF24153" s="29"/>
      <c r="AG24153" s="29"/>
      <c r="AH24153" s="29"/>
      <c r="AI24153" s="29"/>
      <c r="AJ24153" s="29"/>
      <c r="AK24153" s="29"/>
      <c r="AL24153" s="29"/>
      <c r="AM24153" s="29"/>
      <c r="AP24153" s="30"/>
    </row>
    <row r="24154" spans="1:42">
      <c r="A24154" s="29"/>
      <c r="B24154" s="29"/>
      <c r="C24154" s="29"/>
      <c r="D24154" s="29"/>
      <c r="E24154" s="29"/>
      <c r="F24154" s="29"/>
      <c r="G24154" s="29"/>
      <c r="H24154" s="29"/>
      <c r="I24154" s="29"/>
      <c r="J24154" s="29"/>
      <c r="K24154" s="29"/>
      <c r="L24154" s="29"/>
      <c r="M24154" s="29"/>
      <c r="N24154" s="29"/>
      <c r="O24154" s="29"/>
      <c r="P24154" s="29"/>
      <c r="Q24154" s="29"/>
      <c r="R24154" s="29"/>
      <c r="S24154" s="33"/>
      <c r="T24154" s="29"/>
      <c r="U24154" s="29"/>
      <c r="V24154" s="29"/>
      <c r="W24154" s="29"/>
      <c r="X24154" s="29"/>
      <c r="Y24154" s="29"/>
      <c r="Z24154" s="29"/>
      <c r="AA24154" s="29"/>
      <c r="AB24154" s="29"/>
      <c r="AC24154" s="29"/>
      <c r="AD24154" s="29"/>
      <c r="AE24154" s="29"/>
      <c r="AF24154" s="29"/>
      <c r="AG24154" s="29"/>
      <c r="AH24154" s="29"/>
      <c r="AI24154" s="29"/>
      <c r="AJ24154" s="29"/>
      <c r="AK24154" s="29"/>
      <c r="AL24154" s="29"/>
      <c r="AM24154" s="29"/>
      <c r="AP24154" s="30"/>
    </row>
    <row r="24155" spans="1:42">
      <c r="A24155" s="29"/>
      <c r="B24155" s="29"/>
      <c r="C24155" s="29"/>
      <c r="D24155" s="29"/>
      <c r="E24155" s="29"/>
      <c r="F24155" s="29"/>
      <c r="G24155" s="29"/>
      <c r="H24155" s="29"/>
      <c r="I24155" s="29"/>
      <c r="J24155" s="29"/>
      <c r="K24155" s="29"/>
      <c r="L24155" s="29"/>
      <c r="M24155" s="29"/>
      <c r="N24155" s="29"/>
      <c r="O24155" s="29"/>
      <c r="P24155" s="29"/>
      <c r="Q24155" s="29"/>
      <c r="R24155" s="29"/>
      <c r="S24155" s="33"/>
      <c r="T24155" s="29"/>
      <c r="U24155" s="29"/>
      <c r="V24155" s="29"/>
      <c r="W24155" s="29"/>
      <c r="X24155" s="29"/>
      <c r="Y24155" s="29"/>
      <c r="Z24155" s="29"/>
      <c r="AA24155" s="29"/>
      <c r="AB24155" s="29"/>
      <c r="AC24155" s="29"/>
      <c r="AD24155" s="29"/>
      <c r="AE24155" s="29"/>
      <c r="AF24155" s="29"/>
      <c r="AG24155" s="29"/>
      <c r="AH24155" s="29"/>
      <c r="AI24155" s="29"/>
      <c r="AJ24155" s="29"/>
      <c r="AK24155" s="29"/>
      <c r="AL24155" s="29"/>
      <c r="AM24155" s="29"/>
      <c r="AP24155" s="30"/>
    </row>
    <row r="24156" spans="1:42">
      <c r="A24156" s="29"/>
      <c r="B24156" s="29"/>
      <c r="C24156" s="29"/>
      <c r="D24156" s="29"/>
      <c r="E24156" s="29"/>
      <c r="F24156" s="29"/>
      <c r="G24156" s="29"/>
      <c r="H24156" s="29"/>
      <c r="I24156" s="29"/>
      <c r="J24156" s="29"/>
      <c r="K24156" s="29"/>
      <c r="L24156" s="29"/>
      <c r="M24156" s="29"/>
      <c r="N24156" s="29"/>
      <c r="O24156" s="29"/>
      <c r="P24156" s="29"/>
      <c r="Q24156" s="29"/>
      <c r="R24156" s="29"/>
      <c r="S24156" s="33"/>
      <c r="T24156" s="29"/>
      <c r="U24156" s="29"/>
      <c r="V24156" s="29"/>
      <c r="W24156" s="29"/>
      <c r="X24156" s="29"/>
      <c r="Y24156" s="29"/>
      <c r="Z24156" s="29"/>
      <c r="AA24156" s="29"/>
      <c r="AB24156" s="29"/>
      <c r="AC24156" s="29"/>
      <c r="AD24156" s="29"/>
      <c r="AE24156" s="29"/>
      <c r="AF24156" s="29"/>
      <c r="AG24156" s="29"/>
      <c r="AH24156" s="29"/>
      <c r="AI24156" s="29"/>
      <c r="AJ24156" s="29"/>
      <c r="AK24156" s="29"/>
      <c r="AL24156" s="29"/>
      <c r="AM24156" s="29"/>
      <c r="AP24156" s="30"/>
    </row>
    <row r="24157" spans="1:42">
      <c r="A24157" s="29"/>
      <c r="B24157" s="29"/>
      <c r="C24157" s="29"/>
      <c r="D24157" s="29"/>
      <c r="E24157" s="29"/>
      <c r="F24157" s="29"/>
      <c r="G24157" s="29"/>
      <c r="H24157" s="29"/>
      <c r="I24157" s="29"/>
      <c r="J24157" s="29"/>
      <c r="K24157" s="29"/>
      <c r="L24157" s="29"/>
      <c r="M24157" s="29"/>
      <c r="N24157" s="29"/>
      <c r="O24157" s="29"/>
      <c r="P24157" s="29"/>
      <c r="Q24157" s="29"/>
      <c r="R24157" s="29"/>
      <c r="S24157" s="33"/>
      <c r="T24157" s="29"/>
      <c r="U24157" s="29"/>
      <c r="V24157" s="29"/>
      <c r="W24157" s="29"/>
      <c r="X24157" s="29"/>
      <c r="Y24157" s="29"/>
      <c r="Z24157" s="29"/>
      <c r="AA24157" s="29"/>
      <c r="AB24157" s="29"/>
      <c r="AC24157" s="29"/>
      <c r="AD24157" s="29"/>
      <c r="AE24157" s="29"/>
      <c r="AF24157" s="29"/>
      <c r="AG24157" s="29"/>
      <c r="AH24157" s="29"/>
      <c r="AI24157" s="29"/>
      <c r="AJ24157" s="29"/>
      <c r="AK24157" s="29"/>
      <c r="AL24157" s="29"/>
      <c r="AM24157" s="29"/>
      <c r="AP24157" s="30"/>
    </row>
    <row r="24158" spans="1:42">
      <c r="A24158" s="29"/>
      <c r="B24158" s="29"/>
      <c r="C24158" s="29"/>
      <c r="D24158" s="29"/>
      <c r="E24158" s="29"/>
      <c r="F24158" s="29"/>
      <c r="G24158" s="29"/>
      <c r="H24158" s="29"/>
      <c r="I24158" s="29"/>
      <c r="J24158" s="29"/>
      <c r="K24158" s="29"/>
      <c r="L24158" s="29"/>
      <c r="M24158" s="29"/>
      <c r="N24158" s="29"/>
      <c r="O24158" s="29"/>
      <c r="P24158" s="29"/>
      <c r="Q24158" s="29"/>
      <c r="R24158" s="29"/>
      <c r="S24158" s="33"/>
      <c r="T24158" s="29"/>
      <c r="U24158" s="29"/>
      <c r="V24158" s="29"/>
      <c r="W24158" s="29"/>
      <c r="X24158" s="29"/>
      <c r="Y24158" s="29"/>
      <c r="Z24158" s="29"/>
      <c r="AA24158" s="29"/>
      <c r="AB24158" s="29"/>
      <c r="AC24158" s="29"/>
      <c r="AD24158" s="29"/>
      <c r="AE24158" s="29"/>
      <c r="AF24158" s="29"/>
      <c r="AG24158" s="29"/>
      <c r="AH24158" s="29"/>
      <c r="AI24158" s="29"/>
      <c r="AJ24158" s="29"/>
      <c r="AK24158" s="29"/>
      <c r="AL24158" s="29"/>
      <c r="AM24158" s="29"/>
      <c r="AP24158" s="30"/>
    </row>
    <row r="24159" spans="1:42">
      <c r="A24159" s="29"/>
      <c r="B24159" s="29"/>
      <c r="C24159" s="29"/>
      <c r="D24159" s="29"/>
      <c r="E24159" s="29"/>
      <c r="F24159" s="29"/>
      <c r="G24159" s="29"/>
      <c r="H24159" s="29"/>
      <c r="I24159" s="29"/>
      <c r="J24159" s="29"/>
      <c r="K24159" s="29"/>
      <c r="L24159" s="29"/>
      <c r="M24159" s="29"/>
      <c r="N24159" s="29"/>
      <c r="O24159" s="29"/>
      <c r="P24159" s="29"/>
      <c r="Q24159" s="29"/>
      <c r="R24159" s="29"/>
      <c r="S24159" s="33"/>
      <c r="T24159" s="29"/>
      <c r="U24159" s="29"/>
      <c r="V24159" s="29"/>
      <c r="W24159" s="29"/>
      <c r="X24159" s="29"/>
      <c r="Y24159" s="29"/>
      <c r="Z24159" s="29"/>
      <c r="AA24159" s="29"/>
      <c r="AB24159" s="29"/>
      <c r="AC24159" s="29"/>
      <c r="AD24159" s="29"/>
      <c r="AE24159" s="29"/>
      <c r="AF24159" s="29"/>
      <c r="AG24159" s="29"/>
      <c r="AH24159" s="29"/>
      <c r="AI24159" s="29"/>
      <c r="AJ24159" s="29"/>
      <c r="AK24159" s="29"/>
      <c r="AL24159" s="29"/>
      <c r="AM24159" s="29"/>
      <c r="AP24159" s="30"/>
    </row>
    <row r="24160" spans="1:42">
      <c r="A24160" s="29"/>
      <c r="B24160" s="29"/>
      <c r="C24160" s="29"/>
      <c r="D24160" s="29"/>
      <c r="E24160" s="29"/>
      <c r="F24160" s="29"/>
      <c r="G24160" s="29"/>
      <c r="H24160" s="29"/>
      <c r="I24160" s="29"/>
      <c r="J24160" s="29"/>
      <c r="K24160" s="29"/>
      <c r="L24160" s="29"/>
      <c r="M24160" s="29"/>
      <c r="N24160" s="29"/>
      <c r="O24160" s="29"/>
      <c r="P24160" s="29"/>
      <c r="Q24160" s="29"/>
      <c r="R24160" s="29"/>
      <c r="S24160" s="33"/>
      <c r="T24160" s="29"/>
      <c r="U24160" s="29"/>
      <c r="V24160" s="29"/>
      <c r="W24160" s="29"/>
      <c r="X24160" s="29"/>
      <c r="Y24160" s="29"/>
      <c r="Z24160" s="29"/>
      <c r="AA24160" s="29"/>
      <c r="AB24160" s="29"/>
      <c r="AC24160" s="29"/>
      <c r="AD24160" s="29"/>
      <c r="AE24160" s="29"/>
      <c r="AF24160" s="29"/>
      <c r="AG24160" s="29"/>
      <c r="AH24160" s="29"/>
      <c r="AI24160" s="29"/>
      <c r="AJ24160" s="29"/>
      <c r="AK24160" s="29"/>
      <c r="AL24160" s="29"/>
      <c r="AM24160" s="29"/>
      <c r="AP24160" s="30"/>
    </row>
    <row r="24161" spans="1:42">
      <c r="A24161" s="29"/>
      <c r="B24161" s="29"/>
      <c r="C24161" s="29"/>
      <c r="D24161" s="29"/>
      <c r="E24161" s="29"/>
      <c r="F24161" s="29"/>
      <c r="G24161" s="29"/>
      <c r="H24161" s="29"/>
      <c r="I24161" s="29"/>
      <c r="J24161" s="29"/>
      <c r="K24161" s="29"/>
      <c r="L24161" s="29"/>
      <c r="M24161" s="29"/>
      <c r="N24161" s="29"/>
      <c r="O24161" s="29"/>
      <c r="P24161" s="29"/>
      <c r="Q24161" s="29"/>
      <c r="R24161" s="29"/>
      <c r="S24161" s="33"/>
      <c r="T24161" s="29"/>
      <c r="U24161" s="29"/>
      <c r="V24161" s="29"/>
      <c r="W24161" s="29"/>
      <c r="X24161" s="29"/>
      <c r="Y24161" s="29"/>
      <c r="Z24161" s="29"/>
      <c r="AA24161" s="29"/>
      <c r="AB24161" s="29"/>
      <c r="AC24161" s="29"/>
      <c r="AD24161" s="29"/>
      <c r="AE24161" s="29"/>
      <c r="AF24161" s="29"/>
      <c r="AG24161" s="29"/>
      <c r="AH24161" s="29"/>
      <c r="AI24161" s="29"/>
      <c r="AJ24161" s="29"/>
      <c r="AK24161" s="29"/>
      <c r="AL24161" s="29"/>
      <c r="AM24161" s="29"/>
      <c r="AP24161" s="30"/>
    </row>
    <row r="24162" spans="1:42">
      <c r="A24162" s="29"/>
      <c r="B24162" s="29"/>
      <c r="C24162" s="29"/>
      <c r="D24162" s="29"/>
      <c r="E24162" s="29"/>
      <c r="F24162" s="29"/>
      <c r="G24162" s="29"/>
      <c r="H24162" s="29"/>
      <c r="I24162" s="29"/>
      <c r="J24162" s="29"/>
      <c r="K24162" s="29"/>
      <c r="L24162" s="29"/>
      <c r="M24162" s="29"/>
      <c r="N24162" s="29"/>
      <c r="O24162" s="29"/>
      <c r="P24162" s="29"/>
      <c r="Q24162" s="29"/>
      <c r="R24162" s="29"/>
      <c r="S24162" s="33"/>
      <c r="T24162" s="29"/>
      <c r="U24162" s="29"/>
      <c r="V24162" s="29"/>
      <c r="W24162" s="29"/>
      <c r="X24162" s="29"/>
      <c r="Y24162" s="29"/>
      <c r="Z24162" s="29"/>
      <c r="AA24162" s="29"/>
      <c r="AB24162" s="29"/>
      <c r="AC24162" s="29"/>
      <c r="AD24162" s="29"/>
      <c r="AE24162" s="29"/>
      <c r="AF24162" s="29"/>
      <c r="AG24162" s="29"/>
      <c r="AH24162" s="29"/>
      <c r="AI24162" s="29"/>
      <c r="AJ24162" s="29"/>
      <c r="AK24162" s="29"/>
      <c r="AL24162" s="29"/>
      <c r="AM24162" s="29"/>
      <c r="AP24162" s="30"/>
    </row>
    <row r="24163" spans="1:42">
      <c r="A24163" s="29"/>
      <c r="B24163" s="29"/>
      <c r="C24163" s="29"/>
      <c r="D24163" s="29"/>
      <c r="E24163" s="29"/>
      <c r="F24163" s="29"/>
      <c r="G24163" s="29"/>
      <c r="H24163" s="29"/>
      <c r="I24163" s="29"/>
      <c r="J24163" s="29"/>
      <c r="K24163" s="29"/>
      <c r="L24163" s="29"/>
      <c r="M24163" s="29"/>
      <c r="N24163" s="29"/>
      <c r="O24163" s="29"/>
      <c r="P24163" s="29"/>
      <c r="Q24163" s="29"/>
      <c r="R24163" s="29"/>
      <c r="S24163" s="33"/>
      <c r="T24163" s="29"/>
      <c r="U24163" s="29"/>
      <c r="V24163" s="29"/>
      <c r="W24163" s="29"/>
      <c r="X24163" s="29"/>
      <c r="Y24163" s="29"/>
      <c r="Z24163" s="29"/>
      <c r="AA24163" s="29"/>
      <c r="AB24163" s="29"/>
      <c r="AC24163" s="29"/>
      <c r="AD24163" s="29"/>
      <c r="AE24163" s="29"/>
      <c r="AF24163" s="29"/>
      <c r="AG24163" s="29"/>
      <c r="AH24163" s="29"/>
      <c r="AI24163" s="29"/>
      <c r="AJ24163" s="29"/>
      <c r="AK24163" s="29"/>
      <c r="AL24163" s="29"/>
      <c r="AM24163" s="29"/>
      <c r="AP24163" s="30"/>
    </row>
    <row r="24164" spans="1:42">
      <c r="A24164" s="29"/>
      <c r="B24164" s="29"/>
      <c r="C24164" s="29"/>
      <c r="D24164" s="29"/>
      <c r="E24164" s="29"/>
      <c r="F24164" s="29"/>
      <c r="G24164" s="29"/>
      <c r="H24164" s="29"/>
      <c r="I24164" s="29"/>
      <c r="J24164" s="29"/>
      <c r="K24164" s="29"/>
      <c r="L24164" s="29"/>
      <c r="M24164" s="29"/>
      <c r="N24164" s="29"/>
      <c r="O24164" s="29"/>
      <c r="P24164" s="29"/>
      <c r="Q24164" s="29"/>
      <c r="R24164" s="29"/>
      <c r="S24164" s="33"/>
      <c r="T24164" s="29"/>
      <c r="U24164" s="29"/>
      <c r="V24164" s="29"/>
      <c r="W24164" s="29"/>
      <c r="X24164" s="29"/>
      <c r="Y24164" s="29"/>
      <c r="Z24164" s="29"/>
      <c r="AA24164" s="29"/>
      <c r="AB24164" s="29"/>
      <c r="AC24164" s="29"/>
      <c r="AD24164" s="29"/>
      <c r="AE24164" s="29"/>
      <c r="AF24164" s="29"/>
      <c r="AG24164" s="29"/>
      <c r="AH24164" s="29"/>
      <c r="AI24164" s="29"/>
      <c r="AJ24164" s="29"/>
      <c r="AK24164" s="29"/>
      <c r="AL24164" s="29"/>
      <c r="AM24164" s="29"/>
      <c r="AP24164" s="30"/>
    </row>
    <row r="24165" spans="1:42">
      <c r="A24165" s="29"/>
      <c r="B24165" s="29"/>
      <c r="C24165" s="29"/>
      <c r="D24165" s="29"/>
      <c r="E24165" s="29"/>
      <c r="F24165" s="29"/>
      <c r="G24165" s="29"/>
      <c r="H24165" s="29"/>
      <c r="I24165" s="29"/>
      <c r="J24165" s="29"/>
      <c r="K24165" s="29"/>
      <c r="L24165" s="29"/>
      <c r="M24165" s="29"/>
      <c r="N24165" s="29"/>
      <c r="O24165" s="29"/>
      <c r="P24165" s="29"/>
      <c r="Q24165" s="29"/>
      <c r="R24165" s="29"/>
      <c r="S24165" s="33"/>
      <c r="T24165" s="29"/>
      <c r="U24165" s="29"/>
      <c r="V24165" s="29"/>
      <c r="W24165" s="29"/>
      <c r="X24165" s="29"/>
      <c r="Y24165" s="29"/>
      <c r="Z24165" s="29"/>
      <c r="AA24165" s="29"/>
      <c r="AB24165" s="29"/>
      <c r="AC24165" s="29"/>
      <c r="AD24165" s="29"/>
      <c r="AE24165" s="29"/>
      <c r="AF24165" s="29"/>
      <c r="AG24165" s="29"/>
      <c r="AH24165" s="29"/>
      <c r="AI24165" s="29"/>
      <c r="AJ24165" s="29"/>
      <c r="AK24165" s="29"/>
      <c r="AL24165" s="29"/>
      <c r="AM24165" s="29"/>
      <c r="AP24165" s="30"/>
    </row>
    <row r="24166" spans="1:42">
      <c r="A24166" s="29"/>
      <c r="B24166" s="29"/>
      <c r="C24166" s="29"/>
      <c r="D24166" s="29"/>
      <c r="E24166" s="29"/>
      <c r="F24166" s="29"/>
      <c r="G24166" s="29"/>
      <c r="H24166" s="29"/>
      <c r="I24166" s="29"/>
      <c r="J24166" s="29"/>
      <c r="K24166" s="29"/>
      <c r="L24166" s="29"/>
      <c r="M24166" s="29"/>
      <c r="N24166" s="29"/>
      <c r="O24166" s="29"/>
      <c r="P24166" s="29"/>
      <c r="Q24166" s="29"/>
      <c r="R24166" s="29"/>
      <c r="S24166" s="33"/>
      <c r="T24166" s="29"/>
      <c r="U24166" s="29"/>
      <c r="V24166" s="29"/>
      <c r="W24166" s="29"/>
      <c r="X24166" s="29"/>
      <c r="Y24166" s="29"/>
      <c r="Z24166" s="29"/>
      <c r="AA24166" s="29"/>
      <c r="AB24166" s="29"/>
      <c r="AC24166" s="29"/>
      <c r="AD24166" s="29"/>
      <c r="AE24166" s="29"/>
      <c r="AF24166" s="29"/>
      <c r="AG24166" s="29"/>
      <c r="AH24166" s="29"/>
      <c r="AI24166" s="29"/>
      <c r="AJ24166" s="29"/>
      <c r="AK24166" s="29"/>
      <c r="AL24166" s="29"/>
      <c r="AM24166" s="29"/>
      <c r="AP24166" s="30"/>
    </row>
    <row r="24167" spans="1:42">
      <c r="A24167" s="29"/>
      <c r="B24167" s="29"/>
      <c r="C24167" s="29"/>
      <c r="D24167" s="29"/>
      <c r="E24167" s="29"/>
      <c r="F24167" s="29"/>
      <c r="G24167" s="29"/>
      <c r="H24167" s="29"/>
      <c r="I24167" s="29"/>
      <c r="J24167" s="29"/>
      <c r="K24167" s="29"/>
      <c r="L24167" s="29"/>
      <c r="M24167" s="29"/>
      <c r="N24167" s="29"/>
      <c r="O24167" s="29"/>
      <c r="P24167" s="29"/>
      <c r="Q24167" s="29"/>
      <c r="R24167" s="29"/>
      <c r="S24167" s="33"/>
      <c r="T24167" s="29"/>
      <c r="U24167" s="29"/>
      <c r="V24167" s="29"/>
      <c r="W24167" s="29"/>
      <c r="X24167" s="29"/>
      <c r="Y24167" s="29"/>
      <c r="Z24167" s="29"/>
      <c r="AA24167" s="29"/>
      <c r="AB24167" s="29"/>
      <c r="AC24167" s="29"/>
      <c r="AD24167" s="29"/>
      <c r="AE24167" s="29"/>
      <c r="AF24167" s="29"/>
      <c r="AG24167" s="29"/>
      <c r="AH24167" s="29"/>
      <c r="AI24167" s="29"/>
      <c r="AJ24167" s="29"/>
      <c r="AK24167" s="29"/>
      <c r="AL24167" s="29"/>
      <c r="AM24167" s="29"/>
      <c r="AP24167" s="30"/>
    </row>
    <row r="24168" spans="1:42">
      <c r="A24168" s="29"/>
      <c r="B24168" s="29"/>
      <c r="C24168" s="29"/>
      <c r="D24168" s="29"/>
      <c r="E24168" s="29"/>
      <c r="F24168" s="29"/>
      <c r="G24168" s="29"/>
      <c r="H24168" s="29"/>
      <c r="I24168" s="29"/>
      <c r="J24168" s="29"/>
      <c r="K24168" s="29"/>
      <c r="L24168" s="29"/>
      <c r="M24168" s="29"/>
      <c r="N24168" s="29"/>
      <c r="O24168" s="29"/>
      <c r="P24168" s="29"/>
      <c r="Q24168" s="29"/>
      <c r="R24168" s="29"/>
      <c r="S24168" s="33"/>
      <c r="T24168" s="29"/>
      <c r="U24168" s="29"/>
      <c r="V24168" s="29"/>
      <c r="W24168" s="29"/>
      <c r="X24168" s="29"/>
      <c r="Y24168" s="29"/>
      <c r="Z24168" s="29"/>
      <c r="AA24168" s="29"/>
      <c r="AB24168" s="29"/>
      <c r="AC24168" s="29"/>
      <c r="AD24168" s="29"/>
      <c r="AE24168" s="29"/>
      <c r="AF24168" s="29"/>
      <c r="AG24168" s="29"/>
      <c r="AH24168" s="29"/>
      <c r="AI24168" s="29"/>
      <c r="AJ24168" s="29"/>
      <c r="AK24168" s="29"/>
      <c r="AL24168" s="29"/>
      <c r="AM24168" s="29"/>
      <c r="AP24168" s="30"/>
    </row>
    <row r="24169" spans="1:42">
      <c r="A24169" s="29"/>
      <c r="B24169" s="29"/>
      <c r="C24169" s="29"/>
      <c r="D24169" s="29"/>
      <c r="E24169" s="29"/>
      <c r="F24169" s="29"/>
      <c r="G24169" s="29"/>
      <c r="H24169" s="29"/>
      <c r="I24169" s="29"/>
      <c r="J24169" s="29"/>
      <c r="K24169" s="29"/>
      <c r="L24169" s="29"/>
      <c r="M24169" s="29"/>
      <c r="N24169" s="29"/>
      <c r="O24169" s="29"/>
      <c r="P24169" s="29"/>
      <c r="Q24169" s="29"/>
      <c r="R24169" s="29"/>
      <c r="S24169" s="33"/>
      <c r="T24169" s="29"/>
      <c r="U24169" s="29"/>
      <c r="V24169" s="29"/>
      <c r="W24169" s="29"/>
      <c r="X24169" s="29"/>
      <c r="Y24169" s="29"/>
      <c r="Z24169" s="29"/>
      <c r="AA24169" s="29"/>
      <c r="AB24169" s="29"/>
      <c r="AC24169" s="29"/>
      <c r="AD24169" s="29"/>
      <c r="AE24169" s="29"/>
      <c r="AF24169" s="29"/>
      <c r="AG24169" s="29"/>
      <c r="AH24169" s="29"/>
      <c r="AI24169" s="29"/>
      <c r="AJ24169" s="29"/>
      <c r="AK24169" s="29"/>
      <c r="AL24169" s="29"/>
      <c r="AM24169" s="29"/>
      <c r="AP24169" s="30"/>
    </row>
    <row r="24170" spans="1:42">
      <c r="A24170" s="29"/>
      <c r="B24170" s="29"/>
      <c r="C24170" s="29"/>
      <c r="D24170" s="29"/>
      <c r="E24170" s="29"/>
      <c r="F24170" s="29"/>
      <c r="G24170" s="29"/>
      <c r="H24170" s="29"/>
      <c r="I24170" s="29"/>
      <c r="J24170" s="29"/>
      <c r="K24170" s="29"/>
      <c r="L24170" s="29"/>
      <c r="M24170" s="29"/>
      <c r="N24170" s="29"/>
      <c r="O24170" s="29"/>
      <c r="P24170" s="29"/>
      <c r="Q24170" s="29"/>
      <c r="R24170" s="29"/>
      <c r="S24170" s="33"/>
      <c r="T24170" s="29"/>
      <c r="U24170" s="29"/>
      <c r="V24170" s="29"/>
      <c r="W24170" s="29"/>
      <c r="X24170" s="29"/>
      <c r="Y24170" s="29"/>
      <c r="Z24170" s="29"/>
      <c r="AA24170" s="29"/>
      <c r="AB24170" s="29"/>
      <c r="AC24170" s="29"/>
      <c r="AD24170" s="29"/>
      <c r="AE24170" s="29"/>
      <c r="AF24170" s="29"/>
      <c r="AG24170" s="29"/>
      <c r="AH24170" s="29"/>
      <c r="AI24170" s="29"/>
      <c r="AJ24170" s="29"/>
      <c r="AK24170" s="29"/>
      <c r="AL24170" s="29"/>
      <c r="AM24170" s="29"/>
      <c r="AP24170" s="30"/>
    </row>
    <row r="24171" spans="1:42">
      <c r="A24171" s="29"/>
      <c r="B24171" s="29"/>
      <c r="C24171" s="29"/>
      <c r="D24171" s="29"/>
      <c r="E24171" s="29"/>
      <c r="F24171" s="29"/>
      <c r="G24171" s="29"/>
      <c r="H24171" s="29"/>
      <c r="I24171" s="29"/>
      <c r="J24171" s="29"/>
      <c r="K24171" s="29"/>
      <c r="L24171" s="29"/>
      <c r="M24171" s="29"/>
      <c r="N24171" s="29"/>
      <c r="O24171" s="29"/>
      <c r="P24171" s="29"/>
      <c r="Q24171" s="29"/>
      <c r="R24171" s="29"/>
      <c r="S24171" s="33"/>
      <c r="T24171" s="29"/>
      <c r="U24171" s="29"/>
      <c r="V24171" s="29"/>
      <c r="W24171" s="29"/>
      <c r="X24171" s="29"/>
      <c r="Y24171" s="29"/>
      <c r="Z24171" s="29"/>
      <c r="AA24171" s="29"/>
      <c r="AB24171" s="29"/>
      <c r="AC24171" s="29"/>
      <c r="AD24171" s="29"/>
      <c r="AE24171" s="29"/>
      <c r="AF24171" s="29"/>
      <c r="AG24171" s="29"/>
      <c r="AH24171" s="29"/>
      <c r="AI24171" s="29"/>
      <c r="AJ24171" s="29"/>
      <c r="AK24171" s="29"/>
      <c r="AL24171" s="29"/>
      <c r="AM24171" s="29"/>
      <c r="AP24171" s="30"/>
    </row>
    <row r="24172" spans="1:42">
      <c r="A24172" s="29"/>
      <c r="B24172" s="29"/>
      <c r="C24172" s="29"/>
      <c r="D24172" s="29"/>
      <c r="E24172" s="29"/>
      <c r="F24172" s="29"/>
      <c r="G24172" s="29"/>
      <c r="H24172" s="29"/>
      <c r="I24172" s="29"/>
      <c r="J24172" s="29"/>
      <c r="K24172" s="29"/>
      <c r="L24172" s="29"/>
      <c r="M24172" s="29"/>
      <c r="N24172" s="29"/>
      <c r="O24172" s="29"/>
      <c r="P24172" s="29"/>
      <c r="Q24172" s="29"/>
      <c r="R24172" s="29"/>
      <c r="S24172" s="33"/>
      <c r="T24172" s="29"/>
      <c r="U24172" s="29"/>
      <c r="V24172" s="29"/>
      <c r="W24172" s="29"/>
      <c r="X24172" s="29"/>
      <c r="Y24172" s="29"/>
      <c r="Z24172" s="29"/>
      <c r="AA24172" s="29"/>
      <c r="AB24172" s="29"/>
      <c r="AC24172" s="29"/>
      <c r="AD24172" s="29"/>
      <c r="AE24172" s="29"/>
      <c r="AF24172" s="29"/>
      <c r="AG24172" s="29"/>
      <c r="AH24172" s="29"/>
      <c r="AI24172" s="29"/>
      <c r="AJ24172" s="29"/>
      <c r="AK24172" s="29"/>
      <c r="AL24172" s="29"/>
      <c r="AM24172" s="29"/>
      <c r="AP24172" s="30"/>
    </row>
    <row r="24173" spans="1:42">
      <c r="A24173" s="29"/>
      <c r="B24173" s="29"/>
      <c r="C24173" s="29"/>
      <c r="D24173" s="29"/>
      <c r="E24173" s="29"/>
      <c r="F24173" s="29"/>
      <c r="G24173" s="29"/>
      <c r="H24173" s="29"/>
      <c r="I24173" s="29"/>
      <c r="J24173" s="29"/>
      <c r="K24173" s="29"/>
      <c r="L24173" s="29"/>
      <c r="M24173" s="29"/>
      <c r="N24173" s="29"/>
      <c r="O24173" s="29"/>
      <c r="P24173" s="29"/>
      <c r="Q24173" s="29"/>
      <c r="R24173" s="29"/>
      <c r="S24173" s="33"/>
      <c r="T24173" s="29"/>
      <c r="U24173" s="29"/>
      <c r="V24173" s="29"/>
      <c r="W24173" s="29"/>
      <c r="X24173" s="29"/>
      <c r="Y24173" s="29"/>
      <c r="Z24173" s="29"/>
      <c r="AA24173" s="29"/>
      <c r="AB24173" s="29"/>
      <c r="AC24173" s="29"/>
      <c r="AD24173" s="29"/>
      <c r="AE24173" s="29"/>
      <c r="AF24173" s="29"/>
      <c r="AG24173" s="29"/>
      <c r="AH24173" s="29"/>
      <c r="AI24173" s="29"/>
      <c r="AJ24173" s="29"/>
      <c r="AK24173" s="29"/>
      <c r="AL24173" s="29"/>
      <c r="AM24173" s="29"/>
      <c r="AP24173" s="30"/>
    </row>
    <row r="24174" spans="1:42">
      <c r="A24174" s="29"/>
      <c r="B24174" s="29"/>
      <c r="C24174" s="29"/>
      <c r="D24174" s="29"/>
      <c r="E24174" s="29"/>
      <c r="F24174" s="29"/>
      <c r="G24174" s="29"/>
      <c r="H24174" s="29"/>
      <c r="I24174" s="29"/>
      <c r="J24174" s="29"/>
      <c r="K24174" s="29"/>
      <c r="L24174" s="29"/>
      <c r="M24174" s="29"/>
      <c r="N24174" s="29"/>
      <c r="O24174" s="29"/>
      <c r="P24174" s="29"/>
      <c r="Q24174" s="29"/>
      <c r="R24174" s="29"/>
      <c r="S24174" s="33"/>
      <c r="T24174" s="29"/>
      <c r="U24174" s="29"/>
      <c r="V24174" s="29"/>
      <c r="W24174" s="29"/>
      <c r="X24174" s="29"/>
      <c r="Y24174" s="29"/>
      <c r="Z24174" s="29"/>
      <c r="AA24174" s="29"/>
      <c r="AB24174" s="29"/>
      <c r="AC24174" s="29"/>
      <c r="AD24174" s="29"/>
      <c r="AE24174" s="29"/>
      <c r="AF24174" s="29"/>
      <c r="AG24174" s="29"/>
      <c r="AH24174" s="29"/>
      <c r="AI24174" s="29"/>
      <c r="AJ24174" s="29"/>
      <c r="AK24174" s="29"/>
      <c r="AL24174" s="29"/>
      <c r="AM24174" s="29"/>
      <c r="AP24174" s="30"/>
    </row>
    <row r="24175" spans="1:42">
      <c r="A24175" s="29"/>
      <c r="B24175" s="29"/>
      <c r="C24175" s="29"/>
      <c r="D24175" s="29"/>
      <c r="E24175" s="29"/>
      <c r="F24175" s="29"/>
      <c r="G24175" s="29"/>
      <c r="H24175" s="29"/>
      <c r="I24175" s="29"/>
      <c r="J24175" s="29"/>
      <c r="K24175" s="29"/>
      <c r="L24175" s="29"/>
      <c r="M24175" s="29"/>
      <c r="N24175" s="29"/>
      <c r="O24175" s="29"/>
      <c r="P24175" s="29"/>
      <c r="Q24175" s="29"/>
      <c r="R24175" s="29"/>
      <c r="S24175" s="33"/>
      <c r="T24175" s="29"/>
      <c r="U24175" s="29"/>
      <c r="V24175" s="29"/>
      <c r="W24175" s="29"/>
      <c r="X24175" s="29"/>
      <c r="Y24175" s="29"/>
      <c r="Z24175" s="29"/>
      <c r="AA24175" s="29"/>
      <c r="AB24175" s="29"/>
      <c r="AC24175" s="29"/>
      <c r="AD24175" s="29"/>
      <c r="AE24175" s="29"/>
      <c r="AF24175" s="29"/>
      <c r="AG24175" s="29"/>
      <c r="AH24175" s="29"/>
      <c r="AI24175" s="29"/>
      <c r="AJ24175" s="29"/>
      <c r="AK24175" s="29"/>
      <c r="AL24175" s="29"/>
      <c r="AM24175" s="29"/>
      <c r="AP24175" s="30"/>
    </row>
    <row r="24176" spans="1:42">
      <c r="A24176" s="29"/>
      <c r="B24176" s="29"/>
      <c r="C24176" s="29"/>
      <c r="D24176" s="29"/>
      <c r="E24176" s="29"/>
      <c r="F24176" s="29"/>
      <c r="G24176" s="29"/>
      <c r="H24176" s="29"/>
      <c r="I24176" s="29"/>
      <c r="J24176" s="29"/>
      <c r="K24176" s="29"/>
      <c r="L24176" s="29"/>
      <c r="M24176" s="29"/>
      <c r="N24176" s="29"/>
      <c r="O24176" s="29"/>
      <c r="P24176" s="29"/>
      <c r="Q24176" s="29"/>
      <c r="R24176" s="29"/>
      <c r="S24176" s="33"/>
      <c r="T24176" s="29"/>
      <c r="U24176" s="29"/>
      <c r="V24176" s="29"/>
      <c r="W24176" s="29"/>
      <c r="X24176" s="29"/>
      <c r="Y24176" s="29"/>
      <c r="Z24176" s="29"/>
      <c r="AA24176" s="29"/>
      <c r="AB24176" s="29"/>
      <c r="AC24176" s="29"/>
      <c r="AD24176" s="29"/>
      <c r="AE24176" s="29"/>
      <c r="AF24176" s="29"/>
      <c r="AG24176" s="29"/>
      <c r="AH24176" s="29"/>
      <c r="AI24176" s="29"/>
      <c r="AJ24176" s="29"/>
      <c r="AK24176" s="29"/>
      <c r="AL24176" s="29"/>
      <c r="AM24176" s="29"/>
      <c r="AP24176" s="30"/>
    </row>
    <row r="24177" spans="1:42">
      <c r="A24177" s="29"/>
      <c r="B24177" s="29"/>
      <c r="C24177" s="29"/>
      <c r="D24177" s="29"/>
      <c r="E24177" s="29"/>
      <c r="F24177" s="29"/>
      <c r="G24177" s="29"/>
      <c r="H24177" s="29"/>
      <c r="I24177" s="29"/>
      <c r="J24177" s="29"/>
      <c r="K24177" s="29"/>
      <c r="L24177" s="29"/>
      <c r="M24177" s="29"/>
      <c r="N24177" s="29"/>
      <c r="O24177" s="29"/>
      <c r="P24177" s="29"/>
      <c r="Q24177" s="29"/>
      <c r="R24177" s="29"/>
      <c r="S24177" s="33"/>
      <c r="T24177" s="29"/>
      <c r="U24177" s="29"/>
      <c r="V24177" s="29"/>
      <c r="W24177" s="29"/>
      <c r="X24177" s="29"/>
      <c r="Y24177" s="29"/>
      <c r="Z24177" s="29"/>
      <c r="AA24177" s="29"/>
      <c r="AB24177" s="29"/>
      <c r="AC24177" s="29"/>
      <c r="AD24177" s="29"/>
      <c r="AE24177" s="29"/>
      <c r="AF24177" s="29"/>
      <c r="AG24177" s="29"/>
      <c r="AH24177" s="29"/>
      <c r="AI24177" s="29"/>
      <c r="AJ24177" s="29"/>
      <c r="AK24177" s="29"/>
      <c r="AL24177" s="29"/>
      <c r="AM24177" s="29"/>
      <c r="AP24177" s="30"/>
    </row>
    <row r="24178" spans="1:42">
      <c r="A24178" s="29"/>
      <c r="B24178" s="29"/>
      <c r="C24178" s="29"/>
      <c r="D24178" s="29"/>
      <c r="E24178" s="29"/>
      <c r="F24178" s="29"/>
      <c r="G24178" s="29"/>
      <c r="H24178" s="29"/>
      <c r="I24178" s="29"/>
      <c r="J24178" s="29"/>
      <c r="K24178" s="29"/>
      <c r="L24178" s="29"/>
      <c r="M24178" s="29"/>
      <c r="N24178" s="29"/>
      <c r="O24178" s="29"/>
      <c r="P24178" s="29"/>
      <c r="Q24178" s="29"/>
      <c r="R24178" s="29"/>
      <c r="S24178" s="33"/>
      <c r="T24178" s="29"/>
      <c r="U24178" s="29"/>
      <c r="V24178" s="29"/>
      <c r="W24178" s="29"/>
      <c r="X24178" s="29"/>
      <c r="Y24178" s="29"/>
      <c r="Z24178" s="29"/>
      <c r="AA24178" s="29"/>
      <c r="AB24178" s="29"/>
      <c r="AC24178" s="29"/>
      <c r="AD24178" s="29"/>
      <c r="AE24178" s="29"/>
      <c r="AF24178" s="29"/>
      <c r="AG24178" s="29"/>
      <c r="AH24178" s="29"/>
      <c r="AI24178" s="29"/>
      <c r="AJ24178" s="29"/>
      <c r="AK24178" s="29"/>
      <c r="AL24178" s="29"/>
      <c r="AM24178" s="29"/>
      <c r="AP24178" s="30"/>
    </row>
    <row r="24179" spans="1:42">
      <c r="A24179" s="29"/>
      <c r="B24179" s="29"/>
      <c r="C24179" s="29"/>
      <c r="D24179" s="29"/>
      <c r="E24179" s="29"/>
      <c r="F24179" s="29"/>
      <c r="G24179" s="29"/>
      <c r="H24179" s="29"/>
      <c r="I24179" s="29"/>
      <c r="J24179" s="29"/>
      <c r="K24179" s="29"/>
      <c r="L24179" s="29"/>
      <c r="M24179" s="29"/>
      <c r="N24179" s="29"/>
      <c r="O24179" s="29"/>
      <c r="P24179" s="29"/>
      <c r="Q24179" s="29"/>
      <c r="R24179" s="29"/>
      <c r="S24179" s="33"/>
      <c r="T24179" s="29"/>
      <c r="U24179" s="29"/>
      <c r="V24179" s="29"/>
      <c r="W24179" s="29"/>
      <c r="X24179" s="29"/>
      <c r="Y24179" s="29"/>
      <c r="Z24179" s="29"/>
      <c r="AA24179" s="29"/>
      <c r="AB24179" s="29"/>
      <c r="AC24179" s="29"/>
      <c r="AD24179" s="29"/>
      <c r="AE24179" s="29"/>
      <c r="AF24179" s="29"/>
      <c r="AG24179" s="29"/>
      <c r="AH24179" s="29"/>
      <c r="AI24179" s="29"/>
      <c r="AJ24179" s="29"/>
      <c r="AK24179" s="29"/>
      <c r="AL24179" s="29"/>
      <c r="AM24179" s="29"/>
      <c r="AP24179" s="30"/>
    </row>
    <row r="24180" spans="1:42">
      <c r="A24180" s="29"/>
      <c r="B24180" s="29"/>
      <c r="C24180" s="29"/>
      <c r="D24180" s="29"/>
      <c r="E24180" s="29"/>
      <c r="F24180" s="29"/>
      <c r="G24180" s="29"/>
      <c r="H24180" s="29"/>
      <c r="I24180" s="29"/>
      <c r="J24180" s="29"/>
      <c r="K24180" s="29"/>
      <c r="L24180" s="29"/>
      <c r="M24180" s="29"/>
      <c r="N24180" s="29"/>
      <c r="O24180" s="29"/>
      <c r="P24180" s="29"/>
      <c r="Q24180" s="29"/>
      <c r="R24180" s="29"/>
      <c r="S24180" s="33"/>
      <c r="T24180" s="29"/>
      <c r="U24180" s="29"/>
      <c r="V24180" s="29"/>
      <c r="W24180" s="29"/>
      <c r="X24180" s="29"/>
      <c r="Y24180" s="29"/>
      <c r="Z24180" s="29"/>
      <c r="AA24180" s="29"/>
      <c r="AB24180" s="29"/>
      <c r="AC24180" s="29"/>
      <c r="AD24180" s="29"/>
      <c r="AE24180" s="29"/>
      <c r="AF24180" s="29"/>
      <c r="AG24180" s="29"/>
      <c r="AH24180" s="29"/>
      <c r="AI24180" s="29"/>
      <c r="AJ24180" s="29"/>
      <c r="AK24180" s="29"/>
      <c r="AL24180" s="29"/>
      <c r="AM24180" s="29"/>
      <c r="AP24180" s="30"/>
    </row>
    <row r="24181" spans="1:42">
      <c r="A24181" s="29"/>
      <c r="B24181" s="29"/>
      <c r="C24181" s="29"/>
      <c r="D24181" s="29"/>
      <c r="E24181" s="29"/>
      <c r="F24181" s="29"/>
      <c r="G24181" s="29"/>
      <c r="H24181" s="29"/>
      <c r="I24181" s="29"/>
      <c r="J24181" s="29"/>
      <c r="K24181" s="29"/>
      <c r="L24181" s="29"/>
      <c r="M24181" s="29"/>
      <c r="N24181" s="29"/>
      <c r="O24181" s="29"/>
      <c r="P24181" s="29"/>
      <c r="Q24181" s="29"/>
      <c r="R24181" s="29"/>
      <c r="S24181" s="33"/>
      <c r="T24181" s="29"/>
      <c r="U24181" s="29"/>
      <c r="V24181" s="29"/>
      <c r="W24181" s="29"/>
      <c r="X24181" s="29"/>
      <c r="Y24181" s="29"/>
      <c r="Z24181" s="29"/>
      <c r="AA24181" s="29"/>
      <c r="AB24181" s="29"/>
      <c r="AC24181" s="29"/>
      <c r="AD24181" s="29"/>
      <c r="AE24181" s="29"/>
      <c r="AF24181" s="29"/>
      <c r="AG24181" s="29"/>
      <c r="AH24181" s="29"/>
      <c r="AI24181" s="29"/>
      <c r="AJ24181" s="29"/>
      <c r="AK24181" s="29"/>
      <c r="AL24181" s="29"/>
      <c r="AM24181" s="29"/>
      <c r="AP24181" s="30"/>
    </row>
    <row r="24182" spans="1:42">
      <c r="A24182" s="29"/>
      <c r="B24182" s="29"/>
      <c r="C24182" s="29"/>
      <c r="D24182" s="29"/>
      <c r="E24182" s="29"/>
      <c r="F24182" s="29"/>
      <c r="G24182" s="29"/>
      <c r="H24182" s="29"/>
      <c r="I24182" s="29"/>
      <c r="J24182" s="29"/>
      <c r="K24182" s="29"/>
      <c r="L24182" s="29"/>
      <c r="M24182" s="29"/>
      <c r="N24182" s="29"/>
      <c r="O24182" s="29"/>
      <c r="P24182" s="29"/>
      <c r="Q24182" s="29"/>
      <c r="R24182" s="29"/>
      <c r="S24182" s="33"/>
      <c r="T24182" s="29"/>
      <c r="U24182" s="29"/>
      <c r="V24182" s="29"/>
      <c r="W24182" s="29"/>
      <c r="X24182" s="29"/>
      <c r="Y24182" s="29"/>
      <c r="Z24182" s="29"/>
      <c r="AA24182" s="29"/>
      <c r="AB24182" s="29"/>
      <c r="AC24182" s="29"/>
      <c r="AD24182" s="29"/>
      <c r="AE24182" s="29"/>
      <c r="AF24182" s="29"/>
      <c r="AG24182" s="29"/>
      <c r="AH24182" s="29"/>
      <c r="AI24182" s="29"/>
      <c r="AJ24182" s="29"/>
      <c r="AK24182" s="29"/>
      <c r="AL24182" s="29"/>
      <c r="AM24182" s="29"/>
      <c r="AP24182" s="30"/>
    </row>
    <row r="24183" spans="1:42">
      <c r="A24183" s="29"/>
      <c r="B24183" s="29"/>
      <c r="C24183" s="29"/>
      <c r="D24183" s="29"/>
      <c r="E24183" s="29"/>
      <c r="F24183" s="29"/>
      <c r="G24183" s="29"/>
      <c r="H24183" s="29"/>
      <c r="I24183" s="29"/>
      <c r="J24183" s="29"/>
      <c r="K24183" s="29"/>
      <c r="L24183" s="29"/>
      <c r="M24183" s="29"/>
      <c r="N24183" s="29"/>
      <c r="O24183" s="29"/>
      <c r="P24183" s="29"/>
      <c r="Q24183" s="29"/>
      <c r="R24183" s="29"/>
      <c r="S24183" s="33"/>
      <c r="T24183" s="29"/>
      <c r="U24183" s="29"/>
      <c r="V24183" s="29"/>
      <c r="W24183" s="29"/>
      <c r="X24183" s="29"/>
      <c r="Y24183" s="29"/>
      <c r="Z24183" s="29"/>
      <c r="AA24183" s="29"/>
      <c r="AB24183" s="29"/>
      <c r="AC24183" s="29"/>
      <c r="AD24183" s="29"/>
      <c r="AE24183" s="29"/>
      <c r="AF24183" s="29"/>
      <c r="AG24183" s="29"/>
      <c r="AH24183" s="29"/>
      <c r="AI24183" s="29"/>
      <c r="AJ24183" s="29"/>
      <c r="AK24183" s="29"/>
      <c r="AL24183" s="29"/>
      <c r="AM24183" s="29"/>
      <c r="AP24183" s="30"/>
    </row>
    <row r="24184" spans="1:42">
      <c r="A24184" s="29"/>
      <c r="B24184" s="29"/>
      <c r="C24184" s="29"/>
      <c r="D24184" s="29"/>
      <c r="E24184" s="29"/>
      <c r="F24184" s="29"/>
      <c r="G24184" s="29"/>
      <c r="H24184" s="29"/>
      <c r="I24184" s="29"/>
      <c r="J24184" s="29"/>
      <c r="K24184" s="29"/>
      <c r="L24184" s="29"/>
      <c r="M24184" s="29"/>
      <c r="N24184" s="29"/>
      <c r="O24184" s="29"/>
      <c r="P24184" s="29"/>
      <c r="Q24184" s="29"/>
      <c r="R24184" s="29"/>
      <c r="S24184" s="33"/>
      <c r="T24184" s="29"/>
      <c r="U24184" s="29"/>
      <c r="V24184" s="29"/>
      <c r="W24184" s="29"/>
      <c r="X24184" s="29"/>
      <c r="Y24184" s="29"/>
      <c r="Z24184" s="29"/>
      <c r="AA24184" s="29"/>
      <c r="AB24184" s="29"/>
      <c r="AC24184" s="29"/>
      <c r="AD24184" s="29"/>
      <c r="AE24184" s="29"/>
      <c r="AF24184" s="29"/>
      <c r="AG24184" s="29"/>
      <c r="AH24184" s="29"/>
      <c r="AI24184" s="29"/>
      <c r="AJ24184" s="29"/>
      <c r="AK24184" s="29"/>
      <c r="AL24184" s="29"/>
      <c r="AM24184" s="29"/>
      <c r="AP24184" s="30"/>
    </row>
    <row r="24185" spans="1:42">
      <c r="A24185" s="29"/>
      <c r="B24185" s="29"/>
      <c r="C24185" s="29"/>
      <c r="D24185" s="29"/>
      <c r="E24185" s="29"/>
      <c r="F24185" s="29"/>
      <c r="G24185" s="29"/>
      <c r="H24185" s="29"/>
      <c r="I24185" s="29"/>
      <c r="J24185" s="29"/>
      <c r="K24185" s="29"/>
      <c r="L24185" s="29"/>
      <c r="M24185" s="29"/>
      <c r="N24185" s="29"/>
      <c r="O24185" s="29"/>
      <c r="P24185" s="29"/>
      <c r="Q24185" s="29"/>
      <c r="R24185" s="29"/>
      <c r="S24185" s="33"/>
      <c r="T24185" s="29"/>
      <c r="U24185" s="29"/>
      <c r="V24185" s="29"/>
      <c r="W24185" s="29"/>
      <c r="X24185" s="29"/>
      <c r="Y24185" s="29"/>
      <c r="Z24185" s="29"/>
      <c r="AA24185" s="29"/>
      <c r="AB24185" s="29"/>
      <c r="AC24185" s="29"/>
      <c r="AD24185" s="29"/>
      <c r="AE24185" s="29"/>
      <c r="AF24185" s="29"/>
      <c r="AG24185" s="29"/>
      <c r="AH24185" s="29"/>
      <c r="AI24185" s="29"/>
      <c r="AJ24185" s="29"/>
      <c r="AK24185" s="29"/>
      <c r="AL24185" s="29"/>
      <c r="AM24185" s="29"/>
      <c r="AP24185" s="30"/>
    </row>
    <row r="24186" spans="1:42">
      <c r="A24186" s="29"/>
      <c r="B24186" s="29"/>
      <c r="C24186" s="29"/>
      <c r="D24186" s="29"/>
      <c r="E24186" s="29"/>
      <c r="F24186" s="29"/>
      <c r="G24186" s="29"/>
      <c r="H24186" s="29"/>
      <c r="I24186" s="29"/>
      <c r="J24186" s="29"/>
      <c r="K24186" s="29"/>
      <c r="L24186" s="29"/>
      <c r="M24186" s="29"/>
      <c r="N24186" s="29"/>
      <c r="O24186" s="29"/>
      <c r="P24186" s="29"/>
      <c r="Q24186" s="29"/>
      <c r="R24186" s="29"/>
      <c r="S24186" s="33"/>
      <c r="T24186" s="29"/>
      <c r="U24186" s="29"/>
      <c r="V24186" s="29"/>
      <c r="W24186" s="29"/>
      <c r="X24186" s="29"/>
      <c r="Y24186" s="29"/>
      <c r="Z24186" s="29"/>
      <c r="AA24186" s="29"/>
      <c r="AB24186" s="29"/>
      <c r="AC24186" s="29"/>
      <c r="AD24186" s="29"/>
      <c r="AE24186" s="29"/>
      <c r="AF24186" s="29"/>
      <c r="AG24186" s="29"/>
      <c r="AH24186" s="29"/>
      <c r="AI24186" s="29"/>
      <c r="AJ24186" s="29"/>
      <c r="AK24186" s="29"/>
      <c r="AL24186" s="29"/>
      <c r="AM24186" s="29"/>
      <c r="AP24186" s="30"/>
    </row>
    <row r="24187" spans="1:42">
      <c r="A24187" s="29"/>
      <c r="B24187" s="29"/>
      <c r="C24187" s="29"/>
      <c r="D24187" s="29"/>
      <c r="E24187" s="29"/>
      <c r="F24187" s="29"/>
      <c r="G24187" s="29"/>
      <c r="H24187" s="29"/>
      <c r="I24187" s="29"/>
      <c r="J24187" s="29"/>
      <c r="K24187" s="29"/>
      <c r="L24187" s="29"/>
      <c r="M24187" s="29"/>
      <c r="N24187" s="29"/>
      <c r="O24187" s="29"/>
      <c r="P24187" s="29"/>
      <c r="Q24187" s="29"/>
      <c r="R24187" s="29"/>
      <c r="S24187" s="33"/>
      <c r="T24187" s="29"/>
      <c r="U24187" s="29"/>
      <c r="V24187" s="29"/>
      <c r="W24187" s="29"/>
      <c r="X24187" s="29"/>
      <c r="Y24187" s="29"/>
      <c r="Z24187" s="29"/>
      <c r="AA24187" s="29"/>
      <c r="AB24187" s="29"/>
      <c r="AC24187" s="29"/>
      <c r="AD24187" s="29"/>
      <c r="AE24187" s="29"/>
      <c r="AF24187" s="29"/>
      <c r="AG24187" s="29"/>
      <c r="AH24187" s="29"/>
      <c r="AI24187" s="29"/>
      <c r="AJ24187" s="29"/>
      <c r="AK24187" s="29"/>
      <c r="AL24187" s="29"/>
      <c r="AM24187" s="29"/>
      <c r="AP24187" s="30"/>
    </row>
    <row r="24188" spans="1:42">
      <c r="A24188" s="29"/>
      <c r="B24188" s="29"/>
      <c r="C24188" s="29"/>
      <c r="D24188" s="29"/>
      <c r="E24188" s="29"/>
      <c r="F24188" s="29"/>
      <c r="G24188" s="29"/>
      <c r="H24188" s="29"/>
      <c r="I24188" s="29"/>
      <c r="J24188" s="29"/>
      <c r="K24188" s="29"/>
      <c r="L24188" s="29"/>
      <c r="M24188" s="29"/>
      <c r="N24188" s="29"/>
      <c r="O24188" s="29"/>
      <c r="P24188" s="29"/>
      <c r="Q24188" s="29"/>
      <c r="R24188" s="29"/>
      <c r="S24188" s="33"/>
      <c r="T24188" s="29"/>
      <c r="U24188" s="29"/>
      <c r="V24188" s="29"/>
      <c r="W24188" s="29"/>
      <c r="X24188" s="29"/>
      <c r="Y24188" s="29"/>
      <c r="Z24188" s="29"/>
      <c r="AA24188" s="29"/>
      <c r="AB24188" s="29"/>
      <c r="AC24188" s="29"/>
      <c r="AD24188" s="29"/>
      <c r="AE24188" s="29"/>
      <c r="AF24188" s="29"/>
      <c r="AG24188" s="29"/>
      <c r="AH24188" s="29"/>
      <c r="AI24188" s="29"/>
      <c r="AJ24188" s="29"/>
      <c r="AK24188" s="29"/>
      <c r="AL24188" s="29"/>
      <c r="AM24188" s="29"/>
      <c r="AP24188" s="30"/>
    </row>
    <row r="24189" spans="1:42">
      <c r="A24189" s="29"/>
      <c r="B24189" s="29"/>
      <c r="C24189" s="29"/>
      <c r="D24189" s="29"/>
      <c r="E24189" s="29"/>
      <c r="F24189" s="29"/>
      <c r="G24189" s="29"/>
      <c r="H24189" s="29"/>
      <c r="I24189" s="29"/>
      <c r="J24189" s="29"/>
      <c r="K24189" s="29"/>
      <c r="L24189" s="29"/>
      <c r="M24189" s="29"/>
      <c r="N24189" s="29"/>
      <c r="O24189" s="29"/>
      <c r="P24189" s="29"/>
      <c r="Q24189" s="29"/>
      <c r="R24189" s="29"/>
      <c r="S24189" s="33"/>
      <c r="T24189" s="29"/>
      <c r="U24189" s="29"/>
      <c r="V24189" s="29"/>
      <c r="W24189" s="29"/>
      <c r="X24189" s="29"/>
      <c r="Y24189" s="29"/>
      <c r="Z24189" s="29"/>
      <c r="AA24189" s="29"/>
      <c r="AB24189" s="29"/>
      <c r="AC24189" s="29"/>
      <c r="AD24189" s="29"/>
      <c r="AE24189" s="29"/>
      <c r="AF24189" s="29"/>
      <c r="AG24189" s="29"/>
      <c r="AH24189" s="29"/>
      <c r="AI24189" s="29"/>
      <c r="AJ24189" s="29"/>
      <c r="AK24189" s="29"/>
      <c r="AL24189" s="29"/>
      <c r="AM24189" s="29"/>
      <c r="AP24189" s="30"/>
    </row>
    <row r="24190" spans="1:42">
      <c r="A24190" s="29"/>
      <c r="B24190" s="29"/>
      <c r="C24190" s="29"/>
      <c r="D24190" s="29"/>
      <c r="E24190" s="29"/>
      <c r="F24190" s="29"/>
      <c r="G24190" s="29"/>
      <c r="H24190" s="29"/>
      <c r="I24190" s="29"/>
      <c r="J24190" s="29"/>
      <c r="K24190" s="29"/>
      <c r="L24190" s="29"/>
      <c r="M24190" s="29"/>
      <c r="N24190" s="29"/>
      <c r="O24190" s="29"/>
      <c r="P24190" s="29"/>
      <c r="Q24190" s="29"/>
      <c r="R24190" s="29"/>
      <c r="S24190" s="33"/>
      <c r="T24190" s="29"/>
      <c r="U24190" s="29"/>
      <c r="V24190" s="29"/>
      <c r="W24190" s="29"/>
      <c r="X24190" s="29"/>
      <c r="Y24190" s="29"/>
      <c r="Z24190" s="29"/>
      <c r="AA24190" s="29"/>
      <c r="AB24190" s="29"/>
      <c r="AC24190" s="29"/>
      <c r="AD24190" s="29"/>
      <c r="AE24190" s="29"/>
      <c r="AF24190" s="29"/>
      <c r="AG24190" s="29"/>
      <c r="AH24190" s="29"/>
      <c r="AI24190" s="29"/>
      <c r="AJ24190" s="29"/>
      <c r="AK24190" s="29"/>
      <c r="AL24190" s="29"/>
      <c r="AM24190" s="29"/>
      <c r="AP24190" s="30"/>
    </row>
    <row r="24191" spans="1:42">
      <c r="A24191" s="29"/>
      <c r="B24191" s="29"/>
      <c r="C24191" s="29"/>
      <c r="D24191" s="29"/>
      <c r="E24191" s="29"/>
      <c r="F24191" s="29"/>
      <c r="G24191" s="29"/>
      <c r="H24191" s="29"/>
      <c r="I24191" s="29"/>
      <c r="J24191" s="29"/>
      <c r="K24191" s="29"/>
      <c r="L24191" s="29"/>
      <c r="M24191" s="29"/>
      <c r="N24191" s="29"/>
      <c r="O24191" s="29"/>
      <c r="P24191" s="29"/>
      <c r="Q24191" s="29"/>
      <c r="R24191" s="29"/>
      <c r="S24191" s="33"/>
      <c r="T24191" s="29"/>
      <c r="U24191" s="29"/>
      <c r="V24191" s="29"/>
      <c r="W24191" s="29"/>
      <c r="X24191" s="29"/>
      <c r="Y24191" s="29"/>
      <c r="Z24191" s="29"/>
      <c r="AA24191" s="29"/>
      <c r="AB24191" s="29"/>
      <c r="AC24191" s="29"/>
      <c r="AD24191" s="29"/>
      <c r="AE24191" s="29"/>
      <c r="AF24191" s="29"/>
      <c r="AG24191" s="29"/>
      <c r="AH24191" s="29"/>
      <c r="AI24191" s="29"/>
      <c r="AJ24191" s="29"/>
      <c r="AK24191" s="29"/>
      <c r="AL24191" s="29"/>
      <c r="AM24191" s="29"/>
      <c r="AP24191" s="30"/>
    </row>
    <row r="24192" spans="1:42">
      <c r="A24192" s="29"/>
      <c r="B24192" s="29"/>
      <c r="C24192" s="29"/>
      <c r="D24192" s="29"/>
      <c r="E24192" s="29"/>
      <c r="F24192" s="29"/>
      <c r="G24192" s="29"/>
      <c r="H24192" s="29"/>
      <c r="I24192" s="29"/>
      <c r="J24192" s="29"/>
      <c r="K24192" s="29"/>
      <c r="L24192" s="29"/>
      <c r="M24192" s="29"/>
      <c r="N24192" s="29"/>
      <c r="O24192" s="29"/>
      <c r="P24192" s="29"/>
      <c r="Q24192" s="29"/>
      <c r="R24192" s="29"/>
      <c r="S24192" s="33"/>
      <c r="T24192" s="29"/>
      <c r="U24192" s="29"/>
      <c r="V24192" s="29"/>
      <c r="W24192" s="29"/>
      <c r="X24192" s="29"/>
      <c r="Y24192" s="29"/>
      <c r="Z24192" s="29"/>
      <c r="AA24192" s="29"/>
      <c r="AB24192" s="29"/>
      <c r="AC24192" s="29"/>
      <c r="AD24192" s="29"/>
      <c r="AE24192" s="29"/>
      <c r="AF24192" s="29"/>
      <c r="AG24192" s="29"/>
      <c r="AH24192" s="29"/>
      <c r="AI24192" s="29"/>
      <c r="AJ24192" s="29"/>
      <c r="AK24192" s="29"/>
      <c r="AL24192" s="29"/>
      <c r="AM24192" s="29"/>
      <c r="AP24192" s="30"/>
    </row>
    <row r="24193" spans="1:42">
      <c r="A24193" s="29"/>
      <c r="B24193" s="29"/>
      <c r="C24193" s="29"/>
      <c r="D24193" s="29"/>
      <c r="E24193" s="29"/>
      <c r="F24193" s="29"/>
      <c r="G24193" s="29"/>
      <c r="H24193" s="29"/>
      <c r="I24193" s="29"/>
      <c r="J24193" s="29"/>
      <c r="K24193" s="29"/>
      <c r="L24193" s="29"/>
      <c r="M24193" s="29"/>
      <c r="N24193" s="29"/>
      <c r="O24193" s="29"/>
      <c r="P24193" s="29"/>
      <c r="Q24193" s="29"/>
      <c r="R24193" s="29"/>
      <c r="S24193" s="33"/>
      <c r="T24193" s="29"/>
      <c r="U24193" s="29"/>
      <c r="V24193" s="29"/>
      <c r="W24193" s="29"/>
      <c r="X24193" s="29"/>
      <c r="Y24193" s="29"/>
      <c r="Z24193" s="29"/>
      <c r="AA24193" s="29"/>
      <c r="AB24193" s="29"/>
      <c r="AC24193" s="29"/>
      <c r="AD24193" s="29"/>
      <c r="AE24193" s="29"/>
      <c r="AF24193" s="29"/>
      <c r="AG24193" s="29"/>
      <c r="AH24193" s="29"/>
      <c r="AI24193" s="29"/>
      <c r="AJ24193" s="29"/>
      <c r="AK24193" s="29"/>
      <c r="AL24193" s="29"/>
      <c r="AM24193" s="29"/>
      <c r="AP24193" s="30"/>
    </row>
    <row r="24194" spans="1:42">
      <c r="A24194" s="29"/>
      <c r="B24194" s="29"/>
      <c r="C24194" s="29"/>
      <c r="D24194" s="29"/>
      <c r="E24194" s="29"/>
      <c r="F24194" s="29"/>
      <c r="G24194" s="29"/>
      <c r="H24194" s="29"/>
      <c r="I24194" s="29"/>
      <c r="J24194" s="29"/>
      <c r="K24194" s="29"/>
      <c r="L24194" s="29"/>
      <c r="M24194" s="29"/>
      <c r="N24194" s="29"/>
      <c r="O24194" s="29"/>
      <c r="P24194" s="29"/>
      <c r="Q24194" s="29"/>
      <c r="R24194" s="29"/>
      <c r="S24194" s="33"/>
      <c r="T24194" s="29"/>
      <c r="U24194" s="29"/>
      <c r="V24194" s="29"/>
      <c r="W24194" s="29"/>
      <c r="X24194" s="29"/>
      <c r="Y24194" s="29"/>
      <c r="Z24194" s="29"/>
      <c r="AA24194" s="29"/>
      <c r="AB24194" s="29"/>
      <c r="AC24194" s="29"/>
      <c r="AD24194" s="29"/>
      <c r="AE24194" s="29"/>
      <c r="AF24194" s="29"/>
      <c r="AG24194" s="29"/>
      <c r="AH24194" s="29"/>
      <c r="AI24194" s="29"/>
      <c r="AJ24194" s="29"/>
      <c r="AK24194" s="29"/>
      <c r="AL24194" s="29"/>
      <c r="AM24194" s="29"/>
      <c r="AP24194" s="30"/>
    </row>
    <row r="24195" spans="1:42">
      <c r="A24195" s="29"/>
      <c r="B24195" s="29"/>
      <c r="C24195" s="29"/>
      <c r="D24195" s="29"/>
      <c r="E24195" s="29"/>
      <c r="F24195" s="29"/>
      <c r="G24195" s="29"/>
      <c r="H24195" s="29"/>
      <c r="I24195" s="29"/>
      <c r="J24195" s="29"/>
      <c r="K24195" s="29"/>
      <c r="L24195" s="29"/>
      <c r="M24195" s="29"/>
      <c r="N24195" s="29"/>
      <c r="O24195" s="29"/>
      <c r="P24195" s="29"/>
      <c r="Q24195" s="29"/>
      <c r="R24195" s="29"/>
      <c r="S24195" s="33"/>
      <c r="T24195" s="29"/>
      <c r="U24195" s="29"/>
      <c r="V24195" s="29"/>
      <c r="W24195" s="29"/>
      <c r="X24195" s="29"/>
      <c r="Y24195" s="29"/>
      <c r="Z24195" s="29"/>
      <c r="AA24195" s="29"/>
      <c r="AB24195" s="29"/>
      <c r="AC24195" s="29"/>
      <c r="AD24195" s="29"/>
      <c r="AE24195" s="29"/>
      <c r="AF24195" s="29"/>
      <c r="AG24195" s="29"/>
      <c r="AH24195" s="29"/>
      <c r="AI24195" s="29"/>
      <c r="AJ24195" s="29"/>
      <c r="AK24195" s="29"/>
      <c r="AL24195" s="29"/>
      <c r="AM24195" s="29"/>
      <c r="AP24195" s="30"/>
    </row>
    <row r="24196" spans="1:42">
      <c r="A24196" s="29"/>
      <c r="B24196" s="29"/>
      <c r="C24196" s="29"/>
      <c r="D24196" s="29"/>
      <c r="E24196" s="29"/>
      <c r="F24196" s="29"/>
      <c r="G24196" s="29"/>
      <c r="H24196" s="29"/>
      <c r="I24196" s="29"/>
      <c r="J24196" s="29"/>
      <c r="K24196" s="29"/>
      <c r="L24196" s="29"/>
      <c r="M24196" s="29"/>
      <c r="N24196" s="29"/>
      <c r="O24196" s="29"/>
      <c r="P24196" s="29"/>
      <c r="Q24196" s="29"/>
      <c r="R24196" s="29"/>
      <c r="S24196" s="33"/>
      <c r="T24196" s="29"/>
      <c r="U24196" s="29"/>
      <c r="V24196" s="29"/>
      <c r="W24196" s="29"/>
      <c r="X24196" s="29"/>
      <c r="Y24196" s="29"/>
      <c r="Z24196" s="29"/>
      <c r="AA24196" s="29"/>
      <c r="AB24196" s="29"/>
      <c r="AC24196" s="29"/>
      <c r="AD24196" s="29"/>
      <c r="AE24196" s="29"/>
      <c r="AF24196" s="29"/>
      <c r="AG24196" s="29"/>
      <c r="AH24196" s="29"/>
      <c r="AI24196" s="29"/>
      <c r="AJ24196" s="29"/>
      <c r="AK24196" s="29"/>
      <c r="AL24196" s="29"/>
      <c r="AM24196" s="29"/>
      <c r="AP24196" s="30"/>
    </row>
    <row r="24197" spans="1:42">
      <c r="A24197" s="29"/>
      <c r="B24197" s="29"/>
      <c r="C24197" s="29"/>
      <c r="D24197" s="29"/>
      <c r="E24197" s="29"/>
      <c r="F24197" s="29"/>
      <c r="G24197" s="29"/>
      <c r="H24197" s="29"/>
      <c r="I24197" s="29"/>
      <c r="J24197" s="29"/>
      <c r="K24197" s="29"/>
      <c r="L24197" s="29"/>
      <c r="M24197" s="29"/>
      <c r="N24197" s="29"/>
      <c r="O24197" s="29"/>
      <c r="P24197" s="29"/>
      <c r="Q24197" s="29"/>
      <c r="R24197" s="29"/>
      <c r="S24197" s="33"/>
      <c r="T24197" s="29"/>
      <c r="U24197" s="29"/>
      <c r="V24197" s="29"/>
      <c r="W24197" s="29"/>
      <c r="X24197" s="29"/>
      <c r="Y24197" s="29"/>
      <c r="Z24197" s="29"/>
      <c r="AA24197" s="29"/>
      <c r="AB24197" s="29"/>
      <c r="AC24197" s="29"/>
      <c r="AD24197" s="29"/>
      <c r="AE24197" s="29"/>
      <c r="AF24197" s="29"/>
      <c r="AG24197" s="29"/>
      <c r="AH24197" s="29"/>
      <c r="AI24197" s="29"/>
      <c r="AJ24197" s="29"/>
      <c r="AK24197" s="29"/>
      <c r="AL24197" s="29"/>
      <c r="AM24197" s="29"/>
      <c r="AP24197" s="30"/>
    </row>
    <row r="24198" spans="1:42">
      <c r="A24198" s="29"/>
      <c r="B24198" s="29"/>
      <c r="C24198" s="29"/>
      <c r="D24198" s="29"/>
      <c r="E24198" s="29"/>
      <c r="F24198" s="29"/>
      <c r="G24198" s="29"/>
      <c r="H24198" s="29"/>
      <c r="I24198" s="29"/>
      <c r="J24198" s="29"/>
      <c r="K24198" s="29"/>
      <c r="L24198" s="29"/>
      <c r="M24198" s="29"/>
      <c r="N24198" s="29"/>
      <c r="O24198" s="29"/>
      <c r="P24198" s="29"/>
      <c r="Q24198" s="29"/>
      <c r="R24198" s="29"/>
      <c r="S24198" s="33"/>
      <c r="T24198" s="29"/>
      <c r="U24198" s="29"/>
      <c r="V24198" s="29"/>
      <c r="W24198" s="29"/>
      <c r="X24198" s="29"/>
      <c r="Y24198" s="29"/>
      <c r="Z24198" s="29"/>
      <c r="AA24198" s="29"/>
      <c r="AB24198" s="29"/>
      <c r="AC24198" s="29"/>
      <c r="AD24198" s="29"/>
      <c r="AE24198" s="29"/>
      <c r="AF24198" s="29"/>
      <c r="AG24198" s="29"/>
      <c r="AH24198" s="29"/>
      <c r="AI24198" s="29"/>
      <c r="AJ24198" s="29"/>
      <c r="AK24198" s="29"/>
      <c r="AL24198" s="29"/>
      <c r="AM24198" s="29"/>
      <c r="AP24198" s="30"/>
    </row>
    <row r="24199" spans="1:42">
      <c r="A24199" s="29"/>
      <c r="B24199" s="29"/>
      <c r="C24199" s="29"/>
      <c r="D24199" s="29"/>
      <c r="E24199" s="29"/>
      <c r="F24199" s="29"/>
      <c r="G24199" s="29"/>
      <c r="H24199" s="29"/>
      <c r="I24199" s="29"/>
      <c r="J24199" s="29"/>
      <c r="K24199" s="29"/>
      <c r="L24199" s="29"/>
      <c r="M24199" s="29"/>
      <c r="N24199" s="29"/>
      <c r="O24199" s="29"/>
      <c r="P24199" s="29"/>
      <c r="Q24199" s="29"/>
      <c r="R24199" s="29"/>
      <c r="S24199" s="33"/>
      <c r="T24199" s="29"/>
      <c r="U24199" s="29"/>
      <c r="V24199" s="29"/>
      <c r="W24199" s="29"/>
      <c r="X24199" s="29"/>
      <c r="Y24199" s="29"/>
      <c r="Z24199" s="29"/>
      <c r="AA24199" s="29"/>
      <c r="AB24199" s="29"/>
      <c r="AC24199" s="29"/>
      <c r="AD24199" s="29"/>
      <c r="AE24199" s="29"/>
      <c r="AF24199" s="29"/>
      <c r="AG24199" s="29"/>
      <c r="AH24199" s="29"/>
      <c r="AI24199" s="29"/>
      <c r="AJ24199" s="29"/>
      <c r="AK24199" s="29"/>
      <c r="AL24199" s="29"/>
      <c r="AM24199" s="29"/>
      <c r="AP24199" s="30"/>
    </row>
    <row r="24200" spans="1:42">
      <c r="A24200" s="29"/>
      <c r="B24200" s="29"/>
      <c r="C24200" s="29"/>
      <c r="D24200" s="29"/>
      <c r="E24200" s="29"/>
      <c r="F24200" s="29"/>
      <c r="G24200" s="29"/>
      <c r="H24200" s="29"/>
      <c r="I24200" s="29"/>
      <c r="J24200" s="29"/>
      <c r="K24200" s="29"/>
      <c r="L24200" s="29"/>
      <c r="M24200" s="29"/>
      <c r="N24200" s="29"/>
      <c r="O24200" s="29"/>
      <c r="P24200" s="29"/>
      <c r="Q24200" s="29"/>
      <c r="R24200" s="29"/>
      <c r="S24200" s="33"/>
      <c r="T24200" s="29"/>
      <c r="U24200" s="29"/>
      <c r="V24200" s="29"/>
      <c r="W24200" s="29"/>
      <c r="X24200" s="29"/>
      <c r="Y24200" s="29"/>
      <c r="Z24200" s="29"/>
      <c r="AA24200" s="29"/>
      <c r="AB24200" s="29"/>
      <c r="AC24200" s="29"/>
      <c r="AD24200" s="29"/>
      <c r="AE24200" s="29"/>
      <c r="AF24200" s="29"/>
      <c r="AG24200" s="29"/>
      <c r="AH24200" s="29"/>
      <c r="AI24200" s="29"/>
      <c r="AJ24200" s="29"/>
      <c r="AK24200" s="29"/>
      <c r="AL24200" s="29"/>
      <c r="AM24200" s="29"/>
      <c r="AP24200" s="30"/>
    </row>
    <row r="24201" spans="1:42">
      <c r="A24201" s="29"/>
      <c r="B24201" s="29"/>
      <c r="C24201" s="29"/>
      <c r="D24201" s="29"/>
      <c r="E24201" s="29"/>
      <c r="F24201" s="29"/>
      <c r="G24201" s="29"/>
      <c r="H24201" s="29"/>
      <c r="I24201" s="29"/>
      <c r="J24201" s="29"/>
      <c r="K24201" s="29"/>
      <c r="L24201" s="29"/>
      <c r="M24201" s="29"/>
      <c r="N24201" s="29"/>
      <c r="O24201" s="29"/>
      <c r="P24201" s="29"/>
      <c r="Q24201" s="29"/>
      <c r="R24201" s="29"/>
      <c r="S24201" s="33"/>
      <c r="T24201" s="29"/>
      <c r="U24201" s="29"/>
      <c r="V24201" s="29"/>
      <c r="W24201" s="29"/>
      <c r="X24201" s="29"/>
      <c r="Y24201" s="29"/>
      <c r="Z24201" s="29"/>
      <c r="AA24201" s="29"/>
      <c r="AB24201" s="29"/>
      <c r="AC24201" s="29"/>
      <c r="AD24201" s="29"/>
      <c r="AE24201" s="29"/>
      <c r="AF24201" s="29"/>
      <c r="AG24201" s="29"/>
      <c r="AH24201" s="29"/>
      <c r="AI24201" s="29"/>
      <c r="AJ24201" s="29"/>
      <c r="AK24201" s="29"/>
      <c r="AL24201" s="29"/>
      <c r="AM24201" s="29"/>
      <c r="AP24201" s="30"/>
    </row>
    <row r="24202" spans="1:42">
      <c r="A24202" s="29"/>
      <c r="B24202" s="29"/>
      <c r="C24202" s="29"/>
      <c r="D24202" s="29"/>
      <c r="E24202" s="29"/>
      <c r="F24202" s="29"/>
      <c r="G24202" s="29"/>
      <c r="H24202" s="29"/>
      <c r="I24202" s="29"/>
      <c r="J24202" s="29"/>
      <c r="K24202" s="29"/>
      <c r="L24202" s="29"/>
      <c r="M24202" s="29"/>
      <c r="N24202" s="29"/>
      <c r="O24202" s="29"/>
      <c r="P24202" s="29"/>
      <c r="Q24202" s="29"/>
      <c r="R24202" s="29"/>
      <c r="S24202" s="33"/>
      <c r="T24202" s="29"/>
      <c r="U24202" s="29"/>
      <c r="V24202" s="29"/>
      <c r="W24202" s="29"/>
      <c r="X24202" s="29"/>
      <c r="Y24202" s="29"/>
      <c r="Z24202" s="29"/>
      <c r="AA24202" s="29"/>
      <c r="AB24202" s="29"/>
      <c r="AC24202" s="29"/>
      <c r="AD24202" s="29"/>
      <c r="AE24202" s="29"/>
      <c r="AF24202" s="29"/>
      <c r="AG24202" s="29"/>
      <c r="AH24202" s="29"/>
      <c r="AI24202" s="29"/>
      <c r="AJ24202" s="29"/>
      <c r="AK24202" s="29"/>
      <c r="AL24202" s="29"/>
      <c r="AM24202" s="29"/>
      <c r="AP24202" s="30"/>
    </row>
    <row r="24203" spans="1:42">
      <c r="A24203" s="29"/>
      <c r="B24203" s="29"/>
      <c r="C24203" s="29"/>
      <c r="D24203" s="29"/>
      <c r="E24203" s="29"/>
      <c r="F24203" s="29"/>
      <c r="G24203" s="29"/>
      <c r="H24203" s="29"/>
      <c r="I24203" s="29"/>
      <c r="J24203" s="29"/>
      <c r="K24203" s="29"/>
      <c r="L24203" s="29"/>
      <c r="M24203" s="29"/>
      <c r="N24203" s="29"/>
      <c r="O24203" s="29"/>
      <c r="P24203" s="29"/>
      <c r="Q24203" s="29"/>
      <c r="R24203" s="29"/>
      <c r="S24203" s="33"/>
      <c r="T24203" s="29"/>
      <c r="U24203" s="29"/>
      <c r="V24203" s="29"/>
      <c r="W24203" s="29"/>
      <c r="X24203" s="29"/>
      <c r="Y24203" s="29"/>
      <c r="Z24203" s="29"/>
      <c r="AA24203" s="29"/>
      <c r="AB24203" s="29"/>
      <c r="AC24203" s="29"/>
      <c r="AD24203" s="29"/>
      <c r="AE24203" s="29"/>
      <c r="AF24203" s="29"/>
      <c r="AG24203" s="29"/>
      <c r="AH24203" s="29"/>
      <c r="AI24203" s="29"/>
      <c r="AJ24203" s="29"/>
      <c r="AK24203" s="29"/>
      <c r="AL24203" s="29"/>
      <c r="AM24203" s="29"/>
      <c r="AP24203" s="30"/>
    </row>
    <row r="24204" spans="1:42">
      <c r="A24204" s="29"/>
      <c r="B24204" s="29"/>
      <c r="C24204" s="29"/>
      <c r="D24204" s="29"/>
      <c r="E24204" s="29"/>
      <c r="F24204" s="29"/>
      <c r="G24204" s="29"/>
      <c r="H24204" s="29"/>
      <c r="I24204" s="29"/>
      <c r="J24204" s="29"/>
      <c r="K24204" s="29"/>
      <c r="L24204" s="29"/>
      <c r="M24204" s="29"/>
      <c r="N24204" s="29"/>
      <c r="O24204" s="29"/>
      <c r="P24204" s="29"/>
      <c r="Q24204" s="29"/>
      <c r="R24204" s="29"/>
      <c r="S24204" s="33"/>
      <c r="T24204" s="29"/>
      <c r="U24204" s="29"/>
      <c r="V24204" s="29"/>
      <c r="W24204" s="29"/>
      <c r="X24204" s="29"/>
      <c r="Y24204" s="29"/>
      <c r="Z24204" s="29"/>
      <c r="AA24204" s="29"/>
      <c r="AB24204" s="29"/>
      <c r="AC24204" s="29"/>
      <c r="AD24204" s="29"/>
      <c r="AE24204" s="29"/>
      <c r="AF24204" s="29"/>
      <c r="AG24204" s="29"/>
      <c r="AH24204" s="29"/>
      <c r="AI24204" s="29"/>
      <c r="AJ24204" s="29"/>
      <c r="AK24204" s="29"/>
      <c r="AL24204" s="29"/>
      <c r="AM24204" s="29"/>
      <c r="AP24204" s="30"/>
    </row>
    <row r="24205" spans="1:42">
      <c r="A24205" s="29"/>
      <c r="B24205" s="29"/>
      <c r="C24205" s="29"/>
      <c r="D24205" s="29"/>
      <c r="E24205" s="29"/>
      <c r="F24205" s="29"/>
      <c r="G24205" s="29"/>
      <c r="H24205" s="29"/>
      <c r="I24205" s="29"/>
      <c r="J24205" s="29"/>
      <c r="K24205" s="29"/>
      <c r="L24205" s="29"/>
      <c r="M24205" s="29"/>
      <c r="N24205" s="29"/>
      <c r="O24205" s="29"/>
      <c r="P24205" s="29"/>
      <c r="Q24205" s="29"/>
      <c r="R24205" s="29"/>
      <c r="S24205" s="33"/>
      <c r="T24205" s="29"/>
      <c r="U24205" s="29"/>
      <c r="V24205" s="29"/>
      <c r="W24205" s="29"/>
      <c r="X24205" s="29"/>
      <c r="Y24205" s="29"/>
      <c r="Z24205" s="29"/>
      <c r="AA24205" s="29"/>
      <c r="AB24205" s="29"/>
      <c r="AC24205" s="29"/>
      <c r="AD24205" s="29"/>
      <c r="AE24205" s="29"/>
      <c r="AF24205" s="29"/>
      <c r="AG24205" s="29"/>
      <c r="AH24205" s="29"/>
      <c r="AI24205" s="29"/>
      <c r="AJ24205" s="29"/>
      <c r="AK24205" s="29"/>
      <c r="AL24205" s="29"/>
      <c r="AM24205" s="29"/>
      <c r="AP24205" s="30"/>
    </row>
    <row r="24206" spans="1:42">
      <c r="A24206" s="29"/>
      <c r="B24206" s="29"/>
      <c r="C24206" s="29"/>
      <c r="D24206" s="29"/>
      <c r="E24206" s="29"/>
      <c r="F24206" s="29"/>
      <c r="G24206" s="29"/>
      <c r="H24206" s="29"/>
      <c r="I24206" s="29"/>
      <c r="J24206" s="29"/>
      <c r="K24206" s="29"/>
      <c r="L24206" s="29"/>
      <c r="M24206" s="29"/>
      <c r="N24206" s="29"/>
      <c r="O24206" s="29"/>
      <c r="P24206" s="29"/>
      <c r="Q24206" s="29"/>
      <c r="R24206" s="29"/>
      <c r="S24206" s="33"/>
      <c r="T24206" s="29"/>
      <c r="U24206" s="29"/>
      <c r="V24206" s="29"/>
      <c r="W24206" s="29"/>
      <c r="X24206" s="29"/>
      <c r="Y24206" s="29"/>
      <c r="Z24206" s="29"/>
      <c r="AA24206" s="29"/>
      <c r="AB24206" s="29"/>
      <c r="AC24206" s="29"/>
      <c r="AD24206" s="29"/>
      <c r="AE24206" s="29"/>
      <c r="AF24206" s="29"/>
      <c r="AG24206" s="29"/>
      <c r="AH24206" s="29"/>
      <c r="AI24206" s="29"/>
      <c r="AJ24206" s="29"/>
      <c r="AK24206" s="29"/>
      <c r="AL24206" s="29"/>
      <c r="AM24206" s="29"/>
      <c r="AP24206" s="30"/>
    </row>
    <row r="24207" spans="1:42">
      <c r="A24207" s="29"/>
      <c r="B24207" s="29"/>
      <c r="C24207" s="29"/>
      <c r="D24207" s="29"/>
      <c r="E24207" s="29"/>
      <c r="F24207" s="29"/>
      <c r="G24207" s="29"/>
      <c r="H24207" s="29"/>
      <c r="I24207" s="29"/>
      <c r="J24207" s="29"/>
      <c r="K24207" s="29"/>
      <c r="L24207" s="29"/>
      <c r="M24207" s="29"/>
      <c r="N24207" s="29"/>
      <c r="O24207" s="29"/>
      <c r="P24207" s="29"/>
      <c r="Q24207" s="29"/>
      <c r="R24207" s="29"/>
      <c r="S24207" s="33"/>
      <c r="T24207" s="29"/>
      <c r="U24207" s="29"/>
      <c r="V24207" s="29"/>
      <c r="W24207" s="29"/>
      <c r="X24207" s="29"/>
      <c r="Y24207" s="29"/>
      <c r="Z24207" s="29"/>
      <c r="AA24207" s="29"/>
      <c r="AB24207" s="29"/>
      <c r="AC24207" s="29"/>
      <c r="AD24207" s="29"/>
      <c r="AE24207" s="29"/>
      <c r="AF24207" s="29"/>
      <c r="AG24207" s="29"/>
      <c r="AH24207" s="29"/>
      <c r="AI24207" s="29"/>
      <c r="AJ24207" s="29"/>
      <c r="AK24207" s="29"/>
      <c r="AL24207" s="29"/>
      <c r="AM24207" s="29"/>
      <c r="AP24207" s="30"/>
    </row>
    <row r="24208" spans="1:42">
      <c r="A24208" s="29"/>
      <c r="B24208" s="29"/>
      <c r="C24208" s="29"/>
      <c r="D24208" s="29"/>
      <c r="E24208" s="29"/>
      <c r="F24208" s="29"/>
      <c r="G24208" s="29"/>
      <c r="H24208" s="29"/>
      <c r="I24208" s="29"/>
      <c r="J24208" s="29"/>
      <c r="K24208" s="29"/>
      <c r="L24208" s="29"/>
      <c r="M24208" s="29"/>
      <c r="N24208" s="29"/>
      <c r="O24208" s="29"/>
      <c r="P24208" s="29"/>
      <c r="Q24208" s="29"/>
      <c r="R24208" s="29"/>
      <c r="S24208" s="33"/>
      <c r="T24208" s="29"/>
      <c r="U24208" s="29"/>
      <c r="V24208" s="29"/>
      <c r="W24208" s="29"/>
      <c r="X24208" s="29"/>
      <c r="Y24208" s="29"/>
      <c r="Z24208" s="29"/>
      <c r="AA24208" s="29"/>
      <c r="AB24208" s="29"/>
      <c r="AC24208" s="29"/>
      <c r="AD24208" s="29"/>
      <c r="AE24208" s="29"/>
      <c r="AF24208" s="29"/>
      <c r="AG24208" s="29"/>
      <c r="AH24208" s="29"/>
      <c r="AI24208" s="29"/>
      <c r="AJ24208" s="29"/>
      <c r="AK24208" s="29"/>
      <c r="AL24208" s="29"/>
      <c r="AM24208" s="29"/>
      <c r="AP24208" s="30"/>
    </row>
    <row r="24209" spans="1:42">
      <c r="A24209" s="29"/>
      <c r="B24209" s="29"/>
      <c r="C24209" s="29"/>
      <c r="D24209" s="29"/>
      <c r="E24209" s="29"/>
      <c r="F24209" s="29"/>
      <c r="G24209" s="29"/>
      <c r="H24209" s="29"/>
      <c r="I24209" s="29"/>
      <c r="J24209" s="29"/>
      <c r="K24209" s="29"/>
      <c r="L24209" s="29"/>
      <c r="M24209" s="29"/>
      <c r="N24209" s="29"/>
      <c r="O24209" s="29"/>
      <c r="P24209" s="29"/>
      <c r="Q24209" s="29"/>
      <c r="R24209" s="29"/>
      <c r="S24209" s="33"/>
      <c r="T24209" s="29"/>
      <c r="U24209" s="29"/>
      <c r="V24209" s="29"/>
      <c r="W24209" s="29"/>
      <c r="X24209" s="29"/>
      <c r="Y24209" s="29"/>
      <c r="Z24209" s="29"/>
      <c r="AA24209" s="29"/>
      <c r="AB24209" s="29"/>
      <c r="AC24209" s="29"/>
      <c r="AD24209" s="29"/>
      <c r="AE24209" s="29"/>
      <c r="AF24209" s="29"/>
      <c r="AG24209" s="29"/>
      <c r="AH24209" s="29"/>
      <c r="AI24209" s="29"/>
      <c r="AJ24209" s="29"/>
      <c r="AK24209" s="29"/>
      <c r="AL24209" s="29"/>
      <c r="AM24209" s="29"/>
      <c r="AP24209" s="30"/>
    </row>
    <row r="24210" spans="1:42">
      <c r="A24210" s="29"/>
      <c r="B24210" s="29"/>
      <c r="C24210" s="29"/>
      <c r="D24210" s="29"/>
      <c r="E24210" s="29"/>
      <c r="F24210" s="29"/>
      <c r="G24210" s="29"/>
      <c r="H24210" s="29"/>
      <c r="I24210" s="29"/>
      <c r="J24210" s="29"/>
      <c r="K24210" s="29"/>
      <c r="L24210" s="29"/>
      <c r="M24210" s="29"/>
      <c r="N24210" s="29"/>
      <c r="O24210" s="29"/>
      <c r="P24210" s="29"/>
      <c r="Q24210" s="29"/>
      <c r="R24210" s="29"/>
      <c r="S24210" s="33"/>
      <c r="T24210" s="29"/>
      <c r="U24210" s="29"/>
      <c r="V24210" s="29"/>
      <c r="W24210" s="29"/>
      <c r="X24210" s="29"/>
      <c r="Y24210" s="29"/>
      <c r="Z24210" s="29"/>
      <c r="AA24210" s="29"/>
      <c r="AB24210" s="29"/>
      <c r="AC24210" s="29"/>
      <c r="AD24210" s="29"/>
      <c r="AE24210" s="29"/>
      <c r="AF24210" s="29"/>
      <c r="AG24210" s="29"/>
      <c r="AH24210" s="29"/>
      <c r="AI24210" s="29"/>
      <c r="AJ24210" s="29"/>
      <c r="AK24210" s="29"/>
      <c r="AL24210" s="29"/>
      <c r="AM24210" s="29"/>
      <c r="AP24210" s="30"/>
    </row>
    <row r="24211" spans="1:42">
      <c r="A24211" s="29"/>
      <c r="B24211" s="29"/>
      <c r="C24211" s="29"/>
      <c r="D24211" s="29"/>
      <c r="E24211" s="29"/>
      <c r="F24211" s="29"/>
      <c r="G24211" s="29"/>
      <c r="H24211" s="29"/>
      <c r="I24211" s="29"/>
      <c r="J24211" s="29"/>
      <c r="K24211" s="29"/>
      <c r="L24211" s="29"/>
      <c r="M24211" s="29"/>
      <c r="N24211" s="29"/>
      <c r="O24211" s="29"/>
      <c r="P24211" s="29"/>
      <c r="Q24211" s="29"/>
      <c r="R24211" s="29"/>
      <c r="S24211" s="33"/>
      <c r="T24211" s="29"/>
      <c r="U24211" s="29"/>
      <c r="V24211" s="29"/>
      <c r="W24211" s="29"/>
      <c r="X24211" s="29"/>
      <c r="Y24211" s="29"/>
      <c r="Z24211" s="29"/>
      <c r="AA24211" s="29"/>
      <c r="AB24211" s="29"/>
      <c r="AC24211" s="29"/>
      <c r="AD24211" s="29"/>
      <c r="AE24211" s="29"/>
      <c r="AF24211" s="29"/>
      <c r="AG24211" s="29"/>
      <c r="AH24211" s="29"/>
      <c r="AI24211" s="29"/>
      <c r="AJ24211" s="29"/>
      <c r="AK24211" s="29"/>
      <c r="AL24211" s="29"/>
      <c r="AM24211" s="29"/>
      <c r="AP24211" s="30"/>
    </row>
    <row r="24212" spans="1:42">
      <c r="A24212" s="29"/>
      <c r="B24212" s="29"/>
      <c r="C24212" s="29"/>
      <c r="D24212" s="29"/>
      <c r="E24212" s="29"/>
      <c r="F24212" s="29"/>
      <c r="G24212" s="29"/>
      <c r="H24212" s="29"/>
      <c r="I24212" s="29"/>
      <c r="J24212" s="29"/>
      <c r="K24212" s="29"/>
      <c r="L24212" s="29"/>
      <c r="M24212" s="29"/>
      <c r="N24212" s="29"/>
      <c r="O24212" s="29"/>
      <c r="P24212" s="29"/>
      <c r="Q24212" s="29"/>
      <c r="R24212" s="29"/>
      <c r="S24212" s="33"/>
      <c r="T24212" s="29"/>
      <c r="U24212" s="29"/>
      <c r="V24212" s="29"/>
      <c r="W24212" s="29"/>
      <c r="X24212" s="29"/>
      <c r="Y24212" s="29"/>
      <c r="Z24212" s="29"/>
      <c r="AA24212" s="29"/>
      <c r="AB24212" s="29"/>
      <c r="AC24212" s="29"/>
      <c r="AD24212" s="29"/>
      <c r="AE24212" s="29"/>
      <c r="AF24212" s="29"/>
      <c r="AG24212" s="29"/>
      <c r="AH24212" s="29"/>
      <c r="AI24212" s="29"/>
      <c r="AJ24212" s="29"/>
      <c r="AK24212" s="29"/>
      <c r="AL24212" s="29"/>
      <c r="AM24212" s="29"/>
      <c r="AP24212" s="30"/>
    </row>
    <row r="24213" spans="1:42">
      <c r="A24213" s="29"/>
      <c r="B24213" s="29"/>
      <c r="C24213" s="29"/>
      <c r="D24213" s="29"/>
      <c r="E24213" s="29"/>
      <c r="F24213" s="29"/>
      <c r="G24213" s="29"/>
      <c r="H24213" s="29"/>
      <c r="I24213" s="29"/>
      <c r="J24213" s="29"/>
      <c r="K24213" s="29"/>
      <c r="L24213" s="29"/>
      <c r="M24213" s="29"/>
      <c r="N24213" s="29"/>
      <c r="O24213" s="29"/>
      <c r="P24213" s="29"/>
      <c r="Q24213" s="29"/>
      <c r="R24213" s="29"/>
      <c r="S24213" s="33"/>
      <c r="T24213" s="29"/>
      <c r="U24213" s="29"/>
      <c r="V24213" s="29"/>
      <c r="W24213" s="29"/>
      <c r="X24213" s="29"/>
      <c r="Y24213" s="29"/>
      <c r="Z24213" s="29"/>
      <c r="AA24213" s="29"/>
      <c r="AB24213" s="29"/>
      <c r="AC24213" s="29"/>
      <c r="AD24213" s="29"/>
      <c r="AE24213" s="29"/>
      <c r="AF24213" s="29"/>
      <c r="AG24213" s="29"/>
      <c r="AH24213" s="29"/>
      <c r="AI24213" s="29"/>
      <c r="AJ24213" s="29"/>
      <c r="AK24213" s="29"/>
      <c r="AL24213" s="29"/>
      <c r="AM24213" s="29"/>
      <c r="AP24213" s="30"/>
    </row>
    <row r="24214" spans="1:42">
      <c r="A24214" s="29"/>
      <c r="B24214" s="29"/>
      <c r="C24214" s="29"/>
      <c r="D24214" s="29"/>
      <c r="E24214" s="29"/>
      <c r="F24214" s="29"/>
      <c r="G24214" s="29"/>
      <c r="H24214" s="29"/>
      <c r="I24214" s="29"/>
      <c r="J24214" s="29"/>
      <c r="K24214" s="29"/>
      <c r="L24214" s="29"/>
      <c r="M24214" s="29"/>
      <c r="N24214" s="29"/>
      <c r="O24214" s="29"/>
      <c r="P24214" s="29"/>
      <c r="Q24214" s="29"/>
      <c r="R24214" s="29"/>
      <c r="S24214" s="33"/>
      <c r="T24214" s="29"/>
      <c r="U24214" s="29"/>
      <c r="V24214" s="29"/>
      <c r="W24214" s="29"/>
      <c r="X24214" s="29"/>
      <c r="Y24214" s="29"/>
      <c r="Z24214" s="29"/>
      <c r="AA24214" s="29"/>
      <c r="AB24214" s="29"/>
      <c r="AC24214" s="29"/>
      <c r="AD24214" s="29"/>
      <c r="AE24214" s="29"/>
      <c r="AF24214" s="29"/>
      <c r="AG24214" s="29"/>
      <c r="AH24214" s="29"/>
      <c r="AI24214" s="29"/>
      <c r="AJ24214" s="29"/>
      <c r="AK24214" s="29"/>
      <c r="AL24214" s="29"/>
      <c r="AM24214" s="29"/>
      <c r="AP24214" s="30"/>
    </row>
    <row r="24215" spans="1:42">
      <c r="A24215" s="29"/>
      <c r="B24215" s="29"/>
      <c r="C24215" s="29"/>
      <c r="D24215" s="29"/>
      <c r="E24215" s="29"/>
      <c r="F24215" s="29"/>
      <c r="G24215" s="29"/>
      <c r="H24215" s="29"/>
      <c r="I24215" s="29"/>
      <c r="J24215" s="29"/>
      <c r="K24215" s="29"/>
      <c r="L24215" s="29"/>
      <c r="M24215" s="29"/>
      <c r="N24215" s="29"/>
      <c r="O24215" s="29"/>
      <c r="P24215" s="29"/>
      <c r="Q24215" s="29"/>
      <c r="R24215" s="29"/>
      <c r="S24215" s="33"/>
      <c r="T24215" s="29"/>
      <c r="U24215" s="29"/>
      <c r="V24215" s="29"/>
      <c r="W24215" s="29"/>
      <c r="X24215" s="29"/>
      <c r="Y24215" s="29"/>
      <c r="Z24215" s="29"/>
      <c r="AA24215" s="29"/>
      <c r="AB24215" s="29"/>
      <c r="AC24215" s="29"/>
      <c r="AD24215" s="29"/>
      <c r="AE24215" s="29"/>
      <c r="AF24215" s="29"/>
      <c r="AG24215" s="29"/>
      <c r="AH24215" s="29"/>
      <c r="AI24215" s="29"/>
      <c r="AJ24215" s="29"/>
      <c r="AK24215" s="29"/>
      <c r="AL24215" s="29"/>
      <c r="AM24215" s="29"/>
      <c r="AP24215" s="30"/>
    </row>
    <row r="24216" spans="1:42">
      <c r="A24216" s="29"/>
      <c r="B24216" s="29"/>
      <c r="C24216" s="29"/>
      <c r="D24216" s="29"/>
      <c r="E24216" s="29"/>
      <c r="F24216" s="29"/>
      <c r="G24216" s="29"/>
      <c r="H24216" s="29"/>
      <c r="I24216" s="29"/>
      <c r="J24216" s="29"/>
      <c r="K24216" s="29"/>
      <c r="L24216" s="29"/>
      <c r="M24216" s="29"/>
      <c r="N24216" s="29"/>
      <c r="O24216" s="29"/>
      <c r="P24216" s="29"/>
      <c r="Q24216" s="29"/>
      <c r="R24216" s="29"/>
      <c r="S24216" s="33"/>
      <c r="T24216" s="29"/>
      <c r="U24216" s="29"/>
      <c r="V24216" s="29"/>
      <c r="W24216" s="29"/>
      <c r="X24216" s="29"/>
      <c r="Y24216" s="29"/>
      <c r="Z24216" s="29"/>
      <c r="AA24216" s="29"/>
      <c r="AB24216" s="29"/>
      <c r="AC24216" s="29"/>
      <c r="AD24216" s="29"/>
      <c r="AE24216" s="29"/>
      <c r="AF24216" s="29"/>
      <c r="AG24216" s="29"/>
      <c r="AH24216" s="29"/>
      <c r="AI24216" s="29"/>
      <c r="AJ24216" s="29"/>
      <c r="AK24216" s="29"/>
      <c r="AL24216" s="29"/>
      <c r="AM24216" s="29"/>
      <c r="AP24216" s="30"/>
    </row>
    <row r="24217" spans="1:42">
      <c r="A24217" s="29"/>
      <c r="B24217" s="29"/>
      <c r="C24217" s="29"/>
      <c r="D24217" s="29"/>
      <c r="E24217" s="29"/>
      <c r="F24217" s="29"/>
      <c r="G24217" s="29"/>
      <c r="H24217" s="29"/>
      <c r="I24217" s="29"/>
      <c r="J24217" s="29"/>
      <c r="K24217" s="29"/>
      <c r="L24217" s="29"/>
      <c r="M24217" s="29"/>
      <c r="N24217" s="29"/>
      <c r="O24217" s="29"/>
      <c r="P24217" s="29"/>
      <c r="Q24217" s="29"/>
      <c r="R24217" s="29"/>
      <c r="S24217" s="33"/>
      <c r="T24217" s="29"/>
      <c r="U24217" s="29"/>
      <c r="V24217" s="29"/>
      <c r="W24217" s="29"/>
      <c r="X24217" s="29"/>
      <c r="Y24217" s="29"/>
      <c r="Z24217" s="29"/>
      <c r="AA24217" s="29"/>
      <c r="AB24217" s="29"/>
      <c r="AC24217" s="29"/>
      <c r="AD24217" s="29"/>
      <c r="AE24217" s="29"/>
      <c r="AF24217" s="29"/>
      <c r="AG24217" s="29"/>
      <c r="AH24217" s="29"/>
      <c r="AI24217" s="29"/>
      <c r="AJ24217" s="29"/>
      <c r="AK24217" s="29"/>
      <c r="AL24217" s="29"/>
      <c r="AM24217" s="29"/>
      <c r="AP24217" s="30"/>
    </row>
    <row r="24218" spans="1:42">
      <c r="A24218" s="29"/>
      <c r="B24218" s="29"/>
      <c r="C24218" s="29"/>
      <c r="D24218" s="29"/>
      <c r="E24218" s="29"/>
      <c r="F24218" s="29"/>
      <c r="G24218" s="29"/>
      <c r="H24218" s="29"/>
      <c r="I24218" s="29"/>
      <c r="J24218" s="29"/>
      <c r="K24218" s="29"/>
      <c r="L24218" s="29"/>
      <c r="M24218" s="29"/>
      <c r="N24218" s="29"/>
      <c r="O24218" s="29"/>
      <c r="P24218" s="29"/>
      <c r="Q24218" s="29"/>
      <c r="R24218" s="29"/>
      <c r="S24218" s="33"/>
      <c r="T24218" s="29"/>
      <c r="U24218" s="29"/>
      <c r="V24218" s="29"/>
      <c r="W24218" s="29"/>
      <c r="X24218" s="29"/>
      <c r="Y24218" s="29"/>
      <c r="Z24218" s="29"/>
      <c r="AA24218" s="29"/>
      <c r="AB24218" s="29"/>
      <c r="AC24218" s="29"/>
      <c r="AD24218" s="29"/>
      <c r="AE24218" s="29"/>
      <c r="AF24218" s="29"/>
      <c r="AG24218" s="29"/>
      <c r="AH24218" s="29"/>
      <c r="AI24218" s="29"/>
      <c r="AJ24218" s="29"/>
      <c r="AK24218" s="29"/>
      <c r="AL24218" s="29"/>
      <c r="AM24218" s="29"/>
      <c r="AP24218" s="30"/>
    </row>
    <row r="24219" spans="1:42">
      <c r="A24219" s="29"/>
      <c r="B24219" s="29"/>
      <c r="C24219" s="29"/>
      <c r="D24219" s="29"/>
      <c r="E24219" s="29"/>
      <c r="F24219" s="29"/>
      <c r="G24219" s="29"/>
      <c r="H24219" s="29"/>
      <c r="I24219" s="29"/>
      <c r="J24219" s="29"/>
      <c r="K24219" s="29"/>
      <c r="L24219" s="29"/>
      <c r="M24219" s="29"/>
      <c r="N24219" s="29"/>
      <c r="O24219" s="29"/>
      <c r="P24219" s="29"/>
      <c r="Q24219" s="29"/>
      <c r="R24219" s="29"/>
      <c r="S24219" s="33"/>
      <c r="T24219" s="29"/>
      <c r="U24219" s="29"/>
      <c r="V24219" s="29"/>
      <c r="W24219" s="29"/>
      <c r="X24219" s="29"/>
      <c r="Y24219" s="29"/>
      <c r="Z24219" s="29"/>
      <c r="AA24219" s="29"/>
      <c r="AB24219" s="29"/>
      <c r="AC24219" s="29"/>
      <c r="AD24219" s="29"/>
      <c r="AE24219" s="29"/>
      <c r="AF24219" s="29"/>
      <c r="AG24219" s="29"/>
      <c r="AH24219" s="29"/>
      <c r="AI24219" s="29"/>
      <c r="AJ24219" s="29"/>
      <c r="AK24219" s="29"/>
      <c r="AL24219" s="29"/>
      <c r="AM24219" s="29"/>
      <c r="AP24219" s="30"/>
    </row>
    <row r="24220" spans="1:42">
      <c r="A24220" s="29"/>
      <c r="B24220" s="29"/>
      <c r="C24220" s="29"/>
      <c r="D24220" s="29"/>
      <c r="E24220" s="29"/>
      <c r="F24220" s="29"/>
      <c r="G24220" s="29"/>
      <c r="H24220" s="29"/>
      <c r="I24220" s="29"/>
      <c r="J24220" s="29"/>
      <c r="K24220" s="29"/>
      <c r="L24220" s="29"/>
      <c r="M24220" s="29"/>
      <c r="N24220" s="29"/>
      <c r="O24220" s="29"/>
      <c r="P24220" s="29"/>
      <c r="Q24220" s="29"/>
      <c r="R24220" s="29"/>
      <c r="S24220" s="33"/>
      <c r="T24220" s="29"/>
      <c r="U24220" s="29"/>
      <c r="V24220" s="29"/>
      <c r="W24220" s="29"/>
      <c r="X24220" s="29"/>
      <c r="Y24220" s="29"/>
      <c r="Z24220" s="29"/>
      <c r="AA24220" s="29"/>
      <c r="AB24220" s="29"/>
      <c r="AC24220" s="29"/>
      <c r="AD24220" s="29"/>
      <c r="AE24220" s="29"/>
      <c r="AF24220" s="29"/>
      <c r="AG24220" s="29"/>
      <c r="AH24220" s="29"/>
      <c r="AI24220" s="29"/>
      <c r="AJ24220" s="29"/>
      <c r="AK24220" s="29"/>
      <c r="AL24220" s="29"/>
      <c r="AM24220" s="29"/>
      <c r="AP24220" s="30"/>
    </row>
    <row r="24221" spans="1:42">
      <c r="A24221" s="29"/>
      <c r="B24221" s="29"/>
      <c r="C24221" s="29"/>
      <c r="D24221" s="29"/>
      <c r="E24221" s="29"/>
      <c r="F24221" s="29"/>
      <c r="G24221" s="29"/>
      <c r="H24221" s="29"/>
      <c r="I24221" s="29"/>
      <c r="J24221" s="29"/>
      <c r="K24221" s="29"/>
      <c r="L24221" s="29"/>
      <c r="M24221" s="29"/>
      <c r="N24221" s="29"/>
      <c r="O24221" s="29"/>
      <c r="P24221" s="29"/>
      <c r="Q24221" s="29"/>
      <c r="R24221" s="29"/>
      <c r="S24221" s="33"/>
      <c r="T24221" s="29"/>
      <c r="U24221" s="29"/>
      <c r="V24221" s="29"/>
      <c r="W24221" s="29"/>
      <c r="X24221" s="29"/>
      <c r="Y24221" s="29"/>
      <c r="Z24221" s="29"/>
      <c r="AA24221" s="29"/>
      <c r="AB24221" s="29"/>
      <c r="AC24221" s="29"/>
      <c r="AD24221" s="29"/>
      <c r="AE24221" s="29"/>
      <c r="AF24221" s="29"/>
      <c r="AG24221" s="29"/>
      <c r="AH24221" s="29"/>
      <c r="AI24221" s="29"/>
      <c r="AJ24221" s="29"/>
      <c r="AK24221" s="29"/>
      <c r="AL24221" s="29"/>
      <c r="AM24221" s="29"/>
      <c r="AP24221" s="30"/>
    </row>
    <row r="24222" spans="1:42">
      <c r="A24222" s="29"/>
      <c r="B24222" s="29"/>
      <c r="C24222" s="29"/>
      <c r="D24222" s="29"/>
      <c r="E24222" s="29"/>
      <c r="F24222" s="29"/>
      <c r="G24222" s="29"/>
      <c r="H24222" s="29"/>
      <c r="I24222" s="29"/>
      <c r="J24222" s="29"/>
      <c r="K24222" s="29"/>
      <c r="L24222" s="29"/>
      <c r="M24222" s="29"/>
      <c r="N24222" s="29"/>
      <c r="O24222" s="29"/>
      <c r="P24222" s="29"/>
      <c r="Q24222" s="29"/>
      <c r="R24222" s="29"/>
      <c r="S24222" s="33"/>
      <c r="T24222" s="29"/>
      <c r="U24222" s="29"/>
      <c r="V24222" s="29"/>
      <c r="W24222" s="29"/>
      <c r="X24222" s="29"/>
      <c r="Y24222" s="29"/>
      <c r="Z24222" s="29"/>
      <c r="AA24222" s="29"/>
      <c r="AB24222" s="29"/>
      <c r="AC24222" s="29"/>
      <c r="AD24222" s="29"/>
      <c r="AE24222" s="29"/>
      <c r="AF24222" s="29"/>
      <c r="AG24222" s="29"/>
      <c r="AH24222" s="29"/>
      <c r="AI24222" s="29"/>
      <c r="AJ24222" s="29"/>
      <c r="AK24222" s="29"/>
      <c r="AL24222" s="29"/>
      <c r="AM24222" s="29"/>
      <c r="AP24222" s="30"/>
    </row>
    <row r="24223" spans="1:42">
      <c r="A24223" s="29"/>
      <c r="B24223" s="29"/>
      <c r="C24223" s="29"/>
      <c r="D24223" s="29"/>
      <c r="E24223" s="29"/>
      <c r="F24223" s="29"/>
      <c r="G24223" s="29"/>
      <c r="H24223" s="29"/>
      <c r="I24223" s="29"/>
      <c r="J24223" s="29"/>
      <c r="K24223" s="29"/>
      <c r="L24223" s="29"/>
      <c r="M24223" s="29"/>
      <c r="N24223" s="29"/>
      <c r="O24223" s="29"/>
      <c r="P24223" s="29"/>
      <c r="Q24223" s="29"/>
      <c r="R24223" s="29"/>
      <c r="S24223" s="33"/>
      <c r="T24223" s="29"/>
      <c r="U24223" s="29"/>
      <c r="V24223" s="29"/>
      <c r="W24223" s="29"/>
      <c r="X24223" s="29"/>
      <c r="Y24223" s="29"/>
      <c r="Z24223" s="29"/>
      <c r="AA24223" s="29"/>
      <c r="AB24223" s="29"/>
      <c r="AC24223" s="29"/>
      <c r="AD24223" s="29"/>
      <c r="AE24223" s="29"/>
      <c r="AF24223" s="29"/>
      <c r="AG24223" s="29"/>
      <c r="AH24223" s="29"/>
      <c r="AI24223" s="29"/>
      <c r="AJ24223" s="29"/>
      <c r="AK24223" s="29"/>
      <c r="AL24223" s="29"/>
      <c r="AM24223" s="29"/>
      <c r="AP24223" s="30"/>
    </row>
    <row r="24224" spans="1:42">
      <c r="A24224" s="29"/>
      <c r="B24224" s="29"/>
      <c r="C24224" s="29"/>
      <c r="D24224" s="29"/>
      <c r="E24224" s="29"/>
      <c r="F24224" s="29"/>
      <c r="G24224" s="29"/>
      <c r="H24224" s="29"/>
      <c r="I24224" s="29"/>
      <c r="J24224" s="29"/>
      <c r="K24224" s="29"/>
      <c r="L24224" s="29"/>
      <c r="M24224" s="29"/>
      <c r="N24224" s="29"/>
      <c r="O24224" s="29"/>
      <c r="P24224" s="29"/>
      <c r="Q24224" s="29"/>
      <c r="R24224" s="29"/>
      <c r="S24224" s="33"/>
      <c r="T24224" s="29"/>
      <c r="U24224" s="29"/>
      <c r="V24224" s="29"/>
      <c r="W24224" s="29"/>
      <c r="X24224" s="29"/>
      <c r="Y24224" s="29"/>
      <c r="Z24224" s="29"/>
      <c r="AA24224" s="29"/>
      <c r="AB24224" s="29"/>
      <c r="AC24224" s="29"/>
      <c r="AD24224" s="29"/>
      <c r="AE24224" s="29"/>
      <c r="AF24224" s="29"/>
      <c r="AG24224" s="29"/>
      <c r="AH24224" s="29"/>
      <c r="AI24224" s="29"/>
      <c r="AJ24224" s="29"/>
      <c r="AK24224" s="29"/>
      <c r="AL24224" s="29"/>
      <c r="AM24224" s="29"/>
      <c r="AP24224" s="30"/>
    </row>
    <row r="24225" spans="1:42">
      <c r="A24225" s="29"/>
      <c r="B24225" s="29"/>
      <c r="C24225" s="29"/>
      <c r="D24225" s="29"/>
      <c r="E24225" s="29"/>
      <c r="F24225" s="29"/>
      <c r="G24225" s="29"/>
      <c r="H24225" s="29"/>
      <c r="I24225" s="29"/>
      <c r="J24225" s="29"/>
      <c r="K24225" s="29"/>
      <c r="L24225" s="29"/>
      <c r="M24225" s="29"/>
      <c r="N24225" s="29"/>
      <c r="O24225" s="29"/>
      <c r="P24225" s="29"/>
      <c r="Q24225" s="29"/>
      <c r="R24225" s="29"/>
      <c r="S24225" s="33"/>
      <c r="T24225" s="29"/>
      <c r="U24225" s="29"/>
      <c r="V24225" s="29"/>
      <c r="W24225" s="29"/>
      <c r="X24225" s="29"/>
      <c r="Y24225" s="29"/>
      <c r="Z24225" s="29"/>
      <c r="AA24225" s="29"/>
      <c r="AB24225" s="29"/>
      <c r="AC24225" s="29"/>
      <c r="AD24225" s="29"/>
      <c r="AE24225" s="29"/>
      <c r="AF24225" s="29"/>
      <c r="AG24225" s="29"/>
      <c r="AH24225" s="29"/>
      <c r="AI24225" s="29"/>
      <c r="AJ24225" s="29"/>
      <c r="AK24225" s="29"/>
      <c r="AL24225" s="29"/>
      <c r="AM24225" s="29"/>
      <c r="AP24225" s="30"/>
    </row>
    <row r="24226" spans="1:42">
      <c r="A24226" s="29"/>
      <c r="B24226" s="29"/>
      <c r="C24226" s="29"/>
      <c r="D24226" s="29"/>
      <c r="E24226" s="29"/>
      <c r="F24226" s="29"/>
      <c r="G24226" s="29"/>
      <c r="H24226" s="29"/>
      <c r="I24226" s="29"/>
      <c r="J24226" s="29"/>
      <c r="K24226" s="29"/>
      <c r="L24226" s="29"/>
      <c r="M24226" s="29"/>
      <c r="N24226" s="29"/>
      <c r="O24226" s="29"/>
      <c r="P24226" s="29"/>
      <c r="Q24226" s="29"/>
      <c r="R24226" s="29"/>
      <c r="S24226" s="33"/>
      <c r="T24226" s="29"/>
      <c r="U24226" s="29"/>
      <c r="V24226" s="29"/>
      <c r="W24226" s="29"/>
      <c r="X24226" s="29"/>
      <c r="Y24226" s="29"/>
      <c r="Z24226" s="29"/>
      <c r="AA24226" s="29"/>
      <c r="AB24226" s="29"/>
      <c r="AC24226" s="29"/>
      <c r="AD24226" s="29"/>
      <c r="AE24226" s="29"/>
      <c r="AF24226" s="29"/>
      <c r="AG24226" s="29"/>
      <c r="AH24226" s="29"/>
      <c r="AI24226" s="29"/>
      <c r="AJ24226" s="29"/>
      <c r="AK24226" s="29"/>
      <c r="AL24226" s="29"/>
      <c r="AM24226" s="29"/>
      <c r="AP24226" s="30"/>
    </row>
    <row r="24227" spans="1:42">
      <c r="A24227" s="29"/>
      <c r="B24227" s="29"/>
      <c r="C24227" s="29"/>
      <c r="D24227" s="29"/>
      <c r="E24227" s="29"/>
      <c r="F24227" s="29"/>
      <c r="G24227" s="29"/>
      <c r="H24227" s="29"/>
      <c r="I24227" s="29"/>
      <c r="J24227" s="29"/>
      <c r="K24227" s="29"/>
      <c r="L24227" s="29"/>
      <c r="M24227" s="29"/>
      <c r="N24227" s="29"/>
      <c r="O24227" s="29"/>
      <c r="P24227" s="29"/>
      <c r="Q24227" s="29"/>
      <c r="R24227" s="29"/>
      <c r="S24227" s="33"/>
      <c r="T24227" s="29"/>
      <c r="U24227" s="29"/>
      <c r="V24227" s="29"/>
      <c r="W24227" s="29"/>
      <c r="X24227" s="29"/>
      <c r="Y24227" s="29"/>
      <c r="Z24227" s="29"/>
      <c r="AA24227" s="29"/>
      <c r="AB24227" s="29"/>
      <c r="AC24227" s="29"/>
      <c r="AD24227" s="29"/>
      <c r="AE24227" s="29"/>
      <c r="AF24227" s="29"/>
      <c r="AG24227" s="29"/>
      <c r="AH24227" s="29"/>
      <c r="AI24227" s="29"/>
      <c r="AJ24227" s="29"/>
      <c r="AK24227" s="29"/>
      <c r="AL24227" s="29"/>
      <c r="AM24227" s="29"/>
      <c r="AP24227" s="30"/>
    </row>
    <row r="24228" spans="1:42">
      <c r="A24228" s="29"/>
      <c r="B24228" s="29"/>
      <c r="C24228" s="29"/>
      <c r="D24228" s="29"/>
      <c r="E24228" s="29"/>
      <c r="F24228" s="29"/>
      <c r="G24228" s="29"/>
      <c r="H24228" s="29"/>
      <c r="I24228" s="29"/>
      <c r="J24228" s="29"/>
      <c r="K24228" s="29"/>
      <c r="L24228" s="29"/>
      <c r="M24228" s="29"/>
      <c r="N24228" s="29"/>
      <c r="O24228" s="29"/>
      <c r="P24228" s="29"/>
      <c r="Q24228" s="29"/>
      <c r="R24228" s="29"/>
      <c r="S24228" s="33"/>
      <c r="T24228" s="29"/>
      <c r="U24228" s="29"/>
      <c r="V24228" s="29"/>
      <c r="W24228" s="29"/>
      <c r="X24228" s="29"/>
      <c r="Y24228" s="29"/>
      <c r="Z24228" s="29"/>
      <c r="AA24228" s="29"/>
      <c r="AB24228" s="29"/>
      <c r="AC24228" s="29"/>
      <c r="AD24228" s="29"/>
      <c r="AE24228" s="29"/>
      <c r="AF24228" s="29"/>
      <c r="AG24228" s="29"/>
      <c r="AH24228" s="29"/>
      <c r="AI24228" s="29"/>
      <c r="AJ24228" s="29"/>
      <c r="AK24228" s="29"/>
      <c r="AL24228" s="29"/>
      <c r="AM24228" s="29"/>
      <c r="AP24228" s="30"/>
    </row>
    <row r="24229" spans="1:42">
      <c r="A24229" s="29"/>
      <c r="B24229" s="29"/>
      <c r="C24229" s="29"/>
      <c r="D24229" s="29"/>
      <c r="E24229" s="29"/>
      <c r="F24229" s="29"/>
      <c r="G24229" s="29"/>
      <c r="H24229" s="29"/>
      <c r="I24229" s="29"/>
      <c r="J24229" s="29"/>
      <c r="K24229" s="29"/>
      <c r="L24229" s="29"/>
      <c r="M24229" s="29"/>
      <c r="N24229" s="29"/>
      <c r="O24229" s="29"/>
      <c r="P24229" s="29"/>
      <c r="Q24229" s="29"/>
      <c r="R24229" s="29"/>
      <c r="S24229" s="33"/>
      <c r="T24229" s="29"/>
      <c r="U24229" s="29"/>
      <c r="V24229" s="29"/>
      <c r="W24229" s="29"/>
      <c r="X24229" s="29"/>
      <c r="Y24229" s="29"/>
      <c r="Z24229" s="29"/>
      <c r="AA24229" s="29"/>
      <c r="AB24229" s="29"/>
      <c r="AC24229" s="29"/>
      <c r="AD24229" s="29"/>
      <c r="AE24229" s="29"/>
      <c r="AF24229" s="29"/>
      <c r="AG24229" s="29"/>
      <c r="AH24229" s="29"/>
      <c r="AI24229" s="29"/>
      <c r="AJ24229" s="29"/>
      <c r="AK24229" s="29"/>
      <c r="AL24229" s="29"/>
      <c r="AM24229" s="29"/>
      <c r="AP24229" s="30"/>
    </row>
    <row r="24230" spans="1:42">
      <c r="A24230" s="29"/>
      <c r="B24230" s="29"/>
      <c r="C24230" s="29"/>
      <c r="D24230" s="29"/>
      <c r="E24230" s="29"/>
      <c r="F24230" s="29"/>
      <c r="G24230" s="29"/>
      <c r="H24230" s="29"/>
      <c r="I24230" s="29"/>
      <c r="J24230" s="29"/>
      <c r="K24230" s="29"/>
      <c r="L24230" s="29"/>
      <c r="M24230" s="29"/>
      <c r="N24230" s="29"/>
      <c r="O24230" s="29"/>
      <c r="P24230" s="29"/>
      <c r="Q24230" s="29"/>
      <c r="R24230" s="29"/>
      <c r="S24230" s="33"/>
      <c r="T24230" s="29"/>
      <c r="U24230" s="29"/>
      <c r="V24230" s="29"/>
      <c r="W24230" s="29"/>
      <c r="X24230" s="29"/>
      <c r="Y24230" s="29"/>
      <c r="Z24230" s="29"/>
      <c r="AA24230" s="29"/>
      <c r="AB24230" s="29"/>
      <c r="AC24230" s="29"/>
      <c r="AD24230" s="29"/>
      <c r="AE24230" s="29"/>
      <c r="AF24230" s="29"/>
      <c r="AG24230" s="29"/>
      <c r="AH24230" s="29"/>
      <c r="AI24230" s="29"/>
      <c r="AJ24230" s="29"/>
      <c r="AK24230" s="29"/>
      <c r="AL24230" s="29"/>
      <c r="AM24230" s="29"/>
      <c r="AP24230" s="30"/>
    </row>
    <row r="24231" spans="1:42">
      <c r="A24231" s="29"/>
      <c r="B24231" s="29"/>
      <c r="C24231" s="29"/>
      <c r="D24231" s="29"/>
      <c r="E24231" s="29"/>
      <c r="F24231" s="29"/>
      <c r="G24231" s="29"/>
      <c r="H24231" s="29"/>
      <c r="I24231" s="29"/>
      <c r="J24231" s="29"/>
      <c r="K24231" s="29"/>
      <c r="L24231" s="29"/>
      <c r="M24231" s="29"/>
      <c r="N24231" s="29"/>
      <c r="O24231" s="29"/>
      <c r="P24231" s="29"/>
      <c r="Q24231" s="29"/>
      <c r="R24231" s="29"/>
      <c r="S24231" s="33"/>
      <c r="T24231" s="29"/>
      <c r="U24231" s="29"/>
      <c r="V24231" s="29"/>
      <c r="W24231" s="29"/>
      <c r="X24231" s="29"/>
      <c r="Y24231" s="29"/>
      <c r="Z24231" s="29"/>
      <c r="AA24231" s="29"/>
      <c r="AB24231" s="29"/>
      <c r="AC24231" s="29"/>
      <c r="AD24231" s="29"/>
      <c r="AE24231" s="29"/>
      <c r="AF24231" s="29"/>
      <c r="AG24231" s="29"/>
      <c r="AH24231" s="29"/>
      <c r="AI24231" s="29"/>
      <c r="AJ24231" s="29"/>
      <c r="AK24231" s="29"/>
      <c r="AL24231" s="29"/>
      <c r="AM24231" s="29"/>
      <c r="AP24231" s="30"/>
    </row>
    <row r="24232" spans="1:42">
      <c r="A24232" s="29"/>
      <c r="B24232" s="29"/>
      <c r="C24232" s="29"/>
      <c r="D24232" s="29"/>
      <c r="E24232" s="29"/>
      <c r="F24232" s="29"/>
      <c r="G24232" s="29"/>
      <c r="H24232" s="29"/>
      <c r="I24232" s="29"/>
      <c r="J24232" s="29"/>
      <c r="K24232" s="29"/>
      <c r="L24232" s="29"/>
      <c r="M24232" s="29"/>
      <c r="N24232" s="29"/>
      <c r="O24232" s="29"/>
      <c r="P24232" s="29"/>
      <c r="Q24232" s="29"/>
      <c r="R24232" s="29"/>
      <c r="S24232" s="33"/>
      <c r="T24232" s="29"/>
      <c r="U24232" s="29"/>
      <c r="V24232" s="29"/>
      <c r="W24232" s="29"/>
      <c r="X24232" s="29"/>
      <c r="Y24232" s="29"/>
      <c r="Z24232" s="29"/>
      <c r="AA24232" s="29"/>
      <c r="AB24232" s="29"/>
      <c r="AC24232" s="29"/>
      <c r="AD24232" s="29"/>
      <c r="AE24232" s="29"/>
      <c r="AF24232" s="29"/>
      <c r="AG24232" s="29"/>
      <c r="AH24232" s="29"/>
      <c r="AI24232" s="29"/>
      <c r="AJ24232" s="29"/>
      <c r="AK24232" s="29"/>
      <c r="AL24232" s="29"/>
      <c r="AM24232" s="29"/>
      <c r="AP24232" s="30"/>
    </row>
    <row r="24233" spans="1:42">
      <c r="A24233" s="29"/>
      <c r="B24233" s="29"/>
      <c r="C24233" s="29"/>
      <c r="D24233" s="29"/>
      <c r="E24233" s="29"/>
      <c r="F24233" s="29"/>
      <c r="G24233" s="29"/>
      <c r="H24233" s="29"/>
      <c r="I24233" s="29"/>
      <c r="J24233" s="29"/>
      <c r="K24233" s="29"/>
      <c r="L24233" s="29"/>
      <c r="M24233" s="29"/>
      <c r="N24233" s="29"/>
      <c r="O24233" s="29"/>
      <c r="P24233" s="29"/>
      <c r="Q24233" s="29"/>
      <c r="R24233" s="29"/>
      <c r="S24233" s="33"/>
      <c r="T24233" s="29"/>
      <c r="U24233" s="29"/>
      <c r="V24233" s="29"/>
      <c r="W24233" s="29"/>
      <c r="X24233" s="29"/>
      <c r="Y24233" s="29"/>
      <c r="Z24233" s="29"/>
      <c r="AA24233" s="29"/>
      <c r="AB24233" s="29"/>
      <c r="AC24233" s="29"/>
      <c r="AD24233" s="29"/>
      <c r="AE24233" s="29"/>
      <c r="AF24233" s="29"/>
      <c r="AG24233" s="29"/>
      <c r="AH24233" s="29"/>
      <c r="AI24233" s="29"/>
      <c r="AJ24233" s="29"/>
      <c r="AK24233" s="29"/>
      <c r="AL24233" s="29"/>
      <c r="AM24233" s="29"/>
      <c r="AP24233" s="30"/>
    </row>
    <row r="24234" spans="1:42">
      <c r="A24234" s="29"/>
      <c r="B24234" s="29"/>
      <c r="C24234" s="29"/>
      <c r="D24234" s="29"/>
      <c r="E24234" s="29"/>
      <c r="F24234" s="29"/>
      <c r="G24234" s="29"/>
      <c r="H24234" s="29"/>
      <c r="I24234" s="29"/>
      <c r="J24234" s="29"/>
      <c r="K24234" s="29"/>
      <c r="L24234" s="29"/>
      <c r="M24234" s="29"/>
      <c r="N24234" s="29"/>
      <c r="O24234" s="29"/>
      <c r="P24234" s="29"/>
      <c r="Q24234" s="29"/>
      <c r="R24234" s="29"/>
      <c r="S24234" s="33"/>
      <c r="T24234" s="29"/>
      <c r="U24234" s="29"/>
      <c r="V24234" s="29"/>
      <c r="W24234" s="29"/>
      <c r="X24234" s="29"/>
      <c r="Y24234" s="29"/>
      <c r="Z24234" s="29"/>
      <c r="AA24234" s="29"/>
      <c r="AB24234" s="29"/>
      <c r="AC24234" s="29"/>
      <c r="AD24234" s="29"/>
      <c r="AE24234" s="29"/>
      <c r="AF24234" s="29"/>
      <c r="AG24234" s="29"/>
      <c r="AH24234" s="29"/>
      <c r="AI24234" s="29"/>
      <c r="AJ24234" s="29"/>
      <c r="AK24234" s="29"/>
      <c r="AL24234" s="29"/>
      <c r="AM24234" s="29"/>
      <c r="AP24234" s="30"/>
    </row>
    <row r="24235" spans="1:42">
      <c r="A24235" s="29"/>
      <c r="B24235" s="29"/>
      <c r="C24235" s="29"/>
      <c r="D24235" s="29"/>
      <c r="E24235" s="29"/>
      <c r="F24235" s="29"/>
      <c r="G24235" s="29"/>
      <c r="H24235" s="29"/>
      <c r="I24235" s="29"/>
      <c r="J24235" s="29"/>
      <c r="K24235" s="29"/>
      <c r="L24235" s="29"/>
      <c r="M24235" s="29"/>
      <c r="N24235" s="29"/>
      <c r="O24235" s="29"/>
      <c r="P24235" s="29"/>
      <c r="Q24235" s="29"/>
      <c r="R24235" s="29"/>
      <c r="S24235" s="33"/>
      <c r="T24235" s="29"/>
      <c r="U24235" s="29"/>
      <c r="V24235" s="29"/>
      <c r="W24235" s="29"/>
      <c r="X24235" s="29"/>
      <c r="Y24235" s="29"/>
      <c r="Z24235" s="29"/>
      <c r="AA24235" s="29"/>
      <c r="AB24235" s="29"/>
      <c r="AC24235" s="29"/>
      <c r="AD24235" s="29"/>
      <c r="AE24235" s="29"/>
      <c r="AF24235" s="29"/>
      <c r="AG24235" s="29"/>
      <c r="AH24235" s="29"/>
      <c r="AI24235" s="29"/>
      <c r="AJ24235" s="29"/>
      <c r="AK24235" s="29"/>
      <c r="AL24235" s="29"/>
      <c r="AM24235" s="29"/>
      <c r="AP24235" s="30"/>
    </row>
    <row r="24236" spans="1:42">
      <c r="A24236" s="29"/>
      <c r="B24236" s="29"/>
      <c r="C24236" s="29"/>
      <c r="D24236" s="29"/>
      <c r="E24236" s="29"/>
      <c r="F24236" s="29"/>
      <c r="G24236" s="29"/>
      <c r="H24236" s="29"/>
      <c r="I24236" s="29"/>
      <c r="J24236" s="29"/>
      <c r="K24236" s="29"/>
      <c r="L24236" s="29"/>
      <c r="M24236" s="29"/>
      <c r="N24236" s="29"/>
      <c r="O24236" s="29"/>
      <c r="P24236" s="29"/>
      <c r="Q24236" s="29"/>
      <c r="R24236" s="29"/>
      <c r="S24236" s="33"/>
      <c r="T24236" s="29"/>
      <c r="U24236" s="29"/>
      <c r="V24236" s="29"/>
      <c r="W24236" s="29"/>
      <c r="X24236" s="29"/>
      <c r="Y24236" s="29"/>
      <c r="Z24236" s="29"/>
      <c r="AA24236" s="29"/>
      <c r="AB24236" s="29"/>
      <c r="AC24236" s="29"/>
      <c r="AD24236" s="29"/>
      <c r="AE24236" s="29"/>
      <c r="AF24236" s="29"/>
      <c r="AG24236" s="29"/>
      <c r="AH24236" s="29"/>
      <c r="AI24236" s="29"/>
      <c r="AJ24236" s="29"/>
      <c r="AK24236" s="29"/>
      <c r="AL24236" s="29"/>
      <c r="AM24236" s="29"/>
      <c r="AP24236" s="30"/>
    </row>
    <row r="24237" spans="1:42">
      <c r="A24237" s="29"/>
      <c r="B24237" s="29"/>
      <c r="C24237" s="29"/>
      <c r="D24237" s="29"/>
      <c r="E24237" s="29"/>
      <c r="F24237" s="29"/>
      <c r="G24237" s="29"/>
      <c r="H24237" s="29"/>
      <c r="I24237" s="29"/>
      <c r="J24237" s="29"/>
      <c r="K24237" s="29"/>
      <c r="L24237" s="29"/>
      <c r="M24237" s="29"/>
      <c r="N24237" s="29"/>
      <c r="O24237" s="29"/>
      <c r="P24237" s="29"/>
      <c r="Q24237" s="29"/>
      <c r="R24237" s="29"/>
      <c r="S24237" s="33"/>
      <c r="T24237" s="29"/>
      <c r="U24237" s="29"/>
      <c r="V24237" s="29"/>
      <c r="W24237" s="29"/>
      <c r="X24237" s="29"/>
      <c r="Y24237" s="29"/>
      <c r="Z24237" s="29"/>
      <c r="AA24237" s="29"/>
      <c r="AB24237" s="29"/>
      <c r="AC24237" s="29"/>
      <c r="AD24237" s="29"/>
      <c r="AE24237" s="29"/>
      <c r="AF24237" s="29"/>
      <c r="AG24237" s="29"/>
      <c r="AH24237" s="29"/>
      <c r="AI24237" s="29"/>
      <c r="AJ24237" s="29"/>
      <c r="AK24237" s="29"/>
      <c r="AL24237" s="29"/>
      <c r="AM24237" s="29"/>
      <c r="AP24237" s="30"/>
    </row>
    <row r="24238" spans="1:42">
      <c r="A24238" s="29"/>
      <c r="B24238" s="29"/>
      <c r="C24238" s="29"/>
      <c r="D24238" s="29"/>
      <c r="E24238" s="29"/>
      <c r="F24238" s="29"/>
      <c r="G24238" s="29"/>
      <c r="H24238" s="29"/>
      <c r="I24238" s="29"/>
      <c r="J24238" s="29"/>
      <c r="K24238" s="29"/>
      <c r="L24238" s="29"/>
      <c r="M24238" s="29"/>
      <c r="N24238" s="29"/>
      <c r="O24238" s="29"/>
      <c r="P24238" s="29"/>
      <c r="Q24238" s="29"/>
      <c r="R24238" s="29"/>
      <c r="S24238" s="33"/>
      <c r="T24238" s="29"/>
      <c r="U24238" s="29"/>
      <c r="V24238" s="29"/>
      <c r="W24238" s="29"/>
      <c r="X24238" s="29"/>
      <c r="Y24238" s="29"/>
      <c r="Z24238" s="29"/>
      <c r="AA24238" s="29"/>
      <c r="AB24238" s="29"/>
      <c r="AC24238" s="29"/>
      <c r="AD24238" s="29"/>
      <c r="AE24238" s="29"/>
      <c r="AF24238" s="29"/>
      <c r="AG24238" s="29"/>
      <c r="AH24238" s="29"/>
      <c r="AI24238" s="29"/>
      <c r="AJ24238" s="29"/>
      <c r="AK24238" s="29"/>
      <c r="AL24238" s="29"/>
      <c r="AM24238" s="29"/>
      <c r="AP24238" s="30"/>
    </row>
    <row r="24239" spans="1:42">
      <c r="A24239" s="29"/>
      <c r="B24239" s="29"/>
      <c r="C24239" s="29"/>
      <c r="D24239" s="29"/>
      <c r="E24239" s="29"/>
      <c r="F24239" s="29"/>
      <c r="G24239" s="29"/>
      <c r="H24239" s="29"/>
      <c r="I24239" s="29"/>
      <c r="J24239" s="29"/>
      <c r="K24239" s="29"/>
      <c r="L24239" s="29"/>
      <c r="M24239" s="29"/>
      <c r="N24239" s="29"/>
      <c r="O24239" s="29"/>
      <c r="P24239" s="29"/>
      <c r="Q24239" s="29"/>
      <c r="R24239" s="29"/>
      <c r="S24239" s="33"/>
      <c r="T24239" s="29"/>
      <c r="U24239" s="29"/>
      <c r="V24239" s="29"/>
      <c r="W24239" s="29"/>
      <c r="X24239" s="29"/>
      <c r="Y24239" s="29"/>
      <c r="Z24239" s="29"/>
      <c r="AA24239" s="29"/>
      <c r="AB24239" s="29"/>
      <c r="AC24239" s="29"/>
      <c r="AD24239" s="29"/>
      <c r="AE24239" s="29"/>
      <c r="AF24239" s="29"/>
      <c r="AG24239" s="29"/>
      <c r="AH24239" s="29"/>
      <c r="AI24239" s="29"/>
      <c r="AJ24239" s="29"/>
      <c r="AK24239" s="29"/>
      <c r="AL24239" s="29"/>
      <c r="AM24239" s="29"/>
      <c r="AP24239" s="30"/>
    </row>
    <row r="24240" spans="1:42">
      <c r="A24240" s="29"/>
      <c r="B24240" s="29"/>
      <c r="C24240" s="29"/>
      <c r="D24240" s="29"/>
      <c r="E24240" s="29"/>
      <c r="F24240" s="29"/>
      <c r="G24240" s="29"/>
      <c r="H24240" s="29"/>
      <c r="I24240" s="29"/>
      <c r="J24240" s="29"/>
      <c r="K24240" s="29"/>
      <c r="L24240" s="29"/>
      <c r="M24240" s="29"/>
      <c r="N24240" s="29"/>
      <c r="O24240" s="29"/>
      <c r="P24240" s="29"/>
      <c r="Q24240" s="29"/>
      <c r="R24240" s="29"/>
      <c r="S24240" s="33"/>
      <c r="T24240" s="29"/>
      <c r="U24240" s="29"/>
      <c r="V24240" s="29"/>
      <c r="W24240" s="29"/>
      <c r="X24240" s="29"/>
      <c r="Y24240" s="29"/>
      <c r="Z24240" s="29"/>
      <c r="AA24240" s="29"/>
      <c r="AB24240" s="29"/>
      <c r="AC24240" s="29"/>
      <c r="AD24240" s="29"/>
      <c r="AE24240" s="29"/>
      <c r="AF24240" s="29"/>
      <c r="AG24240" s="29"/>
      <c r="AH24240" s="29"/>
      <c r="AI24240" s="29"/>
      <c r="AJ24240" s="29"/>
      <c r="AK24240" s="29"/>
      <c r="AL24240" s="29"/>
      <c r="AM24240" s="29"/>
      <c r="AP24240" s="30"/>
    </row>
    <row r="24241" spans="1:42">
      <c r="A24241" s="29"/>
      <c r="B24241" s="29"/>
      <c r="C24241" s="29"/>
      <c r="D24241" s="29"/>
      <c r="E24241" s="29"/>
      <c r="F24241" s="29"/>
      <c r="G24241" s="29"/>
      <c r="H24241" s="29"/>
      <c r="I24241" s="29"/>
      <c r="J24241" s="29"/>
      <c r="K24241" s="29"/>
      <c r="L24241" s="29"/>
      <c r="M24241" s="29"/>
      <c r="N24241" s="29"/>
      <c r="O24241" s="29"/>
      <c r="P24241" s="29"/>
      <c r="Q24241" s="29"/>
      <c r="R24241" s="29"/>
      <c r="S24241" s="33"/>
      <c r="T24241" s="29"/>
      <c r="U24241" s="29"/>
      <c r="V24241" s="29"/>
      <c r="W24241" s="29"/>
      <c r="X24241" s="29"/>
      <c r="Y24241" s="29"/>
      <c r="Z24241" s="29"/>
      <c r="AA24241" s="29"/>
      <c r="AB24241" s="29"/>
      <c r="AC24241" s="29"/>
      <c r="AD24241" s="29"/>
      <c r="AE24241" s="29"/>
      <c r="AF24241" s="29"/>
      <c r="AG24241" s="29"/>
      <c r="AH24241" s="29"/>
      <c r="AI24241" s="29"/>
      <c r="AJ24241" s="29"/>
      <c r="AK24241" s="29"/>
      <c r="AL24241" s="29"/>
      <c r="AM24241" s="29"/>
      <c r="AP24241" s="30"/>
    </row>
    <row r="24242" spans="1:42">
      <c r="A24242" s="29"/>
      <c r="B24242" s="29"/>
      <c r="C24242" s="29"/>
      <c r="D24242" s="29"/>
      <c r="E24242" s="29"/>
      <c r="F24242" s="29"/>
      <c r="G24242" s="29"/>
      <c r="H24242" s="29"/>
      <c r="I24242" s="29"/>
      <c r="J24242" s="29"/>
      <c r="K24242" s="29"/>
      <c r="L24242" s="29"/>
      <c r="M24242" s="29"/>
      <c r="N24242" s="29"/>
      <c r="O24242" s="29"/>
      <c r="P24242" s="29"/>
      <c r="Q24242" s="29"/>
      <c r="R24242" s="29"/>
      <c r="S24242" s="33"/>
      <c r="T24242" s="29"/>
      <c r="U24242" s="29"/>
      <c r="V24242" s="29"/>
      <c r="W24242" s="29"/>
      <c r="X24242" s="29"/>
      <c r="Y24242" s="29"/>
      <c r="Z24242" s="29"/>
      <c r="AA24242" s="29"/>
      <c r="AB24242" s="29"/>
      <c r="AC24242" s="29"/>
      <c r="AD24242" s="29"/>
      <c r="AE24242" s="29"/>
      <c r="AF24242" s="29"/>
      <c r="AG24242" s="29"/>
      <c r="AH24242" s="29"/>
      <c r="AI24242" s="29"/>
      <c r="AJ24242" s="29"/>
      <c r="AK24242" s="29"/>
      <c r="AL24242" s="29"/>
      <c r="AM24242" s="29"/>
      <c r="AP24242" s="30"/>
    </row>
    <row r="24243" spans="1:42">
      <c r="A24243" s="29"/>
      <c r="B24243" s="29"/>
      <c r="C24243" s="29"/>
      <c r="D24243" s="29"/>
      <c r="E24243" s="29"/>
      <c r="F24243" s="29"/>
      <c r="G24243" s="29"/>
      <c r="H24243" s="29"/>
      <c r="I24243" s="29"/>
      <c r="J24243" s="29"/>
      <c r="K24243" s="29"/>
      <c r="L24243" s="29"/>
      <c r="M24243" s="29"/>
      <c r="N24243" s="29"/>
      <c r="O24243" s="29"/>
      <c r="P24243" s="29"/>
      <c r="Q24243" s="29"/>
      <c r="R24243" s="29"/>
      <c r="S24243" s="33"/>
      <c r="T24243" s="29"/>
      <c r="U24243" s="29"/>
      <c r="V24243" s="29"/>
      <c r="W24243" s="29"/>
      <c r="X24243" s="29"/>
      <c r="Y24243" s="29"/>
      <c r="Z24243" s="29"/>
      <c r="AA24243" s="29"/>
      <c r="AB24243" s="29"/>
      <c r="AC24243" s="29"/>
      <c r="AD24243" s="29"/>
      <c r="AE24243" s="29"/>
      <c r="AF24243" s="29"/>
      <c r="AG24243" s="29"/>
      <c r="AH24243" s="29"/>
      <c r="AI24243" s="29"/>
      <c r="AJ24243" s="29"/>
      <c r="AK24243" s="29"/>
      <c r="AL24243" s="29"/>
      <c r="AM24243" s="29"/>
      <c r="AP24243" s="30"/>
    </row>
    <row r="24244" spans="1:42">
      <c r="A24244" s="29"/>
      <c r="B24244" s="29"/>
      <c r="C24244" s="29"/>
      <c r="D24244" s="29"/>
      <c r="E24244" s="29"/>
      <c r="F24244" s="29"/>
      <c r="G24244" s="29"/>
      <c r="H24244" s="29"/>
      <c r="I24244" s="29"/>
      <c r="J24244" s="29"/>
      <c r="K24244" s="29"/>
      <c r="L24244" s="29"/>
      <c r="M24244" s="29"/>
      <c r="N24244" s="29"/>
      <c r="O24244" s="29"/>
      <c r="P24244" s="29"/>
      <c r="Q24244" s="29"/>
      <c r="R24244" s="29"/>
      <c r="S24244" s="33"/>
      <c r="T24244" s="29"/>
      <c r="U24244" s="29"/>
      <c r="V24244" s="29"/>
      <c r="W24244" s="29"/>
      <c r="X24244" s="29"/>
      <c r="Y24244" s="29"/>
      <c r="Z24244" s="29"/>
      <c r="AA24244" s="29"/>
      <c r="AB24244" s="29"/>
      <c r="AC24244" s="29"/>
      <c r="AD24244" s="29"/>
      <c r="AE24244" s="29"/>
      <c r="AF24244" s="29"/>
      <c r="AG24244" s="29"/>
      <c r="AH24244" s="29"/>
      <c r="AI24244" s="29"/>
      <c r="AJ24244" s="29"/>
      <c r="AK24244" s="29"/>
      <c r="AL24244" s="29"/>
      <c r="AM24244" s="29"/>
      <c r="AP24244" s="30"/>
    </row>
    <row r="24245" spans="1:42">
      <c r="A24245" s="29"/>
      <c r="B24245" s="29"/>
      <c r="C24245" s="29"/>
      <c r="D24245" s="29"/>
      <c r="E24245" s="29"/>
      <c r="F24245" s="29"/>
      <c r="G24245" s="29"/>
      <c r="H24245" s="29"/>
      <c r="I24245" s="29"/>
      <c r="J24245" s="29"/>
      <c r="K24245" s="29"/>
      <c r="L24245" s="29"/>
      <c r="M24245" s="29"/>
      <c r="N24245" s="29"/>
      <c r="O24245" s="29"/>
      <c r="P24245" s="29"/>
      <c r="Q24245" s="29"/>
      <c r="R24245" s="29"/>
      <c r="S24245" s="33"/>
      <c r="T24245" s="29"/>
      <c r="U24245" s="29"/>
      <c r="V24245" s="29"/>
      <c r="W24245" s="29"/>
      <c r="X24245" s="29"/>
      <c r="Y24245" s="29"/>
      <c r="Z24245" s="29"/>
      <c r="AA24245" s="29"/>
      <c r="AB24245" s="29"/>
      <c r="AC24245" s="29"/>
      <c r="AD24245" s="29"/>
      <c r="AE24245" s="29"/>
      <c r="AF24245" s="29"/>
      <c r="AG24245" s="29"/>
      <c r="AH24245" s="29"/>
      <c r="AI24245" s="29"/>
      <c r="AJ24245" s="29"/>
      <c r="AK24245" s="29"/>
      <c r="AL24245" s="29"/>
      <c r="AM24245" s="29"/>
      <c r="AP24245" s="30"/>
    </row>
    <row r="24246" spans="1:42">
      <c r="A24246" s="29"/>
      <c r="B24246" s="29"/>
      <c r="C24246" s="29"/>
      <c r="D24246" s="29"/>
      <c r="E24246" s="29"/>
      <c r="F24246" s="29"/>
      <c r="G24246" s="29"/>
      <c r="H24246" s="29"/>
      <c r="I24246" s="29"/>
      <c r="J24246" s="29"/>
      <c r="K24246" s="29"/>
      <c r="L24246" s="29"/>
      <c r="M24246" s="29"/>
      <c r="N24246" s="29"/>
      <c r="O24246" s="29"/>
      <c r="P24246" s="29"/>
      <c r="Q24246" s="29"/>
      <c r="R24246" s="29"/>
      <c r="S24246" s="33"/>
      <c r="T24246" s="29"/>
      <c r="U24246" s="29"/>
      <c r="V24246" s="29"/>
      <c r="W24246" s="29"/>
      <c r="X24246" s="29"/>
      <c r="Y24246" s="29"/>
      <c r="Z24246" s="29"/>
      <c r="AA24246" s="29"/>
      <c r="AB24246" s="29"/>
      <c r="AC24246" s="29"/>
      <c r="AD24246" s="29"/>
      <c r="AE24246" s="29"/>
      <c r="AF24246" s="29"/>
      <c r="AG24246" s="29"/>
      <c r="AH24246" s="29"/>
      <c r="AI24246" s="29"/>
      <c r="AJ24246" s="29"/>
      <c r="AK24246" s="29"/>
      <c r="AL24246" s="29"/>
      <c r="AM24246" s="29"/>
      <c r="AP24246" s="30"/>
    </row>
    <row r="24247" spans="1:42">
      <c r="A24247" s="29"/>
      <c r="B24247" s="29"/>
      <c r="C24247" s="29"/>
      <c r="D24247" s="29"/>
      <c r="E24247" s="29"/>
      <c r="F24247" s="29"/>
      <c r="G24247" s="29"/>
      <c r="H24247" s="29"/>
      <c r="I24247" s="29"/>
      <c r="J24247" s="29"/>
      <c r="K24247" s="29"/>
      <c r="L24247" s="29"/>
      <c r="M24247" s="29"/>
      <c r="N24247" s="29"/>
      <c r="O24247" s="29"/>
      <c r="P24247" s="29"/>
      <c r="Q24247" s="29"/>
      <c r="R24247" s="29"/>
      <c r="S24247" s="33"/>
      <c r="T24247" s="29"/>
      <c r="U24247" s="29"/>
      <c r="V24247" s="29"/>
      <c r="W24247" s="29"/>
      <c r="X24247" s="29"/>
      <c r="Y24247" s="29"/>
      <c r="Z24247" s="29"/>
      <c r="AA24247" s="29"/>
      <c r="AB24247" s="29"/>
      <c r="AC24247" s="29"/>
      <c r="AD24247" s="29"/>
      <c r="AE24247" s="29"/>
      <c r="AF24247" s="29"/>
      <c r="AG24247" s="29"/>
      <c r="AH24247" s="29"/>
      <c r="AI24247" s="29"/>
      <c r="AJ24247" s="29"/>
      <c r="AK24247" s="29"/>
      <c r="AL24247" s="29"/>
      <c r="AM24247" s="29"/>
      <c r="AP24247" s="30"/>
    </row>
    <row r="24248" spans="1:42">
      <c r="A24248" s="29"/>
      <c r="B24248" s="29"/>
      <c r="C24248" s="29"/>
      <c r="D24248" s="29"/>
      <c r="E24248" s="29"/>
      <c r="F24248" s="29"/>
      <c r="G24248" s="29"/>
      <c r="H24248" s="29"/>
      <c r="I24248" s="29"/>
      <c r="J24248" s="29"/>
      <c r="K24248" s="29"/>
      <c r="L24248" s="29"/>
      <c r="M24248" s="29"/>
      <c r="N24248" s="29"/>
      <c r="O24248" s="29"/>
      <c r="P24248" s="29"/>
      <c r="Q24248" s="29"/>
      <c r="R24248" s="29"/>
      <c r="S24248" s="33"/>
      <c r="T24248" s="29"/>
      <c r="U24248" s="29"/>
      <c r="V24248" s="29"/>
      <c r="W24248" s="29"/>
      <c r="X24248" s="29"/>
      <c r="Y24248" s="29"/>
      <c r="Z24248" s="29"/>
      <c r="AA24248" s="29"/>
      <c r="AB24248" s="29"/>
      <c r="AC24248" s="29"/>
      <c r="AD24248" s="29"/>
      <c r="AE24248" s="29"/>
      <c r="AF24248" s="29"/>
      <c r="AG24248" s="29"/>
      <c r="AH24248" s="29"/>
      <c r="AI24248" s="29"/>
      <c r="AJ24248" s="29"/>
      <c r="AK24248" s="29"/>
      <c r="AL24248" s="29"/>
      <c r="AM24248" s="29"/>
      <c r="AP24248" s="30"/>
    </row>
    <row r="24249" spans="1:42">
      <c r="A24249" s="29"/>
      <c r="B24249" s="29"/>
      <c r="C24249" s="29"/>
      <c r="D24249" s="29"/>
      <c r="E24249" s="29"/>
      <c r="F24249" s="29"/>
      <c r="G24249" s="29"/>
      <c r="H24249" s="29"/>
      <c r="I24249" s="29"/>
      <c r="J24249" s="29"/>
      <c r="K24249" s="29"/>
      <c r="L24249" s="29"/>
      <c r="M24249" s="29"/>
      <c r="N24249" s="29"/>
      <c r="O24249" s="29"/>
      <c r="P24249" s="29"/>
      <c r="Q24249" s="29"/>
      <c r="R24249" s="29"/>
      <c r="S24249" s="33"/>
      <c r="T24249" s="29"/>
      <c r="U24249" s="29"/>
      <c r="V24249" s="29"/>
      <c r="W24249" s="29"/>
      <c r="X24249" s="29"/>
      <c r="Y24249" s="29"/>
      <c r="Z24249" s="29"/>
      <c r="AA24249" s="29"/>
      <c r="AB24249" s="29"/>
      <c r="AC24249" s="29"/>
      <c r="AD24249" s="29"/>
      <c r="AE24249" s="29"/>
      <c r="AF24249" s="29"/>
      <c r="AG24249" s="29"/>
      <c r="AH24249" s="29"/>
      <c r="AI24249" s="29"/>
      <c r="AJ24249" s="29"/>
      <c r="AK24249" s="29"/>
      <c r="AL24249" s="29"/>
      <c r="AM24249" s="29"/>
      <c r="AP24249" s="30"/>
    </row>
    <row r="24250" spans="1:42">
      <c r="A24250" s="29"/>
      <c r="B24250" s="29"/>
      <c r="C24250" s="29"/>
      <c r="D24250" s="29"/>
      <c r="E24250" s="29"/>
      <c r="F24250" s="29"/>
      <c r="G24250" s="29"/>
      <c r="H24250" s="29"/>
      <c r="I24250" s="29"/>
      <c r="J24250" s="29"/>
      <c r="K24250" s="29"/>
      <c r="L24250" s="29"/>
      <c r="M24250" s="29"/>
      <c r="N24250" s="29"/>
      <c r="O24250" s="29"/>
      <c r="P24250" s="29"/>
      <c r="Q24250" s="29"/>
      <c r="R24250" s="29"/>
      <c r="S24250" s="33"/>
      <c r="T24250" s="29"/>
      <c r="U24250" s="29"/>
      <c r="V24250" s="29"/>
      <c r="W24250" s="29"/>
      <c r="X24250" s="29"/>
      <c r="Y24250" s="29"/>
      <c r="Z24250" s="29"/>
      <c r="AA24250" s="29"/>
      <c r="AB24250" s="29"/>
      <c r="AC24250" s="29"/>
      <c r="AD24250" s="29"/>
      <c r="AE24250" s="29"/>
      <c r="AF24250" s="29"/>
      <c r="AG24250" s="29"/>
      <c r="AH24250" s="29"/>
      <c r="AI24250" s="29"/>
      <c r="AJ24250" s="29"/>
      <c r="AK24250" s="29"/>
      <c r="AL24250" s="29"/>
      <c r="AM24250" s="29"/>
      <c r="AP24250" s="30"/>
    </row>
    <row r="24251" spans="1:42">
      <c r="A24251" s="29"/>
      <c r="B24251" s="29"/>
      <c r="C24251" s="29"/>
      <c r="D24251" s="29"/>
      <c r="E24251" s="29"/>
      <c r="F24251" s="29"/>
      <c r="G24251" s="29"/>
      <c r="H24251" s="29"/>
      <c r="I24251" s="29"/>
      <c r="J24251" s="29"/>
      <c r="K24251" s="29"/>
      <c r="L24251" s="29"/>
      <c r="M24251" s="29"/>
      <c r="N24251" s="29"/>
      <c r="O24251" s="29"/>
      <c r="P24251" s="29"/>
      <c r="Q24251" s="29"/>
      <c r="R24251" s="29"/>
      <c r="S24251" s="33"/>
      <c r="T24251" s="29"/>
      <c r="U24251" s="29"/>
      <c r="V24251" s="29"/>
      <c r="W24251" s="29"/>
      <c r="X24251" s="29"/>
      <c r="Y24251" s="29"/>
      <c r="Z24251" s="29"/>
      <c r="AA24251" s="29"/>
      <c r="AB24251" s="29"/>
      <c r="AC24251" s="29"/>
      <c r="AD24251" s="29"/>
      <c r="AE24251" s="29"/>
      <c r="AF24251" s="29"/>
      <c r="AG24251" s="29"/>
      <c r="AH24251" s="29"/>
      <c r="AI24251" s="29"/>
      <c r="AJ24251" s="29"/>
      <c r="AK24251" s="29"/>
      <c r="AL24251" s="29"/>
      <c r="AM24251" s="29"/>
      <c r="AP24251" s="30"/>
    </row>
    <row r="24252" spans="1:42">
      <c r="A24252" s="29"/>
      <c r="B24252" s="29"/>
      <c r="C24252" s="29"/>
      <c r="D24252" s="29"/>
      <c r="E24252" s="29"/>
      <c r="F24252" s="29"/>
      <c r="G24252" s="29"/>
      <c r="H24252" s="29"/>
      <c r="I24252" s="29"/>
      <c r="J24252" s="29"/>
      <c r="K24252" s="29"/>
      <c r="L24252" s="29"/>
      <c r="M24252" s="29"/>
      <c r="N24252" s="29"/>
      <c r="O24252" s="29"/>
      <c r="P24252" s="29"/>
      <c r="Q24252" s="29"/>
      <c r="R24252" s="29"/>
      <c r="S24252" s="33"/>
      <c r="T24252" s="29"/>
      <c r="U24252" s="29"/>
      <c r="V24252" s="29"/>
      <c r="W24252" s="29"/>
      <c r="X24252" s="29"/>
      <c r="Y24252" s="29"/>
      <c r="Z24252" s="29"/>
      <c r="AA24252" s="29"/>
      <c r="AB24252" s="29"/>
      <c r="AC24252" s="29"/>
      <c r="AD24252" s="29"/>
      <c r="AE24252" s="29"/>
      <c r="AF24252" s="29"/>
      <c r="AG24252" s="29"/>
      <c r="AH24252" s="29"/>
      <c r="AI24252" s="29"/>
      <c r="AJ24252" s="29"/>
      <c r="AK24252" s="29"/>
      <c r="AL24252" s="29"/>
      <c r="AM24252" s="29"/>
      <c r="AP24252" s="30"/>
    </row>
    <row r="24253" spans="1:42">
      <c r="A24253" s="29"/>
      <c r="B24253" s="29"/>
      <c r="C24253" s="29"/>
      <c r="D24253" s="29"/>
      <c r="E24253" s="29"/>
      <c r="F24253" s="29"/>
      <c r="G24253" s="29"/>
      <c r="H24253" s="29"/>
      <c r="I24253" s="29"/>
      <c r="J24253" s="29"/>
      <c r="K24253" s="29"/>
      <c r="L24253" s="29"/>
      <c r="M24253" s="29"/>
      <c r="N24253" s="29"/>
      <c r="O24253" s="29"/>
      <c r="P24253" s="29"/>
      <c r="Q24253" s="29"/>
      <c r="R24253" s="29"/>
      <c r="S24253" s="33"/>
      <c r="T24253" s="29"/>
      <c r="U24253" s="29"/>
      <c r="V24253" s="29"/>
      <c r="W24253" s="29"/>
      <c r="X24253" s="29"/>
      <c r="Y24253" s="29"/>
      <c r="Z24253" s="29"/>
      <c r="AA24253" s="29"/>
      <c r="AB24253" s="29"/>
      <c r="AC24253" s="29"/>
      <c r="AD24253" s="29"/>
      <c r="AE24253" s="29"/>
      <c r="AF24253" s="29"/>
      <c r="AG24253" s="29"/>
      <c r="AH24253" s="29"/>
      <c r="AI24253" s="29"/>
      <c r="AJ24253" s="29"/>
      <c r="AK24253" s="29"/>
      <c r="AL24253" s="29"/>
      <c r="AM24253" s="29"/>
      <c r="AP24253" s="30"/>
    </row>
    <row r="24254" spans="1:42">
      <c r="A24254" s="29"/>
      <c r="B24254" s="29"/>
      <c r="C24254" s="29"/>
      <c r="D24254" s="29"/>
      <c r="E24254" s="29"/>
      <c r="F24254" s="29"/>
      <c r="G24254" s="29"/>
      <c r="H24254" s="29"/>
      <c r="I24254" s="29"/>
      <c r="J24254" s="29"/>
      <c r="K24254" s="29"/>
      <c r="L24254" s="29"/>
      <c r="M24254" s="29"/>
      <c r="N24254" s="29"/>
      <c r="O24254" s="29"/>
      <c r="P24254" s="29"/>
      <c r="Q24254" s="29"/>
      <c r="R24254" s="29"/>
      <c r="S24254" s="33"/>
      <c r="T24254" s="29"/>
      <c r="U24254" s="29"/>
      <c r="V24254" s="29"/>
      <c r="W24254" s="29"/>
      <c r="X24254" s="29"/>
      <c r="Y24254" s="29"/>
      <c r="Z24254" s="29"/>
      <c r="AA24254" s="29"/>
      <c r="AB24254" s="29"/>
      <c r="AC24254" s="29"/>
      <c r="AD24254" s="29"/>
      <c r="AE24254" s="29"/>
      <c r="AF24254" s="29"/>
      <c r="AG24254" s="29"/>
      <c r="AH24254" s="29"/>
      <c r="AI24254" s="29"/>
      <c r="AJ24254" s="29"/>
      <c r="AK24254" s="29"/>
      <c r="AL24254" s="29"/>
      <c r="AM24254" s="29"/>
      <c r="AP24254" s="30"/>
    </row>
    <row r="24255" spans="1:42">
      <c r="A24255" s="29"/>
      <c r="B24255" s="29"/>
      <c r="C24255" s="29"/>
      <c r="D24255" s="29"/>
      <c r="E24255" s="29"/>
      <c r="F24255" s="29"/>
      <c r="G24255" s="29"/>
      <c r="H24255" s="29"/>
      <c r="I24255" s="29"/>
      <c r="J24255" s="29"/>
      <c r="K24255" s="29"/>
      <c r="L24255" s="29"/>
      <c r="M24255" s="29"/>
      <c r="N24255" s="29"/>
      <c r="O24255" s="29"/>
      <c r="P24255" s="29"/>
      <c r="Q24255" s="29"/>
      <c r="R24255" s="29"/>
      <c r="S24255" s="33"/>
      <c r="T24255" s="29"/>
      <c r="U24255" s="29"/>
      <c r="V24255" s="29"/>
      <c r="W24255" s="29"/>
      <c r="X24255" s="29"/>
      <c r="Y24255" s="29"/>
      <c r="Z24255" s="29"/>
      <c r="AA24255" s="29"/>
      <c r="AB24255" s="29"/>
      <c r="AC24255" s="29"/>
      <c r="AD24255" s="29"/>
      <c r="AE24255" s="29"/>
      <c r="AF24255" s="29"/>
      <c r="AG24255" s="29"/>
      <c r="AH24255" s="29"/>
      <c r="AI24255" s="29"/>
      <c r="AJ24255" s="29"/>
      <c r="AK24255" s="29"/>
      <c r="AL24255" s="29"/>
      <c r="AM24255" s="29"/>
      <c r="AP24255" s="30"/>
    </row>
    <row r="24256" spans="1:42">
      <c r="A24256" s="29"/>
      <c r="B24256" s="29"/>
      <c r="C24256" s="29"/>
      <c r="D24256" s="29"/>
      <c r="E24256" s="29"/>
      <c r="F24256" s="29"/>
      <c r="G24256" s="29"/>
      <c r="H24256" s="29"/>
      <c r="I24256" s="29"/>
      <c r="J24256" s="29"/>
      <c r="K24256" s="29"/>
      <c r="L24256" s="29"/>
      <c r="M24256" s="29"/>
      <c r="N24256" s="29"/>
      <c r="O24256" s="29"/>
      <c r="P24256" s="29"/>
      <c r="Q24256" s="29"/>
      <c r="R24256" s="29"/>
      <c r="S24256" s="33"/>
      <c r="T24256" s="29"/>
      <c r="U24256" s="29"/>
      <c r="V24256" s="29"/>
      <c r="W24256" s="29"/>
      <c r="X24256" s="29"/>
      <c r="Y24256" s="29"/>
      <c r="Z24256" s="29"/>
      <c r="AA24256" s="29"/>
      <c r="AB24256" s="29"/>
      <c r="AC24256" s="29"/>
      <c r="AD24256" s="29"/>
      <c r="AE24256" s="29"/>
      <c r="AF24256" s="29"/>
      <c r="AG24256" s="29"/>
      <c r="AH24256" s="29"/>
      <c r="AI24256" s="29"/>
      <c r="AJ24256" s="29"/>
      <c r="AK24256" s="29"/>
      <c r="AL24256" s="29"/>
      <c r="AM24256" s="29"/>
      <c r="AP24256" s="30"/>
    </row>
    <row r="24257" spans="1:42">
      <c r="A24257" s="29"/>
      <c r="B24257" s="29"/>
      <c r="C24257" s="29"/>
      <c r="D24257" s="29"/>
      <c r="E24257" s="29"/>
      <c r="F24257" s="29"/>
      <c r="G24257" s="29"/>
      <c r="H24257" s="29"/>
      <c r="I24257" s="29"/>
      <c r="J24257" s="29"/>
      <c r="K24257" s="29"/>
      <c r="L24257" s="29"/>
      <c r="M24257" s="29"/>
      <c r="N24257" s="29"/>
      <c r="O24257" s="29"/>
      <c r="P24257" s="29"/>
      <c r="Q24257" s="29"/>
      <c r="R24257" s="29"/>
      <c r="S24257" s="33"/>
      <c r="T24257" s="29"/>
      <c r="U24257" s="29"/>
      <c r="V24257" s="29"/>
      <c r="W24257" s="29"/>
      <c r="X24257" s="29"/>
      <c r="Y24257" s="29"/>
      <c r="Z24257" s="29"/>
      <c r="AA24257" s="29"/>
      <c r="AB24257" s="29"/>
      <c r="AC24257" s="29"/>
      <c r="AD24257" s="29"/>
      <c r="AE24257" s="29"/>
      <c r="AF24257" s="29"/>
      <c r="AG24257" s="29"/>
      <c r="AH24257" s="29"/>
      <c r="AI24257" s="29"/>
      <c r="AJ24257" s="29"/>
      <c r="AK24257" s="29"/>
      <c r="AL24257" s="29"/>
      <c r="AM24257" s="29"/>
      <c r="AP24257" s="30"/>
    </row>
    <row r="24258" spans="1:42">
      <c r="A24258" s="29"/>
      <c r="B24258" s="29"/>
      <c r="C24258" s="29"/>
      <c r="D24258" s="29"/>
      <c r="E24258" s="29"/>
      <c r="F24258" s="29"/>
      <c r="G24258" s="29"/>
      <c r="H24258" s="29"/>
      <c r="I24258" s="29"/>
      <c r="J24258" s="29"/>
      <c r="K24258" s="29"/>
      <c r="L24258" s="29"/>
      <c r="M24258" s="29"/>
      <c r="N24258" s="29"/>
      <c r="O24258" s="29"/>
      <c r="P24258" s="29"/>
      <c r="Q24258" s="29"/>
      <c r="R24258" s="29"/>
      <c r="S24258" s="33"/>
      <c r="T24258" s="29"/>
      <c r="U24258" s="29"/>
      <c r="V24258" s="29"/>
      <c r="W24258" s="29"/>
      <c r="X24258" s="29"/>
      <c r="Y24258" s="29"/>
      <c r="Z24258" s="29"/>
      <c r="AA24258" s="29"/>
      <c r="AB24258" s="29"/>
      <c r="AC24258" s="29"/>
      <c r="AD24258" s="29"/>
      <c r="AE24258" s="29"/>
      <c r="AF24258" s="29"/>
      <c r="AG24258" s="29"/>
      <c r="AH24258" s="29"/>
      <c r="AI24258" s="29"/>
      <c r="AJ24258" s="29"/>
      <c r="AK24258" s="29"/>
      <c r="AL24258" s="29"/>
      <c r="AM24258" s="29"/>
      <c r="AP24258" s="30"/>
    </row>
    <row r="24259" spans="1:42">
      <c r="A24259" s="29"/>
      <c r="B24259" s="29"/>
      <c r="C24259" s="29"/>
      <c r="D24259" s="29"/>
      <c r="E24259" s="29"/>
      <c r="F24259" s="29"/>
      <c r="G24259" s="29"/>
      <c r="H24259" s="29"/>
      <c r="I24259" s="29"/>
      <c r="J24259" s="29"/>
      <c r="K24259" s="29"/>
      <c r="L24259" s="29"/>
      <c r="M24259" s="29"/>
      <c r="N24259" s="29"/>
      <c r="O24259" s="29"/>
      <c r="P24259" s="29"/>
      <c r="Q24259" s="29"/>
      <c r="R24259" s="29"/>
      <c r="S24259" s="33"/>
      <c r="T24259" s="29"/>
      <c r="U24259" s="29"/>
      <c r="V24259" s="29"/>
      <c r="W24259" s="29"/>
      <c r="X24259" s="29"/>
      <c r="Y24259" s="29"/>
      <c r="Z24259" s="29"/>
      <c r="AA24259" s="29"/>
      <c r="AB24259" s="29"/>
      <c r="AC24259" s="29"/>
      <c r="AD24259" s="29"/>
      <c r="AE24259" s="29"/>
      <c r="AF24259" s="29"/>
      <c r="AG24259" s="29"/>
      <c r="AH24259" s="29"/>
      <c r="AI24259" s="29"/>
      <c r="AJ24259" s="29"/>
      <c r="AK24259" s="29"/>
      <c r="AL24259" s="29"/>
      <c r="AM24259" s="29"/>
      <c r="AP24259" s="30"/>
    </row>
    <row r="24260" spans="1:42">
      <c r="A24260" s="29"/>
      <c r="B24260" s="29"/>
      <c r="C24260" s="29"/>
      <c r="D24260" s="29"/>
      <c r="E24260" s="29"/>
      <c r="F24260" s="29"/>
      <c r="G24260" s="29"/>
      <c r="H24260" s="29"/>
      <c r="I24260" s="29"/>
      <c r="J24260" s="29"/>
      <c r="K24260" s="29"/>
      <c r="L24260" s="29"/>
      <c r="M24260" s="29"/>
      <c r="N24260" s="29"/>
      <c r="O24260" s="29"/>
      <c r="P24260" s="29"/>
      <c r="Q24260" s="29"/>
      <c r="R24260" s="29"/>
      <c r="S24260" s="33"/>
      <c r="T24260" s="29"/>
      <c r="U24260" s="29"/>
      <c r="V24260" s="29"/>
      <c r="W24260" s="29"/>
      <c r="X24260" s="29"/>
      <c r="Y24260" s="29"/>
      <c r="Z24260" s="29"/>
      <c r="AA24260" s="29"/>
      <c r="AB24260" s="29"/>
      <c r="AC24260" s="29"/>
      <c r="AD24260" s="29"/>
      <c r="AE24260" s="29"/>
      <c r="AF24260" s="29"/>
      <c r="AG24260" s="29"/>
      <c r="AH24260" s="29"/>
      <c r="AI24260" s="29"/>
      <c r="AJ24260" s="29"/>
      <c r="AK24260" s="29"/>
      <c r="AL24260" s="29"/>
      <c r="AM24260" s="29"/>
      <c r="AP24260" s="30"/>
    </row>
    <row r="24261" spans="1:42">
      <c r="A24261" s="29"/>
      <c r="B24261" s="29"/>
      <c r="C24261" s="29"/>
      <c r="D24261" s="29"/>
      <c r="E24261" s="29"/>
      <c r="F24261" s="29"/>
      <c r="G24261" s="29"/>
      <c r="H24261" s="29"/>
      <c r="I24261" s="29"/>
      <c r="J24261" s="29"/>
      <c r="K24261" s="29"/>
      <c r="L24261" s="29"/>
      <c r="M24261" s="29"/>
      <c r="N24261" s="29"/>
      <c r="O24261" s="29"/>
      <c r="P24261" s="29"/>
      <c r="Q24261" s="29"/>
      <c r="R24261" s="29"/>
      <c r="S24261" s="33"/>
      <c r="T24261" s="29"/>
      <c r="U24261" s="29"/>
      <c r="V24261" s="29"/>
      <c r="W24261" s="29"/>
      <c r="X24261" s="29"/>
      <c r="Y24261" s="29"/>
      <c r="Z24261" s="29"/>
      <c r="AA24261" s="29"/>
      <c r="AB24261" s="29"/>
      <c r="AC24261" s="29"/>
      <c r="AD24261" s="29"/>
      <c r="AE24261" s="29"/>
      <c r="AF24261" s="29"/>
      <c r="AG24261" s="29"/>
      <c r="AH24261" s="29"/>
      <c r="AI24261" s="29"/>
      <c r="AJ24261" s="29"/>
      <c r="AK24261" s="29"/>
      <c r="AL24261" s="29"/>
      <c r="AM24261" s="29"/>
      <c r="AP24261" s="30"/>
    </row>
    <row r="24262" spans="1:42">
      <c r="A24262" s="29"/>
      <c r="B24262" s="29"/>
      <c r="C24262" s="29"/>
      <c r="D24262" s="29"/>
      <c r="E24262" s="29"/>
      <c r="F24262" s="29"/>
      <c r="G24262" s="29"/>
      <c r="H24262" s="29"/>
      <c r="I24262" s="29"/>
      <c r="J24262" s="29"/>
      <c r="K24262" s="29"/>
      <c r="L24262" s="29"/>
      <c r="M24262" s="29"/>
      <c r="N24262" s="29"/>
      <c r="O24262" s="29"/>
      <c r="P24262" s="29"/>
      <c r="Q24262" s="29"/>
      <c r="R24262" s="29"/>
      <c r="S24262" s="33"/>
      <c r="T24262" s="29"/>
      <c r="U24262" s="29"/>
      <c r="V24262" s="29"/>
      <c r="W24262" s="29"/>
      <c r="X24262" s="29"/>
      <c r="Y24262" s="29"/>
      <c r="Z24262" s="29"/>
      <c r="AA24262" s="29"/>
      <c r="AB24262" s="29"/>
      <c r="AC24262" s="29"/>
      <c r="AD24262" s="29"/>
      <c r="AE24262" s="29"/>
      <c r="AF24262" s="29"/>
      <c r="AG24262" s="29"/>
      <c r="AH24262" s="29"/>
      <c r="AI24262" s="29"/>
      <c r="AJ24262" s="29"/>
      <c r="AK24262" s="29"/>
      <c r="AL24262" s="29"/>
      <c r="AM24262" s="29"/>
      <c r="AP24262" s="30"/>
    </row>
    <row r="24263" spans="1:42">
      <c r="A24263" s="29"/>
      <c r="B24263" s="29"/>
      <c r="C24263" s="29"/>
      <c r="D24263" s="29"/>
      <c r="E24263" s="29"/>
      <c r="F24263" s="29"/>
      <c r="G24263" s="29"/>
      <c r="H24263" s="29"/>
      <c r="I24263" s="29"/>
      <c r="J24263" s="29"/>
      <c r="K24263" s="29"/>
      <c r="L24263" s="29"/>
      <c r="M24263" s="29"/>
      <c r="N24263" s="29"/>
      <c r="O24263" s="29"/>
      <c r="P24263" s="29"/>
      <c r="Q24263" s="29"/>
      <c r="R24263" s="29"/>
      <c r="S24263" s="33"/>
      <c r="T24263" s="29"/>
      <c r="U24263" s="29"/>
      <c r="V24263" s="29"/>
      <c r="W24263" s="29"/>
      <c r="X24263" s="29"/>
      <c r="Y24263" s="29"/>
      <c r="Z24263" s="29"/>
      <c r="AA24263" s="29"/>
      <c r="AB24263" s="29"/>
      <c r="AC24263" s="29"/>
      <c r="AD24263" s="29"/>
      <c r="AE24263" s="29"/>
      <c r="AF24263" s="29"/>
      <c r="AG24263" s="29"/>
      <c r="AH24263" s="29"/>
      <c r="AI24263" s="29"/>
      <c r="AJ24263" s="29"/>
      <c r="AK24263" s="29"/>
      <c r="AL24263" s="29"/>
      <c r="AM24263" s="29"/>
      <c r="AP24263" s="30"/>
    </row>
    <row r="24264" spans="1:42">
      <c r="A24264" s="29"/>
      <c r="B24264" s="29"/>
      <c r="C24264" s="29"/>
      <c r="D24264" s="29"/>
      <c r="E24264" s="29"/>
      <c r="F24264" s="29"/>
      <c r="G24264" s="29"/>
      <c r="H24264" s="29"/>
      <c r="I24264" s="29"/>
      <c r="J24264" s="29"/>
      <c r="K24264" s="29"/>
      <c r="L24264" s="29"/>
      <c r="M24264" s="29"/>
      <c r="N24264" s="29"/>
      <c r="O24264" s="29"/>
      <c r="P24264" s="29"/>
      <c r="Q24264" s="29"/>
      <c r="R24264" s="29"/>
      <c r="S24264" s="33"/>
      <c r="T24264" s="29"/>
      <c r="U24264" s="29"/>
      <c r="V24264" s="29"/>
      <c r="W24264" s="29"/>
      <c r="X24264" s="29"/>
      <c r="Y24264" s="29"/>
      <c r="Z24264" s="29"/>
      <c r="AA24264" s="29"/>
      <c r="AB24264" s="29"/>
      <c r="AC24264" s="29"/>
      <c r="AD24264" s="29"/>
      <c r="AE24264" s="29"/>
      <c r="AF24264" s="29"/>
      <c r="AG24264" s="29"/>
      <c r="AH24264" s="29"/>
      <c r="AI24264" s="29"/>
      <c r="AJ24264" s="29"/>
      <c r="AK24264" s="29"/>
      <c r="AL24264" s="29"/>
      <c r="AM24264" s="29"/>
      <c r="AP24264" s="30"/>
    </row>
    <row r="24265" spans="1:42">
      <c r="A24265" s="29"/>
      <c r="B24265" s="29"/>
      <c r="C24265" s="29"/>
      <c r="D24265" s="29"/>
      <c r="E24265" s="29"/>
      <c r="F24265" s="29"/>
      <c r="G24265" s="29"/>
      <c r="H24265" s="29"/>
      <c r="I24265" s="29"/>
      <c r="J24265" s="29"/>
      <c r="K24265" s="29"/>
      <c r="L24265" s="29"/>
      <c r="M24265" s="29"/>
      <c r="N24265" s="29"/>
      <c r="O24265" s="29"/>
      <c r="P24265" s="29"/>
      <c r="Q24265" s="29"/>
      <c r="R24265" s="29"/>
      <c r="S24265" s="33"/>
      <c r="T24265" s="29"/>
      <c r="U24265" s="29"/>
      <c r="V24265" s="29"/>
      <c r="W24265" s="29"/>
      <c r="X24265" s="29"/>
      <c r="Y24265" s="29"/>
      <c r="Z24265" s="29"/>
      <c r="AA24265" s="29"/>
      <c r="AB24265" s="29"/>
      <c r="AC24265" s="29"/>
      <c r="AD24265" s="29"/>
      <c r="AE24265" s="29"/>
      <c r="AF24265" s="29"/>
      <c r="AG24265" s="29"/>
      <c r="AH24265" s="29"/>
      <c r="AI24265" s="29"/>
      <c r="AJ24265" s="29"/>
      <c r="AK24265" s="29"/>
      <c r="AL24265" s="29"/>
      <c r="AM24265" s="29"/>
      <c r="AP24265" s="30"/>
    </row>
    <row r="24266" spans="1:42">
      <c r="A24266" s="29"/>
      <c r="B24266" s="29"/>
      <c r="C24266" s="29"/>
      <c r="D24266" s="29"/>
      <c r="E24266" s="29"/>
      <c r="F24266" s="29"/>
      <c r="G24266" s="29"/>
      <c r="H24266" s="29"/>
      <c r="I24266" s="29"/>
      <c r="J24266" s="29"/>
      <c r="K24266" s="29"/>
      <c r="L24266" s="29"/>
      <c r="M24266" s="29"/>
      <c r="N24266" s="29"/>
      <c r="O24266" s="29"/>
      <c r="P24266" s="29"/>
      <c r="Q24266" s="29"/>
      <c r="R24266" s="29"/>
      <c r="S24266" s="33"/>
      <c r="T24266" s="29"/>
      <c r="U24266" s="29"/>
      <c r="V24266" s="29"/>
      <c r="W24266" s="29"/>
      <c r="X24266" s="29"/>
      <c r="Y24266" s="29"/>
      <c r="Z24266" s="29"/>
      <c r="AA24266" s="29"/>
      <c r="AB24266" s="29"/>
      <c r="AC24266" s="29"/>
      <c r="AD24266" s="29"/>
      <c r="AE24266" s="29"/>
      <c r="AF24266" s="29"/>
      <c r="AG24266" s="29"/>
      <c r="AH24266" s="29"/>
      <c r="AI24266" s="29"/>
      <c r="AJ24266" s="29"/>
      <c r="AK24266" s="29"/>
      <c r="AL24266" s="29"/>
      <c r="AM24266" s="29"/>
      <c r="AP24266" s="30"/>
    </row>
    <row r="24267" spans="1:42">
      <c r="A24267" s="29"/>
      <c r="B24267" s="29"/>
      <c r="C24267" s="29"/>
      <c r="D24267" s="29"/>
      <c r="E24267" s="29"/>
      <c r="F24267" s="29"/>
      <c r="G24267" s="29"/>
      <c r="H24267" s="29"/>
      <c r="I24267" s="29"/>
      <c r="J24267" s="29"/>
      <c r="K24267" s="29"/>
      <c r="L24267" s="29"/>
      <c r="M24267" s="29"/>
      <c r="N24267" s="29"/>
      <c r="O24267" s="29"/>
      <c r="P24267" s="29"/>
      <c r="Q24267" s="29"/>
      <c r="R24267" s="29"/>
      <c r="S24267" s="33"/>
      <c r="T24267" s="29"/>
      <c r="U24267" s="29"/>
      <c r="V24267" s="29"/>
      <c r="W24267" s="29"/>
      <c r="X24267" s="29"/>
      <c r="Y24267" s="29"/>
      <c r="Z24267" s="29"/>
      <c r="AA24267" s="29"/>
      <c r="AB24267" s="29"/>
      <c r="AC24267" s="29"/>
      <c r="AD24267" s="29"/>
      <c r="AE24267" s="29"/>
      <c r="AF24267" s="29"/>
      <c r="AG24267" s="29"/>
      <c r="AH24267" s="29"/>
      <c r="AI24267" s="29"/>
      <c r="AJ24267" s="29"/>
      <c r="AK24267" s="29"/>
      <c r="AL24267" s="29"/>
      <c r="AM24267" s="29"/>
      <c r="AP24267" s="30"/>
    </row>
    <row r="24268" spans="1:42">
      <c r="A24268" s="29"/>
      <c r="B24268" s="29"/>
      <c r="C24268" s="29"/>
      <c r="D24268" s="29"/>
      <c r="E24268" s="29"/>
      <c r="F24268" s="29"/>
      <c r="G24268" s="29"/>
      <c r="H24268" s="29"/>
      <c r="I24268" s="29"/>
      <c r="J24268" s="29"/>
      <c r="K24268" s="29"/>
      <c r="L24268" s="29"/>
      <c r="M24268" s="29"/>
      <c r="N24268" s="29"/>
      <c r="O24268" s="29"/>
      <c r="P24268" s="29"/>
      <c r="Q24268" s="29"/>
      <c r="R24268" s="29"/>
      <c r="S24268" s="33"/>
      <c r="T24268" s="29"/>
      <c r="U24268" s="29"/>
      <c r="V24268" s="29"/>
      <c r="W24268" s="29"/>
      <c r="X24268" s="29"/>
      <c r="Y24268" s="29"/>
      <c r="Z24268" s="29"/>
      <c r="AA24268" s="29"/>
      <c r="AB24268" s="29"/>
      <c r="AC24268" s="29"/>
      <c r="AD24268" s="29"/>
      <c r="AE24268" s="29"/>
      <c r="AF24268" s="29"/>
      <c r="AG24268" s="29"/>
      <c r="AH24268" s="29"/>
      <c r="AI24268" s="29"/>
      <c r="AJ24268" s="29"/>
      <c r="AK24268" s="29"/>
      <c r="AL24268" s="29"/>
      <c r="AM24268" s="29"/>
      <c r="AP24268" s="30"/>
    </row>
    <row r="24269" spans="1:42">
      <c r="A24269" s="29"/>
      <c r="B24269" s="29"/>
      <c r="C24269" s="29"/>
      <c r="D24269" s="29"/>
      <c r="E24269" s="29"/>
      <c r="F24269" s="29"/>
      <c r="G24269" s="29"/>
      <c r="H24269" s="29"/>
      <c r="I24269" s="29"/>
      <c r="J24269" s="29"/>
      <c r="K24269" s="29"/>
      <c r="L24269" s="29"/>
      <c r="M24269" s="29"/>
      <c r="N24269" s="29"/>
      <c r="O24269" s="29"/>
      <c r="P24269" s="29"/>
      <c r="Q24269" s="29"/>
      <c r="R24269" s="29"/>
      <c r="S24269" s="33"/>
      <c r="T24269" s="29"/>
      <c r="U24269" s="29"/>
      <c r="V24269" s="29"/>
      <c r="W24269" s="29"/>
      <c r="X24269" s="29"/>
      <c r="Y24269" s="29"/>
      <c r="Z24269" s="29"/>
      <c r="AA24269" s="29"/>
      <c r="AB24269" s="29"/>
      <c r="AC24269" s="29"/>
      <c r="AD24269" s="29"/>
      <c r="AE24269" s="29"/>
      <c r="AF24269" s="29"/>
      <c r="AG24269" s="29"/>
      <c r="AH24269" s="29"/>
      <c r="AI24269" s="29"/>
      <c r="AJ24269" s="29"/>
      <c r="AK24269" s="29"/>
      <c r="AL24269" s="29"/>
      <c r="AM24269" s="29"/>
      <c r="AP24269" s="30"/>
    </row>
    <row r="24270" spans="1:42">
      <c r="A24270" s="29"/>
      <c r="B24270" s="29"/>
      <c r="C24270" s="29"/>
      <c r="D24270" s="29"/>
      <c r="E24270" s="29"/>
      <c r="F24270" s="29"/>
      <c r="G24270" s="29"/>
      <c r="H24270" s="29"/>
      <c r="I24270" s="29"/>
      <c r="J24270" s="29"/>
      <c r="K24270" s="29"/>
      <c r="L24270" s="29"/>
      <c r="M24270" s="29"/>
      <c r="N24270" s="29"/>
      <c r="O24270" s="29"/>
      <c r="P24270" s="29"/>
      <c r="Q24270" s="29"/>
      <c r="R24270" s="29"/>
      <c r="S24270" s="33"/>
      <c r="T24270" s="29"/>
      <c r="U24270" s="29"/>
      <c r="V24270" s="29"/>
      <c r="W24270" s="29"/>
      <c r="X24270" s="29"/>
      <c r="Y24270" s="29"/>
      <c r="Z24270" s="29"/>
      <c r="AA24270" s="29"/>
      <c r="AB24270" s="29"/>
      <c r="AC24270" s="29"/>
      <c r="AD24270" s="29"/>
      <c r="AE24270" s="29"/>
      <c r="AF24270" s="29"/>
      <c r="AG24270" s="29"/>
      <c r="AH24270" s="29"/>
      <c r="AI24270" s="29"/>
      <c r="AJ24270" s="29"/>
      <c r="AK24270" s="29"/>
      <c r="AL24270" s="29"/>
      <c r="AM24270" s="29"/>
      <c r="AP24270" s="30"/>
    </row>
    <row r="24271" spans="1:42">
      <c r="A24271" s="29"/>
      <c r="B24271" s="29"/>
      <c r="C24271" s="29"/>
      <c r="D24271" s="29"/>
      <c r="E24271" s="29"/>
      <c r="F24271" s="29"/>
      <c r="G24271" s="29"/>
      <c r="H24271" s="29"/>
      <c r="I24271" s="29"/>
      <c r="J24271" s="29"/>
      <c r="K24271" s="29"/>
      <c r="L24271" s="29"/>
      <c r="M24271" s="29"/>
      <c r="N24271" s="29"/>
      <c r="O24271" s="29"/>
      <c r="P24271" s="29"/>
      <c r="Q24271" s="29"/>
      <c r="R24271" s="29"/>
      <c r="S24271" s="33"/>
      <c r="T24271" s="29"/>
      <c r="U24271" s="29"/>
      <c r="V24271" s="29"/>
      <c r="W24271" s="29"/>
      <c r="X24271" s="29"/>
      <c r="Y24271" s="29"/>
      <c r="Z24271" s="29"/>
      <c r="AA24271" s="29"/>
      <c r="AB24271" s="29"/>
      <c r="AC24271" s="29"/>
      <c r="AD24271" s="29"/>
      <c r="AE24271" s="29"/>
      <c r="AF24271" s="29"/>
      <c r="AG24271" s="29"/>
      <c r="AH24271" s="29"/>
      <c r="AI24271" s="29"/>
      <c r="AJ24271" s="29"/>
      <c r="AK24271" s="29"/>
      <c r="AL24271" s="29"/>
      <c r="AM24271" s="29"/>
      <c r="AP24271" s="30"/>
    </row>
    <row r="24272" spans="1:42">
      <c r="A24272" s="29"/>
      <c r="B24272" s="29"/>
      <c r="C24272" s="29"/>
      <c r="D24272" s="29"/>
      <c r="E24272" s="29"/>
      <c r="F24272" s="29"/>
      <c r="G24272" s="29"/>
      <c r="H24272" s="29"/>
      <c r="I24272" s="29"/>
      <c r="J24272" s="29"/>
      <c r="K24272" s="29"/>
      <c r="L24272" s="29"/>
      <c r="M24272" s="29"/>
      <c r="N24272" s="29"/>
      <c r="O24272" s="29"/>
      <c r="P24272" s="29"/>
      <c r="Q24272" s="29"/>
      <c r="R24272" s="29"/>
      <c r="S24272" s="33"/>
      <c r="T24272" s="29"/>
      <c r="U24272" s="29"/>
      <c r="V24272" s="29"/>
      <c r="W24272" s="29"/>
      <c r="X24272" s="29"/>
      <c r="Y24272" s="29"/>
      <c r="Z24272" s="29"/>
      <c r="AA24272" s="29"/>
      <c r="AB24272" s="29"/>
      <c r="AC24272" s="29"/>
      <c r="AD24272" s="29"/>
      <c r="AE24272" s="29"/>
      <c r="AF24272" s="29"/>
      <c r="AG24272" s="29"/>
      <c r="AH24272" s="29"/>
      <c r="AI24272" s="29"/>
      <c r="AJ24272" s="29"/>
      <c r="AK24272" s="29"/>
      <c r="AL24272" s="29"/>
      <c r="AM24272" s="29"/>
      <c r="AP24272" s="30"/>
    </row>
    <row r="24273" spans="1:42">
      <c r="A24273" s="29"/>
      <c r="B24273" s="29"/>
      <c r="C24273" s="29"/>
      <c r="D24273" s="29"/>
      <c r="E24273" s="29"/>
      <c r="F24273" s="29"/>
      <c r="G24273" s="29"/>
      <c r="H24273" s="29"/>
      <c r="I24273" s="29"/>
      <c r="J24273" s="29"/>
      <c r="K24273" s="29"/>
      <c r="L24273" s="29"/>
      <c r="M24273" s="29"/>
      <c r="N24273" s="29"/>
      <c r="O24273" s="29"/>
      <c r="P24273" s="29"/>
      <c r="Q24273" s="29"/>
      <c r="R24273" s="29"/>
      <c r="S24273" s="33"/>
      <c r="T24273" s="29"/>
      <c r="U24273" s="29"/>
      <c r="V24273" s="29"/>
      <c r="W24273" s="29"/>
      <c r="X24273" s="29"/>
      <c r="Y24273" s="29"/>
      <c r="Z24273" s="29"/>
      <c r="AA24273" s="29"/>
      <c r="AB24273" s="29"/>
      <c r="AC24273" s="29"/>
      <c r="AD24273" s="29"/>
      <c r="AE24273" s="29"/>
      <c r="AF24273" s="29"/>
      <c r="AG24273" s="29"/>
      <c r="AH24273" s="29"/>
      <c r="AI24273" s="29"/>
      <c r="AJ24273" s="29"/>
      <c r="AK24273" s="29"/>
      <c r="AL24273" s="29"/>
      <c r="AM24273" s="29"/>
      <c r="AP24273" s="30"/>
    </row>
    <row r="24274" spans="1:42">
      <c r="A24274" s="29"/>
      <c r="B24274" s="29"/>
      <c r="C24274" s="29"/>
      <c r="D24274" s="29"/>
      <c r="E24274" s="29"/>
      <c r="F24274" s="29"/>
      <c r="G24274" s="29"/>
      <c r="H24274" s="29"/>
      <c r="I24274" s="29"/>
      <c r="J24274" s="29"/>
      <c r="K24274" s="29"/>
      <c r="L24274" s="29"/>
      <c r="M24274" s="29"/>
      <c r="N24274" s="29"/>
      <c r="O24274" s="29"/>
      <c r="P24274" s="29"/>
      <c r="Q24274" s="29"/>
      <c r="R24274" s="29"/>
      <c r="S24274" s="33"/>
      <c r="T24274" s="29"/>
      <c r="U24274" s="29"/>
      <c r="V24274" s="29"/>
      <c r="W24274" s="29"/>
      <c r="X24274" s="29"/>
      <c r="Y24274" s="29"/>
      <c r="Z24274" s="29"/>
      <c r="AA24274" s="29"/>
      <c r="AB24274" s="29"/>
      <c r="AC24274" s="29"/>
      <c r="AD24274" s="29"/>
      <c r="AE24274" s="29"/>
      <c r="AF24274" s="29"/>
      <c r="AG24274" s="29"/>
      <c r="AH24274" s="29"/>
      <c r="AI24274" s="29"/>
      <c r="AJ24274" s="29"/>
      <c r="AK24274" s="29"/>
      <c r="AL24274" s="29"/>
      <c r="AM24274" s="29"/>
      <c r="AP24274" s="30"/>
    </row>
    <row r="24275" spans="1:42">
      <c r="A24275" s="29"/>
      <c r="B24275" s="29"/>
      <c r="C24275" s="29"/>
      <c r="D24275" s="29"/>
      <c r="E24275" s="29"/>
      <c r="F24275" s="29"/>
      <c r="G24275" s="29"/>
      <c r="H24275" s="29"/>
      <c r="I24275" s="29"/>
      <c r="J24275" s="29"/>
      <c r="K24275" s="29"/>
      <c r="L24275" s="29"/>
      <c r="M24275" s="29"/>
      <c r="N24275" s="29"/>
      <c r="O24275" s="29"/>
      <c r="P24275" s="29"/>
      <c r="Q24275" s="29"/>
      <c r="R24275" s="29"/>
      <c r="S24275" s="33"/>
      <c r="T24275" s="29"/>
      <c r="U24275" s="29"/>
      <c r="V24275" s="29"/>
      <c r="W24275" s="29"/>
      <c r="X24275" s="29"/>
      <c r="Y24275" s="29"/>
      <c r="Z24275" s="29"/>
      <c r="AA24275" s="29"/>
      <c r="AB24275" s="29"/>
      <c r="AC24275" s="29"/>
      <c r="AD24275" s="29"/>
      <c r="AE24275" s="29"/>
      <c r="AF24275" s="29"/>
      <c r="AG24275" s="29"/>
      <c r="AH24275" s="29"/>
      <c r="AI24275" s="29"/>
      <c r="AJ24275" s="29"/>
      <c r="AK24275" s="29"/>
      <c r="AL24275" s="29"/>
      <c r="AM24275" s="29"/>
      <c r="AP24275" s="30"/>
    </row>
    <row r="24276" spans="1:42">
      <c r="A24276" s="29"/>
      <c r="B24276" s="29"/>
      <c r="C24276" s="29"/>
      <c r="D24276" s="29"/>
      <c r="E24276" s="29"/>
      <c r="F24276" s="29"/>
      <c r="G24276" s="29"/>
      <c r="H24276" s="29"/>
      <c r="I24276" s="29"/>
      <c r="J24276" s="29"/>
      <c r="K24276" s="29"/>
      <c r="L24276" s="29"/>
      <c r="M24276" s="29"/>
      <c r="N24276" s="29"/>
      <c r="O24276" s="29"/>
      <c r="P24276" s="29"/>
      <c r="Q24276" s="29"/>
      <c r="R24276" s="29"/>
      <c r="S24276" s="33"/>
      <c r="T24276" s="29"/>
      <c r="U24276" s="29"/>
      <c r="V24276" s="29"/>
      <c r="W24276" s="29"/>
      <c r="X24276" s="29"/>
      <c r="Y24276" s="29"/>
      <c r="Z24276" s="29"/>
      <c r="AA24276" s="29"/>
      <c r="AB24276" s="29"/>
      <c r="AC24276" s="29"/>
      <c r="AD24276" s="29"/>
      <c r="AE24276" s="29"/>
      <c r="AF24276" s="29"/>
      <c r="AG24276" s="29"/>
      <c r="AH24276" s="29"/>
      <c r="AI24276" s="29"/>
      <c r="AJ24276" s="29"/>
      <c r="AK24276" s="29"/>
      <c r="AL24276" s="29"/>
      <c r="AM24276" s="29"/>
      <c r="AP24276" s="30"/>
    </row>
    <row r="24277" spans="1:42">
      <c r="A24277" s="29"/>
      <c r="B24277" s="29"/>
      <c r="C24277" s="29"/>
      <c r="D24277" s="29"/>
      <c r="E24277" s="29"/>
      <c r="F24277" s="29"/>
      <c r="G24277" s="29"/>
      <c r="H24277" s="29"/>
      <c r="I24277" s="29"/>
      <c r="J24277" s="29"/>
      <c r="K24277" s="29"/>
      <c r="L24277" s="29"/>
      <c r="M24277" s="29"/>
      <c r="N24277" s="29"/>
      <c r="O24277" s="29"/>
      <c r="P24277" s="29"/>
      <c r="Q24277" s="29"/>
      <c r="R24277" s="29"/>
      <c r="S24277" s="33"/>
      <c r="T24277" s="29"/>
      <c r="U24277" s="29"/>
      <c r="V24277" s="29"/>
      <c r="W24277" s="29"/>
      <c r="X24277" s="29"/>
      <c r="Y24277" s="29"/>
      <c r="Z24277" s="29"/>
      <c r="AA24277" s="29"/>
      <c r="AB24277" s="29"/>
      <c r="AC24277" s="29"/>
      <c r="AD24277" s="29"/>
      <c r="AE24277" s="29"/>
      <c r="AF24277" s="29"/>
      <c r="AG24277" s="29"/>
      <c r="AH24277" s="29"/>
      <c r="AI24277" s="29"/>
      <c r="AJ24277" s="29"/>
      <c r="AK24277" s="29"/>
      <c r="AL24277" s="29"/>
      <c r="AM24277" s="29"/>
      <c r="AP24277" s="30"/>
    </row>
    <row r="24278" spans="1:42">
      <c r="A24278" s="29"/>
      <c r="B24278" s="29"/>
      <c r="C24278" s="29"/>
      <c r="D24278" s="29"/>
      <c r="E24278" s="29"/>
      <c r="F24278" s="29"/>
      <c r="G24278" s="29"/>
      <c r="H24278" s="29"/>
      <c r="I24278" s="29"/>
      <c r="J24278" s="29"/>
      <c r="K24278" s="29"/>
      <c r="L24278" s="29"/>
      <c r="M24278" s="29"/>
      <c r="N24278" s="29"/>
      <c r="O24278" s="29"/>
      <c r="P24278" s="29"/>
      <c r="Q24278" s="29"/>
      <c r="R24278" s="29"/>
      <c r="S24278" s="33"/>
      <c r="T24278" s="29"/>
      <c r="U24278" s="29"/>
      <c r="V24278" s="29"/>
      <c r="W24278" s="29"/>
      <c r="X24278" s="29"/>
      <c r="Y24278" s="29"/>
      <c r="Z24278" s="29"/>
      <c r="AA24278" s="29"/>
      <c r="AB24278" s="29"/>
      <c r="AC24278" s="29"/>
      <c r="AD24278" s="29"/>
      <c r="AE24278" s="29"/>
      <c r="AF24278" s="29"/>
      <c r="AG24278" s="29"/>
      <c r="AH24278" s="29"/>
      <c r="AI24278" s="29"/>
      <c r="AJ24278" s="29"/>
      <c r="AK24278" s="29"/>
      <c r="AL24278" s="29"/>
      <c r="AM24278" s="29"/>
      <c r="AP24278" s="30"/>
    </row>
    <row r="24279" spans="1:42">
      <c r="A24279" s="29"/>
      <c r="B24279" s="29"/>
      <c r="C24279" s="29"/>
      <c r="D24279" s="29"/>
      <c r="E24279" s="29"/>
      <c r="F24279" s="29"/>
      <c r="G24279" s="29"/>
      <c r="H24279" s="29"/>
      <c r="I24279" s="29"/>
      <c r="J24279" s="29"/>
      <c r="K24279" s="29"/>
      <c r="L24279" s="29"/>
      <c r="M24279" s="29"/>
      <c r="N24279" s="29"/>
      <c r="O24279" s="29"/>
      <c r="P24279" s="29"/>
      <c r="Q24279" s="29"/>
      <c r="R24279" s="29"/>
      <c r="S24279" s="33"/>
      <c r="T24279" s="29"/>
      <c r="U24279" s="29"/>
      <c r="V24279" s="29"/>
      <c r="W24279" s="29"/>
      <c r="X24279" s="29"/>
      <c r="Y24279" s="29"/>
      <c r="Z24279" s="29"/>
      <c r="AA24279" s="29"/>
      <c r="AB24279" s="29"/>
      <c r="AC24279" s="29"/>
      <c r="AD24279" s="29"/>
      <c r="AE24279" s="29"/>
      <c r="AF24279" s="29"/>
      <c r="AG24279" s="29"/>
      <c r="AH24279" s="29"/>
      <c r="AI24279" s="29"/>
      <c r="AJ24279" s="29"/>
      <c r="AK24279" s="29"/>
      <c r="AL24279" s="29"/>
      <c r="AM24279" s="29"/>
      <c r="AP24279" s="30"/>
    </row>
    <row r="24280" spans="1:42">
      <c r="A24280" s="29"/>
      <c r="B24280" s="29"/>
      <c r="C24280" s="29"/>
      <c r="D24280" s="29"/>
      <c r="E24280" s="29"/>
      <c r="F24280" s="29"/>
      <c r="G24280" s="29"/>
      <c r="H24280" s="29"/>
      <c r="I24280" s="29"/>
      <c r="J24280" s="29"/>
      <c r="K24280" s="29"/>
      <c r="L24280" s="29"/>
      <c r="M24280" s="29"/>
      <c r="N24280" s="29"/>
      <c r="O24280" s="29"/>
      <c r="P24280" s="29"/>
      <c r="Q24280" s="29"/>
      <c r="R24280" s="29"/>
      <c r="S24280" s="33"/>
      <c r="T24280" s="29"/>
      <c r="U24280" s="29"/>
      <c r="V24280" s="29"/>
      <c r="W24280" s="29"/>
      <c r="X24280" s="29"/>
      <c r="Y24280" s="29"/>
      <c r="Z24280" s="29"/>
      <c r="AA24280" s="29"/>
      <c r="AB24280" s="29"/>
      <c r="AC24280" s="29"/>
      <c r="AD24280" s="29"/>
      <c r="AE24280" s="29"/>
      <c r="AF24280" s="29"/>
      <c r="AG24280" s="29"/>
      <c r="AH24280" s="29"/>
      <c r="AI24280" s="29"/>
      <c r="AJ24280" s="29"/>
      <c r="AK24280" s="29"/>
      <c r="AL24280" s="29"/>
      <c r="AM24280" s="29"/>
      <c r="AP24280" s="30"/>
    </row>
    <row r="24281" spans="1:42">
      <c r="A24281" s="29"/>
      <c r="B24281" s="29"/>
      <c r="C24281" s="29"/>
      <c r="D24281" s="29"/>
      <c r="E24281" s="29"/>
      <c r="F24281" s="29"/>
      <c r="G24281" s="29"/>
      <c r="H24281" s="29"/>
      <c r="I24281" s="29"/>
      <c r="J24281" s="29"/>
      <c r="K24281" s="29"/>
      <c r="L24281" s="29"/>
      <c r="M24281" s="29"/>
      <c r="N24281" s="29"/>
      <c r="O24281" s="29"/>
      <c r="P24281" s="29"/>
      <c r="Q24281" s="29"/>
      <c r="R24281" s="29"/>
      <c r="S24281" s="33"/>
      <c r="T24281" s="29"/>
      <c r="U24281" s="29"/>
      <c r="V24281" s="29"/>
      <c r="W24281" s="29"/>
      <c r="X24281" s="29"/>
      <c r="Y24281" s="29"/>
      <c r="Z24281" s="29"/>
      <c r="AA24281" s="29"/>
      <c r="AB24281" s="29"/>
      <c r="AC24281" s="29"/>
      <c r="AD24281" s="29"/>
      <c r="AE24281" s="29"/>
      <c r="AF24281" s="29"/>
      <c r="AG24281" s="29"/>
      <c r="AH24281" s="29"/>
      <c r="AI24281" s="29"/>
      <c r="AJ24281" s="29"/>
      <c r="AK24281" s="29"/>
      <c r="AL24281" s="29"/>
      <c r="AM24281" s="29"/>
      <c r="AP24281" s="30"/>
    </row>
    <row r="24282" spans="1:42">
      <c r="A24282" s="29"/>
      <c r="B24282" s="29"/>
      <c r="C24282" s="29"/>
      <c r="D24282" s="29"/>
      <c r="E24282" s="29"/>
      <c r="F24282" s="29"/>
      <c r="G24282" s="29"/>
      <c r="H24282" s="29"/>
      <c r="I24282" s="29"/>
      <c r="J24282" s="29"/>
      <c r="K24282" s="29"/>
      <c r="L24282" s="29"/>
      <c r="M24282" s="29"/>
      <c r="N24282" s="29"/>
      <c r="O24282" s="29"/>
      <c r="P24282" s="29"/>
      <c r="Q24282" s="29"/>
      <c r="R24282" s="29"/>
      <c r="S24282" s="33"/>
      <c r="T24282" s="29"/>
      <c r="U24282" s="29"/>
      <c r="V24282" s="29"/>
      <c r="W24282" s="29"/>
      <c r="X24282" s="29"/>
      <c r="Y24282" s="29"/>
      <c r="Z24282" s="29"/>
      <c r="AA24282" s="29"/>
      <c r="AB24282" s="29"/>
      <c r="AC24282" s="29"/>
      <c r="AD24282" s="29"/>
      <c r="AE24282" s="29"/>
      <c r="AF24282" s="29"/>
      <c r="AG24282" s="29"/>
      <c r="AH24282" s="29"/>
      <c r="AI24282" s="29"/>
      <c r="AJ24282" s="29"/>
      <c r="AK24282" s="29"/>
      <c r="AL24282" s="29"/>
      <c r="AM24282" s="29"/>
      <c r="AP24282" s="30"/>
    </row>
    <row r="24283" spans="1:42">
      <c r="A24283" s="29"/>
      <c r="B24283" s="29"/>
      <c r="C24283" s="29"/>
      <c r="D24283" s="29"/>
      <c r="E24283" s="29"/>
      <c r="F24283" s="29"/>
      <c r="G24283" s="29"/>
      <c r="H24283" s="29"/>
      <c r="I24283" s="29"/>
      <c r="J24283" s="29"/>
      <c r="K24283" s="29"/>
      <c r="L24283" s="29"/>
      <c r="M24283" s="29"/>
      <c r="N24283" s="29"/>
      <c r="O24283" s="29"/>
      <c r="P24283" s="29"/>
      <c r="Q24283" s="29"/>
      <c r="R24283" s="29"/>
      <c r="S24283" s="33"/>
      <c r="T24283" s="29"/>
      <c r="U24283" s="29"/>
      <c r="V24283" s="29"/>
      <c r="W24283" s="29"/>
      <c r="X24283" s="29"/>
      <c r="Y24283" s="29"/>
      <c r="Z24283" s="29"/>
      <c r="AA24283" s="29"/>
      <c r="AB24283" s="29"/>
      <c r="AC24283" s="29"/>
      <c r="AD24283" s="29"/>
      <c r="AE24283" s="29"/>
      <c r="AF24283" s="29"/>
      <c r="AG24283" s="29"/>
      <c r="AH24283" s="29"/>
      <c r="AI24283" s="29"/>
      <c r="AJ24283" s="29"/>
      <c r="AK24283" s="29"/>
      <c r="AL24283" s="29"/>
      <c r="AM24283" s="29"/>
      <c r="AP24283" s="30"/>
    </row>
    <row r="24284" spans="1:42">
      <c r="A24284" s="29"/>
      <c r="B24284" s="29"/>
      <c r="C24284" s="29"/>
      <c r="D24284" s="29"/>
      <c r="E24284" s="29"/>
      <c r="F24284" s="29"/>
      <c r="G24284" s="29"/>
      <c r="H24284" s="29"/>
      <c r="I24284" s="29"/>
      <c r="J24284" s="29"/>
      <c r="K24284" s="29"/>
      <c r="L24284" s="29"/>
      <c r="M24284" s="29"/>
      <c r="N24284" s="29"/>
      <c r="O24284" s="29"/>
      <c r="P24284" s="29"/>
      <c r="Q24284" s="29"/>
      <c r="R24284" s="29"/>
      <c r="S24284" s="33"/>
      <c r="T24284" s="29"/>
      <c r="U24284" s="29"/>
      <c r="V24284" s="29"/>
      <c r="W24284" s="29"/>
      <c r="X24284" s="29"/>
      <c r="Y24284" s="29"/>
      <c r="Z24284" s="29"/>
      <c r="AA24284" s="29"/>
      <c r="AB24284" s="29"/>
      <c r="AC24284" s="29"/>
      <c r="AD24284" s="29"/>
      <c r="AE24284" s="29"/>
      <c r="AF24284" s="29"/>
      <c r="AG24284" s="29"/>
      <c r="AH24284" s="29"/>
      <c r="AI24284" s="29"/>
      <c r="AJ24284" s="29"/>
      <c r="AK24284" s="29"/>
      <c r="AL24284" s="29"/>
      <c r="AM24284" s="29"/>
      <c r="AP24284" s="30"/>
    </row>
    <row r="24285" spans="1:42">
      <c r="A24285" s="29"/>
      <c r="B24285" s="29"/>
      <c r="C24285" s="29"/>
      <c r="D24285" s="29"/>
      <c r="E24285" s="29"/>
      <c r="F24285" s="29"/>
      <c r="G24285" s="29"/>
      <c r="H24285" s="29"/>
      <c r="I24285" s="29"/>
      <c r="J24285" s="29"/>
      <c r="K24285" s="29"/>
      <c r="L24285" s="29"/>
      <c r="M24285" s="29"/>
      <c r="N24285" s="29"/>
      <c r="O24285" s="29"/>
      <c r="P24285" s="29"/>
      <c r="Q24285" s="29"/>
      <c r="R24285" s="29"/>
      <c r="S24285" s="33"/>
      <c r="T24285" s="29"/>
      <c r="U24285" s="29"/>
      <c r="V24285" s="29"/>
      <c r="W24285" s="29"/>
      <c r="X24285" s="29"/>
      <c r="Y24285" s="29"/>
      <c r="Z24285" s="29"/>
      <c r="AA24285" s="29"/>
      <c r="AB24285" s="29"/>
      <c r="AC24285" s="29"/>
      <c r="AD24285" s="29"/>
      <c r="AE24285" s="29"/>
      <c r="AF24285" s="29"/>
      <c r="AG24285" s="29"/>
      <c r="AH24285" s="29"/>
      <c r="AI24285" s="29"/>
      <c r="AJ24285" s="29"/>
      <c r="AK24285" s="29"/>
      <c r="AL24285" s="29"/>
      <c r="AM24285" s="29"/>
      <c r="AP24285" s="30"/>
    </row>
    <row r="24286" spans="1:42">
      <c r="A24286" s="29"/>
      <c r="B24286" s="29"/>
      <c r="C24286" s="29"/>
      <c r="D24286" s="29"/>
      <c r="E24286" s="29"/>
      <c r="F24286" s="29"/>
      <c r="G24286" s="29"/>
      <c r="H24286" s="29"/>
      <c r="I24286" s="29"/>
      <c r="J24286" s="29"/>
      <c r="K24286" s="29"/>
      <c r="L24286" s="29"/>
      <c r="M24286" s="29"/>
      <c r="N24286" s="29"/>
      <c r="O24286" s="29"/>
      <c r="P24286" s="29"/>
      <c r="Q24286" s="29"/>
      <c r="R24286" s="29"/>
      <c r="S24286" s="33"/>
      <c r="T24286" s="29"/>
      <c r="U24286" s="29"/>
      <c r="V24286" s="29"/>
      <c r="W24286" s="29"/>
      <c r="X24286" s="29"/>
      <c r="Y24286" s="29"/>
      <c r="Z24286" s="29"/>
      <c r="AA24286" s="29"/>
      <c r="AB24286" s="29"/>
      <c r="AC24286" s="29"/>
      <c r="AD24286" s="29"/>
      <c r="AE24286" s="29"/>
      <c r="AF24286" s="29"/>
      <c r="AG24286" s="29"/>
      <c r="AH24286" s="29"/>
      <c r="AI24286" s="29"/>
      <c r="AJ24286" s="29"/>
      <c r="AK24286" s="29"/>
      <c r="AL24286" s="29"/>
      <c r="AM24286" s="29"/>
      <c r="AP24286" s="30"/>
    </row>
    <row r="24287" spans="1:42">
      <c r="A24287" s="29"/>
      <c r="B24287" s="29"/>
      <c r="C24287" s="29"/>
      <c r="D24287" s="29"/>
      <c r="E24287" s="29"/>
      <c r="F24287" s="29"/>
      <c r="G24287" s="29"/>
      <c r="H24287" s="29"/>
      <c r="I24287" s="29"/>
      <c r="J24287" s="29"/>
      <c r="K24287" s="29"/>
      <c r="L24287" s="29"/>
      <c r="M24287" s="29"/>
      <c r="N24287" s="29"/>
      <c r="O24287" s="29"/>
      <c r="P24287" s="29"/>
      <c r="Q24287" s="29"/>
      <c r="R24287" s="29"/>
      <c r="S24287" s="33"/>
      <c r="T24287" s="29"/>
      <c r="U24287" s="29"/>
      <c r="V24287" s="29"/>
      <c r="W24287" s="29"/>
      <c r="X24287" s="29"/>
      <c r="Y24287" s="29"/>
      <c r="Z24287" s="29"/>
      <c r="AA24287" s="29"/>
      <c r="AB24287" s="29"/>
      <c r="AC24287" s="29"/>
      <c r="AD24287" s="29"/>
      <c r="AE24287" s="29"/>
      <c r="AF24287" s="29"/>
      <c r="AG24287" s="29"/>
      <c r="AH24287" s="29"/>
      <c r="AI24287" s="29"/>
      <c r="AJ24287" s="29"/>
      <c r="AK24287" s="29"/>
      <c r="AL24287" s="29"/>
      <c r="AM24287" s="29"/>
      <c r="AP24287" s="30"/>
    </row>
    <row r="24288" spans="1:42">
      <c r="A24288" s="29"/>
      <c r="B24288" s="29"/>
      <c r="C24288" s="29"/>
      <c r="D24288" s="29"/>
      <c r="E24288" s="29"/>
      <c r="F24288" s="29"/>
      <c r="G24288" s="29"/>
      <c r="H24288" s="29"/>
      <c r="I24288" s="29"/>
      <c r="J24288" s="29"/>
      <c r="K24288" s="29"/>
      <c r="L24288" s="29"/>
      <c r="M24288" s="29"/>
      <c r="N24288" s="29"/>
      <c r="O24288" s="29"/>
      <c r="P24288" s="29"/>
      <c r="Q24288" s="29"/>
      <c r="R24288" s="29"/>
      <c r="S24288" s="33"/>
      <c r="T24288" s="29"/>
      <c r="U24288" s="29"/>
      <c r="V24288" s="29"/>
      <c r="W24288" s="29"/>
      <c r="X24288" s="29"/>
      <c r="Y24288" s="29"/>
      <c r="Z24288" s="29"/>
      <c r="AA24288" s="29"/>
      <c r="AB24288" s="29"/>
      <c r="AC24288" s="29"/>
      <c r="AD24288" s="29"/>
      <c r="AE24288" s="29"/>
      <c r="AF24288" s="29"/>
      <c r="AG24288" s="29"/>
      <c r="AH24288" s="29"/>
      <c r="AI24288" s="29"/>
      <c r="AJ24288" s="29"/>
      <c r="AK24288" s="29"/>
      <c r="AL24288" s="29"/>
      <c r="AM24288" s="29"/>
      <c r="AP24288" s="30"/>
    </row>
    <row r="24289" spans="1:42">
      <c r="A24289" s="29"/>
      <c r="B24289" s="29"/>
      <c r="C24289" s="29"/>
      <c r="D24289" s="29"/>
      <c r="E24289" s="29"/>
      <c r="F24289" s="29"/>
      <c r="G24289" s="29"/>
      <c r="H24289" s="29"/>
      <c r="I24289" s="29"/>
      <c r="J24289" s="29"/>
      <c r="K24289" s="29"/>
      <c r="L24289" s="29"/>
      <c r="M24289" s="29"/>
      <c r="N24289" s="29"/>
      <c r="O24289" s="29"/>
      <c r="P24289" s="29"/>
      <c r="Q24289" s="29"/>
      <c r="R24289" s="29"/>
      <c r="S24289" s="33"/>
      <c r="T24289" s="29"/>
      <c r="U24289" s="29"/>
      <c r="V24289" s="29"/>
      <c r="W24289" s="29"/>
      <c r="X24289" s="29"/>
      <c r="Y24289" s="29"/>
      <c r="Z24289" s="29"/>
      <c r="AA24289" s="29"/>
      <c r="AB24289" s="29"/>
      <c r="AC24289" s="29"/>
      <c r="AD24289" s="29"/>
      <c r="AE24289" s="29"/>
      <c r="AF24289" s="29"/>
      <c r="AG24289" s="29"/>
      <c r="AH24289" s="29"/>
      <c r="AI24289" s="29"/>
      <c r="AJ24289" s="29"/>
      <c r="AK24289" s="29"/>
      <c r="AL24289" s="29"/>
      <c r="AM24289" s="29"/>
      <c r="AP24289" s="30"/>
    </row>
    <row r="24290" spans="1:42">
      <c r="A24290" s="29"/>
      <c r="B24290" s="29"/>
      <c r="C24290" s="29"/>
      <c r="D24290" s="29"/>
      <c r="E24290" s="29"/>
      <c r="F24290" s="29"/>
      <c r="G24290" s="29"/>
      <c r="H24290" s="29"/>
      <c r="I24290" s="29"/>
      <c r="J24290" s="29"/>
      <c r="K24290" s="29"/>
      <c r="L24290" s="29"/>
      <c r="M24290" s="29"/>
      <c r="N24290" s="29"/>
      <c r="O24290" s="29"/>
      <c r="P24290" s="29"/>
      <c r="Q24290" s="29"/>
      <c r="R24290" s="29"/>
      <c r="S24290" s="33"/>
      <c r="T24290" s="29"/>
      <c r="U24290" s="29"/>
      <c r="V24290" s="29"/>
      <c r="W24290" s="29"/>
      <c r="X24290" s="29"/>
      <c r="Y24290" s="29"/>
      <c r="Z24290" s="29"/>
      <c r="AA24290" s="29"/>
      <c r="AB24290" s="29"/>
      <c r="AC24290" s="29"/>
      <c r="AD24290" s="29"/>
      <c r="AE24290" s="29"/>
      <c r="AF24290" s="29"/>
      <c r="AG24290" s="29"/>
      <c r="AH24290" s="29"/>
      <c r="AI24290" s="29"/>
      <c r="AJ24290" s="29"/>
      <c r="AK24290" s="29"/>
      <c r="AL24290" s="29"/>
      <c r="AM24290" s="29"/>
      <c r="AP24290" s="30"/>
    </row>
    <row r="24291" spans="1:42">
      <c r="A24291" s="29"/>
      <c r="B24291" s="29"/>
      <c r="C24291" s="29"/>
      <c r="D24291" s="29"/>
      <c r="E24291" s="29"/>
      <c r="F24291" s="29"/>
      <c r="G24291" s="29"/>
      <c r="H24291" s="29"/>
      <c r="I24291" s="29"/>
      <c r="J24291" s="29"/>
      <c r="K24291" s="29"/>
      <c r="L24291" s="29"/>
      <c r="M24291" s="29"/>
      <c r="N24291" s="29"/>
      <c r="O24291" s="29"/>
      <c r="P24291" s="29"/>
      <c r="Q24291" s="29"/>
      <c r="R24291" s="29"/>
      <c r="S24291" s="33"/>
      <c r="T24291" s="29"/>
      <c r="U24291" s="29"/>
      <c r="V24291" s="29"/>
      <c r="W24291" s="29"/>
      <c r="X24291" s="29"/>
      <c r="Y24291" s="29"/>
      <c r="Z24291" s="29"/>
      <c r="AA24291" s="29"/>
      <c r="AB24291" s="29"/>
      <c r="AC24291" s="29"/>
      <c r="AD24291" s="29"/>
      <c r="AE24291" s="29"/>
      <c r="AF24291" s="29"/>
      <c r="AG24291" s="29"/>
      <c r="AH24291" s="29"/>
      <c r="AI24291" s="29"/>
      <c r="AJ24291" s="29"/>
      <c r="AK24291" s="29"/>
      <c r="AL24291" s="29"/>
      <c r="AM24291" s="29"/>
      <c r="AP24291" s="30"/>
    </row>
    <row r="24292" spans="1:42">
      <c r="A24292" s="29"/>
      <c r="B24292" s="29"/>
      <c r="C24292" s="29"/>
      <c r="D24292" s="29"/>
      <c r="E24292" s="29"/>
      <c r="F24292" s="29"/>
      <c r="G24292" s="29"/>
      <c r="H24292" s="29"/>
      <c r="I24292" s="29"/>
      <c r="J24292" s="29"/>
      <c r="K24292" s="29"/>
      <c r="L24292" s="29"/>
      <c r="M24292" s="29"/>
      <c r="N24292" s="29"/>
      <c r="O24292" s="29"/>
      <c r="P24292" s="29"/>
      <c r="Q24292" s="29"/>
      <c r="R24292" s="29"/>
      <c r="S24292" s="33"/>
      <c r="T24292" s="29"/>
      <c r="U24292" s="29"/>
      <c r="V24292" s="29"/>
      <c r="W24292" s="29"/>
      <c r="X24292" s="29"/>
      <c r="Y24292" s="29"/>
      <c r="Z24292" s="29"/>
      <c r="AA24292" s="29"/>
      <c r="AB24292" s="29"/>
      <c r="AC24292" s="29"/>
      <c r="AD24292" s="29"/>
      <c r="AE24292" s="29"/>
      <c r="AF24292" s="29"/>
      <c r="AG24292" s="29"/>
      <c r="AH24292" s="29"/>
      <c r="AI24292" s="29"/>
      <c r="AJ24292" s="29"/>
      <c r="AK24292" s="29"/>
      <c r="AL24292" s="29"/>
      <c r="AM24292" s="29"/>
      <c r="AP24292" s="30"/>
    </row>
    <row r="24293" spans="1:42">
      <c r="A24293" s="29"/>
      <c r="B24293" s="29"/>
      <c r="C24293" s="29"/>
      <c r="D24293" s="29"/>
      <c r="E24293" s="29"/>
      <c r="F24293" s="29"/>
      <c r="G24293" s="29"/>
      <c r="H24293" s="29"/>
      <c r="I24293" s="29"/>
      <c r="J24293" s="29"/>
      <c r="K24293" s="29"/>
      <c r="L24293" s="29"/>
      <c r="M24293" s="29"/>
      <c r="N24293" s="29"/>
      <c r="O24293" s="29"/>
      <c r="P24293" s="29"/>
      <c r="Q24293" s="29"/>
      <c r="R24293" s="29"/>
      <c r="S24293" s="33"/>
      <c r="T24293" s="29"/>
      <c r="U24293" s="29"/>
      <c r="V24293" s="29"/>
      <c r="W24293" s="29"/>
      <c r="X24293" s="29"/>
      <c r="Y24293" s="29"/>
      <c r="Z24293" s="29"/>
      <c r="AA24293" s="29"/>
      <c r="AB24293" s="29"/>
      <c r="AC24293" s="29"/>
      <c r="AD24293" s="29"/>
      <c r="AE24293" s="29"/>
      <c r="AF24293" s="29"/>
      <c r="AG24293" s="29"/>
      <c r="AH24293" s="29"/>
      <c r="AI24293" s="29"/>
      <c r="AJ24293" s="29"/>
      <c r="AK24293" s="29"/>
      <c r="AL24293" s="29"/>
      <c r="AM24293" s="29"/>
      <c r="AP24293" s="30"/>
    </row>
    <row r="24294" spans="1:42">
      <c r="A24294" s="29"/>
      <c r="B24294" s="29"/>
      <c r="C24294" s="29"/>
      <c r="D24294" s="29"/>
      <c r="E24294" s="29"/>
      <c r="F24294" s="29"/>
      <c r="G24294" s="29"/>
      <c r="H24294" s="29"/>
      <c r="I24294" s="29"/>
      <c r="J24294" s="29"/>
      <c r="K24294" s="29"/>
      <c r="L24294" s="29"/>
      <c r="M24294" s="29"/>
      <c r="N24294" s="29"/>
      <c r="O24294" s="29"/>
      <c r="P24294" s="29"/>
      <c r="Q24294" s="29"/>
      <c r="R24294" s="29"/>
      <c r="S24294" s="33"/>
      <c r="T24294" s="29"/>
      <c r="U24294" s="29"/>
      <c r="V24294" s="29"/>
      <c r="W24294" s="29"/>
      <c r="X24294" s="29"/>
      <c r="Y24294" s="29"/>
      <c r="Z24294" s="29"/>
      <c r="AA24294" s="29"/>
      <c r="AB24294" s="29"/>
      <c r="AC24294" s="29"/>
      <c r="AD24294" s="29"/>
      <c r="AE24294" s="29"/>
      <c r="AF24294" s="29"/>
      <c r="AG24294" s="29"/>
      <c r="AH24294" s="29"/>
      <c r="AI24294" s="29"/>
      <c r="AJ24294" s="29"/>
      <c r="AK24294" s="29"/>
      <c r="AL24294" s="29"/>
      <c r="AM24294" s="29"/>
      <c r="AP24294" s="30"/>
    </row>
    <row r="24295" spans="1:42">
      <c r="A24295" s="29"/>
      <c r="B24295" s="29"/>
      <c r="C24295" s="29"/>
      <c r="D24295" s="29"/>
      <c r="E24295" s="29"/>
      <c r="F24295" s="29"/>
      <c r="G24295" s="29"/>
      <c r="H24295" s="29"/>
      <c r="I24295" s="29"/>
      <c r="J24295" s="29"/>
      <c r="K24295" s="29"/>
      <c r="L24295" s="29"/>
      <c r="M24295" s="29"/>
      <c r="N24295" s="29"/>
      <c r="O24295" s="29"/>
      <c r="P24295" s="29"/>
      <c r="Q24295" s="29"/>
      <c r="R24295" s="29"/>
      <c r="S24295" s="33"/>
      <c r="T24295" s="29"/>
      <c r="U24295" s="29"/>
      <c r="V24295" s="29"/>
      <c r="W24295" s="29"/>
      <c r="X24295" s="29"/>
      <c r="Y24295" s="29"/>
      <c r="Z24295" s="29"/>
      <c r="AA24295" s="29"/>
      <c r="AB24295" s="29"/>
      <c r="AC24295" s="29"/>
      <c r="AD24295" s="29"/>
      <c r="AE24295" s="29"/>
      <c r="AF24295" s="29"/>
      <c r="AG24295" s="29"/>
      <c r="AH24295" s="29"/>
      <c r="AI24295" s="29"/>
      <c r="AJ24295" s="29"/>
      <c r="AK24295" s="29"/>
      <c r="AL24295" s="29"/>
      <c r="AM24295" s="29"/>
      <c r="AP24295" s="30"/>
    </row>
    <row r="24296" spans="1:42">
      <c r="A24296" s="29"/>
      <c r="B24296" s="29"/>
      <c r="C24296" s="29"/>
      <c r="D24296" s="29"/>
      <c r="E24296" s="29"/>
      <c r="F24296" s="29"/>
      <c r="G24296" s="29"/>
      <c r="H24296" s="29"/>
      <c r="I24296" s="29"/>
      <c r="J24296" s="29"/>
      <c r="K24296" s="29"/>
      <c r="L24296" s="29"/>
      <c r="M24296" s="29"/>
      <c r="N24296" s="29"/>
      <c r="O24296" s="29"/>
      <c r="P24296" s="29"/>
      <c r="Q24296" s="29"/>
      <c r="R24296" s="29"/>
      <c r="S24296" s="33"/>
      <c r="T24296" s="29"/>
      <c r="U24296" s="29"/>
      <c r="V24296" s="29"/>
      <c r="W24296" s="29"/>
      <c r="X24296" s="29"/>
      <c r="Y24296" s="29"/>
      <c r="Z24296" s="29"/>
      <c r="AA24296" s="29"/>
      <c r="AB24296" s="29"/>
      <c r="AC24296" s="29"/>
      <c r="AD24296" s="29"/>
      <c r="AE24296" s="29"/>
      <c r="AF24296" s="29"/>
      <c r="AG24296" s="29"/>
      <c r="AH24296" s="29"/>
      <c r="AI24296" s="29"/>
      <c r="AJ24296" s="29"/>
      <c r="AK24296" s="29"/>
      <c r="AL24296" s="29"/>
      <c r="AM24296" s="29"/>
      <c r="AP24296" s="30"/>
    </row>
    <row r="24297" spans="1:42">
      <c r="A24297" s="29"/>
      <c r="B24297" s="29"/>
      <c r="C24297" s="29"/>
      <c r="D24297" s="29"/>
      <c r="E24297" s="29"/>
      <c r="F24297" s="29"/>
      <c r="G24297" s="29"/>
      <c r="H24297" s="29"/>
      <c r="I24297" s="29"/>
      <c r="J24297" s="29"/>
      <c r="K24297" s="29"/>
      <c r="L24297" s="29"/>
      <c r="M24297" s="29"/>
      <c r="N24297" s="29"/>
      <c r="O24297" s="29"/>
      <c r="P24297" s="29"/>
      <c r="Q24297" s="29"/>
      <c r="R24297" s="29"/>
      <c r="S24297" s="33"/>
      <c r="T24297" s="29"/>
      <c r="U24297" s="29"/>
      <c r="V24297" s="29"/>
      <c r="W24297" s="29"/>
      <c r="X24297" s="29"/>
      <c r="Y24297" s="29"/>
      <c r="Z24297" s="29"/>
      <c r="AA24297" s="29"/>
      <c r="AB24297" s="29"/>
      <c r="AC24297" s="29"/>
      <c r="AD24297" s="29"/>
      <c r="AE24297" s="29"/>
      <c r="AF24297" s="29"/>
      <c r="AG24297" s="29"/>
      <c r="AH24297" s="29"/>
      <c r="AI24297" s="29"/>
      <c r="AJ24297" s="29"/>
      <c r="AK24297" s="29"/>
      <c r="AL24297" s="29"/>
      <c r="AM24297" s="29"/>
      <c r="AP24297" s="30"/>
    </row>
    <row r="24298" spans="1:42">
      <c r="A24298" s="29"/>
      <c r="B24298" s="29"/>
      <c r="C24298" s="29"/>
      <c r="D24298" s="29"/>
      <c r="E24298" s="29"/>
      <c r="F24298" s="29"/>
      <c r="G24298" s="29"/>
      <c r="H24298" s="29"/>
      <c r="I24298" s="29"/>
      <c r="J24298" s="29"/>
      <c r="K24298" s="29"/>
      <c r="L24298" s="29"/>
      <c r="M24298" s="29"/>
      <c r="N24298" s="29"/>
      <c r="O24298" s="29"/>
      <c r="P24298" s="29"/>
      <c r="Q24298" s="29"/>
      <c r="R24298" s="29"/>
      <c r="S24298" s="33"/>
      <c r="T24298" s="29"/>
      <c r="U24298" s="29"/>
      <c r="V24298" s="29"/>
      <c r="W24298" s="29"/>
      <c r="X24298" s="29"/>
      <c r="Y24298" s="29"/>
      <c r="Z24298" s="29"/>
      <c r="AA24298" s="29"/>
      <c r="AB24298" s="29"/>
      <c r="AC24298" s="29"/>
      <c r="AD24298" s="29"/>
      <c r="AE24298" s="29"/>
      <c r="AF24298" s="29"/>
      <c r="AG24298" s="29"/>
      <c r="AH24298" s="29"/>
      <c r="AI24298" s="29"/>
      <c r="AJ24298" s="29"/>
      <c r="AK24298" s="29"/>
      <c r="AL24298" s="29"/>
      <c r="AM24298" s="29"/>
      <c r="AP24298" s="30"/>
    </row>
    <row r="24299" spans="1:42">
      <c r="A24299" s="29"/>
      <c r="B24299" s="29"/>
      <c r="C24299" s="29"/>
      <c r="D24299" s="29"/>
      <c r="E24299" s="29"/>
      <c r="F24299" s="29"/>
      <c r="G24299" s="29"/>
      <c r="H24299" s="29"/>
      <c r="I24299" s="29"/>
      <c r="J24299" s="29"/>
      <c r="K24299" s="29"/>
      <c r="L24299" s="29"/>
      <c r="M24299" s="29"/>
      <c r="N24299" s="29"/>
      <c r="O24299" s="29"/>
      <c r="P24299" s="29"/>
      <c r="Q24299" s="29"/>
      <c r="R24299" s="29"/>
      <c r="S24299" s="33"/>
      <c r="T24299" s="29"/>
      <c r="U24299" s="29"/>
      <c r="V24299" s="29"/>
      <c r="W24299" s="29"/>
      <c r="X24299" s="29"/>
      <c r="Y24299" s="29"/>
      <c r="Z24299" s="29"/>
      <c r="AA24299" s="29"/>
      <c r="AB24299" s="29"/>
      <c r="AC24299" s="29"/>
      <c r="AD24299" s="29"/>
      <c r="AE24299" s="29"/>
      <c r="AF24299" s="29"/>
      <c r="AG24299" s="29"/>
      <c r="AH24299" s="29"/>
      <c r="AI24299" s="29"/>
      <c r="AJ24299" s="29"/>
      <c r="AK24299" s="29"/>
      <c r="AL24299" s="29"/>
      <c r="AM24299" s="29"/>
      <c r="AP24299" s="30"/>
    </row>
    <row r="24300" spans="1:42">
      <c r="A24300" s="29"/>
      <c r="B24300" s="29"/>
      <c r="C24300" s="29"/>
      <c r="D24300" s="29"/>
      <c r="E24300" s="29"/>
      <c r="F24300" s="29"/>
      <c r="G24300" s="29"/>
      <c r="H24300" s="29"/>
      <c r="I24300" s="29"/>
      <c r="J24300" s="29"/>
      <c r="K24300" s="29"/>
      <c r="L24300" s="29"/>
      <c r="M24300" s="29"/>
      <c r="N24300" s="29"/>
      <c r="O24300" s="29"/>
      <c r="P24300" s="29"/>
      <c r="Q24300" s="29"/>
      <c r="R24300" s="29"/>
      <c r="S24300" s="33"/>
      <c r="T24300" s="29"/>
      <c r="U24300" s="29"/>
      <c r="V24300" s="29"/>
      <c r="W24300" s="29"/>
      <c r="X24300" s="29"/>
      <c r="Y24300" s="29"/>
      <c r="Z24300" s="29"/>
      <c r="AA24300" s="29"/>
      <c r="AB24300" s="29"/>
      <c r="AC24300" s="29"/>
      <c r="AD24300" s="29"/>
      <c r="AE24300" s="29"/>
      <c r="AF24300" s="29"/>
      <c r="AG24300" s="29"/>
      <c r="AH24300" s="29"/>
      <c r="AI24300" s="29"/>
      <c r="AJ24300" s="29"/>
      <c r="AK24300" s="29"/>
      <c r="AL24300" s="29"/>
      <c r="AM24300" s="29"/>
      <c r="AP24300" s="30"/>
    </row>
    <row r="24301" spans="1:42">
      <c r="A24301" s="29"/>
      <c r="B24301" s="29"/>
      <c r="C24301" s="29"/>
      <c r="D24301" s="29"/>
      <c r="E24301" s="29"/>
      <c r="F24301" s="29"/>
      <c r="G24301" s="29"/>
      <c r="H24301" s="29"/>
      <c r="I24301" s="29"/>
      <c r="J24301" s="29"/>
      <c r="K24301" s="29"/>
      <c r="L24301" s="29"/>
      <c r="M24301" s="29"/>
      <c r="N24301" s="29"/>
      <c r="O24301" s="29"/>
      <c r="P24301" s="29"/>
      <c r="Q24301" s="29"/>
      <c r="R24301" s="29"/>
      <c r="S24301" s="33"/>
      <c r="T24301" s="29"/>
      <c r="U24301" s="29"/>
      <c r="V24301" s="29"/>
      <c r="W24301" s="29"/>
      <c r="X24301" s="29"/>
      <c r="Y24301" s="29"/>
      <c r="Z24301" s="29"/>
      <c r="AA24301" s="29"/>
      <c r="AB24301" s="29"/>
      <c r="AC24301" s="29"/>
      <c r="AD24301" s="29"/>
      <c r="AE24301" s="29"/>
      <c r="AF24301" s="29"/>
      <c r="AG24301" s="29"/>
      <c r="AH24301" s="29"/>
      <c r="AI24301" s="29"/>
      <c r="AJ24301" s="29"/>
      <c r="AK24301" s="29"/>
      <c r="AL24301" s="29"/>
      <c r="AM24301" s="29"/>
      <c r="AP24301" s="30"/>
    </row>
    <row r="24302" spans="1:42">
      <c r="A24302" s="29"/>
      <c r="B24302" s="29"/>
      <c r="C24302" s="29"/>
      <c r="D24302" s="29"/>
      <c r="E24302" s="29"/>
      <c r="F24302" s="29"/>
      <c r="G24302" s="29"/>
      <c r="H24302" s="29"/>
      <c r="I24302" s="29"/>
      <c r="J24302" s="29"/>
      <c r="K24302" s="29"/>
      <c r="L24302" s="29"/>
      <c r="M24302" s="29"/>
      <c r="N24302" s="29"/>
      <c r="O24302" s="29"/>
      <c r="P24302" s="29"/>
      <c r="Q24302" s="29"/>
      <c r="R24302" s="29"/>
      <c r="S24302" s="33"/>
      <c r="T24302" s="29"/>
      <c r="U24302" s="29"/>
      <c r="V24302" s="29"/>
      <c r="W24302" s="29"/>
      <c r="X24302" s="29"/>
      <c r="Y24302" s="29"/>
      <c r="Z24302" s="29"/>
      <c r="AA24302" s="29"/>
      <c r="AB24302" s="29"/>
      <c r="AC24302" s="29"/>
      <c r="AD24302" s="29"/>
      <c r="AE24302" s="29"/>
      <c r="AF24302" s="29"/>
      <c r="AG24302" s="29"/>
      <c r="AH24302" s="29"/>
      <c r="AI24302" s="29"/>
      <c r="AJ24302" s="29"/>
      <c r="AK24302" s="29"/>
      <c r="AL24302" s="29"/>
      <c r="AM24302" s="29"/>
      <c r="AP24302" s="30"/>
    </row>
    <row r="24303" spans="1:42">
      <c r="A24303" s="29"/>
      <c r="B24303" s="29"/>
      <c r="C24303" s="29"/>
      <c r="D24303" s="29"/>
      <c r="E24303" s="29"/>
      <c r="F24303" s="29"/>
      <c r="G24303" s="29"/>
      <c r="H24303" s="29"/>
      <c r="I24303" s="29"/>
      <c r="J24303" s="29"/>
      <c r="K24303" s="29"/>
      <c r="L24303" s="29"/>
      <c r="M24303" s="29"/>
      <c r="N24303" s="29"/>
      <c r="O24303" s="29"/>
      <c r="P24303" s="29"/>
      <c r="Q24303" s="29"/>
      <c r="R24303" s="29"/>
      <c r="S24303" s="33"/>
      <c r="T24303" s="29"/>
      <c r="U24303" s="29"/>
      <c r="V24303" s="29"/>
      <c r="W24303" s="29"/>
      <c r="X24303" s="29"/>
      <c r="Y24303" s="29"/>
      <c r="Z24303" s="29"/>
      <c r="AA24303" s="29"/>
      <c r="AB24303" s="29"/>
      <c r="AC24303" s="29"/>
      <c r="AD24303" s="29"/>
      <c r="AE24303" s="29"/>
      <c r="AF24303" s="29"/>
      <c r="AG24303" s="29"/>
      <c r="AH24303" s="29"/>
      <c r="AI24303" s="29"/>
      <c r="AJ24303" s="29"/>
      <c r="AK24303" s="29"/>
      <c r="AL24303" s="29"/>
      <c r="AM24303" s="29"/>
      <c r="AP24303" s="30"/>
    </row>
    <row r="24304" spans="1:42">
      <c r="A24304" s="29"/>
      <c r="B24304" s="29"/>
      <c r="C24304" s="29"/>
      <c r="D24304" s="29"/>
      <c r="E24304" s="29"/>
      <c r="F24304" s="29"/>
      <c r="G24304" s="29"/>
      <c r="H24304" s="29"/>
      <c r="I24304" s="29"/>
      <c r="J24304" s="29"/>
      <c r="K24304" s="29"/>
      <c r="L24304" s="29"/>
      <c r="M24304" s="29"/>
      <c r="N24304" s="29"/>
      <c r="O24304" s="29"/>
      <c r="P24304" s="29"/>
      <c r="Q24304" s="29"/>
      <c r="R24304" s="29"/>
      <c r="S24304" s="33"/>
      <c r="T24304" s="29"/>
      <c r="U24304" s="29"/>
      <c r="V24304" s="29"/>
      <c r="W24304" s="29"/>
      <c r="X24304" s="29"/>
      <c r="Y24304" s="29"/>
      <c r="Z24304" s="29"/>
      <c r="AA24304" s="29"/>
      <c r="AB24304" s="29"/>
      <c r="AC24304" s="29"/>
      <c r="AD24304" s="29"/>
      <c r="AE24304" s="29"/>
      <c r="AF24304" s="29"/>
      <c r="AG24304" s="29"/>
      <c r="AH24304" s="29"/>
      <c r="AI24304" s="29"/>
      <c r="AJ24304" s="29"/>
      <c r="AK24304" s="29"/>
      <c r="AL24304" s="29"/>
      <c r="AM24304" s="29"/>
      <c r="AP24304" s="30"/>
    </row>
    <row r="24305" spans="1:42">
      <c r="A24305" s="29"/>
      <c r="B24305" s="29"/>
      <c r="C24305" s="29"/>
      <c r="D24305" s="29"/>
      <c r="E24305" s="29"/>
      <c r="F24305" s="29"/>
      <c r="G24305" s="29"/>
      <c r="H24305" s="29"/>
      <c r="I24305" s="29"/>
      <c r="J24305" s="29"/>
      <c r="K24305" s="29"/>
      <c r="L24305" s="29"/>
      <c r="M24305" s="29"/>
      <c r="N24305" s="29"/>
      <c r="O24305" s="29"/>
      <c r="P24305" s="29"/>
      <c r="Q24305" s="29"/>
      <c r="R24305" s="29"/>
      <c r="S24305" s="33"/>
      <c r="T24305" s="29"/>
      <c r="U24305" s="29"/>
      <c r="V24305" s="29"/>
      <c r="W24305" s="29"/>
      <c r="X24305" s="29"/>
      <c r="Y24305" s="29"/>
      <c r="Z24305" s="29"/>
      <c r="AA24305" s="29"/>
      <c r="AB24305" s="29"/>
      <c r="AC24305" s="29"/>
      <c r="AD24305" s="29"/>
      <c r="AE24305" s="29"/>
      <c r="AF24305" s="29"/>
      <c r="AG24305" s="29"/>
      <c r="AH24305" s="29"/>
      <c r="AI24305" s="29"/>
      <c r="AJ24305" s="29"/>
      <c r="AK24305" s="29"/>
      <c r="AL24305" s="29"/>
      <c r="AM24305" s="29"/>
      <c r="AP24305" s="30"/>
    </row>
    <row r="24306" spans="1:42">
      <c r="A24306" s="29"/>
      <c r="B24306" s="29"/>
      <c r="C24306" s="29"/>
      <c r="D24306" s="29"/>
      <c r="E24306" s="29"/>
      <c r="F24306" s="29"/>
      <c r="G24306" s="29"/>
      <c r="H24306" s="29"/>
      <c r="I24306" s="29"/>
      <c r="J24306" s="29"/>
      <c r="K24306" s="29"/>
      <c r="L24306" s="29"/>
      <c r="M24306" s="29"/>
      <c r="N24306" s="29"/>
      <c r="O24306" s="29"/>
      <c r="P24306" s="29"/>
      <c r="Q24306" s="29"/>
      <c r="R24306" s="29"/>
      <c r="S24306" s="33"/>
      <c r="T24306" s="29"/>
      <c r="U24306" s="29"/>
      <c r="V24306" s="29"/>
      <c r="W24306" s="29"/>
      <c r="X24306" s="29"/>
      <c r="Y24306" s="29"/>
      <c r="Z24306" s="29"/>
      <c r="AA24306" s="29"/>
      <c r="AB24306" s="29"/>
      <c r="AC24306" s="29"/>
      <c r="AD24306" s="29"/>
      <c r="AE24306" s="29"/>
      <c r="AF24306" s="29"/>
      <c r="AG24306" s="29"/>
      <c r="AH24306" s="29"/>
      <c r="AI24306" s="29"/>
      <c r="AJ24306" s="29"/>
      <c r="AK24306" s="29"/>
      <c r="AL24306" s="29"/>
      <c r="AM24306" s="29"/>
      <c r="AP24306" s="30"/>
    </row>
    <row r="24307" spans="1:42">
      <c r="A24307" s="29"/>
      <c r="B24307" s="29"/>
      <c r="C24307" s="29"/>
      <c r="D24307" s="29"/>
      <c r="E24307" s="29"/>
      <c r="F24307" s="29"/>
      <c r="G24307" s="29"/>
      <c r="H24307" s="29"/>
      <c r="I24307" s="29"/>
      <c r="J24307" s="29"/>
      <c r="K24307" s="29"/>
      <c r="L24307" s="29"/>
      <c r="M24307" s="29"/>
      <c r="N24307" s="29"/>
      <c r="O24307" s="29"/>
      <c r="P24307" s="29"/>
      <c r="Q24307" s="29"/>
      <c r="R24307" s="29"/>
      <c r="S24307" s="33"/>
      <c r="T24307" s="29"/>
      <c r="U24307" s="29"/>
      <c r="V24307" s="29"/>
      <c r="W24307" s="29"/>
      <c r="X24307" s="29"/>
      <c r="Y24307" s="29"/>
      <c r="Z24307" s="29"/>
      <c r="AA24307" s="29"/>
      <c r="AB24307" s="29"/>
      <c r="AC24307" s="29"/>
      <c r="AD24307" s="29"/>
      <c r="AE24307" s="29"/>
      <c r="AF24307" s="29"/>
      <c r="AG24307" s="29"/>
      <c r="AH24307" s="29"/>
      <c r="AI24307" s="29"/>
      <c r="AJ24307" s="29"/>
      <c r="AK24307" s="29"/>
      <c r="AL24307" s="29"/>
      <c r="AM24307" s="29"/>
      <c r="AP24307" s="30"/>
    </row>
    <row r="24308" spans="1:42">
      <c r="A24308" s="29"/>
      <c r="B24308" s="29"/>
      <c r="C24308" s="29"/>
      <c r="D24308" s="29"/>
      <c r="E24308" s="29"/>
      <c r="F24308" s="29"/>
      <c r="G24308" s="29"/>
      <c r="H24308" s="29"/>
      <c r="I24308" s="29"/>
      <c r="J24308" s="29"/>
      <c r="K24308" s="29"/>
      <c r="L24308" s="29"/>
      <c r="M24308" s="29"/>
      <c r="N24308" s="29"/>
      <c r="O24308" s="29"/>
      <c r="P24308" s="29"/>
      <c r="Q24308" s="29"/>
      <c r="R24308" s="29"/>
      <c r="S24308" s="33"/>
      <c r="T24308" s="29"/>
      <c r="U24308" s="29"/>
      <c r="V24308" s="29"/>
      <c r="W24308" s="29"/>
      <c r="X24308" s="29"/>
      <c r="Y24308" s="29"/>
      <c r="Z24308" s="29"/>
      <c r="AA24308" s="29"/>
      <c r="AB24308" s="29"/>
      <c r="AC24308" s="29"/>
      <c r="AD24308" s="29"/>
      <c r="AE24308" s="29"/>
      <c r="AF24308" s="29"/>
      <c r="AG24308" s="29"/>
      <c r="AH24308" s="29"/>
      <c r="AI24308" s="29"/>
      <c r="AJ24308" s="29"/>
      <c r="AK24308" s="29"/>
      <c r="AL24308" s="29"/>
      <c r="AM24308" s="29"/>
      <c r="AP24308" s="30"/>
    </row>
    <row r="24309" spans="1:42">
      <c r="A24309" s="29"/>
      <c r="B24309" s="29"/>
      <c r="C24309" s="29"/>
      <c r="D24309" s="29"/>
      <c r="E24309" s="29"/>
      <c r="F24309" s="29"/>
      <c r="G24309" s="29"/>
      <c r="H24309" s="29"/>
      <c r="I24309" s="29"/>
      <c r="J24309" s="29"/>
      <c r="K24309" s="29"/>
      <c r="L24309" s="29"/>
      <c r="M24309" s="29"/>
      <c r="N24309" s="29"/>
      <c r="O24309" s="29"/>
      <c r="P24309" s="29"/>
      <c r="Q24309" s="29"/>
      <c r="R24309" s="29"/>
      <c r="S24309" s="33"/>
      <c r="T24309" s="29"/>
      <c r="U24309" s="29"/>
      <c r="V24309" s="29"/>
      <c r="W24309" s="29"/>
      <c r="X24309" s="29"/>
      <c r="Y24309" s="29"/>
      <c r="Z24309" s="29"/>
      <c r="AA24309" s="29"/>
      <c r="AB24309" s="29"/>
      <c r="AC24309" s="29"/>
      <c r="AD24309" s="29"/>
      <c r="AE24309" s="29"/>
      <c r="AF24309" s="29"/>
      <c r="AG24309" s="29"/>
      <c r="AH24309" s="29"/>
      <c r="AI24309" s="29"/>
      <c r="AJ24309" s="29"/>
      <c r="AK24309" s="29"/>
      <c r="AL24309" s="29"/>
      <c r="AM24309" s="29"/>
      <c r="AP24309" s="30"/>
    </row>
    <row r="24310" spans="1:42">
      <c r="A24310" s="29"/>
      <c r="B24310" s="29"/>
      <c r="C24310" s="29"/>
      <c r="D24310" s="29"/>
      <c r="E24310" s="29"/>
      <c r="F24310" s="29"/>
      <c r="G24310" s="29"/>
      <c r="H24310" s="29"/>
      <c r="I24310" s="29"/>
      <c r="J24310" s="29"/>
      <c r="K24310" s="29"/>
      <c r="L24310" s="29"/>
      <c r="M24310" s="29"/>
      <c r="N24310" s="29"/>
      <c r="O24310" s="29"/>
      <c r="P24310" s="29"/>
      <c r="Q24310" s="29"/>
      <c r="R24310" s="29"/>
      <c r="S24310" s="33"/>
      <c r="T24310" s="29"/>
      <c r="U24310" s="29"/>
      <c r="V24310" s="29"/>
      <c r="W24310" s="29"/>
      <c r="X24310" s="29"/>
      <c r="Y24310" s="29"/>
      <c r="Z24310" s="29"/>
      <c r="AA24310" s="29"/>
      <c r="AB24310" s="29"/>
      <c r="AC24310" s="29"/>
      <c r="AD24310" s="29"/>
      <c r="AE24310" s="29"/>
      <c r="AF24310" s="29"/>
      <c r="AG24310" s="29"/>
      <c r="AH24310" s="29"/>
      <c r="AI24310" s="29"/>
      <c r="AJ24310" s="29"/>
      <c r="AK24310" s="29"/>
      <c r="AL24310" s="29"/>
      <c r="AM24310" s="29"/>
      <c r="AP24310" s="30"/>
    </row>
    <row r="24311" spans="1:42">
      <c r="A24311" s="29"/>
      <c r="B24311" s="29"/>
      <c r="C24311" s="29"/>
      <c r="D24311" s="29"/>
      <c r="E24311" s="29"/>
      <c r="F24311" s="29"/>
      <c r="G24311" s="29"/>
      <c r="H24311" s="29"/>
      <c r="I24311" s="29"/>
      <c r="J24311" s="29"/>
      <c r="K24311" s="29"/>
      <c r="L24311" s="29"/>
      <c r="M24311" s="29"/>
      <c r="N24311" s="29"/>
      <c r="O24311" s="29"/>
      <c r="P24311" s="29"/>
      <c r="Q24311" s="29"/>
      <c r="R24311" s="29"/>
      <c r="S24311" s="33"/>
      <c r="T24311" s="29"/>
      <c r="U24311" s="29"/>
      <c r="V24311" s="29"/>
      <c r="W24311" s="29"/>
      <c r="X24311" s="29"/>
      <c r="Y24311" s="29"/>
      <c r="Z24311" s="29"/>
      <c r="AA24311" s="29"/>
      <c r="AB24311" s="29"/>
      <c r="AC24311" s="29"/>
      <c r="AD24311" s="29"/>
      <c r="AE24311" s="29"/>
      <c r="AF24311" s="29"/>
      <c r="AG24311" s="29"/>
      <c r="AH24311" s="29"/>
      <c r="AI24311" s="29"/>
      <c r="AJ24311" s="29"/>
      <c r="AK24311" s="29"/>
      <c r="AL24311" s="29"/>
      <c r="AM24311" s="29"/>
      <c r="AP24311" s="30"/>
    </row>
    <row r="24312" spans="1:42">
      <c r="A24312" s="29"/>
      <c r="B24312" s="29"/>
      <c r="C24312" s="29"/>
      <c r="D24312" s="29"/>
      <c r="E24312" s="29"/>
      <c r="F24312" s="29"/>
      <c r="G24312" s="29"/>
      <c r="H24312" s="29"/>
      <c r="I24312" s="29"/>
      <c r="J24312" s="29"/>
      <c r="K24312" s="29"/>
      <c r="L24312" s="29"/>
      <c r="M24312" s="29"/>
      <c r="N24312" s="29"/>
      <c r="O24312" s="29"/>
      <c r="P24312" s="29"/>
      <c r="Q24312" s="29"/>
      <c r="R24312" s="29"/>
      <c r="S24312" s="33"/>
      <c r="T24312" s="29"/>
      <c r="U24312" s="29"/>
      <c r="V24312" s="29"/>
      <c r="W24312" s="29"/>
      <c r="X24312" s="29"/>
      <c r="Y24312" s="29"/>
      <c r="Z24312" s="29"/>
      <c r="AA24312" s="29"/>
      <c r="AB24312" s="29"/>
      <c r="AC24312" s="29"/>
      <c r="AD24312" s="29"/>
      <c r="AE24312" s="29"/>
      <c r="AF24312" s="29"/>
      <c r="AG24312" s="29"/>
      <c r="AH24312" s="29"/>
      <c r="AI24312" s="29"/>
      <c r="AJ24312" s="29"/>
      <c r="AK24312" s="29"/>
      <c r="AL24312" s="29"/>
      <c r="AM24312" s="29"/>
      <c r="AP24312" s="30"/>
    </row>
    <row r="24313" spans="1:42">
      <c r="A24313" s="29"/>
      <c r="B24313" s="29"/>
      <c r="C24313" s="29"/>
      <c r="D24313" s="29"/>
      <c r="E24313" s="29"/>
      <c r="F24313" s="29"/>
      <c r="G24313" s="29"/>
      <c r="H24313" s="29"/>
      <c r="I24313" s="29"/>
      <c r="J24313" s="29"/>
      <c r="K24313" s="29"/>
      <c r="L24313" s="29"/>
      <c r="M24313" s="29"/>
      <c r="N24313" s="29"/>
      <c r="O24313" s="29"/>
      <c r="P24313" s="29"/>
      <c r="Q24313" s="29"/>
      <c r="R24313" s="29"/>
      <c r="S24313" s="33"/>
      <c r="T24313" s="29"/>
      <c r="U24313" s="29"/>
      <c r="V24313" s="29"/>
      <c r="W24313" s="29"/>
      <c r="X24313" s="29"/>
      <c r="Y24313" s="29"/>
      <c r="Z24313" s="29"/>
      <c r="AA24313" s="29"/>
      <c r="AB24313" s="29"/>
      <c r="AC24313" s="29"/>
      <c r="AD24313" s="29"/>
      <c r="AE24313" s="29"/>
      <c r="AF24313" s="29"/>
      <c r="AG24313" s="29"/>
      <c r="AH24313" s="29"/>
      <c r="AI24313" s="29"/>
      <c r="AJ24313" s="29"/>
      <c r="AK24313" s="29"/>
      <c r="AL24313" s="29"/>
      <c r="AM24313" s="29"/>
      <c r="AP24313" s="30"/>
    </row>
    <row r="24314" spans="1:42">
      <c r="A24314" s="29"/>
      <c r="B24314" s="29"/>
      <c r="C24314" s="29"/>
      <c r="D24314" s="29"/>
      <c r="E24314" s="29"/>
      <c r="F24314" s="29"/>
      <c r="G24314" s="29"/>
      <c r="H24314" s="29"/>
      <c r="I24314" s="29"/>
      <c r="J24314" s="29"/>
      <c r="K24314" s="29"/>
      <c r="L24314" s="29"/>
      <c r="M24314" s="29"/>
      <c r="N24314" s="29"/>
      <c r="O24314" s="29"/>
      <c r="P24314" s="29"/>
      <c r="Q24314" s="29"/>
      <c r="R24314" s="29"/>
      <c r="S24314" s="33"/>
      <c r="T24314" s="29"/>
      <c r="U24314" s="29"/>
      <c r="V24314" s="29"/>
      <c r="W24314" s="29"/>
      <c r="X24314" s="29"/>
      <c r="Y24314" s="29"/>
      <c r="Z24314" s="29"/>
      <c r="AA24314" s="29"/>
      <c r="AB24314" s="29"/>
      <c r="AC24314" s="29"/>
      <c r="AD24314" s="29"/>
      <c r="AE24314" s="29"/>
      <c r="AF24314" s="29"/>
      <c r="AG24314" s="29"/>
      <c r="AH24314" s="29"/>
      <c r="AI24314" s="29"/>
      <c r="AJ24314" s="29"/>
      <c r="AK24314" s="29"/>
      <c r="AL24314" s="29"/>
      <c r="AM24314" s="29"/>
      <c r="AP24314" s="30"/>
    </row>
    <row r="24315" spans="1:42">
      <c r="A24315" s="29"/>
      <c r="B24315" s="29"/>
      <c r="C24315" s="29"/>
      <c r="D24315" s="29"/>
      <c r="E24315" s="29"/>
      <c r="F24315" s="29"/>
      <c r="G24315" s="29"/>
      <c r="H24315" s="29"/>
      <c r="I24315" s="29"/>
      <c r="J24315" s="29"/>
      <c r="K24315" s="29"/>
      <c r="L24315" s="29"/>
      <c r="M24315" s="29"/>
      <c r="N24315" s="29"/>
      <c r="O24315" s="29"/>
      <c r="P24315" s="29"/>
      <c r="Q24315" s="29"/>
      <c r="R24315" s="29"/>
      <c r="S24315" s="33"/>
      <c r="T24315" s="29"/>
      <c r="U24315" s="29"/>
      <c r="V24315" s="29"/>
      <c r="W24315" s="29"/>
      <c r="X24315" s="29"/>
      <c r="Y24315" s="29"/>
      <c r="Z24315" s="29"/>
      <c r="AA24315" s="29"/>
      <c r="AB24315" s="29"/>
      <c r="AC24315" s="29"/>
      <c r="AD24315" s="29"/>
      <c r="AE24315" s="29"/>
      <c r="AF24315" s="29"/>
      <c r="AG24315" s="29"/>
      <c r="AH24315" s="29"/>
      <c r="AI24315" s="29"/>
      <c r="AJ24315" s="29"/>
      <c r="AK24315" s="29"/>
      <c r="AL24315" s="29"/>
      <c r="AM24315" s="29"/>
      <c r="AP24315" s="30"/>
    </row>
    <row r="24316" spans="1:42">
      <c r="A24316" s="29"/>
      <c r="B24316" s="29"/>
      <c r="C24316" s="29"/>
      <c r="D24316" s="29"/>
      <c r="E24316" s="29"/>
      <c r="F24316" s="29"/>
      <c r="G24316" s="29"/>
      <c r="H24316" s="29"/>
      <c r="I24316" s="29"/>
      <c r="J24316" s="29"/>
      <c r="K24316" s="29"/>
      <c r="L24316" s="29"/>
      <c r="M24316" s="29"/>
      <c r="N24316" s="29"/>
      <c r="O24316" s="29"/>
      <c r="P24316" s="29"/>
      <c r="Q24316" s="29"/>
      <c r="R24316" s="29"/>
      <c r="S24316" s="33"/>
      <c r="T24316" s="29"/>
      <c r="U24316" s="29"/>
      <c r="V24316" s="29"/>
      <c r="W24316" s="29"/>
      <c r="X24316" s="29"/>
      <c r="Y24316" s="29"/>
      <c r="Z24316" s="29"/>
      <c r="AA24316" s="29"/>
      <c r="AB24316" s="29"/>
      <c r="AC24316" s="29"/>
      <c r="AD24316" s="29"/>
      <c r="AE24316" s="29"/>
      <c r="AF24316" s="29"/>
      <c r="AG24316" s="29"/>
      <c r="AH24316" s="29"/>
      <c r="AI24316" s="29"/>
      <c r="AJ24316" s="29"/>
      <c r="AK24316" s="29"/>
      <c r="AL24316" s="29"/>
      <c r="AM24316" s="29"/>
      <c r="AP24316" s="30"/>
    </row>
    <row r="24317" spans="1:42">
      <c r="A24317" s="29"/>
      <c r="B24317" s="29"/>
      <c r="C24317" s="29"/>
      <c r="D24317" s="29"/>
      <c r="E24317" s="29"/>
      <c r="F24317" s="29"/>
      <c r="G24317" s="29"/>
      <c r="H24317" s="29"/>
      <c r="I24317" s="29"/>
      <c r="J24317" s="29"/>
      <c r="K24317" s="29"/>
      <c r="L24317" s="29"/>
      <c r="M24317" s="29"/>
      <c r="N24317" s="29"/>
      <c r="O24317" s="29"/>
      <c r="P24317" s="29"/>
      <c r="Q24317" s="29"/>
      <c r="R24317" s="29"/>
      <c r="S24317" s="33"/>
      <c r="T24317" s="29"/>
      <c r="U24317" s="29"/>
      <c r="V24317" s="29"/>
      <c r="W24317" s="29"/>
      <c r="X24317" s="29"/>
      <c r="Y24317" s="29"/>
      <c r="Z24317" s="29"/>
      <c r="AA24317" s="29"/>
      <c r="AB24317" s="29"/>
      <c r="AC24317" s="29"/>
      <c r="AD24317" s="29"/>
      <c r="AE24317" s="29"/>
      <c r="AF24317" s="29"/>
      <c r="AG24317" s="29"/>
      <c r="AH24317" s="29"/>
      <c r="AI24317" s="29"/>
      <c r="AJ24317" s="29"/>
      <c r="AK24317" s="29"/>
      <c r="AL24317" s="29"/>
      <c r="AM24317" s="29"/>
      <c r="AP24317" s="30"/>
    </row>
    <row r="24318" spans="1:42">
      <c r="A24318" s="29"/>
      <c r="B24318" s="29"/>
      <c r="C24318" s="29"/>
      <c r="D24318" s="29"/>
      <c r="E24318" s="29"/>
      <c r="F24318" s="29"/>
      <c r="G24318" s="29"/>
      <c r="H24318" s="29"/>
      <c r="I24318" s="29"/>
      <c r="J24318" s="29"/>
      <c r="K24318" s="29"/>
      <c r="L24318" s="29"/>
      <c r="M24318" s="29"/>
      <c r="N24318" s="29"/>
      <c r="O24318" s="29"/>
      <c r="P24318" s="29"/>
      <c r="Q24318" s="29"/>
      <c r="R24318" s="29"/>
      <c r="S24318" s="33"/>
      <c r="T24318" s="29"/>
      <c r="U24318" s="29"/>
      <c r="V24318" s="29"/>
      <c r="W24318" s="29"/>
      <c r="X24318" s="29"/>
      <c r="Y24318" s="29"/>
      <c r="Z24318" s="29"/>
      <c r="AA24318" s="29"/>
      <c r="AB24318" s="29"/>
      <c r="AC24318" s="29"/>
      <c r="AD24318" s="29"/>
      <c r="AE24318" s="29"/>
      <c r="AF24318" s="29"/>
      <c r="AG24318" s="29"/>
      <c r="AH24318" s="29"/>
      <c r="AI24318" s="29"/>
      <c r="AJ24318" s="29"/>
      <c r="AK24318" s="29"/>
      <c r="AL24318" s="29"/>
      <c r="AM24318" s="29"/>
      <c r="AP24318" s="30"/>
    </row>
    <row r="24319" spans="1:42">
      <c r="A24319" s="29"/>
      <c r="B24319" s="29"/>
      <c r="C24319" s="29"/>
      <c r="D24319" s="29"/>
      <c r="E24319" s="29"/>
      <c r="F24319" s="29"/>
      <c r="G24319" s="29"/>
      <c r="H24319" s="29"/>
      <c r="I24319" s="29"/>
      <c r="J24319" s="29"/>
      <c r="K24319" s="29"/>
      <c r="L24319" s="29"/>
      <c r="M24319" s="29"/>
      <c r="N24319" s="29"/>
      <c r="O24319" s="29"/>
      <c r="P24319" s="29"/>
      <c r="Q24319" s="29"/>
      <c r="R24319" s="29"/>
      <c r="S24319" s="33"/>
      <c r="T24319" s="29"/>
      <c r="U24319" s="29"/>
      <c r="V24319" s="29"/>
      <c r="W24319" s="29"/>
      <c r="X24319" s="29"/>
      <c r="Y24319" s="29"/>
      <c r="Z24319" s="29"/>
      <c r="AA24319" s="29"/>
      <c r="AB24319" s="29"/>
      <c r="AC24319" s="29"/>
      <c r="AD24319" s="29"/>
      <c r="AE24319" s="29"/>
      <c r="AF24319" s="29"/>
      <c r="AG24319" s="29"/>
      <c r="AH24319" s="29"/>
      <c r="AI24319" s="29"/>
      <c r="AJ24319" s="29"/>
      <c r="AK24319" s="29"/>
      <c r="AL24319" s="29"/>
      <c r="AM24319" s="29"/>
      <c r="AP24319" s="30"/>
    </row>
    <row r="24320" spans="1:42">
      <c r="A24320" s="29"/>
      <c r="B24320" s="29"/>
      <c r="C24320" s="29"/>
      <c r="D24320" s="29"/>
      <c r="E24320" s="29"/>
      <c r="F24320" s="29"/>
      <c r="G24320" s="29"/>
      <c r="H24320" s="29"/>
      <c r="I24320" s="29"/>
      <c r="J24320" s="29"/>
      <c r="K24320" s="29"/>
      <c r="L24320" s="29"/>
      <c r="M24320" s="29"/>
      <c r="N24320" s="29"/>
      <c r="O24320" s="29"/>
      <c r="P24320" s="29"/>
      <c r="Q24320" s="29"/>
      <c r="R24320" s="29"/>
      <c r="S24320" s="33"/>
      <c r="T24320" s="29"/>
      <c r="U24320" s="29"/>
      <c r="V24320" s="29"/>
      <c r="W24320" s="29"/>
      <c r="X24320" s="29"/>
      <c r="Y24320" s="29"/>
      <c r="Z24320" s="29"/>
      <c r="AA24320" s="29"/>
      <c r="AB24320" s="29"/>
      <c r="AC24320" s="29"/>
      <c r="AD24320" s="29"/>
      <c r="AE24320" s="29"/>
      <c r="AF24320" s="29"/>
      <c r="AG24320" s="29"/>
      <c r="AH24320" s="29"/>
      <c r="AI24320" s="29"/>
      <c r="AJ24320" s="29"/>
      <c r="AK24320" s="29"/>
      <c r="AL24320" s="29"/>
      <c r="AM24320" s="29"/>
      <c r="AP24320" s="30"/>
    </row>
    <row r="24321" spans="1:42">
      <c r="A24321" s="29"/>
      <c r="B24321" s="29"/>
      <c r="C24321" s="29"/>
      <c r="D24321" s="29"/>
      <c r="E24321" s="29"/>
      <c r="F24321" s="29"/>
      <c r="G24321" s="29"/>
      <c r="H24321" s="29"/>
      <c r="I24321" s="29"/>
      <c r="J24321" s="29"/>
      <c r="K24321" s="29"/>
      <c r="L24321" s="29"/>
      <c r="M24321" s="29"/>
      <c r="N24321" s="29"/>
      <c r="O24321" s="29"/>
      <c r="P24321" s="29"/>
      <c r="Q24321" s="29"/>
      <c r="R24321" s="29"/>
      <c r="S24321" s="33"/>
      <c r="T24321" s="29"/>
      <c r="U24321" s="29"/>
      <c r="V24321" s="29"/>
      <c r="W24321" s="29"/>
      <c r="X24321" s="29"/>
      <c r="Y24321" s="29"/>
      <c r="Z24321" s="29"/>
      <c r="AA24321" s="29"/>
      <c r="AB24321" s="29"/>
      <c r="AC24321" s="29"/>
      <c r="AD24321" s="29"/>
      <c r="AE24321" s="29"/>
      <c r="AF24321" s="29"/>
      <c r="AG24321" s="29"/>
      <c r="AH24321" s="29"/>
      <c r="AI24321" s="29"/>
      <c r="AJ24321" s="29"/>
      <c r="AK24321" s="29"/>
      <c r="AL24321" s="29"/>
      <c r="AM24321" s="29"/>
      <c r="AP24321" s="30"/>
    </row>
    <row r="24322" spans="1:42">
      <c r="A24322" s="29"/>
      <c r="B24322" s="29"/>
      <c r="C24322" s="29"/>
      <c r="D24322" s="29"/>
      <c r="E24322" s="29"/>
      <c r="F24322" s="29"/>
      <c r="G24322" s="29"/>
      <c r="H24322" s="29"/>
      <c r="I24322" s="29"/>
      <c r="J24322" s="29"/>
      <c r="K24322" s="29"/>
      <c r="L24322" s="29"/>
      <c r="M24322" s="29"/>
      <c r="N24322" s="29"/>
      <c r="O24322" s="29"/>
      <c r="P24322" s="29"/>
      <c r="Q24322" s="29"/>
      <c r="R24322" s="29"/>
      <c r="S24322" s="33"/>
      <c r="T24322" s="29"/>
      <c r="U24322" s="29"/>
      <c r="V24322" s="29"/>
      <c r="W24322" s="29"/>
      <c r="X24322" s="29"/>
      <c r="Y24322" s="29"/>
      <c r="Z24322" s="29"/>
      <c r="AA24322" s="29"/>
      <c r="AB24322" s="29"/>
      <c r="AC24322" s="29"/>
      <c r="AD24322" s="29"/>
      <c r="AE24322" s="29"/>
      <c r="AF24322" s="29"/>
      <c r="AG24322" s="29"/>
      <c r="AH24322" s="29"/>
      <c r="AI24322" s="29"/>
      <c r="AJ24322" s="29"/>
      <c r="AK24322" s="29"/>
      <c r="AL24322" s="29"/>
      <c r="AM24322" s="29"/>
      <c r="AP24322" s="30"/>
    </row>
    <row r="24323" spans="1:42">
      <c r="A24323" s="29"/>
      <c r="B24323" s="29"/>
      <c r="C24323" s="29"/>
      <c r="D24323" s="29"/>
      <c r="E24323" s="29"/>
      <c r="F24323" s="29"/>
      <c r="G24323" s="29"/>
      <c r="H24323" s="29"/>
      <c r="I24323" s="29"/>
      <c r="J24323" s="29"/>
      <c r="K24323" s="29"/>
      <c r="L24323" s="29"/>
      <c r="M24323" s="29"/>
      <c r="N24323" s="29"/>
      <c r="O24323" s="29"/>
      <c r="P24323" s="29"/>
      <c r="Q24323" s="29"/>
      <c r="R24323" s="29"/>
      <c r="S24323" s="33"/>
      <c r="T24323" s="29"/>
      <c r="U24323" s="29"/>
      <c r="V24323" s="29"/>
      <c r="W24323" s="29"/>
      <c r="X24323" s="29"/>
      <c r="Y24323" s="29"/>
      <c r="Z24323" s="29"/>
      <c r="AA24323" s="29"/>
      <c r="AB24323" s="29"/>
      <c r="AC24323" s="29"/>
      <c r="AD24323" s="29"/>
      <c r="AE24323" s="29"/>
      <c r="AF24323" s="29"/>
      <c r="AG24323" s="29"/>
      <c r="AH24323" s="29"/>
      <c r="AI24323" s="29"/>
      <c r="AJ24323" s="29"/>
      <c r="AK24323" s="29"/>
      <c r="AL24323" s="29"/>
      <c r="AM24323" s="29"/>
      <c r="AP24323" s="30"/>
    </row>
    <row r="24324" spans="1:42">
      <c r="A24324" s="29"/>
      <c r="B24324" s="29"/>
      <c r="C24324" s="29"/>
      <c r="D24324" s="29"/>
      <c r="E24324" s="29"/>
      <c r="F24324" s="29"/>
      <c r="G24324" s="29"/>
      <c r="H24324" s="29"/>
      <c r="I24324" s="29"/>
      <c r="J24324" s="29"/>
      <c r="K24324" s="29"/>
      <c r="L24324" s="29"/>
      <c r="M24324" s="29"/>
      <c r="N24324" s="29"/>
      <c r="O24324" s="29"/>
      <c r="P24324" s="29"/>
      <c r="Q24324" s="29"/>
      <c r="R24324" s="29"/>
      <c r="S24324" s="33"/>
      <c r="T24324" s="29"/>
      <c r="U24324" s="29"/>
      <c r="V24324" s="29"/>
      <c r="W24324" s="29"/>
      <c r="X24324" s="29"/>
      <c r="Y24324" s="29"/>
      <c r="Z24324" s="29"/>
      <c r="AA24324" s="29"/>
      <c r="AB24324" s="29"/>
      <c r="AC24324" s="29"/>
      <c r="AD24324" s="29"/>
      <c r="AE24324" s="29"/>
      <c r="AF24324" s="29"/>
      <c r="AG24324" s="29"/>
      <c r="AH24324" s="29"/>
      <c r="AI24324" s="29"/>
      <c r="AJ24324" s="29"/>
      <c r="AK24324" s="29"/>
      <c r="AL24324" s="29"/>
      <c r="AM24324" s="29"/>
      <c r="AP24324" s="30"/>
    </row>
    <row r="24325" spans="1:42">
      <c r="A24325" s="29"/>
      <c r="B24325" s="29"/>
      <c r="C24325" s="29"/>
      <c r="D24325" s="29"/>
      <c r="E24325" s="29"/>
      <c r="F24325" s="29"/>
      <c r="G24325" s="29"/>
      <c r="H24325" s="29"/>
      <c r="I24325" s="29"/>
      <c r="J24325" s="29"/>
      <c r="K24325" s="29"/>
      <c r="L24325" s="29"/>
      <c r="M24325" s="29"/>
      <c r="N24325" s="29"/>
      <c r="O24325" s="29"/>
      <c r="P24325" s="29"/>
      <c r="Q24325" s="29"/>
      <c r="R24325" s="29"/>
      <c r="S24325" s="33"/>
      <c r="T24325" s="29"/>
      <c r="U24325" s="29"/>
      <c r="V24325" s="29"/>
      <c r="W24325" s="29"/>
      <c r="X24325" s="29"/>
      <c r="Y24325" s="29"/>
      <c r="Z24325" s="29"/>
      <c r="AA24325" s="29"/>
      <c r="AB24325" s="29"/>
      <c r="AC24325" s="29"/>
      <c r="AD24325" s="29"/>
      <c r="AE24325" s="29"/>
      <c r="AF24325" s="29"/>
      <c r="AG24325" s="29"/>
      <c r="AH24325" s="29"/>
      <c r="AI24325" s="29"/>
      <c r="AJ24325" s="29"/>
      <c r="AK24325" s="29"/>
      <c r="AL24325" s="29"/>
      <c r="AM24325" s="29"/>
      <c r="AP24325" s="30"/>
    </row>
    <row r="24326" spans="1:42">
      <c r="A24326" s="29"/>
      <c r="B24326" s="29"/>
      <c r="C24326" s="29"/>
      <c r="D24326" s="29"/>
      <c r="E24326" s="29"/>
      <c r="F24326" s="29"/>
      <c r="G24326" s="29"/>
      <c r="H24326" s="29"/>
      <c r="I24326" s="29"/>
      <c r="J24326" s="29"/>
      <c r="K24326" s="29"/>
      <c r="L24326" s="29"/>
      <c r="M24326" s="29"/>
      <c r="N24326" s="29"/>
      <c r="O24326" s="29"/>
      <c r="P24326" s="29"/>
      <c r="Q24326" s="29"/>
      <c r="R24326" s="29"/>
      <c r="S24326" s="33"/>
      <c r="T24326" s="29"/>
      <c r="U24326" s="29"/>
      <c r="V24326" s="29"/>
      <c r="W24326" s="29"/>
      <c r="X24326" s="29"/>
      <c r="Y24326" s="29"/>
      <c r="Z24326" s="29"/>
      <c r="AA24326" s="29"/>
      <c r="AB24326" s="29"/>
      <c r="AC24326" s="29"/>
      <c r="AD24326" s="29"/>
      <c r="AE24326" s="29"/>
      <c r="AF24326" s="29"/>
      <c r="AG24326" s="29"/>
      <c r="AH24326" s="29"/>
      <c r="AI24326" s="29"/>
      <c r="AJ24326" s="29"/>
      <c r="AK24326" s="29"/>
      <c r="AL24326" s="29"/>
      <c r="AM24326" s="29"/>
      <c r="AP24326" s="30"/>
    </row>
    <row r="24327" spans="1:42">
      <c r="A24327" s="29"/>
      <c r="B24327" s="29"/>
      <c r="C24327" s="29"/>
      <c r="D24327" s="29"/>
      <c r="E24327" s="29"/>
      <c r="F24327" s="29"/>
      <c r="G24327" s="29"/>
      <c r="H24327" s="29"/>
      <c r="I24327" s="29"/>
      <c r="J24327" s="29"/>
      <c r="K24327" s="29"/>
      <c r="L24327" s="29"/>
      <c r="M24327" s="29"/>
      <c r="N24327" s="29"/>
      <c r="O24327" s="29"/>
      <c r="P24327" s="29"/>
      <c r="Q24327" s="29"/>
      <c r="R24327" s="29"/>
      <c r="S24327" s="33"/>
      <c r="T24327" s="29"/>
      <c r="U24327" s="29"/>
      <c r="V24327" s="29"/>
      <c r="W24327" s="29"/>
      <c r="X24327" s="29"/>
      <c r="Y24327" s="29"/>
      <c r="Z24327" s="29"/>
      <c r="AA24327" s="29"/>
      <c r="AB24327" s="29"/>
      <c r="AC24327" s="29"/>
      <c r="AD24327" s="29"/>
      <c r="AE24327" s="29"/>
      <c r="AF24327" s="29"/>
      <c r="AG24327" s="29"/>
      <c r="AH24327" s="29"/>
      <c r="AI24327" s="29"/>
      <c r="AJ24327" s="29"/>
      <c r="AK24327" s="29"/>
      <c r="AL24327" s="29"/>
      <c r="AM24327" s="29"/>
      <c r="AP24327" s="30"/>
    </row>
    <row r="24328" spans="1:42">
      <c r="A24328" s="29"/>
      <c r="B24328" s="29"/>
      <c r="C24328" s="29"/>
      <c r="D24328" s="29"/>
      <c r="E24328" s="29"/>
      <c r="F24328" s="29"/>
      <c r="G24328" s="29"/>
      <c r="H24328" s="29"/>
      <c r="I24328" s="29"/>
      <c r="J24328" s="29"/>
      <c r="K24328" s="29"/>
      <c r="L24328" s="29"/>
      <c r="M24328" s="29"/>
      <c r="N24328" s="29"/>
      <c r="O24328" s="29"/>
      <c r="P24328" s="29"/>
      <c r="Q24328" s="29"/>
      <c r="R24328" s="29"/>
      <c r="S24328" s="33"/>
      <c r="T24328" s="29"/>
      <c r="U24328" s="29"/>
      <c r="V24328" s="29"/>
      <c r="W24328" s="29"/>
      <c r="X24328" s="29"/>
      <c r="Y24328" s="29"/>
      <c r="Z24328" s="29"/>
      <c r="AA24328" s="29"/>
      <c r="AB24328" s="29"/>
      <c r="AC24328" s="29"/>
      <c r="AD24328" s="29"/>
      <c r="AE24328" s="29"/>
      <c r="AF24328" s="29"/>
      <c r="AG24328" s="29"/>
      <c r="AH24328" s="29"/>
      <c r="AI24328" s="29"/>
      <c r="AJ24328" s="29"/>
      <c r="AK24328" s="29"/>
      <c r="AL24328" s="29"/>
      <c r="AM24328" s="29"/>
      <c r="AP24328" s="30"/>
    </row>
    <row r="24329" spans="1:42">
      <c r="A24329" s="29"/>
      <c r="B24329" s="29"/>
      <c r="C24329" s="29"/>
      <c r="D24329" s="29"/>
      <c r="E24329" s="29"/>
      <c r="F24329" s="29"/>
      <c r="G24329" s="29"/>
      <c r="H24329" s="29"/>
      <c r="I24329" s="29"/>
      <c r="J24329" s="29"/>
      <c r="K24329" s="29"/>
      <c r="L24329" s="29"/>
      <c r="M24329" s="29"/>
      <c r="N24329" s="29"/>
      <c r="O24329" s="29"/>
      <c r="P24329" s="29"/>
      <c r="Q24329" s="29"/>
      <c r="R24329" s="29"/>
      <c r="S24329" s="33"/>
      <c r="T24329" s="29"/>
      <c r="U24329" s="29"/>
      <c r="V24329" s="29"/>
      <c r="W24329" s="29"/>
      <c r="X24329" s="29"/>
      <c r="Y24329" s="29"/>
      <c r="Z24329" s="29"/>
      <c r="AA24329" s="29"/>
      <c r="AB24329" s="29"/>
      <c r="AC24329" s="29"/>
      <c r="AD24329" s="29"/>
      <c r="AE24329" s="29"/>
      <c r="AF24329" s="29"/>
      <c r="AG24329" s="29"/>
      <c r="AH24329" s="29"/>
      <c r="AI24329" s="29"/>
      <c r="AJ24329" s="29"/>
      <c r="AK24329" s="29"/>
      <c r="AL24329" s="29"/>
      <c r="AM24329" s="29"/>
      <c r="AP24329" s="30"/>
    </row>
    <row r="24330" spans="1:42">
      <c r="A24330" s="29"/>
      <c r="B24330" s="29"/>
      <c r="C24330" s="29"/>
      <c r="D24330" s="29"/>
      <c r="E24330" s="29"/>
      <c r="F24330" s="29"/>
      <c r="G24330" s="29"/>
      <c r="H24330" s="29"/>
      <c r="I24330" s="29"/>
      <c r="J24330" s="29"/>
      <c r="K24330" s="29"/>
      <c r="L24330" s="29"/>
      <c r="M24330" s="29"/>
      <c r="N24330" s="29"/>
      <c r="O24330" s="29"/>
      <c r="P24330" s="29"/>
      <c r="Q24330" s="29"/>
      <c r="R24330" s="29"/>
      <c r="S24330" s="33"/>
      <c r="T24330" s="29"/>
      <c r="U24330" s="29"/>
      <c r="V24330" s="29"/>
      <c r="W24330" s="29"/>
      <c r="X24330" s="29"/>
      <c r="Y24330" s="29"/>
      <c r="Z24330" s="29"/>
      <c r="AA24330" s="29"/>
      <c r="AB24330" s="29"/>
      <c r="AC24330" s="29"/>
      <c r="AD24330" s="29"/>
      <c r="AE24330" s="29"/>
      <c r="AF24330" s="29"/>
      <c r="AG24330" s="29"/>
      <c r="AH24330" s="29"/>
      <c r="AI24330" s="29"/>
      <c r="AJ24330" s="29"/>
      <c r="AK24330" s="29"/>
      <c r="AL24330" s="29"/>
      <c r="AM24330" s="29"/>
      <c r="AP24330" s="30"/>
    </row>
    <row r="24331" spans="1:42">
      <c r="A24331" s="29"/>
      <c r="B24331" s="29"/>
      <c r="C24331" s="29"/>
      <c r="D24331" s="29"/>
      <c r="E24331" s="29"/>
      <c r="F24331" s="29"/>
      <c r="G24331" s="29"/>
      <c r="H24331" s="29"/>
      <c r="I24331" s="29"/>
      <c r="J24331" s="29"/>
      <c r="K24331" s="29"/>
      <c r="L24331" s="29"/>
      <c r="M24331" s="29"/>
      <c r="N24331" s="29"/>
      <c r="O24331" s="29"/>
      <c r="P24331" s="29"/>
      <c r="Q24331" s="29"/>
      <c r="R24331" s="29"/>
      <c r="S24331" s="33"/>
      <c r="T24331" s="29"/>
      <c r="U24331" s="29"/>
      <c r="V24331" s="29"/>
      <c r="W24331" s="29"/>
      <c r="X24331" s="29"/>
      <c r="Y24331" s="29"/>
      <c r="Z24331" s="29"/>
      <c r="AA24331" s="29"/>
      <c r="AB24331" s="29"/>
      <c r="AC24331" s="29"/>
      <c r="AD24331" s="29"/>
      <c r="AE24331" s="29"/>
      <c r="AF24331" s="29"/>
      <c r="AG24331" s="29"/>
      <c r="AH24331" s="29"/>
      <c r="AI24331" s="29"/>
      <c r="AJ24331" s="29"/>
      <c r="AK24331" s="29"/>
      <c r="AL24331" s="29"/>
      <c r="AM24331" s="29"/>
      <c r="AP24331" s="30"/>
    </row>
    <row r="24332" spans="1:42">
      <c r="A24332" s="29"/>
      <c r="B24332" s="29"/>
      <c r="C24332" s="29"/>
      <c r="D24332" s="29"/>
      <c r="E24332" s="29"/>
      <c r="F24332" s="29"/>
      <c r="G24332" s="29"/>
      <c r="H24332" s="29"/>
      <c r="I24332" s="29"/>
      <c r="J24332" s="29"/>
      <c r="K24332" s="29"/>
      <c r="L24332" s="29"/>
      <c r="M24332" s="29"/>
      <c r="N24332" s="29"/>
      <c r="O24332" s="29"/>
      <c r="P24332" s="29"/>
      <c r="Q24332" s="29"/>
      <c r="R24332" s="29"/>
      <c r="S24332" s="33"/>
      <c r="T24332" s="29"/>
      <c r="U24332" s="29"/>
      <c r="V24332" s="29"/>
      <c r="W24332" s="29"/>
      <c r="X24332" s="29"/>
      <c r="Y24332" s="29"/>
      <c r="Z24332" s="29"/>
      <c r="AA24332" s="29"/>
      <c r="AB24332" s="29"/>
      <c r="AC24332" s="29"/>
      <c r="AD24332" s="29"/>
      <c r="AE24332" s="29"/>
      <c r="AF24332" s="29"/>
      <c r="AG24332" s="29"/>
      <c r="AH24332" s="29"/>
      <c r="AI24332" s="29"/>
      <c r="AJ24332" s="29"/>
      <c r="AK24332" s="29"/>
      <c r="AL24332" s="29"/>
      <c r="AM24332" s="29"/>
      <c r="AP24332" s="30"/>
    </row>
    <row r="24333" spans="1:42">
      <c r="A24333" s="29"/>
      <c r="B24333" s="29"/>
      <c r="C24333" s="29"/>
      <c r="D24333" s="29"/>
      <c r="E24333" s="29"/>
      <c r="F24333" s="29"/>
      <c r="G24333" s="29"/>
      <c r="H24333" s="29"/>
      <c r="I24333" s="29"/>
      <c r="J24333" s="29"/>
      <c r="K24333" s="29"/>
      <c r="L24333" s="29"/>
      <c r="M24333" s="29"/>
      <c r="N24333" s="29"/>
      <c r="O24333" s="29"/>
      <c r="P24333" s="29"/>
      <c r="Q24333" s="29"/>
      <c r="R24333" s="29"/>
      <c r="S24333" s="33"/>
      <c r="T24333" s="29"/>
      <c r="U24333" s="29"/>
      <c r="V24333" s="29"/>
      <c r="W24333" s="29"/>
      <c r="X24333" s="29"/>
      <c r="Y24333" s="29"/>
      <c r="Z24333" s="29"/>
      <c r="AA24333" s="29"/>
      <c r="AB24333" s="29"/>
      <c r="AC24333" s="29"/>
      <c r="AD24333" s="29"/>
      <c r="AE24333" s="29"/>
      <c r="AF24333" s="29"/>
      <c r="AG24333" s="29"/>
      <c r="AH24333" s="29"/>
      <c r="AI24333" s="29"/>
      <c r="AJ24333" s="29"/>
      <c r="AK24333" s="29"/>
      <c r="AL24333" s="29"/>
      <c r="AM24333" s="29"/>
      <c r="AP24333" s="30"/>
    </row>
    <row r="24334" spans="1:42">
      <c r="A24334" s="29"/>
      <c r="B24334" s="29"/>
      <c r="C24334" s="29"/>
      <c r="D24334" s="29"/>
      <c r="E24334" s="29"/>
      <c r="F24334" s="29"/>
      <c r="G24334" s="29"/>
      <c r="H24334" s="29"/>
      <c r="I24334" s="29"/>
      <c r="J24334" s="29"/>
      <c r="K24334" s="29"/>
      <c r="L24334" s="29"/>
      <c r="M24334" s="29"/>
      <c r="N24334" s="29"/>
      <c r="O24334" s="29"/>
      <c r="P24334" s="29"/>
      <c r="Q24334" s="29"/>
      <c r="R24334" s="29"/>
      <c r="S24334" s="33"/>
      <c r="T24334" s="29"/>
      <c r="U24334" s="29"/>
      <c r="V24334" s="29"/>
      <c r="W24334" s="29"/>
      <c r="X24334" s="29"/>
      <c r="Y24334" s="29"/>
      <c r="Z24334" s="29"/>
      <c r="AA24334" s="29"/>
      <c r="AB24334" s="29"/>
      <c r="AC24334" s="29"/>
      <c r="AD24334" s="29"/>
      <c r="AE24334" s="29"/>
      <c r="AF24334" s="29"/>
      <c r="AG24334" s="29"/>
      <c r="AH24334" s="29"/>
      <c r="AI24334" s="29"/>
      <c r="AJ24334" s="29"/>
      <c r="AK24334" s="29"/>
      <c r="AL24334" s="29"/>
      <c r="AM24334" s="29"/>
      <c r="AP24334" s="30"/>
    </row>
    <row r="24335" spans="1:42">
      <c r="A24335" s="29"/>
      <c r="B24335" s="29"/>
      <c r="C24335" s="29"/>
      <c r="D24335" s="29"/>
      <c r="E24335" s="29"/>
      <c r="F24335" s="29"/>
      <c r="G24335" s="29"/>
      <c r="H24335" s="29"/>
      <c r="I24335" s="29"/>
      <c r="J24335" s="29"/>
      <c r="K24335" s="29"/>
      <c r="L24335" s="29"/>
      <c r="M24335" s="29"/>
      <c r="N24335" s="29"/>
      <c r="O24335" s="29"/>
      <c r="P24335" s="29"/>
      <c r="Q24335" s="29"/>
      <c r="R24335" s="29"/>
      <c r="S24335" s="33"/>
      <c r="T24335" s="29"/>
      <c r="U24335" s="29"/>
      <c r="V24335" s="29"/>
      <c r="W24335" s="29"/>
      <c r="X24335" s="29"/>
      <c r="Y24335" s="29"/>
      <c r="Z24335" s="29"/>
      <c r="AA24335" s="29"/>
      <c r="AB24335" s="29"/>
      <c r="AC24335" s="29"/>
      <c r="AD24335" s="29"/>
      <c r="AE24335" s="29"/>
      <c r="AF24335" s="29"/>
      <c r="AG24335" s="29"/>
      <c r="AH24335" s="29"/>
      <c r="AI24335" s="29"/>
      <c r="AJ24335" s="29"/>
      <c r="AK24335" s="29"/>
      <c r="AL24335" s="29"/>
      <c r="AM24335" s="29"/>
      <c r="AP24335" s="30"/>
    </row>
    <row r="24336" spans="1:42">
      <c r="A24336" s="29"/>
      <c r="B24336" s="29"/>
      <c r="C24336" s="29"/>
      <c r="D24336" s="29"/>
      <c r="E24336" s="29"/>
      <c r="F24336" s="29"/>
      <c r="G24336" s="29"/>
      <c r="H24336" s="29"/>
      <c r="I24336" s="29"/>
      <c r="J24336" s="29"/>
      <c r="K24336" s="29"/>
      <c r="L24336" s="29"/>
      <c r="M24336" s="29"/>
      <c r="N24336" s="29"/>
      <c r="O24336" s="29"/>
      <c r="P24336" s="29"/>
      <c r="Q24336" s="29"/>
      <c r="R24336" s="29"/>
      <c r="S24336" s="33"/>
      <c r="T24336" s="29"/>
      <c r="U24336" s="29"/>
      <c r="V24336" s="29"/>
      <c r="W24336" s="29"/>
      <c r="X24336" s="29"/>
      <c r="Y24336" s="29"/>
      <c r="Z24336" s="29"/>
      <c r="AA24336" s="29"/>
      <c r="AB24336" s="29"/>
      <c r="AC24336" s="29"/>
      <c r="AD24336" s="29"/>
      <c r="AE24336" s="29"/>
      <c r="AF24336" s="29"/>
      <c r="AG24336" s="29"/>
      <c r="AH24336" s="29"/>
      <c r="AI24336" s="29"/>
      <c r="AJ24336" s="29"/>
      <c r="AK24336" s="29"/>
      <c r="AL24336" s="29"/>
      <c r="AM24336" s="29"/>
      <c r="AP24336" s="30"/>
    </row>
    <row r="24337" spans="1:42">
      <c r="A24337" s="29"/>
      <c r="B24337" s="29"/>
      <c r="C24337" s="29"/>
      <c r="D24337" s="29"/>
      <c r="E24337" s="29"/>
      <c r="F24337" s="29"/>
      <c r="G24337" s="29"/>
      <c r="H24337" s="29"/>
      <c r="I24337" s="29"/>
      <c r="J24337" s="29"/>
      <c r="K24337" s="29"/>
      <c r="L24337" s="29"/>
      <c r="M24337" s="29"/>
      <c r="N24337" s="29"/>
      <c r="O24337" s="29"/>
      <c r="P24337" s="29"/>
      <c r="Q24337" s="29"/>
      <c r="R24337" s="29"/>
      <c r="S24337" s="33"/>
      <c r="T24337" s="29"/>
      <c r="U24337" s="29"/>
      <c r="V24337" s="29"/>
      <c r="W24337" s="29"/>
      <c r="X24337" s="29"/>
      <c r="Y24337" s="29"/>
      <c r="Z24337" s="29"/>
      <c r="AA24337" s="29"/>
      <c r="AB24337" s="29"/>
      <c r="AC24337" s="29"/>
      <c r="AD24337" s="29"/>
      <c r="AE24337" s="29"/>
      <c r="AF24337" s="29"/>
      <c r="AG24337" s="29"/>
      <c r="AH24337" s="29"/>
      <c r="AI24337" s="29"/>
      <c r="AJ24337" s="29"/>
      <c r="AK24337" s="29"/>
      <c r="AL24337" s="29"/>
      <c r="AM24337" s="29"/>
      <c r="AP24337" s="30"/>
    </row>
    <row r="24338" spans="1:42">
      <c r="A24338" s="29"/>
      <c r="B24338" s="29"/>
      <c r="C24338" s="29"/>
      <c r="D24338" s="29"/>
      <c r="E24338" s="29"/>
      <c r="F24338" s="29"/>
      <c r="G24338" s="29"/>
      <c r="H24338" s="29"/>
      <c r="I24338" s="29"/>
      <c r="J24338" s="29"/>
      <c r="K24338" s="29"/>
      <c r="L24338" s="29"/>
      <c r="M24338" s="29"/>
      <c r="N24338" s="29"/>
      <c r="O24338" s="29"/>
      <c r="P24338" s="29"/>
      <c r="Q24338" s="29"/>
      <c r="R24338" s="29"/>
      <c r="S24338" s="33"/>
      <c r="T24338" s="29"/>
      <c r="U24338" s="29"/>
      <c r="V24338" s="29"/>
      <c r="W24338" s="29"/>
      <c r="X24338" s="29"/>
      <c r="Y24338" s="29"/>
      <c r="Z24338" s="29"/>
      <c r="AA24338" s="29"/>
      <c r="AB24338" s="29"/>
      <c r="AC24338" s="29"/>
      <c r="AD24338" s="29"/>
      <c r="AE24338" s="29"/>
      <c r="AF24338" s="29"/>
      <c r="AG24338" s="29"/>
      <c r="AH24338" s="29"/>
      <c r="AI24338" s="29"/>
      <c r="AJ24338" s="29"/>
      <c r="AK24338" s="29"/>
      <c r="AL24338" s="29"/>
      <c r="AM24338" s="29"/>
      <c r="AP24338" s="30"/>
    </row>
    <row r="24339" spans="1:42">
      <c r="A24339" s="29"/>
      <c r="B24339" s="29"/>
      <c r="C24339" s="29"/>
      <c r="D24339" s="29"/>
      <c r="E24339" s="29"/>
      <c r="F24339" s="29"/>
      <c r="G24339" s="29"/>
      <c r="H24339" s="29"/>
      <c r="I24339" s="29"/>
      <c r="J24339" s="29"/>
      <c r="K24339" s="29"/>
      <c r="L24339" s="29"/>
      <c r="M24339" s="29"/>
      <c r="N24339" s="29"/>
      <c r="O24339" s="29"/>
      <c r="P24339" s="29"/>
      <c r="Q24339" s="29"/>
      <c r="R24339" s="29"/>
      <c r="S24339" s="33"/>
      <c r="T24339" s="29"/>
      <c r="U24339" s="29"/>
      <c r="V24339" s="29"/>
      <c r="W24339" s="29"/>
      <c r="X24339" s="29"/>
      <c r="Y24339" s="29"/>
      <c r="Z24339" s="29"/>
      <c r="AA24339" s="29"/>
      <c r="AB24339" s="29"/>
      <c r="AC24339" s="29"/>
      <c r="AD24339" s="29"/>
      <c r="AE24339" s="29"/>
      <c r="AF24339" s="29"/>
      <c r="AG24339" s="29"/>
      <c r="AH24339" s="29"/>
      <c r="AI24339" s="29"/>
      <c r="AJ24339" s="29"/>
      <c r="AK24339" s="29"/>
      <c r="AL24339" s="29"/>
      <c r="AM24339" s="29"/>
      <c r="AP24339" s="30"/>
    </row>
    <row r="24340" spans="1:42">
      <c r="A24340" s="29"/>
      <c r="B24340" s="29"/>
      <c r="C24340" s="29"/>
      <c r="D24340" s="29"/>
      <c r="E24340" s="29"/>
      <c r="F24340" s="29"/>
      <c r="G24340" s="29"/>
      <c r="H24340" s="29"/>
      <c r="I24340" s="29"/>
      <c r="J24340" s="29"/>
      <c r="K24340" s="29"/>
      <c r="L24340" s="29"/>
      <c r="M24340" s="29"/>
      <c r="N24340" s="29"/>
      <c r="O24340" s="29"/>
      <c r="P24340" s="29"/>
      <c r="Q24340" s="29"/>
      <c r="R24340" s="29"/>
      <c r="S24340" s="33"/>
      <c r="T24340" s="29"/>
      <c r="U24340" s="29"/>
      <c r="V24340" s="29"/>
      <c r="W24340" s="29"/>
      <c r="X24340" s="29"/>
      <c r="Y24340" s="29"/>
      <c r="Z24340" s="29"/>
      <c r="AA24340" s="29"/>
      <c r="AB24340" s="29"/>
      <c r="AC24340" s="29"/>
      <c r="AD24340" s="29"/>
      <c r="AE24340" s="29"/>
      <c r="AF24340" s="29"/>
      <c r="AG24340" s="29"/>
      <c r="AH24340" s="29"/>
      <c r="AI24340" s="29"/>
      <c r="AJ24340" s="29"/>
      <c r="AK24340" s="29"/>
      <c r="AL24340" s="29"/>
      <c r="AM24340" s="29"/>
      <c r="AP24340" s="30"/>
    </row>
    <row r="24341" spans="1:42">
      <c r="A24341" s="29"/>
      <c r="B24341" s="29"/>
      <c r="C24341" s="29"/>
      <c r="D24341" s="29"/>
      <c r="E24341" s="29"/>
      <c r="F24341" s="29"/>
      <c r="G24341" s="29"/>
      <c r="H24341" s="29"/>
      <c r="I24341" s="29"/>
      <c r="J24341" s="29"/>
      <c r="K24341" s="29"/>
      <c r="L24341" s="29"/>
      <c r="M24341" s="29"/>
      <c r="N24341" s="29"/>
      <c r="O24341" s="29"/>
      <c r="P24341" s="29"/>
      <c r="Q24341" s="29"/>
      <c r="R24341" s="29"/>
      <c r="S24341" s="33"/>
      <c r="T24341" s="29"/>
      <c r="U24341" s="29"/>
      <c r="V24341" s="29"/>
      <c r="W24341" s="29"/>
      <c r="X24341" s="29"/>
      <c r="Y24341" s="29"/>
      <c r="Z24341" s="29"/>
      <c r="AA24341" s="29"/>
      <c r="AB24341" s="29"/>
      <c r="AC24341" s="29"/>
      <c r="AD24341" s="29"/>
      <c r="AE24341" s="29"/>
      <c r="AF24341" s="29"/>
      <c r="AG24341" s="29"/>
      <c r="AH24341" s="29"/>
      <c r="AI24341" s="29"/>
      <c r="AJ24341" s="29"/>
      <c r="AK24341" s="29"/>
      <c r="AL24341" s="29"/>
      <c r="AM24341" s="29"/>
      <c r="AP24341" s="30"/>
    </row>
    <row r="24342" spans="1:42">
      <c r="A24342" s="29"/>
      <c r="B24342" s="29"/>
      <c r="C24342" s="29"/>
      <c r="D24342" s="29"/>
      <c r="E24342" s="29"/>
      <c r="F24342" s="29"/>
      <c r="G24342" s="29"/>
      <c r="H24342" s="29"/>
      <c r="I24342" s="29"/>
      <c r="J24342" s="29"/>
      <c r="K24342" s="29"/>
      <c r="L24342" s="29"/>
      <c r="M24342" s="29"/>
      <c r="N24342" s="29"/>
      <c r="O24342" s="29"/>
      <c r="P24342" s="29"/>
      <c r="Q24342" s="29"/>
      <c r="R24342" s="29"/>
      <c r="S24342" s="33"/>
      <c r="T24342" s="29"/>
      <c r="U24342" s="29"/>
      <c r="V24342" s="29"/>
      <c r="W24342" s="29"/>
      <c r="X24342" s="29"/>
      <c r="Y24342" s="29"/>
      <c r="Z24342" s="29"/>
      <c r="AA24342" s="29"/>
      <c r="AB24342" s="29"/>
      <c r="AC24342" s="29"/>
      <c r="AD24342" s="29"/>
      <c r="AE24342" s="29"/>
      <c r="AF24342" s="29"/>
      <c r="AG24342" s="29"/>
      <c r="AH24342" s="29"/>
      <c r="AI24342" s="29"/>
      <c r="AJ24342" s="29"/>
      <c r="AK24342" s="29"/>
      <c r="AL24342" s="29"/>
      <c r="AM24342" s="29"/>
      <c r="AP24342" s="30"/>
    </row>
    <row r="24343" spans="1:42">
      <c r="A24343" s="29"/>
      <c r="B24343" s="29"/>
      <c r="C24343" s="29"/>
      <c r="D24343" s="29"/>
      <c r="E24343" s="29"/>
      <c r="F24343" s="29"/>
      <c r="G24343" s="29"/>
      <c r="H24343" s="29"/>
      <c r="I24343" s="29"/>
      <c r="J24343" s="29"/>
      <c r="K24343" s="29"/>
      <c r="L24343" s="29"/>
      <c r="M24343" s="29"/>
      <c r="N24343" s="29"/>
      <c r="O24343" s="29"/>
      <c r="P24343" s="29"/>
      <c r="Q24343" s="29"/>
      <c r="R24343" s="29"/>
      <c r="S24343" s="33"/>
      <c r="T24343" s="29"/>
      <c r="U24343" s="29"/>
      <c r="V24343" s="29"/>
      <c r="W24343" s="29"/>
      <c r="X24343" s="29"/>
      <c r="Y24343" s="29"/>
      <c r="Z24343" s="29"/>
      <c r="AA24343" s="29"/>
      <c r="AB24343" s="29"/>
      <c r="AC24343" s="29"/>
      <c r="AD24343" s="29"/>
      <c r="AE24343" s="29"/>
      <c r="AF24343" s="29"/>
      <c r="AG24343" s="29"/>
      <c r="AH24343" s="29"/>
      <c r="AI24343" s="29"/>
      <c r="AJ24343" s="29"/>
      <c r="AK24343" s="29"/>
      <c r="AL24343" s="29"/>
      <c r="AM24343" s="29"/>
      <c r="AP24343" s="30"/>
    </row>
    <row r="24344" spans="1:42">
      <c r="A24344" s="29"/>
      <c r="B24344" s="29"/>
      <c r="C24344" s="29"/>
      <c r="D24344" s="29"/>
      <c r="E24344" s="29"/>
      <c r="F24344" s="29"/>
      <c r="G24344" s="29"/>
      <c r="H24344" s="29"/>
      <c r="I24344" s="29"/>
      <c r="J24344" s="29"/>
      <c r="K24344" s="29"/>
      <c r="L24344" s="29"/>
      <c r="M24344" s="29"/>
      <c r="N24344" s="29"/>
      <c r="O24344" s="29"/>
      <c r="P24344" s="29"/>
      <c r="Q24344" s="29"/>
      <c r="R24344" s="29"/>
      <c r="S24344" s="33"/>
      <c r="T24344" s="29"/>
      <c r="U24344" s="29"/>
      <c r="V24344" s="29"/>
      <c r="W24344" s="29"/>
      <c r="X24344" s="29"/>
      <c r="Y24344" s="29"/>
      <c r="Z24344" s="29"/>
      <c r="AA24344" s="29"/>
      <c r="AB24344" s="29"/>
      <c r="AC24344" s="29"/>
      <c r="AD24344" s="29"/>
      <c r="AE24344" s="29"/>
      <c r="AF24344" s="29"/>
      <c r="AG24344" s="29"/>
      <c r="AH24344" s="29"/>
      <c r="AI24344" s="29"/>
      <c r="AJ24344" s="29"/>
      <c r="AK24344" s="29"/>
      <c r="AL24344" s="29"/>
      <c r="AM24344" s="29"/>
      <c r="AP24344" s="30"/>
    </row>
    <row r="24345" spans="1:42">
      <c r="A24345" s="29"/>
      <c r="B24345" s="29"/>
      <c r="C24345" s="29"/>
      <c r="D24345" s="29"/>
      <c r="E24345" s="29"/>
      <c r="F24345" s="29"/>
      <c r="G24345" s="29"/>
      <c r="H24345" s="29"/>
      <c r="I24345" s="29"/>
      <c r="J24345" s="29"/>
      <c r="K24345" s="29"/>
      <c r="L24345" s="29"/>
      <c r="M24345" s="29"/>
      <c r="N24345" s="29"/>
      <c r="O24345" s="29"/>
      <c r="P24345" s="29"/>
      <c r="Q24345" s="29"/>
      <c r="R24345" s="29"/>
      <c r="S24345" s="33"/>
      <c r="T24345" s="29"/>
      <c r="U24345" s="29"/>
      <c r="V24345" s="29"/>
      <c r="W24345" s="29"/>
      <c r="X24345" s="29"/>
      <c r="Y24345" s="29"/>
      <c r="Z24345" s="29"/>
      <c r="AA24345" s="29"/>
      <c r="AB24345" s="29"/>
      <c r="AC24345" s="29"/>
      <c r="AD24345" s="29"/>
      <c r="AE24345" s="29"/>
      <c r="AF24345" s="29"/>
      <c r="AG24345" s="29"/>
      <c r="AH24345" s="29"/>
      <c r="AI24345" s="29"/>
      <c r="AJ24345" s="29"/>
      <c r="AK24345" s="29"/>
      <c r="AL24345" s="29"/>
      <c r="AM24345" s="29"/>
      <c r="AP24345" s="30"/>
    </row>
    <row r="24346" spans="1:42">
      <c r="A24346" s="29"/>
      <c r="B24346" s="29"/>
      <c r="C24346" s="29"/>
      <c r="D24346" s="29"/>
      <c r="E24346" s="29"/>
      <c r="F24346" s="29"/>
      <c r="G24346" s="29"/>
      <c r="H24346" s="29"/>
      <c r="I24346" s="29"/>
      <c r="J24346" s="29"/>
      <c r="K24346" s="29"/>
      <c r="L24346" s="29"/>
      <c r="M24346" s="29"/>
      <c r="N24346" s="29"/>
      <c r="O24346" s="29"/>
      <c r="P24346" s="29"/>
      <c r="Q24346" s="29"/>
      <c r="R24346" s="29"/>
      <c r="S24346" s="33"/>
      <c r="T24346" s="29"/>
      <c r="U24346" s="29"/>
      <c r="V24346" s="29"/>
      <c r="W24346" s="29"/>
      <c r="X24346" s="29"/>
      <c r="Y24346" s="29"/>
      <c r="Z24346" s="29"/>
      <c r="AA24346" s="29"/>
      <c r="AB24346" s="29"/>
      <c r="AC24346" s="29"/>
      <c r="AD24346" s="29"/>
      <c r="AE24346" s="29"/>
      <c r="AF24346" s="29"/>
      <c r="AG24346" s="29"/>
      <c r="AH24346" s="29"/>
      <c r="AI24346" s="29"/>
      <c r="AJ24346" s="29"/>
      <c r="AK24346" s="29"/>
      <c r="AL24346" s="29"/>
      <c r="AM24346" s="29"/>
      <c r="AP24346" s="30"/>
    </row>
    <row r="24347" spans="1:42">
      <c r="A24347" s="29"/>
      <c r="B24347" s="29"/>
      <c r="C24347" s="29"/>
      <c r="D24347" s="29"/>
      <c r="E24347" s="29"/>
      <c r="F24347" s="29"/>
      <c r="G24347" s="29"/>
      <c r="H24347" s="29"/>
      <c r="I24347" s="29"/>
      <c r="J24347" s="29"/>
      <c r="K24347" s="29"/>
      <c r="L24347" s="29"/>
      <c r="M24347" s="29"/>
      <c r="N24347" s="29"/>
      <c r="O24347" s="29"/>
      <c r="P24347" s="29"/>
      <c r="Q24347" s="29"/>
      <c r="R24347" s="29"/>
      <c r="S24347" s="33"/>
      <c r="T24347" s="29"/>
      <c r="U24347" s="29"/>
      <c r="V24347" s="29"/>
      <c r="W24347" s="29"/>
      <c r="X24347" s="29"/>
      <c r="Y24347" s="29"/>
      <c r="Z24347" s="29"/>
      <c r="AA24347" s="29"/>
      <c r="AB24347" s="29"/>
      <c r="AC24347" s="29"/>
      <c r="AD24347" s="29"/>
      <c r="AE24347" s="29"/>
      <c r="AF24347" s="29"/>
      <c r="AG24347" s="29"/>
      <c r="AH24347" s="29"/>
      <c r="AI24347" s="29"/>
      <c r="AJ24347" s="29"/>
      <c r="AK24347" s="29"/>
      <c r="AL24347" s="29"/>
      <c r="AM24347" s="29"/>
      <c r="AP24347" s="30"/>
    </row>
    <row r="24348" spans="1:42">
      <c r="A24348" s="29"/>
      <c r="B24348" s="29"/>
      <c r="C24348" s="29"/>
      <c r="D24348" s="29"/>
      <c r="E24348" s="29"/>
      <c r="F24348" s="29"/>
      <c r="G24348" s="29"/>
      <c r="H24348" s="29"/>
      <c r="I24348" s="29"/>
      <c r="J24348" s="29"/>
      <c r="K24348" s="29"/>
      <c r="L24348" s="29"/>
      <c r="M24348" s="29"/>
      <c r="N24348" s="29"/>
      <c r="O24348" s="29"/>
      <c r="P24348" s="29"/>
      <c r="Q24348" s="29"/>
      <c r="R24348" s="29"/>
      <c r="S24348" s="33"/>
      <c r="T24348" s="29"/>
      <c r="U24348" s="29"/>
      <c r="V24348" s="29"/>
      <c r="W24348" s="29"/>
      <c r="X24348" s="29"/>
      <c r="Y24348" s="29"/>
      <c r="Z24348" s="29"/>
      <c r="AA24348" s="29"/>
      <c r="AB24348" s="29"/>
      <c r="AC24348" s="29"/>
      <c r="AD24348" s="29"/>
      <c r="AE24348" s="29"/>
      <c r="AF24348" s="29"/>
      <c r="AG24348" s="29"/>
      <c r="AH24348" s="29"/>
      <c r="AI24348" s="29"/>
      <c r="AJ24348" s="29"/>
      <c r="AK24348" s="29"/>
      <c r="AL24348" s="29"/>
      <c r="AM24348" s="29"/>
      <c r="AP24348" s="30"/>
    </row>
    <row r="24349" spans="1:42">
      <c r="A24349" s="29"/>
      <c r="B24349" s="29"/>
      <c r="C24349" s="29"/>
      <c r="D24349" s="29"/>
      <c r="E24349" s="29"/>
      <c r="F24349" s="29"/>
      <c r="G24349" s="29"/>
      <c r="H24349" s="29"/>
      <c r="I24349" s="29"/>
      <c r="J24349" s="29"/>
      <c r="K24349" s="29"/>
      <c r="L24349" s="29"/>
      <c r="M24349" s="29"/>
      <c r="N24349" s="29"/>
      <c r="O24349" s="29"/>
      <c r="P24349" s="29"/>
      <c r="Q24349" s="29"/>
      <c r="R24349" s="29"/>
      <c r="S24349" s="33"/>
      <c r="T24349" s="29"/>
      <c r="U24349" s="29"/>
      <c r="V24349" s="29"/>
      <c r="W24349" s="29"/>
      <c r="X24349" s="29"/>
      <c r="Y24349" s="29"/>
      <c r="Z24349" s="29"/>
      <c r="AA24349" s="29"/>
      <c r="AB24349" s="29"/>
      <c r="AC24349" s="29"/>
      <c r="AD24349" s="29"/>
      <c r="AE24349" s="29"/>
      <c r="AF24349" s="29"/>
      <c r="AG24349" s="29"/>
      <c r="AH24349" s="29"/>
      <c r="AI24349" s="29"/>
      <c r="AJ24349" s="29"/>
      <c r="AK24349" s="29"/>
      <c r="AL24349" s="29"/>
      <c r="AM24349" s="29"/>
      <c r="AP24349" s="30"/>
    </row>
    <row r="24350" spans="1:42">
      <c r="A24350" s="29"/>
      <c r="B24350" s="29"/>
      <c r="C24350" s="29"/>
      <c r="D24350" s="29"/>
      <c r="E24350" s="29"/>
      <c r="F24350" s="29"/>
      <c r="G24350" s="29"/>
      <c r="H24350" s="29"/>
      <c r="I24350" s="29"/>
      <c r="J24350" s="29"/>
      <c r="K24350" s="29"/>
      <c r="L24350" s="29"/>
      <c r="M24350" s="29"/>
      <c r="N24350" s="29"/>
      <c r="O24350" s="29"/>
      <c r="P24350" s="29"/>
      <c r="Q24350" s="29"/>
      <c r="R24350" s="29"/>
      <c r="S24350" s="33"/>
      <c r="T24350" s="29"/>
      <c r="U24350" s="29"/>
      <c r="V24350" s="29"/>
      <c r="W24350" s="29"/>
      <c r="X24350" s="29"/>
      <c r="Y24350" s="29"/>
      <c r="Z24350" s="29"/>
      <c r="AA24350" s="29"/>
      <c r="AB24350" s="29"/>
      <c r="AC24350" s="29"/>
      <c r="AD24350" s="29"/>
      <c r="AE24350" s="29"/>
      <c r="AF24350" s="29"/>
      <c r="AG24350" s="29"/>
      <c r="AH24350" s="29"/>
      <c r="AI24350" s="29"/>
      <c r="AJ24350" s="29"/>
      <c r="AK24350" s="29"/>
      <c r="AL24350" s="29"/>
      <c r="AM24350" s="29"/>
      <c r="AP24350" s="30"/>
    </row>
    <row r="24351" spans="1:42">
      <c r="A24351" s="29"/>
      <c r="B24351" s="29"/>
      <c r="C24351" s="29"/>
      <c r="D24351" s="29"/>
      <c r="E24351" s="29"/>
      <c r="F24351" s="29"/>
      <c r="G24351" s="29"/>
      <c r="H24351" s="29"/>
      <c r="I24351" s="29"/>
      <c r="J24351" s="29"/>
      <c r="K24351" s="29"/>
      <c r="L24351" s="29"/>
      <c r="M24351" s="29"/>
      <c r="N24351" s="29"/>
      <c r="O24351" s="29"/>
      <c r="P24351" s="29"/>
      <c r="Q24351" s="29"/>
      <c r="R24351" s="29"/>
      <c r="S24351" s="33"/>
      <c r="T24351" s="29"/>
      <c r="U24351" s="29"/>
      <c r="V24351" s="29"/>
      <c r="W24351" s="29"/>
      <c r="X24351" s="29"/>
      <c r="Y24351" s="29"/>
      <c r="Z24351" s="29"/>
      <c r="AA24351" s="29"/>
      <c r="AB24351" s="29"/>
      <c r="AC24351" s="29"/>
      <c r="AD24351" s="29"/>
      <c r="AE24351" s="29"/>
      <c r="AF24351" s="29"/>
      <c r="AG24351" s="29"/>
      <c r="AH24351" s="29"/>
      <c r="AI24351" s="29"/>
      <c r="AJ24351" s="29"/>
      <c r="AK24351" s="29"/>
      <c r="AL24351" s="29"/>
      <c r="AM24351" s="29"/>
      <c r="AP24351" s="30"/>
    </row>
    <row r="24352" spans="1:42">
      <c r="A24352" s="29"/>
      <c r="B24352" s="29"/>
      <c r="C24352" s="29"/>
      <c r="D24352" s="29"/>
      <c r="E24352" s="29"/>
      <c r="F24352" s="29"/>
      <c r="G24352" s="29"/>
      <c r="H24352" s="29"/>
      <c r="I24352" s="29"/>
      <c r="J24352" s="29"/>
      <c r="K24352" s="29"/>
      <c r="L24352" s="29"/>
      <c r="M24352" s="29"/>
      <c r="N24352" s="29"/>
      <c r="O24352" s="29"/>
      <c r="P24352" s="29"/>
      <c r="Q24352" s="29"/>
      <c r="R24352" s="29"/>
      <c r="S24352" s="33"/>
      <c r="T24352" s="29"/>
      <c r="U24352" s="29"/>
      <c r="V24352" s="29"/>
      <c r="W24352" s="29"/>
      <c r="X24352" s="29"/>
      <c r="Y24352" s="29"/>
      <c r="Z24352" s="29"/>
      <c r="AA24352" s="29"/>
      <c r="AB24352" s="29"/>
      <c r="AC24352" s="29"/>
      <c r="AD24352" s="29"/>
      <c r="AE24352" s="29"/>
      <c r="AF24352" s="29"/>
      <c r="AG24352" s="29"/>
      <c r="AH24352" s="29"/>
      <c r="AI24352" s="29"/>
      <c r="AJ24352" s="29"/>
      <c r="AK24352" s="29"/>
      <c r="AL24352" s="29"/>
      <c r="AM24352" s="29"/>
      <c r="AP24352" s="30"/>
    </row>
    <row r="24353" spans="1:42">
      <c r="A24353" s="29"/>
      <c r="B24353" s="29"/>
      <c r="C24353" s="29"/>
      <c r="D24353" s="29"/>
      <c r="E24353" s="29"/>
      <c r="F24353" s="29"/>
      <c r="G24353" s="29"/>
      <c r="H24353" s="29"/>
      <c r="I24353" s="29"/>
      <c r="J24353" s="29"/>
      <c r="K24353" s="29"/>
      <c r="L24353" s="29"/>
      <c r="M24353" s="29"/>
      <c r="N24353" s="29"/>
      <c r="O24353" s="29"/>
      <c r="P24353" s="29"/>
      <c r="Q24353" s="29"/>
      <c r="R24353" s="29"/>
      <c r="S24353" s="33"/>
      <c r="T24353" s="29"/>
      <c r="U24353" s="29"/>
      <c r="V24353" s="29"/>
      <c r="W24353" s="29"/>
      <c r="X24353" s="29"/>
      <c r="Y24353" s="29"/>
      <c r="Z24353" s="29"/>
      <c r="AA24353" s="29"/>
      <c r="AB24353" s="29"/>
      <c r="AC24353" s="29"/>
      <c r="AD24353" s="29"/>
      <c r="AE24353" s="29"/>
      <c r="AF24353" s="29"/>
      <c r="AG24353" s="29"/>
      <c r="AH24353" s="29"/>
      <c r="AI24353" s="29"/>
      <c r="AJ24353" s="29"/>
      <c r="AK24353" s="29"/>
      <c r="AL24353" s="29"/>
      <c r="AM24353" s="29"/>
      <c r="AP24353" s="30"/>
    </row>
    <row r="24354" spans="1:42">
      <c r="A24354" s="29"/>
      <c r="B24354" s="29"/>
      <c r="C24354" s="29"/>
      <c r="D24354" s="29"/>
      <c r="E24354" s="29"/>
      <c r="F24354" s="29"/>
      <c r="G24354" s="29"/>
      <c r="H24354" s="29"/>
      <c r="I24354" s="29"/>
      <c r="J24354" s="29"/>
      <c r="K24354" s="29"/>
      <c r="L24354" s="29"/>
      <c r="M24354" s="29"/>
      <c r="N24354" s="29"/>
      <c r="O24354" s="29"/>
      <c r="P24354" s="29"/>
      <c r="Q24354" s="29"/>
      <c r="R24354" s="29"/>
      <c r="S24354" s="33"/>
      <c r="T24354" s="29"/>
      <c r="U24354" s="29"/>
      <c r="V24354" s="29"/>
      <c r="W24354" s="29"/>
      <c r="X24354" s="29"/>
      <c r="Y24354" s="29"/>
      <c r="Z24354" s="29"/>
      <c r="AA24354" s="29"/>
      <c r="AB24354" s="29"/>
      <c r="AC24354" s="29"/>
      <c r="AD24354" s="29"/>
      <c r="AE24354" s="29"/>
      <c r="AF24354" s="29"/>
      <c r="AG24354" s="29"/>
      <c r="AH24354" s="29"/>
      <c r="AI24354" s="29"/>
      <c r="AJ24354" s="29"/>
      <c r="AK24354" s="29"/>
      <c r="AL24354" s="29"/>
      <c r="AM24354" s="29"/>
      <c r="AP24354" s="30"/>
    </row>
    <row r="24355" spans="1:42">
      <c r="A24355" s="29"/>
      <c r="B24355" s="29"/>
      <c r="C24355" s="29"/>
      <c r="D24355" s="29"/>
      <c r="E24355" s="29"/>
      <c r="F24355" s="29"/>
      <c r="G24355" s="29"/>
      <c r="H24355" s="29"/>
      <c r="I24355" s="29"/>
      <c r="J24355" s="29"/>
      <c r="K24355" s="29"/>
      <c r="L24355" s="29"/>
      <c r="M24355" s="29"/>
      <c r="N24355" s="29"/>
      <c r="O24355" s="29"/>
      <c r="P24355" s="29"/>
      <c r="Q24355" s="29"/>
      <c r="R24355" s="29"/>
      <c r="S24355" s="33"/>
      <c r="T24355" s="29"/>
      <c r="U24355" s="29"/>
      <c r="V24355" s="29"/>
      <c r="W24355" s="29"/>
      <c r="X24355" s="29"/>
      <c r="Y24355" s="29"/>
      <c r="Z24355" s="29"/>
      <c r="AA24355" s="29"/>
      <c r="AB24355" s="29"/>
      <c r="AC24355" s="29"/>
      <c r="AD24355" s="29"/>
      <c r="AE24355" s="29"/>
      <c r="AF24355" s="29"/>
      <c r="AG24355" s="29"/>
      <c r="AH24355" s="29"/>
      <c r="AI24355" s="29"/>
      <c r="AJ24355" s="29"/>
      <c r="AK24355" s="29"/>
      <c r="AL24355" s="29"/>
      <c r="AM24355" s="29"/>
      <c r="AP24355" s="30"/>
    </row>
    <row r="24356" spans="1:42">
      <c r="A24356" s="29"/>
      <c r="B24356" s="29"/>
      <c r="C24356" s="29"/>
      <c r="D24356" s="29"/>
      <c r="E24356" s="29"/>
      <c r="F24356" s="29"/>
      <c r="G24356" s="29"/>
      <c r="H24356" s="29"/>
      <c r="I24356" s="29"/>
      <c r="J24356" s="29"/>
      <c r="K24356" s="29"/>
      <c r="L24356" s="29"/>
      <c r="M24356" s="29"/>
      <c r="N24356" s="29"/>
      <c r="O24356" s="29"/>
      <c r="P24356" s="29"/>
      <c r="Q24356" s="29"/>
      <c r="R24356" s="29"/>
      <c r="S24356" s="33"/>
      <c r="T24356" s="29"/>
      <c r="U24356" s="29"/>
      <c r="V24356" s="29"/>
      <c r="W24356" s="29"/>
      <c r="X24356" s="29"/>
      <c r="Y24356" s="29"/>
      <c r="Z24356" s="29"/>
      <c r="AA24356" s="29"/>
      <c r="AB24356" s="29"/>
      <c r="AC24356" s="29"/>
      <c r="AD24356" s="29"/>
      <c r="AE24356" s="29"/>
      <c r="AF24356" s="29"/>
      <c r="AG24356" s="29"/>
      <c r="AH24356" s="29"/>
      <c r="AI24356" s="29"/>
      <c r="AJ24356" s="29"/>
      <c r="AK24356" s="29"/>
      <c r="AL24356" s="29"/>
      <c r="AM24356" s="29"/>
      <c r="AP24356" s="30"/>
    </row>
    <row r="24357" spans="1:42">
      <c r="A24357" s="29"/>
      <c r="B24357" s="29"/>
      <c r="C24357" s="29"/>
      <c r="D24357" s="29"/>
      <c r="E24357" s="29"/>
      <c r="F24357" s="29"/>
      <c r="G24357" s="29"/>
      <c r="H24357" s="29"/>
      <c r="I24357" s="29"/>
      <c r="J24357" s="29"/>
      <c r="K24357" s="29"/>
      <c r="L24357" s="29"/>
      <c r="M24357" s="29"/>
      <c r="N24357" s="29"/>
      <c r="O24357" s="29"/>
      <c r="P24357" s="29"/>
      <c r="Q24357" s="29"/>
      <c r="R24357" s="29"/>
      <c r="S24357" s="33"/>
      <c r="T24357" s="29"/>
      <c r="U24357" s="29"/>
      <c r="V24357" s="29"/>
      <c r="W24357" s="29"/>
      <c r="X24357" s="29"/>
      <c r="Y24357" s="29"/>
      <c r="Z24357" s="29"/>
      <c r="AA24357" s="29"/>
      <c r="AB24357" s="29"/>
      <c r="AC24357" s="29"/>
      <c r="AD24357" s="29"/>
      <c r="AE24357" s="29"/>
      <c r="AF24357" s="29"/>
      <c r="AG24357" s="29"/>
      <c r="AH24357" s="29"/>
      <c r="AI24357" s="29"/>
      <c r="AJ24357" s="29"/>
      <c r="AK24357" s="29"/>
      <c r="AL24357" s="29"/>
      <c r="AM24357" s="29"/>
      <c r="AP24357" s="30"/>
    </row>
    <row r="24358" spans="1:42">
      <c r="A24358" s="29"/>
      <c r="B24358" s="29"/>
      <c r="C24358" s="29"/>
      <c r="D24358" s="29"/>
      <c r="E24358" s="29"/>
      <c r="F24358" s="29"/>
      <c r="G24358" s="29"/>
      <c r="H24358" s="29"/>
      <c r="I24358" s="29"/>
      <c r="J24358" s="29"/>
      <c r="K24358" s="29"/>
      <c r="L24358" s="29"/>
      <c r="M24358" s="29"/>
      <c r="N24358" s="29"/>
      <c r="O24358" s="29"/>
      <c r="P24358" s="29"/>
      <c r="Q24358" s="29"/>
      <c r="R24358" s="29"/>
      <c r="S24358" s="33"/>
      <c r="T24358" s="29"/>
      <c r="U24358" s="29"/>
      <c r="V24358" s="29"/>
      <c r="W24358" s="29"/>
      <c r="X24358" s="29"/>
      <c r="Y24358" s="29"/>
      <c r="Z24358" s="29"/>
      <c r="AA24358" s="29"/>
      <c r="AB24358" s="29"/>
      <c r="AC24358" s="29"/>
      <c r="AD24358" s="29"/>
      <c r="AE24358" s="29"/>
      <c r="AF24358" s="29"/>
      <c r="AG24358" s="29"/>
      <c r="AH24358" s="29"/>
      <c r="AI24358" s="29"/>
      <c r="AJ24358" s="29"/>
      <c r="AK24358" s="29"/>
      <c r="AL24358" s="29"/>
      <c r="AM24358" s="29"/>
      <c r="AP24358" s="30"/>
    </row>
    <row r="24359" spans="1:42">
      <c r="A24359" s="29"/>
      <c r="B24359" s="29"/>
      <c r="C24359" s="29"/>
      <c r="D24359" s="29"/>
      <c r="E24359" s="29"/>
      <c r="F24359" s="29"/>
      <c r="G24359" s="29"/>
      <c r="H24359" s="29"/>
      <c r="I24359" s="29"/>
      <c r="J24359" s="29"/>
      <c r="K24359" s="29"/>
      <c r="L24359" s="29"/>
      <c r="M24359" s="29"/>
      <c r="N24359" s="29"/>
      <c r="O24359" s="29"/>
      <c r="P24359" s="29"/>
      <c r="Q24359" s="29"/>
      <c r="R24359" s="29"/>
      <c r="S24359" s="33"/>
      <c r="T24359" s="29"/>
      <c r="U24359" s="29"/>
      <c r="V24359" s="29"/>
      <c r="W24359" s="29"/>
      <c r="X24359" s="29"/>
      <c r="Y24359" s="29"/>
      <c r="Z24359" s="29"/>
      <c r="AA24359" s="29"/>
      <c r="AB24359" s="29"/>
      <c r="AC24359" s="29"/>
      <c r="AD24359" s="29"/>
      <c r="AE24359" s="29"/>
      <c r="AF24359" s="29"/>
      <c r="AG24359" s="29"/>
      <c r="AH24359" s="29"/>
      <c r="AI24359" s="29"/>
      <c r="AJ24359" s="29"/>
      <c r="AK24359" s="29"/>
      <c r="AL24359" s="29"/>
      <c r="AM24359" s="29"/>
      <c r="AP24359" s="30"/>
    </row>
    <row r="24360" spans="1:42">
      <c r="A24360" s="29"/>
      <c r="B24360" s="29"/>
      <c r="C24360" s="29"/>
      <c r="D24360" s="29"/>
      <c r="E24360" s="29"/>
      <c r="F24360" s="29"/>
      <c r="G24360" s="29"/>
      <c r="H24360" s="29"/>
      <c r="I24360" s="29"/>
      <c r="J24360" s="29"/>
      <c r="K24360" s="29"/>
      <c r="L24360" s="29"/>
      <c r="M24360" s="29"/>
      <c r="N24360" s="29"/>
      <c r="O24360" s="29"/>
      <c r="P24360" s="29"/>
      <c r="Q24360" s="29"/>
      <c r="R24360" s="29"/>
      <c r="S24360" s="33"/>
      <c r="T24360" s="29"/>
      <c r="U24360" s="29"/>
      <c r="V24360" s="29"/>
      <c r="W24360" s="29"/>
      <c r="X24360" s="29"/>
      <c r="Y24360" s="29"/>
      <c r="Z24360" s="29"/>
      <c r="AA24360" s="29"/>
      <c r="AB24360" s="29"/>
      <c r="AC24360" s="29"/>
      <c r="AD24360" s="29"/>
      <c r="AE24360" s="29"/>
      <c r="AF24360" s="29"/>
      <c r="AG24360" s="29"/>
      <c r="AH24360" s="29"/>
      <c r="AI24360" s="29"/>
      <c r="AJ24360" s="29"/>
      <c r="AK24360" s="29"/>
      <c r="AL24360" s="29"/>
      <c r="AM24360" s="29"/>
      <c r="AP24360" s="30"/>
    </row>
    <row r="24361" spans="1:42">
      <c r="A24361" s="29"/>
      <c r="B24361" s="29"/>
      <c r="C24361" s="29"/>
      <c r="D24361" s="29"/>
      <c r="E24361" s="29"/>
      <c r="F24361" s="29"/>
      <c r="G24361" s="29"/>
      <c r="H24361" s="29"/>
      <c r="I24361" s="29"/>
      <c r="J24361" s="29"/>
      <c r="K24361" s="29"/>
      <c r="L24361" s="29"/>
      <c r="M24361" s="29"/>
      <c r="N24361" s="29"/>
      <c r="O24361" s="29"/>
      <c r="P24361" s="29"/>
      <c r="Q24361" s="29"/>
      <c r="R24361" s="29"/>
      <c r="S24361" s="33"/>
      <c r="T24361" s="29"/>
      <c r="U24361" s="29"/>
      <c r="V24361" s="29"/>
      <c r="W24361" s="29"/>
      <c r="X24361" s="29"/>
      <c r="Y24361" s="29"/>
      <c r="Z24361" s="29"/>
      <c r="AA24361" s="29"/>
      <c r="AB24361" s="29"/>
      <c r="AC24361" s="29"/>
      <c r="AD24361" s="29"/>
      <c r="AE24361" s="29"/>
      <c r="AF24361" s="29"/>
      <c r="AG24361" s="29"/>
      <c r="AH24361" s="29"/>
      <c r="AI24361" s="29"/>
      <c r="AJ24361" s="29"/>
      <c r="AK24361" s="29"/>
      <c r="AL24361" s="29"/>
      <c r="AM24361" s="29"/>
      <c r="AP24361" s="30"/>
    </row>
    <row r="24362" spans="1:42">
      <c r="A24362" s="29"/>
      <c r="B24362" s="29"/>
      <c r="C24362" s="29"/>
      <c r="D24362" s="29"/>
      <c r="E24362" s="29"/>
      <c r="F24362" s="29"/>
      <c r="G24362" s="29"/>
      <c r="H24362" s="29"/>
      <c r="I24362" s="29"/>
      <c r="J24362" s="29"/>
      <c r="K24362" s="29"/>
      <c r="L24362" s="29"/>
      <c r="M24362" s="29"/>
      <c r="N24362" s="29"/>
      <c r="O24362" s="29"/>
      <c r="P24362" s="29"/>
      <c r="Q24362" s="29"/>
      <c r="R24362" s="29"/>
      <c r="S24362" s="33"/>
      <c r="T24362" s="29"/>
      <c r="U24362" s="29"/>
      <c r="V24362" s="29"/>
      <c r="W24362" s="29"/>
      <c r="X24362" s="29"/>
      <c r="Y24362" s="29"/>
      <c r="Z24362" s="29"/>
      <c r="AA24362" s="29"/>
      <c r="AB24362" s="29"/>
      <c r="AC24362" s="29"/>
      <c r="AD24362" s="29"/>
      <c r="AE24362" s="29"/>
      <c r="AF24362" s="29"/>
      <c r="AG24362" s="29"/>
      <c r="AH24362" s="29"/>
      <c r="AI24362" s="29"/>
      <c r="AJ24362" s="29"/>
      <c r="AK24362" s="29"/>
      <c r="AL24362" s="29"/>
      <c r="AM24362" s="29"/>
      <c r="AP24362" s="30"/>
    </row>
    <row r="24363" spans="1:42">
      <c r="A24363" s="29"/>
      <c r="B24363" s="29"/>
      <c r="C24363" s="29"/>
      <c r="D24363" s="29"/>
      <c r="E24363" s="29"/>
      <c r="F24363" s="29"/>
      <c r="G24363" s="29"/>
      <c r="H24363" s="29"/>
      <c r="I24363" s="29"/>
      <c r="J24363" s="29"/>
      <c r="K24363" s="29"/>
      <c r="L24363" s="29"/>
      <c r="M24363" s="29"/>
      <c r="N24363" s="29"/>
      <c r="O24363" s="29"/>
      <c r="P24363" s="29"/>
      <c r="Q24363" s="29"/>
      <c r="R24363" s="29"/>
      <c r="S24363" s="33"/>
      <c r="T24363" s="29"/>
      <c r="U24363" s="29"/>
      <c r="V24363" s="29"/>
      <c r="W24363" s="29"/>
      <c r="X24363" s="29"/>
      <c r="Y24363" s="29"/>
      <c r="Z24363" s="29"/>
      <c r="AA24363" s="29"/>
      <c r="AB24363" s="29"/>
      <c r="AC24363" s="29"/>
      <c r="AD24363" s="29"/>
      <c r="AE24363" s="29"/>
      <c r="AF24363" s="29"/>
      <c r="AG24363" s="29"/>
      <c r="AH24363" s="29"/>
      <c r="AI24363" s="29"/>
      <c r="AJ24363" s="29"/>
      <c r="AK24363" s="29"/>
      <c r="AL24363" s="29"/>
      <c r="AM24363" s="29"/>
      <c r="AP24363" s="30"/>
    </row>
    <row r="24364" spans="1:42">
      <c r="A24364" s="29"/>
      <c r="B24364" s="29"/>
      <c r="C24364" s="29"/>
      <c r="D24364" s="29"/>
      <c r="E24364" s="29"/>
      <c r="F24364" s="29"/>
      <c r="G24364" s="29"/>
      <c r="H24364" s="29"/>
      <c r="I24364" s="29"/>
      <c r="J24364" s="29"/>
      <c r="K24364" s="29"/>
      <c r="L24364" s="29"/>
      <c r="M24364" s="29"/>
      <c r="N24364" s="29"/>
      <c r="O24364" s="29"/>
      <c r="P24364" s="29"/>
      <c r="Q24364" s="29"/>
      <c r="R24364" s="29"/>
      <c r="S24364" s="33"/>
      <c r="T24364" s="29"/>
      <c r="U24364" s="29"/>
      <c r="V24364" s="29"/>
      <c r="W24364" s="29"/>
      <c r="X24364" s="29"/>
      <c r="Y24364" s="29"/>
      <c r="Z24364" s="29"/>
      <c r="AA24364" s="29"/>
      <c r="AB24364" s="29"/>
      <c r="AC24364" s="29"/>
      <c r="AD24364" s="29"/>
      <c r="AE24364" s="29"/>
      <c r="AF24364" s="29"/>
      <c r="AG24364" s="29"/>
      <c r="AH24364" s="29"/>
      <c r="AI24364" s="29"/>
      <c r="AJ24364" s="29"/>
      <c r="AK24364" s="29"/>
      <c r="AL24364" s="29"/>
      <c r="AM24364" s="29"/>
      <c r="AP24364" s="30"/>
    </row>
    <row r="24365" spans="1:42">
      <c r="A24365" s="29"/>
      <c r="B24365" s="29"/>
      <c r="C24365" s="29"/>
      <c r="D24365" s="29"/>
      <c r="E24365" s="29"/>
      <c r="F24365" s="29"/>
      <c r="G24365" s="29"/>
      <c r="H24365" s="29"/>
      <c r="I24365" s="29"/>
      <c r="J24365" s="29"/>
      <c r="K24365" s="29"/>
      <c r="L24365" s="29"/>
      <c r="M24365" s="29"/>
      <c r="N24365" s="29"/>
      <c r="O24365" s="29"/>
      <c r="P24365" s="29"/>
      <c r="Q24365" s="29"/>
      <c r="R24365" s="29"/>
      <c r="S24365" s="33"/>
      <c r="T24365" s="29"/>
      <c r="U24365" s="29"/>
      <c r="V24365" s="29"/>
      <c r="W24365" s="29"/>
      <c r="X24365" s="29"/>
      <c r="Y24365" s="29"/>
      <c r="Z24365" s="29"/>
      <c r="AA24365" s="29"/>
      <c r="AB24365" s="29"/>
      <c r="AC24365" s="29"/>
      <c r="AD24365" s="29"/>
      <c r="AE24365" s="29"/>
      <c r="AF24365" s="29"/>
      <c r="AG24365" s="29"/>
      <c r="AH24365" s="29"/>
      <c r="AI24365" s="29"/>
      <c r="AJ24365" s="29"/>
      <c r="AK24365" s="29"/>
      <c r="AL24365" s="29"/>
      <c r="AM24365" s="29"/>
      <c r="AP24365" s="30"/>
    </row>
    <row r="24366" spans="1:42">
      <c r="A24366" s="29"/>
      <c r="B24366" s="29"/>
      <c r="C24366" s="29"/>
      <c r="D24366" s="29"/>
      <c r="E24366" s="29"/>
      <c r="F24366" s="29"/>
      <c r="G24366" s="29"/>
      <c r="H24366" s="29"/>
      <c r="I24366" s="29"/>
      <c r="J24366" s="29"/>
      <c r="K24366" s="29"/>
      <c r="L24366" s="29"/>
      <c r="M24366" s="29"/>
      <c r="N24366" s="29"/>
      <c r="O24366" s="29"/>
      <c r="P24366" s="29"/>
      <c r="Q24366" s="29"/>
      <c r="R24366" s="29"/>
      <c r="S24366" s="33"/>
      <c r="T24366" s="29"/>
      <c r="U24366" s="29"/>
      <c r="V24366" s="29"/>
      <c r="W24366" s="29"/>
      <c r="X24366" s="29"/>
      <c r="Y24366" s="29"/>
      <c r="Z24366" s="29"/>
      <c r="AA24366" s="29"/>
      <c r="AB24366" s="29"/>
      <c r="AC24366" s="29"/>
      <c r="AD24366" s="29"/>
      <c r="AE24366" s="29"/>
      <c r="AF24366" s="29"/>
      <c r="AG24366" s="29"/>
      <c r="AH24366" s="29"/>
      <c r="AI24366" s="29"/>
      <c r="AJ24366" s="29"/>
      <c r="AK24366" s="29"/>
      <c r="AL24366" s="29"/>
      <c r="AM24366" s="29"/>
      <c r="AP24366" s="30"/>
    </row>
    <row r="24367" spans="1:42">
      <c r="A24367" s="29"/>
      <c r="B24367" s="29"/>
      <c r="C24367" s="29"/>
      <c r="D24367" s="29"/>
      <c r="E24367" s="29"/>
      <c r="F24367" s="29"/>
      <c r="G24367" s="29"/>
      <c r="H24367" s="29"/>
      <c r="I24367" s="29"/>
      <c r="J24367" s="29"/>
      <c r="K24367" s="29"/>
      <c r="L24367" s="29"/>
      <c r="M24367" s="29"/>
      <c r="N24367" s="29"/>
      <c r="O24367" s="29"/>
      <c r="P24367" s="29"/>
      <c r="Q24367" s="29"/>
      <c r="R24367" s="29"/>
      <c r="S24367" s="33"/>
      <c r="T24367" s="29"/>
      <c r="U24367" s="29"/>
      <c r="V24367" s="29"/>
      <c r="W24367" s="29"/>
      <c r="X24367" s="29"/>
      <c r="Y24367" s="29"/>
      <c r="Z24367" s="29"/>
      <c r="AA24367" s="29"/>
      <c r="AB24367" s="29"/>
      <c r="AC24367" s="29"/>
      <c r="AD24367" s="29"/>
      <c r="AE24367" s="29"/>
      <c r="AF24367" s="29"/>
      <c r="AG24367" s="29"/>
      <c r="AH24367" s="29"/>
      <c r="AI24367" s="29"/>
      <c r="AJ24367" s="29"/>
      <c r="AK24367" s="29"/>
      <c r="AL24367" s="29"/>
      <c r="AM24367" s="29"/>
      <c r="AP24367" s="30"/>
    </row>
    <row r="24368" spans="1:42">
      <c r="A24368" s="29"/>
      <c r="B24368" s="29"/>
      <c r="C24368" s="29"/>
      <c r="D24368" s="29"/>
      <c r="E24368" s="29"/>
      <c r="F24368" s="29"/>
      <c r="G24368" s="29"/>
      <c r="H24368" s="29"/>
      <c r="I24368" s="29"/>
      <c r="J24368" s="29"/>
      <c r="K24368" s="29"/>
      <c r="L24368" s="29"/>
      <c r="M24368" s="29"/>
      <c r="N24368" s="29"/>
      <c r="O24368" s="29"/>
      <c r="P24368" s="29"/>
      <c r="Q24368" s="29"/>
      <c r="R24368" s="29"/>
      <c r="S24368" s="33"/>
      <c r="T24368" s="29"/>
      <c r="U24368" s="29"/>
      <c r="V24368" s="29"/>
      <c r="W24368" s="29"/>
      <c r="X24368" s="29"/>
      <c r="Y24368" s="29"/>
      <c r="Z24368" s="29"/>
      <c r="AA24368" s="29"/>
      <c r="AB24368" s="29"/>
      <c r="AC24368" s="29"/>
      <c r="AD24368" s="29"/>
      <c r="AE24368" s="29"/>
      <c r="AF24368" s="29"/>
      <c r="AG24368" s="29"/>
      <c r="AH24368" s="29"/>
      <c r="AI24368" s="29"/>
      <c r="AJ24368" s="29"/>
      <c r="AK24368" s="29"/>
      <c r="AL24368" s="29"/>
      <c r="AM24368" s="29"/>
      <c r="AP24368" s="30"/>
    </row>
    <row r="24369" spans="1:42">
      <c r="A24369" s="29"/>
      <c r="B24369" s="29"/>
      <c r="C24369" s="29"/>
      <c r="D24369" s="29"/>
      <c r="E24369" s="29"/>
      <c r="F24369" s="29"/>
      <c r="G24369" s="29"/>
      <c r="H24369" s="29"/>
      <c r="I24369" s="29"/>
      <c r="J24369" s="29"/>
      <c r="K24369" s="29"/>
      <c r="L24369" s="29"/>
      <c r="M24369" s="29"/>
      <c r="N24369" s="29"/>
      <c r="O24369" s="29"/>
      <c r="P24369" s="29"/>
      <c r="Q24369" s="29"/>
      <c r="R24369" s="29"/>
      <c r="S24369" s="33"/>
      <c r="T24369" s="29"/>
      <c r="U24369" s="29"/>
      <c r="V24369" s="29"/>
      <c r="W24369" s="29"/>
      <c r="X24369" s="29"/>
      <c r="Y24369" s="29"/>
      <c r="Z24369" s="29"/>
      <c r="AA24369" s="29"/>
      <c r="AB24369" s="29"/>
      <c r="AC24369" s="29"/>
      <c r="AD24369" s="29"/>
      <c r="AE24369" s="29"/>
      <c r="AF24369" s="29"/>
      <c r="AG24369" s="29"/>
      <c r="AH24369" s="29"/>
      <c r="AI24369" s="29"/>
      <c r="AJ24369" s="29"/>
      <c r="AK24369" s="29"/>
      <c r="AL24369" s="29"/>
      <c r="AM24369" s="29"/>
      <c r="AP24369" s="30"/>
    </row>
    <row r="24370" spans="1:42">
      <c r="A24370" s="29"/>
      <c r="B24370" s="29"/>
      <c r="C24370" s="29"/>
      <c r="D24370" s="29"/>
      <c r="E24370" s="29"/>
      <c r="F24370" s="29"/>
      <c r="G24370" s="29"/>
      <c r="H24370" s="29"/>
      <c r="I24370" s="29"/>
      <c r="J24370" s="29"/>
      <c r="K24370" s="29"/>
      <c r="L24370" s="29"/>
      <c r="M24370" s="29"/>
      <c r="N24370" s="29"/>
      <c r="O24370" s="29"/>
      <c r="P24370" s="29"/>
      <c r="Q24370" s="29"/>
      <c r="R24370" s="29"/>
      <c r="S24370" s="33"/>
      <c r="T24370" s="29"/>
      <c r="U24370" s="29"/>
      <c r="V24370" s="29"/>
      <c r="W24370" s="29"/>
      <c r="X24370" s="29"/>
      <c r="Y24370" s="29"/>
      <c r="Z24370" s="29"/>
      <c r="AA24370" s="29"/>
      <c r="AB24370" s="29"/>
      <c r="AC24370" s="29"/>
      <c r="AD24370" s="29"/>
      <c r="AE24370" s="29"/>
      <c r="AF24370" s="29"/>
      <c r="AG24370" s="29"/>
      <c r="AH24370" s="29"/>
      <c r="AI24370" s="29"/>
      <c r="AJ24370" s="29"/>
      <c r="AK24370" s="29"/>
      <c r="AL24370" s="29"/>
      <c r="AM24370" s="29"/>
      <c r="AP24370" s="30"/>
    </row>
    <row r="24371" spans="1:42">
      <c r="A24371" s="29"/>
      <c r="B24371" s="29"/>
      <c r="C24371" s="29"/>
      <c r="D24371" s="29"/>
      <c r="E24371" s="29"/>
      <c r="F24371" s="29"/>
      <c r="G24371" s="29"/>
      <c r="H24371" s="29"/>
      <c r="I24371" s="29"/>
      <c r="J24371" s="29"/>
      <c r="K24371" s="29"/>
      <c r="L24371" s="29"/>
      <c r="M24371" s="29"/>
      <c r="N24371" s="29"/>
      <c r="O24371" s="29"/>
      <c r="P24371" s="29"/>
      <c r="Q24371" s="29"/>
      <c r="R24371" s="29"/>
      <c r="S24371" s="33"/>
      <c r="T24371" s="29"/>
      <c r="U24371" s="29"/>
      <c r="V24371" s="29"/>
      <c r="W24371" s="29"/>
      <c r="X24371" s="29"/>
      <c r="Y24371" s="29"/>
      <c r="Z24371" s="29"/>
      <c r="AA24371" s="29"/>
      <c r="AB24371" s="29"/>
      <c r="AC24371" s="29"/>
      <c r="AD24371" s="29"/>
      <c r="AE24371" s="29"/>
      <c r="AF24371" s="29"/>
      <c r="AG24371" s="29"/>
      <c r="AH24371" s="29"/>
      <c r="AI24371" s="29"/>
      <c r="AJ24371" s="29"/>
      <c r="AK24371" s="29"/>
      <c r="AL24371" s="29"/>
      <c r="AM24371" s="29"/>
      <c r="AP24371" s="30"/>
    </row>
    <row r="24372" spans="1:42">
      <c r="A24372" s="29"/>
      <c r="B24372" s="29"/>
      <c r="C24372" s="29"/>
      <c r="D24372" s="29"/>
      <c r="E24372" s="29"/>
      <c r="F24372" s="29"/>
      <c r="G24372" s="29"/>
      <c r="H24372" s="29"/>
      <c r="I24372" s="29"/>
      <c r="J24372" s="29"/>
      <c r="K24372" s="29"/>
      <c r="L24372" s="29"/>
      <c r="M24372" s="29"/>
      <c r="N24372" s="29"/>
      <c r="O24372" s="29"/>
      <c r="P24372" s="29"/>
      <c r="Q24372" s="29"/>
      <c r="R24372" s="29"/>
      <c r="S24372" s="33"/>
      <c r="T24372" s="29"/>
      <c r="U24372" s="29"/>
      <c r="V24372" s="29"/>
      <c r="W24372" s="29"/>
      <c r="X24372" s="29"/>
      <c r="Y24372" s="29"/>
      <c r="Z24372" s="29"/>
      <c r="AA24372" s="29"/>
      <c r="AB24372" s="29"/>
      <c r="AC24372" s="29"/>
      <c r="AD24372" s="29"/>
      <c r="AE24372" s="29"/>
      <c r="AF24372" s="29"/>
      <c r="AG24372" s="29"/>
      <c r="AH24372" s="29"/>
      <c r="AI24372" s="29"/>
      <c r="AJ24372" s="29"/>
      <c r="AK24372" s="29"/>
      <c r="AL24372" s="29"/>
      <c r="AM24372" s="29"/>
      <c r="AP24372" s="30"/>
    </row>
    <row r="24373" spans="1:42">
      <c r="A24373" s="29"/>
      <c r="B24373" s="29"/>
      <c r="C24373" s="29"/>
      <c r="D24373" s="29"/>
      <c r="E24373" s="29"/>
      <c r="F24373" s="29"/>
      <c r="G24373" s="29"/>
      <c r="H24373" s="29"/>
      <c r="I24373" s="29"/>
      <c r="J24373" s="29"/>
      <c r="K24373" s="29"/>
      <c r="L24373" s="29"/>
      <c r="M24373" s="29"/>
      <c r="N24373" s="29"/>
      <c r="O24373" s="29"/>
      <c r="P24373" s="29"/>
      <c r="Q24373" s="29"/>
      <c r="R24373" s="29"/>
      <c r="S24373" s="33"/>
      <c r="T24373" s="29"/>
      <c r="U24373" s="29"/>
      <c r="V24373" s="29"/>
      <c r="W24373" s="29"/>
      <c r="X24373" s="29"/>
      <c r="Y24373" s="29"/>
      <c r="Z24373" s="29"/>
      <c r="AA24373" s="29"/>
      <c r="AB24373" s="29"/>
      <c r="AC24373" s="29"/>
      <c r="AD24373" s="29"/>
      <c r="AE24373" s="29"/>
      <c r="AF24373" s="29"/>
      <c r="AG24373" s="29"/>
      <c r="AH24373" s="29"/>
      <c r="AI24373" s="29"/>
      <c r="AJ24373" s="29"/>
      <c r="AK24373" s="29"/>
      <c r="AL24373" s="29"/>
      <c r="AM24373" s="29"/>
      <c r="AP24373" s="30"/>
    </row>
    <row r="24374" spans="1:42">
      <c r="A24374" s="29"/>
      <c r="B24374" s="29"/>
      <c r="C24374" s="29"/>
      <c r="D24374" s="29"/>
      <c r="E24374" s="29"/>
      <c r="F24374" s="29"/>
      <c r="G24374" s="29"/>
      <c r="H24374" s="29"/>
      <c r="I24374" s="29"/>
      <c r="J24374" s="29"/>
      <c r="K24374" s="29"/>
      <c r="L24374" s="29"/>
      <c r="M24374" s="29"/>
      <c r="N24374" s="29"/>
      <c r="O24374" s="29"/>
      <c r="P24374" s="29"/>
      <c r="Q24374" s="29"/>
      <c r="R24374" s="29"/>
      <c r="S24374" s="33"/>
      <c r="T24374" s="29"/>
      <c r="U24374" s="29"/>
      <c r="V24374" s="29"/>
      <c r="W24374" s="29"/>
      <c r="X24374" s="29"/>
      <c r="Y24374" s="29"/>
      <c r="Z24374" s="29"/>
      <c r="AA24374" s="29"/>
      <c r="AB24374" s="29"/>
      <c r="AC24374" s="29"/>
      <c r="AD24374" s="29"/>
      <c r="AE24374" s="29"/>
      <c r="AF24374" s="29"/>
      <c r="AG24374" s="29"/>
      <c r="AH24374" s="29"/>
      <c r="AI24374" s="29"/>
      <c r="AJ24374" s="29"/>
      <c r="AK24374" s="29"/>
      <c r="AL24374" s="29"/>
      <c r="AM24374" s="29"/>
      <c r="AP24374" s="30"/>
    </row>
    <row r="24375" spans="1:42">
      <c r="A24375" s="29"/>
      <c r="B24375" s="29"/>
      <c r="C24375" s="29"/>
      <c r="D24375" s="29"/>
      <c r="E24375" s="29"/>
      <c r="F24375" s="29"/>
      <c r="G24375" s="29"/>
      <c r="H24375" s="29"/>
      <c r="I24375" s="29"/>
      <c r="J24375" s="29"/>
      <c r="K24375" s="29"/>
      <c r="L24375" s="29"/>
      <c r="M24375" s="29"/>
      <c r="N24375" s="29"/>
      <c r="O24375" s="29"/>
      <c r="P24375" s="29"/>
      <c r="Q24375" s="29"/>
      <c r="R24375" s="29"/>
      <c r="S24375" s="33"/>
      <c r="T24375" s="29"/>
      <c r="U24375" s="29"/>
      <c r="V24375" s="29"/>
      <c r="W24375" s="29"/>
      <c r="X24375" s="29"/>
      <c r="Y24375" s="29"/>
      <c r="Z24375" s="29"/>
      <c r="AA24375" s="29"/>
      <c r="AB24375" s="29"/>
      <c r="AC24375" s="29"/>
      <c r="AD24375" s="29"/>
      <c r="AE24375" s="29"/>
      <c r="AF24375" s="29"/>
      <c r="AG24375" s="29"/>
      <c r="AH24375" s="29"/>
      <c r="AI24375" s="29"/>
      <c r="AJ24375" s="29"/>
      <c r="AK24375" s="29"/>
      <c r="AL24375" s="29"/>
      <c r="AM24375" s="29"/>
      <c r="AP24375" s="30"/>
    </row>
    <row r="24376" spans="1:42">
      <c r="A24376" s="29"/>
      <c r="B24376" s="29"/>
      <c r="C24376" s="29"/>
      <c r="D24376" s="29"/>
      <c r="E24376" s="29"/>
      <c r="F24376" s="29"/>
      <c r="G24376" s="29"/>
      <c r="H24376" s="29"/>
      <c r="I24376" s="29"/>
      <c r="J24376" s="29"/>
      <c r="K24376" s="29"/>
      <c r="L24376" s="29"/>
      <c r="M24376" s="29"/>
      <c r="N24376" s="29"/>
      <c r="O24376" s="29"/>
      <c r="P24376" s="29"/>
      <c r="Q24376" s="29"/>
      <c r="R24376" s="29"/>
      <c r="S24376" s="33"/>
      <c r="T24376" s="29"/>
      <c r="U24376" s="29"/>
      <c r="V24376" s="29"/>
      <c r="W24376" s="29"/>
      <c r="X24376" s="29"/>
      <c r="Y24376" s="29"/>
      <c r="Z24376" s="29"/>
      <c r="AA24376" s="29"/>
      <c r="AB24376" s="29"/>
      <c r="AC24376" s="29"/>
      <c r="AD24376" s="29"/>
      <c r="AE24376" s="29"/>
      <c r="AF24376" s="29"/>
      <c r="AG24376" s="29"/>
      <c r="AH24376" s="29"/>
      <c r="AI24376" s="29"/>
      <c r="AJ24376" s="29"/>
      <c r="AK24376" s="29"/>
      <c r="AL24376" s="29"/>
      <c r="AM24376" s="29"/>
      <c r="AP24376" s="30"/>
    </row>
    <row r="24377" spans="1:42">
      <c r="A24377" s="29"/>
      <c r="B24377" s="29"/>
      <c r="C24377" s="29"/>
      <c r="D24377" s="29"/>
      <c r="E24377" s="29"/>
      <c r="F24377" s="29"/>
      <c r="G24377" s="29"/>
      <c r="H24377" s="29"/>
      <c r="I24377" s="29"/>
      <c r="J24377" s="29"/>
      <c r="K24377" s="29"/>
      <c r="L24377" s="29"/>
      <c r="M24377" s="29"/>
      <c r="N24377" s="29"/>
      <c r="O24377" s="29"/>
      <c r="P24377" s="29"/>
      <c r="Q24377" s="29"/>
      <c r="R24377" s="29"/>
      <c r="S24377" s="33"/>
      <c r="T24377" s="29"/>
      <c r="U24377" s="29"/>
      <c r="V24377" s="29"/>
      <c r="W24377" s="29"/>
      <c r="X24377" s="29"/>
      <c r="Y24377" s="29"/>
      <c r="Z24377" s="29"/>
      <c r="AA24377" s="29"/>
      <c r="AB24377" s="29"/>
      <c r="AC24377" s="29"/>
      <c r="AD24377" s="29"/>
      <c r="AE24377" s="29"/>
      <c r="AF24377" s="29"/>
      <c r="AG24377" s="29"/>
      <c r="AH24377" s="29"/>
      <c r="AI24377" s="29"/>
      <c r="AJ24377" s="29"/>
      <c r="AK24377" s="29"/>
      <c r="AL24377" s="29"/>
      <c r="AM24377" s="29"/>
      <c r="AP24377" s="30"/>
    </row>
    <row r="24378" spans="1:42">
      <c r="A24378" s="29"/>
      <c r="B24378" s="29"/>
      <c r="C24378" s="29"/>
      <c r="D24378" s="29"/>
      <c r="E24378" s="29"/>
      <c r="F24378" s="29"/>
      <c r="G24378" s="29"/>
      <c r="H24378" s="29"/>
      <c r="I24378" s="29"/>
      <c r="J24378" s="29"/>
      <c r="K24378" s="29"/>
      <c r="L24378" s="29"/>
      <c r="M24378" s="29"/>
      <c r="N24378" s="29"/>
      <c r="O24378" s="29"/>
      <c r="P24378" s="29"/>
      <c r="Q24378" s="29"/>
      <c r="R24378" s="29"/>
      <c r="S24378" s="33"/>
      <c r="T24378" s="29"/>
      <c r="U24378" s="29"/>
      <c r="V24378" s="29"/>
      <c r="W24378" s="29"/>
      <c r="X24378" s="29"/>
      <c r="Y24378" s="29"/>
      <c r="Z24378" s="29"/>
      <c r="AA24378" s="29"/>
      <c r="AB24378" s="29"/>
      <c r="AC24378" s="29"/>
      <c r="AD24378" s="29"/>
      <c r="AE24378" s="29"/>
      <c r="AF24378" s="29"/>
      <c r="AG24378" s="29"/>
      <c r="AH24378" s="29"/>
      <c r="AI24378" s="29"/>
      <c r="AJ24378" s="29"/>
      <c r="AK24378" s="29"/>
      <c r="AL24378" s="29"/>
      <c r="AM24378" s="29"/>
      <c r="AP24378" s="30"/>
    </row>
    <row r="24379" spans="1:42">
      <c r="A24379" s="29"/>
      <c r="B24379" s="29"/>
      <c r="C24379" s="29"/>
      <c r="D24379" s="29"/>
      <c r="E24379" s="29"/>
      <c r="F24379" s="29"/>
      <c r="G24379" s="29"/>
      <c r="H24379" s="29"/>
      <c r="I24379" s="29"/>
      <c r="J24379" s="29"/>
      <c r="K24379" s="29"/>
      <c r="L24379" s="29"/>
      <c r="M24379" s="29"/>
      <c r="N24379" s="29"/>
      <c r="O24379" s="29"/>
      <c r="P24379" s="29"/>
      <c r="Q24379" s="29"/>
      <c r="R24379" s="29"/>
      <c r="S24379" s="33"/>
      <c r="T24379" s="29"/>
      <c r="U24379" s="29"/>
      <c r="V24379" s="29"/>
      <c r="W24379" s="29"/>
      <c r="X24379" s="29"/>
      <c r="Y24379" s="29"/>
      <c r="Z24379" s="29"/>
      <c r="AA24379" s="29"/>
      <c r="AB24379" s="29"/>
      <c r="AC24379" s="29"/>
      <c r="AD24379" s="29"/>
      <c r="AE24379" s="29"/>
      <c r="AF24379" s="29"/>
      <c r="AG24379" s="29"/>
      <c r="AH24379" s="29"/>
      <c r="AI24379" s="29"/>
      <c r="AJ24379" s="29"/>
      <c r="AK24379" s="29"/>
      <c r="AL24379" s="29"/>
      <c r="AM24379" s="29"/>
      <c r="AP24379" s="30"/>
    </row>
    <row r="24380" spans="1:42">
      <c r="A24380" s="29"/>
      <c r="B24380" s="29"/>
      <c r="C24380" s="29"/>
      <c r="D24380" s="29"/>
      <c r="E24380" s="29"/>
      <c r="F24380" s="29"/>
      <c r="G24380" s="29"/>
      <c r="H24380" s="29"/>
      <c r="I24380" s="29"/>
      <c r="J24380" s="29"/>
      <c r="K24380" s="29"/>
      <c r="L24380" s="29"/>
      <c r="M24380" s="29"/>
      <c r="N24380" s="29"/>
      <c r="O24380" s="29"/>
      <c r="P24380" s="29"/>
      <c r="Q24380" s="29"/>
      <c r="R24380" s="29"/>
      <c r="S24380" s="33"/>
      <c r="T24380" s="29"/>
      <c r="U24380" s="29"/>
      <c r="V24380" s="29"/>
      <c r="W24380" s="29"/>
      <c r="X24380" s="29"/>
      <c r="Y24380" s="29"/>
      <c r="Z24380" s="29"/>
      <c r="AA24380" s="29"/>
      <c r="AB24380" s="29"/>
      <c r="AC24380" s="29"/>
      <c r="AD24380" s="29"/>
      <c r="AE24380" s="29"/>
      <c r="AF24380" s="29"/>
      <c r="AG24380" s="29"/>
      <c r="AH24380" s="29"/>
      <c r="AI24380" s="29"/>
      <c r="AJ24380" s="29"/>
      <c r="AK24380" s="29"/>
      <c r="AL24380" s="29"/>
      <c r="AM24380" s="29"/>
      <c r="AP24380" s="30"/>
    </row>
    <row r="24381" spans="1:42">
      <c r="A24381" s="29"/>
      <c r="B24381" s="29"/>
      <c r="C24381" s="29"/>
      <c r="D24381" s="29"/>
      <c r="E24381" s="29"/>
      <c r="F24381" s="29"/>
      <c r="G24381" s="29"/>
      <c r="H24381" s="29"/>
      <c r="I24381" s="29"/>
      <c r="J24381" s="29"/>
      <c r="K24381" s="29"/>
      <c r="L24381" s="29"/>
      <c r="M24381" s="29"/>
      <c r="N24381" s="29"/>
      <c r="O24381" s="29"/>
      <c r="P24381" s="29"/>
      <c r="Q24381" s="29"/>
      <c r="R24381" s="29"/>
      <c r="S24381" s="33"/>
      <c r="T24381" s="29"/>
      <c r="U24381" s="29"/>
      <c r="V24381" s="29"/>
      <c r="W24381" s="29"/>
      <c r="X24381" s="29"/>
      <c r="Y24381" s="29"/>
      <c r="Z24381" s="29"/>
      <c r="AA24381" s="29"/>
      <c r="AB24381" s="29"/>
      <c r="AC24381" s="29"/>
      <c r="AD24381" s="29"/>
      <c r="AE24381" s="29"/>
      <c r="AF24381" s="29"/>
      <c r="AG24381" s="29"/>
      <c r="AH24381" s="29"/>
      <c r="AI24381" s="29"/>
      <c r="AJ24381" s="29"/>
      <c r="AK24381" s="29"/>
      <c r="AL24381" s="29"/>
      <c r="AM24381" s="29"/>
      <c r="AP24381" s="30"/>
    </row>
    <row r="24382" spans="1:42">
      <c r="A24382" s="29"/>
      <c r="B24382" s="29"/>
      <c r="C24382" s="29"/>
      <c r="D24382" s="29"/>
      <c r="E24382" s="29"/>
      <c r="F24382" s="29"/>
      <c r="G24382" s="29"/>
      <c r="H24382" s="29"/>
      <c r="I24382" s="29"/>
      <c r="J24382" s="29"/>
      <c r="K24382" s="29"/>
      <c r="L24382" s="29"/>
      <c r="M24382" s="29"/>
      <c r="N24382" s="29"/>
      <c r="O24382" s="29"/>
      <c r="P24382" s="29"/>
      <c r="Q24382" s="29"/>
      <c r="R24382" s="29"/>
      <c r="S24382" s="33"/>
      <c r="T24382" s="29"/>
      <c r="U24382" s="29"/>
      <c r="V24382" s="29"/>
      <c r="W24382" s="29"/>
      <c r="X24382" s="29"/>
      <c r="Y24382" s="29"/>
      <c r="Z24382" s="29"/>
      <c r="AA24382" s="29"/>
      <c r="AB24382" s="29"/>
      <c r="AC24382" s="29"/>
      <c r="AD24382" s="29"/>
      <c r="AE24382" s="29"/>
      <c r="AF24382" s="29"/>
      <c r="AG24382" s="29"/>
      <c r="AH24382" s="29"/>
      <c r="AI24382" s="29"/>
      <c r="AJ24382" s="29"/>
      <c r="AK24382" s="29"/>
      <c r="AL24382" s="29"/>
      <c r="AM24382" s="29"/>
      <c r="AP24382" s="30"/>
    </row>
    <row r="24383" spans="1:42">
      <c r="A24383" s="29"/>
      <c r="B24383" s="29"/>
      <c r="C24383" s="29"/>
      <c r="D24383" s="29"/>
      <c r="E24383" s="29"/>
      <c r="F24383" s="29"/>
      <c r="G24383" s="29"/>
      <c r="H24383" s="29"/>
      <c r="I24383" s="29"/>
      <c r="J24383" s="29"/>
      <c r="K24383" s="29"/>
      <c r="L24383" s="29"/>
      <c r="M24383" s="29"/>
      <c r="N24383" s="29"/>
      <c r="O24383" s="29"/>
      <c r="P24383" s="29"/>
      <c r="Q24383" s="29"/>
      <c r="R24383" s="29"/>
      <c r="S24383" s="33"/>
      <c r="T24383" s="29"/>
      <c r="U24383" s="29"/>
      <c r="V24383" s="29"/>
      <c r="W24383" s="29"/>
      <c r="X24383" s="29"/>
      <c r="Y24383" s="29"/>
      <c r="Z24383" s="29"/>
      <c r="AA24383" s="29"/>
      <c r="AB24383" s="29"/>
      <c r="AC24383" s="29"/>
      <c r="AD24383" s="29"/>
      <c r="AE24383" s="29"/>
      <c r="AF24383" s="29"/>
      <c r="AG24383" s="29"/>
      <c r="AH24383" s="29"/>
      <c r="AI24383" s="29"/>
      <c r="AJ24383" s="29"/>
      <c r="AK24383" s="29"/>
      <c r="AL24383" s="29"/>
      <c r="AM24383" s="29"/>
      <c r="AP24383" s="30"/>
    </row>
    <row r="24384" spans="1:42">
      <c r="A24384" s="29"/>
      <c r="B24384" s="29"/>
      <c r="C24384" s="29"/>
      <c r="D24384" s="29"/>
      <c r="E24384" s="29"/>
      <c r="F24384" s="29"/>
      <c r="G24384" s="29"/>
      <c r="H24384" s="29"/>
      <c r="I24384" s="29"/>
      <c r="J24384" s="29"/>
      <c r="K24384" s="29"/>
      <c r="L24384" s="29"/>
      <c r="M24384" s="29"/>
      <c r="N24384" s="29"/>
      <c r="O24384" s="29"/>
      <c r="P24384" s="29"/>
      <c r="Q24384" s="29"/>
      <c r="R24384" s="29"/>
      <c r="S24384" s="33"/>
      <c r="T24384" s="29"/>
      <c r="U24384" s="29"/>
      <c r="V24384" s="29"/>
      <c r="W24384" s="29"/>
      <c r="X24384" s="29"/>
      <c r="Y24384" s="29"/>
      <c r="Z24384" s="29"/>
      <c r="AA24384" s="29"/>
      <c r="AB24384" s="29"/>
      <c r="AC24384" s="29"/>
      <c r="AD24384" s="29"/>
      <c r="AE24384" s="29"/>
      <c r="AF24384" s="29"/>
      <c r="AG24384" s="29"/>
      <c r="AH24384" s="29"/>
      <c r="AI24384" s="29"/>
      <c r="AJ24384" s="29"/>
      <c r="AK24384" s="29"/>
      <c r="AL24384" s="29"/>
      <c r="AM24384" s="29"/>
      <c r="AP24384" s="30"/>
    </row>
    <row r="24385" spans="1:42">
      <c r="A24385" s="29"/>
      <c r="B24385" s="29"/>
      <c r="C24385" s="29"/>
      <c r="D24385" s="29"/>
      <c r="E24385" s="29"/>
      <c r="F24385" s="29"/>
      <c r="G24385" s="29"/>
      <c r="H24385" s="29"/>
      <c r="I24385" s="29"/>
      <c r="J24385" s="29"/>
      <c r="K24385" s="29"/>
      <c r="L24385" s="29"/>
      <c r="M24385" s="29"/>
      <c r="N24385" s="29"/>
      <c r="O24385" s="29"/>
      <c r="P24385" s="29"/>
      <c r="Q24385" s="29"/>
      <c r="R24385" s="29"/>
      <c r="S24385" s="33"/>
      <c r="T24385" s="29"/>
      <c r="U24385" s="29"/>
      <c r="V24385" s="29"/>
      <c r="W24385" s="29"/>
      <c r="X24385" s="29"/>
      <c r="Y24385" s="29"/>
      <c r="Z24385" s="29"/>
      <c r="AA24385" s="29"/>
      <c r="AB24385" s="29"/>
      <c r="AC24385" s="29"/>
      <c r="AD24385" s="29"/>
      <c r="AE24385" s="29"/>
      <c r="AF24385" s="29"/>
      <c r="AG24385" s="29"/>
      <c r="AH24385" s="29"/>
      <c r="AI24385" s="29"/>
      <c r="AJ24385" s="29"/>
      <c r="AK24385" s="29"/>
      <c r="AL24385" s="29"/>
      <c r="AM24385" s="29"/>
      <c r="AP24385" s="30"/>
    </row>
    <row r="24386" spans="1:42">
      <c r="A24386" s="29"/>
      <c r="B24386" s="29"/>
      <c r="C24386" s="29"/>
      <c r="D24386" s="29"/>
      <c r="E24386" s="29"/>
      <c r="F24386" s="29"/>
      <c r="G24386" s="29"/>
      <c r="H24386" s="29"/>
      <c r="I24386" s="29"/>
      <c r="J24386" s="29"/>
      <c r="K24386" s="29"/>
      <c r="L24386" s="29"/>
      <c r="M24386" s="29"/>
      <c r="N24386" s="29"/>
      <c r="O24386" s="29"/>
      <c r="P24386" s="29"/>
      <c r="Q24386" s="29"/>
      <c r="R24386" s="29"/>
      <c r="S24386" s="33"/>
      <c r="T24386" s="29"/>
      <c r="U24386" s="29"/>
      <c r="V24386" s="29"/>
      <c r="W24386" s="29"/>
      <c r="X24386" s="29"/>
      <c r="Y24386" s="29"/>
      <c r="Z24386" s="29"/>
      <c r="AA24386" s="29"/>
      <c r="AB24386" s="29"/>
      <c r="AC24386" s="29"/>
      <c r="AD24386" s="29"/>
      <c r="AE24386" s="29"/>
      <c r="AF24386" s="29"/>
      <c r="AG24386" s="29"/>
      <c r="AH24386" s="29"/>
      <c r="AI24386" s="29"/>
      <c r="AJ24386" s="29"/>
      <c r="AK24386" s="29"/>
      <c r="AL24386" s="29"/>
      <c r="AM24386" s="29"/>
      <c r="AP24386" s="30"/>
    </row>
    <row r="24387" spans="1:42">
      <c r="A24387" s="29"/>
      <c r="B24387" s="29"/>
      <c r="C24387" s="29"/>
      <c r="D24387" s="29"/>
      <c r="E24387" s="29"/>
      <c r="F24387" s="29"/>
      <c r="G24387" s="29"/>
      <c r="H24387" s="29"/>
      <c r="I24387" s="29"/>
      <c r="J24387" s="29"/>
      <c r="K24387" s="29"/>
      <c r="L24387" s="29"/>
      <c r="M24387" s="29"/>
      <c r="N24387" s="29"/>
      <c r="O24387" s="29"/>
      <c r="P24387" s="29"/>
      <c r="Q24387" s="29"/>
      <c r="R24387" s="29"/>
      <c r="S24387" s="33"/>
      <c r="T24387" s="29"/>
      <c r="U24387" s="29"/>
      <c r="V24387" s="29"/>
      <c r="W24387" s="29"/>
      <c r="X24387" s="29"/>
      <c r="Y24387" s="29"/>
      <c r="Z24387" s="29"/>
      <c r="AA24387" s="29"/>
      <c r="AB24387" s="29"/>
      <c r="AC24387" s="29"/>
      <c r="AD24387" s="29"/>
      <c r="AE24387" s="29"/>
      <c r="AF24387" s="29"/>
      <c r="AG24387" s="29"/>
      <c r="AH24387" s="29"/>
      <c r="AI24387" s="29"/>
      <c r="AJ24387" s="29"/>
      <c r="AK24387" s="29"/>
      <c r="AL24387" s="29"/>
      <c r="AM24387" s="29"/>
      <c r="AP24387" s="30"/>
    </row>
    <row r="24388" spans="1:42">
      <c r="A24388" s="29"/>
      <c r="B24388" s="29"/>
      <c r="C24388" s="29"/>
      <c r="D24388" s="29"/>
      <c r="E24388" s="29"/>
      <c r="F24388" s="29"/>
      <c r="G24388" s="29"/>
      <c r="H24388" s="29"/>
      <c r="I24388" s="29"/>
      <c r="J24388" s="29"/>
      <c r="K24388" s="29"/>
      <c r="L24388" s="29"/>
      <c r="M24388" s="29"/>
      <c r="N24388" s="29"/>
      <c r="O24388" s="29"/>
      <c r="P24388" s="29"/>
      <c r="Q24388" s="29"/>
      <c r="R24388" s="29"/>
      <c r="S24388" s="33"/>
      <c r="T24388" s="29"/>
      <c r="U24388" s="29"/>
      <c r="V24388" s="29"/>
      <c r="W24388" s="29"/>
      <c r="X24388" s="29"/>
      <c r="Y24388" s="29"/>
      <c r="Z24388" s="29"/>
      <c r="AA24388" s="29"/>
      <c r="AB24388" s="29"/>
      <c r="AC24388" s="29"/>
      <c r="AD24388" s="29"/>
      <c r="AE24388" s="29"/>
      <c r="AF24388" s="29"/>
      <c r="AG24388" s="29"/>
      <c r="AH24388" s="29"/>
      <c r="AI24388" s="29"/>
      <c r="AJ24388" s="29"/>
      <c r="AK24388" s="29"/>
      <c r="AL24388" s="29"/>
      <c r="AM24388" s="29"/>
      <c r="AP24388" s="30"/>
    </row>
    <row r="24389" spans="1:42">
      <c r="A24389" s="29"/>
      <c r="B24389" s="29"/>
      <c r="C24389" s="29"/>
      <c r="D24389" s="29"/>
      <c r="E24389" s="29"/>
      <c r="F24389" s="29"/>
      <c r="G24389" s="29"/>
      <c r="H24389" s="29"/>
      <c r="I24389" s="29"/>
      <c r="J24389" s="29"/>
      <c r="K24389" s="29"/>
      <c r="L24389" s="29"/>
      <c r="M24389" s="29"/>
      <c r="N24389" s="29"/>
      <c r="O24389" s="29"/>
      <c r="P24389" s="29"/>
      <c r="Q24389" s="29"/>
      <c r="R24389" s="29"/>
      <c r="S24389" s="33"/>
      <c r="T24389" s="29"/>
      <c r="U24389" s="29"/>
      <c r="V24389" s="29"/>
      <c r="W24389" s="29"/>
      <c r="X24389" s="29"/>
      <c r="Y24389" s="29"/>
      <c r="Z24389" s="29"/>
      <c r="AA24389" s="29"/>
      <c r="AB24389" s="29"/>
      <c r="AC24389" s="29"/>
      <c r="AD24389" s="29"/>
      <c r="AE24389" s="29"/>
      <c r="AF24389" s="29"/>
      <c r="AG24389" s="29"/>
      <c r="AH24389" s="29"/>
      <c r="AI24389" s="29"/>
      <c r="AJ24389" s="29"/>
      <c r="AK24389" s="29"/>
      <c r="AL24389" s="29"/>
      <c r="AM24389" s="29"/>
      <c r="AP24389" s="30"/>
    </row>
    <row r="24390" spans="1:42">
      <c r="A24390" s="29"/>
      <c r="B24390" s="29"/>
      <c r="C24390" s="29"/>
      <c r="D24390" s="29"/>
      <c r="E24390" s="29"/>
      <c r="F24390" s="29"/>
      <c r="G24390" s="29"/>
      <c r="H24390" s="29"/>
      <c r="I24390" s="29"/>
      <c r="J24390" s="29"/>
      <c r="K24390" s="29"/>
      <c r="L24390" s="29"/>
      <c r="M24390" s="29"/>
      <c r="N24390" s="29"/>
      <c r="O24390" s="29"/>
      <c r="P24390" s="29"/>
      <c r="Q24390" s="29"/>
      <c r="R24390" s="29"/>
      <c r="S24390" s="33"/>
      <c r="T24390" s="29"/>
      <c r="U24390" s="29"/>
      <c r="V24390" s="29"/>
      <c r="W24390" s="29"/>
      <c r="X24390" s="29"/>
      <c r="Y24390" s="29"/>
      <c r="Z24390" s="29"/>
      <c r="AA24390" s="29"/>
      <c r="AB24390" s="29"/>
      <c r="AC24390" s="29"/>
      <c r="AD24390" s="29"/>
      <c r="AE24390" s="29"/>
      <c r="AF24390" s="29"/>
      <c r="AG24390" s="29"/>
      <c r="AH24390" s="29"/>
      <c r="AI24390" s="29"/>
      <c r="AJ24390" s="29"/>
      <c r="AK24390" s="29"/>
      <c r="AL24390" s="29"/>
      <c r="AM24390" s="29"/>
      <c r="AP24390" s="30"/>
    </row>
    <row r="24391" spans="1:42">
      <c r="A24391" s="29"/>
      <c r="B24391" s="29"/>
      <c r="C24391" s="29"/>
      <c r="D24391" s="29"/>
      <c r="E24391" s="29"/>
      <c r="F24391" s="29"/>
      <c r="G24391" s="29"/>
      <c r="H24391" s="29"/>
      <c r="I24391" s="29"/>
      <c r="J24391" s="29"/>
      <c r="K24391" s="29"/>
      <c r="L24391" s="29"/>
      <c r="M24391" s="29"/>
      <c r="N24391" s="29"/>
      <c r="O24391" s="29"/>
      <c r="P24391" s="29"/>
      <c r="Q24391" s="29"/>
      <c r="R24391" s="29"/>
      <c r="S24391" s="33"/>
      <c r="T24391" s="29"/>
      <c r="U24391" s="29"/>
      <c r="V24391" s="29"/>
      <c r="W24391" s="29"/>
      <c r="X24391" s="29"/>
      <c r="Y24391" s="29"/>
      <c r="Z24391" s="29"/>
      <c r="AA24391" s="29"/>
      <c r="AB24391" s="29"/>
      <c r="AC24391" s="29"/>
      <c r="AD24391" s="29"/>
      <c r="AE24391" s="29"/>
      <c r="AF24391" s="29"/>
      <c r="AG24391" s="29"/>
      <c r="AH24391" s="29"/>
      <c r="AI24391" s="29"/>
      <c r="AJ24391" s="29"/>
      <c r="AK24391" s="29"/>
      <c r="AL24391" s="29"/>
      <c r="AM24391" s="29"/>
      <c r="AP24391" s="30"/>
    </row>
    <row r="24392" spans="1:42">
      <c r="A24392" s="29"/>
      <c r="B24392" s="29"/>
      <c r="C24392" s="29"/>
      <c r="D24392" s="29"/>
      <c r="E24392" s="29"/>
      <c r="F24392" s="29"/>
      <c r="G24392" s="29"/>
      <c r="H24392" s="29"/>
      <c r="I24392" s="29"/>
      <c r="J24392" s="29"/>
      <c r="K24392" s="29"/>
      <c r="L24392" s="29"/>
      <c r="M24392" s="29"/>
      <c r="N24392" s="29"/>
      <c r="O24392" s="29"/>
      <c r="P24392" s="29"/>
      <c r="Q24392" s="29"/>
      <c r="R24392" s="29"/>
      <c r="S24392" s="33"/>
      <c r="T24392" s="29"/>
      <c r="U24392" s="29"/>
      <c r="V24392" s="29"/>
      <c r="W24392" s="29"/>
      <c r="X24392" s="29"/>
      <c r="Y24392" s="29"/>
      <c r="Z24392" s="29"/>
      <c r="AA24392" s="29"/>
      <c r="AB24392" s="29"/>
      <c r="AC24392" s="29"/>
      <c r="AD24392" s="29"/>
      <c r="AE24392" s="29"/>
      <c r="AF24392" s="29"/>
      <c r="AG24392" s="29"/>
      <c r="AH24392" s="29"/>
      <c r="AI24392" s="29"/>
      <c r="AJ24392" s="29"/>
      <c r="AK24392" s="29"/>
      <c r="AL24392" s="29"/>
      <c r="AM24392" s="29"/>
      <c r="AP24392" s="30"/>
    </row>
    <row r="24393" spans="1:42">
      <c r="A24393" s="29"/>
      <c r="B24393" s="29"/>
      <c r="C24393" s="29"/>
      <c r="D24393" s="29"/>
      <c r="E24393" s="29"/>
      <c r="F24393" s="29"/>
      <c r="G24393" s="29"/>
      <c r="H24393" s="29"/>
      <c r="I24393" s="29"/>
      <c r="J24393" s="29"/>
      <c r="K24393" s="29"/>
      <c r="L24393" s="29"/>
      <c r="M24393" s="29"/>
      <c r="N24393" s="29"/>
      <c r="O24393" s="29"/>
      <c r="P24393" s="29"/>
      <c r="Q24393" s="29"/>
      <c r="R24393" s="29"/>
      <c r="S24393" s="33"/>
      <c r="T24393" s="29"/>
      <c r="U24393" s="29"/>
      <c r="V24393" s="29"/>
      <c r="W24393" s="29"/>
      <c r="X24393" s="29"/>
      <c r="Y24393" s="29"/>
      <c r="Z24393" s="29"/>
      <c r="AA24393" s="29"/>
      <c r="AB24393" s="29"/>
      <c r="AC24393" s="29"/>
      <c r="AD24393" s="29"/>
      <c r="AE24393" s="29"/>
      <c r="AF24393" s="29"/>
      <c r="AG24393" s="29"/>
      <c r="AH24393" s="29"/>
      <c r="AI24393" s="29"/>
      <c r="AJ24393" s="29"/>
      <c r="AK24393" s="29"/>
      <c r="AL24393" s="29"/>
      <c r="AM24393" s="29"/>
      <c r="AP24393" s="30"/>
    </row>
    <row r="24394" spans="1:42">
      <c r="A24394" s="29"/>
      <c r="B24394" s="29"/>
      <c r="C24394" s="29"/>
      <c r="D24394" s="29"/>
      <c r="E24394" s="29"/>
      <c r="F24394" s="29"/>
      <c r="G24394" s="29"/>
      <c r="H24394" s="29"/>
      <c r="I24394" s="29"/>
      <c r="J24394" s="29"/>
      <c r="K24394" s="29"/>
      <c r="L24394" s="29"/>
      <c r="M24394" s="29"/>
      <c r="N24394" s="29"/>
      <c r="O24394" s="29"/>
      <c r="P24394" s="29"/>
      <c r="Q24394" s="29"/>
      <c r="R24394" s="29"/>
      <c r="S24394" s="33"/>
      <c r="T24394" s="29"/>
      <c r="U24394" s="29"/>
      <c r="V24394" s="29"/>
      <c r="W24394" s="29"/>
      <c r="X24394" s="29"/>
      <c r="Y24394" s="29"/>
      <c r="Z24394" s="29"/>
      <c r="AA24394" s="29"/>
      <c r="AB24394" s="29"/>
      <c r="AC24394" s="29"/>
      <c r="AD24394" s="29"/>
      <c r="AE24394" s="29"/>
      <c r="AF24394" s="29"/>
      <c r="AG24394" s="29"/>
      <c r="AH24394" s="29"/>
      <c r="AI24394" s="29"/>
      <c r="AJ24394" s="29"/>
      <c r="AK24394" s="29"/>
      <c r="AL24394" s="29"/>
      <c r="AM24394" s="29"/>
      <c r="AP24394" s="30"/>
    </row>
    <row r="24395" spans="1:42">
      <c r="A24395" s="29"/>
      <c r="B24395" s="29"/>
      <c r="C24395" s="29"/>
      <c r="D24395" s="29"/>
      <c r="E24395" s="29"/>
      <c r="F24395" s="29"/>
      <c r="G24395" s="29"/>
      <c r="H24395" s="29"/>
      <c r="I24395" s="29"/>
      <c r="J24395" s="29"/>
      <c r="K24395" s="29"/>
      <c r="L24395" s="29"/>
      <c r="M24395" s="29"/>
      <c r="N24395" s="29"/>
      <c r="O24395" s="29"/>
      <c r="P24395" s="29"/>
      <c r="Q24395" s="29"/>
      <c r="R24395" s="29"/>
      <c r="S24395" s="33"/>
      <c r="T24395" s="29"/>
      <c r="U24395" s="29"/>
      <c r="V24395" s="29"/>
      <c r="W24395" s="29"/>
      <c r="X24395" s="29"/>
      <c r="Y24395" s="29"/>
      <c r="Z24395" s="29"/>
      <c r="AA24395" s="29"/>
      <c r="AB24395" s="29"/>
      <c r="AC24395" s="29"/>
      <c r="AD24395" s="29"/>
      <c r="AE24395" s="29"/>
      <c r="AF24395" s="29"/>
      <c r="AG24395" s="29"/>
      <c r="AH24395" s="29"/>
      <c r="AI24395" s="29"/>
      <c r="AJ24395" s="29"/>
      <c r="AK24395" s="29"/>
      <c r="AL24395" s="29"/>
      <c r="AM24395" s="29"/>
      <c r="AP24395" s="30"/>
    </row>
    <row r="24396" spans="1:42">
      <c r="A24396" s="29"/>
      <c r="B24396" s="29"/>
      <c r="C24396" s="29"/>
      <c r="D24396" s="29"/>
      <c r="E24396" s="29"/>
      <c r="F24396" s="29"/>
      <c r="G24396" s="29"/>
      <c r="H24396" s="29"/>
      <c r="I24396" s="29"/>
      <c r="J24396" s="29"/>
      <c r="K24396" s="29"/>
      <c r="L24396" s="29"/>
      <c r="M24396" s="29"/>
      <c r="N24396" s="29"/>
      <c r="O24396" s="29"/>
      <c r="P24396" s="29"/>
      <c r="Q24396" s="29"/>
      <c r="R24396" s="29"/>
      <c r="S24396" s="33"/>
      <c r="T24396" s="29"/>
      <c r="U24396" s="29"/>
      <c r="V24396" s="29"/>
      <c r="W24396" s="29"/>
      <c r="X24396" s="29"/>
      <c r="Y24396" s="29"/>
      <c r="Z24396" s="29"/>
      <c r="AA24396" s="29"/>
      <c r="AB24396" s="29"/>
      <c r="AC24396" s="29"/>
      <c r="AD24396" s="29"/>
      <c r="AE24396" s="29"/>
      <c r="AF24396" s="29"/>
      <c r="AG24396" s="29"/>
      <c r="AH24396" s="29"/>
      <c r="AI24396" s="29"/>
      <c r="AJ24396" s="29"/>
      <c r="AK24396" s="29"/>
      <c r="AL24396" s="29"/>
      <c r="AM24396" s="29"/>
      <c r="AP24396" s="30"/>
    </row>
    <row r="24397" spans="1:42">
      <c r="A24397" s="29"/>
      <c r="B24397" s="29"/>
      <c r="C24397" s="29"/>
      <c r="D24397" s="29"/>
      <c r="E24397" s="29"/>
      <c r="F24397" s="29"/>
      <c r="G24397" s="29"/>
      <c r="H24397" s="29"/>
      <c r="I24397" s="29"/>
      <c r="J24397" s="29"/>
      <c r="K24397" s="29"/>
      <c r="L24397" s="29"/>
      <c r="M24397" s="29"/>
      <c r="N24397" s="29"/>
      <c r="O24397" s="29"/>
      <c r="P24397" s="29"/>
      <c r="Q24397" s="29"/>
      <c r="R24397" s="29"/>
      <c r="S24397" s="33"/>
      <c r="T24397" s="29"/>
      <c r="U24397" s="29"/>
      <c r="V24397" s="29"/>
      <c r="W24397" s="29"/>
      <c r="X24397" s="29"/>
      <c r="Y24397" s="29"/>
      <c r="Z24397" s="29"/>
      <c r="AA24397" s="29"/>
      <c r="AB24397" s="29"/>
      <c r="AC24397" s="29"/>
      <c r="AD24397" s="29"/>
      <c r="AE24397" s="29"/>
      <c r="AF24397" s="29"/>
      <c r="AG24397" s="29"/>
      <c r="AH24397" s="29"/>
      <c r="AI24397" s="29"/>
      <c r="AJ24397" s="29"/>
      <c r="AK24397" s="29"/>
      <c r="AL24397" s="29"/>
      <c r="AM24397" s="29"/>
      <c r="AP24397" s="30"/>
    </row>
    <row r="24398" spans="1:42">
      <c r="A24398" s="29"/>
      <c r="B24398" s="29"/>
      <c r="C24398" s="29"/>
      <c r="D24398" s="29"/>
      <c r="E24398" s="29"/>
      <c r="F24398" s="29"/>
      <c r="G24398" s="29"/>
      <c r="H24398" s="29"/>
      <c r="I24398" s="29"/>
      <c r="J24398" s="29"/>
      <c r="K24398" s="29"/>
      <c r="L24398" s="29"/>
      <c r="M24398" s="29"/>
      <c r="N24398" s="29"/>
      <c r="O24398" s="29"/>
      <c r="P24398" s="29"/>
      <c r="Q24398" s="29"/>
      <c r="R24398" s="29"/>
      <c r="S24398" s="33"/>
      <c r="T24398" s="29"/>
      <c r="U24398" s="29"/>
      <c r="V24398" s="29"/>
      <c r="W24398" s="29"/>
      <c r="X24398" s="29"/>
      <c r="Y24398" s="29"/>
      <c r="Z24398" s="29"/>
      <c r="AA24398" s="29"/>
      <c r="AB24398" s="29"/>
      <c r="AC24398" s="29"/>
      <c r="AD24398" s="29"/>
      <c r="AE24398" s="29"/>
      <c r="AF24398" s="29"/>
      <c r="AG24398" s="29"/>
      <c r="AH24398" s="29"/>
      <c r="AI24398" s="29"/>
      <c r="AJ24398" s="29"/>
      <c r="AK24398" s="29"/>
      <c r="AL24398" s="29"/>
      <c r="AM24398" s="29"/>
      <c r="AP24398" s="30"/>
    </row>
    <row r="24399" spans="1:42">
      <c r="A24399" s="29"/>
      <c r="B24399" s="29"/>
      <c r="C24399" s="29"/>
      <c r="D24399" s="29"/>
      <c r="E24399" s="29"/>
      <c r="F24399" s="29"/>
      <c r="G24399" s="29"/>
      <c r="H24399" s="29"/>
      <c r="I24399" s="29"/>
      <c r="J24399" s="29"/>
      <c r="K24399" s="29"/>
      <c r="L24399" s="29"/>
      <c r="M24399" s="29"/>
      <c r="N24399" s="29"/>
      <c r="O24399" s="29"/>
      <c r="P24399" s="29"/>
      <c r="Q24399" s="29"/>
      <c r="R24399" s="29"/>
      <c r="S24399" s="33"/>
      <c r="T24399" s="29"/>
      <c r="U24399" s="29"/>
      <c r="V24399" s="29"/>
      <c r="W24399" s="29"/>
      <c r="X24399" s="29"/>
      <c r="Y24399" s="29"/>
      <c r="Z24399" s="29"/>
      <c r="AA24399" s="29"/>
      <c r="AB24399" s="29"/>
      <c r="AC24399" s="29"/>
      <c r="AD24399" s="29"/>
      <c r="AE24399" s="29"/>
      <c r="AF24399" s="29"/>
      <c r="AG24399" s="29"/>
      <c r="AH24399" s="29"/>
      <c r="AI24399" s="29"/>
      <c r="AJ24399" s="29"/>
      <c r="AK24399" s="29"/>
      <c r="AL24399" s="29"/>
      <c r="AM24399" s="29"/>
      <c r="AP24399" s="30"/>
    </row>
    <row r="24400" spans="1:42">
      <c r="A24400" s="29"/>
      <c r="B24400" s="29"/>
      <c r="C24400" s="29"/>
      <c r="D24400" s="29"/>
      <c r="E24400" s="29"/>
      <c r="F24400" s="29"/>
      <c r="G24400" s="29"/>
      <c r="H24400" s="29"/>
      <c r="I24400" s="29"/>
      <c r="J24400" s="29"/>
      <c r="K24400" s="29"/>
      <c r="L24400" s="29"/>
      <c r="M24400" s="29"/>
      <c r="N24400" s="29"/>
      <c r="O24400" s="29"/>
      <c r="P24400" s="29"/>
      <c r="Q24400" s="29"/>
      <c r="R24400" s="29"/>
      <c r="S24400" s="33"/>
      <c r="T24400" s="29"/>
      <c r="U24400" s="29"/>
      <c r="V24400" s="29"/>
      <c r="W24400" s="29"/>
      <c r="X24400" s="29"/>
      <c r="Y24400" s="29"/>
      <c r="Z24400" s="29"/>
      <c r="AA24400" s="29"/>
      <c r="AB24400" s="29"/>
      <c r="AC24400" s="29"/>
      <c r="AD24400" s="29"/>
      <c r="AE24400" s="29"/>
      <c r="AF24400" s="29"/>
      <c r="AG24400" s="29"/>
      <c r="AH24400" s="29"/>
      <c r="AI24400" s="29"/>
      <c r="AJ24400" s="29"/>
      <c r="AK24400" s="29"/>
      <c r="AL24400" s="29"/>
      <c r="AM24400" s="29"/>
      <c r="AP24400" s="30"/>
    </row>
    <row r="24401" spans="1:42">
      <c r="A24401" s="29"/>
      <c r="B24401" s="29"/>
      <c r="C24401" s="29"/>
      <c r="D24401" s="29"/>
      <c r="E24401" s="29"/>
      <c r="F24401" s="29"/>
      <c r="G24401" s="29"/>
      <c r="H24401" s="29"/>
      <c r="I24401" s="29"/>
      <c r="J24401" s="29"/>
      <c r="K24401" s="29"/>
      <c r="L24401" s="29"/>
      <c r="M24401" s="29"/>
      <c r="N24401" s="29"/>
      <c r="O24401" s="29"/>
      <c r="P24401" s="29"/>
      <c r="Q24401" s="29"/>
      <c r="R24401" s="29"/>
      <c r="S24401" s="33"/>
      <c r="T24401" s="29"/>
      <c r="U24401" s="29"/>
      <c r="V24401" s="29"/>
      <c r="W24401" s="29"/>
      <c r="X24401" s="29"/>
      <c r="Y24401" s="29"/>
      <c r="Z24401" s="29"/>
      <c r="AA24401" s="29"/>
      <c r="AB24401" s="29"/>
      <c r="AC24401" s="29"/>
      <c r="AD24401" s="29"/>
      <c r="AE24401" s="29"/>
      <c r="AF24401" s="29"/>
      <c r="AG24401" s="29"/>
      <c r="AH24401" s="29"/>
      <c r="AI24401" s="29"/>
      <c r="AJ24401" s="29"/>
      <c r="AK24401" s="29"/>
      <c r="AL24401" s="29"/>
      <c r="AM24401" s="29"/>
      <c r="AP24401" s="30"/>
    </row>
    <row r="24402" spans="1:42">
      <c r="A24402" s="29"/>
      <c r="B24402" s="29"/>
      <c r="C24402" s="29"/>
      <c r="D24402" s="29"/>
      <c r="E24402" s="29"/>
      <c r="F24402" s="29"/>
      <c r="G24402" s="29"/>
      <c r="H24402" s="29"/>
      <c r="I24402" s="29"/>
      <c r="J24402" s="29"/>
      <c r="K24402" s="29"/>
      <c r="L24402" s="29"/>
      <c r="M24402" s="29"/>
      <c r="N24402" s="29"/>
      <c r="O24402" s="29"/>
      <c r="P24402" s="29"/>
      <c r="Q24402" s="29"/>
      <c r="R24402" s="29"/>
      <c r="S24402" s="33"/>
      <c r="T24402" s="29"/>
      <c r="U24402" s="29"/>
      <c r="V24402" s="29"/>
      <c r="W24402" s="29"/>
      <c r="X24402" s="29"/>
      <c r="Y24402" s="29"/>
      <c r="Z24402" s="29"/>
      <c r="AA24402" s="29"/>
      <c r="AB24402" s="29"/>
      <c r="AC24402" s="29"/>
      <c r="AD24402" s="29"/>
      <c r="AE24402" s="29"/>
      <c r="AF24402" s="29"/>
      <c r="AG24402" s="29"/>
      <c r="AH24402" s="29"/>
      <c r="AI24402" s="29"/>
      <c r="AJ24402" s="29"/>
      <c r="AK24402" s="29"/>
      <c r="AL24402" s="29"/>
      <c r="AM24402" s="29"/>
      <c r="AP24402" s="30"/>
    </row>
    <row r="24403" spans="1:42">
      <c r="A24403" s="29"/>
      <c r="B24403" s="29"/>
      <c r="C24403" s="29"/>
      <c r="D24403" s="29"/>
      <c r="E24403" s="29"/>
      <c r="F24403" s="29"/>
      <c r="G24403" s="29"/>
      <c r="H24403" s="29"/>
      <c r="I24403" s="29"/>
      <c r="J24403" s="29"/>
      <c r="K24403" s="29"/>
      <c r="L24403" s="29"/>
      <c r="M24403" s="29"/>
      <c r="N24403" s="29"/>
      <c r="O24403" s="29"/>
      <c r="P24403" s="29"/>
      <c r="Q24403" s="29"/>
      <c r="R24403" s="29"/>
      <c r="S24403" s="33"/>
      <c r="T24403" s="29"/>
      <c r="U24403" s="29"/>
      <c r="V24403" s="29"/>
      <c r="W24403" s="29"/>
      <c r="X24403" s="29"/>
      <c r="Y24403" s="29"/>
      <c r="Z24403" s="29"/>
      <c r="AA24403" s="29"/>
      <c r="AB24403" s="29"/>
      <c r="AC24403" s="29"/>
      <c r="AD24403" s="29"/>
      <c r="AE24403" s="29"/>
      <c r="AF24403" s="29"/>
      <c r="AG24403" s="29"/>
      <c r="AH24403" s="29"/>
      <c r="AI24403" s="29"/>
      <c r="AJ24403" s="29"/>
      <c r="AK24403" s="29"/>
      <c r="AL24403" s="29"/>
      <c r="AM24403" s="29"/>
      <c r="AP24403" s="30"/>
    </row>
    <row r="24404" spans="1:42">
      <c r="A24404" s="29"/>
      <c r="B24404" s="29"/>
      <c r="C24404" s="29"/>
      <c r="D24404" s="29"/>
      <c r="E24404" s="29"/>
      <c r="F24404" s="29"/>
      <c r="G24404" s="29"/>
      <c r="H24404" s="29"/>
      <c r="I24404" s="29"/>
      <c r="J24404" s="29"/>
      <c r="K24404" s="29"/>
      <c r="L24404" s="29"/>
      <c r="M24404" s="29"/>
      <c r="N24404" s="29"/>
      <c r="O24404" s="29"/>
      <c r="P24404" s="29"/>
      <c r="Q24404" s="29"/>
      <c r="R24404" s="29"/>
      <c r="S24404" s="33"/>
      <c r="T24404" s="29"/>
      <c r="U24404" s="29"/>
      <c r="V24404" s="29"/>
      <c r="W24404" s="29"/>
      <c r="X24404" s="29"/>
      <c r="Y24404" s="29"/>
      <c r="Z24404" s="29"/>
      <c r="AA24404" s="29"/>
      <c r="AB24404" s="29"/>
      <c r="AC24404" s="29"/>
      <c r="AD24404" s="29"/>
      <c r="AE24404" s="29"/>
      <c r="AF24404" s="29"/>
      <c r="AG24404" s="29"/>
      <c r="AH24404" s="29"/>
      <c r="AI24404" s="29"/>
      <c r="AJ24404" s="29"/>
      <c r="AK24404" s="29"/>
      <c r="AL24404" s="29"/>
      <c r="AM24404" s="29"/>
      <c r="AP24404" s="30"/>
    </row>
    <row r="24405" spans="1:42">
      <c r="A24405" s="29"/>
      <c r="B24405" s="29"/>
      <c r="C24405" s="29"/>
      <c r="D24405" s="29"/>
      <c r="E24405" s="29"/>
      <c r="F24405" s="29"/>
      <c r="G24405" s="29"/>
      <c r="H24405" s="29"/>
      <c r="I24405" s="29"/>
      <c r="J24405" s="29"/>
      <c r="K24405" s="29"/>
      <c r="L24405" s="29"/>
      <c r="M24405" s="29"/>
      <c r="N24405" s="29"/>
      <c r="O24405" s="29"/>
      <c r="P24405" s="29"/>
      <c r="Q24405" s="29"/>
      <c r="R24405" s="29"/>
      <c r="S24405" s="33"/>
      <c r="T24405" s="29"/>
      <c r="U24405" s="29"/>
      <c r="V24405" s="29"/>
      <c r="W24405" s="29"/>
      <c r="X24405" s="29"/>
      <c r="Y24405" s="29"/>
      <c r="Z24405" s="29"/>
      <c r="AA24405" s="29"/>
      <c r="AB24405" s="29"/>
      <c r="AC24405" s="29"/>
      <c r="AD24405" s="29"/>
      <c r="AE24405" s="29"/>
      <c r="AF24405" s="29"/>
      <c r="AG24405" s="29"/>
      <c r="AH24405" s="29"/>
      <c r="AI24405" s="29"/>
      <c r="AJ24405" s="29"/>
      <c r="AK24405" s="29"/>
      <c r="AL24405" s="29"/>
      <c r="AM24405" s="29"/>
      <c r="AP24405" s="30"/>
    </row>
    <row r="24406" spans="1:42">
      <c r="A24406" s="29"/>
      <c r="B24406" s="29"/>
      <c r="C24406" s="29"/>
      <c r="D24406" s="29"/>
      <c r="E24406" s="29"/>
      <c r="F24406" s="29"/>
      <c r="G24406" s="29"/>
      <c r="H24406" s="29"/>
      <c r="I24406" s="29"/>
      <c r="J24406" s="29"/>
      <c r="K24406" s="29"/>
      <c r="L24406" s="29"/>
      <c r="M24406" s="29"/>
      <c r="N24406" s="29"/>
      <c r="O24406" s="29"/>
      <c r="P24406" s="29"/>
      <c r="Q24406" s="29"/>
      <c r="R24406" s="29"/>
      <c r="S24406" s="33"/>
      <c r="T24406" s="29"/>
      <c r="U24406" s="29"/>
      <c r="V24406" s="29"/>
      <c r="W24406" s="29"/>
      <c r="X24406" s="29"/>
      <c r="Y24406" s="29"/>
      <c r="Z24406" s="29"/>
      <c r="AA24406" s="29"/>
      <c r="AB24406" s="29"/>
      <c r="AC24406" s="29"/>
      <c r="AD24406" s="29"/>
      <c r="AE24406" s="29"/>
      <c r="AF24406" s="29"/>
      <c r="AG24406" s="29"/>
      <c r="AH24406" s="29"/>
      <c r="AI24406" s="29"/>
      <c r="AJ24406" s="29"/>
      <c r="AK24406" s="29"/>
      <c r="AL24406" s="29"/>
      <c r="AM24406" s="29"/>
      <c r="AP24406" s="30"/>
    </row>
    <row r="24407" spans="1:42">
      <c r="A24407" s="29"/>
      <c r="B24407" s="29"/>
      <c r="C24407" s="29"/>
      <c r="D24407" s="29"/>
      <c r="E24407" s="29"/>
      <c r="F24407" s="29"/>
      <c r="G24407" s="29"/>
      <c r="H24407" s="29"/>
      <c r="I24407" s="29"/>
      <c r="J24407" s="29"/>
      <c r="K24407" s="29"/>
      <c r="L24407" s="29"/>
      <c r="M24407" s="29"/>
      <c r="N24407" s="29"/>
      <c r="O24407" s="29"/>
      <c r="P24407" s="29"/>
      <c r="Q24407" s="29"/>
      <c r="R24407" s="29"/>
      <c r="S24407" s="33"/>
      <c r="T24407" s="29"/>
      <c r="U24407" s="29"/>
      <c r="V24407" s="29"/>
      <c r="W24407" s="29"/>
      <c r="X24407" s="29"/>
      <c r="Y24407" s="29"/>
      <c r="Z24407" s="29"/>
      <c r="AA24407" s="29"/>
      <c r="AB24407" s="29"/>
      <c r="AC24407" s="29"/>
      <c r="AD24407" s="29"/>
      <c r="AE24407" s="29"/>
      <c r="AF24407" s="29"/>
      <c r="AG24407" s="29"/>
      <c r="AH24407" s="29"/>
      <c r="AI24407" s="29"/>
      <c r="AJ24407" s="29"/>
      <c r="AK24407" s="29"/>
      <c r="AL24407" s="29"/>
      <c r="AM24407" s="29"/>
      <c r="AP24407" s="30"/>
    </row>
    <row r="24408" spans="1:42">
      <c r="A24408" s="29"/>
      <c r="B24408" s="29"/>
      <c r="C24408" s="29"/>
      <c r="D24408" s="29"/>
      <c r="E24408" s="29"/>
      <c r="F24408" s="29"/>
      <c r="G24408" s="29"/>
      <c r="H24408" s="29"/>
      <c r="I24408" s="29"/>
      <c r="J24408" s="29"/>
      <c r="K24408" s="29"/>
      <c r="L24408" s="29"/>
      <c r="M24408" s="29"/>
      <c r="N24408" s="29"/>
      <c r="O24408" s="29"/>
      <c r="P24408" s="29"/>
      <c r="Q24408" s="29"/>
      <c r="R24408" s="29"/>
      <c r="S24408" s="33"/>
      <c r="T24408" s="29"/>
      <c r="U24408" s="29"/>
      <c r="V24408" s="29"/>
      <c r="W24408" s="29"/>
      <c r="X24408" s="29"/>
      <c r="Y24408" s="29"/>
      <c r="Z24408" s="29"/>
      <c r="AA24408" s="29"/>
      <c r="AB24408" s="29"/>
      <c r="AC24408" s="29"/>
      <c r="AD24408" s="29"/>
      <c r="AE24408" s="29"/>
      <c r="AF24408" s="29"/>
      <c r="AG24408" s="29"/>
      <c r="AH24408" s="29"/>
      <c r="AI24408" s="29"/>
      <c r="AJ24408" s="29"/>
      <c r="AK24408" s="29"/>
      <c r="AL24408" s="29"/>
      <c r="AM24408" s="29"/>
      <c r="AP24408" s="30"/>
    </row>
    <row r="24409" spans="1:42">
      <c r="A24409" s="29"/>
      <c r="B24409" s="29"/>
      <c r="C24409" s="29"/>
      <c r="D24409" s="29"/>
      <c r="E24409" s="29"/>
      <c r="F24409" s="29"/>
      <c r="G24409" s="29"/>
      <c r="H24409" s="29"/>
      <c r="I24409" s="29"/>
      <c r="J24409" s="29"/>
      <c r="K24409" s="29"/>
      <c r="L24409" s="29"/>
      <c r="M24409" s="29"/>
      <c r="N24409" s="29"/>
      <c r="O24409" s="29"/>
      <c r="P24409" s="29"/>
      <c r="Q24409" s="29"/>
      <c r="R24409" s="29"/>
      <c r="S24409" s="33"/>
      <c r="T24409" s="29"/>
      <c r="U24409" s="29"/>
      <c r="V24409" s="29"/>
      <c r="W24409" s="29"/>
      <c r="X24409" s="29"/>
      <c r="Y24409" s="29"/>
      <c r="Z24409" s="29"/>
      <c r="AA24409" s="29"/>
      <c r="AB24409" s="29"/>
      <c r="AC24409" s="29"/>
      <c r="AD24409" s="29"/>
      <c r="AE24409" s="29"/>
      <c r="AF24409" s="29"/>
      <c r="AG24409" s="29"/>
      <c r="AH24409" s="29"/>
      <c r="AI24409" s="29"/>
      <c r="AJ24409" s="29"/>
      <c r="AK24409" s="29"/>
      <c r="AL24409" s="29"/>
      <c r="AM24409" s="29"/>
      <c r="AP24409" s="30"/>
    </row>
    <row r="24410" spans="1:42">
      <c r="A24410" s="29"/>
      <c r="B24410" s="29"/>
      <c r="C24410" s="29"/>
      <c r="D24410" s="29"/>
      <c r="E24410" s="29"/>
      <c r="F24410" s="29"/>
      <c r="G24410" s="29"/>
      <c r="H24410" s="29"/>
      <c r="I24410" s="29"/>
      <c r="J24410" s="29"/>
      <c r="K24410" s="29"/>
      <c r="L24410" s="29"/>
      <c r="M24410" s="29"/>
      <c r="N24410" s="29"/>
      <c r="O24410" s="29"/>
      <c r="P24410" s="29"/>
      <c r="Q24410" s="29"/>
      <c r="R24410" s="29"/>
      <c r="S24410" s="33"/>
      <c r="T24410" s="29"/>
      <c r="U24410" s="29"/>
      <c r="V24410" s="29"/>
      <c r="W24410" s="29"/>
      <c r="X24410" s="29"/>
      <c r="Y24410" s="29"/>
      <c r="Z24410" s="29"/>
      <c r="AA24410" s="29"/>
      <c r="AB24410" s="29"/>
      <c r="AC24410" s="29"/>
      <c r="AD24410" s="29"/>
      <c r="AE24410" s="29"/>
      <c r="AF24410" s="29"/>
      <c r="AG24410" s="29"/>
      <c r="AH24410" s="29"/>
      <c r="AI24410" s="29"/>
      <c r="AJ24410" s="29"/>
      <c r="AK24410" s="29"/>
      <c r="AL24410" s="29"/>
      <c r="AM24410" s="29"/>
      <c r="AP24410" s="30"/>
    </row>
    <row r="24411" spans="1:42">
      <c r="A24411" s="29"/>
      <c r="B24411" s="29"/>
      <c r="C24411" s="29"/>
      <c r="D24411" s="29"/>
      <c r="E24411" s="29"/>
      <c r="F24411" s="29"/>
      <c r="G24411" s="29"/>
      <c r="H24411" s="29"/>
      <c r="I24411" s="29"/>
      <c r="J24411" s="29"/>
      <c r="K24411" s="29"/>
      <c r="L24411" s="29"/>
      <c r="M24411" s="29"/>
      <c r="N24411" s="29"/>
      <c r="O24411" s="29"/>
      <c r="P24411" s="29"/>
      <c r="Q24411" s="29"/>
      <c r="R24411" s="29"/>
      <c r="S24411" s="33"/>
      <c r="T24411" s="29"/>
      <c r="U24411" s="29"/>
      <c r="V24411" s="29"/>
      <c r="W24411" s="29"/>
      <c r="X24411" s="29"/>
      <c r="Y24411" s="29"/>
      <c r="Z24411" s="29"/>
      <c r="AA24411" s="29"/>
      <c r="AB24411" s="29"/>
      <c r="AC24411" s="29"/>
      <c r="AD24411" s="29"/>
      <c r="AE24411" s="29"/>
      <c r="AF24411" s="29"/>
      <c r="AG24411" s="29"/>
      <c r="AH24411" s="29"/>
      <c r="AI24411" s="29"/>
      <c r="AJ24411" s="29"/>
      <c r="AK24411" s="29"/>
      <c r="AL24411" s="29"/>
      <c r="AM24411" s="29"/>
      <c r="AP24411" s="30"/>
    </row>
    <row r="24412" spans="1:42">
      <c r="A24412" s="29"/>
      <c r="B24412" s="29"/>
      <c r="C24412" s="29"/>
      <c r="D24412" s="29"/>
      <c r="E24412" s="29"/>
      <c r="F24412" s="29"/>
      <c r="G24412" s="29"/>
      <c r="H24412" s="29"/>
      <c r="I24412" s="29"/>
      <c r="J24412" s="29"/>
      <c r="K24412" s="29"/>
      <c r="L24412" s="29"/>
      <c r="M24412" s="29"/>
      <c r="N24412" s="29"/>
      <c r="O24412" s="29"/>
      <c r="P24412" s="29"/>
      <c r="Q24412" s="29"/>
      <c r="R24412" s="29"/>
      <c r="S24412" s="33"/>
      <c r="T24412" s="29"/>
      <c r="U24412" s="29"/>
      <c r="V24412" s="29"/>
      <c r="W24412" s="29"/>
      <c r="X24412" s="29"/>
      <c r="Y24412" s="29"/>
      <c r="Z24412" s="29"/>
      <c r="AA24412" s="29"/>
      <c r="AB24412" s="29"/>
      <c r="AC24412" s="29"/>
      <c r="AD24412" s="29"/>
      <c r="AE24412" s="29"/>
      <c r="AF24412" s="29"/>
      <c r="AG24412" s="29"/>
      <c r="AH24412" s="29"/>
      <c r="AI24412" s="29"/>
      <c r="AJ24412" s="29"/>
      <c r="AK24412" s="29"/>
      <c r="AL24412" s="29"/>
      <c r="AM24412" s="29"/>
      <c r="AP24412" s="30"/>
    </row>
    <row r="24413" spans="1:42">
      <c r="A24413" s="29"/>
      <c r="B24413" s="29"/>
      <c r="C24413" s="29"/>
      <c r="D24413" s="29"/>
      <c r="E24413" s="29"/>
      <c r="F24413" s="29"/>
      <c r="G24413" s="29"/>
      <c r="H24413" s="29"/>
      <c r="I24413" s="29"/>
      <c r="J24413" s="29"/>
      <c r="K24413" s="29"/>
      <c r="L24413" s="29"/>
      <c r="M24413" s="29"/>
      <c r="N24413" s="29"/>
      <c r="O24413" s="29"/>
      <c r="P24413" s="29"/>
      <c r="Q24413" s="29"/>
      <c r="R24413" s="29"/>
      <c r="S24413" s="33"/>
      <c r="T24413" s="29"/>
      <c r="U24413" s="29"/>
      <c r="V24413" s="29"/>
      <c r="W24413" s="29"/>
      <c r="X24413" s="29"/>
      <c r="Y24413" s="29"/>
      <c r="Z24413" s="29"/>
      <c r="AA24413" s="29"/>
      <c r="AB24413" s="29"/>
      <c r="AC24413" s="29"/>
      <c r="AD24413" s="29"/>
      <c r="AE24413" s="29"/>
      <c r="AF24413" s="29"/>
      <c r="AG24413" s="29"/>
      <c r="AH24413" s="29"/>
      <c r="AI24413" s="29"/>
      <c r="AJ24413" s="29"/>
      <c r="AK24413" s="29"/>
      <c r="AL24413" s="29"/>
      <c r="AM24413" s="29"/>
      <c r="AP24413" s="30"/>
    </row>
    <row r="24414" spans="1:42">
      <c r="A24414" s="29"/>
      <c r="B24414" s="29"/>
      <c r="C24414" s="29"/>
      <c r="D24414" s="29"/>
      <c r="E24414" s="29"/>
      <c r="F24414" s="29"/>
      <c r="G24414" s="29"/>
      <c r="H24414" s="29"/>
      <c r="I24414" s="29"/>
      <c r="J24414" s="29"/>
      <c r="K24414" s="29"/>
      <c r="L24414" s="29"/>
      <c r="M24414" s="29"/>
      <c r="N24414" s="29"/>
      <c r="O24414" s="29"/>
      <c r="P24414" s="29"/>
      <c r="Q24414" s="29"/>
      <c r="R24414" s="29"/>
      <c r="S24414" s="33"/>
      <c r="T24414" s="29"/>
      <c r="U24414" s="29"/>
      <c r="V24414" s="29"/>
      <c r="W24414" s="29"/>
      <c r="X24414" s="29"/>
      <c r="Y24414" s="29"/>
      <c r="Z24414" s="29"/>
      <c r="AA24414" s="29"/>
      <c r="AB24414" s="29"/>
      <c r="AC24414" s="29"/>
      <c r="AD24414" s="29"/>
      <c r="AE24414" s="29"/>
      <c r="AF24414" s="29"/>
      <c r="AG24414" s="29"/>
      <c r="AH24414" s="29"/>
      <c r="AI24414" s="29"/>
      <c r="AJ24414" s="29"/>
      <c r="AK24414" s="29"/>
      <c r="AL24414" s="29"/>
      <c r="AM24414" s="29"/>
      <c r="AP24414" s="30"/>
    </row>
    <row r="24415" spans="1:42">
      <c r="A24415" s="29"/>
      <c r="B24415" s="29"/>
      <c r="C24415" s="29"/>
      <c r="D24415" s="29"/>
      <c r="E24415" s="29"/>
      <c r="F24415" s="29"/>
      <c r="G24415" s="29"/>
      <c r="H24415" s="29"/>
      <c r="I24415" s="29"/>
      <c r="J24415" s="29"/>
      <c r="K24415" s="29"/>
      <c r="L24415" s="29"/>
      <c r="M24415" s="29"/>
      <c r="N24415" s="29"/>
      <c r="O24415" s="29"/>
      <c r="P24415" s="29"/>
      <c r="Q24415" s="29"/>
      <c r="R24415" s="29"/>
      <c r="S24415" s="33"/>
      <c r="T24415" s="29"/>
      <c r="U24415" s="29"/>
      <c r="V24415" s="29"/>
      <c r="W24415" s="29"/>
      <c r="X24415" s="29"/>
      <c r="Y24415" s="29"/>
      <c r="Z24415" s="29"/>
      <c r="AA24415" s="29"/>
      <c r="AB24415" s="29"/>
      <c r="AC24415" s="29"/>
      <c r="AD24415" s="29"/>
      <c r="AE24415" s="29"/>
      <c r="AF24415" s="29"/>
      <c r="AG24415" s="29"/>
      <c r="AH24415" s="29"/>
      <c r="AI24415" s="29"/>
      <c r="AJ24415" s="29"/>
      <c r="AK24415" s="29"/>
      <c r="AL24415" s="29"/>
      <c r="AM24415" s="29"/>
      <c r="AP24415" s="30"/>
    </row>
    <row r="24416" spans="1:42">
      <c r="A24416" s="29"/>
      <c r="B24416" s="29"/>
      <c r="C24416" s="29"/>
      <c r="D24416" s="29"/>
      <c r="E24416" s="29"/>
      <c r="F24416" s="29"/>
      <c r="G24416" s="29"/>
      <c r="H24416" s="29"/>
      <c r="I24416" s="29"/>
      <c r="J24416" s="29"/>
      <c r="K24416" s="29"/>
      <c r="L24416" s="29"/>
      <c r="M24416" s="29"/>
      <c r="N24416" s="29"/>
      <c r="O24416" s="29"/>
      <c r="P24416" s="29"/>
      <c r="Q24416" s="29"/>
      <c r="R24416" s="29"/>
      <c r="S24416" s="33"/>
      <c r="T24416" s="29"/>
      <c r="U24416" s="29"/>
      <c r="V24416" s="29"/>
      <c r="W24416" s="29"/>
      <c r="X24416" s="29"/>
      <c r="Y24416" s="29"/>
      <c r="Z24416" s="29"/>
      <c r="AA24416" s="29"/>
      <c r="AB24416" s="29"/>
      <c r="AC24416" s="29"/>
      <c r="AD24416" s="29"/>
      <c r="AE24416" s="29"/>
      <c r="AF24416" s="29"/>
      <c r="AG24416" s="29"/>
      <c r="AH24416" s="29"/>
      <c r="AI24416" s="29"/>
      <c r="AJ24416" s="29"/>
      <c r="AK24416" s="29"/>
      <c r="AL24416" s="29"/>
      <c r="AM24416" s="29"/>
      <c r="AP24416" s="30"/>
    </row>
    <row r="24417" spans="1:42">
      <c r="A24417" s="29"/>
      <c r="B24417" s="29"/>
      <c r="C24417" s="29"/>
      <c r="D24417" s="29"/>
      <c r="E24417" s="29"/>
      <c r="F24417" s="29"/>
      <c r="G24417" s="29"/>
      <c r="H24417" s="29"/>
      <c r="I24417" s="29"/>
      <c r="J24417" s="29"/>
      <c r="K24417" s="29"/>
      <c r="L24417" s="29"/>
      <c r="M24417" s="29"/>
      <c r="N24417" s="29"/>
      <c r="O24417" s="29"/>
      <c r="P24417" s="29"/>
      <c r="Q24417" s="29"/>
      <c r="R24417" s="29"/>
      <c r="S24417" s="33"/>
      <c r="T24417" s="29"/>
      <c r="U24417" s="29"/>
      <c r="V24417" s="29"/>
      <c r="W24417" s="29"/>
      <c r="X24417" s="29"/>
      <c r="Y24417" s="29"/>
      <c r="Z24417" s="29"/>
      <c r="AA24417" s="29"/>
      <c r="AB24417" s="29"/>
      <c r="AC24417" s="29"/>
      <c r="AD24417" s="29"/>
      <c r="AE24417" s="29"/>
      <c r="AF24417" s="29"/>
      <c r="AG24417" s="29"/>
      <c r="AH24417" s="29"/>
      <c r="AI24417" s="29"/>
      <c r="AJ24417" s="29"/>
      <c r="AK24417" s="29"/>
      <c r="AL24417" s="29"/>
      <c r="AM24417" s="29"/>
      <c r="AP24417" s="30"/>
    </row>
    <row r="24418" spans="1:42">
      <c r="A24418" s="29"/>
      <c r="B24418" s="29"/>
      <c r="C24418" s="29"/>
      <c r="D24418" s="29"/>
      <c r="E24418" s="29"/>
      <c r="F24418" s="29"/>
      <c r="G24418" s="29"/>
      <c r="H24418" s="29"/>
      <c r="I24418" s="29"/>
      <c r="J24418" s="29"/>
      <c r="K24418" s="29"/>
      <c r="L24418" s="29"/>
      <c r="M24418" s="29"/>
      <c r="N24418" s="29"/>
      <c r="O24418" s="29"/>
      <c r="P24418" s="29"/>
      <c r="Q24418" s="29"/>
      <c r="R24418" s="29"/>
      <c r="S24418" s="33"/>
      <c r="T24418" s="29"/>
      <c r="U24418" s="29"/>
      <c r="V24418" s="29"/>
      <c r="W24418" s="29"/>
      <c r="X24418" s="29"/>
      <c r="Y24418" s="29"/>
      <c r="Z24418" s="29"/>
      <c r="AA24418" s="29"/>
      <c r="AB24418" s="29"/>
      <c r="AC24418" s="29"/>
      <c r="AD24418" s="29"/>
      <c r="AE24418" s="29"/>
      <c r="AF24418" s="29"/>
      <c r="AG24418" s="29"/>
      <c r="AH24418" s="29"/>
      <c r="AI24418" s="29"/>
      <c r="AJ24418" s="29"/>
      <c r="AK24418" s="29"/>
      <c r="AL24418" s="29"/>
      <c r="AM24418" s="29"/>
      <c r="AP24418" s="30"/>
    </row>
    <row r="24419" spans="1:42">
      <c r="A24419" s="29"/>
      <c r="B24419" s="29"/>
      <c r="C24419" s="29"/>
      <c r="D24419" s="29"/>
      <c r="E24419" s="29"/>
      <c r="F24419" s="29"/>
      <c r="G24419" s="29"/>
      <c r="H24419" s="29"/>
      <c r="I24419" s="29"/>
      <c r="J24419" s="29"/>
      <c r="K24419" s="29"/>
      <c r="L24419" s="29"/>
      <c r="M24419" s="29"/>
      <c r="N24419" s="29"/>
      <c r="O24419" s="29"/>
      <c r="P24419" s="29"/>
      <c r="Q24419" s="29"/>
      <c r="R24419" s="29"/>
      <c r="S24419" s="33"/>
      <c r="T24419" s="29"/>
      <c r="U24419" s="29"/>
      <c r="V24419" s="29"/>
      <c r="W24419" s="29"/>
      <c r="X24419" s="29"/>
      <c r="Y24419" s="29"/>
      <c r="Z24419" s="29"/>
      <c r="AA24419" s="29"/>
      <c r="AB24419" s="29"/>
      <c r="AC24419" s="29"/>
      <c r="AD24419" s="29"/>
      <c r="AE24419" s="29"/>
      <c r="AF24419" s="29"/>
      <c r="AG24419" s="29"/>
      <c r="AH24419" s="29"/>
      <c r="AI24419" s="29"/>
      <c r="AJ24419" s="29"/>
      <c r="AK24419" s="29"/>
      <c r="AL24419" s="29"/>
      <c r="AM24419" s="29"/>
      <c r="AP24419" s="30"/>
    </row>
    <row r="24420" spans="1:42">
      <c r="A24420" s="29"/>
      <c r="B24420" s="29"/>
      <c r="C24420" s="29"/>
      <c r="D24420" s="29"/>
      <c r="E24420" s="29"/>
      <c r="F24420" s="29"/>
      <c r="G24420" s="29"/>
      <c r="H24420" s="29"/>
      <c r="I24420" s="29"/>
      <c r="J24420" s="29"/>
      <c r="K24420" s="29"/>
      <c r="L24420" s="29"/>
      <c r="M24420" s="29"/>
      <c r="N24420" s="29"/>
      <c r="O24420" s="29"/>
      <c r="P24420" s="29"/>
      <c r="Q24420" s="29"/>
      <c r="R24420" s="29"/>
      <c r="S24420" s="33"/>
      <c r="T24420" s="29"/>
      <c r="U24420" s="29"/>
      <c r="V24420" s="29"/>
      <c r="W24420" s="29"/>
      <c r="X24420" s="29"/>
      <c r="Y24420" s="29"/>
      <c r="Z24420" s="29"/>
      <c r="AA24420" s="29"/>
      <c r="AB24420" s="29"/>
      <c r="AC24420" s="29"/>
      <c r="AD24420" s="29"/>
      <c r="AE24420" s="29"/>
      <c r="AF24420" s="29"/>
      <c r="AG24420" s="29"/>
      <c r="AH24420" s="29"/>
      <c r="AI24420" s="29"/>
      <c r="AJ24420" s="29"/>
      <c r="AK24420" s="29"/>
      <c r="AL24420" s="29"/>
      <c r="AM24420" s="29"/>
      <c r="AP24420" s="30"/>
    </row>
    <row r="24421" spans="1:42">
      <c r="A24421" s="29"/>
      <c r="B24421" s="29"/>
      <c r="C24421" s="29"/>
      <c r="D24421" s="29"/>
      <c r="E24421" s="29"/>
      <c r="F24421" s="29"/>
      <c r="G24421" s="29"/>
      <c r="H24421" s="29"/>
      <c r="I24421" s="29"/>
      <c r="J24421" s="29"/>
      <c r="K24421" s="29"/>
      <c r="L24421" s="29"/>
      <c r="M24421" s="29"/>
      <c r="N24421" s="29"/>
      <c r="O24421" s="29"/>
      <c r="P24421" s="29"/>
      <c r="Q24421" s="29"/>
      <c r="R24421" s="29"/>
      <c r="S24421" s="33"/>
      <c r="T24421" s="29"/>
      <c r="U24421" s="29"/>
      <c r="V24421" s="29"/>
      <c r="W24421" s="29"/>
      <c r="X24421" s="29"/>
      <c r="Y24421" s="29"/>
      <c r="Z24421" s="29"/>
      <c r="AA24421" s="29"/>
      <c r="AB24421" s="29"/>
      <c r="AC24421" s="29"/>
      <c r="AD24421" s="29"/>
      <c r="AE24421" s="29"/>
      <c r="AF24421" s="29"/>
      <c r="AG24421" s="29"/>
      <c r="AH24421" s="29"/>
      <c r="AI24421" s="29"/>
      <c r="AJ24421" s="29"/>
      <c r="AK24421" s="29"/>
      <c r="AL24421" s="29"/>
      <c r="AM24421" s="29"/>
      <c r="AP24421" s="30"/>
    </row>
    <row r="24422" spans="1:42">
      <c r="A24422" s="29"/>
      <c r="B24422" s="29"/>
      <c r="C24422" s="29"/>
      <c r="D24422" s="29"/>
      <c r="E24422" s="29"/>
      <c r="F24422" s="29"/>
      <c r="G24422" s="29"/>
      <c r="H24422" s="29"/>
      <c r="I24422" s="29"/>
      <c r="J24422" s="29"/>
      <c r="K24422" s="29"/>
      <c r="L24422" s="29"/>
      <c r="M24422" s="29"/>
      <c r="N24422" s="29"/>
      <c r="O24422" s="29"/>
      <c r="P24422" s="29"/>
      <c r="Q24422" s="29"/>
      <c r="R24422" s="29"/>
      <c r="S24422" s="33"/>
      <c r="T24422" s="29"/>
      <c r="U24422" s="29"/>
      <c r="V24422" s="29"/>
      <c r="W24422" s="29"/>
      <c r="X24422" s="29"/>
      <c r="Y24422" s="29"/>
      <c r="Z24422" s="29"/>
      <c r="AA24422" s="29"/>
      <c r="AB24422" s="29"/>
      <c r="AC24422" s="29"/>
      <c r="AD24422" s="29"/>
      <c r="AE24422" s="29"/>
      <c r="AF24422" s="29"/>
      <c r="AG24422" s="29"/>
      <c r="AH24422" s="29"/>
      <c r="AI24422" s="29"/>
      <c r="AJ24422" s="29"/>
      <c r="AK24422" s="29"/>
      <c r="AL24422" s="29"/>
      <c r="AM24422" s="29"/>
      <c r="AP24422" s="30"/>
    </row>
    <row r="24423" spans="1:42">
      <c r="A24423" s="29"/>
      <c r="B24423" s="29"/>
      <c r="C24423" s="29"/>
      <c r="D24423" s="29"/>
      <c r="E24423" s="29"/>
      <c r="F24423" s="29"/>
      <c r="G24423" s="29"/>
      <c r="H24423" s="29"/>
      <c r="I24423" s="29"/>
      <c r="J24423" s="29"/>
      <c r="K24423" s="29"/>
      <c r="L24423" s="29"/>
      <c r="M24423" s="29"/>
      <c r="N24423" s="29"/>
      <c r="O24423" s="29"/>
      <c r="P24423" s="29"/>
      <c r="Q24423" s="29"/>
      <c r="R24423" s="29"/>
      <c r="S24423" s="33"/>
      <c r="T24423" s="29"/>
      <c r="U24423" s="29"/>
      <c r="V24423" s="29"/>
      <c r="W24423" s="29"/>
      <c r="X24423" s="29"/>
      <c r="Y24423" s="29"/>
      <c r="Z24423" s="29"/>
      <c r="AA24423" s="29"/>
      <c r="AB24423" s="29"/>
      <c r="AC24423" s="29"/>
      <c r="AD24423" s="29"/>
      <c r="AE24423" s="29"/>
      <c r="AF24423" s="29"/>
      <c r="AG24423" s="29"/>
      <c r="AH24423" s="29"/>
      <c r="AI24423" s="29"/>
      <c r="AJ24423" s="29"/>
      <c r="AK24423" s="29"/>
      <c r="AL24423" s="29"/>
      <c r="AM24423" s="29"/>
      <c r="AP24423" s="30"/>
    </row>
    <row r="24424" spans="1:42">
      <c r="A24424" s="29"/>
      <c r="B24424" s="29"/>
      <c r="C24424" s="29"/>
      <c r="D24424" s="29"/>
      <c r="E24424" s="29"/>
      <c r="F24424" s="29"/>
      <c r="G24424" s="29"/>
      <c r="H24424" s="29"/>
      <c r="I24424" s="29"/>
      <c r="J24424" s="29"/>
      <c r="K24424" s="29"/>
      <c r="L24424" s="29"/>
      <c r="M24424" s="29"/>
      <c r="N24424" s="29"/>
      <c r="O24424" s="29"/>
      <c r="P24424" s="29"/>
      <c r="Q24424" s="29"/>
      <c r="R24424" s="29"/>
      <c r="S24424" s="33"/>
      <c r="T24424" s="29"/>
      <c r="U24424" s="29"/>
      <c r="V24424" s="29"/>
      <c r="W24424" s="29"/>
      <c r="X24424" s="29"/>
      <c r="Y24424" s="29"/>
      <c r="Z24424" s="29"/>
      <c r="AA24424" s="29"/>
      <c r="AB24424" s="29"/>
      <c r="AC24424" s="29"/>
      <c r="AD24424" s="29"/>
      <c r="AE24424" s="29"/>
      <c r="AF24424" s="29"/>
      <c r="AG24424" s="29"/>
      <c r="AH24424" s="29"/>
      <c r="AI24424" s="29"/>
      <c r="AJ24424" s="29"/>
      <c r="AK24424" s="29"/>
      <c r="AL24424" s="29"/>
      <c r="AM24424" s="29"/>
      <c r="AP24424" s="30"/>
    </row>
    <row r="24425" spans="1:42">
      <c r="A24425" s="29"/>
      <c r="B24425" s="29"/>
      <c r="C24425" s="29"/>
      <c r="D24425" s="29"/>
      <c r="E24425" s="29"/>
      <c r="F24425" s="29"/>
      <c r="G24425" s="29"/>
      <c r="H24425" s="29"/>
      <c r="I24425" s="29"/>
      <c r="J24425" s="29"/>
      <c r="K24425" s="29"/>
      <c r="L24425" s="29"/>
      <c r="M24425" s="29"/>
      <c r="N24425" s="29"/>
      <c r="O24425" s="29"/>
      <c r="P24425" s="29"/>
      <c r="Q24425" s="29"/>
      <c r="R24425" s="29"/>
      <c r="S24425" s="33"/>
      <c r="T24425" s="29"/>
      <c r="U24425" s="29"/>
      <c r="V24425" s="29"/>
      <c r="W24425" s="29"/>
      <c r="X24425" s="29"/>
      <c r="Y24425" s="29"/>
      <c r="Z24425" s="29"/>
      <c r="AA24425" s="29"/>
      <c r="AB24425" s="29"/>
      <c r="AC24425" s="29"/>
      <c r="AD24425" s="29"/>
      <c r="AE24425" s="29"/>
      <c r="AF24425" s="29"/>
      <c r="AG24425" s="29"/>
      <c r="AH24425" s="29"/>
      <c r="AI24425" s="29"/>
      <c r="AJ24425" s="29"/>
      <c r="AK24425" s="29"/>
      <c r="AL24425" s="29"/>
      <c r="AM24425" s="29"/>
      <c r="AP24425" s="30"/>
    </row>
    <row r="24426" spans="1:42">
      <c r="A24426" s="29"/>
      <c r="B24426" s="29"/>
      <c r="C24426" s="29"/>
      <c r="D24426" s="29"/>
      <c r="E24426" s="29"/>
      <c r="F24426" s="29"/>
      <c r="G24426" s="29"/>
      <c r="H24426" s="29"/>
      <c r="I24426" s="29"/>
      <c r="J24426" s="29"/>
      <c r="K24426" s="29"/>
      <c r="L24426" s="29"/>
      <c r="M24426" s="29"/>
      <c r="N24426" s="29"/>
      <c r="O24426" s="29"/>
      <c r="P24426" s="29"/>
      <c r="Q24426" s="29"/>
      <c r="R24426" s="29"/>
      <c r="S24426" s="33"/>
      <c r="T24426" s="29"/>
      <c r="U24426" s="29"/>
      <c r="V24426" s="29"/>
      <c r="W24426" s="29"/>
      <c r="X24426" s="29"/>
      <c r="Y24426" s="29"/>
      <c r="Z24426" s="29"/>
      <c r="AA24426" s="29"/>
      <c r="AB24426" s="29"/>
      <c r="AC24426" s="29"/>
      <c r="AD24426" s="29"/>
      <c r="AE24426" s="29"/>
      <c r="AF24426" s="29"/>
      <c r="AG24426" s="29"/>
      <c r="AH24426" s="29"/>
      <c r="AI24426" s="29"/>
      <c r="AJ24426" s="29"/>
      <c r="AK24426" s="29"/>
      <c r="AL24426" s="29"/>
      <c r="AM24426" s="29"/>
      <c r="AP24426" s="30"/>
    </row>
    <row r="24427" spans="1:42">
      <c r="A24427" s="29"/>
      <c r="B24427" s="29"/>
      <c r="C24427" s="29"/>
      <c r="D24427" s="29"/>
      <c r="E24427" s="29"/>
      <c r="F24427" s="29"/>
      <c r="G24427" s="29"/>
      <c r="H24427" s="29"/>
      <c r="I24427" s="29"/>
      <c r="J24427" s="29"/>
      <c r="K24427" s="29"/>
      <c r="L24427" s="29"/>
      <c r="M24427" s="29"/>
      <c r="N24427" s="29"/>
      <c r="O24427" s="29"/>
      <c r="P24427" s="29"/>
      <c r="Q24427" s="29"/>
      <c r="R24427" s="29"/>
      <c r="S24427" s="33"/>
      <c r="T24427" s="29"/>
      <c r="U24427" s="29"/>
      <c r="V24427" s="29"/>
      <c r="W24427" s="29"/>
      <c r="X24427" s="29"/>
      <c r="Y24427" s="29"/>
      <c r="Z24427" s="29"/>
      <c r="AA24427" s="29"/>
      <c r="AB24427" s="29"/>
      <c r="AC24427" s="29"/>
      <c r="AD24427" s="29"/>
      <c r="AE24427" s="29"/>
      <c r="AF24427" s="29"/>
      <c r="AG24427" s="29"/>
      <c r="AH24427" s="29"/>
      <c r="AI24427" s="29"/>
      <c r="AJ24427" s="29"/>
      <c r="AK24427" s="29"/>
      <c r="AL24427" s="29"/>
      <c r="AM24427" s="29"/>
      <c r="AP24427" s="30"/>
    </row>
    <row r="24428" spans="1:42">
      <c r="A24428" s="29"/>
      <c r="B24428" s="29"/>
      <c r="C24428" s="29"/>
      <c r="D24428" s="29"/>
      <c r="E24428" s="29"/>
      <c r="F24428" s="29"/>
      <c r="G24428" s="29"/>
      <c r="H24428" s="29"/>
      <c r="I24428" s="29"/>
      <c r="J24428" s="29"/>
      <c r="K24428" s="29"/>
      <c r="L24428" s="29"/>
      <c r="M24428" s="29"/>
      <c r="N24428" s="29"/>
      <c r="O24428" s="29"/>
      <c r="P24428" s="29"/>
      <c r="Q24428" s="29"/>
      <c r="R24428" s="29"/>
      <c r="S24428" s="33"/>
      <c r="T24428" s="29"/>
      <c r="U24428" s="29"/>
      <c r="V24428" s="29"/>
      <c r="W24428" s="29"/>
      <c r="X24428" s="29"/>
      <c r="Y24428" s="29"/>
      <c r="Z24428" s="29"/>
      <c r="AA24428" s="29"/>
      <c r="AB24428" s="29"/>
      <c r="AC24428" s="29"/>
      <c r="AD24428" s="29"/>
      <c r="AE24428" s="29"/>
      <c r="AF24428" s="29"/>
      <c r="AG24428" s="29"/>
      <c r="AH24428" s="29"/>
      <c r="AI24428" s="29"/>
      <c r="AJ24428" s="29"/>
      <c r="AK24428" s="29"/>
      <c r="AL24428" s="29"/>
      <c r="AM24428" s="29"/>
      <c r="AP24428" s="30"/>
    </row>
    <row r="24429" spans="1:42">
      <c r="A24429" s="29"/>
      <c r="B24429" s="29"/>
      <c r="C24429" s="29"/>
      <c r="D24429" s="29"/>
      <c r="E24429" s="29"/>
      <c r="F24429" s="29"/>
      <c r="G24429" s="29"/>
      <c r="H24429" s="29"/>
      <c r="I24429" s="29"/>
      <c r="J24429" s="29"/>
      <c r="K24429" s="29"/>
      <c r="L24429" s="29"/>
      <c r="M24429" s="29"/>
      <c r="N24429" s="29"/>
      <c r="O24429" s="29"/>
      <c r="P24429" s="29"/>
      <c r="Q24429" s="29"/>
      <c r="R24429" s="29"/>
      <c r="S24429" s="33"/>
      <c r="T24429" s="29"/>
      <c r="U24429" s="29"/>
      <c r="V24429" s="29"/>
      <c r="W24429" s="29"/>
      <c r="X24429" s="29"/>
      <c r="Y24429" s="29"/>
      <c r="Z24429" s="29"/>
      <c r="AA24429" s="29"/>
      <c r="AB24429" s="29"/>
      <c r="AC24429" s="29"/>
      <c r="AD24429" s="29"/>
      <c r="AE24429" s="29"/>
      <c r="AF24429" s="29"/>
      <c r="AG24429" s="29"/>
      <c r="AH24429" s="29"/>
      <c r="AI24429" s="29"/>
      <c r="AJ24429" s="29"/>
      <c r="AK24429" s="29"/>
      <c r="AL24429" s="29"/>
      <c r="AM24429" s="29"/>
      <c r="AP24429" s="30"/>
    </row>
    <row r="24430" spans="1:42">
      <c r="A24430" s="29"/>
      <c r="B24430" s="29"/>
      <c r="C24430" s="29"/>
      <c r="D24430" s="29"/>
      <c r="E24430" s="29"/>
      <c r="F24430" s="29"/>
      <c r="G24430" s="29"/>
      <c r="H24430" s="29"/>
      <c r="I24430" s="29"/>
      <c r="J24430" s="29"/>
      <c r="K24430" s="29"/>
      <c r="L24430" s="29"/>
      <c r="M24430" s="29"/>
      <c r="N24430" s="29"/>
      <c r="O24430" s="29"/>
      <c r="P24430" s="29"/>
      <c r="Q24430" s="29"/>
      <c r="R24430" s="29"/>
      <c r="S24430" s="33"/>
      <c r="T24430" s="29"/>
      <c r="U24430" s="29"/>
      <c r="V24430" s="29"/>
      <c r="W24430" s="29"/>
      <c r="X24430" s="29"/>
      <c r="Y24430" s="29"/>
      <c r="Z24430" s="29"/>
      <c r="AA24430" s="29"/>
      <c r="AB24430" s="29"/>
      <c r="AC24430" s="29"/>
      <c r="AD24430" s="29"/>
      <c r="AE24430" s="29"/>
      <c r="AF24430" s="29"/>
      <c r="AG24430" s="29"/>
      <c r="AH24430" s="29"/>
      <c r="AI24430" s="29"/>
      <c r="AJ24430" s="29"/>
      <c r="AK24430" s="29"/>
      <c r="AL24430" s="29"/>
      <c r="AM24430" s="29"/>
      <c r="AP24430" s="30"/>
    </row>
    <row r="24431" spans="1:42">
      <c r="A24431" s="29"/>
      <c r="B24431" s="29"/>
      <c r="C24431" s="29"/>
      <c r="D24431" s="29"/>
      <c r="E24431" s="29"/>
      <c r="F24431" s="29"/>
      <c r="G24431" s="29"/>
      <c r="H24431" s="29"/>
      <c r="I24431" s="29"/>
      <c r="J24431" s="29"/>
      <c r="K24431" s="29"/>
      <c r="L24431" s="29"/>
      <c r="M24431" s="29"/>
      <c r="N24431" s="29"/>
      <c r="O24431" s="29"/>
      <c r="P24431" s="29"/>
      <c r="Q24431" s="29"/>
      <c r="R24431" s="29"/>
      <c r="S24431" s="33"/>
      <c r="T24431" s="29"/>
      <c r="U24431" s="29"/>
      <c r="V24431" s="29"/>
      <c r="W24431" s="29"/>
      <c r="X24431" s="29"/>
      <c r="Y24431" s="29"/>
      <c r="Z24431" s="29"/>
      <c r="AA24431" s="29"/>
      <c r="AB24431" s="29"/>
      <c r="AC24431" s="29"/>
      <c r="AD24431" s="29"/>
      <c r="AE24431" s="29"/>
      <c r="AF24431" s="29"/>
      <c r="AG24431" s="29"/>
      <c r="AH24431" s="29"/>
      <c r="AI24431" s="29"/>
      <c r="AJ24431" s="29"/>
      <c r="AK24431" s="29"/>
      <c r="AL24431" s="29"/>
      <c r="AM24431" s="29"/>
      <c r="AP24431" s="30"/>
    </row>
    <row r="24432" spans="1:42">
      <c r="A24432" s="29"/>
      <c r="B24432" s="29"/>
      <c r="C24432" s="29"/>
      <c r="D24432" s="29"/>
      <c r="E24432" s="29"/>
      <c r="F24432" s="29"/>
      <c r="G24432" s="29"/>
      <c r="H24432" s="29"/>
      <c r="I24432" s="29"/>
      <c r="J24432" s="29"/>
      <c r="K24432" s="29"/>
      <c r="L24432" s="29"/>
      <c r="M24432" s="29"/>
      <c r="N24432" s="29"/>
      <c r="O24432" s="29"/>
      <c r="P24432" s="29"/>
      <c r="Q24432" s="29"/>
      <c r="R24432" s="29"/>
      <c r="S24432" s="33"/>
      <c r="T24432" s="29"/>
      <c r="U24432" s="29"/>
      <c r="V24432" s="29"/>
      <c r="W24432" s="29"/>
      <c r="X24432" s="29"/>
      <c r="Y24432" s="29"/>
      <c r="Z24432" s="29"/>
      <c r="AA24432" s="29"/>
      <c r="AB24432" s="29"/>
      <c r="AC24432" s="29"/>
      <c r="AD24432" s="29"/>
      <c r="AE24432" s="29"/>
      <c r="AF24432" s="29"/>
      <c r="AG24432" s="29"/>
      <c r="AH24432" s="29"/>
      <c r="AI24432" s="29"/>
      <c r="AJ24432" s="29"/>
      <c r="AK24432" s="29"/>
      <c r="AL24432" s="29"/>
      <c r="AM24432" s="29"/>
      <c r="AP24432" s="30"/>
    </row>
    <row r="24433" spans="1:42">
      <c r="A24433" s="29"/>
      <c r="B24433" s="29"/>
      <c r="C24433" s="29"/>
      <c r="D24433" s="29"/>
      <c r="E24433" s="29"/>
      <c r="F24433" s="29"/>
      <c r="G24433" s="29"/>
      <c r="H24433" s="29"/>
      <c r="I24433" s="29"/>
      <c r="J24433" s="29"/>
      <c r="K24433" s="29"/>
      <c r="L24433" s="29"/>
      <c r="M24433" s="29"/>
      <c r="N24433" s="29"/>
      <c r="O24433" s="29"/>
      <c r="P24433" s="29"/>
      <c r="Q24433" s="29"/>
      <c r="R24433" s="29"/>
      <c r="S24433" s="33"/>
      <c r="T24433" s="29"/>
      <c r="U24433" s="29"/>
      <c r="V24433" s="29"/>
      <c r="W24433" s="29"/>
      <c r="X24433" s="29"/>
      <c r="Y24433" s="29"/>
      <c r="Z24433" s="29"/>
      <c r="AA24433" s="29"/>
      <c r="AB24433" s="29"/>
      <c r="AC24433" s="29"/>
      <c r="AD24433" s="29"/>
      <c r="AE24433" s="29"/>
      <c r="AF24433" s="29"/>
      <c r="AG24433" s="29"/>
      <c r="AH24433" s="29"/>
      <c r="AI24433" s="29"/>
      <c r="AJ24433" s="29"/>
      <c r="AK24433" s="29"/>
      <c r="AL24433" s="29"/>
      <c r="AM24433" s="29"/>
      <c r="AP24433" s="30"/>
    </row>
    <row r="24434" spans="1:42">
      <c r="A24434" s="29"/>
      <c r="B24434" s="29"/>
      <c r="C24434" s="29"/>
      <c r="D24434" s="29"/>
      <c r="E24434" s="29"/>
      <c r="F24434" s="29"/>
      <c r="G24434" s="29"/>
      <c r="H24434" s="29"/>
      <c r="I24434" s="29"/>
      <c r="J24434" s="29"/>
      <c r="K24434" s="29"/>
      <c r="L24434" s="29"/>
      <c r="M24434" s="29"/>
      <c r="N24434" s="29"/>
      <c r="O24434" s="29"/>
      <c r="P24434" s="29"/>
      <c r="Q24434" s="29"/>
      <c r="R24434" s="29"/>
      <c r="S24434" s="33"/>
      <c r="T24434" s="29"/>
      <c r="U24434" s="29"/>
      <c r="V24434" s="29"/>
      <c r="W24434" s="29"/>
      <c r="X24434" s="29"/>
      <c r="Y24434" s="29"/>
      <c r="Z24434" s="29"/>
      <c r="AA24434" s="29"/>
      <c r="AB24434" s="29"/>
      <c r="AC24434" s="29"/>
      <c r="AD24434" s="29"/>
      <c r="AE24434" s="29"/>
      <c r="AF24434" s="29"/>
      <c r="AG24434" s="29"/>
      <c r="AH24434" s="29"/>
      <c r="AI24434" s="29"/>
      <c r="AJ24434" s="29"/>
      <c r="AK24434" s="29"/>
      <c r="AL24434" s="29"/>
      <c r="AM24434" s="29"/>
      <c r="AP24434" s="30"/>
    </row>
    <row r="24435" spans="1:42">
      <c r="A24435" s="29"/>
      <c r="B24435" s="29"/>
      <c r="C24435" s="29"/>
      <c r="D24435" s="29"/>
      <c r="E24435" s="29"/>
      <c r="F24435" s="29"/>
      <c r="G24435" s="29"/>
      <c r="H24435" s="29"/>
      <c r="I24435" s="29"/>
      <c r="J24435" s="29"/>
      <c r="K24435" s="29"/>
      <c r="L24435" s="29"/>
      <c r="M24435" s="29"/>
      <c r="N24435" s="29"/>
      <c r="O24435" s="29"/>
      <c r="P24435" s="29"/>
      <c r="Q24435" s="29"/>
      <c r="R24435" s="29"/>
      <c r="S24435" s="33"/>
      <c r="T24435" s="29"/>
      <c r="U24435" s="29"/>
      <c r="V24435" s="29"/>
      <c r="W24435" s="29"/>
      <c r="X24435" s="29"/>
      <c r="Y24435" s="29"/>
      <c r="Z24435" s="29"/>
      <c r="AA24435" s="29"/>
      <c r="AB24435" s="29"/>
      <c r="AC24435" s="29"/>
      <c r="AD24435" s="29"/>
      <c r="AE24435" s="29"/>
      <c r="AF24435" s="29"/>
      <c r="AG24435" s="29"/>
      <c r="AH24435" s="29"/>
      <c r="AI24435" s="29"/>
      <c r="AJ24435" s="29"/>
      <c r="AK24435" s="29"/>
      <c r="AL24435" s="29"/>
      <c r="AM24435" s="29"/>
      <c r="AP24435" s="30"/>
    </row>
    <row r="24436" spans="1:42">
      <c r="A24436" s="29"/>
      <c r="B24436" s="29"/>
      <c r="C24436" s="29"/>
      <c r="D24436" s="29"/>
      <c r="E24436" s="29"/>
      <c r="F24436" s="29"/>
      <c r="G24436" s="29"/>
      <c r="H24436" s="29"/>
      <c r="I24436" s="29"/>
      <c r="J24436" s="29"/>
      <c r="K24436" s="29"/>
      <c r="L24436" s="29"/>
      <c r="M24436" s="29"/>
      <c r="N24436" s="29"/>
      <c r="O24436" s="29"/>
      <c r="P24436" s="29"/>
      <c r="Q24436" s="29"/>
      <c r="R24436" s="29"/>
      <c r="S24436" s="33"/>
      <c r="T24436" s="29"/>
      <c r="U24436" s="29"/>
      <c r="V24436" s="29"/>
      <c r="W24436" s="29"/>
      <c r="X24436" s="29"/>
      <c r="Y24436" s="29"/>
      <c r="Z24436" s="29"/>
      <c r="AA24436" s="29"/>
      <c r="AB24436" s="29"/>
      <c r="AC24436" s="29"/>
      <c r="AD24436" s="29"/>
      <c r="AE24436" s="29"/>
      <c r="AF24436" s="29"/>
      <c r="AG24436" s="29"/>
      <c r="AH24436" s="29"/>
      <c r="AI24436" s="29"/>
      <c r="AJ24436" s="29"/>
      <c r="AK24436" s="29"/>
      <c r="AL24436" s="29"/>
      <c r="AM24436" s="29"/>
      <c r="AP24436" s="30"/>
    </row>
    <row r="24437" spans="1:42">
      <c r="A24437" s="29"/>
      <c r="B24437" s="29"/>
      <c r="C24437" s="29"/>
      <c r="D24437" s="29"/>
      <c r="E24437" s="29"/>
      <c r="F24437" s="29"/>
      <c r="G24437" s="29"/>
      <c r="H24437" s="29"/>
      <c r="I24437" s="29"/>
      <c r="J24437" s="29"/>
      <c r="K24437" s="29"/>
      <c r="L24437" s="29"/>
      <c r="M24437" s="29"/>
      <c r="N24437" s="29"/>
      <c r="O24437" s="29"/>
      <c r="P24437" s="29"/>
      <c r="Q24437" s="29"/>
      <c r="R24437" s="29"/>
      <c r="S24437" s="33"/>
      <c r="T24437" s="29"/>
      <c r="U24437" s="29"/>
      <c r="V24437" s="29"/>
      <c r="W24437" s="29"/>
      <c r="X24437" s="29"/>
      <c r="Y24437" s="29"/>
      <c r="Z24437" s="29"/>
      <c r="AA24437" s="29"/>
      <c r="AB24437" s="29"/>
      <c r="AC24437" s="29"/>
      <c r="AD24437" s="29"/>
      <c r="AE24437" s="29"/>
      <c r="AF24437" s="29"/>
      <c r="AG24437" s="29"/>
      <c r="AH24437" s="29"/>
      <c r="AI24437" s="29"/>
      <c r="AJ24437" s="29"/>
      <c r="AK24437" s="29"/>
      <c r="AL24437" s="29"/>
      <c r="AM24437" s="29"/>
      <c r="AP24437" s="30"/>
    </row>
    <row r="24438" spans="1:42">
      <c r="A24438" s="29"/>
      <c r="B24438" s="29"/>
      <c r="C24438" s="29"/>
      <c r="D24438" s="29"/>
      <c r="E24438" s="29"/>
      <c r="F24438" s="29"/>
      <c r="G24438" s="29"/>
      <c r="H24438" s="29"/>
      <c r="I24438" s="29"/>
      <c r="J24438" s="29"/>
      <c r="K24438" s="29"/>
      <c r="L24438" s="29"/>
      <c r="M24438" s="29"/>
      <c r="N24438" s="29"/>
      <c r="O24438" s="29"/>
      <c r="P24438" s="29"/>
      <c r="Q24438" s="29"/>
      <c r="R24438" s="29"/>
      <c r="S24438" s="33"/>
      <c r="T24438" s="29"/>
      <c r="U24438" s="29"/>
      <c r="V24438" s="29"/>
      <c r="W24438" s="29"/>
      <c r="X24438" s="29"/>
      <c r="Y24438" s="29"/>
      <c r="Z24438" s="29"/>
      <c r="AA24438" s="29"/>
      <c r="AB24438" s="29"/>
      <c r="AC24438" s="29"/>
      <c r="AD24438" s="29"/>
      <c r="AE24438" s="29"/>
      <c r="AF24438" s="29"/>
      <c r="AG24438" s="29"/>
      <c r="AH24438" s="29"/>
      <c r="AI24438" s="29"/>
      <c r="AJ24438" s="29"/>
      <c r="AK24438" s="29"/>
      <c r="AL24438" s="29"/>
      <c r="AM24438" s="29"/>
      <c r="AP24438" s="30"/>
    </row>
    <row r="24439" spans="1:42">
      <c r="A24439" s="29"/>
      <c r="B24439" s="29"/>
      <c r="C24439" s="29"/>
      <c r="D24439" s="29"/>
      <c r="E24439" s="29"/>
      <c r="F24439" s="29"/>
      <c r="G24439" s="29"/>
      <c r="H24439" s="29"/>
      <c r="I24439" s="29"/>
      <c r="J24439" s="29"/>
      <c r="K24439" s="29"/>
      <c r="L24439" s="29"/>
      <c r="M24439" s="29"/>
      <c r="N24439" s="29"/>
      <c r="O24439" s="29"/>
      <c r="P24439" s="29"/>
      <c r="Q24439" s="29"/>
      <c r="R24439" s="29"/>
      <c r="S24439" s="33"/>
      <c r="T24439" s="29"/>
      <c r="U24439" s="29"/>
      <c r="V24439" s="29"/>
      <c r="W24439" s="29"/>
      <c r="X24439" s="29"/>
      <c r="Y24439" s="29"/>
      <c r="Z24439" s="29"/>
      <c r="AA24439" s="29"/>
      <c r="AB24439" s="29"/>
      <c r="AC24439" s="29"/>
      <c r="AD24439" s="29"/>
      <c r="AE24439" s="29"/>
      <c r="AF24439" s="29"/>
      <c r="AG24439" s="29"/>
      <c r="AH24439" s="29"/>
      <c r="AI24439" s="29"/>
      <c r="AJ24439" s="29"/>
      <c r="AK24439" s="29"/>
      <c r="AL24439" s="29"/>
      <c r="AM24439" s="29"/>
      <c r="AP24439" s="30"/>
    </row>
    <row r="24440" spans="1:42">
      <c r="A24440" s="29"/>
      <c r="B24440" s="29"/>
      <c r="C24440" s="29"/>
      <c r="D24440" s="29"/>
      <c r="E24440" s="29"/>
      <c r="F24440" s="29"/>
      <c r="G24440" s="29"/>
      <c r="H24440" s="29"/>
      <c r="I24440" s="29"/>
      <c r="J24440" s="29"/>
      <c r="K24440" s="29"/>
      <c r="L24440" s="29"/>
      <c r="M24440" s="29"/>
      <c r="N24440" s="29"/>
      <c r="O24440" s="29"/>
      <c r="P24440" s="29"/>
      <c r="Q24440" s="29"/>
      <c r="R24440" s="29"/>
      <c r="S24440" s="33"/>
      <c r="T24440" s="29"/>
      <c r="U24440" s="29"/>
      <c r="V24440" s="29"/>
      <c r="W24440" s="29"/>
      <c r="X24440" s="29"/>
      <c r="Y24440" s="29"/>
      <c r="Z24440" s="29"/>
      <c r="AA24440" s="29"/>
      <c r="AB24440" s="29"/>
      <c r="AC24440" s="29"/>
      <c r="AD24440" s="29"/>
      <c r="AE24440" s="29"/>
      <c r="AF24440" s="29"/>
      <c r="AG24440" s="29"/>
      <c r="AH24440" s="29"/>
      <c r="AI24440" s="29"/>
      <c r="AJ24440" s="29"/>
      <c r="AK24440" s="29"/>
      <c r="AL24440" s="29"/>
      <c r="AM24440" s="29"/>
      <c r="AP24440" s="30"/>
    </row>
    <row r="24441" spans="1:42">
      <c r="A24441" s="29"/>
      <c r="B24441" s="29"/>
      <c r="C24441" s="29"/>
      <c r="D24441" s="29"/>
      <c r="E24441" s="29"/>
      <c r="F24441" s="29"/>
      <c r="G24441" s="29"/>
      <c r="H24441" s="29"/>
      <c r="I24441" s="29"/>
      <c r="J24441" s="29"/>
      <c r="K24441" s="29"/>
      <c r="L24441" s="29"/>
      <c r="M24441" s="29"/>
      <c r="N24441" s="29"/>
      <c r="O24441" s="29"/>
      <c r="P24441" s="29"/>
      <c r="Q24441" s="29"/>
      <c r="R24441" s="29"/>
      <c r="S24441" s="33"/>
      <c r="T24441" s="29"/>
      <c r="U24441" s="29"/>
      <c r="V24441" s="29"/>
      <c r="W24441" s="29"/>
      <c r="X24441" s="29"/>
      <c r="Y24441" s="29"/>
      <c r="Z24441" s="29"/>
      <c r="AA24441" s="29"/>
      <c r="AB24441" s="29"/>
      <c r="AC24441" s="29"/>
      <c r="AD24441" s="29"/>
      <c r="AE24441" s="29"/>
      <c r="AF24441" s="29"/>
      <c r="AG24441" s="29"/>
      <c r="AH24441" s="29"/>
      <c r="AI24441" s="29"/>
      <c r="AJ24441" s="29"/>
      <c r="AK24441" s="29"/>
      <c r="AL24441" s="29"/>
      <c r="AM24441" s="29"/>
      <c r="AP24441" s="30"/>
    </row>
    <row r="24442" spans="1:42">
      <c r="A24442" s="29"/>
      <c r="B24442" s="29"/>
      <c r="C24442" s="29"/>
      <c r="D24442" s="29"/>
      <c r="E24442" s="29"/>
      <c r="F24442" s="29"/>
      <c r="G24442" s="29"/>
      <c r="H24442" s="29"/>
      <c r="I24442" s="29"/>
      <c r="J24442" s="29"/>
      <c r="K24442" s="29"/>
      <c r="L24442" s="29"/>
      <c r="M24442" s="29"/>
      <c r="N24442" s="29"/>
      <c r="O24442" s="29"/>
      <c r="P24442" s="29"/>
      <c r="Q24442" s="29"/>
      <c r="R24442" s="29"/>
      <c r="S24442" s="33"/>
      <c r="T24442" s="29"/>
      <c r="U24442" s="29"/>
      <c r="V24442" s="29"/>
      <c r="W24442" s="29"/>
      <c r="X24442" s="29"/>
      <c r="Y24442" s="29"/>
      <c r="Z24442" s="29"/>
      <c r="AA24442" s="29"/>
      <c r="AB24442" s="29"/>
      <c r="AC24442" s="29"/>
      <c r="AD24442" s="29"/>
      <c r="AE24442" s="29"/>
      <c r="AF24442" s="29"/>
      <c r="AG24442" s="29"/>
      <c r="AH24442" s="29"/>
      <c r="AI24442" s="29"/>
      <c r="AJ24442" s="29"/>
      <c r="AK24442" s="29"/>
      <c r="AL24442" s="29"/>
      <c r="AM24442" s="29"/>
      <c r="AP24442" s="30"/>
    </row>
    <row r="24443" spans="1:42">
      <c r="A24443" s="29"/>
      <c r="B24443" s="29"/>
      <c r="C24443" s="29"/>
      <c r="D24443" s="29"/>
      <c r="E24443" s="29"/>
      <c r="F24443" s="29"/>
      <c r="G24443" s="29"/>
      <c r="H24443" s="29"/>
      <c r="I24443" s="29"/>
      <c r="J24443" s="29"/>
      <c r="K24443" s="29"/>
      <c r="L24443" s="29"/>
      <c r="M24443" s="29"/>
      <c r="N24443" s="29"/>
      <c r="O24443" s="29"/>
      <c r="P24443" s="29"/>
      <c r="Q24443" s="29"/>
      <c r="R24443" s="29"/>
      <c r="S24443" s="33"/>
      <c r="T24443" s="29"/>
      <c r="U24443" s="29"/>
      <c r="V24443" s="29"/>
      <c r="W24443" s="29"/>
      <c r="X24443" s="29"/>
      <c r="Y24443" s="29"/>
      <c r="Z24443" s="29"/>
      <c r="AA24443" s="29"/>
      <c r="AB24443" s="29"/>
      <c r="AC24443" s="29"/>
      <c r="AD24443" s="29"/>
      <c r="AE24443" s="29"/>
      <c r="AF24443" s="29"/>
      <c r="AG24443" s="29"/>
      <c r="AH24443" s="29"/>
      <c r="AI24443" s="29"/>
      <c r="AJ24443" s="29"/>
      <c r="AK24443" s="29"/>
      <c r="AL24443" s="29"/>
      <c r="AM24443" s="29"/>
      <c r="AP24443" s="30"/>
    </row>
    <row r="24444" spans="1:42">
      <c r="A24444" s="29"/>
      <c r="B24444" s="29"/>
      <c r="C24444" s="29"/>
      <c r="D24444" s="29"/>
      <c r="E24444" s="29"/>
      <c r="F24444" s="29"/>
      <c r="G24444" s="29"/>
      <c r="H24444" s="29"/>
      <c r="I24444" s="29"/>
      <c r="J24444" s="29"/>
      <c r="K24444" s="29"/>
      <c r="L24444" s="29"/>
      <c r="M24444" s="29"/>
      <c r="N24444" s="29"/>
      <c r="O24444" s="29"/>
      <c r="P24444" s="29"/>
      <c r="Q24444" s="29"/>
      <c r="R24444" s="29"/>
      <c r="S24444" s="33"/>
      <c r="T24444" s="29"/>
      <c r="U24444" s="29"/>
      <c r="V24444" s="29"/>
      <c r="W24444" s="29"/>
      <c r="X24444" s="29"/>
      <c r="Y24444" s="29"/>
      <c r="Z24444" s="29"/>
      <c r="AA24444" s="29"/>
      <c r="AB24444" s="29"/>
      <c r="AC24444" s="29"/>
      <c r="AD24444" s="29"/>
      <c r="AE24444" s="29"/>
      <c r="AF24444" s="29"/>
      <c r="AG24444" s="29"/>
      <c r="AH24444" s="29"/>
      <c r="AI24444" s="29"/>
      <c r="AJ24444" s="29"/>
      <c r="AK24444" s="29"/>
      <c r="AL24444" s="29"/>
      <c r="AM24444" s="29"/>
      <c r="AP24444" s="30"/>
    </row>
    <row r="24445" spans="1:42">
      <c r="A24445" s="29"/>
      <c r="B24445" s="29"/>
      <c r="C24445" s="29"/>
      <c r="D24445" s="29"/>
      <c r="E24445" s="29"/>
      <c r="F24445" s="29"/>
      <c r="G24445" s="29"/>
      <c r="H24445" s="29"/>
      <c r="I24445" s="29"/>
      <c r="J24445" s="29"/>
      <c r="K24445" s="29"/>
      <c r="L24445" s="29"/>
      <c r="M24445" s="29"/>
      <c r="N24445" s="29"/>
      <c r="O24445" s="29"/>
      <c r="P24445" s="29"/>
      <c r="Q24445" s="29"/>
      <c r="R24445" s="29"/>
      <c r="S24445" s="33"/>
      <c r="T24445" s="29"/>
      <c r="U24445" s="29"/>
      <c r="V24445" s="29"/>
      <c r="W24445" s="29"/>
      <c r="X24445" s="29"/>
      <c r="Y24445" s="29"/>
      <c r="Z24445" s="29"/>
      <c r="AA24445" s="29"/>
      <c r="AB24445" s="29"/>
      <c r="AC24445" s="29"/>
      <c r="AD24445" s="29"/>
      <c r="AE24445" s="29"/>
      <c r="AF24445" s="29"/>
      <c r="AG24445" s="29"/>
      <c r="AH24445" s="29"/>
      <c r="AI24445" s="29"/>
      <c r="AJ24445" s="29"/>
      <c r="AK24445" s="29"/>
      <c r="AL24445" s="29"/>
      <c r="AM24445" s="29"/>
      <c r="AP24445" s="30"/>
    </row>
    <row r="24446" spans="1:42">
      <c r="A24446" s="29"/>
      <c r="B24446" s="29"/>
      <c r="C24446" s="29"/>
      <c r="D24446" s="29"/>
      <c r="E24446" s="29"/>
      <c r="F24446" s="29"/>
      <c r="G24446" s="29"/>
      <c r="H24446" s="29"/>
      <c r="I24446" s="29"/>
      <c r="J24446" s="29"/>
      <c r="K24446" s="29"/>
      <c r="L24446" s="29"/>
      <c r="M24446" s="29"/>
      <c r="N24446" s="29"/>
      <c r="O24446" s="29"/>
      <c r="P24446" s="29"/>
      <c r="Q24446" s="29"/>
      <c r="R24446" s="29"/>
      <c r="S24446" s="33"/>
      <c r="T24446" s="29"/>
      <c r="U24446" s="29"/>
      <c r="V24446" s="29"/>
      <c r="W24446" s="29"/>
      <c r="X24446" s="29"/>
      <c r="Y24446" s="29"/>
      <c r="Z24446" s="29"/>
      <c r="AA24446" s="29"/>
      <c r="AB24446" s="29"/>
      <c r="AC24446" s="29"/>
      <c r="AD24446" s="29"/>
      <c r="AE24446" s="29"/>
      <c r="AF24446" s="29"/>
      <c r="AG24446" s="29"/>
      <c r="AH24446" s="29"/>
      <c r="AI24446" s="29"/>
      <c r="AJ24446" s="29"/>
      <c r="AK24446" s="29"/>
      <c r="AL24446" s="29"/>
      <c r="AM24446" s="29"/>
      <c r="AP24446" s="30"/>
    </row>
    <row r="24447" spans="1:42">
      <c r="A24447" s="29"/>
      <c r="B24447" s="29"/>
      <c r="C24447" s="29"/>
      <c r="D24447" s="29"/>
      <c r="E24447" s="29"/>
      <c r="F24447" s="29"/>
      <c r="G24447" s="29"/>
      <c r="H24447" s="29"/>
      <c r="I24447" s="29"/>
      <c r="J24447" s="29"/>
      <c r="K24447" s="29"/>
      <c r="L24447" s="29"/>
      <c r="M24447" s="29"/>
      <c r="N24447" s="29"/>
      <c r="O24447" s="29"/>
      <c r="P24447" s="29"/>
      <c r="Q24447" s="29"/>
      <c r="R24447" s="29"/>
      <c r="S24447" s="33"/>
      <c r="T24447" s="29"/>
      <c r="U24447" s="29"/>
      <c r="V24447" s="29"/>
      <c r="W24447" s="29"/>
      <c r="X24447" s="29"/>
      <c r="Y24447" s="29"/>
      <c r="Z24447" s="29"/>
      <c r="AA24447" s="29"/>
      <c r="AB24447" s="29"/>
      <c r="AC24447" s="29"/>
      <c r="AD24447" s="29"/>
      <c r="AE24447" s="29"/>
      <c r="AF24447" s="29"/>
      <c r="AG24447" s="29"/>
      <c r="AH24447" s="29"/>
      <c r="AI24447" s="29"/>
      <c r="AJ24447" s="29"/>
      <c r="AK24447" s="29"/>
      <c r="AL24447" s="29"/>
      <c r="AM24447" s="29"/>
      <c r="AP24447" s="30"/>
    </row>
    <row r="24448" spans="1:42">
      <c r="A24448" s="29"/>
      <c r="B24448" s="29"/>
      <c r="C24448" s="29"/>
      <c r="D24448" s="29"/>
      <c r="E24448" s="29"/>
      <c r="F24448" s="29"/>
      <c r="G24448" s="29"/>
      <c r="H24448" s="29"/>
      <c r="I24448" s="29"/>
      <c r="J24448" s="29"/>
      <c r="K24448" s="29"/>
      <c r="L24448" s="29"/>
      <c r="M24448" s="29"/>
      <c r="N24448" s="29"/>
      <c r="O24448" s="29"/>
      <c r="P24448" s="29"/>
      <c r="Q24448" s="29"/>
      <c r="R24448" s="29"/>
      <c r="S24448" s="33"/>
      <c r="T24448" s="29"/>
      <c r="U24448" s="29"/>
      <c r="V24448" s="29"/>
      <c r="W24448" s="29"/>
      <c r="X24448" s="29"/>
      <c r="Y24448" s="29"/>
      <c r="Z24448" s="29"/>
      <c r="AA24448" s="29"/>
      <c r="AB24448" s="29"/>
      <c r="AC24448" s="29"/>
      <c r="AD24448" s="29"/>
      <c r="AE24448" s="29"/>
      <c r="AF24448" s="29"/>
      <c r="AG24448" s="29"/>
      <c r="AH24448" s="29"/>
      <c r="AI24448" s="29"/>
      <c r="AJ24448" s="29"/>
      <c r="AK24448" s="29"/>
      <c r="AL24448" s="29"/>
      <c r="AM24448" s="29"/>
      <c r="AP24448" s="30"/>
    </row>
    <row r="24449" spans="1:42">
      <c r="A24449" s="29"/>
      <c r="B24449" s="29"/>
      <c r="C24449" s="29"/>
      <c r="D24449" s="29"/>
      <c r="E24449" s="29"/>
      <c r="F24449" s="29"/>
      <c r="G24449" s="29"/>
      <c r="H24449" s="29"/>
      <c r="I24449" s="29"/>
      <c r="J24449" s="29"/>
      <c r="K24449" s="29"/>
      <c r="L24449" s="29"/>
      <c r="M24449" s="29"/>
      <c r="N24449" s="29"/>
      <c r="O24449" s="29"/>
      <c r="P24449" s="29"/>
      <c r="Q24449" s="29"/>
      <c r="R24449" s="29"/>
      <c r="S24449" s="33"/>
      <c r="T24449" s="29"/>
      <c r="U24449" s="29"/>
      <c r="V24449" s="29"/>
      <c r="W24449" s="29"/>
      <c r="X24449" s="29"/>
      <c r="Y24449" s="29"/>
      <c r="Z24449" s="29"/>
      <c r="AA24449" s="29"/>
      <c r="AB24449" s="29"/>
      <c r="AC24449" s="29"/>
      <c r="AD24449" s="29"/>
      <c r="AE24449" s="29"/>
      <c r="AF24449" s="29"/>
      <c r="AG24449" s="29"/>
      <c r="AH24449" s="29"/>
      <c r="AI24449" s="29"/>
      <c r="AJ24449" s="29"/>
      <c r="AK24449" s="29"/>
      <c r="AL24449" s="29"/>
      <c r="AM24449" s="29"/>
      <c r="AP24449" s="30"/>
    </row>
    <row r="24450" spans="1:42">
      <c r="A24450" s="29"/>
      <c r="B24450" s="29"/>
      <c r="C24450" s="29"/>
      <c r="D24450" s="29"/>
      <c r="E24450" s="29"/>
      <c r="F24450" s="29"/>
      <c r="G24450" s="29"/>
      <c r="H24450" s="29"/>
      <c r="I24450" s="29"/>
      <c r="J24450" s="29"/>
      <c r="K24450" s="29"/>
      <c r="L24450" s="29"/>
      <c r="M24450" s="29"/>
      <c r="N24450" s="29"/>
      <c r="O24450" s="29"/>
      <c r="P24450" s="29"/>
      <c r="Q24450" s="29"/>
      <c r="R24450" s="29"/>
      <c r="S24450" s="33"/>
      <c r="T24450" s="29"/>
      <c r="U24450" s="29"/>
      <c r="V24450" s="29"/>
      <c r="W24450" s="29"/>
      <c r="X24450" s="29"/>
      <c r="Y24450" s="29"/>
      <c r="Z24450" s="29"/>
      <c r="AA24450" s="29"/>
      <c r="AB24450" s="29"/>
      <c r="AC24450" s="29"/>
      <c r="AD24450" s="29"/>
      <c r="AE24450" s="29"/>
      <c r="AF24450" s="29"/>
      <c r="AG24450" s="29"/>
      <c r="AH24450" s="29"/>
      <c r="AI24450" s="29"/>
      <c r="AJ24450" s="29"/>
      <c r="AK24450" s="29"/>
      <c r="AL24450" s="29"/>
      <c r="AM24450" s="29"/>
      <c r="AP24450" s="30"/>
    </row>
    <row r="24451" spans="1:42">
      <c r="A24451" s="29"/>
      <c r="B24451" s="29"/>
      <c r="C24451" s="29"/>
      <c r="D24451" s="29"/>
      <c r="E24451" s="29"/>
      <c r="F24451" s="29"/>
      <c r="G24451" s="29"/>
      <c r="H24451" s="29"/>
      <c r="I24451" s="29"/>
      <c r="J24451" s="29"/>
      <c r="K24451" s="29"/>
      <c r="L24451" s="29"/>
      <c r="M24451" s="29"/>
      <c r="N24451" s="29"/>
      <c r="O24451" s="29"/>
      <c r="P24451" s="29"/>
      <c r="Q24451" s="29"/>
      <c r="R24451" s="29"/>
      <c r="S24451" s="33"/>
      <c r="T24451" s="29"/>
      <c r="U24451" s="29"/>
      <c r="V24451" s="29"/>
      <c r="W24451" s="29"/>
      <c r="X24451" s="29"/>
      <c r="Y24451" s="29"/>
      <c r="Z24451" s="29"/>
      <c r="AA24451" s="29"/>
      <c r="AB24451" s="29"/>
      <c r="AC24451" s="29"/>
      <c r="AD24451" s="29"/>
      <c r="AE24451" s="29"/>
      <c r="AF24451" s="29"/>
      <c r="AG24451" s="29"/>
      <c r="AH24451" s="29"/>
      <c r="AI24451" s="29"/>
      <c r="AJ24451" s="29"/>
      <c r="AK24451" s="29"/>
      <c r="AL24451" s="29"/>
      <c r="AM24451" s="29"/>
      <c r="AP24451" s="30"/>
    </row>
    <row r="24452" spans="1:42">
      <c r="A24452" s="29"/>
      <c r="B24452" s="29"/>
      <c r="C24452" s="29"/>
      <c r="D24452" s="29"/>
      <c r="E24452" s="29"/>
      <c r="F24452" s="29"/>
      <c r="G24452" s="29"/>
      <c r="H24452" s="29"/>
      <c r="I24452" s="29"/>
      <c r="J24452" s="29"/>
      <c r="K24452" s="29"/>
      <c r="L24452" s="29"/>
      <c r="M24452" s="29"/>
      <c r="N24452" s="29"/>
      <c r="O24452" s="29"/>
      <c r="P24452" s="29"/>
      <c r="Q24452" s="29"/>
      <c r="R24452" s="29"/>
      <c r="S24452" s="33"/>
      <c r="T24452" s="29"/>
      <c r="U24452" s="29"/>
      <c r="V24452" s="29"/>
      <c r="W24452" s="29"/>
      <c r="X24452" s="29"/>
      <c r="Y24452" s="29"/>
      <c r="Z24452" s="29"/>
      <c r="AA24452" s="29"/>
      <c r="AB24452" s="29"/>
      <c r="AC24452" s="29"/>
      <c r="AD24452" s="29"/>
      <c r="AE24452" s="29"/>
      <c r="AF24452" s="29"/>
      <c r="AG24452" s="29"/>
      <c r="AH24452" s="29"/>
      <c r="AI24452" s="29"/>
      <c r="AJ24452" s="29"/>
      <c r="AK24452" s="29"/>
      <c r="AL24452" s="29"/>
      <c r="AM24452" s="29"/>
      <c r="AP24452" s="30"/>
    </row>
    <row r="24453" spans="1:42">
      <c r="A24453" s="29"/>
      <c r="B24453" s="29"/>
      <c r="C24453" s="29"/>
      <c r="D24453" s="29"/>
      <c r="E24453" s="29"/>
      <c r="F24453" s="29"/>
      <c r="G24453" s="29"/>
      <c r="H24453" s="29"/>
      <c r="I24453" s="29"/>
      <c r="J24453" s="29"/>
      <c r="K24453" s="29"/>
      <c r="L24453" s="29"/>
      <c r="M24453" s="29"/>
      <c r="N24453" s="29"/>
      <c r="O24453" s="29"/>
      <c r="P24453" s="29"/>
      <c r="Q24453" s="29"/>
      <c r="R24453" s="29"/>
      <c r="S24453" s="33"/>
      <c r="T24453" s="29"/>
      <c r="U24453" s="29"/>
      <c r="V24453" s="29"/>
      <c r="W24453" s="29"/>
      <c r="X24453" s="29"/>
      <c r="Y24453" s="29"/>
      <c r="Z24453" s="29"/>
      <c r="AA24453" s="29"/>
      <c r="AB24453" s="29"/>
      <c r="AC24453" s="29"/>
      <c r="AD24453" s="29"/>
      <c r="AE24453" s="29"/>
      <c r="AF24453" s="29"/>
      <c r="AG24453" s="29"/>
      <c r="AH24453" s="29"/>
      <c r="AI24453" s="29"/>
      <c r="AJ24453" s="29"/>
      <c r="AK24453" s="29"/>
      <c r="AL24453" s="29"/>
      <c r="AM24453" s="29"/>
      <c r="AP24453" s="30"/>
    </row>
    <row r="24454" spans="1:42">
      <c r="A24454" s="29"/>
      <c r="B24454" s="29"/>
      <c r="C24454" s="29"/>
      <c r="D24454" s="29"/>
      <c r="E24454" s="29"/>
      <c r="F24454" s="29"/>
      <c r="G24454" s="29"/>
      <c r="H24454" s="29"/>
      <c r="I24454" s="29"/>
      <c r="J24454" s="29"/>
      <c r="K24454" s="29"/>
      <c r="L24454" s="29"/>
      <c r="M24454" s="29"/>
      <c r="N24454" s="29"/>
      <c r="O24454" s="29"/>
      <c r="P24454" s="29"/>
      <c r="Q24454" s="29"/>
      <c r="R24454" s="29"/>
      <c r="S24454" s="33"/>
      <c r="T24454" s="29"/>
      <c r="U24454" s="29"/>
      <c r="V24454" s="29"/>
      <c r="W24454" s="29"/>
      <c r="X24454" s="29"/>
      <c r="Y24454" s="29"/>
      <c r="Z24454" s="29"/>
      <c r="AA24454" s="29"/>
      <c r="AB24454" s="29"/>
      <c r="AC24454" s="29"/>
      <c r="AD24454" s="29"/>
      <c r="AE24454" s="29"/>
      <c r="AF24454" s="29"/>
      <c r="AG24454" s="29"/>
      <c r="AH24454" s="29"/>
      <c r="AI24454" s="29"/>
      <c r="AJ24454" s="29"/>
      <c r="AK24454" s="29"/>
      <c r="AL24454" s="29"/>
      <c r="AM24454" s="29"/>
      <c r="AP24454" s="30"/>
    </row>
    <row r="24455" spans="1:42">
      <c r="A24455" s="29"/>
      <c r="B24455" s="29"/>
      <c r="C24455" s="29"/>
      <c r="D24455" s="29"/>
      <c r="E24455" s="29"/>
      <c r="F24455" s="29"/>
      <c r="G24455" s="29"/>
      <c r="H24455" s="29"/>
      <c r="I24455" s="29"/>
      <c r="J24455" s="29"/>
      <c r="K24455" s="29"/>
      <c r="L24455" s="29"/>
      <c r="M24455" s="29"/>
      <c r="N24455" s="29"/>
      <c r="O24455" s="29"/>
      <c r="P24455" s="29"/>
      <c r="Q24455" s="29"/>
      <c r="R24455" s="29"/>
      <c r="S24455" s="33"/>
      <c r="T24455" s="29"/>
      <c r="U24455" s="29"/>
      <c r="V24455" s="29"/>
      <c r="W24455" s="29"/>
      <c r="X24455" s="29"/>
      <c r="Y24455" s="29"/>
      <c r="Z24455" s="29"/>
      <c r="AA24455" s="29"/>
      <c r="AB24455" s="29"/>
      <c r="AC24455" s="29"/>
      <c r="AD24455" s="29"/>
      <c r="AE24455" s="29"/>
      <c r="AF24455" s="29"/>
      <c r="AG24455" s="29"/>
      <c r="AH24455" s="29"/>
      <c r="AI24455" s="29"/>
      <c r="AJ24455" s="29"/>
      <c r="AK24455" s="29"/>
      <c r="AL24455" s="29"/>
      <c r="AM24455" s="29"/>
      <c r="AP24455" s="30"/>
    </row>
    <row r="24456" spans="1:42">
      <c r="A24456" s="29"/>
      <c r="B24456" s="29"/>
      <c r="C24456" s="29"/>
      <c r="D24456" s="29"/>
      <c r="E24456" s="29"/>
      <c r="F24456" s="29"/>
      <c r="G24456" s="29"/>
      <c r="H24456" s="29"/>
      <c r="I24456" s="29"/>
      <c r="J24456" s="29"/>
      <c r="K24456" s="29"/>
      <c r="L24456" s="29"/>
      <c r="M24456" s="29"/>
      <c r="N24456" s="29"/>
      <c r="O24456" s="29"/>
      <c r="P24456" s="29"/>
      <c r="Q24456" s="29"/>
      <c r="R24456" s="29"/>
      <c r="S24456" s="33"/>
      <c r="T24456" s="29"/>
      <c r="U24456" s="29"/>
      <c r="V24456" s="29"/>
      <c r="W24456" s="29"/>
      <c r="X24456" s="29"/>
      <c r="Y24456" s="29"/>
      <c r="Z24456" s="29"/>
      <c r="AA24456" s="29"/>
      <c r="AB24456" s="29"/>
      <c r="AC24456" s="29"/>
      <c r="AD24456" s="29"/>
      <c r="AE24456" s="29"/>
      <c r="AF24456" s="29"/>
      <c r="AG24456" s="29"/>
      <c r="AH24456" s="29"/>
      <c r="AI24456" s="29"/>
      <c r="AJ24456" s="29"/>
      <c r="AK24456" s="29"/>
      <c r="AL24456" s="29"/>
      <c r="AM24456" s="29"/>
      <c r="AP24456" s="30"/>
    </row>
    <row r="24457" spans="1:42">
      <c r="A24457" s="29"/>
      <c r="B24457" s="29"/>
      <c r="C24457" s="29"/>
      <c r="D24457" s="29"/>
      <c r="E24457" s="29"/>
      <c r="F24457" s="29"/>
      <c r="G24457" s="29"/>
      <c r="H24457" s="29"/>
      <c r="I24457" s="29"/>
      <c r="J24457" s="29"/>
      <c r="K24457" s="29"/>
      <c r="L24457" s="29"/>
      <c r="M24457" s="29"/>
      <c r="N24457" s="29"/>
      <c r="O24457" s="29"/>
      <c r="P24457" s="29"/>
      <c r="Q24457" s="29"/>
      <c r="R24457" s="29"/>
      <c r="S24457" s="33"/>
      <c r="T24457" s="29"/>
      <c r="U24457" s="29"/>
      <c r="V24457" s="29"/>
      <c r="W24457" s="29"/>
      <c r="X24457" s="29"/>
      <c r="Y24457" s="29"/>
      <c r="Z24457" s="29"/>
      <c r="AA24457" s="29"/>
      <c r="AB24457" s="29"/>
      <c r="AC24457" s="29"/>
      <c r="AD24457" s="29"/>
      <c r="AE24457" s="29"/>
      <c r="AF24457" s="29"/>
      <c r="AG24457" s="29"/>
      <c r="AH24457" s="29"/>
      <c r="AI24457" s="29"/>
      <c r="AJ24457" s="29"/>
      <c r="AK24457" s="29"/>
      <c r="AL24457" s="29"/>
      <c r="AM24457" s="29"/>
      <c r="AP24457" s="30"/>
    </row>
    <row r="24458" spans="1:42">
      <c r="A24458" s="29"/>
      <c r="B24458" s="29"/>
      <c r="C24458" s="29"/>
      <c r="D24458" s="29"/>
      <c r="E24458" s="29"/>
      <c r="F24458" s="29"/>
      <c r="G24458" s="29"/>
      <c r="H24458" s="29"/>
      <c r="I24458" s="29"/>
      <c r="J24458" s="29"/>
      <c r="K24458" s="29"/>
      <c r="L24458" s="29"/>
      <c r="M24458" s="29"/>
      <c r="N24458" s="29"/>
      <c r="O24458" s="29"/>
      <c r="P24458" s="29"/>
      <c r="Q24458" s="29"/>
      <c r="R24458" s="29"/>
      <c r="S24458" s="33"/>
      <c r="T24458" s="29"/>
      <c r="U24458" s="29"/>
      <c r="V24458" s="29"/>
      <c r="W24458" s="29"/>
      <c r="X24458" s="29"/>
      <c r="Y24458" s="29"/>
      <c r="Z24458" s="29"/>
      <c r="AA24458" s="29"/>
      <c r="AB24458" s="29"/>
      <c r="AC24458" s="29"/>
      <c r="AD24458" s="29"/>
      <c r="AE24458" s="29"/>
      <c r="AF24458" s="29"/>
      <c r="AG24458" s="29"/>
      <c r="AH24458" s="29"/>
      <c r="AI24458" s="29"/>
      <c r="AJ24458" s="29"/>
      <c r="AK24458" s="29"/>
      <c r="AL24458" s="29"/>
      <c r="AM24458" s="29"/>
      <c r="AP24458" s="30"/>
    </row>
    <row r="24459" spans="1:42">
      <c r="A24459" s="29"/>
      <c r="B24459" s="29"/>
      <c r="C24459" s="29"/>
      <c r="D24459" s="29"/>
      <c r="E24459" s="29"/>
      <c r="F24459" s="29"/>
      <c r="G24459" s="29"/>
      <c r="H24459" s="29"/>
      <c r="I24459" s="29"/>
      <c r="J24459" s="29"/>
      <c r="K24459" s="29"/>
      <c r="L24459" s="29"/>
      <c r="M24459" s="29"/>
      <c r="N24459" s="29"/>
      <c r="O24459" s="29"/>
      <c r="P24459" s="29"/>
      <c r="Q24459" s="29"/>
      <c r="R24459" s="29"/>
      <c r="S24459" s="33"/>
      <c r="T24459" s="29"/>
      <c r="U24459" s="29"/>
      <c r="V24459" s="29"/>
      <c r="W24459" s="29"/>
      <c r="X24459" s="29"/>
      <c r="Y24459" s="29"/>
      <c r="Z24459" s="29"/>
      <c r="AA24459" s="29"/>
      <c r="AB24459" s="29"/>
      <c r="AC24459" s="29"/>
      <c r="AD24459" s="29"/>
      <c r="AE24459" s="29"/>
      <c r="AF24459" s="29"/>
      <c r="AG24459" s="29"/>
      <c r="AH24459" s="29"/>
      <c r="AI24459" s="29"/>
      <c r="AJ24459" s="29"/>
      <c r="AK24459" s="29"/>
      <c r="AL24459" s="29"/>
      <c r="AM24459" s="29"/>
      <c r="AP24459" s="30"/>
    </row>
    <row r="24460" spans="1:42">
      <c r="A24460" s="29"/>
      <c r="B24460" s="29"/>
      <c r="C24460" s="29"/>
      <c r="D24460" s="29"/>
      <c r="E24460" s="29"/>
      <c r="F24460" s="29"/>
      <c r="G24460" s="29"/>
      <c r="H24460" s="29"/>
      <c r="I24460" s="29"/>
      <c r="J24460" s="29"/>
      <c r="K24460" s="29"/>
      <c r="L24460" s="29"/>
      <c r="M24460" s="29"/>
      <c r="N24460" s="29"/>
      <c r="O24460" s="29"/>
      <c r="P24460" s="29"/>
      <c r="Q24460" s="29"/>
      <c r="R24460" s="29"/>
      <c r="S24460" s="33"/>
      <c r="T24460" s="29"/>
      <c r="U24460" s="29"/>
      <c r="V24460" s="29"/>
      <c r="W24460" s="29"/>
      <c r="X24460" s="29"/>
      <c r="Y24460" s="29"/>
      <c r="Z24460" s="29"/>
      <c r="AA24460" s="29"/>
      <c r="AB24460" s="29"/>
      <c r="AC24460" s="29"/>
      <c r="AD24460" s="29"/>
      <c r="AE24460" s="29"/>
      <c r="AF24460" s="29"/>
      <c r="AG24460" s="29"/>
      <c r="AH24460" s="29"/>
      <c r="AI24460" s="29"/>
      <c r="AJ24460" s="29"/>
      <c r="AK24460" s="29"/>
      <c r="AL24460" s="29"/>
      <c r="AM24460" s="29"/>
      <c r="AP24460" s="30"/>
    </row>
    <row r="24461" spans="1:42">
      <c r="A24461" s="29"/>
      <c r="B24461" s="29"/>
      <c r="C24461" s="29"/>
      <c r="D24461" s="29"/>
      <c r="E24461" s="29"/>
      <c r="F24461" s="29"/>
      <c r="G24461" s="29"/>
      <c r="H24461" s="29"/>
      <c r="I24461" s="29"/>
      <c r="J24461" s="29"/>
      <c r="K24461" s="29"/>
      <c r="L24461" s="29"/>
      <c r="M24461" s="29"/>
      <c r="N24461" s="29"/>
      <c r="O24461" s="29"/>
      <c r="P24461" s="29"/>
      <c r="Q24461" s="29"/>
      <c r="R24461" s="29"/>
      <c r="S24461" s="33"/>
      <c r="T24461" s="29"/>
      <c r="U24461" s="29"/>
      <c r="V24461" s="29"/>
      <c r="W24461" s="29"/>
      <c r="X24461" s="29"/>
      <c r="Y24461" s="29"/>
      <c r="Z24461" s="29"/>
      <c r="AA24461" s="29"/>
      <c r="AB24461" s="29"/>
      <c r="AC24461" s="29"/>
      <c r="AD24461" s="29"/>
      <c r="AE24461" s="29"/>
      <c r="AF24461" s="29"/>
      <c r="AG24461" s="29"/>
      <c r="AH24461" s="29"/>
      <c r="AI24461" s="29"/>
      <c r="AJ24461" s="29"/>
      <c r="AK24461" s="29"/>
      <c r="AL24461" s="29"/>
      <c r="AM24461" s="29"/>
      <c r="AP24461" s="30"/>
    </row>
    <row r="24462" spans="1:42">
      <c r="A24462" s="29"/>
      <c r="B24462" s="29"/>
      <c r="C24462" s="29"/>
      <c r="D24462" s="29"/>
      <c r="E24462" s="29"/>
      <c r="F24462" s="29"/>
      <c r="G24462" s="29"/>
      <c r="H24462" s="29"/>
      <c r="I24462" s="29"/>
      <c r="J24462" s="29"/>
      <c r="K24462" s="29"/>
      <c r="L24462" s="29"/>
      <c r="M24462" s="29"/>
      <c r="N24462" s="29"/>
      <c r="O24462" s="29"/>
      <c r="P24462" s="29"/>
      <c r="Q24462" s="29"/>
      <c r="R24462" s="29"/>
      <c r="S24462" s="33"/>
      <c r="T24462" s="29"/>
      <c r="U24462" s="29"/>
      <c r="V24462" s="29"/>
      <c r="W24462" s="29"/>
      <c r="X24462" s="29"/>
      <c r="Y24462" s="29"/>
      <c r="Z24462" s="29"/>
      <c r="AA24462" s="29"/>
      <c r="AB24462" s="29"/>
      <c r="AC24462" s="29"/>
      <c r="AD24462" s="29"/>
      <c r="AE24462" s="29"/>
      <c r="AF24462" s="29"/>
      <c r="AG24462" s="29"/>
      <c r="AH24462" s="29"/>
      <c r="AI24462" s="29"/>
      <c r="AJ24462" s="29"/>
      <c r="AK24462" s="29"/>
      <c r="AL24462" s="29"/>
      <c r="AM24462" s="29"/>
      <c r="AP24462" s="30"/>
    </row>
    <row r="24463" spans="1:42">
      <c r="A24463" s="29"/>
      <c r="B24463" s="29"/>
      <c r="C24463" s="29"/>
      <c r="D24463" s="29"/>
      <c r="E24463" s="29"/>
      <c r="F24463" s="29"/>
      <c r="G24463" s="29"/>
      <c r="H24463" s="29"/>
      <c r="I24463" s="29"/>
      <c r="J24463" s="29"/>
      <c r="K24463" s="29"/>
      <c r="L24463" s="29"/>
      <c r="M24463" s="29"/>
      <c r="N24463" s="29"/>
      <c r="O24463" s="29"/>
      <c r="P24463" s="29"/>
      <c r="Q24463" s="29"/>
      <c r="R24463" s="29"/>
      <c r="S24463" s="33"/>
      <c r="T24463" s="29"/>
      <c r="U24463" s="29"/>
      <c r="V24463" s="29"/>
      <c r="W24463" s="29"/>
      <c r="X24463" s="29"/>
      <c r="Y24463" s="29"/>
      <c r="Z24463" s="29"/>
      <c r="AA24463" s="29"/>
      <c r="AB24463" s="29"/>
      <c r="AC24463" s="29"/>
      <c r="AD24463" s="29"/>
      <c r="AE24463" s="29"/>
      <c r="AF24463" s="29"/>
      <c r="AG24463" s="29"/>
      <c r="AH24463" s="29"/>
      <c r="AI24463" s="29"/>
      <c r="AJ24463" s="29"/>
      <c r="AK24463" s="29"/>
      <c r="AL24463" s="29"/>
      <c r="AM24463" s="29"/>
      <c r="AP24463" s="30"/>
    </row>
    <row r="24464" spans="1:42">
      <c r="A24464" s="29"/>
      <c r="B24464" s="29"/>
      <c r="C24464" s="29"/>
      <c r="D24464" s="29"/>
      <c r="E24464" s="29"/>
      <c r="F24464" s="29"/>
      <c r="G24464" s="29"/>
      <c r="H24464" s="29"/>
      <c r="I24464" s="29"/>
      <c r="J24464" s="29"/>
      <c r="K24464" s="29"/>
      <c r="L24464" s="29"/>
      <c r="M24464" s="29"/>
      <c r="N24464" s="29"/>
      <c r="O24464" s="29"/>
      <c r="P24464" s="29"/>
      <c r="Q24464" s="29"/>
      <c r="R24464" s="29"/>
      <c r="S24464" s="33"/>
      <c r="T24464" s="29"/>
      <c r="U24464" s="29"/>
      <c r="V24464" s="29"/>
      <c r="W24464" s="29"/>
      <c r="X24464" s="29"/>
      <c r="Y24464" s="29"/>
      <c r="Z24464" s="29"/>
      <c r="AA24464" s="29"/>
      <c r="AB24464" s="29"/>
      <c r="AC24464" s="29"/>
      <c r="AD24464" s="29"/>
      <c r="AE24464" s="29"/>
      <c r="AF24464" s="29"/>
      <c r="AG24464" s="29"/>
      <c r="AH24464" s="29"/>
      <c r="AI24464" s="29"/>
      <c r="AJ24464" s="29"/>
      <c r="AK24464" s="29"/>
      <c r="AL24464" s="29"/>
      <c r="AM24464" s="29"/>
      <c r="AP24464" s="30"/>
    </row>
    <row r="24465" spans="1:42">
      <c r="A24465" s="29"/>
      <c r="B24465" s="29"/>
      <c r="C24465" s="29"/>
      <c r="D24465" s="29"/>
      <c r="E24465" s="29"/>
      <c r="F24465" s="29"/>
      <c r="G24465" s="29"/>
      <c r="H24465" s="29"/>
      <c r="I24465" s="29"/>
      <c r="J24465" s="29"/>
      <c r="K24465" s="29"/>
      <c r="L24465" s="29"/>
      <c r="M24465" s="29"/>
      <c r="N24465" s="29"/>
      <c r="O24465" s="29"/>
      <c r="P24465" s="29"/>
      <c r="Q24465" s="29"/>
      <c r="R24465" s="29"/>
      <c r="S24465" s="33"/>
      <c r="T24465" s="29"/>
      <c r="U24465" s="29"/>
      <c r="V24465" s="29"/>
      <c r="W24465" s="29"/>
      <c r="X24465" s="29"/>
      <c r="Y24465" s="29"/>
      <c r="Z24465" s="29"/>
      <c r="AA24465" s="29"/>
      <c r="AB24465" s="29"/>
      <c r="AC24465" s="29"/>
      <c r="AD24465" s="29"/>
      <c r="AE24465" s="29"/>
      <c r="AF24465" s="29"/>
      <c r="AG24465" s="29"/>
      <c r="AH24465" s="29"/>
      <c r="AI24465" s="29"/>
      <c r="AJ24465" s="29"/>
      <c r="AK24465" s="29"/>
      <c r="AL24465" s="29"/>
      <c r="AM24465" s="29"/>
      <c r="AP24465" s="30"/>
    </row>
    <row r="24466" spans="1:42">
      <c r="A24466" s="29"/>
      <c r="B24466" s="29"/>
      <c r="C24466" s="29"/>
      <c r="D24466" s="29"/>
      <c r="E24466" s="29"/>
      <c r="F24466" s="29"/>
      <c r="G24466" s="29"/>
      <c r="H24466" s="29"/>
      <c r="I24466" s="29"/>
      <c r="J24466" s="29"/>
      <c r="K24466" s="29"/>
      <c r="L24466" s="29"/>
      <c r="M24466" s="29"/>
      <c r="N24466" s="29"/>
      <c r="O24466" s="29"/>
      <c r="P24466" s="29"/>
      <c r="Q24466" s="29"/>
      <c r="R24466" s="29"/>
      <c r="S24466" s="33"/>
      <c r="T24466" s="29"/>
      <c r="U24466" s="29"/>
      <c r="V24466" s="29"/>
      <c r="W24466" s="29"/>
      <c r="X24466" s="29"/>
      <c r="Y24466" s="29"/>
      <c r="Z24466" s="29"/>
      <c r="AA24466" s="29"/>
      <c r="AB24466" s="29"/>
      <c r="AC24466" s="29"/>
      <c r="AD24466" s="29"/>
      <c r="AE24466" s="29"/>
      <c r="AF24466" s="29"/>
      <c r="AG24466" s="29"/>
      <c r="AH24466" s="29"/>
      <c r="AI24466" s="29"/>
      <c r="AJ24466" s="29"/>
      <c r="AK24466" s="29"/>
      <c r="AL24466" s="29"/>
      <c r="AM24466" s="29"/>
      <c r="AP24466" s="30"/>
    </row>
    <row r="24467" spans="1:42">
      <c r="A24467" s="29"/>
      <c r="B24467" s="29"/>
      <c r="C24467" s="29"/>
      <c r="D24467" s="29"/>
      <c r="E24467" s="29"/>
      <c r="F24467" s="29"/>
      <c r="G24467" s="29"/>
      <c r="H24467" s="29"/>
      <c r="I24467" s="29"/>
      <c r="J24467" s="29"/>
      <c r="K24467" s="29"/>
      <c r="L24467" s="29"/>
      <c r="M24467" s="29"/>
      <c r="N24467" s="29"/>
      <c r="O24467" s="29"/>
      <c r="P24467" s="29"/>
      <c r="Q24467" s="29"/>
      <c r="R24467" s="29"/>
      <c r="S24467" s="33"/>
      <c r="T24467" s="29"/>
      <c r="U24467" s="29"/>
      <c r="V24467" s="29"/>
      <c r="W24467" s="29"/>
      <c r="X24467" s="29"/>
      <c r="Y24467" s="29"/>
      <c r="Z24467" s="29"/>
      <c r="AA24467" s="29"/>
      <c r="AB24467" s="29"/>
      <c r="AC24467" s="29"/>
      <c r="AD24467" s="29"/>
      <c r="AE24467" s="29"/>
      <c r="AF24467" s="29"/>
      <c r="AG24467" s="29"/>
      <c r="AH24467" s="29"/>
      <c r="AI24467" s="29"/>
      <c r="AJ24467" s="29"/>
      <c r="AK24467" s="29"/>
      <c r="AL24467" s="29"/>
      <c r="AM24467" s="29"/>
      <c r="AP24467" s="30"/>
    </row>
    <row r="24468" spans="1:42">
      <c r="A24468" s="29"/>
      <c r="B24468" s="29"/>
      <c r="C24468" s="29"/>
      <c r="D24468" s="29"/>
      <c r="E24468" s="29"/>
      <c r="F24468" s="29"/>
      <c r="G24468" s="29"/>
      <c r="H24468" s="29"/>
      <c r="I24468" s="29"/>
      <c r="J24468" s="29"/>
      <c r="K24468" s="29"/>
      <c r="L24468" s="29"/>
      <c r="M24468" s="29"/>
      <c r="N24468" s="29"/>
      <c r="O24468" s="29"/>
      <c r="P24468" s="29"/>
      <c r="Q24468" s="29"/>
      <c r="R24468" s="29"/>
      <c r="S24468" s="33"/>
      <c r="T24468" s="29"/>
      <c r="U24468" s="29"/>
      <c r="V24468" s="29"/>
      <c r="W24468" s="29"/>
      <c r="X24468" s="29"/>
      <c r="Y24468" s="29"/>
      <c r="Z24468" s="29"/>
      <c r="AA24468" s="29"/>
      <c r="AB24468" s="29"/>
      <c r="AC24468" s="29"/>
      <c r="AD24468" s="29"/>
      <c r="AE24468" s="29"/>
      <c r="AF24468" s="29"/>
      <c r="AG24468" s="29"/>
      <c r="AH24468" s="29"/>
      <c r="AI24468" s="29"/>
      <c r="AJ24468" s="29"/>
      <c r="AK24468" s="29"/>
      <c r="AL24468" s="29"/>
      <c r="AM24468" s="29"/>
      <c r="AP24468" s="30"/>
    </row>
    <row r="24469" spans="1:42">
      <c r="A24469" s="29"/>
      <c r="B24469" s="29"/>
      <c r="C24469" s="29"/>
      <c r="D24469" s="29"/>
      <c r="E24469" s="29"/>
      <c r="F24469" s="29"/>
      <c r="G24469" s="29"/>
      <c r="H24469" s="29"/>
      <c r="I24469" s="29"/>
      <c r="J24469" s="29"/>
      <c r="K24469" s="29"/>
      <c r="L24469" s="29"/>
      <c r="M24469" s="29"/>
      <c r="N24469" s="29"/>
      <c r="O24469" s="29"/>
      <c r="P24469" s="29"/>
      <c r="Q24469" s="29"/>
      <c r="R24469" s="29"/>
      <c r="S24469" s="33"/>
      <c r="T24469" s="29"/>
      <c r="U24469" s="29"/>
      <c r="V24469" s="29"/>
      <c r="W24469" s="29"/>
      <c r="X24469" s="29"/>
      <c r="Y24469" s="29"/>
      <c r="Z24469" s="29"/>
      <c r="AA24469" s="29"/>
      <c r="AB24469" s="29"/>
      <c r="AC24469" s="29"/>
      <c r="AD24469" s="29"/>
      <c r="AE24469" s="29"/>
      <c r="AF24469" s="29"/>
      <c r="AG24469" s="29"/>
      <c r="AH24469" s="29"/>
      <c r="AI24469" s="29"/>
      <c r="AJ24469" s="29"/>
      <c r="AK24469" s="29"/>
      <c r="AL24469" s="29"/>
      <c r="AM24469" s="29"/>
      <c r="AP24469" s="30"/>
    </row>
    <row r="24470" spans="1:42">
      <c r="A24470" s="29"/>
      <c r="B24470" s="29"/>
      <c r="C24470" s="29"/>
      <c r="D24470" s="29"/>
      <c r="E24470" s="29"/>
      <c r="F24470" s="29"/>
      <c r="G24470" s="29"/>
      <c r="H24470" s="29"/>
      <c r="I24470" s="29"/>
      <c r="J24470" s="29"/>
      <c r="K24470" s="29"/>
      <c r="L24470" s="29"/>
      <c r="M24470" s="29"/>
      <c r="N24470" s="29"/>
      <c r="O24470" s="29"/>
      <c r="P24470" s="29"/>
      <c r="Q24470" s="29"/>
      <c r="R24470" s="29"/>
      <c r="S24470" s="33"/>
      <c r="T24470" s="29"/>
      <c r="U24470" s="29"/>
      <c r="V24470" s="29"/>
      <c r="W24470" s="29"/>
      <c r="X24470" s="29"/>
      <c r="Y24470" s="29"/>
      <c r="Z24470" s="29"/>
      <c r="AA24470" s="29"/>
      <c r="AB24470" s="29"/>
      <c r="AC24470" s="29"/>
      <c r="AD24470" s="29"/>
      <c r="AE24470" s="29"/>
      <c r="AF24470" s="29"/>
      <c r="AG24470" s="29"/>
      <c r="AH24470" s="29"/>
      <c r="AI24470" s="29"/>
      <c r="AJ24470" s="29"/>
      <c r="AK24470" s="29"/>
      <c r="AL24470" s="29"/>
      <c r="AM24470" s="29"/>
      <c r="AP24470" s="30"/>
    </row>
    <row r="24471" spans="1:42">
      <c r="A24471" s="29"/>
      <c r="B24471" s="29"/>
      <c r="C24471" s="29"/>
      <c r="D24471" s="29"/>
      <c r="E24471" s="29"/>
      <c r="F24471" s="29"/>
      <c r="G24471" s="29"/>
      <c r="H24471" s="29"/>
      <c r="I24471" s="29"/>
      <c r="J24471" s="29"/>
      <c r="K24471" s="29"/>
      <c r="L24471" s="29"/>
      <c r="M24471" s="29"/>
      <c r="N24471" s="29"/>
      <c r="O24471" s="29"/>
      <c r="P24471" s="29"/>
      <c r="Q24471" s="29"/>
      <c r="R24471" s="29"/>
      <c r="S24471" s="33"/>
      <c r="T24471" s="29"/>
      <c r="U24471" s="29"/>
      <c r="V24471" s="29"/>
      <c r="W24471" s="29"/>
      <c r="X24471" s="29"/>
      <c r="Y24471" s="29"/>
      <c r="Z24471" s="29"/>
      <c r="AA24471" s="29"/>
      <c r="AB24471" s="29"/>
      <c r="AC24471" s="29"/>
      <c r="AD24471" s="29"/>
      <c r="AE24471" s="29"/>
      <c r="AF24471" s="29"/>
      <c r="AG24471" s="29"/>
      <c r="AH24471" s="29"/>
      <c r="AI24471" s="29"/>
      <c r="AJ24471" s="29"/>
      <c r="AK24471" s="29"/>
      <c r="AL24471" s="29"/>
      <c r="AM24471" s="29"/>
      <c r="AP24471" s="30"/>
    </row>
    <row r="24472" spans="1:42">
      <c r="A24472" s="29"/>
      <c r="B24472" s="29"/>
      <c r="C24472" s="29"/>
      <c r="D24472" s="29"/>
      <c r="E24472" s="29"/>
      <c r="F24472" s="29"/>
      <c r="G24472" s="29"/>
      <c r="H24472" s="29"/>
      <c r="I24472" s="29"/>
      <c r="J24472" s="29"/>
      <c r="K24472" s="29"/>
      <c r="L24472" s="29"/>
      <c r="M24472" s="29"/>
      <c r="N24472" s="29"/>
      <c r="O24472" s="29"/>
      <c r="P24472" s="29"/>
      <c r="Q24472" s="29"/>
      <c r="R24472" s="29"/>
      <c r="S24472" s="33"/>
      <c r="T24472" s="29"/>
      <c r="U24472" s="29"/>
      <c r="V24472" s="29"/>
      <c r="W24472" s="29"/>
      <c r="X24472" s="29"/>
      <c r="Y24472" s="29"/>
      <c r="Z24472" s="29"/>
      <c r="AA24472" s="29"/>
      <c r="AB24472" s="29"/>
      <c r="AC24472" s="29"/>
      <c r="AD24472" s="29"/>
      <c r="AE24472" s="29"/>
      <c r="AF24472" s="29"/>
      <c r="AG24472" s="29"/>
      <c r="AH24472" s="29"/>
      <c r="AI24472" s="29"/>
      <c r="AJ24472" s="29"/>
      <c r="AK24472" s="29"/>
      <c r="AL24472" s="29"/>
      <c r="AM24472" s="29"/>
      <c r="AP24472" s="30"/>
    </row>
    <row r="24473" spans="1:42">
      <c r="A24473" s="29"/>
      <c r="B24473" s="29"/>
      <c r="C24473" s="29"/>
      <c r="D24473" s="29"/>
      <c r="E24473" s="29"/>
      <c r="F24473" s="29"/>
      <c r="G24473" s="29"/>
      <c r="H24473" s="29"/>
      <c r="I24473" s="29"/>
      <c r="J24473" s="29"/>
      <c r="K24473" s="29"/>
      <c r="L24473" s="29"/>
      <c r="M24473" s="29"/>
      <c r="N24473" s="29"/>
      <c r="O24473" s="29"/>
      <c r="P24473" s="29"/>
      <c r="Q24473" s="29"/>
      <c r="R24473" s="29"/>
      <c r="S24473" s="33"/>
      <c r="T24473" s="29"/>
      <c r="U24473" s="29"/>
      <c r="V24473" s="29"/>
      <c r="W24473" s="29"/>
      <c r="X24473" s="29"/>
      <c r="Y24473" s="29"/>
      <c r="Z24473" s="29"/>
      <c r="AA24473" s="29"/>
      <c r="AB24473" s="29"/>
      <c r="AC24473" s="29"/>
      <c r="AD24473" s="29"/>
      <c r="AE24473" s="29"/>
      <c r="AF24473" s="29"/>
      <c r="AG24473" s="29"/>
      <c r="AH24473" s="29"/>
      <c r="AI24473" s="29"/>
      <c r="AJ24473" s="29"/>
      <c r="AK24473" s="29"/>
      <c r="AL24473" s="29"/>
      <c r="AM24473" s="29"/>
      <c r="AP24473" s="30"/>
    </row>
    <row r="24474" spans="1:42">
      <c r="A24474" s="29"/>
      <c r="B24474" s="29"/>
      <c r="C24474" s="29"/>
      <c r="D24474" s="29"/>
      <c r="E24474" s="29"/>
      <c r="F24474" s="29"/>
      <c r="G24474" s="29"/>
      <c r="H24474" s="29"/>
      <c r="I24474" s="29"/>
      <c r="J24474" s="29"/>
      <c r="K24474" s="29"/>
      <c r="L24474" s="29"/>
      <c r="M24474" s="29"/>
      <c r="N24474" s="29"/>
      <c r="O24474" s="29"/>
      <c r="P24474" s="29"/>
      <c r="Q24474" s="29"/>
      <c r="R24474" s="29"/>
      <c r="S24474" s="33"/>
      <c r="T24474" s="29"/>
      <c r="U24474" s="29"/>
      <c r="V24474" s="29"/>
      <c r="W24474" s="29"/>
      <c r="X24474" s="29"/>
      <c r="Y24474" s="29"/>
      <c r="Z24474" s="29"/>
      <c r="AA24474" s="29"/>
      <c r="AB24474" s="29"/>
      <c r="AC24474" s="29"/>
      <c r="AD24474" s="29"/>
      <c r="AE24474" s="29"/>
      <c r="AF24474" s="29"/>
      <c r="AG24474" s="29"/>
      <c r="AH24474" s="29"/>
      <c r="AI24474" s="29"/>
      <c r="AJ24474" s="29"/>
      <c r="AK24474" s="29"/>
      <c r="AL24474" s="29"/>
      <c r="AM24474" s="29"/>
      <c r="AP24474" s="30"/>
    </row>
    <row r="24475" spans="1:42">
      <c r="A24475" s="29"/>
      <c r="B24475" s="29"/>
      <c r="C24475" s="29"/>
      <c r="D24475" s="29"/>
      <c r="E24475" s="29"/>
      <c r="F24475" s="29"/>
      <c r="G24475" s="29"/>
      <c r="H24475" s="29"/>
      <c r="I24475" s="29"/>
      <c r="J24475" s="29"/>
      <c r="K24475" s="29"/>
      <c r="L24475" s="29"/>
      <c r="M24475" s="29"/>
      <c r="N24475" s="29"/>
      <c r="O24475" s="29"/>
      <c r="P24475" s="29"/>
      <c r="Q24475" s="29"/>
      <c r="R24475" s="29"/>
      <c r="S24475" s="33"/>
      <c r="T24475" s="29"/>
      <c r="U24475" s="29"/>
      <c r="V24475" s="29"/>
      <c r="W24475" s="29"/>
      <c r="X24475" s="29"/>
      <c r="Y24475" s="29"/>
      <c r="Z24475" s="29"/>
      <c r="AA24475" s="29"/>
      <c r="AB24475" s="29"/>
      <c r="AC24475" s="29"/>
      <c r="AD24475" s="29"/>
      <c r="AE24475" s="29"/>
      <c r="AF24475" s="29"/>
      <c r="AG24475" s="29"/>
      <c r="AH24475" s="29"/>
      <c r="AI24475" s="29"/>
      <c r="AJ24475" s="29"/>
      <c r="AK24475" s="29"/>
      <c r="AL24475" s="29"/>
      <c r="AM24475" s="29"/>
      <c r="AP24475" s="30"/>
    </row>
    <row r="24476" spans="1:42">
      <c r="A24476" s="29"/>
      <c r="B24476" s="29"/>
      <c r="C24476" s="29"/>
      <c r="D24476" s="29"/>
      <c r="E24476" s="29"/>
      <c r="F24476" s="29"/>
      <c r="G24476" s="29"/>
      <c r="H24476" s="29"/>
      <c r="I24476" s="29"/>
      <c r="J24476" s="29"/>
      <c r="K24476" s="29"/>
      <c r="L24476" s="29"/>
      <c r="M24476" s="29"/>
      <c r="N24476" s="29"/>
      <c r="O24476" s="29"/>
      <c r="P24476" s="29"/>
      <c r="Q24476" s="29"/>
      <c r="R24476" s="29"/>
      <c r="S24476" s="33"/>
      <c r="T24476" s="29"/>
      <c r="U24476" s="29"/>
      <c r="V24476" s="29"/>
      <c r="W24476" s="29"/>
      <c r="X24476" s="29"/>
      <c r="Y24476" s="29"/>
      <c r="Z24476" s="29"/>
      <c r="AA24476" s="29"/>
      <c r="AB24476" s="29"/>
      <c r="AC24476" s="29"/>
      <c r="AD24476" s="29"/>
      <c r="AE24476" s="29"/>
      <c r="AF24476" s="29"/>
      <c r="AG24476" s="29"/>
      <c r="AH24476" s="29"/>
      <c r="AI24476" s="29"/>
      <c r="AJ24476" s="29"/>
      <c r="AK24476" s="29"/>
      <c r="AL24476" s="29"/>
      <c r="AM24476" s="29"/>
      <c r="AP24476" s="30"/>
    </row>
    <row r="24477" spans="1:42">
      <c r="A24477" s="29"/>
      <c r="B24477" s="29"/>
      <c r="C24477" s="29"/>
      <c r="D24477" s="29"/>
      <c r="E24477" s="29"/>
      <c r="F24477" s="29"/>
      <c r="G24477" s="29"/>
      <c r="H24477" s="29"/>
      <c r="I24477" s="29"/>
      <c r="J24477" s="29"/>
      <c r="K24477" s="29"/>
      <c r="L24477" s="29"/>
      <c r="M24477" s="29"/>
      <c r="N24477" s="29"/>
      <c r="O24477" s="29"/>
      <c r="P24477" s="29"/>
      <c r="Q24477" s="29"/>
      <c r="R24477" s="29"/>
      <c r="S24477" s="33"/>
      <c r="T24477" s="29"/>
      <c r="U24477" s="29"/>
      <c r="V24477" s="29"/>
      <c r="W24477" s="29"/>
      <c r="X24477" s="29"/>
      <c r="Y24477" s="29"/>
      <c r="Z24477" s="29"/>
      <c r="AA24477" s="29"/>
      <c r="AB24477" s="29"/>
      <c r="AC24477" s="29"/>
      <c r="AD24477" s="29"/>
      <c r="AE24477" s="29"/>
      <c r="AF24477" s="29"/>
      <c r="AG24477" s="29"/>
      <c r="AH24477" s="29"/>
      <c r="AI24477" s="29"/>
      <c r="AJ24477" s="29"/>
      <c r="AK24477" s="29"/>
      <c r="AL24477" s="29"/>
      <c r="AM24477" s="29"/>
      <c r="AP24477" s="30"/>
    </row>
    <row r="24478" spans="1:42">
      <c r="A24478" s="29"/>
      <c r="B24478" s="29"/>
      <c r="C24478" s="29"/>
      <c r="D24478" s="29"/>
      <c r="E24478" s="29"/>
      <c r="F24478" s="29"/>
      <c r="G24478" s="29"/>
      <c r="H24478" s="29"/>
      <c r="I24478" s="29"/>
      <c r="J24478" s="29"/>
      <c r="K24478" s="29"/>
      <c r="L24478" s="29"/>
      <c r="M24478" s="29"/>
      <c r="N24478" s="29"/>
      <c r="O24478" s="29"/>
      <c r="P24478" s="29"/>
      <c r="Q24478" s="29"/>
      <c r="R24478" s="29"/>
      <c r="S24478" s="33"/>
      <c r="T24478" s="29"/>
      <c r="U24478" s="29"/>
      <c r="V24478" s="29"/>
      <c r="W24478" s="29"/>
      <c r="X24478" s="29"/>
      <c r="Y24478" s="29"/>
      <c r="Z24478" s="29"/>
      <c r="AA24478" s="29"/>
      <c r="AB24478" s="29"/>
      <c r="AC24478" s="29"/>
      <c r="AD24478" s="29"/>
      <c r="AE24478" s="29"/>
      <c r="AF24478" s="29"/>
      <c r="AG24478" s="29"/>
      <c r="AH24478" s="29"/>
      <c r="AI24478" s="29"/>
      <c r="AJ24478" s="29"/>
      <c r="AK24478" s="29"/>
      <c r="AL24478" s="29"/>
      <c r="AM24478" s="29"/>
      <c r="AP24478" s="30"/>
    </row>
    <row r="24479" spans="1:42">
      <c r="A24479" s="29"/>
      <c r="B24479" s="29"/>
      <c r="C24479" s="29"/>
      <c r="D24479" s="29"/>
      <c r="E24479" s="29"/>
      <c r="F24479" s="29"/>
      <c r="G24479" s="29"/>
      <c r="H24479" s="29"/>
      <c r="I24479" s="29"/>
      <c r="J24479" s="29"/>
      <c r="K24479" s="29"/>
      <c r="L24479" s="29"/>
      <c r="M24479" s="29"/>
      <c r="N24479" s="29"/>
      <c r="O24479" s="29"/>
      <c r="P24479" s="29"/>
      <c r="Q24479" s="29"/>
      <c r="R24479" s="29"/>
      <c r="S24479" s="33"/>
      <c r="T24479" s="29"/>
      <c r="U24479" s="29"/>
      <c r="V24479" s="29"/>
      <c r="W24479" s="29"/>
      <c r="X24479" s="29"/>
      <c r="Y24479" s="29"/>
      <c r="Z24479" s="29"/>
      <c r="AA24479" s="29"/>
      <c r="AB24479" s="29"/>
      <c r="AC24479" s="29"/>
      <c r="AD24479" s="29"/>
      <c r="AE24479" s="29"/>
      <c r="AF24479" s="29"/>
      <c r="AG24479" s="29"/>
      <c r="AH24479" s="29"/>
      <c r="AI24479" s="29"/>
      <c r="AJ24479" s="29"/>
      <c r="AK24479" s="29"/>
      <c r="AL24479" s="29"/>
      <c r="AM24479" s="29"/>
      <c r="AP24479" s="30"/>
    </row>
    <row r="24480" spans="1:42">
      <c r="A24480" s="29"/>
      <c r="B24480" s="29"/>
      <c r="C24480" s="29"/>
      <c r="D24480" s="29"/>
      <c r="E24480" s="29"/>
      <c r="F24480" s="29"/>
      <c r="G24480" s="29"/>
      <c r="H24480" s="29"/>
      <c r="I24480" s="29"/>
      <c r="J24480" s="29"/>
      <c r="K24480" s="29"/>
      <c r="L24480" s="29"/>
      <c r="M24480" s="29"/>
      <c r="N24480" s="29"/>
      <c r="O24480" s="29"/>
      <c r="P24480" s="29"/>
      <c r="Q24480" s="29"/>
      <c r="R24480" s="29"/>
      <c r="S24480" s="33"/>
      <c r="T24480" s="29"/>
      <c r="U24480" s="29"/>
      <c r="V24480" s="29"/>
      <c r="W24480" s="29"/>
      <c r="X24480" s="29"/>
      <c r="Y24480" s="29"/>
      <c r="Z24480" s="29"/>
      <c r="AA24480" s="29"/>
      <c r="AB24480" s="29"/>
      <c r="AC24480" s="29"/>
      <c r="AD24480" s="29"/>
      <c r="AE24480" s="29"/>
      <c r="AF24480" s="29"/>
      <c r="AG24480" s="29"/>
      <c r="AH24480" s="29"/>
      <c r="AI24480" s="29"/>
      <c r="AJ24480" s="29"/>
      <c r="AK24480" s="29"/>
      <c r="AL24480" s="29"/>
      <c r="AM24480" s="29"/>
      <c r="AP24480" s="30"/>
    </row>
    <row r="24481" spans="1:42">
      <c r="A24481" s="29"/>
      <c r="B24481" s="29"/>
      <c r="C24481" s="29"/>
      <c r="D24481" s="29"/>
      <c r="E24481" s="29"/>
      <c r="F24481" s="29"/>
      <c r="G24481" s="29"/>
      <c r="H24481" s="29"/>
      <c r="I24481" s="29"/>
      <c r="J24481" s="29"/>
      <c r="K24481" s="29"/>
      <c r="L24481" s="29"/>
      <c r="M24481" s="29"/>
      <c r="N24481" s="29"/>
      <c r="O24481" s="29"/>
      <c r="P24481" s="29"/>
      <c r="Q24481" s="29"/>
      <c r="R24481" s="29"/>
      <c r="S24481" s="33"/>
      <c r="T24481" s="29"/>
      <c r="U24481" s="29"/>
      <c r="V24481" s="29"/>
      <c r="W24481" s="29"/>
      <c r="X24481" s="29"/>
      <c r="Y24481" s="29"/>
      <c r="Z24481" s="29"/>
      <c r="AA24481" s="29"/>
      <c r="AB24481" s="29"/>
      <c r="AC24481" s="29"/>
      <c r="AD24481" s="29"/>
      <c r="AE24481" s="29"/>
      <c r="AF24481" s="29"/>
      <c r="AG24481" s="29"/>
      <c r="AH24481" s="29"/>
      <c r="AI24481" s="29"/>
      <c r="AJ24481" s="29"/>
      <c r="AK24481" s="29"/>
      <c r="AL24481" s="29"/>
      <c r="AM24481" s="29"/>
      <c r="AP24481" s="30"/>
    </row>
    <row r="24482" spans="1:42">
      <c r="A24482" s="29"/>
      <c r="B24482" s="29"/>
      <c r="C24482" s="29"/>
      <c r="D24482" s="29"/>
      <c r="E24482" s="29"/>
      <c r="F24482" s="29"/>
      <c r="G24482" s="29"/>
      <c r="H24482" s="29"/>
      <c r="I24482" s="29"/>
      <c r="J24482" s="29"/>
      <c r="K24482" s="29"/>
      <c r="L24482" s="29"/>
      <c r="M24482" s="29"/>
      <c r="N24482" s="29"/>
      <c r="O24482" s="29"/>
      <c r="P24482" s="29"/>
      <c r="Q24482" s="29"/>
      <c r="R24482" s="29"/>
      <c r="S24482" s="33"/>
      <c r="T24482" s="29"/>
      <c r="U24482" s="29"/>
      <c r="V24482" s="29"/>
      <c r="W24482" s="29"/>
      <c r="X24482" s="29"/>
      <c r="Y24482" s="29"/>
      <c r="Z24482" s="29"/>
      <c r="AA24482" s="29"/>
      <c r="AB24482" s="29"/>
      <c r="AC24482" s="29"/>
      <c r="AD24482" s="29"/>
      <c r="AE24482" s="29"/>
      <c r="AF24482" s="29"/>
      <c r="AG24482" s="29"/>
      <c r="AH24482" s="29"/>
      <c r="AI24482" s="29"/>
      <c r="AJ24482" s="29"/>
      <c r="AK24482" s="29"/>
      <c r="AL24482" s="29"/>
      <c r="AM24482" s="29"/>
      <c r="AP24482" s="30"/>
    </row>
    <row r="24483" spans="1:42">
      <c r="A24483" s="29"/>
      <c r="B24483" s="29"/>
      <c r="C24483" s="29"/>
      <c r="D24483" s="29"/>
      <c r="E24483" s="29"/>
      <c r="F24483" s="29"/>
      <c r="G24483" s="29"/>
      <c r="H24483" s="29"/>
      <c r="I24483" s="29"/>
      <c r="J24483" s="29"/>
      <c r="K24483" s="29"/>
      <c r="L24483" s="29"/>
      <c r="M24483" s="29"/>
      <c r="N24483" s="29"/>
      <c r="O24483" s="29"/>
      <c r="P24483" s="29"/>
      <c r="Q24483" s="29"/>
      <c r="R24483" s="29"/>
      <c r="S24483" s="33"/>
      <c r="T24483" s="29"/>
      <c r="U24483" s="29"/>
      <c r="V24483" s="29"/>
      <c r="W24483" s="29"/>
      <c r="X24483" s="29"/>
      <c r="Y24483" s="29"/>
      <c r="Z24483" s="29"/>
      <c r="AA24483" s="29"/>
      <c r="AB24483" s="29"/>
      <c r="AC24483" s="29"/>
      <c r="AD24483" s="29"/>
      <c r="AE24483" s="29"/>
      <c r="AF24483" s="29"/>
      <c r="AG24483" s="29"/>
      <c r="AH24483" s="29"/>
      <c r="AI24483" s="29"/>
      <c r="AJ24483" s="29"/>
      <c r="AK24483" s="29"/>
      <c r="AL24483" s="29"/>
      <c r="AM24483" s="29"/>
      <c r="AP24483" s="30"/>
    </row>
    <row r="24484" spans="1:42">
      <c r="A24484" s="29"/>
      <c r="B24484" s="29"/>
      <c r="C24484" s="29"/>
      <c r="D24484" s="29"/>
      <c r="E24484" s="29"/>
      <c r="F24484" s="29"/>
      <c r="G24484" s="29"/>
      <c r="H24484" s="29"/>
      <c r="I24484" s="29"/>
      <c r="J24484" s="29"/>
      <c r="K24484" s="29"/>
      <c r="L24484" s="29"/>
      <c r="M24484" s="29"/>
      <c r="N24484" s="29"/>
      <c r="O24484" s="29"/>
      <c r="P24484" s="29"/>
      <c r="Q24484" s="29"/>
      <c r="R24484" s="29"/>
      <c r="S24484" s="33"/>
      <c r="T24484" s="29"/>
      <c r="U24484" s="29"/>
      <c r="V24484" s="29"/>
      <c r="W24484" s="29"/>
      <c r="X24484" s="29"/>
      <c r="Y24484" s="29"/>
      <c r="Z24484" s="29"/>
      <c r="AA24484" s="29"/>
      <c r="AB24484" s="29"/>
      <c r="AC24484" s="29"/>
      <c r="AD24484" s="29"/>
      <c r="AE24484" s="29"/>
      <c r="AF24484" s="29"/>
      <c r="AG24484" s="29"/>
      <c r="AH24484" s="29"/>
      <c r="AI24484" s="29"/>
      <c r="AJ24484" s="29"/>
      <c r="AK24484" s="29"/>
      <c r="AL24484" s="29"/>
      <c r="AM24484" s="29"/>
      <c r="AP24484" s="30"/>
    </row>
    <row r="24485" spans="1:42">
      <c r="A24485" s="29"/>
      <c r="B24485" s="29"/>
      <c r="C24485" s="29"/>
      <c r="D24485" s="29"/>
      <c r="E24485" s="29"/>
      <c r="F24485" s="29"/>
      <c r="G24485" s="29"/>
      <c r="H24485" s="29"/>
      <c r="I24485" s="29"/>
      <c r="J24485" s="29"/>
      <c r="K24485" s="29"/>
      <c r="L24485" s="29"/>
      <c r="M24485" s="29"/>
      <c r="N24485" s="29"/>
      <c r="O24485" s="29"/>
      <c r="P24485" s="29"/>
      <c r="Q24485" s="29"/>
      <c r="R24485" s="29"/>
      <c r="S24485" s="33"/>
      <c r="T24485" s="29"/>
      <c r="U24485" s="29"/>
      <c r="V24485" s="29"/>
      <c r="W24485" s="29"/>
      <c r="X24485" s="29"/>
      <c r="Y24485" s="29"/>
      <c r="Z24485" s="29"/>
      <c r="AA24485" s="29"/>
      <c r="AB24485" s="29"/>
      <c r="AC24485" s="29"/>
      <c r="AD24485" s="29"/>
      <c r="AE24485" s="29"/>
      <c r="AF24485" s="29"/>
      <c r="AG24485" s="29"/>
      <c r="AH24485" s="29"/>
      <c r="AI24485" s="29"/>
      <c r="AJ24485" s="29"/>
      <c r="AK24485" s="29"/>
      <c r="AL24485" s="29"/>
      <c r="AM24485" s="29"/>
      <c r="AP24485" s="30"/>
    </row>
    <row r="24486" spans="1:42">
      <c r="A24486" s="29"/>
      <c r="B24486" s="29"/>
      <c r="C24486" s="29"/>
      <c r="D24486" s="29"/>
      <c r="E24486" s="29"/>
      <c r="F24486" s="29"/>
      <c r="G24486" s="29"/>
      <c r="H24486" s="29"/>
      <c r="I24486" s="29"/>
      <c r="J24486" s="29"/>
      <c r="K24486" s="29"/>
      <c r="L24486" s="29"/>
      <c r="M24486" s="29"/>
      <c r="N24486" s="29"/>
      <c r="O24486" s="29"/>
      <c r="P24486" s="29"/>
      <c r="Q24486" s="29"/>
      <c r="R24486" s="29"/>
      <c r="S24486" s="33"/>
      <c r="T24486" s="29"/>
      <c r="U24486" s="29"/>
      <c r="V24486" s="29"/>
      <c r="W24486" s="29"/>
      <c r="X24486" s="29"/>
      <c r="Y24486" s="29"/>
      <c r="Z24486" s="29"/>
      <c r="AA24486" s="29"/>
      <c r="AB24486" s="29"/>
      <c r="AC24486" s="29"/>
      <c r="AD24486" s="29"/>
      <c r="AE24486" s="29"/>
      <c r="AF24486" s="29"/>
      <c r="AG24486" s="29"/>
      <c r="AH24486" s="29"/>
      <c r="AI24486" s="29"/>
      <c r="AJ24486" s="29"/>
      <c r="AK24486" s="29"/>
      <c r="AL24486" s="29"/>
      <c r="AM24486" s="29"/>
      <c r="AP24486" s="30"/>
    </row>
    <row r="24487" spans="1:42">
      <c r="A24487" s="29"/>
      <c r="B24487" s="29"/>
      <c r="C24487" s="29"/>
      <c r="D24487" s="29"/>
      <c r="E24487" s="29"/>
      <c r="F24487" s="29"/>
      <c r="G24487" s="29"/>
      <c r="H24487" s="29"/>
      <c r="I24487" s="29"/>
      <c r="J24487" s="29"/>
      <c r="K24487" s="29"/>
      <c r="L24487" s="29"/>
      <c r="M24487" s="29"/>
      <c r="N24487" s="29"/>
      <c r="O24487" s="29"/>
      <c r="P24487" s="29"/>
      <c r="Q24487" s="29"/>
      <c r="R24487" s="29"/>
      <c r="S24487" s="33"/>
      <c r="T24487" s="29"/>
      <c r="U24487" s="29"/>
      <c r="V24487" s="29"/>
      <c r="W24487" s="29"/>
      <c r="X24487" s="29"/>
      <c r="Y24487" s="29"/>
      <c r="Z24487" s="29"/>
      <c r="AA24487" s="29"/>
      <c r="AB24487" s="29"/>
      <c r="AC24487" s="29"/>
      <c r="AD24487" s="29"/>
      <c r="AE24487" s="29"/>
      <c r="AF24487" s="29"/>
      <c r="AG24487" s="29"/>
      <c r="AH24487" s="29"/>
      <c r="AI24487" s="29"/>
      <c r="AJ24487" s="29"/>
      <c r="AK24487" s="29"/>
      <c r="AL24487" s="29"/>
      <c r="AM24487" s="29"/>
      <c r="AP24487" s="30"/>
    </row>
    <row r="24488" spans="1:42">
      <c r="A24488" s="29"/>
      <c r="B24488" s="29"/>
      <c r="C24488" s="29"/>
      <c r="D24488" s="29"/>
      <c r="E24488" s="29"/>
      <c r="F24488" s="29"/>
      <c r="G24488" s="29"/>
      <c r="H24488" s="29"/>
      <c r="I24488" s="29"/>
      <c r="J24488" s="29"/>
      <c r="K24488" s="29"/>
      <c r="L24488" s="29"/>
      <c r="M24488" s="29"/>
      <c r="N24488" s="29"/>
      <c r="O24488" s="29"/>
      <c r="P24488" s="29"/>
      <c r="Q24488" s="29"/>
      <c r="R24488" s="29"/>
      <c r="S24488" s="33"/>
      <c r="T24488" s="29"/>
      <c r="U24488" s="29"/>
      <c r="V24488" s="29"/>
      <c r="W24488" s="29"/>
      <c r="X24488" s="29"/>
      <c r="Y24488" s="29"/>
      <c r="Z24488" s="29"/>
      <c r="AA24488" s="29"/>
      <c r="AB24488" s="29"/>
      <c r="AC24488" s="29"/>
      <c r="AD24488" s="29"/>
      <c r="AE24488" s="29"/>
      <c r="AF24488" s="29"/>
      <c r="AG24488" s="29"/>
      <c r="AH24488" s="29"/>
      <c r="AI24488" s="29"/>
      <c r="AJ24488" s="29"/>
      <c r="AK24488" s="29"/>
      <c r="AL24488" s="29"/>
      <c r="AM24488" s="29"/>
      <c r="AP24488" s="30"/>
    </row>
    <row r="24489" spans="1:42">
      <c r="A24489" s="29"/>
      <c r="B24489" s="29"/>
      <c r="C24489" s="29"/>
      <c r="D24489" s="29"/>
      <c r="E24489" s="29"/>
      <c r="F24489" s="29"/>
      <c r="G24489" s="29"/>
      <c r="H24489" s="29"/>
      <c r="I24489" s="29"/>
      <c r="J24489" s="29"/>
      <c r="K24489" s="29"/>
      <c r="L24489" s="29"/>
      <c r="M24489" s="29"/>
      <c r="N24489" s="29"/>
      <c r="O24489" s="29"/>
      <c r="P24489" s="29"/>
      <c r="Q24489" s="29"/>
      <c r="R24489" s="29"/>
      <c r="S24489" s="33"/>
      <c r="T24489" s="29"/>
      <c r="U24489" s="29"/>
      <c r="V24489" s="29"/>
      <c r="W24489" s="29"/>
      <c r="X24489" s="29"/>
      <c r="Y24489" s="29"/>
      <c r="Z24489" s="29"/>
      <c r="AA24489" s="29"/>
      <c r="AB24489" s="29"/>
      <c r="AC24489" s="29"/>
      <c r="AD24489" s="29"/>
      <c r="AE24489" s="29"/>
      <c r="AF24489" s="29"/>
      <c r="AG24489" s="29"/>
      <c r="AH24489" s="29"/>
      <c r="AI24489" s="29"/>
      <c r="AJ24489" s="29"/>
      <c r="AK24489" s="29"/>
      <c r="AL24489" s="29"/>
      <c r="AM24489" s="29"/>
      <c r="AP24489" s="30"/>
    </row>
    <row r="24490" spans="1:42">
      <c r="A24490" s="29"/>
      <c r="B24490" s="29"/>
      <c r="C24490" s="29"/>
      <c r="D24490" s="29"/>
      <c r="E24490" s="29"/>
      <c r="F24490" s="29"/>
      <c r="G24490" s="29"/>
      <c r="H24490" s="29"/>
      <c r="I24490" s="29"/>
      <c r="J24490" s="29"/>
      <c r="K24490" s="29"/>
      <c r="L24490" s="29"/>
      <c r="M24490" s="29"/>
      <c r="N24490" s="29"/>
      <c r="O24490" s="29"/>
      <c r="P24490" s="29"/>
      <c r="Q24490" s="29"/>
      <c r="R24490" s="29"/>
      <c r="S24490" s="33"/>
      <c r="T24490" s="29"/>
      <c r="U24490" s="29"/>
      <c r="V24490" s="29"/>
      <c r="W24490" s="29"/>
      <c r="X24490" s="29"/>
      <c r="Y24490" s="29"/>
      <c r="Z24490" s="29"/>
      <c r="AA24490" s="29"/>
      <c r="AB24490" s="29"/>
      <c r="AC24490" s="29"/>
      <c r="AD24490" s="29"/>
      <c r="AE24490" s="29"/>
      <c r="AF24490" s="29"/>
      <c r="AG24490" s="29"/>
      <c r="AH24490" s="29"/>
      <c r="AI24490" s="29"/>
      <c r="AJ24490" s="29"/>
      <c r="AK24490" s="29"/>
      <c r="AL24490" s="29"/>
      <c r="AM24490" s="29"/>
      <c r="AP24490" s="30"/>
    </row>
    <row r="24491" spans="1:42">
      <c r="A24491" s="29"/>
      <c r="B24491" s="29"/>
      <c r="C24491" s="29"/>
      <c r="D24491" s="29"/>
      <c r="E24491" s="29"/>
      <c r="F24491" s="29"/>
      <c r="G24491" s="29"/>
      <c r="H24491" s="29"/>
      <c r="I24491" s="29"/>
      <c r="J24491" s="29"/>
      <c r="K24491" s="29"/>
      <c r="L24491" s="29"/>
      <c r="M24491" s="29"/>
      <c r="N24491" s="29"/>
      <c r="O24491" s="29"/>
      <c r="P24491" s="29"/>
      <c r="Q24491" s="29"/>
      <c r="R24491" s="29"/>
      <c r="S24491" s="33"/>
      <c r="T24491" s="29"/>
      <c r="U24491" s="29"/>
      <c r="V24491" s="29"/>
      <c r="W24491" s="29"/>
      <c r="X24491" s="29"/>
      <c r="Y24491" s="29"/>
      <c r="Z24491" s="29"/>
      <c r="AA24491" s="29"/>
      <c r="AB24491" s="29"/>
      <c r="AC24491" s="29"/>
      <c r="AD24491" s="29"/>
      <c r="AE24491" s="29"/>
      <c r="AF24491" s="29"/>
      <c r="AG24491" s="29"/>
      <c r="AH24491" s="29"/>
      <c r="AI24491" s="29"/>
      <c r="AJ24491" s="29"/>
      <c r="AK24491" s="29"/>
      <c r="AL24491" s="29"/>
      <c r="AM24491" s="29"/>
      <c r="AP24491" s="30"/>
    </row>
    <row r="24492" spans="1:42">
      <c r="A24492" s="29"/>
      <c r="B24492" s="29"/>
      <c r="C24492" s="29"/>
      <c r="D24492" s="29"/>
      <c r="E24492" s="29"/>
      <c r="F24492" s="29"/>
      <c r="G24492" s="29"/>
      <c r="H24492" s="29"/>
      <c r="I24492" s="29"/>
      <c r="J24492" s="29"/>
      <c r="K24492" s="29"/>
      <c r="L24492" s="29"/>
      <c r="M24492" s="29"/>
      <c r="N24492" s="29"/>
      <c r="O24492" s="29"/>
      <c r="P24492" s="29"/>
      <c r="Q24492" s="29"/>
      <c r="R24492" s="29"/>
      <c r="S24492" s="33"/>
      <c r="T24492" s="29"/>
      <c r="U24492" s="29"/>
      <c r="V24492" s="29"/>
      <c r="W24492" s="29"/>
      <c r="X24492" s="29"/>
      <c r="Y24492" s="29"/>
      <c r="Z24492" s="29"/>
      <c r="AA24492" s="29"/>
      <c r="AB24492" s="29"/>
      <c r="AC24492" s="29"/>
      <c r="AD24492" s="29"/>
      <c r="AE24492" s="29"/>
      <c r="AF24492" s="29"/>
      <c r="AG24492" s="29"/>
      <c r="AH24492" s="29"/>
      <c r="AI24492" s="29"/>
      <c r="AJ24492" s="29"/>
      <c r="AK24492" s="29"/>
      <c r="AL24492" s="29"/>
      <c r="AM24492" s="29"/>
      <c r="AP24492" s="30"/>
    </row>
    <row r="24493" spans="1:42">
      <c r="A24493" s="29"/>
      <c r="B24493" s="29"/>
      <c r="C24493" s="29"/>
      <c r="D24493" s="29"/>
      <c r="E24493" s="29"/>
      <c r="F24493" s="29"/>
      <c r="G24493" s="29"/>
      <c r="H24493" s="29"/>
      <c r="I24493" s="29"/>
      <c r="J24493" s="29"/>
      <c r="K24493" s="29"/>
      <c r="L24493" s="29"/>
      <c r="M24493" s="29"/>
      <c r="N24493" s="29"/>
      <c r="O24493" s="29"/>
      <c r="P24493" s="29"/>
      <c r="Q24493" s="29"/>
      <c r="R24493" s="29"/>
      <c r="S24493" s="33"/>
      <c r="T24493" s="29"/>
      <c r="U24493" s="29"/>
      <c r="V24493" s="29"/>
      <c r="W24493" s="29"/>
      <c r="X24493" s="29"/>
      <c r="Y24493" s="29"/>
      <c r="Z24493" s="29"/>
      <c r="AA24493" s="29"/>
      <c r="AB24493" s="29"/>
      <c r="AC24493" s="29"/>
      <c r="AD24493" s="29"/>
      <c r="AE24493" s="29"/>
      <c r="AF24493" s="29"/>
      <c r="AG24493" s="29"/>
      <c r="AH24493" s="29"/>
      <c r="AI24493" s="29"/>
      <c r="AJ24493" s="29"/>
      <c r="AK24493" s="29"/>
      <c r="AL24493" s="29"/>
      <c r="AM24493" s="29"/>
      <c r="AP24493" s="30"/>
    </row>
    <row r="24494" spans="1:42">
      <c r="A24494" s="29"/>
      <c r="B24494" s="29"/>
      <c r="C24494" s="29"/>
      <c r="D24494" s="29"/>
      <c r="E24494" s="29"/>
      <c r="F24494" s="29"/>
      <c r="G24494" s="29"/>
      <c r="H24494" s="29"/>
      <c r="I24494" s="29"/>
      <c r="J24494" s="29"/>
      <c r="K24494" s="29"/>
      <c r="L24494" s="29"/>
      <c r="M24494" s="29"/>
      <c r="N24494" s="29"/>
      <c r="O24494" s="29"/>
      <c r="P24494" s="29"/>
      <c r="Q24494" s="29"/>
      <c r="R24494" s="29"/>
      <c r="S24494" s="33"/>
      <c r="T24494" s="29"/>
      <c r="U24494" s="29"/>
      <c r="V24494" s="29"/>
      <c r="W24494" s="29"/>
      <c r="X24494" s="29"/>
      <c r="Y24494" s="29"/>
      <c r="Z24494" s="29"/>
      <c r="AA24494" s="29"/>
      <c r="AB24494" s="29"/>
      <c r="AC24494" s="29"/>
      <c r="AD24494" s="29"/>
      <c r="AE24494" s="29"/>
      <c r="AF24494" s="29"/>
      <c r="AG24494" s="29"/>
      <c r="AH24494" s="29"/>
      <c r="AI24494" s="29"/>
      <c r="AJ24494" s="29"/>
      <c r="AK24494" s="29"/>
      <c r="AL24494" s="29"/>
      <c r="AM24494" s="29"/>
      <c r="AP24494" s="30"/>
    </row>
    <row r="24495" spans="1:42">
      <c r="A24495" s="29"/>
      <c r="B24495" s="29"/>
      <c r="C24495" s="29"/>
      <c r="D24495" s="29"/>
      <c r="E24495" s="29"/>
      <c r="F24495" s="29"/>
      <c r="G24495" s="29"/>
      <c r="H24495" s="29"/>
      <c r="I24495" s="29"/>
      <c r="J24495" s="29"/>
      <c r="K24495" s="29"/>
      <c r="L24495" s="29"/>
      <c r="M24495" s="29"/>
      <c r="N24495" s="29"/>
      <c r="O24495" s="29"/>
      <c r="P24495" s="29"/>
      <c r="Q24495" s="29"/>
      <c r="R24495" s="29"/>
      <c r="S24495" s="33"/>
      <c r="T24495" s="29"/>
      <c r="U24495" s="29"/>
      <c r="V24495" s="29"/>
      <c r="W24495" s="29"/>
      <c r="X24495" s="29"/>
      <c r="Y24495" s="29"/>
      <c r="Z24495" s="29"/>
      <c r="AA24495" s="29"/>
      <c r="AB24495" s="29"/>
      <c r="AC24495" s="29"/>
      <c r="AD24495" s="29"/>
      <c r="AE24495" s="29"/>
      <c r="AF24495" s="29"/>
      <c r="AG24495" s="29"/>
      <c r="AH24495" s="29"/>
      <c r="AI24495" s="29"/>
      <c r="AJ24495" s="29"/>
      <c r="AK24495" s="29"/>
      <c r="AL24495" s="29"/>
      <c r="AM24495" s="29"/>
      <c r="AP24495" s="30"/>
    </row>
    <row r="24496" spans="1:42">
      <c r="A24496" s="29"/>
      <c r="B24496" s="29"/>
      <c r="C24496" s="29"/>
      <c r="D24496" s="29"/>
      <c r="E24496" s="29"/>
      <c r="F24496" s="29"/>
      <c r="G24496" s="29"/>
      <c r="H24496" s="29"/>
      <c r="I24496" s="29"/>
      <c r="J24496" s="29"/>
      <c r="K24496" s="29"/>
      <c r="L24496" s="29"/>
      <c r="M24496" s="29"/>
      <c r="N24496" s="29"/>
      <c r="O24496" s="29"/>
      <c r="P24496" s="29"/>
      <c r="Q24496" s="29"/>
      <c r="R24496" s="29"/>
      <c r="S24496" s="33"/>
      <c r="T24496" s="29"/>
      <c r="U24496" s="29"/>
      <c r="V24496" s="29"/>
      <c r="W24496" s="29"/>
      <c r="X24496" s="29"/>
      <c r="Y24496" s="29"/>
      <c r="Z24496" s="29"/>
      <c r="AA24496" s="29"/>
      <c r="AB24496" s="29"/>
      <c r="AC24496" s="29"/>
      <c r="AD24496" s="29"/>
      <c r="AE24496" s="29"/>
      <c r="AF24496" s="29"/>
      <c r="AG24496" s="29"/>
      <c r="AH24496" s="29"/>
      <c r="AI24496" s="29"/>
      <c r="AJ24496" s="29"/>
      <c r="AK24496" s="29"/>
      <c r="AL24496" s="29"/>
      <c r="AM24496" s="29"/>
      <c r="AP24496" s="30"/>
    </row>
    <row r="24497" spans="1:42">
      <c r="A24497" s="29"/>
      <c r="B24497" s="29"/>
      <c r="C24497" s="29"/>
      <c r="D24497" s="29"/>
      <c r="E24497" s="29"/>
      <c r="F24497" s="29"/>
      <c r="G24497" s="29"/>
      <c r="H24497" s="29"/>
      <c r="I24497" s="29"/>
      <c r="J24497" s="29"/>
      <c r="K24497" s="29"/>
      <c r="L24497" s="29"/>
      <c r="M24497" s="29"/>
      <c r="N24497" s="29"/>
      <c r="O24497" s="29"/>
      <c r="P24497" s="29"/>
      <c r="Q24497" s="29"/>
      <c r="R24497" s="29"/>
      <c r="S24497" s="33"/>
      <c r="T24497" s="29"/>
      <c r="U24497" s="29"/>
      <c r="V24497" s="29"/>
      <c r="W24497" s="29"/>
      <c r="X24497" s="29"/>
      <c r="Y24497" s="29"/>
      <c r="Z24497" s="29"/>
      <c r="AA24497" s="29"/>
      <c r="AB24497" s="29"/>
      <c r="AC24497" s="29"/>
      <c r="AD24497" s="29"/>
      <c r="AE24497" s="29"/>
      <c r="AF24497" s="29"/>
      <c r="AG24497" s="29"/>
      <c r="AH24497" s="29"/>
      <c r="AI24497" s="29"/>
      <c r="AJ24497" s="29"/>
      <c r="AK24497" s="29"/>
      <c r="AL24497" s="29"/>
      <c r="AM24497" s="29"/>
      <c r="AP24497" s="30"/>
    </row>
    <row r="24498" spans="1:42">
      <c r="A24498" s="29"/>
      <c r="B24498" s="29"/>
      <c r="C24498" s="29"/>
      <c r="D24498" s="29"/>
      <c r="E24498" s="29"/>
      <c r="F24498" s="29"/>
      <c r="G24498" s="29"/>
      <c r="H24498" s="29"/>
      <c r="I24498" s="29"/>
      <c r="J24498" s="29"/>
      <c r="K24498" s="29"/>
      <c r="L24498" s="29"/>
      <c r="M24498" s="29"/>
      <c r="N24498" s="29"/>
      <c r="O24498" s="29"/>
      <c r="P24498" s="29"/>
      <c r="Q24498" s="29"/>
      <c r="R24498" s="29"/>
      <c r="S24498" s="33"/>
      <c r="T24498" s="29"/>
      <c r="U24498" s="29"/>
      <c r="V24498" s="29"/>
      <c r="W24498" s="29"/>
      <c r="X24498" s="29"/>
      <c r="Y24498" s="29"/>
      <c r="Z24498" s="29"/>
      <c r="AA24498" s="29"/>
      <c r="AB24498" s="29"/>
      <c r="AC24498" s="29"/>
      <c r="AD24498" s="29"/>
      <c r="AE24498" s="29"/>
      <c r="AF24498" s="29"/>
      <c r="AG24498" s="29"/>
      <c r="AH24498" s="29"/>
      <c r="AI24498" s="29"/>
      <c r="AJ24498" s="29"/>
      <c r="AK24498" s="29"/>
      <c r="AL24498" s="29"/>
      <c r="AM24498" s="29"/>
      <c r="AP24498" s="30"/>
    </row>
    <row r="24499" spans="1:42">
      <c r="A24499" s="29"/>
      <c r="B24499" s="29"/>
      <c r="C24499" s="29"/>
      <c r="D24499" s="29"/>
      <c r="E24499" s="29"/>
      <c r="F24499" s="29"/>
      <c r="G24499" s="29"/>
      <c r="H24499" s="29"/>
      <c r="I24499" s="29"/>
      <c r="J24499" s="29"/>
      <c r="K24499" s="29"/>
      <c r="L24499" s="29"/>
      <c r="M24499" s="29"/>
      <c r="N24499" s="29"/>
      <c r="O24499" s="29"/>
      <c r="P24499" s="29"/>
      <c r="Q24499" s="29"/>
      <c r="R24499" s="29"/>
      <c r="S24499" s="33"/>
      <c r="T24499" s="29"/>
      <c r="U24499" s="29"/>
      <c r="V24499" s="29"/>
      <c r="W24499" s="29"/>
      <c r="X24499" s="29"/>
      <c r="Y24499" s="29"/>
      <c r="Z24499" s="29"/>
      <c r="AA24499" s="29"/>
      <c r="AB24499" s="29"/>
      <c r="AC24499" s="29"/>
      <c r="AD24499" s="29"/>
      <c r="AE24499" s="29"/>
      <c r="AF24499" s="29"/>
      <c r="AG24499" s="29"/>
      <c r="AH24499" s="29"/>
      <c r="AI24499" s="29"/>
      <c r="AJ24499" s="29"/>
      <c r="AK24499" s="29"/>
      <c r="AL24499" s="29"/>
      <c r="AM24499" s="29"/>
      <c r="AP24499" s="30"/>
    </row>
    <row r="24500" spans="1:42">
      <c r="A24500" s="29"/>
      <c r="B24500" s="29"/>
      <c r="C24500" s="29"/>
      <c r="D24500" s="29"/>
      <c r="E24500" s="29"/>
      <c r="F24500" s="29"/>
      <c r="G24500" s="29"/>
      <c r="H24500" s="29"/>
      <c r="I24500" s="29"/>
      <c r="J24500" s="29"/>
      <c r="K24500" s="29"/>
      <c r="L24500" s="29"/>
      <c r="M24500" s="29"/>
      <c r="N24500" s="29"/>
      <c r="O24500" s="29"/>
      <c r="P24500" s="29"/>
      <c r="Q24500" s="29"/>
      <c r="R24500" s="29"/>
      <c r="S24500" s="33"/>
      <c r="T24500" s="29"/>
      <c r="U24500" s="29"/>
      <c r="V24500" s="29"/>
      <c r="W24500" s="29"/>
      <c r="X24500" s="29"/>
      <c r="Y24500" s="29"/>
      <c r="Z24500" s="29"/>
      <c r="AA24500" s="29"/>
      <c r="AB24500" s="29"/>
      <c r="AC24500" s="29"/>
      <c r="AD24500" s="29"/>
      <c r="AE24500" s="29"/>
      <c r="AF24500" s="29"/>
      <c r="AG24500" s="29"/>
      <c r="AH24500" s="29"/>
      <c r="AI24500" s="29"/>
      <c r="AJ24500" s="29"/>
      <c r="AK24500" s="29"/>
      <c r="AL24500" s="29"/>
      <c r="AM24500" s="29"/>
      <c r="AP24500" s="30"/>
    </row>
    <row r="24501" spans="1:42">
      <c r="A24501" s="29"/>
      <c r="B24501" s="29"/>
      <c r="C24501" s="29"/>
      <c r="D24501" s="29"/>
      <c r="E24501" s="29"/>
      <c r="F24501" s="29"/>
      <c r="G24501" s="29"/>
      <c r="H24501" s="29"/>
      <c r="I24501" s="29"/>
      <c r="J24501" s="29"/>
      <c r="K24501" s="29"/>
      <c r="L24501" s="29"/>
      <c r="M24501" s="29"/>
      <c r="N24501" s="29"/>
      <c r="O24501" s="29"/>
      <c r="P24501" s="29"/>
      <c r="Q24501" s="29"/>
      <c r="R24501" s="29"/>
      <c r="S24501" s="33"/>
      <c r="T24501" s="29"/>
      <c r="U24501" s="29"/>
      <c r="V24501" s="29"/>
      <c r="W24501" s="29"/>
      <c r="X24501" s="29"/>
      <c r="Y24501" s="29"/>
      <c r="Z24501" s="29"/>
      <c r="AA24501" s="29"/>
      <c r="AB24501" s="29"/>
      <c r="AC24501" s="29"/>
      <c r="AD24501" s="29"/>
      <c r="AE24501" s="29"/>
      <c r="AF24501" s="29"/>
      <c r="AG24501" s="29"/>
      <c r="AH24501" s="29"/>
      <c r="AI24501" s="29"/>
      <c r="AJ24501" s="29"/>
      <c r="AK24501" s="29"/>
      <c r="AL24501" s="29"/>
      <c r="AM24501" s="29"/>
      <c r="AP24501" s="30"/>
    </row>
    <row r="24502" spans="1:42">
      <c r="A24502" s="29"/>
      <c r="B24502" s="29"/>
      <c r="C24502" s="29"/>
      <c r="D24502" s="29"/>
      <c r="E24502" s="29"/>
      <c r="F24502" s="29"/>
      <c r="G24502" s="29"/>
      <c r="H24502" s="29"/>
      <c r="I24502" s="29"/>
      <c r="J24502" s="29"/>
      <c r="K24502" s="29"/>
      <c r="L24502" s="29"/>
      <c r="M24502" s="29"/>
      <c r="N24502" s="29"/>
      <c r="O24502" s="29"/>
      <c r="P24502" s="29"/>
      <c r="Q24502" s="29"/>
      <c r="R24502" s="29"/>
      <c r="S24502" s="33"/>
      <c r="T24502" s="29"/>
      <c r="U24502" s="29"/>
      <c r="V24502" s="29"/>
      <c r="W24502" s="29"/>
      <c r="X24502" s="29"/>
      <c r="Y24502" s="29"/>
      <c r="Z24502" s="29"/>
      <c r="AA24502" s="29"/>
      <c r="AB24502" s="29"/>
      <c r="AC24502" s="29"/>
      <c r="AD24502" s="29"/>
      <c r="AE24502" s="29"/>
      <c r="AF24502" s="29"/>
      <c r="AG24502" s="29"/>
      <c r="AH24502" s="29"/>
      <c r="AI24502" s="29"/>
      <c r="AJ24502" s="29"/>
      <c r="AK24502" s="29"/>
      <c r="AL24502" s="29"/>
      <c r="AM24502" s="29"/>
      <c r="AP24502" s="30"/>
    </row>
    <row r="24503" spans="1:42">
      <c r="A24503" s="29"/>
      <c r="B24503" s="29"/>
      <c r="C24503" s="29"/>
      <c r="D24503" s="29"/>
      <c r="E24503" s="29"/>
      <c r="F24503" s="29"/>
      <c r="G24503" s="29"/>
      <c r="H24503" s="29"/>
      <c r="I24503" s="29"/>
      <c r="J24503" s="29"/>
      <c r="K24503" s="29"/>
      <c r="L24503" s="29"/>
      <c r="M24503" s="29"/>
      <c r="N24503" s="29"/>
      <c r="O24503" s="29"/>
      <c r="P24503" s="29"/>
      <c r="Q24503" s="29"/>
      <c r="R24503" s="29"/>
      <c r="S24503" s="33"/>
      <c r="T24503" s="29"/>
      <c r="U24503" s="29"/>
      <c r="V24503" s="29"/>
      <c r="W24503" s="29"/>
      <c r="X24503" s="29"/>
      <c r="Y24503" s="29"/>
      <c r="Z24503" s="29"/>
      <c r="AA24503" s="29"/>
      <c r="AB24503" s="29"/>
      <c r="AC24503" s="29"/>
      <c r="AD24503" s="29"/>
      <c r="AE24503" s="29"/>
      <c r="AF24503" s="29"/>
      <c r="AG24503" s="29"/>
      <c r="AH24503" s="29"/>
      <c r="AI24503" s="29"/>
      <c r="AJ24503" s="29"/>
      <c r="AK24503" s="29"/>
      <c r="AL24503" s="29"/>
      <c r="AM24503" s="29"/>
      <c r="AP24503" s="30"/>
    </row>
    <row r="24504" spans="1:42">
      <c r="A24504" s="29"/>
      <c r="B24504" s="29"/>
      <c r="C24504" s="29"/>
      <c r="D24504" s="29"/>
      <c r="E24504" s="29"/>
      <c r="F24504" s="29"/>
      <c r="G24504" s="29"/>
      <c r="H24504" s="29"/>
      <c r="I24504" s="29"/>
      <c r="J24504" s="29"/>
      <c r="K24504" s="29"/>
      <c r="L24504" s="29"/>
      <c r="M24504" s="29"/>
      <c r="N24504" s="29"/>
      <c r="O24504" s="29"/>
      <c r="P24504" s="29"/>
      <c r="Q24504" s="29"/>
      <c r="R24504" s="29"/>
      <c r="S24504" s="33"/>
      <c r="T24504" s="29"/>
      <c r="U24504" s="29"/>
      <c r="V24504" s="29"/>
      <c r="W24504" s="29"/>
      <c r="X24504" s="29"/>
      <c r="Y24504" s="29"/>
      <c r="Z24504" s="29"/>
      <c r="AA24504" s="29"/>
      <c r="AB24504" s="29"/>
      <c r="AC24504" s="29"/>
      <c r="AD24504" s="29"/>
      <c r="AE24504" s="29"/>
      <c r="AF24504" s="29"/>
      <c r="AG24504" s="29"/>
      <c r="AH24504" s="29"/>
      <c r="AI24504" s="29"/>
      <c r="AJ24504" s="29"/>
      <c r="AK24504" s="29"/>
      <c r="AL24504" s="29"/>
      <c r="AM24504" s="29"/>
      <c r="AP24504" s="30"/>
    </row>
    <row r="24505" spans="1:42">
      <c r="A24505" s="29"/>
      <c r="B24505" s="29"/>
      <c r="C24505" s="29"/>
      <c r="D24505" s="29"/>
      <c r="E24505" s="29"/>
      <c r="F24505" s="29"/>
      <c r="G24505" s="29"/>
      <c r="H24505" s="29"/>
      <c r="I24505" s="29"/>
      <c r="J24505" s="29"/>
      <c r="K24505" s="29"/>
      <c r="L24505" s="29"/>
      <c r="M24505" s="29"/>
      <c r="N24505" s="29"/>
      <c r="O24505" s="29"/>
      <c r="P24505" s="29"/>
      <c r="Q24505" s="29"/>
      <c r="R24505" s="29"/>
      <c r="S24505" s="33"/>
      <c r="T24505" s="29"/>
      <c r="U24505" s="29"/>
      <c r="V24505" s="29"/>
      <c r="W24505" s="29"/>
      <c r="X24505" s="29"/>
      <c r="Y24505" s="29"/>
      <c r="Z24505" s="29"/>
      <c r="AA24505" s="29"/>
      <c r="AB24505" s="29"/>
      <c r="AC24505" s="29"/>
      <c r="AD24505" s="29"/>
      <c r="AE24505" s="29"/>
      <c r="AF24505" s="29"/>
      <c r="AG24505" s="29"/>
      <c r="AH24505" s="29"/>
      <c r="AI24505" s="29"/>
      <c r="AJ24505" s="29"/>
      <c r="AK24505" s="29"/>
      <c r="AL24505" s="29"/>
      <c r="AM24505" s="29"/>
      <c r="AP24505" s="30"/>
    </row>
    <row r="24506" spans="1:42">
      <c r="A24506" s="29"/>
      <c r="B24506" s="29"/>
      <c r="C24506" s="29"/>
      <c r="D24506" s="29"/>
      <c r="E24506" s="29"/>
      <c r="F24506" s="29"/>
      <c r="G24506" s="29"/>
      <c r="H24506" s="29"/>
      <c r="I24506" s="29"/>
      <c r="J24506" s="29"/>
      <c r="K24506" s="29"/>
      <c r="L24506" s="29"/>
      <c r="M24506" s="29"/>
      <c r="N24506" s="29"/>
      <c r="O24506" s="29"/>
      <c r="P24506" s="29"/>
      <c r="Q24506" s="29"/>
      <c r="R24506" s="29"/>
      <c r="S24506" s="33"/>
      <c r="T24506" s="29"/>
      <c r="U24506" s="29"/>
      <c r="V24506" s="29"/>
      <c r="W24506" s="29"/>
      <c r="X24506" s="29"/>
      <c r="Y24506" s="29"/>
      <c r="Z24506" s="29"/>
      <c r="AA24506" s="29"/>
      <c r="AB24506" s="29"/>
      <c r="AC24506" s="29"/>
      <c r="AD24506" s="29"/>
      <c r="AE24506" s="29"/>
      <c r="AF24506" s="29"/>
      <c r="AG24506" s="29"/>
      <c r="AH24506" s="29"/>
      <c r="AI24506" s="29"/>
      <c r="AJ24506" s="29"/>
      <c r="AK24506" s="29"/>
      <c r="AL24506" s="29"/>
      <c r="AM24506" s="29"/>
      <c r="AP24506" s="30"/>
    </row>
    <row r="24507" spans="1:42">
      <c r="A24507" s="29"/>
      <c r="B24507" s="29"/>
      <c r="C24507" s="29"/>
      <c r="D24507" s="29"/>
      <c r="E24507" s="29"/>
      <c r="F24507" s="29"/>
      <c r="G24507" s="29"/>
      <c r="H24507" s="29"/>
      <c r="I24507" s="29"/>
      <c r="J24507" s="29"/>
      <c r="K24507" s="29"/>
      <c r="L24507" s="29"/>
      <c r="M24507" s="29"/>
      <c r="N24507" s="29"/>
      <c r="O24507" s="29"/>
      <c r="P24507" s="29"/>
      <c r="Q24507" s="29"/>
      <c r="R24507" s="29"/>
      <c r="S24507" s="33"/>
      <c r="T24507" s="29"/>
      <c r="U24507" s="29"/>
      <c r="V24507" s="29"/>
      <c r="W24507" s="29"/>
      <c r="X24507" s="29"/>
      <c r="Y24507" s="29"/>
      <c r="Z24507" s="29"/>
      <c r="AA24507" s="29"/>
      <c r="AB24507" s="29"/>
      <c r="AC24507" s="29"/>
      <c r="AD24507" s="29"/>
      <c r="AE24507" s="29"/>
      <c r="AF24507" s="29"/>
      <c r="AG24507" s="29"/>
      <c r="AH24507" s="29"/>
      <c r="AI24507" s="29"/>
      <c r="AJ24507" s="29"/>
      <c r="AK24507" s="29"/>
      <c r="AL24507" s="29"/>
      <c r="AM24507" s="29"/>
      <c r="AP24507" s="30"/>
    </row>
    <row r="24508" spans="1:42">
      <c r="A24508" s="29"/>
      <c r="B24508" s="29"/>
      <c r="C24508" s="29"/>
      <c r="D24508" s="29"/>
      <c r="E24508" s="29"/>
      <c r="F24508" s="29"/>
      <c r="G24508" s="29"/>
      <c r="H24508" s="29"/>
      <c r="I24508" s="29"/>
      <c r="J24508" s="29"/>
      <c r="K24508" s="29"/>
      <c r="L24508" s="29"/>
      <c r="M24508" s="29"/>
      <c r="N24508" s="29"/>
      <c r="O24508" s="29"/>
      <c r="P24508" s="29"/>
      <c r="Q24508" s="29"/>
      <c r="R24508" s="29"/>
      <c r="S24508" s="33"/>
      <c r="T24508" s="29"/>
      <c r="U24508" s="29"/>
      <c r="V24508" s="29"/>
      <c r="W24508" s="29"/>
      <c r="X24508" s="29"/>
      <c r="Y24508" s="29"/>
      <c r="Z24508" s="29"/>
      <c r="AA24508" s="29"/>
      <c r="AB24508" s="29"/>
      <c r="AC24508" s="29"/>
      <c r="AD24508" s="29"/>
      <c r="AE24508" s="29"/>
      <c r="AF24508" s="29"/>
      <c r="AG24508" s="29"/>
      <c r="AH24508" s="29"/>
      <c r="AI24508" s="29"/>
      <c r="AJ24508" s="29"/>
      <c r="AK24508" s="29"/>
      <c r="AL24508" s="29"/>
      <c r="AM24508" s="29"/>
      <c r="AP24508" s="30"/>
    </row>
    <row r="24509" spans="1:42">
      <c r="A24509" s="29"/>
      <c r="B24509" s="29"/>
      <c r="C24509" s="29"/>
      <c r="D24509" s="29"/>
      <c r="E24509" s="29"/>
      <c r="F24509" s="29"/>
      <c r="G24509" s="29"/>
      <c r="H24509" s="29"/>
      <c r="I24509" s="29"/>
      <c r="J24509" s="29"/>
      <c r="K24509" s="29"/>
      <c r="L24509" s="29"/>
      <c r="M24509" s="29"/>
      <c r="N24509" s="29"/>
      <c r="O24509" s="29"/>
      <c r="P24509" s="29"/>
      <c r="Q24509" s="29"/>
      <c r="R24509" s="29"/>
      <c r="S24509" s="33"/>
      <c r="T24509" s="29"/>
      <c r="U24509" s="29"/>
      <c r="V24509" s="29"/>
      <c r="W24509" s="29"/>
      <c r="X24509" s="29"/>
      <c r="Y24509" s="29"/>
      <c r="Z24509" s="29"/>
      <c r="AA24509" s="29"/>
      <c r="AB24509" s="29"/>
      <c r="AC24509" s="29"/>
      <c r="AD24509" s="29"/>
      <c r="AE24509" s="29"/>
      <c r="AF24509" s="29"/>
      <c r="AG24509" s="29"/>
      <c r="AH24509" s="29"/>
      <c r="AI24509" s="29"/>
      <c r="AJ24509" s="29"/>
      <c r="AK24509" s="29"/>
      <c r="AL24509" s="29"/>
      <c r="AM24509" s="29"/>
      <c r="AP24509" s="30"/>
    </row>
    <row r="24510" spans="1:42">
      <c r="A24510" s="29"/>
      <c r="B24510" s="29"/>
      <c r="C24510" s="29"/>
      <c r="D24510" s="29"/>
      <c r="E24510" s="29"/>
      <c r="F24510" s="29"/>
      <c r="G24510" s="29"/>
      <c r="H24510" s="29"/>
      <c r="I24510" s="29"/>
      <c r="J24510" s="29"/>
      <c r="K24510" s="29"/>
      <c r="L24510" s="29"/>
      <c r="M24510" s="29"/>
      <c r="N24510" s="29"/>
      <c r="O24510" s="29"/>
      <c r="P24510" s="29"/>
      <c r="Q24510" s="29"/>
      <c r="R24510" s="29"/>
      <c r="S24510" s="33"/>
      <c r="T24510" s="29"/>
      <c r="U24510" s="29"/>
      <c r="V24510" s="29"/>
      <c r="W24510" s="29"/>
      <c r="X24510" s="29"/>
      <c r="Y24510" s="29"/>
      <c r="Z24510" s="29"/>
      <c r="AA24510" s="29"/>
      <c r="AB24510" s="29"/>
      <c r="AC24510" s="29"/>
      <c r="AD24510" s="29"/>
      <c r="AE24510" s="29"/>
      <c r="AF24510" s="29"/>
      <c r="AG24510" s="29"/>
      <c r="AH24510" s="29"/>
      <c r="AI24510" s="29"/>
      <c r="AJ24510" s="29"/>
      <c r="AK24510" s="29"/>
      <c r="AL24510" s="29"/>
      <c r="AM24510" s="29"/>
      <c r="AP24510" s="30"/>
    </row>
    <row r="24511" spans="1:42">
      <c r="A24511" s="29"/>
      <c r="B24511" s="29"/>
      <c r="C24511" s="29"/>
      <c r="D24511" s="29"/>
      <c r="E24511" s="29"/>
      <c r="F24511" s="29"/>
      <c r="G24511" s="29"/>
      <c r="H24511" s="29"/>
      <c r="I24511" s="29"/>
      <c r="J24511" s="29"/>
      <c r="K24511" s="29"/>
      <c r="L24511" s="29"/>
      <c r="M24511" s="29"/>
      <c r="N24511" s="29"/>
      <c r="O24511" s="29"/>
      <c r="P24511" s="29"/>
      <c r="Q24511" s="29"/>
      <c r="R24511" s="29"/>
      <c r="S24511" s="33"/>
      <c r="T24511" s="29"/>
      <c r="U24511" s="29"/>
      <c r="V24511" s="29"/>
      <c r="W24511" s="29"/>
      <c r="X24511" s="29"/>
      <c r="Y24511" s="29"/>
      <c r="Z24511" s="29"/>
      <c r="AA24511" s="29"/>
      <c r="AB24511" s="29"/>
      <c r="AC24511" s="29"/>
      <c r="AD24511" s="29"/>
      <c r="AE24511" s="29"/>
      <c r="AF24511" s="29"/>
      <c r="AG24511" s="29"/>
      <c r="AH24511" s="29"/>
      <c r="AI24511" s="29"/>
      <c r="AJ24511" s="29"/>
      <c r="AK24511" s="29"/>
      <c r="AL24511" s="29"/>
      <c r="AM24511" s="29"/>
      <c r="AP24511" s="30"/>
    </row>
    <row r="24512" spans="1:42">
      <c r="A24512" s="29"/>
      <c r="B24512" s="29"/>
      <c r="C24512" s="29"/>
      <c r="D24512" s="29"/>
      <c r="E24512" s="29"/>
      <c r="F24512" s="29"/>
      <c r="G24512" s="29"/>
      <c r="H24512" s="29"/>
      <c r="I24512" s="29"/>
      <c r="J24512" s="29"/>
      <c r="K24512" s="29"/>
      <c r="L24512" s="29"/>
      <c r="M24512" s="29"/>
      <c r="N24512" s="29"/>
      <c r="O24512" s="29"/>
      <c r="P24512" s="29"/>
      <c r="Q24512" s="29"/>
      <c r="R24512" s="29"/>
      <c r="S24512" s="33"/>
      <c r="T24512" s="29"/>
      <c r="U24512" s="29"/>
      <c r="V24512" s="29"/>
      <c r="W24512" s="29"/>
      <c r="X24512" s="29"/>
      <c r="Y24512" s="29"/>
      <c r="Z24512" s="29"/>
      <c r="AA24512" s="29"/>
      <c r="AB24512" s="29"/>
      <c r="AC24512" s="29"/>
      <c r="AD24512" s="29"/>
      <c r="AE24512" s="29"/>
      <c r="AF24512" s="29"/>
      <c r="AG24512" s="29"/>
      <c r="AH24512" s="29"/>
      <c r="AI24512" s="29"/>
      <c r="AJ24512" s="29"/>
      <c r="AK24512" s="29"/>
      <c r="AL24512" s="29"/>
      <c r="AM24512" s="29"/>
      <c r="AP24512" s="30"/>
    </row>
    <row r="24513" spans="1:42">
      <c r="A24513" s="29"/>
      <c r="B24513" s="29"/>
      <c r="C24513" s="29"/>
      <c r="D24513" s="29"/>
      <c r="E24513" s="29"/>
      <c r="F24513" s="29"/>
      <c r="G24513" s="29"/>
      <c r="H24513" s="29"/>
      <c r="I24513" s="29"/>
      <c r="J24513" s="29"/>
      <c r="K24513" s="29"/>
      <c r="L24513" s="29"/>
      <c r="M24513" s="29"/>
      <c r="N24513" s="29"/>
      <c r="O24513" s="29"/>
      <c r="P24513" s="29"/>
      <c r="Q24513" s="29"/>
      <c r="R24513" s="29"/>
      <c r="S24513" s="33"/>
      <c r="T24513" s="29"/>
      <c r="U24513" s="29"/>
      <c r="V24513" s="29"/>
      <c r="W24513" s="29"/>
      <c r="X24513" s="29"/>
      <c r="Y24513" s="29"/>
      <c r="Z24513" s="29"/>
      <c r="AA24513" s="29"/>
      <c r="AB24513" s="29"/>
      <c r="AC24513" s="29"/>
      <c r="AD24513" s="29"/>
      <c r="AE24513" s="29"/>
      <c r="AF24513" s="29"/>
      <c r="AG24513" s="29"/>
      <c r="AH24513" s="29"/>
      <c r="AI24513" s="29"/>
      <c r="AJ24513" s="29"/>
      <c r="AK24513" s="29"/>
      <c r="AL24513" s="29"/>
      <c r="AM24513" s="29"/>
      <c r="AP24513" s="30"/>
    </row>
    <row r="24514" spans="1:42">
      <c r="A24514" s="29"/>
      <c r="B24514" s="29"/>
      <c r="C24514" s="29"/>
      <c r="D24514" s="29"/>
      <c r="E24514" s="29"/>
      <c r="F24514" s="29"/>
      <c r="G24514" s="29"/>
      <c r="H24514" s="29"/>
      <c r="I24514" s="29"/>
      <c r="J24514" s="29"/>
      <c r="K24514" s="29"/>
      <c r="L24514" s="29"/>
      <c r="M24514" s="29"/>
      <c r="N24514" s="29"/>
      <c r="O24514" s="29"/>
      <c r="P24514" s="29"/>
      <c r="Q24514" s="29"/>
      <c r="R24514" s="29"/>
      <c r="S24514" s="33"/>
      <c r="T24514" s="29"/>
      <c r="U24514" s="29"/>
      <c r="V24514" s="29"/>
      <c r="W24514" s="29"/>
      <c r="X24514" s="29"/>
      <c r="Y24514" s="29"/>
      <c r="Z24514" s="29"/>
      <c r="AA24514" s="29"/>
      <c r="AB24514" s="29"/>
      <c r="AC24514" s="29"/>
      <c r="AD24514" s="29"/>
      <c r="AE24514" s="29"/>
      <c r="AF24514" s="29"/>
      <c r="AG24514" s="29"/>
      <c r="AH24514" s="29"/>
      <c r="AI24514" s="29"/>
      <c r="AJ24514" s="29"/>
      <c r="AK24514" s="29"/>
      <c r="AL24514" s="29"/>
      <c r="AM24514" s="29"/>
      <c r="AP24514" s="30"/>
    </row>
    <row r="24515" spans="1:42">
      <c r="A24515" s="29"/>
      <c r="B24515" s="29"/>
      <c r="C24515" s="29"/>
      <c r="D24515" s="29"/>
      <c r="E24515" s="29"/>
      <c r="F24515" s="29"/>
      <c r="G24515" s="29"/>
      <c r="H24515" s="29"/>
      <c r="I24515" s="29"/>
      <c r="J24515" s="29"/>
      <c r="K24515" s="29"/>
      <c r="L24515" s="29"/>
      <c r="M24515" s="29"/>
      <c r="N24515" s="29"/>
      <c r="O24515" s="29"/>
      <c r="P24515" s="29"/>
      <c r="Q24515" s="29"/>
      <c r="R24515" s="29"/>
      <c r="S24515" s="33"/>
      <c r="T24515" s="29"/>
      <c r="U24515" s="29"/>
      <c r="V24515" s="29"/>
      <c r="W24515" s="29"/>
      <c r="X24515" s="29"/>
      <c r="Y24515" s="29"/>
      <c r="Z24515" s="29"/>
      <c r="AA24515" s="29"/>
      <c r="AB24515" s="29"/>
      <c r="AC24515" s="29"/>
      <c r="AD24515" s="29"/>
      <c r="AE24515" s="29"/>
      <c r="AF24515" s="29"/>
      <c r="AG24515" s="29"/>
      <c r="AH24515" s="29"/>
      <c r="AI24515" s="29"/>
      <c r="AJ24515" s="29"/>
      <c r="AK24515" s="29"/>
      <c r="AL24515" s="29"/>
      <c r="AM24515" s="29"/>
      <c r="AP24515" s="30"/>
    </row>
    <row r="24516" spans="1:42">
      <c r="A24516" s="29"/>
      <c r="B24516" s="29"/>
      <c r="C24516" s="29"/>
      <c r="D24516" s="29"/>
      <c r="E24516" s="29"/>
      <c r="F24516" s="29"/>
      <c r="G24516" s="29"/>
      <c r="H24516" s="29"/>
      <c r="I24516" s="29"/>
      <c r="J24516" s="29"/>
      <c r="K24516" s="29"/>
      <c r="L24516" s="29"/>
      <c r="M24516" s="29"/>
      <c r="N24516" s="29"/>
      <c r="O24516" s="29"/>
      <c r="P24516" s="29"/>
      <c r="Q24516" s="29"/>
      <c r="R24516" s="29"/>
      <c r="S24516" s="33"/>
      <c r="T24516" s="29"/>
      <c r="U24516" s="29"/>
      <c r="V24516" s="29"/>
      <c r="W24516" s="29"/>
      <c r="X24516" s="29"/>
      <c r="Y24516" s="29"/>
      <c r="Z24516" s="29"/>
      <c r="AA24516" s="29"/>
      <c r="AB24516" s="29"/>
      <c r="AC24516" s="29"/>
      <c r="AD24516" s="29"/>
      <c r="AE24516" s="29"/>
      <c r="AF24516" s="29"/>
      <c r="AG24516" s="29"/>
      <c r="AH24516" s="29"/>
      <c r="AI24516" s="29"/>
      <c r="AJ24516" s="29"/>
      <c r="AK24516" s="29"/>
      <c r="AL24516" s="29"/>
      <c r="AM24516" s="29"/>
      <c r="AP24516" s="30"/>
    </row>
    <row r="24517" spans="1:42">
      <c r="A24517" s="29"/>
      <c r="B24517" s="29"/>
      <c r="C24517" s="29"/>
      <c r="D24517" s="29"/>
      <c r="E24517" s="29"/>
      <c r="F24517" s="29"/>
      <c r="G24517" s="29"/>
      <c r="H24517" s="29"/>
      <c r="I24517" s="29"/>
      <c r="J24517" s="29"/>
      <c r="K24517" s="29"/>
      <c r="L24517" s="29"/>
      <c r="M24517" s="29"/>
      <c r="N24517" s="29"/>
      <c r="O24517" s="29"/>
      <c r="P24517" s="29"/>
      <c r="Q24517" s="29"/>
      <c r="R24517" s="29"/>
      <c r="S24517" s="33"/>
      <c r="T24517" s="29"/>
      <c r="U24517" s="29"/>
      <c r="V24517" s="29"/>
      <c r="W24517" s="29"/>
      <c r="X24517" s="29"/>
      <c r="Y24517" s="29"/>
      <c r="Z24517" s="29"/>
      <c r="AA24517" s="29"/>
      <c r="AB24517" s="29"/>
      <c r="AC24517" s="29"/>
      <c r="AD24517" s="29"/>
      <c r="AE24517" s="29"/>
      <c r="AF24517" s="29"/>
      <c r="AG24517" s="29"/>
      <c r="AH24517" s="29"/>
      <c r="AI24517" s="29"/>
      <c r="AJ24517" s="29"/>
      <c r="AK24517" s="29"/>
      <c r="AL24517" s="29"/>
      <c r="AM24517" s="29"/>
      <c r="AP24517" s="30"/>
    </row>
    <row r="24518" spans="1:42">
      <c r="A24518" s="29"/>
      <c r="B24518" s="29"/>
      <c r="C24518" s="29"/>
      <c r="D24518" s="29"/>
      <c r="E24518" s="29"/>
      <c r="F24518" s="29"/>
      <c r="G24518" s="29"/>
      <c r="H24518" s="29"/>
      <c r="I24518" s="29"/>
      <c r="J24518" s="29"/>
      <c r="K24518" s="29"/>
      <c r="L24518" s="29"/>
      <c r="M24518" s="29"/>
      <c r="N24518" s="29"/>
      <c r="O24518" s="29"/>
      <c r="P24518" s="29"/>
      <c r="Q24518" s="29"/>
      <c r="R24518" s="29"/>
      <c r="S24518" s="33"/>
      <c r="T24518" s="29"/>
      <c r="U24518" s="29"/>
      <c r="V24518" s="29"/>
      <c r="W24518" s="29"/>
      <c r="X24518" s="29"/>
      <c r="Y24518" s="29"/>
      <c r="Z24518" s="29"/>
      <c r="AA24518" s="29"/>
      <c r="AB24518" s="29"/>
      <c r="AC24518" s="29"/>
      <c r="AD24518" s="29"/>
      <c r="AE24518" s="29"/>
      <c r="AF24518" s="29"/>
      <c r="AG24518" s="29"/>
      <c r="AH24518" s="29"/>
      <c r="AI24518" s="29"/>
      <c r="AJ24518" s="29"/>
      <c r="AK24518" s="29"/>
      <c r="AL24518" s="29"/>
      <c r="AM24518" s="29"/>
      <c r="AP24518" s="30"/>
    </row>
    <row r="24519" spans="1:42">
      <c r="A24519" s="29"/>
      <c r="B24519" s="29"/>
      <c r="C24519" s="29"/>
      <c r="D24519" s="29"/>
      <c r="E24519" s="29"/>
      <c r="F24519" s="29"/>
      <c r="G24519" s="29"/>
      <c r="H24519" s="29"/>
      <c r="I24519" s="29"/>
      <c r="J24519" s="29"/>
      <c r="K24519" s="29"/>
      <c r="L24519" s="29"/>
      <c r="M24519" s="29"/>
      <c r="N24519" s="29"/>
      <c r="O24519" s="29"/>
      <c r="P24519" s="29"/>
      <c r="Q24519" s="29"/>
      <c r="R24519" s="29"/>
      <c r="S24519" s="33"/>
      <c r="T24519" s="29"/>
      <c r="U24519" s="29"/>
      <c r="V24519" s="29"/>
      <c r="W24519" s="29"/>
      <c r="X24519" s="29"/>
      <c r="Y24519" s="29"/>
      <c r="Z24519" s="29"/>
      <c r="AA24519" s="29"/>
      <c r="AB24519" s="29"/>
      <c r="AC24519" s="29"/>
      <c r="AD24519" s="29"/>
      <c r="AE24519" s="29"/>
      <c r="AF24519" s="29"/>
      <c r="AG24519" s="29"/>
      <c r="AH24519" s="29"/>
      <c r="AI24519" s="29"/>
      <c r="AJ24519" s="29"/>
      <c r="AK24519" s="29"/>
      <c r="AL24519" s="29"/>
      <c r="AM24519" s="29"/>
      <c r="AP24519" s="30"/>
    </row>
    <row r="24520" spans="1:42">
      <c r="A24520" s="29"/>
      <c r="B24520" s="29"/>
      <c r="C24520" s="29"/>
      <c r="D24520" s="29"/>
      <c r="E24520" s="29"/>
      <c r="F24520" s="29"/>
      <c r="G24520" s="29"/>
      <c r="H24520" s="29"/>
      <c r="I24520" s="29"/>
      <c r="J24520" s="29"/>
      <c r="K24520" s="29"/>
      <c r="L24520" s="29"/>
      <c r="M24520" s="29"/>
      <c r="N24520" s="29"/>
      <c r="O24520" s="29"/>
      <c r="P24520" s="29"/>
      <c r="Q24520" s="29"/>
      <c r="R24520" s="29"/>
      <c r="S24520" s="33"/>
      <c r="T24520" s="29"/>
      <c r="U24520" s="29"/>
      <c r="V24520" s="29"/>
      <c r="W24520" s="29"/>
      <c r="X24520" s="29"/>
      <c r="Y24520" s="29"/>
      <c r="Z24520" s="29"/>
      <c r="AA24520" s="29"/>
      <c r="AB24520" s="29"/>
      <c r="AC24520" s="29"/>
      <c r="AD24520" s="29"/>
      <c r="AE24520" s="29"/>
      <c r="AF24520" s="29"/>
      <c r="AG24520" s="29"/>
      <c r="AH24520" s="29"/>
      <c r="AI24520" s="29"/>
      <c r="AJ24520" s="29"/>
      <c r="AK24520" s="29"/>
      <c r="AL24520" s="29"/>
      <c r="AM24520" s="29"/>
      <c r="AP24520" s="30"/>
    </row>
    <row r="24521" spans="1:42">
      <c r="A24521" s="29"/>
      <c r="B24521" s="29"/>
      <c r="C24521" s="29"/>
      <c r="D24521" s="29"/>
      <c r="E24521" s="29"/>
      <c r="F24521" s="29"/>
      <c r="G24521" s="29"/>
      <c r="H24521" s="29"/>
      <c r="I24521" s="29"/>
      <c r="J24521" s="29"/>
      <c r="K24521" s="29"/>
      <c r="L24521" s="29"/>
      <c r="M24521" s="29"/>
      <c r="N24521" s="29"/>
      <c r="O24521" s="29"/>
      <c r="P24521" s="29"/>
      <c r="Q24521" s="29"/>
      <c r="R24521" s="29"/>
      <c r="S24521" s="33"/>
      <c r="T24521" s="29"/>
      <c r="U24521" s="29"/>
      <c r="V24521" s="29"/>
      <c r="W24521" s="29"/>
      <c r="X24521" s="29"/>
      <c r="Y24521" s="29"/>
      <c r="Z24521" s="29"/>
      <c r="AA24521" s="29"/>
      <c r="AB24521" s="29"/>
      <c r="AC24521" s="29"/>
      <c r="AD24521" s="29"/>
      <c r="AE24521" s="29"/>
      <c r="AF24521" s="29"/>
      <c r="AG24521" s="29"/>
      <c r="AH24521" s="29"/>
      <c r="AI24521" s="29"/>
      <c r="AJ24521" s="29"/>
      <c r="AK24521" s="29"/>
      <c r="AL24521" s="29"/>
      <c r="AM24521" s="29"/>
      <c r="AP24521" s="30"/>
    </row>
    <row r="24522" spans="1:42">
      <c r="A24522" s="29"/>
      <c r="B24522" s="29"/>
      <c r="C24522" s="29"/>
      <c r="D24522" s="29"/>
      <c r="E24522" s="29"/>
      <c r="F24522" s="29"/>
      <c r="G24522" s="29"/>
      <c r="H24522" s="29"/>
      <c r="I24522" s="29"/>
      <c r="J24522" s="29"/>
      <c r="K24522" s="29"/>
      <c r="L24522" s="29"/>
      <c r="M24522" s="29"/>
      <c r="N24522" s="29"/>
      <c r="O24522" s="29"/>
      <c r="P24522" s="29"/>
      <c r="Q24522" s="29"/>
      <c r="R24522" s="29"/>
      <c r="S24522" s="33"/>
      <c r="T24522" s="29"/>
      <c r="U24522" s="29"/>
      <c r="V24522" s="29"/>
      <c r="W24522" s="29"/>
      <c r="X24522" s="29"/>
      <c r="Y24522" s="29"/>
      <c r="Z24522" s="29"/>
      <c r="AA24522" s="29"/>
      <c r="AB24522" s="29"/>
      <c r="AC24522" s="29"/>
      <c r="AD24522" s="29"/>
      <c r="AE24522" s="29"/>
      <c r="AF24522" s="29"/>
      <c r="AG24522" s="29"/>
      <c r="AH24522" s="29"/>
      <c r="AI24522" s="29"/>
      <c r="AJ24522" s="29"/>
      <c r="AK24522" s="29"/>
      <c r="AL24522" s="29"/>
      <c r="AM24522" s="29"/>
      <c r="AP24522" s="30"/>
    </row>
    <row r="24523" spans="1:42">
      <c r="A24523" s="29"/>
      <c r="B24523" s="29"/>
      <c r="C24523" s="29"/>
      <c r="D24523" s="29"/>
      <c r="E24523" s="29"/>
      <c r="F24523" s="29"/>
      <c r="G24523" s="29"/>
      <c r="H24523" s="29"/>
      <c r="I24523" s="29"/>
      <c r="J24523" s="29"/>
      <c r="K24523" s="29"/>
      <c r="L24523" s="29"/>
      <c r="M24523" s="29"/>
      <c r="N24523" s="29"/>
      <c r="O24523" s="29"/>
      <c r="P24523" s="29"/>
      <c r="Q24523" s="29"/>
      <c r="R24523" s="29"/>
      <c r="S24523" s="33"/>
      <c r="T24523" s="29"/>
      <c r="U24523" s="29"/>
      <c r="V24523" s="29"/>
      <c r="W24523" s="29"/>
      <c r="X24523" s="29"/>
      <c r="Y24523" s="29"/>
      <c r="Z24523" s="29"/>
      <c r="AA24523" s="29"/>
      <c r="AB24523" s="29"/>
      <c r="AC24523" s="29"/>
      <c r="AD24523" s="29"/>
      <c r="AE24523" s="29"/>
      <c r="AF24523" s="29"/>
      <c r="AG24523" s="29"/>
      <c r="AH24523" s="29"/>
      <c r="AI24523" s="29"/>
      <c r="AJ24523" s="29"/>
      <c r="AK24523" s="29"/>
      <c r="AL24523" s="29"/>
      <c r="AM24523" s="29"/>
      <c r="AP24523" s="30"/>
    </row>
    <row r="24524" spans="1:42">
      <c r="A24524" s="29"/>
      <c r="B24524" s="29"/>
      <c r="C24524" s="29"/>
      <c r="D24524" s="29"/>
      <c r="E24524" s="29"/>
      <c r="F24524" s="29"/>
      <c r="G24524" s="29"/>
      <c r="H24524" s="29"/>
      <c r="I24524" s="29"/>
      <c r="J24524" s="29"/>
      <c r="K24524" s="29"/>
      <c r="L24524" s="29"/>
      <c r="M24524" s="29"/>
      <c r="N24524" s="29"/>
      <c r="O24524" s="29"/>
      <c r="P24524" s="29"/>
      <c r="Q24524" s="29"/>
      <c r="R24524" s="29"/>
      <c r="S24524" s="33"/>
      <c r="T24524" s="29"/>
      <c r="U24524" s="29"/>
      <c r="V24524" s="29"/>
      <c r="W24524" s="29"/>
      <c r="X24524" s="29"/>
      <c r="Y24524" s="29"/>
      <c r="Z24524" s="29"/>
      <c r="AA24524" s="29"/>
      <c r="AB24524" s="29"/>
      <c r="AC24524" s="29"/>
      <c r="AD24524" s="29"/>
      <c r="AE24524" s="29"/>
      <c r="AF24524" s="29"/>
      <c r="AG24524" s="29"/>
      <c r="AH24524" s="29"/>
      <c r="AI24524" s="29"/>
      <c r="AJ24524" s="29"/>
      <c r="AK24524" s="29"/>
      <c r="AL24524" s="29"/>
      <c r="AM24524" s="29"/>
      <c r="AP24524" s="30"/>
    </row>
    <row r="24525" spans="1:42">
      <c r="A24525" s="29"/>
      <c r="B24525" s="29"/>
      <c r="C24525" s="29"/>
      <c r="D24525" s="29"/>
      <c r="E24525" s="29"/>
      <c r="F24525" s="29"/>
      <c r="G24525" s="29"/>
      <c r="H24525" s="29"/>
      <c r="I24525" s="29"/>
      <c r="J24525" s="29"/>
      <c r="K24525" s="29"/>
      <c r="L24525" s="29"/>
      <c r="M24525" s="29"/>
      <c r="N24525" s="29"/>
      <c r="O24525" s="29"/>
      <c r="P24525" s="29"/>
      <c r="Q24525" s="29"/>
      <c r="R24525" s="29"/>
      <c r="S24525" s="33"/>
      <c r="T24525" s="29"/>
      <c r="U24525" s="29"/>
      <c r="V24525" s="29"/>
      <c r="W24525" s="29"/>
      <c r="X24525" s="29"/>
      <c r="Y24525" s="29"/>
      <c r="Z24525" s="29"/>
      <c r="AA24525" s="29"/>
      <c r="AB24525" s="29"/>
      <c r="AC24525" s="29"/>
      <c r="AD24525" s="29"/>
      <c r="AE24525" s="29"/>
      <c r="AF24525" s="29"/>
      <c r="AG24525" s="29"/>
      <c r="AH24525" s="29"/>
      <c r="AI24525" s="29"/>
      <c r="AJ24525" s="29"/>
      <c r="AK24525" s="29"/>
      <c r="AL24525" s="29"/>
      <c r="AM24525" s="29"/>
      <c r="AP24525" s="30"/>
    </row>
    <row r="24526" spans="1:42">
      <c r="A24526" s="29"/>
      <c r="B24526" s="29"/>
      <c r="C24526" s="29"/>
      <c r="D24526" s="29"/>
      <c r="E24526" s="29"/>
      <c r="F24526" s="29"/>
      <c r="G24526" s="29"/>
      <c r="H24526" s="29"/>
      <c r="I24526" s="29"/>
      <c r="J24526" s="29"/>
      <c r="K24526" s="29"/>
      <c r="L24526" s="29"/>
      <c r="M24526" s="29"/>
      <c r="N24526" s="29"/>
      <c r="O24526" s="29"/>
      <c r="P24526" s="29"/>
      <c r="Q24526" s="29"/>
      <c r="R24526" s="29"/>
      <c r="S24526" s="33"/>
      <c r="T24526" s="29"/>
      <c r="U24526" s="29"/>
      <c r="V24526" s="29"/>
      <c r="W24526" s="29"/>
      <c r="X24526" s="29"/>
      <c r="Y24526" s="29"/>
      <c r="Z24526" s="29"/>
      <c r="AA24526" s="29"/>
      <c r="AB24526" s="29"/>
      <c r="AC24526" s="29"/>
      <c r="AD24526" s="29"/>
      <c r="AE24526" s="29"/>
      <c r="AF24526" s="29"/>
      <c r="AG24526" s="29"/>
      <c r="AH24526" s="29"/>
      <c r="AI24526" s="29"/>
      <c r="AJ24526" s="29"/>
      <c r="AK24526" s="29"/>
      <c r="AL24526" s="29"/>
      <c r="AM24526" s="29"/>
      <c r="AP24526" s="30"/>
    </row>
    <row r="24527" spans="1:42">
      <c r="A24527" s="29"/>
      <c r="B24527" s="29"/>
      <c r="C24527" s="29"/>
      <c r="D24527" s="29"/>
      <c r="E24527" s="29"/>
      <c r="F24527" s="29"/>
      <c r="G24527" s="29"/>
      <c r="H24527" s="29"/>
      <c r="I24527" s="29"/>
      <c r="J24527" s="29"/>
      <c r="K24527" s="29"/>
      <c r="L24527" s="29"/>
      <c r="M24527" s="29"/>
      <c r="N24527" s="29"/>
      <c r="O24527" s="29"/>
      <c r="P24527" s="29"/>
      <c r="Q24527" s="29"/>
      <c r="R24527" s="29"/>
      <c r="S24527" s="33"/>
      <c r="T24527" s="29"/>
      <c r="U24527" s="29"/>
      <c r="V24527" s="29"/>
      <c r="W24527" s="29"/>
      <c r="X24527" s="29"/>
      <c r="Y24527" s="29"/>
      <c r="Z24527" s="29"/>
      <c r="AA24527" s="29"/>
      <c r="AB24527" s="29"/>
      <c r="AC24527" s="29"/>
      <c r="AD24527" s="29"/>
      <c r="AE24527" s="29"/>
      <c r="AF24527" s="29"/>
      <c r="AG24527" s="29"/>
      <c r="AH24527" s="29"/>
      <c r="AI24527" s="29"/>
      <c r="AJ24527" s="29"/>
      <c r="AK24527" s="29"/>
      <c r="AL24527" s="29"/>
      <c r="AM24527" s="29"/>
      <c r="AP24527" s="30"/>
    </row>
    <row r="24528" spans="1:42">
      <c r="A24528" s="29"/>
      <c r="B24528" s="29"/>
      <c r="C24528" s="29"/>
      <c r="D24528" s="29"/>
      <c r="E24528" s="29"/>
      <c r="F24528" s="29"/>
      <c r="G24528" s="29"/>
      <c r="H24528" s="29"/>
      <c r="I24528" s="29"/>
      <c r="J24528" s="29"/>
      <c r="K24528" s="29"/>
      <c r="L24528" s="29"/>
      <c r="M24528" s="29"/>
      <c r="N24528" s="29"/>
      <c r="O24528" s="29"/>
      <c r="P24528" s="29"/>
      <c r="Q24528" s="29"/>
      <c r="R24528" s="29"/>
      <c r="S24528" s="33"/>
      <c r="T24528" s="29"/>
      <c r="U24528" s="29"/>
      <c r="V24528" s="29"/>
      <c r="W24528" s="29"/>
      <c r="X24528" s="29"/>
      <c r="Y24528" s="29"/>
      <c r="Z24528" s="29"/>
      <c r="AA24528" s="29"/>
      <c r="AB24528" s="29"/>
      <c r="AC24528" s="29"/>
      <c r="AD24528" s="29"/>
      <c r="AE24528" s="29"/>
      <c r="AF24528" s="29"/>
      <c r="AG24528" s="29"/>
      <c r="AH24528" s="29"/>
      <c r="AI24528" s="29"/>
      <c r="AJ24528" s="29"/>
      <c r="AK24528" s="29"/>
      <c r="AL24528" s="29"/>
      <c r="AM24528" s="29"/>
      <c r="AP24528" s="30"/>
    </row>
    <row r="24529" spans="1:42">
      <c r="A24529" s="29"/>
      <c r="B24529" s="29"/>
      <c r="C24529" s="29"/>
      <c r="D24529" s="29"/>
      <c r="E24529" s="29"/>
      <c r="F24529" s="29"/>
      <c r="G24529" s="29"/>
      <c r="H24529" s="29"/>
      <c r="I24529" s="29"/>
      <c r="J24529" s="29"/>
      <c r="K24529" s="29"/>
      <c r="L24529" s="29"/>
      <c r="M24529" s="29"/>
      <c r="N24529" s="29"/>
      <c r="O24529" s="29"/>
      <c r="P24529" s="29"/>
      <c r="Q24529" s="29"/>
      <c r="R24529" s="29"/>
      <c r="S24529" s="33"/>
      <c r="T24529" s="29"/>
      <c r="U24529" s="29"/>
      <c r="V24529" s="29"/>
      <c r="W24529" s="29"/>
      <c r="X24529" s="29"/>
      <c r="Y24529" s="29"/>
      <c r="Z24529" s="29"/>
      <c r="AA24529" s="29"/>
      <c r="AB24529" s="29"/>
      <c r="AC24529" s="29"/>
      <c r="AD24529" s="29"/>
      <c r="AE24529" s="29"/>
      <c r="AF24529" s="29"/>
      <c r="AG24529" s="29"/>
      <c r="AH24529" s="29"/>
      <c r="AI24529" s="29"/>
      <c r="AJ24529" s="29"/>
      <c r="AK24529" s="29"/>
      <c r="AL24529" s="29"/>
      <c r="AM24529" s="29"/>
      <c r="AP24529" s="30"/>
    </row>
    <row r="24530" spans="1:42">
      <c r="A24530" s="29"/>
      <c r="B24530" s="29"/>
      <c r="C24530" s="29"/>
      <c r="D24530" s="29"/>
      <c r="E24530" s="29"/>
      <c r="F24530" s="29"/>
      <c r="G24530" s="29"/>
      <c r="H24530" s="29"/>
      <c r="I24530" s="29"/>
      <c r="J24530" s="29"/>
      <c r="K24530" s="29"/>
      <c r="L24530" s="29"/>
      <c r="M24530" s="29"/>
      <c r="N24530" s="29"/>
      <c r="O24530" s="29"/>
      <c r="P24530" s="29"/>
      <c r="Q24530" s="29"/>
      <c r="R24530" s="29"/>
      <c r="S24530" s="33"/>
      <c r="T24530" s="29"/>
      <c r="U24530" s="29"/>
      <c r="V24530" s="29"/>
      <c r="W24530" s="29"/>
      <c r="X24530" s="29"/>
      <c r="Y24530" s="29"/>
      <c r="Z24530" s="29"/>
      <c r="AA24530" s="29"/>
      <c r="AB24530" s="29"/>
      <c r="AC24530" s="29"/>
      <c r="AD24530" s="29"/>
      <c r="AE24530" s="29"/>
      <c r="AF24530" s="29"/>
      <c r="AG24530" s="29"/>
      <c r="AH24530" s="29"/>
      <c r="AI24530" s="29"/>
      <c r="AJ24530" s="29"/>
      <c r="AK24530" s="29"/>
      <c r="AL24530" s="29"/>
      <c r="AM24530" s="29"/>
      <c r="AP24530" s="30"/>
    </row>
    <row r="24531" spans="1:42">
      <c r="A24531" s="29"/>
      <c r="B24531" s="29"/>
      <c r="C24531" s="29"/>
      <c r="D24531" s="29"/>
      <c r="E24531" s="29"/>
      <c r="F24531" s="29"/>
      <c r="G24531" s="29"/>
      <c r="H24531" s="29"/>
      <c r="I24531" s="29"/>
      <c r="J24531" s="29"/>
      <c r="K24531" s="29"/>
      <c r="L24531" s="29"/>
      <c r="M24531" s="29"/>
      <c r="N24531" s="29"/>
      <c r="O24531" s="29"/>
      <c r="P24531" s="29"/>
      <c r="Q24531" s="29"/>
      <c r="R24531" s="29"/>
      <c r="S24531" s="33"/>
      <c r="T24531" s="29"/>
      <c r="U24531" s="29"/>
      <c r="V24531" s="29"/>
      <c r="W24531" s="29"/>
      <c r="X24531" s="29"/>
      <c r="Y24531" s="29"/>
      <c r="Z24531" s="29"/>
      <c r="AA24531" s="29"/>
      <c r="AB24531" s="29"/>
      <c r="AC24531" s="29"/>
      <c r="AD24531" s="29"/>
      <c r="AE24531" s="29"/>
      <c r="AF24531" s="29"/>
      <c r="AG24531" s="29"/>
      <c r="AH24531" s="29"/>
      <c r="AI24531" s="29"/>
      <c r="AJ24531" s="29"/>
      <c r="AK24531" s="29"/>
      <c r="AL24531" s="29"/>
      <c r="AM24531" s="29"/>
      <c r="AP24531" s="30"/>
    </row>
    <row r="24532" spans="1:42">
      <c r="A24532" s="29"/>
      <c r="B24532" s="29"/>
      <c r="C24532" s="29"/>
      <c r="D24532" s="29"/>
      <c r="E24532" s="29"/>
      <c r="F24532" s="29"/>
      <c r="G24532" s="29"/>
      <c r="H24532" s="29"/>
      <c r="I24532" s="29"/>
      <c r="J24532" s="29"/>
      <c r="K24532" s="29"/>
      <c r="L24532" s="29"/>
      <c r="M24532" s="29"/>
      <c r="N24532" s="29"/>
      <c r="O24532" s="29"/>
      <c r="P24532" s="29"/>
      <c r="Q24532" s="29"/>
      <c r="R24532" s="29"/>
      <c r="S24532" s="33"/>
      <c r="T24532" s="29"/>
      <c r="U24532" s="29"/>
      <c r="V24532" s="29"/>
      <c r="W24532" s="29"/>
      <c r="X24532" s="29"/>
      <c r="Y24532" s="29"/>
      <c r="Z24532" s="29"/>
      <c r="AA24532" s="29"/>
      <c r="AB24532" s="29"/>
      <c r="AC24532" s="29"/>
      <c r="AD24532" s="29"/>
      <c r="AE24532" s="29"/>
      <c r="AF24532" s="29"/>
      <c r="AG24532" s="29"/>
      <c r="AH24532" s="29"/>
      <c r="AI24532" s="29"/>
      <c r="AJ24532" s="29"/>
      <c r="AK24532" s="29"/>
      <c r="AL24532" s="29"/>
      <c r="AM24532" s="29"/>
      <c r="AP24532" s="30"/>
    </row>
    <row r="24533" spans="1:42">
      <c r="A24533" s="29"/>
      <c r="B24533" s="29"/>
      <c r="C24533" s="29"/>
      <c r="D24533" s="29"/>
      <c r="E24533" s="29"/>
      <c r="F24533" s="29"/>
      <c r="G24533" s="29"/>
      <c r="H24533" s="29"/>
      <c r="I24533" s="29"/>
      <c r="J24533" s="29"/>
      <c r="K24533" s="29"/>
      <c r="L24533" s="29"/>
      <c r="M24533" s="29"/>
      <c r="N24533" s="29"/>
      <c r="O24533" s="29"/>
      <c r="P24533" s="29"/>
      <c r="Q24533" s="29"/>
      <c r="R24533" s="29"/>
      <c r="S24533" s="33"/>
      <c r="T24533" s="29"/>
      <c r="U24533" s="29"/>
      <c r="V24533" s="29"/>
      <c r="W24533" s="29"/>
      <c r="X24533" s="29"/>
      <c r="Y24533" s="29"/>
      <c r="Z24533" s="29"/>
      <c r="AA24533" s="29"/>
      <c r="AB24533" s="29"/>
      <c r="AC24533" s="29"/>
      <c r="AD24533" s="29"/>
      <c r="AE24533" s="29"/>
      <c r="AF24533" s="29"/>
      <c r="AG24533" s="29"/>
      <c r="AH24533" s="29"/>
      <c r="AI24533" s="29"/>
      <c r="AJ24533" s="29"/>
      <c r="AK24533" s="29"/>
      <c r="AL24533" s="29"/>
      <c r="AM24533" s="29"/>
      <c r="AP24533" s="30"/>
    </row>
    <row r="24534" spans="1:42">
      <c r="A24534" s="29"/>
      <c r="B24534" s="29"/>
      <c r="C24534" s="29"/>
      <c r="D24534" s="29"/>
      <c r="E24534" s="29"/>
      <c r="F24534" s="29"/>
      <c r="G24534" s="29"/>
      <c r="H24534" s="29"/>
      <c r="I24534" s="29"/>
      <c r="J24534" s="29"/>
      <c r="K24534" s="29"/>
      <c r="L24534" s="29"/>
      <c r="M24534" s="29"/>
      <c r="N24534" s="29"/>
      <c r="O24534" s="29"/>
      <c r="P24534" s="29"/>
      <c r="Q24534" s="29"/>
      <c r="R24534" s="29"/>
      <c r="S24534" s="33"/>
      <c r="T24534" s="29"/>
      <c r="U24534" s="29"/>
      <c r="V24534" s="29"/>
      <c r="W24534" s="29"/>
      <c r="X24534" s="29"/>
      <c r="Y24534" s="29"/>
      <c r="Z24534" s="29"/>
      <c r="AA24534" s="29"/>
      <c r="AB24534" s="29"/>
      <c r="AC24534" s="29"/>
      <c r="AD24534" s="29"/>
      <c r="AE24534" s="29"/>
      <c r="AF24534" s="29"/>
      <c r="AG24534" s="29"/>
      <c r="AH24534" s="29"/>
      <c r="AI24534" s="29"/>
      <c r="AJ24534" s="29"/>
      <c r="AK24534" s="29"/>
      <c r="AL24534" s="29"/>
      <c r="AM24534" s="29"/>
      <c r="AP24534" s="30"/>
    </row>
    <row r="24535" spans="1:42">
      <c r="A24535" s="29"/>
      <c r="B24535" s="29"/>
      <c r="C24535" s="29"/>
      <c r="D24535" s="29"/>
      <c r="E24535" s="29"/>
      <c r="F24535" s="29"/>
      <c r="G24535" s="29"/>
      <c r="H24535" s="29"/>
      <c r="I24535" s="29"/>
      <c r="J24535" s="29"/>
      <c r="K24535" s="29"/>
      <c r="L24535" s="29"/>
      <c r="M24535" s="29"/>
      <c r="N24535" s="29"/>
      <c r="O24535" s="29"/>
      <c r="P24535" s="29"/>
      <c r="Q24535" s="29"/>
      <c r="R24535" s="29"/>
      <c r="S24535" s="33"/>
      <c r="T24535" s="29"/>
      <c r="U24535" s="29"/>
      <c r="V24535" s="29"/>
      <c r="W24535" s="29"/>
      <c r="X24535" s="29"/>
      <c r="Y24535" s="29"/>
      <c r="Z24535" s="29"/>
      <c r="AA24535" s="29"/>
      <c r="AB24535" s="29"/>
      <c r="AC24535" s="29"/>
      <c r="AD24535" s="29"/>
      <c r="AE24535" s="29"/>
      <c r="AF24535" s="29"/>
      <c r="AG24535" s="29"/>
      <c r="AH24535" s="29"/>
      <c r="AI24535" s="29"/>
      <c r="AJ24535" s="29"/>
      <c r="AK24535" s="29"/>
      <c r="AL24535" s="29"/>
      <c r="AM24535" s="29"/>
      <c r="AP24535" s="30"/>
    </row>
    <row r="24536" spans="1:42">
      <c r="A24536" s="29"/>
      <c r="B24536" s="29"/>
      <c r="C24536" s="29"/>
      <c r="D24536" s="29"/>
      <c r="E24536" s="29"/>
      <c r="F24536" s="29"/>
      <c r="G24536" s="29"/>
      <c r="H24536" s="29"/>
      <c r="I24536" s="29"/>
      <c r="J24536" s="29"/>
      <c r="K24536" s="29"/>
      <c r="L24536" s="29"/>
      <c r="M24536" s="29"/>
      <c r="N24536" s="29"/>
      <c r="O24536" s="29"/>
      <c r="P24536" s="29"/>
      <c r="Q24536" s="29"/>
      <c r="R24536" s="29"/>
      <c r="S24536" s="33"/>
      <c r="T24536" s="29"/>
      <c r="U24536" s="29"/>
      <c r="V24536" s="29"/>
      <c r="W24536" s="29"/>
      <c r="X24536" s="29"/>
      <c r="Y24536" s="29"/>
      <c r="Z24536" s="29"/>
      <c r="AA24536" s="29"/>
      <c r="AB24536" s="29"/>
      <c r="AC24536" s="29"/>
      <c r="AD24536" s="29"/>
      <c r="AE24536" s="29"/>
      <c r="AF24536" s="29"/>
      <c r="AG24536" s="29"/>
      <c r="AH24536" s="29"/>
      <c r="AI24536" s="29"/>
      <c r="AJ24536" s="29"/>
      <c r="AK24536" s="29"/>
      <c r="AL24536" s="29"/>
      <c r="AM24536" s="29"/>
      <c r="AP24536" s="30"/>
    </row>
    <row r="24537" spans="1:42">
      <c r="A24537" s="29"/>
      <c r="B24537" s="29"/>
      <c r="C24537" s="29"/>
      <c r="D24537" s="29"/>
      <c r="E24537" s="29"/>
      <c r="F24537" s="29"/>
      <c r="G24537" s="29"/>
      <c r="H24537" s="29"/>
      <c r="I24537" s="29"/>
      <c r="J24537" s="29"/>
      <c r="K24537" s="29"/>
      <c r="L24537" s="29"/>
      <c r="M24537" s="29"/>
      <c r="N24537" s="29"/>
      <c r="O24537" s="29"/>
      <c r="P24537" s="29"/>
      <c r="Q24537" s="29"/>
      <c r="R24537" s="29"/>
      <c r="S24537" s="33"/>
      <c r="T24537" s="29"/>
      <c r="U24537" s="29"/>
      <c r="V24537" s="29"/>
      <c r="W24537" s="29"/>
      <c r="X24537" s="29"/>
      <c r="Y24537" s="29"/>
      <c r="Z24537" s="29"/>
      <c r="AA24537" s="29"/>
      <c r="AB24537" s="29"/>
      <c r="AC24537" s="29"/>
      <c r="AD24537" s="29"/>
      <c r="AE24537" s="29"/>
      <c r="AF24537" s="29"/>
      <c r="AG24537" s="29"/>
      <c r="AH24537" s="29"/>
      <c r="AI24537" s="29"/>
      <c r="AJ24537" s="29"/>
      <c r="AK24537" s="29"/>
      <c r="AL24537" s="29"/>
      <c r="AM24537" s="29"/>
      <c r="AP24537" s="30"/>
    </row>
    <row r="24538" spans="1:42">
      <c r="A24538" s="29"/>
      <c r="B24538" s="29"/>
      <c r="C24538" s="29"/>
      <c r="D24538" s="29"/>
      <c r="E24538" s="29"/>
      <c r="F24538" s="29"/>
      <c r="G24538" s="29"/>
      <c r="H24538" s="29"/>
      <c r="I24538" s="29"/>
      <c r="J24538" s="29"/>
      <c r="K24538" s="29"/>
      <c r="L24538" s="29"/>
      <c r="M24538" s="29"/>
      <c r="N24538" s="29"/>
      <c r="O24538" s="29"/>
      <c r="P24538" s="29"/>
      <c r="Q24538" s="29"/>
      <c r="R24538" s="29"/>
      <c r="S24538" s="33"/>
      <c r="T24538" s="29"/>
      <c r="U24538" s="29"/>
      <c r="V24538" s="29"/>
      <c r="W24538" s="29"/>
      <c r="X24538" s="29"/>
      <c r="Y24538" s="29"/>
      <c r="Z24538" s="29"/>
      <c r="AA24538" s="29"/>
      <c r="AB24538" s="29"/>
      <c r="AC24538" s="29"/>
      <c r="AD24538" s="29"/>
      <c r="AE24538" s="29"/>
      <c r="AF24538" s="29"/>
      <c r="AG24538" s="29"/>
      <c r="AH24538" s="29"/>
      <c r="AI24538" s="29"/>
      <c r="AJ24538" s="29"/>
      <c r="AK24538" s="29"/>
      <c r="AL24538" s="29"/>
      <c r="AM24538" s="29"/>
      <c r="AP24538" s="30"/>
    </row>
    <row r="24539" spans="1:42">
      <c r="A24539" s="29"/>
      <c r="B24539" s="29"/>
      <c r="C24539" s="29"/>
      <c r="D24539" s="29"/>
      <c r="E24539" s="29"/>
      <c r="F24539" s="29"/>
      <c r="G24539" s="29"/>
      <c r="H24539" s="29"/>
      <c r="I24539" s="29"/>
      <c r="J24539" s="29"/>
      <c r="K24539" s="29"/>
      <c r="L24539" s="29"/>
      <c r="M24539" s="29"/>
      <c r="N24539" s="29"/>
      <c r="O24539" s="29"/>
      <c r="P24539" s="29"/>
      <c r="Q24539" s="29"/>
      <c r="R24539" s="29"/>
      <c r="S24539" s="33"/>
      <c r="T24539" s="29"/>
      <c r="U24539" s="29"/>
      <c r="V24539" s="29"/>
      <c r="W24539" s="29"/>
      <c r="X24539" s="29"/>
      <c r="Y24539" s="29"/>
      <c r="Z24539" s="29"/>
      <c r="AA24539" s="29"/>
      <c r="AB24539" s="29"/>
      <c r="AC24539" s="29"/>
      <c r="AD24539" s="29"/>
      <c r="AE24539" s="29"/>
      <c r="AF24539" s="29"/>
      <c r="AG24539" s="29"/>
      <c r="AH24539" s="29"/>
      <c r="AI24539" s="29"/>
      <c r="AJ24539" s="29"/>
      <c r="AK24539" s="29"/>
      <c r="AL24539" s="29"/>
      <c r="AM24539" s="29"/>
      <c r="AP24539" s="30"/>
    </row>
    <row r="24540" spans="1:42">
      <c r="A24540" s="29"/>
      <c r="B24540" s="29"/>
      <c r="C24540" s="29"/>
      <c r="D24540" s="29"/>
      <c r="E24540" s="29"/>
      <c r="F24540" s="29"/>
      <c r="G24540" s="29"/>
      <c r="H24540" s="29"/>
      <c r="I24540" s="29"/>
      <c r="J24540" s="29"/>
      <c r="K24540" s="29"/>
      <c r="L24540" s="29"/>
      <c r="M24540" s="29"/>
      <c r="N24540" s="29"/>
      <c r="O24540" s="29"/>
      <c r="P24540" s="29"/>
      <c r="Q24540" s="29"/>
      <c r="R24540" s="29"/>
      <c r="S24540" s="33"/>
      <c r="T24540" s="29"/>
      <c r="U24540" s="29"/>
      <c r="V24540" s="29"/>
      <c r="W24540" s="29"/>
      <c r="X24540" s="29"/>
      <c r="Y24540" s="29"/>
      <c r="Z24540" s="29"/>
      <c r="AA24540" s="29"/>
      <c r="AB24540" s="29"/>
      <c r="AC24540" s="29"/>
      <c r="AD24540" s="29"/>
      <c r="AE24540" s="29"/>
      <c r="AF24540" s="29"/>
      <c r="AG24540" s="29"/>
      <c r="AH24540" s="29"/>
      <c r="AI24540" s="29"/>
      <c r="AJ24540" s="29"/>
      <c r="AK24540" s="29"/>
      <c r="AL24540" s="29"/>
      <c r="AM24540" s="29"/>
      <c r="AP24540" s="30"/>
    </row>
    <row r="24541" spans="1:42">
      <c r="A24541" s="29"/>
      <c r="B24541" s="29"/>
      <c r="C24541" s="29"/>
      <c r="D24541" s="29"/>
      <c r="E24541" s="29"/>
      <c r="F24541" s="29"/>
      <c r="G24541" s="29"/>
      <c r="H24541" s="29"/>
      <c r="I24541" s="29"/>
      <c r="J24541" s="29"/>
      <c r="K24541" s="29"/>
      <c r="L24541" s="29"/>
      <c r="M24541" s="29"/>
      <c r="N24541" s="29"/>
      <c r="O24541" s="29"/>
      <c r="P24541" s="29"/>
      <c r="Q24541" s="29"/>
      <c r="R24541" s="29"/>
      <c r="S24541" s="33"/>
      <c r="T24541" s="29"/>
      <c r="U24541" s="29"/>
      <c r="V24541" s="29"/>
      <c r="W24541" s="29"/>
      <c r="X24541" s="29"/>
      <c r="Y24541" s="29"/>
      <c r="Z24541" s="29"/>
      <c r="AA24541" s="29"/>
      <c r="AB24541" s="29"/>
      <c r="AC24541" s="29"/>
      <c r="AD24541" s="29"/>
      <c r="AE24541" s="29"/>
      <c r="AF24541" s="29"/>
      <c r="AG24541" s="29"/>
      <c r="AH24541" s="29"/>
      <c r="AI24541" s="29"/>
      <c r="AJ24541" s="29"/>
      <c r="AK24541" s="29"/>
      <c r="AL24541" s="29"/>
      <c r="AM24541" s="29"/>
      <c r="AP24541" s="30"/>
    </row>
    <row r="24542" spans="1:42">
      <c r="A24542" s="29"/>
      <c r="B24542" s="29"/>
      <c r="C24542" s="29"/>
      <c r="D24542" s="29"/>
      <c r="E24542" s="29"/>
      <c r="F24542" s="29"/>
      <c r="G24542" s="29"/>
      <c r="H24542" s="29"/>
      <c r="I24542" s="29"/>
      <c r="J24542" s="29"/>
      <c r="K24542" s="29"/>
      <c r="L24542" s="29"/>
      <c r="M24542" s="29"/>
      <c r="N24542" s="29"/>
      <c r="O24542" s="29"/>
      <c r="P24542" s="29"/>
      <c r="Q24542" s="29"/>
      <c r="R24542" s="29"/>
      <c r="S24542" s="33"/>
      <c r="T24542" s="29"/>
      <c r="U24542" s="29"/>
      <c r="V24542" s="29"/>
      <c r="W24542" s="29"/>
      <c r="X24542" s="29"/>
      <c r="Y24542" s="29"/>
      <c r="Z24542" s="29"/>
      <c r="AA24542" s="29"/>
      <c r="AB24542" s="29"/>
      <c r="AC24542" s="29"/>
      <c r="AD24542" s="29"/>
      <c r="AE24542" s="29"/>
      <c r="AF24542" s="29"/>
      <c r="AG24542" s="29"/>
      <c r="AH24542" s="29"/>
      <c r="AI24542" s="29"/>
      <c r="AJ24542" s="29"/>
      <c r="AK24542" s="29"/>
      <c r="AL24542" s="29"/>
      <c r="AM24542" s="29"/>
      <c r="AP24542" s="30"/>
    </row>
    <row r="24543" spans="1:42">
      <c r="A24543" s="29"/>
      <c r="B24543" s="29"/>
      <c r="C24543" s="29"/>
      <c r="D24543" s="29"/>
      <c r="E24543" s="29"/>
      <c r="F24543" s="29"/>
      <c r="G24543" s="29"/>
      <c r="H24543" s="29"/>
      <c r="I24543" s="29"/>
      <c r="J24543" s="29"/>
      <c r="K24543" s="29"/>
      <c r="L24543" s="29"/>
      <c r="M24543" s="29"/>
      <c r="N24543" s="29"/>
      <c r="O24543" s="29"/>
      <c r="P24543" s="29"/>
      <c r="Q24543" s="29"/>
      <c r="R24543" s="29"/>
      <c r="S24543" s="33"/>
      <c r="T24543" s="29"/>
      <c r="U24543" s="29"/>
      <c r="V24543" s="29"/>
      <c r="W24543" s="29"/>
      <c r="X24543" s="29"/>
      <c r="Y24543" s="29"/>
      <c r="Z24543" s="29"/>
      <c r="AA24543" s="29"/>
      <c r="AB24543" s="29"/>
      <c r="AC24543" s="29"/>
      <c r="AD24543" s="29"/>
      <c r="AE24543" s="29"/>
      <c r="AF24543" s="29"/>
      <c r="AG24543" s="29"/>
      <c r="AH24543" s="29"/>
      <c r="AI24543" s="29"/>
      <c r="AJ24543" s="29"/>
      <c r="AK24543" s="29"/>
      <c r="AL24543" s="29"/>
      <c r="AM24543" s="29"/>
      <c r="AP24543" s="30"/>
    </row>
    <row r="24544" spans="1:42">
      <c r="A24544" s="29"/>
      <c r="B24544" s="29"/>
      <c r="C24544" s="29"/>
      <c r="D24544" s="29"/>
      <c r="E24544" s="29"/>
      <c r="F24544" s="29"/>
      <c r="G24544" s="29"/>
      <c r="H24544" s="29"/>
      <c r="I24544" s="29"/>
      <c r="J24544" s="29"/>
      <c r="K24544" s="29"/>
      <c r="L24544" s="29"/>
      <c r="M24544" s="29"/>
      <c r="N24544" s="29"/>
      <c r="O24544" s="29"/>
      <c r="P24544" s="29"/>
      <c r="Q24544" s="29"/>
      <c r="R24544" s="29"/>
      <c r="S24544" s="33"/>
      <c r="T24544" s="29"/>
      <c r="U24544" s="29"/>
      <c r="V24544" s="29"/>
      <c r="W24544" s="29"/>
      <c r="X24544" s="29"/>
      <c r="Y24544" s="29"/>
      <c r="Z24544" s="29"/>
      <c r="AA24544" s="29"/>
      <c r="AB24544" s="29"/>
      <c r="AC24544" s="29"/>
      <c r="AD24544" s="29"/>
      <c r="AE24544" s="29"/>
      <c r="AF24544" s="29"/>
      <c r="AG24544" s="29"/>
      <c r="AH24544" s="29"/>
      <c r="AI24544" s="29"/>
      <c r="AJ24544" s="29"/>
      <c r="AK24544" s="29"/>
      <c r="AL24544" s="29"/>
      <c r="AM24544" s="29"/>
      <c r="AP24544" s="30"/>
    </row>
    <row r="24545" spans="1:42">
      <c r="A24545" s="29"/>
      <c r="B24545" s="29"/>
      <c r="C24545" s="29"/>
      <c r="D24545" s="29"/>
      <c r="E24545" s="29"/>
      <c r="F24545" s="29"/>
      <c r="G24545" s="29"/>
      <c r="H24545" s="29"/>
      <c r="I24545" s="29"/>
      <c r="J24545" s="29"/>
      <c r="K24545" s="29"/>
      <c r="L24545" s="29"/>
      <c r="M24545" s="29"/>
      <c r="N24545" s="29"/>
      <c r="O24545" s="29"/>
      <c r="P24545" s="29"/>
      <c r="Q24545" s="29"/>
      <c r="R24545" s="29"/>
      <c r="S24545" s="33"/>
      <c r="T24545" s="29"/>
      <c r="U24545" s="29"/>
      <c r="V24545" s="29"/>
      <c r="W24545" s="29"/>
      <c r="X24545" s="29"/>
      <c r="Y24545" s="29"/>
      <c r="Z24545" s="29"/>
      <c r="AA24545" s="29"/>
      <c r="AB24545" s="29"/>
      <c r="AC24545" s="29"/>
      <c r="AD24545" s="29"/>
      <c r="AE24545" s="29"/>
      <c r="AF24545" s="29"/>
      <c r="AG24545" s="29"/>
      <c r="AH24545" s="29"/>
      <c r="AI24545" s="29"/>
      <c r="AJ24545" s="29"/>
      <c r="AK24545" s="29"/>
      <c r="AL24545" s="29"/>
      <c r="AM24545" s="29"/>
      <c r="AP24545" s="30"/>
    </row>
    <row r="24546" spans="1:42">
      <c r="A24546" s="29"/>
      <c r="B24546" s="29"/>
      <c r="C24546" s="29"/>
      <c r="D24546" s="29"/>
      <c r="E24546" s="29"/>
      <c r="F24546" s="29"/>
      <c r="G24546" s="29"/>
      <c r="H24546" s="29"/>
      <c r="I24546" s="29"/>
      <c r="J24546" s="29"/>
      <c r="K24546" s="29"/>
      <c r="L24546" s="29"/>
      <c r="M24546" s="29"/>
      <c r="N24546" s="29"/>
      <c r="O24546" s="29"/>
      <c r="P24546" s="29"/>
      <c r="Q24546" s="29"/>
      <c r="R24546" s="29"/>
      <c r="S24546" s="33"/>
      <c r="T24546" s="29"/>
      <c r="U24546" s="29"/>
      <c r="V24546" s="29"/>
      <c r="W24546" s="29"/>
      <c r="X24546" s="29"/>
      <c r="Y24546" s="29"/>
      <c r="Z24546" s="29"/>
      <c r="AA24546" s="29"/>
      <c r="AB24546" s="29"/>
      <c r="AC24546" s="29"/>
      <c r="AD24546" s="29"/>
      <c r="AE24546" s="29"/>
      <c r="AF24546" s="29"/>
      <c r="AG24546" s="29"/>
      <c r="AH24546" s="29"/>
      <c r="AI24546" s="29"/>
      <c r="AJ24546" s="29"/>
      <c r="AK24546" s="29"/>
      <c r="AL24546" s="29"/>
      <c r="AM24546" s="29"/>
      <c r="AP24546" s="30"/>
    </row>
    <row r="24547" spans="1:42">
      <c r="A24547" s="29"/>
      <c r="B24547" s="29"/>
      <c r="C24547" s="29"/>
      <c r="D24547" s="29"/>
      <c r="E24547" s="29"/>
      <c r="F24547" s="29"/>
      <c r="G24547" s="29"/>
      <c r="H24547" s="29"/>
      <c r="I24547" s="29"/>
      <c r="J24547" s="29"/>
      <c r="K24547" s="29"/>
      <c r="L24547" s="29"/>
      <c r="M24547" s="29"/>
      <c r="N24547" s="29"/>
      <c r="O24547" s="29"/>
      <c r="P24547" s="29"/>
      <c r="Q24547" s="29"/>
      <c r="R24547" s="29"/>
      <c r="S24547" s="33"/>
      <c r="T24547" s="29"/>
      <c r="U24547" s="29"/>
      <c r="V24547" s="29"/>
      <c r="W24547" s="29"/>
      <c r="X24547" s="29"/>
      <c r="Y24547" s="29"/>
      <c r="Z24547" s="29"/>
      <c r="AA24547" s="29"/>
      <c r="AB24547" s="29"/>
      <c r="AC24547" s="29"/>
      <c r="AD24547" s="29"/>
      <c r="AE24547" s="29"/>
      <c r="AF24547" s="29"/>
      <c r="AG24547" s="29"/>
      <c r="AH24547" s="29"/>
      <c r="AI24547" s="29"/>
      <c r="AJ24547" s="29"/>
      <c r="AK24547" s="29"/>
      <c r="AL24547" s="29"/>
      <c r="AM24547" s="29"/>
      <c r="AP24547" s="30"/>
    </row>
    <row r="24548" spans="1:42">
      <c r="A24548" s="29"/>
      <c r="B24548" s="29"/>
      <c r="C24548" s="29"/>
      <c r="D24548" s="29"/>
      <c r="E24548" s="29"/>
      <c r="F24548" s="29"/>
      <c r="G24548" s="29"/>
      <c r="H24548" s="29"/>
      <c r="I24548" s="29"/>
      <c r="J24548" s="29"/>
      <c r="K24548" s="29"/>
      <c r="L24548" s="29"/>
      <c r="M24548" s="29"/>
      <c r="N24548" s="29"/>
      <c r="O24548" s="29"/>
      <c r="P24548" s="29"/>
      <c r="Q24548" s="29"/>
      <c r="R24548" s="29"/>
      <c r="S24548" s="33"/>
      <c r="T24548" s="29"/>
      <c r="U24548" s="29"/>
      <c r="V24548" s="29"/>
      <c r="W24548" s="29"/>
      <c r="X24548" s="29"/>
      <c r="Y24548" s="29"/>
      <c r="Z24548" s="29"/>
      <c r="AA24548" s="29"/>
      <c r="AB24548" s="29"/>
      <c r="AC24548" s="29"/>
      <c r="AD24548" s="29"/>
      <c r="AE24548" s="29"/>
      <c r="AF24548" s="29"/>
      <c r="AG24548" s="29"/>
      <c r="AH24548" s="29"/>
      <c r="AI24548" s="29"/>
      <c r="AJ24548" s="29"/>
      <c r="AK24548" s="29"/>
      <c r="AL24548" s="29"/>
      <c r="AM24548" s="29"/>
      <c r="AP24548" s="30"/>
    </row>
    <row r="24549" spans="1:42">
      <c r="A24549" s="29"/>
      <c r="B24549" s="29"/>
      <c r="C24549" s="29"/>
      <c r="D24549" s="29"/>
      <c r="E24549" s="29"/>
      <c r="F24549" s="29"/>
      <c r="G24549" s="29"/>
      <c r="H24549" s="29"/>
      <c r="I24549" s="29"/>
      <c r="J24549" s="29"/>
      <c r="K24549" s="29"/>
      <c r="L24549" s="29"/>
      <c r="M24549" s="29"/>
      <c r="N24549" s="29"/>
      <c r="O24549" s="29"/>
      <c r="P24549" s="29"/>
      <c r="Q24549" s="29"/>
      <c r="R24549" s="29"/>
      <c r="S24549" s="33"/>
      <c r="T24549" s="29"/>
      <c r="U24549" s="29"/>
      <c r="V24549" s="29"/>
      <c r="W24549" s="29"/>
      <c r="X24549" s="29"/>
      <c r="Y24549" s="29"/>
      <c r="Z24549" s="29"/>
      <c r="AA24549" s="29"/>
      <c r="AB24549" s="29"/>
      <c r="AC24549" s="29"/>
      <c r="AD24549" s="29"/>
      <c r="AE24549" s="29"/>
      <c r="AF24549" s="29"/>
      <c r="AG24549" s="29"/>
      <c r="AH24549" s="29"/>
      <c r="AI24549" s="29"/>
      <c r="AJ24549" s="29"/>
      <c r="AK24549" s="29"/>
      <c r="AL24549" s="29"/>
      <c r="AM24549" s="29"/>
      <c r="AP24549" s="30"/>
    </row>
    <row r="24550" spans="1:42">
      <c r="A24550" s="29"/>
      <c r="B24550" s="29"/>
      <c r="C24550" s="29"/>
      <c r="D24550" s="29"/>
      <c r="E24550" s="29"/>
      <c r="F24550" s="29"/>
      <c r="G24550" s="29"/>
      <c r="H24550" s="29"/>
      <c r="I24550" s="29"/>
      <c r="J24550" s="29"/>
      <c r="K24550" s="29"/>
      <c r="L24550" s="29"/>
      <c r="M24550" s="29"/>
      <c r="N24550" s="29"/>
      <c r="O24550" s="29"/>
      <c r="P24550" s="29"/>
      <c r="Q24550" s="29"/>
      <c r="R24550" s="29"/>
      <c r="S24550" s="33"/>
      <c r="T24550" s="29"/>
      <c r="U24550" s="29"/>
      <c r="V24550" s="29"/>
      <c r="W24550" s="29"/>
      <c r="X24550" s="29"/>
      <c r="Y24550" s="29"/>
      <c r="Z24550" s="29"/>
      <c r="AA24550" s="29"/>
      <c r="AB24550" s="29"/>
      <c r="AC24550" s="29"/>
      <c r="AD24550" s="29"/>
      <c r="AE24550" s="29"/>
      <c r="AF24550" s="29"/>
      <c r="AG24550" s="29"/>
      <c r="AH24550" s="29"/>
      <c r="AI24550" s="29"/>
      <c r="AJ24550" s="29"/>
      <c r="AK24550" s="29"/>
      <c r="AL24550" s="29"/>
      <c r="AM24550" s="29"/>
      <c r="AP24550" s="30"/>
    </row>
    <row r="24551" spans="1:42">
      <c r="A24551" s="29"/>
      <c r="B24551" s="29"/>
      <c r="C24551" s="29"/>
      <c r="D24551" s="29"/>
      <c r="E24551" s="29"/>
      <c r="F24551" s="29"/>
      <c r="G24551" s="29"/>
      <c r="H24551" s="29"/>
      <c r="I24551" s="29"/>
      <c r="J24551" s="29"/>
      <c r="K24551" s="29"/>
      <c r="L24551" s="29"/>
      <c r="M24551" s="29"/>
      <c r="N24551" s="29"/>
      <c r="O24551" s="29"/>
      <c r="P24551" s="29"/>
      <c r="Q24551" s="29"/>
      <c r="R24551" s="29"/>
      <c r="S24551" s="33"/>
      <c r="T24551" s="29"/>
      <c r="U24551" s="29"/>
      <c r="V24551" s="29"/>
      <c r="W24551" s="29"/>
      <c r="X24551" s="29"/>
      <c r="Y24551" s="29"/>
      <c r="Z24551" s="29"/>
      <c r="AA24551" s="29"/>
      <c r="AB24551" s="29"/>
      <c r="AC24551" s="29"/>
      <c r="AD24551" s="29"/>
      <c r="AE24551" s="29"/>
      <c r="AF24551" s="29"/>
      <c r="AG24551" s="29"/>
      <c r="AH24551" s="29"/>
      <c r="AI24551" s="29"/>
      <c r="AJ24551" s="29"/>
      <c r="AK24551" s="29"/>
      <c r="AL24551" s="29"/>
      <c r="AM24551" s="29"/>
      <c r="AP24551" s="30"/>
    </row>
    <row r="24552" spans="1:42">
      <c r="A24552" s="29"/>
      <c r="B24552" s="29"/>
      <c r="C24552" s="29"/>
      <c r="D24552" s="29"/>
      <c r="E24552" s="29"/>
      <c r="F24552" s="29"/>
      <c r="G24552" s="29"/>
      <c r="H24552" s="29"/>
      <c r="I24552" s="29"/>
      <c r="J24552" s="29"/>
      <c r="K24552" s="29"/>
      <c r="L24552" s="29"/>
      <c r="M24552" s="29"/>
      <c r="N24552" s="29"/>
      <c r="O24552" s="29"/>
      <c r="P24552" s="29"/>
      <c r="Q24552" s="29"/>
      <c r="R24552" s="29"/>
      <c r="S24552" s="33"/>
      <c r="T24552" s="29"/>
      <c r="U24552" s="29"/>
      <c r="V24552" s="29"/>
      <c r="W24552" s="29"/>
      <c r="X24552" s="29"/>
      <c r="Y24552" s="29"/>
      <c r="Z24552" s="29"/>
      <c r="AA24552" s="29"/>
      <c r="AB24552" s="29"/>
      <c r="AC24552" s="29"/>
      <c r="AD24552" s="29"/>
      <c r="AE24552" s="29"/>
      <c r="AF24552" s="29"/>
      <c r="AG24552" s="29"/>
      <c r="AH24552" s="29"/>
      <c r="AI24552" s="29"/>
      <c r="AJ24552" s="29"/>
      <c r="AK24552" s="29"/>
      <c r="AL24552" s="29"/>
      <c r="AM24552" s="29"/>
      <c r="AP24552" s="30"/>
    </row>
    <row r="24553" spans="1:42">
      <c r="A24553" s="29"/>
      <c r="B24553" s="29"/>
      <c r="C24553" s="29"/>
      <c r="D24553" s="29"/>
      <c r="E24553" s="29"/>
      <c r="F24553" s="29"/>
      <c r="G24553" s="29"/>
      <c r="H24553" s="29"/>
      <c r="I24553" s="29"/>
      <c r="J24553" s="29"/>
      <c r="K24553" s="29"/>
      <c r="L24553" s="29"/>
      <c r="M24553" s="29"/>
      <c r="N24553" s="29"/>
      <c r="O24553" s="29"/>
      <c r="P24553" s="29"/>
      <c r="Q24553" s="29"/>
      <c r="R24553" s="29"/>
      <c r="S24553" s="33"/>
      <c r="T24553" s="29"/>
      <c r="U24553" s="29"/>
      <c r="V24553" s="29"/>
      <c r="W24553" s="29"/>
      <c r="X24553" s="29"/>
      <c r="Y24553" s="29"/>
      <c r="Z24553" s="29"/>
      <c r="AA24553" s="29"/>
      <c r="AB24553" s="29"/>
      <c r="AC24553" s="29"/>
      <c r="AD24553" s="29"/>
      <c r="AE24553" s="29"/>
      <c r="AF24553" s="29"/>
      <c r="AG24553" s="29"/>
      <c r="AH24553" s="29"/>
      <c r="AI24553" s="29"/>
      <c r="AJ24553" s="29"/>
      <c r="AK24553" s="29"/>
      <c r="AL24553" s="29"/>
      <c r="AM24553" s="29"/>
      <c r="AP24553" s="30"/>
    </row>
    <row r="24554" spans="1:42">
      <c r="A24554" s="29"/>
      <c r="B24554" s="29"/>
      <c r="C24554" s="29"/>
      <c r="D24554" s="29"/>
      <c r="E24554" s="29"/>
      <c r="F24554" s="29"/>
      <c r="G24554" s="29"/>
      <c r="H24554" s="29"/>
      <c r="I24554" s="29"/>
      <c r="J24554" s="29"/>
      <c r="K24554" s="29"/>
      <c r="L24554" s="29"/>
      <c r="M24554" s="29"/>
      <c r="N24554" s="29"/>
      <c r="O24554" s="29"/>
      <c r="P24554" s="29"/>
      <c r="Q24554" s="29"/>
      <c r="R24554" s="29"/>
      <c r="S24554" s="33"/>
      <c r="T24554" s="29"/>
      <c r="U24554" s="29"/>
      <c r="V24554" s="29"/>
      <c r="W24554" s="29"/>
      <c r="X24554" s="29"/>
      <c r="Y24554" s="29"/>
      <c r="Z24554" s="29"/>
      <c r="AA24554" s="29"/>
      <c r="AB24554" s="29"/>
      <c r="AC24554" s="29"/>
      <c r="AD24554" s="29"/>
      <c r="AE24554" s="29"/>
      <c r="AF24554" s="29"/>
      <c r="AG24554" s="29"/>
      <c r="AH24554" s="29"/>
      <c r="AI24554" s="29"/>
      <c r="AJ24554" s="29"/>
      <c r="AK24554" s="29"/>
      <c r="AL24554" s="29"/>
      <c r="AM24554" s="29"/>
      <c r="AP24554" s="30"/>
    </row>
    <row r="24555" spans="1:42">
      <c r="A24555" s="29"/>
      <c r="B24555" s="29"/>
      <c r="C24555" s="29"/>
      <c r="D24555" s="29"/>
      <c r="E24555" s="29"/>
      <c r="F24555" s="29"/>
      <c r="G24555" s="29"/>
      <c r="H24555" s="29"/>
      <c r="I24555" s="29"/>
      <c r="J24555" s="29"/>
      <c r="K24555" s="29"/>
      <c r="L24555" s="29"/>
      <c r="M24555" s="29"/>
      <c r="N24555" s="29"/>
      <c r="O24555" s="29"/>
      <c r="P24555" s="29"/>
      <c r="Q24555" s="29"/>
      <c r="R24555" s="29"/>
      <c r="S24555" s="33"/>
      <c r="T24555" s="29"/>
      <c r="U24555" s="29"/>
      <c r="V24555" s="29"/>
      <c r="W24555" s="29"/>
      <c r="X24555" s="29"/>
      <c r="Y24555" s="29"/>
      <c r="Z24555" s="29"/>
      <c r="AA24555" s="29"/>
      <c r="AB24555" s="29"/>
      <c r="AC24555" s="29"/>
      <c r="AD24555" s="29"/>
      <c r="AE24555" s="29"/>
      <c r="AF24555" s="29"/>
      <c r="AG24555" s="29"/>
      <c r="AH24555" s="29"/>
      <c r="AI24555" s="29"/>
      <c r="AJ24555" s="29"/>
      <c r="AK24555" s="29"/>
      <c r="AL24555" s="29"/>
      <c r="AM24555" s="29"/>
      <c r="AP24555" s="30"/>
    </row>
    <row r="24556" spans="1:42">
      <c r="A24556" s="29"/>
      <c r="B24556" s="29"/>
      <c r="C24556" s="29"/>
      <c r="D24556" s="29"/>
      <c r="E24556" s="29"/>
      <c r="F24556" s="29"/>
      <c r="G24556" s="29"/>
      <c r="H24556" s="29"/>
      <c r="I24556" s="29"/>
      <c r="J24556" s="29"/>
      <c r="K24556" s="29"/>
      <c r="L24556" s="29"/>
      <c r="M24556" s="29"/>
      <c r="N24556" s="29"/>
      <c r="O24556" s="29"/>
      <c r="P24556" s="29"/>
      <c r="Q24556" s="29"/>
      <c r="R24556" s="29"/>
      <c r="S24556" s="33"/>
      <c r="T24556" s="29"/>
      <c r="U24556" s="29"/>
      <c r="V24556" s="29"/>
      <c r="W24556" s="29"/>
      <c r="X24556" s="29"/>
      <c r="Y24556" s="29"/>
      <c r="Z24556" s="29"/>
      <c r="AA24556" s="29"/>
      <c r="AB24556" s="29"/>
      <c r="AC24556" s="29"/>
      <c r="AD24556" s="29"/>
      <c r="AE24556" s="29"/>
      <c r="AF24556" s="29"/>
      <c r="AG24556" s="29"/>
      <c r="AH24556" s="29"/>
      <c r="AI24556" s="29"/>
      <c r="AJ24556" s="29"/>
      <c r="AK24556" s="29"/>
      <c r="AL24556" s="29"/>
      <c r="AM24556" s="29"/>
      <c r="AP24556" s="30"/>
    </row>
    <row r="24557" spans="1:42">
      <c r="A24557" s="29"/>
      <c r="B24557" s="29"/>
      <c r="C24557" s="29"/>
      <c r="D24557" s="29"/>
      <c r="E24557" s="29"/>
      <c r="F24557" s="29"/>
      <c r="G24557" s="29"/>
      <c r="H24557" s="29"/>
      <c r="I24557" s="29"/>
      <c r="J24557" s="29"/>
      <c r="K24557" s="29"/>
      <c r="L24557" s="29"/>
      <c r="M24557" s="29"/>
      <c r="N24557" s="29"/>
      <c r="O24557" s="29"/>
      <c r="P24557" s="29"/>
      <c r="Q24557" s="29"/>
      <c r="R24557" s="29"/>
      <c r="S24557" s="33"/>
      <c r="T24557" s="29"/>
      <c r="U24557" s="29"/>
      <c r="V24557" s="29"/>
      <c r="W24557" s="29"/>
      <c r="X24557" s="29"/>
      <c r="Y24557" s="29"/>
      <c r="Z24557" s="29"/>
      <c r="AA24557" s="29"/>
      <c r="AB24557" s="29"/>
      <c r="AC24557" s="29"/>
      <c r="AD24557" s="29"/>
      <c r="AE24557" s="29"/>
      <c r="AF24557" s="29"/>
      <c r="AG24557" s="29"/>
      <c r="AH24557" s="29"/>
      <c r="AI24557" s="29"/>
      <c r="AJ24557" s="29"/>
      <c r="AK24557" s="29"/>
      <c r="AL24557" s="29"/>
      <c r="AM24557" s="29"/>
      <c r="AP24557" s="30"/>
    </row>
    <row r="24558" spans="1:42">
      <c r="A24558" s="29"/>
      <c r="B24558" s="29"/>
      <c r="C24558" s="29"/>
      <c r="D24558" s="29"/>
      <c r="E24558" s="29"/>
      <c r="F24558" s="29"/>
      <c r="G24558" s="29"/>
      <c r="H24558" s="29"/>
      <c r="I24558" s="29"/>
      <c r="J24558" s="29"/>
      <c r="K24558" s="29"/>
      <c r="L24558" s="29"/>
      <c r="M24558" s="29"/>
      <c r="N24558" s="29"/>
      <c r="O24558" s="29"/>
      <c r="P24558" s="29"/>
      <c r="Q24558" s="29"/>
      <c r="R24558" s="29"/>
      <c r="S24558" s="33"/>
      <c r="T24558" s="29"/>
      <c r="U24558" s="29"/>
      <c r="V24558" s="29"/>
      <c r="W24558" s="29"/>
      <c r="X24558" s="29"/>
      <c r="Y24558" s="29"/>
      <c r="Z24558" s="29"/>
      <c r="AA24558" s="29"/>
      <c r="AB24558" s="29"/>
      <c r="AC24558" s="29"/>
      <c r="AD24558" s="29"/>
      <c r="AE24558" s="29"/>
      <c r="AF24558" s="29"/>
      <c r="AG24558" s="29"/>
      <c r="AH24558" s="29"/>
      <c r="AI24558" s="29"/>
      <c r="AJ24558" s="29"/>
      <c r="AK24558" s="29"/>
      <c r="AL24558" s="29"/>
      <c r="AM24558" s="29"/>
      <c r="AP24558" s="30"/>
    </row>
    <row r="24559" spans="1:42">
      <c r="A24559" s="29"/>
      <c r="B24559" s="29"/>
      <c r="C24559" s="29"/>
      <c r="D24559" s="29"/>
      <c r="E24559" s="29"/>
      <c r="F24559" s="29"/>
      <c r="G24559" s="29"/>
      <c r="H24559" s="29"/>
      <c r="I24559" s="29"/>
      <c r="J24559" s="29"/>
      <c r="K24559" s="29"/>
      <c r="L24559" s="29"/>
      <c r="M24559" s="29"/>
      <c r="N24559" s="29"/>
      <c r="O24559" s="29"/>
      <c r="P24559" s="29"/>
      <c r="Q24559" s="29"/>
      <c r="R24559" s="29"/>
      <c r="S24559" s="33"/>
      <c r="T24559" s="29"/>
      <c r="U24559" s="29"/>
      <c r="V24559" s="29"/>
      <c r="W24559" s="29"/>
      <c r="X24559" s="29"/>
      <c r="Y24559" s="29"/>
      <c r="Z24559" s="29"/>
      <c r="AA24559" s="29"/>
      <c r="AB24559" s="29"/>
      <c r="AC24559" s="29"/>
      <c r="AD24559" s="29"/>
      <c r="AE24559" s="29"/>
      <c r="AF24559" s="29"/>
      <c r="AG24559" s="29"/>
      <c r="AH24559" s="29"/>
      <c r="AI24559" s="29"/>
      <c r="AJ24559" s="29"/>
      <c r="AK24559" s="29"/>
      <c r="AL24559" s="29"/>
      <c r="AM24559" s="29"/>
      <c r="AP24559" s="30"/>
    </row>
    <row r="24560" spans="1:42">
      <c r="A24560" s="29"/>
      <c r="B24560" s="29"/>
      <c r="C24560" s="29"/>
      <c r="D24560" s="29"/>
      <c r="E24560" s="29"/>
      <c r="F24560" s="29"/>
      <c r="G24560" s="29"/>
      <c r="H24560" s="29"/>
      <c r="I24560" s="29"/>
      <c r="J24560" s="29"/>
      <c r="K24560" s="29"/>
      <c r="L24560" s="29"/>
      <c r="M24560" s="29"/>
      <c r="N24560" s="29"/>
      <c r="O24560" s="29"/>
      <c r="P24560" s="29"/>
      <c r="Q24560" s="29"/>
      <c r="R24560" s="29"/>
      <c r="S24560" s="33"/>
      <c r="T24560" s="29"/>
      <c r="U24560" s="29"/>
      <c r="V24560" s="29"/>
      <c r="W24560" s="29"/>
      <c r="X24560" s="29"/>
      <c r="Y24560" s="29"/>
      <c r="Z24560" s="29"/>
      <c r="AA24560" s="29"/>
      <c r="AB24560" s="29"/>
      <c r="AC24560" s="29"/>
      <c r="AD24560" s="29"/>
      <c r="AE24560" s="29"/>
      <c r="AF24560" s="29"/>
      <c r="AG24560" s="29"/>
      <c r="AH24560" s="29"/>
      <c r="AI24560" s="29"/>
      <c r="AJ24560" s="29"/>
      <c r="AK24560" s="29"/>
      <c r="AL24560" s="29"/>
      <c r="AM24560" s="29"/>
      <c r="AP24560" s="30"/>
    </row>
    <row r="24561" spans="1:42">
      <c r="A24561" s="29"/>
      <c r="B24561" s="29"/>
      <c r="C24561" s="29"/>
      <c r="D24561" s="29"/>
      <c r="E24561" s="29"/>
      <c r="F24561" s="29"/>
      <c r="G24561" s="29"/>
      <c r="H24561" s="29"/>
      <c r="I24561" s="29"/>
      <c r="J24561" s="29"/>
      <c r="K24561" s="29"/>
      <c r="L24561" s="29"/>
      <c r="M24561" s="29"/>
      <c r="N24561" s="29"/>
      <c r="O24561" s="29"/>
      <c r="P24561" s="29"/>
      <c r="Q24561" s="29"/>
      <c r="R24561" s="29"/>
      <c r="S24561" s="33"/>
      <c r="T24561" s="29"/>
      <c r="U24561" s="29"/>
      <c r="V24561" s="29"/>
      <c r="W24561" s="29"/>
      <c r="X24561" s="29"/>
      <c r="Y24561" s="29"/>
      <c r="Z24561" s="29"/>
      <c r="AA24561" s="29"/>
      <c r="AB24561" s="29"/>
      <c r="AC24561" s="29"/>
      <c r="AD24561" s="29"/>
      <c r="AE24561" s="29"/>
      <c r="AF24561" s="29"/>
      <c r="AG24561" s="29"/>
      <c r="AH24561" s="29"/>
      <c r="AI24561" s="29"/>
      <c r="AJ24561" s="29"/>
      <c r="AK24561" s="29"/>
      <c r="AL24561" s="29"/>
      <c r="AM24561" s="29"/>
      <c r="AP24561" s="30"/>
    </row>
    <row r="24562" spans="1:42">
      <c r="A24562" s="29"/>
      <c r="B24562" s="29"/>
      <c r="C24562" s="29"/>
      <c r="D24562" s="29"/>
      <c r="E24562" s="29"/>
      <c r="F24562" s="29"/>
      <c r="G24562" s="29"/>
      <c r="H24562" s="29"/>
      <c r="I24562" s="29"/>
      <c r="J24562" s="29"/>
      <c r="K24562" s="29"/>
      <c r="L24562" s="29"/>
      <c r="M24562" s="29"/>
      <c r="N24562" s="29"/>
      <c r="O24562" s="29"/>
      <c r="P24562" s="29"/>
      <c r="Q24562" s="29"/>
      <c r="R24562" s="29"/>
      <c r="S24562" s="33"/>
      <c r="T24562" s="29"/>
      <c r="U24562" s="29"/>
      <c r="V24562" s="29"/>
      <c r="W24562" s="29"/>
      <c r="X24562" s="29"/>
      <c r="Y24562" s="29"/>
      <c r="Z24562" s="29"/>
      <c r="AA24562" s="29"/>
      <c r="AB24562" s="29"/>
      <c r="AC24562" s="29"/>
      <c r="AD24562" s="29"/>
      <c r="AE24562" s="29"/>
      <c r="AF24562" s="29"/>
      <c r="AG24562" s="29"/>
      <c r="AH24562" s="29"/>
      <c r="AI24562" s="29"/>
      <c r="AJ24562" s="29"/>
      <c r="AK24562" s="29"/>
      <c r="AL24562" s="29"/>
      <c r="AM24562" s="29"/>
      <c r="AP24562" s="30"/>
    </row>
    <row r="24563" spans="1:42">
      <c r="A24563" s="29"/>
      <c r="B24563" s="29"/>
      <c r="C24563" s="29"/>
      <c r="D24563" s="29"/>
      <c r="E24563" s="29"/>
      <c r="F24563" s="29"/>
      <c r="G24563" s="29"/>
      <c r="H24563" s="29"/>
      <c r="I24563" s="29"/>
      <c r="J24563" s="29"/>
      <c r="K24563" s="29"/>
      <c r="L24563" s="29"/>
      <c r="M24563" s="29"/>
      <c r="N24563" s="29"/>
      <c r="O24563" s="29"/>
      <c r="P24563" s="29"/>
      <c r="Q24563" s="29"/>
      <c r="R24563" s="29"/>
      <c r="S24563" s="33"/>
      <c r="T24563" s="29"/>
      <c r="U24563" s="29"/>
      <c r="V24563" s="29"/>
      <c r="W24563" s="29"/>
      <c r="X24563" s="29"/>
      <c r="Y24563" s="29"/>
      <c r="Z24563" s="29"/>
      <c r="AA24563" s="29"/>
      <c r="AB24563" s="29"/>
      <c r="AC24563" s="29"/>
      <c r="AD24563" s="29"/>
      <c r="AE24563" s="29"/>
      <c r="AF24563" s="29"/>
      <c r="AG24563" s="29"/>
      <c r="AH24563" s="29"/>
      <c r="AI24563" s="29"/>
      <c r="AJ24563" s="29"/>
      <c r="AK24563" s="29"/>
      <c r="AL24563" s="29"/>
      <c r="AM24563" s="29"/>
      <c r="AP24563" s="30"/>
    </row>
    <row r="24564" spans="1:42">
      <c r="A24564" s="29"/>
      <c r="B24564" s="29"/>
      <c r="C24564" s="29"/>
      <c r="D24564" s="29"/>
      <c r="E24564" s="29"/>
      <c r="F24564" s="29"/>
      <c r="G24564" s="29"/>
      <c r="H24564" s="29"/>
      <c r="I24564" s="29"/>
      <c r="J24564" s="29"/>
      <c r="K24564" s="29"/>
      <c r="L24564" s="29"/>
      <c r="M24564" s="29"/>
      <c r="N24564" s="29"/>
      <c r="O24564" s="29"/>
      <c r="P24564" s="29"/>
      <c r="Q24564" s="29"/>
      <c r="R24564" s="29"/>
      <c r="S24564" s="33"/>
      <c r="T24564" s="29"/>
      <c r="U24564" s="29"/>
      <c r="V24564" s="29"/>
      <c r="W24564" s="29"/>
      <c r="X24564" s="29"/>
      <c r="Y24564" s="29"/>
      <c r="Z24564" s="29"/>
      <c r="AA24564" s="29"/>
      <c r="AB24564" s="29"/>
      <c r="AC24564" s="29"/>
      <c r="AD24564" s="29"/>
      <c r="AE24564" s="29"/>
      <c r="AF24564" s="29"/>
      <c r="AG24564" s="29"/>
      <c r="AH24564" s="29"/>
      <c r="AI24564" s="29"/>
      <c r="AJ24564" s="29"/>
      <c r="AK24564" s="29"/>
      <c r="AL24564" s="29"/>
      <c r="AM24564" s="29"/>
      <c r="AP24564" s="30"/>
    </row>
    <row r="24565" spans="1:42">
      <c r="A24565" s="29"/>
      <c r="B24565" s="29"/>
      <c r="C24565" s="29"/>
      <c r="D24565" s="29"/>
      <c r="E24565" s="29"/>
      <c r="F24565" s="29"/>
      <c r="G24565" s="29"/>
      <c r="H24565" s="29"/>
      <c r="I24565" s="29"/>
      <c r="J24565" s="29"/>
      <c r="K24565" s="29"/>
      <c r="L24565" s="29"/>
      <c r="M24565" s="29"/>
      <c r="N24565" s="29"/>
      <c r="O24565" s="29"/>
      <c r="P24565" s="29"/>
      <c r="Q24565" s="29"/>
      <c r="R24565" s="29"/>
      <c r="S24565" s="33"/>
      <c r="T24565" s="29"/>
      <c r="U24565" s="29"/>
      <c r="V24565" s="29"/>
      <c r="W24565" s="29"/>
      <c r="X24565" s="29"/>
      <c r="Y24565" s="29"/>
      <c r="Z24565" s="29"/>
      <c r="AA24565" s="29"/>
      <c r="AB24565" s="29"/>
      <c r="AC24565" s="29"/>
      <c r="AD24565" s="29"/>
      <c r="AE24565" s="29"/>
      <c r="AF24565" s="29"/>
      <c r="AG24565" s="29"/>
      <c r="AH24565" s="29"/>
      <c r="AI24565" s="29"/>
      <c r="AJ24565" s="29"/>
      <c r="AK24565" s="29"/>
      <c r="AL24565" s="29"/>
      <c r="AM24565" s="29"/>
      <c r="AP24565" s="30"/>
    </row>
    <row r="24566" spans="1:42">
      <c r="A24566" s="29"/>
      <c r="B24566" s="29"/>
      <c r="C24566" s="29"/>
      <c r="D24566" s="29"/>
      <c r="E24566" s="29"/>
      <c r="F24566" s="29"/>
      <c r="G24566" s="29"/>
      <c r="H24566" s="29"/>
      <c r="I24566" s="29"/>
      <c r="J24566" s="29"/>
      <c r="K24566" s="29"/>
      <c r="L24566" s="29"/>
      <c r="M24566" s="29"/>
      <c r="N24566" s="29"/>
      <c r="O24566" s="29"/>
      <c r="P24566" s="29"/>
      <c r="Q24566" s="29"/>
      <c r="R24566" s="29"/>
      <c r="S24566" s="33"/>
      <c r="T24566" s="29"/>
      <c r="U24566" s="29"/>
      <c r="V24566" s="29"/>
      <c r="W24566" s="29"/>
      <c r="X24566" s="29"/>
      <c r="Y24566" s="29"/>
      <c r="Z24566" s="29"/>
      <c r="AA24566" s="29"/>
      <c r="AB24566" s="29"/>
      <c r="AC24566" s="29"/>
      <c r="AD24566" s="29"/>
      <c r="AE24566" s="29"/>
      <c r="AF24566" s="29"/>
      <c r="AG24566" s="29"/>
      <c r="AH24566" s="29"/>
      <c r="AI24566" s="29"/>
      <c r="AJ24566" s="29"/>
      <c r="AK24566" s="29"/>
      <c r="AL24566" s="29"/>
      <c r="AM24566" s="29"/>
      <c r="AP24566" s="30"/>
    </row>
    <row r="24567" spans="1:42">
      <c r="A24567" s="29"/>
      <c r="B24567" s="29"/>
      <c r="C24567" s="29"/>
      <c r="D24567" s="29"/>
      <c r="E24567" s="29"/>
      <c r="F24567" s="29"/>
      <c r="G24567" s="29"/>
      <c r="H24567" s="29"/>
      <c r="I24567" s="29"/>
      <c r="J24567" s="29"/>
      <c r="K24567" s="29"/>
      <c r="L24567" s="29"/>
      <c r="M24567" s="29"/>
      <c r="N24567" s="29"/>
      <c r="O24567" s="29"/>
      <c r="P24567" s="29"/>
      <c r="Q24567" s="29"/>
      <c r="R24567" s="29"/>
      <c r="S24567" s="33"/>
      <c r="T24567" s="29"/>
      <c r="U24567" s="29"/>
      <c r="V24567" s="29"/>
      <c r="W24567" s="29"/>
      <c r="X24567" s="29"/>
      <c r="Y24567" s="29"/>
      <c r="Z24567" s="29"/>
      <c r="AA24567" s="29"/>
      <c r="AB24567" s="29"/>
      <c r="AC24567" s="29"/>
      <c r="AD24567" s="29"/>
      <c r="AE24567" s="29"/>
      <c r="AF24567" s="29"/>
      <c r="AG24567" s="29"/>
      <c r="AH24567" s="29"/>
      <c r="AI24567" s="29"/>
      <c r="AJ24567" s="29"/>
      <c r="AK24567" s="29"/>
      <c r="AL24567" s="29"/>
      <c r="AM24567" s="29"/>
      <c r="AP24567" s="30"/>
    </row>
    <row r="24568" spans="1:42">
      <c r="A24568" s="29"/>
      <c r="B24568" s="29"/>
      <c r="C24568" s="29"/>
      <c r="D24568" s="29"/>
      <c r="E24568" s="29"/>
      <c r="F24568" s="29"/>
      <c r="G24568" s="29"/>
      <c r="H24568" s="29"/>
      <c r="I24568" s="29"/>
      <c r="J24568" s="29"/>
      <c r="K24568" s="29"/>
      <c r="L24568" s="29"/>
      <c r="M24568" s="29"/>
      <c r="N24568" s="29"/>
      <c r="O24568" s="29"/>
      <c r="P24568" s="29"/>
      <c r="Q24568" s="29"/>
      <c r="R24568" s="29"/>
      <c r="S24568" s="33"/>
      <c r="T24568" s="29"/>
      <c r="U24568" s="29"/>
      <c r="V24568" s="29"/>
      <c r="W24568" s="29"/>
      <c r="X24568" s="29"/>
      <c r="Y24568" s="29"/>
      <c r="Z24568" s="29"/>
      <c r="AA24568" s="29"/>
      <c r="AB24568" s="29"/>
      <c r="AC24568" s="29"/>
      <c r="AD24568" s="29"/>
      <c r="AE24568" s="29"/>
      <c r="AF24568" s="29"/>
      <c r="AG24568" s="29"/>
      <c r="AH24568" s="29"/>
      <c r="AI24568" s="29"/>
      <c r="AJ24568" s="29"/>
      <c r="AK24568" s="29"/>
      <c r="AL24568" s="29"/>
      <c r="AM24568" s="29"/>
      <c r="AP24568" s="30"/>
    </row>
    <row r="24569" spans="1:42">
      <c r="A24569" s="29"/>
      <c r="B24569" s="29"/>
      <c r="C24569" s="29"/>
      <c r="D24569" s="29"/>
      <c r="E24569" s="29"/>
      <c r="F24569" s="29"/>
      <c r="G24569" s="29"/>
      <c r="H24569" s="29"/>
      <c r="I24569" s="29"/>
      <c r="J24569" s="29"/>
      <c r="K24569" s="29"/>
      <c r="L24569" s="29"/>
      <c r="M24569" s="29"/>
      <c r="N24569" s="29"/>
      <c r="O24569" s="29"/>
      <c r="P24569" s="29"/>
      <c r="Q24569" s="29"/>
      <c r="R24569" s="29"/>
      <c r="S24569" s="33"/>
      <c r="T24569" s="29"/>
      <c r="U24569" s="29"/>
      <c r="V24569" s="29"/>
      <c r="W24569" s="29"/>
      <c r="X24569" s="29"/>
      <c r="Y24569" s="29"/>
      <c r="Z24569" s="29"/>
      <c r="AA24569" s="29"/>
      <c r="AB24569" s="29"/>
      <c r="AC24569" s="29"/>
      <c r="AD24569" s="29"/>
      <c r="AE24569" s="29"/>
      <c r="AF24569" s="29"/>
      <c r="AG24569" s="29"/>
      <c r="AH24569" s="29"/>
      <c r="AI24569" s="29"/>
      <c r="AJ24569" s="29"/>
      <c r="AK24569" s="29"/>
      <c r="AL24569" s="29"/>
      <c r="AM24569" s="29"/>
      <c r="AP24569" s="30"/>
    </row>
    <row r="24570" spans="1:42">
      <c r="A24570" s="29"/>
      <c r="B24570" s="29"/>
      <c r="C24570" s="29"/>
      <c r="D24570" s="29"/>
      <c r="E24570" s="29"/>
      <c r="F24570" s="29"/>
      <c r="G24570" s="29"/>
      <c r="H24570" s="29"/>
      <c r="I24570" s="29"/>
      <c r="J24570" s="29"/>
      <c r="K24570" s="29"/>
      <c r="L24570" s="29"/>
      <c r="M24570" s="29"/>
      <c r="N24570" s="29"/>
      <c r="O24570" s="29"/>
      <c r="P24570" s="29"/>
      <c r="Q24570" s="29"/>
      <c r="R24570" s="29"/>
      <c r="S24570" s="33"/>
      <c r="T24570" s="29"/>
      <c r="U24570" s="29"/>
      <c r="V24570" s="29"/>
      <c r="W24570" s="29"/>
      <c r="X24570" s="29"/>
      <c r="Y24570" s="29"/>
      <c r="Z24570" s="29"/>
      <c r="AA24570" s="29"/>
      <c r="AB24570" s="29"/>
      <c r="AC24570" s="29"/>
      <c r="AD24570" s="29"/>
      <c r="AE24570" s="29"/>
      <c r="AF24570" s="29"/>
      <c r="AG24570" s="29"/>
      <c r="AH24570" s="29"/>
      <c r="AI24570" s="29"/>
      <c r="AJ24570" s="29"/>
      <c r="AK24570" s="29"/>
      <c r="AL24570" s="29"/>
      <c r="AM24570" s="29"/>
      <c r="AP24570" s="30"/>
    </row>
    <row r="24571" spans="1:42">
      <c r="A24571" s="29"/>
      <c r="B24571" s="29"/>
      <c r="C24571" s="29"/>
      <c r="D24571" s="29"/>
      <c r="E24571" s="29"/>
      <c r="F24571" s="29"/>
      <c r="G24571" s="29"/>
      <c r="H24571" s="29"/>
      <c r="I24571" s="29"/>
      <c r="J24571" s="29"/>
      <c r="K24571" s="29"/>
      <c r="L24571" s="29"/>
      <c r="M24571" s="29"/>
      <c r="N24571" s="29"/>
      <c r="O24571" s="29"/>
      <c r="P24571" s="29"/>
      <c r="Q24571" s="29"/>
      <c r="R24571" s="29"/>
      <c r="S24571" s="33"/>
      <c r="T24571" s="29"/>
      <c r="U24571" s="29"/>
      <c r="V24571" s="29"/>
      <c r="W24571" s="29"/>
      <c r="X24571" s="29"/>
      <c r="Y24571" s="29"/>
      <c r="Z24571" s="29"/>
      <c r="AA24571" s="29"/>
      <c r="AB24571" s="29"/>
      <c r="AC24571" s="29"/>
      <c r="AD24571" s="29"/>
      <c r="AE24571" s="29"/>
      <c r="AF24571" s="29"/>
      <c r="AG24571" s="29"/>
      <c r="AH24571" s="29"/>
      <c r="AI24571" s="29"/>
      <c r="AJ24571" s="29"/>
      <c r="AK24571" s="29"/>
      <c r="AL24571" s="29"/>
      <c r="AM24571" s="29"/>
      <c r="AP24571" s="30"/>
    </row>
    <row r="24572" spans="1:42">
      <c r="A24572" s="29"/>
      <c r="B24572" s="29"/>
      <c r="C24572" s="29"/>
      <c r="D24572" s="29"/>
      <c r="E24572" s="29"/>
      <c r="F24572" s="29"/>
      <c r="G24572" s="29"/>
      <c r="H24572" s="29"/>
      <c r="I24572" s="29"/>
      <c r="J24572" s="29"/>
      <c r="K24572" s="29"/>
      <c r="L24572" s="29"/>
      <c r="M24572" s="29"/>
      <c r="N24572" s="29"/>
      <c r="O24572" s="29"/>
      <c r="P24572" s="29"/>
      <c r="Q24572" s="29"/>
      <c r="R24572" s="29"/>
      <c r="S24572" s="33"/>
      <c r="T24572" s="29"/>
      <c r="U24572" s="29"/>
      <c r="V24572" s="29"/>
      <c r="W24572" s="29"/>
      <c r="X24572" s="29"/>
      <c r="Y24572" s="29"/>
      <c r="Z24572" s="29"/>
      <c r="AA24572" s="29"/>
      <c r="AB24572" s="29"/>
      <c r="AC24572" s="29"/>
      <c r="AD24572" s="29"/>
      <c r="AE24572" s="29"/>
      <c r="AF24572" s="29"/>
      <c r="AG24572" s="29"/>
      <c r="AH24572" s="29"/>
      <c r="AI24572" s="29"/>
      <c r="AJ24572" s="29"/>
      <c r="AK24572" s="29"/>
      <c r="AL24572" s="29"/>
      <c r="AM24572" s="29"/>
      <c r="AP24572" s="30"/>
    </row>
    <row r="24573" spans="1:42">
      <c r="A24573" s="29"/>
      <c r="B24573" s="29"/>
      <c r="C24573" s="29"/>
      <c r="D24573" s="29"/>
      <c r="E24573" s="29"/>
      <c r="F24573" s="29"/>
      <c r="G24573" s="29"/>
      <c r="H24573" s="29"/>
      <c r="I24573" s="29"/>
      <c r="J24573" s="29"/>
      <c r="K24573" s="29"/>
      <c r="L24573" s="29"/>
      <c r="M24573" s="29"/>
      <c r="N24573" s="29"/>
      <c r="O24573" s="29"/>
      <c r="P24573" s="29"/>
      <c r="Q24573" s="29"/>
      <c r="R24573" s="29"/>
      <c r="S24573" s="33"/>
      <c r="T24573" s="29"/>
      <c r="U24573" s="29"/>
      <c r="V24573" s="29"/>
      <c r="W24573" s="29"/>
      <c r="X24573" s="29"/>
      <c r="Y24573" s="29"/>
      <c r="Z24573" s="29"/>
      <c r="AA24573" s="29"/>
      <c r="AB24573" s="29"/>
      <c r="AC24573" s="29"/>
      <c r="AD24573" s="29"/>
      <c r="AE24573" s="29"/>
      <c r="AF24573" s="29"/>
      <c r="AG24573" s="29"/>
      <c r="AH24573" s="29"/>
      <c r="AI24573" s="29"/>
      <c r="AJ24573" s="29"/>
      <c r="AK24573" s="29"/>
      <c r="AL24573" s="29"/>
      <c r="AM24573" s="29"/>
      <c r="AP24573" s="30"/>
    </row>
    <row r="24574" spans="1:42">
      <c r="A24574" s="29"/>
      <c r="B24574" s="29"/>
      <c r="C24574" s="29"/>
      <c r="D24574" s="29"/>
      <c r="E24574" s="29"/>
      <c r="F24574" s="29"/>
      <c r="G24574" s="29"/>
      <c r="H24574" s="29"/>
      <c r="I24574" s="29"/>
      <c r="J24574" s="29"/>
      <c r="K24574" s="29"/>
      <c r="L24574" s="29"/>
      <c r="M24574" s="29"/>
      <c r="N24574" s="29"/>
      <c r="O24574" s="29"/>
      <c r="P24574" s="29"/>
      <c r="Q24574" s="29"/>
      <c r="R24574" s="29"/>
      <c r="S24574" s="33"/>
      <c r="T24574" s="29"/>
      <c r="U24574" s="29"/>
      <c r="V24574" s="29"/>
      <c r="W24574" s="29"/>
      <c r="X24574" s="29"/>
      <c r="Y24574" s="29"/>
      <c r="Z24574" s="29"/>
      <c r="AA24574" s="29"/>
      <c r="AB24574" s="29"/>
      <c r="AC24574" s="29"/>
      <c r="AD24574" s="29"/>
      <c r="AE24574" s="29"/>
      <c r="AF24574" s="29"/>
      <c r="AG24574" s="29"/>
      <c r="AH24574" s="29"/>
      <c r="AI24574" s="29"/>
      <c r="AJ24574" s="29"/>
      <c r="AK24574" s="29"/>
      <c r="AL24574" s="29"/>
      <c r="AM24574" s="29"/>
      <c r="AP24574" s="30"/>
    </row>
    <row r="24575" spans="1:42">
      <c r="A24575" s="29"/>
      <c r="B24575" s="29"/>
      <c r="C24575" s="29"/>
      <c r="D24575" s="29"/>
      <c r="E24575" s="29"/>
      <c r="F24575" s="29"/>
      <c r="G24575" s="29"/>
      <c r="H24575" s="29"/>
      <c r="I24575" s="29"/>
      <c r="J24575" s="29"/>
      <c r="K24575" s="29"/>
      <c r="L24575" s="29"/>
      <c r="M24575" s="29"/>
      <c r="N24575" s="29"/>
      <c r="O24575" s="29"/>
      <c r="P24575" s="29"/>
      <c r="Q24575" s="29"/>
      <c r="R24575" s="29"/>
      <c r="S24575" s="33"/>
      <c r="T24575" s="29"/>
      <c r="U24575" s="29"/>
      <c r="V24575" s="29"/>
      <c r="W24575" s="29"/>
      <c r="X24575" s="29"/>
      <c r="Y24575" s="29"/>
      <c r="Z24575" s="29"/>
      <c r="AA24575" s="29"/>
      <c r="AB24575" s="29"/>
      <c r="AC24575" s="29"/>
      <c r="AD24575" s="29"/>
      <c r="AE24575" s="29"/>
      <c r="AF24575" s="29"/>
      <c r="AG24575" s="29"/>
      <c r="AH24575" s="29"/>
      <c r="AI24575" s="29"/>
      <c r="AJ24575" s="29"/>
      <c r="AK24575" s="29"/>
      <c r="AL24575" s="29"/>
      <c r="AM24575" s="29"/>
      <c r="AP24575" s="30"/>
    </row>
    <row r="24576" spans="1:42">
      <c r="A24576" s="29"/>
      <c r="B24576" s="29"/>
      <c r="C24576" s="29"/>
      <c r="D24576" s="29"/>
      <c r="E24576" s="29"/>
      <c r="F24576" s="29"/>
      <c r="G24576" s="29"/>
      <c r="H24576" s="29"/>
      <c r="I24576" s="29"/>
      <c r="J24576" s="29"/>
      <c r="K24576" s="29"/>
      <c r="L24576" s="29"/>
      <c r="M24576" s="29"/>
      <c r="N24576" s="29"/>
      <c r="O24576" s="29"/>
      <c r="P24576" s="29"/>
      <c r="Q24576" s="29"/>
      <c r="R24576" s="29"/>
      <c r="S24576" s="33"/>
      <c r="T24576" s="29"/>
      <c r="U24576" s="29"/>
      <c r="V24576" s="29"/>
      <c r="W24576" s="29"/>
      <c r="X24576" s="29"/>
      <c r="Y24576" s="29"/>
      <c r="Z24576" s="29"/>
      <c r="AA24576" s="29"/>
      <c r="AB24576" s="29"/>
      <c r="AC24576" s="29"/>
      <c r="AD24576" s="29"/>
      <c r="AE24576" s="29"/>
      <c r="AF24576" s="29"/>
      <c r="AG24576" s="29"/>
      <c r="AH24576" s="29"/>
      <c r="AI24576" s="29"/>
      <c r="AJ24576" s="29"/>
      <c r="AK24576" s="29"/>
      <c r="AL24576" s="29"/>
      <c r="AM24576" s="29"/>
      <c r="AP24576" s="30"/>
    </row>
    <row r="24577" spans="1:42">
      <c r="A24577" s="29"/>
      <c r="B24577" s="29"/>
      <c r="C24577" s="29"/>
      <c r="D24577" s="29"/>
      <c r="E24577" s="29"/>
      <c r="F24577" s="29"/>
      <c r="G24577" s="29"/>
      <c r="H24577" s="29"/>
      <c r="I24577" s="29"/>
      <c r="J24577" s="29"/>
      <c r="K24577" s="29"/>
      <c r="L24577" s="29"/>
      <c r="M24577" s="29"/>
      <c r="N24577" s="29"/>
      <c r="O24577" s="29"/>
      <c r="P24577" s="29"/>
      <c r="Q24577" s="29"/>
      <c r="R24577" s="29"/>
      <c r="S24577" s="33"/>
      <c r="T24577" s="29"/>
      <c r="U24577" s="29"/>
      <c r="V24577" s="29"/>
      <c r="W24577" s="29"/>
      <c r="X24577" s="29"/>
      <c r="Y24577" s="29"/>
      <c r="Z24577" s="29"/>
      <c r="AA24577" s="29"/>
      <c r="AB24577" s="29"/>
      <c r="AC24577" s="29"/>
      <c r="AD24577" s="29"/>
      <c r="AE24577" s="29"/>
      <c r="AF24577" s="29"/>
      <c r="AG24577" s="29"/>
      <c r="AH24577" s="29"/>
      <c r="AI24577" s="29"/>
      <c r="AJ24577" s="29"/>
      <c r="AK24577" s="29"/>
      <c r="AL24577" s="29"/>
      <c r="AM24577" s="29"/>
      <c r="AP24577" s="30"/>
    </row>
    <row r="24578" spans="1:42">
      <c r="A24578" s="29"/>
      <c r="B24578" s="29"/>
      <c r="C24578" s="29"/>
      <c r="D24578" s="29"/>
      <c r="E24578" s="29"/>
      <c r="F24578" s="29"/>
      <c r="G24578" s="29"/>
      <c r="H24578" s="29"/>
      <c r="I24578" s="29"/>
      <c r="J24578" s="29"/>
      <c r="K24578" s="29"/>
      <c r="L24578" s="29"/>
      <c r="M24578" s="29"/>
      <c r="N24578" s="29"/>
      <c r="O24578" s="29"/>
      <c r="P24578" s="29"/>
      <c r="Q24578" s="29"/>
      <c r="R24578" s="29"/>
      <c r="S24578" s="33"/>
      <c r="T24578" s="29"/>
      <c r="U24578" s="29"/>
      <c r="V24578" s="29"/>
      <c r="W24578" s="29"/>
      <c r="X24578" s="29"/>
      <c r="Y24578" s="29"/>
      <c r="Z24578" s="29"/>
      <c r="AA24578" s="29"/>
      <c r="AB24578" s="29"/>
      <c r="AC24578" s="29"/>
      <c r="AD24578" s="29"/>
      <c r="AE24578" s="29"/>
      <c r="AF24578" s="29"/>
      <c r="AG24578" s="29"/>
      <c r="AH24578" s="29"/>
      <c r="AI24578" s="29"/>
      <c r="AJ24578" s="29"/>
      <c r="AK24578" s="29"/>
      <c r="AL24578" s="29"/>
      <c r="AM24578" s="29"/>
      <c r="AP24578" s="30"/>
    </row>
    <row r="24579" spans="1:42">
      <c r="A24579" s="29"/>
      <c r="B24579" s="29"/>
      <c r="C24579" s="29"/>
      <c r="D24579" s="29"/>
      <c r="E24579" s="29"/>
      <c r="F24579" s="29"/>
      <c r="G24579" s="29"/>
      <c r="H24579" s="29"/>
      <c r="I24579" s="29"/>
      <c r="J24579" s="29"/>
      <c r="K24579" s="29"/>
      <c r="L24579" s="29"/>
      <c r="M24579" s="29"/>
      <c r="N24579" s="29"/>
      <c r="O24579" s="29"/>
      <c r="P24579" s="29"/>
      <c r="Q24579" s="29"/>
      <c r="R24579" s="29"/>
      <c r="S24579" s="33"/>
      <c r="T24579" s="29"/>
      <c r="U24579" s="29"/>
      <c r="V24579" s="29"/>
      <c r="W24579" s="29"/>
      <c r="X24579" s="29"/>
      <c r="Y24579" s="29"/>
      <c r="Z24579" s="29"/>
      <c r="AA24579" s="29"/>
      <c r="AB24579" s="29"/>
      <c r="AC24579" s="29"/>
      <c r="AD24579" s="29"/>
      <c r="AE24579" s="29"/>
      <c r="AF24579" s="29"/>
      <c r="AG24579" s="29"/>
      <c r="AH24579" s="29"/>
      <c r="AI24579" s="29"/>
      <c r="AJ24579" s="29"/>
      <c r="AK24579" s="29"/>
      <c r="AL24579" s="29"/>
      <c r="AM24579" s="29"/>
      <c r="AP24579" s="30"/>
    </row>
    <row r="24580" spans="1:42">
      <c r="A24580" s="29"/>
      <c r="B24580" s="29"/>
      <c r="C24580" s="29"/>
      <c r="D24580" s="29"/>
      <c r="E24580" s="29"/>
      <c r="F24580" s="29"/>
      <c r="G24580" s="29"/>
      <c r="H24580" s="29"/>
      <c r="I24580" s="29"/>
      <c r="J24580" s="29"/>
      <c r="K24580" s="29"/>
      <c r="L24580" s="29"/>
      <c r="M24580" s="29"/>
      <c r="N24580" s="29"/>
      <c r="O24580" s="29"/>
      <c r="P24580" s="29"/>
      <c r="Q24580" s="29"/>
      <c r="R24580" s="29"/>
      <c r="S24580" s="33"/>
      <c r="T24580" s="29"/>
      <c r="U24580" s="29"/>
      <c r="V24580" s="29"/>
      <c r="W24580" s="29"/>
      <c r="X24580" s="29"/>
      <c r="Y24580" s="29"/>
      <c r="Z24580" s="29"/>
      <c r="AA24580" s="29"/>
      <c r="AB24580" s="29"/>
      <c r="AC24580" s="29"/>
      <c r="AD24580" s="29"/>
      <c r="AE24580" s="29"/>
      <c r="AF24580" s="29"/>
      <c r="AG24580" s="29"/>
      <c r="AH24580" s="29"/>
      <c r="AI24580" s="29"/>
      <c r="AJ24580" s="29"/>
      <c r="AK24580" s="29"/>
      <c r="AL24580" s="29"/>
      <c r="AM24580" s="29"/>
      <c r="AP24580" s="30"/>
    </row>
    <row r="24581" spans="1:42">
      <c r="A24581" s="29"/>
      <c r="B24581" s="29"/>
      <c r="C24581" s="29"/>
      <c r="D24581" s="29"/>
      <c r="E24581" s="29"/>
      <c r="F24581" s="29"/>
      <c r="G24581" s="29"/>
      <c r="H24581" s="29"/>
      <c r="I24581" s="29"/>
      <c r="J24581" s="29"/>
      <c r="K24581" s="29"/>
      <c r="L24581" s="29"/>
      <c r="M24581" s="29"/>
      <c r="N24581" s="29"/>
      <c r="O24581" s="29"/>
      <c r="P24581" s="29"/>
      <c r="Q24581" s="29"/>
      <c r="R24581" s="29"/>
      <c r="S24581" s="33"/>
      <c r="T24581" s="29"/>
      <c r="U24581" s="29"/>
      <c r="V24581" s="29"/>
      <c r="W24581" s="29"/>
      <c r="X24581" s="29"/>
      <c r="Y24581" s="29"/>
      <c r="Z24581" s="29"/>
      <c r="AA24581" s="29"/>
      <c r="AB24581" s="29"/>
      <c r="AC24581" s="29"/>
      <c r="AD24581" s="29"/>
      <c r="AE24581" s="29"/>
      <c r="AF24581" s="29"/>
      <c r="AG24581" s="29"/>
      <c r="AH24581" s="29"/>
      <c r="AI24581" s="29"/>
      <c r="AJ24581" s="29"/>
      <c r="AK24581" s="29"/>
      <c r="AL24581" s="29"/>
      <c r="AM24581" s="29"/>
      <c r="AP24581" s="30"/>
    </row>
    <row r="24582" spans="1:42">
      <c r="A24582" s="29"/>
      <c r="B24582" s="29"/>
      <c r="C24582" s="29"/>
      <c r="D24582" s="29"/>
      <c r="E24582" s="29"/>
      <c r="F24582" s="29"/>
      <c r="G24582" s="29"/>
      <c r="H24582" s="29"/>
      <c r="I24582" s="29"/>
      <c r="J24582" s="29"/>
      <c r="K24582" s="29"/>
      <c r="L24582" s="29"/>
      <c r="M24582" s="29"/>
      <c r="N24582" s="29"/>
      <c r="O24582" s="29"/>
      <c r="P24582" s="29"/>
      <c r="Q24582" s="29"/>
      <c r="R24582" s="29"/>
      <c r="S24582" s="33"/>
      <c r="T24582" s="29"/>
      <c r="U24582" s="29"/>
      <c r="V24582" s="29"/>
      <c r="W24582" s="29"/>
      <c r="X24582" s="29"/>
      <c r="Y24582" s="29"/>
      <c r="Z24582" s="29"/>
      <c r="AA24582" s="29"/>
      <c r="AB24582" s="29"/>
      <c r="AC24582" s="29"/>
      <c r="AD24582" s="29"/>
      <c r="AE24582" s="29"/>
      <c r="AF24582" s="29"/>
      <c r="AG24582" s="29"/>
      <c r="AH24582" s="29"/>
      <c r="AI24582" s="29"/>
      <c r="AJ24582" s="29"/>
      <c r="AK24582" s="29"/>
      <c r="AL24582" s="29"/>
      <c r="AM24582" s="29"/>
      <c r="AP24582" s="30"/>
    </row>
    <row r="24583" spans="1:42">
      <c r="A24583" s="29"/>
      <c r="B24583" s="29"/>
      <c r="C24583" s="29"/>
      <c r="D24583" s="29"/>
      <c r="E24583" s="29"/>
      <c r="F24583" s="29"/>
      <c r="G24583" s="29"/>
      <c r="H24583" s="29"/>
      <c r="I24583" s="29"/>
      <c r="J24583" s="29"/>
      <c r="K24583" s="29"/>
      <c r="L24583" s="29"/>
      <c r="M24583" s="29"/>
      <c r="N24583" s="29"/>
      <c r="O24583" s="29"/>
      <c r="P24583" s="29"/>
      <c r="Q24583" s="29"/>
      <c r="R24583" s="29"/>
      <c r="S24583" s="33"/>
      <c r="T24583" s="29"/>
      <c r="U24583" s="29"/>
      <c r="V24583" s="29"/>
      <c r="W24583" s="29"/>
      <c r="X24583" s="29"/>
      <c r="Y24583" s="29"/>
      <c r="Z24583" s="29"/>
      <c r="AA24583" s="29"/>
      <c r="AB24583" s="29"/>
      <c r="AC24583" s="29"/>
      <c r="AD24583" s="29"/>
      <c r="AE24583" s="29"/>
      <c r="AF24583" s="29"/>
      <c r="AG24583" s="29"/>
      <c r="AH24583" s="29"/>
      <c r="AI24583" s="29"/>
      <c r="AJ24583" s="29"/>
      <c r="AK24583" s="29"/>
      <c r="AL24583" s="29"/>
      <c r="AM24583" s="29"/>
      <c r="AP24583" s="30"/>
    </row>
    <row r="24584" spans="1:42">
      <c r="A24584" s="29"/>
      <c r="B24584" s="29"/>
      <c r="C24584" s="29"/>
      <c r="D24584" s="29"/>
      <c r="E24584" s="29"/>
      <c r="F24584" s="29"/>
      <c r="G24584" s="29"/>
      <c r="H24584" s="29"/>
      <c r="I24584" s="29"/>
      <c r="J24584" s="29"/>
      <c r="K24584" s="29"/>
      <c r="L24584" s="29"/>
      <c r="M24584" s="29"/>
      <c r="N24584" s="29"/>
      <c r="O24584" s="29"/>
      <c r="P24584" s="29"/>
      <c r="Q24584" s="29"/>
      <c r="R24584" s="29"/>
      <c r="S24584" s="33"/>
      <c r="T24584" s="29"/>
      <c r="U24584" s="29"/>
      <c r="V24584" s="29"/>
      <c r="W24584" s="29"/>
      <c r="X24584" s="29"/>
      <c r="Y24584" s="29"/>
      <c r="Z24584" s="29"/>
      <c r="AA24584" s="29"/>
      <c r="AB24584" s="29"/>
      <c r="AC24584" s="29"/>
      <c r="AD24584" s="29"/>
      <c r="AE24584" s="29"/>
      <c r="AF24584" s="29"/>
      <c r="AG24584" s="29"/>
      <c r="AH24584" s="29"/>
      <c r="AI24584" s="29"/>
      <c r="AJ24584" s="29"/>
      <c r="AK24584" s="29"/>
      <c r="AL24584" s="29"/>
      <c r="AM24584" s="29"/>
      <c r="AP24584" s="30"/>
    </row>
    <row r="24585" spans="1:42">
      <c r="A24585" s="29"/>
      <c r="B24585" s="29"/>
      <c r="C24585" s="29"/>
      <c r="D24585" s="29"/>
      <c r="E24585" s="29"/>
      <c r="F24585" s="29"/>
      <c r="G24585" s="29"/>
      <c r="H24585" s="29"/>
      <c r="I24585" s="29"/>
      <c r="J24585" s="29"/>
      <c r="K24585" s="29"/>
      <c r="L24585" s="29"/>
      <c r="M24585" s="29"/>
      <c r="N24585" s="29"/>
      <c r="O24585" s="29"/>
      <c r="P24585" s="29"/>
      <c r="Q24585" s="29"/>
      <c r="R24585" s="29"/>
      <c r="S24585" s="33"/>
      <c r="T24585" s="29"/>
      <c r="U24585" s="29"/>
      <c r="V24585" s="29"/>
      <c r="W24585" s="29"/>
      <c r="X24585" s="29"/>
      <c r="Y24585" s="29"/>
      <c r="Z24585" s="29"/>
      <c r="AA24585" s="29"/>
      <c r="AB24585" s="29"/>
      <c r="AC24585" s="29"/>
      <c r="AD24585" s="29"/>
      <c r="AE24585" s="29"/>
      <c r="AF24585" s="29"/>
      <c r="AG24585" s="29"/>
      <c r="AH24585" s="29"/>
      <c r="AI24585" s="29"/>
      <c r="AJ24585" s="29"/>
      <c r="AK24585" s="29"/>
      <c r="AL24585" s="29"/>
      <c r="AM24585" s="29"/>
      <c r="AP24585" s="30"/>
    </row>
    <row r="24586" spans="1:42">
      <c r="A24586" s="29"/>
      <c r="B24586" s="29"/>
      <c r="C24586" s="29"/>
      <c r="D24586" s="29"/>
      <c r="E24586" s="29"/>
      <c r="F24586" s="29"/>
      <c r="G24586" s="29"/>
      <c r="H24586" s="29"/>
      <c r="I24586" s="29"/>
      <c r="J24586" s="29"/>
      <c r="K24586" s="29"/>
      <c r="L24586" s="29"/>
      <c r="M24586" s="29"/>
      <c r="N24586" s="29"/>
      <c r="O24586" s="29"/>
      <c r="P24586" s="29"/>
      <c r="Q24586" s="29"/>
      <c r="R24586" s="29"/>
      <c r="S24586" s="33"/>
      <c r="T24586" s="29"/>
      <c r="U24586" s="29"/>
      <c r="V24586" s="29"/>
      <c r="W24586" s="29"/>
      <c r="X24586" s="29"/>
      <c r="Y24586" s="29"/>
      <c r="Z24586" s="29"/>
      <c r="AA24586" s="29"/>
      <c r="AB24586" s="29"/>
      <c r="AC24586" s="29"/>
      <c r="AD24586" s="29"/>
      <c r="AE24586" s="29"/>
      <c r="AF24586" s="29"/>
      <c r="AG24586" s="29"/>
      <c r="AH24586" s="29"/>
      <c r="AI24586" s="29"/>
      <c r="AJ24586" s="29"/>
      <c r="AK24586" s="29"/>
      <c r="AL24586" s="29"/>
      <c r="AM24586" s="29"/>
      <c r="AP24586" s="30"/>
    </row>
    <row r="24587" spans="1:42">
      <c r="A24587" s="29"/>
      <c r="B24587" s="29"/>
      <c r="C24587" s="29"/>
      <c r="D24587" s="29"/>
      <c r="E24587" s="29"/>
      <c r="F24587" s="29"/>
      <c r="G24587" s="29"/>
      <c r="H24587" s="29"/>
      <c r="I24587" s="29"/>
      <c r="J24587" s="29"/>
      <c r="K24587" s="29"/>
      <c r="L24587" s="29"/>
      <c r="M24587" s="29"/>
      <c r="N24587" s="29"/>
      <c r="O24587" s="29"/>
      <c r="P24587" s="29"/>
      <c r="Q24587" s="29"/>
      <c r="R24587" s="29"/>
      <c r="S24587" s="33"/>
      <c r="T24587" s="29"/>
      <c r="U24587" s="29"/>
      <c r="V24587" s="29"/>
      <c r="W24587" s="29"/>
      <c r="X24587" s="29"/>
      <c r="Y24587" s="29"/>
      <c r="Z24587" s="29"/>
      <c r="AA24587" s="29"/>
      <c r="AB24587" s="29"/>
      <c r="AC24587" s="29"/>
      <c r="AD24587" s="29"/>
      <c r="AE24587" s="29"/>
      <c r="AF24587" s="29"/>
      <c r="AG24587" s="29"/>
      <c r="AH24587" s="29"/>
      <c r="AI24587" s="29"/>
      <c r="AJ24587" s="29"/>
      <c r="AK24587" s="29"/>
      <c r="AL24587" s="29"/>
      <c r="AM24587" s="29"/>
      <c r="AP24587" s="30"/>
    </row>
    <row r="24588" spans="1:42">
      <c r="A24588" s="29"/>
      <c r="B24588" s="29"/>
      <c r="C24588" s="29"/>
      <c r="D24588" s="29"/>
      <c r="E24588" s="29"/>
      <c r="F24588" s="29"/>
      <c r="G24588" s="29"/>
      <c r="H24588" s="29"/>
      <c r="I24588" s="29"/>
      <c r="J24588" s="29"/>
      <c r="K24588" s="29"/>
      <c r="L24588" s="29"/>
      <c r="M24588" s="29"/>
      <c r="N24588" s="29"/>
      <c r="O24588" s="29"/>
      <c r="P24588" s="29"/>
      <c r="Q24588" s="29"/>
      <c r="R24588" s="29"/>
      <c r="S24588" s="33"/>
      <c r="T24588" s="29"/>
      <c r="U24588" s="29"/>
      <c r="V24588" s="29"/>
      <c r="W24588" s="29"/>
      <c r="X24588" s="29"/>
      <c r="Y24588" s="29"/>
      <c r="Z24588" s="29"/>
      <c r="AA24588" s="29"/>
      <c r="AB24588" s="29"/>
      <c r="AC24588" s="29"/>
      <c r="AD24588" s="29"/>
      <c r="AE24588" s="29"/>
      <c r="AF24588" s="29"/>
      <c r="AG24588" s="29"/>
      <c r="AH24588" s="29"/>
      <c r="AI24588" s="29"/>
      <c r="AJ24588" s="29"/>
      <c r="AK24588" s="29"/>
      <c r="AL24588" s="29"/>
      <c r="AM24588" s="29"/>
      <c r="AP24588" s="30"/>
    </row>
    <row r="24589" spans="1:42">
      <c r="A24589" s="29"/>
      <c r="B24589" s="29"/>
      <c r="C24589" s="29"/>
      <c r="D24589" s="29"/>
      <c r="E24589" s="29"/>
      <c r="F24589" s="29"/>
      <c r="G24589" s="29"/>
      <c r="H24589" s="29"/>
      <c r="I24589" s="29"/>
      <c r="J24589" s="29"/>
      <c r="K24589" s="29"/>
      <c r="L24589" s="29"/>
      <c r="M24589" s="29"/>
      <c r="N24589" s="29"/>
      <c r="O24589" s="29"/>
      <c r="P24589" s="29"/>
      <c r="Q24589" s="29"/>
      <c r="R24589" s="29"/>
      <c r="S24589" s="33"/>
      <c r="T24589" s="29"/>
      <c r="U24589" s="29"/>
      <c r="V24589" s="29"/>
      <c r="W24589" s="29"/>
      <c r="X24589" s="29"/>
      <c r="Y24589" s="29"/>
      <c r="Z24589" s="29"/>
      <c r="AA24589" s="29"/>
      <c r="AB24589" s="29"/>
      <c r="AC24589" s="29"/>
      <c r="AD24589" s="29"/>
      <c r="AE24589" s="29"/>
      <c r="AF24589" s="29"/>
      <c r="AG24589" s="29"/>
      <c r="AH24589" s="29"/>
      <c r="AI24589" s="29"/>
      <c r="AJ24589" s="29"/>
      <c r="AK24589" s="29"/>
      <c r="AL24589" s="29"/>
      <c r="AM24589" s="29"/>
      <c r="AP24589" s="30"/>
    </row>
    <row r="24590" spans="1:42">
      <c r="A24590" s="29"/>
      <c r="B24590" s="29"/>
      <c r="C24590" s="29"/>
      <c r="D24590" s="29"/>
      <c r="E24590" s="29"/>
      <c r="F24590" s="29"/>
      <c r="G24590" s="29"/>
      <c r="H24590" s="29"/>
      <c r="I24590" s="29"/>
      <c r="J24590" s="29"/>
      <c r="K24590" s="29"/>
      <c r="L24590" s="29"/>
      <c r="M24590" s="29"/>
      <c r="N24590" s="29"/>
      <c r="O24590" s="29"/>
      <c r="P24590" s="29"/>
      <c r="Q24590" s="29"/>
      <c r="R24590" s="29"/>
      <c r="S24590" s="33"/>
      <c r="T24590" s="29"/>
      <c r="U24590" s="29"/>
      <c r="V24590" s="29"/>
      <c r="W24590" s="29"/>
      <c r="X24590" s="29"/>
      <c r="Y24590" s="29"/>
      <c r="Z24590" s="29"/>
      <c r="AA24590" s="29"/>
      <c r="AB24590" s="29"/>
      <c r="AC24590" s="29"/>
      <c r="AD24590" s="29"/>
      <c r="AE24590" s="29"/>
      <c r="AF24590" s="29"/>
      <c r="AG24590" s="29"/>
      <c r="AH24590" s="29"/>
      <c r="AI24590" s="29"/>
      <c r="AJ24590" s="29"/>
      <c r="AK24590" s="29"/>
      <c r="AL24590" s="29"/>
      <c r="AM24590" s="29"/>
      <c r="AP24590" s="30"/>
    </row>
    <row r="24591" spans="1:42">
      <c r="A24591" s="29"/>
      <c r="B24591" s="29"/>
      <c r="C24591" s="29"/>
      <c r="D24591" s="29"/>
      <c r="E24591" s="29"/>
      <c r="F24591" s="29"/>
      <c r="G24591" s="29"/>
      <c r="H24591" s="29"/>
      <c r="I24591" s="29"/>
      <c r="J24591" s="29"/>
      <c r="K24591" s="29"/>
      <c r="L24591" s="29"/>
      <c r="M24591" s="29"/>
      <c r="N24591" s="29"/>
      <c r="O24591" s="29"/>
      <c r="P24591" s="29"/>
      <c r="Q24591" s="29"/>
      <c r="R24591" s="29"/>
      <c r="S24591" s="33"/>
      <c r="T24591" s="29"/>
      <c r="U24591" s="29"/>
      <c r="V24591" s="29"/>
      <c r="W24591" s="29"/>
      <c r="X24591" s="29"/>
      <c r="Y24591" s="29"/>
      <c r="Z24591" s="29"/>
      <c r="AA24591" s="29"/>
      <c r="AB24591" s="29"/>
      <c r="AC24591" s="29"/>
      <c r="AD24591" s="29"/>
      <c r="AE24591" s="29"/>
      <c r="AF24591" s="29"/>
      <c r="AG24591" s="29"/>
      <c r="AH24591" s="29"/>
      <c r="AI24591" s="29"/>
      <c r="AJ24591" s="29"/>
      <c r="AK24591" s="29"/>
      <c r="AL24591" s="29"/>
      <c r="AM24591" s="29"/>
      <c r="AP24591" s="30"/>
    </row>
    <row r="24592" spans="1:42">
      <c r="A24592" s="29"/>
      <c r="B24592" s="29"/>
      <c r="C24592" s="29"/>
      <c r="D24592" s="29"/>
      <c r="E24592" s="29"/>
      <c r="F24592" s="29"/>
      <c r="G24592" s="29"/>
      <c r="H24592" s="29"/>
      <c r="I24592" s="29"/>
      <c r="J24592" s="29"/>
      <c r="K24592" s="29"/>
      <c r="L24592" s="29"/>
      <c r="M24592" s="29"/>
      <c r="N24592" s="29"/>
      <c r="O24592" s="29"/>
      <c r="P24592" s="29"/>
      <c r="Q24592" s="29"/>
      <c r="R24592" s="29"/>
      <c r="S24592" s="33"/>
      <c r="T24592" s="29"/>
      <c r="U24592" s="29"/>
      <c r="V24592" s="29"/>
      <c r="W24592" s="29"/>
      <c r="X24592" s="29"/>
      <c r="Y24592" s="29"/>
      <c r="Z24592" s="29"/>
      <c r="AA24592" s="29"/>
      <c r="AB24592" s="29"/>
      <c r="AC24592" s="29"/>
      <c r="AD24592" s="29"/>
      <c r="AE24592" s="29"/>
      <c r="AF24592" s="29"/>
      <c r="AG24592" s="29"/>
      <c r="AH24592" s="29"/>
      <c r="AI24592" s="29"/>
      <c r="AJ24592" s="29"/>
      <c r="AK24592" s="29"/>
      <c r="AL24592" s="29"/>
      <c r="AM24592" s="29"/>
      <c r="AP24592" s="30"/>
    </row>
    <row r="24593" spans="1:42">
      <c r="A24593" s="29"/>
      <c r="B24593" s="29"/>
      <c r="C24593" s="29"/>
      <c r="D24593" s="29"/>
      <c r="E24593" s="29"/>
      <c r="F24593" s="29"/>
      <c r="G24593" s="29"/>
      <c r="H24593" s="29"/>
      <c r="I24593" s="29"/>
      <c r="J24593" s="29"/>
      <c r="K24593" s="29"/>
      <c r="L24593" s="29"/>
      <c r="M24593" s="29"/>
      <c r="N24593" s="29"/>
      <c r="O24593" s="29"/>
      <c r="P24593" s="29"/>
      <c r="Q24593" s="29"/>
      <c r="R24593" s="29"/>
      <c r="S24593" s="33"/>
      <c r="T24593" s="29"/>
      <c r="U24593" s="29"/>
      <c r="V24593" s="29"/>
      <c r="W24593" s="29"/>
      <c r="X24593" s="29"/>
      <c r="Y24593" s="29"/>
      <c r="Z24593" s="29"/>
      <c r="AA24593" s="29"/>
      <c r="AB24593" s="29"/>
      <c r="AC24593" s="29"/>
      <c r="AD24593" s="29"/>
      <c r="AE24593" s="29"/>
      <c r="AF24593" s="29"/>
      <c r="AG24593" s="29"/>
      <c r="AH24593" s="29"/>
      <c r="AI24593" s="29"/>
      <c r="AJ24593" s="29"/>
      <c r="AK24593" s="29"/>
      <c r="AL24593" s="29"/>
      <c r="AM24593" s="29"/>
      <c r="AP24593" s="30"/>
    </row>
    <row r="24594" spans="1:42">
      <c r="A24594" s="29"/>
      <c r="B24594" s="29"/>
      <c r="C24594" s="29"/>
      <c r="D24594" s="29"/>
      <c r="E24594" s="29"/>
      <c r="F24594" s="29"/>
      <c r="G24594" s="29"/>
      <c r="H24594" s="29"/>
      <c r="I24594" s="29"/>
      <c r="J24594" s="29"/>
      <c r="K24594" s="29"/>
      <c r="L24594" s="29"/>
      <c r="M24594" s="29"/>
      <c r="N24594" s="29"/>
      <c r="O24594" s="29"/>
      <c r="P24594" s="29"/>
      <c r="Q24594" s="29"/>
      <c r="R24594" s="29"/>
      <c r="S24594" s="33"/>
      <c r="T24594" s="29"/>
      <c r="U24594" s="29"/>
      <c r="V24594" s="29"/>
      <c r="W24594" s="29"/>
      <c r="X24594" s="29"/>
      <c r="Y24594" s="29"/>
      <c r="Z24594" s="29"/>
      <c r="AA24594" s="29"/>
      <c r="AB24594" s="29"/>
      <c r="AC24594" s="29"/>
      <c r="AD24594" s="29"/>
      <c r="AE24594" s="29"/>
      <c r="AF24594" s="29"/>
      <c r="AG24594" s="29"/>
      <c r="AH24594" s="29"/>
      <c r="AI24594" s="29"/>
      <c r="AJ24594" s="29"/>
      <c r="AK24594" s="29"/>
      <c r="AL24594" s="29"/>
      <c r="AM24594" s="29"/>
      <c r="AP24594" s="30"/>
    </row>
    <row r="24595" spans="1:42">
      <c r="A24595" s="29"/>
      <c r="B24595" s="29"/>
      <c r="C24595" s="29"/>
      <c r="D24595" s="29"/>
      <c r="E24595" s="29"/>
      <c r="F24595" s="29"/>
      <c r="G24595" s="29"/>
      <c r="H24595" s="29"/>
      <c r="I24595" s="29"/>
      <c r="J24595" s="29"/>
      <c r="K24595" s="29"/>
      <c r="L24595" s="29"/>
      <c r="M24595" s="29"/>
      <c r="N24595" s="29"/>
      <c r="O24595" s="29"/>
      <c r="P24595" s="29"/>
      <c r="Q24595" s="29"/>
      <c r="R24595" s="29"/>
      <c r="S24595" s="33"/>
      <c r="T24595" s="29"/>
      <c r="U24595" s="29"/>
      <c r="V24595" s="29"/>
      <c r="W24595" s="29"/>
      <c r="X24595" s="29"/>
      <c r="Y24595" s="29"/>
      <c r="Z24595" s="29"/>
      <c r="AA24595" s="29"/>
      <c r="AB24595" s="29"/>
      <c r="AC24595" s="29"/>
      <c r="AD24595" s="29"/>
      <c r="AE24595" s="29"/>
      <c r="AF24595" s="29"/>
      <c r="AG24595" s="29"/>
      <c r="AH24595" s="29"/>
      <c r="AI24595" s="29"/>
      <c r="AJ24595" s="29"/>
      <c r="AK24595" s="29"/>
      <c r="AL24595" s="29"/>
      <c r="AM24595" s="29"/>
      <c r="AP24595" s="30"/>
    </row>
    <row r="24596" spans="1:42">
      <c r="A24596" s="29"/>
      <c r="B24596" s="29"/>
      <c r="C24596" s="29"/>
      <c r="D24596" s="29"/>
      <c r="E24596" s="29"/>
      <c r="F24596" s="29"/>
      <c r="G24596" s="29"/>
      <c r="H24596" s="29"/>
      <c r="I24596" s="29"/>
      <c r="J24596" s="29"/>
      <c r="K24596" s="29"/>
      <c r="L24596" s="29"/>
      <c r="M24596" s="29"/>
      <c r="N24596" s="29"/>
      <c r="O24596" s="29"/>
      <c r="P24596" s="29"/>
      <c r="Q24596" s="29"/>
      <c r="R24596" s="29"/>
      <c r="S24596" s="33"/>
      <c r="T24596" s="29"/>
      <c r="U24596" s="29"/>
      <c r="V24596" s="29"/>
      <c r="W24596" s="29"/>
      <c r="X24596" s="29"/>
      <c r="Y24596" s="29"/>
      <c r="Z24596" s="29"/>
      <c r="AA24596" s="29"/>
      <c r="AB24596" s="29"/>
      <c r="AC24596" s="29"/>
      <c r="AD24596" s="29"/>
      <c r="AE24596" s="29"/>
      <c r="AF24596" s="29"/>
      <c r="AG24596" s="29"/>
      <c r="AH24596" s="29"/>
      <c r="AI24596" s="29"/>
      <c r="AJ24596" s="29"/>
      <c r="AK24596" s="29"/>
      <c r="AL24596" s="29"/>
      <c r="AM24596" s="29"/>
      <c r="AP24596" s="30"/>
    </row>
    <row r="24597" spans="1:42">
      <c r="A24597" s="29"/>
      <c r="B24597" s="29"/>
      <c r="C24597" s="29"/>
      <c r="D24597" s="29"/>
      <c r="E24597" s="29"/>
      <c r="F24597" s="29"/>
      <c r="G24597" s="29"/>
      <c r="H24597" s="29"/>
      <c r="I24597" s="29"/>
      <c r="J24597" s="29"/>
      <c r="K24597" s="29"/>
      <c r="L24597" s="29"/>
      <c r="M24597" s="29"/>
      <c r="N24597" s="29"/>
      <c r="O24597" s="29"/>
      <c r="P24597" s="29"/>
      <c r="Q24597" s="29"/>
      <c r="R24597" s="29"/>
      <c r="S24597" s="33"/>
      <c r="T24597" s="29"/>
      <c r="U24597" s="29"/>
      <c r="V24597" s="29"/>
      <c r="W24597" s="29"/>
      <c r="X24597" s="29"/>
      <c r="Y24597" s="29"/>
      <c r="Z24597" s="29"/>
      <c r="AA24597" s="29"/>
      <c r="AB24597" s="29"/>
      <c r="AC24597" s="29"/>
      <c r="AD24597" s="29"/>
      <c r="AE24597" s="29"/>
      <c r="AF24597" s="29"/>
      <c r="AG24597" s="29"/>
      <c r="AH24597" s="29"/>
      <c r="AI24597" s="29"/>
      <c r="AJ24597" s="29"/>
      <c r="AK24597" s="29"/>
      <c r="AL24597" s="29"/>
      <c r="AM24597" s="29"/>
      <c r="AP24597" s="30"/>
    </row>
    <row r="24598" spans="1:42">
      <c r="A24598" s="29"/>
      <c r="B24598" s="29"/>
      <c r="C24598" s="29"/>
      <c r="D24598" s="29"/>
      <c r="E24598" s="29"/>
      <c r="F24598" s="29"/>
      <c r="G24598" s="29"/>
      <c r="H24598" s="29"/>
      <c r="I24598" s="29"/>
      <c r="J24598" s="29"/>
      <c r="K24598" s="29"/>
      <c r="L24598" s="29"/>
      <c r="M24598" s="29"/>
      <c r="N24598" s="29"/>
      <c r="O24598" s="29"/>
      <c r="P24598" s="29"/>
      <c r="Q24598" s="29"/>
      <c r="R24598" s="29"/>
      <c r="S24598" s="33"/>
      <c r="T24598" s="29"/>
      <c r="U24598" s="29"/>
      <c r="V24598" s="29"/>
      <c r="W24598" s="29"/>
      <c r="X24598" s="29"/>
      <c r="Y24598" s="29"/>
      <c r="Z24598" s="29"/>
      <c r="AA24598" s="29"/>
      <c r="AB24598" s="29"/>
      <c r="AC24598" s="29"/>
      <c r="AD24598" s="29"/>
      <c r="AE24598" s="29"/>
      <c r="AF24598" s="29"/>
      <c r="AG24598" s="29"/>
      <c r="AH24598" s="29"/>
      <c r="AI24598" s="29"/>
      <c r="AJ24598" s="29"/>
      <c r="AK24598" s="29"/>
      <c r="AL24598" s="29"/>
      <c r="AM24598" s="29"/>
      <c r="AP24598" s="30"/>
    </row>
    <row r="24599" spans="1:42">
      <c r="A24599" s="29"/>
      <c r="B24599" s="29"/>
      <c r="C24599" s="29"/>
      <c r="D24599" s="29"/>
      <c r="E24599" s="29"/>
      <c r="F24599" s="29"/>
      <c r="G24599" s="29"/>
      <c r="H24599" s="29"/>
      <c r="I24599" s="29"/>
      <c r="J24599" s="29"/>
      <c r="K24599" s="29"/>
      <c r="L24599" s="29"/>
      <c r="M24599" s="29"/>
      <c r="N24599" s="29"/>
      <c r="O24599" s="29"/>
      <c r="P24599" s="29"/>
      <c r="Q24599" s="29"/>
      <c r="R24599" s="29"/>
      <c r="S24599" s="33"/>
      <c r="T24599" s="29"/>
      <c r="U24599" s="29"/>
      <c r="V24599" s="29"/>
      <c r="W24599" s="29"/>
      <c r="X24599" s="29"/>
      <c r="Y24599" s="29"/>
      <c r="Z24599" s="29"/>
      <c r="AA24599" s="29"/>
      <c r="AB24599" s="29"/>
      <c r="AC24599" s="29"/>
      <c r="AD24599" s="29"/>
      <c r="AE24599" s="29"/>
      <c r="AF24599" s="29"/>
      <c r="AG24599" s="29"/>
      <c r="AH24599" s="29"/>
      <c r="AI24599" s="29"/>
      <c r="AJ24599" s="29"/>
      <c r="AK24599" s="29"/>
      <c r="AL24599" s="29"/>
      <c r="AM24599" s="29"/>
      <c r="AP24599" s="30"/>
    </row>
    <row r="24600" spans="1:42">
      <c r="A24600" s="29"/>
      <c r="B24600" s="29"/>
      <c r="C24600" s="29"/>
      <c r="D24600" s="29"/>
      <c r="E24600" s="29"/>
      <c r="F24600" s="29"/>
      <c r="G24600" s="29"/>
      <c r="H24600" s="29"/>
      <c r="I24600" s="29"/>
      <c r="J24600" s="29"/>
      <c r="K24600" s="29"/>
      <c r="L24600" s="29"/>
      <c r="M24600" s="29"/>
      <c r="N24600" s="29"/>
      <c r="O24600" s="29"/>
      <c r="P24600" s="29"/>
      <c r="Q24600" s="29"/>
      <c r="R24600" s="29"/>
      <c r="S24600" s="33"/>
      <c r="T24600" s="29"/>
      <c r="U24600" s="29"/>
      <c r="V24600" s="29"/>
      <c r="W24600" s="29"/>
      <c r="X24600" s="29"/>
      <c r="Y24600" s="29"/>
      <c r="Z24600" s="29"/>
      <c r="AA24600" s="29"/>
      <c r="AB24600" s="29"/>
      <c r="AC24600" s="29"/>
      <c r="AD24600" s="29"/>
      <c r="AE24600" s="29"/>
      <c r="AF24600" s="29"/>
      <c r="AG24600" s="29"/>
      <c r="AH24600" s="29"/>
      <c r="AI24600" s="29"/>
      <c r="AJ24600" s="29"/>
      <c r="AK24600" s="29"/>
      <c r="AL24600" s="29"/>
      <c r="AM24600" s="29"/>
      <c r="AP24600" s="30"/>
    </row>
    <row r="24601" spans="1:42">
      <c r="A24601" s="29"/>
      <c r="B24601" s="29"/>
      <c r="C24601" s="29"/>
      <c r="D24601" s="29"/>
      <c r="E24601" s="29"/>
      <c r="F24601" s="29"/>
      <c r="G24601" s="29"/>
      <c r="H24601" s="29"/>
      <c r="I24601" s="29"/>
      <c r="J24601" s="29"/>
      <c r="K24601" s="29"/>
      <c r="L24601" s="29"/>
      <c r="M24601" s="29"/>
      <c r="N24601" s="29"/>
      <c r="O24601" s="29"/>
      <c r="P24601" s="29"/>
      <c r="Q24601" s="29"/>
      <c r="R24601" s="29"/>
      <c r="S24601" s="33"/>
      <c r="T24601" s="29"/>
      <c r="U24601" s="29"/>
      <c r="V24601" s="29"/>
      <c r="W24601" s="29"/>
      <c r="X24601" s="29"/>
      <c r="Y24601" s="29"/>
      <c r="Z24601" s="29"/>
      <c r="AA24601" s="29"/>
      <c r="AB24601" s="29"/>
      <c r="AC24601" s="29"/>
      <c r="AD24601" s="29"/>
      <c r="AE24601" s="29"/>
      <c r="AF24601" s="29"/>
      <c r="AG24601" s="29"/>
      <c r="AH24601" s="29"/>
      <c r="AI24601" s="29"/>
      <c r="AJ24601" s="29"/>
      <c r="AK24601" s="29"/>
      <c r="AL24601" s="29"/>
      <c r="AM24601" s="29"/>
      <c r="AP24601" s="30"/>
    </row>
    <row r="24602" spans="1:42">
      <c r="A24602" s="29"/>
      <c r="B24602" s="29"/>
      <c r="C24602" s="29"/>
      <c r="D24602" s="29"/>
      <c r="E24602" s="29"/>
      <c r="F24602" s="29"/>
      <c r="G24602" s="29"/>
      <c r="H24602" s="29"/>
      <c r="I24602" s="29"/>
      <c r="J24602" s="29"/>
      <c r="K24602" s="29"/>
      <c r="L24602" s="29"/>
      <c r="M24602" s="29"/>
      <c r="N24602" s="29"/>
      <c r="O24602" s="29"/>
      <c r="P24602" s="29"/>
      <c r="Q24602" s="29"/>
      <c r="R24602" s="29"/>
      <c r="S24602" s="33"/>
      <c r="T24602" s="29"/>
      <c r="U24602" s="29"/>
      <c r="V24602" s="29"/>
      <c r="W24602" s="29"/>
      <c r="X24602" s="29"/>
      <c r="Y24602" s="29"/>
      <c r="Z24602" s="29"/>
      <c r="AA24602" s="29"/>
      <c r="AB24602" s="29"/>
      <c r="AC24602" s="29"/>
      <c r="AD24602" s="29"/>
      <c r="AE24602" s="29"/>
      <c r="AF24602" s="29"/>
      <c r="AG24602" s="29"/>
      <c r="AH24602" s="29"/>
      <c r="AI24602" s="29"/>
      <c r="AJ24602" s="29"/>
      <c r="AK24602" s="29"/>
      <c r="AL24602" s="29"/>
      <c r="AM24602" s="29"/>
      <c r="AP24602" s="30"/>
    </row>
    <row r="24603" spans="1:42">
      <c r="A24603" s="29"/>
      <c r="B24603" s="29"/>
      <c r="C24603" s="29"/>
      <c r="D24603" s="29"/>
      <c r="E24603" s="29"/>
      <c r="F24603" s="29"/>
      <c r="G24603" s="29"/>
      <c r="H24603" s="29"/>
      <c r="I24603" s="29"/>
      <c r="J24603" s="29"/>
      <c r="K24603" s="29"/>
      <c r="L24603" s="29"/>
      <c r="M24603" s="29"/>
      <c r="N24603" s="29"/>
      <c r="O24603" s="29"/>
      <c r="P24603" s="29"/>
      <c r="Q24603" s="29"/>
      <c r="R24603" s="29"/>
      <c r="S24603" s="33"/>
      <c r="T24603" s="29"/>
      <c r="U24603" s="29"/>
      <c r="V24603" s="29"/>
      <c r="W24603" s="29"/>
      <c r="X24603" s="29"/>
      <c r="Y24603" s="29"/>
      <c r="Z24603" s="29"/>
      <c r="AA24603" s="29"/>
      <c r="AB24603" s="29"/>
      <c r="AC24603" s="29"/>
      <c r="AD24603" s="29"/>
      <c r="AE24603" s="29"/>
      <c r="AF24603" s="29"/>
      <c r="AG24603" s="29"/>
      <c r="AH24603" s="29"/>
      <c r="AI24603" s="29"/>
      <c r="AJ24603" s="29"/>
      <c r="AK24603" s="29"/>
      <c r="AL24603" s="29"/>
      <c r="AM24603" s="29"/>
      <c r="AP24603" s="30"/>
    </row>
    <row r="24604" spans="1:42">
      <c r="A24604" s="29"/>
      <c r="B24604" s="29"/>
      <c r="C24604" s="29"/>
      <c r="D24604" s="29"/>
      <c r="E24604" s="29"/>
      <c r="F24604" s="29"/>
      <c r="G24604" s="29"/>
      <c r="H24604" s="29"/>
      <c r="I24604" s="29"/>
      <c r="J24604" s="29"/>
      <c r="K24604" s="29"/>
      <c r="L24604" s="29"/>
      <c r="M24604" s="29"/>
      <c r="N24604" s="29"/>
      <c r="O24604" s="29"/>
      <c r="P24604" s="29"/>
      <c r="Q24604" s="29"/>
      <c r="R24604" s="29"/>
      <c r="S24604" s="33"/>
      <c r="T24604" s="29"/>
      <c r="U24604" s="29"/>
      <c r="V24604" s="29"/>
      <c r="W24604" s="29"/>
      <c r="X24604" s="29"/>
      <c r="Y24604" s="29"/>
      <c r="Z24604" s="29"/>
      <c r="AA24604" s="29"/>
      <c r="AB24604" s="29"/>
      <c r="AC24604" s="29"/>
      <c r="AD24604" s="29"/>
      <c r="AE24604" s="29"/>
      <c r="AF24604" s="29"/>
      <c r="AG24604" s="29"/>
      <c r="AH24604" s="29"/>
      <c r="AI24604" s="29"/>
      <c r="AJ24604" s="29"/>
      <c r="AK24604" s="29"/>
      <c r="AL24604" s="29"/>
      <c r="AM24604" s="29"/>
      <c r="AP24604" s="30"/>
    </row>
    <row r="24605" spans="1:42">
      <c r="A24605" s="29"/>
      <c r="B24605" s="29"/>
      <c r="C24605" s="29"/>
      <c r="D24605" s="29"/>
      <c r="E24605" s="29"/>
      <c r="F24605" s="29"/>
      <c r="G24605" s="29"/>
      <c r="H24605" s="29"/>
      <c r="I24605" s="29"/>
      <c r="J24605" s="29"/>
      <c r="K24605" s="29"/>
      <c r="L24605" s="29"/>
      <c r="M24605" s="29"/>
      <c r="N24605" s="29"/>
      <c r="O24605" s="29"/>
      <c r="P24605" s="29"/>
      <c r="Q24605" s="29"/>
      <c r="R24605" s="29"/>
      <c r="S24605" s="33"/>
      <c r="T24605" s="29"/>
      <c r="U24605" s="29"/>
      <c r="V24605" s="29"/>
      <c r="W24605" s="29"/>
      <c r="X24605" s="29"/>
      <c r="Y24605" s="29"/>
      <c r="Z24605" s="29"/>
      <c r="AA24605" s="29"/>
      <c r="AB24605" s="29"/>
      <c r="AC24605" s="29"/>
      <c r="AD24605" s="29"/>
      <c r="AE24605" s="29"/>
      <c r="AF24605" s="29"/>
      <c r="AG24605" s="29"/>
      <c r="AH24605" s="29"/>
      <c r="AI24605" s="29"/>
      <c r="AJ24605" s="29"/>
      <c r="AK24605" s="29"/>
      <c r="AL24605" s="29"/>
      <c r="AM24605" s="29"/>
      <c r="AP24605" s="30"/>
    </row>
    <row r="24606" spans="1:42">
      <c r="A24606" s="29"/>
      <c r="B24606" s="29"/>
      <c r="C24606" s="29"/>
      <c r="D24606" s="29"/>
      <c r="E24606" s="29"/>
      <c r="F24606" s="29"/>
      <c r="G24606" s="29"/>
      <c r="H24606" s="29"/>
      <c r="I24606" s="29"/>
      <c r="J24606" s="29"/>
      <c r="K24606" s="29"/>
      <c r="L24606" s="29"/>
      <c r="M24606" s="29"/>
      <c r="N24606" s="29"/>
      <c r="O24606" s="29"/>
      <c r="P24606" s="29"/>
      <c r="Q24606" s="29"/>
      <c r="R24606" s="29"/>
      <c r="S24606" s="33"/>
      <c r="T24606" s="29"/>
      <c r="U24606" s="29"/>
      <c r="V24606" s="29"/>
      <c r="W24606" s="29"/>
      <c r="X24606" s="29"/>
      <c r="Y24606" s="29"/>
      <c r="Z24606" s="29"/>
      <c r="AA24606" s="29"/>
      <c r="AB24606" s="29"/>
      <c r="AC24606" s="29"/>
      <c r="AD24606" s="29"/>
      <c r="AE24606" s="29"/>
      <c r="AF24606" s="29"/>
      <c r="AG24606" s="29"/>
      <c r="AH24606" s="29"/>
      <c r="AI24606" s="29"/>
      <c r="AJ24606" s="29"/>
      <c r="AK24606" s="29"/>
      <c r="AL24606" s="29"/>
      <c r="AM24606" s="29"/>
      <c r="AP24606" s="30"/>
    </row>
    <row r="24607" spans="1:42">
      <c r="A24607" s="29"/>
      <c r="B24607" s="29"/>
      <c r="C24607" s="29"/>
      <c r="D24607" s="29"/>
      <c r="E24607" s="29"/>
      <c r="F24607" s="29"/>
      <c r="G24607" s="29"/>
      <c r="H24607" s="29"/>
      <c r="I24607" s="29"/>
      <c r="J24607" s="29"/>
      <c r="K24607" s="29"/>
      <c r="L24607" s="29"/>
      <c r="M24607" s="29"/>
      <c r="N24607" s="29"/>
      <c r="O24607" s="29"/>
      <c r="P24607" s="29"/>
      <c r="Q24607" s="29"/>
      <c r="R24607" s="29"/>
      <c r="S24607" s="33"/>
      <c r="T24607" s="29"/>
      <c r="U24607" s="29"/>
      <c r="V24607" s="29"/>
      <c r="W24607" s="29"/>
      <c r="X24607" s="29"/>
      <c r="Y24607" s="29"/>
      <c r="Z24607" s="29"/>
      <c r="AA24607" s="29"/>
      <c r="AB24607" s="29"/>
      <c r="AC24607" s="29"/>
      <c r="AD24607" s="29"/>
      <c r="AE24607" s="29"/>
      <c r="AF24607" s="29"/>
      <c r="AG24607" s="29"/>
      <c r="AH24607" s="29"/>
      <c r="AI24607" s="29"/>
      <c r="AJ24607" s="29"/>
      <c r="AK24607" s="29"/>
      <c r="AL24607" s="29"/>
      <c r="AM24607" s="29"/>
      <c r="AP24607" s="30"/>
    </row>
    <row r="24608" spans="1:42">
      <c r="A24608" s="29"/>
      <c r="B24608" s="29"/>
      <c r="C24608" s="29"/>
      <c r="D24608" s="29"/>
      <c r="E24608" s="29"/>
      <c r="F24608" s="29"/>
      <c r="G24608" s="29"/>
      <c r="H24608" s="29"/>
      <c r="I24608" s="29"/>
      <c r="J24608" s="29"/>
      <c r="K24608" s="29"/>
      <c r="L24608" s="29"/>
      <c r="M24608" s="29"/>
      <c r="N24608" s="29"/>
      <c r="O24608" s="29"/>
      <c r="P24608" s="29"/>
      <c r="Q24608" s="29"/>
      <c r="R24608" s="29"/>
      <c r="S24608" s="33"/>
      <c r="T24608" s="29"/>
      <c r="U24608" s="29"/>
      <c r="V24608" s="29"/>
      <c r="W24608" s="29"/>
      <c r="X24608" s="29"/>
      <c r="Y24608" s="29"/>
      <c r="Z24608" s="29"/>
      <c r="AA24608" s="29"/>
      <c r="AB24608" s="29"/>
      <c r="AC24608" s="29"/>
      <c r="AD24608" s="29"/>
      <c r="AE24608" s="29"/>
      <c r="AF24608" s="29"/>
      <c r="AG24608" s="29"/>
      <c r="AH24608" s="29"/>
      <c r="AI24608" s="29"/>
      <c r="AJ24608" s="29"/>
      <c r="AK24608" s="29"/>
      <c r="AL24608" s="29"/>
      <c r="AM24608" s="29"/>
      <c r="AP24608" s="30"/>
    </row>
    <row r="24609" spans="1:42">
      <c r="A24609" s="29"/>
      <c r="B24609" s="29"/>
      <c r="C24609" s="29"/>
      <c r="D24609" s="29"/>
      <c r="E24609" s="29"/>
      <c r="F24609" s="29"/>
      <c r="G24609" s="29"/>
      <c r="H24609" s="29"/>
      <c r="I24609" s="29"/>
      <c r="J24609" s="29"/>
      <c r="K24609" s="29"/>
      <c r="L24609" s="29"/>
      <c r="M24609" s="29"/>
      <c r="N24609" s="29"/>
      <c r="O24609" s="29"/>
      <c r="P24609" s="29"/>
      <c r="Q24609" s="29"/>
      <c r="R24609" s="29"/>
      <c r="S24609" s="33"/>
      <c r="T24609" s="29"/>
      <c r="U24609" s="29"/>
      <c r="V24609" s="29"/>
      <c r="W24609" s="29"/>
      <c r="X24609" s="29"/>
      <c r="Y24609" s="29"/>
      <c r="Z24609" s="29"/>
      <c r="AA24609" s="29"/>
      <c r="AB24609" s="29"/>
      <c r="AC24609" s="29"/>
      <c r="AD24609" s="29"/>
      <c r="AE24609" s="29"/>
      <c r="AF24609" s="29"/>
      <c r="AG24609" s="29"/>
      <c r="AH24609" s="29"/>
      <c r="AI24609" s="29"/>
      <c r="AJ24609" s="29"/>
      <c r="AK24609" s="29"/>
      <c r="AL24609" s="29"/>
      <c r="AM24609" s="29"/>
      <c r="AP24609" s="30"/>
    </row>
    <row r="24610" spans="1:42">
      <c r="A24610" s="29"/>
      <c r="B24610" s="29"/>
      <c r="C24610" s="29"/>
      <c r="D24610" s="29"/>
      <c r="E24610" s="29"/>
      <c r="F24610" s="29"/>
      <c r="G24610" s="29"/>
      <c r="H24610" s="29"/>
      <c r="I24610" s="29"/>
      <c r="J24610" s="29"/>
      <c r="K24610" s="29"/>
      <c r="L24610" s="29"/>
      <c r="M24610" s="29"/>
      <c r="N24610" s="29"/>
      <c r="O24610" s="29"/>
      <c r="P24610" s="29"/>
      <c r="Q24610" s="29"/>
      <c r="R24610" s="29"/>
      <c r="S24610" s="33"/>
      <c r="T24610" s="29"/>
      <c r="U24610" s="29"/>
      <c r="V24610" s="29"/>
      <c r="W24610" s="29"/>
      <c r="X24610" s="29"/>
      <c r="Y24610" s="29"/>
      <c r="Z24610" s="29"/>
      <c r="AA24610" s="29"/>
      <c r="AB24610" s="29"/>
      <c r="AC24610" s="29"/>
      <c r="AD24610" s="29"/>
      <c r="AE24610" s="29"/>
      <c r="AF24610" s="29"/>
      <c r="AG24610" s="29"/>
      <c r="AH24610" s="29"/>
      <c r="AI24610" s="29"/>
      <c r="AJ24610" s="29"/>
      <c r="AK24610" s="29"/>
      <c r="AL24610" s="29"/>
      <c r="AM24610" s="29"/>
      <c r="AP24610" s="30"/>
    </row>
    <row r="24611" spans="1:42">
      <c r="A24611" s="29"/>
      <c r="B24611" s="29"/>
      <c r="C24611" s="29"/>
      <c r="D24611" s="29"/>
      <c r="E24611" s="29"/>
      <c r="F24611" s="29"/>
      <c r="G24611" s="29"/>
      <c r="H24611" s="29"/>
      <c r="I24611" s="29"/>
      <c r="J24611" s="29"/>
      <c r="K24611" s="29"/>
      <c r="L24611" s="29"/>
      <c r="M24611" s="29"/>
      <c r="N24611" s="29"/>
      <c r="O24611" s="29"/>
      <c r="P24611" s="29"/>
      <c r="Q24611" s="29"/>
      <c r="R24611" s="29"/>
      <c r="S24611" s="33"/>
      <c r="T24611" s="29"/>
      <c r="U24611" s="29"/>
      <c r="V24611" s="29"/>
      <c r="W24611" s="29"/>
      <c r="X24611" s="29"/>
      <c r="Y24611" s="29"/>
      <c r="Z24611" s="29"/>
      <c r="AA24611" s="29"/>
      <c r="AB24611" s="29"/>
      <c r="AC24611" s="29"/>
      <c r="AD24611" s="29"/>
      <c r="AE24611" s="29"/>
      <c r="AF24611" s="29"/>
      <c r="AG24611" s="29"/>
      <c r="AH24611" s="29"/>
      <c r="AI24611" s="29"/>
      <c r="AJ24611" s="29"/>
      <c r="AK24611" s="29"/>
      <c r="AL24611" s="29"/>
      <c r="AM24611" s="29"/>
      <c r="AP24611" s="30"/>
    </row>
    <row r="24612" spans="1:42">
      <c r="A24612" s="29"/>
      <c r="B24612" s="29"/>
      <c r="C24612" s="29"/>
      <c r="D24612" s="29"/>
      <c r="E24612" s="29"/>
      <c r="F24612" s="29"/>
      <c r="G24612" s="29"/>
      <c r="H24612" s="29"/>
      <c r="I24612" s="29"/>
      <c r="J24612" s="29"/>
      <c r="K24612" s="29"/>
      <c r="L24612" s="29"/>
      <c r="M24612" s="29"/>
      <c r="N24612" s="29"/>
      <c r="O24612" s="29"/>
      <c r="P24612" s="29"/>
      <c r="Q24612" s="29"/>
      <c r="R24612" s="29"/>
      <c r="S24612" s="33"/>
      <c r="T24612" s="29"/>
      <c r="U24612" s="29"/>
      <c r="V24612" s="29"/>
      <c r="W24612" s="29"/>
      <c r="X24612" s="29"/>
      <c r="Y24612" s="29"/>
      <c r="Z24612" s="29"/>
      <c r="AA24612" s="29"/>
      <c r="AB24612" s="29"/>
      <c r="AC24612" s="29"/>
      <c r="AD24612" s="29"/>
      <c r="AE24612" s="29"/>
      <c r="AF24612" s="29"/>
      <c r="AG24612" s="29"/>
      <c r="AH24612" s="29"/>
      <c r="AI24612" s="29"/>
      <c r="AJ24612" s="29"/>
      <c r="AK24612" s="29"/>
      <c r="AL24612" s="29"/>
      <c r="AM24612" s="29"/>
      <c r="AP24612" s="30"/>
    </row>
    <row r="24613" spans="1:42">
      <c r="A24613" s="29"/>
      <c r="B24613" s="29"/>
      <c r="C24613" s="29"/>
      <c r="D24613" s="29"/>
      <c r="E24613" s="29"/>
      <c r="F24613" s="29"/>
      <c r="G24613" s="29"/>
      <c r="H24613" s="29"/>
      <c r="I24613" s="29"/>
      <c r="J24613" s="29"/>
      <c r="K24613" s="29"/>
      <c r="L24613" s="29"/>
      <c r="M24613" s="29"/>
      <c r="N24613" s="29"/>
      <c r="O24613" s="29"/>
      <c r="P24613" s="29"/>
      <c r="Q24613" s="29"/>
      <c r="R24613" s="29"/>
      <c r="S24613" s="33"/>
      <c r="T24613" s="29"/>
      <c r="U24613" s="29"/>
      <c r="V24613" s="29"/>
      <c r="W24613" s="29"/>
      <c r="X24613" s="29"/>
      <c r="Y24613" s="29"/>
      <c r="Z24613" s="29"/>
      <c r="AA24613" s="29"/>
      <c r="AB24613" s="29"/>
      <c r="AC24613" s="29"/>
      <c r="AD24613" s="29"/>
      <c r="AE24613" s="29"/>
      <c r="AF24613" s="29"/>
      <c r="AG24613" s="29"/>
      <c r="AH24613" s="29"/>
      <c r="AI24613" s="29"/>
      <c r="AJ24613" s="29"/>
      <c r="AK24613" s="29"/>
      <c r="AL24613" s="29"/>
      <c r="AM24613" s="29"/>
      <c r="AP24613" s="30"/>
    </row>
    <row r="24614" spans="1:42">
      <c r="A24614" s="29"/>
      <c r="B24614" s="29"/>
      <c r="C24614" s="29"/>
      <c r="D24614" s="29"/>
      <c r="E24614" s="29"/>
      <c r="F24614" s="29"/>
      <c r="G24614" s="29"/>
      <c r="H24614" s="29"/>
      <c r="I24614" s="29"/>
      <c r="J24614" s="29"/>
      <c r="K24614" s="29"/>
      <c r="L24614" s="29"/>
      <c r="M24614" s="29"/>
      <c r="N24614" s="29"/>
      <c r="O24614" s="29"/>
      <c r="P24614" s="29"/>
      <c r="Q24614" s="29"/>
      <c r="R24614" s="29"/>
      <c r="S24614" s="33"/>
      <c r="T24614" s="29"/>
      <c r="U24614" s="29"/>
      <c r="V24614" s="29"/>
      <c r="W24614" s="29"/>
      <c r="X24614" s="29"/>
      <c r="Y24614" s="29"/>
      <c r="Z24614" s="29"/>
      <c r="AA24614" s="29"/>
      <c r="AB24614" s="29"/>
      <c r="AC24614" s="29"/>
      <c r="AD24614" s="29"/>
      <c r="AE24614" s="29"/>
      <c r="AF24614" s="29"/>
      <c r="AG24614" s="29"/>
      <c r="AH24614" s="29"/>
      <c r="AI24614" s="29"/>
      <c r="AJ24614" s="29"/>
      <c r="AK24614" s="29"/>
      <c r="AL24614" s="29"/>
      <c r="AM24614" s="29"/>
      <c r="AP24614" s="30"/>
    </row>
    <row r="24615" spans="1:42">
      <c r="A24615" s="29"/>
      <c r="B24615" s="29"/>
      <c r="C24615" s="29"/>
      <c r="D24615" s="29"/>
      <c r="E24615" s="29"/>
      <c r="F24615" s="29"/>
      <c r="G24615" s="29"/>
      <c r="H24615" s="29"/>
      <c r="I24615" s="29"/>
      <c r="J24615" s="29"/>
      <c r="K24615" s="29"/>
      <c r="L24615" s="29"/>
      <c r="M24615" s="29"/>
      <c r="N24615" s="29"/>
      <c r="O24615" s="29"/>
      <c r="P24615" s="29"/>
      <c r="Q24615" s="29"/>
      <c r="R24615" s="29"/>
      <c r="S24615" s="33"/>
      <c r="T24615" s="29"/>
      <c r="U24615" s="29"/>
      <c r="V24615" s="29"/>
      <c r="W24615" s="29"/>
      <c r="X24615" s="29"/>
      <c r="Y24615" s="29"/>
      <c r="Z24615" s="29"/>
      <c r="AA24615" s="29"/>
      <c r="AB24615" s="29"/>
      <c r="AC24615" s="29"/>
      <c r="AD24615" s="29"/>
      <c r="AE24615" s="29"/>
      <c r="AF24615" s="29"/>
      <c r="AG24615" s="29"/>
      <c r="AH24615" s="29"/>
      <c r="AI24615" s="29"/>
      <c r="AJ24615" s="29"/>
      <c r="AK24615" s="29"/>
      <c r="AL24615" s="29"/>
      <c r="AM24615" s="29"/>
      <c r="AP24615" s="30"/>
    </row>
    <row r="24616" spans="1:42">
      <c r="A24616" s="29"/>
      <c r="B24616" s="29"/>
      <c r="C24616" s="29"/>
      <c r="D24616" s="29"/>
      <c r="E24616" s="29"/>
      <c r="F24616" s="29"/>
      <c r="G24616" s="29"/>
      <c r="H24616" s="29"/>
      <c r="I24616" s="29"/>
      <c r="J24616" s="29"/>
      <c r="K24616" s="29"/>
      <c r="L24616" s="29"/>
      <c r="M24616" s="29"/>
      <c r="N24616" s="29"/>
      <c r="O24616" s="29"/>
      <c r="P24616" s="29"/>
      <c r="Q24616" s="29"/>
      <c r="R24616" s="29"/>
      <c r="S24616" s="33"/>
      <c r="T24616" s="29"/>
      <c r="U24616" s="29"/>
      <c r="V24616" s="29"/>
      <c r="W24616" s="29"/>
      <c r="X24616" s="29"/>
      <c r="Y24616" s="29"/>
      <c r="Z24616" s="29"/>
      <c r="AA24616" s="29"/>
      <c r="AB24616" s="29"/>
      <c r="AC24616" s="29"/>
      <c r="AD24616" s="29"/>
      <c r="AE24616" s="29"/>
      <c r="AF24616" s="29"/>
      <c r="AG24616" s="29"/>
      <c r="AH24616" s="29"/>
      <c r="AI24616" s="29"/>
      <c r="AJ24616" s="29"/>
      <c r="AK24616" s="29"/>
      <c r="AL24616" s="29"/>
      <c r="AM24616" s="29"/>
      <c r="AP24616" s="30"/>
    </row>
    <row r="24617" spans="1:42">
      <c r="A24617" s="29"/>
      <c r="B24617" s="29"/>
      <c r="C24617" s="29"/>
      <c r="D24617" s="29"/>
      <c r="E24617" s="29"/>
      <c r="F24617" s="29"/>
      <c r="G24617" s="29"/>
      <c r="H24617" s="29"/>
      <c r="I24617" s="29"/>
      <c r="J24617" s="29"/>
      <c r="K24617" s="29"/>
      <c r="L24617" s="29"/>
      <c r="M24617" s="29"/>
      <c r="N24617" s="29"/>
      <c r="O24617" s="29"/>
      <c r="P24617" s="29"/>
      <c r="Q24617" s="29"/>
      <c r="R24617" s="29"/>
      <c r="S24617" s="33"/>
      <c r="T24617" s="29"/>
      <c r="U24617" s="29"/>
      <c r="V24617" s="29"/>
      <c r="W24617" s="29"/>
      <c r="X24617" s="29"/>
      <c r="Y24617" s="29"/>
      <c r="Z24617" s="29"/>
      <c r="AA24617" s="29"/>
      <c r="AB24617" s="29"/>
      <c r="AC24617" s="29"/>
      <c r="AD24617" s="29"/>
      <c r="AE24617" s="29"/>
      <c r="AF24617" s="29"/>
      <c r="AG24617" s="29"/>
      <c r="AH24617" s="29"/>
      <c r="AI24617" s="29"/>
      <c r="AJ24617" s="29"/>
      <c r="AK24617" s="29"/>
      <c r="AL24617" s="29"/>
      <c r="AM24617" s="29"/>
      <c r="AP24617" s="30"/>
    </row>
    <row r="24618" spans="1:42">
      <c r="A24618" s="29"/>
      <c r="B24618" s="29"/>
      <c r="C24618" s="29"/>
      <c r="D24618" s="29"/>
      <c r="E24618" s="29"/>
      <c r="F24618" s="29"/>
      <c r="G24618" s="29"/>
      <c r="H24618" s="29"/>
      <c r="I24618" s="29"/>
      <c r="J24618" s="29"/>
      <c r="K24618" s="29"/>
      <c r="L24618" s="29"/>
      <c r="M24618" s="29"/>
      <c r="N24618" s="29"/>
      <c r="O24618" s="29"/>
      <c r="P24618" s="29"/>
      <c r="Q24618" s="29"/>
      <c r="R24618" s="29"/>
      <c r="S24618" s="33"/>
      <c r="T24618" s="29"/>
      <c r="U24618" s="29"/>
      <c r="V24618" s="29"/>
      <c r="W24618" s="29"/>
      <c r="X24618" s="29"/>
      <c r="Y24618" s="29"/>
      <c r="Z24618" s="29"/>
      <c r="AA24618" s="29"/>
      <c r="AB24618" s="29"/>
      <c r="AC24618" s="29"/>
      <c r="AD24618" s="29"/>
      <c r="AE24618" s="29"/>
      <c r="AF24618" s="29"/>
      <c r="AG24618" s="29"/>
      <c r="AH24618" s="29"/>
      <c r="AI24618" s="29"/>
      <c r="AJ24618" s="29"/>
      <c r="AK24618" s="29"/>
      <c r="AL24618" s="29"/>
      <c r="AM24618" s="29"/>
      <c r="AP24618" s="30"/>
    </row>
    <row r="24619" spans="1:42">
      <c r="A24619" s="29"/>
      <c r="B24619" s="29"/>
      <c r="C24619" s="29"/>
      <c r="D24619" s="29"/>
      <c r="E24619" s="29"/>
      <c r="F24619" s="29"/>
      <c r="G24619" s="29"/>
      <c r="H24619" s="29"/>
      <c r="I24619" s="29"/>
      <c r="J24619" s="29"/>
      <c r="K24619" s="29"/>
      <c r="L24619" s="29"/>
      <c r="M24619" s="29"/>
      <c r="N24619" s="29"/>
      <c r="O24619" s="29"/>
      <c r="P24619" s="29"/>
      <c r="Q24619" s="29"/>
      <c r="R24619" s="29"/>
      <c r="S24619" s="33"/>
      <c r="T24619" s="29"/>
      <c r="U24619" s="29"/>
      <c r="V24619" s="29"/>
      <c r="W24619" s="29"/>
      <c r="X24619" s="29"/>
      <c r="Y24619" s="29"/>
      <c r="Z24619" s="29"/>
      <c r="AA24619" s="29"/>
      <c r="AB24619" s="29"/>
      <c r="AC24619" s="29"/>
      <c r="AD24619" s="29"/>
      <c r="AE24619" s="29"/>
      <c r="AF24619" s="29"/>
      <c r="AG24619" s="29"/>
      <c r="AH24619" s="29"/>
      <c r="AI24619" s="29"/>
      <c r="AJ24619" s="29"/>
      <c r="AK24619" s="29"/>
      <c r="AL24619" s="29"/>
      <c r="AM24619" s="29"/>
      <c r="AP24619" s="30"/>
    </row>
    <row r="24620" spans="1:42">
      <c r="A24620" s="29"/>
      <c r="B24620" s="29"/>
      <c r="C24620" s="29"/>
      <c r="D24620" s="29"/>
      <c r="E24620" s="29"/>
      <c r="F24620" s="29"/>
      <c r="G24620" s="29"/>
      <c r="H24620" s="29"/>
      <c r="I24620" s="29"/>
      <c r="J24620" s="29"/>
      <c r="K24620" s="29"/>
      <c r="L24620" s="29"/>
      <c r="M24620" s="29"/>
      <c r="N24620" s="29"/>
      <c r="O24620" s="29"/>
      <c r="P24620" s="29"/>
      <c r="Q24620" s="29"/>
      <c r="R24620" s="29"/>
      <c r="S24620" s="33"/>
      <c r="T24620" s="29"/>
      <c r="U24620" s="29"/>
      <c r="V24620" s="29"/>
      <c r="W24620" s="29"/>
      <c r="X24620" s="29"/>
      <c r="Y24620" s="29"/>
      <c r="Z24620" s="29"/>
      <c r="AA24620" s="29"/>
      <c r="AB24620" s="29"/>
      <c r="AC24620" s="29"/>
      <c r="AD24620" s="29"/>
      <c r="AE24620" s="29"/>
      <c r="AF24620" s="29"/>
      <c r="AG24620" s="29"/>
      <c r="AH24620" s="29"/>
      <c r="AI24620" s="29"/>
      <c r="AJ24620" s="29"/>
      <c r="AK24620" s="29"/>
      <c r="AL24620" s="29"/>
      <c r="AM24620" s="29"/>
      <c r="AP24620" s="30"/>
    </row>
    <row r="24621" spans="1:42">
      <c r="A24621" s="29"/>
      <c r="B24621" s="29"/>
      <c r="C24621" s="29"/>
      <c r="D24621" s="29"/>
      <c r="E24621" s="29"/>
      <c r="F24621" s="29"/>
      <c r="G24621" s="29"/>
      <c r="H24621" s="29"/>
      <c r="I24621" s="29"/>
      <c r="J24621" s="29"/>
      <c r="K24621" s="29"/>
      <c r="L24621" s="29"/>
      <c r="M24621" s="29"/>
      <c r="N24621" s="29"/>
      <c r="O24621" s="29"/>
      <c r="P24621" s="29"/>
      <c r="Q24621" s="29"/>
      <c r="R24621" s="29"/>
      <c r="S24621" s="33"/>
      <c r="T24621" s="29"/>
      <c r="U24621" s="29"/>
      <c r="V24621" s="29"/>
      <c r="W24621" s="29"/>
      <c r="X24621" s="29"/>
      <c r="Y24621" s="29"/>
      <c r="Z24621" s="29"/>
      <c r="AA24621" s="29"/>
      <c r="AB24621" s="29"/>
      <c r="AC24621" s="29"/>
      <c r="AD24621" s="29"/>
      <c r="AE24621" s="29"/>
      <c r="AF24621" s="29"/>
      <c r="AG24621" s="29"/>
      <c r="AH24621" s="29"/>
      <c r="AI24621" s="29"/>
      <c r="AJ24621" s="29"/>
      <c r="AK24621" s="29"/>
      <c r="AL24621" s="29"/>
      <c r="AM24621" s="29"/>
      <c r="AP24621" s="30"/>
    </row>
    <row r="24622" spans="1:42">
      <c r="A24622" s="29"/>
      <c r="B24622" s="29"/>
      <c r="C24622" s="29"/>
      <c r="D24622" s="29"/>
      <c r="E24622" s="29"/>
      <c r="F24622" s="29"/>
      <c r="G24622" s="29"/>
      <c r="H24622" s="29"/>
      <c r="I24622" s="29"/>
      <c r="J24622" s="29"/>
      <c r="K24622" s="29"/>
      <c r="L24622" s="29"/>
      <c r="M24622" s="29"/>
      <c r="N24622" s="29"/>
      <c r="O24622" s="29"/>
      <c r="P24622" s="29"/>
      <c r="Q24622" s="29"/>
      <c r="R24622" s="29"/>
      <c r="S24622" s="33"/>
      <c r="T24622" s="29"/>
      <c r="U24622" s="29"/>
      <c r="V24622" s="29"/>
      <c r="W24622" s="29"/>
      <c r="X24622" s="29"/>
      <c r="Y24622" s="29"/>
      <c r="Z24622" s="29"/>
      <c r="AA24622" s="29"/>
      <c r="AB24622" s="29"/>
      <c r="AC24622" s="29"/>
      <c r="AD24622" s="29"/>
      <c r="AE24622" s="29"/>
      <c r="AF24622" s="29"/>
      <c r="AG24622" s="29"/>
      <c r="AH24622" s="29"/>
      <c r="AI24622" s="29"/>
      <c r="AJ24622" s="29"/>
      <c r="AK24622" s="29"/>
      <c r="AL24622" s="29"/>
      <c r="AM24622" s="29"/>
      <c r="AP24622" s="30"/>
    </row>
    <row r="24623" spans="1:42">
      <c r="A24623" s="29"/>
      <c r="B24623" s="29"/>
      <c r="C24623" s="29"/>
      <c r="D24623" s="29"/>
      <c r="E24623" s="29"/>
      <c r="F24623" s="29"/>
      <c r="G24623" s="29"/>
      <c r="H24623" s="29"/>
      <c r="I24623" s="29"/>
      <c r="J24623" s="29"/>
      <c r="K24623" s="29"/>
      <c r="L24623" s="29"/>
      <c r="M24623" s="29"/>
      <c r="N24623" s="29"/>
      <c r="O24623" s="29"/>
      <c r="P24623" s="29"/>
      <c r="Q24623" s="29"/>
      <c r="R24623" s="29"/>
      <c r="S24623" s="33"/>
      <c r="T24623" s="29"/>
      <c r="U24623" s="29"/>
      <c r="V24623" s="29"/>
      <c r="W24623" s="29"/>
      <c r="X24623" s="29"/>
      <c r="Y24623" s="29"/>
      <c r="Z24623" s="29"/>
      <c r="AA24623" s="29"/>
      <c r="AB24623" s="29"/>
      <c r="AC24623" s="29"/>
      <c r="AD24623" s="29"/>
      <c r="AE24623" s="29"/>
      <c r="AF24623" s="29"/>
      <c r="AG24623" s="29"/>
      <c r="AH24623" s="29"/>
      <c r="AI24623" s="29"/>
      <c r="AJ24623" s="29"/>
      <c r="AK24623" s="29"/>
      <c r="AL24623" s="29"/>
      <c r="AM24623" s="29"/>
      <c r="AP24623" s="30"/>
    </row>
    <row r="24624" spans="1:42">
      <c r="A24624" s="29"/>
      <c r="B24624" s="29"/>
      <c r="C24624" s="29"/>
      <c r="D24624" s="29"/>
      <c r="E24624" s="29"/>
      <c r="F24624" s="29"/>
      <c r="G24624" s="29"/>
      <c r="H24624" s="29"/>
      <c r="I24624" s="29"/>
      <c r="J24624" s="29"/>
      <c r="K24624" s="29"/>
      <c r="L24624" s="29"/>
      <c r="M24624" s="29"/>
      <c r="N24624" s="29"/>
      <c r="O24624" s="29"/>
      <c r="P24624" s="29"/>
      <c r="Q24624" s="29"/>
      <c r="R24624" s="29"/>
      <c r="S24624" s="33"/>
      <c r="T24624" s="29"/>
      <c r="U24624" s="29"/>
      <c r="V24624" s="29"/>
      <c r="W24624" s="29"/>
      <c r="X24624" s="29"/>
      <c r="Y24624" s="29"/>
      <c r="Z24624" s="29"/>
      <c r="AA24624" s="29"/>
      <c r="AB24624" s="29"/>
      <c r="AC24624" s="29"/>
      <c r="AD24624" s="29"/>
      <c r="AE24624" s="29"/>
      <c r="AF24624" s="29"/>
      <c r="AG24624" s="29"/>
      <c r="AH24624" s="29"/>
      <c r="AI24624" s="29"/>
      <c r="AJ24624" s="29"/>
      <c r="AK24624" s="29"/>
      <c r="AL24624" s="29"/>
      <c r="AM24624" s="29"/>
      <c r="AP24624" s="30"/>
    </row>
    <row r="24625" spans="1:42">
      <c r="A24625" s="29"/>
      <c r="B24625" s="29"/>
      <c r="C24625" s="29"/>
      <c r="D24625" s="29"/>
      <c r="E24625" s="29"/>
      <c r="F24625" s="29"/>
      <c r="G24625" s="29"/>
      <c r="H24625" s="29"/>
      <c r="I24625" s="29"/>
      <c r="J24625" s="29"/>
      <c r="K24625" s="29"/>
      <c r="L24625" s="29"/>
      <c r="M24625" s="29"/>
      <c r="N24625" s="29"/>
      <c r="O24625" s="29"/>
      <c r="P24625" s="29"/>
      <c r="Q24625" s="29"/>
      <c r="R24625" s="29"/>
      <c r="S24625" s="33"/>
      <c r="T24625" s="29"/>
      <c r="U24625" s="29"/>
      <c r="V24625" s="29"/>
      <c r="W24625" s="29"/>
      <c r="X24625" s="29"/>
      <c r="Y24625" s="29"/>
      <c r="Z24625" s="29"/>
      <c r="AA24625" s="29"/>
      <c r="AB24625" s="29"/>
      <c r="AC24625" s="29"/>
      <c r="AD24625" s="29"/>
      <c r="AE24625" s="29"/>
      <c r="AF24625" s="29"/>
      <c r="AG24625" s="29"/>
      <c r="AH24625" s="29"/>
      <c r="AI24625" s="29"/>
      <c r="AJ24625" s="29"/>
      <c r="AK24625" s="29"/>
      <c r="AL24625" s="29"/>
      <c r="AM24625" s="29"/>
      <c r="AP24625" s="30"/>
    </row>
    <row r="24626" spans="1:42">
      <c r="A24626" s="29"/>
      <c r="B24626" s="29"/>
      <c r="C24626" s="29"/>
      <c r="D24626" s="29"/>
      <c r="E24626" s="29"/>
      <c r="F24626" s="29"/>
      <c r="G24626" s="29"/>
      <c r="H24626" s="29"/>
      <c r="I24626" s="29"/>
      <c r="J24626" s="29"/>
      <c r="K24626" s="29"/>
      <c r="L24626" s="29"/>
      <c r="M24626" s="29"/>
      <c r="N24626" s="29"/>
      <c r="O24626" s="29"/>
      <c r="P24626" s="29"/>
      <c r="Q24626" s="29"/>
      <c r="R24626" s="29"/>
      <c r="S24626" s="33"/>
      <c r="T24626" s="29"/>
      <c r="U24626" s="29"/>
      <c r="V24626" s="29"/>
      <c r="W24626" s="29"/>
      <c r="X24626" s="29"/>
      <c r="Y24626" s="29"/>
      <c r="Z24626" s="29"/>
      <c r="AA24626" s="29"/>
      <c r="AB24626" s="29"/>
      <c r="AC24626" s="29"/>
      <c r="AD24626" s="29"/>
      <c r="AE24626" s="29"/>
      <c r="AF24626" s="29"/>
      <c r="AG24626" s="29"/>
      <c r="AH24626" s="29"/>
      <c r="AI24626" s="29"/>
      <c r="AJ24626" s="29"/>
      <c r="AK24626" s="29"/>
      <c r="AL24626" s="29"/>
      <c r="AM24626" s="29"/>
      <c r="AP24626" s="30"/>
    </row>
    <row r="24627" spans="1:42">
      <c r="A24627" s="29"/>
      <c r="B24627" s="29"/>
      <c r="C24627" s="29"/>
      <c r="D24627" s="29"/>
      <c r="E24627" s="29"/>
      <c r="F24627" s="29"/>
      <c r="G24627" s="29"/>
      <c r="H24627" s="29"/>
      <c r="I24627" s="29"/>
      <c r="J24627" s="29"/>
      <c r="K24627" s="29"/>
      <c r="L24627" s="29"/>
      <c r="M24627" s="29"/>
      <c r="N24627" s="29"/>
      <c r="O24627" s="29"/>
      <c r="P24627" s="29"/>
      <c r="Q24627" s="29"/>
      <c r="R24627" s="29"/>
      <c r="S24627" s="33"/>
      <c r="T24627" s="29"/>
      <c r="U24627" s="29"/>
      <c r="V24627" s="29"/>
      <c r="W24627" s="29"/>
      <c r="X24627" s="29"/>
      <c r="Y24627" s="29"/>
      <c r="Z24627" s="29"/>
      <c r="AA24627" s="29"/>
      <c r="AB24627" s="29"/>
      <c r="AC24627" s="29"/>
      <c r="AD24627" s="29"/>
      <c r="AE24627" s="29"/>
      <c r="AF24627" s="29"/>
      <c r="AG24627" s="29"/>
      <c r="AH24627" s="29"/>
      <c r="AI24627" s="29"/>
      <c r="AJ24627" s="29"/>
      <c r="AK24627" s="29"/>
      <c r="AL24627" s="29"/>
      <c r="AM24627" s="29"/>
      <c r="AP24627" s="30"/>
    </row>
    <row r="24628" spans="1:42">
      <c r="A24628" s="29"/>
      <c r="B24628" s="29"/>
      <c r="C24628" s="29"/>
      <c r="D24628" s="29"/>
      <c r="E24628" s="29"/>
      <c r="F24628" s="29"/>
      <c r="G24628" s="29"/>
      <c r="H24628" s="29"/>
      <c r="I24628" s="29"/>
      <c r="J24628" s="29"/>
      <c r="K24628" s="29"/>
      <c r="L24628" s="29"/>
      <c r="M24628" s="29"/>
      <c r="N24628" s="29"/>
      <c r="O24628" s="29"/>
      <c r="P24628" s="29"/>
      <c r="Q24628" s="29"/>
      <c r="R24628" s="29"/>
      <c r="S24628" s="33"/>
      <c r="T24628" s="29"/>
      <c r="U24628" s="29"/>
      <c r="V24628" s="29"/>
      <c r="W24628" s="29"/>
      <c r="X24628" s="29"/>
      <c r="Y24628" s="29"/>
      <c r="Z24628" s="29"/>
      <c r="AA24628" s="29"/>
      <c r="AB24628" s="29"/>
      <c r="AC24628" s="29"/>
      <c r="AD24628" s="29"/>
      <c r="AE24628" s="29"/>
      <c r="AF24628" s="29"/>
      <c r="AG24628" s="29"/>
      <c r="AH24628" s="29"/>
      <c r="AI24628" s="29"/>
      <c r="AJ24628" s="29"/>
      <c r="AK24628" s="29"/>
      <c r="AL24628" s="29"/>
      <c r="AM24628" s="29"/>
      <c r="AP24628" s="30"/>
    </row>
    <row r="24629" spans="1:42">
      <c r="A24629" s="29"/>
      <c r="B24629" s="29"/>
      <c r="C24629" s="29"/>
      <c r="D24629" s="29"/>
      <c r="E24629" s="29"/>
      <c r="F24629" s="29"/>
      <c r="G24629" s="29"/>
      <c r="H24629" s="29"/>
      <c r="I24629" s="29"/>
      <c r="J24629" s="29"/>
      <c r="K24629" s="29"/>
      <c r="L24629" s="29"/>
      <c r="M24629" s="29"/>
      <c r="N24629" s="29"/>
      <c r="O24629" s="29"/>
      <c r="P24629" s="29"/>
      <c r="Q24629" s="29"/>
      <c r="R24629" s="29"/>
      <c r="S24629" s="33"/>
      <c r="T24629" s="29"/>
      <c r="U24629" s="29"/>
      <c r="V24629" s="29"/>
      <c r="W24629" s="29"/>
      <c r="X24629" s="29"/>
      <c r="Y24629" s="29"/>
      <c r="Z24629" s="29"/>
      <c r="AA24629" s="29"/>
      <c r="AB24629" s="29"/>
      <c r="AC24629" s="29"/>
      <c r="AD24629" s="29"/>
      <c r="AE24629" s="29"/>
      <c r="AF24629" s="29"/>
      <c r="AG24629" s="29"/>
      <c r="AH24629" s="29"/>
      <c r="AI24629" s="29"/>
      <c r="AJ24629" s="29"/>
      <c r="AK24629" s="29"/>
      <c r="AL24629" s="29"/>
      <c r="AM24629" s="29"/>
      <c r="AP24629" s="30"/>
    </row>
    <row r="24630" spans="1:42">
      <c r="A24630" s="29"/>
      <c r="B24630" s="29"/>
      <c r="C24630" s="29"/>
      <c r="D24630" s="29"/>
      <c r="E24630" s="29"/>
      <c r="F24630" s="29"/>
      <c r="G24630" s="29"/>
      <c r="H24630" s="29"/>
      <c r="I24630" s="29"/>
      <c r="J24630" s="29"/>
      <c r="K24630" s="29"/>
      <c r="L24630" s="29"/>
      <c r="M24630" s="29"/>
      <c r="N24630" s="29"/>
      <c r="O24630" s="29"/>
      <c r="P24630" s="29"/>
      <c r="Q24630" s="29"/>
      <c r="R24630" s="29"/>
      <c r="S24630" s="33"/>
      <c r="T24630" s="29"/>
      <c r="U24630" s="29"/>
      <c r="V24630" s="29"/>
      <c r="W24630" s="29"/>
      <c r="X24630" s="29"/>
      <c r="Y24630" s="29"/>
      <c r="Z24630" s="29"/>
      <c r="AA24630" s="29"/>
      <c r="AB24630" s="29"/>
      <c r="AC24630" s="29"/>
      <c r="AD24630" s="29"/>
      <c r="AE24630" s="29"/>
      <c r="AF24630" s="29"/>
      <c r="AG24630" s="29"/>
      <c r="AH24630" s="29"/>
      <c r="AI24630" s="29"/>
      <c r="AJ24630" s="29"/>
      <c r="AK24630" s="29"/>
      <c r="AL24630" s="29"/>
      <c r="AM24630" s="29"/>
      <c r="AP24630" s="30"/>
    </row>
    <row r="24631" spans="1:42">
      <c r="A24631" s="29"/>
      <c r="B24631" s="29"/>
      <c r="C24631" s="29"/>
      <c r="D24631" s="29"/>
      <c r="E24631" s="29"/>
      <c r="F24631" s="29"/>
      <c r="G24631" s="29"/>
      <c r="H24631" s="29"/>
      <c r="I24631" s="29"/>
      <c r="J24631" s="29"/>
      <c r="K24631" s="29"/>
      <c r="L24631" s="29"/>
      <c r="M24631" s="29"/>
      <c r="N24631" s="29"/>
      <c r="O24631" s="29"/>
      <c r="P24631" s="29"/>
      <c r="Q24631" s="29"/>
      <c r="R24631" s="29"/>
      <c r="S24631" s="33"/>
      <c r="T24631" s="29"/>
      <c r="U24631" s="29"/>
      <c r="V24631" s="29"/>
      <c r="W24631" s="29"/>
      <c r="X24631" s="29"/>
      <c r="Y24631" s="29"/>
      <c r="Z24631" s="29"/>
      <c r="AA24631" s="29"/>
      <c r="AB24631" s="29"/>
      <c r="AC24631" s="29"/>
      <c r="AD24631" s="29"/>
      <c r="AE24631" s="29"/>
      <c r="AF24631" s="29"/>
      <c r="AG24631" s="29"/>
      <c r="AH24631" s="29"/>
      <c r="AI24631" s="29"/>
      <c r="AJ24631" s="29"/>
      <c r="AK24631" s="29"/>
      <c r="AL24631" s="29"/>
      <c r="AM24631" s="29"/>
      <c r="AP24631" s="30"/>
    </row>
    <row r="24632" spans="1:42">
      <c r="A24632" s="29"/>
      <c r="B24632" s="29"/>
      <c r="C24632" s="29"/>
      <c r="D24632" s="29"/>
      <c r="E24632" s="29"/>
      <c r="F24632" s="29"/>
      <c r="G24632" s="29"/>
      <c r="H24632" s="29"/>
      <c r="I24632" s="29"/>
      <c r="J24632" s="29"/>
      <c r="K24632" s="29"/>
      <c r="L24632" s="29"/>
      <c r="M24632" s="29"/>
      <c r="N24632" s="29"/>
      <c r="O24632" s="29"/>
      <c r="P24632" s="29"/>
      <c r="Q24632" s="29"/>
      <c r="R24632" s="29"/>
      <c r="S24632" s="33"/>
      <c r="T24632" s="29"/>
      <c r="U24632" s="29"/>
      <c r="V24632" s="29"/>
      <c r="W24632" s="29"/>
      <c r="X24632" s="29"/>
      <c r="Y24632" s="29"/>
      <c r="Z24632" s="29"/>
      <c r="AA24632" s="29"/>
      <c r="AB24632" s="29"/>
      <c r="AC24632" s="29"/>
      <c r="AD24632" s="29"/>
      <c r="AE24632" s="29"/>
      <c r="AF24632" s="29"/>
      <c r="AG24632" s="29"/>
      <c r="AH24632" s="29"/>
      <c r="AI24632" s="29"/>
      <c r="AJ24632" s="29"/>
      <c r="AK24632" s="29"/>
      <c r="AL24632" s="29"/>
      <c r="AM24632" s="29"/>
      <c r="AP24632" s="30"/>
    </row>
    <row r="24633" spans="1:42">
      <c r="A24633" s="29"/>
      <c r="B24633" s="29"/>
      <c r="C24633" s="29"/>
      <c r="D24633" s="29"/>
      <c r="E24633" s="29"/>
      <c r="F24633" s="29"/>
      <c r="G24633" s="29"/>
      <c r="H24633" s="29"/>
      <c r="I24633" s="29"/>
      <c r="J24633" s="29"/>
      <c r="K24633" s="29"/>
      <c r="L24633" s="29"/>
      <c r="M24633" s="29"/>
      <c r="N24633" s="29"/>
      <c r="O24633" s="29"/>
      <c r="P24633" s="29"/>
      <c r="Q24633" s="29"/>
      <c r="R24633" s="29"/>
      <c r="S24633" s="33"/>
      <c r="T24633" s="29"/>
      <c r="U24633" s="29"/>
      <c r="V24633" s="29"/>
      <c r="W24633" s="29"/>
      <c r="X24633" s="29"/>
      <c r="Y24633" s="29"/>
      <c r="Z24633" s="29"/>
      <c r="AA24633" s="29"/>
      <c r="AB24633" s="29"/>
      <c r="AC24633" s="29"/>
      <c r="AD24633" s="29"/>
      <c r="AE24633" s="29"/>
      <c r="AF24633" s="29"/>
      <c r="AG24633" s="29"/>
      <c r="AH24633" s="29"/>
      <c r="AI24633" s="29"/>
      <c r="AJ24633" s="29"/>
      <c r="AK24633" s="29"/>
      <c r="AL24633" s="29"/>
      <c r="AM24633" s="29"/>
      <c r="AP24633" s="30"/>
    </row>
    <row r="24634" spans="1:42">
      <c r="A24634" s="29"/>
      <c r="B24634" s="29"/>
      <c r="C24634" s="29"/>
      <c r="D24634" s="29"/>
      <c r="E24634" s="29"/>
      <c r="F24634" s="29"/>
      <c r="G24634" s="29"/>
      <c r="H24634" s="29"/>
      <c r="I24634" s="29"/>
      <c r="J24634" s="29"/>
      <c r="K24634" s="29"/>
      <c r="L24634" s="29"/>
      <c r="M24634" s="29"/>
      <c r="N24634" s="29"/>
      <c r="O24634" s="29"/>
      <c r="P24634" s="29"/>
      <c r="Q24634" s="29"/>
      <c r="R24634" s="29"/>
      <c r="S24634" s="33"/>
      <c r="T24634" s="29"/>
      <c r="U24634" s="29"/>
      <c r="V24634" s="29"/>
      <c r="W24634" s="29"/>
      <c r="X24634" s="29"/>
      <c r="Y24634" s="29"/>
      <c r="Z24634" s="29"/>
      <c r="AA24634" s="29"/>
      <c r="AB24634" s="29"/>
      <c r="AC24634" s="29"/>
      <c r="AD24634" s="29"/>
      <c r="AE24634" s="29"/>
      <c r="AF24634" s="29"/>
      <c r="AG24634" s="29"/>
      <c r="AH24634" s="29"/>
      <c r="AI24634" s="29"/>
      <c r="AJ24634" s="29"/>
      <c r="AK24634" s="29"/>
      <c r="AL24634" s="29"/>
      <c r="AM24634" s="29"/>
      <c r="AP24634" s="30"/>
    </row>
    <row r="24635" spans="1:42">
      <c r="A24635" s="29"/>
      <c r="B24635" s="29"/>
      <c r="C24635" s="29"/>
      <c r="D24635" s="29"/>
      <c r="E24635" s="29"/>
      <c r="F24635" s="29"/>
      <c r="G24635" s="29"/>
      <c r="H24635" s="29"/>
      <c r="I24635" s="29"/>
      <c r="J24635" s="29"/>
      <c r="K24635" s="29"/>
      <c r="L24635" s="29"/>
      <c r="M24635" s="29"/>
      <c r="N24635" s="29"/>
      <c r="O24635" s="29"/>
      <c r="P24635" s="29"/>
      <c r="Q24635" s="29"/>
      <c r="R24635" s="29"/>
      <c r="S24635" s="33"/>
      <c r="T24635" s="29"/>
      <c r="U24635" s="29"/>
      <c r="V24635" s="29"/>
      <c r="W24635" s="29"/>
      <c r="X24635" s="29"/>
      <c r="Y24635" s="29"/>
      <c r="Z24635" s="29"/>
      <c r="AA24635" s="29"/>
      <c r="AB24635" s="29"/>
      <c r="AC24635" s="29"/>
      <c r="AD24635" s="29"/>
      <c r="AE24635" s="29"/>
      <c r="AF24635" s="29"/>
      <c r="AG24635" s="29"/>
      <c r="AH24635" s="29"/>
      <c r="AI24635" s="29"/>
      <c r="AJ24635" s="29"/>
      <c r="AK24635" s="29"/>
      <c r="AL24635" s="29"/>
      <c r="AM24635" s="29"/>
      <c r="AP24635" s="30"/>
    </row>
    <row r="24636" spans="1:42">
      <c r="A24636" s="29"/>
      <c r="B24636" s="29"/>
      <c r="C24636" s="29"/>
      <c r="D24636" s="29"/>
      <c r="E24636" s="29"/>
      <c r="F24636" s="29"/>
      <c r="G24636" s="29"/>
      <c r="H24636" s="29"/>
      <c r="I24636" s="29"/>
      <c r="J24636" s="29"/>
      <c r="K24636" s="29"/>
      <c r="L24636" s="29"/>
      <c r="M24636" s="29"/>
      <c r="N24636" s="29"/>
      <c r="O24636" s="29"/>
      <c r="P24636" s="29"/>
      <c r="Q24636" s="29"/>
      <c r="R24636" s="29"/>
      <c r="S24636" s="33"/>
      <c r="T24636" s="29"/>
      <c r="U24636" s="29"/>
      <c r="V24636" s="29"/>
      <c r="W24636" s="29"/>
      <c r="X24636" s="29"/>
      <c r="Y24636" s="29"/>
      <c r="Z24636" s="29"/>
      <c r="AA24636" s="29"/>
      <c r="AB24636" s="29"/>
      <c r="AC24636" s="29"/>
      <c r="AD24636" s="29"/>
      <c r="AE24636" s="29"/>
      <c r="AF24636" s="29"/>
      <c r="AG24636" s="29"/>
      <c r="AH24636" s="29"/>
      <c r="AI24636" s="29"/>
      <c r="AJ24636" s="29"/>
      <c r="AK24636" s="29"/>
      <c r="AL24636" s="29"/>
      <c r="AM24636" s="29"/>
      <c r="AP24636" s="30"/>
    </row>
    <row r="24637" spans="1:42">
      <c r="A24637" s="29"/>
      <c r="B24637" s="29"/>
      <c r="C24637" s="29"/>
      <c r="D24637" s="29"/>
      <c r="E24637" s="29"/>
      <c r="F24637" s="29"/>
      <c r="G24637" s="29"/>
      <c r="H24637" s="29"/>
      <c r="I24637" s="29"/>
      <c r="J24637" s="29"/>
      <c r="K24637" s="29"/>
      <c r="L24637" s="29"/>
      <c r="M24637" s="29"/>
      <c r="N24637" s="29"/>
      <c r="O24637" s="29"/>
      <c r="P24637" s="29"/>
      <c r="Q24637" s="29"/>
      <c r="R24637" s="29"/>
      <c r="S24637" s="33"/>
      <c r="T24637" s="29"/>
      <c r="U24637" s="29"/>
      <c r="V24637" s="29"/>
      <c r="W24637" s="29"/>
      <c r="X24637" s="29"/>
      <c r="Y24637" s="29"/>
      <c r="Z24637" s="29"/>
      <c r="AA24637" s="29"/>
      <c r="AB24637" s="29"/>
      <c r="AC24637" s="29"/>
      <c r="AD24637" s="29"/>
      <c r="AE24637" s="29"/>
      <c r="AF24637" s="29"/>
      <c r="AG24637" s="29"/>
      <c r="AH24637" s="29"/>
      <c r="AI24637" s="29"/>
      <c r="AJ24637" s="29"/>
      <c r="AK24637" s="29"/>
      <c r="AL24637" s="29"/>
      <c r="AM24637" s="29"/>
      <c r="AP24637" s="30"/>
    </row>
    <row r="24638" spans="1:42">
      <c r="A24638" s="29"/>
      <c r="B24638" s="29"/>
      <c r="C24638" s="29"/>
      <c r="D24638" s="29"/>
      <c r="E24638" s="29"/>
      <c r="F24638" s="29"/>
      <c r="G24638" s="29"/>
      <c r="H24638" s="29"/>
      <c r="I24638" s="29"/>
      <c r="J24638" s="29"/>
      <c r="K24638" s="29"/>
      <c r="L24638" s="29"/>
      <c r="M24638" s="29"/>
      <c r="N24638" s="29"/>
      <c r="O24638" s="29"/>
      <c r="P24638" s="29"/>
      <c r="Q24638" s="29"/>
      <c r="R24638" s="29"/>
      <c r="S24638" s="33"/>
      <c r="T24638" s="29"/>
      <c r="U24638" s="29"/>
      <c r="V24638" s="29"/>
      <c r="W24638" s="29"/>
      <c r="X24638" s="29"/>
      <c r="Y24638" s="29"/>
      <c r="Z24638" s="29"/>
      <c r="AA24638" s="29"/>
      <c r="AB24638" s="29"/>
      <c r="AC24638" s="29"/>
      <c r="AD24638" s="29"/>
      <c r="AE24638" s="29"/>
      <c r="AF24638" s="29"/>
      <c r="AG24638" s="29"/>
      <c r="AH24638" s="29"/>
      <c r="AI24638" s="29"/>
      <c r="AJ24638" s="29"/>
      <c r="AK24638" s="29"/>
      <c r="AL24638" s="29"/>
      <c r="AM24638" s="29"/>
      <c r="AP24638" s="30"/>
    </row>
    <row r="24639" spans="1:42">
      <c r="A24639" s="29"/>
      <c r="B24639" s="29"/>
      <c r="C24639" s="29"/>
      <c r="D24639" s="29"/>
      <c r="E24639" s="29"/>
      <c r="F24639" s="29"/>
      <c r="G24639" s="29"/>
      <c r="H24639" s="29"/>
      <c r="I24639" s="29"/>
      <c r="J24639" s="29"/>
      <c r="K24639" s="29"/>
      <c r="L24639" s="29"/>
      <c r="M24639" s="29"/>
      <c r="N24639" s="29"/>
      <c r="O24639" s="29"/>
      <c r="P24639" s="29"/>
      <c r="Q24639" s="29"/>
      <c r="R24639" s="29"/>
      <c r="S24639" s="33"/>
      <c r="T24639" s="29"/>
      <c r="U24639" s="29"/>
      <c r="V24639" s="29"/>
      <c r="W24639" s="29"/>
      <c r="X24639" s="29"/>
      <c r="Y24639" s="29"/>
      <c r="Z24639" s="29"/>
      <c r="AA24639" s="29"/>
      <c r="AB24639" s="29"/>
      <c r="AC24639" s="29"/>
      <c r="AD24639" s="29"/>
      <c r="AE24639" s="29"/>
      <c r="AF24639" s="29"/>
      <c r="AG24639" s="29"/>
      <c r="AH24639" s="29"/>
      <c r="AI24639" s="29"/>
      <c r="AJ24639" s="29"/>
      <c r="AK24639" s="29"/>
      <c r="AL24639" s="29"/>
      <c r="AM24639" s="29"/>
      <c r="AP24639" s="30"/>
    </row>
    <row r="24640" spans="1:42">
      <c r="A24640" s="29"/>
      <c r="B24640" s="29"/>
      <c r="C24640" s="29"/>
      <c r="D24640" s="29"/>
      <c r="E24640" s="29"/>
      <c r="F24640" s="29"/>
      <c r="G24640" s="29"/>
      <c r="H24640" s="29"/>
      <c r="I24640" s="29"/>
      <c r="J24640" s="29"/>
      <c r="K24640" s="29"/>
      <c r="L24640" s="29"/>
      <c r="M24640" s="29"/>
      <c r="N24640" s="29"/>
      <c r="O24640" s="29"/>
      <c r="P24640" s="29"/>
      <c r="Q24640" s="29"/>
      <c r="R24640" s="29"/>
      <c r="S24640" s="33"/>
      <c r="T24640" s="29"/>
      <c r="U24640" s="29"/>
      <c r="V24640" s="29"/>
      <c r="W24640" s="29"/>
      <c r="X24640" s="29"/>
      <c r="Y24640" s="29"/>
      <c r="Z24640" s="29"/>
      <c r="AA24640" s="29"/>
      <c r="AB24640" s="29"/>
      <c r="AC24640" s="29"/>
      <c r="AD24640" s="29"/>
      <c r="AE24640" s="29"/>
      <c r="AF24640" s="29"/>
      <c r="AG24640" s="29"/>
      <c r="AH24640" s="29"/>
      <c r="AI24640" s="29"/>
      <c r="AJ24640" s="29"/>
      <c r="AK24640" s="29"/>
      <c r="AL24640" s="29"/>
      <c r="AM24640" s="29"/>
      <c r="AP24640" s="30"/>
    </row>
    <row r="24641" spans="1:42">
      <c r="A24641" s="29"/>
      <c r="B24641" s="29"/>
      <c r="C24641" s="29"/>
      <c r="D24641" s="29"/>
      <c r="E24641" s="29"/>
      <c r="F24641" s="29"/>
      <c r="G24641" s="29"/>
      <c r="H24641" s="29"/>
      <c r="I24641" s="29"/>
      <c r="J24641" s="29"/>
      <c r="K24641" s="29"/>
      <c r="L24641" s="29"/>
      <c r="M24641" s="29"/>
      <c r="N24641" s="29"/>
      <c r="O24641" s="29"/>
      <c r="P24641" s="29"/>
      <c r="Q24641" s="29"/>
      <c r="R24641" s="29"/>
      <c r="S24641" s="33"/>
      <c r="T24641" s="29"/>
      <c r="U24641" s="29"/>
      <c r="V24641" s="29"/>
      <c r="W24641" s="29"/>
      <c r="X24641" s="29"/>
      <c r="Y24641" s="29"/>
      <c r="Z24641" s="29"/>
      <c r="AA24641" s="29"/>
      <c r="AB24641" s="29"/>
      <c r="AC24641" s="29"/>
      <c r="AD24641" s="29"/>
      <c r="AE24641" s="29"/>
      <c r="AF24641" s="29"/>
      <c r="AG24641" s="29"/>
      <c r="AH24641" s="29"/>
      <c r="AI24641" s="29"/>
      <c r="AJ24641" s="29"/>
      <c r="AK24641" s="29"/>
      <c r="AL24641" s="29"/>
      <c r="AM24641" s="29"/>
      <c r="AP24641" s="30"/>
    </row>
    <row r="24642" spans="1:42">
      <c r="A24642" s="29"/>
      <c r="B24642" s="29"/>
      <c r="C24642" s="29"/>
      <c r="D24642" s="29"/>
      <c r="E24642" s="29"/>
      <c r="F24642" s="29"/>
      <c r="G24642" s="29"/>
      <c r="H24642" s="29"/>
      <c r="I24642" s="29"/>
      <c r="J24642" s="29"/>
      <c r="K24642" s="29"/>
      <c r="L24642" s="29"/>
      <c r="M24642" s="29"/>
      <c r="N24642" s="29"/>
      <c r="O24642" s="29"/>
      <c r="P24642" s="29"/>
      <c r="Q24642" s="29"/>
      <c r="R24642" s="29"/>
      <c r="S24642" s="33"/>
      <c r="T24642" s="29"/>
      <c r="U24642" s="29"/>
      <c r="V24642" s="29"/>
      <c r="W24642" s="29"/>
      <c r="X24642" s="29"/>
      <c r="Y24642" s="29"/>
      <c r="Z24642" s="29"/>
      <c r="AA24642" s="29"/>
      <c r="AB24642" s="29"/>
      <c r="AC24642" s="29"/>
      <c r="AD24642" s="29"/>
      <c r="AE24642" s="29"/>
      <c r="AF24642" s="29"/>
      <c r="AG24642" s="29"/>
      <c r="AH24642" s="29"/>
      <c r="AI24642" s="29"/>
      <c r="AJ24642" s="29"/>
      <c r="AK24642" s="29"/>
      <c r="AL24642" s="29"/>
      <c r="AM24642" s="29"/>
      <c r="AP24642" s="30"/>
    </row>
    <row r="24643" spans="1:42">
      <c r="A24643" s="29"/>
      <c r="B24643" s="29"/>
      <c r="C24643" s="29"/>
      <c r="D24643" s="29"/>
      <c r="E24643" s="29"/>
      <c r="F24643" s="29"/>
      <c r="G24643" s="29"/>
      <c r="H24643" s="29"/>
      <c r="I24643" s="29"/>
      <c r="J24643" s="29"/>
      <c r="K24643" s="29"/>
      <c r="L24643" s="29"/>
      <c r="M24643" s="29"/>
      <c r="N24643" s="29"/>
      <c r="O24643" s="29"/>
      <c r="P24643" s="29"/>
      <c r="Q24643" s="29"/>
      <c r="R24643" s="29"/>
      <c r="S24643" s="33"/>
      <c r="T24643" s="29"/>
      <c r="U24643" s="29"/>
      <c r="V24643" s="29"/>
      <c r="W24643" s="29"/>
      <c r="X24643" s="29"/>
      <c r="Y24643" s="29"/>
      <c r="Z24643" s="29"/>
      <c r="AA24643" s="29"/>
      <c r="AB24643" s="29"/>
      <c r="AC24643" s="29"/>
      <c r="AD24643" s="29"/>
      <c r="AE24643" s="29"/>
      <c r="AF24643" s="29"/>
      <c r="AG24643" s="29"/>
      <c r="AH24643" s="29"/>
      <c r="AI24643" s="29"/>
      <c r="AJ24643" s="29"/>
      <c r="AK24643" s="29"/>
      <c r="AL24643" s="29"/>
      <c r="AM24643" s="29"/>
      <c r="AP24643" s="30"/>
    </row>
    <row r="24644" spans="1:42">
      <c r="A24644" s="29"/>
      <c r="B24644" s="29"/>
      <c r="C24644" s="29"/>
      <c r="D24644" s="29"/>
      <c r="E24644" s="29"/>
      <c r="F24644" s="29"/>
      <c r="G24644" s="29"/>
      <c r="H24644" s="29"/>
      <c r="I24644" s="29"/>
      <c r="J24644" s="29"/>
      <c r="K24644" s="29"/>
      <c r="L24644" s="29"/>
      <c r="M24644" s="29"/>
      <c r="N24644" s="29"/>
      <c r="O24644" s="29"/>
      <c r="P24644" s="29"/>
      <c r="Q24644" s="29"/>
      <c r="R24644" s="29"/>
      <c r="S24644" s="33"/>
      <c r="T24644" s="29"/>
      <c r="U24644" s="29"/>
      <c r="V24644" s="29"/>
      <c r="W24644" s="29"/>
      <c r="X24644" s="29"/>
      <c r="Y24644" s="29"/>
      <c r="Z24644" s="29"/>
      <c r="AA24644" s="29"/>
      <c r="AB24644" s="29"/>
      <c r="AC24644" s="29"/>
      <c r="AD24644" s="29"/>
      <c r="AE24644" s="29"/>
      <c r="AF24644" s="29"/>
      <c r="AG24644" s="29"/>
      <c r="AH24644" s="29"/>
      <c r="AI24644" s="29"/>
      <c r="AJ24644" s="29"/>
      <c r="AK24644" s="29"/>
      <c r="AL24644" s="29"/>
      <c r="AM24644" s="29"/>
      <c r="AP24644" s="30"/>
    </row>
    <row r="24645" spans="1:42">
      <c r="A24645" s="29"/>
      <c r="B24645" s="29"/>
      <c r="C24645" s="29"/>
      <c r="D24645" s="29"/>
      <c r="E24645" s="29"/>
      <c r="F24645" s="29"/>
      <c r="G24645" s="29"/>
      <c r="H24645" s="29"/>
      <c r="I24645" s="29"/>
      <c r="J24645" s="29"/>
      <c r="K24645" s="29"/>
      <c r="L24645" s="29"/>
      <c r="M24645" s="29"/>
      <c r="N24645" s="29"/>
      <c r="O24645" s="29"/>
      <c r="P24645" s="29"/>
      <c r="Q24645" s="29"/>
      <c r="R24645" s="29"/>
      <c r="S24645" s="33"/>
      <c r="T24645" s="29"/>
      <c r="U24645" s="29"/>
      <c r="V24645" s="29"/>
      <c r="W24645" s="29"/>
      <c r="X24645" s="29"/>
      <c r="Y24645" s="29"/>
      <c r="Z24645" s="29"/>
      <c r="AA24645" s="29"/>
      <c r="AB24645" s="29"/>
      <c r="AC24645" s="29"/>
      <c r="AD24645" s="29"/>
      <c r="AE24645" s="29"/>
      <c r="AF24645" s="29"/>
      <c r="AG24645" s="29"/>
      <c r="AH24645" s="29"/>
      <c r="AI24645" s="29"/>
      <c r="AJ24645" s="29"/>
      <c r="AK24645" s="29"/>
      <c r="AL24645" s="29"/>
      <c r="AM24645" s="29"/>
      <c r="AP24645" s="30"/>
    </row>
    <row r="24646" spans="1:42">
      <c r="A24646" s="29"/>
      <c r="B24646" s="29"/>
      <c r="C24646" s="29"/>
      <c r="D24646" s="29"/>
      <c r="E24646" s="29"/>
      <c r="F24646" s="29"/>
      <c r="G24646" s="29"/>
      <c r="H24646" s="29"/>
      <c r="I24646" s="29"/>
      <c r="J24646" s="29"/>
      <c r="K24646" s="29"/>
      <c r="L24646" s="29"/>
      <c r="M24646" s="29"/>
      <c r="N24646" s="29"/>
      <c r="O24646" s="29"/>
      <c r="P24646" s="29"/>
      <c r="Q24646" s="29"/>
      <c r="R24646" s="29"/>
      <c r="S24646" s="33"/>
      <c r="T24646" s="29"/>
      <c r="U24646" s="29"/>
      <c r="V24646" s="29"/>
      <c r="W24646" s="29"/>
      <c r="X24646" s="29"/>
      <c r="Y24646" s="29"/>
      <c r="Z24646" s="29"/>
      <c r="AA24646" s="29"/>
      <c r="AB24646" s="29"/>
      <c r="AC24646" s="29"/>
      <c r="AD24646" s="29"/>
      <c r="AE24646" s="29"/>
      <c r="AF24646" s="29"/>
      <c r="AG24646" s="29"/>
      <c r="AH24646" s="29"/>
      <c r="AI24646" s="29"/>
      <c r="AJ24646" s="29"/>
      <c r="AK24646" s="29"/>
      <c r="AL24646" s="29"/>
      <c r="AM24646" s="29"/>
      <c r="AP24646" s="30"/>
    </row>
    <row r="24647" spans="1:42">
      <c r="A24647" s="29"/>
      <c r="B24647" s="29"/>
      <c r="C24647" s="29"/>
      <c r="D24647" s="29"/>
      <c r="E24647" s="29"/>
      <c r="F24647" s="29"/>
      <c r="G24647" s="29"/>
      <c r="H24647" s="29"/>
      <c r="I24647" s="29"/>
      <c r="J24647" s="29"/>
      <c r="K24647" s="29"/>
      <c r="L24647" s="29"/>
      <c r="M24647" s="29"/>
      <c r="N24647" s="29"/>
      <c r="O24647" s="29"/>
      <c r="P24647" s="29"/>
      <c r="Q24647" s="29"/>
      <c r="R24647" s="29"/>
      <c r="S24647" s="33"/>
      <c r="T24647" s="29"/>
      <c r="U24647" s="29"/>
      <c r="V24647" s="29"/>
      <c r="W24647" s="29"/>
      <c r="X24647" s="29"/>
      <c r="Y24647" s="29"/>
      <c r="Z24647" s="29"/>
      <c r="AA24647" s="29"/>
      <c r="AB24647" s="29"/>
      <c r="AC24647" s="29"/>
      <c r="AD24647" s="29"/>
      <c r="AE24647" s="29"/>
      <c r="AF24647" s="29"/>
      <c r="AG24647" s="29"/>
      <c r="AH24647" s="29"/>
      <c r="AI24647" s="29"/>
      <c r="AJ24647" s="29"/>
      <c r="AK24647" s="29"/>
      <c r="AL24647" s="29"/>
      <c r="AM24647" s="29"/>
      <c r="AP24647" s="30"/>
    </row>
    <row r="24648" spans="1:42">
      <c r="A24648" s="29"/>
      <c r="B24648" s="29"/>
      <c r="C24648" s="29"/>
      <c r="D24648" s="29"/>
      <c r="E24648" s="29"/>
      <c r="F24648" s="29"/>
      <c r="G24648" s="29"/>
      <c r="H24648" s="29"/>
      <c r="I24648" s="29"/>
      <c r="J24648" s="29"/>
      <c r="K24648" s="29"/>
      <c r="L24648" s="29"/>
      <c r="M24648" s="29"/>
      <c r="N24648" s="29"/>
      <c r="O24648" s="29"/>
      <c r="P24648" s="29"/>
      <c r="Q24648" s="29"/>
      <c r="R24648" s="29"/>
      <c r="S24648" s="33"/>
      <c r="T24648" s="29"/>
      <c r="U24648" s="29"/>
      <c r="V24648" s="29"/>
      <c r="W24648" s="29"/>
      <c r="X24648" s="29"/>
      <c r="Y24648" s="29"/>
      <c r="Z24648" s="29"/>
      <c r="AA24648" s="29"/>
      <c r="AB24648" s="29"/>
      <c r="AC24648" s="29"/>
      <c r="AD24648" s="29"/>
      <c r="AE24648" s="29"/>
      <c r="AF24648" s="29"/>
      <c r="AG24648" s="29"/>
      <c r="AH24648" s="29"/>
      <c r="AI24648" s="29"/>
      <c r="AJ24648" s="29"/>
      <c r="AK24648" s="29"/>
      <c r="AL24648" s="29"/>
      <c r="AM24648" s="29"/>
      <c r="AP24648" s="30"/>
    </row>
    <row r="24649" spans="1:42">
      <c r="A24649" s="29"/>
      <c r="B24649" s="29"/>
      <c r="C24649" s="29"/>
      <c r="D24649" s="29"/>
      <c r="E24649" s="29"/>
      <c r="F24649" s="29"/>
      <c r="G24649" s="29"/>
      <c r="H24649" s="29"/>
      <c r="I24649" s="29"/>
      <c r="J24649" s="29"/>
      <c r="K24649" s="29"/>
      <c r="L24649" s="29"/>
      <c r="M24649" s="29"/>
      <c r="N24649" s="29"/>
      <c r="O24649" s="29"/>
      <c r="P24649" s="29"/>
      <c r="Q24649" s="29"/>
      <c r="R24649" s="29"/>
      <c r="S24649" s="33"/>
      <c r="T24649" s="29"/>
      <c r="U24649" s="29"/>
      <c r="V24649" s="29"/>
      <c r="W24649" s="29"/>
      <c r="X24649" s="29"/>
      <c r="Y24649" s="29"/>
      <c r="Z24649" s="29"/>
      <c r="AA24649" s="29"/>
      <c r="AB24649" s="29"/>
      <c r="AC24649" s="29"/>
      <c r="AD24649" s="29"/>
      <c r="AE24649" s="29"/>
      <c r="AF24649" s="29"/>
      <c r="AG24649" s="29"/>
      <c r="AH24649" s="29"/>
      <c r="AI24649" s="29"/>
      <c r="AJ24649" s="29"/>
      <c r="AK24649" s="29"/>
      <c r="AL24649" s="29"/>
      <c r="AM24649" s="29"/>
      <c r="AP24649" s="30"/>
    </row>
    <row r="24650" spans="1:42">
      <c r="A24650" s="29"/>
      <c r="B24650" s="29"/>
      <c r="C24650" s="29"/>
      <c r="D24650" s="29"/>
      <c r="E24650" s="29"/>
      <c r="F24650" s="29"/>
      <c r="G24650" s="29"/>
      <c r="H24650" s="29"/>
      <c r="I24650" s="29"/>
      <c r="J24650" s="29"/>
      <c r="K24650" s="29"/>
      <c r="L24650" s="29"/>
      <c r="M24650" s="29"/>
      <c r="N24650" s="29"/>
      <c r="O24650" s="29"/>
      <c r="P24650" s="29"/>
      <c r="Q24650" s="29"/>
      <c r="R24650" s="29"/>
      <c r="S24650" s="33"/>
      <c r="T24650" s="29"/>
      <c r="U24650" s="29"/>
      <c r="V24650" s="29"/>
      <c r="W24650" s="29"/>
      <c r="X24650" s="29"/>
      <c r="Y24650" s="29"/>
      <c r="Z24650" s="29"/>
      <c r="AA24650" s="29"/>
      <c r="AB24650" s="29"/>
      <c r="AC24650" s="29"/>
      <c r="AD24650" s="29"/>
      <c r="AE24650" s="29"/>
      <c r="AF24650" s="29"/>
      <c r="AG24650" s="29"/>
      <c r="AH24650" s="29"/>
      <c r="AI24650" s="29"/>
      <c r="AJ24650" s="29"/>
      <c r="AK24650" s="29"/>
      <c r="AL24650" s="29"/>
      <c r="AM24650" s="29"/>
      <c r="AP24650" s="30"/>
    </row>
    <row r="24651" spans="1:42">
      <c r="A24651" s="29"/>
      <c r="B24651" s="29"/>
      <c r="C24651" s="29"/>
      <c r="D24651" s="29"/>
      <c r="E24651" s="29"/>
      <c r="F24651" s="29"/>
      <c r="G24651" s="29"/>
      <c r="H24651" s="29"/>
      <c r="I24651" s="29"/>
      <c r="J24651" s="29"/>
      <c r="K24651" s="29"/>
      <c r="L24651" s="29"/>
      <c r="M24651" s="29"/>
      <c r="N24651" s="29"/>
      <c r="O24651" s="29"/>
      <c r="P24651" s="29"/>
      <c r="Q24651" s="29"/>
      <c r="R24651" s="29"/>
      <c r="S24651" s="33"/>
      <c r="T24651" s="29"/>
      <c r="U24651" s="29"/>
      <c r="V24651" s="29"/>
      <c r="W24651" s="29"/>
      <c r="X24651" s="29"/>
      <c r="Y24651" s="29"/>
      <c r="Z24651" s="29"/>
      <c r="AA24651" s="29"/>
      <c r="AB24651" s="29"/>
      <c r="AC24651" s="29"/>
      <c r="AD24651" s="29"/>
      <c r="AE24651" s="29"/>
      <c r="AF24651" s="29"/>
      <c r="AG24651" s="29"/>
      <c r="AH24651" s="29"/>
      <c r="AI24651" s="29"/>
      <c r="AJ24651" s="29"/>
      <c r="AK24651" s="29"/>
      <c r="AL24651" s="29"/>
      <c r="AM24651" s="29"/>
      <c r="AP24651" s="30"/>
    </row>
    <row r="24652" spans="1:42">
      <c r="A24652" s="29"/>
      <c r="B24652" s="29"/>
      <c r="C24652" s="29"/>
      <c r="D24652" s="29"/>
      <c r="E24652" s="29"/>
      <c r="F24652" s="29"/>
      <c r="G24652" s="29"/>
      <c r="H24652" s="29"/>
      <c r="I24652" s="29"/>
      <c r="J24652" s="29"/>
      <c r="K24652" s="29"/>
      <c r="L24652" s="29"/>
      <c r="M24652" s="29"/>
      <c r="N24652" s="29"/>
      <c r="O24652" s="29"/>
      <c r="P24652" s="29"/>
      <c r="Q24652" s="29"/>
      <c r="R24652" s="29"/>
      <c r="S24652" s="33"/>
      <c r="T24652" s="29"/>
      <c r="U24652" s="29"/>
      <c r="V24652" s="29"/>
      <c r="W24652" s="29"/>
      <c r="X24652" s="29"/>
      <c r="Y24652" s="29"/>
      <c r="Z24652" s="29"/>
      <c r="AA24652" s="29"/>
      <c r="AB24652" s="29"/>
      <c r="AC24652" s="29"/>
      <c r="AD24652" s="29"/>
      <c r="AE24652" s="29"/>
      <c r="AF24652" s="29"/>
      <c r="AG24652" s="29"/>
      <c r="AH24652" s="29"/>
      <c r="AI24652" s="29"/>
      <c r="AJ24652" s="29"/>
      <c r="AK24652" s="29"/>
      <c r="AL24652" s="29"/>
      <c r="AM24652" s="29"/>
      <c r="AP24652" s="30"/>
    </row>
    <row r="24653" spans="1:42">
      <c r="A24653" s="29"/>
      <c r="B24653" s="29"/>
      <c r="C24653" s="29"/>
      <c r="D24653" s="29"/>
      <c r="E24653" s="29"/>
      <c r="F24653" s="29"/>
      <c r="G24653" s="29"/>
      <c r="H24653" s="29"/>
      <c r="I24653" s="29"/>
      <c r="J24653" s="29"/>
      <c r="K24653" s="29"/>
      <c r="L24653" s="29"/>
      <c r="M24653" s="29"/>
      <c r="N24653" s="29"/>
      <c r="O24653" s="29"/>
      <c r="P24653" s="29"/>
      <c r="Q24653" s="29"/>
      <c r="R24653" s="29"/>
      <c r="S24653" s="33"/>
      <c r="T24653" s="29"/>
      <c r="U24653" s="29"/>
      <c r="V24653" s="29"/>
      <c r="W24653" s="29"/>
      <c r="X24653" s="29"/>
      <c r="Y24653" s="29"/>
      <c r="Z24653" s="29"/>
      <c r="AA24653" s="29"/>
      <c r="AB24653" s="29"/>
      <c r="AC24653" s="29"/>
      <c r="AD24653" s="29"/>
      <c r="AE24653" s="29"/>
      <c r="AF24653" s="29"/>
      <c r="AG24653" s="29"/>
      <c r="AH24653" s="29"/>
      <c r="AI24653" s="29"/>
      <c r="AJ24653" s="29"/>
      <c r="AK24653" s="29"/>
      <c r="AL24653" s="29"/>
      <c r="AM24653" s="29"/>
      <c r="AP24653" s="30"/>
    </row>
    <row r="24654" spans="1:42">
      <c r="A24654" s="29"/>
      <c r="B24654" s="29"/>
      <c r="C24654" s="29"/>
      <c r="D24654" s="29"/>
      <c r="E24654" s="29"/>
      <c r="F24654" s="29"/>
      <c r="G24654" s="29"/>
      <c r="H24654" s="29"/>
      <c r="I24654" s="29"/>
      <c r="J24654" s="29"/>
      <c r="K24654" s="29"/>
      <c r="L24654" s="29"/>
      <c r="M24654" s="29"/>
      <c r="N24654" s="29"/>
      <c r="O24654" s="29"/>
      <c r="P24654" s="29"/>
      <c r="Q24654" s="29"/>
      <c r="R24654" s="29"/>
      <c r="S24654" s="33"/>
      <c r="T24654" s="29"/>
      <c r="U24654" s="29"/>
      <c r="V24654" s="29"/>
      <c r="W24654" s="29"/>
      <c r="X24654" s="29"/>
      <c r="Y24654" s="29"/>
      <c r="Z24654" s="29"/>
      <c r="AA24654" s="29"/>
      <c r="AB24654" s="29"/>
      <c r="AC24654" s="29"/>
      <c r="AD24654" s="29"/>
      <c r="AE24654" s="29"/>
      <c r="AF24654" s="29"/>
      <c r="AG24654" s="29"/>
      <c r="AH24654" s="29"/>
      <c r="AI24654" s="29"/>
      <c r="AJ24654" s="29"/>
      <c r="AK24654" s="29"/>
      <c r="AL24654" s="29"/>
      <c r="AM24654" s="29"/>
      <c r="AP24654" s="30"/>
    </row>
    <row r="24655" spans="1:42">
      <c r="A24655" s="29"/>
      <c r="B24655" s="29"/>
      <c r="C24655" s="29"/>
      <c r="D24655" s="29"/>
      <c r="E24655" s="29"/>
      <c r="F24655" s="29"/>
      <c r="G24655" s="29"/>
      <c r="H24655" s="29"/>
      <c r="I24655" s="29"/>
      <c r="J24655" s="29"/>
      <c r="K24655" s="29"/>
      <c r="L24655" s="29"/>
      <c r="M24655" s="29"/>
      <c r="N24655" s="29"/>
      <c r="O24655" s="29"/>
      <c r="P24655" s="29"/>
      <c r="Q24655" s="29"/>
      <c r="R24655" s="29"/>
      <c r="S24655" s="33"/>
      <c r="T24655" s="29"/>
      <c r="U24655" s="29"/>
      <c r="V24655" s="29"/>
      <c r="W24655" s="29"/>
      <c r="X24655" s="29"/>
      <c r="Y24655" s="29"/>
      <c r="Z24655" s="29"/>
      <c r="AA24655" s="29"/>
      <c r="AB24655" s="29"/>
      <c r="AC24655" s="29"/>
      <c r="AD24655" s="29"/>
      <c r="AE24655" s="29"/>
      <c r="AF24655" s="29"/>
      <c r="AG24655" s="29"/>
      <c r="AH24655" s="29"/>
      <c r="AI24655" s="29"/>
      <c r="AJ24655" s="29"/>
      <c r="AK24655" s="29"/>
      <c r="AL24655" s="29"/>
      <c r="AM24655" s="29"/>
      <c r="AP24655" s="30"/>
    </row>
    <row r="24656" spans="1:42">
      <c r="A24656" s="29"/>
      <c r="B24656" s="29"/>
      <c r="C24656" s="29"/>
      <c r="D24656" s="29"/>
      <c r="E24656" s="29"/>
      <c r="F24656" s="29"/>
      <c r="G24656" s="29"/>
      <c r="H24656" s="29"/>
      <c r="I24656" s="29"/>
      <c r="J24656" s="29"/>
      <c r="K24656" s="29"/>
      <c r="L24656" s="29"/>
      <c r="M24656" s="29"/>
      <c r="N24656" s="29"/>
      <c r="O24656" s="29"/>
      <c r="P24656" s="29"/>
      <c r="Q24656" s="29"/>
      <c r="R24656" s="29"/>
      <c r="S24656" s="33"/>
      <c r="T24656" s="29"/>
      <c r="U24656" s="29"/>
      <c r="V24656" s="29"/>
      <c r="W24656" s="29"/>
      <c r="X24656" s="29"/>
      <c r="Y24656" s="29"/>
      <c r="Z24656" s="29"/>
      <c r="AA24656" s="29"/>
      <c r="AB24656" s="29"/>
      <c r="AC24656" s="29"/>
      <c r="AD24656" s="29"/>
      <c r="AE24656" s="29"/>
      <c r="AF24656" s="29"/>
      <c r="AG24656" s="29"/>
      <c r="AH24656" s="29"/>
      <c r="AI24656" s="29"/>
      <c r="AJ24656" s="29"/>
      <c r="AK24656" s="29"/>
      <c r="AL24656" s="29"/>
      <c r="AM24656" s="29"/>
      <c r="AP24656" s="30"/>
    </row>
    <row r="24657" spans="1:42">
      <c r="A24657" s="29"/>
      <c r="B24657" s="29"/>
      <c r="C24657" s="29"/>
      <c r="D24657" s="29"/>
      <c r="E24657" s="29"/>
      <c r="F24657" s="29"/>
      <c r="G24657" s="29"/>
      <c r="H24657" s="29"/>
      <c r="I24657" s="29"/>
      <c r="J24657" s="29"/>
      <c r="K24657" s="29"/>
      <c r="L24657" s="29"/>
      <c r="M24657" s="29"/>
      <c r="N24657" s="29"/>
      <c r="O24657" s="29"/>
      <c r="P24657" s="29"/>
      <c r="Q24657" s="29"/>
      <c r="R24657" s="29"/>
      <c r="S24657" s="33"/>
      <c r="T24657" s="29"/>
      <c r="U24657" s="29"/>
      <c r="V24657" s="29"/>
      <c r="W24657" s="29"/>
      <c r="X24657" s="29"/>
      <c r="Y24657" s="29"/>
      <c r="Z24657" s="29"/>
      <c r="AA24657" s="29"/>
      <c r="AB24657" s="29"/>
      <c r="AC24657" s="29"/>
      <c r="AD24657" s="29"/>
      <c r="AE24657" s="29"/>
      <c r="AF24657" s="29"/>
      <c r="AG24657" s="29"/>
      <c r="AH24657" s="29"/>
      <c r="AI24657" s="29"/>
      <c r="AJ24657" s="29"/>
      <c r="AK24657" s="29"/>
      <c r="AL24657" s="29"/>
      <c r="AM24657" s="29"/>
      <c r="AP24657" s="30"/>
    </row>
    <row r="24658" spans="1:42">
      <c r="A24658" s="29"/>
      <c r="B24658" s="29"/>
      <c r="C24658" s="29"/>
      <c r="D24658" s="29"/>
      <c r="E24658" s="29"/>
      <c r="F24658" s="29"/>
      <c r="G24658" s="29"/>
      <c r="H24658" s="29"/>
      <c r="I24658" s="29"/>
      <c r="J24658" s="29"/>
      <c r="K24658" s="29"/>
      <c r="L24658" s="29"/>
      <c r="M24658" s="29"/>
      <c r="N24658" s="29"/>
      <c r="O24658" s="29"/>
      <c r="P24658" s="29"/>
      <c r="Q24658" s="29"/>
      <c r="R24658" s="29"/>
      <c r="S24658" s="33"/>
      <c r="T24658" s="29"/>
      <c r="U24658" s="29"/>
      <c r="V24658" s="29"/>
      <c r="W24658" s="29"/>
      <c r="X24658" s="29"/>
      <c r="Y24658" s="29"/>
      <c r="Z24658" s="29"/>
      <c r="AA24658" s="29"/>
      <c r="AB24658" s="29"/>
      <c r="AC24658" s="29"/>
      <c r="AD24658" s="29"/>
      <c r="AE24658" s="29"/>
      <c r="AF24658" s="29"/>
      <c r="AG24658" s="29"/>
      <c r="AH24658" s="29"/>
      <c r="AI24658" s="29"/>
      <c r="AJ24658" s="29"/>
      <c r="AK24658" s="29"/>
      <c r="AL24658" s="29"/>
      <c r="AM24658" s="29"/>
      <c r="AP24658" s="30"/>
    </row>
    <row r="24659" spans="1:42">
      <c r="A24659" s="29"/>
      <c r="B24659" s="29"/>
      <c r="C24659" s="29"/>
      <c r="D24659" s="29"/>
      <c r="E24659" s="29"/>
      <c r="F24659" s="29"/>
      <c r="G24659" s="29"/>
      <c r="H24659" s="29"/>
      <c r="I24659" s="29"/>
      <c r="J24659" s="29"/>
      <c r="K24659" s="29"/>
      <c r="L24659" s="29"/>
      <c r="M24659" s="29"/>
      <c r="N24659" s="29"/>
      <c r="O24659" s="29"/>
      <c r="P24659" s="29"/>
      <c r="Q24659" s="29"/>
      <c r="R24659" s="29"/>
      <c r="S24659" s="33"/>
      <c r="T24659" s="29"/>
      <c r="U24659" s="29"/>
      <c r="V24659" s="29"/>
      <c r="W24659" s="29"/>
      <c r="X24659" s="29"/>
      <c r="Y24659" s="29"/>
      <c r="Z24659" s="29"/>
      <c r="AA24659" s="29"/>
      <c r="AB24659" s="29"/>
      <c r="AC24659" s="29"/>
      <c r="AD24659" s="29"/>
      <c r="AE24659" s="29"/>
      <c r="AF24659" s="29"/>
      <c r="AG24659" s="29"/>
      <c r="AH24659" s="29"/>
      <c r="AI24659" s="29"/>
      <c r="AJ24659" s="29"/>
      <c r="AK24659" s="29"/>
      <c r="AL24659" s="29"/>
      <c r="AM24659" s="29"/>
      <c r="AP24659" s="30"/>
    </row>
    <row r="24660" spans="1:42">
      <c r="A24660" s="29"/>
      <c r="B24660" s="29"/>
      <c r="C24660" s="29"/>
      <c r="D24660" s="29"/>
      <c r="E24660" s="29"/>
      <c r="F24660" s="29"/>
      <c r="G24660" s="29"/>
      <c r="H24660" s="29"/>
      <c r="I24660" s="29"/>
      <c r="J24660" s="29"/>
      <c r="K24660" s="29"/>
      <c r="L24660" s="29"/>
      <c r="M24660" s="29"/>
      <c r="N24660" s="29"/>
      <c r="O24660" s="29"/>
      <c r="P24660" s="29"/>
      <c r="Q24660" s="29"/>
      <c r="R24660" s="29"/>
      <c r="S24660" s="33"/>
      <c r="T24660" s="29"/>
      <c r="U24660" s="29"/>
      <c r="V24660" s="29"/>
      <c r="W24660" s="29"/>
      <c r="X24660" s="29"/>
      <c r="Y24660" s="29"/>
      <c r="Z24660" s="29"/>
      <c r="AA24660" s="29"/>
      <c r="AB24660" s="29"/>
      <c r="AC24660" s="29"/>
      <c r="AD24660" s="29"/>
      <c r="AE24660" s="29"/>
      <c r="AF24660" s="29"/>
      <c r="AG24660" s="29"/>
      <c r="AH24660" s="29"/>
      <c r="AI24660" s="29"/>
      <c r="AJ24660" s="29"/>
      <c r="AK24660" s="29"/>
      <c r="AL24660" s="29"/>
      <c r="AM24660" s="29"/>
      <c r="AP24660" s="30"/>
    </row>
    <row r="24661" spans="1:42">
      <c r="A24661" s="29"/>
      <c r="B24661" s="29"/>
      <c r="C24661" s="29"/>
      <c r="D24661" s="29"/>
      <c r="E24661" s="29"/>
      <c r="F24661" s="29"/>
      <c r="G24661" s="29"/>
      <c r="H24661" s="29"/>
      <c r="I24661" s="29"/>
      <c r="J24661" s="29"/>
      <c r="K24661" s="29"/>
      <c r="L24661" s="29"/>
      <c r="M24661" s="29"/>
      <c r="N24661" s="29"/>
      <c r="O24661" s="29"/>
      <c r="P24661" s="29"/>
      <c r="Q24661" s="29"/>
      <c r="R24661" s="29"/>
      <c r="S24661" s="33"/>
      <c r="T24661" s="29"/>
      <c r="U24661" s="29"/>
      <c r="V24661" s="29"/>
      <c r="W24661" s="29"/>
      <c r="X24661" s="29"/>
      <c r="Y24661" s="29"/>
      <c r="Z24661" s="29"/>
      <c r="AA24661" s="29"/>
      <c r="AB24661" s="29"/>
      <c r="AC24661" s="29"/>
      <c r="AD24661" s="29"/>
      <c r="AE24661" s="29"/>
      <c r="AF24661" s="29"/>
      <c r="AG24661" s="29"/>
      <c r="AH24661" s="29"/>
      <c r="AI24661" s="29"/>
      <c r="AJ24661" s="29"/>
      <c r="AK24661" s="29"/>
      <c r="AL24661" s="29"/>
      <c r="AM24661" s="29"/>
      <c r="AP24661" s="30"/>
    </row>
    <row r="24662" spans="1:42">
      <c r="A24662" s="29"/>
      <c r="B24662" s="29"/>
      <c r="C24662" s="29"/>
      <c r="D24662" s="29"/>
      <c r="E24662" s="29"/>
      <c r="F24662" s="29"/>
      <c r="G24662" s="29"/>
      <c r="H24662" s="29"/>
      <c r="I24662" s="29"/>
      <c r="J24662" s="29"/>
      <c r="K24662" s="29"/>
      <c r="L24662" s="29"/>
      <c r="M24662" s="29"/>
      <c r="N24662" s="29"/>
      <c r="O24662" s="29"/>
      <c r="P24662" s="29"/>
      <c r="Q24662" s="29"/>
      <c r="R24662" s="29"/>
      <c r="S24662" s="33"/>
      <c r="T24662" s="29"/>
      <c r="U24662" s="29"/>
      <c r="V24662" s="29"/>
      <c r="W24662" s="29"/>
      <c r="X24662" s="29"/>
      <c r="Y24662" s="29"/>
      <c r="Z24662" s="29"/>
      <c r="AA24662" s="29"/>
      <c r="AB24662" s="29"/>
      <c r="AC24662" s="29"/>
      <c r="AD24662" s="29"/>
      <c r="AE24662" s="29"/>
      <c r="AF24662" s="29"/>
      <c r="AG24662" s="29"/>
      <c r="AH24662" s="29"/>
      <c r="AI24662" s="29"/>
      <c r="AJ24662" s="29"/>
      <c r="AK24662" s="29"/>
      <c r="AL24662" s="29"/>
      <c r="AM24662" s="29"/>
      <c r="AP24662" s="30"/>
    </row>
    <row r="24663" spans="1:42">
      <c r="A24663" s="29"/>
      <c r="B24663" s="29"/>
      <c r="C24663" s="29"/>
      <c r="D24663" s="29"/>
      <c r="E24663" s="29"/>
      <c r="F24663" s="29"/>
      <c r="G24663" s="29"/>
      <c r="H24663" s="29"/>
      <c r="I24663" s="29"/>
      <c r="J24663" s="29"/>
      <c r="K24663" s="29"/>
      <c r="L24663" s="29"/>
      <c r="M24663" s="29"/>
      <c r="N24663" s="29"/>
      <c r="O24663" s="29"/>
      <c r="P24663" s="29"/>
      <c r="Q24663" s="29"/>
      <c r="R24663" s="29"/>
      <c r="S24663" s="33"/>
      <c r="T24663" s="29"/>
      <c r="U24663" s="29"/>
      <c r="V24663" s="29"/>
      <c r="W24663" s="29"/>
      <c r="X24663" s="29"/>
      <c r="Y24663" s="29"/>
      <c r="Z24663" s="29"/>
      <c r="AA24663" s="29"/>
      <c r="AB24663" s="29"/>
      <c r="AC24663" s="29"/>
      <c r="AD24663" s="29"/>
      <c r="AE24663" s="29"/>
      <c r="AF24663" s="29"/>
      <c r="AG24663" s="29"/>
      <c r="AH24663" s="29"/>
      <c r="AI24663" s="29"/>
      <c r="AJ24663" s="29"/>
      <c r="AK24663" s="29"/>
      <c r="AL24663" s="29"/>
      <c r="AM24663" s="29"/>
      <c r="AP24663" s="30"/>
    </row>
    <row r="24664" spans="1:42">
      <c r="A24664" s="29"/>
      <c r="B24664" s="29"/>
      <c r="C24664" s="29"/>
      <c r="D24664" s="29"/>
      <c r="E24664" s="29"/>
      <c r="F24664" s="29"/>
      <c r="G24664" s="29"/>
      <c r="H24664" s="29"/>
      <c r="I24664" s="29"/>
      <c r="J24664" s="29"/>
      <c r="K24664" s="29"/>
      <c r="L24664" s="29"/>
      <c r="M24664" s="29"/>
      <c r="N24664" s="29"/>
      <c r="O24664" s="29"/>
      <c r="P24664" s="29"/>
      <c r="Q24664" s="29"/>
      <c r="R24664" s="29"/>
      <c r="S24664" s="33"/>
      <c r="T24664" s="29"/>
      <c r="U24664" s="29"/>
      <c r="V24664" s="29"/>
      <c r="W24664" s="29"/>
      <c r="X24664" s="29"/>
      <c r="Y24664" s="29"/>
      <c r="Z24664" s="29"/>
      <c r="AA24664" s="29"/>
      <c r="AB24664" s="29"/>
      <c r="AC24664" s="29"/>
      <c r="AD24664" s="29"/>
      <c r="AE24664" s="29"/>
      <c r="AF24664" s="29"/>
      <c r="AG24664" s="29"/>
      <c r="AH24664" s="29"/>
      <c r="AI24664" s="29"/>
      <c r="AJ24664" s="29"/>
      <c r="AK24664" s="29"/>
      <c r="AL24664" s="29"/>
      <c r="AM24664" s="29"/>
      <c r="AP24664" s="30"/>
    </row>
    <row r="24665" spans="1:42">
      <c r="A24665" s="29"/>
      <c r="B24665" s="29"/>
      <c r="C24665" s="29"/>
      <c r="D24665" s="29"/>
      <c r="E24665" s="29"/>
      <c r="F24665" s="29"/>
      <c r="G24665" s="29"/>
      <c r="H24665" s="29"/>
      <c r="I24665" s="29"/>
      <c r="J24665" s="29"/>
      <c r="K24665" s="29"/>
      <c r="L24665" s="29"/>
      <c r="M24665" s="29"/>
      <c r="N24665" s="29"/>
      <c r="O24665" s="29"/>
      <c r="P24665" s="29"/>
      <c r="Q24665" s="29"/>
      <c r="R24665" s="29"/>
      <c r="S24665" s="33"/>
      <c r="T24665" s="29"/>
      <c r="U24665" s="29"/>
      <c r="V24665" s="29"/>
      <c r="W24665" s="29"/>
      <c r="X24665" s="29"/>
      <c r="Y24665" s="29"/>
      <c r="Z24665" s="29"/>
      <c r="AA24665" s="29"/>
      <c r="AB24665" s="29"/>
      <c r="AC24665" s="29"/>
      <c r="AD24665" s="29"/>
      <c r="AE24665" s="29"/>
      <c r="AF24665" s="29"/>
      <c r="AG24665" s="29"/>
      <c r="AH24665" s="29"/>
      <c r="AI24665" s="29"/>
      <c r="AJ24665" s="29"/>
      <c r="AK24665" s="29"/>
      <c r="AL24665" s="29"/>
      <c r="AM24665" s="29"/>
      <c r="AP24665" s="30"/>
    </row>
    <row r="24666" spans="1:42">
      <c r="A24666" s="29"/>
      <c r="B24666" s="29"/>
      <c r="C24666" s="29"/>
      <c r="D24666" s="29"/>
      <c r="E24666" s="29"/>
      <c r="F24666" s="29"/>
      <c r="G24666" s="29"/>
      <c r="H24666" s="29"/>
      <c r="I24666" s="29"/>
      <c r="J24666" s="29"/>
      <c r="K24666" s="29"/>
      <c r="L24666" s="29"/>
      <c r="M24666" s="29"/>
      <c r="N24666" s="29"/>
      <c r="O24666" s="29"/>
      <c r="P24666" s="29"/>
      <c r="Q24666" s="29"/>
      <c r="R24666" s="29"/>
      <c r="S24666" s="33"/>
      <c r="T24666" s="29"/>
      <c r="U24666" s="29"/>
      <c r="V24666" s="29"/>
      <c r="W24666" s="29"/>
      <c r="X24666" s="29"/>
      <c r="Y24666" s="29"/>
      <c r="Z24666" s="29"/>
      <c r="AA24666" s="29"/>
      <c r="AB24666" s="29"/>
      <c r="AC24666" s="29"/>
      <c r="AD24666" s="29"/>
      <c r="AE24666" s="29"/>
      <c r="AF24666" s="29"/>
      <c r="AG24666" s="29"/>
      <c r="AH24666" s="29"/>
      <c r="AI24666" s="29"/>
      <c r="AJ24666" s="29"/>
      <c r="AK24666" s="29"/>
      <c r="AL24666" s="29"/>
      <c r="AM24666" s="29"/>
      <c r="AP24666" s="30"/>
    </row>
    <row r="24667" spans="1:42">
      <c r="A24667" s="29"/>
      <c r="B24667" s="29"/>
      <c r="C24667" s="29"/>
      <c r="D24667" s="29"/>
      <c r="E24667" s="29"/>
      <c r="F24667" s="29"/>
      <c r="G24667" s="29"/>
      <c r="H24667" s="29"/>
      <c r="I24667" s="29"/>
      <c r="J24667" s="29"/>
      <c r="K24667" s="29"/>
      <c r="L24667" s="29"/>
      <c r="M24667" s="29"/>
      <c r="N24667" s="29"/>
      <c r="O24667" s="29"/>
      <c r="P24667" s="29"/>
      <c r="Q24667" s="29"/>
      <c r="R24667" s="29"/>
      <c r="S24667" s="33"/>
      <c r="T24667" s="29"/>
      <c r="U24667" s="29"/>
      <c r="V24667" s="29"/>
      <c r="W24667" s="29"/>
      <c r="X24667" s="29"/>
      <c r="Y24667" s="29"/>
      <c r="Z24667" s="29"/>
      <c r="AA24667" s="29"/>
      <c r="AB24667" s="29"/>
      <c r="AC24667" s="29"/>
      <c r="AD24667" s="29"/>
      <c r="AE24667" s="29"/>
      <c r="AF24667" s="29"/>
      <c r="AG24667" s="29"/>
      <c r="AH24667" s="29"/>
      <c r="AI24667" s="29"/>
      <c r="AJ24667" s="29"/>
      <c r="AK24667" s="29"/>
      <c r="AL24667" s="29"/>
      <c r="AM24667" s="29"/>
      <c r="AP24667" s="30"/>
    </row>
    <row r="24668" spans="1:42">
      <c r="A24668" s="29"/>
      <c r="B24668" s="29"/>
      <c r="C24668" s="29"/>
      <c r="D24668" s="29"/>
      <c r="E24668" s="29"/>
      <c r="F24668" s="29"/>
      <c r="G24668" s="29"/>
      <c r="H24668" s="29"/>
      <c r="I24668" s="29"/>
      <c r="J24668" s="29"/>
      <c r="K24668" s="29"/>
      <c r="L24668" s="29"/>
      <c r="M24668" s="29"/>
      <c r="N24668" s="29"/>
      <c r="O24668" s="29"/>
      <c r="P24668" s="29"/>
      <c r="Q24668" s="29"/>
      <c r="R24668" s="29"/>
      <c r="S24668" s="33"/>
      <c r="T24668" s="29"/>
      <c r="U24668" s="29"/>
      <c r="V24668" s="29"/>
      <c r="W24668" s="29"/>
      <c r="X24668" s="29"/>
      <c r="Y24668" s="29"/>
      <c r="Z24668" s="29"/>
      <c r="AA24668" s="29"/>
      <c r="AB24668" s="29"/>
      <c r="AC24668" s="29"/>
      <c r="AD24668" s="29"/>
      <c r="AE24668" s="29"/>
      <c r="AF24668" s="29"/>
      <c r="AG24668" s="29"/>
      <c r="AH24668" s="29"/>
      <c r="AI24668" s="29"/>
      <c r="AJ24668" s="29"/>
      <c r="AK24668" s="29"/>
      <c r="AL24668" s="29"/>
      <c r="AM24668" s="29"/>
      <c r="AP24668" s="30"/>
    </row>
    <row r="24669" spans="1:42">
      <c r="A24669" s="29"/>
      <c r="B24669" s="29"/>
      <c r="C24669" s="29"/>
      <c r="D24669" s="29"/>
      <c r="E24669" s="29"/>
      <c r="F24669" s="29"/>
      <c r="G24669" s="29"/>
      <c r="H24669" s="29"/>
      <c r="I24669" s="29"/>
      <c r="J24669" s="29"/>
      <c r="K24669" s="29"/>
      <c r="L24669" s="29"/>
      <c r="M24669" s="29"/>
      <c r="N24669" s="29"/>
      <c r="O24669" s="29"/>
      <c r="P24669" s="29"/>
      <c r="Q24669" s="29"/>
      <c r="R24669" s="29"/>
      <c r="S24669" s="33"/>
      <c r="T24669" s="29"/>
      <c r="U24669" s="29"/>
      <c r="V24669" s="29"/>
      <c r="W24669" s="29"/>
      <c r="X24669" s="29"/>
      <c r="Y24669" s="29"/>
      <c r="Z24669" s="29"/>
      <c r="AA24669" s="29"/>
      <c r="AB24669" s="29"/>
      <c r="AC24669" s="29"/>
      <c r="AD24669" s="29"/>
      <c r="AE24669" s="29"/>
      <c r="AF24669" s="29"/>
      <c r="AG24669" s="29"/>
      <c r="AH24669" s="29"/>
      <c r="AI24669" s="29"/>
      <c r="AJ24669" s="29"/>
      <c r="AK24669" s="29"/>
      <c r="AL24669" s="29"/>
      <c r="AM24669" s="29"/>
      <c r="AP24669" s="30"/>
    </row>
    <row r="24670" spans="1:42">
      <c r="A24670" s="29"/>
      <c r="B24670" s="29"/>
      <c r="C24670" s="29"/>
      <c r="D24670" s="29"/>
      <c r="E24670" s="29"/>
      <c r="F24670" s="29"/>
      <c r="G24670" s="29"/>
      <c r="H24670" s="29"/>
      <c r="I24670" s="29"/>
      <c r="J24670" s="29"/>
      <c r="K24670" s="29"/>
      <c r="L24670" s="29"/>
      <c r="M24670" s="29"/>
      <c r="N24670" s="29"/>
      <c r="O24670" s="29"/>
      <c r="P24670" s="29"/>
      <c r="Q24670" s="29"/>
      <c r="R24670" s="29"/>
      <c r="S24670" s="33"/>
      <c r="T24670" s="29"/>
      <c r="U24670" s="29"/>
      <c r="V24670" s="29"/>
      <c r="W24670" s="29"/>
      <c r="X24670" s="29"/>
      <c r="Y24670" s="29"/>
      <c r="Z24670" s="29"/>
      <c r="AA24670" s="29"/>
      <c r="AB24670" s="29"/>
      <c r="AC24670" s="29"/>
      <c r="AD24670" s="29"/>
      <c r="AE24670" s="29"/>
      <c r="AF24670" s="29"/>
      <c r="AG24670" s="29"/>
      <c r="AH24670" s="29"/>
      <c r="AI24670" s="29"/>
      <c r="AJ24670" s="29"/>
      <c r="AK24670" s="29"/>
      <c r="AL24670" s="29"/>
      <c r="AM24670" s="29"/>
      <c r="AP24670" s="30"/>
    </row>
    <row r="24671" spans="1:42">
      <c r="A24671" s="29"/>
      <c r="B24671" s="29"/>
      <c r="C24671" s="29"/>
      <c r="D24671" s="29"/>
      <c r="E24671" s="29"/>
      <c r="F24671" s="29"/>
      <c r="G24671" s="29"/>
      <c r="H24671" s="29"/>
      <c r="I24671" s="29"/>
      <c r="J24671" s="29"/>
      <c r="K24671" s="29"/>
      <c r="L24671" s="29"/>
      <c r="M24671" s="29"/>
      <c r="N24671" s="29"/>
      <c r="O24671" s="29"/>
      <c r="P24671" s="29"/>
      <c r="Q24671" s="29"/>
      <c r="R24671" s="29"/>
      <c r="S24671" s="33"/>
      <c r="T24671" s="29"/>
      <c r="U24671" s="29"/>
      <c r="V24671" s="29"/>
      <c r="W24671" s="29"/>
      <c r="X24671" s="29"/>
      <c r="Y24671" s="29"/>
      <c r="Z24671" s="29"/>
      <c r="AA24671" s="29"/>
      <c r="AB24671" s="29"/>
      <c r="AC24671" s="29"/>
      <c r="AD24671" s="29"/>
      <c r="AE24671" s="29"/>
      <c r="AF24671" s="29"/>
      <c r="AG24671" s="29"/>
      <c r="AH24671" s="29"/>
      <c r="AI24671" s="29"/>
      <c r="AJ24671" s="29"/>
      <c r="AK24671" s="29"/>
      <c r="AL24671" s="29"/>
      <c r="AM24671" s="29"/>
      <c r="AP24671" s="30"/>
    </row>
    <row r="24672" spans="1:42">
      <c r="A24672" s="29"/>
      <c r="B24672" s="29"/>
      <c r="C24672" s="29"/>
      <c r="D24672" s="29"/>
      <c r="E24672" s="29"/>
      <c r="F24672" s="29"/>
      <c r="G24672" s="29"/>
      <c r="H24672" s="29"/>
      <c r="I24672" s="29"/>
      <c r="J24672" s="29"/>
      <c r="K24672" s="29"/>
      <c r="L24672" s="29"/>
      <c r="M24672" s="29"/>
      <c r="N24672" s="29"/>
      <c r="O24672" s="29"/>
      <c r="P24672" s="29"/>
      <c r="Q24672" s="29"/>
      <c r="R24672" s="29"/>
      <c r="S24672" s="33"/>
      <c r="T24672" s="29"/>
      <c r="U24672" s="29"/>
      <c r="V24672" s="29"/>
      <c r="W24672" s="29"/>
      <c r="X24672" s="29"/>
      <c r="Y24672" s="29"/>
      <c r="Z24672" s="29"/>
      <c r="AA24672" s="29"/>
      <c r="AB24672" s="29"/>
      <c r="AC24672" s="29"/>
      <c r="AD24672" s="29"/>
      <c r="AE24672" s="29"/>
      <c r="AF24672" s="29"/>
      <c r="AG24672" s="29"/>
      <c r="AH24672" s="29"/>
      <c r="AI24672" s="29"/>
      <c r="AJ24672" s="29"/>
      <c r="AK24672" s="29"/>
      <c r="AL24672" s="29"/>
      <c r="AM24672" s="29"/>
      <c r="AP24672" s="30"/>
    </row>
    <row r="24673" spans="1:42">
      <c r="A24673" s="29"/>
      <c r="B24673" s="29"/>
      <c r="C24673" s="29"/>
      <c r="D24673" s="29"/>
      <c r="E24673" s="29"/>
      <c r="F24673" s="29"/>
      <c r="G24673" s="29"/>
      <c r="H24673" s="29"/>
      <c r="I24673" s="29"/>
      <c r="J24673" s="29"/>
      <c r="K24673" s="29"/>
      <c r="L24673" s="29"/>
      <c r="M24673" s="29"/>
      <c r="N24673" s="29"/>
      <c r="O24673" s="29"/>
      <c r="P24673" s="29"/>
      <c r="Q24673" s="29"/>
      <c r="R24673" s="29"/>
      <c r="S24673" s="33"/>
      <c r="T24673" s="29"/>
      <c r="U24673" s="29"/>
      <c r="V24673" s="29"/>
      <c r="W24673" s="29"/>
      <c r="X24673" s="29"/>
      <c r="Y24673" s="29"/>
      <c r="Z24673" s="29"/>
      <c r="AA24673" s="29"/>
      <c r="AB24673" s="29"/>
      <c r="AC24673" s="29"/>
      <c r="AD24673" s="29"/>
      <c r="AE24673" s="29"/>
      <c r="AF24673" s="29"/>
      <c r="AG24673" s="29"/>
      <c r="AH24673" s="29"/>
      <c r="AI24673" s="29"/>
      <c r="AJ24673" s="29"/>
      <c r="AK24673" s="29"/>
      <c r="AL24673" s="29"/>
      <c r="AM24673" s="29"/>
      <c r="AP24673" s="30"/>
    </row>
    <row r="24674" spans="1:42">
      <c r="A24674" s="29"/>
      <c r="B24674" s="29"/>
      <c r="C24674" s="29"/>
      <c r="D24674" s="29"/>
      <c r="E24674" s="29"/>
      <c r="F24674" s="29"/>
      <c r="G24674" s="29"/>
      <c r="H24674" s="29"/>
      <c r="I24674" s="29"/>
      <c r="J24674" s="29"/>
      <c r="K24674" s="29"/>
      <c r="L24674" s="29"/>
      <c r="M24674" s="29"/>
      <c r="N24674" s="29"/>
      <c r="O24674" s="29"/>
      <c r="P24674" s="29"/>
      <c r="Q24674" s="29"/>
      <c r="R24674" s="29"/>
      <c r="S24674" s="33"/>
      <c r="T24674" s="29"/>
      <c r="U24674" s="29"/>
      <c r="V24674" s="29"/>
      <c r="W24674" s="29"/>
      <c r="X24674" s="29"/>
      <c r="Y24674" s="29"/>
      <c r="Z24674" s="29"/>
      <c r="AA24674" s="29"/>
      <c r="AB24674" s="29"/>
      <c r="AC24674" s="29"/>
      <c r="AD24674" s="29"/>
      <c r="AE24674" s="29"/>
      <c r="AF24674" s="29"/>
      <c r="AG24674" s="29"/>
      <c r="AH24674" s="29"/>
      <c r="AI24674" s="29"/>
      <c r="AJ24674" s="29"/>
      <c r="AK24674" s="29"/>
      <c r="AL24674" s="29"/>
      <c r="AM24674" s="29"/>
      <c r="AP24674" s="30"/>
    </row>
    <row r="24675" spans="1:42">
      <c r="A24675" s="29"/>
      <c r="B24675" s="29"/>
      <c r="C24675" s="29"/>
      <c r="D24675" s="29"/>
      <c r="E24675" s="29"/>
      <c r="F24675" s="29"/>
      <c r="G24675" s="29"/>
      <c r="H24675" s="29"/>
      <c r="I24675" s="29"/>
      <c r="J24675" s="29"/>
      <c r="K24675" s="29"/>
      <c r="L24675" s="29"/>
      <c r="M24675" s="29"/>
      <c r="N24675" s="29"/>
      <c r="O24675" s="29"/>
      <c r="P24675" s="29"/>
      <c r="Q24675" s="29"/>
      <c r="R24675" s="29"/>
      <c r="S24675" s="33"/>
      <c r="T24675" s="29"/>
      <c r="U24675" s="29"/>
      <c r="V24675" s="29"/>
      <c r="W24675" s="29"/>
      <c r="X24675" s="29"/>
      <c r="Y24675" s="29"/>
      <c r="Z24675" s="29"/>
      <c r="AA24675" s="29"/>
      <c r="AB24675" s="29"/>
      <c r="AC24675" s="29"/>
      <c r="AD24675" s="29"/>
      <c r="AE24675" s="29"/>
      <c r="AF24675" s="29"/>
      <c r="AG24675" s="29"/>
      <c r="AH24675" s="29"/>
      <c r="AI24675" s="29"/>
      <c r="AJ24675" s="29"/>
      <c r="AK24675" s="29"/>
      <c r="AL24675" s="29"/>
      <c r="AM24675" s="29"/>
      <c r="AP24675" s="30"/>
    </row>
    <row r="24676" spans="1:42">
      <c r="A24676" s="29"/>
      <c r="B24676" s="29"/>
      <c r="C24676" s="29"/>
      <c r="D24676" s="29"/>
      <c r="E24676" s="29"/>
      <c r="F24676" s="29"/>
      <c r="G24676" s="29"/>
      <c r="H24676" s="29"/>
      <c r="I24676" s="29"/>
      <c r="J24676" s="29"/>
      <c r="K24676" s="29"/>
      <c r="L24676" s="29"/>
      <c r="M24676" s="29"/>
      <c r="N24676" s="29"/>
      <c r="O24676" s="29"/>
      <c r="P24676" s="29"/>
      <c r="Q24676" s="29"/>
      <c r="R24676" s="29"/>
      <c r="S24676" s="33"/>
      <c r="T24676" s="29"/>
      <c r="U24676" s="29"/>
      <c r="V24676" s="29"/>
      <c r="W24676" s="29"/>
      <c r="X24676" s="29"/>
      <c r="Y24676" s="29"/>
      <c r="Z24676" s="29"/>
      <c r="AA24676" s="29"/>
      <c r="AB24676" s="29"/>
      <c r="AC24676" s="29"/>
      <c r="AD24676" s="29"/>
      <c r="AE24676" s="29"/>
      <c r="AF24676" s="29"/>
      <c r="AG24676" s="29"/>
      <c r="AH24676" s="29"/>
      <c r="AI24676" s="29"/>
      <c r="AJ24676" s="29"/>
      <c r="AK24676" s="29"/>
      <c r="AL24676" s="29"/>
      <c r="AM24676" s="29"/>
      <c r="AP24676" s="30"/>
    </row>
    <row r="24677" spans="1:42">
      <c r="A24677" s="29"/>
      <c r="B24677" s="29"/>
      <c r="C24677" s="29"/>
      <c r="D24677" s="29"/>
      <c r="E24677" s="29"/>
      <c r="F24677" s="29"/>
      <c r="G24677" s="29"/>
      <c r="H24677" s="29"/>
      <c r="I24677" s="29"/>
      <c r="J24677" s="29"/>
      <c r="K24677" s="29"/>
      <c r="L24677" s="29"/>
      <c r="M24677" s="29"/>
      <c r="N24677" s="29"/>
      <c r="O24677" s="29"/>
      <c r="P24677" s="29"/>
      <c r="Q24677" s="29"/>
      <c r="R24677" s="29"/>
      <c r="S24677" s="33"/>
      <c r="T24677" s="29"/>
      <c r="U24677" s="29"/>
      <c r="V24677" s="29"/>
      <c r="W24677" s="29"/>
      <c r="X24677" s="29"/>
      <c r="Y24677" s="29"/>
      <c r="Z24677" s="29"/>
      <c r="AA24677" s="29"/>
      <c r="AB24677" s="29"/>
      <c r="AC24677" s="29"/>
      <c r="AD24677" s="29"/>
      <c r="AE24677" s="29"/>
      <c r="AF24677" s="29"/>
      <c r="AG24677" s="29"/>
      <c r="AH24677" s="29"/>
      <c r="AI24677" s="29"/>
      <c r="AJ24677" s="29"/>
      <c r="AK24677" s="29"/>
      <c r="AL24677" s="29"/>
      <c r="AM24677" s="29"/>
      <c r="AP24677" s="30"/>
    </row>
    <row r="24678" spans="1:42">
      <c r="A24678" s="29"/>
      <c r="B24678" s="29"/>
      <c r="C24678" s="29"/>
      <c r="D24678" s="29"/>
      <c r="E24678" s="29"/>
      <c r="F24678" s="29"/>
      <c r="G24678" s="29"/>
      <c r="H24678" s="29"/>
      <c r="I24678" s="29"/>
      <c r="J24678" s="29"/>
      <c r="K24678" s="29"/>
      <c r="L24678" s="29"/>
      <c r="M24678" s="29"/>
      <c r="N24678" s="29"/>
      <c r="O24678" s="29"/>
      <c r="P24678" s="29"/>
      <c r="Q24678" s="29"/>
      <c r="R24678" s="29"/>
      <c r="S24678" s="33"/>
      <c r="T24678" s="29"/>
      <c r="U24678" s="29"/>
      <c r="V24678" s="29"/>
      <c r="W24678" s="29"/>
      <c r="X24678" s="29"/>
      <c r="Y24678" s="29"/>
      <c r="Z24678" s="29"/>
      <c r="AA24678" s="29"/>
      <c r="AB24678" s="29"/>
      <c r="AC24678" s="29"/>
      <c r="AD24678" s="29"/>
      <c r="AE24678" s="29"/>
      <c r="AF24678" s="29"/>
      <c r="AG24678" s="29"/>
      <c r="AH24678" s="29"/>
      <c r="AI24678" s="29"/>
      <c r="AJ24678" s="29"/>
      <c r="AK24678" s="29"/>
      <c r="AL24678" s="29"/>
      <c r="AM24678" s="29"/>
      <c r="AP24678" s="30"/>
    </row>
    <row r="24679" spans="1:42">
      <c r="A24679" s="29"/>
      <c r="B24679" s="29"/>
      <c r="C24679" s="29"/>
      <c r="D24679" s="29"/>
      <c r="E24679" s="29"/>
      <c r="F24679" s="29"/>
      <c r="G24679" s="29"/>
      <c r="H24679" s="29"/>
      <c r="I24679" s="29"/>
      <c r="J24679" s="29"/>
      <c r="K24679" s="29"/>
      <c r="L24679" s="29"/>
      <c r="M24679" s="29"/>
      <c r="N24679" s="29"/>
      <c r="O24679" s="29"/>
      <c r="P24679" s="29"/>
      <c r="Q24679" s="29"/>
      <c r="R24679" s="29"/>
      <c r="S24679" s="33"/>
      <c r="T24679" s="29"/>
      <c r="U24679" s="29"/>
      <c r="V24679" s="29"/>
      <c r="W24679" s="29"/>
      <c r="X24679" s="29"/>
      <c r="Y24679" s="29"/>
      <c r="Z24679" s="29"/>
      <c r="AA24679" s="29"/>
      <c r="AB24679" s="29"/>
      <c r="AC24679" s="29"/>
      <c r="AD24679" s="29"/>
      <c r="AE24679" s="29"/>
      <c r="AF24679" s="29"/>
      <c r="AG24679" s="29"/>
      <c r="AH24679" s="29"/>
      <c r="AI24679" s="29"/>
      <c r="AJ24679" s="29"/>
      <c r="AK24679" s="29"/>
      <c r="AL24679" s="29"/>
      <c r="AM24679" s="29"/>
      <c r="AP24679" s="30"/>
    </row>
    <row r="24680" spans="1:42">
      <c r="A24680" s="29"/>
      <c r="B24680" s="29"/>
      <c r="C24680" s="29"/>
      <c r="D24680" s="29"/>
      <c r="E24680" s="29"/>
      <c r="F24680" s="29"/>
      <c r="G24680" s="29"/>
      <c r="H24680" s="29"/>
      <c r="I24680" s="29"/>
      <c r="J24680" s="29"/>
      <c r="K24680" s="29"/>
      <c r="L24680" s="29"/>
      <c r="M24680" s="29"/>
      <c r="N24680" s="29"/>
      <c r="O24680" s="29"/>
      <c r="P24680" s="29"/>
      <c r="Q24680" s="29"/>
      <c r="R24680" s="29"/>
      <c r="S24680" s="33"/>
      <c r="T24680" s="29"/>
      <c r="U24680" s="29"/>
      <c r="V24680" s="29"/>
      <c r="W24680" s="29"/>
      <c r="X24680" s="29"/>
      <c r="Y24680" s="29"/>
      <c r="Z24680" s="29"/>
      <c r="AA24680" s="29"/>
      <c r="AB24680" s="29"/>
      <c r="AC24680" s="29"/>
      <c r="AD24680" s="29"/>
      <c r="AE24680" s="29"/>
      <c r="AF24680" s="29"/>
      <c r="AG24680" s="29"/>
      <c r="AH24680" s="29"/>
      <c r="AI24680" s="29"/>
      <c r="AJ24680" s="29"/>
      <c r="AK24680" s="29"/>
      <c r="AL24680" s="29"/>
      <c r="AM24680" s="29"/>
      <c r="AP24680" s="30"/>
    </row>
    <row r="24681" spans="1:42">
      <c r="A24681" s="29"/>
      <c r="B24681" s="29"/>
      <c r="C24681" s="29"/>
      <c r="D24681" s="29"/>
      <c r="E24681" s="29"/>
      <c r="F24681" s="29"/>
      <c r="G24681" s="29"/>
      <c r="H24681" s="29"/>
      <c r="I24681" s="29"/>
      <c r="J24681" s="29"/>
      <c r="K24681" s="29"/>
      <c r="L24681" s="29"/>
      <c r="M24681" s="29"/>
      <c r="N24681" s="29"/>
      <c r="O24681" s="29"/>
      <c r="P24681" s="29"/>
      <c r="Q24681" s="29"/>
      <c r="R24681" s="29"/>
      <c r="S24681" s="33"/>
      <c r="T24681" s="29"/>
      <c r="U24681" s="29"/>
      <c r="V24681" s="29"/>
      <c r="W24681" s="29"/>
      <c r="X24681" s="29"/>
      <c r="Y24681" s="29"/>
      <c r="Z24681" s="29"/>
      <c r="AA24681" s="29"/>
      <c r="AB24681" s="29"/>
      <c r="AC24681" s="29"/>
      <c r="AD24681" s="29"/>
      <c r="AE24681" s="29"/>
      <c r="AF24681" s="29"/>
      <c r="AG24681" s="29"/>
      <c r="AH24681" s="29"/>
      <c r="AI24681" s="29"/>
      <c r="AJ24681" s="29"/>
      <c r="AK24681" s="29"/>
      <c r="AL24681" s="29"/>
      <c r="AM24681" s="29"/>
      <c r="AP24681" s="30"/>
    </row>
    <row r="24682" spans="1:42">
      <c r="A24682" s="29"/>
      <c r="B24682" s="29"/>
      <c r="C24682" s="29"/>
      <c r="D24682" s="29"/>
      <c r="E24682" s="29"/>
      <c r="F24682" s="29"/>
      <c r="G24682" s="29"/>
      <c r="H24682" s="29"/>
      <c r="I24682" s="29"/>
      <c r="J24682" s="29"/>
      <c r="K24682" s="29"/>
      <c r="L24682" s="29"/>
      <c r="M24682" s="29"/>
      <c r="N24682" s="29"/>
      <c r="O24682" s="29"/>
      <c r="P24682" s="29"/>
      <c r="Q24682" s="29"/>
      <c r="R24682" s="29"/>
      <c r="S24682" s="33"/>
      <c r="T24682" s="29"/>
      <c r="U24682" s="29"/>
      <c r="V24682" s="29"/>
      <c r="W24682" s="29"/>
      <c r="X24682" s="29"/>
      <c r="Y24682" s="29"/>
      <c r="Z24682" s="29"/>
      <c r="AA24682" s="29"/>
      <c r="AB24682" s="29"/>
      <c r="AC24682" s="29"/>
      <c r="AD24682" s="29"/>
      <c r="AE24682" s="29"/>
      <c r="AF24682" s="29"/>
      <c r="AG24682" s="29"/>
      <c r="AH24682" s="29"/>
      <c r="AI24682" s="29"/>
      <c r="AJ24682" s="29"/>
      <c r="AK24682" s="29"/>
      <c r="AL24682" s="29"/>
      <c r="AM24682" s="29"/>
      <c r="AP24682" s="30"/>
    </row>
    <row r="24683" spans="1:42">
      <c r="A24683" s="29"/>
      <c r="B24683" s="29"/>
      <c r="C24683" s="29"/>
      <c r="D24683" s="29"/>
      <c r="E24683" s="29"/>
      <c r="F24683" s="29"/>
      <c r="G24683" s="29"/>
      <c r="H24683" s="29"/>
      <c r="I24683" s="29"/>
      <c r="J24683" s="29"/>
      <c r="K24683" s="29"/>
      <c r="L24683" s="29"/>
      <c r="M24683" s="29"/>
      <c r="N24683" s="29"/>
      <c r="O24683" s="29"/>
      <c r="P24683" s="29"/>
      <c r="Q24683" s="29"/>
      <c r="R24683" s="29"/>
      <c r="S24683" s="33"/>
      <c r="T24683" s="29"/>
      <c r="U24683" s="29"/>
      <c r="V24683" s="29"/>
      <c r="W24683" s="29"/>
      <c r="X24683" s="29"/>
      <c r="Y24683" s="29"/>
      <c r="Z24683" s="29"/>
      <c r="AA24683" s="29"/>
      <c r="AB24683" s="29"/>
      <c r="AC24683" s="29"/>
      <c r="AD24683" s="29"/>
      <c r="AE24683" s="29"/>
      <c r="AF24683" s="29"/>
      <c r="AG24683" s="29"/>
      <c r="AH24683" s="29"/>
      <c r="AI24683" s="29"/>
      <c r="AJ24683" s="29"/>
      <c r="AK24683" s="29"/>
      <c r="AL24683" s="29"/>
      <c r="AM24683" s="29"/>
      <c r="AP24683" s="30"/>
    </row>
    <row r="24684" spans="1:42">
      <c r="A24684" s="29"/>
      <c r="B24684" s="29"/>
      <c r="C24684" s="29"/>
      <c r="D24684" s="29"/>
      <c r="E24684" s="29"/>
      <c r="F24684" s="29"/>
      <c r="G24684" s="29"/>
      <c r="H24684" s="29"/>
      <c r="I24684" s="29"/>
      <c r="J24684" s="29"/>
      <c r="K24684" s="29"/>
      <c r="L24684" s="29"/>
      <c r="M24684" s="29"/>
      <c r="N24684" s="29"/>
      <c r="O24684" s="29"/>
      <c r="P24684" s="29"/>
      <c r="Q24684" s="29"/>
      <c r="R24684" s="29"/>
      <c r="S24684" s="33"/>
      <c r="T24684" s="29"/>
      <c r="U24684" s="29"/>
      <c r="V24684" s="29"/>
      <c r="W24684" s="29"/>
      <c r="X24684" s="29"/>
      <c r="Y24684" s="29"/>
      <c r="Z24684" s="29"/>
      <c r="AA24684" s="29"/>
      <c r="AB24684" s="29"/>
      <c r="AC24684" s="29"/>
      <c r="AD24684" s="29"/>
      <c r="AE24684" s="29"/>
      <c r="AF24684" s="29"/>
      <c r="AG24684" s="29"/>
      <c r="AH24684" s="29"/>
      <c r="AI24684" s="29"/>
      <c r="AJ24684" s="29"/>
      <c r="AK24684" s="29"/>
      <c r="AL24684" s="29"/>
      <c r="AM24684" s="29"/>
      <c r="AP24684" s="30"/>
    </row>
    <row r="24685" spans="1:42">
      <c r="A24685" s="29"/>
      <c r="B24685" s="29"/>
      <c r="C24685" s="29"/>
      <c r="D24685" s="29"/>
      <c r="E24685" s="29"/>
      <c r="F24685" s="29"/>
      <c r="G24685" s="29"/>
      <c r="H24685" s="29"/>
      <c r="I24685" s="29"/>
      <c r="J24685" s="29"/>
      <c r="K24685" s="29"/>
      <c r="L24685" s="29"/>
      <c r="M24685" s="29"/>
      <c r="N24685" s="29"/>
      <c r="O24685" s="29"/>
      <c r="P24685" s="29"/>
      <c r="Q24685" s="29"/>
      <c r="R24685" s="29"/>
      <c r="S24685" s="33"/>
      <c r="T24685" s="29"/>
      <c r="U24685" s="29"/>
      <c r="V24685" s="29"/>
      <c r="W24685" s="29"/>
      <c r="X24685" s="29"/>
      <c r="Y24685" s="29"/>
      <c r="Z24685" s="29"/>
      <c r="AA24685" s="29"/>
      <c r="AB24685" s="29"/>
      <c r="AC24685" s="29"/>
      <c r="AD24685" s="29"/>
      <c r="AE24685" s="29"/>
      <c r="AF24685" s="29"/>
      <c r="AG24685" s="29"/>
      <c r="AH24685" s="29"/>
      <c r="AI24685" s="29"/>
      <c r="AJ24685" s="29"/>
      <c r="AK24685" s="29"/>
      <c r="AL24685" s="29"/>
      <c r="AM24685" s="29"/>
      <c r="AP24685" s="30"/>
    </row>
    <row r="24686" spans="1:42">
      <c r="A24686" s="29"/>
      <c r="B24686" s="29"/>
      <c r="C24686" s="29"/>
      <c r="D24686" s="29"/>
      <c r="E24686" s="29"/>
      <c r="F24686" s="29"/>
      <c r="G24686" s="29"/>
      <c r="H24686" s="29"/>
      <c r="I24686" s="29"/>
      <c r="J24686" s="29"/>
      <c r="K24686" s="29"/>
      <c r="L24686" s="29"/>
      <c r="M24686" s="29"/>
      <c r="N24686" s="29"/>
      <c r="O24686" s="29"/>
      <c r="P24686" s="29"/>
      <c r="Q24686" s="29"/>
      <c r="R24686" s="29"/>
      <c r="S24686" s="33"/>
      <c r="T24686" s="29"/>
      <c r="U24686" s="29"/>
      <c r="V24686" s="29"/>
      <c r="W24686" s="29"/>
      <c r="X24686" s="29"/>
      <c r="Y24686" s="29"/>
      <c r="Z24686" s="29"/>
      <c r="AA24686" s="29"/>
      <c r="AB24686" s="29"/>
      <c r="AC24686" s="29"/>
      <c r="AD24686" s="29"/>
      <c r="AE24686" s="29"/>
      <c r="AF24686" s="29"/>
      <c r="AG24686" s="29"/>
      <c r="AH24686" s="29"/>
      <c r="AI24686" s="29"/>
      <c r="AJ24686" s="29"/>
      <c r="AK24686" s="29"/>
      <c r="AL24686" s="29"/>
      <c r="AM24686" s="29"/>
      <c r="AP24686" s="30"/>
    </row>
    <row r="24687" spans="1:42">
      <c r="A24687" s="29"/>
      <c r="B24687" s="29"/>
      <c r="C24687" s="29"/>
      <c r="D24687" s="29"/>
      <c r="E24687" s="29"/>
      <c r="F24687" s="29"/>
      <c r="G24687" s="29"/>
      <c r="H24687" s="29"/>
      <c r="I24687" s="29"/>
      <c r="J24687" s="29"/>
      <c r="K24687" s="29"/>
      <c r="L24687" s="29"/>
      <c r="M24687" s="29"/>
      <c r="N24687" s="29"/>
      <c r="O24687" s="29"/>
      <c r="P24687" s="29"/>
      <c r="Q24687" s="29"/>
      <c r="R24687" s="29"/>
      <c r="S24687" s="33"/>
      <c r="T24687" s="29"/>
      <c r="U24687" s="29"/>
      <c r="V24687" s="29"/>
      <c r="W24687" s="29"/>
      <c r="X24687" s="29"/>
      <c r="Y24687" s="29"/>
      <c r="Z24687" s="29"/>
      <c r="AA24687" s="29"/>
      <c r="AB24687" s="29"/>
      <c r="AC24687" s="29"/>
      <c r="AD24687" s="29"/>
      <c r="AE24687" s="29"/>
      <c r="AF24687" s="29"/>
      <c r="AG24687" s="29"/>
      <c r="AH24687" s="29"/>
      <c r="AI24687" s="29"/>
      <c r="AJ24687" s="29"/>
      <c r="AK24687" s="29"/>
      <c r="AL24687" s="29"/>
      <c r="AM24687" s="29"/>
      <c r="AP24687" s="30"/>
    </row>
    <row r="24688" spans="1:42">
      <c r="A24688" s="29"/>
      <c r="B24688" s="29"/>
      <c r="C24688" s="29"/>
      <c r="D24688" s="29"/>
      <c r="E24688" s="29"/>
      <c r="F24688" s="29"/>
      <c r="G24688" s="29"/>
      <c r="H24688" s="29"/>
      <c r="I24688" s="29"/>
      <c r="J24688" s="29"/>
      <c r="K24688" s="29"/>
      <c r="L24688" s="29"/>
      <c r="M24688" s="29"/>
      <c r="N24688" s="29"/>
      <c r="O24688" s="29"/>
      <c r="P24688" s="29"/>
      <c r="Q24688" s="29"/>
      <c r="R24688" s="29"/>
      <c r="S24688" s="33"/>
      <c r="T24688" s="29"/>
      <c r="U24688" s="29"/>
      <c r="V24688" s="29"/>
      <c r="W24688" s="29"/>
      <c r="X24688" s="29"/>
      <c r="Y24688" s="29"/>
      <c r="Z24688" s="29"/>
      <c r="AA24688" s="29"/>
      <c r="AB24688" s="29"/>
      <c r="AC24688" s="29"/>
      <c r="AD24688" s="29"/>
      <c r="AE24688" s="29"/>
      <c r="AF24688" s="29"/>
      <c r="AG24688" s="29"/>
      <c r="AH24688" s="29"/>
      <c r="AI24688" s="29"/>
      <c r="AJ24688" s="29"/>
      <c r="AK24688" s="29"/>
      <c r="AL24688" s="29"/>
      <c r="AM24688" s="29"/>
      <c r="AP24688" s="30"/>
    </row>
    <row r="24689" spans="1:42">
      <c r="A24689" s="29"/>
      <c r="B24689" s="29"/>
      <c r="C24689" s="29"/>
      <c r="D24689" s="29"/>
      <c r="E24689" s="29"/>
      <c r="F24689" s="29"/>
      <c r="G24689" s="29"/>
      <c r="H24689" s="29"/>
      <c r="I24689" s="29"/>
      <c r="J24689" s="29"/>
      <c r="K24689" s="29"/>
      <c r="L24689" s="29"/>
      <c r="M24689" s="29"/>
      <c r="N24689" s="29"/>
      <c r="O24689" s="29"/>
      <c r="P24689" s="29"/>
      <c r="Q24689" s="29"/>
      <c r="R24689" s="29"/>
      <c r="S24689" s="33"/>
      <c r="T24689" s="29"/>
      <c r="U24689" s="29"/>
      <c r="V24689" s="29"/>
      <c r="W24689" s="29"/>
      <c r="X24689" s="29"/>
      <c r="Y24689" s="29"/>
      <c r="Z24689" s="29"/>
      <c r="AA24689" s="29"/>
      <c r="AB24689" s="29"/>
      <c r="AC24689" s="29"/>
      <c r="AD24689" s="29"/>
      <c r="AE24689" s="29"/>
      <c r="AF24689" s="29"/>
      <c r="AG24689" s="29"/>
      <c r="AH24689" s="29"/>
      <c r="AI24689" s="29"/>
      <c r="AJ24689" s="29"/>
      <c r="AK24689" s="29"/>
      <c r="AL24689" s="29"/>
      <c r="AM24689" s="29"/>
      <c r="AP24689" s="30"/>
    </row>
    <row r="24690" spans="1:42">
      <c r="A24690" s="29"/>
      <c r="B24690" s="29"/>
      <c r="C24690" s="29"/>
      <c r="D24690" s="29"/>
      <c r="E24690" s="29"/>
      <c r="F24690" s="29"/>
      <c r="G24690" s="29"/>
      <c r="H24690" s="29"/>
      <c r="I24690" s="29"/>
      <c r="J24690" s="29"/>
      <c r="K24690" s="29"/>
      <c r="L24690" s="29"/>
      <c r="M24690" s="29"/>
      <c r="N24690" s="29"/>
      <c r="O24690" s="29"/>
      <c r="P24690" s="29"/>
      <c r="Q24690" s="29"/>
      <c r="R24690" s="29"/>
      <c r="S24690" s="33"/>
      <c r="T24690" s="29"/>
      <c r="U24690" s="29"/>
      <c r="V24690" s="29"/>
      <c r="W24690" s="29"/>
      <c r="X24690" s="29"/>
      <c r="Y24690" s="29"/>
      <c r="Z24690" s="29"/>
      <c r="AA24690" s="29"/>
      <c r="AB24690" s="29"/>
      <c r="AC24690" s="29"/>
      <c r="AD24690" s="29"/>
      <c r="AE24690" s="29"/>
      <c r="AF24690" s="29"/>
      <c r="AG24690" s="29"/>
      <c r="AH24690" s="29"/>
      <c r="AI24690" s="29"/>
      <c r="AJ24690" s="29"/>
      <c r="AK24690" s="29"/>
      <c r="AL24690" s="29"/>
      <c r="AM24690" s="29"/>
      <c r="AP24690" s="30"/>
    </row>
    <row r="24691" spans="1:42">
      <c r="A24691" s="29"/>
      <c r="B24691" s="29"/>
      <c r="C24691" s="29"/>
      <c r="D24691" s="29"/>
      <c r="E24691" s="29"/>
      <c r="F24691" s="29"/>
      <c r="G24691" s="29"/>
      <c r="H24691" s="29"/>
      <c r="I24691" s="29"/>
      <c r="J24691" s="29"/>
      <c r="K24691" s="29"/>
      <c r="L24691" s="29"/>
      <c r="M24691" s="29"/>
      <c r="N24691" s="29"/>
      <c r="O24691" s="29"/>
      <c r="P24691" s="29"/>
      <c r="Q24691" s="29"/>
      <c r="R24691" s="29"/>
      <c r="S24691" s="33"/>
      <c r="T24691" s="29"/>
      <c r="U24691" s="29"/>
      <c r="V24691" s="29"/>
      <c r="W24691" s="29"/>
      <c r="X24691" s="29"/>
      <c r="Y24691" s="29"/>
      <c r="Z24691" s="29"/>
      <c r="AA24691" s="29"/>
      <c r="AB24691" s="29"/>
      <c r="AC24691" s="29"/>
      <c r="AD24691" s="29"/>
      <c r="AE24691" s="29"/>
      <c r="AF24691" s="29"/>
      <c r="AG24691" s="29"/>
      <c r="AH24691" s="29"/>
      <c r="AI24691" s="29"/>
      <c r="AJ24691" s="29"/>
      <c r="AK24691" s="29"/>
      <c r="AL24691" s="29"/>
      <c r="AM24691" s="29"/>
      <c r="AP24691" s="30"/>
    </row>
    <row r="24692" spans="1:42">
      <c r="A24692" s="29"/>
      <c r="B24692" s="29"/>
      <c r="C24692" s="29"/>
      <c r="D24692" s="29"/>
      <c r="E24692" s="29"/>
      <c r="F24692" s="29"/>
      <c r="G24692" s="29"/>
      <c r="H24692" s="29"/>
      <c r="I24692" s="29"/>
      <c r="J24692" s="29"/>
      <c r="K24692" s="29"/>
      <c r="L24692" s="29"/>
      <c r="M24692" s="29"/>
      <c r="N24692" s="29"/>
      <c r="O24692" s="29"/>
      <c r="P24692" s="29"/>
      <c r="Q24692" s="29"/>
      <c r="R24692" s="29"/>
      <c r="S24692" s="33"/>
      <c r="T24692" s="29"/>
      <c r="U24692" s="29"/>
      <c r="V24692" s="29"/>
      <c r="W24692" s="29"/>
      <c r="X24692" s="29"/>
      <c r="Y24692" s="29"/>
      <c r="Z24692" s="29"/>
      <c r="AA24692" s="29"/>
      <c r="AB24692" s="29"/>
      <c r="AC24692" s="29"/>
      <c r="AD24692" s="29"/>
      <c r="AE24692" s="29"/>
      <c r="AF24692" s="29"/>
      <c r="AG24692" s="29"/>
      <c r="AH24692" s="29"/>
      <c r="AI24692" s="29"/>
      <c r="AJ24692" s="29"/>
      <c r="AK24692" s="29"/>
      <c r="AL24692" s="29"/>
      <c r="AM24692" s="29"/>
      <c r="AP24692" s="30"/>
    </row>
    <row r="24693" spans="1:42">
      <c r="A24693" s="29"/>
      <c r="B24693" s="29"/>
      <c r="C24693" s="29"/>
      <c r="D24693" s="29"/>
      <c r="E24693" s="29"/>
      <c r="F24693" s="29"/>
      <c r="G24693" s="29"/>
      <c r="H24693" s="29"/>
      <c r="I24693" s="29"/>
      <c r="J24693" s="29"/>
      <c r="K24693" s="29"/>
      <c r="L24693" s="29"/>
      <c r="M24693" s="29"/>
      <c r="N24693" s="29"/>
      <c r="O24693" s="29"/>
      <c r="P24693" s="29"/>
      <c r="Q24693" s="29"/>
      <c r="R24693" s="29"/>
      <c r="S24693" s="33"/>
      <c r="T24693" s="29"/>
      <c r="U24693" s="29"/>
      <c r="V24693" s="29"/>
      <c r="W24693" s="29"/>
      <c r="X24693" s="29"/>
      <c r="Y24693" s="29"/>
      <c r="Z24693" s="29"/>
      <c r="AA24693" s="29"/>
      <c r="AB24693" s="29"/>
      <c r="AC24693" s="29"/>
      <c r="AD24693" s="29"/>
      <c r="AE24693" s="29"/>
      <c r="AF24693" s="29"/>
      <c r="AG24693" s="29"/>
      <c r="AH24693" s="29"/>
      <c r="AI24693" s="29"/>
      <c r="AJ24693" s="29"/>
      <c r="AK24693" s="29"/>
      <c r="AL24693" s="29"/>
      <c r="AM24693" s="29"/>
      <c r="AP24693" s="30"/>
    </row>
    <row r="24694" spans="1:42">
      <c r="A24694" s="29"/>
      <c r="B24694" s="29"/>
      <c r="C24694" s="29"/>
      <c r="D24694" s="29"/>
      <c r="E24694" s="29"/>
      <c r="F24694" s="29"/>
      <c r="G24694" s="29"/>
      <c r="H24694" s="29"/>
      <c r="I24694" s="29"/>
      <c r="J24694" s="29"/>
      <c r="K24694" s="29"/>
      <c r="L24694" s="29"/>
      <c r="M24694" s="29"/>
      <c r="N24694" s="29"/>
      <c r="O24694" s="29"/>
      <c r="P24694" s="29"/>
      <c r="Q24694" s="29"/>
      <c r="R24694" s="29"/>
      <c r="S24694" s="33"/>
      <c r="T24694" s="29"/>
      <c r="U24694" s="29"/>
      <c r="V24694" s="29"/>
      <c r="W24694" s="29"/>
      <c r="X24694" s="29"/>
      <c r="Y24694" s="29"/>
      <c r="Z24694" s="29"/>
      <c r="AA24694" s="29"/>
      <c r="AB24694" s="29"/>
      <c r="AC24694" s="29"/>
      <c r="AD24694" s="29"/>
      <c r="AE24694" s="29"/>
      <c r="AF24694" s="29"/>
      <c r="AG24694" s="29"/>
      <c r="AH24694" s="29"/>
      <c r="AI24694" s="29"/>
      <c r="AJ24694" s="29"/>
      <c r="AK24694" s="29"/>
      <c r="AL24694" s="29"/>
      <c r="AM24694" s="29"/>
      <c r="AP24694" s="30"/>
    </row>
    <row r="24695" spans="1:42">
      <c r="A24695" s="29"/>
      <c r="B24695" s="29"/>
      <c r="C24695" s="29"/>
      <c r="D24695" s="29"/>
      <c r="E24695" s="29"/>
      <c r="F24695" s="29"/>
      <c r="G24695" s="29"/>
      <c r="H24695" s="29"/>
      <c r="I24695" s="29"/>
      <c r="J24695" s="29"/>
      <c r="K24695" s="29"/>
      <c r="L24695" s="29"/>
      <c r="M24695" s="29"/>
      <c r="N24695" s="29"/>
      <c r="O24695" s="29"/>
      <c r="P24695" s="29"/>
      <c r="Q24695" s="29"/>
      <c r="R24695" s="29"/>
      <c r="S24695" s="33"/>
      <c r="T24695" s="29"/>
      <c r="U24695" s="29"/>
      <c r="V24695" s="29"/>
      <c r="W24695" s="29"/>
      <c r="X24695" s="29"/>
      <c r="Y24695" s="29"/>
      <c r="Z24695" s="29"/>
      <c r="AA24695" s="29"/>
      <c r="AB24695" s="29"/>
      <c r="AC24695" s="29"/>
      <c r="AD24695" s="29"/>
      <c r="AE24695" s="29"/>
      <c r="AF24695" s="29"/>
      <c r="AG24695" s="29"/>
      <c r="AH24695" s="29"/>
      <c r="AI24695" s="29"/>
      <c r="AJ24695" s="29"/>
      <c r="AK24695" s="29"/>
      <c r="AL24695" s="29"/>
      <c r="AM24695" s="29"/>
      <c r="AP24695" s="30"/>
    </row>
    <row r="24696" spans="1:42">
      <c r="A24696" s="29"/>
      <c r="B24696" s="29"/>
      <c r="C24696" s="29"/>
      <c r="D24696" s="29"/>
      <c r="E24696" s="29"/>
      <c r="F24696" s="29"/>
      <c r="G24696" s="29"/>
      <c r="H24696" s="29"/>
      <c r="I24696" s="29"/>
      <c r="J24696" s="29"/>
      <c r="K24696" s="29"/>
      <c r="L24696" s="29"/>
      <c r="M24696" s="29"/>
      <c r="N24696" s="29"/>
      <c r="O24696" s="29"/>
      <c r="P24696" s="29"/>
      <c r="Q24696" s="29"/>
      <c r="R24696" s="29"/>
      <c r="S24696" s="33"/>
      <c r="T24696" s="29"/>
      <c r="U24696" s="29"/>
      <c r="V24696" s="29"/>
      <c r="W24696" s="29"/>
      <c r="X24696" s="29"/>
      <c r="Y24696" s="29"/>
      <c r="Z24696" s="29"/>
      <c r="AA24696" s="29"/>
      <c r="AB24696" s="29"/>
      <c r="AC24696" s="29"/>
      <c r="AD24696" s="29"/>
      <c r="AE24696" s="29"/>
      <c r="AF24696" s="29"/>
      <c r="AG24696" s="29"/>
      <c r="AH24696" s="29"/>
      <c r="AI24696" s="29"/>
      <c r="AJ24696" s="29"/>
      <c r="AK24696" s="29"/>
      <c r="AL24696" s="29"/>
      <c r="AM24696" s="29"/>
      <c r="AP24696" s="30"/>
    </row>
    <row r="24697" spans="1:42">
      <c r="A24697" s="29"/>
      <c r="B24697" s="29"/>
      <c r="C24697" s="29"/>
      <c r="D24697" s="29"/>
      <c r="E24697" s="29"/>
      <c r="F24697" s="29"/>
      <c r="G24697" s="29"/>
      <c r="H24697" s="29"/>
      <c r="I24697" s="29"/>
      <c r="J24697" s="29"/>
      <c r="K24697" s="29"/>
      <c r="L24697" s="29"/>
      <c r="M24697" s="29"/>
      <c r="N24697" s="29"/>
      <c r="O24697" s="29"/>
      <c r="P24697" s="29"/>
      <c r="Q24697" s="29"/>
      <c r="R24697" s="29"/>
      <c r="S24697" s="33"/>
      <c r="T24697" s="29"/>
      <c r="U24697" s="29"/>
      <c r="V24697" s="29"/>
      <c r="W24697" s="29"/>
      <c r="X24697" s="29"/>
      <c r="Y24697" s="29"/>
      <c r="Z24697" s="29"/>
      <c r="AA24697" s="29"/>
      <c r="AB24697" s="29"/>
      <c r="AC24697" s="29"/>
      <c r="AD24697" s="29"/>
      <c r="AE24697" s="29"/>
      <c r="AF24697" s="29"/>
      <c r="AG24697" s="29"/>
      <c r="AH24697" s="29"/>
      <c r="AI24697" s="29"/>
      <c r="AJ24697" s="29"/>
      <c r="AK24697" s="29"/>
      <c r="AL24697" s="29"/>
      <c r="AM24697" s="29"/>
      <c r="AP24697" s="30"/>
    </row>
    <row r="24698" spans="1:42">
      <c r="A24698" s="29"/>
      <c r="B24698" s="29"/>
      <c r="C24698" s="29"/>
      <c r="D24698" s="29"/>
      <c r="E24698" s="29"/>
      <c r="F24698" s="29"/>
      <c r="G24698" s="29"/>
      <c r="H24698" s="29"/>
      <c r="I24698" s="29"/>
      <c r="J24698" s="29"/>
      <c r="K24698" s="29"/>
      <c r="L24698" s="29"/>
      <c r="M24698" s="29"/>
      <c r="N24698" s="29"/>
      <c r="O24698" s="29"/>
      <c r="P24698" s="29"/>
      <c r="Q24698" s="29"/>
      <c r="R24698" s="29"/>
      <c r="S24698" s="33"/>
      <c r="T24698" s="29"/>
      <c r="U24698" s="29"/>
      <c r="V24698" s="29"/>
      <c r="W24698" s="29"/>
      <c r="X24698" s="29"/>
      <c r="Y24698" s="29"/>
      <c r="Z24698" s="29"/>
      <c r="AA24698" s="29"/>
      <c r="AB24698" s="29"/>
      <c r="AC24698" s="29"/>
      <c r="AD24698" s="29"/>
      <c r="AE24698" s="29"/>
      <c r="AF24698" s="29"/>
      <c r="AG24698" s="29"/>
      <c r="AH24698" s="29"/>
      <c r="AI24698" s="29"/>
      <c r="AJ24698" s="29"/>
      <c r="AK24698" s="29"/>
      <c r="AL24698" s="29"/>
      <c r="AM24698" s="29"/>
      <c r="AP24698" s="30"/>
    </row>
    <row r="24699" spans="1:42">
      <c r="A24699" s="29"/>
      <c r="B24699" s="29"/>
      <c r="C24699" s="29"/>
      <c r="D24699" s="29"/>
      <c r="E24699" s="29"/>
      <c r="F24699" s="29"/>
      <c r="G24699" s="29"/>
      <c r="H24699" s="29"/>
      <c r="I24699" s="29"/>
      <c r="J24699" s="29"/>
      <c r="K24699" s="29"/>
      <c r="L24699" s="29"/>
      <c r="M24699" s="29"/>
      <c r="N24699" s="29"/>
      <c r="O24699" s="29"/>
      <c r="P24699" s="29"/>
      <c r="Q24699" s="29"/>
      <c r="R24699" s="29"/>
      <c r="S24699" s="33"/>
      <c r="T24699" s="29"/>
      <c r="U24699" s="29"/>
      <c r="V24699" s="29"/>
      <c r="W24699" s="29"/>
      <c r="X24699" s="29"/>
      <c r="Y24699" s="29"/>
      <c r="Z24699" s="29"/>
      <c r="AA24699" s="29"/>
      <c r="AB24699" s="29"/>
      <c r="AC24699" s="29"/>
      <c r="AD24699" s="29"/>
      <c r="AE24699" s="29"/>
      <c r="AF24699" s="29"/>
      <c r="AG24699" s="29"/>
      <c r="AH24699" s="29"/>
      <c r="AI24699" s="29"/>
      <c r="AJ24699" s="29"/>
      <c r="AK24699" s="29"/>
      <c r="AL24699" s="29"/>
      <c r="AM24699" s="29"/>
      <c r="AP24699" s="30"/>
    </row>
    <row r="24700" spans="1:42">
      <c r="A24700" s="29"/>
      <c r="B24700" s="29"/>
      <c r="C24700" s="29"/>
      <c r="D24700" s="29"/>
      <c r="E24700" s="29"/>
      <c r="F24700" s="29"/>
      <c r="G24700" s="29"/>
      <c r="H24700" s="29"/>
      <c r="I24700" s="29"/>
      <c r="J24700" s="29"/>
      <c r="K24700" s="29"/>
      <c r="L24700" s="29"/>
      <c r="M24700" s="29"/>
      <c r="N24700" s="29"/>
      <c r="O24700" s="29"/>
      <c r="P24700" s="29"/>
      <c r="Q24700" s="29"/>
      <c r="R24700" s="29"/>
      <c r="S24700" s="33"/>
      <c r="T24700" s="29"/>
      <c r="U24700" s="29"/>
      <c r="V24700" s="29"/>
      <c r="W24700" s="29"/>
      <c r="X24700" s="29"/>
      <c r="Y24700" s="29"/>
      <c r="Z24700" s="29"/>
      <c r="AA24700" s="29"/>
      <c r="AB24700" s="29"/>
      <c r="AC24700" s="29"/>
      <c r="AD24700" s="29"/>
      <c r="AE24700" s="29"/>
      <c r="AF24700" s="29"/>
      <c r="AG24700" s="29"/>
      <c r="AH24700" s="29"/>
      <c r="AI24700" s="29"/>
      <c r="AJ24700" s="29"/>
      <c r="AK24700" s="29"/>
      <c r="AL24700" s="29"/>
      <c r="AM24700" s="29"/>
      <c r="AP24700" s="30"/>
    </row>
    <row r="24701" spans="1:42">
      <c r="A24701" s="29"/>
      <c r="B24701" s="29"/>
      <c r="C24701" s="29"/>
      <c r="D24701" s="29"/>
      <c r="E24701" s="29"/>
      <c r="F24701" s="29"/>
      <c r="G24701" s="29"/>
      <c r="H24701" s="29"/>
      <c r="I24701" s="29"/>
      <c r="J24701" s="29"/>
      <c r="K24701" s="29"/>
      <c r="L24701" s="29"/>
      <c r="M24701" s="29"/>
      <c r="N24701" s="29"/>
      <c r="O24701" s="29"/>
      <c r="P24701" s="29"/>
      <c r="Q24701" s="29"/>
      <c r="R24701" s="29"/>
      <c r="S24701" s="33"/>
      <c r="T24701" s="29"/>
      <c r="U24701" s="29"/>
      <c r="V24701" s="29"/>
      <c r="W24701" s="29"/>
      <c r="X24701" s="29"/>
      <c r="Y24701" s="29"/>
      <c r="Z24701" s="29"/>
      <c r="AA24701" s="29"/>
      <c r="AB24701" s="29"/>
      <c r="AC24701" s="29"/>
      <c r="AD24701" s="29"/>
      <c r="AE24701" s="29"/>
      <c r="AF24701" s="29"/>
      <c r="AG24701" s="29"/>
      <c r="AH24701" s="29"/>
      <c r="AI24701" s="29"/>
      <c r="AJ24701" s="29"/>
      <c r="AK24701" s="29"/>
      <c r="AL24701" s="29"/>
      <c r="AM24701" s="29"/>
      <c r="AP24701" s="30"/>
    </row>
    <row r="24702" spans="1:42">
      <c r="A24702" s="29"/>
      <c r="B24702" s="29"/>
      <c r="C24702" s="29"/>
      <c r="D24702" s="29"/>
      <c r="E24702" s="29"/>
      <c r="F24702" s="29"/>
      <c r="G24702" s="29"/>
      <c r="H24702" s="29"/>
      <c r="I24702" s="29"/>
      <c r="J24702" s="29"/>
      <c r="K24702" s="29"/>
      <c r="L24702" s="29"/>
      <c r="M24702" s="29"/>
      <c r="N24702" s="29"/>
      <c r="O24702" s="29"/>
      <c r="P24702" s="29"/>
      <c r="Q24702" s="29"/>
      <c r="R24702" s="29"/>
      <c r="S24702" s="33"/>
      <c r="T24702" s="29"/>
      <c r="U24702" s="29"/>
      <c r="V24702" s="29"/>
      <c r="W24702" s="29"/>
      <c r="X24702" s="29"/>
      <c r="Y24702" s="29"/>
      <c r="Z24702" s="29"/>
      <c r="AA24702" s="29"/>
      <c r="AB24702" s="29"/>
      <c r="AC24702" s="29"/>
      <c r="AD24702" s="29"/>
      <c r="AE24702" s="29"/>
      <c r="AF24702" s="29"/>
      <c r="AG24702" s="29"/>
      <c r="AH24702" s="29"/>
      <c r="AI24702" s="29"/>
      <c r="AJ24702" s="29"/>
      <c r="AK24702" s="29"/>
      <c r="AL24702" s="29"/>
      <c r="AM24702" s="29"/>
      <c r="AP24702" s="30"/>
    </row>
    <row r="24703" spans="1:42">
      <c r="A24703" s="29"/>
      <c r="B24703" s="29"/>
      <c r="C24703" s="29"/>
      <c r="D24703" s="29"/>
      <c r="E24703" s="29"/>
      <c r="F24703" s="29"/>
      <c r="G24703" s="29"/>
      <c r="H24703" s="29"/>
      <c r="I24703" s="29"/>
      <c r="J24703" s="29"/>
      <c r="K24703" s="29"/>
      <c r="L24703" s="29"/>
      <c r="M24703" s="29"/>
      <c r="N24703" s="29"/>
      <c r="O24703" s="29"/>
      <c r="P24703" s="29"/>
      <c r="Q24703" s="29"/>
      <c r="R24703" s="29"/>
      <c r="S24703" s="33"/>
      <c r="T24703" s="29"/>
      <c r="U24703" s="29"/>
      <c r="V24703" s="29"/>
      <c r="W24703" s="29"/>
      <c r="X24703" s="29"/>
      <c r="Y24703" s="29"/>
      <c r="Z24703" s="29"/>
      <c r="AA24703" s="29"/>
      <c r="AB24703" s="29"/>
      <c r="AC24703" s="29"/>
      <c r="AD24703" s="29"/>
      <c r="AE24703" s="29"/>
      <c r="AF24703" s="29"/>
      <c r="AG24703" s="29"/>
      <c r="AH24703" s="29"/>
      <c r="AI24703" s="29"/>
      <c r="AJ24703" s="29"/>
      <c r="AK24703" s="29"/>
      <c r="AL24703" s="29"/>
      <c r="AM24703" s="29"/>
      <c r="AP24703" s="30"/>
    </row>
    <row r="24704" spans="1:42">
      <c r="A24704" s="29"/>
      <c r="B24704" s="29"/>
      <c r="C24704" s="29"/>
      <c r="D24704" s="29"/>
      <c r="E24704" s="29"/>
      <c r="F24704" s="29"/>
      <c r="G24704" s="29"/>
      <c r="H24704" s="29"/>
      <c r="I24704" s="29"/>
      <c r="J24704" s="29"/>
      <c r="K24704" s="29"/>
      <c r="L24704" s="29"/>
      <c r="M24704" s="29"/>
      <c r="N24704" s="29"/>
      <c r="O24704" s="29"/>
      <c r="P24704" s="29"/>
      <c r="Q24704" s="29"/>
      <c r="R24704" s="29"/>
      <c r="S24704" s="33"/>
      <c r="T24704" s="29"/>
      <c r="U24704" s="29"/>
      <c r="V24704" s="29"/>
      <c r="W24704" s="29"/>
      <c r="X24704" s="29"/>
      <c r="Y24704" s="29"/>
      <c r="Z24704" s="29"/>
      <c r="AA24704" s="29"/>
      <c r="AB24704" s="29"/>
      <c r="AC24704" s="29"/>
      <c r="AD24704" s="29"/>
      <c r="AE24704" s="29"/>
      <c r="AF24704" s="29"/>
      <c r="AG24704" s="29"/>
      <c r="AH24704" s="29"/>
      <c r="AI24704" s="29"/>
      <c r="AJ24704" s="29"/>
      <c r="AK24704" s="29"/>
      <c r="AL24704" s="29"/>
      <c r="AM24704" s="29"/>
      <c r="AP24704" s="30"/>
    </row>
    <row r="24705" spans="1:42">
      <c r="A24705" s="29"/>
      <c r="B24705" s="29"/>
      <c r="C24705" s="29"/>
      <c r="D24705" s="29"/>
      <c r="E24705" s="29"/>
      <c r="F24705" s="29"/>
      <c r="G24705" s="29"/>
      <c r="H24705" s="29"/>
      <c r="I24705" s="29"/>
      <c r="J24705" s="29"/>
      <c r="K24705" s="29"/>
      <c r="L24705" s="29"/>
      <c r="M24705" s="29"/>
      <c r="N24705" s="29"/>
      <c r="O24705" s="29"/>
      <c r="P24705" s="29"/>
      <c r="Q24705" s="29"/>
      <c r="R24705" s="29"/>
      <c r="S24705" s="33"/>
      <c r="T24705" s="29"/>
      <c r="U24705" s="29"/>
      <c r="V24705" s="29"/>
      <c r="W24705" s="29"/>
      <c r="X24705" s="29"/>
      <c r="Y24705" s="29"/>
      <c r="Z24705" s="29"/>
      <c r="AA24705" s="29"/>
      <c r="AB24705" s="29"/>
      <c r="AC24705" s="29"/>
      <c r="AD24705" s="29"/>
      <c r="AE24705" s="29"/>
      <c r="AF24705" s="29"/>
      <c r="AG24705" s="29"/>
      <c r="AH24705" s="29"/>
      <c r="AI24705" s="29"/>
      <c r="AJ24705" s="29"/>
      <c r="AK24705" s="29"/>
      <c r="AL24705" s="29"/>
      <c r="AM24705" s="29"/>
      <c r="AP24705" s="30"/>
    </row>
    <row r="24706" spans="1:42">
      <c r="A24706" s="29"/>
      <c r="B24706" s="29"/>
      <c r="C24706" s="29"/>
      <c r="D24706" s="29"/>
      <c r="E24706" s="29"/>
      <c r="F24706" s="29"/>
      <c r="G24706" s="29"/>
      <c r="H24706" s="29"/>
      <c r="I24706" s="29"/>
      <c r="J24706" s="29"/>
      <c r="K24706" s="29"/>
      <c r="L24706" s="29"/>
      <c r="M24706" s="29"/>
      <c r="N24706" s="29"/>
      <c r="O24706" s="29"/>
      <c r="P24706" s="29"/>
      <c r="Q24706" s="29"/>
      <c r="R24706" s="29"/>
      <c r="S24706" s="33"/>
      <c r="T24706" s="29"/>
      <c r="U24706" s="29"/>
      <c r="V24706" s="29"/>
      <c r="W24706" s="29"/>
      <c r="X24706" s="29"/>
      <c r="Y24706" s="29"/>
      <c r="Z24706" s="29"/>
      <c r="AA24706" s="29"/>
      <c r="AB24706" s="29"/>
      <c r="AC24706" s="29"/>
      <c r="AD24706" s="29"/>
      <c r="AE24706" s="29"/>
      <c r="AF24706" s="29"/>
      <c r="AG24706" s="29"/>
      <c r="AH24706" s="29"/>
      <c r="AI24706" s="29"/>
      <c r="AJ24706" s="29"/>
      <c r="AK24706" s="29"/>
      <c r="AL24706" s="29"/>
      <c r="AM24706" s="29"/>
      <c r="AP24706" s="30"/>
    </row>
    <row r="24707" spans="1:42">
      <c r="A24707" s="29"/>
      <c r="B24707" s="29"/>
      <c r="C24707" s="29"/>
      <c r="D24707" s="29"/>
      <c r="E24707" s="29"/>
      <c r="F24707" s="29"/>
      <c r="G24707" s="29"/>
      <c r="H24707" s="29"/>
      <c r="I24707" s="29"/>
      <c r="J24707" s="29"/>
      <c r="K24707" s="29"/>
      <c r="L24707" s="29"/>
      <c r="M24707" s="29"/>
      <c r="N24707" s="29"/>
      <c r="O24707" s="29"/>
      <c r="P24707" s="29"/>
      <c r="Q24707" s="29"/>
      <c r="R24707" s="29"/>
      <c r="S24707" s="33"/>
      <c r="T24707" s="29"/>
      <c r="U24707" s="29"/>
      <c r="V24707" s="29"/>
      <c r="W24707" s="29"/>
      <c r="X24707" s="29"/>
      <c r="Y24707" s="29"/>
      <c r="Z24707" s="29"/>
      <c r="AA24707" s="29"/>
      <c r="AB24707" s="29"/>
      <c r="AC24707" s="29"/>
      <c r="AD24707" s="29"/>
      <c r="AE24707" s="29"/>
      <c r="AF24707" s="29"/>
      <c r="AG24707" s="29"/>
      <c r="AH24707" s="29"/>
      <c r="AI24707" s="29"/>
      <c r="AJ24707" s="29"/>
      <c r="AK24707" s="29"/>
      <c r="AL24707" s="29"/>
      <c r="AM24707" s="29"/>
      <c r="AP24707" s="30"/>
    </row>
    <row r="24708" spans="1:42">
      <c r="A24708" s="29"/>
      <c r="B24708" s="29"/>
      <c r="C24708" s="29"/>
      <c r="D24708" s="29"/>
      <c r="E24708" s="29"/>
      <c r="F24708" s="29"/>
      <c r="G24708" s="29"/>
      <c r="H24708" s="29"/>
      <c r="I24708" s="29"/>
      <c r="J24708" s="29"/>
      <c r="K24708" s="29"/>
      <c r="L24708" s="29"/>
      <c r="M24708" s="29"/>
      <c r="N24708" s="29"/>
      <c r="O24708" s="29"/>
      <c r="P24708" s="29"/>
      <c r="Q24708" s="29"/>
      <c r="R24708" s="29"/>
      <c r="S24708" s="33"/>
      <c r="T24708" s="29"/>
      <c r="U24708" s="29"/>
      <c r="V24708" s="29"/>
      <c r="W24708" s="29"/>
      <c r="X24708" s="29"/>
      <c r="Y24708" s="29"/>
      <c r="Z24708" s="29"/>
      <c r="AA24708" s="29"/>
      <c r="AB24708" s="29"/>
      <c r="AC24708" s="29"/>
      <c r="AD24708" s="29"/>
      <c r="AE24708" s="29"/>
      <c r="AF24708" s="29"/>
      <c r="AG24708" s="29"/>
      <c r="AH24708" s="29"/>
      <c r="AI24708" s="29"/>
      <c r="AJ24708" s="29"/>
      <c r="AK24708" s="29"/>
      <c r="AL24708" s="29"/>
      <c r="AM24708" s="29"/>
      <c r="AP24708" s="30"/>
    </row>
    <row r="24709" spans="1:42">
      <c r="A24709" s="29"/>
      <c r="B24709" s="29"/>
      <c r="C24709" s="29"/>
      <c r="D24709" s="29"/>
      <c r="E24709" s="29"/>
      <c r="F24709" s="29"/>
      <c r="G24709" s="29"/>
      <c r="H24709" s="29"/>
      <c r="I24709" s="29"/>
      <c r="J24709" s="29"/>
      <c r="K24709" s="29"/>
      <c r="L24709" s="29"/>
      <c r="M24709" s="29"/>
      <c r="N24709" s="29"/>
      <c r="O24709" s="29"/>
      <c r="P24709" s="29"/>
      <c r="Q24709" s="29"/>
      <c r="R24709" s="29"/>
      <c r="S24709" s="33"/>
      <c r="T24709" s="29"/>
      <c r="U24709" s="29"/>
      <c r="V24709" s="29"/>
      <c r="W24709" s="29"/>
      <c r="X24709" s="29"/>
      <c r="Y24709" s="29"/>
      <c r="Z24709" s="29"/>
      <c r="AA24709" s="29"/>
      <c r="AB24709" s="29"/>
      <c r="AC24709" s="29"/>
      <c r="AD24709" s="29"/>
      <c r="AE24709" s="29"/>
      <c r="AF24709" s="29"/>
      <c r="AG24709" s="29"/>
      <c r="AH24709" s="29"/>
      <c r="AI24709" s="29"/>
      <c r="AJ24709" s="29"/>
      <c r="AK24709" s="29"/>
      <c r="AL24709" s="29"/>
      <c r="AM24709" s="29"/>
      <c r="AP24709" s="30"/>
    </row>
    <row r="24710" spans="1:42">
      <c r="A24710" s="29"/>
      <c r="B24710" s="29"/>
      <c r="C24710" s="29"/>
      <c r="D24710" s="29"/>
      <c r="E24710" s="29"/>
      <c r="F24710" s="29"/>
      <c r="G24710" s="29"/>
      <c r="H24710" s="29"/>
      <c r="I24710" s="29"/>
      <c r="J24710" s="29"/>
      <c r="K24710" s="29"/>
      <c r="L24710" s="29"/>
      <c r="M24710" s="29"/>
      <c r="N24710" s="29"/>
      <c r="O24710" s="29"/>
      <c r="P24710" s="29"/>
      <c r="Q24710" s="29"/>
      <c r="R24710" s="29"/>
      <c r="S24710" s="33"/>
      <c r="T24710" s="29"/>
      <c r="U24710" s="29"/>
      <c r="V24710" s="29"/>
      <c r="W24710" s="29"/>
      <c r="X24710" s="29"/>
      <c r="Y24710" s="29"/>
      <c r="Z24710" s="29"/>
      <c r="AA24710" s="29"/>
      <c r="AB24710" s="29"/>
      <c r="AC24710" s="29"/>
      <c r="AD24710" s="29"/>
      <c r="AE24710" s="29"/>
      <c r="AF24710" s="29"/>
      <c r="AG24710" s="29"/>
      <c r="AH24710" s="29"/>
      <c r="AI24710" s="29"/>
      <c r="AJ24710" s="29"/>
      <c r="AK24710" s="29"/>
      <c r="AL24710" s="29"/>
      <c r="AM24710" s="29"/>
      <c r="AP24710" s="30"/>
    </row>
    <row r="24711" spans="1:42">
      <c r="A24711" s="29"/>
      <c r="B24711" s="29"/>
      <c r="C24711" s="29"/>
      <c r="D24711" s="29"/>
      <c r="E24711" s="29"/>
      <c r="F24711" s="29"/>
      <c r="G24711" s="29"/>
      <c r="H24711" s="29"/>
      <c r="I24711" s="29"/>
      <c r="J24711" s="29"/>
      <c r="K24711" s="29"/>
      <c r="L24711" s="29"/>
      <c r="M24711" s="29"/>
      <c r="N24711" s="29"/>
      <c r="O24711" s="29"/>
      <c r="P24711" s="29"/>
      <c r="Q24711" s="29"/>
      <c r="R24711" s="29"/>
      <c r="S24711" s="33"/>
      <c r="T24711" s="29"/>
      <c r="U24711" s="29"/>
      <c r="V24711" s="29"/>
      <c r="W24711" s="29"/>
      <c r="X24711" s="29"/>
      <c r="Y24711" s="29"/>
      <c r="Z24711" s="29"/>
      <c r="AA24711" s="29"/>
      <c r="AB24711" s="29"/>
      <c r="AC24711" s="29"/>
      <c r="AD24711" s="29"/>
      <c r="AE24711" s="29"/>
      <c r="AF24711" s="29"/>
      <c r="AG24711" s="29"/>
      <c r="AH24711" s="29"/>
      <c r="AI24711" s="29"/>
      <c r="AJ24711" s="29"/>
      <c r="AK24711" s="29"/>
      <c r="AL24711" s="29"/>
      <c r="AM24711" s="29"/>
      <c r="AP24711" s="30"/>
    </row>
    <row r="24712" spans="1:42">
      <c r="A24712" s="29"/>
      <c r="B24712" s="29"/>
      <c r="C24712" s="29"/>
      <c r="D24712" s="29"/>
      <c r="E24712" s="29"/>
      <c r="F24712" s="29"/>
      <c r="G24712" s="29"/>
      <c r="H24712" s="29"/>
      <c r="I24712" s="29"/>
      <c r="J24712" s="29"/>
      <c r="K24712" s="29"/>
      <c r="L24712" s="29"/>
      <c r="M24712" s="29"/>
      <c r="N24712" s="29"/>
      <c r="O24712" s="29"/>
      <c r="P24712" s="29"/>
      <c r="Q24712" s="29"/>
      <c r="R24712" s="29"/>
      <c r="S24712" s="33"/>
      <c r="T24712" s="29"/>
      <c r="U24712" s="29"/>
      <c r="V24712" s="29"/>
      <c r="W24712" s="29"/>
      <c r="X24712" s="29"/>
      <c r="Y24712" s="29"/>
      <c r="Z24712" s="29"/>
      <c r="AA24712" s="29"/>
      <c r="AB24712" s="29"/>
      <c r="AC24712" s="29"/>
      <c r="AD24712" s="29"/>
      <c r="AE24712" s="29"/>
      <c r="AF24712" s="29"/>
      <c r="AG24712" s="29"/>
      <c r="AH24712" s="29"/>
      <c r="AI24712" s="29"/>
      <c r="AJ24712" s="29"/>
      <c r="AK24712" s="29"/>
      <c r="AL24712" s="29"/>
      <c r="AM24712" s="29"/>
      <c r="AP24712" s="30"/>
    </row>
    <row r="24713" spans="1:42">
      <c r="A24713" s="29"/>
      <c r="B24713" s="29"/>
      <c r="C24713" s="29"/>
      <c r="D24713" s="29"/>
      <c r="E24713" s="29"/>
      <c r="F24713" s="29"/>
      <c r="G24713" s="29"/>
      <c r="H24713" s="29"/>
      <c r="I24713" s="29"/>
      <c r="J24713" s="29"/>
      <c r="K24713" s="29"/>
      <c r="L24713" s="29"/>
      <c r="M24713" s="29"/>
      <c r="N24713" s="29"/>
      <c r="O24713" s="29"/>
      <c r="P24713" s="29"/>
      <c r="Q24713" s="29"/>
      <c r="R24713" s="29"/>
      <c r="S24713" s="33"/>
      <c r="T24713" s="29"/>
      <c r="U24713" s="29"/>
      <c r="V24713" s="29"/>
      <c r="W24713" s="29"/>
      <c r="X24713" s="29"/>
      <c r="Y24713" s="29"/>
      <c r="Z24713" s="29"/>
      <c r="AA24713" s="29"/>
      <c r="AB24713" s="29"/>
      <c r="AC24713" s="29"/>
      <c r="AD24713" s="29"/>
      <c r="AE24713" s="29"/>
      <c r="AF24713" s="29"/>
      <c r="AG24713" s="29"/>
      <c r="AH24713" s="29"/>
      <c r="AI24713" s="29"/>
      <c r="AJ24713" s="29"/>
      <c r="AK24713" s="29"/>
      <c r="AL24713" s="29"/>
      <c r="AM24713" s="29"/>
      <c r="AP24713" s="30"/>
    </row>
    <row r="24714" spans="1:42">
      <c r="A24714" s="29"/>
      <c r="B24714" s="29"/>
      <c r="C24714" s="29"/>
      <c r="D24714" s="29"/>
      <c r="E24714" s="29"/>
      <c r="F24714" s="29"/>
      <c r="G24714" s="29"/>
      <c r="H24714" s="29"/>
      <c r="I24714" s="29"/>
      <c r="J24714" s="29"/>
      <c r="K24714" s="29"/>
      <c r="L24714" s="29"/>
      <c r="M24714" s="29"/>
      <c r="N24714" s="29"/>
      <c r="O24714" s="29"/>
      <c r="P24714" s="29"/>
      <c r="Q24714" s="29"/>
      <c r="R24714" s="29"/>
      <c r="S24714" s="33"/>
      <c r="T24714" s="29"/>
      <c r="U24714" s="29"/>
      <c r="V24714" s="29"/>
      <c r="W24714" s="29"/>
      <c r="X24714" s="29"/>
      <c r="Y24714" s="29"/>
      <c r="Z24714" s="29"/>
      <c r="AA24714" s="29"/>
      <c r="AB24714" s="29"/>
      <c r="AC24714" s="29"/>
      <c r="AD24714" s="29"/>
      <c r="AE24714" s="29"/>
      <c r="AF24714" s="29"/>
      <c r="AG24714" s="29"/>
      <c r="AH24714" s="29"/>
      <c r="AI24714" s="29"/>
      <c r="AJ24714" s="29"/>
      <c r="AK24714" s="29"/>
      <c r="AL24714" s="29"/>
      <c r="AM24714" s="29"/>
      <c r="AP24714" s="30"/>
    </row>
    <row r="24715" spans="1:42">
      <c r="A24715" s="29"/>
      <c r="B24715" s="29"/>
      <c r="C24715" s="29"/>
      <c r="D24715" s="29"/>
      <c r="E24715" s="29"/>
      <c r="F24715" s="29"/>
      <c r="G24715" s="29"/>
      <c r="H24715" s="29"/>
      <c r="I24715" s="29"/>
      <c r="J24715" s="29"/>
      <c r="K24715" s="29"/>
      <c r="L24715" s="29"/>
      <c r="M24715" s="29"/>
      <c r="N24715" s="29"/>
      <c r="O24715" s="29"/>
      <c r="P24715" s="29"/>
      <c r="Q24715" s="29"/>
      <c r="R24715" s="29"/>
      <c r="S24715" s="33"/>
      <c r="T24715" s="29"/>
      <c r="U24715" s="29"/>
      <c r="V24715" s="29"/>
      <c r="W24715" s="29"/>
      <c r="X24715" s="29"/>
      <c r="Y24715" s="29"/>
      <c r="Z24715" s="29"/>
      <c r="AA24715" s="29"/>
      <c r="AB24715" s="29"/>
      <c r="AC24715" s="29"/>
      <c r="AD24715" s="29"/>
      <c r="AE24715" s="29"/>
      <c r="AF24715" s="29"/>
      <c r="AG24715" s="29"/>
      <c r="AH24715" s="29"/>
      <c r="AI24715" s="29"/>
      <c r="AJ24715" s="29"/>
      <c r="AK24715" s="29"/>
      <c r="AL24715" s="29"/>
      <c r="AM24715" s="29"/>
      <c r="AP24715" s="30"/>
    </row>
    <row r="24716" spans="1:42">
      <c r="A24716" s="29"/>
      <c r="B24716" s="29"/>
      <c r="C24716" s="29"/>
      <c r="D24716" s="29"/>
      <c r="E24716" s="29"/>
      <c r="F24716" s="29"/>
      <c r="G24716" s="29"/>
      <c r="H24716" s="29"/>
      <c r="I24716" s="29"/>
      <c r="J24716" s="29"/>
      <c r="K24716" s="29"/>
      <c r="L24716" s="29"/>
      <c r="M24716" s="29"/>
      <c r="N24716" s="29"/>
      <c r="O24716" s="29"/>
      <c r="P24716" s="29"/>
      <c r="Q24716" s="29"/>
      <c r="R24716" s="29"/>
      <c r="S24716" s="33"/>
      <c r="T24716" s="29"/>
      <c r="U24716" s="29"/>
      <c r="V24716" s="29"/>
      <c r="W24716" s="29"/>
      <c r="X24716" s="29"/>
      <c r="Y24716" s="29"/>
      <c r="Z24716" s="29"/>
      <c r="AA24716" s="29"/>
      <c r="AB24716" s="29"/>
      <c r="AC24716" s="29"/>
      <c r="AD24716" s="29"/>
      <c r="AE24716" s="29"/>
      <c r="AF24716" s="29"/>
      <c r="AG24716" s="29"/>
      <c r="AH24716" s="29"/>
      <c r="AI24716" s="29"/>
      <c r="AJ24716" s="29"/>
      <c r="AK24716" s="29"/>
      <c r="AL24716" s="29"/>
      <c r="AM24716" s="29"/>
      <c r="AP24716" s="30"/>
    </row>
    <row r="24717" spans="1:42">
      <c r="A24717" s="29"/>
      <c r="B24717" s="29"/>
      <c r="C24717" s="29"/>
      <c r="D24717" s="29"/>
      <c r="E24717" s="29"/>
      <c r="F24717" s="29"/>
      <c r="G24717" s="29"/>
      <c r="H24717" s="29"/>
      <c r="I24717" s="29"/>
      <c r="J24717" s="29"/>
      <c r="K24717" s="29"/>
      <c r="L24717" s="29"/>
      <c r="M24717" s="29"/>
      <c r="N24717" s="29"/>
      <c r="O24717" s="29"/>
      <c r="P24717" s="29"/>
      <c r="Q24717" s="29"/>
      <c r="R24717" s="29"/>
      <c r="S24717" s="33"/>
      <c r="T24717" s="29"/>
      <c r="U24717" s="29"/>
      <c r="V24717" s="29"/>
      <c r="W24717" s="29"/>
      <c r="X24717" s="29"/>
      <c r="Y24717" s="29"/>
      <c r="Z24717" s="29"/>
      <c r="AA24717" s="29"/>
      <c r="AB24717" s="29"/>
      <c r="AC24717" s="29"/>
      <c r="AD24717" s="29"/>
      <c r="AE24717" s="29"/>
      <c r="AF24717" s="29"/>
      <c r="AG24717" s="29"/>
      <c r="AH24717" s="29"/>
      <c r="AI24717" s="29"/>
      <c r="AJ24717" s="29"/>
      <c r="AK24717" s="29"/>
      <c r="AL24717" s="29"/>
      <c r="AM24717" s="29"/>
      <c r="AP24717" s="30"/>
    </row>
    <row r="24718" spans="1:42">
      <c r="A24718" s="29"/>
      <c r="B24718" s="29"/>
      <c r="C24718" s="29"/>
      <c r="D24718" s="29"/>
      <c r="E24718" s="29"/>
      <c r="F24718" s="29"/>
      <c r="G24718" s="29"/>
      <c r="H24718" s="29"/>
      <c r="I24718" s="29"/>
      <c r="J24718" s="29"/>
      <c r="K24718" s="29"/>
      <c r="L24718" s="29"/>
      <c r="M24718" s="29"/>
      <c r="N24718" s="29"/>
      <c r="O24718" s="29"/>
      <c r="P24718" s="29"/>
      <c r="Q24718" s="29"/>
      <c r="R24718" s="29"/>
      <c r="S24718" s="33"/>
      <c r="T24718" s="29"/>
      <c r="U24718" s="29"/>
      <c r="V24718" s="29"/>
      <c r="W24718" s="29"/>
      <c r="X24718" s="29"/>
      <c r="Y24718" s="29"/>
      <c r="Z24718" s="29"/>
      <c r="AA24718" s="29"/>
      <c r="AB24718" s="29"/>
      <c r="AC24718" s="29"/>
      <c r="AD24718" s="29"/>
      <c r="AE24718" s="29"/>
      <c r="AF24718" s="29"/>
      <c r="AG24718" s="29"/>
      <c r="AH24718" s="29"/>
      <c r="AI24718" s="29"/>
      <c r="AJ24718" s="29"/>
      <c r="AK24718" s="29"/>
      <c r="AL24718" s="29"/>
      <c r="AM24718" s="29"/>
      <c r="AP24718" s="30"/>
    </row>
    <row r="24719" spans="1:42">
      <c r="A24719" s="29"/>
      <c r="B24719" s="29"/>
      <c r="C24719" s="29"/>
      <c r="D24719" s="29"/>
      <c r="E24719" s="29"/>
      <c r="F24719" s="29"/>
      <c r="G24719" s="29"/>
      <c r="H24719" s="29"/>
      <c r="I24719" s="29"/>
      <c r="J24719" s="29"/>
      <c r="K24719" s="29"/>
      <c r="L24719" s="29"/>
      <c r="M24719" s="29"/>
      <c r="N24719" s="29"/>
      <c r="O24719" s="29"/>
      <c r="P24719" s="29"/>
      <c r="Q24719" s="29"/>
      <c r="R24719" s="29"/>
      <c r="S24719" s="33"/>
      <c r="T24719" s="29"/>
      <c r="U24719" s="29"/>
      <c r="V24719" s="29"/>
      <c r="W24719" s="29"/>
      <c r="X24719" s="29"/>
      <c r="Y24719" s="29"/>
      <c r="Z24719" s="29"/>
      <c r="AA24719" s="29"/>
      <c r="AB24719" s="29"/>
      <c r="AC24719" s="29"/>
      <c r="AD24719" s="29"/>
      <c r="AE24719" s="29"/>
      <c r="AF24719" s="29"/>
      <c r="AG24719" s="29"/>
      <c r="AH24719" s="29"/>
      <c r="AI24719" s="29"/>
      <c r="AJ24719" s="29"/>
      <c r="AK24719" s="29"/>
      <c r="AL24719" s="29"/>
      <c r="AM24719" s="29"/>
      <c r="AP24719" s="30"/>
    </row>
    <row r="24720" spans="1:42">
      <c r="A24720" s="29"/>
      <c r="B24720" s="29"/>
      <c r="C24720" s="29"/>
      <c r="D24720" s="29"/>
      <c r="E24720" s="29"/>
      <c r="F24720" s="29"/>
      <c r="G24720" s="29"/>
      <c r="H24720" s="29"/>
      <c r="I24720" s="29"/>
      <c r="J24720" s="29"/>
      <c r="K24720" s="29"/>
      <c r="L24720" s="29"/>
      <c r="M24720" s="29"/>
      <c r="N24720" s="29"/>
      <c r="O24720" s="29"/>
      <c r="P24720" s="29"/>
      <c r="Q24720" s="29"/>
      <c r="R24720" s="29"/>
      <c r="S24720" s="33"/>
      <c r="T24720" s="29"/>
      <c r="U24720" s="29"/>
      <c r="V24720" s="29"/>
      <c r="W24720" s="29"/>
      <c r="X24720" s="29"/>
      <c r="Y24720" s="29"/>
      <c r="Z24720" s="29"/>
      <c r="AA24720" s="29"/>
      <c r="AB24720" s="29"/>
      <c r="AC24720" s="29"/>
      <c r="AD24720" s="29"/>
      <c r="AE24720" s="29"/>
      <c r="AF24720" s="29"/>
      <c r="AG24720" s="29"/>
      <c r="AH24720" s="29"/>
      <c r="AI24720" s="29"/>
      <c r="AJ24720" s="29"/>
      <c r="AK24720" s="29"/>
      <c r="AL24720" s="29"/>
      <c r="AM24720" s="29"/>
      <c r="AP24720" s="30"/>
    </row>
    <row r="24721" spans="1:42">
      <c r="A24721" s="29"/>
      <c r="B24721" s="29"/>
      <c r="C24721" s="29"/>
      <c r="D24721" s="29"/>
      <c r="E24721" s="29"/>
      <c r="F24721" s="29"/>
      <c r="G24721" s="29"/>
      <c r="H24721" s="29"/>
      <c r="I24721" s="29"/>
      <c r="J24721" s="29"/>
      <c r="K24721" s="29"/>
      <c r="L24721" s="29"/>
      <c r="M24721" s="29"/>
      <c r="N24721" s="29"/>
      <c r="O24721" s="29"/>
      <c r="P24721" s="29"/>
      <c r="Q24721" s="29"/>
      <c r="R24721" s="29"/>
      <c r="S24721" s="33"/>
      <c r="T24721" s="29"/>
      <c r="U24721" s="29"/>
      <c r="V24721" s="29"/>
      <c r="W24721" s="29"/>
      <c r="X24721" s="29"/>
      <c r="Y24721" s="29"/>
      <c r="Z24721" s="29"/>
      <c r="AA24721" s="29"/>
      <c r="AB24721" s="29"/>
      <c r="AC24721" s="29"/>
      <c r="AD24721" s="29"/>
      <c r="AE24721" s="29"/>
      <c r="AF24721" s="29"/>
      <c r="AG24721" s="29"/>
      <c r="AH24721" s="29"/>
      <c r="AI24721" s="29"/>
      <c r="AJ24721" s="29"/>
      <c r="AK24721" s="29"/>
      <c r="AL24721" s="29"/>
      <c r="AM24721" s="29"/>
      <c r="AP24721" s="30"/>
    </row>
    <row r="24722" spans="1:42">
      <c r="A24722" s="29"/>
      <c r="B24722" s="29"/>
      <c r="C24722" s="29"/>
      <c r="D24722" s="29"/>
      <c r="E24722" s="29"/>
      <c r="F24722" s="29"/>
      <c r="G24722" s="29"/>
      <c r="H24722" s="29"/>
      <c r="I24722" s="29"/>
      <c r="J24722" s="29"/>
      <c r="K24722" s="29"/>
      <c r="L24722" s="29"/>
      <c r="M24722" s="29"/>
      <c r="N24722" s="29"/>
      <c r="O24722" s="29"/>
      <c r="P24722" s="29"/>
      <c r="Q24722" s="29"/>
      <c r="R24722" s="29"/>
      <c r="S24722" s="33"/>
      <c r="T24722" s="29"/>
      <c r="U24722" s="29"/>
      <c r="V24722" s="29"/>
      <c r="W24722" s="29"/>
      <c r="X24722" s="29"/>
      <c r="Y24722" s="29"/>
      <c r="Z24722" s="29"/>
      <c r="AA24722" s="29"/>
      <c r="AB24722" s="29"/>
      <c r="AC24722" s="29"/>
      <c r="AD24722" s="29"/>
      <c r="AE24722" s="29"/>
      <c r="AF24722" s="29"/>
      <c r="AG24722" s="29"/>
      <c r="AH24722" s="29"/>
      <c r="AI24722" s="29"/>
      <c r="AJ24722" s="29"/>
      <c r="AK24722" s="29"/>
      <c r="AL24722" s="29"/>
      <c r="AM24722" s="29"/>
      <c r="AP24722" s="30"/>
    </row>
    <row r="24723" spans="1:42">
      <c r="A24723" s="29"/>
      <c r="B24723" s="29"/>
      <c r="C24723" s="29"/>
      <c r="D24723" s="29"/>
      <c r="E24723" s="29"/>
      <c r="F24723" s="29"/>
      <c r="G24723" s="29"/>
      <c r="H24723" s="29"/>
      <c r="I24723" s="29"/>
      <c r="J24723" s="29"/>
      <c r="K24723" s="29"/>
      <c r="L24723" s="29"/>
      <c r="M24723" s="29"/>
      <c r="N24723" s="29"/>
      <c r="O24723" s="29"/>
      <c r="P24723" s="29"/>
      <c r="Q24723" s="29"/>
      <c r="R24723" s="29"/>
      <c r="S24723" s="33"/>
      <c r="T24723" s="29"/>
      <c r="U24723" s="29"/>
      <c r="V24723" s="29"/>
      <c r="W24723" s="29"/>
      <c r="X24723" s="29"/>
      <c r="Y24723" s="29"/>
      <c r="Z24723" s="29"/>
      <c r="AA24723" s="29"/>
      <c r="AB24723" s="29"/>
      <c r="AC24723" s="29"/>
      <c r="AD24723" s="29"/>
      <c r="AE24723" s="29"/>
      <c r="AF24723" s="29"/>
      <c r="AG24723" s="29"/>
      <c r="AH24723" s="29"/>
      <c r="AI24723" s="29"/>
      <c r="AJ24723" s="29"/>
      <c r="AK24723" s="29"/>
      <c r="AL24723" s="29"/>
      <c r="AM24723" s="29"/>
      <c r="AP24723" s="30"/>
    </row>
    <row r="24724" spans="1:42">
      <c r="A24724" s="29"/>
      <c r="B24724" s="29"/>
      <c r="C24724" s="29"/>
      <c r="D24724" s="29"/>
      <c r="E24724" s="29"/>
      <c r="F24724" s="29"/>
      <c r="G24724" s="29"/>
      <c r="H24724" s="29"/>
      <c r="I24724" s="29"/>
      <c r="J24724" s="29"/>
      <c r="K24724" s="29"/>
      <c r="L24724" s="29"/>
      <c r="M24724" s="29"/>
      <c r="N24724" s="29"/>
      <c r="O24724" s="29"/>
      <c r="P24724" s="29"/>
      <c r="Q24724" s="29"/>
      <c r="R24724" s="29"/>
      <c r="S24724" s="33"/>
      <c r="T24724" s="29"/>
      <c r="U24724" s="29"/>
      <c r="V24724" s="29"/>
      <c r="W24724" s="29"/>
      <c r="X24724" s="29"/>
      <c r="Y24724" s="29"/>
      <c r="Z24724" s="29"/>
      <c r="AA24724" s="29"/>
      <c r="AB24724" s="29"/>
      <c r="AC24724" s="29"/>
      <c r="AD24724" s="29"/>
      <c r="AE24724" s="29"/>
      <c r="AF24724" s="29"/>
      <c r="AG24724" s="29"/>
      <c r="AH24724" s="29"/>
      <c r="AI24724" s="29"/>
      <c r="AJ24724" s="29"/>
      <c r="AK24724" s="29"/>
      <c r="AL24724" s="29"/>
      <c r="AM24724" s="29"/>
      <c r="AP24724" s="30"/>
    </row>
    <row r="24725" spans="1:42">
      <c r="A24725" s="29"/>
      <c r="B24725" s="29"/>
      <c r="C24725" s="29"/>
      <c r="D24725" s="29"/>
      <c r="E24725" s="29"/>
      <c r="F24725" s="29"/>
      <c r="G24725" s="29"/>
      <c r="H24725" s="29"/>
      <c r="I24725" s="29"/>
      <c r="J24725" s="29"/>
      <c r="K24725" s="29"/>
      <c r="L24725" s="29"/>
      <c r="M24725" s="29"/>
      <c r="N24725" s="29"/>
      <c r="O24725" s="29"/>
      <c r="P24725" s="29"/>
      <c r="Q24725" s="29"/>
      <c r="R24725" s="29"/>
      <c r="S24725" s="33"/>
      <c r="T24725" s="29"/>
      <c r="U24725" s="29"/>
      <c r="V24725" s="29"/>
      <c r="W24725" s="29"/>
      <c r="X24725" s="29"/>
      <c r="Y24725" s="29"/>
      <c r="Z24725" s="29"/>
      <c r="AA24725" s="29"/>
      <c r="AB24725" s="29"/>
      <c r="AC24725" s="29"/>
      <c r="AD24725" s="29"/>
      <c r="AE24725" s="29"/>
      <c r="AF24725" s="29"/>
      <c r="AG24725" s="29"/>
      <c r="AH24725" s="29"/>
      <c r="AI24725" s="29"/>
      <c r="AJ24725" s="29"/>
      <c r="AK24725" s="29"/>
      <c r="AL24725" s="29"/>
      <c r="AM24725" s="29"/>
      <c r="AP24725" s="30"/>
    </row>
    <row r="24726" spans="1:42">
      <c r="A24726" s="29"/>
      <c r="B24726" s="29"/>
      <c r="C24726" s="29"/>
      <c r="D24726" s="29"/>
      <c r="E24726" s="29"/>
      <c r="F24726" s="29"/>
      <c r="G24726" s="29"/>
      <c r="H24726" s="29"/>
      <c r="I24726" s="29"/>
      <c r="J24726" s="29"/>
      <c r="K24726" s="29"/>
      <c r="L24726" s="29"/>
      <c r="M24726" s="29"/>
      <c r="N24726" s="29"/>
      <c r="O24726" s="29"/>
      <c r="P24726" s="29"/>
      <c r="Q24726" s="29"/>
      <c r="R24726" s="29"/>
      <c r="S24726" s="33"/>
      <c r="T24726" s="29"/>
      <c r="U24726" s="29"/>
      <c r="V24726" s="29"/>
      <c r="W24726" s="29"/>
      <c r="X24726" s="29"/>
      <c r="Y24726" s="29"/>
      <c r="Z24726" s="29"/>
      <c r="AA24726" s="29"/>
      <c r="AB24726" s="29"/>
      <c r="AC24726" s="29"/>
      <c r="AD24726" s="29"/>
      <c r="AE24726" s="29"/>
      <c r="AF24726" s="29"/>
      <c r="AG24726" s="29"/>
      <c r="AH24726" s="29"/>
      <c r="AI24726" s="29"/>
      <c r="AJ24726" s="29"/>
      <c r="AK24726" s="29"/>
      <c r="AL24726" s="29"/>
      <c r="AM24726" s="29"/>
      <c r="AP24726" s="30"/>
    </row>
    <row r="24727" spans="1:42">
      <c r="A24727" s="29"/>
      <c r="B24727" s="29"/>
      <c r="C24727" s="29"/>
      <c r="D24727" s="29"/>
      <c r="E24727" s="29"/>
      <c r="F24727" s="29"/>
      <c r="G24727" s="29"/>
      <c r="H24727" s="29"/>
      <c r="I24727" s="29"/>
      <c r="J24727" s="29"/>
      <c r="K24727" s="29"/>
      <c r="L24727" s="29"/>
      <c r="M24727" s="29"/>
      <c r="N24727" s="29"/>
      <c r="O24727" s="29"/>
      <c r="P24727" s="29"/>
      <c r="Q24727" s="29"/>
      <c r="R24727" s="29"/>
      <c r="S24727" s="33"/>
      <c r="T24727" s="29"/>
      <c r="U24727" s="29"/>
      <c r="V24727" s="29"/>
      <c r="W24727" s="29"/>
      <c r="X24727" s="29"/>
      <c r="Y24727" s="29"/>
      <c r="Z24727" s="29"/>
      <c r="AA24727" s="29"/>
      <c r="AB24727" s="29"/>
      <c r="AC24727" s="29"/>
      <c r="AD24727" s="29"/>
      <c r="AE24727" s="29"/>
      <c r="AF24727" s="29"/>
      <c r="AG24727" s="29"/>
      <c r="AH24727" s="29"/>
      <c r="AI24727" s="29"/>
      <c r="AJ24727" s="29"/>
      <c r="AK24727" s="29"/>
      <c r="AL24727" s="29"/>
      <c r="AM24727" s="29"/>
      <c r="AP24727" s="30"/>
    </row>
    <row r="24728" spans="1:42">
      <c r="A24728" s="29"/>
      <c r="B24728" s="29"/>
      <c r="C24728" s="29"/>
      <c r="D24728" s="29"/>
      <c r="E24728" s="29"/>
      <c r="F24728" s="29"/>
      <c r="G24728" s="29"/>
      <c r="H24728" s="29"/>
      <c r="I24728" s="29"/>
      <c r="J24728" s="29"/>
      <c r="K24728" s="29"/>
      <c r="L24728" s="29"/>
      <c r="M24728" s="29"/>
      <c r="N24728" s="29"/>
      <c r="O24728" s="29"/>
      <c r="P24728" s="29"/>
      <c r="Q24728" s="29"/>
      <c r="R24728" s="29"/>
      <c r="S24728" s="33"/>
      <c r="T24728" s="29"/>
      <c r="U24728" s="29"/>
      <c r="V24728" s="29"/>
      <c r="W24728" s="29"/>
      <c r="X24728" s="29"/>
      <c r="Y24728" s="29"/>
      <c r="Z24728" s="29"/>
      <c r="AA24728" s="29"/>
      <c r="AB24728" s="29"/>
      <c r="AC24728" s="29"/>
      <c r="AD24728" s="29"/>
      <c r="AE24728" s="29"/>
      <c r="AF24728" s="29"/>
      <c r="AG24728" s="29"/>
      <c r="AH24728" s="29"/>
      <c r="AI24728" s="29"/>
      <c r="AJ24728" s="29"/>
      <c r="AK24728" s="29"/>
      <c r="AL24728" s="29"/>
      <c r="AM24728" s="29"/>
      <c r="AP24728" s="30"/>
    </row>
    <row r="24729" spans="1:42">
      <c r="A24729" s="29"/>
      <c r="B24729" s="29"/>
      <c r="C24729" s="29"/>
      <c r="D24729" s="29"/>
      <c r="E24729" s="29"/>
      <c r="F24729" s="29"/>
      <c r="G24729" s="29"/>
      <c r="H24729" s="29"/>
      <c r="I24729" s="29"/>
      <c r="J24729" s="29"/>
      <c r="K24729" s="29"/>
      <c r="L24729" s="29"/>
      <c r="M24729" s="29"/>
      <c r="N24729" s="29"/>
      <c r="O24729" s="29"/>
      <c r="P24729" s="29"/>
      <c r="Q24729" s="29"/>
      <c r="R24729" s="29"/>
      <c r="S24729" s="33"/>
      <c r="T24729" s="29"/>
      <c r="U24729" s="29"/>
      <c r="V24729" s="29"/>
      <c r="W24729" s="29"/>
      <c r="X24729" s="29"/>
      <c r="Y24729" s="29"/>
      <c r="Z24729" s="29"/>
      <c r="AA24729" s="29"/>
      <c r="AB24729" s="29"/>
      <c r="AC24729" s="29"/>
      <c r="AD24729" s="29"/>
      <c r="AE24729" s="29"/>
      <c r="AF24729" s="29"/>
      <c r="AG24729" s="29"/>
      <c r="AH24729" s="29"/>
      <c r="AI24729" s="29"/>
      <c r="AJ24729" s="29"/>
      <c r="AK24729" s="29"/>
      <c r="AL24729" s="29"/>
      <c r="AM24729" s="29"/>
      <c r="AP24729" s="30"/>
    </row>
    <row r="24730" spans="1:42">
      <c r="A24730" s="29"/>
      <c r="B24730" s="29"/>
      <c r="C24730" s="29"/>
      <c r="D24730" s="29"/>
      <c r="E24730" s="29"/>
      <c r="F24730" s="29"/>
      <c r="G24730" s="29"/>
      <c r="H24730" s="29"/>
      <c r="I24730" s="29"/>
      <c r="J24730" s="29"/>
      <c r="K24730" s="29"/>
      <c r="L24730" s="29"/>
      <c r="M24730" s="29"/>
      <c r="N24730" s="29"/>
      <c r="O24730" s="29"/>
      <c r="P24730" s="29"/>
      <c r="Q24730" s="29"/>
      <c r="R24730" s="29"/>
      <c r="S24730" s="33"/>
      <c r="T24730" s="29"/>
      <c r="U24730" s="29"/>
      <c r="V24730" s="29"/>
      <c r="W24730" s="29"/>
      <c r="X24730" s="29"/>
      <c r="Y24730" s="29"/>
      <c r="Z24730" s="29"/>
      <c r="AA24730" s="29"/>
      <c r="AB24730" s="29"/>
      <c r="AC24730" s="29"/>
      <c r="AD24730" s="29"/>
      <c r="AE24730" s="29"/>
      <c r="AF24730" s="29"/>
      <c r="AG24730" s="29"/>
      <c r="AH24730" s="29"/>
      <c r="AI24730" s="29"/>
      <c r="AJ24730" s="29"/>
      <c r="AK24730" s="29"/>
      <c r="AL24730" s="29"/>
      <c r="AM24730" s="29"/>
      <c r="AP24730" s="30"/>
    </row>
    <row r="24731" spans="1:42">
      <c r="A24731" s="29"/>
      <c r="B24731" s="29"/>
      <c r="C24731" s="29"/>
      <c r="D24731" s="29"/>
      <c r="E24731" s="29"/>
      <c r="F24731" s="29"/>
      <c r="G24731" s="29"/>
      <c r="H24731" s="29"/>
      <c r="I24731" s="29"/>
      <c r="J24731" s="29"/>
      <c r="K24731" s="29"/>
      <c r="L24731" s="29"/>
      <c r="M24731" s="29"/>
      <c r="N24731" s="29"/>
      <c r="O24731" s="29"/>
      <c r="P24731" s="29"/>
      <c r="Q24731" s="29"/>
      <c r="R24731" s="29"/>
      <c r="S24731" s="33"/>
      <c r="T24731" s="29"/>
      <c r="U24731" s="29"/>
      <c r="V24731" s="29"/>
      <c r="W24731" s="29"/>
      <c r="X24731" s="29"/>
      <c r="Y24731" s="29"/>
      <c r="Z24731" s="29"/>
      <c r="AA24731" s="29"/>
      <c r="AB24731" s="29"/>
      <c r="AC24731" s="29"/>
      <c r="AD24731" s="29"/>
      <c r="AE24731" s="29"/>
      <c r="AF24731" s="29"/>
      <c r="AG24731" s="29"/>
      <c r="AH24731" s="29"/>
      <c r="AI24731" s="29"/>
      <c r="AJ24731" s="29"/>
      <c r="AK24731" s="29"/>
      <c r="AL24731" s="29"/>
      <c r="AM24731" s="29"/>
      <c r="AP24731" s="30"/>
    </row>
    <row r="24732" spans="1:42">
      <c r="A24732" s="29"/>
      <c r="B24732" s="29"/>
      <c r="C24732" s="29"/>
      <c r="D24732" s="29"/>
      <c r="E24732" s="29"/>
      <c r="F24732" s="29"/>
      <c r="G24732" s="29"/>
      <c r="H24732" s="29"/>
      <c r="I24732" s="29"/>
      <c r="J24732" s="29"/>
      <c r="K24732" s="29"/>
      <c r="L24732" s="29"/>
      <c r="M24732" s="29"/>
      <c r="N24732" s="29"/>
      <c r="O24732" s="29"/>
      <c r="P24732" s="29"/>
      <c r="Q24732" s="29"/>
      <c r="R24732" s="29"/>
      <c r="S24732" s="33"/>
      <c r="T24732" s="29"/>
      <c r="U24732" s="29"/>
      <c r="V24732" s="29"/>
      <c r="W24732" s="29"/>
      <c r="X24732" s="29"/>
      <c r="Y24732" s="29"/>
      <c r="Z24732" s="29"/>
      <c r="AA24732" s="29"/>
      <c r="AB24732" s="29"/>
      <c r="AC24732" s="29"/>
      <c r="AD24732" s="29"/>
      <c r="AE24732" s="29"/>
      <c r="AF24732" s="29"/>
      <c r="AG24732" s="29"/>
      <c r="AH24732" s="29"/>
      <c r="AI24732" s="29"/>
      <c r="AJ24732" s="29"/>
      <c r="AK24732" s="29"/>
      <c r="AL24732" s="29"/>
      <c r="AM24732" s="29"/>
      <c r="AP24732" s="30"/>
    </row>
    <row r="24733" spans="1:42">
      <c r="A24733" s="29"/>
      <c r="B24733" s="29"/>
      <c r="C24733" s="29"/>
      <c r="D24733" s="29"/>
      <c r="E24733" s="29"/>
      <c r="F24733" s="29"/>
      <c r="G24733" s="29"/>
      <c r="H24733" s="29"/>
      <c r="I24733" s="29"/>
      <c r="J24733" s="29"/>
      <c r="K24733" s="29"/>
      <c r="L24733" s="29"/>
      <c r="M24733" s="29"/>
      <c r="N24733" s="29"/>
      <c r="O24733" s="29"/>
      <c r="P24733" s="29"/>
      <c r="Q24733" s="29"/>
      <c r="R24733" s="29"/>
      <c r="S24733" s="33"/>
      <c r="T24733" s="29"/>
      <c r="U24733" s="29"/>
      <c r="V24733" s="29"/>
      <c r="W24733" s="29"/>
      <c r="X24733" s="29"/>
      <c r="Y24733" s="29"/>
      <c r="Z24733" s="29"/>
      <c r="AA24733" s="29"/>
      <c r="AB24733" s="29"/>
      <c r="AC24733" s="29"/>
      <c r="AD24733" s="29"/>
      <c r="AE24733" s="29"/>
      <c r="AF24733" s="29"/>
      <c r="AG24733" s="29"/>
      <c r="AH24733" s="29"/>
      <c r="AI24733" s="29"/>
      <c r="AJ24733" s="29"/>
      <c r="AK24733" s="29"/>
      <c r="AL24733" s="29"/>
      <c r="AM24733" s="29"/>
      <c r="AP24733" s="30"/>
    </row>
    <row r="24734" spans="1:42">
      <c r="A24734" s="29"/>
      <c r="B24734" s="29"/>
      <c r="C24734" s="29"/>
      <c r="D24734" s="29"/>
      <c r="E24734" s="29"/>
      <c r="F24734" s="29"/>
      <c r="G24734" s="29"/>
      <c r="H24734" s="29"/>
      <c r="I24734" s="29"/>
      <c r="J24734" s="29"/>
      <c r="K24734" s="29"/>
      <c r="L24734" s="29"/>
      <c r="M24734" s="29"/>
      <c r="N24734" s="29"/>
      <c r="O24734" s="29"/>
      <c r="P24734" s="29"/>
      <c r="Q24734" s="29"/>
      <c r="R24734" s="29"/>
      <c r="S24734" s="33"/>
      <c r="T24734" s="29"/>
      <c r="U24734" s="29"/>
      <c r="V24734" s="29"/>
      <c r="W24734" s="29"/>
      <c r="X24734" s="29"/>
      <c r="Y24734" s="29"/>
      <c r="Z24734" s="29"/>
      <c r="AA24734" s="29"/>
      <c r="AB24734" s="29"/>
      <c r="AC24734" s="29"/>
      <c r="AD24734" s="29"/>
      <c r="AE24734" s="29"/>
      <c r="AF24734" s="29"/>
      <c r="AG24734" s="29"/>
      <c r="AH24734" s="29"/>
      <c r="AI24734" s="29"/>
      <c r="AJ24734" s="29"/>
      <c r="AK24734" s="29"/>
      <c r="AL24734" s="29"/>
      <c r="AM24734" s="29"/>
      <c r="AP24734" s="30"/>
    </row>
    <row r="24735" spans="1:42">
      <c r="A24735" s="29"/>
      <c r="B24735" s="29"/>
      <c r="C24735" s="29"/>
      <c r="D24735" s="29"/>
      <c r="E24735" s="29"/>
      <c r="F24735" s="29"/>
      <c r="G24735" s="29"/>
      <c r="H24735" s="29"/>
      <c r="I24735" s="29"/>
      <c r="J24735" s="29"/>
      <c r="K24735" s="29"/>
      <c r="L24735" s="29"/>
      <c r="M24735" s="29"/>
      <c r="N24735" s="29"/>
      <c r="O24735" s="29"/>
      <c r="P24735" s="29"/>
      <c r="Q24735" s="29"/>
      <c r="R24735" s="29"/>
      <c r="S24735" s="33"/>
      <c r="T24735" s="29"/>
      <c r="U24735" s="29"/>
      <c r="V24735" s="29"/>
      <c r="W24735" s="29"/>
      <c r="X24735" s="29"/>
      <c r="Y24735" s="29"/>
      <c r="Z24735" s="29"/>
      <c r="AA24735" s="29"/>
      <c r="AB24735" s="29"/>
      <c r="AC24735" s="29"/>
      <c r="AD24735" s="29"/>
      <c r="AE24735" s="29"/>
      <c r="AF24735" s="29"/>
      <c r="AG24735" s="29"/>
      <c r="AH24735" s="29"/>
      <c r="AI24735" s="29"/>
      <c r="AJ24735" s="29"/>
      <c r="AK24735" s="29"/>
      <c r="AL24735" s="29"/>
      <c r="AM24735" s="29"/>
      <c r="AP24735" s="30"/>
    </row>
    <row r="24736" spans="1:42">
      <c r="A24736" s="29"/>
      <c r="B24736" s="29"/>
      <c r="C24736" s="29"/>
      <c r="D24736" s="29"/>
      <c r="E24736" s="29"/>
      <c r="F24736" s="29"/>
      <c r="G24736" s="29"/>
      <c r="H24736" s="29"/>
      <c r="I24736" s="29"/>
      <c r="J24736" s="29"/>
      <c r="K24736" s="29"/>
      <c r="L24736" s="29"/>
      <c r="M24736" s="29"/>
      <c r="N24736" s="29"/>
      <c r="O24736" s="29"/>
      <c r="P24736" s="29"/>
      <c r="Q24736" s="29"/>
      <c r="R24736" s="29"/>
      <c r="S24736" s="33"/>
      <c r="T24736" s="29"/>
      <c r="U24736" s="29"/>
      <c r="V24736" s="29"/>
      <c r="W24736" s="29"/>
      <c r="X24736" s="29"/>
      <c r="Y24736" s="29"/>
      <c r="Z24736" s="29"/>
      <c r="AA24736" s="29"/>
      <c r="AB24736" s="29"/>
      <c r="AC24736" s="29"/>
      <c r="AD24736" s="29"/>
      <c r="AE24736" s="29"/>
      <c r="AF24736" s="29"/>
      <c r="AG24736" s="29"/>
      <c r="AH24736" s="29"/>
      <c r="AI24736" s="29"/>
      <c r="AJ24736" s="29"/>
      <c r="AK24736" s="29"/>
      <c r="AL24736" s="29"/>
      <c r="AM24736" s="29"/>
      <c r="AP24736" s="30"/>
    </row>
    <row r="24737" spans="1:42">
      <c r="A24737" s="29"/>
      <c r="B24737" s="29"/>
      <c r="C24737" s="29"/>
      <c r="D24737" s="29"/>
      <c r="E24737" s="29"/>
      <c r="F24737" s="29"/>
      <c r="G24737" s="29"/>
      <c r="H24737" s="29"/>
      <c r="I24737" s="29"/>
      <c r="J24737" s="29"/>
      <c r="K24737" s="29"/>
      <c r="L24737" s="29"/>
      <c r="M24737" s="29"/>
      <c r="N24737" s="29"/>
      <c r="O24737" s="29"/>
      <c r="P24737" s="29"/>
      <c r="Q24737" s="29"/>
      <c r="R24737" s="29"/>
      <c r="S24737" s="33"/>
      <c r="T24737" s="29"/>
      <c r="U24737" s="29"/>
      <c r="V24737" s="29"/>
      <c r="W24737" s="29"/>
      <c r="X24737" s="29"/>
      <c r="Y24737" s="29"/>
      <c r="Z24737" s="29"/>
      <c r="AA24737" s="29"/>
      <c r="AB24737" s="29"/>
      <c r="AC24737" s="29"/>
      <c r="AD24737" s="29"/>
      <c r="AE24737" s="29"/>
      <c r="AF24737" s="29"/>
      <c r="AG24737" s="29"/>
      <c r="AH24737" s="29"/>
      <c r="AI24737" s="29"/>
      <c r="AJ24737" s="29"/>
      <c r="AK24737" s="29"/>
      <c r="AL24737" s="29"/>
      <c r="AM24737" s="29"/>
      <c r="AP24737" s="30"/>
    </row>
    <row r="24738" spans="1:42">
      <c r="A24738" s="29"/>
      <c r="B24738" s="29"/>
      <c r="C24738" s="29"/>
      <c r="D24738" s="29"/>
      <c r="E24738" s="29"/>
      <c r="F24738" s="29"/>
      <c r="G24738" s="29"/>
      <c r="H24738" s="29"/>
      <c r="I24738" s="29"/>
      <c r="J24738" s="29"/>
      <c r="K24738" s="29"/>
      <c r="L24738" s="29"/>
      <c r="M24738" s="29"/>
      <c r="N24738" s="29"/>
      <c r="O24738" s="29"/>
      <c r="P24738" s="29"/>
      <c r="Q24738" s="29"/>
      <c r="R24738" s="29"/>
      <c r="S24738" s="33"/>
      <c r="T24738" s="29"/>
      <c r="U24738" s="29"/>
      <c r="V24738" s="29"/>
      <c r="W24738" s="29"/>
      <c r="X24738" s="29"/>
      <c r="Y24738" s="29"/>
      <c r="Z24738" s="29"/>
      <c r="AA24738" s="29"/>
      <c r="AB24738" s="29"/>
      <c r="AC24738" s="29"/>
      <c r="AD24738" s="29"/>
      <c r="AE24738" s="29"/>
      <c r="AF24738" s="29"/>
      <c r="AG24738" s="29"/>
      <c r="AH24738" s="29"/>
      <c r="AI24738" s="29"/>
      <c r="AJ24738" s="29"/>
      <c r="AK24738" s="29"/>
      <c r="AL24738" s="29"/>
      <c r="AM24738" s="29"/>
      <c r="AP24738" s="30"/>
    </row>
    <row r="24739" spans="1:42">
      <c r="A24739" s="29"/>
      <c r="B24739" s="29"/>
      <c r="C24739" s="29"/>
      <c r="D24739" s="29"/>
      <c r="E24739" s="29"/>
      <c r="F24739" s="29"/>
      <c r="G24739" s="29"/>
      <c r="H24739" s="29"/>
      <c r="I24739" s="29"/>
      <c r="J24739" s="29"/>
      <c r="K24739" s="29"/>
      <c r="L24739" s="29"/>
      <c r="M24739" s="29"/>
      <c r="N24739" s="29"/>
      <c r="O24739" s="29"/>
      <c r="P24739" s="29"/>
      <c r="Q24739" s="29"/>
      <c r="R24739" s="29"/>
      <c r="S24739" s="33"/>
      <c r="T24739" s="29"/>
      <c r="U24739" s="29"/>
      <c r="V24739" s="29"/>
      <c r="W24739" s="29"/>
      <c r="X24739" s="29"/>
      <c r="Y24739" s="29"/>
      <c r="Z24739" s="29"/>
      <c r="AA24739" s="29"/>
      <c r="AB24739" s="29"/>
      <c r="AC24739" s="29"/>
      <c r="AD24739" s="29"/>
      <c r="AE24739" s="29"/>
      <c r="AF24739" s="29"/>
      <c r="AG24739" s="29"/>
      <c r="AH24739" s="29"/>
      <c r="AI24739" s="29"/>
      <c r="AJ24739" s="29"/>
      <c r="AK24739" s="29"/>
      <c r="AL24739" s="29"/>
      <c r="AM24739" s="29"/>
      <c r="AP24739" s="30"/>
    </row>
    <row r="24740" spans="1:42">
      <c r="A24740" s="29"/>
      <c r="B24740" s="29"/>
      <c r="C24740" s="29"/>
      <c r="D24740" s="29"/>
      <c r="E24740" s="29"/>
      <c r="F24740" s="29"/>
      <c r="G24740" s="29"/>
      <c r="H24740" s="29"/>
      <c r="I24740" s="29"/>
      <c r="J24740" s="29"/>
      <c r="K24740" s="29"/>
      <c r="L24740" s="29"/>
      <c r="M24740" s="29"/>
      <c r="N24740" s="29"/>
      <c r="O24740" s="29"/>
      <c r="P24740" s="29"/>
      <c r="Q24740" s="29"/>
      <c r="R24740" s="29"/>
      <c r="S24740" s="33"/>
      <c r="T24740" s="29"/>
      <c r="U24740" s="29"/>
      <c r="V24740" s="29"/>
      <c r="W24740" s="29"/>
      <c r="X24740" s="29"/>
      <c r="Y24740" s="29"/>
      <c r="Z24740" s="29"/>
      <c r="AA24740" s="29"/>
      <c r="AB24740" s="29"/>
      <c r="AC24740" s="29"/>
      <c r="AD24740" s="29"/>
      <c r="AE24740" s="29"/>
      <c r="AF24740" s="29"/>
      <c r="AG24740" s="29"/>
      <c r="AH24740" s="29"/>
      <c r="AI24740" s="29"/>
      <c r="AJ24740" s="29"/>
      <c r="AK24740" s="29"/>
      <c r="AL24740" s="29"/>
      <c r="AM24740" s="29"/>
      <c r="AP24740" s="30"/>
    </row>
    <row r="24741" spans="1:42">
      <c r="A24741" s="29"/>
      <c r="B24741" s="29"/>
      <c r="C24741" s="29"/>
      <c r="D24741" s="29"/>
      <c r="E24741" s="29"/>
      <c r="F24741" s="29"/>
      <c r="G24741" s="29"/>
      <c r="H24741" s="29"/>
      <c r="I24741" s="29"/>
      <c r="J24741" s="29"/>
      <c r="K24741" s="29"/>
      <c r="L24741" s="29"/>
      <c r="M24741" s="29"/>
      <c r="N24741" s="29"/>
      <c r="O24741" s="29"/>
      <c r="P24741" s="29"/>
      <c r="Q24741" s="29"/>
      <c r="R24741" s="29"/>
      <c r="S24741" s="33"/>
      <c r="T24741" s="29"/>
      <c r="U24741" s="29"/>
      <c r="V24741" s="29"/>
      <c r="W24741" s="29"/>
      <c r="X24741" s="29"/>
      <c r="Y24741" s="29"/>
      <c r="Z24741" s="29"/>
      <c r="AA24741" s="29"/>
      <c r="AB24741" s="29"/>
      <c r="AC24741" s="29"/>
      <c r="AD24741" s="29"/>
      <c r="AE24741" s="29"/>
      <c r="AF24741" s="29"/>
      <c r="AG24741" s="29"/>
      <c r="AH24741" s="29"/>
      <c r="AI24741" s="29"/>
      <c r="AJ24741" s="29"/>
      <c r="AK24741" s="29"/>
      <c r="AL24741" s="29"/>
      <c r="AM24741" s="29"/>
      <c r="AP24741" s="30"/>
    </row>
    <row r="24742" spans="1:42">
      <c r="A24742" s="29"/>
      <c r="B24742" s="29"/>
      <c r="C24742" s="29"/>
      <c r="D24742" s="29"/>
      <c r="E24742" s="29"/>
      <c r="F24742" s="29"/>
      <c r="G24742" s="29"/>
      <c r="H24742" s="29"/>
      <c r="I24742" s="29"/>
      <c r="J24742" s="29"/>
      <c r="K24742" s="29"/>
      <c r="L24742" s="29"/>
      <c r="M24742" s="29"/>
      <c r="N24742" s="29"/>
      <c r="O24742" s="29"/>
      <c r="P24742" s="29"/>
      <c r="Q24742" s="29"/>
      <c r="R24742" s="29"/>
      <c r="S24742" s="33"/>
      <c r="T24742" s="29"/>
      <c r="U24742" s="29"/>
      <c r="V24742" s="29"/>
      <c r="W24742" s="29"/>
      <c r="X24742" s="29"/>
      <c r="Y24742" s="29"/>
      <c r="Z24742" s="29"/>
      <c r="AA24742" s="29"/>
      <c r="AB24742" s="29"/>
      <c r="AC24742" s="29"/>
      <c r="AD24742" s="29"/>
      <c r="AE24742" s="29"/>
      <c r="AF24742" s="29"/>
      <c r="AG24742" s="29"/>
      <c r="AH24742" s="29"/>
      <c r="AI24742" s="29"/>
      <c r="AJ24742" s="29"/>
      <c r="AK24742" s="29"/>
      <c r="AL24742" s="29"/>
      <c r="AM24742" s="29"/>
      <c r="AP24742" s="30"/>
    </row>
    <row r="24743" spans="1:42">
      <c r="A24743" s="29"/>
      <c r="B24743" s="29"/>
      <c r="C24743" s="29"/>
      <c r="D24743" s="29"/>
      <c r="E24743" s="29"/>
      <c r="F24743" s="29"/>
      <c r="G24743" s="29"/>
      <c r="H24743" s="29"/>
      <c r="I24743" s="29"/>
      <c r="J24743" s="29"/>
      <c r="K24743" s="29"/>
      <c r="L24743" s="29"/>
      <c r="M24743" s="29"/>
      <c r="N24743" s="29"/>
      <c r="O24743" s="29"/>
      <c r="P24743" s="29"/>
      <c r="Q24743" s="29"/>
      <c r="R24743" s="29"/>
      <c r="S24743" s="33"/>
      <c r="T24743" s="29"/>
      <c r="U24743" s="29"/>
      <c r="V24743" s="29"/>
      <c r="W24743" s="29"/>
      <c r="X24743" s="29"/>
      <c r="Y24743" s="29"/>
      <c r="Z24743" s="29"/>
      <c r="AA24743" s="29"/>
      <c r="AB24743" s="29"/>
      <c r="AC24743" s="29"/>
      <c r="AD24743" s="29"/>
      <c r="AE24743" s="29"/>
      <c r="AF24743" s="29"/>
      <c r="AG24743" s="29"/>
      <c r="AH24743" s="29"/>
      <c r="AI24743" s="29"/>
      <c r="AJ24743" s="29"/>
      <c r="AK24743" s="29"/>
      <c r="AL24743" s="29"/>
      <c r="AM24743" s="29"/>
      <c r="AP24743" s="30"/>
    </row>
    <row r="24744" spans="1:42">
      <c r="A24744" s="29"/>
      <c r="B24744" s="29"/>
      <c r="C24744" s="29"/>
      <c r="D24744" s="29"/>
      <c r="E24744" s="29"/>
      <c r="F24744" s="29"/>
      <c r="G24744" s="29"/>
      <c r="H24744" s="29"/>
      <c r="I24744" s="29"/>
      <c r="J24744" s="29"/>
      <c r="K24744" s="29"/>
      <c r="L24744" s="29"/>
      <c r="M24744" s="29"/>
      <c r="N24744" s="29"/>
      <c r="O24744" s="29"/>
      <c r="P24744" s="29"/>
      <c r="Q24744" s="29"/>
      <c r="R24744" s="29"/>
      <c r="S24744" s="33"/>
      <c r="T24744" s="29"/>
      <c r="U24744" s="29"/>
      <c r="V24744" s="29"/>
      <c r="W24744" s="29"/>
      <c r="X24744" s="29"/>
      <c r="Y24744" s="29"/>
      <c r="Z24744" s="29"/>
      <c r="AA24744" s="29"/>
      <c r="AB24744" s="29"/>
      <c r="AC24744" s="29"/>
      <c r="AD24744" s="29"/>
      <c r="AE24744" s="29"/>
      <c r="AF24744" s="29"/>
      <c r="AG24744" s="29"/>
      <c r="AH24744" s="29"/>
      <c r="AI24744" s="29"/>
      <c r="AJ24744" s="29"/>
      <c r="AK24744" s="29"/>
      <c r="AL24744" s="29"/>
      <c r="AM24744" s="29"/>
      <c r="AP24744" s="30"/>
    </row>
    <row r="24745" spans="1:42">
      <c r="A24745" s="29"/>
      <c r="B24745" s="29"/>
      <c r="C24745" s="29"/>
      <c r="D24745" s="29"/>
      <c r="E24745" s="29"/>
      <c r="F24745" s="29"/>
      <c r="G24745" s="29"/>
      <c r="H24745" s="29"/>
      <c r="I24745" s="29"/>
      <c r="J24745" s="29"/>
      <c r="K24745" s="29"/>
      <c r="L24745" s="29"/>
      <c r="M24745" s="29"/>
      <c r="N24745" s="29"/>
      <c r="O24745" s="29"/>
      <c r="P24745" s="29"/>
      <c r="Q24745" s="29"/>
      <c r="R24745" s="29"/>
      <c r="S24745" s="33"/>
      <c r="T24745" s="29"/>
      <c r="U24745" s="29"/>
      <c r="V24745" s="29"/>
      <c r="W24745" s="29"/>
      <c r="X24745" s="29"/>
      <c r="Y24745" s="29"/>
      <c r="Z24745" s="29"/>
      <c r="AA24745" s="29"/>
      <c r="AB24745" s="29"/>
      <c r="AC24745" s="29"/>
      <c r="AD24745" s="29"/>
      <c r="AE24745" s="29"/>
      <c r="AF24745" s="29"/>
      <c r="AG24745" s="29"/>
      <c r="AH24745" s="29"/>
      <c r="AI24745" s="29"/>
      <c r="AJ24745" s="29"/>
      <c r="AK24745" s="29"/>
      <c r="AL24745" s="29"/>
      <c r="AM24745" s="29"/>
      <c r="AP24745" s="30"/>
    </row>
    <row r="24746" spans="1:42">
      <c r="A24746" s="29"/>
      <c r="B24746" s="29"/>
      <c r="C24746" s="29"/>
      <c r="D24746" s="29"/>
      <c r="E24746" s="29"/>
      <c r="F24746" s="29"/>
      <c r="G24746" s="29"/>
      <c r="H24746" s="29"/>
      <c r="I24746" s="29"/>
      <c r="J24746" s="29"/>
      <c r="K24746" s="29"/>
      <c r="L24746" s="29"/>
      <c r="M24746" s="29"/>
      <c r="N24746" s="29"/>
      <c r="O24746" s="29"/>
      <c r="P24746" s="29"/>
      <c r="Q24746" s="29"/>
      <c r="R24746" s="29"/>
      <c r="S24746" s="33"/>
      <c r="T24746" s="29"/>
      <c r="U24746" s="29"/>
      <c r="V24746" s="29"/>
      <c r="W24746" s="29"/>
      <c r="X24746" s="29"/>
      <c r="Y24746" s="29"/>
      <c r="Z24746" s="29"/>
      <c r="AA24746" s="29"/>
      <c r="AB24746" s="29"/>
      <c r="AC24746" s="29"/>
      <c r="AD24746" s="29"/>
      <c r="AE24746" s="29"/>
      <c r="AF24746" s="29"/>
      <c r="AG24746" s="29"/>
      <c r="AH24746" s="29"/>
      <c r="AI24746" s="29"/>
      <c r="AJ24746" s="29"/>
      <c r="AK24746" s="29"/>
      <c r="AL24746" s="29"/>
      <c r="AM24746" s="29"/>
      <c r="AP24746" s="30"/>
    </row>
    <row r="24747" spans="1:42">
      <c r="A24747" s="29"/>
      <c r="B24747" s="29"/>
      <c r="C24747" s="29"/>
      <c r="D24747" s="29"/>
      <c r="E24747" s="29"/>
      <c r="F24747" s="29"/>
      <c r="G24747" s="29"/>
      <c r="H24747" s="29"/>
      <c r="I24747" s="29"/>
      <c r="J24747" s="29"/>
      <c r="K24747" s="29"/>
      <c r="L24747" s="29"/>
      <c r="M24747" s="29"/>
      <c r="N24747" s="29"/>
      <c r="O24747" s="29"/>
      <c r="P24747" s="29"/>
      <c r="Q24747" s="29"/>
      <c r="R24747" s="29"/>
      <c r="S24747" s="33"/>
      <c r="T24747" s="29"/>
      <c r="U24747" s="29"/>
      <c r="V24747" s="29"/>
      <c r="W24747" s="29"/>
      <c r="X24747" s="29"/>
      <c r="Y24747" s="29"/>
      <c r="Z24747" s="29"/>
      <c r="AA24747" s="29"/>
      <c r="AB24747" s="29"/>
      <c r="AC24747" s="29"/>
      <c r="AD24747" s="29"/>
      <c r="AE24747" s="29"/>
      <c r="AF24747" s="29"/>
      <c r="AG24747" s="29"/>
      <c r="AH24747" s="29"/>
      <c r="AI24747" s="29"/>
      <c r="AJ24747" s="29"/>
      <c r="AK24747" s="29"/>
      <c r="AL24747" s="29"/>
      <c r="AM24747" s="29"/>
      <c r="AP24747" s="30"/>
    </row>
    <row r="24748" spans="1:42">
      <c r="A24748" s="29"/>
      <c r="B24748" s="29"/>
      <c r="C24748" s="29"/>
      <c r="D24748" s="29"/>
      <c r="E24748" s="29"/>
      <c r="F24748" s="29"/>
      <c r="G24748" s="29"/>
      <c r="H24748" s="29"/>
      <c r="I24748" s="29"/>
      <c r="J24748" s="29"/>
      <c r="K24748" s="29"/>
      <c r="L24748" s="29"/>
      <c r="M24748" s="29"/>
      <c r="N24748" s="29"/>
      <c r="O24748" s="29"/>
      <c r="P24748" s="29"/>
      <c r="Q24748" s="29"/>
      <c r="R24748" s="29"/>
      <c r="S24748" s="33"/>
      <c r="T24748" s="29"/>
      <c r="U24748" s="29"/>
      <c r="V24748" s="29"/>
      <c r="W24748" s="29"/>
      <c r="X24748" s="29"/>
      <c r="Y24748" s="29"/>
      <c r="Z24748" s="29"/>
      <c r="AA24748" s="29"/>
      <c r="AB24748" s="29"/>
      <c r="AC24748" s="29"/>
      <c r="AD24748" s="29"/>
      <c r="AE24748" s="29"/>
      <c r="AF24748" s="29"/>
      <c r="AG24748" s="29"/>
      <c r="AH24748" s="29"/>
      <c r="AI24748" s="29"/>
      <c r="AJ24748" s="29"/>
      <c r="AK24748" s="29"/>
      <c r="AL24748" s="29"/>
      <c r="AM24748" s="29"/>
      <c r="AP24748" s="30"/>
    </row>
    <row r="24749" spans="1:42">
      <c r="A24749" s="29"/>
      <c r="B24749" s="29"/>
      <c r="C24749" s="29"/>
      <c r="D24749" s="29"/>
      <c r="E24749" s="29"/>
      <c r="F24749" s="29"/>
      <c r="G24749" s="29"/>
      <c r="H24749" s="29"/>
      <c r="I24749" s="29"/>
      <c r="J24749" s="29"/>
      <c r="K24749" s="29"/>
      <c r="L24749" s="29"/>
      <c r="M24749" s="29"/>
      <c r="N24749" s="29"/>
      <c r="O24749" s="29"/>
      <c r="P24749" s="29"/>
      <c r="Q24749" s="29"/>
      <c r="R24749" s="29"/>
      <c r="S24749" s="33"/>
      <c r="T24749" s="29"/>
      <c r="U24749" s="29"/>
      <c r="V24749" s="29"/>
      <c r="W24749" s="29"/>
      <c r="X24749" s="29"/>
      <c r="Y24749" s="29"/>
      <c r="Z24749" s="29"/>
      <c r="AA24749" s="29"/>
      <c r="AB24749" s="29"/>
      <c r="AC24749" s="29"/>
      <c r="AD24749" s="29"/>
      <c r="AE24749" s="29"/>
      <c r="AF24749" s="29"/>
      <c r="AG24749" s="29"/>
      <c r="AH24749" s="29"/>
      <c r="AI24749" s="29"/>
      <c r="AJ24749" s="29"/>
      <c r="AK24749" s="29"/>
      <c r="AL24749" s="29"/>
      <c r="AM24749" s="29"/>
      <c r="AP24749" s="30"/>
    </row>
    <row r="24750" spans="1:42">
      <c r="A24750" s="29"/>
      <c r="B24750" s="29"/>
      <c r="C24750" s="29"/>
      <c r="D24750" s="29"/>
      <c r="E24750" s="29"/>
      <c r="F24750" s="29"/>
      <c r="G24750" s="29"/>
      <c r="H24750" s="29"/>
      <c r="I24750" s="29"/>
      <c r="J24750" s="29"/>
      <c r="K24750" s="29"/>
      <c r="L24750" s="29"/>
      <c r="M24750" s="29"/>
      <c r="N24750" s="29"/>
      <c r="O24750" s="29"/>
      <c r="P24750" s="29"/>
      <c r="Q24750" s="29"/>
      <c r="R24750" s="29"/>
      <c r="S24750" s="33"/>
      <c r="T24750" s="29"/>
      <c r="U24750" s="29"/>
      <c r="V24750" s="29"/>
      <c r="W24750" s="29"/>
      <c r="X24750" s="29"/>
      <c r="Y24750" s="29"/>
      <c r="Z24750" s="29"/>
      <c r="AA24750" s="29"/>
      <c r="AB24750" s="29"/>
      <c r="AC24750" s="29"/>
      <c r="AD24750" s="29"/>
      <c r="AE24750" s="29"/>
      <c r="AF24750" s="29"/>
      <c r="AG24750" s="29"/>
      <c r="AH24750" s="29"/>
      <c r="AI24750" s="29"/>
      <c r="AJ24750" s="29"/>
      <c r="AK24750" s="29"/>
      <c r="AL24750" s="29"/>
      <c r="AM24750" s="29"/>
      <c r="AP24750" s="30"/>
    </row>
    <row r="24751" spans="1:42">
      <c r="A24751" s="29"/>
      <c r="B24751" s="29"/>
      <c r="C24751" s="29"/>
      <c r="D24751" s="29"/>
      <c r="E24751" s="29"/>
      <c r="F24751" s="29"/>
      <c r="G24751" s="29"/>
      <c r="H24751" s="29"/>
      <c r="I24751" s="29"/>
      <c r="J24751" s="29"/>
      <c r="K24751" s="29"/>
      <c r="L24751" s="29"/>
      <c r="M24751" s="29"/>
      <c r="N24751" s="29"/>
      <c r="O24751" s="29"/>
      <c r="P24751" s="29"/>
      <c r="Q24751" s="29"/>
      <c r="R24751" s="29"/>
      <c r="S24751" s="33"/>
      <c r="T24751" s="29"/>
      <c r="U24751" s="29"/>
      <c r="V24751" s="29"/>
      <c r="W24751" s="29"/>
      <c r="X24751" s="29"/>
      <c r="Y24751" s="29"/>
      <c r="Z24751" s="29"/>
      <c r="AA24751" s="29"/>
      <c r="AB24751" s="29"/>
      <c r="AC24751" s="29"/>
      <c r="AD24751" s="29"/>
      <c r="AE24751" s="29"/>
      <c r="AF24751" s="29"/>
      <c r="AG24751" s="29"/>
      <c r="AH24751" s="29"/>
      <c r="AI24751" s="29"/>
      <c r="AJ24751" s="29"/>
      <c r="AK24751" s="29"/>
      <c r="AL24751" s="29"/>
      <c r="AM24751" s="29"/>
      <c r="AP24751" s="30"/>
    </row>
    <row r="24752" spans="1:42">
      <c r="A24752" s="29"/>
      <c r="B24752" s="29"/>
      <c r="C24752" s="29"/>
      <c r="D24752" s="29"/>
      <c r="E24752" s="29"/>
      <c r="F24752" s="29"/>
      <c r="G24752" s="29"/>
      <c r="H24752" s="29"/>
      <c r="I24752" s="29"/>
      <c r="J24752" s="29"/>
      <c r="K24752" s="29"/>
      <c r="L24752" s="29"/>
      <c r="M24752" s="29"/>
      <c r="N24752" s="29"/>
      <c r="O24752" s="29"/>
      <c r="P24752" s="29"/>
      <c r="Q24752" s="29"/>
      <c r="R24752" s="29"/>
      <c r="S24752" s="33"/>
      <c r="T24752" s="29"/>
      <c r="U24752" s="29"/>
      <c r="V24752" s="29"/>
      <c r="W24752" s="29"/>
      <c r="X24752" s="29"/>
      <c r="Y24752" s="29"/>
      <c r="Z24752" s="29"/>
      <c r="AA24752" s="29"/>
      <c r="AB24752" s="29"/>
      <c r="AC24752" s="29"/>
      <c r="AD24752" s="29"/>
      <c r="AE24752" s="29"/>
      <c r="AF24752" s="29"/>
      <c r="AG24752" s="29"/>
      <c r="AH24752" s="29"/>
      <c r="AI24752" s="29"/>
      <c r="AJ24752" s="29"/>
      <c r="AK24752" s="29"/>
      <c r="AL24752" s="29"/>
      <c r="AM24752" s="29"/>
      <c r="AP24752" s="30"/>
    </row>
    <row r="24753" spans="1:42">
      <c r="A24753" s="29"/>
      <c r="B24753" s="29"/>
      <c r="C24753" s="29"/>
      <c r="D24753" s="29"/>
      <c r="E24753" s="29"/>
      <c r="F24753" s="29"/>
      <c r="G24753" s="29"/>
      <c r="H24753" s="29"/>
      <c r="I24753" s="29"/>
      <c r="J24753" s="29"/>
      <c r="K24753" s="29"/>
      <c r="L24753" s="29"/>
      <c r="M24753" s="29"/>
      <c r="N24753" s="29"/>
      <c r="O24753" s="29"/>
      <c r="P24753" s="29"/>
      <c r="Q24753" s="29"/>
      <c r="R24753" s="29"/>
      <c r="S24753" s="33"/>
      <c r="T24753" s="29"/>
      <c r="U24753" s="29"/>
      <c r="V24753" s="29"/>
      <c r="W24753" s="29"/>
      <c r="X24753" s="29"/>
      <c r="Y24753" s="29"/>
      <c r="Z24753" s="29"/>
      <c r="AA24753" s="29"/>
      <c r="AB24753" s="29"/>
      <c r="AC24753" s="29"/>
      <c r="AD24753" s="29"/>
      <c r="AE24753" s="29"/>
      <c r="AF24753" s="29"/>
      <c r="AG24753" s="29"/>
      <c r="AH24753" s="29"/>
      <c r="AI24753" s="29"/>
      <c r="AJ24753" s="29"/>
      <c r="AK24753" s="29"/>
      <c r="AL24753" s="29"/>
      <c r="AM24753" s="29"/>
      <c r="AP24753" s="30"/>
    </row>
    <row r="24754" spans="1:42">
      <c r="A24754" s="29"/>
      <c r="B24754" s="29"/>
      <c r="C24754" s="29"/>
      <c r="D24754" s="29"/>
      <c r="E24754" s="29"/>
      <c r="F24754" s="29"/>
      <c r="G24754" s="29"/>
      <c r="H24754" s="29"/>
      <c r="I24754" s="29"/>
      <c r="J24754" s="29"/>
      <c r="K24754" s="29"/>
      <c r="L24754" s="29"/>
      <c r="M24754" s="29"/>
      <c r="N24754" s="29"/>
      <c r="O24754" s="29"/>
      <c r="P24754" s="29"/>
      <c r="Q24754" s="29"/>
      <c r="R24754" s="29"/>
      <c r="S24754" s="33"/>
      <c r="T24754" s="29"/>
      <c r="U24754" s="29"/>
      <c r="V24754" s="29"/>
      <c r="W24754" s="29"/>
      <c r="X24754" s="29"/>
      <c r="Y24754" s="29"/>
      <c r="Z24754" s="29"/>
      <c r="AA24754" s="29"/>
      <c r="AB24754" s="29"/>
      <c r="AC24754" s="29"/>
      <c r="AD24754" s="29"/>
      <c r="AE24754" s="29"/>
      <c r="AF24754" s="29"/>
      <c r="AG24754" s="29"/>
      <c r="AH24754" s="29"/>
      <c r="AI24754" s="29"/>
      <c r="AJ24754" s="29"/>
      <c r="AK24754" s="29"/>
      <c r="AL24754" s="29"/>
      <c r="AM24754" s="29"/>
      <c r="AP24754" s="30"/>
    </row>
    <row r="24755" spans="1:42">
      <c r="A24755" s="29"/>
      <c r="B24755" s="29"/>
      <c r="C24755" s="29"/>
      <c r="D24755" s="29"/>
      <c r="E24755" s="29"/>
      <c r="F24755" s="29"/>
      <c r="G24755" s="29"/>
      <c r="H24755" s="29"/>
      <c r="I24755" s="29"/>
      <c r="J24755" s="29"/>
      <c r="K24755" s="29"/>
      <c r="L24755" s="29"/>
      <c r="M24755" s="29"/>
      <c r="N24755" s="29"/>
      <c r="O24755" s="29"/>
      <c r="P24755" s="29"/>
      <c r="Q24755" s="29"/>
      <c r="R24755" s="29"/>
      <c r="S24755" s="33"/>
      <c r="T24755" s="29"/>
      <c r="U24755" s="29"/>
      <c r="V24755" s="29"/>
      <c r="W24755" s="29"/>
      <c r="X24755" s="29"/>
      <c r="Y24755" s="29"/>
      <c r="Z24755" s="29"/>
      <c r="AA24755" s="29"/>
      <c r="AB24755" s="29"/>
      <c r="AC24755" s="29"/>
      <c r="AD24755" s="29"/>
      <c r="AE24755" s="29"/>
      <c r="AF24755" s="29"/>
      <c r="AG24755" s="29"/>
      <c r="AH24755" s="29"/>
      <c r="AI24755" s="29"/>
      <c r="AJ24755" s="29"/>
      <c r="AK24755" s="29"/>
      <c r="AL24755" s="29"/>
      <c r="AM24755" s="29"/>
      <c r="AP24755" s="30"/>
    </row>
    <row r="24756" spans="1:42">
      <c r="A24756" s="29"/>
      <c r="B24756" s="29"/>
      <c r="C24756" s="29"/>
      <c r="D24756" s="29"/>
      <c r="E24756" s="29"/>
      <c r="F24756" s="29"/>
      <c r="G24756" s="29"/>
      <c r="H24756" s="29"/>
      <c r="I24756" s="29"/>
      <c r="J24756" s="29"/>
      <c r="K24756" s="29"/>
      <c r="L24756" s="29"/>
      <c r="M24756" s="29"/>
      <c r="N24756" s="29"/>
      <c r="O24756" s="29"/>
      <c r="P24756" s="29"/>
      <c r="Q24756" s="29"/>
      <c r="R24756" s="29"/>
      <c r="S24756" s="33"/>
      <c r="T24756" s="29"/>
      <c r="U24756" s="29"/>
      <c r="V24756" s="29"/>
      <c r="W24756" s="29"/>
      <c r="X24756" s="29"/>
      <c r="Y24756" s="29"/>
      <c r="Z24756" s="29"/>
      <c r="AA24756" s="29"/>
      <c r="AB24756" s="29"/>
      <c r="AC24756" s="29"/>
      <c r="AD24756" s="29"/>
      <c r="AE24756" s="29"/>
      <c r="AF24756" s="29"/>
      <c r="AG24756" s="29"/>
      <c r="AH24756" s="29"/>
      <c r="AI24756" s="29"/>
      <c r="AJ24756" s="29"/>
      <c r="AK24756" s="29"/>
      <c r="AL24756" s="29"/>
      <c r="AM24756" s="29"/>
      <c r="AP24756" s="30"/>
    </row>
    <row r="24757" spans="1:42">
      <c r="A24757" s="29"/>
      <c r="B24757" s="29"/>
      <c r="C24757" s="29"/>
      <c r="D24757" s="29"/>
      <c r="E24757" s="29"/>
      <c r="F24757" s="29"/>
      <c r="G24757" s="29"/>
      <c r="H24757" s="29"/>
      <c r="I24757" s="29"/>
      <c r="J24757" s="29"/>
      <c r="K24757" s="29"/>
      <c r="L24757" s="29"/>
      <c r="M24757" s="29"/>
      <c r="N24757" s="29"/>
      <c r="O24757" s="29"/>
      <c r="P24757" s="29"/>
      <c r="Q24757" s="29"/>
      <c r="R24757" s="29"/>
      <c r="S24757" s="33"/>
      <c r="T24757" s="29"/>
      <c r="U24757" s="29"/>
      <c r="V24757" s="29"/>
      <c r="W24757" s="29"/>
      <c r="X24757" s="29"/>
      <c r="Y24757" s="29"/>
      <c r="Z24757" s="29"/>
      <c r="AA24757" s="29"/>
      <c r="AB24757" s="29"/>
      <c r="AC24757" s="29"/>
      <c r="AD24757" s="29"/>
      <c r="AE24757" s="29"/>
      <c r="AF24757" s="29"/>
      <c r="AG24757" s="29"/>
      <c r="AH24757" s="29"/>
      <c r="AI24757" s="29"/>
      <c r="AJ24757" s="29"/>
      <c r="AK24757" s="29"/>
      <c r="AL24757" s="29"/>
      <c r="AM24757" s="29"/>
      <c r="AP24757" s="30"/>
    </row>
    <row r="24758" spans="1:42">
      <c r="A24758" s="29"/>
      <c r="B24758" s="29"/>
      <c r="C24758" s="29"/>
      <c r="D24758" s="29"/>
      <c r="E24758" s="29"/>
      <c r="F24758" s="29"/>
      <c r="G24758" s="29"/>
      <c r="H24758" s="29"/>
      <c r="I24758" s="29"/>
      <c r="J24758" s="29"/>
      <c r="K24758" s="29"/>
      <c r="L24758" s="29"/>
      <c r="M24758" s="29"/>
      <c r="N24758" s="29"/>
      <c r="O24758" s="29"/>
      <c r="P24758" s="29"/>
      <c r="Q24758" s="29"/>
      <c r="R24758" s="29"/>
      <c r="S24758" s="33"/>
      <c r="T24758" s="29"/>
      <c r="U24758" s="29"/>
      <c r="V24758" s="29"/>
      <c r="W24758" s="29"/>
      <c r="X24758" s="29"/>
      <c r="Y24758" s="29"/>
      <c r="Z24758" s="29"/>
      <c r="AA24758" s="29"/>
      <c r="AB24758" s="29"/>
      <c r="AC24758" s="29"/>
      <c r="AD24758" s="29"/>
      <c r="AE24758" s="29"/>
      <c r="AF24758" s="29"/>
      <c r="AG24758" s="29"/>
      <c r="AH24758" s="29"/>
      <c r="AI24758" s="29"/>
      <c r="AJ24758" s="29"/>
      <c r="AK24758" s="29"/>
      <c r="AL24758" s="29"/>
      <c r="AM24758" s="29"/>
      <c r="AP24758" s="30"/>
    </row>
    <row r="24759" spans="1:42">
      <c r="A24759" s="29"/>
      <c r="B24759" s="29"/>
      <c r="C24759" s="29"/>
      <c r="D24759" s="29"/>
      <c r="E24759" s="29"/>
      <c r="F24759" s="29"/>
      <c r="G24759" s="29"/>
      <c r="H24759" s="29"/>
      <c r="I24759" s="29"/>
      <c r="J24759" s="29"/>
      <c r="K24759" s="29"/>
      <c r="L24759" s="29"/>
      <c r="M24759" s="29"/>
      <c r="N24759" s="29"/>
      <c r="O24759" s="29"/>
      <c r="P24759" s="29"/>
      <c r="Q24759" s="29"/>
      <c r="R24759" s="29"/>
      <c r="S24759" s="33"/>
      <c r="T24759" s="29"/>
      <c r="U24759" s="29"/>
      <c r="V24759" s="29"/>
      <c r="W24759" s="29"/>
      <c r="X24759" s="29"/>
      <c r="Y24759" s="29"/>
      <c r="Z24759" s="29"/>
      <c r="AA24759" s="29"/>
      <c r="AB24759" s="29"/>
      <c r="AC24759" s="29"/>
      <c r="AD24759" s="29"/>
      <c r="AE24759" s="29"/>
      <c r="AF24759" s="29"/>
      <c r="AG24759" s="29"/>
      <c r="AH24759" s="29"/>
      <c r="AI24759" s="29"/>
      <c r="AJ24759" s="29"/>
      <c r="AK24759" s="29"/>
      <c r="AL24759" s="29"/>
      <c r="AM24759" s="29"/>
      <c r="AP24759" s="30"/>
    </row>
    <row r="24760" spans="1:42">
      <c r="A24760" s="29"/>
      <c r="B24760" s="29"/>
      <c r="C24760" s="29"/>
      <c r="D24760" s="29"/>
      <c r="E24760" s="29"/>
      <c r="F24760" s="29"/>
      <c r="G24760" s="29"/>
      <c r="H24760" s="29"/>
      <c r="I24760" s="29"/>
      <c r="J24760" s="29"/>
      <c r="K24760" s="29"/>
      <c r="L24760" s="29"/>
      <c r="M24760" s="29"/>
      <c r="N24760" s="29"/>
      <c r="O24760" s="29"/>
      <c r="P24760" s="29"/>
      <c r="Q24760" s="29"/>
      <c r="R24760" s="29"/>
      <c r="S24760" s="33"/>
      <c r="T24760" s="29"/>
      <c r="U24760" s="29"/>
      <c r="V24760" s="29"/>
      <c r="W24760" s="29"/>
      <c r="X24760" s="29"/>
      <c r="Y24760" s="29"/>
      <c r="Z24760" s="29"/>
      <c r="AA24760" s="29"/>
      <c r="AB24760" s="29"/>
      <c r="AC24760" s="29"/>
      <c r="AD24760" s="29"/>
      <c r="AE24760" s="29"/>
      <c r="AF24760" s="29"/>
      <c r="AG24760" s="29"/>
      <c r="AH24760" s="29"/>
      <c r="AI24760" s="29"/>
      <c r="AJ24760" s="29"/>
      <c r="AK24760" s="29"/>
      <c r="AL24760" s="29"/>
      <c r="AM24760" s="29"/>
      <c r="AP24760" s="30"/>
    </row>
    <row r="24761" spans="1:42">
      <c r="A24761" s="29"/>
      <c r="B24761" s="29"/>
      <c r="C24761" s="29"/>
      <c r="D24761" s="29"/>
      <c r="E24761" s="29"/>
      <c r="F24761" s="29"/>
      <c r="G24761" s="29"/>
      <c r="H24761" s="29"/>
      <c r="I24761" s="29"/>
      <c r="J24761" s="29"/>
      <c r="K24761" s="29"/>
      <c r="L24761" s="29"/>
      <c r="M24761" s="29"/>
      <c r="N24761" s="29"/>
      <c r="O24761" s="29"/>
      <c r="P24761" s="29"/>
      <c r="Q24761" s="29"/>
      <c r="R24761" s="29"/>
      <c r="S24761" s="33"/>
      <c r="T24761" s="29"/>
      <c r="U24761" s="29"/>
      <c r="V24761" s="29"/>
      <c r="W24761" s="29"/>
      <c r="X24761" s="29"/>
      <c r="Y24761" s="29"/>
      <c r="Z24761" s="29"/>
      <c r="AA24761" s="29"/>
      <c r="AB24761" s="29"/>
      <c r="AC24761" s="29"/>
      <c r="AD24761" s="29"/>
      <c r="AE24761" s="29"/>
      <c r="AF24761" s="29"/>
      <c r="AG24761" s="29"/>
      <c r="AH24761" s="29"/>
      <c r="AI24761" s="29"/>
      <c r="AJ24761" s="29"/>
      <c r="AK24761" s="29"/>
      <c r="AL24761" s="29"/>
      <c r="AM24761" s="29"/>
      <c r="AP24761" s="30"/>
    </row>
    <row r="24762" spans="1:42">
      <c r="A24762" s="29"/>
      <c r="B24762" s="29"/>
      <c r="C24762" s="29"/>
      <c r="D24762" s="29"/>
      <c r="E24762" s="29"/>
      <c r="F24762" s="29"/>
      <c r="G24762" s="29"/>
      <c r="H24762" s="29"/>
      <c r="I24762" s="29"/>
      <c r="J24762" s="29"/>
      <c r="K24762" s="29"/>
      <c r="L24762" s="29"/>
      <c r="M24762" s="29"/>
      <c r="N24762" s="29"/>
      <c r="O24762" s="29"/>
      <c r="P24762" s="29"/>
      <c r="Q24762" s="29"/>
      <c r="R24762" s="29"/>
      <c r="S24762" s="33"/>
      <c r="T24762" s="29"/>
      <c r="U24762" s="29"/>
      <c r="V24762" s="29"/>
      <c r="W24762" s="29"/>
      <c r="X24762" s="29"/>
      <c r="Y24762" s="29"/>
      <c r="Z24762" s="29"/>
      <c r="AA24762" s="29"/>
      <c r="AB24762" s="29"/>
      <c r="AC24762" s="29"/>
      <c r="AD24762" s="29"/>
      <c r="AE24762" s="29"/>
      <c r="AF24762" s="29"/>
      <c r="AG24762" s="29"/>
      <c r="AH24762" s="29"/>
      <c r="AI24762" s="29"/>
      <c r="AJ24762" s="29"/>
      <c r="AK24762" s="29"/>
      <c r="AL24762" s="29"/>
      <c r="AM24762" s="29"/>
      <c r="AP24762" s="30"/>
    </row>
    <row r="24763" spans="1:42">
      <c r="A24763" s="29"/>
      <c r="B24763" s="29"/>
      <c r="C24763" s="29"/>
      <c r="D24763" s="29"/>
      <c r="E24763" s="29"/>
      <c r="F24763" s="29"/>
      <c r="G24763" s="29"/>
      <c r="H24763" s="29"/>
      <c r="I24763" s="29"/>
      <c r="J24763" s="29"/>
      <c r="K24763" s="29"/>
      <c r="L24763" s="29"/>
      <c r="M24763" s="29"/>
      <c r="N24763" s="29"/>
      <c r="O24763" s="29"/>
      <c r="P24763" s="29"/>
      <c r="Q24763" s="29"/>
      <c r="R24763" s="29"/>
      <c r="S24763" s="33"/>
      <c r="T24763" s="29"/>
      <c r="U24763" s="29"/>
      <c r="V24763" s="29"/>
      <c r="W24763" s="29"/>
      <c r="X24763" s="29"/>
      <c r="Y24763" s="29"/>
      <c r="Z24763" s="29"/>
      <c r="AA24763" s="29"/>
      <c r="AB24763" s="29"/>
      <c r="AC24763" s="29"/>
      <c r="AD24763" s="29"/>
      <c r="AE24763" s="29"/>
      <c r="AF24763" s="29"/>
      <c r="AG24763" s="29"/>
      <c r="AH24763" s="29"/>
      <c r="AI24763" s="29"/>
      <c r="AJ24763" s="29"/>
      <c r="AK24763" s="29"/>
      <c r="AL24763" s="29"/>
      <c r="AM24763" s="29"/>
      <c r="AP24763" s="30"/>
    </row>
    <row r="24764" spans="1:42">
      <c r="A24764" s="29"/>
      <c r="B24764" s="29"/>
      <c r="C24764" s="29"/>
      <c r="D24764" s="29"/>
      <c r="E24764" s="29"/>
      <c r="F24764" s="29"/>
      <c r="G24764" s="29"/>
      <c r="H24764" s="29"/>
      <c r="I24764" s="29"/>
      <c r="J24764" s="29"/>
      <c r="K24764" s="29"/>
      <c r="L24764" s="29"/>
      <c r="M24764" s="29"/>
      <c r="N24764" s="29"/>
      <c r="O24764" s="29"/>
      <c r="P24764" s="29"/>
      <c r="Q24764" s="29"/>
      <c r="R24764" s="29"/>
      <c r="S24764" s="33"/>
      <c r="T24764" s="29"/>
      <c r="U24764" s="29"/>
      <c r="V24764" s="29"/>
      <c r="W24764" s="29"/>
      <c r="X24764" s="29"/>
      <c r="Y24764" s="29"/>
      <c r="Z24764" s="29"/>
      <c r="AA24764" s="29"/>
      <c r="AB24764" s="29"/>
      <c r="AC24764" s="29"/>
      <c r="AD24764" s="29"/>
      <c r="AE24764" s="29"/>
      <c r="AF24764" s="29"/>
      <c r="AG24764" s="29"/>
      <c r="AH24764" s="29"/>
      <c r="AI24764" s="29"/>
      <c r="AJ24764" s="29"/>
      <c r="AK24764" s="29"/>
      <c r="AL24764" s="29"/>
      <c r="AM24764" s="29"/>
      <c r="AP24764" s="30"/>
    </row>
    <row r="24765" spans="1:42">
      <c r="A24765" s="29"/>
      <c r="B24765" s="29"/>
      <c r="C24765" s="29"/>
      <c r="D24765" s="29"/>
      <c r="E24765" s="29"/>
      <c r="F24765" s="29"/>
      <c r="G24765" s="29"/>
      <c r="H24765" s="29"/>
      <c r="I24765" s="29"/>
      <c r="J24765" s="29"/>
      <c r="K24765" s="29"/>
      <c r="L24765" s="29"/>
      <c r="M24765" s="29"/>
      <c r="N24765" s="29"/>
      <c r="O24765" s="29"/>
      <c r="P24765" s="29"/>
      <c r="Q24765" s="29"/>
      <c r="R24765" s="29"/>
      <c r="S24765" s="33"/>
      <c r="T24765" s="29"/>
      <c r="U24765" s="29"/>
      <c r="V24765" s="29"/>
      <c r="W24765" s="29"/>
      <c r="X24765" s="29"/>
      <c r="Y24765" s="29"/>
      <c r="Z24765" s="29"/>
      <c r="AA24765" s="29"/>
      <c r="AB24765" s="29"/>
      <c r="AC24765" s="29"/>
      <c r="AD24765" s="29"/>
      <c r="AE24765" s="29"/>
      <c r="AF24765" s="29"/>
      <c r="AG24765" s="29"/>
      <c r="AH24765" s="29"/>
      <c r="AI24765" s="29"/>
      <c r="AJ24765" s="29"/>
      <c r="AK24765" s="29"/>
      <c r="AL24765" s="29"/>
      <c r="AM24765" s="29"/>
      <c r="AP24765" s="30"/>
    </row>
    <row r="24766" spans="1:42">
      <c r="A24766" s="29"/>
      <c r="B24766" s="29"/>
      <c r="C24766" s="29"/>
      <c r="D24766" s="29"/>
      <c r="E24766" s="29"/>
      <c r="F24766" s="29"/>
      <c r="G24766" s="29"/>
      <c r="H24766" s="29"/>
      <c r="I24766" s="29"/>
      <c r="J24766" s="29"/>
      <c r="K24766" s="29"/>
      <c r="L24766" s="29"/>
      <c r="M24766" s="29"/>
      <c r="N24766" s="29"/>
      <c r="O24766" s="29"/>
      <c r="P24766" s="29"/>
      <c r="Q24766" s="29"/>
      <c r="R24766" s="29"/>
      <c r="S24766" s="33"/>
      <c r="T24766" s="29"/>
      <c r="U24766" s="29"/>
      <c r="V24766" s="29"/>
      <c r="W24766" s="29"/>
      <c r="X24766" s="29"/>
      <c r="Y24766" s="29"/>
      <c r="Z24766" s="29"/>
      <c r="AA24766" s="29"/>
      <c r="AB24766" s="29"/>
      <c r="AC24766" s="29"/>
      <c r="AD24766" s="29"/>
      <c r="AE24766" s="29"/>
      <c r="AF24766" s="29"/>
      <c r="AG24766" s="29"/>
      <c r="AH24766" s="29"/>
      <c r="AI24766" s="29"/>
      <c r="AJ24766" s="29"/>
      <c r="AK24766" s="29"/>
      <c r="AL24766" s="29"/>
      <c r="AM24766" s="29"/>
      <c r="AP24766" s="30"/>
    </row>
    <row r="24767" spans="1:42">
      <c r="A24767" s="29"/>
      <c r="B24767" s="29"/>
      <c r="C24767" s="29"/>
      <c r="D24767" s="29"/>
      <c r="E24767" s="29"/>
      <c r="F24767" s="29"/>
      <c r="G24767" s="29"/>
      <c r="H24767" s="29"/>
      <c r="I24767" s="29"/>
      <c r="J24767" s="29"/>
      <c r="K24767" s="29"/>
      <c r="L24767" s="29"/>
      <c r="M24767" s="29"/>
      <c r="N24767" s="29"/>
      <c r="O24767" s="29"/>
      <c r="P24767" s="29"/>
      <c r="Q24767" s="29"/>
      <c r="R24767" s="29"/>
      <c r="S24767" s="33"/>
      <c r="T24767" s="29"/>
      <c r="U24767" s="29"/>
      <c r="V24767" s="29"/>
      <c r="W24767" s="29"/>
      <c r="X24767" s="29"/>
      <c r="Y24767" s="29"/>
      <c r="Z24767" s="29"/>
      <c r="AA24767" s="29"/>
      <c r="AB24767" s="29"/>
      <c r="AC24767" s="29"/>
      <c r="AD24767" s="29"/>
      <c r="AE24767" s="29"/>
      <c r="AF24767" s="29"/>
      <c r="AG24767" s="29"/>
      <c r="AH24767" s="29"/>
      <c r="AI24767" s="29"/>
      <c r="AJ24767" s="29"/>
      <c r="AK24767" s="29"/>
      <c r="AL24767" s="29"/>
      <c r="AM24767" s="29"/>
      <c r="AP24767" s="30"/>
    </row>
    <row r="24768" spans="1:42">
      <c r="A24768" s="29"/>
      <c r="B24768" s="29"/>
      <c r="C24768" s="29"/>
      <c r="D24768" s="29"/>
      <c r="E24768" s="29"/>
      <c r="F24768" s="29"/>
      <c r="G24768" s="29"/>
      <c r="H24768" s="29"/>
      <c r="I24768" s="29"/>
      <c r="J24768" s="29"/>
      <c r="K24768" s="29"/>
      <c r="L24768" s="29"/>
      <c r="M24768" s="29"/>
      <c r="N24768" s="29"/>
      <c r="O24768" s="29"/>
      <c r="P24768" s="29"/>
      <c r="Q24768" s="29"/>
      <c r="R24768" s="29"/>
      <c r="S24768" s="33"/>
      <c r="T24768" s="29"/>
      <c r="U24768" s="29"/>
      <c r="V24768" s="29"/>
      <c r="W24768" s="29"/>
      <c r="X24768" s="29"/>
      <c r="Y24768" s="29"/>
      <c r="Z24768" s="29"/>
      <c r="AA24768" s="29"/>
      <c r="AB24768" s="29"/>
      <c r="AC24768" s="29"/>
      <c r="AD24768" s="29"/>
      <c r="AE24768" s="29"/>
      <c r="AF24768" s="29"/>
      <c r="AG24768" s="29"/>
      <c r="AH24768" s="29"/>
      <c r="AI24768" s="29"/>
      <c r="AJ24768" s="29"/>
      <c r="AK24768" s="29"/>
      <c r="AL24768" s="29"/>
      <c r="AM24768" s="29"/>
      <c r="AP24768" s="30"/>
    </row>
    <row r="24769" spans="1:42">
      <c r="A24769" s="29"/>
      <c r="B24769" s="29"/>
      <c r="C24769" s="29"/>
      <c r="D24769" s="29"/>
      <c r="E24769" s="29"/>
      <c r="F24769" s="29"/>
      <c r="G24769" s="29"/>
      <c r="H24769" s="29"/>
      <c r="I24769" s="29"/>
      <c r="J24769" s="29"/>
      <c r="K24769" s="29"/>
      <c r="L24769" s="29"/>
      <c r="M24769" s="29"/>
      <c r="N24769" s="29"/>
      <c r="O24769" s="29"/>
      <c r="P24769" s="29"/>
      <c r="Q24769" s="29"/>
      <c r="R24769" s="29"/>
      <c r="S24769" s="33"/>
      <c r="T24769" s="29"/>
      <c r="U24769" s="29"/>
      <c r="V24769" s="29"/>
      <c r="W24769" s="29"/>
      <c r="X24769" s="29"/>
      <c r="Y24769" s="29"/>
      <c r="Z24769" s="29"/>
      <c r="AA24769" s="29"/>
      <c r="AB24769" s="29"/>
      <c r="AC24769" s="29"/>
      <c r="AD24769" s="29"/>
      <c r="AE24769" s="29"/>
      <c r="AF24769" s="29"/>
      <c r="AG24769" s="29"/>
      <c r="AH24769" s="29"/>
      <c r="AI24769" s="29"/>
      <c r="AJ24769" s="29"/>
      <c r="AK24769" s="29"/>
      <c r="AL24769" s="29"/>
      <c r="AM24769" s="29"/>
      <c r="AP24769" s="30"/>
    </row>
    <row r="24770" spans="1:42">
      <c r="A24770" s="29"/>
      <c r="B24770" s="29"/>
      <c r="C24770" s="29"/>
      <c r="D24770" s="29"/>
      <c r="E24770" s="29"/>
      <c r="F24770" s="29"/>
      <c r="G24770" s="29"/>
      <c r="H24770" s="29"/>
      <c r="I24770" s="29"/>
      <c r="J24770" s="29"/>
      <c r="K24770" s="29"/>
      <c r="L24770" s="29"/>
      <c r="M24770" s="29"/>
      <c r="N24770" s="29"/>
      <c r="O24770" s="29"/>
      <c r="P24770" s="29"/>
      <c r="Q24770" s="29"/>
      <c r="R24770" s="29"/>
      <c r="S24770" s="33"/>
      <c r="T24770" s="29"/>
      <c r="U24770" s="29"/>
      <c r="V24770" s="29"/>
      <c r="W24770" s="29"/>
      <c r="X24770" s="29"/>
      <c r="Y24770" s="29"/>
      <c r="Z24770" s="29"/>
      <c r="AA24770" s="29"/>
      <c r="AB24770" s="29"/>
      <c r="AC24770" s="29"/>
      <c r="AD24770" s="29"/>
      <c r="AE24770" s="29"/>
      <c r="AF24770" s="29"/>
      <c r="AG24770" s="29"/>
      <c r="AH24770" s="29"/>
      <c r="AI24770" s="29"/>
      <c r="AJ24770" s="29"/>
      <c r="AK24770" s="29"/>
      <c r="AL24770" s="29"/>
      <c r="AM24770" s="29"/>
      <c r="AP24770" s="30"/>
    </row>
    <row r="24771" spans="1:42">
      <c r="A24771" s="29"/>
      <c r="B24771" s="29"/>
      <c r="C24771" s="29"/>
      <c r="D24771" s="29"/>
      <c r="E24771" s="29"/>
      <c r="F24771" s="29"/>
      <c r="G24771" s="29"/>
      <c r="H24771" s="29"/>
      <c r="I24771" s="29"/>
      <c r="J24771" s="29"/>
      <c r="K24771" s="29"/>
      <c r="L24771" s="29"/>
      <c r="M24771" s="29"/>
      <c r="N24771" s="29"/>
      <c r="O24771" s="29"/>
      <c r="P24771" s="29"/>
      <c r="Q24771" s="29"/>
      <c r="R24771" s="29"/>
      <c r="S24771" s="33"/>
      <c r="T24771" s="29"/>
      <c r="U24771" s="29"/>
      <c r="V24771" s="29"/>
      <c r="W24771" s="29"/>
      <c r="X24771" s="29"/>
      <c r="Y24771" s="29"/>
      <c r="Z24771" s="29"/>
      <c r="AA24771" s="29"/>
      <c r="AB24771" s="29"/>
      <c r="AC24771" s="29"/>
      <c r="AD24771" s="29"/>
      <c r="AE24771" s="29"/>
      <c r="AF24771" s="29"/>
      <c r="AG24771" s="29"/>
      <c r="AH24771" s="29"/>
      <c r="AI24771" s="29"/>
      <c r="AJ24771" s="29"/>
      <c r="AK24771" s="29"/>
      <c r="AL24771" s="29"/>
      <c r="AM24771" s="29"/>
      <c r="AP24771" s="30"/>
    </row>
    <row r="24772" spans="1:42">
      <c r="A24772" s="29"/>
      <c r="B24772" s="29"/>
      <c r="C24772" s="29"/>
      <c r="D24772" s="29"/>
      <c r="E24772" s="29"/>
      <c r="F24772" s="29"/>
      <c r="G24772" s="29"/>
      <c r="H24772" s="29"/>
      <c r="I24772" s="29"/>
      <c r="J24772" s="29"/>
      <c r="K24772" s="29"/>
      <c r="L24772" s="29"/>
      <c r="M24772" s="29"/>
      <c r="N24772" s="29"/>
      <c r="O24772" s="29"/>
      <c r="P24772" s="29"/>
      <c r="Q24772" s="29"/>
      <c r="R24772" s="29"/>
      <c r="S24772" s="33"/>
      <c r="T24772" s="29"/>
      <c r="U24772" s="29"/>
      <c r="V24772" s="29"/>
      <c r="W24772" s="29"/>
      <c r="X24772" s="29"/>
      <c r="Y24772" s="29"/>
      <c r="Z24772" s="29"/>
      <c r="AA24772" s="29"/>
      <c r="AB24772" s="29"/>
      <c r="AC24772" s="29"/>
      <c r="AD24772" s="29"/>
      <c r="AE24772" s="29"/>
      <c r="AF24772" s="29"/>
      <c r="AG24772" s="29"/>
      <c r="AH24772" s="29"/>
      <c r="AI24772" s="29"/>
      <c r="AJ24772" s="29"/>
      <c r="AK24772" s="29"/>
      <c r="AL24772" s="29"/>
      <c r="AM24772" s="29"/>
      <c r="AP24772" s="30"/>
    </row>
    <row r="24773" spans="1:42">
      <c r="A24773" s="29"/>
      <c r="B24773" s="29"/>
      <c r="C24773" s="29"/>
      <c r="D24773" s="29"/>
      <c r="E24773" s="29"/>
      <c r="F24773" s="29"/>
      <c r="G24773" s="29"/>
      <c r="H24773" s="29"/>
      <c r="I24773" s="29"/>
      <c r="J24773" s="29"/>
      <c r="K24773" s="29"/>
      <c r="L24773" s="29"/>
      <c r="M24773" s="29"/>
      <c r="N24773" s="29"/>
      <c r="O24773" s="29"/>
      <c r="P24773" s="29"/>
      <c r="Q24773" s="29"/>
      <c r="R24773" s="29"/>
      <c r="S24773" s="33"/>
      <c r="T24773" s="29"/>
      <c r="U24773" s="29"/>
      <c r="V24773" s="29"/>
      <c r="W24773" s="29"/>
      <c r="X24773" s="29"/>
      <c r="Y24773" s="29"/>
      <c r="Z24773" s="29"/>
      <c r="AA24773" s="29"/>
      <c r="AB24773" s="29"/>
      <c r="AC24773" s="29"/>
      <c r="AD24773" s="29"/>
      <c r="AE24773" s="29"/>
      <c r="AF24773" s="29"/>
      <c r="AG24773" s="29"/>
      <c r="AH24773" s="29"/>
      <c r="AI24773" s="29"/>
      <c r="AJ24773" s="29"/>
      <c r="AK24773" s="29"/>
      <c r="AL24773" s="29"/>
      <c r="AM24773" s="29"/>
      <c r="AP24773" s="30"/>
    </row>
    <row r="24774" spans="1:42">
      <c r="A24774" s="29"/>
      <c r="B24774" s="29"/>
      <c r="C24774" s="29"/>
      <c r="D24774" s="29"/>
      <c r="E24774" s="29"/>
      <c r="F24774" s="29"/>
      <c r="G24774" s="29"/>
      <c r="H24774" s="29"/>
      <c r="I24774" s="29"/>
      <c r="J24774" s="29"/>
      <c r="K24774" s="29"/>
      <c r="L24774" s="29"/>
      <c r="M24774" s="29"/>
      <c r="N24774" s="29"/>
      <c r="O24774" s="29"/>
      <c r="P24774" s="29"/>
      <c r="Q24774" s="29"/>
      <c r="R24774" s="29"/>
      <c r="S24774" s="33"/>
      <c r="T24774" s="29"/>
      <c r="U24774" s="29"/>
      <c r="V24774" s="29"/>
      <c r="W24774" s="29"/>
      <c r="X24774" s="29"/>
      <c r="Y24774" s="29"/>
      <c r="Z24774" s="29"/>
      <c r="AA24774" s="29"/>
      <c r="AB24774" s="29"/>
      <c r="AC24774" s="29"/>
      <c r="AD24774" s="29"/>
      <c r="AE24774" s="29"/>
      <c r="AF24774" s="29"/>
      <c r="AG24774" s="29"/>
      <c r="AH24774" s="29"/>
      <c r="AI24774" s="29"/>
      <c r="AJ24774" s="29"/>
      <c r="AK24774" s="29"/>
      <c r="AL24774" s="29"/>
      <c r="AM24774" s="29"/>
      <c r="AP24774" s="30"/>
    </row>
    <row r="24775" spans="1:42">
      <c r="A24775" s="29"/>
      <c r="B24775" s="29"/>
      <c r="C24775" s="29"/>
      <c r="D24775" s="29"/>
      <c r="E24775" s="29"/>
      <c r="F24775" s="29"/>
      <c r="G24775" s="29"/>
      <c r="H24775" s="29"/>
      <c r="I24775" s="29"/>
      <c r="J24775" s="29"/>
      <c r="K24775" s="29"/>
      <c r="L24775" s="29"/>
      <c r="M24775" s="29"/>
      <c r="N24775" s="29"/>
      <c r="O24775" s="29"/>
      <c r="P24775" s="29"/>
      <c r="Q24775" s="29"/>
      <c r="R24775" s="29"/>
      <c r="S24775" s="33"/>
      <c r="T24775" s="29"/>
      <c r="U24775" s="29"/>
      <c r="V24775" s="29"/>
      <c r="W24775" s="29"/>
      <c r="X24775" s="29"/>
      <c r="Y24775" s="29"/>
      <c r="Z24775" s="29"/>
      <c r="AA24775" s="29"/>
      <c r="AB24775" s="29"/>
      <c r="AC24775" s="29"/>
      <c r="AD24775" s="29"/>
      <c r="AE24775" s="29"/>
      <c r="AF24775" s="29"/>
      <c r="AG24775" s="29"/>
      <c r="AH24775" s="29"/>
      <c r="AI24775" s="29"/>
      <c r="AJ24775" s="29"/>
      <c r="AK24775" s="29"/>
      <c r="AL24775" s="29"/>
      <c r="AM24775" s="29"/>
      <c r="AP24775" s="30"/>
    </row>
    <row r="24776" spans="1:42">
      <c r="A24776" s="29"/>
      <c r="B24776" s="29"/>
      <c r="C24776" s="29"/>
      <c r="D24776" s="29"/>
      <c r="E24776" s="29"/>
      <c r="F24776" s="29"/>
      <c r="G24776" s="29"/>
      <c r="H24776" s="29"/>
      <c r="I24776" s="29"/>
      <c r="J24776" s="29"/>
      <c r="K24776" s="29"/>
      <c r="L24776" s="29"/>
      <c r="M24776" s="29"/>
      <c r="N24776" s="29"/>
      <c r="O24776" s="29"/>
      <c r="P24776" s="29"/>
      <c r="Q24776" s="29"/>
      <c r="R24776" s="29"/>
      <c r="S24776" s="33"/>
      <c r="T24776" s="29"/>
      <c r="U24776" s="29"/>
      <c r="V24776" s="29"/>
      <c r="W24776" s="29"/>
      <c r="X24776" s="29"/>
      <c r="Y24776" s="29"/>
      <c r="Z24776" s="29"/>
      <c r="AA24776" s="29"/>
      <c r="AB24776" s="29"/>
      <c r="AC24776" s="29"/>
      <c r="AD24776" s="29"/>
      <c r="AE24776" s="29"/>
      <c r="AF24776" s="29"/>
      <c r="AG24776" s="29"/>
      <c r="AH24776" s="29"/>
      <c r="AI24776" s="29"/>
      <c r="AJ24776" s="29"/>
      <c r="AK24776" s="29"/>
      <c r="AL24776" s="29"/>
      <c r="AM24776" s="29"/>
      <c r="AP24776" s="30"/>
    </row>
    <row r="24777" spans="1:42">
      <c r="A24777" s="29"/>
      <c r="B24777" s="29"/>
      <c r="C24777" s="29"/>
      <c r="D24777" s="29"/>
      <c r="E24777" s="29"/>
      <c r="F24777" s="29"/>
      <c r="G24777" s="29"/>
      <c r="H24777" s="29"/>
      <c r="I24777" s="29"/>
      <c r="J24777" s="29"/>
      <c r="K24777" s="29"/>
      <c r="L24777" s="29"/>
      <c r="M24777" s="29"/>
      <c r="N24777" s="29"/>
      <c r="O24777" s="29"/>
      <c r="P24777" s="29"/>
      <c r="Q24777" s="29"/>
      <c r="R24777" s="29"/>
      <c r="S24777" s="33"/>
      <c r="T24777" s="29"/>
      <c r="U24777" s="29"/>
      <c r="V24777" s="29"/>
      <c r="W24777" s="29"/>
      <c r="X24777" s="29"/>
      <c r="Y24777" s="29"/>
      <c r="Z24777" s="29"/>
      <c r="AA24777" s="29"/>
      <c r="AB24777" s="29"/>
      <c r="AC24777" s="29"/>
      <c r="AD24777" s="29"/>
      <c r="AE24777" s="29"/>
      <c r="AF24777" s="29"/>
      <c r="AG24777" s="29"/>
      <c r="AH24777" s="29"/>
      <c r="AI24777" s="29"/>
      <c r="AJ24777" s="29"/>
      <c r="AK24777" s="29"/>
      <c r="AL24777" s="29"/>
      <c r="AM24777" s="29"/>
      <c r="AP24777" s="30"/>
    </row>
    <row r="24778" spans="1:42">
      <c r="A24778" s="29"/>
      <c r="B24778" s="29"/>
      <c r="C24778" s="29"/>
      <c r="D24778" s="29"/>
      <c r="E24778" s="29"/>
      <c r="F24778" s="29"/>
      <c r="G24778" s="29"/>
      <c r="H24778" s="29"/>
      <c r="I24778" s="29"/>
      <c r="J24778" s="29"/>
      <c r="K24778" s="29"/>
      <c r="L24778" s="29"/>
      <c r="M24778" s="29"/>
      <c r="N24778" s="29"/>
      <c r="O24778" s="29"/>
      <c r="P24778" s="29"/>
      <c r="Q24778" s="29"/>
      <c r="R24778" s="29"/>
      <c r="S24778" s="33"/>
      <c r="T24778" s="29"/>
      <c r="U24778" s="29"/>
      <c r="V24778" s="29"/>
      <c r="W24778" s="29"/>
      <c r="X24778" s="29"/>
      <c r="Y24778" s="29"/>
      <c r="Z24778" s="29"/>
      <c r="AA24778" s="29"/>
      <c r="AB24778" s="29"/>
      <c r="AC24778" s="29"/>
      <c r="AD24778" s="29"/>
      <c r="AE24778" s="29"/>
      <c r="AF24778" s="29"/>
      <c r="AG24778" s="29"/>
      <c r="AH24778" s="29"/>
      <c r="AI24778" s="29"/>
      <c r="AJ24778" s="29"/>
      <c r="AK24778" s="29"/>
      <c r="AL24778" s="29"/>
      <c r="AM24778" s="29"/>
      <c r="AP24778" s="30"/>
    </row>
    <row r="24779" spans="1:42">
      <c r="A24779" s="29"/>
      <c r="B24779" s="29"/>
      <c r="C24779" s="29"/>
      <c r="D24779" s="29"/>
      <c r="E24779" s="29"/>
      <c r="F24779" s="29"/>
      <c r="G24779" s="29"/>
      <c r="H24779" s="29"/>
      <c r="I24779" s="29"/>
      <c r="J24779" s="29"/>
      <c r="K24779" s="29"/>
      <c r="L24779" s="29"/>
      <c r="M24779" s="29"/>
      <c r="N24779" s="29"/>
      <c r="O24779" s="29"/>
      <c r="P24779" s="29"/>
      <c r="Q24779" s="29"/>
      <c r="R24779" s="29"/>
      <c r="S24779" s="33"/>
      <c r="T24779" s="29"/>
      <c r="U24779" s="29"/>
      <c r="V24779" s="29"/>
      <c r="W24779" s="29"/>
      <c r="X24779" s="29"/>
      <c r="Y24779" s="29"/>
      <c r="Z24779" s="29"/>
      <c r="AA24779" s="29"/>
      <c r="AB24779" s="29"/>
      <c r="AC24779" s="29"/>
      <c r="AD24779" s="29"/>
      <c r="AE24779" s="29"/>
      <c r="AF24779" s="29"/>
      <c r="AG24779" s="29"/>
      <c r="AH24779" s="29"/>
      <c r="AI24779" s="29"/>
      <c r="AJ24779" s="29"/>
      <c r="AK24779" s="29"/>
      <c r="AL24779" s="29"/>
      <c r="AM24779" s="29"/>
      <c r="AP24779" s="30"/>
    </row>
    <row r="24780" spans="1:42">
      <c r="A24780" s="29"/>
      <c r="B24780" s="29"/>
      <c r="C24780" s="29"/>
      <c r="D24780" s="29"/>
      <c r="E24780" s="29"/>
      <c r="F24780" s="29"/>
      <c r="G24780" s="29"/>
      <c r="H24780" s="29"/>
      <c r="I24780" s="29"/>
      <c r="J24780" s="29"/>
      <c r="K24780" s="29"/>
      <c r="L24780" s="29"/>
      <c r="M24780" s="29"/>
      <c r="N24780" s="29"/>
      <c r="O24780" s="29"/>
      <c r="P24780" s="29"/>
      <c r="Q24780" s="29"/>
      <c r="R24780" s="29"/>
      <c r="S24780" s="33"/>
      <c r="T24780" s="29"/>
      <c r="U24780" s="29"/>
      <c r="V24780" s="29"/>
      <c r="W24780" s="29"/>
      <c r="X24780" s="29"/>
      <c r="Y24780" s="29"/>
      <c r="Z24780" s="29"/>
      <c r="AA24780" s="29"/>
      <c r="AB24780" s="29"/>
      <c r="AC24780" s="29"/>
      <c r="AD24780" s="29"/>
      <c r="AE24780" s="29"/>
      <c r="AF24780" s="29"/>
      <c r="AG24780" s="29"/>
      <c r="AH24780" s="29"/>
      <c r="AI24780" s="29"/>
      <c r="AJ24780" s="29"/>
      <c r="AK24780" s="29"/>
      <c r="AL24780" s="29"/>
      <c r="AM24780" s="29"/>
      <c r="AP24780" s="30"/>
    </row>
    <row r="24781" spans="1:42">
      <c r="A24781" s="29"/>
      <c r="B24781" s="29"/>
      <c r="C24781" s="29"/>
      <c r="D24781" s="29"/>
      <c r="E24781" s="29"/>
      <c r="F24781" s="29"/>
      <c r="G24781" s="29"/>
      <c r="H24781" s="29"/>
      <c r="I24781" s="29"/>
      <c r="J24781" s="29"/>
      <c r="K24781" s="29"/>
      <c r="L24781" s="29"/>
      <c r="M24781" s="29"/>
      <c r="N24781" s="29"/>
      <c r="O24781" s="29"/>
      <c r="P24781" s="29"/>
      <c r="Q24781" s="29"/>
      <c r="R24781" s="29"/>
      <c r="S24781" s="33"/>
      <c r="T24781" s="29"/>
      <c r="U24781" s="29"/>
      <c r="V24781" s="29"/>
      <c r="W24781" s="29"/>
      <c r="X24781" s="29"/>
      <c r="Y24781" s="29"/>
      <c r="Z24781" s="29"/>
      <c r="AA24781" s="29"/>
      <c r="AB24781" s="29"/>
      <c r="AC24781" s="29"/>
      <c r="AD24781" s="29"/>
      <c r="AE24781" s="29"/>
      <c r="AF24781" s="29"/>
      <c r="AG24781" s="29"/>
      <c r="AH24781" s="29"/>
      <c r="AI24781" s="29"/>
      <c r="AJ24781" s="29"/>
      <c r="AK24781" s="29"/>
      <c r="AL24781" s="29"/>
      <c r="AM24781" s="29"/>
      <c r="AP24781" s="30"/>
    </row>
    <row r="24782" spans="1:42">
      <c r="A24782" s="29"/>
      <c r="B24782" s="29"/>
      <c r="C24782" s="29"/>
      <c r="D24782" s="29"/>
      <c r="E24782" s="29"/>
      <c r="F24782" s="29"/>
      <c r="G24782" s="29"/>
      <c r="H24782" s="29"/>
      <c r="I24782" s="29"/>
      <c r="J24782" s="29"/>
      <c r="K24782" s="29"/>
      <c r="L24782" s="29"/>
      <c r="M24782" s="29"/>
      <c r="N24782" s="29"/>
      <c r="O24782" s="29"/>
      <c r="P24782" s="29"/>
      <c r="Q24782" s="29"/>
      <c r="R24782" s="29"/>
      <c r="S24782" s="33"/>
      <c r="T24782" s="29"/>
      <c r="U24782" s="29"/>
      <c r="V24782" s="29"/>
      <c r="W24782" s="29"/>
      <c r="X24782" s="29"/>
      <c r="Y24782" s="29"/>
      <c r="Z24782" s="29"/>
      <c r="AA24782" s="29"/>
      <c r="AB24782" s="29"/>
      <c r="AC24782" s="29"/>
      <c r="AD24782" s="29"/>
      <c r="AE24782" s="29"/>
      <c r="AF24782" s="29"/>
      <c r="AG24782" s="29"/>
      <c r="AH24782" s="29"/>
      <c r="AI24782" s="29"/>
      <c r="AJ24782" s="29"/>
      <c r="AK24782" s="29"/>
      <c r="AL24782" s="29"/>
      <c r="AM24782" s="29"/>
      <c r="AP24782" s="30"/>
    </row>
    <row r="24783" spans="1:42">
      <c r="A24783" s="29"/>
      <c r="B24783" s="29"/>
      <c r="C24783" s="29"/>
      <c r="D24783" s="29"/>
      <c r="E24783" s="29"/>
      <c r="F24783" s="29"/>
      <c r="G24783" s="29"/>
      <c r="H24783" s="29"/>
      <c r="I24783" s="29"/>
      <c r="J24783" s="29"/>
      <c r="K24783" s="29"/>
      <c r="L24783" s="29"/>
      <c r="M24783" s="29"/>
      <c r="N24783" s="29"/>
      <c r="O24783" s="29"/>
      <c r="P24783" s="29"/>
      <c r="Q24783" s="29"/>
      <c r="R24783" s="29"/>
      <c r="S24783" s="33"/>
      <c r="T24783" s="29"/>
      <c r="U24783" s="29"/>
      <c r="V24783" s="29"/>
      <c r="W24783" s="29"/>
      <c r="X24783" s="29"/>
      <c r="Y24783" s="29"/>
      <c r="Z24783" s="29"/>
      <c r="AA24783" s="29"/>
      <c r="AB24783" s="29"/>
      <c r="AC24783" s="29"/>
      <c r="AD24783" s="29"/>
      <c r="AE24783" s="29"/>
      <c r="AF24783" s="29"/>
      <c r="AG24783" s="29"/>
      <c r="AH24783" s="29"/>
      <c r="AI24783" s="29"/>
      <c r="AJ24783" s="29"/>
      <c r="AK24783" s="29"/>
      <c r="AL24783" s="29"/>
      <c r="AM24783" s="29"/>
      <c r="AP24783" s="30"/>
    </row>
    <row r="24784" spans="1:42">
      <c r="A24784" s="29"/>
      <c r="B24784" s="29"/>
      <c r="C24784" s="29"/>
      <c r="D24784" s="29"/>
      <c r="E24784" s="29"/>
      <c r="F24784" s="29"/>
      <c r="G24784" s="29"/>
      <c r="H24784" s="29"/>
      <c r="I24784" s="29"/>
      <c r="J24784" s="29"/>
      <c r="K24784" s="29"/>
      <c r="L24784" s="29"/>
      <c r="M24784" s="29"/>
      <c r="N24784" s="29"/>
      <c r="O24784" s="29"/>
      <c r="P24784" s="29"/>
      <c r="Q24784" s="29"/>
      <c r="R24784" s="29"/>
      <c r="S24784" s="33"/>
      <c r="T24784" s="29"/>
      <c r="U24784" s="29"/>
      <c r="V24784" s="29"/>
      <c r="W24784" s="29"/>
      <c r="X24784" s="29"/>
      <c r="Y24784" s="29"/>
      <c r="Z24784" s="29"/>
      <c r="AA24784" s="29"/>
      <c r="AB24784" s="29"/>
      <c r="AC24784" s="29"/>
      <c r="AD24784" s="29"/>
      <c r="AE24784" s="29"/>
      <c r="AF24784" s="29"/>
      <c r="AG24784" s="29"/>
      <c r="AH24784" s="29"/>
      <c r="AI24784" s="29"/>
      <c r="AJ24784" s="29"/>
      <c r="AK24784" s="29"/>
      <c r="AL24784" s="29"/>
      <c r="AM24784" s="29"/>
      <c r="AP24784" s="30"/>
    </row>
    <row r="24785" spans="1:42">
      <c r="A24785" s="29"/>
      <c r="B24785" s="29"/>
      <c r="C24785" s="29"/>
      <c r="D24785" s="29"/>
      <c r="E24785" s="29"/>
      <c r="F24785" s="29"/>
      <c r="G24785" s="29"/>
      <c r="H24785" s="29"/>
      <c r="I24785" s="29"/>
      <c r="J24785" s="29"/>
      <c r="K24785" s="29"/>
      <c r="L24785" s="29"/>
      <c r="M24785" s="29"/>
      <c r="N24785" s="29"/>
      <c r="O24785" s="29"/>
      <c r="P24785" s="29"/>
      <c r="Q24785" s="29"/>
      <c r="R24785" s="29"/>
      <c r="S24785" s="33"/>
      <c r="T24785" s="29"/>
      <c r="U24785" s="29"/>
      <c r="V24785" s="29"/>
      <c r="W24785" s="29"/>
      <c r="X24785" s="29"/>
      <c r="Y24785" s="29"/>
      <c r="Z24785" s="29"/>
      <c r="AA24785" s="29"/>
      <c r="AB24785" s="29"/>
      <c r="AC24785" s="29"/>
      <c r="AD24785" s="29"/>
      <c r="AE24785" s="29"/>
      <c r="AF24785" s="29"/>
      <c r="AG24785" s="29"/>
      <c r="AH24785" s="29"/>
      <c r="AI24785" s="29"/>
      <c r="AJ24785" s="29"/>
      <c r="AK24785" s="29"/>
      <c r="AL24785" s="29"/>
      <c r="AM24785" s="29"/>
      <c r="AP24785" s="30"/>
    </row>
    <row r="24786" spans="1:42">
      <c r="A24786" s="29"/>
      <c r="B24786" s="29"/>
      <c r="C24786" s="29"/>
      <c r="D24786" s="29"/>
      <c r="E24786" s="29"/>
      <c r="F24786" s="29"/>
      <c r="G24786" s="29"/>
      <c r="H24786" s="29"/>
      <c r="I24786" s="29"/>
      <c r="J24786" s="29"/>
      <c r="K24786" s="29"/>
      <c r="L24786" s="29"/>
      <c r="M24786" s="29"/>
      <c r="N24786" s="29"/>
      <c r="O24786" s="29"/>
      <c r="P24786" s="29"/>
      <c r="Q24786" s="29"/>
      <c r="R24786" s="29"/>
      <c r="S24786" s="33"/>
      <c r="T24786" s="29"/>
      <c r="U24786" s="29"/>
      <c r="V24786" s="29"/>
      <c r="W24786" s="29"/>
      <c r="X24786" s="29"/>
      <c r="Y24786" s="29"/>
      <c r="Z24786" s="29"/>
      <c r="AA24786" s="29"/>
      <c r="AB24786" s="29"/>
      <c r="AC24786" s="29"/>
      <c r="AD24786" s="29"/>
      <c r="AE24786" s="29"/>
      <c r="AF24786" s="29"/>
      <c r="AG24786" s="29"/>
      <c r="AH24786" s="29"/>
      <c r="AI24786" s="29"/>
      <c r="AJ24786" s="29"/>
      <c r="AK24786" s="29"/>
      <c r="AL24786" s="29"/>
      <c r="AM24786" s="29"/>
      <c r="AP24786" s="30"/>
    </row>
    <row r="24787" spans="1:42">
      <c r="A24787" s="29"/>
      <c r="B24787" s="29"/>
      <c r="C24787" s="29"/>
      <c r="D24787" s="29"/>
      <c r="E24787" s="29"/>
      <c r="F24787" s="29"/>
      <c r="G24787" s="29"/>
      <c r="H24787" s="29"/>
      <c r="I24787" s="29"/>
      <c r="J24787" s="29"/>
      <c r="K24787" s="29"/>
      <c r="L24787" s="29"/>
      <c r="M24787" s="29"/>
      <c r="N24787" s="29"/>
      <c r="O24787" s="29"/>
      <c r="P24787" s="29"/>
      <c r="Q24787" s="29"/>
      <c r="R24787" s="29"/>
      <c r="S24787" s="33"/>
      <c r="T24787" s="29"/>
      <c r="U24787" s="29"/>
      <c r="V24787" s="29"/>
      <c r="W24787" s="29"/>
      <c r="X24787" s="29"/>
      <c r="Y24787" s="29"/>
      <c r="Z24787" s="29"/>
      <c r="AA24787" s="29"/>
      <c r="AB24787" s="29"/>
      <c r="AC24787" s="29"/>
      <c r="AD24787" s="29"/>
      <c r="AE24787" s="29"/>
      <c r="AF24787" s="29"/>
      <c r="AG24787" s="29"/>
      <c r="AH24787" s="29"/>
      <c r="AI24787" s="29"/>
      <c r="AJ24787" s="29"/>
      <c r="AK24787" s="29"/>
      <c r="AL24787" s="29"/>
      <c r="AM24787" s="29"/>
      <c r="AP24787" s="30"/>
    </row>
    <row r="24788" spans="1:42">
      <c r="A24788" s="29"/>
      <c r="B24788" s="29"/>
      <c r="C24788" s="29"/>
      <c r="D24788" s="29"/>
      <c r="E24788" s="29"/>
      <c r="F24788" s="29"/>
      <c r="G24788" s="29"/>
      <c r="H24788" s="29"/>
      <c r="I24788" s="29"/>
      <c r="J24788" s="29"/>
      <c r="K24788" s="29"/>
      <c r="L24788" s="29"/>
      <c r="M24788" s="29"/>
      <c r="N24788" s="29"/>
      <c r="O24788" s="29"/>
      <c r="P24788" s="29"/>
      <c r="Q24788" s="29"/>
      <c r="R24788" s="29"/>
      <c r="S24788" s="33"/>
      <c r="T24788" s="29"/>
      <c r="U24788" s="29"/>
      <c r="V24788" s="29"/>
      <c r="W24788" s="29"/>
      <c r="X24788" s="29"/>
      <c r="Y24788" s="29"/>
      <c r="Z24788" s="29"/>
      <c r="AA24788" s="29"/>
      <c r="AB24788" s="29"/>
      <c r="AC24788" s="29"/>
      <c r="AD24788" s="29"/>
      <c r="AE24788" s="29"/>
      <c r="AF24788" s="29"/>
      <c r="AG24788" s="29"/>
      <c r="AH24788" s="29"/>
      <c r="AI24788" s="29"/>
      <c r="AJ24788" s="29"/>
      <c r="AK24788" s="29"/>
      <c r="AL24788" s="29"/>
      <c r="AM24788" s="29"/>
      <c r="AP24788" s="30"/>
    </row>
    <row r="24789" spans="1:42">
      <c r="A24789" s="29"/>
      <c r="B24789" s="29"/>
      <c r="C24789" s="29"/>
      <c r="D24789" s="29"/>
      <c r="E24789" s="29"/>
      <c r="F24789" s="29"/>
      <c r="G24789" s="29"/>
      <c r="H24789" s="29"/>
      <c r="I24789" s="29"/>
      <c r="J24789" s="29"/>
      <c r="K24789" s="29"/>
      <c r="L24789" s="29"/>
      <c r="M24789" s="29"/>
      <c r="N24789" s="29"/>
      <c r="O24789" s="29"/>
      <c r="P24789" s="29"/>
      <c r="Q24789" s="29"/>
      <c r="R24789" s="29"/>
      <c r="S24789" s="33"/>
      <c r="T24789" s="29"/>
      <c r="U24789" s="29"/>
      <c r="V24789" s="29"/>
      <c r="W24789" s="29"/>
      <c r="X24789" s="29"/>
      <c r="Y24789" s="29"/>
      <c r="Z24789" s="29"/>
      <c r="AA24789" s="29"/>
      <c r="AB24789" s="29"/>
      <c r="AC24789" s="29"/>
      <c r="AD24789" s="29"/>
      <c r="AE24789" s="29"/>
      <c r="AF24789" s="29"/>
      <c r="AG24789" s="29"/>
      <c r="AH24789" s="29"/>
      <c r="AI24789" s="29"/>
      <c r="AJ24789" s="29"/>
      <c r="AK24789" s="29"/>
      <c r="AL24789" s="29"/>
      <c r="AM24789" s="29"/>
      <c r="AP24789" s="30"/>
    </row>
    <row r="24790" spans="1:42">
      <c r="A24790" s="29"/>
      <c r="B24790" s="29"/>
      <c r="C24790" s="29"/>
      <c r="D24790" s="29"/>
      <c r="E24790" s="29"/>
      <c r="F24790" s="29"/>
      <c r="G24790" s="29"/>
      <c r="H24790" s="29"/>
      <c r="I24790" s="29"/>
      <c r="J24790" s="29"/>
      <c r="K24790" s="29"/>
      <c r="L24790" s="29"/>
      <c r="M24790" s="29"/>
      <c r="N24790" s="29"/>
      <c r="O24790" s="29"/>
      <c r="P24790" s="29"/>
      <c r="Q24790" s="29"/>
      <c r="R24790" s="29"/>
      <c r="S24790" s="33"/>
      <c r="T24790" s="29"/>
      <c r="U24790" s="29"/>
      <c r="V24790" s="29"/>
      <c r="W24790" s="29"/>
      <c r="X24790" s="29"/>
      <c r="Y24790" s="29"/>
      <c r="Z24790" s="29"/>
      <c r="AA24790" s="29"/>
      <c r="AB24790" s="29"/>
      <c r="AC24790" s="29"/>
      <c r="AD24790" s="29"/>
      <c r="AE24790" s="29"/>
      <c r="AF24790" s="29"/>
      <c r="AG24790" s="29"/>
      <c r="AH24790" s="29"/>
      <c r="AI24790" s="29"/>
      <c r="AJ24790" s="29"/>
      <c r="AK24790" s="29"/>
      <c r="AL24790" s="29"/>
      <c r="AM24790" s="29"/>
      <c r="AP24790" s="30"/>
    </row>
    <row r="24791" spans="1:42">
      <c r="A24791" s="29"/>
      <c r="B24791" s="29"/>
      <c r="C24791" s="29"/>
      <c r="D24791" s="29"/>
      <c r="E24791" s="29"/>
      <c r="F24791" s="29"/>
      <c r="G24791" s="29"/>
      <c r="H24791" s="29"/>
      <c r="I24791" s="29"/>
      <c r="J24791" s="29"/>
      <c r="K24791" s="29"/>
      <c r="L24791" s="29"/>
      <c r="M24791" s="29"/>
      <c r="N24791" s="29"/>
      <c r="O24791" s="29"/>
      <c r="P24791" s="29"/>
      <c r="Q24791" s="29"/>
      <c r="R24791" s="29"/>
      <c r="S24791" s="33"/>
      <c r="T24791" s="29"/>
      <c r="U24791" s="29"/>
      <c r="V24791" s="29"/>
      <c r="W24791" s="29"/>
      <c r="X24791" s="29"/>
      <c r="Y24791" s="29"/>
      <c r="Z24791" s="29"/>
      <c r="AA24791" s="29"/>
      <c r="AB24791" s="29"/>
      <c r="AC24791" s="29"/>
      <c r="AD24791" s="29"/>
      <c r="AE24791" s="29"/>
      <c r="AF24791" s="29"/>
      <c r="AG24791" s="29"/>
      <c r="AH24791" s="29"/>
      <c r="AI24791" s="29"/>
      <c r="AJ24791" s="29"/>
      <c r="AK24791" s="29"/>
      <c r="AL24791" s="29"/>
      <c r="AM24791" s="29"/>
      <c r="AP24791" s="30"/>
    </row>
    <row r="24792" spans="1:42">
      <c r="A24792" s="29"/>
      <c r="B24792" s="29"/>
      <c r="C24792" s="29"/>
      <c r="D24792" s="29"/>
      <c r="E24792" s="29"/>
      <c r="F24792" s="29"/>
      <c r="G24792" s="29"/>
      <c r="H24792" s="29"/>
      <c r="I24792" s="29"/>
      <c r="J24792" s="29"/>
      <c r="K24792" s="29"/>
      <c r="L24792" s="29"/>
      <c r="M24792" s="29"/>
      <c r="N24792" s="29"/>
      <c r="O24792" s="29"/>
      <c r="P24792" s="29"/>
      <c r="Q24792" s="29"/>
      <c r="R24792" s="29"/>
      <c r="S24792" s="33"/>
      <c r="T24792" s="29"/>
      <c r="U24792" s="29"/>
      <c r="V24792" s="29"/>
      <c r="W24792" s="29"/>
      <c r="X24792" s="29"/>
      <c r="Y24792" s="29"/>
      <c r="Z24792" s="29"/>
      <c r="AA24792" s="29"/>
      <c r="AB24792" s="29"/>
      <c r="AC24792" s="29"/>
      <c r="AD24792" s="29"/>
      <c r="AE24792" s="29"/>
      <c r="AF24792" s="29"/>
      <c r="AG24792" s="29"/>
      <c r="AH24792" s="29"/>
      <c r="AI24792" s="29"/>
      <c r="AJ24792" s="29"/>
      <c r="AK24792" s="29"/>
      <c r="AL24792" s="29"/>
      <c r="AM24792" s="29"/>
      <c r="AP24792" s="30"/>
    </row>
    <row r="24793" spans="1:42">
      <c r="A24793" s="29"/>
      <c r="B24793" s="29"/>
      <c r="C24793" s="29"/>
      <c r="D24793" s="29"/>
      <c r="E24793" s="29"/>
      <c r="F24793" s="29"/>
      <c r="G24793" s="29"/>
      <c r="H24793" s="29"/>
      <c r="I24793" s="29"/>
      <c r="J24793" s="29"/>
      <c r="K24793" s="29"/>
      <c r="L24793" s="29"/>
      <c r="M24793" s="29"/>
      <c r="N24793" s="29"/>
      <c r="O24793" s="29"/>
      <c r="P24793" s="29"/>
      <c r="Q24793" s="29"/>
      <c r="R24793" s="29"/>
      <c r="S24793" s="33"/>
      <c r="T24793" s="29"/>
      <c r="U24793" s="29"/>
      <c r="V24793" s="29"/>
      <c r="W24793" s="29"/>
      <c r="X24793" s="29"/>
      <c r="Y24793" s="29"/>
      <c r="Z24793" s="29"/>
      <c r="AA24793" s="29"/>
      <c r="AB24793" s="29"/>
      <c r="AC24793" s="29"/>
      <c r="AD24793" s="29"/>
      <c r="AE24793" s="29"/>
      <c r="AF24793" s="29"/>
      <c r="AG24793" s="29"/>
      <c r="AH24793" s="29"/>
      <c r="AI24793" s="29"/>
      <c r="AJ24793" s="29"/>
      <c r="AK24793" s="29"/>
      <c r="AL24793" s="29"/>
      <c r="AM24793" s="29"/>
      <c r="AP24793" s="30"/>
    </row>
    <row r="24794" spans="1:42">
      <c r="A24794" s="29"/>
      <c r="B24794" s="29"/>
      <c r="C24794" s="29"/>
      <c r="D24794" s="29"/>
      <c r="E24794" s="29"/>
      <c r="F24794" s="29"/>
      <c r="G24794" s="29"/>
      <c r="H24794" s="29"/>
      <c r="I24794" s="29"/>
      <c r="J24794" s="29"/>
      <c r="K24794" s="29"/>
      <c r="L24794" s="29"/>
      <c r="M24794" s="29"/>
      <c r="N24794" s="29"/>
      <c r="O24794" s="29"/>
      <c r="P24794" s="29"/>
      <c r="Q24794" s="29"/>
      <c r="R24794" s="29"/>
      <c r="S24794" s="33"/>
      <c r="T24794" s="29"/>
      <c r="U24794" s="29"/>
      <c r="V24794" s="29"/>
      <c r="W24794" s="29"/>
      <c r="X24794" s="29"/>
      <c r="Y24794" s="29"/>
      <c r="Z24794" s="29"/>
      <c r="AA24794" s="29"/>
      <c r="AB24794" s="29"/>
      <c r="AC24794" s="29"/>
      <c r="AD24794" s="29"/>
      <c r="AE24794" s="29"/>
      <c r="AF24794" s="29"/>
      <c r="AG24794" s="29"/>
      <c r="AH24794" s="29"/>
      <c r="AI24794" s="29"/>
      <c r="AJ24794" s="29"/>
      <c r="AK24794" s="29"/>
      <c r="AL24794" s="29"/>
      <c r="AM24794" s="29"/>
      <c r="AP24794" s="30"/>
    </row>
    <row r="24795" spans="1:42">
      <c r="A24795" s="29"/>
      <c r="B24795" s="29"/>
      <c r="C24795" s="29"/>
      <c r="D24795" s="29"/>
      <c r="E24795" s="29"/>
      <c r="F24795" s="29"/>
      <c r="G24795" s="29"/>
      <c r="H24795" s="29"/>
      <c r="I24795" s="29"/>
      <c r="J24795" s="29"/>
      <c r="K24795" s="29"/>
      <c r="L24795" s="29"/>
      <c r="M24795" s="29"/>
      <c r="N24795" s="29"/>
      <c r="O24795" s="29"/>
      <c r="P24795" s="29"/>
      <c r="Q24795" s="29"/>
      <c r="R24795" s="29"/>
      <c r="S24795" s="33"/>
      <c r="T24795" s="29"/>
      <c r="U24795" s="29"/>
      <c r="V24795" s="29"/>
      <c r="W24795" s="29"/>
      <c r="X24795" s="29"/>
      <c r="Y24795" s="29"/>
      <c r="Z24795" s="29"/>
      <c r="AA24795" s="29"/>
      <c r="AB24795" s="29"/>
      <c r="AC24795" s="29"/>
      <c r="AD24795" s="29"/>
      <c r="AE24795" s="29"/>
      <c r="AF24795" s="29"/>
      <c r="AG24795" s="29"/>
      <c r="AH24795" s="29"/>
      <c r="AI24795" s="29"/>
      <c r="AJ24795" s="29"/>
      <c r="AK24795" s="29"/>
      <c r="AL24795" s="29"/>
      <c r="AM24795" s="29"/>
      <c r="AP24795" s="30"/>
    </row>
    <row r="24796" spans="1:42">
      <c r="A24796" s="29"/>
      <c r="B24796" s="29"/>
      <c r="C24796" s="29"/>
      <c r="D24796" s="29"/>
      <c r="E24796" s="29"/>
      <c r="F24796" s="29"/>
      <c r="G24796" s="29"/>
      <c r="H24796" s="29"/>
      <c r="I24796" s="29"/>
      <c r="J24796" s="29"/>
      <c r="K24796" s="29"/>
      <c r="L24796" s="29"/>
      <c r="M24796" s="29"/>
      <c r="N24796" s="29"/>
      <c r="O24796" s="29"/>
      <c r="P24796" s="29"/>
      <c r="Q24796" s="29"/>
      <c r="R24796" s="29"/>
      <c r="S24796" s="33"/>
      <c r="T24796" s="29"/>
      <c r="U24796" s="29"/>
      <c r="V24796" s="29"/>
      <c r="W24796" s="29"/>
      <c r="X24796" s="29"/>
      <c r="Y24796" s="29"/>
      <c r="Z24796" s="29"/>
      <c r="AA24796" s="29"/>
      <c r="AB24796" s="29"/>
      <c r="AC24796" s="29"/>
      <c r="AD24796" s="29"/>
      <c r="AE24796" s="29"/>
      <c r="AF24796" s="29"/>
      <c r="AG24796" s="29"/>
      <c r="AH24796" s="29"/>
      <c r="AI24796" s="29"/>
      <c r="AJ24796" s="29"/>
      <c r="AK24796" s="29"/>
      <c r="AL24796" s="29"/>
      <c r="AM24796" s="29"/>
      <c r="AP24796" s="30"/>
    </row>
    <row r="24797" spans="1:42">
      <c r="A24797" s="29"/>
      <c r="B24797" s="29"/>
      <c r="C24797" s="29"/>
      <c r="D24797" s="29"/>
      <c r="E24797" s="29"/>
      <c r="F24797" s="29"/>
      <c r="G24797" s="29"/>
      <c r="H24797" s="29"/>
      <c r="I24797" s="29"/>
      <c r="J24797" s="29"/>
      <c r="K24797" s="29"/>
      <c r="L24797" s="29"/>
      <c r="M24797" s="29"/>
      <c r="N24797" s="29"/>
      <c r="O24797" s="29"/>
      <c r="P24797" s="29"/>
      <c r="Q24797" s="29"/>
      <c r="R24797" s="29"/>
      <c r="S24797" s="33"/>
      <c r="T24797" s="29"/>
      <c r="U24797" s="29"/>
      <c r="V24797" s="29"/>
      <c r="W24797" s="29"/>
      <c r="X24797" s="29"/>
      <c r="Y24797" s="29"/>
      <c r="Z24797" s="29"/>
      <c r="AA24797" s="29"/>
      <c r="AB24797" s="29"/>
      <c r="AC24797" s="29"/>
      <c r="AD24797" s="29"/>
      <c r="AE24797" s="29"/>
      <c r="AF24797" s="29"/>
      <c r="AG24797" s="29"/>
      <c r="AH24797" s="29"/>
      <c r="AI24797" s="29"/>
      <c r="AJ24797" s="29"/>
      <c r="AK24797" s="29"/>
      <c r="AL24797" s="29"/>
      <c r="AM24797" s="29"/>
      <c r="AP24797" s="30"/>
    </row>
    <row r="24798" spans="1:42">
      <c r="A24798" s="29"/>
      <c r="B24798" s="29"/>
      <c r="C24798" s="29"/>
      <c r="D24798" s="29"/>
      <c r="E24798" s="29"/>
      <c r="F24798" s="29"/>
      <c r="G24798" s="29"/>
      <c r="H24798" s="29"/>
      <c r="I24798" s="29"/>
      <c r="J24798" s="29"/>
      <c r="K24798" s="29"/>
      <c r="L24798" s="29"/>
      <c r="M24798" s="29"/>
      <c r="N24798" s="29"/>
      <c r="O24798" s="29"/>
      <c r="P24798" s="29"/>
      <c r="Q24798" s="29"/>
      <c r="R24798" s="29"/>
      <c r="S24798" s="33"/>
      <c r="T24798" s="29"/>
      <c r="U24798" s="29"/>
      <c r="V24798" s="29"/>
      <c r="W24798" s="29"/>
      <c r="X24798" s="29"/>
      <c r="Y24798" s="29"/>
      <c r="Z24798" s="29"/>
      <c r="AA24798" s="29"/>
      <c r="AB24798" s="29"/>
      <c r="AC24798" s="29"/>
      <c r="AD24798" s="29"/>
      <c r="AE24798" s="29"/>
      <c r="AF24798" s="29"/>
      <c r="AG24798" s="29"/>
      <c r="AH24798" s="29"/>
      <c r="AI24798" s="29"/>
      <c r="AJ24798" s="29"/>
      <c r="AK24798" s="29"/>
      <c r="AL24798" s="29"/>
      <c r="AM24798" s="29"/>
      <c r="AP24798" s="30"/>
    </row>
    <row r="24799" spans="1:42">
      <c r="A24799" s="29"/>
      <c r="B24799" s="29"/>
      <c r="C24799" s="29"/>
      <c r="D24799" s="29"/>
      <c r="E24799" s="29"/>
      <c r="F24799" s="29"/>
      <c r="G24799" s="29"/>
      <c r="H24799" s="29"/>
      <c r="I24799" s="29"/>
      <c r="J24799" s="29"/>
      <c r="K24799" s="29"/>
      <c r="L24799" s="29"/>
      <c r="M24799" s="29"/>
      <c r="N24799" s="29"/>
      <c r="O24799" s="29"/>
      <c r="P24799" s="29"/>
      <c r="Q24799" s="29"/>
      <c r="R24799" s="29"/>
      <c r="S24799" s="33"/>
      <c r="T24799" s="29"/>
      <c r="U24799" s="29"/>
      <c r="V24799" s="29"/>
      <c r="W24799" s="29"/>
      <c r="X24799" s="29"/>
      <c r="Y24799" s="29"/>
      <c r="Z24799" s="29"/>
      <c r="AA24799" s="29"/>
      <c r="AB24799" s="29"/>
      <c r="AC24799" s="29"/>
      <c r="AD24799" s="29"/>
      <c r="AE24799" s="29"/>
      <c r="AF24799" s="29"/>
      <c r="AG24799" s="29"/>
      <c r="AH24799" s="29"/>
      <c r="AI24799" s="29"/>
      <c r="AJ24799" s="29"/>
      <c r="AK24799" s="29"/>
      <c r="AL24799" s="29"/>
      <c r="AM24799" s="29"/>
      <c r="AP24799" s="30"/>
    </row>
    <row r="24800" spans="1:42">
      <c r="A24800" s="29"/>
      <c r="B24800" s="29"/>
      <c r="C24800" s="29"/>
      <c r="D24800" s="29"/>
      <c r="E24800" s="29"/>
      <c r="F24800" s="29"/>
      <c r="G24800" s="29"/>
      <c r="H24800" s="29"/>
      <c r="I24800" s="29"/>
      <c r="J24800" s="29"/>
      <c r="K24800" s="29"/>
      <c r="L24800" s="29"/>
      <c r="M24800" s="29"/>
      <c r="N24800" s="29"/>
      <c r="O24800" s="29"/>
      <c r="P24800" s="29"/>
      <c r="Q24800" s="29"/>
      <c r="R24800" s="29"/>
      <c r="S24800" s="33"/>
      <c r="T24800" s="29"/>
      <c r="U24800" s="29"/>
      <c r="V24800" s="29"/>
      <c r="W24800" s="29"/>
      <c r="X24800" s="29"/>
      <c r="Y24800" s="29"/>
      <c r="Z24800" s="29"/>
      <c r="AA24800" s="29"/>
      <c r="AB24800" s="29"/>
      <c r="AC24800" s="29"/>
      <c r="AD24800" s="29"/>
      <c r="AE24800" s="29"/>
      <c r="AF24800" s="29"/>
      <c r="AG24800" s="29"/>
      <c r="AH24800" s="29"/>
      <c r="AI24800" s="29"/>
      <c r="AJ24800" s="29"/>
      <c r="AK24800" s="29"/>
      <c r="AL24800" s="29"/>
      <c r="AM24800" s="29"/>
      <c r="AP24800" s="30"/>
    </row>
    <row r="24801" spans="1:42">
      <c r="A24801" s="29"/>
      <c r="B24801" s="29"/>
      <c r="C24801" s="29"/>
      <c r="D24801" s="29"/>
      <c r="E24801" s="29"/>
      <c r="F24801" s="29"/>
      <c r="G24801" s="29"/>
      <c r="H24801" s="29"/>
      <c r="I24801" s="29"/>
      <c r="J24801" s="29"/>
      <c r="K24801" s="29"/>
      <c r="L24801" s="29"/>
      <c r="M24801" s="29"/>
      <c r="N24801" s="29"/>
      <c r="O24801" s="29"/>
      <c r="P24801" s="29"/>
      <c r="Q24801" s="29"/>
      <c r="R24801" s="29"/>
      <c r="S24801" s="33"/>
      <c r="T24801" s="29"/>
      <c r="U24801" s="29"/>
      <c r="V24801" s="29"/>
      <c r="W24801" s="29"/>
      <c r="X24801" s="29"/>
      <c r="Y24801" s="29"/>
      <c r="Z24801" s="29"/>
      <c r="AA24801" s="29"/>
      <c r="AB24801" s="29"/>
      <c r="AC24801" s="29"/>
      <c r="AD24801" s="29"/>
      <c r="AE24801" s="29"/>
      <c r="AF24801" s="29"/>
      <c r="AG24801" s="29"/>
      <c r="AH24801" s="29"/>
      <c r="AI24801" s="29"/>
      <c r="AJ24801" s="29"/>
      <c r="AK24801" s="29"/>
      <c r="AL24801" s="29"/>
      <c r="AM24801" s="29"/>
      <c r="AP24801" s="30"/>
    </row>
    <row r="24802" spans="1:42">
      <c r="A24802" s="29"/>
      <c r="B24802" s="29"/>
      <c r="C24802" s="29"/>
      <c r="D24802" s="29"/>
      <c r="E24802" s="29"/>
      <c r="F24802" s="29"/>
      <c r="G24802" s="29"/>
      <c r="H24802" s="29"/>
      <c r="I24802" s="29"/>
      <c r="J24802" s="29"/>
      <c r="K24802" s="29"/>
      <c r="L24802" s="29"/>
      <c r="M24802" s="29"/>
      <c r="N24802" s="29"/>
      <c r="O24802" s="29"/>
      <c r="P24802" s="29"/>
      <c r="Q24802" s="29"/>
      <c r="R24802" s="29"/>
      <c r="S24802" s="33"/>
      <c r="T24802" s="29"/>
      <c r="U24802" s="29"/>
      <c r="V24802" s="29"/>
      <c r="W24802" s="29"/>
      <c r="X24802" s="29"/>
      <c r="Y24802" s="29"/>
      <c r="Z24802" s="29"/>
      <c r="AA24802" s="29"/>
      <c r="AB24802" s="29"/>
      <c r="AC24802" s="29"/>
      <c r="AD24802" s="29"/>
      <c r="AE24802" s="29"/>
      <c r="AF24802" s="29"/>
      <c r="AG24802" s="29"/>
      <c r="AH24802" s="29"/>
      <c r="AI24802" s="29"/>
      <c r="AJ24802" s="29"/>
      <c r="AK24802" s="29"/>
      <c r="AL24802" s="29"/>
      <c r="AM24802" s="29"/>
      <c r="AP24802" s="30"/>
    </row>
    <row r="24803" spans="1:42">
      <c r="A24803" s="29"/>
      <c r="B24803" s="29"/>
      <c r="C24803" s="29"/>
      <c r="D24803" s="29"/>
      <c r="E24803" s="29"/>
      <c r="F24803" s="29"/>
      <c r="G24803" s="29"/>
      <c r="H24803" s="29"/>
      <c r="I24803" s="29"/>
      <c r="J24803" s="29"/>
      <c r="K24803" s="29"/>
      <c r="L24803" s="29"/>
      <c r="M24803" s="29"/>
      <c r="N24803" s="29"/>
      <c r="O24803" s="29"/>
      <c r="P24803" s="29"/>
      <c r="Q24803" s="29"/>
      <c r="R24803" s="29"/>
      <c r="S24803" s="33"/>
      <c r="T24803" s="29"/>
      <c r="U24803" s="29"/>
      <c r="V24803" s="29"/>
      <c r="W24803" s="29"/>
      <c r="X24803" s="29"/>
      <c r="Y24803" s="29"/>
      <c r="Z24803" s="29"/>
      <c r="AA24803" s="29"/>
      <c r="AB24803" s="29"/>
      <c r="AC24803" s="29"/>
      <c r="AD24803" s="29"/>
      <c r="AE24803" s="29"/>
      <c r="AF24803" s="29"/>
      <c r="AG24803" s="29"/>
      <c r="AH24803" s="29"/>
      <c r="AI24803" s="29"/>
      <c r="AJ24803" s="29"/>
      <c r="AK24803" s="29"/>
      <c r="AL24803" s="29"/>
      <c r="AM24803" s="29"/>
      <c r="AP24803" s="30"/>
    </row>
    <row r="24804" spans="1:42">
      <c r="A24804" s="29"/>
      <c r="B24804" s="29"/>
      <c r="C24804" s="29"/>
      <c r="D24804" s="29"/>
      <c r="E24804" s="29"/>
      <c r="F24804" s="29"/>
      <c r="G24804" s="29"/>
      <c r="H24804" s="29"/>
      <c r="I24804" s="29"/>
      <c r="J24804" s="29"/>
      <c r="K24804" s="29"/>
      <c r="L24804" s="29"/>
      <c r="M24804" s="29"/>
      <c r="N24804" s="29"/>
      <c r="O24804" s="29"/>
      <c r="P24804" s="29"/>
      <c r="Q24804" s="29"/>
      <c r="R24804" s="29"/>
      <c r="S24804" s="33"/>
      <c r="T24804" s="29"/>
      <c r="U24804" s="29"/>
      <c r="V24804" s="29"/>
      <c r="W24804" s="29"/>
      <c r="X24804" s="29"/>
      <c r="Y24804" s="29"/>
      <c r="Z24804" s="29"/>
      <c r="AA24804" s="29"/>
      <c r="AB24804" s="29"/>
      <c r="AC24804" s="29"/>
      <c r="AD24804" s="29"/>
      <c r="AE24804" s="29"/>
      <c r="AF24804" s="29"/>
      <c r="AG24804" s="29"/>
      <c r="AH24804" s="29"/>
      <c r="AI24804" s="29"/>
      <c r="AJ24804" s="29"/>
      <c r="AK24804" s="29"/>
      <c r="AL24804" s="29"/>
      <c r="AM24804" s="29"/>
      <c r="AP24804" s="30"/>
    </row>
    <row r="24805" spans="1:42">
      <c r="A24805" s="29"/>
      <c r="B24805" s="29"/>
      <c r="C24805" s="29"/>
      <c r="D24805" s="29"/>
      <c r="E24805" s="29"/>
      <c r="F24805" s="29"/>
      <c r="G24805" s="29"/>
      <c r="H24805" s="29"/>
      <c r="I24805" s="29"/>
      <c r="J24805" s="29"/>
      <c r="K24805" s="29"/>
      <c r="L24805" s="29"/>
      <c r="M24805" s="29"/>
      <c r="N24805" s="29"/>
      <c r="O24805" s="29"/>
      <c r="P24805" s="29"/>
      <c r="Q24805" s="29"/>
      <c r="R24805" s="29"/>
      <c r="S24805" s="33"/>
      <c r="T24805" s="29"/>
      <c r="U24805" s="29"/>
      <c r="V24805" s="29"/>
      <c r="W24805" s="29"/>
      <c r="X24805" s="29"/>
      <c r="Y24805" s="29"/>
      <c r="Z24805" s="29"/>
      <c r="AA24805" s="29"/>
      <c r="AB24805" s="29"/>
      <c r="AC24805" s="29"/>
      <c r="AD24805" s="29"/>
      <c r="AE24805" s="29"/>
      <c r="AF24805" s="29"/>
      <c r="AG24805" s="29"/>
      <c r="AH24805" s="29"/>
      <c r="AI24805" s="29"/>
      <c r="AJ24805" s="29"/>
      <c r="AK24805" s="29"/>
      <c r="AL24805" s="29"/>
      <c r="AM24805" s="29"/>
      <c r="AP24805" s="30"/>
    </row>
    <row r="24806" spans="1:42">
      <c r="A24806" s="29"/>
      <c r="B24806" s="29"/>
      <c r="C24806" s="29"/>
      <c r="D24806" s="29"/>
      <c r="E24806" s="29"/>
      <c r="F24806" s="29"/>
      <c r="G24806" s="29"/>
      <c r="H24806" s="29"/>
      <c r="I24806" s="29"/>
      <c r="J24806" s="29"/>
      <c r="K24806" s="29"/>
      <c r="L24806" s="29"/>
      <c r="M24806" s="29"/>
      <c r="N24806" s="29"/>
      <c r="O24806" s="29"/>
      <c r="P24806" s="29"/>
      <c r="Q24806" s="29"/>
      <c r="R24806" s="29"/>
      <c r="S24806" s="33"/>
      <c r="T24806" s="29"/>
      <c r="U24806" s="29"/>
      <c r="V24806" s="29"/>
      <c r="W24806" s="29"/>
      <c r="X24806" s="29"/>
      <c r="Y24806" s="29"/>
      <c r="Z24806" s="29"/>
      <c r="AA24806" s="29"/>
      <c r="AB24806" s="29"/>
      <c r="AC24806" s="29"/>
      <c r="AD24806" s="29"/>
      <c r="AE24806" s="29"/>
      <c r="AF24806" s="29"/>
      <c r="AG24806" s="29"/>
      <c r="AH24806" s="29"/>
      <c r="AI24806" s="29"/>
      <c r="AJ24806" s="29"/>
      <c r="AK24806" s="29"/>
      <c r="AL24806" s="29"/>
      <c r="AM24806" s="29"/>
      <c r="AP24806" s="30"/>
    </row>
    <row r="24807" spans="1:42">
      <c r="A24807" s="29"/>
      <c r="B24807" s="29"/>
      <c r="C24807" s="29"/>
      <c r="D24807" s="29"/>
      <c r="E24807" s="29"/>
      <c r="F24807" s="29"/>
      <c r="G24807" s="29"/>
      <c r="H24807" s="29"/>
      <c r="I24807" s="29"/>
      <c r="J24807" s="29"/>
      <c r="K24807" s="29"/>
      <c r="L24807" s="29"/>
      <c r="M24807" s="29"/>
      <c r="N24807" s="29"/>
      <c r="O24807" s="29"/>
      <c r="P24807" s="29"/>
      <c r="Q24807" s="29"/>
      <c r="R24807" s="29"/>
      <c r="S24807" s="33"/>
      <c r="T24807" s="29"/>
      <c r="U24807" s="29"/>
      <c r="V24807" s="29"/>
      <c r="W24807" s="29"/>
      <c r="X24807" s="29"/>
      <c r="Y24807" s="29"/>
      <c r="Z24807" s="29"/>
      <c r="AA24807" s="29"/>
      <c r="AB24807" s="29"/>
      <c r="AC24807" s="29"/>
      <c r="AD24807" s="29"/>
      <c r="AE24807" s="29"/>
      <c r="AF24807" s="29"/>
      <c r="AG24807" s="29"/>
      <c r="AH24807" s="29"/>
      <c r="AI24807" s="29"/>
      <c r="AJ24807" s="29"/>
      <c r="AK24807" s="29"/>
      <c r="AL24807" s="29"/>
      <c r="AM24807" s="29"/>
      <c r="AP24807" s="30"/>
    </row>
    <row r="24808" spans="1:42">
      <c r="A24808" s="29"/>
      <c r="B24808" s="29"/>
      <c r="C24808" s="29"/>
      <c r="D24808" s="29"/>
      <c r="E24808" s="29"/>
      <c r="F24808" s="29"/>
      <c r="G24808" s="29"/>
      <c r="H24808" s="29"/>
      <c r="I24808" s="29"/>
      <c r="J24808" s="29"/>
      <c r="K24808" s="29"/>
      <c r="L24808" s="29"/>
      <c r="M24808" s="29"/>
      <c r="N24808" s="29"/>
      <c r="O24808" s="29"/>
      <c r="P24808" s="29"/>
      <c r="Q24808" s="29"/>
      <c r="R24808" s="29"/>
      <c r="S24808" s="33"/>
      <c r="T24808" s="29"/>
      <c r="U24808" s="29"/>
      <c r="V24808" s="29"/>
      <c r="W24808" s="29"/>
      <c r="X24808" s="29"/>
      <c r="Y24808" s="29"/>
      <c r="Z24808" s="29"/>
      <c r="AA24808" s="29"/>
      <c r="AB24808" s="29"/>
      <c r="AC24808" s="29"/>
      <c r="AD24808" s="29"/>
      <c r="AE24808" s="29"/>
      <c r="AF24808" s="29"/>
      <c r="AG24808" s="29"/>
      <c r="AH24808" s="29"/>
      <c r="AI24808" s="29"/>
      <c r="AJ24808" s="29"/>
      <c r="AK24808" s="29"/>
      <c r="AL24808" s="29"/>
      <c r="AM24808" s="29"/>
      <c r="AP24808" s="30"/>
    </row>
    <row r="24809" spans="1:42">
      <c r="A24809" s="29"/>
      <c r="B24809" s="29"/>
      <c r="C24809" s="29"/>
      <c r="D24809" s="29"/>
      <c r="E24809" s="29"/>
      <c r="F24809" s="29"/>
      <c r="G24809" s="29"/>
      <c r="H24809" s="29"/>
      <c r="I24809" s="29"/>
      <c r="J24809" s="29"/>
      <c r="K24809" s="29"/>
      <c r="L24809" s="29"/>
      <c r="M24809" s="29"/>
      <c r="N24809" s="29"/>
      <c r="O24809" s="29"/>
      <c r="P24809" s="29"/>
      <c r="Q24809" s="29"/>
      <c r="R24809" s="29"/>
      <c r="S24809" s="33"/>
      <c r="T24809" s="29"/>
      <c r="U24809" s="29"/>
      <c r="V24809" s="29"/>
      <c r="W24809" s="29"/>
      <c r="X24809" s="29"/>
      <c r="Y24809" s="29"/>
      <c r="Z24809" s="29"/>
      <c r="AA24809" s="29"/>
      <c r="AB24809" s="29"/>
      <c r="AC24809" s="29"/>
      <c r="AD24809" s="29"/>
      <c r="AE24809" s="29"/>
      <c r="AF24809" s="29"/>
      <c r="AG24809" s="29"/>
      <c r="AH24809" s="29"/>
      <c r="AI24809" s="29"/>
      <c r="AJ24809" s="29"/>
      <c r="AK24809" s="29"/>
      <c r="AL24809" s="29"/>
      <c r="AM24809" s="29"/>
      <c r="AP24809" s="30"/>
    </row>
    <row r="24810" spans="1:42">
      <c r="A24810" s="29"/>
      <c r="B24810" s="29"/>
      <c r="C24810" s="29"/>
      <c r="D24810" s="29"/>
      <c r="E24810" s="29"/>
      <c r="F24810" s="29"/>
      <c r="G24810" s="29"/>
      <c r="H24810" s="29"/>
      <c r="I24810" s="29"/>
      <c r="J24810" s="29"/>
      <c r="K24810" s="29"/>
      <c r="L24810" s="29"/>
      <c r="M24810" s="29"/>
      <c r="N24810" s="29"/>
      <c r="O24810" s="29"/>
      <c r="P24810" s="29"/>
      <c r="Q24810" s="29"/>
      <c r="R24810" s="29"/>
      <c r="S24810" s="33"/>
      <c r="T24810" s="29"/>
      <c r="U24810" s="29"/>
      <c r="V24810" s="29"/>
      <c r="W24810" s="29"/>
      <c r="X24810" s="29"/>
      <c r="Y24810" s="29"/>
      <c r="Z24810" s="29"/>
      <c r="AA24810" s="29"/>
      <c r="AB24810" s="29"/>
      <c r="AC24810" s="29"/>
      <c r="AD24810" s="29"/>
      <c r="AE24810" s="29"/>
      <c r="AF24810" s="29"/>
      <c r="AG24810" s="29"/>
      <c r="AH24810" s="29"/>
      <c r="AI24810" s="29"/>
      <c r="AJ24810" s="29"/>
      <c r="AK24810" s="29"/>
      <c r="AL24810" s="29"/>
      <c r="AM24810" s="29"/>
      <c r="AP24810" s="30"/>
    </row>
    <row r="24811" spans="1:42">
      <c r="A24811" s="29"/>
      <c r="B24811" s="29"/>
      <c r="C24811" s="29"/>
      <c r="D24811" s="29"/>
      <c r="E24811" s="29"/>
      <c r="F24811" s="29"/>
      <c r="G24811" s="29"/>
      <c r="H24811" s="29"/>
      <c r="I24811" s="29"/>
      <c r="J24811" s="29"/>
      <c r="K24811" s="29"/>
      <c r="L24811" s="29"/>
      <c r="M24811" s="29"/>
      <c r="N24811" s="29"/>
      <c r="O24811" s="29"/>
      <c r="P24811" s="29"/>
      <c r="Q24811" s="29"/>
      <c r="R24811" s="29"/>
      <c r="S24811" s="33"/>
      <c r="T24811" s="29"/>
      <c r="U24811" s="29"/>
      <c r="V24811" s="29"/>
      <c r="W24811" s="29"/>
      <c r="X24811" s="29"/>
      <c r="Y24811" s="29"/>
      <c r="Z24811" s="29"/>
      <c r="AA24811" s="29"/>
      <c r="AB24811" s="29"/>
      <c r="AC24811" s="29"/>
      <c r="AD24811" s="29"/>
      <c r="AE24811" s="29"/>
      <c r="AF24811" s="29"/>
      <c r="AG24811" s="29"/>
      <c r="AH24811" s="29"/>
      <c r="AI24811" s="29"/>
      <c r="AJ24811" s="29"/>
      <c r="AK24811" s="29"/>
      <c r="AL24811" s="29"/>
      <c r="AM24811" s="29"/>
      <c r="AP24811" s="30"/>
    </row>
    <row r="24812" spans="1:42">
      <c r="A24812" s="29"/>
      <c r="B24812" s="29"/>
      <c r="C24812" s="29"/>
      <c r="D24812" s="29"/>
      <c r="E24812" s="29"/>
      <c r="F24812" s="29"/>
      <c r="G24812" s="29"/>
      <c r="H24812" s="29"/>
      <c r="I24812" s="29"/>
      <c r="J24812" s="29"/>
      <c r="K24812" s="29"/>
      <c r="L24812" s="29"/>
      <c r="M24812" s="29"/>
      <c r="N24812" s="29"/>
      <c r="O24812" s="29"/>
      <c r="P24812" s="29"/>
      <c r="Q24812" s="29"/>
      <c r="R24812" s="29"/>
      <c r="S24812" s="33"/>
      <c r="T24812" s="29"/>
      <c r="U24812" s="29"/>
      <c r="V24812" s="29"/>
      <c r="W24812" s="29"/>
      <c r="X24812" s="29"/>
      <c r="Y24812" s="29"/>
      <c r="Z24812" s="29"/>
      <c r="AA24812" s="29"/>
      <c r="AB24812" s="29"/>
      <c r="AC24812" s="29"/>
      <c r="AD24812" s="29"/>
      <c r="AE24812" s="29"/>
      <c r="AF24812" s="29"/>
      <c r="AG24812" s="29"/>
      <c r="AH24812" s="29"/>
      <c r="AI24812" s="29"/>
      <c r="AJ24812" s="29"/>
      <c r="AK24812" s="29"/>
      <c r="AL24812" s="29"/>
      <c r="AM24812" s="29"/>
      <c r="AP24812" s="30"/>
    </row>
    <row r="24813" spans="1:42">
      <c r="A24813" s="29"/>
      <c r="B24813" s="29"/>
      <c r="C24813" s="29"/>
      <c r="D24813" s="29"/>
      <c r="E24813" s="29"/>
      <c r="F24813" s="29"/>
      <c r="G24813" s="29"/>
      <c r="H24813" s="29"/>
      <c r="I24813" s="29"/>
      <c r="J24813" s="29"/>
      <c r="K24813" s="29"/>
      <c r="L24813" s="29"/>
      <c r="M24813" s="29"/>
      <c r="N24813" s="29"/>
      <c r="O24813" s="29"/>
      <c r="P24813" s="29"/>
      <c r="Q24813" s="29"/>
      <c r="R24813" s="29"/>
      <c r="S24813" s="33"/>
      <c r="T24813" s="29"/>
      <c r="U24813" s="29"/>
      <c r="V24813" s="29"/>
      <c r="W24813" s="29"/>
      <c r="X24813" s="29"/>
      <c r="Y24813" s="29"/>
      <c r="Z24813" s="29"/>
      <c r="AA24813" s="29"/>
      <c r="AB24813" s="29"/>
      <c r="AC24813" s="29"/>
      <c r="AD24813" s="29"/>
      <c r="AE24813" s="29"/>
      <c r="AF24813" s="29"/>
      <c r="AG24813" s="29"/>
      <c r="AH24813" s="29"/>
      <c r="AI24813" s="29"/>
      <c r="AJ24813" s="29"/>
      <c r="AK24813" s="29"/>
      <c r="AL24813" s="29"/>
      <c r="AM24813" s="29"/>
      <c r="AP24813" s="30"/>
    </row>
    <row r="24814" spans="1:42">
      <c r="A24814" s="29"/>
      <c r="B24814" s="29"/>
      <c r="C24814" s="29"/>
      <c r="D24814" s="29"/>
      <c r="E24814" s="29"/>
      <c r="F24814" s="29"/>
      <c r="G24814" s="29"/>
      <c r="H24814" s="29"/>
      <c r="I24814" s="29"/>
      <c r="J24814" s="29"/>
      <c r="K24814" s="29"/>
      <c r="L24814" s="29"/>
      <c r="M24814" s="29"/>
      <c r="N24814" s="29"/>
      <c r="O24814" s="29"/>
      <c r="P24814" s="29"/>
      <c r="Q24814" s="29"/>
      <c r="R24814" s="29"/>
      <c r="S24814" s="33"/>
      <c r="T24814" s="29"/>
      <c r="U24814" s="29"/>
      <c r="V24814" s="29"/>
      <c r="W24814" s="29"/>
      <c r="X24814" s="29"/>
      <c r="Y24814" s="29"/>
      <c r="Z24814" s="29"/>
      <c r="AA24814" s="29"/>
      <c r="AB24814" s="29"/>
      <c r="AC24814" s="29"/>
      <c r="AD24814" s="29"/>
      <c r="AE24814" s="29"/>
      <c r="AF24814" s="29"/>
      <c r="AG24814" s="29"/>
      <c r="AH24814" s="29"/>
      <c r="AI24814" s="29"/>
      <c r="AJ24814" s="29"/>
      <c r="AK24814" s="29"/>
      <c r="AL24814" s="29"/>
      <c r="AM24814" s="29"/>
      <c r="AP24814" s="30"/>
    </row>
    <row r="24815" spans="1:42">
      <c r="A24815" s="29"/>
      <c r="B24815" s="29"/>
      <c r="C24815" s="29"/>
      <c r="D24815" s="29"/>
      <c r="E24815" s="29"/>
      <c r="F24815" s="29"/>
      <c r="G24815" s="29"/>
      <c r="H24815" s="29"/>
      <c r="I24815" s="29"/>
      <c r="J24815" s="29"/>
      <c r="K24815" s="29"/>
      <c r="L24815" s="29"/>
      <c r="M24815" s="29"/>
      <c r="N24815" s="29"/>
      <c r="O24815" s="29"/>
      <c r="P24815" s="29"/>
      <c r="Q24815" s="29"/>
      <c r="R24815" s="29"/>
      <c r="S24815" s="33"/>
      <c r="T24815" s="29"/>
      <c r="U24815" s="29"/>
      <c r="V24815" s="29"/>
      <c r="W24815" s="29"/>
      <c r="X24815" s="29"/>
      <c r="Y24815" s="29"/>
      <c r="Z24815" s="29"/>
      <c r="AA24815" s="29"/>
      <c r="AB24815" s="29"/>
      <c r="AC24815" s="29"/>
      <c r="AD24815" s="29"/>
      <c r="AE24815" s="29"/>
      <c r="AF24815" s="29"/>
      <c r="AG24815" s="29"/>
      <c r="AH24815" s="29"/>
      <c r="AI24815" s="29"/>
      <c r="AJ24815" s="29"/>
      <c r="AK24815" s="29"/>
      <c r="AL24815" s="29"/>
      <c r="AM24815" s="29"/>
      <c r="AP24815" s="30"/>
    </row>
    <row r="24816" spans="1:42">
      <c r="A24816" s="29"/>
      <c r="B24816" s="29"/>
      <c r="C24816" s="29"/>
      <c r="D24816" s="29"/>
      <c r="E24816" s="29"/>
      <c r="F24816" s="29"/>
      <c r="G24816" s="29"/>
      <c r="H24816" s="29"/>
      <c r="I24816" s="29"/>
      <c r="J24816" s="29"/>
      <c r="K24816" s="29"/>
      <c r="L24816" s="29"/>
      <c r="M24816" s="29"/>
      <c r="N24816" s="29"/>
      <c r="O24816" s="29"/>
      <c r="P24816" s="29"/>
      <c r="Q24816" s="29"/>
      <c r="R24816" s="29"/>
      <c r="S24816" s="33"/>
      <c r="T24816" s="29"/>
      <c r="U24816" s="29"/>
      <c r="V24816" s="29"/>
      <c r="W24816" s="29"/>
      <c r="X24816" s="29"/>
      <c r="Y24816" s="29"/>
      <c r="Z24816" s="29"/>
      <c r="AA24816" s="29"/>
      <c r="AB24816" s="29"/>
      <c r="AC24816" s="29"/>
      <c r="AD24816" s="29"/>
      <c r="AE24816" s="29"/>
      <c r="AF24816" s="29"/>
      <c r="AG24816" s="29"/>
      <c r="AH24816" s="29"/>
      <c r="AI24816" s="29"/>
      <c r="AJ24816" s="29"/>
      <c r="AK24816" s="29"/>
      <c r="AL24816" s="29"/>
      <c r="AM24816" s="29"/>
      <c r="AP24816" s="30"/>
    </row>
    <row r="24817" spans="1:42">
      <c r="A24817" s="29"/>
      <c r="B24817" s="29"/>
      <c r="C24817" s="29"/>
      <c r="D24817" s="29"/>
      <c r="E24817" s="29"/>
      <c r="F24817" s="29"/>
      <c r="G24817" s="29"/>
      <c r="H24817" s="29"/>
      <c r="I24817" s="29"/>
      <c r="J24817" s="29"/>
      <c r="K24817" s="29"/>
      <c r="L24817" s="29"/>
      <c r="M24817" s="29"/>
      <c r="N24817" s="29"/>
      <c r="O24817" s="29"/>
      <c r="P24817" s="29"/>
      <c r="Q24817" s="29"/>
      <c r="R24817" s="29"/>
      <c r="S24817" s="33"/>
      <c r="T24817" s="29"/>
      <c r="U24817" s="29"/>
      <c r="V24817" s="29"/>
      <c r="W24817" s="29"/>
      <c r="X24817" s="29"/>
      <c r="Y24817" s="29"/>
      <c r="Z24817" s="29"/>
      <c r="AA24817" s="29"/>
      <c r="AB24817" s="29"/>
      <c r="AC24817" s="29"/>
      <c r="AD24817" s="29"/>
      <c r="AE24817" s="29"/>
      <c r="AF24817" s="29"/>
      <c r="AG24817" s="29"/>
      <c r="AH24817" s="29"/>
      <c r="AI24817" s="29"/>
      <c r="AJ24817" s="29"/>
      <c r="AK24817" s="29"/>
      <c r="AL24817" s="29"/>
      <c r="AM24817" s="29"/>
      <c r="AP24817" s="30"/>
    </row>
    <row r="24818" spans="1:42">
      <c r="A24818" s="29"/>
      <c r="B24818" s="29"/>
      <c r="C24818" s="29"/>
      <c r="D24818" s="29"/>
      <c r="E24818" s="29"/>
      <c r="F24818" s="29"/>
      <c r="G24818" s="29"/>
      <c r="H24818" s="29"/>
      <c r="I24818" s="29"/>
      <c r="J24818" s="29"/>
      <c r="K24818" s="29"/>
      <c r="L24818" s="29"/>
      <c r="M24818" s="29"/>
      <c r="N24818" s="29"/>
      <c r="O24818" s="29"/>
      <c r="P24818" s="29"/>
      <c r="Q24818" s="29"/>
      <c r="R24818" s="29"/>
      <c r="S24818" s="33"/>
      <c r="T24818" s="29"/>
      <c r="U24818" s="29"/>
      <c r="V24818" s="29"/>
      <c r="W24818" s="29"/>
      <c r="X24818" s="29"/>
      <c r="Y24818" s="29"/>
      <c r="Z24818" s="29"/>
      <c r="AA24818" s="29"/>
      <c r="AB24818" s="29"/>
      <c r="AC24818" s="29"/>
      <c r="AD24818" s="29"/>
      <c r="AE24818" s="29"/>
      <c r="AF24818" s="29"/>
      <c r="AG24818" s="29"/>
      <c r="AH24818" s="29"/>
      <c r="AI24818" s="29"/>
      <c r="AJ24818" s="29"/>
      <c r="AK24818" s="29"/>
      <c r="AL24818" s="29"/>
      <c r="AM24818" s="29"/>
      <c r="AP24818" s="30"/>
    </row>
    <row r="24819" spans="1:42">
      <c r="A24819" s="29"/>
      <c r="B24819" s="29"/>
      <c r="C24819" s="29"/>
      <c r="D24819" s="29"/>
      <c r="E24819" s="29"/>
      <c r="F24819" s="29"/>
      <c r="G24819" s="29"/>
      <c r="H24819" s="29"/>
      <c r="I24819" s="29"/>
      <c r="J24819" s="29"/>
      <c r="K24819" s="29"/>
      <c r="L24819" s="29"/>
      <c r="M24819" s="29"/>
      <c r="N24819" s="29"/>
      <c r="O24819" s="29"/>
      <c r="P24819" s="29"/>
      <c r="Q24819" s="29"/>
      <c r="R24819" s="29"/>
      <c r="S24819" s="33"/>
      <c r="T24819" s="29"/>
      <c r="U24819" s="29"/>
      <c r="V24819" s="29"/>
      <c r="W24819" s="29"/>
      <c r="X24819" s="29"/>
      <c r="Y24819" s="29"/>
      <c r="Z24819" s="29"/>
      <c r="AA24819" s="29"/>
      <c r="AB24819" s="29"/>
      <c r="AC24819" s="29"/>
      <c r="AD24819" s="29"/>
      <c r="AE24819" s="29"/>
      <c r="AF24819" s="29"/>
      <c r="AG24819" s="29"/>
      <c r="AH24819" s="29"/>
      <c r="AI24819" s="29"/>
      <c r="AJ24819" s="29"/>
      <c r="AK24819" s="29"/>
      <c r="AL24819" s="29"/>
      <c r="AM24819" s="29"/>
      <c r="AP24819" s="30"/>
    </row>
    <row r="24820" spans="1:42">
      <c r="A24820" s="29"/>
      <c r="B24820" s="29"/>
      <c r="C24820" s="29"/>
      <c r="D24820" s="29"/>
      <c r="E24820" s="29"/>
      <c r="F24820" s="29"/>
      <c r="G24820" s="29"/>
      <c r="H24820" s="29"/>
      <c r="I24820" s="29"/>
      <c r="J24820" s="29"/>
      <c r="K24820" s="29"/>
      <c r="L24820" s="29"/>
      <c r="M24820" s="29"/>
      <c r="N24820" s="29"/>
      <c r="O24820" s="29"/>
      <c r="P24820" s="29"/>
      <c r="Q24820" s="29"/>
      <c r="R24820" s="29"/>
      <c r="S24820" s="33"/>
      <c r="T24820" s="29"/>
      <c r="U24820" s="29"/>
      <c r="V24820" s="29"/>
      <c r="W24820" s="29"/>
      <c r="X24820" s="29"/>
      <c r="Y24820" s="29"/>
      <c r="Z24820" s="29"/>
      <c r="AA24820" s="29"/>
      <c r="AB24820" s="29"/>
      <c r="AC24820" s="29"/>
      <c r="AD24820" s="29"/>
      <c r="AE24820" s="29"/>
      <c r="AF24820" s="29"/>
      <c r="AG24820" s="29"/>
      <c r="AH24820" s="29"/>
      <c r="AI24820" s="29"/>
      <c r="AJ24820" s="29"/>
      <c r="AK24820" s="29"/>
      <c r="AL24820" s="29"/>
      <c r="AM24820" s="29"/>
      <c r="AP24820" s="30"/>
    </row>
    <row r="24821" spans="1:42">
      <c r="A24821" s="29"/>
      <c r="B24821" s="29"/>
      <c r="C24821" s="29"/>
      <c r="D24821" s="29"/>
      <c r="E24821" s="29"/>
      <c r="F24821" s="29"/>
      <c r="G24821" s="29"/>
      <c r="H24821" s="29"/>
      <c r="I24821" s="29"/>
      <c r="J24821" s="29"/>
      <c r="K24821" s="29"/>
      <c r="L24821" s="29"/>
      <c r="M24821" s="29"/>
      <c r="N24821" s="29"/>
      <c r="O24821" s="29"/>
      <c r="P24821" s="29"/>
      <c r="Q24821" s="29"/>
      <c r="R24821" s="29"/>
      <c r="S24821" s="33"/>
      <c r="T24821" s="29"/>
      <c r="U24821" s="29"/>
      <c r="V24821" s="29"/>
      <c r="W24821" s="29"/>
      <c r="X24821" s="29"/>
      <c r="Y24821" s="29"/>
      <c r="Z24821" s="29"/>
      <c r="AA24821" s="29"/>
      <c r="AB24821" s="29"/>
      <c r="AC24821" s="29"/>
      <c r="AD24821" s="29"/>
      <c r="AE24821" s="29"/>
      <c r="AF24821" s="29"/>
      <c r="AG24821" s="29"/>
      <c r="AH24821" s="29"/>
      <c r="AI24821" s="29"/>
      <c r="AJ24821" s="29"/>
      <c r="AK24821" s="29"/>
      <c r="AL24821" s="29"/>
      <c r="AM24821" s="29"/>
      <c r="AP24821" s="30"/>
    </row>
    <row r="24822" spans="1:42">
      <c r="A24822" s="29"/>
      <c r="B24822" s="29"/>
      <c r="C24822" s="29"/>
      <c r="D24822" s="29"/>
      <c r="E24822" s="29"/>
      <c r="F24822" s="29"/>
      <c r="G24822" s="29"/>
      <c r="H24822" s="29"/>
      <c r="I24822" s="29"/>
      <c r="J24822" s="29"/>
      <c r="K24822" s="29"/>
      <c r="L24822" s="29"/>
      <c r="M24822" s="29"/>
      <c r="N24822" s="29"/>
      <c r="O24822" s="29"/>
      <c r="P24822" s="29"/>
      <c r="Q24822" s="29"/>
      <c r="R24822" s="29"/>
      <c r="S24822" s="33"/>
      <c r="T24822" s="29"/>
      <c r="U24822" s="29"/>
      <c r="V24822" s="29"/>
      <c r="W24822" s="29"/>
      <c r="X24822" s="29"/>
      <c r="Y24822" s="29"/>
      <c r="Z24822" s="29"/>
      <c r="AA24822" s="29"/>
      <c r="AB24822" s="29"/>
      <c r="AC24822" s="29"/>
      <c r="AD24822" s="29"/>
      <c r="AE24822" s="29"/>
      <c r="AF24822" s="29"/>
      <c r="AG24822" s="29"/>
      <c r="AH24822" s="29"/>
      <c r="AI24822" s="29"/>
      <c r="AJ24822" s="29"/>
      <c r="AK24822" s="29"/>
      <c r="AL24822" s="29"/>
      <c r="AM24822" s="29"/>
      <c r="AP24822" s="30"/>
    </row>
    <row r="24823" spans="1:42">
      <c r="A24823" s="29"/>
      <c r="B24823" s="29"/>
      <c r="C24823" s="29"/>
      <c r="D24823" s="29"/>
      <c r="E24823" s="29"/>
      <c r="F24823" s="29"/>
      <c r="G24823" s="29"/>
      <c r="H24823" s="29"/>
      <c r="I24823" s="29"/>
      <c r="J24823" s="29"/>
      <c r="K24823" s="29"/>
      <c r="L24823" s="29"/>
      <c r="M24823" s="29"/>
      <c r="N24823" s="29"/>
      <c r="O24823" s="29"/>
      <c r="P24823" s="29"/>
      <c r="Q24823" s="29"/>
      <c r="R24823" s="29"/>
      <c r="S24823" s="33"/>
      <c r="T24823" s="29"/>
      <c r="U24823" s="29"/>
      <c r="V24823" s="29"/>
      <c r="W24823" s="29"/>
      <c r="X24823" s="29"/>
      <c r="Y24823" s="29"/>
      <c r="Z24823" s="29"/>
      <c r="AA24823" s="29"/>
      <c r="AB24823" s="29"/>
      <c r="AC24823" s="29"/>
      <c r="AD24823" s="29"/>
      <c r="AE24823" s="29"/>
      <c r="AF24823" s="29"/>
      <c r="AG24823" s="29"/>
      <c r="AH24823" s="29"/>
      <c r="AI24823" s="29"/>
      <c r="AJ24823" s="29"/>
      <c r="AK24823" s="29"/>
      <c r="AL24823" s="29"/>
      <c r="AM24823" s="29"/>
      <c r="AP24823" s="30"/>
    </row>
    <row r="24824" spans="1:42">
      <c r="A24824" s="29"/>
      <c r="B24824" s="29"/>
      <c r="C24824" s="29"/>
      <c r="D24824" s="29"/>
      <c r="E24824" s="29"/>
      <c r="F24824" s="29"/>
      <c r="G24824" s="29"/>
      <c r="H24824" s="29"/>
      <c r="I24824" s="29"/>
      <c r="J24824" s="29"/>
      <c r="K24824" s="29"/>
      <c r="L24824" s="29"/>
      <c r="M24824" s="29"/>
      <c r="N24824" s="29"/>
      <c r="O24824" s="29"/>
      <c r="P24824" s="29"/>
      <c r="Q24824" s="29"/>
      <c r="R24824" s="29"/>
      <c r="S24824" s="33"/>
      <c r="T24824" s="29"/>
      <c r="U24824" s="29"/>
      <c r="V24824" s="29"/>
      <c r="W24824" s="29"/>
      <c r="X24824" s="29"/>
      <c r="Y24824" s="29"/>
      <c r="Z24824" s="29"/>
      <c r="AA24824" s="29"/>
      <c r="AB24824" s="29"/>
      <c r="AC24824" s="29"/>
      <c r="AD24824" s="29"/>
      <c r="AE24824" s="29"/>
      <c r="AF24824" s="29"/>
      <c r="AG24824" s="29"/>
      <c r="AH24824" s="29"/>
      <c r="AI24824" s="29"/>
      <c r="AJ24824" s="29"/>
      <c r="AK24824" s="29"/>
      <c r="AL24824" s="29"/>
      <c r="AM24824" s="29"/>
      <c r="AP24824" s="30"/>
    </row>
    <row r="24825" spans="1:42">
      <c r="A24825" s="29"/>
      <c r="B24825" s="29"/>
      <c r="C24825" s="29"/>
      <c r="D24825" s="29"/>
      <c r="E24825" s="29"/>
      <c r="F24825" s="29"/>
      <c r="G24825" s="29"/>
      <c r="H24825" s="29"/>
      <c r="I24825" s="29"/>
      <c r="J24825" s="29"/>
      <c r="K24825" s="29"/>
      <c r="L24825" s="29"/>
      <c r="M24825" s="29"/>
      <c r="N24825" s="29"/>
      <c r="O24825" s="29"/>
      <c r="P24825" s="29"/>
      <c r="Q24825" s="29"/>
      <c r="R24825" s="29"/>
      <c r="S24825" s="33"/>
      <c r="T24825" s="29"/>
      <c r="U24825" s="29"/>
      <c r="V24825" s="29"/>
      <c r="W24825" s="29"/>
      <c r="X24825" s="29"/>
      <c r="Y24825" s="29"/>
      <c r="Z24825" s="29"/>
      <c r="AA24825" s="29"/>
      <c r="AB24825" s="29"/>
      <c r="AC24825" s="29"/>
      <c r="AD24825" s="29"/>
      <c r="AE24825" s="29"/>
      <c r="AF24825" s="29"/>
      <c r="AG24825" s="29"/>
      <c r="AH24825" s="29"/>
      <c r="AI24825" s="29"/>
      <c r="AJ24825" s="29"/>
      <c r="AK24825" s="29"/>
      <c r="AL24825" s="29"/>
      <c r="AM24825" s="29"/>
      <c r="AP24825" s="30"/>
    </row>
    <row r="24826" spans="1:42">
      <c r="A24826" s="29"/>
      <c r="B24826" s="29"/>
      <c r="C24826" s="29"/>
      <c r="D24826" s="29"/>
      <c r="E24826" s="29"/>
      <c r="F24826" s="29"/>
      <c r="G24826" s="29"/>
      <c r="H24826" s="29"/>
      <c r="I24826" s="29"/>
      <c r="J24826" s="29"/>
      <c r="K24826" s="29"/>
      <c r="L24826" s="29"/>
      <c r="M24826" s="29"/>
      <c r="N24826" s="29"/>
      <c r="O24826" s="29"/>
      <c r="P24826" s="29"/>
      <c r="Q24826" s="29"/>
      <c r="R24826" s="29"/>
      <c r="S24826" s="33"/>
      <c r="T24826" s="29"/>
      <c r="U24826" s="29"/>
      <c r="V24826" s="29"/>
      <c r="W24826" s="29"/>
      <c r="X24826" s="29"/>
      <c r="Y24826" s="29"/>
      <c r="Z24826" s="29"/>
      <c r="AA24826" s="29"/>
      <c r="AB24826" s="29"/>
      <c r="AC24826" s="29"/>
      <c r="AD24826" s="29"/>
      <c r="AE24826" s="29"/>
      <c r="AF24826" s="29"/>
      <c r="AG24826" s="29"/>
      <c r="AH24826" s="29"/>
      <c r="AI24826" s="29"/>
      <c r="AJ24826" s="29"/>
      <c r="AK24826" s="29"/>
      <c r="AL24826" s="29"/>
      <c r="AM24826" s="29"/>
      <c r="AP24826" s="30"/>
    </row>
    <row r="24827" spans="1:42">
      <c r="A24827" s="29"/>
      <c r="B24827" s="29"/>
      <c r="C24827" s="29"/>
      <c r="D24827" s="29"/>
      <c r="E24827" s="29"/>
      <c r="F24827" s="29"/>
      <c r="G24827" s="29"/>
      <c r="H24827" s="29"/>
      <c r="I24827" s="29"/>
      <c r="J24827" s="29"/>
      <c r="K24827" s="29"/>
      <c r="L24827" s="29"/>
      <c r="M24827" s="29"/>
      <c r="N24827" s="29"/>
      <c r="O24827" s="29"/>
      <c r="P24827" s="29"/>
      <c r="Q24827" s="29"/>
      <c r="R24827" s="29"/>
      <c r="S24827" s="33"/>
      <c r="T24827" s="29"/>
      <c r="U24827" s="29"/>
      <c r="V24827" s="29"/>
      <c r="W24827" s="29"/>
      <c r="X24827" s="29"/>
      <c r="Y24827" s="29"/>
      <c r="Z24827" s="29"/>
      <c r="AA24827" s="29"/>
      <c r="AB24827" s="29"/>
      <c r="AC24827" s="29"/>
      <c r="AD24827" s="29"/>
      <c r="AE24827" s="29"/>
      <c r="AF24827" s="29"/>
      <c r="AG24827" s="29"/>
      <c r="AH24827" s="29"/>
      <c r="AI24827" s="29"/>
      <c r="AJ24827" s="29"/>
      <c r="AK24827" s="29"/>
      <c r="AL24827" s="29"/>
      <c r="AM24827" s="29"/>
      <c r="AP24827" s="30"/>
    </row>
    <row r="24828" spans="1:42">
      <c r="A24828" s="29"/>
      <c r="B24828" s="29"/>
      <c r="C24828" s="29"/>
      <c r="D24828" s="29"/>
      <c r="E24828" s="29"/>
      <c r="F24828" s="29"/>
      <c r="G24828" s="29"/>
      <c r="H24828" s="29"/>
      <c r="I24828" s="29"/>
      <c r="J24828" s="29"/>
      <c r="K24828" s="29"/>
      <c r="L24828" s="29"/>
      <c r="M24828" s="29"/>
      <c r="N24828" s="29"/>
      <c r="O24828" s="29"/>
      <c r="P24828" s="29"/>
      <c r="Q24828" s="29"/>
      <c r="R24828" s="29"/>
      <c r="S24828" s="33"/>
      <c r="T24828" s="29"/>
      <c r="U24828" s="29"/>
      <c r="V24828" s="29"/>
      <c r="W24828" s="29"/>
      <c r="X24828" s="29"/>
      <c r="Y24828" s="29"/>
      <c r="Z24828" s="29"/>
      <c r="AA24828" s="29"/>
      <c r="AB24828" s="29"/>
      <c r="AC24828" s="29"/>
      <c r="AD24828" s="29"/>
      <c r="AE24828" s="29"/>
      <c r="AF24828" s="29"/>
      <c r="AG24828" s="29"/>
      <c r="AH24828" s="29"/>
      <c r="AI24828" s="29"/>
      <c r="AJ24828" s="29"/>
      <c r="AK24828" s="29"/>
      <c r="AL24828" s="29"/>
      <c r="AM24828" s="29"/>
      <c r="AP24828" s="30"/>
    </row>
    <row r="24829" spans="1:42">
      <c r="A24829" s="29"/>
      <c r="B24829" s="29"/>
      <c r="C24829" s="29"/>
      <c r="D24829" s="29"/>
      <c r="E24829" s="29"/>
      <c r="F24829" s="29"/>
      <c r="G24829" s="29"/>
      <c r="H24829" s="29"/>
      <c r="I24829" s="29"/>
      <c r="J24829" s="29"/>
      <c r="K24829" s="29"/>
      <c r="L24829" s="29"/>
      <c r="M24829" s="29"/>
      <c r="N24829" s="29"/>
      <c r="O24829" s="29"/>
      <c r="P24829" s="29"/>
      <c r="Q24829" s="29"/>
      <c r="R24829" s="29"/>
      <c r="S24829" s="33"/>
      <c r="T24829" s="29"/>
      <c r="U24829" s="29"/>
      <c r="V24829" s="29"/>
      <c r="W24829" s="29"/>
      <c r="X24829" s="29"/>
      <c r="Y24829" s="29"/>
      <c r="Z24829" s="29"/>
      <c r="AA24829" s="29"/>
      <c r="AB24829" s="29"/>
      <c r="AC24829" s="29"/>
      <c r="AD24829" s="29"/>
      <c r="AE24829" s="29"/>
      <c r="AF24829" s="29"/>
      <c r="AG24829" s="29"/>
      <c r="AH24829" s="29"/>
      <c r="AI24829" s="29"/>
      <c r="AJ24829" s="29"/>
      <c r="AK24829" s="29"/>
      <c r="AL24829" s="29"/>
      <c r="AM24829" s="29"/>
      <c r="AP24829" s="30"/>
    </row>
    <row r="24830" spans="1:42">
      <c r="A24830" s="29"/>
      <c r="B24830" s="29"/>
      <c r="C24830" s="29"/>
      <c r="D24830" s="29"/>
      <c r="E24830" s="29"/>
      <c r="F24830" s="29"/>
      <c r="G24830" s="29"/>
      <c r="H24830" s="29"/>
      <c r="I24830" s="29"/>
      <c r="J24830" s="29"/>
      <c r="K24830" s="29"/>
      <c r="L24830" s="29"/>
      <c r="M24830" s="29"/>
      <c r="N24830" s="29"/>
      <c r="O24830" s="29"/>
      <c r="P24830" s="29"/>
      <c r="Q24830" s="29"/>
      <c r="R24830" s="29"/>
      <c r="S24830" s="33"/>
      <c r="T24830" s="29"/>
      <c r="U24830" s="29"/>
      <c r="V24830" s="29"/>
      <c r="W24830" s="29"/>
      <c r="X24830" s="29"/>
      <c r="Y24830" s="29"/>
      <c r="Z24830" s="29"/>
      <c r="AA24830" s="29"/>
      <c r="AB24830" s="29"/>
      <c r="AC24830" s="29"/>
      <c r="AD24830" s="29"/>
      <c r="AE24830" s="29"/>
      <c r="AF24830" s="29"/>
      <c r="AG24830" s="29"/>
      <c r="AH24830" s="29"/>
      <c r="AI24830" s="29"/>
      <c r="AJ24830" s="29"/>
      <c r="AK24830" s="29"/>
      <c r="AL24830" s="29"/>
      <c r="AM24830" s="29"/>
      <c r="AP24830" s="30"/>
    </row>
    <row r="24831" spans="1:42">
      <c r="A24831" s="29"/>
      <c r="B24831" s="29"/>
      <c r="C24831" s="29"/>
      <c r="D24831" s="29"/>
      <c r="E24831" s="29"/>
      <c r="F24831" s="29"/>
      <c r="G24831" s="29"/>
      <c r="H24831" s="29"/>
      <c r="I24831" s="29"/>
      <c r="J24831" s="29"/>
      <c r="K24831" s="29"/>
      <c r="L24831" s="29"/>
      <c r="M24831" s="29"/>
      <c r="N24831" s="29"/>
      <c r="O24831" s="29"/>
      <c r="P24831" s="29"/>
      <c r="Q24831" s="29"/>
      <c r="R24831" s="29"/>
      <c r="S24831" s="33"/>
      <c r="T24831" s="29"/>
      <c r="U24831" s="29"/>
      <c r="V24831" s="29"/>
      <c r="W24831" s="29"/>
      <c r="X24831" s="29"/>
      <c r="Y24831" s="29"/>
      <c r="Z24831" s="29"/>
      <c r="AA24831" s="29"/>
      <c r="AB24831" s="29"/>
      <c r="AC24831" s="29"/>
      <c r="AD24831" s="29"/>
      <c r="AE24831" s="29"/>
      <c r="AF24831" s="29"/>
      <c r="AG24831" s="29"/>
      <c r="AH24831" s="29"/>
      <c r="AI24831" s="29"/>
      <c r="AJ24831" s="29"/>
      <c r="AK24831" s="29"/>
      <c r="AL24831" s="29"/>
      <c r="AM24831" s="29"/>
      <c r="AP24831" s="30"/>
    </row>
    <row r="24832" spans="1:42">
      <c r="A24832" s="29"/>
      <c r="B24832" s="29"/>
      <c r="C24832" s="29"/>
      <c r="D24832" s="29"/>
      <c r="E24832" s="29"/>
      <c r="F24832" s="29"/>
      <c r="G24832" s="29"/>
      <c r="H24832" s="29"/>
      <c r="I24832" s="29"/>
      <c r="J24832" s="29"/>
      <c r="K24832" s="29"/>
      <c r="L24832" s="29"/>
      <c r="M24832" s="29"/>
      <c r="N24832" s="29"/>
      <c r="O24832" s="29"/>
      <c r="P24832" s="29"/>
      <c r="Q24832" s="29"/>
      <c r="R24832" s="29"/>
      <c r="S24832" s="33"/>
      <c r="T24832" s="29"/>
      <c r="U24832" s="29"/>
      <c r="V24832" s="29"/>
      <c r="W24832" s="29"/>
      <c r="X24832" s="29"/>
      <c r="Y24832" s="29"/>
      <c r="Z24832" s="29"/>
      <c r="AA24832" s="29"/>
      <c r="AB24832" s="29"/>
      <c r="AC24832" s="29"/>
      <c r="AD24832" s="29"/>
      <c r="AE24832" s="29"/>
      <c r="AF24832" s="29"/>
      <c r="AG24832" s="29"/>
      <c r="AH24832" s="29"/>
      <c r="AI24832" s="29"/>
      <c r="AJ24832" s="29"/>
      <c r="AK24832" s="29"/>
      <c r="AL24832" s="29"/>
      <c r="AM24832" s="29"/>
      <c r="AP24832" s="30"/>
    </row>
    <row r="24833" spans="1:42">
      <c r="A24833" s="29"/>
      <c r="B24833" s="29"/>
      <c r="C24833" s="29"/>
      <c r="D24833" s="29"/>
      <c r="E24833" s="29"/>
      <c r="F24833" s="29"/>
      <c r="G24833" s="29"/>
      <c r="H24833" s="29"/>
      <c r="I24833" s="29"/>
      <c r="J24833" s="29"/>
      <c r="K24833" s="29"/>
      <c r="L24833" s="29"/>
      <c r="M24833" s="29"/>
      <c r="N24833" s="29"/>
      <c r="O24833" s="29"/>
      <c r="P24833" s="29"/>
      <c r="Q24833" s="29"/>
      <c r="R24833" s="29"/>
      <c r="S24833" s="33"/>
      <c r="T24833" s="29"/>
      <c r="U24833" s="29"/>
      <c r="V24833" s="29"/>
      <c r="W24833" s="29"/>
      <c r="X24833" s="29"/>
      <c r="Y24833" s="29"/>
      <c r="Z24833" s="29"/>
      <c r="AA24833" s="29"/>
      <c r="AB24833" s="29"/>
      <c r="AC24833" s="29"/>
      <c r="AD24833" s="29"/>
      <c r="AE24833" s="29"/>
      <c r="AF24833" s="29"/>
      <c r="AG24833" s="29"/>
      <c r="AH24833" s="29"/>
      <c r="AI24833" s="29"/>
      <c r="AJ24833" s="29"/>
      <c r="AK24833" s="29"/>
      <c r="AL24833" s="29"/>
      <c r="AM24833" s="29"/>
      <c r="AP24833" s="30"/>
    </row>
    <row r="24834" spans="1:42">
      <c r="A24834" s="29"/>
      <c r="B24834" s="29"/>
      <c r="C24834" s="29"/>
      <c r="D24834" s="29"/>
      <c r="E24834" s="29"/>
      <c r="F24834" s="29"/>
      <c r="G24834" s="29"/>
      <c r="H24834" s="29"/>
      <c r="I24834" s="29"/>
      <c r="J24834" s="29"/>
      <c r="K24834" s="29"/>
      <c r="L24834" s="29"/>
      <c r="M24834" s="29"/>
      <c r="N24834" s="29"/>
      <c r="O24834" s="29"/>
      <c r="P24834" s="29"/>
      <c r="Q24834" s="29"/>
      <c r="R24834" s="29"/>
      <c r="S24834" s="33"/>
      <c r="T24834" s="29"/>
      <c r="U24834" s="29"/>
      <c r="V24834" s="29"/>
      <c r="W24834" s="29"/>
      <c r="X24834" s="29"/>
      <c r="Y24834" s="29"/>
      <c r="Z24834" s="29"/>
      <c r="AA24834" s="29"/>
      <c r="AB24834" s="29"/>
      <c r="AC24834" s="29"/>
      <c r="AD24834" s="29"/>
      <c r="AE24834" s="29"/>
      <c r="AF24834" s="29"/>
      <c r="AG24834" s="29"/>
      <c r="AH24834" s="29"/>
      <c r="AI24834" s="29"/>
      <c r="AJ24834" s="29"/>
      <c r="AK24834" s="29"/>
      <c r="AL24834" s="29"/>
      <c r="AM24834" s="29"/>
      <c r="AP24834" s="30"/>
    </row>
    <row r="24835" spans="1:42">
      <c r="A24835" s="29"/>
      <c r="B24835" s="29"/>
      <c r="C24835" s="29"/>
      <c r="D24835" s="29"/>
      <c r="E24835" s="29"/>
      <c r="F24835" s="29"/>
      <c r="G24835" s="29"/>
      <c r="H24835" s="29"/>
      <c r="I24835" s="29"/>
      <c r="J24835" s="29"/>
      <c r="K24835" s="29"/>
      <c r="L24835" s="29"/>
      <c r="M24835" s="29"/>
      <c r="N24835" s="29"/>
      <c r="O24835" s="29"/>
      <c r="P24835" s="29"/>
      <c r="Q24835" s="29"/>
      <c r="R24835" s="29"/>
      <c r="S24835" s="33"/>
      <c r="T24835" s="29"/>
      <c r="U24835" s="29"/>
      <c r="V24835" s="29"/>
      <c r="W24835" s="29"/>
      <c r="X24835" s="29"/>
      <c r="Y24835" s="29"/>
      <c r="Z24835" s="29"/>
      <c r="AA24835" s="29"/>
      <c r="AB24835" s="29"/>
      <c r="AC24835" s="29"/>
      <c r="AD24835" s="29"/>
      <c r="AE24835" s="29"/>
      <c r="AF24835" s="29"/>
      <c r="AG24835" s="29"/>
      <c r="AH24835" s="29"/>
      <c r="AI24835" s="29"/>
      <c r="AJ24835" s="29"/>
      <c r="AK24835" s="29"/>
      <c r="AL24835" s="29"/>
      <c r="AM24835" s="29"/>
      <c r="AP24835" s="30"/>
    </row>
    <row r="24836" spans="1:42">
      <c r="A24836" s="29"/>
      <c r="B24836" s="29"/>
      <c r="C24836" s="29"/>
      <c r="D24836" s="29"/>
      <c r="E24836" s="29"/>
      <c r="F24836" s="29"/>
      <c r="G24836" s="29"/>
      <c r="H24836" s="29"/>
      <c r="I24836" s="29"/>
      <c r="J24836" s="29"/>
      <c r="K24836" s="29"/>
      <c r="L24836" s="29"/>
      <c r="M24836" s="29"/>
      <c r="N24836" s="29"/>
      <c r="O24836" s="29"/>
      <c r="P24836" s="29"/>
      <c r="Q24836" s="29"/>
      <c r="R24836" s="29"/>
      <c r="S24836" s="33"/>
      <c r="T24836" s="29"/>
      <c r="U24836" s="29"/>
      <c r="V24836" s="29"/>
      <c r="W24836" s="29"/>
      <c r="X24836" s="29"/>
      <c r="Y24836" s="29"/>
      <c r="Z24836" s="29"/>
      <c r="AA24836" s="29"/>
      <c r="AB24836" s="29"/>
      <c r="AC24836" s="29"/>
      <c r="AD24836" s="29"/>
      <c r="AE24836" s="29"/>
      <c r="AF24836" s="29"/>
      <c r="AG24836" s="29"/>
      <c r="AH24836" s="29"/>
      <c r="AI24836" s="29"/>
      <c r="AJ24836" s="29"/>
      <c r="AK24836" s="29"/>
      <c r="AL24836" s="29"/>
      <c r="AM24836" s="29"/>
      <c r="AP24836" s="30"/>
    </row>
    <row r="24837" spans="1:42">
      <c r="A24837" s="29"/>
      <c r="B24837" s="29"/>
      <c r="C24837" s="29"/>
      <c r="D24837" s="29"/>
      <c r="E24837" s="29"/>
      <c r="F24837" s="29"/>
      <c r="G24837" s="29"/>
      <c r="H24837" s="29"/>
      <c r="I24837" s="29"/>
      <c r="J24837" s="29"/>
      <c r="K24837" s="29"/>
      <c r="L24837" s="29"/>
      <c r="M24837" s="29"/>
      <c r="N24837" s="29"/>
      <c r="O24837" s="29"/>
      <c r="P24837" s="29"/>
      <c r="Q24837" s="29"/>
      <c r="R24837" s="29"/>
      <c r="S24837" s="33"/>
      <c r="T24837" s="29"/>
      <c r="U24837" s="29"/>
      <c r="V24837" s="29"/>
      <c r="W24837" s="29"/>
      <c r="X24837" s="29"/>
      <c r="Y24837" s="29"/>
      <c r="Z24837" s="29"/>
      <c r="AA24837" s="29"/>
      <c r="AB24837" s="29"/>
      <c r="AC24837" s="29"/>
      <c r="AD24837" s="29"/>
      <c r="AE24837" s="29"/>
      <c r="AF24837" s="29"/>
      <c r="AG24837" s="29"/>
      <c r="AH24837" s="29"/>
      <c r="AI24837" s="29"/>
      <c r="AJ24837" s="29"/>
      <c r="AK24837" s="29"/>
      <c r="AL24837" s="29"/>
      <c r="AM24837" s="29"/>
      <c r="AP24837" s="30"/>
    </row>
    <row r="24838" spans="1:42">
      <c r="A24838" s="29"/>
      <c r="B24838" s="29"/>
      <c r="C24838" s="29"/>
      <c r="D24838" s="29"/>
      <c r="E24838" s="29"/>
      <c r="F24838" s="29"/>
      <c r="G24838" s="29"/>
      <c r="H24838" s="29"/>
      <c r="I24838" s="29"/>
      <c r="J24838" s="29"/>
      <c r="K24838" s="29"/>
      <c r="L24838" s="29"/>
      <c r="M24838" s="29"/>
      <c r="N24838" s="29"/>
      <c r="O24838" s="29"/>
      <c r="P24838" s="29"/>
      <c r="Q24838" s="29"/>
      <c r="R24838" s="29"/>
      <c r="S24838" s="33"/>
      <c r="T24838" s="29"/>
      <c r="U24838" s="29"/>
      <c r="V24838" s="29"/>
      <c r="W24838" s="29"/>
      <c r="X24838" s="29"/>
      <c r="Y24838" s="29"/>
      <c r="Z24838" s="29"/>
      <c r="AA24838" s="29"/>
      <c r="AB24838" s="29"/>
      <c r="AC24838" s="29"/>
      <c r="AD24838" s="29"/>
      <c r="AE24838" s="29"/>
      <c r="AF24838" s="29"/>
      <c r="AG24838" s="29"/>
      <c r="AH24838" s="29"/>
      <c r="AI24838" s="29"/>
      <c r="AJ24838" s="29"/>
      <c r="AK24838" s="29"/>
      <c r="AL24838" s="29"/>
      <c r="AM24838" s="29"/>
      <c r="AP24838" s="30"/>
    </row>
    <row r="24839" spans="1:42">
      <c r="A24839" s="29"/>
      <c r="B24839" s="29"/>
      <c r="C24839" s="29"/>
      <c r="D24839" s="29"/>
      <c r="E24839" s="29"/>
      <c r="F24839" s="29"/>
      <c r="G24839" s="29"/>
      <c r="H24839" s="29"/>
      <c r="I24839" s="29"/>
      <c r="J24839" s="29"/>
      <c r="K24839" s="29"/>
      <c r="L24839" s="29"/>
      <c r="M24839" s="29"/>
      <c r="N24839" s="29"/>
      <c r="O24839" s="29"/>
      <c r="P24839" s="29"/>
      <c r="Q24839" s="29"/>
      <c r="R24839" s="29"/>
      <c r="S24839" s="33"/>
      <c r="T24839" s="29"/>
      <c r="U24839" s="29"/>
      <c r="V24839" s="29"/>
      <c r="W24839" s="29"/>
      <c r="X24839" s="29"/>
      <c r="Y24839" s="29"/>
      <c r="Z24839" s="29"/>
      <c r="AA24839" s="29"/>
      <c r="AB24839" s="29"/>
      <c r="AC24839" s="29"/>
      <c r="AD24839" s="29"/>
      <c r="AE24839" s="29"/>
      <c r="AF24839" s="29"/>
      <c r="AG24839" s="29"/>
      <c r="AH24839" s="29"/>
      <c r="AI24839" s="29"/>
      <c r="AJ24839" s="29"/>
      <c r="AK24839" s="29"/>
      <c r="AL24839" s="29"/>
      <c r="AM24839" s="29"/>
      <c r="AP24839" s="30"/>
    </row>
    <row r="24840" spans="1:42">
      <c r="A24840" s="29"/>
      <c r="B24840" s="29"/>
      <c r="C24840" s="29"/>
      <c r="D24840" s="29"/>
      <c r="E24840" s="29"/>
      <c r="F24840" s="29"/>
      <c r="G24840" s="29"/>
      <c r="H24840" s="29"/>
      <c r="I24840" s="29"/>
      <c r="J24840" s="29"/>
      <c r="K24840" s="29"/>
      <c r="L24840" s="29"/>
      <c r="M24840" s="29"/>
      <c r="N24840" s="29"/>
      <c r="O24840" s="29"/>
      <c r="P24840" s="29"/>
      <c r="Q24840" s="29"/>
      <c r="R24840" s="29"/>
      <c r="S24840" s="33"/>
      <c r="T24840" s="29"/>
      <c r="U24840" s="29"/>
      <c r="V24840" s="29"/>
      <c r="W24840" s="29"/>
      <c r="X24840" s="29"/>
      <c r="Y24840" s="29"/>
      <c r="Z24840" s="29"/>
      <c r="AA24840" s="29"/>
      <c r="AB24840" s="29"/>
      <c r="AC24840" s="29"/>
      <c r="AD24840" s="29"/>
      <c r="AE24840" s="29"/>
      <c r="AF24840" s="29"/>
      <c r="AG24840" s="29"/>
      <c r="AH24840" s="29"/>
      <c r="AI24840" s="29"/>
      <c r="AJ24840" s="29"/>
      <c r="AK24840" s="29"/>
      <c r="AL24840" s="29"/>
      <c r="AM24840" s="29"/>
      <c r="AP24840" s="30"/>
    </row>
    <row r="24841" spans="1:42">
      <c r="A24841" s="29"/>
      <c r="B24841" s="29"/>
      <c r="C24841" s="29"/>
      <c r="D24841" s="29"/>
      <c r="E24841" s="29"/>
      <c r="F24841" s="29"/>
      <c r="G24841" s="29"/>
      <c r="H24841" s="29"/>
      <c r="I24841" s="29"/>
      <c r="J24841" s="29"/>
      <c r="K24841" s="29"/>
      <c r="L24841" s="29"/>
      <c r="M24841" s="29"/>
      <c r="N24841" s="29"/>
      <c r="O24841" s="29"/>
      <c r="P24841" s="29"/>
      <c r="Q24841" s="29"/>
      <c r="R24841" s="29"/>
      <c r="S24841" s="33"/>
      <c r="T24841" s="29"/>
      <c r="U24841" s="29"/>
      <c r="V24841" s="29"/>
      <c r="W24841" s="29"/>
      <c r="X24841" s="29"/>
      <c r="Y24841" s="29"/>
      <c r="Z24841" s="29"/>
      <c r="AA24841" s="29"/>
      <c r="AB24841" s="29"/>
      <c r="AC24841" s="29"/>
      <c r="AD24841" s="29"/>
      <c r="AE24841" s="29"/>
      <c r="AF24841" s="29"/>
      <c r="AG24841" s="29"/>
      <c r="AH24841" s="29"/>
      <c r="AI24841" s="29"/>
      <c r="AJ24841" s="29"/>
      <c r="AK24841" s="29"/>
      <c r="AL24841" s="29"/>
      <c r="AM24841" s="29"/>
      <c r="AP24841" s="30"/>
    </row>
    <row r="24842" spans="1:42">
      <c r="A24842" s="29"/>
      <c r="B24842" s="29"/>
      <c r="C24842" s="29"/>
      <c r="D24842" s="29"/>
      <c r="E24842" s="29"/>
      <c r="F24842" s="29"/>
      <c r="G24842" s="29"/>
      <c r="H24842" s="29"/>
      <c r="I24842" s="29"/>
      <c r="J24842" s="29"/>
      <c r="K24842" s="29"/>
      <c r="L24842" s="29"/>
      <c r="M24842" s="29"/>
      <c r="N24842" s="29"/>
      <c r="O24842" s="29"/>
      <c r="P24842" s="29"/>
      <c r="Q24842" s="29"/>
      <c r="R24842" s="29"/>
      <c r="S24842" s="33"/>
      <c r="T24842" s="29"/>
      <c r="U24842" s="29"/>
      <c r="V24842" s="29"/>
      <c r="W24842" s="29"/>
      <c r="X24842" s="29"/>
      <c r="Y24842" s="29"/>
      <c r="Z24842" s="29"/>
      <c r="AA24842" s="29"/>
      <c r="AB24842" s="29"/>
      <c r="AC24842" s="29"/>
      <c r="AD24842" s="29"/>
      <c r="AE24842" s="29"/>
      <c r="AF24842" s="29"/>
      <c r="AG24842" s="29"/>
      <c r="AH24842" s="29"/>
      <c r="AI24842" s="29"/>
      <c r="AJ24842" s="29"/>
      <c r="AK24842" s="29"/>
      <c r="AL24842" s="29"/>
      <c r="AM24842" s="29"/>
      <c r="AP24842" s="30"/>
    </row>
    <row r="24843" spans="1:42">
      <c r="A24843" s="29"/>
      <c r="B24843" s="29"/>
      <c r="C24843" s="29"/>
      <c r="D24843" s="29"/>
      <c r="E24843" s="29"/>
      <c r="F24843" s="29"/>
      <c r="G24843" s="29"/>
      <c r="H24843" s="29"/>
      <c r="I24843" s="29"/>
      <c r="J24843" s="29"/>
      <c r="K24843" s="29"/>
      <c r="L24843" s="29"/>
      <c r="M24843" s="29"/>
      <c r="N24843" s="29"/>
      <c r="O24843" s="29"/>
      <c r="P24843" s="29"/>
      <c r="Q24843" s="29"/>
      <c r="R24843" s="29"/>
      <c r="S24843" s="33"/>
      <c r="T24843" s="29"/>
      <c r="U24843" s="29"/>
      <c r="V24843" s="29"/>
      <c r="W24843" s="29"/>
      <c r="X24843" s="29"/>
      <c r="Y24843" s="29"/>
      <c r="Z24843" s="29"/>
      <c r="AA24843" s="29"/>
      <c r="AB24843" s="29"/>
      <c r="AC24843" s="29"/>
      <c r="AD24843" s="29"/>
      <c r="AE24843" s="29"/>
      <c r="AF24843" s="29"/>
      <c r="AG24843" s="29"/>
      <c r="AH24843" s="29"/>
      <c r="AI24843" s="29"/>
      <c r="AJ24843" s="29"/>
      <c r="AK24843" s="29"/>
      <c r="AL24843" s="29"/>
      <c r="AM24843" s="29"/>
      <c r="AP24843" s="30"/>
    </row>
    <row r="24844" spans="1:42">
      <c r="A24844" s="29"/>
      <c r="B24844" s="29"/>
      <c r="C24844" s="29"/>
      <c r="D24844" s="29"/>
      <c r="E24844" s="29"/>
      <c r="F24844" s="29"/>
      <c r="G24844" s="29"/>
      <c r="H24844" s="29"/>
      <c r="I24844" s="29"/>
      <c r="J24844" s="29"/>
      <c r="K24844" s="29"/>
      <c r="L24844" s="29"/>
      <c r="M24844" s="29"/>
      <c r="N24844" s="29"/>
      <c r="O24844" s="29"/>
      <c r="P24844" s="29"/>
      <c r="Q24844" s="29"/>
      <c r="R24844" s="29"/>
      <c r="S24844" s="33"/>
      <c r="T24844" s="29"/>
      <c r="U24844" s="29"/>
      <c r="V24844" s="29"/>
      <c r="W24844" s="29"/>
      <c r="X24844" s="29"/>
      <c r="Y24844" s="29"/>
      <c r="Z24844" s="29"/>
      <c r="AA24844" s="29"/>
      <c r="AB24844" s="29"/>
      <c r="AC24844" s="29"/>
      <c r="AD24844" s="29"/>
      <c r="AE24844" s="29"/>
      <c r="AF24844" s="29"/>
      <c r="AG24844" s="29"/>
      <c r="AH24844" s="29"/>
      <c r="AI24844" s="29"/>
      <c r="AJ24844" s="29"/>
      <c r="AK24844" s="29"/>
      <c r="AL24844" s="29"/>
      <c r="AM24844" s="29"/>
      <c r="AP24844" s="30"/>
    </row>
    <row r="24845" spans="1:42">
      <c r="A24845" s="29"/>
      <c r="B24845" s="29"/>
      <c r="C24845" s="29"/>
      <c r="D24845" s="29"/>
      <c r="E24845" s="29"/>
      <c r="F24845" s="29"/>
      <c r="G24845" s="29"/>
      <c r="H24845" s="29"/>
      <c r="I24845" s="29"/>
      <c r="J24845" s="29"/>
      <c r="K24845" s="29"/>
      <c r="L24845" s="29"/>
      <c r="M24845" s="29"/>
      <c r="N24845" s="29"/>
      <c r="O24845" s="29"/>
      <c r="P24845" s="29"/>
      <c r="Q24845" s="29"/>
      <c r="R24845" s="29"/>
      <c r="S24845" s="33"/>
      <c r="T24845" s="29"/>
      <c r="U24845" s="29"/>
      <c r="V24845" s="29"/>
      <c r="W24845" s="29"/>
      <c r="X24845" s="29"/>
      <c r="Y24845" s="29"/>
      <c r="Z24845" s="29"/>
      <c r="AA24845" s="29"/>
      <c r="AB24845" s="29"/>
      <c r="AC24845" s="29"/>
      <c r="AD24845" s="29"/>
      <c r="AE24845" s="29"/>
      <c r="AF24845" s="29"/>
      <c r="AG24845" s="29"/>
      <c r="AH24845" s="29"/>
      <c r="AI24845" s="29"/>
      <c r="AJ24845" s="29"/>
      <c r="AK24845" s="29"/>
      <c r="AL24845" s="29"/>
      <c r="AM24845" s="29"/>
      <c r="AP24845" s="30"/>
    </row>
    <row r="24846" spans="1:42">
      <c r="A24846" s="29"/>
      <c r="B24846" s="29"/>
      <c r="C24846" s="29"/>
      <c r="D24846" s="29"/>
      <c r="E24846" s="29"/>
      <c r="F24846" s="29"/>
      <c r="G24846" s="29"/>
      <c r="H24846" s="29"/>
      <c r="I24846" s="29"/>
      <c r="J24846" s="29"/>
      <c r="K24846" s="29"/>
      <c r="L24846" s="29"/>
      <c r="M24846" s="29"/>
      <c r="N24846" s="29"/>
      <c r="O24846" s="29"/>
      <c r="P24846" s="29"/>
      <c r="Q24846" s="29"/>
      <c r="R24846" s="29"/>
      <c r="S24846" s="33"/>
      <c r="T24846" s="29"/>
      <c r="U24846" s="29"/>
      <c r="V24846" s="29"/>
      <c r="W24846" s="29"/>
      <c r="X24846" s="29"/>
      <c r="Y24846" s="29"/>
      <c r="Z24846" s="29"/>
      <c r="AA24846" s="29"/>
      <c r="AB24846" s="29"/>
      <c r="AC24846" s="29"/>
      <c r="AD24846" s="29"/>
      <c r="AE24846" s="29"/>
      <c r="AF24846" s="29"/>
      <c r="AG24846" s="29"/>
      <c r="AH24846" s="29"/>
      <c r="AI24846" s="29"/>
      <c r="AJ24846" s="29"/>
      <c r="AK24846" s="29"/>
      <c r="AL24846" s="29"/>
      <c r="AM24846" s="29"/>
      <c r="AP24846" s="30"/>
    </row>
    <row r="24847" spans="1:42">
      <c r="A24847" s="29"/>
      <c r="B24847" s="29"/>
      <c r="C24847" s="29"/>
      <c r="D24847" s="29"/>
      <c r="E24847" s="29"/>
      <c r="F24847" s="29"/>
      <c r="G24847" s="29"/>
      <c r="H24847" s="29"/>
      <c r="I24847" s="29"/>
      <c r="J24847" s="29"/>
      <c r="K24847" s="29"/>
      <c r="L24847" s="29"/>
      <c r="M24847" s="29"/>
      <c r="N24847" s="29"/>
      <c r="O24847" s="29"/>
      <c r="P24847" s="29"/>
      <c r="Q24847" s="29"/>
      <c r="R24847" s="29"/>
      <c r="S24847" s="33"/>
      <c r="T24847" s="29"/>
      <c r="U24847" s="29"/>
      <c r="V24847" s="29"/>
      <c r="W24847" s="29"/>
      <c r="X24847" s="29"/>
      <c r="Y24847" s="29"/>
      <c r="Z24847" s="29"/>
      <c r="AA24847" s="29"/>
      <c r="AB24847" s="29"/>
      <c r="AC24847" s="29"/>
      <c r="AD24847" s="29"/>
      <c r="AE24847" s="29"/>
      <c r="AF24847" s="29"/>
      <c r="AG24847" s="29"/>
      <c r="AH24847" s="29"/>
      <c r="AI24847" s="29"/>
      <c r="AJ24847" s="29"/>
      <c r="AK24847" s="29"/>
      <c r="AL24847" s="29"/>
      <c r="AM24847" s="29"/>
      <c r="AP24847" s="30"/>
    </row>
    <row r="24848" spans="1:42">
      <c r="A24848" s="29"/>
      <c r="B24848" s="29"/>
      <c r="C24848" s="29"/>
      <c r="D24848" s="29"/>
      <c r="E24848" s="29"/>
      <c r="F24848" s="29"/>
      <c r="G24848" s="29"/>
      <c r="H24848" s="29"/>
      <c r="I24848" s="29"/>
      <c r="J24848" s="29"/>
      <c r="K24848" s="29"/>
      <c r="L24848" s="29"/>
      <c r="M24848" s="29"/>
      <c r="N24848" s="29"/>
      <c r="O24848" s="29"/>
      <c r="P24848" s="29"/>
      <c r="Q24848" s="29"/>
      <c r="R24848" s="29"/>
      <c r="S24848" s="33"/>
      <c r="T24848" s="29"/>
      <c r="U24848" s="29"/>
      <c r="V24848" s="29"/>
      <c r="W24848" s="29"/>
      <c r="X24848" s="29"/>
      <c r="Y24848" s="29"/>
      <c r="Z24848" s="29"/>
      <c r="AA24848" s="29"/>
      <c r="AB24848" s="29"/>
      <c r="AC24848" s="29"/>
      <c r="AD24848" s="29"/>
      <c r="AE24848" s="29"/>
      <c r="AF24848" s="29"/>
      <c r="AG24848" s="29"/>
      <c r="AH24848" s="29"/>
      <c r="AI24848" s="29"/>
      <c r="AJ24848" s="29"/>
      <c r="AK24848" s="29"/>
      <c r="AL24848" s="29"/>
      <c r="AM24848" s="29"/>
      <c r="AP24848" s="30"/>
    </row>
    <row r="24849" spans="1:42">
      <c r="A24849" s="29"/>
      <c r="B24849" s="29"/>
      <c r="C24849" s="29"/>
      <c r="D24849" s="29"/>
      <c r="E24849" s="29"/>
      <c r="F24849" s="29"/>
      <c r="G24849" s="29"/>
      <c r="H24849" s="29"/>
      <c r="I24849" s="29"/>
      <c r="J24849" s="29"/>
      <c r="K24849" s="29"/>
      <c r="L24849" s="29"/>
      <c r="M24849" s="29"/>
      <c r="N24849" s="29"/>
      <c r="O24849" s="29"/>
      <c r="P24849" s="29"/>
      <c r="Q24849" s="29"/>
      <c r="R24849" s="29"/>
      <c r="S24849" s="33"/>
      <c r="T24849" s="29"/>
      <c r="U24849" s="29"/>
      <c r="V24849" s="29"/>
      <c r="W24849" s="29"/>
      <c r="X24849" s="29"/>
      <c r="Y24849" s="29"/>
      <c r="Z24849" s="29"/>
      <c r="AA24849" s="29"/>
      <c r="AB24849" s="29"/>
      <c r="AC24849" s="29"/>
      <c r="AD24849" s="29"/>
      <c r="AE24849" s="29"/>
      <c r="AF24849" s="29"/>
      <c r="AG24849" s="29"/>
      <c r="AH24849" s="29"/>
      <c r="AI24849" s="29"/>
      <c r="AJ24849" s="29"/>
      <c r="AK24849" s="29"/>
      <c r="AL24849" s="29"/>
      <c r="AM24849" s="29"/>
      <c r="AP24849" s="30"/>
    </row>
    <row r="24850" spans="1:42">
      <c r="A24850" s="29"/>
      <c r="B24850" s="29"/>
      <c r="C24850" s="29"/>
      <c r="D24850" s="29"/>
      <c r="E24850" s="29"/>
      <c r="F24850" s="29"/>
      <c r="G24850" s="29"/>
      <c r="H24850" s="29"/>
      <c r="I24850" s="29"/>
      <c r="J24850" s="29"/>
      <c r="K24850" s="29"/>
      <c r="L24850" s="29"/>
      <c r="M24850" s="29"/>
      <c r="N24850" s="29"/>
      <c r="O24850" s="29"/>
      <c r="P24850" s="29"/>
      <c r="Q24850" s="29"/>
      <c r="R24850" s="29"/>
      <c r="S24850" s="33"/>
      <c r="T24850" s="29"/>
      <c r="U24850" s="29"/>
      <c r="V24850" s="29"/>
      <c r="W24850" s="29"/>
      <c r="X24850" s="29"/>
      <c r="Y24850" s="29"/>
      <c r="Z24850" s="29"/>
      <c r="AA24850" s="29"/>
      <c r="AB24850" s="29"/>
      <c r="AC24850" s="29"/>
      <c r="AD24850" s="29"/>
      <c r="AE24850" s="29"/>
      <c r="AF24850" s="29"/>
      <c r="AG24850" s="29"/>
      <c r="AH24850" s="29"/>
      <c r="AI24850" s="29"/>
      <c r="AJ24850" s="29"/>
      <c r="AK24850" s="29"/>
      <c r="AL24850" s="29"/>
      <c r="AM24850" s="29"/>
      <c r="AP24850" s="30"/>
    </row>
    <row r="24851" spans="1:42">
      <c r="A24851" s="29"/>
      <c r="B24851" s="29"/>
      <c r="C24851" s="29"/>
      <c r="D24851" s="29"/>
      <c r="E24851" s="29"/>
      <c r="F24851" s="29"/>
      <c r="G24851" s="29"/>
      <c r="H24851" s="29"/>
      <c r="I24851" s="29"/>
      <c r="J24851" s="29"/>
      <c r="K24851" s="29"/>
      <c r="L24851" s="29"/>
      <c r="M24851" s="29"/>
      <c r="N24851" s="29"/>
      <c r="O24851" s="29"/>
      <c r="P24851" s="29"/>
      <c r="Q24851" s="29"/>
      <c r="R24851" s="29"/>
      <c r="S24851" s="33"/>
      <c r="T24851" s="29"/>
      <c r="U24851" s="29"/>
      <c r="V24851" s="29"/>
      <c r="W24851" s="29"/>
      <c r="X24851" s="29"/>
      <c r="Y24851" s="29"/>
      <c r="Z24851" s="29"/>
      <c r="AA24851" s="29"/>
      <c r="AB24851" s="29"/>
      <c r="AC24851" s="29"/>
      <c r="AD24851" s="29"/>
      <c r="AE24851" s="29"/>
      <c r="AF24851" s="29"/>
      <c r="AG24851" s="29"/>
      <c r="AH24851" s="29"/>
      <c r="AI24851" s="29"/>
      <c r="AJ24851" s="29"/>
      <c r="AK24851" s="29"/>
      <c r="AL24851" s="29"/>
      <c r="AM24851" s="29"/>
      <c r="AP24851" s="30"/>
    </row>
    <row r="24852" spans="1:42">
      <c r="A24852" s="29"/>
      <c r="B24852" s="29"/>
      <c r="C24852" s="29"/>
      <c r="D24852" s="29"/>
      <c r="E24852" s="29"/>
      <c r="F24852" s="29"/>
      <c r="G24852" s="29"/>
      <c r="H24852" s="29"/>
      <c r="I24852" s="29"/>
      <c r="J24852" s="29"/>
      <c r="K24852" s="29"/>
      <c r="L24852" s="29"/>
      <c r="M24852" s="29"/>
      <c r="N24852" s="29"/>
      <c r="O24852" s="29"/>
      <c r="P24852" s="29"/>
      <c r="Q24852" s="29"/>
      <c r="R24852" s="29"/>
      <c r="S24852" s="33"/>
      <c r="T24852" s="29"/>
      <c r="U24852" s="29"/>
      <c r="V24852" s="29"/>
      <c r="W24852" s="29"/>
      <c r="X24852" s="29"/>
      <c r="Y24852" s="29"/>
      <c r="Z24852" s="29"/>
      <c r="AA24852" s="29"/>
      <c r="AB24852" s="29"/>
      <c r="AC24852" s="29"/>
      <c r="AD24852" s="29"/>
      <c r="AE24852" s="29"/>
      <c r="AF24852" s="29"/>
      <c r="AG24852" s="29"/>
      <c r="AH24852" s="29"/>
      <c r="AI24852" s="29"/>
      <c r="AJ24852" s="29"/>
      <c r="AK24852" s="29"/>
      <c r="AL24852" s="29"/>
      <c r="AM24852" s="29"/>
      <c r="AP24852" s="30"/>
    </row>
    <row r="24853" spans="1:42">
      <c r="A24853" s="29"/>
      <c r="B24853" s="29"/>
      <c r="C24853" s="29"/>
      <c r="D24853" s="29"/>
      <c r="E24853" s="29"/>
      <c r="F24853" s="29"/>
      <c r="G24853" s="29"/>
      <c r="H24853" s="29"/>
      <c r="I24853" s="29"/>
      <c r="J24853" s="29"/>
      <c r="K24853" s="29"/>
      <c r="L24853" s="29"/>
      <c r="M24853" s="29"/>
      <c r="N24853" s="29"/>
      <c r="O24853" s="29"/>
      <c r="P24853" s="29"/>
      <c r="Q24853" s="29"/>
      <c r="R24853" s="29"/>
      <c r="S24853" s="33"/>
      <c r="T24853" s="29"/>
      <c r="U24853" s="29"/>
      <c r="V24853" s="29"/>
      <c r="W24853" s="29"/>
      <c r="X24853" s="29"/>
      <c r="Y24853" s="29"/>
      <c r="Z24853" s="29"/>
      <c r="AA24853" s="29"/>
      <c r="AB24853" s="29"/>
      <c r="AC24853" s="29"/>
      <c r="AD24853" s="29"/>
      <c r="AE24853" s="29"/>
      <c r="AF24853" s="29"/>
      <c r="AG24853" s="29"/>
      <c r="AH24853" s="29"/>
      <c r="AI24853" s="29"/>
      <c r="AJ24853" s="29"/>
      <c r="AK24853" s="29"/>
      <c r="AL24853" s="29"/>
      <c r="AM24853" s="29"/>
      <c r="AP24853" s="30"/>
    </row>
    <row r="24854" spans="1:42">
      <c r="A24854" s="29"/>
      <c r="B24854" s="29"/>
      <c r="C24854" s="29"/>
      <c r="D24854" s="29"/>
      <c r="E24854" s="29"/>
      <c r="F24854" s="29"/>
      <c r="G24854" s="29"/>
      <c r="H24854" s="29"/>
      <c r="I24854" s="29"/>
      <c r="J24854" s="29"/>
      <c r="K24854" s="29"/>
      <c r="L24854" s="29"/>
      <c r="M24854" s="29"/>
      <c r="N24854" s="29"/>
      <c r="O24854" s="29"/>
      <c r="P24854" s="29"/>
      <c r="Q24854" s="29"/>
      <c r="R24854" s="29"/>
      <c r="S24854" s="33"/>
      <c r="T24854" s="29"/>
      <c r="U24854" s="29"/>
      <c r="V24854" s="29"/>
      <c r="W24854" s="29"/>
      <c r="X24854" s="29"/>
      <c r="Y24854" s="29"/>
      <c r="Z24854" s="29"/>
      <c r="AA24854" s="29"/>
      <c r="AB24854" s="29"/>
      <c r="AC24854" s="29"/>
      <c r="AD24854" s="29"/>
      <c r="AE24854" s="29"/>
      <c r="AF24854" s="29"/>
      <c r="AG24854" s="29"/>
      <c r="AH24854" s="29"/>
      <c r="AI24854" s="29"/>
      <c r="AJ24854" s="29"/>
      <c r="AK24854" s="29"/>
      <c r="AL24854" s="29"/>
      <c r="AM24854" s="29"/>
      <c r="AP24854" s="30"/>
    </row>
    <row r="24855" spans="1:42">
      <c r="A24855" s="29"/>
      <c r="B24855" s="29"/>
      <c r="C24855" s="29"/>
      <c r="D24855" s="29"/>
      <c r="E24855" s="29"/>
      <c r="F24855" s="29"/>
      <c r="G24855" s="29"/>
      <c r="H24855" s="29"/>
      <c r="I24855" s="29"/>
      <c r="J24855" s="29"/>
      <c r="K24855" s="29"/>
      <c r="L24855" s="29"/>
      <c r="M24855" s="29"/>
      <c r="N24855" s="29"/>
      <c r="O24855" s="29"/>
      <c r="P24855" s="29"/>
      <c r="Q24855" s="29"/>
      <c r="R24855" s="29"/>
      <c r="S24855" s="33"/>
      <c r="T24855" s="29"/>
      <c r="U24855" s="29"/>
      <c r="V24855" s="29"/>
      <c r="W24855" s="29"/>
      <c r="X24855" s="29"/>
      <c r="Y24855" s="29"/>
      <c r="Z24855" s="29"/>
      <c r="AA24855" s="29"/>
      <c r="AB24855" s="29"/>
      <c r="AC24855" s="29"/>
      <c r="AD24855" s="29"/>
      <c r="AE24855" s="29"/>
      <c r="AF24855" s="29"/>
      <c r="AG24855" s="29"/>
      <c r="AH24855" s="29"/>
      <c r="AI24855" s="29"/>
      <c r="AJ24855" s="29"/>
      <c r="AK24855" s="29"/>
      <c r="AL24855" s="29"/>
      <c r="AM24855" s="29"/>
      <c r="AP24855" s="30"/>
    </row>
    <row r="24856" spans="1:42">
      <c r="A24856" s="29"/>
      <c r="B24856" s="29"/>
      <c r="C24856" s="29"/>
      <c r="D24856" s="29"/>
      <c r="E24856" s="29"/>
      <c r="F24856" s="29"/>
      <c r="G24856" s="29"/>
      <c r="H24856" s="29"/>
      <c r="I24856" s="29"/>
      <c r="J24856" s="29"/>
      <c r="K24856" s="29"/>
      <c r="L24856" s="29"/>
      <c r="M24856" s="29"/>
      <c r="N24856" s="29"/>
      <c r="O24856" s="29"/>
      <c r="P24856" s="29"/>
      <c r="Q24856" s="29"/>
      <c r="R24856" s="29"/>
      <c r="S24856" s="33"/>
      <c r="T24856" s="29"/>
      <c r="U24856" s="29"/>
      <c r="V24856" s="29"/>
      <c r="W24856" s="29"/>
      <c r="X24856" s="29"/>
      <c r="Y24856" s="29"/>
      <c r="Z24856" s="29"/>
      <c r="AA24856" s="29"/>
      <c r="AB24856" s="29"/>
      <c r="AC24856" s="29"/>
      <c r="AD24856" s="29"/>
      <c r="AE24856" s="29"/>
      <c r="AF24856" s="29"/>
      <c r="AG24856" s="29"/>
      <c r="AH24856" s="29"/>
      <c r="AI24856" s="29"/>
      <c r="AJ24856" s="29"/>
      <c r="AK24856" s="29"/>
      <c r="AL24856" s="29"/>
      <c r="AM24856" s="29"/>
      <c r="AP24856" s="30"/>
    </row>
    <row r="24857" spans="1:42">
      <c r="A24857" s="29"/>
      <c r="B24857" s="29"/>
      <c r="C24857" s="29"/>
      <c r="D24857" s="29"/>
      <c r="E24857" s="29"/>
      <c r="F24857" s="29"/>
      <c r="G24857" s="29"/>
      <c r="H24857" s="29"/>
      <c r="I24857" s="29"/>
      <c r="J24857" s="29"/>
      <c r="K24857" s="29"/>
      <c r="L24857" s="29"/>
      <c r="M24857" s="29"/>
      <c r="N24857" s="29"/>
      <c r="O24857" s="29"/>
      <c r="P24857" s="29"/>
      <c r="Q24857" s="29"/>
      <c r="R24857" s="29"/>
      <c r="S24857" s="33"/>
      <c r="T24857" s="29"/>
      <c r="U24857" s="29"/>
      <c r="V24857" s="29"/>
      <c r="W24857" s="29"/>
      <c r="X24857" s="29"/>
      <c r="Y24857" s="29"/>
      <c r="Z24857" s="29"/>
      <c r="AA24857" s="29"/>
      <c r="AB24857" s="29"/>
      <c r="AC24857" s="29"/>
      <c r="AD24857" s="29"/>
      <c r="AE24857" s="29"/>
      <c r="AF24857" s="29"/>
      <c r="AG24857" s="29"/>
      <c r="AH24857" s="29"/>
      <c r="AI24857" s="29"/>
      <c r="AJ24857" s="29"/>
      <c r="AK24857" s="29"/>
      <c r="AL24857" s="29"/>
      <c r="AM24857" s="29"/>
      <c r="AP24857" s="30"/>
    </row>
    <row r="24858" spans="1:42">
      <c r="A24858" s="29"/>
      <c r="B24858" s="29"/>
      <c r="C24858" s="29"/>
      <c r="D24858" s="29"/>
      <c r="E24858" s="29"/>
      <c r="F24858" s="29"/>
      <c r="G24858" s="29"/>
      <c r="H24858" s="29"/>
      <c r="I24858" s="29"/>
      <c r="J24858" s="29"/>
      <c r="K24858" s="29"/>
      <c r="L24858" s="29"/>
      <c r="M24858" s="29"/>
      <c r="N24858" s="29"/>
      <c r="O24858" s="29"/>
      <c r="P24858" s="29"/>
      <c r="Q24858" s="29"/>
      <c r="R24858" s="29"/>
      <c r="S24858" s="33"/>
      <c r="T24858" s="29"/>
      <c r="U24858" s="29"/>
      <c r="V24858" s="29"/>
      <c r="W24858" s="29"/>
      <c r="X24858" s="29"/>
      <c r="Y24858" s="29"/>
      <c r="Z24858" s="29"/>
      <c r="AA24858" s="29"/>
      <c r="AB24858" s="29"/>
      <c r="AC24858" s="29"/>
      <c r="AD24858" s="29"/>
      <c r="AE24858" s="29"/>
      <c r="AF24858" s="29"/>
      <c r="AG24858" s="29"/>
      <c r="AH24858" s="29"/>
      <c r="AI24858" s="29"/>
      <c r="AJ24858" s="29"/>
      <c r="AK24858" s="29"/>
      <c r="AL24858" s="29"/>
      <c r="AM24858" s="29"/>
      <c r="AP24858" s="30"/>
    </row>
    <row r="24859" spans="1:42">
      <c r="A24859" s="29"/>
      <c r="B24859" s="29"/>
      <c r="C24859" s="29"/>
      <c r="D24859" s="29"/>
      <c r="E24859" s="29"/>
      <c r="F24859" s="29"/>
      <c r="G24859" s="29"/>
      <c r="H24859" s="29"/>
      <c r="I24859" s="29"/>
      <c r="J24859" s="29"/>
      <c r="K24859" s="29"/>
      <c r="L24859" s="29"/>
      <c r="M24859" s="29"/>
      <c r="N24859" s="29"/>
      <c r="O24859" s="29"/>
      <c r="P24859" s="29"/>
      <c r="Q24859" s="29"/>
      <c r="R24859" s="29"/>
      <c r="S24859" s="33"/>
      <c r="T24859" s="29"/>
      <c r="U24859" s="29"/>
      <c r="V24859" s="29"/>
      <c r="W24859" s="29"/>
      <c r="X24859" s="29"/>
      <c r="Y24859" s="29"/>
      <c r="Z24859" s="29"/>
      <c r="AA24859" s="29"/>
      <c r="AB24859" s="29"/>
      <c r="AC24859" s="29"/>
      <c r="AD24859" s="29"/>
      <c r="AE24859" s="29"/>
      <c r="AF24859" s="29"/>
      <c r="AG24859" s="29"/>
      <c r="AH24859" s="29"/>
      <c r="AI24859" s="29"/>
      <c r="AJ24859" s="29"/>
      <c r="AK24859" s="29"/>
      <c r="AL24859" s="29"/>
      <c r="AM24859" s="29"/>
      <c r="AP24859" s="30"/>
    </row>
    <row r="24860" spans="1:42">
      <c r="A24860" s="29"/>
      <c r="B24860" s="29"/>
      <c r="C24860" s="29"/>
      <c r="D24860" s="29"/>
      <c r="E24860" s="29"/>
      <c r="F24860" s="29"/>
      <c r="G24860" s="29"/>
      <c r="H24860" s="29"/>
      <c r="I24860" s="29"/>
      <c r="J24860" s="29"/>
      <c r="K24860" s="29"/>
      <c r="L24860" s="29"/>
      <c r="M24860" s="29"/>
      <c r="N24860" s="29"/>
      <c r="O24860" s="29"/>
      <c r="P24860" s="29"/>
      <c r="Q24860" s="29"/>
      <c r="R24860" s="29"/>
      <c r="S24860" s="33"/>
      <c r="T24860" s="29"/>
      <c r="U24860" s="29"/>
      <c r="V24860" s="29"/>
      <c r="W24860" s="29"/>
      <c r="X24860" s="29"/>
      <c r="Y24860" s="29"/>
      <c r="Z24860" s="29"/>
      <c r="AA24860" s="29"/>
      <c r="AB24860" s="29"/>
      <c r="AC24860" s="29"/>
      <c r="AD24860" s="29"/>
      <c r="AE24860" s="29"/>
      <c r="AF24860" s="29"/>
      <c r="AG24860" s="29"/>
      <c r="AH24860" s="29"/>
      <c r="AI24860" s="29"/>
      <c r="AJ24860" s="29"/>
      <c r="AK24860" s="29"/>
      <c r="AL24860" s="29"/>
      <c r="AM24860" s="29"/>
      <c r="AP24860" s="30"/>
    </row>
    <row r="24861" spans="1:42">
      <c r="A24861" s="29"/>
      <c r="B24861" s="29"/>
      <c r="C24861" s="29"/>
      <c r="D24861" s="29"/>
      <c r="E24861" s="29"/>
      <c r="F24861" s="29"/>
      <c r="G24861" s="29"/>
      <c r="H24861" s="29"/>
      <c r="I24861" s="29"/>
      <c r="J24861" s="29"/>
      <c r="K24861" s="29"/>
      <c r="L24861" s="29"/>
      <c r="M24861" s="29"/>
      <c r="N24861" s="29"/>
      <c r="O24861" s="29"/>
      <c r="P24861" s="29"/>
      <c r="Q24861" s="29"/>
      <c r="R24861" s="29"/>
      <c r="S24861" s="33"/>
      <c r="T24861" s="29"/>
      <c r="U24861" s="29"/>
      <c r="V24861" s="29"/>
      <c r="W24861" s="29"/>
      <c r="X24861" s="29"/>
      <c r="Y24861" s="29"/>
      <c r="Z24861" s="29"/>
      <c r="AA24861" s="29"/>
      <c r="AB24861" s="29"/>
      <c r="AC24861" s="29"/>
      <c r="AD24861" s="29"/>
      <c r="AE24861" s="29"/>
      <c r="AF24861" s="29"/>
      <c r="AG24861" s="29"/>
      <c r="AH24861" s="29"/>
      <c r="AI24861" s="29"/>
      <c r="AJ24861" s="29"/>
      <c r="AK24861" s="29"/>
      <c r="AL24861" s="29"/>
      <c r="AM24861" s="29"/>
      <c r="AP24861" s="30"/>
    </row>
    <row r="24862" spans="1:42">
      <c r="A24862" s="29"/>
      <c r="B24862" s="29"/>
      <c r="C24862" s="29"/>
      <c r="D24862" s="29"/>
      <c r="E24862" s="29"/>
      <c r="F24862" s="29"/>
      <c r="G24862" s="29"/>
      <c r="H24862" s="29"/>
      <c r="I24862" s="29"/>
      <c r="J24862" s="29"/>
      <c r="K24862" s="29"/>
      <c r="L24862" s="29"/>
      <c r="M24862" s="29"/>
      <c r="N24862" s="29"/>
      <c r="O24862" s="29"/>
      <c r="P24862" s="29"/>
      <c r="Q24862" s="29"/>
      <c r="R24862" s="29"/>
      <c r="S24862" s="33"/>
      <c r="T24862" s="29"/>
      <c r="U24862" s="29"/>
      <c r="V24862" s="29"/>
      <c r="W24862" s="29"/>
      <c r="X24862" s="29"/>
      <c r="Y24862" s="29"/>
      <c r="Z24862" s="29"/>
      <c r="AA24862" s="29"/>
      <c r="AB24862" s="29"/>
      <c r="AC24862" s="29"/>
      <c r="AD24862" s="29"/>
      <c r="AE24862" s="29"/>
      <c r="AF24862" s="29"/>
      <c r="AG24862" s="29"/>
      <c r="AH24862" s="29"/>
      <c r="AI24862" s="29"/>
      <c r="AJ24862" s="29"/>
      <c r="AK24862" s="29"/>
      <c r="AL24862" s="29"/>
      <c r="AM24862" s="29"/>
      <c r="AP24862" s="30"/>
    </row>
    <row r="24863" spans="1:42">
      <c r="A24863" s="29"/>
      <c r="B24863" s="29"/>
      <c r="C24863" s="29"/>
      <c r="D24863" s="29"/>
      <c r="E24863" s="29"/>
      <c r="F24863" s="29"/>
      <c r="G24863" s="29"/>
      <c r="H24863" s="29"/>
      <c r="I24863" s="29"/>
      <c r="J24863" s="29"/>
      <c r="K24863" s="29"/>
      <c r="L24863" s="29"/>
      <c r="M24863" s="29"/>
      <c r="N24863" s="29"/>
      <c r="O24863" s="29"/>
      <c r="P24863" s="29"/>
      <c r="Q24863" s="29"/>
      <c r="R24863" s="29"/>
      <c r="S24863" s="33"/>
      <c r="T24863" s="29"/>
      <c r="U24863" s="29"/>
      <c r="V24863" s="29"/>
      <c r="W24863" s="29"/>
      <c r="X24863" s="29"/>
      <c r="Y24863" s="29"/>
      <c r="Z24863" s="29"/>
      <c r="AA24863" s="29"/>
      <c r="AB24863" s="29"/>
      <c r="AC24863" s="29"/>
      <c r="AD24863" s="29"/>
      <c r="AE24863" s="29"/>
      <c r="AF24863" s="29"/>
      <c r="AG24863" s="29"/>
      <c r="AH24863" s="29"/>
      <c r="AI24863" s="29"/>
      <c r="AJ24863" s="29"/>
      <c r="AK24863" s="29"/>
      <c r="AL24863" s="29"/>
      <c r="AM24863" s="29"/>
      <c r="AP24863" s="30"/>
    </row>
    <row r="24864" spans="1:42">
      <c r="A24864" s="29"/>
      <c r="B24864" s="29"/>
      <c r="C24864" s="29"/>
      <c r="D24864" s="29"/>
      <c r="E24864" s="29"/>
      <c r="F24864" s="29"/>
      <c r="G24864" s="29"/>
      <c r="H24864" s="29"/>
      <c r="I24864" s="29"/>
      <c r="J24864" s="29"/>
      <c r="K24864" s="29"/>
      <c r="L24864" s="29"/>
      <c r="M24864" s="29"/>
      <c r="N24864" s="29"/>
      <c r="O24864" s="29"/>
      <c r="P24864" s="29"/>
      <c r="Q24864" s="29"/>
      <c r="R24864" s="29"/>
      <c r="S24864" s="33"/>
      <c r="T24864" s="29"/>
      <c r="U24864" s="29"/>
      <c r="V24864" s="29"/>
      <c r="W24864" s="29"/>
      <c r="X24864" s="29"/>
      <c r="Y24864" s="29"/>
      <c r="Z24864" s="29"/>
      <c r="AA24864" s="29"/>
      <c r="AB24864" s="29"/>
      <c r="AC24864" s="29"/>
      <c r="AD24864" s="29"/>
      <c r="AE24864" s="29"/>
      <c r="AF24864" s="29"/>
      <c r="AG24864" s="29"/>
      <c r="AH24864" s="29"/>
      <c r="AI24864" s="29"/>
      <c r="AJ24864" s="29"/>
      <c r="AK24864" s="29"/>
      <c r="AL24864" s="29"/>
      <c r="AM24864" s="29"/>
      <c r="AP24864" s="30"/>
    </row>
    <row r="24865" spans="1:42">
      <c r="A24865" s="29"/>
      <c r="B24865" s="29"/>
      <c r="C24865" s="29"/>
      <c r="D24865" s="29"/>
      <c r="E24865" s="29"/>
      <c r="F24865" s="29"/>
      <c r="G24865" s="29"/>
      <c r="H24865" s="29"/>
      <c r="I24865" s="29"/>
      <c r="J24865" s="29"/>
      <c r="K24865" s="29"/>
      <c r="L24865" s="29"/>
      <c r="M24865" s="29"/>
      <c r="N24865" s="29"/>
      <c r="O24865" s="29"/>
      <c r="P24865" s="29"/>
      <c r="Q24865" s="29"/>
      <c r="R24865" s="29"/>
      <c r="S24865" s="33"/>
      <c r="T24865" s="29"/>
      <c r="U24865" s="29"/>
      <c r="V24865" s="29"/>
      <c r="W24865" s="29"/>
      <c r="X24865" s="29"/>
      <c r="Y24865" s="29"/>
      <c r="Z24865" s="29"/>
      <c r="AA24865" s="29"/>
      <c r="AB24865" s="29"/>
      <c r="AC24865" s="29"/>
      <c r="AD24865" s="29"/>
      <c r="AE24865" s="29"/>
      <c r="AF24865" s="29"/>
      <c r="AG24865" s="29"/>
      <c r="AH24865" s="29"/>
      <c r="AI24865" s="29"/>
      <c r="AJ24865" s="29"/>
      <c r="AK24865" s="29"/>
      <c r="AL24865" s="29"/>
      <c r="AM24865" s="29"/>
      <c r="AP24865" s="30"/>
    </row>
    <row r="24866" spans="1:42">
      <c r="A24866" s="29"/>
      <c r="B24866" s="29"/>
      <c r="C24866" s="29"/>
      <c r="D24866" s="29"/>
      <c r="E24866" s="29"/>
      <c r="F24866" s="29"/>
      <c r="G24866" s="29"/>
      <c r="H24866" s="29"/>
      <c r="I24866" s="29"/>
      <c r="J24866" s="29"/>
      <c r="K24866" s="29"/>
      <c r="L24866" s="29"/>
      <c r="M24866" s="29"/>
      <c r="N24866" s="29"/>
      <c r="O24866" s="29"/>
      <c r="P24866" s="29"/>
      <c r="Q24866" s="29"/>
      <c r="R24866" s="29"/>
      <c r="S24866" s="33"/>
      <c r="T24866" s="29"/>
      <c r="U24866" s="29"/>
      <c r="V24866" s="29"/>
      <c r="W24866" s="29"/>
      <c r="X24866" s="29"/>
      <c r="Y24866" s="29"/>
      <c r="Z24866" s="29"/>
      <c r="AA24866" s="29"/>
      <c r="AB24866" s="29"/>
      <c r="AC24866" s="29"/>
      <c r="AD24866" s="29"/>
      <c r="AE24866" s="29"/>
      <c r="AF24866" s="29"/>
      <c r="AG24866" s="29"/>
      <c r="AH24866" s="29"/>
      <c r="AI24866" s="29"/>
      <c r="AJ24866" s="29"/>
      <c r="AK24866" s="29"/>
      <c r="AL24866" s="29"/>
      <c r="AM24866" s="29"/>
      <c r="AP24866" s="30"/>
    </row>
    <row r="24867" spans="1:42">
      <c r="A24867" s="29"/>
      <c r="B24867" s="29"/>
      <c r="C24867" s="29"/>
      <c r="D24867" s="29"/>
      <c r="E24867" s="29"/>
      <c r="F24867" s="29"/>
      <c r="G24867" s="29"/>
      <c r="H24867" s="29"/>
      <c r="I24867" s="29"/>
      <c r="J24867" s="29"/>
      <c r="K24867" s="29"/>
      <c r="L24867" s="29"/>
      <c r="M24867" s="29"/>
      <c r="N24867" s="29"/>
      <c r="O24867" s="29"/>
      <c r="P24867" s="29"/>
      <c r="Q24867" s="29"/>
      <c r="R24867" s="29"/>
      <c r="S24867" s="33"/>
      <c r="T24867" s="29"/>
      <c r="U24867" s="29"/>
      <c r="V24867" s="29"/>
      <c r="W24867" s="29"/>
      <c r="X24867" s="29"/>
      <c r="Y24867" s="29"/>
      <c r="Z24867" s="29"/>
      <c r="AA24867" s="29"/>
      <c r="AB24867" s="29"/>
      <c r="AC24867" s="29"/>
      <c r="AD24867" s="29"/>
      <c r="AE24867" s="29"/>
      <c r="AF24867" s="29"/>
      <c r="AG24867" s="29"/>
      <c r="AH24867" s="29"/>
      <c r="AI24867" s="29"/>
      <c r="AJ24867" s="29"/>
      <c r="AK24867" s="29"/>
      <c r="AL24867" s="29"/>
      <c r="AM24867" s="29"/>
      <c r="AP24867" s="30"/>
    </row>
    <row r="24868" spans="1:42">
      <c r="A24868" s="29"/>
      <c r="B24868" s="29"/>
      <c r="C24868" s="29"/>
      <c r="D24868" s="29"/>
      <c r="E24868" s="29"/>
      <c r="F24868" s="29"/>
      <c r="G24868" s="29"/>
      <c r="H24868" s="29"/>
      <c r="I24868" s="29"/>
      <c r="J24868" s="29"/>
      <c r="K24868" s="29"/>
      <c r="L24868" s="29"/>
      <c r="M24868" s="29"/>
      <c r="N24868" s="29"/>
      <c r="O24868" s="29"/>
      <c r="P24868" s="29"/>
      <c r="Q24868" s="29"/>
      <c r="R24868" s="29"/>
      <c r="S24868" s="33"/>
      <c r="T24868" s="29"/>
      <c r="U24868" s="29"/>
      <c r="V24868" s="29"/>
      <c r="W24868" s="29"/>
      <c r="X24868" s="29"/>
      <c r="Y24868" s="29"/>
      <c r="Z24868" s="29"/>
      <c r="AA24868" s="29"/>
      <c r="AB24868" s="29"/>
      <c r="AC24868" s="29"/>
      <c r="AD24868" s="29"/>
      <c r="AE24868" s="29"/>
      <c r="AF24868" s="29"/>
      <c r="AG24868" s="29"/>
      <c r="AH24868" s="29"/>
      <c r="AI24868" s="29"/>
      <c r="AJ24868" s="29"/>
      <c r="AK24868" s="29"/>
      <c r="AL24868" s="29"/>
      <c r="AM24868" s="29"/>
      <c r="AP24868" s="30"/>
    </row>
    <row r="24869" spans="1:42">
      <c r="A24869" s="29"/>
      <c r="B24869" s="29"/>
      <c r="C24869" s="29"/>
      <c r="D24869" s="29"/>
      <c r="E24869" s="29"/>
      <c r="F24869" s="29"/>
      <c r="G24869" s="29"/>
      <c r="H24869" s="29"/>
      <c r="I24869" s="29"/>
      <c r="J24869" s="29"/>
      <c r="K24869" s="29"/>
      <c r="L24869" s="29"/>
      <c r="M24869" s="29"/>
      <c r="N24869" s="29"/>
      <c r="O24869" s="29"/>
      <c r="P24869" s="29"/>
      <c r="Q24869" s="29"/>
      <c r="R24869" s="29"/>
      <c r="S24869" s="33"/>
      <c r="T24869" s="29"/>
      <c r="U24869" s="29"/>
      <c r="V24869" s="29"/>
      <c r="W24869" s="29"/>
      <c r="X24869" s="29"/>
      <c r="Y24869" s="29"/>
      <c r="Z24869" s="29"/>
      <c r="AA24869" s="29"/>
      <c r="AB24869" s="29"/>
      <c r="AC24869" s="29"/>
      <c r="AD24869" s="29"/>
      <c r="AE24869" s="29"/>
      <c r="AF24869" s="29"/>
      <c r="AG24869" s="29"/>
      <c r="AH24869" s="29"/>
      <c r="AI24869" s="29"/>
      <c r="AJ24869" s="29"/>
      <c r="AK24869" s="29"/>
      <c r="AL24869" s="29"/>
      <c r="AM24869" s="29"/>
      <c r="AP24869" s="30"/>
    </row>
    <row r="24870" spans="1:42">
      <c r="A24870" s="29"/>
      <c r="B24870" s="29"/>
      <c r="C24870" s="29"/>
      <c r="D24870" s="29"/>
      <c r="E24870" s="29"/>
      <c r="F24870" s="29"/>
      <c r="G24870" s="29"/>
      <c r="H24870" s="29"/>
      <c r="I24870" s="29"/>
      <c r="J24870" s="29"/>
      <c r="K24870" s="29"/>
      <c r="L24870" s="29"/>
      <c r="M24870" s="29"/>
      <c r="N24870" s="29"/>
      <c r="O24870" s="29"/>
      <c r="P24870" s="29"/>
      <c r="Q24870" s="29"/>
      <c r="R24870" s="29"/>
      <c r="S24870" s="33"/>
      <c r="T24870" s="29"/>
      <c r="U24870" s="29"/>
      <c r="V24870" s="29"/>
      <c r="W24870" s="29"/>
      <c r="X24870" s="29"/>
      <c r="Y24870" s="29"/>
      <c r="Z24870" s="29"/>
      <c r="AA24870" s="29"/>
      <c r="AB24870" s="29"/>
      <c r="AC24870" s="29"/>
      <c r="AD24870" s="29"/>
      <c r="AE24870" s="29"/>
      <c r="AF24870" s="29"/>
      <c r="AG24870" s="29"/>
      <c r="AH24870" s="29"/>
      <c r="AI24870" s="29"/>
      <c r="AJ24870" s="29"/>
      <c r="AK24870" s="29"/>
      <c r="AL24870" s="29"/>
      <c r="AM24870" s="29"/>
      <c r="AP24870" s="30"/>
    </row>
    <row r="24871" spans="1:42">
      <c r="A24871" s="29"/>
      <c r="B24871" s="29"/>
      <c r="C24871" s="29"/>
      <c r="D24871" s="29"/>
      <c r="E24871" s="29"/>
      <c r="F24871" s="29"/>
      <c r="G24871" s="29"/>
      <c r="H24871" s="29"/>
      <c r="I24871" s="29"/>
      <c r="J24871" s="29"/>
      <c r="K24871" s="29"/>
      <c r="L24871" s="29"/>
      <c r="M24871" s="29"/>
      <c r="N24871" s="29"/>
      <c r="O24871" s="29"/>
      <c r="P24871" s="29"/>
      <c r="Q24871" s="29"/>
      <c r="R24871" s="29"/>
      <c r="S24871" s="33"/>
      <c r="T24871" s="29"/>
      <c r="U24871" s="29"/>
      <c r="V24871" s="29"/>
      <c r="W24871" s="29"/>
      <c r="X24871" s="29"/>
      <c r="Y24871" s="29"/>
      <c r="Z24871" s="29"/>
      <c r="AA24871" s="29"/>
      <c r="AB24871" s="29"/>
      <c r="AC24871" s="29"/>
      <c r="AD24871" s="29"/>
      <c r="AE24871" s="29"/>
      <c r="AF24871" s="29"/>
      <c r="AG24871" s="29"/>
      <c r="AH24871" s="29"/>
      <c r="AI24871" s="29"/>
      <c r="AJ24871" s="29"/>
      <c r="AK24871" s="29"/>
      <c r="AL24871" s="29"/>
      <c r="AM24871" s="29"/>
      <c r="AP24871" s="30"/>
    </row>
    <row r="24872" spans="1:42">
      <c r="A24872" s="29"/>
      <c r="B24872" s="29"/>
      <c r="C24872" s="29"/>
      <c r="D24872" s="29"/>
      <c r="E24872" s="29"/>
      <c r="F24872" s="29"/>
      <c r="G24872" s="29"/>
      <c r="H24872" s="29"/>
      <c r="I24872" s="29"/>
      <c r="J24872" s="29"/>
      <c r="K24872" s="29"/>
      <c r="L24872" s="29"/>
      <c r="M24872" s="29"/>
      <c r="N24872" s="29"/>
      <c r="O24872" s="29"/>
      <c r="P24872" s="29"/>
      <c r="Q24872" s="29"/>
      <c r="R24872" s="29"/>
      <c r="S24872" s="33"/>
      <c r="T24872" s="29"/>
      <c r="U24872" s="29"/>
      <c r="V24872" s="29"/>
      <c r="W24872" s="29"/>
      <c r="X24872" s="29"/>
      <c r="Y24872" s="29"/>
      <c r="Z24872" s="29"/>
      <c r="AA24872" s="29"/>
      <c r="AB24872" s="29"/>
      <c r="AC24872" s="29"/>
      <c r="AD24872" s="29"/>
      <c r="AE24872" s="29"/>
      <c r="AF24872" s="29"/>
      <c r="AG24872" s="29"/>
      <c r="AH24872" s="29"/>
      <c r="AI24872" s="29"/>
      <c r="AJ24872" s="29"/>
      <c r="AK24872" s="29"/>
      <c r="AL24872" s="29"/>
      <c r="AM24872" s="29"/>
      <c r="AP24872" s="30"/>
    </row>
    <row r="24873" spans="1:42">
      <c r="A24873" s="29"/>
      <c r="B24873" s="29"/>
      <c r="C24873" s="29"/>
      <c r="D24873" s="29"/>
      <c r="E24873" s="29"/>
      <c r="F24873" s="29"/>
      <c r="G24873" s="29"/>
      <c r="H24873" s="29"/>
      <c r="I24873" s="29"/>
      <c r="J24873" s="29"/>
      <c r="K24873" s="29"/>
      <c r="L24873" s="29"/>
      <c r="M24873" s="29"/>
      <c r="N24873" s="29"/>
      <c r="O24873" s="29"/>
      <c r="P24873" s="29"/>
      <c r="Q24873" s="29"/>
      <c r="R24873" s="29"/>
      <c r="S24873" s="33"/>
      <c r="T24873" s="29"/>
      <c r="U24873" s="29"/>
      <c r="V24873" s="29"/>
      <c r="W24873" s="29"/>
      <c r="X24873" s="29"/>
      <c r="Y24873" s="29"/>
      <c r="Z24873" s="29"/>
      <c r="AA24873" s="29"/>
      <c r="AB24873" s="29"/>
      <c r="AC24873" s="29"/>
      <c r="AD24873" s="29"/>
      <c r="AE24873" s="29"/>
      <c r="AF24873" s="29"/>
      <c r="AG24873" s="29"/>
      <c r="AH24873" s="29"/>
      <c r="AI24873" s="29"/>
      <c r="AJ24873" s="29"/>
      <c r="AK24873" s="29"/>
      <c r="AL24873" s="29"/>
      <c r="AM24873" s="29"/>
      <c r="AP24873" s="30"/>
    </row>
    <row r="24874" spans="1:42">
      <c r="A24874" s="29"/>
      <c r="B24874" s="29"/>
      <c r="C24874" s="29"/>
      <c r="D24874" s="29"/>
      <c r="E24874" s="29"/>
      <c r="F24874" s="29"/>
      <c r="G24874" s="29"/>
      <c r="H24874" s="29"/>
      <c r="I24874" s="29"/>
      <c r="J24874" s="29"/>
      <c r="K24874" s="29"/>
      <c r="L24874" s="29"/>
      <c r="M24874" s="29"/>
      <c r="N24874" s="29"/>
      <c r="O24874" s="29"/>
      <c r="P24874" s="29"/>
      <c r="Q24874" s="29"/>
      <c r="R24874" s="29"/>
      <c r="S24874" s="33"/>
      <c r="T24874" s="29"/>
      <c r="U24874" s="29"/>
      <c r="V24874" s="29"/>
      <c r="W24874" s="29"/>
      <c r="X24874" s="29"/>
      <c r="Y24874" s="29"/>
      <c r="Z24874" s="29"/>
      <c r="AA24874" s="29"/>
      <c r="AB24874" s="29"/>
      <c r="AC24874" s="29"/>
      <c r="AD24874" s="29"/>
      <c r="AE24874" s="29"/>
      <c r="AF24874" s="29"/>
      <c r="AG24874" s="29"/>
      <c r="AH24874" s="29"/>
      <c r="AI24874" s="29"/>
      <c r="AJ24874" s="29"/>
      <c r="AK24874" s="29"/>
      <c r="AL24874" s="29"/>
      <c r="AM24874" s="29"/>
      <c r="AP24874" s="30"/>
    </row>
    <row r="24875" spans="1:42">
      <c r="A24875" s="29"/>
      <c r="B24875" s="29"/>
      <c r="C24875" s="29"/>
      <c r="D24875" s="29"/>
      <c r="E24875" s="29"/>
      <c r="F24875" s="29"/>
      <c r="G24875" s="29"/>
      <c r="H24875" s="29"/>
      <c r="I24875" s="29"/>
      <c r="J24875" s="29"/>
      <c r="K24875" s="29"/>
      <c r="L24875" s="29"/>
      <c r="M24875" s="29"/>
      <c r="N24875" s="29"/>
      <c r="O24875" s="29"/>
      <c r="P24875" s="29"/>
      <c r="Q24875" s="29"/>
      <c r="R24875" s="29"/>
      <c r="S24875" s="33"/>
      <c r="T24875" s="29"/>
      <c r="U24875" s="29"/>
      <c r="V24875" s="29"/>
      <c r="W24875" s="29"/>
      <c r="X24875" s="29"/>
      <c r="Y24875" s="29"/>
      <c r="Z24875" s="29"/>
      <c r="AA24875" s="29"/>
      <c r="AB24875" s="29"/>
      <c r="AC24875" s="29"/>
      <c r="AD24875" s="29"/>
      <c r="AE24875" s="29"/>
      <c r="AF24875" s="29"/>
      <c r="AG24875" s="29"/>
      <c r="AH24875" s="29"/>
      <c r="AI24875" s="29"/>
      <c r="AJ24875" s="29"/>
      <c r="AK24875" s="29"/>
      <c r="AL24875" s="29"/>
      <c r="AM24875" s="29"/>
      <c r="AP24875" s="30"/>
    </row>
    <row r="24876" spans="1:42">
      <c r="A24876" s="29"/>
      <c r="B24876" s="29"/>
      <c r="C24876" s="29"/>
      <c r="D24876" s="29"/>
      <c r="E24876" s="29"/>
      <c r="F24876" s="29"/>
      <c r="G24876" s="29"/>
      <c r="H24876" s="29"/>
      <c r="I24876" s="29"/>
      <c r="J24876" s="29"/>
      <c r="K24876" s="29"/>
      <c r="L24876" s="29"/>
      <c r="M24876" s="29"/>
      <c r="N24876" s="29"/>
      <c r="O24876" s="29"/>
      <c r="P24876" s="29"/>
      <c r="Q24876" s="29"/>
      <c r="R24876" s="29"/>
      <c r="S24876" s="33"/>
      <c r="T24876" s="29"/>
      <c r="U24876" s="29"/>
      <c r="V24876" s="29"/>
      <c r="W24876" s="29"/>
      <c r="X24876" s="29"/>
      <c r="Y24876" s="29"/>
      <c r="Z24876" s="29"/>
      <c r="AA24876" s="29"/>
      <c r="AB24876" s="29"/>
      <c r="AC24876" s="29"/>
      <c r="AD24876" s="29"/>
      <c r="AE24876" s="29"/>
      <c r="AF24876" s="29"/>
      <c r="AG24876" s="29"/>
      <c r="AH24876" s="29"/>
      <c r="AI24876" s="29"/>
      <c r="AJ24876" s="29"/>
      <c r="AK24876" s="29"/>
      <c r="AL24876" s="29"/>
      <c r="AM24876" s="29"/>
      <c r="AP24876" s="30"/>
    </row>
    <row r="24877" spans="1:42">
      <c r="A24877" s="29"/>
      <c r="B24877" s="29"/>
      <c r="C24877" s="29"/>
      <c r="D24877" s="29"/>
      <c r="E24877" s="29"/>
      <c r="F24877" s="29"/>
      <c r="G24877" s="29"/>
      <c r="H24877" s="29"/>
      <c r="I24877" s="29"/>
      <c r="J24877" s="29"/>
      <c r="K24877" s="29"/>
      <c r="L24877" s="29"/>
      <c r="M24877" s="29"/>
      <c r="N24877" s="29"/>
      <c r="O24877" s="29"/>
      <c r="P24877" s="29"/>
      <c r="Q24877" s="29"/>
      <c r="R24877" s="29"/>
      <c r="S24877" s="33"/>
      <c r="T24877" s="29"/>
      <c r="U24877" s="29"/>
      <c r="V24877" s="29"/>
      <c r="W24877" s="29"/>
      <c r="X24877" s="29"/>
      <c r="Y24877" s="29"/>
      <c r="Z24877" s="29"/>
      <c r="AA24877" s="29"/>
      <c r="AB24877" s="29"/>
      <c r="AC24877" s="29"/>
      <c r="AD24877" s="29"/>
      <c r="AE24877" s="29"/>
      <c r="AF24877" s="29"/>
      <c r="AG24877" s="29"/>
      <c r="AH24877" s="29"/>
      <c r="AI24877" s="29"/>
      <c r="AJ24877" s="29"/>
      <c r="AK24877" s="29"/>
      <c r="AL24877" s="29"/>
      <c r="AM24877" s="29"/>
      <c r="AP24877" s="30"/>
    </row>
    <row r="24878" spans="1:42">
      <c r="A24878" s="29"/>
      <c r="B24878" s="29"/>
      <c r="C24878" s="29"/>
      <c r="D24878" s="29"/>
      <c r="E24878" s="29"/>
      <c r="F24878" s="29"/>
      <c r="G24878" s="29"/>
      <c r="H24878" s="29"/>
      <c r="I24878" s="29"/>
      <c r="J24878" s="29"/>
      <c r="K24878" s="29"/>
      <c r="L24878" s="29"/>
      <c r="M24878" s="29"/>
      <c r="N24878" s="29"/>
      <c r="O24878" s="29"/>
      <c r="P24878" s="29"/>
      <c r="Q24878" s="29"/>
      <c r="R24878" s="29"/>
      <c r="S24878" s="33"/>
      <c r="T24878" s="29"/>
      <c r="U24878" s="29"/>
      <c r="V24878" s="29"/>
      <c r="W24878" s="29"/>
      <c r="X24878" s="29"/>
      <c r="Y24878" s="29"/>
      <c r="Z24878" s="29"/>
      <c r="AA24878" s="29"/>
      <c r="AB24878" s="29"/>
      <c r="AC24878" s="29"/>
      <c r="AD24878" s="29"/>
      <c r="AE24878" s="29"/>
      <c r="AF24878" s="29"/>
      <c r="AG24878" s="29"/>
      <c r="AH24878" s="29"/>
      <c r="AI24878" s="29"/>
      <c r="AJ24878" s="29"/>
      <c r="AK24878" s="29"/>
      <c r="AL24878" s="29"/>
      <c r="AM24878" s="29"/>
      <c r="AP24878" s="30"/>
    </row>
    <row r="24879" spans="1:42">
      <c r="A24879" s="29"/>
      <c r="B24879" s="29"/>
      <c r="C24879" s="29"/>
      <c r="D24879" s="29"/>
      <c r="E24879" s="29"/>
      <c r="F24879" s="29"/>
      <c r="G24879" s="29"/>
      <c r="H24879" s="29"/>
      <c r="I24879" s="29"/>
      <c r="J24879" s="29"/>
      <c r="K24879" s="29"/>
      <c r="L24879" s="29"/>
      <c r="M24879" s="29"/>
      <c r="N24879" s="29"/>
      <c r="O24879" s="29"/>
      <c r="P24879" s="29"/>
      <c r="Q24879" s="29"/>
      <c r="R24879" s="29"/>
      <c r="S24879" s="33"/>
      <c r="T24879" s="29"/>
      <c r="U24879" s="29"/>
      <c r="V24879" s="29"/>
      <c r="W24879" s="29"/>
      <c r="X24879" s="29"/>
      <c r="Y24879" s="29"/>
      <c r="Z24879" s="29"/>
      <c r="AA24879" s="29"/>
      <c r="AB24879" s="29"/>
      <c r="AC24879" s="29"/>
      <c r="AD24879" s="29"/>
      <c r="AE24879" s="29"/>
      <c r="AF24879" s="29"/>
      <c r="AG24879" s="29"/>
      <c r="AH24879" s="29"/>
      <c r="AI24879" s="29"/>
      <c r="AJ24879" s="29"/>
      <c r="AK24879" s="29"/>
      <c r="AL24879" s="29"/>
      <c r="AM24879" s="29"/>
      <c r="AP24879" s="30"/>
    </row>
    <row r="24880" spans="1:42">
      <c r="A24880" s="29"/>
      <c r="B24880" s="29"/>
      <c r="C24880" s="29"/>
      <c r="D24880" s="29"/>
      <c r="E24880" s="29"/>
      <c r="F24880" s="29"/>
      <c r="G24880" s="29"/>
      <c r="H24880" s="29"/>
      <c r="I24880" s="29"/>
      <c r="J24880" s="29"/>
      <c r="K24880" s="29"/>
      <c r="L24880" s="29"/>
      <c r="M24880" s="29"/>
      <c r="N24880" s="29"/>
      <c r="O24880" s="29"/>
      <c r="P24880" s="29"/>
      <c r="Q24880" s="29"/>
      <c r="R24880" s="29"/>
      <c r="S24880" s="33"/>
      <c r="T24880" s="29"/>
      <c r="U24880" s="29"/>
      <c r="V24880" s="29"/>
      <c r="W24880" s="29"/>
      <c r="X24880" s="29"/>
      <c r="Y24880" s="29"/>
      <c r="Z24880" s="29"/>
      <c r="AA24880" s="29"/>
      <c r="AB24880" s="29"/>
      <c r="AC24880" s="29"/>
      <c r="AD24880" s="29"/>
      <c r="AE24880" s="29"/>
      <c r="AF24880" s="29"/>
      <c r="AG24880" s="29"/>
      <c r="AH24880" s="29"/>
      <c r="AI24880" s="29"/>
      <c r="AJ24880" s="29"/>
      <c r="AK24880" s="29"/>
      <c r="AL24880" s="29"/>
      <c r="AM24880" s="29"/>
      <c r="AP24880" s="30"/>
    </row>
    <row r="24881" spans="1:42">
      <c r="A24881" s="29"/>
      <c r="B24881" s="29"/>
      <c r="C24881" s="29"/>
      <c r="D24881" s="29"/>
      <c r="E24881" s="29"/>
      <c r="F24881" s="29"/>
      <c r="G24881" s="29"/>
      <c r="H24881" s="29"/>
      <c r="I24881" s="29"/>
      <c r="J24881" s="29"/>
      <c r="K24881" s="29"/>
      <c r="L24881" s="29"/>
      <c r="M24881" s="29"/>
      <c r="N24881" s="29"/>
      <c r="O24881" s="29"/>
      <c r="P24881" s="29"/>
      <c r="Q24881" s="29"/>
      <c r="R24881" s="29"/>
      <c r="S24881" s="33"/>
      <c r="T24881" s="29"/>
      <c r="U24881" s="29"/>
      <c r="V24881" s="29"/>
      <c r="W24881" s="29"/>
      <c r="X24881" s="29"/>
      <c r="Y24881" s="29"/>
      <c r="Z24881" s="29"/>
      <c r="AA24881" s="29"/>
      <c r="AB24881" s="29"/>
      <c r="AC24881" s="29"/>
      <c r="AD24881" s="29"/>
      <c r="AE24881" s="29"/>
      <c r="AF24881" s="29"/>
      <c r="AG24881" s="29"/>
      <c r="AH24881" s="29"/>
      <c r="AI24881" s="29"/>
      <c r="AJ24881" s="29"/>
      <c r="AK24881" s="29"/>
      <c r="AL24881" s="29"/>
      <c r="AM24881" s="29"/>
      <c r="AP24881" s="30"/>
    </row>
    <row r="24882" spans="1:42">
      <c r="A24882" s="29"/>
      <c r="B24882" s="29"/>
      <c r="C24882" s="29"/>
      <c r="D24882" s="29"/>
      <c r="E24882" s="29"/>
      <c r="F24882" s="29"/>
      <c r="G24882" s="29"/>
      <c r="H24882" s="29"/>
      <c r="I24882" s="29"/>
      <c r="J24882" s="29"/>
      <c r="K24882" s="29"/>
      <c r="L24882" s="29"/>
      <c r="M24882" s="29"/>
      <c r="N24882" s="29"/>
      <c r="O24882" s="29"/>
      <c r="P24882" s="29"/>
      <c r="Q24882" s="29"/>
      <c r="R24882" s="29"/>
      <c r="S24882" s="33"/>
      <c r="T24882" s="29"/>
      <c r="U24882" s="29"/>
      <c r="V24882" s="29"/>
      <c r="W24882" s="29"/>
      <c r="X24882" s="29"/>
      <c r="Y24882" s="29"/>
      <c r="Z24882" s="29"/>
      <c r="AA24882" s="29"/>
      <c r="AB24882" s="29"/>
      <c r="AC24882" s="29"/>
      <c r="AD24882" s="29"/>
      <c r="AE24882" s="29"/>
      <c r="AF24882" s="29"/>
      <c r="AG24882" s="29"/>
      <c r="AH24882" s="29"/>
      <c r="AI24882" s="29"/>
      <c r="AJ24882" s="29"/>
      <c r="AK24882" s="29"/>
      <c r="AL24882" s="29"/>
      <c r="AM24882" s="29"/>
      <c r="AP24882" s="30"/>
    </row>
    <row r="24883" spans="1:42">
      <c r="A24883" s="29"/>
      <c r="B24883" s="29"/>
      <c r="C24883" s="29"/>
      <c r="D24883" s="29"/>
      <c r="E24883" s="29"/>
      <c r="F24883" s="29"/>
      <c r="G24883" s="29"/>
      <c r="H24883" s="29"/>
      <c r="I24883" s="29"/>
      <c r="J24883" s="29"/>
      <c r="K24883" s="29"/>
      <c r="L24883" s="29"/>
      <c r="M24883" s="29"/>
      <c r="N24883" s="29"/>
      <c r="O24883" s="29"/>
      <c r="P24883" s="29"/>
      <c r="Q24883" s="29"/>
      <c r="R24883" s="29"/>
      <c r="S24883" s="33"/>
      <c r="T24883" s="29"/>
      <c r="U24883" s="29"/>
      <c r="V24883" s="29"/>
      <c r="W24883" s="29"/>
      <c r="X24883" s="29"/>
      <c r="Y24883" s="29"/>
      <c r="Z24883" s="29"/>
      <c r="AA24883" s="29"/>
      <c r="AB24883" s="29"/>
      <c r="AC24883" s="29"/>
      <c r="AD24883" s="29"/>
      <c r="AE24883" s="29"/>
      <c r="AF24883" s="29"/>
      <c r="AG24883" s="29"/>
      <c r="AH24883" s="29"/>
      <c r="AI24883" s="29"/>
      <c r="AJ24883" s="29"/>
      <c r="AK24883" s="29"/>
      <c r="AL24883" s="29"/>
      <c r="AM24883" s="29"/>
      <c r="AP24883" s="30"/>
    </row>
    <row r="24884" spans="1:42">
      <c r="A24884" s="29"/>
      <c r="B24884" s="29"/>
      <c r="C24884" s="29"/>
      <c r="D24884" s="29"/>
      <c r="E24884" s="29"/>
      <c r="F24884" s="29"/>
      <c r="G24884" s="29"/>
      <c r="H24884" s="29"/>
      <c r="I24884" s="29"/>
      <c r="J24884" s="29"/>
      <c r="K24884" s="29"/>
      <c r="L24884" s="29"/>
      <c r="M24884" s="29"/>
      <c r="N24884" s="29"/>
      <c r="O24884" s="29"/>
      <c r="P24884" s="29"/>
      <c r="Q24884" s="29"/>
      <c r="R24884" s="29"/>
      <c r="S24884" s="33"/>
      <c r="T24884" s="29"/>
      <c r="U24884" s="29"/>
      <c r="V24884" s="29"/>
      <c r="W24884" s="29"/>
      <c r="X24884" s="29"/>
      <c r="Y24884" s="29"/>
      <c r="Z24884" s="29"/>
      <c r="AA24884" s="29"/>
      <c r="AB24884" s="29"/>
      <c r="AC24884" s="29"/>
      <c r="AD24884" s="29"/>
      <c r="AE24884" s="29"/>
      <c r="AF24884" s="29"/>
      <c r="AG24884" s="29"/>
      <c r="AH24884" s="29"/>
      <c r="AI24884" s="29"/>
      <c r="AJ24884" s="29"/>
      <c r="AK24884" s="29"/>
      <c r="AL24884" s="29"/>
      <c r="AM24884" s="29"/>
      <c r="AP24884" s="30"/>
    </row>
    <row r="24885" spans="1:42">
      <c r="A24885" s="29"/>
      <c r="B24885" s="29"/>
      <c r="C24885" s="29"/>
      <c r="D24885" s="29"/>
      <c r="E24885" s="29"/>
      <c r="F24885" s="29"/>
      <c r="G24885" s="29"/>
      <c r="H24885" s="29"/>
      <c r="I24885" s="29"/>
      <c r="J24885" s="29"/>
      <c r="K24885" s="29"/>
      <c r="L24885" s="29"/>
      <c r="M24885" s="29"/>
      <c r="N24885" s="29"/>
      <c r="O24885" s="29"/>
      <c r="P24885" s="29"/>
      <c r="Q24885" s="29"/>
      <c r="R24885" s="29"/>
      <c r="S24885" s="33"/>
      <c r="T24885" s="29"/>
      <c r="U24885" s="29"/>
      <c r="V24885" s="29"/>
      <c r="W24885" s="29"/>
      <c r="X24885" s="29"/>
      <c r="Y24885" s="29"/>
      <c r="Z24885" s="29"/>
      <c r="AA24885" s="29"/>
      <c r="AB24885" s="29"/>
      <c r="AC24885" s="29"/>
      <c r="AD24885" s="29"/>
      <c r="AE24885" s="29"/>
      <c r="AF24885" s="29"/>
      <c r="AG24885" s="29"/>
      <c r="AH24885" s="29"/>
      <c r="AI24885" s="29"/>
      <c r="AJ24885" s="29"/>
      <c r="AK24885" s="29"/>
      <c r="AL24885" s="29"/>
      <c r="AM24885" s="29"/>
      <c r="AP24885" s="30"/>
    </row>
    <row r="24886" spans="1:42">
      <c r="A24886" s="29"/>
      <c r="B24886" s="29"/>
      <c r="C24886" s="29"/>
      <c r="D24886" s="29"/>
      <c r="E24886" s="29"/>
      <c r="F24886" s="29"/>
      <c r="G24886" s="29"/>
      <c r="H24886" s="29"/>
      <c r="I24886" s="29"/>
      <c r="J24886" s="29"/>
      <c r="K24886" s="29"/>
      <c r="L24886" s="29"/>
      <c r="M24886" s="29"/>
      <c r="N24886" s="29"/>
      <c r="O24886" s="29"/>
      <c r="P24886" s="29"/>
      <c r="Q24886" s="29"/>
      <c r="R24886" s="29"/>
      <c r="S24886" s="33"/>
      <c r="T24886" s="29"/>
      <c r="U24886" s="29"/>
      <c r="V24886" s="29"/>
      <c r="W24886" s="29"/>
      <c r="X24886" s="29"/>
      <c r="Y24886" s="29"/>
      <c r="Z24886" s="29"/>
      <c r="AA24886" s="29"/>
      <c r="AB24886" s="29"/>
      <c r="AC24886" s="29"/>
      <c r="AD24886" s="29"/>
      <c r="AE24886" s="29"/>
      <c r="AF24886" s="29"/>
      <c r="AG24886" s="29"/>
      <c r="AH24886" s="29"/>
      <c r="AI24886" s="29"/>
      <c r="AJ24886" s="29"/>
      <c r="AK24886" s="29"/>
      <c r="AL24886" s="29"/>
      <c r="AM24886" s="29"/>
      <c r="AP24886" s="30"/>
    </row>
    <row r="24887" spans="1:42">
      <c r="A24887" s="29"/>
      <c r="B24887" s="29"/>
      <c r="C24887" s="29"/>
      <c r="D24887" s="29"/>
      <c r="E24887" s="29"/>
      <c r="F24887" s="29"/>
      <c r="G24887" s="29"/>
      <c r="H24887" s="29"/>
      <c r="I24887" s="29"/>
      <c r="J24887" s="29"/>
      <c r="K24887" s="29"/>
      <c r="L24887" s="29"/>
      <c r="M24887" s="29"/>
      <c r="N24887" s="29"/>
      <c r="O24887" s="29"/>
      <c r="P24887" s="29"/>
      <c r="Q24887" s="29"/>
      <c r="R24887" s="29"/>
      <c r="S24887" s="33"/>
      <c r="T24887" s="29"/>
      <c r="U24887" s="29"/>
      <c r="V24887" s="29"/>
      <c r="W24887" s="29"/>
      <c r="X24887" s="29"/>
      <c r="Y24887" s="29"/>
      <c r="Z24887" s="29"/>
      <c r="AA24887" s="29"/>
      <c r="AB24887" s="29"/>
      <c r="AC24887" s="29"/>
      <c r="AD24887" s="29"/>
      <c r="AE24887" s="29"/>
      <c r="AF24887" s="29"/>
      <c r="AG24887" s="29"/>
      <c r="AH24887" s="29"/>
      <c r="AI24887" s="29"/>
      <c r="AJ24887" s="29"/>
      <c r="AK24887" s="29"/>
      <c r="AL24887" s="29"/>
      <c r="AM24887" s="29"/>
      <c r="AP24887" s="30"/>
    </row>
    <row r="24888" spans="1:42">
      <c r="A24888" s="29"/>
      <c r="B24888" s="29"/>
      <c r="C24888" s="29"/>
      <c r="D24888" s="29"/>
      <c r="E24888" s="29"/>
      <c r="F24888" s="29"/>
      <c r="G24888" s="29"/>
      <c r="H24888" s="29"/>
      <c r="I24888" s="29"/>
      <c r="J24888" s="29"/>
      <c r="K24888" s="29"/>
      <c r="L24888" s="29"/>
      <c r="M24888" s="29"/>
      <c r="N24888" s="29"/>
      <c r="O24888" s="29"/>
      <c r="P24888" s="29"/>
      <c r="Q24888" s="29"/>
      <c r="R24888" s="29"/>
      <c r="S24888" s="33"/>
      <c r="T24888" s="29"/>
      <c r="U24888" s="29"/>
      <c r="V24888" s="29"/>
      <c r="W24888" s="29"/>
      <c r="X24888" s="29"/>
      <c r="Y24888" s="29"/>
      <c r="Z24888" s="29"/>
      <c r="AA24888" s="29"/>
      <c r="AB24888" s="29"/>
      <c r="AC24888" s="29"/>
      <c r="AD24888" s="29"/>
      <c r="AE24888" s="29"/>
      <c r="AF24888" s="29"/>
      <c r="AG24888" s="29"/>
      <c r="AH24888" s="29"/>
      <c r="AI24888" s="29"/>
      <c r="AJ24888" s="29"/>
      <c r="AK24888" s="29"/>
      <c r="AL24888" s="29"/>
      <c r="AM24888" s="29"/>
      <c r="AP24888" s="30"/>
    </row>
    <row r="24889" spans="1:42">
      <c r="A24889" s="29"/>
      <c r="B24889" s="29"/>
      <c r="C24889" s="29"/>
      <c r="D24889" s="29"/>
      <c r="E24889" s="29"/>
      <c r="F24889" s="29"/>
      <c r="G24889" s="29"/>
      <c r="H24889" s="29"/>
      <c r="I24889" s="29"/>
      <c r="J24889" s="29"/>
      <c r="K24889" s="29"/>
      <c r="L24889" s="29"/>
      <c r="M24889" s="29"/>
      <c r="N24889" s="29"/>
      <c r="O24889" s="29"/>
      <c r="P24889" s="29"/>
      <c r="Q24889" s="29"/>
      <c r="R24889" s="29"/>
      <c r="S24889" s="33"/>
      <c r="T24889" s="29"/>
      <c r="U24889" s="29"/>
      <c r="V24889" s="29"/>
      <c r="W24889" s="29"/>
      <c r="X24889" s="29"/>
      <c r="Y24889" s="29"/>
      <c r="Z24889" s="29"/>
      <c r="AA24889" s="29"/>
      <c r="AB24889" s="29"/>
      <c r="AC24889" s="29"/>
      <c r="AD24889" s="29"/>
      <c r="AE24889" s="29"/>
      <c r="AF24889" s="29"/>
      <c r="AG24889" s="29"/>
      <c r="AH24889" s="29"/>
      <c r="AI24889" s="29"/>
      <c r="AJ24889" s="29"/>
      <c r="AK24889" s="29"/>
      <c r="AL24889" s="29"/>
      <c r="AM24889" s="29"/>
      <c r="AP24889" s="30"/>
    </row>
    <row r="24890" spans="1:42">
      <c r="A24890" s="29"/>
      <c r="B24890" s="29"/>
      <c r="C24890" s="29"/>
      <c r="D24890" s="29"/>
      <c r="E24890" s="29"/>
      <c r="F24890" s="29"/>
      <c r="G24890" s="29"/>
      <c r="H24890" s="29"/>
      <c r="I24890" s="29"/>
      <c r="J24890" s="29"/>
      <c r="K24890" s="29"/>
      <c r="L24890" s="29"/>
      <c r="M24890" s="29"/>
      <c r="N24890" s="29"/>
      <c r="O24890" s="29"/>
      <c r="P24890" s="29"/>
      <c r="Q24890" s="29"/>
      <c r="R24890" s="29"/>
      <c r="S24890" s="33"/>
      <c r="T24890" s="29"/>
      <c r="U24890" s="29"/>
      <c r="V24890" s="29"/>
      <c r="W24890" s="29"/>
      <c r="X24890" s="29"/>
      <c r="Y24890" s="29"/>
      <c r="Z24890" s="29"/>
      <c r="AA24890" s="29"/>
      <c r="AB24890" s="29"/>
      <c r="AC24890" s="29"/>
      <c r="AD24890" s="29"/>
      <c r="AE24890" s="29"/>
      <c r="AF24890" s="29"/>
      <c r="AG24890" s="29"/>
      <c r="AH24890" s="29"/>
      <c r="AI24890" s="29"/>
      <c r="AJ24890" s="29"/>
      <c r="AK24890" s="29"/>
      <c r="AL24890" s="29"/>
      <c r="AM24890" s="29"/>
      <c r="AP24890" s="30"/>
    </row>
    <row r="24891" spans="1:42">
      <c r="A24891" s="29"/>
      <c r="B24891" s="29"/>
      <c r="C24891" s="29"/>
      <c r="D24891" s="29"/>
      <c r="E24891" s="29"/>
      <c r="F24891" s="29"/>
      <c r="G24891" s="29"/>
      <c r="H24891" s="29"/>
      <c r="I24891" s="29"/>
      <c r="J24891" s="29"/>
      <c r="K24891" s="29"/>
      <c r="L24891" s="29"/>
      <c r="M24891" s="29"/>
      <c r="N24891" s="29"/>
      <c r="O24891" s="29"/>
      <c r="P24891" s="29"/>
      <c r="Q24891" s="29"/>
      <c r="R24891" s="29"/>
      <c r="S24891" s="33"/>
      <c r="T24891" s="29"/>
      <c r="U24891" s="29"/>
      <c r="V24891" s="29"/>
      <c r="W24891" s="29"/>
      <c r="X24891" s="29"/>
      <c r="Y24891" s="29"/>
      <c r="Z24891" s="29"/>
      <c r="AA24891" s="29"/>
      <c r="AB24891" s="29"/>
      <c r="AC24891" s="29"/>
      <c r="AD24891" s="29"/>
      <c r="AE24891" s="29"/>
      <c r="AF24891" s="29"/>
      <c r="AG24891" s="29"/>
      <c r="AH24891" s="29"/>
      <c r="AI24891" s="29"/>
      <c r="AJ24891" s="29"/>
      <c r="AK24891" s="29"/>
      <c r="AL24891" s="29"/>
      <c r="AM24891" s="29"/>
      <c r="AP24891" s="30"/>
    </row>
    <row r="24892" spans="1:42">
      <c r="A24892" s="29"/>
      <c r="B24892" s="29"/>
      <c r="C24892" s="29"/>
      <c r="D24892" s="29"/>
      <c r="E24892" s="29"/>
      <c r="F24892" s="29"/>
      <c r="G24892" s="29"/>
      <c r="H24892" s="29"/>
      <c r="I24892" s="29"/>
      <c r="J24892" s="29"/>
      <c r="K24892" s="29"/>
      <c r="L24892" s="29"/>
      <c r="M24892" s="29"/>
      <c r="N24892" s="29"/>
      <c r="O24892" s="29"/>
      <c r="P24892" s="29"/>
      <c r="Q24892" s="29"/>
      <c r="R24892" s="29"/>
      <c r="S24892" s="33"/>
      <c r="T24892" s="29"/>
      <c r="U24892" s="29"/>
      <c r="V24892" s="29"/>
      <c r="W24892" s="29"/>
      <c r="X24892" s="29"/>
      <c r="Y24892" s="29"/>
      <c r="Z24892" s="29"/>
      <c r="AA24892" s="29"/>
      <c r="AB24892" s="29"/>
      <c r="AC24892" s="29"/>
      <c r="AD24892" s="29"/>
      <c r="AE24892" s="29"/>
      <c r="AF24892" s="29"/>
      <c r="AG24892" s="29"/>
      <c r="AH24892" s="29"/>
      <c r="AI24892" s="29"/>
      <c r="AJ24892" s="29"/>
      <c r="AK24892" s="29"/>
      <c r="AL24892" s="29"/>
      <c r="AM24892" s="29"/>
      <c r="AP24892" s="30"/>
    </row>
    <row r="24893" spans="1:42">
      <c r="A24893" s="29"/>
      <c r="B24893" s="29"/>
      <c r="C24893" s="29"/>
      <c r="D24893" s="29"/>
      <c r="E24893" s="29"/>
      <c r="F24893" s="29"/>
      <c r="G24893" s="29"/>
      <c r="H24893" s="29"/>
      <c r="I24893" s="29"/>
      <c r="J24893" s="29"/>
      <c r="K24893" s="29"/>
      <c r="L24893" s="29"/>
      <c r="M24893" s="29"/>
      <c r="N24893" s="29"/>
      <c r="O24893" s="29"/>
      <c r="P24893" s="29"/>
      <c r="Q24893" s="29"/>
      <c r="R24893" s="29"/>
      <c r="S24893" s="33"/>
      <c r="T24893" s="29"/>
      <c r="U24893" s="29"/>
      <c r="V24893" s="29"/>
      <c r="W24893" s="29"/>
      <c r="X24893" s="29"/>
      <c r="Y24893" s="29"/>
      <c r="Z24893" s="29"/>
      <c r="AA24893" s="29"/>
      <c r="AB24893" s="29"/>
      <c r="AC24893" s="29"/>
      <c r="AD24893" s="29"/>
      <c r="AE24893" s="29"/>
      <c r="AF24893" s="29"/>
      <c r="AG24893" s="29"/>
      <c r="AH24893" s="29"/>
      <c r="AI24893" s="29"/>
      <c r="AJ24893" s="29"/>
      <c r="AK24893" s="29"/>
      <c r="AL24893" s="29"/>
      <c r="AM24893" s="29"/>
      <c r="AP24893" s="30"/>
    </row>
    <row r="24894" spans="1:42">
      <c r="A24894" s="29"/>
      <c r="B24894" s="29"/>
      <c r="C24894" s="29"/>
      <c r="D24894" s="29"/>
      <c r="E24894" s="29"/>
      <c r="F24894" s="29"/>
      <c r="G24894" s="29"/>
      <c r="H24894" s="29"/>
      <c r="I24894" s="29"/>
      <c r="J24894" s="29"/>
      <c r="K24894" s="29"/>
      <c r="L24894" s="29"/>
      <c r="M24894" s="29"/>
      <c r="N24894" s="29"/>
      <c r="O24894" s="29"/>
      <c r="P24894" s="29"/>
      <c r="Q24894" s="29"/>
      <c r="R24894" s="29"/>
      <c r="S24894" s="33"/>
      <c r="T24894" s="29"/>
      <c r="U24894" s="29"/>
      <c r="V24894" s="29"/>
      <c r="W24894" s="29"/>
      <c r="X24894" s="29"/>
      <c r="Y24894" s="29"/>
      <c r="Z24894" s="29"/>
      <c r="AA24894" s="29"/>
      <c r="AB24894" s="29"/>
      <c r="AC24894" s="29"/>
      <c r="AD24894" s="29"/>
      <c r="AE24894" s="29"/>
      <c r="AF24894" s="29"/>
      <c r="AG24894" s="29"/>
      <c r="AH24894" s="29"/>
      <c r="AI24894" s="29"/>
      <c r="AJ24894" s="29"/>
      <c r="AK24894" s="29"/>
      <c r="AL24894" s="29"/>
      <c r="AM24894" s="29"/>
      <c r="AP24894" s="30"/>
    </row>
    <row r="24895" spans="1:42">
      <c r="A24895" s="29"/>
      <c r="B24895" s="29"/>
      <c r="C24895" s="29"/>
      <c r="D24895" s="29"/>
      <c r="E24895" s="29"/>
      <c r="F24895" s="29"/>
      <c r="G24895" s="29"/>
      <c r="H24895" s="29"/>
      <c r="I24895" s="29"/>
      <c r="J24895" s="29"/>
      <c r="K24895" s="29"/>
      <c r="L24895" s="29"/>
      <c r="M24895" s="29"/>
      <c r="N24895" s="29"/>
      <c r="O24895" s="29"/>
      <c r="P24895" s="29"/>
      <c r="Q24895" s="29"/>
      <c r="R24895" s="29"/>
      <c r="S24895" s="33"/>
      <c r="T24895" s="29"/>
      <c r="U24895" s="29"/>
      <c r="V24895" s="29"/>
      <c r="W24895" s="29"/>
      <c r="X24895" s="29"/>
      <c r="Y24895" s="29"/>
      <c r="Z24895" s="29"/>
      <c r="AA24895" s="29"/>
      <c r="AB24895" s="29"/>
      <c r="AC24895" s="29"/>
      <c r="AD24895" s="29"/>
      <c r="AE24895" s="29"/>
      <c r="AF24895" s="29"/>
      <c r="AG24895" s="29"/>
      <c r="AH24895" s="29"/>
      <c r="AI24895" s="29"/>
      <c r="AJ24895" s="29"/>
      <c r="AK24895" s="29"/>
      <c r="AL24895" s="29"/>
      <c r="AM24895" s="29"/>
      <c r="AP24895" s="30"/>
    </row>
    <row r="24896" spans="1:42">
      <c r="A24896" s="29"/>
      <c r="B24896" s="29"/>
      <c r="C24896" s="29"/>
      <c r="D24896" s="29"/>
      <c r="E24896" s="29"/>
      <c r="F24896" s="29"/>
      <c r="G24896" s="29"/>
      <c r="H24896" s="29"/>
      <c r="I24896" s="29"/>
      <c r="J24896" s="29"/>
      <c r="K24896" s="29"/>
      <c r="L24896" s="29"/>
      <c r="M24896" s="29"/>
      <c r="N24896" s="29"/>
      <c r="O24896" s="29"/>
      <c r="P24896" s="29"/>
      <c r="Q24896" s="29"/>
      <c r="R24896" s="29"/>
      <c r="S24896" s="33"/>
      <c r="T24896" s="29"/>
      <c r="U24896" s="29"/>
      <c r="V24896" s="29"/>
      <c r="W24896" s="29"/>
      <c r="X24896" s="29"/>
      <c r="Y24896" s="29"/>
      <c r="Z24896" s="29"/>
      <c r="AA24896" s="29"/>
      <c r="AB24896" s="29"/>
      <c r="AC24896" s="29"/>
      <c r="AD24896" s="29"/>
      <c r="AE24896" s="29"/>
      <c r="AF24896" s="29"/>
      <c r="AG24896" s="29"/>
      <c r="AH24896" s="29"/>
      <c r="AI24896" s="29"/>
      <c r="AJ24896" s="29"/>
      <c r="AK24896" s="29"/>
      <c r="AL24896" s="29"/>
      <c r="AM24896" s="29"/>
      <c r="AP24896" s="30"/>
    </row>
    <row r="24897" spans="1:42">
      <c r="A24897" s="29"/>
      <c r="B24897" s="29"/>
      <c r="C24897" s="29"/>
      <c r="D24897" s="29"/>
      <c r="E24897" s="29"/>
      <c r="F24897" s="29"/>
      <c r="G24897" s="29"/>
      <c r="H24897" s="29"/>
      <c r="I24897" s="29"/>
      <c r="J24897" s="29"/>
      <c r="K24897" s="29"/>
      <c r="L24897" s="29"/>
      <c r="M24897" s="29"/>
      <c r="N24897" s="29"/>
      <c r="O24897" s="29"/>
      <c r="P24897" s="29"/>
      <c r="Q24897" s="29"/>
      <c r="R24897" s="29"/>
      <c r="S24897" s="33"/>
      <c r="T24897" s="29"/>
      <c r="U24897" s="29"/>
      <c r="V24897" s="29"/>
      <c r="W24897" s="29"/>
      <c r="X24897" s="29"/>
      <c r="Y24897" s="29"/>
      <c r="Z24897" s="29"/>
      <c r="AA24897" s="29"/>
      <c r="AB24897" s="29"/>
      <c r="AC24897" s="29"/>
      <c r="AD24897" s="29"/>
      <c r="AE24897" s="29"/>
      <c r="AF24897" s="29"/>
      <c r="AG24897" s="29"/>
      <c r="AH24897" s="29"/>
      <c r="AI24897" s="29"/>
      <c r="AJ24897" s="29"/>
      <c r="AK24897" s="29"/>
      <c r="AL24897" s="29"/>
      <c r="AM24897" s="29"/>
      <c r="AP24897" s="30"/>
    </row>
    <row r="24898" spans="1:42">
      <c r="A24898" s="29"/>
      <c r="B24898" s="29"/>
      <c r="C24898" s="29"/>
      <c r="D24898" s="29"/>
      <c r="E24898" s="29"/>
      <c r="F24898" s="29"/>
      <c r="G24898" s="29"/>
      <c r="H24898" s="29"/>
      <c r="I24898" s="29"/>
      <c r="J24898" s="29"/>
      <c r="K24898" s="29"/>
      <c r="L24898" s="29"/>
      <c r="M24898" s="29"/>
      <c r="N24898" s="29"/>
      <c r="O24898" s="29"/>
      <c r="P24898" s="29"/>
      <c r="Q24898" s="29"/>
      <c r="R24898" s="29"/>
      <c r="S24898" s="33"/>
      <c r="T24898" s="29"/>
      <c r="U24898" s="29"/>
      <c r="V24898" s="29"/>
      <c r="W24898" s="29"/>
      <c r="X24898" s="29"/>
      <c r="Y24898" s="29"/>
      <c r="Z24898" s="29"/>
      <c r="AA24898" s="29"/>
      <c r="AB24898" s="29"/>
      <c r="AC24898" s="29"/>
      <c r="AD24898" s="29"/>
      <c r="AE24898" s="29"/>
      <c r="AF24898" s="29"/>
      <c r="AG24898" s="29"/>
      <c r="AH24898" s="29"/>
      <c r="AI24898" s="29"/>
      <c r="AJ24898" s="29"/>
      <c r="AK24898" s="29"/>
      <c r="AL24898" s="29"/>
      <c r="AM24898" s="29"/>
      <c r="AP24898" s="30"/>
    </row>
    <row r="24899" spans="1:42">
      <c r="A24899" s="29"/>
      <c r="B24899" s="29"/>
      <c r="C24899" s="29"/>
      <c r="D24899" s="29"/>
      <c r="E24899" s="29"/>
      <c r="F24899" s="29"/>
      <c r="G24899" s="29"/>
      <c r="H24899" s="29"/>
      <c r="I24899" s="29"/>
      <c r="J24899" s="29"/>
      <c r="K24899" s="29"/>
      <c r="L24899" s="29"/>
      <c r="M24899" s="29"/>
      <c r="N24899" s="29"/>
      <c r="O24899" s="29"/>
      <c r="P24899" s="29"/>
      <c r="Q24899" s="29"/>
      <c r="R24899" s="29"/>
      <c r="S24899" s="33"/>
      <c r="T24899" s="29"/>
      <c r="U24899" s="29"/>
      <c r="V24899" s="29"/>
      <c r="W24899" s="29"/>
      <c r="X24899" s="29"/>
      <c r="Y24899" s="29"/>
      <c r="Z24899" s="29"/>
      <c r="AA24899" s="29"/>
      <c r="AB24899" s="29"/>
      <c r="AC24899" s="29"/>
      <c r="AD24899" s="29"/>
      <c r="AE24899" s="29"/>
      <c r="AF24899" s="29"/>
      <c r="AG24899" s="29"/>
      <c r="AH24899" s="29"/>
      <c r="AI24899" s="29"/>
      <c r="AJ24899" s="29"/>
      <c r="AK24899" s="29"/>
      <c r="AL24899" s="29"/>
      <c r="AM24899" s="29"/>
      <c r="AP24899" s="30"/>
    </row>
    <row r="24900" spans="1:42">
      <c r="A24900" s="29"/>
      <c r="B24900" s="29"/>
      <c r="C24900" s="29"/>
      <c r="D24900" s="29"/>
      <c r="E24900" s="29"/>
      <c r="F24900" s="29"/>
      <c r="G24900" s="29"/>
      <c r="H24900" s="29"/>
      <c r="I24900" s="29"/>
      <c r="J24900" s="29"/>
      <c r="K24900" s="29"/>
      <c r="L24900" s="29"/>
      <c r="M24900" s="29"/>
      <c r="N24900" s="29"/>
      <c r="O24900" s="29"/>
      <c r="P24900" s="29"/>
      <c r="Q24900" s="29"/>
      <c r="R24900" s="29"/>
      <c r="S24900" s="33"/>
      <c r="T24900" s="29"/>
      <c r="U24900" s="29"/>
      <c r="V24900" s="29"/>
      <c r="W24900" s="29"/>
      <c r="X24900" s="29"/>
      <c r="Y24900" s="29"/>
      <c r="Z24900" s="29"/>
      <c r="AA24900" s="29"/>
      <c r="AB24900" s="29"/>
      <c r="AC24900" s="29"/>
      <c r="AD24900" s="29"/>
      <c r="AE24900" s="29"/>
      <c r="AF24900" s="29"/>
      <c r="AG24900" s="29"/>
      <c r="AH24900" s="29"/>
      <c r="AI24900" s="29"/>
      <c r="AJ24900" s="29"/>
      <c r="AK24900" s="29"/>
      <c r="AL24900" s="29"/>
      <c r="AM24900" s="29"/>
      <c r="AP24900" s="30"/>
    </row>
    <row r="24901" spans="1:42">
      <c r="A24901" s="29"/>
      <c r="B24901" s="29"/>
      <c r="C24901" s="29"/>
      <c r="D24901" s="29"/>
      <c r="E24901" s="29"/>
      <c r="F24901" s="29"/>
      <c r="G24901" s="29"/>
      <c r="H24901" s="29"/>
      <c r="I24901" s="29"/>
      <c r="J24901" s="29"/>
      <c r="K24901" s="29"/>
      <c r="L24901" s="29"/>
      <c r="M24901" s="29"/>
      <c r="N24901" s="29"/>
      <c r="O24901" s="29"/>
      <c r="P24901" s="29"/>
      <c r="Q24901" s="29"/>
      <c r="R24901" s="29"/>
      <c r="S24901" s="33"/>
      <c r="T24901" s="29"/>
      <c r="U24901" s="29"/>
      <c r="V24901" s="29"/>
      <c r="W24901" s="29"/>
      <c r="X24901" s="29"/>
      <c r="Y24901" s="29"/>
      <c r="Z24901" s="29"/>
      <c r="AA24901" s="29"/>
      <c r="AB24901" s="29"/>
      <c r="AC24901" s="29"/>
      <c r="AD24901" s="29"/>
      <c r="AE24901" s="29"/>
      <c r="AF24901" s="29"/>
      <c r="AG24901" s="29"/>
      <c r="AH24901" s="29"/>
      <c r="AI24901" s="29"/>
      <c r="AJ24901" s="29"/>
      <c r="AK24901" s="29"/>
      <c r="AL24901" s="29"/>
      <c r="AM24901" s="29"/>
      <c r="AP24901" s="30"/>
    </row>
    <row r="24902" spans="1:42">
      <c r="A24902" s="29"/>
      <c r="B24902" s="29"/>
      <c r="C24902" s="29"/>
      <c r="D24902" s="29"/>
      <c r="E24902" s="29"/>
      <c r="F24902" s="29"/>
      <c r="G24902" s="29"/>
      <c r="H24902" s="29"/>
      <c r="I24902" s="29"/>
      <c r="J24902" s="29"/>
      <c r="K24902" s="29"/>
      <c r="L24902" s="29"/>
      <c r="M24902" s="29"/>
      <c r="N24902" s="29"/>
      <c r="O24902" s="29"/>
      <c r="P24902" s="29"/>
      <c r="Q24902" s="29"/>
      <c r="R24902" s="29"/>
      <c r="S24902" s="33"/>
      <c r="T24902" s="29"/>
      <c r="U24902" s="29"/>
      <c r="V24902" s="29"/>
      <c r="W24902" s="29"/>
      <c r="X24902" s="29"/>
      <c r="Y24902" s="29"/>
      <c r="Z24902" s="29"/>
      <c r="AA24902" s="29"/>
      <c r="AB24902" s="29"/>
      <c r="AC24902" s="29"/>
      <c r="AD24902" s="29"/>
      <c r="AE24902" s="29"/>
      <c r="AF24902" s="29"/>
      <c r="AG24902" s="29"/>
      <c r="AH24902" s="29"/>
      <c r="AI24902" s="29"/>
      <c r="AJ24902" s="29"/>
      <c r="AK24902" s="29"/>
      <c r="AL24902" s="29"/>
      <c r="AM24902" s="29"/>
      <c r="AP24902" s="30"/>
    </row>
    <row r="24903" spans="1:42">
      <c r="A24903" s="29"/>
      <c r="B24903" s="29"/>
      <c r="C24903" s="29"/>
      <c r="D24903" s="29"/>
      <c r="E24903" s="29"/>
      <c r="F24903" s="29"/>
      <c r="G24903" s="29"/>
      <c r="H24903" s="29"/>
      <c r="I24903" s="29"/>
      <c r="J24903" s="29"/>
      <c r="K24903" s="29"/>
      <c r="L24903" s="29"/>
      <c r="M24903" s="29"/>
      <c r="N24903" s="29"/>
      <c r="O24903" s="29"/>
      <c r="P24903" s="29"/>
      <c r="Q24903" s="29"/>
      <c r="R24903" s="29"/>
      <c r="S24903" s="33"/>
      <c r="T24903" s="29"/>
      <c r="U24903" s="29"/>
      <c r="V24903" s="29"/>
      <c r="W24903" s="29"/>
      <c r="X24903" s="29"/>
      <c r="Y24903" s="29"/>
      <c r="Z24903" s="29"/>
      <c r="AA24903" s="29"/>
      <c r="AB24903" s="29"/>
      <c r="AC24903" s="29"/>
      <c r="AD24903" s="29"/>
      <c r="AE24903" s="29"/>
      <c r="AF24903" s="29"/>
      <c r="AG24903" s="29"/>
      <c r="AH24903" s="29"/>
      <c r="AI24903" s="29"/>
      <c r="AJ24903" s="29"/>
      <c r="AK24903" s="29"/>
      <c r="AL24903" s="29"/>
      <c r="AM24903" s="29"/>
      <c r="AP24903" s="30"/>
    </row>
    <row r="24904" spans="1:42">
      <c r="A24904" s="29"/>
      <c r="B24904" s="29"/>
      <c r="C24904" s="29"/>
      <c r="D24904" s="29"/>
      <c r="E24904" s="29"/>
      <c r="F24904" s="29"/>
      <c r="G24904" s="29"/>
      <c r="H24904" s="29"/>
      <c r="I24904" s="29"/>
      <c r="J24904" s="29"/>
      <c r="K24904" s="29"/>
      <c r="L24904" s="29"/>
      <c r="M24904" s="29"/>
      <c r="N24904" s="29"/>
      <c r="O24904" s="29"/>
      <c r="P24904" s="29"/>
      <c r="Q24904" s="29"/>
      <c r="R24904" s="29"/>
      <c r="S24904" s="33"/>
      <c r="T24904" s="29"/>
      <c r="U24904" s="29"/>
      <c r="V24904" s="29"/>
      <c r="W24904" s="29"/>
      <c r="X24904" s="29"/>
      <c r="Y24904" s="29"/>
      <c r="Z24904" s="29"/>
      <c r="AA24904" s="29"/>
      <c r="AB24904" s="29"/>
      <c r="AC24904" s="29"/>
      <c r="AD24904" s="29"/>
      <c r="AE24904" s="29"/>
      <c r="AF24904" s="29"/>
      <c r="AG24904" s="29"/>
      <c r="AH24904" s="29"/>
      <c r="AI24904" s="29"/>
      <c r="AJ24904" s="29"/>
      <c r="AK24904" s="29"/>
      <c r="AL24904" s="29"/>
      <c r="AM24904" s="29"/>
      <c r="AP24904" s="30"/>
    </row>
    <row r="24905" spans="1:42">
      <c r="A24905" s="29"/>
      <c r="B24905" s="29"/>
      <c r="C24905" s="29"/>
      <c r="D24905" s="29"/>
      <c r="E24905" s="29"/>
      <c r="F24905" s="29"/>
      <c r="G24905" s="29"/>
      <c r="H24905" s="29"/>
      <c r="I24905" s="29"/>
      <c r="J24905" s="29"/>
      <c r="K24905" s="29"/>
      <c r="L24905" s="29"/>
      <c r="M24905" s="29"/>
      <c r="N24905" s="29"/>
      <c r="O24905" s="29"/>
      <c r="P24905" s="29"/>
      <c r="Q24905" s="29"/>
      <c r="R24905" s="29"/>
      <c r="S24905" s="33"/>
      <c r="T24905" s="29"/>
      <c r="U24905" s="29"/>
      <c r="V24905" s="29"/>
      <c r="W24905" s="29"/>
      <c r="X24905" s="29"/>
      <c r="Y24905" s="29"/>
      <c r="Z24905" s="29"/>
      <c r="AA24905" s="29"/>
      <c r="AB24905" s="29"/>
      <c r="AC24905" s="29"/>
      <c r="AD24905" s="29"/>
      <c r="AE24905" s="29"/>
      <c r="AF24905" s="29"/>
      <c r="AG24905" s="29"/>
      <c r="AH24905" s="29"/>
      <c r="AI24905" s="29"/>
      <c r="AJ24905" s="29"/>
      <c r="AK24905" s="29"/>
      <c r="AL24905" s="29"/>
      <c r="AM24905" s="29"/>
      <c r="AP24905" s="30"/>
    </row>
    <row r="24906" spans="1:42">
      <c r="A24906" s="29"/>
      <c r="B24906" s="29"/>
      <c r="C24906" s="29"/>
      <c r="D24906" s="29"/>
      <c r="E24906" s="29"/>
      <c r="F24906" s="29"/>
      <c r="G24906" s="29"/>
      <c r="H24906" s="29"/>
      <c r="I24906" s="29"/>
      <c r="J24906" s="29"/>
      <c r="K24906" s="29"/>
      <c r="L24906" s="29"/>
      <c r="M24906" s="29"/>
      <c r="N24906" s="29"/>
      <c r="O24906" s="29"/>
      <c r="P24906" s="29"/>
      <c r="Q24906" s="29"/>
      <c r="R24906" s="29"/>
      <c r="S24906" s="33"/>
      <c r="T24906" s="29"/>
      <c r="U24906" s="29"/>
      <c r="V24906" s="29"/>
      <c r="W24906" s="29"/>
      <c r="X24906" s="29"/>
      <c r="Y24906" s="29"/>
      <c r="Z24906" s="29"/>
      <c r="AA24906" s="29"/>
      <c r="AB24906" s="29"/>
      <c r="AC24906" s="29"/>
      <c r="AD24906" s="29"/>
      <c r="AE24906" s="29"/>
      <c r="AF24906" s="29"/>
      <c r="AG24906" s="29"/>
      <c r="AH24906" s="29"/>
      <c r="AI24906" s="29"/>
      <c r="AJ24906" s="29"/>
      <c r="AK24906" s="29"/>
      <c r="AL24906" s="29"/>
      <c r="AM24906" s="29"/>
      <c r="AP24906" s="30"/>
    </row>
    <row r="24907" spans="1:42">
      <c r="A24907" s="29"/>
      <c r="B24907" s="29"/>
      <c r="C24907" s="29"/>
      <c r="D24907" s="29"/>
      <c r="E24907" s="29"/>
      <c r="F24907" s="29"/>
      <c r="G24907" s="29"/>
      <c r="H24907" s="29"/>
      <c r="I24907" s="29"/>
      <c r="J24907" s="29"/>
      <c r="K24907" s="29"/>
      <c r="L24907" s="29"/>
      <c r="M24907" s="29"/>
      <c r="N24907" s="29"/>
      <c r="O24907" s="29"/>
      <c r="P24907" s="29"/>
      <c r="Q24907" s="29"/>
      <c r="R24907" s="29"/>
      <c r="S24907" s="33"/>
      <c r="T24907" s="29"/>
      <c r="U24907" s="29"/>
      <c r="V24907" s="29"/>
      <c r="W24907" s="29"/>
      <c r="X24907" s="29"/>
      <c r="Y24907" s="29"/>
      <c r="Z24907" s="29"/>
      <c r="AA24907" s="29"/>
      <c r="AB24907" s="29"/>
      <c r="AC24907" s="29"/>
      <c r="AD24907" s="29"/>
      <c r="AE24907" s="29"/>
      <c r="AF24907" s="29"/>
      <c r="AG24907" s="29"/>
      <c r="AH24907" s="29"/>
      <c r="AI24907" s="29"/>
      <c r="AJ24907" s="29"/>
      <c r="AK24907" s="29"/>
      <c r="AL24907" s="29"/>
      <c r="AM24907" s="29"/>
      <c r="AP24907" s="30"/>
    </row>
    <row r="24908" spans="1:42">
      <c r="A24908" s="29"/>
      <c r="B24908" s="29"/>
      <c r="C24908" s="29"/>
      <c r="D24908" s="29"/>
      <c r="E24908" s="29"/>
      <c r="F24908" s="29"/>
      <c r="G24908" s="29"/>
      <c r="H24908" s="29"/>
      <c r="I24908" s="29"/>
      <c r="J24908" s="29"/>
      <c r="K24908" s="29"/>
      <c r="L24908" s="29"/>
      <c r="M24908" s="29"/>
      <c r="N24908" s="29"/>
      <c r="O24908" s="29"/>
      <c r="P24908" s="29"/>
      <c r="Q24908" s="29"/>
      <c r="R24908" s="29"/>
      <c r="S24908" s="33"/>
      <c r="T24908" s="29"/>
      <c r="U24908" s="29"/>
      <c r="V24908" s="29"/>
      <c r="W24908" s="29"/>
      <c r="X24908" s="29"/>
      <c r="Y24908" s="29"/>
      <c r="Z24908" s="29"/>
      <c r="AA24908" s="29"/>
      <c r="AB24908" s="29"/>
      <c r="AC24908" s="29"/>
      <c r="AD24908" s="29"/>
      <c r="AE24908" s="29"/>
      <c r="AF24908" s="29"/>
      <c r="AG24908" s="29"/>
      <c r="AH24908" s="29"/>
      <c r="AI24908" s="29"/>
      <c r="AJ24908" s="29"/>
      <c r="AK24908" s="29"/>
      <c r="AL24908" s="29"/>
      <c r="AM24908" s="29"/>
      <c r="AP24908" s="30"/>
    </row>
    <row r="24909" spans="1:42">
      <c r="A24909" s="29"/>
      <c r="B24909" s="29"/>
      <c r="C24909" s="29"/>
      <c r="D24909" s="29"/>
      <c r="E24909" s="29"/>
      <c r="F24909" s="29"/>
      <c r="G24909" s="29"/>
      <c r="H24909" s="29"/>
      <c r="I24909" s="29"/>
      <c r="J24909" s="29"/>
      <c r="K24909" s="29"/>
      <c r="L24909" s="29"/>
      <c r="M24909" s="29"/>
      <c r="N24909" s="29"/>
      <c r="O24909" s="29"/>
      <c r="P24909" s="29"/>
      <c r="Q24909" s="29"/>
      <c r="R24909" s="29"/>
      <c r="S24909" s="33"/>
      <c r="T24909" s="29"/>
      <c r="U24909" s="29"/>
      <c r="V24909" s="29"/>
      <c r="W24909" s="29"/>
      <c r="X24909" s="29"/>
      <c r="Y24909" s="29"/>
      <c r="Z24909" s="29"/>
      <c r="AA24909" s="29"/>
      <c r="AB24909" s="29"/>
      <c r="AC24909" s="29"/>
      <c r="AD24909" s="29"/>
      <c r="AE24909" s="29"/>
      <c r="AF24909" s="29"/>
      <c r="AG24909" s="29"/>
      <c r="AH24909" s="29"/>
      <c r="AI24909" s="29"/>
      <c r="AJ24909" s="29"/>
      <c r="AK24909" s="29"/>
      <c r="AL24909" s="29"/>
      <c r="AM24909" s="29"/>
      <c r="AP24909" s="30"/>
    </row>
    <row r="24910" spans="1:42">
      <c r="A24910" s="29"/>
      <c r="B24910" s="29"/>
      <c r="C24910" s="29"/>
      <c r="D24910" s="29"/>
      <c r="E24910" s="29"/>
      <c r="F24910" s="29"/>
      <c r="G24910" s="29"/>
      <c r="H24910" s="29"/>
      <c r="I24910" s="29"/>
      <c r="J24910" s="29"/>
      <c r="K24910" s="29"/>
      <c r="L24910" s="29"/>
      <c r="M24910" s="29"/>
      <c r="N24910" s="29"/>
      <c r="O24910" s="29"/>
      <c r="P24910" s="29"/>
      <c r="Q24910" s="29"/>
      <c r="R24910" s="29"/>
      <c r="S24910" s="33"/>
      <c r="T24910" s="29"/>
      <c r="U24910" s="29"/>
      <c r="V24910" s="29"/>
      <c r="W24910" s="29"/>
      <c r="X24910" s="29"/>
      <c r="Y24910" s="29"/>
      <c r="Z24910" s="29"/>
      <c r="AA24910" s="29"/>
      <c r="AB24910" s="29"/>
      <c r="AC24910" s="29"/>
      <c r="AD24910" s="29"/>
      <c r="AE24910" s="29"/>
      <c r="AF24910" s="29"/>
      <c r="AG24910" s="29"/>
      <c r="AH24910" s="29"/>
      <c r="AI24910" s="29"/>
      <c r="AJ24910" s="29"/>
      <c r="AK24910" s="29"/>
      <c r="AL24910" s="29"/>
      <c r="AM24910" s="29"/>
      <c r="AP24910" s="30"/>
    </row>
    <row r="24911" spans="1:42">
      <c r="A24911" s="29"/>
      <c r="B24911" s="29"/>
      <c r="C24911" s="29"/>
      <c r="D24911" s="29"/>
      <c r="E24911" s="29"/>
      <c r="F24911" s="29"/>
      <c r="G24911" s="29"/>
      <c r="H24911" s="29"/>
      <c r="I24911" s="29"/>
      <c r="J24911" s="29"/>
      <c r="K24911" s="29"/>
      <c r="L24911" s="29"/>
      <c r="M24911" s="29"/>
      <c r="N24911" s="29"/>
      <c r="O24911" s="29"/>
      <c r="P24911" s="29"/>
      <c r="Q24911" s="29"/>
      <c r="R24911" s="29"/>
      <c r="S24911" s="33"/>
      <c r="T24911" s="29"/>
      <c r="U24911" s="29"/>
      <c r="V24911" s="29"/>
      <c r="W24911" s="29"/>
      <c r="X24911" s="29"/>
      <c r="Y24911" s="29"/>
      <c r="Z24911" s="29"/>
      <c r="AA24911" s="29"/>
      <c r="AB24911" s="29"/>
      <c r="AC24911" s="29"/>
      <c r="AD24911" s="29"/>
      <c r="AE24911" s="29"/>
      <c r="AF24911" s="29"/>
      <c r="AG24911" s="29"/>
      <c r="AH24911" s="29"/>
      <c r="AI24911" s="29"/>
      <c r="AJ24911" s="29"/>
      <c r="AK24911" s="29"/>
      <c r="AL24911" s="29"/>
      <c r="AM24911" s="29"/>
      <c r="AP24911" s="30"/>
    </row>
    <row r="24912" spans="1:42">
      <c r="A24912" s="29"/>
      <c r="B24912" s="29"/>
      <c r="C24912" s="29"/>
      <c r="D24912" s="29"/>
      <c r="E24912" s="29"/>
      <c r="F24912" s="29"/>
      <c r="G24912" s="29"/>
      <c r="H24912" s="29"/>
      <c r="I24912" s="29"/>
      <c r="J24912" s="29"/>
      <c r="K24912" s="29"/>
      <c r="L24912" s="29"/>
      <c r="M24912" s="29"/>
      <c r="N24912" s="29"/>
      <c r="O24912" s="29"/>
      <c r="P24912" s="29"/>
      <c r="Q24912" s="29"/>
      <c r="R24912" s="29"/>
      <c r="S24912" s="33"/>
      <c r="T24912" s="29"/>
      <c r="U24912" s="29"/>
      <c r="V24912" s="29"/>
      <c r="W24912" s="29"/>
      <c r="X24912" s="29"/>
      <c r="Y24912" s="29"/>
      <c r="Z24912" s="29"/>
      <c r="AA24912" s="29"/>
      <c r="AB24912" s="29"/>
      <c r="AC24912" s="29"/>
      <c r="AD24912" s="29"/>
      <c r="AE24912" s="29"/>
      <c r="AF24912" s="29"/>
      <c r="AG24912" s="29"/>
      <c r="AH24912" s="29"/>
      <c r="AI24912" s="29"/>
      <c r="AJ24912" s="29"/>
      <c r="AK24912" s="29"/>
      <c r="AL24912" s="29"/>
      <c r="AM24912" s="29"/>
      <c r="AP24912" s="30"/>
    </row>
    <row r="24913" spans="1:42">
      <c r="A24913" s="29"/>
      <c r="B24913" s="29"/>
      <c r="C24913" s="29"/>
      <c r="D24913" s="29"/>
      <c r="E24913" s="29"/>
      <c r="F24913" s="29"/>
      <c r="G24913" s="29"/>
      <c r="H24913" s="29"/>
      <c r="I24913" s="29"/>
      <c r="J24913" s="29"/>
      <c r="K24913" s="29"/>
      <c r="L24913" s="29"/>
      <c r="M24913" s="29"/>
      <c r="N24913" s="29"/>
      <c r="O24913" s="29"/>
      <c r="P24913" s="29"/>
      <c r="Q24913" s="29"/>
      <c r="R24913" s="29"/>
      <c r="S24913" s="33"/>
      <c r="T24913" s="29"/>
      <c r="U24913" s="29"/>
      <c r="V24913" s="29"/>
      <c r="W24913" s="29"/>
      <c r="X24913" s="29"/>
      <c r="Y24913" s="29"/>
      <c r="Z24913" s="29"/>
      <c r="AA24913" s="29"/>
      <c r="AB24913" s="29"/>
      <c r="AC24913" s="29"/>
      <c r="AD24913" s="29"/>
      <c r="AE24913" s="29"/>
      <c r="AF24913" s="29"/>
      <c r="AG24913" s="29"/>
      <c r="AH24913" s="29"/>
      <c r="AI24913" s="29"/>
      <c r="AJ24913" s="29"/>
      <c r="AK24913" s="29"/>
      <c r="AL24913" s="29"/>
      <c r="AM24913" s="29"/>
      <c r="AP24913" s="30"/>
    </row>
    <row r="24914" spans="1:42">
      <c r="A24914" s="29"/>
      <c r="B24914" s="29"/>
      <c r="C24914" s="29"/>
      <c r="D24914" s="29"/>
      <c r="E24914" s="29"/>
      <c r="F24914" s="29"/>
      <c r="G24914" s="29"/>
      <c r="H24914" s="29"/>
      <c r="I24914" s="29"/>
      <c r="J24914" s="29"/>
      <c r="K24914" s="29"/>
      <c r="L24914" s="29"/>
      <c r="M24914" s="29"/>
      <c r="N24914" s="29"/>
      <c r="O24914" s="29"/>
      <c r="P24914" s="29"/>
      <c r="Q24914" s="29"/>
      <c r="R24914" s="29"/>
      <c r="S24914" s="33"/>
      <c r="T24914" s="29"/>
      <c r="U24914" s="29"/>
      <c r="V24914" s="29"/>
      <c r="W24914" s="29"/>
      <c r="X24914" s="29"/>
      <c r="Y24914" s="29"/>
      <c r="Z24914" s="29"/>
      <c r="AA24914" s="29"/>
      <c r="AB24914" s="29"/>
      <c r="AC24914" s="29"/>
      <c r="AD24914" s="29"/>
      <c r="AE24914" s="29"/>
      <c r="AF24914" s="29"/>
      <c r="AG24914" s="29"/>
      <c r="AH24914" s="29"/>
      <c r="AI24914" s="29"/>
      <c r="AJ24914" s="29"/>
      <c r="AK24914" s="29"/>
      <c r="AL24914" s="29"/>
      <c r="AM24914" s="29"/>
      <c r="AP24914" s="30"/>
    </row>
    <row r="24915" spans="1:42">
      <c r="A24915" s="29"/>
      <c r="B24915" s="29"/>
      <c r="C24915" s="29"/>
      <c r="D24915" s="29"/>
      <c r="E24915" s="29"/>
      <c r="F24915" s="29"/>
      <c r="G24915" s="29"/>
      <c r="H24915" s="29"/>
      <c r="I24915" s="29"/>
      <c r="J24915" s="29"/>
      <c r="K24915" s="29"/>
      <c r="L24915" s="29"/>
      <c r="M24915" s="29"/>
      <c r="N24915" s="29"/>
      <c r="O24915" s="29"/>
      <c r="P24915" s="29"/>
      <c r="Q24915" s="29"/>
      <c r="R24915" s="29"/>
      <c r="S24915" s="33"/>
      <c r="T24915" s="29"/>
      <c r="U24915" s="29"/>
      <c r="V24915" s="29"/>
      <c r="W24915" s="29"/>
      <c r="X24915" s="29"/>
      <c r="Y24915" s="29"/>
      <c r="Z24915" s="29"/>
      <c r="AA24915" s="29"/>
      <c r="AB24915" s="29"/>
      <c r="AC24915" s="29"/>
      <c r="AD24915" s="29"/>
      <c r="AE24915" s="29"/>
      <c r="AF24915" s="29"/>
      <c r="AG24915" s="29"/>
      <c r="AH24915" s="29"/>
      <c r="AI24915" s="29"/>
      <c r="AJ24915" s="29"/>
      <c r="AK24915" s="29"/>
      <c r="AL24915" s="29"/>
      <c r="AM24915" s="29"/>
      <c r="AP24915" s="30"/>
    </row>
    <row r="24916" spans="1:42">
      <c r="A24916" s="29"/>
      <c r="B24916" s="29"/>
      <c r="C24916" s="29"/>
      <c r="D24916" s="29"/>
      <c r="E24916" s="29"/>
      <c r="F24916" s="29"/>
      <c r="G24916" s="29"/>
      <c r="H24916" s="29"/>
      <c r="I24916" s="29"/>
      <c r="J24916" s="29"/>
      <c r="K24916" s="29"/>
      <c r="L24916" s="29"/>
      <c r="M24916" s="29"/>
      <c r="N24916" s="29"/>
      <c r="O24916" s="29"/>
      <c r="P24916" s="29"/>
      <c r="Q24916" s="29"/>
      <c r="R24916" s="29"/>
      <c r="S24916" s="33"/>
      <c r="T24916" s="29"/>
      <c r="U24916" s="29"/>
      <c r="V24916" s="29"/>
      <c r="W24916" s="29"/>
      <c r="X24916" s="29"/>
      <c r="Y24916" s="29"/>
      <c r="Z24916" s="29"/>
      <c r="AA24916" s="29"/>
      <c r="AB24916" s="29"/>
      <c r="AC24916" s="29"/>
      <c r="AD24916" s="29"/>
      <c r="AE24916" s="29"/>
      <c r="AF24916" s="29"/>
      <c r="AG24916" s="29"/>
      <c r="AH24916" s="29"/>
      <c r="AI24916" s="29"/>
      <c r="AJ24916" s="29"/>
      <c r="AK24916" s="29"/>
      <c r="AL24916" s="29"/>
      <c r="AM24916" s="29"/>
      <c r="AP24916" s="30"/>
    </row>
    <row r="24917" spans="1:42">
      <c r="A24917" s="29"/>
      <c r="B24917" s="29"/>
      <c r="C24917" s="29"/>
      <c r="D24917" s="29"/>
      <c r="E24917" s="29"/>
      <c r="F24917" s="29"/>
      <c r="G24917" s="29"/>
      <c r="H24917" s="29"/>
      <c r="I24917" s="29"/>
      <c r="J24917" s="29"/>
      <c r="K24917" s="29"/>
      <c r="L24917" s="29"/>
      <c r="M24917" s="29"/>
      <c r="N24917" s="29"/>
      <c r="O24917" s="29"/>
      <c r="P24917" s="29"/>
      <c r="Q24917" s="29"/>
      <c r="R24917" s="29"/>
      <c r="S24917" s="33"/>
      <c r="T24917" s="29"/>
      <c r="U24917" s="29"/>
      <c r="V24917" s="29"/>
      <c r="W24917" s="29"/>
      <c r="X24917" s="29"/>
      <c r="Y24917" s="29"/>
      <c r="Z24917" s="29"/>
      <c r="AA24917" s="29"/>
      <c r="AB24917" s="29"/>
      <c r="AC24917" s="29"/>
      <c r="AD24917" s="29"/>
      <c r="AE24917" s="29"/>
      <c r="AF24917" s="29"/>
      <c r="AG24917" s="29"/>
      <c r="AH24917" s="29"/>
      <c r="AI24917" s="29"/>
      <c r="AJ24917" s="29"/>
      <c r="AK24917" s="29"/>
      <c r="AL24917" s="29"/>
      <c r="AM24917" s="29"/>
      <c r="AP24917" s="30"/>
    </row>
    <row r="24918" spans="1:42">
      <c r="A24918" s="29"/>
      <c r="B24918" s="29"/>
      <c r="C24918" s="29"/>
      <c r="D24918" s="29"/>
      <c r="E24918" s="29"/>
      <c r="F24918" s="29"/>
      <c r="G24918" s="29"/>
      <c r="H24918" s="29"/>
      <c r="I24918" s="29"/>
      <c r="J24918" s="29"/>
      <c r="K24918" s="29"/>
      <c r="L24918" s="29"/>
      <c r="M24918" s="29"/>
      <c r="N24918" s="29"/>
      <c r="O24918" s="29"/>
      <c r="P24918" s="29"/>
      <c r="Q24918" s="29"/>
      <c r="R24918" s="29"/>
      <c r="S24918" s="33"/>
      <c r="T24918" s="29"/>
      <c r="U24918" s="29"/>
      <c r="V24918" s="29"/>
      <c r="W24918" s="29"/>
      <c r="X24918" s="29"/>
      <c r="Y24918" s="29"/>
      <c r="Z24918" s="29"/>
      <c r="AA24918" s="29"/>
      <c r="AB24918" s="29"/>
      <c r="AC24918" s="29"/>
      <c r="AD24918" s="29"/>
      <c r="AE24918" s="29"/>
      <c r="AF24918" s="29"/>
      <c r="AG24918" s="29"/>
      <c r="AH24918" s="29"/>
      <c r="AI24918" s="29"/>
      <c r="AJ24918" s="29"/>
      <c r="AK24918" s="29"/>
      <c r="AL24918" s="29"/>
      <c r="AM24918" s="29"/>
      <c r="AP24918" s="30"/>
    </row>
    <row r="24919" spans="1:42">
      <c r="A24919" s="29"/>
      <c r="B24919" s="29"/>
      <c r="C24919" s="29"/>
      <c r="D24919" s="29"/>
      <c r="E24919" s="29"/>
      <c r="F24919" s="29"/>
      <c r="G24919" s="29"/>
      <c r="H24919" s="29"/>
      <c r="I24919" s="29"/>
      <c r="J24919" s="29"/>
      <c r="K24919" s="29"/>
      <c r="L24919" s="29"/>
      <c r="M24919" s="29"/>
      <c r="N24919" s="29"/>
      <c r="O24919" s="29"/>
      <c r="P24919" s="29"/>
      <c r="Q24919" s="29"/>
      <c r="R24919" s="29"/>
      <c r="S24919" s="33"/>
      <c r="T24919" s="29"/>
      <c r="U24919" s="29"/>
      <c r="V24919" s="29"/>
      <c r="W24919" s="29"/>
      <c r="X24919" s="29"/>
      <c r="Y24919" s="29"/>
      <c r="Z24919" s="29"/>
      <c r="AA24919" s="29"/>
      <c r="AB24919" s="29"/>
      <c r="AC24919" s="29"/>
      <c r="AD24919" s="29"/>
      <c r="AE24919" s="29"/>
      <c r="AF24919" s="29"/>
      <c r="AG24919" s="29"/>
      <c r="AH24919" s="29"/>
      <c r="AI24919" s="29"/>
      <c r="AJ24919" s="29"/>
      <c r="AK24919" s="29"/>
      <c r="AL24919" s="29"/>
      <c r="AM24919" s="29"/>
      <c r="AP24919" s="30"/>
    </row>
    <row r="24920" spans="1:42">
      <c r="A24920" s="29"/>
      <c r="B24920" s="29"/>
      <c r="C24920" s="29"/>
      <c r="D24920" s="29"/>
      <c r="E24920" s="29"/>
      <c r="F24920" s="29"/>
      <c r="G24920" s="29"/>
      <c r="H24920" s="29"/>
      <c r="I24920" s="29"/>
      <c r="J24920" s="29"/>
      <c r="K24920" s="29"/>
      <c r="L24920" s="29"/>
      <c r="M24920" s="29"/>
      <c r="N24920" s="29"/>
      <c r="O24920" s="29"/>
      <c r="P24920" s="29"/>
      <c r="Q24920" s="29"/>
      <c r="R24920" s="29"/>
      <c r="S24920" s="33"/>
      <c r="T24920" s="29"/>
      <c r="U24920" s="29"/>
      <c r="V24920" s="29"/>
      <c r="W24920" s="29"/>
      <c r="X24920" s="29"/>
      <c r="Y24920" s="29"/>
      <c r="Z24920" s="29"/>
      <c r="AA24920" s="29"/>
      <c r="AB24920" s="29"/>
      <c r="AC24920" s="29"/>
      <c r="AD24920" s="29"/>
      <c r="AE24920" s="29"/>
      <c r="AF24920" s="29"/>
      <c r="AG24920" s="29"/>
      <c r="AH24920" s="29"/>
      <c r="AI24920" s="29"/>
      <c r="AJ24920" s="29"/>
      <c r="AK24920" s="29"/>
      <c r="AL24920" s="29"/>
      <c r="AM24920" s="29"/>
      <c r="AP24920" s="30"/>
    </row>
    <row r="24921" spans="1:42">
      <c r="A24921" s="29"/>
      <c r="B24921" s="29"/>
      <c r="C24921" s="29"/>
      <c r="D24921" s="29"/>
      <c r="E24921" s="29"/>
      <c r="F24921" s="29"/>
      <c r="G24921" s="29"/>
      <c r="H24921" s="29"/>
      <c r="I24921" s="29"/>
      <c r="J24921" s="29"/>
      <c r="K24921" s="29"/>
      <c r="L24921" s="29"/>
      <c r="M24921" s="29"/>
      <c r="N24921" s="29"/>
      <c r="O24921" s="29"/>
      <c r="P24921" s="29"/>
      <c r="Q24921" s="29"/>
      <c r="R24921" s="29"/>
      <c r="S24921" s="33"/>
      <c r="T24921" s="29"/>
      <c r="U24921" s="29"/>
      <c r="V24921" s="29"/>
      <c r="W24921" s="29"/>
      <c r="X24921" s="29"/>
      <c r="Y24921" s="29"/>
      <c r="Z24921" s="29"/>
      <c r="AA24921" s="29"/>
      <c r="AB24921" s="29"/>
      <c r="AC24921" s="29"/>
      <c r="AD24921" s="29"/>
      <c r="AE24921" s="29"/>
      <c r="AF24921" s="29"/>
      <c r="AG24921" s="29"/>
      <c r="AH24921" s="29"/>
      <c r="AI24921" s="29"/>
      <c r="AJ24921" s="29"/>
      <c r="AK24921" s="29"/>
      <c r="AL24921" s="29"/>
      <c r="AM24921" s="29"/>
      <c r="AP24921" s="30"/>
    </row>
    <row r="24922" spans="1:42">
      <c r="A24922" s="29"/>
      <c r="B24922" s="29"/>
      <c r="C24922" s="29"/>
      <c r="D24922" s="29"/>
      <c r="E24922" s="29"/>
      <c r="F24922" s="29"/>
      <c r="G24922" s="29"/>
      <c r="H24922" s="29"/>
      <c r="I24922" s="29"/>
      <c r="J24922" s="29"/>
      <c r="K24922" s="29"/>
      <c r="L24922" s="29"/>
      <c r="M24922" s="29"/>
      <c r="N24922" s="29"/>
      <c r="O24922" s="29"/>
      <c r="P24922" s="29"/>
      <c r="Q24922" s="29"/>
      <c r="R24922" s="29"/>
      <c r="S24922" s="33"/>
      <c r="T24922" s="29"/>
      <c r="U24922" s="29"/>
      <c r="V24922" s="29"/>
      <c r="W24922" s="29"/>
      <c r="X24922" s="29"/>
      <c r="Y24922" s="29"/>
      <c r="Z24922" s="29"/>
      <c r="AA24922" s="29"/>
      <c r="AB24922" s="29"/>
      <c r="AC24922" s="29"/>
      <c r="AD24922" s="29"/>
      <c r="AE24922" s="29"/>
      <c r="AF24922" s="29"/>
      <c r="AG24922" s="29"/>
      <c r="AH24922" s="29"/>
      <c r="AI24922" s="29"/>
      <c r="AJ24922" s="29"/>
      <c r="AK24922" s="29"/>
      <c r="AL24922" s="29"/>
      <c r="AM24922" s="29"/>
      <c r="AP24922" s="30"/>
    </row>
    <row r="24923" spans="1:42">
      <c r="A24923" s="29"/>
      <c r="B24923" s="29"/>
      <c r="C24923" s="29"/>
      <c r="D24923" s="29"/>
      <c r="E24923" s="29"/>
      <c r="F24923" s="29"/>
      <c r="G24923" s="29"/>
      <c r="H24923" s="29"/>
      <c r="I24923" s="29"/>
      <c r="J24923" s="29"/>
      <c r="K24923" s="29"/>
      <c r="L24923" s="29"/>
      <c r="M24923" s="29"/>
      <c r="N24923" s="29"/>
      <c r="O24923" s="29"/>
      <c r="P24923" s="29"/>
      <c r="Q24923" s="29"/>
      <c r="R24923" s="29"/>
      <c r="S24923" s="33"/>
      <c r="T24923" s="29"/>
      <c r="U24923" s="29"/>
      <c r="V24923" s="29"/>
      <c r="W24923" s="29"/>
      <c r="X24923" s="29"/>
      <c r="Y24923" s="29"/>
      <c r="Z24923" s="29"/>
      <c r="AA24923" s="29"/>
      <c r="AB24923" s="29"/>
      <c r="AC24923" s="29"/>
      <c r="AD24923" s="29"/>
      <c r="AE24923" s="29"/>
      <c r="AF24923" s="29"/>
      <c r="AG24923" s="29"/>
      <c r="AH24923" s="29"/>
      <c r="AI24923" s="29"/>
      <c r="AJ24923" s="29"/>
      <c r="AK24923" s="29"/>
      <c r="AL24923" s="29"/>
      <c r="AM24923" s="29"/>
      <c r="AP24923" s="30"/>
    </row>
    <row r="24924" spans="1:42">
      <c r="A24924" s="29"/>
      <c r="B24924" s="29"/>
      <c r="C24924" s="29"/>
      <c r="D24924" s="29"/>
      <c r="E24924" s="29"/>
      <c r="F24924" s="29"/>
      <c r="G24924" s="29"/>
      <c r="H24924" s="29"/>
      <c r="I24924" s="29"/>
      <c r="J24924" s="29"/>
      <c r="K24924" s="29"/>
      <c r="L24924" s="29"/>
      <c r="M24924" s="29"/>
      <c r="N24924" s="29"/>
      <c r="O24924" s="29"/>
      <c r="P24924" s="29"/>
      <c r="Q24924" s="29"/>
      <c r="R24924" s="29"/>
      <c r="S24924" s="33"/>
      <c r="T24924" s="29"/>
      <c r="U24924" s="29"/>
      <c r="V24924" s="29"/>
      <c r="W24924" s="29"/>
      <c r="X24924" s="29"/>
      <c r="Y24924" s="29"/>
      <c r="Z24924" s="29"/>
      <c r="AA24924" s="29"/>
      <c r="AB24924" s="29"/>
      <c r="AC24924" s="29"/>
      <c r="AD24924" s="29"/>
      <c r="AE24924" s="29"/>
      <c r="AF24924" s="29"/>
      <c r="AG24924" s="29"/>
      <c r="AH24924" s="29"/>
      <c r="AI24924" s="29"/>
      <c r="AJ24924" s="29"/>
      <c r="AK24924" s="29"/>
      <c r="AL24924" s="29"/>
      <c r="AM24924" s="29"/>
      <c r="AP24924" s="30"/>
    </row>
    <row r="24925" spans="1:42">
      <c r="A24925" s="29"/>
      <c r="B24925" s="29"/>
      <c r="C24925" s="29"/>
      <c r="D24925" s="29"/>
      <c r="E24925" s="29"/>
      <c r="F24925" s="29"/>
      <c r="G24925" s="29"/>
      <c r="H24925" s="29"/>
      <c r="I24925" s="29"/>
      <c r="J24925" s="29"/>
      <c r="K24925" s="29"/>
      <c r="L24925" s="29"/>
      <c r="M24925" s="29"/>
      <c r="N24925" s="29"/>
      <c r="O24925" s="29"/>
      <c r="P24925" s="29"/>
      <c r="Q24925" s="29"/>
      <c r="R24925" s="29"/>
      <c r="S24925" s="33"/>
      <c r="T24925" s="29"/>
      <c r="U24925" s="29"/>
      <c r="V24925" s="29"/>
      <c r="W24925" s="29"/>
      <c r="X24925" s="29"/>
      <c r="Y24925" s="29"/>
      <c r="Z24925" s="29"/>
      <c r="AA24925" s="29"/>
      <c r="AB24925" s="29"/>
      <c r="AC24925" s="29"/>
      <c r="AD24925" s="29"/>
      <c r="AE24925" s="29"/>
      <c r="AF24925" s="29"/>
      <c r="AG24925" s="29"/>
      <c r="AH24925" s="29"/>
      <c r="AI24925" s="29"/>
      <c r="AJ24925" s="29"/>
      <c r="AK24925" s="29"/>
      <c r="AL24925" s="29"/>
      <c r="AM24925" s="29"/>
      <c r="AP24925" s="30"/>
    </row>
    <row r="24926" spans="1:42">
      <c r="A24926" s="29"/>
      <c r="B24926" s="29"/>
      <c r="C24926" s="29"/>
      <c r="D24926" s="29"/>
      <c r="E24926" s="29"/>
      <c r="F24926" s="29"/>
      <c r="G24926" s="29"/>
      <c r="H24926" s="29"/>
      <c r="I24926" s="29"/>
      <c r="J24926" s="29"/>
      <c r="K24926" s="29"/>
      <c r="L24926" s="29"/>
      <c r="M24926" s="29"/>
      <c r="N24926" s="29"/>
      <c r="O24926" s="29"/>
      <c r="P24926" s="29"/>
      <c r="Q24926" s="29"/>
      <c r="R24926" s="29"/>
      <c r="S24926" s="33"/>
      <c r="T24926" s="29"/>
      <c r="U24926" s="29"/>
      <c r="V24926" s="29"/>
      <c r="W24926" s="29"/>
      <c r="X24926" s="29"/>
      <c r="Y24926" s="29"/>
      <c r="Z24926" s="29"/>
      <c r="AA24926" s="29"/>
      <c r="AB24926" s="29"/>
      <c r="AC24926" s="29"/>
      <c r="AD24926" s="29"/>
      <c r="AE24926" s="29"/>
      <c r="AF24926" s="29"/>
      <c r="AG24926" s="29"/>
      <c r="AH24926" s="29"/>
      <c r="AI24926" s="29"/>
      <c r="AJ24926" s="29"/>
      <c r="AK24926" s="29"/>
      <c r="AL24926" s="29"/>
      <c r="AM24926" s="29"/>
      <c r="AP24926" s="30"/>
    </row>
    <row r="24927" spans="1:42">
      <c r="A24927" s="29"/>
      <c r="B24927" s="29"/>
      <c r="C24927" s="29"/>
      <c r="D24927" s="29"/>
      <c r="E24927" s="29"/>
      <c r="F24927" s="29"/>
      <c r="G24927" s="29"/>
      <c r="H24927" s="29"/>
      <c r="I24927" s="29"/>
      <c r="J24927" s="29"/>
      <c r="K24927" s="29"/>
      <c r="L24927" s="29"/>
      <c r="M24927" s="29"/>
      <c r="N24927" s="29"/>
      <c r="O24927" s="29"/>
      <c r="P24927" s="29"/>
      <c r="Q24927" s="29"/>
      <c r="R24927" s="29"/>
      <c r="S24927" s="33"/>
      <c r="T24927" s="29"/>
      <c r="U24927" s="29"/>
      <c r="V24927" s="29"/>
      <c r="W24927" s="29"/>
      <c r="X24927" s="29"/>
      <c r="Y24927" s="29"/>
      <c r="Z24927" s="29"/>
      <c r="AA24927" s="29"/>
      <c r="AB24927" s="29"/>
      <c r="AC24927" s="29"/>
      <c r="AD24927" s="29"/>
      <c r="AE24927" s="29"/>
      <c r="AF24927" s="29"/>
      <c r="AG24927" s="29"/>
      <c r="AH24927" s="29"/>
      <c r="AI24927" s="29"/>
      <c r="AJ24927" s="29"/>
      <c r="AK24927" s="29"/>
      <c r="AL24927" s="29"/>
      <c r="AM24927" s="29"/>
      <c r="AP24927" s="30"/>
    </row>
    <row r="24928" spans="1:42">
      <c r="A24928" s="29"/>
      <c r="B24928" s="29"/>
      <c r="C24928" s="29"/>
      <c r="D24928" s="29"/>
      <c r="E24928" s="29"/>
      <c r="F24928" s="29"/>
      <c r="G24928" s="29"/>
      <c r="H24928" s="29"/>
      <c r="I24928" s="29"/>
      <c r="J24928" s="29"/>
      <c r="K24928" s="29"/>
      <c r="L24928" s="29"/>
      <c r="M24928" s="29"/>
      <c r="N24928" s="29"/>
      <c r="O24928" s="29"/>
      <c r="P24928" s="29"/>
      <c r="Q24928" s="29"/>
      <c r="R24928" s="29"/>
      <c r="S24928" s="33"/>
      <c r="T24928" s="29"/>
      <c r="U24928" s="29"/>
      <c r="V24928" s="29"/>
      <c r="W24928" s="29"/>
      <c r="X24928" s="29"/>
      <c r="Y24928" s="29"/>
      <c r="Z24928" s="29"/>
      <c r="AA24928" s="29"/>
      <c r="AB24928" s="29"/>
      <c r="AC24928" s="29"/>
      <c r="AD24928" s="29"/>
      <c r="AE24928" s="29"/>
      <c r="AF24928" s="29"/>
      <c r="AG24928" s="29"/>
      <c r="AH24928" s="29"/>
      <c r="AI24928" s="29"/>
      <c r="AJ24928" s="29"/>
      <c r="AK24928" s="29"/>
      <c r="AL24928" s="29"/>
      <c r="AM24928" s="29"/>
      <c r="AP24928" s="30"/>
    </row>
    <row r="24929" spans="1:42">
      <c r="A24929" s="29"/>
      <c r="B24929" s="29"/>
      <c r="C24929" s="29"/>
      <c r="D24929" s="29"/>
      <c r="E24929" s="29"/>
      <c r="F24929" s="29"/>
      <c r="G24929" s="29"/>
      <c r="H24929" s="29"/>
      <c r="I24929" s="29"/>
      <c r="J24929" s="29"/>
      <c r="K24929" s="29"/>
      <c r="L24929" s="29"/>
      <c r="M24929" s="29"/>
      <c r="N24929" s="29"/>
      <c r="O24929" s="29"/>
      <c r="P24929" s="29"/>
      <c r="Q24929" s="29"/>
      <c r="R24929" s="29"/>
      <c r="S24929" s="33"/>
      <c r="T24929" s="29"/>
      <c r="U24929" s="29"/>
      <c r="V24929" s="29"/>
      <c r="W24929" s="29"/>
      <c r="X24929" s="29"/>
      <c r="Y24929" s="29"/>
      <c r="Z24929" s="29"/>
      <c r="AA24929" s="29"/>
      <c r="AB24929" s="29"/>
      <c r="AC24929" s="29"/>
      <c r="AD24929" s="29"/>
      <c r="AE24929" s="29"/>
      <c r="AF24929" s="29"/>
      <c r="AG24929" s="29"/>
      <c r="AH24929" s="29"/>
      <c r="AI24929" s="29"/>
      <c r="AJ24929" s="29"/>
      <c r="AK24929" s="29"/>
      <c r="AL24929" s="29"/>
      <c r="AM24929" s="29"/>
      <c r="AP24929" s="30"/>
    </row>
    <row r="24930" spans="1:42">
      <c r="A24930" s="29"/>
      <c r="B24930" s="29"/>
      <c r="C24930" s="29"/>
      <c r="D24930" s="29"/>
      <c r="E24930" s="29"/>
      <c r="F24930" s="29"/>
      <c r="G24930" s="29"/>
      <c r="H24930" s="29"/>
      <c r="I24930" s="29"/>
      <c r="J24930" s="29"/>
      <c r="K24930" s="29"/>
      <c r="L24930" s="29"/>
      <c r="M24930" s="29"/>
      <c r="N24930" s="29"/>
      <c r="O24930" s="29"/>
      <c r="P24930" s="29"/>
      <c r="Q24930" s="29"/>
      <c r="R24930" s="29"/>
      <c r="S24930" s="33"/>
      <c r="T24930" s="29"/>
      <c r="U24930" s="29"/>
      <c r="V24930" s="29"/>
      <c r="W24930" s="29"/>
      <c r="X24930" s="29"/>
      <c r="Y24930" s="29"/>
      <c r="Z24930" s="29"/>
      <c r="AA24930" s="29"/>
      <c r="AB24930" s="29"/>
      <c r="AC24930" s="29"/>
      <c r="AD24930" s="29"/>
      <c r="AE24930" s="29"/>
      <c r="AF24930" s="29"/>
      <c r="AG24930" s="29"/>
      <c r="AH24930" s="29"/>
      <c r="AI24930" s="29"/>
      <c r="AJ24930" s="29"/>
      <c r="AK24930" s="29"/>
      <c r="AL24930" s="29"/>
      <c r="AM24930" s="29"/>
      <c r="AP24930" s="30"/>
    </row>
    <row r="24931" spans="1:42">
      <c r="A24931" s="29"/>
      <c r="B24931" s="29"/>
      <c r="C24931" s="29"/>
      <c r="D24931" s="29"/>
      <c r="E24931" s="29"/>
      <c r="F24931" s="29"/>
      <c r="G24931" s="29"/>
      <c r="H24931" s="29"/>
      <c r="I24931" s="29"/>
      <c r="J24931" s="29"/>
      <c r="K24931" s="29"/>
      <c r="L24931" s="29"/>
      <c r="M24931" s="29"/>
      <c r="N24931" s="29"/>
      <c r="O24931" s="29"/>
      <c r="P24931" s="29"/>
      <c r="Q24931" s="29"/>
      <c r="R24931" s="29"/>
      <c r="S24931" s="33"/>
      <c r="T24931" s="29"/>
      <c r="U24931" s="29"/>
      <c r="V24931" s="29"/>
      <c r="W24931" s="29"/>
      <c r="X24931" s="29"/>
      <c r="Y24931" s="29"/>
      <c r="Z24931" s="29"/>
      <c r="AA24931" s="29"/>
      <c r="AB24931" s="29"/>
      <c r="AC24931" s="29"/>
      <c r="AD24931" s="29"/>
      <c r="AE24931" s="29"/>
      <c r="AF24931" s="29"/>
      <c r="AG24931" s="29"/>
      <c r="AH24931" s="29"/>
      <c r="AI24931" s="29"/>
      <c r="AJ24931" s="29"/>
      <c r="AK24931" s="29"/>
      <c r="AL24931" s="29"/>
      <c r="AM24931" s="29"/>
      <c r="AP24931" s="30"/>
    </row>
    <row r="24932" spans="1:42">
      <c r="A24932" s="29"/>
      <c r="B24932" s="29"/>
      <c r="C24932" s="29"/>
      <c r="D24932" s="29"/>
      <c r="E24932" s="29"/>
      <c r="F24932" s="29"/>
      <c r="G24932" s="29"/>
      <c r="H24932" s="29"/>
      <c r="I24932" s="29"/>
      <c r="J24932" s="29"/>
      <c r="K24932" s="29"/>
      <c r="L24932" s="29"/>
      <c r="M24932" s="29"/>
      <c r="N24932" s="29"/>
      <c r="O24932" s="29"/>
      <c r="P24932" s="29"/>
      <c r="Q24932" s="29"/>
      <c r="R24932" s="29"/>
      <c r="S24932" s="33"/>
      <c r="T24932" s="29"/>
      <c r="U24932" s="29"/>
      <c r="V24932" s="29"/>
      <c r="W24932" s="29"/>
      <c r="X24932" s="29"/>
      <c r="Y24932" s="29"/>
      <c r="Z24932" s="29"/>
      <c r="AA24932" s="29"/>
      <c r="AB24932" s="29"/>
      <c r="AC24932" s="29"/>
      <c r="AD24932" s="29"/>
      <c r="AE24932" s="29"/>
      <c r="AF24932" s="29"/>
      <c r="AG24932" s="29"/>
      <c r="AH24932" s="29"/>
      <c r="AI24932" s="29"/>
      <c r="AJ24932" s="29"/>
      <c r="AK24932" s="29"/>
      <c r="AL24932" s="29"/>
      <c r="AM24932" s="29"/>
      <c r="AP24932" s="30"/>
    </row>
    <row r="24933" spans="1:42">
      <c r="A24933" s="29"/>
      <c r="B24933" s="29"/>
      <c r="C24933" s="29"/>
      <c r="D24933" s="29"/>
      <c r="E24933" s="29"/>
      <c r="F24933" s="29"/>
      <c r="G24933" s="29"/>
      <c r="H24933" s="29"/>
      <c r="I24933" s="29"/>
      <c r="J24933" s="29"/>
      <c r="K24933" s="29"/>
      <c r="L24933" s="29"/>
      <c r="M24933" s="29"/>
      <c r="N24933" s="29"/>
      <c r="O24933" s="29"/>
      <c r="P24933" s="29"/>
      <c r="Q24933" s="29"/>
      <c r="R24933" s="29"/>
      <c r="S24933" s="33"/>
      <c r="T24933" s="29"/>
      <c r="U24933" s="29"/>
      <c r="V24933" s="29"/>
      <c r="W24933" s="29"/>
      <c r="X24933" s="29"/>
      <c r="Y24933" s="29"/>
      <c r="Z24933" s="29"/>
      <c r="AA24933" s="29"/>
      <c r="AB24933" s="29"/>
      <c r="AC24933" s="29"/>
      <c r="AD24933" s="29"/>
      <c r="AE24933" s="29"/>
      <c r="AF24933" s="29"/>
      <c r="AG24933" s="29"/>
      <c r="AH24933" s="29"/>
      <c r="AI24933" s="29"/>
      <c r="AJ24933" s="29"/>
      <c r="AK24933" s="29"/>
      <c r="AL24933" s="29"/>
      <c r="AM24933" s="29"/>
      <c r="AP24933" s="30"/>
    </row>
    <row r="24934" spans="1:42">
      <c r="A24934" s="29"/>
      <c r="B24934" s="29"/>
      <c r="C24934" s="29"/>
      <c r="D24934" s="29"/>
      <c r="E24934" s="29"/>
      <c r="F24934" s="29"/>
      <c r="G24934" s="29"/>
      <c r="H24934" s="29"/>
      <c r="I24934" s="29"/>
      <c r="J24934" s="29"/>
      <c r="K24934" s="29"/>
      <c r="L24934" s="29"/>
      <c r="M24934" s="29"/>
      <c r="N24934" s="29"/>
      <c r="O24934" s="29"/>
      <c r="P24934" s="29"/>
      <c r="Q24934" s="29"/>
      <c r="R24934" s="29"/>
      <c r="S24934" s="33"/>
      <c r="T24934" s="29"/>
      <c r="U24934" s="29"/>
      <c r="V24934" s="29"/>
      <c r="W24934" s="29"/>
      <c r="X24934" s="29"/>
      <c r="Y24934" s="29"/>
      <c r="Z24934" s="29"/>
      <c r="AA24934" s="29"/>
      <c r="AB24934" s="29"/>
      <c r="AC24934" s="29"/>
      <c r="AD24934" s="29"/>
      <c r="AE24934" s="29"/>
      <c r="AF24934" s="29"/>
      <c r="AG24934" s="29"/>
      <c r="AH24934" s="29"/>
      <c r="AI24934" s="29"/>
      <c r="AJ24934" s="29"/>
      <c r="AK24934" s="29"/>
      <c r="AL24934" s="29"/>
      <c r="AM24934" s="29"/>
      <c r="AP24934" s="30"/>
    </row>
    <row r="24935" spans="1:42">
      <c r="A24935" s="29"/>
      <c r="B24935" s="29"/>
      <c r="C24935" s="29"/>
      <c r="D24935" s="29"/>
      <c r="E24935" s="29"/>
      <c r="F24935" s="29"/>
      <c r="G24935" s="29"/>
      <c r="H24935" s="29"/>
      <c r="I24935" s="29"/>
      <c r="J24935" s="29"/>
      <c r="K24935" s="29"/>
      <c r="L24935" s="29"/>
      <c r="M24935" s="29"/>
      <c r="N24935" s="29"/>
      <c r="O24935" s="29"/>
      <c r="P24935" s="29"/>
      <c r="Q24935" s="29"/>
      <c r="R24935" s="29"/>
      <c r="S24935" s="33"/>
      <c r="T24935" s="29"/>
      <c r="U24935" s="29"/>
      <c r="V24935" s="29"/>
      <c r="W24935" s="29"/>
      <c r="X24935" s="29"/>
      <c r="Y24935" s="29"/>
      <c r="Z24935" s="29"/>
      <c r="AA24935" s="29"/>
      <c r="AB24935" s="29"/>
      <c r="AC24935" s="29"/>
      <c r="AD24935" s="29"/>
      <c r="AE24935" s="29"/>
      <c r="AF24935" s="29"/>
      <c r="AG24935" s="29"/>
      <c r="AH24935" s="29"/>
      <c r="AI24935" s="29"/>
      <c r="AJ24935" s="29"/>
      <c r="AK24935" s="29"/>
      <c r="AL24935" s="29"/>
      <c r="AM24935" s="29"/>
      <c r="AP24935" s="30"/>
    </row>
    <row r="24936" spans="1:42">
      <c r="A24936" s="29"/>
      <c r="B24936" s="29"/>
      <c r="C24936" s="29"/>
      <c r="D24936" s="29"/>
      <c r="E24936" s="29"/>
      <c r="F24936" s="29"/>
      <c r="G24936" s="29"/>
      <c r="H24936" s="29"/>
      <c r="I24936" s="29"/>
      <c r="J24936" s="29"/>
      <c r="K24936" s="29"/>
      <c r="L24936" s="29"/>
      <c r="M24936" s="29"/>
      <c r="N24936" s="29"/>
      <c r="O24936" s="29"/>
      <c r="P24936" s="29"/>
      <c r="Q24936" s="29"/>
      <c r="R24936" s="29"/>
      <c r="S24936" s="33"/>
      <c r="T24936" s="29"/>
      <c r="U24936" s="29"/>
      <c r="V24936" s="29"/>
      <c r="W24936" s="29"/>
      <c r="X24936" s="29"/>
      <c r="Y24936" s="29"/>
      <c r="Z24936" s="29"/>
      <c r="AA24936" s="29"/>
      <c r="AB24936" s="29"/>
      <c r="AC24936" s="29"/>
      <c r="AD24936" s="29"/>
      <c r="AE24936" s="29"/>
      <c r="AF24936" s="29"/>
      <c r="AG24936" s="29"/>
      <c r="AH24936" s="29"/>
      <c r="AI24936" s="29"/>
      <c r="AJ24936" s="29"/>
      <c r="AK24936" s="29"/>
      <c r="AL24936" s="29"/>
      <c r="AM24936" s="29"/>
      <c r="AP24936" s="30"/>
    </row>
    <row r="24937" spans="1:42">
      <c r="A24937" s="29"/>
      <c r="B24937" s="29"/>
      <c r="C24937" s="29"/>
      <c r="D24937" s="29"/>
      <c r="E24937" s="29"/>
      <c r="F24937" s="29"/>
      <c r="G24937" s="29"/>
      <c r="H24937" s="29"/>
      <c r="I24937" s="29"/>
      <c r="J24937" s="29"/>
      <c r="K24937" s="29"/>
      <c r="L24937" s="29"/>
      <c r="M24937" s="29"/>
      <c r="N24937" s="29"/>
      <c r="O24937" s="29"/>
      <c r="P24937" s="29"/>
      <c r="Q24937" s="29"/>
      <c r="R24937" s="29"/>
      <c r="S24937" s="33"/>
      <c r="T24937" s="29"/>
      <c r="U24937" s="29"/>
      <c r="V24937" s="29"/>
      <c r="W24937" s="29"/>
      <c r="X24937" s="29"/>
      <c r="Y24937" s="29"/>
      <c r="Z24937" s="29"/>
      <c r="AA24937" s="29"/>
      <c r="AB24937" s="29"/>
      <c r="AC24937" s="29"/>
      <c r="AD24937" s="29"/>
      <c r="AE24937" s="29"/>
      <c r="AF24937" s="29"/>
      <c r="AG24937" s="29"/>
      <c r="AH24937" s="29"/>
      <c r="AI24937" s="29"/>
      <c r="AJ24937" s="29"/>
      <c r="AK24937" s="29"/>
      <c r="AL24937" s="29"/>
      <c r="AM24937" s="29"/>
      <c r="AP24937" s="30"/>
    </row>
    <row r="24938" spans="1:42">
      <c r="A24938" s="29"/>
      <c r="B24938" s="29"/>
      <c r="C24938" s="29"/>
      <c r="D24938" s="29"/>
      <c r="E24938" s="29"/>
      <c r="F24938" s="29"/>
      <c r="G24938" s="29"/>
      <c r="H24938" s="29"/>
      <c r="I24938" s="29"/>
      <c r="J24938" s="29"/>
      <c r="K24938" s="29"/>
      <c r="L24938" s="29"/>
      <c r="M24938" s="29"/>
      <c r="N24938" s="29"/>
      <c r="O24938" s="29"/>
      <c r="P24938" s="29"/>
      <c r="Q24938" s="29"/>
      <c r="R24938" s="29"/>
      <c r="S24938" s="33"/>
      <c r="T24938" s="29"/>
      <c r="U24938" s="29"/>
      <c r="V24938" s="29"/>
      <c r="W24938" s="29"/>
      <c r="X24938" s="29"/>
      <c r="Y24938" s="29"/>
      <c r="Z24938" s="29"/>
      <c r="AA24938" s="29"/>
      <c r="AB24938" s="29"/>
      <c r="AC24938" s="29"/>
      <c r="AD24938" s="29"/>
      <c r="AE24938" s="29"/>
      <c r="AF24938" s="29"/>
      <c r="AG24938" s="29"/>
      <c r="AH24938" s="29"/>
      <c r="AI24938" s="29"/>
      <c r="AJ24938" s="29"/>
      <c r="AK24938" s="29"/>
      <c r="AL24938" s="29"/>
      <c r="AM24938" s="29"/>
      <c r="AP24938" s="30"/>
    </row>
    <row r="24939" spans="1:42">
      <c r="A24939" s="29"/>
      <c r="B24939" s="29"/>
      <c r="C24939" s="29"/>
      <c r="D24939" s="29"/>
      <c r="E24939" s="29"/>
      <c r="F24939" s="29"/>
      <c r="G24939" s="29"/>
      <c r="H24939" s="29"/>
      <c r="I24939" s="29"/>
      <c r="J24939" s="29"/>
      <c r="K24939" s="29"/>
      <c r="L24939" s="29"/>
      <c r="M24939" s="29"/>
      <c r="N24939" s="29"/>
      <c r="O24939" s="29"/>
      <c r="P24939" s="29"/>
      <c r="Q24939" s="29"/>
      <c r="R24939" s="29"/>
      <c r="S24939" s="33"/>
      <c r="T24939" s="29"/>
      <c r="U24939" s="29"/>
      <c r="V24939" s="29"/>
      <c r="W24939" s="29"/>
      <c r="X24939" s="29"/>
      <c r="Y24939" s="29"/>
      <c r="Z24939" s="29"/>
      <c r="AA24939" s="29"/>
      <c r="AB24939" s="29"/>
      <c r="AC24939" s="29"/>
      <c r="AD24939" s="29"/>
      <c r="AE24939" s="29"/>
      <c r="AF24939" s="29"/>
      <c r="AG24939" s="29"/>
      <c r="AH24939" s="29"/>
      <c r="AI24939" s="29"/>
      <c r="AJ24939" s="29"/>
      <c r="AK24939" s="29"/>
      <c r="AL24939" s="29"/>
      <c r="AM24939" s="29"/>
      <c r="AP24939" s="30"/>
    </row>
    <row r="24940" spans="1:42">
      <c r="A24940" s="29"/>
      <c r="B24940" s="29"/>
      <c r="C24940" s="29"/>
      <c r="D24940" s="29"/>
      <c r="E24940" s="29"/>
      <c r="F24940" s="29"/>
      <c r="G24940" s="29"/>
      <c r="H24940" s="29"/>
      <c r="I24940" s="29"/>
      <c r="J24940" s="29"/>
      <c r="K24940" s="29"/>
      <c r="L24940" s="29"/>
      <c r="M24940" s="29"/>
      <c r="N24940" s="29"/>
      <c r="O24940" s="29"/>
      <c r="P24940" s="29"/>
      <c r="Q24940" s="29"/>
      <c r="R24940" s="29"/>
      <c r="S24940" s="33"/>
      <c r="T24940" s="29"/>
      <c r="U24940" s="29"/>
      <c r="V24940" s="29"/>
      <c r="W24940" s="29"/>
      <c r="X24940" s="29"/>
      <c r="Y24940" s="29"/>
      <c r="Z24940" s="29"/>
      <c r="AA24940" s="29"/>
      <c r="AB24940" s="29"/>
      <c r="AC24940" s="29"/>
      <c r="AD24940" s="29"/>
      <c r="AE24940" s="29"/>
      <c r="AF24940" s="29"/>
      <c r="AG24940" s="29"/>
      <c r="AH24940" s="29"/>
      <c r="AI24940" s="29"/>
      <c r="AJ24940" s="29"/>
      <c r="AK24940" s="29"/>
      <c r="AL24940" s="29"/>
      <c r="AM24940" s="29"/>
      <c r="AP24940" s="30"/>
    </row>
    <row r="24941" spans="1:42">
      <c r="A24941" s="29"/>
      <c r="B24941" s="29"/>
      <c r="C24941" s="29"/>
      <c r="D24941" s="29"/>
      <c r="E24941" s="29"/>
      <c r="F24941" s="29"/>
      <c r="G24941" s="29"/>
      <c r="H24941" s="29"/>
      <c r="I24941" s="29"/>
      <c r="J24941" s="29"/>
      <c r="K24941" s="29"/>
      <c r="L24941" s="29"/>
      <c r="M24941" s="29"/>
      <c r="N24941" s="29"/>
      <c r="O24941" s="29"/>
      <c r="P24941" s="29"/>
      <c r="Q24941" s="29"/>
      <c r="R24941" s="29"/>
      <c r="S24941" s="33"/>
      <c r="T24941" s="29"/>
      <c r="U24941" s="29"/>
      <c r="V24941" s="29"/>
      <c r="W24941" s="29"/>
      <c r="X24941" s="29"/>
      <c r="Y24941" s="29"/>
      <c r="Z24941" s="29"/>
      <c r="AA24941" s="29"/>
      <c r="AB24941" s="29"/>
      <c r="AC24941" s="29"/>
      <c r="AD24941" s="29"/>
      <c r="AE24941" s="29"/>
      <c r="AF24941" s="29"/>
      <c r="AG24941" s="29"/>
      <c r="AH24941" s="29"/>
      <c r="AI24941" s="29"/>
      <c r="AJ24941" s="29"/>
      <c r="AK24941" s="29"/>
      <c r="AL24941" s="29"/>
      <c r="AM24941" s="29"/>
      <c r="AP24941" s="30"/>
    </row>
    <row r="24942" spans="1:42">
      <c r="A24942" s="29"/>
      <c r="B24942" s="29"/>
      <c r="C24942" s="29"/>
      <c r="D24942" s="29"/>
      <c r="E24942" s="29"/>
      <c r="F24942" s="29"/>
      <c r="G24942" s="29"/>
      <c r="H24942" s="29"/>
      <c r="I24942" s="29"/>
      <c r="J24942" s="29"/>
      <c r="K24942" s="29"/>
      <c r="L24942" s="29"/>
      <c r="M24942" s="29"/>
      <c r="N24942" s="29"/>
      <c r="O24942" s="29"/>
      <c r="P24942" s="29"/>
      <c r="Q24942" s="29"/>
      <c r="R24942" s="29"/>
      <c r="S24942" s="33"/>
      <c r="T24942" s="29"/>
      <c r="U24942" s="29"/>
      <c r="V24942" s="29"/>
      <c r="W24942" s="29"/>
      <c r="X24942" s="29"/>
      <c r="Y24942" s="29"/>
      <c r="Z24942" s="29"/>
      <c r="AA24942" s="29"/>
      <c r="AB24942" s="29"/>
      <c r="AC24942" s="29"/>
      <c r="AD24942" s="29"/>
      <c r="AE24942" s="29"/>
      <c r="AF24942" s="29"/>
      <c r="AG24942" s="29"/>
      <c r="AH24942" s="29"/>
      <c r="AI24942" s="29"/>
      <c r="AJ24942" s="29"/>
      <c r="AK24942" s="29"/>
      <c r="AL24942" s="29"/>
      <c r="AM24942" s="29"/>
      <c r="AP24942" s="30"/>
    </row>
    <row r="24943" spans="1:42">
      <c r="A24943" s="29"/>
      <c r="B24943" s="29"/>
      <c r="C24943" s="29"/>
      <c r="D24943" s="29"/>
      <c r="E24943" s="29"/>
      <c r="F24943" s="29"/>
      <c r="G24943" s="29"/>
      <c r="H24943" s="29"/>
      <c r="I24943" s="29"/>
      <c r="J24943" s="29"/>
      <c r="K24943" s="29"/>
      <c r="L24943" s="29"/>
      <c r="M24943" s="29"/>
      <c r="N24943" s="29"/>
      <c r="O24943" s="29"/>
      <c r="P24943" s="29"/>
      <c r="Q24943" s="29"/>
      <c r="R24943" s="29"/>
      <c r="S24943" s="33"/>
      <c r="T24943" s="29"/>
      <c r="U24943" s="29"/>
      <c r="V24943" s="29"/>
      <c r="W24943" s="29"/>
      <c r="X24943" s="29"/>
      <c r="Y24943" s="29"/>
      <c r="Z24943" s="29"/>
      <c r="AA24943" s="29"/>
      <c r="AB24943" s="29"/>
      <c r="AC24943" s="29"/>
      <c r="AD24943" s="29"/>
      <c r="AE24943" s="29"/>
      <c r="AF24943" s="29"/>
      <c r="AG24943" s="29"/>
      <c r="AH24943" s="29"/>
      <c r="AI24943" s="29"/>
      <c r="AJ24943" s="29"/>
      <c r="AK24943" s="29"/>
      <c r="AL24943" s="29"/>
      <c r="AM24943" s="29"/>
      <c r="AP24943" s="30"/>
    </row>
    <row r="24944" spans="1:42">
      <c r="A24944" s="29"/>
      <c r="B24944" s="29"/>
      <c r="C24944" s="29"/>
      <c r="D24944" s="29"/>
      <c r="E24944" s="29"/>
      <c r="F24944" s="29"/>
      <c r="G24944" s="29"/>
      <c r="H24944" s="29"/>
      <c r="I24944" s="29"/>
      <c r="J24944" s="29"/>
      <c r="K24944" s="29"/>
      <c r="L24944" s="29"/>
      <c r="M24944" s="29"/>
      <c r="N24944" s="29"/>
      <c r="O24944" s="29"/>
      <c r="P24944" s="29"/>
      <c r="Q24944" s="29"/>
      <c r="R24944" s="29"/>
      <c r="S24944" s="33"/>
      <c r="T24944" s="29"/>
      <c r="U24944" s="29"/>
      <c r="V24944" s="29"/>
      <c r="W24944" s="29"/>
      <c r="X24944" s="29"/>
      <c r="Y24944" s="29"/>
      <c r="Z24944" s="29"/>
      <c r="AA24944" s="29"/>
      <c r="AB24944" s="29"/>
      <c r="AC24944" s="29"/>
      <c r="AD24944" s="29"/>
      <c r="AE24944" s="29"/>
      <c r="AF24944" s="29"/>
      <c r="AG24944" s="29"/>
      <c r="AH24944" s="29"/>
      <c r="AI24944" s="29"/>
      <c r="AJ24944" s="29"/>
      <c r="AK24944" s="29"/>
      <c r="AL24944" s="29"/>
      <c r="AM24944" s="29"/>
      <c r="AP24944" s="30"/>
    </row>
    <row r="24945" spans="1:42">
      <c r="A24945" s="29"/>
      <c r="B24945" s="29"/>
      <c r="C24945" s="29"/>
      <c r="D24945" s="29"/>
      <c r="E24945" s="29"/>
      <c r="F24945" s="29"/>
      <c r="G24945" s="29"/>
      <c r="H24945" s="29"/>
      <c r="I24945" s="29"/>
      <c r="J24945" s="29"/>
      <c r="K24945" s="29"/>
      <c r="L24945" s="29"/>
      <c r="M24945" s="29"/>
      <c r="N24945" s="29"/>
      <c r="O24945" s="29"/>
      <c r="P24945" s="29"/>
      <c r="Q24945" s="29"/>
      <c r="R24945" s="29"/>
      <c r="S24945" s="33"/>
      <c r="T24945" s="29"/>
      <c r="U24945" s="29"/>
      <c r="V24945" s="29"/>
      <c r="W24945" s="29"/>
      <c r="X24945" s="29"/>
      <c r="Y24945" s="29"/>
      <c r="Z24945" s="29"/>
      <c r="AA24945" s="29"/>
      <c r="AB24945" s="29"/>
      <c r="AC24945" s="29"/>
      <c r="AD24945" s="29"/>
      <c r="AE24945" s="29"/>
      <c r="AF24945" s="29"/>
      <c r="AG24945" s="29"/>
      <c r="AH24945" s="29"/>
      <c r="AI24945" s="29"/>
      <c r="AJ24945" s="29"/>
      <c r="AK24945" s="29"/>
      <c r="AL24945" s="29"/>
      <c r="AM24945" s="29"/>
      <c r="AP24945" s="30"/>
    </row>
    <row r="24946" spans="1:42">
      <c r="A24946" s="29"/>
      <c r="B24946" s="29"/>
      <c r="C24946" s="29"/>
      <c r="D24946" s="29"/>
      <c r="E24946" s="29"/>
      <c r="F24946" s="29"/>
      <c r="G24946" s="29"/>
      <c r="H24946" s="29"/>
      <c r="I24946" s="29"/>
      <c r="J24946" s="29"/>
      <c r="K24946" s="29"/>
      <c r="L24946" s="29"/>
      <c r="M24946" s="29"/>
      <c r="N24946" s="29"/>
      <c r="O24946" s="29"/>
      <c r="P24946" s="29"/>
      <c r="Q24946" s="29"/>
      <c r="R24946" s="29"/>
      <c r="S24946" s="33"/>
      <c r="T24946" s="29"/>
      <c r="U24946" s="29"/>
      <c r="V24946" s="29"/>
      <c r="W24946" s="29"/>
      <c r="X24946" s="29"/>
      <c r="Y24946" s="29"/>
      <c r="Z24946" s="29"/>
      <c r="AA24946" s="29"/>
      <c r="AB24946" s="29"/>
      <c r="AC24946" s="29"/>
      <c r="AD24946" s="29"/>
      <c r="AE24946" s="29"/>
      <c r="AF24946" s="29"/>
      <c r="AG24946" s="29"/>
      <c r="AH24946" s="29"/>
      <c r="AI24946" s="29"/>
      <c r="AJ24946" s="29"/>
      <c r="AK24946" s="29"/>
      <c r="AL24946" s="29"/>
      <c r="AM24946" s="29"/>
      <c r="AP24946" s="30"/>
    </row>
    <row r="24947" spans="1:42">
      <c r="A24947" s="29"/>
      <c r="B24947" s="29"/>
      <c r="C24947" s="29"/>
      <c r="D24947" s="29"/>
      <c r="E24947" s="29"/>
      <c r="F24947" s="29"/>
      <c r="G24947" s="29"/>
      <c r="H24947" s="29"/>
      <c r="I24947" s="29"/>
      <c r="J24947" s="29"/>
      <c r="K24947" s="29"/>
      <c r="L24947" s="29"/>
      <c r="M24947" s="29"/>
      <c r="N24947" s="29"/>
      <c r="O24947" s="29"/>
      <c r="P24947" s="29"/>
      <c r="Q24947" s="29"/>
      <c r="R24947" s="29"/>
      <c r="S24947" s="33"/>
      <c r="T24947" s="29"/>
      <c r="U24947" s="29"/>
      <c r="V24947" s="29"/>
      <c r="W24947" s="29"/>
      <c r="X24947" s="29"/>
      <c r="Y24947" s="29"/>
      <c r="Z24947" s="29"/>
      <c r="AA24947" s="29"/>
      <c r="AB24947" s="29"/>
      <c r="AC24947" s="29"/>
      <c r="AD24947" s="29"/>
      <c r="AE24947" s="29"/>
      <c r="AF24947" s="29"/>
      <c r="AG24947" s="29"/>
      <c r="AH24947" s="29"/>
      <c r="AI24947" s="29"/>
      <c r="AJ24947" s="29"/>
      <c r="AK24947" s="29"/>
      <c r="AL24947" s="29"/>
      <c r="AM24947" s="29"/>
      <c r="AP24947" s="30"/>
    </row>
    <row r="24948" spans="1:42">
      <c r="A24948" s="29"/>
      <c r="B24948" s="29"/>
      <c r="C24948" s="29"/>
      <c r="D24948" s="29"/>
      <c r="E24948" s="29"/>
      <c r="F24948" s="29"/>
      <c r="G24948" s="29"/>
      <c r="H24948" s="29"/>
      <c r="I24948" s="29"/>
      <c r="J24948" s="29"/>
      <c r="K24948" s="29"/>
      <c r="L24948" s="29"/>
      <c r="M24948" s="29"/>
      <c r="N24948" s="29"/>
      <c r="O24948" s="29"/>
      <c r="P24948" s="29"/>
      <c r="Q24948" s="29"/>
      <c r="R24948" s="29"/>
      <c r="S24948" s="33"/>
      <c r="T24948" s="29"/>
      <c r="U24948" s="29"/>
      <c r="V24948" s="29"/>
      <c r="W24948" s="29"/>
      <c r="X24948" s="29"/>
      <c r="Y24948" s="29"/>
      <c r="Z24948" s="29"/>
      <c r="AA24948" s="29"/>
      <c r="AB24948" s="29"/>
      <c r="AC24948" s="29"/>
      <c r="AD24948" s="29"/>
      <c r="AE24948" s="29"/>
      <c r="AF24948" s="29"/>
      <c r="AG24948" s="29"/>
      <c r="AH24948" s="29"/>
      <c r="AI24948" s="29"/>
      <c r="AJ24948" s="29"/>
      <c r="AK24948" s="29"/>
      <c r="AL24948" s="29"/>
      <c r="AM24948" s="29"/>
      <c r="AP24948" s="30"/>
    </row>
    <row r="24949" spans="1:42">
      <c r="A24949" s="29"/>
      <c r="B24949" s="29"/>
      <c r="C24949" s="29"/>
      <c r="D24949" s="29"/>
      <c r="E24949" s="29"/>
      <c r="F24949" s="29"/>
      <c r="G24949" s="29"/>
      <c r="H24949" s="29"/>
      <c r="I24949" s="29"/>
      <c r="J24949" s="29"/>
      <c r="K24949" s="29"/>
      <c r="L24949" s="29"/>
      <c r="M24949" s="29"/>
      <c r="N24949" s="29"/>
      <c r="O24949" s="29"/>
      <c r="P24949" s="29"/>
      <c r="Q24949" s="29"/>
      <c r="R24949" s="29"/>
      <c r="S24949" s="33"/>
      <c r="T24949" s="29"/>
      <c r="U24949" s="29"/>
      <c r="V24949" s="29"/>
      <c r="W24949" s="29"/>
      <c r="X24949" s="29"/>
      <c r="Y24949" s="29"/>
      <c r="Z24949" s="29"/>
      <c r="AA24949" s="29"/>
      <c r="AB24949" s="29"/>
      <c r="AC24949" s="29"/>
      <c r="AD24949" s="29"/>
      <c r="AE24949" s="29"/>
      <c r="AF24949" s="29"/>
      <c r="AG24949" s="29"/>
      <c r="AH24949" s="29"/>
      <c r="AI24949" s="29"/>
      <c r="AJ24949" s="29"/>
      <c r="AK24949" s="29"/>
      <c r="AL24949" s="29"/>
      <c r="AM24949" s="29"/>
      <c r="AP24949" s="30"/>
    </row>
    <row r="24950" spans="1:42">
      <c r="A24950" s="29"/>
      <c r="B24950" s="29"/>
      <c r="C24950" s="29"/>
      <c r="D24950" s="29"/>
      <c r="E24950" s="29"/>
      <c r="F24950" s="29"/>
      <c r="G24950" s="29"/>
      <c r="H24950" s="29"/>
      <c r="I24950" s="29"/>
      <c r="J24950" s="29"/>
      <c r="K24950" s="29"/>
      <c r="L24950" s="29"/>
      <c r="M24950" s="29"/>
      <c r="N24950" s="29"/>
      <c r="O24950" s="29"/>
      <c r="P24950" s="29"/>
      <c r="Q24950" s="29"/>
      <c r="R24950" s="29"/>
      <c r="S24950" s="33"/>
      <c r="T24950" s="29"/>
      <c r="U24950" s="29"/>
      <c r="V24950" s="29"/>
      <c r="W24950" s="29"/>
      <c r="X24950" s="29"/>
      <c r="Y24950" s="29"/>
      <c r="Z24950" s="29"/>
      <c r="AA24950" s="29"/>
      <c r="AB24950" s="29"/>
      <c r="AC24950" s="29"/>
      <c r="AD24950" s="29"/>
      <c r="AE24950" s="29"/>
      <c r="AF24950" s="29"/>
      <c r="AG24950" s="29"/>
      <c r="AH24950" s="29"/>
      <c r="AI24950" s="29"/>
      <c r="AJ24950" s="29"/>
      <c r="AK24950" s="29"/>
      <c r="AL24950" s="29"/>
      <c r="AM24950" s="29"/>
      <c r="AP24950" s="30"/>
    </row>
    <row r="24951" spans="1:42">
      <c r="A24951" s="29"/>
      <c r="B24951" s="29"/>
      <c r="C24951" s="29"/>
      <c r="D24951" s="29"/>
      <c r="E24951" s="29"/>
      <c r="F24951" s="29"/>
      <c r="G24951" s="29"/>
      <c r="H24951" s="29"/>
      <c r="I24951" s="29"/>
      <c r="J24951" s="29"/>
      <c r="K24951" s="29"/>
      <c r="L24951" s="29"/>
      <c r="M24951" s="29"/>
      <c r="N24951" s="29"/>
      <c r="O24951" s="29"/>
      <c r="P24951" s="29"/>
      <c r="Q24951" s="29"/>
      <c r="R24951" s="29"/>
      <c r="S24951" s="33"/>
      <c r="T24951" s="29"/>
      <c r="U24951" s="29"/>
      <c r="V24951" s="29"/>
      <c r="W24951" s="29"/>
      <c r="X24951" s="29"/>
      <c r="Y24951" s="29"/>
      <c r="Z24951" s="29"/>
      <c r="AA24951" s="29"/>
      <c r="AB24951" s="29"/>
      <c r="AC24951" s="29"/>
      <c r="AD24951" s="29"/>
      <c r="AE24951" s="29"/>
      <c r="AF24951" s="29"/>
      <c r="AG24951" s="29"/>
      <c r="AH24951" s="29"/>
      <c r="AI24951" s="29"/>
      <c r="AJ24951" s="29"/>
      <c r="AK24951" s="29"/>
      <c r="AL24951" s="29"/>
      <c r="AM24951" s="29"/>
      <c r="AP24951" s="30"/>
    </row>
    <row r="24952" spans="1:42">
      <c r="A24952" s="29"/>
      <c r="B24952" s="29"/>
      <c r="C24952" s="29"/>
      <c r="D24952" s="29"/>
      <c r="E24952" s="29"/>
      <c r="F24952" s="29"/>
      <c r="G24952" s="29"/>
      <c r="H24952" s="29"/>
      <c r="I24952" s="29"/>
      <c r="J24952" s="29"/>
      <c r="K24952" s="29"/>
      <c r="L24952" s="29"/>
      <c r="M24952" s="29"/>
      <c r="N24952" s="29"/>
      <c r="O24952" s="29"/>
      <c r="P24952" s="29"/>
      <c r="Q24952" s="29"/>
      <c r="R24952" s="29"/>
      <c r="S24952" s="33"/>
      <c r="T24952" s="29"/>
      <c r="U24952" s="29"/>
      <c r="V24952" s="29"/>
      <c r="W24952" s="29"/>
      <c r="X24952" s="29"/>
      <c r="Y24952" s="29"/>
      <c r="Z24952" s="29"/>
      <c r="AA24952" s="29"/>
      <c r="AB24952" s="29"/>
      <c r="AC24952" s="29"/>
      <c r="AD24952" s="29"/>
      <c r="AE24952" s="29"/>
      <c r="AF24952" s="29"/>
      <c r="AG24952" s="29"/>
      <c r="AH24952" s="29"/>
      <c r="AI24952" s="29"/>
      <c r="AJ24952" s="29"/>
      <c r="AK24952" s="29"/>
      <c r="AL24952" s="29"/>
      <c r="AM24952" s="29"/>
      <c r="AP24952" s="30"/>
    </row>
    <row r="24953" spans="1:42">
      <c r="A24953" s="29"/>
      <c r="B24953" s="29"/>
      <c r="C24953" s="29"/>
      <c r="D24953" s="29"/>
      <c r="E24953" s="29"/>
      <c r="F24953" s="29"/>
      <c r="G24953" s="29"/>
      <c r="H24953" s="29"/>
      <c r="I24953" s="29"/>
      <c r="J24953" s="29"/>
      <c r="K24953" s="29"/>
      <c r="L24953" s="29"/>
      <c r="M24953" s="29"/>
      <c r="N24953" s="29"/>
      <c r="O24953" s="29"/>
      <c r="P24953" s="29"/>
      <c r="Q24953" s="29"/>
      <c r="R24953" s="29"/>
      <c r="S24953" s="33"/>
      <c r="T24953" s="29"/>
      <c r="U24953" s="29"/>
      <c r="V24953" s="29"/>
      <c r="W24953" s="29"/>
      <c r="X24953" s="29"/>
      <c r="Y24953" s="29"/>
      <c r="Z24953" s="29"/>
      <c r="AA24953" s="29"/>
      <c r="AB24953" s="29"/>
      <c r="AC24953" s="29"/>
      <c r="AD24953" s="29"/>
      <c r="AE24953" s="29"/>
      <c r="AF24953" s="29"/>
      <c r="AG24953" s="29"/>
      <c r="AH24953" s="29"/>
      <c r="AI24953" s="29"/>
      <c r="AJ24953" s="29"/>
      <c r="AK24953" s="29"/>
      <c r="AL24953" s="29"/>
      <c r="AM24953" s="29"/>
      <c r="AP24953" s="30"/>
    </row>
    <row r="24954" spans="1:42">
      <c r="A24954" s="29"/>
      <c r="B24954" s="29"/>
      <c r="C24954" s="29"/>
      <c r="D24954" s="29"/>
      <c r="E24954" s="29"/>
      <c r="F24954" s="29"/>
      <c r="G24954" s="29"/>
      <c r="H24954" s="29"/>
      <c r="I24954" s="29"/>
      <c r="J24954" s="29"/>
      <c r="K24954" s="29"/>
      <c r="L24954" s="29"/>
      <c r="M24954" s="29"/>
      <c r="N24954" s="29"/>
      <c r="O24954" s="29"/>
      <c r="P24954" s="29"/>
      <c r="Q24954" s="29"/>
      <c r="R24954" s="29"/>
      <c r="S24954" s="33"/>
      <c r="T24954" s="29"/>
      <c r="U24954" s="29"/>
      <c r="V24954" s="29"/>
      <c r="W24954" s="29"/>
      <c r="X24954" s="29"/>
      <c r="Y24954" s="29"/>
      <c r="Z24954" s="29"/>
      <c r="AA24954" s="29"/>
      <c r="AB24954" s="29"/>
      <c r="AC24954" s="29"/>
      <c r="AD24954" s="29"/>
      <c r="AE24954" s="29"/>
      <c r="AF24954" s="29"/>
      <c r="AG24954" s="29"/>
      <c r="AH24954" s="29"/>
      <c r="AI24954" s="29"/>
      <c r="AJ24954" s="29"/>
      <c r="AK24954" s="29"/>
      <c r="AL24954" s="29"/>
      <c r="AM24954" s="29"/>
      <c r="AP24954" s="30"/>
    </row>
    <row r="24955" spans="1:42">
      <c r="A24955" s="29"/>
      <c r="B24955" s="29"/>
      <c r="C24955" s="29"/>
      <c r="D24955" s="29"/>
      <c r="E24955" s="29"/>
      <c r="F24955" s="29"/>
      <c r="G24955" s="29"/>
      <c r="H24955" s="29"/>
      <c r="I24955" s="29"/>
      <c r="J24955" s="29"/>
      <c r="K24955" s="29"/>
      <c r="L24955" s="29"/>
      <c r="M24955" s="29"/>
      <c r="N24955" s="29"/>
      <c r="O24955" s="29"/>
      <c r="P24955" s="29"/>
      <c r="Q24955" s="29"/>
      <c r="R24955" s="29"/>
      <c r="S24955" s="33"/>
      <c r="T24955" s="29"/>
      <c r="U24955" s="29"/>
      <c r="V24955" s="29"/>
      <c r="W24955" s="29"/>
      <c r="X24955" s="29"/>
      <c r="Y24955" s="29"/>
      <c r="Z24955" s="29"/>
      <c r="AA24955" s="29"/>
      <c r="AB24955" s="29"/>
      <c r="AC24955" s="29"/>
      <c r="AD24955" s="29"/>
      <c r="AE24955" s="29"/>
      <c r="AF24955" s="29"/>
      <c r="AG24955" s="29"/>
      <c r="AH24955" s="29"/>
      <c r="AI24955" s="29"/>
      <c r="AJ24955" s="29"/>
      <c r="AK24955" s="29"/>
      <c r="AL24955" s="29"/>
      <c r="AM24955" s="29"/>
      <c r="AP24955" s="30"/>
    </row>
    <row r="24956" spans="1:42">
      <c r="A24956" s="29"/>
      <c r="B24956" s="29"/>
      <c r="C24956" s="29"/>
      <c r="D24956" s="29"/>
      <c r="E24956" s="29"/>
      <c r="F24956" s="29"/>
      <c r="G24956" s="29"/>
      <c r="H24956" s="29"/>
      <c r="I24956" s="29"/>
      <c r="J24956" s="29"/>
      <c r="K24956" s="29"/>
      <c r="L24956" s="29"/>
      <c r="M24956" s="29"/>
      <c r="N24956" s="29"/>
      <c r="O24956" s="29"/>
      <c r="P24956" s="29"/>
      <c r="Q24956" s="29"/>
      <c r="R24956" s="29"/>
      <c r="S24956" s="33"/>
      <c r="T24956" s="29"/>
      <c r="U24956" s="29"/>
      <c r="V24956" s="29"/>
      <c r="W24956" s="29"/>
      <c r="X24956" s="29"/>
      <c r="Y24956" s="29"/>
      <c r="Z24956" s="29"/>
      <c r="AA24956" s="29"/>
      <c r="AB24956" s="29"/>
      <c r="AC24956" s="29"/>
      <c r="AD24956" s="29"/>
      <c r="AE24956" s="29"/>
      <c r="AF24956" s="29"/>
      <c r="AG24956" s="29"/>
      <c r="AH24956" s="29"/>
      <c r="AI24956" s="29"/>
      <c r="AJ24956" s="29"/>
      <c r="AK24956" s="29"/>
      <c r="AL24956" s="29"/>
      <c r="AM24956" s="29"/>
      <c r="AP24956" s="30"/>
    </row>
    <row r="24957" spans="1:42">
      <c r="A24957" s="29"/>
      <c r="B24957" s="29"/>
      <c r="C24957" s="29"/>
      <c r="D24957" s="29"/>
      <c r="E24957" s="29"/>
      <c r="F24957" s="29"/>
      <c r="G24957" s="29"/>
      <c r="H24957" s="29"/>
      <c r="I24957" s="29"/>
      <c r="J24957" s="29"/>
      <c r="K24957" s="29"/>
      <c r="L24957" s="29"/>
      <c r="M24957" s="29"/>
      <c r="N24957" s="29"/>
      <c r="O24957" s="29"/>
      <c r="P24957" s="29"/>
      <c r="Q24957" s="29"/>
      <c r="R24957" s="29"/>
      <c r="S24957" s="33"/>
      <c r="T24957" s="29"/>
      <c r="U24957" s="29"/>
      <c r="V24957" s="29"/>
      <c r="W24957" s="29"/>
      <c r="X24957" s="29"/>
      <c r="Y24957" s="29"/>
      <c r="Z24957" s="29"/>
      <c r="AA24957" s="29"/>
      <c r="AB24957" s="29"/>
      <c r="AC24957" s="29"/>
      <c r="AD24957" s="29"/>
      <c r="AE24957" s="29"/>
      <c r="AF24957" s="29"/>
      <c r="AG24957" s="29"/>
      <c r="AH24957" s="29"/>
      <c r="AI24957" s="29"/>
      <c r="AJ24957" s="29"/>
      <c r="AK24957" s="29"/>
      <c r="AL24957" s="29"/>
      <c r="AM24957" s="29"/>
      <c r="AP24957" s="30"/>
    </row>
    <row r="24958" spans="1:42">
      <c r="A24958" s="29"/>
      <c r="B24958" s="29"/>
      <c r="C24958" s="29"/>
      <c r="D24958" s="29"/>
      <c r="E24958" s="29"/>
      <c r="F24958" s="29"/>
      <c r="G24958" s="29"/>
      <c r="H24958" s="29"/>
      <c r="I24958" s="29"/>
      <c r="J24958" s="29"/>
      <c r="K24958" s="29"/>
      <c r="L24958" s="29"/>
      <c r="M24958" s="29"/>
      <c r="N24958" s="29"/>
      <c r="O24958" s="29"/>
      <c r="P24958" s="29"/>
      <c r="Q24958" s="29"/>
      <c r="R24958" s="29"/>
      <c r="S24958" s="33"/>
      <c r="T24958" s="29"/>
      <c r="U24958" s="29"/>
      <c r="V24958" s="29"/>
      <c r="W24958" s="29"/>
      <c r="X24958" s="29"/>
      <c r="Y24958" s="29"/>
      <c r="Z24958" s="29"/>
      <c r="AA24958" s="29"/>
      <c r="AB24958" s="29"/>
      <c r="AC24958" s="29"/>
      <c r="AD24958" s="29"/>
      <c r="AE24958" s="29"/>
      <c r="AF24958" s="29"/>
      <c r="AG24958" s="29"/>
      <c r="AH24958" s="29"/>
      <c r="AI24958" s="29"/>
      <c r="AJ24958" s="29"/>
      <c r="AK24958" s="29"/>
      <c r="AL24958" s="29"/>
      <c r="AM24958" s="29"/>
      <c r="AP24958" s="30"/>
    </row>
    <row r="24959" spans="1:42">
      <c r="A24959" s="29"/>
      <c r="B24959" s="29"/>
      <c r="C24959" s="29"/>
      <c r="D24959" s="29"/>
      <c r="E24959" s="29"/>
      <c r="F24959" s="29"/>
      <c r="G24959" s="29"/>
      <c r="H24959" s="29"/>
      <c r="I24959" s="29"/>
      <c r="J24959" s="29"/>
      <c r="K24959" s="29"/>
      <c r="L24959" s="29"/>
      <c r="M24959" s="29"/>
      <c r="N24959" s="29"/>
      <c r="O24959" s="29"/>
      <c r="P24959" s="29"/>
      <c r="Q24959" s="29"/>
      <c r="R24959" s="29"/>
      <c r="S24959" s="33"/>
      <c r="T24959" s="29"/>
      <c r="U24959" s="29"/>
      <c r="V24959" s="29"/>
      <c r="W24959" s="29"/>
      <c r="X24959" s="29"/>
      <c r="Y24959" s="29"/>
      <c r="Z24959" s="29"/>
      <c r="AA24959" s="29"/>
      <c r="AB24959" s="29"/>
      <c r="AC24959" s="29"/>
      <c r="AD24959" s="29"/>
      <c r="AE24959" s="29"/>
      <c r="AF24959" s="29"/>
      <c r="AG24959" s="29"/>
      <c r="AH24959" s="29"/>
      <c r="AI24959" s="29"/>
      <c r="AJ24959" s="29"/>
      <c r="AK24959" s="29"/>
      <c r="AL24959" s="29"/>
      <c r="AM24959" s="29"/>
      <c r="AP24959" s="30"/>
    </row>
    <row r="24960" spans="1:42">
      <c r="A24960" s="29"/>
      <c r="B24960" s="29"/>
      <c r="C24960" s="29"/>
      <c r="D24960" s="29"/>
      <c r="E24960" s="29"/>
      <c r="F24960" s="29"/>
      <c r="G24960" s="29"/>
      <c r="H24960" s="29"/>
      <c r="I24960" s="29"/>
      <c r="J24960" s="29"/>
      <c r="K24960" s="29"/>
      <c r="L24960" s="29"/>
      <c r="M24960" s="29"/>
      <c r="N24960" s="29"/>
      <c r="O24960" s="29"/>
      <c r="P24960" s="29"/>
      <c r="Q24960" s="29"/>
      <c r="R24960" s="29"/>
      <c r="S24960" s="33"/>
      <c r="T24960" s="29"/>
      <c r="U24960" s="29"/>
      <c r="V24960" s="29"/>
      <c r="W24960" s="29"/>
      <c r="X24960" s="29"/>
      <c r="Y24960" s="29"/>
      <c r="Z24960" s="29"/>
      <c r="AA24960" s="29"/>
      <c r="AB24960" s="29"/>
      <c r="AC24960" s="29"/>
      <c r="AD24960" s="29"/>
      <c r="AE24960" s="29"/>
      <c r="AF24960" s="29"/>
      <c r="AG24960" s="29"/>
      <c r="AH24960" s="29"/>
      <c r="AI24960" s="29"/>
      <c r="AJ24960" s="29"/>
      <c r="AK24960" s="29"/>
      <c r="AL24960" s="29"/>
      <c r="AM24960" s="29"/>
      <c r="AP24960" s="30"/>
    </row>
    <row r="24961" spans="1:42">
      <c r="A24961" s="29"/>
      <c r="B24961" s="29"/>
      <c r="C24961" s="29"/>
      <c r="D24961" s="29"/>
      <c r="E24961" s="29"/>
      <c r="F24961" s="29"/>
      <c r="G24961" s="29"/>
      <c r="H24961" s="29"/>
      <c r="I24961" s="29"/>
      <c r="J24961" s="29"/>
      <c r="K24961" s="29"/>
      <c r="L24961" s="29"/>
      <c r="M24961" s="29"/>
      <c r="N24961" s="29"/>
      <c r="O24961" s="29"/>
      <c r="P24961" s="29"/>
      <c r="Q24961" s="29"/>
      <c r="R24961" s="29"/>
      <c r="S24961" s="33"/>
      <c r="T24961" s="29"/>
      <c r="U24961" s="29"/>
      <c r="V24961" s="29"/>
      <c r="W24961" s="29"/>
      <c r="X24961" s="29"/>
      <c r="Y24961" s="29"/>
      <c r="Z24961" s="29"/>
      <c r="AA24961" s="29"/>
      <c r="AB24961" s="29"/>
      <c r="AC24961" s="29"/>
      <c r="AD24961" s="29"/>
      <c r="AE24961" s="29"/>
      <c r="AF24961" s="29"/>
      <c r="AG24961" s="29"/>
      <c r="AH24961" s="29"/>
      <c r="AI24961" s="29"/>
      <c r="AJ24961" s="29"/>
      <c r="AK24961" s="29"/>
      <c r="AL24961" s="29"/>
      <c r="AM24961" s="29"/>
      <c r="AP24961" s="30"/>
    </row>
    <row r="24962" spans="1:42">
      <c r="A24962" s="29"/>
      <c r="B24962" s="29"/>
      <c r="C24962" s="29"/>
      <c r="D24962" s="29"/>
      <c r="E24962" s="29"/>
      <c r="F24962" s="29"/>
      <c r="G24962" s="29"/>
      <c r="H24962" s="29"/>
      <c r="I24962" s="29"/>
      <c r="J24962" s="29"/>
      <c r="K24962" s="29"/>
      <c r="L24962" s="29"/>
      <c r="M24962" s="29"/>
      <c r="N24962" s="29"/>
      <c r="O24962" s="29"/>
      <c r="P24962" s="29"/>
      <c r="Q24962" s="29"/>
      <c r="R24962" s="29"/>
      <c r="S24962" s="33"/>
      <c r="T24962" s="29"/>
      <c r="U24962" s="29"/>
      <c r="V24962" s="29"/>
      <c r="W24962" s="29"/>
      <c r="X24962" s="29"/>
      <c r="Y24962" s="29"/>
      <c r="Z24962" s="29"/>
      <c r="AA24962" s="29"/>
      <c r="AB24962" s="29"/>
      <c r="AC24962" s="29"/>
      <c r="AD24962" s="29"/>
      <c r="AE24962" s="29"/>
      <c r="AF24962" s="29"/>
      <c r="AG24962" s="29"/>
      <c r="AH24962" s="29"/>
      <c r="AI24962" s="29"/>
      <c r="AJ24962" s="29"/>
      <c r="AK24962" s="29"/>
      <c r="AL24962" s="29"/>
      <c r="AM24962" s="29"/>
      <c r="AP24962" s="30"/>
    </row>
    <row r="24963" spans="1:42">
      <c r="A24963" s="29"/>
      <c r="B24963" s="29"/>
      <c r="C24963" s="29"/>
      <c r="D24963" s="29"/>
      <c r="E24963" s="29"/>
      <c r="F24963" s="29"/>
      <c r="G24963" s="29"/>
      <c r="H24963" s="29"/>
      <c r="I24963" s="29"/>
      <c r="J24963" s="29"/>
      <c r="K24963" s="29"/>
      <c r="L24963" s="29"/>
      <c r="M24963" s="29"/>
      <c r="N24963" s="29"/>
      <c r="O24963" s="29"/>
      <c r="P24963" s="29"/>
      <c r="Q24963" s="29"/>
      <c r="R24963" s="29"/>
      <c r="S24963" s="33"/>
      <c r="T24963" s="29"/>
      <c r="U24963" s="29"/>
      <c r="V24963" s="29"/>
      <c r="W24963" s="29"/>
      <c r="X24963" s="29"/>
      <c r="Y24963" s="29"/>
      <c r="Z24963" s="29"/>
      <c r="AA24963" s="29"/>
      <c r="AB24963" s="29"/>
      <c r="AC24963" s="29"/>
      <c r="AD24963" s="29"/>
      <c r="AE24963" s="29"/>
      <c r="AF24963" s="29"/>
      <c r="AG24963" s="29"/>
      <c r="AH24963" s="29"/>
      <c r="AI24963" s="29"/>
      <c r="AJ24963" s="29"/>
      <c r="AK24963" s="29"/>
      <c r="AL24963" s="29"/>
      <c r="AM24963" s="29"/>
      <c r="AP24963" s="30"/>
    </row>
    <row r="24964" spans="1:42">
      <c r="A24964" s="29"/>
      <c r="B24964" s="29"/>
      <c r="C24964" s="29"/>
      <c r="D24964" s="29"/>
      <c r="E24964" s="29"/>
      <c r="F24964" s="29"/>
      <c r="G24964" s="29"/>
      <c r="H24964" s="29"/>
      <c r="I24964" s="29"/>
      <c r="J24964" s="29"/>
      <c r="K24964" s="29"/>
      <c r="L24964" s="29"/>
      <c r="M24964" s="29"/>
      <c r="N24964" s="29"/>
      <c r="O24964" s="29"/>
      <c r="P24964" s="29"/>
      <c r="Q24964" s="29"/>
      <c r="R24964" s="29"/>
      <c r="S24964" s="33"/>
      <c r="T24964" s="29"/>
      <c r="U24964" s="29"/>
      <c r="V24964" s="29"/>
      <c r="W24964" s="29"/>
      <c r="X24964" s="29"/>
      <c r="Y24964" s="29"/>
      <c r="Z24964" s="29"/>
      <c r="AA24964" s="29"/>
      <c r="AB24964" s="29"/>
      <c r="AC24964" s="29"/>
      <c r="AD24964" s="29"/>
      <c r="AE24964" s="29"/>
      <c r="AF24964" s="29"/>
      <c r="AG24964" s="29"/>
      <c r="AH24964" s="29"/>
      <c r="AI24964" s="29"/>
      <c r="AJ24964" s="29"/>
      <c r="AK24964" s="29"/>
      <c r="AL24964" s="29"/>
      <c r="AM24964" s="29"/>
      <c r="AP24964" s="30"/>
    </row>
    <row r="24965" spans="1:42">
      <c r="A24965" s="29"/>
      <c r="B24965" s="29"/>
      <c r="C24965" s="29"/>
      <c r="D24965" s="29"/>
      <c r="E24965" s="29"/>
      <c r="F24965" s="29"/>
      <c r="G24965" s="29"/>
      <c r="H24965" s="29"/>
      <c r="I24965" s="29"/>
      <c r="J24965" s="29"/>
      <c r="K24965" s="29"/>
      <c r="L24965" s="29"/>
      <c r="M24965" s="29"/>
      <c r="N24965" s="29"/>
      <c r="O24965" s="29"/>
      <c r="P24965" s="29"/>
      <c r="Q24965" s="29"/>
      <c r="R24965" s="29"/>
      <c r="S24965" s="33"/>
      <c r="T24965" s="29"/>
      <c r="U24965" s="29"/>
      <c r="V24965" s="29"/>
      <c r="W24965" s="29"/>
      <c r="X24965" s="29"/>
      <c r="Y24965" s="29"/>
      <c r="Z24965" s="29"/>
      <c r="AA24965" s="29"/>
      <c r="AB24965" s="29"/>
      <c r="AC24965" s="29"/>
      <c r="AD24965" s="29"/>
      <c r="AE24965" s="29"/>
      <c r="AF24965" s="29"/>
      <c r="AG24965" s="29"/>
      <c r="AH24965" s="29"/>
      <c r="AI24965" s="29"/>
      <c r="AJ24965" s="29"/>
      <c r="AK24965" s="29"/>
      <c r="AL24965" s="29"/>
      <c r="AM24965" s="29"/>
      <c r="AP24965" s="30"/>
    </row>
    <row r="24966" spans="1:42">
      <c r="A24966" s="29"/>
      <c r="B24966" s="29"/>
      <c r="C24966" s="29"/>
      <c r="D24966" s="29"/>
      <c r="E24966" s="29"/>
      <c r="F24966" s="29"/>
      <c r="G24966" s="29"/>
      <c r="H24966" s="29"/>
      <c r="I24966" s="29"/>
      <c r="J24966" s="29"/>
      <c r="K24966" s="29"/>
      <c r="L24966" s="29"/>
      <c r="M24966" s="29"/>
      <c r="N24966" s="29"/>
      <c r="O24966" s="29"/>
      <c r="P24966" s="29"/>
      <c r="Q24966" s="29"/>
      <c r="R24966" s="29"/>
      <c r="S24966" s="33"/>
      <c r="T24966" s="29"/>
      <c r="U24966" s="29"/>
      <c r="V24966" s="29"/>
      <c r="W24966" s="29"/>
      <c r="X24966" s="29"/>
      <c r="Y24966" s="29"/>
      <c r="Z24966" s="29"/>
      <c r="AA24966" s="29"/>
      <c r="AB24966" s="29"/>
      <c r="AC24966" s="29"/>
      <c r="AD24966" s="29"/>
      <c r="AE24966" s="29"/>
      <c r="AF24966" s="29"/>
      <c r="AG24966" s="29"/>
      <c r="AH24966" s="29"/>
      <c r="AI24966" s="29"/>
      <c r="AJ24966" s="29"/>
      <c r="AK24966" s="29"/>
      <c r="AL24966" s="29"/>
      <c r="AM24966" s="29"/>
      <c r="AP24966" s="30"/>
    </row>
    <row r="24967" spans="1:42">
      <c r="A24967" s="29"/>
      <c r="B24967" s="29"/>
      <c r="C24967" s="29"/>
      <c r="D24967" s="29"/>
      <c r="E24967" s="29"/>
      <c r="F24967" s="29"/>
      <c r="G24967" s="29"/>
      <c r="H24967" s="29"/>
      <c r="I24967" s="29"/>
      <c r="J24967" s="29"/>
      <c r="K24967" s="29"/>
      <c r="L24967" s="29"/>
      <c r="M24967" s="29"/>
      <c r="N24967" s="29"/>
      <c r="O24967" s="29"/>
      <c r="P24967" s="29"/>
      <c r="Q24967" s="29"/>
      <c r="R24967" s="29"/>
      <c r="S24967" s="33"/>
      <c r="T24967" s="29"/>
      <c r="U24967" s="29"/>
      <c r="V24967" s="29"/>
      <c r="W24967" s="29"/>
      <c r="X24967" s="29"/>
      <c r="Y24967" s="29"/>
      <c r="Z24967" s="29"/>
      <c r="AA24967" s="29"/>
      <c r="AB24967" s="29"/>
      <c r="AC24967" s="29"/>
      <c r="AD24967" s="29"/>
      <c r="AE24967" s="29"/>
      <c r="AF24967" s="29"/>
      <c r="AG24967" s="29"/>
      <c r="AH24967" s="29"/>
      <c r="AI24967" s="29"/>
      <c r="AJ24967" s="29"/>
      <c r="AK24967" s="29"/>
      <c r="AL24967" s="29"/>
      <c r="AM24967" s="29"/>
      <c r="AP24967" s="30"/>
    </row>
    <row r="24968" spans="1:42">
      <c r="A24968" s="29"/>
      <c r="B24968" s="29"/>
      <c r="C24968" s="29"/>
      <c r="D24968" s="29"/>
      <c r="E24968" s="29"/>
      <c r="F24968" s="29"/>
      <c r="G24968" s="29"/>
      <c r="H24968" s="29"/>
      <c r="I24968" s="29"/>
      <c r="J24968" s="29"/>
      <c r="K24968" s="29"/>
      <c r="L24968" s="29"/>
      <c r="M24968" s="29"/>
      <c r="N24968" s="29"/>
      <c r="O24968" s="29"/>
      <c r="P24968" s="29"/>
      <c r="Q24968" s="29"/>
      <c r="R24968" s="29"/>
      <c r="S24968" s="33"/>
      <c r="T24968" s="29"/>
      <c r="U24968" s="29"/>
      <c r="V24968" s="29"/>
      <c r="W24968" s="29"/>
      <c r="X24968" s="29"/>
      <c r="Y24968" s="29"/>
      <c r="Z24968" s="29"/>
      <c r="AA24968" s="29"/>
      <c r="AB24968" s="29"/>
      <c r="AC24968" s="29"/>
      <c r="AD24968" s="29"/>
      <c r="AE24968" s="29"/>
      <c r="AF24968" s="29"/>
      <c r="AG24968" s="29"/>
      <c r="AH24968" s="29"/>
      <c r="AI24968" s="29"/>
      <c r="AJ24968" s="29"/>
      <c r="AK24968" s="29"/>
      <c r="AL24968" s="29"/>
      <c r="AM24968" s="29"/>
      <c r="AP24968" s="30"/>
    </row>
    <row r="24969" spans="1:42">
      <c r="A24969" s="29"/>
      <c r="B24969" s="29"/>
      <c r="C24969" s="29"/>
      <c r="D24969" s="29"/>
      <c r="E24969" s="29"/>
      <c r="F24969" s="29"/>
      <c r="G24969" s="29"/>
      <c r="H24969" s="29"/>
      <c r="I24969" s="29"/>
      <c r="J24969" s="29"/>
      <c r="K24969" s="29"/>
      <c r="L24969" s="29"/>
      <c r="M24969" s="29"/>
      <c r="N24969" s="29"/>
      <c r="O24969" s="29"/>
      <c r="P24969" s="29"/>
      <c r="Q24969" s="29"/>
      <c r="R24969" s="29"/>
      <c r="S24969" s="33"/>
      <c r="T24969" s="29"/>
      <c r="U24969" s="29"/>
      <c r="V24969" s="29"/>
      <c r="W24969" s="29"/>
      <c r="X24969" s="29"/>
      <c r="Y24969" s="29"/>
      <c r="Z24969" s="29"/>
      <c r="AA24969" s="29"/>
      <c r="AB24969" s="29"/>
      <c r="AC24969" s="29"/>
      <c r="AD24969" s="29"/>
      <c r="AE24969" s="29"/>
      <c r="AF24969" s="29"/>
      <c r="AG24969" s="29"/>
      <c r="AH24969" s="29"/>
      <c r="AI24969" s="29"/>
      <c r="AJ24969" s="29"/>
      <c r="AK24969" s="29"/>
      <c r="AL24969" s="29"/>
      <c r="AM24969" s="29"/>
      <c r="AP24969" s="30"/>
    </row>
    <row r="24970" spans="1:42">
      <c r="A24970" s="29"/>
      <c r="B24970" s="29"/>
      <c r="C24970" s="29"/>
      <c r="D24970" s="29"/>
      <c r="E24970" s="29"/>
      <c r="F24970" s="29"/>
      <c r="G24970" s="29"/>
      <c r="H24970" s="29"/>
      <c r="I24970" s="29"/>
      <c r="J24970" s="29"/>
      <c r="K24970" s="29"/>
      <c r="L24970" s="29"/>
      <c r="M24970" s="29"/>
      <c r="N24970" s="29"/>
      <c r="O24970" s="29"/>
      <c r="P24970" s="29"/>
      <c r="Q24970" s="29"/>
      <c r="R24970" s="29"/>
      <c r="S24970" s="33"/>
      <c r="T24970" s="29"/>
      <c r="U24970" s="29"/>
      <c r="V24970" s="29"/>
      <c r="W24970" s="29"/>
      <c r="X24970" s="29"/>
      <c r="Y24970" s="29"/>
      <c r="Z24970" s="29"/>
      <c r="AA24970" s="29"/>
      <c r="AB24970" s="29"/>
      <c r="AC24970" s="29"/>
      <c r="AD24970" s="29"/>
      <c r="AE24970" s="29"/>
      <c r="AF24970" s="29"/>
      <c r="AG24970" s="29"/>
      <c r="AH24970" s="29"/>
      <c r="AI24970" s="29"/>
      <c r="AJ24970" s="29"/>
      <c r="AK24970" s="29"/>
      <c r="AL24970" s="29"/>
      <c r="AM24970" s="29"/>
      <c r="AP24970" s="30"/>
    </row>
    <row r="24971" spans="1:42">
      <c r="A24971" s="29"/>
      <c r="B24971" s="29"/>
      <c r="C24971" s="29"/>
      <c r="D24971" s="29"/>
      <c r="E24971" s="29"/>
      <c r="F24971" s="29"/>
      <c r="G24971" s="29"/>
      <c r="H24971" s="29"/>
      <c r="I24971" s="29"/>
      <c r="J24971" s="29"/>
      <c r="K24971" s="29"/>
      <c r="L24971" s="29"/>
      <c r="M24971" s="29"/>
      <c r="N24971" s="29"/>
      <c r="O24971" s="29"/>
      <c r="P24971" s="29"/>
      <c r="Q24971" s="29"/>
      <c r="R24971" s="29"/>
      <c r="S24971" s="33"/>
      <c r="T24971" s="29"/>
      <c r="U24971" s="29"/>
      <c r="V24971" s="29"/>
      <c r="W24971" s="29"/>
      <c r="X24971" s="29"/>
      <c r="Y24971" s="29"/>
      <c r="Z24971" s="29"/>
      <c r="AA24971" s="29"/>
      <c r="AB24971" s="29"/>
      <c r="AC24971" s="29"/>
      <c r="AD24971" s="29"/>
      <c r="AE24971" s="29"/>
      <c r="AF24971" s="29"/>
      <c r="AG24971" s="29"/>
      <c r="AH24971" s="29"/>
      <c r="AI24971" s="29"/>
      <c r="AJ24971" s="29"/>
      <c r="AK24971" s="29"/>
      <c r="AL24971" s="29"/>
      <c r="AM24971" s="29"/>
      <c r="AP24971" s="30"/>
    </row>
    <row r="24972" spans="1:42">
      <c r="A24972" s="29"/>
      <c r="B24972" s="29"/>
      <c r="C24972" s="29"/>
      <c r="D24972" s="29"/>
      <c r="E24972" s="29"/>
      <c r="F24972" s="29"/>
      <c r="G24972" s="29"/>
      <c r="H24972" s="29"/>
      <c r="I24972" s="29"/>
      <c r="J24972" s="29"/>
      <c r="K24972" s="29"/>
      <c r="L24972" s="29"/>
      <c r="M24972" s="29"/>
      <c r="N24972" s="29"/>
      <c r="O24972" s="29"/>
      <c r="P24972" s="29"/>
      <c r="Q24972" s="29"/>
      <c r="R24972" s="29"/>
      <c r="S24972" s="33"/>
      <c r="T24972" s="29"/>
      <c r="U24972" s="29"/>
      <c r="V24972" s="29"/>
      <c r="W24972" s="29"/>
      <c r="X24972" s="29"/>
      <c r="Y24972" s="29"/>
      <c r="Z24972" s="29"/>
      <c r="AA24972" s="29"/>
      <c r="AB24972" s="29"/>
      <c r="AC24972" s="29"/>
      <c r="AD24972" s="29"/>
      <c r="AE24972" s="29"/>
      <c r="AF24972" s="29"/>
      <c r="AG24972" s="29"/>
      <c r="AH24972" s="29"/>
      <c r="AI24972" s="29"/>
      <c r="AJ24972" s="29"/>
      <c r="AK24972" s="29"/>
      <c r="AL24972" s="29"/>
      <c r="AM24972" s="29"/>
      <c r="AP24972" s="30"/>
    </row>
    <row r="24973" spans="1:42">
      <c r="A24973" s="29"/>
      <c r="B24973" s="29"/>
      <c r="C24973" s="29"/>
      <c r="D24973" s="29"/>
      <c r="E24973" s="29"/>
      <c r="F24973" s="29"/>
      <c r="G24973" s="29"/>
      <c r="H24973" s="29"/>
      <c r="I24973" s="29"/>
      <c r="J24973" s="29"/>
      <c r="K24973" s="29"/>
      <c r="L24973" s="29"/>
      <c r="M24973" s="29"/>
      <c r="N24973" s="29"/>
      <c r="O24973" s="29"/>
      <c r="P24973" s="29"/>
      <c r="Q24973" s="29"/>
      <c r="R24973" s="29"/>
      <c r="S24973" s="33"/>
      <c r="T24973" s="29"/>
      <c r="U24973" s="29"/>
      <c r="V24973" s="29"/>
      <c r="W24973" s="29"/>
      <c r="X24973" s="29"/>
      <c r="Y24973" s="29"/>
      <c r="Z24973" s="29"/>
      <c r="AA24973" s="29"/>
      <c r="AB24973" s="29"/>
      <c r="AC24973" s="29"/>
      <c r="AD24973" s="29"/>
      <c r="AE24973" s="29"/>
      <c r="AF24973" s="29"/>
      <c r="AG24973" s="29"/>
      <c r="AH24973" s="29"/>
      <c r="AI24973" s="29"/>
      <c r="AJ24973" s="29"/>
      <c r="AK24973" s="29"/>
      <c r="AL24973" s="29"/>
      <c r="AM24973" s="29"/>
      <c r="AP24973" s="30"/>
    </row>
    <row r="24974" spans="1:42">
      <c r="A24974" s="29"/>
      <c r="B24974" s="29"/>
      <c r="C24974" s="29"/>
      <c r="D24974" s="29"/>
      <c r="E24974" s="29"/>
      <c r="F24974" s="29"/>
      <c r="G24974" s="29"/>
      <c r="H24974" s="29"/>
      <c r="I24974" s="29"/>
      <c r="J24974" s="29"/>
      <c r="K24974" s="29"/>
      <c r="L24974" s="29"/>
      <c r="M24974" s="29"/>
      <c r="N24974" s="29"/>
      <c r="O24974" s="29"/>
      <c r="P24974" s="29"/>
      <c r="Q24974" s="29"/>
      <c r="R24974" s="29"/>
      <c r="S24974" s="33"/>
      <c r="T24974" s="29"/>
      <c r="U24974" s="29"/>
      <c r="V24974" s="29"/>
      <c r="W24974" s="29"/>
      <c r="X24974" s="29"/>
      <c r="Y24974" s="29"/>
      <c r="Z24974" s="29"/>
      <c r="AA24974" s="29"/>
      <c r="AB24974" s="29"/>
      <c r="AC24974" s="29"/>
      <c r="AD24974" s="29"/>
      <c r="AE24974" s="29"/>
      <c r="AF24974" s="29"/>
      <c r="AG24974" s="29"/>
      <c r="AH24974" s="29"/>
      <c r="AI24974" s="29"/>
      <c r="AJ24974" s="29"/>
      <c r="AK24974" s="29"/>
      <c r="AL24974" s="29"/>
      <c r="AM24974" s="29"/>
      <c r="AP24974" s="30"/>
    </row>
    <row r="24975" spans="1:42">
      <c r="A24975" s="29"/>
      <c r="B24975" s="29"/>
      <c r="C24975" s="29"/>
      <c r="D24975" s="29"/>
      <c r="E24975" s="29"/>
      <c r="F24975" s="29"/>
      <c r="G24975" s="29"/>
      <c r="H24975" s="29"/>
      <c r="I24975" s="29"/>
      <c r="J24975" s="29"/>
      <c r="K24975" s="29"/>
      <c r="L24975" s="29"/>
      <c r="M24975" s="29"/>
      <c r="N24975" s="29"/>
      <c r="O24975" s="29"/>
      <c r="P24975" s="29"/>
      <c r="Q24975" s="29"/>
      <c r="R24975" s="29"/>
      <c r="S24975" s="33"/>
      <c r="T24975" s="29"/>
      <c r="U24975" s="29"/>
      <c r="V24975" s="29"/>
      <c r="W24975" s="29"/>
      <c r="X24975" s="29"/>
      <c r="Y24975" s="29"/>
      <c r="Z24975" s="29"/>
      <c r="AA24975" s="29"/>
      <c r="AB24975" s="29"/>
      <c r="AC24975" s="29"/>
      <c r="AD24975" s="29"/>
      <c r="AE24975" s="29"/>
      <c r="AF24975" s="29"/>
      <c r="AG24975" s="29"/>
      <c r="AH24975" s="29"/>
      <c r="AI24975" s="29"/>
      <c r="AJ24975" s="29"/>
      <c r="AK24975" s="29"/>
      <c r="AL24975" s="29"/>
      <c r="AM24975" s="29"/>
      <c r="AP24975" s="30"/>
    </row>
    <row r="24976" spans="1:42">
      <c r="A24976" s="29"/>
      <c r="B24976" s="29"/>
      <c r="C24976" s="29"/>
      <c r="D24976" s="29"/>
      <c r="E24976" s="29"/>
      <c r="F24976" s="29"/>
      <c r="G24976" s="29"/>
      <c r="H24976" s="29"/>
      <c r="I24976" s="29"/>
      <c r="J24976" s="29"/>
      <c r="K24976" s="29"/>
      <c r="L24976" s="29"/>
      <c r="M24976" s="29"/>
      <c r="N24976" s="29"/>
      <c r="O24976" s="29"/>
      <c r="P24976" s="29"/>
      <c r="Q24976" s="29"/>
      <c r="R24976" s="29"/>
      <c r="S24976" s="33"/>
      <c r="T24976" s="29"/>
      <c r="U24976" s="29"/>
      <c r="V24976" s="29"/>
      <c r="W24976" s="29"/>
      <c r="X24976" s="29"/>
      <c r="Y24976" s="29"/>
      <c r="Z24976" s="29"/>
      <c r="AA24976" s="29"/>
      <c r="AB24976" s="29"/>
      <c r="AC24976" s="29"/>
      <c r="AD24976" s="29"/>
      <c r="AE24976" s="29"/>
      <c r="AF24976" s="29"/>
      <c r="AG24976" s="29"/>
      <c r="AH24976" s="29"/>
      <c r="AI24976" s="29"/>
      <c r="AJ24976" s="29"/>
      <c r="AK24976" s="29"/>
      <c r="AL24976" s="29"/>
      <c r="AM24976" s="29"/>
      <c r="AP24976" s="30"/>
    </row>
    <row r="24977" spans="1:42">
      <c r="A24977" s="29"/>
      <c r="B24977" s="29"/>
      <c r="C24977" s="29"/>
      <c r="D24977" s="29"/>
      <c r="E24977" s="29"/>
      <c r="F24977" s="29"/>
      <c r="G24977" s="29"/>
      <c r="H24977" s="29"/>
      <c r="I24977" s="29"/>
      <c r="J24977" s="29"/>
      <c r="K24977" s="29"/>
      <c r="L24977" s="29"/>
      <c r="M24977" s="29"/>
      <c r="N24977" s="29"/>
      <c r="O24977" s="29"/>
      <c r="P24977" s="29"/>
      <c r="Q24977" s="29"/>
      <c r="R24977" s="29"/>
      <c r="S24977" s="33"/>
      <c r="T24977" s="29"/>
      <c r="U24977" s="29"/>
      <c r="V24977" s="29"/>
      <c r="W24977" s="29"/>
      <c r="X24977" s="29"/>
      <c r="Y24977" s="29"/>
      <c r="Z24977" s="29"/>
      <c r="AA24977" s="29"/>
      <c r="AB24977" s="29"/>
      <c r="AC24977" s="29"/>
      <c r="AD24977" s="29"/>
      <c r="AE24977" s="29"/>
      <c r="AF24977" s="29"/>
      <c r="AG24977" s="29"/>
      <c r="AH24977" s="29"/>
      <c r="AI24977" s="29"/>
      <c r="AJ24977" s="29"/>
      <c r="AK24977" s="29"/>
      <c r="AL24977" s="29"/>
      <c r="AM24977" s="29"/>
      <c r="AP24977" s="30"/>
    </row>
    <row r="24978" spans="1:42">
      <c r="A24978" s="29"/>
      <c r="B24978" s="29"/>
      <c r="C24978" s="29"/>
      <c r="D24978" s="29"/>
      <c r="E24978" s="29"/>
      <c r="F24978" s="29"/>
      <c r="G24978" s="29"/>
      <c r="H24978" s="29"/>
      <c r="I24978" s="29"/>
      <c r="J24978" s="29"/>
      <c r="K24978" s="29"/>
      <c r="L24978" s="29"/>
      <c r="M24978" s="29"/>
      <c r="N24978" s="29"/>
      <c r="O24978" s="29"/>
      <c r="P24978" s="29"/>
      <c r="Q24978" s="29"/>
      <c r="R24978" s="29"/>
      <c r="S24978" s="33"/>
      <c r="T24978" s="29"/>
      <c r="U24978" s="29"/>
      <c r="V24978" s="29"/>
      <c r="W24978" s="29"/>
      <c r="X24978" s="29"/>
      <c r="Y24978" s="29"/>
      <c r="Z24978" s="29"/>
      <c r="AA24978" s="29"/>
      <c r="AB24978" s="29"/>
      <c r="AC24978" s="29"/>
      <c r="AD24978" s="29"/>
      <c r="AE24978" s="29"/>
      <c r="AF24978" s="29"/>
      <c r="AG24978" s="29"/>
      <c r="AH24978" s="29"/>
      <c r="AI24978" s="29"/>
      <c r="AJ24978" s="29"/>
      <c r="AK24978" s="29"/>
      <c r="AL24978" s="29"/>
      <c r="AM24978" s="29"/>
      <c r="AP24978" s="30"/>
    </row>
    <row r="24979" spans="1:42">
      <c r="A24979" s="29"/>
      <c r="B24979" s="29"/>
      <c r="C24979" s="29"/>
      <c r="D24979" s="29"/>
      <c r="E24979" s="29"/>
      <c r="F24979" s="29"/>
      <c r="G24979" s="29"/>
      <c r="H24979" s="29"/>
      <c r="I24979" s="29"/>
      <c r="J24979" s="29"/>
      <c r="K24979" s="29"/>
      <c r="L24979" s="29"/>
      <c r="M24979" s="29"/>
      <c r="N24979" s="29"/>
      <c r="O24979" s="29"/>
      <c r="P24979" s="29"/>
      <c r="Q24979" s="29"/>
      <c r="R24979" s="29"/>
      <c r="S24979" s="33"/>
      <c r="T24979" s="29"/>
      <c r="U24979" s="29"/>
      <c r="V24979" s="29"/>
      <c r="W24979" s="29"/>
      <c r="X24979" s="29"/>
      <c r="Y24979" s="29"/>
      <c r="Z24979" s="29"/>
      <c r="AA24979" s="29"/>
      <c r="AB24979" s="29"/>
      <c r="AC24979" s="29"/>
      <c r="AD24979" s="29"/>
      <c r="AE24979" s="29"/>
      <c r="AF24979" s="29"/>
      <c r="AG24979" s="29"/>
      <c r="AH24979" s="29"/>
      <c r="AI24979" s="29"/>
      <c r="AJ24979" s="29"/>
      <c r="AK24979" s="29"/>
      <c r="AL24979" s="29"/>
      <c r="AM24979" s="29"/>
      <c r="AP24979" s="30"/>
    </row>
    <row r="24980" spans="1:42">
      <c r="A24980" s="29"/>
      <c r="B24980" s="29"/>
      <c r="C24980" s="29"/>
      <c r="D24980" s="29"/>
      <c r="E24980" s="29"/>
      <c r="F24980" s="29"/>
      <c r="G24980" s="29"/>
      <c r="H24980" s="29"/>
      <c r="I24980" s="29"/>
      <c r="J24980" s="29"/>
      <c r="K24980" s="29"/>
      <c r="L24980" s="29"/>
      <c r="M24980" s="29"/>
      <c r="N24980" s="29"/>
      <c r="O24980" s="29"/>
      <c r="P24980" s="29"/>
      <c r="Q24980" s="29"/>
      <c r="R24980" s="29"/>
      <c r="S24980" s="33"/>
      <c r="T24980" s="29"/>
      <c r="U24980" s="29"/>
      <c r="V24980" s="29"/>
      <c r="W24980" s="29"/>
      <c r="X24980" s="29"/>
      <c r="Y24980" s="29"/>
      <c r="Z24980" s="29"/>
      <c r="AA24980" s="29"/>
      <c r="AB24980" s="29"/>
      <c r="AC24980" s="29"/>
      <c r="AD24980" s="29"/>
      <c r="AE24980" s="29"/>
      <c r="AF24980" s="29"/>
      <c r="AG24980" s="29"/>
      <c r="AH24980" s="29"/>
      <c r="AI24980" s="29"/>
      <c r="AJ24980" s="29"/>
      <c r="AK24980" s="29"/>
      <c r="AL24980" s="29"/>
      <c r="AM24980" s="29"/>
      <c r="AP24980" s="30"/>
    </row>
    <row r="24981" spans="1:42">
      <c r="A24981" s="29"/>
      <c r="B24981" s="29"/>
      <c r="C24981" s="29"/>
      <c r="D24981" s="29"/>
      <c r="E24981" s="29"/>
      <c r="F24981" s="29"/>
      <c r="G24981" s="29"/>
      <c r="H24981" s="29"/>
      <c r="I24981" s="29"/>
      <c r="J24981" s="29"/>
      <c r="K24981" s="29"/>
      <c r="L24981" s="29"/>
      <c r="M24981" s="29"/>
      <c r="N24981" s="29"/>
      <c r="O24981" s="29"/>
      <c r="P24981" s="29"/>
      <c r="Q24981" s="29"/>
      <c r="R24981" s="29"/>
      <c r="S24981" s="33"/>
      <c r="T24981" s="29"/>
      <c r="U24981" s="29"/>
      <c r="V24981" s="29"/>
      <c r="W24981" s="29"/>
      <c r="X24981" s="29"/>
      <c r="Y24981" s="29"/>
      <c r="Z24981" s="29"/>
      <c r="AA24981" s="29"/>
      <c r="AB24981" s="29"/>
      <c r="AC24981" s="29"/>
      <c r="AD24981" s="29"/>
      <c r="AE24981" s="29"/>
      <c r="AF24981" s="29"/>
      <c r="AG24981" s="29"/>
      <c r="AH24981" s="29"/>
      <c r="AI24981" s="29"/>
      <c r="AJ24981" s="29"/>
      <c r="AK24981" s="29"/>
      <c r="AL24981" s="29"/>
      <c r="AM24981" s="29"/>
      <c r="AP24981" s="30"/>
    </row>
    <row r="24982" spans="1:42">
      <c r="A24982" s="29"/>
      <c r="B24982" s="29"/>
      <c r="C24982" s="29"/>
      <c r="D24982" s="29"/>
      <c r="E24982" s="29"/>
      <c r="F24982" s="29"/>
      <c r="G24982" s="29"/>
      <c r="H24982" s="29"/>
      <c r="I24982" s="29"/>
      <c r="J24982" s="29"/>
      <c r="K24982" s="29"/>
      <c r="L24982" s="29"/>
      <c r="M24982" s="29"/>
      <c r="N24982" s="29"/>
      <c r="O24982" s="29"/>
      <c r="P24982" s="29"/>
      <c r="Q24982" s="29"/>
      <c r="R24982" s="29"/>
      <c r="S24982" s="33"/>
      <c r="T24982" s="29"/>
      <c r="U24982" s="29"/>
      <c r="V24982" s="29"/>
      <c r="W24982" s="29"/>
      <c r="X24982" s="29"/>
      <c r="Y24982" s="29"/>
      <c r="Z24982" s="29"/>
      <c r="AA24982" s="29"/>
      <c r="AB24982" s="29"/>
      <c r="AC24982" s="29"/>
      <c r="AD24982" s="29"/>
      <c r="AE24982" s="29"/>
      <c r="AF24982" s="29"/>
      <c r="AG24982" s="29"/>
      <c r="AH24982" s="29"/>
      <c r="AI24982" s="29"/>
      <c r="AJ24982" s="29"/>
      <c r="AK24982" s="29"/>
      <c r="AL24982" s="29"/>
      <c r="AM24982" s="29"/>
      <c r="AP24982" s="30"/>
    </row>
    <row r="24983" spans="1:42">
      <c r="A24983" s="29"/>
      <c r="B24983" s="29"/>
      <c r="C24983" s="29"/>
      <c r="D24983" s="29"/>
      <c r="E24983" s="29"/>
      <c r="F24983" s="29"/>
      <c r="G24983" s="29"/>
      <c r="H24983" s="29"/>
      <c r="I24983" s="29"/>
      <c r="J24983" s="29"/>
      <c r="K24983" s="29"/>
      <c r="L24983" s="29"/>
      <c r="M24983" s="29"/>
      <c r="N24983" s="29"/>
      <c r="O24983" s="29"/>
      <c r="P24983" s="29"/>
      <c r="Q24983" s="29"/>
      <c r="R24983" s="29"/>
      <c r="S24983" s="33"/>
      <c r="T24983" s="29"/>
      <c r="U24983" s="29"/>
      <c r="V24983" s="29"/>
      <c r="W24983" s="29"/>
      <c r="X24983" s="29"/>
      <c r="Y24983" s="29"/>
      <c r="Z24983" s="29"/>
      <c r="AA24983" s="29"/>
      <c r="AB24983" s="29"/>
      <c r="AC24983" s="29"/>
      <c r="AD24983" s="29"/>
      <c r="AE24983" s="29"/>
      <c r="AF24983" s="29"/>
      <c r="AG24983" s="29"/>
      <c r="AH24983" s="29"/>
      <c r="AI24983" s="29"/>
      <c r="AJ24983" s="29"/>
      <c r="AK24983" s="29"/>
      <c r="AL24983" s="29"/>
      <c r="AM24983" s="29"/>
      <c r="AP24983" s="30"/>
    </row>
    <row r="24984" spans="1:42">
      <c r="A24984" s="29"/>
      <c r="B24984" s="29"/>
      <c r="C24984" s="29"/>
      <c r="D24984" s="29"/>
      <c r="E24984" s="29"/>
      <c r="F24984" s="29"/>
      <c r="G24984" s="29"/>
      <c r="H24984" s="29"/>
      <c r="I24984" s="29"/>
      <c r="J24984" s="29"/>
      <c r="K24984" s="29"/>
      <c r="L24984" s="29"/>
      <c r="M24984" s="29"/>
      <c r="N24984" s="29"/>
      <c r="O24984" s="29"/>
      <c r="P24984" s="29"/>
      <c r="Q24984" s="29"/>
      <c r="R24984" s="29"/>
      <c r="S24984" s="33"/>
      <c r="T24984" s="29"/>
      <c r="U24984" s="29"/>
      <c r="V24984" s="29"/>
      <c r="W24984" s="29"/>
      <c r="X24984" s="29"/>
      <c r="Y24984" s="29"/>
      <c r="Z24984" s="29"/>
      <c r="AA24984" s="29"/>
      <c r="AB24984" s="29"/>
      <c r="AC24984" s="29"/>
      <c r="AD24984" s="29"/>
      <c r="AE24984" s="29"/>
      <c r="AF24984" s="29"/>
      <c r="AG24984" s="29"/>
      <c r="AH24984" s="29"/>
      <c r="AI24984" s="29"/>
      <c r="AJ24984" s="29"/>
      <c r="AK24984" s="29"/>
      <c r="AL24984" s="29"/>
      <c r="AM24984" s="29"/>
      <c r="AP24984" s="30"/>
    </row>
    <row r="24985" spans="1:42">
      <c r="A24985" s="29"/>
      <c r="B24985" s="29"/>
      <c r="C24985" s="29"/>
      <c r="D24985" s="29"/>
      <c r="E24985" s="29"/>
      <c r="F24985" s="29"/>
      <c r="G24985" s="29"/>
      <c r="H24985" s="29"/>
      <c r="I24985" s="29"/>
      <c r="J24985" s="29"/>
      <c r="K24985" s="29"/>
      <c r="L24985" s="29"/>
      <c r="M24985" s="29"/>
      <c r="N24985" s="29"/>
      <c r="O24985" s="29"/>
      <c r="P24985" s="29"/>
      <c r="Q24985" s="29"/>
      <c r="R24985" s="29"/>
      <c r="S24985" s="33"/>
      <c r="T24985" s="29"/>
      <c r="U24985" s="29"/>
      <c r="V24985" s="29"/>
      <c r="W24985" s="29"/>
      <c r="X24985" s="29"/>
      <c r="Y24985" s="29"/>
      <c r="Z24985" s="29"/>
      <c r="AA24985" s="29"/>
      <c r="AB24985" s="29"/>
      <c r="AC24985" s="29"/>
      <c r="AD24985" s="29"/>
      <c r="AE24985" s="29"/>
      <c r="AF24985" s="29"/>
      <c r="AG24985" s="29"/>
      <c r="AH24985" s="29"/>
      <c r="AI24985" s="29"/>
      <c r="AJ24985" s="29"/>
      <c r="AK24985" s="29"/>
      <c r="AL24985" s="29"/>
      <c r="AM24985" s="29"/>
      <c r="AP24985" s="30"/>
    </row>
    <row r="24986" spans="1:42">
      <c r="A24986" s="29"/>
      <c r="B24986" s="29"/>
      <c r="C24986" s="29"/>
      <c r="D24986" s="29"/>
      <c r="E24986" s="29"/>
      <c r="F24986" s="29"/>
      <c r="G24986" s="29"/>
      <c r="H24986" s="29"/>
      <c r="I24986" s="29"/>
      <c r="J24986" s="29"/>
      <c r="K24986" s="29"/>
      <c r="L24986" s="29"/>
      <c r="M24986" s="29"/>
      <c r="N24986" s="29"/>
      <c r="O24986" s="29"/>
      <c r="P24986" s="29"/>
      <c r="Q24986" s="29"/>
      <c r="R24986" s="29"/>
      <c r="S24986" s="33"/>
      <c r="T24986" s="29"/>
      <c r="U24986" s="29"/>
      <c r="V24986" s="29"/>
      <c r="W24986" s="29"/>
      <c r="X24986" s="29"/>
      <c r="Y24986" s="29"/>
      <c r="Z24986" s="29"/>
      <c r="AA24986" s="29"/>
      <c r="AB24986" s="29"/>
      <c r="AC24986" s="29"/>
      <c r="AD24986" s="29"/>
      <c r="AE24986" s="29"/>
      <c r="AF24986" s="29"/>
      <c r="AG24986" s="29"/>
      <c r="AH24986" s="29"/>
      <c r="AI24986" s="29"/>
      <c r="AJ24986" s="29"/>
      <c r="AK24986" s="29"/>
      <c r="AL24986" s="29"/>
      <c r="AM24986" s="29"/>
      <c r="AP24986" s="30"/>
    </row>
    <row r="24987" spans="1:42">
      <c r="A24987" s="29"/>
      <c r="B24987" s="29"/>
      <c r="C24987" s="29"/>
      <c r="D24987" s="29"/>
      <c r="E24987" s="29"/>
      <c r="F24987" s="29"/>
      <c r="G24987" s="29"/>
      <c r="H24987" s="29"/>
      <c r="I24987" s="29"/>
      <c r="J24987" s="29"/>
      <c r="K24987" s="29"/>
      <c r="L24987" s="29"/>
      <c r="M24987" s="29"/>
      <c r="N24987" s="29"/>
      <c r="O24987" s="29"/>
      <c r="P24987" s="29"/>
      <c r="Q24987" s="29"/>
      <c r="R24987" s="29"/>
      <c r="S24987" s="33"/>
      <c r="T24987" s="29"/>
      <c r="U24987" s="29"/>
      <c r="V24987" s="29"/>
      <c r="W24987" s="29"/>
      <c r="X24987" s="29"/>
      <c r="Y24987" s="29"/>
      <c r="Z24987" s="29"/>
      <c r="AA24987" s="29"/>
      <c r="AB24987" s="29"/>
      <c r="AC24987" s="29"/>
      <c r="AD24987" s="29"/>
      <c r="AE24987" s="29"/>
      <c r="AF24987" s="29"/>
      <c r="AG24987" s="29"/>
      <c r="AH24987" s="29"/>
      <c r="AI24987" s="29"/>
      <c r="AJ24987" s="29"/>
      <c r="AK24987" s="29"/>
      <c r="AL24987" s="29"/>
      <c r="AM24987" s="29"/>
      <c r="AP24987" s="30"/>
    </row>
    <row r="24988" spans="1:42">
      <c r="A24988" s="29"/>
      <c r="B24988" s="29"/>
      <c r="C24988" s="29"/>
      <c r="D24988" s="29"/>
      <c r="E24988" s="29"/>
      <c r="F24988" s="29"/>
      <c r="G24988" s="29"/>
      <c r="H24988" s="29"/>
      <c r="I24988" s="29"/>
      <c r="J24988" s="29"/>
      <c r="K24988" s="29"/>
      <c r="L24988" s="29"/>
      <c r="M24988" s="29"/>
      <c r="N24988" s="29"/>
      <c r="O24988" s="29"/>
      <c r="P24988" s="29"/>
      <c r="Q24988" s="29"/>
      <c r="R24988" s="29"/>
      <c r="S24988" s="33"/>
      <c r="T24988" s="29"/>
      <c r="U24988" s="29"/>
      <c r="V24988" s="29"/>
      <c r="W24988" s="29"/>
      <c r="X24988" s="29"/>
      <c r="Y24988" s="29"/>
      <c r="Z24988" s="29"/>
      <c r="AA24988" s="29"/>
      <c r="AB24988" s="29"/>
      <c r="AC24988" s="29"/>
      <c r="AD24988" s="29"/>
      <c r="AE24988" s="29"/>
      <c r="AF24988" s="29"/>
      <c r="AG24988" s="29"/>
      <c r="AH24988" s="29"/>
      <c r="AI24988" s="29"/>
      <c r="AJ24988" s="29"/>
      <c r="AK24988" s="29"/>
      <c r="AL24988" s="29"/>
      <c r="AM24988" s="29"/>
      <c r="AP24988" s="30"/>
    </row>
    <row r="24989" spans="1:42">
      <c r="A24989" s="29"/>
      <c r="B24989" s="29"/>
      <c r="C24989" s="29"/>
      <c r="D24989" s="29"/>
      <c r="E24989" s="29"/>
      <c r="F24989" s="29"/>
      <c r="G24989" s="29"/>
      <c r="H24989" s="29"/>
      <c r="I24989" s="29"/>
      <c r="J24989" s="29"/>
      <c r="K24989" s="29"/>
      <c r="L24989" s="29"/>
      <c r="M24989" s="29"/>
      <c r="N24989" s="29"/>
      <c r="O24989" s="29"/>
      <c r="P24989" s="29"/>
      <c r="Q24989" s="29"/>
      <c r="R24989" s="29"/>
      <c r="S24989" s="33"/>
      <c r="T24989" s="29"/>
      <c r="U24989" s="29"/>
      <c r="V24989" s="29"/>
      <c r="W24989" s="29"/>
      <c r="X24989" s="29"/>
      <c r="Y24989" s="29"/>
      <c r="Z24989" s="29"/>
      <c r="AA24989" s="29"/>
      <c r="AB24989" s="29"/>
      <c r="AC24989" s="29"/>
      <c r="AD24989" s="29"/>
      <c r="AE24989" s="29"/>
      <c r="AF24989" s="29"/>
      <c r="AG24989" s="29"/>
      <c r="AH24989" s="29"/>
      <c r="AI24989" s="29"/>
      <c r="AJ24989" s="29"/>
      <c r="AK24989" s="29"/>
      <c r="AL24989" s="29"/>
      <c r="AM24989" s="29"/>
      <c r="AP24989" s="30"/>
    </row>
    <row r="24990" spans="1:42">
      <c r="A24990" s="29"/>
      <c r="B24990" s="29"/>
      <c r="C24990" s="29"/>
      <c r="D24990" s="29"/>
      <c r="E24990" s="29"/>
      <c r="F24990" s="29"/>
      <c r="G24990" s="29"/>
      <c r="H24990" s="29"/>
      <c r="I24990" s="29"/>
      <c r="J24990" s="29"/>
      <c r="K24990" s="29"/>
      <c r="L24990" s="29"/>
      <c r="M24990" s="29"/>
      <c r="N24990" s="29"/>
      <c r="O24990" s="29"/>
      <c r="P24990" s="29"/>
      <c r="Q24990" s="29"/>
      <c r="R24990" s="29"/>
      <c r="S24990" s="33"/>
      <c r="T24990" s="29"/>
      <c r="U24990" s="29"/>
      <c r="V24990" s="29"/>
      <c r="W24990" s="29"/>
      <c r="X24990" s="29"/>
      <c r="Y24990" s="29"/>
      <c r="Z24990" s="29"/>
      <c r="AA24990" s="29"/>
      <c r="AB24990" s="29"/>
      <c r="AC24990" s="29"/>
      <c r="AD24990" s="29"/>
      <c r="AE24990" s="29"/>
      <c r="AF24990" s="29"/>
      <c r="AG24990" s="29"/>
      <c r="AH24990" s="29"/>
      <c r="AI24990" s="29"/>
      <c r="AJ24990" s="29"/>
      <c r="AK24990" s="29"/>
      <c r="AL24990" s="29"/>
      <c r="AM24990" s="29"/>
      <c r="AP24990" s="30"/>
    </row>
    <row r="24991" spans="1:42">
      <c r="A24991" s="29"/>
      <c r="B24991" s="29"/>
      <c r="C24991" s="29"/>
      <c r="D24991" s="29"/>
      <c r="E24991" s="29"/>
      <c r="F24991" s="29"/>
      <c r="G24991" s="29"/>
      <c r="H24991" s="29"/>
      <c r="I24991" s="29"/>
      <c r="J24991" s="29"/>
      <c r="K24991" s="29"/>
      <c r="L24991" s="29"/>
      <c r="M24991" s="29"/>
      <c r="N24991" s="29"/>
      <c r="O24991" s="29"/>
      <c r="P24991" s="29"/>
      <c r="Q24991" s="29"/>
      <c r="R24991" s="29"/>
      <c r="S24991" s="33"/>
      <c r="T24991" s="29"/>
      <c r="U24991" s="29"/>
      <c r="V24991" s="29"/>
      <c r="W24991" s="29"/>
      <c r="X24991" s="29"/>
      <c r="Y24991" s="29"/>
      <c r="Z24991" s="29"/>
      <c r="AA24991" s="29"/>
      <c r="AB24991" s="29"/>
      <c r="AC24991" s="29"/>
      <c r="AD24991" s="29"/>
      <c r="AE24991" s="29"/>
      <c r="AF24991" s="29"/>
      <c r="AG24991" s="29"/>
      <c r="AH24991" s="29"/>
      <c r="AI24991" s="29"/>
      <c r="AJ24991" s="29"/>
      <c r="AK24991" s="29"/>
      <c r="AL24991" s="29"/>
      <c r="AM24991" s="29"/>
      <c r="AP24991" s="30"/>
    </row>
    <row r="24992" spans="1:42">
      <c r="A24992" s="29"/>
      <c r="B24992" s="29"/>
      <c r="C24992" s="29"/>
      <c r="D24992" s="29"/>
      <c r="E24992" s="29"/>
      <c r="F24992" s="29"/>
      <c r="G24992" s="29"/>
      <c r="H24992" s="29"/>
      <c r="I24992" s="29"/>
      <c r="J24992" s="29"/>
      <c r="K24992" s="29"/>
      <c r="L24992" s="29"/>
      <c r="M24992" s="29"/>
      <c r="N24992" s="29"/>
      <c r="O24992" s="29"/>
      <c r="P24992" s="29"/>
      <c r="Q24992" s="29"/>
      <c r="R24992" s="29"/>
      <c r="S24992" s="33"/>
      <c r="T24992" s="29"/>
      <c r="U24992" s="29"/>
      <c r="V24992" s="29"/>
      <c r="W24992" s="29"/>
      <c r="X24992" s="29"/>
      <c r="Y24992" s="29"/>
      <c r="Z24992" s="29"/>
      <c r="AA24992" s="29"/>
      <c r="AB24992" s="29"/>
      <c r="AC24992" s="29"/>
      <c r="AD24992" s="29"/>
      <c r="AE24992" s="29"/>
      <c r="AF24992" s="29"/>
      <c r="AG24992" s="29"/>
      <c r="AH24992" s="29"/>
      <c r="AI24992" s="29"/>
      <c r="AJ24992" s="29"/>
      <c r="AK24992" s="29"/>
      <c r="AL24992" s="29"/>
      <c r="AM24992" s="29"/>
      <c r="AP24992" s="30"/>
    </row>
    <row r="24993" spans="1:42">
      <c r="A24993" s="29"/>
      <c r="B24993" s="29"/>
      <c r="C24993" s="29"/>
      <c r="D24993" s="29"/>
      <c r="E24993" s="29"/>
      <c r="F24993" s="29"/>
      <c r="G24993" s="29"/>
      <c r="H24993" s="29"/>
      <c r="I24993" s="29"/>
      <c r="J24993" s="29"/>
      <c r="K24993" s="29"/>
      <c r="L24993" s="29"/>
      <c r="M24993" s="29"/>
      <c r="N24993" s="29"/>
      <c r="O24993" s="29"/>
      <c r="P24993" s="29"/>
      <c r="Q24993" s="29"/>
      <c r="R24993" s="29"/>
      <c r="S24993" s="33"/>
      <c r="T24993" s="29"/>
      <c r="U24993" s="29"/>
      <c r="V24993" s="29"/>
      <c r="W24993" s="29"/>
      <c r="X24993" s="29"/>
      <c r="Y24993" s="29"/>
      <c r="Z24993" s="29"/>
      <c r="AA24993" s="29"/>
      <c r="AB24993" s="29"/>
      <c r="AC24993" s="29"/>
      <c r="AD24993" s="29"/>
      <c r="AE24993" s="29"/>
      <c r="AF24993" s="29"/>
      <c r="AG24993" s="29"/>
      <c r="AH24993" s="29"/>
      <c r="AI24993" s="29"/>
      <c r="AJ24993" s="29"/>
      <c r="AK24993" s="29"/>
      <c r="AL24993" s="29"/>
      <c r="AM24993" s="29"/>
      <c r="AP24993" s="30"/>
    </row>
    <row r="24994" spans="1:42">
      <c r="A24994" s="29"/>
      <c r="B24994" s="29"/>
      <c r="C24994" s="29"/>
      <c r="D24994" s="29"/>
      <c r="E24994" s="29"/>
      <c r="F24994" s="29"/>
      <c r="G24994" s="29"/>
      <c r="H24994" s="29"/>
      <c r="I24994" s="29"/>
      <c r="J24994" s="29"/>
      <c r="K24994" s="29"/>
      <c r="L24994" s="29"/>
      <c r="M24994" s="29"/>
      <c r="N24994" s="29"/>
      <c r="O24994" s="29"/>
      <c r="P24994" s="29"/>
      <c r="Q24994" s="29"/>
      <c r="R24994" s="29"/>
      <c r="S24994" s="33"/>
      <c r="T24994" s="29"/>
      <c r="U24994" s="29"/>
      <c r="V24994" s="29"/>
      <c r="W24994" s="29"/>
      <c r="X24994" s="29"/>
      <c r="Y24994" s="29"/>
      <c r="Z24994" s="29"/>
      <c r="AA24994" s="29"/>
      <c r="AB24994" s="29"/>
      <c r="AC24994" s="29"/>
      <c r="AD24994" s="29"/>
      <c r="AE24994" s="29"/>
      <c r="AF24994" s="29"/>
      <c r="AG24994" s="29"/>
      <c r="AH24994" s="29"/>
      <c r="AI24994" s="29"/>
      <c r="AJ24994" s="29"/>
      <c r="AK24994" s="29"/>
      <c r="AL24994" s="29"/>
      <c r="AM24994" s="29"/>
      <c r="AP24994" s="30"/>
    </row>
    <row r="24995" spans="1:42">
      <c r="A24995" s="29"/>
      <c r="B24995" s="29"/>
      <c r="C24995" s="29"/>
      <c r="D24995" s="29"/>
      <c r="E24995" s="29"/>
      <c r="F24995" s="29"/>
      <c r="G24995" s="29"/>
      <c r="H24995" s="29"/>
      <c r="I24995" s="29"/>
      <c r="J24995" s="29"/>
      <c r="K24995" s="29"/>
      <c r="L24995" s="29"/>
      <c r="M24995" s="29"/>
      <c r="N24995" s="29"/>
      <c r="O24995" s="29"/>
      <c r="P24995" s="29"/>
      <c r="Q24995" s="29"/>
      <c r="R24995" s="29"/>
      <c r="S24995" s="33"/>
      <c r="T24995" s="29"/>
      <c r="U24995" s="29"/>
      <c r="V24995" s="29"/>
      <c r="W24995" s="29"/>
      <c r="X24995" s="29"/>
      <c r="Y24995" s="29"/>
      <c r="Z24995" s="29"/>
      <c r="AA24995" s="29"/>
      <c r="AB24995" s="29"/>
      <c r="AC24995" s="29"/>
      <c r="AD24995" s="29"/>
      <c r="AE24995" s="29"/>
      <c r="AF24995" s="29"/>
      <c r="AG24995" s="29"/>
      <c r="AH24995" s="29"/>
      <c r="AI24995" s="29"/>
      <c r="AJ24995" s="29"/>
      <c r="AK24995" s="29"/>
      <c r="AL24995" s="29"/>
      <c r="AM24995" s="29"/>
      <c r="AP24995" s="30"/>
    </row>
    <row r="24996" spans="1:42">
      <c r="A24996" s="29"/>
      <c r="B24996" s="29"/>
      <c r="C24996" s="29"/>
      <c r="D24996" s="29"/>
      <c r="E24996" s="29"/>
      <c r="F24996" s="29"/>
      <c r="G24996" s="29"/>
      <c r="H24996" s="29"/>
      <c r="I24996" s="29"/>
      <c r="J24996" s="29"/>
      <c r="K24996" s="29"/>
      <c r="L24996" s="29"/>
      <c r="M24996" s="29"/>
      <c r="N24996" s="29"/>
      <c r="O24996" s="29"/>
      <c r="P24996" s="29"/>
      <c r="Q24996" s="29"/>
      <c r="R24996" s="29"/>
      <c r="S24996" s="33"/>
      <c r="T24996" s="29"/>
      <c r="U24996" s="29"/>
      <c r="V24996" s="29"/>
      <c r="W24996" s="29"/>
      <c r="X24996" s="29"/>
      <c r="Y24996" s="29"/>
      <c r="Z24996" s="29"/>
      <c r="AA24996" s="29"/>
      <c r="AB24996" s="29"/>
      <c r="AC24996" s="29"/>
      <c r="AD24996" s="29"/>
      <c r="AE24996" s="29"/>
      <c r="AF24996" s="29"/>
      <c r="AG24996" s="29"/>
      <c r="AH24996" s="29"/>
      <c r="AI24996" s="29"/>
      <c r="AJ24996" s="29"/>
      <c r="AK24996" s="29"/>
      <c r="AL24996" s="29"/>
      <c r="AM24996" s="29"/>
      <c r="AP24996" s="30"/>
    </row>
    <row r="24997" spans="1:42">
      <c r="A24997" s="29"/>
      <c r="B24997" s="29"/>
      <c r="C24997" s="29"/>
      <c r="D24997" s="29"/>
      <c r="E24997" s="29"/>
      <c r="F24997" s="29"/>
      <c r="G24997" s="29"/>
      <c r="H24997" s="29"/>
      <c r="I24997" s="29"/>
      <c r="J24997" s="29"/>
      <c r="K24997" s="29"/>
      <c r="L24997" s="29"/>
      <c r="M24997" s="29"/>
      <c r="N24997" s="29"/>
      <c r="O24997" s="29"/>
      <c r="P24997" s="29"/>
      <c r="Q24997" s="29"/>
      <c r="R24997" s="29"/>
      <c r="S24997" s="33"/>
      <c r="T24997" s="29"/>
      <c r="U24997" s="29"/>
      <c r="V24997" s="29"/>
      <c r="W24997" s="29"/>
      <c r="X24997" s="29"/>
      <c r="Y24997" s="29"/>
      <c r="Z24997" s="29"/>
      <c r="AA24997" s="29"/>
      <c r="AB24997" s="29"/>
      <c r="AC24997" s="29"/>
      <c r="AD24997" s="29"/>
      <c r="AE24997" s="29"/>
      <c r="AF24997" s="29"/>
      <c r="AG24997" s="29"/>
      <c r="AH24997" s="29"/>
      <c r="AI24997" s="29"/>
      <c r="AJ24997" s="29"/>
      <c r="AK24997" s="29"/>
      <c r="AL24997" s="29"/>
      <c r="AM24997" s="29"/>
      <c r="AP24997" s="30"/>
    </row>
    <row r="24998" spans="1:42">
      <c r="A24998" s="29"/>
      <c r="B24998" s="29"/>
      <c r="C24998" s="29"/>
      <c r="D24998" s="29"/>
      <c r="E24998" s="29"/>
      <c r="F24998" s="29"/>
      <c r="G24998" s="29"/>
      <c r="H24998" s="29"/>
      <c r="I24998" s="29"/>
      <c r="J24998" s="29"/>
      <c r="K24998" s="29"/>
      <c r="L24998" s="29"/>
      <c r="M24998" s="29"/>
      <c r="N24998" s="29"/>
      <c r="O24998" s="29"/>
      <c r="P24998" s="29"/>
      <c r="Q24998" s="29"/>
      <c r="R24998" s="29"/>
      <c r="S24998" s="33"/>
      <c r="T24998" s="29"/>
      <c r="U24998" s="29"/>
      <c r="V24998" s="29"/>
      <c r="W24998" s="29"/>
      <c r="X24998" s="29"/>
      <c r="Y24998" s="29"/>
      <c r="Z24998" s="29"/>
      <c r="AA24998" s="29"/>
      <c r="AB24998" s="29"/>
      <c r="AC24998" s="29"/>
      <c r="AD24998" s="29"/>
      <c r="AE24998" s="29"/>
      <c r="AF24998" s="29"/>
      <c r="AG24998" s="29"/>
      <c r="AH24998" s="29"/>
      <c r="AI24998" s="29"/>
      <c r="AJ24998" s="29"/>
      <c r="AK24998" s="29"/>
      <c r="AL24998" s="29"/>
      <c r="AM24998" s="29"/>
      <c r="AP24998" s="30"/>
    </row>
    <row r="24999" spans="1:42">
      <c r="A24999" s="29"/>
      <c r="B24999" s="29"/>
      <c r="C24999" s="29"/>
      <c r="D24999" s="29"/>
      <c r="E24999" s="29"/>
      <c r="F24999" s="29"/>
      <c r="G24999" s="29"/>
      <c r="H24999" s="29"/>
      <c r="I24999" s="29"/>
      <c r="J24999" s="29"/>
      <c r="K24999" s="29"/>
      <c r="L24999" s="29"/>
      <c r="M24999" s="29"/>
      <c r="N24999" s="29"/>
      <c r="O24999" s="29"/>
      <c r="P24999" s="29"/>
      <c r="Q24999" s="29"/>
      <c r="R24999" s="29"/>
      <c r="S24999" s="33"/>
      <c r="T24999" s="29"/>
      <c r="U24999" s="29"/>
      <c r="V24999" s="29"/>
      <c r="W24999" s="29"/>
      <c r="X24999" s="29"/>
      <c r="Y24999" s="29"/>
      <c r="Z24999" s="29"/>
      <c r="AA24999" s="29"/>
      <c r="AB24999" s="29"/>
      <c r="AC24999" s="29"/>
      <c r="AD24999" s="29"/>
      <c r="AE24999" s="29"/>
      <c r="AF24999" s="29"/>
      <c r="AG24999" s="29"/>
      <c r="AH24999" s="29"/>
      <c r="AI24999" s="29"/>
      <c r="AJ24999" s="29"/>
      <c r="AK24999" s="29"/>
      <c r="AL24999" s="29"/>
      <c r="AM24999" s="29"/>
      <c r="AP24999" s="30"/>
    </row>
    <row r="25000" spans="1:42">
      <c r="A25000" s="29"/>
      <c r="B25000" s="29"/>
      <c r="C25000" s="29"/>
      <c r="D25000" s="29"/>
      <c r="E25000" s="29"/>
      <c r="F25000" s="29"/>
      <c r="G25000" s="29"/>
      <c r="H25000" s="29"/>
      <c r="I25000" s="29"/>
      <c r="J25000" s="29"/>
      <c r="K25000" s="29"/>
      <c r="L25000" s="29"/>
      <c r="M25000" s="29"/>
      <c r="N25000" s="29"/>
      <c r="O25000" s="29"/>
      <c r="P25000" s="29"/>
      <c r="Q25000" s="29"/>
      <c r="R25000" s="29"/>
      <c r="S25000" s="33"/>
      <c r="T25000" s="29"/>
      <c r="U25000" s="29"/>
      <c r="V25000" s="29"/>
      <c r="W25000" s="29"/>
      <c r="X25000" s="29"/>
      <c r="Y25000" s="29"/>
      <c r="Z25000" s="29"/>
      <c r="AA25000" s="29"/>
      <c r="AB25000" s="29"/>
      <c r="AC25000" s="29"/>
      <c r="AD25000" s="29"/>
      <c r="AE25000" s="29"/>
      <c r="AF25000" s="29"/>
      <c r="AG25000" s="29"/>
      <c r="AH25000" s="29"/>
      <c r="AI25000" s="29"/>
      <c r="AJ25000" s="29"/>
      <c r="AK25000" s="29"/>
      <c r="AL25000" s="29"/>
      <c r="AM25000" s="29"/>
      <c r="AP25000" s="30"/>
    </row>
    <row r="25001" spans="1:42">
      <c r="A25001" s="29"/>
      <c r="B25001" s="29"/>
      <c r="C25001" s="29"/>
      <c r="D25001" s="29"/>
      <c r="E25001" s="29"/>
      <c r="F25001" s="29"/>
      <c r="G25001" s="29"/>
      <c r="H25001" s="29"/>
      <c r="I25001" s="29"/>
      <c r="J25001" s="29"/>
      <c r="K25001" s="29"/>
      <c r="L25001" s="29"/>
      <c r="M25001" s="29"/>
      <c r="N25001" s="29"/>
      <c r="O25001" s="29"/>
      <c r="P25001" s="29"/>
      <c r="Q25001" s="29"/>
      <c r="R25001" s="29"/>
      <c r="S25001" s="33"/>
      <c r="T25001" s="29"/>
      <c r="U25001" s="29"/>
      <c r="V25001" s="29"/>
      <c r="W25001" s="29"/>
      <c r="X25001" s="29"/>
      <c r="Y25001" s="29"/>
      <c r="Z25001" s="29"/>
      <c r="AA25001" s="29"/>
      <c r="AB25001" s="29"/>
      <c r="AC25001" s="29"/>
      <c r="AD25001" s="29"/>
      <c r="AE25001" s="29"/>
      <c r="AF25001" s="29"/>
      <c r="AG25001" s="29"/>
      <c r="AH25001" s="29"/>
      <c r="AI25001" s="29"/>
      <c r="AJ25001" s="29"/>
      <c r="AK25001" s="29"/>
      <c r="AL25001" s="29"/>
      <c r="AM25001" s="29"/>
      <c r="AP25001" s="30"/>
    </row>
    <row r="25002" spans="1:42">
      <c r="A25002" s="29"/>
      <c r="B25002" s="29"/>
      <c r="C25002" s="29"/>
      <c r="D25002" s="29"/>
      <c r="E25002" s="29"/>
      <c r="F25002" s="29"/>
      <c r="G25002" s="29"/>
      <c r="H25002" s="29"/>
      <c r="I25002" s="29"/>
      <c r="J25002" s="29"/>
      <c r="K25002" s="29"/>
      <c r="L25002" s="29"/>
      <c r="M25002" s="29"/>
      <c r="N25002" s="29"/>
      <c r="O25002" s="29"/>
      <c r="P25002" s="29"/>
      <c r="Q25002" s="29"/>
      <c r="R25002" s="29"/>
      <c r="S25002" s="33"/>
      <c r="T25002" s="29"/>
      <c r="U25002" s="29"/>
      <c r="V25002" s="29"/>
      <c r="W25002" s="29"/>
      <c r="X25002" s="29"/>
      <c r="Y25002" s="29"/>
      <c r="Z25002" s="29"/>
      <c r="AA25002" s="29"/>
      <c r="AB25002" s="29"/>
      <c r="AC25002" s="29"/>
      <c r="AD25002" s="29"/>
      <c r="AE25002" s="29"/>
      <c r="AF25002" s="29"/>
      <c r="AG25002" s="29"/>
      <c r="AH25002" s="29"/>
      <c r="AI25002" s="29"/>
      <c r="AJ25002" s="29"/>
      <c r="AK25002" s="29"/>
      <c r="AL25002" s="29"/>
      <c r="AM25002" s="29"/>
      <c r="AP25002" s="30"/>
    </row>
    <row r="25003" spans="1:42">
      <c r="A25003" s="29"/>
      <c r="B25003" s="29"/>
      <c r="C25003" s="29"/>
      <c r="D25003" s="29"/>
      <c r="E25003" s="29"/>
      <c r="F25003" s="29"/>
      <c r="G25003" s="29"/>
      <c r="H25003" s="29"/>
      <c r="I25003" s="29"/>
      <c r="J25003" s="29"/>
      <c r="K25003" s="29"/>
      <c r="L25003" s="29"/>
      <c r="M25003" s="29"/>
      <c r="N25003" s="29"/>
      <c r="O25003" s="29"/>
      <c r="P25003" s="29"/>
      <c r="Q25003" s="29"/>
      <c r="R25003" s="29"/>
      <c r="S25003" s="33"/>
      <c r="T25003" s="29"/>
      <c r="U25003" s="29"/>
      <c r="V25003" s="29"/>
      <c r="W25003" s="29"/>
      <c r="X25003" s="29"/>
      <c r="Y25003" s="29"/>
      <c r="Z25003" s="29"/>
      <c r="AA25003" s="29"/>
      <c r="AB25003" s="29"/>
      <c r="AC25003" s="29"/>
      <c r="AD25003" s="29"/>
      <c r="AE25003" s="29"/>
      <c r="AF25003" s="29"/>
      <c r="AG25003" s="29"/>
      <c r="AH25003" s="29"/>
      <c r="AI25003" s="29"/>
      <c r="AJ25003" s="29"/>
      <c r="AK25003" s="29"/>
      <c r="AL25003" s="29"/>
      <c r="AM25003" s="29"/>
      <c r="AP25003" s="30"/>
    </row>
    <row r="25004" spans="1:42">
      <c r="A25004" s="29"/>
      <c r="B25004" s="29"/>
      <c r="C25004" s="29"/>
      <c r="D25004" s="29"/>
      <c r="E25004" s="29"/>
      <c r="F25004" s="29"/>
      <c r="G25004" s="29"/>
      <c r="H25004" s="29"/>
      <c r="I25004" s="29"/>
      <c r="J25004" s="29"/>
      <c r="K25004" s="29"/>
      <c r="L25004" s="29"/>
      <c r="M25004" s="29"/>
      <c r="N25004" s="29"/>
      <c r="O25004" s="29"/>
      <c r="P25004" s="29"/>
      <c r="Q25004" s="29"/>
      <c r="R25004" s="29"/>
      <c r="S25004" s="33"/>
      <c r="T25004" s="29"/>
      <c r="U25004" s="29"/>
      <c r="V25004" s="29"/>
      <c r="W25004" s="29"/>
      <c r="X25004" s="29"/>
      <c r="Y25004" s="29"/>
      <c r="Z25004" s="29"/>
      <c r="AA25004" s="29"/>
      <c r="AB25004" s="29"/>
      <c r="AC25004" s="29"/>
      <c r="AD25004" s="29"/>
      <c r="AE25004" s="29"/>
      <c r="AF25004" s="29"/>
      <c r="AG25004" s="29"/>
      <c r="AH25004" s="29"/>
      <c r="AI25004" s="29"/>
      <c r="AJ25004" s="29"/>
      <c r="AK25004" s="29"/>
      <c r="AL25004" s="29"/>
      <c r="AM25004" s="29"/>
      <c r="AP25004" s="30"/>
    </row>
    <row r="25005" spans="1:42">
      <c r="A25005" s="29"/>
      <c r="B25005" s="29"/>
      <c r="C25005" s="29"/>
      <c r="D25005" s="29"/>
      <c r="E25005" s="29"/>
      <c r="F25005" s="29"/>
      <c r="G25005" s="29"/>
      <c r="H25005" s="29"/>
      <c r="I25005" s="29"/>
      <c r="J25005" s="29"/>
      <c r="K25005" s="29"/>
      <c r="L25005" s="29"/>
      <c r="M25005" s="29"/>
      <c r="N25005" s="29"/>
      <c r="O25005" s="29"/>
      <c r="P25005" s="29"/>
      <c r="Q25005" s="29"/>
      <c r="R25005" s="29"/>
      <c r="S25005" s="33"/>
      <c r="T25005" s="29"/>
      <c r="U25005" s="29"/>
      <c r="V25005" s="29"/>
      <c r="W25005" s="29"/>
      <c r="X25005" s="29"/>
      <c r="Y25005" s="29"/>
      <c r="Z25005" s="29"/>
      <c r="AA25005" s="29"/>
      <c r="AB25005" s="29"/>
      <c r="AC25005" s="29"/>
      <c r="AD25005" s="29"/>
      <c r="AE25005" s="29"/>
      <c r="AF25005" s="29"/>
      <c r="AG25005" s="29"/>
      <c r="AH25005" s="29"/>
      <c r="AI25005" s="29"/>
      <c r="AJ25005" s="29"/>
      <c r="AK25005" s="29"/>
      <c r="AL25005" s="29"/>
      <c r="AM25005" s="29"/>
      <c r="AP25005" s="30"/>
    </row>
    <row r="25006" spans="1:42">
      <c r="A25006" s="29"/>
      <c r="B25006" s="29"/>
      <c r="C25006" s="29"/>
      <c r="D25006" s="29"/>
      <c r="E25006" s="29"/>
      <c r="F25006" s="29"/>
      <c r="G25006" s="29"/>
      <c r="H25006" s="29"/>
      <c r="I25006" s="29"/>
      <c r="J25006" s="29"/>
      <c r="K25006" s="29"/>
      <c r="L25006" s="29"/>
      <c r="M25006" s="29"/>
      <c r="N25006" s="29"/>
      <c r="O25006" s="29"/>
      <c r="P25006" s="29"/>
      <c r="Q25006" s="29"/>
      <c r="R25006" s="29"/>
      <c r="S25006" s="33"/>
      <c r="T25006" s="29"/>
      <c r="U25006" s="29"/>
      <c r="V25006" s="29"/>
      <c r="W25006" s="29"/>
      <c r="X25006" s="29"/>
      <c r="Y25006" s="29"/>
      <c r="Z25006" s="29"/>
      <c r="AA25006" s="29"/>
      <c r="AB25006" s="29"/>
      <c r="AC25006" s="29"/>
      <c r="AD25006" s="29"/>
      <c r="AE25006" s="29"/>
      <c r="AF25006" s="29"/>
      <c r="AG25006" s="29"/>
      <c r="AH25006" s="29"/>
      <c r="AI25006" s="29"/>
      <c r="AJ25006" s="29"/>
      <c r="AK25006" s="29"/>
      <c r="AL25006" s="29"/>
      <c r="AM25006" s="29"/>
      <c r="AP25006" s="30"/>
    </row>
    <row r="25007" spans="1:42">
      <c r="A25007" s="29"/>
      <c r="B25007" s="29"/>
      <c r="C25007" s="29"/>
      <c r="D25007" s="29"/>
      <c r="E25007" s="29"/>
      <c r="F25007" s="29"/>
      <c r="G25007" s="29"/>
      <c r="H25007" s="29"/>
      <c r="I25007" s="29"/>
      <c r="J25007" s="29"/>
      <c r="K25007" s="29"/>
      <c r="L25007" s="29"/>
      <c r="M25007" s="29"/>
      <c r="N25007" s="29"/>
      <c r="O25007" s="29"/>
      <c r="P25007" s="29"/>
      <c r="Q25007" s="29"/>
      <c r="R25007" s="29"/>
      <c r="S25007" s="33"/>
      <c r="T25007" s="29"/>
      <c r="U25007" s="29"/>
      <c r="V25007" s="29"/>
      <c r="W25007" s="29"/>
      <c r="X25007" s="29"/>
      <c r="Y25007" s="29"/>
      <c r="Z25007" s="29"/>
      <c r="AA25007" s="29"/>
      <c r="AB25007" s="29"/>
      <c r="AC25007" s="29"/>
      <c r="AD25007" s="29"/>
      <c r="AE25007" s="29"/>
      <c r="AF25007" s="29"/>
      <c r="AG25007" s="29"/>
      <c r="AH25007" s="29"/>
      <c r="AI25007" s="29"/>
      <c r="AJ25007" s="29"/>
      <c r="AK25007" s="29"/>
      <c r="AL25007" s="29"/>
      <c r="AM25007" s="29"/>
      <c r="AP25007" s="30"/>
    </row>
    <row r="25008" spans="1:42">
      <c r="A25008" s="29"/>
      <c r="B25008" s="29"/>
      <c r="C25008" s="29"/>
      <c r="D25008" s="29"/>
      <c r="E25008" s="29"/>
      <c r="F25008" s="29"/>
      <c r="G25008" s="29"/>
      <c r="H25008" s="29"/>
      <c r="I25008" s="29"/>
      <c r="J25008" s="29"/>
      <c r="K25008" s="29"/>
      <c r="L25008" s="29"/>
      <c r="M25008" s="29"/>
      <c r="N25008" s="29"/>
      <c r="O25008" s="29"/>
      <c r="P25008" s="29"/>
      <c r="Q25008" s="29"/>
      <c r="R25008" s="29"/>
      <c r="S25008" s="33"/>
      <c r="T25008" s="29"/>
      <c r="U25008" s="29"/>
      <c r="V25008" s="29"/>
      <c r="W25008" s="29"/>
      <c r="X25008" s="29"/>
      <c r="Y25008" s="29"/>
      <c r="Z25008" s="29"/>
      <c r="AA25008" s="29"/>
      <c r="AB25008" s="29"/>
      <c r="AC25008" s="29"/>
      <c r="AD25008" s="29"/>
      <c r="AE25008" s="29"/>
      <c r="AF25008" s="29"/>
      <c r="AG25008" s="29"/>
      <c r="AH25008" s="29"/>
      <c r="AI25008" s="29"/>
      <c r="AJ25008" s="29"/>
      <c r="AK25008" s="29"/>
      <c r="AL25008" s="29"/>
      <c r="AM25008" s="29"/>
      <c r="AP25008" s="30"/>
    </row>
    <row r="25009" spans="1:42">
      <c r="A25009" s="29"/>
      <c r="B25009" s="29"/>
      <c r="C25009" s="29"/>
      <c r="D25009" s="29"/>
      <c r="E25009" s="29"/>
      <c r="F25009" s="29"/>
      <c r="G25009" s="29"/>
      <c r="H25009" s="29"/>
      <c r="I25009" s="29"/>
      <c r="J25009" s="29"/>
      <c r="K25009" s="29"/>
      <c r="L25009" s="29"/>
      <c r="M25009" s="29"/>
      <c r="N25009" s="29"/>
      <c r="O25009" s="29"/>
      <c r="P25009" s="29"/>
      <c r="Q25009" s="29"/>
      <c r="R25009" s="29"/>
      <c r="S25009" s="33"/>
      <c r="T25009" s="29"/>
      <c r="U25009" s="29"/>
      <c r="V25009" s="29"/>
      <c r="W25009" s="29"/>
      <c r="X25009" s="29"/>
      <c r="Y25009" s="29"/>
      <c r="Z25009" s="29"/>
      <c r="AA25009" s="29"/>
      <c r="AB25009" s="29"/>
      <c r="AC25009" s="29"/>
      <c r="AD25009" s="29"/>
      <c r="AE25009" s="29"/>
      <c r="AF25009" s="29"/>
      <c r="AG25009" s="29"/>
      <c r="AH25009" s="29"/>
      <c r="AI25009" s="29"/>
      <c r="AJ25009" s="29"/>
      <c r="AK25009" s="29"/>
      <c r="AL25009" s="29"/>
      <c r="AM25009" s="29"/>
      <c r="AP25009" s="30"/>
    </row>
    <row r="25010" spans="1:42">
      <c r="A25010" s="29"/>
      <c r="B25010" s="29"/>
      <c r="C25010" s="29"/>
      <c r="D25010" s="29"/>
      <c r="E25010" s="29"/>
      <c r="F25010" s="29"/>
      <c r="G25010" s="29"/>
      <c r="H25010" s="29"/>
      <c r="I25010" s="29"/>
      <c r="J25010" s="29"/>
      <c r="K25010" s="29"/>
      <c r="L25010" s="29"/>
      <c r="M25010" s="29"/>
      <c r="N25010" s="29"/>
      <c r="O25010" s="29"/>
      <c r="P25010" s="29"/>
      <c r="Q25010" s="29"/>
      <c r="R25010" s="29"/>
      <c r="S25010" s="33"/>
      <c r="T25010" s="29"/>
      <c r="U25010" s="29"/>
      <c r="V25010" s="29"/>
      <c r="W25010" s="29"/>
      <c r="X25010" s="29"/>
      <c r="Y25010" s="29"/>
      <c r="Z25010" s="29"/>
      <c r="AA25010" s="29"/>
      <c r="AB25010" s="29"/>
      <c r="AC25010" s="29"/>
      <c r="AD25010" s="29"/>
      <c r="AE25010" s="29"/>
      <c r="AF25010" s="29"/>
      <c r="AG25010" s="29"/>
      <c r="AH25010" s="29"/>
      <c r="AI25010" s="29"/>
      <c r="AJ25010" s="29"/>
      <c r="AK25010" s="29"/>
      <c r="AL25010" s="29"/>
      <c r="AM25010" s="29"/>
      <c r="AP25010" s="30"/>
    </row>
    <row r="25011" spans="1:42">
      <c r="A25011" s="29"/>
      <c r="B25011" s="29"/>
      <c r="C25011" s="29"/>
      <c r="D25011" s="29"/>
      <c r="E25011" s="29"/>
      <c r="F25011" s="29"/>
      <c r="G25011" s="29"/>
      <c r="H25011" s="29"/>
      <c r="I25011" s="29"/>
      <c r="J25011" s="29"/>
      <c r="K25011" s="29"/>
      <c r="L25011" s="29"/>
      <c r="M25011" s="29"/>
      <c r="N25011" s="29"/>
      <c r="O25011" s="29"/>
      <c r="P25011" s="29"/>
      <c r="Q25011" s="29"/>
      <c r="R25011" s="29"/>
      <c r="S25011" s="33"/>
      <c r="T25011" s="29"/>
      <c r="U25011" s="29"/>
      <c r="V25011" s="29"/>
      <c r="W25011" s="29"/>
      <c r="X25011" s="29"/>
      <c r="Y25011" s="29"/>
      <c r="Z25011" s="29"/>
      <c r="AA25011" s="29"/>
      <c r="AB25011" s="29"/>
      <c r="AC25011" s="29"/>
      <c r="AD25011" s="29"/>
      <c r="AE25011" s="29"/>
      <c r="AF25011" s="29"/>
      <c r="AG25011" s="29"/>
      <c r="AH25011" s="29"/>
      <c r="AI25011" s="29"/>
      <c r="AJ25011" s="29"/>
      <c r="AK25011" s="29"/>
      <c r="AL25011" s="29"/>
      <c r="AM25011" s="29"/>
      <c r="AP25011" s="30"/>
    </row>
    <row r="25012" spans="1:42">
      <c r="A25012" s="29"/>
      <c r="B25012" s="29"/>
      <c r="C25012" s="29"/>
      <c r="D25012" s="29"/>
      <c r="E25012" s="29"/>
      <c r="F25012" s="29"/>
      <c r="G25012" s="29"/>
      <c r="H25012" s="29"/>
      <c r="I25012" s="29"/>
      <c r="J25012" s="29"/>
      <c r="K25012" s="29"/>
      <c r="L25012" s="29"/>
      <c r="M25012" s="29"/>
      <c r="N25012" s="29"/>
      <c r="O25012" s="29"/>
      <c r="P25012" s="29"/>
      <c r="Q25012" s="29"/>
      <c r="R25012" s="29"/>
      <c r="S25012" s="33"/>
      <c r="T25012" s="29"/>
      <c r="U25012" s="29"/>
      <c r="V25012" s="29"/>
      <c r="W25012" s="29"/>
      <c r="X25012" s="29"/>
      <c r="Y25012" s="29"/>
      <c r="Z25012" s="29"/>
      <c r="AA25012" s="29"/>
      <c r="AB25012" s="29"/>
      <c r="AC25012" s="29"/>
      <c r="AD25012" s="29"/>
      <c r="AE25012" s="29"/>
      <c r="AF25012" s="29"/>
      <c r="AG25012" s="29"/>
      <c r="AH25012" s="29"/>
      <c r="AI25012" s="29"/>
      <c r="AJ25012" s="29"/>
      <c r="AK25012" s="29"/>
      <c r="AL25012" s="29"/>
      <c r="AM25012" s="29"/>
      <c r="AP25012" s="30"/>
    </row>
    <row r="25013" spans="1:42">
      <c r="A25013" s="29"/>
      <c r="B25013" s="29"/>
      <c r="C25013" s="29"/>
      <c r="D25013" s="29"/>
      <c r="E25013" s="29"/>
      <c r="F25013" s="29"/>
      <c r="G25013" s="29"/>
      <c r="H25013" s="29"/>
      <c r="I25013" s="29"/>
      <c r="J25013" s="29"/>
      <c r="K25013" s="29"/>
      <c r="L25013" s="29"/>
      <c r="M25013" s="29"/>
      <c r="N25013" s="29"/>
      <c r="O25013" s="29"/>
      <c r="P25013" s="29"/>
      <c r="Q25013" s="29"/>
      <c r="R25013" s="29"/>
      <c r="S25013" s="33"/>
      <c r="T25013" s="29"/>
      <c r="U25013" s="29"/>
      <c r="V25013" s="29"/>
      <c r="W25013" s="29"/>
      <c r="X25013" s="29"/>
      <c r="Y25013" s="29"/>
      <c r="Z25013" s="29"/>
      <c r="AA25013" s="29"/>
      <c r="AB25013" s="29"/>
      <c r="AC25013" s="29"/>
      <c r="AD25013" s="29"/>
      <c r="AE25013" s="29"/>
      <c r="AF25013" s="29"/>
      <c r="AG25013" s="29"/>
      <c r="AH25013" s="29"/>
      <c r="AI25013" s="29"/>
      <c r="AJ25013" s="29"/>
      <c r="AK25013" s="29"/>
      <c r="AL25013" s="29"/>
      <c r="AM25013" s="29"/>
      <c r="AP25013" s="30"/>
    </row>
    <row r="25014" spans="1:42">
      <c r="A25014" s="29"/>
      <c r="B25014" s="29"/>
      <c r="C25014" s="29"/>
      <c r="D25014" s="29"/>
      <c r="E25014" s="29"/>
      <c r="F25014" s="29"/>
      <c r="G25014" s="29"/>
      <c r="H25014" s="29"/>
      <c r="I25014" s="29"/>
      <c r="J25014" s="29"/>
      <c r="K25014" s="29"/>
      <c r="L25014" s="29"/>
      <c r="M25014" s="29"/>
      <c r="N25014" s="29"/>
      <c r="O25014" s="29"/>
      <c r="P25014" s="29"/>
      <c r="Q25014" s="29"/>
      <c r="R25014" s="29"/>
      <c r="S25014" s="33"/>
      <c r="T25014" s="29"/>
      <c r="U25014" s="29"/>
      <c r="V25014" s="29"/>
      <c r="W25014" s="29"/>
      <c r="X25014" s="29"/>
      <c r="Y25014" s="29"/>
      <c r="Z25014" s="29"/>
      <c r="AA25014" s="29"/>
      <c r="AB25014" s="29"/>
      <c r="AC25014" s="29"/>
      <c r="AD25014" s="29"/>
      <c r="AE25014" s="29"/>
      <c r="AF25014" s="29"/>
      <c r="AG25014" s="29"/>
      <c r="AH25014" s="29"/>
      <c r="AI25014" s="29"/>
      <c r="AJ25014" s="29"/>
      <c r="AK25014" s="29"/>
      <c r="AL25014" s="29"/>
      <c r="AM25014" s="29"/>
      <c r="AP25014" s="30"/>
    </row>
    <row r="25015" spans="1:42">
      <c r="A25015" s="29"/>
      <c r="B25015" s="29"/>
      <c r="C25015" s="29"/>
      <c r="D25015" s="29"/>
      <c r="E25015" s="29"/>
      <c r="F25015" s="29"/>
      <c r="G25015" s="29"/>
      <c r="H25015" s="29"/>
      <c r="I25015" s="29"/>
      <c r="J25015" s="29"/>
      <c r="K25015" s="29"/>
      <c r="L25015" s="29"/>
      <c r="M25015" s="29"/>
      <c r="N25015" s="29"/>
      <c r="O25015" s="29"/>
      <c r="P25015" s="29"/>
      <c r="Q25015" s="29"/>
      <c r="R25015" s="29"/>
      <c r="S25015" s="33"/>
      <c r="T25015" s="29"/>
      <c r="U25015" s="29"/>
      <c r="V25015" s="29"/>
      <c r="W25015" s="29"/>
      <c r="X25015" s="29"/>
      <c r="Y25015" s="29"/>
      <c r="Z25015" s="29"/>
      <c r="AA25015" s="29"/>
      <c r="AB25015" s="29"/>
      <c r="AC25015" s="29"/>
      <c r="AD25015" s="29"/>
      <c r="AE25015" s="29"/>
      <c r="AF25015" s="29"/>
      <c r="AG25015" s="29"/>
      <c r="AH25015" s="29"/>
      <c r="AI25015" s="29"/>
      <c r="AJ25015" s="29"/>
      <c r="AK25015" s="29"/>
      <c r="AL25015" s="29"/>
      <c r="AM25015" s="29"/>
      <c r="AP25015" s="30"/>
    </row>
    <row r="25016" spans="1:42">
      <c r="A25016" s="29"/>
      <c r="B25016" s="29"/>
      <c r="C25016" s="29"/>
      <c r="D25016" s="29"/>
      <c r="E25016" s="29"/>
      <c r="F25016" s="29"/>
      <c r="G25016" s="29"/>
      <c r="H25016" s="29"/>
      <c r="I25016" s="29"/>
      <c r="J25016" s="29"/>
      <c r="K25016" s="29"/>
      <c r="L25016" s="29"/>
      <c r="M25016" s="29"/>
      <c r="N25016" s="29"/>
      <c r="O25016" s="29"/>
      <c r="P25016" s="29"/>
      <c r="Q25016" s="29"/>
      <c r="R25016" s="29"/>
      <c r="S25016" s="33"/>
      <c r="T25016" s="29"/>
      <c r="U25016" s="29"/>
      <c r="V25016" s="29"/>
      <c r="W25016" s="29"/>
      <c r="X25016" s="29"/>
      <c r="Y25016" s="29"/>
      <c r="Z25016" s="29"/>
      <c r="AA25016" s="29"/>
      <c r="AB25016" s="29"/>
      <c r="AC25016" s="29"/>
      <c r="AD25016" s="29"/>
      <c r="AE25016" s="29"/>
      <c r="AF25016" s="29"/>
      <c r="AG25016" s="29"/>
      <c r="AH25016" s="29"/>
      <c r="AI25016" s="29"/>
      <c r="AJ25016" s="29"/>
      <c r="AK25016" s="29"/>
      <c r="AL25016" s="29"/>
      <c r="AM25016" s="29"/>
      <c r="AP25016" s="30"/>
    </row>
    <row r="25017" spans="1:42">
      <c r="A25017" s="29"/>
      <c r="B25017" s="29"/>
      <c r="C25017" s="29"/>
      <c r="D25017" s="29"/>
      <c r="E25017" s="29"/>
      <c r="F25017" s="29"/>
      <c r="G25017" s="29"/>
      <c r="H25017" s="29"/>
      <c r="I25017" s="29"/>
      <c r="J25017" s="29"/>
      <c r="K25017" s="29"/>
      <c r="L25017" s="29"/>
      <c r="M25017" s="29"/>
      <c r="N25017" s="29"/>
      <c r="O25017" s="29"/>
      <c r="P25017" s="29"/>
      <c r="Q25017" s="29"/>
      <c r="R25017" s="29"/>
      <c r="S25017" s="33"/>
      <c r="T25017" s="29"/>
      <c r="U25017" s="29"/>
      <c r="V25017" s="29"/>
      <c r="W25017" s="29"/>
      <c r="X25017" s="29"/>
      <c r="Y25017" s="29"/>
      <c r="Z25017" s="29"/>
      <c r="AA25017" s="29"/>
      <c r="AB25017" s="29"/>
      <c r="AC25017" s="29"/>
      <c r="AD25017" s="29"/>
      <c r="AE25017" s="29"/>
      <c r="AF25017" s="29"/>
      <c r="AG25017" s="29"/>
      <c r="AH25017" s="29"/>
      <c r="AI25017" s="29"/>
      <c r="AJ25017" s="29"/>
      <c r="AK25017" s="29"/>
      <c r="AL25017" s="29"/>
      <c r="AM25017" s="29"/>
      <c r="AP25017" s="30"/>
    </row>
    <row r="25018" spans="1:42">
      <c r="A25018" s="29"/>
      <c r="B25018" s="29"/>
      <c r="C25018" s="29"/>
      <c r="D25018" s="29"/>
      <c r="E25018" s="29"/>
      <c r="F25018" s="29"/>
      <c r="G25018" s="29"/>
      <c r="H25018" s="29"/>
      <c r="I25018" s="29"/>
      <c r="J25018" s="29"/>
      <c r="K25018" s="29"/>
      <c r="L25018" s="29"/>
      <c r="M25018" s="29"/>
      <c r="N25018" s="29"/>
      <c r="O25018" s="29"/>
      <c r="P25018" s="29"/>
      <c r="Q25018" s="29"/>
      <c r="R25018" s="29"/>
      <c r="S25018" s="33"/>
      <c r="T25018" s="29"/>
      <c r="U25018" s="29"/>
      <c r="V25018" s="29"/>
      <c r="W25018" s="29"/>
      <c r="X25018" s="29"/>
      <c r="Y25018" s="29"/>
      <c r="Z25018" s="29"/>
      <c r="AA25018" s="29"/>
      <c r="AB25018" s="29"/>
      <c r="AC25018" s="29"/>
      <c r="AD25018" s="29"/>
      <c r="AE25018" s="29"/>
      <c r="AF25018" s="29"/>
      <c r="AG25018" s="29"/>
      <c r="AH25018" s="29"/>
      <c r="AI25018" s="29"/>
      <c r="AJ25018" s="29"/>
      <c r="AK25018" s="29"/>
      <c r="AL25018" s="29"/>
      <c r="AM25018" s="29"/>
      <c r="AP25018" s="30"/>
    </row>
    <row r="25019" spans="1:42">
      <c r="A25019" s="29"/>
      <c r="B25019" s="29"/>
      <c r="C25019" s="29"/>
      <c r="D25019" s="29"/>
      <c r="E25019" s="29"/>
      <c r="F25019" s="29"/>
      <c r="G25019" s="29"/>
      <c r="H25019" s="29"/>
      <c r="I25019" s="29"/>
      <c r="J25019" s="29"/>
      <c r="K25019" s="29"/>
      <c r="L25019" s="29"/>
      <c r="M25019" s="29"/>
      <c r="N25019" s="29"/>
      <c r="O25019" s="29"/>
      <c r="P25019" s="29"/>
      <c r="Q25019" s="29"/>
      <c r="R25019" s="29"/>
      <c r="S25019" s="33"/>
      <c r="T25019" s="29"/>
      <c r="U25019" s="29"/>
      <c r="V25019" s="29"/>
      <c r="W25019" s="29"/>
      <c r="X25019" s="29"/>
      <c r="Y25019" s="29"/>
      <c r="Z25019" s="29"/>
      <c r="AA25019" s="29"/>
      <c r="AB25019" s="29"/>
      <c r="AC25019" s="29"/>
      <c r="AD25019" s="29"/>
      <c r="AE25019" s="29"/>
      <c r="AF25019" s="29"/>
      <c r="AG25019" s="29"/>
      <c r="AH25019" s="29"/>
      <c r="AI25019" s="29"/>
      <c r="AJ25019" s="29"/>
      <c r="AK25019" s="29"/>
      <c r="AL25019" s="29"/>
      <c r="AM25019" s="29"/>
      <c r="AP25019" s="30"/>
    </row>
    <row r="25020" spans="1:42">
      <c r="A25020" s="29"/>
      <c r="B25020" s="29"/>
      <c r="C25020" s="29"/>
      <c r="D25020" s="29"/>
      <c r="E25020" s="29"/>
      <c r="F25020" s="29"/>
      <c r="G25020" s="29"/>
      <c r="H25020" s="29"/>
      <c r="I25020" s="29"/>
      <c r="J25020" s="29"/>
      <c r="K25020" s="29"/>
      <c r="L25020" s="29"/>
      <c r="M25020" s="29"/>
      <c r="N25020" s="29"/>
      <c r="O25020" s="29"/>
      <c r="P25020" s="29"/>
      <c r="Q25020" s="29"/>
      <c r="R25020" s="29"/>
      <c r="S25020" s="33"/>
      <c r="T25020" s="29"/>
      <c r="U25020" s="29"/>
      <c r="V25020" s="29"/>
      <c r="W25020" s="29"/>
      <c r="X25020" s="29"/>
      <c r="Y25020" s="29"/>
      <c r="Z25020" s="29"/>
      <c r="AA25020" s="29"/>
      <c r="AB25020" s="29"/>
      <c r="AC25020" s="29"/>
      <c r="AD25020" s="29"/>
      <c r="AE25020" s="29"/>
      <c r="AF25020" s="29"/>
      <c r="AG25020" s="29"/>
      <c r="AH25020" s="29"/>
      <c r="AI25020" s="29"/>
      <c r="AJ25020" s="29"/>
      <c r="AK25020" s="29"/>
      <c r="AL25020" s="29"/>
      <c r="AM25020" s="29"/>
      <c r="AP25020" s="30"/>
    </row>
    <row r="25021" spans="1:42">
      <c r="A25021" s="29"/>
      <c r="B25021" s="29"/>
      <c r="C25021" s="29"/>
      <c r="D25021" s="29"/>
      <c r="E25021" s="29"/>
      <c r="F25021" s="29"/>
      <c r="G25021" s="29"/>
      <c r="H25021" s="29"/>
      <c r="I25021" s="29"/>
      <c r="J25021" s="29"/>
      <c r="K25021" s="29"/>
      <c r="L25021" s="29"/>
      <c r="M25021" s="29"/>
      <c r="N25021" s="29"/>
      <c r="O25021" s="29"/>
      <c r="P25021" s="29"/>
      <c r="Q25021" s="29"/>
      <c r="R25021" s="29"/>
      <c r="S25021" s="33"/>
      <c r="T25021" s="29"/>
      <c r="U25021" s="29"/>
      <c r="V25021" s="29"/>
      <c r="W25021" s="29"/>
      <c r="X25021" s="29"/>
      <c r="Y25021" s="29"/>
      <c r="Z25021" s="29"/>
      <c r="AA25021" s="29"/>
      <c r="AB25021" s="29"/>
      <c r="AC25021" s="29"/>
      <c r="AD25021" s="29"/>
      <c r="AE25021" s="29"/>
      <c r="AF25021" s="29"/>
      <c r="AG25021" s="29"/>
      <c r="AH25021" s="29"/>
      <c r="AI25021" s="29"/>
      <c r="AJ25021" s="29"/>
      <c r="AK25021" s="29"/>
      <c r="AL25021" s="29"/>
      <c r="AM25021" s="29"/>
      <c r="AP25021" s="30"/>
    </row>
    <row r="25022" spans="1:42">
      <c r="A25022" s="29"/>
      <c r="B25022" s="29"/>
      <c r="C25022" s="29"/>
      <c r="D25022" s="29"/>
      <c r="E25022" s="29"/>
      <c r="F25022" s="29"/>
      <c r="G25022" s="29"/>
      <c r="H25022" s="29"/>
      <c r="I25022" s="29"/>
      <c r="J25022" s="29"/>
      <c r="K25022" s="29"/>
      <c r="L25022" s="29"/>
      <c r="M25022" s="29"/>
      <c r="N25022" s="29"/>
      <c r="O25022" s="29"/>
      <c r="P25022" s="29"/>
      <c r="Q25022" s="29"/>
      <c r="R25022" s="29"/>
      <c r="S25022" s="33"/>
      <c r="T25022" s="29"/>
      <c r="U25022" s="29"/>
      <c r="V25022" s="29"/>
      <c r="W25022" s="29"/>
      <c r="X25022" s="29"/>
      <c r="Y25022" s="29"/>
      <c r="Z25022" s="29"/>
      <c r="AA25022" s="29"/>
      <c r="AB25022" s="29"/>
      <c r="AC25022" s="29"/>
      <c r="AD25022" s="29"/>
      <c r="AE25022" s="29"/>
      <c r="AF25022" s="29"/>
      <c r="AG25022" s="29"/>
      <c r="AH25022" s="29"/>
      <c r="AI25022" s="29"/>
      <c r="AJ25022" s="29"/>
      <c r="AK25022" s="29"/>
      <c r="AL25022" s="29"/>
      <c r="AM25022" s="29"/>
      <c r="AP25022" s="30"/>
    </row>
    <row r="25023" spans="1:42">
      <c r="A25023" s="29"/>
      <c r="B25023" s="29"/>
      <c r="C25023" s="29"/>
      <c r="D25023" s="29"/>
      <c r="E25023" s="29"/>
      <c r="F25023" s="29"/>
      <c r="G25023" s="29"/>
      <c r="H25023" s="29"/>
      <c r="I25023" s="29"/>
      <c r="J25023" s="29"/>
      <c r="K25023" s="29"/>
      <c r="L25023" s="29"/>
      <c r="M25023" s="29"/>
      <c r="N25023" s="29"/>
      <c r="O25023" s="29"/>
      <c r="P25023" s="29"/>
      <c r="Q25023" s="29"/>
      <c r="R25023" s="29"/>
      <c r="S25023" s="33"/>
      <c r="T25023" s="29"/>
      <c r="U25023" s="29"/>
      <c r="V25023" s="29"/>
      <c r="W25023" s="29"/>
      <c r="X25023" s="29"/>
      <c r="Y25023" s="29"/>
      <c r="Z25023" s="29"/>
      <c r="AA25023" s="29"/>
      <c r="AB25023" s="29"/>
      <c r="AC25023" s="29"/>
      <c r="AD25023" s="29"/>
      <c r="AE25023" s="29"/>
      <c r="AF25023" s="29"/>
      <c r="AG25023" s="29"/>
      <c r="AH25023" s="29"/>
      <c r="AI25023" s="29"/>
      <c r="AJ25023" s="29"/>
      <c r="AK25023" s="29"/>
      <c r="AL25023" s="29"/>
      <c r="AM25023" s="29"/>
      <c r="AP25023" s="30"/>
    </row>
    <row r="25024" spans="1:42">
      <c r="A25024" s="29"/>
      <c r="B25024" s="29"/>
      <c r="C25024" s="29"/>
      <c r="D25024" s="29"/>
      <c r="E25024" s="29"/>
      <c r="F25024" s="29"/>
      <c r="G25024" s="29"/>
      <c r="H25024" s="29"/>
      <c r="I25024" s="29"/>
      <c r="J25024" s="29"/>
      <c r="K25024" s="29"/>
      <c r="L25024" s="29"/>
      <c r="M25024" s="29"/>
      <c r="N25024" s="29"/>
      <c r="O25024" s="29"/>
      <c r="P25024" s="29"/>
      <c r="Q25024" s="29"/>
      <c r="R25024" s="29"/>
      <c r="S25024" s="33"/>
      <c r="T25024" s="29"/>
      <c r="U25024" s="29"/>
      <c r="V25024" s="29"/>
      <c r="W25024" s="29"/>
      <c r="X25024" s="29"/>
      <c r="Y25024" s="29"/>
      <c r="Z25024" s="29"/>
      <c r="AA25024" s="29"/>
      <c r="AB25024" s="29"/>
      <c r="AC25024" s="29"/>
      <c r="AD25024" s="29"/>
      <c r="AE25024" s="29"/>
      <c r="AF25024" s="29"/>
      <c r="AG25024" s="29"/>
      <c r="AH25024" s="29"/>
      <c r="AI25024" s="29"/>
      <c r="AJ25024" s="29"/>
      <c r="AK25024" s="29"/>
      <c r="AL25024" s="29"/>
      <c r="AM25024" s="29"/>
      <c r="AP25024" s="30"/>
    </row>
    <row r="25025" spans="1:42">
      <c r="A25025" s="29"/>
      <c r="B25025" s="29"/>
      <c r="C25025" s="29"/>
      <c r="D25025" s="29"/>
      <c r="E25025" s="29"/>
      <c r="F25025" s="29"/>
      <c r="G25025" s="29"/>
      <c r="H25025" s="29"/>
      <c r="I25025" s="29"/>
      <c r="J25025" s="29"/>
      <c r="K25025" s="29"/>
      <c r="L25025" s="29"/>
      <c r="M25025" s="29"/>
      <c r="N25025" s="29"/>
      <c r="O25025" s="29"/>
      <c r="P25025" s="29"/>
      <c r="Q25025" s="29"/>
      <c r="R25025" s="29"/>
      <c r="S25025" s="33"/>
      <c r="T25025" s="29"/>
      <c r="U25025" s="29"/>
      <c r="V25025" s="29"/>
      <c r="W25025" s="29"/>
      <c r="X25025" s="29"/>
      <c r="Y25025" s="29"/>
      <c r="Z25025" s="29"/>
      <c r="AA25025" s="29"/>
      <c r="AB25025" s="29"/>
      <c r="AC25025" s="29"/>
      <c r="AD25025" s="29"/>
      <c r="AE25025" s="29"/>
      <c r="AF25025" s="29"/>
      <c r="AG25025" s="29"/>
      <c r="AH25025" s="29"/>
      <c r="AI25025" s="29"/>
      <c r="AJ25025" s="29"/>
      <c r="AK25025" s="29"/>
      <c r="AL25025" s="29"/>
      <c r="AM25025" s="29"/>
      <c r="AP25025" s="30"/>
    </row>
    <row r="25026" spans="1:42">
      <c r="A25026" s="29"/>
      <c r="B25026" s="29"/>
      <c r="C25026" s="29"/>
      <c r="D25026" s="29"/>
      <c r="E25026" s="29"/>
      <c r="F25026" s="29"/>
      <c r="G25026" s="29"/>
      <c r="H25026" s="29"/>
      <c r="I25026" s="29"/>
      <c r="J25026" s="29"/>
      <c r="K25026" s="29"/>
      <c r="L25026" s="29"/>
      <c r="M25026" s="29"/>
      <c r="N25026" s="29"/>
      <c r="O25026" s="29"/>
      <c r="P25026" s="29"/>
      <c r="Q25026" s="29"/>
      <c r="R25026" s="29"/>
      <c r="S25026" s="33"/>
      <c r="T25026" s="29"/>
      <c r="U25026" s="29"/>
      <c r="V25026" s="29"/>
      <c r="W25026" s="29"/>
      <c r="X25026" s="29"/>
      <c r="Y25026" s="29"/>
      <c r="Z25026" s="29"/>
      <c r="AA25026" s="29"/>
      <c r="AB25026" s="29"/>
      <c r="AC25026" s="29"/>
      <c r="AD25026" s="29"/>
      <c r="AE25026" s="29"/>
      <c r="AF25026" s="29"/>
      <c r="AG25026" s="29"/>
      <c r="AH25026" s="29"/>
      <c r="AI25026" s="29"/>
      <c r="AJ25026" s="29"/>
      <c r="AK25026" s="29"/>
      <c r="AL25026" s="29"/>
      <c r="AM25026" s="29"/>
      <c r="AP25026" s="30"/>
    </row>
    <row r="25027" spans="1:42">
      <c r="A25027" s="29"/>
      <c r="B25027" s="29"/>
      <c r="C25027" s="29"/>
      <c r="D25027" s="29"/>
      <c r="E25027" s="29"/>
      <c r="F25027" s="29"/>
      <c r="G25027" s="29"/>
      <c r="H25027" s="29"/>
      <c r="I25027" s="29"/>
      <c r="J25027" s="29"/>
      <c r="K25027" s="29"/>
      <c r="L25027" s="29"/>
      <c r="M25027" s="29"/>
      <c r="N25027" s="29"/>
      <c r="O25027" s="29"/>
      <c r="P25027" s="29"/>
      <c r="Q25027" s="29"/>
      <c r="R25027" s="29"/>
      <c r="S25027" s="33"/>
      <c r="T25027" s="29"/>
      <c r="U25027" s="29"/>
      <c r="V25027" s="29"/>
      <c r="W25027" s="29"/>
      <c r="X25027" s="29"/>
      <c r="Y25027" s="29"/>
      <c r="Z25027" s="29"/>
      <c r="AA25027" s="29"/>
      <c r="AB25027" s="29"/>
      <c r="AC25027" s="29"/>
      <c r="AD25027" s="29"/>
      <c r="AE25027" s="29"/>
      <c r="AF25027" s="29"/>
      <c r="AG25027" s="29"/>
      <c r="AH25027" s="29"/>
      <c r="AI25027" s="29"/>
      <c r="AJ25027" s="29"/>
      <c r="AK25027" s="29"/>
      <c r="AL25027" s="29"/>
      <c r="AM25027" s="29"/>
      <c r="AP25027" s="30"/>
    </row>
    <row r="25028" spans="1:42">
      <c r="A25028" s="29"/>
      <c r="B25028" s="29"/>
      <c r="C25028" s="29"/>
      <c r="D25028" s="29"/>
      <c r="E25028" s="29"/>
      <c r="F25028" s="29"/>
      <c r="G25028" s="29"/>
      <c r="H25028" s="29"/>
      <c r="I25028" s="29"/>
      <c r="J25028" s="29"/>
      <c r="K25028" s="29"/>
      <c r="L25028" s="29"/>
      <c r="M25028" s="29"/>
      <c r="N25028" s="29"/>
      <c r="O25028" s="29"/>
      <c r="P25028" s="29"/>
      <c r="Q25028" s="29"/>
      <c r="R25028" s="29"/>
      <c r="S25028" s="33"/>
      <c r="T25028" s="29"/>
      <c r="U25028" s="29"/>
      <c r="V25028" s="29"/>
      <c r="W25028" s="29"/>
      <c r="X25028" s="29"/>
      <c r="Y25028" s="29"/>
      <c r="Z25028" s="29"/>
      <c r="AA25028" s="29"/>
      <c r="AB25028" s="29"/>
      <c r="AC25028" s="29"/>
      <c r="AD25028" s="29"/>
      <c r="AE25028" s="29"/>
      <c r="AF25028" s="29"/>
      <c r="AG25028" s="29"/>
      <c r="AH25028" s="29"/>
      <c r="AI25028" s="29"/>
      <c r="AJ25028" s="29"/>
      <c r="AK25028" s="29"/>
      <c r="AL25028" s="29"/>
      <c r="AM25028" s="29"/>
      <c r="AP25028" s="30"/>
    </row>
    <row r="25029" spans="1:42">
      <c r="A25029" s="29"/>
      <c r="B25029" s="29"/>
      <c r="C25029" s="29"/>
      <c r="D25029" s="29"/>
      <c r="E25029" s="29"/>
      <c r="F25029" s="29"/>
      <c r="G25029" s="29"/>
      <c r="H25029" s="29"/>
      <c r="I25029" s="29"/>
      <c r="J25029" s="29"/>
      <c r="K25029" s="29"/>
      <c r="L25029" s="29"/>
      <c r="M25029" s="29"/>
      <c r="N25029" s="29"/>
      <c r="O25029" s="29"/>
      <c r="P25029" s="29"/>
      <c r="Q25029" s="29"/>
      <c r="R25029" s="29"/>
      <c r="S25029" s="33"/>
      <c r="T25029" s="29"/>
      <c r="U25029" s="29"/>
      <c r="V25029" s="29"/>
      <c r="W25029" s="29"/>
      <c r="X25029" s="29"/>
      <c r="Y25029" s="29"/>
      <c r="Z25029" s="29"/>
      <c r="AA25029" s="29"/>
      <c r="AB25029" s="29"/>
      <c r="AC25029" s="29"/>
      <c r="AD25029" s="29"/>
      <c r="AE25029" s="29"/>
      <c r="AF25029" s="29"/>
      <c r="AG25029" s="29"/>
      <c r="AH25029" s="29"/>
      <c r="AI25029" s="29"/>
      <c r="AJ25029" s="29"/>
      <c r="AK25029" s="29"/>
      <c r="AL25029" s="29"/>
      <c r="AM25029" s="29"/>
      <c r="AP25029" s="30"/>
    </row>
    <row r="25030" spans="1:42">
      <c r="A25030" s="29"/>
      <c r="B25030" s="29"/>
      <c r="C25030" s="29"/>
      <c r="D25030" s="29"/>
      <c r="E25030" s="29"/>
      <c r="F25030" s="29"/>
      <c r="G25030" s="29"/>
      <c r="H25030" s="29"/>
      <c r="I25030" s="29"/>
      <c r="J25030" s="29"/>
      <c r="K25030" s="29"/>
      <c r="L25030" s="29"/>
      <c r="M25030" s="29"/>
      <c r="N25030" s="29"/>
      <c r="O25030" s="29"/>
      <c r="P25030" s="29"/>
      <c r="Q25030" s="29"/>
      <c r="R25030" s="29"/>
      <c r="S25030" s="33"/>
      <c r="T25030" s="29"/>
      <c r="U25030" s="29"/>
      <c r="V25030" s="29"/>
      <c r="W25030" s="29"/>
      <c r="X25030" s="29"/>
      <c r="Y25030" s="29"/>
      <c r="Z25030" s="29"/>
      <c r="AA25030" s="29"/>
      <c r="AB25030" s="29"/>
      <c r="AC25030" s="29"/>
      <c r="AD25030" s="29"/>
      <c r="AE25030" s="29"/>
      <c r="AF25030" s="29"/>
      <c r="AG25030" s="29"/>
      <c r="AH25030" s="29"/>
      <c r="AI25030" s="29"/>
      <c r="AJ25030" s="29"/>
      <c r="AK25030" s="29"/>
      <c r="AL25030" s="29"/>
      <c r="AM25030" s="29"/>
      <c r="AP25030" s="30"/>
    </row>
    <row r="25031" spans="1:42">
      <c r="A25031" s="29"/>
      <c r="B25031" s="29"/>
      <c r="C25031" s="29"/>
      <c r="D25031" s="29"/>
      <c r="E25031" s="29"/>
      <c r="F25031" s="29"/>
      <c r="G25031" s="29"/>
      <c r="H25031" s="29"/>
      <c r="I25031" s="29"/>
      <c r="J25031" s="29"/>
      <c r="K25031" s="29"/>
      <c r="L25031" s="29"/>
      <c r="M25031" s="29"/>
      <c r="N25031" s="29"/>
      <c r="O25031" s="29"/>
      <c r="P25031" s="29"/>
      <c r="Q25031" s="29"/>
      <c r="R25031" s="29"/>
      <c r="S25031" s="33"/>
      <c r="T25031" s="29"/>
      <c r="U25031" s="29"/>
      <c r="V25031" s="29"/>
      <c r="W25031" s="29"/>
      <c r="X25031" s="29"/>
      <c r="Y25031" s="29"/>
      <c r="Z25031" s="29"/>
      <c r="AA25031" s="29"/>
      <c r="AB25031" s="29"/>
      <c r="AC25031" s="29"/>
      <c r="AD25031" s="29"/>
      <c r="AE25031" s="29"/>
      <c r="AF25031" s="29"/>
      <c r="AG25031" s="29"/>
      <c r="AH25031" s="29"/>
      <c r="AI25031" s="29"/>
      <c r="AJ25031" s="29"/>
      <c r="AK25031" s="29"/>
      <c r="AL25031" s="29"/>
      <c r="AM25031" s="29"/>
      <c r="AP25031" s="30"/>
    </row>
    <row r="25032" spans="1:42">
      <c r="A25032" s="29"/>
      <c r="B25032" s="29"/>
      <c r="C25032" s="29"/>
      <c r="D25032" s="29"/>
      <c r="E25032" s="29"/>
      <c r="F25032" s="29"/>
      <c r="G25032" s="29"/>
      <c r="H25032" s="29"/>
      <c r="I25032" s="29"/>
      <c r="J25032" s="29"/>
      <c r="K25032" s="29"/>
      <c r="L25032" s="29"/>
      <c r="M25032" s="29"/>
      <c r="N25032" s="29"/>
      <c r="O25032" s="29"/>
      <c r="P25032" s="29"/>
      <c r="Q25032" s="29"/>
      <c r="R25032" s="29"/>
      <c r="S25032" s="33"/>
      <c r="T25032" s="29"/>
      <c r="U25032" s="29"/>
      <c r="V25032" s="29"/>
      <c r="W25032" s="29"/>
      <c r="X25032" s="29"/>
      <c r="Y25032" s="29"/>
      <c r="Z25032" s="29"/>
      <c r="AA25032" s="29"/>
      <c r="AB25032" s="29"/>
      <c r="AC25032" s="29"/>
      <c r="AD25032" s="29"/>
      <c r="AE25032" s="29"/>
      <c r="AF25032" s="29"/>
      <c r="AG25032" s="29"/>
      <c r="AH25032" s="29"/>
      <c r="AI25032" s="29"/>
      <c r="AJ25032" s="29"/>
      <c r="AK25032" s="29"/>
      <c r="AL25032" s="29"/>
      <c r="AM25032" s="29"/>
      <c r="AP25032" s="30"/>
    </row>
    <row r="25033" spans="1:42">
      <c r="A25033" s="29"/>
      <c r="B25033" s="29"/>
      <c r="C25033" s="29"/>
      <c r="D25033" s="29"/>
      <c r="E25033" s="29"/>
      <c r="F25033" s="29"/>
      <c r="G25033" s="29"/>
      <c r="H25033" s="29"/>
      <c r="I25033" s="29"/>
      <c r="J25033" s="29"/>
      <c r="K25033" s="29"/>
      <c r="L25033" s="29"/>
      <c r="M25033" s="29"/>
      <c r="N25033" s="29"/>
      <c r="O25033" s="29"/>
      <c r="P25033" s="29"/>
      <c r="Q25033" s="29"/>
      <c r="R25033" s="29"/>
      <c r="S25033" s="33"/>
      <c r="T25033" s="29"/>
      <c r="U25033" s="29"/>
      <c r="V25033" s="29"/>
      <c r="W25033" s="29"/>
      <c r="X25033" s="29"/>
      <c r="Y25033" s="29"/>
      <c r="Z25033" s="29"/>
      <c r="AA25033" s="29"/>
      <c r="AB25033" s="29"/>
      <c r="AC25033" s="29"/>
      <c r="AD25033" s="29"/>
      <c r="AE25033" s="29"/>
      <c r="AF25033" s="29"/>
      <c r="AG25033" s="29"/>
      <c r="AH25033" s="29"/>
      <c r="AI25033" s="29"/>
      <c r="AJ25033" s="29"/>
      <c r="AK25033" s="29"/>
      <c r="AL25033" s="29"/>
      <c r="AM25033" s="29"/>
      <c r="AP25033" s="30"/>
    </row>
    <row r="25034" spans="1:42">
      <c r="A25034" s="29"/>
      <c r="B25034" s="29"/>
      <c r="C25034" s="29"/>
      <c r="D25034" s="29"/>
      <c r="E25034" s="29"/>
      <c r="F25034" s="29"/>
      <c r="G25034" s="29"/>
      <c r="H25034" s="29"/>
      <c r="I25034" s="29"/>
      <c r="J25034" s="29"/>
      <c r="K25034" s="29"/>
      <c r="L25034" s="29"/>
      <c r="M25034" s="29"/>
      <c r="N25034" s="29"/>
      <c r="O25034" s="29"/>
      <c r="P25034" s="29"/>
      <c r="Q25034" s="29"/>
      <c r="R25034" s="29"/>
      <c r="S25034" s="33"/>
      <c r="T25034" s="29"/>
      <c r="U25034" s="29"/>
      <c r="V25034" s="29"/>
      <c r="W25034" s="29"/>
      <c r="X25034" s="29"/>
      <c r="Y25034" s="29"/>
      <c r="Z25034" s="29"/>
      <c r="AA25034" s="29"/>
      <c r="AB25034" s="29"/>
      <c r="AC25034" s="29"/>
      <c r="AD25034" s="29"/>
      <c r="AE25034" s="29"/>
      <c r="AF25034" s="29"/>
      <c r="AG25034" s="29"/>
      <c r="AH25034" s="29"/>
      <c r="AI25034" s="29"/>
      <c r="AJ25034" s="29"/>
      <c r="AK25034" s="29"/>
      <c r="AL25034" s="29"/>
      <c r="AM25034" s="29"/>
      <c r="AP25034" s="30"/>
    </row>
    <row r="25035" spans="1:42">
      <c r="A25035" s="29"/>
      <c r="B25035" s="29"/>
      <c r="C25035" s="29"/>
      <c r="D25035" s="29"/>
      <c r="E25035" s="29"/>
      <c r="F25035" s="29"/>
      <c r="G25035" s="29"/>
      <c r="H25035" s="29"/>
      <c r="I25035" s="29"/>
      <c r="J25035" s="29"/>
      <c r="K25035" s="29"/>
      <c r="L25035" s="29"/>
      <c r="M25035" s="29"/>
      <c r="N25035" s="29"/>
      <c r="O25035" s="29"/>
      <c r="P25035" s="29"/>
      <c r="Q25035" s="29"/>
      <c r="R25035" s="29"/>
      <c r="S25035" s="33"/>
      <c r="T25035" s="29"/>
      <c r="U25035" s="29"/>
      <c r="V25035" s="29"/>
      <c r="W25035" s="29"/>
      <c r="X25035" s="29"/>
      <c r="Y25035" s="29"/>
      <c r="Z25035" s="29"/>
      <c r="AA25035" s="29"/>
      <c r="AB25035" s="29"/>
      <c r="AC25035" s="29"/>
      <c r="AD25035" s="29"/>
      <c r="AE25035" s="29"/>
      <c r="AF25035" s="29"/>
      <c r="AG25035" s="29"/>
      <c r="AH25035" s="29"/>
      <c r="AI25035" s="29"/>
      <c r="AJ25035" s="29"/>
      <c r="AK25035" s="29"/>
      <c r="AL25035" s="29"/>
      <c r="AM25035" s="29"/>
      <c r="AP25035" s="30"/>
    </row>
    <row r="25036" spans="1:42">
      <c r="A25036" s="29"/>
      <c r="B25036" s="29"/>
      <c r="C25036" s="29"/>
      <c r="D25036" s="29"/>
      <c r="E25036" s="29"/>
      <c r="F25036" s="29"/>
      <c r="G25036" s="29"/>
      <c r="H25036" s="29"/>
      <c r="I25036" s="29"/>
      <c r="J25036" s="29"/>
      <c r="K25036" s="29"/>
      <c r="L25036" s="29"/>
      <c r="M25036" s="29"/>
      <c r="N25036" s="29"/>
      <c r="O25036" s="29"/>
      <c r="P25036" s="29"/>
      <c r="Q25036" s="29"/>
      <c r="R25036" s="29"/>
      <c r="S25036" s="33"/>
      <c r="T25036" s="29"/>
      <c r="U25036" s="29"/>
      <c r="V25036" s="29"/>
      <c r="W25036" s="29"/>
      <c r="X25036" s="29"/>
      <c r="Y25036" s="29"/>
      <c r="Z25036" s="29"/>
      <c r="AA25036" s="29"/>
      <c r="AB25036" s="29"/>
      <c r="AC25036" s="29"/>
      <c r="AD25036" s="29"/>
      <c r="AE25036" s="29"/>
      <c r="AF25036" s="29"/>
      <c r="AG25036" s="29"/>
      <c r="AH25036" s="29"/>
      <c r="AI25036" s="29"/>
      <c r="AJ25036" s="29"/>
      <c r="AK25036" s="29"/>
      <c r="AL25036" s="29"/>
      <c r="AM25036" s="29"/>
      <c r="AP25036" s="30"/>
    </row>
    <row r="25037" spans="1:42">
      <c r="A25037" s="29"/>
      <c r="B25037" s="29"/>
      <c r="C25037" s="29"/>
      <c r="D25037" s="29"/>
      <c r="E25037" s="29"/>
      <c r="F25037" s="29"/>
      <c r="G25037" s="29"/>
      <c r="H25037" s="29"/>
      <c r="I25037" s="29"/>
      <c r="J25037" s="29"/>
      <c r="K25037" s="29"/>
      <c r="L25037" s="29"/>
      <c r="M25037" s="29"/>
      <c r="N25037" s="29"/>
      <c r="O25037" s="29"/>
      <c r="P25037" s="29"/>
      <c r="Q25037" s="29"/>
      <c r="R25037" s="29"/>
      <c r="S25037" s="33"/>
      <c r="T25037" s="29"/>
      <c r="U25037" s="29"/>
      <c r="V25037" s="29"/>
      <c r="W25037" s="29"/>
      <c r="X25037" s="29"/>
      <c r="Y25037" s="29"/>
      <c r="Z25037" s="29"/>
      <c r="AA25037" s="29"/>
      <c r="AB25037" s="29"/>
      <c r="AC25037" s="29"/>
      <c r="AD25037" s="29"/>
      <c r="AE25037" s="29"/>
      <c r="AF25037" s="29"/>
      <c r="AG25037" s="29"/>
      <c r="AH25037" s="29"/>
      <c r="AI25037" s="29"/>
      <c r="AJ25037" s="29"/>
      <c r="AK25037" s="29"/>
      <c r="AL25037" s="29"/>
      <c r="AM25037" s="29"/>
      <c r="AP25037" s="30"/>
    </row>
    <row r="25038" spans="1:42">
      <c r="A25038" s="29"/>
      <c r="B25038" s="29"/>
      <c r="C25038" s="29"/>
      <c r="D25038" s="29"/>
      <c r="E25038" s="29"/>
      <c r="F25038" s="29"/>
      <c r="G25038" s="29"/>
      <c r="H25038" s="29"/>
      <c r="I25038" s="29"/>
      <c r="J25038" s="29"/>
      <c r="K25038" s="29"/>
      <c r="L25038" s="29"/>
      <c r="M25038" s="29"/>
      <c r="N25038" s="29"/>
      <c r="O25038" s="29"/>
      <c r="P25038" s="29"/>
      <c r="Q25038" s="29"/>
      <c r="R25038" s="29"/>
      <c r="S25038" s="33"/>
      <c r="T25038" s="29"/>
      <c r="U25038" s="29"/>
      <c r="V25038" s="29"/>
      <c r="W25038" s="29"/>
      <c r="X25038" s="29"/>
      <c r="Y25038" s="29"/>
      <c r="Z25038" s="29"/>
      <c r="AA25038" s="29"/>
      <c r="AB25038" s="29"/>
      <c r="AC25038" s="29"/>
      <c r="AD25038" s="29"/>
      <c r="AE25038" s="29"/>
      <c r="AF25038" s="29"/>
      <c r="AG25038" s="29"/>
      <c r="AH25038" s="29"/>
      <c r="AI25038" s="29"/>
      <c r="AJ25038" s="29"/>
      <c r="AK25038" s="29"/>
      <c r="AL25038" s="29"/>
      <c r="AM25038" s="29"/>
      <c r="AP25038" s="30"/>
    </row>
    <row r="25039" spans="1:42">
      <c r="A25039" s="29"/>
      <c r="B25039" s="29"/>
      <c r="C25039" s="29"/>
      <c r="D25039" s="29"/>
      <c r="E25039" s="29"/>
      <c r="F25039" s="29"/>
      <c r="G25039" s="29"/>
      <c r="H25039" s="29"/>
      <c r="I25039" s="29"/>
      <c r="J25039" s="29"/>
      <c r="K25039" s="29"/>
      <c r="L25039" s="29"/>
      <c r="M25039" s="29"/>
      <c r="N25039" s="29"/>
      <c r="O25039" s="29"/>
      <c r="P25039" s="29"/>
      <c r="Q25039" s="29"/>
      <c r="R25039" s="29"/>
      <c r="S25039" s="33"/>
      <c r="T25039" s="29"/>
      <c r="U25039" s="29"/>
      <c r="V25039" s="29"/>
      <c r="W25039" s="29"/>
      <c r="X25039" s="29"/>
      <c r="Y25039" s="29"/>
      <c r="Z25039" s="29"/>
      <c r="AA25039" s="29"/>
      <c r="AB25039" s="29"/>
      <c r="AC25039" s="29"/>
      <c r="AD25039" s="29"/>
      <c r="AE25039" s="29"/>
      <c r="AF25039" s="29"/>
      <c r="AG25039" s="29"/>
      <c r="AH25039" s="29"/>
      <c r="AI25039" s="29"/>
      <c r="AJ25039" s="29"/>
      <c r="AK25039" s="29"/>
      <c r="AL25039" s="29"/>
      <c r="AM25039" s="29"/>
      <c r="AP25039" s="30"/>
    </row>
    <row r="25040" spans="1:42">
      <c r="A25040" s="29"/>
      <c r="B25040" s="29"/>
      <c r="C25040" s="29"/>
      <c r="D25040" s="29"/>
      <c r="E25040" s="29"/>
      <c r="F25040" s="29"/>
      <c r="G25040" s="29"/>
      <c r="H25040" s="29"/>
      <c r="I25040" s="29"/>
      <c r="J25040" s="29"/>
      <c r="K25040" s="29"/>
      <c r="L25040" s="29"/>
      <c r="M25040" s="29"/>
      <c r="N25040" s="29"/>
      <c r="O25040" s="29"/>
      <c r="P25040" s="29"/>
      <c r="Q25040" s="29"/>
      <c r="R25040" s="29"/>
      <c r="S25040" s="33"/>
      <c r="T25040" s="29"/>
      <c r="U25040" s="29"/>
      <c r="V25040" s="29"/>
      <c r="W25040" s="29"/>
      <c r="X25040" s="29"/>
      <c r="Y25040" s="29"/>
      <c r="Z25040" s="29"/>
      <c r="AA25040" s="29"/>
      <c r="AB25040" s="29"/>
      <c r="AC25040" s="29"/>
      <c r="AD25040" s="29"/>
      <c r="AE25040" s="29"/>
      <c r="AF25040" s="29"/>
      <c r="AG25040" s="29"/>
      <c r="AH25040" s="29"/>
      <c r="AI25040" s="29"/>
      <c r="AJ25040" s="29"/>
      <c r="AK25040" s="29"/>
      <c r="AL25040" s="29"/>
      <c r="AM25040" s="29"/>
      <c r="AP25040" s="30"/>
    </row>
    <row r="25041" spans="1:42">
      <c r="A25041" s="29"/>
      <c r="B25041" s="29"/>
      <c r="C25041" s="29"/>
      <c r="D25041" s="29"/>
      <c r="E25041" s="29"/>
      <c r="F25041" s="29"/>
      <c r="G25041" s="29"/>
      <c r="H25041" s="29"/>
      <c r="I25041" s="29"/>
      <c r="J25041" s="29"/>
      <c r="K25041" s="29"/>
      <c r="L25041" s="29"/>
      <c r="M25041" s="29"/>
      <c r="N25041" s="29"/>
      <c r="O25041" s="29"/>
      <c r="P25041" s="29"/>
      <c r="Q25041" s="29"/>
      <c r="R25041" s="29"/>
      <c r="S25041" s="33"/>
      <c r="T25041" s="29"/>
      <c r="U25041" s="29"/>
      <c r="V25041" s="29"/>
      <c r="W25041" s="29"/>
      <c r="X25041" s="29"/>
      <c r="Y25041" s="29"/>
      <c r="Z25041" s="29"/>
      <c r="AA25041" s="29"/>
      <c r="AB25041" s="29"/>
      <c r="AC25041" s="29"/>
      <c r="AD25041" s="29"/>
      <c r="AE25041" s="29"/>
      <c r="AF25041" s="29"/>
      <c r="AG25041" s="29"/>
      <c r="AH25041" s="29"/>
      <c r="AI25041" s="29"/>
      <c r="AJ25041" s="29"/>
      <c r="AK25041" s="29"/>
      <c r="AL25041" s="29"/>
      <c r="AM25041" s="29"/>
      <c r="AP25041" s="30"/>
    </row>
    <row r="25042" spans="1:42">
      <c r="A25042" s="29"/>
      <c r="B25042" s="29"/>
      <c r="C25042" s="29"/>
      <c r="D25042" s="29"/>
      <c r="E25042" s="29"/>
      <c r="F25042" s="29"/>
      <c r="G25042" s="29"/>
      <c r="H25042" s="29"/>
      <c r="I25042" s="29"/>
      <c r="J25042" s="29"/>
      <c r="K25042" s="29"/>
      <c r="L25042" s="29"/>
      <c r="M25042" s="29"/>
      <c r="N25042" s="29"/>
      <c r="O25042" s="29"/>
      <c r="P25042" s="29"/>
      <c r="Q25042" s="29"/>
      <c r="R25042" s="29"/>
      <c r="S25042" s="33"/>
      <c r="T25042" s="29"/>
      <c r="U25042" s="29"/>
      <c r="V25042" s="29"/>
      <c r="W25042" s="29"/>
      <c r="X25042" s="29"/>
      <c r="Y25042" s="29"/>
      <c r="Z25042" s="29"/>
      <c r="AA25042" s="29"/>
      <c r="AB25042" s="29"/>
      <c r="AC25042" s="29"/>
      <c r="AD25042" s="29"/>
      <c r="AE25042" s="29"/>
      <c r="AF25042" s="29"/>
      <c r="AG25042" s="29"/>
      <c r="AH25042" s="29"/>
      <c r="AI25042" s="29"/>
      <c r="AJ25042" s="29"/>
      <c r="AK25042" s="29"/>
      <c r="AL25042" s="29"/>
      <c r="AM25042" s="29"/>
      <c r="AP25042" s="30"/>
    </row>
    <row r="25043" spans="1:42">
      <c r="A25043" s="29"/>
      <c r="B25043" s="29"/>
      <c r="C25043" s="29"/>
      <c r="D25043" s="29"/>
      <c r="E25043" s="29"/>
      <c r="F25043" s="29"/>
      <c r="G25043" s="29"/>
      <c r="H25043" s="29"/>
      <c r="I25043" s="29"/>
      <c r="J25043" s="29"/>
      <c r="K25043" s="29"/>
      <c r="L25043" s="29"/>
      <c r="M25043" s="29"/>
      <c r="N25043" s="29"/>
      <c r="O25043" s="29"/>
      <c r="P25043" s="29"/>
      <c r="Q25043" s="29"/>
      <c r="R25043" s="29"/>
      <c r="S25043" s="33"/>
      <c r="T25043" s="29"/>
      <c r="U25043" s="29"/>
      <c r="V25043" s="29"/>
      <c r="W25043" s="29"/>
      <c r="X25043" s="29"/>
      <c r="Y25043" s="29"/>
      <c r="Z25043" s="29"/>
      <c r="AA25043" s="29"/>
      <c r="AB25043" s="29"/>
      <c r="AC25043" s="29"/>
      <c r="AD25043" s="29"/>
      <c r="AE25043" s="29"/>
      <c r="AF25043" s="29"/>
      <c r="AG25043" s="29"/>
      <c r="AH25043" s="29"/>
      <c r="AI25043" s="29"/>
      <c r="AJ25043" s="29"/>
      <c r="AK25043" s="29"/>
      <c r="AL25043" s="29"/>
      <c r="AM25043" s="29"/>
      <c r="AP25043" s="30"/>
    </row>
    <row r="25044" spans="1:42">
      <c r="A25044" s="29"/>
      <c r="B25044" s="29"/>
      <c r="C25044" s="29"/>
      <c r="D25044" s="29"/>
      <c r="E25044" s="29"/>
      <c r="F25044" s="29"/>
      <c r="G25044" s="29"/>
      <c r="H25044" s="29"/>
      <c r="I25044" s="29"/>
      <c r="J25044" s="29"/>
      <c r="K25044" s="29"/>
      <c r="L25044" s="29"/>
      <c r="M25044" s="29"/>
      <c r="N25044" s="29"/>
      <c r="O25044" s="29"/>
      <c r="P25044" s="29"/>
      <c r="Q25044" s="29"/>
      <c r="R25044" s="29"/>
      <c r="S25044" s="33"/>
      <c r="T25044" s="29"/>
      <c r="U25044" s="29"/>
      <c r="V25044" s="29"/>
      <c r="W25044" s="29"/>
      <c r="X25044" s="29"/>
      <c r="Y25044" s="29"/>
      <c r="Z25044" s="29"/>
      <c r="AA25044" s="29"/>
      <c r="AB25044" s="29"/>
      <c r="AC25044" s="29"/>
      <c r="AD25044" s="29"/>
      <c r="AE25044" s="29"/>
      <c r="AF25044" s="29"/>
      <c r="AG25044" s="29"/>
      <c r="AH25044" s="29"/>
      <c r="AI25044" s="29"/>
      <c r="AJ25044" s="29"/>
      <c r="AK25044" s="29"/>
      <c r="AL25044" s="29"/>
      <c r="AM25044" s="29"/>
      <c r="AP25044" s="30"/>
    </row>
    <row r="25045" spans="1:42">
      <c r="A25045" s="29"/>
      <c r="B25045" s="29"/>
      <c r="C25045" s="29"/>
      <c r="D25045" s="29"/>
      <c r="E25045" s="29"/>
      <c r="F25045" s="29"/>
      <c r="G25045" s="29"/>
      <c r="H25045" s="29"/>
      <c r="I25045" s="29"/>
      <c r="J25045" s="29"/>
      <c r="K25045" s="29"/>
      <c r="L25045" s="29"/>
      <c r="M25045" s="29"/>
      <c r="N25045" s="29"/>
      <c r="O25045" s="29"/>
      <c r="P25045" s="29"/>
      <c r="Q25045" s="29"/>
      <c r="R25045" s="29"/>
      <c r="S25045" s="33"/>
      <c r="T25045" s="29"/>
      <c r="U25045" s="29"/>
      <c r="V25045" s="29"/>
      <c r="W25045" s="29"/>
      <c r="X25045" s="29"/>
      <c r="Y25045" s="29"/>
      <c r="Z25045" s="29"/>
      <c r="AA25045" s="29"/>
      <c r="AB25045" s="29"/>
      <c r="AC25045" s="29"/>
      <c r="AD25045" s="29"/>
      <c r="AE25045" s="29"/>
      <c r="AF25045" s="29"/>
      <c r="AG25045" s="29"/>
      <c r="AH25045" s="29"/>
      <c r="AI25045" s="29"/>
      <c r="AJ25045" s="29"/>
      <c r="AK25045" s="29"/>
      <c r="AL25045" s="29"/>
      <c r="AM25045" s="29"/>
      <c r="AP25045" s="30"/>
    </row>
    <row r="25046" spans="1:42">
      <c r="A25046" s="29"/>
      <c r="B25046" s="29"/>
      <c r="C25046" s="29"/>
      <c r="D25046" s="29"/>
      <c r="E25046" s="29"/>
      <c r="F25046" s="29"/>
      <c r="G25046" s="29"/>
      <c r="H25046" s="29"/>
      <c r="I25046" s="29"/>
      <c r="J25046" s="29"/>
      <c r="K25046" s="29"/>
      <c r="L25046" s="29"/>
      <c r="M25046" s="29"/>
      <c r="N25046" s="29"/>
      <c r="O25046" s="29"/>
      <c r="P25046" s="29"/>
      <c r="Q25046" s="29"/>
      <c r="R25046" s="29"/>
      <c r="S25046" s="33"/>
      <c r="T25046" s="29"/>
      <c r="U25046" s="29"/>
      <c r="V25046" s="29"/>
      <c r="W25046" s="29"/>
      <c r="X25046" s="29"/>
      <c r="Y25046" s="29"/>
      <c r="Z25046" s="29"/>
      <c r="AA25046" s="29"/>
      <c r="AB25046" s="29"/>
      <c r="AC25046" s="29"/>
      <c r="AD25046" s="29"/>
      <c r="AE25046" s="29"/>
      <c r="AF25046" s="29"/>
      <c r="AG25046" s="29"/>
      <c r="AH25046" s="29"/>
      <c r="AI25046" s="29"/>
      <c r="AJ25046" s="29"/>
      <c r="AK25046" s="29"/>
      <c r="AL25046" s="29"/>
      <c r="AM25046" s="29"/>
      <c r="AP25046" s="30"/>
    </row>
    <row r="25047" spans="1:42">
      <c r="A25047" s="29"/>
      <c r="B25047" s="29"/>
      <c r="C25047" s="29"/>
      <c r="D25047" s="29"/>
      <c r="E25047" s="29"/>
      <c r="F25047" s="29"/>
      <c r="G25047" s="29"/>
      <c r="H25047" s="29"/>
      <c r="I25047" s="29"/>
      <c r="J25047" s="29"/>
      <c r="K25047" s="29"/>
      <c r="L25047" s="29"/>
      <c r="M25047" s="29"/>
      <c r="N25047" s="29"/>
      <c r="O25047" s="29"/>
      <c r="P25047" s="29"/>
      <c r="Q25047" s="29"/>
      <c r="R25047" s="29"/>
      <c r="S25047" s="33"/>
      <c r="T25047" s="29"/>
      <c r="U25047" s="29"/>
      <c r="V25047" s="29"/>
      <c r="W25047" s="29"/>
      <c r="X25047" s="29"/>
      <c r="Y25047" s="29"/>
      <c r="Z25047" s="29"/>
      <c r="AA25047" s="29"/>
      <c r="AB25047" s="29"/>
      <c r="AC25047" s="29"/>
      <c r="AD25047" s="29"/>
      <c r="AE25047" s="29"/>
      <c r="AF25047" s="29"/>
      <c r="AG25047" s="29"/>
      <c r="AH25047" s="29"/>
      <c r="AI25047" s="29"/>
      <c r="AJ25047" s="29"/>
      <c r="AK25047" s="29"/>
      <c r="AL25047" s="29"/>
      <c r="AM25047" s="29"/>
      <c r="AP25047" s="30"/>
    </row>
    <row r="25048" spans="1:42">
      <c r="A25048" s="29"/>
      <c r="B25048" s="29"/>
      <c r="C25048" s="29"/>
      <c r="D25048" s="29"/>
      <c r="E25048" s="29"/>
      <c r="F25048" s="29"/>
      <c r="G25048" s="29"/>
      <c r="H25048" s="29"/>
      <c r="I25048" s="29"/>
      <c r="J25048" s="29"/>
      <c r="K25048" s="29"/>
      <c r="L25048" s="29"/>
      <c r="M25048" s="29"/>
      <c r="N25048" s="29"/>
      <c r="O25048" s="29"/>
      <c r="P25048" s="29"/>
      <c r="Q25048" s="29"/>
      <c r="R25048" s="29"/>
      <c r="S25048" s="33"/>
      <c r="T25048" s="29"/>
      <c r="U25048" s="29"/>
      <c r="V25048" s="29"/>
      <c r="W25048" s="29"/>
      <c r="X25048" s="29"/>
      <c r="Y25048" s="29"/>
      <c r="Z25048" s="29"/>
      <c r="AA25048" s="29"/>
      <c r="AB25048" s="29"/>
      <c r="AC25048" s="29"/>
      <c r="AD25048" s="29"/>
      <c r="AE25048" s="29"/>
      <c r="AF25048" s="29"/>
      <c r="AG25048" s="29"/>
      <c r="AH25048" s="29"/>
      <c r="AI25048" s="29"/>
      <c r="AJ25048" s="29"/>
      <c r="AK25048" s="29"/>
      <c r="AL25048" s="29"/>
      <c r="AM25048" s="29"/>
      <c r="AP25048" s="30"/>
    </row>
    <row r="25049" spans="1:42">
      <c r="A25049" s="29"/>
      <c r="B25049" s="29"/>
      <c r="C25049" s="29"/>
      <c r="D25049" s="29"/>
      <c r="E25049" s="29"/>
      <c r="F25049" s="29"/>
      <c r="G25049" s="29"/>
      <c r="H25049" s="29"/>
      <c r="I25049" s="29"/>
      <c r="J25049" s="29"/>
      <c r="K25049" s="29"/>
      <c r="L25049" s="29"/>
      <c r="M25049" s="29"/>
      <c r="N25049" s="29"/>
      <c r="O25049" s="29"/>
      <c r="P25049" s="29"/>
      <c r="Q25049" s="29"/>
      <c r="R25049" s="29"/>
      <c r="S25049" s="33"/>
      <c r="T25049" s="29"/>
      <c r="U25049" s="29"/>
      <c r="V25049" s="29"/>
      <c r="W25049" s="29"/>
      <c r="X25049" s="29"/>
      <c r="Y25049" s="29"/>
      <c r="Z25049" s="29"/>
      <c r="AA25049" s="29"/>
      <c r="AB25049" s="29"/>
      <c r="AC25049" s="29"/>
      <c r="AD25049" s="29"/>
      <c r="AE25049" s="29"/>
      <c r="AF25049" s="29"/>
      <c r="AG25049" s="29"/>
      <c r="AH25049" s="29"/>
      <c r="AI25049" s="29"/>
      <c r="AJ25049" s="29"/>
      <c r="AK25049" s="29"/>
      <c r="AL25049" s="29"/>
      <c r="AM25049" s="29"/>
      <c r="AP25049" s="30"/>
    </row>
    <row r="25050" spans="1:42">
      <c r="A25050" s="29"/>
      <c r="B25050" s="29"/>
      <c r="C25050" s="29"/>
      <c r="D25050" s="29"/>
      <c r="E25050" s="29"/>
      <c r="F25050" s="29"/>
      <c r="G25050" s="29"/>
      <c r="H25050" s="29"/>
      <c r="I25050" s="29"/>
      <c r="J25050" s="29"/>
      <c r="K25050" s="29"/>
      <c r="L25050" s="29"/>
      <c r="M25050" s="29"/>
      <c r="N25050" s="29"/>
      <c r="O25050" s="29"/>
      <c r="P25050" s="29"/>
      <c r="Q25050" s="29"/>
      <c r="R25050" s="29"/>
      <c r="S25050" s="33"/>
      <c r="T25050" s="29"/>
      <c r="U25050" s="29"/>
      <c r="V25050" s="29"/>
      <c r="W25050" s="29"/>
      <c r="X25050" s="29"/>
      <c r="Y25050" s="29"/>
      <c r="Z25050" s="29"/>
      <c r="AA25050" s="29"/>
      <c r="AB25050" s="29"/>
      <c r="AC25050" s="29"/>
      <c r="AD25050" s="29"/>
      <c r="AE25050" s="29"/>
      <c r="AF25050" s="29"/>
      <c r="AG25050" s="29"/>
      <c r="AH25050" s="29"/>
      <c r="AI25050" s="29"/>
      <c r="AJ25050" s="29"/>
      <c r="AK25050" s="29"/>
      <c r="AL25050" s="29"/>
      <c r="AM25050" s="29"/>
      <c r="AP25050" s="30"/>
    </row>
    <row r="25051" spans="1:42">
      <c r="A25051" s="29"/>
      <c r="B25051" s="29"/>
      <c r="C25051" s="29"/>
      <c r="D25051" s="29"/>
      <c r="E25051" s="29"/>
      <c r="F25051" s="29"/>
      <c r="G25051" s="29"/>
      <c r="H25051" s="29"/>
      <c r="I25051" s="29"/>
      <c r="J25051" s="29"/>
      <c r="K25051" s="29"/>
      <c r="L25051" s="29"/>
      <c r="M25051" s="29"/>
      <c r="N25051" s="29"/>
      <c r="O25051" s="29"/>
      <c r="P25051" s="29"/>
      <c r="Q25051" s="29"/>
      <c r="R25051" s="29"/>
      <c r="S25051" s="33"/>
      <c r="T25051" s="29"/>
      <c r="U25051" s="29"/>
      <c r="V25051" s="29"/>
      <c r="W25051" s="29"/>
      <c r="X25051" s="29"/>
      <c r="Y25051" s="29"/>
      <c r="Z25051" s="29"/>
      <c r="AA25051" s="29"/>
      <c r="AB25051" s="29"/>
      <c r="AC25051" s="29"/>
      <c r="AD25051" s="29"/>
      <c r="AE25051" s="29"/>
      <c r="AF25051" s="29"/>
      <c r="AG25051" s="29"/>
      <c r="AH25051" s="29"/>
      <c r="AI25051" s="29"/>
      <c r="AJ25051" s="29"/>
      <c r="AK25051" s="29"/>
      <c r="AL25051" s="29"/>
      <c r="AM25051" s="29"/>
      <c r="AP25051" s="30"/>
    </row>
    <row r="25052" spans="1:42">
      <c r="A25052" s="29"/>
      <c r="B25052" s="29"/>
      <c r="C25052" s="29"/>
      <c r="D25052" s="29"/>
      <c r="E25052" s="29"/>
      <c r="F25052" s="29"/>
      <c r="G25052" s="29"/>
      <c r="H25052" s="29"/>
      <c r="I25052" s="29"/>
      <c r="J25052" s="29"/>
      <c r="K25052" s="29"/>
      <c r="L25052" s="29"/>
      <c r="M25052" s="29"/>
      <c r="N25052" s="29"/>
      <c r="O25052" s="29"/>
      <c r="P25052" s="29"/>
      <c r="Q25052" s="29"/>
      <c r="R25052" s="29"/>
      <c r="S25052" s="33"/>
      <c r="T25052" s="29"/>
      <c r="U25052" s="29"/>
      <c r="V25052" s="29"/>
      <c r="W25052" s="29"/>
      <c r="X25052" s="29"/>
      <c r="Y25052" s="29"/>
      <c r="Z25052" s="29"/>
      <c r="AA25052" s="29"/>
      <c r="AB25052" s="29"/>
      <c r="AC25052" s="29"/>
      <c r="AD25052" s="29"/>
      <c r="AE25052" s="29"/>
      <c r="AF25052" s="29"/>
      <c r="AG25052" s="29"/>
      <c r="AH25052" s="29"/>
      <c r="AI25052" s="29"/>
      <c r="AJ25052" s="29"/>
      <c r="AK25052" s="29"/>
      <c r="AL25052" s="29"/>
      <c r="AM25052" s="29"/>
      <c r="AP25052" s="30"/>
    </row>
    <row r="25053" spans="1:42">
      <c r="A25053" s="29"/>
      <c r="B25053" s="29"/>
      <c r="C25053" s="29"/>
      <c r="D25053" s="29"/>
      <c r="E25053" s="29"/>
      <c r="F25053" s="29"/>
      <c r="G25053" s="29"/>
      <c r="H25053" s="29"/>
      <c r="I25053" s="29"/>
      <c r="J25053" s="29"/>
      <c r="K25053" s="29"/>
      <c r="L25053" s="29"/>
      <c r="M25053" s="29"/>
      <c r="N25053" s="29"/>
      <c r="O25053" s="29"/>
      <c r="P25053" s="29"/>
      <c r="Q25053" s="29"/>
      <c r="R25053" s="29"/>
      <c r="S25053" s="33"/>
      <c r="T25053" s="29"/>
      <c r="U25053" s="29"/>
      <c r="V25053" s="29"/>
      <c r="W25053" s="29"/>
      <c r="X25053" s="29"/>
      <c r="Y25053" s="29"/>
      <c r="Z25053" s="29"/>
      <c r="AA25053" s="29"/>
      <c r="AB25053" s="29"/>
      <c r="AC25053" s="29"/>
      <c r="AD25053" s="29"/>
      <c r="AE25053" s="29"/>
      <c r="AF25053" s="29"/>
      <c r="AG25053" s="29"/>
      <c r="AH25053" s="29"/>
      <c r="AI25053" s="29"/>
      <c r="AJ25053" s="29"/>
      <c r="AK25053" s="29"/>
      <c r="AL25053" s="29"/>
      <c r="AM25053" s="29"/>
      <c r="AP25053" s="30"/>
    </row>
    <row r="25054" spans="1:42">
      <c r="A25054" s="29"/>
      <c r="B25054" s="29"/>
      <c r="C25054" s="29"/>
      <c r="D25054" s="29"/>
      <c r="E25054" s="29"/>
      <c r="F25054" s="29"/>
      <c r="G25054" s="29"/>
      <c r="H25054" s="29"/>
      <c r="I25054" s="29"/>
      <c r="J25054" s="29"/>
      <c r="K25054" s="29"/>
      <c r="L25054" s="29"/>
      <c r="M25054" s="29"/>
      <c r="N25054" s="29"/>
      <c r="O25054" s="29"/>
      <c r="P25054" s="29"/>
      <c r="Q25054" s="29"/>
      <c r="R25054" s="29"/>
      <c r="S25054" s="33"/>
      <c r="T25054" s="29"/>
      <c r="U25054" s="29"/>
      <c r="V25054" s="29"/>
      <c r="W25054" s="29"/>
      <c r="X25054" s="29"/>
      <c r="Y25054" s="29"/>
      <c r="Z25054" s="29"/>
      <c r="AA25054" s="29"/>
      <c r="AB25054" s="29"/>
      <c r="AC25054" s="29"/>
      <c r="AD25054" s="29"/>
      <c r="AE25054" s="29"/>
      <c r="AF25054" s="29"/>
      <c r="AG25054" s="29"/>
      <c r="AH25054" s="29"/>
      <c r="AI25054" s="29"/>
      <c r="AJ25054" s="29"/>
      <c r="AK25054" s="29"/>
      <c r="AL25054" s="29"/>
      <c r="AM25054" s="29"/>
      <c r="AP25054" s="30"/>
    </row>
    <row r="25055" spans="1:42">
      <c r="A25055" s="29"/>
      <c r="B25055" s="29"/>
      <c r="C25055" s="29"/>
      <c r="D25055" s="29"/>
      <c r="E25055" s="29"/>
      <c r="F25055" s="29"/>
      <c r="G25055" s="29"/>
      <c r="H25055" s="29"/>
      <c r="I25055" s="29"/>
      <c r="J25055" s="29"/>
      <c r="K25055" s="29"/>
      <c r="L25055" s="29"/>
      <c r="M25055" s="29"/>
      <c r="N25055" s="29"/>
      <c r="O25055" s="29"/>
      <c r="P25055" s="29"/>
      <c r="Q25055" s="29"/>
      <c r="R25055" s="29"/>
      <c r="S25055" s="33"/>
      <c r="T25055" s="29"/>
      <c r="U25055" s="29"/>
      <c r="V25055" s="29"/>
      <c r="W25055" s="29"/>
      <c r="X25055" s="29"/>
      <c r="Y25055" s="29"/>
      <c r="Z25055" s="29"/>
      <c r="AA25055" s="29"/>
      <c r="AB25055" s="29"/>
      <c r="AC25055" s="29"/>
      <c r="AD25055" s="29"/>
      <c r="AE25055" s="29"/>
      <c r="AF25055" s="29"/>
      <c r="AG25055" s="29"/>
      <c r="AH25055" s="29"/>
      <c r="AI25055" s="29"/>
      <c r="AJ25055" s="29"/>
      <c r="AK25055" s="29"/>
      <c r="AL25055" s="29"/>
      <c r="AM25055" s="29"/>
      <c r="AP25055" s="30"/>
    </row>
    <row r="25056" spans="1:42">
      <c r="A25056" s="29"/>
      <c r="B25056" s="29"/>
      <c r="C25056" s="29"/>
      <c r="D25056" s="29"/>
      <c r="E25056" s="29"/>
      <c r="F25056" s="29"/>
      <c r="G25056" s="29"/>
      <c r="H25056" s="29"/>
      <c r="I25056" s="29"/>
      <c r="J25056" s="29"/>
      <c r="K25056" s="29"/>
      <c r="L25056" s="29"/>
      <c r="M25056" s="29"/>
      <c r="N25056" s="29"/>
      <c r="O25056" s="29"/>
      <c r="P25056" s="29"/>
      <c r="Q25056" s="29"/>
      <c r="R25056" s="29"/>
      <c r="S25056" s="33"/>
      <c r="T25056" s="29"/>
      <c r="U25056" s="29"/>
      <c r="V25056" s="29"/>
      <c r="W25056" s="29"/>
      <c r="X25056" s="29"/>
      <c r="Y25056" s="29"/>
      <c r="Z25056" s="29"/>
      <c r="AA25056" s="29"/>
      <c r="AB25056" s="29"/>
      <c r="AC25056" s="29"/>
      <c r="AD25056" s="29"/>
      <c r="AE25056" s="29"/>
      <c r="AF25056" s="29"/>
      <c r="AG25056" s="29"/>
      <c r="AH25056" s="29"/>
      <c r="AI25056" s="29"/>
      <c r="AJ25056" s="29"/>
      <c r="AK25056" s="29"/>
      <c r="AL25056" s="29"/>
      <c r="AM25056" s="29"/>
      <c r="AP25056" s="30"/>
    </row>
    <row r="25057" spans="1:42">
      <c r="A25057" s="29"/>
      <c r="B25057" s="29"/>
      <c r="C25057" s="29"/>
      <c r="D25057" s="29"/>
      <c r="E25057" s="29"/>
      <c r="F25057" s="29"/>
      <c r="G25057" s="29"/>
      <c r="H25057" s="29"/>
      <c r="I25057" s="29"/>
      <c r="J25057" s="29"/>
      <c r="K25057" s="29"/>
      <c r="L25057" s="29"/>
      <c r="M25057" s="29"/>
      <c r="N25057" s="29"/>
      <c r="O25057" s="29"/>
      <c r="P25057" s="29"/>
      <c r="Q25057" s="29"/>
      <c r="R25057" s="29"/>
      <c r="S25057" s="33"/>
      <c r="T25057" s="29"/>
      <c r="U25057" s="29"/>
      <c r="V25057" s="29"/>
      <c r="W25057" s="29"/>
      <c r="X25057" s="29"/>
      <c r="Y25057" s="29"/>
      <c r="Z25057" s="29"/>
      <c r="AA25057" s="29"/>
      <c r="AB25057" s="29"/>
      <c r="AC25057" s="29"/>
      <c r="AD25057" s="29"/>
      <c r="AE25057" s="29"/>
      <c r="AF25057" s="29"/>
      <c r="AG25057" s="29"/>
      <c r="AH25057" s="29"/>
      <c r="AI25057" s="29"/>
      <c r="AJ25057" s="29"/>
      <c r="AK25057" s="29"/>
      <c r="AL25057" s="29"/>
      <c r="AM25057" s="29"/>
      <c r="AP25057" s="30"/>
    </row>
    <row r="25058" spans="1:42">
      <c r="A25058" s="29"/>
      <c r="B25058" s="29"/>
      <c r="C25058" s="29"/>
      <c r="D25058" s="29"/>
      <c r="E25058" s="29"/>
      <c r="F25058" s="29"/>
      <c r="G25058" s="29"/>
      <c r="H25058" s="29"/>
      <c r="I25058" s="29"/>
      <c r="J25058" s="29"/>
      <c r="K25058" s="29"/>
      <c r="L25058" s="29"/>
      <c r="M25058" s="29"/>
      <c r="N25058" s="29"/>
      <c r="O25058" s="29"/>
      <c r="P25058" s="29"/>
      <c r="Q25058" s="29"/>
      <c r="R25058" s="29"/>
      <c r="S25058" s="33"/>
      <c r="T25058" s="29"/>
      <c r="U25058" s="29"/>
      <c r="V25058" s="29"/>
      <c r="W25058" s="29"/>
      <c r="X25058" s="29"/>
      <c r="Y25058" s="29"/>
      <c r="Z25058" s="29"/>
      <c r="AA25058" s="29"/>
      <c r="AB25058" s="29"/>
      <c r="AC25058" s="29"/>
      <c r="AD25058" s="29"/>
      <c r="AE25058" s="29"/>
      <c r="AF25058" s="29"/>
      <c r="AG25058" s="29"/>
      <c r="AH25058" s="29"/>
      <c r="AI25058" s="29"/>
      <c r="AJ25058" s="29"/>
      <c r="AK25058" s="29"/>
      <c r="AL25058" s="29"/>
      <c r="AM25058" s="29"/>
      <c r="AP25058" s="30"/>
    </row>
    <row r="25059" spans="1:42">
      <c r="A25059" s="29"/>
      <c r="B25059" s="29"/>
      <c r="C25059" s="29"/>
      <c r="D25059" s="29"/>
      <c r="E25059" s="29"/>
      <c r="F25059" s="29"/>
      <c r="G25059" s="29"/>
      <c r="H25059" s="29"/>
      <c r="I25059" s="29"/>
      <c r="J25059" s="29"/>
      <c r="K25059" s="29"/>
      <c r="L25059" s="29"/>
      <c r="M25059" s="29"/>
      <c r="N25059" s="29"/>
      <c r="O25059" s="29"/>
      <c r="P25059" s="29"/>
      <c r="Q25059" s="29"/>
      <c r="R25059" s="29"/>
      <c r="S25059" s="33"/>
      <c r="T25059" s="29"/>
      <c r="U25059" s="29"/>
      <c r="V25059" s="29"/>
      <c r="W25059" s="29"/>
      <c r="X25059" s="29"/>
      <c r="Y25059" s="29"/>
      <c r="Z25059" s="29"/>
      <c r="AA25059" s="29"/>
      <c r="AB25059" s="29"/>
      <c r="AC25059" s="29"/>
      <c r="AD25059" s="29"/>
      <c r="AE25059" s="29"/>
      <c r="AF25059" s="29"/>
      <c r="AG25059" s="29"/>
      <c r="AH25059" s="29"/>
      <c r="AI25059" s="29"/>
      <c r="AJ25059" s="29"/>
      <c r="AK25059" s="29"/>
      <c r="AL25059" s="29"/>
      <c r="AM25059" s="29"/>
      <c r="AP25059" s="30"/>
    </row>
    <row r="25060" spans="1:42">
      <c r="A25060" s="29"/>
      <c r="B25060" s="29"/>
      <c r="C25060" s="29"/>
      <c r="D25060" s="29"/>
      <c r="E25060" s="29"/>
      <c r="F25060" s="29"/>
      <c r="G25060" s="29"/>
      <c r="H25060" s="29"/>
      <c r="I25060" s="29"/>
      <c r="J25060" s="29"/>
      <c r="K25060" s="29"/>
      <c r="L25060" s="29"/>
      <c r="M25060" s="29"/>
      <c r="N25060" s="29"/>
      <c r="O25060" s="29"/>
      <c r="P25060" s="29"/>
      <c r="Q25060" s="29"/>
      <c r="R25060" s="29"/>
      <c r="S25060" s="33"/>
      <c r="T25060" s="29"/>
      <c r="U25060" s="29"/>
      <c r="V25060" s="29"/>
      <c r="W25060" s="29"/>
      <c r="X25060" s="29"/>
      <c r="Y25060" s="29"/>
      <c r="Z25060" s="29"/>
      <c r="AA25060" s="29"/>
      <c r="AB25060" s="29"/>
      <c r="AC25060" s="29"/>
      <c r="AD25060" s="29"/>
      <c r="AE25060" s="29"/>
      <c r="AF25060" s="29"/>
      <c r="AG25060" s="29"/>
      <c r="AH25060" s="29"/>
      <c r="AI25060" s="29"/>
      <c r="AJ25060" s="29"/>
      <c r="AK25060" s="29"/>
      <c r="AL25060" s="29"/>
      <c r="AM25060" s="29"/>
      <c r="AP25060" s="30"/>
    </row>
    <row r="25061" spans="1:42">
      <c r="A25061" s="29"/>
      <c r="B25061" s="29"/>
      <c r="C25061" s="29"/>
      <c r="D25061" s="29"/>
      <c r="E25061" s="29"/>
      <c r="F25061" s="29"/>
      <c r="G25061" s="29"/>
      <c r="H25061" s="29"/>
      <c r="I25061" s="29"/>
      <c r="J25061" s="29"/>
      <c r="K25061" s="29"/>
      <c r="L25061" s="29"/>
      <c r="M25061" s="29"/>
      <c r="N25061" s="29"/>
      <c r="O25061" s="29"/>
      <c r="P25061" s="29"/>
      <c r="Q25061" s="29"/>
      <c r="R25061" s="29"/>
      <c r="S25061" s="33"/>
      <c r="T25061" s="29"/>
      <c r="U25061" s="29"/>
      <c r="V25061" s="29"/>
      <c r="W25061" s="29"/>
      <c r="X25061" s="29"/>
      <c r="Y25061" s="29"/>
      <c r="Z25061" s="29"/>
      <c r="AA25061" s="29"/>
      <c r="AB25061" s="29"/>
      <c r="AC25061" s="29"/>
      <c r="AD25061" s="29"/>
      <c r="AE25061" s="29"/>
      <c r="AF25061" s="29"/>
      <c r="AG25061" s="29"/>
      <c r="AH25061" s="29"/>
      <c r="AI25061" s="29"/>
      <c r="AJ25061" s="29"/>
      <c r="AK25061" s="29"/>
      <c r="AL25061" s="29"/>
      <c r="AM25061" s="29"/>
      <c r="AP25061" s="30"/>
    </row>
    <row r="25062" spans="1:42">
      <c r="A25062" s="29"/>
      <c r="B25062" s="29"/>
      <c r="C25062" s="29"/>
      <c r="D25062" s="29"/>
      <c r="E25062" s="29"/>
      <c r="F25062" s="29"/>
      <c r="G25062" s="29"/>
      <c r="H25062" s="29"/>
      <c r="I25062" s="29"/>
      <c r="J25062" s="29"/>
      <c r="K25062" s="29"/>
      <c r="L25062" s="29"/>
      <c r="M25062" s="29"/>
      <c r="N25062" s="29"/>
      <c r="O25062" s="29"/>
      <c r="P25062" s="29"/>
      <c r="Q25062" s="29"/>
      <c r="R25062" s="29"/>
      <c r="S25062" s="33"/>
      <c r="T25062" s="29"/>
      <c r="U25062" s="29"/>
      <c r="V25062" s="29"/>
      <c r="W25062" s="29"/>
      <c r="X25062" s="29"/>
      <c r="Y25062" s="29"/>
      <c r="Z25062" s="29"/>
      <c r="AA25062" s="29"/>
      <c r="AB25062" s="29"/>
      <c r="AC25062" s="29"/>
      <c r="AD25062" s="29"/>
      <c r="AE25062" s="29"/>
      <c r="AF25062" s="29"/>
      <c r="AG25062" s="29"/>
      <c r="AH25062" s="29"/>
      <c r="AI25062" s="29"/>
      <c r="AJ25062" s="29"/>
      <c r="AK25062" s="29"/>
      <c r="AL25062" s="29"/>
      <c r="AM25062" s="29"/>
      <c r="AP25062" s="30"/>
    </row>
    <row r="25063" spans="1:42">
      <c r="A25063" s="29"/>
      <c r="B25063" s="29"/>
      <c r="C25063" s="29"/>
      <c r="D25063" s="29"/>
      <c r="E25063" s="29"/>
      <c r="F25063" s="29"/>
      <c r="G25063" s="29"/>
      <c r="H25063" s="29"/>
      <c r="I25063" s="29"/>
      <c r="J25063" s="29"/>
      <c r="K25063" s="29"/>
      <c r="L25063" s="29"/>
      <c r="M25063" s="29"/>
      <c r="N25063" s="29"/>
      <c r="O25063" s="29"/>
      <c r="P25063" s="29"/>
      <c r="Q25063" s="29"/>
      <c r="R25063" s="29"/>
      <c r="S25063" s="33"/>
      <c r="T25063" s="29"/>
      <c r="U25063" s="29"/>
      <c r="V25063" s="29"/>
      <c r="W25063" s="29"/>
      <c r="X25063" s="29"/>
      <c r="Y25063" s="29"/>
      <c r="Z25063" s="29"/>
      <c r="AA25063" s="29"/>
      <c r="AB25063" s="29"/>
      <c r="AC25063" s="29"/>
      <c r="AD25063" s="29"/>
      <c r="AE25063" s="29"/>
      <c r="AF25063" s="29"/>
      <c r="AG25063" s="29"/>
      <c r="AH25063" s="29"/>
      <c r="AI25063" s="29"/>
      <c r="AJ25063" s="29"/>
      <c r="AK25063" s="29"/>
      <c r="AL25063" s="29"/>
      <c r="AM25063" s="29"/>
      <c r="AP25063" s="30"/>
    </row>
    <row r="25064" spans="1:42">
      <c r="A25064" s="29"/>
      <c r="B25064" s="29"/>
      <c r="C25064" s="29"/>
      <c r="D25064" s="29"/>
      <c r="E25064" s="29"/>
      <c r="F25064" s="29"/>
      <c r="G25064" s="29"/>
      <c r="H25064" s="29"/>
      <c r="I25064" s="29"/>
      <c r="J25064" s="29"/>
      <c r="K25064" s="29"/>
      <c r="L25064" s="29"/>
      <c r="M25064" s="29"/>
      <c r="N25064" s="29"/>
      <c r="O25064" s="29"/>
      <c r="P25064" s="29"/>
      <c r="Q25064" s="29"/>
      <c r="R25064" s="29"/>
      <c r="S25064" s="33"/>
      <c r="T25064" s="29"/>
      <c r="U25064" s="29"/>
      <c r="V25064" s="29"/>
      <c r="W25064" s="29"/>
      <c r="X25064" s="29"/>
      <c r="Y25064" s="29"/>
      <c r="Z25064" s="29"/>
      <c r="AA25064" s="29"/>
      <c r="AB25064" s="29"/>
      <c r="AC25064" s="29"/>
      <c r="AD25064" s="29"/>
      <c r="AE25064" s="29"/>
      <c r="AF25064" s="29"/>
      <c r="AG25064" s="29"/>
      <c r="AH25064" s="29"/>
      <c r="AI25064" s="29"/>
      <c r="AJ25064" s="29"/>
      <c r="AK25064" s="29"/>
      <c r="AL25064" s="29"/>
      <c r="AM25064" s="29"/>
      <c r="AP25064" s="30"/>
    </row>
    <row r="25065" spans="1:42">
      <c r="A25065" s="29"/>
      <c r="B25065" s="29"/>
      <c r="C25065" s="29"/>
      <c r="D25065" s="29"/>
      <c r="E25065" s="29"/>
      <c r="F25065" s="29"/>
      <c r="G25065" s="29"/>
      <c r="H25065" s="29"/>
      <c r="I25065" s="29"/>
      <c r="J25065" s="29"/>
      <c r="K25065" s="29"/>
      <c r="L25065" s="29"/>
      <c r="M25065" s="29"/>
      <c r="N25065" s="29"/>
      <c r="O25065" s="29"/>
      <c r="P25065" s="29"/>
      <c r="Q25065" s="29"/>
      <c r="R25065" s="29"/>
      <c r="S25065" s="33"/>
      <c r="T25065" s="29"/>
      <c r="U25065" s="29"/>
      <c r="V25065" s="29"/>
      <c r="W25065" s="29"/>
      <c r="X25065" s="29"/>
      <c r="Y25065" s="29"/>
      <c r="Z25065" s="29"/>
      <c r="AA25065" s="29"/>
      <c r="AB25065" s="29"/>
      <c r="AC25065" s="29"/>
      <c r="AD25065" s="29"/>
      <c r="AE25065" s="29"/>
      <c r="AF25065" s="29"/>
      <c r="AG25065" s="29"/>
      <c r="AH25065" s="29"/>
      <c r="AI25065" s="29"/>
      <c r="AJ25065" s="29"/>
      <c r="AK25065" s="29"/>
      <c r="AL25065" s="29"/>
      <c r="AM25065" s="29"/>
      <c r="AP25065" s="30"/>
    </row>
    <row r="25066" spans="1:42">
      <c r="A25066" s="29"/>
      <c r="B25066" s="29"/>
      <c r="C25066" s="29"/>
      <c r="D25066" s="29"/>
      <c r="E25066" s="29"/>
      <c r="F25066" s="29"/>
      <c r="G25066" s="29"/>
      <c r="H25066" s="29"/>
      <c r="I25066" s="29"/>
      <c r="J25066" s="29"/>
      <c r="K25066" s="29"/>
      <c r="L25066" s="29"/>
      <c r="M25066" s="29"/>
      <c r="N25066" s="29"/>
      <c r="O25066" s="29"/>
      <c r="P25066" s="29"/>
      <c r="Q25066" s="29"/>
      <c r="R25066" s="29"/>
      <c r="S25066" s="33"/>
      <c r="T25066" s="29"/>
      <c r="U25066" s="29"/>
      <c r="V25066" s="29"/>
      <c r="W25066" s="29"/>
      <c r="X25066" s="29"/>
      <c r="Y25066" s="29"/>
      <c r="Z25066" s="29"/>
      <c r="AA25066" s="29"/>
      <c r="AB25066" s="29"/>
      <c r="AC25066" s="29"/>
      <c r="AD25066" s="29"/>
      <c r="AE25066" s="29"/>
      <c r="AF25066" s="29"/>
      <c r="AG25066" s="29"/>
      <c r="AH25066" s="29"/>
      <c r="AI25066" s="29"/>
      <c r="AJ25066" s="29"/>
      <c r="AK25066" s="29"/>
      <c r="AL25066" s="29"/>
      <c r="AM25066" s="29"/>
      <c r="AP25066" s="30"/>
    </row>
    <row r="25067" spans="1:42">
      <c r="A25067" s="29"/>
      <c r="B25067" s="29"/>
      <c r="C25067" s="29"/>
      <c r="D25067" s="29"/>
      <c r="E25067" s="29"/>
      <c r="F25067" s="29"/>
      <c r="G25067" s="29"/>
      <c r="H25067" s="29"/>
      <c r="I25067" s="29"/>
      <c r="J25067" s="29"/>
      <c r="K25067" s="29"/>
      <c r="L25067" s="29"/>
      <c r="M25067" s="29"/>
      <c r="N25067" s="29"/>
      <c r="O25067" s="29"/>
      <c r="P25067" s="29"/>
      <c r="Q25067" s="29"/>
      <c r="R25067" s="29"/>
      <c r="S25067" s="33"/>
      <c r="T25067" s="29"/>
      <c r="U25067" s="29"/>
      <c r="V25067" s="29"/>
      <c r="W25067" s="29"/>
      <c r="X25067" s="29"/>
      <c r="Y25067" s="29"/>
      <c r="Z25067" s="29"/>
      <c r="AA25067" s="29"/>
      <c r="AB25067" s="29"/>
      <c r="AC25067" s="29"/>
      <c r="AD25067" s="29"/>
      <c r="AE25067" s="29"/>
      <c r="AF25067" s="29"/>
      <c r="AG25067" s="29"/>
      <c r="AH25067" s="29"/>
      <c r="AI25067" s="29"/>
      <c r="AJ25067" s="29"/>
      <c r="AK25067" s="29"/>
      <c r="AL25067" s="29"/>
      <c r="AM25067" s="29"/>
      <c r="AP25067" s="30"/>
    </row>
    <row r="25068" spans="1:42">
      <c r="A25068" s="29"/>
      <c r="B25068" s="29"/>
      <c r="C25068" s="29"/>
      <c r="D25068" s="29"/>
      <c r="E25068" s="29"/>
      <c r="F25068" s="29"/>
      <c r="G25068" s="29"/>
      <c r="H25068" s="29"/>
      <c r="I25068" s="29"/>
      <c r="J25068" s="29"/>
      <c r="K25068" s="29"/>
      <c r="L25068" s="29"/>
      <c r="M25068" s="29"/>
      <c r="N25068" s="29"/>
      <c r="O25068" s="29"/>
      <c r="P25068" s="29"/>
      <c r="Q25068" s="29"/>
      <c r="R25068" s="29"/>
      <c r="S25068" s="33"/>
      <c r="T25068" s="29"/>
      <c r="U25068" s="29"/>
      <c r="V25068" s="29"/>
      <c r="W25068" s="29"/>
      <c r="X25068" s="29"/>
      <c r="Y25068" s="29"/>
      <c r="Z25068" s="29"/>
      <c r="AA25068" s="29"/>
      <c r="AB25068" s="29"/>
      <c r="AC25068" s="29"/>
      <c r="AD25068" s="29"/>
      <c r="AE25068" s="29"/>
      <c r="AF25068" s="29"/>
      <c r="AG25068" s="29"/>
      <c r="AH25068" s="29"/>
      <c r="AI25068" s="29"/>
      <c r="AJ25068" s="29"/>
      <c r="AK25068" s="29"/>
      <c r="AL25068" s="29"/>
      <c r="AM25068" s="29"/>
      <c r="AP25068" s="30"/>
    </row>
    <row r="25069" spans="1:42">
      <c r="A25069" s="29"/>
      <c r="B25069" s="29"/>
      <c r="C25069" s="29"/>
      <c r="D25069" s="29"/>
      <c r="E25069" s="29"/>
      <c r="F25069" s="29"/>
      <c r="G25069" s="29"/>
      <c r="H25069" s="29"/>
      <c r="I25069" s="29"/>
      <c r="J25069" s="29"/>
      <c r="K25069" s="29"/>
      <c r="L25069" s="29"/>
      <c r="M25069" s="29"/>
      <c r="N25069" s="29"/>
      <c r="O25069" s="29"/>
      <c r="P25069" s="29"/>
      <c r="Q25069" s="29"/>
      <c r="R25069" s="29"/>
      <c r="S25069" s="33"/>
      <c r="T25069" s="29"/>
      <c r="U25069" s="29"/>
      <c r="V25069" s="29"/>
      <c r="W25069" s="29"/>
      <c r="X25069" s="29"/>
      <c r="Y25069" s="29"/>
      <c r="Z25069" s="29"/>
      <c r="AA25069" s="29"/>
      <c r="AB25069" s="29"/>
      <c r="AC25069" s="29"/>
      <c r="AD25069" s="29"/>
      <c r="AE25069" s="29"/>
      <c r="AF25069" s="29"/>
      <c r="AG25069" s="29"/>
      <c r="AH25069" s="29"/>
      <c r="AI25069" s="29"/>
      <c r="AJ25069" s="29"/>
      <c r="AK25069" s="29"/>
      <c r="AL25069" s="29"/>
      <c r="AM25069" s="29"/>
      <c r="AP25069" s="30"/>
    </row>
    <row r="25070" spans="1:42">
      <c r="A25070" s="29"/>
      <c r="B25070" s="29"/>
      <c r="C25070" s="29"/>
      <c r="D25070" s="29"/>
      <c r="E25070" s="29"/>
      <c r="F25070" s="29"/>
      <c r="G25070" s="29"/>
      <c r="H25070" s="29"/>
      <c r="I25070" s="29"/>
      <c r="J25070" s="29"/>
      <c r="K25070" s="29"/>
      <c r="L25070" s="29"/>
      <c r="M25070" s="29"/>
      <c r="N25070" s="29"/>
      <c r="O25070" s="29"/>
      <c r="P25070" s="29"/>
      <c r="Q25070" s="29"/>
      <c r="R25070" s="29"/>
      <c r="S25070" s="33"/>
      <c r="T25070" s="29"/>
      <c r="U25070" s="29"/>
      <c r="V25070" s="29"/>
      <c r="W25070" s="29"/>
      <c r="X25070" s="29"/>
      <c r="Y25070" s="29"/>
      <c r="Z25070" s="29"/>
      <c r="AA25070" s="29"/>
      <c r="AB25070" s="29"/>
      <c r="AC25070" s="29"/>
      <c r="AD25070" s="29"/>
      <c r="AE25070" s="29"/>
      <c r="AF25070" s="29"/>
      <c r="AG25070" s="29"/>
      <c r="AH25070" s="29"/>
      <c r="AI25070" s="29"/>
      <c r="AJ25070" s="29"/>
      <c r="AK25070" s="29"/>
      <c r="AL25070" s="29"/>
      <c r="AM25070" s="29"/>
      <c r="AP25070" s="30"/>
    </row>
    <row r="25071" spans="1:42">
      <c r="A25071" s="29"/>
      <c r="B25071" s="29"/>
      <c r="C25071" s="29"/>
      <c r="D25071" s="29"/>
      <c r="E25071" s="29"/>
      <c r="F25071" s="29"/>
      <c r="G25071" s="29"/>
      <c r="H25071" s="29"/>
      <c r="I25071" s="29"/>
      <c r="J25071" s="29"/>
      <c r="K25071" s="29"/>
      <c r="L25071" s="29"/>
      <c r="M25071" s="29"/>
      <c r="N25071" s="29"/>
      <c r="O25071" s="29"/>
      <c r="P25071" s="29"/>
      <c r="Q25071" s="29"/>
      <c r="R25071" s="29"/>
      <c r="S25071" s="33"/>
      <c r="T25071" s="29"/>
      <c r="U25071" s="29"/>
      <c r="V25071" s="29"/>
      <c r="W25071" s="29"/>
      <c r="X25071" s="29"/>
      <c r="Y25071" s="29"/>
      <c r="Z25071" s="29"/>
      <c r="AA25071" s="29"/>
      <c r="AB25071" s="29"/>
      <c r="AC25071" s="29"/>
      <c r="AD25071" s="29"/>
      <c r="AE25071" s="29"/>
      <c r="AF25071" s="29"/>
      <c r="AG25071" s="29"/>
      <c r="AH25071" s="29"/>
      <c r="AI25071" s="29"/>
      <c r="AJ25071" s="29"/>
      <c r="AK25071" s="29"/>
      <c r="AL25071" s="29"/>
      <c r="AM25071" s="29"/>
      <c r="AP25071" s="30"/>
    </row>
    <row r="25072" spans="1:42">
      <c r="A25072" s="29"/>
      <c r="B25072" s="29"/>
      <c r="C25072" s="29"/>
      <c r="D25072" s="29"/>
      <c r="E25072" s="29"/>
      <c r="F25072" s="29"/>
      <c r="G25072" s="29"/>
      <c r="H25072" s="29"/>
      <c r="I25072" s="29"/>
      <c r="J25072" s="29"/>
      <c r="K25072" s="29"/>
      <c r="L25072" s="29"/>
      <c r="M25072" s="29"/>
      <c r="N25072" s="29"/>
      <c r="O25072" s="29"/>
      <c r="P25072" s="29"/>
      <c r="Q25072" s="29"/>
      <c r="R25072" s="29"/>
      <c r="S25072" s="33"/>
      <c r="T25072" s="29"/>
      <c r="U25072" s="29"/>
      <c r="V25072" s="29"/>
      <c r="W25072" s="29"/>
      <c r="X25072" s="29"/>
      <c r="Y25072" s="29"/>
      <c r="Z25072" s="29"/>
      <c r="AA25072" s="29"/>
      <c r="AB25072" s="29"/>
      <c r="AC25072" s="29"/>
      <c r="AD25072" s="29"/>
      <c r="AE25072" s="29"/>
      <c r="AF25072" s="29"/>
      <c r="AG25072" s="29"/>
      <c r="AH25072" s="29"/>
      <c r="AI25072" s="29"/>
      <c r="AJ25072" s="29"/>
      <c r="AK25072" s="29"/>
      <c r="AL25072" s="29"/>
      <c r="AM25072" s="29"/>
      <c r="AP25072" s="30"/>
    </row>
    <row r="25073" spans="1:42">
      <c r="A25073" s="29"/>
      <c r="B25073" s="29"/>
      <c r="C25073" s="29"/>
      <c r="D25073" s="29"/>
      <c r="E25073" s="29"/>
      <c r="F25073" s="29"/>
      <c r="G25073" s="29"/>
      <c r="H25073" s="29"/>
      <c r="I25073" s="29"/>
      <c r="J25073" s="29"/>
      <c r="K25073" s="29"/>
      <c r="L25073" s="29"/>
      <c r="M25073" s="29"/>
      <c r="N25073" s="29"/>
      <c r="O25073" s="29"/>
      <c r="P25073" s="29"/>
      <c r="Q25073" s="29"/>
      <c r="R25073" s="29"/>
      <c r="S25073" s="33"/>
      <c r="T25073" s="29"/>
      <c r="U25073" s="29"/>
      <c r="V25073" s="29"/>
      <c r="W25073" s="29"/>
      <c r="X25073" s="29"/>
      <c r="Y25073" s="29"/>
      <c r="Z25073" s="29"/>
      <c r="AA25073" s="29"/>
      <c r="AB25073" s="29"/>
      <c r="AC25073" s="29"/>
      <c r="AD25073" s="29"/>
      <c r="AE25073" s="29"/>
      <c r="AF25073" s="29"/>
      <c r="AG25073" s="29"/>
      <c r="AH25073" s="29"/>
      <c r="AI25073" s="29"/>
      <c r="AJ25073" s="29"/>
      <c r="AK25073" s="29"/>
      <c r="AL25073" s="29"/>
      <c r="AM25073" s="29"/>
      <c r="AP25073" s="30"/>
    </row>
    <row r="25074" spans="1:42">
      <c r="A25074" s="29"/>
      <c r="B25074" s="29"/>
      <c r="C25074" s="29"/>
      <c r="D25074" s="29"/>
      <c r="E25074" s="29"/>
      <c r="F25074" s="29"/>
      <c r="G25074" s="29"/>
      <c r="H25074" s="29"/>
      <c r="I25074" s="29"/>
      <c r="J25074" s="29"/>
      <c r="K25074" s="29"/>
      <c r="L25074" s="29"/>
      <c r="M25074" s="29"/>
      <c r="N25074" s="29"/>
      <c r="O25074" s="29"/>
      <c r="P25074" s="29"/>
      <c r="Q25074" s="29"/>
      <c r="R25074" s="29"/>
      <c r="S25074" s="33"/>
      <c r="T25074" s="29"/>
      <c r="U25074" s="29"/>
      <c r="V25074" s="29"/>
      <c r="W25074" s="29"/>
      <c r="X25074" s="29"/>
      <c r="Y25074" s="29"/>
      <c r="Z25074" s="29"/>
      <c r="AA25074" s="29"/>
      <c r="AB25074" s="29"/>
      <c r="AC25074" s="29"/>
      <c r="AD25074" s="29"/>
      <c r="AE25074" s="29"/>
      <c r="AF25074" s="29"/>
      <c r="AG25074" s="29"/>
      <c r="AH25074" s="29"/>
      <c r="AI25074" s="29"/>
      <c r="AJ25074" s="29"/>
      <c r="AK25074" s="29"/>
      <c r="AL25074" s="29"/>
      <c r="AM25074" s="29"/>
      <c r="AP25074" s="30"/>
    </row>
    <row r="25075" spans="1:42">
      <c r="A25075" s="29"/>
      <c r="B25075" s="29"/>
      <c r="C25075" s="29"/>
      <c r="D25075" s="29"/>
      <c r="E25075" s="29"/>
      <c r="F25075" s="29"/>
      <c r="G25075" s="29"/>
      <c r="H25075" s="29"/>
      <c r="I25075" s="29"/>
      <c r="J25075" s="29"/>
      <c r="K25075" s="29"/>
      <c r="L25075" s="29"/>
      <c r="M25075" s="29"/>
      <c r="N25075" s="29"/>
      <c r="O25075" s="29"/>
      <c r="P25075" s="29"/>
      <c r="Q25075" s="29"/>
      <c r="R25075" s="29"/>
      <c r="S25075" s="33"/>
      <c r="T25075" s="29"/>
      <c r="U25075" s="29"/>
      <c r="V25075" s="29"/>
      <c r="W25075" s="29"/>
      <c r="X25075" s="29"/>
      <c r="Y25075" s="29"/>
      <c r="Z25075" s="29"/>
      <c r="AA25075" s="29"/>
      <c r="AB25075" s="29"/>
      <c r="AC25075" s="29"/>
      <c r="AD25075" s="29"/>
      <c r="AE25075" s="29"/>
      <c r="AF25075" s="29"/>
      <c r="AG25075" s="29"/>
      <c r="AH25075" s="29"/>
      <c r="AI25075" s="29"/>
      <c r="AJ25075" s="29"/>
      <c r="AK25075" s="29"/>
      <c r="AL25075" s="29"/>
      <c r="AM25075" s="29"/>
      <c r="AP25075" s="30"/>
    </row>
    <row r="25076" spans="1:42">
      <c r="A25076" s="29"/>
      <c r="B25076" s="29"/>
      <c r="C25076" s="29"/>
      <c r="D25076" s="29"/>
      <c r="E25076" s="29"/>
      <c r="F25076" s="29"/>
      <c r="G25076" s="29"/>
      <c r="H25076" s="29"/>
      <c r="I25076" s="29"/>
      <c r="J25076" s="29"/>
      <c r="K25076" s="29"/>
      <c r="L25076" s="29"/>
      <c r="M25076" s="29"/>
      <c r="N25076" s="29"/>
      <c r="O25076" s="29"/>
      <c r="P25076" s="29"/>
      <c r="Q25076" s="29"/>
      <c r="R25076" s="29"/>
      <c r="S25076" s="33"/>
      <c r="T25076" s="29"/>
      <c r="U25076" s="29"/>
      <c r="V25076" s="29"/>
      <c r="W25076" s="29"/>
      <c r="X25076" s="29"/>
      <c r="Y25076" s="29"/>
      <c r="Z25076" s="29"/>
      <c r="AA25076" s="29"/>
      <c r="AB25076" s="29"/>
      <c r="AC25076" s="29"/>
      <c r="AD25076" s="29"/>
      <c r="AE25076" s="29"/>
      <c r="AF25076" s="29"/>
      <c r="AG25076" s="29"/>
      <c r="AH25076" s="29"/>
      <c r="AI25076" s="29"/>
      <c r="AJ25076" s="29"/>
      <c r="AK25076" s="29"/>
      <c r="AL25076" s="29"/>
      <c r="AM25076" s="29"/>
      <c r="AP25076" s="30"/>
    </row>
    <row r="25077" spans="1:42">
      <c r="A25077" s="29"/>
      <c r="B25077" s="29"/>
      <c r="C25077" s="29"/>
      <c r="D25077" s="29"/>
      <c r="E25077" s="29"/>
      <c r="F25077" s="29"/>
      <c r="G25077" s="29"/>
      <c r="H25077" s="29"/>
      <c r="I25077" s="29"/>
      <c r="J25077" s="29"/>
      <c r="K25077" s="29"/>
      <c r="L25077" s="29"/>
      <c r="M25077" s="29"/>
      <c r="N25077" s="29"/>
      <c r="O25077" s="29"/>
      <c r="P25077" s="29"/>
      <c r="Q25077" s="29"/>
      <c r="R25077" s="29"/>
      <c r="S25077" s="33"/>
      <c r="T25077" s="29"/>
      <c r="U25077" s="29"/>
      <c r="V25077" s="29"/>
      <c r="W25077" s="29"/>
      <c r="X25077" s="29"/>
      <c r="Y25077" s="29"/>
      <c r="Z25077" s="29"/>
      <c r="AA25077" s="29"/>
      <c r="AB25077" s="29"/>
      <c r="AC25077" s="29"/>
      <c r="AD25077" s="29"/>
      <c r="AE25077" s="29"/>
      <c r="AF25077" s="29"/>
      <c r="AG25077" s="29"/>
      <c r="AH25077" s="29"/>
      <c r="AI25077" s="29"/>
      <c r="AJ25077" s="29"/>
      <c r="AK25077" s="29"/>
      <c r="AL25077" s="29"/>
      <c r="AM25077" s="29"/>
      <c r="AP25077" s="30"/>
    </row>
    <row r="25078" spans="1:42">
      <c r="A25078" s="29"/>
      <c r="B25078" s="29"/>
      <c r="C25078" s="29"/>
      <c r="D25078" s="29"/>
      <c r="E25078" s="29"/>
      <c r="F25078" s="29"/>
      <c r="G25078" s="29"/>
      <c r="H25078" s="29"/>
      <c r="I25078" s="29"/>
      <c r="J25078" s="29"/>
      <c r="K25078" s="29"/>
      <c r="L25078" s="29"/>
      <c r="M25078" s="29"/>
      <c r="N25078" s="29"/>
      <c r="O25078" s="29"/>
      <c r="P25078" s="29"/>
      <c r="Q25078" s="29"/>
      <c r="R25078" s="29"/>
      <c r="S25078" s="33"/>
      <c r="T25078" s="29"/>
      <c r="U25078" s="29"/>
      <c r="V25078" s="29"/>
      <c r="W25078" s="29"/>
      <c r="X25078" s="29"/>
      <c r="Y25078" s="29"/>
      <c r="Z25078" s="29"/>
      <c r="AA25078" s="29"/>
      <c r="AB25078" s="29"/>
      <c r="AC25078" s="29"/>
      <c r="AD25078" s="29"/>
      <c r="AE25078" s="29"/>
      <c r="AF25078" s="29"/>
      <c r="AG25078" s="29"/>
      <c r="AH25078" s="29"/>
      <c r="AI25078" s="29"/>
      <c r="AJ25078" s="29"/>
      <c r="AK25078" s="29"/>
      <c r="AL25078" s="29"/>
      <c r="AM25078" s="29"/>
      <c r="AP25078" s="30"/>
    </row>
    <row r="25079" spans="1:42">
      <c r="A25079" s="29"/>
      <c r="B25079" s="29"/>
      <c r="C25079" s="29"/>
      <c r="D25079" s="29"/>
      <c r="E25079" s="29"/>
      <c r="F25079" s="29"/>
      <c r="G25079" s="29"/>
      <c r="H25079" s="29"/>
      <c r="I25079" s="29"/>
      <c r="J25079" s="29"/>
      <c r="K25079" s="29"/>
      <c r="L25079" s="29"/>
      <c r="M25079" s="29"/>
      <c r="N25079" s="29"/>
      <c r="O25079" s="29"/>
      <c r="P25079" s="29"/>
      <c r="Q25079" s="29"/>
      <c r="R25079" s="29"/>
      <c r="S25079" s="33"/>
      <c r="T25079" s="29"/>
      <c r="U25079" s="29"/>
      <c r="V25079" s="29"/>
      <c r="W25079" s="29"/>
      <c r="X25079" s="29"/>
      <c r="Y25079" s="29"/>
      <c r="Z25079" s="29"/>
      <c r="AA25079" s="29"/>
      <c r="AB25079" s="29"/>
      <c r="AC25079" s="29"/>
      <c r="AD25079" s="29"/>
      <c r="AE25079" s="29"/>
      <c r="AF25079" s="29"/>
      <c r="AG25079" s="29"/>
      <c r="AH25079" s="29"/>
      <c r="AI25079" s="29"/>
      <c r="AJ25079" s="29"/>
      <c r="AK25079" s="29"/>
      <c r="AL25079" s="29"/>
      <c r="AM25079" s="29"/>
      <c r="AP25079" s="30"/>
    </row>
    <row r="25080" spans="1:42">
      <c r="A25080" s="29"/>
      <c r="B25080" s="29"/>
      <c r="C25080" s="29"/>
      <c r="D25080" s="29"/>
      <c r="E25080" s="29"/>
      <c r="F25080" s="29"/>
      <c r="G25080" s="29"/>
      <c r="H25080" s="29"/>
      <c r="I25080" s="29"/>
      <c r="J25080" s="29"/>
      <c r="K25080" s="29"/>
      <c r="L25080" s="29"/>
      <c r="M25080" s="29"/>
      <c r="N25080" s="29"/>
      <c r="O25080" s="29"/>
      <c r="P25080" s="29"/>
      <c r="Q25080" s="29"/>
      <c r="R25080" s="29"/>
      <c r="S25080" s="33"/>
      <c r="T25080" s="29"/>
      <c r="U25080" s="29"/>
      <c r="V25080" s="29"/>
      <c r="W25080" s="29"/>
      <c r="X25080" s="29"/>
      <c r="Y25080" s="29"/>
      <c r="Z25080" s="29"/>
      <c r="AA25080" s="29"/>
      <c r="AB25080" s="29"/>
      <c r="AC25080" s="29"/>
      <c r="AD25080" s="29"/>
      <c r="AE25080" s="29"/>
      <c r="AF25080" s="29"/>
      <c r="AG25080" s="29"/>
      <c r="AH25080" s="29"/>
      <c r="AI25080" s="29"/>
      <c r="AJ25080" s="29"/>
      <c r="AK25080" s="29"/>
      <c r="AL25080" s="29"/>
      <c r="AM25080" s="29"/>
      <c r="AP25080" s="30"/>
    </row>
    <row r="25081" spans="1:42">
      <c r="A25081" s="29"/>
      <c r="B25081" s="29"/>
      <c r="C25081" s="29"/>
      <c r="D25081" s="29"/>
      <c r="E25081" s="29"/>
      <c r="F25081" s="29"/>
      <c r="G25081" s="29"/>
      <c r="H25081" s="29"/>
      <c r="I25081" s="29"/>
      <c r="J25081" s="29"/>
      <c r="K25081" s="29"/>
      <c r="L25081" s="29"/>
      <c r="M25081" s="29"/>
      <c r="N25081" s="29"/>
      <c r="O25081" s="29"/>
      <c r="P25081" s="29"/>
      <c r="Q25081" s="29"/>
      <c r="R25081" s="29"/>
      <c r="S25081" s="33"/>
      <c r="T25081" s="29"/>
      <c r="U25081" s="29"/>
      <c r="V25081" s="29"/>
      <c r="W25081" s="29"/>
      <c r="X25081" s="29"/>
      <c r="Y25081" s="29"/>
      <c r="Z25081" s="29"/>
      <c r="AA25081" s="29"/>
      <c r="AB25081" s="29"/>
      <c r="AC25081" s="29"/>
      <c r="AD25081" s="29"/>
      <c r="AE25081" s="29"/>
      <c r="AF25081" s="29"/>
      <c r="AG25081" s="29"/>
      <c r="AH25081" s="29"/>
      <c r="AI25081" s="29"/>
      <c r="AJ25081" s="29"/>
      <c r="AK25081" s="29"/>
      <c r="AL25081" s="29"/>
      <c r="AM25081" s="29"/>
      <c r="AP25081" s="30"/>
    </row>
    <row r="25082" spans="1:42">
      <c r="A25082" s="29"/>
      <c r="B25082" s="29"/>
      <c r="C25082" s="29"/>
      <c r="D25082" s="29"/>
      <c r="E25082" s="29"/>
      <c r="F25082" s="29"/>
      <c r="G25082" s="29"/>
      <c r="H25082" s="29"/>
      <c r="I25082" s="29"/>
      <c r="J25082" s="29"/>
      <c r="K25082" s="29"/>
      <c r="L25082" s="29"/>
      <c r="M25082" s="29"/>
      <c r="N25082" s="29"/>
      <c r="O25082" s="29"/>
      <c r="P25082" s="29"/>
      <c r="Q25082" s="29"/>
      <c r="R25082" s="29"/>
      <c r="S25082" s="33"/>
      <c r="T25082" s="29"/>
      <c r="U25082" s="29"/>
      <c r="V25082" s="29"/>
      <c r="W25082" s="29"/>
      <c r="X25082" s="29"/>
      <c r="Y25082" s="29"/>
      <c r="Z25082" s="29"/>
      <c r="AA25082" s="29"/>
      <c r="AB25082" s="29"/>
      <c r="AC25082" s="29"/>
      <c r="AD25082" s="29"/>
      <c r="AE25082" s="29"/>
      <c r="AF25082" s="29"/>
      <c r="AG25082" s="29"/>
      <c r="AH25082" s="29"/>
      <c r="AI25082" s="29"/>
      <c r="AJ25082" s="29"/>
      <c r="AK25082" s="29"/>
      <c r="AL25082" s="29"/>
      <c r="AM25082" s="29"/>
      <c r="AP25082" s="30"/>
    </row>
    <row r="25083" spans="1:42">
      <c r="A25083" s="29"/>
      <c r="B25083" s="29"/>
      <c r="C25083" s="29"/>
      <c r="D25083" s="29"/>
      <c r="E25083" s="29"/>
      <c r="F25083" s="29"/>
      <c r="G25083" s="29"/>
      <c r="H25083" s="29"/>
      <c r="I25083" s="29"/>
      <c r="J25083" s="29"/>
      <c r="K25083" s="29"/>
      <c r="L25083" s="29"/>
      <c r="M25083" s="29"/>
      <c r="N25083" s="29"/>
      <c r="O25083" s="29"/>
      <c r="P25083" s="29"/>
      <c r="Q25083" s="29"/>
      <c r="R25083" s="29"/>
      <c r="S25083" s="33"/>
      <c r="T25083" s="29"/>
      <c r="U25083" s="29"/>
      <c r="V25083" s="29"/>
      <c r="W25083" s="29"/>
      <c r="X25083" s="29"/>
      <c r="Y25083" s="29"/>
      <c r="Z25083" s="29"/>
      <c r="AA25083" s="29"/>
      <c r="AB25083" s="29"/>
      <c r="AC25083" s="29"/>
      <c r="AD25083" s="29"/>
      <c r="AE25083" s="29"/>
      <c r="AF25083" s="29"/>
      <c r="AG25083" s="29"/>
      <c r="AH25083" s="29"/>
      <c r="AI25083" s="29"/>
      <c r="AJ25083" s="29"/>
      <c r="AK25083" s="29"/>
      <c r="AL25083" s="29"/>
      <c r="AM25083" s="29"/>
      <c r="AP25083" s="30"/>
    </row>
    <row r="25084" spans="1:42">
      <c r="A25084" s="29"/>
      <c r="B25084" s="29"/>
      <c r="C25084" s="29"/>
      <c r="D25084" s="29"/>
      <c r="E25084" s="29"/>
      <c r="F25084" s="29"/>
      <c r="G25084" s="29"/>
      <c r="H25084" s="29"/>
      <c r="I25084" s="29"/>
      <c r="J25084" s="29"/>
      <c r="K25084" s="29"/>
      <c r="L25084" s="29"/>
      <c r="M25084" s="29"/>
      <c r="N25084" s="29"/>
      <c r="O25084" s="29"/>
      <c r="P25084" s="29"/>
      <c r="Q25084" s="29"/>
      <c r="R25084" s="29"/>
      <c r="S25084" s="33"/>
      <c r="T25084" s="29"/>
      <c r="U25084" s="29"/>
      <c r="V25084" s="29"/>
      <c r="W25084" s="29"/>
      <c r="X25084" s="29"/>
      <c r="Y25084" s="29"/>
      <c r="Z25084" s="29"/>
      <c r="AA25084" s="29"/>
      <c r="AB25084" s="29"/>
      <c r="AC25084" s="29"/>
      <c r="AD25084" s="29"/>
      <c r="AE25084" s="29"/>
      <c r="AF25084" s="29"/>
      <c r="AG25084" s="29"/>
      <c r="AH25084" s="29"/>
      <c r="AI25084" s="29"/>
      <c r="AJ25084" s="29"/>
      <c r="AK25084" s="29"/>
      <c r="AL25084" s="29"/>
      <c r="AM25084" s="29"/>
      <c r="AP25084" s="30"/>
    </row>
    <row r="25085" spans="1:42">
      <c r="A25085" s="29"/>
      <c r="B25085" s="29"/>
      <c r="C25085" s="29"/>
      <c r="D25085" s="29"/>
      <c r="E25085" s="29"/>
      <c r="F25085" s="29"/>
      <c r="G25085" s="29"/>
      <c r="H25085" s="29"/>
      <c r="I25085" s="29"/>
      <c r="J25085" s="29"/>
      <c r="K25085" s="29"/>
      <c r="L25085" s="29"/>
      <c r="M25085" s="29"/>
      <c r="N25085" s="29"/>
      <c r="O25085" s="29"/>
      <c r="P25085" s="29"/>
      <c r="Q25085" s="29"/>
      <c r="R25085" s="29"/>
      <c r="S25085" s="33"/>
      <c r="T25085" s="29"/>
      <c r="U25085" s="29"/>
      <c r="V25085" s="29"/>
      <c r="W25085" s="29"/>
      <c r="X25085" s="29"/>
      <c r="Y25085" s="29"/>
      <c r="Z25085" s="29"/>
      <c r="AA25085" s="29"/>
      <c r="AB25085" s="29"/>
      <c r="AC25085" s="29"/>
      <c r="AD25085" s="29"/>
      <c r="AE25085" s="29"/>
      <c r="AF25085" s="29"/>
      <c r="AG25085" s="29"/>
      <c r="AH25085" s="29"/>
      <c r="AI25085" s="29"/>
      <c r="AJ25085" s="29"/>
      <c r="AK25085" s="29"/>
      <c r="AL25085" s="29"/>
      <c r="AM25085" s="29"/>
      <c r="AP25085" s="30"/>
    </row>
    <row r="25086" spans="1:42">
      <c r="A25086" s="29"/>
      <c r="B25086" s="29"/>
      <c r="C25086" s="29"/>
      <c r="D25086" s="29"/>
      <c r="E25086" s="29"/>
      <c r="F25086" s="29"/>
      <c r="G25086" s="29"/>
      <c r="H25086" s="29"/>
      <c r="I25086" s="29"/>
      <c r="J25086" s="29"/>
      <c r="K25086" s="29"/>
      <c r="L25086" s="29"/>
      <c r="M25086" s="29"/>
      <c r="N25086" s="29"/>
      <c r="O25086" s="29"/>
      <c r="P25086" s="29"/>
      <c r="Q25086" s="29"/>
      <c r="R25086" s="29"/>
      <c r="S25086" s="33"/>
      <c r="T25086" s="29"/>
      <c r="U25086" s="29"/>
      <c r="V25086" s="29"/>
      <c r="W25086" s="29"/>
      <c r="X25086" s="29"/>
      <c r="Y25086" s="29"/>
      <c r="Z25086" s="29"/>
      <c r="AA25086" s="29"/>
      <c r="AB25086" s="29"/>
      <c r="AC25086" s="29"/>
      <c r="AD25086" s="29"/>
      <c r="AE25086" s="29"/>
      <c r="AF25086" s="29"/>
      <c r="AG25086" s="29"/>
      <c r="AH25086" s="29"/>
      <c r="AI25086" s="29"/>
      <c r="AJ25086" s="29"/>
      <c r="AK25086" s="29"/>
      <c r="AL25086" s="29"/>
      <c r="AM25086" s="29"/>
      <c r="AP25086" s="30"/>
    </row>
    <row r="25087" spans="1:42">
      <c r="A25087" s="29"/>
      <c r="B25087" s="29"/>
      <c r="C25087" s="29"/>
      <c r="D25087" s="29"/>
      <c r="E25087" s="29"/>
      <c r="F25087" s="29"/>
      <c r="G25087" s="29"/>
      <c r="H25087" s="29"/>
      <c r="I25087" s="29"/>
      <c r="J25087" s="29"/>
      <c r="K25087" s="29"/>
      <c r="L25087" s="29"/>
      <c r="M25087" s="29"/>
      <c r="N25087" s="29"/>
      <c r="O25087" s="29"/>
      <c r="P25087" s="29"/>
      <c r="Q25087" s="29"/>
      <c r="R25087" s="29"/>
      <c r="S25087" s="33"/>
      <c r="T25087" s="29"/>
      <c r="U25087" s="29"/>
      <c r="V25087" s="29"/>
      <c r="W25087" s="29"/>
      <c r="X25087" s="29"/>
      <c r="Y25087" s="29"/>
      <c r="Z25087" s="29"/>
      <c r="AA25087" s="29"/>
      <c r="AB25087" s="29"/>
      <c r="AC25087" s="29"/>
      <c r="AD25087" s="29"/>
      <c r="AE25087" s="29"/>
      <c r="AF25087" s="29"/>
      <c r="AG25087" s="29"/>
      <c r="AH25087" s="29"/>
      <c r="AI25087" s="29"/>
      <c r="AJ25087" s="29"/>
      <c r="AK25087" s="29"/>
      <c r="AL25087" s="29"/>
      <c r="AM25087" s="29"/>
      <c r="AP25087" s="30"/>
    </row>
    <row r="25088" spans="1:42">
      <c r="A25088" s="29"/>
      <c r="B25088" s="29"/>
      <c r="C25088" s="29"/>
      <c r="D25088" s="29"/>
      <c r="E25088" s="29"/>
      <c r="F25088" s="29"/>
      <c r="G25088" s="29"/>
      <c r="H25088" s="29"/>
      <c r="I25088" s="29"/>
      <c r="J25088" s="29"/>
      <c r="K25088" s="29"/>
      <c r="L25088" s="29"/>
      <c r="M25088" s="29"/>
      <c r="N25088" s="29"/>
      <c r="O25088" s="29"/>
      <c r="P25088" s="29"/>
      <c r="Q25088" s="29"/>
      <c r="R25088" s="29"/>
      <c r="S25088" s="33"/>
      <c r="T25088" s="29"/>
      <c r="U25088" s="29"/>
      <c r="V25088" s="29"/>
      <c r="W25088" s="29"/>
      <c r="X25088" s="29"/>
      <c r="Y25088" s="29"/>
      <c r="Z25088" s="29"/>
      <c r="AA25088" s="29"/>
      <c r="AB25088" s="29"/>
      <c r="AC25088" s="29"/>
      <c r="AD25088" s="29"/>
      <c r="AE25088" s="29"/>
      <c r="AF25088" s="29"/>
      <c r="AG25088" s="29"/>
      <c r="AH25088" s="29"/>
      <c r="AI25088" s="29"/>
      <c r="AJ25088" s="29"/>
      <c r="AK25088" s="29"/>
      <c r="AL25088" s="29"/>
      <c r="AM25088" s="29"/>
      <c r="AP25088" s="30"/>
    </row>
    <row r="25089" spans="1:42">
      <c r="A25089" s="29"/>
      <c r="B25089" s="29"/>
      <c r="C25089" s="29"/>
      <c r="D25089" s="29"/>
      <c r="E25089" s="29"/>
      <c r="F25089" s="29"/>
      <c r="G25089" s="29"/>
      <c r="H25089" s="29"/>
      <c r="I25089" s="29"/>
      <c r="J25089" s="29"/>
      <c r="K25089" s="29"/>
      <c r="L25089" s="29"/>
      <c r="M25089" s="29"/>
      <c r="N25089" s="29"/>
      <c r="O25089" s="29"/>
      <c r="P25089" s="29"/>
      <c r="Q25089" s="29"/>
      <c r="R25089" s="29"/>
      <c r="S25089" s="33"/>
      <c r="T25089" s="29"/>
      <c r="U25089" s="29"/>
      <c r="V25089" s="29"/>
      <c r="W25089" s="29"/>
      <c r="X25089" s="29"/>
      <c r="Y25089" s="29"/>
      <c r="Z25089" s="29"/>
      <c r="AA25089" s="29"/>
      <c r="AB25089" s="29"/>
      <c r="AC25089" s="29"/>
      <c r="AD25089" s="29"/>
      <c r="AE25089" s="29"/>
      <c r="AF25089" s="29"/>
      <c r="AG25089" s="29"/>
      <c r="AH25089" s="29"/>
      <c r="AI25089" s="29"/>
      <c r="AJ25089" s="29"/>
      <c r="AK25089" s="29"/>
      <c r="AL25089" s="29"/>
      <c r="AM25089" s="29"/>
      <c r="AP25089" s="30"/>
    </row>
    <row r="25090" spans="1:42">
      <c r="A25090" s="29"/>
      <c r="B25090" s="29"/>
      <c r="C25090" s="29"/>
      <c r="D25090" s="29"/>
      <c r="E25090" s="29"/>
      <c r="F25090" s="29"/>
      <c r="G25090" s="29"/>
      <c r="H25090" s="29"/>
      <c r="I25090" s="29"/>
      <c r="J25090" s="29"/>
      <c r="K25090" s="29"/>
      <c r="L25090" s="29"/>
      <c r="M25090" s="29"/>
      <c r="N25090" s="29"/>
      <c r="O25090" s="29"/>
      <c r="P25090" s="29"/>
      <c r="Q25090" s="29"/>
      <c r="R25090" s="29"/>
      <c r="S25090" s="33"/>
      <c r="T25090" s="29"/>
      <c r="U25090" s="29"/>
      <c r="V25090" s="29"/>
      <c r="W25090" s="29"/>
      <c r="X25090" s="29"/>
      <c r="Y25090" s="29"/>
      <c r="Z25090" s="29"/>
      <c r="AA25090" s="29"/>
      <c r="AB25090" s="29"/>
      <c r="AC25090" s="29"/>
      <c r="AD25090" s="29"/>
      <c r="AE25090" s="29"/>
      <c r="AF25090" s="29"/>
      <c r="AG25090" s="29"/>
      <c r="AH25090" s="29"/>
      <c r="AI25090" s="29"/>
      <c r="AJ25090" s="29"/>
      <c r="AK25090" s="29"/>
      <c r="AL25090" s="29"/>
      <c r="AM25090" s="29"/>
      <c r="AP25090" s="30"/>
    </row>
    <row r="25091" spans="1:42">
      <c r="A25091" s="29"/>
      <c r="B25091" s="29"/>
      <c r="C25091" s="29"/>
      <c r="D25091" s="29"/>
      <c r="E25091" s="29"/>
      <c r="F25091" s="29"/>
      <c r="G25091" s="29"/>
      <c r="H25091" s="29"/>
      <c r="I25091" s="29"/>
      <c r="J25091" s="29"/>
      <c r="K25091" s="29"/>
      <c r="L25091" s="29"/>
      <c r="M25091" s="29"/>
      <c r="N25091" s="29"/>
      <c r="O25091" s="29"/>
      <c r="P25091" s="29"/>
      <c r="Q25091" s="29"/>
      <c r="R25091" s="29"/>
      <c r="S25091" s="33"/>
      <c r="T25091" s="29"/>
      <c r="U25091" s="29"/>
      <c r="V25091" s="29"/>
      <c r="W25091" s="29"/>
      <c r="X25091" s="29"/>
      <c r="Y25091" s="29"/>
      <c r="Z25091" s="29"/>
      <c r="AA25091" s="29"/>
      <c r="AB25091" s="29"/>
      <c r="AC25091" s="29"/>
      <c r="AD25091" s="29"/>
      <c r="AE25091" s="29"/>
      <c r="AF25091" s="29"/>
      <c r="AG25091" s="29"/>
      <c r="AH25091" s="29"/>
      <c r="AI25091" s="29"/>
      <c r="AJ25091" s="29"/>
      <c r="AK25091" s="29"/>
      <c r="AL25091" s="29"/>
      <c r="AM25091" s="29"/>
      <c r="AP25091" s="30"/>
    </row>
    <row r="25092" spans="1:42">
      <c r="A25092" s="29"/>
      <c r="B25092" s="29"/>
      <c r="C25092" s="29"/>
      <c r="D25092" s="29"/>
      <c r="E25092" s="29"/>
      <c r="F25092" s="29"/>
      <c r="G25092" s="29"/>
      <c r="H25092" s="29"/>
      <c r="I25092" s="29"/>
      <c r="J25092" s="29"/>
      <c r="K25092" s="29"/>
      <c r="L25092" s="29"/>
      <c r="M25092" s="29"/>
      <c r="N25092" s="29"/>
      <c r="O25092" s="29"/>
      <c r="P25092" s="29"/>
      <c r="Q25092" s="29"/>
      <c r="R25092" s="29"/>
      <c r="S25092" s="33"/>
      <c r="T25092" s="29"/>
      <c r="U25092" s="29"/>
      <c r="V25092" s="29"/>
      <c r="W25092" s="29"/>
      <c r="X25092" s="29"/>
      <c r="Y25092" s="29"/>
      <c r="Z25092" s="29"/>
      <c r="AA25092" s="29"/>
      <c r="AB25092" s="29"/>
      <c r="AC25092" s="29"/>
      <c r="AD25092" s="29"/>
      <c r="AE25092" s="29"/>
      <c r="AF25092" s="29"/>
      <c r="AG25092" s="29"/>
      <c r="AH25092" s="29"/>
      <c r="AI25092" s="29"/>
      <c r="AJ25092" s="29"/>
      <c r="AK25092" s="29"/>
      <c r="AL25092" s="29"/>
      <c r="AM25092" s="29"/>
      <c r="AP25092" s="30"/>
    </row>
    <row r="25093" spans="1:42">
      <c r="A25093" s="29"/>
      <c r="B25093" s="29"/>
      <c r="C25093" s="29"/>
      <c r="D25093" s="29"/>
      <c r="E25093" s="29"/>
      <c r="F25093" s="29"/>
      <c r="G25093" s="29"/>
      <c r="H25093" s="29"/>
      <c r="I25093" s="29"/>
      <c r="J25093" s="29"/>
      <c r="K25093" s="29"/>
      <c r="L25093" s="29"/>
      <c r="M25093" s="29"/>
      <c r="N25093" s="29"/>
      <c r="O25093" s="29"/>
      <c r="P25093" s="29"/>
      <c r="Q25093" s="29"/>
      <c r="R25093" s="29"/>
      <c r="S25093" s="33"/>
      <c r="T25093" s="29"/>
      <c r="U25093" s="29"/>
      <c r="V25093" s="29"/>
      <c r="W25093" s="29"/>
      <c r="X25093" s="29"/>
      <c r="Y25093" s="29"/>
      <c r="Z25093" s="29"/>
      <c r="AA25093" s="29"/>
      <c r="AB25093" s="29"/>
      <c r="AC25093" s="29"/>
      <c r="AD25093" s="29"/>
      <c r="AE25093" s="29"/>
      <c r="AF25093" s="29"/>
      <c r="AG25093" s="29"/>
      <c r="AH25093" s="29"/>
      <c r="AI25093" s="29"/>
      <c r="AJ25093" s="29"/>
      <c r="AK25093" s="29"/>
      <c r="AL25093" s="29"/>
      <c r="AM25093" s="29"/>
      <c r="AP25093" s="30"/>
    </row>
    <row r="25094" spans="1:42">
      <c r="A25094" s="29"/>
      <c r="B25094" s="29"/>
      <c r="C25094" s="29"/>
      <c r="D25094" s="29"/>
      <c r="E25094" s="29"/>
      <c r="F25094" s="29"/>
      <c r="G25094" s="29"/>
      <c r="H25094" s="29"/>
      <c r="I25094" s="29"/>
      <c r="J25094" s="29"/>
      <c r="K25094" s="29"/>
      <c r="L25094" s="29"/>
      <c r="M25094" s="29"/>
      <c r="N25094" s="29"/>
      <c r="O25094" s="29"/>
      <c r="P25094" s="29"/>
      <c r="Q25094" s="29"/>
      <c r="R25094" s="29"/>
      <c r="S25094" s="33"/>
      <c r="T25094" s="29"/>
      <c r="U25094" s="29"/>
      <c r="V25094" s="29"/>
      <c r="W25094" s="29"/>
      <c r="X25094" s="29"/>
      <c r="Y25094" s="29"/>
      <c r="Z25094" s="29"/>
      <c r="AA25094" s="29"/>
      <c r="AB25094" s="29"/>
      <c r="AC25094" s="29"/>
      <c r="AD25094" s="29"/>
      <c r="AE25094" s="29"/>
      <c r="AF25094" s="29"/>
      <c r="AG25094" s="29"/>
      <c r="AH25094" s="29"/>
      <c r="AI25094" s="29"/>
      <c r="AJ25094" s="29"/>
      <c r="AK25094" s="29"/>
      <c r="AL25094" s="29"/>
      <c r="AM25094" s="29"/>
      <c r="AP25094" s="30"/>
    </row>
    <row r="25095" spans="1:42">
      <c r="A25095" s="29"/>
      <c r="B25095" s="29"/>
      <c r="C25095" s="29"/>
      <c r="D25095" s="29"/>
      <c r="E25095" s="29"/>
      <c r="F25095" s="29"/>
      <c r="G25095" s="29"/>
      <c r="H25095" s="29"/>
      <c r="I25095" s="29"/>
      <c r="J25095" s="29"/>
      <c r="K25095" s="29"/>
      <c r="L25095" s="29"/>
      <c r="M25095" s="29"/>
      <c r="N25095" s="29"/>
      <c r="O25095" s="29"/>
      <c r="P25095" s="29"/>
      <c r="Q25095" s="29"/>
      <c r="R25095" s="29"/>
      <c r="S25095" s="33"/>
      <c r="T25095" s="29"/>
      <c r="U25095" s="29"/>
      <c r="V25095" s="29"/>
      <c r="W25095" s="29"/>
      <c r="X25095" s="29"/>
      <c r="Y25095" s="29"/>
      <c r="Z25095" s="29"/>
      <c r="AA25095" s="29"/>
      <c r="AB25095" s="29"/>
      <c r="AC25095" s="29"/>
      <c r="AD25095" s="29"/>
      <c r="AE25095" s="29"/>
      <c r="AF25095" s="29"/>
      <c r="AG25095" s="29"/>
      <c r="AH25095" s="29"/>
      <c r="AI25095" s="29"/>
      <c r="AJ25095" s="29"/>
      <c r="AK25095" s="29"/>
      <c r="AL25095" s="29"/>
      <c r="AM25095" s="29"/>
      <c r="AP25095" s="30"/>
    </row>
    <row r="25096" spans="1:42">
      <c r="A25096" s="29"/>
      <c r="B25096" s="29"/>
      <c r="C25096" s="29"/>
      <c r="D25096" s="29"/>
      <c r="E25096" s="29"/>
      <c r="F25096" s="29"/>
      <c r="G25096" s="29"/>
      <c r="H25096" s="29"/>
      <c r="I25096" s="29"/>
      <c r="J25096" s="29"/>
      <c r="K25096" s="29"/>
      <c r="L25096" s="29"/>
      <c r="M25096" s="29"/>
      <c r="N25096" s="29"/>
      <c r="O25096" s="29"/>
      <c r="P25096" s="29"/>
      <c r="Q25096" s="29"/>
      <c r="R25096" s="29"/>
      <c r="S25096" s="33"/>
      <c r="T25096" s="29"/>
      <c r="U25096" s="29"/>
      <c r="V25096" s="29"/>
      <c r="W25096" s="29"/>
      <c r="X25096" s="29"/>
      <c r="Y25096" s="29"/>
      <c r="Z25096" s="29"/>
      <c r="AA25096" s="29"/>
      <c r="AB25096" s="29"/>
      <c r="AC25096" s="29"/>
      <c r="AD25096" s="29"/>
      <c r="AE25096" s="29"/>
      <c r="AF25096" s="29"/>
      <c r="AG25096" s="29"/>
      <c r="AH25096" s="29"/>
      <c r="AI25096" s="29"/>
      <c r="AJ25096" s="29"/>
      <c r="AK25096" s="29"/>
      <c r="AL25096" s="29"/>
      <c r="AM25096" s="29"/>
      <c r="AP25096" s="30"/>
    </row>
    <row r="25097" spans="1:42">
      <c r="A25097" s="29"/>
      <c r="B25097" s="29"/>
      <c r="C25097" s="29"/>
      <c r="D25097" s="29"/>
      <c r="E25097" s="29"/>
      <c r="F25097" s="29"/>
      <c r="G25097" s="29"/>
      <c r="H25097" s="29"/>
      <c r="I25097" s="29"/>
      <c r="J25097" s="29"/>
      <c r="K25097" s="29"/>
      <c r="L25097" s="29"/>
      <c r="M25097" s="29"/>
      <c r="N25097" s="29"/>
      <c r="O25097" s="29"/>
      <c r="P25097" s="29"/>
      <c r="Q25097" s="29"/>
      <c r="R25097" s="29"/>
      <c r="S25097" s="33"/>
      <c r="T25097" s="29"/>
      <c r="U25097" s="29"/>
      <c r="V25097" s="29"/>
      <c r="W25097" s="29"/>
      <c r="X25097" s="29"/>
      <c r="Y25097" s="29"/>
      <c r="Z25097" s="29"/>
      <c r="AA25097" s="29"/>
      <c r="AB25097" s="29"/>
      <c r="AC25097" s="29"/>
      <c r="AD25097" s="29"/>
      <c r="AE25097" s="29"/>
      <c r="AF25097" s="29"/>
      <c r="AG25097" s="29"/>
      <c r="AH25097" s="29"/>
      <c r="AI25097" s="29"/>
      <c r="AJ25097" s="29"/>
      <c r="AK25097" s="29"/>
      <c r="AL25097" s="29"/>
      <c r="AM25097" s="29"/>
      <c r="AP25097" s="30"/>
    </row>
    <row r="25098" spans="1:42">
      <c r="A25098" s="29"/>
      <c r="B25098" s="29"/>
      <c r="C25098" s="29"/>
      <c r="D25098" s="29"/>
      <c r="E25098" s="29"/>
      <c r="F25098" s="29"/>
      <c r="G25098" s="29"/>
      <c r="H25098" s="29"/>
      <c r="I25098" s="29"/>
      <c r="J25098" s="29"/>
      <c r="K25098" s="29"/>
      <c r="L25098" s="29"/>
      <c r="M25098" s="29"/>
      <c r="N25098" s="29"/>
      <c r="O25098" s="29"/>
      <c r="P25098" s="29"/>
      <c r="Q25098" s="29"/>
      <c r="R25098" s="29"/>
      <c r="S25098" s="33"/>
      <c r="T25098" s="29"/>
      <c r="U25098" s="29"/>
      <c r="V25098" s="29"/>
      <c r="W25098" s="29"/>
      <c r="X25098" s="29"/>
      <c r="Y25098" s="29"/>
      <c r="Z25098" s="29"/>
      <c r="AA25098" s="29"/>
      <c r="AB25098" s="29"/>
      <c r="AC25098" s="29"/>
      <c r="AD25098" s="29"/>
      <c r="AE25098" s="29"/>
      <c r="AF25098" s="29"/>
      <c r="AG25098" s="29"/>
      <c r="AH25098" s="29"/>
      <c r="AI25098" s="29"/>
      <c r="AJ25098" s="29"/>
      <c r="AK25098" s="29"/>
      <c r="AL25098" s="29"/>
      <c r="AM25098" s="29"/>
      <c r="AP25098" s="30"/>
    </row>
    <row r="25099" spans="1:42">
      <c r="A25099" s="29"/>
      <c r="B25099" s="29"/>
      <c r="C25099" s="29"/>
      <c r="D25099" s="29"/>
      <c r="E25099" s="29"/>
      <c r="F25099" s="29"/>
      <c r="G25099" s="29"/>
      <c r="H25099" s="29"/>
      <c r="I25099" s="29"/>
      <c r="J25099" s="29"/>
      <c r="K25099" s="29"/>
      <c r="L25099" s="29"/>
      <c r="M25099" s="29"/>
      <c r="N25099" s="29"/>
      <c r="O25099" s="29"/>
      <c r="P25099" s="29"/>
      <c r="Q25099" s="29"/>
      <c r="R25099" s="29"/>
      <c r="S25099" s="33"/>
      <c r="T25099" s="29"/>
      <c r="U25099" s="29"/>
      <c r="V25099" s="29"/>
      <c r="W25099" s="29"/>
      <c r="X25099" s="29"/>
      <c r="Y25099" s="29"/>
      <c r="Z25099" s="29"/>
      <c r="AA25099" s="29"/>
      <c r="AB25099" s="29"/>
      <c r="AC25099" s="29"/>
      <c r="AD25099" s="29"/>
      <c r="AE25099" s="29"/>
      <c r="AF25099" s="29"/>
      <c r="AG25099" s="29"/>
      <c r="AH25099" s="29"/>
      <c r="AI25099" s="29"/>
      <c r="AJ25099" s="29"/>
      <c r="AK25099" s="29"/>
      <c r="AL25099" s="29"/>
      <c r="AM25099" s="29"/>
      <c r="AP25099" s="30"/>
    </row>
    <row r="25100" spans="1:42">
      <c r="A25100" s="29"/>
      <c r="B25100" s="29"/>
      <c r="C25100" s="29"/>
      <c r="D25100" s="29"/>
      <c r="E25100" s="29"/>
      <c r="F25100" s="29"/>
      <c r="G25100" s="29"/>
      <c r="H25100" s="29"/>
      <c r="I25100" s="29"/>
      <c r="J25100" s="29"/>
      <c r="K25100" s="29"/>
      <c r="L25100" s="29"/>
      <c r="M25100" s="29"/>
      <c r="N25100" s="29"/>
      <c r="O25100" s="29"/>
      <c r="P25100" s="29"/>
      <c r="Q25100" s="29"/>
      <c r="R25100" s="29"/>
      <c r="S25100" s="33"/>
      <c r="T25100" s="29"/>
      <c r="U25100" s="29"/>
      <c r="V25100" s="29"/>
      <c r="W25100" s="29"/>
      <c r="X25100" s="29"/>
      <c r="Y25100" s="29"/>
      <c r="Z25100" s="29"/>
      <c r="AA25100" s="29"/>
      <c r="AB25100" s="29"/>
      <c r="AC25100" s="29"/>
      <c r="AD25100" s="29"/>
      <c r="AE25100" s="29"/>
      <c r="AF25100" s="29"/>
      <c r="AG25100" s="29"/>
      <c r="AH25100" s="29"/>
      <c r="AI25100" s="29"/>
      <c r="AJ25100" s="29"/>
      <c r="AK25100" s="29"/>
      <c r="AL25100" s="29"/>
      <c r="AM25100" s="29"/>
      <c r="AP25100" s="30"/>
    </row>
    <row r="25101" spans="1:42">
      <c r="A25101" s="29"/>
      <c r="B25101" s="29"/>
      <c r="C25101" s="29"/>
      <c r="D25101" s="29"/>
      <c r="E25101" s="29"/>
      <c r="F25101" s="29"/>
      <c r="G25101" s="29"/>
      <c r="H25101" s="29"/>
      <c r="I25101" s="29"/>
      <c r="J25101" s="29"/>
      <c r="K25101" s="29"/>
      <c r="L25101" s="29"/>
      <c r="M25101" s="29"/>
      <c r="N25101" s="29"/>
      <c r="O25101" s="29"/>
      <c r="P25101" s="29"/>
      <c r="Q25101" s="29"/>
      <c r="R25101" s="29"/>
      <c r="S25101" s="33"/>
      <c r="T25101" s="29"/>
      <c r="U25101" s="29"/>
      <c r="V25101" s="29"/>
      <c r="W25101" s="29"/>
      <c r="X25101" s="29"/>
      <c r="Y25101" s="29"/>
      <c r="Z25101" s="29"/>
      <c r="AA25101" s="29"/>
      <c r="AB25101" s="29"/>
      <c r="AC25101" s="29"/>
      <c r="AD25101" s="29"/>
      <c r="AE25101" s="29"/>
      <c r="AF25101" s="29"/>
      <c r="AG25101" s="29"/>
      <c r="AH25101" s="29"/>
      <c r="AI25101" s="29"/>
      <c r="AJ25101" s="29"/>
      <c r="AK25101" s="29"/>
      <c r="AL25101" s="29"/>
      <c r="AM25101" s="29"/>
      <c r="AP25101" s="30"/>
    </row>
    <row r="25102" spans="1:42">
      <c r="A25102" s="29"/>
      <c r="B25102" s="29"/>
      <c r="C25102" s="29"/>
      <c r="D25102" s="29"/>
      <c r="E25102" s="29"/>
      <c r="F25102" s="29"/>
      <c r="G25102" s="29"/>
      <c r="H25102" s="29"/>
      <c r="I25102" s="29"/>
      <c r="J25102" s="29"/>
      <c r="K25102" s="29"/>
      <c r="L25102" s="29"/>
      <c r="M25102" s="29"/>
      <c r="N25102" s="29"/>
      <c r="O25102" s="29"/>
      <c r="P25102" s="29"/>
      <c r="Q25102" s="29"/>
      <c r="R25102" s="29"/>
      <c r="S25102" s="33"/>
      <c r="T25102" s="29"/>
      <c r="U25102" s="29"/>
      <c r="V25102" s="29"/>
      <c r="W25102" s="29"/>
      <c r="X25102" s="29"/>
      <c r="Y25102" s="29"/>
      <c r="Z25102" s="29"/>
      <c r="AA25102" s="29"/>
      <c r="AB25102" s="29"/>
      <c r="AC25102" s="29"/>
      <c r="AD25102" s="29"/>
      <c r="AE25102" s="29"/>
      <c r="AF25102" s="29"/>
      <c r="AG25102" s="29"/>
      <c r="AH25102" s="29"/>
      <c r="AI25102" s="29"/>
      <c r="AJ25102" s="29"/>
      <c r="AK25102" s="29"/>
      <c r="AL25102" s="29"/>
      <c r="AM25102" s="29"/>
      <c r="AP25102" s="30"/>
    </row>
    <row r="25103" spans="1:42">
      <c r="A25103" s="29"/>
      <c r="B25103" s="29"/>
      <c r="C25103" s="29"/>
      <c r="D25103" s="29"/>
      <c r="E25103" s="29"/>
      <c r="F25103" s="29"/>
      <c r="G25103" s="29"/>
      <c r="H25103" s="29"/>
      <c r="I25103" s="29"/>
      <c r="J25103" s="29"/>
      <c r="K25103" s="29"/>
      <c r="L25103" s="29"/>
      <c r="M25103" s="29"/>
      <c r="N25103" s="29"/>
      <c r="O25103" s="29"/>
      <c r="P25103" s="29"/>
      <c r="Q25103" s="29"/>
      <c r="R25103" s="29"/>
      <c r="S25103" s="33"/>
      <c r="T25103" s="29"/>
      <c r="U25103" s="29"/>
      <c r="V25103" s="29"/>
      <c r="W25103" s="29"/>
      <c r="X25103" s="29"/>
      <c r="Y25103" s="29"/>
      <c r="Z25103" s="29"/>
      <c r="AA25103" s="29"/>
      <c r="AB25103" s="29"/>
      <c r="AC25103" s="29"/>
      <c r="AD25103" s="29"/>
      <c r="AE25103" s="29"/>
      <c r="AF25103" s="29"/>
      <c r="AG25103" s="29"/>
      <c r="AH25103" s="29"/>
      <c r="AI25103" s="29"/>
      <c r="AJ25103" s="29"/>
      <c r="AK25103" s="29"/>
      <c r="AL25103" s="29"/>
      <c r="AM25103" s="29"/>
      <c r="AP25103" s="30"/>
    </row>
    <row r="25104" spans="1:42">
      <c r="A25104" s="29"/>
      <c r="B25104" s="29"/>
      <c r="C25104" s="29"/>
      <c r="D25104" s="29"/>
      <c r="E25104" s="29"/>
      <c r="F25104" s="29"/>
      <c r="G25104" s="29"/>
      <c r="H25104" s="29"/>
      <c r="I25104" s="29"/>
      <c r="J25104" s="29"/>
      <c r="K25104" s="29"/>
      <c r="L25104" s="29"/>
      <c r="M25104" s="29"/>
      <c r="N25104" s="29"/>
      <c r="O25104" s="29"/>
      <c r="P25104" s="29"/>
      <c r="Q25104" s="29"/>
      <c r="R25104" s="29"/>
      <c r="S25104" s="33"/>
      <c r="T25104" s="29"/>
      <c r="U25104" s="29"/>
      <c r="V25104" s="29"/>
      <c r="W25104" s="29"/>
      <c r="X25104" s="29"/>
      <c r="Y25104" s="29"/>
      <c r="Z25104" s="29"/>
      <c r="AA25104" s="29"/>
      <c r="AB25104" s="29"/>
      <c r="AC25104" s="29"/>
      <c r="AD25104" s="29"/>
      <c r="AE25104" s="29"/>
      <c r="AF25104" s="29"/>
      <c r="AG25104" s="29"/>
      <c r="AH25104" s="29"/>
      <c r="AI25104" s="29"/>
      <c r="AJ25104" s="29"/>
      <c r="AK25104" s="29"/>
      <c r="AL25104" s="29"/>
      <c r="AM25104" s="29"/>
      <c r="AP25104" s="30"/>
    </row>
    <row r="25105" spans="1:42">
      <c r="A25105" s="29"/>
      <c r="B25105" s="29"/>
      <c r="C25105" s="29"/>
      <c r="D25105" s="29"/>
      <c r="E25105" s="29"/>
      <c r="F25105" s="29"/>
      <c r="G25105" s="29"/>
      <c r="H25105" s="29"/>
      <c r="I25105" s="29"/>
      <c r="J25105" s="29"/>
      <c r="K25105" s="29"/>
      <c r="L25105" s="29"/>
      <c r="M25105" s="29"/>
      <c r="N25105" s="29"/>
      <c r="O25105" s="29"/>
      <c r="P25105" s="29"/>
      <c r="Q25105" s="29"/>
      <c r="R25105" s="29"/>
      <c r="S25105" s="33"/>
      <c r="T25105" s="29"/>
      <c r="U25105" s="29"/>
      <c r="V25105" s="29"/>
      <c r="W25105" s="29"/>
      <c r="X25105" s="29"/>
      <c r="Y25105" s="29"/>
      <c r="Z25105" s="29"/>
      <c r="AA25105" s="29"/>
      <c r="AB25105" s="29"/>
      <c r="AC25105" s="29"/>
      <c r="AD25105" s="29"/>
      <c r="AE25105" s="29"/>
      <c r="AF25105" s="29"/>
      <c r="AG25105" s="29"/>
      <c r="AH25105" s="29"/>
      <c r="AI25105" s="29"/>
      <c r="AJ25105" s="29"/>
      <c r="AK25105" s="29"/>
      <c r="AL25105" s="29"/>
      <c r="AM25105" s="29"/>
      <c r="AP25105" s="30"/>
    </row>
    <row r="25106" spans="1:42">
      <c r="A25106" s="29"/>
      <c r="B25106" s="29"/>
      <c r="C25106" s="29"/>
      <c r="D25106" s="29"/>
      <c r="E25106" s="29"/>
      <c r="F25106" s="29"/>
      <c r="G25106" s="29"/>
      <c r="H25106" s="29"/>
      <c r="I25106" s="29"/>
      <c r="J25106" s="29"/>
      <c r="K25106" s="29"/>
      <c r="L25106" s="29"/>
      <c r="M25106" s="29"/>
      <c r="N25106" s="29"/>
      <c r="O25106" s="29"/>
      <c r="P25106" s="29"/>
      <c r="Q25106" s="29"/>
      <c r="R25106" s="29"/>
      <c r="S25106" s="33"/>
      <c r="T25106" s="29"/>
      <c r="U25106" s="29"/>
      <c r="V25106" s="29"/>
      <c r="W25106" s="29"/>
      <c r="X25106" s="29"/>
      <c r="Y25106" s="29"/>
      <c r="Z25106" s="29"/>
      <c r="AA25106" s="29"/>
      <c r="AB25106" s="29"/>
      <c r="AC25106" s="29"/>
      <c r="AD25106" s="29"/>
      <c r="AE25106" s="29"/>
      <c r="AF25106" s="29"/>
      <c r="AG25106" s="29"/>
      <c r="AH25106" s="29"/>
      <c r="AI25106" s="29"/>
      <c r="AJ25106" s="29"/>
      <c r="AK25106" s="29"/>
      <c r="AL25106" s="29"/>
      <c r="AM25106" s="29"/>
      <c r="AP25106" s="30"/>
    </row>
    <row r="25107" spans="1:42">
      <c r="A25107" s="29"/>
      <c r="B25107" s="29"/>
      <c r="C25107" s="29"/>
      <c r="D25107" s="29"/>
      <c r="E25107" s="29"/>
      <c r="F25107" s="29"/>
      <c r="G25107" s="29"/>
      <c r="H25107" s="29"/>
      <c r="I25107" s="29"/>
      <c r="J25107" s="29"/>
      <c r="K25107" s="29"/>
      <c r="L25107" s="29"/>
      <c r="M25107" s="29"/>
      <c r="N25107" s="29"/>
      <c r="O25107" s="29"/>
      <c r="P25107" s="29"/>
      <c r="Q25107" s="29"/>
      <c r="R25107" s="29"/>
      <c r="S25107" s="33"/>
      <c r="T25107" s="29"/>
      <c r="U25107" s="29"/>
      <c r="V25107" s="29"/>
      <c r="W25107" s="29"/>
      <c r="X25107" s="29"/>
      <c r="Y25107" s="29"/>
      <c r="Z25107" s="29"/>
      <c r="AA25107" s="29"/>
      <c r="AB25107" s="29"/>
      <c r="AC25107" s="29"/>
      <c r="AD25107" s="29"/>
      <c r="AE25107" s="29"/>
      <c r="AF25107" s="29"/>
      <c r="AG25107" s="29"/>
      <c r="AH25107" s="29"/>
      <c r="AI25107" s="29"/>
      <c r="AJ25107" s="29"/>
      <c r="AK25107" s="29"/>
      <c r="AL25107" s="29"/>
      <c r="AM25107" s="29"/>
      <c r="AP25107" s="30"/>
    </row>
    <row r="25108" spans="1:42">
      <c r="A25108" s="29"/>
      <c r="B25108" s="29"/>
      <c r="C25108" s="29"/>
      <c r="D25108" s="29"/>
      <c r="E25108" s="29"/>
      <c r="F25108" s="29"/>
      <c r="G25108" s="29"/>
      <c r="H25108" s="29"/>
      <c r="I25108" s="29"/>
      <c r="J25108" s="29"/>
      <c r="K25108" s="29"/>
      <c r="L25108" s="29"/>
      <c r="M25108" s="29"/>
      <c r="N25108" s="29"/>
      <c r="O25108" s="29"/>
      <c r="P25108" s="29"/>
      <c r="Q25108" s="29"/>
      <c r="R25108" s="29"/>
      <c r="S25108" s="33"/>
      <c r="T25108" s="29"/>
      <c r="U25108" s="29"/>
      <c r="V25108" s="29"/>
      <c r="W25108" s="29"/>
      <c r="X25108" s="29"/>
      <c r="Y25108" s="29"/>
      <c r="Z25108" s="29"/>
      <c r="AA25108" s="29"/>
      <c r="AB25108" s="29"/>
      <c r="AC25108" s="29"/>
      <c r="AD25108" s="29"/>
      <c r="AE25108" s="29"/>
      <c r="AF25108" s="29"/>
      <c r="AG25108" s="29"/>
      <c r="AH25108" s="29"/>
      <c r="AI25108" s="29"/>
      <c r="AJ25108" s="29"/>
      <c r="AK25108" s="29"/>
      <c r="AL25108" s="29"/>
      <c r="AM25108" s="29"/>
      <c r="AP25108" s="30"/>
    </row>
    <row r="25109" spans="1:42">
      <c r="A25109" s="29"/>
      <c r="B25109" s="29"/>
      <c r="C25109" s="29"/>
      <c r="D25109" s="29"/>
      <c r="E25109" s="29"/>
      <c r="F25109" s="29"/>
      <c r="G25109" s="29"/>
      <c r="H25109" s="29"/>
      <c r="I25109" s="29"/>
      <c r="J25109" s="29"/>
      <c r="K25109" s="29"/>
      <c r="L25109" s="29"/>
      <c r="M25109" s="29"/>
      <c r="N25109" s="29"/>
      <c r="O25109" s="29"/>
      <c r="P25109" s="29"/>
      <c r="Q25109" s="29"/>
      <c r="R25109" s="29"/>
      <c r="S25109" s="33"/>
      <c r="T25109" s="29"/>
      <c r="U25109" s="29"/>
      <c r="V25109" s="29"/>
      <c r="W25109" s="29"/>
      <c r="X25109" s="29"/>
      <c r="Y25109" s="29"/>
      <c r="Z25109" s="29"/>
      <c r="AA25109" s="29"/>
      <c r="AB25109" s="29"/>
      <c r="AC25109" s="29"/>
      <c r="AD25109" s="29"/>
      <c r="AE25109" s="29"/>
      <c r="AF25109" s="29"/>
      <c r="AG25109" s="29"/>
      <c r="AH25109" s="29"/>
      <c r="AI25109" s="29"/>
      <c r="AJ25109" s="29"/>
      <c r="AK25109" s="29"/>
      <c r="AL25109" s="29"/>
      <c r="AM25109" s="29"/>
      <c r="AP25109" s="30"/>
    </row>
    <row r="25110" spans="1:42">
      <c r="A25110" s="29"/>
      <c r="B25110" s="29"/>
      <c r="C25110" s="29"/>
      <c r="D25110" s="29"/>
      <c r="E25110" s="29"/>
      <c r="F25110" s="29"/>
      <c r="G25110" s="29"/>
      <c r="H25110" s="29"/>
      <c r="I25110" s="29"/>
      <c r="J25110" s="29"/>
      <c r="K25110" s="29"/>
      <c r="L25110" s="29"/>
      <c r="M25110" s="29"/>
      <c r="N25110" s="29"/>
      <c r="O25110" s="29"/>
      <c r="P25110" s="29"/>
      <c r="Q25110" s="29"/>
      <c r="R25110" s="29"/>
      <c r="S25110" s="33"/>
      <c r="T25110" s="29"/>
      <c r="U25110" s="29"/>
      <c r="V25110" s="29"/>
      <c r="W25110" s="29"/>
      <c r="X25110" s="29"/>
      <c r="Y25110" s="29"/>
      <c r="Z25110" s="29"/>
      <c r="AA25110" s="29"/>
      <c r="AB25110" s="29"/>
      <c r="AC25110" s="29"/>
      <c r="AD25110" s="29"/>
      <c r="AE25110" s="29"/>
      <c r="AF25110" s="29"/>
      <c r="AG25110" s="29"/>
      <c r="AH25110" s="29"/>
      <c r="AI25110" s="29"/>
      <c r="AJ25110" s="29"/>
      <c r="AK25110" s="29"/>
      <c r="AL25110" s="29"/>
      <c r="AM25110" s="29"/>
      <c r="AP25110" s="30"/>
    </row>
    <row r="25111" spans="1:42">
      <c r="A25111" s="29"/>
      <c r="B25111" s="29"/>
      <c r="C25111" s="29"/>
      <c r="D25111" s="29"/>
      <c r="E25111" s="29"/>
      <c r="F25111" s="29"/>
      <c r="G25111" s="29"/>
      <c r="H25111" s="29"/>
      <c r="I25111" s="29"/>
      <c r="J25111" s="29"/>
      <c r="K25111" s="29"/>
      <c r="L25111" s="29"/>
      <c r="M25111" s="29"/>
      <c r="N25111" s="29"/>
      <c r="O25111" s="29"/>
      <c r="P25111" s="29"/>
      <c r="Q25111" s="29"/>
      <c r="R25111" s="29"/>
      <c r="S25111" s="33"/>
      <c r="T25111" s="29"/>
      <c r="U25111" s="29"/>
      <c r="V25111" s="29"/>
      <c r="W25111" s="29"/>
      <c r="X25111" s="29"/>
      <c r="Y25111" s="29"/>
      <c r="Z25111" s="29"/>
      <c r="AA25111" s="29"/>
      <c r="AB25111" s="29"/>
      <c r="AC25111" s="29"/>
      <c r="AD25111" s="29"/>
      <c r="AE25111" s="29"/>
      <c r="AF25111" s="29"/>
      <c r="AG25111" s="29"/>
      <c r="AH25111" s="29"/>
      <c r="AI25111" s="29"/>
      <c r="AJ25111" s="29"/>
      <c r="AK25111" s="29"/>
      <c r="AL25111" s="29"/>
      <c r="AM25111" s="29"/>
      <c r="AP25111" s="30"/>
    </row>
    <row r="25112" spans="1:42">
      <c r="A25112" s="29"/>
      <c r="B25112" s="29"/>
      <c r="C25112" s="29"/>
      <c r="D25112" s="29"/>
      <c r="E25112" s="29"/>
      <c r="F25112" s="29"/>
      <c r="G25112" s="29"/>
      <c r="H25112" s="29"/>
      <c r="I25112" s="29"/>
      <c r="J25112" s="29"/>
      <c r="K25112" s="29"/>
      <c r="L25112" s="29"/>
      <c r="M25112" s="29"/>
      <c r="N25112" s="29"/>
      <c r="O25112" s="29"/>
      <c r="P25112" s="29"/>
      <c r="Q25112" s="29"/>
      <c r="R25112" s="29"/>
      <c r="S25112" s="33"/>
      <c r="T25112" s="29"/>
      <c r="U25112" s="29"/>
      <c r="V25112" s="29"/>
      <c r="W25112" s="29"/>
      <c r="X25112" s="29"/>
      <c r="Y25112" s="29"/>
      <c r="Z25112" s="29"/>
      <c r="AA25112" s="29"/>
      <c r="AB25112" s="29"/>
      <c r="AC25112" s="29"/>
      <c r="AD25112" s="29"/>
      <c r="AE25112" s="29"/>
      <c r="AF25112" s="29"/>
      <c r="AG25112" s="29"/>
      <c r="AH25112" s="29"/>
      <c r="AI25112" s="29"/>
      <c r="AJ25112" s="29"/>
      <c r="AK25112" s="29"/>
      <c r="AL25112" s="29"/>
      <c r="AM25112" s="29"/>
      <c r="AP25112" s="30"/>
    </row>
    <row r="25113" spans="1:42">
      <c r="A25113" s="29"/>
      <c r="B25113" s="29"/>
      <c r="C25113" s="29"/>
      <c r="D25113" s="29"/>
      <c r="E25113" s="29"/>
      <c r="F25113" s="29"/>
      <c r="G25113" s="29"/>
      <c r="H25113" s="29"/>
      <c r="I25113" s="29"/>
      <c r="J25113" s="29"/>
      <c r="K25113" s="29"/>
      <c r="L25113" s="29"/>
      <c r="M25113" s="29"/>
      <c r="N25113" s="29"/>
      <c r="O25113" s="29"/>
      <c r="P25113" s="29"/>
      <c r="Q25113" s="29"/>
      <c r="R25113" s="29"/>
      <c r="S25113" s="33"/>
      <c r="T25113" s="29"/>
      <c r="U25113" s="29"/>
      <c r="V25113" s="29"/>
      <c r="W25113" s="29"/>
      <c r="X25113" s="29"/>
      <c r="Y25113" s="29"/>
      <c r="Z25113" s="29"/>
      <c r="AA25113" s="29"/>
      <c r="AB25113" s="29"/>
      <c r="AC25113" s="29"/>
      <c r="AD25113" s="29"/>
      <c r="AE25113" s="29"/>
      <c r="AF25113" s="29"/>
      <c r="AG25113" s="29"/>
      <c r="AH25113" s="29"/>
      <c r="AI25113" s="29"/>
      <c r="AJ25113" s="29"/>
      <c r="AK25113" s="29"/>
      <c r="AL25113" s="29"/>
      <c r="AM25113" s="29"/>
      <c r="AP25113" s="30"/>
    </row>
    <row r="25114" spans="1:42">
      <c r="A25114" s="29"/>
      <c r="B25114" s="29"/>
      <c r="C25114" s="29"/>
      <c r="D25114" s="29"/>
      <c r="E25114" s="29"/>
      <c r="F25114" s="29"/>
      <c r="G25114" s="29"/>
      <c r="H25114" s="29"/>
      <c r="I25114" s="29"/>
      <c r="J25114" s="29"/>
      <c r="K25114" s="29"/>
      <c r="L25114" s="29"/>
      <c r="M25114" s="29"/>
      <c r="N25114" s="29"/>
      <c r="O25114" s="29"/>
      <c r="P25114" s="29"/>
      <c r="Q25114" s="29"/>
      <c r="R25114" s="29"/>
      <c r="S25114" s="33"/>
      <c r="T25114" s="29"/>
      <c r="U25114" s="29"/>
      <c r="V25114" s="29"/>
      <c r="W25114" s="29"/>
      <c r="X25114" s="29"/>
      <c r="Y25114" s="29"/>
      <c r="Z25114" s="29"/>
      <c r="AA25114" s="29"/>
      <c r="AB25114" s="29"/>
      <c r="AC25114" s="29"/>
      <c r="AD25114" s="29"/>
      <c r="AE25114" s="29"/>
      <c r="AF25114" s="29"/>
      <c r="AG25114" s="29"/>
      <c r="AH25114" s="29"/>
      <c r="AI25114" s="29"/>
      <c r="AJ25114" s="29"/>
      <c r="AK25114" s="29"/>
      <c r="AL25114" s="29"/>
      <c r="AM25114" s="29"/>
      <c r="AP25114" s="30"/>
    </row>
    <row r="25115" spans="1:42">
      <c r="A25115" s="29"/>
      <c r="B25115" s="29"/>
      <c r="C25115" s="29"/>
      <c r="D25115" s="29"/>
      <c r="E25115" s="29"/>
      <c r="F25115" s="29"/>
      <c r="G25115" s="29"/>
      <c r="H25115" s="29"/>
      <c r="I25115" s="29"/>
      <c r="J25115" s="29"/>
      <c r="K25115" s="29"/>
      <c r="L25115" s="29"/>
      <c r="M25115" s="29"/>
      <c r="N25115" s="29"/>
      <c r="O25115" s="29"/>
      <c r="P25115" s="29"/>
      <c r="Q25115" s="29"/>
      <c r="R25115" s="29"/>
      <c r="S25115" s="33"/>
      <c r="T25115" s="29"/>
      <c r="U25115" s="29"/>
      <c r="V25115" s="29"/>
      <c r="W25115" s="29"/>
      <c r="X25115" s="29"/>
      <c r="Y25115" s="29"/>
      <c r="Z25115" s="29"/>
      <c r="AA25115" s="29"/>
      <c r="AB25115" s="29"/>
      <c r="AC25115" s="29"/>
      <c r="AD25115" s="29"/>
      <c r="AE25115" s="29"/>
      <c r="AF25115" s="29"/>
      <c r="AG25115" s="29"/>
      <c r="AH25115" s="29"/>
      <c r="AI25115" s="29"/>
      <c r="AJ25115" s="29"/>
      <c r="AK25115" s="29"/>
      <c r="AL25115" s="29"/>
      <c r="AM25115" s="29"/>
      <c r="AP25115" s="30"/>
    </row>
    <row r="25116" spans="1:42">
      <c r="A25116" s="29"/>
      <c r="B25116" s="29"/>
      <c r="C25116" s="29"/>
      <c r="D25116" s="29"/>
      <c r="E25116" s="29"/>
      <c r="F25116" s="29"/>
      <c r="G25116" s="29"/>
      <c r="H25116" s="29"/>
      <c r="I25116" s="29"/>
      <c r="J25116" s="29"/>
      <c r="K25116" s="29"/>
      <c r="L25116" s="29"/>
      <c r="M25116" s="29"/>
      <c r="N25116" s="29"/>
      <c r="O25116" s="29"/>
      <c r="P25116" s="29"/>
      <c r="Q25116" s="29"/>
      <c r="R25116" s="29"/>
      <c r="S25116" s="33"/>
      <c r="T25116" s="29"/>
      <c r="U25116" s="29"/>
      <c r="V25116" s="29"/>
      <c r="W25116" s="29"/>
      <c r="X25116" s="29"/>
      <c r="Y25116" s="29"/>
      <c r="Z25116" s="29"/>
      <c r="AA25116" s="29"/>
      <c r="AB25116" s="29"/>
      <c r="AC25116" s="29"/>
      <c r="AD25116" s="29"/>
      <c r="AE25116" s="29"/>
      <c r="AF25116" s="29"/>
      <c r="AG25116" s="29"/>
      <c r="AH25116" s="29"/>
      <c r="AI25116" s="29"/>
      <c r="AJ25116" s="29"/>
      <c r="AK25116" s="29"/>
      <c r="AL25116" s="29"/>
      <c r="AM25116" s="29"/>
      <c r="AP25116" s="30"/>
    </row>
    <row r="25117" spans="1:42">
      <c r="A25117" s="29"/>
      <c r="B25117" s="29"/>
      <c r="C25117" s="29"/>
      <c r="D25117" s="29"/>
      <c r="E25117" s="29"/>
      <c r="F25117" s="29"/>
      <c r="G25117" s="29"/>
      <c r="H25117" s="29"/>
      <c r="I25117" s="29"/>
      <c r="J25117" s="29"/>
      <c r="K25117" s="29"/>
      <c r="L25117" s="29"/>
      <c r="M25117" s="29"/>
      <c r="N25117" s="29"/>
      <c r="O25117" s="29"/>
      <c r="P25117" s="29"/>
      <c r="Q25117" s="29"/>
      <c r="R25117" s="29"/>
      <c r="S25117" s="33"/>
      <c r="T25117" s="29"/>
      <c r="U25117" s="29"/>
      <c r="V25117" s="29"/>
      <c r="W25117" s="29"/>
      <c r="X25117" s="29"/>
      <c r="Y25117" s="29"/>
      <c r="Z25117" s="29"/>
      <c r="AA25117" s="29"/>
      <c r="AB25117" s="29"/>
      <c r="AC25117" s="29"/>
      <c r="AD25117" s="29"/>
      <c r="AE25117" s="29"/>
      <c r="AF25117" s="29"/>
      <c r="AG25117" s="29"/>
      <c r="AH25117" s="29"/>
      <c r="AI25117" s="29"/>
      <c r="AJ25117" s="29"/>
      <c r="AK25117" s="29"/>
      <c r="AL25117" s="29"/>
      <c r="AM25117" s="29"/>
      <c r="AP25117" s="30"/>
    </row>
    <row r="25118" spans="1:42">
      <c r="A25118" s="29"/>
      <c r="B25118" s="29"/>
      <c r="C25118" s="29"/>
      <c r="D25118" s="29"/>
      <c r="E25118" s="29"/>
      <c r="F25118" s="29"/>
      <c r="G25118" s="29"/>
      <c r="H25118" s="29"/>
      <c r="I25118" s="29"/>
      <c r="J25118" s="29"/>
      <c r="K25118" s="29"/>
      <c r="L25118" s="29"/>
      <c r="M25118" s="29"/>
      <c r="N25118" s="29"/>
      <c r="O25118" s="29"/>
      <c r="P25118" s="29"/>
      <c r="Q25118" s="29"/>
      <c r="R25118" s="29"/>
      <c r="S25118" s="33"/>
      <c r="T25118" s="29"/>
      <c r="U25118" s="29"/>
      <c r="V25118" s="29"/>
      <c r="W25118" s="29"/>
      <c r="X25118" s="29"/>
      <c r="Y25118" s="29"/>
      <c r="Z25118" s="29"/>
      <c r="AA25118" s="29"/>
      <c r="AB25118" s="29"/>
      <c r="AC25118" s="29"/>
      <c r="AD25118" s="29"/>
      <c r="AE25118" s="29"/>
      <c r="AF25118" s="29"/>
      <c r="AG25118" s="29"/>
      <c r="AH25118" s="29"/>
      <c r="AI25118" s="29"/>
      <c r="AJ25118" s="29"/>
      <c r="AK25118" s="29"/>
      <c r="AL25118" s="29"/>
      <c r="AM25118" s="29"/>
      <c r="AP25118" s="30"/>
    </row>
    <row r="25119" spans="1:42">
      <c r="A25119" s="29"/>
      <c r="B25119" s="29"/>
      <c r="C25119" s="29"/>
      <c r="D25119" s="29"/>
      <c r="E25119" s="29"/>
      <c r="F25119" s="29"/>
      <c r="G25119" s="29"/>
      <c r="H25119" s="29"/>
      <c r="I25119" s="29"/>
      <c r="J25119" s="29"/>
      <c r="K25119" s="29"/>
      <c r="L25119" s="29"/>
      <c r="M25119" s="29"/>
      <c r="N25119" s="29"/>
      <c r="O25119" s="29"/>
      <c r="P25119" s="29"/>
      <c r="Q25119" s="29"/>
      <c r="R25119" s="29"/>
      <c r="S25119" s="33"/>
      <c r="T25119" s="29"/>
      <c r="U25119" s="29"/>
      <c r="V25119" s="29"/>
      <c r="W25119" s="29"/>
      <c r="X25119" s="29"/>
      <c r="Y25119" s="29"/>
      <c r="Z25119" s="29"/>
      <c r="AA25119" s="29"/>
      <c r="AB25119" s="29"/>
      <c r="AC25119" s="29"/>
      <c r="AD25119" s="29"/>
      <c r="AE25119" s="29"/>
      <c r="AF25119" s="29"/>
      <c r="AG25119" s="29"/>
      <c r="AH25119" s="29"/>
      <c r="AI25119" s="29"/>
      <c r="AJ25119" s="29"/>
      <c r="AK25119" s="29"/>
      <c r="AL25119" s="29"/>
      <c r="AM25119" s="29"/>
      <c r="AP25119" s="30"/>
    </row>
    <row r="25120" spans="1:42">
      <c r="A25120" s="29"/>
      <c r="B25120" s="29"/>
      <c r="C25120" s="29"/>
      <c r="D25120" s="29"/>
      <c r="E25120" s="29"/>
      <c r="F25120" s="29"/>
      <c r="G25120" s="29"/>
      <c r="H25120" s="29"/>
      <c r="I25120" s="29"/>
      <c r="J25120" s="29"/>
      <c r="K25120" s="29"/>
      <c r="L25120" s="29"/>
      <c r="M25120" s="29"/>
      <c r="N25120" s="29"/>
      <c r="O25120" s="29"/>
      <c r="P25120" s="29"/>
      <c r="Q25120" s="29"/>
      <c r="R25120" s="29"/>
      <c r="S25120" s="33"/>
      <c r="T25120" s="29"/>
      <c r="U25120" s="29"/>
      <c r="V25120" s="29"/>
      <c r="W25120" s="29"/>
      <c r="X25120" s="29"/>
      <c r="Y25120" s="29"/>
      <c r="Z25120" s="29"/>
      <c r="AA25120" s="29"/>
      <c r="AB25120" s="29"/>
      <c r="AC25120" s="29"/>
      <c r="AD25120" s="29"/>
      <c r="AE25120" s="29"/>
      <c r="AF25120" s="29"/>
      <c r="AG25120" s="29"/>
      <c r="AH25120" s="29"/>
      <c r="AI25120" s="29"/>
      <c r="AJ25120" s="29"/>
      <c r="AK25120" s="29"/>
      <c r="AL25120" s="29"/>
      <c r="AM25120" s="29"/>
      <c r="AP25120" s="30"/>
    </row>
    <row r="25121" spans="1:42">
      <c r="A25121" s="29"/>
      <c r="B25121" s="29"/>
      <c r="C25121" s="29"/>
      <c r="D25121" s="29"/>
      <c r="E25121" s="29"/>
      <c r="F25121" s="29"/>
      <c r="G25121" s="29"/>
      <c r="H25121" s="29"/>
      <c r="I25121" s="29"/>
      <c r="J25121" s="29"/>
      <c r="K25121" s="29"/>
      <c r="L25121" s="29"/>
      <c r="M25121" s="29"/>
      <c r="N25121" s="29"/>
      <c r="O25121" s="29"/>
      <c r="P25121" s="29"/>
      <c r="Q25121" s="29"/>
      <c r="R25121" s="29"/>
      <c r="S25121" s="33"/>
      <c r="T25121" s="29"/>
      <c r="U25121" s="29"/>
      <c r="V25121" s="29"/>
      <c r="W25121" s="29"/>
      <c r="X25121" s="29"/>
      <c r="Y25121" s="29"/>
      <c r="Z25121" s="29"/>
      <c r="AA25121" s="29"/>
      <c r="AB25121" s="29"/>
      <c r="AC25121" s="29"/>
      <c r="AD25121" s="29"/>
      <c r="AE25121" s="29"/>
      <c r="AF25121" s="29"/>
      <c r="AG25121" s="29"/>
      <c r="AH25121" s="29"/>
      <c r="AI25121" s="29"/>
      <c r="AJ25121" s="29"/>
      <c r="AK25121" s="29"/>
      <c r="AL25121" s="29"/>
      <c r="AM25121" s="29"/>
      <c r="AP25121" s="30"/>
    </row>
    <row r="25122" spans="1:42">
      <c r="A25122" s="29"/>
      <c r="B25122" s="29"/>
      <c r="C25122" s="29"/>
      <c r="D25122" s="29"/>
      <c r="E25122" s="29"/>
      <c r="F25122" s="29"/>
      <c r="G25122" s="29"/>
      <c r="H25122" s="29"/>
      <c r="I25122" s="29"/>
      <c r="J25122" s="29"/>
      <c r="K25122" s="29"/>
      <c r="L25122" s="29"/>
      <c r="M25122" s="29"/>
      <c r="N25122" s="29"/>
      <c r="O25122" s="29"/>
      <c r="P25122" s="29"/>
      <c r="Q25122" s="29"/>
      <c r="R25122" s="29"/>
      <c r="S25122" s="33"/>
      <c r="T25122" s="29"/>
      <c r="U25122" s="29"/>
      <c r="V25122" s="29"/>
      <c r="W25122" s="29"/>
      <c r="X25122" s="29"/>
      <c r="Y25122" s="29"/>
      <c r="Z25122" s="29"/>
      <c r="AA25122" s="29"/>
      <c r="AB25122" s="29"/>
      <c r="AC25122" s="29"/>
      <c r="AD25122" s="29"/>
      <c r="AE25122" s="29"/>
      <c r="AF25122" s="29"/>
      <c r="AG25122" s="29"/>
      <c r="AH25122" s="29"/>
      <c r="AI25122" s="29"/>
      <c r="AJ25122" s="29"/>
      <c r="AK25122" s="29"/>
      <c r="AL25122" s="29"/>
      <c r="AM25122" s="29"/>
      <c r="AP25122" s="30"/>
    </row>
    <row r="25123" spans="1:42">
      <c r="A25123" s="29"/>
      <c r="B25123" s="29"/>
      <c r="C25123" s="29"/>
      <c r="D25123" s="29"/>
      <c r="E25123" s="29"/>
      <c r="F25123" s="29"/>
      <c r="G25123" s="29"/>
      <c r="H25123" s="29"/>
      <c r="I25123" s="29"/>
      <c r="J25123" s="29"/>
      <c r="K25123" s="29"/>
      <c r="L25123" s="29"/>
      <c r="M25123" s="29"/>
      <c r="N25123" s="29"/>
      <c r="O25123" s="29"/>
      <c r="P25123" s="29"/>
      <c r="Q25123" s="29"/>
      <c r="R25123" s="29"/>
      <c r="S25123" s="33"/>
      <c r="T25123" s="29"/>
      <c r="U25123" s="29"/>
      <c r="V25123" s="29"/>
      <c r="W25123" s="29"/>
      <c r="X25123" s="29"/>
      <c r="Y25123" s="29"/>
      <c r="Z25123" s="29"/>
      <c r="AA25123" s="29"/>
      <c r="AB25123" s="29"/>
      <c r="AC25123" s="29"/>
      <c r="AD25123" s="29"/>
      <c r="AE25123" s="29"/>
      <c r="AF25123" s="29"/>
      <c r="AG25123" s="29"/>
      <c r="AH25123" s="29"/>
      <c r="AI25123" s="29"/>
      <c r="AJ25123" s="29"/>
      <c r="AK25123" s="29"/>
      <c r="AL25123" s="29"/>
      <c r="AM25123" s="29"/>
      <c r="AP25123" s="30"/>
    </row>
    <row r="25124" spans="1:42">
      <c r="A25124" s="29"/>
      <c r="B25124" s="29"/>
      <c r="C25124" s="29"/>
      <c r="D25124" s="29"/>
      <c r="E25124" s="29"/>
      <c r="F25124" s="29"/>
      <c r="G25124" s="29"/>
      <c r="H25124" s="29"/>
      <c r="I25124" s="29"/>
      <c r="J25124" s="29"/>
      <c r="K25124" s="29"/>
      <c r="L25124" s="29"/>
      <c r="M25124" s="29"/>
      <c r="N25124" s="29"/>
      <c r="O25124" s="29"/>
      <c r="P25124" s="29"/>
      <c r="Q25124" s="29"/>
      <c r="R25124" s="29"/>
      <c r="S25124" s="33"/>
      <c r="T25124" s="29"/>
      <c r="U25124" s="29"/>
      <c r="V25124" s="29"/>
      <c r="W25124" s="29"/>
      <c r="X25124" s="29"/>
      <c r="Y25124" s="29"/>
      <c r="Z25124" s="29"/>
      <c r="AA25124" s="29"/>
      <c r="AB25124" s="29"/>
      <c r="AC25124" s="29"/>
      <c r="AD25124" s="29"/>
      <c r="AE25124" s="29"/>
      <c r="AF25124" s="29"/>
      <c r="AG25124" s="29"/>
      <c r="AH25124" s="29"/>
      <c r="AI25124" s="29"/>
      <c r="AJ25124" s="29"/>
      <c r="AK25124" s="29"/>
      <c r="AL25124" s="29"/>
      <c r="AM25124" s="29"/>
      <c r="AP25124" s="30"/>
    </row>
    <row r="25125" spans="1:42">
      <c r="A25125" s="29"/>
      <c r="B25125" s="29"/>
      <c r="C25125" s="29"/>
      <c r="D25125" s="29"/>
      <c r="E25125" s="29"/>
      <c r="F25125" s="29"/>
      <c r="G25125" s="29"/>
      <c r="H25125" s="29"/>
      <c r="I25125" s="29"/>
      <c r="J25125" s="29"/>
      <c r="K25125" s="29"/>
      <c r="L25125" s="29"/>
      <c r="M25125" s="29"/>
      <c r="N25125" s="29"/>
      <c r="O25125" s="29"/>
      <c r="P25125" s="29"/>
      <c r="Q25125" s="29"/>
      <c r="R25125" s="29"/>
      <c r="S25125" s="33"/>
      <c r="T25125" s="29"/>
      <c r="U25125" s="29"/>
      <c r="V25125" s="29"/>
      <c r="W25125" s="29"/>
      <c r="X25125" s="29"/>
      <c r="Y25125" s="29"/>
      <c r="Z25125" s="29"/>
      <c r="AA25125" s="29"/>
      <c r="AB25125" s="29"/>
      <c r="AC25125" s="29"/>
      <c r="AD25125" s="29"/>
      <c r="AE25125" s="29"/>
      <c r="AF25125" s="29"/>
      <c r="AG25125" s="29"/>
      <c r="AH25125" s="29"/>
      <c r="AI25125" s="29"/>
      <c r="AJ25125" s="29"/>
      <c r="AK25125" s="29"/>
      <c r="AL25125" s="29"/>
      <c r="AM25125" s="29"/>
      <c r="AP25125" s="30"/>
    </row>
    <row r="25126" spans="1:42">
      <c r="A25126" s="29"/>
      <c r="B25126" s="29"/>
      <c r="C25126" s="29"/>
      <c r="D25126" s="29"/>
      <c r="E25126" s="29"/>
      <c r="F25126" s="29"/>
      <c r="G25126" s="29"/>
      <c r="H25126" s="29"/>
      <c r="I25126" s="29"/>
      <c r="J25126" s="29"/>
      <c r="K25126" s="29"/>
      <c r="L25126" s="29"/>
      <c r="M25126" s="29"/>
      <c r="N25126" s="29"/>
      <c r="O25126" s="29"/>
      <c r="P25126" s="29"/>
      <c r="Q25126" s="29"/>
      <c r="R25126" s="29"/>
      <c r="S25126" s="33"/>
      <c r="T25126" s="29"/>
      <c r="U25126" s="29"/>
      <c r="V25126" s="29"/>
      <c r="W25126" s="29"/>
      <c r="X25126" s="29"/>
      <c r="Y25126" s="29"/>
      <c r="Z25126" s="29"/>
      <c r="AA25126" s="29"/>
      <c r="AB25126" s="29"/>
      <c r="AC25126" s="29"/>
      <c r="AD25126" s="29"/>
      <c r="AE25126" s="29"/>
      <c r="AF25126" s="29"/>
      <c r="AG25126" s="29"/>
      <c r="AH25126" s="29"/>
      <c r="AI25126" s="29"/>
      <c r="AJ25126" s="29"/>
      <c r="AK25126" s="29"/>
      <c r="AL25126" s="29"/>
      <c r="AM25126" s="29"/>
      <c r="AP25126" s="30"/>
    </row>
    <row r="25127" spans="1:42">
      <c r="A25127" s="29"/>
      <c r="B25127" s="29"/>
      <c r="C25127" s="29"/>
      <c r="D25127" s="29"/>
      <c r="E25127" s="29"/>
      <c r="F25127" s="29"/>
      <c r="G25127" s="29"/>
      <c r="H25127" s="29"/>
      <c r="I25127" s="29"/>
      <c r="J25127" s="29"/>
      <c r="K25127" s="29"/>
      <c r="L25127" s="29"/>
      <c r="M25127" s="29"/>
      <c r="N25127" s="29"/>
      <c r="O25127" s="29"/>
      <c r="P25127" s="29"/>
      <c r="Q25127" s="29"/>
      <c r="R25127" s="29"/>
      <c r="S25127" s="33"/>
      <c r="T25127" s="29"/>
      <c r="U25127" s="29"/>
      <c r="V25127" s="29"/>
      <c r="W25127" s="29"/>
      <c r="X25127" s="29"/>
      <c r="Y25127" s="29"/>
      <c r="Z25127" s="29"/>
      <c r="AA25127" s="29"/>
      <c r="AB25127" s="29"/>
      <c r="AC25127" s="29"/>
      <c r="AD25127" s="29"/>
      <c r="AE25127" s="29"/>
      <c r="AF25127" s="29"/>
      <c r="AG25127" s="29"/>
      <c r="AH25127" s="29"/>
      <c r="AI25127" s="29"/>
      <c r="AJ25127" s="29"/>
      <c r="AK25127" s="29"/>
      <c r="AL25127" s="29"/>
      <c r="AM25127" s="29"/>
      <c r="AP25127" s="30"/>
    </row>
    <row r="25128" spans="1:42">
      <c r="A25128" s="29"/>
      <c r="B25128" s="29"/>
      <c r="C25128" s="29"/>
      <c r="D25128" s="29"/>
      <c r="E25128" s="29"/>
      <c r="F25128" s="29"/>
      <c r="G25128" s="29"/>
      <c r="H25128" s="29"/>
      <c r="I25128" s="29"/>
      <c r="J25128" s="29"/>
      <c r="K25128" s="29"/>
      <c r="L25128" s="29"/>
      <c r="M25128" s="29"/>
      <c r="N25128" s="29"/>
      <c r="O25128" s="29"/>
      <c r="P25128" s="29"/>
      <c r="Q25128" s="29"/>
      <c r="R25128" s="29"/>
      <c r="S25128" s="33"/>
      <c r="T25128" s="29"/>
      <c r="U25128" s="29"/>
      <c r="V25128" s="29"/>
      <c r="W25128" s="29"/>
      <c r="X25128" s="29"/>
      <c r="Y25128" s="29"/>
      <c r="Z25128" s="29"/>
      <c r="AA25128" s="29"/>
      <c r="AB25128" s="29"/>
      <c r="AC25128" s="29"/>
      <c r="AD25128" s="29"/>
      <c r="AE25128" s="29"/>
      <c r="AF25128" s="29"/>
      <c r="AG25128" s="29"/>
      <c r="AH25128" s="29"/>
      <c r="AI25128" s="29"/>
      <c r="AJ25128" s="29"/>
      <c r="AK25128" s="29"/>
      <c r="AL25128" s="29"/>
      <c r="AM25128" s="29"/>
      <c r="AP25128" s="30"/>
    </row>
    <row r="25129" spans="1:42">
      <c r="A25129" s="29"/>
      <c r="B25129" s="29"/>
      <c r="C25129" s="29"/>
      <c r="D25129" s="29"/>
      <c r="E25129" s="29"/>
      <c r="F25129" s="29"/>
      <c r="G25129" s="29"/>
      <c r="H25129" s="29"/>
      <c r="I25129" s="29"/>
      <c r="J25129" s="29"/>
      <c r="K25129" s="29"/>
      <c r="L25129" s="29"/>
      <c r="M25129" s="29"/>
      <c r="N25129" s="29"/>
      <c r="O25129" s="29"/>
      <c r="P25129" s="29"/>
      <c r="Q25129" s="29"/>
      <c r="R25129" s="29"/>
      <c r="S25129" s="33"/>
      <c r="T25129" s="29"/>
      <c r="U25129" s="29"/>
      <c r="V25129" s="29"/>
      <c r="W25129" s="29"/>
      <c r="X25129" s="29"/>
      <c r="Y25129" s="29"/>
      <c r="Z25129" s="29"/>
      <c r="AA25129" s="29"/>
      <c r="AB25129" s="29"/>
      <c r="AC25129" s="29"/>
      <c r="AD25129" s="29"/>
      <c r="AE25129" s="29"/>
      <c r="AF25129" s="29"/>
      <c r="AG25129" s="29"/>
      <c r="AH25129" s="29"/>
      <c r="AI25129" s="29"/>
      <c r="AJ25129" s="29"/>
      <c r="AK25129" s="29"/>
      <c r="AL25129" s="29"/>
      <c r="AM25129" s="29"/>
      <c r="AP25129" s="30"/>
    </row>
    <row r="25130" spans="1:42">
      <c r="A25130" s="29"/>
      <c r="B25130" s="29"/>
      <c r="C25130" s="29"/>
      <c r="D25130" s="29"/>
      <c r="E25130" s="29"/>
      <c r="F25130" s="29"/>
      <c r="G25130" s="29"/>
      <c r="H25130" s="29"/>
      <c r="I25130" s="29"/>
      <c r="J25130" s="29"/>
      <c r="K25130" s="29"/>
      <c r="L25130" s="29"/>
      <c r="M25130" s="29"/>
      <c r="N25130" s="29"/>
      <c r="O25130" s="29"/>
      <c r="P25130" s="29"/>
      <c r="Q25130" s="29"/>
      <c r="R25130" s="29"/>
      <c r="S25130" s="33"/>
      <c r="T25130" s="29"/>
      <c r="U25130" s="29"/>
      <c r="V25130" s="29"/>
      <c r="W25130" s="29"/>
      <c r="X25130" s="29"/>
      <c r="Y25130" s="29"/>
      <c r="Z25130" s="29"/>
      <c r="AA25130" s="29"/>
      <c r="AB25130" s="29"/>
      <c r="AC25130" s="29"/>
      <c r="AD25130" s="29"/>
      <c r="AE25130" s="29"/>
      <c r="AF25130" s="29"/>
      <c r="AG25130" s="29"/>
      <c r="AH25130" s="29"/>
      <c r="AI25130" s="29"/>
      <c r="AJ25130" s="29"/>
      <c r="AK25130" s="29"/>
      <c r="AL25130" s="29"/>
      <c r="AM25130" s="29"/>
      <c r="AP25130" s="30"/>
    </row>
    <row r="25131" spans="1:42">
      <c r="A25131" s="29"/>
      <c r="B25131" s="29"/>
      <c r="C25131" s="29"/>
      <c r="D25131" s="29"/>
      <c r="E25131" s="29"/>
      <c r="F25131" s="29"/>
      <c r="G25131" s="29"/>
      <c r="H25131" s="29"/>
      <c r="I25131" s="29"/>
      <c r="J25131" s="29"/>
      <c r="K25131" s="29"/>
      <c r="L25131" s="29"/>
      <c r="M25131" s="29"/>
      <c r="N25131" s="29"/>
      <c r="O25131" s="29"/>
      <c r="P25131" s="29"/>
      <c r="Q25131" s="29"/>
      <c r="R25131" s="29"/>
      <c r="S25131" s="33"/>
      <c r="T25131" s="29"/>
      <c r="U25131" s="29"/>
      <c r="V25131" s="29"/>
      <c r="W25131" s="29"/>
      <c r="X25131" s="29"/>
      <c r="Y25131" s="29"/>
      <c r="Z25131" s="29"/>
      <c r="AA25131" s="29"/>
      <c r="AB25131" s="29"/>
      <c r="AC25131" s="29"/>
      <c r="AD25131" s="29"/>
      <c r="AE25131" s="29"/>
      <c r="AF25131" s="29"/>
      <c r="AG25131" s="29"/>
      <c r="AH25131" s="29"/>
      <c r="AI25131" s="29"/>
      <c r="AJ25131" s="29"/>
      <c r="AK25131" s="29"/>
      <c r="AL25131" s="29"/>
      <c r="AM25131" s="29"/>
      <c r="AP25131" s="30"/>
    </row>
    <row r="25132" spans="1:42">
      <c r="A25132" s="29"/>
      <c r="B25132" s="29"/>
      <c r="C25132" s="29"/>
      <c r="D25132" s="29"/>
      <c r="E25132" s="29"/>
      <c r="F25132" s="29"/>
      <c r="G25132" s="29"/>
      <c r="H25132" s="29"/>
      <c r="I25132" s="29"/>
      <c r="J25132" s="29"/>
      <c r="K25132" s="29"/>
      <c r="L25132" s="29"/>
      <c r="M25132" s="29"/>
      <c r="N25132" s="29"/>
      <c r="O25132" s="29"/>
      <c r="P25132" s="29"/>
      <c r="Q25132" s="29"/>
      <c r="R25132" s="29"/>
      <c r="S25132" s="33"/>
      <c r="T25132" s="29"/>
      <c r="U25132" s="29"/>
      <c r="V25132" s="29"/>
      <c r="W25132" s="29"/>
      <c r="X25132" s="29"/>
      <c r="Y25132" s="29"/>
      <c r="Z25132" s="29"/>
      <c r="AA25132" s="29"/>
      <c r="AB25132" s="29"/>
      <c r="AC25132" s="29"/>
      <c r="AD25132" s="29"/>
      <c r="AE25132" s="29"/>
      <c r="AF25132" s="29"/>
      <c r="AG25132" s="29"/>
      <c r="AH25132" s="29"/>
      <c r="AI25132" s="29"/>
      <c r="AJ25132" s="29"/>
      <c r="AK25132" s="29"/>
      <c r="AL25132" s="29"/>
      <c r="AM25132" s="29"/>
      <c r="AP25132" s="30"/>
    </row>
    <row r="25133" spans="1:42">
      <c r="A25133" s="29"/>
      <c r="B25133" s="29"/>
      <c r="C25133" s="29"/>
      <c r="D25133" s="29"/>
      <c r="E25133" s="29"/>
      <c r="F25133" s="29"/>
      <c r="G25133" s="29"/>
      <c r="H25133" s="29"/>
      <c r="I25133" s="29"/>
      <c r="J25133" s="29"/>
      <c r="K25133" s="29"/>
      <c r="L25133" s="29"/>
      <c r="M25133" s="29"/>
      <c r="N25133" s="29"/>
      <c r="O25133" s="29"/>
      <c r="P25133" s="29"/>
      <c r="Q25133" s="29"/>
      <c r="R25133" s="29"/>
      <c r="S25133" s="33"/>
      <c r="T25133" s="29"/>
      <c r="U25133" s="29"/>
      <c r="V25133" s="29"/>
      <c r="W25133" s="29"/>
      <c r="X25133" s="29"/>
      <c r="Y25133" s="29"/>
      <c r="Z25133" s="29"/>
      <c r="AA25133" s="29"/>
      <c r="AB25133" s="29"/>
      <c r="AC25133" s="29"/>
      <c r="AD25133" s="29"/>
      <c r="AE25133" s="29"/>
      <c r="AF25133" s="29"/>
      <c r="AG25133" s="29"/>
      <c r="AH25133" s="29"/>
      <c r="AI25133" s="29"/>
      <c r="AJ25133" s="29"/>
      <c r="AK25133" s="29"/>
      <c r="AL25133" s="29"/>
      <c r="AM25133" s="29"/>
      <c r="AP25133" s="30"/>
    </row>
    <row r="25134" spans="1:42">
      <c r="A25134" s="29"/>
      <c r="B25134" s="29"/>
      <c r="C25134" s="29"/>
      <c r="D25134" s="29"/>
      <c r="E25134" s="29"/>
      <c r="F25134" s="29"/>
      <c r="G25134" s="29"/>
      <c r="H25134" s="29"/>
      <c r="I25134" s="29"/>
      <c r="J25134" s="29"/>
      <c r="K25134" s="29"/>
      <c r="L25134" s="29"/>
      <c r="M25134" s="29"/>
      <c r="N25134" s="29"/>
      <c r="O25134" s="29"/>
      <c r="P25134" s="29"/>
      <c r="Q25134" s="29"/>
      <c r="R25134" s="29"/>
      <c r="S25134" s="33"/>
      <c r="T25134" s="29"/>
      <c r="U25134" s="29"/>
      <c r="V25134" s="29"/>
      <c r="W25134" s="29"/>
      <c r="X25134" s="29"/>
      <c r="Y25134" s="29"/>
      <c r="Z25134" s="29"/>
      <c r="AA25134" s="29"/>
      <c r="AB25134" s="29"/>
      <c r="AC25134" s="29"/>
      <c r="AD25134" s="29"/>
      <c r="AE25134" s="29"/>
      <c r="AF25134" s="29"/>
      <c r="AG25134" s="29"/>
      <c r="AH25134" s="29"/>
      <c r="AI25134" s="29"/>
      <c r="AJ25134" s="29"/>
      <c r="AK25134" s="29"/>
      <c r="AL25134" s="29"/>
      <c r="AM25134" s="29"/>
      <c r="AP25134" s="30"/>
    </row>
    <row r="25135" spans="1:42">
      <c r="A25135" s="29"/>
      <c r="B25135" s="29"/>
      <c r="C25135" s="29"/>
      <c r="D25135" s="29"/>
      <c r="E25135" s="29"/>
      <c r="F25135" s="29"/>
      <c r="G25135" s="29"/>
      <c r="H25135" s="29"/>
      <c r="I25135" s="29"/>
      <c r="J25135" s="29"/>
      <c r="K25135" s="29"/>
      <c r="L25135" s="29"/>
      <c r="M25135" s="29"/>
      <c r="N25135" s="29"/>
      <c r="O25135" s="29"/>
      <c r="P25135" s="29"/>
      <c r="Q25135" s="29"/>
      <c r="R25135" s="29"/>
      <c r="S25135" s="33"/>
      <c r="T25135" s="29"/>
      <c r="U25135" s="29"/>
      <c r="V25135" s="29"/>
      <c r="W25135" s="29"/>
      <c r="X25135" s="29"/>
      <c r="Y25135" s="29"/>
      <c r="Z25135" s="29"/>
      <c r="AA25135" s="29"/>
      <c r="AB25135" s="29"/>
      <c r="AC25135" s="29"/>
      <c r="AD25135" s="29"/>
      <c r="AE25135" s="29"/>
      <c r="AF25135" s="29"/>
      <c r="AG25135" s="29"/>
      <c r="AH25135" s="29"/>
      <c r="AI25135" s="29"/>
      <c r="AJ25135" s="29"/>
      <c r="AK25135" s="29"/>
      <c r="AL25135" s="29"/>
      <c r="AM25135" s="29"/>
      <c r="AP25135" s="30"/>
    </row>
    <row r="25136" spans="1:42">
      <c r="A25136" s="29"/>
      <c r="B25136" s="29"/>
      <c r="C25136" s="29"/>
      <c r="D25136" s="29"/>
      <c r="E25136" s="29"/>
      <c r="F25136" s="29"/>
      <c r="G25136" s="29"/>
      <c r="H25136" s="29"/>
      <c r="I25136" s="29"/>
      <c r="J25136" s="29"/>
      <c r="K25136" s="29"/>
      <c r="L25136" s="29"/>
      <c r="M25136" s="29"/>
      <c r="N25136" s="29"/>
      <c r="O25136" s="29"/>
      <c r="P25136" s="29"/>
      <c r="Q25136" s="29"/>
      <c r="R25136" s="29"/>
      <c r="S25136" s="33"/>
      <c r="T25136" s="29"/>
      <c r="U25136" s="29"/>
      <c r="V25136" s="29"/>
      <c r="W25136" s="29"/>
      <c r="X25136" s="29"/>
      <c r="Y25136" s="29"/>
      <c r="Z25136" s="29"/>
      <c r="AA25136" s="29"/>
      <c r="AB25136" s="29"/>
      <c r="AC25136" s="29"/>
      <c r="AD25136" s="29"/>
      <c r="AE25136" s="29"/>
      <c r="AF25136" s="29"/>
      <c r="AG25136" s="29"/>
      <c r="AH25136" s="29"/>
      <c r="AI25136" s="29"/>
      <c r="AJ25136" s="29"/>
      <c r="AK25136" s="29"/>
      <c r="AL25136" s="29"/>
      <c r="AM25136" s="29"/>
      <c r="AP25136" s="30"/>
    </row>
    <row r="25137" spans="1:42">
      <c r="A25137" s="29"/>
      <c r="B25137" s="29"/>
      <c r="C25137" s="29"/>
      <c r="D25137" s="29"/>
      <c r="E25137" s="29"/>
      <c r="F25137" s="29"/>
      <c r="G25137" s="29"/>
      <c r="H25137" s="29"/>
      <c r="I25137" s="29"/>
      <c r="J25137" s="29"/>
      <c r="K25137" s="29"/>
      <c r="L25137" s="29"/>
      <c r="M25137" s="29"/>
      <c r="N25137" s="29"/>
      <c r="O25137" s="29"/>
      <c r="P25137" s="29"/>
      <c r="Q25137" s="29"/>
      <c r="R25137" s="29"/>
      <c r="S25137" s="33"/>
      <c r="T25137" s="29"/>
      <c r="U25137" s="29"/>
      <c r="V25137" s="29"/>
      <c r="W25137" s="29"/>
      <c r="X25137" s="29"/>
      <c r="Y25137" s="29"/>
      <c r="Z25137" s="29"/>
      <c r="AA25137" s="29"/>
      <c r="AB25137" s="29"/>
      <c r="AC25137" s="29"/>
      <c r="AD25137" s="29"/>
      <c r="AE25137" s="29"/>
      <c r="AF25137" s="29"/>
      <c r="AG25137" s="29"/>
      <c r="AH25137" s="29"/>
      <c r="AI25137" s="29"/>
      <c r="AJ25137" s="29"/>
      <c r="AK25137" s="29"/>
      <c r="AL25137" s="29"/>
      <c r="AM25137" s="29"/>
      <c r="AP25137" s="30"/>
    </row>
    <row r="25138" spans="1:42">
      <c r="A25138" s="29"/>
      <c r="B25138" s="29"/>
      <c r="C25138" s="29"/>
      <c r="D25138" s="29"/>
      <c r="E25138" s="29"/>
      <c r="F25138" s="29"/>
      <c r="G25138" s="29"/>
      <c r="H25138" s="29"/>
      <c r="I25138" s="29"/>
      <c r="J25138" s="29"/>
      <c r="K25138" s="29"/>
      <c r="L25138" s="29"/>
      <c r="M25138" s="29"/>
      <c r="N25138" s="29"/>
      <c r="O25138" s="29"/>
      <c r="P25138" s="29"/>
      <c r="Q25138" s="29"/>
      <c r="R25138" s="29"/>
      <c r="S25138" s="33"/>
      <c r="T25138" s="29"/>
      <c r="U25138" s="29"/>
      <c r="V25138" s="29"/>
      <c r="W25138" s="29"/>
      <c r="X25138" s="29"/>
      <c r="Y25138" s="29"/>
      <c r="Z25138" s="29"/>
      <c r="AA25138" s="29"/>
      <c r="AB25138" s="29"/>
      <c r="AC25138" s="29"/>
      <c r="AD25138" s="29"/>
      <c r="AE25138" s="29"/>
      <c r="AF25138" s="29"/>
      <c r="AG25138" s="29"/>
      <c r="AH25138" s="29"/>
      <c r="AI25138" s="29"/>
      <c r="AJ25138" s="29"/>
      <c r="AK25138" s="29"/>
      <c r="AL25138" s="29"/>
      <c r="AM25138" s="29"/>
      <c r="AP25138" s="30"/>
    </row>
    <row r="25139" spans="1:42">
      <c r="A25139" s="29"/>
      <c r="B25139" s="29"/>
      <c r="C25139" s="29"/>
      <c r="D25139" s="29"/>
      <c r="E25139" s="29"/>
      <c r="F25139" s="29"/>
      <c r="G25139" s="29"/>
      <c r="H25139" s="29"/>
      <c r="I25139" s="29"/>
      <c r="J25139" s="29"/>
      <c r="K25139" s="29"/>
      <c r="L25139" s="29"/>
      <c r="M25139" s="29"/>
      <c r="N25139" s="29"/>
      <c r="O25139" s="29"/>
      <c r="P25139" s="29"/>
      <c r="Q25139" s="29"/>
      <c r="R25139" s="29"/>
      <c r="S25139" s="33"/>
      <c r="T25139" s="29"/>
      <c r="U25139" s="29"/>
      <c r="V25139" s="29"/>
      <c r="W25139" s="29"/>
      <c r="X25139" s="29"/>
      <c r="Y25139" s="29"/>
      <c r="Z25139" s="29"/>
      <c r="AA25139" s="29"/>
      <c r="AB25139" s="29"/>
      <c r="AC25139" s="29"/>
      <c r="AD25139" s="29"/>
      <c r="AE25139" s="29"/>
      <c r="AF25139" s="29"/>
      <c r="AG25139" s="29"/>
      <c r="AH25139" s="29"/>
      <c r="AI25139" s="29"/>
      <c r="AJ25139" s="29"/>
      <c r="AK25139" s="29"/>
      <c r="AL25139" s="29"/>
      <c r="AM25139" s="29"/>
      <c r="AP25139" s="30"/>
    </row>
    <row r="25140" spans="1:42">
      <c r="A25140" s="29"/>
      <c r="B25140" s="29"/>
      <c r="C25140" s="29"/>
      <c r="D25140" s="29"/>
      <c r="E25140" s="29"/>
      <c r="F25140" s="29"/>
      <c r="G25140" s="29"/>
      <c r="H25140" s="29"/>
      <c r="I25140" s="29"/>
      <c r="J25140" s="29"/>
      <c r="K25140" s="29"/>
      <c r="L25140" s="29"/>
      <c r="M25140" s="29"/>
      <c r="N25140" s="29"/>
      <c r="O25140" s="29"/>
      <c r="P25140" s="29"/>
      <c r="Q25140" s="29"/>
      <c r="R25140" s="29"/>
      <c r="S25140" s="33"/>
      <c r="T25140" s="29"/>
      <c r="U25140" s="29"/>
      <c r="V25140" s="29"/>
      <c r="W25140" s="29"/>
      <c r="X25140" s="29"/>
      <c r="Y25140" s="29"/>
      <c r="Z25140" s="29"/>
      <c r="AA25140" s="29"/>
      <c r="AB25140" s="29"/>
      <c r="AC25140" s="29"/>
      <c r="AD25140" s="29"/>
      <c r="AE25140" s="29"/>
      <c r="AF25140" s="29"/>
      <c r="AG25140" s="29"/>
      <c r="AH25140" s="29"/>
      <c r="AI25140" s="29"/>
      <c r="AJ25140" s="29"/>
      <c r="AK25140" s="29"/>
      <c r="AL25140" s="29"/>
      <c r="AM25140" s="29"/>
      <c r="AP25140" s="30"/>
    </row>
    <row r="25141" spans="1:42">
      <c r="A25141" s="29"/>
      <c r="B25141" s="29"/>
      <c r="C25141" s="29"/>
      <c r="D25141" s="29"/>
      <c r="E25141" s="29"/>
      <c r="F25141" s="29"/>
      <c r="G25141" s="29"/>
      <c r="H25141" s="29"/>
      <c r="I25141" s="29"/>
      <c r="J25141" s="29"/>
      <c r="K25141" s="29"/>
      <c r="L25141" s="29"/>
      <c r="M25141" s="29"/>
      <c r="N25141" s="29"/>
      <c r="O25141" s="29"/>
      <c r="P25141" s="29"/>
      <c r="Q25141" s="29"/>
      <c r="R25141" s="29"/>
      <c r="S25141" s="33"/>
      <c r="T25141" s="29"/>
      <c r="U25141" s="29"/>
      <c r="V25141" s="29"/>
      <c r="W25141" s="29"/>
      <c r="X25141" s="29"/>
      <c r="Y25141" s="29"/>
      <c r="Z25141" s="29"/>
      <c r="AA25141" s="29"/>
      <c r="AB25141" s="29"/>
      <c r="AC25141" s="29"/>
      <c r="AD25141" s="29"/>
      <c r="AE25141" s="29"/>
      <c r="AF25141" s="29"/>
      <c r="AG25141" s="29"/>
      <c r="AH25141" s="29"/>
      <c r="AI25141" s="29"/>
      <c r="AJ25141" s="29"/>
      <c r="AK25141" s="29"/>
      <c r="AL25141" s="29"/>
      <c r="AM25141" s="29"/>
      <c r="AP25141" s="30"/>
    </row>
    <row r="25142" spans="1:42">
      <c r="A25142" s="29"/>
      <c r="B25142" s="29"/>
      <c r="C25142" s="29"/>
      <c r="D25142" s="29"/>
      <c r="E25142" s="29"/>
      <c r="F25142" s="29"/>
      <c r="G25142" s="29"/>
      <c r="H25142" s="29"/>
      <c r="I25142" s="29"/>
      <c r="J25142" s="29"/>
      <c r="K25142" s="29"/>
      <c r="L25142" s="29"/>
      <c r="M25142" s="29"/>
      <c r="N25142" s="29"/>
      <c r="O25142" s="29"/>
      <c r="P25142" s="29"/>
      <c r="Q25142" s="29"/>
      <c r="R25142" s="29"/>
      <c r="S25142" s="33"/>
      <c r="T25142" s="29"/>
      <c r="U25142" s="29"/>
      <c r="V25142" s="29"/>
      <c r="W25142" s="29"/>
      <c r="X25142" s="29"/>
      <c r="Y25142" s="29"/>
      <c r="Z25142" s="29"/>
      <c r="AA25142" s="29"/>
      <c r="AB25142" s="29"/>
      <c r="AC25142" s="29"/>
      <c r="AD25142" s="29"/>
      <c r="AE25142" s="29"/>
      <c r="AF25142" s="29"/>
      <c r="AG25142" s="29"/>
      <c r="AH25142" s="29"/>
      <c r="AI25142" s="29"/>
      <c r="AJ25142" s="29"/>
      <c r="AK25142" s="29"/>
      <c r="AL25142" s="29"/>
      <c r="AM25142" s="29"/>
      <c r="AP25142" s="30"/>
    </row>
    <row r="25143" spans="1:42">
      <c r="A25143" s="29"/>
      <c r="B25143" s="29"/>
      <c r="C25143" s="29"/>
      <c r="D25143" s="29"/>
      <c r="E25143" s="29"/>
      <c r="F25143" s="29"/>
      <c r="G25143" s="29"/>
      <c r="H25143" s="29"/>
      <c r="I25143" s="29"/>
      <c r="J25143" s="29"/>
      <c r="K25143" s="29"/>
      <c r="L25143" s="29"/>
      <c r="M25143" s="29"/>
      <c r="N25143" s="29"/>
      <c r="O25143" s="29"/>
      <c r="P25143" s="29"/>
      <c r="Q25143" s="29"/>
      <c r="R25143" s="29"/>
      <c r="S25143" s="33"/>
      <c r="T25143" s="29"/>
      <c r="U25143" s="29"/>
      <c r="V25143" s="29"/>
      <c r="W25143" s="29"/>
      <c r="X25143" s="29"/>
      <c r="Y25143" s="29"/>
      <c r="Z25143" s="29"/>
      <c r="AA25143" s="29"/>
      <c r="AB25143" s="29"/>
      <c r="AC25143" s="29"/>
      <c r="AD25143" s="29"/>
      <c r="AE25143" s="29"/>
      <c r="AF25143" s="29"/>
      <c r="AG25143" s="29"/>
      <c r="AH25143" s="29"/>
      <c r="AI25143" s="29"/>
      <c r="AJ25143" s="29"/>
      <c r="AK25143" s="29"/>
      <c r="AL25143" s="29"/>
      <c r="AM25143" s="29"/>
      <c r="AP25143" s="30"/>
    </row>
    <row r="25144" spans="1:42">
      <c r="A25144" s="29"/>
      <c r="B25144" s="29"/>
      <c r="C25144" s="29"/>
      <c r="D25144" s="29"/>
      <c r="E25144" s="29"/>
      <c r="F25144" s="29"/>
      <c r="G25144" s="29"/>
      <c r="H25144" s="29"/>
      <c r="I25144" s="29"/>
      <c r="J25144" s="29"/>
      <c r="K25144" s="29"/>
      <c r="L25144" s="29"/>
      <c r="M25144" s="29"/>
      <c r="N25144" s="29"/>
      <c r="O25144" s="29"/>
      <c r="P25144" s="29"/>
      <c r="Q25144" s="29"/>
      <c r="R25144" s="29"/>
      <c r="S25144" s="33"/>
      <c r="T25144" s="29"/>
      <c r="U25144" s="29"/>
      <c r="V25144" s="29"/>
      <c r="W25144" s="29"/>
      <c r="X25144" s="29"/>
      <c r="Y25144" s="29"/>
      <c r="Z25144" s="29"/>
      <c r="AA25144" s="29"/>
      <c r="AB25144" s="29"/>
      <c r="AC25144" s="29"/>
      <c r="AD25144" s="29"/>
      <c r="AE25144" s="29"/>
      <c r="AF25144" s="29"/>
      <c r="AG25144" s="29"/>
      <c r="AH25144" s="29"/>
      <c r="AI25144" s="29"/>
      <c r="AJ25144" s="29"/>
      <c r="AK25144" s="29"/>
      <c r="AL25144" s="29"/>
      <c r="AM25144" s="29"/>
      <c r="AP25144" s="30"/>
    </row>
    <row r="25145" spans="1:42">
      <c r="A25145" s="29"/>
      <c r="B25145" s="29"/>
      <c r="C25145" s="29"/>
      <c r="D25145" s="29"/>
      <c r="E25145" s="29"/>
      <c r="F25145" s="29"/>
      <c r="G25145" s="29"/>
      <c r="H25145" s="29"/>
      <c r="I25145" s="29"/>
      <c r="J25145" s="29"/>
      <c r="K25145" s="29"/>
      <c r="L25145" s="29"/>
      <c r="M25145" s="29"/>
      <c r="N25145" s="29"/>
      <c r="O25145" s="29"/>
      <c r="P25145" s="29"/>
      <c r="Q25145" s="29"/>
      <c r="R25145" s="29"/>
      <c r="S25145" s="33"/>
      <c r="T25145" s="29"/>
      <c r="U25145" s="29"/>
      <c r="V25145" s="29"/>
      <c r="W25145" s="29"/>
      <c r="X25145" s="29"/>
      <c r="Y25145" s="29"/>
      <c r="Z25145" s="29"/>
      <c r="AA25145" s="29"/>
      <c r="AB25145" s="29"/>
      <c r="AC25145" s="29"/>
      <c r="AD25145" s="29"/>
      <c r="AE25145" s="29"/>
      <c r="AF25145" s="29"/>
      <c r="AG25145" s="29"/>
      <c r="AH25145" s="29"/>
      <c r="AI25145" s="29"/>
      <c r="AJ25145" s="29"/>
      <c r="AK25145" s="29"/>
      <c r="AL25145" s="29"/>
      <c r="AM25145" s="29"/>
      <c r="AP25145" s="30"/>
    </row>
    <row r="25146" spans="1:42">
      <c r="A25146" s="29"/>
      <c r="B25146" s="29"/>
      <c r="C25146" s="29"/>
      <c r="D25146" s="29"/>
      <c r="E25146" s="29"/>
      <c r="F25146" s="29"/>
      <c r="G25146" s="29"/>
      <c r="H25146" s="29"/>
      <c r="I25146" s="29"/>
      <c r="J25146" s="29"/>
      <c r="K25146" s="29"/>
      <c r="L25146" s="29"/>
      <c r="M25146" s="29"/>
      <c r="N25146" s="29"/>
      <c r="O25146" s="29"/>
      <c r="P25146" s="29"/>
      <c r="Q25146" s="29"/>
      <c r="R25146" s="29"/>
      <c r="S25146" s="33"/>
      <c r="T25146" s="29"/>
      <c r="U25146" s="29"/>
      <c r="V25146" s="29"/>
      <c r="W25146" s="29"/>
      <c r="X25146" s="29"/>
      <c r="Y25146" s="29"/>
      <c r="Z25146" s="29"/>
      <c r="AA25146" s="29"/>
      <c r="AB25146" s="29"/>
      <c r="AC25146" s="29"/>
      <c r="AD25146" s="29"/>
      <c r="AE25146" s="29"/>
      <c r="AF25146" s="29"/>
      <c r="AG25146" s="29"/>
      <c r="AH25146" s="29"/>
      <c r="AI25146" s="29"/>
      <c r="AJ25146" s="29"/>
      <c r="AK25146" s="29"/>
      <c r="AL25146" s="29"/>
      <c r="AM25146" s="29"/>
      <c r="AP25146" s="30"/>
    </row>
    <row r="25147" spans="1:42">
      <c r="A25147" s="29"/>
      <c r="B25147" s="29"/>
      <c r="C25147" s="29"/>
      <c r="D25147" s="29"/>
      <c r="E25147" s="29"/>
      <c r="F25147" s="29"/>
      <c r="G25147" s="29"/>
      <c r="H25147" s="29"/>
      <c r="I25147" s="29"/>
      <c r="J25147" s="29"/>
      <c r="K25147" s="29"/>
      <c r="L25147" s="29"/>
      <c r="M25147" s="29"/>
      <c r="N25147" s="29"/>
      <c r="O25147" s="29"/>
      <c r="P25147" s="29"/>
      <c r="Q25147" s="29"/>
      <c r="R25147" s="29"/>
      <c r="S25147" s="33"/>
      <c r="T25147" s="29"/>
      <c r="U25147" s="29"/>
      <c r="V25147" s="29"/>
      <c r="W25147" s="29"/>
      <c r="X25147" s="29"/>
      <c r="Y25147" s="29"/>
      <c r="Z25147" s="29"/>
      <c r="AA25147" s="29"/>
      <c r="AB25147" s="29"/>
      <c r="AC25147" s="29"/>
      <c r="AD25147" s="29"/>
      <c r="AE25147" s="29"/>
      <c r="AF25147" s="29"/>
      <c r="AG25147" s="29"/>
      <c r="AH25147" s="29"/>
      <c r="AI25147" s="29"/>
      <c r="AJ25147" s="29"/>
      <c r="AK25147" s="29"/>
      <c r="AL25147" s="29"/>
      <c r="AM25147" s="29"/>
      <c r="AP25147" s="30"/>
    </row>
    <row r="25148" spans="1:42">
      <c r="A25148" s="29"/>
      <c r="B25148" s="29"/>
      <c r="C25148" s="29"/>
      <c r="D25148" s="29"/>
      <c r="E25148" s="29"/>
      <c r="F25148" s="29"/>
      <c r="G25148" s="29"/>
      <c r="H25148" s="29"/>
      <c r="I25148" s="29"/>
      <c r="J25148" s="29"/>
      <c r="K25148" s="29"/>
      <c r="L25148" s="29"/>
      <c r="M25148" s="29"/>
      <c r="N25148" s="29"/>
      <c r="O25148" s="29"/>
      <c r="P25148" s="29"/>
      <c r="Q25148" s="29"/>
      <c r="R25148" s="29"/>
      <c r="S25148" s="33"/>
      <c r="T25148" s="29"/>
      <c r="U25148" s="29"/>
      <c r="V25148" s="29"/>
      <c r="W25148" s="29"/>
      <c r="X25148" s="29"/>
      <c r="Y25148" s="29"/>
      <c r="Z25148" s="29"/>
      <c r="AA25148" s="29"/>
      <c r="AB25148" s="29"/>
      <c r="AC25148" s="29"/>
      <c r="AD25148" s="29"/>
      <c r="AE25148" s="29"/>
      <c r="AF25148" s="29"/>
      <c r="AG25148" s="29"/>
      <c r="AH25148" s="29"/>
      <c r="AI25148" s="29"/>
      <c r="AJ25148" s="29"/>
      <c r="AK25148" s="29"/>
      <c r="AL25148" s="29"/>
      <c r="AM25148" s="29"/>
      <c r="AP25148" s="30"/>
    </row>
    <row r="25149" spans="1:42">
      <c r="A25149" s="29"/>
      <c r="B25149" s="29"/>
      <c r="C25149" s="29"/>
      <c r="D25149" s="29"/>
      <c r="E25149" s="29"/>
      <c r="F25149" s="29"/>
      <c r="G25149" s="29"/>
      <c r="H25149" s="29"/>
      <c r="I25149" s="29"/>
      <c r="J25149" s="29"/>
      <c r="K25149" s="29"/>
      <c r="L25149" s="29"/>
      <c r="M25149" s="29"/>
      <c r="N25149" s="29"/>
      <c r="O25149" s="29"/>
      <c r="P25149" s="29"/>
      <c r="Q25149" s="29"/>
      <c r="R25149" s="29"/>
      <c r="S25149" s="33"/>
      <c r="T25149" s="29"/>
      <c r="U25149" s="29"/>
      <c r="V25149" s="29"/>
      <c r="W25149" s="29"/>
      <c r="X25149" s="29"/>
      <c r="Y25149" s="29"/>
      <c r="Z25149" s="29"/>
      <c r="AA25149" s="29"/>
      <c r="AB25149" s="29"/>
      <c r="AC25149" s="29"/>
      <c r="AD25149" s="29"/>
      <c r="AE25149" s="29"/>
      <c r="AF25149" s="29"/>
      <c r="AG25149" s="29"/>
      <c r="AH25149" s="29"/>
      <c r="AI25149" s="29"/>
      <c r="AJ25149" s="29"/>
      <c r="AK25149" s="29"/>
      <c r="AL25149" s="29"/>
      <c r="AM25149" s="29"/>
      <c r="AP25149" s="30"/>
    </row>
    <row r="25150" spans="1:42">
      <c r="A25150" s="29"/>
      <c r="B25150" s="29"/>
      <c r="C25150" s="29"/>
      <c r="D25150" s="29"/>
      <c r="E25150" s="29"/>
      <c r="F25150" s="29"/>
      <c r="G25150" s="29"/>
      <c r="H25150" s="29"/>
      <c r="I25150" s="29"/>
      <c r="J25150" s="29"/>
      <c r="K25150" s="29"/>
      <c r="L25150" s="29"/>
      <c r="M25150" s="29"/>
      <c r="N25150" s="29"/>
      <c r="O25150" s="29"/>
      <c r="P25150" s="29"/>
      <c r="Q25150" s="29"/>
      <c r="R25150" s="29"/>
      <c r="S25150" s="33"/>
      <c r="T25150" s="29"/>
      <c r="U25150" s="29"/>
      <c r="V25150" s="29"/>
      <c r="W25150" s="29"/>
      <c r="X25150" s="29"/>
      <c r="Y25150" s="29"/>
      <c r="Z25150" s="29"/>
      <c r="AA25150" s="29"/>
      <c r="AB25150" s="29"/>
      <c r="AC25150" s="29"/>
      <c r="AD25150" s="29"/>
      <c r="AE25150" s="29"/>
      <c r="AF25150" s="29"/>
      <c r="AG25150" s="29"/>
      <c r="AH25150" s="29"/>
      <c r="AI25150" s="29"/>
      <c r="AJ25150" s="29"/>
      <c r="AK25150" s="29"/>
      <c r="AL25150" s="29"/>
      <c r="AM25150" s="29"/>
      <c r="AP25150" s="30"/>
    </row>
    <row r="25151" spans="1:42">
      <c r="A25151" s="29"/>
      <c r="B25151" s="29"/>
      <c r="C25151" s="29"/>
      <c r="D25151" s="29"/>
      <c r="E25151" s="29"/>
      <c r="F25151" s="29"/>
      <c r="G25151" s="29"/>
      <c r="H25151" s="29"/>
      <c r="I25151" s="29"/>
      <c r="J25151" s="29"/>
      <c r="K25151" s="29"/>
      <c r="L25151" s="29"/>
      <c r="M25151" s="29"/>
      <c r="N25151" s="29"/>
      <c r="O25151" s="29"/>
      <c r="P25151" s="29"/>
      <c r="Q25151" s="29"/>
      <c r="R25151" s="29"/>
      <c r="S25151" s="33"/>
      <c r="T25151" s="29"/>
      <c r="U25151" s="29"/>
      <c r="V25151" s="29"/>
      <c r="W25151" s="29"/>
      <c r="X25151" s="29"/>
      <c r="Y25151" s="29"/>
      <c r="Z25151" s="29"/>
      <c r="AA25151" s="29"/>
      <c r="AB25151" s="29"/>
      <c r="AC25151" s="29"/>
      <c r="AD25151" s="29"/>
      <c r="AE25151" s="29"/>
      <c r="AF25151" s="29"/>
      <c r="AG25151" s="29"/>
      <c r="AH25151" s="29"/>
      <c r="AI25151" s="29"/>
      <c r="AJ25151" s="29"/>
      <c r="AK25151" s="29"/>
      <c r="AL25151" s="29"/>
      <c r="AM25151" s="29"/>
      <c r="AP25151" s="30"/>
    </row>
    <row r="25152" spans="1:42">
      <c r="A25152" s="29"/>
      <c r="B25152" s="29"/>
      <c r="C25152" s="29"/>
      <c r="D25152" s="29"/>
      <c r="E25152" s="29"/>
      <c r="F25152" s="29"/>
      <c r="G25152" s="29"/>
      <c r="H25152" s="29"/>
      <c r="I25152" s="29"/>
      <c r="J25152" s="29"/>
      <c r="K25152" s="29"/>
      <c r="L25152" s="29"/>
      <c r="M25152" s="29"/>
      <c r="N25152" s="29"/>
      <c r="O25152" s="29"/>
      <c r="P25152" s="29"/>
      <c r="Q25152" s="29"/>
      <c r="R25152" s="29"/>
      <c r="S25152" s="33"/>
      <c r="T25152" s="29"/>
      <c r="U25152" s="29"/>
      <c r="V25152" s="29"/>
      <c r="W25152" s="29"/>
      <c r="X25152" s="29"/>
      <c r="Y25152" s="29"/>
      <c r="Z25152" s="29"/>
      <c r="AA25152" s="29"/>
      <c r="AB25152" s="29"/>
      <c r="AC25152" s="29"/>
      <c r="AD25152" s="29"/>
      <c r="AE25152" s="29"/>
      <c r="AF25152" s="29"/>
      <c r="AG25152" s="29"/>
      <c r="AH25152" s="29"/>
      <c r="AI25152" s="29"/>
      <c r="AJ25152" s="29"/>
      <c r="AK25152" s="29"/>
      <c r="AL25152" s="29"/>
      <c r="AM25152" s="29"/>
      <c r="AP25152" s="30"/>
    </row>
    <row r="25153" spans="1:42">
      <c r="A25153" s="29"/>
      <c r="B25153" s="29"/>
      <c r="C25153" s="29"/>
      <c r="D25153" s="29"/>
      <c r="E25153" s="29"/>
      <c r="F25153" s="29"/>
      <c r="G25153" s="29"/>
      <c r="H25153" s="29"/>
      <c r="I25153" s="29"/>
      <c r="J25153" s="29"/>
      <c r="K25153" s="29"/>
      <c r="L25153" s="29"/>
      <c r="M25153" s="29"/>
      <c r="N25153" s="29"/>
      <c r="O25153" s="29"/>
      <c r="P25153" s="29"/>
      <c r="Q25153" s="29"/>
      <c r="R25153" s="29"/>
      <c r="S25153" s="33"/>
      <c r="T25153" s="29"/>
      <c r="U25153" s="29"/>
      <c r="V25153" s="29"/>
      <c r="W25153" s="29"/>
      <c r="X25153" s="29"/>
      <c r="Y25153" s="29"/>
      <c r="Z25153" s="29"/>
      <c r="AA25153" s="29"/>
      <c r="AB25153" s="29"/>
      <c r="AC25153" s="29"/>
      <c r="AD25153" s="29"/>
      <c r="AE25153" s="29"/>
      <c r="AF25153" s="29"/>
      <c r="AG25153" s="29"/>
      <c r="AH25153" s="29"/>
      <c r="AI25153" s="29"/>
      <c r="AJ25153" s="29"/>
      <c r="AK25153" s="29"/>
      <c r="AL25153" s="29"/>
      <c r="AM25153" s="29"/>
      <c r="AP25153" s="30"/>
    </row>
    <row r="25154" spans="1:42">
      <c r="A25154" s="29"/>
      <c r="B25154" s="29"/>
      <c r="C25154" s="29"/>
      <c r="D25154" s="29"/>
      <c r="E25154" s="29"/>
      <c r="F25154" s="29"/>
      <c r="G25154" s="29"/>
      <c r="H25154" s="29"/>
      <c r="I25154" s="29"/>
      <c r="J25154" s="29"/>
      <c r="K25154" s="29"/>
      <c r="L25154" s="29"/>
      <c r="M25154" s="29"/>
      <c r="N25154" s="29"/>
      <c r="O25154" s="29"/>
      <c r="P25154" s="29"/>
      <c r="Q25154" s="29"/>
      <c r="R25154" s="29"/>
      <c r="S25154" s="33"/>
      <c r="T25154" s="29"/>
      <c r="U25154" s="29"/>
      <c r="V25154" s="29"/>
      <c r="W25154" s="29"/>
      <c r="X25154" s="29"/>
      <c r="Y25154" s="29"/>
      <c r="Z25154" s="29"/>
      <c r="AA25154" s="29"/>
      <c r="AB25154" s="29"/>
      <c r="AC25154" s="29"/>
      <c r="AD25154" s="29"/>
      <c r="AE25154" s="29"/>
      <c r="AF25154" s="29"/>
      <c r="AG25154" s="29"/>
      <c r="AH25154" s="29"/>
      <c r="AI25154" s="29"/>
      <c r="AJ25154" s="29"/>
      <c r="AK25154" s="29"/>
      <c r="AL25154" s="29"/>
      <c r="AM25154" s="29"/>
      <c r="AP25154" s="30"/>
    </row>
    <row r="25155" spans="1:42">
      <c r="A25155" s="29"/>
      <c r="B25155" s="29"/>
      <c r="C25155" s="29"/>
      <c r="D25155" s="29"/>
      <c r="E25155" s="29"/>
      <c r="F25155" s="29"/>
      <c r="G25155" s="29"/>
      <c r="H25155" s="29"/>
      <c r="I25155" s="29"/>
      <c r="J25155" s="29"/>
      <c r="K25155" s="29"/>
      <c r="L25155" s="29"/>
      <c r="M25155" s="29"/>
      <c r="N25155" s="29"/>
      <c r="O25155" s="29"/>
      <c r="P25155" s="29"/>
      <c r="Q25155" s="29"/>
      <c r="R25155" s="29"/>
      <c r="S25155" s="33"/>
      <c r="T25155" s="29"/>
      <c r="U25155" s="29"/>
      <c r="V25155" s="29"/>
      <c r="W25155" s="29"/>
      <c r="X25155" s="29"/>
      <c r="Y25155" s="29"/>
      <c r="Z25155" s="29"/>
      <c r="AA25155" s="29"/>
      <c r="AB25155" s="29"/>
      <c r="AC25155" s="29"/>
      <c r="AD25155" s="29"/>
      <c r="AE25155" s="29"/>
      <c r="AF25155" s="29"/>
      <c r="AG25155" s="29"/>
      <c r="AH25155" s="29"/>
      <c r="AI25155" s="29"/>
      <c r="AJ25155" s="29"/>
      <c r="AK25155" s="29"/>
      <c r="AL25155" s="29"/>
      <c r="AM25155" s="29"/>
      <c r="AP25155" s="30"/>
    </row>
    <row r="25156" spans="1:42">
      <c r="A25156" s="29"/>
      <c r="B25156" s="29"/>
      <c r="C25156" s="29"/>
      <c r="D25156" s="29"/>
      <c r="E25156" s="29"/>
      <c r="F25156" s="29"/>
      <c r="G25156" s="29"/>
      <c r="H25156" s="29"/>
      <c r="I25156" s="29"/>
      <c r="J25156" s="29"/>
      <c r="K25156" s="29"/>
      <c r="L25156" s="29"/>
      <c r="M25156" s="29"/>
      <c r="N25156" s="29"/>
      <c r="O25156" s="29"/>
      <c r="P25156" s="29"/>
      <c r="Q25156" s="29"/>
      <c r="R25156" s="29"/>
      <c r="S25156" s="33"/>
      <c r="T25156" s="29"/>
      <c r="U25156" s="29"/>
      <c r="V25156" s="29"/>
      <c r="W25156" s="29"/>
      <c r="X25156" s="29"/>
      <c r="Y25156" s="29"/>
      <c r="Z25156" s="29"/>
      <c r="AA25156" s="29"/>
      <c r="AB25156" s="29"/>
      <c r="AC25156" s="29"/>
      <c r="AD25156" s="29"/>
      <c r="AE25156" s="29"/>
      <c r="AF25156" s="29"/>
      <c r="AG25156" s="29"/>
      <c r="AH25156" s="29"/>
      <c r="AI25156" s="29"/>
      <c r="AJ25156" s="29"/>
      <c r="AK25156" s="29"/>
      <c r="AL25156" s="29"/>
      <c r="AM25156" s="29"/>
      <c r="AP25156" s="30"/>
    </row>
    <row r="25157" spans="1:42">
      <c r="A25157" s="29"/>
      <c r="B25157" s="29"/>
      <c r="C25157" s="29"/>
      <c r="D25157" s="29"/>
      <c r="E25157" s="29"/>
      <c r="F25157" s="29"/>
      <c r="G25157" s="29"/>
      <c r="H25157" s="29"/>
      <c r="I25157" s="29"/>
      <c r="J25157" s="29"/>
      <c r="K25157" s="29"/>
      <c r="L25157" s="29"/>
      <c r="M25157" s="29"/>
      <c r="N25157" s="29"/>
      <c r="O25157" s="29"/>
      <c r="P25157" s="29"/>
      <c r="Q25157" s="29"/>
      <c r="R25157" s="29"/>
      <c r="S25157" s="33"/>
      <c r="T25157" s="29"/>
      <c r="U25157" s="29"/>
      <c r="V25157" s="29"/>
      <c r="W25157" s="29"/>
      <c r="X25157" s="29"/>
      <c r="Y25157" s="29"/>
      <c r="Z25157" s="29"/>
      <c r="AA25157" s="29"/>
      <c r="AB25157" s="29"/>
      <c r="AC25157" s="29"/>
      <c r="AD25157" s="29"/>
      <c r="AE25157" s="29"/>
      <c r="AF25157" s="29"/>
      <c r="AG25157" s="29"/>
      <c r="AH25157" s="29"/>
      <c r="AI25157" s="29"/>
      <c r="AJ25157" s="29"/>
      <c r="AK25157" s="29"/>
      <c r="AL25157" s="29"/>
      <c r="AM25157" s="29"/>
      <c r="AP25157" s="30"/>
    </row>
    <row r="25158" spans="1:42">
      <c r="A25158" s="29"/>
      <c r="B25158" s="29"/>
      <c r="C25158" s="29"/>
      <c r="D25158" s="29"/>
      <c r="E25158" s="29"/>
      <c r="F25158" s="29"/>
      <c r="G25158" s="29"/>
      <c r="H25158" s="29"/>
      <c r="I25158" s="29"/>
      <c r="J25158" s="29"/>
      <c r="K25158" s="29"/>
      <c r="L25158" s="29"/>
      <c r="M25158" s="29"/>
      <c r="N25158" s="29"/>
      <c r="O25158" s="29"/>
      <c r="P25158" s="29"/>
      <c r="Q25158" s="29"/>
      <c r="R25158" s="29"/>
      <c r="S25158" s="33"/>
      <c r="T25158" s="29"/>
      <c r="U25158" s="29"/>
      <c r="V25158" s="29"/>
      <c r="W25158" s="29"/>
      <c r="X25158" s="29"/>
      <c r="Y25158" s="29"/>
      <c r="Z25158" s="29"/>
      <c r="AA25158" s="29"/>
      <c r="AB25158" s="29"/>
      <c r="AC25158" s="29"/>
      <c r="AD25158" s="29"/>
      <c r="AE25158" s="29"/>
      <c r="AF25158" s="29"/>
      <c r="AG25158" s="29"/>
      <c r="AH25158" s="29"/>
      <c r="AI25158" s="29"/>
      <c r="AJ25158" s="29"/>
      <c r="AK25158" s="29"/>
      <c r="AL25158" s="29"/>
      <c r="AM25158" s="29"/>
      <c r="AP25158" s="30"/>
    </row>
    <row r="25159" spans="1:42">
      <c r="A25159" s="29"/>
      <c r="B25159" s="29"/>
      <c r="C25159" s="29"/>
      <c r="D25159" s="29"/>
      <c r="E25159" s="29"/>
      <c r="F25159" s="29"/>
      <c r="G25159" s="29"/>
      <c r="H25159" s="29"/>
      <c r="I25159" s="29"/>
      <c r="J25159" s="29"/>
      <c r="K25159" s="29"/>
      <c r="L25159" s="29"/>
      <c r="M25159" s="29"/>
      <c r="N25159" s="29"/>
      <c r="O25159" s="29"/>
      <c r="P25159" s="29"/>
      <c r="Q25159" s="29"/>
      <c r="R25159" s="29"/>
      <c r="S25159" s="33"/>
      <c r="T25159" s="29"/>
      <c r="U25159" s="29"/>
      <c r="V25159" s="29"/>
      <c r="W25159" s="29"/>
      <c r="X25159" s="29"/>
      <c r="Y25159" s="29"/>
      <c r="Z25159" s="29"/>
      <c r="AA25159" s="29"/>
      <c r="AB25159" s="29"/>
      <c r="AC25159" s="29"/>
      <c r="AD25159" s="29"/>
      <c r="AE25159" s="29"/>
      <c r="AF25159" s="29"/>
      <c r="AG25159" s="29"/>
      <c r="AH25159" s="29"/>
      <c r="AI25159" s="29"/>
      <c r="AJ25159" s="29"/>
      <c r="AK25159" s="29"/>
      <c r="AL25159" s="29"/>
      <c r="AM25159" s="29"/>
      <c r="AP25159" s="30"/>
    </row>
    <row r="25160" spans="1:42">
      <c r="A25160" s="29"/>
      <c r="B25160" s="29"/>
      <c r="C25160" s="29"/>
      <c r="D25160" s="29"/>
      <c r="E25160" s="29"/>
      <c r="F25160" s="29"/>
      <c r="G25160" s="29"/>
      <c r="H25160" s="29"/>
      <c r="I25160" s="29"/>
      <c r="J25160" s="29"/>
      <c r="K25160" s="29"/>
      <c r="L25160" s="29"/>
      <c r="M25160" s="29"/>
      <c r="N25160" s="29"/>
      <c r="O25160" s="29"/>
      <c r="P25160" s="29"/>
      <c r="Q25160" s="29"/>
      <c r="R25160" s="29"/>
      <c r="S25160" s="33"/>
      <c r="T25160" s="29"/>
      <c r="U25160" s="29"/>
      <c r="V25160" s="29"/>
      <c r="W25160" s="29"/>
      <c r="X25160" s="29"/>
      <c r="Y25160" s="29"/>
      <c r="Z25160" s="29"/>
      <c r="AA25160" s="29"/>
      <c r="AB25160" s="29"/>
      <c r="AC25160" s="29"/>
      <c r="AD25160" s="29"/>
      <c r="AE25160" s="29"/>
      <c r="AF25160" s="29"/>
      <c r="AG25160" s="29"/>
      <c r="AH25160" s="29"/>
      <c r="AI25160" s="29"/>
      <c r="AJ25160" s="29"/>
      <c r="AK25160" s="29"/>
      <c r="AL25160" s="29"/>
      <c r="AM25160" s="29"/>
      <c r="AP25160" s="30"/>
    </row>
    <row r="25161" spans="1:42">
      <c r="A25161" s="29"/>
      <c r="B25161" s="29"/>
      <c r="C25161" s="29"/>
      <c r="D25161" s="29"/>
      <c r="E25161" s="29"/>
      <c r="F25161" s="29"/>
      <c r="G25161" s="29"/>
      <c r="H25161" s="29"/>
      <c r="I25161" s="29"/>
      <c r="J25161" s="29"/>
      <c r="K25161" s="29"/>
      <c r="L25161" s="29"/>
      <c r="M25161" s="29"/>
      <c r="N25161" s="29"/>
      <c r="O25161" s="29"/>
      <c r="P25161" s="29"/>
      <c r="Q25161" s="29"/>
      <c r="R25161" s="29"/>
      <c r="S25161" s="33"/>
      <c r="T25161" s="29"/>
      <c r="U25161" s="29"/>
      <c r="V25161" s="29"/>
      <c r="W25161" s="29"/>
      <c r="X25161" s="29"/>
      <c r="Y25161" s="29"/>
      <c r="Z25161" s="29"/>
      <c r="AA25161" s="29"/>
      <c r="AB25161" s="29"/>
      <c r="AC25161" s="29"/>
      <c r="AD25161" s="29"/>
      <c r="AE25161" s="29"/>
      <c r="AF25161" s="29"/>
      <c r="AG25161" s="29"/>
      <c r="AH25161" s="29"/>
      <c r="AI25161" s="29"/>
      <c r="AJ25161" s="29"/>
      <c r="AK25161" s="29"/>
      <c r="AL25161" s="29"/>
      <c r="AM25161" s="29"/>
      <c r="AP25161" s="30"/>
    </row>
    <row r="25162" spans="1:42">
      <c r="A25162" s="29"/>
      <c r="B25162" s="29"/>
      <c r="C25162" s="29"/>
      <c r="D25162" s="29"/>
      <c r="E25162" s="29"/>
      <c r="F25162" s="29"/>
      <c r="G25162" s="29"/>
      <c r="H25162" s="29"/>
      <c r="I25162" s="29"/>
      <c r="J25162" s="29"/>
      <c r="K25162" s="29"/>
      <c r="L25162" s="29"/>
      <c r="M25162" s="29"/>
      <c r="N25162" s="29"/>
      <c r="O25162" s="29"/>
      <c r="P25162" s="29"/>
      <c r="Q25162" s="29"/>
      <c r="R25162" s="29"/>
      <c r="S25162" s="33"/>
      <c r="T25162" s="29"/>
      <c r="U25162" s="29"/>
      <c r="V25162" s="29"/>
      <c r="W25162" s="29"/>
      <c r="X25162" s="29"/>
      <c r="Y25162" s="29"/>
      <c r="Z25162" s="29"/>
      <c r="AA25162" s="29"/>
      <c r="AB25162" s="29"/>
      <c r="AC25162" s="29"/>
      <c r="AD25162" s="29"/>
      <c r="AE25162" s="29"/>
      <c r="AF25162" s="29"/>
      <c r="AG25162" s="29"/>
      <c r="AH25162" s="29"/>
      <c r="AI25162" s="29"/>
      <c r="AJ25162" s="29"/>
      <c r="AK25162" s="29"/>
      <c r="AL25162" s="29"/>
      <c r="AM25162" s="29"/>
      <c r="AP25162" s="30"/>
    </row>
    <row r="25163" spans="1:42">
      <c r="A25163" s="29"/>
      <c r="B25163" s="29"/>
      <c r="C25163" s="29"/>
      <c r="D25163" s="29"/>
      <c r="E25163" s="29"/>
      <c r="F25163" s="29"/>
      <c r="G25163" s="29"/>
      <c r="H25163" s="29"/>
      <c r="I25163" s="29"/>
      <c r="J25163" s="29"/>
      <c r="K25163" s="29"/>
      <c r="L25163" s="29"/>
      <c r="M25163" s="29"/>
      <c r="N25163" s="29"/>
      <c r="O25163" s="29"/>
      <c r="P25163" s="29"/>
      <c r="Q25163" s="29"/>
      <c r="R25163" s="29"/>
      <c r="S25163" s="33"/>
      <c r="T25163" s="29"/>
      <c r="U25163" s="29"/>
      <c r="V25163" s="29"/>
      <c r="W25163" s="29"/>
      <c r="X25163" s="29"/>
      <c r="Y25163" s="29"/>
      <c r="Z25163" s="29"/>
      <c r="AA25163" s="29"/>
      <c r="AB25163" s="29"/>
      <c r="AC25163" s="29"/>
      <c r="AD25163" s="29"/>
      <c r="AE25163" s="29"/>
      <c r="AF25163" s="29"/>
      <c r="AG25163" s="29"/>
      <c r="AH25163" s="29"/>
      <c r="AI25163" s="29"/>
      <c r="AJ25163" s="29"/>
      <c r="AK25163" s="29"/>
      <c r="AL25163" s="29"/>
      <c r="AM25163" s="29"/>
      <c r="AP25163" s="30"/>
    </row>
    <row r="25164" spans="1:42">
      <c r="A25164" s="29"/>
      <c r="B25164" s="29"/>
      <c r="C25164" s="29"/>
      <c r="D25164" s="29"/>
      <c r="E25164" s="29"/>
      <c r="F25164" s="29"/>
      <c r="G25164" s="29"/>
      <c r="H25164" s="29"/>
      <c r="I25164" s="29"/>
      <c r="J25164" s="29"/>
      <c r="K25164" s="29"/>
      <c r="L25164" s="29"/>
      <c r="M25164" s="29"/>
      <c r="N25164" s="29"/>
      <c r="O25164" s="29"/>
      <c r="P25164" s="29"/>
      <c r="Q25164" s="29"/>
      <c r="R25164" s="29"/>
      <c r="S25164" s="33"/>
      <c r="T25164" s="29"/>
      <c r="U25164" s="29"/>
      <c r="V25164" s="29"/>
      <c r="W25164" s="29"/>
      <c r="X25164" s="29"/>
      <c r="Y25164" s="29"/>
      <c r="Z25164" s="29"/>
      <c r="AA25164" s="29"/>
      <c r="AB25164" s="29"/>
      <c r="AC25164" s="29"/>
      <c r="AD25164" s="29"/>
      <c r="AE25164" s="29"/>
      <c r="AF25164" s="29"/>
      <c r="AG25164" s="29"/>
      <c r="AH25164" s="29"/>
      <c r="AI25164" s="29"/>
      <c r="AJ25164" s="29"/>
      <c r="AK25164" s="29"/>
      <c r="AL25164" s="29"/>
      <c r="AM25164" s="29"/>
      <c r="AP25164" s="30"/>
    </row>
    <row r="25165" spans="1:42">
      <c r="A25165" s="29"/>
      <c r="B25165" s="29"/>
      <c r="C25165" s="29"/>
      <c r="D25165" s="29"/>
      <c r="E25165" s="29"/>
      <c r="F25165" s="29"/>
      <c r="G25165" s="29"/>
      <c r="H25165" s="29"/>
      <c r="I25165" s="29"/>
      <c r="J25165" s="29"/>
      <c r="K25165" s="29"/>
      <c r="L25165" s="29"/>
      <c r="M25165" s="29"/>
      <c r="N25165" s="29"/>
      <c r="O25165" s="29"/>
      <c r="P25165" s="29"/>
      <c r="Q25165" s="29"/>
      <c r="R25165" s="29"/>
      <c r="S25165" s="33"/>
      <c r="T25165" s="29"/>
      <c r="U25165" s="29"/>
      <c r="V25165" s="29"/>
      <c r="W25165" s="29"/>
      <c r="X25165" s="29"/>
      <c r="Y25165" s="29"/>
      <c r="Z25165" s="29"/>
      <c r="AA25165" s="29"/>
      <c r="AB25165" s="29"/>
      <c r="AC25165" s="29"/>
      <c r="AD25165" s="29"/>
      <c r="AE25165" s="29"/>
      <c r="AF25165" s="29"/>
      <c r="AG25165" s="29"/>
      <c r="AH25165" s="29"/>
      <c r="AI25165" s="29"/>
      <c r="AJ25165" s="29"/>
      <c r="AK25165" s="29"/>
      <c r="AL25165" s="29"/>
      <c r="AM25165" s="29"/>
      <c r="AP25165" s="30"/>
    </row>
    <row r="25166" spans="1:42">
      <c r="A25166" s="29"/>
      <c r="B25166" s="29"/>
      <c r="C25166" s="29"/>
      <c r="D25166" s="29"/>
      <c r="E25166" s="29"/>
      <c r="F25166" s="29"/>
      <c r="G25166" s="29"/>
      <c r="H25166" s="29"/>
      <c r="I25166" s="29"/>
      <c r="J25166" s="29"/>
      <c r="K25166" s="29"/>
      <c r="L25166" s="29"/>
      <c r="M25166" s="29"/>
      <c r="N25166" s="29"/>
      <c r="O25166" s="29"/>
      <c r="P25166" s="29"/>
      <c r="Q25166" s="29"/>
      <c r="R25166" s="29"/>
      <c r="S25166" s="33"/>
      <c r="T25166" s="29"/>
      <c r="U25166" s="29"/>
      <c r="V25166" s="29"/>
      <c r="W25166" s="29"/>
      <c r="X25166" s="29"/>
      <c r="Y25166" s="29"/>
      <c r="Z25166" s="29"/>
      <c r="AA25166" s="29"/>
      <c r="AB25166" s="29"/>
      <c r="AC25166" s="29"/>
      <c r="AD25166" s="29"/>
      <c r="AE25166" s="29"/>
      <c r="AF25166" s="29"/>
      <c r="AG25166" s="29"/>
      <c r="AH25166" s="29"/>
      <c r="AI25166" s="29"/>
      <c r="AJ25166" s="29"/>
      <c r="AK25166" s="29"/>
      <c r="AL25166" s="29"/>
      <c r="AM25166" s="29"/>
      <c r="AP25166" s="30"/>
    </row>
    <row r="25167" spans="1:42">
      <c r="A25167" s="29"/>
      <c r="B25167" s="29"/>
      <c r="C25167" s="29"/>
      <c r="D25167" s="29"/>
      <c r="E25167" s="29"/>
      <c r="F25167" s="29"/>
      <c r="G25167" s="29"/>
      <c r="H25167" s="29"/>
      <c r="I25167" s="29"/>
      <c r="J25167" s="29"/>
      <c r="K25167" s="29"/>
      <c r="L25167" s="29"/>
      <c r="M25167" s="29"/>
      <c r="N25167" s="29"/>
      <c r="O25167" s="29"/>
      <c r="P25167" s="29"/>
      <c r="Q25167" s="29"/>
      <c r="R25167" s="29"/>
      <c r="S25167" s="33"/>
      <c r="T25167" s="29"/>
      <c r="U25167" s="29"/>
      <c r="V25167" s="29"/>
      <c r="W25167" s="29"/>
      <c r="X25167" s="29"/>
      <c r="Y25167" s="29"/>
      <c r="Z25167" s="29"/>
      <c r="AA25167" s="29"/>
      <c r="AB25167" s="29"/>
      <c r="AC25167" s="29"/>
      <c r="AD25167" s="29"/>
      <c r="AE25167" s="29"/>
      <c r="AF25167" s="29"/>
      <c r="AG25167" s="29"/>
      <c r="AH25167" s="29"/>
      <c r="AI25167" s="29"/>
      <c r="AJ25167" s="29"/>
      <c r="AK25167" s="29"/>
      <c r="AL25167" s="29"/>
      <c r="AM25167" s="29"/>
      <c r="AP25167" s="30"/>
    </row>
    <row r="25168" spans="1:42">
      <c r="A25168" s="29"/>
      <c r="B25168" s="29"/>
      <c r="C25168" s="29"/>
      <c r="D25168" s="29"/>
      <c r="E25168" s="29"/>
      <c r="F25168" s="29"/>
      <c r="G25168" s="29"/>
      <c r="H25168" s="29"/>
      <c r="I25168" s="29"/>
      <c r="J25168" s="29"/>
      <c r="K25168" s="29"/>
      <c r="L25168" s="29"/>
      <c r="M25168" s="29"/>
      <c r="N25168" s="29"/>
      <c r="O25168" s="29"/>
      <c r="P25168" s="29"/>
      <c r="Q25168" s="29"/>
      <c r="R25168" s="29"/>
      <c r="S25168" s="33"/>
      <c r="T25168" s="29"/>
      <c r="U25168" s="29"/>
      <c r="V25168" s="29"/>
      <c r="W25168" s="29"/>
      <c r="X25168" s="29"/>
      <c r="Y25168" s="29"/>
      <c r="Z25168" s="29"/>
      <c r="AA25168" s="29"/>
      <c r="AB25168" s="29"/>
      <c r="AC25168" s="29"/>
      <c r="AD25168" s="29"/>
      <c r="AE25168" s="29"/>
      <c r="AF25168" s="29"/>
      <c r="AG25168" s="29"/>
      <c r="AH25168" s="29"/>
      <c r="AI25168" s="29"/>
      <c r="AJ25168" s="29"/>
      <c r="AK25168" s="29"/>
      <c r="AL25168" s="29"/>
      <c r="AM25168" s="29"/>
      <c r="AP25168" s="30"/>
    </row>
    <row r="25169" spans="1:42">
      <c r="A25169" s="29"/>
      <c r="B25169" s="29"/>
      <c r="C25169" s="29"/>
      <c r="D25169" s="29"/>
      <c r="E25169" s="29"/>
      <c r="F25169" s="29"/>
      <c r="G25169" s="29"/>
      <c r="H25169" s="29"/>
      <c r="I25169" s="29"/>
      <c r="J25169" s="29"/>
      <c r="K25169" s="29"/>
      <c r="L25169" s="29"/>
      <c r="M25169" s="29"/>
      <c r="N25169" s="29"/>
      <c r="O25169" s="29"/>
      <c r="P25169" s="29"/>
      <c r="Q25169" s="29"/>
      <c r="R25169" s="29"/>
      <c r="S25169" s="33"/>
      <c r="T25169" s="29"/>
      <c r="U25169" s="29"/>
      <c r="V25169" s="29"/>
      <c r="W25169" s="29"/>
      <c r="X25169" s="29"/>
      <c r="Y25169" s="29"/>
      <c r="Z25169" s="29"/>
      <c r="AA25169" s="29"/>
      <c r="AB25169" s="29"/>
      <c r="AC25169" s="29"/>
      <c r="AD25169" s="29"/>
      <c r="AE25169" s="29"/>
      <c r="AF25169" s="29"/>
      <c r="AG25169" s="29"/>
      <c r="AH25169" s="29"/>
      <c r="AI25169" s="29"/>
      <c r="AJ25169" s="29"/>
      <c r="AK25169" s="29"/>
      <c r="AL25169" s="29"/>
      <c r="AM25169" s="29"/>
      <c r="AP25169" s="30"/>
    </row>
    <row r="25170" spans="1:42">
      <c r="A25170" s="29"/>
      <c r="B25170" s="29"/>
      <c r="C25170" s="29"/>
      <c r="D25170" s="29"/>
      <c r="E25170" s="29"/>
      <c r="F25170" s="29"/>
      <c r="G25170" s="29"/>
      <c r="H25170" s="29"/>
      <c r="I25170" s="29"/>
      <c r="J25170" s="29"/>
      <c r="K25170" s="29"/>
      <c r="L25170" s="29"/>
      <c r="M25170" s="29"/>
      <c r="N25170" s="29"/>
      <c r="O25170" s="29"/>
      <c r="P25170" s="29"/>
      <c r="Q25170" s="29"/>
      <c r="R25170" s="29"/>
      <c r="S25170" s="33"/>
      <c r="T25170" s="29"/>
      <c r="U25170" s="29"/>
      <c r="V25170" s="29"/>
      <c r="W25170" s="29"/>
      <c r="X25170" s="29"/>
      <c r="Y25170" s="29"/>
      <c r="Z25170" s="29"/>
      <c r="AA25170" s="29"/>
      <c r="AB25170" s="29"/>
      <c r="AC25170" s="29"/>
      <c r="AD25170" s="29"/>
      <c r="AE25170" s="29"/>
      <c r="AF25170" s="29"/>
      <c r="AG25170" s="29"/>
      <c r="AH25170" s="29"/>
      <c r="AI25170" s="29"/>
      <c r="AJ25170" s="29"/>
      <c r="AK25170" s="29"/>
      <c r="AL25170" s="29"/>
      <c r="AM25170" s="29"/>
      <c r="AP25170" s="30"/>
    </row>
    <row r="25171" spans="1:42">
      <c r="A25171" s="29"/>
      <c r="B25171" s="29"/>
      <c r="C25171" s="29"/>
      <c r="D25171" s="29"/>
      <c r="E25171" s="29"/>
      <c r="F25171" s="29"/>
      <c r="G25171" s="29"/>
      <c r="H25171" s="29"/>
      <c r="I25171" s="29"/>
      <c r="J25171" s="29"/>
      <c r="K25171" s="29"/>
      <c r="L25171" s="29"/>
      <c r="M25171" s="29"/>
      <c r="N25171" s="29"/>
      <c r="O25171" s="29"/>
      <c r="P25171" s="29"/>
      <c r="Q25171" s="29"/>
      <c r="R25171" s="29"/>
      <c r="S25171" s="33"/>
      <c r="T25171" s="29"/>
      <c r="U25171" s="29"/>
      <c r="V25171" s="29"/>
      <c r="W25171" s="29"/>
      <c r="X25171" s="29"/>
      <c r="Y25171" s="29"/>
      <c r="Z25171" s="29"/>
      <c r="AA25171" s="29"/>
      <c r="AB25171" s="29"/>
      <c r="AC25171" s="29"/>
      <c r="AD25171" s="29"/>
      <c r="AE25171" s="29"/>
      <c r="AF25171" s="29"/>
      <c r="AG25171" s="29"/>
      <c r="AH25171" s="29"/>
      <c r="AI25171" s="29"/>
      <c r="AJ25171" s="29"/>
      <c r="AK25171" s="29"/>
      <c r="AL25171" s="29"/>
      <c r="AM25171" s="29"/>
      <c r="AP25171" s="30"/>
    </row>
    <row r="25172" spans="1:42">
      <c r="A25172" s="29"/>
      <c r="B25172" s="29"/>
      <c r="C25172" s="29"/>
      <c r="D25172" s="29"/>
      <c r="E25172" s="29"/>
      <c r="F25172" s="29"/>
      <c r="G25172" s="29"/>
      <c r="H25172" s="29"/>
      <c r="I25172" s="29"/>
      <c r="J25172" s="29"/>
      <c r="K25172" s="29"/>
      <c r="L25172" s="29"/>
      <c r="M25172" s="29"/>
      <c r="N25172" s="29"/>
      <c r="O25172" s="29"/>
      <c r="P25172" s="29"/>
      <c r="Q25172" s="29"/>
      <c r="R25172" s="29"/>
      <c r="S25172" s="33"/>
      <c r="T25172" s="29"/>
      <c r="U25172" s="29"/>
      <c r="V25172" s="29"/>
      <c r="W25172" s="29"/>
      <c r="X25172" s="29"/>
      <c r="Y25172" s="29"/>
      <c r="Z25172" s="29"/>
      <c r="AA25172" s="29"/>
      <c r="AB25172" s="29"/>
      <c r="AC25172" s="29"/>
      <c r="AD25172" s="29"/>
      <c r="AE25172" s="29"/>
      <c r="AF25172" s="29"/>
      <c r="AG25172" s="29"/>
      <c r="AH25172" s="29"/>
      <c r="AI25172" s="29"/>
      <c r="AJ25172" s="29"/>
      <c r="AK25172" s="29"/>
      <c r="AL25172" s="29"/>
      <c r="AM25172" s="29"/>
      <c r="AP25172" s="30"/>
    </row>
    <row r="25173" spans="1:42">
      <c r="A25173" s="29"/>
      <c r="B25173" s="29"/>
      <c r="C25173" s="29"/>
      <c r="D25173" s="29"/>
      <c r="E25173" s="29"/>
      <c r="F25173" s="29"/>
      <c r="G25173" s="29"/>
      <c r="H25173" s="29"/>
      <c r="I25173" s="29"/>
      <c r="J25173" s="29"/>
      <c r="K25173" s="29"/>
      <c r="L25173" s="29"/>
      <c r="M25173" s="29"/>
      <c r="N25173" s="29"/>
      <c r="O25173" s="29"/>
      <c r="P25173" s="29"/>
      <c r="Q25173" s="29"/>
      <c r="R25173" s="29"/>
      <c r="S25173" s="33"/>
      <c r="T25173" s="29"/>
      <c r="U25173" s="29"/>
      <c r="V25173" s="29"/>
      <c r="W25173" s="29"/>
      <c r="X25173" s="29"/>
      <c r="Y25173" s="29"/>
      <c r="Z25173" s="29"/>
      <c r="AA25173" s="29"/>
      <c r="AB25173" s="29"/>
      <c r="AC25173" s="29"/>
      <c r="AD25173" s="29"/>
      <c r="AE25173" s="29"/>
      <c r="AF25173" s="29"/>
      <c r="AG25173" s="29"/>
      <c r="AH25173" s="29"/>
      <c r="AI25173" s="29"/>
      <c r="AJ25173" s="29"/>
      <c r="AK25173" s="29"/>
      <c r="AL25173" s="29"/>
      <c r="AM25173" s="29"/>
      <c r="AP25173" s="30"/>
    </row>
    <row r="25174" spans="1:42">
      <c r="A25174" s="29"/>
      <c r="B25174" s="29"/>
      <c r="C25174" s="29"/>
      <c r="D25174" s="29"/>
      <c r="E25174" s="29"/>
      <c r="F25174" s="29"/>
      <c r="G25174" s="29"/>
      <c r="H25174" s="29"/>
      <c r="I25174" s="29"/>
      <c r="J25174" s="29"/>
      <c r="K25174" s="29"/>
      <c r="L25174" s="29"/>
      <c r="M25174" s="29"/>
      <c r="N25174" s="29"/>
      <c r="O25174" s="29"/>
      <c r="P25174" s="29"/>
      <c r="Q25174" s="29"/>
      <c r="R25174" s="29"/>
      <c r="S25174" s="33"/>
      <c r="T25174" s="29"/>
      <c r="U25174" s="29"/>
      <c r="V25174" s="29"/>
      <c r="W25174" s="29"/>
      <c r="X25174" s="29"/>
      <c r="Y25174" s="29"/>
      <c r="Z25174" s="29"/>
      <c r="AA25174" s="29"/>
      <c r="AB25174" s="29"/>
      <c r="AC25174" s="29"/>
      <c r="AD25174" s="29"/>
      <c r="AE25174" s="29"/>
      <c r="AF25174" s="29"/>
      <c r="AG25174" s="29"/>
      <c r="AH25174" s="29"/>
      <c r="AI25174" s="29"/>
      <c r="AJ25174" s="29"/>
      <c r="AK25174" s="29"/>
      <c r="AL25174" s="29"/>
      <c r="AM25174" s="29"/>
      <c r="AP25174" s="30"/>
    </row>
    <row r="25175" spans="1:42">
      <c r="A25175" s="29"/>
      <c r="B25175" s="29"/>
      <c r="C25175" s="29"/>
      <c r="D25175" s="29"/>
      <c r="E25175" s="29"/>
      <c r="F25175" s="29"/>
      <c r="G25175" s="29"/>
      <c r="H25175" s="29"/>
      <c r="I25175" s="29"/>
      <c r="J25175" s="29"/>
      <c r="K25175" s="29"/>
      <c r="L25175" s="29"/>
      <c r="M25175" s="29"/>
      <c r="N25175" s="29"/>
      <c r="O25175" s="29"/>
      <c r="P25175" s="29"/>
      <c r="Q25175" s="29"/>
      <c r="R25175" s="29"/>
      <c r="S25175" s="33"/>
      <c r="T25175" s="29"/>
      <c r="U25175" s="29"/>
      <c r="V25175" s="29"/>
      <c r="W25175" s="29"/>
      <c r="X25175" s="29"/>
      <c r="Y25175" s="29"/>
      <c r="Z25175" s="29"/>
      <c r="AA25175" s="29"/>
      <c r="AB25175" s="29"/>
      <c r="AC25175" s="29"/>
      <c r="AD25175" s="29"/>
      <c r="AE25175" s="29"/>
      <c r="AF25175" s="29"/>
      <c r="AG25175" s="29"/>
      <c r="AH25175" s="29"/>
      <c r="AI25175" s="29"/>
      <c r="AJ25175" s="29"/>
      <c r="AK25175" s="29"/>
      <c r="AL25175" s="29"/>
      <c r="AM25175" s="29"/>
      <c r="AP25175" s="30"/>
    </row>
    <row r="25176" spans="1:42">
      <c r="A25176" s="29"/>
      <c r="B25176" s="29"/>
      <c r="C25176" s="29"/>
      <c r="D25176" s="29"/>
      <c r="E25176" s="29"/>
      <c r="F25176" s="29"/>
      <c r="G25176" s="29"/>
      <c r="H25176" s="29"/>
      <c r="I25176" s="29"/>
      <c r="J25176" s="29"/>
      <c r="K25176" s="29"/>
      <c r="L25176" s="29"/>
      <c r="M25176" s="29"/>
      <c r="N25176" s="29"/>
      <c r="O25176" s="29"/>
      <c r="P25176" s="29"/>
      <c r="Q25176" s="29"/>
      <c r="R25176" s="29"/>
      <c r="S25176" s="33"/>
      <c r="T25176" s="29"/>
      <c r="U25176" s="29"/>
      <c r="V25176" s="29"/>
      <c r="W25176" s="29"/>
      <c r="X25176" s="29"/>
      <c r="Y25176" s="29"/>
      <c r="Z25176" s="29"/>
      <c r="AA25176" s="29"/>
      <c r="AB25176" s="29"/>
      <c r="AC25176" s="29"/>
      <c r="AD25176" s="29"/>
      <c r="AE25176" s="29"/>
      <c r="AF25176" s="29"/>
      <c r="AG25176" s="29"/>
      <c r="AH25176" s="29"/>
      <c r="AI25176" s="29"/>
      <c r="AJ25176" s="29"/>
      <c r="AK25176" s="29"/>
      <c r="AL25176" s="29"/>
      <c r="AM25176" s="29"/>
      <c r="AP25176" s="30"/>
    </row>
    <row r="25177" spans="1:42">
      <c r="A25177" s="29"/>
      <c r="B25177" s="29"/>
      <c r="C25177" s="29"/>
      <c r="D25177" s="29"/>
      <c r="E25177" s="29"/>
      <c r="F25177" s="29"/>
      <c r="G25177" s="29"/>
      <c r="H25177" s="29"/>
      <c r="I25177" s="29"/>
      <c r="J25177" s="29"/>
      <c r="K25177" s="29"/>
      <c r="L25177" s="29"/>
      <c r="M25177" s="29"/>
      <c r="N25177" s="29"/>
      <c r="O25177" s="29"/>
      <c r="P25177" s="29"/>
      <c r="Q25177" s="29"/>
      <c r="R25177" s="29"/>
      <c r="S25177" s="33"/>
      <c r="T25177" s="29"/>
      <c r="U25177" s="29"/>
      <c r="V25177" s="29"/>
      <c r="W25177" s="29"/>
      <c r="X25177" s="29"/>
      <c r="Y25177" s="29"/>
      <c r="Z25177" s="29"/>
      <c r="AA25177" s="29"/>
      <c r="AB25177" s="29"/>
      <c r="AC25177" s="29"/>
      <c r="AD25177" s="29"/>
      <c r="AE25177" s="29"/>
      <c r="AF25177" s="29"/>
      <c r="AG25177" s="29"/>
      <c r="AH25177" s="29"/>
      <c r="AI25177" s="29"/>
      <c r="AJ25177" s="29"/>
      <c r="AK25177" s="29"/>
      <c r="AL25177" s="29"/>
      <c r="AM25177" s="29"/>
      <c r="AP25177" s="30"/>
    </row>
    <row r="25178" spans="1:42">
      <c r="A25178" s="29"/>
      <c r="B25178" s="29"/>
      <c r="C25178" s="29"/>
      <c r="D25178" s="29"/>
      <c r="E25178" s="29"/>
      <c r="F25178" s="29"/>
      <c r="G25178" s="29"/>
      <c r="H25178" s="29"/>
      <c r="I25178" s="29"/>
      <c r="J25178" s="29"/>
      <c r="K25178" s="29"/>
      <c r="L25178" s="29"/>
      <c r="M25178" s="29"/>
      <c r="N25178" s="29"/>
      <c r="O25178" s="29"/>
      <c r="P25178" s="29"/>
      <c r="Q25178" s="29"/>
      <c r="R25178" s="29"/>
      <c r="S25178" s="33"/>
      <c r="T25178" s="29"/>
      <c r="U25178" s="29"/>
      <c r="V25178" s="29"/>
      <c r="W25178" s="29"/>
      <c r="X25178" s="29"/>
      <c r="Y25178" s="29"/>
      <c r="Z25178" s="29"/>
      <c r="AA25178" s="29"/>
      <c r="AB25178" s="29"/>
      <c r="AC25178" s="29"/>
      <c r="AD25178" s="29"/>
      <c r="AE25178" s="29"/>
      <c r="AF25178" s="29"/>
      <c r="AG25178" s="29"/>
      <c r="AH25178" s="29"/>
      <c r="AI25178" s="29"/>
      <c r="AJ25178" s="29"/>
      <c r="AK25178" s="29"/>
      <c r="AL25178" s="29"/>
      <c r="AM25178" s="29"/>
      <c r="AP25178" s="30"/>
    </row>
    <row r="25179" spans="1:42">
      <c r="A25179" s="29"/>
      <c r="B25179" s="29"/>
      <c r="C25179" s="29"/>
      <c r="D25179" s="29"/>
      <c r="E25179" s="29"/>
      <c r="F25179" s="29"/>
      <c r="G25179" s="29"/>
      <c r="H25179" s="29"/>
      <c r="I25179" s="29"/>
      <c r="J25179" s="29"/>
      <c r="K25179" s="29"/>
      <c r="L25179" s="29"/>
      <c r="M25179" s="29"/>
      <c r="N25179" s="29"/>
      <c r="O25179" s="29"/>
      <c r="P25179" s="29"/>
      <c r="Q25179" s="29"/>
      <c r="R25179" s="29"/>
      <c r="S25179" s="33"/>
      <c r="T25179" s="29"/>
      <c r="U25179" s="29"/>
      <c r="V25179" s="29"/>
      <c r="W25179" s="29"/>
      <c r="X25179" s="29"/>
      <c r="Y25179" s="29"/>
      <c r="Z25179" s="29"/>
      <c r="AA25179" s="29"/>
      <c r="AB25179" s="29"/>
      <c r="AC25179" s="29"/>
      <c r="AD25179" s="29"/>
      <c r="AE25179" s="29"/>
      <c r="AF25179" s="29"/>
      <c r="AG25179" s="29"/>
      <c r="AH25179" s="29"/>
      <c r="AI25179" s="29"/>
      <c r="AJ25179" s="29"/>
      <c r="AK25179" s="29"/>
      <c r="AL25179" s="29"/>
      <c r="AM25179" s="29"/>
      <c r="AP25179" s="30"/>
    </row>
    <row r="25180" spans="1:42">
      <c r="A25180" s="29"/>
      <c r="B25180" s="29"/>
      <c r="C25180" s="29"/>
      <c r="D25180" s="29"/>
      <c r="E25180" s="29"/>
      <c r="F25180" s="29"/>
      <c r="G25180" s="29"/>
      <c r="H25180" s="29"/>
      <c r="I25180" s="29"/>
      <c r="J25180" s="29"/>
      <c r="K25180" s="29"/>
      <c r="L25180" s="29"/>
      <c r="M25180" s="29"/>
      <c r="N25180" s="29"/>
      <c r="O25180" s="29"/>
      <c r="P25180" s="29"/>
      <c r="Q25180" s="29"/>
      <c r="R25180" s="29"/>
      <c r="S25180" s="33"/>
      <c r="T25180" s="29"/>
      <c r="U25180" s="29"/>
      <c r="V25180" s="29"/>
      <c r="W25180" s="29"/>
      <c r="X25180" s="29"/>
      <c r="Y25180" s="29"/>
      <c r="Z25180" s="29"/>
      <c r="AA25180" s="29"/>
      <c r="AB25180" s="29"/>
      <c r="AC25180" s="29"/>
      <c r="AD25180" s="29"/>
      <c r="AE25180" s="29"/>
      <c r="AF25180" s="29"/>
      <c r="AG25180" s="29"/>
      <c r="AH25180" s="29"/>
      <c r="AI25180" s="29"/>
      <c r="AJ25180" s="29"/>
      <c r="AK25180" s="29"/>
      <c r="AL25180" s="29"/>
      <c r="AM25180" s="29"/>
      <c r="AP25180" s="30"/>
    </row>
    <row r="25181" spans="1:42">
      <c r="A25181" s="29"/>
      <c r="B25181" s="29"/>
      <c r="C25181" s="29"/>
      <c r="D25181" s="29"/>
      <c r="E25181" s="29"/>
      <c r="F25181" s="29"/>
      <c r="G25181" s="29"/>
      <c r="H25181" s="29"/>
      <c r="I25181" s="29"/>
      <c r="J25181" s="29"/>
      <c r="K25181" s="29"/>
      <c r="L25181" s="29"/>
      <c r="M25181" s="29"/>
      <c r="N25181" s="29"/>
      <c r="O25181" s="29"/>
      <c r="P25181" s="29"/>
      <c r="Q25181" s="29"/>
      <c r="R25181" s="29"/>
      <c r="S25181" s="33"/>
      <c r="T25181" s="29"/>
      <c r="U25181" s="29"/>
      <c r="V25181" s="29"/>
      <c r="W25181" s="29"/>
      <c r="X25181" s="29"/>
      <c r="Y25181" s="29"/>
      <c r="Z25181" s="29"/>
      <c r="AA25181" s="29"/>
      <c r="AB25181" s="29"/>
      <c r="AC25181" s="29"/>
      <c r="AD25181" s="29"/>
      <c r="AE25181" s="29"/>
      <c r="AF25181" s="29"/>
      <c r="AG25181" s="29"/>
      <c r="AH25181" s="29"/>
      <c r="AI25181" s="29"/>
      <c r="AJ25181" s="29"/>
      <c r="AK25181" s="29"/>
      <c r="AL25181" s="29"/>
      <c r="AM25181" s="29"/>
      <c r="AP25181" s="30"/>
    </row>
    <row r="25182" spans="1:42">
      <c r="A25182" s="29"/>
      <c r="B25182" s="29"/>
      <c r="C25182" s="29"/>
      <c r="D25182" s="29"/>
      <c r="E25182" s="29"/>
      <c r="F25182" s="29"/>
      <c r="G25182" s="29"/>
      <c r="H25182" s="29"/>
      <c r="I25182" s="29"/>
      <c r="J25182" s="29"/>
      <c r="K25182" s="29"/>
      <c r="L25182" s="29"/>
      <c r="M25182" s="29"/>
      <c r="N25182" s="29"/>
      <c r="O25182" s="29"/>
      <c r="P25182" s="29"/>
      <c r="Q25182" s="29"/>
      <c r="R25182" s="29"/>
      <c r="S25182" s="33"/>
      <c r="T25182" s="29"/>
      <c r="U25182" s="29"/>
      <c r="V25182" s="29"/>
      <c r="W25182" s="29"/>
      <c r="X25182" s="29"/>
      <c r="Y25182" s="29"/>
      <c r="Z25182" s="29"/>
      <c r="AA25182" s="29"/>
      <c r="AB25182" s="29"/>
      <c r="AC25182" s="29"/>
      <c r="AD25182" s="29"/>
      <c r="AE25182" s="29"/>
      <c r="AF25182" s="29"/>
      <c r="AG25182" s="29"/>
      <c r="AH25182" s="29"/>
      <c r="AI25182" s="29"/>
      <c r="AJ25182" s="29"/>
      <c r="AK25182" s="29"/>
      <c r="AL25182" s="29"/>
      <c r="AM25182" s="29"/>
      <c r="AP25182" s="30"/>
    </row>
    <row r="25183" spans="1:42">
      <c r="A25183" s="29"/>
      <c r="B25183" s="29"/>
      <c r="C25183" s="29"/>
      <c r="D25183" s="29"/>
      <c r="E25183" s="29"/>
      <c r="F25183" s="29"/>
      <c r="G25183" s="29"/>
      <c r="H25183" s="29"/>
      <c r="I25183" s="29"/>
      <c r="J25183" s="29"/>
      <c r="K25183" s="29"/>
      <c r="L25183" s="29"/>
      <c r="M25183" s="29"/>
      <c r="N25183" s="29"/>
      <c r="O25183" s="29"/>
      <c r="P25183" s="29"/>
      <c r="Q25183" s="29"/>
      <c r="R25183" s="29"/>
      <c r="S25183" s="33"/>
      <c r="T25183" s="29"/>
      <c r="U25183" s="29"/>
      <c r="V25183" s="29"/>
      <c r="W25183" s="29"/>
      <c r="X25183" s="29"/>
      <c r="Y25183" s="29"/>
      <c r="Z25183" s="29"/>
      <c r="AA25183" s="29"/>
      <c r="AB25183" s="29"/>
      <c r="AC25183" s="29"/>
      <c r="AD25183" s="29"/>
      <c r="AE25183" s="29"/>
      <c r="AF25183" s="29"/>
      <c r="AG25183" s="29"/>
      <c r="AH25183" s="29"/>
      <c r="AI25183" s="29"/>
      <c r="AJ25183" s="29"/>
      <c r="AK25183" s="29"/>
      <c r="AL25183" s="29"/>
      <c r="AM25183" s="29"/>
      <c r="AP25183" s="30"/>
    </row>
    <row r="25184" spans="1:42">
      <c r="A25184" s="29"/>
      <c r="B25184" s="29"/>
      <c r="C25184" s="29"/>
      <c r="D25184" s="29"/>
      <c r="E25184" s="29"/>
      <c r="F25184" s="29"/>
      <c r="G25184" s="29"/>
      <c r="H25184" s="29"/>
      <c r="I25184" s="29"/>
      <c r="J25184" s="29"/>
      <c r="K25184" s="29"/>
      <c r="L25184" s="29"/>
      <c r="M25184" s="29"/>
      <c r="N25184" s="29"/>
      <c r="O25184" s="29"/>
      <c r="P25184" s="29"/>
      <c r="Q25184" s="29"/>
      <c r="R25184" s="29"/>
      <c r="S25184" s="33"/>
      <c r="T25184" s="29"/>
      <c r="U25184" s="29"/>
      <c r="V25184" s="29"/>
      <c r="W25184" s="29"/>
      <c r="X25184" s="29"/>
      <c r="Y25184" s="29"/>
      <c r="Z25184" s="29"/>
      <c r="AA25184" s="29"/>
      <c r="AB25184" s="29"/>
      <c r="AC25184" s="29"/>
      <c r="AD25184" s="29"/>
      <c r="AE25184" s="29"/>
      <c r="AF25184" s="29"/>
      <c r="AG25184" s="29"/>
      <c r="AH25184" s="29"/>
      <c r="AI25184" s="29"/>
      <c r="AJ25184" s="29"/>
      <c r="AK25184" s="29"/>
      <c r="AL25184" s="29"/>
      <c r="AM25184" s="29"/>
      <c r="AP25184" s="30"/>
    </row>
    <row r="25185" spans="1:42">
      <c r="A25185" s="29"/>
      <c r="B25185" s="29"/>
      <c r="C25185" s="29"/>
      <c r="D25185" s="29"/>
      <c r="E25185" s="29"/>
      <c r="F25185" s="29"/>
      <c r="G25185" s="29"/>
      <c r="H25185" s="29"/>
      <c r="I25185" s="29"/>
      <c r="J25185" s="29"/>
      <c r="K25185" s="29"/>
      <c r="L25185" s="29"/>
      <c r="M25185" s="29"/>
      <c r="N25185" s="29"/>
      <c r="O25185" s="29"/>
      <c r="P25185" s="29"/>
      <c r="Q25185" s="29"/>
      <c r="R25185" s="29"/>
      <c r="S25185" s="33"/>
      <c r="T25185" s="29"/>
      <c r="U25185" s="29"/>
      <c r="V25185" s="29"/>
      <c r="W25185" s="29"/>
      <c r="X25185" s="29"/>
      <c r="Y25185" s="29"/>
      <c r="Z25185" s="29"/>
      <c r="AA25185" s="29"/>
      <c r="AB25185" s="29"/>
      <c r="AC25185" s="29"/>
      <c r="AD25185" s="29"/>
      <c r="AE25185" s="29"/>
      <c r="AF25185" s="29"/>
      <c r="AG25185" s="29"/>
      <c r="AH25185" s="29"/>
      <c r="AI25185" s="29"/>
      <c r="AJ25185" s="29"/>
      <c r="AK25185" s="29"/>
      <c r="AL25185" s="29"/>
      <c r="AM25185" s="29"/>
      <c r="AP25185" s="30"/>
    </row>
    <row r="25186" spans="1:42">
      <c r="A25186" s="29"/>
      <c r="B25186" s="29"/>
      <c r="C25186" s="29"/>
      <c r="D25186" s="29"/>
      <c r="E25186" s="29"/>
      <c r="F25186" s="29"/>
      <c r="G25186" s="29"/>
      <c r="H25186" s="29"/>
      <c r="I25186" s="29"/>
      <c r="J25186" s="29"/>
      <c r="K25186" s="29"/>
      <c r="L25186" s="29"/>
      <c r="M25186" s="29"/>
      <c r="N25186" s="29"/>
      <c r="O25186" s="29"/>
      <c r="P25186" s="29"/>
      <c r="Q25186" s="29"/>
      <c r="R25186" s="29"/>
      <c r="S25186" s="33"/>
      <c r="T25186" s="29"/>
      <c r="U25186" s="29"/>
      <c r="V25186" s="29"/>
      <c r="W25186" s="29"/>
      <c r="X25186" s="29"/>
      <c r="Y25186" s="29"/>
      <c r="Z25186" s="29"/>
      <c r="AA25186" s="29"/>
      <c r="AB25186" s="29"/>
      <c r="AC25186" s="29"/>
      <c r="AD25186" s="29"/>
      <c r="AE25186" s="29"/>
      <c r="AF25186" s="29"/>
      <c r="AG25186" s="29"/>
      <c r="AH25186" s="29"/>
      <c r="AI25186" s="29"/>
      <c r="AJ25186" s="29"/>
      <c r="AK25186" s="29"/>
      <c r="AL25186" s="29"/>
      <c r="AM25186" s="29"/>
      <c r="AP25186" s="30"/>
    </row>
    <row r="25187" spans="1:42">
      <c r="A25187" s="29"/>
      <c r="B25187" s="29"/>
      <c r="C25187" s="29"/>
      <c r="D25187" s="29"/>
      <c r="E25187" s="29"/>
      <c r="F25187" s="29"/>
      <c r="G25187" s="29"/>
      <c r="H25187" s="29"/>
      <c r="I25187" s="29"/>
      <c r="J25187" s="29"/>
      <c r="K25187" s="29"/>
      <c r="L25187" s="29"/>
      <c r="M25187" s="29"/>
      <c r="N25187" s="29"/>
      <c r="O25187" s="29"/>
      <c r="P25187" s="29"/>
      <c r="Q25187" s="29"/>
      <c r="R25187" s="29"/>
      <c r="S25187" s="33"/>
      <c r="T25187" s="29"/>
      <c r="U25187" s="29"/>
      <c r="V25187" s="29"/>
      <c r="W25187" s="29"/>
      <c r="X25187" s="29"/>
      <c r="Y25187" s="29"/>
      <c r="Z25187" s="29"/>
      <c r="AA25187" s="29"/>
      <c r="AB25187" s="29"/>
      <c r="AC25187" s="29"/>
      <c r="AD25187" s="29"/>
      <c r="AE25187" s="29"/>
      <c r="AF25187" s="29"/>
      <c r="AG25187" s="29"/>
      <c r="AH25187" s="29"/>
      <c r="AI25187" s="29"/>
      <c r="AJ25187" s="29"/>
      <c r="AK25187" s="29"/>
      <c r="AL25187" s="29"/>
      <c r="AM25187" s="29"/>
      <c r="AP25187" s="30"/>
    </row>
    <row r="25188" spans="1:42">
      <c r="A25188" s="29"/>
      <c r="B25188" s="29"/>
      <c r="C25188" s="29"/>
      <c r="D25188" s="29"/>
      <c r="E25188" s="29"/>
      <c r="F25188" s="29"/>
      <c r="G25188" s="29"/>
      <c r="H25188" s="29"/>
      <c r="I25188" s="29"/>
      <c r="J25188" s="29"/>
      <c r="K25188" s="29"/>
      <c r="L25188" s="29"/>
      <c r="M25188" s="29"/>
      <c r="N25188" s="29"/>
      <c r="O25188" s="29"/>
      <c r="P25188" s="29"/>
      <c r="Q25188" s="29"/>
      <c r="R25188" s="29"/>
      <c r="S25188" s="33"/>
      <c r="T25188" s="29"/>
      <c r="U25188" s="29"/>
      <c r="V25188" s="29"/>
      <c r="W25188" s="29"/>
      <c r="X25188" s="29"/>
      <c r="Y25188" s="29"/>
      <c r="Z25188" s="29"/>
      <c r="AA25188" s="29"/>
      <c r="AB25188" s="29"/>
      <c r="AC25188" s="29"/>
      <c r="AD25188" s="29"/>
      <c r="AE25188" s="29"/>
      <c r="AF25188" s="29"/>
      <c r="AG25188" s="29"/>
      <c r="AH25188" s="29"/>
      <c r="AI25188" s="29"/>
      <c r="AJ25188" s="29"/>
      <c r="AK25188" s="29"/>
      <c r="AL25188" s="29"/>
      <c r="AM25188" s="29"/>
      <c r="AP25188" s="30"/>
    </row>
    <row r="25189" spans="1:42">
      <c r="A25189" s="29"/>
      <c r="B25189" s="29"/>
      <c r="C25189" s="29"/>
      <c r="D25189" s="29"/>
      <c r="E25189" s="29"/>
      <c r="F25189" s="29"/>
      <c r="G25189" s="29"/>
      <c r="H25189" s="29"/>
      <c r="I25189" s="29"/>
      <c r="J25189" s="29"/>
      <c r="K25189" s="29"/>
      <c r="L25189" s="29"/>
      <c r="M25189" s="29"/>
      <c r="N25189" s="29"/>
      <c r="O25189" s="29"/>
      <c r="P25189" s="29"/>
      <c r="Q25189" s="29"/>
      <c r="R25189" s="29"/>
      <c r="S25189" s="33"/>
      <c r="T25189" s="29"/>
      <c r="U25189" s="29"/>
      <c r="V25189" s="29"/>
      <c r="W25189" s="29"/>
      <c r="X25189" s="29"/>
      <c r="Y25189" s="29"/>
      <c r="Z25189" s="29"/>
      <c r="AA25189" s="29"/>
      <c r="AB25189" s="29"/>
      <c r="AC25189" s="29"/>
      <c r="AD25189" s="29"/>
      <c r="AE25189" s="29"/>
      <c r="AF25189" s="29"/>
      <c r="AG25189" s="29"/>
      <c r="AH25189" s="29"/>
      <c r="AI25189" s="29"/>
      <c r="AJ25189" s="29"/>
      <c r="AK25189" s="29"/>
      <c r="AL25189" s="29"/>
      <c r="AM25189" s="29"/>
      <c r="AP25189" s="30"/>
    </row>
    <row r="25190" spans="1:42">
      <c r="A25190" s="29"/>
      <c r="B25190" s="29"/>
      <c r="C25190" s="29"/>
      <c r="D25190" s="29"/>
      <c r="E25190" s="29"/>
      <c r="F25190" s="29"/>
      <c r="G25190" s="29"/>
      <c r="H25190" s="29"/>
      <c r="I25190" s="29"/>
      <c r="J25190" s="29"/>
      <c r="K25190" s="29"/>
      <c r="L25190" s="29"/>
      <c r="M25190" s="29"/>
      <c r="N25190" s="29"/>
      <c r="O25190" s="29"/>
      <c r="P25190" s="29"/>
      <c r="Q25190" s="29"/>
      <c r="R25190" s="29"/>
      <c r="S25190" s="33"/>
      <c r="T25190" s="29"/>
      <c r="U25190" s="29"/>
      <c r="V25190" s="29"/>
      <c r="W25190" s="29"/>
      <c r="X25190" s="29"/>
      <c r="Y25190" s="29"/>
      <c r="Z25190" s="29"/>
      <c r="AA25190" s="29"/>
      <c r="AB25190" s="29"/>
      <c r="AC25190" s="29"/>
      <c r="AD25190" s="29"/>
      <c r="AE25190" s="29"/>
      <c r="AF25190" s="29"/>
      <c r="AG25190" s="29"/>
      <c r="AH25190" s="29"/>
      <c r="AI25190" s="29"/>
      <c r="AJ25190" s="29"/>
      <c r="AK25190" s="29"/>
      <c r="AL25190" s="29"/>
      <c r="AM25190" s="29"/>
      <c r="AP25190" s="30"/>
    </row>
    <row r="25191" spans="1:42">
      <c r="A25191" s="29"/>
      <c r="B25191" s="29"/>
      <c r="C25191" s="29"/>
      <c r="D25191" s="29"/>
      <c r="E25191" s="29"/>
      <c r="F25191" s="29"/>
      <c r="G25191" s="29"/>
      <c r="H25191" s="29"/>
      <c r="I25191" s="29"/>
      <c r="J25191" s="29"/>
      <c r="K25191" s="29"/>
      <c r="L25191" s="29"/>
      <c r="M25191" s="29"/>
      <c r="N25191" s="29"/>
      <c r="O25191" s="29"/>
      <c r="P25191" s="29"/>
      <c r="Q25191" s="29"/>
      <c r="R25191" s="29"/>
      <c r="S25191" s="33"/>
      <c r="T25191" s="29"/>
      <c r="U25191" s="29"/>
      <c r="V25191" s="29"/>
      <c r="W25191" s="29"/>
      <c r="X25191" s="29"/>
      <c r="Y25191" s="29"/>
      <c r="Z25191" s="29"/>
      <c r="AA25191" s="29"/>
      <c r="AB25191" s="29"/>
      <c r="AC25191" s="29"/>
      <c r="AD25191" s="29"/>
      <c r="AE25191" s="29"/>
      <c r="AF25191" s="29"/>
      <c r="AG25191" s="29"/>
      <c r="AH25191" s="29"/>
      <c r="AI25191" s="29"/>
      <c r="AJ25191" s="29"/>
      <c r="AK25191" s="29"/>
      <c r="AL25191" s="29"/>
      <c r="AM25191" s="29"/>
      <c r="AP25191" s="30"/>
    </row>
    <row r="25192" spans="1:42">
      <c r="A25192" s="29"/>
      <c r="B25192" s="29"/>
      <c r="C25192" s="29"/>
      <c r="D25192" s="29"/>
      <c r="E25192" s="29"/>
      <c r="F25192" s="29"/>
      <c r="G25192" s="29"/>
      <c r="H25192" s="29"/>
      <c r="I25192" s="29"/>
      <c r="J25192" s="29"/>
      <c r="K25192" s="29"/>
      <c r="L25192" s="29"/>
      <c r="M25192" s="29"/>
      <c r="N25192" s="29"/>
      <c r="O25192" s="29"/>
      <c r="P25192" s="29"/>
      <c r="Q25192" s="29"/>
      <c r="R25192" s="29"/>
      <c r="S25192" s="33"/>
      <c r="T25192" s="29"/>
      <c r="U25192" s="29"/>
      <c r="V25192" s="29"/>
      <c r="W25192" s="29"/>
      <c r="X25192" s="29"/>
      <c r="Y25192" s="29"/>
      <c r="Z25192" s="29"/>
      <c r="AA25192" s="29"/>
      <c r="AB25192" s="29"/>
      <c r="AC25192" s="29"/>
      <c r="AD25192" s="29"/>
      <c r="AE25192" s="29"/>
      <c r="AF25192" s="29"/>
      <c r="AG25192" s="29"/>
      <c r="AH25192" s="29"/>
      <c r="AI25192" s="29"/>
      <c r="AJ25192" s="29"/>
      <c r="AK25192" s="29"/>
      <c r="AL25192" s="29"/>
      <c r="AM25192" s="29"/>
      <c r="AP25192" s="30"/>
    </row>
    <row r="25193" spans="1:42">
      <c r="A25193" s="29"/>
      <c r="B25193" s="29"/>
      <c r="C25193" s="29"/>
      <c r="D25193" s="29"/>
      <c r="E25193" s="29"/>
      <c r="F25193" s="29"/>
      <c r="G25193" s="29"/>
      <c r="H25193" s="29"/>
      <c r="I25193" s="29"/>
      <c r="J25193" s="29"/>
      <c r="K25193" s="29"/>
      <c r="L25193" s="29"/>
      <c r="M25193" s="29"/>
      <c r="N25193" s="29"/>
      <c r="O25193" s="29"/>
      <c r="P25193" s="29"/>
      <c r="Q25193" s="29"/>
      <c r="R25193" s="29"/>
      <c r="S25193" s="33"/>
      <c r="T25193" s="29"/>
      <c r="U25193" s="29"/>
      <c r="V25193" s="29"/>
      <c r="W25193" s="29"/>
      <c r="X25193" s="29"/>
      <c r="Y25193" s="29"/>
      <c r="Z25193" s="29"/>
      <c r="AA25193" s="29"/>
      <c r="AB25193" s="29"/>
      <c r="AC25193" s="29"/>
      <c r="AD25193" s="29"/>
      <c r="AE25193" s="29"/>
      <c r="AF25193" s="29"/>
      <c r="AG25193" s="29"/>
      <c r="AH25193" s="29"/>
      <c r="AI25193" s="29"/>
      <c r="AJ25193" s="29"/>
      <c r="AK25193" s="29"/>
      <c r="AL25193" s="29"/>
      <c r="AM25193" s="29"/>
      <c r="AP25193" s="30"/>
    </row>
    <row r="25194" spans="1:42">
      <c r="A25194" s="29"/>
      <c r="B25194" s="29"/>
      <c r="C25194" s="29"/>
      <c r="D25194" s="29"/>
      <c r="E25194" s="29"/>
      <c r="F25194" s="29"/>
      <c r="G25194" s="29"/>
      <c r="H25194" s="29"/>
      <c r="I25194" s="29"/>
      <c r="J25194" s="29"/>
      <c r="K25194" s="29"/>
      <c r="L25194" s="29"/>
      <c r="M25194" s="29"/>
      <c r="N25194" s="29"/>
      <c r="O25194" s="29"/>
      <c r="P25194" s="29"/>
      <c r="Q25194" s="29"/>
      <c r="R25194" s="29"/>
      <c r="S25194" s="33"/>
      <c r="T25194" s="29"/>
      <c r="U25194" s="29"/>
      <c r="V25194" s="29"/>
      <c r="W25194" s="29"/>
      <c r="X25194" s="29"/>
      <c r="Y25194" s="29"/>
      <c r="Z25194" s="29"/>
      <c r="AA25194" s="29"/>
      <c r="AB25194" s="29"/>
      <c r="AC25194" s="29"/>
      <c r="AD25194" s="29"/>
      <c r="AE25194" s="29"/>
      <c r="AF25194" s="29"/>
      <c r="AG25194" s="29"/>
      <c r="AH25194" s="29"/>
      <c r="AI25194" s="29"/>
      <c r="AJ25194" s="29"/>
      <c r="AK25194" s="29"/>
      <c r="AL25194" s="29"/>
      <c r="AM25194" s="29"/>
      <c r="AP25194" s="30"/>
    </row>
    <row r="25195" spans="1:42">
      <c r="A25195" s="29"/>
      <c r="B25195" s="29"/>
      <c r="C25195" s="29"/>
      <c r="D25195" s="29"/>
      <c r="E25195" s="29"/>
      <c r="F25195" s="29"/>
      <c r="G25195" s="29"/>
      <c r="H25195" s="29"/>
      <c r="I25195" s="29"/>
      <c r="J25195" s="29"/>
      <c r="K25195" s="29"/>
      <c r="L25195" s="29"/>
      <c r="M25195" s="29"/>
      <c r="N25195" s="29"/>
      <c r="O25195" s="29"/>
      <c r="P25195" s="29"/>
      <c r="Q25195" s="29"/>
      <c r="R25195" s="29"/>
      <c r="S25195" s="33"/>
      <c r="T25195" s="29"/>
      <c r="U25195" s="29"/>
      <c r="V25195" s="29"/>
      <c r="W25195" s="29"/>
      <c r="X25195" s="29"/>
      <c r="Y25195" s="29"/>
      <c r="Z25195" s="29"/>
      <c r="AA25195" s="29"/>
      <c r="AB25195" s="29"/>
      <c r="AC25195" s="29"/>
      <c r="AD25195" s="29"/>
      <c r="AE25195" s="29"/>
      <c r="AF25195" s="29"/>
      <c r="AG25195" s="29"/>
      <c r="AH25195" s="29"/>
      <c r="AI25195" s="29"/>
      <c r="AJ25195" s="29"/>
      <c r="AK25195" s="29"/>
      <c r="AL25195" s="29"/>
      <c r="AM25195" s="29"/>
      <c r="AP25195" s="30"/>
    </row>
    <row r="25196" spans="1:42">
      <c r="A25196" s="29"/>
      <c r="B25196" s="29"/>
      <c r="C25196" s="29"/>
      <c r="D25196" s="29"/>
      <c r="E25196" s="29"/>
      <c r="F25196" s="29"/>
      <c r="G25196" s="29"/>
      <c r="H25196" s="29"/>
      <c r="I25196" s="29"/>
      <c r="J25196" s="29"/>
      <c r="K25196" s="29"/>
      <c r="L25196" s="29"/>
      <c r="M25196" s="29"/>
      <c r="N25196" s="29"/>
      <c r="O25196" s="29"/>
      <c r="P25196" s="29"/>
      <c r="Q25196" s="29"/>
      <c r="R25196" s="29"/>
      <c r="S25196" s="33"/>
      <c r="T25196" s="29"/>
      <c r="U25196" s="29"/>
      <c r="V25196" s="29"/>
      <c r="W25196" s="29"/>
      <c r="X25196" s="29"/>
      <c r="Y25196" s="29"/>
      <c r="Z25196" s="29"/>
      <c r="AA25196" s="29"/>
      <c r="AB25196" s="29"/>
      <c r="AC25196" s="29"/>
      <c r="AD25196" s="29"/>
      <c r="AE25196" s="29"/>
      <c r="AF25196" s="29"/>
      <c r="AG25196" s="29"/>
      <c r="AH25196" s="29"/>
      <c r="AI25196" s="29"/>
      <c r="AJ25196" s="29"/>
      <c r="AK25196" s="29"/>
      <c r="AL25196" s="29"/>
      <c r="AM25196" s="29"/>
      <c r="AP25196" s="30"/>
    </row>
    <row r="25197" spans="1:42">
      <c r="A25197" s="29"/>
      <c r="B25197" s="29"/>
      <c r="C25197" s="29"/>
      <c r="D25197" s="29"/>
      <c r="E25197" s="29"/>
      <c r="F25197" s="29"/>
      <c r="G25197" s="29"/>
      <c r="H25197" s="29"/>
      <c r="I25197" s="29"/>
      <c r="J25197" s="29"/>
      <c r="K25197" s="29"/>
      <c r="L25197" s="29"/>
      <c r="M25197" s="29"/>
      <c r="N25197" s="29"/>
      <c r="O25197" s="29"/>
      <c r="P25197" s="29"/>
      <c r="Q25197" s="29"/>
      <c r="R25197" s="29"/>
      <c r="S25197" s="33"/>
      <c r="T25197" s="29"/>
      <c r="U25197" s="29"/>
      <c r="V25197" s="29"/>
      <c r="W25197" s="29"/>
      <c r="X25197" s="29"/>
      <c r="Y25197" s="29"/>
      <c r="Z25197" s="29"/>
      <c r="AA25197" s="29"/>
      <c r="AB25197" s="29"/>
      <c r="AC25197" s="29"/>
      <c r="AD25197" s="29"/>
      <c r="AE25197" s="29"/>
      <c r="AF25197" s="29"/>
      <c r="AG25197" s="29"/>
      <c r="AH25197" s="29"/>
      <c r="AI25197" s="29"/>
      <c r="AJ25197" s="29"/>
      <c r="AK25197" s="29"/>
      <c r="AL25197" s="29"/>
      <c r="AM25197" s="29"/>
      <c r="AP25197" s="30"/>
    </row>
    <row r="25198" spans="1:42">
      <c r="A25198" s="29"/>
      <c r="B25198" s="29"/>
      <c r="C25198" s="29"/>
      <c r="D25198" s="29"/>
      <c r="E25198" s="29"/>
      <c r="F25198" s="29"/>
      <c r="G25198" s="29"/>
      <c r="H25198" s="29"/>
      <c r="I25198" s="29"/>
      <c r="J25198" s="29"/>
      <c r="K25198" s="29"/>
      <c r="L25198" s="29"/>
      <c r="M25198" s="29"/>
      <c r="N25198" s="29"/>
      <c r="O25198" s="29"/>
      <c r="P25198" s="29"/>
      <c r="Q25198" s="29"/>
      <c r="R25198" s="29"/>
      <c r="S25198" s="33"/>
      <c r="T25198" s="29"/>
      <c r="U25198" s="29"/>
      <c r="V25198" s="29"/>
      <c r="W25198" s="29"/>
      <c r="X25198" s="29"/>
      <c r="Y25198" s="29"/>
      <c r="Z25198" s="29"/>
      <c r="AA25198" s="29"/>
      <c r="AB25198" s="29"/>
      <c r="AC25198" s="29"/>
      <c r="AD25198" s="29"/>
      <c r="AE25198" s="29"/>
      <c r="AF25198" s="29"/>
      <c r="AG25198" s="29"/>
      <c r="AH25198" s="29"/>
      <c r="AI25198" s="29"/>
      <c r="AJ25198" s="29"/>
      <c r="AK25198" s="29"/>
      <c r="AL25198" s="29"/>
      <c r="AM25198" s="29"/>
      <c r="AP25198" s="30"/>
    </row>
    <row r="25199" spans="1:42">
      <c r="A25199" s="29"/>
      <c r="B25199" s="29"/>
      <c r="C25199" s="29"/>
      <c r="D25199" s="29"/>
      <c r="E25199" s="29"/>
      <c r="F25199" s="29"/>
      <c r="G25199" s="29"/>
      <c r="H25199" s="29"/>
      <c r="I25199" s="29"/>
      <c r="J25199" s="29"/>
      <c r="K25199" s="29"/>
      <c r="L25199" s="29"/>
      <c r="M25199" s="29"/>
      <c r="N25199" s="29"/>
      <c r="O25199" s="29"/>
      <c r="P25199" s="29"/>
      <c r="Q25199" s="29"/>
      <c r="R25199" s="29"/>
      <c r="S25199" s="33"/>
      <c r="T25199" s="29"/>
      <c r="U25199" s="29"/>
      <c r="V25199" s="29"/>
      <c r="W25199" s="29"/>
      <c r="X25199" s="29"/>
      <c r="Y25199" s="29"/>
      <c r="Z25199" s="29"/>
      <c r="AA25199" s="29"/>
      <c r="AB25199" s="29"/>
      <c r="AC25199" s="29"/>
      <c r="AD25199" s="29"/>
      <c r="AE25199" s="29"/>
      <c r="AF25199" s="29"/>
      <c r="AG25199" s="29"/>
      <c r="AH25199" s="29"/>
      <c r="AI25199" s="29"/>
      <c r="AJ25199" s="29"/>
      <c r="AK25199" s="29"/>
      <c r="AL25199" s="29"/>
      <c r="AM25199" s="29"/>
      <c r="AP25199" s="30"/>
    </row>
    <row r="25200" spans="1:42">
      <c r="A25200" s="29"/>
      <c r="B25200" s="29"/>
      <c r="C25200" s="29"/>
      <c r="D25200" s="29"/>
      <c r="E25200" s="29"/>
      <c r="F25200" s="29"/>
      <c r="G25200" s="29"/>
      <c r="H25200" s="29"/>
      <c r="I25200" s="29"/>
      <c r="J25200" s="29"/>
      <c r="K25200" s="29"/>
      <c r="L25200" s="29"/>
      <c r="M25200" s="29"/>
      <c r="N25200" s="29"/>
      <c r="O25200" s="29"/>
      <c r="P25200" s="29"/>
      <c r="Q25200" s="29"/>
      <c r="R25200" s="29"/>
      <c r="S25200" s="33"/>
      <c r="T25200" s="29"/>
      <c r="U25200" s="29"/>
      <c r="V25200" s="29"/>
      <c r="W25200" s="29"/>
      <c r="X25200" s="29"/>
      <c r="Y25200" s="29"/>
      <c r="Z25200" s="29"/>
      <c r="AA25200" s="29"/>
      <c r="AB25200" s="29"/>
      <c r="AC25200" s="29"/>
      <c r="AD25200" s="29"/>
      <c r="AE25200" s="29"/>
      <c r="AF25200" s="29"/>
      <c r="AG25200" s="29"/>
      <c r="AH25200" s="29"/>
      <c r="AI25200" s="29"/>
      <c r="AJ25200" s="29"/>
      <c r="AK25200" s="29"/>
      <c r="AL25200" s="29"/>
      <c r="AM25200" s="29"/>
      <c r="AP25200" s="30"/>
    </row>
    <row r="25201" spans="1:42">
      <c r="A25201" s="29"/>
      <c r="B25201" s="29"/>
      <c r="C25201" s="29"/>
      <c r="D25201" s="29"/>
      <c r="E25201" s="29"/>
      <c r="F25201" s="29"/>
      <c r="G25201" s="29"/>
      <c r="H25201" s="29"/>
      <c r="I25201" s="29"/>
      <c r="J25201" s="29"/>
      <c r="K25201" s="29"/>
      <c r="L25201" s="29"/>
      <c r="M25201" s="29"/>
      <c r="N25201" s="29"/>
      <c r="O25201" s="29"/>
      <c r="P25201" s="29"/>
      <c r="Q25201" s="29"/>
      <c r="R25201" s="29"/>
      <c r="S25201" s="33"/>
      <c r="T25201" s="29"/>
      <c r="U25201" s="29"/>
      <c r="V25201" s="29"/>
      <c r="W25201" s="29"/>
      <c r="X25201" s="29"/>
      <c r="Y25201" s="29"/>
      <c r="Z25201" s="29"/>
      <c r="AA25201" s="29"/>
      <c r="AB25201" s="29"/>
      <c r="AC25201" s="29"/>
      <c r="AD25201" s="29"/>
      <c r="AE25201" s="29"/>
      <c r="AF25201" s="29"/>
      <c r="AG25201" s="29"/>
      <c r="AH25201" s="29"/>
      <c r="AI25201" s="29"/>
      <c r="AJ25201" s="29"/>
      <c r="AK25201" s="29"/>
      <c r="AL25201" s="29"/>
      <c r="AM25201" s="29"/>
      <c r="AP25201" s="30"/>
    </row>
    <row r="25202" spans="1:42">
      <c r="A25202" s="29"/>
      <c r="B25202" s="29"/>
      <c r="C25202" s="29"/>
      <c r="D25202" s="29"/>
      <c r="E25202" s="29"/>
      <c r="F25202" s="29"/>
      <c r="G25202" s="29"/>
      <c r="H25202" s="29"/>
      <c r="I25202" s="29"/>
      <c r="J25202" s="29"/>
      <c r="K25202" s="29"/>
      <c r="L25202" s="29"/>
      <c r="M25202" s="29"/>
      <c r="N25202" s="29"/>
      <c r="O25202" s="29"/>
      <c r="P25202" s="29"/>
      <c r="Q25202" s="29"/>
      <c r="R25202" s="29"/>
      <c r="S25202" s="33"/>
      <c r="T25202" s="29"/>
      <c r="U25202" s="29"/>
      <c r="V25202" s="29"/>
      <c r="W25202" s="29"/>
      <c r="X25202" s="29"/>
      <c r="Y25202" s="29"/>
      <c r="Z25202" s="29"/>
      <c r="AA25202" s="29"/>
      <c r="AB25202" s="29"/>
      <c r="AC25202" s="29"/>
      <c r="AD25202" s="29"/>
      <c r="AE25202" s="29"/>
      <c r="AF25202" s="29"/>
      <c r="AG25202" s="29"/>
      <c r="AH25202" s="29"/>
      <c r="AI25202" s="29"/>
      <c r="AJ25202" s="29"/>
      <c r="AK25202" s="29"/>
      <c r="AL25202" s="29"/>
      <c r="AM25202" s="29"/>
      <c r="AP25202" s="30"/>
    </row>
    <row r="25203" spans="1:42">
      <c r="A25203" s="29"/>
      <c r="B25203" s="29"/>
      <c r="C25203" s="29"/>
      <c r="D25203" s="29"/>
      <c r="E25203" s="29"/>
      <c r="F25203" s="29"/>
      <c r="G25203" s="29"/>
      <c r="H25203" s="29"/>
      <c r="I25203" s="29"/>
      <c r="J25203" s="29"/>
      <c r="K25203" s="29"/>
      <c r="L25203" s="29"/>
      <c r="M25203" s="29"/>
      <c r="N25203" s="29"/>
      <c r="O25203" s="29"/>
      <c r="P25203" s="29"/>
      <c r="Q25203" s="29"/>
      <c r="R25203" s="29"/>
      <c r="S25203" s="33"/>
      <c r="T25203" s="29"/>
      <c r="U25203" s="29"/>
      <c r="V25203" s="29"/>
      <c r="W25203" s="29"/>
      <c r="X25203" s="29"/>
      <c r="Y25203" s="29"/>
      <c r="Z25203" s="29"/>
      <c r="AA25203" s="29"/>
      <c r="AB25203" s="29"/>
      <c r="AC25203" s="29"/>
      <c r="AD25203" s="29"/>
      <c r="AE25203" s="29"/>
      <c r="AF25203" s="29"/>
      <c r="AG25203" s="29"/>
      <c r="AH25203" s="29"/>
      <c r="AI25203" s="29"/>
      <c r="AJ25203" s="29"/>
      <c r="AK25203" s="29"/>
      <c r="AL25203" s="29"/>
      <c r="AM25203" s="29"/>
      <c r="AP25203" s="30"/>
    </row>
    <row r="25204" spans="1:42">
      <c r="A25204" s="29"/>
      <c r="B25204" s="29"/>
      <c r="C25204" s="29"/>
      <c r="D25204" s="29"/>
      <c r="E25204" s="29"/>
      <c r="F25204" s="29"/>
      <c r="G25204" s="29"/>
      <c r="H25204" s="29"/>
      <c r="I25204" s="29"/>
      <c r="J25204" s="29"/>
      <c r="K25204" s="29"/>
      <c r="L25204" s="29"/>
      <c r="M25204" s="29"/>
      <c r="N25204" s="29"/>
      <c r="O25204" s="29"/>
      <c r="P25204" s="29"/>
      <c r="Q25204" s="29"/>
      <c r="R25204" s="29"/>
      <c r="S25204" s="33"/>
      <c r="T25204" s="29"/>
      <c r="U25204" s="29"/>
      <c r="V25204" s="29"/>
      <c r="W25204" s="29"/>
      <c r="X25204" s="29"/>
      <c r="Y25204" s="29"/>
      <c r="Z25204" s="29"/>
      <c r="AA25204" s="29"/>
      <c r="AB25204" s="29"/>
      <c r="AC25204" s="29"/>
      <c r="AD25204" s="29"/>
      <c r="AE25204" s="29"/>
      <c r="AF25204" s="29"/>
      <c r="AG25204" s="29"/>
      <c r="AH25204" s="29"/>
      <c r="AI25204" s="29"/>
      <c r="AJ25204" s="29"/>
      <c r="AK25204" s="29"/>
      <c r="AL25204" s="29"/>
      <c r="AM25204" s="29"/>
      <c r="AP25204" s="30"/>
    </row>
    <row r="25205" spans="1:42">
      <c r="A25205" s="29"/>
      <c r="B25205" s="29"/>
      <c r="C25205" s="29"/>
      <c r="D25205" s="29"/>
      <c r="E25205" s="29"/>
      <c r="F25205" s="29"/>
      <c r="G25205" s="29"/>
      <c r="H25205" s="29"/>
      <c r="I25205" s="29"/>
      <c r="J25205" s="29"/>
      <c r="K25205" s="29"/>
      <c r="L25205" s="29"/>
      <c r="M25205" s="29"/>
      <c r="N25205" s="29"/>
      <c r="O25205" s="29"/>
      <c r="P25205" s="29"/>
      <c r="Q25205" s="29"/>
      <c r="R25205" s="29"/>
      <c r="S25205" s="33"/>
      <c r="T25205" s="29"/>
      <c r="U25205" s="29"/>
      <c r="V25205" s="29"/>
      <c r="W25205" s="29"/>
      <c r="X25205" s="29"/>
      <c r="Y25205" s="29"/>
      <c r="Z25205" s="29"/>
      <c r="AA25205" s="29"/>
      <c r="AB25205" s="29"/>
      <c r="AC25205" s="29"/>
      <c r="AD25205" s="29"/>
      <c r="AE25205" s="29"/>
      <c r="AF25205" s="29"/>
      <c r="AG25205" s="29"/>
      <c r="AH25205" s="29"/>
      <c r="AI25205" s="29"/>
      <c r="AJ25205" s="29"/>
      <c r="AK25205" s="29"/>
      <c r="AL25205" s="29"/>
      <c r="AM25205" s="29"/>
      <c r="AP25205" s="30"/>
    </row>
    <row r="25206" spans="1:42">
      <c r="A25206" s="29"/>
      <c r="B25206" s="29"/>
      <c r="C25206" s="29"/>
      <c r="D25206" s="29"/>
      <c r="E25206" s="29"/>
      <c r="F25206" s="29"/>
      <c r="G25206" s="29"/>
      <c r="H25206" s="29"/>
      <c r="I25206" s="29"/>
      <c r="J25206" s="29"/>
      <c r="K25206" s="29"/>
      <c r="L25206" s="29"/>
      <c r="M25206" s="29"/>
      <c r="N25206" s="29"/>
      <c r="O25206" s="29"/>
      <c r="P25206" s="29"/>
      <c r="Q25206" s="29"/>
      <c r="R25206" s="29"/>
      <c r="S25206" s="33"/>
      <c r="T25206" s="29"/>
      <c r="U25206" s="29"/>
      <c r="V25206" s="29"/>
      <c r="W25206" s="29"/>
      <c r="X25206" s="29"/>
      <c r="Y25206" s="29"/>
      <c r="Z25206" s="29"/>
      <c r="AA25206" s="29"/>
      <c r="AB25206" s="29"/>
      <c r="AC25206" s="29"/>
      <c r="AD25206" s="29"/>
      <c r="AE25206" s="29"/>
      <c r="AF25206" s="29"/>
      <c r="AG25206" s="29"/>
      <c r="AH25206" s="29"/>
      <c r="AI25206" s="29"/>
      <c r="AJ25206" s="29"/>
      <c r="AK25206" s="29"/>
      <c r="AL25206" s="29"/>
      <c r="AM25206" s="29"/>
      <c r="AP25206" s="30"/>
    </row>
    <row r="25207" spans="1:42">
      <c r="A25207" s="29"/>
      <c r="B25207" s="29"/>
      <c r="C25207" s="29"/>
      <c r="D25207" s="29"/>
      <c r="E25207" s="29"/>
      <c r="F25207" s="29"/>
      <c r="G25207" s="29"/>
      <c r="H25207" s="29"/>
      <c r="I25207" s="29"/>
      <c r="J25207" s="29"/>
      <c r="K25207" s="29"/>
      <c r="L25207" s="29"/>
      <c r="M25207" s="29"/>
      <c r="N25207" s="29"/>
      <c r="O25207" s="29"/>
      <c r="P25207" s="29"/>
      <c r="Q25207" s="29"/>
      <c r="R25207" s="29"/>
      <c r="S25207" s="33"/>
      <c r="T25207" s="29"/>
      <c r="U25207" s="29"/>
      <c r="V25207" s="29"/>
      <c r="W25207" s="29"/>
      <c r="X25207" s="29"/>
      <c r="Y25207" s="29"/>
      <c r="Z25207" s="29"/>
      <c r="AA25207" s="29"/>
      <c r="AB25207" s="29"/>
      <c r="AC25207" s="29"/>
      <c r="AD25207" s="29"/>
      <c r="AE25207" s="29"/>
      <c r="AF25207" s="29"/>
      <c r="AG25207" s="29"/>
      <c r="AH25207" s="29"/>
      <c r="AI25207" s="29"/>
      <c r="AJ25207" s="29"/>
      <c r="AK25207" s="29"/>
      <c r="AL25207" s="29"/>
      <c r="AM25207" s="29"/>
      <c r="AP25207" s="30"/>
    </row>
    <row r="25208" spans="1:42">
      <c r="A25208" s="29"/>
      <c r="B25208" s="29"/>
      <c r="C25208" s="29"/>
      <c r="D25208" s="29"/>
      <c r="E25208" s="29"/>
      <c r="F25208" s="29"/>
      <c r="G25208" s="29"/>
      <c r="H25208" s="29"/>
      <c r="I25208" s="29"/>
      <c r="J25208" s="29"/>
      <c r="K25208" s="29"/>
      <c r="L25208" s="29"/>
      <c r="M25208" s="29"/>
      <c r="N25208" s="29"/>
      <c r="O25208" s="29"/>
      <c r="P25208" s="29"/>
      <c r="Q25208" s="29"/>
      <c r="R25208" s="29"/>
      <c r="S25208" s="33"/>
      <c r="T25208" s="29"/>
      <c r="U25208" s="29"/>
      <c r="V25208" s="29"/>
      <c r="W25208" s="29"/>
      <c r="X25208" s="29"/>
      <c r="Y25208" s="29"/>
      <c r="Z25208" s="29"/>
      <c r="AA25208" s="29"/>
      <c r="AB25208" s="29"/>
      <c r="AC25208" s="29"/>
      <c r="AD25208" s="29"/>
      <c r="AE25208" s="29"/>
      <c r="AF25208" s="29"/>
      <c r="AG25208" s="29"/>
      <c r="AH25208" s="29"/>
      <c r="AI25208" s="29"/>
      <c r="AJ25208" s="29"/>
      <c r="AK25208" s="29"/>
      <c r="AL25208" s="29"/>
      <c r="AM25208" s="29"/>
      <c r="AP25208" s="30"/>
    </row>
    <row r="25209" spans="1:42">
      <c r="A25209" s="29"/>
      <c r="B25209" s="29"/>
      <c r="C25209" s="29"/>
      <c r="D25209" s="29"/>
      <c r="E25209" s="29"/>
      <c r="F25209" s="29"/>
      <c r="G25209" s="29"/>
      <c r="H25209" s="29"/>
      <c r="I25209" s="29"/>
      <c r="J25209" s="29"/>
      <c r="K25209" s="29"/>
      <c r="L25209" s="29"/>
      <c r="M25209" s="29"/>
      <c r="N25209" s="29"/>
      <c r="O25209" s="29"/>
      <c r="P25209" s="29"/>
      <c r="Q25209" s="29"/>
      <c r="R25209" s="29"/>
      <c r="S25209" s="33"/>
      <c r="T25209" s="29"/>
      <c r="U25209" s="29"/>
      <c r="V25209" s="29"/>
      <c r="W25209" s="29"/>
      <c r="X25209" s="29"/>
      <c r="Y25209" s="29"/>
      <c r="Z25209" s="29"/>
      <c r="AA25209" s="29"/>
      <c r="AB25209" s="29"/>
      <c r="AC25209" s="29"/>
      <c r="AD25209" s="29"/>
      <c r="AE25209" s="29"/>
      <c r="AF25209" s="29"/>
      <c r="AG25209" s="29"/>
      <c r="AH25209" s="29"/>
      <c r="AI25209" s="29"/>
      <c r="AJ25209" s="29"/>
      <c r="AK25209" s="29"/>
      <c r="AL25209" s="29"/>
      <c r="AM25209" s="29"/>
      <c r="AP25209" s="30"/>
    </row>
    <row r="25210" spans="1:42">
      <c r="A25210" s="29"/>
      <c r="B25210" s="29"/>
      <c r="C25210" s="29"/>
      <c r="D25210" s="29"/>
      <c r="E25210" s="29"/>
      <c r="F25210" s="29"/>
      <c r="G25210" s="29"/>
      <c r="H25210" s="29"/>
      <c r="I25210" s="29"/>
      <c r="J25210" s="29"/>
      <c r="K25210" s="29"/>
      <c r="L25210" s="29"/>
      <c r="M25210" s="29"/>
      <c r="N25210" s="29"/>
      <c r="O25210" s="29"/>
      <c r="P25210" s="29"/>
      <c r="Q25210" s="29"/>
      <c r="R25210" s="29"/>
      <c r="S25210" s="33"/>
      <c r="T25210" s="29"/>
      <c r="U25210" s="29"/>
      <c r="V25210" s="29"/>
      <c r="W25210" s="29"/>
      <c r="X25210" s="29"/>
      <c r="Y25210" s="29"/>
      <c r="Z25210" s="29"/>
      <c r="AA25210" s="29"/>
      <c r="AB25210" s="29"/>
      <c r="AC25210" s="29"/>
      <c r="AD25210" s="29"/>
      <c r="AE25210" s="29"/>
      <c r="AF25210" s="29"/>
      <c r="AG25210" s="29"/>
      <c r="AH25210" s="29"/>
      <c r="AI25210" s="29"/>
      <c r="AJ25210" s="29"/>
      <c r="AK25210" s="29"/>
      <c r="AL25210" s="29"/>
      <c r="AM25210" s="29"/>
      <c r="AP25210" s="30"/>
    </row>
    <row r="25211" spans="1:42">
      <c r="A25211" s="29"/>
      <c r="B25211" s="29"/>
      <c r="C25211" s="29"/>
      <c r="D25211" s="29"/>
      <c r="E25211" s="29"/>
      <c r="F25211" s="29"/>
      <c r="G25211" s="29"/>
      <c r="H25211" s="29"/>
      <c r="I25211" s="29"/>
      <c r="J25211" s="29"/>
      <c r="K25211" s="29"/>
      <c r="L25211" s="29"/>
      <c r="M25211" s="29"/>
      <c r="N25211" s="29"/>
      <c r="O25211" s="29"/>
      <c r="P25211" s="29"/>
      <c r="Q25211" s="29"/>
      <c r="R25211" s="29"/>
      <c r="S25211" s="33"/>
      <c r="T25211" s="29"/>
      <c r="U25211" s="29"/>
      <c r="V25211" s="29"/>
      <c r="W25211" s="29"/>
      <c r="X25211" s="29"/>
      <c r="Y25211" s="29"/>
      <c r="Z25211" s="29"/>
      <c r="AA25211" s="29"/>
      <c r="AB25211" s="29"/>
      <c r="AC25211" s="29"/>
      <c r="AD25211" s="29"/>
      <c r="AE25211" s="29"/>
      <c r="AF25211" s="29"/>
      <c r="AG25211" s="29"/>
      <c r="AH25211" s="29"/>
      <c r="AI25211" s="29"/>
      <c r="AJ25211" s="29"/>
      <c r="AK25211" s="29"/>
      <c r="AL25211" s="29"/>
      <c r="AM25211" s="29"/>
      <c r="AP25211" s="30"/>
    </row>
    <row r="25212" spans="1:42">
      <c r="A25212" s="29"/>
      <c r="B25212" s="29"/>
      <c r="C25212" s="29"/>
      <c r="D25212" s="29"/>
      <c r="E25212" s="29"/>
      <c r="F25212" s="29"/>
      <c r="G25212" s="29"/>
      <c r="H25212" s="29"/>
      <c r="I25212" s="29"/>
      <c r="J25212" s="29"/>
      <c r="K25212" s="29"/>
      <c r="L25212" s="29"/>
      <c r="M25212" s="29"/>
      <c r="N25212" s="29"/>
      <c r="O25212" s="29"/>
      <c r="P25212" s="29"/>
      <c r="Q25212" s="29"/>
      <c r="R25212" s="29"/>
      <c r="S25212" s="33"/>
      <c r="T25212" s="29"/>
      <c r="U25212" s="29"/>
      <c r="V25212" s="29"/>
      <c r="W25212" s="29"/>
      <c r="X25212" s="29"/>
      <c r="Y25212" s="29"/>
      <c r="Z25212" s="29"/>
      <c r="AA25212" s="29"/>
      <c r="AB25212" s="29"/>
      <c r="AC25212" s="29"/>
      <c r="AD25212" s="29"/>
      <c r="AE25212" s="29"/>
      <c r="AF25212" s="29"/>
      <c r="AG25212" s="29"/>
      <c r="AH25212" s="29"/>
      <c r="AI25212" s="29"/>
      <c r="AJ25212" s="29"/>
      <c r="AK25212" s="29"/>
      <c r="AL25212" s="29"/>
      <c r="AM25212" s="29"/>
      <c r="AP25212" s="30"/>
    </row>
    <row r="25213" spans="1:42">
      <c r="A25213" s="29"/>
      <c r="B25213" s="29"/>
      <c r="C25213" s="29"/>
      <c r="D25213" s="29"/>
      <c r="E25213" s="29"/>
      <c r="F25213" s="29"/>
      <c r="G25213" s="29"/>
      <c r="H25213" s="29"/>
      <c r="I25213" s="29"/>
      <c r="J25213" s="29"/>
      <c r="K25213" s="29"/>
      <c r="L25213" s="29"/>
      <c r="M25213" s="29"/>
      <c r="N25213" s="29"/>
      <c r="O25213" s="29"/>
      <c r="P25213" s="29"/>
      <c r="Q25213" s="29"/>
      <c r="R25213" s="29"/>
      <c r="S25213" s="33"/>
      <c r="T25213" s="29"/>
      <c r="U25213" s="29"/>
      <c r="V25213" s="29"/>
      <c r="W25213" s="29"/>
      <c r="X25213" s="29"/>
      <c r="Y25213" s="29"/>
      <c r="Z25213" s="29"/>
      <c r="AA25213" s="29"/>
      <c r="AB25213" s="29"/>
      <c r="AC25213" s="29"/>
      <c r="AD25213" s="29"/>
      <c r="AE25213" s="29"/>
      <c r="AF25213" s="29"/>
      <c r="AG25213" s="29"/>
      <c r="AH25213" s="29"/>
      <c r="AI25213" s="29"/>
      <c r="AJ25213" s="29"/>
      <c r="AK25213" s="29"/>
      <c r="AL25213" s="29"/>
      <c r="AM25213" s="29"/>
      <c r="AP25213" s="30"/>
    </row>
    <row r="25214" spans="1:42">
      <c r="A25214" s="29"/>
      <c r="B25214" s="29"/>
      <c r="C25214" s="29"/>
      <c r="D25214" s="29"/>
      <c r="E25214" s="29"/>
      <c r="F25214" s="29"/>
      <c r="G25214" s="29"/>
      <c r="H25214" s="29"/>
      <c r="I25214" s="29"/>
      <c r="J25214" s="29"/>
      <c r="K25214" s="29"/>
      <c r="L25214" s="29"/>
      <c r="M25214" s="29"/>
      <c r="N25214" s="29"/>
      <c r="O25214" s="29"/>
      <c r="P25214" s="29"/>
      <c r="Q25214" s="29"/>
      <c r="R25214" s="29"/>
      <c r="S25214" s="33"/>
      <c r="T25214" s="29"/>
      <c r="U25214" s="29"/>
      <c r="V25214" s="29"/>
      <c r="W25214" s="29"/>
      <c r="X25214" s="29"/>
      <c r="Y25214" s="29"/>
      <c r="Z25214" s="29"/>
      <c r="AA25214" s="29"/>
      <c r="AB25214" s="29"/>
      <c r="AC25214" s="29"/>
      <c r="AD25214" s="29"/>
      <c r="AE25214" s="29"/>
      <c r="AF25214" s="29"/>
      <c r="AG25214" s="29"/>
      <c r="AH25214" s="29"/>
      <c r="AI25214" s="29"/>
      <c r="AJ25214" s="29"/>
      <c r="AK25214" s="29"/>
      <c r="AL25214" s="29"/>
      <c r="AM25214" s="29"/>
      <c r="AP25214" s="30"/>
    </row>
    <row r="25215" spans="1:42">
      <c r="A25215" s="29"/>
      <c r="B25215" s="29"/>
      <c r="C25215" s="29"/>
      <c r="D25215" s="29"/>
      <c r="E25215" s="29"/>
      <c r="F25215" s="29"/>
      <c r="G25215" s="29"/>
      <c r="H25215" s="29"/>
      <c r="I25215" s="29"/>
      <c r="J25215" s="29"/>
      <c r="K25215" s="29"/>
      <c r="L25215" s="29"/>
      <c r="M25215" s="29"/>
      <c r="N25215" s="29"/>
      <c r="O25215" s="29"/>
      <c r="P25215" s="29"/>
      <c r="Q25215" s="29"/>
      <c r="R25215" s="29"/>
      <c r="S25215" s="33"/>
      <c r="T25215" s="29"/>
      <c r="U25215" s="29"/>
      <c r="V25215" s="29"/>
      <c r="W25215" s="29"/>
      <c r="X25215" s="29"/>
      <c r="Y25215" s="29"/>
      <c r="Z25215" s="29"/>
      <c r="AA25215" s="29"/>
      <c r="AB25215" s="29"/>
      <c r="AC25215" s="29"/>
      <c r="AD25215" s="29"/>
      <c r="AE25215" s="29"/>
      <c r="AF25215" s="29"/>
      <c r="AG25215" s="29"/>
      <c r="AH25215" s="29"/>
      <c r="AI25215" s="29"/>
      <c r="AJ25215" s="29"/>
      <c r="AK25215" s="29"/>
      <c r="AL25215" s="29"/>
      <c r="AM25215" s="29"/>
      <c r="AP25215" s="30"/>
    </row>
    <row r="25216" spans="1:42">
      <c r="A25216" s="29"/>
      <c r="B25216" s="29"/>
      <c r="C25216" s="29"/>
      <c r="D25216" s="29"/>
      <c r="E25216" s="29"/>
      <c r="F25216" s="29"/>
      <c r="G25216" s="29"/>
      <c r="H25216" s="29"/>
      <c r="I25216" s="29"/>
      <c r="J25216" s="29"/>
      <c r="K25216" s="29"/>
      <c r="L25216" s="29"/>
      <c r="M25216" s="29"/>
      <c r="N25216" s="29"/>
      <c r="O25216" s="29"/>
      <c r="P25216" s="29"/>
      <c r="Q25216" s="29"/>
      <c r="R25216" s="29"/>
      <c r="S25216" s="33"/>
      <c r="T25216" s="29"/>
      <c r="U25216" s="29"/>
      <c r="V25216" s="29"/>
      <c r="W25216" s="29"/>
      <c r="X25216" s="29"/>
      <c r="Y25216" s="29"/>
      <c r="Z25216" s="29"/>
      <c r="AA25216" s="29"/>
      <c r="AB25216" s="29"/>
      <c r="AC25216" s="29"/>
      <c r="AD25216" s="29"/>
      <c r="AE25216" s="29"/>
      <c r="AF25216" s="29"/>
      <c r="AG25216" s="29"/>
      <c r="AH25216" s="29"/>
      <c r="AI25216" s="29"/>
      <c r="AJ25216" s="29"/>
      <c r="AK25216" s="29"/>
      <c r="AL25216" s="29"/>
      <c r="AM25216" s="29"/>
      <c r="AP25216" s="30"/>
    </row>
    <row r="25217" spans="1:42">
      <c r="A25217" s="29"/>
      <c r="B25217" s="29"/>
      <c r="C25217" s="29"/>
      <c r="D25217" s="29"/>
      <c r="E25217" s="29"/>
      <c r="F25217" s="29"/>
      <c r="G25217" s="29"/>
      <c r="H25217" s="29"/>
      <c r="I25217" s="29"/>
      <c r="J25217" s="29"/>
      <c r="K25217" s="29"/>
      <c r="L25217" s="29"/>
      <c r="M25217" s="29"/>
      <c r="N25217" s="29"/>
      <c r="O25217" s="29"/>
      <c r="P25217" s="29"/>
      <c r="Q25217" s="29"/>
      <c r="R25217" s="29"/>
      <c r="S25217" s="33"/>
      <c r="T25217" s="29"/>
      <c r="U25217" s="29"/>
      <c r="V25217" s="29"/>
      <c r="W25217" s="29"/>
      <c r="X25217" s="29"/>
      <c r="Y25217" s="29"/>
      <c r="Z25217" s="29"/>
      <c r="AA25217" s="29"/>
      <c r="AB25217" s="29"/>
      <c r="AC25217" s="29"/>
      <c r="AD25217" s="29"/>
      <c r="AE25217" s="29"/>
      <c r="AF25217" s="29"/>
      <c r="AG25217" s="29"/>
      <c r="AH25217" s="29"/>
      <c r="AI25217" s="29"/>
      <c r="AJ25217" s="29"/>
      <c r="AK25217" s="29"/>
      <c r="AL25217" s="29"/>
      <c r="AM25217" s="29"/>
      <c r="AP25217" s="30"/>
    </row>
    <row r="25218" spans="1:42">
      <c r="A25218" s="29"/>
      <c r="B25218" s="29"/>
      <c r="C25218" s="29"/>
      <c r="D25218" s="29"/>
      <c r="E25218" s="29"/>
      <c r="F25218" s="29"/>
      <c r="G25218" s="29"/>
      <c r="H25218" s="29"/>
      <c r="I25218" s="29"/>
      <c r="J25218" s="29"/>
      <c r="K25218" s="29"/>
      <c r="L25218" s="29"/>
      <c r="M25218" s="29"/>
      <c r="N25218" s="29"/>
      <c r="O25218" s="29"/>
      <c r="P25218" s="29"/>
      <c r="Q25218" s="29"/>
      <c r="R25218" s="29"/>
      <c r="S25218" s="33"/>
      <c r="T25218" s="29"/>
      <c r="U25218" s="29"/>
      <c r="V25218" s="29"/>
      <c r="W25218" s="29"/>
      <c r="X25218" s="29"/>
      <c r="Y25218" s="29"/>
      <c r="Z25218" s="29"/>
      <c r="AA25218" s="29"/>
      <c r="AB25218" s="29"/>
      <c r="AC25218" s="29"/>
      <c r="AD25218" s="29"/>
      <c r="AE25218" s="29"/>
      <c r="AF25218" s="29"/>
      <c r="AG25218" s="29"/>
      <c r="AH25218" s="29"/>
      <c r="AI25218" s="29"/>
      <c r="AJ25218" s="29"/>
      <c r="AK25218" s="29"/>
      <c r="AL25218" s="29"/>
      <c r="AM25218" s="29"/>
      <c r="AP25218" s="30"/>
    </row>
    <row r="25219" spans="1:42">
      <c r="A25219" s="29"/>
      <c r="B25219" s="29"/>
      <c r="C25219" s="29"/>
      <c r="D25219" s="29"/>
      <c r="E25219" s="29"/>
      <c r="F25219" s="29"/>
      <c r="G25219" s="29"/>
      <c r="H25219" s="29"/>
      <c r="I25219" s="29"/>
      <c r="J25219" s="29"/>
      <c r="K25219" s="29"/>
      <c r="L25219" s="29"/>
      <c r="M25219" s="29"/>
      <c r="N25219" s="29"/>
      <c r="O25219" s="29"/>
      <c r="P25219" s="29"/>
      <c r="Q25219" s="29"/>
      <c r="R25219" s="29"/>
      <c r="S25219" s="33"/>
      <c r="T25219" s="29"/>
      <c r="U25219" s="29"/>
      <c r="V25219" s="29"/>
      <c r="W25219" s="29"/>
      <c r="X25219" s="29"/>
      <c r="Y25219" s="29"/>
      <c r="Z25219" s="29"/>
      <c r="AA25219" s="29"/>
      <c r="AB25219" s="29"/>
      <c r="AC25219" s="29"/>
      <c r="AD25219" s="29"/>
      <c r="AE25219" s="29"/>
      <c r="AF25219" s="29"/>
      <c r="AG25219" s="29"/>
      <c r="AH25219" s="29"/>
      <c r="AI25219" s="29"/>
      <c r="AJ25219" s="29"/>
      <c r="AK25219" s="29"/>
      <c r="AL25219" s="29"/>
      <c r="AM25219" s="29"/>
      <c r="AP25219" s="30"/>
    </row>
    <row r="25220" spans="1:42">
      <c r="A25220" s="29"/>
      <c r="B25220" s="29"/>
      <c r="C25220" s="29"/>
      <c r="D25220" s="29"/>
      <c r="E25220" s="29"/>
      <c r="F25220" s="29"/>
      <c r="G25220" s="29"/>
      <c r="H25220" s="29"/>
      <c r="I25220" s="29"/>
      <c r="J25220" s="29"/>
      <c r="K25220" s="29"/>
      <c r="L25220" s="29"/>
      <c r="M25220" s="29"/>
      <c r="N25220" s="29"/>
      <c r="O25220" s="29"/>
      <c r="P25220" s="29"/>
      <c r="Q25220" s="29"/>
      <c r="R25220" s="29"/>
      <c r="S25220" s="33"/>
      <c r="T25220" s="29"/>
      <c r="U25220" s="29"/>
      <c r="V25220" s="29"/>
      <c r="W25220" s="29"/>
      <c r="X25220" s="29"/>
      <c r="Y25220" s="29"/>
      <c r="Z25220" s="29"/>
      <c r="AA25220" s="29"/>
      <c r="AB25220" s="29"/>
      <c r="AC25220" s="29"/>
      <c r="AD25220" s="29"/>
      <c r="AE25220" s="29"/>
      <c r="AF25220" s="29"/>
      <c r="AG25220" s="29"/>
      <c r="AH25220" s="29"/>
      <c r="AI25220" s="29"/>
      <c r="AJ25220" s="29"/>
      <c r="AK25220" s="29"/>
      <c r="AL25220" s="29"/>
      <c r="AM25220" s="29"/>
      <c r="AP25220" s="30"/>
    </row>
    <row r="25221" spans="1:42">
      <c r="A25221" s="29"/>
      <c r="B25221" s="29"/>
      <c r="C25221" s="29"/>
      <c r="D25221" s="29"/>
      <c r="E25221" s="29"/>
      <c r="F25221" s="29"/>
      <c r="G25221" s="29"/>
      <c r="H25221" s="29"/>
      <c r="I25221" s="29"/>
      <c r="J25221" s="29"/>
      <c r="K25221" s="29"/>
      <c r="L25221" s="29"/>
      <c r="M25221" s="29"/>
      <c r="N25221" s="29"/>
      <c r="O25221" s="29"/>
      <c r="P25221" s="29"/>
      <c r="Q25221" s="29"/>
      <c r="R25221" s="29"/>
      <c r="S25221" s="33"/>
      <c r="T25221" s="29"/>
      <c r="U25221" s="29"/>
      <c r="V25221" s="29"/>
      <c r="W25221" s="29"/>
      <c r="X25221" s="29"/>
      <c r="Y25221" s="29"/>
      <c r="Z25221" s="29"/>
      <c r="AA25221" s="29"/>
      <c r="AB25221" s="29"/>
      <c r="AC25221" s="29"/>
      <c r="AD25221" s="29"/>
      <c r="AE25221" s="29"/>
      <c r="AF25221" s="29"/>
      <c r="AG25221" s="29"/>
      <c r="AH25221" s="29"/>
      <c r="AI25221" s="29"/>
      <c r="AJ25221" s="29"/>
      <c r="AK25221" s="29"/>
      <c r="AL25221" s="29"/>
      <c r="AM25221" s="29"/>
      <c r="AP25221" s="30"/>
    </row>
    <row r="25222" spans="1:42">
      <c r="A25222" s="29"/>
      <c r="B25222" s="29"/>
      <c r="C25222" s="29"/>
      <c r="D25222" s="29"/>
      <c r="E25222" s="29"/>
      <c r="F25222" s="29"/>
      <c r="G25222" s="29"/>
      <c r="H25222" s="29"/>
      <c r="I25222" s="29"/>
      <c r="J25222" s="29"/>
      <c r="K25222" s="29"/>
      <c r="L25222" s="29"/>
      <c r="M25222" s="29"/>
      <c r="N25222" s="29"/>
      <c r="O25222" s="29"/>
      <c r="P25222" s="29"/>
      <c r="Q25222" s="29"/>
      <c r="R25222" s="29"/>
      <c r="S25222" s="33"/>
      <c r="T25222" s="29"/>
      <c r="U25222" s="29"/>
      <c r="V25222" s="29"/>
      <c r="W25222" s="29"/>
      <c r="X25222" s="29"/>
      <c r="Y25222" s="29"/>
      <c r="Z25222" s="29"/>
      <c r="AA25222" s="29"/>
      <c r="AB25222" s="29"/>
      <c r="AC25222" s="29"/>
      <c r="AD25222" s="29"/>
      <c r="AE25222" s="29"/>
      <c r="AF25222" s="29"/>
      <c r="AG25222" s="29"/>
      <c r="AH25222" s="29"/>
      <c r="AI25222" s="29"/>
      <c r="AJ25222" s="29"/>
      <c r="AK25222" s="29"/>
      <c r="AL25222" s="29"/>
      <c r="AM25222" s="29"/>
      <c r="AP25222" s="30"/>
    </row>
    <row r="25223" spans="1:42">
      <c r="A25223" s="29"/>
      <c r="B25223" s="29"/>
      <c r="C25223" s="29"/>
      <c r="D25223" s="29"/>
      <c r="E25223" s="29"/>
      <c r="F25223" s="29"/>
      <c r="G25223" s="29"/>
      <c r="H25223" s="29"/>
      <c r="I25223" s="29"/>
      <c r="J25223" s="29"/>
      <c r="K25223" s="29"/>
      <c r="L25223" s="29"/>
      <c r="M25223" s="29"/>
      <c r="N25223" s="29"/>
      <c r="O25223" s="29"/>
      <c r="P25223" s="29"/>
      <c r="Q25223" s="29"/>
      <c r="R25223" s="29"/>
      <c r="S25223" s="33"/>
      <c r="T25223" s="29"/>
      <c r="U25223" s="29"/>
      <c r="V25223" s="29"/>
      <c r="W25223" s="29"/>
      <c r="X25223" s="29"/>
      <c r="Y25223" s="29"/>
      <c r="Z25223" s="29"/>
      <c r="AA25223" s="29"/>
      <c r="AB25223" s="29"/>
      <c r="AC25223" s="29"/>
      <c r="AD25223" s="29"/>
      <c r="AE25223" s="29"/>
      <c r="AF25223" s="29"/>
      <c r="AG25223" s="29"/>
      <c r="AH25223" s="29"/>
      <c r="AI25223" s="29"/>
      <c r="AJ25223" s="29"/>
      <c r="AK25223" s="29"/>
      <c r="AL25223" s="29"/>
      <c r="AM25223" s="29"/>
      <c r="AP25223" s="30"/>
    </row>
    <row r="25224" spans="1:42">
      <c r="A25224" s="29"/>
      <c r="B25224" s="29"/>
      <c r="C25224" s="29"/>
      <c r="D25224" s="29"/>
      <c r="E25224" s="29"/>
      <c r="F25224" s="29"/>
      <c r="G25224" s="29"/>
      <c r="H25224" s="29"/>
      <c r="I25224" s="29"/>
      <c r="J25224" s="29"/>
      <c r="K25224" s="29"/>
      <c r="L25224" s="29"/>
      <c r="M25224" s="29"/>
      <c r="N25224" s="29"/>
      <c r="O25224" s="29"/>
      <c r="P25224" s="29"/>
      <c r="Q25224" s="29"/>
      <c r="R25224" s="29"/>
      <c r="S25224" s="33"/>
      <c r="T25224" s="29"/>
      <c r="U25224" s="29"/>
      <c r="V25224" s="29"/>
      <c r="W25224" s="29"/>
      <c r="X25224" s="29"/>
      <c r="Y25224" s="29"/>
      <c r="Z25224" s="29"/>
      <c r="AA25224" s="29"/>
      <c r="AB25224" s="29"/>
      <c r="AC25224" s="29"/>
      <c r="AD25224" s="29"/>
      <c r="AE25224" s="29"/>
      <c r="AF25224" s="29"/>
      <c r="AG25224" s="29"/>
      <c r="AH25224" s="29"/>
      <c r="AI25224" s="29"/>
      <c r="AJ25224" s="29"/>
      <c r="AK25224" s="29"/>
      <c r="AL25224" s="29"/>
      <c r="AM25224" s="29"/>
      <c r="AP25224" s="30"/>
    </row>
    <row r="25225" spans="1:42">
      <c r="A25225" s="29"/>
      <c r="B25225" s="29"/>
      <c r="C25225" s="29"/>
      <c r="D25225" s="29"/>
      <c r="E25225" s="29"/>
      <c r="F25225" s="29"/>
      <c r="G25225" s="29"/>
      <c r="H25225" s="29"/>
      <c r="I25225" s="29"/>
      <c r="J25225" s="29"/>
      <c r="K25225" s="29"/>
      <c r="L25225" s="29"/>
      <c r="M25225" s="29"/>
      <c r="N25225" s="29"/>
      <c r="O25225" s="29"/>
      <c r="P25225" s="29"/>
      <c r="Q25225" s="29"/>
      <c r="R25225" s="29"/>
      <c r="S25225" s="33"/>
      <c r="T25225" s="29"/>
      <c r="U25225" s="29"/>
      <c r="V25225" s="29"/>
      <c r="W25225" s="29"/>
      <c r="X25225" s="29"/>
      <c r="Y25225" s="29"/>
      <c r="Z25225" s="29"/>
      <c r="AA25225" s="29"/>
      <c r="AB25225" s="29"/>
      <c r="AC25225" s="29"/>
      <c r="AD25225" s="29"/>
      <c r="AE25225" s="29"/>
      <c r="AF25225" s="29"/>
      <c r="AG25225" s="29"/>
      <c r="AH25225" s="29"/>
      <c r="AI25225" s="29"/>
      <c r="AJ25225" s="29"/>
      <c r="AK25225" s="29"/>
      <c r="AL25225" s="29"/>
      <c r="AM25225" s="29"/>
      <c r="AP25225" s="30"/>
    </row>
    <row r="25226" spans="1:42">
      <c r="A25226" s="29"/>
      <c r="B25226" s="29"/>
      <c r="C25226" s="29"/>
      <c r="D25226" s="29"/>
      <c r="E25226" s="29"/>
      <c r="F25226" s="29"/>
      <c r="G25226" s="29"/>
      <c r="H25226" s="29"/>
      <c r="I25226" s="29"/>
      <c r="J25226" s="29"/>
      <c r="K25226" s="29"/>
      <c r="L25226" s="29"/>
      <c r="M25226" s="29"/>
      <c r="N25226" s="29"/>
      <c r="O25226" s="29"/>
      <c r="P25226" s="29"/>
      <c r="Q25226" s="29"/>
      <c r="R25226" s="29"/>
      <c r="S25226" s="33"/>
      <c r="T25226" s="29"/>
      <c r="U25226" s="29"/>
      <c r="V25226" s="29"/>
      <c r="W25226" s="29"/>
      <c r="X25226" s="29"/>
      <c r="Y25226" s="29"/>
      <c r="Z25226" s="29"/>
      <c r="AA25226" s="29"/>
      <c r="AB25226" s="29"/>
      <c r="AC25226" s="29"/>
      <c r="AD25226" s="29"/>
      <c r="AE25226" s="29"/>
      <c r="AF25226" s="29"/>
      <c r="AG25226" s="29"/>
      <c r="AH25226" s="29"/>
      <c r="AI25226" s="29"/>
      <c r="AJ25226" s="29"/>
      <c r="AK25226" s="29"/>
      <c r="AL25226" s="29"/>
      <c r="AM25226" s="29"/>
      <c r="AP25226" s="30"/>
    </row>
    <row r="25227" spans="1:42">
      <c r="A25227" s="29"/>
      <c r="B25227" s="29"/>
      <c r="C25227" s="29"/>
      <c r="D25227" s="29"/>
      <c r="E25227" s="29"/>
      <c r="F25227" s="29"/>
      <c r="G25227" s="29"/>
      <c r="H25227" s="29"/>
      <c r="I25227" s="29"/>
      <c r="J25227" s="29"/>
      <c r="K25227" s="29"/>
      <c r="L25227" s="29"/>
      <c r="M25227" s="29"/>
      <c r="N25227" s="29"/>
      <c r="O25227" s="29"/>
      <c r="P25227" s="29"/>
      <c r="Q25227" s="29"/>
      <c r="R25227" s="29"/>
      <c r="S25227" s="33"/>
      <c r="T25227" s="29"/>
      <c r="U25227" s="29"/>
      <c r="V25227" s="29"/>
      <c r="W25227" s="29"/>
      <c r="X25227" s="29"/>
      <c r="Y25227" s="29"/>
      <c r="Z25227" s="29"/>
      <c r="AA25227" s="29"/>
      <c r="AB25227" s="29"/>
      <c r="AC25227" s="29"/>
      <c r="AD25227" s="29"/>
      <c r="AE25227" s="29"/>
      <c r="AF25227" s="29"/>
      <c r="AG25227" s="29"/>
      <c r="AH25227" s="29"/>
      <c r="AI25227" s="29"/>
      <c r="AJ25227" s="29"/>
      <c r="AK25227" s="29"/>
      <c r="AL25227" s="29"/>
      <c r="AM25227" s="29"/>
      <c r="AP25227" s="30"/>
    </row>
    <row r="25228" spans="1:42">
      <c r="A25228" s="29"/>
      <c r="B25228" s="29"/>
      <c r="C25228" s="29"/>
      <c r="D25228" s="29"/>
      <c r="E25228" s="29"/>
      <c r="F25228" s="29"/>
      <c r="G25228" s="29"/>
      <c r="H25228" s="29"/>
      <c r="I25228" s="29"/>
      <c r="J25228" s="29"/>
      <c r="K25228" s="29"/>
      <c r="L25228" s="29"/>
      <c r="M25228" s="29"/>
      <c r="N25228" s="29"/>
      <c r="O25228" s="29"/>
      <c r="P25228" s="29"/>
      <c r="Q25228" s="29"/>
      <c r="R25228" s="29"/>
      <c r="S25228" s="33"/>
      <c r="T25228" s="29"/>
      <c r="U25228" s="29"/>
      <c r="V25228" s="29"/>
      <c r="W25228" s="29"/>
      <c r="X25228" s="29"/>
      <c r="Y25228" s="29"/>
      <c r="Z25228" s="29"/>
      <c r="AA25228" s="29"/>
      <c r="AB25228" s="29"/>
      <c r="AC25228" s="29"/>
      <c r="AD25228" s="29"/>
      <c r="AE25228" s="29"/>
      <c r="AF25228" s="29"/>
      <c r="AG25228" s="29"/>
      <c r="AH25228" s="29"/>
      <c r="AI25228" s="29"/>
      <c r="AJ25228" s="29"/>
      <c r="AK25228" s="29"/>
      <c r="AL25228" s="29"/>
      <c r="AM25228" s="29"/>
      <c r="AP25228" s="30"/>
    </row>
    <row r="25229" spans="1:42">
      <c r="A25229" s="29"/>
      <c r="B25229" s="29"/>
      <c r="C25229" s="29"/>
      <c r="D25229" s="29"/>
      <c r="E25229" s="29"/>
      <c r="F25229" s="29"/>
      <c r="G25229" s="29"/>
      <c r="H25229" s="29"/>
      <c r="I25229" s="29"/>
      <c r="J25229" s="29"/>
      <c r="K25229" s="29"/>
      <c r="L25229" s="29"/>
      <c r="M25229" s="29"/>
      <c r="N25229" s="29"/>
      <c r="O25229" s="29"/>
      <c r="P25229" s="29"/>
      <c r="Q25229" s="29"/>
      <c r="R25229" s="29"/>
      <c r="S25229" s="33"/>
      <c r="T25229" s="29"/>
      <c r="U25229" s="29"/>
      <c r="V25229" s="29"/>
      <c r="W25229" s="29"/>
      <c r="X25229" s="29"/>
      <c r="Y25229" s="29"/>
      <c r="Z25229" s="29"/>
      <c r="AA25229" s="29"/>
      <c r="AB25229" s="29"/>
      <c r="AC25229" s="29"/>
      <c r="AD25229" s="29"/>
      <c r="AE25229" s="29"/>
      <c r="AF25229" s="29"/>
      <c r="AG25229" s="29"/>
      <c r="AH25229" s="29"/>
      <c r="AI25229" s="29"/>
      <c r="AJ25229" s="29"/>
      <c r="AK25229" s="29"/>
      <c r="AL25229" s="29"/>
      <c r="AM25229" s="29"/>
      <c r="AP25229" s="30"/>
    </row>
    <row r="25230" spans="1:42">
      <c r="A25230" s="29"/>
      <c r="B25230" s="29"/>
      <c r="C25230" s="29"/>
      <c r="D25230" s="29"/>
      <c r="E25230" s="29"/>
      <c r="F25230" s="29"/>
      <c r="G25230" s="29"/>
      <c r="H25230" s="29"/>
      <c r="I25230" s="29"/>
      <c r="J25230" s="29"/>
      <c r="K25230" s="29"/>
      <c r="L25230" s="29"/>
      <c r="M25230" s="29"/>
      <c r="N25230" s="29"/>
      <c r="O25230" s="29"/>
      <c r="P25230" s="29"/>
      <c r="Q25230" s="29"/>
      <c r="R25230" s="29"/>
      <c r="S25230" s="33"/>
      <c r="T25230" s="29"/>
      <c r="U25230" s="29"/>
      <c r="V25230" s="29"/>
      <c r="W25230" s="29"/>
      <c r="X25230" s="29"/>
      <c r="Y25230" s="29"/>
      <c r="Z25230" s="29"/>
      <c r="AA25230" s="29"/>
      <c r="AB25230" s="29"/>
      <c r="AC25230" s="29"/>
      <c r="AD25230" s="29"/>
      <c r="AE25230" s="29"/>
      <c r="AF25230" s="29"/>
      <c r="AG25230" s="29"/>
      <c r="AH25230" s="29"/>
      <c r="AI25230" s="29"/>
      <c r="AJ25230" s="29"/>
      <c r="AK25230" s="29"/>
      <c r="AL25230" s="29"/>
      <c r="AM25230" s="29"/>
      <c r="AP25230" s="30"/>
    </row>
    <row r="25231" spans="1:42">
      <c r="A25231" s="29"/>
      <c r="B25231" s="29"/>
      <c r="C25231" s="29"/>
      <c r="D25231" s="29"/>
      <c r="E25231" s="29"/>
      <c r="F25231" s="29"/>
      <c r="G25231" s="29"/>
      <c r="H25231" s="29"/>
      <c r="I25231" s="29"/>
      <c r="J25231" s="29"/>
      <c r="K25231" s="29"/>
      <c r="L25231" s="29"/>
      <c r="M25231" s="29"/>
      <c r="N25231" s="29"/>
      <c r="O25231" s="29"/>
      <c r="P25231" s="29"/>
      <c r="Q25231" s="29"/>
      <c r="R25231" s="29"/>
      <c r="S25231" s="33"/>
      <c r="T25231" s="29"/>
      <c r="U25231" s="29"/>
      <c r="V25231" s="29"/>
      <c r="W25231" s="29"/>
      <c r="X25231" s="29"/>
      <c r="Y25231" s="29"/>
      <c r="Z25231" s="29"/>
      <c r="AA25231" s="29"/>
      <c r="AB25231" s="29"/>
      <c r="AC25231" s="29"/>
      <c r="AD25231" s="29"/>
      <c r="AE25231" s="29"/>
      <c r="AF25231" s="29"/>
      <c r="AG25231" s="29"/>
      <c r="AH25231" s="29"/>
      <c r="AI25231" s="29"/>
      <c r="AJ25231" s="29"/>
      <c r="AK25231" s="29"/>
      <c r="AL25231" s="29"/>
      <c r="AM25231" s="29"/>
      <c r="AP25231" s="30"/>
    </row>
    <row r="25232" spans="1:42">
      <c r="A25232" s="29"/>
      <c r="B25232" s="29"/>
      <c r="C25232" s="29"/>
      <c r="D25232" s="29"/>
      <c r="E25232" s="29"/>
      <c r="F25232" s="29"/>
      <c r="G25232" s="29"/>
      <c r="H25232" s="29"/>
      <c r="I25232" s="29"/>
      <c r="J25232" s="29"/>
      <c r="K25232" s="29"/>
      <c r="L25232" s="29"/>
      <c r="M25232" s="29"/>
      <c r="N25232" s="29"/>
      <c r="O25232" s="29"/>
      <c r="P25232" s="29"/>
      <c r="Q25232" s="29"/>
      <c r="R25232" s="29"/>
      <c r="S25232" s="33"/>
      <c r="T25232" s="29"/>
      <c r="U25232" s="29"/>
      <c r="V25232" s="29"/>
      <c r="W25232" s="29"/>
      <c r="X25232" s="29"/>
      <c r="Y25232" s="29"/>
      <c r="Z25232" s="29"/>
      <c r="AA25232" s="29"/>
      <c r="AB25232" s="29"/>
      <c r="AC25232" s="29"/>
      <c r="AD25232" s="29"/>
      <c r="AE25232" s="29"/>
      <c r="AF25232" s="29"/>
      <c r="AG25232" s="29"/>
      <c r="AH25232" s="29"/>
      <c r="AI25232" s="29"/>
      <c r="AJ25232" s="29"/>
      <c r="AK25232" s="29"/>
      <c r="AL25232" s="29"/>
      <c r="AM25232" s="29"/>
      <c r="AP25232" s="30"/>
    </row>
    <row r="25233" spans="1:42">
      <c r="A25233" s="29"/>
      <c r="B25233" s="29"/>
      <c r="C25233" s="29"/>
      <c r="D25233" s="29"/>
      <c r="E25233" s="29"/>
      <c r="F25233" s="29"/>
      <c r="G25233" s="29"/>
      <c r="H25233" s="29"/>
      <c r="I25233" s="29"/>
      <c r="J25233" s="29"/>
      <c r="K25233" s="29"/>
      <c r="L25233" s="29"/>
      <c r="M25233" s="29"/>
      <c r="N25233" s="29"/>
      <c r="O25233" s="29"/>
      <c r="P25233" s="29"/>
      <c r="Q25233" s="29"/>
      <c r="R25233" s="29"/>
      <c r="S25233" s="33"/>
      <c r="T25233" s="29"/>
      <c r="U25233" s="29"/>
      <c r="V25233" s="29"/>
      <c r="W25233" s="29"/>
      <c r="X25233" s="29"/>
      <c r="Y25233" s="29"/>
      <c r="Z25233" s="29"/>
      <c r="AA25233" s="29"/>
      <c r="AB25233" s="29"/>
      <c r="AC25233" s="29"/>
      <c r="AD25233" s="29"/>
      <c r="AE25233" s="29"/>
      <c r="AF25233" s="29"/>
      <c r="AG25233" s="29"/>
      <c r="AH25233" s="29"/>
      <c r="AI25233" s="29"/>
      <c r="AJ25233" s="29"/>
      <c r="AK25233" s="29"/>
      <c r="AL25233" s="29"/>
      <c r="AM25233" s="29"/>
      <c r="AP25233" s="30"/>
    </row>
    <row r="25234" spans="1:42">
      <c r="A25234" s="29"/>
      <c r="B25234" s="29"/>
      <c r="C25234" s="29"/>
      <c r="D25234" s="29"/>
      <c r="E25234" s="29"/>
      <c r="F25234" s="29"/>
      <c r="G25234" s="29"/>
      <c r="H25234" s="29"/>
      <c r="I25234" s="29"/>
      <c r="J25234" s="29"/>
      <c r="K25234" s="29"/>
      <c r="L25234" s="29"/>
      <c r="M25234" s="29"/>
      <c r="N25234" s="29"/>
      <c r="O25234" s="29"/>
      <c r="P25234" s="29"/>
      <c r="Q25234" s="29"/>
      <c r="R25234" s="29"/>
      <c r="S25234" s="33"/>
      <c r="T25234" s="29"/>
      <c r="U25234" s="29"/>
      <c r="V25234" s="29"/>
      <c r="W25234" s="29"/>
      <c r="X25234" s="29"/>
      <c r="Y25234" s="29"/>
      <c r="Z25234" s="29"/>
      <c r="AA25234" s="29"/>
      <c r="AB25234" s="29"/>
      <c r="AC25234" s="29"/>
      <c r="AD25234" s="29"/>
      <c r="AE25234" s="29"/>
      <c r="AF25234" s="29"/>
      <c r="AG25234" s="29"/>
      <c r="AH25234" s="29"/>
      <c r="AI25234" s="29"/>
      <c r="AJ25234" s="29"/>
      <c r="AK25234" s="29"/>
      <c r="AL25234" s="29"/>
      <c r="AM25234" s="29"/>
      <c r="AP25234" s="30"/>
    </row>
    <row r="25235" spans="1:42">
      <c r="A25235" s="29"/>
      <c r="B25235" s="29"/>
      <c r="C25235" s="29"/>
      <c r="D25235" s="29"/>
      <c r="E25235" s="29"/>
      <c r="F25235" s="29"/>
      <c r="G25235" s="29"/>
      <c r="H25235" s="29"/>
      <c r="I25235" s="29"/>
      <c r="J25235" s="29"/>
      <c r="K25235" s="29"/>
      <c r="L25235" s="29"/>
      <c r="M25235" s="29"/>
      <c r="N25235" s="29"/>
      <c r="O25235" s="29"/>
      <c r="P25235" s="29"/>
      <c r="Q25235" s="29"/>
      <c r="R25235" s="29"/>
      <c r="S25235" s="33"/>
      <c r="T25235" s="29"/>
      <c r="U25235" s="29"/>
      <c r="V25235" s="29"/>
      <c r="W25235" s="29"/>
      <c r="X25235" s="29"/>
      <c r="Y25235" s="29"/>
      <c r="Z25235" s="29"/>
      <c r="AA25235" s="29"/>
      <c r="AB25235" s="29"/>
      <c r="AC25235" s="29"/>
      <c r="AD25235" s="29"/>
      <c r="AE25235" s="29"/>
      <c r="AF25235" s="29"/>
      <c r="AG25235" s="29"/>
      <c r="AH25235" s="29"/>
      <c r="AI25235" s="29"/>
      <c r="AJ25235" s="29"/>
      <c r="AK25235" s="29"/>
      <c r="AL25235" s="29"/>
      <c r="AM25235" s="29"/>
      <c r="AP25235" s="30"/>
    </row>
    <row r="25236" spans="1:42">
      <c r="A25236" s="29"/>
      <c r="B25236" s="29"/>
      <c r="C25236" s="29"/>
      <c r="D25236" s="29"/>
      <c r="E25236" s="29"/>
      <c r="F25236" s="29"/>
      <c r="G25236" s="29"/>
      <c r="H25236" s="29"/>
      <c r="I25236" s="29"/>
      <c r="J25236" s="29"/>
      <c r="K25236" s="29"/>
      <c r="L25236" s="29"/>
      <c r="M25236" s="29"/>
      <c r="N25236" s="29"/>
      <c r="O25236" s="29"/>
      <c r="P25236" s="29"/>
      <c r="Q25236" s="29"/>
      <c r="R25236" s="29"/>
      <c r="S25236" s="33"/>
      <c r="T25236" s="29"/>
      <c r="U25236" s="29"/>
      <c r="V25236" s="29"/>
      <c r="W25236" s="29"/>
      <c r="X25236" s="29"/>
      <c r="Y25236" s="29"/>
      <c r="Z25236" s="29"/>
      <c r="AA25236" s="29"/>
      <c r="AB25236" s="29"/>
      <c r="AC25236" s="29"/>
      <c r="AD25236" s="29"/>
      <c r="AE25236" s="29"/>
      <c r="AF25236" s="29"/>
      <c r="AG25236" s="29"/>
      <c r="AH25236" s="29"/>
      <c r="AI25236" s="29"/>
      <c r="AJ25236" s="29"/>
      <c r="AK25236" s="29"/>
      <c r="AL25236" s="29"/>
      <c r="AM25236" s="29"/>
      <c r="AP25236" s="30"/>
    </row>
    <row r="25237" spans="1:42">
      <c r="A25237" s="29"/>
      <c r="B25237" s="29"/>
      <c r="C25237" s="29"/>
      <c r="D25237" s="29"/>
      <c r="E25237" s="29"/>
      <c r="F25237" s="29"/>
      <c r="G25237" s="29"/>
      <c r="H25237" s="29"/>
      <c r="I25237" s="29"/>
      <c r="J25237" s="29"/>
      <c r="K25237" s="29"/>
      <c r="L25237" s="29"/>
      <c r="M25237" s="29"/>
      <c r="N25237" s="29"/>
      <c r="O25237" s="29"/>
      <c r="P25237" s="29"/>
      <c r="Q25237" s="29"/>
      <c r="R25237" s="29"/>
      <c r="S25237" s="33"/>
      <c r="T25237" s="29"/>
      <c r="U25237" s="29"/>
      <c r="V25237" s="29"/>
      <c r="W25237" s="29"/>
      <c r="X25237" s="29"/>
      <c r="Y25237" s="29"/>
      <c r="Z25237" s="29"/>
      <c r="AA25237" s="29"/>
      <c r="AB25237" s="29"/>
      <c r="AC25237" s="29"/>
      <c r="AD25237" s="29"/>
      <c r="AE25237" s="29"/>
      <c r="AF25237" s="29"/>
      <c r="AG25237" s="29"/>
      <c r="AH25237" s="29"/>
      <c r="AI25237" s="29"/>
      <c r="AJ25237" s="29"/>
      <c r="AK25237" s="29"/>
      <c r="AL25237" s="29"/>
      <c r="AM25237" s="29"/>
      <c r="AP25237" s="30"/>
    </row>
    <row r="25238" spans="1:42">
      <c r="A25238" s="29"/>
      <c r="B25238" s="29"/>
      <c r="C25238" s="29"/>
      <c r="D25238" s="29"/>
      <c r="E25238" s="29"/>
      <c r="F25238" s="29"/>
      <c r="G25238" s="29"/>
      <c r="H25238" s="29"/>
      <c r="I25238" s="29"/>
      <c r="J25238" s="29"/>
      <c r="K25238" s="29"/>
      <c r="L25238" s="29"/>
      <c r="M25238" s="29"/>
      <c r="N25238" s="29"/>
      <c r="O25238" s="29"/>
      <c r="P25238" s="29"/>
      <c r="Q25238" s="29"/>
      <c r="R25238" s="29"/>
      <c r="S25238" s="33"/>
      <c r="T25238" s="29"/>
      <c r="U25238" s="29"/>
      <c r="V25238" s="29"/>
      <c r="W25238" s="29"/>
      <c r="X25238" s="29"/>
      <c r="Y25238" s="29"/>
      <c r="Z25238" s="29"/>
      <c r="AA25238" s="29"/>
      <c r="AB25238" s="29"/>
      <c r="AC25238" s="29"/>
      <c r="AD25238" s="29"/>
      <c r="AE25238" s="29"/>
      <c r="AF25238" s="29"/>
      <c r="AG25238" s="29"/>
      <c r="AH25238" s="29"/>
      <c r="AI25238" s="29"/>
      <c r="AJ25238" s="29"/>
      <c r="AK25238" s="29"/>
      <c r="AL25238" s="29"/>
      <c r="AM25238" s="29"/>
      <c r="AP25238" s="30"/>
    </row>
    <row r="25239" spans="1:42">
      <c r="A25239" s="29"/>
      <c r="B25239" s="29"/>
      <c r="C25239" s="29"/>
      <c r="D25239" s="29"/>
      <c r="E25239" s="29"/>
      <c r="F25239" s="29"/>
      <c r="G25239" s="29"/>
      <c r="H25239" s="29"/>
      <c r="I25239" s="29"/>
      <c r="J25239" s="29"/>
      <c r="K25239" s="29"/>
      <c r="L25239" s="29"/>
      <c r="M25239" s="29"/>
      <c r="N25239" s="29"/>
      <c r="O25239" s="29"/>
      <c r="P25239" s="29"/>
      <c r="Q25239" s="29"/>
      <c r="R25239" s="29"/>
      <c r="S25239" s="33"/>
      <c r="T25239" s="29"/>
      <c r="U25239" s="29"/>
      <c r="V25239" s="29"/>
      <c r="W25239" s="29"/>
      <c r="X25239" s="29"/>
      <c r="Y25239" s="29"/>
      <c r="Z25239" s="29"/>
      <c r="AA25239" s="29"/>
      <c r="AB25239" s="29"/>
      <c r="AC25239" s="29"/>
      <c r="AD25239" s="29"/>
      <c r="AE25239" s="29"/>
      <c r="AF25239" s="29"/>
      <c r="AG25239" s="29"/>
      <c r="AH25239" s="29"/>
      <c r="AI25239" s="29"/>
      <c r="AJ25239" s="29"/>
      <c r="AK25239" s="29"/>
      <c r="AL25239" s="29"/>
      <c r="AM25239" s="29"/>
      <c r="AP25239" s="30"/>
    </row>
    <row r="25240" spans="1:42">
      <c r="A25240" s="29"/>
      <c r="B25240" s="29"/>
      <c r="C25240" s="29"/>
      <c r="D25240" s="29"/>
      <c r="E25240" s="29"/>
      <c r="F25240" s="29"/>
      <c r="G25240" s="29"/>
      <c r="H25240" s="29"/>
      <c r="I25240" s="29"/>
      <c r="J25240" s="29"/>
      <c r="K25240" s="29"/>
      <c r="L25240" s="29"/>
      <c r="M25240" s="29"/>
      <c r="N25240" s="29"/>
      <c r="O25240" s="29"/>
      <c r="P25240" s="29"/>
      <c r="Q25240" s="29"/>
      <c r="R25240" s="29"/>
      <c r="S25240" s="33"/>
      <c r="T25240" s="29"/>
      <c r="U25240" s="29"/>
      <c r="V25240" s="29"/>
      <c r="W25240" s="29"/>
      <c r="X25240" s="29"/>
      <c r="Y25240" s="29"/>
      <c r="Z25240" s="29"/>
      <c r="AA25240" s="29"/>
      <c r="AB25240" s="29"/>
      <c r="AC25240" s="29"/>
      <c r="AD25240" s="29"/>
      <c r="AE25240" s="29"/>
      <c r="AF25240" s="29"/>
      <c r="AG25240" s="29"/>
      <c r="AH25240" s="29"/>
      <c r="AI25240" s="29"/>
      <c r="AJ25240" s="29"/>
      <c r="AK25240" s="29"/>
      <c r="AL25240" s="29"/>
      <c r="AM25240" s="29"/>
      <c r="AP25240" s="30"/>
    </row>
    <row r="25241" spans="1:42">
      <c r="A25241" s="29"/>
      <c r="B25241" s="29"/>
      <c r="C25241" s="29"/>
      <c r="D25241" s="29"/>
      <c r="E25241" s="29"/>
      <c r="F25241" s="29"/>
      <c r="G25241" s="29"/>
      <c r="H25241" s="29"/>
      <c r="I25241" s="29"/>
      <c r="J25241" s="29"/>
      <c r="K25241" s="29"/>
      <c r="L25241" s="29"/>
      <c r="M25241" s="29"/>
      <c r="N25241" s="29"/>
      <c r="O25241" s="29"/>
      <c r="P25241" s="29"/>
      <c r="Q25241" s="29"/>
      <c r="R25241" s="29"/>
      <c r="S25241" s="33"/>
      <c r="T25241" s="29"/>
      <c r="U25241" s="29"/>
      <c r="V25241" s="29"/>
      <c r="W25241" s="29"/>
      <c r="X25241" s="29"/>
      <c r="Y25241" s="29"/>
      <c r="Z25241" s="29"/>
      <c r="AA25241" s="29"/>
      <c r="AB25241" s="29"/>
      <c r="AC25241" s="29"/>
      <c r="AD25241" s="29"/>
      <c r="AE25241" s="29"/>
      <c r="AF25241" s="29"/>
      <c r="AG25241" s="29"/>
      <c r="AH25241" s="29"/>
      <c r="AI25241" s="29"/>
      <c r="AJ25241" s="29"/>
      <c r="AK25241" s="29"/>
      <c r="AL25241" s="29"/>
      <c r="AM25241" s="29"/>
      <c r="AP25241" s="30"/>
    </row>
    <row r="25242" spans="1:42">
      <c r="A25242" s="29"/>
      <c r="B25242" s="29"/>
      <c r="C25242" s="29"/>
      <c r="D25242" s="29"/>
      <c r="E25242" s="29"/>
      <c r="F25242" s="29"/>
      <c r="G25242" s="29"/>
      <c r="H25242" s="29"/>
      <c r="I25242" s="29"/>
      <c r="J25242" s="29"/>
      <c r="K25242" s="29"/>
      <c r="L25242" s="29"/>
      <c r="M25242" s="29"/>
      <c r="N25242" s="29"/>
      <c r="O25242" s="29"/>
      <c r="P25242" s="29"/>
      <c r="Q25242" s="29"/>
      <c r="R25242" s="29"/>
      <c r="S25242" s="33"/>
      <c r="T25242" s="29"/>
      <c r="U25242" s="29"/>
      <c r="V25242" s="29"/>
      <c r="W25242" s="29"/>
      <c r="X25242" s="29"/>
      <c r="Y25242" s="29"/>
      <c r="Z25242" s="29"/>
      <c r="AA25242" s="29"/>
      <c r="AB25242" s="29"/>
      <c r="AC25242" s="29"/>
      <c r="AD25242" s="29"/>
      <c r="AE25242" s="29"/>
      <c r="AF25242" s="29"/>
      <c r="AG25242" s="29"/>
      <c r="AH25242" s="29"/>
      <c r="AI25242" s="29"/>
      <c r="AJ25242" s="29"/>
      <c r="AK25242" s="29"/>
      <c r="AL25242" s="29"/>
      <c r="AM25242" s="29"/>
      <c r="AP25242" s="30"/>
    </row>
    <row r="25243" spans="1:42">
      <c r="A25243" s="29"/>
      <c r="B25243" s="29"/>
      <c r="C25243" s="29"/>
      <c r="D25243" s="29"/>
      <c r="E25243" s="29"/>
      <c r="F25243" s="29"/>
      <c r="G25243" s="29"/>
      <c r="H25243" s="29"/>
      <c r="I25243" s="29"/>
      <c r="J25243" s="29"/>
      <c r="K25243" s="29"/>
      <c r="L25243" s="29"/>
      <c r="M25243" s="29"/>
      <c r="N25243" s="29"/>
      <c r="O25243" s="29"/>
      <c r="P25243" s="29"/>
      <c r="Q25243" s="29"/>
      <c r="R25243" s="29"/>
      <c r="S25243" s="33"/>
      <c r="T25243" s="29"/>
      <c r="U25243" s="29"/>
      <c r="V25243" s="29"/>
      <c r="W25243" s="29"/>
      <c r="X25243" s="29"/>
      <c r="Y25243" s="29"/>
      <c r="Z25243" s="29"/>
      <c r="AA25243" s="29"/>
      <c r="AB25243" s="29"/>
      <c r="AC25243" s="29"/>
      <c r="AD25243" s="29"/>
      <c r="AE25243" s="29"/>
      <c r="AF25243" s="29"/>
      <c r="AG25243" s="29"/>
      <c r="AH25243" s="29"/>
      <c r="AI25243" s="29"/>
      <c r="AJ25243" s="29"/>
      <c r="AK25243" s="29"/>
      <c r="AL25243" s="29"/>
      <c r="AM25243" s="29"/>
      <c r="AP25243" s="30"/>
    </row>
    <row r="25244" spans="1:42">
      <c r="A25244" s="29"/>
      <c r="B25244" s="29"/>
      <c r="C25244" s="29"/>
      <c r="D25244" s="29"/>
      <c r="E25244" s="29"/>
      <c r="F25244" s="29"/>
      <c r="G25244" s="29"/>
      <c r="H25244" s="29"/>
      <c r="I25244" s="29"/>
      <c r="J25244" s="29"/>
      <c r="K25244" s="29"/>
      <c r="L25244" s="29"/>
      <c r="M25244" s="29"/>
      <c r="N25244" s="29"/>
      <c r="O25244" s="29"/>
      <c r="P25244" s="29"/>
      <c r="Q25244" s="29"/>
      <c r="R25244" s="29"/>
      <c r="S25244" s="33"/>
      <c r="T25244" s="29"/>
      <c r="U25244" s="29"/>
      <c r="V25244" s="29"/>
      <c r="W25244" s="29"/>
      <c r="X25244" s="29"/>
      <c r="Y25244" s="29"/>
      <c r="Z25244" s="29"/>
      <c r="AA25244" s="29"/>
      <c r="AB25244" s="29"/>
      <c r="AC25244" s="29"/>
      <c r="AD25244" s="29"/>
      <c r="AE25244" s="29"/>
      <c r="AF25244" s="29"/>
      <c r="AG25244" s="29"/>
      <c r="AH25244" s="29"/>
      <c r="AI25244" s="29"/>
      <c r="AJ25244" s="29"/>
      <c r="AK25244" s="29"/>
      <c r="AL25244" s="29"/>
      <c r="AM25244" s="29"/>
      <c r="AP25244" s="30"/>
    </row>
    <row r="25245" spans="1:42">
      <c r="A25245" s="29"/>
      <c r="B25245" s="29"/>
      <c r="C25245" s="29"/>
      <c r="D25245" s="29"/>
      <c r="E25245" s="29"/>
      <c r="F25245" s="29"/>
      <c r="G25245" s="29"/>
      <c r="H25245" s="29"/>
      <c r="I25245" s="29"/>
      <c r="J25245" s="29"/>
      <c r="K25245" s="29"/>
      <c r="L25245" s="29"/>
      <c r="M25245" s="29"/>
      <c r="N25245" s="29"/>
      <c r="O25245" s="29"/>
      <c r="P25245" s="29"/>
      <c r="Q25245" s="29"/>
      <c r="R25245" s="29"/>
      <c r="S25245" s="33"/>
      <c r="T25245" s="29"/>
      <c r="U25245" s="29"/>
      <c r="V25245" s="29"/>
      <c r="W25245" s="29"/>
      <c r="X25245" s="29"/>
      <c r="Y25245" s="29"/>
      <c r="Z25245" s="29"/>
      <c r="AA25245" s="29"/>
      <c r="AB25245" s="29"/>
      <c r="AC25245" s="29"/>
      <c r="AD25245" s="29"/>
      <c r="AE25245" s="29"/>
      <c r="AF25245" s="29"/>
      <c r="AG25245" s="29"/>
      <c r="AH25245" s="29"/>
      <c r="AI25245" s="29"/>
      <c r="AJ25245" s="29"/>
      <c r="AK25245" s="29"/>
      <c r="AL25245" s="29"/>
      <c r="AM25245" s="29"/>
      <c r="AP25245" s="30"/>
    </row>
    <row r="25246" spans="1:42">
      <c r="A25246" s="29"/>
      <c r="B25246" s="29"/>
      <c r="C25246" s="29"/>
      <c r="D25246" s="29"/>
      <c r="E25246" s="29"/>
      <c r="F25246" s="29"/>
      <c r="G25246" s="29"/>
      <c r="H25246" s="29"/>
      <c r="I25246" s="29"/>
      <c r="J25246" s="29"/>
      <c r="K25246" s="29"/>
      <c r="L25246" s="29"/>
      <c r="M25246" s="29"/>
      <c r="N25246" s="29"/>
      <c r="O25246" s="29"/>
      <c r="P25246" s="29"/>
      <c r="Q25246" s="29"/>
      <c r="R25246" s="29"/>
      <c r="S25246" s="33"/>
      <c r="T25246" s="29"/>
      <c r="U25246" s="29"/>
      <c r="V25246" s="29"/>
      <c r="W25246" s="29"/>
      <c r="X25246" s="29"/>
      <c r="Y25246" s="29"/>
      <c r="Z25246" s="29"/>
      <c r="AA25246" s="29"/>
      <c r="AB25246" s="29"/>
      <c r="AC25246" s="29"/>
      <c r="AD25246" s="29"/>
      <c r="AE25246" s="29"/>
      <c r="AF25246" s="29"/>
      <c r="AG25246" s="29"/>
      <c r="AH25246" s="29"/>
      <c r="AI25246" s="29"/>
      <c r="AJ25246" s="29"/>
      <c r="AK25246" s="29"/>
      <c r="AL25246" s="29"/>
      <c r="AM25246" s="29"/>
      <c r="AP25246" s="30"/>
    </row>
    <row r="25247" spans="1:42">
      <c r="A25247" s="29"/>
      <c r="B25247" s="29"/>
      <c r="C25247" s="29"/>
      <c r="D25247" s="29"/>
      <c r="E25247" s="29"/>
      <c r="F25247" s="29"/>
      <c r="G25247" s="29"/>
      <c r="H25247" s="29"/>
      <c r="I25247" s="29"/>
      <c r="J25247" s="29"/>
      <c r="K25247" s="29"/>
      <c r="L25247" s="29"/>
      <c r="M25247" s="29"/>
      <c r="N25247" s="29"/>
      <c r="O25247" s="29"/>
      <c r="P25247" s="29"/>
      <c r="Q25247" s="29"/>
      <c r="R25247" s="29"/>
      <c r="S25247" s="33"/>
      <c r="T25247" s="29"/>
      <c r="U25247" s="29"/>
      <c r="V25247" s="29"/>
      <c r="W25247" s="29"/>
      <c r="X25247" s="29"/>
      <c r="Y25247" s="29"/>
      <c r="Z25247" s="29"/>
      <c r="AA25247" s="29"/>
      <c r="AB25247" s="29"/>
      <c r="AC25247" s="29"/>
      <c r="AD25247" s="29"/>
      <c r="AE25247" s="29"/>
      <c r="AF25247" s="29"/>
      <c r="AG25247" s="29"/>
      <c r="AH25247" s="29"/>
      <c r="AI25247" s="29"/>
      <c r="AJ25247" s="29"/>
      <c r="AK25247" s="29"/>
      <c r="AL25247" s="29"/>
      <c r="AM25247" s="29"/>
      <c r="AP25247" s="30"/>
    </row>
    <row r="25248" spans="1:42">
      <c r="A25248" s="29"/>
      <c r="B25248" s="29"/>
      <c r="C25248" s="29"/>
      <c r="D25248" s="29"/>
      <c r="E25248" s="29"/>
      <c r="F25248" s="29"/>
      <c r="G25248" s="29"/>
      <c r="H25248" s="29"/>
      <c r="I25248" s="29"/>
      <c r="J25248" s="29"/>
      <c r="K25248" s="29"/>
      <c r="L25248" s="29"/>
      <c r="M25248" s="29"/>
      <c r="N25248" s="29"/>
      <c r="O25248" s="29"/>
      <c r="P25248" s="29"/>
      <c r="Q25248" s="29"/>
      <c r="R25248" s="29"/>
      <c r="S25248" s="33"/>
      <c r="T25248" s="29"/>
      <c r="U25248" s="29"/>
      <c r="V25248" s="29"/>
      <c r="W25248" s="29"/>
      <c r="X25248" s="29"/>
      <c r="Y25248" s="29"/>
      <c r="Z25248" s="29"/>
      <c r="AA25248" s="29"/>
      <c r="AB25248" s="29"/>
      <c r="AC25248" s="29"/>
      <c r="AD25248" s="29"/>
      <c r="AE25248" s="29"/>
      <c r="AF25248" s="29"/>
      <c r="AG25248" s="29"/>
      <c r="AH25248" s="29"/>
      <c r="AI25248" s="29"/>
      <c r="AJ25248" s="29"/>
      <c r="AK25248" s="29"/>
      <c r="AL25248" s="29"/>
      <c r="AM25248" s="29"/>
      <c r="AP25248" s="30"/>
    </row>
    <row r="25249" spans="1:42">
      <c r="A25249" s="29"/>
      <c r="B25249" s="29"/>
      <c r="C25249" s="29"/>
      <c r="D25249" s="29"/>
      <c r="E25249" s="29"/>
      <c r="F25249" s="29"/>
      <c r="G25249" s="29"/>
      <c r="H25249" s="29"/>
      <c r="I25249" s="29"/>
      <c r="J25249" s="29"/>
      <c r="K25249" s="29"/>
      <c r="L25249" s="29"/>
      <c r="M25249" s="29"/>
      <c r="N25249" s="29"/>
      <c r="O25249" s="29"/>
      <c r="P25249" s="29"/>
      <c r="Q25249" s="29"/>
      <c r="R25249" s="29"/>
      <c r="S25249" s="33"/>
      <c r="T25249" s="29"/>
      <c r="U25249" s="29"/>
      <c r="V25249" s="29"/>
      <c r="W25249" s="29"/>
      <c r="X25249" s="29"/>
      <c r="Y25249" s="29"/>
      <c r="Z25249" s="29"/>
      <c r="AA25249" s="29"/>
      <c r="AB25249" s="29"/>
      <c r="AC25249" s="29"/>
      <c r="AD25249" s="29"/>
      <c r="AE25249" s="29"/>
      <c r="AF25249" s="29"/>
      <c r="AG25249" s="29"/>
      <c r="AH25249" s="29"/>
      <c r="AI25249" s="29"/>
      <c r="AJ25249" s="29"/>
      <c r="AK25249" s="29"/>
      <c r="AL25249" s="29"/>
      <c r="AM25249" s="29"/>
      <c r="AP25249" s="30"/>
    </row>
    <row r="25250" spans="1:42">
      <c r="A25250" s="29"/>
      <c r="B25250" s="29"/>
      <c r="C25250" s="29"/>
      <c r="D25250" s="29"/>
      <c r="E25250" s="29"/>
      <c r="F25250" s="29"/>
      <c r="G25250" s="29"/>
      <c r="H25250" s="29"/>
      <c r="I25250" s="29"/>
      <c r="J25250" s="29"/>
      <c r="K25250" s="29"/>
      <c r="L25250" s="29"/>
      <c r="M25250" s="29"/>
      <c r="N25250" s="29"/>
      <c r="O25250" s="29"/>
      <c r="P25250" s="29"/>
      <c r="Q25250" s="29"/>
      <c r="R25250" s="29"/>
      <c r="S25250" s="33"/>
      <c r="T25250" s="29"/>
      <c r="U25250" s="29"/>
      <c r="V25250" s="29"/>
      <c r="W25250" s="29"/>
      <c r="X25250" s="29"/>
      <c r="Y25250" s="29"/>
      <c r="Z25250" s="29"/>
      <c r="AA25250" s="29"/>
      <c r="AB25250" s="29"/>
      <c r="AC25250" s="29"/>
      <c r="AD25250" s="29"/>
      <c r="AE25250" s="29"/>
      <c r="AF25250" s="29"/>
      <c r="AG25250" s="29"/>
      <c r="AH25250" s="29"/>
      <c r="AI25250" s="29"/>
      <c r="AJ25250" s="29"/>
      <c r="AK25250" s="29"/>
      <c r="AL25250" s="29"/>
      <c r="AM25250" s="29"/>
      <c r="AP25250" s="30"/>
    </row>
    <row r="25251" spans="1:42">
      <c r="A25251" s="29"/>
      <c r="B25251" s="29"/>
      <c r="C25251" s="29"/>
      <c r="D25251" s="29"/>
      <c r="E25251" s="29"/>
      <c r="F25251" s="29"/>
      <c r="G25251" s="29"/>
      <c r="H25251" s="29"/>
      <c r="I25251" s="29"/>
      <c r="J25251" s="29"/>
      <c r="K25251" s="29"/>
      <c r="L25251" s="29"/>
      <c r="M25251" s="29"/>
      <c r="N25251" s="29"/>
      <c r="O25251" s="29"/>
      <c r="P25251" s="29"/>
      <c r="Q25251" s="29"/>
      <c r="R25251" s="29"/>
      <c r="S25251" s="33"/>
      <c r="T25251" s="29"/>
      <c r="U25251" s="29"/>
      <c r="V25251" s="29"/>
      <c r="W25251" s="29"/>
      <c r="X25251" s="29"/>
      <c r="Y25251" s="29"/>
      <c r="Z25251" s="29"/>
      <c r="AA25251" s="29"/>
      <c r="AB25251" s="29"/>
      <c r="AC25251" s="29"/>
      <c r="AD25251" s="29"/>
      <c r="AE25251" s="29"/>
      <c r="AF25251" s="29"/>
      <c r="AG25251" s="29"/>
      <c r="AH25251" s="29"/>
      <c r="AI25251" s="29"/>
      <c r="AJ25251" s="29"/>
      <c r="AK25251" s="29"/>
      <c r="AL25251" s="29"/>
      <c r="AM25251" s="29"/>
      <c r="AP25251" s="30"/>
    </row>
    <row r="25252" spans="1:42">
      <c r="A25252" s="29"/>
      <c r="B25252" s="29"/>
      <c r="C25252" s="29"/>
      <c r="D25252" s="29"/>
      <c r="E25252" s="29"/>
      <c r="F25252" s="29"/>
      <c r="G25252" s="29"/>
      <c r="H25252" s="29"/>
      <c r="I25252" s="29"/>
      <c r="J25252" s="29"/>
      <c r="K25252" s="29"/>
      <c r="L25252" s="29"/>
      <c r="M25252" s="29"/>
      <c r="N25252" s="29"/>
      <c r="O25252" s="29"/>
      <c r="P25252" s="29"/>
      <c r="Q25252" s="29"/>
      <c r="R25252" s="29"/>
      <c r="S25252" s="33"/>
      <c r="T25252" s="29"/>
      <c r="U25252" s="29"/>
      <c r="V25252" s="29"/>
      <c r="W25252" s="29"/>
      <c r="X25252" s="29"/>
      <c r="Y25252" s="29"/>
      <c r="Z25252" s="29"/>
      <c r="AA25252" s="29"/>
      <c r="AB25252" s="29"/>
      <c r="AC25252" s="29"/>
      <c r="AD25252" s="29"/>
      <c r="AE25252" s="29"/>
      <c r="AF25252" s="29"/>
      <c r="AG25252" s="29"/>
      <c r="AH25252" s="29"/>
      <c r="AI25252" s="29"/>
      <c r="AJ25252" s="29"/>
      <c r="AK25252" s="29"/>
      <c r="AL25252" s="29"/>
      <c r="AM25252" s="29"/>
      <c r="AP25252" s="30"/>
    </row>
    <row r="25253" spans="1:42">
      <c r="A25253" s="29"/>
      <c r="B25253" s="29"/>
      <c r="C25253" s="29"/>
      <c r="D25253" s="29"/>
      <c r="E25253" s="29"/>
      <c r="F25253" s="29"/>
      <c r="G25253" s="29"/>
      <c r="H25253" s="29"/>
      <c r="I25253" s="29"/>
      <c r="J25253" s="29"/>
      <c r="K25253" s="29"/>
      <c r="L25253" s="29"/>
      <c r="M25253" s="29"/>
      <c r="N25253" s="29"/>
      <c r="O25253" s="29"/>
      <c r="P25253" s="29"/>
      <c r="Q25253" s="29"/>
      <c r="R25253" s="29"/>
      <c r="S25253" s="33"/>
      <c r="T25253" s="29"/>
      <c r="U25253" s="29"/>
      <c r="V25253" s="29"/>
      <c r="W25253" s="29"/>
      <c r="X25253" s="29"/>
      <c r="Y25253" s="29"/>
      <c r="Z25253" s="29"/>
      <c r="AA25253" s="29"/>
      <c r="AB25253" s="29"/>
      <c r="AC25253" s="29"/>
      <c r="AD25253" s="29"/>
      <c r="AE25253" s="29"/>
      <c r="AF25253" s="29"/>
      <c r="AG25253" s="29"/>
      <c r="AH25253" s="29"/>
      <c r="AI25253" s="29"/>
      <c r="AJ25253" s="29"/>
      <c r="AK25253" s="29"/>
      <c r="AL25253" s="29"/>
      <c r="AM25253" s="29"/>
      <c r="AP25253" s="30"/>
    </row>
    <row r="25254" spans="1:42">
      <c r="A25254" s="29"/>
      <c r="B25254" s="29"/>
      <c r="C25254" s="29"/>
      <c r="D25254" s="29"/>
      <c r="E25254" s="29"/>
      <c r="F25254" s="29"/>
      <c r="G25254" s="29"/>
      <c r="H25254" s="29"/>
      <c r="I25254" s="29"/>
      <c r="J25254" s="29"/>
      <c r="K25254" s="29"/>
      <c r="L25254" s="29"/>
      <c r="M25254" s="29"/>
      <c r="N25254" s="29"/>
      <c r="O25254" s="29"/>
      <c r="P25254" s="29"/>
      <c r="Q25254" s="29"/>
      <c r="R25254" s="29"/>
      <c r="S25254" s="33"/>
      <c r="T25254" s="29"/>
      <c r="U25254" s="29"/>
      <c r="V25254" s="29"/>
      <c r="W25254" s="29"/>
      <c r="X25254" s="29"/>
      <c r="Y25254" s="29"/>
      <c r="Z25254" s="29"/>
      <c r="AA25254" s="29"/>
      <c r="AB25254" s="29"/>
      <c r="AC25254" s="29"/>
      <c r="AD25254" s="29"/>
      <c r="AE25254" s="29"/>
      <c r="AF25254" s="29"/>
      <c r="AG25254" s="29"/>
      <c r="AH25254" s="29"/>
      <c r="AI25254" s="29"/>
      <c r="AJ25254" s="29"/>
      <c r="AK25254" s="29"/>
      <c r="AL25254" s="29"/>
      <c r="AM25254" s="29"/>
      <c r="AP25254" s="30"/>
    </row>
    <row r="25255" spans="1:42">
      <c r="A25255" s="29"/>
      <c r="B25255" s="29"/>
      <c r="C25255" s="29"/>
      <c r="D25255" s="29"/>
      <c r="E25255" s="29"/>
      <c r="F25255" s="29"/>
      <c r="G25255" s="29"/>
      <c r="H25255" s="29"/>
      <c r="I25255" s="29"/>
      <c r="J25255" s="29"/>
      <c r="K25255" s="29"/>
      <c r="L25255" s="29"/>
      <c r="M25255" s="29"/>
      <c r="N25255" s="29"/>
      <c r="O25255" s="29"/>
      <c r="P25255" s="29"/>
      <c r="Q25255" s="29"/>
      <c r="R25255" s="29"/>
      <c r="S25255" s="33"/>
      <c r="T25255" s="29"/>
      <c r="U25255" s="29"/>
      <c r="V25255" s="29"/>
      <c r="W25255" s="29"/>
      <c r="X25255" s="29"/>
      <c r="Y25255" s="29"/>
      <c r="Z25255" s="29"/>
      <c r="AA25255" s="29"/>
      <c r="AB25255" s="29"/>
      <c r="AC25255" s="29"/>
      <c r="AD25255" s="29"/>
      <c r="AE25255" s="29"/>
      <c r="AF25255" s="29"/>
      <c r="AG25255" s="29"/>
      <c r="AH25255" s="29"/>
      <c r="AI25255" s="29"/>
      <c r="AJ25255" s="29"/>
      <c r="AK25255" s="29"/>
      <c r="AL25255" s="29"/>
      <c r="AM25255" s="29"/>
      <c r="AP25255" s="30"/>
    </row>
    <row r="25256" spans="1:42">
      <c r="A25256" s="29"/>
      <c r="B25256" s="29"/>
      <c r="C25256" s="29"/>
      <c r="D25256" s="29"/>
      <c r="E25256" s="29"/>
      <c r="F25256" s="29"/>
      <c r="G25256" s="29"/>
      <c r="H25256" s="29"/>
      <c r="I25256" s="29"/>
      <c r="J25256" s="29"/>
      <c r="K25256" s="29"/>
      <c r="L25256" s="29"/>
      <c r="M25256" s="29"/>
      <c r="N25256" s="29"/>
      <c r="O25256" s="29"/>
      <c r="P25256" s="29"/>
      <c r="Q25256" s="29"/>
      <c r="R25256" s="29"/>
      <c r="S25256" s="33"/>
      <c r="T25256" s="29"/>
      <c r="U25256" s="29"/>
      <c r="V25256" s="29"/>
      <c r="W25256" s="29"/>
      <c r="X25256" s="29"/>
      <c r="Y25256" s="29"/>
      <c r="Z25256" s="29"/>
      <c r="AA25256" s="29"/>
      <c r="AB25256" s="29"/>
      <c r="AC25256" s="29"/>
      <c r="AD25256" s="29"/>
      <c r="AE25256" s="29"/>
      <c r="AF25256" s="29"/>
      <c r="AG25256" s="29"/>
      <c r="AH25256" s="29"/>
      <c r="AI25256" s="29"/>
      <c r="AJ25256" s="29"/>
      <c r="AK25256" s="29"/>
      <c r="AL25256" s="29"/>
      <c r="AM25256" s="29"/>
      <c r="AP25256" s="30"/>
    </row>
    <row r="25257" spans="1:42">
      <c r="A25257" s="29"/>
      <c r="B25257" s="29"/>
      <c r="C25257" s="29"/>
      <c r="D25257" s="29"/>
      <c r="E25257" s="29"/>
      <c r="F25257" s="29"/>
      <c r="G25257" s="29"/>
      <c r="H25257" s="29"/>
      <c r="I25257" s="29"/>
      <c r="J25257" s="29"/>
      <c r="K25257" s="29"/>
      <c r="L25257" s="29"/>
      <c r="M25257" s="29"/>
      <c r="N25257" s="29"/>
      <c r="O25257" s="29"/>
      <c r="P25257" s="29"/>
      <c r="Q25257" s="29"/>
      <c r="R25257" s="29"/>
      <c r="S25257" s="33"/>
      <c r="T25257" s="29"/>
      <c r="U25257" s="29"/>
      <c r="V25257" s="29"/>
      <c r="W25257" s="29"/>
      <c r="X25257" s="29"/>
      <c r="Y25257" s="29"/>
      <c r="Z25257" s="29"/>
      <c r="AA25257" s="29"/>
      <c r="AB25257" s="29"/>
      <c r="AC25257" s="29"/>
      <c r="AD25257" s="29"/>
      <c r="AE25257" s="29"/>
      <c r="AF25257" s="29"/>
      <c r="AG25257" s="29"/>
      <c r="AH25257" s="29"/>
      <c r="AI25257" s="29"/>
      <c r="AJ25257" s="29"/>
      <c r="AK25257" s="29"/>
      <c r="AL25257" s="29"/>
      <c r="AM25257" s="29"/>
      <c r="AP25257" s="30"/>
    </row>
    <row r="25258" spans="1:42">
      <c r="A25258" s="29"/>
      <c r="B25258" s="29"/>
      <c r="C25258" s="29"/>
      <c r="D25258" s="29"/>
      <c r="E25258" s="29"/>
      <c r="F25258" s="29"/>
      <c r="G25258" s="29"/>
      <c r="H25258" s="29"/>
      <c r="I25258" s="29"/>
      <c r="J25258" s="29"/>
      <c r="K25258" s="29"/>
      <c r="L25258" s="29"/>
      <c r="M25258" s="29"/>
      <c r="N25258" s="29"/>
      <c r="O25258" s="29"/>
      <c r="P25258" s="29"/>
      <c r="Q25258" s="29"/>
      <c r="R25258" s="29"/>
      <c r="S25258" s="33"/>
      <c r="T25258" s="29"/>
      <c r="U25258" s="29"/>
      <c r="V25258" s="29"/>
      <c r="W25258" s="29"/>
      <c r="X25258" s="29"/>
      <c r="Y25258" s="29"/>
      <c r="Z25258" s="29"/>
      <c r="AA25258" s="29"/>
      <c r="AB25258" s="29"/>
      <c r="AC25258" s="29"/>
      <c r="AD25258" s="29"/>
      <c r="AE25258" s="29"/>
      <c r="AF25258" s="29"/>
      <c r="AG25258" s="29"/>
      <c r="AH25258" s="29"/>
      <c r="AI25258" s="29"/>
      <c r="AJ25258" s="29"/>
      <c r="AK25258" s="29"/>
      <c r="AL25258" s="29"/>
      <c r="AM25258" s="29"/>
      <c r="AP25258" s="30"/>
    </row>
    <row r="25259" spans="1:42">
      <c r="A25259" s="29"/>
      <c r="B25259" s="29"/>
      <c r="C25259" s="29"/>
      <c r="D25259" s="29"/>
      <c r="E25259" s="29"/>
      <c r="F25259" s="29"/>
      <c r="G25259" s="29"/>
      <c r="H25259" s="29"/>
      <c r="I25259" s="29"/>
      <c r="J25259" s="29"/>
      <c r="K25259" s="29"/>
      <c r="L25259" s="29"/>
      <c r="M25259" s="29"/>
      <c r="N25259" s="29"/>
      <c r="O25259" s="29"/>
      <c r="P25259" s="29"/>
      <c r="Q25259" s="29"/>
      <c r="R25259" s="29"/>
      <c r="S25259" s="33"/>
      <c r="T25259" s="29"/>
      <c r="U25259" s="29"/>
      <c r="V25259" s="29"/>
      <c r="W25259" s="29"/>
      <c r="X25259" s="29"/>
      <c r="Y25259" s="29"/>
      <c r="Z25259" s="29"/>
      <c r="AA25259" s="29"/>
      <c r="AB25259" s="29"/>
      <c r="AC25259" s="29"/>
      <c r="AD25259" s="29"/>
      <c r="AE25259" s="29"/>
      <c r="AF25259" s="29"/>
      <c r="AG25259" s="29"/>
      <c r="AH25259" s="29"/>
      <c r="AI25259" s="29"/>
      <c r="AJ25259" s="29"/>
      <c r="AK25259" s="29"/>
      <c r="AL25259" s="29"/>
      <c r="AM25259" s="29"/>
      <c r="AP25259" s="30"/>
    </row>
    <row r="25260" spans="1:42">
      <c r="A25260" s="29"/>
      <c r="B25260" s="29"/>
      <c r="C25260" s="29"/>
      <c r="D25260" s="29"/>
      <c r="E25260" s="29"/>
      <c r="F25260" s="29"/>
      <c r="G25260" s="29"/>
      <c r="H25260" s="29"/>
      <c r="I25260" s="29"/>
      <c r="J25260" s="29"/>
      <c r="K25260" s="29"/>
      <c r="L25260" s="29"/>
      <c r="M25260" s="29"/>
      <c r="N25260" s="29"/>
      <c r="O25260" s="29"/>
      <c r="P25260" s="29"/>
      <c r="Q25260" s="29"/>
      <c r="R25260" s="29"/>
      <c r="S25260" s="33"/>
      <c r="T25260" s="29"/>
      <c r="U25260" s="29"/>
      <c r="V25260" s="29"/>
      <c r="W25260" s="29"/>
      <c r="X25260" s="29"/>
      <c r="Y25260" s="29"/>
      <c r="Z25260" s="29"/>
      <c r="AA25260" s="29"/>
      <c r="AB25260" s="29"/>
      <c r="AC25260" s="29"/>
      <c r="AD25260" s="29"/>
      <c r="AE25260" s="29"/>
      <c r="AF25260" s="29"/>
      <c r="AG25260" s="29"/>
      <c r="AH25260" s="29"/>
      <c r="AI25260" s="29"/>
      <c r="AJ25260" s="29"/>
      <c r="AK25260" s="29"/>
      <c r="AL25260" s="29"/>
      <c r="AM25260" s="29"/>
      <c r="AP25260" s="30"/>
    </row>
    <row r="25261" spans="1:42">
      <c r="A25261" s="29"/>
      <c r="B25261" s="29"/>
      <c r="C25261" s="29"/>
      <c r="D25261" s="29"/>
      <c r="E25261" s="29"/>
      <c r="F25261" s="29"/>
      <c r="G25261" s="29"/>
      <c r="H25261" s="29"/>
      <c r="I25261" s="29"/>
      <c r="J25261" s="29"/>
      <c r="K25261" s="29"/>
      <c r="L25261" s="29"/>
      <c r="M25261" s="29"/>
      <c r="N25261" s="29"/>
      <c r="O25261" s="29"/>
      <c r="P25261" s="29"/>
      <c r="Q25261" s="29"/>
      <c r="R25261" s="29"/>
      <c r="S25261" s="33"/>
      <c r="T25261" s="29"/>
      <c r="U25261" s="29"/>
      <c r="V25261" s="29"/>
      <c r="W25261" s="29"/>
      <c r="X25261" s="29"/>
      <c r="Y25261" s="29"/>
      <c r="Z25261" s="29"/>
      <c r="AA25261" s="29"/>
      <c r="AB25261" s="29"/>
      <c r="AC25261" s="29"/>
      <c r="AD25261" s="29"/>
      <c r="AE25261" s="29"/>
      <c r="AF25261" s="29"/>
      <c r="AG25261" s="29"/>
      <c r="AH25261" s="29"/>
      <c r="AI25261" s="29"/>
      <c r="AJ25261" s="29"/>
      <c r="AK25261" s="29"/>
      <c r="AL25261" s="29"/>
      <c r="AM25261" s="29"/>
      <c r="AP25261" s="30"/>
    </row>
    <row r="25262" spans="1:42">
      <c r="A25262" s="29"/>
      <c r="B25262" s="29"/>
      <c r="C25262" s="29"/>
      <c r="D25262" s="29"/>
      <c r="E25262" s="29"/>
      <c r="F25262" s="29"/>
      <c r="G25262" s="29"/>
      <c r="H25262" s="29"/>
      <c r="I25262" s="29"/>
      <c r="J25262" s="29"/>
      <c r="K25262" s="29"/>
      <c r="L25262" s="29"/>
      <c r="M25262" s="29"/>
      <c r="N25262" s="29"/>
      <c r="O25262" s="29"/>
      <c r="P25262" s="29"/>
      <c r="Q25262" s="29"/>
      <c r="R25262" s="29"/>
      <c r="S25262" s="33"/>
      <c r="T25262" s="29"/>
      <c r="U25262" s="29"/>
      <c r="V25262" s="29"/>
      <c r="W25262" s="29"/>
      <c r="X25262" s="29"/>
      <c r="Y25262" s="29"/>
      <c r="Z25262" s="29"/>
      <c r="AA25262" s="29"/>
      <c r="AB25262" s="29"/>
      <c r="AC25262" s="29"/>
      <c r="AD25262" s="29"/>
      <c r="AE25262" s="29"/>
      <c r="AF25262" s="29"/>
      <c r="AG25262" s="29"/>
      <c r="AH25262" s="29"/>
      <c r="AI25262" s="29"/>
      <c r="AJ25262" s="29"/>
      <c r="AK25262" s="29"/>
      <c r="AL25262" s="29"/>
      <c r="AM25262" s="29"/>
      <c r="AP25262" s="30"/>
    </row>
    <row r="25263" spans="1:42">
      <c r="A25263" s="29"/>
      <c r="B25263" s="29"/>
      <c r="C25263" s="29"/>
      <c r="D25263" s="29"/>
      <c r="E25263" s="29"/>
      <c r="F25263" s="29"/>
      <c r="G25263" s="29"/>
      <c r="H25263" s="29"/>
      <c r="I25263" s="29"/>
      <c r="J25263" s="29"/>
      <c r="K25263" s="29"/>
      <c r="L25263" s="29"/>
      <c r="M25263" s="29"/>
      <c r="N25263" s="29"/>
      <c r="O25263" s="29"/>
      <c r="P25263" s="29"/>
      <c r="Q25263" s="29"/>
      <c r="R25263" s="29"/>
      <c r="S25263" s="33"/>
      <c r="T25263" s="29"/>
      <c r="U25263" s="29"/>
      <c r="V25263" s="29"/>
      <c r="W25263" s="29"/>
      <c r="X25263" s="29"/>
      <c r="Y25263" s="29"/>
      <c r="Z25263" s="29"/>
      <c r="AA25263" s="29"/>
      <c r="AB25263" s="29"/>
      <c r="AC25263" s="29"/>
      <c r="AD25263" s="29"/>
      <c r="AE25263" s="29"/>
      <c r="AF25263" s="29"/>
      <c r="AG25263" s="29"/>
      <c r="AH25263" s="29"/>
      <c r="AI25263" s="29"/>
      <c r="AJ25263" s="29"/>
      <c r="AK25263" s="29"/>
      <c r="AL25263" s="29"/>
      <c r="AM25263" s="29"/>
      <c r="AP25263" s="30"/>
    </row>
    <row r="25264" spans="1:42">
      <c r="A25264" s="29"/>
      <c r="B25264" s="29"/>
      <c r="C25264" s="29"/>
      <c r="D25264" s="29"/>
      <c r="E25264" s="29"/>
      <c r="F25264" s="29"/>
      <c r="G25264" s="29"/>
      <c r="H25264" s="29"/>
      <c r="I25264" s="29"/>
      <c r="J25264" s="29"/>
      <c r="K25264" s="29"/>
      <c r="L25264" s="29"/>
      <c r="M25264" s="29"/>
      <c r="N25264" s="29"/>
      <c r="O25264" s="29"/>
      <c r="P25264" s="29"/>
      <c r="Q25264" s="29"/>
      <c r="R25264" s="29"/>
      <c r="S25264" s="33"/>
      <c r="T25264" s="29"/>
      <c r="U25264" s="29"/>
      <c r="V25264" s="29"/>
      <c r="W25264" s="29"/>
      <c r="X25264" s="29"/>
      <c r="Y25264" s="29"/>
      <c r="Z25264" s="29"/>
      <c r="AA25264" s="29"/>
      <c r="AB25264" s="29"/>
      <c r="AC25264" s="29"/>
      <c r="AD25264" s="29"/>
      <c r="AE25264" s="29"/>
      <c r="AF25264" s="29"/>
      <c r="AG25264" s="29"/>
      <c r="AH25264" s="29"/>
      <c r="AI25264" s="29"/>
      <c r="AJ25264" s="29"/>
      <c r="AK25264" s="29"/>
      <c r="AL25264" s="29"/>
      <c r="AM25264" s="29"/>
      <c r="AP25264" s="30"/>
    </row>
    <row r="25265" spans="1:42">
      <c r="A25265" s="29"/>
      <c r="B25265" s="29"/>
      <c r="C25265" s="29"/>
      <c r="D25265" s="29"/>
      <c r="E25265" s="29"/>
      <c r="F25265" s="29"/>
      <c r="G25265" s="29"/>
      <c r="H25265" s="29"/>
      <c r="I25265" s="29"/>
      <c r="J25265" s="29"/>
      <c r="K25265" s="29"/>
      <c r="L25265" s="29"/>
      <c r="M25265" s="29"/>
      <c r="N25265" s="29"/>
      <c r="O25265" s="29"/>
      <c r="P25265" s="29"/>
      <c r="Q25265" s="29"/>
      <c r="R25265" s="29"/>
      <c r="S25265" s="33"/>
      <c r="T25265" s="29"/>
      <c r="U25265" s="29"/>
      <c r="V25265" s="29"/>
      <c r="W25265" s="29"/>
      <c r="X25265" s="29"/>
      <c r="Y25265" s="29"/>
      <c r="Z25265" s="29"/>
      <c r="AA25265" s="29"/>
      <c r="AB25265" s="29"/>
      <c r="AC25265" s="29"/>
      <c r="AD25265" s="29"/>
      <c r="AE25265" s="29"/>
      <c r="AF25265" s="29"/>
      <c r="AG25265" s="29"/>
      <c r="AH25265" s="29"/>
      <c r="AI25265" s="29"/>
      <c r="AJ25265" s="29"/>
      <c r="AK25265" s="29"/>
      <c r="AL25265" s="29"/>
      <c r="AM25265" s="29"/>
      <c r="AP25265" s="30"/>
    </row>
    <row r="25266" spans="1:42">
      <c r="A25266" s="29"/>
      <c r="B25266" s="29"/>
      <c r="C25266" s="29"/>
      <c r="D25266" s="29"/>
      <c r="E25266" s="29"/>
      <c r="F25266" s="29"/>
      <c r="G25266" s="29"/>
      <c r="H25266" s="29"/>
      <c r="I25266" s="29"/>
      <c r="J25266" s="29"/>
      <c r="K25266" s="29"/>
      <c r="L25266" s="29"/>
      <c r="M25266" s="29"/>
      <c r="N25266" s="29"/>
      <c r="O25266" s="29"/>
      <c r="P25266" s="29"/>
      <c r="Q25266" s="29"/>
      <c r="R25266" s="29"/>
      <c r="S25266" s="33"/>
      <c r="T25266" s="29"/>
      <c r="U25266" s="29"/>
      <c r="V25266" s="29"/>
      <c r="W25266" s="29"/>
      <c r="X25266" s="29"/>
      <c r="Y25266" s="29"/>
      <c r="Z25266" s="29"/>
      <c r="AA25266" s="29"/>
      <c r="AB25266" s="29"/>
      <c r="AC25266" s="29"/>
      <c r="AD25266" s="29"/>
      <c r="AE25266" s="29"/>
      <c r="AF25266" s="29"/>
      <c r="AG25266" s="29"/>
      <c r="AH25266" s="29"/>
      <c r="AI25266" s="29"/>
      <c r="AJ25266" s="29"/>
      <c r="AK25266" s="29"/>
      <c r="AL25266" s="29"/>
      <c r="AM25266" s="29"/>
      <c r="AP25266" s="30"/>
    </row>
    <row r="25267" spans="1:42">
      <c r="A25267" s="29"/>
      <c r="B25267" s="29"/>
      <c r="C25267" s="29"/>
      <c r="D25267" s="29"/>
      <c r="E25267" s="29"/>
      <c r="F25267" s="29"/>
      <c r="G25267" s="29"/>
      <c r="H25267" s="29"/>
      <c r="I25267" s="29"/>
      <c r="J25267" s="29"/>
      <c r="K25267" s="29"/>
      <c r="L25267" s="29"/>
      <c r="M25267" s="29"/>
      <c r="N25267" s="29"/>
      <c r="O25267" s="29"/>
      <c r="P25267" s="29"/>
      <c r="Q25267" s="29"/>
      <c r="R25267" s="29"/>
      <c r="S25267" s="33"/>
      <c r="T25267" s="29"/>
      <c r="U25267" s="29"/>
      <c r="V25267" s="29"/>
      <c r="W25267" s="29"/>
      <c r="X25267" s="29"/>
      <c r="Y25267" s="29"/>
      <c r="Z25267" s="29"/>
      <c r="AA25267" s="29"/>
      <c r="AB25267" s="29"/>
      <c r="AC25267" s="29"/>
      <c r="AD25267" s="29"/>
      <c r="AE25267" s="29"/>
      <c r="AF25267" s="29"/>
      <c r="AG25267" s="29"/>
      <c r="AH25267" s="29"/>
      <c r="AI25267" s="29"/>
      <c r="AJ25267" s="29"/>
      <c r="AK25267" s="29"/>
      <c r="AL25267" s="29"/>
      <c r="AM25267" s="29"/>
      <c r="AP25267" s="30"/>
    </row>
    <row r="25268" spans="1:42">
      <c r="A25268" s="29"/>
      <c r="B25268" s="29"/>
      <c r="C25268" s="29"/>
      <c r="D25268" s="29"/>
      <c r="E25268" s="29"/>
      <c r="F25268" s="29"/>
      <c r="G25268" s="29"/>
      <c r="H25268" s="29"/>
      <c r="I25268" s="29"/>
      <c r="J25268" s="29"/>
      <c r="K25268" s="29"/>
      <c r="L25268" s="29"/>
      <c r="M25268" s="29"/>
      <c r="N25268" s="29"/>
      <c r="O25268" s="29"/>
      <c r="P25268" s="29"/>
      <c r="Q25268" s="29"/>
      <c r="R25268" s="29"/>
      <c r="S25268" s="33"/>
      <c r="T25268" s="29"/>
      <c r="U25268" s="29"/>
      <c r="V25268" s="29"/>
      <c r="W25268" s="29"/>
      <c r="X25268" s="29"/>
      <c r="Y25268" s="29"/>
      <c r="Z25268" s="29"/>
      <c r="AA25268" s="29"/>
      <c r="AB25268" s="29"/>
      <c r="AC25268" s="29"/>
      <c r="AD25268" s="29"/>
      <c r="AE25268" s="29"/>
      <c r="AF25268" s="29"/>
      <c r="AG25268" s="29"/>
      <c r="AH25268" s="29"/>
      <c r="AI25268" s="29"/>
      <c r="AJ25268" s="29"/>
      <c r="AK25268" s="29"/>
      <c r="AL25268" s="29"/>
      <c r="AM25268" s="29"/>
      <c r="AP25268" s="30"/>
    </row>
    <row r="25269" spans="1:42">
      <c r="A25269" s="29"/>
      <c r="B25269" s="29"/>
      <c r="C25269" s="29"/>
      <c r="D25269" s="29"/>
      <c r="E25269" s="29"/>
      <c r="F25269" s="29"/>
      <c r="G25269" s="29"/>
      <c r="H25269" s="29"/>
      <c r="I25269" s="29"/>
      <c r="J25269" s="29"/>
      <c r="K25269" s="29"/>
      <c r="L25269" s="29"/>
      <c r="M25269" s="29"/>
      <c r="N25269" s="29"/>
      <c r="O25269" s="29"/>
      <c r="P25269" s="29"/>
      <c r="Q25269" s="29"/>
      <c r="R25269" s="29"/>
      <c r="S25269" s="33"/>
      <c r="T25269" s="29"/>
      <c r="U25269" s="29"/>
      <c r="V25269" s="29"/>
      <c r="W25269" s="29"/>
      <c r="X25269" s="29"/>
      <c r="Y25269" s="29"/>
      <c r="Z25269" s="29"/>
      <c r="AA25269" s="29"/>
      <c r="AB25269" s="29"/>
      <c r="AC25269" s="29"/>
      <c r="AD25269" s="29"/>
      <c r="AE25269" s="29"/>
      <c r="AF25269" s="29"/>
      <c r="AG25269" s="29"/>
      <c r="AH25269" s="29"/>
      <c r="AI25269" s="29"/>
      <c r="AJ25269" s="29"/>
      <c r="AK25269" s="29"/>
      <c r="AL25269" s="29"/>
      <c r="AM25269" s="29"/>
      <c r="AP25269" s="30"/>
    </row>
    <row r="25270" spans="1:42">
      <c r="A25270" s="29"/>
      <c r="B25270" s="29"/>
      <c r="C25270" s="29"/>
      <c r="D25270" s="29"/>
      <c r="E25270" s="29"/>
      <c r="F25270" s="29"/>
      <c r="G25270" s="29"/>
      <c r="H25270" s="29"/>
      <c r="I25270" s="29"/>
      <c r="J25270" s="29"/>
      <c r="K25270" s="29"/>
      <c r="L25270" s="29"/>
      <c r="M25270" s="29"/>
      <c r="N25270" s="29"/>
      <c r="O25270" s="29"/>
      <c r="P25270" s="29"/>
      <c r="Q25270" s="29"/>
      <c r="R25270" s="29"/>
      <c r="S25270" s="33"/>
      <c r="T25270" s="29"/>
      <c r="U25270" s="29"/>
      <c r="V25270" s="29"/>
      <c r="W25270" s="29"/>
      <c r="X25270" s="29"/>
      <c r="Y25270" s="29"/>
      <c r="Z25270" s="29"/>
      <c r="AA25270" s="29"/>
      <c r="AB25270" s="29"/>
      <c r="AC25270" s="29"/>
      <c r="AD25270" s="29"/>
      <c r="AE25270" s="29"/>
      <c r="AF25270" s="29"/>
      <c r="AG25270" s="29"/>
      <c r="AH25270" s="29"/>
      <c r="AI25270" s="29"/>
      <c r="AJ25270" s="29"/>
      <c r="AK25270" s="29"/>
      <c r="AL25270" s="29"/>
      <c r="AM25270" s="29"/>
      <c r="AP25270" s="30"/>
    </row>
    <row r="25271" spans="1:42">
      <c r="A25271" s="29"/>
      <c r="B25271" s="29"/>
      <c r="C25271" s="29"/>
      <c r="D25271" s="29"/>
      <c r="E25271" s="29"/>
      <c r="F25271" s="29"/>
      <c r="G25271" s="29"/>
      <c r="H25271" s="29"/>
      <c r="I25271" s="29"/>
      <c r="J25271" s="29"/>
      <c r="K25271" s="29"/>
      <c r="L25271" s="29"/>
      <c r="M25271" s="29"/>
      <c r="N25271" s="29"/>
      <c r="O25271" s="29"/>
      <c r="P25271" s="29"/>
      <c r="Q25271" s="29"/>
      <c r="R25271" s="29"/>
      <c r="S25271" s="33"/>
      <c r="T25271" s="29"/>
      <c r="U25271" s="29"/>
      <c r="V25271" s="29"/>
      <c r="W25271" s="29"/>
      <c r="X25271" s="29"/>
      <c r="Y25271" s="29"/>
      <c r="Z25271" s="29"/>
      <c r="AA25271" s="29"/>
      <c r="AB25271" s="29"/>
      <c r="AC25271" s="29"/>
      <c r="AD25271" s="29"/>
      <c r="AE25271" s="29"/>
      <c r="AF25271" s="29"/>
      <c r="AG25271" s="29"/>
      <c r="AH25271" s="29"/>
      <c r="AI25271" s="29"/>
      <c r="AJ25271" s="29"/>
      <c r="AK25271" s="29"/>
      <c r="AL25271" s="29"/>
      <c r="AM25271" s="29"/>
      <c r="AP25271" s="30"/>
    </row>
    <row r="25272" spans="1:42">
      <c r="A25272" s="29"/>
      <c r="B25272" s="29"/>
      <c r="C25272" s="29"/>
      <c r="D25272" s="29"/>
      <c r="E25272" s="29"/>
      <c r="F25272" s="29"/>
      <c r="G25272" s="29"/>
      <c r="H25272" s="29"/>
      <c r="I25272" s="29"/>
      <c r="J25272" s="29"/>
      <c r="K25272" s="29"/>
      <c r="L25272" s="29"/>
      <c r="M25272" s="29"/>
      <c r="N25272" s="29"/>
      <c r="O25272" s="29"/>
      <c r="P25272" s="29"/>
      <c r="Q25272" s="29"/>
      <c r="R25272" s="29"/>
      <c r="S25272" s="33"/>
      <c r="T25272" s="29"/>
      <c r="U25272" s="29"/>
      <c r="V25272" s="29"/>
      <c r="W25272" s="29"/>
      <c r="X25272" s="29"/>
      <c r="Y25272" s="29"/>
      <c r="Z25272" s="29"/>
      <c r="AA25272" s="29"/>
      <c r="AB25272" s="29"/>
      <c r="AC25272" s="29"/>
      <c r="AD25272" s="29"/>
      <c r="AE25272" s="29"/>
      <c r="AF25272" s="29"/>
      <c r="AG25272" s="29"/>
      <c r="AH25272" s="29"/>
      <c r="AI25272" s="29"/>
      <c r="AJ25272" s="29"/>
      <c r="AK25272" s="29"/>
      <c r="AL25272" s="29"/>
      <c r="AM25272" s="29"/>
      <c r="AP25272" s="30"/>
    </row>
    <row r="25273" spans="1:42">
      <c r="A25273" s="29"/>
      <c r="B25273" s="29"/>
      <c r="C25273" s="29"/>
      <c r="D25273" s="29"/>
      <c r="E25273" s="29"/>
      <c r="F25273" s="29"/>
      <c r="G25273" s="29"/>
      <c r="H25273" s="29"/>
      <c r="I25273" s="29"/>
      <c r="J25273" s="29"/>
      <c r="K25273" s="29"/>
      <c r="L25273" s="29"/>
      <c r="M25273" s="29"/>
      <c r="N25273" s="29"/>
      <c r="O25273" s="29"/>
      <c r="P25273" s="29"/>
      <c r="Q25273" s="29"/>
      <c r="R25273" s="29"/>
      <c r="S25273" s="33"/>
      <c r="T25273" s="29"/>
      <c r="U25273" s="29"/>
      <c r="V25273" s="29"/>
      <c r="W25273" s="29"/>
      <c r="X25273" s="29"/>
      <c r="Y25273" s="29"/>
      <c r="Z25273" s="29"/>
      <c r="AA25273" s="29"/>
      <c r="AB25273" s="29"/>
      <c r="AC25273" s="29"/>
      <c r="AD25273" s="29"/>
      <c r="AE25273" s="29"/>
      <c r="AF25273" s="29"/>
      <c r="AG25273" s="29"/>
      <c r="AH25273" s="29"/>
      <c r="AI25273" s="29"/>
      <c r="AJ25273" s="29"/>
      <c r="AK25273" s="29"/>
      <c r="AL25273" s="29"/>
      <c r="AM25273" s="29"/>
      <c r="AP25273" s="30"/>
    </row>
    <row r="25274" spans="1:42">
      <c r="A25274" s="29"/>
      <c r="B25274" s="29"/>
      <c r="C25274" s="29"/>
      <c r="D25274" s="29"/>
      <c r="E25274" s="29"/>
      <c r="F25274" s="29"/>
      <c r="G25274" s="29"/>
      <c r="H25274" s="29"/>
      <c r="I25274" s="29"/>
      <c r="J25274" s="29"/>
      <c r="K25274" s="29"/>
      <c r="L25274" s="29"/>
      <c r="M25274" s="29"/>
      <c r="N25274" s="29"/>
      <c r="O25274" s="29"/>
      <c r="P25274" s="29"/>
      <c r="Q25274" s="29"/>
      <c r="R25274" s="29"/>
      <c r="S25274" s="33"/>
      <c r="T25274" s="29"/>
      <c r="U25274" s="29"/>
      <c r="V25274" s="29"/>
      <c r="W25274" s="29"/>
      <c r="X25274" s="29"/>
      <c r="Y25274" s="29"/>
      <c r="Z25274" s="29"/>
      <c r="AA25274" s="29"/>
      <c r="AB25274" s="29"/>
      <c r="AC25274" s="29"/>
      <c r="AD25274" s="29"/>
      <c r="AE25274" s="29"/>
      <c r="AF25274" s="29"/>
      <c r="AG25274" s="29"/>
      <c r="AH25274" s="29"/>
      <c r="AI25274" s="29"/>
      <c r="AJ25274" s="29"/>
      <c r="AK25274" s="29"/>
      <c r="AL25274" s="29"/>
      <c r="AM25274" s="29"/>
      <c r="AP25274" s="30"/>
    </row>
    <row r="25275" spans="1:42">
      <c r="A25275" s="29"/>
      <c r="B25275" s="29"/>
      <c r="C25275" s="29"/>
      <c r="D25275" s="29"/>
      <c r="E25275" s="29"/>
      <c r="F25275" s="29"/>
      <c r="G25275" s="29"/>
      <c r="H25275" s="29"/>
      <c r="I25275" s="29"/>
      <c r="J25275" s="29"/>
      <c r="K25275" s="29"/>
      <c r="L25275" s="29"/>
      <c r="M25275" s="29"/>
      <c r="N25275" s="29"/>
      <c r="O25275" s="29"/>
      <c r="P25275" s="29"/>
      <c r="Q25275" s="29"/>
      <c r="R25275" s="29"/>
      <c r="S25275" s="33"/>
      <c r="T25275" s="29"/>
      <c r="U25275" s="29"/>
      <c r="V25275" s="29"/>
      <c r="W25275" s="29"/>
      <c r="X25275" s="29"/>
      <c r="Y25275" s="29"/>
      <c r="Z25275" s="29"/>
      <c r="AA25275" s="29"/>
      <c r="AB25275" s="29"/>
      <c r="AC25275" s="29"/>
      <c r="AD25275" s="29"/>
      <c r="AE25275" s="29"/>
      <c r="AF25275" s="29"/>
      <c r="AG25275" s="29"/>
      <c r="AH25275" s="29"/>
      <c r="AI25275" s="29"/>
      <c r="AJ25275" s="29"/>
      <c r="AK25275" s="29"/>
      <c r="AL25275" s="29"/>
      <c r="AM25275" s="29"/>
      <c r="AP25275" s="30"/>
    </row>
    <row r="25276" spans="1:42">
      <c r="A25276" s="29"/>
      <c r="B25276" s="29"/>
      <c r="C25276" s="29"/>
      <c r="D25276" s="29"/>
      <c r="E25276" s="29"/>
      <c r="F25276" s="29"/>
      <c r="G25276" s="29"/>
      <c r="H25276" s="29"/>
      <c r="I25276" s="29"/>
      <c r="J25276" s="29"/>
      <c r="K25276" s="29"/>
      <c r="L25276" s="29"/>
      <c r="M25276" s="29"/>
      <c r="N25276" s="29"/>
      <c r="O25276" s="29"/>
      <c r="P25276" s="29"/>
      <c r="Q25276" s="29"/>
      <c r="R25276" s="29"/>
      <c r="S25276" s="33"/>
      <c r="T25276" s="29"/>
      <c r="U25276" s="29"/>
      <c r="V25276" s="29"/>
      <c r="W25276" s="29"/>
      <c r="X25276" s="29"/>
      <c r="Y25276" s="29"/>
      <c r="Z25276" s="29"/>
      <c r="AA25276" s="29"/>
      <c r="AB25276" s="29"/>
      <c r="AC25276" s="29"/>
      <c r="AD25276" s="29"/>
      <c r="AE25276" s="29"/>
      <c r="AF25276" s="29"/>
      <c r="AG25276" s="29"/>
      <c r="AH25276" s="29"/>
      <c r="AI25276" s="29"/>
      <c r="AJ25276" s="29"/>
      <c r="AK25276" s="29"/>
      <c r="AL25276" s="29"/>
      <c r="AM25276" s="29"/>
      <c r="AP25276" s="30"/>
    </row>
    <row r="25277" spans="1:42">
      <c r="A25277" s="29"/>
      <c r="B25277" s="29"/>
      <c r="C25277" s="29"/>
      <c r="D25277" s="29"/>
      <c r="E25277" s="29"/>
      <c r="F25277" s="29"/>
      <c r="G25277" s="29"/>
      <c r="H25277" s="29"/>
      <c r="I25277" s="29"/>
      <c r="J25277" s="29"/>
      <c r="K25277" s="29"/>
      <c r="L25277" s="29"/>
      <c r="M25277" s="29"/>
      <c r="N25277" s="29"/>
      <c r="O25277" s="29"/>
      <c r="P25277" s="29"/>
      <c r="Q25277" s="29"/>
      <c r="R25277" s="29"/>
      <c r="S25277" s="33"/>
      <c r="T25277" s="29"/>
      <c r="U25277" s="29"/>
      <c r="V25277" s="29"/>
      <c r="W25277" s="29"/>
      <c r="X25277" s="29"/>
      <c r="Y25277" s="29"/>
      <c r="Z25277" s="29"/>
      <c r="AA25277" s="29"/>
      <c r="AB25277" s="29"/>
      <c r="AC25277" s="29"/>
      <c r="AD25277" s="29"/>
      <c r="AE25277" s="29"/>
      <c r="AF25277" s="29"/>
      <c r="AG25277" s="29"/>
      <c r="AH25277" s="29"/>
      <c r="AI25277" s="29"/>
      <c r="AJ25277" s="29"/>
      <c r="AK25277" s="29"/>
      <c r="AL25277" s="29"/>
      <c r="AM25277" s="29"/>
      <c r="AP25277" s="30"/>
    </row>
    <row r="25278" spans="1:42">
      <c r="A25278" s="29"/>
      <c r="B25278" s="29"/>
      <c r="C25278" s="29"/>
      <c r="D25278" s="29"/>
      <c r="E25278" s="29"/>
      <c r="F25278" s="29"/>
      <c r="G25278" s="29"/>
      <c r="H25278" s="29"/>
      <c r="I25278" s="29"/>
      <c r="J25278" s="29"/>
      <c r="K25278" s="29"/>
      <c r="L25278" s="29"/>
      <c r="M25278" s="29"/>
      <c r="N25278" s="29"/>
      <c r="O25278" s="29"/>
      <c r="P25278" s="29"/>
      <c r="Q25278" s="29"/>
      <c r="R25278" s="29"/>
      <c r="S25278" s="33"/>
      <c r="T25278" s="29"/>
      <c r="U25278" s="29"/>
      <c r="V25278" s="29"/>
      <c r="W25278" s="29"/>
      <c r="X25278" s="29"/>
      <c r="Y25278" s="29"/>
      <c r="Z25278" s="29"/>
      <c r="AA25278" s="29"/>
      <c r="AB25278" s="29"/>
      <c r="AC25278" s="29"/>
      <c r="AD25278" s="29"/>
      <c r="AE25278" s="29"/>
      <c r="AF25278" s="29"/>
      <c r="AG25278" s="29"/>
      <c r="AH25278" s="29"/>
      <c r="AI25278" s="29"/>
      <c r="AJ25278" s="29"/>
      <c r="AK25278" s="29"/>
      <c r="AL25278" s="29"/>
      <c r="AM25278" s="29"/>
      <c r="AP25278" s="30"/>
    </row>
    <row r="25279" spans="1:42">
      <c r="A25279" s="29"/>
      <c r="B25279" s="29"/>
      <c r="C25279" s="29"/>
      <c r="D25279" s="29"/>
      <c r="E25279" s="29"/>
      <c r="F25279" s="29"/>
      <c r="G25279" s="29"/>
      <c r="H25279" s="29"/>
      <c r="I25279" s="29"/>
      <c r="J25279" s="29"/>
      <c r="K25279" s="29"/>
      <c r="L25279" s="29"/>
      <c r="M25279" s="29"/>
      <c r="N25279" s="29"/>
      <c r="O25279" s="29"/>
      <c r="P25279" s="29"/>
      <c r="Q25279" s="29"/>
      <c r="R25279" s="29"/>
      <c r="S25279" s="33"/>
      <c r="T25279" s="29"/>
      <c r="U25279" s="29"/>
      <c r="V25279" s="29"/>
      <c r="W25279" s="29"/>
      <c r="X25279" s="29"/>
      <c r="Y25279" s="29"/>
      <c r="Z25279" s="29"/>
      <c r="AA25279" s="29"/>
      <c r="AB25279" s="29"/>
      <c r="AC25279" s="29"/>
      <c r="AD25279" s="29"/>
      <c r="AE25279" s="29"/>
      <c r="AF25279" s="29"/>
      <c r="AG25279" s="29"/>
      <c r="AH25279" s="29"/>
      <c r="AI25279" s="29"/>
      <c r="AJ25279" s="29"/>
      <c r="AK25279" s="29"/>
      <c r="AL25279" s="29"/>
      <c r="AM25279" s="29"/>
      <c r="AP25279" s="30"/>
    </row>
    <row r="25280" spans="1:42">
      <c r="A25280" s="29"/>
      <c r="B25280" s="29"/>
      <c r="C25280" s="29"/>
      <c r="D25280" s="29"/>
      <c r="E25280" s="29"/>
      <c r="F25280" s="29"/>
      <c r="G25280" s="29"/>
      <c r="H25280" s="29"/>
      <c r="I25280" s="29"/>
      <c r="J25280" s="29"/>
      <c r="K25280" s="29"/>
      <c r="L25280" s="29"/>
      <c r="M25280" s="29"/>
      <c r="N25280" s="29"/>
      <c r="O25280" s="29"/>
      <c r="P25280" s="29"/>
      <c r="Q25280" s="29"/>
      <c r="R25280" s="29"/>
      <c r="S25280" s="33"/>
      <c r="T25280" s="29"/>
      <c r="U25280" s="29"/>
      <c r="V25280" s="29"/>
      <c r="W25280" s="29"/>
      <c r="X25280" s="29"/>
      <c r="Y25280" s="29"/>
      <c r="Z25280" s="29"/>
      <c r="AA25280" s="29"/>
      <c r="AB25280" s="29"/>
      <c r="AC25280" s="29"/>
      <c r="AD25280" s="29"/>
      <c r="AE25280" s="29"/>
      <c r="AF25280" s="29"/>
      <c r="AG25280" s="29"/>
      <c r="AH25280" s="29"/>
      <c r="AI25280" s="29"/>
      <c r="AJ25280" s="29"/>
      <c r="AK25280" s="29"/>
      <c r="AL25280" s="29"/>
      <c r="AM25280" s="29"/>
      <c r="AP25280" s="30"/>
    </row>
    <row r="25281" spans="1:42">
      <c r="A25281" s="29"/>
      <c r="B25281" s="29"/>
      <c r="C25281" s="29"/>
      <c r="D25281" s="29"/>
      <c r="E25281" s="29"/>
      <c r="F25281" s="29"/>
      <c r="G25281" s="29"/>
      <c r="H25281" s="29"/>
      <c r="I25281" s="29"/>
      <c r="J25281" s="29"/>
      <c r="K25281" s="29"/>
      <c r="L25281" s="29"/>
      <c r="M25281" s="29"/>
      <c r="N25281" s="29"/>
      <c r="O25281" s="29"/>
      <c r="P25281" s="29"/>
      <c r="Q25281" s="29"/>
      <c r="R25281" s="29"/>
      <c r="S25281" s="33"/>
      <c r="T25281" s="29"/>
      <c r="U25281" s="29"/>
      <c r="V25281" s="29"/>
      <c r="W25281" s="29"/>
      <c r="X25281" s="29"/>
      <c r="Y25281" s="29"/>
      <c r="Z25281" s="29"/>
      <c r="AA25281" s="29"/>
      <c r="AB25281" s="29"/>
      <c r="AC25281" s="29"/>
      <c r="AD25281" s="29"/>
      <c r="AE25281" s="29"/>
      <c r="AF25281" s="29"/>
      <c r="AG25281" s="29"/>
      <c r="AH25281" s="29"/>
      <c r="AI25281" s="29"/>
      <c r="AJ25281" s="29"/>
      <c r="AK25281" s="29"/>
      <c r="AL25281" s="29"/>
      <c r="AM25281" s="29"/>
      <c r="AP25281" s="30"/>
    </row>
    <row r="25282" spans="1:42">
      <c r="A25282" s="29"/>
      <c r="B25282" s="29"/>
      <c r="C25282" s="29"/>
      <c r="D25282" s="29"/>
      <c r="E25282" s="29"/>
      <c r="F25282" s="29"/>
      <c r="G25282" s="29"/>
      <c r="H25282" s="29"/>
      <c r="I25282" s="29"/>
      <c r="J25282" s="29"/>
      <c r="K25282" s="29"/>
      <c r="L25282" s="29"/>
      <c r="M25282" s="29"/>
      <c r="N25282" s="29"/>
      <c r="O25282" s="29"/>
      <c r="P25282" s="29"/>
      <c r="Q25282" s="29"/>
      <c r="R25282" s="29"/>
      <c r="S25282" s="33"/>
      <c r="T25282" s="29"/>
      <c r="U25282" s="29"/>
      <c r="V25282" s="29"/>
      <c r="W25282" s="29"/>
      <c r="X25282" s="29"/>
      <c r="Y25282" s="29"/>
      <c r="Z25282" s="29"/>
      <c r="AA25282" s="29"/>
      <c r="AB25282" s="29"/>
      <c r="AC25282" s="29"/>
      <c r="AD25282" s="29"/>
      <c r="AE25282" s="29"/>
      <c r="AF25282" s="29"/>
      <c r="AG25282" s="29"/>
      <c r="AH25282" s="29"/>
      <c r="AI25282" s="29"/>
      <c r="AJ25282" s="29"/>
      <c r="AK25282" s="29"/>
      <c r="AL25282" s="29"/>
      <c r="AM25282" s="29"/>
      <c r="AP25282" s="30"/>
    </row>
    <row r="25283" spans="1:42">
      <c r="A25283" s="29"/>
      <c r="B25283" s="29"/>
      <c r="C25283" s="29"/>
      <c r="D25283" s="29"/>
      <c r="E25283" s="29"/>
      <c r="F25283" s="29"/>
      <c r="G25283" s="29"/>
      <c r="H25283" s="29"/>
      <c r="I25283" s="29"/>
      <c r="J25283" s="29"/>
      <c r="K25283" s="29"/>
      <c r="L25283" s="29"/>
      <c r="M25283" s="29"/>
      <c r="N25283" s="29"/>
      <c r="O25283" s="29"/>
      <c r="P25283" s="29"/>
      <c r="Q25283" s="29"/>
      <c r="R25283" s="29"/>
      <c r="S25283" s="33"/>
      <c r="T25283" s="29"/>
      <c r="U25283" s="29"/>
      <c r="V25283" s="29"/>
      <c r="W25283" s="29"/>
      <c r="X25283" s="29"/>
      <c r="Y25283" s="29"/>
      <c r="Z25283" s="29"/>
      <c r="AA25283" s="29"/>
      <c r="AB25283" s="29"/>
      <c r="AC25283" s="29"/>
      <c r="AD25283" s="29"/>
      <c r="AE25283" s="29"/>
      <c r="AF25283" s="29"/>
      <c r="AG25283" s="29"/>
      <c r="AH25283" s="29"/>
      <c r="AI25283" s="29"/>
      <c r="AJ25283" s="29"/>
      <c r="AK25283" s="29"/>
      <c r="AL25283" s="29"/>
      <c r="AM25283" s="29"/>
      <c r="AP25283" s="30"/>
    </row>
    <row r="25284" spans="1:42">
      <c r="A25284" s="29"/>
      <c r="B25284" s="29"/>
      <c r="C25284" s="29"/>
      <c r="D25284" s="29"/>
      <c r="E25284" s="29"/>
      <c r="F25284" s="29"/>
      <c r="G25284" s="29"/>
      <c r="H25284" s="29"/>
      <c r="I25284" s="29"/>
      <c r="J25284" s="29"/>
      <c r="K25284" s="29"/>
      <c r="L25284" s="29"/>
      <c r="M25284" s="29"/>
      <c r="N25284" s="29"/>
      <c r="O25284" s="29"/>
      <c r="P25284" s="29"/>
      <c r="Q25284" s="29"/>
      <c r="R25284" s="29"/>
      <c r="S25284" s="33"/>
      <c r="T25284" s="29"/>
      <c r="U25284" s="29"/>
      <c r="V25284" s="29"/>
      <c r="W25284" s="29"/>
      <c r="X25284" s="29"/>
      <c r="Y25284" s="29"/>
      <c r="Z25284" s="29"/>
      <c r="AA25284" s="29"/>
      <c r="AB25284" s="29"/>
      <c r="AC25284" s="29"/>
      <c r="AD25284" s="29"/>
      <c r="AE25284" s="29"/>
      <c r="AF25284" s="29"/>
      <c r="AG25284" s="29"/>
      <c r="AH25284" s="29"/>
      <c r="AI25284" s="29"/>
      <c r="AJ25284" s="29"/>
      <c r="AK25284" s="29"/>
      <c r="AL25284" s="29"/>
      <c r="AM25284" s="29"/>
      <c r="AP25284" s="30"/>
    </row>
    <row r="25285" spans="1:42">
      <c r="A25285" s="29"/>
      <c r="B25285" s="29"/>
      <c r="C25285" s="29"/>
      <c r="D25285" s="29"/>
      <c r="E25285" s="29"/>
      <c r="F25285" s="29"/>
      <c r="G25285" s="29"/>
      <c r="H25285" s="29"/>
      <c r="I25285" s="29"/>
      <c r="J25285" s="29"/>
      <c r="K25285" s="29"/>
      <c r="L25285" s="29"/>
      <c r="M25285" s="29"/>
      <c r="N25285" s="29"/>
      <c r="O25285" s="29"/>
      <c r="P25285" s="29"/>
      <c r="Q25285" s="29"/>
      <c r="R25285" s="29"/>
      <c r="S25285" s="33"/>
      <c r="T25285" s="29"/>
      <c r="U25285" s="29"/>
      <c r="V25285" s="29"/>
      <c r="W25285" s="29"/>
      <c r="X25285" s="29"/>
      <c r="Y25285" s="29"/>
      <c r="Z25285" s="29"/>
      <c r="AA25285" s="29"/>
      <c r="AB25285" s="29"/>
      <c r="AC25285" s="29"/>
      <c r="AD25285" s="29"/>
      <c r="AE25285" s="29"/>
      <c r="AF25285" s="29"/>
      <c r="AG25285" s="29"/>
      <c r="AH25285" s="29"/>
      <c r="AI25285" s="29"/>
      <c r="AJ25285" s="29"/>
      <c r="AK25285" s="29"/>
      <c r="AL25285" s="29"/>
      <c r="AM25285" s="29"/>
      <c r="AP25285" s="30"/>
    </row>
    <row r="25286" spans="1:42">
      <c r="A25286" s="29"/>
      <c r="B25286" s="29"/>
      <c r="C25286" s="29"/>
      <c r="D25286" s="29"/>
      <c r="E25286" s="29"/>
      <c r="F25286" s="29"/>
      <c r="G25286" s="29"/>
      <c r="H25286" s="29"/>
      <c r="I25286" s="29"/>
      <c r="J25286" s="29"/>
      <c r="K25286" s="29"/>
      <c r="L25286" s="29"/>
      <c r="M25286" s="29"/>
      <c r="N25286" s="29"/>
      <c r="O25286" s="29"/>
      <c r="P25286" s="29"/>
      <c r="Q25286" s="29"/>
      <c r="R25286" s="29"/>
      <c r="S25286" s="33"/>
      <c r="T25286" s="29"/>
      <c r="U25286" s="29"/>
      <c r="V25286" s="29"/>
      <c r="W25286" s="29"/>
      <c r="X25286" s="29"/>
      <c r="Y25286" s="29"/>
      <c r="Z25286" s="29"/>
      <c r="AA25286" s="29"/>
      <c r="AB25286" s="29"/>
      <c r="AC25286" s="29"/>
      <c r="AD25286" s="29"/>
      <c r="AE25286" s="29"/>
      <c r="AF25286" s="29"/>
      <c r="AG25286" s="29"/>
      <c r="AH25286" s="29"/>
      <c r="AI25286" s="29"/>
      <c r="AJ25286" s="29"/>
      <c r="AK25286" s="29"/>
      <c r="AL25286" s="29"/>
      <c r="AM25286" s="29"/>
      <c r="AP25286" s="30"/>
    </row>
    <row r="25287" spans="1:42">
      <c r="A25287" s="29"/>
      <c r="B25287" s="29"/>
      <c r="C25287" s="29"/>
      <c r="D25287" s="29"/>
      <c r="E25287" s="29"/>
      <c r="F25287" s="29"/>
      <c r="G25287" s="29"/>
      <c r="H25287" s="29"/>
      <c r="I25287" s="29"/>
      <c r="J25287" s="29"/>
      <c r="K25287" s="29"/>
      <c r="L25287" s="29"/>
      <c r="M25287" s="29"/>
      <c r="N25287" s="29"/>
      <c r="O25287" s="29"/>
      <c r="P25287" s="29"/>
      <c r="Q25287" s="29"/>
      <c r="R25287" s="29"/>
      <c r="S25287" s="33"/>
      <c r="T25287" s="29"/>
      <c r="U25287" s="29"/>
      <c r="V25287" s="29"/>
      <c r="W25287" s="29"/>
      <c r="X25287" s="29"/>
      <c r="Y25287" s="29"/>
      <c r="Z25287" s="29"/>
      <c r="AA25287" s="29"/>
      <c r="AB25287" s="29"/>
      <c r="AC25287" s="29"/>
      <c r="AD25287" s="29"/>
      <c r="AE25287" s="29"/>
      <c r="AF25287" s="29"/>
      <c r="AG25287" s="29"/>
      <c r="AH25287" s="29"/>
      <c r="AI25287" s="29"/>
      <c r="AJ25287" s="29"/>
      <c r="AK25287" s="29"/>
      <c r="AL25287" s="29"/>
      <c r="AM25287" s="29"/>
      <c r="AP25287" s="30"/>
    </row>
    <row r="25288" spans="1:42">
      <c r="A25288" s="29"/>
      <c r="B25288" s="29"/>
      <c r="C25288" s="29"/>
      <c r="D25288" s="29"/>
      <c r="E25288" s="29"/>
      <c r="F25288" s="29"/>
      <c r="G25288" s="29"/>
      <c r="H25288" s="29"/>
      <c r="I25288" s="29"/>
      <c r="J25288" s="29"/>
      <c r="K25288" s="29"/>
      <c r="L25288" s="29"/>
      <c r="M25288" s="29"/>
      <c r="N25288" s="29"/>
      <c r="O25288" s="29"/>
      <c r="P25288" s="29"/>
      <c r="Q25288" s="29"/>
      <c r="R25288" s="29"/>
      <c r="S25288" s="33"/>
      <c r="T25288" s="29"/>
      <c r="U25288" s="29"/>
      <c r="V25288" s="29"/>
      <c r="W25288" s="29"/>
      <c r="X25288" s="29"/>
      <c r="Y25288" s="29"/>
      <c r="Z25288" s="29"/>
      <c r="AA25288" s="29"/>
      <c r="AB25288" s="29"/>
      <c r="AC25288" s="29"/>
      <c r="AD25288" s="29"/>
      <c r="AE25288" s="29"/>
      <c r="AF25288" s="29"/>
      <c r="AG25288" s="29"/>
      <c r="AH25288" s="29"/>
      <c r="AI25288" s="29"/>
      <c r="AJ25288" s="29"/>
      <c r="AK25288" s="29"/>
      <c r="AL25288" s="29"/>
      <c r="AM25288" s="29"/>
      <c r="AP25288" s="30"/>
    </row>
    <row r="25289" spans="1:42">
      <c r="A25289" s="29"/>
      <c r="B25289" s="29"/>
      <c r="C25289" s="29"/>
      <c r="D25289" s="29"/>
      <c r="E25289" s="29"/>
      <c r="F25289" s="29"/>
      <c r="G25289" s="29"/>
      <c r="H25289" s="29"/>
      <c r="I25289" s="29"/>
      <c r="J25289" s="29"/>
      <c r="K25289" s="29"/>
      <c r="L25289" s="29"/>
      <c r="M25289" s="29"/>
      <c r="N25289" s="29"/>
      <c r="O25289" s="29"/>
      <c r="P25289" s="29"/>
      <c r="Q25289" s="29"/>
      <c r="R25289" s="29"/>
      <c r="S25289" s="33"/>
      <c r="T25289" s="29"/>
      <c r="U25289" s="29"/>
      <c r="V25289" s="29"/>
      <c r="W25289" s="29"/>
      <c r="X25289" s="29"/>
      <c r="Y25289" s="29"/>
      <c r="Z25289" s="29"/>
      <c r="AA25289" s="29"/>
      <c r="AB25289" s="29"/>
      <c r="AC25289" s="29"/>
      <c r="AD25289" s="29"/>
      <c r="AE25289" s="29"/>
      <c r="AF25289" s="29"/>
      <c r="AG25289" s="29"/>
      <c r="AH25289" s="29"/>
      <c r="AI25289" s="29"/>
      <c r="AJ25289" s="29"/>
      <c r="AK25289" s="29"/>
      <c r="AL25289" s="29"/>
      <c r="AM25289" s="29"/>
      <c r="AP25289" s="30"/>
    </row>
    <row r="25290" spans="1:42">
      <c r="A25290" s="29"/>
      <c r="B25290" s="29"/>
      <c r="C25290" s="29"/>
      <c r="D25290" s="29"/>
      <c r="E25290" s="29"/>
      <c r="F25290" s="29"/>
      <c r="G25290" s="29"/>
      <c r="H25290" s="29"/>
      <c r="I25290" s="29"/>
      <c r="J25290" s="29"/>
      <c r="K25290" s="29"/>
      <c r="L25290" s="29"/>
      <c r="M25290" s="29"/>
      <c r="N25290" s="29"/>
      <c r="O25290" s="29"/>
      <c r="P25290" s="29"/>
      <c r="Q25290" s="29"/>
      <c r="R25290" s="29"/>
      <c r="S25290" s="33"/>
      <c r="T25290" s="29"/>
      <c r="U25290" s="29"/>
      <c r="V25290" s="29"/>
      <c r="W25290" s="29"/>
      <c r="X25290" s="29"/>
      <c r="Y25290" s="29"/>
      <c r="Z25290" s="29"/>
      <c r="AA25290" s="29"/>
      <c r="AB25290" s="29"/>
      <c r="AC25290" s="29"/>
      <c r="AD25290" s="29"/>
      <c r="AE25290" s="29"/>
      <c r="AF25290" s="29"/>
      <c r="AG25290" s="29"/>
      <c r="AH25290" s="29"/>
      <c r="AI25290" s="29"/>
      <c r="AJ25290" s="29"/>
      <c r="AK25290" s="29"/>
      <c r="AL25290" s="29"/>
      <c r="AM25290" s="29"/>
      <c r="AP25290" s="30"/>
    </row>
    <row r="25291" spans="1:42">
      <c r="A25291" s="29"/>
      <c r="B25291" s="29"/>
      <c r="C25291" s="29"/>
      <c r="D25291" s="29"/>
      <c r="E25291" s="29"/>
      <c r="F25291" s="29"/>
      <c r="G25291" s="29"/>
      <c r="H25291" s="29"/>
      <c r="I25291" s="29"/>
      <c r="J25291" s="29"/>
      <c r="K25291" s="29"/>
      <c r="L25291" s="29"/>
      <c r="M25291" s="29"/>
      <c r="N25291" s="29"/>
      <c r="O25291" s="29"/>
      <c r="P25291" s="29"/>
      <c r="Q25291" s="29"/>
      <c r="R25291" s="29"/>
      <c r="S25291" s="33"/>
      <c r="T25291" s="29"/>
      <c r="U25291" s="29"/>
      <c r="V25291" s="29"/>
      <c r="W25291" s="29"/>
      <c r="X25291" s="29"/>
      <c r="Y25291" s="29"/>
      <c r="Z25291" s="29"/>
      <c r="AA25291" s="29"/>
      <c r="AB25291" s="29"/>
      <c r="AC25291" s="29"/>
      <c r="AD25291" s="29"/>
      <c r="AE25291" s="29"/>
      <c r="AF25291" s="29"/>
      <c r="AG25291" s="29"/>
      <c r="AH25291" s="29"/>
      <c r="AI25291" s="29"/>
      <c r="AJ25291" s="29"/>
      <c r="AK25291" s="29"/>
      <c r="AL25291" s="29"/>
      <c r="AM25291" s="29"/>
      <c r="AP25291" s="30"/>
    </row>
    <row r="25292" spans="1:42">
      <c r="A25292" s="29"/>
      <c r="B25292" s="29"/>
      <c r="C25292" s="29"/>
      <c r="D25292" s="29"/>
      <c r="E25292" s="29"/>
      <c r="F25292" s="29"/>
      <c r="G25292" s="29"/>
      <c r="H25292" s="29"/>
      <c r="I25292" s="29"/>
      <c r="J25292" s="29"/>
      <c r="K25292" s="29"/>
      <c r="L25292" s="29"/>
      <c r="M25292" s="29"/>
      <c r="N25292" s="29"/>
      <c r="O25292" s="29"/>
      <c r="P25292" s="29"/>
      <c r="Q25292" s="29"/>
      <c r="R25292" s="29"/>
      <c r="S25292" s="33"/>
      <c r="T25292" s="29"/>
      <c r="U25292" s="29"/>
      <c r="V25292" s="29"/>
      <c r="W25292" s="29"/>
      <c r="X25292" s="29"/>
      <c r="Y25292" s="29"/>
      <c r="Z25292" s="29"/>
      <c r="AA25292" s="29"/>
      <c r="AB25292" s="29"/>
      <c r="AC25292" s="29"/>
      <c r="AD25292" s="29"/>
      <c r="AE25292" s="29"/>
      <c r="AF25292" s="29"/>
      <c r="AG25292" s="29"/>
      <c r="AH25292" s="29"/>
      <c r="AI25292" s="29"/>
      <c r="AJ25292" s="29"/>
      <c r="AK25292" s="29"/>
      <c r="AL25292" s="29"/>
      <c r="AM25292" s="29"/>
      <c r="AP25292" s="30"/>
    </row>
    <row r="25293" spans="1:42">
      <c r="A25293" s="29"/>
      <c r="B25293" s="29"/>
      <c r="C25293" s="29"/>
      <c r="D25293" s="29"/>
      <c r="E25293" s="29"/>
      <c r="F25293" s="29"/>
      <c r="G25293" s="29"/>
      <c r="H25293" s="29"/>
      <c r="I25293" s="29"/>
      <c r="J25293" s="29"/>
      <c r="K25293" s="29"/>
      <c r="L25293" s="29"/>
      <c r="M25293" s="29"/>
      <c r="N25293" s="29"/>
      <c r="O25293" s="29"/>
      <c r="P25293" s="29"/>
      <c r="Q25293" s="29"/>
      <c r="R25293" s="29"/>
      <c r="S25293" s="33"/>
      <c r="T25293" s="29"/>
      <c r="U25293" s="29"/>
      <c r="V25293" s="29"/>
      <c r="W25293" s="29"/>
      <c r="X25293" s="29"/>
      <c r="Y25293" s="29"/>
      <c r="Z25293" s="29"/>
      <c r="AA25293" s="29"/>
      <c r="AB25293" s="29"/>
      <c r="AC25293" s="29"/>
      <c r="AD25293" s="29"/>
      <c r="AE25293" s="29"/>
      <c r="AF25293" s="29"/>
      <c r="AG25293" s="29"/>
      <c r="AH25293" s="29"/>
      <c r="AI25293" s="29"/>
      <c r="AJ25293" s="29"/>
      <c r="AK25293" s="29"/>
      <c r="AL25293" s="29"/>
      <c r="AM25293" s="29"/>
      <c r="AP25293" s="30"/>
    </row>
    <row r="25294" spans="1:42">
      <c r="A25294" s="29"/>
      <c r="B25294" s="29"/>
      <c r="C25294" s="29"/>
      <c r="D25294" s="29"/>
      <c r="E25294" s="29"/>
      <c r="F25294" s="29"/>
      <c r="G25294" s="29"/>
      <c r="H25294" s="29"/>
      <c r="I25294" s="29"/>
      <c r="J25294" s="29"/>
      <c r="K25294" s="29"/>
      <c r="L25294" s="29"/>
      <c r="M25294" s="29"/>
      <c r="N25294" s="29"/>
      <c r="O25294" s="29"/>
      <c r="P25294" s="29"/>
      <c r="Q25294" s="29"/>
      <c r="R25294" s="29"/>
      <c r="S25294" s="33"/>
      <c r="T25294" s="29"/>
      <c r="U25294" s="29"/>
      <c r="V25294" s="29"/>
      <c r="W25294" s="29"/>
      <c r="X25294" s="29"/>
      <c r="Y25294" s="29"/>
      <c r="Z25294" s="29"/>
      <c r="AA25294" s="29"/>
      <c r="AB25294" s="29"/>
      <c r="AC25294" s="29"/>
      <c r="AD25294" s="29"/>
      <c r="AE25294" s="29"/>
      <c r="AF25294" s="29"/>
      <c r="AG25294" s="29"/>
      <c r="AH25294" s="29"/>
      <c r="AI25294" s="29"/>
      <c r="AJ25294" s="29"/>
      <c r="AK25294" s="29"/>
      <c r="AL25294" s="29"/>
      <c r="AM25294" s="29"/>
      <c r="AP25294" s="30"/>
    </row>
    <row r="25295" spans="1:42">
      <c r="A25295" s="29"/>
      <c r="B25295" s="29"/>
      <c r="C25295" s="29"/>
      <c r="D25295" s="29"/>
      <c r="E25295" s="29"/>
      <c r="F25295" s="29"/>
      <c r="G25295" s="29"/>
      <c r="H25295" s="29"/>
      <c r="I25295" s="29"/>
      <c r="J25295" s="29"/>
      <c r="K25295" s="29"/>
      <c r="L25295" s="29"/>
      <c r="M25295" s="29"/>
      <c r="N25295" s="29"/>
      <c r="O25295" s="29"/>
      <c r="P25295" s="29"/>
      <c r="Q25295" s="29"/>
      <c r="R25295" s="29"/>
      <c r="S25295" s="33"/>
      <c r="T25295" s="29"/>
      <c r="U25295" s="29"/>
      <c r="V25295" s="29"/>
      <c r="W25295" s="29"/>
      <c r="X25295" s="29"/>
      <c r="Y25295" s="29"/>
      <c r="Z25295" s="29"/>
      <c r="AA25295" s="29"/>
      <c r="AB25295" s="29"/>
      <c r="AC25295" s="29"/>
      <c r="AD25295" s="29"/>
      <c r="AE25295" s="29"/>
      <c r="AF25295" s="29"/>
      <c r="AG25295" s="29"/>
      <c r="AH25295" s="29"/>
      <c r="AI25295" s="29"/>
      <c r="AJ25295" s="29"/>
      <c r="AK25295" s="29"/>
      <c r="AL25295" s="29"/>
      <c r="AM25295" s="29"/>
      <c r="AP25295" s="30"/>
    </row>
    <row r="25296" spans="1:42">
      <c r="A25296" s="29"/>
      <c r="B25296" s="29"/>
      <c r="C25296" s="29"/>
      <c r="D25296" s="29"/>
      <c r="E25296" s="29"/>
      <c r="F25296" s="29"/>
      <c r="G25296" s="29"/>
      <c r="H25296" s="29"/>
      <c r="I25296" s="29"/>
      <c r="J25296" s="29"/>
      <c r="K25296" s="29"/>
      <c r="L25296" s="29"/>
      <c r="M25296" s="29"/>
      <c r="N25296" s="29"/>
      <c r="O25296" s="29"/>
      <c r="P25296" s="29"/>
      <c r="Q25296" s="29"/>
      <c r="R25296" s="29"/>
      <c r="S25296" s="33"/>
      <c r="T25296" s="29"/>
      <c r="U25296" s="29"/>
      <c r="V25296" s="29"/>
      <c r="W25296" s="29"/>
      <c r="X25296" s="29"/>
      <c r="Y25296" s="29"/>
      <c r="Z25296" s="29"/>
      <c r="AA25296" s="29"/>
      <c r="AB25296" s="29"/>
      <c r="AC25296" s="29"/>
      <c r="AD25296" s="29"/>
      <c r="AE25296" s="29"/>
      <c r="AF25296" s="29"/>
      <c r="AG25296" s="29"/>
      <c r="AH25296" s="29"/>
      <c r="AI25296" s="29"/>
      <c r="AJ25296" s="29"/>
      <c r="AK25296" s="29"/>
      <c r="AL25296" s="29"/>
      <c r="AM25296" s="29"/>
      <c r="AP25296" s="30"/>
    </row>
    <row r="25297" spans="1:42">
      <c r="A25297" s="29"/>
      <c r="B25297" s="29"/>
      <c r="C25297" s="29"/>
      <c r="D25297" s="29"/>
      <c r="E25297" s="29"/>
      <c r="F25297" s="29"/>
      <c r="G25297" s="29"/>
      <c r="H25297" s="29"/>
      <c r="I25297" s="29"/>
      <c r="J25297" s="29"/>
      <c r="K25297" s="29"/>
      <c r="L25297" s="29"/>
      <c r="M25297" s="29"/>
      <c r="N25297" s="29"/>
      <c r="O25297" s="29"/>
      <c r="P25297" s="29"/>
      <c r="Q25297" s="29"/>
      <c r="R25297" s="29"/>
      <c r="S25297" s="33"/>
      <c r="T25297" s="29"/>
      <c r="U25297" s="29"/>
      <c r="V25297" s="29"/>
      <c r="W25297" s="29"/>
      <c r="X25297" s="29"/>
      <c r="Y25297" s="29"/>
      <c r="Z25297" s="29"/>
      <c r="AA25297" s="29"/>
      <c r="AB25297" s="29"/>
      <c r="AC25297" s="29"/>
      <c r="AD25297" s="29"/>
      <c r="AE25297" s="29"/>
      <c r="AF25297" s="29"/>
      <c r="AG25297" s="29"/>
      <c r="AH25297" s="29"/>
      <c r="AI25297" s="29"/>
      <c r="AJ25297" s="29"/>
      <c r="AK25297" s="29"/>
      <c r="AL25297" s="29"/>
      <c r="AM25297" s="29"/>
      <c r="AP25297" s="30"/>
    </row>
    <row r="25298" spans="1:42">
      <c r="A25298" s="29"/>
      <c r="B25298" s="29"/>
      <c r="C25298" s="29"/>
      <c r="D25298" s="29"/>
      <c r="E25298" s="29"/>
      <c r="F25298" s="29"/>
      <c r="G25298" s="29"/>
      <c r="H25298" s="29"/>
      <c r="I25298" s="29"/>
      <c r="J25298" s="29"/>
      <c r="K25298" s="29"/>
      <c r="L25298" s="29"/>
      <c r="M25298" s="29"/>
      <c r="N25298" s="29"/>
      <c r="O25298" s="29"/>
      <c r="P25298" s="29"/>
      <c r="Q25298" s="29"/>
      <c r="R25298" s="29"/>
      <c r="S25298" s="33"/>
      <c r="T25298" s="29"/>
      <c r="U25298" s="29"/>
      <c r="V25298" s="29"/>
      <c r="W25298" s="29"/>
      <c r="X25298" s="29"/>
      <c r="Y25298" s="29"/>
      <c r="Z25298" s="29"/>
      <c r="AA25298" s="29"/>
      <c r="AB25298" s="29"/>
      <c r="AC25298" s="29"/>
      <c r="AD25298" s="29"/>
      <c r="AE25298" s="29"/>
      <c r="AF25298" s="29"/>
      <c r="AG25298" s="29"/>
      <c r="AH25298" s="29"/>
      <c r="AI25298" s="29"/>
      <c r="AJ25298" s="29"/>
      <c r="AK25298" s="29"/>
      <c r="AL25298" s="29"/>
      <c r="AM25298" s="29"/>
      <c r="AP25298" s="30"/>
    </row>
    <row r="25299" spans="1:42">
      <c r="A25299" s="29"/>
      <c r="B25299" s="29"/>
      <c r="C25299" s="29"/>
      <c r="D25299" s="29"/>
      <c r="E25299" s="29"/>
      <c r="F25299" s="29"/>
      <c r="G25299" s="29"/>
      <c r="H25299" s="29"/>
      <c r="I25299" s="29"/>
      <c r="J25299" s="29"/>
      <c r="K25299" s="29"/>
      <c r="L25299" s="29"/>
      <c r="M25299" s="29"/>
      <c r="N25299" s="29"/>
      <c r="O25299" s="29"/>
      <c r="P25299" s="29"/>
      <c r="Q25299" s="29"/>
      <c r="R25299" s="29"/>
      <c r="S25299" s="33"/>
      <c r="T25299" s="29"/>
      <c r="U25299" s="29"/>
      <c r="V25299" s="29"/>
      <c r="W25299" s="29"/>
      <c r="X25299" s="29"/>
      <c r="Y25299" s="29"/>
      <c r="Z25299" s="29"/>
      <c r="AA25299" s="29"/>
      <c r="AB25299" s="29"/>
      <c r="AC25299" s="29"/>
      <c r="AD25299" s="29"/>
      <c r="AE25299" s="29"/>
      <c r="AF25299" s="29"/>
      <c r="AG25299" s="29"/>
      <c r="AH25299" s="29"/>
      <c r="AI25299" s="29"/>
      <c r="AJ25299" s="29"/>
      <c r="AK25299" s="29"/>
      <c r="AL25299" s="29"/>
      <c r="AM25299" s="29"/>
      <c r="AP25299" s="30"/>
    </row>
    <row r="25300" spans="1:42">
      <c r="A25300" s="29"/>
      <c r="B25300" s="29"/>
      <c r="C25300" s="29"/>
      <c r="D25300" s="29"/>
      <c r="E25300" s="29"/>
      <c r="F25300" s="29"/>
      <c r="G25300" s="29"/>
      <c r="H25300" s="29"/>
      <c r="I25300" s="29"/>
      <c r="J25300" s="29"/>
      <c r="K25300" s="29"/>
      <c r="L25300" s="29"/>
      <c r="M25300" s="29"/>
      <c r="N25300" s="29"/>
      <c r="O25300" s="29"/>
      <c r="P25300" s="29"/>
      <c r="Q25300" s="29"/>
      <c r="R25300" s="29"/>
      <c r="S25300" s="33"/>
      <c r="T25300" s="29"/>
      <c r="U25300" s="29"/>
      <c r="V25300" s="29"/>
      <c r="W25300" s="29"/>
      <c r="X25300" s="29"/>
      <c r="Y25300" s="29"/>
      <c r="Z25300" s="29"/>
      <c r="AA25300" s="29"/>
      <c r="AB25300" s="29"/>
      <c r="AC25300" s="29"/>
      <c r="AD25300" s="29"/>
      <c r="AE25300" s="29"/>
      <c r="AF25300" s="29"/>
      <c r="AG25300" s="29"/>
      <c r="AH25300" s="29"/>
      <c r="AI25300" s="29"/>
      <c r="AJ25300" s="29"/>
      <c r="AK25300" s="29"/>
      <c r="AL25300" s="29"/>
      <c r="AM25300" s="29"/>
      <c r="AP25300" s="30"/>
    </row>
    <row r="25301" spans="1:42">
      <c r="A25301" s="29"/>
      <c r="B25301" s="29"/>
      <c r="C25301" s="29"/>
      <c r="D25301" s="29"/>
      <c r="E25301" s="29"/>
      <c r="F25301" s="29"/>
      <c r="G25301" s="29"/>
      <c r="H25301" s="29"/>
      <c r="I25301" s="29"/>
      <c r="J25301" s="29"/>
      <c r="K25301" s="29"/>
      <c r="L25301" s="29"/>
      <c r="M25301" s="29"/>
      <c r="N25301" s="29"/>
      <c r="O25301" s="29"/>
      <c r="P25301" s="29"/>
      <c r="Q25301" s="29"/>
      <c r="R25301" s="29"/>
      <c r="S25301" s="33"/>
      <c r="T25301" s="29"/>
      <c r="U25301" s="29"/>
      <c r="V25301" s="29"/>
      <c r="W25301" s="29"/>
      <c r="X25301" s="29"/>
      <c r="Y25301" s="29"/>
      <c r="Z25301" s="29"/>
      <c r="AA25301" s="29"/>
      <c r="AB25301" s="29"/>
      <c r="AC25301" s="29"/>
      <c r="AD25301" s="29"/>
      <c r="AE25301" s="29"/>
      <c r="AF25301" s="29"/>
      <c r="AG25301" s="29"/>
      <c r="AH25301" s="29"/>
      <c r="AI25301" s="29"/>
      <c r="AJ25301" s="29"/>
      <c r="AK25301" s="29"/>
      <c r="AL25301" s="29"/>
      <c r="AM25301" s="29"/>
      <c r="AP25301" s="30"/>
    </row>
    <row r="25302" spans="1:42">
      <c r="A25302" s="29"/>
      <c r="B25302" s="29"/>
      <c r="C25302" s="29"/>
      <c r="D25302" s="29"/>
      <c r="E25302" s="29"/>
      <c r="F25302" s="29"/>
      <c r="G25302" s="29"/>
      <c r="H25302" s="29"/>
      <c r="I25302" s="29"/>
      <c r="J25302" s="29"/>
      <c r="K25302" s="29"/>
      <c r="L25302" s="29"/>
      <c r="M25302" s="29"/>
      <c r="N25302" s="29"/>
      <c r="O25302" s="29"/>
      <c r="P25302" s="29"/>
      <c r="Q25302" s="29"/>
      <c r="R25302" s="29"/>
      <c r="S25302" s="33"/>
      <c r="T25302" s="29"/>
      <c r="U25302" s="29"/>
      <c r="V25302" s="29"/>
      <c r="W25302" s="29"/>
      <c r="X25302" s="29"/>
      <c r="Y25302" s="29"/>
      <c r="Z25302" s="29"/>
      <c r="AA25302" s="29"/>
      <c r="AB25302" s="29"/>
      <c r="AC25302" s="29"/>
      <c r="AD25302" s="29"/>
      <c r="AE25302" s="29"/>
      <c r="AF25302" s="29"/>
      <c r="AG25302" s="29"/>
      <c r="AH25302" s="29"/>
      <c r="AI25302" s="29"/>
      <c r="AJ25302" s="29"/>
      <c r="AK25302" s="29"/>
      <c r="AL25302" s="29"/>
      <c r="AM25302" s="29"/>
      <c r="AP25302" s="30"/>
    </row>
    <row r="25303" spans="1:42">
      <c r="A25303" s="29"/>
      <c r="B25303" s="29"/>
      <c r="C25303" s="29"/>
      <c r="D25303" s="29"/>
      <c r="E25303" s="29"/>
      <c r="F25303" s="29"/>
      <c r="G25303" s="29"/>
      <c r="H25303" s="29"/>
      <c r="I25303" s="29"/>
      <c r="J25303" s="29"/>
      <c r="K25303" s="29"/>
      <c r="L25303" s="29"/>
      <c r="M25303" s="29"/>
      <c r="N25303" s="29"/>
      <c r="O25303" s="29"/>
      <c r="P25303" s="29"/>
      <c r="Q25303" s="29"/>
      <c r="R25303" s="29"/>
      <c r="S25303" s="33"/>
      <c r="T25303" s="29"/>
      <c r="U25303" s="29"/>
      <c r="V25303" s="29"/>
      <c r="W25303" s="29"/>
      <c r="X25303" s="29"/>
      <c r="Y25303" s="29"/>
      <c r="Z25303" s="29"/>
      <c r="AA25303" s="29"/>
      <c r="AB25303" s="29"/>
      <c r="AC25303" s="29"/>
      <c r="AD25303" s="29"/>
      <c r="AE25303" s="29"/>
      <c r="AF25303" s="29"/>
      <c r="AG25303" s="29"/>
      <c r="AH25303" s="29"/>
      <c r="AI25303" s="29"/>
      <c r="AJ25303" s="29"/>
      <c r="AK25303" s="29"/>
      <c r="AL25303" s="29"/>
      <c r="AM25303" s="29"/>
      <c r="AP25303" s="30"/>
    </row>
    <row r="25304" spans="1:42">
      <c r="A25304" s="29"/>
      <c r="B25304" s="29"/>
      <c r="C25304" s="29"/>
      <c r="D25304" s="29"/>
      <c r="E25304" s="29"/>
      <c r="F25304" s="29"/>
      <c r="G25304" s="29"/>
      <c r="H25304" s="29"/>
      <c r="I25304" s="29"/>
      <c r="J25304" s="29"/>
      <c r="K25304" s="29"/>
      <c r="L25304" s="29"/>
      <c r="M25304" s="29"/>
      <c r="N25304" s="29"/>
      <c r="O25304" s="29"/>
      <c r="P25304" s="29"/>
      <c r="Q25304" s="29"/>
      <c r="R25304" s="29"/>
      <c r="S25304" s="33"/>
      <c r="T25304" s="29"/>
      <c r="U25304" s="29"/>
      <c r="V25304" s="29"/>
      <c r="W25304" s="29"/>
      <c r="X25304" s="29"/>
      <c r="Y25304" s="29"/>
      <c r="Z25304" s="29"/>
      <c r="AA25304" s="29"/>
      <c r="AB25304" s="29"/>
      <c r="AC25304" s="29"/>
      <c r="AD25304" s="29"/>
      <c r="AE25304" s="29"/>
      <c r="AF25304" s="29"/>
      <c r="AG25304" s="29"/>
      <c r="AH25304" s="29"/>
      <c r="AI25304" s="29"/>
      <c r="AJ25304" s="29"/>
      <c r="AK25304" s="29"/>
      <c r="AL25304" s="29"/>
      <c r="AM25304" s="29"/>
      <c r="AP25304" s="30"/>
    </row>
    <row r="25305" spans="1:42">
      <c r="A25305" s="29"/>
      <c r="B25305" s="29"/>
      <c r="C25305" s="29"/>
      <c r="D25305" s="29"/>
      <c r="E25305" s="29"/>
      <c r="F25305" s="29"/>
      <c r="G25305" s="29"/>
      <c r="H25305" s="29"/>
      <c r="I25305" s="29"/>
      <c r="J25305" s="29"/>
      <c r="K25305" s="29"/>
      <c r="L25305" s="29"/>
      <c r="M25305" s="29"/>
      <c r="N25305" s="29"/>
      <c r="O25305" s="29"/>
      <c r="P25305" s="29"/>
      <c r="Q25305" s="29"/>
      <c r="R25305" s="29"/>
      <c r="S25305" s="33"/>
      <c r="T25305" s="29"/>
      <c r="U25305" s="29"/>
      <c r="V25305" s="29"/>
      <c r="W25305" s="29"/>
      <c r="X25305" s="29"/>
      <c r="Y25305" s="29"/>
      <c r="Z25305" s="29"/>
      <c r="AA25305" s="29"/>
      <c r="AB25305" s="29"/>
      <c r="AC25305" s="29"/>
      <c r="AD25305" s="29"/>
      <c r="AE25305" s="29"/>
      <c r="AF25305" s="29"/>
      <c r="AG25305" s="29"/>
      <c r="AH25305" s="29"/>
      <c r="AI25305" s="29"/>
      <c r="AJ25305" s="29"/>
      <c r="AK25305" s="29"/>
      <c r="AL25305" s="29"/>
      <c r="AM25305" s="29"/>
      <c r="AP25305" s="30"/>
    </row>
    <row r="25306" spans="1:42">
      <c r="A25306" s="29"/>
      <c r="B25306" s="29"/>
      <c r="C25306" s="29"/>
      <c r="D25306" s="29"/>
      <c r="E25306" s="29"/>
      <c r="F25306" s="29"/>
      <c r="G25306" s="29"/>
      <c r="H25306" s="29"/>
      <c r="I25306" s="29"/>
      <c r="J25306" s="29"/>
      <c r="K25306" s="29"/>
      <c r="L25306" s="29"/>
      <c r="M25306" s="29"/>
      <c r="N25306" s="29"/>
      <c r="O25306" s="29"/>
      <c r="P25306" s="29"/>
      <c r="Q25306" s="29"/>
      <c r="R25306" s="29"/>
      <c r="S25306" s="33"/>
      <c r="T25306" s="29"/>
      <c r="U25306" s="29"/>
      <c r="V25306" s="29"/>
      <c r="W25306" s="29"/>
      <c r="X25306" s="29"/>
      <c r="Y25306" s="29"/>
      <c r="Z25306" s="29"/>
      <c r="AA25306" s="29"/>
      <c r="AB25306" s="29"/>
      <c r="AC25306" s="29"/>
      <c r="AD25306" s="29"/>
      <c r="AE25306" s="29"/>
      <c r="AF25306" s="29"/>
      <c r="AG25306" s="29"/>
      <c r="AH25306" s="29"/>
      <c r="AI25306" s="29"/>
      <c r="AJ25306" s="29"/>
      <c r="AK25306" s="29"/>
      <c r="AL25306" s="29"/>
      <c r="AM25306" s="29"/>
      <c r="AP25306" s="30"/>
    </row>
    <row r="25307" spans="1:42">
      <c r="A25307" s="29"/>
      <c r="B25307" s="29"/>
      <c r="C25307" s="29"/>
      <c r="D25307" s="29"/>
      <c r="E25307" s="29"/>
      <c r="F25307" s="29"/>
      <c r="G25307" s="29"/>
      <c r="H25307" s="29"/>
      <c r="I25307" s="29"/>
      <c r="J25307" s="29"/>
      <c r="K25307" s="29"/>
      <c r="L25307" s="29"/>
      <c r="M25307" s="29"/>
      <c r="N25307" s="29"/>
      <c r="O25307" s="29"/>
      <c r="P25307" s="29"/>
      <c r="Q25307" s="29"/>
      <c r="R25307" s="29"/>
      <c r="S25307" s="33"/>
      <c r="T25307" s="29"/>
      <c r="U25307" s="29"/>
      <c r="V25307" s="29"/>
      <c r="W25307" s="29"/>
      <c r="X25307" s="29"/>
      <c r="Y25307" s="29"/>
      <c r="Z25307" s="29"/>
      <c r="AA25307" s="29"/>
      <c r="AB25307" s="29"/>
      <c r="AC25307" s="29"/>
      <c r="AD25307" s="29"/>
      <c r="AE25307" s="29"/>
      <c r="AF25307" s="29"/>
      <c r="AG25307" s="29"/>
      <c r="AH25307" s="29"/>
      <c r="AI25307" s="29"/>
      <c r="AJ25307" s="29"/>
      <c r="AK25307" s="29"/>
      <c r="AL25307" s="29"/>
      <c r="AM25307" s="29"/>
      <c r="AP25307" s="30"/>
    </row>
    <row r="25308" spans="1:42">
      <c r="A25308" s="29"/>
      <c r="B25308" s="29"/>
      <c r="C25308" s="29"/>
      <c r="D25308" s="29"/>
      <c r="E25308" s="29"/>
      <c r="F25308" s="29"/>
      <c r="G25308" s="29"/>
      <c r="H25308" s="29"/>
      <c r="I25308" s="29"/>
      <c r="J25308" s="29"/>
      <c r="K25308" s="29"/>
      <c r="L25308" s="29"/>
      <c r="M25308" s="29"/>
      <c r="N25308" s="29"/>
      <c r="O25308" s="29"/>
      <c r="P25308" s="29"/>
      <c r="Q25308" s="29"/>
      <c r="R25308" s="29"/>
      <c r="S25308" s="33"/>
      <c r="T25308" s="29"/>
      <c r="U25308" s="29"/>
      <c r="V25308" s="29"/>
      <c r="W25308" s="29"/>
      <c r="X25308" s="29"/>
      <c r="Y25308" s="29"/>
      <c r="Z25308" s="29"/>
      <c r="AA25308" s="29"/>
      <c r="AB25308" s="29"/>
      <c r="AC25308" s="29"/>
      <c r="AD25308" s="29"/>
      <c r="AE25308" s="29"/>
      <c r="AF25308" s="29"/>
      <c r="AG25308" s="29"/>
      <c r="AH25308" s="29"/>
      <c r="AI25308" s="29"/>
      <c r="AJ25308" s="29"/>
      <c r="AK25308" s="29"/>
      <c r="AL25308" s="29"/>
      <c r="AM25308" s="29"/>
      <c r="AP25308" s="30"/>
    </row>
    <row r="25309" spans="1:42">
      <c r="A25309" s="29"/>
      <c r="B25309" s="29"/>
      <c r="C25309" s="29"/>
      <c r="D25309" s="29"/>
      <c r="E25309" s="29"/>
      <c r="F25309" s="29"/>
      <c r="G25309" s="29"/>
      <c r="H25309" s="29"/>
      <c r="I25309" s="29"/>
      <c r="J25309" s="29"/>
      <c r="K25309" s="29"/>
      <c r="L25309" s="29"/>
      <c r="M25309" s="29"/>
      <c r="N25309" s="29"/>
      <c r="O25309" s="29"/>
      <c r="P25309" s="29"/>
      <c r="Q25309" s="29"/>
      <c r="R25309" s="29"/>
      <c r="S25309" s="33"/>
      <c r="T25309" s="29"/>
      <c r="U25309" s="29"/>
      <c r="V25309" s="29"/>
      <c r="W25309" s="29"/>
      <c r="X25309" s="29"/>
      <c r="Y25309" s="29"/>
      <c r="Z25309" s="29"/>
      <c r="AA25309" s="29"/>
      <c r="AB25309" s="29"/>
      <c r="AC25309" s="29"/>
      <c r="AD25309" s="29"/>
      <c r="AE25309" s="29"/>
      <c r="AF25309" s="29"/>
      <c r="AG25309" s="29"/>
      <c r="AH25309" s="29"/>
      <c r="AI25309" s="29"/>
      <c r="AJ25309" s="29"/>
      <c r="AK25309" s="29"/>
      <c r="AL25309" s="29"/>
      <c r="AM25309" s="29"/>
      <c r="AP25309" s="30"/>
    </row>
    <row r="25310" spans="1:42">
      <c r="A25310" s="29"/>
      <c r="B25310" s="29"/>
      <c r="C25310" s="29"/>
      <c r="D25310" s="29"/>
      <c r="E25310" s="29"/>
      <c r="F25310" s="29"/>
      <c r="G25310" s="29"/>
      <c r="H25310" s="29"/>
      <c r="I25310" s="29"/>
      <c r="J25310" s="29"/>
      <c r="K25310" s="29"/>
      <c r="L25310" s="29"/>
      <c r="M25310" s="29"/>
      <c r="N25310" s="29"/>
      <c r="O25310" s="29"/>
      <c r="P25310" s="29"/>
      <c r="Q25310" s="29"/>
      <c r="R25310" s="29"/>
      <c r="S25310" s="33"/>
      <c r="T25310" s="29"/>
      <c r="U25310" s="29"/>
      <c r="V25310" s="29"/>
      <c r="W25310" s="29"/>
      <c r="X25310" s="29"/>
      <c r="Y25310" s="29"/>
      <c r="Z25310" s="29"/>
      <c r="AA25310" s="29"/>
      <c r="AB25310" s="29"/>
      <c r="AC25310" s="29"/>
      <c r="AD25310" s="29"/>
      <c r="AE25310" s="29"/>
      <c r="AF25310" s="29"/>
      <c r="AG25310" s="29"/>
      <c r="AH25310" s="29"/>
      <c r="AI25310" s="29"/>
      <c r="AJ25310" s="29"/>
      <c r="AK25310" s="29"/>
      <c r="AL25310" s="29"/>
      <c r="AM25310" s="29"/>
      <c r="AP25310" s="30"/>
    </row>
    <row r="25311" spans="1:42">
      <c r="A25311" s="29"/>
      <c r="B25311" s="29"/>
      <c r="C25311" s="29"/>
      <c r="D25311" s="29"/>
      <c r="E25311" s="29"/>
      <c r="F25311" s="29"/>
      <c r="G25311" s="29"/>
      <c r="H25311" s="29"/>
      <c r="I25311" s="29"/>
      <c r="J25311" s="29"/>
      <c r="K25311" s="29"/>
      <c r="L25311" s="29"/>
      <c r="M25311" s="29"/>
      <c r="N25311" s="29"/>
      <c r="O25311" s="29"/>
      <c r="P25311" s="29"/>
      <c r="Q25311" s="29"/>
      <c r="R25311" s="29"/>
      <c r="S25311" s="33"/>
      <c r="T25311" s="29"/>
      <c r="U25311" s="29"/>
      <c r="V25311" s="29"/>
      <c r="W25311" s="29"/>
      <c r="X25311" s="29"/>
      <c r="Y25311" s="29"/>
      <c r="Z25311" s="29"/>
      <c r="AA25311" s="29"/>
      <c r="AB25311" s="29"/>
      <c r="AC25311" s="29"/>
      <c r="AD25311" s="29"/>
      <c r="AE25311" s="29"/>
      <c r="AF25311" s="29"/>
      <c r="AG25311" s="29"/>
      <c r="AH25311" s="29"/>
      <c r="AI25311" s="29"/>
      <c r="AJ25311" s="29"/>
      <c r="AK25311" s="29"/>
      <c r="AL25311" s="29"/>
      <c r="AM25311" s="29"/>
      <c r="AP25311" s="30"/>
    </row>
    <row r="25312" spans="1:42">
      <c r="A25312" s="29"/>
      <c r="B25312" s="29"/>
      <c r="C25312" s="29"/>
      <c r="D25312" s="29"/>
      <c r="E25312" s="29"/>
      <c r="F25312" s="29"/>
      <c r="G25312" s="29"/>
      <c r="H25312" s="29"/>
      <c r="I25312" s="29"/>
      <c r="J25312" s="29"/>
      <c r="K25312" s="29"/>
      <c r="L25312" s="29"/>
      <c r="M25312" s="29"/>
      <c r="N25312" s="29"/>
      <c r="O25312" s="29"/>
      <c r="P25312" s="29"/>
      <c r="Q25312" s="29"/>
      <c r="R25312" s="29"/>
      <c r="S25312" s="33"/>
      <c r="T25312" s="29"/>
      <c r="U25312" s="29"/>
      <c r="V25312" s="29"/>
      <c r="W25312" s="29"/>
      <c r="X25312" s="29"/>
      <c r="Y25312" s="29"/>
      <c r="Z25312" s="29"/>
      <c r="AA25312" s="29"/>
      <c r="AB25312" s="29"/>
      <c r="AC25312" s="29"/>
      <c r="AD25312" s="29"/>
      <c r="AE25312" s="29"/>
      <c r="AF25312" s="29"/>
      <c r="AG25312" s="29"/>
      <c r="AH25312" s="29"/>
      <c r="AI25312" s="29"/>
      <c r="AJ25312" s="29"/>
      <c r="AK25312" s="29"/>
      <c r="AL25312" s="29"/>
      <c r="AM25312" s="29"/>
      <c r="AP25312" s="30"/>
    </row>
    <row r="25313" spans="1:42">
      <c r="A25313" s="29"/>
      <c r="B25313" s="29"/>
      <c r="C25313" s="29"/>
      <c r="D25313" s="29"/>
      <c r="E25313" s="29"/>
      <c r="F25313" s="29"/>
      <c r="G25313" s="29"/>
      <c r="H25313" s="29"/>
      <c r="I25313" s="29"/>
      <c r="J25313" s="29"/>
      <c r="K25313" s="29"/>
      <c r="L25313" s="29"/>
      <c r="M25313" s="29"/>
      <c r="N25313" s="29"/>
      <c r="O25313" s="29"/>
      <c r="P25313" s="29"/>
      <c r="Q25313" s="29"/>
      <c r="R25313" s="29"/>
      <c r="S25313" s="33"/>
      <c r="T25313" s="29"/>
      <c r="U25313" s="29"/>
      <c r="V25313" s="29"/>
      <c r="W25313" s="29"/>
      <c r="X25313" s="29"/>
      <c r="Y25313" s="29"/>
      <c r="Z25313" s="29"/>
      <c r="AA25313" s="29"/>
      <c r="AB25313" s="29"/>
      <c r="AC25313" s="29"/>
      <c r="AD25313" s="29"/>
      <c r="AE25313" s="29"/>
      <c r="AF25313" s="29"/>
      <c r="AG25313" s="29"/>
      <c r="AH25313" s="29"/>
      <c r="AI25313" s="29"/>
      <c r="AJ25313" s="29"/>
      <c r="AK25313" s="29"/>
      <c r="AL25313" s="29"/>
      <c r="AM25313" s="29"/>
      <c r="AP25313" s="30"/>
    </row>
    <row r="25314" spans="1:42">
      <c r="A25314" s="29"/>
      <c r="B25314" s="29"/>
      <c r="C25314" s="29"/>
      <c r="D25314" s="29"/>
      <c r="E25314" s="29"/>
      <c r="F25314" s="29"/>
      <c r="G25314" s="29"/>
      <c r="H25314" s="29"/>
      <c r="I25314" s="29"/>
      <c r="J25314" s="29"/>
      <c r="K25314" s="29"/>
      <c r="L25314" s="29"/>
      <c r="M25314" s="29"/>
      <c r="N25314" s="29"/>
      <c r="O25314" s="29"/>
      <c r="P25314" s="29"/>
      <c r="Q25314" s="29"/>
      <c r="R25314" s="29"/>
      <c r="S25314" s="33"/>
      <c r="T25314" s="29"/>
      <c r="U25314" s="29"/>
      <c r="V25314" s="29"/>
      <c r="W25314" s="29"/>
      <c r="X25314" s="29"/>
      <c r="Y25314" s="29"/>
      <c r="Z25314" s="29"/>
      <c r="AA25314" s="29"/>
      <c r="AB25314" s="29"/>
      <c r="AC25314" s="29"/>
      <c r="AD25314" s="29"/>
      <c r="AE25314" s="29"/>
      <c r="AF25314" s="29"/>
      <c r="AG25314" s="29"/>
      <c r="AH25314" s="29"/>
      <c r="AI25314" s="29"/>
      <c r="AJ25314" s="29"/>
      <c r="AK25314" s="29"/>
      <c r="AL25314" s="29"/>
      <c r="AM25314" s="29"/>
      <c r="AP25314" s="30"/>
    </row>
    <row r="25315" spans="1:42">
      <c r="A25315" s="29"/>
      <c r="B25315" s="29"/>
      <c r="C25315" s="29"/>
      <c r="D25315" s="29"/>
      <c r="E25315" s="29"/>
      <c r="F25315" s="29"/>
      <c r="G25315" s="29"/>
      <c r="H25315" s="29"/>
      <c r="I25315" s="29"/>
      <c r="J25315" s="29"/>
      <c r="K25315" s="29"/>
      <c r="L25315" s="29"/>
      <c r="M25315" s="29"/>
      <c r="N25315" s="29"/>
      <c r="O25315" s="29"/>
      <c r="P25315" s="29"/>
      <c r="Q25315" s="29"/>
      <c r="R25315" s="29"/>
      <c r="S25315" s="33"/>
      <c r="T25315" s="29"/>
      <c r="U25315" s="29"/>
      <c r="V25315" s="29"/>
      <c r="W25315" s="29"/>
      <c r="X25315" s="29"/>
      <c r="Y25315" s="29"/>
      <c r="Z25315" s="29"/>
      <c r="AA25315" s="29"/>
      <c r="AB25315" s="29"/>
      <c r="AC25315" s="29"/>
      <c r="AD25315" s="29"/>
      <c r="AE25315" s="29"/>
      <c r="AF25315" s="29"/>
      <c r="AG25315" s="29"/>
      <c r="AH25315" s="29"/>
      <c r="AI25315" s="29"/>
      <c r="AJ25315" s="29"/>
      <c r="AK25315" s="29"/>
      <c r="AL25315" s="29"/>
      <c r="AM25315" s="29"/>
      <c r="AP25315" s="30"/>
    </row>
    <row r="25316" spans="1:42">
      <c r="A25316" s="29"/>
      <c r="B25316" s="29"/>
      <c r="C25316" s="29"/>
      <c r="D25316" s="29"/>
      <c r="E25316" s="29"/>
      <c r="F25316" s="29"/>
      <c r="G25316" s="29"/>
      <c r="H25316" s="29"/>
      <c r="I25316" s="29"/>
      <c r="J25316" s="29"/>
      <c r="K25316" s="29"/>
      <c r="L25316" s="29"/>
      <c r="M25316" s="29"/>
      <c r="N25316" s="29"/>
      <c r="O25316" s="29"/>
      <c r="P25316" s="29"/>
      <c r="Q25316" s="29"/>
      <c r="R25316" s="29"/>
      <c r="S25316" s="33"/>
      <c r="T25316" s="29"/>
      <c r="U25316" s="29"/>
      <c r="V25316" s="29"/>
      <c r="W25316" s="29"/>
      <c r="X25316" s="29"/>
      <c r="Y25316" s="29"/>
      <c r="Z25316" s="29"/>
      <c r="AA25316" s="29"/>
      <c r="AB25316" s="29"/>
      <c r="AC25316" s="29"/>
      <c r="AD25316" s="29"/>
      <c r="AE25316" s="29"/>
      <c r="AF25316" s="29"/>
      <c r="AG25316" s="29"/>
      <c r="AH25316" s="29"/>
      <c r="AI25316" s="29"/>
      <c r="AJ25316" s="29"/>
      <c r="AK25316" s="29"/>
      <c r="AL25316" s="29"/>
      <c r="AM25316" s="29"/>
      <c r="AP25316" s="30"/>
    </row>
    <row r="25317" spans="1:42">
      <c r="A25317" s="29"/>
      <c r="B25317" s="29"/>
      <c r="C25317" s="29"/>
      <c r="D25317" s="29"/>
      <c r="E25317" s="29"/>
      <c r="F25317" s="29"/>
      <c r="G25317" s="29"/>
      <c r="H25317" s="29"/>
      <c r="I25317" s="29"/>
      <c r="J25317" s="29"/>
      <c r="K25317" s="29"/>
      <c r="L25317" s="29"/>
      <c r="M25317" s="29"/>
      <c r="N25317" s="29"/>
      <c r="O25317" s="29"/>
      <c r="P25317" s="29"/>
      <c r="Q25317" s="29"/>
      <c r="R25317" s="29"/>
      <c r="S25317" s="33"/>
      <c r="T25317" s="29"/>
      <c r="U25317" s="29"/>
      <c r="V25317" s="29"/>
      <c r="W25317" s="29"/>
      <c r="X25317" s="29"/>
      <c r="Y25317" s="29"/>
      <c r="Z25317" s="29"/>
      <c r="AA25317" s="29"/>
      <c r="AB25317" s="29"/>
      <c r="AC25317" s="29"/>
      <c r="AD25317" s="29"/>
      <c r="AE25317" s="29"/>
      <c r="AF25317" s="29"/>
      <c r="AG25317" s="29"/>
      <c r="AH25317" s="29"/>
      <c r="AI25317" s="29"/>
      <c r="AJ25317" s="29"/>
      <c r="AK25317" s="29"/>
      <c r="AL25317" s="29"/>
      <c r="AM25317" s="29"/>
      <c r="AP25317" s="30"/>
    </row>
    <row r="25318" spans="1:42">
      <c r="A25318" s="29"/>
      <c r="B25318" s="29"/>
      <c r="C25318" s="29"/>
      <c r="D25318" s="29"/>
      <c r="E25318" s="29"/>
      <c r="F25318" s="29"/>
      <c r="G25318" s="29"/>
      <c r="H25318" s="29"/>
      <c r="I25318" s="29"/>
      <c r="J25318" s="29"/>
      <c r="K25318" s="29"/>
      <c r="L25318" s="29"/>
      <c r="M25318" s="29"/>
      <c r="N25318" s="29"/>
      <c r="O25318" s="29"/>
      <c r="P25318" s="29"/>
      <c r="Q25318" s="29"/>
      <c r="R25318" s="29"/>
      <c r="S25318" s="33"/>
      <c r="T25318" s="29"/>
      <c r="U25318" s="29"/>
      <c r="V25318" s="29"/>
      <c r="W25318" s="29"/>
      <c r="X25318" s="29"/>
      <c r="Y25318" s="29"/>
      <c r="Z25318" s="29"/>
      <c r="AA25318" s="29"/>
      <c r="AB25318" s="29"/>
      <c r="AC25318" s="29"/>
      <c r="AD25318" s="29"/>
      <c r="AE25318" s="29"/>
      <c r="AF25318" s="29"/>
      <c r="AG25318" s="29"/>
      <c r="AH25318" s="29"/>
      <c r="AI25318" s="29"/>
      <c r="AJ25318" s="29"/>
      <c r="AK25318" s="29"/>
      <c r="AL25318" s="29"/>
      <c r="AM25318" s="29"/>
      <c r="AP25318" s="30"/>
    </row>
    <row r="25319" spans="1:42">
      <c r="A25319" s="29"/>
      <c r="B25319" s="29"/>
      <c r="C25319" s="29"/>
      <c r="D25319" s="29"/>
      <c r="E25319" s="29"/>
      <c r="F25319" s="29"/>
      <c r="G25319" s="29"/>
      <c r="H25319" s="29"/>
      <c r="I25319" s="29"/>
      <c r="J25319" s="29"/>
      <c r="K25319" s="29"/>
      <c r="L25319" s="29"/>
      <c r="M25319" s="29"/>
      <c r="N25319" s="29"/>
      <c r="O25319" s="29"/>
      <c r="P25319" s="29"/>
      <c r="Q25319" s="29"/>
      <c r="R25319" s="29"/>
      <c r="S25319" s="33"/>
      <c r="T25319" s="29"/>
      <c r="U25319" s="29"/>
      <c r="V25319" s="29"/>
      <c r="W25319" s="29"/>
      <c r="X25319" s="29"/>
      <c r="Y25319" s="29"/>
      <c r="Z25319" s="29"/>
      <c r="AA25319" s="29"/>
      <c r="AB25319" s="29"/>
      <c r="AC25319" s="29"/>
      <c r="AD25319" s="29"/>
      <c r="AE25319" s="29"/>
      <c r="AF25319" s="29"/>
      <c r="AG25319" s="29"/>
      <c r="AH25319" s="29"/>
      <c r="AI25319" s="29"/>
      <c r="AJ25319" s="29"/>
      <c r="AK25319" s="29"/>
      <c r="AL25319" s="29"/>
      <c r="AM25319" s="29"/>
      <c r="AP25319" s="30"/>
    </row>
    <row r="25320" spans="1:42">
      <c r="A25320" s="29"/>
      <c r="B25320" s="29"/>
      <c r="C25320" s="29"/>
      <c r="D25320" s="29"/>
      <c r="E25320" s="29"/>
      <c r="F25320" s="29"/>
      <c r="G25320" s="29"/>
      <c r="H25320" s="29"/>
      <c r="I25320" s="29"/>
      <c r="J25320" s="29"/>
      <c r="K25320" s="29"/>
      <c r="L25320" s="29"/>
      <c r="M25320" s="29"/>
      <c r="N25320" s="29"/>
      <c r="O25320" s="29"/>
      <c r="P25320" s="29"/>
      <c r="Q25320" s="29"/>
      <c r="R25320" s="29"/>
      <c r="S25320" s="33"/>
      <c r="T25320" s="29"/>
      <c r="U25320" s="29"/>
      <c r="V25320" s="29"/>
      <c r="W25320" s="29"/>
      <c r="X25320" s="29"/>
      <c r="Y25320" s="29"/>
      <c r="Z25320" s="29"/>
      <c r="AA25320" s="29"/>
      <c r="AB25320" s="29"/>
      <c r="AC25320" s="29"/>
      <c r="AD25320" s="29"/>
      <c r="AE25320" s="29"/>
      <c r="AF25320" s="29"/>
      <c r="AG25320" s="29"/>
      <c r="AH25320" s="29"/>
      <c r="AI25320" s="29"/>
      <c r="AJ25320" s="29"/>
      <c r="AK25320" s="29"/>
      <c r="AL25320" s="29"/>
      <c r="AM25320" s="29"/>
      <c r="AP25320" s="30"/>
    </row>
    <row r="25321" spans="1:42">
      <c r="A25321" s="29"/>
      <c r="B25321" s="29"/>
      <c r="C25321" s="29"/>
      <c r="D25321" s="29"/>
      <c r="E25321" s="29"/>
      <c r="F25321" s="29"/>
      <c r="G25321" s="29"/>
      <c r="H25321" s="29"/>
      <c r="I25321" s="29"/>
      <c r="J25321" s="29"/>
      <c r="K25321" s="29"/>
      <c r="L25321" s="29"/>
      <c r="M25321" s="29"/>
      <c r="N25321" s="29"/>
      <c r="O25321" s="29"/>
      <c r="P25321" s="29"/>
      <c r="Q25321" s="29"/>
      <c r="R25321" s="29"/>
      <c r="S25321" s="33"/>
      <c r="T25321" s="29"/>
      <c r="U25321" s="29"/>
      <c r="V25321" s="29"/>
      <c r="W25321" s="29"/>
      <c r="X25321" s="29"/>
      <c r="Y25321" s="29"/>
      <c r="Z25321" s="29"/>
      <c r="AA25321" s="29"/>
      <c r="AB25321" s="29"/>
      <c r="AC25321" s="29"/>
      <c r="AD25321" s="29"/>
      <c r="AE25321" s="29"/>
      <c r="AF25321" s="29"/>
      <c r="AG25321" s="29"/>
      <c r="AH25321" s="29"/>
      <c r="AI25321" s="29"/>
      <c r="AJ25321" s="29"/>
      <c r="AK25321" s="29"/>
      <c r="AL25321" s="29"/>
      <c r="AM25321" s="29"/>
      <c r="AP25321" s="30"/>
    </row>
    <row r="25322" spans="1:42">
      <c r="A25322" s="29"/>
      <c r="B25322" s="29"/>
      <c r="C25322" s="29"/>
      <c r="D25322" s="29"/>
      <c r="E25322" s="29"/>
      <c r="F25322" s="29"/>
      <c r="G25322" s="29"/>
      <c r="H25322" s="29"/>
      <c r="I25322" s="29"/>
      <c r="J25322" s="29"/>
      <c r="K25322" s="29"/>
      <c r="L25322" s="29"/>
      <c r="M25322" s="29"/>
      <c r="N25322" s="29"/>
      <c r="O25322" s="29"/>
      <c r="P25322" s="29"/>
      <c r="Q25322" s="29"/>
      <c r="R25322" s="29"/>
      <c r="S25322" s="33"/>
      <c r="T25322" s="29"/>
      <c r="U25322" s="29"/>
      <c r="V25322" s="29"/>
      <c r="W25322" s="29"/>
      <c r="X25322" s="29"/>
      <c r="Y25322" s="29"/>
      <c r="Z25322" s="29"/>
      <c r="AA25322" s="29"/>
      <c r="AB25322" s="29"/>
      <c r="AC25322" s="29"/>
      <c r="AD25322" s="29"/>
      <c r="AE25322" s="29"/>
      <c r="AF25322" s="29"/>
      <c r="AG25322" s="29"/>
      <c r="AH25322" s="29"/>
      <c r="AI25322" s="29"/>
      <c r="AJ25322" s="29"/>
      <c r="AK25322" s="29"/>
      <c r="AL25322" s="29"/>
      <c r="AM25322" s="29"/>
      <c r="AP25322" s="30"/>
    </row>
    <row r="25323" spans="1:42">
      <c r="A25323" s="29"/>
      <c r="B25323" s="29"/>
      <c r="C25323" s="29"/>
      <c r="D25323" s="29"/>
      <c r="E25323" s="29"/>
      <c r="F25323" s="29"/>
      <c r="G25323" s="29"/>
      <c r="H25323" s="29"/>
      <c r="I25323" s="29"/>
      <c r="J25323" s="29"/>
      <c r="K25323" s="29"/>
      <c r="L25323" s="29"/>
      <c r="M25323" s="29"/>
      <c r="N25323" s="29"/>
      <c r="O25323" s="29"/>
      <c r="P25323" s="29"/>
      <c r="Q25323" s="29"/>
      <c r="R25323" s="29"/>
      <c r="S25323" s="33"/>
      <c r="T25323" s="29"/>
      <c r="U25323" s="29"/>
      <c r="V25323" s="29"/>
      <c r="W25323" s="29"/>
      <c r="X25323" s="29"/>
      <c r="Y25323" s="29"/>
      <c r="Z25323" s="29"/>
      <c r="AA25323" s="29"/>
      <c r="AB25323" s="29"/>
      <c r="AC25323" s="29"/>
      <c r="AD25323" s="29"/>
      <c r="AE25323" s="29"/>
      <c r="AF25323" s="29"/>
      <c r="AG25323" s="29"/>
      <c r="AH25323" s="29"/>
      <c r="AI25323" s="29"/>
      <c r="AJ25323" s="29"/>
      <c r="AK25323" s="29"/>
      <c r="AL25323" s="29"/>
      <c r="AM25323" s="29"/>
      <c r="AP25323" s="30"/>
    </row>
    <row r="25324" spans="1:42">
      <c r="A25324" s="29"/>
      <c r="B25324" s="29"/>
      <c r="C25324" s="29"/>
      <c r="D25324" s="29"/>
      <c r="E25324" s="29"/>
      <c r="F25324" s="29"/>
      <c r="G25324" s="29"/>
      <c r="H25324" s="29"/>
      <c r="I25324" s="29"/>
      <c r="J25324" s="29"/>
      <c r="K25324" s="29"/>
      <c r="L25324" s="29"/>
      <c r="M25324" s="29"/>
      <c r="N25324" s="29"/>
      <c r="O25324" s="29"/>
      <c r="P25324" s="29"/>
      <c r="Q25324" s="29"/>
      <c r="R25324" s="29"/>
      <c r="S25324" s="33"/>
      <c r="T25324" s="29"/>
      <c r="U25324" s="29"/>
      <c r="V25324" s="29"/>
      <c r="W25324" s="29"/>
      <c r="X25324" s="29"/>
      <c r="Y25324" s="29"/>
      <c r="Z25324" s="29"/>
      <c r="AA25324" s="29"/>
      <c r="AB25324" s="29"/>
      <c r="AC25324" s="29"/>
      <c r="AD25324" s="29"/>
      <c r="AE25324" s="29"/>
      <c r="AF25324" s="29"/>
      <c r="AG25324" s="29"/>
      <c r="AH25324" s="29"/>
      <c r="AI25324" s="29"/>
      <c r="AJ25324" s="29"/>
      <c r="AK25324" s="29"/>
      <c r="AL25324" s="29"/>
      <c r="AM25324" s="29"/>
      <c r="AP25324" s="30"/>
    </row>
    <row r="25325" spans="1:42">
      <c r="A25325" s="29"/>
      <c r="B25325" s="29"/>
      <c r="C25325" s="29"/>
      <c r="D25325" s="29"/>
      <c r="E25325" s="29"/>
      <c r="F25325" s="29"/>
      <c r="G25325" s="29"/>
      <c r="H25325" s="29"/>
      <c r="I25325" s="29"/>
      <c r="J25325" s="29"/>
      <c r="K25325" s="29"/>
      <c r="L25325" s="29"/>
      <c r="M25325" s="29"/>
      <c r="N25325" s="29"/>
      <c r="O25325" s="29"/>
      <c r="P25325" s="29"/>
      <c r="Q25325" s="29"/>
      <c r="R25325" s="29"/>
      <c r="S25325" s="33"/>
      <c r="T25325" s="29"/>
      <c r="U25325" s="29"/>
      <c r="V25325" s="29"/>
      <c r="W25325" s="29"/>
      <c r="X25325" s="29"/>
      <c r="Y25325" s="29"/>
      <c r="Z25325" s="29"/>
      <c r="AA25325" s="29"/>
      <c r="AB25325" s="29"/>
      <c r="AC25325" s="29"/>
      <c r="AD25325" s="29"/>
      <c r="AE25325" s="29"/>
      <c r="AF25325" s="29"/>
      <c r="AG25325" s="29"/>
      <c r="AH25325" s="29"/>
      <c r="AI25325" s="29"/>
      <c r="AJ25325" s="29"/>
      <c r="AK25325" s="29"/>
      <c r="AL25325" s="29"/>
      <c r="AM25325" s="29"/>
      <c r="AP25325" s="30"/>
    </row>
    <row r="25326" spans="1:42">
      <c r="A25326" s="29"/>
      <c r="B25326" s="29"/>
      <c r="C25326" s="29"/>
      <c r="D25326" s="29"/>
      <c r="E25326" s="29"/>
      <c r="F25326" s="29"/>
      <c r="G25326" s="29"/>
      <c r="H25326" s="29"/>
      <c r="I25326" s="29"/>
      <c r="J25326" s="29"/>
      <c r="K25326" s="29"/>
      <c r="L25326" s="29"/>
      <c r="M25326" s="29"/>
      <c r="N25326" s="29"/>
      <c r="O25326" s="29"/>
      <c r="P25326" s="29"/>
      <c r="Q25326" s="29"/>
      <c r="R25326" s="29"/>
      <c r="S25326" s="33"/>
      <c r="T25326" s="29"/>
      <c r="U25326" s="29"/>
      <c r="V25326" s="29"/>
      <c r="W25326" s="29"/>
      <c r="X25326" s="29"/>
      <c r="Y25326" s="29"/>
      <c r="Z25326" s="29"/>
      <c r="AA25326" s="29"/>
      <c r="AB25326" s="29"/>
      <c r="AC25326" s="29"/>
      <c r="AD25326" s="29"/>
      <c r="AE25326" s="29"/>
      <c r="AF25326" s="29"/>
      <c r="AG25326" s="29"/>
      <c r="AH25326" s="29"/>
      <c r="AI25326" s="29"/>
      <c r="AJ25326" s="29"/>
      <c r="AK25326" s="29"/>
      <c r="AL25326" s="29"/>
      <c r="AM25326" s="29"/>
      <c r="AP25326" s="30"/>
    </row>
    <row r="25327" spans="1:42">
      <c r="A25327" s="29"/>
      <c r="B25327" s="29"/>
      <c r="C25327" s="29"/>
      <c r="D25327" s="29"/>
      <c r="E25327" s="29"/>
      <c r="F25327" s="29"/>
      <c r="G25327" s="29"/>
      <c r="H25327" s="29"/>
      <c r="I25327" s="29"/>
      <c r="J25327" s="29"/>
      <c r="K25327" s="29"/>
      <c r="L25327" s="29"/>
      <c r="M25327" s="29"/>
      <c r="N25327" s="29"/>
      <c r="O25327" s="29"/>
      <c r="P25327" s="29"/>
      <c r="Q25327" s="29"/>
      <c r="R25327" s="29"/>
      <c r="S25327" s="33"/>
      <c r="T25327" s="29"/>
      <c r="U25327" s="29"/>
      <c r="V25327" s="29"/>
      <c r="W25327" s="29"/>
      <c r="X25327" s="29"/>
      <c r="Y25327" s="29"/>
      <c r="Z25327" s="29"/>
      <c r="AA25327" s="29"/>
      <c r="AB25327" s="29"/>
      <c r="AC25327" s="29"/>
      <c r="AD25327" s="29"/>
      <c r="AE25327" s="29"/>
      <c r="AF25327" s="29"/>
      <c r="AG25327" s="29"/>
      <c r="AH25327" s="29"/>
      <c r="AI25327" s="29"/>
      <c r="AJ25327" s="29"/>
      <c r="AK25327" s="29"/>
      <c r="AL25327" s="29"/>
      <c r="AM25327" s="29"/>
      <c r="AP25327" s="30"/>
    </row>
    <row r="25328" spans="1:42">
      <c r="A25328" s="29"/>
      <c r="B25328" s="29"/>
      <c r="C25328" s="29"/>
      <c r="D25328" s="29"/>
      <c r="E25328" s="29"/>
      <c r="F25328" s="29"/>
      <c r="G25328" s="29"/>
      <c r="H25328" s="29"/>
      <c r="I25328" s="29"/>
      <c r="J25328" s="29"/>
      <c r="K25328" s="29"/>
      <c r="L25328" s="29"/>
      <c r="M25328" s="29"/>
      <c r="N25328" s="29"/>
      <c r="O25328" s="29"/>
      <c r="P25328" s="29"/>
      <c r="Q25328" s="29"/>
      <c r="R25328" s="29"/>
      <c r="S25328" s="33"/>
      <c r="T25328" s="29"/>
      <c r="U25328" s="29"/>
      <c r="V25328" s="29"/>
      <c r="W25328" s="29"/>
      <c r="X25328" s="29"/>
      <c r="Y25328" s="29"/>
      <c r="Z25328" s="29"/>
      <c r="AA25328" s="29"/>
      <c r="AB25328" s="29"/>
      <c r="AC25328" s="29"/>
      <c r="AD25328" s="29"/>
      <c r="AE25328" s="29"/>
      <c r="AF25328" s="29"/>
      <c r="AG25328" s="29"/>
      <c r="AH25328" s="29"/>
      <c r="AI25328" s="29"/>
      <c r="AJ25328" s="29"/>
      <c r="AK25328" s="29"/>
      <c r="AL25328" s="29"/>
      <c r="AM25328" s="29"/>
      <c r="AP25328" s="30"/>
    </row>
    <row r="25329" spans="1:42">
      <c r="A25329" s="29"/>
      <c r="B25329" s="29"/>
      <c r="C25329" s="29"/>
      <c r="D25329" s="29"/>
      <c r="E25329" s="29"/>
      <c r="F25329" s="29"/>
      <c r="G25329" s="29"/>
      <c r="H25329" s="29"/>
      <c r="I25329" s="29"/>
      <c r="J25329" s="29"/>
      <c r="K25329" s="29"/>
      <c r="L25329" s="29"/>
      <c r="M25329" s="29"/>
      <c r="N25329" s="29"/>
      <c r="O25329" s="29"/>
      <c r="P25329" s="29"/>
      <c r="Q25329" s="29"/>
      <c r="R25329" s="29"/>
      <c r="S25329" s="33"/>
      <c r="T25329" s="29"/>
      <c r="U25329" s="29"/>
      <c r="V25329" s="29"/>
      <c r="W25329" s="29"/>
      <c r="X25329" s="29"/>
      <c r="Y25329" s="29"/>
      <c r="Z25329" s="29"/>
      <c r="AA25329" s="29"/>
      <c r="AB25329" s="29"/>
      <c r="AC25329" s="29"/>
      <c r="AD25329" s="29"/>
      <c r="AE25329" s="29"/>
      <c r="AF25329" s="29"/>
      <c r="AG25329" s="29"/>
      <c r="AH25329" s="29"/>
      <c r="AI25329" s="29"/>
      <c r="AJ25329" s="29"/>
      <c r="AK25329" s="29"/>
      <c r="AL25329" s="29"/>
      <c r="AM25329" s="29"/>
      <c r="AP25329" s="30"/>
    </row>
    <row r="25330" spans="1:42">
      <c r="A25330" s="29"/>
      <c r="B25330" s="29"/>
      <c r="C25330" s="29"/>
      <c r="D25330" s="29"/>
      <c r="E25330" s="29"/>
      <c r="F25330" s="29"/>
      <c r="G25330" s="29"/>
      <c r="H25330" s="29"/>
      <c r="I25330" s="29"/>
      <c r="J25330" s="29"/>
      <c r="K25330" s="29"/>
      <c r="L25330" s="29"/>
      <c r="M25330" s="29"/>
      <c r="N25330" s="29"/>
      <c r="O25330" s="29"/>
      <c r="P25330" s="29"/>
      <c r="Q25330" s="29"/>
      <c r="R25330" s="29"/>
      <c r="S25330" s="33"/>
      <c r="T25330" s="29"/>
      <c r="U25330" s="29"/>
      <c r="V25330" s="29"/>
      <c r="W25330" s="29"/>
      <c r="X25330" s="29"/>
      <c r="Y25330" s="29"/>
      <c r="Z25330" s="29"/>
      <c r="AA25330" s="29"/>
      <c r="AB25330" s="29"/>
      <c r="AC25330" s="29"/>
      <c r="AD25330" s="29"/>
      <c r="AE25330" s="29"/>
      <c r="AF25330" s="29"/>
      <c r="AG25330" s="29"/>
      <c r="AH25330" s="29"/>
      <c r="AI25330" s="29"/>
      <c r="AJ25330" s="29"/>
      <c r="AK25330" s="29"/>
      <c r="AL25330" s="29"/>
      <c r="AM25330" s="29"/>
      <c r="AP25330" s="30"/>
    </row>
    <row r="25331" spans="1:42">
      <c r="A25331" s="29"/>
      <c r="B25331" s="29"/>
      <c r="C25331" s="29"/>
      <c r="D25331" s="29"/>
      <c r="E25331" s="29"/>
      <c r="F25331" s="29"/>
      <c r="G25331" s="29"/>
      <c r="H25331" s="29"/>
      <c r="I25331" s="29"/>
      <c r="J25331" s="29"/>
      <c r="K25331" s="29"/>
      <c r="L25331" s="29"/>
      <c r="M25331" s="29"/>
      <c r="N25331" s="29"/>
      <c r="O25331" s="29"/>
      <c r="P25331" s="29"/>
      <c r="Q25331" s="29"/>
      <c r="R25331" s="29"/>
      <c r="S25331" s="33"/>
      <c r="T25331" s="29"/>
      <c r="U25331" s="29"/>
      <c r="V25331" s="29"/>
      <c r="W25331" s="29"/>
      <c r="X25331" s="29"/>
      <c r="Y25331" s="29"/>
      <c r="Z25331" s="29"/>
      <c r="AA25331" s="29"/>
      <c r="AB25331" s="29"/>
      <c r="AC25331" s="29"/>
      <c r="AD25331" s="29"/>
      <c r="AE25331" s="29"/>
      <c r="AF25331" s="29"/>
      <c r="AG25331" s="29"/>
      <c r="AH25331" s="29"/>
      <c r="AI25331" s="29"/>
      <c r="AJ25331" s="29"/>
      <c r="AK25331" s="29"/>
      <c r="AL25331" s="29"/>
      <c r="AM25331" s="29"/>
      <c r="AP25331" s="30"/>
    </row>
    <row r="25332" spans="1:42">
      <c r="A25332" s="29"/>
      <c r="B25332" s="29"/>
      <c r="C25332" s="29"/>
      <c r="D25332" s="29"/>
      <c r="E25332" s="29"/>
      <c r="F25332" s="29"/>
      <c r="G25332" s="29"/>
      <c r="H25332" s="29"/>
      <c r="I25332" s="29"/>
      <c r="J25332" s="29"/>
      <c r="K25332" s="29"/>
      <c r="L25332" s="29"/>
      <c r="M25332" s="29"/>
      <c r="N25332" s="29"/>
      <c r="O25332" s="29"/>
      <c r="P25332" s="29"/>
      <c r="Q25332" s="29"/>
      <c r="R25332" s="29"/>
      <c r="S25332" s="33"/>
      <c r="T25332" s="29"/>
      <c r="U25332" s="29"/>
      <c r="V25332" s="29"/>
      <c r="W25332" s="29"/>
      <c r="X25332" s="29"/>
      <c r="Y25332" s="29"/>
      <c r="Z25332" s="29"/>
      <c r="AA25332" s="29"/>
      <c r="AB25332" s="29"/>
      <c r="AC25332" s="29"/>
      <c r="AD25332" s="29"/>
      <c r="AE25332" s="29"/>
      <c r="AF25332" s="29"/>
      <c r="AG25332" s="29"/>
      <c r="AH25332" s="29"/>
      <c r="AI25332" s="29"/>
      <c r="AJ25332" s="29"/>
      <c r="AK25332" s="29"/>
      <c r="AL25332" s="29"/>
      <c r="AM25332" s="29"/>
      <c r="AP25332" s="30"/>
    </row>
    <row r="25333" spans="1:42">
      <c r="A25333" s="29"/>
      <c r="B25333" s="29"/>
      <c r="C25333" s="29"/>
      <c r="D25333" s="29"/>
      <c r="E25333" s="29"/>
      <c r="F25333" s="29"/>
      <c r="G25333" s="29"/>
      <c r="H25333" s="29"/>
      <c r="I25333" s="29"/>
      <c r="J25333" s="29"/>
      <c r="K25333" s="29"/>
      <c r="L25333" s="29"/>
      <c r="M25333" s="29"/>
      <c r="N25333" s="29"/>
      <c r="O25333" s="29"/>
      <c r="P25333" s="29"/>
      <c r="Q25333" s="29"/>
      <c r="R25333" s="29"/>
      <c r="S25333" s="33"/>
      <c r="T25333" s="29"/>
      <c r="U25333" s="29"/>
      <c r="V25333" s="29"/>
      <c r="W25333" s="29"/>
      <c r="X25333" s="29"/>
      <c r="Y25333" s="29"/>
      <c r="Z25333" s="29"/>
      <c r="AA25333" s="29"/>
      <c r="AB25333" s="29"/>
      <c r="AC25333" s="29"/>
      <c r="AD25333" s="29"/>
      <c r="AE25333" s="29"/>
      <c r="AF25333" s="29"/>
      <c r="AG25333" s="29"/>
      <c r="AH25333" s="29"/>
      <c r="AI25333" s="29"/>
      <c r="AJ25333" s="29"/>
      <c r="AK25333" s="29"/>
      <c r="AL25333" s="29"/>
      <c r="AM25333" s="29"/>
      <c r="AP25333" s="30"/>
    </row>
    <row r="25334" spans="1:42">
      <c r="A25334" s="29"/>
      <c r="B25334" s="29"/>
      <c r="C25334" s="29"/>
      <c r="D25334" s="29"/>
      <c r="E25334" s="29"/>
      <c r="F25334" s="29"/>
      <c r="G25334" s="29"/>
      <c r="H25334" s="29"/>
      <c r="I25334" s="29"/>
      <c r="J25334" s="29"/>
      <c r="K25334" s="29"/>
      <c r="L25334" s="29"/>
      <c r="M25334" s="29"/>
      <c r="N25334" s="29"/>
      <c r="O25334" s="29"/>
      <c r="P25334" s="29"/>
      <c r="Q25334" s="29"/>
      <c r="R25334" s="29"/>
      <c r="S25334" s="33"/>
      <c r="T25334" s="29"/>
      <c r="U25334" s="29"/>
      <c r="V25334" s="29"/>
      <c r="W25334" s="29"/>
      <c r="X25334" s="29"/>
      <c r="Y25334" s="29"/>
      <c r="Z25334" s="29"/>
      <c r="AA25334" s="29"/>
      <c r="AB25334" s="29"/>
      <c r="AC25334" s="29"/>
      <c r="AD25334" s="29"/>
      <c r="AE25334" s="29"/>
      <c r="AF25334" s="29"/>
      <c r="AG25334" s="29"/>
      <c r="AH25334" s="29"/>
      <c r="AI25334" s="29"/>
      <c r="AJ25334" s="29"/>
      <c r="AK25334" s="29"/>
      <c r="AL25334" s="29"/>
      <c r="AM25334" s="29"/>
      <c r="AP25334" s="30"/>
    </row>
    <row r="25335" spans="1:42">
      <c r="A25335" s="29"/>
      <c r="B25335" s="29"/>
      <c r="C25335" s="29"/>
      <c r="D25335" s="29"/>
      <c r="E25335" s="29"/>
      <c r="F25335" s="29"/>
      <c r="G25335" s="29"/>
      <c r="H25335" s="29"/>
      <c r="I25335" s="29"/>
      <c r="J25335" s="29"/>
      <c r="K25335" s="29"/>
      <c r="L25335" s="29"/>
      <c r="M25335" s="29"/>
      <c r="N25335" s="29"/>
      <c r="O25335" s="29"/>
      <c r="P25335" s="29"/>
      <c r="Q25335" s="29"/>
      <c r="R25335" s="29"/>
      <c r="S25335" s="33"/>
      <c r="T25335" s="29"/>
      <c r="U25335" s="29"/>
      <c r="V25335" s="29"/>
      <c r="W25335" s="29"/>
      <c r="X25335" s="29"/>
      <c r="Y25335" s="29"/>
      <c r="Z25335" s="29"/>
      <c r="AA25335" s="29"/>
      <c r="AB25335" s="29"/>
      <c r="AC25335" s="29"/>
      <c r="AD25335" s="29"/>
      <c r="AE25335" s="29"/>
      <c r="AF25335" s="29"/>
      <c r="AG25335" s="29"/>
      <c r="AH25335" s="29"/>
      <c r="AI25335" s="29"/>
      <c r="AJ25335" s="29"/>
      <c r="AK25335" s="29"/>
      <c r="AL25335" s="29"/>
      <c r="AM25335" s="29"/>
      <c r="AP25335" s="30"/>
    </row>
    <row r="25336" spans="1:42">
      <c r="A25336" s="29"/>
      <c r="B25336" s="29"/>
      <c r="C25336" s="29"/>
      <c r="D25336" s="29"/>
      <c r="E25336" s="29"/>
      <c r="F25336" s="29"/>
      <c r="G25336" s="29"/>
      <c r="H25336" s="29"/>
      <c r="I25336" s="29"/>
      <c r="J25336" s="29"/>
      <c r="K25336" s="29"/>
      <c r="L25336" s="29"/>
      <c r="M25336" s="29"/>
      <c r="N25336" s="29"/>
      <c r="O25336" s="29"/>
      <c r="P25336" s="29"/>
      <c r="Q25336" s="29"/>
      <c r="R25336" s="29"/>
      <c r="S25336" s="33"/>
      <c r="T25336" s="29"/>
      <c r="U25336" s="29"/>
      <c r="V25336" s="29"/>
      <c r="W25336" s="29"/>
      <c r="X25336" s="29"/>
      <c r="Y25336" s="29"/>
      <c r="Z25336" s="29"/>
      <c r="AA25336" s="29"/>
      <c r="AB25336" s="29"/>
      <c r="AC25336" s="29"/>
      <c r="AD25336" s="29"/>
      <c r="AE25336" s="29"/>
      <c r="AF25336" s="29"/>
      <c r="AG25336" s="29"/>
      <c r="AH25336" s="29"/>
      <c r="AI25336" s="29"/>
      <c r="AJ25336" s="29"/>
      <c r="AK25336" s="29"/>
      <c r="AL25336" s="29"/>
      <c r="AM25336" s="29"/>
      <c r="AP25336" s="30"/>
    </row>
    <row r="25337" spans="1:42">
      <c r="A25337" s="29"/>
      <c r="B25337" s="29"/>
      <c r="C25337" s="29"/>
      <c r="D25337" s="29"/>
      <c r="E25337" s="29"/>
      <c r="F25337" s="29"/>
      <c r="G25337" s="29"/>
      <c r="H25337" s="29"/>
      <c r="I25337" s="29"/>
      <c r="J25337" s="29"/>
      <c r="K25337" s="29"/>
      <c r="L25337" s="29"/>
      <c r="M25337" s="29"/>
      <c r="N25337" s="29"/>
      <c r="O25337" s="29"/>
      <c r="P25337" s="29"/>
      <c r="Q25337" s="29"/>
      <c r="R25337" s="29"/>
      <c r="S25337" s="33"/>
      <c r="T25337" s="29"/>
      <c r="U25337" s="29"/>
      <c r="V25337" s="29"/>
      <c r="W25337" s="29"/>
      <c r="X25337" s="29"/>
      <c r="Y25337" s="29"/>
      <c r="Z25337" s="29"/>
      <c r="AA25337" s="29"/>
      <c r="AB25337" s="29"/>
      <c r="AC25337" s="29"/>
      <c r="AD25337" s="29"/>
      <c r="AE25337" s="29"/>
      <c r="AF25337" s="29"/>
      <c r="AG25337" s="29"/>
      <c r="AH25337" s="29"/>
      <c r="AI25337" s="29"/>
      <c r="AJ25337" s="29"/>
      <c r="AK25337" s="29"/>
      <c r="AL25337" s="29"/>
      <c r="AM25337" s="29"/>
      <c r="AP25337" s="30"/>
    </row>
    <row r="25338" spans="1:42">
      <c r="A25338" s="29"/>
      <c r="B25338" s="29"/>
      <c r="C25338" s="29"/>
      <c r="D25338" s="29"/>
      <c r="E25338" s="29"/>
      <c r="F25338" s="29"/>
      <c r="G25338" s="29"/>
      <c r="H25338" s="29"/>
      <c r="I25338" s="29"/>
      <c r="J25338" s="29"/>
      <c r="K25338" s="29"/>
      <c r="L25338" s="29"/>
      <c r="M25338" s="29"/>
      <c r="N25338" s="29"/>
      <c r="O25338" s="29"/>
      <c r="P25338" s="29"/>
      <c r="Q25338" s="29"/>
      <c r="R25338" s="29"/>
      <c r="S25338" s="33"/>
      <c r="T25338" s="29"/>
      <c r="U25338" s="29"/>
      <c r="V25338" s="29"/>
      <c r="W25338" s="29"/>
      <c r="X25338" s="29"/>
      <c r="Y25338" s="29"/>
      <c r="Z25338" s="29"/>
      <c r="AA25338" s="29"/>
      <c r="AB25338" s="29"/>
      <c r="AC25338" s="29"/>
      <c r="AD25338" s="29"/>
      <c r="AE25338" s="29"/>
      <c r="AF25338" s="29"/>
      <c r="AG25338" s="29"/>
      <c r="AH25338" s="29"/>
      <c r="AI25338" s="29"/>
      <c r="AJ25338" s="29"/>
      <c r="AK25338" s="29"/>
      <c r="AL25338" s="29"/>
      <c r="AM25338" s="29"/>
      <c r="AP25338" s="30"/>
    </row>
    <row r="25339" spans="1:42">
      <c r="A25339" s="29"/>
      <c r="B25339" s="29"/>
      <c r="C25339" s="29"/>
      <c r="D25339" s="29"/>
      <c r="E25339" s="29"/>
      <c r="F25339" s="29"/>
      <c r="G25339" s="29"/>
      <c r="H25339" s="29"/>
      <c r="I25339" s="29"/>
      <c r="J25339" s="29"/>
      <c r="K25339" s="29"/>
      <c r="L25339" s="29"/>
      <c r="M25339" s="29"/>
      <c r="N25339" s="29"/>
      <c r="O25339" s="29"/>
      <c r="P25339" s="29"/>
      <c r="Q25339" s="29"/>
      <c r="R25339" s="29"/>
      <c r="S25339" s="33"/>
      <c r="T25339" s="29"/>
      <c r="U25339" s="29"/>
      <c r="V25339" s="29"/>
      <c r="W25339" s="29"/>
      <c r="X25339" s="29"/>
      <c r="Y25339" s="29"/>
      <c r="Z25339" s="29"/>
      <c r="AA25339" s="29"/>
      <c r="AB25339" s="29"/>
      <c r="AC25339" s="29"/>
      <c r="AD25339" s="29"/>
      <c r="AE25339" s="29"/>
      <c r="AF25339" s="29"/>
      <c r="AG25339" s="29"/>
      <c r="AH25339" s="29"/>
      <c r="AI25339" s="29"/>
      <c r="AJ25339" s="29"/>
      <c r="AK25339" s="29"/>
      <c r="AL25339" s="29"/>
      <c r="AM25339" s="29"/>
      <c r="AP25339" s="30"/>
    </row>
    <row r="25340" spans="1:42">
      <c r="A25340" s="29"/>
      <c r="B25340" s="29"/>
      <c r="C25340" s="29"/>
      <c r="D25340" s="29"/>
      <c r="E25340" s="29"/>
      <c r="F25340" s="29"/>
      <c r="G25340" s="29"/>
      <c r="H25340" s="29"/>
      <c r="I25340" s="29"/>
      <c r="J25340" s="29"/>
      <c r="K25340" s="29"/>
      <c r="L25340" s="29"/>
      <c r="M25340" s="29"/>
      <c r="N25340" s="29"/>
      <c r="O25340" s="29"/>
      <c r="P25340" s="29"/>
      <c r="Q25340" s="29"/>
      <c r="R25340" s="29"/>
      <c r="S25340" s="33"/>
      <c r="T25340" s="29"/>
      <c r="U25340" s="29"/>
      <c r="V25340" s="29"/>
      <c r="W25340" s="29"/>
      <c r="X25340" s="29"/>
      <c r="Y25340" s="29"/>
      <c r="Z25340" s="29"/>
      <c r="AA25340" s="29"/>
      <c r="AB25340" s="29"/>
      <c r="AC25340" s="29"/>
      <c r="AD25340" s="29"/>
      <c r="AE25340" s="29"/>
      <c r="AF25340" s="29"/>
      <c r="AG25340" s="29"/>
      <c r="AH25340" s="29"/>
      <c r="AI25340" s="29"/>
      <c r="AJ25340" s="29"/>
      <c r="AK25340" s="29"/>
      <c r="AL25340" s="29"/>
      <c r="AM25340" s="29"/>
      <c r="AP25340" s="30"/>
    </row>
    <row r="25341" spans="1:42">
      <c r="A25341" s="29"/>
      <c r="B25341" s="29"/>
      <c r="C25341" s="29"/>
      <c r="D25341" s="29"/>
      <c r="E25341" s="29"/>
      <c r="F25341" s="29"/>
      <c r="G25341" s="29"/>
      <c r="H25341" s="29"/>
      <c r="I25341" s="29"/>
      <c r="J25341" s="29"/>
      <c r="K25341" s="29"/>
      <c r="L25341" s="29"/>
      <c r="M25341" s="29"/>
      <c r="N25341" s="29"/>
      <c r="O25341" s="29"/>
      <c r="P25341" s="29"/>
      <c r="Q25341" s="29"/>
      <c r="R25341" s="29"/>
      <c r="S25341" s="33"/>
      <c r="T25341" s="29"/>
      <c r="U25341" s="29"/>
      <c r="V25341" s="29"/>
      <c r="W25341" s="29"/>
      <c r="X25341" s="29"/>
      <c r="Y25341" s="29"/>
      <c r="Z25341" s="29"/>
      <c r="AA25341" s="29"/>
      <c r="AB25341" s="29"/>
      <c r="AC25341" s="29"/>
      <c r="AD25341" s="29"/>
      <c r="AE25341" s="29"/>
      <c r="AF25341" s="29"/>
      <c r="AG25341" s="29"/>
      <c r="AH25341" s="29"/>
      <c r="AI25341" s="29"/>
      <c r="AJ25341" s="29"/>
      <c r="AK25341" s="29"/>
      <c r="AL25341" s="29"/>
      <c r="AM25341" s="29"/>
      <c r="AP25341" s="30"/>
    </row>
    <row r="25342" spans="1:42">
      <c r="A25342" s="29"/>
      <c r="B25342" s="29"/>
      <c r="C25342" s="29"/>
      <c r="D25342" s="29"/>
      <c r="E25342" s="29"/>
      <c r="F25342" s="29"/>
      <c r="G25342" s="29"/>
      <c r="H25342" s="29"/>
      <c r="I25342" s="29"/>
      <c r="J25342" s="29"/>
      <c r="K25342" s="29"/>
      <c r="L25342" s="29"/>
      <c r="M25342" s="29"/>
      <c r="N25342" s="29"/>
      <c r="O25342" s="29"/>
      <c r="P25342" s="29"/>
      <c r="Q25342" s="29"/>
      <c r="R25342" s="29"/>
      <c r="S25342" s="33"/>
      <c r="T25342" s="29"/>
      <c r="U25342" s="29"/>
      <c r="V25342" s="29"/>
      <c r="W25342" s="29"/>
      <c r="X25342" s="29"/>
      <c r="Y25342" s="29"/>
      <c r="Z25342" s="29"/>
      <c r="AA25342" s="29"/>
      <c r="AB25342" s="29"/>
      <c r="AC25342" s="29"/>
      <c r="AD25342" s="29"/>
      <c r="AE25342" s="29"/>
      <c r="AF25342" s="29"/>
      <c r="AG25342" s="29"/>
      <c r="AH25342" s="29"/>
      <c r="AI25342" s="29"/>
      <c r="AJ25342" s="29"/>
      <c r="AK25342" s="29"/>
      <c r="AL25342" s="29"/>
      <c r="AM25342" s="29"/>
      <c r="AP25342" s="30"/>
    </row>
    <row r="25343" spans="1:42">
      <c r="A25343" s="29"/>
      <c r="B25343" s="29"/>
      <c r="C25343" s="29"/>
      <c r="D25343" s="29"/>
      <c r="E25343" s="29"/>
      <c r="F25343" s="29"/>
      <c r="G25343" s="29"/>
      <c r="H25343" s="29"/>
      <c r="I25343" s="29"/>
      <c r="J25343" s="29"/>
      <c r="K25343" s="29"/>
      <c r="L25343" s="29"/>
      <c r="M25343" s="29"/>
      <c r="N25343" s="29"/>
      <c r="O25343" s="29"/>
      <c r="P25343" s="29"/>
      <c r="Q25343" s="29"/>
      <c r="R25343" s="29"/>
      <c r="S25343" s="33"/>
      <c r="T25343" s="29"/>
      <c r="U25343" s="29"/>
      <c r="V25343" s="29"/>
      <c r="W25343" s="29"/>
      <c r="X25343" s="29"/>
      <c r="Y25343" s="29"/>
      <c r="Z25343" s="29"/>
      <c r="AA25343" s="29"/>
      <c r="AB25343" s="29"/>
      <c r="AC25343" s="29"/>
      <c r="AD25343" s="29"/>
      <c r="AE25343" s="29"/>
      <c r="AF25343" s="29"/>
      <c r="AG25343" s="29"/>
      <c r="AH25343" s="29"/>
      <c r="AI25343" s="29"/>
      <c r="AJ25343" s="29"/>
      <c r="AK25343" s="29"/>
      <c r="AL25343" s="29"/>
      <c r="AM25343" s="29"/>
      <c r="AP25343" s="30"/>
    </row>
    <row r="25344" spans="1:42">
      <c r="A25344" s="29"/>
      <c r="B25344" s="29"/>
      <c r="C25344" s="29"/>
      <c r="D25344" s="29"/>
      <c r="E25344" s="29"/>
      <c r="F25344" s="29"/>
      <c r="G25344" s="29"/>
      <c r="H25344" s="29"/>
      <c r="I25344" s="29"/>
      <c r="J25344" s="29"/>
      <c r="K25344" s="29"/>
      <c r="L25344" s="29"/>
      <c r="M25344" s="29"/>
      <c r="N25344" s="29"/>
      <c r="O25344" s="29"/>
      <c r="P25344" s="29"/>
      <c r="Q25344" s="29"/>
      <c r="R25344" s="29"/>
      <c r="S25344" s="33"/>
      <c r="T25344" s="29"/>
      <c r="U25344" s="29"/>
      <c r="V25344" s="29"/>
      <c r="W25344" s="29"/>
      <c r="X25344" s="29"/>
      <c r="Y25344" s="29"/>
      <c r="Z25344" s="29"/>
      <c r="AA25344" s="29"/>
      <c r="AB25344" s="29"/>
      <c r="AC25344" s="29"/>
      <c r="AD25344" s="29"/>
      <c r="AE25344" s="29"/>
      <c r="AF25344" s="29"/>
      <c r="AG25344" s="29"/>
      <c r="AH25344" s="29"/>
      <c r="AI25344" s="29"/>
      <c r="AJ25344" s="29"/>
      <c r="AK25344" s="29"/>
      <c r="AL25344" s="29"/>
      <c r="AM25344" s="29"/>
      <c r="AP25344" s="30"/>
    </row>
    <row r="25345" spans="1:42">
      <c r="A25345" s="29"/>
      <c r="B25345" s="29"/>
      <c r="C25345" s="29"/>
      <c r="D25345" s="29"/>
      <c r="E25345" s="29"/>
      <c r="F25345" s="29"/>
      <c r="G25345" s="29"/>
      <c r="H25345" s="29"/>
      <c r="I25345" s="29"/>
      <c r="J25345" s="29"/>
      <c r="K25345" s="29"/>
      <c r="L25345" s="29"/>
      <c r="M25345" s="29"/>
      <c r="N25345" s="29"/>
      <c r="O25345" s="29"/>
      <c r="P25345" s="29"/>
      <c r="Q25345" s="29"/>
      <c r="R25345" s="29"/>
      <c r="S25345" s="33"/>
      <c r="T25345" s="29"/>
      <c r="U25345" s="29"/>
      <c r="V25345" s="29"/>
      <c r="W25345" s="29"/>
      <c r="X25345" s="29"/>
      <c r="Y25345" s="29"/>
      <c r="Z25345" s="29"/>
      <c r="AA25345" s="29"/>
      <c r="AB25345" s="29"/>
      <c r="AC25345" s="29"/>
      <c r="AD25345" s="29"/>
      <c r="AE25345" s="29"/>
      <c r="AF25345" s="29"/>
      <c r="AG25345" s="29"/>
      <c r="AH25345" s="29"/>
      <c r="AI25345" s="29"/>
      <c r="AJ25345" s="29"/>
      <c r="AK25345" s="29"/>
      <c r="AL25345" s="29"/>
      <c r="AM25345" s="29"/>
      <c r="AP25345" s="30"/>
    </row>
    <row r="25346" spans="1:42">
      <c r="A25346" s="29"/>
      <c r="B25346" s="29"/>
      <c r="C25346" s="29"/>
      <c r="D25346" s="29"/>
      <c r="E25346" s="29"/>
      <c r="F25346" s="29"/>
      <c r="G25346" s="29"/>
      <c r="H25346" s="29"/>
      <c r="I25346" s="29"/>
      <c r="J25346" s="29"/>
      <c r="K25346" s="29"/>
      <c r="L25346" s="29"/>
      <c r="M25346" s="29"/>
      <c r="N25346" s="29"/>
      <c r="O25346" s="29"/>
      <c r="P25346" s="29"/>
      <c r="Q25346" s="29"/>
      <c r="R25346" s="29"/>
      <c r="S25346" s="33"/>
      <c r="T25346" s="29"/>
      <c r="U25346" s="29"/>
      <c r="V25346" s="29"/>
      <c r="W25346" s="29"/>
      <c r="X25346" s="29"/>
      <c r="Y25346" s="29"/>
      <c r="Z25346" s="29"/>
      <c r="AA25346" s="29"/>
      <c r="AB25346" s="29"/>
      <c r="AC25346" s="29"/>
      <c r="AD25346" s="29"/>
      <c r="AE25346" s="29"/>
      <c r="AF25346" s="29"/>
      <c r="AG25346" s="29"/>
      <c r="AH25346" s="29"/>
      <c r="AI25346" s="29"/>
      <c r="AJ25346" s="29"/>
      <c r="AK25346" s="29"/>
      <c r="AL25346" s="29"/>
      <c r="AM25346" s="29"/>
      <c r="AP25346" s="30"/>
    </row>
    <row r="25347" spans="1:42">
      <c r="A25347" s="29"/>
      <c r="B25347" s="29"/>
      <c r="C25347" s="29"/>
      <c r="D25347" s="29"/>
      <c r="E25347" s="29"/>
      <c r="F25347" s="29"/>
      <c r="G25347" s="29"/>
      <c r="H25347" s="29"/>
      <c r="I25347" s="29"/>
      <c r="J25347" s="29"/>
      <c r="K25347" s="29"/>
      <c r="L25347" s="29"/>
      <c r="M25347" s="29"/>
      <c r="N25347" s="29"/>
      <c r="O25347" s="29"/>
      <c r="P25347" s="29"/>
      <c r="Q25347" s="29"/>
      <c r="R25347" s="29"/>
      <c r="S25347" s="33"/>
      <c r="T25347" s="29"/>
      <c r="U25347" s="29"/>
      <c r="V25347" s="29"/>
      <c r="W25347" s="29"/>
      <c r="X25347" s="29"/>
      <c r="Y25347" s="29"/>
      <c r="Z25347" s="29"/>
      <c r="AA25347" s="29"/>
      <c r="AB25347" s="29"/>
      <c r="AC25347" s="29"/>
      <c r="AD25347" s="29"/>
      <c r="AE25347" s="29"/>
      <c r="AF25347" s="29"/>
      <c r="AG25347" s="29"/>
      <c r="AH25347" s="29"/>
      <c r="AI25347" s="29"/>
      <c r="AJ25347" s="29"/>
      <c r="AK25347" s="29"/>
      <c r="AL25347" s="29"/>
      <c r="AM25347" s="29"/>
      <c r="AP25347" s="30"/>
    </row>
    <row r="25348" spans="1:42">
      <c r="A25348" s="29"/>
      <c r="B25348" s="29"/>
      <c r="C25348" s="29"/>
      <c r="D25348" s="29"/>
      <c r="E25348" s="29"/>
      <c r="F25348" s="29"/>
      <c r="G25348" s="29"/>
      <c r="H25348" s="29"/>
      <c r="I25348" s="29"/>
      <c r="J25348" s="29"/>
      <c r="K25348" s="29"/>
      <c r="L25348" s="29"/>
      <c r="M25348" s="29"/>
      <c r="N25348" s="29"/>
      <c r="O25348" s="29"/>
      <c r="P25348" s="29"/>
      <c r="Q25348" s="29"/>
      <c r="R25348" s="29"/>
      <c r="S25348" s="33"/>
      <c r="T25348" s="29"/>
      <c r="U25348" s="29"/>
      <c r="V25348" s="29"/>
      <c r="W25348" s="29"/>
      <c r="X25348" s="29"/>
      <c r="Y25348" s="29"/>
      <c r="Z25348" s="29"/>
      <c r="AA25348" s="29"/>
      <c r="AB25348" s="29"/>
      <c r="AC25348" s="29"/>
      <c r="AD25348" s="29"/>
      <c r="AE25348" s="29"/>
      <c r="AF25348" s="29"/>
      <c r="AG25348" s="29"/>
      <c r="AH25348" s="29"/>
      <c r="AI25348" s="29"/>
      <c r="AJ25348" s="29"/>
      <c r="AK25348" s="29"/>
      <c r="AL25348" s="29"/>
      <c r="AM25348" s="29"/>
      <c r="AP25348" s="30"/>
    </row>
    <row r="25349" spans="1:42">
      <c r="A25349" s="29"/>
      <c r="B25349" s="29"/>
      <c r="C25349" s="29"/>
      <c r="D25349" s="29"/>
      <c r="E25349" s="29"/>
      <c r="F25349" s="29"/>
      <c r="G25349" s="29"/>
      <c r="H25349" s="29"/>
      <c r="I25349" s="29"/>
      <c r="J25349" s="29"/>
      <c r="K25349" s="29"/>
      <c r="L25349" s="29"/>
      <c r="M25349" s="29"/>
      <c r="N25349" s="29"/>
      <c r="O25349" s="29"/>
      <c r="P25349" s="29"/>
      <c r="Q25349" s="29"/>
      <c r="R25349" s="29"/>
      <c r="S25349" s="33"/>
      <c r="T25349" s="29"/>
      <c r="U25349" s="29"/>
      <c r="V25349" s="29"/>
      <c r="W25349" s="29"/>
      <c r="X25349" s="29"/>
      <c r="Y25349" s="29"/>
      <c r="Z25349" s="29"/>
      <c r="AA25349" s="29"/>
      <c r="AB25349" s="29"/>
      <c r="AC25349" s="29"/>
      <c r="AD25349" s="29"/>
      <c r="AE25349" s="29"/>
      <c r="AF25349" s="29"/>
      <c r="AG25349" s="29"/>
      <c r="AH25349" s="29"/>
      <c r="AI25349" s="29"/>
      <c r="AJ25349" s="29"/>
      <c r="AK25349" s="29"/>
      <c r="AL25349" s="29"/>
      <c r="AM25349" s="29"/>
      <c r="AP25349" s="30"/>
    </row>
    <row r="25350" spans="1:42">
      <c r="A25350" s="29"/>
      <c r="B25350" s="29"/>
      <c r="C25350" s="29"/>
      <c r="D25350" s="29"/>
      <c r="E25350" s="29"/>
      <c r="F25350" s="29"/>
      <c r="G25350" s="29"/>
      <c r="H25350" s="29"/>
      <c r="I25350" s="29"/>
      <c r="J25350" s="29"/>
      <c r="K25350" s="29"/>
      <c r="L25350" s="29"/>
      <c r="M25350" s="29"/>
      <c r="N25350" s="29"/>
      <c r="O25350" s="29"/>
      <c r="P25350" s="29"/>
      <c r="Q25350" s="29"/>
      <c r="R25350" s="29"/>
      <c r="S25350" s="33"/>
      <c r="T25350" s="29"/>
      <c r="U25350" s="29"/>
      <c r="V25350" s="29"/>
      <c r="W25350" s="29"/>
      <c r="X25350" s="29"/>
      <c r="Y25350" s="29"/>
      <c r="Z25350" s="29"/>
      <c r="AA25350" s="29"/>
      <c r="AB25350" s="29"/>
      <c r="AC25350" s="29"/>
      <c r="AD25350" s="29"/>
      <c r="AE25350" s="29"/>
      <c r="AF25350" s="29"/>
      <c r="AG25350" s="29"/>
      <c r="AH25350" s="29"/>
      <c r="AI25350" s="29"/>
      <c r="AJ25350" s="29"/>
      <c r="AK25350" s="29"/>
      <c r="AL25350" s="29"/>
      <c r="AM25350" s="29"/>
      <c r="AP25350" s="30"/>
    </row>
    <row r="25351" spans="1:42">
      <c r="A25351" s="29"/>
      <c r="B25351" s="29"/>
      <c r="C25351" s="29"/>
      <c r="D25351" s="29"/>
      <c r="E25351" s="29"/>
      <c r="F25351" s="29"/>
      <c r="G25351" s="29"/>
      <c r="H25351" s="29"/>
      <c r="I25351" s="29"/>
      <c r="J25351" s="29"/>
      <c r="K25351" s="29"/>
      <c r="L25351" s="29"/>
      <c r="M25351" s="29"/>
      <c r="N25351" s="29"/>
      <c r="O25351" s="29"/>
      <c r="P25351" s="29"/>
      <c r="Q25351" s="29"/>
      <c r="R25351" s="29"/>
      <c r="S25351" s="33"/>
      <c r="T25351" s="29"/>
      <c r="U25351" s="29"/>
      <c r="V25351" s="29"/>
      <c r="W25351" s="29"/>
      <c r="X25351" s="29"/>
      <c r="Y25351" s="29"/>
      <c r="Z25351" s="29"/>
      <c r="AA25351" s="29"/>
      <c r="AB25351" s="29"/>
      <c r="AC25351" s="29"/>
      <c r="AD25351" s="29"/>
      <c r="AE25351" s="29"/>
      <c r="AF25351" s="29"/>
      <c r="AG25351" s="29"/>
      <c r="AH25351" s="29"/>
      <c r="AI25351" s="29"/>
      <c r="AJ25351" s="29"/>
      <c r="AK25351" s="29"/>
      <c r="AL25351" s="29"/>
      <c r="AM25351" s="29"/>
      <c r="AP25351" s="30"/>
    </row>
    <row r="25352" spans="1:42">
      <c r="A25352" s="29"/>
      <c r="B25352" s="29"/>
      <c r="C25352" s="29"/>
      <c r="D25352" s="29"/>
      <c r="E25352" s="29"/>
      <c r="F25352" s="29"/>
      <c r="G25352" s="29"/>
      <c r="H25352" s="29"/>
      <c r="I25352" s="29"/>
      <c r="J25352" s="29"/>
      <c r="K25352" s="29"/>
      <c r="L25352" s="29"/>
      <c r="M25352" s="29"/>
      <c r="N25352" s="29"/>
      <c r="O25352" s="29"/>
      <c r="P25352" s="29"/>
      <c r="Q25352" s="29"/>
      <c r="R25352" s="29"/>
      <c r="S25352" s="33"/>
      <c r="T25352" s="29"/>
      <c r="U25352" s="29"/>
      <c r="V25352" s="29"/>
      <c r="W25352" s="29"/>
      <c r="X25352" s="29"/>
      <c r="Y25352" s="29"/>
      <c r="Z25352" s="29"/>
      <c r="AA25352" s="29"/>
      <c r="AB25352" s="29"/>
      <c r="AC25352" s="29"/>
      <c r="AD25352" s="29"/>
      <c r="AE25352" s="29"/>
      <c r="AF25352" s="29"/>
      <c r="AG25352" s="29"/>
      <c r="AH25352" s="29"/>
      <c r="AI25352" s="29"/>
      <c r="AJ25352" s="29"/>
      <c r="AK25352" s="29"/>
      <c r="AL25352" s="29"/>
      <c r="AM25352" s="29"/>
      <c r="AP25352" s="30"/>
    </row>
    <row r="25353" spans="1:42">
      <c r="A25353" s="29"/>
      <c r="B25353" s="29"/>
      <c r="C25353" s="29"/>
      <c r="D25353" s="29"/>
      <c r="E25353" s="29"/>
      <c r="F25353" s="29"/>
      <c r="G25353" s="29"/>
      <c r="H25353" s="29"/>
      <c r="I25353" s="29"/>
      <c r="J25353" s="29"/>
      <c r="K25353" s="29"/>
      <c r="L25353" s="29"/>
      <c r="M25353" s="29"/>
      <c r="N25353" s="29"/>
      <c r="O25353" s="29"/>
      <c r="P25353" s="29"/>
      <c r="Q25353" s="29"/>
      <c r="R25353" s="29"/>
      <c r="S25353" s="33"/>
      <c r="T25353" s="29"/>
      <c r="U25353" s="29"/>
      <c r="V25353" s="29"/>
      <c r="W25353" s="29"/>
      <c r="X25353" s="29"/>
      <c r="Y25353" s="29"/>
      <c r="Z25353" s="29"/>
      <c r="AA25353" s="29"/>
      <c r="AB25353" s="29"/>
      <c r="AC25353" s="29"/>
      <c r="AD25353" s="29"/>
      <c r="AE25353" s="29"/>
      <c r="AF25353" s="29"/>
      <c r="AG25353" s="29"/>
      <c r="AH25353" s="29"/>
      <c r="AI25353" s="29"/>
      <c r="AJ25353" s="29"/>
      <c r="AK25353" s="29"/>
      <c r="AL25353" s="29"/>
      <c r="AM25353" s="29"/>
      <c r="AP25353" s="30"/>
    </row>
    <row r="25354" spans="1:42">
      <c r="A25354" s="29"/>
      <c r="B25354" s="29"/>
      <c r="C25354" s="29"/>
      <c r="D25354" s="29"/>
      <c r="E25354" s="29"/>
      <c r="F25354" s="29"/>
      <c r="G25354" s="29"/>
      <c r="H25354" s="29"/>
      <c r="I25354" s="29"/>
      <c r="J25354" s="29"/>
      <c r="K25354" s="29"/>
      <c r="L25354" s="29"/>
      <c r="M25354" s="29"/>
      <c r="N25354" s="29"/>
      <c r="O25354" s="29"/>
      <c r="P25354" s="29"/>
      <c r="Q25354" s="29"/>
      <c r="R25354" s="29"/>
      <c r="S25354" s="33"/>
      <c r="T25354" s="29"/>
      <c r="U25354" s="29"/>
      <c r="V25354" s="29"/>
      <c r="W25354" s="29"/>
      <c r="X25354" s="29"/>
      <c r="Y25354" s="29"/>
      <c r="Z25354" s="29"/>
      <c r="AA25354" s="29"/>
      <c r="AB25354" s="29"/>
      <c r="AC25354" s="29"/>
      <c r="AD25354" s="29"/>
      <c r="AE25354" s="29"/>
      <c r="AF25354" s="29"/>
      <c r="AG25354" s="29"/>
      <c r="AH25354" s="29"/>
      <c r="AI25354" s="29"/>
      <c r="AJ25354" s="29"/>
      <c r="AK25354" s="29"/>
      <c r="AL25354" s="29"/>
      <c r="AM25354" s="29"/>
      <c r="AP25354" s="30"/>
    </row>
    <row r="25355" spans="1:42">
      <c r="A25355" s="29"/>
      <c r="B25355" s="29"/>
      <c r="C25355" s="29"/>
      <c r="D25355" s="29"/>
      <c r="E25355" s="29"/>
      <c r="F25355" s="29"/>
      <c r="G25355" s="29"/>
      <c r="H25355" s="29"/>
      <c r="I25355" s="29"/>
      <c r="J25355" s="29"/>
      <c r="K25355" s="29"/>
      <c r="L25355" s="29"/>
      <c r="M25355" s="29"/>
      <c r="N25355" s="29"/>
      <c r="O25355" s="29"/>
      <c r="P25355" s="29"/>
      <c r="Q25355" s="29"/>
      <c r="R25355" s="29"/>
      <c r="S25355" s="33"/>
      <c r="T25355" s="29"/>
      <c r="U25355" s="29"/>
      <c r="V25355" s="29"/>
      <c r="W25355" s="29"/>
      <c r="X25355" s="29"/>
      <c r="Y25355" s="29"/>
      <c r="Z25355" s="29"/>
      <c r="AA25355" s="29"/>
      <c r="AB25355" s="29"/>
      <c r="AC25355" s="29"/>
      <c r="AD25355" s="29"/>
      <c r="AE25355" s="29"/>
      <c r="AF25355" s="29"/>
      <c r="AG25355" s="29"/>
      <c r="AH25355" s="29"/>
      <c r="AI25355" s="29"/>
      <c r="AJ25355" s="29"/>
      <c r="AK25355" s="29"/>
      <c r="AL25355" s="29"/>
      <c r="AM25355" s="29"/>
      <c r="AP25355" s="30"/>
    </row>
    <row r="25356" spans="1:42">
      <c r="A25356" s="29"/>
      <c r="B25356" s="29"/>
      <c r="C25356" s="29"/>
      <c r="D25356" s="29"/>
      <c r="E25356" s="29"/>
      <c r="F25356" s="29"/>
      <c r="G25356" s="29"/>
      <c r="H25356" s="29"/>
      <c r="I25356" s="29"/>
      <c r="J25356" s="29"/>
      <c r="K25356" s="29"/>
      <c r="L25356" s="29"/>
      <c r="M25356" s="29"/>
      <c r="N25356" s="29"/>
      <c r="O25356" s="29"/>
      <c r="P25356" s="29"/>
      <c r="Q25356" s="29"/>
      <c r="R25356" s="29"/>
      <c r="S25356" s="33"/>
      <c r="T25356" s="29"/>
      <c r="U25356" s="29"/>
      <c r="V25356" s="29"/>
      <c r="W25356" s="29"/>
      <c r="X25356" s="29"/>
      <c r="Y25356" s="29"/>
      <c r="Z25356" s="29"/>
      <c r="AA25356" s="29"/>
      <c r="AB25356" s="29"/>
      <c r="AC25356" s="29"/>
      <c r="AD25356" s="29"/>
      <c r="AE25356" s="29"/>
      <c r="AF25356" s="29"/>
      <c r="AG25356" s="29"/>
      <c r="AH25356" s="29"/>
      <c r="AI25356" s="29"/>
      <c r="AJ25356" s="29"/>
      <c r="AK25356" s="29"/>
      <c r="AL25356" s="29"/>
      <c r="AM25356" s="29"/>
      <c r="AP25356" s="30"/>
    </row>
    <row r="25357" spans="1:42">
      <c r="A25357" s="29"/>
      <c r="B25357" s="29"/>
      <c r="C25357" s="29"/>
      <c r="D25357" s="29"/>
      <c r="E25357" s="29"/>
      <c r="F25357" s="29"/>
      <c r="G25357" s="29"/>
      <c r="H25357" s="29"/>
      <c r="I25357" s="29"/>
      <c r="J25357" s="29"/>
      <c r="K25357" s="29"/>
      <c r="L25357" s="29"/>
      <c r="M25357" s="29"/>
      <c r="N25357" s="29"/>
      <c r="O25357" s="29"/>
      <c r="P25357" s="29"/>
      <c r="Q25357" s="29"/>
      <c r="R25357" s="29"/>
      <c r="S25357" s="33"/>
      <c r="T25357" s="29"/>
      <c r="U25357" s="29"/>
      <c r="V25357" s="29"/>
      <c r="W25357" s="29"/>
      <c r="X25357" s="29"/>
      <c r="Y25357" s="29"/>
      <c r="Z25357" s="29"/>
      <c r="AA25357" s="29"/>
      <c r="AB25357" s="29"/>
      <c r="AC25357" s="29"/>
      <c r="AD25357" s="29"/>
      <c r="AE25357" s="29"/>
      <c r="AF25357" s="29"/>
      <c r="AG25357" s="29"/>
      <c r="AH25357" s="29"/>
      <c r="AI25357" s="29"/>
      <c r="AJ25357" s="29"/>
      <c r="AK25357" s="29"/>
      <c r="AL25357" s="29"/>
      <c r="AM25357" s="29"/>
      <c r="AP25357" s="30"/>
    </row>
    <row r="25358" spans="1:42">
      <c r="A25358" s="29"/>
      <c r="B25358" s="29"/>
      <c r="C25358" s="29"/>
      <c r="D25358" s="29"/>
      <c r="E25358" s="29"/>
      <c r="F25358" s="29"/>
      <c r="G25358" s="29"/>
      <c r="H25358" s="29"/>
      <c r="I25358" s="29"/>
      <c r="J25358" s="29"/>
      <c r="K25358" s="29"/>
      <c r="L25358" s="29"/>
      <c r="M25358" s="29"/>
      <c r="N25358" s="29"/>
      <c r="O25358" s="29"/>
      <c r="P25358" s="29"/>
      <c r="Q25358" s="29"/>
      <c r="R25358" s="29"/>
      <c r="S25358" s="33"/>
      <c r="T25358" s="29"/>
      <c r="U25358" s="29"/>
      <c r="V25358" s="29"/>
      <c r="W25358" s="29"/>
      <c r="X25358" s="29"/>
      <c r="Y25358" s="29"/>
      <c r="Z25358" s="29"/>
      <c r="AA25358" s="29"/>
      <c r="AB25358" s="29"/>
      <c r="AC25358" s="29"/>
      <c r="AD25358" s="29"/>
      <c r="AE25358" s="29"/>
      <c r="AF25358" s="29"/>
      <c r="AG25358" s="29"/>
      <c r="AH25358" s="29"/>
      <c r="AI25358" s="29"/>
      <c r="AJ25358" s="29"/>
      <c r="AK25358" s="29"/>
      <c r="AL25358" s="29"/>
      <c r="AM25358" s="29"/>
      <c r="AP25358" s="30"/>
    </row>
    <row r="25359" spans="1:42">
      <c r="A25359" s="29"/>
      <c r="B25359" s="29"/>
      <c r="C25359" s="29"/>
      <c r="D25359" s="29"/>
      <c r="E25359" s="29"/>
      <c r="F25359" s="29"/>
      <c r="G25359" s="29"/>
      <c r="H25359" s="29"/>
      <c r="I25359" s="29"/>
      <c r="J25359" s="29"/>
      <c r="K25359" s="29"/>
      <c r="L25359" s="29"/>
      <c r="M25359" s="29"/>
      <c r="N25359" s="29"/>
      <c r="O25359" s="29"/>
      <c r="P25359" s="29"/>
      <c r="Q25359" s="29"/>
      <c r="R25359" s="29"/>
      <c r="S25359" s="33"/>
      <c r="T25359" s="29"/>
      <c r="U25359" s="29"/>
      <c r="V25359" s="29"/>
      <c r="W25359" s="29"/>
      <c r="X25359" s="29"/>
      <c r="Y25359" s="29"/>
      <c r="Z25359" s="29"/>
      <c r="AA25359" s="29"/>
      <c r="AB25359" s="29"/>
      <c r="AC25359" s="29"/>
      <c r="AD25359" s="29"/>
      <c r="AE25359" s="29"/>
      <c r="AF25359" s="29"/>
      <c r="AG25359" s="29"/>
      <c r="AH25359" s="29"/>
      <c r="AI25359" s="29"/>
      <c r="AJ25359" s="29"/>
      <c r="AK25359" s="29"/>
      <c r="AL25359" s="29"/>
      <c r="AM25359" s="29"/>
      <c r="AP25359" s="30"/>
    </row>
    <row r="25360" spans="1:42">
      <c r="A25360" s="29"/>
      <c r="B25360" s="29"/>
      <c r="C25360" s="29"/>
      <c r="D25360" s="29"/>
      <c r="E25360" s="29"/>
      <c r="F25360" s="29"/>
      <c r="G25360" s="29"/>
      <c r="H25360" s="29"/>
      <c r="I25360" s="29"/>
      <c r="J25360" s="29"/>
      <c r="K25360" s="29"/>
      <c r="L25360" s="29"/>
      <c r="M25360" s="29"/>
      <c r="N25360" s="29"/>
      <c r="O25360" s="29"/>
      <c r="P25360" s="29"/>
      <c r="Q25360" s="29"/>
      <c r="R25360" s="29"/>
      <c r="S25360" s="33"/>
      <c r="T25360" s="29"/>
      <c r="U25360" s="29"/>
      <c r="V25360" s="29"/>
      <c r="W25360" s="29"/>
      <c r="X25360" s="29"/>
      <c r="Y25360" s="29"/>
      <c r="Z25360" s="29"/>
      <c r="AA25360" s="29"/>
      <c r="AB25360" s="29"/>
      <c r="AC25360" s="29"/>
      <c r="AD25360" s="29"/>
      <c r="AE25360" s="29"/>
      <c r="AF25360" s="29"/>
      <c r="AG25360" s="29"/>
      <c r="AH25360" s="29"/>
      <c r="AI25360" s="29"/>
      <c r="AJ25360" s="29"/>
      <c r="AK25360" s="29"/>
      <c r="AL25360" s="29"/>
      <c r="AM25360" s="29"/>
      <c r="AP25360" s="30"/>
    </row>
    <row r="25361" spans="1:42">
      <c r="A25361" s="29"/>
      <c r="B25361" s="29"/>
      <c r="C25361" s="29"/>
      <c r="D25361" s="29"/>
      <c r="E25361" s="29"/>
      <c r="F25361" s="29"/>
      <c r="G25361" s="29"/>
      <c r="H25361" s="29"/>
      <c r="I25361" s="29"/>
      <c r="J25361" s="29"/>
      <c r="K25361" s="29"/>
      <c r="L25361" s="29"/>
      <c r="M25361" s="29"/>
      <c r="N25361" s="29"/>
      <c r="O25361" s="29"/>
      <c r="P25361" s="29"/>
      <c r="Q25361" s="29"/>
      <c r="R25361" s="29"/>
      <c r="S25361" s="33"/>
      <c r="T25361" s="29"/>
      <c r="U25361" s="29"/>
      <c r="V25361" s="29"/>
      <c r="W25361" s="29"/>
      <c r="X25361" s="29"/>
      <c r="Y25361" s="29"/>
      <c r="Z25361" s="29"/>
      <c r="AA25361" s="29"/>
      <c r="AB25361" s="29"/>
      <c r="AC25361" s="29"/>
      <c r="AD25361" s="29"/>
      <c r="AE25361" s="29"/>
      <c r="AF25361" s="29"/>
      <c r="AG25361" s="29"/>
      <c r="AH25361" s="29"/>
      <c r="AI25361" s="29"/>
      <c r="AJ25361" s="29"/>
      <c r="AK25361" s="29"/>
      <c r="AL25361" s="29"/>
      <c r="AM25361" s="29"/>
      <c r="AP25361" s="30"/>
    </row>
    <row r="25362" spans="1:42">
      <c r="A25362" s="29"/>
      <c r="B25362" s="29"/>
      <c r="C25362" s="29"/>
      <c r="D25362" s="29"/>
      <c r="E25362" s="29"/>
      <c r="F25362" s="29"/>
      <c r="G25362" s="29"/>
      <c r="H25362" s="29"/>
      <c r="I25362" s="29"/>
      <c r="J25362" s="29"/>
      <c r="K25362" s="29"/>
      <c r="L25362" s="29"/>
      <c r="M25362" s="29"/>
      <c r="N25362" s="29"/>
      <c r="O25362" s="29"/>
      <c r="P25362" s="29"/>
      <c r="Q25362" s="29"/>
      <c r="R25362" s="29"/>
      <c r="S25362" s="33"/>
      <c r="T25362" s="29"/>
      <c r="U25362" s="29"/>
      <c r="V25362" s="29"/>
      <c r="W25362" s="29"/>
      <c r="X25362" s="29"/>
      <c r="Y25362" s="29"/>
      <c r="Z25362" s="29"/>
      <c r="AA25362" s="29"/>
      <c r="AB25362" s="29"/>
      <c r="AC25362" s="29"/>
      <c r="AD25362" s="29"/>
      <c r="AE25362" s="29"/>
      <c r="AF25362" s="29"/>
      <c r="AG25362" s="29"/>
      <c r="AH25362" s="29"/>
      <c r="AI25362" s="29"/>
      <c r="AJ25362" s="29"/>
      <c r="AK25362" s="29"/>
      <c r="AL25362" s="29"/>
      <c r="AM25362" s="29"/>
      <c r="AP25362" s="30"/>
    </row>
    <row r="25363" spans="1:42">
      <c r="A25363" s="29"/>
      <c r="B25363" s="29"/>
      <c r="C25363" s="29"/>
      <c r="D25363" s="29"/>
      <c r="E25363" s="29"/>
      <c r="F25363" s="29"/>
      <c r="G25363" s="29"/>
      <c r="H25363" s="29"/>
      <c r="I25363" s="29"/>
      <c r="J25363" s="29"/>
      <c r="K25363" s="29"/>
      <c r="L25363" s="29"/>
      <c r="M25363" s="29"/>
      <c r="N25363" s="29"/>
      <c r="O25363" s="29"/>
      <c r="P25363" s="29"/>
      <c r="Q25363" s="29"/>
      <c r="R25363" s="29"/>
      <c r="S25363" s="33"/>
      <c r="T25363" s="29"/>
      <c r="U25363" s="29"/>
      <c r="V25363" s="29"/>
      <c r="W25363" s="29"/>
      <c r="X25363" s="29"/>
      <c r="Y25363" s="29"/>
      <c r="Z25363" s="29"/>
      <c r="AA25363" s="29"/>
      <c r="AB25363" s="29"/>
      <c r="AC25363" s="29"/>
      <c r="AD25363" s="29"/>
      <c r="AE25363" s="29"/>
      <c r="AF25363" s="29"/>
      <c r="AG25363" s="29"/>
      <c r="AH25363" s="29"/>
      <c r="AI25363" s="29"/>
      <c r="AJ25363" s="29"/>
      <c r="AK25363" s="29"/>
      <c r="AL25363" s="29"/>
      <c r="AM25363" s="29"/>
      <c r="AP25363" s="30"/>
    </row>
    <row r="25364" spans="1:42">
      <c r="A25364" s="29"/>
      <c r="B25364" s="29"/>
      <c r="C25364" s="29"/>
      <c r="D25364" s="29"/>
      <c r="E25364" s="29"/>
      <c r="F25364" s="29"/>
      <c r="G25364" s="29"/>
      <c r="H25364" s="29"/>
      <c r="I25364" s="29"/>
      <c r="J25364" s="29"/>
      <c r="K25364" s="29"/>
      <c r="L25364" s="29"/>
      <c r="M25364" s="29"/>
      <c r="N25364" s="29"/>
      <c r="O25364" s="29"/>
      <c r="P25364" s="29"/>
      <c r="Q25364" s="29"/>
      <c r="R25364" s="29"/>
      <c r="S25364" s="33"/>
      <c r="T25364" s="29"/>
      <c r="U25364" s="29"/>
      <c r="V25364" s="29"/>
      <c r="W25364" s="29"/>
      <c r="X25364" s="29"/>
      <c r="Y25364" s="29"/>
      <c r="Z25364" s="29"/>
      <c r="AA25364" s="29"/>
      <c r="AB25364" s="29"/>
      <c r="AC25364" s="29"/>
      <c r="AD25364" s="29"/>
      <c r="AE25364" s="29"/>
      <c r="AF25364" s="29"/>
      <c r="AG25364" s="29"/>
      <c r="AH25364" s="29"/>
      <c r="AI25364" s="29"/>
      <c r="AJ25364" s="29"/>
      <c r="AK25364" s="29"/>
      <c r="AL25364" s="29"/>
      <c r="AM25364" s="29"/>
      <c r="AP25364" s="30"/>
    </row>
    <row r="25365" spans="1:42">
      <c r="A25365" s="29"/>
      <c r="B25365" s="29"/>
      <c r="C25365" s="29"/>
      <c r="D25365" s="29"/>
      <c r="E25365" s="29"/>
      <c r="F25365" s="29"/>
      <c r="G25365" s="29"/>
      <c r="H25365" s="29"/>
      <c r="I25365" s="29"/>
      <c r="J25365" s="29"/>
      <c r="K25365" s="29"/>
      <c r="L25365" s="29"/>
      <c r="M25365" s="29"/>
      <c r="N25365" s="29"/>
      <c r="O25365" s="29"/>
      <c r="P25365" s="29"/>
      <c r="Q25365" s="29"/>
      <c r="R25365" s="29"/>
      <c r="S25365" s="33"/>
      <c r="T25365" s="29"/>
      <c r="U25365" s="29"/>
      <c r="V25365" s="29"/>
      <c r="W25365" s="29"/>
      <c r="X25365" s="29"/>
      <c r="Y25365" s="29"/>
      <c r="Z25365" s="29"/>
      <c r="AA25365" s="29"/>
      <c r="AB25365" s="29"/>
      <c r="AC25365" s="29"/>
      <c r="AD25365" s="29"/>
      <c r="AE25365" s="29"/>
      <c r="AF25365" s="29"/>
      <c r="AG25365" s="29"/>
      <c r="AH25365" s="29"/>
      <c r="AI25365" s="29"/>
      <c r="AJ25365" s="29"/>
      <c r="AK25365" s="29"/>
      <c r="AL25365" s="29"/>
      <c r="AM25365" s="29"/>
      <c r="AP25365" s="30"/>
    </row>
    <row r="25366" spans="1:42">
      <c r="A25366" s="29"/>
      <c r="B25366" s="29"/>
      <c r="C25366" s="29"/>
      <c r="D25366" s="29"/>
      <c r="E25366" s="29"/>
      <c r="F25366" s="29"/>
      <c r="G25366" s="29"/>
      <c r="H25366" s="29"/>
      <c r="I25366" s="29"/>
      <c r="J25366" s="29"/>
      <c r="K25366" s="29"/>
      <c r="L25366" s="29"/>
      <c r="M25366" s="29"/>
      <c r="N25366" s="29"/>
      <c r="O25366" s="29"/>
      <c r="P25366" s="29"/>
      <c r="Q25366" s="29"/>
      <c r="R25366" s="29"/>
      <c r="S25366" s="33"/>
      <c r="T25366" s="29"/>
      <c r="U25366" s="29"/>
      <c r="V25366" s="29"/>
      <c r="W25366" s="29"/>
      <c r="X25366" s="29"/>
      <c r="Y25366" s="29"/>
      <c r="Z25366" s="29"/>
      <c r="AA25366" s="29"/>
      <c r="AB25366" s="29"/>
      <c r="AC25366" s="29"/>
      <c r="AD25366" s="29"/>
      <c r="AE25366" s="29"/>
      <c r="AF25366" s="29"/>
      <c r="AG25366" s="29"/>
      <c r="AH25366" s="29"/>
      <c r="AI25366" s="29"/>
      <c r="AJ25366" s="29"/>
      <c r="AK25366" s="29"/>
      <c r="AL25366" s="29"/>
      <c r="AM25366" s="29"/>
      <c r="AP25366" s="30"/>
    </row>
    <row r="25367" spans="1:42">
      <c r="A25367" s="29"/>
      <c r="B25367" s="29"/>
      <c r="C25367" s="29"/>
      <c r="D25367" s="29"/>
      <c r="E25367" s="29"/>
      <c r="F25367" s="29"/>
      <c r="G25367" s="29"/>
      <c r="H25367" s="29"/>
      <c r="I25367" s="29"/>
      <c r="J25367" s="29"/>
      <c r="K25367" s="29"/>
      <c r="L25367" s="29"/>
      <c r="M25367" s="29"/>
      <c r="N25367" s="29"/>
      <c r="O25367" s="29"/>
      <c r="P25367" s="29"/>
      <c r="Q25367" s="29"/>
      <c r="R25367" s="29"/>
      <c r="S25367" s="33"/>
      <c r="T25367" s="29"/>
      <c r="U25367" s="29"/>
      <c r="V25367" s="29"/>
      <c r="W25367" s="29"/>
      <c r="X25367" s="29"/>
      <c r="Y25367" s="29"/>
      <c r="Z25367" s="29"/>
      <c r="AA25367" s="29"/>
      <c r="AB25367" s="29"/>
      <c r="AC25367" s="29"/>
      <c r="AD25367" s="29"/>
      <c r="AE25367" s="29"/>
      <c r="AF25367" s="29"/>
      <c r="AG25367" s="29"/>
      <c r="AH25367" s="29"/>
      <c r="AI25367" s="29"/>
      <c r="AJ25367" s="29"/>
      <c r="AK25367" s="29"/>
      <c r="AL25367" s="29"/>
      <c r="AM25367" s="29"/>
      <c r="AP25367" s="30"/>
    </row>
    <row r="25368" spans="1:42">
      <c r="A25368" s="29"/>
      <c r="B25368" s="29"/>
      <c r="C25368" s="29"/>
      <c r="D25368" s="29"/>
      <c r="E25368" s="29"/>
      <c r="F25368" s="29"/>
      <c r="G25368" s="29"/>
      <c r="H25368" s="29"/>
      <c r="I25368" s="29"/>
      <c r="J25368" s="29"/>
      <c r="K25368" s="29"/>
      <c r="L25368" s="29"/>
      <c r="M25368" s="29"/>
      <c r="N25368" s="29"/>
      <c r="O25368" s="29"/>
      <c r="P25368" s="29"/>
      <c r="Q25368" s="29"/>
      <c r="R25368" s="29"/>
      <c r="S25368" s="33"/>
      <c r="T25368" s="29"/>
      <c r="U25368" s="29"/>
      <c r="V25368" s="29"/>
      <c r="W25368" s="29"/>
      <c r="X25368" s="29"/>
      <c r="Y25368" s="29"/>
      <c r="Z25368" s="29"/>
      <c r="AA25368" s="29"/>
      <c r="AB25368" s="29"/>
      <c r="AC25368" s="29"/>
      <c r="AD25368" s="29"/>
      <c r="AE25368" s="29"/>
      <c r="AF25368" s="29"/>
      <c r="AG25368" s="29"/>
      <c r="AH25368" s="29"/>
      <c r="AI25368" s="29"/>
      <c r="AJ25368" s="29"/>
      <c r="AK25368" s="29"/>
      <c r="AL25368" s="29"/>
      <c r="AM25368" s="29"/>
      <c r="AP25368" s="30"/>
    </row>
    <row r="25369" spans="1:42">
      <c r="A25369" s="29"/>
      <c r="B25369" s="29"/>
      <c r="C25369" s="29"/>
      <c r="D25369" s="29"/>
      <c r="E25369" s="29"/>
      <c r="F25369" s="29"/>
      <c r="G25369" s="29"/>
      <c r="H25369" s="29"/>
      <c r="I25369" s="29"/>
      <c r="J25369" s="29"/>
      <c r="K25369" s="29"/>
      <c r="L25369" s="29"/>
      <c r="M25369" s="29"/>
      <c r="N25369" s="29"/>
      <c r="O25369" s="29"/>
      <c r="P25369" s="29"/>
      <c r="Q25369" s="29"/>
      <c r="R25369" s="29"/>
      <c r="S25369" s="33"/>
      <c r="T25369" s="29"/>
      <c r="U25369" s="29"/>
      <c r="V25369" s="29"/>
      <c r="W25369" s="29"/>
      <c r="X25369" s="29"/>
      <c r="Y25369" s="29"/>
      <c r="Z25369" s="29"/>
      <c r="AA25369" s="29"/>
      <c r="AB25369" s="29"/>
      <c r="AC25369" s="29"/>
      <c r="AD25369" s="29"/>
      <c r="AE25369" s="29"/>
      <c r="AF25369" s="29"/>
      <c r="AG25369" s="29"/>
      <c r="AH25369" s="29"/>
      <c r="AI25369" s="29"/>
      <c r="AJ25369" s="29"/>
      <c r="AK25369" s="29"/>
      <c r="AL25369" s="29"/>
      <c r="AM25369" s="29"/>
      <c r="AP25369" s="30"/>
    </row>
    <row r="25370" spans="1:42">
      <c r="A25370" s="29"/>
      <c r="B25370" s="29"/>
      <c r="C25370" s="29"/>
      <c r="D25370" s="29"/>
      <c r="E25370" s="29"/>
      <c r="F25370" s="29"/>
      <c r="G25370" s="29"/>
      <c r="H25370" s="29"/>
      <c r="I25370" s="29"/>
      <c r="J25370" s="29"/>
      <c r="K25370" s="29"/>
      <c r="L25370" s="29"/>
      <c r="M25370" s="29"/>
      <c r="N25370" s="29"/>
      <c r="O25370" s="29"/>
      <c r="P25370" s="29"/>
      <c r="Q25370" s="29"/>
      <c r="R25370" s="29"/>
      <c r="S25370" s="33"/>
      <c r="T25370" s="29"/>
      <c r="U25370" s="29"/>
      <c r="V25370" s="29"/>
      <c r="W25370" s="29"/>
      <c r="X25370" s="29"/>
      <c r="Y25370" s="29"/>
      <c r="Z25370" s="29"/>
      <c r="AA25370" s="29"/>
      <c r="AB25370" s="29"/>
      <c r="AC25370" s="29"/>
      <c r="AD25370" s="29"/>
      <c r="AE25370" s="29"/>
      <c r="AF25370" s="29"/>
      <c r="AG25370" s="29"/>
      <c r="AH25370" s="29"/>
      <c r="AI25370" s="29"/>
      <c r="AJ25370" s="29"/>
      <c r="AK25370" s="29"/>
      <c r="AL25370" s="29"/>
      <c r="AM25370" s="29"/>
      <c r="AP25370" s="30"/>
    </row>
    <row r="25371" spans="1:42">
      <c r="A25371" s="29"/>
      <c r="B25371" s="29"/>
      <c r="C25371" s="29"/>
      <c r="D25371" s="29"/>
      <c r="E25371" s="29"/>
      <c r="F25371" s="29"/>
      <c r="G25371" s="29"/>
      <c r="H25371" s="29"/>
      <c r="I25371" s="29"/>
      <c r="J25371" s="29"/>
      <c r="K25371" s="29"/>
      <c r="L25371" s="29"/>
      <c r="M25371" s="29"/>
      <c r="N25371" s="29"/>
      <c r="O25371" s="29"/>
      <c r="P25371" s="29"/>
      <c r="Q25371" s="29"/>
      <c r="R25371" s="29"/>
      <c r="S25371" s="33"/>
      <c r="T25371" s="29"/>
      <c r="U25371" s="29"/>
      <c r="V25371" s="29"/>
      <c r="W25371" s="29"/>
      <c r="X25371" s="29"/>
      <c r="Y25371" s="29"/>
      <c r="Z25371" s="29"/>
      <c r="AA25371" s="29"/>
      <c r="AB25371" s="29"/>
      <c r="AC25371" s="29"/>
      <c r="AD25371" s="29"/>
      <c r="AE25371" s="29"/>
      <c r="AF25371" s="29"/>
      <c r="AG25371" s="29"/>
      <c r="AH25371" s="29"/>
      <c r="AI25371" s="29"/>
      <c r="AJ25371" s="29"/>
      <c r="AK25371" s="29"/>
      <c r="AL25371" s="29"/>
      <c r="AM25371" s="29"/>
      <c r="AP25371" s="30"/>
    </row>
    <row r="25372" spans="1:42">
      <c r="A25372" s="29"/>
      <c r="B25372" s="29"/>
      <c r="C25372" s="29"/>
      <c r="D25372" s="29"/>
      <c r="E25372" s="29"/>
      <c r="F25372" s="29"/>
      <c r="G25372" s="29"/>
      <c r="H25372" s="29"/>
      <c r="I25372" s="29"/>
      <c r="J25372" s="29"/>
      <c r="K25372" s="29"/>
      <c r="L25372" s="29"/>
      <c r="M25372" s="29"/>
      <c r="N25372" s="29"/>
      <c r="O25372" s="29"/>
      <c r="P25372" s="29"/>
      <c r="Q25372" s="29"/>
      <c r="R25372" s="29"/>
      <c r="S25372" s="33"/>
      <c r="T25372" s="29"/>
      <c r="U25372" s="29"/>
      <c r="V25372" s="29"/>
      <c r="W25372" s="29"/>
      <c r="X25372" s="29"/>
      <c r="Y25372" s="29"/>
      <c r="Z25372" s="29"/>
      <c r="AA25372" s="29"/>
      <c r="AB25372" s="29"/>
      <c r="AC25372" s="29"/>
      <c r="AD25372" s="29"/>
      <c r="AE25372" s="29"/>
      <c r="AF25372" s="29"/>
      <c r="AG25372" s="29"/>
      <c r="AH25372" s="29"/>
      <c r="AI25372" s="29"/>
      <c r="AJ25372" s="29"/>
      <c r="AK25372" s="29"/>
      <c r="AL25372" s="29"/>
      <c r="AM25372" s="29"/>
      <c r="AP25372" s="30"/>
    </row>
    <row r="25373" spans="1:42">
      <c r="A25373" s="29"/>
      <c r="B25373" s="29"/>
      <c r="C25373" s="29"/>
      <c r="D25373" s="29"/>
      <c r="E25373" s="29"/>
      <c r="F25373" s="29"/>
      <c r="G25373" s="29"/>
      <c r="H25373" s="29"/>
      <c r="I25373" s="29"/>
      <c r="J25373" s="29"/>
      <c r="K25373" s="29"/>
      <c r="L25373" s="29"/>
      <c r="M25373" s="29"/>
      <c r="N25373" s="29"/>
      <c r="O25373" s="29"/>
      <c r="P25373" s="29"/>
      <c r="Q25373" s="29"/>
      <c r="R25373" s="29"/>
      <c r="S25373" s="33"/>
      <c r="T25373" s="29"/>
      <c r="U25373" s="29"/>
      <c r="V25373" s="29"/>
      <c r="W25373" s="29"/>
      <c r="X25373" s="29"/>
      <c r="Y25373" s="29"/>
      <c r="Z25373" s="29"/>
      <c r="AA25373" s="29"/>
      <c r="AB25373" s="29"/>
      <c r="AC25373" s="29"/>
      <c r="AD25373" s="29"/>
      <c r="AE25373" s="29"/>
      <c r="AF25373" s="29"/>
      <c r="AG25373" s="29"/>
      <c r="AH25373" s="29"/>
      <c r="AI25373" s="29"/>
      <c r="AJ25373" s="29"/>
      <c r="AK25373" s="29"/>
      <c r="AL25373" s="29"/>
      <c r="AM25373" s="29"/>
      <c r="AP25373" s="30"/>
    </row>
    <row r="25374" spans="1:42">
      <c r="A25374" s="29"/>
      <c r="B25374" s="29"/>
      <c r="C25374" s="29"/>
      <c r="D25374" s="29"/>
      <c r="E25374" s="29"/>
      <c r="F25374" s="29"/>
      <c r="G25374" s="29"/>
      <c r="H25374" s="29"/>
      <c r="I25374" s="29"/>
      <c r="J25374" s="29"/>
      <c r="K25374" s="29"/>
      <c r="L25374" s="29"/>
      <c r="M25374" s="29"/>
      <c r="N25374" s="29"/>
      <c r="O25374" s="29"/>
      <c r="P25374" s="29"/>
      <c r="Q25374" s="29"/>
      <c r="R25374" s="29"/>
      <c r="S25374" s="33"/>
      <c r="T25374" s="29"/>
      <c r="U25374" s="29"/>
      <c r="V25374" s="29"/>
      <c r="W25374" s="29"/>
      <c r="X25374" s="29"/>
      <c r="Y25374" s="29"/>
      <c r="Z25374" s="29"/>
      <c r="AA25374" s="29"/>
      <c r="AB25374" s="29"/>
      <c r="AC25374" s="29"/>
      <c r="AD25374" s="29"/>
      <c r="AE25374" s="29"/>
      <c r="AF25374" s="29"/>
      <c r="AG25374" s="29"/>
      <c r="AH25374" s="29"/>
      <c r="AI25374" s="29"/>
      <c r="AJ25374" s="29"/>
      <c r="AK25374" s="29"/>
      <c r="AL25374" s="29"/>
      <c r="AM25374" s="29"/>
      <c r="AP25374" s="30"/>
    </row>
    <row r="25375" spans="1:42">
      <c r="A25375" s="29"/>
      <c r="B25375" s="29"/>
      <c r="C25375" s="29"/>
      <c r="D25375" s="29"/>
      <c r="E25375" s="29"/>
      <c r="F25375" s="29"/>
      <c r="G25375" s="29"/>
      <c r="H25375" s="29"/>
      <c r="I25375" s="29"/>
      <c r="J25375" s="29"/>
      <c r="K25375" s="29"/>
      <c r="L25375" s="29"/>
      <c r="M25375" s="29"/>
      <c r="N25375" s="29"/>
      <c r="O25375" s="29"/>
      <c r="P25375" s="29"/>
      <c r="Q25375" s="29"/>
      <c r="R25375" s="29"/>
      <c r="S25375" s="33"/>
      <c r="T25375" s="29"/>
      <c r="U25375" s="29"/>
      <c r="V25375" s="29"/>
      <c r="W25375" s="29"/>
      <c r="X25375" s="29"/>
      <c r="Y25375" s="29"/>
      <c r="Z25375" s="29"/>
      <c r="AA25375" s="29"/>
      <c r="AB25375" s="29"/>
      <c r="AC25375" s="29"/>
      <c r="AD25375" s="29"/>
      <c r="AE25375" s="29"/>
      <c r="AF25375" s="29"/>
      <c r="AG25375" s="29"/>
      <c r="AH25375" s="29"/>
      <c r="AI25375" s="29"/>
      <c r="AJ25375" s="29"/>
      <c r="AK25375" s="29"/>
      <c r="AL25375" s="29"/>
      <c r="AM25375" s="29"/>
      <c r="AP25375" s="30"/>
    </row>
    <row r="25376" spans="1:42">
      <c r="A25376" s="29"/>
      <c r="B25376" s="29"/>
      <c r="C25376" s="29"/>
      <c r="D25376" s="29"/>
      <c r="E25376" s="29"/>
      <c r="F25376" s="29"/>
      <c r="G25376" s="29"/>
      <c r="H25376" s="29"/>
      <c r="I25376" s="29"/>
      <c r="J25376" s="29"/>
      <c r="K25376" s="29"/>
      <c r="L25376" s="29"/>
      <c r="M25376" s="29"/>
      <c r="N25376" s="29"/>
      <c r="O25376" s="29"/>
      <c r="P25376" s="29"/>
      <c r="Q25376" s="29"/>
      <c r="R25376" s="29"/>
      <c r="S25376" s="33"/>
      <c r="T25376" s="29"/>
      <c r="U25376" s="29"/>
      <c r="V25376" s="29"/>
      <c r="W25376" s="29"/>
      <c r="X25376" s="29"/>
      <c r="Y25376" s="29"/>
      <c r="Z25376" s="29"/>
      <c r="AA25376" s="29"/>
      <c r="AB25376" s="29"/>
      <c r="AC25376" s="29"/>
      <c r="AD25376" s="29"/>
      <c r="AE25376" s="29"/>
      <c r="AF25376" s="29"/>
      <c r="AG25376" s="29"/>
      <c r="AH25376" s="29"/>
      <c r="AI25376" s="29"/>
      <c r="AJ25376" s="29"/>
      <c r="AK25376" s="29"/>
      <c r="AL25376" s="29"/>
      <c r="AM25376" s="29"/>
      <c r="AP25376" s="30"/>
    </row>
    <row r="25377" spans="1:42">
      <c r="A25377" s="29"/>
      <c r="B25377" s="29"/>
      <c r="C25377" s="29"/>
      <c r="D25377" s="29"/>
      <c r="E25377" s="29"/>
      <c r="F25377" s="29"/>
      <c r="G25377" s="29"/>
      <c r="H25377" s="29"/>
      <c r="I25377" s="29"/>
      <c r="J25377" s="29"/>
      <c r="K25377" s="29"/>
      <c r="L25377" s="29"/>
      <c r="M25377" s="29"/>
      <c r="N25377" s="29"/>
      <c r="O25377" s="29"/>
      <c r="P25377" s="29"/>
      <c r="Q25377" s="29"/>
      <c r="R25377" s="29"/>
      <c r="S25377" s="33"/>
      <c r="T25377" s="29"/>
      <c r="U25377" s="29"/>
      <c r="V25377" s="29"/>
      <c r="W25377" s="29"/>
      <c r="X25377" s="29"/>
      <c r="Y25377" s="29"/>
      <c r="Z25377" s="29"/>
      <c r="AA25377" s="29"/>
      <c r="AB25377" s="29"/>
      <c r="AC25377" s="29"/>
      <c r="AD25377" s="29"/>
      <c r="AE25377" s="29"/>
      <c r="AF25377" s="29"/>
      <c r="AG25377" s="29"/>
      <c r="AH25377" s="29"/>
      <c r="AI25377" s="29"/>
      <c r="AJ25377" s="29"/>
      <c r="AK25377" s="29"/>
      <c r="AL25377" s="29"/>
      <c r="AM25377" s="29"/>
      <c r="AP25377" s="30"/>
    </row>
    <row r="25378" spans="1:42">
      <c r="A25378" s="29"/>
      <c r="B25378" s="29"/>
      <c r="C25378" s="29"/>
      <c r="D25378" s="29"/>
      <c r="E25378" s="29"/>
      <c r="F25378" s="29"/>
      <c r="G25378" s="29"/>
      <c r="H25378" s="29"/>
      <c r="I25378" s="29"/>
      <c r="J25378" s="29"/>
      <c r="K25378" s="29"/>
      <c r="L25378" s="29"/>
      <c r="M25378" s="29"/>
      <c r="N25378" s="29"/>
      <c r="O25378" s="29"/>
      <c r="P25378" s="29"/>
      <c r="Q25378" s="29"/>
      <c r="R25378" s="29"/>
      <c r="S25378" s="33"/>
      <c r="T25378" s="29"/>
      <c r="U25378" s="29"/>
      <c r="V25378" s="29"/>
      <c r="W25378" s="29"/>
      <c r="X25378" s="29"/>
      <c r="Y25378" s="29"/>
      <c r="Z25378" s="29"/>
      <c r="AA25378" s="29"/>
      <c r="AB25378" s="29"/>
      <c r="AC25378" s="29"/>
      <c r="AD25378" s="29"/>
      <c r="AE25378" s="29"/>
      <c r="AF25378" s="29"/>
      <c r="AG25378" s="29"/>
      <c r="AH25378" s="29"/>
      <c r="AI25378" s="29"/>
      <c r="AJ25378" s="29"/>
      <c r="AK25378" s="29"/>
      <c r="AL25378" s="29"/>
      <c r="AM25378" s="29"/>
      <c r="AP25378" s="30"/>
    </row>
    <row r="25379" spans="1:42">
      <c r="A25379" s="29"/>
      <c r="B25379" s="29"/>
      <c r="C25379" s="29"/>
      <c r="D25379" s="29"/>
      <c r="E25379" s="29"/>
      <c r="F25379" s="29"/>
      <c r="G25379" s="29"/>
      <c r="H25379" s="29"/>
      <c r="I25379" s="29"/>
      <c r="J25379" s="29"/>
      <c r="K25379" s="29"/>
      <c r="L25379" s="29"/>
      <c r="M25379" s="29"/>
      <c r="N25379" s="29"/>
      <c r="O25379" s="29"/>
      <c r="P25379" s="29"/>
      <c r="Q25379" s="29"/>
      <c r="R25379" s="29"/>
      <c r="S25379" s="33"/>
      <c r="T25379" s="29"/>
      <c r="U25379" s="29"/>
      <c r="V25379" s="29"/>
      <c r="W25379" s="29"/>
      <c r="X25379" s="29"/>
      <c r="Y25379" s="29"/>
      <c r="Z25379" s="29"/>
      <c r="AA25379" s="29"/>
      <c r="AB25379" s="29"/>
      <c r="AC25379" s="29"/>
      <c r="AD25379" s="29"/>
      <c r="AE25379" s="29"/>
      <c r="AF25379" s="29"/>
      <c r="AG25379" s="29"/>
      <c r="AH25379" s="29"/>
      <c r="AI25379" s="29"/>
      <c r="AJ25379" s="29"/>
      <c r="AK25379" s="29"/>
      <c r="AL25379" s="29"/>
      <c r="AM25379" s="29"/>
      <c r="AP25379" s="30"/>
    </row>
    <row r="25380" spans="1:42">
      <c r="A25380" s="29"/>
      <c r="B25380" s="29"/>
      <c r="C25380" s="29"/>
      <c r="D25380" s="29"/>
      <c r="E25380" s="29"/>
      <c r="F25380" s="29"/>
      <c r="G25380" s="29"/>
      <c r="H25380" s="29"/>
      <c r="I25380" s="29"/>
      <c r="J25380" s="29"/>
      <c r="K25380" s="29"/>
      <c r="L25380" s="29"/>
      <c r="M25380" s="29"/>
      <c r="N25380" s="29"/>
      <c r="O25380" s="29"/>
      <c r="P25380" s="29"/>
      <c r="Q25380" s="29"/>
      <c r="R25380" s="29"/>
      <c r="S25380" s="33"/>
      <c r="T25380" s="29"/>
      <c r="U25380" s="29"/>
      <c r="V25380" s="29"/>
      <c r="W25380" s="29"/>
      <c r="X25380" s="29"/>
      <c r="Y25380" s="29"/>
      <c r="Z25380" s="29"/>
      <c r="AA25380" s="29"/>
      <c r="AB25380" s="29"/>
      <c r="AC25380" s="29"/>
      <c r="AD25380" s="29"/>
      <c r="AE25380" s="29"/>
      <c r="AF25380" s="29"/>
      <c r="AG25380" s="29"/>
      <c r="AH25380" s="29"/>
      <c r="AI25380" s="29"/>
      <c r="AJ25380" s="29"/>
      <c r="AK25380" s="29"/>
      <c r="AL25380" s="29"/>
      <c r="AM25380" s="29"/>
      <c r="AP25380" s="30"/>
    </row>
    <row r="25381" spans="1:42">
      <c r="A25381" s="29"/>
      <c r="B25381" s="29"/>
      <c r="C25381" s="29"/>
      <c r="D25381" s="29"/>
      <c r="E25381" s="29"/>
      <c r="F25381" s="29"/>
      <c r="G25381" s="29"/>
      <c r="H25381" s="29"/>
      <c r="I25381" s="29"/>
      <c r="J25381" s="29"/>
      <c r="K25381" s="29"/>
      <c r="L25381" s="29"/>
      <c r="M25381" s="29"/>
      <c r="N25381" s="29"/>
      <c r="O25381" s="29"/>
      <c r="P25381" s="29"/>
      <c r="Q25381" s="29"/>
      <c r="R25381" s="29"/>
      <c r="S25381" s="33"/>
      <c r="T25381" s="29"/>
      <c r="U25381" s="29"/>
      <c r="V25381" s="29"/>
      <c r="W25381" s="29"/>
      <c r="X25381" s="29"/>
      <c r="Y25381" s="29"/>
      <c r="Z25381" s="29"/>
      <c r="AA25381" s="29"/>
      <c r="AB25381" s="29"/>
      <c r="AC25381" s="29"/>
      <c r="AD25381" s="29"/>
      <c r="AE25381" s="29"/>
      <c r="AF25381" s="29"/>
      <c r="AG25381" s="29"/>
      <c r="AH25381" s="29"/>
      <c r="AI25381" s="29"/>
      <c r="AJ25381" s="29"/>
      <c r="AK25381" s="29"/>
      <c r="AL25381" s="29"/>
      <c r="AM25381" s="29"/>
      <c r="AP25381" s="30"/>
    </row>
    <row r="25382" spans="1:42">
      <c r="A25382" s="29"/>
      <c r="B25382" s="29"/>
      <c r="C25382" s="29"/>
      <c r="D25382" s="29"/>
      <c r="E25382" s="29"/>
      <c r="F25382" s="29"/>
      <c r="G25382" s="29"/>
      <c r="H25382" s="29"/>
      <c r="I25382" s="29"/>
      <c r="J25382" s="29"/>
      <c r="K25382" s="29"/>
      <c r="L25382" s="29"/>
      <c r="M25382" s="29"/>
      <c r="N25382" s="29"/>
      <c r="O25382" s="29"/>
      <c r="P25382" s="29"/>
      <c r="Q25382" s="29"/>
      <c r="R25382" s="29"/>
      <c r="S25382" s="33"/>
      <c r="T25382" s="29"/>
      <c r="U25382" s="29"/>
      <c r="V25382" s="29"/>
      <c r="W25382" s="29"/>
      <c r="X25382" s="29"/>
      <c r="Y25382" s="29"/>
      <c r="Z25382" s="29"/>
      <c r="AA25382" s="29"/>
      <c r="AB25382" s="29"/>
      <c r="AC25382" s="29"/>
      <c r="AD25382" s="29"/>
      <c r="AE25382" s="29"/>
      <c r="AF25382" s="29"/>
      <c r="AG25382" s="29"/>
      <c r="AH25382" s="29"/>
      <c r="AI25382" s="29"/>
      <c r="AJ25382" s="29"/>
      <c r="AK25382" s="29"/>
      <c r="AL25382" s="29"/>
      <c r="AM25382" s="29"/>
      <c r="AP25382" s="30"/>
    </row>
    <row r="25383" spans="1:42">
      <c r="A25383" s="29"/>
      <c r="B25383" s="29"/>
      <c r="C25383" s="29"/>
      <c r="D25383" s="29"/>
      <c r="E25383" s="29"/>
      <c r="F25383" s="29"/>
      <c r="G25383" s="29"/>
      <c r="H25383" s="29"/>
      <c r="I25383" s="29"/>
      <c r="J25383" s="29"/>
      <c r="K25383" s="29"/>
      <c r="L25383" s="29"/>
      <c r="M25383" s="29"/>
      <c r="N25383" s="29"/>
      <c r="O25383" s="29"/>
      <c r="P25383" s="29"/>
      <c r="Q25383" s="29"/>
      <c r="R25383" s="29"/>
      <c r="S25383" s="33"/>
      <c r="T25383" s="29"/>
      <c r="U25383" s="29"/>
      <c r="V25383" s="29"/>
      <c r="W25383" s="29"/>
      <c r="X25383" s="29"/>
      <c r="Y25383" s="29"/>
      <c r="Z25383" s="29"/>
      <c r="AA25383" s="29"/>
      <c r="AB25383" s="29"/>
      <c r="AC25383" s="29"/>
      <c r="AD25383" s="29"/>
      <c r="AE25383" s="29"/>
      <c r="AF25383" s="29"/>
      <c r="AG25383" s="29"/>
      <c r="AH25383" s="29"/>
      <c r="AI25383" s="29"/>
      <c r="AJ25383" s="29"/>
      <c r="AK25383" s="29"/>
      <c r="AL25383" s="29"/>
      <c r="AM25383" s="29"/>
      <c r="AP25383" s="30"/>
    </row>
    <row r="25384" spans="1:42">
      <c r="A25384" s="29"/>
      <c r="B25384" s="29"/>
      <c r="C25384" s="29"/>
      <c r="D25384" s="29"/>
      <c r="E25384" s="29"/>
      <c r="F25384" s="29"/>
      <c r="G25384" s="29"/>
      <c r="H25384" s="29"/>
      <c r="I25384" s="29"/>
      <c r="J25384" s="29"/>
      <c r="K25384" s="29"/>
      <c r="L25384" s="29"/>
      <c r="M25384" s="29"/>
      <c r="N25384" s="29"/>
      <c r="O25384" s="29"/>
      <c r="P25384" s="29"/>
      <c r="Q25384" s="29"/>
      <c r="R25384" s="29"/>
      <c r="S25384" s="33"/>
      <c r="T25384" s="29"/>
      <c r="U25384" s="29"/>
      <c r="V25384" s="29"/>
      <c r="W25384" s="29"/>
      <c r="X25384" s="29"/>
      <c r="Y25384" s="29"/>
      <c r="Z25384" s="29"/>
      <c r="AA25384" s="29"/>
      <c r="AB25384" s="29"/>
      <c r="AC25384" s="29"/>
      <c r="AD25384" s="29"/>
      <c r="AE25384" s="29"/>
      <c r="AF25384" s="29"/>
      <c r="AG25384" s="29"/>
      <c r="AH25384" s="29"/>
      <c r="AI25384" s="29"/>
      <c r="AJ25384" s="29"/>
      <c r="AK25384" s="29"/>
      <c r="AL25384" s="29"/>
      <c r="AM25384" s="29"/>
      <c r="AP25384" s="30"/>
    </row>
    <row r="25385" spans="1:42">
      <c r="A25385" s="29"/>
      <c r="B25385" s="29"/>
      <c r="C25385" s="29"/>
      <c r="D25385" s="29"/>
      <c r="E25385" s="29"/>
      <c r="F25385" s="29"/>
      <c r="G25385" s="29"/>
      <c r="H25385" s="29"/>
      <c r="I25385" s="29"/>
      <c r="J25385" s="29"/>
      <c r="K25385" s="29"/>
      <c r="L25385" s="29"/>
      <c r="M25385" s="29"/>
      <c r="N25385" s="29"/>
      <c r="O25385" s="29"/>
      <c r="P25385" s="29"/>
      <c r="Q25385" s="29"/>
      <c r="R25385" s="29"/>
      <c r="S25385" s="33"/>
      <c r="T25385" s="29"/>
      <c r="U25385" s="29"/>
      <c r="V25385" s="29"/>
      <c r="W25385" s="29"/>
      <c r="X25385" s="29"/>
      <c r="Y25385" s="29"/>
      <c r="Z25385" s="29"/>
      <c r="AA25385" s="29"/>
      <c r="AB25385" s="29"/>
      <c r="AC25385" s="29"/>
      <c r="AD25385" s="29"/>
      <c r="AE25385" s="29"/>
      <c r="AF25385" s="29"/>
      <c r="AG25385" s="29"/>
      <c r="AH25385" s="29"/>
      <c r="AI25385" s="29"/>
      <c r="AJ25385" s="29"/>
      <c r="AK25385" s="29"/>
      <c r="AL25385" s="29"/>
      <c r="AM25385" s="29"/>
      <c r="AP25385" s="30"/>
    </row>
    <row r="25386" spans="1:42">
      <c r="A25386" s="29"/>
      <c r="B25386" s="29"/>
      <c r="C25386" s="29"/>
      <c r="D25386" s="29"/>
      <c r="E25386" s="29"/>
      <c r="F25386" s="29"/>
      <c r="G25386" s="29"/>
      <c r="H25386" s="29"/>
      <c r="I25386" s="29"/>
      <c r="J25386" s="29"/>
      <c r="K25386" s="29"/>
      <c r="L25386" s="29"/>
      <c r="M25386" s="29"/>
      <c r="N25386" s="29"/>
      <c r="O25386" s="29"/>
      <c r="P25386" s="29"/>
      <c r="Q25386" s="29"/>
      <c r="R25386" s="29"/>
      <c r="S25386" s="33"/>
      <c r="T25386" s="29"/>
      <c r="U25386" s="29"/>
      <c r="V25386" s="29"/>
      <c r="W25386" s="29"/>
      <c r="X25386" s="29"/>
      <c r="Y25386" s="29"/>
      <c r="Z25386" s="29"/>
      <c r="AA25386" s="29"/>
      <c r="AB25386" s="29"/>
      <c r="AC25386" s="29"/>
      <c r="AD25386" s="29"/>
      <c r="AE25386" s="29"/>
      <c r="AF25386" s="29"/>
      <c r="AG25386" s="29"/>
      <c r="AH25386" s="29"/>
      <c r="AI25386" s="29"/>
      <c r="AJ25386" s="29"/>
      <c r="AK25386" s="29"/>
      <c r="AL25386" s="29"/>
      <c r="AM25386" s="29"/>
      <c r="AP25386" s="30"/>
    </row>
    <row r="25387" spans="1:42">
      <c r="A25387" s="29"/>
      <c r="B25387" s="29"/>
      <c r="C25387" s="29"/>
      <c r="D25387" s="29"/>
      <c r="E25387" s="29"/>
      <c r="F25387" s="29"/>
      <c r="G25387" s="29"/>
      <c r="H25387" s="29"/>
      <c r="I25387" s="29"/>
      <c r="J25387" s="29"/>
      <c r="K25387" s="29"/>
      <c r="L25387" s="29"/>
      <c r="M25387" s="29"/>
      <c r="N25387" s="29"/>
      <c r="O25387" s="29"/>
      <c r="P25387" s="29"/>
      <c r="Q25387" s="29"/>
      <c r="R25387" s="29"/>
      <c r="S25387" s="33"/>
      <c r="T25387" s="29"/>
      <c r="U25387" s="29"/>
      <c r="V25387" s="29"/>
      <c r="W25387" s="29"/>
      <c r="X25387" s="29"/>
      <c r="Y25387" s="29"/>
      <c r="Z25387" s="29"/>
      <c r="AA25387" s="29"/>
      <c r="AB25387" s="29"/>
      <c r="AC25387" s="29"/>
      <c r="AD25387" s="29"/>
      <c r="AE25387" s="29"/>
      <c r="AF25387" s="29"/>
      <c r="AG25387" s="29"/>
      <c r="AH25387" s="29"/>
      <c r="AI25387" s="29"/>
      <c r="AJ25387" s="29"/>
      <c r="AK25387" s="29"/>
      <c r="AL25387" s="29"/>
      <c r="AM25387" s="29"/>
      <c r="AP25387" s="30"/>
    </row>
    <row r="25388" spans="1:42">
      <c r="A25388" s="29"/>
      <c r="B25388" s="29"/>
      <c r="C25388" s="29"/>
      <c r="D25388" s="29"/>
      <c r="E25388" s="29"/>
      <c r="F25388" s="29"/>
      <c r="G25388" s="29"/>
      <c r="H25388" s="29"/>
      <c r="I25388" s="29"/>
      <c r="J25388" s="29"/>
      <c r="K25388" s="29"/>
      <c r="L25388" s="29"/>
      <c r="M25388" s="29"/>
      <c r="N25388" s="29"/>
      <c r="O25388" s="29"/>
      <c r="P25388" s="29"/>
      <c r="Q25388" s="29"/>
      <c r="R25388" s="29"/>
      <c r="S25388" s="33"/>
      <c r="T25388" s="29"/>
      <c r="U25388" s="29"/>
      <c r="V25388" s="29"/>
      <c r="W25388" s="29"/>
      <c r="X25388" s="29"/>
      <c r="Y25388" s="29"/>
      <c r="Z25388" s="29"/>
      <c r="AA25388" s="29"/>
      <c r="AB25388" s="29"/>
      <c r="AC25388" s="29"/>
      <c r="AD25388" s="29"/>
      <c r="AE25388" s="29"/>
      <c r="AF25388" s="29"/>
      <c r="AG25388" s="29"/>
      <c r="AH25388" s="29"/>
      <c r="AI25388" s="29"/>
      <c r="AJ25388" s="29"/>
      <c r="AK25388" s="29"/>
      <c r="AL25388" s="29"/>
      <c r="AM25388" s="29"/>
      <c r="AP25388" s="30"/>
    </row>
    <row r="25389" spans="1:42">
      <c r="A25389" s="29"/>
      <c r="B25389" s="29"/>
      <c r="C25389" s="29"/>
      <c r="D25389" s="29"/>
      <c r="E25389" s="29"/>
      <c r="F25389" s="29"/>
      <c r="G25389" s="29"/>
      <c r="H25389" s="29"/>
      <c r="I25389" s="29"/>
      <c r="J25389" s="29"/>
      <c r="K25389" s="29"/>
      <c r="L25389" s="29"/>
      <c r="M25389" s="29"/>
      <c r="N25389" s="29"/>
      <c r="O25389" s="29"/>
      <c r="P25389" s="29"/>
      <c r="Q25389" s="29"/>
      <c r="R25389" s="29"/>
      <c r="S25389" s="33"/>
      <c r="T25389" s="29"/>
      <c r="U25389" s="29"/>
      <c r="V25389" s="29"/>
      <c r="W25389" s="29"/>
      <c r="X25389" s="29"/>
      <c r="Y25389" s="29"/>
      <c r="Z25389" s="29"/>
      <c r="AA25389" s="29"/>
      <c r="AB25389" s="29"/>
      <c r="AC25389" s="29"/>
      <c r="AD25389" s="29"/>
      <c r="AE25389" s="29"/>
      <c r="AF25389" s="29"/>
      <c r="AG25389" s="29"/>
      <c r="AH25389" s="29"/>
      <c r="AI25389" s="29"/>
      <c r="AJ25389" s="29"/>
      <c r="AK25389" s="29"/>
      <c r="AL25389" s="29"/>
      <c r="AM25389" s="29"/>
      <c r="AP25389" s="30"/>
    </row>
    <row r="25390" spans="1:42">
      <c r="A25390" s="29"/>
      <c r="B25390" s="29"/>
      <c r="C25390" s="29"/>
      <c r="D25390" s="29"/>
      <c r="E25390" s="29"/>
      <c r="F25390" s="29"/>
      <c r="G25390" s="29"/>
      <c r="H25390" s="29"/>
      <c r="I25390" s="29"/>
      <c r="J25390" s="29"/>
      <c r="K25390" s="29"/>
      <c r="L25390" s="29"/>
      <c r="M25390" s="29"/>
      <c r="N25390" s="29"/>
      <c r="O25390" s="29"/>
      <c r="P25390" s="29"/>
      <c r="Q25390" s="29"/>
      <c r="R25390" s="29"/>
      <c r="S25390" s="33"/>
      <c r="T25390" s="29"/>
      <c r="U25390" s="29"/>
      <c r="V25390" s="29"/>
      <c r="W25390" s="29"/>
      <c r="X25390" s="29"/>
      <c r="Y25390" s="29"/>
      <c r="Z25390" s="29"/>
      <c r="AA25390" s="29"/>
      <c r="AB25390" s="29"/>
      <c r="AC25390" s="29"/>
      <c r="AD25390" s="29"/>
      <c r="AE25390" s="29"/>
      <c r="AF25390" s="29"/>
      <c r="AG25390" s="29"/>
      <c r="AH25390" s="29"/>
      <c r="AI25390" s="29"/>
      <c r="AJ25390" s="29"/>
      <c r="AK25390" s="29"/>
      <c r="AL25390" s="29"/>
      <c r="AM25390" s="29"/>
      <c r="AP25390" s="30"/>
    </row>
    <row r="25391" spans="1:42">
      <c r="A25391" s="29"/>
      <c r="B25391" s="29"/>
      <c r="C25391" s="29"/>
      <c r="D25391" s="29"/>
      <c r="E25391" s="29"/>
      <c r="F25391" s="29"/>
      <c r="G25391" s="29"/>
      <c r="H25391" s="29"/>
      <c r="I25391" s="29"/>
      <c r="J25391" s="29"/>
      <c r="K25391" s="29"/>
      <c r="L25391" s="29"/>
      <c r="M25391" s="29"/>
      <c r="N25391" s="29"/>
      <c r="O25391" s="29"/>
      <c r="P25391" s="29"/>
      <c r="Q25391" s="29"/>
      <c r="R25391" s="29"/>
      <c r="S25391" s="33"/>
      <c r="T25391" s="29"/>
      <c r="U25391" s="29"/>
      <c r="V25391" s="29"/>
      <c r="W25391" s="29"/>
      <c r="X25391" s="29"/>
      <c r="Y25391" s="29"/>
      <c r="Z25391" s="29"/>
      <c r="AA25391" s="29"/>
      <c r="AB25391" s="29"/>
      <c r="AC25391" s="29"/>
      <c r="AD25391" s="29"/>
      <c r="AE25391" s="29"/>
      <c r="AF25391" s="29"/>
      <c r="AG25391" s="29"/>
      <c r="AH25391" s="29"/>
      <c r="AI25391" s="29"/>
      <c r="AJ25391" s="29"/>
      <c r="AK25391" s="29"/>
      <c r="AL25391" s="29"/>
      <c r="AM25391" s="29"/>
      <c r="AP25391" s="30"/>
    </row>
    <row r="25392" spans="1:42">
      <c r="A25392" s="29"/>
      <c r="B25392" s="29"/>
      <c r="C25392" s="29"/>
      <c r="D25392" s="29"/>
      <c r="E25392" s="29"/>
      <c r="F25392" s="29"/>
      <c r="G25392" s="29"/>
      <c r="H25392" s="29"/>
      <c r="I25392" s="29"/>
      <c r="J25392" s="29"/>
      <c r="K25392" s="29"/>
      <c r="L25392" s="29"/>
      <c r="M25392" s="29"/>
      <c r="N25392" s="29"/>
      <c r="O25392" s="29"/>
      <c r="P25392" s="29"/>
      <c r="Q25392" s="29"/>
      <c r="R25392" s="29"/>
      <c r="S25392" s="33"/>
      <c r="T25392" s="29"/>
      <c r="U25392" s="29"/>
      <c r="V25392" s="29"/>
      <c r="W25392" s="29"/>
      <c r="X25392" s="29"/>
      <c r="Y25392" s="29"/>
      <c r="Z25392" s="29"/>
      <c r="AA25392" s="29"/>
      <c r="AB25392" s="29"/>
      <c r="AC25392" s="29"/>
      <c r="AD25392" s="29"/>
      <c r="AE25392" s="29"/>
      <c r="AF25392" s="29"/>
      <c r="AG25392" s="29"/>
      <c r="AH25392" s="29"/>
      <c r="AI25392" s="29"/>
      <c r="AJ25392" s="29"/>
      <c r="AK25392" s="29"/>
      <c r="AL25392" s="29"/>
      <c r="AM25392" s="29"/>
      <c r="AP25392" s="30"/>
    </row>
    <row r="25393" spans="1:42">
      <c r="A25393" s="29"/>
      <c r="B25393" s="29"/>
      <c r="C25393" s="29"/>
      <c r="D25393" s="29"/>
      <c r="E25393" s="29"/>
      <c r="F25393" s="29"/>
      <c r="G25393" s="29"/>
      <c r="H25393" s="29"/>
      <c r="I25393" s="29"/>
      <c r="J25393" s="29"/>
      <c r="K25393" s="29"/>
      <c r="L25393" s="29"/>
      <c r="M25393" s="29"/>
      <c r="N25393" s="29"/>
      <c r="O25393" s="29"/>
      <c r="P25393" s="29"/>
      <c r="Q25393" s="29"/>
      <c r="R25393" s="29"/>
      <c r="S25393" s="33"/>
      <c r="T25393" s="29"/>
      <c r="U25393" s="29"/>
      <c r="V25393" s="29"/>
      <c r="W25393" s="29"/>
      <c r="X25393" s="29"/>
      <c r="Y25393" s="29"/>
      <c r="Z25393" s="29"/>
      <c r="AA25393" s="29"/>
      <c r="AB25393" s="29"/>
      <c r="AC25393" s="29"/>
      <c r="AD25393" s="29"/>
      <c r="AE25393" s="29"/>
      <c r="AF25393" s="29"/>
      <c r="AG25393" s="29"/>
      <c r="AH25393" s="29"/>
      <c r="AI25393" s="29"/>
      <c r="AJ25393" s="29"/>
      <c r="AK25393" s="29"/>
      <c r="AL25393" s="29"/>
      <c r="AM25393" s="29"/>
      <c r="AP25393" s="30"/>
    </row>
    <row r="25394" spans="1:42">
      <c r="A25394" s="29"/>
      <c r="B25394" s="29"/>
      <c r="C25394" s="29"/>
      <c r="D25394" s="29"/>
      <c r="E25394" s="29"/>
      <c r="F25394" s="29"/>
      <c r="G25394" s="29"/>
      <c r="H25394" s="29"/>
      <c r="I25394" s="29"/>
      <c r="J25394" s="29"/>
      <c r="K25394" s="29"/>
      <c r="L25394" s="29"/>
      <c r="M25394" s="29"/>
      <c r="N25394" s="29"/>
      <c r="O25394" s="29"/>
      <c r="P25394" s="29"/>
      <c r="Q25394" s="29"/>
      <c r="R25394" s="29"/>
      <c r="S25394" s="33"/>
      <c r="T25394" s="29"/>
      <c r="U25394" s="29"/>
      <c r="V25394" s="29"/>
      <c r="W25394" s="29"/>
      <c r="X25394" s="29"/>
      <c r="Y25394" s="29"/>
      <c r="Z25394" s="29"/>
      <c r="AA25394" s="29"/>
      <c r="AB25394" s="29"/>
      <c r="AC25394" s="29"/>
      <c r="AD25394" s="29"/>
      <c r="AE25394" s="29"/>
      <c r="AF25394" s="29"/>
      <c r="AG25394" s="29"/>
      <c r="AH25394" s="29"/>
      <c r="AI25394" s="29"/>
      <c r="AJ25394" s="29"/>
      <c r="AK25394" s="29"/>
      <c r="AL25394" s="29"/>
      <c r="AM25394" s="29"/>
      <c r="AP25394" s="30"/>
    </row>
    <row r="25395" spans="1:42">
      <c r="A25395" s="29"/>
      <c r="B25395" s="29"/>
      <c r="C25395" s="29"/>
      <c r="D25395" s="29"/>
      <c r="E25395" s="29"/>
      <c r="F25395" s="29"/>
      <c r="G25395" s="29"/>
      <c r="H25395" s="29"/>
      <c r="I25395" s="29"/>
      <c r="J25395" s="29"/>
      <c r="K25395" s="29"/>
      <c r="L25395" s="29"/>
      <c r="M25395" s="29"/>
      <c r="N25395" s="29"/>
      <c r="O25395" s="29"/>
      <c r="P25395" s="29"/>
      <c r="Q25395" s="29"/>
      <c r="R25395" s="29"/>
      <c r="S25395" s="33"/>
      <c r="T25395" s="29"/>
      <c r="U25395" s="29"/>
      <c r="V25395" s="29"/>
      <c r="W25395" s="29"/>
      <c r="X25395" s="29"/>
      <c r="Y25395" s="29"/>
      <c r="Z25395" s="29"/>
      <c r="AA25395" s="29"/>
      <c r="AB25395" s="29"/>
      <c r="AC25395" s="29"/>
      <c r="AD25395" s="29"/>
      <c r="AE25395" s="29"/>
      <c r="AF25395" s="29"/>
      <c r="AG25395" s="29"/>
      <c r="AH25395" s="29"/>
      <c r="AI25395" s="29"/>
      <c r="AJ25395" s="29"/>
      <c r="AK25395" s="29"/>
      <c r="AL25395" s="29"/>
      <c r="AM25395" s="29"/>
      <c r="AP25395" s="30"/>
    </row>
    <row r="25396" spans="1:42">
      <c r="A25396" s="29"/>
      <c r="B25396" s="29"/>
      <c r="C25396" s="29"/>
      <c r="D25396" s="29"/>
      <c r="E25396" s="29"/>
      <c r="F25396" s="29"/>
      <c r="G25396" s="29"/>
      <c r="H25396" s="29"/>
      <c r="I25396" s="29"/>
      <c r="J25396" s="29"/>
      <c r="K25396" s="29"/>
      <c r="L25396" s="29"/>
      <c r="M25396" s="29"/>
      <c r="N25396" s="29"/>
      <c r="O25396" s="29"/>
      <c r="P25396" s="29"/>
      <c r="Q25396" s="29"/>
      <c r="R25396" s="29"/>
      <c r="S25396" s="33"/>
      <c r="T25396" s="29"/>
      <c r="U25396" s="29"/>
      <c r="V25396" s="29"/>
      <c r="W25396" s="29"/>
      <c r="X25396" s="29"/>
      <c r="Y25396" s="29"/>
      <c r="Z25396" s="29"/>
      <c r="AA25396" s="29"/>
      <c r="AB25396" s="29"/>
      <c r="AC25396" s="29"/>
      <c r="AD25396" s="29"/>
      <c r="AE25396" s="29"/>
      <c r="AF25396" s="29"/>
      <c r="AG25396" s="29"/>
      <c r="AH25396" s="29"/>
      <c r="AI25396" s="29"/>
      <c r="AJ25396" s="29"/>
      <c r="AK25396" s="29"/>
      <c r="AL25396" s="29"/>
      <c r="AM25396" s="29"/>
      <c r="AP25396" s="30"/>
    </row>
    <row r="25397" spans="1:42">
      <c r="A25397" s="29"/>
      <c r="B25397" s="29"/>
      <c r="C25397" s="29"/>
      <c r="D25397" s="29"/>
      <c r="E25397" s="29"/>
      <c r="F25397" s="29"/>
      <c r="G25397" s="29"/>
      <c r="H25397" s="29"/>
      <c r="I25397" s="29"/>
      <c r="J25397" s="29"/>
      <c r="K25397" s="29"/>
      <c r="L25397" s="29"/>
      <c r="M25397" s="29"/>
      <c r="N25397" s="29"/>
      <c r="O25397" s="29"/>
      <c r="P25397" s="29"/>
      <c r="Q25397" s="29"/>
      <c r="R25397" s="29"/>
      <c r="S25397" s="33"/>
      <c r="T25397" s="29"/>
      <c r="U25397" s="29"/>
      <c r="V25397" s="29"/>
      <c r="W25397" s="29"/>
      <c r="X25397" s="29"/>
      <c r="Y25397" s="29"/>
      <c r="Z25397" s="29"/>
      <c r="AA25397" s="29"/>
      <c r="AB25397" s="29"/>
      <c r="AC25397" s="29"/>
      <c r="AD25397" s="29"/>
      <c r="AE25397" s="29"/>
      <c r="AF25397" s="29"/>
      <c r="AG25397" s="29"/>
      <c r="AH25397" s="29"/>
      <c r="AI25397" s="29"/>
      <c r="AJ25397" s="29"/>
      <c r="AK25397" s="29"/>
      <c r="AL25397" s="29"/>
      <c r="AM25397" s="29"/>
      <c r="AP25397" s="30"/>
    </row>
    <row r="25398" spans="1:42">
      <c r="A25398" s="29"/>
      <c r="B25398" s="29"/>
      <c r="C25398" s="29"/>
      <c r="D25398" s="29"/>
      <c r="E25398" s="29"/>
      <c r="F25398" s="29"/>
      <c r="G25398" s="29"/>
      <c r="H25398" s="29"/>
      <c r="I25398" s="29"/>
      <c r="J25398" s="29"/>
      <c r="K25398" s="29"/>
      <c r="L25398" s="29"/>
      <c r="M25398" s="29"/>
      <c r="N25398" s="29"/>
      <c r="O25398" s="29"/>
      <c r="P25398" s="29"/>
      <c r="Q25398" s="29"/>
      <c r="R25398" s="29"/>
      <c r="S25398" s="33"/>
      <c r="T25398" s="29"/>
      <c r="U25398" s="29"/>
      <c r="V25398" s="29"/>
      <c r="W25398" s="29"/>
      <c r="X25398" s="29"/>
      <c r="Y25398" s="29"/>
      <c r="Z25398" s="29"/>
      <c r="AA25398" s="29"/>
      <c r="AB25398" s="29"/>
      <c r="AC25398" s="29"/>
      <c r="AD25398" s="29"/>
      <c r="AE25398" s="29"/>
      <c r="AF25398" s="29"/>
      <c r="AG25398" s="29"/>
      <c r="AH25398" s="29"/>
      <c r="AI25398" s="29"/>
      <c r="AJ25398" s="29"/>
      <c r="AK25398" s="29"/>
      <c r="AL25398" s="29"/>
      <c r="AM25398" s="29"/>
      <c r="AP25398" s="30"/>
    </row>
    <row r="25399" spans="1:42">
      <c r="A25399" s="29"/>
      <c r="B25399" s="29"/>
      <c r="C25399" s="29"/>
      <c r="D25399" s="29"/>
      <c r="E25399" s="29"/>
      <c r="F25399" s="29"/>
      <c r="G25399" s="29"/>
      <c r="H25399" s="29"/>
      <c r="I25399" s="29"/>
      <c r="J25399" s="29"/>
      <c r="K25399" s="29"/>
      <c r="L25399" s="29"/>
      <c r="M25399" s="29"/>
      <c r="N25399" s="29"/>
      <c r="O25399" s="29"/>
      <c r="P25399" s="29"/>
      <c r="Q25399" s="29"/>
      <c r="R25399" s="29"/>
      <c r="S25399" s="33"/>
      <c r="T25399" s="29"/>
      <c r="U25399" s="29"/>
      <c r="V25399" s="29"/>
      <c r="W25399" s="29"/>
      <c r="X25399" s="29"/>
      <c r="Y25399" s="29"/>
      <c r="Z25399" s="29"/>
      <c r="AA25399" s="29"/>
      <c r="AB25399" s="29"/>
      <c r="AC25399" s="29"/>
      <c r="AD25399" s="29"/>
      <c r="AE25399" s="29"/>
      <c r="AF25399" s="29"/>
      <c r="AG25399" s="29"/>
      <c r="AH25399" s="29"/>
      <c r="AI25399" s="29"/>
      <c r="AJ25399" s="29"/>
      <c r="AK25399" s="29"/>
      <c r="AL25399" s="29"/>
      <c r="AM25399" s="29"/>
      <c r="AP25399" s="30"/>
    </row>
    <row r="25400" spans="1:42">
      <c r="A25400" s="29"/>
      <c r="B25400" s="29"/>
      <c r="C25400" s="29"/>
      <c r="D25400" s="29"/>
      <c r="E25400" s="29"/>
      <c r="F25400" s="29"/>
      <c r="G25400" s="29"/>
      <c r="H25400" s="29"/>
      <c r="I25400" s="29"/>
      <c r="J25400" s="29"/>
      <c r="K25400" s="29"/>
      <c r="L25400" s="29"/>
      <c r="M25400" s="29"/>
      <c r="N25400" s="29"/>
      <c r="O25400" s="29"/>
      <c r="P25400" s="29"/>
      <c r="Q25400" s="29"/>
      <c r="R25400" s="29"/>
      <c r="S25400" s="33"/>
      <c r="T25400" s="29"/>
      <c r="U25400" s="29"/>
      <c r="V25400" s="29"/>
      <c r="W25400" s="29"/>
      <c r="X25400" s="29"/>
      <c r="Y25400" s="29"/>
      <c r="Z25400" s="29"/>
      <c r="AA25400" s="29"/>
      <c r="AB25400" s="29"/>
      <c r="AC25400" s="29"/>
      <c r="AD25400" s="29"/>
      <c r="AE25400" s="29"/>
      <c r="AF25400" s="29"/>
      <c r="AG25400" s="29"/>
      <c r="AH25400" s="29"/>
      <c r="AI25400" s="29"/>
      <c r="AJ25400" s="29"/>
      <c r="AK25400" s="29"/>
      <c r="AL25400" s="29"/>
      <c r="AM25400" s="29"/>
      <c r="AP25400" s="30"/>
    </row>
    <row r="25401" spans="1:42">
      <c r="A25401" s="29"/>
      <c r="B25401" s="29"/>
      <c r="C25401" s="29"/>
      <c r="D25401" s="29"/>
      <c r="E25401" s="29"/>
      <c r="F25401" s="29"/>
      <c r="G25401" s="29"/>
      <c r="H25401" s="29"/>
      <c r="I25401" s="29"/>
      <c r="J25401" s="29"/>
      <c r="K25401" s="29"/>
      <c r="L25401" s="29"/>
      <c r="M25401" s="29"/>
      <c r="N25401" s="29"/>
      <c r="O25401" s="29"/>
      <c r="P25401" s="29"/>
      <c r="Q25401" s="29"/>
      <c r="R25401" s="29"/>
      <c r="S25401" s="33"/>
      <c r="T25401" s="29"/>
      <c r="U25401" s="29"/>
      <c r="V25401" s="29"/>
      <c r="W25401" s="29"/>
      <c r="X25401" s="29"/>
      <c r="Y25401" s="29"/>
      <c r="Z25401" s="29"/>
      <c r="AA25401" s="29"/>
      <c r="AB25401" s="29"/>
      <c r="AC25401" s="29"/>
      <c r="AD25401" s="29"/>
      <c r="AE25401" s="29"/>
      <c r="AF25401" s="29"/>
      <c r="AG25401" s="29"/>
      <c r="AH25401" s="29"/>
      <c r="AI25401" s="29"/>
      <c r="AJ25401" s="29"/>
      <c r="AK25401" s="29"/>
      <c r="AL25401" s="29"/>
      <c r="AM25401" s="29"/>
      <c r="AP25401" s="30"/>
    </row>
    <row r="25402" spans="1:42">
      <c r="A25402" s="29"/>
      <c r="B25402" s="29"/>
      <c r="C25402" s="29"/>
      <c r="D25402" s="29"/>
      <c r="E25402" s="29"/>
      <c r="F25402" s="29"/>
      <c r="G25402" s="29"/>
      <c r="H25402" s="29"/>
      <c r="I25402" s="29"/>
      <c r="J25402" s="29"/>
      <c r="K25402" s="29"/>
      <c r="L25402" s="29"/>
      <c r="M25402" s="29"/>
      <c r="N25402" s="29"/>
      <c r="O25402" s="29"/>
      <c r="P25402" s="29"/>
      <c r="Q25402" s="29"/>
      <c r="R25402" s="29"/>
      <c r="S25402" s="33"/>
      <c r="T25402" s="29"/>
      <c r="U25402" s="29"/>
      <c r="V25402" s="29"/>
      <c r="W25402" s="29"/>
      <c r="X25402" s="29"/>
      <c r="Y25402" s="29"/>
      <c r="Z25402" s="29"/>
      <c r="AA25402" s="29"/>
      <c r="AB25402" s="29"/>
      <c r="AC25402" s="29"/>
      <c r="AD25402" s="29"/>
      <c r="AE25402" s="29"/>
      <c r="AF25402" s="29"/>
      <c r="AG25402" s="29"/>
      <c r="AH25402" s="29"/>
      <c r="AI25402" s="29"/>
      <c r="AJ25402" s="29"/>
      <c r="AK25402" s="29"/>
      <c r="AL25402" s="29"/>
      <c r="AM25402" s="29"/>
      <c r="AP25402" s="30"/>
    </row>
    <row r="25403" spans="1:42">
      <c r="A25403" s="29"/>
      <c r="B25403" s="29"/>
      <c r="C25403" s="29"/>
      <c r="D25403" s="29"/>
      <c r="E25403" s="29"/>
      <c r="F25403" s="29"/>
      <c r="G25403" s="29"/>
      <c r="H25403" s="29"/>
      <c r="I25403" s="29"/>
      <c r="J25403" s="29"/>
      <c r="K25403" s="29"/>
      <c r="L25403" s="29"/>
      <c r="M25403" s="29"/>
      <c r="N25403" s="29"/>
      <c r="O25403" s="29"/>
      <c r="P25403" s="29"/>
      <c r="Q25403" s="29"/>
      <c r="R25403" s="29"/>
      <c r="S25403" s="33"/>
      <c r="T25403" s="29"/>
      <c r="U25403" s="29"/>
      <c r="V25403" s="29"/>
      <c r="W25403" s="29"/>
      <c r="X25403" s="29"/>
      <c r="Y25403" s="29"/>
      <c r="Z25403" s="29"/>
      <c r="AA25403" s="29"/>
      <c r="AB25403" s="29"/>
      <c r="AC25403" s="29"/>
      <c r="AD25403" s="29"/>
      <c r="AE25403" s="29"/>
      <c r="AF25403" s="29"/>
      <c r="AG25403" s="29"/>
      <c r="AH25403" s="29"/>
      <c r="AI25403" s="29"/>
      <c r="AJ25403" s="29"/>
      <c r="AK25403" s="29"/>
      <c r="AL25403" s="29"/>
      <c r="AM25403" s="29"/>
      <c r="AP25403" s="30"/>
    </row>
    <row r="25404" spans="1:42">
      <c r="A25404" s="29"/>
      <c r="B25404" s="29"/>
      <c r="C25404" s="29"/>
      <c r="D25404" s="29"/>
      <c r="E25404" s="29"/>
      <c r="F25404" s="29"/>
      <c r="G25404" s="29"/>
      <c r="H25404" s="29"/>
      <c r="I25404" s="29"/>
      <c r="J25404" s="29"/>
      <c r="K25404" s="29"/>
      <c r="L25404" s="29"/>
      <c r="M25404" s="29"/>
      <c r="N25404" s="29"/>
      <c r="O25404" s="29"/>
      <c r="P25404" s="29"/>
      <c r="Q25404" s="29"/>
      <c r="R25404" s="29"/>
      <c r="S25404" s="33"/>
      <c r="T25404" s="29"/>
      <c r="U25404" s="29"/>
      <c r="V25404" s="29"/>
      <c r="W25404" s="29"/>
      <c r="X25404" s="29"/>
      <c r="Y25404" s="29"/>
      <c r="Z25404" s="29"/>
      <c r="AA25404" s="29"/>
      <c r="AB25404" s="29"/>
      <c r="AC25404" s="29"/>
      <c r="AD25404" s="29"/>
      <c r="AE25404" s="29"/>
      <c r="AF25404" s="29"/>
      <c r="AG25404" s="29"/>
      <c r="AH25404" s="29"/>
      <c r="AI25404" s="29"/>
      <c r="AJ25404" s="29"/>
      <c r="AK25404" s="29"/>
      <c r="AL25404" s="29"/>
      <c r="AM25404" s="29"/>
      <c r="AP25404" s="30"/>
    </row>
    <row r="25405" spans="1:42">
      <c r="A25405" s="29"/>
      <c r="B25405" s="29"/>
      <c r="C25405" s="29"/>
      <c r="D25405" s="29"/>
      <c r="E25405" s="29"/>
      <c r="F25405" s="29"/>
      <c r="G25405" s="29"/>
      <c r="H25405" s="29"/>
      <c r="I25405" s="29"/>
      <c r="J25405" s="29"/>
      <c r="K25405" s="29"/>
      <c r="L25405" s="29"/>
      <c r="M25405" s="29"/>
      <c r="N25405" s="29"/>
      <c r="O25405" s="29"/>
      <c r="P25405" s="29"/>
      <c r="Q25405" s="29"/>
      <c r="R25405" s="29"/>
      <c r="S25405" s="33"/>
      <c r="T25405" s="29"/>
      <c r="U25405" s="29"/>
      <c r="V25405" s="29"/>
      <c r="W25405" s="29"/>
      <c r="X25405" s="29"/>
      <c r="Y25405" s="29"/>
      <c r="Z25405" s="29"/>
      <c r="AA25405" s="29"/>
      <c r="AB25405" s="29"/>
      <c r="AC25405" s="29"/>
      <c r="AD25405" s="29"/>
      <c r="AE25405" s="29"/>
      <c r="AF25405" s="29"/>
      <c r="AG25405" s="29"/>
      <c r="AH25405" s="29"/>
      <c r="AI25405" s="29"/>
      <c r="AJ25405" s="29"/>
      <c r="AK25405" s="29"/>
      <c r="AL25405" s="29"/>
      <c r="AM25405" s="29"/>
      <c r="AP25405" s="30"/>
    </row>
    <row r="25406" spans="1:42">
      <c r="A25406" s="29"/>
      <c r="B25406" s="29"/>
      <c r="C25406" s="29"/>
      <c r="D25406" s="29"/>
      <c r="E25406" s="29"/>
      <c r="F25406" s="29"/>
      <c r="G25406" s="29"/>
      <c r="H25406" s="29"/>
      <c r="I25406" s="29"/>
      <c r="J25406" s="29"/>
      <c r="K25406" s="29"/>
      <c r="L25406" s="29"/>
      <c r="M25406" s="29"/>
      <c r="N25406" s="29"/>
      <c r="O25406" s="29"/>
      <c r="P25406" s="29"/>
      <c r="Q25406" s="29"/>
      <c r="R25406" s="29"/>
      <c r="S25406" s="33"/>
      <c r="T25406" s="29"/>
      <c r="U25406" s="29"/>
      <c r="V25406" s="29"/>
      <c r="W25406" s="29"/>
      <c r="X25406" s="29"/>
      <c r="Y25406" s="29"/>
      <c r="Z25406" s="29"/>
      <c r="AA25406" s="29"/>
      <c r="AB25406" s="29"/>
      <c r="AC25406" s="29"/>
      <c r="AD25406" s="29"/>
      <c r="AE25406" s="29"/>
      <c r="AF25406" s="29"/>
      <c r="AG25406" s="29"/>
      <c r="AH25406" s="29"/>
      <c r="AI25406" s="29"/>
      <c r="AJ25406" s="29"/>
      <c r="AK25406" s="29"/>
      <c r="AL25406" s="29"/>
      <c r="AM25406" s="29"/>
      <c r="AP25406" s="30"/>
    </row>
    <row r="25407" spans="1:42">
      <c r="A25407" s="29"/>
      <c r="B25407" s="29"/>
      <c r="C25407" s="29"/>
      <c r="D25407" s="29"/>
      <c r="E25407" s="29"/>
      <c r="F25407" s="29"/>
      <c r="G25407" s="29"/>
      <c r="H25407" s="29"/>
      <c r="I25407" s="29"/>
      <c r="J25407" s="29"/>
      <c r="K25407" s="29"/>
      <c r="L25407" s="29"/>
      <c r="M25407" s="29"/>
      <c r="N25407" s="29"/>
      <c r="O25407" s="29"/>
      <c r="P25407" s="29"/>
      <c r="Q25407" s="29"/>
      <c r="R25407" s="29"/>
      <c r="S25407" s="33"/>
      <c r="T25407" s="29"/>
      <c r="U25407" s="29"/>
      <c r="V25407" s="29"/>
      <c r="W25407" s="29"/>
      <c r="X25407" s="29"/>
      <c r="Y25407" s="29"/>
      <c r="Z25407" s="29"/>
      <c r="AA25407" s="29"/>
      <c r="AB25407" s="29"/>
      <c r="AC25407" s="29"/>
      <c r="AD25407" s="29"/>
      <c r="AE25407" s="29"/>
      <c r="AF25407" s="29"/>
      <c r="AG25407" s="29"/>
      <c r="AH25407" s="29"/>
      <c r="AI25407" s="29"/>
      <c r="AJ25407" s="29"/>
      <c r="AK25407" s="29"/>
      <c r="AL25407" s="29"/>
      <c r="AM25407" s="29"/>
      <c r="AP25407" s="30"/>
    </row>
    <row r="25408" spans="1:42">
      <c r="A25408" s="29"/>
      <c r="B25408" s="29"/>
      <c r="C25408" s="29"/>
      <c r="D25408" s="29"/>
      <c r="E25408" s="29"/>
      <c r="F25408" s="29"/>
      <c r="G25408" s="29"/>
      <c r="H25408" s="29"/>
      <c r="I25408" s="29"/>
      <c r="J25408" s="29"/>
      <c r="K25408" s="29"/>
      <c r="L25408" s="29"/>
      <c r="M25408" s="29"/>
      <c r="N25408" s="29"/>
      <c r="O25408" s="29"/>
      <c r="P25408" s="29"/>
      <c r="Q25408" s="29"/>
      <c r="R25408" s="29"/>
      <c r="S25408" s="33"/>
      <c r="T25408" s="29"/>
      <c r="U25408" s="29"/>
      <c r="V25408" s="29"/>
      <c r="W25408" s="29"/>
      <c r="X25408" s="29"/>
      <c r="Y25408" s="29"/>
      <c r="Z25408" s="29"/>
      <c r="AA25408" s="29"/>
      <c r="AB25408" s="29"/>
      <c r="AC25408" s="29"/>
      <c r="AD25408" s="29"/>
      <c r="AE25408" s="29"/>
      <c r="AF25408" s="29"/>
      <c r="AG25408" s="29"/>
      <c r="AH25408" s="29"/>
      <c r="AI25408" s="29"/>
      <c r="AJ25408" s="29"/>
      <c r="AK25408" s="29"/>
      <c r="AL25408" s="29"/>
      <c r="AM25408" s="29"/>
      <c r="AP25408" s="30"/>
    </row>
    <row r="25409" spans="1:42">
      <c r="A25409" s="29"/>
      <c r="B25409" s="29"/>
      <c r="C25409" s="29"/>
      <c r="D25409" s="29"/>
      <c r="E25409" s="29"/>
      <c r="F25409" s="29"/>
      <c r="G25409" s="29"/>
      <c r="H25409" s="29"/>
      <c r="I25409" s="29"/>
      <c r="J25409" s="29"/>
      <c r="K25409" s="29"/>
      <c r="L25409" s="29"/>
      <c r="M25409" s="29"/>
      <c r="N25409" s="29"/>
      <c r="O25409" s="29"/>
      <c r="P25409" s="29"/>
      <c r="Q25409" s="29"/>
      <c r="R25409" s="29"/>
      <c r="S25409" s="33"/>
      <c r="T25409" s="29"/>
      <c r="U25409" s="29"/>
      <c r="V25409" s="29"/>
      <c r="W25409" s="29"/>
      <c r="X25409" s="29"/>
      <c r="Y25409" s="29"/>
      <c r="Z25409" s="29"/>
      <c r="AA25409" s="29"/>
      <c r="AB25409" s="29"/>
      <c r="AC25409" s="29"/>
      <c r="AD25409" s="29"/>
      <c r="AE25409" s="29"/>
      <c r="AF25409" s="29"/>
      <c r="AG25409" s="29"/>
      <c r="AH25409" s="29"/>
      <c r="AI25409" s="29"/>
      <c r="AJ25409" s="29"/>
      <c r="AK25409" s="29"/>
      <c r="AL25409" s="29"/>
      <c r="AM25409" s="29"/>
      <c r="AP25409" s="30"/>
    </row>
    <row r="25410" spans="1:42">
      <c r="A25410" s="29"/>
      <c r="B25410" s="29"/>
      <c r="C25410" s="29"/>
      <c r="D25410" s="29"/>
      <c r="E25410" s="29"/>
      <c r="F25410" s="29"/>
      <c r="G25410" s="29"/>
      <c r="H25410" s="29"/>
      <c r="I25410" s="29"/>
      <c r="J25410" s="29"/>
      <c r="K25410" s="29"/>
      <c r="L25410" s="29"/>
      <c r="M25410" s="29"/>
      <c r="N25410" s="29"/>
      <c r="O25410" s="29"/>
      <c r="P25410" s="29"/>
      <c r="Q25410" s="29"/>
      <c r="R25410" s="29"/>
      <c r="S25410" s="33"/>
      <c r="T25410" s="29"/>
      <c r="U25410" s="29"/>
      <c r="V25410" s="29"/>
      <c r="W25410" s="29"/>
      <c r="X25410" s="29"/>
      <c r="Y25410" s="29"/>
      <c r="Z25410" s="29"/>
      <c r="AA25410" s="29"/>
      <c r="AB25410" s="29"/>
      <c r="AC25410" s="29"/>
      <c r="AD25410" s="29"/>
      <c r="AE25410" s="29"/>
      <c r="AF25410" s="29"/>
      <c r="AG25410" s="29"/>
      <c r="AH25410" s="29"/>
      <c r="AI25410" s="29"/>
      <c r="AJ25410" s="29"/>
      <c r="AK25410" s="29"/>
      <c r="AL25410" s="29"/>
      <c r="AM25410" s="29"/>
      <c r="AP25410" s="30"/>
    </row>
    <row r="25411" spans="1:42">
      <c r="A25411" s="29"/>
      <c r="B25411" s="29"/>
      <c r="C25411" s="29"/>
      <c r="D25411" s="29"/>
      <c r="E25411" s="29"/>
      <c r="F25411" s="29"/>
      <c r="G25411" s="29"/>
      <c r="H25411" s="29"/>
      <c r="I25411" s="29"/>
      <c r="J25411" s="29"/>
      <c r="K25411" s="29"/>
      <c r="L25411" s="29"/>
      <c r="M25411" s="29"/>
      <c r="N25411" s="29"/>
      <c r="O25411" s="29"/>
      <c r="P25411" s="29"/>
      <c r="Q25411" s="29"/>
      <c r="R25411" s="29"/>
      <c r="S25411" s="33"/>
      <c r="T25411" s="29"/>
      <c r="U25411" s="29"/>
      <c r="V25411" s="29"/>
      <c r="W25411" s="29"/>
      <c r="X25411" s="29"/>
      <c r="Y25411" s="29"/>
      <c r="Z25411" s="29"/>
      <c r="AA25411" s="29"/>
      <c r="AB25411" s="29"/>
      <c r="AC25411" s="29"/>
      <c r="AD25411" s="29"/>
      <c r="AE25411" s="29"/>
      <c r="AF25411" s="29"/>
      <c r="AG25411" s="29"/>
      <c r="AH25411" s="29"/>
      <c r="AI25411" s="29"/>
      <c r="AJ25411" s="29"/>
      <c r="AK25411" s="29"/>
      <c r="AL25411" s="29"/>
      <c r="AM25411" s="29"/>
      <c r="AP25411" s="30"/>
    </row>
    <row r="25412" spans="1:42">
      <c r="A25412" s="29"/>
      <c r="B25412" s="29"/>
      <c r="C25412" s="29"/>
      <c r="D25412" s="29"/>
      <c r="E25412" s="29"/>
      <c r="F25412" s="29"/>
      <c r="G25412" s="29"/>
      <c r="H25412" s="29"/>
      <c r="I25412" s="29"/>
      <c r="J25412" s="29"/>
      <c r="K25412" s="29"/>
      <c r="L25412" s="29"/>
      <c r="M25412" s="29"/>
      <c r="N25412" s="29"/>
      <c r="O25412" s="29"/>
      <c r="P25412" s="29"/>
      <c r="Q25412" s="29"/>
      <c r="R25412" s="29"/>
      <c r="S25412" s="33"/>
      <c r="T25412" s="29"/>
      <c r="U25412" s="29"/>
      <c r="V25412" s="29"/>
      <c r="W25412" s="29"/>
      <c r="X25412" s="29"/>
      <c r="Y25412" s="29"/>
      <c r="Z25412" s="29"/>
      <c r="AA25412" s="29"/>
      <c r="AB25412" s="29"/>
      <c r="AC25412" s="29"/>
      <c r="AD25412" s="29"/>
      <c r="AE25412" s="29"/>
      <c r="AF25412" s="29"/>
      <c r="AG25412" s="29"/>
      <c r="AH25412" s="29"/>
      <c r="AI25412" s="29"/>
      <c r="AJ25412" s="29"/>
      <c r="AK25412" s="29"/>
      <c r="AL25412" s="29"/>
      <c r="AM25412" s="29"/>
      <c r="AP25412" s="30"/>
    </row>
    <row r="25413" spans="1:42">
      <c r="A25413" s="29"/>
      <c r="B25413" s="29"/>
      <c r="C25413" s="29"/>
      <c r="D25413" s="29"/>
      <c r="E25413" s="29"/>
      <c r="F25413" s="29"/>
      <c r="G25413" s="29"/>
      <c r="H25413" s="29"/>
      <c r="I25413" s="29"/>
      <c r="J25413" s="29"/>
      <c r="K25413" s="29"/>
      <c r="L25413" s="29"/>
      <c r="M25413" s="29"/>
      <c r="N25413" s="29"/>
      <c r="O25413" s="29"/>
      <c r="P25413" s="29"/>
      <c r="Q25413" s="29"/>
      <c r="R25413" s="29"/>
      <c r="S25413" s="33"/>
      <c r="T25413" s="29"/>
      <c r="U25413" s="29"/>
      <c r="V25413" s="29"/>
      <c r="W25413" s="29"/>
      <c r="X25413" s="29"/>
      <c r="Y25413" s="29"/>
      <c r="Z25413" s="29"/>
      <c r="AA25413" s="29"/>
      <c r="AB25413" s="29"/>
      <c r="AC25413" s="29"/>
      <c r="AD25413" s="29"/>
      <c r="AE25413" s="29"/>
      <c r="AF25413" s="29"/>
      <c r="AG25413" s="29"/>
      <c r="AH25413" s="29"/>
      <c r="AI25413" s="29"/>
      <c r="AJ25413" s="29"/>
      <c r="AK25413" s="29"/>
      <c r="AL25413" s="29"/>
      <c r="AM25413" s="29"/>
      <c r="AP25413" s="30"/>
    </row>
    <row r="25414" spans="1:42">
      <c r="A25414" s="29"/>
      <c r="B25414" s="29"/>
      <c r="C25414" s="29"/>
      <c r="D25414" s="29"/>
      <c r="E25414" s="29"/>
      <c r="F25414" s="29"/>
      <c r="G25414" s="29"/>
      <c r="H25414" s="29"/>
      <c r="I25414" s="29"/>
      <c r="J25414" s="29"/>
      <c r="K25414" s="29"/>
      <c r="L25414" s="29"/>
      <c r="M25414" s="29"/>
      <c r="N25414" s="29"/>
      <c r="O25414" s="29"/>
      <c r="P25414" s="29"/>
      <c r="Q25414" s="29"/>
      <c r="R25414" s="29"/>
      <c r="S25414" s="33"/>
      <c r="T25414" s="29"/>
      <c r="U25414" s="29"/>
      <c r="V25414" s="29"/>
      <c r="W25414" s="29"/>
      <c r="X25414" s="29"/>
      <c r="Y25414" s="29"/>
      <c r="Z25414" s="29"/>
      <c r="AA25414" s="29"/>
      <c r="AB25414" s="29"/>
      <c r="AC25414" s="29"/>
      <c r="AD25414" s="29"/>
      <c r="AE25414" s="29"/>
      <c r="AF25414" s="29"/>
      <c r="AG25414" s="29"/>
      <c r="AH25414" s="29"/>
      <c r="AI25414" s="29"/>
      <c r="AJ25414" s="29"/>
      <c r="AK25414" s="29"/>
      <c r="AL25414" s="29"/>
      <c r="AM25414" s="29"/>
      <c r="AP25414" s="30"/>
    </row>
    <row r="25415" spans="1:42">
      <c r="A25415" s="29"/>
      <c r="B25415" s="29"/>
      <c r="C25415" s="29"/>
      <c r="D25415" s="29"/>
      <c r="E25415" s="29"/>
      <c r="F25415" s="29"/>
      <c r="G25415" s="29"/>
      <c r="H25415" s="29"/>
      <c r="I25415" s="29"/>
      <c r="J25415" s="29"/>
      <c r="K25415" s="29"/>
      <c r="L25415" s="29"/>
      <c r="M25415" s="29"/>
      <c r="N25415" s="29"/>
      <c r="O25415" s="29"/>
      <c r="P25415" s="29"/>
      <c r="Q25415" s="29"/>
      <c r="R25415" s="29"/>
      <c r="S25415" s="33"/>
      <c r="T25415" s="29"/>
      <c r="U25415" s="29"/>
      <c r="V25415" s="29"/>
      <c r="W25415" s="29"/>
      <c r="X25415" s="29"/>
      <c r="Y25415" s="29"/>
      <c r="Z25415" s="29"/>
      <c r="AA25415" s="29"/>
      <c r="AB25415" s="29"/>
      <c r="AC25415" s="29"/>
      <c r="AD25415" s="29"/>
      <c r="AE25415" s="29"/>
      <c r="AF25415" s="29"/>
      <c r="AG25415" s="29"/>
      <c r="AH25415" s="29"/>
      <c r="AI25415" s="29"/>
      <c r="AJ25415" s="29"/>
      <c r="AK25415" s="29"/>
      <c r="AL25415" s="29"/>
      <c r="AM25415" s="29"/>
      <c r="AP25415" s="30"/>
    </row>
    <row r="25416" spans="1:42">
      <c r="A25416" s="29"/>
      <c r="B25416" s="29"/>
      <c r="C25416" s="29"/>
      <c r="D25416" s="29"/>
      <c r="E25416" s="29"/>
      <c r="F25416" s="29"/>
      <c r="G25416" s="29"/>
      <c r="H25416" s="29"/>
      <c r="I25416" s="29"/>
      <c r="J25416" s="29"/>
      <c r="K25416" s="29"/>
      <c r="L25416" s="29"/>
      <c r="M25416" s="29"/>
      <c r="N25416" s="29"/>
      <c r="O25416" s="29"/>
      <c r="P25416" s="29"/>
      <c r="Q25416" s="29"/>
      <c r="R25416" s="29"/>
      <c r="S25416" s="33"/>
      <c r="T25416" s="29"/>
      <c r="U25416" s="29"/>
      <c r="V25416" s="29"/>
      <c r="W25416" s="29"/>
      <c r="X25416" s="29"/>
      <c r="Y25416" s="29"/>
      <c r="Z25416" s="29"/>
      <c r="AA25416" s="29"/>
      <c r="AB25416" s="29"/>
      <c r="AC25416" s="29"/>
      <c r="AD25416" s="29"/>
      <c r="AE25416" s="29"/>
      <c r="AF25416" s="29"/>
      <c r="AG25416" s="29"/>
      <c r="AH25416" s="29"/>
      <c r="AI25416" s="29"/>
      <c r="AJ25416" s="29"/>
      <c r="AK25416" s="29"/>
      <c r="AL25416" s="29"/>
      <c r="AM25416" s="29"/>
      <c r="AP25416" s="30"/>
    </row>
    <row r="25417" spans="1:42">
      <c r="A25417" s="29"/>
      <c r="B25417" s="29"/>
      <c r="C25417" s="29"/>
      <c r="D25417" s="29"/>
      <c r="E25417" s="29"/>
      <c r="F25417" s="29"/>
      <c r="G25417" s="29"/>
      <c r="H25417" s="29"/>
      <c r="I25417" s="29"/>
      <c r="J25417" s="29"/>
      <c r="K25417" s="29"/>
      <c r="L25417" s="29"/>
      <c r="M25417" s="29"/>
      <c r="N25417" s="29"/>
      <c r="O25417" s="29"/>
      <c r="P25417" s="29"/>
      <c r="Q25417" s="29"/>
      <c r="R25417" s="29"/>
      <c r="S25417" s="33"/>
      <c r="T25417" s="29"/>
      <c r="U25417" s="29"/>
      <c r="V25417" s="29"/>
      <c r="W25417" s="29"/>
      <c r="X25417" s="29"/>
      <c r="Y25417" s="29"/>
      <c r="Z25417" s="29"/>
      <c r="AA25417" s="29"/>
      <c r="AB25417" s="29"/>
      <c r="AC25417" s="29"/>
      <c r="AD25417" s="29"/>
      <c r="AE25417" s="29"/>
      <c r="AF25417" s="29"/>
      <c r="AG25417" s="29"/>
      <c r="AH25417" s="29"/>
      <c r="AI25417" s="29"/>
      <c r="AJ25417" s="29"/>
      <c r="AK25417" s="29"/>
      <c r="AL25417" s="29"/>
      <c r="AM25417" s="29"/>
      <c r="AP25417" s="30"/>
    </row>
    <row r="25418" spans="1:42">
      <c r="A25418" s="29"/>
      <c r="B25418" s="29"/>
      <c r="C25418" s="29"/>
      <c r="D25418" s="29"/>
      <c r="E25418" s="29"/>
      <c r="F25418" s="29"/>
      <c r="G25418" s="29"/>
      <c r="H25418" s="29"/>
      <c r="I25418" s="29"/>
      <c r="J25418" s="29"/>
      <c r="K25418" s="29"/>
      <c r="L25418" s="29"/>
      <c r="M25418" s="29"/>
      <c r="N25418" s="29"/>
      <c r="O25418" s="29"/>
      <c r="P25418" s="29"/>
      <c r="Q25418" s="29"/>
      <c r="R25418" s="29"/>
      <c r="S25418" s="33"/>
      <c r="T25418" s="29"/>
      <c r="U25418" s="29"/>
      <c r="V25418" s="29"/>
      <c r="W25418" s="29"/>
      <c r="X25418" s="29"/>
      <c r="Y25418" s="29"/>
      <c r="Z25418" s="29"/>
      <c r="AA25418" s="29"/>
      <c r="AB25418" s="29"/>
      <c r="AC25418" s="29"/>
      <c r="AD25418" s="29"/>
      <c r="AE25418" s="29"/>
      <c r="AF25418" s="29"/>
      <c r="AG25418" s="29"/>
      <c r="AH25418" s="29"/>
      <c r="AI25418" s="29"/>
      <c r="AJ25418" s="29"/>
      <c r="AK25418" s="29"/>
      <c r="AL25418" s="29"/>
      <c r="AM25418" s="29"/>
      <c r="AP25418" s="30"/>
    </row>
    <row r="25419" spans="1:42">
      <c r="A25419" s="29"/>
      <c r="B25419" s="29"/>
      <c r="C25419" s="29"/>
      <c r="D25419" s="29"/>
      <c r="E25419" s="29"/>
      <c r="F25419" s="29"/>
      <c r="G25419" s="29"/>
      <c r="H25419" s="29"/>
      <c r="I25419" s="29"/>
      <c r="J25419" s="29"/>
      <c r="K25419" s="29"/>
      <c r="L25419" s="29"/>
      <c r="M25419" s="29"/>
      <c r="N25419" s="29"/>
      <c r="O25419" s="29"/>
      <c r="P25419" s="29"/>
      <c r="Q25419" s="29"/>
      <c r="R25419" s="29"/>
      <c r="S25419" s="33"/>
      <c r="T25419" s="29"/>
      <c r="U25419" s="29"/>
      <c r="V25419" s="29"/>
      <c r="W25419" s="29"/>
      <c r="X25419" s="29"/>
      <c r="Y25419" s="29"/>
      <c r="Z25419" s="29"/>
      <c r="AA25419" s="29"/>
      <c r="AB25419" s="29"/>
      <c r="AC25419" s="29"/>
      <c r="AD25419" s="29"/>
      <c r="AE25419" s="29"/>
      <c r="AF25419" s="29"/>
      <c r="AG25419" s="29"/>
      <c r="AH25419" s="29"/>
      <c r="AI25419" s="29"/>
      <c r="AJ25419" s="29"/>
      <c r="AK25419" s="29"/>
      <c r="AL25419" s="29"/>
      <c r="AM25419" s="29"/>
      <c r="AP25419" s="30"/>
    </row>
    <row r="25420" spans="1:42">
      <c r="A25420" s="29"/>
      <c r="B25420" s="29"/>
      <c r="C25420" s="29"/>
      <c r="D25420" s="29"/>
      <c r="E25420" s="29"/>
      <c r="F25420" s="29"/>
      <c r="G25420" s="29"/>
      <c r="H25420" s="29"/>
      <c r="I25420" s="29"/>
      <c r="J25420" s="29"/>
      <c r="K25420" s="29"/>
      <c r="L25420" s="29"/>
      <c r="M25420" s="29"/>
      <c r="N25420" s="29"/>
      <c r="O25420" s="29"/>
      <c r="P25420" s="29"/>
      <c r="Q25420" s="29"/>
      <c r="R25420" s="29"/>
      <c r="S25420" s="33"/>
      <c r="T25420" s="29"/>
      <c r="U25420" s="29"/>
      <c r="V25420" s="29"/>
      <c r="W25420" s="29"/>
      <c r="X25420" s="29"/>
      <c r="Y25420" s="29"/>
      <c r="Z25420" s="29"/>
      <c r="AA25420" s="29"/>
      <c r="AB25420" s="29"/>
      <c r="AC25420" s="29"/>
      <c r="AD25420" s="29"/>
      <c r="AE25420" s="29"/>
      <c r="AF25420" s="29"/>
      <c r="AG25420" s="29"/>
      <c r="AH25420" s="29"/>
      <c r="AI25420" s="29"/>
      <c r="AJ25420" s="29"/>
      <c r="AK25420" s="29"/>
      <c r="AL25420" s="29"/>
      <c r="AM25420" s="29"/>
      <c r="AP25420" s="30"/>
    </row>
    <row r="25421" spans="1:42">
      <c r="A25421" s="29"/>
      <c r="B25421" s="29"/>
      <c r="C25421" s="29"/>
      <c r="D25421" s="29"/>
      <c r="E25421" s="29"/>
      <c r="F25421" s="29"/>
      <c r="G25421" s="29"/>
      <c r="H25421" s="29"/>
      <c r="I25421" s="29"/>
      <c r="J25421" s="29"/>
      <c r="K25421" s="29"/>
      <c r="L25421" s="29"/>
      <c r="M25421" s="29"/>
      <c r="N25421" s="29"/>
      <c r="O25421" s="29"/>
      <c r="P25421" s="29"/>
      <c r="Q25421" s="29"/>
      <c r="R25421" s="29"/>
      <c r="S25421" s="33"/>
      <c r="T25421" s="29"/>
      <c r="U25421" s="29"/>
      <c r="V25421" s="29"/>
      <c r="W25421" s="29"/>
      <c r="X25421" s="29"/>
      <c r="Y25421" s="29"/>
      <c r="Z25421" s="29"/>
      <c r="AA25421" s="29"/>
      <c r="AB25421" s="29"/>
      <c r="AC25421" s="29"/>
      <c r="AD25421" s="29"/>
      <c r="AE25421" s="29"/>
      <c r="AF25421" s="29"/>
      <c r="AG25421" s="29"/>
      <c r="AH25421" s="29"/>
      <c r="AI25421" s="29"/>
      <c r="AJ25421" s="29"/>
      <c r="AK25421" s="29"/>
      <c r="AL25421" s="29"/>
      <c r="AM25421" s="29"/>
      <c r="AP25421" s="30"/>
    </row>
    <row r="25422" spans="1:42">
      <c r="A25422" s="29"/>
      <c r="B25422" s="29"/>
      <c r="C25422" s="29"/>
      <c r="D25422" s="29"/>
      <c r="E25422" s="29"/>
      <c r="F25422" s="29"/>
      <c r="G25422" s="29"/>
      <c r="H25422" s="29"/>
      <c r="I25422" s="29"/>
      <c r="J25422" s="29"/>
      <c r="K25422" s="29"/>
      <c r="L25422" s="29"/>
      <c r="M25422" s="29"/>
      <c r="N25422" s="29"/>
      <c r="O25422" s="29"/>
      <c r="P25422" s="29"/>
      <c r="Q25422" s="29"/>
      <c r="R25422" s="29"/>
      <c r="S25422" s="33"/>
      <c r="T25422" s="29"/>
      <c r="U25422" s="29"/>
      <c r="V25422" s="29"/>
      <c r="W25422" s="29"/>
      <c r="X25422" s="29"/>
      <c r="Y25422" s="29"/>
      <c r="Z25422" s="29"/>
      <c r="AA25422" s="29"/>
      <c r="AB25422" s="29"/>
      <c r="AC25422" s="29"/>
      <c r="AD25422" s="29"/>
      <c r="AE25422" s="29"/>
      <c r="AF25422" s="29"/>
      <c r="AG25422" s="29"/>
      <c r="AH25422" s="29"/>
      <c r="AI25422" s="29"/>
      <c r="AJ25422" s="29"/>
      <c r="AK25422" s="29"/>
      <c r="AL25422" s="29"/>
      <c r="AM25422" s="29"/>
      <c r="AP25422" s="30"/>
    </row>
    <row r="25423" spans="1:42">
      <c r="A25423" s="29"/>
      <c r="B25423" s="29"/>
      <c r="C25423" s="29"/>
      <c r="D25423" s="29"/>
      <c r="E25423" s="29"/>
      <c r="F25423" s="29"/>
      <c r="G25423" s="29"/>
      <c r="H25423" s="29"/>
      <c r="I25423" s="29"/>
      <c r="J25423" s="29"/>
      <c r="K25423" s="29"/>
      <c r="L25423" s="29"/>
      <c r="M25423" s="29"/>
      <c r="N25423" s="29"/>
      <c r="O25423" s="29"/>
      <c r="P25423" s="29"/>
      <c r="Q25423" s="29"/>
      <c r="R25423" s="29"/>
      <c r="S25423" s="33"/>
      <c r="T25423" s="29"/>
      <c r="U25423" s="29"/>
      <c r="V25423" s="29"/>
      <c r="W25423" s="29"/>
      <c r="X25423" s="29"/>
      <c r="Y25423" s="29"/>
      <c r="Z25423" s="29"/>
      <c r="AA25423" s="29"/>
      <c r="AB25423" s="29"/>
      <c r="AC25423" s="29"/>
      <c r="AD25423" s="29"/>
      <c r="AE25423" s="29"/>
      <c r="AF25423" s="29"/>
      <c r="AG25423" s="29"/>
      <c r="AH25423" s="29"/>
      <c r="AI25423" s="29"/>
      <c r="AJ25423" s="29"/>
      <c r="AK25423" s="29"/>
      <c r="AL25423" s="29"/>
      <c r="AM25423" s="29"/>
      <c r="AP25423" s="30"/>
    </row>
    <row r="25424" spans="1:42">
      <c r="A25424" s="29"/>
      <c r="B25424" s="29"/>
      <c r="C25424" s="29"/>
      <c r="D25424" s="29"/>
      <c r="E25424" s="29"/>
      <c r="F25424" s="29"/>
      <c r="G25424" s="29"/>
      <c r="H25424" s="29"/>
      <c r="I25424" s="29"/>
      <c r="J25424" s="29"/>
      <c r="K25424" s="29"/>
      <c r="L25424" s="29"/>
      <c r="M25424" s="29"/>
      <c r="N25424" s="29"/>
      <c r="O25424" s="29"/>
      <c r="P25424" s="29"/>
      <c r="Q25424" s="29"/>
      <c r="R25424" s="29"/>
      <c r="S25424" s="33"/>
      <c r="T25424" s="29"/>
      <c r="U25424" s="29"/>
      <c r="V25424" s="29"/>
      <c r="W25424" s="29"/>
      <c r="X25424" s="29"/>
      <c r="Y25424" s="29"/>
      <c r="Z25424" s="29"/>
      <c r="AA25424" s="29"/>
      <c r="AB25424" s="29"/>
      <c r="AC25424" s="29"/>
      <c r="AD25424" s="29"/>
      <c r="AE25424" s="29"/>
      <c r="AF25424" s="29"/>
      <c r="AG25424" s="29"/>
      <c r="AH25424" s="29"/>
      <c r="AI25424" s="29"/>
      <c r="AJ25424" s="29"/>
      <c r="AK25424" s="29"/>
      <c r="AL25424" s="29"/>
      <c r="AM25424" s="29"/>
      <c r="AP25424" s="30"/>
    </row>
    <row r="25425" spans="1:42">
      <c r="A25425" s="29"/>
      <c r="B25425" s="29"/>
      <c r="C25425" s="29"/>
      <c r="D25425" s="29"/>
      <c r="E25425" s="29"/>
      <c r="F25425" s="29"/>
      <c r="G25425" s="29"/>
      <c r="H25425" s="29"/>
      <c r="I25425" s="29"/>
      <c r="J25425" s="29"/>
      <c r="K25425" s="29"/>
      <c r="L25425" s="29"/>
      <c r="M25425" s="29"/>
      <c r="N25425" s="29"/>
      <c r="O25425" s="29"/>
      <c r="P25425" s="29"/>
      <c r="Q25425" s="29"/>
      <c r="R25425" s="29"/>
      <c r="S25425" s="33"/>
      <c r="T25425" s="29"/>
      <c r="U25425" s="29"/>
      <c r="V25425" s="29"/>
      <c r="W25425" s="29"/>
      <c r="X25425" s="29"/>
      <c r="Y25425" s="29"/>
      <c r="Z25425" s="29"/>
      <c r="AA25425" s="29"/>
      <c r="AB25425" s="29"/>
      <c r="AC25425" s="29"/>
      <c r="AD25425" s="29"/>
      <c r="AE25425" s="29"/>
      <c r="AF25425" s="29"/>
      <c r="AG25425" s="29"/>
      <c r="AH25425" s="29"/>
      <c r="AI25425" s="29"/>
      <c r="AJ25425" s="29"/>
      <c r="AK25425" s="29"/>
      <c r="AL25425" s="29"/>
      <c r="AM25425" s="29"/>
      <c r="AP25425" s="30"/>
    </row>
    <row r="25426" spans="1:42">
      <c r="A25426" s="29"/>
      <c r="B25426" s="29"/>
      <c r="C25426" s="29"/>
      <c r="D25426" s="29"/>
      <c r="E25426" s="29"/>
      <c r="F25426" s="29"/>
      <c r="G25426" s="29"/>
      <c r="H25426" s="29"/>
      <c r="I25426" s="29"/>
      <c r="J25426" s="29"/>
      <c r="K25426" s="29"/>
      <c r="L25426" s="29"/>
      <c r="M25426" s="29"/>
      <c r="N25426" s="29"/>
      <c r="O25426" s="29"/>
      <c r="P25426" s="29"/>
      <c r="Q25426" s="29"/>
      <c r="R25426" s="29"/>
      <c r="S25426" s="33"/>
      <c r="T25426" s="29"/>
      <c r="U25426" s="29"/>
      <c r="V25426" s="29"/>
      <c r="W25426" s="29"/>
      <c r="X25426" s="29"/>
      <c r="Y25426" s="29"/>
      <c r="Z25426" s="29"/>
      <c r="AA25426" s="29"/>
      <c r="AB25426" s="29"/>
      <c r="AC25426" s="29"/>
      <c r="AD25426" s="29"/>
      <c r="AE25426" s="29"/>
      <c r="AF25426" s="29"/>
      <c r="AG25426" s="29"/>
      <c r="AH25426" s="29"/>
      <c r="AI25426" s="29"/>
      <c r="AJ25426" s="29"/>
      <c r="AK25426" s="29"/>
      <c r="AL25426" s="29"/>
      <c r="AM25426" s="29"/>
      <c r="AP25426" s="30"/>
    </row>
    <row r="25427" spans="1:42">
      <c r="A25427" s="29"/>
      <c r="B25427" s="29"/>
      <c r="C25427" s="29"/>
      <c r="D25427" s="29"/>
      <c r="E25427" s="29"/>
      <c r="F25427" s="29"/>
      <c r="G25427" s="29"/>
      <c r="H25427" s="29"/>
      <c r="I25427" s="29"/>
      <c r="J25427" s="29"/>
      <c r="K25427" s="29"/>
      <c r="L25427" s="29"/>
      <c r="M25427" s="29"/>
      <c r="N25427" s="29"/>
      <c r="O25427" s="29"/>
      <c r="P25427" s="29"/>
      <c r="Q25427" s="29"/>
      <c r="R25427" s="29"/>
      <c r="S25427" s="33"/>
      <c r="T25427" s="29"/>
      <c r="U25427" s="29"/>
      <c r="V25427" s="29"/>
      <c r="W25427" s="29"/>
      <c r="X25427" s="29"/>
      <c r="Y25427" s="29"/>
      <c r="Z25427" s="29"/>
      <c r="AA25427" s="29"/>
      <c r="AB25427" s="29"/>
      <c r="AC25427" s="29"/>
      <c r="AD25427" s="29"/>
      <c r="AE25427" s="29"/>
      <c r="AF25427" s="29"/>
      <c r="AG25427" s="29"/>
      <c r="AH25427" s="29"/>
      <c r="AI25427" s="29"/>
      <c r="AJ25427" s="29"/>
      <c r="AK25427" s="29"/>
      <c r="AL25427" s="29"/>
      <c r="AM25427" s="29"/>
      <c r="AP25427" s="30"/>
    </row>
    <row r="25428" spans="1:42">
      <c r="A25428" s="29"/>
      <c r="B25428" s="29"/>
      <c r="C25428" s="29"/>
      <c r="D25428" s="29"/>
      <c r="E25428" s="29"/>
      <c r="F25428" s="29"/>
      <c r="G25428" s="29"/>
      <c r="H25428" s="29"/>
      <c r="I25428" s="29"/>
      <c r="J25428" s="29"/>
      <c r="K25428" s="29"/>
      <c r="L25428" s="29"/>
      <c r="M25428" s="29"/>
      <c r="N25428" s="29"/>
      <c r="O25428" s="29"/>
      <c r="P25428" s="29"/>
      <c r="Q25428" s="29"/>
      <c r="R25428" s="29"/>
      <c r="S25428" s="33"/>
      <c r="T25428" s="29"/>
      <c r="U25428" s="29"/>
      <c r="V25428" s="29"/>
      <c r="W25428" s="29"/>
      <c r="X25428" s="29"/>
      <c r="Y25428" s="29"/>
      <c r="Z25428" s="29"/>
      <c r="AA25428" s="29"/>
      <c r="AB25428" s="29"/>
      <c r="AC25428" s="29"/>
      <c r="AD25428" s="29"/>
      <c r="AE25428" s="29"/>
      <c r="AF25428" s="29"/>
      <c r="AG25428" s="29"/>
      <c r="AH25428" s="29"/>
      <c r="AI25428" s="29"/>
      <c r="AJ25428" s="29"/>
      <c r="AK25428" s="29"/>
      <c r="AL25428" s="29"/>
      <c r="AM25428" s="29"/>
      <c r="AP25428" s="30"/>
    </row>
    <row r="25429" spans="1:42">
      <c r="A25429" s="29"/>
      <c r="B25429" s="29"/>
      <c r="C25429" s="29"/>
      <c r="D25429" s="29"/>
      <c r="E25429" s="29"/>
      <c r="F25429" s="29"/>
      <c r="G25429" s="29"/>
      <c r="H25429" s="29"/>
      <c r="I25429" s="29"/>
      <c r="J25429" s="29"/>
      <c r="K25429" s="29"/>
      <c r="L25429" s="29"/>
      <c r="M25429" s="29"/>
      <c r="N25429" s="29"/>
      <c r="O25429" s="29"/>
      <c r="P25429" s="29"/>
      <c r="Q25429" s="29"/>
      <c r="R25429" s="29"/>
      <c r="S25429" s="33"/>
      <c r="T25429" s="29"/>
      <c r="U25429" s="29"/>
      <c r="V25429" s="29"/>
      <c r="W25429" s="29"/>
      <c r="X25429" s="29"/>
      <c r="Y25429" s="29"/>
      <c r="Z25429" s="29"/>
      <c r="AA25429" s="29"/>
      <c r="AB25429" s="29"/>
      <c r="AC25429" s="29"/>
      <c r="AD25429" s="29"/>
      <c r="AE25429" s="29"/>
      <c r="AF25429" s="29"/>
      <c r="AG25429" s="29"/>
      <c r="AH25429" s="29"/>
      <c r="AI25429" s="29"/>
      <c r="AJ25429" s="29"/>
      <c r="AK25429" s="29"/>
      <c r="AL25429" s="29"/>
      <c r="AM25429" s="29"/>
      <c r="AP25429" s="30"/>
    </row>
    <row r="25430" spans="1:42">
      <c r="A25430" s="29"/>
      <c r="B25430" s="29"/>
      <c r="C25430" s="29"/>
      <c r="D25430" s="29"/>
      <c r="E25430" s="29"/>
      <c r="F25430" s="29"/>
      <c r="G25430" s="29"/>
      <c r="H25430" s="29"/>
      <c r="I25430" s="29"/>
      <c r="J25430" s="29"/>
      <c r="K25430" s="29"/>
      <c r="L25430" s="29"/>
      <c r="M25430" s="29"/>
      <c r="N25430" s="29"/>
      <c r="O25430" s="29"/>
      <c r="P25430" s="29"/>
      <c r="Q25430" s="29"/>
      <c r="R25430" s="29"/>
      <c r="S25430" s="33"/>
      <c r="T25430" s="29"/>
      <c r="U25430" s="29"/>
      <c r="V25430" s="29"/>
      <c r="W25430" s="29"/>
      <c r="X25430" s="29"/>
      <c r="Y25430" s="29"/>
      <c r="Z25430" s="29"/>
      <c r="AA25430" s="29"/>
      <c r="AB25430" s="29"/>
      <c r="AC25430" s="29"/>
      <c r="AD25430" s="29"/>
      <c r="AE25430" s="29"/>
      <c r="AF25430" s="29"/>
      <c r="AG25430" s="29"/>
      <c r="AH25430" s="29"/>
      <c r="AI25430" s="29"/>
      <c r="AJ25430" s="29"/>
      <c r="AK25430" s="29"/>
      <c r="AL25430" s="29"/>
      <c r="AM25430" s="29"/>
      <c r="AP25430" s="30"/>
    </row>
    <row r="25431" spans="1:42">
      <c r="A25431" s="29"/>
      <c r="B25431" s="29"/>
      <c r="C25431" s="29"/>
      <c r="D25431" s="29"/>
      <c r="E25431" s="29"/>
      <c r="F25431" s="29"/>
      <c r="G25431" s="29"/>
      <c r="H25431" s="29"/>
      <c r="I25431" s="29"/>
      <c r="J25431" s="29"/>
      <c r="K25431" s="29"/>
      <c r="L25431" s="29"/>
      <c r="M25431" s="29"/>
      <c r="N25431" s="29"/>
      <c r="O25431" s="29"/>
      <c r="P25431" s="29"/>
      <c r="Q25431" s="29"/>
      <c r="R25431" s="29"/>
      <c r="S25431" s="33"/>
      <c r="T25431" s="29"/>
      <c r="U25431" s="29"/>
      <c r="V25431" s="29"/>
      <c r="W25431" s="29"/>
      <c r="X25431" s="29"/>
      <c r="Y25431" s="29"/>
      <c r="Z25431" s="29"/>
      <c r="AA25431" s="29"/>
      <c r="AB25431" s="29"/>
      <c r="AC25431" s="29"/>
      <c r="AD25431" s="29"/>
      <c r="AE25431" s="29"/>
      <c r="AF25431" s="29"/>
      <c r="AG25431" s="29"/>
      <c r="AH25431" s="29"/>
      <c r="AI25431" s="29"/>
      <c r="AJ25431" s="29"/>
      <c r="AK25431" s="29"/>
      <c r="AL25431" s="29"/>
      <c r="AM25431" s="29"/>
      <c r="AP25431" s="30"/>
    </row>
    <row r="25432" spans="1:42">
      <c r="A25432" s="29"/>
      <c r="B25432" s="29"/>
      <c r="C25432" s="29"/>
      <c r="D25432" s="29"/>
      <c r="E25432" s="29"/>
      <c r="F25432" s="29"/>
      <c r="G25432" s="29"/>
      <c r="H25432" s="29"/>
      <c r="I25432" s="29"/>
      <c r="J25432" s="29"/>
      <c r="K25432" s="29"/>
      <c r="L25432" s="29"/>
      <c r="M25432" s="29"/>
      <c r="N25432" s="29"/>
      <c r="O25432" s="29"/>
      <c r="P25432" s="29"/>
      <c r="Q25432" s="29"/>
      <c r="R25432" s="29"/>
      <c r="S25432" s="33"/>
      <c r="T25432" s="29"/>
      <c r="U25432" s="29"/>
      <c r="V25432" s="29"/>
      <c r="W25432" s="29"/>
      <c r="X25432" s="29"/>
      <c r="Y25432" s="29"/>
      <c r="Z25432" s="29"/>
      <c r="AA25432" s="29"/>
      <c r="AB25432" s="29"/>
      <c r="AC25432" s="29"/>
      <c r="AD25432" s="29"/>
      <c r="AE25432" s="29"/>
      <c r="AF25432" s="29"/>
      <c r="AG25432" s="29"/>
      <c r="AH25432" s="29"/>
      <c r="AI25432" s="29"/>
      <c r="AJ25432" s="29"/>
      <c r="AK25432" s="29"/>
      <c r="AL25432" s="29"/>
      <c r="AM25432" s="29"/>
      <c r="AP25432" s="30"/>
    </row>
    <row r="25433" spans="1:42">
      <c r="A25433" s="29"/>
      <c r="B25433" s="29"/>
      <c r="C25433" s="29"/>
      <c r="D25433" s="29"/>
      <c r="E25433" s="29"/>
      <c r="F25433" s="29"/>
      <c r="G25433" s="29"/>
      <c r="H25433" s="29"/>
      <c r="I25433" s="29"/>
      <c r="J25433" s="29"/>
      <c r="K25433" s="29"/>
      <c r="L25433" s="29"/>
      <c r="M25433" s="29"/>
      <c r="N25433" s="29"/>
      <c r="O25433" s="29"/>
      <c r="P25433" s="29"/>
      <c r="Q25433" s="29"/>
      <c r="R25433" s="29"/>
      <c r="S25433" s="33"/>
      <c r="T25433" s="29"/>
      <c r="U25433" s="29"/>
      <c r="V25433" s="29"/>
      <c r="W25433" s="29"/>
      <c r="X25433" s="29"/>
      <c r="Y25433" s="29"/>
      <c r="Z25433" s="29"/>
      <c r="AA25433" s="29"/>
      <c r="AB25433" s="29"/>
      <c r="AC25433" s="29"/>
      <c r="AD25433" s="29"/>
      <c r="AE25433" s="29"/>
      <c r="AF25433" s="29"/>
      <c r="AG25433" s="29"/>
      <c r="AH25433" s="29"/>
      <c r="AI25433" s="29"/>
      <c r="AJ25433" s="29"/>
      <c r="AK25433" s="29"/>
      <c r="AL25433" s="29"/>
      <c r="AM25433" s="29"/>
      <c r="AP25433" s="30"/>
    </row>
    <row r="25434" spans="1:42">
      <c r="A25434" s="29"/>
      <c r="B25434" s="29"/>
      <c r="C25434" s="29"/>
      <c r="D25434" s="29"/>
      <c r="E25434" s="29"/>
      <c r="F25434" s="29"/>
      <c r="G25434" s="29"/>
      <c r="H25434" s="29"/>
      <c r="I25434" s="29"/>
      <c r="J25434" s="29"/>
      <c r="K25434" s="29"/>
      <c r="L25434" s="29"/>
      <c r="M25434" s="29"/>
      <c r="N25434" s="29"/>
      <c r="O25434" s="29"/>
      <c r="P25434" s="29"/>
      <c r="Q25434" s="29"/>
      <c r="R25434" s="29"/>
      <c r="S25434" s="33"/>
      <c r="T25434" s="29"/>
      <c r="U25434" s="29"/>
      <c r="V25434" s="29"/>
      <c r="W25434" s="29"/>
      <c r="X25434" s="29"/>
      <c r="Y25434" s="29"/>
      <c r="Z25434" s="29"/>
      <c r="AA25434" s="29"/>
      <c r="AB25434" s="29"/>
      <c r="AC25434" s="29"/>
      <c r="AD25434" s="29"/>
      <c r="AE25434" s="29"/>
      <c r="AF25434" s="29"/>
      <c r="AG25434" s="29"/>
      <c r="AH25434" s="29"/>
      <c r="AI25434" s="29"/>
      <c r="AJ25434" s="29"/>
      <c r="AK25434" s="29"/>
      <c r="AL25434" s="29"/>
      <c r="AM25434" s="29"/>
      <c r="AP25434" s="30"/>
    </row>
    <row r="25435" spans="1:42">
      <c r="A25435" s="29"/>
      <c r="B25435" s="29"/>
      <c r="C25435" s="29"/>
      <c r="D25435" s="29"/>
      <c r="E25435" s="29"/>
      <c r="F25435" s="29"/>
      <c r="G25435" s="29"/>
      <c r="H25435" s="29"/>
      <c r="I25435" s="29"/>
      <c r="J25435" s="29"/>
      <c r="K25435" s="29"/>
      <c r="L25435" s="29"/>
      <c r="M25435" s="29"/>
      <c r="N25435" s="29"/>
      <c r="O25435" s="29"/>
      <c r="P25435" s="29"/>
      <c r="Q25435" s="29"/>
      <c r="R25435" s="29"/>
      <c r="S25435" s="33"/>
      <c r="T25435" s="29"/>
      <c r="U25435" s="29"/>
      <c r="V25435" s="29"/>
      <c r="W25435" s="29"/>
      <c r="X25435" s="29"/>
      <c r="Y25435" s="29"/>
      <c r="Z25435" s="29"/>
      <c r="AA25435" s="29"/>
      <c r="AB25435" s="29"/>
      <c r="AC25435" s="29"/>
      <c r="AD25435" s="29"/>
      <c r="AE25435" s="29"/>
      <c r="AF25435" s="29"/>
      <c r="AG25435" s="29"/>
      <c r="AH25435" s="29"/>
      <c r="AI25435" s="29"/>
      <c r="AJ25435" s="29"/>
      <c r="AK25435" s="29"/>
      <c r="AL25435" s="29"/>
      <c r="AM25435" s="29"/>
      <c r="AP25435" s="30"/>
    </row>
    <row r="25436" spans="1:42">
      <c r="A25436" s="29"/>
      <c r="B25436" s="29"/>
      <c r="C25436" s="29"/>
      <c r="D25436" s="29"/>
      <c r="E25436" s="29"/>
      <c r="F25436" s="29"/>
      <c r="G25436" s="29"/>
      <c r="H25436" s="29"/>
      <c r="I25436" s="29"/>
      <c r="J25436" s="29"/>
      <c r="K25436" s="29"/>
      <c r="L25436" s="29"/>
      <c r="M25436" s="29"/>
      <c r="N25436" s="29"/>
      <c r="O25436" s="29"/>
      <c r="P25436" s="29"/>
      <c r="Q25436" s="29"/>
      <c r="R25436" s="29"/>
      <c r="S25436" s="33"/>
      <c r="T25436" s="29"/>
      <c r="U25436" s="29"/>
      <c r="V25436" s="29"/>
      <c r="W25436" s="29"/>
      <c r="X25436" s="29"/>
      <c r="Y25436" s="29"/>
      <c r="Z25436" s="29"/>
      <c r="AA25436" s="29"/>
      <c r="AB25436" s="29"/>
      <c r="AC25436" s="29"/>
      <c r="AD25436" s="29"/>
      <c r="AE25436" s="29"/>
      <c r="AF25436" s="29"/>
      <c r="AG25436" s="29"/>
      <c r="AH25436" s="29"/>
      <c r="AI25436" s="29"/>
      <c r="AJ25436" s="29"/>
      <c r="AK25436" s="29"/>
      <c r="AL25436" s="29"/>
      <c r="AM25436" s="29"/>
      <c r="AP25436" s="30"/>
    </row>
    <row r="25437" spans="1:42">
      <c r="A25437" s="29"/>
      <c r="B25437" s="29"/>
      <c r="C25437" s="29"/>
      <c r="D25437" s="29"/>
      <c r="E25437" s="29"/>
      <c r="F25437" s="29"/>
      <c r="G25437" s="29"/>
      <c r="H25437" s="29"/>
      <c r="I25437" s="29"/>
      <c r="J25437" s="29"/>
      <c r="K25437" s="29"/>
      <c r="L25437" s="29"/>
      <c r="M25437" s="29"/>
      <c r="N25437" s="29"/>
      <c r="O25437" s="29"/>
      <c r="P25437" s="29"/>
      <c r="Q25437" s="29"/>
      <c r="R25437" s="29"/>
      <c r="S25437" s="33"/>
      <c r="T25437" s="29"/>
      <c r="U25437" s="29"/>
      <c r="V25437" s="29"/>
      <c r="W25437" s="29"/>
      <c r="X25437" s="29"/>
      <c r="Y25437" s="29"/>
      <c r="Z25437" s="29"/>
      <c r="AA25437" s="29"/>
      <c r="AB25437" s="29"/>
      <c r="AC25437" s="29"/>
      <c r="AD25437" s="29"/>
      <c r="AE25437" s="29"/>
      <c r="AF25437" s="29"/>
      <c r="AG25437" s="29"/>
      <c r="AH25437" s="29"/>
      <c r="AI25437" s="29"/>
      <c r="AJ25437" s="29"/>
      <c r="AK25437" s="29"/>
      <c r="AL25437" s="29"/>
      <c r="AM25437" s="29"/>
      <c r="AP25437" s="30"/>
    </row>
    <row r="25438" spans="1:42">
      <c r="A25438" s="29"/>
      <c r="B25438" s="29"/>
      <c r="C25438" s="29"/>
      <c r="D25438" s="29"/>
      <c r="E25438" s="29"/>
      <c r="F25438" s="29"/>
      <c r="G25438" s="29"/>
      <c r="H25438" s="29"/>
      <c r="I25438" s="29"/>
      <c r="J25438" s="29"/>
      <c r="K25438" s="29"/>
      <c r="L25438" s="29"/>
      <c r="M25438" s="29"/>
      <c r="N25438" s="29"/>
      <c r="O25438" s="29"/>
      <c r="P25438" s="29"/>
      <c r="Q25438" s="29"/>
      <c r="R25438" s="29"/>
      <c r="S25438" s="33"/>
      <c r="T25438" s="29"/>
      <c r="U25438" s="29"/>
      <c r="V25438" s="29"/>
      <c r="W25438" s="29"/>
      <c r="X25438" s="29"/>
      <c r="Y25438" s="29"/>
      <c r="Z25438" s="29"/>
      <c r="AA25438" s="29"/>
      <c r="AB25438" s="29"/>
      <c r="AC25438" s="29"/>
      <c r="AD25438" s="29"/>
      <c r="AE25438" s="29"/>
      <c r="AF25438" s="29"/>
      <c r="AG25438" s="29"/>
      <c r="AH25438" s="29"/>
      <c r="AI25438" s="29"/>
      <c r="AJ25438" s="29"/>
      <c r="AK25438" s="29"/>
      <c r="AL25438" s="29"/>
      <c r="AM25438" s="29"/>
      <c r="AP25438" s="30"/>
    </row>
    <row r="25439" spans="1:42">
      <c r="A25439" s="29"/>
      <c r="B25439" s="29"/>
      <c r="C25439" s="29"/>
      <c r="D25439" s="29"/>
      <c r="E25439" s="29"/>
      <c r="F25439" s="29"/>
      <c r="G25439" s="29"/>
      <c r="H25439" s="29"/>
      <c r="I25439" s="29"/>
      <c r="J25439" s="29"/>
      <c r="K25439" s="29"/>
      <c r="L25439" s="29"/>
      <c r="M25439" s="29"/>
      <c r="N25439" s="29"/>
      <c r="O25439" s="29"/>
      <c r="P25439" s="29"/>
      <c r="Q25439" s="29"/>
      <c r="R25439" s="29"/>
      <c r="S25439" s="33"/>
      <c r="T25439" s="29"/>
      <c r="U25439" s="29"/>
      <c r="V25439" s="29"/>
      <c r="W25439" s="29"/>
      <c r="X25439" s="29"/>
      <c r="Y25439" s="29"/>
      <c r="Z25439" s="29"/>
      <c r="AA25439" s="29"/>
      <c r="AB25439" s="29"/>
      <c r="AC25439" s="29"/>
      <c r="AD25439" s="29"/>
      <c r="AE25439" s="29"/>
      <c r="AF25439" s="29"/>
      <c r="AG25439" s="29"/>
      <c r="AH25439" s="29"/>
      <c r="AI25439" s="29"/>
      <c r="AJ25439" s="29"/>
      <c r="AK25439" s="29"/>
      <c r="AL25439" s="29"/>
      <c r="AM25439" s="29"/>
      <c r="AP25439" s="30"/>
    </row>
    <row r="25440" spans="1:42">
      <c r="A25440" s="29"/>
      <c r="B25440" s="29"/>
      <c r="C25440" s="29"/>
      <c r="D25440" s="29"/>
      <c r="E25440" s="29"/>
      <c r="F25440" s="29"/>
      <c r="G25440" s="29"/>
      <c r="H25440" s="29"/>
      <c r="I25440" s="29"/>
      <c r="J25440" s="29"/>
      <c r="K25440" s="29"/>
      <c r="L25440" s="29"/>
      <c r="M25440" s="29"/>
      <c r="N25440" s="29"/>
      <c r="O25440" s="29"/>
      <c r="P25440" s="29"/>
      <c r="Q25440" s="29"/>
      <c r="R25440" s="29"/>
      <c r="S25440" s="33"/>
      <c r="T25440" s="29"/>
      <c r="U25440" s="29"/>
      <c r="V25440" s="29"/>
      <c r="W25440" s="29"/>
      <c r="X25440" s="29"/>
      <c r="Y25440" s="29"/>
      <c r="Z25440" s="29"/>
      <c r="AA25440" s="29"/>
      <c r="AB25440" s="29"/>
      <c r="AC25440" s="29"/>
      <c r="AD25440" s="29"/>
      <c r="AE25440" s="29"/>
      <c r="AF25440" s="29"/>
      <c r="AG25440" s="29"/>
      <c r="AH25440" s="29"/>
      <c r="AI25440" s="29"/>
      <c r="AJ25440" s="29"/>
      <c r="AK25440" s="29"/>
      <c r="AL25440" s="29"/>
      <c r="AM25440" s="29"/>
      <c r="AP25440" s="30"/>
    </row>
    <row r="25441" spans="1:42">
      <c r="A25441" s="29"/>
      <c r="B25441" s="29"/>
      <c r="C25441" s="29"/>
      <c r="D25441" s="29"/>
      <c r="E25441" s="29"/>
      <c r="F25441" s="29"/>
      <c r="G25441" s="29"/>
      <c r="H25441" s="29"/>
      <c r="I25441" s="29"/>
      <c r="J25441" s="29"/>
      <c r="K25441" s="29"/>
      <c r="L25441" s="29"/>
      <c r="M25441" s="29"/>
      <c r="N25441" s="29"/>
      <c r="O25441" s="29"/>
      <c r="P25441" s="29"/>
      <c r="Q25441" s="29"/>
      <c r="R25441" s="29"/>
      <c r="S25441" s="33"/>
      <c r="T25441" s="29"/>
      <c r="U25441" s="29"/>
      <c r="V25441" s="29"/>
      <c r="W25441" s="29"/>
      <c r="X25441" s="29"/>
      <c r="Y25441" s="29"/>
      <c r="Z25441" s="29"/>
      <c r="AA25441" s="29"/>
      <c r="AB25441" s="29"/>
      <c r="AC25441" s="29"/>
      <c r="AD25441" s="29"/>
      <c r="AE25441" s="29"/>
      <c r="AF25441" s="29"/>
      <c r="AG25441" s="29"/>
      <c r="AH25441" s="29"/>
      <c r="AI25441" s="29"/>
      <c r="AJ25441" s="29"/>
      <c r="AK25441" s="29"/>
      <c r="AL25441" s="29"/>
      <c r="AM25441" s="29"/>
      <c r="AP25441" s="30"/>
    </row>
    <row r="25442" spans="1:42">
      <c r="A25442" s="29"/>
      <c r="B25442" s="29"/>
      <c r="C25442" s="29"/>
      <c r="D25442" s="29"/>
      <c r="E25442" s="29"/>
      <c r="F25442" s="29"/>
      <c r="G25442" s="29"/>
      <c r="H25442" s="29"/>
      <c r="I25442" s="29"/>
      <c r="J25442" s="29"/>
      <c r="K25442" s="29"/>
      <c r="L25442" s="29"/>
      <c r="M25442" s="29"/>
      <c r="N25442" s="29"/>
      <c r="O25442" s="29"/>
      <c r="P25442" s="29"/>
      <c r="Q25442" s="29"/>
      <c r="R25442" s="29"/>
      <c r="S25442" s="33"/>
      <c r="T25442" s="29"/>
      <c r="U25442" s="29"/>
      <c r="V25442" s="29"/>
      <c r="W25442" s="29"/>
      <c r="X25442" s="29"/>
      <c r="Y25442" s="29"/>
      <c r="Z25442" s="29"/>
      <c r="AA25442" s="29"/>
      <c r="AB25442" s="29"/>
      <c r="AC25442" s="29"/>
      <c r="AD25442" s="29"/>
      <c r="AE25442" s="29"/>
      <c r="AF25442" s="29"/>
      <c r="AG25442" s="29"/>
      <c r="AH25442" s="29"/>
      <c r="AI25442" s="29"/>
      <c r="AJ25442" s="29"/>
      <c r="AK25442" s="29"/>
      <c r="AL25442" s="29"/>
      <c r="AM25442" s="29"/>
      <c r="AP25442" s="30"/>
    </row>
    <row r="25443" spans="1:42">
      <c r="A25443" s="29"/>
      <c r="B25443" s="29"/>
      <c r="C25443" s="29"/>
      <c r="D25443" s="29"/>
      <c r="E25443" s="29"/>
      <c r="F25443" s="29"/>
      <c r="G25443" s="29"/>
      <c r="H25443" s="29"/>
      <c r="I25443" s="29"/>
      <c r="J25443" s="29"/>
      <c r="K25443" s="29"/>
      <c r="L25443" s="29"/>
      <c r="M25443" s="29"/>
      <c r="N25443" s="29"/>
      <c r="O25443" s="29"/>
      <c r="P25443" s="29"/>
      <c r="Q25443" s="29"/>
      <c r="R25443" s="29"/>
      <c r="S25443" s="33"/>
      <c r="T25443" s="29"/>
      <c r="U25443" s="29"/>
      <c r="V25443" s="29"/>
      <c r="W25443" s="29"/>
      <c r="X25443" s="29"/>
      <c r="Y25443" s="29"/>
      <c r="Z25443" s="29"/>
      <c r="AA25443" s="29"/>
      <c r="AB25443" s="29"/>
      <c r="AC25443" s="29"/>
      <c r="AD25443" s="29"/>
      <c r="AE25443" s="29"/>
      <c r="AF25443" s="29"/>
      <c r="AG25443" s="29"/>
      <c r="AH25443" s="29"/>
      <c r="AI25443" s="29"/>
      <c r="AJ25443" s="29"/>
      <c r="AK25443" s="29"/>
      <c r="AL25443" s="29"/>
      <c r="AM25443" s="29"/>
      <c r="AP25443" s="30"/>
    </row>
    <row r="25444" spans="1:42">
      <c r="A25444" s="29"/>
      <c r="B25444" s="29"/>
      <c r="C25444" s="29"/>
      <c r="D25444" s="29"/>
      <c r="E25444" s="29"/>
      <c r="F25444" s="29"/>
      <c r="G25444" s="29"/>
      <c r="H25444" s="29"/>
      <c r="I25444" s="29"/>
      <c r="J25444" s="29"/>
      <c r="K25444" s="29"/>
      <c r="L25444" s="29"/>
      <c r="M25444" s="29"/>
      <c r="N25444" s="29"/>
      <c r="O25444" s="29"/>
      <c r="P25444" s="29"/>
      <c r="Q25444" s="29"/>
      <c r="R25444" s="29"/>
      <c r="S25444" s="33"/>
      <c r="T25444" s="29"/>
      <c r="U25444" s="29"/>
      <c r="V25444" s="29"/>
      <c r="W25444" s="29"/>
      <c r="X25444" s="29"/>
      <c r="Y25444" s="29"/>
      <c r="Z25444" s="29"/>
      <c r="AA25444" s="29"/>
      <c r="AB25444" s="29"/>
      <c r="AC25444" s="29"/>
      <c r="AD25444" s="29"/>
      <c r="AE25444" s="29"/>
      <c r="AF25444" s="29"/>
      <c r="AG25444" s="29"/>
      <c r="AH25444" s="29"/>
      <c r="AI25444" s="29"/>
      <c r="AJ25444" s="29"/>
      <c r="AK25444" s="29"/>
      <c r="AL25444" s="29"/>
      <c r="AM25444" s="29"/>
      <c r="AP25444" s="30"/>
    </row>
    <row r="25445" spans="1:42">
      <c r="A25445" s="29"/>
      <c r="B25445" s="29"/>
      <c r="C25445" s="29"/>
      <c r="D25445" s="29"/>
      <c r="E25445" s="29"/>
      <c r="F25445" s="29"/>
      <c r="G25445" s="29"/>
      <c r="H25445" s="29"/>
      <c r="I25445" s="29"/>
      <c r="J25445" s="29"/>
      <c r="K25445" s="29"/>
      <c r="L25445" s="29"/>
      <c r="M25445" s="29"/>
      <c r="N25445" s="29"/>
      <c r="O25445" s="29"/>
      <c r="P25445" s="29"/>
      <c r="Q25445" s="29"/>
      <c r="R25445" s="29"/>
      <c r="S25445" s="33"/>
      <c r="T25445" s="29"/>
      <c r="U25445" s="29"/>
      <c r="V25445" s="29"/>
      <c r="W25445" s="29"/>
      <c r="X25445" s="29"/>
      <c r="Y25445" s="29"/>
      <c r="Z25445" s="29"/>
      <c r="AA25445" s="29"/>
      <c r="AB25445" s="29"/>
      <c r="AC25445" s="29"/>
      <c r="AD25445" s="29"/>
      <c r="AE25445" s="29"/>
      <c r="AF25445" s="29"/>
      <c r="AG25445" s="29"/>
      <c r="AH25445" s="29"/>
      <c r="AI25445" s="29"/>
      <c r="AJ25445" s="29"/>
      <c r="AK25445" s="29"/>
      <c r="AL25445" s="29"/>
      <c r="AM25445" s="29"/>
      <c r="AP25445" s="30"/>
    </row>
    <row r="25446" spans="1:42">
      <c r="A25446" s="29"/>
      <c r="B25446" s="29"/>
      <c r="C25446" s="29"/>
      <c r="D25446" s="29"/>
      <c r="E25446" s="29"/>
      <c r="F25446" s="29"/>
      <c r="G25446" s="29"/>
      <c r="H25446" s="29"/>
      <c r="I25446" s="29"/>
      <c r="J25446" s="29"/>
      <c r="K25446" s="29"/>
      <c r="L25446" s="29"/>
      <c r="M25446" s="29"/>
      <c r="N25446" s="29"/>
      <c r="O25446" s="29"/>
      <c r="P25446" s="29"/>
      <c r="Q25446" s="29"/>
      <c r="R25446" s="29"/>
      <c r="S25446" s="33"/>
      <c r="T25446" s="29"/>
      <c r="U25446" s="29"/>
      <c r="V25446" s="29"/>
      <c r="W25446" s="29"/>
      <c r="X25446" s="29"/>
      <c r="Y25446" s="29"/>
      <c r="Z25446" s="29"/>
      <c r="AA25446" s="29"/>
      <c r="AB25446" s="29"/>
      <c r="AC25446" s="29"/>
      <c r="AD25446" s="29"/>
      <c r="AE25446" s="29"/>
      <c r="AF25446" s="29"/>
      <c r="AG25446" s="29"/>
      <c r="AH25446" s="29"/>
      <c r="AI25446" s="29"/>
      <c r="AJ25446" s="29"/>
      <c r="AK25446" s="29"/>
      <c r="AL25446" s="29"/>
      <c r="AM25446" s="29"/>
      <c r="AP25446" s="30"/>
    </row>
    <row r="25447" spans="1:42">
      <c r="A25447" s="29"/>
      <c r="B25447" s="29"/>
      <c r="C25447" s="29"/>
      <c r="D25447" s="29"/>
      <c r="E25447" s="29"/>
      <c r="F25447" s="29"/>
      <c r="G25447" s="29"/>
      <c r="H25447" s="29"/>
      <c r="I25447" s="29"/>
      <c r="J25447" s="29"/>
      <c r="K25447" s="29"/>
      <c r="L25447" s="29"/>
      <c r="M25447" s="29"/>
      <c r="N25447" s="29"/>
      <c r="O25447" s="29"/>
      <c r="P25447" s="29"/>
      <c r="Q25447" s="29"/>
      <c r="R25447" s="29"/>
      <c r="S25447" s="33"/>
      <c r="T25447" s="29"/>
      <c r="U25447" s="29"/>
      <c r="V25447" s="29"/>
      <c r="W25447" s="29"/>
      <c r="X25447" s="29"/>
      <c r="Y25447" s="29"/>
      <c r="Z25447" s="29"/>
      <c r="AA25447" s="29"/>
      <c r="AB25447" s="29"/>
      <c r="AC25447" s="29"/>
      <c r="AD25447" s="29"/>
      <c r="AE25447" s="29"/>
      <c r="AF25447" s="29"/>
      <c r="AG25447" s="29"/>
      <c r="AH25447" s="29"/>
      <c r="AI25447" s="29"/>
      <c r="AJ25447" s="29"/>
      <c r="AK25447" s="29"/>
      <c r="AL25447" s="29"/>
      <c r="AM25447" s="29"/>
      <c r="AP25447" s="30"/>
    </row>
    <row r="25448" spans="1:42">
      <c r="A25448" s="29"/>
      <c r="B25448" s="29"/>
      <c r="C25448" s="29"/>
      <c r="D25448" s="29"/>
      <c r="E25448" s="29"/>
      <c r="F25448" s="29"/>
      <c r="G25448" s="29"/>
      <c r="H25448" s="29"/>
      <c r="I25448" s="29"/>
      <c r="J25448" s="29"/>
      <c r="K25448" s="29"/>
      <c r="L25448" s="29"/>
      <c r="M25448" s="29"/>
      <c r="N25448" s="29"/>
      <c r="O25448" s="29"/>
      <c r="P25448" s="29"/>
      <c r="Q25448" s="29"/>
      <c r="R25448" s="29"/>
      <c r="S25448" s="33"/>
      <c r="T25448" s="29"/>
      <c r="U25448" s="29"/>
      <c r="V25448" s="29"/>
      <c r="W25448" s="29"/>
      <c r="X25448" s="29"/>
      <c r="Y25448" s="29"/>
      <c r="Z25448" s="29"/>
      <c r="AA25448" s="29"/>
      <c r="AB25448" s="29"/>
      <c r="AC25448" s="29"/>
      <c r="AD25448" s="29"/>
      <c r="AE25448" s="29"/>
      <c r="AF25448" s="29"/>
      <c r="AG25448" s="29"/>
      <c r="AH25448" s="29"/>
      <c r="AI25448" s="29"/>
      <c r="AJ25448" s="29"/>
      <c r="AK25448" s="29"/>
      <c r="AL25448" s="29"/>
      <c r="AM25448" s="29"/>
      <c r="AP25448" s="30"/>
    </row>
    <row r="25449" spans="1:42">
      <c r="A25449" s="29"/>
      <c r="B25449" s="29"/>
      <c r="C25449" s="29"/>
      <c r="D25449" s="29"/>
      <c r="E25449" s="29"/>
      <c r="F25449" s="29"/>
      <c r="G25449" s="29"/>
      <c r="H25449" s="29"/>
      <c r="I25449" s="29"/>
      <c r="J25449" s="29"/>
      <c r="K25449" s="29"/>
      <c r="L25449" s="29"/>
      <c r="M25449" s="29"/>
      <c r="N25449" s="29"/>
      <c r="O25449" s="29"/>
      <c r="P25449" s="29"/>
      <c r="Q25449" s="29"/>
      <c r="R25449" s="29"/>
      <c r="S25449" s="33"/>
      <c r="T25449" s="29"/>
      <c r="U25449" s="29"/>
      <c r="V25449" s="29"/>
      <c r="W25449" s="29"/>
      <c r="X25449" s="29"/>
      <c r="Y25449" s="29"/>
      <c r="Z25449" s="29"/>
      <c r="AA25449" s="29"/>
      <c r="AB25449" s="29"/>
      <c r="AC25449" s="29"/>
      <c r="AD25449" s="29"/>
      <c r="AE25449" s="29"/>
      <c r="AF25449" s="29"/>
      <c r="AG25449" s="29"/>
      <c r="AH25449" s="29"/>
      <c r="AI25449" s="29"/>
      <c r="AJ25449" s="29"/>
      <c r="AK25449" s="29"/>
      <c r="AL25449" s="29"/>
      <c r="AM25449" s="29"/>
      <c r="AP25449" s="30"/>
    </row>
    <row r="25450" spans="1:42">
      <c r="A25450" s="29"/>
      <c r="B25450" s="29"/>
      <c r="C25450" s="29"/>
      <c r="D25450" s="29"/>
      <c r="E25450" s="29"/>
      <c r="F25450" s="29"/>
      <c r="G25450" s="29"/>
      <c r="H25450" s="29"/>
      <c r="I25450" s="29"/>
      <c r="J25450" s="29"/>
      <c r="K25450" s="29"/>
      <c r="L25450" s="29"/>
      <c r="M25450" s="29"/>
      <c r="N25450" s="29"/>
      <c r="O25450" s="29"/>
      <c r="P25450" s="29"/>
      <c r="Q25450" s="29"/>
      <c r="R25450" s="29"/>
      <c r="S25450" s="33"/>
      <c r="T25450" s="29"/>
      <c r="U25450" s="29"/>
      <c r="V25450" s="29"/>
      <c r="W25450" s="29"/>
      <c r="X25450" s="29"/>
      <c r="Y25450" s="29"/>
      <c r="Z25450" s="29"/>
      <c r="AA25450" s="29"/>
      <c r="AB25450" s="29"/>
      <c r="AC25450" s="29"/>
      <c r="AD25450" s="29"/>
      <c r="AE25450" s="29"/>
      <c r="AF25450" s="29"/>
      <c r="AG25450" s="29"/>
      <c r="AH25450" s="29"/>
      <c r="AI25450" s="29"/>
      <c r="AJ25450" s="29"/>
      <c r="AK25450" s="29"/>
      <c r="AL25450" s="29"/>
      <c r="AM25450" s="29"/>
      <c r="AP25450" s="30"/>
    </row>
    <row r="25451" spans="1:42">
      <c r="A25451" s="29"/>
      <c r="B25451" s="29"/>
      <c r="C25451" s="29"/>
      <c r="D25451" s="29"/>
      <c r="E25451" s="29"/>
      <c r="F25451" s="29"/>
      <c r="G25451" s="29"/>
      <c r="H25451" s="29"/>
      <c r="I25451" s="29"/>
      <c r="J25451" s="29"/>
      <c r="K25451" s="29"/>
      <c r="L25451" s="29"/>
      <c r="M25451" s="29"/>
      <c r="N25451" s="29"/>
      <c r="O25451" s="29"/>
      <c r="P25451" s="29"/>
      <c r="Q25451" s="29"/>
      <c r="R25451" s="29"/>
      <c r="S25451" s="33"/>
      <c r="T25451" s="29"/>
      <c r="U25451" s="29"/>
      <c r="V25451" s="29"/>
      <c r="W25451" s="29"/>
      <c r="X25451" s="29"/>
      <c r="Y25451" s="29"/>
      <c r="Z25451" s="29"/>
      <c r="AA25451" s="29"/>
      <c r="AB25451" s="29"/>
      <c r="AC25451" s="29"/>
      <c r="AD25451" s="29"/>
      <c r="AE25451" s="29"/>
      <c r="AF25451" s="29"/>
      <c r="AG25451" s="29"/>
      <c r="AH25451" s="29"/>
      <c r="AI25451" s="29"/>
      <c r="AJ25451" s="29"/>
      <c r="AK25451" s="29"/>
      <c r="AL25451" s="29"/>
      <c r="AM25451" s="29"/>
      <c r="AP25451" s="30"/>
    </row>
    <row r="25452" spans="1:42">
      <c r="A25452" s="29"/>
      <c r="B25452" s="29"/>
      <c r="C25452" s="29"/>
      <c r="D25452" s="29"/>
      <c r="E25452" s="29"/>
      <c r="F25452" s="29"/>
      <c r="G25452" s="29"/>
      <c r="H25452" s="29"/>
      <c r="I25452" s="29"/>
      <c r="J25452" s="29"/>
      <c r="K25452" s="29"/>
      <c r="L25452" s="29"/>
      <c r="M25452" s="29"/>
      <c r="N25452" s="29"/>
      <c r="O25452" s="29"/>
      <c r="P25452" s="29"/>
      <c r="Q25452" s="29"/>
      <c r="R25452" s="29"/>
      <c r="S25452" s="33"/>
      <c r="T25452" s="29"/>
      <c r="U25452" s="29"/>
      <c r="V25452" s="29"/>
      <c r="W25452" s="29"/>
      <c r="X25452" s="29"/>
      <c r="Y25452" s="29"/>
      <c r="Z25452" s="29"/>
      <c r="AA25452" s="29"/>
      <c r="AB25452" s="29"/>
      <c r="AC25452" s="29"/>
      <c r="AD25452" s="29"/>
      <c r="AE25452" s="29"/>
      <c r="AF25452" s="29"/>
      <c r="AG25452" s="29"/>
      <c r="AH25452" s="29"/>
      <c r="AI25452" s="29"/>
      <c r="AJ25452" s="29"/>
      <c r="AK25452" s="29"/>
      <c r="AL25452" s="29"/>
      <c r="AM25452" s="29"/>
      <c r="AP25452" s="30"/>
    </row>
    <row r="25453" spans="1:42">
      <c r="A25453" s="29"/>
      <c r="B25453" s="29"/>
      <c r="C25453" s="29"/>
      <c r="D25453" s="29"/>
      <c r="E25453" s="29"/>
      <c r="F25453" s="29"/>
      <c r="G25453" s="29"/>
      <c r="H25453" s="29"/>
      <c r="I25453" s="29"/>
      <c r="J25453" s="29"/>
      <c r="K25453" s="29"/>
      <c r="L25453" s="29"/>
      <c r="M25453" s="29"/>
      <c r="N25453" s="29"/>
      <c r="O25453" s="29"/>
      <c r="P25453" s="29"/>
      <c r="Q25453" s="29"/>
      <c r="R25453" s="29"/>
      <c r="S25453" s="33"/>
      <c r="T25453" s="29"/>
      <c r="U25453" s="29"/>
      <c r="V25453" s="29"/>
      <c r="W25453" s="29"/>
      <c r="X25453" s="29"/>
      <c r="Y25453" s="29"/>
      <c r="Z25453" s="29"/>
      <c r="AA25453" s="29"/>
      <c r="AB25453" s="29"/>
      <c r="AC25453" s="29"/>
      <c r="AD25453" s="29"/>
      <c r="AE25453" s="29"/>
      <c r="AF25453" s="29"/>
      <c r="AG25453" s="29"/>
      <c r="AH25453" s="29"/>
      <c r="AI25453" s="29"/>
      <c r="AJ25453" s="29"/>
      <c r="AK25453" s="29"/>
      <c r="AL25453" s="29"/>
      <c r="AM25453" s="29"/>
      <c r="AP25453" s="30"/>
    </row>
    <row r="25454" spans="1:42">
      <c r="A25454" s="29"/>
      <c r="B25454" s="29"/>
      <c r="C25454" s="29"/>
      <c r="D25454" s="29"/>
      <c r="E25454" s="29"/>
      <c r="F25454" s="29"/>
      <c r="G25454" s="29"/>
      <c r="H25454" s="29"/>
      <c r="I25454" s="29"/>
      <c r="J25454" s="29"/>
      <c r="K25454" s="29"/>
      <c r="L25454" s="29"/>
      <c r="M25454" s="29"/>
      <c r="N25454" s="29"/>
      <c r="O25454" s="29"/>
      <c r="P25454" s="29"/>
      <c r="Q25454" s="29"/>
      <c r="R25454" s="29"/>
      <c r="S25454" s="33"/>
      <c r="T25454" s="29"/>
      <c r="U25454" s="29"/>
      <c r="V25454" s="29"/>
      <c r="W25454" s="29"/>
      <c r="X25454" s="29"/>
      <c r="Y25454" s="29"/>
      <c r="Z25454" s="29"/>
      <c r="AA25454" s="29"/>
      <c r="AB25454" s="29"/>
      <c r="AC25454" s="29"/>
      <c r="AD25454" s="29"/>
      <c r="AE25454" s="29"/>
      <c r="AF25454" s="29"/>
      <c r="AG25454" s="29"/>
      <c r="AH25454" s="29"/>
      <c r="AI25454" s="29"/>
      <c r="AJ25454" s="29"/>
      <c r="AK25454" s="29"/>
      <c r="AL25454" s="29"/>
      <c r="AM25454" s="29"/>
      <c r="AP25454" s="30"/>
    </row>
    <row r="25455" spans="1:42">
      <c r="A25455" s="29"/>
      <c r="B25455" s="29"/>
      <c r="C25455" s="29"/>
      <c r="D25455" s="29"/>
      <c r="E25455" s="29"/>
      <c r="F25455" s="29"/>
      <c r="G25455" s="29"/>
      <c r="H25455" s="29"/>
      <c r="I25455" s="29"/>
      <c r="J25455" s="29"/>
      <c r="K25455" s="29"/>
      <c r="L25455" s="29"/>
      <c r="M25455" s="29"/>
      <c r="N25455" s="29"/>
      <c r="O25455" s="29"/>
      <c r="P25455" s="29"/>
      <c r="Q25455" s="29"/>
      <c r="R25455" s="29"/>
      <c r="S25455" s="33"/>
      <c r="T25455" s="29"/>
      <c r="U25455" s="29"/>
      <c r="V25455" s="29"/>
      <c r="W25455" s="29"/>
      <c r="X25455" s="29"/>
      <c r="Y25455" s="29"/>
      <c r="Z25455" s="29"/>
      <c r="AA25455" s="29"/>
      <c r="AB25455" s="29"/>
      <c r="AC25455" s="29"/>
      <c r="AD25455" s="29"/>
      <c r="AE25455" s="29"/>
      <c r="AF25455" s="29"/>
      <c r="AG25455" s="29"/>
      <c r="AH25455" s="29"/>
      <c r="AI25455" s="29"/>
      <c r="AJ25455" s="29"/>
      <c r="AK25455" s="29"/>
      <c r="AL25455" s="29"/>
      <c r="AM25455" s="29"/>
      <c r="AP25455" s="30"/>
    </row>
    <row r="25456" spans="1:42">
      <c r="A25456" s="29"/>
      <c r="B25456" s="29"/>
      <c r="C25456" s="29"/>
      <c r="D25456" s="29"/>
      <c r="E25456" s="29"/>
      <c r="F25456" s="29"/>
      <c r="G25456" s="29"/>
      <c r="H25456" s="29"/>
      <c r="I25456" s="29"/>
      <c r="J25456" s="29"/>
      <c r="K25456" s="29"/>
      <c r="L25456" s="29"/>
      <c r="M25456" s="29"/>
      <c r="N25456" s="29"/>
      <c r="O25456" s="29"/>
      <c r="P25456" s="29"/>
      <c r="Q25456" s="29"/>
      <c r="R25456" s="29"/>
      <c r="S25456" s="33"/>
      <c r="T25456" s="29"/>
      <c r="U25456" s="29"/>
      <c r="V25456" s="29"/>
      <c r="W25456" s="29"/>
      <c r="X25456" s="29"/>
      <c r="Y25456" s="29"/>
      <c r="Z25456" s="29"/>
      <c r="AA25456" s="29"/>
      <c r="AB25456" s="29"/>
      <c r="AC25456" s="29"/>
      <c r="AD25456" s="29"/>
      <c r="AE25456" s="29"/>
      <c r="AF25456" s="29"/>
      <c r="AG25456" s="29"/>
      <c r="AH25456" s="29"/>
      <c r="AI25456" s="29"/>
      <c r="AJ25456" s="29"/>
      <c r="AK25456" s="29"/>
      <c r="AL25456" s="29"/>
      <c r="AM25456" s="29"/>
      <c r="AP25456" s="30"/>
    </row>
    <row r="25457" spans="1:42">
      <c r="A25457" s="29"/>
      <c r="B25457" s="29"/>
      <c r="C25457" s="29"/>
      <c r="D25457" s="29"/>
      <c r="E25457" s="29"/>
      <c r="F25457" s="29"/>
      <c r="G25457" s="29"/>
      <c r="H25457" s="29"/>
      <c r="I25457" s="29"/>
      <c r="J25457" s="29"/>
      <c r="K25457" s="29"/>
      <c r="L25457" s="29"/>
      <c r="M25457" s="29"/>
      <c r="N25457" s="29"/>
      <c r="O25457" s="29"/>
      <c r="P25457" s="29"/>
      <c r="Q25457" s="29"/>
      <c r="R25457" s="29"/>
      <c r="S25457" s="33"/>
      <c r="T25457" s="29"/>
      <c r="U25457" s="29"/>
      <c r="V25457" s="29"/>
      <c r="W25457" s="29"/>
      <c r="X25457" s="29"/>
      <c r="Y25457" s="29"/>
      <c r="Z25457" s="29"/>
      <c r="AA25457" s="29"/>
      <c r="AB25457" s="29"/>
      <c r="AC25457" s="29"/>
      <c r="AD25457" s="29"/>
      <c r="AE25457" s="29"/>
      <c r="AF25457" s="29"/>
      <c r="AG25457" s="29"/>
      <c r="AH25457" s="29"/>
      <c r="AI25457" s="29"/>
      <c r="AJ25457" s="29"/>
      <c r="AK25457" s="29"/>
      <c r="AL25457" s="29"/>
      <c r="AM25457" s="29"/>
      <c r="AP25457" s="30"/>
    </row>
    <row r="25458" spans="1:42">
      <c r="A25458" s="29"/>
      <c r="B25458" s="29"/>
      <c r="C25458" s="29"/>
      <c r="D25458" s="29"/>
      <c r="E25458" s="29"/>
      <c r="F25458" s="29"/>
      <c r="G25458" s="29"/>
      <c r="H25458" s="29"/>
      <c r="I25458" s="29"/>
      <c r="J25458" s="29"/>
      <c r="K25458" s="29"/>
      <c r="L25458" s="29"/>
      <c r="M25458" s="29"/>
      <c r="N25458" s="29"/>
      <c r="O25458" s="29"/>
      <c r="P25458" s="29"/>
      <c r="Q25458" s="29"/>
      <c r="R25458" s="29"/>
      <c r="S25458" s="33"/>
      <c r="T25458" s="29"/>
      <c r="U25458" s="29"/>
      <c r="V25458" s="29"/>
      <c r="W25458" s="29"/>
      <c r="X25458" s="29"/>
      <c r="Y25458" s="29"/>
      <c r="Z25458" s="29"/>
      <c r="AA25458" s="29"/>
      <c r="AB25458" s="29"/>
      <c r="AC25458" s="29"/>
      <c r="AD25458" s="29"/>
      <c r="AE25458" s="29"/>
      <c r="AF25458" s="29"/>
      <c r="AG25458" s="29"/>
      <c r="AH25458" s="29"/>
      <c r="AI25458" s="29"/>
      <c r="AJ25458" s="29"/>
      <c r="AK25458" s="29"/>
      <c r="AL25458" s="29"/>
      <c r="AM25458" s="29"/>
      <c r="AP25458" s="30"/>
    </row>
    <row r="25459" spans="1:42">
      <c r="A25459" s="29"/>
      <c r="B25459" s="29"/>
      <c r="C25459" s="29"/>
      <c r="D25459" s="29"/>
      <c r="E25459" s="29"/>
      <c r="F25459" s="29"/>
      <c r="G25459" s="29"/>
      <c r="H25459" s="29"/>
      <c r="I25459" s="29"/>
      <c r="J25459" s="29"/>
      <c r="K25459" s="29"/>
      <c r="L25459" s="29"/>
      <c r="M25459" s="29"/>
      <c r="N25459" s="29"/>
      <c r="O25459" s="29"/>
      <c r="P25459" s="29"/>
      <c r="Q25459" s="29"/>
      <c r="R25459" s="29"/>
      <c r="S25459" s="33"/>
      <c r="T25459" s="29"/>
      <c r="U25459" s="29"/>
      <c r="V25459" s="29"/>
      <c r="W25459" s="29"/>
      <c r="X25459" s="29"/>
      <c r="Y25459" s="29"/>
      <c r="Z25459" s="29"/>
      <c r="AA25459" s="29"/>
      <c r="AB25459" s="29"/>
      <c r="AC25459" s="29"/>
      <c r="AD25459" s="29"/>
      <c r="AE25459" s="29"/>
      <c r="AF25459" s="29"/>
      <c r="AG25459" s="29"/>
      <c r="AH25459" s="29"/>
      <c r="AI25459" s="29"/>
      <c r="AJ25459" s="29"/>
      <c r="AK25459" s="29"/>
      <c r="AL25459" s="29"/>
      <c r="AM25459" s="29"/>
      <c r="AP25459" s="30"/>
    </row>
    <row r="25460" spans="1:42">
      <c r="A25460" s="29"/>
      <c r="B25460" s="29"/>
      <c r="C25460" s="29"/>
      <c r="D25460" s="29"/>
      <c r="E25460" s="29"/>
      <c r="F25460" s="29"/>
      <c r="G25460" s="29"/>
      <c r="H25460" s="29"/>
      <c r="I25460" s="29"/>
      <c r="J25460" s="29"/>
      <c r="K25460" s="29"/>
      <c r="L25460" s="29"/>
      <c r="M25460" s="29"/>
      <c r="N25460" s="29"/>
      <c r="O25460" s="29"/>
      <c r="P25460" s="29"/>
      <c r="Q25460" s="29"/>
      <c r="R25460" s="29"/>
      <c r="S25460" s="33"/>
      <c r="T25460" s="29"/>
      <c r="U25460" s="29"/>
      <c r="V25460" s="29"/>
      <c r="W25460" s="29"/>
      <c r="X25460" s="29"/>
      <c r="Y25460" s="29"/>
      <c r="Z25460" s="29"/>
      <c r="AA25460" s="29"/>
      <c r="AB25460" s="29"/>
      <c r="AC25460" s="29"/>
      <c r="AD25460" s="29"/>
      <c r="AE25460" s="29"/>
      <c r="AF25460" s="29"/>
      <c r="AG25460" s="29"/>
      <c r="AH25460" s="29"/>
      <c r="AI25460" s="29"/>
      <c r="AJ25460" s="29"/>
      <c r="AK25460" s="29"/>
      <c r="AL25460" s="29"/>
      <c r="AM25460" s="29"/>
      <c r="AP25460" s="30"/>
    </row>
    <row r="25461" spans="1:42">
      <c r="A25461" s="29"/>
      <c r="B25461" s="29"/>
      <c r="C25461" s="29"/>
      <c r="D25461" s="29"/>
      <c r="E25461" s="29"/>
      <c r="F25461" s="29"/>
      <c r="G25461" s="29"/>
      <c r="H25461" s="29"/>
      <c r="I25461" s="29"/>
      <c r="J25461" s="29"/>
      <c r="K25461" s="29"/>
      <c r="L25461" s="29"/>
      <c r="M25461" s="29"/>
      <c r="N25461" s="29"/>
      <c r="O25461" s="29"/>
      <c r="P25461" s="29"/>
      <c r="Q25461" s="29"/>
      <c r="R25461" s="29"/>
      <c r="S25461" s="33"/>
      <c r="T25461" s="29"/>
      <c r="U25461" s="29"/>
      <c r="V25461" s="29"/>
      <c r="W25461" s="29"/>
      <c r="X25461" s="29"/>
      <c r="Y25461" s="29"/>
      <c r="Z25461" s="29"/>
      <c r="AA25461" s="29"/>
      <c r="AB25461" s="29"/>
      <c r="AC25461" s="29"/>
      <c r="AD25461" s="29"/>
      <c r="AE25461" s="29"/>
      <c r="AF25461" s="29"/>
      <c r="AG25461" s="29"/>
      <c r="AH25461" s="29"/>
      <c r="AI25461" s="29"/>
      <c r="AJ25461" s="29"/>
      <c r="AK25461" s="29"/>
      <c r="AL25461" s="29"/>
      <c r="AM25461" s="29"/>
      <c r="AP25461" s="30"/>
    </row>
    <row r="25462" spans="1:42">
      <c r="A25462" s="29"/>
      <c r="B25462" s="29"/>
      <c r="C25462" s="29"/>
      <c r="D25462" s="29"/>
      <c r="E25462" s="29"/>
      <c r="F25462" s="29"/>
      <c r="G25462" s="29"/>
      <c r="H25462" s="29"/>
      <c r="I25462" s="29"/>
      <c r="J25462" s="29"/>
      <c r="K25462" s="29"/>
      <c r="L25462" s="29"/>
      <c r="M25462" s="29"/>
      <c r="N25462" s="29"/>
      <c r="O25462" s="29"/>
      <c r="P25462" s="29"/>
      <c r="Q25462" s="29"/>
      <c r="R25462" s="29"/>
      <c r="S25462" s="33"/>
      <c r="T25462" s="29"/>
      <c r="U25462" s="29"/>
      <c r="V25462" s="29"/>
      <c r="W25462" s="29"/>
      <c r="X25462" s="29"/>
      <c r="Y25462" s="29"/>
      <c r="Z25462" s="29"/>
      <c r="AA25462" s="29"/>
      <c r="AB25462" s="29"/>
      <c r="AC25462" s="29"/>
      <c r="AD25462" s="29"/>
      <c r="AE25462" s="29"/>
      <c r="AF25462" s="29"/>
      <c r="AG25462" s="29"/>
      <c r="AH25462" s="29"/>
      <c r="AI25462" s="29"/>
      <c r="AJ25462" s="29"/>
      <c r="AK25462" s="29"/>
      <c r="AL25462" s="29"/>
      <c r="AM25462" s="29"/>
      <c r="AP25462" s="30"/>
    </row>
    <row r="25463" spans="1:42">
      <c r="A25463" s="29"/>
      <c r="B25463" s="29"/>
      <c r="C25463" s="29"/>
      <c r="D25463" s="29"/>
      <c r="E25463" s="29"/>
      <c r="F25463" s="29"/>
      <c r="G25463" s="29"/>
      <c r="H25463" s="29"/>
      <c r="I25463" s="29"/>
      <c r="J25463" s="29"/>
      <c r="K25463" s="29"/>
      <c r="L25463" s="29"/>
      <c r="M25463" s="29"/>
      <c r="N25463" s="29"/>
      <c r="O25463" s="29"/>
      <c r="P25463" s="29"/>
      <c r="Q25463" s="29"/>
      <c r="R25463" s="29"/>
      <c r="S25463" s="33"/>
      <c r="T25463" s="29"/>
      <c r="U25463" s="29"/>
      <c r="V25463" s="29"/>
      <c r="W25463" s="29"/>
      <c r="X25463" s="29"/>
      <c r="Y25463" s="29"/>
      <c r="Z25463" s="29"/>
      <c r="AA25463" s="29"/>
      <c r="AB25463" s="29"/>
      <c r="AC25463" s="29"/>
      <c r="AD25463" s="29"/>
      <c r="AE25463" s="29"/>
      <c r="AF25463" s="29"/>
      <c r="AG25463" s="29"/>
      <c r="AH25463" s="29"/>
      <c r="AI25463" s="29"/>
      <c r="AJ25463" s="29"/>
      <c r="AK25463" s="29"/>
      <c r="AL25463" s="29"/>
      <c r="AM25463" s="29"/>
      <c r="AP25463" s="30"/>
    </row>
    <row r="25464" spans="1:42">
      <c r="A25464" s="29"/>
      <c r="B25464" s="29"/>
      <c r="C25464" s="29"/>
      <c r="D25464" s="29"/>
      <c r="E25464" s="29"/>
      <c r="F25464" s="29"/>
      <c r="G25464" s="29"/>
      <c r="H25464" s="29"/>
      <c r="I25464" s="29"/>
      <c r="J25464" s="29"/>
      <c r="K25464" s="29"/>
      <c r="L25464" s="29"/>
      <c r="M25464" s="29"/>
      <c r="N25464" s="29"/>
      <c r="O25464" s="29"/>
      <c r="P25464" s="29"/>
      <c r="Q25464" s="29"/>
      <c r="R25464" s="29"/>
      <c r="S25464" s="33"/>
      <c r="T25464" s="29"/>
      <c r="U25464" s="29"/>
      <c r="V25464" s="29"/>
      <c r="W25464" s="29"/>
      <c r="X25464" s="29"/>
      <c r="Y25464" s="29"/>
      <c r="Z25464" s="29"/>
      <c r="AA25464" s="29"/>
      <c r="AB25464" s="29"/>
      <c r="AC25464" s="29"/>
      <c r="AD25464" s="29"/>
      <c r="AE25464" s="29"/>
      <c r="AF25464" s="29"/>
      <c r="AG25464" s="29"/>
      <c r="AH25464" s="29"/>
      <c r="AI25464" s="29"/>
      <c r="AJ25464" s="29"/>
      <c r="AK25464" s="29"/>
      <c r="AL25464" s="29"/>
      <c r="AM25464" s="29"/>
      <c r="AP25464" s="30"/>
    </row>
    <row r="25465" spans="1:42">
      <c r="A25465" s="29"/>
      <c r="B25465" s="29"/>
      <c r="C25465" s="29"/>
      <c r="D25465" s="29"/>
      <c r="E25465" s="29"/>
      <c r="F25465" s="29"/>
      <c r="G25465" s="29"/>
      <c r="H25465" s="29"/>
      <c r="I25465" s="29"/>
      <c r="J25465" s="29"/>
      <c r="K25465" s="29"/>
      <c r="L25465" s="29"/>
      <c r="M25465" s="29"/>
      <c r="N25465" s="29"/>
      <c r="O25465" s="29"/>
      <c r="P25465" s="29"/>
      <c r="Q25465" s="29"/>
      <c r="R25465" s="29"/>
      <c r="S25465" s="33"/>
      <c r="T25465" s="29"/>
      <c r="U25465" s="29"/>
      <c r="V25465" s="29"/>
      <c r="W25465" s="29"/>
      <c r="X25465" s="29"/>
      <c r="Y25465" s="29"/>
      <c r="Z25465" s="29"/>
      <c r="AA25465" s="29"/>
      <c r="AB25465" s="29"/>
      <c r="AC25465" s="29"/>
      <c r="AD25465" s="29"/>
      <c r="AE25465" s="29"/>
      <c r="AF25465" s="29"/>
      <c r="AG25465" s="29"/>
      <c r="AH25465" s="29"/>
      <c r="AI25465" s="29"/>
      <c r="AJ25465" s="29"/>
      <c r="AK25465" s="29"/>
      <c r="AL25465" s="29"/>
      <c r="AM25465" s="29"/>
      <c r="AP25465" s="30"/>
    </row>
    <row r="25466" spans="1:42">
      <c r="A25466" s="29"/>
      <c r="B25466" s="29"/>
      <c r="C25466" s="29"/>
      <c r="D25466" s="29"/>
      <c r="E25466" s="29"/>
      <c r="F25466" s="29"/>
      <c r="G25466" s="29"/>
      <c r="H25466" s="29"/>
      <c r="I25466" s="29"/>
      <c r="J25466" s="29"/>
      <c r="K25466" s="29"/>
      <c r="L25466" s="29"/>
      <c r="M25466" s="29"/>
      <c r="N25466" s="29"/>
      <c r="O25466" s="29"/>
      <c r="P25466" s="29"/>
      <c r="Q25466" s="29"/>
      <c r="R25466" s="29"/>
      <c r="S25466" s="33"/>
      <c r="T25466" s="29"/>
      <c r="U25466" s="29"/>
      <c r="V25466" s="29"/>
      <c r="W25466" s="29"/>
      <c r="X25466" s="29"/>
      <c r="Y25466" s="29"/>
      <c r="Z25466" s="29"/>
      <c r="AA25466" s="29"/>
      <c r="AB25466" s="29"/>
      <c r="AC25466" s="29"/>
      <c r="AD25466" s="29"/>
      <c r="AE25466" s="29"/>
      <c r="AF25466" s="29"/>
      <c r="AG25466" s="29"/>
      <c r="AH25466" s="29"/>
      <c r="AI25466" s="29"/>
      <c r="AJ25466" s="29"/>
      <c r="AK25466" s="29"/>
      <c r="AL25466" s="29"/>
      <c r="AM25466" s="29"/>
      <c r="AP25466" s="30"/>
    </row>
    <row r="25467" spans="1:42">
      <c r="A25467" s="29"/>
      <c r="B25467" s="29"/>
      <c r="C25467" s="29"/>
      <c r="D25467" s="29"/>
      <c r="E25467" s="29"/>
      <c r="F25467" s="29"/>
      <c r="G25467" s="29"/>
      <c r="H25467" s="29"/>
      <c r="I25467" s="29"/>
      <c r="J25467" s="29"/>
      <c r="K25467" s="29"/>
      <c r="L25467" s="29"/>
      <c r="M25467" s="29"/>
      <c r="N25467" s="29"/>
      <c r="O25467" s="29"/>
      <c r="P25467" s="29"/>
      <c r="Q25467" s="29"/>
      <c r="R25467" s="29"/>
      <c r="S25467" s="33"/>
      <c r="T25467" s="29"/>
      <c r="U25467" s="29"/>
      <c r="V25467" s="29"/>
      <c r="W25467" s="29"/>
      <c r="X25467" s="29"/>
      <c r="Y25467" s="29"/>
      <c r="Z25467" s="29"/>
      <c r="AA25467" s="29"/>
      <c r="AB25467" s="29"/>
      <c r="AC25467" s="29"/>
      <c r="AD25467" s="29"/>
      <c r="AE25467" s="29"/>
      <c r="AF25467" s="29"/>
      <c r="AG25467" s="29"/>
      <c r="AH25467" s="29"/>
      <c r="AI25467" s="29"/>
      <c r="AJ25467" s="29"/>
      <c r="AK25467" s="29"/>
      <c r="AL25467" s="29"/>
      <c r="AM25467" s="29"/>
      <c r="AP25467" s="30"/>
    </row>
    <row r="25468" spans="1:42">
      <c r="A25468" s="29"/>
      <c r="B25468" s="29"/>
      <c r="C25468" s="29"/>
      <c r="D25468" s="29"/>
      <c r="E25468" s="29"/>
      <c r="F25468" s="29"/>
      <c r="G25468" s="29"/>
      <c r="H25468" s="29"/>
      <c r="I25468" s="29"/>
      <c r="J25468" s="29"/>
      <c r="K25468" s="29"/>
      <c r="L25468" s="29"/>
      <c r="M25468" s="29"/>
      <c r="N25468" s="29"/>
      <c r="O25468" s="29"/>
      <c r="P25468" s="29"/>
      <c r="Q25468" s="29"/>
      <c r="R25468" s="29"/>
      <c r="S25468" s="33"/>
      <c r="T25468" s="29"/>
      <c r="U25468" s="29"/>
      <c r="V25468" s="29"/>
      <c r="W25468" s="29"/>
      <c r="X25468" s="29"/>
      <c r="Y25468" s="29"/>
      <c r="Z25468" s="29"/>
      <c r="AA25468" s="29"/>
      <c r="AB25468" s="29"/>
      <c r="AC25468" s="29"/>
      <c r="AD25468" s="29"/>
      <c r="AE25468" s="29"/>
      <c r="AF25468" s="29"/>
      <c r="AG25468" s="29"/>
      <c r="AH25468" s="29"/>
      <c r="AI25468" s="29"/>
      <c r="AJ25468" s="29"/>
      <c r="AK25468" s="29"/>
      <c r="AL25468" s="29"/>
      <c r="AM25468" s="29"/>
      <c r="AP25468" s="30"/>
    </row>
    <row r="25469" spans="1:42">
      <c r="A25469" s="29"/>
      <c r="B25469" s="29"/>
      <c r="C25469" s="29"/>
      <c r="D25469" s="29"/>
      <c r="E25469" s="29"/>
      <c r="F25469" s="29"/>
      <c r="G25469" s="29"/>
      <c r="H25469" s="29"/>
      <c r="I25469" s="29"/>
      <c r="J25469" s="29"/>
      <c r="K25469" s="29"/>
      <c r="L25469" s="29"/>
      <c r="M25469" s="29"/>
      <c r="N25469" s="29"/>
      <c r="O25469" s="29"/>
      <c r="P25469" s="29"/>
      <c r="Q25469" s="29"/>
      <c r="R25469" s="29"/>
      <c r="S25469" s="33"/>
      <c r="T25469" s="29"/>
      <c r="U25469" s="29"/>
      <c r="V25469" s="29"/>
      <c r="W25469" s="29"/>
      <c r="X25469" s="29"/>
      <c r="Y25469" s="29"/>
      <c r="Z25469" s="29"/>
      <c r="AA25469" s="29"/>
      <c r="AB25469" s="29"/>
      <c r="AC25469" s="29"/>
      <c r="AD25469" s="29"/>
      <c r="AE25469" s="29"/>
      <c r="AF25469" s="29"/>
      <c r="AG25469" s="29"/>
      <c r="AH25469" s="29"/>
      <c r="AI25469" s="29"/>
      <c r="AJ25469" s="29"/>
      <c r="AK25469" s="29"/>
      <c r="AL25469" s="29"/>
      <c r="AM25469" s="29"/>
      <c r="AP25469" s="30"/>
    </row>
    <row r="25470" spans="1:42">
      <c r="A25470" s="29"/>
      <c r="B25470" s="29"/>
      <c r="C25470" s="29"/>
      <c r="D25470" s="29"/>
      <c r="E25470" s="29"/>
      <c r="F25470" s="29"/>
      <c r="G25470" s="29"/>
      <c r="H25470" s="29"/>
      <c r="I25470" s="29"/>
      <c r="J25470" s="29"/>
      <c r="K25470" s="29"/>
      <c r="L25470" s="29"/>
      <c r="M25470" s="29"/>
      <c r="N25470" s="29"/>
      <c r="O25470" s="29"/>
      <c r="P25470" s="29"/>
      <c r="Q25470" s="29"/>
      <c r="R25470" s="29"/>
      <c r="S25470" s="33"/>
      <c r="T25470" s="29"/>
      <c r="U25470" s="29"/>
      <c r="V25470" s="29"/>
      <c r="W25470" s="29"/>
      <c r="X25470" s="29"/>
      <c r="Y25470" s="29"/>
      <c r="Z25470" s="29"/>
      <c r="AA25470" s="29"/>
      <c r="AB25470" s="29"/>
      <c r="AC25470" s="29"/>
      <c r="AD25470" s="29"/>
      <c r="AE25470" s="29"/>
      <c r="AF25470" s="29"/>
      <c r="AG25470" s="29"/>
      <c r="AH25470" s="29"/>
      <c r="AI25470" s="29"/>
      <c r="AJ25470" s="29"/>
      <c r="AK25470" s="29"/>
      <c r="AL25470" s="29"/>
      <c r="AM25470" s="29"/>
      <c r="AP25470" s="30"/>
    </row>
    <row r="25471" spans="1:42">
      <c r="A25471" s="29"/>
      <c r="B25471" s="29"/>
      <c r="C25471" s="29"/>
      <c r="D25471" s="29"/>
      <c r="E25471" s="29"/>
      <c r="F25471" s="29"/>
      <c r="G25471" s="29"/>
      <c r="H25471" s="29"/>
      <c r="I25471" s="29"/>
      <c r="J25471" s="29"/>
      <c r="K25471" s="29"/>
      <c r="L25471" s="29"/>
      <c r="M25471" s="29"/>
      <c r="N25471" s="29"/>
      <c r="O25471" s="29"/>
      <c r="P25471" s="29"/>
      <c r="Q25471" s="29"/>
      <c r="R25471" s="29"/>
      <c r="S25471" s="33"/>
      <c r="T25471" s="29"/>
      <c r="U25471" s="29"/>
      <c r="V25471" s="29"/>
      <c r="W25471" s="29"/>
      <c r="X25471" s="29"/>
      <c r="Y25471" s="29"/>
      <c r="Z25471" s="29"/>
      <c r="AA25471" s="29"/>
      <c r="AB25471" s="29"/>
      <c r="AC25471" s="29"/>
      <c r="AD25471" s="29"/>
      <c r="AE25471" s="29"/>
      <c r="AF25471" s="29"/>
      <c r="AG25471" s="29"/>
      <c r="AH25471" s="29"/>
      <c r="AI25471" s="29"/>
      <c r="AJ25471" s="29"/>
      <c r="AK25471" s="29"/>
      <c r="AL25471" s="29"/>
      <c r="AM25471" s="29"/>
      <c r="AP25471" s="30"/>
    </row>
    <row r="25472" spans="1:42">
      <c r="A25472" s="29"/>
      <c r="B25472" s="29"/>
      <c r="C25472" s="29"/>
      <c r="D25472" s="29"/>
      <c r="E25472" s="29"/>
      <c r="F25472" s="29"/>
      <c r="G25472" s="29"/>
      <c r="H25472" s="29"/>
      <c r="I25472" s="29"/>
      <c r="J25472" s="29"/>
      <c r="K25472" s="29"/>
      <c r="L25472" s="29"/>
      <c r="M25472" s="29"/>
      <c r="N25472" s="29"/>
      <c r="O25472" s="29"/>
      <c r="P25472" s="29"/>
      <c r="Q25472" s="29"/>
      <c r="R25472" s="29"/>
      <c r="S25472" s="33"/>
      <c r="T25472" s="29"/>
      <c r="U25472" s="29"/>
      <c r="V25472" s="29"/>
      <c r="W25472" s="29"/>
      <c r="X25472" s="29"/>
      <c r="Y25472" s="29"/>
      <c r="Z25472" s="29"/>
      <c r="AA25472" s="29"/>
      <c r="AB25472" s="29"/>
      <c r="AC25472" s="29"/>
      <c r="AD25472" s="29"/>
      <c r="AE25472" s="29"/>
      <c r="AF25472" s="29"/>
      <c r="AG25472" s="29"/>
      <c r="AH25472" s="29"/>
      <c r="AI25472" s="29"/>
      <c r="AJ25472" s="29"/>
      <c r="AK25472" s="29"/>
      <c r="AL25472" s="29"/>
      <c r="AM25472" s="29"/>
      <c r="AP25472" s="30"/>
    </row>
    <row r="25473" spans="1:42">
      <c r="A25473" s="29"/>
      <c r="B25473" s="29"/>
      <c r="C25473" s="29"/>
      <c r="D25473" s="29"/>
      <c r="E25473" s="29"/>
      <c r="F25473" s="29"/>
      <c r="G25473" s="29"/>
      <c r="H25473" s="29"/>
      <c r="I25473" s="29"/>
      <c r="J25473" s="29"/>
      <c r="K25473" s="29"/>
      <c r="L25473" s="29"/>
      <c r="M25473" s="29"/>
      <c r="N25473" s="29"/>
      <c r="O25473" s="29"/>
      <c r="P25473" s="29"/>
      <c r="Q25473" s="29"/>
      <c r="R25473" s="29"/>
      <c r="S25473" s="33"/>
      <c r="T25473" s="29"/>
      <c r="U25473" s="29"/>
      <c r="V25473" s="29"/>
      <c r="W25473" s="29"/>
      <c r="X25473" s="29"/>
      <c r="Y25473" s="29"/>
      <c r="Z25473" s="29"/>
      <c r="AA25473" s="29"/>
      <c r="AB25473" s="29"/>
      <c r="AC25473" s="29"/>
      <c r="AD25473" s="29"/>
      <c r="AE25473" s="29"/>
      <c r="AF25473" s="29"/>
      <c r="AG25473" s="29"/>
      <c r="AH25473" s="29"/>
      <c r="AI25473" s="29"/>
      <c r="AJ25473" s="29"/>
      <c r="AK25473" s="29"/>
      <c r="AL25473" s="29"/>
      <c r="AM25473" s="29"/>
      <c r="AP25473" s="30"/>
    </row>
    <row r="25474" spans="1:42">
      <c r="A25474" s="29"/>
      <c r="B25474" s="29"/>
      <c r="C25474" s="29"/>
      <c r="D25474" s="29"/>
      <c r="E25474" s="29"/>
      <c r="F25474" s="29"/>
      <c r="G25474" s="29"/>
      <c r="H25474" s="29"/>
      <c r="I25474" s="29"/>
      <c r="J25474" s="29"/>
      <c r="K25474" s="29"/>
      <c r="L25474" s="29"/>
      <c r="M25474" s="29"/>
      <c r="N25474" s="29"/>
      <c r="O25474" s="29"/>
      <c r="P25474" s="29"/>
      <c r="Q25474" s="29"/>
      <c r="R25474" s="29"/>
      <c r="S25474" s="33"/>
      <c r="T25474" s="29"/>
      <c r="U25474" s="29"/>
      <c r="V25474" s="29"/>
      <c r="W25474" s="29"/>
      <c r="X25474" s="29"/>
      <c r="Y25474" s="29"/>
      <c r="Z25474" s="29"/>
      <c r="AA25474" s="29"/>
      <c r="AB25474" s="29"/>
      <c r="AC25474" s="29"/>
      <c r="AD25474" s="29"/>
      <c r="AE25474" s="29"/>
      <c r="AF25474" s="29"/>
      <c r="AG25474" s="29"/>
      <c r="AH25474" s="29"/>
      <c r="AI25474" s="29"/>
      <c r="AJ25474" s="29"/>
      <c r="AK25474" s="29"/>
      <c r="AL25474" s="29"/>
      <c r="AM25474" s="29"/>
      <c r="AP25474" s="30"/>
    </row>
    <row r="25475" spans="1:42">
      <c r="A25475" s="29"/>
      <c r="B25475" s="29"/>
      <c r="C25475" s="29"/>
      <c r="D25475" s="29"/>
      <c r="E25475" s="29"/>
      <c r="F25475" s="29"/>
      <c r="G25475" s="29"/>
      <c r="H25475" s="29"/>
      <c r="I25475" s="29"/>
      <c r="J25475" s="29"/>
      <c r="K25475" s="29"/>
      <c r="L25475" s="29"/>
      <c r="M25475" s="29"/>
      <c r="N25475" s="29"/>
      <c r="O25475" s="29"/>
      <c r="P25475" s="29"/>
      <c r="Q25475" s="29"/>
      <c r="R25475" s="29"/>
      <c r="S25475" s="33"/>
      <c r="T25475" s="29"/>
      <c r="U25475" s="29"/>
      <c r="V25475" s="29"/>
      <c r="W25475" s="29"/>
      <c r="X25475" s="29"/>
      <c r="Y25475" s="29"/>
      <c r="Z25475" s="29"/>
      <c r="AA25475" s="29"/>
      <c r="AB25475" s="29"/>
      <c r="AC25475" s="29"/>
      <c r="AD25475" s="29"/>
      <c r="AE25475" s="29"/>
      <c r="AF25475" s="29"/>
      <c r="AG25475" s="29"/>
      <c r="AH25475" s="29"/>
      <c r="AI25475" s="29"/>
      <c r="AJ25475" s="29"/>
      <c r="AK25475" s="29"/>
      <c r="AL25475" s="29"/>
      <c r="AM25475" s="29"/>
      <c r="AP25475" s="30"/>
    </row>
    <row r="25476" spans="1:42">
      <c r="A25476" s="29"/>
      <c r="B25476" s="29"/>
      <c r="C25476" s="29"/>
      <c r="D25476" s="29"/>
      <c r="E25476" s="29"/>
      <c r="F25476" s="29"/>
      <c r="G25476" s="29"/>
      <c r="H25476" s="29"/>
      <c r="I25476" s="29"/>
      <c r="J25476" s="29"/>
      <c r="K25476" s="29"/>
      <c r="L25476" s="29"/>
      <c r="M25476" s="29"/>
      <c r="N25476" s="29"/>
      <c r="O25476" s="29"/>
      <c r="P25476" s="29"/>
      <c r="Q25476" s="29"/>
      <c r="R25476" s="29"/>
      <c r="S25476" s="33"/>
      <c r="T25476" s="29"/>
      <c r="U25476" s="29"/>
      <c r="V25476" s="29"/>
      <c r="W25476" s="29"/>
      <c r="X25476" s="29"/>
      <c r="Y25476" s="29"/>
      <c r="Z25476" s="29"/>
      <c r="AA25476" s="29"/>
      <c r="AB25476" s="29"/>
      <c r="AC25476" s="29"/>
      <c r="AD25476" s="29"/>
      <c r="AE25476" s="29"/>
      <c r="AF25476" s="29"/>
      <c r="AG25476" s="29"/>
      <c r="AH25476" s="29"/>
      <c r="AI25476" s="29"/>
      <c r="AJ25476" s="29"/>
      <c r="AK25476" s="29"/>
      <c r="AL25476" s="29"/>
      <c r="AM25476" s="29"/>
      <c r="AP25476" s="30"/>
    </row>
    <row r="25477" spans="1:42">
      <c r="A25477" s="29"/>
      <c r="B25477" s="29"/>
      <c r="C25477" s="29"/>
      <c r="D25477" s="29"/>
      <c r="E25477" s="29"/>
      <c r="F25477" s="29"/>
      <c r="G25477" s="29"/>
      <c r="H25477" s="29"/>
      <c r="I25477" s="29"/>
      <c r="J25477" s="29"/>
      <c r="K25477" s="29"/>
      <c r="L25477" s="29"/>
      <c r="M25477" s="29"/>
      <c r="N25477" s="29"/>
      <c r="O25477" s="29"/>
      <c r="P25477" s="29"/>
      <c r="Q25477" s="29"/>
      <c r="R25477" s="29"/>
      <c r="S25477" s="33"/>
      <c r="T25477" s="29"/>
      <c r="U25477" s="29"/>
      <c r="V25477" s="29"/>
      <c r="W25477" s="29"/>
      <c r="X25477" s="29"/>
      <c r="Y25477" s="29"/>
      <c r="Z25477" s="29"/>
      <c r="AA25477" s="29"/>
      <c r="AB25477" s="29"/>
      <c r="AC25477" s="29"/>
      <c r="AD25477" s="29"/>
      <c r="AE25477" s="29"/>
      <c r="AF25477" s="29"/>
      <c r="AG25477" s="29"/>
      <c r="AH25477" s="29"/>
      <c r="AI25477" s="29"/>
      <c r="AJ25477" s="29"/>
      <c r="AK25477" s="29"/>
      <c r="AL25477" s="29"/>
      <c r="AM25477" s="29"/>
      <c r="AP25477" s="30"/>
    </row>
    <row r="25478" spans="1:42">
      <c r="A25478" s="29"/>
      <c r="B25478" s="29"/>
      <c r="C25478" s="29"/>
      <c r="D25478" s="29"/>
      <c r="E25478" s="29"/>
      <c r="F25478" s="29"/>
      <c r="G25478" s="29"/>
      <c r="H25478" s="29"/>
      <c r="I25478" s="29"/>
      <c r="J25478" s="29"/>
      <c r="K25478" s="29"/>
      <c r="L25478" s="29"/>
      <c r="M25478" s="29"/>
      <c r="N25478" s="29"/>
      <c r="O25478" s="29"/>
      <c r="P25478" s="29"/>
      <c r="Q25478" s="29"/>
      <c r="R25478" s="29"/>
      <c r="S25478" s="33"/>
      <c r="T25478" s="29"/>
      <c r="U25478" s="29"/>
      <c r="V25478" s="29"/>
      <c r="W25478" s="29"/>
      <c r="X25478" s="29"/>
      <c r="Y25478" s="29"/>
      <c r="Z25478" s="29"/>
      <c r="AA25478" s="29"/>
      <c r="AB25478" s="29"/>
      <c r="AC25478" s="29"/>
      <c r="AD25478" s="29"/>
      <c r="AE25478" s="29"/>
      <c r="AF25478" s="29"/>
      <c r="AG25478" s="29"/>
      <c r="AH25478" s="29"/>
      <c r="AI25478" s="29"/>
      <c r="AJ25478" s="29"/>
      <c r="AK25478" s="29"/>
      <c r="AL25478" s="29"/>
      <c r="AM25478" s="29"/>
      <c r="AP25478" s="30"/>
    </row>
    <row r="25479" spans="1:42">
      <c r="A25479" s="29"/>
      <c r="B25479" s="29"/>
      <c r="C25479" s="29"/>
      <c r="D25479" s="29"/>
      <c r="E25479" s="29"/>
      <c r="F25479" s="29"/>
      <c r="G25479" s="29"/>
      <c r="H25479" s="29"/>
      <c r="I25479" s="29"/>
      <c r="J25479" s="29"/>
      <c r="K25479" s="29"/>
      <c r="L25479" s="29"/>
      <c r="M25479" s="29"/>
      <c r="N25479" s="29"/>
      <c r="O25479" s="29"/>
      <c r="P25479" s="29"/>
      <c r="Q25479" s="29"/>
      <c r="R25479" s="29"/>
      <c r="S25479" s="33"/>
      <c r="T25479" s="29"/>
      <c r="U25479" s="29"/>
      <c r="V25479" s="29"/>
      <c r="W25479" s="29"/>
      <c r="X25479" s="29"/>
      <c r="Y25479" s="29"/>
      <c r="Z25479" s="29"/>
      <c r="AA25479" s="29"/>
      <c r="AB25479" s="29"/>
      <c r="AC25479" s="29"/>
      <c r="AD25479" s="29"/>
      <c r="AE25479" s="29"/>
      <c r="AF25479" s="29"/>
      <c r="AG25479" s="29"/>
      <c r="AH25479" s="29"/>
      <c r="AI25479" s="29"/>
      <c r="AJ25479" s="29"/>
      <c r="AK25479" s="29"/>
      <c r="AL25479" s="29"/>
      <c r="AM25479" s="29"/>
      <c r="AP25479" s="30"/>
    </row>
    <row r="25480" spans="1:42">
      <c r="A25480" s="29"/>
      <c r="B25480" s="29"/>
      <c r="C25480" s="29"/>
      <c r="D25480" s="29"/>
      <c r="E25480" s="29"/>
      <c r="F25480" s="29"/>
      <c r="G25480" s="29"/>
      <c r="H25480" s="29"/>
      <c r="I25480" s="29"/>
      <c r="J25480" s="29"/>
      <c r="K25480" s="29"/>
      <c r="L25480" s="29"/>
      <c r="M25480" s="29"/>
      <c r="N25480" s="29"/>
      <c r="O25480" s="29"/>
      <c r="P25480" s="29"/>
      <c r="Q25480" s="29"/>
      <c r="R25480" s="29"/>
      <c r="S25480" s="33"/>
      <c r="T25480" s="29"/>
      <c r="U25480" s="29"/>
      <c r="V25480" s="29"/>
      <c r="W25480" s="29"/>
      <c r="X25480" s="29"/>
      <c r="Y25480" s="29"/>
      <c r="Z25480" s="29"/>
      <c r="AA25480" s="29"/>
      <c r="AB25480" s="29"/>
      <c r="AC25480" s="29"/>
      <c r="AD25480" s="29"/>
      <c r="AE25480" s="29"/>
      <c r="AF25480" s="29"/>
      <c r="AG25480" s="29"/>
      <c r="AH25480" s="29"/>
      <c r="AI25480" s="29"/>
      <c r="AJ25480" s="29"/>
      <c r="AK25480" s="29"/>
      <c r="AL25480" s="29"/>
      <c r="AM25480" s="29"/>
      <c r="AP25480" s="30"/>
    </row>
    <row r="25481" spans="1:42">
      <c r="A25481" s="29"/>
      <c r="B25481" s="29"/>
      <c r="C25481" s="29"/>
      <c r="D25481" s="29"/>
      <c r="E25481" s="29"/>
      <c r="F25481" s="29"/>
      <c r="G25481" s="29"/>
      <c r="H25481" s="29"/>
      <c r="I25481" s="29"/>
      <c r="J25481" s="29"/>
      <c r="K25481" s="29"/>
      <c r="L25481" s="29"/>
      <c r="M25481" s="29"/>
      <c r="N25481" s="29"/>
      <c r="O25481" s="29"/>
      <c r="P25481" s="29"/>
      <c r="Q25481" s="29"/>
      <c r="R25481" s="29"/>
      <c r="S25481" s="33"/>
      <c r="T25481" s="29"/>
      <c r="U25481" s="29"/>
      <c r="V25481" s="29"/>
      <c r="W25481" s="29"/>
      <c r="X25481" s="29"/>
      <c r="Y25481" s="29"/>
      <c r="Z25481" s="29"/>
      <c r="AA25481" s="29"/>
      <c r="AB25481" s="29"/>
      <c r="AC25481" s="29"/>
      <c r="AD25481" s="29"/>
      <c r="AE25481" s="29"/>
      <c r="AF25481" s="29"/>
      <c r="AG25481" s="29"/>
      <c r="AH25481" s="29"/>
      <c r="AI25481" s="29"/>
      <c r="AJ25481" s="29"/>
      <c r="AK25481" s="29"/>
      <c r="AL25481" s="29"/>
      <c r="AM25481" s="29"/>
      <c r="AP25481" s="30"/>
    </row>
    <row r="25482" spans="1:42">
      <c r="A25482" s="29"/>
      <c r="B25482" s="29"/>
      <c r="C25482" s="29"/>
      <c r="D25482" s="29"/>
      <c r="E25482" s="29"/>
      <c r="F25482" s="29"/>
      <c r="G25482" s="29"/>
      <c r="H25482" s="29"/>
      <c r="I25482" s="29"/>
      <c r="J25482" s="29"/>
      <c r="K25482" s="29"/>
      <c r="L25482" s="29"/>
      <c r="M25482" s="29"/>
      <c r="N25482" s="29"/>
      <c r="O25482" s="29"/>
      <c r="P25482" s="29"/>
      <c r="Q25482" s="29"/>
      <c r="R25482" s="29"/>
      <c r="S25482" s="33"/>
      <c r="T25482" s="29"/>
      <c r="U25482" s="29"/>
      <c r="V25482" s="29"/>
      <c r="W25482" s="29"/>
      <c r="X25482" s="29"/>
      <c r="Y25482" s="29"/>
      <c r="Z25482" s="29"/>
      <c r="AA25482" s="29"/>
      <c r="AB25482" s="29"/>
      <c r="AC25482" s="29"/>
      <c r="AD25482" s="29"/>
      <c r="AE25482" s="29"/>
      <c r="AF25482" s="29"/>
      <c r="AG25482" s="29"/>
      <c r="AH25482" s="29"/>
      <c r="AI25482" s="29"/>
      <c r="AJ25482" s="29"/>
      <c r="AK25482" s="29"/>
      <c r="AL25482" s="29"/>
      <c r="AM25482" s="29"/>
      <c r="AP25482" s="30"/>
    </row>
    <row r="25483" spans="1:42">
      <c r="A25483" s="29"/>
      <c r="B25483" s="29"/>
      <c r="C25483" s="29"/>
      <c r="D25483" s="29"/>
      <c r="E25483" s="29"/>
      <c r="F25483" s="29"/>
      <c r="G25483" s="29"/>
      <c r="H25483" s="29"/>
      <c r="I25483" s="29"/>
      <c r="J25483" s="29"/>
      <c r="K25483" s="29"/>
      <c r="L25483" s="29"/>
      <c r="M25483" s="29"/>
      <c r="N25483" s="29"/>
      <c r="O25483" s="29"/>
      <c r="P25483" s="29"/>
      <c r="Q25483" s="29"/>
      <c r="R25483" s="29"/>
      <c r="S25483" s="33"/>
      <c r="T25483" s="29"/>
      <c r="U25483" s="29"/>
      <c r="V25483" s="29"/>
      <c r="W25483" s="29"/>
      <c r="X25483" s="29"/>
      <c r="Y25483" s="29"/>
      <c r="Z25483" s="29"/>
      <c r="AA25483" s="29"/>
      <c r="AB25483" s="29"/>
      <c r="AC25483" s="29"/>
      <c r="AD25483" s="29"/>
      <c r="AE25483" s="29"/>
      <c r="AF25483" s="29"/>
      <c r="AG25483" s="29"/>
      <c r="AH25483" s="29"/>
      <c r="AI25483" s="29"/>
      <c r="AJ25483" s="29"/>
      <c r="AK25483" s="29"/>
      <c r="AL25483" s="29"/>
      <c r="AM25483" s="29"/>
      <c r="AP25483" s="30"/>
    </row>
    <row r="25484" spans="1:42">
      <c r="A25484" s="29"/>
      <c r="B25484" s="29"/>
      <c r="C25484" s="29"/>
      <c r="D25484" s="29"/>
      <c r="E25484" s="29"/>
      <c r="F25484" s="29"/>
      <c r="G25484" s="29"/>
      <c r="H25484" s="29"/>
      <c r="I25484" s="29"/>
      <c r="J25484" s="29"/>
      <c r="K25484" s="29"/>
      <c r="L25484" s="29"/>
      <c r="M25484" s="29"/>
      <c r="N25484" s="29"/>
      <c r="O25484" s="29"/>
      <c r="P25484" s="29"/>
      <c r="Q25484" s="29"/>
      <c r="R25484" s="29"/>
      <c r="S25484" s="33"/>
      <c r="T25484" s="29"/>
      <c r="U25484" s="29"/>
      <c r="V25484" s="29"/>
      <c r="W25484" s="29"/>
      <c r="X25484" s="29"/>
      <c r="Y25484" s="29"/>
      <c r="Z25484" s="29"/>
      <c r="AA25484" s="29"/>
      <c r="AB25484" s="29"/>
      <c r="AC25484" s="29"/>
      <c r="AD25484" s="29"/>
      <c r="AE25484" s="29"/>
      <c r="AF25484" s="29"/>
      <c r="AG25484" s="29"/>
      <c r="AH25484" s="29"/>
      <c r="AI25484" s="29"/>
      <c r="AJ25484" s="29"/>
      <c r="AK25484" s="29"/>
      <c r="AL25484" s="29"/>
      <c r="AM25484" s="29"/>
      <c r="AP25484" s="30"/>
    </row>
    <row r="25485" spans="1:42">
      <c r="A25485" s="29"/>
      <c r="B25485" s="29"/>
      <c r="C25485" s="29"/>
      <c r="D25485" s="29"/>
      <c r="E25485" s="29"/>
      <c r="F25485" s="29"/>
      <c r="G25485" s="29"/>
      <c r="H25485" s="29"/>
      <c r="I25485" s="29"/>
      <c r="J25485" s="29"/>
      <c r="K25485" s="29"/>
      <c r="L25485" s="29"/>
      <c r="M25485" s="29"/>
      <c r="N25485" s="29"/>
      <c r="O25485" s="29"/>
      <c r="P25485" s="29"/>
      <c r="Q25485" s="29"/>
      <c r="R25485" s="29"/>
      <c r="S25485" s="33"/>
      <c r="T25485" s="29"/>
      <c r="U25485" s="29"/>
      <c r="V25485" s="29"/>
      <c r="W25485" s="29"/>
      <c r="X25485" s="29"/>
      <c r="Y25485" s="29"/>
      <c r="Z25485" s="29"/>
      <c r="AA25485" s="29"/>
      <c r="AB25485" s="29"/>
      <c r="AC25485" s="29"/>
      <c r="AD25485" s="29"/>
      <c r="AE25485" s="29"/>
      <c r="AF25485" s="29"/>
      <c r="AG25485" s="29"/>
      <c r="AH25485" s="29"/>
      <c r="AI25485" s="29"/>
      <c r="AJ25485" s="29"/>
      <c r="AK25485" s="29"/>
      <c r="AL25485" s="29"/>
      <c r="AM25485" s="29"/>
      <c r="AP25485" s="30"/>
    </row>
    <row r="25486" spans="1:42">
      <c r="A25486" s="29"/>
      <c r="B25486" s="29"/>
      <c r="C25486" s="29"/>
      <c r="D25486" s="29"/>
      <c r="E25486" s="29"/>
      <c r="F25486" s="29"/>
      <c r="G25486" s="29"/>
      <c r="H25486" s="29"/>
      <c r="I25486" s="29"/>
      <c r="J25486" s="29"/>
      <c r="K25486" s="29"/>
      <c r="L25486" s="29"/>
      <c r="M25486" s="29"/>
      <c r="N25486" s="29"/>
      <c r="O25486" s="29"/>
      <c r="P25486" s="29"/>
      <c r="Q25486" s="29"/>
      <c r="R25486" s="29"/>
      <c r="S25486" s="33"/>
      <c r="T25486" s="29"/>
      <c r="U25486" s="29"/>
      <c r="V25486" s="29"/>
      <c r="W25486" s="29"/>
      <c r="X25486" s="29"/>
      <c r="Y25486" s="29"/>
      <c r="Z25486" s="29"/>
      <c r="AA25486" s="29"/>
      <c r="AB25486" s="29"/>
      <c r="AC25486" s="29"/>
      <c r="AD25486" s="29"/>
      <c r="AE25486" s="29"/>
      <c r="AF25486" s="29"/>
      <c r="AG25486" s="29"/>
      <c r="AH25486" s="29"/>
      <c r="AI25486" s="29"/>
      <c r="AJ25486" s="29"/>
      <c r="AK25486" s="29"/>
      <c r="AL25486" s="29"/>
      <c r="AM25486" s="29"/>
      <c r="AP25486" s="30"/>
    </row>
    <row r="25487" spans="1:42">
      <c r="A25487" s="29"/>
      <c r="B25487" s="29"/>
      <c r="C25487" s="29"/>
      <c r="D25487" s="29"/>
      <c r="E25487" s="29"/>
      <c r="F25487" s="29"/>
      <c r="G25487" s="29"/>
      <c r="H25487" s="29"/>
      <c r="I25487" s="29"/>
      <c r="J25487" s="29"/>
      <c r="K25487" s="29"/>
      <c r="L25487" s="29"/>
      <c r="M25487" s="29"/>
      <c r="N25487" s="29"/>
      <c r="O25487" s="29"/>
      <c r="P25487" s="29"/>
      <c r="Q25487" s="29"/>
      <c r="R25487" s="29"/>
      <c r="S25487" s="33"/>
      <c r="T25487" s="29"/>
      <c r="U25487" s="29"/>
      <c r="V25487" s="29"/>
      <c r="W25487" s="29"/>
      <c r="X25487" s="29"/>
      <c r="Y25487" s="29"/>
      <c r="Z25487" s="29"/>
      <c r="AA25487" s="29"/>
      <c r="AB25487" s="29"/>
      <c r="AC25487" s="29"/>
      <c r="AD25487" s="29"/>
      <c r="AE25487" s="29"/>
      <c r="AF25487" s="29"/>
      <c r="AG25487" s="29"/>
      <c r="AH25487" s="29"/>
      <c r="AI25487" s="29"/>
      <c r="AJ25487" s="29"/>
      <c r="AK25487" s="29"/>
      <c r="AL25487" s="29"/>
      <c r="AM25487" s="29"/>
      <c r="AP25487" s="30"/>
    </row>
    <row r="25488" spans="1:42">
      <c r="A25488" s="29"/>
      <c r="B25488" s="29"/>
      <c r="C25488" s="29"/>
      <c r="D25488" s="29"/>
      <c r="E25488" s="29"/>
      <c r="F25488" s="29"/>
      <c r="G25488" s="29"/>
      <c r="H25488" s="29"/>
      <c r="I25488" s="29"/>
      <c r="J25488" s="29"/>
      <c r="K25488" s="29"/>
      <c r="L25488" s="29"/>
      <c r="M25488" s="29"/>
      <c r="N25488" s="29"/>
      <c r="O25488" s="29"/>
      <c r="P25488" s="29"/>
      <c r="Q25488" s="29"/>
      <c r="R25488" s="29"/>
      <c r="S25488" s="33"/>
      <c r="T25488" s="29"/>
      <c r="U25488" s="29"/>
      <c r="V25488" s="29"/>
      <c r="W25488" s="29"/>
      <c r="X25488" s="29"/>
      <c r="Y25488" s="29"/>
      <c r="Z25488" s="29"/>
      <c r="AA25488" s="29"/>
      <c r="AB25488" s="29"/>
      <c r="AC25488" s="29"/>
      <c r="AD25488" s="29"/>
      <c r="AE25488" s="29"/>
      <c r="AF25488" s="29"/>
      <c r="AG25488" s="29"/>
      <c r="AH25488" s="29"/>
      <c r="AI25488" s="29"/>
      <c r="AJ25488" s="29"/>
      <c r="AK25488" s="29"/>
      <c r="AL25488" s="29"/>
      <c r="AM25488" s="29"/>
      <c r="AP25488" s="30"/>
    </row>
    <row r="25489" spans="1:42">
      <c r="A25489" s="29"/>
      <c r="B25489" s="29"/>
      <c r="C25489" s="29"/>
      <c r="D25489" s="29"/>
      <c r="E25489" s="29"/>
      <c r="F25489" s="29"/>
      <c r="G25489" s="29"/>
      <c r="H25489" s="29"/>
      <c r="I25489" s="29"/>
      <c r="J25489" s="29"/>
      <c r="K25489" s="29"/>
      <c r="L25489" s="29"/>
      <c r="M25489" s="29"/>
      <c r="N25489" s="29"/>
      <c r="O25489" s="29"/>
      <c r="P25489" s="29"/>
      <c r="Q25489" s="29"/>
      <c r="R25489" s="29"/>
      <c r="S25489" s="33"/>
      <c r="T25489" s="29"/>
      <c r="U25489" s="29"/>
      <c r="V25489" s="29"/>
      <c r="W25489" s="29"/>
      <c r="X25489" s="29"/>
      <c r="Y25489" s="29"/>
      <c r="Z25489" s="29"/>
      <c r="AA25489" s="29"/>
      <c r="AB25489" s="29"/>
      <c r="AC25489" s="29"/>
      <c r="AD25489" s="29"/>
      <c r="AE25489" s="29"/>
      <c r="AF25489" s="29"/>
      <c r="AG25489" s="29"/>
      <c r="AH25489" s="29"/>
      <c r="AI25489" s="29"/>
      <c r="AJ25489" s="29"/>
      <c r="AK25489" s="29"/>
      <c r="AL25489" s="29"/>
      <c r="AM25489" s="29"/>
      <c r="AP25489" s="30"/>
    </row>
    <row r="25490" spans="1:42">
      <c r="A25490" s="29"/>
      <c r="B25490" s="29"/>
      <c r="C25490" s="29"/>
      <c r="D25490" s="29"/>
      <c r="E25490" s="29"/>
      <c r="F25490" s="29"/>
      <c r="G25490" s="29"/>
      <c r="H25490" s="29"/>
      <c r="I25490" s="29"/>
      <c r="J25490" s="29"/>
      <c r="K25490" s="29"/>
      <c r="L25490" s="29"/>
      <c r="M25490" s="29"/>
      <c r="N25490" s="29"/>
      <c r="O25490" s="29"/>
      <c r="P25490" s="29"/>
      <c r="Q25490" s="29"/>
      <c r="R25490" s="29"/>
      <c r="S25490" s="33"/>
      <c r="T25490" s="29"/>
      <c r="U25490" s="29"/>
      <c r="V25490" s="29"/>
      <c r="W25490" s="29"/>
      <c r="X25490" s="29"/>
      <c r="Y25490" s="29"/>
      <c r="Z25490" s="29"/>
      <c r="AA25490" s="29"/>
      <c r="AB25490" s="29"/>
      <c r="AC25490" s="29"/>
      <c r="AD25490" s="29"/>
      <c r="AE25490" s="29"/>
      <c r="AF25490" s="29"/>
      <c r="AG25490" s="29"/>
      <c r="AH25490" s="29"/>
      <c r="AI25490" s="29"/>
      <c r="AJ25490" s="29"/>
      <c r="AK25490" s="29"/>
      <c r="AL25490" s="29"/>
      <c r="AM25490" s="29"/>
      <c r="AP25490" s="30"/>
    </row>
    <row r="25491" spans="1:42">
      <c r="A25491" s="29"/>
      <c r="B25491" s="29"/>
      <c r="C25491" s="29"/>
      <c r="D25491" s="29"/>
      <c r="E25491" s="29"/>
      <c r="F25491" s="29"/>
      <c r="G25491" s="29"/>
      <c r="H25491" s="29"/>
      <c r="I25491" s="29"/>
      <c r="J25491" s="29"/>
      <c r="K25491" s="29"/>
      <c r="L25491" s="29"/>
      <c r="M25491" s="29"/>
      <c r="N25491" s="29"/>
      <c r="O25491" s="29"/>
      <c r="P25491" s="29"/>
      <c r="Q25491" s="29"/>
      <c r="R25491" s="29"/>
      <c r="S25491" s="33"/>
      <c r="T25491" s="29"/>
      <c r="U25491" s="29"/>
      <c r="V25491" s="29"/>
      <c r="W25491" s="29"/>
      <c r="X25491" s="29"/>
      <c r="Y25491" s="29"/>
      <c r="Z25491" s="29"/>
      <c r="AA25491" s="29"/>
      <c r="AB25491" s="29"/>
      <c r="AC25491" s="29"/>
      <c r="AD25491" s="29"/>
      <c r="AE25491" s="29"/>
      <c r="AF25491" s="29"/>
      <c r="AG25491" s="29"/>
      <c r="AH25491" s="29"/>
      <c r="AI25491" s="29"/>
      <c r="AJ25491" s="29"/>
      <c r="AK25491" s="29"/>
      <c r="AL25491" s="29"/>
      <c r="AM25491" s="29"/>
      <c r="AP25491" s="30"/>
    </row>
    <row r="25492" spans="1:42">
      <c r="A25492" s="29"/>
      <c r="B25492" s="29"/>
      <c r="C25492" s="29"/>
      <c r="D25492" s="29"/>
      <c r="E25492" s="29"/>
      <c r="F25492" s="29"/>
      <c r="G25492" s="29"/>
      <c r="H25492" s="29"/>
      <c r="I25492" s="29"/>
      <c r="J25492" s="29"/>
      <c r="K25492" s="29"/>
      <c r="L25492" s="29"/>
      <c r="M25492" s="29"/>
      <c r="N25492" s="29"/>
      <c r="O25492" s="29"/>
      <c r="P25492" s="29"/>
      <c r="Q25492" s="29"/>
      <c r="R25492" s="29"/>
      <c r="S25492" s="33"/>
      <c r="T25492" s="29"/>
      <c r="U25492" s="29"/>
      <c r="V25492" s="29"/>
      <c r="W25492" s="29"/>
      <c r="X25492" s="29"/>
      <c r="Y25492" s="29"/>
      <c r="Z25492" s="29"/>
      <c r="AA25492" s="29"/>
      <c r="AB25492" s="29"/>
      <c r="AC25492" s="29"/>
      <c r="AD25492" s="29"/>
      <c r="AE25492" s="29"/>
      <c r="AF25492" s="29"/>
      <c r="AG25492" s="29"/>
      <c r="AH25492" s="29"/>
      <c r="AI25492" s="29"/>
      <c r="AJ25492" s="29"/>
      <c r="AK25492" s="29"/>
      <c r="AL25492" s="29"/>
      <c r="AM25492" s="29"/>
      <c r="AP25492" s="30"/>
    </row>
    <row r="25493" spans="1:42">
      <c r="A25493" s="29"/>
      <c r="B25493" s="29"/>
      <c r="C25493" s="29"/>
      <c r="D25493" s="29"/>
      <c r="E25493" s="29"/>
      <c r="F25493" s="29"/>
      <c r="G25493" s="29"/>
      <c r="H25493" s="29"/>
      <c r="I25493" s="29"/>
      <c r="J25493" s="29"/>
      <c r="K25493" s="29"/>
      <c r="L25493" s="29"/>
      <c r="M25493" s="29"/>
      <c r="N25493" s="29"/>
      <c r="O25493" s="29"/>
      <c r="P25493" s="29"/>
      <c r="Q25493" s="29"/>
      <c r="R25493" s="29"/>
      <c r="S25493" s="33"/>
      <c r="T25493" s="29"/>
      <c r="U25493" s="29"/>
      <c r="V25493" s="29"/>
      <c r="W25493" s="29"/>
      <c r="X25493" s="29"/>
      <c r="Y25493" s="29"/>
      <c r="Z25493" s="29"/>
      <c r="AA25493" s="29"/>
      <c r="AB25493" s="29"/>
      <c r="AC25493" s="29"/>
      <c r="AD25493" s="29"/>
      <c r="AE25493" s="29"/>
      <c r="AF25493" s="29"/>
      <c r="AG25493" s="29"/>
      <c r="AH25493" s="29"/>
      <c r="AI25493" s="29"/>
      <c r="AJ25493" s="29"/>
      <c r="AK25493" s="29"/>
      <c r="AL25493" s="29"/>
      <c r="AM25493" s="29"/>
      <c r="AP25493" s="30"/>
    </row>
    <row r="25494" spans="1:42">
      <c r="A25494" s="29"/>
      <c r="B25494" s="29"/>
      <c r="C25494" s="29"/>
      <c r="D25494" s="29"/>
      <c r="E25494" s="29"/>
      <c r="F25494" s="29"/>
      <c r="G25494" s="29"/>
      <c r="H25494" s="29"/>
      <c r="I25494" s="29"/>
      <c r="J25494" s="29"/>
      <c r="K25494" s="29"/>
      <c r="L25494" s="29"/>
      <c r="M25494" s="29"/>
      <c r="N25494" s="29"/>
      <c r="O25494" s="29"/>
      <c r="P25494" s="29"/>
      <c r="Q25494" s="29"/>
      <c r="R25494" s="29"/>
      <c r="S25494" s="33"/>
      <c r="T25494" s="29"/>
      <c r="U25494" s="29"/>
      <c r="V25494" s="29"/>
      <c r="W25494" s="29"/>
      <c r="X25494" s="29"/>
      <c r="Y25494" s="29"/>
      <c r="Z25494" s="29"/>
      <c r="AA25494" s="29"/>
      <c r="AB25494" s="29"/>
      <c r="AC25494" s="29"/>
      <c r="AD25494" s="29"/>
      <c r="AE25494" s="29"/>
      <c r="AF25494" s="29"/>
      <c r="AG25494" s="29"/>
      <c r="AH25494" s="29"/>
      <c r="AI25494" s="29"/>
      <c r="AJ25494" s="29"/>
      <c r="AK25494" s="29"/>
      <c r="AL25494" s="29"/>
      <c r="AM25494" s="29"/>
      <c r="AP25494" s="30"/>
    </row>
    <row r="25495" spans="1:42">
      <c r="A25495" s="29"/>
      <c r="B25495" s="29"/>
      <c r="C25495" s="29"/>
      <c r="D25495" s="29"/>
      <c r="E25495" s="29"/>
      <c r="F25495" s="29"/>
      <c r="G25495" s="29"/>
      <c r="H25495" s="29"/>
      <c r="I25495" s="29"/>
      <c r="J25495" s="29"/>
      <c r="K25495" s="29"/>
      <c r="L25495" s="29"/>
      <c r="M25495" s="29"/>
      <c r="N25495" s="29"/>
      <c r="O25495" s="29"/>
      <c r="P25495" s="29"/>
      <c r="Q25495" s="29"/>
      <c r="R25495" s="29"/>
      <c r="S25495" s="33"/>
      <c r="T25495" s="29"/>
      <c r="U25495" s="29"/>
      <c r="V25495" s="29"/>
      <c r="W25495" s="29"/>
      <c r="X25495" s="29"/>
      <c r="Y25495" s="29"/>
      <c r="Z25495" s="29"/>
      <c r="AA25495" s="29"/>
      <c r="AB25495" s="29"/>
      <c r="AC25495" s="29"/>
      <c r="AD25495" s="29"/>
      <c r="AE25495" s="29"/>
      <c r="AF25495" s="29"/>
      <c r="AG25495" s="29"/>
      <c r="AH25495" s="29"/>
      <c r="AI25495" s="29"/>
      <c r="AJ25495" s="29"/>
      <c r="AK25495" s="29"/>
      <c r="AL25495" s="29"/>
      <c r="AM25495" s="29"/>
      <c r="AP25495" s="30"/>
    </row>
    <row r="25496" spans="1:42">
      <c r="A25496" s="29"/>
      <c r="B25496" s="29"/>
      <c r="C25496" s="29"/>
      <c r="D25496" s="29"/>
      <c r="E25496" s="29"/>
      <c r="F25496" s="29"/>
      <c r="G25496" s="29"/>
      <c r="H25496" s="29"/>
      <c r="I25496" s="29"/>
      <c r="J25496" s="29"/>
      <c r="K25496" s="29"/>
      <c r="L25496" s="29"/>
      <c r="M25496" s="29"/>
      <c r="N25496" s="29"/>
      <c r="O25496" s="29"/>
      <c r="P25496" s="29"/>
      <c r="Q25496" s="29"/>
      <c r="R25496" s="29"/>
      <c r="S25496" s="33"/>
      <c r="T25496" s="29"/>
      <c r="U25496" s="29"/>
      <c r="V25496" s="29"/>
      <c r="W25496" s="29"/>
      <c r="X25496" s="29"/>
      <c r="Y25496" s="29"/>
      <c r="Z25496" s="29"/>
      <c r="AA25496" s="29"/>
      <c r="AB25496" s="29"/>
      <c r="AC25496" s="29"/>
      <c r="AD25496" s="29"/>
      <c r="AE25496" s="29"/>
      <c r="AF25496" s="29"/>
      <c r="AG25496" s="29"/>
      <c r="AH25496" s="29"/>
      <c r="AI25496" s="29"/>
      <c r="AJ25496" s="29"/>
      <c r="AK25496" s="29"/>
      <c r="AL25496" s="29"/>
      <c r="AM25496" s="29"/>
      <c r="AP25496" s="30"/>
    </row>
    <row r="25497" spans="1:42">
      <c r="A25497" s="29"/>
      <c r="B25497" s="29"/>
      <c r="C25497" s="29"/>
      <c r="D25497" s="29"/>
      <c r="E25497" s="29"/>
      <c r="F25497" s="29"/>
      <c r="G25497" s="29"/>
      <c r="H25497" s="29"/>
      <c r="I25497" s="29"/>
      <c r="J25497" s="29"/>
      <c r="K25497" s="29"/>
      <c r="L25497" s="29"/>
      <c r="M25497" s="29"/>
      <c r="N25497" s="29"/>
      <c r="O25497" s="29"/>
      <c r="P25497" s="29"/>
      <c r="Q25497" s="29"/>
      <c r="R25497" s="29"/>
      <c r="S25497" s="33"/>
      <c r="T25497" s="29"/>
      <c r="U25497" s="29"/>
      <c r="V25497" s="29"/>
      <c r="W25497" s="29"/>
      <c r="X25497" s="29"/>
      <c r="Y25497" s="29"/>
      <c r="Z25497" s="29"/>
      <c r="AA25497" s="29"/>
      <c r="AB25497" s="29"/>
      <c r="AC25497" s="29"/>
      <c r="AD25497" s="29"/>
      <c r="AE25497" s="29"/>
      <c r="AF25497" s="29"/>
      <c r="AG25497" s="29"/>
      <c r="AH25497" s="29"/>
      <c r="AI25497" s="29"/>
      <c r="AJ25497" s="29"/>
      <c r="AK25497" s="29"/>
      <c r="AL25497" s="29"/>
      <c r="AM25497" s="29"/>
      <c r="AP25497" s="30"/>
    </row>
    <row r="25498" spans="1:42">
      <c r="A25498" s="29"/>
      <c r="B25498" s="29"/>
      <c r="C25498" s="29"/>
      <c r="D25498" s="29"/>
      <c r="E25498" s="29"/>
      <c r="F25498" s="29"/>
      <c r="G25498" s="29"/>
      <c r="H25498" s="29"/>
      <c r="I25498" s="29"/>
      <c r="J25498" s="29"/>
      <c r="K25498" s="29"/>
      <c r="L25498" s="29"/>
      <c r="M25498" s="29"/>
      <c r="N25498" s="29"/>
      <c r="O25498" s="29"/>
      <c r="P25498" s="29"/>
      <c r="Q25498" s="29"/>
      <c r="R25498" s="29"/>
      <c r="S25498" s="33"/>
      <c r="T25498" s="29"/>
      <c r="U25498" s="29"/>
      <c r="V25498" s="29"/>
      <c r="W25498" s="29"/>
      <c r="X25498" s="29"/>
      <c r="Y25498" s="29"/>
      <c r="Z25498" s="29"/>
      <c r="AA25498" s="29"/>
      <c r="AB25498" s="29"/>
      <c r="AC25498" s="29"/>
      <c r="AD25498" s="29"/>
      <c r="AE25498" s="29"/>
      <c r="AF25498" s="29"/>
      <c r="AG25498" s="29"/>
      <c r="AH25498" s="29"/>
      <c r="AI25498" s="29"/>
      <c r="AJ25498" s="29"/>
      <c r="AK25498" s="29"/>
      <c r="AL25498" s="29"/>
      <c r="AM25498" s="29"/>
      <c r="AP25498" s="30"/>
    </row>
    <row r="25499" spans="1:42">
      <c r="A25499" s="29"/>
      <c r="B25499" s="29"/>
      <c r="C25499" s="29"/>
      <c r="D25499" s="29"/>
      <c r="E25499" s="29"/>
      <c r="F25499" s="29"/>
      <c r="G25499" s="29"/>
      <c r="H25499" s="29"/>
      <c r="I25499" s="29"/>
      <c r="J25499" s="29"/>
      <c r="K25499" s="29"/>
      <c r="L25499" s="29"/>
      <c r="M25499" s="29"/>
      <c r="N25499" s="29"/>
      <c r="O25499" s="29"/>
      <c r="P25499" s="29"/>
      <c r="Q25499" s="29"/>
      <c r="R25499" s="29"/>
      <c r="S25499" s="33"/>
      <c r="T25499" s="29"/>
      <c r="U25499" s="29"/>
      <c r="V25499" s="29"/>
      <c r="W25499" s="29"/>
      <c r="X25499" s="29"/>
      <c r="Y25499" s="29"/>
      <c r="Z25499" s="29"/>
      <c r="AA25499" s="29"/>
      <c r="AB25499" s="29"/>
      <c r="AC25499" s="29"/>
      <c r="AD25499" s="29"/>
      <c r="AE25499" s="29"/>
      <c r="AF25499" s="29"/>
      <c r="AG25499" s="29"/>
      <c r="AH25499" s="29"/>
      <c r="AI25499" s="29"/>
      <c r="AJ25499" s="29"/>
      <c r="AK25499" s="29"/>
      <c r="AL25499" s="29"/>
      <c r="AM25499" s="29"/>
      <c r="AP25499" s="30"/>
    </row>
    <row r="25500" spans="1:42">
      <c r="A25500" s="29"/>
      <c r="B25500" s="29"/>
      <c r="C25500" s="29"/>
      <c r="D25500" s="29"/>
      <c r="E25500" s="29"/>
      <c r="F25500" s="29"/>
      <c r="G25500" s="29"/>
      <c r="H25500" s="29"/>
      <c r="I25500" s="29"/>
      <c r="J25500" s="29"/>
      <c r="K25500" s="29"/>
      <c r="L25500" s="29"/>
      <c r="M25500" s="29"/>
      <c r="N25500" s="29"/>
      <c r="O25500" s="29"/>
      <c r="P25500" s="29"/>
      <c r="Q25500" s="29"/>
      <c r="R25500" s="29"/>
      <c r="S25500" s="33"/>
      <c r="T25500" s="29"/>
      <c r="U25500" s="29"/>
      <c r="V25500" s="29"/>
      <c r="W25500" s="29"/>
      <c r="X25500" s="29"/>
      <c r="Y25500" s="29"/>
      <c r="Z25500" s="29"/>
      <c r="AA25500" s="29"/>
      <c r="AB25500" s="29"/>
      <c r="AC25500" s="29"/>
      <c r="AD25500" s="29"/>
      <c r="AE25500" s="29"/>
      <c r="AF25500" s="29"/>
      <c r="AG25500" s="29"/>
      <c r="AH25500" s="29"/>
      <c r="AI25500" s="29"/>
      <c r="AJ25500" s="29"/>
      <c r="AK25500" s="29"/>
      <c r="AL25500" s="29"/>
      <c r="AM25500" s="29"/>
      <c r="AP25500" s="30"/>
    </row>
    <row r="25501" spans="1:42">
      <c r="A25501" s="29"/>
      <c r="B25501" s="29"/>
      <c r="C25501" s="29"/>
      <c r="D25501" s="29"/>
      <c r="E25501" s="29"/>
      <c r="F25501" s="29"/>
      <c r="G25501" s="29"/>
      <c r="H25501" s="29"/>
      <c r="I25501" s="29"/>
      <c r="J25501" s="29"/>
      <c r="K25501" s="29"/>
      <c r="L25501" s="29"/>
      <c r="M25501" s="29"/>
      <c r="N25501" s="29"/>
      <c r="O25501" s="29"/>
      <c r="P25501" s="29"/>
      <c r="Q25501" s="29"/>
      <c r="R25501" s="29"/>
      <c r="S25501" s="33"/>
      <c r="T25501" s="29"/>
      <c r="U25501" s="29"/>
      <c r="V25501" s="29"/>
      <c r="W25501" s="29"/>
      <c r="X25501" s="29"/>
      <c r="Y25501" s="29"/>
      <c r="Z25501" s="29"/>
      <c r="AA25501" s="29"/>
      <c r="AB25501" s="29"/>
      <c r="AC25501" s="29"/>
      <c r="AD25501" s="29"/>
      <c r="AE25501" s="29"/>
      <c r="AF25501" s="29"/>
      <c r="AG25501" s="29"/>
      <c r="AH25501" s="29"/>
      <c r="AI25501" s="29"/>
      <c r="AJ25501" s="29"/>
      <c r="AK25501" s="29"/>
      <c r="AL25501" s="29"/>
      <c r="AM25501" s="29"/>
      <c r="AP25501" s="30"/>
    </row>
    <row r="25502" spans="1:42">
      <c r="A25502" s="29"/>
      <c r="B25502" s="29"/>
      <c r="C25502" s="29"/>
      <c r="D25502" s="29"/>
      <c r="E25502" s="29"/>
      <c r="F25502" s="29"/>
      <c r="G25502" s="29"/>
      <c r="H25502" s="29"/>
      <c r="I25502" s="29"/>
      <c r="J25502" s="29"/>
      <c r="K25502" s="29"/>
      <c r="L25502" s="29"/>
      <c r="M25502" s="29"/>
      <c r="N25502" s="29"/>
      <c r="O25502" s="29"/>
      <c r="P25502" s="29"/>
      <c r="Q25502" s="29"/>
      <c r="R25502" s="29"/>
      <c r="S25502" s="33"/>
      <c r="T25502" s="29"/>
      <c r="U25502" s="29"/>
      <c r="V25502" s="29"/>
      <c r="W25502" s="29"/>
      <c r="X25502" s="29"/>
      <c r="Y25502" s="29"/>
      <c r="Z25502" s="29"/>
      <c r="AA25502" s="29"/>
      <c r="AB25502" s="29"/>
      <c r="AC25502" s="29"/>
      <c r="AD25502" s="29"/>
      <c r="AE25502" s="29"/>
      <c r="AF25502" s="29"/>
      <c r="AG25502" s="29"/>
      <c r="AH25502" s="29"/>
      <c r="AI25502" s="29"/>
      <c r="AJ25502" s="29"/>
      <c r="AK25502" s="29"/>
      <c r="AL25502" s="29"/>
      <c r="AM25502" s="29"/>
      <c r="AP25502" s="30"/>
    </row>
    <row r="25503" spans="1:42">
      <c r="A25503" s="29"/>
      <c r="B25503" s="29"/>
      <c r="C25503" s="29"/>
      <c r="D25503" s="29"/>
      <c r="E25503" s="29"/>
      <c r="F25503" s="29"/>
      <c r="G25503" s="29"/>
      <c r="H25503" s="29"/>
      <c r="I25503" s="29"/>
      <c r="J25503" s="29"/>
      <c r="K25503" s="29"/>
      <c r="L25503" s="29"/>
      <c r="M25503" s="29"/>
      <c r="N25503" s="29"/>
      <c r="O25503" s="29"/>
      <c r="P25503" s="29"/>
      <c r="Q25503" s="29"/>
      <c r="R25503" s="29"/>
      <c r="S25503" s="33"/>
      <c r="T25503" s="29"/>
      <c r="U25503" s="29"/>
      <c r="V25503" s="29"/>
      <c r="W25503" s="29"/>
      <c r="X25503" s="29"/>
      <c r="Y25503" s="29"/>
      <c r="Z25503" s="29"/>
      <c r="AA25503" s="29"/>
      <c r="AB25503" s="29"/>
      <c r="AC25503" s="29"/>
      <c r="AD25503" s="29"/>
      <c r="AE25503" s="29"/>
      <c r="AF25503" s="29"/>
      <c r="AG25503" s="29"/>
      <c r="AH25503" s="29"/>
      <c r="AI25503" s="29"/>
      <c r="AJ25503" s="29"/>
      <c r="AK25503" s="29"/>
      <c r="AL25503" s="29"/>
      <c r="AM25503" s="29"/>
      <c r="AP25503" s="30"/>
    </row>
    <row r="25504" spans="1:42">
      <c r="A25504" s="29"/>
      <c r="B25504" s="29"/>
      <c r="C25504" s="29"/>
      <c r="D25504" s="29"/>
      <c r="E25504" s="29"/>
      <c r="F25504" s="29"/>
      <c r="G25504" s="29"/>
      <c r="H25504" s="29"/>
      <c r="I25504" s="29"/>
      <c r="J25504" s="29"/>
      <c r="K25504" s="29"/>
      <c r="L25504" s="29"/>
      <c r="M25504" s="29"/>
      <c r="N25504" s="29"/>
      <c r="O25504" s="29"/>
      <c r="P25504" s="29"/>
      <c r="Q25504" s="29"/>
      <c r="R25504" s="29"/>
      <c r="S25504" s="33"/>
      <c r="T25504" s="29"/>
      <c r="U25504" s="29"/>
      <c r="V25504" s="29"/>
      <c r="W25504" s="29"/>
      <c r="X25504" s="29"/>
      <c r="Y25504" s="29"/>
      <c r="Z25504" s="29"/>
      <c r="AA25504" s="29"/>
      <c r="AB25504" s="29"/>
      <c r="AC25504" s="29"/>
      <c r="AD25504" s="29"/>
      <c r="AE25504" s="29"/>
      <c r="AF25504" s="29"/>
      <c r="AG25504" s="29"/>
      <c r="AH25504" s="29"/>
      <c r="AI25504" s="29"/>
      <c r="AJ25504" s="29"/>
      <c r="AK25504" s="29"/>
      <c r="AL25504" s="29"/>
      <c r="AM25504" s="29"/>
      <c r="AP25504" s="30"/>
    </row>
    <row r="25505" spans="1:42">
      <c r="A25505" s="29"/>
      <c r="B25505" s="29"/>
      <c r="C25505" s="29"/>
      <c r="D25505" s="29"/>
      <c r="E25505" s="29"/>
      <c r="F25505" s="29"/>
      <c r="G25505" s="29"/>
      <c r="H25505" s="29"/>
      <c r="I25505" s="29"/>
      <c r="J25505" s="29"/>
      <c r="K25505" s="29"/>
      <c r="L25505" s="29"/>
      <c r="M25505" s="29"/>
      <c r="N25505" s="29"/>
      <c r="O25505" s="29"/>
      <c r="P25505" s="29"/>
      <c r="Q25505" s="29"/>
      <c r="R25505" s="29"/>
      <c r="S25505" s="33"/>
      <c r="T25505" s="29"/>
      <c r="U25505" s="29"/>
      <c r="V25505" s="29"/>
      <c r="W25505" s="29"/>
      <c r="X25505" s="29"/>
      <c r="Y25505" s="29"/>
      <c r="Z25505" s="29"/>
      <c r="AA25505" s="29"/>
      <c r="AB25505" s="29"/>
      <c r="AC25505" s="29"/>
      <c r="AD25505" s="29"/>
      <c r="AE25505" s="29"/>
      <c r="AF25505" s="29"/>
      <c r="AG25505" s="29"/>
      <c r="AH25505" s="29"/>
      <c r="AI25505" s="29"/>
      <c r="AJ25505" s="29"/>
      <c r="AK25505" s="29"/>
      <c r="AL25505" s="29"/>
      <c r="AM25505" s="29"/>
      <c r="AP25505" s="30"/>
    </row>
    <row r="25506" spans="1:42">
      <c r="A25506" s="29"/>
      <c r="B25506" s="29"/>
      <c r="C25506" s="29"/>
      <c r="D25506" s="29"/>
      <c r="E25506" s="29"/>
      <c r="F25506" s="29"/>
      <c r="G25506" s="29"/>
      <c r="H25506" s="29"/>
      <c r="I25506" s="29"/>
      <c r="J25506" s="29"/>
      <c r="K25506" s="29"/>
      <c r="L25506" s="29"/>
      <c r="M25506" s="29"/>
      <c r="N25506" s="29"/>
      <c r="O25506" s="29"/>
      <c r="P25506" s="29"/>
      <c r="Q25506" s="29"/>
      <c r="R25506" s="29"/>
      <c r="S25506" s="33"/>
      <c r="T25506" s="29"/>
      <c r="U25506" s="29"/>
      <c r="V25506" s="29"/>
      <c r="W25506" s="29"/>
      <c r="X25506" s="29"/>
      <c r="Y25506" s="29"/>
      <c r="Z25506" s="29"/>
      <c r="AA25506" s="29"/>
      <c r="AB25506" s="29"/>
      <c r="AC25506" s="29"/>
      <c r="AD25506" s="29"/>
      <c r="AE25506" s="29"/>
      <c r="AF25506" s="29"/>
      <c r="AG25506" s="29"/>
      <c r="AH25506" s="29"/>
      <c r="AI25506" s="29"/>
      <c r="AJ25506" s="29"/>
      <c r="AK25506" s="29"/>
      <c r="AL25506" s="29"/>
      <c r="AM25506" s="29"/>
      <c r="AP25506" s="30"/>
    </row>
    <row r="25507" spans="1:42">
      <c r="A25507" s="29"/>
      <c r="B25507" s="29"/>
      <c r="C25507" s="29"/>
      <c r="D25507" s="29"/>
      <c r="E25507" s="29"/>
      <c r="F25507" s="29"/>
      <c r="G25507" s="29"/>
      <c r="H25507" s="29"/>
      <c r="I25507" s="29"/>
      <c r="J25507" s="29"/>
      <c r="K25507" s="29"/>
      <c r="L25507" s="29"/>
      <c r="M25507" s="29"/>
      <c r="N25507" s="29"/>
      <c r="O25507" s="29"/>
      <c r="P25507" s="29"/>
      <c r="Q25507" s="29"/>
      <c r="R25507" s="29"/>
      <c r="S25507" s="33"/>
      <c r="T25507" s="29"/>
      <c r="U25507" s="29"/>
      <c r="V25507" s="29"/>
      <c r="W25507" s="29"/>
      <c r="X25507" s="29"/>
      <c r="Y25507" s="29"/>
      <c r="Z25507" s="29"/>
      <c r="AA25507" s="29"/>
      <c r="AB25507" s="29"/>
      <c r="AC25507" s="29"/>
      <c r="AD25507" s="29"/>
      <c r="AE25507" s="29"/>
      <c r="AF25507" s="29"/>
      <c r="AG25507" s="29"/>
      <c r="AH25507" s="29"/>
      <c r="AI25507" s="29"/>
      <c r="AJ25507" s="29"/>
      <c r="AK25507" s="29"/>
      <c r="AL25507" s="29"/>
      <c r="AM25507" s="29"/>
      <c r="AP25507" s="30"/>
    </row>
    <row r="25508" spans="1:42">
      <c r="A25508" s="29"/>
      <c r="B25508" s="29"/>
      <c r="C25508" s="29"/>
      <c r="D25508" s="29"/>
      <c r="E25508" s="29"/>
      <c r="F25508" s="29"/>
      <c r="G25508" s="29"/>
      <c r="H25508" s="29"/>
      <c r="I25508" s="29"/>
      <c r="J25508" s="29"/>
      <c r="K25508" s="29"/>
      <c r="L25508" s="29"/>
      <c r="M25508" s="29"/>
      <c r="N25508" s="29"/>
      <c r="O25508" s="29"/>
      <c r="P25508" s="29"/>
      <c r="Q25508" s="29"/>
      <c r="R25508" s="29"/>
      <c r="S25508" s="33"/>
      <c r="T25508" s="29"/>
      <c r="U25508" s="29"/>
      <c r="V25508" s="29"/>
      <c r="W25508" s="29"/>
      <c r="X25508" s="29"/>
      <c r="Y25508" s="29"/>
      <c r="Z25508" s="29"/>
      <c r="AA25508" s="29"/>
      <c r="AB25508" s="29"/>
      <c r="AC25508" s="29"/>
      <c r="AD25508" s="29"/>
      <c r="AE25508" s="29"/>
      <c r="AF25508" s="29"/>
      <c r="AG25508" s="29"/>
      <c r="AH25508" s="29"/>
      <c r="AI25508" s="29"/>
      <c r="AJ25508" s="29"/>
      <c r="AK25508" s="29"/>
      <c r="AL25508" s="29"/>
      <c r="AM25508" s="29"/>
      <c r="AP25508" s="30"/>
    </row>
    <row r="25509" spans="1:42">
      <c r="A25509" s="29"/>
      <c r="B25509" s="29"/>
      <c r="C25509" s="29"/>
      <c r="D25509" s="29"/>
      <c r="E25509" s="29"/>
      <c r="F25509" s="29"/>
      <c r="G25509" s="29"/>
      <c r="H25509" s="29"/>
      <c r="I25509" s="29"/>
      <c r="J25509" s="29"/>
      <c r="K25509" s="29"/>
      <c r="L25509" s="29"/>
      <c r="M25509" s="29"/>
      <c r="N25509" s="29"/>
      <c r="O25509" s="29"/>
      <c r="P25509" s="29"/>
      <c r="Q25509" s="29"/>
      <c r="R25509" s="29"/>
      <c r="S25509" s="33"/>
      <c r="T25509" s="29"/>
      <c r="U25509" s="29"/>
      <c r="V25509" s="29"/>
      <c r="W25509" s="29"/>
      <c r="X25509" s="29"/>
      <c r="Y25509" s="29"/>
      <c r="Z25509" s="29"/>
      <c r="AA25509" s="29"/>
      <c r="AB25509" s="29"/>
      <c r="AC25509" s="29"/>
      <c r="AD25509" s="29"/>
      <c r="AE25509" s="29"/>
      <c r="AF25509" s="29"/>
      <c r="AG25509" s="29"/>
      <c r="AH25509" s="29"/>
      <c r="AI25509" s="29"/>
      <c r="AJ25509" s="29"/>
      <c r="AK25509" s="29"/>
      <c r="AL25509" s="29"/>
      <c r="AM25509" s="29"/>
      <c r="AP25509" s="30"/>
    </row>
    <row r="25510" spans="1:42">
      <c r="A25510" s="29"/>
      <c r="B25510" s="29"/>
      <c r="C25510" s="29"/>
      <c r="D25510" s="29"/>
      <c r="E25510" s="29"/>
      <c r="F25510" s="29"/>
      <c r="G25510" s="29"/>
      <c r="H25510" s="29"/>
      <c r="I25510" s="29"/>
      <c r="J25510" s="29"/>
      <c r="K25510" s="29"/>
      <c r="L25510" s="29"/>
      <c r="M25510" s="29"/>
      <c r="N25510" s="29"/>
      <c r="O25510" s="29"/>
      <c r="P25510" s="29"/>
      <c r="Q25510" s="29"/>
      <c r="R25510" s="29"/>
      <c r="S25510" s="33"/>
      <c r="T25510" s="29"/>
      <c r="U25510" s="29"/>
      <c r="V25510" s="29"/>
      <c r="W25510" s="29"/>
      <c r="X25510" s="29"/>
      <c r="Y25510" s="29"/>
      <c r="Z25510" s="29"/>
      <c r="AA25510" s="29"/>
      <c r="AB25510" s="29"/>
      <c r="AC25510" s="29"/>
      <c r="AD25510" s="29"/>
      <c r="AE25510" s="29"/>
      <c r="AF25510" s="29"/>
      <c r="AG25510" s="29"/>
      <c r="AH25510" s="29"/>
      <c r="AI25510" s="29"/>
      <c r="AJ25510" s="29"/>
      <c r="AK25510" s="29"/>
      <c r="AL25510" s="29"/>
      <c r="AM25510" s="29"/>
      <c r="AP25510" s="30"/>
    </row>
    <row r="25511" spans="1:42">
      <c r="A25511" s="29"/>
      <c r="B25511" s="29"/>
      <c r="C25511" s="29"/>
      <c r="D25511" s="29"/>
      <c r="E25511" s="29"/>
      <c r="F25511" s="29"/>
      <c r="G25511" s="29"/>
      <c r="H25511" s="29"/>
      <c r="I25511" s="29"/>
      <c r="J25511" s="29"/>
      <c r="K25511" s="29"/>
      <c r="L25511" s="29"/>
      <c r="M25511" s="29"/>
      <c r="N25511" s="29"/>
      <c r="O25511" s="29"/>
      <c r="P25511" s="29"/>
      <c r="Q25511" s="29"/>
      <c r="R25511" s="29"/>
      <c r="S25511" s="33"/>
      <c r="T25511" s="29"/>
      <c r="U25511" s="29"/>
      <c r="V25511" s="29"/>
      <c r="W25511" s="29"/>
      <c r="X25511" s="29"/>
      <c r="Y25511" s="29"/>
      <c r="Z25511" s="29"/>
      <c r="AA25511" s="29"/>
      <c r="AB25511" s="29"/>
      <c r="AC25511" s="29"/>
      <c r="AD25511" s="29"/>
      <c r="AE25511" s="29"/>
      <c r="AF25511" s="29"/>
      <c r="AG25511" s="29"/>
      <c r="AH25511" s="29"/>
      <c r="AI25511" s="29"/>
      <c r="AJ25511" s="29"/>
      <c r="AK25511" s="29"/>
      <c r="AL25511" s="29"/>
      <c r="AM25511" s="29"/>
      <c r="AP25511" s="30"/>
    </row>
    <row r="25512" spans="1:42">
      <c r="A25512" s="29"/>
      <c r="B25512" s="29"/>
      <c r="C25512" s="29"/>
      <c r="D25512" s="29"/>
      <c r="E25512" s="29"/>
      <c r="F25512" s="29"/>
      <c r="G25512" s="29"/>
      <c r="H25512" s="29"/>
      <c r="I25512" s="29"/>
      <c r="J25512" s="29"/>
      <c r="K25512" s="29"/>
      <c r="L25512" s="29"/>
      <c r="M25512" s="29"/>
      <c r="N25512" s="29"/>
      <c r="O25512" s="29"/>
      <c r="P25512" s="29"/>
      <c r="Q25512" s="29"/>
      <c r="R25512" s="29"/>
      <c r="S25512" s="33"/>
      <c r="T25512" s="29"/>
      <c r="U25512" s="29"/>
      <c r="V25512" s="29"/>
      <c r="W25512" s="29"/>
      <c r="X25512" s="29"/>
      <c r="Y25512" s="29"/>
      <c r="Z25512" s="29"/>
      <c r="AA25512" s="29"/>
      <c r="AB25512" s="29"/>
      <c r="AC25512" s="29"/>
      <c r="AD25512" s="29"/>
      <c r="AE25512" s="29"/>
      <c r="AF25512" s="29"/>
      <c r="AG25512" s="29"/>
      <c r="AH25512" s="29"/>
      <c r="AI25512" s="29"/>
      <c r="AJ25512" s="29"/>
      <c r="AK25512" s="29"/>
      <c r="AL25512" s="29"/>
      <c r="AM25512" s="29"/>
      <c r="AP25512" s="30"/>
    </row>
    <row r="25513" spans="1:42">
      <c r="A25513" s="29"/>
      <c r="B25513" s="29"/>
      <c r="C25513" s="29"/>
      <c r="D25513" s="29"/>
      <c r="E25513" s="29"/>
      <c r="F25513" s="29"/>
      <c r="G25513" s="29"/>
      <c r="H25513" s="29"/>
      <c r="I25513" s="29"/>
      <c r="J25513" s="29"/>
      <c r="K25513" s="29"/>
      <c r="L25513" s="29"/>
      <c r="M25513" s="29"/>
      <c r="N25513" s="29"/>
      <c r="O25513" s="29"/>
      <c r="P25513" s="29"/>
      <c r="Q25513" s="29"/>
      <c r="R25513" s="29"/>
      <c r="S25513" s="33"/>
      <c r="T25513" s="29"/>
      <c r="U25513" s="29"/>
      <c r="V25513" s="29"/>
      <c r="W25513" s="29"/>
      <c r="X25513" s="29"/>
      <c r="Y25513" s="29"/>
      <c r="Z25513" s="29"/>
      <c r="AA25513" s="29"/>
      <c r="AB25513" s="29"/>
      <c r="AC25513" s="29"/>
      <c r="AD25513" s="29"/>
      <c r="AE25513" s="29"/>
      <c r="AF25513" s="29"/>
      <c r="AG25513" s="29"/>
      <c r="AH25513" s="29"/>
      <c r="AI25513" s="29"/>
      <c r="AJ25513" s="29"/>
      <c r="AK25513" s="29"/>
      <c r="AL25513" s="29"/>
      <c r="AM25513" s="29"/>
      <c r="AP25513" s="30"/>
    </row>
    <row r="25514" spans="1:42">
      <c r="A25514" s="29"/>
      <c r="B25514" s="29"/>
      <c r="C25514" s="29"/>
      <c r="D25514" s="29"/>
      <c r="E25514" s="29"/>
      <c r="F25514" s="29"/>
      <c r="G25514" s="29"/>
      <c r="H25514" s="29"/>
      <c r="I25514" s="29"/>
      <c r="J25514" s="29"/>
      <c r="K25514" s="29"/>
      <c r="L25514" s="29"/>
      <c r="M25514" s="29"/>
      <c r="N25514" s="29"/>
      <c r="O25514" s="29"/>
      <c r="P25514" s="29"/>
      <c r="Q25514" s="29"/>
      <c r="R25514" s="29"/>
      <c r="S25514" s="33"/>
      <c r="T25514" s="29"/>
      <c r="U25514" s="29"/>
      <c r="V25514" s="29"/>
      <c r="W25514" s="29"/>
      <c r="X25514" s="29"/>
      <c r="Y25514" s="29"/>
      <c r="Z25514" s="29"/>
      <c r="AA25514" s="29"/>
      <c r="AB25514" s="29"/>
      <c r="AC25514" s="29"/>
      <c r="AD25514" s="29"/>
      <c r="AE25514" s="29"/>
      <c r="AF25514" s="29"/>
      <c r="AG25514" s="29"/>
      <c r="AH25514" s="29"/>
      <c r="AI25514" s="29"/>
      <c r="AJ25514" s="29"/>
      <c r="AK25514" s="29"/>
      <c r="AL25514" s="29"/>
      <c r="AM25514" s="29"/>
      <c r="AP25514" s="30"/>
    </row>
    <row r="25515" spans="1:42">
      <c r="A25515" s="29"/>
      <c r="B25515" s="29"/>
      <c r="C25515" s="29"/>
      <c r="D25515" s="29"/>
      <c r="E25515" s="29"/>
      <c r="F25515" s="29"/>
      <c r="G25515" s="29"/>
      <c r="H25515" s="29"/>
      <c r="I25515" s="29"/>
      <c r="J25515" s="29"/>
      <c r="K25515" s="29"/>
      <c r="L25515" s="29"/>
      <c r="M25515" s="29"/>
      <c r="N25515" s="29"/>
      <c r="O25515" s="29"/>
      <c r="P25515" s="29"/>
      <c r="Q25515" s="29"/>
      <c r="R25515" s="29"/>
      <c r="S25515" s="33"/>
      <c r="T25515" s="29"/>
      <c r="U25515" s="29"/>
      <c r="V25515" s="29"/>
      <c r="W25515" s="29"/>
      <c r="X25515" s="29"/>
      <c r="Y25515" s="29"/>
      <c r="Z25515" s="29"/>
      <c r="AA25515" s="29"/>
      <c r="AB25515" s="29"/>
      <c r="AC25515" s="29"/>
      <c r="AD25515" s="29"/>
      <c r="AE25515" s="29"/>
      <c r="AF25515" s="29"/>
      <c r="AG25515" s="29"/>
      <c r="AH25515" s="29"/>
      <c r="AI25515" s="29"/>
      <c r="AJ25515" s="29"/>
      <c r="AK25515" s="29"/>
      <c r="AL25515" s="29"/>
      <c r="AM25515" s="29"/>
      <c r="AP25515" s="30"/>
    </row>
    <row r="25516" spans="1:42">
      <c r="A25516" s="29"/>
      <c r="B25516" s="29"/>
      <c r="C25516" s="29"/>
      <c r="D25516" s="29"/>
      <c r="E25516" s="29"/>
      <c r="F25516" s="29"/>
      <c r="G25516" s="29"/>
      <c r="H25516" s="29"/>
      <c r="I25516" s="29"/>
      <c r="J25516" s="29"/>
      <c r="K25516" s="29"/>
      <c r="L25516" s="29"/>
      <c r="M25516" s="29"/>
      <c r="N25516" s="29"/>
      <c r="O25516" s="29"/>
      <c r="P25516" s="29"/>
      <c r="Q25516" s="29"/>
      <c r="R25516" s="29"/>
      <c r="S25516" s="33"/>
      <c r="T25516" s="29"/>
      <c r="U25516" s="29"/>
      <c r="V25516" s="29"/>
      <c r="W25516" s="29"/>
      <c r="X25516" s="29"/>
      <c r="Y25516" s="29"/>
      <c r="Z25516" s="29"/>
      <c r="AA25516" s="29"/>
      <c r="AB25516" s="29"/>
      <c r="AC25516" s="29"/>
      <c r="AD25516" s="29"/>
      <c r="AE25516" s="29"/>
      <c r="AF25516" s="29"/>
      <c r="AG25516" s="29"/>
      <c r="AH25516" s="29"/>
      <c r="AI25516" s="29"/>
      <c r="AJ25516" s="29"/>
      <c r="AK25516" s="29"/>
      <c r="AL25516" s="29"/>
      <c r="AM25516" s="29"/>
      <c r="AP25516" s="30"/>
    </row>
    <row r="25517" spans="1:42">
      <c r="A25517" s="29"/>
      <c r="B25517" s="29"/>
      <c r="C25517" s="29"/>
      <c r="D25517" s="29"/>
      <c r="E25517" s="29"/>
      <c r="F25517" s="29"/>
      <c r="G25517" s="29"/>
      <c r="H25517" s="29"/>
      <c r="I25517" s="29"/>
      <c r="J25517" s="29"/>
      <c r="K25517" s="29"/>
      <c r="L25517" s="29"/>
      <c r="M25517" s="29"/>
      <c r="N25517" s="29"/>
      <c r="O25517" s="29"/>
      <c r="P25517" s="29"/>
      <c r="Q25517" s="29"/>
      <c r="R25517" s="29"/>
      <c r="S25517" s="33"/>
      <c r="T25517" s="29"/>
      <c r="U25517" s="29"/>
      <c r="V25517" s="29"/>
      <c r="W25517" s="29"/>
      <c r="X25517" s="29"/>
      <c r="Y25517" s="29"/>
      <c r="Z25517" s="29"/>
      <c r="AA25517" s="29"/>
      <c r="AB25517" s="29"/>
      <c r="AC25517" s="29"/>
      <c r="AD25517" s="29"/>
      <c r="AE25517" s="29"/>
      <c r="AF25517" s="29"/>
      <c r="AG25517" s="29"/>
      <c r="AH25517" s="29"/>
      <c r="AI25517" s="29"/>
      <c r="AJ25517" s="29"/>
      <c r="AK25517" s="29"/>
      <c r="AL25517" s="29"/>
      <c r="AM25517" s="29"/>
      <c r="AP25517" s="30"/>
    </row>
    <row r="25518" spans="1:42">
      <c r="A25518" s="29"/>
      <c r="B25518" s="29"/>
      <c r="C25518" s="29"/>
      <c r="D25518" s="29"/>
      <c r="E25518" s="29"/>
      <c r="F25518" s="29"/>
      <c r="G25518" s="29"/>
      <c r="H25518" s="29"/>
      <c r="I25518" s="29"/>
      <c r="J25518" s="29"/>
      <c r="K25518" s="29"/>
      <c r="L25518" s="29"/>
      <c r="M25518" s="29"/>
      <c r="N25518" s="29"/>
      <c r="O25518" s="29"/>
      <c r="P25518" s="29"/>
      <c r="Q25518" s="29"/>
      <c r="R25518" s="29"/>
      <c r="S25518" s="33"/>
      <c r="T25518" s="29"/>
      <c r="U25518" s="29"/>
      <c r="V25518" s="29"/>
      <c r="W25518" s="29"/>
      <c r="X25518" s="29"/>
      <c r="Y25518" s="29"/>
      <c r="Z25518" s="29"/>
      <c r="AA25518" s="29"/>
      <c r="AB25518" s="29"/>
      <c r="AC25518" s="29"/>
      <c r="AD25518" s="29"/>
      <c r="AE25518" s="29"/>
      <c r="AF25518" s="29"/>
      <c r="AG25518" s="29"/>
      <c r="AH25518" s="29"/>
      <c r="AI25518" s="29"/>
      <c r="AJ25518" s="29"/>
      <c r="AK25518" s="29"/>
      <c r="AL25518" s="29"/>
      <c r="AM25518" s="29"/>
      <c r="AP25518" s="30"/>
    </row>
    <row r="25519" spans="1:42">
      <c r="A25519" s="29"/>
      <c r="B25519" s="29"/>
      <c r="C25519" s="29"/>
      <c r="D25519" s="29"/>
      <c r="E25519" s="29"/>
      <c r="F25519" s="29"/>
      <c r="G25519" s="29"/>
      <c r="H25519" s="29"/>
      <c r="I25519" s="29"/>
      <c r="J25519" s="29"/>
      <c r="K25519" s="29"/>
      <c r="L25519" s="29"/>
      <c r="M25519" s="29"/>
      <c r="N25519" s="29"/>
      <c r="O25519" s="29"/>
      <c r="P25519" s="29"/>
      <c r="Q25519" s="29"/>
      <c r="R25519" s="29"/>
      <c r="S25519" s="33"/>
      <c r="T25519" s="29"/>
      <c r="U25519" s="29"/>
      <c r="V25519" s="29"/>
      <c r="W25519" s="29"/>
      <c r="X25519" s="29"/>
      <c r="Y25519" s="29"/>
      <c r="Z25519" s="29"/>
      <c r="AA25519" s="29"/>
      <c r="AB25519" s="29"/>
      <c r="AC25519" s="29"/>
      <c r="AD25519" s="29"/>
      <c r="AE25519" s="29"/>
      <c r="AF25519" s="29"/>
      <c r="AG25519" s="29"/>
      <c r="AH25519" s="29"/>
      <c r="AI25519" s="29"/>
      <c r="AJ25519" s="29"/>
      <c r="AK25519" s="29"/>
      <c r="AL25519" s="29"/>
      <c r="AM25519" s="29"/>
      <c r="AP25519" s="30"/>
    </row>
    <row r="25520" spans="1:42">
      <c r="A25520" s="29"/>
      <c r="B25520" s="29"/>
      <c r="C25520" s="29"/>
      <c r="D25520" s="29"/>
      <c r="E25520" s="29"/>
      <c r="F25520" s="29"/>
      <c r="G25520" s="29"/>
      <c r="H25520" s="29"/>
      <c r="I25520" s="29"/>
      <c r="J25520" s="29"/>
      <c r="K25520" s="29"/>
      <c r="L25520" s="29"/>
      <c r="M25520" s="29"/>
      <c r="N25520" s="29"/>
      <c r="O25520" s="29"/>
      <c r="P25520" s="29"/>
      <c r="Q25520" s="29"/>
      <c r="R25520" s="29"/>
      <c r="S25520" s="33"/>
      <c r="T25520" s="29"/>
      <c r="U25520" s="29"/>
      <c r="V25520" s="29"/>
      <c r="W25520" s="29"/>
      <c r="X25520" s="29"/>
      <c r="Y25520" s="29"/>
      <c r="Z25520" s="29"/>
      <c r="AA25520" s="29"/>
      <c r="AB25520" s="29"/>
      <c r="AC25520" s="29"/>
      <c r="AD25520" s="29"/>
      <c r="AE25520" s="29"/>
      <c r="AF25520" s="29"/>
      <c r="AG25520" s="29"/>
      <c r="AH25520" s="29"/>
      <c r="AI25520" s="29"/>
      <c r="AJ25520" s="29"/>
      <c r="AK25520" s="29"/>
      <c r="AL25520" s="29"/>
      <c r="AM25520" s="29"/>
      <c r="AP25520" s="30"/>
    </row>
    <row r="25521" spans="1:42">
      <c r="A25521" s="29"/>
      <c r="B25521" s="29"/>
      <c r="C25521" s="29"/>
      <c r="D25521" s="29"/>
      <c r="E25521" s="29"/>
      <c r="F25521" s="29"/>
      <c r="G25521" s="29"/>
      <c r="H25521" s="29"/>
      <c r="I25521" s="29"/>
      <c r="J25521" s="29"/>
      <c r="K25521" s="29"/>
      <c r="L25521" s="29"/>
      <c r="M25521" s="29"/>
      <c r="N25521" s="29"/>
      <c r="O25521" s="29"/>
      <c r="P25521" s="29"/>
      <c r="Q25521" s="29"/>
      <c r="R25521" s="29"/>
      <c r="S25521" s="33"/>
      <c r="T25521" s="29"/>
      <c r="U25521" s="29"/>
      <c r="V25521" s="29"/>
      <c r="W25521" s="29"/>
      <c r="X25521" s="29"/>
      <c r="Y25521" s="29"/>
      <c r="Z25521" s="29"/>
      <c r="AA25521" s="29"/>
      <c r="AB25521" s="29"/>
      <c r="AC25521" s="29"/>
      <c r="AD25521" s="29"/>
      <c r="AE25521" s="29"/>
      <c r="AF25521" s="29"/>
      <c r="AG25521" s="29"/>
      <c r="AH25521" s="29"/>
      <c r="AI25521" s="29"/>
      <c r="AJ25521" s="29"/>
      <c r="AK25521" s="29"/>
      <c r="AL25521" s="29"/>
      <c r="AM25521" s="29"/>
      <c r="AP25521" s="30"/>
    </row>
    <row r="25522" spans="1:42">
      <c r="A25522" s="29"/>
      <c r="B25522" s="29"/>
      <c r="C25522" s="29"/>
      <c r="D25522" s="29"/>
      <c r="E25522" s="29"/>
      <c r="F25522" s="29"/>
      <c r="G25522" s="29"/>
      <c r="H25522" s="29"/>
      <c r="I25522" s="29"/>
      <c r="J25522" s="29"/>
      <c r="K25522" s="29"/>
      <c r="L25522" s="29"/>
      <c r="M25522" s="29"/>
      <c r="N25522" s="29"/>
      <c r="O25522" s="29"/>
      <c r="P25522" s="29"/>
      <c r="Q25522" s="29"/>
      <c r="R25522" s="29"/>
      <c r="S25522" s="33"/>
      <c r="T25522" s="29"/>
      <c r="U25522" s="29"/>
      <c r="V25522" s="29"/>
      <c r="W25522" s="29"/>
      <c r="X25522" s="29"/>
      <c r="Y25522" s="29"/>
      <c r="Z25522" s="29"/>
      <c r="AA25522" s="29"/>
      <c r="AB25522" s="29"/>
      <c r="AC25522" s="29"/>
      <c r="AD25522" s="29"/>
      <c r="AE25522" s="29"/>
      <c r="AF25522" s="29"/>
      <c r="AG25522" s="29"/>
      <c r="AH25522" s="29"/>
      <c r="AI25522" s="29"/>
      <c r="AJ25522" s="29"/>
      <c r="AK25522" s="29"/>
      <c r="AL25522" s="29"/>
      <c r="AM25522" s="29"/>
      <c r="AP25522" s="30"/>
    </row>
    <row r="25523" spans="1:42">
      <c r="A25523" s="29"/>
      <c r="B25523" s="29"/>
      <c r="C25523" s="29"/>
      <c r="D25523" s="29"/>
      <c r="E25523" s="29"/>
      <c r="F25523" s="29"/>
      <c r="G25523" s="29"/>
      <c r="H25523" s="29"/>
      <c r="I25523" s="29"/>
      <c r="J25523" s="29"/>
      <c r="K25523" s="29"/>
      <c r="L25523" s="29"/>
      <c r="M25523" s="29"/>
      <c r="N25523" s="29"/>
      <c r="O25523" s="29"/>
      <c r="P25523" s="29"/>
      <c r="Q25523" s="29"/>
      <c r="R25523" s="29"/>
      <c r="S25523" s="33"/>
      <c r="T25523" s="29"/>
      <c r="U25523" s="29"/>
      <c r="V25523" s="29"/>
      <c r="W25523" s="29"/>
      <c r="X25523" s="29"/>
      <c r="Y25523" s="29"/>
      <c r="Z25523" s="29"/>
      <c r="AA25523" s="29"/>
      <c r="AB25523" s="29"/>
      <c r="AC25523" s="29"/>
      <c r="AD25523" s="29"/>
      <c r="AE25523" s="29"/>
      <c r="AF25523" s="29"/>
      <c r="AG25523" s="29"/>
      <c r="AH25523" s="29"/>
      <c r="AI25523" s="29"/>
      <c r="AJ25523" s="29"/>
      <c r="AK25523" s="29"/>
      <c r="AL25523" s="29"/>
      <c r="AM25523" s="29"/>
      <c r="AP25523" s="30"/>
    </row>
    <row r="25524" spans="1:42">
      <c r="A25524" s="29"/>
      <c r="B25524" s="29"/>
      <c r="C25524" s="29"/>
      <c r="D25524" s="29"/>
      <c r="E25524" s="29"/>
      <c r="F25524" s="29"/>
      <c r="G25524" s="29"/>
      <c r="H25524" s="29"/>
      <c r="I25524" s="29"/>
      <c r="J25524" s="29"/>
      <c r="K25524" s="29"/>
      <c r="L25524" s="29"/>
      <c r="M25524" s="29"/>
      <c r="N25524" s="29"/>
      <c r="O25524" s="29"/>
      <c r="P25524" s="29"/>
      <c r="Q25524" s="29"/>
      <c r="R25524" s="29"/>
      <c r="S25524" s="33"/>
      <c r="T25524" s="29"/>
      <c r="U25524" s="29"/>
      <c r="V25524" s="29"/>
      <c r="W25524" s="29"/>
      <c r="X25524" s="29"/>
      <c r="Y25524" s="29"/>
      <c r="Z25524" s="29"/>
      <c r="AA25524" s="29"/>
      <c r="AB25524" s="29"/>
      <c r="AC25524" s="29"/>
      <c r="AD25524" s="29"/>
      <c r="AE25524" s="29"/>
      <c r="AF25524" s="29"/>
      <c r="AG25524" s="29"/>
      <c r="AH25524" s="29"/>
      <c r="AI25524" s="29"/>
      <c r="AJ25524" s="29"/>
      <c r="AK25524" s="29"/>
      <c r="AL25524" s="29"/>
      <c r="AM25524" s="29"/>
      <c r="AP25524" s="30"/>
    </row>
    <row r="25525" spans="1:42">
      <c r="A25525" s="29"/>
      <c r="B25525" s="29"/>
      <c r="C25525" s="29"/>
      <c r="D25525" s="29"/>
      <c r="E25525" s="29"/>
      <c r="F25525" s="29"/>
      <c r="G25525" s="29"/>
      <c r="H25525" s="29"/>
      <c r="I25525" s="29"/>
      <c r="J25525" s="29"/>
      <c r="K25525" s="29"/>
      <c r="L25525" s="29"/>
      <c r="M25525" s="29"/>
      <c r="N25525" s="29"/>
      <c r="O25525" s="29"/>
      <c r="P25525" s="29"/>
      <c r="Q25525" s="29"/>
      <c r="R25525" s="29"/>
      <c r="S25525" s="33"/>
      <c r="T25525" s="29"/>
      <c r="U25525" s="29"/>
      <c r="V25525" s="29"/>
      <c r="W25525" s="29"/>
      <c r="X25525" s="29"/>
      <c r="Y25525" s="29"/>
      <c r="Z25525" s="29"/>
      <c r="AA25525" s="29"/>
      <c r="AB25525" s="29"/>
      <c r="AC25525" s="29"/>
      <c r="AD25525" s="29"/>
      <c r="AE25525" s="29"/>
      <c r="AF25525" s="29"/>
      <c r="AG25525" s="29"/>
      <c r="AH25525" s="29"/>
      <c r="AI25525" s="29"/>
      <c r="AJ25525" s="29"/>
      <c r="AK25525" s="29"/>
      <c r="AL25525" s="29"/>
      <c r="AM25525" s="29"/>
      <c r="AP25525" s="30"/>
    </row>
    <row r="25526" spans="1:42">
      <c r="A25526" s="29"/>
      <c r="B25526" s="29"/>
      <c r="C25526" s="29"/>
      <c r="D25526" s="29"/>
      <c r="E25526" s="29"/>
      <c r="F25526" s="29"/>
      <c r="G25526" s="29"/>
      <c r="H25526" s="29"/>
      <c r="I25526" s="29"/>
      <c r="J25526" s="29"/>
      <c r="K25526" s="29"/>
      <c r="L25526" s="29"/>
      <c r="M25526" s="29"/>
      <c r="N25526" s="29"/>
      <c r="O25526" s="29"/>
      <c r="P25526" s="29"/>
      <c r="Q25526" s="29"/>
      <c r="R25526" s="29"/>
      <c r="S25526" s="33"/>
      <c r="T25526" s="29"/>
      <c r="U25526" s="29"/>
      <c r="V25526" s="29"/>
      <c r="W25526" s="29"/>
      <c r="X25526" s="29"/>
      <c r="Y25526" s="29"/>
      <c r="Z25526" s="29"/>
      <c r="AA25526" s="29"/>
      <c r="AB25526" s="29"/>
      <c r="AC25526" s="29"/>
      <c r="AD25526" s="29"/>
      <c r="AE25526" s="29"/>
      <c r="AF25526" s="29"/>
      <c r="AG25526" s="29"/>
      <c r="AH25526" s="29"/>
      <c r="AI25526" s="29"/>
      <c r="AJ25526" s="29"/>
      <c r="AK25526" s="29"/>
      <c r="AL25526" s="29"/>
      <c r="AM25526" s="29"/>
      <c r="AP25526" s="30"/>
    </row>
    <row r="25527" spans="1:42">
      <c r="A25527" s="29"/>
      <c r="B25527" s="29"/>
      <c r="C25527" s="29"/>
      <c r="D25527" s="29"/>
      <c r="E25527" s="29"/>
      <c r="F25527" s="29"/>
      <c r="G25527" s="29"/>
      <c r="H25527" s="29"/>
      <c r="I25527" s="29"/>
      <c r="J25527" s="29"/>
      <c r="K25527" s="29"/>
      <c r="L25527" s="29"/>
      <c r="M25527" s="29"/>
      <c r="N25527" s="29"/>
      <c r="O25527" s="29"/>
      <c r="P25527" s="29"/>
      <c r="Q25527" s="29"/>
      <c r="R25527" s="29"/>
      <c r="S25527" s="33"/>
      <c r="T25527" s="29"/>
      <c r="U25527" s="29"/>
      <c r="V25527" s="29"/>
      <c r="W25527" s="29"/>
      <c r="X25527" s="29"/>
      <c r="Y25527" s="29"/>
      <c r="Z25527" s="29"/>
      <c r="AA25527" s="29"/>
      <c r="AB25527" s="29"/>
      <c r="AC25527" s="29"/>
      <c r="AD25527" s="29"/>
      <c r="AE25527" s="29"/>
      <c r="AF25527" s="29"/>
      <c r="AG25527" s="29"/>
      <c r="AH25527" s="29"/>
      <c r="AI25527" s="29"/>
      <c r="AJ25527" s="29"/>
      <c r="AK25527" s="29"/>
      <c r="AL25527" s="29"/>
      <c r="AM25527" s="29"/>
      <c r="AP25527" s="30"/>
    </row>
    <row r="25528" spans="1:42">
      <c r="A25528" s="29"/>
      <c r="B25528" s="29"/>
      <c r="C25528" s="29"/>
      <c r="D25528" s="29"/>
      <c r="E25528" s="29"/>
      <c r="F25528" s="29"/>
      <c r="G25528" s="29"/>
      <c r="H25528" s="29"/>
      <c r="I25528" s="29"/>
      <c r="J25528" s="29"/>
      <c r="K25528" s="29"/>
      <c r="L25528" s="29"/>
      <c r="M25528" s="29"/>
      <c r="N25528" s="29"/>
      <c r="O25528" s="29"/>
      <c r="P25528" s="29"/>
      <c r="Q25528" s="29"/>
      <c r="R25528" s="29"/>
      <c r="S25528" s="33"/>
      <c r="T25528" s="29"/>
      <c r="U25528" s="29"/>
      <c r="V25528" s="29"/>
      <c r="W25528" s="29"/>
      <c r="X25528" s="29"/>
      <c r="Y25528" s="29"/>
      <c r="Z25528" s="29"/>
      <c r="AA25528" s="29"/>
      <c r="AB25528" s="29"/>
      <c r="AC25528" s="29"/>
      <c r="AD25528" s="29"/>
      <c r="AE25528" s="29"/>
      <c r="AF25528" s="29"/>
      <c r="AG25528" s="29"/>
      <c r="AH25528" s="29"/>
      <c r="AI25528" s="29"/>
      <c r="AJ25528" s="29"/>
      <c r="AK25528" s="29"/>
      <c r="AL25528" s="29"/>
      <c r="AM25528" s="29"/>
      <c r="AP25528" s="30"/>
    </row>
    <row r="25529" spans="1:42">
      <c r="A25529" s="29"/>
      <c r="B25529" s="29"/>
      <c r="C25529" s="29"/>
      <c r="D25529" s="29"/>
      <c r="E25529" s="29"/>
      <c r="F25529" s="29"/>
      <c r="G25529" s="29"/>
      <c r="H25529" s="29"/>
      <c r="I25529" s="29"/>
      <c r="J25529" s="29"/>
      <c r="K25529" s="29"/>
      <c r="L25529" s="29"/>
      <c r="M25529" s="29"/>
      <c r="N25529" s="29"/>
      <c r="O25529" s="29"/>
      <c r="P25529" s="29"/>
      <c r="Q25529" s="29"/>
      <c r="R25529" s="29"/>
      <c r="S25529" s="33"/>
      <c r="T25529" s="29"/>
      <c r="U25529" s="29"/>
      <c r="V25529" s="29"/>
      <c r="W25529" s="29"/>
      <c r="X25529" s="29"/>
      <c r="Y25529" s="29"/>
      <c r="Z25529" s="29"/>
      <c r="AA25529" s="29"/>
      <c r="AB25529" s="29"/>
      <c r="AC25529" s="29"/>
      <c r="AD25529" s="29"/>
      <c r="AE25529" s="29"/>
      <c r="AF25529" s="29"/>
      <c r="AG25529" s="29"/>
      <c r="AH25529" s="29"/>
      <c r="AI25529" s="29"/>
      <c r="AJ25529" s="29"/>
      <c r="AK25529" s="29"/>
      <c r="AL25529" s="29"/>
      <c r="AM25529" s="29"/>
      <c r="AP25529" s="30"/>
    </row>
    <row r="25530" spans="1:42">
      <c r="A25530" s="29"/>
      <c r="B25530" s="29"/>
      <c r="C25530" s="29"/>
      <c r="D25530" s="29"/>
      <c r="E25530" s="29"/>
      <c r="F25530" s="29"/>
      <c r="G25530" s="29"/>
      <c r="H25530" s="29"/>
      <c r="I25530" s="29"/>
      <c r="J25530" s="29"/>
      <c r="K25530" s="29"/>
      <c r="L25530" s="29"/>
      <c r="M25530" s="29"/>
      <c r="N25530" s="29"/>
      <c r="O25530" s="29"/>
      <c r="P25530" s="29"/>
      <c r="Q25530" s="29"/>
      <c r="R25530" s="29"/>
      <c r="S25530" s="33"/>
      <c r="T25530" s="29"/>
      <c r="U25530" s="29"/>
      <c r="V25530" s="29"/>
      <c r="W25530" s="29"/>
      <c r="X25530" s="29"/>
      <c r="Y25530" s="29"/>
      <c r="Z25530" s="29"/>
      <c r="AA25530" s="29"/>
      <c r="AB25530" s="29"/>
      <c r="AC25530" s="29"/>
      <c r="AD25530" s="29"/>
      <c r="AE25530" s="29"/>
      <c r="AF25530" s="29"/>
      <c r="AG25530" s="29"/>
      <c r="AH25530" s="29"/>
      <c r="AI25530" s="29"/>
      <c r="AJ25530" s="29"/>
      <c r="AK25530" s="29"/>
      <c r="AL25530" s="29"/>
      <c r="AM25530" s="29"/>
      <c r="AP25530" s="30"/>
    </row>
    <row r="25531" spans="1:42">
      <c r="A25531" s="29"/>
      <c r="B25531" s="29"/>
      <c r="C25531" s="29"/>
      <c r="D25531" s="29"/>
      <c r="E25531" s="29"/>
      <c r="F25531" s="29"/>
      <c r="G25531" s="29"/>
      <c r="H25531" s="29"/>
      <c r="I25531" s="29"/>
      <c r="J25531" s="29"/>
      <c r="K25531" s="29"/>
      <c r="L25531" s="29"/>
      <c r="M25531" s="29"/>
      <c r="N25531" s="29"/>
      <c r="O25531" s="29"/>
      <c r="P25531" s="29"/>
      <c r="Q25531" s="29"/>
      <c r="R25531" s="29"/>
      <c r="S25531" s="33"/>
      <c r="T25531" s="29"/>
      <c r="U25531" s="29"/>
      <c r="V25531" s="29"/>
      <c r="W25531" s="29"/>
      <c r="X25531" s="29"/>
      <c r="Y25531" s="29"/>
      <c r="Z25531" s="29"/>
      <c r="AA25531" s="29"/>
      <c r="AB25531" s="29"/>
      <c r="AC25531" s="29"/>
      <c r="AD25531" s="29"/>
      <c r="AE25531" s="29"/>
      <c r="AF25531" s="29"/>
      <c r="AG25531" s="29"/>
      <c r="AH25531" s="29"/>
      <c r="AI25531" s="29"/>
      <c r="AJ25531" s="29"/>
      <c r="AK25531" s="29"/>
      <c r="AL25531" s="29"/>
      <c r="AM25531" s="29"/>
      <c r="AP25531" s="30"/>
    </row>
    <row r="25532" spans="1:42">
      <c r="A25532" s="29"/>
      <c r="B25532" s="29"/>
      <c r="C25532" s="29"/>
      <c r="D25532" s="29"/>
      <c r="E25532" s="29"/>
      <c r="F25532" s="29"/>
      <c r="G25532" s="29"/>
      <c r="H25532" s="29"/>
      <c r="I25532" s="29"/>
      <c r="J25532" s="29"/>
      <c r="K25532" s="29"/>
      <c r="L25532" s="29"/>
      <c r="M25532" s="29"/>
      <c r="N25532" s="29"/>
      <c r="O25532" s="29"/>
      <c r="P25532" s="29"/>
      <c r="Q25532" s="29"/>
      <c r="R25532" s="29"/>
      <c r="S25532" s="33"/>
      <c r="T25532" s="29"/>
      <c r="U25532" s="29"/>
      <c r="V25532" s="29"/>
      <c r="W25532" s="29"/>
      <c r="X25532" s="29"/>
      <c r="Y25532" s="29"/>
      <c r="Z25532" s="29"/>
      <c r="AA25532" s="29"/>
      <c r="AB25532" s="29"/>
      <c r="AC25532" s="29"/>
      <c r="AD25532" s="29"/>
      <c r="AE25532" s="29"/>
      <c r="AF25532" s="29"/>
      <c r="AG25532" s="29"/>
      <c r="AH25532" s="29"/>
      <c r="AI25532" s="29"/>
      <c r="AJ25532" s="29"/>
      <c r="AK25532" s="29"/>
      <c r="AL25532" s="29"/>
      <c r="AM25532" s="29"/>
      <c r="AP25532" s="30"/>
    </row>
    <row r="25533" spans="1:42">
      <c r="A25533" s="29"/>
      <c r="B25533" s="29"/>
      <c r="C25533" s="29"/>
      <c r="D25533" s="29"/>
      <c r="E25533" s="29"/>
      <c r="F25533" s="29"/>
      <c r="G25533" s="29"/>
      <c r="H25533" s="29"/>
      <c r="I25533" s="29"/>
      <c r="J25533" s="29"/>
      <c r="K25533" s="29"/>
      <c r="L25533" s="29"/>
      <c r="M25533" s="29"/>
      <c r="N25533" s="29"/>
      <c r="O25533" s="29"/>
      <c r="P25533" s="29"/>
      <c r="Q25533" s="29"/>
      <c r="R25533" s="29"/>
      <c r="S25533" s="33"/>
      <c r="T25533" s="29"/>
      <c r="U25533" s="29"/>
      <c r="V25533" s="29"/>
      <c r="W25533" s="29"/>
      <c r="X25533" s="29"/>
      <c r="Y25533" s="29"/>
      <c r="Z25533" s="29"/>
      <c r="AA25533" s="29"/>
      <c r="AB25533" s="29"/>
      <c r="AC25533" s="29"/>
      <c r="AD25533" s="29"/>
      <c r="AE25533" s="29"/>
      <c r="AF25533" s="29"/>
      <c r="AG25533" s="29"/>
      <c r="AH25533" s="29"/>
      <c r="AI25533" s="29"/>
      <c r="AJ25533" s="29"/>
      <c r="AK25533" s="29"/>
      <c r="AL25533" s="29"/>
      <c r="AM25533" s="29"/>
      <c r="AP25533" s="30"/>
    </row>
    <row r="25534" spans="1:42">
      <c r="A25534" s="29"/>
      <c r="B25534" s="29"/>
      <c r="C25534" s="29"/>
      <c r="D25534" s="29"/>
      <c r="E25534" s="29"/>
      <c r="F25534" s="29"/>
      <c r="G25534" s="29"/>
      <c r="H25534" s="29"/>
      <c r="I25534" s="29"/>
      <c r="J25534" s="29"/>
      <c r="K25534" s="29"/>
      <c r="L25534" s="29"/>
      <c r="M25534" s="29"/>
      <c r="N25534" s="29"/>
      <c r="O25534" s="29"/>
      <c r="P25534" s="29"/>
      <c r="Q25534" s="29"/>
      <c r="R25534" s="29"/>
      <c r="S25534" s="33"/>
      <c r="T25534" s="29"/>
      <c r="U25534" s="29"/>
      <c r="V25534" s="29"/>
      <c r="W25534" s="29"/>
      <c r="X25534" s="29"/>
      <c r="Y25534" s="29"/>
      <c r="Z25534" s="29"/>
      <c r="AA25534" s="29"/>
      <c r="AB25534" s="29"/>
      <c r="AC25534" s="29"/>
      <c r="AD25534" s="29"/>
      <c r="AE25534" s="29"/>
      <c r="AF25534" s="29"/>
      <c r="AG25534" s="29"/>
      <c r="AH25534" s="29"/>
      <c r="AI25534" s="29"/>
      <c r="AJ25534" s="29"/>
      <c r="AK25534" s="29"/>
      <c r="AL25534" s="29"/>
      <c r="AM25534" s="29"/>
      <c r="AP25534" s="30"/>
    </row>
    <row r="25535" spans="1:42">
      <c r="A25535" s="29"/>
      <c r="B25535" s="29"/>
      <c r="C25535" s="29"/>
      <c r="D25535" s="29"/>
      <c r="E25535" s="29"/>
      <c r="F25535" s="29"/>
      <c r="G25535" s="29"/>
      <c r="H25535" s="29"/>
      <c r="I25535" s="29"/>
      <c r="J25535" s="29"/>
      <c r="K25535" s="29"/>
      <c r="L25535" s="29"/>
      <c r="M25535" s="29"/>
      <c r="N25535" s="29"/>
      <c r="O25535" s="29"/>
      <c r="P25535" s="29"/>
      <c r="Q25535" s="29"/>
      <c r="R25535" s="29"/>
      <c r="S25535" s="33"/>
      <c r="T25535" s="29"/>
      <c r="U25535" s="29"/>
      <c r="V25535" s="29"/>
      <c r="W25535" s="29"/>
      <c r="X25535" s="29"/>
      <c r="Y25535" s="29"/>
      <c r="Z25535" s="29"/>
      <c r="AA25535" s="29"/>
      <c r="AB25535" s="29"/>
      <c r="AC25535" s="29"/>
      <c r="AD25535" s="29"/>
      <c r="AE25535" s="29"/>
      <c r="AF25535" s="29"/>
      <c r="AG25535" s="29"/>
      <c r="AH25535" s="29"/>
      <c r="AI25535" s="29"/>
      <c r="AJ25535" s="29"/>
      <c r="AK25535" s="29"/>
      <c r="AL25535" s="29"/>
      <c r="AM25535" s="29"/>
      <c r="AP25535" s="30"/>
    </row>
    <row r="25536" spans="1:42">
      <c r="A25536" s="29"/>
      <c r="B25536" s="29"/>
      <c r="C25536" s="29"/>
      <c r="D25536" s="29"/>
      <c r="E25536" s="29"/>
      <c r="F25536" s="29"/>
      <c r="G25536" s="29"/>
      <c r="H25536" s="29"/>
      <c r="I25536" s="29"/>
      <c r="J25536" s="29"/>
      <c r="K25536" s="29"/>
      <c r="L25536" s="29"/>
      <c r="M25536" s="29"/>
      <c r="N25536" s="29"/>
      <c r="O25536" s="29"/>
      <c r="P25536" s="29"/>
      <c r="Q25536" s="29"/>
      <c r="R25536" s="29"/>
      <c r="S25536" s="33"/>
      <c r="T25536" s="29"/>
      <c r="U25536" s="29"/>
      <c r="V25536" s="29"/>
      <c r="W25536" s="29"/>
      <c r="X25536" s="29"/>
      <c r="Y25536" s="29"/>
      <c r="Z25536" s="29"/>
      <c r="AA25536" s="29"/>
      <c r="AB25536" s="29"/>
      <c r="AC25536" s="29"/>
      <c r="AD25536" s="29"/>
      <c r="AE25536" s="29"/>
      <c r="AF25536" s="29"/>
      <c r="AG25536" s="29"/>
      <c r="AH25536" s="29"/>
      <c r="AI25536" s="29"/>
      <c r="AJ25536" s="29"/>
      <c r="AK25536" s="29"/>
      <c r="AL25536" s="29"/>
      <c r="AM25536" s="29"/>
      <c r="AP25536" s="30"/>
    </row>
    <row r="25537" spans="1:42">
      <c r="A25537" s="29"/>
      <c r="B25537" s="29"/>
      <c r="C25537" s="29"/>
      <c r="D25537" s="29"/>
      <c r="E25537" s="29"/>
      <c r="F25537" s="29"/>
      <c r="G25537" s="29"/>
      <c r="H25537" s="29"/>
      <c r="I25537" s="29"/>
      <c r="J25537" s="29"/>
      <c r="K25537" s="29"/>
      <c r="L25537" s="29"/>
      <c r="M25537" s="29"/>
      <c r="N25537" s="29"/>
      <c r="O25537" s="29"/>
      <c r="P25537" s="29"/>
      <c r="Q25537" s="29"/>
      <c r="R25537" s="29"/>
      <c r="S25537" s="33"/>
      <c r="T25537" s="29"/>
      <c r="U25537" s="29"/>
      <c r="V25537" s="29"/>
      <c r="W25537" s="29"/>
      <c r="X25537" s="29"/>
      <c r="Y25537" s="29"/>
      <c r="Z25537" s="29"/>
      <c r="AA25537" s="29"/>
      <c r="AB25537" s="29"/>
      <c r="AC25537" s="29"/>
      <c r="AD25537" s="29"/>
      <c r="AE25537" s="29"/>
      <c r="AF25537" s="29"/>
      <c r="AG25537" s="29"/>
      <c r="AH25537" s="29"/>
      <c r="AI25537" s="29"/>
      <c r="AJ25537" s="29"/>
      <c r="AK25537" s="29"/>
      <c r="AL25537" s="29"/>
      <c r="AM25537" s="29"/>
      <c r="AP25537" s="30"/>
    </row>
    <row r="25538" spans="1:42">
      <c r="A25538" s="29"/>
      <c r="B25538" s="29"/>
      <c r="C25538" s="29"/>
      <c r="D25538" s="29"/>
      <c r="E25538" s="29"/>
      <c r="F25538" s="29"/>
      <c r="G25538" s="29"/>
      <c r="H25538" s="29"/>
      <c r="I25538" s="29"/>
      <c r="J25538" s="29"/>
      <c r="K25538" s="29"/>
      <c r="L25538" s="29"/>
      <c r="M25538" s="29"/>
      <c r="N25538" s="29"/>
      <c r="O25538" s="29"/>
      <c r="P25538" s="29"/>
      <c r="Q25538" s="29"/>
      <c r="R25538" s="29"/>
      <c r="S25538" s="33"/>
      <c r="T25538" s="29"/>
      <c r="U25538" s="29"/>
      <c r="V25538" s="29"/>
      <c r="W25538" s="29"/>
      <c r="X25538" s="29"/>
      <c r="Y25538" s="29"/>
      <c r="Z25538" s="29"/>
      <c r="AA25538" s="29"/>
      <c r="AB25538" s="29"/>
      <c r="AC25538" s="29"/>
      <c r="AD25538" s="29"/>
      <c r="AE25538" s="29"/>
      <c r="AF25538" s="29"/>
      <c r="AG25538" s="29"/>
      <c r="AH25538" s="29"/>
      <c r="AI25538" s="29"/>
      <c r="AJ25538" s="29"/>
      <c r="AK25538" s="29"/>
      <c r="AL25538" s="29"/>
      <c r="AM25538" s="29"/>
      <c r="AP25538" s="30"/>
    </row>
    <row r="25539" spans="1:42">
      <c r="A25539" s="29"/>
      <c r="B25539" s="29"/>
      <c r="C25539" s="29"/>
      <c r="D25539" s="29"/>
      <c r="E25539" s="29"/>
      <c r="F25539" s="29"/>
      <c r="G25539" s="29"/>
      <c r="H25539" s="29"/>
      <c r="I25539" s="29"/>
      <c r="J25539" s="29"/>
      <c r="K25539" s="29"/>
      <c r="L25539" s="29"/>
      <c r="M25539" s="29"/>
      <c r="N25539" s="29"/>
      <c r="O25539" s="29"/>
      <c r="P25539" s="29"/>
      <c r="Q25539" s="29"/>
      <c r="R25539" s="29"/>
      <c r="S25539" s="33"/>
      <c r="T25539" s="29"/>
      <c r="U25539" s="29"/>
      <c r="V25539" s="29"/>
      <c r="W25539" s="29"/>
      <c r="X25539" s="29"/>
      <c r="Y25539" s="29"/>
      <c r="Z25539" s="29"/>
      <c r="AA25539" s="29"/>
      <c r="AB25539" s="29"/>
      <c r="AC25539" s="29"/>
      <c r="AD25539" s="29"/>
      <c r="AE25539" s="29"/>
      <c r="AF25539" s="29"/>
      <c r="AG25539" s="29"/>
      <c r="AH25539" s="29"/>
      <c r="AI25539" s="29"/>
      <c r="AJ25539" s="29"/>
      <c r="AK25539" s="29"/>
      <c r="AL25539" s="29"/>
      <c r="AM25539" s="29"/>
      <c r="AP25539" s="30"/>
    </row>
    <row r="25540" spans="1:42">
      <c r="A25540" s="29"/>
      <c r="B25540" s="29"/>
      <c r="C25540" s="29"/>
      <c r="D25540" s="29"/>
      <c r="E25540" s="29"/>
      <c r="F25540" s="29"/>
      <c r="G25540" s="29"/>
      <c r="H25540" s="29"/>
      <c r="I25540" s="29"/>
      <c r="J25540" s="29"/>
      <c r="K25540" s="29"/>
      <c r="L25540" s="29"/>
      <c r="M25540" s="29"/>
      <c r="N25540" s="29"/>
      <c r="O25540" s="29"/>
      <c r="P25540" s="29"/>
      <c r="Q25540" s="29"/>
      <c r="R25540" s="29"/>
      <c r="S25540" s="33"/>
      <c r="T25540" s="29"/>
      <c r="U25540" s="29"/>
      <c r="V25540" s="29"/>
      <c r="W25540" s="29"/>
      <c r="X25540" s="29"/>
      <c r="Y25540" s="29"/>
      <c r="Z25540" s="29"/>
      <c r="AA25540" s="29"/>
      <c r="AB25540" s="29"/>
      <c r="AC25540" s="29"/>
      <c r="AD25540" s="29"/>
      <c r="AE25540" s="29"/>
      <c r="AF25540" s="29"/>
      <c r="AG25540" s="29"/>
      <c r="AH25540" s="29"/>
      <c r="AI25540" s="29"/>
      <c r="AJ25540" s="29"/>
      <c r="AK25540" s="29"/>
      <c r="AL25540" s="29"/>
      <c r="AM25540" s="29"/>
      <c r="AP25540" s="30"/>
    </row>
    <row r="25541" spans="1:42">
      <c r="A25541" s="29"/>
      <c r="B25541" s="29"/>
      <c r="C25541" s="29"/>
      <c r="D25541" s="29"/>
      <c r="E25541" s="29"/>
      <c r="F25541" s="29"/>
      <c r="G25541" s="29"/>
      <c r="H25541" s="29"/>
      <c r="I25541" s="29"/>
      <c r="J25541" s="29"/>
      <c r="K25541" s="29"/>
      <c r="L25541" s="29"/>
      <c r="M25541" s="29"/>
      <c r="N25541" s="29"/>
      <c r="O25541" s="29"/>
      <c r="P25541" s="29"/>
      <c r="Q25541" s="29"/>
      <c r="R25541" s="29"/>
      <c r="S25541" s="33"/>
      <c r="T25541" s="29"/>
      <c r="U25541" s="29"/>
      <c r="V25541" s="29"/>
      <c r="W25541" s="29"/>
      <c r="X25541" s="29"/>
      <c r="Y25541" s="29"/>
      <c r="Z25541" s="29"/>
      <c r="AA25541" s="29"/>
      <c r="AB25541" s="29"/>
      <c r="AC25541" s="29"/>
      <c r="AD25541" s="29"/>
      <c r="AE25541" s="29"/>
      <c r="AF25541" s="29"/>
      <c r="AG25541" s="29"/>
      <c r="AH25541" s="29"/>
      <c r="AI25541" s="29"/>
      <c r="AJ25541" s="29"/>
      <c r="AK25541" s="29"/>
      <c r="AL25541" s="29"/>
      <c r="AM25541" s="29"/>
      <c r="AP25541" s="30"/>
    </row>
    <row r="25542" spans="1:42">
      <c r="A25542" s="29"/>
      <c r="B25542" s="29"/>
      <c r="C25542" s="29"/>
      <c r="D25542" s="29"/>
      <c r="E25542" s="29"/>
      <c r="F25542" s="29"/>
      <c r="G25542" s="29"/>
      <c r="H25542" s="29"/>
      <c r="I25542" s="29"/>
      <c r="J25542" s="29"/>
      <c r="K25542" s="29"/>
      <c r="L25542" s="29"/>
      <c r="M25542" s="29"/>
      <c r="N25542" s="29"/>
      <c r="O25542" s="29"/>
      <c r="P25542" s="29"/>
      <c r="Q25542" s="29"/>
      <c r="R25542" s="29"/>
      <c r="S25542" s="33"/>
      <c r="T25542" s="29"/>
      <c r="U25542" s="29"/>
      <c r="V25542" s="29"/>
      <c r="W25542" s="29"/>
      <c r="X25542" s="29"/>
      <c r="Y25542" s="29"/>
      <c r="Z25542" s="29"/>
      <c r="AA25542" s="29"/>
      <c r="AB25542" s="29"/>
      <c r="AC25542" s="29"/>
      <c r="AD25542" s="29"/>
      <c r="AE25542" s="29"/>
      <c r="AF25542" s="29"/>
      <c r="AG25542" s="29"/>
      <c r="AH25542" s="29"/>
      <c r="AI25542" s="29"/>
      <c r="AJ25542" s="29"/>
      <c r="AK25542" s="29"/>
      <c r="AL25542" s="29"/>
      <c r="AM25542" s="29"/>
      <c r="AP25542" s="30"/>
    </row>
    <row r="25543" spans="1:42">
      <c r="A25543" s="29"/>
      <c r="B25543" s="29"/>
      <c r="C25543" s="29"/>
      <c r="D25543" s="29"/>
      <c r="E25543" s="29"/>
      <c r="F25543" s="29"/>
      <c r="G25543" s="29"/>
      <c r="H25543" s="29"/>
      <c r="I25543" s="29"/>
      <c r="J25543" s="29"/>
      <c r="K25543" s="29"/>
      <c r="L25543" s="29"/>
      <c r="M25543" s="29"/>
      <c r="N25543" s="29"/>
      <c r="O25543" s="29"/>
      <c r="P25543" s="29"/>
      <c r="Q25543" s="29"/>
      <c r="R25543" s="29"/>
      <c r="S25543" s="33"/>
      <c r="T25543" s="29"/>
      <c r="U25543" s="29"/>
      <c r="V25543" s="29"/>
      <c r="W25543" s="29"/>
      <c r="X25543" s="29"/>
      <c r="Y25543" s="29"/>
      <c r="Z25543" s="29"/>
      <c r="AA25543" s="29"/>
      <c r="AB25543" s="29"/>
      <c r="AC25543" s="29"/>
      <c r="AD25543" s="29"/>
      <c r="AE25543" s="29"/>
      <c r="AF25543" s="29"/>
      <c r="AG25543" s="29"/>
      <c r="AH25543" s="29"/>
      <c r="AI25543" s="29"/>
      <c r="AJ25543" s="29"/>
      <c r="AK25543" s="29"/>
      <c r="AL25543" s="29"/>
      <c r="AM25543" s="29"/>
      <c r="AP25543" s="30"/>
    </row>
    <row r="25544" spans="1:42">
      <c r="A25544" s="29"/>
      <c r="B25544" s="29"/>
      <c r="C25544" s="29"/>
      <c r="D25544" s="29"/>
      <c r="E25544" s="29"/>
      <c r="F25544" s="29"/>
      <c r="G25544" s="29"/>
      <c r="H25544" s="29"/>
      <c r="I25544" s="29"/>
      <c r="J25544" s="29"/>
      <c r="K25544" s="29"/>
      <c r="L25544" s="29"/>
      <c r="M25544" s="29"/>
      <c r="N25544" s="29"/>
      <c r="O25544" s="29"/>
      <c r="P25544" s="29"/>
      <c r="Q25544" s="29"/>
      <c r="R25544" s="29"/>
      <c r="S25544" s="33"/>
      <c r="T25544" s="29"/>
      <c r="U25544" s="29"/>
      <c r="V25544" s="29"/>
      <c r="W25544" s="29"/>
      <c r="X25544" s="29"/>
      <c r="Y25544" s="29"/>
      <c r="Z25544" s="29"/>
      <c r="AA25544" s="29"/>
      <c r="AB25544" s="29"/>
      <c r="AC25544" s="29"/>
      <c r="AD25544" s="29"/>
      <c r="AE25544" s="29"/>
      <c r="AF25544" s="29"/>
      <c r="AG25544" s="29"/>
      <c r="AH25544" s="29"/>
      <c r="AI25544" s="29"/>
      <c r="AJ25544" s="29"/>
      <c r="AK25544" s="29"/>
      <c r="AL25544" s="29"/>
      <c r="AM25544" s="29"/>
      <c r="AP25544" s="30"/>
    </row>
    <row r="25545" spans="1:42">
      <c r="A25545" s="29"/>
      <c r="B25545" s="29"/>
      <c r="C25545" s="29"/>
      <c r="D25545" s="29"/>
      <c r="E25545" s="29"/>
      <c r="F25545" s="29"/>
      <c r="G25545" s="29"/>
      <c r="H25545" s="29"/>
      <c r="I25545" s="29"/>
      <c r="J25545" s="29"/>
      <c r="K25545" s="29"/>
      <c r="L25545" s="29"/>
      <c r="M25545" s="29"/>
      <c r="N25545" s="29"/>
      <c r="O25545" s="29"/>
      <c r="P25545" s="29"/>
      <c r="Q25545" s="29"/>
      <c r="R25545" s="29"/>
      <c r="S25545" s="33"/>
      <c r="T25545" s="29"/>
      <c r="U25545" s="29"/>
      <c r="V25545" s="29"/>
      <c r="W25545" s="29"/>
      <c r="X25545" s="29"/>
      <c r="Y25545" s="29"/>
      <c r="Z25545" s="29"/>
      <c r="AA25545" s="29"/>
      <c r="AB25545" s="29"/>
      <c r="AC25545" s="29"/>
      <c r="AD25545" s="29"/>
      <c r="AE25545" s="29"/>
      <c r="AF25545" s="29"/>
      <c r="AG25545" s="29"/>
      <c r="AH25545" s="29"/>
      <c r="AI25545" s="29"/>
      <c r="AJ25545" s="29"/>
      <c r="AK25545" s="29"/>
      <c r="AL25545" s="29"/>
      <c r="AM25545" s="29"/>
      <c r="AP25545" s="30"/>
    </row>
    <row r="25546" spans="1:42">
      <c r="A25546" s="29"/>
      <c r="B25546" s="29"/>
      <c r="C25546" s="29"/>
      <c r="D25546" s="29"/>
      <c r="E25546" s="29"/>
      <c r="F25546" s="29"/>
      <c r="G25546" s="29"/>
      <c r="H25546" s="29"/>
      <c r="I25546" s="29"/>
      <c r="J25546" s="29"/>
      <c r="K25546" s="29"/>
      <c r="L25546" s="29"/>
      <c r="M25546" s="29"/>
      <c r="N25546" s="29"/>
      <c r="O25546" s="29"/>
      <c r="P25546" s="29"/>
      <c r="Q25546" s="29"/>
      <c r="R25546" s="29"/>
      <c r="S25546" s="33"/>
      <c r="T25546" s="29"/>
      <c r="U25546" s="29"/>
      <c r="V25546" s="29"/>
      <c r="W25546" s="29"/>
      <c r="X25546" s="29"/>
      <c r="Y25546" s="29"/>
      <c r="Z25546" s="29"/>
      <c r="AA25546" s="29"/>
      <c r="AB25546" s="29"/>
      <c r="AC25546" s="29"/>
      <c r="AD25546" s="29"/>
      <c r="AE25546" s="29"/>
      <c r="AF25546" s="29"/>
      <c r="AG25546" s="29"/>
      <c r="AH25546" s="29"/>
      <c r="AI25546" s="29"/>
      <c r="AJ25546" s="29"/>
      <c r="AK25546" s="29"/>
      <c r="AL25546" s="29"/>
      <c r="AM25546" s="29"/>
      <c r="AP25546" s="30"/>
    </row>
    <row r="25547" spans="1:42">
      <c r="A25547" s="29"/>
      <c r="B25547" s="29"/>
      <c r="C25547" s="29"/>
      <c r="D25547" s="29"/>
      <c r="E25547" s="29"/>
      <c r="F25547" s="29"/>
      <c r="G25547" s="29"/>
      <c r="H25547" s="29"/>
      <c r="I25547" s="29"/>
      <c r="J25547" s="29"/>
      <c r="K25547" s="29"/>
      <c r="L25547" s="29"/>
      <c r="M25547" s="29"/>
      <c r="N25547" s="29"/>
      <c r="O25547" s="29"/>
      <c r="P25547" s="29"/>
      <c r="Q25547" s="29"/>
      <c r="R25547" s="29"/>
      <c r="S25547" s="33"/>
      <c r="T25547" s="29"/>
      <c r="U25547" s="29"/>
      <c r="V25547" s="29"/>
      <c r="W25547" s="29"/>
      <c r="X25547" s="29"/>
      <c r="Y25547" s="29"/>
      <c r="Z25547" s="29"/>
      <c r="AA25547" s="29"/>
      <c r="AB25547" s="29"/>
      <c r="AC25547" s="29"/>
      <c r="AD25547" s="29"/>
      <c r="AE25547" s="29"/>
      <c r="AF25547" s="29"/>
      <c r="AG25547" s="29"/>
      <c r="AH25547" s="29"/>
      <c r="AI25547" s="29"/>
      <c r="AJ25547" s="29"/>
      <c r="AK25547" s="29"/>
      <c r="AL25547" s="29"/>
      <c r="AM25547" s="29"/>
      <c r="AP25547" s="30"/>
    </row>
    <row r="25548" spans="1:42">
      <c r="A25548" s="29"/>
      <c r="B25548" s="29"/>
      <c r="C25548" s="29"/>
      <c r="D25548" s="29"/>
      <c r="E25548" s="29"/>
      <c r="F25548" s="29"/>
      <c r="G25548" s="29"/>
      <c r="H25548" s="29"/>
      <c r="I25548" s="29"/>
      <c r="J25548" s="29"/>
      <c r="K25548" s="29"/>
      <c r="L25548" s="29"/>
      <c r="M25548" s="29"/>
      <c r="N25548" s="29"/>
      <c r="O25548" s="29"/>
      <c r="P25548" s="29"/>
      <c r="Q25548" s="29"/>
      <c r="R25548" s="29"/>
      <c r="S25548" s="33"/>
      <c r="T25548" s="29"/>
      <c r="U25548" s="29"/>
      <c r="V25548" s="29"/>
      <c r="W25548" s="29"/>
      <c r="X25548" s="29"/>
      <c r="Y25548" s="29"/>
      <c r="Z25548" s="29"/>
      <c r="AA25548" s="29"/>
      <c r="AB25548" s="29"/>
      <c r="AC25548" s="29"/>
      <c r="AD25548" s="29"/>
      <c r="AE25548" s="29"/>
      <c r="AF25548" s="29"/>
      <c r="AG25548" s="29"/>
      <c r="AH25548" s="29"/>
      <c r="AI25548" s="29"/>
      <c r="AJ25548" s="29"/>
      <c r="AK25548" s="29"/>
      <c r="AL25548" s="29"/>
      <c r="AM25548" s="29"/>
      <c r="AP25548" s="30"/>
    </row>
    <row r="25549" spans="1:42">
      <c r="A25549" s="29"/>
      <c r="B25549" s="29"/>
      <c r="C25549" s="29"/>
      <c r="D25549" s="29"/>
      <c r="E25549" s="29"/>
      <c r="F25549" s="29"/>
      <c r="G25549" s="29"/>
      <c r="H25549" s="29"/>
      <c r="I25549" s="29"/>
      <c r="J25549" s="29"/>
      <c r="K25549" s="29"/>
      <c r="L25549" s="29"/>
      <c r="M25549" s="29"/>
      <c r="N25549" s="29"/>
      <c r="O25549" s="29"/>
      <c r="P25549" s="29"/>
      <c r="Q25549" s="29"/>
      <c r="R25549" s="29"/>
      <c r="S25549" s="33"/>
      <c r="T25549" s="29"/>
      <c r="U25549" s="29"/>
      <c r="V25549" s="29"/>
      <c r="W25549" s="29"/>
      <c r="X25549" s="29"/>
      <c r="Y25549" s="29"/>
      <c r="Z25549" s="29"/>
      <c r="AA25549" s="29"/>
      <c r="AB25549" s="29"/>
      <c r="AC25549" s="29"/>
      <c r="AD25549" s="29"/>
      <c r="AE25549" s="29"/>
      <c r="AF25549" s="29"/>
      <c r="AG25549" s="29"/>
      <c r="AH25549" s="29"/>
      <c r="AI25549" s="29"/>
      <c r="AJ25549" s="29"/>
      <c r="AK25549" s="29"/>
      <c r="AL25549" s="29"/>
      <c r="AM25549" s="29"/>
      <c r="AP25549" s="30"/>
    </row>
    <row r="25550" spans="1:42">
      <c r="A25550" s="29"/>
      <c r="B25550" s="29"/>
      <c r="C25550" s="29"/>
      <c r="D25550" s="29"/>
      <c r="E25550" s="29"/>
      <c r="F25550" s="29"/>
      <c r="G25550" s="29"/>
      <c r="H25550" s="29"/>
      <c r="I25550" s="29"/>
      <c r="J25550" s="29"/>
      <c r="K25550" s="29"/>
      <c r="L25550" s="29"/>
      <c r="M25550" s="29"/>
      <c r="N25550" s="29"/>
      <c r="O25550" s="29"/>
      <c r="P25550" s="29"/>
      <c r="Q25550" s="29"/>
      <c r="R25550" s="29"/>
      <c r="S25550" s="33"/>
      <c r="T25550" s="29"/>
      <c r="U25550" s="29"/>
      <c r="V25550" s="29"/>
      <c r="W25550" s="29"/>
      <c r="X25550" s="29"/>
      <c r="Y25550" s="29"/>
      <c r="Z25550" s="29"/>
      <c r="AA25550" s="29"/>
      <c r="AB25550" s="29"/>
      <c r="AC25550" s="29"/>
      <c r="AD25550" s="29"/>
      <c r="AE25550" s="29"/>
      <c r="AF25550" s="29"/>
      <c r="AG25550" s="29"/>
      <c r="AH25550" s="29"/>
      <c r="AI25550" s="29"/>
      <c r="AJ25550" s="29"/>
      <c r="AK25550" s="29"/>
      <c r="AL25550" s="29"/>
      <c r="AM25550" s="29"/>
      <c r="AP25550" s="30"/>
    </row>
    <row r="25551" spans="1:42">
      <c r="A25551" s="29"/>
      <c r="B25551" s="29"/>
      <c r="C25551" s="29"/>
      <c r="D25551" s="29"/>
      <c r="E25551" s="29"/>
      <c r="F25551" s="29"/>
      <c r="G25551" s="29"/>
      <c r="H25551" s="29"/>
      <c r="I25551" s="29"/>
      <c r="J25551" s="29"/>
      <c r="K25551" s="29"/>
      <c r="L25551" s="29"/>
      <c r="M25551" s="29"/>
      <c r="N25551" s="29"/>
      <c r="O25551" s="29"/>
      <c r="P25551" s="29"/>
      <c r="Q25551" s="29"/>
      <c r="R25551" s="29"/>
      <c r="S25551" s="33"/>
      <c r="T25551" s="29"/>
      <c r="U25551" s="29"/>
      <c r="V25551" s="29"/>
      <c r="W25551" s="29"/>
      <c r="X25551" s="29"/>
      <c r="Y25551" s="29"/>
      <c r="Z25551" s="29"/>
      <c r="AA25551" s="29"/>
      <c r="AB25551" s="29"/>
      <c r="AC25551" s="29"/>
      <c r="AD25551" s="29"/>
      <c r="AE25551" s="29"/>
      <c r="AF25551" s="29"/>
      <c r="AG25551" s="29"/>
      <c r="AH25551" s="29"/>
      <c r="AI25551" s="29"/>
      <c r="AJ25551" s="29"/>
      <c r="AK25551" s="29"/>
      <c r="AL25551" s="29"/>
      <c r="AM25551" s="29"/>
      <c r="AP25551" s="30"/>
    </row>
    <row r="25552" spans="1:42">
      <c r="A25552" s="29"/>
      <c r="B25552" s="29"/>
      <c r="C25552" s="29"/>
      <c r="D25552" s="29"/>
      <c r="E25552" s="29"/>
      <c r="F25552" s="29"/>
      <c r="G25552" s="29"/>
      <c r="H25552" s="29"/>
      <c r="I25552" s="29"/>
      <c r="J25552" s="29"/>
      <c r="K25552" s="29"/>
      <c r="L25552" s="29"/>
      <c r="M25552" s="29"/>
      <c r="N25552" s="29"/>
      <c r="O25552" s="29"/>
      <c r="P25552" s="29"/>
      <c r="Q25552" s="29"/>
      <c r="R25552" s="29"/>
      <c r="S25552" s="33"/>
      <c r="T25552" s="29"/>
      <c r="U25552" s="29"/>
      <c r="V25552" s="29"/>
      <c r="W25552" s="29"/>
      <c r="X25552" s="29"/>
      <c r="Y25552" s="29"/>
      <c r="Z25552" s="29"/>
      <c r="AA25552" s="29"/>
      <c r="AB25552" s="29"/>
      <c r="AC25552" s="29"/>
      <c r="AD25552" s="29"/>
      <c r="AE25552" s="29"/>
      <c r="AF25552" s="29"/>
      <c r="AG25552" s="29"/>
      <c r="AH25552" s="29"/>
      <c r="AI25552" s="29"/>
      <c r="AJ25552" s="29"/>
      <c r="AK25552" s="29"/>
      <c r="AL25552" s="29"/>
      <c r="AM25552" s="29"/>
      <c r="AP25552" s="30"/>
    </row>
    <row r="25553" spans="1:42">
      <c r="A25553" s="29"/>
      <c r="B25553" s="29"/>
      <c r="C25553" s="29"/>
      <c r="D25553" s="29"/>
      <c r="E25553" s="29"/>
      <c r="F25553" s="29"/>
      <c r="G25553" s="29"/>
      <c r="H25553" s="29"/>
      <c r="I25553" s="29"/>
      <c r="J25553" s="29"/>
      <c r="K25553" s="29"/>
      <c r="L25553" s="29"/>
      <c r="M25553" s="29"/>
      <c r="N25553" s="29"/>
      <c r="O25553" s="29"/>
      <c r="P25553" s="29"/>
      <c r="Q25553" s="29"/>
      <c r="R25553" s="29"/>
      <c r="S25553" s="33"/>
      <c r="T25553" s="29"/>
      <c r="U25553" s="29"/>
      <c r="V25553" s="29"/>
      <c r="W25553" s="29"/>
      <c r="X25553" s="29"/>
      <c r="Y25553" s="29"/>
      <c r="Z25553" s="29"/>
      <c r="AA25553" s="29"/>
      <c r="AB25553" s="29"/>
      <c r="AC25553" s="29"/>
      <c r="AD25553" s="29"/>
      <c r="AE25553" s="29"/>
      <c r="AF25553" s="29"/>
      <c r="AG25553" s="29"/>
      <c r="AH25553" s="29"/>
      <c r="AI25553" s="29"/>
      <c r="AJ25553" s="29"/>
      <c r="AK25553" s="29"/>
      <c r="AL25553" s="29"/>
      <c r="AM25553" s="29"/>
      <c r="AP25553" s="30"/>
    </row>
    <row r="25554" spans="1:42">
      <c r="A25554" s="29"/>
      <c r="B25554" s="29"/>
      <c r="C25554" s="29"/>
      <c r="D25554" s="29"/>
      <c r="E25554" s="29"/>
      <c r="F25554" s="29"/>
      <c r="G25554" s="29"/>
      <c r="H25554" s="29"/>
      <c r="I25554" s="29"/>
      <c r="J25554" s="29"/>
      <c r="K25554" s="29"/>
      <c r="L25554" s="29"/>
      <c r="M25554" s="29"/>
      <c r="N25554" s="29"/>
      <c r="O25554" s="29"/>
      <c r="P25554" s="29"/>
      <c r="Q25554" s="29"/>
      <c r="R25554" s="29"/>
      <c r="S25554" s="33"/>
      <c r="T25554" s="29"/>
      <c r="U25554" s="29"/>
      <c r="V25554" s="29"/>
      <c r="W25554" s="29"/>
      <c r="X25554" s="29"/>
      <c r="Y25554" s="29"/>
      <c r="Z25554" s="29"/>
      <c r="AA25554" s="29"/>
      <c r="AB25554" s="29"/>
      <c r="AC25554" s="29"/>
      <c r="AD25554" s="29"/>
      <c r="AE25554" s="29"/>
      <c r="AF25554" s="29"/>
      <c r="AG25554" s="29"/>
      <c r="AH25554" s="29"/>
      <c r="AI25554" s="29"/>
      <c r="AJ25554" s="29"/>
      <c r="AK25554" s="29"/>
      <c r="AL25554" s="29"/>
      <c r="AM25554" s="29"/>
      <c r="AP25554" s="30"/>
    </row>
    <row r="25555" spans="1:42">
      <c r="A25555" s="29"/>
      <c r="B25555" s="29"/>
      <c r="C25555" s="29"/>
      <c r="D25555" s="29"/>
      <c r="E25555" s="29"/>
      <c r="F25555" s="29"/>
      <c r="G25555" s="29"/>
      <c r="H25555" s="29"/>
      <c r="I25555" s="29"/>
      <c r="J25555" s="29"/>
      <c r="K25555" s="29"/>
      <c r="L25555" s="29"/>
      <c r="M25555" s="29"/>
      <c r="N25555" s="29"/>
      <c r="O25555" s="29"/>
      <c r="P25555" s="29"/>
      <c r="Q25555" s="29"/>
      <c r="R25555" s="29"/>
      <c r="S25555" s="33"/>
      <c r="T25555" s="29"/>
      <c r="U25555" s="29"/>
      <c r="V25555" s="29"/>
      <c r="W25555" s="29"/>
      <c r="X25555" s="29"/>
      <c r="Y25555" s="29"/>
      <c r="Z25555" s="29"/>
      <c r="AA25555" s="29"/>
      <c r="AB25555" s="29"/>
      <c r="AC25555" s="29"/>
      <c r="AD25555" s="29"/>
      <c r="AE25555" s="29"/>
      <c r="AF25555" s="29"/>
      <c r="AG25555" s="29"/>
      <c r="AH25555" s="29"/>
      <c r="AI25555" s="29"/>
      <c r="AJ25555" s="29"/>
      <c r="AK25555" s="29"/>
      <c r="AL25555" s="29"/>
      <c r="AM25555" s="29"/>
      <c r="AP25555" s="30"/>
    </row>
    <row r="25556" spans="1:42">
      <c r="A25556" s="29"/>
      <c r="B25556" s="29"/>
      <c r="C25556" s="29"/>
      <c r="D25556" s="29"/>
      <c r="E25556" s="29"/>
      <c r="F25556" s="29"/>
      <c r="G25556" s="29"/>
      <c r="H25556" s="29"/>
      <c r="I25556" s="29"/>
      <c r="J25556" s="29"/>
      <c r="K25556" s="29"/>
      <c r="L25556" s="29"/>
      <c r="M25556" s="29"/>
      <c r="N25556" s="29"/>
      <c r="O25556" s="29"/>
      <c r="P25556" s="29"/>
      <c r="Q25556" s="29"/>
      <c r="R25556" s="29"/>
      <c r="S25556" s="33"/>
      <c r="T25556" s="29"/>
      <c r="U25556" s="29"/>
      <c r="V25556" s="29"/>
      <c r="W25556" s="29"/>
      <c r="X25556" s="29"/>
      <c r="Y25556" s="29"/>
      <c r="Z25556" s="29"/>
      <c r="AA25556" s="29"/>
      <c r="AB25556" s="29"/>
      <c r="AC25556" s="29"/>
      <c r="AD25556" s="29"/>
      <c r="AE25556" s="29"/>
      <c r="AF25556" s="29"/>
      <c r="AG25556" s="29"/>
      <c r="AH25556" s="29"/>
      <c r="AI25556" s="29"/>
      <c r="AJ25556" s="29"/>
      <c r="AK25556" s="29"/>
      <c r="AL25556" s="29"/>
      <c r="AM25556" s="29"/>
      <c r="AP25556" s="30"/>
    </row>
    <row r="25557" spans="1:42">
      <c r="A25557" s="29"/>
      <c r="B25557" s="29"/>
      <c r="C25557" s="29"/>
      <c r="D25557" s="29"/>
      <c r="E25557" s="29"/>
      <c r="F25557" s="29"/>
      <c r="G25557" s="29"/>
      <c r="H25557" s="29"/>
      <c r="I25557" s="29"/>
      <c r="J25557" s="29"/>
      <c r="K25557" s="29"/>
      <c r="L25557" s="29"/>
      <c r="M25557" s="29"/>
      <c r="N25557" s="29"/>
      <c r="O25557" s="29"/>
      <c r="P25557" s="29"/>
      <c r="Q25557" s="29"/>
      <c r="R25557" s="29"/>
      <c r="S25557" s="33"/>
      <c r="T25557" s="29"/>
      <c r="U25557" s="29"/>
      <c r="V25557" s="29"/>
      <c r="W25557" s="29"/>
      <c r="X25557" s="29"/>
      <c r="Y25557" s="29"/>
      <c r="Z25557" s="29"/>
      <c r="AA25557" s="29"/>
      <c r="AB25557" s="29"/>
      <c r="AC25557" s="29"/>
      <c r="AD25557" s="29"/>
      <c r="AE25557" s="29"/>
      <c r="AF25557" s="29"/>
      <c r="AG25557" s="29"/>
      <c r="AH25557" s="29"/>
      <c r="AI25557" s="29"/>
      <c r="AJ25557" s="29"/>
      <c r="AK25557" s="29"/>
      <c r="AL25557" s="29"/>
      <c r="AM25557" s="29"/>
      <c r="AP25557" s="30"/>
    </row>
    <row r="25558" spans="1:42">
      <c r="A25558" s="29"/>
      <c r="B25558" s="29"/>
      <c r="C25558" s="29"/>
      <c r="D25558" s="29"/>
      <c r="E25558" s="29"/>
      <c r="F25558" s="29"/>
      <c r="G25558" s="29"/>
      <c r="H25558" s="29"/>
      <c r="I25558" s="29"/>
      <c r="J25558" s="29"/>
      <c r="K25558" s="29"/>
      <c r="L25558" s="29"/>
      <c r="M25558" s="29"/>
      <c r="N25558" s="29"/>
      <c r="O25558" s="29"/>
      <c r="P25558" s="29"/>
      <c r="Q25558" s="29"/>
      <c r="R25558" s="29"/>
      <c r="S25558" s="33"/>
      <c r="T25558" s="29"/>
      <c r="U25558" s="29"/>
      <c r="V25558" s="29"/>
      <c r="W25558" s="29"/>
      <c r="X25558" s="29"/>
      <c r="Y25558" s="29"/>
      <c r="Z25558" s="29"/>
      <c r="AA25558" s="29"/>
      <c r="AB25558" s="29"/>
      <c r="AC25558" s="29"/>
      <c r="AD25558" s="29"/>
      <c r="AE25558" s="29"/>
      <c r="AF25558" s="29"/>
      <c r="AG25558" s="29"/>
      <c r="AH25558" s="29"/>
      <c r="AI25558" s="29"/>
      <c r="AJ25558" s="29"/>
      <c r="AK25558" s="29"/>
      <c r="AL25558" s="29"/>
      <c r="AM25558" s="29"/>
      <c r="AP25558" s="30"/>
    </row>
    <row r="25559" spans="1:42">
      <c r="A25559" s="29"/>
      <c r="B25559" s="29"/>
      <c r="C25559" s="29"/>
      <c r="D25559" s="29"/>
      <c r="E25559" s="29"/>
      <c r="F25559" s="29"/>
      <c r="G25559" s="29"/>
      <c r="H25559" s="29"/>
      <c r="I25559" s="29"/>
      <c r="J25559" s="29"/>
      <c r="K25559" s="29"/>
      <c r="L25559" s="29"/>
      <c r="M25559" s="29"/>
      <c r="N25559" s="29"/>
      <c r="O25559" s="29"/>
      <c r="P25559" s="29"/>
      <c r="Q25559" s="29"/>
      <c r="R25559" s="29"/>
      <c r="S25559" s="33"/>
      <c r="T25559" s="29"/>
      <c r="U25559" s="29"/>
      <c r="V25559" s="29"/>
      <c r="W25559" s="29"/>
      <c r="X25559" s="29"/>
      <c r="Y25559" s="29"/>
      <c r="Z25559" s="29"/>
      <c r="AA25559" s="29"/>
      <c r="AB25559" s="29"/>
      <c r="AC25559" s="29"/>
      <c r="AD25559" s="29"/>
      <c r="AE25559" s="29"/>
      <c r="AF25559" s="29"/>
      <c r="AG25559" s="29"/>
      <c r="AH25559" s="29"/>
      <c r="AI25559" s="29"/>
      <c r="AJ25559" s="29"/>
      <c r="AK25559" s="29"/>
      <c r="AL25559" s="29"/>
      <c r="AM25559" s="29"/>
      <c r="AP25559" s="30"/>
    </row>
    <row r="25560" spans="1:42">
      <c r="A25560" s="29"/>
      <c r="B25560" s="29"/>
      <c r="C25560" s="29"/>
      <c r="D25560" s="29"/>
      <c r="E25560" s="29"/>
      <c r="F25560" s="29"/>
      <c r="G25560" s="29"/>
      <c r="H25560" s="29"/>
      <c r="I25560" s="29"/>
      <c r="J25560" s="29"/>
      <c r="K25560" s="29"/>
      <c r="L25560" s="29"/>
      <c r="M25560" s="29"/>
      <c r="N25560" s="29"/>
      <c r="O25560" s="29"/>
      <c r="P25560" s="29"/>
      <c r="Q25560" s="29"/>
      <c r="R25560" s="29"/>
      <c r="S25560" s="33"/>
      <c r="T25560" s="29"/>
      <c r="U25560" s="29"/>
      <c r="V25560" s="29"/>
      <c r="W25560" s="29"/>
      <c r="X25560" s="29"/>
      <c r="Y25560" s="29"/>
      <c r="Z25560" s="29"/>
      <c r="AA25560" s="29"/>
      <c r="AB25560" s="29"/>
      <c r="AC25560" s="29"/>
      <c r="AD25560" s="29"/>
      <c r="AE25560" s="29"/>
      <c r="AF25560" s="29"/>
      <c r="AG25560" s="29"/>
      <c r="AH25560" s="29"/>
      <c r="AI25560" s="29"/>
      <c r="AJ25560" s="29"/>
      <c r="AK25560" s="29"/>
      <c r="AL25560" s="29"/>
      <c r="AM25560" s="29"/>
      <c r="AP25560" s="30"/>
    </row>
    <row r="25561" spans="1:42">
      <c r="A25561" s="29"/>
      <c r="B25561" s="29"/>
      <c r="C25561" s="29"/>
      <c r="D25561" s="29"/>
      <c r="E25561" s="29"/>
      <c r="F25561" s="29"/>
      <c r="G25561" s="29"/>
      <c r="H25561" s="29"/>
      <c r="I25561" s="29"/>
      <c r="J25561" s="29"/>
      <c r="K25561" s="29"/>
      <c r="L25561" s="29"/>
      <c r="M25561" s="29"/>
      <c r="N25561" s="29"/>
      <c r="O25561" s="29"/>
      <c r="P25561" s="29"/>
      <c r="Q25561" s="29"/>
      <c r="R25561" s="29"/>
      <c r="S25561" s="33"/>
      <c r="T25561" s="29"/>
      <c r="U25561" s="29"/>
      <c r="V25561" s="29"/>
      <c r="W25561" s="29"/>
      <c r="X25561" s="29"/>
      <c r="Y25561" s="29"/>
      <c r="Z25561" s="29"/>
      <c r="AA25561" s="29"/>
      <c r="AB25561" s="29"/>
      <c r="AC25561" s="29"/>
      <c r="AD25561" s="29"/>
      <c r="AE25561" s="29"/>
      <c r="AF25561" s="29"/>
      <c r="AG25561" s="29"/>
      <c r="AH25561" s="29"/>
      <c r="AI25561" s="29"/>
      <c r="AJ25561" s="29"/>
      <c r="AK25561" s="29"/>
      <c r="AL25561" s="29"/>
      <c r="AM25561" s="29"/>
      <c r="AP25561" s="30"/>
    </row>
    <row r="25562" spans="1:42">
      <c r="A25562" s="29"/>
      <c r="B25562" s="29"/>
      <c r="C25562" s="29"/>
      <c r="D25562" s="29"/>
      <c r="E25562" s="29"/>
      <c r="F25562" s="29"/>
      <c r="G25562" s="29"/>
      <c r="H25562" s="29"/>
      <c r="I25562" s="29"/>
      <c r="J25562" s="29"/>
      <c r="K25562" s="29"/>
      <c r="L25562" s="29"/>
      <c r="M25562" s="29"/>
      <c r="N25562" s="29"/>
      <c r="O25562" s="29"/>
      <c r="P25562" s="29"/>
      <c r="Q25562" s="29"/>
      <c r="R25562" s="29"/>
      <c r="S25562" s="33"/>
      <c r="T25562" s="29"/>
      <c r="U25562" s="29"/>
      <c r="V25562" s="29"/>
      <c r="W25562" s="29"/>
      <c r="X25562" s="29"/>
      <c r="Y25562" s="29"/>
      <c r="Z25562" s="29"/>
      <c r="AA25562" s="29"/>
      <c r="AB25562" s="29"/>
      <c r="AC25562" s="29"/>
      <c r="AD25562" s="29"/>
      <c r="AE25562" s="29"/>
      <c r="AF25562" s="29"/>
      <c r="AG25562" s="29"/>
      <c r="AH25562" s="29"/>
      <c r="AI25562" s="29"/>
      <c r="AJ25562" s="29"/>
      <c r="AK25562" s="29"/>
      <c r="AL25562" s="29"/>
      <c r="AM25562" s="29"/>
      <c r="AP25562" s="30"/>
    </row>
    <row r="25563" spans="1:42">
      <c r="A25563" s="29"/>
      <c r="B25563" s="29"/>
      <c r="C25563" s="29"/>
      <c r="D25563" s="29"/>
      <c r="E25563" s="29"/>
      <c r="F25563" s="29"/>
      <c r="G25563" s="29"/>
      <c r="H25563" s="29"/>
      <c r="I25563" s="29"/>
      <c r="J25563" s="29"/>
      <c r="K25563" s="29"/>
      <c r="L25563" s="29"/>
      <c r="M25563" s="29"/>
      <c r="N25563" s="29"/>
      <c r="O25563" s="29"/>
      <c r="P25563" s="29"/>
      <c r="Q25563" s="29"/>
      <c r="R25563" s="29"/>
      <c r="S25563" s="33"/>
      <c r="T25563" s="29"/>
      <c r="U25563" s="29"/>
      <c r="V25563" s="29"/>
      <c r="W25563" s="29"/>
      <c r="X25563" s="29"/>
      <c r="Y25563" s="29"/>
      <c r="Z25563" s="29"/>
      <c r="AA25563" s="29"/>
      <c r="AB25563" s="29"/>
      <c r="AC25563" s="29"/>
      <c r="AD25563" s="29"/>
      <c r="AE25563" s="29"/>
      <c r="AF25563" s="29"/>
      <c r="AG25563" s="29"/>
      <c r="AH25563" s="29"/>
      <c r="AI25563" s="29"/>
      <c r="AJ25563" s="29"/>
      <c r="AK25563" s="29"/>
      <c r="AL25563" s="29"/>
      <c r="AM25563" s="29"/>
      <c r="AP25563" s="30"/>
    </row>
    <row r="25564" spans="1:42">
      <c r="A25564" s="29"/>
      <c r="B25564" s="29"/>
      <c r="C25564" s="29"/>
      <c r="D25564" s="29"/>
      <c r="E25564" s="29"/>
      <c r="F25564" s="29"/>
      <c r="G25564" s="29"/>
      <c r="H25564" s="29"/>
      <c r="I25564" s="29"/>
      <c r="J25564" s="29"/>
      <c r="K25564" s="29"/>
      <c r="L25564" s="29"/>
      <c r="M25564" s="29"/>
      <c r="N25564" s="29"/>
      <c r="O25564" s="29"/>
      <c r="P25564" s="29"/>
      <c r="Q25564" s="29"/>
      <c r="R25564" s="29"/>
      <c r="S25564" s="33"/>
      <c r="T25564" s="29"/>
      <c r="U25564" s="29"/>
      <c r="V25564" s="29"/>
      <c r="W25564" s="29"/>
      <c r="X25564" s="29"/>
      <c r="Y25564" s="29"/>
      <c r="Z25564" s="29"/>
      <c r="AA25564" s="29"/>
      <c r="AB25564" s="29"/>
      <c r="AC25564" s="29"/>
      <c r="AD25564" s="29"/>
      <c r="AE25564" s="29"/>
      <c r="AF25564" s="29"/>
      <c r="AG25564" s="29"/>
      <c r="AH25564" s="29"/>
      <c r="AI25564" s="29"/>
      <c r="AJ25564" s="29"/>
      <c r="AK25564" s="29"/>
      <c r="AL25564" s="29"/>
      <c r="AM25564" s="29"/>
      <c r="AP25564" s="30"/>
    </row>
    <row r="25565" spans="1:42">
      <c r="A25565" s="29"/>
      <c r="B25565" s="29"/>
      <c r="C25565" s="29"/>
      <c r="D25565" s="29"/>
      <c r="E25565" s="29"/>
      <c r="F25565" s="29"/>
      <c r="G25565" s="29"/>
      <c r="H25565" s="29"/>
      <c r="I25565" s="29"/>
      <c r="J25565" s="29"/>
      <c r="K25565" s="29"/>
      <c r="L25565" s="29"/>
      <c r="M25565" s="29"/>
      <c r="N25565" s="29"/>
      <c r="O25565" s="29"/>
      <c r="P25565" s="29"/>
      <c r="Q25565" s="29"/>
      <c r="R25565" s="29"/>
      <c r="S25565" s="33"/>
      <c r="T25565" s="29"/>
      <c r="U25565" s="29"/>
      <c r="V25565" s="29"/>
      <c r="W25565" s="29"/>
      <c r="X25565" s="29"/>
      <c r="Y25565" s="29"/>
      <c r="Z25565" s="29"/>
      <c r="AA25565" s="29"/>
      <c r="AB25565" s="29"/>
      <c r="AC25565" s="29"/>
      <c r="AD25565" s="29"/>
      <c r="AE25565" s="29"/>
      <c r="AF25565" s="29"/>
      <c r="AG25565" s="29"/>
      <c r="AH25565" s="29"/>
      <c r="AI25565" s="29"/>
      <c r="AJ25565" s="29"/>
      <c r="AK25565" s="29"/>
      <c r="AL25565" s="29"/>
      <c r="AM25565" s="29"/>
      <c r="AP25565" s="30"/>
    </row>
    <row r="25566" spans="1:42">
      <c r="A25566" s="29"/>
      <c r="B25566" s="29"/>
      <c r="C25566" s="29"/>
      <c r="D25566" s="29"/>
      <c r="E25566" s="29"/>
      <c r="F25566" s="29"/>
      <c r="G25566" s="29"/>
      <c r="H25566" s="29"/>
      <c r="I25566" s="29"/>
      <c r="J25566" s="29"/>
      <c r="K25566" s="29"/>
      <c r="L25566" s="29"/>
      <c r="M25566" s="29"/>
      <c r="N25566" s="29"/>
      <c r="O25566" s="29"/>
      <c r="P25566" s="29"/>
      <c r="Q25566" s="29"/>
      <c r="R25566" s="29"/>
      <c r="S25566" s="33"/>
      <c r="T25566" s="29"/>
      <c r="U25566" s="29"/>
      <c r="V25566" s="29"/>
      <c r="W25566" s="29"/>
      <c r="X25566" s="29"/>
      <c r="Y25566" s="29"/>
      <c r="Z25566" s="29"/>
      <c r="AA25566" s="29"/>
      <c r="AB25566" s="29"/>
      <c r="AC25566" s="29"/>
      <c r="AD25566" s="29"/>
      <c r="AE25566" s="29"/>
      <c r="AF25566" s="29"/>
      <c r="AG25566" s="29"/>
      <c r="AH25566" s="29"/>
      <c r="AI25566" s="29"/>
      <c r="AJ25566" s="29"/>
      <c r="AK25566" s="29"/>
      <c r="AL25566" s="29"/>
      <c r="AM25566" s="29"/>
      <c r="AP25566" s="30"/>
    </row>
    <row r="25567" spans="1:42">
      <c r="A25567" s="29"/>
      <c r="B25567" s="29"/>
      <c r="C25567" s="29"/>
      <c r="D25567" s="29"/>
      <c r="E25567" s="29"/>
      <c r="F25567" s="29"/>
      <c r="G25567" s="29"/>
      <c r="H25567" s="29"/>
      <c r="I25567" s="29"/>
      <c r="J25567" s="29"/>
      <c r="K25567" s="29"/>
      <c r="L25567" s="29"/>
      <c r="M25567" s="29"/>
      <c r="N25567" s="29"/>
      <c r="O25567" s="29"/>
      <c r="P25567" s="29"/>
      <c r="Q25567" s="29"/>
      <c r="R25567" s="29"/>
      <c r="S25567" s="33"/>
      <c r="T25567" s="29"/>
      <c r="U25567" s="29"/>
      <c r="V25567" s="29"/>
      <c r="W25567" s="29"/>
      <c r="X25567" s="29"/>
      <c r="Y25567" s="29"/>
      <c r="Z25567" s="29"/>
      <c r="AA25567" s="29"/>
      <c r="AB25567" s="29"/>
      <c r="AC25567" s="29"/>
      <c r="AD25567" s="29"/>
      <c r="AE25567" s="29"/>
      <c r="AF25567" s="29"/>
      <c r="AG25567" s="29"/>
      <c r="AH25567" s="29"/>
      <c r="AI25567" s="29"/>
      <c r="AJ25567" s="29"/>
      <c r="AK25567" s="29"/>
      <c r="AL25567" s="29"/>
      <c r="AM25567" s="29"/>
      <c r="AP25567" s="30"/>
    </row>
    <row r="25568" spans="1:42">
      <c r="A25568" s="29"/>
      <c r="B25568" s="29"/>
      <c r="C25568" s="29"/>
      <c r="D25568" s="29"/>
      <c r="E25568" s="29"/>
      <c r="F25568" s="29"/>
      <c r="G25568" s="29"/>
      <c r="H25568" s="29"/>
      <c r="I25568" s="29"/>
      <c r="J25568" s="29"/>
      <c r="K25568" s="29"/>
      <c r="L25568" s="29"/>
      <c r="M25568" s="29"/>
      <c r="N25568" s="29"/>
      <c r="O25568" s="29"/>
      <c r="P25568" s="29"/>
      <c r="Q25568" s="29"/>
      <c r="R25568" s="29"/>
      <c r="S25568" s="33"/>
      <c r="T25568" s="29"/>
      <c r="U25568" s="29"/>
      <c r="V25568" s="29"/>
      <c r="W25568" s="29"/>
      <c r="X25568" s="29"/>
      <c r="Y25568" s="29"/>
      <c r="Z25568" s="29"/>
      <c r="AA25568" s="29"/>
      <c r="AB25568" s="29"/>
      <c r="AC25568" s="29"/>
      <c r="AD25568" s="29"/>
      <c r="AE25568" s="29"/>
      <c r="AF25568" s="29"/>
      <c r="AG25568" s="29"/>
      <c r="AH25568" s="29"/>
      <c r="AI25568" s="29"/>
      <c r="AJ25568" s="29"/>
      <c r="AK25568" s="29"/>
      <c r="AL25568" s="29"/>
      <c r="AM25568" s="29"/>
      <c r="AP25568" s="30"/>
    </row>
    <row r="25569" spans="1:42">
      <c r="A25569" s="29"/>
      <c r="B25569" s="29"/>
      <c r="C25569" s="29"/>
      <c r="D25569" s="29"/>
      <c r="E25569" s="29"/>
      <c r="F25569" s="29"/>
      <c r="G25569" s="29"/>
      <c r="H25569" s="29"/>
      <c r="I25569" s="29"/>
      <c r="J25569" s="29"/>
      <c r="K25569" s="29"/>
      <c r="L25569" s="29"/>
      <c r="M25569" s="29"/>
      <c r="N25569" s="29"/>
      <c r="O25569" s="29"/>
      <c r="P25569" s="29"/>
      <c r="Q25569" s="29"/>
      <c r="R25569" s="29"/>
      <c r="S25569" s="33"/>
      <c r="T25569" s="29"/>
      <c r="U25569" s="29"/>
      <c r="V25569" s="29"/>
      <c r="W25569" s="29"/>
      <c r="X25569" s="29"/>
      <c r="Y25569" s="29"/>
      <c r="Z25569" s="29"/>
      <c r="AA25569" s="29"/>
      <c r="AB25569" s="29"/>
      <c r="AC25569" s="29"/>
      <c r="AD25569" s="29"/>
      <c r="AE25569" s="29"/>
      <c r="AF25569" s="29"/>
      <c r="AG25569" s="29"/>
      <c r="AH25569" s="29"/>
      <c r="AI25569" s="29"/>
      <c r="AJ25569" s="29"/>
      <c r="AK25569" s="29"/>
      <c r="AL25569" s="29"/>
      <c r="AM25569" s="29"/>
      <c r="AP25569" s="30"/>
    </row>
    <row r="25570" spans="1:42">
      <c r="A25570" s="29"/>
      <c r="B25570" s="29"/>
      <c r="C25570" s="29"/>
      <c r="D25570" s="29"/>
      <c r="E25570" s="29"/>
      <c r="F25570" s="29"/>
      <c r="G25570" s="29"/>
      <c r="H25570" s="29"/>
      <c r="I25570" s="29"/>
      <c r="J25570" s="29"/>
      <c r="K25570" s="29"/>
      <c r="L25570" s="29"/>
      <c r="M25570" s="29"/>
      <c r="N25570" s="29"/>
      <c r="O25570" s="29"/>
      <c r="P25570" s="29"/>
      <c r="Q25570" s="29"/>
      <c r="R25570" s="29"/>
      <c r="S25570" s="33"/>
      <c r="T25570" s="29"/>
      <c r="U25570" s="29"/>
      <c r="V25570" s="29"/>
      <c r="W25570" s="29"/>
      <c r="X25570" s="29"/>
      <c r="Y25570" s="29"/>
      <c r="Z25570" s="29"/>
      <c r="AA25570" s="29"/>
      <c r="AB25570" s="29"/>
      <c r="AC25570" s="29"/>
      <c r="AD25570" s="29"/>
      <c r="AE25570" s="29"/>
      <c r="AF25570" s="29"/>
      <c r="AG25570" s="29"/>
      <c r="AH25570" s="29"/>
      <c r="AI25570" s="29"/>
      <c r="AJ25570" s="29"/>
      <c r="AK25570" s="29"/>
      <c r="AL25570" s="29"/>
      <c r="AM25570" s="29"/>
      <c r="AP25570" s="30"/>
    </row>
    <row r="25571" spans="1:42">
      <c r="A25571" s="29"/>
      <c r="B25571" s="29"/>
      <c r="C25571" s="29"/>
      <c r="D25571" s="29"/>
      <c r="E25571" s="29"/>
      <c r="F25571" s="29"/>
      <c r="G25571" s="29"/>
      <c r="H25571" s="29"/>
      <c r="I25571" s="29"/>
      <c r="J25571" s="29"/>
      <c r="K25571" s="29"/>
      <c r="L25571" s="29"/>
      <c r="M25571" s="29"/>
      <c r="N25571" s="29"/>
      <c r="O25571" s="29"/>
      <c r="P25571" s="29"/>
      <c r="Q25571" s="29"/>
      <c r="R25571" s="29"/>
      <c r="S25571" s="33"/>
      <c r="T25571" s="29"/>
      <c r="U25571" s="29"/>
      <c r="V25571" s="29"/>
      <c r="W25571" s="29"/>
      <c r="X25571" s="29"/>
      <c r="Y25571" s="29"/>
      <c r="Z25571" s="29"/>
      <c r="AA25571" s="29"/>
      <c r="AB25571" s="29"/>
      <c r="AC25571" s="29"/>
      <c r="AD25571" s="29"/>
      <c r="AE25571" s="29"/>
      <c r="AF25571" s="29"/>
      <c r="AG25571" s="29"/>
      <c r="AH25571" s="29"/>
      <c r="AI25571" s="29"/>
      <c r="AJ25571" s="29"/>
      <c r="AK25571" s="29"/>
      <c r="AL25571" s="29"/>
      <c r="AM25571" s="29"/>
      <c r="AP25571" s="30"/>
    </row>
    <row r="25572" spans="1:42">
      <c r="A25572" s="29"/>
      <c r="B25572" s="29"/>
      <c r="C25572" s="29"/>
      <c r="D25572" s="29"/>
      <c r="E25572" s="29"/>
      <c r="F25572" s="29"/>
      <c r="G25572" s="29"/>
      <c r="H25572" s="29"/>
      <c r="I25572" s="29"/>
      <c r="J25572" s="29"/>
      <c r="K25572" s="29"/>
      <c r="L25572" s="29"/>
      <c r="M25572" s="29"/>
      <c r="N25572" s="29"/>
      <c r="O25572" s="29"/>
      <c r="P25572" s="29"/>
      <c r="Q25572" s="29"/>
      <c r="R25572" s="29"/>
      <c r="S25572" s="33"/>
      <c r="T25572" s="29"/>
      <c r="U25572" s="29"/>
      <c r="V25572" s="29"/>
      <c r="W25572" s="29"/>
      <c r="X25572" s="29"/>
      <c r="Y25572" s="29"/>
      <c r="Z25572" s="29"/>
      <c r="AA25572" s="29"/>
      <c r="AB25572" s="29"/>
      <c r="AC25572" s="29"/>
      <c r="AD25572" s="29"/>
      <c r="AE25572" s="29"/>
      <c r="AF25572" s="29"/>
      <c r="AG25572" s="29"/>
      <c r="AH25572" s="29"/>
      <c r="AI25572" s="29"/>
      <c r="AJ25572" s="29"/>
      <c r="AK25572" s="29"/>
      <c r="AL25572" s="29"/>
      <c r="AM25572" s="29"/>
      <c r="AP25572" s="30"/>
    </row>
    <row r="25573" spans="1:42">
      <c r="A25573" s="29"/>
      <c r="B25573" s="29"/>
      <c r="C25573" s="29"/>
      <c r="D25573" s="29"/>
      <c r="E25573" s="29"/>
      <c r="F25573" s="29"/>
      <c r="G25573" s="29"/>
      <c r="H25573" s="29"/>
      <c r="I25573" s="29"/>
      <c r="J25573" s="29"/>
      <c r="K25573" s="29"/>
      <c r="L25573" s="29"/>
      <c r="M25573" s="29"/>
      <c r="N25573" s="29"/>
      <c r="O25573" s="29"/>
      <c r="P25573" s="29"/>
      <c r="Q25573" s="29"/>
      <c r="R25573" s="29"/>
      <c r="S25573" s="33"/>
      <c r="T25573" s="29"/>
      <c r="U25573" s="29"/>
      <c r="V25573" s="29"/>
      <c r="W25573" s="29"/>
      <c r="X25573" s="29"/>
      <c r="Y25573" s="29"/>
      <c r="Z25573" s="29"/>
      <c r="AA25573" s="29"/>
      <c r="AB25573" s="29"/>
      <c r="AC25573" s="29"/>
      <c r="AD25573" s="29"/>
      <c r="AE25573" s="29"/>
      <c r="AF25573" s="29"/>
      <c r="AG25573" s="29"/>
      <c r="AH25573" s="29"/>
      <c r="AI25573" s="29"/>
      <c r="AJ25573" s="29"/>
      <c r="AK25573" s="29"/>
      <c r="AL25573" s="29"/>
      <c r="AM25573" s="29"/>
      <c r="AP25573" s="30"/>
    </row>
    <row r="25574" spans="1:42">
      <c r="A25574" s="29"/>
      <c r="B25574" s="29"/>
      <c r="C25574" s="29"/>
      <c r="D25574" s="29"/>
      <c r="E25574" s="29"/>
      <c r="F25574" s="29"/>
      <c r="G25574" s="29"/>
      <c r="H25574" s="29"/>
      <c r="I25574" s="29"/>
      <c r="J25574" s="29"/>
      <c r="K25574" s="29"/>
      <c r="L25574" s="29"/>
      <c r="M25574" s="29"/>
      <c r="N25574" s="29"/>
      <c r="O25574" s="29"/>
      <c r="P25574" s="29"/>
      <c r="Q25574" s="29"/>
      <c r="R25574" s="29"/>
      <c r="S25574" s="33"/>
      <c r="T25574" s="29"/>
      <c r="U25574" s="29"/>
      <c r="V25574" s="29"/>
      <c r="W25574" s="29"/>
      <c r="X25574" s="29"/>
      <c r="Y25574" s="29"/>
      <c r="Z25574" s="29"/>
      <c r="AA25574" s="29"/>
      <c r="AB25574" s="29"/>
      <c r="AC25574" s="29"/>
      <c r="AD25574" s="29"/>
      <c r="AE25574" s="29"/>
      <c r="AF25574" s="29"/>
      <c r="AG25574" s="29"/>
      <c r="AH25574" s="29"/>
      <c r="AI25574" s="29"/>
      <c r="AJ25574" s="29"/>
      <c r="AK25574" s="29"/>
      <c r="AL25574" s="29"/>
      <c r="AM25574" s="29"/>
      <c r="AP25574" s="30"/>
    </row>
    <row r="25575" spans="1:42">
      <c r="A25575" s="29"/>
      <c r="B25575" s="29"/>
      <c r="C25575" s="29"/>
      <c r="D25575" s="29"/>
      <c r="E25575" s="29"/>
      <c r="F25575" s="29"/>
      <c r="G25575" s="29"/>
      <c r="H25575" s="29"/>
      <c r="I25575" s="29"/>
      <c r="J25575" s="29"/>
      <c r="K25575" s="29"/>
      <c r="L25575" s="29"/>
      <c r="M25575" s="29"/>
      <c r="N25575" s="29"/>
      <c r="O25575" s="29"/>
      <c r="P25575" s="29"/>
      <c r="Q25575" s="29"/>
      <c r="R25575" s="29"/>
      <c r="S25575" s="33"/>
      <c r="T25575" s="29"/>
      <c r="U25575" s="29"/>
      <c r="V25575" s="29"/>
      <c r="W25575" s="29"/>
      <c r="X25575" s="29"/>
      <c r="Y25575" s="29"/>
      <c r="Z25575" s="29"/>
      <c r="AA25575" s="29"/>
      <c r="AB25575" s="29"/>
      <c r="AC25575" s="29"/>
      <c r="AD25575" s="29"/>
      <c r="AE25575" s="29"/>
      <c r="AF25575" s="29"/>
      <c r="AG25575" s="29"/>
      <c r="AH25575" s="29"/>
      <c r="AI25575" s="29"/>
      <c r="AJ25575" s="29"/>
      <c r="AK25575" s="29"/>
      <c r="AL25575" s="29"/>
      <c r="AM25575" s="29"/>
      <c r="AP25575" s="30"/>
    </row>
    <row r="25576" spans="1:42">
      <c r="A25576" s="29"/>
      <c r="B25576" s="29"/>
      <c r="C25576" s="29"/>
      <c r="D25576" s="29"/>
      <c r="E25576" s="29"/>
      <c r="F25576" s="29"/>
      <c r="G25576" s="29"/>
      <c r="H25576" s="29"/>
      <c r="I25576" s="29"/>
      <c r="J25576" s="29"/>
      <c r="K25576" s="29"/>
      <c r="L25576" s="29"/>
      <c r="M25576" s="29"/>
      <c r="N25576" s="29"/>
      <c r="O25576" s="29"/>
      <c r="P25576" s="29"/>
      <c r="Q25576" s="29"/>
      <c r="R25576" s="29"/>
      <c r="S25576" s="33"/>
      <c r="T25576" s="29"/>
      <c r="U25576" s="29"/>
      <c r="V25576" s="29"/>
      <c r="W25576" s="29"/>
      <c r="X25576" s="29"/>
      <c r="Y25576" s="29"/>
      <c r="Z25576" s="29"/>
      <c r="AA25576" s="29"/>
      <c r="AB25576" s="29"/>
      <c r="AC25576" s="29"/>
      <c r="AD25576" s="29"/>
      <c r="AE25576" s="29"/>
      <c r="AF25576" s="29"/>
      <c r="AG25576" s="29"/>
      <c r="AH25576" s="29"/>
      <c r="AI25576" s="29"/>
      <c r="AJ25576" s="29"/>
      <c r="AK25576" s="29"/>
      <c r="AL25576" s="29"/>
      <c r="AM25576" s="29"/>
      <c r="AP25576" s="30"/>
    </row>
    <row r="25577" spans="1:42">
      <c r="A25577" s="29"/>
      <c r="B25577" s="29"/>
      <c r="C25577" s="29"/>
      <c r="D25577" s="29"/>
      <c r="E25577" s="29"/>
      <c r="F25577" s="29"/>
      <c r="G25577" s="29"/>
      <c r="H25577" s="29"/>
      <c r="I25577" s="29"/>
      <c r="J25577" s="29"/>
      <c r="K25577" s="29"/>
      <c r="L25577" s="29"/>
      <c r="M25577" s="29"/>
      <c r="N25577" s="29"/>
      <c r="O25577" s="29"/>
      <c r="P25577" s="29"/>
      <c r="Q25577" s="29"/>
      <c r="R25577" s="29"/>
      <c r="S25577" s="33"/>
      <c r="T25577" s="29"/>
      <c r="U25577" s="29"/>
      <c r="V25577" s="29"/>
      <c r="W25577" s="29"/>
      <c r="X25577" s="29"/>
      <c r="Y25577" s="29"/>
      <c r="Z25577" s="29"/>
      <c r="AA25577" s="29"/>
      <c r="AB25577" s="29"/>
      <c r="AC25577" s="29"/>
      <c r="AD25577" s="29"/>
      <c r="AE25577" s="29"/>
      <c r="AF25577" s="29"/>
      <c r="AG25577" s="29"/>
      <c r="AH25577" s="29"/>
      <c r="AI25577" s="29"/>
      <c r="AJ25577" s="29"/>
      <c r="AK25577" s="29"/>
      <c r="AL25577" s="29"/>
      <c r="AM25577" s="29"/>
      <c r="AP25577" s="30"/>
    </row>
    <row r="25578" spans="1:42">
      <c r="A25578" s="29"/>
      <c r="B25578" s="29"/>
      <c r="C25578" s="29"/>
      <c r="D25578" s="29"/>
      <c r="E25578" s="29"/>
      <c r="F25578" s="29"/>
      <c r="G25578" s="29"/>
      <c r="H25578" s="29"/>
      <c r="I25578" s="29"/>
      <c r="J25578" s="29"/>
      <c r="K25578" s="29"/>
      <c r="L25578" s="29"/>
      <c r="M25578" s="29"/>
      <c r="N25578" s="29"/>
      <c r="O25578" s="29"/>
      <c r="P25578" s="29"/>
      <c r="Q25578" s="29"/>
      <c r="R25578" s="29"/>
      <c r="S25578" s="33"/>
      <c r="T25578" s="29"/>
      <c r="U25578" s="29"/>
      <c r="V25578" s="29"/>
      <c r="W25578" s="29"/>
      <c r="X25578" s="29"/>
      <c r="Y25578" s="29"/>
      <c r="Z25578" s="29"/>
      <c r="AA25578" s="29"/>
      <c r="AB25578" s="29"/>
      <c r="AC25578" s="29"/>
      <c r="AD25578" s="29"/>
      <c r="AE25578" s="29"/>
      <c r="AF25578" s="29"/>
      <c r="AG25578" s="29"/>
      <c r="AH25578" s="29"/>
      <c r="AI25578" s="29"/>
      <c r="AJ25578" s="29"/>
      <c r="AK25578" s="29"/>
      <c r="AL25578" s="29"/>
      <c r="AM25578" s="29"/>
      <c r="AP25578" s="30"/>
    </row>
    <row r="25579" spans="1:42">
      <c r="A25579" s="29"/>
      <c r="B25579" s="29"/>
      <c r="C25579" s="29"/>
      <c r="D25579" s="29"/>
      <c r="E25579" s="29"/>
      <c r="F25579" s="29"/>
      <c r="G25579" s="29"/>
      <c r="H25579" s="29"/>
      <c r="I25579" s="29"/>
      <c r="J25579" s="29"/>
      <c r="K25579" s="29"/>
      <c r="L25579" s="29"/>
      <c r="M25579" s="29"/>
      <c r="N25579" s="29"/>
      <c r="O25579" s="29"/>
      <c r="P25579" s="29"/>
      <c r="Q25579" s="29"/>
      <c r="R25579" s="29"/>
      <c r="S25579" s="33"/>
      <c r="T25579" s="29"/>
      <c r="U25579" s="29"/>
      <c r="V25579" s="29"/>
      <c r="W25579" s="29"/>
      <c r="X25579" s="29"/>
      <c r="Y25579" s="29"/>
      <c r="Z25579" s="29"/>
      <c r="AA25579" s="29"/>
      <c r="AB25579" s="29"/>
      <c r="AC25579" s="29"/>
      <c r="AD25579" s="29"/>
      <c r="AE25579" s="29"/>
      <c r="AF25579" s="29"/>
      <c r="AG25579" s="29"/>
      <c r="AH25579" s="29"/>
      <c r="AI25579" s="29"/>
      <c r="AJ25579" s="29"/>
      <c r="AK25579" s="29"/>
      <c r="AL25579" s="29"/>
      <c r="AM25579" s="29"/>
      <c r="AP25579" s="30"/>
    </row>
    <row r="25580" spans="1:42">
      <c r="A25580" s="29"/>
      <c r="B25580" s="29"/>
      <c r="C25580" s="29"/>
      <c r="D25580" s="29"/>
      <c r="E25580" s="29"/>
      <c r="F25580" s="29"/>
      <c r="G25580" s="29"/>
      <c r="H25580" s="29"/>
      <c r="I25580" s="29"/>
      <c r="J25580" s="29"/>
      <c r="K25580" s="29"/>
      <c r="L25580" s="29"/>
      <c r="M25580" s="29"/>
      <c r="N25580" s="29"/>
      <c r="O25580" s="29"/>
      <c r="P25580" s="29"/>
      <c r="Q25580" s="29"/>
      <c r="R25580" s="29"/>
      <c r="S25580" s="33"/>
      <c r="T25580" s="29"/>
      <c r="U25580" s="29"/>
      <c r="V25580" s="29"/>
      <c r="W25580" s="29"/>
      <c r="X25580" s="29"/>
      <c r="Y25580" s="29"/>
      <c r="Z25580" s="29"/>
      <c r="AA25580" s="29"/>
      <c r="AB25580" s="29"/>
      <c r="AC25580" s="29"/>
      <c r="AD25580" s="29"/>
      <c r="AE25580" s="29"/>
      <c r="AF25580" s="29"/>
      <c r="AG25580" s="29"/>
      <c r="AH25580" s="29"/>
      <c r="AI25580" s="29"/>
      <c r="AJ25580" s="29"/>
      <c r="AK25580" s="29"/>
      <c r="AL25580" s="29"/>
      <c r="AM25580" s="29"/>
      <c r="AP25580" s="30"/>
    </row>
    <row r="25581" spans="1:42">
      <c r="A25581" s="29"/>
      <c r="B25581" s="29"/>
      <c r="C25581" s="29"/>
      <c r="D25581" s="29"/>
      <c r="E25581" s="29"/>
      <c r="F25581" s="29"/>
      <c r="G25581" s="29"/>
      <c r="H25581" s="29"/>
      <c r="I25581" s="29"/>
      <c r="J25581" s="29"/>
      <c r="K25581" s="29"/>
      <c r="L25581" s="29"/>
      <c r="M25581" s="29"/>
      <c r="N25581" s="29"/>
      <c r="O25581" s="29"/>
      <c r="P25581" s="29"/>
      <c r="Q25581" s="29"/>
      <c r="R25581" s="29"/>
      <c r="S25581" s="33"/>
      <c r="T25581" s="29"/>
      <c r="U25581" s="29"/>
      <c r="V25581" s="29"/>
      <c r="W25581" s="29"/>
      <c r="X25581" s="29"/>
      <c r="Y25581" s="29"/>
      <c r="Z25581" s="29"/>
      <c r="AA25581" s="29"/>
      <c r="AB25581" s="29"/>
      <c r="AC25581" s="29"/>
      <c r="AD25581" s="29"/>
      <c r="AE25581" s="29"/>
      <c r="AF25581" s="29"/>
      <c r="AG25581" s="29"/>
      <c r="AH25581" s="29"/>
      <c r="AI25581" s="29"/>
      <c r="AJ25581" s="29"/>
      <c r="AK25581" s="29"/>
      <c r="AL25581" s="29"/>
      <c r="AM25581" s="29"/>
      <c r="AP25581" s="30"/>
    </row>
    <row r="25582" spans="1:42">
      <c r="A25582" s="29"/>
      <c r="B25582" s="29"/>
      <c r="C25582" s="29"/>
      <c r="D25582" s="29"/>
      <c r="E25582" s="29"/>
      <c r="F25582" s="29"/>
      <c r="G25582" s="29"/>
      <c r="H25582" s="29"/>
      <c r="I25582" s="29"/>
      <c r="J25582" s="29"/>
      <c r="K25582" s="29"/>
      <c r="L25582" s="29"/>
      <c r="M25582" s="29"/>
      <c r="N25582" s="29"/>
      <c r="O25582" s="29"/>
      <c r="P25582" s="29"/>
      <c r="Q25582" s="29"/>
      <c r="R25582" s="29"/>
      <c r="S25582" s="33"/>
      <c r="T25582" s="29"/>
      <c r="U25582" s="29"/>
      <c r="V25582" s="29"/>
      <c r="W25582" s="29"/>
      <c r="X25582" s="29"/>
      <c r="Y25582" s="29"/>
      <c r="Z25582" s="29"/>
      <c r="AA25582" s="29"/>
      <c r="AB25582" s="29"/>
      <c r="AC25582" s="29"/>
      <c r="AD25582" s="29"/>
      <c r="AE25582" s="29"/>
      <c r="AF25582" s="29"/>
      <c r="AG25582" s="29"/>
      <c r="AH25582" s="29"/>
      <c r="AI25582" s="29"/>
      <c r="AJ25582" s="29"/>
      <c r="AK25582" s="29"/>
      <c r="AL25582" s="29"/>
      <c r="AM25582" s="29"/>
      <c r="AP25582" s="30"/>
    </row>
    <row r="25583" spans="1:42">
      <c r="A25583" s="29"/>
      <c r="B25583" s="29"/>
      <c r="C25583" s="29"/>
      <c r="D25583" s="29"/>
      <c r="E25583" s="29"/>
      <c r="F25583" s="29"/>
      <c r="G25583" s="29"/>
      <c r="H25583" s="29"/>
      <c r="I25583" s="29"/>
      <c r="J25583" s="29"/>
      <c r="K25583" s="29"/>
      <c r="L25583" s="29"/>
      <c r="M25583" s="29"/>
      <c r="N25583" s="29"/>
      <c r="O25583" s="29"/>
      <c r="P25583" s="29"/>
      <c r="Q25583" s="29"/>
      <c r="R25583" s="29"/>
      <c r="S25583" s="33"/>
      <c r="T25583" s="29"/>
      <c r="U25583" s="29"/>
      <c r="V25583" s="29"/>
      <c r="W25583" s="29"/>
      <c r="X25583" s="29"/>
      <c r="Y25583" s="29"/>
      <c r="Z25583" s="29"/>
      <c r="AA25583" s="29"/>
      <c r="AB25583" s="29"/>
      <c r="AC25583" s="29"/>
      <c r="AD25583" s="29"/>
      <c r="AE25583" s="29"/>
      <c r="AF25583" s="29"/>
      <c r="AG25583" s="29"/>
      <c r="AH25583" s="29"/>
      <c r="AI25583" s="29"/>
      <c r="AJ25583" s="29"/>
      <c r="AK25583" s="29"/>
      <c r="AL25583" s="29"/>
      <c r="AM25583" s="29"/>
      <c r="AP25583" s="30"/>
    </row>
    <row r="25584" spans="1:42">
      <c r="A25584" s="29"/>
      <c r="B25584" s="29"/>
      <c r="C25584" s="29"/>
      <c r="D25584" s="29"/>
      <c r="E25584" s="29"/>
      <c r="F25584" s="29"/>
      <c r="G25584" s="29"/>
      <c r="H25584" s="29"/>
      <c r="I25584" s="29"/>
      <c r="J25584" s="29"/>
      <c r="K25584" s="29"/>
      <c r="L25584" s="29"/>
      <c r="M25584" s="29"/>
      <c r="N25584" s="29"/>
      <c r="O25584" s="29"/>
      <c r="P25584" s="29"/>
      <c r="Q25584" s="29"/>
      <c r="R25584" s="29"/>
      <c r="S25584" s="33"/>
      <c r="T25584" s="29"/>
      <c r="U25584" s="29"/>
      <c r="V25584" s="29"/>
      <c r="W25584" s="29"/>
      <c r="X25584" s="29"/>
      <c r="Y25584" s="29"/>
      <c r="Z25584" s="29"/>
      <c r="AA25584" s="29"/>
      <c r="AB25584" s="29"/>
      <c r="AC25584" s="29"/>
      <c r="AD25584" s="29"/>
      <c r="AE25584" s="29"/>
      <c r="AF25584" s="29"/>
      <c r="AG25584" s="29"/>
      <c r="AH25584" s="29"/>
      <c r="AI25584" s="29"/>
      <c r="AJ25584" s="29"/>
      <c r="AK25584" s="29"/>
      <c r="AL25584" s="29"/>
      <c r="AM25584" s="29"/>
      <c r="AP25584" s="30"/>
    </row>
    <row r="25585" spans="1:42">
      <c r="A25585" s="29"/>
      <c r="B25585" s="29"/>
      <c r="C25585" s="29"/>
      <c r="D25585" s="29"/>
      <c r="E25585" s="29"/>
      <c r="F25585" s="29"/>
      <c r="G25585" s="29"/>
      <c r="H25585" s="29"/>
      <c r="I25585" s="29"/>
      <c r="J25585" s="29"/>
      <c r="K25585" s="29"/>
      <c r="L25585" s="29"/>
      <c r="M25585" s="29"/>
      <c r="N25585" s="29"/>
      <c r="O25585" s="29"/>
      <c r="P25585" s="29"/>
      <c r="Q25585" s="29"/>
      <c r="R25585" s="29"/>
      <c r="S25585" s="33"/>
      <c r="T25585" s="29"/>
      <c r="U25585" s="29"/>
      <c r="V25585" s="29"/>
      <c r="W25585" s="29"/>
      <c r="X25585" s="29"/>
      <c r="Y25585" s="29"/>
      <c r="Z25585" s="29"/>
      <c r="AA25585" s="29"/>
      <c r="AB25585" s="29"/>
      <c r="AC25585" s="29"/>
      <c r="AD25585" s="29"/>
      <c r="AE25585" s="29"/>
      <c r="AF25585" s="29"/>
      <c r="AG25585" s="29"/>
      <c r="AH25585" s="29"/>
      <c r="AI25585" s="29"/>
      <c r="AJ25585" s="29"/>
      <c r="AK25585" s="29"/>
      <c r="AL25585" s="29"/>
      <c r="AM25585" s="29"/>
      <c r="AP25585" s="30"/>
    </row>
    <row r="25586" spans="1:42">
      <c r="A25586" s="29"/>
      <c r="B25586" s="29"/>
      <c r="C25586" s="29"/>
      <c r="D25586" s="29"/>
      <c r="E25586" s="29"/>
      <c r="F25586" s="29"/>
      <c r="G25586" s="29"/>
      <c r="H25586" s="29"/>
      <c r="I25586" s="29"/>
      <c r="J25586" s="29"/>
      <c r="K25586" s="29"/>
      <c r="L25586" s="29"/>
      <c r="M25586" s="29"/>
      <c r="N25586" s="29"/>
      <c r="O25586" s="29"/>
      <c r="P25586" s="29"/>
      <c r="Q25586" s="29"/>
      <c r="R25586" s="29"/>
      <c r="S25586" s="33"/>
      <c r="T25586" s="29"/>
      <c r="U25586" s="29"/>
      <c r="V25586" s="29"/>
      <c r="W25586" s="29"/>
      <c r="X25586" s="29"/>
      <c r="Y25586" s="29"/>
      <c r="Z25586" s="29"/>
      <c r="AA25586" s="29"/>
      <c r="AB25586" s="29"/>
      <c r="AC25586" s="29"/>
      <c r="AD25586" s="29"/>
      <c r="AE25586" s="29"/>
      <c r="AF25586" s="29"/>
      <c r="AG25586" s="29"/>
      <c r="AH25586" s="29"/>
      <c r="AI25586" s="29"/>
      <c r="AJ25586" s="29"/>
      <c r="AK25586" s="29"/>
      <c r="AL25586" s="29"/>
      <c r="AM25586" s="29"/>
      <c r="AP25586" s="30"/>
    </row>
    <row r="25587" spans="1:42">
      <c r="A25587" s="29"/>
      <c r="B25587" s="29"/>
      <c r="C25587" s="29"/>
      <c r="D25587" s="29"/>
      <c r="E25587" s="29"/>
      <c r="F25587" s="29"/>
      <c r="G25587" s="29"/>
      <c r="H25587" s="29"/>
      <c r="I25587" s="29"/>
      <c r="J25587" s="29"/>
      <c r="K25587" s="29"/>
      <c r="L25587" s="29"/>
      <c r="M25587" s="29"/>
      <c r="N25587" s="29"/>
      <c r="O25587" s="29"/>
      <c r="P25587" s="29"/>
      <c r="Q25587" s="29"/>
      <c r="R25587" s="29"/>
      <c r="S25587" s="33"/>
      <c r="T25587" s="29"/>
      <c r="U25587" s="29"/>
      <c r="V25587" s="29"/>
      <c r="W25587" s="29"/>
      <c r="X25587" s="29"/>
      <c r="Y25587" s="29"/>
      <c r="Z25587" s="29"/>
      <c r="AA25587" s="29"/>
      <c r="AB25587" s="29"/>
      <c r="AC25587" s="29"/>
      <c r="AD25587" s="29"/>
      <c r="AE25587" s="29"/>
      <c r="AF25587" s="29"/>
      <c r="AG25587" s="29"/>
      <c r="AH25587" s="29"/>
      <c r="AI25587" s="29"/>
      <c r="AJ25587" s="29"/>
      <c r="AK25587" s="29"/>
      <c r="AL25587" s="29"/>
      <c r="AM25587" s="29"/>
      <c r="AP25587" s="30"/>
    </row>
    <row r="25588" spans="1:42">
      <c r="A25588" s="29"/>
      <c r="B25588" s="29"/>
      <c r="C25588" s="29"/>
      <c r="D25588" s="29"/>
      <c r="E25588" s="29"/>
      <c r="F25588" s="29"/>
      <c r="G25588" s="29"/>
      <c r="H25588" s="29"/>
      <c r="I25588" s="29"/>
      <c r="J25588" s="29"/>
      <c r="K25588" s="29"/>
      <c r="L25588" s="29"/>
      <c r="M25588" s="29"/>
      <c r="N25588" s="29"/>
      <c r="O25588" s="29"/>
      <c r="P25588" s="29"/>
      <c r="Q25588" s="29"/>
      <c r="R25588" s="29"/>
      <c r="S25588" s="33"/>
      <c r="T25588" s="29"/>
      <c r="U25588" s="29"/>
      <c r="V25588" s="29"/>
      <c r="W25588" s="29"/>
      <c r="X25588" s="29"/>
      <c r="Y25588" s="29"/>
      <c r="Z25588" s="29"/>
      <c r="AA25588" s="29"/>
      <c r="AB25588" s="29"/>
      <c r="AC25588" s="29"/>
      <c r="AD25588" s="29"/>
      <c r="AE25588" s="29"/>
      <c r="AF25588" s="29"/>
      <c r="AG25588" s="29"/>
      <c r="AH25588" s="29"/>
      <c r="AI25588" s="29"/>
      <c r="AJ25588" s="29"/>
      <c r="AK25588" s="29"/>
      <c r="AL25588" s="29"/>
      <c r="AM25588" s="29"/>
      <c r="AP25588" s="30"/>
    </row>
    <row r="25589" spans="1:42">
      <c r="A25589" s="29"/>
      <c r="B25589" s="29"/>
      <c r="C25589" s="29"/>
      <c r="D25589" s="29"/>
      <c r="E25589" s="29"/>
      <c r="F25589" s="29"/>
      <c r="G25589" s="29"/>
      <c r="H25589" s="29"/>
      <c r="I25589" s="29"/>
      <c r="J25589" s="29"/>
      <c r="K25589" s="29"/>
      <c r="L25589" s="29"/>
      <c r="M25589" s="29"/>
      <c r="N25589" s="29"/>
      <c r="O25589" s="29"/>
      <c r="P25589" s="29"/>
      <c r="Q25589" s="29"/>
      <c r="R25589" s="29"/>
      <c r="S25589" s="33"/>
      <c r="T25589" s="29"/>
      <c r="U25589" s="29"/>
      <c r="V25589" s="29"/>
      <c r="W25589" s="29"/>
      <c r="X25589" s="29"/>
      <c r="Y25589" s="29"/>
      <c r="Z25589" s="29"/>
      <c r="AA25589" s="29"/>
      <c r="AB25589" s="29"/>
      <c r="AC25589" s="29"/>
      <c r="AD25589" s="29"/>
      <c r="AE25589" s="29"/>
      <c r="AF25589" s="29"/>
      <c r="AG25589" s="29"/>
      <c r="AH25589" s="29"/>
      <c r="AI25589" s="29"/>
      <c r="AJ25589" s="29"/>
      <c r="AK25589" s="29"/>
      <c r="AL25589" s="29"/>
      <c r="AM25589" s="29"/>
      <c r="AP25589" s="30"/>
    </row>
    <row r="25590" spans="1:42">
      <c r="A25590" s="29"/>
      <c r="B25590" s="29"/>
      <c r="C25590" s="29"/>
      <c r="D25590" s="29"/>
      <c r="E25590" s="29"/>
      <c r="F25590" s="29"/>
      <c r="G25590" s="29"/>
      <c r="H25590" s="29"/>
      <c r="I25590" s="29"/>
      <c r="J25590" s="29"/>
      <c r="K25590" s="29"/>
      <c r="L25590" s="29"/>
      <c r="M25590" s="29"/>
      <c r="N25590" s="29"/>
      <c r="O25590" s="29"/>
      <c r="P25590" s="29"/>
      <c r="Q25590" s="29"/>
      <c r="R25590" s="29"/>
      <c r="S25590" s="33"/>
      <c r="T25590" s="29"/>
      <c r="U25590" s="29"/>
      <c r="V25590" s="29"/>
      <c r="W25590" s="29"/>
      <c r="X25590" s="29"/>
      <c r="Y25590" s="29"/>
      <c r="Z25590" s="29"/>
      <c r="AA25590" s="29"/>
      <c r="AB25590" s="29"/>
      <c r="AC25590" s="29"/>
      <c r="AD25590" s="29"/>
      <c r="AE25590" s="29"/>
      <c r="AF25590" s="29"/>
      <c r="AG25590" s="29"/>
      <c r="AH25590" s="29"/>
      <c r="AI25590" s="29"/>
      <c r="AJ25590" s="29"/>
      <c r="AK25590" s="29"/>
      <c r="AL25590" s="29"/>
      <c r="AM25590" s="29"/>
      <c r="AP25590" s="30"/>
    </row>
    <row r="25591" spans="1:42">
      <c r="A25591" s="29"/>
      <c r="B25591" s="29"/>
      <c r="C25591" s="29"/>
      <c r="D25591" s="29"/>
      <c r="E25591" s="29"/>
      <c r="F25591" s="29"/>
      <c r="G25591" s="29"/>
      <c r="H25591" s="29"/>
      <c r="I25591" s="29"/>
      <c r="J25591" s="29"/>
      <c r="K25591" s="29"/>
      <c r="L25591" s="29"/>
      <c r="M25591" s="29"/>
      <c r="N25591" s="29"/>
      <c r="O25591" s="29"/>
      <c r="P25591" s="29"/>
      <c r="Q25591" s="29"/>
      <c r="R25591" s="29"/>
      <c r="S25591" s="33"/>
      <c r="T25591" s="29"/>
      <c r="U25591" s="29"/>
      <c r="V25591" s="29"/>
      <c r="W25591" s="29"/>
      <c r="X25591" s="29"/>
      <c r="Y25591" s="29"/>
      <c r="Z25591" s="29"/>
      <c r="AA25591" s="29"/>
      <c r="AB25591" s="29"/>
      <c r="AC25591" s="29"/>
      <c r="AD25591" s="29"/>
      <c r="AE25591" s="29"/>
      <c r="AF25591" s="29"/>
      <c r="AG25591" s="29"/>
      <c r="AH25591" s="29"/>
      <c r="AI25591" s="29"/>
      <c r="AJ25591" s="29"/>
      <c r="AK25591" s="29"/>
      <c r="AL25591" s="29"/>
      <c r="AM25591" s="29"/>
      <c r="AP25591" s="30"/>
    </row>
    <row r="25592" spans="1:42">
      <c r="A25592" s="29"/>
      <c r="B25592" s="29"/>
      <c r="C25592" s="29"/>
      <c r="D25592" s="29"/>
      <c r="E25592" s="29"/>
      <c r="F25592" s="29"/>
      <c r="G25592" s="29"/>
      <c r="H25592" s="29"/>
      <c r="I25592" s="29"/>
      <c r="J25592" s="29"/>
      <c r="K25592" s="29"/>
      <c r="L25592" s="29"/>
      <c r="M25592" s="29"/>
      <c r="N25592" s="29"/>
      <c r="O25592" s="29"/>
      <c r="P25592" s="29"/>
      <c r="Q25592" s="29"/>
      <c r="R25592" s="29"/>
      <c r="S25592" s="33"/>
      <c r="T25592" s="29"/>
      <c r="U25592" s="29"/>
      <c r="V25592" s="29"/>
      <c r="W25592" s="29"/>
      <c r="X25592" s="29"/>
      <c r="Y25592" s="29"/>
      <c r="Z25592" s="29"/>
      <c r="AA25592" s="29"/>
      <c r="AB25592" s="29"/>
      <c r="AC25592" s="29"/>
      <c r="AD25592" s="29"/>
      <c r="AE25592" s="29"/>
      <c r="AF25592" s="29"/>
      <c r="AG25592" s="29"/>
      <c r="AH25592" s="29"/>
      <c r="AI25592" s="29"/>
      <c r="AJ25592" s="29"/>
      <c r="AK25592" s="29"/>
      <c r="AL25592" s="29"/>
      <c r="AM25592" s="29"/>
      <c r="AP25592" s="30"/>
    </row>
    <row r="25593" spans="1:42">
      <c r="A25593" s="29"/>
      <c r="B25593" s="29"/>
      <c r="C25593" s="29"/>
      <c r="D25593" s="29"/>
      <c r="E25593" s="29"/>
      <c r="F25593" s="29"/>
      <c r="G25593" s="29"/>
      <c r="H25593" s="29"/>
      <c r="I25593" s="29"/>
      <c r="J25593" s="29"/>
      <c r="K25593" s="29"/>
      <c r="L25593" s="29"/>
      <c r="M25593" s="29"/>
      <c r="N25593" s="29"/>
      <c r="O25593" s="29"/>
      <c r="P25593" s="29"/>
      <c r="Q25593" s="29"/>
      <c r="R25593" s="29"/>
      <c r="S25593" s="33"/>
      <c r="T25593" s="29"/>
      <c r="U25593" s="29"/>
      <c r="V25593" s="29"/>
      <c r="W25593" s="29"/>
      <c r="X25593" s="29"/>
      <c r="Y25593" s="29"/>
      <c r="Z25593" s="29"/>
      <c r="AA25593" s="29"/>
      <c r="AB25593" s="29"/>
      <c r="AC25593" s="29"/>
      <c r="AD25593" s="29"/>
      <c r="AE25593" s="29"/>
      <c r="AF25593" s="29"/>
      <c r="AG25593" s="29"/>
      <c r="AH25593" s="29"/>
      <c r="AI25593" s="29"/>
      <c r="AJ25593" s="29"/>
      <c r="AK25593" s="29"/>
      <c r="AL25593" s="29"/>
      <c r="AM25593" s="29"/>
      <c r="AP25593" s="30"/>
    </row>
    <row r="25594" spans="1:42">
      <c r="A25594" s="29"/>
      <c r="B25594" s="29"/>
      <c r="C25594" s="29"/>
      <c r="D25594" s="29"/>
      <c r="E25594" s="29"/>
      <c r="F25594" s="29"/>
      <c r="G25594" s="29"/>
      <c r="H25594" s="29"/>
      <c r="I25594" s="29"/>
      <c r="J25594" s="29"/>
      <c r="K25594" s="29"/>
      <c r="L25594" s="29"/>
      <c r="M25594" s="29"/>
      <c r="N25594" s="29"/>
      <c r="O25594" s="29"/>
      <c r="P25594" s="29"/>
      <c r="Q25594" s="29"/>
      <c r="R25594" s="29"/>
      <c r="S25594" s="33"/>
      <c r="T25594" s="29"/>
      <c r="U25594" s="29"/>
      <c r="V25594" s="29"/>
      <c r="W25594" s="29"/>
      <c r="X25594" s="29"/>
      <c r="Y25594" s="29"/>
      <c r="Z25594" s="29"/>
      <c r="AA25594" s="29"/>
      <c r="AB25594" s="29"/>
      <c r="AC25594" s="29"/>
      <c r="AD25594" s="29"/>
      <c r="AE25594" s="29"/>
      <c r="AF25594" s="29"/>
      <c r="AG25594" s="29"/>
      <c r="AH25594" s="29"/>
      <c r="AI25594" s="29"/>
      <c r="AJ25594" s="29"/>
      <c r="AK25594" s="29"/>
      <c r="AL25594" s="29"/>
      <c r="AM25594" s="29"/>
      <c r="AP25594" s="30"/>
    </row>
    <row r="25595" spans="1:42">
      <c r="A25595" s="29"/>
      <c r="B25595" s="29"/>
      <c r="C25595" s="29"/>
      <c r="D25595" s="29"/>
      <c r="E25595" s="29"/>
      <c r="F25595" s="29"/>
      <c r="G25595" s="29"/>
      <c r="H25595" s="29"/>
      <c r="I25595" s="29"/>
      <c r="J25595" s="29"/>
      <c r="K25595" s="29"/>
      <c r="L25595" s="29"/>
      <c r="M25595" s="29"/>
      <c r="N25595" s="29"/>
      <c r="O25595" s="29"/>
      <c r="P25595" s="29"/>
      <c r="Q25595" s="29"/>
      <c r="R25595" s="29"/>
      <c r="S25595" s="33"/>
      <c r="T25595" s="29"/>
      <c r="U25595" s="29"/>
      <c r="V25595" s="29"/>
      <c r="W25595" s="29"/>
      <c r="X25595" s="29"/>
      <c r="Y25595" s="29"/>
      <c r="Z25595" s="29"/>
      <c r="AA25595" s="29"/>
      <c r="AB25595" s="29"/>
      <c r="AC25595" s="29"/>
      <c r="AD25595" s="29"/>
      <c r="AE25595" s="29"/>
      <c r="AF25595" s="29"/>
      <c r="AG25595" s="29"/>
      <c r="AH25595" s="29"/>
      <c r="AI25595" s="29"/>
      <c r="AJ25595" s="29"/>
      <c r="AK25595" s="29"/>
      <c r="AL25595" s="29"/>
      <c r="AM25595" s="29"/>
      <c r="AP25595" s="30"/>
    </row>
    <row r="25596" spans="1:42">
      <c r="A25596" s="29"/>
      <c r="B25596" s="29"/>
      <c r="C25596" s="29"/>
      <c r="D25596" s="29"/>
      <c r="E25596" s="29"/>
      <c r="F25596" s="29"/>
      <c r="G25596" s="29"/>
      <c r="H25596" s="29"/>
      <c r="I25596" s="29"/>
      <c r="J25596" s="29"/>
      <c r="K25596" s="29"/>
      <c r="L25596" s="29"/>
      <c r="M25596" s="29"/>
      <c r="N25596" s="29"/>
      <c r="O25596" s="29"/>
      <c r="P25596" s="29"/>
      <c r="Q25596" s="29"/>
      <c r="R25596" s="29"/>
      <c r="S25596" s="33"/>
      <c r="T25596" s="29"/>
      <c r="U25596" s="29"/>
      <c r="V25596" s="29"/>
      <c r="W25596" s="29"/>
      <c r="X25596" s="29"/>
      <c r="Y25596" s="29"/>
      <c r="Z25596" s="29"/>
      <c r="AA25596" s="29"/>
      <c r="AB25596" s="29"/>
      <c r="AC25596" s="29"/>
      <c r="AD25596" s="29"/>
      <c r="AE25596" s="29"/>
      <c r="AF25596" s="29"/>
      <c r="AG25596" s="29"/>
      <c r="AH25596" s="29"/>
      <c r="AI25596" s="29"/>
      <c r="AJ25596" s="29"/>
      <c r="AK25596" s="29"/>
      <c r="AL25596" s="29"/>
      <c r="AM25596" s="29"/>
      <c r="AP25596" s="30"/>
    </row>
    <row r="25597" spans="1:42">
      <c r="A25597" s="29"/>
      <c r="B25597" s="29"/>
      <c r="C25597" s="29"/>
      <c r="D25597" s="29"/>
      <c r="E25597" s="29"/>
      <c r="F25597" s="29"/>
      <c r="G25597" s="29"/>
      <c r="H25597" s="29"/>
      <c r="I25597" s="29"/>
      <c r="J25597" s="29"/>
      <c r="K25597" s="29"/>
      <c r="L25597" s="29"/>
      <c r="M25597" s="29"/>
      <c r="N25597" s="29"/>
      <c r="O25597" s="29"/>
      <c r="P25597" s="29"/>
      <c r="Q25597" s="29"/>
      <c r="R25597" s="29"/>
      <c r="S25597" s="33"/>
      <c r="T25597" s="29"/>
      <c r="U25597" s="29"/>
      <c r="V25597" s="29"/>
      <c r="W25597" s="29"/>
      <c r="X25597" s="29"/>
      <c r="Y25597" s="29"/>
      <c r="Z25597" s="29"/>
      <c r="AA25597" s="29"/>
      <c r="AB25597" s="29"/>
      <c r="AC25597" s="29"/>
      <c r="AD25597" s="29"/>
      <c r="AE25597" s="29"/>
      <c r="AF25597" s="29"/>
      <c r="AG25597" s="29"/>
      <c r="AH25597" s="29"/>
      <c r="AI25597" s="29"/>
      <c r="AJ25597" s="29"/>
      <c r="AK25597" s="29"/>
      <c r="AL25597" s="29"/>
      <c r="AM25597" s="29"/>
      <c r="AP25597" s="30"/>
    </row>
    <row r="25598" spans="1:42">
      <c r="A25598" s="29"/>
      <c r="B25598" s="29"/>
      <c r="C25598" s="29"/>
      <c r="D25598" s="29"/>
      <c r="E25598" s="29"/>
      <c r="F25598" s="29"/>
      <c r="G25598" s="29"/>
      <c r="H25598" s="29"/>
      <c r="I25598" s="29"/>
      <c r="J25598" s="29"/>
      <c r="K25598" s="29"/>
      <c r="L25598" s="29"/>
      <c r="M25598" s="29"/>
      <c r="N25598" s="29"/>
      <c r="O25598" s="29"/>
      <c r="P25598" s="29"/>
      <c r="Q25598" s="29"/>
      <c r="R25598" s="29"/>
      <c r="S25598" s="33"/>
      <c r="T25598" s="29"/>
      <c r="U25598" s="29"/>
      <c r="V25598" s="29"/>
      <c r="W25598" s="29"/>
      <c r="X25598" s="29"/>
      <c r="Y25598" s="29"/>
      <c r="Z25598" s="29"/>
      <c r="AA25598" s="29"/>
      <c r="AB25598" s="29"/>
      <c r="AC25598" s="29"/>
      <c r="AD25598" s="29"/>
      <c r="AE25598" s="29"/>
      <c r="AF25598" s="29"/>
      <c r="AG25598" s="29"/>
      <c r="AH25598" s="29"/>
      <c r="AI25598" s="29"/>
      <c r="AJ25598" s="29"/>
      <c r="AK25598" s="29"/>
      <c r="AL25598" s="29"/>
      <c r="AM25598" s="29"/>
      <c r="AP25598" s="30"/>
    </row>
    <row r="25599" spans="1:42">
      <c r="A25599" s="29"/>
      <c r="B25599" s="29"/>
      <c r="C25599" s="29"/>
      <c r="D25599" s="29"/>
      <c r="E25599" s="29"/>
      <c r="F25599" s="29"/>
      <c r="G25599" s="29"/>
      <c r="H25599" s="29"/>
      <c r="I25599" s="29"/>
      <c r="J25599" s="29"/>
      <c r="K25599" s="29"/>
      <c r="L25599" s="29"/>
      <c r="M25599" s="29"/>
      <c r="N25599" s="29"/>
      <c r="O25599" s="29"/>
      <c r="P25599" s="29"/>
      <c r="Q25599" s="29"/>
      <c r="R25599" s="29"/>
      <c r="S25599" s="33"/>
      <c r="T25599" s="29"/>
      <c r="U25599" s="29"/>
      <c r="V25599" s="29"/>
      <c r="W25599" s="29"/>
      <c r="X25599" s="29"/>
      <c r="Y25599" s="29"/>
      <c r="Z25599" s="29"/>
      <c r="AA25599" s="29"/>
      <c r="AB25599" s="29"/>
      <c r="AC25599" s="29"/>
      <c r="AD25599" s="29"/>
      <c r="AE25599" s="29"/>
      <c r="AF25599" s="29"/>
      <c r="AG25599" s="29"/>
      <c r="AH25599" s="29"/>
      <c r="AI25599" s="29"/>
      <c r="AJ25599" s="29"/>
      <c r="AK25599" s="29"/>
      <c r="AL25599" s="29"/>
      <c r="AM25599" s="29"/>
      <c r="AP25599" s="30"/>
    </row>
    <row r="25600" spans="1:42">
      <c r="A25600" s="29"/>
      <c r="B25600" s="29"/>
      <c r="C25600" s="29"/>
      <c r="D25600" s="29"/>
      <c r="E25600" s="29"/>
      <c r="F25600" s="29"/>
      <c r="G25600" s="29"/>
      <c r="H25600" s="29"/>
      <c r="I25600" s="29"/>
      <c r="J25600" s="29"/>
      <c r="K25600" s="29"/>
      <c r="L25600" s="29"/>
      <c r="M25600" s="29"/>
      <c r="N25600" s="29"/>
      <c r="O25600" s="29"/>
      <c r="P25600" s="29"/>
      <c r="Q25600" s="29"/>
      <c r="R25600" s="29"/>
      <c r="S25600" s="33"/>
      <c r="T25600" s="29"/>
      <c r="U25600" s="29"/>
      <c r="V25600" s="29"/>
      <c r="W25600" s="29"/>
      <c r="X25600" s="29"/>
      <c r="Y25600" s="29"/>
      <c r="Z25600" s="29"/>
      <c r="AA25600" s="29"/>
      <c r="AB25600" s="29"/>
      <c r="AC25600" s="29"/>
      <c r="AD25600" s="29"/>
      <c r="AE25600" s="29"/>
      <c r="AF25600" s="29"/>
      <c r="AG25600" s="29"/>
      <c r="AH25600" s="29"/>
      <c r="AI25600" s="29"/>
      <c r="AJ25600" s="29"/>
      <c r="AK25600" s="29"/>
      <c r="AL25600" s="29"/>
      <c r="AM25600" s="29"/>
      <c r="AP25600" s="30"/>
    </row>
    <row r="25601" spans="1:42">
      <c r="A25601" s="29"/>
      <c r="B25601" s="29"/>
      <c r="C25601" s="29"/>
      <c r="D25601" s="29"/>
      <c r="E25601" s="29"/>
      <c r="F25601" s="29"/>
      <c r="G25601" s="29"/>
      <c r="H25601" s="29"/>
      <c r="I25601" s="29"/>
      <c r="J25601" s="29"/>
      <c r="K25601" s="29"/>
      <c r="L25601" s="29"/>
      <c r="M25601" s="29"/>
      <c r="N25601" s="29"/>
      <c r="O25601" s="29"/>
      <c r="P25601" s="29"/>
      <c r="Q25601" s="29"/>
      <c r="R25601" s="29"/>
      <c r="S25601" s="33"/>
      <c r="T25601" s="29"/>
      <c r="U25601" s="29"/>
      <c r="V25601" s="29"/>
      <c r="W25601" s="29"/>
      <c r="X25601" s="29"/>
      <c r="Y25601" s="29"/>
      <c r="Z25601" s="29"/>
      <c r="AA25601" s="29"/>
      <c r="AB25601" s="29"/>
      <c r="AC25601" s="29"/>
      <c r="AD25601" s="29"/>
      <c r="AE25601" s="29"/>
      <c r="AF25601" s="29"/>
      <c r="AG25601" s="29"/>
      <c r="AH25601" s="29"/>
      <c r="AI25601" s="29"/>
      <c r="AJ25601" s="29"/>
      <c r="AK25601" s="29"/>
      <c r="AL25601" s="29"/>
      <c r="AM25601" s="29"/>
      <c r="AP25601" s="30"/>
    </row>
    <row r="25602" spans="1:42">
      <c r="A25602" s="29"/>
      <c r="B25602" s="29"/>
      <c r="C25602" s="29"/>
      <c r="D25602" s="29"/>
      <c r="E25602" s="29"/>
      <c r="F25602" s="29"/>
      <c r="G25602" s="29"/>
      <c r="H25602" s="29"/>
      <c r="I25602" s="29"/>
      <c r="J25602" s="29"/>
      <c r="K25602" s="29"/>
      <c r="L25602" s="29"/>
      <c r="M25602" s="29"/>
      <c r="N25602" s="29"/>
      <c r="O25602" s="29"/>
      <c r="P25602" s="29"/>
      <c r="Q25602" s="29"/>
      <c r="R25602" s="29"/>
      <c r="S25602" s="33"/>
      <c r="T25602" s="29"/>
      <c r="U25602" s="29"/>
      <c r="V25602" s="29"/>
      <c r="W25602" s="29"/>
      <c r="X25602" s="29"/>
      <c r="Y25602" s="29"/>
      <c r="Z25602" s="29"/>
      <c r="AA25602" s="29"/>
      <c r="AB25602" s="29"/>
      <c r="AC25602" s="29"/>
      <c r="AD25602" s="29"/>
      <c r="AE25602" s="29"/>
      <c r="AF25602" s="29"/>
      <c r="AG25602" s="29"/>
      <c r="AH25602" s="29"/>
      <c r="AI25602" s="29"/>
      <c r="AJ25602" s="29"/>
      <c r="AK25602" s="29"/>
      <c r="AL25602" s="29"/>
      <c r="AM25602" s="29"/>
      <c r="AP25602" s="30"/>
    </row>
    <row r="25603" spans="1:42">
      <c r="A25603" s="29"/>
      <c r="B25603" s="29"/>
      <c r="C25603" s="29"/>
      <c r="D25603" s="29"/>
      <c r="E25603" s="29"/>
      <c r="F25603" s="29"/>
      <c r="G25603" s="29"/>
      <c r="H25603" s="29"/>
      <c r="I25603" s="29"/>
      <c r="J25603" s="29"/>
      <c r="K25603" s="29"/>
      <c r="L25603" s="29"/>
      <c r="M25603" s="29"/>
      <c r="N25603" s="29"/>
      <c r="O25603" s="29"/>
      <c r="P25603" s="29"/>
      <c r="Q25603" s="29"/>
      <c r="R25603" s="29"/>
      <c r="S25603" s="33"/>
      <c r="T25603" s="29"/>
      <c r="U25603" s="29"/>
      <c r="V25603" s="29"/>
      <c r="W25603" s="29"/>
      <c r="X25603" s="29"/>
      <c r="Y25603" s="29"/>
      <c r="Z25603" s="29"/>
      <c r="AA25603" s="29"/>
      <c r="AB25603" s="29"/>
      <c r="AC25603" s="29"/>
      <c r="AD25603" s="29"/>
      <c r="AE25603" s="29"/>
      <c r="AF25603" s="29"/>
      <c r="AG25603" s="29"/>
      <c r="AH25603" s="29"/>
      <c r="AI25603" s="29"/>
      <c r="AJ25603" s="29"/>
      <c r="AK25603" s="29"/>
      <c r="AL25603" s="29"/>
      <c r="AM25603" s="29"/>
      <c r="AP25603" s="30"/>
    </row>
    <row r="25604" spans="1:42">
      <c r="A25604" s="29"/>
      <c r="B25604" s="29"/>
      <c r="C25604" s="29"/>
      <c r="D25604" s="29"/>
      <c r="E25604" s="29"/>
      <c r="F25604" s="29"/>
      <c r="G25604" s="29"/>
      <c r="H25604" s="29"/>
      <c r="I25604" s="29"/>
      <c r="J25604" s="29"/>
      <c r="K25604" s="29"/>
      <c r="L25604" s="29"/>
      <c r="M25604" s="29"/>
      <c r="N25604" s="29"/>
      <c r="O25604" s="29"/>
      <c r="P25604" s="29"/>
      <c r="Q25604" s="29"/>
      <c r="R25604" s="29"/>
      <c r="S25604" s="33"/>
      <c r="T25604" s="29"/>
      <c r="U25604" s="29"/>
      <c r="V25604" s="29"/>
      <c r="W25604" s="29"/>
      <c r="X25604" s="29"/>
      <c r="Y25604" s="29"/>
      <c r="Z25604" s="29"/>
      <c r="AA25604" s="29"/>
      <c r="AB25604" s="29"/>
      <c r="AC25604" s="29"/>
      <c r="AD25604" s="29"/>
      <c r="AE25604" s="29"/>
      <c r="AF25604" s="29"/>
      <c r="AG25604" s="29"/>
      <c r="AH25604" s="29"/>
      <c r="AI25604" s="29"/>
      <c r="AJ25604" s="29"/>
      <c r="AK25604" s="29"/>
      <c r="AL25604" s="29"/>
      <c r="AM25604" s="29"/>
      <c r="AP25604" s="30"/>
    </row>
    <row r="25605" spans="1:42">
      <c r="A25605" s="29"/>
      <c r="B25605" s="29"/>
      <c r="C25605" s="29"/>
      <c r="D25605" s="29"/>
      <c r="E25605" s="29"/>
      <c r="F25605" s="29"/>
      <c r="G25605" s="29"/>
      <c r="H25605" s="29"/>
      <c r="I25605" s="29"/>
      <c r="J25605" s="29"/>
      <c r="K25605" s="29"/>
      <c r="L25605" s="29"/>
      <c r="M25605" s="29"/>
      <c r="N25605" s="29"/>
      <c r="O25605" s="29"/>
      <c r="P25605" s="29"/>
      <c r="Q25605" s="29"/>
      <c r="R25605" s="29"/>
      <c r="S25605" s="33"/>
      <c r="T25605" s="29"/>
      <c r="U25605" s="29"/>
      <c r="V25605" s="29"/>
      <c r="W25605" s="29"/>
      <c r="X25605" s="29"/>
      <c r="Y25605" s="29"/>
      <c r="Z25605" s="29"/>
      <c r="AA25605" s="29"/>
      <c r="AB25605" s="29"/>
      <c r="AC25605" s="29"/>
      <c r="AD25605" s="29"/>
      <c r="AE25605" s="29"/>
      <c r="AF25605" s="29"/>
      <c r="AG25605" s="29"/>
      <c r="AH25605" s="29"/>
      <c r="AI25605" s="29"/>
      <c r="AJ25605" s="29"/>
      <c r="AK25605" s="29"/>
      <c r="AL25605" s="29"/>
      <c r="AM25605" s="29"/>
      <c r="AP25605" s="30"/>
    </row>
    <row r="25606" spans="1:42">
      <c r="A25606" s="29"/>
      <c r="B25606" s="29"/>
      <c r="C25606" s="29"/>
      <c r="D25606" s="29"/>
      <c r="E25606" s="29"/>
      <c r="F25606" s="29"/>
      <c r="G25606" s="29"/>
      <c r="H25606" s="29"/>
      <c r="I25606" s="29"/>
      <c r="J25606" s="29"/>
      <c r="K25606" s="29"/>
      <c r="L25606" s="29"/>
      <c r="M25606" s="29"/>
      <c r="N25606" s="29"/>
      <c r="O25606" s="29"/>
      <c r="P25606" s="29"/>
      <c r="Q25606" s="29"/>
      <c r="R25606" s="29"/>
      <c r="S25606" s="33"/>
      <c r="T25606" s="29"/>
      <c r="U25606" s="29"/>
      <c r="V25606" s="29"/>
      <c r="W25606" s="29"/>
      <c r="X25606" s="29"/>
      <c r="Y25606" s="29"/>
      <c r="Z25606" s="29"/>
      <c r="AA25606" s="29"/>
      <c r="AB25606" s="29"/>
      <c r="AC25606" s="29"/>
      <c r="AD25606" s="29"/>
      <c r="AE25606" s="29"/>
      <c r="AF25606" s="29"/>
      <c r="AG25606" s="29"/>
      <c r="AH25606" s="29"/>
      <c r="AI25606" s="29"/>
      <c r="AJ25606" s="29"/>
      <c r="AK25606" s="29"/>
      <c r="AL25606" s="29"/>
      <c r="AM25606" s="29"/>
      <c r="AP25606" s="30"/>
    </row>
    <row r="25607" spans="1:42">
      <c r="A25607" s="29"/>
      <c r="B25607" s="29"/>
      <c r="C25607" s="29"/>
      <c r="D25607" s="29"/>
      <c r="E25607" s="29"/>
      <c r="F25607" s="29"/>
      <c r="G25607" s="29"/>
      <c r="H25607" s="29"/>
      <c r="I25607" s="29"/>
      <c r="J25607" s="29"/>
      <c r="K25607" s="29"/>
      <c r="L25607" s="29"/>
      <c r="M25607" s="29"/>
      <c r="N25607" s="29"/>
      <c r="O25607" s="29"/>
      <c r="P25607" s="29"/>
      <c r="Q25607" s="29"/>
      <c r="R25607" s="29"/>
      <c r="S25607" s="33"/>
      <c r="T25607" s="29"/>
      <c r="U25607" s="29"/>
      <c r="V25607" s="29"/>
      <c r="W25607" s="29"/>
      <c r="X25607" s="29"/>
      <c r="Y25607" s="29"/>
      <c r="Z25607" s="29"/>
      <c r="AA25607" s="29"/>
      <c r="AB25607" s="29"/>
      <c r="AC25607" s="29"/>
      <c r="AD25607" s="29"/>
      <c r="AE25607" s="29"/>
      <c r="AF25607" s="29"/>
      <c r="AG25607" s="29"/>
      <c r="AH25607" s="29"/>
      <c r="AI25607" s="29"/>
      <c r="AJ25607" s="29"/>
      <c r="AK25607" s="29"/>
      <c r="AL25607" s="29"/>
      <c r="AM25607" s="29"/>
      <c r="AP25607" s="30"/>
    </row>
    <row r="25608" spans="1:42">
      <c r="A25608" s="29"/>
      <c r="B25608" s="29"/>
      <c r="C25608" s="29"/>
      <c r="D25608" s="29"/>
      <c r="E25608" s="29"/>
      <c r="F25608" s="29"/>
      <c r="G25608" s="29"/>
      <c r="H25608" s="29"/>
      <c r="I25608" s="29"/>
      <c r="J25608" s="29"/>
      <c r="K25608" s="29"/>
      <c r="L25608" s="29"/>
      <c r="M25608" s="29"/>
      <c r="N25608" s="29"/>
      <c r="O25608" s="29"/>
      <c r="P25608" s="29"/>
      <c r="Q25608" s="29"/>
      <c r="R25608" s="29"/>
      <c r="S25608" s="33"/>
      <c r="T25608" s="29"/>
      <c r="U25608" s="29"/>
      <c r="V25608" s="29"/>
      <c r="W25608" s="29"/>
      <c r="X25608" s="29"/>
      <c r="Y25608" s="29"/>
      <c r="Z25608" s="29"/>
      <c r="AA25608" s="29"/>
      <c r="AB25608" s="29"/>
      <c r="AC25608" s="29"/>
      <c r="AD25608" s="29"/>
      <c r="AE25608" s="29"/>
      <c r="AF25608" s="29"/>
      <c r="AG25608" s="29"/>
      <c r="AH25608" s="29"/>
      <c r="AI25608" s="29"/>
      <c r="AJ25608" s="29"/>
      <c r="AK25608" s="29"/>
      <c r="AL25608" s="29"/>
      <c r="AM25608" s="29"/>
      <c r="AP25608" s="30"/>
    </row>
    <row r="25609" spans="1:42">
      <c r="A25609" s="29"/>
      <c r="B25609" s="29"/>
      <c r="C25609" s="29"/>
      <c r="D25609" s="29"/>
      <c r="E25609" s="29"/>
      <c r="F25609" s="29"/>
      <c r="G25609" s="29"/>
      <c r="H25609" s="29"/>
      <c r="I25609" s="29"/>
      <c r="J25609" s="29"/>
      <c r="K25609" s="29"/>
      <c r="L25609" s="29"/>
      <c r="M25609" s="29"/>
      <c r="N25609" s="29"/>
      <c r="O25609" s="29"/>
      <c r="P25609" s="29"/>
      <c r="Q25609" s="29"/>
      <c r="R25609" s="29"/>
      <c r="S25609" s="33"/>
      <c r="T25609" s="29"/>
      <c r="U25609" s="29"/>
      <c r="V25609" s="29"/>
      <c r="W25609" s="29"/>
      <c r="X25609" s="29"/>
      <c r="Y25609" s="29"/>
      <c r="Z25609" s="29"/>
      <c r="AA25609" s="29"/>
      <c r="AB25609" s="29"/>
      <c r="AC25609" s="29"/>
      <c r="AD25609" s="29"/>
      <c r="AE25609" s="29"/>
      <c r="AF25609" s="29"/>
      <c r="AG25609" s="29"/>
      <c r="AH25609" s="29"/>
      <c r="AI25609" s="29"/>
      <c r="AJ25609" s="29"/>
      <c r="AK25609" s="29"/>
      <c r="AL25609" s="29"/>
      <c r="AM25609" s="29"/>
      <c r="AP25609" s="30"/>
    </row>
    <row r="25610" spans="1:42">
      <c r="A25610" s="29"/>
      <c r="B25610" s="29"/>
      <c r="C25610" s="29"/>
      <c r="D25610" s="29"/>
      <c r="E25610" s="29"/>
      <c r="F25610" s="29"/>
      <c r="G25610" s="29"/>
      <c r="H25610" s="29"/>
      <c r="I25610" s="29"/>
      <c r="J25610" s="29"/>
      <c r="K25610" s="29"/>
      <c r="L25610" s="29"/>
      <c r="M25610" s="29"/>
      <c r="N25610" s="29"/>
      <c r="O25610" s="29"/>
      <c r="P25610" s="29"/>
      <c r="Q25610" s="29"/>
      <c r="R25610" s="29"/>
      <c r="S25610" s="33"/>
      <c r="T25610" s="29"/>
      <c r="U25610" s="29"/>
      <c r="V25610" s="29"/>
      <c r="W25610" s="29"/>
      <c r="X25610" s="29"/>
      <c r="Y25610" s="29"/>
      <c r="Z25610" s="29"/>
      <c r="AA25610" s="29"/>
      <c r="AB25610" s="29"/>
      <c r="AC25610" s="29"/>
      <c r="AD25610" s="29"/>
      <c r="AE25610" s="29"/>
      <c r="AF25610" s="29"/>
      <c r="AG25610" s="29"/>
      <c r="AH25610" s="29"/>
      <c r="AI25610" s="29"/>
      <c r="AJ25610" s="29"/>
      <c r="AK25610" s="29"/>
      <c r="AL25610" s="29"/>
      <c r="AM25610" s="29"/>
      <c r="AP25610" s="30"/>
    </row>
    <row r="25611" spans="1:42">
      <c r="A25611" s="29"/>
      <c r="B25611" s="29"/>
      <c r="C25611" s="29"/>
      <c r="D25611" s="29"/>
      <c r="E25611" s="29"/>
      <c r="F25611" s="29"/>
      <c r="G25611" s="29"/>
      <c r="H25611" s="29"/>
      <c r="I25611" s="29"/>
      <c r="J25611" s="29"/>
      <c r="K25611" s="29"/>
      <c r="L25611" s="29"/>
      <c r="M25611" s="29"/>
      <c r="N25611" s="29"/>
      <c r="O25611" s="29"/>
      <c r="P25611" s="29"/>
      <c r="Q25611" s="29"/>
      <c r="R25611" s="29"/>
      <c r="S25611" s="33"/>
      <c r="T25611" s="29"/>
      <c r="U25611" s="29"/>
      <c r="V25611" s="29"/>
      <c r="W25611" s="29"/>
      <c r="X25611" s="29"/>
      <c r="Y25611" s="29"/>
      <c r="Z25611" s="29"/>
      <c r="AA25611" s="29"/>
      <c r="AB25611" s="29"/>
      <c r="AC25611" s="29"/>
      <c r="AD25611" s="29"/>
      <c r="AE25611" s="29"/>
      <c r="AF25611" s="29"/>
      <c r="AG25611" s="29"/>
      <c r="AH25611" s="29"/>
      <c r="AI25611" s="29"/>
      <c r="AJ25611" s="29"/>
      <c r="AK25611" s="29"/>
      <c r="AL25611" s="29"/>
      <c r="AM25611" s="29"/>
      <c r="AP25611" s="30"/>
    </row>
    <row r="25612" spans="1:42">
      <c r="A25612" s="29"/>
      <c r="B25612" s="29"/>
      <c r="C25612" s="29"/>
      <c r="D25612" s="29"/>
      <c r="E25612" s="29"/>
      <c r="F25612" s="29"/>
      <c r="G25612" s="29"/>
      <c r="H25612" s="29"/>
      <c r="I25612" s="29"/>
      <c r="J25612" s="29"/>
      <c r="K25612" s="29"/>
      <c r="L25612" s="29"/>
      <c r="M25612" s="29"/>
      <c r="N25612" s="29"/>
      <c r="O25612" s="29"/>
      <c r="P25612" s="29"/>
      <c r="Q25612" s="29"/>
      <c r="R25612" s="29"/>
      <c r="S25612" s="33"/>
      <c r="T25612" s="29"/>
      <c r="U25612" s="29"/>
      <c r="V25612" s="29"/>
      <c r="W25612" s="29"/>
      <c r="X25612" s="29"/>
      <c r="Y25612" s="29"/>
      <c r="Z25612" s="29"/>
      <c r="AA25612" s="29"/>
      <c r="AB25612" s="29"/>
      <c r="AC25612" s="29"/>
      <c r="AD25612" s="29"/>
      <c r="AE25612" s="29"/>
      <c r="AF25612" s="29"/>
      <c r="AG25612" s="29"/>
      <c r="AH25612" s="29"/>
      <c r="AI25612" s="29"/>
      <c r="AJ25612" s="29"/>
      <c r="AK25612" s="29"/>
      <c r="AL25612" s="29"/>
      <c r="AM25612" s="29"/>
      <c r="AP25612" s="30"/>
    </row>
    <row r="25613" spans="1:42">
      <c r="A25613" s="29"/>
      <c r="B25613" s="29"/>
      <c r="C25613" s="29"/>
      <c r="D25613" s="29"/>
      <c r="E25613" s="29"/>
      <c r="F25613" s="29"/>
      <c r="G25613" s="29"/>
      <c r="H25613" s="29"/>
      <c r="I25613" s="29"/>
      <c r="J25613" s="29"/>
      <c r="K25613" s="29"/>
      <c r="L25613" s="29"/>
      <c r="M25613" s="29"/>
      <c r="N25613" s="29"/>
      <c r="O25613" s="29"/>
      <c r="P25613" s="29"/>
      <c r="Q25613" s="29"/>
      <c r="R25613" s="29"/>
      <c r="S25613" s="33"/>
      <c r="T25613" s="29"/>
      <c r="U25613" s="29"/>
      <c r="V25613" s="29"/>
      <c r="W25613" s="29"/>
      <c r="X25613" s="29"/>
      <c r="Y25613" s="29"/>
      <c r="Z25613" s="29"/>
      <c r="AA25613" s="29"/>
      <c r="AB25613" s="29"/>
      <c r="AC25613" s="29"/>
      <c r="AD25613" s="29"/>
      <c r="AE25613" s="29"/>
      <c r="AF25613" s="29"/>
      <c r="AG25613" s="29"/>
      <c r="AH25613" s="29"/>
      <c r="AI25613" s="29"/>
      <c r="AJ25613" s="29"/>
      <c r="AK25613" s="29"/>
      <c r="AL25613" s="29"/>
      <c r="AM25613" s="29"/>
      <c r="AP25613" s="30"/>
    </row>
    <row r="25614" spans="1:42">
      <c r="A25614" s="29"/>
      <c r="B25614" s="29"/>
      <c r="C25614" s="29"/>
      <c r="D25614" s="29"/>
      <c r="E25614" s="29"/>
      <c r="F25614" s="29"/>
      <c r="G25614" s="29"/>
      <c r="H25614" s="29"/>
      <c r="I25614" s="29"/>
      <c r="J25614" s="29"/>
      <c r="K25614" s="29"/>
      <c r="L25614" s="29"/>
      <c r="M25614" s="29"/>
      <c r="N25614" s="29"/>
      <c r="O25614" s="29"/>
      <c r="P25614" s="29"/>
      <c r="Q25614" s="29"/>
      <c r="R25614" s="29"/>
      <c r="S25614" s="33"/>
      <c r="T25614" s="29"/>
      <c r="U25614" s="29"/>
      <c r="V25614" s="29"/>
      <c r="W25614" s="29"/>
      <c r="X25614" s="29"/>
      <c r="Y25614" s="29"/>
      <c r="Z25614" s="29"/>
      <c r="AA25614" s="29"/>
      <c r="AB25614" s="29"/>
      <c r="AC25614" s="29"/>
      <c r="AD25614" s="29"/>
      <c r="AE25614" s="29"/>
      <c r="AF25614" s="29"/>
      <c r="AG25614" s="29"/>
      <c r="AH25614" s="29"/>
      <c r="AI25614" s="29"/>
      <c r="AJ25614" s="29"/>
      <c r="AK25614" s="29"/>
      <c r="AL25614" s="29"/>
      <c r="AM25614" s="29"/>
      <c r="AP25614" s="30"/>
    </row>
    <row r="25615" spans="1:42">
      <c r="A25615" s="29"/>
      <c r="B25615" s="29"/>
      <c r="C25615" s="29"/>
      <c r="D25615" s="29"/>
      <c r="E25615" s="29"/>
      <c r="F25615" s="29"/>
      <c r="G25615" s="29"/>
      <c r="H25615" s="29"/>
      <c r="I25615" s="29"/>
      <c r="J25615" s="29"/>
      <c r="K25615" s="29"/>
      <c r="L25615" s="29"/>
      <c r="M25615" s="29"/>
      <c r="N25615" s="29"/>
      <c r="O25615" s="29"/>
      <c r="P25615" s="29"/>
      <c r="Q25615" s="29"/>
      <c r="R25615" s="29"/>
      <c r="S25615" s="33"/>
      <c r="T25615" s="29"/>
      <c r="U25615" s="29"/>
      <c r="V25615" s="29"/>
      <c r="W25615" s="29"/>
      <c r="X25615" s="29"/>
      <c r="Y25615" s="29"/>
      <c r="Z25615" s="29"/>
      <c r="AA25615" s="29"/>
      <c r="AB25615" s="29"/>
      <c r="AC25615" s="29"/>
      <c r="AD25615" s="29"/>
      <c r="AE25615" s="29"/>
      <c r="AF25615" s="29"/>
      <c r="AG25615" s="29"/>
      <c r="AH25615" s="29"/>
      <c r="AI25615" s="29"/>
      <c r="AJ25615" s="29"/>
      <c r="AK25615" s="29"/>
      <c r="AL25615" s="29"/>
      <c r="AM25615" s="29"/>
      <c r="AP25615" s="30"/>
    </row>
    <row r="25616" spans="1:42">
      <c r="A25616" s="29"/>
      <c r="B25616" s="29"/>
      <c r="C25616" s="29"/>
      <c r="D25616" s="29"/>
      <c r="E25616" s="29"/>
      <c r="F25616" s="29"/>
      <c r="G25616" s="29"/>
      <c r="H25616" s="29"/>
      <c r="I25616" s="29"/>
      <c r="J25616" s="29"/>
      <c r="K25616" s="29"/>
      <c r="L25616" s="29"/>
      <c r="M25616" s="29"/>
      <c r="N25616" s="29"/>
      <c r="O25616" s="29"/>
      <c r="P25616" s="29"/>
      <c r="Q25616" s="29"/>
      <c r="R25616" s="29"/>
      <c r="S25616" s="33"/>
      <c r="T25616" s="29"/>
      <c r="U25616" s="29"/>
      <c r="V25616" s="29"/>
      <c r="W25616" s="29"/>
      <c r="X25616" s="29"/>
      <c r="Y25616" s="29"/>
      <c r="Z25616" s="29"/>
      <c r="AA25616" s="29"/>
      <c r="AB25616" s="29"/>
      <c r="AC25616" s="29"/>
      <c r="AD25616" s="29"/>
      <c r="AE25616" s="29"/>
      <c r="AF25616" s="29"/>
      <c r="AG25616" s="29"/>
      <c r="AH25616" s="29"/>
      <c r="AI25616" s="29"/>
      <c r="AJ25616" s="29"/>
      <c r="AK25616" s="29"/>
      <c r="AL25616" s="29"/>
      <c r="AM25616" s="29"/>
      <c r="AP25616" s="30"/>
    </row>
    <row r="25617" spans="1:42">
      <c r="A25617" s="29"/>
      <c r="B25617" s="29"/>
      <c r="C25617" s="29"/>
      <c r="D25617" s="29"/>
      <c r="E25617" s="29"/>
      <c r="F25617" s="29"/>
      <c r="G25617" s="29"/>
      <c r="H25617" s="29"/>
      <c r="I25617" s="29"/>
      <c r="J25617" s="29"/>
      <c r="K25617" s="29"/>
      <c r="L25617" s="29"/>
      <c r="M25617" s="29"/>
      <c r="N25617" s="29"/>
      <c r="O25617" s="29"/>
      <c r="P25617" s="29"/>
      <c r="Q25617" s="29"/>
      <c r="R25617" s="29"/>
      <c r="S25617" s="33"/>
      <c r="T25617" s="29"/>
      <c r="U25617" s="29"/>
      <c r="V25617" s="29"/>
      <c r="W25617" s="29"/>
      <c r="X25617" s="29"/>
      <c r="Y25617" s="29"/>
      <c r="Z25617" s="29"/>
      <c r="AA25617" s="29"/>
      <c r="AB25617" s="29"/>
      <c r="AC25617" s="29"/>
      <c r="AD25617" s="29"/>
      <c r="AE25617" s="29"/>
      <c r="AF25617" s="29"/>
      <c r="AG25617" s="29"/>
      <c r="AH25617" s="29"/>
      <c r="AI25617" s="29"/>
      <c r="AJ25617" s="29"/>
      <c r="AK25617" s="29"/>
      <c r="AL25617" s="29"/>
      <c r="AM25617" s="29"/>
      <c r="AP25617" s="30"/>
    </row>
    <row r="25618" spans="1:42">
      <c r="A25618" s="29"/>
      <c r="B25618" s="29"/>
      <c r="C25618" s="29"/>
      <c r="D25618" s="29"/>
      <c r="E25618" s="29"/>
      <c r="F25618" s="29"/>
      <c r="G25618" s="29"/>
      <c r="H25618" s="29"/>
      <c r="I25618" s="29"/>
      <c r="J25618" s="29"/>
      <c r="K25618" s="29"/>
      <c r="L25618" s="29"/>
      <c r="M25618" s="29"/>
      <c r="N25618" s="29"/>
      <c r="O25618" s="29"/>
      <c r="P25618" s="29"/>
      <c r="Q25618" s="29"/>
      <c r="R25618" s="29"/>
      <c r="S25618" s="33"/>
      <c r="T25618" s="29"/>
      <c r="U25618" s="29"/>
      <c r="V25618" s="29"/>
      <c r="W25618" s="29"/>
      <c r="X25618" s="29"/>
      <c r="Y25618" s="29"/>
      <c r="Z25618" s="29"/>
      <c r="AA25618" s="29"/>
      <c r="AB25618" s="29"/>
      <c r="AC25618" s="29"/>
      <c r="AD25618" s="29"/>
      <c r="AE25618" s="29"/>
      <c r="AF25618" s="29"/>
      <c r="AG25618" s="29"/>
      <c r="AH25618" s="29"/>
      <c r="AI25618" s="29"/>
      <c r="AJ25618" s="29"/>
      <c r="AK25618" s="29"/>
      <c r="AL25618" s="29"/>
      <c r="AM25618" s="29"/>
      <c r="AP25618" s="30"/>
    </row>
    <row r="25619" spans="1:42">
      <c r="A25619" s="29"/>
      <c r="B25619" s="29"/>
      <c r="C25619" s="29"/>
      <c r="D25619" s="29"/>
      <c r="E25619" s="29"/>
      <c r="F25619" s="29"/>
      <c r="G25619" s="29"/>
      <c r="H25619" s="29"/>
      <c r="I25619" s="29"/>
      <c r="J25619" s="29"/>
      <c r="K25619" s="29"/>
      <c r="L25619" s="29"/>
      <c r="M25619" s="29"/>
      <c r="N25619" s="29"/>
      <c r="O25619" s="29"/>
      <c r="P25619" s="29"/>
      <c r="Q25619" s="29"/>
      <c r="R25619" s="29"/>
      <c r="S25619" s="33"/>
      <c r="T25619" s="29"/>
      <c r="U25619" s="29"/>
      <c r="V25619" s="29"/>
      <c r="W25619" s="29"/>
      <c r="X25619" s="29"/>
      <c r="Y25619" s="29"/>
      <c r="Z25619" s="29"/>
      <c r="AA25619" s="29"/>
      <c r="AB25619" s="29"/>
      <c r="AC25619" s="29"/>
      <c r="AD25619" s="29"/>
      <c r="AE25619" s="29"/>
      <c r="AF25619" s="29"/>
      <c r="AG25619" s="29"/>
      <c r="AH25619" s="29"/>
      <c r="AI25619" s="29"/>
      <c r="AJ25619" s="29"/>
      <c r="AK25619" s="29"/>
      <c r="AL25619" s="29"/>
      <c r="AM25619" s="29"/>
      <c r="AP25619" s="30"/>
    </row>
    <row r="25620" spans="1:42">
      <c r="A25620" s="29"/>
      <c r="B25620" s="29"/>
      <c r="C25620" s="29"/>
      <c r="D25620" s="29"/>
      <c r="E25620" s="29"/>
      <c r="F25620" s="29"/>
      <c r="G25620" s="29"/>
      <c r="H25620" s="29"/>
      <c r="I25620" s="29"/>
      <c r="J25620" s="29"/>
      <c r="K25620" s="29"/>
      <c r="L25620" s="29"/>
      <c r="M25620" s="29"/>
      <c r="N25620" s="29"/>
      <c r="O25620" s="29"/>
      <c r="P25620" s="29"/>
      <c r="Q25620" s="29"/>
      <c r="R25620" s="29"/>
      <c r="S25620" s="33"/>
      <c r="T25620" s="29"/>
      <c r="U25620" s="29"/>
      <c r="V25620" s="29"/>
      <c r="W25620" s="29"/>
      <c r="X25620" s="29"/>
      <c r="Y25620" s="29"/>
      <c r="Z25620" s="29"/>
      <c r="AA25620" s="29"/>
      <c r="AB25620" s="29"/>
      <c r="AC25620" s="29"/>
      <c r="AD25620" s="29"/>
      <c r="AE25620" s="29"/>
      <c r="AF25620" s="29"/>
      <c r="AG25620" s="29"/>
      <c r="AH25620" s="29"/>
      <c r="AI25620" s="29"/>
      <c r="AJ25620" s="29"/>
      <c r="AK25620" s="29"/>
      <c r="AL25620" s="29"/>
      <c r="AM25620" s="29"/>
      <c r="AP25620" s="30"/>
    </row>
    <row r="25621" spans="1:42">
      <c r="A25621" s="29"/>
      <c r="B25621" s="29"/>
      <c r="C25621" s="29"/>
      <c r="D25621" s="29"/>
      <c r="E25621" s="29"/>
      <c r="F25621" s="29"/>
      <c r="G25621" s="29"/>
      <c r="H25621" s="29"/>
      <c r="I25621" s="29"/>
      <c r="J25621" s="29"/>
      <c r="K25621" s="29"/>
      <c r="L25621" s="29"/>
      <c r="M25621" s="29"/>
      <c r="N25621" s="29"/>
      <c r="O25621" s="29"/>
      <c r="P25621" s="29"/>
      <c r="Q25621" s="29"/>
      <c r="R25621" s="29"/>
      <c r="S25621" s="33"/>
      <c r="T25621" s="29"/>
      <c r="U25621" s="29"/>
      <c r="V25621" s="29"/>
      <c r="W25621" s="29"/>
      <c r="X25621" s="29"/>
      <c r="Y25621" s="29"/>
      <c r="Z25621" s="29"/>
      <c r="AA25621" s="29"/>
      <c r="AB25621" s="29"/>
      <c r="AC25621" s="29"/>
      <c r="AD25621" s="29"/>
      <c r="AE25621" s="29"/>
      <c r="AF25621" s="29"/>
      <c r="AG25621" s="29"/>
      <c r="AH25621" s="29"/>
      <c r="AI25621" s="29"/>
      <c r="AJ25621" s="29"/>
      <c r="AK25621" s="29"/>
      <c r="AL25621" s="29"/>
      <c r="AM25621" s="29"/>
      <c r="AP25621" s="30"/>
    </row>
    <row r="25622" spans="1:42">
      <c r="A25622" s="29"/>
      <c r="B25622" s="29"/>
      <c r="C25622" s="29"/>
      <c r="D25622" s="29"/>
      <c r="E25622" s="29"/>
      <c r="F25622" s="29"/>
      <c r="G25622" s="29"/>
      <c r="H25622" s="29"/>
      <c r="I25622" s="29"/>
      <c r="J25622" s="29"/>
      <c r="K25622" s="29"/>
      <c r="L25622" s="29"/>
      <c r="M25622" s="29"/>
      <c r="N25622" s="29"/>
      <c r="O25622" s="29"/>
      <c r="P25622" s="29"/>
      <c r="Q25622" s="29"/>
      <c r="R25622" s="29"/>
      <c r="S25622" s="33"/>
      <c r="T25622" s="29"/>
      <c r="U25622" s="29"/>
      <c r="V25622" s="29"/>
      <c r="W25622" s="29"/>
      <c r="X25622" s="29"/>
      <c r="Y25622" s="29"/>
      <c r="Z25622" s="29"/>
      <c r="AA25622" s="29"/>
      <c r="AB25622" s="29"/>
      <c r="AC25622" s="29"/>
      <c r="AD25622" s="29"/>
      <c r="AE25622" s="29"/>
      <c r="AF25622" s="29"/>
      <c r="AG25622" s="29"/>
      <c r="AH25622" s="29"/>
      <c r="AI25622" s="29"/>
      <c r="AJ25622" s="29"/>
      <c r="AK25622" s="29"/>
      <c r="AL25622" s="29"/>
      <c r="AM25622" s="29"/>
      <c r="AP25622" s="30"/>
    </row>
    <row r="25623" spans="1:42">
      <c r="A25623" s="29"/>
      <c r="B25623" s="29"/>
      <c r="C25623" s="29"/>
      <c r="D25623" s="29"/>
      <c r="E25623" s="29"/>
      <c r="F25623" s="29"/>
      <c r="G25623" s="29"/>
      <c r="H25623" s="29"/>
      <c r="I25623" s="29"/>
      <c r="J25623" s="29"/>
      <c r="K25623" s="29"/>
      <c r="L25623" s="29"/>
      <c r="M25623" s="29"/>
      <c r="N25623" s="29"/>
      <c r="O25623" s="29"/>
      <c r="P25623" s="29"/>
      <c r="Q25623" s="29"/>
      <c r="R25623" s="29"/>
      <c r="S25623" s="33"/>
      <c r="T25623" s="29"/>
      <c r="U25623" s="29"/>
      <c r="V25623" s="29"/>
      <c r="W25623" s="29"/>
      <c r="X25623" s="29"/>
      <c r="Y25623" s="29"/>
      <c r="Z25623" s="29"/>
      <c r="AA25623" s="29"/>
      <c r="AB25623" s="29"/>
      <c r="AC25623" s="29"/>
      <c r="AD25623" s="29"/>
      <c r="AE25623" s="29"/>
      <c r="AF25623" s="29"/>
      <c r="AG25623" s="29"/>
      <c r="AH25623" s="29"/>
      <c r="AI25623" s="29"/>
      <c r="AJ25623" s="29"/>
      <c r="AK25623" s="29"/>
      <c r="AL25623" s="29"/>
      <c r="AM25623" s="29"/>
      <c r="AP25623" s="30"/>
    </row>
    <row r="25624" spans="1:42">
      <c r="A25624" s="29"/>
      <c r="B25624" s="29"/>
      <c r="C25624" s="29"/>
      <c r="D25624" s="29"/>
      <c r="E25624" s="29"/>
      <c r="F25624" s="29"/>
      <c r="G25624" s="29"/>
      <c r="H25624" s="29"/>
      <c r="I25624" s="29"/>
      <c r="J25624" s="29"/>
      <c r="K25624" s="29"/>
      <c r="L25624" s="29"/>
      <c r="M25624" s="29"/>
      <c r="N25624" s="29"/>
      <c r="O25624" s="29"/>
      <c r="P25624" s="29"/>
      <c r="Q25624" s="29"/>
      <c r="R25624" s="29"/>
      <c r="S25624" s="33"/>
      <c r="T25624" s="29"/>
      <c r="U25624" s="29"/>
      <c r="V25624" s="29"/>
      <c r="W25624" s="29"/>
      <c r="X25624" s="29"/>
      <c r="Y25624" s="29"/>
      <c r="Z25624" s="29"/>
      <c r="AA25624" s="29"/>
      <c r="AB25624" s="29"/>
      <c r="AC25624" s="29"/>
      <c r="AD25624" s="29"/>
      <c r="AE25624" s="29"/>
      <c r="AF25624" s="29"/>
      <c r="AG25624" s="29"/>
      <c r="AH25624" s="29"/>
      <c r="AI25624" s="29"/>
      <c r="AJ25624" s="29"/>
      <c r="AK25624" s="29"/>
      <c r="AL25624" s="29"/>
      <c r="AM25624" s="29"/>
      <c r="AP25624" s="30"/>
    </row>
    <row r="25625" spans="1:42">
      <c r="A25625" s="29"/>
      <c r="B25625" s="29"/>
      <c r="C25625" s="29"/>
      <c r="D25625" s="29"/>
      <c r="E25625" s="29"/>
      <c r="F25625" s="29"/>
      <c r="G25625" s="29"/>
      <c r="H25625" s="29"/>
      <c r="I25625" s="29"/>
      <c r="J25625" s="29"/>
      <c r="K25625" s="29"/>
      <c r="L25625" s="29"/>
      <c r="M25625" s="29"/>
      <c r="N25625" s="29"/>
      <c r="O25625" s="29"/>
      <c r="P25625" s="29"/>
      <c r="Q25625" s="29"/>
      <c r="R25625" s="29"/>
      <c r="S25625" s="33"/>
      <c r="T25625" s="29"/>
      <c r="U25625" s="29"/>
      <c r="V25625" s="29"/>
      <c r="W25625" s="29"/>
      <c r="X25625" s="29"/>
      <c r="Y25625" s="29"/>
      <c r="Z25625" s="29"/>
      <c r="AA25625" s="29"/>
      <c r="AB25625" s="29"/>
      <c r="AC25625" s="29"/>
      <c r="AD25625" s="29"/>
      <c r="AE25625" s="29"/>
      <c r="AF25625" s="29"/>
      <c r="AG25625" s="29"/>
      <c r="AH25625" s="29"/>
      <c r="AI25625" s="29"/>
      <c r="AJ25625" s="29"/>
      <c r="AK25625" s="29"/>
      <c r="AL25625" s="29"/>
      <c r="AM25625" s="29"/>
      <c r="AP25625" s="30"/>
    </row>
    <row r="25626" spans="1:42">
      <c r="A25626" s="29"/>
      <c r="B25626" s="29"/>
      <c r="C25626" s="29"/>
      <c r="D25626" s="29"/>
      <c r="E25626" s="29"/>
      <c r="F25626" s="29"/>
      <c r="G25626" s="29"/>
      <c r="H25626" s="29"/>
      <c r="I25626" s="29"/>
      <c r="J25626" s="29"/>
      <c r="K25626" s="29"/>
      <c r="L25626" s="29"/>
      <c r="M25626" s="29"/>
      <c r="N25626" s="29"/>
      <c r="O25626" s="29"/>
      <c r="P25626" s="29"/>
      <c r="Q25626" s="29"/>
      <c r="R25626" s="29"/>
      <c r="S25626" s="33"/>
      <c r="T25626" s="29"/>
      <c r="U25626" s="29"/>
      <c r="V25626" s="29"/>
      <c r="W25626" s="29"/>
      <c r="X25626" s="29"/>
      <c r="Y25626" s="29"/>
      <c r="Z25626" s="29"/>
      <c r="AA25626" s="29"/>
      <c r="AB25626" s="29"/>
      <c r="AC25626" s="29"/>
      <c r="AD25626" s="29"/>
      <c r="AE25626" s="29"/>
      <c r="AF25626" s="29"/>
      <c r="AG25626" s="29"/>
      <c r="AH25626" s="29"/>
      <c r="AI25626" s="29"/>
      <c r="AJ25626" s="29"/>
      <c r="AK25626" s="29"/>
      <c r="AL25626" s="29"/>
      <c r="AM25626" s="29"/>
      <c r="AP25626" s="30"/>
    </row>
    <row r="25627" spans="1:42">
      <c r="A25627" s="29"/>
      <c r="B25627" s="29"/>
      <c r="C25627" s="29"/>
      <c r="D25627" s="29"/>
      <c r="E25627" s="29"/>
      <c r="F25627" s="29"/>
      <c r="G25627" s="29"/>
      <c r="H25627" s="29"/>
      <c r="I25627" s="29"/>
      <c r="J25627" s="29"/>
      <c r="K25627" s="29"/>
      <c r="L25627" s="29"/>
      <c r="M25627" s="29"/>
      <c r="N25627" s="29"/>
      <c r="O25627" s="29"/>
      <c r="P25627" s="29"/>
      <c r="Q25627" s="29"/>
      <c r="R25627" s="29"/>
      <c r="S25627" s="33"/>
      <c r="T25627" s="29"/>
      <c r="U25627" s="29"/>
      <c r="V25627" s="29"/>
      <c r="W25627" s="29"/>
      <c r="X25627" s="29"/>
      <c r="Y25627" s="29"/>
      <c r="Z25627" s="29"/>
      <c r="AA25627" s="29"/>
      <c r="AB25627" s="29"/>
      <c r="AC25627" s="29"/>
      <c r="AD25627" s="29"/>
      <c r="AE25627" s="29"/>
      <c r="AF25627" s="29"/>
      <c r="AG25627" s="29"/>
      <c r="AH25627" s="29"/>
      <c r="AI25627" s="29"/>
      <c r="AJ25627" s="29"/>
      <c r="AK25627" s="29"/>
      <c r="AL25627" s="29"/>
      <c r="AM25627" s="29"/>
      <c r="AP25627" s="30"/>
    </row>
    <row r="25628" spans="1:42">
      <c r="A25628" s="29"/>
      <c r="B25628" s="29"/>
      <c r="C25628" s="29"/>
      <c r="D25628" s="29"/>
      <c r="E25628" s="29"/>
      <c r="F25628" s="29"/>
      <c r="G25628" s="29"/>
      <c r="H25628" s="29"/>
      <c r="I25628" s="29"/>
      <c r="J25628" s="29"/>
      <c r="K25628" s="29"/>
      <c r="L25628" s="29"/>
      <c r="M25628" s="29"/>
      <c r="N25628" s="29"/>
      <c r="O25628" s="29"/>
      <c r="P25628" s="29"/>
      <c r="Q25628" s="29"/>
      <c r="R25628" s="29"/>
      <c r="S25628" s="33"/>
      <c r="T25628" s="29"/>
      <c r="U25628" s="29"/>
      <c r="V25628" s="29"/>
      <c r="W25628" s="29"/>
      <c r="X25628" s="29"/>
      <c r="Y25628" s="29"/>
      <c r="Z25628" s="29"/>
      <c r="AA25628" s="29"/>
      <c r="AB25628" s="29"/>
      <c r="AC25628" s="29"/>
      <c r="AD25628" s="29"/>
      <c r="AE25628" s="29"/>
      <c r="AF25628" s="29"/>
      <c r="AG25628" s="29"/>
      <c r="AH25628" s="29"/>
      <c r="AI25628" s="29"/>
      <c r="AJ25628" s="29"/>
      <c r="AK25628" s="29"/>
      <c r="AL25628" s="29"/>
      <c r="AM25628" s="29"/>
      <c r="AP25628" s="30"/>
    </row>
    <row r="25629" spans="1:42">
      <c r="A25629" s="29"/>
      <c r="B25629" s="29"/>
      <c r="C25629" s="29"/>
      <c r="D25629" s="29"/>
      <c r="E25629" s="29"/>
      <c r="F25629" s="29"/>
      <c r="G25629" s="29"/>
      <c r="H25629" s="29"/>
      <c r="I25629" s="29"/>
      <c r="J25629" s="29"/>
      <c r="K25629" s="29"/>
      <c r="L25629" s="29"/>
      <c r="M25629" s="29"/>
      <c r="N25629" s="29"/>
      <c r="O25629" s="29"/>
      <c r="P25629" s="29"/>
      <c r="Q25629" s="29"/>
      <c r="R25629" s="29"/>
      <c r="S25629" s="33"/>
      <c r="T25629" s="29"/>
      <c r="U25629" s="29"/>
      <c r="V25629" s="29"/>
      <c r="W25629" s="29"/>
      <c r="X25629" s="29"/>
      <c r="Y25629" s="29"/>
      <c r="Z25629" s="29"/>
      <c r="AA25629" s="29"/>
      <c r="AB25629" s="29"/>
      <c r="AC25629" s="29"/>
      <c r="AD25629" s="29"/>
      <c r="AE25629" s="29"/>
      <c r="AF25629" s="29"/>
      <c r="AG25629" s="29"/>
      <c r="AH25629" s="29"/>
      <c r="AI25629" s="29"/>
      <c r="AJ25629" s="29"/>
      <c r="AK25629" s="29"/>
      <c r="AL25629" s="29"/>
      <c r="AM25629" s="29"/>
      <c r="AP25629" s="30"/>
    </row>
    <row r="25630" spans="1:42">
      <c r="A25630" s="29"/>
      <c r="B25630" s="29"/>
      <c r="C25630" s="29"/>
      <c r="D25630" s="29"/>
      <c r="E25630" s="29"/>
      <c r="F25630" s="29"/>
      <c r="G25630" s="29"/>
      <c r="H25630" s="29"/>
      <c r="I25630" s="29"/>
      <c r="J25630" s="29"/>
      <c r="K25630" s="29"/>
      <c r="L25630" s="29"/>
      <c r="M25630" s="29"/>
      <c r="N25630" s="29"/>
      <c r="O25630" s="29"/>
      <c r="P25630" s="29"/>
      <c r="Q25630" s="29"/>
      <c r="R25630" s="29"/>
      <c r="S25630" s="33"/>
      <c r="T25630" s="29"/>
      <c r="U25630" s="29"/>
      <c r="V25630" s="29"/>
      <c r="W25630" s="29"/>
      <c r="X25630" s="29"/>
      <c r="Y25630" s="29"/>
      <c r="Z25630" s="29"/>
      <c r="AA25630" s="29"/>
      <c r="AB25630" s="29"/>
      <c r="AC25630" s="29"/>
      <c r="AD25630" s="29"/>
      <c r="AE25630" s="29"/>
      <c r="AF25630" s="29"/>
      <c r="AG25630" s="29"/>
      <c r="AH25630" s="29"/>
      <c r="AI25630" s="29"/>
      <c r="AJ25630" s="29"/>
      <c r="AK25630" s="29"/>
      <c r="AL25630" s="29"/>
      <c r="AM25630" s="29"/>
      <c r="AP25630" s="30"/>
    </row>
    <row r="25631" spans="1:42">
      <c r="A25631" s="29"/>
      <c r="B25631" s="29"/>
      <c r="C25631" s="29"/>
      <c r="D25631" s="29"/>
      <c r="E25631" s="29"/>
      <c r="F25631" s="29"/>
      <c r="G25631" s="29"/>
      <c r="H25631" s="29"/>
      <c r="I25631" s="29"/>
      <c r="J25631" s="29"/>
      <c r="K25631" s="29"/>
      <c r="L25631" s="29"/>
      <c r="M25631" s="29"/>
      <c r="N25631" s="29"/>
      <c r="O25631" s="29"/>
      <c r="P25631" s="29"/>
      <c r="Q25631" s="29"/>
      <c r="R25631" s="29"/>
      <c r="S25631" s="33"/>
      <c r="T25631" s="29"/>
      <c r="U25631" s="29"/>
      <c r="V25631" s="29"/>
      <c r="W25631" s="29"/>
      <c r="X25631" s="29"/>
      <c r="Y25631" s="29"/>
      <c r="Z25631" s="29"/>
      <c r="AA25631" s="29"/>
      <c r="AB25631" s="29"/>
      <c r="AC25631" s="29"/>
      <c r="AD25631" s="29"/>
      <c r="AE25631" s="29"/>
      <c r="AF25631" s="29"/>
      <c r="AG25631" s="29"/>
      <c r="AH25631" s="29"/>
      <c r="AI25631" s="29"/>
      <c r="AJ25631" s="29"/>
      <c r="AK25631" s="29"/>
      <c r="AL25631" s="29"/>
      <c r="AM25631" s="29"/>
      <c r="AP25631" s="30"/>
    </row>
    <row r="25632" spans="1:42">
      <c r="A25632" s="29"/>
      <c r="B25632" s="29"/>
      <c r="C25632" s="29"/>
      <c r="D25632" s="29"/>
      <c r="E25632" s="29"/>
      <c r="F25632" s="29"/>
      <c r="G25632" s="29"/>
      <c r="H25632" s="29"/>
      <c r="I25632" s="29"/>
      <c r="J25632" s="29"/>
      <c r="K25632" s="29"/>
      <c r="L25632" s="29"/>
      <c r="M25632" s="29"/>
      <c r="N25632" s="29"/>
      <c r="O25632" s="29"/>
      <c r="P25632" s="29"/>
      <c r="Q25632" s="29"/>
      <c r="R25632" s="29"/>
      <c r="S25632" s="33"/>
      <c r="T25632" s="29"/>
      <c r="U25632" s="29"/>
      <c r="V25632" s="29"/>
      <c r="W25632" s="29"/>
      <c r="X25632" s="29"/>
      <c r="Y25632" s="29"/>
      <c r="Z25632" s="29"/>
      <c r="AA25632" s="29"/>
      <c r="AB25632" s="29"/>
      <c r="AC25632" s="29"/>
      <c r="AD25632" s="29"/>
      <c r="AE25632" s="29"/>
      <c r="AF25632" s="29"/>
      <c r="AG25632" s="29"/>
      <c r="AH25632" s="29"/>
      <c r="AI25632" s="29"/>
      <c r="AJ25632" s="29"/>
      <c r="AK25632" s="29"/>
      <c r="AL25632" s="29"/>
      <c r="AM25632" s="29"/>
      <c r="AP25632" s="30"/>
    </row>
    <row r="25633" spans="1:42">
      <c r="A25633" s="29"/>
      <c r="B25633" s="29"/>
      <c r="C25633" s="29"/>
      <c r="D25633" s="29"/>
      <c r="E25633" s="29"/>
      <c r="F25633" s="29"/>
      <c r="G25633" s="29"/>
      <c r="H25633" s="29"/>
      <c r="I25633" s="29"/>
      <c r="J25633" s="29"/>
      <c r="K25633" s="29"/>
      <c r="L25633" s="29"/>
      <c r="M25633" s="29"/>
      <c r="N25633" s="29"/>
      <c r="O25633" s="29"/>
      <c r="P25633" s="29"/>
      <c r="Q25633" s="29"/>
      <c r="R25633" s="29"/>
      <c r="S25633" s="33"/>
      <c r="T25633" s="29"/>
      <c r="U25633" s="29"/>
      <c r="V25633" s="29"/>
      <c r="W25633" s="29"/>
      <c r="X25633" s="29"/>
      <c r="Y25633" s="29"/>
      <c r="Z25633" s="29"/>
      <c r="AA25633" s="29"/>
      <c r="AB25633" s="29"/>
      <c r="AC25633" s="29"/>
      <c r="AD25633" s="29"/>
      <c r="AE25633" s="29"/>
      <c r="AF25633" s="29"/>
      <c r="AG25633" s="29"/>
      <c r="AH25633" s="29"/>
      <c r="AI25633" s="29"/>
      <c r="AJ25633" s="29"/>
      <c r="AK25633" s="29"/>
      <c r="AL25633" s="29"/>
      <c r="AM25633" s="29"/>
      <c r="AP25633" s="30"/>
    </row>
    <row r="25634" spans="1:42">
      <c r="A25634" s="29"/>
      <c r="B25634" s="29"/>
      <c r="C25634" s="29"/>
      <c r="D25634" s="29"/>
      <c r="E25634" s="29"/>
      <c r="F25634" s="29"/>
      <c r="G25634" s="29"/>
      <c r="H25634" s="29"/>
      <c r="I25634" s="29"/>
      <c r="J25634" s="29"/>
      <c r="K25634" s="29"/>
      <c r="L25634" s="29"/>
      <c r="M25634" s="29"/>
      <c r="N25634" s="29"/>
      <c r="O25634" s="29"/>
      <c r="P25634" s="29"/>
      <c r="Q25634" s="29"/>
      <c r="R25634" s="29"/>
      <c r="S25634" s="33"/>
      <c r="T25634" s="29"/>
      <c r="U25634" s="29"/>
      <c r="V25634" s="29"/>
      <c r="W25634" s="29"/>
      <c r="X25634" s="29"/>
      <c r="Y25634" s="29"/>
      <c r="Z25634" s="29"/>
      <c r="AA25634" s="29"/>
      <c r="AB25634" s="29"/>
      <c r="AC25634" s="29"/>
      <c r="AD25634" s="29"/>
      <c r="AE25634" s="29"/>
      <c r="AF25634" s="29"/>
      <c r="AG25634" s="29"/>
      <c r="AH25634" s="29"/>
      <c r="AI25634" s="29"/>
      <c r="AJ25634" s="29"/>
      <c r="AK25634" s="29"/>
      <c r="AL25634" s="29"/>
      <c r="AM25634" s="29"/>
      <c r="AP25634" s="30"/>
    </row>
    <row r="25635" spans="1:42">
      <c r="A25635" s="29"/>
      <c r="B25635" s="29"/>
      <c r="C25635" s="29"/>
      <c r="D25635" s="29"/>
      <c r="E25635" s="29"/>
      <c r="F25635" s="29"/>
      <c r="G25635" s="29"/>
      <c r="H25635" s="29"/>
      <c r="I25635" s="29"/>
      <c r="J25635" s="29"/>
      <c r="K25635" s="29"/>
      <c r="L25635" s="29"/>
      <c r="M25635" s="29"/>
      <c r="N25635" s="29"/>
      <c r="O25635" s="29"/>
      <c r="P25635" s="29"/>
      <c r="Q25635" s="29"/>
      <c r="R25635" s="29"/>
      <c r="S25635" s="33"/>
      <c r="T25635" s="29"/>
      <c r="U25635" s="29"/>
      <c r="V25635" s="29"/>
      <c r="W25635" s="29"/>
      <c r="X25635" s="29"/>
      <c r="Y25635" s="29"/>
      <c r="Z25635" s="29"/>
      <c r="AA25635" s="29"/>
      <c r="AB25635" s="29"/>
      <c r="AC25635" s="29"/>
      <c r="AD25635" s="29"/>
      <c r="AE25635" s="29"/>
      <c r="AF25635" s="29"/>
      <c r="AG25635" s="29"/>
      <c r="AH25635" s="29"/>
      <c r="AI25635" s="29"/>
      <c r="AJ25635" s="29"/>
      <c r="AK25635" s="29"/>
      <c r="AL25635" s="29"/>
      <c r="AM25635" s="29"/>
      <c r="AP25635" s="30"/>
    </row>
    <row r="25636" spans="1:42">
      <c r="A25636" s="29"/>
      <c r="B25636" s="29"/>
      <c r="C25636" s="29"/>
      <c r="D25636" s="29"/>
      <c r="E25636" s="29"/>
      <c r="F25636" s="29"/>
      <c r="G25636" s="29"/>
      <c r="H25636" s="29"/>
      <c r="I25636" s="29"/>
      <c r="J25636" s="29"/>
      <c r="K25636" s="29"/>
      <c r="L25636" s="29"/>
      <c r="M25636" s="29"/>
      <c r="N25636" s="29"/>
      <c r="O25636" s="29"/>
      <c r="P25636" s="29"/>
      <c r="Q25636" s="29"/>
      <c r="R25636" s="29"/>
      <c r="S25636" s="33"/>
      <c r="T25636" s="29"/>
      <c r="U25636" s="29"/>
      <c r="V25636" s="29"/>
      <c r="W25636" s="29"/>
      <c r="X25636" s="29"/>
      <c r="Y25636" s="29"/>
      <c r="Z25636" s="29"/>
      <c r="AA25636" s="29"/>
      <c r="AB25636" s="29"/>
      <c r="AC25636" s="29"/>
      <c r="AD25636" s="29"/>
      <c r="AE25636" s="29"/>
      <c r="AF25636" s="29"/>
      <c r="AG25636" s="29"/>
      <c r="AH25636" s="29"/>
      <c r="AI25636" s="29"/>
      <c r="AJ25636" s="29"/>
      <c r="AK25636" s="29"/>
      <c r="AL25636" s="29"/>
      <c r="AM25636" s="29"/>
      <c r="AP25636" s="30"/>
    </row>
    <row r="25637" spans="1:42">
      <c r="A25637" s="29"/>
      <c r="B25637" s="29"/>
      <c r="C25637" s="29"/>
      <c r="D25637" s="29"/>
      <c r="E25637" s="29"/>
      <c r="F25637" s="29"/>
      <c r="G25637" s="29"/>
      <c r="H25637" s="29"/>
      <c r="I25637" s="29"/>
      <c r="J25637" s="29"/>
      <c r="K25637" s="29"/>
      <c r="L25637" s="29"/>
      <c r="M25637" s="29"/>
      <c r="N25637" s="29"/>
      <c r="O25637" s="29"/>
      <c r="P25637" s="29"/>
      <c r="Q25637" s="29"/>
      <c r="R25637" s="29"/>
      <c r="S25637" s="33"/>
      <c r="T25637" s="29"/>
      <c r="U25637" s="29"/>
      <c r="V25637" s="29"/>
      <c r="W25637" s="29"/>
      <c r="X25637" s="29"/>
      <c r="Y25637" s="29"/>
      <c r="Z25637" s="29"/>
      <c r="AA25637" s="29"/>
      <c r="AB25637" s="29"/>
      <c r="AC25637" s="29"/>
      <c r="AD25637" s="29"/>
      <c r="AE25637" s="29"/>
      <c r="AF25637" s="29"/>
      <c r="AG25637" s="29"/>
      <c r="AH25637" s="29"/>
      <c r="AI25637" s="29"/>
      <c r="AJ25637" s="29"/>
      <c r="AK25637" s="29"/>
      <c r="AL25637" s="29"/>
      <c r="AM25637" s="29"/>
      <c r="AP25637" s="30"/>
    </row>
    <row r="25638" spans="1:42">
      <c r="A25638" s="29"/>
      <c r="B25638" s="29"/>
      <c r="C25638" s="29"/>
      <c r="D25638" s="29"/>
      <c r="E25638" s="29"/>
      <c r="F25638" s="29"/>
      <c r="G25638" s="29"/>
      <c r="H25638" s="29"/>
      <c r="I25638" s="29"/>
      <c r="J25638" s="29"/>
      <c r="K25638" s="29"/>
      <c r="L25638" s="29"/>
      <c r="M25638" s="29"/>
      <c r="N25638" s="29"/>
      <c r="O25638" s="29"/>
      <c r="P25638" s="29"/>
      <c r="Q25638" s="29"/>
      <c r="R25638" s="29"/>
      <c r="S25638" s="33"/>
      <c r="T25638" s="29"/>
      <c r="U25638" s="29"/>
      <c r="V25638" s="29"/>
      <c r="W25638" s="29"/>
      <c r="X25638" s="29"/>
      <c r="Y25638" s="29"/>
      <c r="Z25638" s="29"/>
      <c r="AA25638" s="29"/>
      <c r="AB25638" s="29"/>
      <c r="AC25638" s="29"/>
      <c r="AD25638" s="29"/>
      <c r="AE25638" s="29"/>
      <c r="AF25638" s="29"/>
      <c r="AG25638" s="29"/>
      <c r="AH25638" s="29"/>
      <c r="AI25638" s="29"/>
      <c r="AJ25638" s="29"/>
      <c r="AK25638" s="29"/>
      <c r="AL25638" s="29"/>
      <c r="AM25638" s="29"/>
      <c r="AP25638" s="30"/>
    </row>
    <row r="25639" spans="1:42">
      <c r="A25639" s="29"/>
      <c r="B25639" s="29"/>
      <c r="C25639" s="29"/>
      <c r="D25639" s="29"/>
      <c r="E25639" s="29"/>
      <c r="F25639" s="29"/>
      <c r="G25639" s="29"/>
      <c r="H25639" s="29"/>
      <c r="I25639" s="29"/>
      <c r="J25639" s="29"/>
      <c r="K25639" s="29"/>
      <c r="L25639" s="29"/>
      <c r="M25639" s="29"/>
      <c r="N25639" s="29"/>
      <c r="O25639" s="29"/>
      <c r="P25639" s="29"/>
      <c r="Q25639" s="29"/>
      <c r="R25639" s="29"/>
      <c r="S25639" s="33"/>
      <c r="T25639" s="29"/>
      <c r="U25639" s="29"/>
      <c r="V25639" s="29"/>
      <c r="W25639" s="29"/>
      <c r="X25639" s="29"/>
      <c r="Y25639" s="29"/>
      <c r="Z25639" s="29"/>
      <c r="AA25639" s="29"/>
      <c r="AB25639" s="29"/>
      <c r="AC25639" s="29"/>
      <c r="AD25639" s="29"/>
      <c r="AE25639" s="29"/>
      <c r="AF25639" s="29"/>
      <c r="AG25639" s="29"/>
      <c r="AH25639" s="29"/>
      <c r="AI25639" s="29"/>
      <c r="AJ25639" s="29"/>
      <c r="AK25639" s="29"/>
      <c r="AL25639" s="29"/>
      <c r="AM25639" s="29"/>
      <c r="AP25639" s="30"/>
    </row>
    <row r="25640" spans="1:42">
      <c r="A25640" s="29"/>
      <c r="B25640" s="29"/>
      <c r="C25640" s="29"/>
      <c r="D25640" s="29"/>
      <c r="E25640" s="29"/>
      <c r="F25640" s="29"/>
      <c r="G25640" s="29"/>
      <c r="H25640" s="29"/>
      <c r="I25640" s="29"/>
      <c r="J25640" s="29"/>
      <c r="K25640" s="29"/>
      <c r="L25640" s="29"/>
      <c r="M25640" s="29"/>
      <c r="N25640" s="29"/>
      <c r="O25640" s="29"/>
      <c r="P25640" s="29"/>
      <c r="Q25640" s="29"/>
      <c r="R25640" s="29"/>
      <c r="S25640" s="33"/>
      <c r="T25640" s="29"/>
      <c r="U25640" s="29"/>
      <c r="V25640" s="29"/>
      <c r="W25640" s="29"/>
      <c r="X25640" s="29"/>
      <c r="Y25640" s="29"/>
      <c r="Z25640" s="29"/>
      <c r="AA25640" s="29"/>
      <c r="AB25640" s="29"/>
      <c r="AC25640" s="29"/>
      <c r="AD25640" s="29"/>
      <c r="AE25640" s="29"/>
      <c r="AF25640" s="29"/>
      <c r="AG25640" s="29"/>
      <c r="AH25640" s="29"/>
      <c r="AI25640" s="29"/>
      <c r="AJ25640" s="29"/>
      <c r="AK25640" s="29"/>
      <c r="AL25640" s="29"/>
      <c r="AM25640" s="29"/>
      <c r="AP25640" s="30"/>
    </row>
    <row r="25641" spans="1:42">
      <c r="A25641" s="29"/>
      <c r="B25641" s="29"/>
      <c r="C25641" s="29"/>
      <c r="D25641" s="29"/>
      <c r="E25641" s="29"/>
      <c r="F25641" s="29"/>
      <c r="G25641" s="29"/>
      <c r="H25641" s="29"/>
      <c r="I25641" s="29"/>
      <c r="J25641" s="29"/>
      <c r="K25641" s="29"/>
      <c r="L25641" s="29"/>
      <c r="M25641" s="29"/>
      <c r="N25641" s="29"/>
      <c r="O25641" s="29"/>
      <c r="P25641" s="29"/>
      <c r="Q25641" s="29"/>
      <c r="R25641" s="29"/>
      <c r="S25641" s="33"/>
      <c r="T25641" s="29"/>
      <c r="U25641" s="29"/>
      <c r="V25641" s="29"/>
      <c r="W25641" s="29"/>
      <c r="X25641" s="29"/>
      <c r="Y25641" s="29"/>
      <c r="Z25641" s="29"/>
      <c r="AA25641" s="29"/>
      <c r="AB25641" s="29"/>
      <c r="AC25641" s="29"/>
      <c r="AD25641" s="29"/>
      <c r="AE25641" s="29"/>
      <c r="AF25641" s="29"/>
      <c r="AG25641" s="29"/>
      <c r="AH25641" s="29"/>
      <c r="AI25641" s="29"/>
      <c r="AJ25641" s="29"/>
      <c r="AK25641" s="29"/>
      <c r="AL25641" s="29"/>
      <c r="AM25641" s="29"/>
      <c r="AP25641" s="30"/>
    </row>
    <row r="25642" spans="1:42">
      <c r="A25642" s="29"/>
      <c r="B25642" s="29"/>
      <c r="C25642" s="29"/>
      <c r="D25642" s="29"/>
      <c r="E25642" s="29"/>
      <c r="F25642" s="29"/>
      <c r="G25642" s="29"/>
      <c r="H25642" s="29"/>
      <c r="I25642" s="29"/>
      <c r="J25642" s="29"/>
      <c r="K25642" s="29"/>
      <c r="L25642" s="29"/>
      <c r="M25642" s="29"/>
      <c r="N25642" s="29"/>
      <c r="O25642" s="29"/>
      <c r="P25642" s="29"/>
      <c r="Q25642" s="29"/>
      <c r="R25642" s="29"/>
      <c r="S25642" s="33"/>
      <c r="T25642" s="29"/>
      <c r="U25642" s="29"/>
      <c r="V25642" s="29"/>
      <c r="W25642" s="29"/>
      <c r="X25642" s="29"/>
      <c r="Y25642" s="29"/>
      <c r="Z25642" s="29"/>
      <c r="AA25642" s="29"/>
      <c r="AB25642" s="29"/>
      <c r="AC25642" s="29"/>
      <c r="AD25642" s="29"/>
      <c r="AE25642" s="29"/>
      <c r="AF25642" s="29"/>
      <c r="AG25642" s="29"/>
      <c r="AH25642" s="29"/>
      <c r="AI25642" s="29"/>
      <c r="AJ25642" s="29"/>
      <c r="AK25642" s="29"/>
      <c r="AL25642" s="29"/>
      <c r="AM25642" s="29"/>
      <c r="AP25642" s="30"/>
    </row>
    <row r="25643" spans="1:42">
      <c r="A25643" s="29"/>
      <c r="B25643" s="29"/>
      <c r="C25643" s="29"/>
      <c r="D25643" s="29"/>
      <c r="E25643" s="29"/>
      <c r="F25643" s="29"/>
      <c r="G25643" s="29"/>
      <c r="H25643" s="29"/>
      <c r="I25643" s="29"/>
      <c r="J25643" s="29"/>
      <c r="K25643" s="29"/>
      <c r="L25643" s="29"/>
      <c r="M25643" s="29"/>
      <c r="N25643" s="29"/>
      <c r="O25643" s="29"/>
      <c r="P25643" s="29"/>
      <c r="Q25643" s="29"/>
      <c r="R25643" s="29"/>
      <c r="S25643" s="33"/>
      <c r="T25643" s="29"/>
      <c r="U25643" s="29"/>
      <c r="V25643" s="29"/>
      <c r="W25643" s="29"/>
      <c r="X25643" s="29"/>
      <c r="Y25643" s="29"/>
      <c r="Z25643" s="29"/>
      <c r="AA25643" s="29"/>
      <c r="AB25643" s="29"/>
      <c r="AC25643" s="29"/>
      <c r="AD25643" s="29"/>
      <c r="AE25643" s="29"/>
      <c r="AF25643" s="29"/>
      <c r="AG25643" s="29"/>
      <c r="AH25643" s="29"/>
      <c r="AI25643" s="29"/>
      <c r="AJ25643" s="29"/>
      <c r="AK25643" s="29"/>
      <c r="AL25643" s="29"/>
      <c r="AM25643" s="29"/>
      <c r="AP25643" s="30"/>
    </row>
    <row r="25644" spans="1:42">
      <c r="A25644" s="29"/>
      <c r="B25644" s="29"/>
      <c r="C25644" s="29"/>
      <c r="D25644" s="29"/>
      <c r="E25644" s="29"/>
      <c r="F25644" s="29"/>
      <c r="G25644" s="29"/>
      <c r="H25644" s="29"/>
      <c r="I25644" s="29"/>
      <c r="J25644" s="29"/>
      <c r="K25644" s="29"/>
      <c r="L25644" s="29"/>
      <c r="M25644" s="29"/>
      <c r="N25644" s="29"/>
      <c r="O25644" s="29"/>
      <c r="P25644" s="29"/>
      <c r="Q25644" s="29"/>
      <c r="R25644" s="29"/>
      <c r="S25644" s="33"/>
      <c r="T25644" s="29"/>
      <c r="U25644" s="29"/>
      <c r="V25644" s="29"/>
      <c r="W25644" s="29"/>
      <c r="X25644" s="29"/>
      <c r="Y25644" s="29"/>
      <c r="Z25644" s="29"/>
      <c r="AA25644" s="29"/>
      <c r="AB25644" s="29"/>
      <c r="AC25644" s="29"/>
      <c r="AD25644" s="29"/>
      <c r="AE25644" s="29"/>
      <c r="AF25644" s="29"/>
      <c r="AG25644" s="29"/>
      <c r="AH25644" s="29"/>
      <c r="AI25644" s="29"/>
      <c r="AJ25644" s="29"/>
      <c r="AK25644" s="29"/>
      <c r="AL25644" s="29"/>
      <c r="AM25644" s="29"/>
      <c r="AP25644" s="30"/>
    </row>
    <row r="25645" spans="1:42">
      <c r="A25645" s="29"/>
      <c r="B25645" s="29"/>
      <c r="C25645" s="29"/>
      <c r="D25645" s="29"/>
      <c r="E25645" s="29"/>
      <c r="F25645" s="29"/>
      <c r="G25645" s="29"/>
      <c r="H25645" s="29"/>
      <c r="I25645" s="29"/>
      <c r="J25645" s="29"/>
      <c r="K25645" s="29"/>
      <c r="L25645" s="29"/>
      <c r="M25645" s="29"/>
      <c r="N25645" s="29"/>
      <c r="O25645" s="29"/>
      <c r="P25645" s="29"/>
      <c r="Q25645" s="29"/>
      <c r="R25645" s="29"/>
      <c r="S25645" s="33"/>
      <c r="T25645" s="29"/>
      <c r="U25645" s="29"/>
      <c r="V25645" s="29"/>
      <c r="W25645" s="29"/>
      <c r="X25645" s="29"/>
      <c r="Y25645" s="29"/>
      <c r="Z25645" s="29"/>
      <c r="AA25645" s="29"/>
      <c r="AB25645" s="29"/>
      <c r="AC25645" s="29"/>
      <c r="AD25645" s="29"/>
      <c r="AE25645" s="29"/>
      <c r="AF25645" s="29"/>
      <c r="AG25645" s="29"/>
      <c r="AH25645" s="29"/>
      <c r="AI25645" s="29"/>
      <c r="AJ25645" s="29"/>
      <c r="AK25645" s="29"/>
      <c r="AL25645" s="29"/>
      <c r="AM25645" s="29"/>
      <c r="AP25645" s="30"/>
    </row>
    <row r="25646" spans="1:42">
      <c r="A25646" s="29"/>
      <c r="B25646" s="29"/>
      <c r="C25646" s="29"/>
      <c r="D25646" s="29"/>
      <c r="E25646" s="29"/>
      <c r="F25646" s="29"/>
      <c r="G25646" s="29"/>
      <c r="H25646" s="29"/>
      <c r="I25646" s="29"/>
      <c r="J25646" s="29"/>
      <c r="K25646" s="29"/>
      <c r="L25646" s="29"/>
      <c r="M25646" s="29"/>
      <c r="N25646" s="29"/>
      <c r="O25646" s="29"/>
      <c r="P25646" s="29"/>
      <c r="Q25646" s="29"/>
      <c r="R25646" s="29"/>
      <c r="S25646" s="33"/>
      <c r="T25646" s="29"/>
      <c r="U25646" s="29"/>
      <c r="V25646" s="29"/>
      <c r="W25646" s="29"/>
      <c r="X25646" s="29"/>
      <c r="Y25646" s="29"/>
      <c r="Z25646" s="29"/>
      <c r="AA25646" s="29"/>
      <c r="AB25646" s="29"/>
      <c r="AC25646" s="29"/>
      <c r="AD25646" s="29"/>
      <c r="AE25646" s="29"/>
      <c r="AF25646" s="29"/>
      <c r="AG25646" s="29"/>
      <c r="AH25646" s="29"/>
      <c r="AI25646" s="29"/>
      <c r="AJ25646" s="29"/>
      <c r="AK25646" s="29"/>
      <c r="AL25646" s="29"/>
      <c r="AM25646" s="29"/>
      <c r="AP25646" s="30"/>
    </row>
    <row r="25647" spans="1:42">
      <c r="A25647" s="29"/>
      <c r="B25647" s="29"/>
      <c r="C25647" s="29"/>
      <c r="D25647" s="29"/>
      <c r="E25647" s="29"/>
      <c r="F25647" s="29"/>
      <c r="G25647" s="29"/>
      <c r="H25647" s="29"/>
      <c r="I25647" s="29"/>
      <c r="J25647" s="29"/>
      <c r="K25647" s="29"/>
      <c r="L25647" s="29"/>
      <c r="M25647" s="29"/>
      <c r="N25647" s="29"/>
      <c r="O25647" s="29"/>
      <c r="P25647" s="29"/>
      <c r="Q25647" s="29"/>
      <c r="R25647" s="29"/>
      <c r="S25647" s="33"/>
      <c r="T25647" s="29"/>
      <c r="U25647" s="29"/>
      <c r="V25647" s="29"/>
      <c r="W25647" s="29"/>
      <c r="X25647" s="29"/>
      <c r="Y25647" s="29"/>
      <c r="Z25647" s="29"/>
      <c r="AA25647" s="29"/>
      <c r="AB25647" s="29"/>
      <c r="AC25647" s="29"/>
      <c r="AD25647" s="29"/>
      <c r="AE25647" s="29"/>
      <c r="AF25647" s="29"/>
      <c r="AG25647" s="29"/>
      <c r="AH25647" s="29"/>
      <c r="AI25647" s="29"/>
      <c r="AJ25647" s="29"/>
      <c r="AK25647" s="29"/>
      <c r="AL25647" s="29"/>
      <c r="AM25647" s="29"/>
      <c r="AP25647" s="30"/>
    </row>
    <row r="25648" spans="1:42">
      <c r="A25648" s="29"/>
      <c r="B25648" s="29"/>
      <c r="C25648" s="29"/>
      <c r="D25648" s="29"/>
      <c r="E25648" s="29"/>
      <c r="F25648" s="29"/>
      <c r="G25648" s="29"/>
      <c r="H25648" s="29"/>
      <c r="I25648" s="29"/>
      <c r="J25648" s="29"/>
      <c r="K25648" s="29"/>
      <c r="L25648" s="29"/>
      <c r="M25648" s="29"/>
      <c r="N25648" s="29"/>
      <c r="O25648" s="29"/>
      <c r="P25648" s="29"/>
      <c r="Q25648" s="29"/>
      <c r="R25648" s="29"/>
      <c r="S25648" s="33"/>
      <c r="T25648" s="29"/>
      <c r="U25648" s="29"/>
      <c r="V25648" s="29"/>
      <c r="W25648" s="29"/>
      <c r="X25648" s="29"/>
      <c r="Y25648" s="29"/>
      <c r="Z25648" s="29"/>
      <c r="AA25648" s="29"/>
      <c r="AB25648" s="29"/>
      <c r="AC25648" s="29"/>
      <c r="AD25648" s="29"/>
      <c r="AE25648" s="29"/>
      <c r="AF25648" s="29"/>
      <c r="AG25648" s="29"/>
      <c r="AH25648" s="29"/>
      <c r="AI25648" s="29"/>
      <c r="AJ25648" s="29"/>
      <c r="AK25648" s="29"/>
      <c r="AL25648" s="29"/>
      <c r="AM25648" s="29"/>
      <c r="AP25648" s="30"/>
    </row>
    <row r="25649" spans="1:42">
      <c r="A25649" s="29"/>
      <c r="B25649" s="29"/>
      <c r="C25649" s="29"/>
      <c r="D25649" s="29"/>
      <c r="E25649" s="29"/>
      <c r="F25649" s="29"/>
      <c r="G25649" s="29"/>
      <c r="H25649" s="29"/>
      <c r="I25649" s="29"/>
      <c r="J25649" s="29"/>
      <c r="K25649" s="29"/>
      <c r="L25649" s="29"/>
      <c r="M25649" s="29"/>
      <c r="N25649" s="29"/>
      <c r="O25649" s="29"/>
      <c r="P25649" s="29"/>
      <c r="Q25649" s="29"/>
      <c r="R25649" s="29"/>
      <c r="S25649" s="33"/>
      <c r="T25649" s="29"/>
      <c r="U25649" s="29"/>
      <c r="V25649" s="29"/>
      <c r="W25649" s="29"/>
      <c r="X25649" s="29"/>
      <c r="Y25649" s="29"/>
      <c r="Z25649" s="29"/>
      <c r="AA25649" s="29"/>
      <c r="AB25649" s="29"/>
      <c r="AC25649" s="29"/>
      <c r="AD25649" s="29"/>
      <c r="AE25649" s="29"/>
      <c r="AF25649" s="29"/>
      <c r="AG25649" s="29"/>
      <c r="AH25649" s="29"/>
      <c r="AI25649" s="29"/>
      <c r="AJ25649" s="29"/>
      <c r="AK25649" s="29"/>
      <c r="AL25649" s="29"/>
      <c r="AM25649" s="29"/>
      <c r="AP25649" s="30"/>
    </row>
    <row r="25650" spans="1:42">
      <c r="A25650" s="29"/>
      <c r="B25650" s="29"/>
      <c r="C25650" s="29"/>
      <c r="D25650" s="29"/>
      <c r="E25650" s="29"/>
      <c r="F25650" s="29"/>
      <c r="G25650" s="29"/>
      <c r="H25650" s="29"/>
      <c r="I25650" s="29"/>
      <c r="J25650" s="29"/>
      <c r="K25650" s="29"/>
      <c r="L25650" s="29"/>
      <c r="M25650" s="29"/>
      <c r="N25650" s="29"/>
      <c r="O25650" s="29"/>
      <c r="P25650" s="29"/>
      <c r="Q25650" s="29"/>
      <c r="R25650" s="29"/>
      <c r="S25650" s="33"/>
      <c r="T25650" s="29"/>
      <c r="U25650" s="29"/>
      <c r="V25650" s="29"/>
      <c r="W25650" s="29"/>
      <c r="X25650" s="29"/>
      <c r="Y25650" s="29"/>
      <c r="Z25650" s="29"/>
      <c r="AA25650" s="29"/>
      <c r="AB25650" s="29"/>
      <c r="AC25650" s="29"/>
      <c r="AD25650" s="29"/>
      <c r="AE25650" s="29"/>
      <c r="AF25650" s="29"/>
      <c r="AG25650" s="29"/>
      <c r="AH25650" s="29"/>
      <c r="AI25650" s="29"/>
      <c r="AJ25650" s="29"/>
      <c r="AK25650" s="29"/>
      <c r="AL25650" s="29"/>
      <c r="AM25650" s="29"/>
      <c r="AP25650" s="30"/>
    </row>
    <row r="25651" spans="1:42">
      <c r="A25651" s="29"/>
      <c r="B25651" s="29"/>
      <c r="C25651" s="29"/>
      <c r="D25651" s="29"/>
      <c r="E25651" s="29"/>
      <c r="F25651" s="29"/>
      <c r="G25651" s="29"/>
      <c r="H25651" s="29"/>
      <c r="I25651" s="29"/>
      <c r="J25651" s="29"/>
      <c r="K25651" s="29"/>
      <c r="L25651" s="29"/>
      <c r="M25651" s="29"/>
      <c r="N25651" s="29"/>
      <c r="O25651" s="29"/>
      <c r="P25651" s="29"/>
      <c r="Q25651" s="29"/>
      <c r="R25651" s="29"/>
      <c r="S25651" s="33"/>
      <c r="T25651" s="29"/>
      <c r="U25651" s="29"/>
      <c r="V25651" s="29"/>
      <c r="W25651" s="29"/>
      <c r="X25651" s="29"/>
      <c r="Y25651" s="29"/>
      <c r="Z25651" s="29"/>
      <c r="AA25651" s="29"/>
      <c r="AB25651" s="29"/>
      <c r="AC25651" s="29"/>
      <c r="AD25651" s="29"/>
      <c r="AE25651" s="29"/>
      <c r="AF25651" s="29"/>
      <c r="AG25651" s="29"/>
      <c r="AH25651" s="29"/>
      <c r="AI25651" s="29"/>
      <c r="AJ25651" s="29"/>
      <c r="AK25651" s="29"/>
      <c r="AL25651" s="29"/>
      <c r="AM25651" s="29"/>
      <c r="AP25651" s="30"/>
    </row>
    <row r="25652" spans="1:42">
      <c r="A25652" s="29"/>
      <c r="B25652" s="29"/>
      <c r="C25652" s="29"/>
      <c r="D25652" s="29"/>
      <c r="E25652" s="29"/>
      <c r="F25652" s="29"/>
      <c r="G25652" s="29"/>
      <c r="H25652" s="29"/>
      <c r="I25652" s="29"/>
      <c r="J25652" s="29"/>
      <c r="K25652" s="29"/>
      <c r="L25652" s="29"/>
      <c r="M25652" s="29"/>
      <c r="N25652" s="29"/>
      <c r="O25652" s="29"/>
      <c r="P25652" s="29"/>
      <c r="Q25652" s="29"/>
      <c r="R25652" s="29"/>
      <c r="S25652" s="33"/>
      <c r="T25652" s="29"/>
      <c r="U25652" s="29"/>
      <c r="V25652" s="29"/>
      <c r="W25652" s="29"/>
      <c r="X25652" s="29"/>
      <c r="Y25652" s="29"/>
      <c r="Z25652" s="29"/>
      <c r="AA25652" s="29"/>
      <c r="AB25652" s="29"/>
      <c r="AC25652" s="29"/>
      <c r="AD25652" s="29"/>
      <c r="AE25652" s="29"/>
      <c r="AF25652" s="29"/>
      <c r="AG25652" s="29"/>
      <c r="AH25652" s="29"/>
      <c r="AI25652" s="29"/>
      <c r="AJ25652" s="29"/>
      <c r="AK25652" s="29"/>
      <c r="AL25652" s="29"/>
      <c r="AM25652" s="29"/>
      <c r="AP25652" s="30"/>
    </row>
    <row r="25653" spans="1:42">
      <c r="A25653" s="29"/>
      <c r="B25653" s="29"/>
      <c r="C25653" s="29"/>
      <c r="D25653" s="29"/>
      <c r="E25653" s="29"/>
      <c r="F25653" s="29"/>
      <c r="G25653" s="29"/>
      <c r="H25653" s="29"/>
      <c r="I25653" s="29"/>
      <c r="J25653" s="29"/>
      <c r="K25653" s="29"/>
      <c r="L25653" s="29"/>
      <c r="M25653" s="29"/>
      <c r="N25653" s="29"/>
      <c r="O25653" s="29"/>
      <c r="P25653" s="29"/>
      <c r="Q25653" s="29"/>
      <c r="R25653" s="29"/>
      <c r="S25653" s="33"/>
      <c r="T25653" s="29"/>
      <c r="U25653" s="29"/>
      <c r="V25653" s="29"/>
      <c r="W25653" s="29"/>
      <c r="X25653" s="29"/>
      <c r="Y25653" s="29"/>
      <c r="Z25653" s="29"/>
      <c r="AA25653" s="29"/>
      <c r="AB25653" s="29"/>
      <c r="AC25653" s="29"/>
      <c r="AD25653" s="29"/>
      <c r="AE25653" s="29"/>
      <c r="AF25653" s="29"/>
      <c r="AG25653" s="29"/>
      <c r="AH25653" s="29"/>
      <c r="AI25653" s="29"/>
      <c r="AJ25653" s="29"/>
      <c r="AK25653" s="29"/>
      <c r="AL25653" s="29"/>
      <c r="AM25653" s="29"/>
      <c r="AP25653" s="30"/>
    </row>
    <row r="25654" spans="1:42">
      <c r="A25654" s="29"/>
      <c r="B25654" s="29"/>
      <c r="C25654" s="29"/>
      <c r="D25654" s="29"/>
      <c r="E25654" s="29"/>
      <c r="F25654" s="29"/>
      <c r="G25654" s="29"/>
      <c r="H25654" s="29"/>
      <c r="I25654" s="29"/>
      <c r="J25654" s="29"/>
      <c r="K25654" s="29"/>
      <c r="L25654" s="29"/>
      <c r="M25654" s="29"/>
      <c r="N25654" s="29"/>
      <c r="O25654" s="29"/>
      <c r="P25654" s="29"/>
      <c r="Q25654" s="29"/>
      <c r="R25654" s="29"/>
      <c r="S25654" s="33"/>
      <c r="T25654" s="29"/>
      <c r="U25654" s="29"/>
      <c r="V25654" s="29"/>
      <c r="W25654" s="29"/>
      <c r="X25654" s="29"/>
      <c r="Y25654" s="29"/>
      <c r="Z25654" s="29"/>
      <c r="AA25654" s="29"/>
      <c r="AB25654" s="29"/>
      <c r="AC25654" s="29"/>
      <c r="AD25654" s="29"/>
      <c r="AE25654" s="29"/>
      <c r="AF25654" s="29"/>
      <c r="AG25654" s="29"/>
      <c r="AH25654" s="29"/>
      <c r="AI25654" s="29"/>
      <c r="AJ25654" s="29"/>
      <c r="AK25654" s="29"/>
      <c r="AL25654" s="29"/>
      <c r="AM25654" s="29"/>
      <c r="AP25654" s="30"/>
    </row>
    <row r="25655" spans="1:42">
      <c r="A25655" s="29"/>
      <c r="B25655" s="29"/>
      <c r="C25655" s="29"/>
      <c r="D25655" s="29"/>
      <c r="E25655" s="29"/>
      <c r="F25655" s="29"/>
      <c r="G25655" s="29"/>
      <c r="H25655" s="29"/>
      <c r="I25655" s="29"/>
      <c r="J25655" s="29"/>
      <c r="K25655" s="29"/>
      <c r="L25655" s="29"/>
      <c r="M25655" s="29"/>
      <c r="N25655" s="29"/>
      <c r="O25655" s="29"/>
      <c r="P25655" s="29"/>
      <c r="Q25655" s="29"/>
      <c r="R25655" s="29"/>
      <c r="S25655" s="33"/>
      <c r="T25655" s="29"/>
      <c r="U25655" s="29"/>
      <c r="V25655" s="29"/>
      <c r="W25655" s="29"/>
      <c r="X25655" s="29"/>
      <c r="Y25655" s="29"/>
      <c r="Z25655" s="29"/>
      <c r="AA25655" s="29"/>
      <c r="AB25655" s="29"/>
      <c r="AC25655" s="29"/>
      <c r="AD25655" s="29"/>
      <c r="AE25655" s="29"/>
      <c r="AF25655" s="29"/>
      <c r="AG25655" s="29"/>
      <c r="AH25655" s="29"/>
      <c r="AI25655" s="29"/>
      <c r="AJ25655" s="29"/>
      <c r="AK25655" s="29"/>
      <c r="AL25655" s="29"/>
      <c r="AM25655" s="29"/>
      <c r="AP25655" s="30"/>
    </row>
    <row r="25656" spans="1:42">
      <c r="A25656" s="29"/>
      <c r="B25656" s="29"/>
      <c r="C25656" s="29"/>
      <c r="D25656" s="29"/>
      <c r="E25656" s="29"/>
      <c r="F25656" s="29"/>
      <c r="G25656" s="29"/>
      <c r="H25656" s="29"/>
      <c r="I25656" s="29"/>
      <c r="J25656" s="29"/>
      <c r="K25656" s="29"/>
      <c r="L25656" s="29"/>
      <c r="M25656" s="29"/>
      <c r="N25656" s="29"/>
      <c r="O25656" s="29"/>
      <c r="P25656" s="29"/>
      <c r="Q25656" s="29"/>
      <c r="R25656" s="29"/>
      <c r="S25656" s="33"/>
      <c r="T25656" s="29"/>
      <c r="U25656" s="29"/>
      <c r="V25656" s="29"/>
      <c r="W25656" s="29"/>
      <c r="X25656" s="29"/>
      <c r="Y25656" s="29"/>
      <c r="Z25656" s="29"/>
      <c r="AA25656" s="29"/>
      <c r="AB25656" s="29"/>
      <c r="AC25656" s="29"/>
      <c r="AD25656" s="29"/>
      <c r="AE25656" s="29"/>
      <c r="AF25656" s="29"/>
      <c r="AG25656" s="29"/>
      <c r="AH25656" s="29"/>
      <c r="AI25656" s="29"/>
      <c r="AJ25656" s="29"/>
      <c r="AK25656" s="29"/>
      <c r="AL25656" s="29"/>
      <c r="AM25656" s="29"/>
      <c r="AP25656" s="30"/>
    </row>
    <row r="25657" spans="1:42">
      <c r="A25657" s="29"/>
      <c r="B25657" s="29"/>
      <c r="C25657" s="29"/>
      <c r="D25657" s="29"/>
      <c r="E25657" s="29"/>
      <c r="F25657" s="29"/>
      <c r="G25657" s="29"/>
      <c r="H25657" s="29"/>
      <c r="I25657" s="29"/>
      <c r="J25657" s="29"/>
      <c r="K25657" s="29"/>
      <c r="L25657" s="29"/>
      <c r="M25657" s="29"/>
      <c r="N25657" s="29"/>
      <c r="O25657" s="29"/>
      <c r="P25657" s="29"/>
      <c r="Q25657" s="29"/>
      <c r="R25657" s="29"/>
      <c r="S25657" s="33"/>
      <c r="T25657" s="29"/>
      <c r="U25657" s="29"/>
      <c r="V25657" s="29"/>
      <c r="W25657" s="29"/>
      <c r="X25657" s="29"/>
      <c r="Y25657" s="29"/>
      <c r="Z25657" s="29"/>
      <c r="AA25657" s="29"/>
      <c r="AB25657" s="29"/>
      <c r="AC25657" s="29"/>
      <c r="AD25657" s="29"/>
      <c r="AE25657" s="29"/>
      <c r="AF25657" s="29"/>
      <c r="AG25657" s="29"/>
      <c r="AH25657" s="29"/>
      <c r="AI25657" s="29"/>
      <c r="AJ25657" s="29"/>
      <c r="AK25657" s="29"/>
      <c r="AL25657" s="29"/>
      <c r="AM25657" s="29"/>
      <c r="AP25657" s="30"/>
    </row>
    <row r="25658" spans="1:42">
      <c r="A25658" s="29"/>
      <c r="B25658" s="29"/>
      <c r="C25658" s="29"/>
      <c r="D25658" s="29"/>
      <c r="E25658" s="29"/>
      <c r="F25658" s="29"/>
      <c r="G25658" s="29"/>
      <c r="H25658" s="29"/>
      <c r="I25658" s="29"/>
      <c r="J25658" s="29"/>
      <c r="K25658" s="29"/>
      <c r="L25658" s="29"/>
      <c r="M25658" s="29"/>
      <c r="N25658" s="29"/>
      <c r="O25658" s="29"/>
      <c r="P25658" s="29"/>
      <c r="Q25658" s="29"/>
      <c r="R25658" s="29"/>
      <c r="S25658" s="33"/>
      <c r="T25658" s="29"/>
      <c r="U25658" s="29"/>
      <c r="V25658" s="29"/>
      <c r="W25658" s="29"/>
      <c r="X25658" s="29"/>
      <c r="Y25658" s="29"/>
      <c r="Z25658" s="29"/>
      <c r="AA25658" s="29"/>
      <c r="AB25658" s="29"/>
      <c r="AC25658" s="29"/>
      <c r="AD25658" s="29"/>
      <c r="AE25658" s="29"/>
      <c r="AF25658" s="29"/>
      <c r="AG25658" s="29"/>
      <c r="AH25658" s="29"/>
      <c r="AI25658" s="29"/>
      <c r="AJ25658" s="29"/>
      <c r="AK25658" s="29"/>
      <c r="AL25658" s="29"/>
      <c r="AM25658" s="29"/>
      <c r="AP25658" s="30"/>
    </row>
    <row r="25659" spans="1:42">
      <c r="A25659" s="29"/>
      <c r="B25659" s="29"/>
      <c r="C25659" s="29"/>
      <c r="D25659" s="29"/>
      <c r="E25659" s="29"/>
      <c r="F25659" s="29"/>
      <c r="G25659" s="29"/>
      <c r="H25659" s="29"/>
      <c r="I25659" s="29"/>
      <c r="J25659" s="29"/>
      <c r="K25659" s="29"/>
      <c r="L25659" s="29"/>
      <c r="M25659" s="29"/>
      <c r="N25659" s="29"/>
      <c r="O25659" s="29"/>
      <c r="P25659" s="29"/>
      <c r="Q25659" s="29"/>
      <c r="R25659" s="29"/>
      <c r="S25659" s="33"/>
      <c r="T25659" s="29"/>
      <c r="U25659" s="29"/>
      <c r="V25659" s="29"/>
      <c r="W25659" s="29"/>
      <c r="X25659" s="29"/>
      <c r="Y25659" s="29"/>
      <c r="Z25659" s="29"/>
      <c r="AA25659" s="29"/>
      <c r="AB25659" s="29"/>
      <c r="AC25659" s="29"/>
      <c r="AD25659" s="29"/>
      <c r="AE25659" s="29"/>
      <c r="AF25659" s="29"/>
      <c r="AG25659" s="29"/>
      <c r="AH25659" s="29"/>
      <c r="AI25659" s="29"/>
      <c r="AJ25659" s="29"/>
      <c r="AK25659" s="29"/>
      <c r="AL25659" s="29"/>
      <c r="AM25659" s="29"/>
      <c r="AP25659" s="30"/>
    </row>
    <row r="25660" spans="1:42">
      <c r="A25660" s="29"/>
      <c r="B25660" s="29"/>
      <c r="C25660" s="29"/>
      <c r="D25660" s="29"/>
      <c r="E25660" s="29"/>
      <c r="F25660" s="29"/>
      <c r="G25660" s="29"/>
      <c r="H25660" s="29"/>
      <c r="I25660" s="29"/>
      <c r="J25660" s="29"/>
      <c r="K25660" s="29"/>
      <c r="L25660" s="29"/>
      <c r="M25660" s="29"/>
      <c r="N25660" s="29"/>
      <c r="O25660" s="29"/>
      <c r="P25660" s="29"/>
      <c r="Q25660" s="29"/>
      <c r="R25660" s="29"/>
      <c r="S25660" s="33"/>
      <c r="T25660" s="29"/>
      <c r="U25660" s="29"/>
      <c r="V25660" s="29"/>
      <c r="W25660" s="29"/>
      <c r="X25660" s="29"/>
      <c r="Y25660" s="29"/>
      <c r="Z25660" s="29"/>
      <c r="AA25660" s="29"/>
      <c r="AB25660" s="29"/>
      <c r="AC25660" s="29"/>
      <c r="AD25660" s="29"/>
      <c r="AE25660" s="29"/>
      <c r="AF25660" s="29"/>
      <c r="AG25660" s="29"/>
      <c r="AH25660" s="29"/>
      <c r="AI25660" s="29"/>
      <c r="AJ25660" s="29"/>
      <c r="AK25660" s="29"/>
      <c r="AL25660" s="29"/>
      <c r="AM25660" s="29"/>
      <c r="AP25660" s="30"/>
    </row>
    <row r="25661" spans="1:42">
      <c r="A25661" s="29"/>
      <c r="B25661" s="29"/>
      <c r="C25661" s="29"/>
      <c r="D25661" s="29"/>
      <c r="E25661" s="29"/>
      <c r="F25661" s="29"/>
      <c r="G25661" s="29"/>
      <c r="H25661" s="29"/>
      <c r="I25661" s="29"/>
      <c r="J25661" s="29"/>
      <c r="K25661" s="29"/>
      <c r="L25661" s="29"/>
      <c r="M25661" s="29"/>
      <c r="N25661" s="29"/>
      <c r="O25661" s="29"/>
      <c r="P25661" s="29"/>
      <c r="Q25661" s="29"/>
      <c r="R25661" s="29"/>
      <c r="S25661" s="33"/>
      <c r="T25661" s="29"/>
      <c r="U25661" s="29"/>
      <c r="V25661" s="29"/>
      <c r="W25661" s="29"/>
      <c r="X25661" s="29"/>
      <c r="Y25661" s="29"/>
      <c r="Z25661" s="29"/>
      <c r="AA25661" s="29"/>
      <c r="AB25661" s="29"/>
      <c r="AC25661" s="29"/>
      <c r="AD25661" s="29"/>
      <c r="AE25661" s="29"/>
      <c r="AF25661" s="29"/>
      <c r="AG25661" s="29"/>
      <c r="AH25661" s="29"/>
      <c r="AI25661" s="29"/>
      <c r="AJ25661" s="29"/>
      <c r="AK25661" s="29"/>
      <c r="AL25661" s="29"/>
      <c r="AM25661" s="29"/>
      <c r="AP25661" s="30"/>
    </row>
    <row r="25662" spans="1:42">
      <c r="A25662" s="29"/>
      <c r="B25662" s="29"/>
      <c r="C25662" s="29"/>
      <c r="D25662" s="29"/>
      <c r="E25662" s="29"/>
      <c r="F25662" s="29"/>
      <c r="G25662" s="29"/>
      <c r="H25662" s="29"/>
      <c r="I25662" s="29"/>
      <c r="J25662" s="29"/>
      <c r="K25662" s="29"/>
      <c r="L25662" s="29"/>
      <c r="M25662" s="29"/>
      <c r="N25662" s="29"/>
      <c r="O25662" s="29"/>
      <c r="P25662" s="29"/>
      <c r="Q25662" s="29"/>
      <c r="R25662" s="29"/>
      <c r="S25662" s="33"/>
      <c r="T25662" s="29"/>
      <c r="U25662" s="29"/>
      <c r="V25662" s="29"/>
      <c r="W25662" s="29"/>
      <c r="X25662" s="29"/>
      <c r="Y25662" s="29"/>
      <c r="Z25662" s="29"/>
      <c r="AA25662" s="29"/>
      <c r="AB25662" s="29"/>
      <c r="AC25662" s="29"/>
      <c r="AD25662" s="29"/>
      <c r="AE25662" s="29"/>
      <c r="AF25662" s="29"/>
      <c r="AG25662" s="29"/>
      <c r="AH25662" s="29"/>
      <c r="AI25662" s="29"/>
      <c r="AJ25662" s="29"/>
      <c r="AK25662" s="29"/>
      <c r="AL25662" s="29"/>
      <c r="AM25662" s="29"/>
      <c r="AP25662" s="30"/>
    </row>
    <row r="25663" spans="1:42">
      <c r="A25663" s="29"/>
      <c r="B25663" s="29"/>
      <c r="C25663" s="29"/>
      <c r="D25663" s="29"/>
      <c r="E25663" s="29"/>
      <c r="F25663" s="29"/>
      <c r="G25663" s="29"/>
      <c r="H25663" s="29"/>
      <c r="I25663" s="29"/>
      <c r="J25663" s="29"/>
      <c r="K25663" s="29"/>
      <c r="L25663" s="29"/>
      <c r="M25663" s="29"/>
      <c r="N25663" s="29"/>
      <c r="O25663" s="29"/>
      <c r="P25663" s="29"/>
      <c r="Q25663" s="29"/>
      <c r="R25663" s="29"/>
      <c r="S25663" s="33"/>
      <c r="T25663" s="29"/>
      <c r="U25663" s="29"/>
      <c r="V25663" s="29"/>
      <c r="W25663" s="29"/>
      <c r="X25663" s="29"/>
      <c r="Y25663" s="29"/>
      <c r="Z25663" s="29"/>
      <c r="AA25663" s="29"/>
      <c r="AB25663" s="29"/>
      <c r="AC25663" s="29"/>
      <c r="AD25663" s="29"/>
      <c r="AE25663" s="29"/>
      <c r="AF25663" s="29"/>
      <c r="AG25663" s="29"/>
      <c r="AH25663" s="29"/>
      <c r="AI25663" s="29"/>
      <c r="AJ25663" s="29"/>
      <c r="AK25663" s="29"/>
      <c r="AL25663" s="29"/>
      <c r="AM25663" s="29"/>
      <c r="AP25663" s="30"/>
    </row>
    <row r="25664" spans="1:42">
      <c r="A25664" s="29"/>
      <c r="B25664" s="29"/>
      <c r="C25664" s="29"/>
      <c r="D25664" s="29"/>
      <c r="E25664" s="29"/>
      <c r="F25664" s="29"/>
      <c r="G25664" s="29"/>
      <c r="H25664" s="29"/>
      <c r="I25664" s="29"/>
      <c r="J25664" s="29"/>
      <c r="K25664" s="29"/>
      <c r="L25664" s="29"/>
      <c r="M25664" s="29"/>
      <c r="N25664" s="29"/>
      <c r="O25664" s="29"/>
      <c r="P25664" s="29"/>
      <c r="Q25664" s="29"/>
      <c r="R25664" s="29"/>
      <c r="S25664" s="33"/>
      <c r="T25664" s="29"/>
      <c r="U25664" s="29"/>
      <c r="V25664" s="29"/>
      <c r="W25664" s="29"/>
      <c r="X25664" s="29"/>
      <c r="Y25664" s="29"/>
      <c r="Z25664" s="29"/>
      <c r="AA25664" s="29"/>
      <c r="AB25664" s="29"/>
      <c r="AC25664" s="29"/>
      <c r="AD25664" s="29"/>
      <c r="AE25664" s="29"/>
      <c r="AF25664" s="29"/>
      <c r="AG25664" s="29"/>
      <c r="AH25664" s="29"/>
      <c r="AI25664" s="29"/>
      <c r="AJ25664" s="29"/>
      <c r="AK25664" s="29"/>
      <c r="AL25664" s="29"/>
      <c r="AM25664" s="29"/>
      <c r="AP25664" s="30"/>
    </row>
    <row r="25665" spans="1:42">
      <c r="A25665" s="29"/>
      <c r="B25665" s="29"/>
      <c r="C25665" s="29"/>
      <c r="D25665" s="29"/>
      <c r="E25665" s="29"/>
      <c r="F25665" s="29"/>
      <c r="G25665" s="29"/>
      <c r="H25665" s="29"/>
      <c r="I25665" s="29"/>
      <c r="J25665" s="29"/>
      <c r="K25665" s="29"/>
      <c r="L25665" s="29"/>
      <c r="M25665" s="29"/>
      <c r="N25665" s="29"/>
      <c r="O25665" s="29"/>
      <c r="P25665" s="29"/>
      <c r="Q25665" s="29"/>
      <c r="R25665" s="29"/>
      <c r="S25665" s="33"/>
      <c r="T25665" s="29"/>
      <c r="U25665" s="29"/>
      <c r="V25665" s="29"/>
      <c r="W25665" s="29"/>
      <c r="X25665" s="29"/>
      <c r="Y25665" s="29"/>
      <c r="Z25665" s="29"/>
      <c r="AA25665" s="29"/>
      <c r="AB25665" s="29"/>
      <c r="AC25665" s="29"/>
      <c r="AD25665" s="29"/>
      <c r="AE25665" s="29"/>
      <c r="AF25665" s="29"/>
      <c r="AG25665" s="29"/>
      <c r="AH25665" s="29"/>
      <c r="AI25665" s="29"/>
      <c r="AJ25665" s="29"/>
      <c r="AK25665" s="29"/>
      <c r="AL25665" s="29"/>
      <c r="AM25665" s="29"/>
      <c r="AP25665" s="30"/>
    </row>
    <row r="25666" spans="1:42">
      <c r="A25666" s="29"/>
      <c r="B25666" s="29"/>
      <c r="C25666" s="29"/>
      <c r="D25666" s="29"/>
      <c r="E25666" s="29"/>
      <c r="F25666" s="29"/>
      <c r="G25666" s="29"/>
      <c r="H25666" s="29"/>
      <c r="I25666" s="29"/>
      <c r="J25666" s="29"/>
      <c r="K25666" s="29"/>
      <c r="L25666" s="29"/>
      <c r="M25666" s="29"/>
      <c r="N25666" s="29"/>
      <c r="O25666" s="29"/>
      <c r="P25666" s="29"/>
      <c r="Q25666" s="29"/>
      <c r="R25666" s="29"/>
      <c r="S25666" s="33"/>
      <c r="T25666" s="29"/>
      <c r="U25666" s="29"/>
      <c r="V25666" s="29"/>
      <c r="W25666" s="29"/>
      <c r="X25666" s="29"/>
      <c r="Y25666" s="29"/>
      <c r="Z25666" s="29"/>
      <c r="AA25666" s="29"/>
      <c r="AB25666" s="29"/>
      <c r="AC25666" s="29"/>
      <c r="AD25666" s="29"/>
      <c r="AE25666" s="29"/>
      <c r="AF25666" s="29"/>
      <c r="AG25666" s="29"/>
      <c r="AH25666" s="29"/>
      <c r="AI25666" s="29"/>
      <c r="AJ25666" s="29"/>
      <c r="AK25666" s="29"/>
      <c r="AL25666" s="29"/>
      <c r="AM25666" s="29"/>
      <c r="AP25666" s="30"/>
    </row>
    <row r="25667" spans="1:42">
      <c r="A25667" s="29"/>
      <c r="B25667" s="29"/>
      <c r="C25667" s="29"/>
      <c r="D25667" s="29"/>
      <c r="E25667" s="29"/>
      <c r="F25667" s="29"/>
      <c r="G25667" s="29"/>
      <c r="H25667" s="29"/>
      <c r="I25667" s="29"/>
      <c r="J25667" s="29"/>
      <c r="K25667" s="29"/>
      <c r="L25667" s="29"/>
      <c r="M25667" s="29"/>
      <c r="N25667" s="29"/>
      <c r="O25667" s="29"/>
      <c r="P25667" s="29"/>
      <c r="Q25667" s="29"/>
      <c r="R25667" s="29"/>
      <c r="S25667" s="33"/>
      <c r="T25667" s="29"/>
      <c r="U25667" s="29"/>
      <c r="V25667" s="29"/>
      <c r="W25667" s="29"/>
      <c r="X25667" s="29"/>
      <c r="Y25667" s="29"/>
      <c r="Z25667" s="29"/>
      <c r="AA25667" s="29"/>
      <c r="AB25667" s="29"/>
      <c r="AC25667" s="29"/>
      <c r="AD25667" s="29"/>
      <c r="AE25667" s="29"/>
      <c r="AF25667" s="29"/>
      <c r="AG25667" s="29"/>
      <c r="AH25667" s="29"/>
      <c r="AI25667" s="29"/>
      <c r="AJ25667" s="29"/>
      <c r="AK25667" s="29"/>
      <c r="AL25667" s="29"/>
      <c r="AM25667" s="29"/>
      <c r="AP25667" s="30"/>
    </row>
    <row r="25668" spans="1:42">
      <c r="A25668" s="29"/>
      <c r="B25668" s="29"/>
      <c r="C25668" s="29"/>
      <c r="D25668" s="29"/>
      <c r="E25668" s="29"/>
      <c r="F25668" s="29"/>
      <c r="G25668" s="29"/>
      <c r="H25668" s="29"/>
      <c r="I25668" s="29"/>
      <c r="J25668" s="29"/>
      <c r="K25668" s="29"/>
      <c r="L25668" s="29"/>
      <c r="M25668" s="29"/>
      <c r="N25668" s="29"/>
      <c r="O25668" s="29"/>
      <c r="P25668" s="29"/>
      <c r="Q25668" s="29"/>
      <c r="R25668" s="29"/>
      <c r="S25668" s="33"/>
      <c r="T25668" s="29"/>
      <c r="U25668" s="29"/>
      <c r="V25668" s="29"/>
      <c r="W25668" s="29"/>
      <c r="X25668" s="29"/>
      <c r="Y25668" s="29"/>
      <c r="Z25668" s="29"/>
      <c r="AA25668" s="29"/>
      <c r="AB25668" s="29"/>
      <c r="AC25668" s="29"/>
      <c r="AD25668" s="29"/>
      <c r="AE25668" s="29"/>
      <c r="AF25668" s="29"/>
      <c r="AG25668" s="29"/>
      <c r="AH25668" s="29"/>
      <c r="AI25668" s="29"/>
      <c r="AJ25668" s="29"/>
      <c r="AK25668" s="29"/>
      <c r="AL25668" s="29"/>
      <c r="AM25668" s="29"/>
      <c r="AP25668" s="30"/>
    </row>
    <row r="25669" spans="1:42">
      <c r="A25669" s="29"/>
      <c r="B25669" s="29"/>
      <c r="C25669" s="29"/>
      <c r="D25669" s="29"/>
      <c r="E25669" s="29"/>
      <c r="F25669" s="29"/>
      <c r="G25669" s="29"/>
      <c r="H25669" s="29"/>
      <c r="I25669" s="29"/>
      <c r="J25669" s="29"/>
      <c r="K25669" s="29"/>
      <c r="L25669" s="29"/>
      <c r="M25669" s="29"/>
      <c r="N25669" s="29"/>
      <c r="O25669" s="29"/>
      <c r="P25669" s="29"/>
      <c r="Q25669" s="29"/>
      <c r="R25669" s="29"/>
      <c r="S25669" s="33"/>
      <c r="T25669" s="29"/>
      <c r="U25669" s="29"/>
      <c r="V25669" s="29"/>
      <c r="W25669" s="29"/>
      <c r="X25669" s="29"/>
      <c r="Y25669" s="29"/>
      <c r="Z25669" s="29"/>
      <c r="AA25669" s="29"/>
      <c r="AB25669" s="29"/>
      <c r="AC25669" s="29"/>
      <c r="AD25669" s="29"/>
      <c r="AE25669" s="29"/>
      <c r="AF25669" s="29"/>
      <c r="AG25669" s="29"/>
      <c r="AH25669" s="29"/>
      <c r="AI25669" s="29"/>
      <c r="AJ25669" s="29"/>
      <c r="AK25669" s="29"/>
      <c r="AL25669" s="29"/>
      <c r="AM25669" s="29"/>
      <c r="AP25669" s="30"/>
    </row>
    <row r="25670" spans="1:42">
      <c r="A25670" s="29"/>
      <c r="B25670" s="29"/>
      <c r="C25670" s="29"/>
      <c r="D25670" s="29"/>
      <c r="E25670" s="29"/>
      <c r="F25670" s="29"/>
      <c r="G25670" s="29"/>
      <c r="H25670" s="29"/>
      <c r="I25670" s="29"/>
      <c r="J25670" s="29"/>
      <c r="K25670" s="29"/>
      <c r="L25670" s="29"/>
      <c r="M25670" s="29"/>
      <c r="N25670" s="29"/>
      <c r="O25670" s="29"/>
      <c r="P25670" s="29"/>
      <c r="Q25670" s="29"/>
      <c r="R25670" s="29"/>
      <c r="S25670" s="33"/>
      <c r="T25670" s="29"/>
      <c r="U25670" s="29"/>
      <c r="V25670" s="29"/>
      <c r="W25670" s="29"/>
      <c r="X25670" s="29"/>
      <c r="Y25670" s="29"/>
      <c r="Z25670" s="29"/>
      <c r="AA25670" s="29"/>
      <c r="AB25670" s="29"/>
      <c r="AC25670" s="29"/>
      <c r="AD25670" s="29"/>
      <c r="AE25670" s="29"/>
      <c r="AF25670" s="29"/>
      <c r="AG25670" s="29"/>
      <c r="AH25670" s="29"/>
      <c r="AI25670" s="29"/>
      <c r="AJ25670" s="29"/>
      <c r="AK25670" s="29"/>
      <c r="AL25670" s="29"/>
      <c r="AM25670" s="29"/>
      <c r="AP25670" s="30"/>
    </row>
    <row r="25671" spans="1:42">
      <c r="A25671" s="29"/>
      <c r="B25671" s="29"/>
      <c r="C25671" s="29"/>
      <c r="D25671" s="29"/>
      <c r="E25671" s="29"/>
      <c r="F25671" s="29"/>
      <c r="G25671" s="29"/>
      <c r="H25671" s="29"/>
      <c r="I25671" s="29"/>
      <c r="J25671" s="29"/>
      <c r="K25671" s="29"/>
      <c r="L25671" s="29"/>
      <c r="M25671" s="29"/>
      <c r="N25671" s="29"/>
      <c r="O25671" s="29"/>
      <c r="P25671" s="29"/>
      <c r="Q25671" s="29"/>
      <c r="R25671" s="29"/>
      <c r="S25671" s="33"/>
      <c r="T25671" s="29"/>
      <c r="U25671" s="29"/>
      <c r="V25671" s="29"/>
      <c r="W25671" s="29"/>
      <c r="X25671" s="29"/>
      <c r="Y25671" s="29"/>
      <c r="Z25671" s="29"/>
      <c r="AA25671" s="29"/>
      <c r="AB25671" s="29"/>
      <c r="AC25671" s="29"/>
      <c r="AD25671" s="29"/>
      <c r="AE25671" s="29"/>
      <c r="AF25671" s="29"/>
      <c r="AG25671" s="29"/>
      <c r="AH25671" s="29"/>
      <c r="AI25671" s="29"/>
      <c r="AJ25671" s="29"/>
      <c r="AK25671" s="29"/>
      <c r="AL25671" s="29"/>
      <c r="AM25671" s="29"/>
      <c r="AP25671" s="30"/>
    </row>
    <row r="25672" spans="1:42">
      <c r="A25672" s="29"/>
      <c r="B25672" s="29"/>
      <c r="C25672" s="29"/>
      <c r="D25672" s="29"/>
      <c r="E25672" s="29"/>
      <c r="F25672" s="29"/>
      <c r="G25672" s="29"/>
      <c r="H25672" s="29"/>
      <c r="I25672" s="29"/>
      <c r="J25672" s="29"/>
      <c r="K25672" s="29"/>
      <c r="L25672" s="29"/>
      <c r="M25672" s="29"/>
      <c r="N25672" s="29"/>
      <c r="O25672" s="29"/>
      <c r="P25672" s="29"/>
      <c r="Q25672" s="29"/>
      <c r="R25672" s="29"/>
      <c r="S25672" s="33"/>
      <c r="T25672" s="29"/>
      <c r="U25672" s="29"/>
      <c r="V25672" s="29"/>
      <c r="W25672" s="29"/>
      <c r="X25672" s="29"/>
      <c r="Y25672" s="29"/>
      <c r="Z25672" s="29"/>
      <c r="AA25672" s="29"/>
      <c r="AB25672" s="29"/>
      <c r="AC25672" s="29"/>
      <c r="AD25672" s="29"/>
      <c r="AE25672" s="29"/>
      <c r="AF25672" s="29"/>
      <c r="AG25672" s="29"/>
      <c r="AH25672" s="29"/>
      <c r="AI25672" s="29"/>
      <c r="AJ25672" s="29"/>
      <c r="AK25672" s="29"/>
      <c r="AL25672" s="29"/>
      <c r="AM25672" s="29"/>
      <c r="AP25672" s="30"/>
    </row>
    <row r="25673" spans="1:42">
      <c r="A25673" s="29"/>
      <c r="B25673" s="29"/>
      <c r="C25673" s="29"/>
      <c r="D25673" s="29"/>
      <c r="E25673" s="29"/>
      <c r="F25673" s="29"/>
      <c r="G25673" s="29"/>
      <c r="H25673" s="29"/>
      <c r="I25673" s="29"/>
      <c r="J25673" s="29"/>
      <c r="K25673" s="29"/>
      <c r="L25673" s="29"/>
      <c r="M25673" s="29"/>
      <c r="N25673" s="29"/>
      <c r="O25673" s="29"/>
      <c r="P25673" s="29"/>
      <c r="Q25673" s="29"/>
      <c r="R25673" s="29"/>
      <c r="S25673" s="33"/>
      <c r="T25673" s="29"/>
      <c r="U25673" s="29"/>
      <c r="V25673" s="29"/>
      <c r="W25673" s="29"/>
      <c r="X25673" s="29"/>
      <c r="Y25673" s="29"/>
      <c r="Z25673" s="29"/>
      <c r="AA25673" s="29"/>
      <c r="AB25673" s="29"/>
      <c r="AC25673" s="29"/>
      <c r="AD25673" s="29"/>
      <c r="AE25673" s="29"/>
      <c r="AF25673" s="29"/>
      <c r="AG25673" s="29"/>
      <c r="AH25673" s="29"/>
      <c r="AI25673" s="29"/>
      <c r="AJ25673" s="29"/>
      <c r="AK25673" s="29"/>
      <c r="AL25673" s="29"/>
      <c r="AM25673" s="29"/>
      <c r="AP25673" s="30"/>
    </row>
    <row r="25674" spans="1:42">
      <c r="A25674" s="29"/>
      <c r="B25674" s="29"/>
      <c r="C25674" s="29"/>
      <c r="D25674" s="29"/>
      <c r="E25674" s="29"/>
      <c r="F25674" s="29"/>
      <c r="G25674" s="29"/>
      <c r="H25674" s="29"/>
      <c r="I25674" s="29"/>
      <c r="J25674" s="29"/>
      <c r="K25674" s="29"/>
      <c r="L25674" s="29"/>
      <c r="M25674" s="29"/>
      <c r="N25674" s="29"/>
      <c r="O25674" s="29"/>
      <c r="P25674" s="29"/>
      <c r="Q25674" s="29"/>
      <c r="R25674" s="29"/>
      <c r="S25674" s="33"/>
      <c r="T25674" s="29"/>
      <c r="U25674" s="29"/>
      <c r="V25674" s="29"/>
      <c r="W25674" s="29"/>
      <c r="X25674" s="29"/>
      <c r="Y25674" s="29"/>
      <c r="Z25674" s="29"/>
      <c r="AA25674" s="29"/>
      <c r="AB25674" s="29"/>
      <c r="AC25674" s="29"/>
      <c r="AD25674" s="29"/>
      <c r="AE25674" s="29"/>
      <c r="AF25674" s="29"/>
      <c r="AG25674" s="29"/>
      <c r="AH25674" s="29"/>
      <c r="AI25674" s="29"/>
      <c r="AJ25674" s="29"/>
      <c r="AK25674" s="29"/>
      <c r="AL25674" s="29"/>
      <c r="AM25674" s="29"/>
      <c r="AP25674" s="30"/>
    </row>
    <row r="25675" spans="1:42">
      <c r="A25675" s="29"/>
      <c r="B25675" s="29"/>
      <c r="C25675" s="29"/>
      <c r="D25675" s="29"/>
      <c r="E25675" s="29"/>
      <c r="F25675" s="29"/>
      <c r="G25675" s="29"/>
      <c r="H25675" s="29"/>
      <c r="I25675" s="29"/>
      <c r="J25675" s="29"/>
      <c r="K25675" s="29"/>
      <c r="L25675" s="29"/>
      <c r="M25675" s="29"/>
      <c r="N25675" s="29"/>
      <c r="O25675" s="29"/>
      <c r="P25675" s="29"/>
      <c r="Q25675" s="29"/>
      <c r="R25675" s="29"/>
      <c r="S25675" s="33"/>
      <c r="T25675" s="29"/>
      <c r="U25675" s="29"/>
      <c r="V25675" s="29"/>
      <c r="W25675" s="29"/>
      <c r="X25675" s="29"/>
      <c r="Y25675" s="29"/>
      <c r="Z25675" s="29"/>
      <c r="AA25675" s="29"/>
      <c r="AB25675" s="29"/>
      <c r="AC25675" s="29"/>
      <c r="AD25675" s="29"/>
      <c r="AE25675" s="29"/>
      <c r="AF25675" s="29"/>
      <c r="AG25675" s="29"/>
      <c r="AH25675" s="29"/>
      <c r="AI25675" s="29"/>
      <c r="AJ25675" s="29"/>
      <c r="AK25675" s="29"/>
      <c r="AL25675" s="29"/>
      <c r="AM25675" s="29"/>
      <c r="AP25675" s="30"/>
    </row>
    <row r="25676" spans="1:42">
      <c r="A25676" s="29"/>
      <c r="B25676" s="29"/>
      <c r="C25676" s="29"/>
      <c r="D25676" s="29"/>
      <c r="E25676" s="29"/>
      <c r="F25676" s="29"/>
      <c r="G25676" s="29"/>
      <c r="H25676" s="29"/>
      <c r="I25676" s="29"/>
      <c r="J25676" s="29"/>
      <c r="K25676" s="29"/>
      <c r="L25676" s="29"/>
      <c r="M25676" s="29"/>
      <c r="N25676" s="29"/>
      <c r="O25676" s="29"/>
      <c r="P25676" s="29"/>
      <c r="Q25676" s="29"/>
      <c r="R25676" s="29"/>
      <c r="S25676" s="33"/>
      <c r="T25676" s="29"/>
      <c r="U25676" s="29"/>
      <c r="V25676" s="29"/>
      <c r="W25676" s="29"/>
      <c r="X25676" s="29"/>
      <c r="Y25676" s="29"/>
      <c r="Z25676" s="29"/>
      <c r="AA25676" s="29"/>
      <c r="AB25676" s="29"/>
      <c r="AC25676" s="29"/>
      <c r="AD25676" s="29"/>
      <c r="AE25676" s="29"/>
      <c r="AF25676" s="29"/>
      <c r="AG25676" s="29"/>
      <c r="AH25676" s="29"/>
      <c r="AI25676" s="29"/>
      <c r="AJ25676" s="29"/>
      <c r="AK25676" s="29"/>
      <c r="AL25676" s="29"/>
      <c r="AM25676" s="29"/>
      <c r="AP25676" s="30"/>
    </row>
    <row r="25677" spans="1:42">
      <c r="A25677" s="29"/>
      <c r="B25677" s="29"/>
      <c r="C25677" s="29"/>
      <c r="D25677" s="29"/>
      <c r="E25677" s="29"/>
      <c r="F25677" s="29"/>
      <c r="G25677" s="29"/>
      <c r="H25677" s="29"/>
      <c r="I25677" s="29"/>
      <c r="J25677" s="29"/>
      <c r="K25677" s="29"/>
      <c r="L25677" s="29"/>
      <c r="M25677" s="29"/>
      <c r="N25677" s="29"/>
      <c r="O25677" s="29"/>
      <c r="P25677" s="29"/>
      <c r="Q25677" s="29"/>
      <c r="R25677" s="29"/>
      <c r="S25677" s="33"/>
      <c r="T25677" s="29"/>
      <c r="U25677" s="29"/>
      <c r="V25677" s="29"/>
      <c r="W25677" s="29"/>
      <c r="X25677" s="29"/>
      <c r="Y25677" s="29"/>
      <c r="Z25677" s="29"/>
      <c r="AA25677" s="29"/>
      <c r="AB25677" s="29"/>
      <c r="AC25677" s="29"/>
      <c r="AD25677" s="29"/>
      <c r="AE25677" s="29"/>
      <c r="AF25677" s="29"/>
      <c r="AG25677" s="29"/>
      <c r="AH25677" s="29"/>
      <c r="AI25677" s="29"/>
      <c r="AJ25677" s="29"/>
      <c r="AK25677" s="29"/>
      <c r="AL25677" s="29"/>
      <c r="AM25677" s="29"/>
      <c r="AP25677" s="30"/>
    </row>
    <row r="25678" spans="1:42">
      <c r="A25678" s="29"/>
      <c r="B25678" s="29"/>
      <c r="C25678" s="29"/>
      <c r="D25678" s="29"/>
      <c r="E25678" s="29"/>
      <c r="F25678" s="29"/>
      <c r="G25678" s="29"/>
      <c r="H25678" s="29"/>
      <c r="I25678" s="29"/>
      <c r="J25678" s="29"/>
      <c r="K25678" s="29"/>
      <c r="L25678" s="29"/>
      <c r="M25678" s="29"/>
      <c r="N25678" s="29"/>
      <c r="O25678" s="29"/>
      <c r="P25678" s="29"/>
      <c r="Q25678" s="29"/>
      <c r="R25678" s="29"/>
      <c r="S25678" s="33"/>
      <c r="T25678" s="29"/>
      <c r="U25678" s="29"/>
      <c r="V25678" s="29"/>
      <c r="W25678" s="29"/>
      <c r="X25678" s="29"/>
      <c r="Y25678" s="29"/>
      <c r="Z25678" s="29"/>
      <c r="AA25678" s="29"/>
      <c r="AB25678" s="29"/>
      <c r="AC25678" s="29"/>
      <c r="AD25678" s="29"/>
      <c r="AE25678" s="29"/>
      <c r="AF25678" s="29"/>
      <c r="AG25678" s="29"/>
      <c r="AH25678" s="29"/>
      <c r="AI25678" s="29"/>
      <c r="AJ25678" s="29"/>
      <c r="AK25678" s="29"/>
      <c r="AL25678" s="29"/>
      <c r="AM25678" s="29"/>
      <c r="AP25678" s="30"/>
    </row>
    <row r="25679" spans="1:42">
      <c r="A25679" s="29"/>
      <c r="B25679" s="29"/>
      <c r="C25679" s="29"/>
      <c r="D25679" s="29"/>
      <c r="E25679" s="29"/>
      <c r="F25679" s="29"/>
      <c r="G25679" s="29"/>
      <c r="H25679" s="29"/>
      <c r="I25679" s="29"/>
      <c r="J25679" s="29"/>
      <c r="K25679" s="29"/>
      <c r="L25679" s="29"/>
      <c r="M25679" s="29"/>
      <c r="N25679" s="29"/>
      <c r="O25679" s="29"/>
      <c r="P25679" s="29"/>
      <c r="Q25679" s="29"/>
      <c r="R25679" s="29"/>
      <c r="S25679" s="33"/>
      <c r="T25679" s="29"/>
      <c r="U25679" s="29"/>
      <c r="V25679" s="29"/>
      <c r="W25679" s="29"/>
      <c r="X25679" s="29"/>
      <c r="Y25679" s="29"/>
      <c r="Z25679" s="29"/>
      <c r="AA25679" s="29"/>
      <c r="AB25679" s="29"/>
      <c r="AC25679" s="29"/>
      <c r="AD25679" s="29"/>
      <c r="AE25679" s="29"/>
      <c r="AF25679" s="29"/>
      <c r="AG25679" s="29"/>
      <c r="AH25679" s="29"/>
      <c r="AI25679" s="29"/>
      <c r="AJ25679" s="29"/>
      <c r="AK25679" s="29"/>
      <c r="AL25679" s="29"/>
      <c r="AM25679" s="29"/>
      <c r="AP25679" s="30"/>
    </row>
    <row r="25680" spans="1:42">
      <c r="A25680" s="29"/>
      <c r="B25680" s="29"/>
      <c r="C25680" s="29"/>
      <c r="D25680" s="29"/>
      <c r="E25680" s="29"/>
      <c r="F25680" s="29"/>
      <c r="G25680" s="29"/>
      <c r="H25680" s="29"/>
      <c r="I25680" s="29"/>
      <c r="J25680" s="29"/>
      <c r="K25680" s="29"/>
      <c r="L25680" s="29"/>
      <c r="M25680" s="29"/>
      <c r="N25680" s="29"/>
      <c r="O25680" s="29"/>
      <c r="P25680" s="29"/>
      <c r="Q25680" s="29"/>
      <c r="R25680" s="29"/>
      <c r="S25680" s="33"/>
      <c r="T25680" s="29"/>
      <c r="U25680" s="29"/>
      <c r="V25680" s="29"/>
      <c r="W25680" s="29"/>
      <c r="X25680" s="29"/>
      <c r="Y25680" s="29"/>
      <c r="Z25680" s="29"/>
      <c r="AA25680" s="29"/>
      <c r="AB25680" s="29"/>
      <c r="AC25680" s="29"/>
      <c r="AD25680" s="29"/>
      <c r="AE25680" s="29"/>
      <c r="AF25680" s="29"/>
      <c r="AG25680" s="29"/>
      <c r="AH25680" s="29"/>
      <c r="AI25680" s="29"/>
      <c r="AJ25680" s="29"/>
      <c r="AK25680" s="29"/>
      <c r="AL25680" s="29"/>
      <c r="AM25680" s="29"/>
      <c r="AP25680" s="30"/>
    </row>
    <row r="25681" spans="1:42">
      <c r="A25681" s="29"/>
      <c r="B25681" s="29"/>
      <c r="C25681" s="29"/>
      <c r="D25681" s="29"/>
      <c r="E25681" s="29"/>
      <c r="F25681" s="29"/>
      <c r="G25681" s="29"/>
      <c r="H25681" s="29"/>
      <c r="I25681" s="29"/>
      <c r="J25681" s="29"/>
      <c r="K25681" s="29"/>
      <c r="L25681" s="29"/>
      <c r="M25681" s="29"/>
      <c r="N25681" s="29"/>
      <c r="O25681" s="29"/>
      <c r="P25681" s="29"/>
      <c r="Q25681" s="29"/>
      <c r="R25681" s="29"/>
      <c r="S25681" s="33"/>
      <c r="T25681" s="29"/>
      <c r="U25681" s="29"/>
      <c r="V25681" s="29"/>
      <c r="W25681" s="29"/>
      <c r="X25681" s="29"/>
      <c r="Y25681" s="29"/>
      <c r="Z25681" s="29"/>
      <c r="AA25681" s="29"/>
      <c r="AB25681" s="29"/>
      <c r="AC25681" s="29"/>
      <c r="AD25681" s="29"/>
      <c r="AE25681" s="29"/>
      <c r="AF25681" s="29"/>
      <c r="AG25681" s="29"/>
      <c r="AH25681" s="29"/>
      <c r="AI25681" s="29"/>
      <c r="AJ25681" s="29"/>
      <c r="AK25681" s="29"/>
      <c r="AL25681" s="29"/>
      <c r="AM25681" s="29"/>
      <c r="AP25681" s="30"/>
    </row>
    <row r="25682" spans="1:42">
      <c r="A25682" s="29"/>
      <c r="B25682" s="29"/>
      <c r="C25682" s="29"/>
      <c r="D25682" s="29"/>
      <c r="E25682" s="29"/>
      <c r="F25682" s="29"/>
      <c r="G25682" s="29"/>
      <c r="H25682" s="29"/>
      <c r="I25682" s="29"/>
      <c r="J25682" s="29"/>
      <c r="K25682" s="29"/>
      <c r="L25682" s="29"/>
      <c r="M25682" s="29"/>
      <c r="N25682" s="29"/>
      <c r="O25682" s="29"/>
      <c r="P25682" s="29"/>
      <c r="Q25682" s="29"/>
      <c r="R25682" s="29"/>
      <c r="S25682" s="33"/>
      <c r="T25682" s="29"/>
      <c r="U25682" s="29"/>
      <c r="V25682" s="29"/>
      <c r="W25682" s="29"/>
      <c r="X25682" s="29"/>
      <c r="Y25682" s="29"/>
      <c r="Z25682" s="29"/>
      <c r="AA25682" s="29"/>
      <c r="AB25682" s="29"/>
      <c r="AC25682" s="29"/>
      <c r="AD25682" s="29"/>
      <c r="AE25682" s="29"/>
      <c r="AF25682" s="29"/>
      <c r="AG25682" s="29"/>
      <c r="AH25682" s="29"/>
      <c r="AI25682" s="29"/>
      <c r="AJ25682" s="29"/>
      <c r="AK25682" s="29"/>
      <c r="AL25682" s="29"/>
      <c r="AM25682" s="29"/>
      <c r="AP25682" s="30"/>
    </row>
    <row r="25683" spans="1:42">
      <c r="A25683" s="29"/>
      <c r="B25683" s="29"/>
      <c r="C25683" s="29"/>
      <c r="D25683" s="29"/>
      <c r="E25683" s="29"/>
      <c r="F25683" s="29"/>
      <c r="G25683" s="29"/>
      <c r="H25683" s="29"/>
      <c r="I25683" s="29"/>
      <c r="J25683" s="29"/>
      <c r="K25683" s="29"/>
      <c r="L25683" s="29"/>
      <c r="M25683" s="29"/>
      <c r="N25683" s="29"/>
      <c r="O25683" s="29"/>
      <c r="P25683" s="29"/>
      <c r="Q25683" s="29"/>
      <c r="R25683" s="29"/>
      <c r="S25683" s="33"/>
      <c r="T25683" s="29"/>
      <c r="U25683" s="29"/>
      <c r="V25683" s="29"/>
      <c r="W25683" s="29"/>
      <c r="X25683" s="29"/>
      <c r="Y25683" s="29"/>
      <c r="Z25683" s="29"/>
      <c r="AA25683" s="29"/>
      <c r="AB25683" s="29"/>
      <c r="AC25683" s="29"/>
      <c r="AD25683" s="29"/>
      <c r="AE25683" s="29"/>
      <c r="AF25683" s="29"/>
      <c r="AG25683" s="29"/>
      <c r="AH25683" s="29"/>
      <c r="AI25683" s="29"/>
      <c r="AJ25683" s="29"/>
      <c r="AK25683" s="29"/>
      <c r="AL25683" s="29"/>
      <c r="AM25683" s="29"/>
      <c r="AP25683" s="30"/>
    </row>
    <row r="25684" spans="1:42">
      <c r="A25684" s="29"/>
      <c r="B25684" s="29"/>
      <c r="C25684" s="29"/>
      <c r="D25684" s="29"/>
      <c r="E25684" s="29"/>
      <c r="F25684" s="29"/>
      <c r="G25684" s="29"/>
      <c r="H25684" s="29"/>
      <c r="I25684" s="29"/>
      <c r="J25684" s="29"/>
      <c r="K25684" s="29"/>
      <c r="L25684" s="29"/>
      <c r="M25684" s="29"/>
      <c r="N25684" s="29"/>
      <c r="O25684" s="29"/>
      <c r="P25684" s="29"/>
      <c r="Q25684" s="29"/>
      <c r="R25684" s="29"/>
      <c r="S25684" s="33"/>
      <c r="T25684" s="29"/>
      <c r="U25684" s="29"/>
      <c r="V25684" s="29"/>
      <c r="W25684" s="29"/>
      <c r="X25684" s="29"/>
      <c r="Y25684" s="29"/>
      <c r="Z25684" s="29"/>
      <c r="AA25684" s="29"/>
      <c r="AB25684" s="29"/>
      <c r="AC25684" s="29"/>
      <c r="AD25684" s="29"/>
      <c r="AE25684" s="29"/>
      <c r="AF25684" s="29"/>
      <c r="AG25684" s="29"/>
      <c r="AH25684" s="29"/>
      <c r="AI25684" s="29"/>
      <c r="AJ25684" s="29"/>
      <c r="AK25684" s="29"/>
      <c r="AL25684" s="29"/>
      <c r="AM25684" s="29"/>
      <c r="AP25684" s="30"/>
    </row>
    <row r="25685" spans="1:42">
      <c r="A25685" s="29"/>
      <c r="B25685" s="29"/>
      <c r="C25685" s="29"/>
      <c r="D25685" s="29"/>
      <c r="E25685" s="29"/>
      <c r="F25685" s="29"/>
      <c r="G25685" s="29"/>
      <c r="H25685" s="29"/>
      <c r="I25685" s="29"/>
      <c r="J25685" s="29"/>
      <c r="K25685" s="29"/>
      <c r="L25685" s="29"/>
      <c r="M25685" s="29"/>
      <c r="N25685" s="29"/>
      <c r="O25685" s="29"/>
      <c r="P25685" s="29"/>
      <c r="Q25685" s="29"/>
      <c r="R25685" s="29"/>
      <c r="S25685" s="33"/>
      <c r="T25685" s="29"/>
      <c r="U25685" s="29"/>
      <c r="V25685" s="29"/>
      <c r="W25685" s="29"/>
      <c r="X25685" s="29"/>
      <c r="Y25685" s="29"/>
      <c r="Z25685" s="29"/>
      <c r="AA25685" s="29"/>
      <c r="AB25685" s="29"/>
      <c r="AC25685" s="29"/>
      <c r="AD25685" s="29"/>
      <c r="AE25685" s="29"/>
      <c r="AF25685" s="29"/>
      <c r="AG25685" s="29"/>
      <c r="AH25685" s="29"/>
      <c r="AI25685" s="29"/>
      <c r="AJ25685" s="29"/>
      <c r="AK25685" s="29"/>
      <c r="AL25685" s="29"/>
      <c r="AM25685" s="29"/>
      <c r="AP25685" s="30"/>
    </row>
    <row r="25686" spans="1:42">
      <c r="A25686" s="29"/>
      <c r="B25686" s="29"/>
      <c r="C25686" s="29"/>
      <c r="D25686" s="29"/>
      <c r="E25686" s="29"/>
      <c r="F25686" s="29"/>
      <c r="G25686" s="29"/>
      <c r="H25686" s="29"/>
      <c r="I25686" s="29"/>
      <c r="J25686" s="29"/>
      <c r="K25686" s="29"/>
      <c r="L25686" s="29"/>
      <c r="M25686" s="29"/>
      <c r="N25686" s="29"/>
      <c r="O25686" s="29"/>
      <c r="P25686" s="29"/>
      <c r="Q25686" s="29"/>
      <c r="R25686" s="29"/>
      <c r="S25686" s="33"/>
      <c r="T25686" s="29"/>
      <c r="U25686" s="29"/>
      <c r="V25686" s="29"/>
      <c r="W25686" s="29"/>
      <c r="X25686" s="29"/>
      <c r="Y25686" s="29"/>
      <c r="Z25686" s="29"/>
      <c r="AA25686" s="29"/>
      <c r="AB25686" s="29"/>
      <c r="AC25686" s="29"/>
      <c r="AD25686" s="29"/>
      <c r="AE25686" s="29"/>
      <c r="AF25686" s="29"/>
      <c r="AG25686" s="29"/>
      <c r="AH25686" s="29"/>
      <c r="AI25686" s="29"/>
      <c r="AJ25686" s="29"/>
      <c r="AK25686" s="29"/>
      <c r="AL25686" s="29"/>
      <c r="AM25686" s="29"/>
      <c r="AP25686" s="30"/>
    </row>
    <row r="25687" spans="1:42">
      <c r="A25687" s="29"/>
      <c r="B25687" s="29"/>
      <c r="C25687" s="29"/>
      <c r="D25687" s="29"/>
      <c r="E25687" s="29"/>
      <c r="F25687" s="29"/>
      <c r="G25687" s="29"/>
      <c r="H25687" s="29"/>
      <c r="I25687" s="29"/>
      <c r="J25687" s="29"/>
      <c r="K25687" s="29"/>
      <c r="L25687" s="29"/>
      <c r="M25687" s="29"/>
      <c r="N25687" s="29"/>
      <c r="O25687" s="29"/>
      <c r="P25687" s="29"/>
      <c r="Q25687" s="29"/>
      <c r="R25687" s="29"/>
      <c r="S25687" s="33"/>
      <c r="T25687" s="29"/>
      <c r="U25687" s="29"/>
      <c r="V25687" s="29"/>
      <c r="W25687" s="29"/>
      <c r="X25687" s="29"/>
      <c r="Y25687" s="29"/>
      <c r="Z25687" s="29"/>
      <c r="AA25687" s="29"/>
      <c r="AB25687" s="29"/>
      <c r="AC25687" s="29"/>
      <c r="AD25687" s="29"/>
      <c r="AE25687" s="29"/>
      <c r="AF25687" s="29"/>
      <c r="AG25687" s="29"/>
      <c r="AH25687" s="29"/>
      <c r="AI25687" s="29"/>
      <c r="AJ25687" s="29"/>
      <c r="AK25687" s="29"/>
      <c r="AL25687" s="29"/>
      <c r="AM25687" s="29"/>
      <c r="AP25687" s="30"/>
    </row>
    <row r="25688" spans="1:42">
      <c r="A25688" s="29"/>
      <c r="B25688" s="29"/>
      <c r="C25688" s="29"/>
      <c r="D25688" s="29"/>
      <c r="E25688" s="29"/>
      <c r="F25688" s="29"/>
      <c r="G25688" s="29"/>
      <c r="H25688" s="29"/>
      <c r="I25688" s="29"/>
      <c r="J25688" s="29"/>
      <c r="K25688" s="29"/>
      <c r="L25688" s="29"/>
      <c r="M25688" s="29"/>
      <c r="N25688" s="29"/>
      <c r="O25688" s="29"/>
      <c r="P25688" s="29"/>
      <c r="Q25688" s="29"/>
      <c r="R25688" s="29"/>
      <c r="S25688" s="33"/>
      <c r="T25688" s="29"/>
      <c r="U25688" s="29"/>
      <c r="V25688" s="29"/>
      <c r="W25688" s="29"/>
      <c r="X25688" s="29"/>
      <c r="Y25688" s="29"/>
      <c r="Z25688" s="29"/>
      <c r="AA25688" s="29"/>
      <c r="AB25688" s="29"/>
      <c r="AC25688" s="29"/>
      <c r="AD25688" s="29"/>
      <c r="AE25688" s="29"/>
      <c r="AF25688" s="29"/>
      <c r="AG25688" s="29"/>
      <c r="AH25688" s="29"/>
      <c r="AI25688" s="29"/>
      <c r="AJ25688" s="29"/>
      <c r="AK25688" s="29"/>
      <c r="AL25688" s="29"/>
      <c r="AM25688" s="29"/>
      <c r="AP25688" s="30"/>
    </row>
    <row r="25689" spans="1:42">
      <c r="A25689" s="29"/>
      <c r="B25689" s="29"/>
      <c r="C25689" s="29"/>
      <c r="D25689" s="29"/>
      <c r="E25689" s="29"/>
      <c r="F25689" s="29"/>
      <c r="G25689" s="29"/>
      <c r="H25689" s="29"/>
      <c r="I25689" s="29"/>
      <c r="J25689" s="29"/>
      <c r="K25689" s="29"/>
      <c r="L25689" s="29"/>
      <c r="M25689" s="29"/>
      <c r="N25689" s="29"/>
      <c r="O25689" s="29"/>
      <c r="P25689" s="29"/>
      <c r="Q25689" s="29"/>
      <c r="R25689" s="29"/>
      <c r="S25689" s="33"/>
      <c r="T25689" s="29"/>
      <c r="U25689" s="29"/>
      <c r="V25689" s="29"/>
      <c r="W25689" s="29"/>
      <c r="X25689" s="29"/>
      <c r="Y25689" s="29"/>
      <c r="Z25689" s="29"/>
      <c r="AA25689" s="29"/>
      <c r="AB25689" s="29"/>
      <c r="AC25689" s="29"/>
      <c r="AD25689" s="29"/>
      <c r="AE25689" s="29"/>
      <c r="AF25689" s="29"/>
      <c r="AG25689" s="29"/>
      <c r="AH25689" s="29"/>
      <c r="AI25689" s="29"/>
      <c r="AJ25689" s="29"/>
      <c r="AK25689" s="29"/>
      <c r="AL25689" s="29"/>
      <c r="AM25689" s="29"/>
      <c r="AP25689" s="30"/>
    </row>
    <row r="25690" spans="1:42">
      <c r="A25690" s="29"/>
      <c r="B25690" s="29"/>
      <c r="C25690" s="29"/>
      <c r="D25690" s="29"/>
      <c r="E25690" s="29"/>
      <c r="F25690" s="29"/>
      <c r="G25690" s="29"/>
      <c r="H25690" s="29"/>
      <c r="I25690" s="29"/>
      <c r="J25690" s="29"/>
      <c r="K25690" s="29"/>
      <c r="L25690" s="29"/>
      <c r="M25690" s="29"/>
      <c r="N25690" s="29"/>
      <c r="O25690" s="29"/>
      <c r="P25690" s="29"/>
      <c r="Q25690" s="29"/>
      <c r="R25690" s="29"/>
      <c r="S25690" s="33"/>
      <c r="T25690" s="29"/>
      <c r="U25690" s="29"/>
      <c r="V25690" s="29"/>
      <c r="W25690" s="29"/>
      <c r="X25690" s="29"/>
      <c r="Y25690" s="29"/>
      <c r="Z25690" s="29"/>
      <c r="AA25690" s="29"/>
      <c r="AB25690" s="29"/>
      <c r="AC25690" s="29"/>
      <c r="AD25690" s="29"/>
      <c r="AE25690" s="29"/>
      <c r="AF25690" s="29"/>
      <c r="AG25690" s="29"/>
      <c r="AH25690" s="29"/>
      <c r="AI25690" s="29"/>
      <c r="AJ25690" s="29"/>
      <c r="AK25690" s="29"/>
      <c r="AL25690" s="29"/>
      <c r="AM25690" s="29"/>
      <c r="AP25690" s="30"/>
    </row>
    <row r="25691" spans="1:42">
      <c r="A25691" s="29"/>
      <c r="B25691" s="29"/>
      <c r="C25691" s="29"/>
      <c r="D25691" s="29"/>
      <c r="E25691" s="29"/>
      <c r="F25691" s="29"/>
      <c r="G25691" s="29"/>
      <c r="H25691" s="29"/>
      <c r="I25691" s="29"/>
      <c r="J25691" s="29"/>
      <c r="K25691" s="29"/>
      <c r="L25691" s="29"/>
      <c r="M25691" s="29"/>
      <c r="N25691" s="29"/>
      <c r="O25691" s="29"/>
      <c r="P25691" s="29"/>
      <c r="Q25691" s="29"/>
      <c r="R25691" s="29"/>
      <c r="S25691" s="33"/>
      <c r="T25691" s="29"/>
      <c r="U25691" s="29"/>
      <c r="V25691" s="29"/>
      <c r="W25691" s="29"/>
      <c r="X25691" s="29"/>
      <c r="Y25691" s="29"/>
      <c r="Z25691" s="29"/>
      <c r="AA25691" s="29"/>
      <c r="AB25691" s="29"/>
      <c r="AC25691" s="29"/>
      <c r="AD25691" s="29"/>
      <c r="AE25691" s="29"/>
      <c r="AF25691" s="29"/>
      <c r="AG25691" s="29"/>
      <c r="AH25691" s="29"/>
      <c r="AI25691" s="29"/>
      <c r="AJ25691" s="29"/>
      <c r="AK25691" s="29"/>
      <c r="AL25691" s="29"/>
      <c r="AM25691" s="29"/>
      <c r="AP25691" s="30"/>
    </row>
    <row r="25692" spans="1:42">
      <c r="A25692" s="29"/>
      <c r="B25692" s="29"/>
      <c r="C25692" s="29"/>
      <c r="D25692" s="29"/>
      <c r="E25692" s="29"/>
      <c r="F25692" s="29"/>
      <c r="G25692" s="29"/>
      <c r="H25692" s="29"/>
      <c r="I25692" s="29"/>
      <c r="J25692" s="29"/>
      <c r="K25692" s="29"/>
      <c r="L25692" s="29"/>
      <c r="M25692" s="29"/>
      <c r="N25692" s="29"/>
      <c r="O25692" s="29"/>
      <c r="P25692" s="29"/>
      <c r="Q25692" s="29"/>
      <c r="R25692" s="29"/>
      <c r="S25692" s="33"/>
      <c r="T25692" s="29"/>
      <c r="U25692" s="29"/>
      <c r="V25692" s="29"/>
      <c r="W25692" s="29"/>
      <c r="X25692" s="29"/>
      <c r="Y25692" s="29"/>
      <c r="Z25692" s="29"/>
      <c r="AA25692" s="29"/>
      <c r="AB25692" s="29"/>
      <c r="AC25692" s="29"/>
      <c r="AD25692" s="29"/>
      <c r="AE25692" s="29"/>
      <c r="AF25692" s="29"/>
      <c r="AG25692" s="29"/>
      <c r="AH25692" s="29"/>
      <c r="AI25692" s="29"/>
      <c r="AJ25692" s="29"/>
      <c r="AK25692" s="29"/>
      <c r="AL25692" s="29"/>
      <c r="AM25692" s="29"/>
      <c r="AP25692" s="30"/>
    </row>
    <row r="25693" spans="1:42">
      <c r="A25693" s="29"/>
      <c r="B25693" s="29"/>
      <c r="C25693" s="29"/>
      <c r="D25693" s="29"/>
      <c r="E25693" s="29"/>
      <c r="F25693" s="29"/>
      <c r="G25693" s="29"/>
      <c r="H25693" s="29"/>
      <c r="I25693" s="29"/>
      <c r="J25693" s="29"/>
      <c r="K25693" s="29"/>
      <c r="L25693" s="29"/>
      <c r="M25693" s="29"/>
      <c r="N25693" s="29"/>
      <c r="O25693" s="29"/>
      <c r="P25693" s="29"/>
      <c r="Q25693" s="29"/>
      <c r="R25693" s="29"/>
      <c r="S25693" s="33"/>
      <c r="T25693" s="29"/>
      <c r="U25693" s="29"/>
      <c r="V25693" s="29"/>
      <c r="W25693" s="29"/>
      <c r="X25693" s="29"/>
      <c r="Y25693" s="29"/>
      <c r="Z25693" s="29"/>
      <c r="AA25693" s="29"/>
      <c r="AB25693" s="29"/>
      <c r="AC25693" s="29"/>
      <c r="AD25693" s="29"/>
      <c r="AE25693" s="29"/>
      <c r="AF25693" s="29"/>
      <c r="AG25693" s="29"/>
      <c r="AH25693" s="29"/>
      <c r="AI25693" s="29"/>
      <c r="AJ25693" s="29"/>
      <c r="AK25693" s="29"/>
      <c r="AL25693" s="29"/>
      <c r="AM25693" s="29"/>
      <c r="AP25693" s="30"/>
    </row>
    <row r="25694" spans="1:42">
      <c r="A25694" s="29"/>
      <c r="B25694" s="29"/>
      <c r="C25694" s="29"/>
      <c r="D25694" s="29"/>
      <c r="E25694" s="29"/>
      <c r="F25694" s="29"/>
      <c r="G25694" s="29"/>
      <c r="H25694" s="29"/>
      <c r="I25694" s="29"/>
      <c r="J25694" s="29"/>
      <c r="K25694" s="29"/>
      <c r="L25694" s="29"/>
      <c r="M25694" s="29"/>
      <c r="N25694" s="29"/>
      <c r="O25694" s="29"/>
      <c r="P25694" s="29"/>
      <c r="Q25694" s="29"/>
      <c r="R25694" s="29"/>
      <c r="S25694" s="33"/>
      <c r="T25694" s="29"/>
      <c r="U25694" s="29"/>
      <c r="V25694" s="29"/>
      <c r="W25694" s="29"/>
      <c r="X25694" s="29"/>
      <c r="Y25694" s="29"/>
      <c r="Z25694" s="29"/>
      <c r="AA25694" s="29"/>
      <c r="AB25694" s="29"/>
      <c r="AC25694" s="29"/>
      <c r="AD25694" s="29"/>
      <c r="AE25694" s="29"/>
      <c r="AF25694" s="29"/>
      <c r="AG25694" s="29"/>
      <c r="AH25694" s="29"/>
      <c r="AI25694" s="29"/>
      <c r="AJ25694" s="29"/>
      <c r="AK25694" s="29"/>
      <c r="AL25694" s="29"/>
      <c r="AM25694" s="29"/>
      <c r="AP25694" s="30"/>
    </row>
    <row r="25695" spans="1:42">
      <c r="A25695" s="29"/>
      <c r="B25695" s="29"/>
      <c r="C25695" s="29"/>
      <c r="D25695" s="29"/>
      <c r="E25695" s="29"/>
      <c r="F25695" s="29"/>
      <c r="G25695" s="29"/>
      <c r="H25695" s="29"/>
      <c r="I25695" s="29"/>
      <c r="J25695" s="29"/>
      <c r="K25695" s="29"/>
      <c r="L25695" s="29"/>
      <c r="M25695" s="29"/>
      <c r="N25695" s="29"/>
      <c r="O25695" s="29"/>
      <c r="P25695" s="29"/>
      <c r="Q25695" s="29"/>
      <c r="R25695" s="29"/>
      <c r="S25695" s="33"/>
      <c r="T25695" s="29"/>
      <c r="U25695" s="29"/>
      <c r="V25695" s="29"/>
      <c r="W25695" s="29"/>
      <c r="X25695" s="29"/>
      <c r="Y25695" s="29"/>
      <c r="Z25695" s="29"/>
      <c r="AA25695" s="29"/>
      <c r="AB25695" s="29"/>
      <c r="AC25695" s="29"/>
      <c r="AD25695" s="29"/>
      <c r="AE25695" s="29"/>
      <c r="AF25695" s="29"/>
      <c r="AG25695" s="29"/>
      <c r="AH25695" s="29"/>
      <c r="AI25695" s="29"/>
      <c r="AJ25695" s="29"/>
      <c r="AK25695" s="29"/>
      <c r="AL25695" s="29"/>
      <c r="AM25695" s="29"/>
      <c r="AP25695" s="30"/>
    </row>
    <row r="25696" spans="1:42">
      <c r="A25696" s="29"/>
      <c r="B25696" s="29"/>
      <c r="C25696" s="29"/>
      <c r="D25696" s="29"/>
      <c r="E25696" s="29"/>
      <c r="F25696" s="29"/>
      <c r="G25696" s="29"/>
      <c r="H25696" s="29"/>
      <c r="I25696" s="29"/>
      <c r="J25696" s="29"/>
      <c r="K25696" s="29"/>
      <c r="L25696" s="29"/>
      <c r="M25696" s="29"/>
      <c r="N25696" s="29"/>
      <c r="O25696" s="29"/>
      <c r="P25696" s="29"/>
      <c r="Q25696" s="29"/>
      <c r="R25696" s="29"/>
      <c r="S25696" s="33"/>
      <c r="T25696" s="29"/>
      <c r="U25696" s="29"/>
      <c r="V25696" s="29"/>
      <c r="W25696" s="29"/>
      <c r="X25696" s="29"/>
      <c r="Y25696" s="29"/>
      <c r="Z25696" s="29"/>
      <c r="AA25696" s="29"/>
      <c r="AB25696" s="29"/>
      <c r="AC25696" s="29"/>
      <c r="AD25696" s="29"/>
      <c r="AE25696" s="29"/>
      <c r="AF25696" s="29"/>
      <c r="AG25696" s="29"/>
      <c r="AH25696" s="29"/>
      <c r="AI25696" s="29"/>
      <c r="AJ25696" s="29"/>
      <c r="AK25696" s="29"/>
      <c r="AL25696" s="29"/>
      <c r="AM25696" s="29"/>
      <c r="AP25696" s="30"/>
    </row>
    <row r="25697" spans="1:42">
      <c r="A25697" s="29"/>
      <c r="B25697" s="29"/>
      <c r="C25697" s="29"/>
      <c r="D25697" s="29"/>
      <c r="E25697" s="29"/>
      <c r="F25697" s="29"/>
      <c r="G25697" s="29"/>
      <c r="H25697" s="29"/>
      <c r="I25697" s="29"/>
      <c r="J25697" s="29"/>
      <c r="K25697" s="29"/>
      <c r="L25697" s="29"/>
      <c r="M25697" s="29"/>
      <c r="N25697" s="29"/>
      <c r="O25697" s="29"/>
      <c r="P25697" s="29"/>
      <c r="Q25697" s="29"/>
      <c r="R25697" s="29"/>
      <c r="S25697" s="33"/>
      <c r="T25697" s="29"/>
      <c r="U25697" s="29"/>
      <c r="V25697" s="29"/>
      <c r="W25697" s="29"/>
      <c r="X25697" s="29"/>
      <c r="Y25697" s="29"/>
      <c r="Z25697" s="29"/>
      <c r="AA25697" s="29"/>
      <c r="AB25697" s="29"/>
      <c r="AC25697" s="29"/>
      <c r="AD25697" s="29"/>
      <c r="AE25697" s="29"/>
      <c r="AF25697" s="29"/>
      <c r="AG25697" s="29"/>
      <c r="AH25697" s="29"/>
      <c r="AI25697" s="29"/>
      <c r="AJ25697" s="29"/>
      <c r="AK25697" s="29"/>
      <c r="AL25697" s="29"/>
      <c r="AM25697" s="29"/>
      <c r="AP25697" s="30"/>
    </row>
    <row r="25698" spans="1:42">
      <c r="A25698" s="29"/>
      <c r="B25698" s="29"/>
      <c r="C25698" s="29"/>
      <c r="D25698" s="29"/>
      <c r="E25698" s="29"/>
      <c r="F25698" s="29"/>
      <c r="G25698" s="29"/>
      <c r="H25698" s="29"/>
      <c r="I25698" s="29"/>
      <c r="J25698" s="29"/>
      <c r="K25698" s="29"/>
      <c r="L25698" s="29"/>
      <c r="M25698" s="29"/>
      <c r="N25698" s="29"/>
      <c r="O25698" s="29"/>
      <c r="P25698" s="29"/>
      <c r="Q25698" s="29"/>
      <c r="R25698" s="29"/>
      <c r="S25698" s="33"/>
      <c r="T25698" s="29"/>
      <c r="U25698" s="29"/>
      <c r="V25698" s="29"/>
      <c r="W25698" s="29"/>
      <c r="X25698" s="29"/>
      <c r="Y25698" s="29"/>
      <c r="Z25698" s="29"/>
      <c r="AA25698" s="29"/>
      <c r="AB25698" s="29"/>
      <c r="AC25698" s="29"/>
      <c r="AD25698" s="29"/>
      <c r="AE25698" s="29"/>
      <c r="AF25698" s="29"/>
      <c r="AG25698" s="29"/>
      <c r="AH25698" s="29"/>
      <c r="AI25698" s="29"/>
      <c r="AJ25698" s="29"/>
      <c r="AK25698" s="29"/>
      <c r="AL25698" s="29"/>
      <c r="AM25698" s="29"/>
      <c r="AP25698" s="30"/>
    </row>
    <row r="25699" spans="1:42">
      <c r="A25699" s="29"/>
      <c r="B25699" s="29"/>
      <c r="C25699" s="29"/>
      <c r="D25699" s="29"/>
      <c r="E25699" s="29"/>
      <c r="F25699" s="29"/>
      <c r="G25699" s="29"/>
      <c r="H25699" s="29"/>
      <c r="I25699" s="29"/>
      <c r="J25699" s="29"/>
      <c r="K25699" s="29"/>
      <c r="L25699" s="29"/>
      <c r="M25699" s="29"/>
      <c r="N25699" s="29"/>
      <c r="O25699" s="29"/>
      <c r="P25699" s="29"/>
      <c r="Q25699" s="29"/>
      <c r="R25699" s="29"/>
      <c r="S25699" s="33"/>
      <c r="T25699" s="29"/>
      <c r="U25699" s="29"/>
      <c r="V25699" s="29"/>
      <c r="W25699" s="29"/>
      <c r="X25699" s="29"/>
      <c r="Y25699" s="29"/>
      <c r="Z25699" s="29"/>
      <c r="AA25699" s="29"/>
      <c r="AB25699" s="29"/>
      <c r="AC25699" s="29"/>
      <c r="AD25699" s="29"/>
      <c r="AE25699" s="29"/>
      <c r="AF25699" s="29"/>
      <c r="AG25699" s="29"/>
      <c r="AH25699" s="29"/>
      <c r="AI25699" s="29"/>
      <c r="AJ25699" s="29"/>
      <c r="AK25699" s="29"/>
      <c r="AL25699" s="29"/>
      <c r="AM25699" s="29"/>
      <c r="AP25699" s="30"/>
    </row>
    <row r="25700" spans="1:42">
      <c r="A25700" s="29"/>
      <c r="B25700" s="29"/>
      <c r="C25700" s="29"/>
      <c r="D25700" s="29"/>
      <c r="E25700" s="29"/>
      <c r="F25700" s="29"/>
      <c r="G25700" s="29"/>
      <c r="H25700" s="29"/>
      <c r="I25700" s="29"/>
      <c r="J25700" s="29"/>
      <c r="K25700" s="29"/>
      <c r="L25700" s="29"/>
      <c r="M25700" s="29"/>
      <c r="N25700" s="29"/>
      <c r="O25700" s="29"/>
      <c r="P25700" s="29"/>
      <c r="Q25700" s="29"/>
      <c r="R25700" s="29"/>
      <c r="S25700" s="33"/>
      <c r="T25700" s="29"/>
      <c r="U25700" s="29"/>
      <c r="V25700" s="29"/>
      <c r="W25700" s="29"/>
      <c r="X25700" s="29"/>
      <c r="Y25700" s="29"/>
      <c r="Z25700" s="29"/>
      <c r="AA25700" s="29"/>
      <c r="AB25700" s="29"/>
      <c r="AC25700" s="29"/>
      <c r="AD25700" s="29"/>
      <c r="AE25700" s="29"/>
      <c r="AF25700" s="29"/>
      <c r="AG25700" s="29"/>
      <c r="AH25700" s="29"/>
      <c r="AI25700" s="29"/>
      <c r="AJ25700" s="29"/>
      <c r="AK25700" s="29"/>
      <c r="AL25700" s="29"/>
      <c r="AM25700" s="29"/>
      <c r="AP25700" s="30"/>
    </row>
    <row r="25701" spans="1:42">
      <c r="A25701" s="29"/>
      <c r="B25701" s="29"/>
      <c r="C25701" s="29"/>
      <c r="D25701" s="29"/>
      <c r="E25701" s="29"/>
      <c r="F25701" s="29"/>
      <c r="G25701" s="29"/>
      <c r="H25701" s="29"/>
      <c r="I25701" s="29"/>
      <c r="J25701" s="29"/>
      <c r="K25701" s="29"/>
      <c r="L25701" s="29"/>
      <c r="M25701" s="29"/>
      <c r="N25701" s="29"/>
      <c r="O25701" s="29"/>
      <c r="P25701" s="29"/>
      <c r="Q25701" s="29"/>
      <c r="R25701" s="29"/>
      <c r="S25701" s="33"/>
      <c r="T25701" s="29"/>
      <c r="U25701" s="29"/>
      <c r="V25701" s="29"/>
      <c r="W25701" s="29"/>
      <c r="X25701" s="29"/>
      <c r="Y25701" s="29"/>
      <c r="Z25701" s="29"/>
      <c r="AA25701" s="29"/>
      <c r="AB25701" s="29"/>
      <c r="AC25701" s="29"/>
      <c r="AD25701" s="29"/>
      <c r="AE25701" s="29"/>
      <c r="AF25701" s="29"/>
      <c r="AG25701" s="29"/>
      <c r="AH25701" s="29"/>
      <c r="AI25701" s="29"/>
      <c r="AJ25701" s="29"/>
      <c r="AK25701" s="29"/>
      <c r="AL25701" s="29"/>
      <c r="AM25701" s="29"/>
      <c r="AP25701" s="30"/>
    </row>
    <row r="25702" spans="1:42">
      <c r="A25702" s="29"/>
      <c r="B25702" s="29"/>
      <c r="C25702" s="29"/>
      <c r="D25702" s="29"/>
      <c r="E25702" s="29"/>
      <c r="F25702" s="29"/>
      <c r="G25702" s="29"/>
      <c r="H25702" s="29"/>
      <c r="I25702" s="29"/>
      <c r="J25702" s="29"/>
      <c r="K25702" s="29"/>
      <c r="L25702" s="29"/>
      <c r="M25702" s="29"/>
      <c r="N25702" s="29"/>
      <c r="O25702" s="29"/>
      <c r="P25702" s="29"/>
      <c r="Q25702" s="29"/>
      <c r="R25702" s="29"/>
      <c r="S25702" s="33"/>
      <c r="T25702" s="29"/>
      <c r="U25702" s="29"/>
      <c r="V25702" s="29"/>
      <c r="W25702" s="29"/>
      <c r="X25702" s="29"/>
      <c r="Y25702" s="29"/>
      <c r="Z25702" s="29"/>
      <c r="AA25702" s="29"/>
      <c r="AB25702" s="29"/>
      <c r="AC25702" s="29"/>
      <c r="AD25702" s="29"/>
      <c r="AE25702" s="29"/>
      <c r="AF25702" s="29"/>
      <c r="AG25702" s="29"/>
      <c r="AH25702" s="29"/>
      <c r="AI25702" s="29"/>
      <c r="AJ25702" s="29"/>
      <c r="AK25702" s="29"/>
      <c r="AL25702" s="29"/>
      <c r="AM25702" s="29"/>
      <c r="AP25702" s="30"/>
    </row>
    <row r="25703" spans="1:42">
      <c r="A25703" s="29"/>
      <c r="B25703" s="29"/>
      <c r="C25703" s="29"/>
      <c r="D25703" s="29"/>
      <c r="E25703" s="29"/>
      <c r="F25703" s="29"/>
      <c r="G25703" s="29"/>
      <c r="H25703" s="29"/>
      <c r="I25703" s="29"/>
      <c r="J25703" s="29"/>
      <c r="K25703" s="29"/>
      <c r="L25703" s="29"/>
      <c r="M25703" s="29"/>
      <c r="N25703" s="29"/>
      <c r="O25703" s="29"/>
      <c r="P25703" s="29"/>
      <c r="Q25703" s="29"/>
      <c r="R25703" s="29"/>
      <c r="S25703" s="33"/>
      <c r="T25703" s="29"/>
      <c r="U25703" s="29"/>
      <c r="V25703" s="29"/>
      <c r="W25703" s="29"/>
      <c r="X25703" s="29"/>
      <c r="Y25703" s="29"/>
      <c r="Z25703" s="29"/>
      <c r="AA25703" s="29"/>
      <c r="AB25703" s="29"/>
      <c r="AC25703" s="29"/>
      <c r="AD25703" s="29"/>
      <c r="AE25703" s="29"/>
      <c r="AF25703" s="29"/>
      <c r="AG25703" s="29"/>
      <c r="AH25703" s="29"/>
      <c r="AI25703" s="29"/>
      <c r="AJ25703" s="29"/>
      <c r="AK25703" s="29"/>
      <c r="AL25703" s="29"/>
      <c r="AM25703" s="29"/>
      <c r="AP25703" s="30"/>
    </row>
    <row r="25704" spans="1:42">
      <c r="A25704" s="29"/>
      <c r="B25704" s="29"/>
      <c r="C25704" s="29"/>
      <c r="D25704" s="29"/>
      <c r="E25704" s="29"/>
      <c r="F25704" s="29"/>
      <c r="G25704" s="29"/>
      <c r="H25704" s="29"/>
      <c r="I25704" s="29"/>
      <c r="J25704" s="29"/>
      <c r="K25704" s="29"/>
      <c r="L25704" s="29"/>
      <c r="M25704" s="29"/>
      <c r="N25704" s="29"/>
      <c r="O25704" s="29"/>
      <c r="P25704" s="29"/>
      <c r="Q25704" s="29"/>
      <c r="R25704" s="29"/>
      <c r="S25704" s="33"/>
      <c r="T25704" s="29"/>
      <c r="U25704" s="29"/>
      <c r="V25704" s="29"/>
      <c r="W25704" s="29"/>
      <c r="X25704" s="29"/>
      <c r="Y25704" s="29"/>
      <c r="Z25704" s="29"/>
      <c r="AA25704" s="29"/>
      <c r="AB25704" s="29"/>
      <c r="AC25704" s="29"/>
      <c r="AD25704" s="29"/>
      <c r="AE25704" s="29"/>
      <c r="AF25704" s="29"/>
      <c r="AG25704" s="29"/>
      <c r="AH25704" s="29"/>
      <c r="AI25704" s="29"/>
      <c r="AJ25704" s="29"/>
      <c r="AK25704" s="29"/>
      <c r="AL25704" s="29"/>
      <c r="AM25704" s="29"/>
      <c r="AP25704" s="30"/>
    </row>
    <row r="25705" spans="1:42">
      <c r="A25705" s="29"/>
      <c r="B25705" s="29"/>
      <c r="C25705" s="29"/>
      <c r="D25705" s="29"/>
      <c r="E25705" s="29"/>
      <c r="F25705" s="29"/>
      <c r="G25705" s="29"/>
      <c r="H25705" s="29"/>
      <c r="I25705" s="29"/>
      <c r="J25705" s="29"/>
      <c r="K25705" s="29"/>
      <c r="L25705" s="29"/>
      <c r="M25705" s="29"/>
      <c r="N25705" s="29"/>
      <c r="O25705" s="29"/>
      <c r="P25705" s="29"/>
      <c r="Q25705" s="29"/>
      <c r="R25705" s="29"/>
      <c r="S25705" s="33"/>
      <c r="T25705" s="29"/>
      <c r="U25705" s="29"/>
      <c r="V25705" s="29"/>
      <c r="W25705" s="29"/>
      <c r="X25705" s="29"/>
      <c r="Y25705" s="29"/>
      <c r="Z25705" s="29"/>
      <c r="AA25705" s="29"/>
      <c r="AB25705" s="29"/>
      <c r="AC25705" s="29"/>
      <c r="AD25705" s="29"/>
      <c r="AE25705" s="29"/>
      <c r="AF25705" s="29"/>
      <c r="AG25705" s="29"/>
      <c r="AH25705" s="29"/>
      <c r="AI25705" s="29"/>
      <c r="AJ25705" s="29"/>
      <c r="AK25705" s="29"/>
      <c r="AL25705" s="29"/>
      <c r="AM25705" s="29"/>
      <c r="AP25705" s="30"/>
    </row>
    <row r="25706" spans="1:42">
      <c r="A25706" s="29"/>
      <c r="B25706" s="29"/>
      <c r="C25706" s="29"/>
      <c r="D25706" s="29"/>
      <c r="E25706" s="29"/>
      <c r="F25706" s="29"/>
      <c r="G25706" s="29"/>
      <c r="H25706" s="29"/>
      <c r="I25706" s="29"/>
      <c r="J25706" s="29"/>
      <c r="K25706" s="29"/>
      <c r="L25706" s="29"/>
      <c r="M25706" s="29"/>
      <c r="N25706" s="29"/>
      <c r="O25706" s="29"/>
      <c r="P25706" s="29"/>
      <c r="Q25706" s="29"/>
      <c r="R25706" s="29"/>
      <c r="S25706" s="33"/>
      <c r="T25706" s="29"/>
      <c r="U25706" s="29"/>
      <c r="V25706" s="29"/>
      <c r="W25706" s="29"/>
      <c r="X25706" s="29"/>
      <c r="Y25706" s="29"/>
      <c r="Z25706" s="29"/>
      <c r="AA25706" s="29"/>
      <c r="AB25706" s="29"/>
      <c r="AC25706" s="29"/>
      <c r="AD25706" s="29"/>
      <c r="AE25706" s="29"/>
      <c r="AF25706" s="29"/>
      <c r="AG25706" s="29"/>
      <c r="AH25706" s="29"/>
      <c r="AI25706" s="29"/>
      <c r="AJ25706" s="29"/>
      <c r="AK25706" s="29"/>
      <c r="AL25706" s="29"/>
      <c r="AM25706" s="29"/>
      <c r="AP25706" s="30"/>
    </row>
    <row r="25707" spans="1:42">
      <c r="A25707" s="29"/>
      <c r="B25707" s="29"/>
      <c r="C25707" s="29"/>
      <c r="D25707" s="29"/>
      <c r="E25707" s="29"/>
      <c r="F25707" s="29"/>
      <c r="G25707" s="29"/>
      <c r="H25707" s="29"/>
      <c r="I25707" s="29"/>
      <c r="J25707" s="29"/>
      <c r="K25707" s="29"/>
      <c r="L25707" s="29"/>
      <c r="M25707" s="29"/>
      <c r="N25707" s="29"/>
      <c r="O25707" s="29"/>
      <c r="P25707" s="29"/>
      <c r="Q25707" s="29"/>
      <c r="R25707" s="29"/>
      <c r="S25707" s="33"/>
      <c r="T25707" s="29"/>
      <c r="U25707" s="29"/>
      <c r="V25707" s="29"/>
      <c r="W25707" s="29"/>
      <c r="X25707" s="29"/>
      <c r="Y25707" s="29"/>
      <c r="Z25707" s="29"/>
      <c r="AA25707" s="29"/>
      <c r="AB25707" s="29"/>
      <c r="AC25707" s="29"/>
      <c r="AD25707" s="29"/>
      <c r="AE25707" s="29"/>
      <c r="AF25707" s="29"/>
      <c r="AG25707" s="29"/>
      <c r="AH25707" s="29"/>
      <c r="AI25707" s="29"/>
      <c r="AJ25707" s="29"/>
      <c r="AK25707" s="29"/>
      <c r="AL25707" s="29"/>
      <c r="AM25707" s="29"/>
      <c r="AP25707" s="30"/>
    </row>
    <row r="25708" spans="1:42">
      <c r="A25708" s="29"/>
      <c r="B25708" s="29"/>
      <c r="C25708" s="29"/>
      <c r="D25708" s="29"/>
      <c r="E25708" s="29"/>
      <c r="F25708" s="29"/>
      <c r="G25708" s="29"/>
      <c r="H25708" s="29"/>
      <c r="I25708" s="29"/>
      <c r="J25708" s="29"/>
      <c r="K25708" s="29"/>
      <c r="L25708" s="29"/>
      <c r="M25708" s="29"/>
      <c r="N25708" s="29"/>
      <c r="O25708" s="29"/>
      <c r="P25708" s="29"/>
      <c r="Q25708" s="29"/>
      <c r="R25708" s="29"/>
      <c r="S25708" s="33"/>
      <c r="T25708" s="29"/>
      <c r="U25708" s="29"/>
      <c r="V25708" s="29"/>
      <c r="W25708" s="29"/>
      <c r="X25708" s="29"/>
      <c r="Y25708" s="29"/>
      <c r="Z25708" s="29"/>
      <c r="AA25708" s="29"/>
      <c r="AB25708" s="29"/>
      <c r="AC25708" s="29"/>
      <c r="AD25708" s="29"/>
      <c r="AE25708" s="29"/>
      <c r="AF25708" s="29"/>
      <c r="AG25708" s="29"/>
      <c r="AH25708" s="29"/>
      <c r="AI25708" s="29"/>
      <c r="AJ25708" s="29"/>
      <c r="AK25708" s="29"/>
      <c r="AL25708" s="29"/>
      <c r="AM25708" s="29"/>
      <c r="AP25708" s="30"/>
    </row>
    <row r="25709" spans="1:42">
      <c r="A25709" s="29"/>
      <c r="B25709" s="29"/>
      <c r="C25709" s="29"/>
      <c r="D25709" s="29"/>
      <c r="E25709" s="29"/>
      <c r="F25709" s="29"/>
      <c r="G25709" s="29"/>
      <c r="H25709" s="29"/>
      <c r="I25709" s="29"/>
      <c r="J25709" s="29"/>
      <c r="K25709" s="29"/>
      <c r="L25709" s="29"/>
      <c r="M25709" s="29"/>
      <c r="N25709" s="29"/>
      <c r="O25709" s="29"/>
      <c r="P25709" s="29"/>
      <c r="Q25709" s="29"/>
      <c r="R25709" s="29"/>
      <c r="S25709" s="33"/>
      <c r="T25709" s="29"/>
      <c r="U25709" s="29"/>
      <c r="V25709" s="29"/>
      <c r="W25709" s="29"/>
      <c r="X25709" s="29"/>
      <c r="Y25709" s="29"/>
      <c r="Z25709" s="29"/>
      <c r="AA25709" s="29"/>
      <c r="AB25709" s="29"/>
      <c r="AC25709" s="29"/>
      <c r="AD25709" s="29"/>
      <c r="AE25709" s="29"/>
      <c r="AF25709" s="29"/>
      <c r="AG25709" s="29"/>
      <c r="AH25709" s="29"/>
      <c r="AI25709" s="29"/>
      <c r="AJ25709" s="29"/>
      <c r="AK25709" s="29"/>
      <c r="AL25709" s="29"/>
      <c r="AM25709" s="29"/>
      <c r="AP25709" s="30"/>
    </row>
    <row r="25710" spans="1:42">
      <c r="A25710" s="29"/>
      <c r="B25710" s="29"/>
      <c r="C25710" s="29"/>
      <c r="D25710" s="29"/>
      <c r="E25710" s="29"/>
      <c r="F25710" s="29"/>
      <c r="G25710" s="29"/>
      <c r="H25710" s="29"/>
      <c r="I25710" s="29"/>
      <c r="J25710" s="29"/>
      <c r="K25710" s="29"/>
      <c r="L25710" s="29"/>
      <c r="M25710" s="29"/>
      <c r="N25710" s="29"/>
      <c r="O25710" s="29"/>
      <c r="P25710" s="29"/>
      <c r="Q25710" s="29"/>
      <c r="R25710" s="29"/>
      <c r="S25710" s="33"/>
      <c r="T25710" s="29"/>
      <c r="U25710" s="29"/>
      <c r="V25710" s="29"/>
      <c r="W25710" s="29"/>
      <c r="X25710" s="29"/>
      <c r="Y25710" s="29"/>
      <c r="Z25710" s="29"/>
      <c r="AA25710" s="29"/>
      <c r="AB25710" s="29"/>
      <c r="AC25710" s="29"/>
      <c r="AD25710" s="29"/>
      <c r="AE25710" s="29"/>
      <c r="AF25710" s="29"/>
      <c r="AG25710" s="29"/>
      <c r="AH25710" s="29"/>
      <c r="AI25710" s="29"/>
      <c r="AJ25710" s="29"/>
      <c r="AK25710" s="29"/>
      <c r="AL25710" s="29"/>
      <c r="AM25710" s="29"/>
      <c r="AP25710" s="30"/>
    </row>
    <row r="25711" spans="1:42">
      <c r="A25711" s="29"/>
      <c r="B25711" s="29"/>
      <c r="C25711" s="29"/>
      <c r="D25711" s="29"/>
      <c r="E25711" s="29"/>
      <c r="F25711" s="29"/>
      <c r="G25711" s="29"/>
      <c r="H25711" s="29"/>
      <c r="I25711" s="29"/>
      <c r="J25711" s="29"/>
      <c r="K25711" s="29"/>
      <c r="L25711" s="29"/>
      <c r="M25711" s="29"/>
      <c r="N25711" s="29"/>
      <c r="O25711" s="29"/>
      <c r="P25711" s="29"/>
      <c r="Q25711" s="29"/>
      <c r="R25711" s="29"/>
      <c r="S25711" s="33"/>
      <c r="T25711" s="29"/>
      <c r="U25711" s="29"/>
      <c r="V25711" s="29"/>
      <c r="W25711" s="29"/>
      <c r="X25711" s="29"/>
      <c r="Y25711" s="29"/>
      <c r="Z25711" s="29"/>
      <c r="AA25711" s="29"/>
      <c r="AB25711" s="29"/>
      <c r="AC25711" s="29"/>
      <c r="AD25711" s="29"/>
      <c r="AE25711" s="29"/>
      <c r="AF25711" s="29"/>
      <c r="AG25711" s="29"/>
      <c r="AH25711" s="29"/>
      <c r="AI25711" s="29"/>
      <c r="AJ25711" s="29"/>
      <c r="AK25711" s="29"/>
      <c r="AL25711" s="29"/>
      <c r="AM25711" s="29"/>
      <c r="AP25711" s="30"/>
    </row>
    <row r="25712" spans="1:42">
      <c r="A25712" s="29"/>
      <c r="B25712" s="29"/>
      <c r="C25712" s="29"/>
      <c r="D25712" s="29"/>
      <c r="E25712" s="29"/>
      <c r="F25712" s="29"/>
      <c r="G25712" s="29"/>
      <c r="H25712" s="29"/>
      <c r="I25712" s="29"/>
      <c r="J25712" s="29"/>
      <c r="K25712" s="29"/>
      <c r="L25712" s="29"/>
      <c r="M25712" s="29"/>
      <c r="N25712" s="29"/>
      <c r="O25712" s="29"/>
      <c r="P25712" s="29"/>
      <c r="Q25712" s="29"/>
      <c r="R25712" s="29"/>
      <c r="S25712" s="33"/>
      <c r="T25712" s="29"/>
      <c r="U25712" s="29"/>
      <c r="V25712" s="29"/>
      <c r="W25712" s="29"/>
      <c r="X25712" s="29"/>
      <c r="Y25712" s="29"/>
      <c r="Z25712" s="29"/>
      <c r="AA25712" s="29"/>
      <c r="AB25712" s="29"/>
      <c r="AC25712" s="29"/>
      <c r="AD25712" s="29"/>
      <c r="AE25712" s="29"/>
      <c r="AF25712" s="29"/>
      <c r="AG25712" s="29"/>
      <c r="AH25712" s="29"/>
      <c r="AI25712" s="29"/>
      <c r="AJ25712" s="29"/>
      <c r="AK25712" s="29"/>
      <c r="AL25712" s="29"/>
      <c r="AM25712" s="29"/>
      <c r="AP25712" s="30"/>
    </row>
    <row r="25713" spans="1:42">
      <c r="A25713" s="29"/>
      <c r="B25713" s="29"/>
      <c r="C25713" s="29"/>
      <c r="D25713" s="29"/>
      <c r="E25713" s="29"/>
      <c r="F25713" s="29"/>
      <c r="G25713" s="29"/>
      <c r="H25713" s="29"/>
      <c r="I25713" s="29"/>
      <c r="J25713" s="29"/>
      <c r="K25713" s="29"/>
      <c r="L25713" s="29"/>
      <c r="M25713" s="29"/>
      <c r="N25713" s="29"/>
      <c r="O25713" s="29"/>
      <c r="P25713" s="29"/>
      <c r="Q25713" s="29"/>
      <c r="R25713" s="29"/>
      <c r="S25713" s="33"/>
      <c r="T25713" s="29"/>
      <c r="U25713" s="29"/>
      <c r="V25713" s="29"/>
      <c r="W25713" s="29"/>
      <c r="X25713" s="29"/>
      <c r="Y25713" s="29"/>
      <c r="Z25713" s="29"/>
      <c r="AA25713" s="29"/>
      <c r="AB25713" s="29"/>
      <c r="AC25713" s="29"/>
      <c r="AD25713" s="29"/>
      <c r="AE25713" s="29"/>
      <c r="AF25713" s="29"/>
      <c r="AG25713" s="29"/>
      <c r="AH25713" s="29"/>
      <c r="AI25713" s="29"/>
      <c r="AJ25713" s="29"/>
      <c r="AK25713" s="29"/>
      <c r="AL25713" s="29"/>
      <c r="AM25713" s="29"/>
      <c r="AP25713" s="30"/>
    </row>
    <row r="25714" spans="1:42">
      <c r="A25714" s="29"/>
      <c r="B25714" s="29"/>
      <c r="C25714" s="29"/>
      <c r="D25714" s="29"/>
      <c r="E25714" s="29"/>
      <c r="F25714" s="29"/>
      <c r="G25714" s="29"/>
      <c r="H25714" s="29"/>
      <c r="I25714" s="29"/>
      <c r="J25714" s="29"/>
      <c r="K25714" s="29"/>
      <c r="L25714" s="29"/>
      <c r="M25714" s="29"/>
      <c r="N25714" s="29"/>
      <c r="O25714" s="29"/>
      <c r="P25714" s="29"/>
      <c r="Q25714" s="29"/>
      <c r="R25714" s="29"/>
      <c r="S25714" s="33"/>
      <c r="T25714" s="29"/>
      <c r="U25714" s="29"/>
      <c r="V25714" s="29"/>
      <c r="W25714" s="29"/>
      <c r="X25714" s="29"/>
      <c r="Y25714" s="29"/>
      <c r="Z25714" s="29"/>
      <c r="AA25714" s="29"/>
      <c r="AB25714" s="29"/>
      <c r="AC25714" s="29"/>
      <c r="AD25714" s="29"/>
      <c r="AE25714" s="29"/>
      <c r="AF25714" s="29"/>
      <c r="AG25714" s="29"/>
      <c r="AH25714" s="29"/>
      <c r="AI25714" s="29"/>
      <c r="AJ25714" s="29"/>
      <c r="AK25714" s="29"/>
      <c r="AL25714" s="29"/>
      <c r="AM25714" s="29"/>
      <c r="AP25714" s="30"/>
    </row>
    <row r="25715" spans="1:42">
      <c r="A25715" s="29"/>
      <c r="B25715" s="29"/>
      <c r="C25715" s="29"/>
      <c r="D25715" s="29"/>
      <c r="E25715" s="29"/>
      <c r="F25715" s="29"/>
      <c r="G25715" s="29"/>
      <c r="H25715" s="29"/>
      <c r="I25715" s="29"/>
      <c r="J25715" s="29"/>
      <c r="K25715" s="29"/>
      <c r="L25715" s="29"/>
      <c r="M25715" s="29"/>
      <c r="N25715" s="29"/>
      <c r="O25715" s="29"/>
      <c r="P25715" s="29"/>
      <c r="Q25715" s="29"/>
      <c r="R25715" s="29"/>
      <c r="S25715" s="33"/>
      <c r="T25715" s="29"/>
      <c r="U25715" s="29"/>
      <c r="V25715" s="29"/>
      <c r="W25715" s="29"/>
      <c r="X25715" s="29"/>
      <c r="Y25715" s="29"/>
      <c r="Z25715" s="29"/>
      <c r="AA25715" s="29"/>
      <c r="AB25715" s="29"/>
      <c r="AC25715" s="29"/>
      <c r="AD25715" s="29"/>
      <c r="AE25715" s="29"/>
      <c r="AF25715" s="29"/>
      <c r="AG25715" s="29"/>
      <c r="AH25715" s="29"/>
      <c r="AI25715" s="29"/>
      <c r="AJ25715" s="29"/>
      <c r="AK25715" s="29"/>
      <c r="AL25715" s="29"/>
      <c r="AM25715" s="29"/>
      <c r="AP25715" s="30"/>
    </row>
    <row r="25716" spans="1:42">
      <c r="A25716" s="29"/>
      <c r="B25716" s="29"/>
      <c r="C25716" s="29"/>
      <c r="D25716" s="29"/>
      <c r="E25716" s="29"/>
      <c r="F25716" s="29"/>
      <c r="G25716" s="29"/>
      <c r="H25716" s="29"/>
      <c r="I25716" s="29"/>
      <c r="J25716" s="29"/>
      <c r="K25716" s="29"/>
      <c r="L25716" s="29"/>
      <c r="M25716" s="29"/>
      <c r="N25716" s="29"/>
      <c r="O25716" s="29"/>
      <c r="P25716" s="29"/>
      <c r="Q25716" s="29"/>
      <c r="R25716" s="29"/>
      <c r="S25716" s="33"/>
      <c r="T25716" s="29"/>
      <c r="U25716" s="29"/>
      <c r="V25716" s="29"/>
      <c r="W25716" s="29"/>
      <c r="X25716" s="29"/>
      <c r="Y25716" s="29"/>
      <c r="Z25716" s="29"/>
      <c r="AA25716" s="29"/>
      <c r="AB25716" s="29"/>
      <c r="AC25716" s="29"/>
      <c r="AD25716" s="29"/>
      <c r="AE25716" s="29"/>
      <c r="AF25716" s="29"/>
      <c r="AG25716" s="29"/>
      <c r="AH25716" s="29"/>
      <c r="AI25716" s="29"/>
      <c r="AJ25716" s="29"/>
      <c r="AK25716" s="29"/>
      <c r="AL25716" s="29"/>
      <c r="AM25716" s="29"/>
      <c r="AP25716" s="30"/>
    </row>
    <row r="25717" spans="1:42">
      <c r="A25717" s="29"/>
      <c r="B25717" s="29"/>
      <c r="C25717" s="29"/>
      <c r="D25717" s="29"/>
      <c r="E25717" s="29"/>
      <c r="F25717" s="29"/>
      <c r="G25717" s="29"/>
      <c r="H25717" s="29"/>
      <c r="I25717" s="29"/>
      <c r="J25717" s="29"/>
      <c r="K25717" s="29"/>
      <c r="L25717" s="29"/>
      <c r="M25717" s="29"/>
      <c r="N25717" s="29"/>
      <c r="O25717" s="29"/>
      <c r="P25717" s="29"/>
      <c r="Q25717" s="29"/>
      <c r="R25717" s="29"/>
      <c r="S25717" s="33"/>
      <c r="T25717" s="29"/>
      <c r="U25717" s="29"/>
      <c r="V25717" s="29"/>
      <c r="W25717" s="29"/>
      <c r="X25717" s="29"/>
      <c r="Y25717" s="29"/>
      <c r="Z25717" s="29"/>
      <c r="AA25717" s="29"/>
      <c r="AB25717" s="29"/>
      <c r="AC25717" s="29"/>
      <c r="AD25717" s="29"/>
      <c r="AE25717" s="29"/>
      <c r="AF25717" s="29"/>
      <c r="AG25717" s="29"/>
      <c r="AH25717" s="29"/>
      <c r="AI25717" s="29"/>
      <c r="AJ25717" s="29"/>
      <c r="AK25717" s="29"/>
      <c r="AL25717" s="29"/>
      <c r="AM25717" s="29"/>
      <c r="AP25717" s="30"/>
    </row>
    <row r="25718" spans="1:42">
      <c r="A25718" s="29"/>
      <c r="B25718" s="29"/>
      <c r="C25718" s="29"/>
      <c r="D25718" s="29"/>
      <c r="E25718" s="29"/>
      <c r="F25718" s="29"/>
      <c r="G25718" s="29"/>
      <c r="H25718" s="29"/>
      <c r="I25718" s="29"/>
      <c r="J25718" s="29"/>
      <c r="K25718" s="29"/>
      <c r="L25718" s="29"/>
      <c r="M25718" s="29"/>
      <c r="N25718" s="29"/>
      <c r="O25718" s="29"/>
      <c r="P25718" s="29"/>
      <c r="Q25718" s="29"/>
      <c r="R25718" s="29"/>
      <c r="S25718" s="33"/>
      <c r="T25718" s="29"/>
      <c r="U25718" s="29"/>
      <c r="V25718" s="29"/>
      <c r="W25718" s="29"/>
      <c r="X25718" s="29"/>
      <c r="Y25718" s="29"/>
      <c r="Z25718" s="29"/>
      <c r="AA25718" s="29"/>
      <c r="AB25718" s="29"/>
      <c r="AC25718" s="29"/>
      <c r="AD25718" s="29"/>
      <c r="AE25718" s="29"/>
      <c r="AF25718" s="29"/>
      <c r="AG25718" s="29"/>
      <c r="AH25718" s="29"/>
      <c r="AI25718" s="29"/>
      <c r="AJ25718" s="29"/>
      <c r="AK25718" s="29"/>
      <c r="AL25718" s="29"/>
      <c r="AM25718" s="29"/>
      <c r="AP25718" s="30"/>
    </row>
    <row r="25719" spans="1:42">
      <c r="A25719" s="29"/>
      <c r="B25719" s="29"/>
      <c r="C25719" s="29"/>
      <c r="D25719" s="29"/>
      <c r="E25719" s="29"/>
      <c r="F25719" s="29"/>
      <c r="G25719" s="29"/>
      <c r="H25719" s="29"/>
      <c r="I25719" s="29"/>
      <c r="J25719" s="29"/>
      <c r="K25719" s="29"/>
      <c r="L25719" s="29"/>
      <c r="M25719" s="29"/>
      <c r="N25719" s="29"/>
      <c r="O25719" s="29"/>
      <c r="P25719" s="29"/>
      <c r="Q25719" s="29"/>
      <c r="R25719" s="29"/>
      <c r="S25719" s="33"/>
      <c r="T25719" s="29"/>
      <c r="U25719" s="29"/>
      <c r="V25719" s="29"/>
      <c r="W25719" s="29"/>
      <c r="X25719" s="29"/>
      <c r="Y25719" s="29"/>
      <c r="Z25719" s="29"/>
      <c r="AA25719" s="29"/>
      <c r="AB25719" s="29"/>
      <c r="AC25719" s="29"/>
      <c r="AD25719" s="29"/>
      <c r="AE25719" s="29"/>
      <c r="AF25719" s="29"/>
      <c r="AG25719" s="29"/>
      <c r="AH25719" s="29"/>
      <c r="AI25719" s="29"/>
      <c r="AJ25719" s="29"/>
      <c r="AK25719" s="29"/>
      <c r="AL25719" s="29"/>
      <c r="AM25719" s="29"/>
      <c r="AP25719" s="30"/>
    </row>
    <row r="25720" spans="1:42">
      <c r="A25720" s="29"/>
      <c r="B25720" s="29"/>
      <c r="C25720" s="29"/>
      <c r="D25720" s="29"/>
      <c r="E25720" s="29"/>
      <c r="F25720" s="29"/>
      <c r="G25720" s="29"/>
      <c r="H25720" s="29"/>
      <c r="I25720" s="29"/>
      <c r="J25720" s="29"/>
      <c r="K25720" s="29"/>
      <c r="L25720" s="29"/>
      <c r="M25720" s="29"/>
      <c r="N25720" s="29"/>
      <c r="O25720" s="29"/>
      <c r="P25720" s="29"/>
      <c r="Q25720" s="29"/>
      <c r="R25720" s="29"/>
      <c r="S25720" s="33"/>
      <c r="T25720" s="29"/>
      <c r="U25720" s="29"/>
      <c r="V25720" s="29"/>
      <c r="W25720" s="29"/>
      <c r="X25720" s="29"/>
      <c r="Y25720" s="29"/>
      <c r="Z25720" s="29"/>
      <c r="AA25720" s="29"/>
      <c r="AB25720" s="29"/>
      <c r="AC25720" s="29"/>
      <c r="AD25720" s="29"/>
      <c r="AE25720" s="29"/>
      <c r="AF25720" s="29"/>
      <c r="AG25720" s="29"/>
      <c r="AH25720" s="29"/>
      <c r="AI25720" s="29"/>
      <c r="AJ25720" s="29"/>
      <c r="AK25720" s="29"/>
      <c r="AL25720" s="29"/>
      <c r="AM25720" s="29"/>
      <c r="AP25720" s="30"/>
    </row>
    <row r="25721" spans="1:42">
      <c r="A25721" s="29"/>
      <c r="B25721" s="29"/>
      <c r="C25721" s="29"/>
      <c r="D25721" s="29"/>
      <c r="E25721" s="29"/>
      <c r="F25721" s="29"/>
      <c r="G25721" s="29"/>
      <c r="H25721" s="29"/>
      <c r="I25721" s="29"/>
      <c r="J25721" s="29"/>
      <c r="K25721" s="29"/>
      <c r="L25721" s="29"/>
      <c r="M25721" s="29"/>
      <c r="N25721" s="29"/>
      <c r="O25721" s="29"/>
      <c r="P25721" s="29"/>
      <c r="Q25721" s="29"/>
      <c r="R25721" s="29"/>
      <c r="S25721" s="33"/>
      <c r="T25721" s="29"/>
      <c r="U25721" s="29"/>
      <c r="V25721" s="29"/>
      <c r="W25721" s="29"/>
      <c r="X25721" s="29"/>
      <c r="Y25721" s="29"/>
      <c r="Z25721" s="29"/>
      <c r="AA25721" s="29"/>
      <c r="AB25721" s="29"/>
      <c r="AC25721" s="29"/>
      <c r="AD25721" s="29"/>
      <c r="AE25721" s="29"/>
      <c r="AF25721" s="29"/>
      <c r="AG25721" s="29"/>
      <c r="AH25721" s="29"/>
      <c r="AI25721" s="29"/>
      <c r="AJ25721" s="29"/>
      <c r="AK25721" s="29"/>
      <c r="AL25721" s="29"/>
      <c r="AM25721" s="29"/>
      <c r="AP25721" s="30"/>
    </row>
    <row r="25722" spans="1:42">
      <c r="A25722" s="29"/>
      <c r="B25722" s="29"/>
      <c r="C25722" s="29"/>
      <c r="D25722" s="29"/>
      <c r="E25722" s="29"/>
      <c r="F25722" s="29"/>
      <c r="G25722" s="29"/>
      <c r="H25722" s="29"/>
      <c r="I25722" s="29"/>
      <c r="J25722" s="29"/>
      <c r="K25722" s="29"/>
      <c r="L25722" s="29"/>
      <c r="M25722" s="29"/>
      <c r="N25722" s="29"/>
      <c r="O25722" s="29"/>
      <c r="P25722" s="29"/>
      <c r="Q25722" s="29"/>
      <c r="R25722" s="29"/>
      <c r="S25722" s="33"/>
      <c r="T25722" s="29"/>
      <c r="U25722" s="29"/>
      <c r="V25722" s="29"/>
      <c r="W25722" s="29"/>
      <c r="X25722" s="29"/>
      <c r="Y25722" s="29"/>
      <c r="Z25722" s="29"/>
      <c r="AA25722" s="29"/>
      <c r="AB25722" s="29"/>
      <c r="AC25722" s="29"/>
      <c r="AD25722" s="29"/>
      <c r="AE25722" s="29"/>
      <c r="AF25722" s="29"/>
      <c r="AG25722" s="29"/>
      <c r="AH25722" s="29"/>
      <c r="AI25722" s="29"/>
      <c r="AJ25722" s="29"/>
      <c r="AK25722" s="29"/>
      <c r="AL25722" s="29"/>
      <c r="AM25722" s="29"/>
      <c r="AP25722" s="30"/>
    </row>
    <row r="25723" spans="1:42">
      <c r="A25723" s="29"/>
      <c r="B25723" s="29"/>
      <c r="C25723" s="29"/>
      <c r="D25723" s="29"/>
      <c r="E25723" s="29"/>
      <c r="F25723" s="29"/>
      <c r="G25723" s="29"/>
      <c r="H25723" s="29"/>
      <c r="I25723" s="29"/>
      <c r="J25723" s="29"/>
      <c r="K25723" s="29"/>
      <c r="L25723" s="29"/>
      <c r="M25723" s="29"/>
      <c r="N25723" s="29"/>
      <c r="O25723" s="29"/>
      <c r="P25723" s="29"/>
      <c r="Q25723" s="29"/>
      <c r="R25723" s="29"/>
      <c r="S25723" s="33"/>
      <c r="T25723" s="29"/>
      <c r="U25723" s="29"/>
      <c r="V25723" s="29"/>
      <c r="W25723" s="29"/>
      <c r="X25723" s="29"/>
      <c r="Y25723" s="29"/>
      <c r="Z25723" s="29"/>
      <c r="AA25723" s="29"/>
      <c r="AB25723" s="29"/>
      <c r="AC25723" s="29"/>
      <c r="AD25723" s="29"/>
      <c r="AE25723" s="29"/>
      <c r="AF25723" s="29"/>
      <c r="AG25723" s="29"/>
      <c r="AH25723" s="29"/>
      <c r="AI25723" s="29"/>
      <c r="AJ25723" s="29"/>
      <c r="AK25723" s="29"/>
      <c r="AL25723" s="29"/>
      <c r="AM25723" s="29"/>
      <c r="AP25723" s="30"/>
    </row>
    <row r="25724" spans="1:42">
      <c r="A25724" s="29"/>
      <c r="B25724" s="29"/>
      <c r="C25724" s="29"/>
      <c r="D25724" s="29"/>
      <c r="E25724" s="29"/>
      <c r="F25724" s="29"/>
      <c r="G25724" s="29"/>
      <c r="H25724" s="29"/>
      <c r="I25724" s="29"/>
      <c r="J25724" s="29"/>
      <c r="K25724" s="29"/>
      <c r="L25724" s="29"/>
      <c r="M25724" s="29"/>
      <c r="N25724" s="29"/>
      <c r="O25724" s="29"/>
      <c r="P25724" s="29"/>
      <c r="Q25724" s="29"/>
      <c r="R25724" s="29"/>
      <c r="S25724" s="33"/>
      <c r="T25724" s="29"/>
      <c r="U25724" s="29"/>
      <c r="V25724" s="29"/>
      <c r="W25724" s="29"/>
      <c r="X25724" s="29"/>
      <c r="Y25724" s="29"/>
      <c r="Z25724" s="29"/>
      <c r="AA25724" s="29"/>
      <c r="AB25724" s="29"/>
      <c r="AC25724" s="29"/>
      <c r="AD25724" s="29"/>
      <c r="AE25724" s="29"/>
      <c r="AF25724" s="29"/>
      <c r="AG25724" s="29"/>
      <c r="AH25724" s="29"/>
      <c r="AI25724" s="29"/>
      <c r="AJ25724" s="29"/>
      <c r="AK25724" s="29"/>
      <c r="AL25724" s="29"/>
      <c r="AM25724" s="29"/>
      <c r="AP25724" s="30"/>
    </row>
    <row r="25725" spans="1:42">
      <c r="A25725" s="29"/>
      <c r="B25725" s="29"/>
      <c r="C25725" s="29"/>
      <c r="D25725" s="29"/>
      <c r="E25725" s="29"/>
      <c r="F25725" s="29"/>
      <c r="G25725" s="29"/>
      <c r="H25725" s="29"/>
      <c r="I25725" s="29"/>
      <c r="J25725" s="29"/>
      <c r="K25725" s="29"/>
      <c r="L25725" s="29"/>
      <c r="M25725" s="29"/>
      <c r="N25725" s="29"/>
      <c r="O25725" s="29"/>
      <c r="P25725" s="29"/>
      <c r="Q25725" s="29"/>
      <c r="R25725" s="29"/>
      <c r="S25725" s="33"/>
      <c r="T25725" s="29"/>
      <c r="U25725" s="29"/>
      <c r="V25725" s="29"/>
      <c r="W25725" s="29"/>
      <c r="X25725" s="29"/>
      <c r="Y25725" s="29"/>
      <c r="Z25725" s="29"/>
      <c r="AA25725" s="29"/>
      <c r="AB25725" s="29"/>
      <c r="AC25725" s="29"/>
      <c r="AD25725" s="29"/>
      <c r="AE25725" s="29"/>
      <c r="AF25725" s="29"/>
      <c r="AG25725" s="29"/>
      <c r="AH25725" s="29"/>
      <c r="AI25725" s="29"/>
      <c r="AJ25725" s="29"/>
      <c r="AK25725" s="29"/>
      <c r="AL25725" s="29"/>
      <c r="AM25725" s="29"/>
      <c r="AP25725" s="30"/>
    </row>
    <row r="25726" spans="1:42">
      <c r="A25726" s="29"/>
      <c r="B25726" s="29"/>
      <c r="C25726" s="29"/>
      <c r="D25726" s="29"/>
      <c r="E25726" s="29"/>
      <c r="F25726" s="29"/>
      <c r="G25726" s="29"/>
      <c r="H25726" s="29"/>
      <c r="I25726" s="29"/>
      <c r="J25726" s="29"/>
      <c r="K25726" s="29"/>
      <c r="L25726" s="29"/>
      <c r="M25726" s="29"/>
      <c r="N25726" s="29"/>
      <c r="O25726" s="29"/>
      <c r="P25726" s="29"/>
      <c r="Q25726" s="29"/>
      <c r="R25726" s="29"/>
      <c r="S25726" s="33"/>
      <c r="T25726" s="29"/>
      <c r="U25726" s="29"/>
      <c r="V25726" s="29"/>
      <c r="W25726" s="29"/>
      <c r="X25726" s="29"/>
      <c r="Y25726" s="29"/>
      <c r="Z25726" s="29"/>
      <c r="AA25726" s="29"/>
      <c r="AB25726" s="29"/>
      <c r="AC25726" s="29"/>
      <c r="AD25726" s="29"/>
      <c r="AE25726" s="29"/>
      <c r="AF25726" s="29"/>
      <c r="AG25726" s="29"/>
      <c r="AH25726" s="29"/>
      <c r="AI25726" s="29"/>
      <c r="AJ25726" s="29"/>
      <c r="AK25726" s="29"/>
      <c r="AL25726" s="29"/>
      <c r="AM25726" s="29"/>
      <c r="AP25726" s="30"/>
    </row>
    <row r="25727" spans="1:42">
      <c r="A25727" s="29"/>
      <c r="B25727" s="29"/>
      <c r="C25727" s="29"/>
      <c r="D25727" s="29"/>
      <c r="E25727" s="29"/>
      <c r="F25727" s="29"/>
      <c r="G25727" s="29"/>
      <c r="H25727" s="29"/>
      <c r="I25727" s="29"/>
      <c r="J25727" s="29"/>
      <c r="K25727" s="29"/>
      <c r="L25727" s="29"/>
      <c r="M25727" s="29"/>
      <c r="N25727" s="29"/>
      <c r="O25727" s="29"/>
      <c r="P25727" s="29"/>
      <c r="Q25727" s="29"/>
      <c r="R25727" s="29"/>
      <c r="S25727" s="33"/>
      <c r="T25727" s="29"/>
      <c r="U25727" s="29"/>
      <c r="V25727" s="29"/>
      <c r="W25727" s="29"/>
      <c r="X25727" s="29"/>
      <c r="Y25727" s="29"/>
      <c r="Z25727" s="29"/>
      <c r="AA25727" s="29"/>
      <c r="AB25727" s="29"/>
      <c r="AC25727" s="29"/>
      <c r="AD25727" s="29"/>
      <c r="AE25727" s="29"/>
      <c r="AF25727" s="29"/>
      <c r="AG25727" s="29"/>
      <c r="AH25727" s="29"/>
      <c r="AI25727" s="29"/>
      <c r="AJ25727" s="29"/>
      <c r="AK25727" s="29"/>
      <c r="AL25727" s="29"/>
      <c r="AM25727" s="29"/>
      <c r="AP25727" s="30"/>
    </row>
    <row r="25728" spans="1:42">
      <c r="A25728" s="29"/>
      <c r="B25728" s="29"/>
      <c r="C25728" s="29"/>
      <c r="D25728" s="29"/>
      <c r="E25728" s="29"/>
      <c r="F25728" s="29"/>
      <c r="G25728" s="29"/>
      <c r="H25728" s="29"/>
      <c r="I25728" s="29"/>
      <c r="J25728" s="29"/>
      <c r="K25728" s="29"/>
      <c r="L25728" s="29"/>
      <c r="M25728" s="29"/>
      <c r="N25728" s="29"/>
      <c r="O25728" s="29"/>
      <c r="P25728" s="29"/>
      <c r="Q25728" s="29"/>
      <c r="R25728" s="29"/>
      <c r="S25728" s="33"/>
      <c r="T25728" s="29"/>
      <c r="U25728" s="29"/>
      <c r="V25728" s="29"/>
      <c r="W25728" s="29"/>
      <c r="X25728" s="29"/>
      <c r="Y25728" s="29"/>
      <c r="Z25728" s="29"/>
      <c r="AA25728" s="29"/>
      <c r="AB25728" s="29"/>
      <c r="AC25728" s="29"/>
      <c r="AD25728" s="29"/>
      <c r="AE25728" s="29"/>
      <c r="AF25728" s="29"/>
      <c r="AG25728" s="29"/>
      <c r="AH25728" s="29"/>
      <c r="AI25728" s="29"/>
      <c r="AJ25728" s="29"/>
      <c r="AK25728" s="29"/>
      <c r="AL25728" s="29"/>
      <c r="AM25728" s="29"/>
      <c r="AP25728" s="30"/>
    </row>
    <row r="25729" spans="1:42">
      <c r="A25729" s="29"/>
      <c r="B25729" s="29"/>
      <c r="C25729" s="29"/>
      <c r="D25729" s="29"/>
      <c r="E25729" s="29"/>
      <c r="F25729" s="29"/>
      <c r="G25729" s="29"/>
      <c r="H25729" s="29"/>
      <c r="I25729" s="29"/>
      <c r="J25729" s="29"/>
      <c r="K25729" s="29"/>
      <c r="L25729" s="29"/>
      <c r="M25729" s="29"/>
      <c r="N25729" s="29"/>
      <c r="O25729" s="29"/>
      <c r="P25729" s="29"/>
      <c r="Q25729" s="29"/>
      <c r="R25729" s="29"/>
      <c r="S25729" s="33"/>
      <c r="T25729" s="29"/>
      <c r="U25729" s="29"/>
      <c r="V25729" s="29"/>
      <c r="W25729" s="29"/>
      <c r="X25729" s="29"/>
      <c r="Y25729" s="29"/>
      <c r="Z25729" s="29"/>
      <c r="AA25729" s="29"/>
      <c r="AB25729" s="29"/>
      <c r="AC25729" s="29"/>
      <c r="AD25729" s="29"/>
      <c r="AE25729" s="29"/>
      <c r="AF25729" s="29"/>
      <c r="AG25729" s="29"/>
      <c r="AH25729" s="29"/>
      <c r="AI25729" s="29"/>
      <c r="AJ25729" s="29"/>
      <c r="AK25729" s="29"/>
      <c r="AL25729" s="29"/>
      <c r="AM25729" s="29"/>
      <c r="AP25729" s="30"/>
    </row>
    <row r="25730" spans="1:42">
      <c r="A25730" s="29"/>
      <c r="B25730" s="29"/>
      <c r="C25730" s="29"/>
      <c r="D25730" s="29"/>
      <c r="E25730" s="29"/>
      <c r="F25730" s="29"/>
      <c r="G25730" s="29"/>
      <c r="H25730" s="29"/>
      <c r="I25730" s="29"/>
      <c r="J25730" s="29"/>
      <c r="K25730" s="29"/>
      <c r="L25730" s="29"/>
      <c r="M25730" s="29"/>
      <c r="N25730" s="29"/>
      <c r="O25730" s="29"/>
      <c r="P25730" s="29"/>
      <c r="Q25730" s="29"/>
      <c r="R25730" s="29"/>
      <c r="S25730" s="33"/>
      <c r="T25730" s="29"/>
      <c r="U25730" s="29"/>
      <c r="V25730" s="29"/>
      <c r="W25730" s="29"/>
      <c r="X25730" s="29"/>
      <c r="Y25730" s="29"/>
      <c r="Z25730" s="29"/>
      <c r="AA25730" s="29"/>
      <c r="AB25730" s="29"/>
      <c r="AC25730" s="29"/>
      <c r="AD25730" s="29"/>
      <c r="AE25730" s="29"/>
      <c r="AF25730" s="29"/>
      <c r="AG25730" s="29"/>
      <c r="AH25730" s="29"/>
      <c r="AI25730" s="29"/>
      <c r="AJ25730" s="29"/>
      <c r="AK25730" s="29"/>
      <c r="AL25730" s="29"/>
      <c r="AM25730" s="29"/>
      <c r="AP25730" s="30"/>
    </row>
    <row r="25731" spans="1:42">
      <c r="A25731" s="29"/>
      <c r="B25731" s="29"/>
      <c r="C25731" s="29"/>
      <c r="D25731" s="29"/>
      <c r="E25731" s="29"/>
      <c r="F25731" s="29"/>
      <c r="G25731" s="29"/>
      <c r="H25731" s="29"/>
      <c r="I25731" s="29"/>
      <c r="J25731" s="29"/>
      <c r="K25731" s="29"/>
      <c r="L25731" s="29"/>
      <c r="M25731" s="29"/>
      <c r="N25731" s="29"/>
      <c r="O25731" s="29"/>
      <c r="P25731" s="29"/>
      <c r="Q25731" s="29"/>
      <c r="R25731" s="29"/>
      <c r="S25731" s="33"/>
      <c r="T25731" s="29"/>
      <c r="U25731" s="29"/>
      <c r="V25731" s="29"/>
      <c r="W25731" s="29"/>
      <c r="X25731" s="29"/>
      <c r="Y25731" s="29"/>
      <c r="Z25731" s="29"/>
      <c r="AA25731" s="29"/>
      <c r="AB25731" s="29"/>
      <c r="AC25731" s="29"/>
      <c r="AD25731" s="29"/>
      <c r="AE25731" s="29"/>
      <c r="AF25731" s="29"/>
      <c r="AG25731" s="29"/>
      <c r="AH25731" s="29"/>
      <c r="AI25731" s="29"/>
      <c r="AJ25731" s="29"/>
      <c r="AK25731" s="29"/>
      <c r="AL25731" s="29"/>
      <c r="AM25731" s="29"/>
      <c r="AP25731" s="30"/>
    </row>
    <row r="25732" spans="1:42">
      <c r="A25732" s="29"/>
      <c r="B25732" s="29"/>
      <c r="C25732" s="29"/>
      <c r="D25732" s="29"/>
      <c r="E25732" s="29"/>
      <c r="F25732" s="29"/>
      <c r="G25732" s="29"/>
      <c r="H25732" s="29"/>
      <c r="I25732" s="29"/>
      <c r="J25732" s="29"/>
      <c r="K25732" s="29"/>
      <c r="L25732" s="29"/>
      <c r="M25732" s="29"/>
      <c r="N25732" s="29"/>
      <c r="O25732" s="29"/>
      <c r="P25732" s="29"/>
      <c r="Q25732" s="29"/>
      <c r="R25732" s="29"/>
      <c r="S25732" s="33"/>
      <c r="T25732" s="29"/>
      <c r="U25732" s="29"/>
      <c r="V25732" s="29"/>
      <c r="W25732" s="29"/>
      <c r="X25732" s="29"/>
      <c r="Y25732" s="29"/>
      <c r="Z25732" s="29"/>
      <c r="AA25732" s="29"/>
      <c r="AB25732" s="29"/>
      <c r="AC25732" s="29"/>
      <c r="AD25732" s="29"/>
      <c r="AE25732" s="29"/>
      <c r="AF25732" s="29"/>
      <c r="AG25732" s="29"/>
      <c r="AH25732" s="29"/>
      <c r="AI25732" s="29"/>
      <c r="AJ25732" s="29"/>
      <c r="AK25732" s="29"/>
      <c r="AL25732" s="29"/>
      <c r="AM25732" s="29"/>
      <c r="AP25732" s="30"/>
    </row>
    <row r="25733" spans="1:42">
      <c r="A25733" s="29"/>
      <c r="B25733" s="29"/>
      <c r="C25733" s="29"/>
      <c r="D25733" s="29"/>
      <c r="E25733" s="29"/>
      <c r="F25733" s="29"/>
      <c r="G25733" s="29"/>
      <c r="H25733" s="29"/>
      <c r="I25733" s="29"/>
      <c r="J25733" s="29"/>
      <c r="K25733" s="29"/>
      <c r="L25733" s="29"/>
      <c r="M25733" s="29"/>
      <c r="N25733" s="29"/>
      <c r="O25733" s="29"/>
      <c r="P25733" s="29"/>
      <c r="Q25733" s="29"/>
      <c r="R25733" s="29"/>
      <c r="S25733" s="33"/>
      <c r="T25733" s="29"/>
      <c r="U25733" s="29"/>
      <c r="V25733" s="29"/>
      <c r="W25733" s="29"/>
      <c r="X25733" s="29"/>
      <c r="Y25733" s="29"/>
      <c r="Z25733" s="29"/>
      <c r="AA25733" s="29"/>
      <c r="AB25733" s="29"/>
      <c r="AC25733" s="29"/>
      <c r="AD25733" s="29"/>
      <c r="AE25733" s="29"/>
      <c r="AF25733" s="29"/>
      <c r="AG25733" s="29"/>
      <c r="AH25733" s="29"/>
      <c r="AI25733" s="29"/>
      <c r="AJ25733" s="29"/>
      <c r="AK25733" s="29"/>
      <c r="AL25733" s="29"/>
      <c r="AM25733" s="29"/>
      <c r="AP25733" s="30"/>
    </row>
    <row r="25734" spans="1:42">
      <c r="A25734" s="29"/>
      <c r="B25734" s="29"/>
      <c r="C25734" s="29"/>
      <c r="D25734" s="29"/>
      <c r="E25734" s="29"/>
      <c r="F25734" s="29"/>
      <c r="G25734" s="29"/>
      <c r="H25734" s="29"/>
      <c r="I25734" s="29"/>
      <c r="J25734" s="29"/>
      <c r="K25734" s="29"/>
      <c r="L25734" s="29"/>
      <c r="M25734" s="29"/>
      <c r="N25734" s="29"/>
      <c r="O25734" s="29"/>
      <c r="P25734" s="29"/>
      <c r="Q25734" s="29"/>
      <c r="R25734" s="29"/>
      <c r="S25734" s="33"/>
      <c r="T25734" s="29"/>
      <c r="U25734" s="29"/>
      <c r="V25734" s="29"/>
      <c r="W25734" s="29"/>
      <c r="X25734" s="29"/>
      <c r="Y25734" s="29"/>
      <c r="Z25734" s="29"/>
      <c r="AA25734" s="29"/>
      <c r="AB25734" s="29"/>
      <c r="AC25734" s="29"/>
      <c r="AD25734" s="29"/>
      <c r="AE25734" s="29"/>
      <c r="AF25734" s="29"/>
      <c r="AG25734" s="29"/>
      <c r="AH25734" s="29"/>
      <c r="AI25734" s="29"/>
      <c r="AJ25734" s="29"/>
      <c r="AK25734" s="29"/>
      <c r="AL25734" s="29"/>
      <c r="AM25734" s="29"/>
      <c r="AP25734" s="30"/>
    </row>
    <row r="25735" spans="1:42">
      <c r="A25735" s="29"/>
      <c r="B25735" s="29"/>
      <c r="C25735" s="29"/>
      <c r="D25735" s="29"/>
      <c r="E25735" s="29"/>
      <c r="F25735" s="29"/>
      <c r="G25735" s="29"/>
      <c r="H25735" s="29"/>
      <c r="I25735" s="29"/>
      <c r="J25735" s="29"/>
      <c r="K25735" s="29"/>
      <c r="L25735" s="29"/>
      <c r="M25735" s="29"/>
      <c r="N25735" s="29"/>
      <c r="O25735" s="29"/>
      <c r="P25735" s="29"/>
      <c r="Q25735" s="29"/>
      <c r="R25735" s="29"/>
      <c r="S25735" s="33"/>
      <c r="T25735" s="29"/>
      <c r="U25735" s="29"/>
      <c r="V25735" s="29"/>
      <c r="W25735" s="29"/>
      <c r="X25735" s="29"/>
      <c r="Y25735" s="29"/>
      <c r="Z25735" s="29"/>
      <c r="AA25735" s="29"/>
      <c r="AB25735" s="29"/>
      <c r="AC25735" s="29"/>
      <c r="AD25735" s="29"/>
      <c r="AE25735" s="29"/>
      <c r="AF25735" s="29"/>
      <c r="AG25735" s="29"/>
      <c r="AH25735" s="29"/>
      <c r="AI25735" s="29"/>
      <c r="AJ25735" s="29"/>
      <c r="AK25735" s="29"/>
      <c r="AL25735" s="29"/>
      <c r="AM25735" s="29"/>
      <c r="AP25735" s="30"/>
    </row>
    <row r="25736" spans="1:42">
      <c r="A25736" s="29"/>
      <c r="B25736" s="29"/>
      <c r="C25736" s="29"/>
      <c r="D25736" s="29"/>
      <c r="E25736" s="29"/>
      <c r="F25736" s="29"/>
      <c r="G25736" s="29"/>
      <c r="H25736" s="29"/>
      <c r="I25736" s="29"/>
      <c r="J25736" s="29"/>
      <c r="K25736" s="29"/>
      <c r="L25736" s="29"/>
      <c r="M25736" s="29"/>
      <c r="N25736" s="29"/>
      <c r="O25736" s="29"/>
      <c r="P25736" s="29"/>
      <c r="Q25736" s="29"/>
      <c r="R25736" s="29"/>
      <c r="S25736" s="33"/>
      <c r="T25736" s="29"/>
      <c r="U25736" s="29"/>
      <c r="V25736" s="29"/>
      <c r="W25736" s="29"/>
      <c r="X25736" s="29"/>
      <c r="Y25736" s="29"/>
      <c r="Z25736" s="29"/>
      <c r="AA25736" s="29"/>
      <c r="AB25736" s="29"/>
      <c r="AC25736" s="29"/>
      <c r="AD25736" s="29"/>
      <c r="AE25736" s="29"/>
      <c r="AF25736" s="29"/>
      <c r="AG25736" s="29"/>
      <c r="AH25736" s="29"/>
      <c r="AI25736" s="29"/>
      <c r="AJ25736" s="29"/>
      <c r="AK25736" s="29"/>
      <c r="AL25736" s="29"/>
      <c r="AM25736" s="29"/>
      <c r="AP25736" s="30"/>
    </row>
    <row r="25737" spans="1:42">
      <c r="A25737" s="29"/>
      <c r="B25737" s="29"/>
      <c r="C25737" s="29"/>
      <c r="D25737" s="29"/>
      <c r="E25737" s="29"/>
      <c r="F25737" s="29"/>
      <c r="G25737" s="29"/>
      <c r="H25737" s="29"/>
      <c r="I25737" s="29"/>
      <c r="J25737" s="29"/>
      <c r="K25737" s="29"/>
      <c r="L25737" s="29"/>
      <c r="M25737" s="29"/>
      <c r="N25737" s="29"/>
      <c r="O25737" s="29"/>
      <c r="P25737" s="29"/>
      <c r="Q25737" s="29"/>
      <c r="R25737" s="29"/>
      <c r="S25737" s="33"/>
      <c r="T25737" s="29"/>
      <c r="U25737" s="29"/>
      <c r="V25737" s="29"/>
      <c r="W25737" s="29"/>
      <c r="X25737" s="29"/>
      <c r="Y25737" s="29"/>
      <c r="Z25737" s="29"/>
      <c r="AA25737" s="29"/>
      <c r="AB25737" s="29"/>
      <c r="AC25737" s="29"/>
      <c r="AD25737" s="29"/>
      <c r="AE25737" s="29"/>
      <c r="AF25737" s="29"/>
      <c r="AG25737" s="29"/>
      <c r="AH25737" s="29"/>
      <c r="AI25737" s="29"/>
      <c r="AJ25737" s="29"/>
      <c r="AK25737" s="29"/>
      <c r="AL25737" s="29"/>
      <c r="AM25737" s="29"/>
      <c r="AP25737" s="30"/>
    </row>
  </sheetData>
  <pageMargins left="0.75" right="0.75" top="1" bottom="1" header="0.5" footer="0.5"/>
  <headerFooter/>
  <ignoredErrors>
    <ignoredError sqref="AR3:AR3408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H5" sqref="H5"/>
    </sheetView>
  </sheetViews>
  <sheetFormatPr defaultColWidth="8.88888888888889" defaultRowHeight="14.4" outlineLevelCol="7"/>
  <cols>
    <col min="1" max="1" width="8.33333333333333" style="1" customWidth="1"/>
    <col min="2" max="2" width="13.3333333333333" style="1" customWidth="1"/>
    <col min="3" max="3" width="16.8888888888889" style="1" customWidth="1"/>
    <col min="4" max="4" width="17" style="1" customWidth="1"/>
    <col min="5" max="5" width="13.2222222222222" style="1" customWidth="1"/>
    <col min="6" max="6" width="9.55555555555556" style="1" customWidth="1"/>
    <col min="7" max="7" width="9.33333333333333" style="1" customWidth="1"/>
    <col min="8" max="8" width="24.1111111111111" customWidth="1"/>
    <col min="12" max="14" width="12.8888888888889"/>
  </cols>
  <sheetData>
    <row r="1" ht="34.95" customHeight="1" spans="1:8">
      <c r="A1" s="10" t="s">
        <v>45452</v>
      </c>
      <c r="B1" s="11"/>
      <c r="C1" s="11"/>
      <c r="D1" s="11"/>
      <c r="E1" s="11"/>
      <c r="F1" s="11"/>
      <c r="G1" s="11"/>
      <c r="H1" s="12">
        <v>46299</v>
      </c>
    </row>
    <row r="2" ht="28.2" customHeight="1" spans="1:8">
      <c r="A2" s="13" t="s">
        <v>45453</v>
      </c>
      <c r="B2" s="14" t="s">
        <v>45454</v>
      </c>
      <c r="C2" s="14" t="s">
        <v>45455</v>
      </c>
      <c r="D2" s="14" t="s">
        <v>45456</v>
      </c>
      <c r="E2" s="14" t="s">
        <v>45457</v>
      </c>
      <c r="F2" s="14" t="s">
        <v>45458</v>
      </c>
      <c r="G2" s="14" t="s">
        <v>45459</v>
      </c>
    </row>
    <row r="3" ht="15.6" spans="1:8">
      <c r="A3" s="7" t="s">
        <v>45460</v>
      </c>
      <c r="B3" s="7" t="s">
        <v>45460</v>
      </c>
      <c r="C3" s="7">
        <f>SUM(C4:C11)</f>
        <v>33</v>
      </c>
      <c r="D3" s="7">
        <f>SUM(D4:D11)</f>
        <v>30</v>
      </c>
      <c r="E3" s="15">
        <f>IFERROR((D3/C3),0)</f>
        <v>0.909090909090909</v>
      </c>
      <c r="F3" s="15">
        <v>0.95</v>
      </c>
      <c r="G3" s="7" t="s">
        <v>45461</v>
      </c>
    </row>
    <row r="4" ht="15.6" spans="1:8">
      <c r="A4" s="7">
        <f>ROW()-3</f>
        <v>1</v>
      </c>
      <c r="B4" s="7" t="s">
        <v>168</v>
      </c>
      <c r="C4" s="7">
        <f>COUNTIFS(支线运输综合报表!Q:Q,B4,支线运输综合报表!AP:AP,$H$1,支线运输综合报表!E:E,"COLETA")</f>
        <v>3</v>
      </c>
      <c r="D4" s="7">
        <f>SUMIFS(支线运输综合报表!AN:AN,支线运输综合报表!Q:Q,B4,支线运输综合报表!AP:AP,$H$1,支线运输综合报表!E:E,"COLETA")</f>
        <v>3</v>
      </c>
      <c r="E4" s="15">
        <f>IFERROR((D4/C4),0)</f>
        <v>1</v>
      </c>
      <c r="F4" s="15">
        <v>0.95</v>
      </c>
      <c r="G4" s="7">
        <f>RANK(E4,$E$4:$E$11)</f>
        <v>1</v>
      </c>
    </row>
    <row r="5" ht="15.6" spans="1:8">
      <c r="A5" s="7">
        <f t="shared" ref="A5:A11" si="0">ROW()-3</f>
        <v>2</v>
      </c>
      <c r="B5" s="7" t="s">
        <v>94</v>
      </c>
      <c r="C5" s="7">
        <f>COUNTIFS(支线运输综合报表!Q:Q,B5,支线运输综合报表!AP:AP,$H$1,支线运输综合报表!E:E,"COLETA")</f>
        <v>5</v>
      </c>
      <c r="D5" s="7">
        <f>SUMIFS(支线运输综合报表!AN:AN,支线运输综合报表!Q:Q,B5,支线运输综合报表!AP:AP,$H$1,支线运输综合报表!E:E,"COLETA")</f>
        <v>5</v>
      </c>
      <c r="E5" s="15">
        <f>IFERROR((D5/C5),0)</f>
        <v>1</v>
      </c>
      <c r="F5" s="15">
        <v>0.95</v>
      </c>
      <c r="G5" s="7">
        <f>RANK(E5,$E$4:$E$11)</f>
        <v>1</v>
      </c>
    </row>
    <row r="6" ht="15.6" spans="1:8">
      <c r="A6" s="7">
        <f t="shared" si="0"/>
        <v>3</v>
      </c>
      <c r="B6" s="7" t="s">
        <v>118</v>
      </c>
      <c r="C6" s="7">
        <f>COUNTIFS(支线运输综合报表!Q:Q,B6,支线运输综合报表!AP:AP,$H$1,支线运输综合报表!E:E,"COLETA")</f>
        <v>9</v>
      </c>
      <c r="D6" s="7">
        <f>SUMIFS(支线运输综合报表!AN:AN,支线运输综合报表!Q:Q,B6,支线运输综合报表!AP:AP,$H$1,支线运输综合报表!E:E,"COLETA")</f>
        <v>9</v>
      </c>
      <c r="E6" s="15">
        <f>IFERROR((D6/C6),0)</f>
        <v>1</v>
      </c>
      <c r="F6" s="15">
        <v>0.95</v>
      </c>
      <c r="G6" s="7">
        <f>RANK(E6,$E$4:$E$11)</f>
        <v>1</v>
      </c>
    </row>
    <row r="7" ht="15.6" spans="1:8">
      <c r="A7" s="7">
        <f t="shared" si="0"/>
        <v>4</v>
      </c>
      <c r="B7" s="7" t="s">
        <v>5</v>
      </c>
      <c r="C7" s="7">
        <f>COUNTIFS(支线运输综合报表!Q:Q,B7,支线运输综合报表!AP:AP,$H$1,支线运输综合报表!E:E,"COLETA")</f>
        <v>1</v>
      </c>
      <c r="D7" s="7">
        <f>SUMIFS(支线运输综合报表!AN:AN,支线运输综合报表!Q:Q,B7,支线运输综合报表!AP:AP,$H$1,支线运输综合报表!E:E,"COLETA")</f>
        <v>1</v>
      </c>
      <c r="E7" s="15">
        <f>IFERROR((D7/C7),0)</f>
        <v>1</v>
      </c>
      <c r="F7" s="15">
        <v>0.95</v>
      </c>
      <c r="G7" s="7">
        <f>RANK(E7,$E$4:$E$11)</f>
        <v>1</v>
      </c>
    </row>
    <row r="8" ht="15.6" spans="1:8">
      <c r="A8" s="7">
        <f t="shared" si="0"/>
        <v>5</v>
      </c>
      <c r="B8" s="7" t="s">
        <v>11</v>
      </c>
      <c r="C8" s="7">
        <f>COUNTIFS(支线运输综合报表!Q:Q,B8,支线运输综合报表!AP:AP,$H$1,支线运输综合报表!E:E,"COLETA")</f>
        <v>9</v>
      </c>
      <c r="D8" s="7">
        <f>SUMIFS(支线运输综合报表!AN:AN,支线运输综合报表!Q:Q,B8,支线运输综合报表!AP:AP,$H$1,支线运输综合报表!E:E,"COLETA")</f>
        <v>8</v>
      </c>
      <c r="E8" s="15">
        <f>IFERROR((D8/C8),0)</f>
        <v>0.888888888888889</v>
      </c>
      <c r="F8" s="15">
        <v>0.95</v>
      </c>
      <c r="G8" s="7">
        <f>RANK(E8,$E$4:$E$11)</f>
        <v>5</v>
      </c>
    </row>
    <row r="9" ht="15.6" spans="1:8">
      <c r="A9" s="7">
        <f t="shared" si="0"/>
        <v>6</v>
      </c>
      <c r="B9" s="7" t="s">
        <v>145</v>
      </c>
      <c r="C9" s="7">
        <f>COUNTIFS(支线运输综合报表!Q:Q,B9,支线运输综合报表!AP:AP,$H$1,支线运输综合报表!E:E,"COLETA")</f>
        <v>4</v>
      </c>
      <c r="D9" s="7">
        <f>SUMIFS(支线运输综合报表!AN:AN,支线运输综合报表!Q:Q,B9,支线运输综合报表!AP:AP,$H$1,支线运输综合报表!E:E,"COLETA")</f>
        <v>3</v>
      </c>
      <c r="E9" s="15">
        <f>IFERROR((D9/C9),0)</f>
        <v>0.75</v>
      </c>
      <c r="F9" s="15">
        <v>0.95</v>
      </c>
      <c r="G9" s="7">
        <f>RANK(E9,$E$4:$E$11)</f>
        <v>6</v>
      </c>
    </row>
    <row r="10" ht="15.6" spans="1:8">
      <c r="A10" s="7">
        <f t="shared" si="0"/>
        <v>7</v>
      </c>
      <c r="B10" s="7" t="s">
        <v>70</v>
      </c>
      <c r="C10" s="7">
        <f>COUNTIFS(支线运输综合报表!Q:Q,B10,支线运输综合报表!AP:AP,$H$1,支线运输综合报表!E:E,"COLETA")</f>
        <v>2</v>
      </c>
      <c r="D10" s="7">
        <f>SUMIFS(支线运输综合报表!AN:AN,支线运输综合报表!Q:Q,B10,支线运输综合报表!AP:AP,$H$1,支线运输综合报表!E:E,"COLETA")</f>
        <v>1</v>
      </c>
      <c r="E10" s="15">
        <f>IFERROR((D10/C10),0)</f>
        <v>0.5</v>
      </c>
      <c r="F10" s="15">
        <v>0.95</v>
      </c>
      <c r="G10" s="7">
        <f>RANK(E10,$E$4:$E$11)</f>
        <v>7</v>
      </c>
    </row>
    <row r="11" ht="15.6" spans="1:8">
      <c r="A11" s="7">
        <f t="shared" si="0"/>
        <v>8</v>
      </c>
      <c r="B11" s="7" t="s">
        <v>2</v>
      </c>
      <c r="C11" s="7">
        <f>COUNTIFS(支线运输综合报表!Q:Q,B11,支线运输综合报表!AP:AP,$H$1,支线运输综合报表!E:E,"COLETA")</f>
        <v>0</v>
      </c>
      <c r="D11" s="7">
        <f>SUMIFS(支线运输综合报表!AN:AN,支线运输综合报表!Q:Q,B11,支线运输综合报表!AP:AP,$H$1,支线运输综合报表!E:E,"COLETA")</f>
        <v>0</v>
      </c>
      <c r="E11" s="15">
        <f>IFERROR((D11/C11),0)</f>
        <v>0</v>
      </c>
      <c r="F11" s="15">
        <v>0.95</v>
      </c>
      <c r="G11" s="7">
        <f>RANK(E11,$E$4:$E$11)</f>
        <v>8</v>
      </c>
    </row>
    <row r="12" ht="20.4" customHeight="1" spans="1:8">
      <c r="A12" s="21" t="s">
        <v>45462</v>
      </c>
      <c r="B12" s="17"/>
      <c r="C12" s="17"/>
      <c r="D12" s="17"/>
      <c r="E12" s="17"/>
      <c r="F12" s="17"/>
      <c r="G12" s="17"/>
    </row>
    <row r="13" spans="1:8">
      <c r="A13" s="17"/>
      <c r="B13" s="17"/>
      <c r="C13" s="17"/>
      <c r="D13" s="17"/>
      <c r="E13" s="17"/>
      <c r="F13" s="17"/>
      <c r="G13" s="17"/>
    </row>
    <row r="14" spans="1:8">
      <c r="A14" s="17"/>
      <c r="B14" s="17"/>
      <c r="C14" s="17"/>
      <c r="D14" s="17"/>
      <c r="E14" s="17"/>
      <c r="F14" s="17"/>
      <c r="G14" s="17"/>
    </row>
    <row r="15" spans="1:8">
      <c r="A15" s="17"/>
      <c r="B15" s="17"/>
      <c r="C15" s="17"/>
      <c r="D15" s="17"/>
      <c r="E15" s="17"/>
      <c r="F15" s="17"/>
      <c r="G15" s="17"/>
    </row>
    <row r="16" ht="37.2" customHeight="1" spans="1:8">
      <c r="A16" s="17"/>
      <c r="B16" s="17"/>
      <c r="C16" s="17"/>
      <c r="D16" s="17"/>
      <c r="E16" s="17"/>
      <c r="F16" s="17"/>
      <c r="G16" s="17"/>
    </row>
  </sheetData>
  <mergeCells count="2">
    <mergeCell ref="A1:G1"/>
    <mergeCell ref="A12:G16"/>
  </mergeCells>
  <conditionalFormatting sqref="G7:G11">
    <cfRule type="cellIs" dxfId="0" priority="3" operator="greaterThan">
      <formula>6</formula>
    </cfRule>
  </conditionalFormatting>
  <pageMargins left="0.75" right="0.75" top="1" bottom="1" header="0.5" footer="0.5"/>
  <pageSetup paperSize="9" orientation="portrait"/>
  <headerFooter/>
  <ignoredErrors>
    <ignoredError sqref="C4:D10 D11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C19" sqref="C19"/>
    </sheetView>
  </sheetViews>
  <sheetFormatPr defaultColWidth="8.88888888888889" defaultRowHeight="14.4" outlineLevelCol="7"/>
  <cols>
    <col min="1" max="1" width="7.33333333333333" style="1" customWidth="1"/>
    <col min="2" max="2" width="14.2222222222222" style="1" customWidth="1"/>
    <col min="3" max="3" width="14.4444444444444" style="1" customWidth="1"/>
    <col min="4" max="4" width="15.5555555555556" style="1" customWidth="1"/>
    <col min="5" max="5" width="14.1111111111111" style="1" customWidth="1"/>
    <col min="6" max="6" width="9.22222222222222" style="1" customWidth="1"/>
    <col min="7" max="7" width="8.66666666666667" style="1" customWidth="1"/>
    <col min="8" max="8" width="16.4444444444444" customWidth="1"/>
    <col min="13" max="13" width="12.8888888888889"/>
  </cols>
  <sheetData>
    <row r="1" ht="36" customHeight="1" spans="1:8">
      <c r="A1" s="10" t="s">
        <v>45463</v>
      </c>
      <c r="B1" s="11"/>
      <c r="C1" s="11"/>
      <c r="D1" s="11"/>
      <c r="E1" s="11"/>
      <c r="F1" s="11"/>
      <c r="G1" s="11"/>
      <c r="H1" s="12">
        <v>46299</v>
      </c>
    </row>
    <row r="2" ht="27.6" customHeight="1" spans="1:8">
      <c r="A2" s="13" t="s">
        <v>45453</v>
      </c>
      <c r="B2" s="14" t="s">
        <v>45464</v>
      </c>
      <c r="C2" s="14" t="s">
        <v>45465</v>
      </c>
      <c r="D2" s="14" t="s">
        <v>45466</v>
      </c>
      <c r="E2" s="14" t="s">
        <v>45467</v>
      </c>
      <c r="F2" s="14" t="s">
        <v>45458</v>
      </c>
      <c r="G2" s="14" t="s">
        <v>45459</v>
      </c>
    </row>
    <row r="3" ht="15.6" spans="1:8">
      <c r="A3" s="7" t="s">
        <v>45460</v>
      </c>
      <c r="B3" s="7" t="s">
        <v>45460</v>
      </c>
      <c r="C3" s="7">
        <f>SUM(C4:C12)</f>
        <v>33</v>
      </c>
      <c r="D3" s="7">
        <f>SUM(D4:D12)</f>
        <v>30</v>
      </c>
      <c r="E3" s="15">
        <f>D3/C3</f>
        <v>0.909090909090909</v>
      </c>
      <c r="F3" s="15">
        <v>0.9</v>
      </c>
      <c r="G3" s="7" t="s">
        <v>45461</v>
      </c>
    </row>
    <row r="4" ht="15.6" spans="1:8">
      <c r="A4" s="7">
        <f>ROW()-3</f>
        <v>1</v>
      </c>
      <c r="B4" s="7" t="s">
        <v>168</v>
      </c>
      <c r="C4" s="7">
        <f>COUNTIFS(支线运输综合报表!AD:AD,B4,支线运输综合报表!AP:AP,$H$1,支线运输综合报表!E:E,"COLETA")</f>
        <v>3</v>
      </c>
      <c r="D4" s="7">
        <f>SUMIFS(支线运输综合报表!AO:AO,支线运输综合报表!AD:AD,B4,支线运输综合报表!AP:AP,$H$1,支线运输综合报表!E:E,"COLETA")</f>
        <v>3</v>
      </c>
      <c r="E4" s="15">
        <f>IFERROR(D4/C4,0)</f>
        <v>1</v>
      </c>
      <c r="F4" s="15">
        <v>0.9</v>
      </c>
      <c r="G4" s="7">
        <f>RANK(E4,$E$4:$E$12)</f>
        <v>1</v>
      </c>
    </row>
    <row r="5" ht="15.6" spans="1:8">
      <c r="A5" s="7">
        <f t="shared" ref="A5:A12" si="0">ROW()-3</f>
        <v>2</v>
      </c>
      <c r="B5" s="7" t="s">
        <v>11</v>
      </c>
      <c r="C5" s="7">
        <f>COUNTIFS(支线运输综合报表!AD:AD,B5,支线运输综合报表!AP:AP,$H$1,支线运输综合报表!E:E,"COLETA")</f>
        <v>13</v>
      </c>
      <c r="D5" s="7">
        <f>SUMIFS(支线运输综合报表!AO:AO,支线运输综合报表!AD:AD,B5,支线运输综合报表!AP:AP,$H$1,支线运输综合报表!E:E,"COLETA")</f>
        <v>13</v>
      </c>
      <c r="E5" s="15">
        <f>IFERROR(D5/C5,0)</f>
        <v>1</v>
      </c>
      <c r="F5" s="15">
        <v>0.9</v>
      </c>
      <c r="G5" s="7">
        <f>RANK(E5,$E$4:$E$12)</f>
        <v>1</v>
      </c>
    </row>
    <row r="6" ht="15.6" spans="1:8">
      <c r="A6" s="7">
        <f t="shared" si="0"/>
        <v>3</v>
      </c>
      <c r="B6" s="7" t="s">
        <v>94</v>
      </c>
      <c r="C6" s="7">
        <f>COUNTIFS(支线运输综合报表!AD:AD,B6,支线运输综合报表!AP:AP,$H$1,支线运输综合报表!E:E,"COLETA")</f>
        <v>2</v>
      </c>
      <c r="D6" s="7">
        <f>SUMIFS(支线运输综合报表!AO:AO,支线运输综合报表!AD:AD,B6,支线运输综合报表!AP:AP,$H$1,支线运输综合报表!E:E,"COLETA")</f>
        <v>2</v>
      </c>
      <c r="E6" s="15">
        <f>IFERROR(D6/C6,0)</f>
        <v>1</v>
      </c>
      <c r="F6" s="15">
        <v>0.9</v>
      </c>
      <c r="G6" s="7">
        <f>RANK(E6,$E$4:$E$12)</f>
        <v>1</v>
      </c>
    </row>
    <row r="7" ht="15.6" spans="1:8">
      <c r="A7" s="7">
        <f t="shared" si="0"/>
        <v>4</v>
      </c>
      <c r="B7" s="7" t="s">
        <v>5</v>
      </c>
      <c r="C7" s="7">
        <f>COUNTIFS(支线运输综合报表!AD:AD,B7,支线运输综合报表!AP:AP,$H$1,支线运输综合报表!E:E,"COLETA")</f>
        <v>1</v>
      </c>
      <c r="D7" s="7">
        <f>SUMIFS(支线运输综合报表!AO:AO,支线运输综合报表!AD:AD,B7,支线运输综合报表!AP:AP,$H$1,支线运输综合报表!E:E,"COLETA")</f>
        <v>1</v>
      </c>
      <c r="E7" s="15">
        <f>IFERROR(D7/C7,0)</f>
        <v>1</v>
      </c>
      <c r="F7" s="15">
        <v>0.9</v>
      </c>
      <c r="G7" s="7">
        <f>RANK(E7,$E$4:$E$12)</f>
        <v>1</v>
      </c>
    </row>
    <row r="8" ht="15.6" spans="1:8">
      <c r="A8" s="7">
        <f t="shared" si="0"/>
        <v>5</v>
      </c>
      <c r="B8" s="7" t="s">
        <v>118</v>
      </c>
      <c r="C8" s="7">
        <f>COUNTIFS(支线运输综合报表!AD:AD,B8,支线运输综合报表!AP:AP,$H$1,支线运输综合报表!E:E,"COLETA")</f>
        <v>9</v>
      </c>
      <c r="D8" s="7">
        <f>SUMIFS(支线运输综合报表!AO:AO,支线运输综合报表!AD:AD,B8,支线运输综合报表!AP:AP,$H$1,支线运输综合报表!E:E,"COLETA")</f>
        <v>8</v>
      </c>
      <c r="E8" s="15">
        <f>IFERROR(D8/C8,0)</f>
        <v>0.888888888888889</v>
      </c>
      <c r="F8" s="15">
        <v>0.9</v>
      </c>
      <c r="G8" s="7">
        <f>RANK(E8,$E$4:$E$12)</f>
        <v>5</v>
      </c>
    </row>
    <row r="9" ht="15.6" spans="1:8">
      <c r="A9" s="7">
        <f t="shared" si="0"/>
        <v>6</v>
      </c>
      <c r="B9" s="7" t="s">
        <v>145</v>
      </c>
      <c r="C9" s="7">
        <f>COUNTIFS(支线运输综合报表!AD:AD,B9,支线运输综合报表!AP:AP,$H$1,支线运输综合报表!E:E,"COLETA")</f>
        <v>3</v>
      </c>
      <c r="D9" s="7">
        <f>SUMIFS(支线运输综合报表!AO:AO,支线运输综合报表!AD:AD,B9,支线运输综合报表!AP:AP,$H$1,支线运输综合报表!E:E,"COLETA")</f>
        <v>2</v>
      </c>
      <c r="E9" s="15">
        <f>IFERROR(D9/C9,0)</f>
        <v>0.666666666666667</v>
      </c>
      <c r="F9" s="15">
        <v>0.9</v>
      </c>
      <c r="G9" s="7">
        <f>RANK(E9,$E$4:$E$12)</f>
        <v>6</v>
      </c>
    </row>
    <row r="10" ht="15.6" spans="1:8">
      <c r="A10" s="7">
        <f t="shared" si="0"/>
        <v>7</v>
      </c>
      <c r="B10" s="7" t="s">
        <v>70</v>
      </c>
      <c r="C10" s="7">
        <f>COUNTIFS(支线运输综合报表!AD:AD,B10,支线运输综合报表!AP:AP,$H$1,支线运输综合报表!E:E,"COLETA")</f>
        <v>2</v>
      </c>
      <c r="D10" s="7">
        <f>SUMIFS(支线运输综合报表!AO:AO,支线运输综合报表!AD:AD,B10,支线运输综合报表!AP:AP,$H$1,支线运输综合报表!E:E,"COLETA")</f>
        <v>1</v>
      </c>
      <c r="E10" s="15">
        <f>IFERROR(D10/C10,0)</f>
        <v>0.5</v>
      </c>
      <c r="F10" s="15">
        <v>0.9</v>
      </c>
      <c r="G10" s="7">
        <f>RANK(E10,$E$4:$E$12)</f>
        <v>7</v>
      </c>
    </row>
    <row r="11" ht="15.6" spans="1:8">
      <c r="A11" s="7">
        <f t="shared" si="0"/>
        <v>8</v>
      </c>
      <c r="B11" s="7" t="s">
        <v>2</v>
      </c>
      <c r="C11" s="7">
        <f>COUNTIFS(支线运输综合报表!AD:AD,B11,支线运输综合报表!AP:AP,$H$1,支线运输综合报表!E:E,"COLETA")</f>
        <v>0</v>
      </c>
      <c r="D11" s="7">
        <f>SUMIFS(支线运输综合报表!AO:AO,支线运输综合报表!AD:AD,B11,支线运输综合报表!AP:AP,$H$1,支线运输综合报表!E:E,"COLETA")</f>
        <v>0</v>
      </c>
      <c r="E11" s="15">
        <f>IFERROR(D11/C11,0)</f>
        <v>0</v>
      </c>
      <c r="F11" s="15">
        <v>0.9</v>
      </c>
      <c r="G11" s="7">
        <f>RANK(E11,$E$4:$E$12)</f>
        <v>8</v>
      </c>
    </row>
    <row r="12" ht="15.6" spans="1:8">
      <c r="A12" s="7">
        <f t="shared" si="0"/>
        <v>9</v>
      </c>
      <c r="B12" s="7" t="s">
        <v>142</v>
      </c>
      <c r="C12" s="7">
        <f>COUNTIFS(支线运输综合报表!AD:AD,B12,支线运输综合报表!AP:AP,$H$1,支线运输综合报表!E:E,"COLETA")</f>
        <v>0</v>
      </c>
      <c r="D12" s="7">
        <f>SUMIFS(支线运输综合报表!AO:AO,支线运输综合报表!AD:AD,B12,支线运输综合报表!AP:AP,$H$1,支线运输综合报表!E:E,"COLETA")</f>
        <v>0</v>
      </c>
      <c r="E12" s="15">
        <f>IFERROR(D12/C12,0)</f>
        <v>0</v>
      </c>
      <c r="F12" s="15">
        <v>0.9</v>
      </c>
      <c r="G12" s="7">
        <f>RANK(E12,$E$4:$E$12)</f>
        <v>8</v>
      </c>
    </row>
    <row r="13" ht="39" customHeight="1" spans="1:8">
      <c r="A13" s="16" t="s">
        <v>45468</v>
      </c>
      <c r="B13" s="17"/>
      <c r="C13" s="17"/>
      <c r="D13" s="17"/>
      <c r="E13" s="17"/>
      <c r="F13" s="17"/>
      <c r="G13" s="17"/>
    </row>
    <row r="14" spans="1:8">
      <c r="A14" s="17"/>
      <c r="B14" s="17"/>
      <c r="C14" s="17"/>
      <c r="D14" s="17"/>
      <c r="E14" s="17"/>
      <c r="F14" s="17"/>
      <c r="G14" s="17"/>
    </row>
    <row r="15" ht="15" customHeight="1" spans="1:8">
      <c r="A15" s="17"/>
      <c r="B15" s="17"/>
      <c r="C15" s="17"/>
      <c r="D15" s="17"/>
      <c r="E15" s="17"/>
      <c r="F15" s="17"/>
      <c r="G15" s="17"/>
    </row>
    <row r="16" ht="13.8" customHeight="1" spans="1:8">
      <c r="A16" s="17"/>
      <c r="B16" s="17"/>
      <c r="C16" s="17"/>
      <c r="D16" s="17"/>
      <c r="E16" s="17"/>
      <c r="F16" s="17"/>
      <c r="G16" s="17"/>
    </row>
    <row r="17" ht="19.8" customHeight="1" spans="1:7">
      <c r="A17" s="17"/>
      <c r="B17" s="17"/>
      <c r="C17" s="17"/>
      <c r="D17" s="17"/>
      <c r="E17" s="17"/>
      <c r="F17" s="17"/>
      <c r="G17" s="17"/>
    </row>
  </sheetData>
  <mergeCells count="2">
    <mergeCell ref="A1:G1"/>
    <mergeCell ref="A13:G17"/>
  </mergeCells>
  <conditionalFormatting sqref="B22:B31">
    <cfRule type="uniqueValues" dxfId="1" priority="1"/>
  </conditionalFormatting>
  <conditionalFormatting sqref="E3:E12">
    <cfRule type="top10" dxfId="2" priority="2" bottom="1" rank="3"/>
  </conditionalFormatting>
  <pageMargins left="0.75" right="0.75" top="1" bottom="1" header="0.5" footer="0.5"/>
  <headerFooter/>
  <ignoredErrors>
    <ignoredError sqref="C4:D12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G17"/>
    </sheetView>
  </sheetViews>
  <sheetFormatPr defaultColWidth="8.88888888888889" defaultRowHeight="14.4" outlineLevelCol="7"/>
  <cols>
    <col min="1" max="1" width="8.33333333333333" customWidth="1"/>
    <col min="2" max="2" width="13.4444444444444" customWidth="1"/>
    <col min="3" max="3" width="14.1111111111111" customWidth="1"/>
    <col min="4" max="4" width="15.2222222222222" customWidth="1"/>
    <col min="5" max="5" width="13.2222222222222" customWidth="1"/>
    <col min="6" max="6" width="9.55555555555556" customWidth="1"/>
    <col min="7" max="7" width="8.88888888888889" customWidth="1"/>
    <col min="8" max="8" width="28.8888888888889" customWidth="1"/>
    <col min="12" max="13" width="12.8888888888889"/>
  </cols>
  <sheetData>
    <row r="1" ht="34.95" customHeight="1" spans="1:8">
      <c r="A1" s="10" t="s">
        <v>45469</v>
      </c>
      <c r="B1" s="11"/>
      <c r="C1" s="11"/>
      <c r="D1" s="11"/>
      <c r="E1" s="11"/>
      <c r="F1" s="11"/>
      <c r="G1" s="11"/>
      <c r="H1" s="12">
        <v>46299</v>
      </c>
    </row>
    <row r="2" ht="28.2" customHeight="1" spans="1:8">
      <c r="A2" s="13" t="s">
        <v>45453</v>
      </c>
      <c r="B2" s="14" t="s">
        <v>45454</v>
      </c>
      <c r="C2" s="14" t="s">
        <v>45455</v>
      </c>
      <c r="D2" s="14" t="s">
        <v>45456</v>
      </c>
      <c r="E2" s="14" t="s">
        <v>45457</v>
      </c>
      <c r="F2" s="14" t="s">
        <v>45458</v>
      </c>
      <c r="G2" s="14" t="s">
        <v>45459</v>
      </c>
    </row>
    <row r="3" ht="15.6" spans="1:8">
      <c r="A3" s="7" t="s">
        <v>45460</v>
      </c>
      <c r="B3" s="7" t="s">
        <v>45460</v>
      </c>
      <c r="C3" s="7">
        <f>SUM(C4:C12)</f>
        <v>542</v>
      </c>
      <c r="D3" s="7">
        <f>SUM(D4:D12)</f>
        <v>525</v>
      </c>
      <c r="E3" s="15">
        <f>D3/C3</f>
        <v>0.968634686346863</v>
      </c>
      <c r="F3" s="15">
        <v>0.95</v>
      </c>
      <c r="G3" s="7" t="s">
        <v>45461</v>
      </c>
    </row>
    <row r="4" ht="15.6" spans="1:8">
      <c r="A4" s="7">
        <f>ROW()-3</f>
        <v>1</v>
      </c>
      <c r="B4" s="7" t="s">
        <v>118</v>
      </c>
      <c r="C4" s="7">
        <f>COUNTIFS(支线运输综合报表!Q:Q,B4,支线运输综合报表!AP:AP,$H$1,支线运输综合报表!E:E,"ENTREGA")</f>
        <v>78</v>
      </c>
      <c r="D4" s="7">
        <f>SUMIFS(支线运输综合报表!AN:AN,支线运输综合报表!Q:Q,B4,支线运输综合报表!AP:AP,$H$1,支线运输综合报表!E:E,"ENTREGA")</f>
        <v>78</v>
      </c>
      <c r="E4" s="15">
        <f>D4/C4</f>
        <v>1</v>
      </c>
      <c r="F4" s="15">
        <v>0.95</v>
      </c>
      <c r="G4" s="7">
        <f>RANK(E4,$E$4:$E$12)</f>
        <v>1</v>
      </c>
    </row>
    <row r="5" ht="15.6" spans="1:8">
      <c r="A5" s="7">
        <f t="shared" ref="A5:A12" si="0">ROW()-3</f>
        <v>2</v>
      </c>
      <c r="B5" s="7" t="s">
        <v>142</v>
      </c>
      <c r="C5" s="7">
        <f>COUNTIFS(支线运输综合报表!Q:Q,B5,支线运输综合报表!AP:AP,$H$1,支线运输综合报表!E:E,"ENTREGA")</f>
        <v>17</v>
      </c>
      <c r="D5" s="7">
        <f>SUMIFS(支线运输综合报表!AN:AN,支线运输综合报表!Q:Q,B5,支线运输综合报表!AP:AP,$H$1,支线运输综合报表!E:E,"ENTREGA")</f>
        <v>17</v>
      </c>
      <c r="E5" s="15">
        <f>D5/C5</f>
        <v>1</v>
      </c>
      <c r="F5" s="15">
        <v>0.95</v>
      </c>
      <c r="G5" s="7">
        <f>RANK(E5,$E$4:$E$12)</f>
        <v>1</v>
      </c>
    </row>
    <row r="6" ht="15.6" spans="1:8">
      <c r="A6" s="7">
        <f t="shared" si="0"/>
        <v>3</v>
      </c>
      <c r="B6" s="7" t="s">
        <v>2</v>
      </c>
      <c r="C6" s="7">
        <f>COUNTIFS(支线运输综合报表!Q:Q,B6,支线运输综合报表!AP:AP,$H$1,支线运输综合报表!E:E,"ENTREGA")</f>
        <v>7</v>
      </c>
      <c r="D6" s="7">
        <f>SUMIFS(支线运输综合报表!AN:AN,支线运输综合报表!Q:Q,B6,支线运输综合报表!AP:AP,$H$1,支线运输综合报表!E:E,"ENTREGA")</f>
        <v>7</v>
      </c>
      <c r="E6" s="15">
        <f>D6/C6</f>
        <v>1</v>
      </c>
      <c r="F6" s="15">
        <v>0.95</v>
      </c>
      <c r="G6" s="7">
        <f>RANK(E6,$E$4:$E$12)</f>
        <v>1</v>
      </c>
    </row>
    <row r="7" ht="15.6" spans="1:8">
      <c r="A7" s="7">
        <f t="shared" si="0"/>
        <v>4</v>
      </c>
      <c r="B7" s="7" t="s">
        <v>11</v>
      </c>
      <c r="C7" s="7">
        <f>COUNTIFS(支线运输综合报表!Q:Q,B7,支线运输综合报表!AP:AP,$H$1,支线运输综合报表!E:E,"ENTREGA")</f>
        <v>93</v>
      </c>
      <c r="D7" s="7">
        <f>SUMIFS(支线运输综合报表!AN:AN,支线运输综合报表!Q:Q,B7,支线运输综合报表!AP:AP,$H$1,支线运输综合报表!E:E,"ENTREGA")</f>
        <v>92</v>
      </c>
      <c r="E7" s="15">
        <f>D7/C7</f>
        <v>0.989247311827957</v>
      </c>
      <c r="F7" s="15">
        <v>0.95</v>
      </c>
      <c r="G7" s="7">
        <f>RANK(E7,$E$4:$E$12)</f>
        <v>4</v>
      </c>
    </row>
    <row r="8" ht="15.6" spans="1:8">
      <c r="A8" s="7">
        <f t="shared" si="0"/>
        <v>5</v>
      </c>
      <c r="B8" s="7" t="s">
        <v>5</v>
      </c>
      <c r="C8" s="7">
        <f>COUNTIFS(支线运输综合报表!Q:Q,B8,支线运输综合报表!AP:AP,$H$1,支线运输综合报表!E:E,"ENTREGA")</f>
        <v>137</v>
      </c>
      <c r="D8" s="7">
        <f>SUMIFS(支线运输综合报表!AN:AN,支线运输综合报表!Q:Q,B8,支线运输综合报表!AP:AP,$H$1,支线运输综合报表!E:E,"ENTREGA")</f>
        <v>134</v>
      </c>
      <c r="E8" s="15">
        <f>D8/C8</f>
        <v>0.978102189781022</v>
      </c>
      <c r="F8" s="15">
        <v>0.95</v>
      </c>
      <c r="G8" s="7">
        <f>RANK(E8,$E$4:$E$12)</f>
        <v>5</v>
      </c>
    </row>
    <row r="9" ht="15.6" spans="1:8">
      <c r="A9" s="7">
        <f t="shared" si="0"/>
        <v>6</v>
      </c>
      <c r="B9" s="7" t="s">
        <v>168</v>
      </c>
      <c r="C9" s="7">
        <f>COUNTIFS(支线运输综合报表!Q:Q,B9,支线运输综合报表!AP:AP,$H$1,支线运输综合报表!E:E,"ENTREGA")</f>
        <v>35</v>
      </c>
      <c r="D9" s="7">
        <f>SUMIFS(支线运输综合报表!AN:AN,支线运输综合报表!Q:Q,B9,支线运输综合报表!AP:AP,$H$1,支线运输综合报表!E:E,"ENTREGA")</f>
        <v>34</v>
      </c>
      <c r="E9" s="15">
        <f>D9/C9</f>
        <v>0.971428571428571</v>
      </c>
      <c r="F9" s="15">
        <v>0.95</v>
      </c>
      <c r="G9" s="7">
        <f>RANK(E9,$E$4:$E$12)</f>
        <v>6</v>
      </c>
    </row>
    <row r="10" ht="15.6" spans="1:8">
      <c r="A10" s="7">
        <f t="shared" si="0"/>
        <v>7</v>
      </c>
      <c r="B10" s="7" t="s">
        <v>94</v>
      </c>
      <c r="C10" s="7">
        <f>COUNTIFS(支线运输综合报表!Q:Q,B10,支线运输综合报表!AP:AP,$H$1,支线运输综合报表!E:E,"ENTREGA")</f>
        <v>75</v>
      </c>
      <c r="D10" s="7">
        <f>SUMIFS(支线运输综合报表!AN:AN,支线运输综合报表!Q:Q,B10,支线运输综合报表!AP:AP,$H$1,支线运输综合报表!E:E,"ENTREGA")</f>
        <v>72</v>
      </c>
      <c r="E10" s="15">
        <f>D10/C10</f>
        <v>0.96</v>
      </c>
      <c r="F10" s="15">
        <v>0.95</v>
      </c>
      <c r="G10" s="7">
        <f>RANK(E10,$E$4:$E$12)</f>
        <v>7</v>
      </c>
    </row>
    <row r="11" ht="15.6" spans="1:8">
      <c r="A11" s="7">
        <f t="shared" si="0"/>
        <v>8</v>
      </c>
      <c r="B11" s="7" t="s">
        <v>145</v>
      </c>
      <c r="C11" s="7">
        <f>COUNTIFS(支线运输综合报表!Q:Q,B11,支线运输综合报表!AP:AP,$H$1,支线运输综合报表!E:E,"ENTREGA")</f>
        <v>23</v>
      </c>
      <c r="D11" s="7">
        <f>SUMIFS(支线运输综合报表!AN:AN,支线运输综合报表!Q:Q,B11,支线运输综合报表!AP:AP,$H$1,支线运输综合报表!E:E,"ENTREGA")</f>
        <v>21</v>
      </c>
      <c r="E11" s="15">
        <f>D11/C11</f>
        <v>0.91304347826087</v>
      </c>
      <c r="F11" s="15">
        <v>0.95</v>
      </c>
      <c r="G11" s="7">
        <f>RANK(E11,$E$4:$E$12)</f>
        <v>8</v>
      </c>
      <c r="H11" s="18"/>
    </row>
    <row r="12" ht="15.6" spans="1:8">
      <c r="A12" s="7">
        <f t="shared" si="0"/>
        <v>9</v>
      </c>
      <c r="B12" s="7" t="s">
        <v>70</v>
      </c>
      <c r="C12" s="7">
        <f>COUNTIFS(支线运输综合报表!Q:Q,B12,支线运输综合报表!AP:AP,$H$1,支线运输综合报表!E:E,"ENTREGA")</f>
        <v>77</v>
      </c>
      <c r="D12" s="7">
        <f>SUMIFS(支线运输综合报表!AN:AN,支线运输综合报表!Q:Q,B12,支线运输综合报表!AP:AP,$H$1,支线运输综合报表!E:E,"ENTREGA")</f>
        <v>70</v>
      </c>
      <c r="E12" s="15">
        <f>D12/C12</f>
        <v>0.909090909090909</v>
      </c>
      <c r="F12" s="15">
        <v>0.95</v>
      </c>
      <c r="G12" s="7">
        <f>RANK(E12,$E$4:$E$12)</f>
        <v>9</v>
      </c>
    </row>
    <row r="13" ht="20.4" customHeight="1" spans="1:8">
      <c r="A13" s="19" t="s">
        <v>45462</v>
      </c>
      <c r="B13" s="20"/>
      <c r="C13" s="20"/>
      <c r="D13" s="20"/>
      <c r="E13" s="20"/>
      <c r="F13" s="20"/>
      <c r="G13" s="20"/>
    </row>
    <row r="14" spans="1:8">
      <c r="A14" s="20"/>
      <c r="B14" s="20"/>
      <c r="C14" s="20"/>
      <c r="D14" s="20"/>
      <c r="E14" s="20"/>
      <c r="F14" s="20"/>
      <c r="G14" s="20"/>
    </row>
    <row r="15" spans="1:8">
      <c r="A15" s="20"/>
      <c r="B15" s="20"/>
      <c r="C15" s="20"/>
      <c r="D15" s="20"/>
      <c r="E15" s="20"/>
      <c r="F15" s="20"/>
      <c r="G15" s="20"/>
    </row>
    <row r="16" spans="1:8">
      <c r="A16" s="20"/>
      <c r="B16" s="20"/>
      <c r="C16" s="20"/>
      <c r="D16" s="20"/>
      <c r="E16" s="20"/>
      <c r="F16" s="20"/>
      <c r="G16" s="20"/>
    </row>
    <row r="17" ht="37.2" customHeight="1" spans="1:7">
      <c r="A17" s="20"/>
      <c r="B17" s="20"/>
      <c r="C17" s="20"/>
      <c r="D17" s="20"/>
      <c r="E17" s="20"/>
      <c r="F17" s="20"/>
      <c r="G17" s="20"/>
    </row>
  </sheetData>
  <mergeCells count="2">
    <mergeCell ref="A1:G1"/>
    <mergeCell ref="A13:G17"/>
  </mergeCells>
  <pageMargins left="0.75" right="0.75" top="1" bottom="1" header="0.5" footer="0.5"/>
  <headerFooter/>
  <ignoredErrors>
    <ignoredError sqref="C4:D12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E19" sqref="E19"/>
    </sheetView>
  </sheetViews>
  <sheetFormatPr defaultColWidth="8.88888888888889" defaultRowHeight="14.4" outlineLevelCol="7"/>
  <cols>
    <col min="1" max="1" width="7.33333333333333" style="1" customWidth="1"/>
    <col min="2" max="2" width="14.2222222222222" style="1" customWidth="1"/>
    <col min="3" max="3" width="15" style="1" customWidth="1"/>
    <col min="4" max="4" width="17.3333333333333" style="1" customWidth="1"/>
    <col min="5" max="5" width="14.1111111111111" style="1" customWidth="1"/>
    <col min="6" max="6" width="9.22222222222222" style="1" customWidth="1"/>
    <col min="7" max="7" width="8.66666666666667" style="1" customWidth="1"/>
    <col min="8" max="8" width="17" customWidth="1"/>
    <col min="13" max="14" width="12.8888888888889"/>
  </cols>
  <sheetData>
    <row r="1" ht="36" customHeight="1" spans="1:8">
      <c r="A1" s="10" t="s">
        <v>45470</v>
      </c>
      <c r="B1" s="11"/>
      <c r="C1" s="11"/>
      <c r="D1" s="11"/>
      <c r="E1" s="11"/>
      <c r="F1" s="11"/>
      <c r="G1" s="11"/>
      <c r="H1" s="12">
        <v>46299</v>
      </c>
    </row>
    <row r="2" ht="27.6" customHeight="1" spans="1:8">
      <c r="A2" s="13" t="s">
        <v>45453</v>
      </c>
      <c r="B2" s="14" t="s">
        <v>45464</v>
      </c>
      <c r="C2" s="14" t="s">
        <v>45465</v>
      </c>
      <c r="D2" s="14" t="s">
        <v>45466</v>
      </c>
      <c r="E2" s="14" t="s">
        <v>45467</v>
      </c>
      <c r="F2" s="14" t="s">
        <v>45458</v>
      </c>
      <c r="G2" s="14" t="s">
        <v>45459</v>
      </c>
    </row>
    <row r="3" ht="15.6" spans="1:8">
      <c r="A3" s="7" t="s">
        <v>45460</v>
      </c>
      <c r="B3" s="7" t="s">
        <v>45460</v>
      </c>
      <c r="C3" s="7">
        <f>SUM(C4:C12)</f>
        <v>542</v>
      </c>
      <c r="D3" s="7">
        <f>SUM(D4:D12)</f>
        <v>490</v>
      </c>
      <c r="E3" s="15">
        <f>D3/C3</f>
        <v>0.904059040590406</v>
      </c>
      <c r="F3" s="15">
        <v>0.9</v>
      </c>
      <c r="G3" s="7" t="s">
        <v>45461</v>
      </c>
    </row>
    <row r="4" ht="15.6" spans="1:8">
      <c r="A4" s="7">
        <f>ROW()-3</f>
        <v>1</v>
      </c>
      <c r="B4" s="7" t="s">
        <v>142</v>
      </c>
      <c r="C4" s="7">
        <f>COUNTIFS(支线运输综合报表!AD:AD,B4,支线运输综合报表!AP:AP,$H$1,支线运输综合报表!E:E,"ENTREGA")</f>
        <v>17</v>
      </c>
      <c r="D4" s="7">
        <f>SUMIFS(支线运输综合报表!AO:AO,支线运输综合报表!AD:AD,B4,支线运输综合报表!AP:AP,$H$1,支线运输综合报表!E:E,"ENTREGA")</f>
        <v>17</v>
      </c>
      <c r="E4" s="15">
        <f>D4/C4</f>
        <v>1</v>
      </c>
      <c r="F4" s="15">
        <v>0.9</v>
      </c>
      <c r="G4" s="7">
        <f>RANK(E4,$E$4:$E$12)</f>
        <v>1</v>
      </c>
    </row>
    <row r="5" ht="15.6" spans="1:8">
      <c r="A5" s="7">
        <f t="shared" ref="A5:A12" si="0">ROW()-3</f>
        <v>2</v>
      </c>
      <c r="B5" s="7" t="s">
        <v>118</v>
      </c>
      <c r="C5" s="7">
        <f>COUNTIFS(支线运输综合报表!AD:AD,B5,支线运输综合报表!AP:AP,$H$1,支线运输综合报表!E:E,"ENTREGA")</f>
        <v>65</v>
      </c>
      <c r="D5" s="7">
        <f>SUMIFS(支线运输综合报表!AO:AO,支线运输综合报表!AD:AD,B5,支线运输综合报表!AP:AP,$H$1,支线运输综合报表!E:E,"ENTREGA")</f>
        <v>63</v>
      </c>
      <c r="E5" s="15">
        <f>D5/C5</f>
        <v>0.969230769230769</v>
      </c>
      <c r="F5" s="15">
        <v>0.9</v>
      </c>
      <c r="G5" s="7">
        <f>RANK(E5,$E$4:$E$12)</f>
        <v>2</v>
      </c>
    </row>
    <row r="6" ht="15.6" spans="1:8">
      <c r="A6" s="7">
        <f t="shared" si="0"/>
        <v>3</v>
      </c>
      <c r="B6" s="7" t="s">
        <v>94</v>
      </c>
      <c r="C6" s="7">
        <f>COUNTIFS(支线运输综合报表!AD:AD,B6,支线运输综合报表!AP:AP,$H$1,支线运输综合报表!E:E,"ENTREGA")</f>
        <v>93</v>
      </c>
      <c r="D6" s="7">
        <f>SUMIFS(支线运输综合报表!AO:AO,支线运输综合报表!AD:AD,B6,支线运输综合报表!AP:AP,$H$1,支线运输综合报表!E:E,"ENTREGA")</f>
        <v>87</v>
      </c>
      <c r="E6" s="15">
        <f>D6/C6</f>
        <v>0.935483870967742</v>
      </c>
      <c r="F6" s="15">
        <v>0.9</v>
      </c>
      <c r="G6" s="7">
        <f>RANK(E6,$E$4:$E$12)</f>
        <v>3</v>
      </c>
    </row>
    <row r="7" ht="15.6" spans="1:8">
      <c r="A7" s="7">
        <f t="shared" si="0"/>
        <v>4</v>
      </c>
      <c r="B7" s="7" t="s">
        <v>11</v>
      </c>
      <c r="C7" s="7">
        <f>COUNTIFS(支线运输综合报表!AD:AD,B7,支线运输综合报表!AP:AP,$H$1,支线运输综合报表!E:E,"ENTREGA")</f>
        <v>87</v>
      </c>
      <c r="D7" s="7">
        <f>SUMIFS(支线运输综合报表!AO:AO,支线运输综合报表!AD:AD,B7,支线运输综合报表!AP:AP,$H$1,支线运输综合报表!E:E,"ENTREGA")</f>
        <v>80</v>
      </c>
      <c r="E7" s="15">
        <f>D7/C7</f>
        <v>0.919540229885057</v>
      </c>
      <c r="F7" s="15">
        <v>0.9</v>
      </c>
      <c r="G7" s="7">
        <f>RANK(E7,$E$4:$E$12)</f>
        <v>4</v>
      </c>
    </row>
    <row r="8" ht="15.6" spans="1:8">
      <c r="A8" s="7">
        <f t="shared" si="0"/>
        <v>5</v>
      </c>
      <c r="B8" s="7" t="s">
        <v>5</v>
      </c>
      <c r="C8" s="7">
        <f>COUNTIFS(支线运输综合报表!AD:AD,B8,支线运输综合报表!AP:AP,$H$1,支线运输综合报表!E:E,"ENTREGA")</f>
        <v>135</v>
      </c>
      <c r="D8" s="7">
        <f>SUMIFS(支线运输综合报表!AO:AO,支线运输综合报表!AD:AD,B8,支线运输综合报表!AP:AP,$H$1,支线运输综合报表!E:E,"ENTREGA")</f>
        <v>123</v>
      </c>
      <c r="E8" s="15">
        <f>D8/C8</f>
        <v>0.911111111111111</v>
      </c>
      <c r="F8" s="15">
        <v>0.9</v>
      </c>
      <c r="G8" s="7">
        <f>RANK(E8,$E$4:$E$12)</f>
        <v>5</v>
      </c>
    </row>
    <row r="9" ht="15.6" spans="1:8">
      <c r="A9" s="7">
        <f t="shared" si="0"/>
        <v>6</v>
      </c>
      <c r="B9" s="7" t="s">
        <v>168</v>
      </c>
      <c r="C9" s="7">
        <f>COUNTIFS(支线运输综合报表!AD:AD,B9,支线运输综合报表!AP:AP,$H$1,支线运输综合报表!E:E,"ENTREGA")</f>
        <v>35</v>
      </c>
      <c r="D9" s="7">
        <f>SUMIFS(支线运输综合报表!AO:AO,支线运输综合报表!AD:AD,B9,支线运输综合报表!AP:AP,$H$1,支线运输综合报表!E:E,"ENTREGA")</f>
        <v>30</v>
      </c>
      <c r="E9" s="15">
        <f>D9/C9</f>
        <v>0.857142857142857</v>
      </c>
      <c r="F9" s="15">
        <v>0.9</v>
      </c>
      <c r="G9" s="7">
        <f>RANK(E9,$E$4:$E$12)</f>
        <v>6</v>
      </c>
    </row>
    <row r="10" ht="15.6" spans="1:8">
      <c r="A10" s="7">
        <f t="shared" si="0"/>
        <v>7</v>
      </c>
      <c r="B10" s="7" t="s">
        <v>70</v>
      </c>
      <c r="C10" s="7">
        <f>COUNTIFS(支线运输综合报表!AD:AD,B10,支线运输综合报表!AP:AP,$H$1,支线运输综合报表!E:E,"ENTREGA")</f>
        <v>77</v>
      </c>
      <c r="D10" s="7">
        <f>SUMIFS(支线运输综合报表!AO:AO,支线运输综合报表!AD:AD,B10,支线运输综合报表!AP:AP,$H$1,支线运输综合报表!E:E,"ENTREGA")</f>
        <v>64</v>
      </c>
      <c r="E10" s="15">
        <f>D10/C10</f>
        <v>0.831168831168831</v>
      </c>
      <c r="F10" s="15">
        <v>0.9</v>
      </c>
      <c r="G10" s="7">
        <f>RANK(E10,$E$4:$E$12)</f>
        <v>7</v>
      </c>
    </row>
    <row r="11" ht="15.6" spans="1:8">
      <c r="A11" s="7">
        <f t="shared" si="0"/>
        <v>8</v>
      </c>
      <c r="B11" s="7" t="s">
        <v>145</v>
      </c>
      <c r="C11" s="7">
        <f>COUNTIFS(支线运输综合报表!AD:AD,B11,支线运输综合报表!AP:AP,$H$1,支线运输综合报表!E:E,"ENTREGA")</f>
        <v>26</v>
      </c>
      <c r="D11" s="7">
        <f>SUMIFS(支线运输综合报表!AO:AO,支线运输综合报表!AD:AD,B11,支线运输综合报表!AP:AP,$H$1,支线运输综合报表!E:E,"ENTREGA")</f>
        <v>21</v>
      </c>
      <c r="E11" s="15">
        <f>D11/C11</f>
        <v>0.807692307692308</v>
      </c>
      <c r="F11" s="15">
        <v>0.9</v>
      </c>
      <c r="G11" s="7">
        <f>RANK(E11,$E$4:$E$12)</f>
        <v>8</v>
      </c>
    </row>
    <row r="12" ht="15.6" spans="1:8">
      <c r="A12" s="7">
        <f t="shared" si="0"/>
        <v>9</v>
      </c>
      <c r="B12" s="7" t="s">
        <v>2</v>
      </c>
      <c r="C12" s="7">
        <f>COUNTIFS(支线运输综合报表!AD:AD,B12,支线运输综合报表!AP:AP,$H$1,支线运输综合报表!E:E,"ENTREGA")</f>
        <v>7</v>
      </c>
      <c r="D12" s="7">
        <f>SUMIFS(支线运输综合报表!AO:AO,支线运输综合报表!AD:AD,B12,支线运输综合报表!AP:AP,$H$1,支线运输综合报表!E:E,"ENTREGA")</f>
        <v>5</v>
      </c>
      <c r="E12" s="15">
        <f>D12/C12</f>
        <v>0.714285714285714</v>
      </c>
      <c r="F12" s="15">
        <v>0.9</v>
      </c>
      <c r="G12" s="7">
        <f>RANK(E12,$E$4:$E$12)</f>
        <v>9</v>
      </c>
    </row>
    <row r="13" ht="39" customHeight="1" spans="1:8">
      <c r="A13" s="16" t="s">
        <v>45468</v>
      </c>
      <c r="B13" s="17"/>
      <c r="C13" s="17"/>
      <c r="D13" s="17"/>
      <c r="E13" s="17"/>
      <c r="F13" s="17"/>
      <c r="G13" s="17"/>
    </row>
    <row r="14" spans="1:8">
      <c r="A14" s="17"/>
      <c r="B14" s="17"/>
      <c r="C14" s="17"/>
      <c r="D14" s="17"/>
      <c r="E14" s="17"/>
      <c r="F14" s="17"/>
      <c r="G14" s="17"/>
    </row>
    <row r="15" ht="15" customHeight="1" spans="1:8">
      <c r="A15" s="17"/>
      <c r="B15" s="17"/>
      <c r="C15" s="17"/>
      <c r="D15" s="17"/>
      <c r="E15" s="17"/>
      <c r="F15" s="17"/>
      <c r="G15" s="17"/>
    </row>
    <row r="16" ht="13.8" customHeight="1" spans="1:8">
      <c r="A16" s="17"/>
      <c r="B16" s="17"/>
      <c r="C16" s="17"/>
      <c r="D16" s="17"/>
      <c r="E16" s="17"/>
      <c r="F16" s="17"/>
      <c r="G16" s="17"/>
    </row>
    <row r="17" ht="19.8" customHeight="1" spans="1:7">
      <c r="A17" s="17"/>
      <c r="B17" s="17"/>
      <c r="C17" s="17"/>
      <c r="D17" s="17"/>
      <c r="E17" s="17"/>
      <c r="F17" s="17"/>
      <c r="G17" s="17"/>
    </row>
  </sheetData>
  <mergeCells count="2">
    <mergeCell ref="A1:G1"/>
    <mergeCell ref="A13:G17"/>
  </mergeCells>
  <conditionalFormatting sqref="E4:E12">
    <cfRule type="top10" dxfId="2" priority="1" bottom="1" rank="1"/>
  </conditionalFormatting>
  <pageMargins left="0.75" right="0.75" top="1" bottom="1" header="0.5" footer="0.5"/>
  <headerFooter/>
  <ignoredErrors>
    <ignoredError sqref="C4:D12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3"/>
  <sheetViews>
    <sheetView workbookViewId="0">
      <selection activeCell="A1" sqref="A1"/>
    </sheetView>
  </sheetViews>
  <sheetFormatPr defaultColWidth="9" defaultRowHeight="14.4"/>
  <cols>
    <col min="1" max="1" width="42.8888888888889" style="1" customWidth="1"/>
    <col min="2" max="2" width="14.7777777777778" style="1" customWidth="1"/>
    <col min="3" max="3" width="32.2222222222222" style="1" customWidth="1"/>
    <col min="4" max="7" width="11.6666666666667" style="1" customWidth="1"/>
    <col min="8" max="34" width="11.6666666666667" style="1" hidden="1" customWidth="1"/>
    <col min="35" max="35" width="12.5555555555556" style="1" customWidth="1"/>
  </cols>
  <sheetData>
    <row r="1" spans="1:35">
      <c r="A1" s="1" t="s">
        <v>45471</v>
      </c>
    </row>
    <row r="2" spans="1:35">
      <c r="A2" s="2" t="s">
        <v>45472</v>
      </c>
      <c r="B2" s="2" t="s">
        <v>45473</v>
      </c>
      <c r="C2" s="2" t="s">
        <v>45474</v>
      </c>
      <c r="D2" s="3">
        <v>46296</v>
      </c>
      <c r="E2" s="3">
        <f>D2+1</f>
        <v>46297</v>
      </c>
      <c r="F2" s="3">
        <f>E2+1</f>
        <v>46298</v>
      </c>
      <c r="G2" s="3">
        <f>F2+1</f>
        <v>46299</v>
      </c>
      <c r="H2" s="3">
        <f>G2+1</f>
        <v>46300</v>
      </c>
      <c r="I2" s="3">
        <f>H2+1</f>
        <v>46301</v>
      </c>
      <c r="J2" s="3">
        <f>I2+1</f>
        <v>46302</v>
      </c>
      <c r="K2" s="3">
        <f>J2+1</f>
        <v>46303</v>
      </c>
      <c r="L2" s="3">
        <f>K2+1</f>
        <v>46304</v>
      </c>
      <c r="M2" s="3">
        <f>L2+1</f>
        <v>46305</v>
      </c>
      <c r="N2" s="3">
        <f>M2+1</f>
        <v>46306</v>
      </c>
      <c r="O2" s="3">
        <f>N2+1</f>
        <v>46307</v>
      </c>
      <c r="P2" s="3">
        <f>O2+1</f>
        <v>46308</v>
      </c>
      <c r="Q2" s="3">
        <f>P2+1</f>
        <v>46309</v>
      </c>
      <c r="R2" s="3">
        <f>Q2+1</f>
        <v>46310</v>
      </c>
      <c r="S2" s="3">
        <f>R2+1</f>
        <v>46311</v>
      </c>
      <c r="T2" s="3">
        <f>S2+1</f>
        <v>46312</v>
      </c>
      <c r="U2" s="3">
        <f>T2+1</f>
        <v>46313</v>
      </c>
      <c r="V2" s="3">
        <f>U2+1</f>
        <v>46314</v>
      </c>
      <c r="W2" s="3">
        <f>V2+1</f>
        <v>46315</v>
      </c>
      <c r="X2" s="3">
        <f>W2+1</f>
        <v>46316</v>
      </c>
      <c r="Y2" s="3">
        <f>X2+1</f>
        <v>46317</v>
      </c>
      <c r="Z2" s="3">
        <f>Y2+1</f>
        <v>46318</v>
      </c>
      <c r="AA2" s="3">
        <f>Z2+1</f>
        <v>46319</v>
      </c>
      <c r="AB2" s="3">
        <f>AA2+1</f>
        <v>46320</v>
      </c>
      <c r="AC2" s="3">
        <f>AB2+1</f>
        <v>46321</v>
      </c>
      <c r="AD2" s="3">
        <f>AC2+1</f>
        <v>46322</v>
      </c>
      <c r="AE2" s="3">
        <f>AD2+1</f>
        <v>46323</v>
      </c>
      <c r="AF2" s="3">
        <f>AE2+1</f>
        <v>46324</v>
      </c>
      <c r="AG2" s="3">
        <f>AF2+1</f>
        <v>46325</v>
      </c>
      <c r="AH2" s="3">
        <f>AG2+1</f>
        <v>46326</v>
      </c>
      <c r="AI2" s="3" t="s">
        <v>45475</v>
      </c>
    </row>
    <row r="3" spans="1:35">
      <c r="A3" s="4" t="s">
        <v>45460</v>
      </c>
      <c r="B3" s="5">
        <f>G3-F3</f>
        <v>-0.0153276955602537</v>
      </c>
      <c r="C3" s="5">
        <f>IFERROR(SUMIFS(支线运输综合报表!$AN:$AN,支线运输综合报表!$E:$E,"Coleta")/COUNTIFS(支线运输综合报表!$E:$E,"Coleta"),0)</f>
        <v>0.944610778443114</v>
      </c>
      <c r="D3" s="5">
        <f>IFERROR(SUMIFS(支线运输综合报表!$AN:$AN,支线运输综合报表!$AP:$AP,D2,支线运输综合报表!$E:$E,"Coleta")/COUNTIFS(支线运输综合报表!$AP:$AP,D2,支线运输综合报表!$E:$E,"Coleta"),0)</f>
        <v>0.952173913043478</v>
      </c>
      <c r="E3" s="5">
        <f>IFERROR(SUMIFS(支线运输综合报表!$AN:$AN,支线运输综合报表!$AP:$AP,E2,支线运输综合报表!$E:$E,"Coleta")/COUNTIFS(支线运输综合报表!$AP:$AP,E2,支线运输综合报表!$E:$E,"Coleta"),0)</f>
        <v>0.957081545064378</v>
      </c>
      <c r="F3" s="5">
        <f>IFERROR(SUMIFS(支线运输综合报表!$AN:$AN,支线运输综合报表!$AP:$AP,F2,支线运输综合报表!$E:$E,"Coleta")/COUNTIFS(支线运输综合报表!$AP:$AP,F2,支线运输综合报表!$E:$E,"Coleta"),0)</f>
        <v>0.924418604651163</v>
      </c>
      <c r="G3" s="5">
        <f>IFERROR(SUMIFS(支线运输综合报表!$AN:$AN,支线运输综合报表!$AP:$AP,G2,支线运输综合报表!$E:$E,"Coleta")/COUNTIFS(支线运输综合报表!$AP:$AP,G2,支线运输综合报表!$E:$E,"Coleta"),0)</f>
        <v>0.909090909090909</v>
      </c>
      <c r="H3" s="5">
        <f>IFERROR(SUMIFS(支线运输综合报表!$AN:$AN,支线运输综合报表!$AP:$AP,H2,支线运输综合报表!$E:$E,"Coleta")/COUNTIFS(支线运输综合报表!$AP:$AP,H2,支线运输综合报表!$E:$E,"Coleta"),0)</f>
        <v>0</v>
      </c>
      <c r="I3" s="5">
        <f>IFERROR(SUMIFS(支线运输综合报表!$AN:$AN,支线运输综合报表!$AP:$AP,I2,支线运输综合报表!$E:$E,"Coleta")/COUNTIFS(支线运输综合报表!$AP:$AP,I2,支线运输综合报表!$E:$E,"Coleta"),0)</f>
        <v>0</v>
      </c>
      <c r="J3" s="5">
        <f>IFERROR(SUMIFS(支线运输综合报表!$AN:$AN,支线运输综合报表!$AP:$AP,J2,支线运输综合报表!$E:$E,"Coleta")/COUNTIFS(支线运输综合报表!$AP:$AP,J2,支线运输综合报表!$E:$E,"Coleta"),0)</f>
        <v>0</v>
      </c>
      <c r="K3" s="5">
        <f>IFERROR(SUMIFS(支线运输综合报表!$AN:$AN,支线运输综合报表!$AP:$AP,K2,支线运输综合报表!$E:$E,"Coleta")/COUNTIFS(支线运输综合报表!$AP:$AP,K2,支线运输综合报表!$E:$E,"Coleta"),0)</f>
        <v>0</v>
      </c>
      <c r="L3" s="5">
        <f>IFERROR(SUMIFS(支线运输综合报表!$AN:$AN,支线运输综合报表!$AP:$AP,L2,支线运输综合报表!$E:$E,"Coleta")/COUNTIFS(支线运输综合报表!$AP:$AP,L2,支线运输综合报表!$E:$E,"Coleta"),0)</f>
        <v>0</v>
      </c>
      <c r="M3" s="5">
        <f>IFERROR(SUMIFS(支线运输综合报表!$AN:$AN,支线运输综合报表!$AP:$AP,M2,支线运输综合报表!$E:$E,"Coleta")/COUNTIFS(支线运输综合报表!$AP:$AP,M2,支线运输综合报表!$E:$E,"Coleta"),0)</f>
        <v>0</v>
      </c>
      <c r="N3" s="5">
        <f>IFERROR(SUMIFS(支线运输综合报表!$AN:$AN,支线运输综合报表!$AP:$AP,N2,支线运输综合报表!$E:$E,"Coleta")/COUNTIFS(支线运输综合报表!$AP:$AP,N2,支线运输综合报表!$E:$E,"Coleta"),0)</f>
        <v>0</v>
      </c>
      <c r="O3" s="5">
        <f>IFERROR(SUMIFS(支线运输综合报表!$AN:$AN,支线运输综合报表!$AP:$AP,O2,支线运输综合报表!$E:$E,"Coleta")/COUNTIFS(支线运输综合报表!$AP:$AP,O2,支线运输综合报表!$E:$E,"Coleta"),0)</f>
        <v>0</v>
      </c>
      <c r="P3" s="5">
        <f>IFERROR(SUMIFS(支线运输综合报表!$AN:$AN,支线运输综合报表!$AP:$AP,P2,支线运输综合报表!$E:$E,"Coleta")/COUNTIFS(支线运输综合报表!$AP:$AP,P2,支线运输综合报表!$E:$E,"Coleta"),0)</f>
        <v>0</v>
      </c>
      <c r="Q3" s="5">
        <f>IFERROR(SUMIFS(支线运输综合报表!$AN:$AN,支线运输综合报表!$AP:$AP,Q2,支线运输综合报表!$E:$E,"Coleta")/COUNTIFS(支线运输综合报表!$AP:$AP,Q2,支线运输综合报表!$E:$E,"Coleta"),0)</f>
        <v>0</v>
      </c>
      <c r="R3" s="5">
        <f>IFERROR(SUMIFS(支线运输综合报表!$AN:$AN,支线运输综合报表!$AP:$AP,R2,支线运输综合报表!$E:$E,"Coleta")/COUNTIFS(支线运输综合报表!$AP:$AP,R2,支线运输综合报表!$E:$E,"Coleta"),0)</f>
        <v>0</v>
      </c>
      <c r="S3" s="5">
        <f>IFERROR(SUMIFS(支线运输综合报表!$AN:$AN,支线运输综合报表!$AP:$AP,S2,支线运输综合报表!$E:$E,"Coleta")/COUNTIFS(支线运输综合报表!$AP:$AP,S2,支线运输综合报表!$E:$E,"Coleta"),0)</f>
        <v>0</v>
      </c>
      <c r="T3" s="5">
        <f>IFERROR(SUMIFS(支线运输综合报表!$AN:$AN,支线运输综合报表!$AP:$AP,T2,支线运输综合报表!$E:$E,"Coleta")/COUNTIFS(支线运输综合报表!$AP:$AP,T2,支线运输综合报表!$E:$E,"Coleta"),0)</f>
        <v>0</v>
      </c>
      <c r="U3" s="5">
        <f>IFERROR(SUMIFS(支线运输综合报表!$AN:$AN,支线运输综合报表!$AP:$AP,U2,支线运输综合报表!$E:$E,"Coleta")/COUNTIFS(支线运输综合报表!$AP:$AP,U2,支线运输综合报表!$E:$E,"Coleta"),0)</f>
        <v>0</v>
      </c>
      <c r="V3" s="5">
        <f>IFERROR(SUMIFS(支线运输综合报表!$AN:$AN,支线运输综合报表!$AP:$AP,V2,支线运输综合报表!$E:$E,"Coleta")/COUNTIFS(支线运输综合报表!$AP:$AP,V2,支线运输综合报表!$E:$E,"Coleta"),0)</f>
        <v>0</v>
      </c>
      <c r="W3" s="5">
        <f>IFERROR(SUMIFS(支线运输综合报表!$AN:$AN,支线运输综合报表!$AP:$AP,W2,支线运输综合报表!$E:$E,"Coleta")/COUNTIFS(支线运输综合报表!$AP:$AP,W2,支线运输综合报表!$E:$E,"Coleta"),0)</f>
        <v>0</v>
      </c>
      <c r="X3" s="5">
        <f>IFERROR(SUMIFS(支线运输综合报表!$AN:$AN,支线运输综合报表!$AP:$AP,X2,支线运输综合报表!$E:$E,"Coleta")/COUNTIFS(支线运输综合报表!$AP:$AP,X2,支线运输综合报表!$E:$E,"Coleta"),0)</f>
        <v>0</v>
      </c>
      <c r="Y3" s="5">
        <f>IFERROR(SUMIFS(支线运输综合报表!$AN:$AN,支线运输综合报表!$AP:$AP,Y2,支线运输综合报表!$E:$E,"Coleta")/COUNTIFS(支线运输综合报表!$AP:$AP,Y2,支线运输综合报表!$E:$E,"Coleta"),0)</f>
        <v>0</v>
      </c>
      <c r="Z3" s="5">
        <f>IFERROR(SUMIFS(支线运输综合报表!$AN:$AN,支线运输综合报表!$AP:$AP,Z2,支线运输综合报表!$E:$E,"Coleta")/COUNTIFS(支线运输综合报表!$AP:$AP,Z2,支线运输综合报表!$E:$E,"Coleta"),0)</f>
        <v>0</v>
      </c>
      <c r="AA3" s="5">
        <f>IFERROR(SUMIFS(支线运输综合报表!$AN:$AN,支线运输综合报表!$AP:$AP,AA2,支线运输综合报表!$E:$E,"Coleta")/COUNTIFS(支线运输综合报表!$AP:$AP,AA2,支线运输综合报表!$E:$E,"Coleta"),0)</f>
        <v>0</v>
      </c>
      <c r="AB3" s="5">
        <f>IFERROR(SUMIFS(支线运输综合报表!$AN:$AN,支线运输综合报表!$AP:$AP,AB2,支线运输综合报表!$E:$E,"Coleta")/COUNTIFS(支线运输综合报表!$AP:$AP,AB2,支线运输综合报表!$E:$E,"Coleta"),0)</f>
        <v>0</v>
      </c>
      <c r="AC3" s="5">
        <f>IFERROR(SUMIFS(支线运输综合报表!$AN:$AN,支线运输综合报表!$AP:$AP,AC2,支线运输综合报表!$E:$E,"Coleta")/COUNTIFS(支线运输综合报表!$AP:$AP,AC2,支线运输综合报表!$E:$E,"Coleta"),0)</f>
        <v>0</v>
      </c>
      <c r="AD3" s="5">
        <f>IFERROR(SUMIFS(支线运输综合报表!$AN:$AN,支线运输综合报表!$AP:$AP,AD2,支线运输综合报表!$E:$E,"Coleta")/COUNTIFS(支线运输综合报表!$AP:$AP,AD2,支线运输综合报表!$E:$E,"Coleta"),0)</f>
        <v>0</v>
      </c>
      <c r="AE3" s="5">
        <f>IFERROR(SUMIFS(支线运输综合报表!$AN:$AN,支线运输综合报表!$AP:$AP,AE2,支线运输综合报表!$E:$E,"Coleta")/COUNTIFS(支线运输综合报表!$AP:$AP,AE2,支线运输综合报表!$E:$E,"Coleta"),0)</f>
        <v>0</v>
      </c>
      <c r="AF3" s="5">
        <f>IFERROR(SUMIFS(支线运输综合报表!$AN:$AN,支线运输综合报表!$AP:$AP,AF2,支线运输综合报表!$E:$E,"Coleta")/COUNTIFS(支线运输综合报表!$AP:$AP,AF2,支线运输综合报表!$E:$E,"Coleta"),0)</f>
        <v>0</v>
      </c>
      <c r="AG3" s="5">
        <f>IFERROR(SUMIFS(支线运输综合报表!$AN:$AN,支线运输综合报表!$AP:$AP,AG2,支线运输综合报表!$E:$E,"Coleta")/COUNTIFS(支线运输综合报表!$AP:$AP,AG2,支线运输综合报表!$E:$E,"Coleta"),0)</f>
        <v>0</v>
      </c>
      <c r="AH3" s="5">
        <f>IFERROR(SUMIFS(支线运输综合报表!$AN:$AN,支线运输综合报表!$AP:$AP,AH2,支线运输综合报表!$E:$E,"Coleta")/COUNTIFS(支线运输综合报表!$AP:$AP,AH2,支线运输综合报表!$E:$E,"Coleta"),0)</f>
        <v>0</v>
      </c>
      <c r="AI3" s="6"/>
    </row>
    <row r="4" ht="15.6" spans="1:35">
      <c r="A4" s="7" t="s">
        <v>118</v>
      </c>
      <c r="B4" s="8">
        <f>G4-F4</f>
        <v>0.0277777777777778</v>
      </c>
      <c r="C4" s="9">
        <f>IFERROR(SUMIFS(支线运输综合报表!$AN:$AN,支线运输综合报表!$Q:$Q,$A4,支线运输综合报表!$E:$E,"Coleta")/COUNTIFS(支线运输综合报表!$Q:$Q,$A4,支线运输综合报表!$E:$E,"Coleta"),0)</f>
        <v>0.972477064220184</v>
      </c>
      <c r="D4" s="9">
        <f>IFERROR(SUMIFS(支线运输综合报表!$AN:$AN,支线运输综合报表!$Q:$Q,$A4,支线运输综合报表!$AP:$AP,D$2,支线运输综合报表!$E:$E,"Coleta")/COUNTIFS(支线运输综合报表!$Q:$Q,$A4,支线运输综合报表!$AP:$AP,D$2,支线运输综合报表!$E:$E,"Coleta"),0)</f>
        <v>1</v>
      </c>
      <c r="E4" s="9">
        <f>IFERROR(SUMIFS(支线运输综合报表!$AN:$AN,支线运输综合报表!$Q:$Q,$A4,支线运输综合报表!$AP:$AP,E$2,支线运输综合报表!$E:$E,"Coleta")/COUNTIFS(支线运输综合报表!$Q:$Q,$A4,支线运输综合报表!$AP:$AP,E$2,支线运输综合报表!$E:$E,"Coleta"),0)</f>
        <v>0.9375</v>
      </c>
      <c r="F4" s="9">
        <f>IFERROR(SUMIFS(支线运输综合报表!$AN:$AN,支线运输综合报表!$Q:$Q,$A4,支线运输综合报表!$AP:$AP,F$2,支线运输综合报表!$E:$E,"Coleta")/COUNTIFS(支线运输综合报表!$Q:$Q,$A4,支线运输综合报表!$AP:$AP,F$2,支线运输综合报表!$E:$E,"Coleta"),0)</f>
        <v>0.972222222222222</v>
      </c>
      <c r="G4" s="9">
        <f>IFERROR(SUMIFS(支线运输综合报表!$AN:$AN,支线运输综合报表!$Q:$Q,$A4,支线运输综合报表!$AP:$AP,G$2,支线运输综合报表!$E:$E,"Coleta")/COUNTIFS(支线运输综合报表!$Q:$Q,$A4,支线运输综合报表!$AP:$AP,G$2,支线运输综合报表!$E:$E,"Coleta"),0)</f>
        <v>1</v>
      </c>
      <c r="H4" s="9">
        <f>IFERROR(SUMIFS(支线运输综合报表!$AN:$AN,支线运输综合报表!$Q:$Q,$A4,支线运输综合报表!$AP:$AP,H$2,支线运输综合报表!$E:$E,"Coleta")/COUNTIFS(支线运输综合报表!$Q:$Q,$A4,支线运输综合报表!$AP:$AP,H$2,支线运输综合报表!$E:$E,"Coleta"),0)</f>
        <v>0</v>
      </c>
      <c r="I4" s="9">
        <f>IFERROR(SUMIFS(支线运输综合报表!$AN:$AN,支线运输综合报表!$Q:$Q,$A4,支线运输综合报表!$AP:$AP,I$2,支线运输综合报表!$E:$E,"Coleta")/COUNTIFS(支线运输综合报表!$Q:$Q,$A4,支线运输综合报表!$AP:$AP,I$2,支线运输综合报表!$E:$E,"Coleta"),0)</f>
        <v>0</v>
      </c>
      <c r="J4" s="9">
        <f>IFERROR(SUMIFS(支线运输综合报表!$AN:$AN,支线运输综合报表!$Q:$Q,$A4,支线运输综合报表!$AP:$AP,J$2,支线运输综合报表!$E:$E,"Coleta")/COUNTIFS(支线运输综合报表!$Q:$Q,$A4,支线运输综合报表!$AP:$AP,J$2,支线运输综合报表!$E:$E,"Coleta"),0)</f>
        <v>0</v>
      </c>
      <c r="K4" s="9">
        <f>IFERROR(SUMIFS(支线运输综合报表!$AN:$AN,支线运输综合报表!$Q:$Q,$A4,支线运输综合报表!$AP:$AP,K$2,支线运输综合报表!$E:$E,"Coleta")/COUNTIFS(支线运输综合报表!$Q:$Q,$A4,支线运输综合报表!$AP:$AP,K$2,支线运输综合报表!$E:$E,"Coleta"),0)</f>
        <v>0</v>
      </c>
      <c r="L4" s="9">
        <f>IFERROR(SUMIFS(支线运输综合报表!$AN:$AN,支线运输综合报表!$Q:$Q,$A4,支线运输综合报表!$AP:$AP,L$2,支线运输综合报表!$E:$E,"Coleta")/COUNTIFS(支线运输综合报表!$Q:$Q,$A4,支线运输综合报表!$AP:$AP,L$2,支线运输综合报表!$E:$E,"Coleta"),0)</f>
        <v>0</v>
      </c>
      <c r="M4" s="9">
        <f>IFERROR(SUMIFS(支线运输综合报表!$AN:$AN,支线运输综合报表!$Q:$Q,$A4,支线运输综合报表!$AP:$AP,M$2,支线运输综合报表!$E:$E,"Coleta")/COUNTIFS(支线运输综合报表!$Q:$Q,$A4,支线运输综合报表!$AP:$AP,M$2,支线运输综合报表!$E:$E,"Coleta"),0)</f>
        <v>0</v>
      </c>
      <c r="N4" s="9">
        <f>IFERROR(SUMIFS(支线运输综合报表!$AN:$AN,支线运输综合报表!$Q:$Q,$A4,支线运输综合报表!$AP:$AP,N$2,支线运输综合报表!$E:$E,"Coleta")/COUNTIFS(支线运输综合报表!$Q:$Q,$A4,支线运输综合报表!$AP:$AP,N$2,支线运输综合报表!$E:$E,"Coleta"),0)</f>
        <v>0</v>
      </c>
      <c r="O4" s="9">
        <f>IFERROR(SUMIFS(支线运输综合报表!$AN:$AN,支线运输综合报表!$Q:$Q,$A4,支线运输综合报表!$AP:$AP,O$2,支线运输综合报表!$E:$E,"Coleta")/COUNTIFS(支线运输综合报表!$Q:$Q,$A4,支线运输综合报表!$AP:$AP,O$2,支线运输综合报表!$E:$E,"Coleta"),0)</f>
        <v>0</v>
      </c>
      <c r="P4" s="9">
        <f>IFERROR(SUMIFS(支线运输综合报表!$AN:$AN,支线运输综合报表!$Q:$Q,$A4,支线运输综合报表!$AP:$AP,P$2,支线运输综合报表!$E:$E,"Coleta")/COUNTIFS(支线运输综合报表!$Q:$Q,$A4,支线运输综合报表!$AP:$AP,P$2,支线运输综合报表!$E:$E,"Coleta"),0)</f>
        <v>0</v>
      </c>
      <c r="Q4" s="9">
        <f>IFERROR(SUMIFS(支线运输综合报表!$AN:$AN,支线运输综合报表!$Q:$Q,$A4,支线运输综合报表!$AP:$AP,Q$2,支线运输综合报表!$E:$E,"Coleta")/COUNTIFS(支线运输综合报表!$Q:$Q,$A4,支线运输综合报表!$AP:$AP,Q$2,支线运输综合报表!$E:$E,"Coleta"),0)</f>
        <v>0</v>
      </c>
      <c r="R4" s="9">
        <f>IFERROR(SUMIFS(支线运输综合报表!$AN:$AN,支线运输综合报表!$Q:$Q,$A4,支线运输综合报表!$AP:$AP,R$2,支线运输综合报表!$E:$E,"Coleta")/COUNTIFS(支线运输综合报表!$Q:$Q,$A4,支线运输综合报表!$AP:$AP,R$2,支线运输综合报表!$E:$E,"Coleta"),0)</f>
        <v>0</v>
      </c>
      <c r="S4" s="9">
        <f>IFERROR(SUMIFS(支线运输综合报表!$AN:$AN,支线运输综合报表!$Q:$Q,$A4,支线运输综合报表!$AP:$AP,S$2,支线运输综合报表!$E:$E,"Coleta")/COUNTIFS(支线运输综合报表!$Q:$Q,$A4,支线运输综合报表!$AP:$AP,S$2,支线运输综合报表!$E:$E,"Coleta"),0)</f>
        <v>0</v>
      </c>
      <c r="T4" s="9">
        <f>IFERROR(SUMIFS(支线运输综合报表!$AN:$AN,支线运输综合报表!$Q:$Q,$A4,支线运输综合报表!$AP:$AP,T$2,支线运输综合报表!$E:$E,"Coleta")/COUNTIFS(支线运输综合报表!$Q:$Q,$A4,支线运输综合报表!$AP:$AP,T$2,支线运输综合报表!$E:$E,"Coleta"),0)</f>
        <v>0</v>
      </c>
      <c r="U4" s="9">
        <f>IFERROR(SUMIFS(支线运输综合报表!$AN:$AN,支线运输综合报表!$Q:$Q,$A4,支线运输综合报表!$AP:$AP,U$2,支线运输综合报表!$E:$E,"Coleta")/COUNTIFS(支线运输综合报表!$Q:$Q,$A4,支线运输综合报表!$AP:$AP,U$2,支线运输综合报表!$E:$E,"Coleta"),0)</f>
        <v>0</v>
      </c>
      <c r="V4" s="9">
        <f>IFERROR(SUMIFS(支线运输综合报表!$AN:$AN,支线运输综合报表!$Q:$Q,$A4,支线运输综合报表!$AP:$AP,V$2,支线运输综合报表!$E:$E,"Coleta")/COUNTIFS(支线运输综合报表!$Q:$Q,$A4,支线运输综合报表!$AP:$AP,V$2,支线运输综合报表!$E:$E,"Coleta"),0)</f>
        <v>0</v>
      </c>
      <c r="W4" s="9">
        <f>IFERROR(SUMIFS(支线运输综合报表!$AN:$AN,支线运输综合报表!$Q:$Q,$A4,支线运输综合报表!$AP:$AP,W$2,支线运输综合报表!$E:$E,"Coleta")/COUNTIFS(支线运输综合报表!$Q:$Q,$A4,支线运输综合报表!$AP:$AP,W$2,支线运输综合报表!$E:$E,"Coleta"),0)</f>
        <v>0</v>
      </c>
      <c r="X4" s="9">
        <f>IFERROR(SUMIFS(支线运输综合报表!$AN:$AN,支线运输综合报表!$Q:$Q,$A4,支线运输综合报表!$AP:$AP,X$2,支线运输综合报表!$E:$E,"Coleta")/COUNTIFS(支线运输综合报表!$Q:$Q,$A4,支线运输综合报表!$AP:$AP,X$2,支线运输综合报表!$E:$E,"Coleta"),0)</f>
        <v>0</v>
      </c>
      <c r="Y4" s="9">
        <f>IFERROR(SUMIFS(支线运输综合报表!$AN:$AN,支线运输综合报表!$Q:$Q,$A4,支线运输综合报表!$AP:$AP,Y$2,支线运输综合报表!$E:$E,"Coleta")/COUNTIFS(支线运输综合报表!$Q:$Q,$A4,支线运输综合报表!$AP:$AP,Y$2,支线运输综合报表!$E:$E,"Coleta"),0)</f>
        <v>0</v>
      </c>
      <c r="Z4" s="9">
        <f>IFERROR(SUMIFS(支线运输综合报表!$AN:$AN,支线运输综合报表!$Q:$Q,$A4,支线运输综合报表!$AP:$AP,Z$2,支线运输综合报表!$E:$E,"Coleta")/COUNTIFS(支线运输综合报表!$Q:$Q,$A4,支线运输综合报表!$AP:$AP,Z$2,支线运输综合报表!$E:$E,"Coleta"),0)</f>
        <v>0</v>
      </c>
      <c r="AA4" s="9">
        <f>IFERROR(SUMIFS(支线运输综合报表!$AN:$AN,支线运输综合报表!$Q:$Q,$A4,支线运输综合报表!$AP:$AP,AA$2,支线运输综合报表!$E:$E,"Coleta")/COUNTIFS(支线运输综合报表!$Q:$Q,$A4,支线运输综合报表!$AP:$AP,AA$2,支线运输综合报表!$E:$E,"Coleta"),0)</f>
        <v>0</v>
      </c>
      <c r="AB4" s="9">
        <f>IFERROR(SUMIFS(支线运输综合报表!$AN:$AN,支线运输综合报表!$Q:$Q,$A4,支线运输综合报表!$AP:$AP,AB$2,支线运输综合报表!$E:$E,"Coleta")/COUNTIFS(支线运输综合报表!$Q:$Q,$A4,支线运输综合报表!$AP:$AP,AB$2,支线运输综合报表!$E:$E,"Coleta"),0)</f>
        <v>0</v>
      </c>
      <c r="AC4" s="9">
        <f>IFERROR(SUMIFS(支线运输综合报表!$AN:$AN,支线运输综合报表!$Q:$Q,$A4,支线运输综合报表!$AP:$AP,AC$2,支线运输综合报表!$E:$E,"Coleta")/COUNTIFS(支线运输综合报表!$Q:$Q,$A4,支线运输综合报表!$AP:$AP,AC$2,支线运输综合报表!$E:$E,"Coleta"),0)</f>
        <v>0</v>
      </c>
      <c r="AD4" s="9">
        <f>IFERROR(SUMIFS(支线运输综合报表!$AN:$AN,支线运输综合报表!$Q:$Q,$A4,支线运输综合报表!$AP:$AP,AD$2,支线运输综合报表!$E:$E,"Coleta")/COUNTIFS(支线运输综合报表!$Q:$Q,$A4,支线运输综合报表!$AP:$AP,AD$2,支线运输综合报表!$E:$E,"Coleta"),0)</f>
        <v>0</v>
      </c>
      <c r="AE4" s="9">
        <f>IFERROR(SUMIFS(支线运输综合报表!$AN:$AN,支线运输综合报表!$Q:$Q,$A4,支线运输综合报表!$AP:$AP,AE$2,支线运输综合报表!$E:$E,"Coleta")/COUNTIFS(支线运输综合报表!$Q:$Q,$A4,支线运输综合报表!$AP:$AP,AE$2,支线运输综合报表!$E:$E,"Coleta"),0)</f>
        <v>0</v>
      </c>
      <c r="AF4" s="9">
        <f>IFERROR(SUMIFS(支线运输综合报表!$AN:$AN,支线运输综合报表!$Q:$Q,$A4,支线运输综合报表!$AP:$AP,AF$2,支线运输综合报表!$E:$E,"Coleta")/COUNTIFS(支线运输综合报表!$Q:$Q,$A4,支线运输综合报表!$AP:$AP,AF$2,支线运输综合报表!$E:$E,"Coleta"),0)</f>
        <v>0</v>
      </c>
      <c r="AG4" s="9">
        <f>IFERROR(SUMIFS(支线运输综合报表!$AN:$AN,支线运输综合报表!$Q:$Q,$A4,支线运输综合报表!$AP:$AP,AG$2,支线运输综合报表!$E:$E,"Coleta")/COUNTIFS(支线运输综合报表!$Q:$Q,$A4,支线运输综合报表!$AP:$AP,AG$2,支线运输综合报表!$E:$E,"Coleta"),0)</f>
        <v>0</v>
      </c>
      <c r="AH4" s="9">
        <f>IFERROR(SUMIFS(支线运输综合报表!$AN:$AN,支线运输综合报表!$Q:$Q,$A4,支线运输综合报表!$AP:$AP,AH$2,支线运输综合报表!$E:$E,"Coleta")/COUNTIFS(支线运输综合报表!$Q:$Q,$A4,支线运输综合报表!$AP:$AP,AH$2,支线运输综合报表!$E:$E,"Coleta"),0)</f>
        <v>0</v>
      </c>
      <c r="AI4" s="6"/>
    </row>
    <row r="5" ht="15.6" spans="1:35">
      <c r="A5" s="7" t="s">
        <v>11</v>
      </c>
      <c r="B5" s="8">
        <f t="shared" ref="B5:B11" si="0">G5-F5</f>
        <v>-0.0705705705705706</v>
      </c>
      <c r="C5" s="9">
        <f>IFERROR(SUMIFS(支线运输综合报表!$AN:$AN,支线运输综合报表!$Q:$Q,$A5,支线运输综合报表!$E:$E,"Coleta")/COUNTIFS(支线运输综合报表!$Q:$Q,$A5,支线运输综合报表!$E:$E,"Coleta"),0)</f>
        <v>0.962264150943396</v>
      </c>
      <c r="D5" s="9">
        <f>IFERROR(SUMIFS(支线运输综合报表!$AN:$AN,支线运输综合报表!$Q:$Q,$A5,支线运输综合报表!$AP:$AP,D$2,支线运输综合报表!$E:$E,"Coleta")/COUNTIFS(支线运输综合报表!$Q:$Q,$A5,支线运输综合报表!$AP:$AP,D$2,支线运输综合报表!$E:$E,"Coleta"),0)</f>
        <v>0.957264957264957</v>
      </c>
      <c r="E5" s="9">
        <f>IFERROR(SUMIFS(支线运输综合报表!$AN:$AN,支线运输综合报表!$Q:$Q,$A5,支线运输综合报表!$AP:$AP,E$2,支线运输综合报表!$E:$E,"Coleta")/COUNTIFS(支线运输综合报表!$Q:$Q,$A5,支线运输综合报表!$AP:$AP,E$2,支线运输综合报表!$E:$E,"Coleta"),0)</f>
        <v>0.974576271186441</v>
      </c>
      <c r="F5" s="9">
        <f>IFERROR(SUMIFS(支线运输综合报表!$AN:$AN,支线运输综合报表!$Q:$Q,$A5,支线运输综合报表!$AP:$AP,F$2,支线运输综合报表!$E:$E,"Coleta")/COUNTIFS(支线运输综合报表!$Q:$Q,$A5,支线运输综合报表!$AP:$AP,F$2,支线运输综合报表!$E:$E,"Coleta"),0)</f>
        <v>0.959459459459459</v>
      </c>
      <c r="G5" s="9">
        <f>IFERROR(SUMIFS(支线运输综合报表!$AN:$AN,支线运输综合报表!$Q:$Q,$A5,支线运输综合报表!$AP:$AP,G$2,支线运输综合报表!$E:$E,"Coleta")/COUNTIFS(支线运输综合报表!$Q:$Q,$A5,支线运输综合报表!$AP:$AP,G$2,支线运输综合报表!$E:$E,"Coleta"),0)</f>
        <v>0.888888888888889</v>
      </c>
      <c r="H5" s="9">
        <f>IFERROR(SUMIFS(支线运输综合报表!$AN:$AN,支线运输综合报表!$Q:$Q,$A5,支线运输综合报表!$AP:$AP,H$2,支线运输综合报表!$E:$E,"Coleta")/COUNTIFS(支线运输综合报表!$Q:$Q,$A5,支线运输综合报表!$AP:$AP,H$2,支线运输综合报表!$E:$E,"Coleta"),0)</f>
        <v>0</v>
      </c>
      <c r="I5" s="9">
        <f>IFERROR(SUMIFS(支线运输综合报表!$AN:$AN,支线运输综合报表!$Q:$Q,$A5,支线运输综合报表!$AP:$AP,I$2,支线运输综合报表!$E:$E,"Coleta")/COUNTIFS(支线运输综合报表!$Q:$Q,$A5,支线运输综合报表!$AP:$AP,I$2,支线运输综合报表!$E:$E,"Coleta"),0)</f>
        <v>0</v>
      </c>
      <c r="J5" s="9">
        <f>IFERROR(SUMIFS(支线运输综合报表!$AN:$AN,支线运输综合报表!$Q:$Q,$A5,支线运输综合报表!$AP:$AP,J$2,支线运输综合报表!$E:$E,"Coleta")/COUNTIFS(支线运输综合报表!$Q:$Q,$A5,支线运输综合报表!$AP:$AP,J$2,支线运输综合报表!$E:$E,"Coleta"),0)</f>
        <v>0</v>
      </c>
      <c r="K5" s="9">
        <f>IFERROR(SUMIFS(支线运输综合报表!$AN:$AN,支线运输综合报表!$Q:$Q,$A5,支线运输综合报表!$AP:$AP,K$2,支线运输综合报表!$E:$E,"Coleta")/COUNTIFS(支线运输综合报表!$Q:$Q,$A5,支线运输综合报表!$AP:$AP,K$2,支线运输综合报表!$E:$E,"Coleta"),0)</f>
        <v>0</v>
      </c>
      <c r="L5" s="9">
        <f>IFERROR(SUMIFS(支线运输综合报表!$AN:$AN,支线运输综合报表!$Q:$Q,$A5,支线运输综合报表!$AP:$AP,L$2,支线运输综合报表!$E:$E,"Coleta")/COUNTIFS(支线运输综合报表!$Q:$Q,$A5,支线运输综合报表!$AP:$AP,L$2,支线运输综合报表!$E:$E,"Coleta"),0)</f>
        <v>0</v>
      </c>
      <c r="M5" s="9">
        <f>IFERROR(SUMIFS(支线运输综合报表!$AN:$AN,支线运输综合报表!$Q:$Q,$A5,支线运输综合报表!$AP:$AP,M$2,支线运输综合报表!$E:$E,"Coleta")/COUNTIFS(支线运输综合报表!$Q:$Q,$A5,支线运输综合报表!$AP:$AP,M$2,支线运输综合报表!$E:$E,"Coleta"),0)</f>
        <v>0</v>
      </c>
      <c r="N5" s="9">
        <f>IFERROR(SUMIFS(支线运输综合报表!$AN:$AN,支线运输综合报表!$Q:$Q,$A5,支线运输综合报表!$AP:$AP,N$2,支线运输综合报表!$E:$E,"Coleta")/COUNTIFS(支线运输综合报表!$Q:$Q,$A5,支线运输综合报表!$AP:$AP,N$2,支线运输综合报表!$E:$E,"Coleta"),0)</f>
        <v>0</v>
      </c>
      <c r="O5" s="9">
        <f>IFERROR(SUMIFS(支线运输综合报表!$AN:$AN,支线运输综合报表!$Q:$Q,$A5,支线运输综合报表!$AP:$AP,O$2,支线运输综合报表!$E:$E,"Coleta")/COUNTIFS(支线运输综合报表!$Q:$Q,$A5,支线运输综合报表!$AP:$AP,O$2,支线运输综合报表!$E:$E,"Coleta"),0)</f>
        <v>0</v>
      </c>
      <c r="P5" s="9">
        <f>IFERROR(SUMIFS(支线运输综合报表!$AN:$AN,支线运输综合报表!$Q:$Q,$A5,支线运输综合报表!$AP:$AP,P$2,支线运输综合报表!$E:$E,"Coleta")/COUNTIFS(支线运输综合报表!$Q:$Q,$A5,支线运输综合报表!$AP:$AP,P$2,支线运输综合报表!$E:$E,"Coleta"),0)</f>
        <v>0</v>
      </c>
      <c r="Q5" s="9">
        <f>IFERROR(SUMIFS(支线运输综合报表!$AN:$AN,支线运输综合报表!$Q:$Q,$A5,支线运输综合报表!$AP:$AP,Q$2,支线运输综合报表!$E:$E,"Coleta")/COUNTIFS(支线运输综合报表!$Q:$Q,$A5,支线运输综合报表!$AP:$AP,Q$2,支线运输综合报表!$E:$E,"Coleta"),0)</f>
        <v>0</v>
      </c>
      <c r="R5" s="9">
        <f>IFERROR(SUMIFS(支线运输综合报表!$AN:$AN,支线运输综合报表!$Q:$Q,$A5,支线运输综合报表!$AP:$AP,R$2,支线运输综合报表!$E:$E,"Coleta")/COUNTIFS(支线运输综合报表!$Q:$Q,$A5,支线运输综合报表!$AP:$AP,R$2,支线运输综合报表!$E:$E,"Coleta"),0)</f>
        <v>0</v>
      </c>
      <c r="S5" s="9">
        <f>IFERROR(SUMIFS(支线运输综合报表!$AN:$AN,支线运输综合报表!$Q:$Q,$A5,支线运输综合报表!$AP:$AP,S$2,支线运输综合报表!$E:$E,"Coleta")/COUNTIFS(支线运输综合报表!$Q:$Q,$A5,支线运输综合报表!$AP:$AP,S$2,支线运输综合报表!$E:$E,"Coleta"),0)</f>
        <v>0</v>
      </c>
      <c r="T5" s="9">
        <f>IFERROR(SUMIFS(支线运输综合报表!$AN:$AN,支线运输综合报表!$Q:$Q,$A5,支线运输综合报表!$AP:$AP,T$2,支线运输综合报表!$E:$E,"Coleta")/COUNTIFS(支线运输综合报表!$Q:$Q,$A5,支线运输综合报表!$AP:$AP,T$2,支线运输综合报表!$E:$E,"Coleta"),0)</f>
        <v>0</v>
      </c>
      <c r="U5" s="9">
        <f>IFERROR(SUMIFS(支线运输综合报表!$AN:$AN,支线运输综合报表!$Q:$Q,$A5,支线运输综合报表!$AP:$AP,U$2,支线运输综合报表!$E:$E,"Coleta")/COUNTIFS(支线运输综合报表!$Q:$Q,$A5,支线运输综合报表!$AP:$AP,U$2,支线运输综合报表!$E:$E,"Coleta"),0)</f>
        <v>0</v>
      </c>
      <c r="V5" s="9">
        <f>IFERROR(SUMIFS(支线运输综合报表!$AN:$AN,支线运输综合报表!$Q:$Q,$A5,支线运输综合报表!$AP:$AP,V$2,支线运输综合报表!$E:$E,"Coleta")/COUNTIFS(支线运输综合报表!$Q:$Q,$A5,支线运输综合报表!$AP:$AP,V$2,支线运输综合报表!$E:$E,"Coleta"),0)</f>
        <v>0</v>
      </c>
      <c r="W5" s="9">
        <f>IFERROR(SUMIFS(支线运输综合报表!$AN:$AN,支线运输综合报表!$Q:$Q,$A5,支线运输综合报表!$AP:$AP,W$2,支线运输综合报表!$E:$E,"Coleta")/COUNTIFS(支线运输综合报表!$Q:$Q,$A5,支线运输综合报表!$AP:$AP,W$2,支线运输综合报表!$E:$E,"Coleta"),0)</f>
        <v>0</v>
      </c>
      <c r="X5" s="9">
        <f>IFERROR(SUMIFS(支线运输综合报表!$AN:$AN,支线运输综合报表!$Q:$Q,$A5,支线运输综合报表!$AP:$AP,X$2,支线运输综合报表!$E:$E,"Coleta")/COUNTIFS(支线运输综合报表!$Q:$Q,$A5,支线运输综合报表!$AP:$AP,X$2,支线运输综合报表!$E:$E,"Coleta"),0)</f>
        <v>0</v>
      </c>
      <c r="Y5" s="9">
        <f>IFERROR(SUMIFS(支线运输综合报表!$AN:$AN,支线运输综合报表!$Q:$Q,$A5,支线运输综合报表!$AP:$AP,Y$2,支线运输综合报表!$E:$E,"Coleta")/COUNTIFS(支线运输综合报表!$Q:$Q,$A5,支线运输综合报表!$AP:$AP,Y$2,支线运输综合报表!$E:$E,"Coleta"),0)</f>
        <v>0</v>
      </c>
      <c r="Z5" s="9">
        <f>IFERROR(SUMIFS(支线运输综合报表!$AN:$AN,支线运输综合报表!$Q:$Q,$A5,支线运输综合报表!$AP:$AP,Z$2,支线运输综合报表!$E:$E,"Coleta")/COUNTIFS(支线运输综合报表!$Q:$Q,$A5,支线运输综合报表!$AP:$AP,Z$2,支线运输综合报表!$E:$E,"Coleta"),0)</f>
        <v>0</v>
      </c>
      <c r="AA5" s="9">
        <f>IFERROR(SUMIFS(支线运输综合报表!$AN:$AN,支线运输综合报表!$Q:$Q,$A5,支线运输综合报表!$AP:$AP,AA$2,支线运输综合报表!$E:$E,"Coleta")/COUNTIFS(支线运输综合报表!$Q:$Q,$A5,支线运输综合报表!$AP:$AP,AA$2,支线运输综合报表!$E:$E,"Coleta"),0)</f>
        <v>0</v>
      </c>
      <c r="AB5" s="9">
        <f>IFERROR(SUMIFS(支线运输综合报表!$AN:$AN,支线运输综合报表!$Q:$Q,$A5,支线运输综合报表!$AP:$AP,AB$2,支线运输综合报表!$E:$E,"Coleta")/COUNTIFS(支线运输综合报表!$Q:$Q,$A5,支线运输综合报表!$AP:$AP,AB$2,支线运输综合报表!$E:$E,"Coleta"),0)</f>
        <v>0</v>
      </c>
      <c r="AC5" s="9">
        <f>IFERROR(SUMIFS(支线运输综合报表!$AN:$AN,支线运输综合报表!$Q:$Q,$A5,支线运输综合报表!$AP:$AP,AC$2,支线运输综合报表!$E:$E,"Coleta")/COUNTIFS(支线运输综合报表!$Q:$Q,$A5,支线运输综合报表!$AP:$AP,AC$2,支线运输综合报表!$E:$E,"Coleta"),0)</f>
        <v>0</v>
      </c>
      <c r="AD5" s="9">
        <f>IFERROR(SUMIFS(支线运输综合报表!$AN:$AN,支线运输综合报表!$Q:$Q,$A5,支线运输综合报表!$AP:$AP,AD$2,支线运输综合报表!$E:$E,"Coleta")/COUNTIFS(支线运输综合报表!$Q:$Q,$A5,支线运输综合报表!$AP:$AP,AD$2,支线运输综合报表!$E:$E,"Coleta"),0)</f>
        <v>0</v>
      </c>
      <c r="AE5" s="9">
        <f>IFERROR(SUMIFS(支线运输综合报表!$AN:$AN,支线运输综合报表!$Q:$Q,$A5,支线运输综合报表!$AP:$AP,AE$2,支线运输综合报表!$E:$E,"Coleta")/COUNTIFS(支线运输综合报表!$Q:$Q,$A5,支线运输综合报表!$AP:$AP,AE$2,支线运输综合报表!$E:$E,"Coleta"),0)</f>
        <v>0</v>
      </c>
      <c r="AF5" s="9">
        <f>IFERROR(SUMIFS(支线运输综合报表!$AN:$AN,支线运输综合报表!$Q:$Q,$A5,支线运输综合报表!$AP:$AP,AF$2,支线运输综合报表!$E:$E,"Coleta")/COUNTIFS(支线运输综合报表!$Q:$Q,$A5,支线运输综合报表!$AP:$AP,AF$2,支线运输综合报表!$E:$E,"Coleta"),0)</f>
        <v>0</v>
      </c>
      <c r="AG5" s="9">
        <f>IFERROR(SUMIFS(支线运输综合报表!$AN:$AN,支线运输综合报表!$Q:$Q,$A5,支线运输综合报表!$AP:$AP,AG$2,支线运输综合报表!$E:$E,"Coleta")/COUNTIFS(支线运输综合报表!$Q:$Q,$A5,支线运输综合报表!$AP:$AP,AG$2,支线运输综合报表!$E:$E,"Coleta"),0)</f>
        <v>0</v>
      </c>
      <c r="AH5" s="9">
        <f>IFERROR(SUMIFS(支线运输综合报表!$AN:$AN,支线运输综合报表!$Q:$Q,$A5,支线运输综合报表!$AP:$AP,AH$2,支线运输综合报表!$E:$E,"Coleta")/COUNTIFS(支线运输综合报表!$Q:$Q,$A5,支线运输综合报表!$AP:$AP,AH$2,支线运输综合报表!$E:$E,"Coleta"),0)</f>
        <v>0</v>
      </c>
      <c r="AI5" s="6"/>
    </row>
    <row r="6" ht="15.6" spans="1:35">
      <c r="A6" s="7" t="s">
        <v>5</v>
      </c>
      <c r="B6" s="8">
        <f t="shared" si="0"/>
        <v>0.5</v>
      </c>
      <c r="C6" s="9">
        <f>IFERROR(SUMIFS(支线运输综合报表!$AN:$AN,支线运输综合报表!$Q:$Q,$A6,支线运输综合报表!$E:$E,"Coleta")/COUNTIFS(支线运输综合报表!$Q:$Q,$A6,支线运输综合报表!$E:$E,"Coleta"),0)</f>
        <v>0.666666666666667</v>
      </c>
      <c r="D6" s="9">
        <f>IFERROR(SUMIFS(支线运输综合报表!$AN:$AN,支线运输综合报表!$Q:$Q,$A6,支线运输综合报表!$AP:$AP,D$2,支线运输综合报表!$E:$E,"Coleta")/COUNTIFS(支线运输综合报表!$Q:$Q,$A6,支线运输综合报表!$AP:$AP,D$2,支线运输综合报表!$E:$E,"Coleta"),0)</f>
        <v>0.714285714285714</v>
      </c>
      <c r="E6" s="9">
        <f>IFERROR(SUMIFS(支线运输综合报表!$AN:$AN,支线运输综合报表!$Q:$Q,$A6,支线运输综合报表!$AP:$AP,E$2,支线运输综合报表!$E:$E,"Coleta")/COUNTIFS(支线运输综合报表!$Q:$Q,$A6,支线运输综合报表!$AP:$AP,E$2,支线运输综合报表!$E:$E,"Coleta"),0)</f>
        <v>0.714285714285714</v>
      </c>
      <c r="F6" s="9">
        <f>IFERROR(SUMIFS(支线运输综合报表!$AN:$AN,支线运输综合报表!$Q:$Q,$A6,支线运输综合报表!$AP:$AP,F$2,支线运输综合报表!$E:$E,"Coleta")/COUNTIFS(支线运输综合报表!$Q:$Q,$A6,支线运输综合报表!$AP:$AP,F$2,支线运输综合报表!$E:$E,"Coleta"),0)</f>
        <v>0.5</v>
      </c>
      <c r="G6" s="9">
        <f>IFERROR(SUMIFS(支线运输综合报表!$AN:$AN,支线运输综合报表!$Q:$Q,$A6,支线运输综合报表!$AP:$AP,G$2,支线运输综合报表!$E:$E,"Coleta")/COUNTIFS(支线运输综合报表!$Q:$Q,$A6,支线运输综合报表!$AP:$AP,G$2,支线运输综合报表!$E:$E,"Coleta"),0)</f>
        <v>1</v>
      </c>
      <c r="H6" s="9">
        <f>IFERROR(SUMIFS(支线运输综合报表!$AN:$AN,支线运输综合报表!$Q:$Q,$A6,支线运输综合报表!$AP:$AP,H$2,支线运输综合报表!$E:$E,"Coleta")/COUNTIFS(支线运输综合报表!$Q:$Q,$A6,支线运输综合报表!$AP:$AP,H$2,支线运输综合报表!$E:$E,"Coleta"),0)</f>
        <v>0</v>
      </c>
      <c r="I6" s="9">
        <f>IFERROR(SUMIFS(支线运输综合报表!$AN:$AN,支线运输综合报表!$Q:$Q,$A6,支线运输综合报表!$AP:$AP,I$2,支线运输综合报表!$E:$E,"Coleta")/COUNTIFS(支线运输综合报表!$Q:$Q,$A6,支线运输综合报表!$AP:$AP,I$2,支线运输综合报表!$E:$E,"Coleta"),0)</f>
        <v>0</v>
      </c>
      <c r="J6" s="9">
        <f>IFERROR(SUMIFS(支线运输综合报表!$AN:$AN,支线运输综合报表!$Q:$Q,$A6,支线运输综合报表!$AP:$AP,J$2,支线运输综合报表!$E:$E,"Coleta")/COUNTIFS(支线运输综合报表!$Q:$Q,$A6,支线运输综合报表!$AP:$AP,J$2,支线运输综合报表!$E:$E,"Coleta"),0)</f>
        <v>0</v>
      </c>
      <c r="K6" s="9">
        <f>IFERROR(SUMIFS(支线运输综合报表!$AN:$AN,支线运输综合报表!$Q:$Q,$A6,支线运输综合报表!$AP:$AP,K$2,支线运输综合报表!$E:$E,"Coleta")/COUNTIFS(支线运输综合报表!$Q:$Q,$A6,支线运输综合报表!$AP:$AP,K$2,支线运输综合报表!$E:$E,"Coleta"),0)</f>
        <v>0</v>
      </c>
      <c r="L6" s="9">
        <f>IFERROR(SUMIFS(支线运输综合报表!$AN:$AN,支线运输综合报表!$Q:$Q,$A6,支线运输综合报表!$AP:$AP,L$2,支线运输综合报表!$E:$E,"Coleta")/COUNTIFS(支线运输综合报表!$Q:$Q,$A6,支线运输综合报表!$AP:$AP,L$2,支线运输综合报表!$E:$E,"Coleta"),0)</f>
        <v>0</v>
      </c>
      <c r="M6" s="9">
        <f>IFERROR(SUMIFS(支线运输综合报表!$AN:$AN,支线运输综合报表!$Q:$Q,$A6,支线运输综合报表!$AP:$AP,M$2,支线运输综合报表!$E:$E,"Coleta")/COUNTIFS(支线运输综合报表!$Q:$Q,$A6,支线运输综合报表!$AP:$AP,M$2,支线运输综合报表!$E:$E,"Coleta"),0)</f>
        <v>0</v>
      </c>
      <c r="N6" s="9">
        <f>IFERROR(SUMIFS(支线运输综合报表!$AN:$AN,支线运输综合报表!$Q:$Q,$A6,支线运输综合报表!$AP:$AP,N$2,支线运输综合报表!$E:$E,"Coleta")/COUNTIFS(支线运输综合报表!$Q:$Q,$A6,支线运输综合报表!$AP:$AP,N$2,支线运输综合报表!$E:$E,"Coleta"),0)</f>
        <v>0</v>
      </c>
      <c r="O6" s="9">
        <f>IFERROR(SUMIFS(支线运输综合报表!$AN:$AN,支线运输综合报表!$Q:$Q,$A6,支线运输综合报表!$AP:$AP,O$2,支线运输综合报表!$E:$E,"Coleta")/COUNTIFS(支线运输综合报表!$Q:$Q,$A6,支线运输综合报表!$AP:$AP,O$2,支线运输综合报表!$E:$E,"Coleta"),0)</f>
        <v>0</v>
      </c>
      <c r="P6" s="9">
        <f>IFERROR(SUMIFS(支线运输综合报表!$AN:$AN,支线运输综合报表!$Q:$Q,$A6,支线运输综合报表!$AP:$AP,P$2,支线运输综合报表!$E:$E,"Coleta")/COUNTIFS(支线运输综合报表!$Q:$Q,$A6,支线运输综合报表!$AP:$AP,P$2,支线运输综合报表!$E:$E,"Coleta"),0)</f>
        <v>0</v>
      </c>
      <c r="Q6" s="9">
        <f>IFERROR(SUMIFS(支线运输综合报表!$AN:$AN,支线运输综合报表!$Q:$Q,$A6,支线运输综合报表!$AP:$AP,Q$2,支线运输综合报表!$E:$E,"Coleta")/COUNTIFS(支线运输综合报表!$Q:$Q,$A6,支线运输综合报表!$AP:$AP,Q$2,支线运输综合报表!$E:$E,"Coleta"),0)</f>
        <v>0</v>
      </c>
      <c r="R6" s="9">
        <f>IFERROR(SUMIFS(支线运输综合报表!$AN:$AN,支线运输综合报表!$Q:$Q,$A6,支线运输综合报表!$AP:$AP,R$2,支线运输综合报表!$E:$E,"Coleta")/COUNTIFS(支线运输综合报表!$Q:$Q,$A6,支线运输综合报表!$AP:$AP,R$2,支线运输综合报表!$E:$E,"Coleta"),0)</f>
        <v>0</v>
      </c>
      <c r="S6" s="9">
        <f>IFERROR(SUMIFS(支线运输综合报表!$AN:$AN,支线运输综合报表!$Q:$Q,$A6,支线运输综合报表!$AP:$AP,S$2,支线运输综合报表!$E:$E,"Coleta")/COUNTIFS(支线运输综合报表!$Q:$Q,$A6,支线运输综合报表!$AP:$AP,S$2,支线运输综合报表!$E:$E,"Coleta"),0)</f>
        <v>0</v>
      </c>
      <c r="T6" s="9">
        <f>IFERROR(SUMIFS(支线运输综合报表!$AN:$AN,支线运输综合报表!$Q:$Q,$A6,支线运输综合报表!$AP:$AP,T$2,支线运输综合报表!$E:$E,"Coleta")/COUNTIFS(支线运输综合报表!$Q:$Q,$A6,支线运输综合报表!$AP:$AP,T$2,支线运输综合报表!$E:$E,"Coleta"),0)</f>
        <v>0</v>
      </c>
      <c r="U6" s="9">
        <f>IFERROR(SUMIFS(支线运输综合报表!$AN:$AN,支线运输综合报表!$Q:$Q,$A6,支线运输综合报表!$AP:$AP,U$2,支线运输综合报表!$E:$E,"Coleta")/COUNTIFS(支线运输综合报表!$Q:$Q,$A6,支线运输综合报表!$AP:$AP,U$2,支线运输综合报表!$E:$E,"Coleta"),0)</f>
        <v>0</v>
      </c>
      <c r="V6" s="9">
        <f>IFERROR(SUMIFS(支线运输综合报表!$AN:$AN,支线运输综合报表!$Q:$Q,$A6,支线运输综合报表!$AP:$AP,V$2,支线运输综合报表!$E:$E,"Coleta")/COUNTIFS(支线运输综合报表!$Q:$Q,$A6,支线运输综合报表!$AP:$AP,V$2,支线运输综合报表!$E:$E,"Coleta"),0)</f>
        <v>0</v>
      </c>
      <c r="W6" s="9">
        <f>IFERROR(SUMIFS(支线运输综合报表!$AN:$AN,支线运输综合报表!$Q:$Q,$A6,支线运输综合报表!$AP:$AP,W$2,支线运输综合报表!$E:$E,"Coleta")/COUNTIFS(支线运输综合报表!$Q:$Q,$A6,支线运输综合报表!$AP:$AP,W$2,支线运输综合报表!$E:$E,"Coleta"),0)</f>
        <v>0</v>
      </c>
      <c r="X6" s="9">
        <f>IFERROR(SUMIFS(支线运输综合报表!$AN:$AN,支线运输综合报表!$Q:$Q,$A6,支线运输综合报表!$AP:$AP,X$2,支线运输综合报表!$E:$E,"Coleta")/COUNTIFS(支线运输综合报表!$Q:$Q,$A6,支线运输综合报表!$AP:$AP,X$2,支线运输综合报表!$E:$E,"Coleta"),0)</f>
        <v>0</v>
      </c>
      <c r="Y6" s="9">
        <f>IFERROR(SUMIFS(支线运输综合报表!$AN:$AN,支线运输综合报表!$Q:$Q,$A6,支线运输综合报表!$AP:$AP,Y$2,支线运输综合报表!$E:$E,"Coleta")/COUNTIFS(支线运输综合报表!$Q:$Q,$A6,支线运输综合报表!$AP:$AP,Y$2,支线运输综合报表!$E:$E,"Coleta"),0)</f>
        <v>0</v>
      </c>
      <c r="Z6" s="9">
        <f>IFERROR(SUMIFS(支线运输综合报表!$AN:$AN,支线运输综合报表!$Q:$Q,$A6,支线运输综合报表!$AP:$AP,Z$2,支线运输综合报表!$E:$E,"Coleta")/COUNTIFS(支线运输综合报表!$Q:$Q,$A6,支线运输综合报表!$AP:$AP,Z$2,支线运输综合报表!$E:$E,"Coleta"),0)</f>
        <v>0</v>
      </c>
      <c r="AA6" s="9">
        <f>IFERROR(SUMIFS(支线运输综合报表!$AN:$AN,支线运输综合报表!$Q:$Q,$A6,支线运输综合报表!$AP:$AP,AA$2,支线运输综合报表!$E:$E,"Coleta")/COUNTIFS(支线运输综合报表!$Q:$Q,$A6,支线运输综合报表!$AP:$AP,AA$2,支线运输综合报表!$E:$E,"Coleta"),0)</f>
        <v>0</v>
      </c>
      <c r="AB6" s="9">
        <f>IFERROR(SUMIFS(支线运输综合报表!$AN:$AN,支线运输综合报表!$Q:$Q,$A6,支线运输综合报表!$AP:$AP,AB$2,支线运输综合报表!$E:$E,"Coleta")/COUNTIFS(支线运输综合报表!$Q:$Q,$A6,支线运输综合报表!$AP:$AP,AB$2,支线运输综合报表!$E:$E,"Coleta"),0)</f>
        <v>0</v>
      </c>
      <c r="AC6" s="9">
        <f>IFERROR(SUMIFS(支线运输综合报表!$AN:$AN,支线运输综合报表!$Q:$Q,$A6,支线运输综合报表!$AP:$AP,AC$2,支线运输综合报表!$E:$E,"Coleta")/COUNTIFS(支线运输综合报表!$Q:$Q,$A6,支线运输综合报表!$AP:$AP,AC$2,支线运输综合报表!$E:$E,"Coleta"),0)</f>
        <v>0</v>
      </c>
      <c r="AD6" s="9">
        <f>IFERROR(SUMIFS(支线运输综合报表!$AN:$AN,支线运输综合报表!$Q:$Q,$A6,支线运输综合报表!$AP:$AP,AD$2,支线运输综合报表!$E:$E,"Coleta")/COUNTIFS(支线运输综合报表!$Q:$Q,$A6,支线运输综合报表!$AP:$AP,AD$2,支线运输综合报表!$E:$E,"Coleta"),0)</f>
        <v>0</v>
      </c>
      <c r="AE6" s="9">
        <f>IFERROR(SUMIFS(支线运输综合报表!$AN:$AN,支线运输综合报表!$Q:$Q,$A6,支线运输综合报表!$AP:$AP,AE$2,支线运输综合报表!$E:$E,"Coleta")/COUNTIFS(支线运输综合报表!$Q:$Q,$A6,支线运输综合报表!$AP:$AP,AE$2,支线运输综合报表!$E:$E,"Coleta"),0)</f>
        <v>0</v>
      </c>
      <c r="AF6" s="9">
        <f>IFERROR(SUMIFS(支线运输综合报表!$AN:$AN,支线运输综合报表!$Q:$Q,$A6,支线运输综合报表!$AP:$AP,AF$2,支线运输综合报表!$E:$E,"Coleta")/COUNTIFS(支线运输综合报表!$Q:$Q,$A6,支线运输综合报表!$AP:$AP,AF$2,支线运输综合报表!$E:$E,"Coleta"),0)</f>
        <v>0</v>
      </c>
      <c r="AG6" s="9">
        <f>IFERROR(SUMIFS(支线运输综合报表!$AN:$AN,支线运输综合报表!$Q:$Q,$A6,支线运输综合报表!$AP:$AP,AG$2,支线运输综合报表!$E:$E,"Coleta")/COUNTIFS(支线运输综合报表!$Q:$Q,$A6,支线运输综合报表!$AP:$AP,AG$2,支线运输综合报表!$E:$E,"Coleta"),0)</f>
        <v>0</v>
      </c>
      <c r="AH6" s="9">
        <f>IFERROR(SUMIFS(支线运输综合报表!$AN:$AN,支线运输综合报表!$Q:$Q,$A6,支线运输综合报表!$AP:$AP,AH$2,支线运输综合报表!$E:$E,"Coleta")/COUNTIFS(支线运输综合报表!$Q:$Q,$A6,支线运输综合报表!$AP:$AP,AH$2,支线运输综合报表!$E:$E,"Coleta"),0)</f>
        <v>0</v>
      </c>
      <c r="AI6" s="6"/>
    </row>
    <row r="7" ht="15.6" spans="1:35">
      <c r="A7" s="7" t="s">
        <v>145</v>
      </c>
      <c r="B7" s="8">
        <f t="shared" si="0"/>
        <v>-0.194444444444444</v>
      </c>
      <c r="C7" s="9">
        <f>IFERROR(SUMIFS(支线运输综合报表!$AN:$AN,支线运输综合报表!$Q:$Q,$A7,支线运输综合报表!$E:$E,"Coleta")/COUNTIFS(支线运输综合报表!$Q:$Q,$A7,支线运输综合报表!$E:$E,"Coleta"),0)</f>
        <v>0.976190476190476</v>
      </c>
      <c r="D7" s="9">
        <f>IFERROR(SUMIFS(支线运输综合报表!$AN:$AN,支线运输综合报表!$Q:$Q,$A7,支线运输综合报表!$AP:$AP,D$2,支线运输综合报表!$E:$E,"Coleta")/COUNTIFS(支线运输综合报表!$Q:$Q,$A7,支线运输综合报表!$AP:$AP,D$2,支线运输综合报表!$E:$E,"Coleta"),0)</f>
        <v>1</v>
      </c>
      <c r="E7" s="9">
        <f>IFERROR(SUMIFS(支线运输综合报表!$AN:$AN,支线运输综合报表!$Q:$Q,$A7,支线运输综合报表!$AP:$AP,E$2,支线运输综合报表!$E:$E,"Coleta")/COUNTIFS(支线运输综合报表!$Q:$Q,$A7,支线运输综合报表!$AP:$AP,E$2,支线运输综合报表!$E:$E,"Coleta"),0)</f>
        <v>1</v>
      </c>
      <c r="F7" s="9">
        <f>IFERROR(SUMIFS(支线运输综合报表!$AN:$AN,支线运输综合报表!$Q:$Q,$A7,支线运输综合报表!$AP:$AP,F$2,支线运输综合报表!$E:$E,"Coleta")/COUNTIFS(支线运输综合报表!$Q:$Q,$A7,支线运输综合报表!$AP:$AP,F$2,支线运输综合报表!$E:$E,"Coleta"),0)</f>
        <v>0.944444444444444</v>
      </c>
      <c r="G7" s="9">
        <f>IFERROR(SUMIFS(支线运输综合报表!$AN:$AN,支线运输综合报表!$Q:$Q,$A7,支线运输综合报表!$AP:$AP,G$2,支线运输综合报表!$E:$E,"Coleta")/COUNTIFS(支线运输综合报表!$Q:$Q,$A7,支线运输综合报表!$AP:$AP,G$2,支线运输综合报表!$E:$E,"Coleta"),0)</f>
        <v>0.75</v>
      </c>
      <c r="H7" s="9">
        <f>IFERROR(SUMIFS(支线运输综合报表!$AN:$AN,支线运输综合报表!$Q:$Q,$A7,支线运输综合报表!$AP:$AP,H$2,支线运输综合报表!$E:$E,"Coleta")/COUNTIFS(支线运输综合报表!$Q:$Q,$A7,支线运输综合报表!$AP:$AP,H$2,支线运输综合报表!$E:$E,"Coleta"),0)</f>
        <v>0</v>
      </c>
      <c r="I7" s="9">
        <f>IFERROR(SUMIFS(支线运输综合报表!$AN:$AN,支线运输综合报表!$Q:$Q,$A7,支线运输综合报表!$AP:$AP,I$2,支线运输综合报表!$E:$E,"Coleta")/COUNTIFS(支线运输综合报表!$Q:$Q,$A7,支线运输综合报表!$AP:$AP,I$2,支线运输综合报表!$E:$E,"Coleta"),0)</f>
        <v>0</v>
      </c>
      <c r="J7" s="9">
        <f>IFERROR(SUMIFS(支线运输综合报表!$AN:$AN,支线运输综合报表!$Q:$Q,$A7,支线运输综合报表!$AP:$AP,J$2,支线运输综合报表!$E:$E,"Coleta")/COUNTIFS(支线运输综合报表!$Q:$Q,$A7,支线运输综合报表!$AP:$AP,J$2,支线运输综合报表!$E:$E,"Coleta"),0)</f>
        <v>0</v>
      </c>
      <c r="K7" s="9">
        <f>IFERROR(SUMIFS(支线运输综合报表!$AN:$AN,支线运输综合报表!$Q:$Q,$A7,支线运输综合报表!$AP:$AP,K$2,支线运输综合报表!$E:$E,"Coleta")/COUNTIFS(支线运输综合报表!$Q:$Q,$A7,支线运输综合报表!$AP:$AP,K$2,支线运输综合报表!$E:$E,"Coleta"),0)</f>
        <v>0</v>
      </c>
      <c r="L7" s="9">
        <f>IFERROR(SUMIFS(支线运输综合报表!$AN:$AN,支线运输综合报表!$Q:$Q,$A7,支线运输综合报表!$AP:$AP,L$2,支线运输综合报表!$E:$E,"Coleta")/COUNTIFS(支线运输综合报表!$Q:$Q,$A7,支线运输综合报表!$AP:$AP,L$2,支线运输综合报表!$E:$E,"Coleta"),0)</f>
        <v>0</v>
      </c>
      <c r="M7" s="9">
        <f>IFERROR(SUMIFS(支线运输综合报表!$AN:$AN,支线运输综合报表!$Q:$Q,$A7,支线运输综合报表!$AP:$AP,M$2,支线运输综合报表!$E:$E,"Coleta")/COUNTIFS(支线运输综合报表!$Q:$Q,$A7,支线运输综合报表!$AP:$AP,M$2,支线运输综合报表!$E:$E,"Coleta"),0)</f>
        <v>0</v>
      </c>
      <c r="N7" s="9">
        <f>IFERROR(SUMIFS(支线运输综合报表!$AN:$AN,支线运输综合报表!$Q:$Q,$A7,支线运输综合报表!$AP:$AP,N$2,支线运输综合报表!$E:$E,"Coleta")/COUNTIFS(支线运输综合报表!$Q:$Q,$A7,支线运输综合报表!$AP:$AP,N$2,支线运输综合报表!$E:$E,"Coleta"),0)</f>
        <v>0</v>
      </c>
      <c r="O7" s="9">
        <f>IFERROR(SUMIFS(支线运输综合报表!$AN:$AN,支线运输综合报表!$Q:$Q,$A7,支线运输综合报表!$AP:$AP,O$2,支线运输综合报表!$E:$E,"Coleta")/COUNTIFS(支线运输综合报表!$Q:$Q,$A7,支线运输综合报表!$AP:$AP,O$2,支线运输综合报表!$E:$E,"Coleta"),0)</f>
        <v>0</v>
      </c>
      <c r="P7" s="9">
        <f>IFERROR(SUMIFS(支线运输综合报表!$AN:$AN,支线运输综合报表!$Q:$Q,$A7,支线运输综合报表!$AP:$AP,P$2,支线运输综合报表!$E:$E,"Coleta")/COUNTIFS(支线运输综合报表!$Q:$Q,$A7,支线运输综合报表!$AP:$AP,P$2,支线运输综合报表!$E:$E,"Coleta"),0)</f>
        <v>0</v>
      </c>
      <c r="Q7" s="9">
        <f>IFERROR(SUMIFS(支线运输综合报表!$AN:$AN,支线运输综合报表!$Q:$Q,$A7,支线运输综合报表!$AP:$AP,Q$2,支线运输综合报表!$E:$E,"Coleta")/COUNTIFS(支线运输综合报表!$Q:$Q,$A7,支线运输综合报表!$AP:$AP,Q$2,支线运输综合报表!$E:$E,"Coleta"),0)</f>
        <v>0</v>
      </c>
      <c r="R7" s="9">
        <f>IFERROR(SUMIFS(支线运输综合报表!$AN:$AN,支线运输综合报表!$Q:$Q,$A7,支线运输综合报表!$AP:$AP,R$2,支线运输综合报表!$E:$E,"Coleta")/COUNTIFS(支线运输综合报表!$Q:$Q,$A7,支线运输综合报表!$AP:$AP,R$2,支线运输综合报表!$E:$E,"Coleta"),0)</f>
        <v>0</v>
      </c>
      <c r="S7" s="9">
        <f>IFERROR(SUMIFS(支线运输综合报表!$AN:$AN,支线运输综合报表!$Q:$Q,$A7,支线运输综合报表!$AP:$AP,S$2,支线运输综合报表!$E:$E,"Coleta")/COUNTIFS(支线运输综合报表!$Q:$Q,$A7,支线运输综合报表!$AP:$AP,S$2,支线运输综合报表!$E:$E,"Coleta"),0)</f>
        <v>0</v>
      </c>
      <c r="T7" s="9">
        <f>IFERROR(SUMIFS(支线运输综合报表!$AN:$AN,支线运输综合报表!$Q:$Q,$A7,支线运输综合报表!$AP:$AP,T$2,支线运输综合报表!$E:$E,"Coleta")/COUNTIFS(支线运输综合报表!$Q:$Q,$A7,支线运输综合报表!$AP:$AP,T$2,支线运输综合报表!$E:$E,"Coleta"),0)</f>
        <v>0</v>
      </c>
      <c r="U7" s="9">
        <f>IFERROR(SUMIFS(支线运输综合报表!$AN:$AN,支线运输综合报表!$Q:$Q,$A7,支线运输综合报表!$AP:$AP,U$2,支线运输综合报表!$E:$E,"Coleta")/COUNTIFS(支线运输综合报表!$Q:$Q,$A7,支线运输综合报表!$AP:$AP,U$2,支线运输综合报表!$E:$E,"Coleta"),0)</f>
        <v>0</v>
      </c>
      <c r="V7" s="9">
        <f>IFERROR(SUMIFS(支线运输综合报表!$AN:$AN,支线运输综合报表!$Q:$Q,$A7,支线运输综合报表!$AP:$AP,V$2,支线运输综合报表!$E:$E,"Coleta")/COUNTIFS(支线运输综合报表!$Q:$Q,$A7,支线运输综合报表!$AP:$AP,V$2,支线运输综合报表!$E:$E,"Coleta"),0)</f>
        <v>0</v>
      </c>
      <c r="W7" s="9">
        <f>IFERROR(SUMIFS(支线运输综合报表!$AN:$AN,支线运输综合报表!$Q:$Q,$A7,支线运输综合报表!$AP:$AP,W$2,支线运输综合报表!$E:$E,"Coleta")/COUNTIFS(支线运输综合报表!$Q:$Q,$A7,支线运输综合报表!$AP:$AP,W$2,支线运输综合报表!$E:$E,"Coleta"),0)</f>
        <v>0</v>
      </c>
      <c r="X7" s="9">
        <f>IFERROR(SUMIFS(支线运输综合报表!$AN:$AN,支线运输综合报表!$Q:$Q,$A7,支线运输综合报表!$AP:$AP,X$2,支线运输综合报表!$E:$E,"Coleta")/COUNTIFS(支线运输综合报表!$Q:$Q,$A7,支线运输综合报表!$AP:$AP,X$2,支线运输综合报表!$E:$E,"Coleta"),0)</f>
        <v>0</v>
      </c>
      <c r="Y7" s="9">
        <f>IFERROR(SUMIFS(支线运输综合报表!$AN:$AN,支线运输综合报表!$Q:$Q,$A7,支线运输综合报表!$AP:$AP,Y$2,支线运输综合报表!$E:$E,"Coleta")/COUNTIFS(支线运输综合报表!$Q:$Q,$A7,支线运输综合报表!$AP:$AP,Y$2,支线运输综合报表!$E:$E,"Coleta"),0)</f>
        <v>0</v>
      </c>
      <c r="Z7" s="9">
        <f>IFERROR(SUMIFS(支线运输综合报表!$AN:$AN,支线运输综合报表!$Q:$Q,$A7,支线运输综合报表!$AP:$AP,Z$2,支线运输综合报表!$E:$E,"Coleta")/COUNTIFS(支线运输综合报表!$Q:$Q,$A7,支线运输综合报表!$AP:$AP,Z$2,支线运输综合报表!$E:$E,"Coleta"),0)</f>
        <v>0</v>
      </c>
      <c r="AA7" s="9">
        <f>IFERROR(SUMIFS(支线运输综合报表!$AN:$AN,支线运输综合报表!$Q:$Q,$A7,支线运输综合报表!$AP:$AP,AA$2,支线运输综合报表!$E:$E,"Coleta")/COUNTIFS(支线运输综合报表!$Q:$Q,$A7,支线运输综合报表!$AP:$AP,AA$2,支线运输综合报表!$E:$E,"Coleta"),0)</f>
        <v>0</v>
      </c>
      <c r="AB7" s="9">
        <f>IFERROR(SUMIFS(支线运输综合报表!$AN:$AN,支线运输综合报表!$Q:$Q,$A7,支线运输综合报表!$AP:$AP,AB$2,支线运输综合报表!$E:$E,"Coleta")/COUNTIFS(支线运输综合报表!$Q:$Q,$A7,支线运输综合报表!$AP:$AP,AB$2,支线运输综合报表!$E:$E,"Coleta"),0)</f>
        <v>0</v>
      </c>
      <c r="AC7" s="9">
        <f>IFERROR(SUMIFS(支线运输综合报表!$AN:$AN,支线运输综合报表!$Q:$Q,$A7,支线运输综合报表!$AP:$AP,AC$2,支线运输综合报表!$E:$E,"Coleta")/COUNTIFS(支线运输综合报表!$Q:$Q,$A7,支线运输综合报表!$AP:$AP,AC$2,支线运输综合报表!$E:$E,"Coleta"),0)</f>
        <v>0</v>
      </c>
      <c r="AD7" s="9">
        <f>IFERROR(SUMIFS(支线运输综合报表!$AN:$AN,支线运输综合报表!$Q:$Q,$A7,支线运输综合报表!$AP:$AP,AD$2,支线运输综合报表!$E:$E,"Coleta")/COUNTIFS(支线运输综合报表!$Q:$Q,$A7,支线运输综合报表!$AP:$AP,AD$2,支线运输综合报表!$E:$E,"Coleta"),0)</f>
        <v>0</v>
      </c>
      <c r="AE7" s="9">
        <f>IFERROR(SUMIFS(支线运输综合报表!$AN:$AN,支线运输综合报表!$Q:$Q,$A7,支线运输综合报表!$AP:$AP,AE$2,支线运输综合报表!$E:$E,"Coleta")/COUNTIFS(支线运输综合报表!$Q:$Q,$A7,支线运输综合报表!$AP:$AP,AE$2,支线运输综合报表!$E:$E,"Coleta"),0)</f>
        <v>0</v>
      </c>
      <c r="AF7" s="9">
        <f>IFERROR(SUMIFS(支线运输综合报表!$AN:$AN,支线运输综合报表!$Q:$Q,$A7,支线运输综合报表!$AP:$AP,AF$2,支线运输综合报表!$E:$E,"Coleta")/COUNTIFS(支线运输综合报表!$Q:$Q,$A7,支线运输综合报表!$AP:$AP,AF$2,支线运输综合报表!$E:$E,"Coleta"),0)</f>
        <v>0</v>
      </c>
      <c r="AG7" s="9">
        <f>IFERROR(SUMIFS(支线运输综合报表!$AN:$AN,支线运输综合报表!$Q:$Q,$A7,支线运输综合报表!$AP:$AP,AG$2,支线运输综合报表!$E:$E,"Coleta")/COUNTIFS(支线运输综合报表!$Q:$Q,$A7,支线运输综合报表!$AP:$AP,AG$2,支线运输综合报表!$E:$E,"Coleta"),0)</f>
        <v>0</v>
      </c>
      <c r="AH7" s="9">
        <f>IFERROR(SUMIFS(支线运输综合报表!$AN:$AN,支线运输综合报表!$Q:$Q,$A7,支线运输综合报表!$AP:$AP,AH$2,支线运输综合报表!$E:$E,"Coleta")/COUNTIFS(支线运输综合报表!$Q:$Q,$A7,支线运输综合报表!$AP:$AP,AH$2,支线运输综合报表!$E:$E,"Coleta"),0)</f>
        <v>0</v>
      </c>
      <c r="AI7" s="6"/>
    </row>
    <row r="8" ht="15.6" spans="1:35">
      <c r="A8" s="7" t="s">
        <v>168</v>
      </c>
      <c r="B8" s="8">
        <f t="shared" si="0"/>
        <v>0</v>
      </c>
      <c r="C8" s="9">
        <f>IFERROR(SUMIFS(支线运输综合报表!$AN:$AN,支线运输综合报表!$Q:$Q,$A8,支线运输综合报表!$E:$E,"Coleta")/COUNTIFS(支线运输综合报表!$Q:$Q,$A8,支线运输综合报表!$E:$E,"Coleta"),0)</f>
        <v>0.95</v>
      </c>
      <c r="D8" s="9">
        <f>IFERROR(SUMIFS(支线运输综合报表!$AN:$AN,支线运输综合报表!$Q:$Q,$A8,支线运输综合报表!$AP:$AP,D$2,支线运输综合报表!$E:$E,"Coleta")/COUNTIFS(支线运输综合报表!$Q:$Q,$A8,支线运输综合报表!$AP:$AP,D$2,支线运输综合报表!$E:$E,"Coleta"),0)</f>
        <v>1</v>
      </c>
      <c r="E8" s="9">
        <f>IFERROR(SUMIFS(支线运输综合报表!$AN:$AN,支线运输综合报表!$Q:$Q,$A8,支线运输综合报表!$AP:$AP,E$2,支线运输综合报表!$E:$E,"Coleta")/COUNTIFS(支线运输综合报表!$Q:$Q,$A8,支线运输综合报表!$AP:$AP,E$2,支线运输综合报表!$E:$E,"Coleta"),0)</f>
        <v>0.833333333333333</v>
      </c>
      <c r="F8" s="9">
        <f>IFERROR(SUMIFS(支线运输综合报表!$AN:$AN,支线运输综合报表!$Q:$Q,$A8,支线运输综合报表!$AP:$AP,F$2,支线运输综合报表!$E:$E,"Coleta")/COUNTIFS(支线运输综合报表!$Q:$Q,$A8,支线运输综合报表!$AP:$AP,F$2,支线运输综合报表!$E:$E,"Coleta"),0)</f>
        <v>1</v>
      </c>
      <c r="G8" s="9">
        <f>IFERROR(SUMIFS(支线运输综合报表!$AN:$AN,支线运输综合报表!$Q:$Q,$A8,支线运输综合报表!$AP:$AP,G$2,支线运输综合报表!$E:$E,"Coleta")/COUNTIFS(支线运输综合报表!$Q:$Q,$A8,支线运输综合报表!$AP:$AP,G$2,支线运输综合报表!$E:$E,"Coleta"),0)</f>
        <v>1</v>
      </c>
      <c r="H8" s="9">
        <f>IFERROR(SUMIFS(支线运输综合报表!$AN:$AN,支线运输综合报表!$Q:$Q,$A8,支线运输综合报表!$AP:$AP,H$2,支线运输综合报表!$E:$E,"Coleta")/COUNTIFS(支线运输综合报表!$Q:$Q,$A8,支线运输综合报表!$AP:$AP,H$2,支线运输综合报表!$E:$E,"Coleta"),0)</f>
        <v>0</v>
      </c>
      <c r="I8" s="9">
        <f>IFERROR(SUMIFS(支线运输综合报表!$AN:$AN,支线运输综合报表!$Q:$Q,$A8,支线运输综合报表!$AP:$AP,I$2,支线运输综合报表!$E:$E,"Coleta")/COUNTIFS(支线运输综合报表!$Q:$Q,$A8,支线运输综合报表!$AP:$AP,I$2,支线运输综合报表!$E:$E,"Coleta"),0)</f>
        <v>0</v>
      </c>
      <c r="J8" s="9">
        <f>IFERROR(SUMIFS(支线运输综合报表!$AN:$AN,支线运输综合报表!$Q:$Q,$A8,支线运输综合报表!$AP:$AP,J$2,支线运输综合报表!$E:$E,"Coleta")/COUNTIFS(支线运输综合报表!$Q:$Q,$A8,支线运输综合报表!$AP:$AP,J$2,支线运输综合报表!$E:$E,"Coleta"),0)</f>
        <v>0</v>
      </c>
      <c r="K8" s="9">
        <f>IFERROR(SUMIFS(支线运输综合报表!$AN:$AN,支线运输综合报表!$Q:$Q,$A8,支线运输综合报表!$AP:$AP,K$2,支线运输综合报表!$E:$E,"Coleta")/COUNTIFS(支线运输综合报表!$Q:$Q,$A8,支线运输综合报表!$AP:$AP,K$2,支线运输综合报表!$E:$E,"Coleta"),0)</f>
        <v>0</v>
      </c>
      <c r="L8" s="9">
        <f>IFERROR(SUMIFS(支线运输综合报表!$AN:$AN,支线运输综合报表!$Q:$Q,$A8,支线运输综合报表!$AP:$AP,L$2,支线运输综合报表!$E:$E,"Coleta")/COUNTIFS(支线运输综合报表!$Q:$Q,$A8,支线运输综合报表!$AP:$AP,L$2,支线运输综合报表!$E:$E,"Coleta"),0)</f>
        <v>0</v>
      </c>
      <c r="M8" s="9">
        <f>IFERROR(SUMIFS(支线运输综合报表!$AN:$AN,支线运输综合报表!$Q:$Q,$A8,支线运输综合报表!$AP:$AP,M$2,支线运输综合报表!$E:$E,"Coleta")/COUNTIFS(支线运输综合报表!$Q:$Q,$A8,支线运输综合报表!$AP:$AP,M$2,支线运输综合报表!$E:$E,"Coleta"),0)</f>
        <v>0</v>
      </c>
      <c r="N8" s="9">
        <f>IFERROR(SUMIFS(支线运输综合报表!$AN:$AN,支线运输综合报表!$Q:$Q,$A8,支线运输综合报表!$AP:$AP,N$2,支线运输综合报表!$E:$E,"Coleta")/COUNTIFS(支线运输综合报表!$Q:$Q,$A8,支线运输综合报表!$AP:$AP,N$2,支线运输综合报表!$E:$E,"Coleta"),0)</f>
        <v>0</v>
      </c>
      <c r="O8" s="9">
        <f>IFERROR(SUMIFS(支线运输综合报表!$AN:$AN,支线运输综合报表!$Q:$Q,$A8,支线运输综合报表!$AP:$AP,O$2,支线运输综合报表!$E:$E,"Coleta")/COUNTIFS(支线运输综合报表!$Q:$Q,$A8,支线运输综合报表!$AP:$AP,O$2,支线运输综合报表!$E:$E,"Coleta"),0)</f>
        <v>0</v>
      </c>
      <c r="P8" s="9">
        <f>IFERROR(SUMIFS(支线运输综合报表!$AN:$AN,支线运输综合报表!$Q:$Q,$A8,支线运输综合报表!$AP:$AP,P$2,支线运输综合报表!$E:$E,"Coleta")/COUNTIFS(支线运输综合报表!$Q:$Q,$A8,支线运输综合报表!$AP:$AP,P$2,支线运输综合报表!$E:$E,"Coleta"),0)</f>
        <v>0</v>
      </c>
      <c r="Q8" s="9">
        <f>IFERROR(SUMIFS(支线运输综合报表!$AN:$AN,支线运输综合报表!$Q:$Q,$A8,支线运输综合报表!$AP:$AP,Q$2,支线运输综合报表!$E:$E,"Coleta")/COUNTIFS(支线运输综合报表!$Q:$Q,$A8,支线运输综合报表!$AP:$AP,Q$2,支线运输综合报表!$E:$E,"Coleta"),0)</f>
        <v>0</v>
      </c>
      <c r="R8" s="9">
        <f>IFERROR(SUMIFS(支线运输综合报表!$AN:$AN,支线运输综合报表!$Q:$Q,$A8,支线运输综合报表!$AP:$AP,R$2,支线运输综合报表!$E:$E,"Coleta")/COUNTIFS(支线运输综合报表!$Q:$Q,$A8,支线运输综合报表!$AP:$AP,R$2,支线运输综合报表!$E:$E,"Coleta"),0)</f>
        <v>0</v>
      </c>
      <c r="S8" s="9">
        <f>IFERROR(SUMIFS(支线运输综合报表!$AN:$AN,支线运输综合报表!$Q:$Q,$A8,支线运输综合报表!$AP:$AP,S$2,支线运输综合报表!$E:$E,"Coleta")/COUNTIFS(支线运输综合报表!$Q:$Q,$A8,支线运输综合报表!$AP:$AP,S$2,支线运输综合报表!$E:$E,"Coleta"),0)</f>
        <v>0</v>
      </c>
      <c r="T8" s="9">
        <f>IFERROR(SUMIFS(支线运输综合报表!$AN:$AN,支线运输综合报表!$Q:$Q,$A8,支线运输综合报表!$AP:$AP,T$2,支线运输综合报表!$E:$E,"Coleta")/COUNTIFS(支线运输综合报表!$Q:$Q,$A8,支线运输综合报表!$AP:$AP,T$2,支线运输综合报表!$E:$E,"Coleta"),0)</f>
        <v>0</v>
      </c>
      <c r="U8" s="9">
        <f>IFERROR(SUMIFS(支线运输综合报表!$AN:$AN,支线运输综合报表!$Q:$Q,$A8,支线运输综合报表!$AP:$AP,U$2,支线运输综合报表!$E:$E,"Coleta")/COUNTIFS(支线运输综合报表!$Q:$Q,$A8,支线运输综合报表!$AP:$AP,U$2,支线运输综合报表!$E:$E,"Coleta"),0)</f>
        <v>0</v>
      </c>
      <c r="V8" s="9">
        <f>IFERROR(SUMIFS(支线运输综合报表!$AN:$AN,支线运输综合报表!$Q:$Q,$A8,支线运输综合报表!$AP:$AP,V$2,支线运输综合报表!$E:$E,"Coleta")/COUNTIFS(支线运输综合报表!$Q:$Q,$A8,支线运输综合报表!$AP:$AP,V$2,支线运输综合报表!$E:$E,"Coleta"),0)</f>
        <v>0</v>
      </c>
      <c r="W8" s="9">
        <f>IFERROR(SUMIFS(支线运输综合报表!$AN:$AN,支线运输综合报表!$Q:$Q,$A8,支线运输综合报表!$AP:$AP,W$2,支线运输综合报表!$E:$E,"Coleta")/COUNTIFS(支线运输综合报表!$Q:$Q,$A8,支线运输综合报表!$AP:$AP,W$2,支线运输综合报表!$E:$E,"Coleta"),0)</f>
        <v>0</v>
      </c>
      <c r="X8" s="9">
        <f>IFERROR(SUMIFS(支线运输综合报表!$AN:$AN,支线运输综合报表!$Q:$Q,$A8,支线运输综合报表!$AP:$AP,X$2,支线运输综合报表!$E:$E,"Coleta")/COUNTIFS(支线运输综合报表!$Q:$Q,$A8,支线运输综合报表!$AP:$AP,X$2,支线运输综合报表!$E:$E,"Coleta"),0)</f>
        <v>0</v>
      </c>
      <c r="Y8" s="9">
        <f>IFERROR(SUMIFS(支线运输综合报表!$AN:$AN,支线运输综合报表!$Q:$Q,$A8,支线运输综合报表!$AP:$AP,Y$2,支线运输综合报表!$E:$E,"Coleta")/COUNTIFS(支线运输综合报表!$Q:$Q,$A8,支线运输综合报表!$AP:$AP,Y$2,支线运输综合报表!$E:$E,"Coleta"),0)</f>
        <v>0</v>
      </c>
      <c r="Z8" s="9">
        <f>IFERROR(SUMIFS(支线运输综合报表!$AN:$AN,支线运输综合报表!$Q:$Q,$A8,支线运输综合报表!$AP:$AP,Z$2,支线运输综合报表!$E:$E,"Coleta")/COUNTIFS(支线运输综合报表!$Q:$Q,$A8,支线运输综合报表!$AP:$AP,Z$2,支线运输综合报表!$E:$E,"Coleta"),0)</f>
        <v>0</v>
      </c>
      <c r="AA8" s="9">
        <f>IFERROR(SUMIFS(支线运输综合报表!$AN:$AN,支线运输综合报表!$Q:$Q,$A8,支线运输综合报表!$AP:$AP,AA$2,支线运输综合报表!$E:$E,"Coleta")/COUNTIFS(支线运输综合报表!$Q:$Q,$A8,支线运输综合报表!$AP:$AP,AA$2,支线运输综合报表!$E:$E,"Coleta"),0)</f>
        <v>0</v>
      </c>
      <c r="AB8" s="9">
        <f>IFERROR(SUMIFS(支线运输综合报表!$AN:$AN,支线运输综合报表!$Q:$Q,$A8,支线运输综合报表!$AP:$AP,AB$2,支线运输综合报表!$E:$E,"Coleta")/COUNTIFS(支线运输综合报表!$Q:$Q,$A8,支线运输综合报表!$AP:$AP,AB$2,支线运输综合报表!$E:$E,"Coleta"),0)</f>
        <v>0</v>
      </c>
      <c r="AC8" s="9">
        <f>IFERROR(SUMIFS(支线运输综合报表!$AN:$AN,支线运输综合报表!$Q:$Q,$A8,支线运输综合报表!$AP:$AP,AC$2,支线运输综合报表!$E:$E,"Coleta")/COUNTIFS(支线运输综合报表!$Q:$Q,$A8,支线运输综合报表!$AP:$AP,AC$2,支线运输综合报表!$E:$E,"Coleta"),0)</f>
        <v>0</v>
      </c>
      <c r="AD8" s="9">
        <f>IFERROR(SUMIFS(支线运输综合报表!$AN:$AN,支线运输综合报表!$Q:$Q,$A8,支线运输综合报表!$AP:$AP,AD$2,支线运输综合报表!$E:$E,"Coleta")/COUNTIFS(支线运输综合报表!$Q:$Q,$A8,支线运输综合报表!$AP:$AP,AD$2,支线运输综合报表!$E:$E,"Coleta"),0)</f>
        <v>0</v>
      </c>
      <c r="AE8" s="9">
        <f>IFERROR(SUMIFS(支线运输综合报表!$AN:$AN,支线运输综合报表!$Q:$Q,$A8,支线运输综合报表!$AP:$AP,AE$2,支线运输综合报表!$E:$E,"Coleta")/COUNTIFS(支线运输综合报表!$Q:$Q,$A8,支线运输综合报表!$AP:$AP,AE$2,支线运输综合报表!$E:$E,"Coleta"),0)</f>
        <v>0</v>
      </c>
      <c r="AF8" s="9">
        <f>IFERROR(SUMIFS(支线运输综合报表!$AN:$AN,支线运输综合报表!$Q:$Q,$A8,支线运输综合报表!$AP:$AP,AF$2,支线运输综合报表!$E:$E,"Coleta")/COUNTIFS(支线运输综合报表!$Q:$Q,$A8,支线运输综合报表!$AP:$AP,AF$2,支线运输综合报表!$E:$E,"Coleta"),0)</f>
        <v>0</v>
      </c>
      <c r="AG8" s="9">
        <f>IFERROR(SUMIFS(支线运输综合报表!$AN:$AN,支线运输综合报表!$Q:$Q,$A8,支线运输综合报表!$AP:$AP,AG$2,支线运输综合报表!$E:$E,"Coleta")/COUNTIFS(支线运输综合报表!$Q:$Q,$A8,支线运输综合报表!$AP:$AP,AG$2,支线运输综合报表!$E:$E,"Coleta"),0)</f>
        <v>0</v>
      </c>
      <c r="AH8" s="9">
        <f>IFERROR(SUMIFS(支线运输综合报表!$AN:$AN,支线运输综合报表!$Q:$Q,$A8,支线运输综合报表!$AP:$AP,AH$2,支线运输综合报表!$E:$E,"Coleta")/COUNTIFS(支线运输综合报表!$Q:$Q,$A8,支线运输综合报表!$AP:$AP,AH$2,支线运输综合报表!$E:$E,"Coleta"),0)</f>
        <v>0</v>
      </c>
      <c r="AI8" s="6"/>
    </row>
    <row r="9" ht="15.6" spans="1:35">
      <c r="A9" s="7" t="s">
        <v>70</v>
      </c>
      <c r="B9" s="8">
        <f t="shared" si="0"/>
        <v>-0.166666666666667</v>
      </c>
      <c r="C9" s="9">
        <f>IFERROR(SUMIFS(支线运输综合报表!$AN:$AN,支线运输综合报表!$Q:$Q,$A9,支线运输综合报表!$E:$E,"Coleta")/COUNTIFS(支线运输综合报表!$Q:$Q,$A9,支线运输综合报表!$E:$E,"Coleta"),0)</f>
        <v>0.771428571428571</v>
      </c>
      <c r="D9" s="9">
        <f>IFERROR(SUMIFS(支线运输综合报表!$AN:$AN,支线运输综合报表!$Q:$Q,$A9,支线运输综合报表!$AP:$AP,D$2,支线运输综合报表!$E:$E,"Coleta")/COUNTIFS(支线运输综合报表!$Q:$Q,$A9,支线运输综合报表!$AP:$AP,D$2,支线运输综合报表!$E:$E,"Coleta"),0)</f>
        <v>0.777777777777778</v>
      </c>
      <c r="E9" s="9">
        <f>IFERROR(SUMIFS(支线运输综合报表!$AN:$AN,支线运输综合报表!$Q:$Q,$A9,支线运输综合报表!$AP:$AP,E$2,支线运输综合报表!$E:$E,"Coleta")/COUNTIFS(支线运输综合报表!$Q:$Q,$A9,支线运输综合报表!$AP:$AP,E$2,支线运输综合报表!$E:$E,"Coleta"),0)</f>
        <v>0.916666666666667</v>
      </c>
      <c r="F9" s="9">
        <f>IFERROR(SUMIFS(支线运输综合报表!$AN:$AN,支线运输综合报表!$Q:$Q,$A9,支线运输综合报表!$AP:$AP,F$2,支线运输综合报表!$E:$E,"Coleta")/COUNTIFS(支线运输综合报表!$Q:$Q,$A9,支线运输综合报表!$AP:$AP,F$2,支线运输综合报表!$E:$E,"Coleta"),0)</f>
        <v>0.666666666666667</v>
      </c>
      <c r="G9" s="9">
        <f>IFERROR(SUMIFS(支线运输综合报表!$AN:$AN,支线运输综合报表!$Q:$Q,$A9,支线运输综合报表!$AP:$AP,G$2,支线运输综合报表!$E:$E,"Coleta")/COUNTIFS(支线运输综合报表!$Q:$Q,$A9,支线运输综合报表!$AP:$AP,G$2,支线运输综合报表!$E:$E,"Coleta"),0)</f>
        <v>0.5</v>
      </c>
      <c r="H9" s="9">
        <f>IFERROR(SUMIFS(支线运输综合报表!$AN:$AN,支线运输综合报表!$Q:$Q,$A9,支线运输综合报表!$AP:$AP,H$2,支线运输综合报表!$E:$E,"Coleta")/COUNTIFS(支线运输综合报表!$Q:$Q,$A9,支线运输综合报表!$AP:$AP,H$2,支线运输综合报表!$E:$E,"Coleta"),0)</f>
        <v>0</v>
      </c>
      <c r="I9" s="9">
        <f>IFERROR(SUMIFS(支线运输综合报表!$AN:$AN,支线运输综合报表!$Q:$Q,$A9,支线运输综合报表!$AP:$AP,I$2,支线运输综合报表!$E:$E,"Coleta")/COUNTIFS(支线运输综合报表!$Q:$Q,$A9,支线运输综合报表!$AP:$AP,I$2,支线运输综合报表!$E:$E,"Coleta"),0)</f>
        <v>0</v>
      </c>
      <c r="J9" s="9">
        <f>IFERROR(SUMIFS(支线运输综合报表!$AN:$AN,支线运输综合报表!$Q:$Q,$A9,支线运输综合报表!$AP:$AP,J$2,支线运输综合报表!$E:$E,"Coleta")/COUNTIFS(支线运输综合报表!$Q:$Q,$A9,支线运输综合报表!$AP:$AP,J$2,支线运输综合报表!$E:$E,"Coleta"),0)</f>
        <v>0</v>
      </c>
      <c r="K9" s="9">
        <f>IFERROR(SUMIFS(支线运输综合报表!$AN:$AN,支线运输综合报表!$Q:$Q,$A9,支线运输综合报表!$AP:$AP,K$2,支线运输综合报表!$E:$E,"Coleta")/COUNTIFS(支线运输综合报表!$Q:$Q,$A9,支线运输综合报表!$AP:$AP,K$2,支线运输综合报表!$E:$E,"Coleta"),0)</f>
        <v>0</v>
      </c>
      <c r="L9" s="9">
        <f>IFERROR(SUMIFS(支线运输综合报表!$AN:$AN,支线运输综合报表!$Q:$Q,$A9,支线运输综合报表!$AP:$AP,L$2,支线运输综合报表!$E:$E,"Coleta")/COUNTIFS(支线运输综合报表!$Q:$Q,$A9,支线运输综合报表!$AP:$AP,L$2,支线运输综合报表!$E:$E,"Coleta"),0)</f>
        <v>0</v>
      </c>
      <c r="M9" s="9">
        <f>IFERROR(SUMIFS(支线运输综合报表!$AN:$AN,支线运输综合报表!$Q:$Q,$A9,支线运输综合报表!$AP:$AP,M$2,支线运输综合报表!$E:$E,"Coleta")/COUNTIFS(支线运输综合报表!$Q:$Q,$A9,支线运输综合报表!$AP:$AP,M$2,支线运输综合报表!$E:$E,"Coleta"),0)</f>
        <v>0</v>
      </c>
      <c r="N9" s="9">
        <f>IFERROR(SUMIFS(支线运输综合报表!$AN:$AN,支线运输综合报表!$Q:$Q,$A9,支线运输综合报表!$AP:$AP,N$2,支线运输综合报表!$E:$E,"Coleta")/COUNTIFS(支线运输综合报表!$Q:$Q,$A9,支线运输综合报表!$AP:$AP,N$2,支线运输综合报表!$E:$E,"Coleta"),0)</f>
        <v>0</v>
      </c>
      <c r="O9" s="9">
        <f>IFERROR(SUMIFS(支线运输综合报表!$AN:$AN,支线运输综合报表!$Q:$Q,$A9,支线运输综合报表!$AP:$AP,O$2,支线运输综合报表!$E:$E,"Coleta")/COUNTIFS(支线运输综合报表!$Q:$Q,$A9,支线运输综合报表!$AP:$AP,O$2,支线运输综合报表!$E:$E,"Coleta"),0)</f>
        <v>0</v>
      </c>
      <c r="P9" s="9">
        <f>IFERROR(SUMIFS(支线运输综合报表!$AN:$AN,支线运输综合报表!$Q:$Q,$A9,支线运输综合报表!$AP:$AP,P$2,支线运输综合报表!$E:$E,"Coleta")/COUNTIFS(支线运输综合报表!$Q:$Q,$A9,支线运输综合报表!$AP:$AP,P$2,支线运输综合报表!$E:$E,"Coleta"),0)</f>
        <v>0</v>
      </c>
      <c r="Q9" s="9">
        <f>IFERROR(SUMIFS(支线运输综合报表!$AN:$AN,支线运输综合报表!$Q:$Q,$A9,支线运输综合报表!$AP:$AP,Q$2,支线运输综合报表!$E:$E,"Coleta")/COUNTIFS(支线运输综合报表!$Q:$Q,$A9,支线运输综合报表!$AP:$AP,Q$2,支线运输综合报表!$E:$E,"Coleta"),0)</f>
        <v>0</v>
      </c>
      <c r="R9" s="9">
        <f>IFERROR(SUMIFS(支线运输综合报表!$AN:$AN,支线运输综合报表!$Q:$Q,$A9,支线运输综合报表!$AP:$AP,R$2,支线运输综合报表!$E:$E,"Coleta")/COUNTIFS(支线运输综合报表!$Q:$Q,$A9,支线运输综合报表!$AP:$AP,R$2,支线运输综合报表!$E:$E,"Coleta"),0)</f>
        <v>0</v>
      </c>
      <c r="S9" s="9">
        <f>IFERROR(SUMIFS(支线运输综合报表!$AN:$AN,支线运输综合报表!$Q:$Q,$A9,支线运输综合报表!$AP:$AP,S$2,支线运输综合报表!$E:$E,"Coleta")/COUNTIFS(支线运输综合报表!$Q:$Q,$A9,支线运输综合报表!$AP:$AP,S$2,支线运输综合报表!$E:$E,"Coleta"),0)</f>
        <v>0</v>
      </c>
      <c r="T9" s="9">
        <f>IFERROR(SUMIFS(支线运输综合报表!$AN:$AN,支线运输综合报表!$Q:$Q,$A9,支线运输综合报表!$AP:$AP,T$2,支线运输综合报表!$E:$E,"Coleta")/COUNTIFS(支线运输综合报表!$Q:$Q,$A9,支线运输综合报表!$AP:$AP,T$2,支线运输综合报表!$E:$E,"Coleta"),0)</f>
        <v>0</v>
      </c>
      <c r="U9" s="9">
        <f>IFERROR(SUMIFS(支线运输综合报表!$AN:$AN,支线运输综合报表!$Q:$Q,$A9,支线运输综合报表!$AP:$AP,U$2,支线运输综合报表!$E:$E,"Coleta")/COUNTIFS(支线运输综合报表!$Q:$Q,$A9,支线运输综合报表!$AP:$AP,U$2,支线运输综合报表!$E:$E,"Coleta"),0)</f>
        <v>0</v>
      </c>
      <c r="V9" s="9">
        <f>IFERROR(SUMIFS(支线运输综合报表!$AN:$AN,支线运输综合报表!$Q:$Q,$A9,支线运输综合报表!$AP:$AP,V$2,支线运输综合报表!$E:$E,"Coleta")/COUNTIFS(支线运输综合报表!$Q:$Q,$A9,支线运输综合报表!$AP:$AP,V$2,支线运输综合报表!$E:$E,"Coleta"),0)</f>
        <v>0</v>
      </c>
      <c r="W9" s="9">
        <f>IFERROR(SUMIFS(支线运输综合报表!$AN:$AN,支线运输综合报表!$Q:$Q,$A9,支线运输综合报表!$AP:$AP,W$2,支线运输综合报表!$E:$E,"Coleta")/COUNTIFS(支线运输综合报表!$Q:$Q,$A9,支线运输综合报表!$AP:$AP,W$2,支线运输综合报表!$E:$E,"Coleta"),0)</f>
        <v>0</v>
      </c>
      <c r="X9" s="9">
        <f>IFERROR(SUMIFS(支线运输综合报表!$AN:$AN,支线运输综合报表!$Q:$Q,$A9,支线运输综合报表!$AP:$AP,X$2,支线运输综合报表!$E:$E,"Coleta")/COUNTIFS(支线运输综合报表!$Q:$Q,$A9,支线运输综合报表!$AP:$AP,X$2,支线运输综合报表!$E:$E,"Coleta"),0)</f>
        <v>0</v>
      </c>
      <c r="Y9" s="9">
        <f>IFERROR(SUMIFS(支线运输综合报表!$AN:$AN,支线运输综合报表!$Q:$Q,$A9,支线运输综合报表!$AP:$AP,Y$2,支线运输综合报表!$E:$E,"Coleta")/COUNTIFS(支线运输综合报表!$Q:$Q,$A9,支线运输综合报表!$AP:$AP,Y$2,支线运输综合报表!$E:$E,"Coleta"),0)</f>
        <v>0</v>
      </c>
      <c r="Z9" s="9">
        <f>IFERROR(SUMIFS(支线运输综合报表!$AN:$AN,支线运输综合报表!$Q:$Q,$A9,支线运输综合报表!$AP:$AP,Z$2,支线运输综合报表!$E:$E,"Coleta")/COUNTIFS(支线运输综合报表!$Q:$Q,$A9,支线运输综合报表!$AP:$AP,Z$2,支线运输综合报表!$E:$E,"Coleta"),0)</f>
        <v>0</v>
      </c>
      <c r="AA9" s="9">
        <f>IFERROR(SUMIFS(支线运输综合报表!$AN:$AN,支线运输综合报表!$Q:$Q,$A9,支线运输综合报表!$AP:$AP,AA$2,支线运输综合报表!$E:$E,"Coleta")/COUNTIFS(支线运输综合报表!$Q:$Q,$A9,支线运输综合报表!$AP:$AP,AA$2,支线运输综合报表!$E:$E,"Coleta"),0)</f>
        <v>0</v>
      </c>
      <c r="AB9" s="9">
        <f>IFERROR(SUMIFS(支线运输综合报表!$AN:$AN,支线运输综合报表!$Q:$Q,$A9,支线运输综合报表!$AP:$AP,AB$2,支线运输综合报表!$E:$E,"Coleta")/COUNTIFS(支线运输综合报表!$Q:$Q,$A9,支线运输综合报表!$AP:$AP,AB$2,支线运输综合报表!$E:$E,"Coleta"),0)</f>
        <v>0</v>
      </c>
      <c r="AC9" s="9">
        <f>IFERROR(SUMIFS(支线运输综合报表!$AN:$AN,支线运输综合报表!$Q:$Q,$A9,支线运输综合报表!$AP:$AP,AC$2,支线运输综合报表!$E:$E,"Coleta")/COUNTIFS(支线运输综合报表!$Q:$Q,$A9,支线运输综合报表!$AP:$AP,AC$2,支线运输综合报表!$E:$E,"Coleta"),0)</f>
        <v>0</v>
      </c>
      <c r="AD9" s="9">
        <f>IFERROR(SUMIFS(支线运输综合报表!$AN:$AN,支线运输综合报表!$Q:$Q,$A9,支线运输综合报表!$AP:$AP,AD$2,支线运输综合报表!$E:$E,"Coleta")/COUNTIFS(支线运输综合报表!$Q:$Q,$A9,支线运输综合报表!$AP:$AP,AD$2,支线运输综合报表!$E:$E,"Coleta"),0)</f>
        <v>0</v>
      </c>
      <c r="AE9" s="9">
        <f>IFERROR(SUMIFS(支线运输综合报表!$AN:$AN,支线运输综合报表!$Q:$Q,$A9,支线运输综合报表!$AP:$AP,AE$2,支线运输综合报表!$E:$E,"Coleta")/COUNTIFS(支线运输综合报表!$Q:$Q,$A9,支线运输综合报表!$AP:$AP,AE$2,支线运输综合报表!$E:$E,"Coleta"),0)</f>
        <v>0</v>
      </c>
      <c r="AF9" s="9">
        <f>IFERROR(SUMIFS(支线运输综合报表!$AN:$AN,支线运输综合报表!$Q:$Q,$A9,支线运输综合报表!$AP:$AP,AF$2,支线运输综合报表!$E:$E,"Coleta")/COUNTIFS(支线运输综合报表!$Q:$Q,$A9,支线运输综合报表!$AP:$AP,AF$2,支线运输综合报表!$E:$E,"Coleta"),0)</f>
        <v>0</v>
      </c>
      <c r="AG9" s="9">
        <f>IFERROR(SUMIFS(支线运输综合报表!$AN:$AN,支线运输综合报表!$Q:$Q,$A9,支线运输综合报表!$AP:$AP,AG$2,支线运输综合报表!$E:$E,"Coleta")/COUNTIFS(支线运输综合报表!$Q:$Q,$A9,支线运输综合报表!$AP:$AP,AG$2,支线运输综合报表!$E:$E,"Coleta"),0)</f>
        <v>0</v>
      </c>
      <c r="AH9" s="9">
        <f>IFERROR(SUMIFS(支线运输综合报表!$AN:$AN,支线运输综合报表!$Q:$Q,$A9,支线运输综合报表!$AP:$AP,AH$2,支线运输综合报表!$E:$E,"Coleta")/COUNTIFS(支线运输综合报表!$Q:$Q,$A9,支线运输综合报表!$AP:$AP,AH$2,支线运输综合报表!$E:$E,"Coleta"),0)</f>
        <v>0</v>
      </c>
      <c r="AI9" s="6"/>
    </row>
    <row r="10" ht="15.6" spans="1:35">
      <c r="A10" s="7" t="s">
        <v>94</v>
      </c>
      <c r="B10" s="8">
        <f t="shared" si="0"/>
        <v>0.0476190476190477</v>
      </c>
      <c r="C10" s="9">
        <f>IFERROR(SUMIFS(支线运输综合报表!$AN:$AN,支线运输综合报表!$Q:$Q,$A10,支线运输综合报表!$E:$E,"Coleta")/COUNTIFS(支线运输综合报表!$Q:$Q,$A10,支线运输综合报表!$E:$E,"Coleta"),0)</f>
        <v>0.948051948051948</v>
      </c>
      <c r="D10" s="9">
        <f>IFERROR(SUMIFS(支线运输综合报表!$AN:$AN,支线运输综合报表!$Q:$Q,$A10,支线运输综合报表!$AP:$AP,D$2,支线运输综合报表!$E:$E,"Coleta")/COUNTIFS(支线运输综合报表!$Q:$Q,$A10,支线运输综合报表!$AP:$AP,D$2,支线运输综合报表!$E:$E,"Coleta"),0)</f>
        <v>0.925925925925926</v>
      </c>
      <c r="E10" s="9">
        <f>IFERROR(SUMIFS(支线运输综合报表!$AN:$AN,支线运输综合报表!$Q:$Q,$A10,支线运输综合报表!$AP:$AP,E$2,支线运输综合报表!$E:$E,"Coleta")/COUNTIFS(支线运输综合报表!$Q:$Q,$A10,支线运输综合报表!$AP:$AP,E$2,支线运输综合报表!$E:$E,"Coleta"),0)</f>
        <v>0.958333333333333</v>
      </c>
      <c r="F10" s="9">
        <f>IFERROR(SUMIFS(支线运输综合报表!$AN:$AN,支线运输综合报表!$Q:$Q,$A10,支线运输综合报表!$AP:$AP,F$2,支线运输综合报表!$E:$E,"Coleta")/COUNTIFS(支线运输综合报表!$Q:$Q,$A10,支线运输综合报表!$AP:$AP,F$2,支线运输综合报表!$E:$E,"Coleta"),0)</f>
        <v>0.952380952380952</v>
      </c>
      <c r="G10" s="9">
        <f>IFERROR(SUMIFS(支线运输综合报表!$AN:$AN,支线运输综合报表!$Q:$Q,$A10,支线运输综合报表!$AP:$AP,G$2,支线运输综合报表!$E:$E,"Coleta")/COUNTIFS(支线运输综合报表!$Q:$Q,$A10,支线运输综合报表!$AP:$AP,G$2,支线运输综合报表!$E:$E,"Coleta"),0)</f>
        <v>1</v>
      </c>
      <c r="H10" s="9">
        <f>IFERROR(SUMIFS(支线运输综合报表!$AN:$AN,支线运输综合报表!$Q:$Q,$A10,支线运输综合报表!$AP:$AP,H$2,支线运输综合报表!$E:$E,"Coleta")/COUNTIFS(支线运输综合报表!$Q:$Q,$A10,支线运输综合报表!$AP:$AP,H$2,支线运输综合报表!$E:$E,"Coleta"),0)</f>
        <v>0</v>
      </c>
      <c r="I10" s="9">
        <f>IFERROR(SUMIFS(支线运输综合报表!$AN:$AN,支线运输综合报表!$Q:$Q,$A10,支线运输综合报表!$AP:$AP,I$2,支线运输综合报表!$E:$E,"Coleta")/COUNTIFS(支线运输综合报表!$Q:$Q,$A10,支线运输综合报表!$AP:$AP,I$2,支线运输综合报表!$E:$E,"Coleta"),0)</f>
        <v>0</v>
      </c>
      <c r="J10" s="9">
        <f>IFERROR(SUMIFS(支线运输综合报表!$AN:$AN,支线运输综合报表!$Q:$Q,$A10,支线运输综合报表!$AP:$AP,J$2,支线运输综合报表!$E:$E,"Coleta")/COUNTIFS(支线运输综合报表!$Q:$Q,$A10,支线运输综合报表!$AP:$AP,J$2,支线运输综合报表!$E:$E,"Coleta"),0)</f>
        <v>0</v>
      </c>
      <c r="K10" s="9">
        <f>IFERROR(SUMIFS(支线运输综合报表!$AN:$AN,支线运输综合报表!$Q:$Q,$A10,支线运输综合报表!$AP:$AP,K$2,支线运输综合报表!$E:$E,"Coleta")/COUNTIFS(支线运输综合报表!$Q:$Q,$A10,支线运输综合报表!$AP:$AP,K$2,支线运输综合报表!$E:$E,"Coleta"),0)</f>
        <v>0</v>
      </c>
      <c r="L10" s="9">
        <f>IFERROR(SUMIFS(支线运输综合报表!$AN:$AN,支线运输综合报表!$Q:$Q,$A10,支线运输综合报表!$AP:$AP,L$2,支线运输综合报表!$E:$E,"Coleta")/COUNTIFS(支线运输综合报表!$Q:$Q,$A10,支线运输综合报表!$AP:$AP,L$2,支线运输综合报表!$E:$E,"Coleta"),0)</f>
        <v>0</v>
      </c>
      <c r="M10" s="9">
        <f>IFERROR(SUMIFS(支线运输综合报表!$AN:$AN,支线运输综合报表!$Q:$Q,$A10,支线运输综合报表!$AP:$AP,M$2,支线运输综合报表!$E:$E,"Coleta")/COUNTIFS(支线运输综合报表!$Q:$Q,$A10,支线运输综合报表!$AP:$AP,M$2,支线运输综合报表!$E:$E,"Coleta"),0)</f>
        <v>0</v>
      </c>
      <c r="N10" s="9">
        <f>IFERROR(SUMIFS(支线运输综合报表!$AN:$AN,支线运输综合报表!$Q:$Q,$A10,支线运输综合报表!$AP:$AP,N$2,支线运输综合报表!$E:$E,"Coleta")/COUNTIFS(支线运输综合报表!$Q:$Q,$A10,支线运输综合报表!$AP:$AP,N$2,支线运输综合报表!$E:$E,"Coleta"),0)</f>
        <v>0</v>
      </c>
      <c r="O10" s="9">
        <f>IFERROR(SUMIFS(支线运输综合报表!$AN:$AN,支线运输综合报表!$Q:$Q,$A10,支线运输综合报表!$AP:$AP,O$2,支线运输综合报表!$E:$E,"Coleta")/COUNTIFS(支线运输综合报表!$Q:$Q,$A10,支线运输综合报表!$AP:$AP,O$2,支线运输综合报表!$E:$E,"Coleta"),0)</f>
        <v>0</v>
      </c>
      <c r="P10" s="9">
        <f>IFERROR(SUMIFS(支线运输综合报表!$AN:$AN,支线运输综合报表!$Q:$Q,$A10,支线运输综合报表!$AP:$AP,P$2,支线运输综合报表!$E:$E,"Coleta")/COUNTIFS(支线运输综合报表!$Q:$Q,$A10,支线运输综合报表!$AP:$AP,P$2,支线运输综合报表!$E:$E,"Coleta"),0)</f>
        <v>0</v>
      </c>
      <c r="Q10" s="9">
        <f>IFERROR(SUMIFS(支线运输综合报表!$AN:$AN,支线运输综合报表!$Q:$Q,$A10,支线运输综合报表!$AP:$AP,Q$2,支线运输综合报表!$E:$E,"Coleta")/COUNTIFS(支线运输综合报表!$Q:$Q,$A10,支线运输综合报表!$AP:$AP,Q$2,支线运输综合报表!$E:$E,"Coleta"),0)</f>
        <v>0</v>
      </c>
      <c r="R10" s="9">
        <f>IFERROR(SUMIFS(支线运输综合报表!$AN:$AN,支线运输综合报表!$Q:$Q,$A10,支线运输综合报表!$AP:$AP,R$2,支线运输综合报表!$E:$E,"Coleta")/COUNTIFS(支线运输综合报表!$Q:$Q,$A10,支线运输综合报表!$AP:$AP,R$2,支线运输综合报表!$E:$E,"Coleta"),0)</f>
        <v>0</v>
      </c>
      <c r="S10" s="9">
        <f>IFERROR(SUMIFS(支线运输综合报表!$AN:$AN,支线运输综合报表!$Q:$Q,$A10,支线运输综合报表!$AP:$AP,S$2,支线运输综合报表!$E:$E,"Coleta")/COUNTIFS(支线运输综合报表!$Q:$Q,$A10,支线运输综合报表!$AP:$AP,S$2,支线运输综合报表!$E:$E,"Coleta"),0)</f>
        <v>0</v>
      </c>
      <c r="T10" s="9">
        <f>IFERROR(SUMIFS(支线运输综合报表!$AN:$AN,支线运输综合报表!$Q:$Q,$A10,支线运输综合报表!$AP:$AP,T$2,支线运输综合报表!$E:$E,"Coleta")/COUNTIFS(支线运输综合报表!$Q:$Q,$A10,支线运输综合报表!$AP:$AP,T$2,支线运输综合报表!$E:$E,"Coleta"),0)</f>
        <v>0</v>
      </c>
      <c r="U10" s="9">
        <f>IFERROR(SUMIFS(支线运输综合报表!$AN:$AN,支线运输综合报表!$Q:$Q,$A10,支线运输综合报表!$AP:$AP,U$2,支线运输综合报表!$E:$E,"Coleta")/COUNTIFS(支线运输综合报表!$Q:$Q,$A10,支线运输综合报表!$AP:$AP,U$2,支线运输综合报表!$E:$E,"Coleta"),0)</f>
        <v>0</v>
      </c>
      <c r="V10" s="9">
        <f>IFERROR(SUMIFS(支线运输综合报表!$AN:$AN,支线运输综合报表!$Q:$Q,$A10,支线运输综合报表!$AP:$AP,V$2,支线运输综合报表!$E:$E,"Coleta")/COUNTIFS(支线运输综合报表!$Q:$Q,$A10,支线运输综合报表!$AP:$AP,V$2,支线运输综合报表!$E:$E,"Coleta"),0)</f>
        <v>0</v>
      </c>
      <c r="W10" s="9">
        <f>IFERROR(SUMIFS(支线运输综合报表!$AN:$AN,支线运输综合报表!$Q:$Q,$A10,支线运输综合报表!$AP:$AP,W$2,支线运输综合报表!$E:$E,"Coleta")/COUNTIFS(支线运输综合报表!$Q:$Q,$A10,支线运输综合报表!$AP:$AP,W$2,支线运输综合报表!$E:$E,"Coleta"),0)</f>
        <v>0</v>
      </c>
      <c r="X10" s="9">
        <f>IFERROR(SUMIFS(支线运输综合报表!$AN:$AN,支线运输综合报表!$Q:$Q,$A10,支线运输综合报表!$AP:$AP,X$2,支线运输综合报表!$E:$E,"Coleta")/COUNTIFS(支线运输综合报表!$Q:$Q,$A10,支线运输综合报表!$AP:$AP,X$2,支线运输综合报表!$E:$E,"Coleta"),0)</f>
        <v>0</v>
      </c>
      <c r="Y10" s="9">
        <f>IFERROR(SUMIFS(支线运输综合报表!$AN:$AN,支线运输综合报表!$Q:$Q,$A10,支线运输综合报表!$AP:$AP,Y$2,支线运输综合报表!$E:$E,"Coleta")/COUNTIFS(支线运输综合报表!$Q:$Q,$A10,支线运输综合报表!$AP:$AP,Y$2,支线运输综合报表!$E:$E,"Coleta"),0)</f>
        <v>0</v>
      </c>
      <c r="Z10" s="9">
        <f>IFERROR(SUMIFS(支线运输综合报表!$AN:$AN,支线运输综合报表!$Q:$Q,$A10,支线运输综合报表!$AP:$AP,Z$2,支线运输综合报表!$E:$E,"Coleta")/COUNTIFS(支线运输综合报表!$Q:$Q,$A10,支线运输综合报表!$AP:$AP,Z$2,支线运输综合报表!$E:$E,"Coleta"),0)</f>
        <v>0</v>
      </c>
      <c r="AA10" s="9">
        <f>IFERROR(SUMIFS(支线运输综合报表!$AN:$AN,支线运输综合报表!$Q:$Q,$A10,支线运输综合报表!$AP:$AP,AA$2,支线运输综合报表!$E:$E,"Coleta")/COUNTIFS(支线运输综合报表!$Q:$Q,$A10,支线运输综合报表!$AP:$AP,AA$2,支线运输综合报表!$E:$E,"Coleta"),0)</f>
        <v>0</v>
      </c>
      <c r="AB10" s="9">
        <f>IFERROR(SUMIFS(支线运输综合报表!$AN:$AN,支线运输综合报表!$Q:$Q,$A10,支线运输综合报表!$AP:$AP,AB$2,支线运输综合报表!$E:$E,"Coleta")/COUNTIFS(支线运输综合报表!$Q:$Q,$A10,支线运输综合报表!$AP:$AP,AB$2,支线运输综合报表!$E:$E,"Coleta"),0)</f>
        <v>0</v>
      </c>
      <c r="AC10" s="9">
        <f>IFERROR(SUMIFS(支线运输综合报表!$AN:$AN,支线运输综合报表!$Q:$Q,$A10,支线运输综合报表!$AP:$AP,AC$2,支线运输综合报表!$E:$E,"Coleta")/COUNTIFS(支线运输综合报表!$Q:$Q,$A10,支线运输综合报表!$AP:$AP,AC$2,支线运输综合报表!$E:$E,"Coleta"),0)</f>
        <v>0</v>
      </c>
      <c r="AD10" s="9">
        <f>IFERROR(SUMIFS(支线运输综合报表!$AN:$AN,支线运输综合报表!$Q:$Q,$A10,支线运输综合报表!$AP:$AP,AD$2,支线运输综合报表!$E:$E,"Coleta")/COUNTIFS(支线运输综合报表!$Q:$Q,$A10,支线运输综合报表!$AP:$AP,AD$2,支线运输综合报表!$E:$E,"Coleta"),0)</f>
        <v>0</v>
      </c>
      <c r="AE10" s="9">
        <f>IFERROR(SUMIFS(支线运输综合报表!$AN:$AN,支线运输综合报表!$Q:$Q,$A10,支线运输综合报表!$AP:$AP,AE$2,支线运输综合报表!$E:$E,"Coleta")/COUNTIFS(支线运输综合报表!$Q:$Q,$A10,支线运输综合报表!$AP:$AP,AE$2,支线运输综合报表!$E:$E,"Coleta"),0)</f>
        <v>0</v>
      </c>
      <c r="AF10" s="9">
        <f>IFERROR(SUMIFS(支线运输综合报表!$AN:$AN,支线运输综合报表!$Q:$Q,$A10,支线运输综合报表!$AP:$AP,AF$2,支线运输综合报表!$E:$E,"Coleta")/COUNTIFS(支线运输综合报表!$Q:$Q,$A10,支线运输综合报表!$AP:$AP,AF$2,支线运输综合报表!$E:$E,"Coleta"),0)</f>
        <v>0</v>
      </c>
      <c r="AG10" s="9">
        <f>IFERROR(SUMIFS(支线运输综合报表!$AN:$AN,支线运输综合报表!$Q:$Q,$A10,支线运输综合报表!$AP:$AP,AG$2,支线运输综合报表!$E:$E,"Coleta")/COUNTIFS(支线运输综合报表!$Q:$Q,$A10,支线运输综合报表!$AP:$AP,AG$2,支线运输综合报表!$E:$E,"Coleta"),0)</f>
        <v>0</v>
      </c>
      <c r="AH10" s="9">
        <f>IFERROR(SUMIFS(支线运输综合报表!$AN:$AN,支线运输综合报表!$Q:$Q,$A10,支线运输综合报表!$AP:$AP,AH$2,支线运输综合报表!$E:$E,"Coleta")/COUNTIFS(支线运输综合报表!$Q:$Q,$A10,支线运输综合报表!$AP:$AP,AH$2,支线运输综合报表!$E:$E,"Coleta"),0)</f>
        <v>0</v>
      </c>
      <c r="AI10" s="6"/>
    </row>
    <row r="11" ht="15.6" hidden="1" spans="1:35">
      <c r="A11" s="7" t="s">
        <v>2</v>
      </c>
      <c r="B11" s="8">
        <f t="shared" si="0"/>
        <v>-1</v>
      </c>
      <c r="C11" s="9">
        <f>IFERROR(SUMIFS(支线运输综合报表!$AN:$AN,支线运输综合报表!$Q:$Q,$A11,支线运输综合报表!$E:$E,"Coleta")/COUNTIFS(支线运输综合报表!$Q:$Q,$A11,支线运输综合报表!$E:$E,"Coleta"),0)</f>
        <v>1</v>
      </c>
      <c r="D11" s="9">
        <f>IFERROR(SUMIFS(支线运输综合报表!$AN:$AN,支线运输综合报表!$Q:$Q,$A11,支线运输综合报表!$AP:$AP,D$2,支线运输综合报表!$E:$E,"Coleta")/COUNTIFS(支线运输综合报表!$Q:$Q,$A11,支线运输综合报表!$AP:$AP,D$2,支线运输综合报表!$E:$E,"Coleta"),0)</f>
        <v>1</v>
      </c>
      <c r="E11" s="9">
        <f>IFERROR(SUMIFS(支线运输综合报表!$AN:$AN,支线运输综合报表!$Q:$Q,$A11,支线运输综合报表!$AP:$AP,E$2,支线运输综合报表!$E:$E,"Coleta")/COUNTIFS(支线运输综合报表!$Q:$Q,$A11,支线运输综合报表!$AP:$AP,E$2,支线运输综合报表!$E:$E,"Coleta"),0)</f>
        <v>1</v>
      </c>
      <c r="F11" s="9">
        <f>IFERROR(SUMIFS(支线运输综合报表!$AN:$AN,支线运输综合报表!$Q:$Q,$A11,支线运输综合报表!$AP:$AP,F$2,支线运输综合报表!$E:$E,"Coleta")/COUNTIFS(支线运输综合报表!$Q:$Q,$A11,支线运输综合报表!$AP:$AP,F$2,支线运输综合报表!$E:$E,"Coleta"),0)</f>
        <v>1</v>
      </c>
      <c r="G11" s="9">
        <f>IFERROR(SUMIFS(支线运输综合报表!$AN:$AN,支线运输综合报表!$Q:$Q,$A11,支线运输综合报表!$AP:$AP,G$2,支线运输综合报表!$E:$E,"Coleta")/COUNTIFS(支线运输综合报表!$Q:$Q,$A11,支线运输综合报表!$AP:$AP,G$2,支线运输综合报表!$E:$E,"Coleta"),0)</f>
        <v>0</v>
      </c>
      <c r="H11" s="9">
        <f>IFERROR(SUMIFS(支线运输综合报表!$AN:$AN,支线运输综合报表!$Q:$Q,$A11,支线运输综合报表!$AP:$AP,H$2,支线运输综合报表!$E:$E,"Coleta")/COUNTIFS(支线运输综合报表!$Q:$Q,$A11,支线运输综合报表!$AP:$AP,H$2,支线运输综合报表!$E:$E,"Coleta"),0)</f>
        <v>0</v>
      </c>
      <c r="I11" s="9">
        <f>IFERROR(SUMIFS(支线运输综合报表!$AN:$AN,支线运输综合报表!$Q:$Q,$A11,支线运输综合报表!$AP:$AP,I$2,支线运输综合报表!$E:$E,"Coleta")/COUNTIFS(支线运输综合报表!$Q:$Q,$A11,支线运输综合报表!$AP:$AP,I$2,支线运输综合报表!$E:$E,"Coleta"),0)</f>
        <v>0</v>
      </c>
      <c r="J11" s="9">
        <f>IFERROR(SUMIFS(支线运输综合报表!$AN:$AN,支线运输综合报表!$Q:$Q,$A11,支线运输综合报表!$AP:$AP,J$2,支线运输综合报表!$E:$E,"Coleta")/COUNTIFS(支线运输综合报表!$Q:$Q,$A11,支线运输综合报表!$AP:$AP,J$2,支线运输综合报表!$E:$E,"Coleta"),0)</f>
        <v>0</v>
      </c>
      <c r="K11" s="9">
        <f>IFERROR(SUMIFS(支线运输综合报表!$AN:$AN,支线运输综合报表!$Q:$Q,$A11,支线运输综合报表!$AP:$AP,K$2,支线运输综合报表!$E:$E,"Coleta")/COUNTIFS(支线运输综合报表!$Q:$Q,$A11,支线运输综合报表!$AP:$AP,K$2,支线运输综合报表!$E:$E,"Coleta"),0)</f>
        <v>0</v>
      </c>
      <c r="L11" s="9">
        <f>IFERROR(SUMIFS(支线运输综合报表!$AN:$AN,支线运输综合报表!$Q:$Q,$A11,支线运输综合报表!$AP:$AP,L$2,支线运输综合报表!$E:$E,"Coleta")/COUNTIFS(支线运输综合报表!$Q:$Q,$A11,支线运输综合报表!$AP:$AP,L$2,支线运输综合报表!$E:$E,"Coleta"),0)</f>
        <v>0</v>
      </c>
      <c r="M11" s="9">
        <f>IFERROR(SUMIFS(支线运输综合报表!$AN:$AN,支线运输综合报表!$Q:$Q,$A11,支线运输综合报表!$AP:$AP,M$2,支线运输综合报表!$E:$E,"Coleta")/COUNTIFS(支线运输综合报表!$Q:$Q,$A11,支线运输综合报表!$AP:$AP,M$2,支线运输综合报表!$E:$E,"Coleta"),0)</f>
        <v>0</v>
      </c>
      <c r="N11" s="9">
        <f>IFERROR(SUMIFS(支线运输综合报表!$AN:$AN,支线运输综合报表!$Q:$Q,$A11,支线运输综合报表!$AP:$AP,N$2,支线运输综合报表!$E:$E,"Coleta")/COUNTIFS(支线运输综合报表!$Q:$Q,$A11,支线运输综合报表!$AP:$AP,N$2,支线运输综合报表!$E:$E,"Coleta"),0)</f>
        <v>0</v>
      </c>
      <c r="O11" s="9">
        <f>IFERROR(SUMIFS(支线运输综合报表!$AN:$AN,支线运输综合报表!$Q:$Q,$A11,支线运输综合报表!$AP:$AP,O$2,支线运输综合报表!$E:$E,"Coleta")/COUNTIFS(支线运输综合报表!$Q:$Q,$A11,支线运输综合报表!$AP:$AP,O$2,支线运输综合报表!$E:$E,"Coleta"),0)</f>
        <v>0</v>
      </c>
      <c r="P11" s="9">
        <f>IFERROR(SUMIFS(支线运输综合报表!$AN:$AN,支线运输综合报表!$Q:$Q,$A11,支线运输综合报表!$AP:$AP,P$2,支线运输综合报表!$E:$E,"Coleta")/COUNTIFS(支线运输综合报表!$Q:$Q,$A11,支线运输综合报表!$AP:$AP,P$2,支线运输综合报表!$E:$E,"Coleta"),0)</f>
        <v>0</v>
      </c>
      <c r="Q11" s="9">
        <f>IFERROR(SUMIFS(支线运输综合报表!$AN:$AN,支线运输综合报表!$Q:$Q,$A11,支线运输综合报表!$AP:$AP,Q$2,支线运输综合报表!$E:$E,"Coleta")/COUNTIFS(支线运输综合报表!$Q:$Q,$A11,支线运输综合报表!$AP:$AP,Q$2,支线运输综合报表!$E:$E,"Coleta"),0)</f>
        <v>0</v>
      </c>
      <c r="R11" s="9">
        <f>IFERROR(SUMIFS(支线运输综合报表!$AN:$AN,支线运输综合报表!$Q:$Q,$A11,支线运输综合报表!$AP:$AP,R$2,支线运输综合报表!$E:$E,"Coleta")/COUNTIFS(支线运输综合报表!$Q:$Q,$A11,支线运输综合报表!$AP:$AP,R$2,支线运输综合报表!$E:$E,"Coleta"),0)</f>
        <v>0</v>
      </c>
      <c r="S11" s="9">
        <f>IFERROR(SUMIFS(支线运输综合报表!$AN:$AN,支线运输综合报表!$Q:$Q,$A11,支线运输综合报表!$AP:$AP,S$2,支线运输综合报表!$E:$E,"Coleta")/COUNTIFS(支线运输综合报表!$Q:$Q,$A11,支线运输综合报表!$AP:$AP,S$2,支线运输综合报表!$E:$E,"Coleta"),0)</f>
        <v>0</v>
      </c>
      <c r="T11" s="9">
        <f>IFERROR(SUMIFS(支线运输综合报表!$AN:$AN,支线运输综合报表!$Q:$Q,$A11,支线运输综合报表!$AP:$AP,T$2,支线运输综合报表!$E:$E,"Coleta")/COUNTIFS(支线运输综合报表!$Q:$Q,$A11,支线运输综合报表!$AP:$AP,T$2,支线运输综合报表!$E:$E,"Coleta"),0)</f>
        <v>0</v>
      </c>
      <c r="U11" s="9">
        <f>IFERROR(SUMIFS(支线运输综合报表!$AN:$AN,支线运输综合报表!$Q:$Q,$A11,支线运输综合报表!$AP:$AP,U$2,支线运输综合报表!$E:$E,"Coleta")/COUNTIFS(支线运输综合报表!$Q:$Q,$A11,支线运输综合报表!$AP:$AP,U$2,支线运输综合报表!$E:$E,"Coleta"),0)</f>
        <v>0</v>
      </c>
      <c r="V11" s="9">
        <f>IFERROR(SUMIFS(支线运输综合报表!$AN:$AN,支线运输综合报表!$Q:$Q,$A11,支线运输综合报表!$AP:$AP,V$2,支线运输综合报表!$E:$E,"Coleta")/COUNTIFS(支线运输综合报表!$Q:$Q,$A11,支线运输综合报表!$AP:$AP,V$2,支线运输综合报表!$E:$E,"Coleta"),0)</f>
        <v>0</v>
      </c>
      <c r="W11" s="9">
        <f>IFERROR(SUMIFS(支线运输综合报表!$AN:$AN,支线运输综合报表!$Q:$Q,$A11,支线运输综合报表!$AP:$AP,W$2,支线运输综合报表!$E:$E,"Coleta")/COUNTIFS(支线运输综合报表!$Q:$Q,$A11,支线运输综合报表!$AP:$AP,W$2,支线运输综合报表!$E:$E,"Coleta"),0)</f>
        <v>0</v>
      </c>
      <c r="X11" s="9">
        <f>IFERROR(SUMIFS(支线运输综合报表!$AN:$AN,支线运输综合报表!$Q:$Q,$A11,支线运输综合报表!$AP:$AP,X$2,支线运输综合报表!$E:$E,"Coleta")/COUNTIFS(支线运输综合报表!$Q:$Q,$A11,支线运输综合报表!$AP:$AP,X$2,支线运输综合报表!$E:$E,"Coleta"),0)</f>
        <v>0</v>
      </c>
      <c r="Y11" s="9">
        <f>IFERROR(SUMIFS(支线运输综合报表!$AN:$AN,支线运输综合报表!$Q:$Q,$A11,支线运输综合报表!$AP:$AP,Y$2,支线运输综合报表!$E:$E,"Coleta")/COUNTIFS(支线运输综合报表!$Q:$Q,$A11,支线运输综合报表!$AP:$AP,Y$2,支线运输综合报表!$E:$E,"Coleta"),0)</f>
        <v>0</v>
      </c>
      <c r="Z11" s="9">
        <f>IFERROR(SUMIFS(支线运输综合报表!$AN:$AN,支线运输综合报表!$Q:$Q,$A11,支线运输综合报表!$AP:$AP,Z$2,支线运输综合报表!$E:$E,"Coleta")/COUNTIFS(支线运输综合报表!$Q:$Q,$A11,支线运输综合报表!$AP:$AP,Z$2,支线运输综合报表!$E:$E,"Coleta"),0)</f>
        <v>0</v>
      </c>
      <c r="AA11" s="9">
        <f>IFERROR(SUMIFS(支线运输综合报表!$AN:$AN,支线运输综合报表!$Q:$Q,$A11,支线运输综合报表!$AP:$AP,AA$2,支线运输综合报表!$E:$E,"Coleta")/COUNTIFS(支线运输综合报表!$Q:$Q,$A11,支线运输综合报表!$AP:$AP,AA$2,支线运输综合报表!$E:$E,"Coleta"),0)</f>
        <v>0</v>
      </c>
      <c r="AB11" s="9">
        <f>IFERROR(SUMIFS(支线运输综合报表!$AN:$AN,支线运输综合报表!$Q:$Q,$A11,支线运输综合报表!$AP:$AP,AB$2,支线运输综合报表!$E:$E,"Coleta")/COUNTIFS(支线运输综合报表!$Q:$Q,$A11,支线运输综合报表!$AP:$AP,AB$2,支线运输综合报表!$E:$E,"Coleta"),0)</f>
        <v>0</v>
      </c>
      <c r="AC11" s="9">
        <f>IFERROR(SUMIFS(支线运输综合报表!$AN:$AN,支线运输综合报表!$Q:$Q,$A11,支线运输综合报表!$AP:$AP,AC$2,支线运输综合报表!$E:$E,"Coleta")/COUNTIFS(支线运输综合报表!$Q:$Q,$A11,支线运输综合报表!$AP:$AP,AC$2,支线运输综合报表!$E:$E,"Coleta"),0)</f>
        <v>0</v>
      </c>
      <c r="AD11" s="9">
        <f>IFERROR(SUMIFS(支线运输综合报表!$AN:$AN,支线运输综合报表!$Q:$Q,$A11,支线运输综合报表!$AP:$AP,AD$2,支线运输综合报表!$E:$E,"Coleta")/COUNTIFS(支线运输综合报表!$Q:$Q,$A11,支线运输综合报表!$AP:$AP,AD$2,支线运输综合报表!$E:$E,"Coleta"),0)</f>
        <v>0</v>
      </c>
      <c r="AE11" s="9">
        <f>IFERROR(SUMIFS(支线运输综合报表!$AN:$AN,支线运输综合报表!$Q:$Q,$A11,支线运输综合报表!$AP:$AP,AE$2,支线运输综合报表!$E:$E,"Coleta")/COUNTIFS(支线运输综合报表!$Q:$Q,$A11,支线运输综合报表!$AP:$AP,AE$2,支线运输综合报表!$E:$E,"Coleta"),0)</f>
        <v>0</v>
      </c>
      <c r="AF11" s="9">
        <f>IFERROR(SUMIFS(支线运输综合报表!$AN:$AN,支线运输综合报表!$Q:$Q,$A11,支线运输综合报表!$AP:$AP,AF$2,支线运输综合报表!$E:$E,"Coleta")/COUNTIFS(支线运输综合报表!$Q:$Q,$A11,支线运输综合报表!$AP:$AP,AF$2,支线运输综合报表!$E:$E,"Coleta"),0)</f>
        <v>0</v>
      </c>
      <c r="AG11" s="9">
        <f>IFERROR(SUMIFS(支线运输综合报表!$AN:$AN,支线运输综合报表!$Q:$Q,$A11,支线运输综合报表!$AP:$AP,AG$2,支线运输综合报表!$E:$E,"Coleta")/COUNTIFS(支线运输综合报表!$Q:$Q,$A11,支线运输综合报表!$AP:$AP,AG$2,支线运输综合报表!$E:$E,"Coleta"),0)</f>
        <v>0</v>
      </c>
      <c r="AH11" s="9">
        <f>IFERROR(SUMIFS(支线运输综合报表!$AN:$AN,支线运输综合报表!$Q:$Q,$A11,支线运输综合报表!$AP:$AP,AH$2,支线运输综合报表!$E:$E,"Coleta")/COUNTIFS(支线运输综合报表!$Q:$Q,$A11,支线运输综合报表!$AP:$AP,AH$2,支线运输综合报表!$E:$E,"Coleta"),0)</f>
        <v>0</v>
      </c>
      <c r="AI11" s="6"/>
    </row>
    <row r="12" spans="1:35">
      <c r="A12" s="1" t="s">
        <v>45476</v>
      </c>
    </row>
    <row r="13" spans="1:35">
      <c r="A13" s="2" t="s">
        <v>45477</v>
      </c>
      <c r="B13" s="2" t="s">
        <v>45478</v>
      </c>
      <c r="C13" s="2" t="s">
        <v>45474</v>
      </c>
      <c r="D13" s="3">
        <v>46296</v>
      </c>
      <c r="E13" s="3">
        <f>D13+1</f>
        <v>46297</v>
      </c>
      <c r="F13" s="3">
        <f>E13+1</f>
        <v>46298</v>
      </c>
      <c r="G13" s="3">
        <f>F13+1</f>
        <v>46299</v>
      </c>
      <c r="H13" s="3">
        <f>G13+1</f>
        <v>46300</v>
      </c>
      <c r="I13" s="3">
        <f>H13+1</f>
        <v>46301</v>
      </c>
      <c r="J13" s="3">
        <f>I13+1</f>
        <v>46302</v>
      </c>
      <c r="K13" s="3">
        <f>J13+1</f>
        <v>46303</v>
      </c>
      <c r="L13" s="3">
        <f>K13+1</f>
        <v>46304</v>
      </c>
      <c r="M13" s="3">
        <f>L13+1</f>
        <v>46305</v>
      </c>
      <c r="N13" s="3">
        <f>M13+1</f>
        <v>46306</v>
      </c>
      <c r="O13" s="3">
        <f>N13+1</f>
        <v>46307</v>
      </c>
      <c r="P13" s="3">
        <f>O13+1</f>
        <v>46308</v>
      </c>
      <c r="Q13" s="3">
        <f>P13+1</f>
        <v>46309</v>
      </c>
      <c r="R13" s="3">
        <f>Q13+1</f>
        <v>46310</v>
      </c>
      <c r="S13" s="3">
        <f>R13+1</f>
        <v>46311</v>
      </c>
      <c r="T13" s="3">
        <f>S13+1</f>
        <v>46312</v>
      </c>
      <c r="U13" s="3">
        <f>T13+1</f>
        <v>46313</v>
      </c>
      <c r="V13" s="3">
        <f>U13+1</f>
        <v>46314</v>
      </c>
      <c r="W13" s="3">
        <f>V13+1</f>
        <v>46315</v>
      </c>
      <c r="X13" s="3">
        <f>W13+1</f>
        <v>46316</v>
      </c>
      <c r="Y13" s="3">
        <f>X13+1</f>
        <v>46317</v>
      </c>
      <c r="Z13" s="3">
        <f>Y13+1</f>
        <v>46318</v>
      </c>
      <c r="AA13" s="3">
        <f>Z13+1</f>
        <v>46319</v>
      </c>
      <c r="AB13" s="3">
        <f>AA13+1</f>
        <v>46320</v>
      </c>
      <c r="AC13" s="3">
        <f>AB13+1</f>
        <v>46321</v>
      </c>
      <c r="AD13" s="3">
        <f>AC13+1</f>
        <v>46322</v>
      </c>
      <c r="AE13" s="3">
        <f>AD13+1</f>
        <v>46323</v>
      </c>
      <c r="AF13" s="3">
        <f>AE13+1</f>
        <v>46324</v>
      </c>
      <c r="AG13" s="3">
        <f>AF13+1</f>
        <v>46325</v>
      </c>
      <c r="AH13" s="3">
        <f>AG13+1</f>
        <v>46326</v>
      </c>
      <c r="AI13" s="3" t="s">
        <v>45475</v>
      </c>
    </row>
    <row r="14" spans="1:35">
      <c r="A14" s="4" t="s">
        <v>45460</v>
      </c>
      <c r="B14" s="5">
        <f>G14-F14</f>
        <v>-0.00985993730905055</v>
      </c>
      <c r="C14" s="5">
        <f>IFERROR(SUMIFS(支线运输综合报表!$AN:$AN,支线运输综合报表!$E:$E,"Entrega")/COUNTIFS(支线运输综合报表!$E:$E,"Entrega"),0)</f>
        <v>0.979776637488681</v>
      </c>
      <c r="D14" s="5">
        <f>IFERROR(SUMIFS(支线运输综合报表!$AN:$AN,支线运输综合报表!$AP:$AP,D13,支线运输综合报表!$E:$E,"Entrega")/COUNTIFS(支线运输综合报表!$AP:$AP,D13,支线运输综合报表!$E:$E,"Entrega"),0)</f>
        <v>0.985698569856986</v>
      </c>
      <c r="E14" s="5">
        <f>IFERROR(SUMIFS(支线运输综合报表!$AN:$AN,支线运输综合报表!$AP:$AP,E13,支线运输综合报表!$E:$E,"Entrega")/COUNTIFS(支线运输综合报表!$AP:$AP,E13,支线运输综合报表!$E:$E,"Entrega"),0)</f>
        <v>0.981759656652361</v>
      </c>
      <c r="F14" s="5">
        <f>IFERROR(SUMIFS(支线运输综合报表!$AN:$AN,支线运输综合报表!$AP:$AP,F13,支线运输综合报表!$E:$E,"Entrega")/COUNTIFS(支线运输综合报表!$AP:$AP,F13,支线运输综合报表!$E:$E,"Entrega"),0)</f>
        <v>0.978494623655914</v>
      </c>
      <c r="G14" s="5">
        <f>IFERROR(SUMIFS(支线运输综合报表!$AN:$AN,支线运输综合报表!$AP:$AP,G13,支线运输综合报表!$E:$E,"Entrega")/COUNTIFS(支线运输综合报表!$AP:$AP,G13,支线运输综合报表!$E:$E,"Entrega"),0)</f>
        <v>0.968634686346863</v>
      </c>
      <c r="H14" s="5">
        <f>IFERROR(SUMIFS(支线运输综合报表!$AN:$AN,支线运输综合报表!$AP:$AP,H13,支线运输综合报表!$E:$E,"Entrega")/COUNTIFS(支线运输综合报表!$AP:$AP,H13,支线运输综合报表!$E:$E,"Entrega"),0)</f>
        <v>0</v>
      </c>
      <c r="I14" s="5">
        <f>IFERROR(SUMIFS(支线运输综合报表!$AN:$AN,支线运输综合报表!$AP:$AP,I13,支线运输综合报表!$E:$E,"Entrega")/COUNTIFS(支线运输综合报表!$AP:$AP,I13,支线运输综合报表!$E:$E,"Entrega"),0)</f>
        <v>0</v>
      </c>
      <c r="J14" s="5">
        <f>IFERROR(SUMIFS(支线运输综合报表!$AN:$AN,支线运输综合报表!$AP:$AP,J13,支线运输综合报表!$E:$E,"Entrega")/COUNTIFS(支线运输综合报表!$AP:$AP,J13,支线运输综合报表!$E:$E,"Entrega"),0)</f>
        <v>0</v>
      </c>
      <c r="K14" s="5">
        <f>IFERROR(SUMIFS(支线运输综合报表!$AN:$AN,支线运输综合报表!$AP:$AP,K13,支线运输综合报表!$E:$E,"Entrega")/COUNTIFS(支线运输综合报表!$AP:$AP,K13,支线运输综合报表!$E:$E,"Entrega"),0)</f>
        <v>0</v>
      </c>
      <c r="L14" s="5">
        <f>IFERROR(SUMIFS(支线运输综合报表!$AN:$AN,支线运输综合报表!$AP:$AP,L13,支线运输综合报表!$E:$E,"Entrega")/COUNTIFS(支线运输综合报表!$AP:$AP,L13,支线运输综合报表!$E:$E,"Entrega"),0)</f>
        <v>0</v>
      </c>
      <c r="M14" s="5">
        <f>IFERROR(SUMIFS(支线运输综合报表!$AN:$AN,支线运输综合报表!$AP:$AP,M13,支线运输综合报表!$E:$E,"Entrega")/COUNTIFS(支线运输综合报表!$AP:$AP,M13,支线运输综合报表!$E:$E,"Entrega"),0)</f>
        <v>0</v>
      </c>
      <c r="N14" s="5">
        <f>IFERROR(SUMIFS(支线运输综合报表!$AN:$AN,支线运输综合报表!$AP:$AP,N13,支线运输综合报表!$E:$E,"Entrega")/COUNTIFS(支线运输综合报表!$AP:$AP,N13,支线运输综合报表!$E:$E,"Entrega"),0)</f>
        <v>0</v>
      </c>
      <c r="O14" s="5">
        <f>IFERROR(SUMIFS(支线运输综合报表!$AN:$AN,支线运输综合报表!$AP:$AP,O13,支线运输综合报表!$E:$E,"Entrega")/COUNTIFS(支线运输综合报表!$AP:$AP,O13,支线运输综合报表!$E:$E,"Entrega"),0)</f>
        <v>0</v>
      </c>
      <c r="P14" s="5">
        <f>IFERROR(SUMIFS(支线运输综合报表!$AN:$AN,支线运输综合报表!$AP:$AP,P13,支线运输综合报表!$E:$E,"Entrega")/COUNTIFS(支线运输综合报表!$AP:$AP,P13,支线运输综合报表!$E:$E,"Entrega"),0)</f>
        <v>0</v>
      </c>
      <c r="Q14" s="5">
        <f>IFERROR(SUMIFS(支线运输综合报表!$AN:$AN,支线运输综合报表!$AP:$AP,Q13,支线运输综合报表!$E:$E,"Entrega")/COUNTIFS(支线运输综合报表!$AP:$AP,Q13,支线运输综合报表!$E:$E,"Entrega"),0)</f>
        <v>0</v>
      </c>
      <c r="R14" s="5">
        <f>IFERROR(SUMIFS(支线运输综合报表!$AN:$AN,支线运输综合报表!$AP:$AP,R13,支线运输综合报表!$E:$E,"Entrega")/COUNTIFS(支线运输综合报表!$AP:$AP,R13,支线运输综合报表!$E:$E,"Entrega"),0)</f>
        <v>0</v>
      </c>
      <c r="S14" s="5">
        <f>IFERROR(SUMIFS(支线运输综合报表!$AN:$AN,支线运输综合报表!$AP:$AP,S13,支线运输综合报表!$E:$E,"Entrega")/COUNTIFS(支线运输综合报表!$AP:$AP,S13,支线运输综合报表!$E:$E,"Entrega"),0)</f>
        <v>0</v>
      </c>
      <c r="T14" s="5">
        <f>IFERROR(SUMIFS(支线运输综合报表!$AN:$AN,支线运输综合报表!$AP:$AP,T13,支线运输综合报表!$E:$E,"Entrega")/COUNTIFS(支线运输综合报表!$AP:$AP,T13,支线运输综合报表!$E:$E,"Entrega"),0)</f>
        <v>0</v>
      </c>
      <c r="U14" s="5">
        <f>IFERROR(SUMIFS(支线运输综合报表!$AN:$AN,支线运输综合报表!$AP:$AP,U13,支线运输综合报表!$E:$E,"Entrega")/COUNTIFS(支线运输综合报表!$AP:$AP,U13,支线运输综合报表!$E:$E,"Entrega"),0)</f>
        <v>0</v>
      </c>
      <c r="V14" s="5">
        <f>IFERROR(SUMIFS(支线运输综合报表!$AN:$AN,支线运输综合报表!$AP:$AP,V13,支线运输综合报表!$E:$E,"Entrega")/COUNTIFS(支线运输综合报表!$AP:$AP,V13,支线运输综合报表!$E:$E,"Entrega"),0)</f>
        <v>0</v>
      </c>
      <c r="W14" s="5">
        <f>IFERROR(SUMIFS(支线运输综合报表!$AN:$AN,支线运输综合报表!$AP:$AP,W13,支线运输综合报表!$E:$E,"Entrega")/COUNTIFS(支线运输综合报表!$AP:$AP,W13,支线运输综合报表!$E:$E,"Entrega"),0)</f>
        <v>0</v>
      </c>
      <c r="X14" s="5">
        <f>IFERROR(SUMIFS(支线运输综合报表!$AN:$AN,支线运输综合报表!$AP:$AP,X13,支线运输综合报表!$E:$E,"Entrega")/COUNTIFS(支线运输综合报表!$AP:$AP,X13,支线运输综合报表!$E:$E,"Entrega"),0)</f>
        <v>0</v>
      </c>
      <c r="Y14" s="5">
        <f>IFERROR(SUMIFS(支线运输综合报表!$AN:$AN,支线运输综合报表!$AP:$AP,Y13,支线运输综合报表!$E:$E,"Entrega")/COUNTIFS(支线运输综合报表!$AP:$AP,Y13,支线运输综合报表!$E:$E,"Entrega"),0)</f>
        <v>0</v>
      </c>
      <c r="Z14" s="5">
        <f>IFERROR(SUMIFS(支线运输综合报表!$AN:$AN,支线运输综合报表!$AP:$AP,Z13,支线运输综合报表!$E:$E,"Entrega")/COUNTIFS(支线运输综合报表!$AP:$AP,Z13,支线运输综合报表!$E:$E,"Entrega"),0)</f>
        <v>0</v>
      </c>
      <c r="AA14" s="5">
        <f>IFERROR(SUMIFS(支线运输综合报表!$AN:$AN,支线运输综合报表!$AP:$AP,AA13,支线运输综合报表!$E:$E,"Entrega")/COUNTIFS(支线运输综合报表!$AP:$AP,AA13,支线运输综合报表!$E:$E,"Entrega"),0)</f>
        <v>0</v>
      </c>
      <c r="AB14" s="5">
        <f>IFERROR(SUMIFS(支线运输综合报表!$AN:$AN,支线运输综合报表!$AP:$AP,AB13,支线运输综合报表!$E:$E,"Entrega")/COUNTIFS(支线运输综合报表!$AP:$AP,AB13,支线运输综合报表!$E:$E,"Entrega"),0)</f>
        <v>0</v>
      </c>
      <c r="AC14" s="5">
        <f>IFERROR(SUMIFS(支线运输综合报表!$AN:$AN,支线运输综合报表!$AP:$AP,AC13,支线运输综合报表!$E:$E,"Entrega")/COUNTIFS(支线运输综合报表!$AP:$AP,AC13,支线运输综合报表!$E:$E,"Entrega"),0)</f>
        <v>0</v>
      </c>
      <c r="AD14" s="5">
        <f>IFERROR(SUMIFS(支线运输综合报表!$AN:$AN,支线运输综合报表!$AP:$AP,AD13,支线运输综合报表!$E:$E,"Entrega")/COUNTIFS(支线运输综合报表!$AP:$AP,AD13,支线运输综合报表!$E:$E,"Entrega"),0)</f>
        <v>0</v>
      </c>
      <c r="AE14" s="5">
        <f>IFERROR(SUMIFS(支线运输综合报表!$AN:$AN,支线运输综合报表!$AP:$AP,AE13,支线运输综合报表!$E:$E,"Entrega")/COUNTIFS(支线运输综合报表!$AP:$AP,AE13,支线运输综合报表!$E:$E,"Entrega"),0)</f>
        <v>0</v>
      </c>
      <c r="AF14" s="5">
        <f>IFERROR(SUMIFS(支线运输综合报表!$AN:$AN,支线运输综合报表!$AP:$AP,AF13,支线运输综合报表!$E:$E,"Entrega")/COUNTIFS(支线运输综合报表!$AP:$AP,AF13,支线运输综合报表!$E:$E,"Entrega"),0)</f>
        <v>0</v>
      </c>
      <c r="AG14" s="5">
        <f>IFERROR(SUMIFS(支线运输综合报表!$AN:$AN,支线运输综合报表!$AP:$AP,AG13,支线运输综合报表!$E:$E,"Entrega")/COUNTIFS(支线运输综合报表!$AP:$AP,AG13,支线运输综合报表!$E:$E,"Entrega"),0)</f>
        <v>0</v>
      </c>
      <c r="AH14" s="5">
        <f>IFERROR(SUMIFS(支线运输综合报表!$AN:$AN,支线运输综合报表!$AP:$AP,AH13,支线运输综合报表!$E:$E,"Entrega")/COUNTIFS(支线运输综合报表!$AP:$AP,AH13,支线运输综合报表!$E:$E,"Entrega"),0)</f>
        <v>0</v>
      </c>
      <c r="AI14" s="6"/>
    </row>
    <row r="15" ht="15.6" spans="1:35">
      <c r="A15" s="7" t="s">
        <v>2</v>
      </c>
      <c r="B15" s="8">
        <f>G15-F15</f>
        <v>0.00649350649350644</v>
      </c>
      <c r="C15" s="9">
        <f>IFERROR(SUMIFS(支线运输综合报表!$AN:$AN,支线运输综合报表!$Q:$Q,$A15,支线运输综合报表!$E:$E,"Entrega")/COUNTIFS(支线运输综合报表!$Q:$Q,$A15,支线运输综合报表!$E:$E,"Entrega"),0)</f>
        <v>0.990888382687927</v>
      </c>
      <c r="D15" s="9">
        <f>IFERROR(SUMIFS(支线运输综合报表!$AN:$AN,支线运输综合报表!$Q:$Q,$A15,支线运输综合报表!$AP:$AP,D$2,支线运输综合报表!$E:$E,"Entrega")/COUNTIFS(支线运输综合报表!$Q:$Q,$A15,支线运输综合报表!$AP:$AP,D$2,支线运输综合报表!$E:$E,"Entrega"),0)</f>
        <v>0.984848484848485</v>
      </c>
      <c r="E15" s="9">
        <f>IFERROR(SUMIFS(支线运输综合报表!$AN:$AN,支线运输综合报表!$Q:$Q,$A15,支线运输综合报表!$AP:$AP,E$2,支线运输综合报表!$E:$E,"Entrega")/COUNTIFS(支线运输综合报表!$Q:$Q,$A15,支线运输综合报表!$AP:$AP,E$2,支线运输综合报表!$E:$E,"Entrega"),0)</f>
        <v>0.993150684931507</v>
      </c>
      <c r="F15" s="9">
        <f>IFERROR(SUMIFS(支线运输综合报表!$AN:$AN,支线运输综合报表!$Q:$Q,$A15,支线运输综合报表!$AP:$AP,F$2,支线运输综合报表!$E:$E,"Entrega")/COUNTIFS(支线运输综合报表!$Q:$Q,$A15,支线运输综合报表!$AP:$AP,F$2,支线运输综合报表!$E:$E,"Entrega"),0)</f>
        <v>0.993506493506494</v>
      </c>
      <c r="G15" s="9">
        <f>IFERROR(SUMIFS(支线运输综合报表!$AN:$AN,支线运输综合报表!$Q:$Q,$A15,支线运输综合报表!$AP:$AP,G$2,支线运输综合报表!$E:$E,"Entrega")/COUNTIFS(支线运输综合报表!$Q:$Q,$A15,支线运输综合报表!$AP:$AP,G$2,支线运输综合报表!$E:$E,"Entrega"),0)</f>
        <v>1</v>
      </c>
      <c r="H15" s="9">
        <f>IFERROR(SUMIFS(支线运输综合报表!$AN:$AN,支线运输综合报表!$Q:$Q,$A15,支线运输综合报表!$AP:$AP,H$2,支线运输综合报表!$E:$E,"Entrega")/COUNTIFS(支线运输综合报表!$Q:$Q,$A15,支线运输综合报表!$AP:$AP,H$2,支线运输综合报表!$E:$E,"Entrega"),0)</f>
        <v>0</v>
      </c>
      <c r="I15" s="9">
        <f>IFERROR(SUMIFS(支线运输综合报表!$AN:$AN,支线运输综合报表!$Q:$Q,$A15,支线运输综合报表!$AP:$AP,I$2,支线运输综合报表!$E:$E,"Entrega")/COUNTIFS(支线运输综合报表!$Q:$Q,$A15,支线运输综合报表!$AP:$AP,I$2,支线运输综合报表!$E:$E,"Entrega"),0)</f>
        <v>0</v>
      </c>
      <c r="J15" s="9">
        <f>IFERROR(SUMIFS(支线运输综合报表!$AN:$AN,支线运输综合报表!$Q:$Q,$A15,支线运输综合报表!$AP:$AP,J$2,支线运输综合报表!$E:$E,"Entrega")/COUNTIFS(支线运输综合报表!$Q:$Q,$A15,支线运输综合报表!$AP:$AP,J$2,支线运输综合报表!$E:$E,"Entrega"),0)</f>
        <v>0</v>
      </c>
      <c r="K15" s="9">
        <f>IFERROR(SUMIFS(支线运输综合报表!$AN:$AN,支线运输综合报表!$Q:$Q,$A15,支线运输综合报表!$AP:$AP,K$2,支线运输综合报表!$E:$E,"Entrega")/COUNTIFS(支线运输综合报表!$Q:$Q,$A15,支线运输综合报表!$AP:$AP,K$2,支线运输综合报表!$E:$E,"Entrega"),0)</f>
        <v>0</v>
      </c>
      <c r="L15" s="9">
        <f>IFERROR(SUMIFS(支线运输综合报表!$AN:$AN,支线运输综合报表!$Q:$Q,$A15,支线运输综合报表!$AP:$AP,L$2,支线运输综合报表!$E:$E,"Entrega")/COUNTIFS(支线运输综合报表!$Q:$Q,$A15,支线运输综合报表!$AP:$AP,L$2,支线运输综合报表!$E:$E,"Entrega"),0)</f>
        <v>0</v>
      </c>
      <c r="M15" s="9">
        <f>IFERROR(SUMIFS(支线运输综合报表!$AN:$AN,支线运输综合报表!$Q:$Q,$A15,支线运输综合报表!$AP:$AP,M$2,支线运输综合报表!$E:$E,"Entrega")/COUNTIFS(支线运输综合报表!$Q:$Q,$A15,支线运输综合报表!$AP:$AP,M$2,支线运输综合报表!$E:$E,"Entrega"),0)</f>
        <v>0</v>
      </c>
      <c r="N15" s="9">
        <f>IFERROR(SUMIFS(支线运输综合报表!$AN:$AN,支线运输综合报表!$Q:$Q,$A15,支线运输综合报表!$AP:$AP,N$2,支线运输综合报表!$E:$E,"Entrega")/COUNTIFS(支线运输综合报表!$Q:$Q,$A15,支线运输综合报表!$AP:$AP,N$2,支线运输综合报表!$E:$E,"Entrega"),0)</f>
        <v>0</v>
      </c>
      <c r="O15" s="9">
        <f>IFERROR(SUMIFS(支线运输综合报表!$AN:$AN,支线运输综合报表!$Q:$Q,$A15,支线运输综合报表!$AP:$AP,O$2,支线运输综合报表!$E:$E,"Entrega")/COUNTIFS(支线运输综合报表!$Q:$Q,$A15,支线运输综合报表!$AP:$AP,O$2,支线运输综合报表!$E:$E,"Entrega"),0)</f>
        <v>0</v>
      </c>
      <c r="P15" s="9">
        <f>IFERROR(SUMIFS(支线运输综合报表!$AN:$AN,支线运输综合报表!$Q:$Q,$A15,支线运输综合报表!$AP:$AP,P$2,支线运输综合报表!$E:$E,"Entrega")/COUNTIFS(支线运输综合报表!$Q:$Q,$A15,支线运输综合报表!$AP:$AP,P$2,支线运输综合报表!$E:$E,"Entrega"),0)</f>
        <v>0</v>
      </c>
      <c r="Q15" s="9">
        <f>IFERROR(SUMIFS(支线运输综合报表!$AN:$AN,支线运输综合报表!$Q:$Q,$A15,支线运输综合报表!$AP:$AP,Q$2,支线运输综合报表!$E:$E,"Entrega")/COUNTIFS(支线运输综合报表!$Q:$Q,$A15,支线运输综合报表!$AP:$AP,Q$2,支线运输综合报表!$E:$E,"Entrega"),0)</f>
        <v>0</v>
      </c>
      <c r="R15" s="9">
        <f>IFERROR(SUMIFS(支线运输综合报表!$AN:$AN,支线运输综合报表!$Q:$Q,$A15,支线运输综合报表!$AP:$AP,R$2,支线运输综合报表!$E:$E,"Entrega")/COUNTIFS(支线运输综合报表!$Q:$Q,$A15,支线运输综合报表!$AP:$AP,R$2,支线运输综合报表!$E:$E,"Entrega"),0)</f>
        <v>0</v>
      </c>
      <c r="S15" s="9">
        <f>IFERROR(SUMIFS(支线运输综合报表!$AN:$AN,支线运输综合报表!$Q:$Q,$A15,支线运输综合报表!$AP:$AP,S$2,支线运输综合报表!$E:$E,"Entrega")/COUNTIFS(支线运输综合报表!$Q:$Q,$A15,支线运输综合报表!$AP:$AP,S$2,支线运输综合报表!$E:$E,"Entrega"),0)</f>
        <v>0</v>
      </c>
      <c r="T15" s="9">
        <f>IFERROR(SUMIFS(支线运输综合报表!$AN:$AN,支线运输综合报表!$Q:$Q,$A15,支线运输综合报表!$AP:$AP,T$2,支线运输综合报表!$E:$E,"Entrega")/COUNTIFS(支线运输综合报表!$Q:$Q,$A15,支线运输综合报表!$AP:$AP,T$2,支线运输综合报表!$E:$E,"Entrega"),0)</f>
        <v>0</v>
      </c>
      <c r="U15" s="9">
        <f>IFERROR(SUMIFS(支线运输综合报表!$AN:$AN,支线运输综合报表!$Q:$Q,$A15,支线运输综合报表!$AP:$AP,U$2,支线运输综合报表!$E:$E,"Entrega")/COUNTIFS(支线运输综合报表!$Q:$Q,$A15,支线运输综合报表!$AP:$AP,U$2,支线运输综合报表!$E:$E,"Entrega"),0)</f>
        <v>0</v>
      </c>
      <c r="V15" s="9">
        <f>IFERROR(SUMIFS(支线运输综合报表!$AN:$AN,支线运输综合报表!$Q:$Q,$A15,支线运输综合报表!$AP:$AP,V$2,支线运输综合报表!$E:$E,"Entrega")/COUNTIFS(支线运输综合报表!$Q:$Q,$A15,支线运输综合报表!$AP:$AP,V$2,支线运输综合报表!$E:$E,"Entrega"),0)</f>
        <v>0</v>
      </c>
      <c r="W15" s="9">
        <f>IFERROR(SUMIFS(支线运输综合报表!$AN:$AN,支线运输综合报表!$Q:$Q,$A15,支线运输综合报表!$AP:$AP,W$2,支线运输综合报表!$E:$E,"Entrega")/COUNTIFS(支线运输综合报表!$Q:$Q,$A15,支线运输综合报表!$AP:$AP,W$2,支线运输综合报表!$E:$E,"Entrega"),0)</f>
        <v>0</v>
      </c>
      <c r="X15" s="9">
        <f>IFERROR(SUMIFS(支线运输综合报表!$AN:$AN,支线运输综合报表!$Q:$Q,$A15,支线运输综合报表!$AP:$AP,X$2,支线运输综合报表!$E:$E,"Entrega")/COUNTIFS(支线运输综合报表!$Q:$Q,$A15,支线运输综合报表!$AP:$AP,X$2,支线运输综合报表!$E:$E,"Entrega"),0)</f>
        <v>0</v>
      </c>
      <c r="Y15" s="9">
        <f>IFERROR(SUMIFS(支线运输综合报表!$AN:$AN,支线运输综合报表!$Q:$Q,$A15,支线运输综合报表!$AP:$AP,Y$2,支线运输综合报表!$E:$E,"Entrega")/COUNTIFS(支线运输综合报表!$Q:$Q,$A15,支线运输综合报表!$AP:$AP,Y$2,支线运输综合报表!$E:$E,"Entrega"),0)</f>
        <v>0</v>
      </c>
      <c r="Z15" s="9">
        <f>IFERROR(SUMIFS(支线运输综合报表!$AN:$AN,支线运输综合报表!$Q:$Q,$A15,支线运输综合报表!$AP:$AP,Z$2,支线运输综合报表!$E:$E,"Entrega")/COUNTIFS(支线运输综合报表!$Q:$Q,$A15,支线运输综合报表!$AP:$AP,Z$2,支线运输综合报表!$E:$E,"Entrega"),0)</f>
        <v>0</v>
      </c>
      <c r="AA15" s="9">
        <f>IFERROR(SUMIFS(支线运输综合报表!$AN:$AN,支线运输综合报表!$Q:$Q,$A15,支线运输综合报表!$AP:$AP,AA$2,支线运输综合报表!$E:$E,"Entrega")/COUNTIFS(支线运输综合报表!$Q:$Q,$A15,支线运输综合报表!$AP:$AP,AA$2,支线运输综合报表!$E:$E,"Entrega"),0)</f>
        <v>0</v>
      </c>
      <c r="AB15" s="9">
        <f>IFERROR(SUMIFS(支线运输综合报表!$AN:$AN,支线运输综合报表!$Q:$Q,$A15,支线运输综合报表!$AP:$AP,AB$2,支线运输综合报表!$E:$E,"Entrega")/COUNTIFS(支线运输综合报表!$Q:$Q,$A15,支线运输综合报表!$AP:$AP,AB$2,支线运输综合报表!$E:$E,"Entrega"),0)</f>
        <v>0</v>
      </c>
      <c r="AC15" s="9">
        <f>IFERROR(SUMIFS(支线运输综合报表!$AN:$AN,支线运输综合报表!$Q:$Q,$A15,支线运输综合报表!$AP:$AP,AC$2,支线运输综合报表!$E:$E,"Entrega")/COUNTIFS(支线运输综合报表!$Q:$Q,$A15,支线运输综合报表!$AP:$AP,AC$2,支线运输综合报表!$E:$E,"Entrega"),0)</f>
        <v>0</v>
      </c>
      <c r="AD15" s="9">
        <f>IFERROR(SUMIFS(支线运输综合报表!$AN:$AN,支线运输综合报表!$Q:$Q,$A15,支线运输综合报表!$AP:$AP,AD$2,支线运输综合报表!$E:$E,"Entrega")/COUNTIFS(支线运输综合报表!$Q:$Q,$A15,支线运输综合报表!$AP:$AP,AD$2,支线运输综合报表!$E:$E,"Entrega"),0)</f>
        <v>0</v>
      </c>
      <c r="AE15" s="9">
        <f>IFERROR(SUMIFS(支线运输综合报表!$AN:$AN,支线运输综合报表!$Q:$Q,$A15,支线运输综合报表!$AP:$AP,AE$2,支线运输综合报表!$E:$E,"Entrega")/COUNTIFS(支线运输综合报表!$Q:$Q,$A15,支线运输综合报表!$AP:$AP,AE$2,支线运输综合报表!$E:$E,"Entrega"),0)</f>
        <v>0</v>
      </c>
      <c r="AF15" s="9">
        <f>IFERROR(SUMIFS(支线运输综合报表!$AN:$AN,支线运输综合报表!$Q:$Q,$A15,支线运输综合报表!$AP:$AP,AF$2,支线运输综合报表!$E:$E,"Entrega")/COUNTIFS(支线运输综合报表!$Q:$Q,$A15,支线运输综合报表!$AP:$AP,AF$2,支线运输综合报表!$E:$E,"Entrega"),0)</f>
        <v>0</v>
      </c>
      <c r="AG15" s="9">
        <f>IFERROR(SUMIFS(支线运输综合报表!$AN:$AN,支线运输综合报表!$Q:$Q,$A15,支线运输综合报表!$AP:$AP,AG$2,支线运输综合报表!$E:$E,"Entrega")/COUNTIFS(支线运输综合报表!$Q:$Q,$A15,支线运输综合报表!$AP:$AP,AG$2,支线运输综合报表!$E:$E,"Entrega"),0)</f>
        <v>0</v>
      </c>
      <c r="AH15" s="9">
        <f>IFERROR(SUMIFS(支线运输综合报表!$AN:$AN,支线运输综合报表!$Q:$Q,$A15,支线运输综合报表!$AP:$AP,AH$2,支线运输综合报表!$E:$E,"Entrega")/COUNTIFS(支线运输综合报表!$Q:$Q,$A15,支线运输综合报表!$AP:$AP,AH$2,支线运输综合报表!$E:$E,"Entrega"),0)</f>
        <v>0</v>
      </c>
      <c r="AI15" s="6"/>
    </row>
    <row r="16" ht="15.6" spans="1:35">
      <c r="A16" s="7" t="s">
        <v>118</v>
      </c>
      <c r="B16" s="8">
        <f>G16-F16</f>
        <v>0</v>
      </c>
      <c r="C16" s="9">
        <f>IFERROR(SUMIFS(支线运输综合报表!$AN:$AN,支线运输综合报表!$Q:$Q,$A16,支线运输综合报表!$E:$E,"Entrega")/COUNTIFS(支线运输综合报表!$Q:$Q,$A16,支线运输综合报表!$E:$E,"Entrega"),0)</f>
        <v>1</v>
      </c>
      <c r="D16" s="9">
        <f>IFERROR(SUMIFS(支线运输综合报表!$AN:$AN,支线运输综合报表!$Q:$Q,$A16,支线运输综合报表!$AP:$AP,D$2,支线运输综合报表!$E:$E,"Entrega")/COUNTIFS(支线运输综合报表!$Q:$Q,$A16,支线运输综合报表!$AP:$AP,D$2,支线运输综合报表!$E:$E,"Entrega"),0)</f>
        <v>1</v>
      </c>
      <c r="E16" s="9">
        <f>IFERROR(SUMIFS(支线运输综合报表!$AN:$AN,支线运输综合报表!$Q:$Q,$A16,支线运输综合报表!$AP:$AP,E$2,支线运输综合报表!$E:$E,"Entrega")/COUNTIFS(支线运输综合报表!$Q:$Q,$A16,支线运输综合报表!$AP:$AP,E$2,支线运输综合报表!$E:$E,"Entrega"),0)</f>
        <v>1</v>
      </c>
      <c r="F16" s="9">
        <f>IFERROR(SUMIFS(支线运输综合报表!$AN:$AN,支线运输综合报表!$Q:$Q,$A16,支线运输综合报表!$AP:$AP,F$2,支线运输综合报表!$E:$E,"Entrega")/COUNTIFS(支线运输综合报表!$Q:$Q,$A16,支线运输综合报表!$AP:$AP,F$2,支线运输综合报表!$E:$E,"Entrega"),0)</f>
        <v>1</v>
      </c>
      <c r="G16" s="9">
        <f>IFERROR(SUMIFS(支线运输综合报表!$AN:$AN,支线运输综合报表!$Q:$Q,$A16,支线运输综合报表!$AP:$AP,G$2,支线运输综合报表!$E:$E,"Entrega")/COUNTIFS(支线运输综合报表!$Q:$Q,$A16,支线运输综合报表!$AP:$AP,G$2,支线运输综合报表!$E:$E,"Entrega"),0)</f>
        <v>1</v>
      </c>
      <c r="H16" s="9">
        <f>IFERROR(SUMIFS(支线运输综合报表!$AN:$AN,支线运输综合报表!$Q:$Q,$A16,支线运输综合报表!$AP:$AP,H$2,支线运输综合报表!$E:$E,"Entrega")/COUNTIFS(支线运输综合报表!$Q:$Q,$A16,支线运输综合报表!$AP:$AP,H$2,支线运输综合报表!$E:$E,"Entrega"),0)</f>
        <v>0</v>
      </c>
      <c r="I16" s="9">
        <f>IFERROR(SUMIFS(支线运输综合报表!$AN:$AN,支线运输综合报表!$Q:$Q,$A16,支线运输综合报表!$AP:$AP,I$2,支线运输综合报表!$E:$E,"Entrega")/COUNTIFS(支线运输综合报表!$Q:$Q,$A16,支线运输综合报表!$AP:$AP,I$2,支线运输综合报表!$E:$E,"Entrega"),0)</f>
        <v>0</v>
      </c>
      <c r="J16" s="9">
        <f>IFERROR(SUMIFS(支线运输综合报表!$AN:$AN,支线运输综合报表!$Q:$Q,$A16,支线运输综合报表!$AP:$AP,J$2,支线运输综合报表!$E:$E,"Entrega")/COUNTIFS(支线运输综合报表!$Q:$Q,$A16,支线运输综合报表!$AP:$AP,J$2,支线运输综合报表!$E:$E,"Entrega"),0)</f>
        <v>0</v>
      </c>
      <c r="K16" s="9">
        <f>IFERROR(SUMIFS(支线运输综合报表!$AN:$AN,支线运输综合报表!$Q:$Q,$A16,支线运输综合报表!$AP:$AP,K$2,支线运输综合报表!$E:$E,"Entrega")/COUNTIFS(支线运输综合报表!$Q:$Q,$A16,支线运输综合报表!$AP:$AP,K$2,支线运输综合报表!$E:$E,"Entrega"),0)</f>
        <v>0</v>
      </c>
      <c r="L16" s="9">
        <f>IFERROR(SUMIFS(支线运输综合报表!$AN:$AN,支线运输综合报表!$Q:$Q,$A16,支线运输综合报表!$AP:$AP,L$2,支线运输综合报表!$E:$E,"Entrega")/COUNTIFS(支线运输综合报表!$Q:$Q,$A16,支线运输综合报表!$AP:$AP,L$2,支线运输综合报表!$E:$E,"Entrega"),0)</f>
        <v>0</v>
      </c>
      <c r="M16" s="9">
        <f>IFERROR(SUMIFS(支线运输综合报表!$AN:$AN,支线运输综合报表!$Q:$Q,$A16,支线运输综合报表!$AP:$AP,M$2,支线运输综合报表!$E:$E,"Entrega")/COUNTIFS(支线运输综合报表!$Q:$Q,$A16,支线运输综合报表!$AP:$AP,M$2,支线运输综合报表!$E:$E,"Entrega"),0)</f>
        <v>0</v>
      </c>
      <c r="N16" s="9">
        <f>IFERROR(SUMIFS(支线运输综合报表!$AN:$AN,支线运输综合报表!$Q:$Q,$A16,支线运输综合报表!$AP:$AP,N$2,支线运输综合报表!$E:$E,"Entrega")/COUNTIFS(支线运输综合报表!$Q:$Q,$A16,支线运输综合报表!$AP:$AP,N$2,支线运输综合报表!$E:$E,"Entrega"),0)</f>
        <v>0</v>
      </c>
      <c r="O16" s="9">
        <f>IFERROR(SUMIFS(支线运输综合报表!$AN:$AN,支线运输综合报表!$Q:$Q,$A16,支线运输综合报表!$AP:$AP,O$2,支线运输综合报表!$E:$E,"Entrega")/COUNTIFS(支线运输综合报表!$Q:$Q,$A16,支线运输综合报表!$AP:$AP,O$2,支线运输综合报表!$E:$E,"Entrega"),0)</f>
        <v>0</v>
      </c>
      <c r="P16" s="9">
        <f>IFERROR(SUMIFS(支线运输综合报表!$AN:$AN,支线运输综合报表!$Q:$Q,$A16,支线运输综合报表!$AP:$AP,P$2,支线运输综合报表!$E:$E,"Entrega")/COUNTIFS(支线运输综合报表!$Q:$Q,$A16,支线运输综合报表!$AP:$AP,P$2,支线运输综合报表!$E:$E,"Entrega"),0)</f>
        <v>0</v>
      </c>
      <c r="Q16" s="9">
        <f>IFERROR(SUMIFS(支线运输综合报表!$AN:$AN,支线运输综合报表!$Q:$Q,$A16,支线运输综合报表!$AP:$AP,Q$2,支线运输综合报表!$E:$E,"Entrega")/COUNTIFS(支线运输综合报表!$Q:$Q,$A16,支线运输综合报表!$AP:$AP,Q$2,支线运输综合报表!$E:$E,"Entrega"),0)</f>
        <v>0</v>
      </c>
      <c r="R16" s="9">
        <f>IFERROR(SUMIFS(支线运输综合报表!$AN:$AN,支线运输综合报表!$Q:$Q,$A16,支线运输综合报表!$AP:$AP,R$2,支线运输综合报表!$E:$E,"Entrega")/COUNTIFS(支线运输综合报表!$Q:$Q,$A16,支线运输综合报表!$AP:$AP,R$2,支线运输综合报表!$E:$E,"Entrega"),0)</f>
        <v>0</v>
      </c>
      <c r="S16" s="9">
        <f>IFERROR(SUMIFS(支线运输综合报表!$AN:$AN,支线运输综合报表!$Q:$Q,$A16,支线运输综合报表!$AP:$AP,S$2,支线运输综合报表!$E:$E,"Entrega")/COUNTIFS(支线运输综合报表!$Q:$Q,$A16,支线运输综合报表!$AP:$AP,S$2,支线运输综合报表!$E:$E,"Entrega"),0)</f>
        <v>0</v>
      </c>
      <c r="T16" s="9">
        <f>IFERROR(SUMIFS(支线运输综合报表!$AN:$AN,支线运输综合报表!$Q:$Q,$A16,支线运输综合报表!$AP:$AP,T$2,支线运输综合报表!$E:$E,"Entrega")/COUNTIFS(支线运输综合报表!$Q:$Q,$A16,支线运输综合报表!$AP:$AP,T$2,支线运输综合报表!$E:$E,"Entrega"),0)</f>
        <v>0</v>
      </c>
      <c r="U16" s="9">
        <f>IFERROR(SUMIFS(支线运输综合报表!$AN:$AN,支线运输综合报表!$Q:$Q,$A16,支线运输综合报表!$AP:$AP,U$2,支线运输综合报表!$E:$E,"Entrega")/COUNTIFS(支线运输综合报表!$Q:$Q,$A16,支线运输综合报表!$AP:$AP,U$2,支线运输综合报表!$E:$E,"Entrega"),0)</f>
        <v>0</v>
      </c>
      <c r="V16" s="9">
        <f>IFERROR(SUMIFS(支线运输综合报表!$AN:$AN,支线运输综合报表!$Q:$Q,$A16,支线运输综合报表!$AP:$AP,V$2,支线运输综合报表!$E:$E,"Entrega")/COUNTIFS(支线运输综合报表!$Q:$Q,$A16,支线运输综合报表!$AP:$AP,V$2,支线运输综合报表!$E:$E,"Entrega"),0)</f>
        <v>0</v>
      </c>
      <c r="W16" s="9">
        <f>IFERROR(SUMIFS(支线运输综合报表!$AN:$AN,支线运输综合报表!$Q:$Q,$A16,支线运输综合报表!$AP:$AP,W$2,支线运输综合报表!$E:$E,"Entrega")/COUNTIFS(支线运输综合报表!$Q:$Q,$A16,支线运输综合报表!$AP:$AP,W$2,支线运输综合报表!$E:$E,"Entrega"),0)</f>
        <v>0</v>
      </c>
      <c r="X16" s="9">
        <f>IFERROR(SUMIFS(支线运输综合报表!$AN:$AN,支线运输综合报表!$Q:$Q,$A16,支线运输综合报表!$AP:$AP,X$2,支线运输综合报表!$E:$E,"Entrega")/COUNTIFS(支线运输综合报表!$Q:$Q,$A16,支线运输综合报表!$AP:$AP,X$2,支线运输综合报表!$E:$E,"Entrega"),0)</f>
        <v>0</v>
      </c>
      <c r="Y16" s="9">
        <f>IFERROR(SUMIFS(支线运输综合报表!$AN:$AN,支线运输综合报表!$Q:$Q,$A16,支线运输综合报表!$AP:$AP,Y$2,支线运输综合报表!$E:$E,"Entrega")/COUNTIFS(支线运输综合报表!$Q:$Q,$A16,支线运输综合报表!$AP:$AP,Y$2,支线运输综合报表!$E:$E,"Entrega"),0)</f>
        <v>0</v>
      </c>
      <c r="Z16" s="9">
        <f>IFERROR(SUMIFS(支线运输综合报表!$AN:$AN,支线运输综合报表!$Q:$Q,$A16,支线运输综合报表!$AP:$AP,Z$2,支线运输综合报表!$E:$E,"Entrega")/COUNTIFS(支线运输综合报表!$Q:$Q,$A16,支线运输综合报表!$AP:$AP,Z$2,支线运输综合报表!$E:$E,"Entrega"),0)</f>
        <v>0</v>
      </c>
      <c r="AA16" s="9">
        <f>IFERROR(SUMIFS(支线运输综合报表!$AN:$AN,支线运输综合报表!$Q:$Q,$A16,支线运输综合报表!$AP:$AP,AA$2,支线运输综合报表!$E:$E,"Entrega")/COUNTIFS(支线运输综合报表!$Q:$Q,$A16,支线运输综合报表!$AP:$AP,AA$2,支线运输综合报表!$E:$E,"Entrega"),0)</f>
        <v>0</v>
      </c>
      <c r="AB16" s="9">
        <f>IFERROR(SUMIFS(支线运输综合报表!$AN:$AN,支线运输综合报表!$Q:$Q,$A16,支线运输综合报表!$AP:$AP,AB$2,支线运输综合报表!$E:$E,"Entrega")/COUNTIFS(支线运输综合报表!$Q:$Q,$A16,支线运输综合报表!$AP:$AP,AB$2,支线运输综合报表!$E:$E,"Entrega"),0)</f>
        <v>0</v>
      </c>
      <c r="AC16" s="9">
        <f>IFERROR(SUMIFS(支线运输综合报表!$AN:$AN,支线运输综合报表!$Q:$Q,$A16,支线运输综合报表!$AP:$AP,AC$2,支线运输综合报表!$E:$E,"Entrega")/COUNTIFS(支线运输综合报表!$Q:$Q,$A16,支线运输综合报表!$AP:$AP,AC$2,支线运输综合报表!$E:$E,"Entrega"),0)</f>
        <v>0</v>
      </c>
      <c r="AD16" s="9">
        <f>IFERROR(SUMIFS(支线运输综合报表!$AN:$AN,支线运输综合报表!$Q:$Q,$A16,支线运输综合报表!$AP:$AP,AD$2,支线运输综合报表!$E:$E,"Entrega")/COUNTIFS(支线运输综合报表!$Q:$Q,$A16,支线运输综合报表!$AP:$AP,AD$2,支线运输综合报表!$E:$E,"Entrega"),0)</f>
        <v>0</v>
      </c>
      <c r="AE16" s="9">
        <f>IFERROR(SUMIFS(支线运输综合报表!$AN:$AN,支线运输综合报表!$Q:$Q,$A16,支线运输综合报表!$AP:$AP,AE$2,支线运输综合报表!$E:$E,"Entrega")/COUNTIFS(支线运输综合报表!$Q:$Q,$A16,支线运输综合报表!$AP:$AP,AE$2,支线运输综合报表!$E:$E,"Entrega"),0)</f>
        <v>0</v>
      </c>
      <c r="AF16" s="9">
        <f>IFERROR(SUMIFS(支线运输综合报表!$AN:$AN,支线运输综合报表!$Q:$Q,$A16,支线运输综合报表!$AP:$AP,AF$2,支线运输综合报表!$E:$E,"Entrega")/COUNTIFS(支线运输综合报表!$Q:$Q,$A16,支线运输综合报表!$AP:$AP,AF$2,支线运输综合报表!$E:$E,"Entrega"),0)</f>
        <v>0</v>
      </c>
      <c r="AG16" s="9">
        <f>IFERROR(SUMIFS(支线运输综合报表!$AN:$AN,支线运输综合报表!$Q:$Q,$A16,支线运输综合报表!$AP:$AP,AG$2,支线运输综合报表!$E:$E,"Entrega")/COUNTIFS(支线运输综合报表!$Q:$Q,$A16,支线运输综合报表!$AP:$AP,AG$2,支线运输综合报表!$E:$E,"Entrega"),0)</f>
        <v>0</v>
      </c>
      <c r="AH16" s="9">
        <f>IFERROR(SUMIFS(支线运输综合报表!$AN:$AN,支线运输综合报表!$Q:$Q,$A16,支线运输综合报表!$AP:$AP,AH$2,支线运输综合报表!$E:$E,"Entrega")/COUNTIFS(支线运输综合报表!$Q:$Q,$A16,支线运输综合报表!$AP:$AP,AH$2,支线运输综合报表!$E:$E,"Entrega"),0)</f>
        <v>0</v>
      </c>
      <c r="AI16" s="6"/>
    </row>
    <row r="17" ht="15.6" spans="1:35">
      <c r="A17" s="7" t="s">
        <v>11</v>
      </c>
      <c r="B17" s="8">
        <f>G17-F17</f>
        <v>0.000546746856205593</v>
      </c>
      <c r="C17" s="9">
        <f>IFERROR(SUMIFS(支线运输综合报表!$AN:$AN,支线运输综合报表!$Q:$Q,$A17,支线运输综合报表!$E:$E,"Entrega")/COUNTIFS(支线运输综合报表!$Q:$Q,$A17,支线运输综合报表!$E:$E,"Entrega"),0)</f>
        <v>0.989079563182527</v>
      </c>
      <c r="D17" s="9">
        <f>IFERROR(SUMIFS(支线运输综合报表!$AN:$AN,支线运输综合报表!$Q:$Q,$A17,支线运输综合报表!$AP:$AP,D$2,支线运输综合报表!$E:$E,"Entrega")/COUNTIFS(支线运输综合报表!$Q:$Q,$A17,支线运输综合报表!$AP:$AP,D$2,支线运输综合报表!$E:$E,"Entrega"),0)</f>
        <v>1</v>
      </c>
      <c r="E17" s="9">
        <f>IFERROR(SUMIFS(支线运输综合报表!$AN:$AN,支线运输综合报表!$Q:$Q,$A17,支线运输综合报表!$AP:$AP,E$2,支线运输综合报表!$E:$E,"Entrega")/COUNTIFS(支线运输综合报表!$Q:$Q,$A17,支线运输综合报表!$AP:$AP,E$2,支线运输综合报表!$E:$E,"Entrega"),0)</f>
        <v>0.978021978021978</v>
      </c>
      <c r="F17" s="9">
        <f>IFERROR(SUMIFS(支线运输综合报表!$AN:$AN,支线运输综合报表!$Q:$Q,$A17,支线运输综合报表!$AP:$AP,F$2,支线运输综合报表!$E:$E,"Entrega")/COUNTIFS(支线运输综合报表!$Q:$Q,$A17,支线运输综合报表!$AP:$AP,F$2,支线运输综合报表!$E:$E,"Entrega"),0)</f>
        <v>0.988700564971751</v>
      </c>
      <c r="G17" s="9">
        <f>IFERROR(SUMIFS(支线运输综合报表!$AN:$AN,支线运输综合报表!$Q:$Q,$A17,支线运输综合报表!$AP:$AP,G$2,支线运输综合报表!$E:$E,"Entrega")/COUNTIFS(支线运输综合报表!$Q:$Q,$A17,支线运输综合报表!$AP:$AP,G$2,支线运输综合报表!$E:$E,"Entrega"),0)</f>
        <v>0.989247311827957</v>
      </c>
      <c r="H17" s="9">
        <f>IFERROR(SUMIFS(支线运输综合报表!$AN:$AN,支线运输综合报表!$Q:$Q,$A17,支线运输综合报表!$AP:$AP,H$2,支线运输综合报表!$E:$E,"Entrega")/COUNTIFS(支线运输综合报表!$Q:$Q,$A17,支线运输综合报表!$AP:$AP,H$2,支线运输综合报表!$E:$E,"Entrega"),0)</f>
        <v>0</v>
      </c>
      <c r="I17" s="9">
        <f>IFERROR(SUMIFS(支线运输综合报表!$AN:$AN,支线运输综合报表!$Q:$Q,$A17,支线运输综合报表!$AP:$AP,I$2,支线运输综合报表!$E:$E,"Entrega")/COUNTIFS(支线运输综合报表!$Q:$Q,$A17,支线运输综合报表!$AP:$AP,I$2,支线运输综合报表!$E:$E,"Entrega"),0)</f>
        <v>0</v>
      </c>
      <c r="J17" s="9">
        <f>IFERROR(SUMIFS(支线运输综合报表!$AN:$AN,支线运输综合报表!$Q:$Q,$A17,支线运输综合报表!$AP:$AP,J$2,支线运输综合报表!$E:$E,"Entrega")/COUNTIFS(支线运输综合报表!$Q:$Q,$A17,支线运输综合报表!$AP:$AP,J$2,支线运输综合报表!$E:$E,"Entrega"),0)</f>
        <v>0</v>
      </c>
      <c r="K17" s="9">
        <f>IFERROR(SUMIFS(支线运输综合报表!$AN:$AN,支线运输综合报表!$Q:$Q,$A17,支线运输综合报表!$AP:$AP,K$2,支线运输综合报表!$E:$E,"Entrega")/COUNTIFS(支线运输综合报表!$Q:$Q,$A17,支线运输综合报表!$AP:$AP,K$2,支线运输综合报表!$E:$E,"Entrega"),0)</f>
        <v>0</v>
      </c>
      <c r="L17" s="9">
        <f>IFERROR(SUMIFS(支线运输综合报表!$AN:$AN,支线运输综合报表!$Q:$Q,$A17,支线运输综合报表!$AP:$AP,L$2,支线运输综合报表!$E:$E,"Entrega")/COUNTIFS(支线运输综合报表!$Q:$Q,$A17,支线运输综合报表!$AP:$AP,L$2,支线运输综合报表!$E:$E,"Entrega"),0)</f>
        <v>0</v>
      </c>
      <c r="M17" s="9">
        <f>IFERROR(SUMIFS(支线运输综合报表!$AN:$AN,支线运输综合报表!$Q:$Q,$A17,支线运输综合报表!$AP:$AP,M$2,支线运输综合报表!$E:$E,"Entrega")/COUNTIFS(支线运输综合报表!$Q:$Q,$A17,支线运输综合报表!$AP:$AP,M$2,支线运输综合报表!$E:$E,"Entrega"),0)</f>
        <v>0</v>
      </c>
      <c r="N17" s="9">
        <f>IFERROR(SUMIFS(支线运输综合报表!$AN:$AN,支线运输综合报表!$Q:$Q,$A17,支线运输综合报表!$AP:$AP,N$2,支线运输综合报表!$E:$E,"Entrega")/COUNTIFS(支线运输综合报表!$Q:$Q,$A17,支线运输综合报表!$AP:$AP,N$2,支线运输综合报表!$E:$E,"Entrega"),0)</f>
        <v>0</v>
      </c>
      <c r="O17" s="9">
        <f>IFERROR(SUMIFS(支线运输综合报表!$AN:$AN,支线运输综合报表!$Q:$Q,$A17,支线运输综合报表!$AP:$AP,O$2,支线运输综合报表!$E:$E,"Entrega")/COUNTIFS(支线运输综合报表!$Q:$Q,$A17,支线运输综合报表!$AP:$AP,O$2,支线运输综合报表!$E:$E,"Entrega"),0)</f>
        <v>0</v>
      </c>
      <c r="P17" s="9">
        <f>IFERROR(SUMIFS(支线运输综合报表!$AN:$AN,支线运输综合报表!$Q:$Q,$A17,支线运输综合报表!$AP:$AP,P$2,支线运输综合报表!$E:$E,"Entrega")/COUNTIFS(支线运输综合报表!$Q:$Q,$A17,支线运输综合报表!$AP:$AP,P$2,支线运输综合报表!$E:$E,"Entrega"),0)</f>
        <v>0</v>
      </c>
      <c r="Q17" s="9">
        <f>IFERROR(SUMIFS(支线运输综合报表!$AN:$AN,支线运输综合报表!$Q:$Q,$A17,支线运输综合报表!$AP:$AP,Q$2,支线运输综合报表!$E:$E,"Entrega")/COUNTIFS(支线运输综合报表!$Q:$Q,$A17,支线运输综合报表!$AP:$AP,Q$2,支线运输综合报表!$E:$E,"Entrega"),0)</f>
        <v>0</v>
      </c>
      <c r="R17" s="9">
        <f>IFERROR(SUMIFS(支线运输综合报表!$AN:$AN,支线运输综合报表!$Q:$Q,$A17,支线运输综合报表!$AP:$AP,R$2,支线运输综合报表!$E:$E,"Entrega")/COUNTIFS(支线运输综合报表!$Q:$Q,$A17,支线运输综合报表!$AP:$AP,R$2,支线运输综合报表!$E:$E,"Entrega"),0)</f>
        <v>0</v>
      </c>
      <c r="S17" s="9">
        <f>IFERROR(SUMIFS(支线运输综合报表!$AN:$AN,支线运输综合报表!$Q:$Q,$A17,支线运输综合报表!$AP:$AP,S$2,支线运输综合报表!$E:$E,"Entrega")/COUNTIFS(支线运输综合报表!$Q:$Q,$A17,支线运输综合报表!$AP:$AP,S$2,支线运输综合报表!$E:$E,"Entrega"),0)</f>
        <v>0</v>
      </c>
      <c r="T17" s="9">
        <f>IFERROR(SUMIFS(支线运输综合报表!$AN:$AN,支线运输综合报表!$Q:$Q,$A17,支线运输综合报表!$AP:$AP,T$2,支线运输综合报表!$E:$E,"Entrega")/COUNTIFS(支线运输综合报表!$Q:$Q,$A17,支线运输综合报表!$AP:$AP,T$2,支线运输综合报表!$E:$E,"Entrega"),0)</f>
        <v>0</v>
      </c>
      <c r="U17" s="9">
        <f>IFERROR(SUMIFS(支线运输综合报表!$AN:$AN,支线运输综合报表!$Q:$Q,$A17,支线运输综合报表!$AP:$AP,U$2,支线运输综合报表!$E:$E,"Entrega")/COUNTIFS(支线运输综合报表!$Q:$Q,$A17,支线运输综合报表!$AP:$AP,U$2,支线运输综合报表!$E:$E,"Entrega"),0)</f>
        <v>0</v>
      </c>
      <c r="V17" s="9">
        <f>IFERROR(SUMIFS(支线运输综合报表!$AN:$AN,支线运输综合报表!$Q:$Q,$A17,支线运输综合报表!$AP:$AP,V$2,支线运输综合报表!$E:$E,"Entrega")/COUNTIFS(支线运输综合报表!$Q:$Q,$A17,支线运输综合报表!$AP:$AP,V$2,支线运输综合报表!$E:$E,"Entrega"),0)</f>
        <v>0</v>
      </c>
      <c r="W17" s="9">
        <f>IFERROR(SUMIFS(支线运输综合报表!$AN:$AN,支线运输综合报表!$Q:$Q,$A17,支线运输综合报表!$AP:$AP,W$2,支线运输综合报表!$E:$E,"Entrega")/COUNTIFS(支线运输综合报表!$Q:$Q,$A17,支线运输综合报表!$AP:$AP,W$2,支线运输综合报表!$E:$E,"Entrega"),0)</f>
        <v>0</v>
      </c>
      <c r="X17" s="9">
        <f>IFERROR(SUMIFS(支线运输综合报表!$AN:$AN,支线运输综合报表!$Q:$Q,$A17,支线运输综合报表!$AP:$AP,X$2,支线运输综合报表!$E:$E,"Entrega")/COUNTIFS(支线运输综合报表!$Q:$Q,$A17,支线运输综合报表!$AP:$AP,X$2,支线运输综合报表!$E:$E,"Entrega"),0)</f>
        <v>0</v>
      </c>
      <c r="Y17" s="9">
        <f>IFERROR(SUMIFS(支线运输综合报表!$AN:$AN,支线运输综合报表!$Q:$Q,$A17,支线运输综合报表!$AP:$AP,Y$2,支线运输综合报表!$E:$E,"Entrega")/COUNTIFS(支线运输综合报表!$Q:$Q,$A17,支线运输综合报表!$AP:$AP,Y$2,支线运输综合报表!$E:$E,"Entrega"),0)</f>
        <v>0</v>
      </c>
      <c r="Z17" s="9">
        <f>IFERROR(SUMIFS(支线运输综合报表!$AN:$AN,支线运输综合报表!$Q:$Q,$A17,支线运输综合报表!$AP:$AP,Z$2,支线运输综合报表!$E:$E,"Entrega")/COUNTIFS(支线运输综合报表!$Q:$Q,$A17,支线运输综合报表!$AP:$AP,Z$2,支线运输综合报表!$E:$E,"Entrega"),0)</f>
        <v>0</v>
      </c>
      <c r="AA17" s="9">
        <f>IFERROR(SUMIFS(支线运输综合报表!$AN:$AN,支线运输综合报表!$Q:$Q,$A17,支线运输综合报表!$AP:$AP,AA$2,支线运输综合报表!$E:$E,"Entrega")/COUNTIFS(支线运输综合报表!$Q:$Q,$A17,支线运输综合报表!$AP:$AP,AA$2,支线运输综合报表!$E:$E,"Entrega"),0)</f>
        <v>0</v>
      </c>
      <c r="AB17" s="9">
        <f>IFERROR(SUMIFS(支线运输综合报表!$AN:$AN,支线运输综合报表!$Q:$Q,$A17,支线运输综合报表!$AP:$AP,AB$2,支线运输综合报表!$E:$E,"Entrega")/COUNTIFS(支线运输综合报表!$Q:$Q,$A17,支线运输综合报表!$AP:$AP,AB$2,支线运输综合报表!$E:$E,"Entrega"),0)</f>
        <v>0</v>
      </c>
      <c r="AC17" s="9">
        <f>IFERROR(SUMIFS(支线运输综合报表!$AN:$AN,支线运输综合报表!$Q:$Q,$A17,支线运输综合报表!$AP:$AP,AC$2,支线运输综合报表!$E:$E,"Entrega")/COUNTIFS(支线运输综合报表!$Q:$Q,$A17,支线运输综合报表!$AP:$AP,AC$2,支线运输综合报表!$E:$E,"Entrega"),0)</f>
        <v>0</v>
      </c>
      <c r="AD17" s="9">
        <f>IFERROR(SUMIFS(支线运输综合报表!$AN:$AN,支线运输综合报表!$Q:$Q,$A17,支线运输综合报表!$AP:$AP,AD$2,支线运输综合报表!$E:$E,"Entrega")/COUNTIFS(支线运输综合报表!$Q:$Q,$A17,支线运输综合报表!$AP:$AP,AD$2,支线运输综合报表!$E:$E,"Entrega"),0)</f>
        <v>0</v>
      </c>
      <c r="AE17" s="9">
        <f>IFERROR(SUMIFS(支线运输综合报表!$AN:$AN,支线运输综合报表!$Q:$Q,$A17,支线运输综合报表!$AP:$AP,AE$2,支线运输综合报表!$E:$E,"Entrega")/COUNTIFS(支线运输综合报表!$Q:$Q,$A17,支线运输综合报表!$AP:$AP,AE$2,支线运输综合报表!$E:$E,"Entrega"),0)</f>
        <v>0</v>
      </c>
      <c r="AF17" s="9">
        <f>IFERROR(SUMIFS(支线运输综合报表!$AN:$AN,支线运输综合报表!$Q:$Q,$A17,支线运输综合报表!$AP:$AP,AF$2,支线运输综合报表!$E:$E,"Entrega")/COUNTIFS(支线运输综合报表!$Q:$Q,$A17,支线运输综合报表!$AP:$AP,AF$2,支线运输综合报表!$E:$E,"Entrega"),0)</f>
        <v>0</v>
      </c>
      <c r="AG17" s="9">
        <f>IFERROR(SUMIFS(支线运输综合报表!$AN:$AN,支线运输综合报表!$Q:$Q,$A17,支线运输综合报表!$AP:$AP,AG$2,支线运输综合报表!$E:$E,"Entrega")/COUNTIFS(支线运输综合报表!$Q:$Q,$A17,支线运输综合报表!$AP:$AP,AG$2,支线运输综合报表!$E:$E,"Entrega"),0)</f>
        <v>0</v>
      </c>
      <c r="AH17" s="9">
        <f>IFERROR(SUMIFS(支线运输综合报表!$AN:$AN,支线运输综合报表!$Q:$Q,$A17,支线运输综合报表!$AP:$AP,AH$2,支线运输综合报表!$E:$E,"Entrega")/COUNTIFS(支线运输综合报表!$Q:$Q,$A17,支线运输综合报表!$AP:$AP,AH$2,支线运输综合报表!$E:$E,"Entrega"),0)</f>
        <v>0</v>
      </c>
      <c r="AI17" s="6"/>
    </row>
    <row r="18" ht="15.6" spans="1:35">
      <c r="A18" s="7" t="s">
        <v>5</v>
      </c>
      <c r="B18" s="8">
        <f>G18-F18</f>
        <v>0.00795293604967862</v>
      </c>
      <c r="C18" s="9">
        <f>IFERROR(SUMIFS(支线运输综合报表!$AN:$AN,支线运输综合报表!$Q:$Q,$A18,支线运输综合报表!$E:$E,"Entrega")/COUNTIFS(支线运输综合报表!$Q:$Q,$A18,支线运输综合报表!$E:$E,"Entrega"),0)</f>
        <v>0.979816513761468</v>
      </c>
      <c r="D18" s="9">
        <f>IFERROR(SUMIFS(支线运输综合报表!$AN:$AN,支线运输综合报表!$Q:$Q,$A18,支线运输综合报表!$AP:$AP,D$2,支线运输综合报表!$E:$E,"Entrega")/COUNTIFS(支线运输综合报表!$Q:$Q,$A18,支线运输综合报表!$AP:$AP,D$2,支线运输综合报表!$E:$E,"Entrega"),0)</f>
        <v>0.992647058823529</v>
      </c>
      <c r="E18" s="9">
        <f>IFERROR(SUMIFS(支线运输综合报表!$AN:$AN,支线运输综合报表!$Q:$Q,$A18,支线运输综合报表!$AP:$AP,E$2,支线运输综合报表!$E:$E,"Entrega")/COUNTIFS(支线运输综合报表!$Q:$Q,$A18,支线运输综合报表!$AP:$AP,E$2,支线运输综合报表!$E:$E,"Entrega"),0)</f>
        <v>0.978260869565217</v>
      </c>
      <c r="F18" s="9">
        <f>IFERROR(SUMIFS(支线运输综合报表!$AN:$AN,支线运输综合报表!$Q:$Q,$A18,支线运输综合报表!$AP:$AP,F$2,支线运输综合报表!$E:$E,"Entrega")/COUNTIFS(支线运输综合报表!$Q:$Q,$A18,支线运输综合报表!$AP:$AP,F$2,支线运输综合报表!$E:$E,"Entrega"),0)</f>
        <v>0.970149253731343</v>
      </c>
      <c r="G18" s="9">
        <f>IFERROR(SUMIFS(支线运输综合报表!$AN:$AN,支线运输综合报表!$Q:$Q,$A18,支线运输综合报表!$AP:$AP,G$2,支线运输综合报表!$E:$E,"Entrega")/COUNTIFS(支线运输综合报表!$Q:$Q,$A18,支线运输综合报表!$AP:$AP,G$2,支线运输综合报表!$E:$E,"Entrega"),0)</f>
        <v>0.978102189781022</v>
      </c>
      <c r="H18" s="9">
        <f>IFERROR(SUMIFS(支线运输综合报表!$AN:$AN,支线运输综合报表!$Q:$Q,$A18,支线运输综合报表!$AP:$AP,H$2,支线运输综合报表!$E:$E,"Entrega")/COUNTIFS(支线运输综合报表!$Q:$Q,$A18,支线运输综合报表!$AP:$AP,H$2,支线运输综合报表!$E:$E,"Entrega"),0)</f>
        <v>0</v>
      </c>
      <c r="I18" s="9">
        <f>IFERROR(SUMIFS(支线运输综合报表!$AN:$AN,支线运输综合报表!$Q:$Q,$A18,支线运输综合报表!$AP:$AP,I$2,支线运输综合报表!$E:$E,"Entrega")/COUNTIFS(支线运输综合报表!$Q:$Q,$A18,支线运输综合报表!$AP:$AP,I$2,支线运输综合报表!$E:$E,"Entrega"),0)</f>
        <v>0</v>
      </c>
      <c r="J18" s="9">
        <f>IFERROR(SUMIFS(支线运输综合报表!$AN:$AN,支线运输综合报表!$Q:$Q,$A18,支线运输综合报表!$AP:$AP,J$2,支线运输综合报表!$E:$E,"Entrega")/COUNTIFS(支线运输综合报表!$Q:$Q,$A18,支线运输综合报表!$AP:$AP,J$2,支线运输综合报表!$E:$E,"Entrega"),0)</f>
        <v>0</v>
      </c>
      <c r="K18" s="9">
        <f>IFERROR(SUMIFS(支线运输综合报表!$AN:$AN,支线运输综合报表!$Q:$Q,$A18,支线运输综合报表!$AP:$AP,K$2,支线运输综合报表!$E:$E,"Entrega")/COUNTIFS(支线运输综合报表!$Q:$Q,$A18,支线运输综合报表!$AP:$AP,K$2,支线运输综合报表!$E:$E,"Entrega"),0)</f>
        <v>0</v>
      </c>
      <c r="L18" s="9">
        <f>IFERROR(SUMIFS(支线运输综合报表!$AN:$AN,支线运输综合报表!$Q:$Q,$A18,支线运输综合报表!$AP:$AP,L$2,支线运输综合报表!$E:$E,"Entrega")/COUNTIFS(支线运输综合报表!$Q:$Q,$A18,支线运输综合报表!$AP:$AP,L$2,支线运输综合报表!$E:$E,"Entrega"),0)</f>
        <v>0</v>
      </c>
      <c r="M18" s="9">
        <f>IFERROR(SUMIFS(支线运输综合报表!$AN:$AN,支线运输综合报表!$Q:$Q,$A18,支线运输综合报表!$AP:$AP,M$2,支线运输综合报表!$E:$E,"Entrega")/COUNTIFS(支线运输综合报表!$Q:$Q,$A18,支线运输综合报表!$AP:$AP,M$2,支线运输综合报表!$E:$E,"Entrega"),0)</f>
        <v>0</v>
      </c>
      <c r="N18" s="9">
        <f>IFERROR(SUMIFS(支线运输综合报表!$AN:$AN,支线运输综合报表!$Q:$Q,$A18,支线运输综合报表!$AP:$AP,N$2,支线运输综合报表!$E:$E,"Entrega")/COUNTIFS(支线运输综合报表!$Q:$Q,$A18,支线运输综合报表!$AP:$AP,N$2,支线运输综合报表!$E:$E,"Entrega"),0)</f>
        <v>0</v>
      </c>
      <c r="O18" s="9">
        <f>IFERROR(SUMIFS(支线运输综合报表!$AN:$AN,支线运输综合报表!$Q:$Q,$A18,支线运输综合报表!$AP:$AP,O$2,支线运输综合报表!$E:$E,"Entrega")/COUNTIFS(支线运输综合报表!$Q:$Q,$A18,支线运输综合报表!$AP:$AP,O$2,支线运输综合报表!$E:$E,"Entrega"),0)</f>
        <v>0</v>
      </c>
      <c r="P18" s="9">
        <f>IFERROR(SUMIFS(支线运输综合报表!$AN:$AN,支线运输综合报表!$Q:$Q,$A18,支线运输综合报表!$AP:$AP,P$2,支线运输综合报表!$E:$E,"Entrega")/COUNTIFS(支线运输综合报表!$Q:$Q,$A18,支线运输综合报表!$AP:$AP,P$2,支线运输综合报表!$E:$E,"Entrega"),0)</f>
        <v>0</v>
      </c>
      <c r="Q18" s="9">
        <f>IFERROR(SUMIFS(支线运输综合报表!$AN:$AN,支线运输综合报表!$Q:$Q,$A18,支线运输综合报表!$AP:$AP,Q$2,支线运输综合报表!$E:$E,"Entrega")/COUNTIFS(支线运输综合报表!$Q:$Q,$A18,支线运输综合报表!$AP:$AP,Q$2,支线运输综合报表!$E:$E,"Entrega"),0)</f>
        <v>0</v>
      </c>
      <c r="R18" s="9">
        <f>IFERROR(SUMIFS(支线运输综合报表!$AN:$AN,支线运输综合报表!$Q:$Q,$A18,支线运输综合报表!$AP:$AP,R$2,支线运输综合报表!$E:$E,"Entrega")/COUNTIFS(支线运输综合报表!$Q:$Q,$A18,支线运输综合报表!$AP:$AP,R$2,支线运输综合报表!$E:$E,"Entrega"),0)</f>
        <v>0</v>
      </c>
      <c r="S18" s="9">
        <f>IFERROR(SUMIFS(支线运输综合报表!$AN:$AN,支线运输综合报表!$Q:$Q,$A18,支线运输综合报表!$AP:$AP,S$2,支线运输综合报表!$E:$E,"Entrega")/COUNTIFS(支线运输综合报表!$Q:$Q,$A18,支线运输综合报表!$AP:$AP,S$2,支线运输综合报表!$E:$E,"Entrega"),0)</f>
        <v>0</v>
      </c>
      <c r="T18" s="9">
        <f>IFERROR(SUMIFS(支线运输综合报表!$AN:$AN,支线运输综合报表!$Q:$Q,$A18,支线运输综合报表!$AP:$AP,T$2,支线运输综合报表!$E:$E,"Entrega")/COUNTIFS(支线运输综合报表!$Q:$Q,$A18,支线运输综合报表!$AP:$AP,T$2,支线运输综合报表!$E:$E,"Entrega"),0)</f>
        <v>0</v>
      </c>
      <c r="U18" s="9">
        <f>IFERROR(SUMIFS(支线运输综合报表!$AN:$AN,支线运输综合报表!$Q:$Q,$A18,支线运输综合报表!$AP:$AP,U$2,支线运输综合报表!$E:$E,"Entrega")/COUNTIFS(支线运输综合报表!$Q:$Q,$A18,支线运输综合报表!$AP:$AP,U$2,支线运输综合报表!$E:$E,"Entrega"),0)</f>
        <v>0</v>
      </c>
      <c r="V18" s="9">
        <f>IFERROR(SUMIFS(支线运输综合报表!$AN:$AN,支线运输综合报表!$Q:$Q,$A18,支线运输综合报表!$AP:$AP,V$2,支线运输综合报表!$E:$E,"Entrega")/COUNTIFS(支线运输综合报表!$Q:$Q,$A18,支线运输综合报表!$AP:$AP,V$2,支线运输综合报表!$E:$E,"Entrega"),0)</f>
        <v>0</v>
      </c>
      <c r="W18" s="9">
        <f>IFERROR(SUMIFS(支线运输综合报表!$AN:$AN,支线运输综合报表!$Q:$Q,$A18,支线运输综合报表!$AP:$AP,W$2,支线运输综合报表!$E:$E,"Entrega")/COUNTIFS(支线运输综合报表!$Q:$Q,$A18,支线运输综合报表!$AP:$AP,W$2,支线运输综合报表!$E:$E,"Entrega"),0)</f>
        <v>0</v>
      </c>
      <c r="X18" s="9">
        <f>IFERROR(SUMIFS(支线运输综合报表!$AN:$AN,支线运输综合报表!$Q:$Q,$A18,支线运输综合报表!$AP:$AP,X$2,支线运输综合报表!$E:$E,"Entrega")/COUNTIFS(支线运输综合报表!$Q:$Q,$A18,支线运输综合报表!$AP:$AP,X$2,支线运输综合报表!$E:$E,"Entrega"),0)</f>
        <v>0</v>
      </c>
      <c r="Y18" s="9">
        <f>IFERROR(SUMIFS(支线运输综合报表!$AN:$AN,支线运输综合报表!$Q:$Q,$A18,支线运输综合报表!$AP:$AP,Y$2,支线运输综合报表!$E:$E,"Entrega")/COUNTIFS(支线运输综合报表!$Q:$Q,$A18,支线运输综合报表!$AP:$AP,Y$2,支线运输综合报表!$E:$E,"Entrega"),0)</f>
        <v>0</v>
      </c>
      <c r="Z18" s="9">
        <f>IFERROR(SUMIFS(支线运输综合报表!$AN:$AN,支线运输综合报表!$Q:$Q,$A18,支线运输综合报表!$AP:$AP,Z$2,支线运输综合报表!$E:$E,"Entrega")/COUNTIFS(支线运输综合报表!$Q:$Q,$A18,支线运输综合报表!$AP:$AP,Z$2,支线运输综合报表!$E:$E,"Entrega"),0)</f>
        <v>0</v>
      </c>
      <c r="AA18" s="9">
        <f>IFERROR(SUMIFS(支线运输综合报表!$AN:$AN,支线运输综合报表!$Q:$Q,$A18,支线运输综合报表!$AP:$AP,AA$2,支线运输综合报表!$E:$E,"Entrega")/COUNTIFS(支线运输综合报表!$Q:$Q,$A18,支线运输综合报表!$AP:$AP,AA$2,支线运输综合报表!$E:$E,"Entrega"),0)</f>
        <v>0</v>
      </c>
      <c r="AB18" s="9">
        <f>IFERROR(SUMIFS(支线运输综合报表!$AN:$AN,支线运输综合报表!$Q:$Q,$A18,支线运输综合报表!$AP:$AP,AB$2,支线运输综合报表!$E:$E,"Entrega")/COUNTIFS(支线运输综合报表!$Q:$Q,$A18,支线运输综合报表!$AP:$AP,AB$2,支线运输综合报表!$E:$E,"Entrega"),0)</f>
        <v>0</v>
      </c>
      <c r="AC18" s="9">
        <f>IFERROR(SUMIFS(支线运输综合报表!$AN:$AN,支线运输综合报表!$Q:$Q,$A18,支线运输综合报表!$AP:$AP,AC$2,支线运输综合报表!$E:$E,"Entrega")/COUNTIFS(支线运输综合报表!$Q:$Q,$A18,支线运输综合报表!$AP:$AP,AC$2,支线运输综合报表!$E:$E,"Entrega"),0)</f>
        <v>0</v>
      </c>
      <c r="AD18" s="9">
        <f>IFERROR(SUMIFS(支线运输综合报表!$AN:$AN,支线运输综合报表!$Q:$Q,$A18,支线运输综合报表!$AP:$AP,AD$2,支线运输综合报表!$E:$E,"Entrega")/COUNTIFS(支线运输综合报表!$Q:$Q,$A18,支线运输综合报表!$AP:$AP,AD$2,支线运输综合报表!$E:$E,"Entrega"),0)</f>
        <v>0</v>
      </c>
      <c r="AE18" s="9">
        <f>IFERROR(SUMIFS(支线运输综合报表!$AN:$AN,支线运输综合报表!$Q:$Q,$A18,支线运输综合报表!$AP:$AP,AE$2,支线运输综合报表!$E:$E,"Entrega")/COUNTIFS(支线运输综合报表!$Q:$Q,$A18,支线运输综合报表!$AP:$AP,AE$2,支线运输综合报表!$E:$E,"Entrega"),0)</f>
        <v>0</v>
      </c>
      <c r="AF18" s="9">
        <f>IFERROR(SUMIFS(支线运输综合报表!$AN:$AN,支线运输综合报表!$Q:$Q,$A18,支线运输综合报表!$AP:$AP,AF$2,支线运输综合报表!$E:$E,"Entrega")/COUNTIFS(支线运输综合报表!$Q:$Q,$A18,支线运输综合报表!$AP:$AP,AF$2,支线运输综合报表!$E:$E,"Entrega"),0)</f>
        <v>0</v>
      </c>
      <c r="AG18" s="9">
        <f>IFERROR(SUMIFS(支线运输综合报表!$AN:$AN,支线运输综合报表!$Q:$Q,$A18,支线运输综合报表!$AP:$AP,AG$2,支线运输综合报表!$E:$E,"Entrega")/COUNTIFS(支线运输综合报表!$Q:$Q,$A18,支线运输综合报表!$AP:$AP,AG$2,支线运输综合报表!$E:$E,"Entrega"),0)</f>
        <v>0</v>
      </c>
      <c r="AH18" s="9">
        <f>IFERROR(SUMIFS(支线运输综合报表!$AN:$AN,支线运输综合报表!$Q:$Q,$A18,支线运输综合报表!$AP:$AP,AH$2,支线运输综合报表!$E:$E,"Entrega")/COUNTIFS(支线运输综合报表!$Q:$Q,$A18,支线运输综合报表!$AP:$AP,AH$2,支线运输综合报表!$E:$E,"Entrega"),0)</f>
        <v>0</v>
      </c>
      <c r="AI18" s="6"/>
    </row>
    <row r="19" ht="15.6" spans="1:35">
      <c r="A19" s="7" t="s">
        <v>145</v>
      </c>
      <c r="B19" s="8">
        <f>G19-F19</f>
        <v>-0.0613154960981048</v>
      </c>
      <c r="C19" s="9">
        <f>IFERROR(SUMIFS(支线运输综合报表!$AN:$AN,支线运输综合报表!$Q:$Q,$A19,支线运输综合报表!$E:$E,"Entrega")/COUNTIFS(支线运输综合报表!$Q:$Q,$A19,支线运输综合报表!$E:$E,"Entrega"),0)</f>
        <v>0.977443609022556</v>
      </c>
      <c r="D19" s="9">
        <f>IFERROR(SUMIFS(支线运输综合报表!$AN:$AN,支线运输综合报表!$Q:$Q,$A19,支线运输综合报表!$AP:$AP,D$2,支线运输综合报表!$E:$E,"Entrega")/COUNTIFS(支线运输综合报表!$Q:$Q,$A19,支线运输综合报表!$AP:$AP,D$2,支线运输综合报表!$E:$E,"Entrega"),0)</f>
        <v>1</v>
      </c>
      <c r="E19" s="9">
        <f>IFERROR(SUMIFS(支线运输综合报表!$AN:$AN,支线运输综合报表!$Q:$Q,$A19,支线运输综合报表!$AP:$AP,E$2,支线运输综合报表!$E:$E,"Entrega")/COUNTIFS(支线运输综合报表!$Q:$Q,$A19,支线运输综合报表!$AP:$AP,E$2,支线运输综合报表!$E:$E,"Entrega"),0)</f>
        <v>1</v>
      </c>
      <c r="F19" s="9">
        <f>IFERROR(SUMIFS(支线运输综合报表!$AN:$AN,支线运输综合报表!$Q:$Q,$A19,支线运输综合报表!$AP:$AP,F$2,支线运输综合报表!$E:$E,"Entrega")/COUNTIFS(支线运输综合报表!$Q:$Q,$A19,支线运输综合报表!$AP:$AP,F$2,支线运输综合报表!$E:$E,"Entrega"),0)</f>
        <v>0.974358974358974</v>
      </c>
      <c r="G19" s="9">
        <f>IFERROR(SUMIFS(支线运输综合报表!$AN:$AN,支线运输综合报表!$Q:$Q,$A19,支线运输综合报表!$AP:$AP,G$2,支线运输综合报表!$E:$E,"Entrega")/COUNTIFS(支线运输综合报表!$Q:$Q,$A19,支线运输综合报表!$AP:$AP,G$2,支线运输综合报表!$E:$E,"Entrega"),0)</f>
        <v>0.91304347826087</v>
      </c>
      <c r="H19" s="9">
        <f>IFERROR(SUMIFS(支线运输综合报表!$AN:$AN,支线运输综合报表!$Q:$Q,$A19,支线运输综合报表!$AP:$AP,H$2,支线运输综合报表!$E:$E,"Entrega")/COUNTIFS(支线运输综合报表!$Q:$Q,$A19,支线运输综合报表!$AP:$AP,H$2,支线运输综合报表!$E:$E,"Entrega"),0)</f>
        <v>0</v>
      </c>
      <c r="I19" s="9">
        <f>IFERROR(SUMIFS(支线运输综合报表!$AN:$AN,支线运输综合报表!$Q:$Q,$A19,支线运输综合报表!$AP:$AP,I$2,支线运输综合报表!$E:$E,"Entrega")/COUNTIFS(支线运输综合报表!$Q:$Q,$A19,支线运输综合报表!$AP:$AP,I$2,支线运输综合报表!$E:$E,"Entrega"),0)</f>
        <v>0</v>
      </c>
      <c r="J19" s="9">
        <f>IFERROR(SUMIFS(支线运输综合报表!$AN:$AN,支线运输综合报表!$Q:$Q,$A19,支线运输综合报表!$AP:$AP,J$2,支线运输综合报表!$E:$E,"Entrega")/COUNTIFS(支线运输综合报表!$Q:$Q,$A19,支线运输综合报表!$AP:$AP,J$2,支线运输综合报表!$E:$E,"Entrega"),0)</f>
        <v>0</v>
      </c>
      <c r="K19" s="9">
        <f>IFERROR(SUMIFS(支线运输综合报表!$AN:$AN,支线运输综合报表!$Q:$Q,$A19,支线运输综合报表!$AP:$AP,K$2,支线运输综合报表!$E:$E,"Entrega")/COUNTIFS(支线运输综合报表!$Q:$Q,$A19,支线运输综合报表!$AP:$AP,K$2,支线运输综合报表!$E:$E,"Entrega"),0)</f>
        <v>0</v>
      </c>
      <c r="L19" s="9">
        <f>IFERROR(SUMIFS(支线运输综合报表!$AN:$AN,支线运输综合报表!$Q:$Q,$A19,支线运输综合报表!$AP:$AP,L$2,支线运输综合报表!$E:$E,"Entrega")/COUNTIFS(支线运输综合报表!$Q:$Q,$A19,支线运输综合报表!$AP:$AP,L$2,支线运输综合报表!$E:$E,"Entrega"),0)</f>
        <v>0</v>
      </c>
      <c r="M19" s="9">
        <f>IFERROR(SUMIFS(支线运输综合报表!$AN:$AN,支线运输综合报表!$Q:$Q,$A19,支线运输综合报表!$AP:$AP,M$2,支线运输综合报表!$E:$E,"Entrega")/COUNTIFS(支线运输综合报表!$Q:$Q,$A19,支线运输综合报表!$AP:$AP,M$2,支线运输综合报表!$E:$E,"Entrega"),0)</f>
        <v>0</v>
      </c>
      <c r="N19" s="9">
        <f>IFERROR(SUMIFS(支线运输综合报表!$AN:$AN,支线运输综合报表!$Q:$Q,$A19,支线运输综合报表!$AP:$AP,N$2,支线运输综合报表!$E:$E,"Entrega")/COUNTIFS(支线运输综合报表!$Q:$Q,$A19,支线运输综合报表!$AP:$AP,N$2,支线运输综合报表!$E:$E,"Entrega"),0)</f>
        <v>0</v>
      </c>
      <c r="O19" s="9">
        <f>IFERROR(SUMIFS(支线运输综合报表!$AN:$AN,支线运输综合报表!$Q:$Q,$A19,支线运输综合报表!$AP:$AP,O$2,支线运输综合报表!$E:$E,"Entrega")/COUNTIFS(支线运输综合报表!$Q:$Q,$A19,支线运输综合报表!$AP:$AP,O$2,支线运输综合报表!$E:$E,"Entrega"),0)</f>
        <v>0</v>
      </c>
      <c r="P19" s="9">
        <f>IFERROR(SUMIFS(支线运输综合报表!$AN:$AN,支线运输综合报表!$Q:$Q,$A19,支线运输综合报表!$AP:$AP,P$2,支线运输综合报表!$E:$E,"Entrega")/COUNTIFS(支线运输综合报表!$Q:$Q,$A19,支线运输综合报表!$AP:$AP,P$2,支线运输综合报表!$E:$E,"Entrega"),0)</f>
        <v>0</v>
      </c>
      <c r="Q19" s="9">
        <f>IFERROR(SUMIFS(支线运输综合报表!$AN:$AN,支线运输综合报表!$Q:$Q,$A19,支线运输综合报表!$AP:$AP,Q$2,支线运输综合报表!$E:$E,"Entrega")/COUNTIFS(支线运输综合报表!$Q:$Q,$A19,支线运输综合报表!$AP:$AP,Q$2,支线运输综合报表!$E:$E,"Entrega"),0)</f>
        <v>0</v>
      </c>
      <c r="R19" s="9">
        <f>IFERROR(SUMIFS(支线运输综合报表!$AN:$AN,支线运输综合报表!$Q:$Q,$A19,支线运输综合报表!$AP:$AP,R$2,支线运输综合报表!$E:$E,"Entrega")/COUNTIFS(支线运输综合报表!$Q:$Q,$A19,支线运输综合报表!$AP:$AP,R$2,支线运输综合报表!$E:$E,"Entrega"),0)</f>
        <v>0</v>
      </c>
      <c r="S19" s="9">
        <f>IFERROR(SUMIFS(支线运输综合报表!$AN:$AN,支线运输综合报表!$Q:$Q,$A19,支线运输综合报表!$AP:$AP,S$2,支线运输综合报表!$E:$E,"Entrega")/COUNTIFS(支线运输综合报表!$Q:$Q,$A19,支线运输综合报表!$AP:$AP,S$2,支线运输综合报表!$E:$E,"Entrega"),0)</f>
        <v>0</v>
      </c>
      <c r="T19" s="9">
        <f>IFERROR(SUMIFS(支线运输综合报表!$AN:$AN,支线运输综合报表!$Q:$Q,$A19,支线运输综合报表!$AP:$AP,T$2,支线运输综合报表!$E:$E,"Entrega")/COUNTIFS(支线运输综合报表!$Q:$Q,$A19,支线运输综合报表!$AP:$AP,T$2,支线运输综合报表!$E:$E,"Entrega"),0)</f>
        <v>0</v>
      </c>
      <c r="U19" s="9">
        <f>IFERROR(SUMIFS(支线运输综合报表!$AN:$AN,支线运输综合报表!$Q:$Q,$A19,支线运输综合报表!$AP:$AP,U$2,支线运输综合报表!$E:$E,"Entrega")/COUNTIFS(支线运输综合报表!$Q:$Q,$A19,支线运输综合报表!$AP:$AP,U$2,支线运输综合报表!$E:$E,"Entrega"),0)</f>
        <v>0</v>
      </c>
      <c r="V19" s="9">
        <f>IFERROR(SUMIFS(支线运输综合报表!$AN:$AN,支线运输综合报表!$Q:$Q,$A19,支线运输综合报表!$AP:$AP,V$2,支线运输综合报表!$E:$E,"Entrega")/COUNTIFS(支线运输综合报表!$Q:$Q,$A19,支线运输综合报表!$AP:$AP,V$2,支线运输综合报表!$E:$E,"Entrega"),0)</f>
        <v>0</v>
      </c>
      <c r="W19" s="9">
        <f>IFERROR(SUMIFS(支线运输综合报表!$AN:$AN,支线运输综合报表!$Q:$Q,$A19,支线运输综合报表!$AP:$AP,W$2,支线运输综合报表!$E:$E,"Entrega")/COUNTIFS(支线运输综合报表!$Q:$Q,$A19,支线运输综合报表!$AP:$AP,W$2,支线运输综合报表!$E:$E,"Entrega"),0)</f>
        <v>0</v>
      </c>
      <c r="X19" s="9">
        <f>IFERROR(SUMIFS(支线运输综合报表!$AN:$AN,支线运输综合报表!$Q:$Q,$A19,支线运输综合报表!$AP:$AP,X$2,支线运输综合报表!$E:$E,"Entrega")/COUNTIFS(支线运输综合报表!$Q:$Q,$A19,支线运输综合报表!$AP:$AP,X$2,支线运输综合报表!$E:$E,"Entrega"),0)</f>
        <v>0</v>
      </c>
      <c r="Y19" s="9">
        <f>IFERROR(SUMIFS(支线运输综合报表!$AN:$AN,支线运输综合报表!$Q:$Q,$A19,支线运输综合报表!$AP:$AP,Y$2,支线运输综合报表!$E:$E,"Entrega")/COUNTIFS(支线运输综合报表!$Q:$Q,$A19,支线运输综合报表!$AP:$AP,Y$2,支线运输综合报表!$E:$E,"Entrega"),0)</f>
        <v>0</v>
      </c>
      <c r="Z19" s="9">
        <f>IFERROR(SUMIFS(支线运输综合报表!$AN:$AN,支线运输综合报表!$Q:$Q,$A19,支线运输综合报表!$AP:$AP,Z$2,支线运输综合报表!$E:$E,"Entrega")/COUNTIFS(支线运输综合报表!$Q:$Q,$A19,支线运输综合报表!$AP:$AP,Z$2,支线运输综合报表!$E:$E,"Entrega"),0)</f>
        <v>0</v>
      </c>
      <c r="AA19" s="9">
        <f>IFERROR(SUMIFS(支线运输综合报表!$AN:$AN,支线运输综合报表!$Q:$Q,$A19,支线运输综合报表!$AP:$AP,AA$2,支线运输综合报表!$E:$E,"Entrega")/COUNTIFS(支线运输综合报表!$Q:$Q,$A19,支线运输综合报表!$AP:$AP,AA$2,支线运输综合报表!$E:$E,"Entrega"),0)</f>
        <v>0</v>
      </c>
      <c r="AB19" s="9">
        <f>IFERROR(SUMIFS(支线运输综合报表!$AN:$AN,支线运输综合报表!$Q:$Q,$A19,支线运输综合报表!$AP:$AP,AB$2,支线运输综合报表!$E:$E,"Entrega")/COUNTIFS(支线运输综合报表!$Q:$Q,$A19,支线运输综合报表!$AP:$AP,AB$2,支线运输综合报表!$E:$E,"Entrega"),0)</f>
        <v>0</v>
      </c>
      <c r="AC19" s="9">
        <f>IFERROR(SUMIFS(支线运输综合报表!$AN:$AN,支线运输综合报表!$Q:$Q,$A19,支线运输综合报表!$AP:$AP,AC$2,支线运输综合报表!$E:$E,"Entrega")/COUNTIFS(支线运输综合报表!$Q:$Q,$A19,支线运输综合报表!$AP:$AP,AC$2,支线运输综合报表!$E:$E,"Entrega"),0)</f>
        <v>0</v>
      </c>
      <c r="AD19" s="9">
        <f>IFERROR(SUMIFS(支线运输综合报表!$AN:$AN,支线运输综合报表!$Q:$Q,$A19,支线运输综合报表!$AP:$AP,AD$2,支线运输综合报表!$E:$E,"Entrega")/COUNTIFS(支线运输综合报表!$Q:$Q,$A19,支线运输综合报表!$AP:$AP,AD$2,支线运输综合报表!$E:$E,"Entrega"),0)</f>
        <v>0</v>
      </c>
      <c r="AE19" s="9">
        <f>IFERROR(SUMIFS(支线运输综合报表!$AN:$AN,支线运输综合报表!$Q:$Q,$A19,支线运输综合报表!$AP:$AP,AE$2,支线运输综合报表!$E:$E,"Entrega")/COUNTIFS(支线运输综合报表!$Q:$Q,$A19,支线运输综合报表!$AP:$AP,AE$2,支线运输综合报表!$E:$E,"Entrega"),0)</f>
        <v>0</v>
      </c>
      <c r="AF19" s="9">
        <f>IFERROR(SUMIFS(支线运输综合报表!$AN:$AN,支线运输综合报表!$Q:$Q,$A19,支线运输综合报表!$AP:$AP,AF$2,支线运输综合报表!$E:$E,"Entrega")/COUNTIFS(支线运输综合报表!$Q:$Q,$A19,支线运输综合报表!$AP:$AP,AF$2,支线运输综合报表!$E:$E,"Entrega"),0)</f>
        <v>0</v>
      </c>
      <c r="AG19" s="9">
        <f>IFERROR(SUMIFS(支线运输综合报表!$AN:$AN,支线运输综合报表!$Q:$Q,$A19,支线运输综合报表!$AP:$AP,AG$2,支线运输综合报表!$E:$E,"Entrega")/COUNTIFS(支线运输综合报表!$Q:$Q,$A19,支线运输综合报表!$AP:$AP,AG$2,支线运输综合报表!$E:$E,"Entrega"),0)</f>
        <v>0</v>
      </c>
      <c r="AH19" s="9">
        <f>IFERROR(SUMIFS(支线运输综合报表!$AN:$AN,支线运输综合报表!$Q:$Q,$A19,支线运输综合报表!$AP:$AP,AH$2,支线运输综合报表!$E:$E,"Entrega")/COUNTIFS(支线运输综合报表!$Q:$Q,$A19,支线运输综合报表!$AP:$AP,AH$2,支线运输综合报表!$E:$E,"Entrega"),0)</f>
        <v>0</v>
      </c>
      <c r="AI19" s="6"/>
    </row>
    <row r="20" ht="15.6" spans="1:35">
      <c r="A20" s="7" t="s">
        <v>168</v>
      </c>
      <c r="B20" s="8">
        <f>G20-F20</f>
        <v>-0.0177018633540372</v>
      </c>
      <c r="C20" s="9">
        <f>IFERROR(SUMIFS(支线运输综合报表!$AN:$AN,支线运输综合报表!$Q:$Q,$A20,支线运输综合报表!$E:$E,"Entrega")/COUNTIFS(支线运输综合报表!$Q:$Q,$A20,支线运输综合报表!$E:$E,"Entrega"),0)</f>
        <v>0.981072555205047</v>
      </c>
      <c r="D20" s="9">
        <f>IFERROR(SUMIFS(支线运输综合报表!$AN:$AN,支线运输综合报表!$Q:$Q,$A20,支线运输综合报表!$AP:$AP,D$2,支线运输综合报表!$E:$E,"Entrega")/COUNTIFS(支线运输综合报表!$Q:$Q,$A20,支线运输综合报表!$AP:$AP,D$2,支线运输综合报表!$E:$E,"Entrega"),0)</f>
        <v>0.979166666666667</v>
      </c>
      <c r="E20" s="9">
        <f>IFERROR(SUMIFS(支线运输综合报表!$AN:$AN,支线运输综合报表!$Q:$Q,$A20,支线运输综合报表!$AP:$AP,E$2,支线运输综合报表!$E:$E,"Entrega")/COUNTIFS(支线运输综合报表!$Q:$Q,$A20,支线运输综合报表!$AP:$AP,E$2,支线运输综合报表!$E:$E,"Entrega"),0)</f>
        <v>0.978723404255319</v>
      </c>
      <c r="F20" s="9">
        <f>IFERROR(SUMIFS(支线运输综合报表!$AN:$AN,支线运输综合报表!$Q:$Q,$A20,支线运输综合报表!$AP:$AP,F$2,支线运输综合报表!$E:$E,"Entrega")/COUNTIFS(支线运输综合报表!$Q:$Q,$A20,支线运输综合报表!$AP:$AP,F$2,支线运输综合报表!$E:$E,"Entrega"),0)</f>
        <v>0.989130434782609</v>
      </c>
      <c r="G20" s="9">
        <f>IFERROR(SUMIFS(支线运输综合报表!$AN:$AN,支线运输综合报表!$Q:$Q,$A20,支线运输综合报表!$AP:$AP,G$2,支线运输综合报表!$E:$E,"Entrega")/COUNTIFS(支线运输综合报表!$Q:$Q,$A20,支线运输综合报表!$AP:$AP,G$2,支线运输综合报表!$E:$E,"Entrega"),0)</f>
        <v>0.971428571428571</v>
      </c>
      <c r="H20" s="9">
        <f>IFERROR(SUMIFS(支线运输综合报表!$AN:$AN,支线运输综合报表!$Q:$Q,$A20,支线运输综合报表!$AP:$AP,H$2,支线运输综合报表!$E:$E,"Entrega")/COUNTIFS(支线运输综合报表!$Q:$Q,$A20,支线运输综合报表!$AP:$AP,H$2,支线运输综合报表!$E:$E,"Entrega"),0)</f>
        <v>0</v>
      </c>
      <c r="I20" s="9">
        <f>IFERROR(SUMIFS(支线运输综合报表!$AN:$AN,支线运输综合报表!$Q:$Q,$A20,支线运输综合报表!$AP:$AP,I$2,支线运输综合报表!$E:$E,"Entrega")/COUNTIFS(支线运输综合报表!$Q:$Q,$A20,支线运输综合报表!$AP:$AP,I$2,支线运输综合报表!$E:$E,"Entrega"),0)</f>
        <v>0</v>
      </c>
      <c r="J20" s="9">
        <f>IFERROR(SUMIFS(支线运输综合报表!$AN:$AN,支线运输综合报表!$Q:$Q,$A20,支线运输综合报表!$AP:$AP,J$2,支线运输综合报表!$E:$E,"Entrega")/COUNTIFS(支线运输综合报表!$Q:$Q,$A20,支线运输综合报表!$AP:$AP,J$2,支线运输综合报表!$E:$E,"Entrega"),0)</f>
        <v>0</v>
      </c>
      <c r="K20" s="9">
        <f>IFERROR(SUMIFS(支线运输综合报表!$AN:$AN,支线运输综合报表!$Q:$Q,$A20,支线运输综合报表!$AP:$AP,K$2,支线运输综合报表!$E:$E,"Entrega")/COUNTIFS(支线运输综合报表!$Q:$Q,$A20,支线运输综合报表!$AP:$AP,K$2,支线运输综合报表!$E:$E,"Entrega"),0)</f>
        <v>0</v>
      </c>
      <c r="L20" s="9">
        <f>IFERROR(SUMIFS(支线运输综合报表!$AN:$AN,支线运输综合报表!$Q:$Q,$A20,支线运输综合报表!$AP:$AP,L$2,支线运输综合报表!$E:$E,"Entrega")/COUNTIFS(支线运输综合报表!$Q:$Q,$A20,支线运输综合报表!$AP:$AP,L$2,支线运输综合报表!$E:$E,"Entrega"),0)</f>
        <v>0</v>
      </c>
      <c r="M20" s="9">
        <f>IFERROR(SUMIFS(支线运输综合报表!$AN:$AN,支线运输综合报表!$Q:$Q,$A20,支线运输综合报表!$AP:$AP,M$2,支线运输综合报表!$E:$E,"Entrega")/COUNTIFS(支线运输综合报表!$Q:$Q,$A20,支线运输综合报表!$AP:$AP,M$2,支线运输综合报表!$E:$E,"Entrega"),0)</f>
        <v>0</v>
      </c>
      <c r="N20" s="9">
        <f>IFERROR(SUMIFS(支线运输综合报表!$AN:$AN,支线运输综合报表!$Q:$Q,$A20,支线运输综合报表!$AP:$AP,N$2,支线运输综合报表!$E:$E,"Entrega")/COUNTIFS(支线运输综合报表!$Q:$Q,$A20,支线运输综合报表!$AP:$AP,N$2,支线运输综合报表!$E:$E,"Entrega"),0)</f>
        <v>0</v>
      </c>
      <c r="O20" s="9">
        <f>IFERROR(SUMIFS(支线运输综合报表!$AN:$AN,支线运输综合报表!$Q:$Q,$A20,支线运输综合报表!$AP:$AP,O$2,支线运输综合报表!$E:$E,"Entrega")/COUNTIFS(支线运输综合报表!$Q:$Q,$A20,支线运输综合报表!$AP:$AP,O$2,支线运输综合报表!$E:$E,"Entrega"),0)</f>
        <v>0</v>
      </c>
      <c r="P20" s="9">
        <f>IFERROR(SUMIFS(支线运输综合报表!$AN:$AN,支线运输综合报表!$Q:$Q,$A20,支线运输综合报表!$AP:$AP,P$2,支线运输综合报表!$E:$E,"Entrega")/COUNTIFS(支线运输综合报表!$Q:$Q,$A20,支线运输综合报表!$AP:$AP,P$2,支线运输综合报表!$E:$E,"Entrega"),0)</f>
        <v>0</v>
      </c>
      <c r="Q20" s="9">
        <f>IFERROR(SUMIFS(支线运输综合报表!$AN:$AN,支线运输综合报表!$Q:$Q,$A20,支线运输综合报表!$AP:$AP,Q$2,支线运输综合报表!$E:$E,"Entrega")/COUNTIFS(支线运输综合报表!$Q:$Q,$A20,支线运输综合报表!$AP:$AP,Q$2,支线运输综合报表!$E:$E,"Entrega"),0)</f>
        <v>0</v>
      </c>
      <c r="R20" s="9">
        <f>IFERROR(SUMIFS(支线运输综合报表!$AN:$AN,支线运输综合报表!$Q:$Q,$A20,支线运输综合报表!$AP:$AP,R$2,支线运输综合报表!$E:$E,"Entrega")/COUNTIFS(支线运输综合报表!$Q:$Q,$A20,支线运输综合报表!$AP:$AP,R$2,支线运输综合报表!$E:$E,"Entrega"),0)</f>
        <v>0</v>
      </c>
      <c r="S20" s="9">
        <f>IFERROR(SUMIFS(支线运输综合报表!$AN:$AN,支线运输综合报表!$Q:$Q,$A20,支线运输综合报表!$AP:$AP,S$2,支线运输综合报表!$E:$E,"Entrega")/COUNTIFS(支线运输综合报表!$Q:$Q,$A20,支线运输综合报表!$AP:$AP,S$2,支线运输综合报表!$E:$E,"Entrega"),0)</f>
        <v>0</v>
      </c>
      <c r="T20" s="9">
        <f>IFERROR(SUMIFS(支线运输综合报表!$AN:$AN,支线运输综合报表!$Q:$Q,$A20,支线运输综合报表!$AP:$AP,T$2,支线运输综合报表!$E:$E,"Entrega")/COUNTIFS(支线运输综合报表!$Q:$Q,$A20,支线运输综合报表!$AP:$AP,T$2,支线运输综合报表!$E:$E,"Entrega"),0)</f>
        <v>0</v>
      </c>
      <c r="U20" s="9">
        <f>IFERROR(SUMIFS(支线运输综合报表!$AN:$AN,支线运输综合报表!$Q:$Q,$A20,支线运输综合报表!$AP:$AP,U$2,支线运输综合报表!$E:$E,"Entrega")/COUNTIFS(支线运输综合报表!$Q:$Q,$A20,支线运输综合报表!$AP:$AP,U$2,支线运输综合报表!$E:$E,"Entrega"),0)</f>
        <v>0</v>
      </c>
      <c r="V20" s="9">
        <f>IFERROR(SUMIFS(支线运输综合报表!$AN:$AN,支线运输综合报表!$Q:$Q,$A20,支线运输综合报表!$AP:$AP,V$2,支线运输综合报表!$E:$E,"Entrega")/COUNTIFS(支线运输综合报表!$Q:$Q,$A20,支线运输综合报表!$AP:$AP,V$2,支线运输综合报表!$E:$E,"Entrega"),0)</f>
        <v>0</v>
      </c>
      <c r="W20" s="9">
        <f>IFERROR(SUMIFS(支线运输综合报表!$AN:$AN,支线运输综合报表!$Q:$Q,$A20,支线运输综合报表!$AP:$AP,W$2,支线运输综合报表!$E:$E,"Entrega")/COUNTIFS(支线运输综合报表!$Q:$Q,$A20,支线运输综合报表!$AP:$AP,W$2,支线运输综合报表!$E:$E,"Entrega"),0)</f>
        <v>0</v>
      </c>
      <c r="X20" s="9">
        <f>IFERROR(SUMIFS(支线运输综合报表!$AN:$AN,支线运输综合报表!$Q:$Q,$A20,支线运输综合报表!$AP:$AP,X$2,支线运输综合报表!$E:$E,"Entrega")/COUNTIFS(支线运输综合报表!$Q:$Q,$A20,支线运输综合报表!$AP:$AP,X$2,支线运输综合报表!$E:$E,"Entrega"),0)</f>
        <v>0</v>
      </c>
      <c r="Y20" s="9">
        <f>IFERROR(SUMIFS(支线运输综合报表!$AN:$AN,支线运输综合报表!$Q:$Q,$A20,支线运输综合报表!$AP:$AP,Y$2,支线运输综合报表!$E:$E,"Entrega")/COUNTIFS(支线运输综合报表!$Q:$Q,$A20,支线运输综合报表!$AP:$AP,Y$2,支线运输综合报表!$E:$E,"Entrega"),0)</f>
        <v>0</v>
      </c>
      <c r="Z20" s="9">
        <f>IFERROR(SUMIFS(支线运输综合报表!$AN:$AN,支线运输综合报表!$Q:$Q,$A20,支线运输综合报表!$AP:$AP,Z$2,支线运输综合报表!$E:$E,"Entrega")/COUNTIFS(支线运输综合报表!$Q:$Q,$A20,支线运输综合报表!$AP:$AP,Z$2,支线运输综合报表!$E:$E,"Entrega"),0)</f>
        <v>0</v>
      </c>
      <c r="AA20" s="9">
        <f>IFERROR(SUMIFS(支线运输综合报表!$AN:$AN,支线运输综合报表!$Q:$Q,$A20,支线运输综合报表!$AP:$AP,AA$2,支线运输综合报表!$E:$E,"Entrega")/COUNTIFS(支线运输综合报表!$Q:$Q,$A20,支线运输综合报表!$AP:$AP,AA$2,支线运输综合报表!$E:$E,"Entrega"),0)</f>
        <v>0</v>
      </c>
      <c r="AB20" s="9">
        <f>IFERROR(SUMIFS(支线运输综合报表!$AN:$AN,支线运输综合报表!$Q:$Q,$A20,支线运输综合报表!$AP:$AP,AB$2,支线运输综合报表!$E:$E,"Entrega")/COUNTIFS(支线运输综合报表!$Q:$Q,$A20,支线运输综合报表!$AP:$AP,AB$2,支线运输综合报表!$E:$E,"Entrega"),0)</f>
        <v>0</v>
      </c>
      <c r="AC20" s="9">
        <f>IFERROR(SUMIFS(支线运输综合报表!$AN:$AN,支线运输综合报表!$Q:$Q,$A20,支线运输综合报表!$AP:$AP,AC$2,支线运输综合报表!$E:$E,"Entrega")/COUNTIFS(支线运输综合报表!$Q:$Q,$A20,支线运输综合报表!$AP:$AP,AC$2,支线运输综合报表!$E:$E,"Entrega"),0)</f>
        <v>0</v>
      </c>
      <c r="AD20" s="9">
        <f>IFERROR(SUMIFS(支线运输综合报表!$AN:$AN,支线运输综合报表!$Q:$Q,$A20,支线运输综合报表!$AP:$AP,AD$2,支线运输综合报表!$E:$E,"Entrega")/COUNTIFS(支线运输综合报表!$Q:$Q,$A20,支线运输综合报表!$AP:$AP,AD$2,支线运输综合报表!$E:$E,"Entrega"),0)</f>
        <v>0</v>
      </c>
      <c r="AE20" s="9">
        <f>IFERROR(SUMIFS(支线运输综合报表!$AN:$AN,支线运输综合报表!$Q:$Q,$A20,支线运输综合报表!$AP:$AP,AE$2,支线运输综合报表!$E:$E,"Entrega")/COUNTIFS(支线运输综合报表!$Q:$Q,$A20,支线运输综合报表!$AP:$AP,AE$2,支线运输综合报表!$E:$E,"Entrega"),0)</f>
        <v>0</v>
      </c>
      <c r="AF20" s="9">
        <f>IFERROR(SUMIFS(支线运输综合报表!$AN:$AN,支线运输综合报表!$Q:$Q,$A20,支线运输综合报表!$AP:$AP,AF$2,支线运输综合报表!$E:$E,"Entrega")/COUNTIFS(支线运输综合报表!$Q:$Q,$A20,支线运输综合报表!$AP:$AP,AF$2,支线运输综合报表!$E:$E,"Entrega"),0)</f>
        <v>0</v>
      </c>
      <c r="AG20" s="9">
        <f>IFERROR(SUMIFS(支线运输综合报表!$AN:$AN,支线运输综合报表!$Q:$Q,$A20,支线运输综合报表!$AP:$AP,AG$2,支线运输综合报表!$E:$E,"Entrega")/COUNTIFS(支线运输综合报表!$Q:$Q,$A20,支线运输综合报表!$AP:$AP,AG$2,支线运输综合报表!$E:$E,"Entrega"),0)</f>
        <v>0</v>
      </c>
      <c r="AH20" s="9">
        <f>IFERROR(SUMIFS(支线运输综合报表!$AN:$AN,支线运输综合报表!$Q:$Q,$A20,支线运输综合报表!$AP:$AP,AH$2,支线运输综合报表!$E:$E,"Entrega")/COUNTIFS(支线运输综合报表!$Q:$Q,$A20,支线运输综合报表!$AP:$AP,AH$2,支线运输综合报表!$E:$E,"Entrega"),0)</f>
        <v>0</v>
      </c>
      <c r="AI20" s="6"/>
    </row>
    <row r="21" ht="15.6" spans="1:35">
      <c r="A21" s="7" t="s">
        <v>70</v>
      </c>
      <c r="B21" s="8">
        <f>G21-F21</f>
        <v>-0.0436649964209019</v>
      </c>
      <c r="C21" s="9">
        <f>IFERROR(SUMIFS(支线运输综合报表!$AN:$AN,支线运输综合报表!$Q:$Q,$A21,支线运输综合报表!$E:$E,"Entrega")/COUNTIFS(支线运输综合报表!$Q:$Q,$A21,支线运输综合报表!$E:$E,"Entrega"),0)</f>
        <v>0.943965517241379</v>
      </c>
      <c r="D21" s="9">
        <f>IFERROR(SUMIFS(支线运输综合报表!$AN:$AN,支线运输综合报表!$Q:$Q,$A21,支线运输综合报表!$AP:$AP,D$2,支线运输综合报表!$E:$E,"Entrega")/COUNTIFS(支线运输综合报表!$Q:$Q,$A21,支线运输综合报表!$AP:$AP,D$2,支线运输综合报表!$E:$E,"Entrega"),0)</f>
        <v>0.953846153846154</v>
      </c>
      <c r="E21" s="9">
        <f>IFERROR(SUMIFS(支线运输综合报表!$AN:$AN,支线运输综合报表!$Q:$Q,$A21,支线运输综合报表!$AP:$AP,E$2,支线运输综合报表!$E:$E,"Entrega")/COUNTIFS(支线运输综合报表!$Q:$Q,$A21,支线运输综合报表!$AP:$AP,E$2,支线运输综合报表!$E:$E,"Entrega"),0)</f>
        <v>0.946153846153846</v>
      </c>
      <c r="F21" s="9">
        <f>IFERROR(SUMIFS(支线运输综合报表!$AN:$AN,支线运输综合报表!$Q:$Q,$A21,支线运输综合报表!$AP:$AP,F$2,支线运输综合报表!$E:$E,"Entrega")/COUNTIFS(支线运输综合报表!$Q:$Q,$A21,支线运输综合报表!$AP:$AP,F$2,支线运输综合报表!$E:$E,"Entrega"),0)</f>
        <v>0.952755905511811</v>
      </c>
      <c r="G21" s="9">
        <f>IFERROR(SUMIFS(支线运输综合报表!$AN:$AN,支线运输综合报表!$Q:$Q,$A21,支线运输综合报表!$AP:$AP,G$2,支线运输综合报表!$E:$E,"Entrega")/COUNTIFS(支线运输综合报表!$Q:$Q,$A21,支线运输综合报表!$AP:$AP,G$2,支线运输综合报表!$E:$E,"Entrega"),0)</f>
        <v>0.909090909090909</v>
      </c>
      <c r="H21" s="9">
        <f>IFERROR(SUMIFS(支线运输综合报表!$AN:$AN,支线运输综合报表!$Q:$Q,$A21,支线运输综合报表!$AP:$AP,H$2,支线运输综合报表!$E:$E,"Entrega")/COUNTIFS(支线运输综合报表!$Q:$Q,$A21,支线运输综合报表!$AP:$AP,H$2,支线运输综合报表!$E:$E,"Entrega"),0)</f>
        <v>0</v>
      </c>
      <c r="I21" s="9">
        <f>IFERROR(SUMIFS(支线运输综合报表!$AN:$AN,支线运输综合报表!$Q:$Q,$A21,支线运输综合报表!$AP:$AP,I$2,支线运输综合报表!$E:$E,"Entrega")/COUNTIFS(支线运输综合报表!$Q:$Q,$A21,支线运输综合报表!$AP:$AP,I$2,支线运输综合报表!$E:$E,"Entrega"),0)</f>
        <v>0</v>
      </c>
      <c r="J21" s="9">
        <f>IFERROR(SUMIFS(支线运输综合报表!$AN:$AN,支线运输综合报表!$Q:$Q,$A21,支线运输综合报表!$AP:$AP,J$2,支线运输综合报表!$E:$E,"Entrega")/COUNTIFS(支线运输综合报表!$Q:$Q,$A21,支线运输综合报表!$AP:$AP,J$2,支线运输综合报表!$E:$E,"Entrega"),0)</f>
        <v>0</v>
      </c>
      <c r="K21" s="9">
        <f>IFERROR(SUMIFS(支线运输综合报表!$AN:$AN,支线运输综合报表!$Q:$Q,$A21,支线运输综合报表!$AP:$AP,K$2,支线运输综合报表!$E:$E,"Entrega")/COUNTIFS(支线运输综合报表!$Q:$Q,$A21,支线运输综合报表!$AP:$AP,K$2,支线运输综合报表!$E:$E,"Entrega"),0)</f>
        <v>0</v>
      </c>
      <c r="L21" s="9">
        <f>IFERROR(SUMIFS(支线运输综合报表!$AN:$AN,支线运输综合报表!$Q:$Q,$A21,支线运输综合报表!$AP:$AP,L$2,支线运输综合报表!$E:$E,"Entrega")/COUNTIFS(支线运输综合报表!$Q:$Q,$A21,支线运输综合报表!$AP:$AP,L$2,支线运输综合报表!$E:$E,"Entrega"),0)</f>
        <v>0</v>
      </c>
      <c r="M21" s="9">
        <f>IFERROR(SUMIFS(支线运输综合报表!$AN:$AN,支线运输综合报表!$Q:$Q,$A21,支线运输综合报表!$AP:$AP,M$2,支线运输综合报表!$E:$E,"Entrega")/COUNTIFS(支线运输综合报表!$Q:$Q,$A21,支线运输综合报表!$AP:$AP,M$2,支线运输综合报表!$E:$E,"Entrega"),0)</f>
        <v>0</v>
      </c>
      <c r="N21" s="9">
        <f>IFERROR(SUMIFS(支线运输综合报表!$AN:$AN,支线运输综合报表!$Q:$Q,$A21,支线运输综合报表!$AP:$AP,N$2,支线运输综合报表!$E:$E,"Entrega")/COUNTIFS(支线运输综合报表!$Q:$Q,$A21,支线运输综合报表!$AP:$AP,N$2,支线运输综合报表!$E:$E,"Entrega"),0)</f>
        <v>0</v>
      </c>
      <c r="O21" s="9">
        <f>IFERROR(SUMIFS(支线运输综合报表!$AN:$AN,支线运输综合报表!$Q:$Q,$A21,支线运输综合报表!$AP:$AP,O$2,支线运输综合报表!$E:$E,"Entrega")/COUNTIFS(支线运输综合报表!$Q:$Q,$A21,支线运输综合报表!$AP:$AP,O$2,支线运输综合报表!$E:$E,"Entrega"),0)</f>
        <v>0</v>
      </c>
      <c r="P21" s="9">
        <f>IFERROR(SUMIFS(支线运输综合报表!$AN:$AN,支线运输综合报表!$Q:$Q,$A21,支线运输综合报表!$AP:$AP,P$2,支线运输综合报表!$E:$E,"Entrega")/COUNTIFS(支线运输综合报表!$Q:$Q,$A21,支线运输综合报表!$AP:$AP,P$2,支线运输综合报表!$E:$E,"Entrega"),0)</f>
        <v>0</v>
      </c>
      <c r="Q21" s="9">
        <f>IFERROR(SUMIFS(支线运输综合报表!$AN:$AN,支线运输综合报表!$Q:$Q,$A21,支线运输综合报表!$AP:$AP,Q$2,支线运输综合报表!$E:$E,"Entrega")/COUNTIFS(支线运输综合报表!$Q:$Q,$A21,支线运输综合报表!$AP:$AP,Q$2,支线运输综合报表!$E:$E,"Entrega"),0)</f>
        <v>0</v>
      </c>
      <c r="R21" s="9">
        <f>IFERROR(SUMIFS(支线运输综合报表!$AN:$AN,支线运输综合报表!$Q:$Q,$A21,支线运输综合报表!$AP:$AP,R$2,支线运输综合报表!$E:$E,"Entrega")/COUNTIFS(支线运输综合报表!$Q:$Q,$A21,支线运输综合报表!$AP:$AP,R$2,支线运输综合报表!$E:$E,"Entrega"),0)</f>
        <v>0</v>
      </c>
      <c r="S21" s="9">
        <f>IFERROR(SUMIFS(支线运输综合报表!$AN:$AN,支线运输综合报表!$Q:$Q,$A21,支线运输综合报表!$AP:$AP,S$2,支线运输综合报表!$E:$E,"Entrega")/COUNTIFS(支线运输综合报表!$Q:$Q,$A21,支线运输综合报表!$AP:$AP,S$2,支线运输综合报表!$E:$E,"Entrega"),0)</f>
        <v>0</v>
      </c>
      <c r="T21" s="9">
        <f>IFERROR(SUMIFS(支线运输综合报表!$AN:$AN,支线运输综合报表!$Q:$Q,$A21,支线运输综合报表!$AP:$AP,T$2,支线运输综合报表!$E:$E,"Entrega")/COUNTIFS(支线运输综合报表!$Q:$Q,$A21,支线运输综合报表!$AP:$AP,T$2,支线运输综合报表!$E:$E,"Entrega"),0)</f>
        <v>0</v>
      </c>
      <c r="U21" s="9">
        <f>IFERROR(SUMIFS(支线运输综合报表!$AN:$AN,支线运输综合报表!$Q:$Q,$A21,支线运输综合报表!$AP:$AP,U$2,支线运输综合报表!$E:$E,"Entrega")/COUNTIFS(支线运输综合报表!$Q:$Q,$A21,支线运输综合报表!$AP:$AP,U$2,支线运输综合报表!$E:$E,"Entrega"),0)</f>
        <v>0</v>
      </c>
      <c r="V21" s="9">
        <f>IFERROR(SUMIFS(支线运输综合报表!$AN:$AN,支线运输综合报表!$Q:$Q,$A21,支线运输综合报表!$AP:$AP,V$2,支线运输综合报表!$E:$E,"Entrega")/COUNTIFS(支线运输综合报表!$Q:$Q,$A21,支线运输综合报表!$AP:$AP,V$2,支线运输综合报表!$E:$E,"Entrega"),0)</f>
        <v>0</v>
      </c>
      <c r="W21" s="9">
        <f>IFERROR(SUMIFS(支线运输综合报表!$AN:$AN,支线运输综合报表!$Q:$Q,$A21,支线运输综合报表!$AP:$AP,W$2,支线运输综合报表!$E:$E,"Entrega")/COUNTIFS(支线运输综合报表!$Q:$Q,$A21,支线运输综合报表!$AP:$AP,W$2,支线运输综合报表!$E:$E,"Entrega"),0)</f>
        <v>0</v>
      </c>
      <c r="X21" s="9">
        <f>IFERROR(SUMIFS(支线运输综合报表!$AN:$AN,支线运输综合报表!$Q:$Q,$A21,支线运输综合报表!$AP:$AP,X$2,支线运输综合报表!$E:$E,"Entrega")/COUNTIFS(支线运输综合报表!$Q:$Q,$A21,支线运输综合报表!$AP:$AP,X$2,支线运输综合报表!$E:$E,"Entrega"),0)</f>
        <v>0</v>
      </c>
      <c r="Y21" s="9">
        <f>IFERROR(SUMIFS(支线运输综合报表!$AN:$AN,支线运输综合报表!$Q:$Q,$A21,支线运输综合报表!$AP:$AP,Y$2,支线运输综合报表!$E:$E,"Entrega")/COUNTIFS(支线运输综合报表!$Q:$Q,$A21,支线运输综合报表!$AP:$AP,Y$2,支线运输综合报表!$E:$E,"Entrega"),0)</f>
        <v>0</v>
      </c>
      <c r="Z21" s="9">
        <f>IFERROR(SUMIFS(支线运输综合报表!$AN:$AN,支线运输综合报表!$Q:$Q,$A21,支线运输综合报表!$AP:$AP,Z$2,支线运输综合报表!$E:$E,"Entrega")/COUNTIFS(支线运输综合报表!$Q:$Q,$A21,支线运输综合报表!$AP:$AP,Z$2,支线运输综合报表!$E:$E,"Entrega"),0)</f>
        <v>0</v>
      </c>
      <c r="AA21" s="9">
        <f>IFERROR(SUMIFS(支线运输综合报表!$AN:$AN,支线运输综合报表!$Q:$Q,$A21,支线运输综合报表!$AP:$AP,AA$2,支线运输综合报表!$E:$E,"Entrega")/COUNTIFS(支线运输综合报表!$Q:$Q,$A21,支线运输综合报表!$AP:$AP,AA$2,支线运输综合报表!$E:$E,"Entrega"),0)</f>
        <v>0</v>
      </c>
      <c r="AB21" s="9">
        <f>IFERROR(SUMIFS(支线运输综合报表!$AN:$AN,支线运输综合报表!$Q:$Q,$A21,支线运输综合报表!$AP:$AP,AB$2,支线运输综合报表!$E:$E,"Entrega")/COUNTIFS(支线运输综合报表!$Q:$Q,$A21,支线运输综合报表!$AP:$AP,AB$2,支线运输综合报表!$E:$E,"Entrega"),0)</f>
        <v>0</v>
      </c>
      <c r="AC21" s="9">
        <f>IFERROR(SUMIFS(支线运输综合报表!$AN:$AN,支线运输综合报表!$Q:$Q,$A21,支线运输综合报表!$AP:$AP,AC$2,支线运输综合报表!$E:$E,"Entrega")/COUNTIFS(支线运输综合报表!$Q:$Q,$A21,支线运输综合报表!$AP:$AP,AC$2,支线运输综合报表!$E:$E,"Entrega"),0)</f>
        <v>0</v>
      </c>
      <c r="AD21" s="9">
        <f>IFERROR(SUMIFS(支线运输综合报表!$AN:$AN,支线运输综合报表!$Q:$Q,$A21,支线运输综合报表!$AP:$AP,AD$2,支线运输综合报表!$E:$E,"Entrega")/COUNTIFS(支线运输综合报表!$Q:$Q,$A21,支线运输综合报表!$AP:$AP,AD$2,支线运输综合报表!$E:$E,"Entrega"),0)</f>
        <v>0</v>
      </c>
      <c r="AE21" s="9">
        <f>IFERROR(SUMIFS(支线运输综合报表!$AN:$AN,支线运输综合报表!$Q:$Q,$A21,支线运输综合报表!$AP:$AP,AE$2,支线运输综合报表!$E:$E,"Entrega")/COUNTIFS(支线运输综合报表!$Q:$Q,$A21,支线运输综合报表!$AP:$AP,AE$2,支线运输综合报表!$E:$E,"Entrega"),0)</f>
        <v>0</v>
      </c>
      <c r="AF21" s="9">
        <f>IFERROR(SUMIFS(支线运输综合报表!$AN:$AN,支线运输综合报表!$Q:$Q,$A21,支线运输综合报表!$AP:$AP,AF$2,支线运输综合报表!$E:$E,"Entrega")/COUNTIFS(支线运输综合报表!$Q:$Q,$A21,支线运输综合报表!$AP:$AP,AF$2,支线运输综合报表!$E:$E,"Entrega"),0)</f>
        <v>0</v>
      </c>
      <c r="AG21" s="9">
        <f>IFERROR(SUMIFS(支线运输综合报表!$AN:$AN,支线运输综合报表!$Q:$Q,$A21,支线运输综合报表!$AP:$AP,AG$2,支线运输综合报表!$E:$E,"Entrega")/COUNTIFS(支线运输综合报表!$Q:$Q,$A21,支线运输综合报表!$AP:$AP,AG$2,支线运输综合报表!$E:$E,"Entrega"),0)</f>
        <v>0</v>
      </c>
      <c r="AH21" s="9">
        <f>IFERROR(SUMIFS(支线运输综合报表!$AN:$AN,支线运输综合报表!$Q:$Q,$A21,支线运输综合报表!$AP:$AP,AH$2,支线运输综合报表!$E:$E,"Entrega")/COUNTIFS(支线运输综合报表!$Q:$Q,$A21,支线运输综合报表!$AP:$AP,AH$2,支线运输综合报表!$E:$E,"Entrega"),0)</f>
        <v>0</v>
      </c>
      <c r="AI21" s="6"/>
    </row>
    <row r="22" ht="15.6" spans="1:35">
      <c r="A22" s="7" t="s">
        <v>94</v>
      </c>
      <c r="B22" s="8">
        <f>G22-F22</f>
        <v>0.00938271604938268</v>
      </c>
      <c r="C22" s="9">
        <f>IFERROR(SUMIFS(支线运输综合报表!$AN:$AN,支线运输综合报表!$Q:$Q,$A22,支线运输综合报表!$E:$E,"Entrega")/COUNTIFS(支线运输综合报表!$Q:$Q,$A22,支线运输综合报表!$E:$E,"Entrega"),0)</f>
        <v>0.972222222222222</v>
      </c>
      <c r="D22" s="9">
        <f>IFERROR(SUMIFS(支线运输综合报表!$AN:$AN,支线运输综合报表!$Q:$Q,$A22,支线运输综合报表!$AP:$AP,D$2,支线运输综合报表!$E:$E,"Entrega")/COUNTIFS(支线运输综合报表!$Q:$Q,$A22,支线运输综合报表!$AP:$AP,D$2,支线运输综合报表!$E:$E,"Entrega"),0)</f>
        <v>0.976470588235294</v>
      </c>
      <c r="E22" s="9">
        <f>IFERROR(SUMIFS(支线运输综合报表!$AN:$AN,支线运输综合报表!$Q:$Q,$A22,支线运输综合报表!$AP:$AP,E$2,支线运输综合报表!$E:$E,"Entrega")/COUNTIFS(支线运输综合报表!$Q:$Q,$A22,支线运输综合报表!$AP:$AP,E$2,支线运输综合报表!$E:$E,"Entrega"),0)</f>
        <v>1</v>
      </c>
      <c r="F22" s="9">
        <f>IFERROR(SUMIFS(支线运输综合报表!$AN:$AN,支线运输综合报表!$Q:$Q,$A22,支线运输综合报表!$AP:$AP,F$2,支线运输综合报表!$E:$E,"Entrega")/COUNTIFS(支线运输综合报表!$Q:$Q,$A22,支线运输综合报表!$AP:$AP,F$2,支线运输综合报表!$E:$E,"Entrega"),0)</f>
        <v>0.950617283950617</v>
      </c>
      <c r="G22" s="9">
        <f>IFERROR(SUMIFS(支线运输综合报表!$AN:$AN,支线运输综合报表!$Q:$Q,$A22,支线运输综合报表!$AP:$AP,G$2,支线运输综合报表!$E:$E,"Entrega")/COUNTIFS(支线运输综合报表!$Q:$Q,$A22,支线运输综合报表!$AP:$AP,G$2,支线运输综合报表!$E:$E,"Entrega"),0)</f>
        <v>0.96</v>
      </c>
      <c r="H22" s="9">
        <f>IFERROR(SUMIFS(支线运输综合报表!$AN:$AN,支线运输综合报表!$Q:$Q,$A22,支线运输综合报表!$AP:$AP,H$2,支线运输综合报表!$E:$E,"Entrega")/COUNTIFS(支线运输综合报表!$Q:$Q,$A22,支线运输综合报表!$AP:$AP,H$2,支线运输综合报表!$E:$E,"Entrega"),0)</f>
        <v>0</v>
      </c>
      <c r="I22" s="9">
        <f>IFERROR(SUMIFS(支线运输综合报表!$AN:$AN,支线运输综合报表!$Q:$Q,$A22,支线运输综合报表!$AP:$AP,I$2,支线运输综合报表!$E:$E,"Entrega")/COUNTIFS(支线运输综合报表!$Q:$Q,$A22,支线运输综合报表!$AP:$AP,I$2,支线运输综合报表!$E:$E,"Entrega"),0)</f>
        <v>0</v>
      </c>
      <c r="J22" s="9">
        <f>IFERROR(SUMIFS(支线运输综合报表!$AN:$AN,支线运输综合报表!$Q:$Q,$A22,支线运输综合报表!$AP:$AP,J$2,支线运输综合报表!$E:$E,"Entrega")/COUNTIFS(支线运输综合报表!$Q:$Q,$A22,支线运输综合报表!$AP:$AP,J$2,支线运输综合报表!$E:$E,"Entrega"),0)</f>
        <v>0</v>
      </c>
      <c r="K22" s="9">
        <f>IFERROR(SUMIFS(支线运输综合报表!$AN:$AN,支线运输综合报表!$Q:$Q,$A22,支线运输综合报表!$AP:$AP,K$2,支线运输综合报表!$E:$E,"Entrega")/COUNTIFS(支线运输综合报表!$Q:$Q,$A22,支线运输综合报表!$AP:$AP,K$2,支线运输综合报表!$E:$E,"Entrega"),0)</f>
        <v>0</v>
      </c>
      <c r="L22" s="9">
        <f>IFERROR(SUMIFS(支线运输综合报表!$AN:$AN,支线运输综合报表!$Q:$Q,$A22,支线运输综合报表!$AP:$AP,L$2,支线运输综合报表!$E:$E,"Entrega")/COUNTIFS(支线运输综合报表!$Q:$Q,$A22,支线运输综合报表!$AP:$AP,L$2,支线运输综合报表!$E:$E,"Entrega"),0)</f>
        <v>0</v>
      </c>
      <c r="M22" s="9">
        <f>IFERROR(SUMIFS(支线运输综合报表!$AN:$AN,支线运输综合报表!$Q:$Q,$A22,支线运输综合报表!$AP:$AP,M$2,支线运输综合报表!$E:$E,"Entrega")/COUNTIFS(支线运输综合报表!$Q:$Q,$A22,支线运输综合报表!$AP:$AP,M$2,支线运输综合报表!$E:$E,"Entrega"),0)</f>
        <v>0</v>
      </c>
      <c r="N22" s="9">
        <f>IFERROR(SUMIFS(支线运输综合报表!$AN:$AN,支线运输综合报表!$Q:$Q,$A22,支线运输综合报表!$AP:$AP,N$2,支线运输综合报表!$E:$E,"Entrega")/COUNTIFS(支线运输综合报表!$Q:$Q,$A22,支线运输综合报表!$AP:$AP,N$2,支线运输综合报表!$E:$E,"Entrega"),0)</f>
        <v>0</v>
      </c>
      <c r="O22" s="9">
        <f>IFERROR(SUMIFS(支线运输综合报表!$AN:$AN,支线运输综合报表!$Q:$Q,$A22,支线运输综合报表!$AP:$AP,O$2,支线运输综合报表!$E:$E,"Entrega")/COUNTIFS(支线运输综合报表!$Q:$Q,$A22,支线运输综合报表!$AP:$AP,O$2,支线运输综合报表!$E:$E,"Entrega"),0)</f>
        <v>0</v>
      </c>
      <c r="P22" s="9">
        <f>IFERROR(SUMIFS(支线运输综合报表!$AN:$AN,支线运输综合报表!$Q:$Q,$A22,支线运输综合报表!$AP:$AP,P$2,支线运输综合报表!$E:$E,"Entrega")/COUNTIFS(支线运输综合报表!$Q:$Q,$A22,支线运输综合报表!$AP:$AP,P$2,支线运输综合报表!$E:$E,"Entrega"),0)</f>
        <v>0</v>
      </c>
      <c r="Q22" s="9">
        <f>IFERROR(SUMIFS(支线运输综合报表!$AN:$AN,支线运输综合报表!$Q:$Q,$A22,支线运输综合报表!$AP:$AP,Q$2,支线运输综合报表!$E:$E,"Entrega")/COUNTIFS(支线运输综合报表!$Q:$Q,$A22,支线运输综合报表!$AP:$AP,Q$2,支线运输综合报表!$E:$E,"Entrega"),0)</f>
        <v>0</v>
      </c>
      <c r="R22" s="9">
        <f>IFERROR(SUMIFS(支线运输综合报表!$AN:$AN,支线运输综合报表!$Q:$Q,$A22,支线运输综合报表!$AP:$AP,R$2,支线运输综合报表!$E:$E,"Entrega")/COUNTIFS(支线运输综合报表!$Q:$Q,$A22,支线运输综合报表!$AP:$AP,R$2,支线运输综合报表!$E:$E,"Entrega"),0)</f>
        <v>0</v>
      </c>
      <c r="S22" s="9">
        <f>IFERROR(SUMIFS(支线运输综合报表!$AN:$AN,支线运输综合报表!$Q:$Q,$A22,支线运输综合报表!$AP:$AP,S$2,支线运输综合报表!$E:$E,"Entrega")/COUNTIFS(支线运输综合报表!$Q:$Q,$A22,支线运输综合报表!$AP:$AP,S$2,支线运输综合报表!$E:$E,"Entrega"),0)</f>
        <v>0</v>
      </c>
      <c r="T22" s="9">
        <f>IFERROR(SUMIFS(支线运输综合报表!$AN:$AN,支线运输综合报表!$Q:$Q,$A22,支线运输综合报表!$AP:$AP,T$2,支线运输综合报表!$E:$E,"Entrega")/COUNTIFS(支线运输综合报表!$Q:$Q,$A22,支线运输综合报表!$AP:$AP,T$2,支线运输综合报表!$E:$E,"Entrega"),0)</f>
        <v>0</v>
      </c>
      <c r="U22" s="9">
        <f>IFERROR(SUMIFS(支线运输综合报表!$AN:$AN,支线运输综合报表!$Q:$Q,$A22,支线运输综合报表!$AP:$AP,U$2,支线运输综合报表!$E:$E,"Entrega")/COUNTIFS(支线运输综合报表!$Q:$Q,$A22,支线运输综合报表!$AP:$AP,U$2,支线运输综合报表!$E:$E,"Entrega"),0)</f>
        <v>0</v>
      </c>
      <c r="V22" s="9">
        <f>IFERROR(SUMIFS(支线运输综合报表!$AN:$AN,支线运输综合报表!$Q:$Q,$A22,支线运输综合报表!$AP:$AP,V$2,支线运输综合报表!$E:$E,"Entrega")/COUNTIFS(支线运输综合报表!$Q:$Q,$A22,支线运输综合报表!$AP:$AP,V$2,支线运输综合报表!$E:$E,"Entrega"),0)</f>
        <v>0</v>
      </c>
      <c r="W22" s="9">
        <f>IFERROR(SUMIFS(支线运输综合报表!$AN:$AN,支线运输综合报表!$Q:$Q,$A22,支线运输综合报表!$AP:$AP,W$2,支线运输综合报表!$E:$E,"Entrega")/COUNTIFS(支线运输综合报表!$Q:$Q,$A22,支线运输综合报表!$AP:$AP,W$2,支线运输综合报表!$E:$E,"Entrega"),0)</f>
        <v>0</v>
      </c>
      <c r="X22" s="9">
        <f>IFERROR(SUMIFS(支线运输综合报表!$AN:$AN,支线运输综合报表!$Q:$Q,$A22,支线运输综合报表!$AP:$AP,X$2,支线运输综合报表!$E:$E,"Entrega")/COUNTIFS(支线运输综合报表!$Q:$Q,$A22,支线运输综合报表!$AP:$AP,X$2,支线运输综合报表!$E:$E,"Entrega"),0)</f>
        <v>0</v>
      </c>
      <c r="Y22" s="9">
        <f>IFERROR(SUMIFS(支线运输综合报表!$AN:$AN,支线运输综合报表!$Q:$Q,$A22,支线运输综合报表!$AP:$AP,Y$2,支线运输综合报表!$E:$E,"Entrega")/COUNTIFS(支线运输综合报表!$Q:$Q,$A22,支线运输综合报表!$AP:$AP,Y$2,支线运输综合报表!$E:$E,"Entrega"),0)</f>
        <v>0</v>
      </c>
      <c r="Z22" s="9">
        <f>IFERROR(SUMIFS(支线运输综合报表!$AN:$AN,支线运输综合报表!$Q:$Q,$A22,支线运输综合报表!$AP:$AP,Z$2,支线运输综合报表!$E:$E,"Entrega")/COUNTIFS(支线运输综合报表!$Q:$Q,$A22,支线运输综合报表!$AP:$AP,Z$2,支线运输综合报表!$E:$E,"Entrega"),0)</f>
        <v>0</v>
      </c>
      <c r="AA22" s="9">
        <f>IFERROR(SUMIFS(支线运输综合报表!$AN:$AN,支线运输综合报表!$Q:$Q,$A22,支线运输综合报表!$AP:$AP,AA$2,支线运输综合报表!$E:$E,"Entrega")/COUNTIFS(支线运输综合报表!$Q:$Q,$A22,支线运输综合报表!$AP:$AP,AA$2,支线运输综合报表!$E:$E,"Entrega"),0)</f>
        <v>0</v>
      </c>
      <c r="AB22" s="9">
        <f>IFERROR(SUMIFS(支线运输综合报表!$AN:$AN,支线运输综合报表!$Q:$Q,$A22,支线运输综合报表!$AP:$AP,AB$2,支线运输综合报表!$E:$E,"Entrega")/COUNTIFS(支线运输综合报表!$Q:$Q,$A22,支线运输综合报表!$AP:$AP,AB$2,支线运输综合报表!$E:$E,"Entrega"),0)</f>
        <v>0</v>
      </c>
      <c r="AC22" s="9">
        <f>IFERROR(SUMIFS(支线运输综合报表!$AN:$AN,支线运输综合报表!$Q:$Q,$A22,支线运输综合报表!$AP:$AP,AC$2,支线运输综合报表!$E:$E,"Entrega")/COUNTIFS(支线运输综合报表!$Q:$Q,$A22,支线运输综合报表!$AP:$AP,AC$2,支线运输综合报表!$E:$E,"Entrega"),0)</f>
        <v>0</v>
      </c>
      <c r="AD22" s="9">
        <f>IFERROR(SUMIFS(支线运输综合报表!$AN:$AN,支线运输综合报表!$Q:$Q,$A22,支线运输综合报表!$AP:$AP,AD$2,支线运输综合报表!$E:$E,"Entrega")/COUNTIFS(支线运输综合报表!$Q:$Q,$A22,支线运输综合报表!$AP:$AP,AD$2,支线运输综合报表!$E:$E,"Entrega"),0)</f>
        <v>0</v>
      </c>
      <c r="AE22" s="9">
        <f>IFERROR(SUMIFS(支线运输综合报表!$AN:$AN,支线运输综合报表!$Q:$Q,$A22,支线运输综合报表!$AP:$AP,AE$2,支线运输综合报表!$E:$E,"Entrega")/COUNTIFS(支线运输综合报表!$Q:$Q,$A22,支线运输综合报表!$AP:$AP,AE$2,支线运输综合报表!$E:$E,"Entrega"),0)</f>
        <v>0</v>
      </c>
      <c r="AF22" s="9">
        <f>IFERROR(SUMIFS(支线运输综合报表!$AN:$AN,支线运输综合报表!$Q:$Q,$A22,支线运输综合报表!$AP:$AP,AF$2,支线运输综合报表!$E:$E,"Entrega")/COUNTIFS(支线运输综合报表!$Q:$Q,$A22,支线运输综合报表!$AP:$AP,AF$2,支线运输综合报表!$E:$E,"Entrega"),0)</f>
        <v>0</v>
      </c>
      <c r="AG22" s="9">
        <f>IFERROR(SUMIFS(支线运输综合报表!$AN:$AN,支线运输综合报表!$Q:$Q,$A22,支线运输综合报表!$AP:$AP,AG$2,支线运输综合报表!$E:$E,"Entrega")/COUNTIFS(支线运输综合报表!$Q:$Q,$A22,支线运输综合报表!$AP:$AP,AG$2,支线运输综合报表!$E:$E,"Entrega"),0)</f>
        <v>0</v>
      </c>
      <c r="AH22" s="9">
        <f>IFERROR(SUMIFS(支线运输综合报表!$AN:$AN,支线运输综合报表!$Q:$Q,$A22,支线运输综合报表!$AP:$AP,AH$2,支线运输综合报表!$E:$E,"Entrega")/COUNTIFS(支线运输综合报表!$Q:$Q,$A22,支线运输综合报表!$AP:$AP,AH$2,支线运输综合报表!$E:$E,"Entrega"),0)</f>
        <v>0</v>
      </c>
      <c r="AI22" s="6"/>
    </row>
    <row r="23" ht="15.6" spans="1:35">
      <c r="A23" s="7" t="s">
        <v>142</v>
      </c>
      <c r="B23" s="8">
        <f>G23-F23</f>
        <v>0.0212765957446809</v>
      </c>
      <c r="C23" s="9">
        <f>IFERROR(SUMIFS(支线运输综合报表!$AN:$AN,支线运输综合报表!$Q:$Q,$A23,支线运输综合报表!$E:$E,"Entrega")/COUNTIFS(支线运输综合报表!$Q:$Q,$A23,支线运输综合报表!$E:$E,"Entrega"),0)</f>
        <v>0.992857142857143</v>
      </c>
      <c r="D23" s="9">
        <f>IFERROR(SUMIFS(支线运输综合报表!$AN:$AN,支线运输综合报表!$Q:$Q,$A23,支线运输综合报表!$AP:$AP,D$2,支线运输综合报表!$E:$E,"Entrega")/COUNTIFS(支线运输综合报表!$Q:$Q,$A23,支线运输综合报表!$AP:$AP,D$2,支线运输综合报表!$E:$E,"Entrega"),0)</f>
        <v>1</v>
      </c>
      <c r="E23" s="9">
        <f>IFERROR(SUMIFS(支线运输综合报表!$AN:$AN,支线运输综合报表!$Q:$Q,$A23,支线运输综合报表!$AP:$AP,E$2,支线运输综合报表!$E:$E,"Entrega")/COUNTIFS(支线运输综合报表!$Q:$Q,$A23,支线运输综合报表!$AP:$AP,E$2,支线运输综合报表!$E:$E,"Entrega"),0)</f>
        <v>1</v>
      </c>
      <c r="F23" s="9">
        <f>IFERROR(SUMIFS(支线运输综合报表!$AN:$AN,支线运输综合报表!$Q:$Q,$A23,支线运输综合报表!$AP:$AP,F$2,支线运输综合报表!$E:$E,"Entrega")/COUNTIFS(支线运输综合报表!$Q:$Q,$A23,支线运输综合报表!$AP:$AP,F$2,支线运输综合报表!$E:$E,"Entrega"),0)</f>
        <v>0.978723404255319</v>
      </c>
      <c r="G23" s="9">
        <f>IFERROR(SUMIFS(支线运输综合报表!$AN:$AN,支线运输综合报表!$Q:$Q,$A23,支线运输综合报表!$AP:$AP,G$2,支线运输综合报表!$E:$E,"Entrega")/COUNTIFS(支线运输综合报表!$Q:$Q,$A23,支线运输综合报表!$AP:$AP,G$2,支线运输综合报表!$E:$E,"Entrega"),0)</f>
        <v>1</v>
      </c>
      <c r="H23" s="9">
        <f>IFERROR(SUMIFS(支线运输综合报表!$AN:$AN,支线运输综合报表!$Q:$Q,$A23,支线运输综合报表!$AP:$AP,H$2,支线运输综合报表!$E:$E,"Entrega")/COUNTIFS(支线运输综合报表!$Q:$Q,$A23,支线运输综合报表!$AP:$AP,H$2,支线运输综合报表!$E:$E,"Entrega"),0)</f>
        <v>0</v>
      </c>
      <c r="I23" s="9">
        <f>IFERROR(SUMIFS(支线运输综合报表!$AN:$AN,支线运输综合报表!$Q:$Q,$A23,支线运输综合报表!$AP:$AP,I$2,支线运输综合报表!$E:$E,"Entrega")/COUNTIFS(支线运输综合报表!$Q:$Q,$A23,支线运输综合报表!$AP:$AP,I$2,支线运输综合报表!$E:$E,"Entrega"),0)</f>
        <v>0</v>
      </c>
      <c r="J23" s="9">
        <f>IFERROR(SUMIFS(支线运输综合报表!$AN:$AN,支线运输综合报表!$Q:$Q,$A23,支线运输综合报表!$AP:$AP,J$2,支线运输综合报表!$E:$E,"Entrega")/COUNTIFS(支线运输综合报表!$Q:$Q,$A23,支线运输综合报表!$AP:$AP,J$2,支线运输综合报表!$E:$E,"Entrega"),0)</f>
        <v>0</v>
      </c>
      <c r="K23" s="9">
        <f>IFERROR(SUMIFS(支线运输综合报表!$AN:$AN,支线运输综合报表!$Q:$Q,$A23,支线运输综合报表!$AP:$AP,K$2,支线运输综合报表!$E:$E,"Entrega")/COUNTIFS(支线运输综合报表!$Q:$Q,$A23,支线运输综合报表!$AP:$AP,K$2,支线运输综合报表!$E:$E,"Entrega"),0)</f>
        <v>0</v>
      </c>
      <c r="L23" s="9">
        <f>IFERROR(SUMIFS(支线运输综合报表!$AN:$AN,支线运输综合报表!$Q:$Q,$A23,支线运输综合报表!$AP:$AP,L$2,支线运输综合报表!$E:$E,"Entrega")/COUNTIFS(支线运输综合报表!$Q:$Q,$A23,支线运输综合报表!$AP:$AP,L$2,支线运输综合报表!$E:$E,"Entrega"),0)</f>
        <v>0</v>
      </c>
      <c r="M23" s="9">
        <f>IFERROR(SUMIFS(支线运输综合报表!$AN:$AN,支线运输综合报表!$Q:$Q,$A23,支线运输综合报表!$AP:$AP,M$2,支线运输综合报表!$E:$E,"Entrega")/COUNTIFS(支线运输综合报表!$Q:$Q,$A23,支线运输综合报表!$AP:$AP,M$2,支线运输综合报表!$E:$E,"Entrega"),0)</f>
        <v>0</v>
      </c>
      <c r="N23" s="9">
        <f>IFERROR(SUMIFS(支线运输综合报表!$AN:$AN,支线运输综合报表!$Q:$Q,$A23,支线运输综合报表!$AP:$AP,N$2,支线运输综合报表!$E:$E,"Entrega")/COUNTIFS(支线运输综合报表!$Q:$Q,$A23,支线运输综合报表!$AP:$AP,N$2,支线运输综合报表!$E:$E,"Entrega"),0)</f>
        <v>0</v>
      </c>
      <c r="O23" s="9">
        <f>IFERROR(SUMIFS(支线运输综合报表!$AN:$AN,支线运输综合报表!$Q:$Q,$A23,支线运输综合报表!$AP:$AP,O$2,支线运输综合报表!$E:$E,"Entrega")/COUNTIFS(支线运输综合报表!$Q:$Q,$A23,支线运输综合报表!$AP:$AP,O$2,支线运输综合报表!$E:$E,"Entrega"),0)</f>
        <v>0</v>
      </c>
      <c r="P23" s="9">
        <f>IFERROR(SUMIFS(支线运输综合报表!$AN:$AN,支线运输综合报表!$Q:$Q,$A23,支线运输综合报表!$AP:$AP,P$2,支线运输综合报表!$E:$E,"Entrega")/COUNTIFS(支线运输综合报表!$Q:$Q,$A23,支线运输综合报表!$AP:$AP,P$2,支线运输综合报表!$E:$E,"Entrega"),0)</f>
        <v>0</v>
      </c>
      <c r="Q23" s="9">
        <f>IFERROR(SUMIFS(支线运输综合报表!$AN:$AN,支线运输综合报表!$Q:$Q,$A23,支线运输综合报表!$AP:$AP,Q$2,支线运输综合报表!$E:$E,"Entrega")/COUNTIFS(支线运输综合报表!$Q:$Q,$A23,支线运输综合报表!$AP:$AP,Q$2,支线运输综合报表!$E:$E,"Entrega"),0)</f>
        <v>0</v>
      </c>
      <c r="R23" s="9">
        <f>IFERROR(SUMIFS(支线运输综合报表!$AN:$AN,支线运输综合报表!$Q:$Q,$A23,支线运输综合报表!$AP:$AP,R$2,支线运输综合报表!$E:$E,"Entrega")/COUNTIFS(支线运输综合报表!$Q:$Q,$A23,支线运输综合报表!$AP:$AP,R$2,支线运输综合报表!$E:$E,"Entrega"),0)</f>
        <v>0</v>
      </c>
      <c r="S23" s="9">
        <f>IFERROR(SUMIFS(支线运输综合报表!$AN:$AN,支线运输综合报表!$Q:$Q,$A23,支线运输综合报表!$AP:$AP,S$2,支线运输综合报表!$E:$E,"Entrega")/COUNTIFS(支线运输综合报表!$Q:$Q,$A23,支线运输综合报表!$AP:$AP,S$2,支线运输综合报表!$E:$E,"Entrega"),0)</f>
        <v>0</v>
      </c>
      <c r="T23" s="9">
        <f>IFERROR(SUMIFS(支线运输综合报表!$AN:$AN,支线运输综合报表!$Q:$Q,$A23,支线运输综合报表!$AP:$AP,T$2,支线运输综合报表!$E:$E,"Entrega")/COUNTIFS(支线运输综合报表!$Q:$Q,$A23,支线运输综合报表!$AP:$AP,T$2,支线运输综合报表!$E:$E,"Entrega"),0)</f>
        <v>0</v>
      </c>
      <c r="U23" s="9">
        <f>IFERROR(SUMIFS(支线运输综合报表!$AN:$AN,支线运输综合报表!$Q:$Q,$A23,支线运输综合报表!$AP:$AP,U$2,支线运输综合报表!$E:$E,"Entrega")/COUNTIFS(支线运输综合报表!$Q:$Q,$A23,支线运输综合报表!$AP:$AP,U$2,支线运输综合报表!$E:$E,"Entrega"),0)</f>
        <v>0</v>
      </c>
      <c r="V23" s="9">
        <f>IFERROR(SUMIFS(支线运输综合报表!$AN:$AN,支线运输综合报表!$Q:$Q,$A23,支线运输综合报表!$AP:$AP,V$2,支线运输综合报表!$E:$E,"Entrega")/COUNTIFS(支线运输综合报表!$Q:$Q,$A23,支线运输综合报表!$AP:$AP,V$2,支线运输综合报表!$E:$E,"Entrega"),0)</f>
        <v>0</v>
      </c>
      <c r="W23" s="9">
        <f>IFERROR(SUMIFS(支线运输综合报表!$AN:$AN,支线运输综合报表!$Q:$Q,$A23,支线运输综合报表!$AP:$AP,W$2,支线运输综合报表!$E:$E,"Entrega")/COUNTIFS(支线运输综合报表!$Q:$Q,$A23,支线运输综合报表!$AP:$AP,W$2,支线运输综合报表!$E:$E,"Entrega"),0)</f>
        <v>0</v>
      </c>
      <c r="X23" s="9">
        <f>IFERROR(SUMIFS(支线运输综合报表!$AN:$AN,支线运输综合报表!$Q:$Q,$A23,支线运输综合报表!$AP:$AP,X$2,支线运输综合报表!$E:$E,"Entrega")/COUNTIFS(支线运输综合报表!$Q:$Q,$A23,支线运输综合报表!$AP:$AP,X$2,支线运输综合报表!$E:$E,"Entrega"),0)</f>
        <v>0</v>
      </c>
      <c r="Y23" s="9">
        <f>IFERROR(SUMIFS(支线运输综合报表!$AN:$AN,支线运输综合报表!$Q:$Q,$A23,支线运输综合报表!$AP:$AP,Y$2,支线运输综合报表!$E:$E,"Entrega")/COUNTIFS(支线运输综合报表!$Q:$Q,$A23,支线运输综合报表!$AP:$AP,Y$2,支线运输综合报表!$E:$E,"Entrega"),0)</f>
        <v>0</v>
      </c>
      <c r="Z23" s="9">
        <f>IFERROR(SUMIFS(支线运输综合报表!$AN:$AN,支线运输综合报表!$Q:$Q,$A23,支线运输综合报表!$AP:$AP,Z$2,支线运输综合报表!$E:$E,"Entrega")/COUNTIFS(支线运输综合报表!$Q:$Q,$A23,支线运输综合报表!$AP:$AP,Z$2,支线运输综合报表!$E:$E,"Entrega"),0)</f>
        <v>0</v>
      </c>
      <c r="AA23" s="9">
        <f>IFERROR(SUMIFS(支线运输综合报表!$AN:$AN,支线运输综合报表!$Q:$Q,$A23,支线运输综合报表!$AP:$AP,AA$2,支线运输综合报表!$E:$E,"Entrega")/COUNTIFS(支线运输综合报表!$Q:$Q,$A23,支线运输综合报表!$AP:$AP,AA$2,支线运输综合报表!$E:$E,"Entrega"),0)</f>
        <v>0</v>
      </c>
      <c r="AB23" s="9">
        <f>IFERROR(SUMIFS(支线运输综合报表!$AN:$AN,支线运输综合报表!$Q:$Q,$A23,支线运输综合报表!$AP:$AP,AB$2,支线运输综合报表!$E:$E,"Entrega")/COUNTIFS(支线运输综合报表!$Q:$Q,$A23,支线运输综合报表!$AP:$AP,AB$2,支线运输综合报表!$E:$E,"Entrega"),0)</f>
        <v>0</v>
      </c>
      <c r="AC23" s="9">
        <f>IFERROR(SUMIFS(支线运输综合报表!$AN:$AN,支线运输综合报表!$Q:$Q,$A23,支线运输综合报表!$AP:$AP,AC$2,支线运输综合报表!$E:$E,"Entrega")/COUNTIFS(支线运输综合报表!$Q:$Q,$A23,支线运输综合报表!$AP:$AP,AC$2,支线运输综合报表!$E:$E,"Entrega"),0)</f>
        <v>0</v>
      </c>
      <c r="AD23" s="9">
        <f>IFERROR(SUMIFS(支线运输综合报表!$AN:$AN,支线运输综合报表!$Q:$Q,$A23,支线运输综合报表!$AP:$AP,AD$2,支线运输综合报表!$E:$E,"Entrega")/COUNTIFS(支线运输综合报表!$Q:$Q,$A23,支线运输综合报表!$AP:$AP,AD$2,支线运输综合报表!$E:$E,"Entrega"),0)</f>
        <v>0</v>
      </c>
      <c r="AE23" s="9">
        <f>IFERROR(SUMIFS(支线运输综合报表!$AN:$AN,支线运输综合报表!$Q:$Q,$A23,支线运输综合报表!$AP:$AP,AE$2,支线运输综合报表!$E:$E,"Entrega")/COUNTIFS(支线运输综合报表!$Q:$Q,$A23,支线运输综合报表!$AP:$AP,AE$2,支线运输综合报表!$E:$E,"Entrega"),0)</f>
        <v>0</v>
      </c>
      <c r="AF23" s="9">
        <f>IFERROR(SUMIFS(支线运输综合报表!$AN:$AN,支线运输综合报表!$Q:$Q,$A23,支线运输综合报表!$AP:$AP,AF$2,支线运输综合报表!$E:$E,"Entrega")/COUNTIFS(支线运输综合报表!$Q:$Q,$A23,支线运输综合报表!$AP:$AP,AF$2,支线运输综合报表!$E:$E,"Entrega"),0)</f>
        <v>0</v>
      </c>
      <c r="AG23" s="9">
        <f>IFERROR(SUMIFS(支线运输综合报表!$AN:$AN,支线运输综合报表!$Q:$Q,$A23,支线运输综合报表!$AP:$AP,AG$2,支线运输综合报表!$E:$E,"Entrega")/COUNTIFS(支线运输综合报表!$Q:$Q,$A23,支线运输综合报表!$AP:$AP,AG$2,支线运输综合报表!$E:$E,"Entrega"),0)</f>
        <v>0</v>
      </c>
      <c r="AH23" s="9">
        <f>IFERROR(SUMIFS(支线运输综合报表!$AN:$AN,支线运输综合报表!$Q:$Q,$A23,支线运输综合报表!$AP:$AP,AH$2,支线运输综合报表!$E:$E,"Entrega")/COUNTIFS(支线运输综合报表!$Q:$Q,$A23,支线运输综合报表!$AP:$AP,AH$2,支线运输综合报表!$E:$E,"Entrega"),0)</f>
        <v>0</v>
      </c>
      <c r="AI23" s="6"/>
    </row>
  </sheetData>
  <conditionalFormatting sqref="B4:B11">
    <cfRule type="cellIs" dxfId="3" priority="57" operator="lessThan">
      <formula>0</formula>
    </cfRule>
    <cfRule type="cellIs" dxfId="4" priority="58" operator="lessThan">
      <formula>0</formula>
    </cfRule>
  </conditionalFormatting>
  <conditionalFormatting sqref="B15:B23">
    <cfRule type="cellIs" dxfId="3" priority="1" operator="lessThan">
      <formula>0</formula>
    </cfRule>
    <cfRule type="cellIs" dxfId="4" priority="2" operator="lessThan">
      <formula>0</formula>
    </cfRule>
  </conditionalFormatting>
  <pageMargins left="0.511811024" right="0.511811024" top="0.787401575" bottom="0.787401575" header="0.31496062" footer="0.31496062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'封车趋势Tendencia lacre'!D14:G14</xm:f>
              <xm:sqref>AI14</xm:sqref>
            </x14:sparkline>
            <x14:sparkline>
              <xm:f>'封车趋势Tendencia lacre'!D15:G15</xm:f>
              <xm:sqref>AI15</xm:sqref>
            </x14:sparkline>
            <x14:sparkline>
              <xm:f>'封车趋势Tendencia lacre'!D16:G16</xm:f>
              <xm:sqref>AI16</xm:sqref>
            </x14:sparkline>
            <x14:sparkline>
              <xm:f>'封车趋势Tendencia lacre'!D17:G17</xm:f>
              <xm:sqref>AI17</xm:sqref>
            </x14:sparkline>
            <x14:sparkline>
              <xm:f>'封车趋势Tendencia lacre'!D18:G18</xm:f>
              <xm:sqref>AI18</xm:sqref>
            </x14:sparkline>
            <x14:sparkline>
              <xm:f>'封车趋势Tendencia lacre'!D19:G19</xm:f>
              <xm:sqref>AI19</xm:sqref>
            </x14:sparkline>
            <x14:sparkline>
              <xm:f>'封车趋势Tendencia lacre'!D20:G20</xm:f>
              <xm:sqref>AI20</xm:sqref>
            </x14:sparkline>
            <x14:sparkline>
              <xm:f>'封车趋势Tendencia lacre'!D21:G21</xm:f>
              <xm:sqref>AI21</xm:sqref>
            </x14:sparkline>
            <x14:sparkline>
              <xm:f>'封车趋势Tendencia lacre'!D22:G22</xm:f>
              <xm:sqref>AI22</xm:sqref>
            </x14:sparkline>
            <x14:sparkline>
              <xm:f>'封车趋势Tendencia lacre'!D23:G23</xm:f>
              <xm:sqref>AI23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'封车趋势Tendencia lacre'!D3:G3</xm:f>
              <xm:sqref>AI3</xm:sqref>
            </x14:sparkline>
            <x14:sparkline>
              <xm:f>'封车趋势Tendencia lacre'!D4:G4</xm:f>
              <xm:sqref>AI4</xm:sqref>
            </x14:sparkline>
            <x14:sparkline>
              <xm:f>'封车趋势Tendencia lacre'!D5:G5</xm:f>
              <xm:sqref>AI5</xm:sqref>
            </x14:sparkline>
            <x14:sparkline>
              <xm:f>'封车趋势Tendencia lacre'!D6:G6</xm:f>
              <xm:sqref>AI6</xm:sqref>
            </x14:sparkline>
            <x14:sparkline>
              <xm:f>'封车趋势Tendencia lacre'!D7:G7</xm:f>
              <xm:sqref>AI7</xm:sqref>
            </x14:sparkline>
            <x14:sparkline>
              <xm:f>'封车趋势Tendencia lacre'!D8:G8</xm:f>
              <xm:sqref>AI8</xm:sqref>
            </x14:sparkline>
            <x14:sparkline>
              <xm:f>'封车趋势Tendencia lacre'!D9:G9</xm:f>
              <xm:sqref>AI9</xm:sqref>
            </x14:sparkline>
            <x14:sparkline>
              <xm:f>'封车趋势Tendencia lacre'!D10:G10</xm:f>
              <xm:sqref>AI10</xm:sqref>
            </x14:sparkline>
            <x14:sparkline>
              <xm:f>'封车趋势Tendencia lacre'!D11:G11</xm:f>
              <xm:sqref>AI11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3"/>
  <sheetViews>
    <sheetView workbookViewId="0">
      <selection activeCell="A1" sqref="A1"/>
    </sheetView>
  </sheetViews>
  <sheetFormatPr defaultColWidth="23.3333333333333" defaultRowHeight="14.4"/>
  <cols>
    <col min="1" max="1" width="46.4444444444444" style="1" customWidth="1"/>
    <col min="2" max="2" width="14.7777777777778" style="1" customWidth="1"/>
    <col min="3" max="3" width="29.7777777777778" style="1" customWidth="1"/>
    <col min="4" max="5" width="11.6666666666667" style="1" customWidth="1"/>
    <col min="6" max="6" width="15.4444444444444" style="1" customWidth="1"/>
    <col min="7" max="7" width="11.6666666666667" style="1" customWidth="1"/>
    <col min="8" max="34" width="11.6666666666667" style="1" hidden="1" customWidth="1"/>
    <col min="35" max="35" width="12.5555555555556" style="1" customWidth="1"/>
    <col min="36" max="16384" width="23.3333333333333" customWidth="1"/>
  </cols>
  <sheetData>
    <row r="1" spans="1:35">
      <c r="A1" s="1" t="s">
        <v>45479</v>
      </c>
    </row>
    <row r="2" spans="1:35">
      <c r="A2" s="2" t="s">
        <v>45480</v>
      </c>
      <c r="B2" s="2" t="s">
        <v>45473</v>
      </c>
      <c r="C2" s="2" t="s">
        <v>45474</v>
      </c>
      <c r="D2" s="3">
        <v>46296</v>
      </c>
      <c r="E2" s="3">
        <f>D2+1</f>
        <v>46297</v>
      </c>
      <c r="F2" s="3">
        <f>E2+1</f>
        <v>46298</v>
      </c>
      <c r="G2" s="3">
        <f>F2+1</f>
        <v>46299</v>
      </c>
      <c r="H2" s="3">
        <f>G2+1</f>
        <v>46300</v>
      </c>
      <c r="I2" s="3">
        <f>H2+1</f>
        <v>46301</v>
      </c>
      <c r="J2" s="3">
        <f>I2+1</f>
        <v>46302</v>
      </c>
      <c r="K2" s="3">
        <f>J2+1</f>
        <v>46303</v>
      </c>
      <c r="L2" s="3">
        <f>K2+1</f>
        <v>46304</v>
      </c>
      <c r="M2" s="3">
        <f>L2+1</f>
        <v>46305</v>
      </c>
      <c r="N2" s="3">
        <f>M2+1</f>
        <v>46306</v>
      </c>
      <c r="O2" s="3">
        <f>N2+1</f>
        <v>46307</v>
      </c>
      <c r="P2" s="3">
        <f>O2+1</f>
        <v>46308</v>
      </c>
      <c r="Q2" s="3">
        <f>P2+1</f>
        <v>46309</v>
      </c>
      <c r="R2" s="3">
        <f>Q2+1</f>
        <v>46310</v>
      </c>
      <c r="S2" s="3">
        <f>R2+1</f>
        <v>46311</v>
      </c>
      <c r="T2" s="3">
        <f>S2+1</f>
        <v>46312</v>
      </c>
      <c r="U2" s="3">
        <f>T2+1</f>
        <v>46313</v>
      </c>
      <c r="V2" s="3">
        <f>U2+1</f>
        <v>46314</v>
      </c>
      <c r="W2" s="3">
        <f>V2+1</f>
        <v>46315</v>
      </c>
      <c r="X2" s="3">
        <f>W2+1</f>
        <v>46316</v>
      </c>
      <c r="Y2" s="3">
        <f>X2+1</f>
        <v>46317</v>
      </c>
      <c r="Z2" s="3">
        <f>Y2+1</f>
        <v>46318</v>
      </c>
      <c r="AA2" s="3">
        <f>Z2+1</f>
        <v>46319</v>
      </c>
      <c r="AB2" s="3">
        <f>AA2+1</f>
        <v>46320</v>
      </c>
      <c r="AC2" s="3">
        <f>AB2+1</f>
        <v>46321</v>
      </c>
      <c r="AD2" s="3">
        <f>AC2+1</f>
        <v>46322</v>
      </c>
      <c r="AE2" s="3">
        <f>AD2+1</f>
        <v>46323</v>
      </c>
      <c r="AF2" s="3">
        <f>AE2+1</f>
        <v>46324</v>
      </c>
      <c r="AG2" s="3">
        <f>AF2+1</f>
        <v>46325</v>
      </c>
      <c r="AH2" s="3">
        <f>AG2+1</f>
        <v>46326</v>
      </c>
      <c r="AI2" s="3" t="s">
        <v>45475</v>
      </c>
    </row>
    <row r="3" spans="1:35">
      <c r="A3" s="4" t="s">
        <v>45460</v>
      </c>
      <c r="B3" s="5">
        <f>G3-F3</f>
        <v>-0.0211416490486258</v>
      </c>
      <c r="C3" s="5">
        <f>IFERROR(SUMIFS(支线运输综合报表!$AO:$AO,支线运输综合报表!$E:$E,"Coleta")/COUNTIFS(支线运输综合报表!$E:$E,"Coleta"),0)</f>
        <v>0.929640718562874</v>
      </c>
      <c r="D3" s="5">
        <f>IFERROR(SUMIFS(支线运输综合报表!$AO:$AO,支线运输综合报表!$AP:$AP,D2,支线运输综合报表!$E:$E,"Coleta")/COUNTIFS(支线运输综合报表!$AP:$AP,D2,支线运输综合报表!$E:$E,"Coleta"),0)</f>
        <v>0.921739130434783</v>
      </c>
      <c r="E3" s="5">
        <f>IFERROR(SUMIFS(支线运输综合报表!$AO:$AO,支线运输综合报表!$AP:$AP,E2,支线运输综合报表!$E:$E,"Coleta")/COUNTIFS(支线运输综合报表!$AP:$AP,E2,支线运输综合报表!$E:$E,"Coleta"),0)</f>
        <v>0.939914163090129</v>
      </c>
      <c r="F3" s="5">
        <f>IFERROR(SUMIFS(支线运输综合报表!$AO:$AO,支线运输综合报表!$AP:$AP,F2,支线运输综合报表!$E:$E,"Coleta")/COUNTIFS(支线运输综合报表!$AP:$AP,F2,支线运输综合报表!$E:$E,"Coleta"),0)</f>
        <v>0.930232558139535</v>
      </c>
      <c r="G3" s="5">
        <f>IFERROR(SUMIFS(支线运输综合报表!$AO:$AO,支线运输综合报表!$AP:$AP,G2,支线运输综合报表!$E:$E,"Coleta")/COUNTIFS(支线运输综合报表!$AP:$AP,G2,支线运输综合报表!$E:$E,"Coleta"),0)</f>
        <v>0.909090909090909</v>
      </c>
      <c r="H3" s="5">
        <f>IFERROR(SUMIFS(支线运输综合报表!$AO:$AO,支线运输综合报表!$AP:$AP,H2,支线运输综合报表!$E:$E,"Coleta")/COUNTIFS(支线运输综合报表!$AP:$AP,H2,支线运输综合报表!$E:$E,"Coleta"),0)</f>
        <v>0</v>
      </c>
      <c r="I3" s="5">
        <f>IFERROR(SUMIFS(支线运输综合报表!$AO:$AO,支线运输综合报表!$AP:$AP,I2,支线运输综合报表!$E:$E,"Coleta")/COUNTIFS(支线运输综合报表!$AP:$AP,I2,支线运输综合报表!$E:$E,"Coleta"),0)</f>
        <v>0</v>
      </c>
      <c r="J3" s="5">
        <f>IFERROR(SUMIFS(支线运输综合报表!$AO:$AO,支线运输综合报表!$AP:$AP,J2,支线运输综合报表!$E:$E,"Coleta")/COUNTIFS(支线运输综合报表!$AP:$AP,J2,支线运输综合报表!$E:$E,"Coleta"),0)</f>
        <v>0</v>
      </c>
      <c r="K3" s="5">
        <f>IFERROR(SUMIFS(支线运输综合报表!$AO:$AO,支线运输综合报表!$AP:$AP,K2,支线运输综合报表!$E:$E,"Coleta")/COUNTIFS(支线运输综合报表!$AP:$AP,K2,支线运输综合报表!$E:$E,"Coleta"),0)</f>
        <v>0</v>
      </c>
      <c r="L3" s="5">
        <f>IFERROR(SUMIFS(支线运输综合报表!$AO:$AO,支线运输综合报表!$AP:$AP,L2,支线运输综合报表!$E:$E,"Coleta")/COUNTIFS(支线运输综合报表!$AP:$AP,L2,支线运输综合报表!$E:$E,"Coleta"),0)</f>
        <v>0</v>
      </c>
      <c r="M3" s="5">
        <f>IFERROR(SUMIFS(支线运输综合报表!$AO:$AO,支线运输综合报表!$AP:$AP,M2,支线运输综合报表!$E:$E,"Coleta")/COUNTIFS(支线运输综合报表!$AP:$AP,M2,支线运输综合报表!$E:$E,"Coleta"),0)</f>
        <v>0</v>
      </c>
      <c r="N3" s="5">
        <f>IFERROR(SUMIFS(支线运输综合报表!$AO:$AO,支线运输综合报表!$AP:$AP,N2,支线运输综合报表!$E:$E,"Coleta")/COUNTIFS(支线运输综合报表!$AP:$AP,N2,支线运输综合报表!$E:$E,"Coleta"),0)</f>
        <v>0</v>
      </c>
      <c r="O3" s="5">
        <f>IFERROR(SUMIFS(支线运输综合报表!$AO:$AO,支线运输综合报表!$AP:$AP,O2,支线运输综合报表!$E:$E,"Coleta")/COUNTIFS(支线运输综合报表!$AP:$AP,O2,支线运输综合报表!$E:$E,"Coleta"),0)</f>
        <v>0</v>
      </c>
      <c r="P3" s="5">
        <f>IFERROR(SUMIFS(支线运输综合报表!$AO:$AO,支线运输综合报表!$AP:$AP,P2,支线运输综合报表!$E:$E,"Coleta")/COUNTIFS(支线运输综合报表!$AP:$AP,P2,支线运输综合报表!$E:$E,"Coleta"),0)</f>
        <v>0</v>
      </c>
      <c r="Q3" s="5">
        <f>IFERROR(SUMIFS(支线运输综合报表!$AO:$AO,支线运输综合报表!$AP:$AP,Q2,支线运输综合报表!$E:$E,"Coleta")/COUNTIFS(支线运输综合报表!$AP:$AP,Q2,支线运输综合报表!$E:$E,"Coleta"),0)</f>
        <v>0</v>
      </c>
      <c r="R3" s="5">
        <f>IFERROR(SUMIFS(支线运输综合报表!$AO:$AO,支线运输综合报表!$AP:$AP,R2,支线运输综合报表!$E:$E,"Coleta")/COUNTIFS(支线运输综合报表!$AP:$AP,R2,支线运输综合报表!$E:$E,"Coleta"),0)</f>
        <v>0</v>
      </c>
      <c r="S3" s="5">
        <f>IFERROR(SUMIFS(支线运输综合报表!$AO:$AO,支线运输综合报表!$AP:$AP,S2,支线运输综合报表!$E:$E,"Coleta")/COUNTIFS(支线运输综合报表!$AP:$AP,S2,支线运输综合报表!$E:$E,"Coleta"),0)</f>
        <v>0</v>
      </c>
      <c r="T3" s="5">
        <f>IFERROR(SUMIFS(支线运输综合报表!$AO:$AO,支线运输综合报表!$AP:$AP,T2,支线运输综合报表!$E:$E,"Coleta")/COUNTIFS(支线运输综合报表!$AP:$AP,T2,支线运输综合报表!$E:$E,"Coleta"),0)</f>
        <v>0</v>
      </c>
      <c r="U3" s="5">
        <f>IFERROR(SUMIFS(支线运输综合报表!$AO:$AO,支线运输综合报表!$AP:$AP,U2,支线运输综合报表!$E:$E,"Coleta")/COUNTIFS(支线运输综合报表!$AP:$AP,U2,支线运输综合报表!$E:$E,"Coleta"),0)</f>
        <v>0</v>
      </c>
      <c r="V3" s="5">
        <f>IFERROR(SUMIFS(支线运输综合报表!$AO:$AO,支线运输综合报表!$AP:$AP,V2,支线运输综合报表!$E:$E,"Coleta")/COUNTIFS(支线运输综合报表!$AP:$AP,V2,支线运输综合报表!$E:$E,"Coleta"),0)</f>
        <v>0</v>
      </c>
      <c r="W3" s="5">
        <f>IFERROR(SUMIFS(支线运输综合报表!$AO:$AO,支线运输综合报表!$AP:$AP,W2,支线运输综合报表!$E:$E,"Coleta")/COUNTIFS(支线运输综合报表!$AP:$AP,W2,支线运输综合报表!$E:$E,"Coleta"),0)</f>
        <v>0</v>
      </c>
      <c r="X3" s="5">
        <f>IFERROR(SUMIFS(支线运输综合报表!$AO:$AO,支线运输综合报表!$AP:$AP,X2,支线运输综合报表!$E:$E,"Coleta")/COUNTIFS(支线运输综合报表!$AP:$AP,X2,支线运输综合报表!$E:$E,"Coleta"),0)</f>
        <v>0</v>
      </c>
      <c r="Y3" s="5">
        <f>IFERROR(SUMIFS(支线运输综合报表!$AO:$AO,支线运输综合报表!$AP:$AP,Y2,支线运输综合报表!$E:$E,"Coleta")/COUNTIFS(支线运输综合报表!$AP:$AP,Y2,支线运输综合报表!$E:$E,"Coleta"),0)</f>
        <v>0</v>
      </c>
      <c r="Z3" s="5">
        <f>IFERROR(SUMIFS(支线运输综合报表!$AO:$AO,支线运输综合报表!$AP:$AP,Z2,支线运输综合报表!$E:$E,"Coleta")/COUNTIFS(支线运输综合报表!$AP:$AP,Z2,支线运输综合报表!$E:$E,"Coleta"),0)</f>
        <v>0</v>
      </c>
      <c r="AA3" s="5">
        <f>IFERROR(SUMIFS(支线运输综合报表!$AO:$AO,支线运输综合报表!$AP:$AP,AA2,支线运输综合报表!$E:$E,"Coleta")/COUNTIFS(支线运输综合报表!$AP:$AP,AA2,支线运输综合报表!$E:$E,"Coleta"),0)</f>
        <v>0</v>
      </c>
      <c r="AB3" s="5">
        <f>IFERROR(SUMIFS(支线运输综合报表!$AO:$AO,支线运输综合报表!$AP:$AP,AB2,支线运输综合报表!$E:$E,"Coleta")/COUNTIFS(支线运输综合报表!$AP:$AP,AB2,支线运输综合报表!$E:$E,"Coleta"),0)</f>
        <v>0</v>
      </c>
      <c r="AC3" s="5">
        <f>IFERROR(SUMIFS(支线运输综合报表!$AO:$AO,支线运输综合报表!$AP:$AP,AC2,支线运输综合报表!$E:$E,"Coleta")/COUNTIFS(支线运输综合报表!$AP:$AP,AC2,支线运输综合报表!$E:$E,"Coleta"),0)</f>
        <v>0</v>
      </c>
      <c r="AD3" s="5">
        <f>IFERROR(SUMIFS(支线运输综合报表!$AO:$AO,支线运输综合报表!$AP:$AP,AD2,支线运输综合报表!$E:$E,"Coleta")/COUNTIFS(支线运输综合报表!$AP:$AP,AD2,支线运输综合报表!$E:$E,"Coleta"),0)</f>
        <v>0</v>
      </c>
      <c r="AE3" s="5">
        <f>IFERROR(SUMIFS(支线运输综合报表!$AO:$AO,支线运输综合报表!$AP:$AP,AE2,支线运输综合报表!$E:$E,"Coleta")/COUNTIFS(支线运输综合报表!$AP:$AP,AE2,支线运输综合报表!$E:$E,"Coleta"),0)</f>
        <v>0</v>
      </c>
      <c r="AF3" s="5">
        <f>IFERROR(SUMIFS(支线运输综合报表!$AO:$AO,支线运输综合报表!$AP:$AP,AF2,支线运输综合报表!$E:$E,"Coleta")/COUNTIFS(支线运输综合报表!$AP:$AP,AF2,支线运输综合报表!$E:$E,"Coleta"),0)</f>
        <v>0</v>
      </c>
      <c r="AG3" s="5">
        <f>IFERROR(SUMIFS(支线运输综合报表!$AO:$AO,支线运输综合报表!$AP:$AP,AG2,支线运输综合报表!$E:$E,"Coleta")/COUNTIFS(支线运输综合报表!$AP:$AP,AG2,支线运输综合报表!$E:$E,"Coleta"),0)</f>
        <v>0</v>
      </c>
      <c r="AH3" s="5">
        <f>IFERROR(SUMIFS(支线运输综合报表!$AO:$AO,支线运输综合报表!$AP:$AP,AH2,支线运输综合报表!$E:$E,"Coleta")/COUNTIFS(支线运输综合报表!$AP:$AP,AH2,支线运输综合报表!$E:$E,"Coleta"),0)</f>
        <v>0</v>
      </c>
      <c r="AI3" s="6"/>
    </row>
    <row r="4" ht="15.6" spans="1:35">
      <c r="A4" s="7" t="s">
        <v>118</v>
      </c>
      <c r="B4" s="8">
        <f>G4-F4</f>
        <v>-0.111111111111111</v>
      </c>
      <c r="C4" s="9">
        <f>IFERROR(SUMIFS(支线运输综合报表!$AO:$AO,支线运输综合报表!$AD:$AD,$A4,支线运输综合报表!$E:$E,"Coleta")/COUNTIFS(支线运输综合报表!$AD:$AD,$A4,支线运输综合报表!$E:$E,"Coleta"),0)</f>
        <v>0.981308411214953</v>
      </c>
      <c r="D4" s="9">
        <f>IFERROR(SUMIFS(支线运输综合报表!$AO:$AO,支线运输综合报表!$AD:$AD,$A4,支线运输综合报表!$AP:$AP,D$2,支线运输综合报表!$E:$E,"Coleta")/COUNTIFS(支线运输综合报表!$AD:$AD,$A4,支线运输综合报表!$AP:$AP,D$2,支线运输综合报表!$E:$E,"Coleta"),0)</f>
        <v>0.96875</v>
      </c>
      <c r="E4" s="9">
        <f>IFERROR(SUMIFS(支线运输综合报表!$AO:$AO,支线运输综合报表!$AD:$AD,$A4,支线运输综合报表!$AP:$AP,E$2,支线运输综合报表!$E:$E,"Coleta")/COUNTIFS(支线运输综合报表!$AD:$AD,$A4,支线运输综合报表!$AP:$AP,E$2,支线运输综合报表!$E:$E,"Coleta"),0)</f>
        <v>1</v>
      </c>
      <c r="F4" s="9">
        <f>IFERROR(SUMIFS(支线运输综合报表!$AO:$AO,支线运输综合报表!$AD:$AD,$A4,支线运输综合报表!$AP:$AP,F$2,支线运输综合报表!$E:$E,"Coleta")/COUNTIFS(支线运输综合报表!$AD:$AD,$A4,支线运输综合报表!$AP:$AP,F$2,支线运输综合报表!$E:$E,"Coleta"),0)</f>
        <v>1</v>
      </c>
      <c r="G4" s="9">
        <f>IFERROR(SUMIFS(支线运输综合报表!$AO:$AO,支线运输综合报表!$AD:$AD,$A4,支线运输综合报表!$AP:$AP,G$2,支线运输综合报表!$E:$E,"Coleta")/COUNTIFS(支线运输综合报表!$AD:$AD,$A4,支线运输综合报表!$AP:$AP,G$2,支线运输综合报表!$E:$E,"Coleta"),0)</f>
        <v>0.888888888888889</v>
      </c>
      <c r="H4" s="9">
        <f>IFERROR(SUMIFS(支线运输综合报表!$AO:$AO,支线运输综合报表!$AD:$AD,$A4,支线运输综合报表!$AP:$AP,H$2,支线运输综合报表!$E:$E,"Coleta")/COUNTIFS(支线运输综合报表!$AD:$AD,$A4,支线运输综合报表!$AP:$AP,H$2,支线运输综合报表!$E:$E,"Coleta"),0)</f>
        <v>0</v>
      </c>
      <c r="I4" s="9">
        <f>IFERROR(SUMIFS(支线运输综合报表!$AO:$AO,支线运输综合报表!$AD:$AD,$A4,支线运输综合报表!$AP:$AP,I$2,支线运输综合报表!$E:$E,"Coleta")/COUNTIFS(支线运输综合报表!$AD:$AD,$A4,支线运输综合报表!$AP:$AP,I$2,支线运输综合报表!$E:$E,"Coleta"),0)</f>
        <v>0</v>
      </c>
      <c r="J4" s="9">
        <f>IFERROR(SUMIFS(支线运输综合报表!$AO:$AO,支线运输综合报表!$AD:$AD,$A4,支线运输综合报表!$AP:$AP,J$2,支线运输综合报表!$E:$E,"Coleta")/COUNTIFS(支线运输综合报表!$AD:$AD,$A4,支线运输综合报表!$AP:$AP,J$2,支线运输综合报表!$E:$E,"Coleta"),0)</f>
        <v>0</v>
      </c>
      <c r="K4" s="9">
        <f>IFERROR(SUMIFS(支线运输综合报表!$AO:$AO,支线运输综合报表!$AD:$AD,$A4,支线运输综合报表!$AP:$AP,K$2,支线运输综合报表!$E:$E,"Coleta")/COUNTIFS(支线运输综合报表!$AD:$AD,$A4,支线运输综合报表!$AP:$AP,K$2,支线运输综合报表!$E:$E,"Coleta"),0)</f>
        <v>0</v>
      </c>
      <c r="L4" s="9">
        <f>IFERROR(SUMIFS(支线运输综合报表!$AO:$AO,支线运输综合报表!$AD:$AD,$A4,支线运输综合报表!$AP:$AP,L$2,支线运输综合报表!$E:$E,"Coleta")/COUNTIFS(支线运输综合报表!$AD:$AD,$A4,支线运输综合报表!$AP:$AP,L$2,支线运输综合报表!$E:$E,"Coleta"),0)</f>
        <v>0</v>
      </c>
      <c r="M4" s="9">
        <f>IFERROR(SUMIFS(支线运输综合报表!$AO:$AO,支线运输综合报表!$AD:$AD,$A4,支线运输综合报表!$AP:$AP,M$2,支线运输综合报表!$E:$E,"Coleta")/COUNTIFS(支线运输综合报表!$AD:$AD,$A4,支线运输综合报表!$AP:$AP,M$2,支线运输综合报表!$E:$E,"Coleta"),0)</f>
        <v>0</v>
      </c>
      <c r="N4" s="9">
        <f>IFERROR(SUMIFS(支线运输综合报表!$AO:$AO,支线运输综合报表!$AD:$AD,$A4,支线运输综合报表!$AP:$AP,N$2,支线运输综合报表!$E:$E,"Coleta")/COUNTIFS(支线运输综合报表!$AD:$AD,$A4,支线运输综合报表!$AP:$AP,N$2,支线运输综合报表!$E:$E,"Coleta"),0)</f>
        <v>0</v>
      </c>
      <c r="O4" s="9">
        <f>IFERROR(SUMIFS(支线运输综合报表!$AO:$AO,支线运输综合报表!$AD:$AD,$A4,支线运输综合报表!$AP:$AP,O$2,支线运输综合报表!$E:$E,"Coleta")/COUNTIFS(支线运输综合报表!$AD:$AD,$A4,支线运输综合报表!$AP:$AP,O$2,支线运输综合报表!$E:$E,"Coleta"),0)</f>
        <v>0</v>
      </c>
      <c r="P4" s="9">
        <f>IFERROR(SUMIFS(支线运输综合报表!$AO:$AO,支线运输综合报表!$AD:$AD,$A4,支线运输综合报表!$AP:$AP,P$2,支线运输综合报表!$E:$E,"Coleta")/COUNTIFS(支线运输综合报表!$AD:$AD,$A4,支线运输综合报表!$AP:$AP,P$2,支线运输综合报表!$E:$E,"Coleta"),0)</f>
        <v>0</v>
      </c>
      <c r="Q4" s="9">
        <f>IFERROR(SUMIFS(支线运输综合报表!$AO:$AO,支线运输综合报表!$AD:$AD,$A4,支线运输综合报表!$AP:$AP,Q$2,支线运输综合报表!$E:$E,"Coleta")/COUNTIFS(支线运输综合报表!$AD:$AD,$A4,支线运输综合报表!$AP:$AP,Q$2,支线运输综合报表!$E:$E,"Coleta"),0)</f>
        <v>0</v>
      </c>
      <c r="R4" s="9">
        <f>IFERROR(SUMIFS(支线运输综合报表!$AO:$AO,支线运输综合报表!$AD:$AD,$A4,支线运输综合报表!$AP:$AP,R$2,支线运输综合报表!$E:$E,"Coleta")/COUNTIFS(支线运输综合报表!$AD:$AD,$A4,支线运输综合报表!$AP:$AP,R$2,支线运输综合报表!$E:$E,"Coleta"),0)</f>
        <v>0</v>
      </c>
      <c r="S4" s="9">
        <f>IFERROR(SUMIFS(支线运输综合报表!$AO:$AO,支线运输综合报表!$AD:$AD,$A4,支线运输综合报表!$AP:$AP,S$2,支线运输综合报表!$E:$E,"Coleta")/COUNTIFS(支线运输综合报表!$AD:$AD,$A4,支线运输综合报表!$AP:$AP,S$2,支线运输综合报表!$E:$E,"Coleta"),0)</f>
        <v>0</v>
      </c>
      <c r="T4" s="9">
        <f>IFERROR(SUMIFS(支线运输综合报表!$AO:$AO,支线运输综合报表!$AD:$AD,$A4,支线运输综合报表!$AP:$AP,T$2,支线运输综合报表!$E:$E,"Coleta")/COUNTIFS(支线运输综合报表!$AD:$AD,$A4,支线运输综合报表!$AP:$AP,T$2,支线运输综合报表!$E:$E,"Coleta"),0)</f>
        <v>0</v>
      </c>
      <c r="U4" s="9">
        <f>IFERROR(SUMIFS(支线运输综合报表!$AO:$AO,支线运输综合报表!$AD:$AD,$A4,支线运输综合报表!$AP:$AP,U$2,支线运输综合报表!$E:$E,"Coleta")/COUNTIFS(支线运输综合报表!$AD:$AD,$A4,支线运输综合报表!$AP:$AP,U$2,支线运输综合报表!$E:$E,"Coleta"),0)</f>
        <v>0</v>
      </c>
      <c r="V4" s="9">
        <f>IFERROR(SUMIFS(支线运输综合报表!$AO:$AO,支线运输综合报表!$AD:$AD,$A4,支线运输综合报表!$AP:$AP,V$2,支线运输综合报表!$E:$E,"Coleta")/COUNTIFS(支线运输综合报表!$AD:$AD,$A4,支线运输综合报表!$AP:$AP,V$2,支线运输综合报表!$E:$E,"Coleta"),0)</f>
        <v>0</v>
      </c>
      <c r="W4" s="9">
        <f>IFERROR(SUMIFS(支线运输综合报表!$AO:$AO,支线运输综合报表!$AD:$AD,$A4,支线运输综合报表!$AP:$AP,W$2,支线运输综合报表!$E:$E,"Coleta")/COUNTIFS(支线运输综合报表!$AD:$AD,$A4,支线运输综合报表!$AP:$AP,W$2,支线运输综合报表!$E:$E,"Coleta"),0)</f>
        <v>0</v>
      </c>
      <c r="X4" s="9">
        <f>IFERROR(SUMIFS(支线运输综合报表!$AO:$AO,支线运输综合报表!$AD:$AD,$A4,支线运输综合报表!$AP:$AP,X$2,支线运输综合报表!$E:$E,"Coleta")/COUNTIFS(支线运输综合报表!$AD:$AD,$A4,支线运输综合报表!$AP:$AP,X$2,支线运输综合报表!$E:$E,"Coleta"),0)</f>
        <v>0</v>
      </c>
      <c r="Y4" s="9">
        <f>IFERROR(SUMIFS(支线运输综合报表!$AO:$AO,支线运输综合报表!$AD:$AD,$A4,支线运输综合报表!$AP:$AP,Y$2,支线运输综合报表!$E:$E,"Coleta")/COUNTIFS(支线运输综合报表!$AD:$AD,$A4,支线运输综合报表!$AP:$AP,Y$2,支线运输综合报表!$E:$E,"Coleta"),0)</f>
        <v>0</v>
      </c>
      <c r="Z4" s="9">
        <f>IFERROR(SUMIFS(支线运输综合报表!$AO:$AO,支线运输综合报表!$AD:$AD,$A4,支线运输综合报表!$AP:$AP,Z$2,支线运输综合报表!$E:$E,"Coleta")/COUNTIFS(支线运输综合报表!$AD:$AD,$A4,支线运输综合报表!$AP:$AP,Z$2,支线运输综合报表!$E:$E,"Coleta"),0)</f>
        <v>0</v>
      </c>
      <c r="AA4" s="9">
        <f>IFERROR(SUMIFS(支线运输综合报表!$AO:$AO,支线运输综合报表!$AD:$AD,$A4,支线运输综合报表!$AP:$AP,AA$2,支线运输综合报表!$E:$E,"Coleta")/COUNTIFS(支线运输综合报表!$AD:$AD,$A4,支线运输综合报表!$AP:$AP,AA$2,支线运输综合报表!$E:$E,"Coleta"),0)</f>
        <v>0</v>
      </c>
      <c r="AB4" s="9">
        <f>IFERROR(SUMIFS(支线运输综合报表!$AO:$AO,支线运输综合报表!$AD:$AD,$A4,支线运输综合报表!$AP:$AP,AB$2,支线运输综合报表!$E:$E,"Coleta")/COUNTIFS(支线运输综合报表!$AD:$AD,$A4,支线运输综合报表!$AP:$AP,AB$2,支线运输综合报表!$E:$E,"Coleta"),0)</f>
        <v>0</v>
      </c>
      <c r="AC4" s="9">
        <f>IFERROR(SUMIFS(支线运输综合报表!$AO:$AO,支线运输综合报表!$AD:$AD,$A4,支线运输综合报表!$AP:$AP,AC$2,支线运输综合报表!$E:$E,"Coleta")/COUNTIFS(支线运输综合报表!$AD:$AD,$A4,支线运输综合报表!$AP:$AP,AC$2,支线运输综合报表!$E:$E,"Coleta"),0)</f>
        <v>0</v>
      </c>
      <c r="AD4" s="9">
        <f>IFERROR(SUMIFS(支线运输综合报表!$AO:$AO,支线运输综合报表!$AD:$AD,$A4,支线运输综合报表!$AP:$AP,AD$2,支线运输综合报表!$E:$E,"Coleta")/COUNTIFS(支线运输综合报表!$AD:$AD,$A4,支线运输综合报表!$AP:$AP,AD$2,支线运输综合报表!$E:$E,"Coleta"),0)</f>
        <v>0</v>
      </c>
      <c r="AE4" s="9">
        <f>IFERROR(SUMIFS(支线运输综合报表!$AO:$AO,支线运输综合报表!$AD:$AD,$A4,支线运输综合报表!$AP:$AP,AE$2,支线运输综合报表!$E:$E,"Coleta")/COUNTIFS(支线运输综合报表!$AD:$AD,$A4,支线运输综合报表!$AP:$AP,AE$2,支线运输综合报表!$E:$E,"Coleta"),0)</f>
        <v>0</v>
      </c>
      <c r="AF4" s="9">
        <f>IFERROR(SUMIFS(支线运输综合报表!$AO:$AO,支线运输综合报表!$AD:$AD,$A4,支线运输综合报表!$AP:$AP,AF$2,支线运输综合报表!$E:$E,"Coleta")/COUNTIFS(支线运输综合报表!$AD:$AD,$A4,支线运输综合报表!$AP:$AP,AF$2,支线运输综合报表!$E:$E,"Coleta"),0)</f>
        <v>0</v>
      </c>
      <c r="AG4" s="9">
        <f>IFERROR(SUMIFS(支线运输综合报表!$AO:$AO,支线运输综合报表!$AD:$AD,$A4,支线运输综合报表!$AP:$AP,AG$2,支线运输综合报表!$E:$E,"Coleta")/COUNTIFS(支线运输综合报表!$AD:$AD,$A4,支线运输综合报表!$AP:$AP,AG$2,支线运输综合报表!$E:$E,"Coleta"),0)</f>
        <v>0</v>
      </c>
      <c r="AH4" s="9">
        <f>IFERROR(SUMIFS(支线运输综合报表!$AO:$AO,支线运输综合报表!$AD:$AD,$A4,支线运输综合报表!$AP:$AP,AH$2,支线运输综合报表!$E:$E,"Coleta")/COUNTIFS(支线运输综合报表!$AD:$AD,$A4,支线运输综合报表!$AP:$AP,AH$2,支线运输综合报表!$E:$E,"Coleta"),0)</f>
        <v>0</v>
      </c>
      <c r="AI4" s="6"/>
    </row>
    <row r="5" ht="15.6" spans="1:35">
      <c r="A5" s="7" t="s">
        <v>11</v>
      </c>
      <c r="B5" s="8">
        <f>G5-F5</f>
        <v>0.0114942528735632</v>
      </c>
      <c r="C5" s="9">
        <f>IFERROR(SUMIFS(支线运输综合报表!$AO:$AO,支线运输综合报表!$AD:$AD,$A5,支线运输综合报表!$E:$E,"Coleta")/COUNTIFS(支线运输综合报表!$AD:$AD,$A5,支线运输综合报表!$E:$E,"Coleta"),0)</f>
        <v>0.96100278551532</v>
      </c>
      <c r="D5" s="9">
        <f>IFERROR(SUMIFS(支线运输综合报表!$AO:$AO,支线运输综合报表!$AD:$AD,$A5,支线运输综合报表!$AP:$AP,D$2,支线运输综合报表!$E:$E,"Coleta")/COUNTIFS(支线运输综合报表!$AD:$AD,$A5,支线运输综合报表!$AP:$AP,D$2,支线运输综合报表!$E:$E,"Coleta"),0)</f>
        <v>0.953846153846154</v>
      </c>
      <c r="E5" s="9">
        <f>IFERROR(SUMIFS(支线运输综合报表!$AO:$AO,支线运输综合报表!$AD:$AD,$A5,支线运输综合报表!$AP:$AP,E$2,支线运输综合报表!$E:$E,"Coleta")/COUNTIFS(支线运输综合报表!$AD:$AD,$A5,支线运输综合报表!$AP:$AP,E$2,支线运输综合报表!$E:$E,"Coleta"),0)</f>
        <v>0.945736434108527</v>
      </c>
      <c r="F5" s="9">
        <f>IFERROR(SUMIFS(支线运输综合报表!$AO:$AO,支线运输综合报表!$AD:$AD,$A5,支线运输综合报表!$AP:$AP,F$2,支线运输综合报表!$E:$E,"Coleta")/COUNTIFS(支线运输综合报表!$AD:$AD,$A5,支线运输综合报表!$AP:$AP,F$2,支线运输综合报表!$E:$E,"Coleta"),0)</f>
        <v>0.988505747126437</v>
      </c>
      <c r="G5" s="9">
        <f>IFERROR(SUMIFS(支线运输综合报表!$AO:$AO,支线运输综合报表!$AD:$AD,$A5,支线运输综合报表!$AP:$AP,G$2,支线运输综合报表!$E:$E,"Coleta")/COUNTIFS(支线运输综合报表!$AD:$AD,$A5,支线运输综合报表!$AP:$AP,G$2,支线运输综合报表!$E:$E,"Coleta"),0)</f>
        <v>1</v>
      </c>
      <c r="H5" s="9">
        <f>IFERROR(SUMIFS(支线运输综合报表!$AO:$AO,支线运输综合报表!$AD:$AD,$A5,支线运输综合报表!$AP:$AP,H$2,支线运输综合报表!$E:$E,"Coleta")/COUNTIFS(支线运输综合报表!$AD:$AD,$A5,支线运输综合报表!$AP:$AP,H$2,支线运输综合报表!$E:$E,"Coleta"),0)</f>
        <v>0</v>
      </c>
      <c r="I5" s="9">
        <f>IFERROR(SUMIFS(支线运输综合报表!$AO:$AO,支线运输综合报表!$AD:$AD,$A5,支线运输综合报表!$AP:$AP,I$2,支线运输综合报表!$E:$E,"Coleta")/COUNTIFS(支线运输综合报表!$AD:$AD,$A5,支线运输综合报表!$AP:$AP,I$2,支线运输综合报表!$E:$E,"Coleta"),0)</f>
        <v>0</v>
      </c>
      <c r="J5" s="9">
        <f>IFERROR(SUMIFS(支线运输综合报表!$AO:$AO,支线运输综合报表!$AD:$AD,$A5,支线运输综合报表!$AP:$AP,J$2,支线运输综合报表!$E:$E,"Coleta")/COUNTIFS(支线运输综合报表!$AD:$AD,$A5,支线运输综合报表!$AP:$AP,J$2,支线运输综合报表!$E:$E,"Coleta"),0)</f>
        <v>0</v>
      </c>
      <c r="K5" s="9">
        <f>IFERROR(SUMIFS(支线运输综合报表!$AO:$AO,支线运输综合报表!$AD:$AD,$A5,支线运输综合报表!$AP:$AP,K$2,支线运输综合报表!$E:$E,"Coleta")/COUNTIFS(支线运输综合报表!$AD:$AD,$A5,支线运输综合报表!$AP:$AP,K$2,支线运输综合报表!$E:$E,"Coleta"),0)</f>
        <v>0</v>
      </c>
      <c r="L5" s="9">
        <f>IFERROR(SUMIFS(支线运输综合报表!$AO:$AO,支线运输综合报表!$AD:$AD,$A5,支线运输综合报表!$AP:$AP,L$2,支线运输综合报表!$E:$E,"Coleta")/COUNTIFS(支线运输综合报表!$AD:$AD,$A5,支线运输综合报表!$AP:$AP,L$2,支线运输综合报表!$E:$E,"Coleta"),0)</f>
        <v>0</v>
      </c>
      <c r="M5" s="9">
        <f>IFERROR(SUMIFS(支线运输综合报表!$AO:$AO,支线运输综合报表!$AD:$AD,$A5,支线运输综合报表!$AP:$AP,M$2,支线运输综合报表!$E:$E,"Coleta")/COUNTIFS(支线运输综合报表!$AD:$AD,$A5,支线运输综合报表!$AP:$AP,M$2,支线运输综合报表!$E:$E,"Coleta"),0)</f>
        <v>0</v>
      </c>
      <c r="N5" s="9">
        <f>IFERROR(SUMIFS(支线运输综合报表!$AO:$AO,支线运输综合报表!$AD:$AD,$A5,支线运输综合报表!$AP:$AP,N$2,支线运输综合报表!$E:$E,"Coleta")/COUNTIFS(支线运输综合报表!$AD:$AD,$A5,支线运输综合报表!$AP:$AP,N$2,支线运输综合报表!$E:$E,"Coleta"),0)</f>
        <v>0</v>
      </c>
      <c r="O5" s="9">
        <f>IFERROR(SUMIFS(支线运输综合报表!$AO:$AO,支线运输综合报表!$AD:$AD,$A5,支线运输综合报表!$AP:$AP,O$2,支线运输综合报表!$E:$E,"Coleta")/COUNTIFS(支线运输综合报表!$AD:$AD,$A5,支线运输综合报表!$AP:$AP,O$2,支线运输综合报表!$E:$E,"Coleta"),0)</f>
        <v>0</v>
      </c>
      <c r="P5" s="9">
        <f>IFERROR(SUMIFS(支线运输综合报表!$AO:$AO,支线运输综合报表!$AD:$AD,$A5,支线运输综合报表!$AP:$AP,P$2,支线运输综合报表!$E:$E,"Coleta")/COUNTIFS(支线运输综合报表!$AD:$AD,$A5,支线运输综合报表!$AP:$AP,P$2,支线运输综合报表!$E:$E,"Coleta"),0)</f>
        <v>0</v>
      </c>
      <c r="Q5" s="9">
        <f>IFERROR(SUMIFS(支线运输综合报表!$AO:$AO,支线运输综合报表!$AD:$AD,$A5,支线运输综合报表!$AP:$AP,Q$2,支线运输综合报表!$E:$E,"Coleta")/COUNTIFS(支线运输综合报表!$AD:$AD,$A5,支线运输综合报表!$AP:$AP,Q$2,支线运输综合报表!$E:$E,"Coleta"),0)</f>
        <v>0</v>
      </c>
      <c r="R5" s="9">
        <f>IFERROR(SUMIFS(支线运输综合报表!$AO:$AO,支线运输综合报表!$AD:$AD,$A5,支线运输综合报表!$AP:$AP,R$2,支线运输综合报表!$E:$E,"Coleta")/COUNTIFS(支线运输综合报表!$AD:$AD,$A5,支线运输综合报表!$AP:$AP,R$2,支线运输综合报表!$E:$E,"Coleta"),0)</f>
        <v>0</v>
      </c>
      <c r="S5" s="9">
        <f>IFERROR(SUMIFS(支线运输综合报表!$AO:$AO,支线运输综合报表!$AD:$AD,$A5,支线运输综合报表!$AP:$AP,S$2,支线运输综合报表!$E:$E,"Coleta")/COUNTIFS(支线运输综合报表!$AD:$AD,$A5,支线运输综合报表!$AP:$AP,S$2,支线运输综合报表!$E:$E,"Coleta"),0)</f>
        <v>0</v>
      </c>
      <c r="T5" s="9">
        <f>IFERROR(SUMIFS(支线运输综合报表!$AO:$AO,支线运输综合报表!$AD:$AD,$A5,支线运输综合报表!$AP:$AP,T$2,支线运输综合报表!$E:$E,"Coleta")/COUNTIFS(支线运输综合报表!$AD:$AD,$A5,支线运输综合报表!$AP:$AP,T$2,支线运输综合报表!$E:$E,"Coleta"),0)</f>
        <v>0</v>
      </c>
      <c r="U5" s="9">
        <f>IFERROR(SUMIFS(支线运输综合报表!$AO:$AO,支线运输综合报表!$AD:$AD,$A5,支线运输综合报表!$AP:$AP,U$2,支线运输综合报表!$E:$E,"Coleta")/COUNTIFS(支线运输综合报表!$AD:$AD,$A5,支线运输综合报表!$AP:$AP,U$2,支线运输综合报表!$E:$E,"Coleta"),0)</f>
        <v>0</v>
      </c>
      <c r="V5" s="9">
        <f>IFERROR(SUMIFS(支线运输综合报表!$AO:$AO,支线运输综合报表!$AD:$AD,$A5,支线运输综合报表!$AP:$AP,V$2,支线运输综合报表!$E:$E,"Coleta")/COUNTIFS(支线运输综合报表!$AD:$AD,$A5,支线运输综合报表!$AP:$AP,V$2,支线运输综合报表!$E:$E,"Coleta"),0)</f>
        <v>0</v>
      </c>
      <c r="W5" s="9">
        <f>IFERROR(SUMIFS(支线运输综合报表!$AO:$AO,支线运输综合报表!$AD:$AD,$A5,支线运输综合报表!$AP:$AP,W$2,支线运输综合报表!$E:$E,"Coleta")/COUNTIFS(支线运输综合报表!$AD:$AD,$A5,支线运输综合报表!$AP:$AP,W$2,支线运输综合报表!$E:$E,"Coleta"),0)</f>
        <v>0</v>
      </c>
      <c r="X5" s="9">
        <f>IFERROR(SUMIFS(支线运输综合报表!$AO:$AO,支线运输综合报表!$AD:$AD,$A5,支线运输综合报表!$AP:$AP,X$2,支线运输综合报表!$E:$E,"Coleta")/COUNTIFS(支线运输综合报表!$AD:$AD,$A5,支线运输综合报表!$AP:$AP,X$2,支线运输综合报表!$E:$E,"Coleta"),0)</f>
        <v>0</v>
      </c>
      <c r="Y5" s="9">
        <f>IFERROR(SUMIFS(支线运输综合报表!$AO:$AO,支线运输综合报表!$AD:$AD,$A5,支线运输综合报表!$AP:$AP,Y$2,支线运输综合报表!$E:$E,"Coleta")/COUNTIFS(支线运输综合报表!$AD:$AD,$A5,支线运输综合报表!$AP:$AP,Y$2,支线运输综合报表!$E:$E,"Coleta"),0)</f>
        <v>0</v>
      </c>
      <c r="Z5" s="9">
        <f>IFERROR(SUMIFS(支线运输综合报表!$AO:$AO,支线运输综合报表!$AD:$AD,$A5,支线运输综合报表!$AP:$AP,Z$2,支线运输综合报表!$E:$E,"Coleta")/COUNTIFS(支线运输综合报表!$AD:$AD,$A5,支线运输综合报表!$AP:$AP,Z$2,支线运输综合报表!$E:$E,"Coleta"),0)</f>
        <v>0</v>
      </c>
      <c r="AA5" s="9">
        <f>IFERROR(SUMIFS(支线运输综合报表!$AO:$AO,支线运输综合报表!$AD:$AD,$A5,支线运输综合报表!$AP:$AP,AA$2,支线运输综合报表!$E:$E,"Coleta")/COUNTIFS(支线运输综合报表!$AD:$AD,$A5,支线运输综合报表!$AP:$AP,AA$2,支线运输综合报表!$E:$E,"Coleta"),0)</f>
        <v>0</v>
      </c>
      <c r="AB5" s="9">
        <f>IFERROR(SUMIFS(支线运输综合报表!$AO:$AO,支线运输综合报表!$AD:$AD,$A5,支线运输综合报表!$AP:$AP,AB$2,支线运输综合报表!$E:$E,"Coleta")/COUNTIFS(支线运输综合报表!$AD:$AD,$A5,支线运输综合报表!$AP:$AP,AB$2,支线运输综合报表!$E:$E,"Coleta"),0)</f>
        <v>0</v>
      </c>
      <c r="AC5" s="9">
        <f>IFERROR(SUMIFS(支线运输综合报表!$AO:$AO,支线运输综合报表!$AD:$AD,$A5,支线运输综合报表!$AP:$AP,AC$2,支线运输综合报表!$E:$E,"Coleta")/COUNTIFS(支线运输综合报表!$AD:$AD,$A5,支线运输综合报表!$AP:$AP,AC$2,支线运输综合报表!$E:$E,"Coleta"),0)</f>
        <v>0</v>
      </c>
      <c r="AD5" s="9">
        <f>IFERROR(SUMIFS(支线运输综合报表!$AO:$AO,支线运输综合报表!$AD:$AD,$A5,支线运输综合报表!$AP:$AP,AD$2,支线运输综合报表!$E:$E,"Coleta")/COUNTIFS(支线运输综合报表!$AD:$AD,$A5,支线运输综合报表!$AP:$AP,AD$2,支线运输综合报表!$E:$E,"Coleta"),0)</f>
        <v>0</v>
      </c>
      <c r="AE5" s="9">
        <f>IFERROR(SUMIFS(支线运输综合报表!$AO:$AO,支线运输综合报表!$AD:$AD,$A5,支线运输综合报表!$AP:$AP,AE$2,支线运输综合报表!$E:$E,"Coleta")/COUNTIFS(支线运输综合报表!$AD:$AD,$A5,支线运输综合报表!$AP:$AP,AE$2,支线运输综合报表!$E:$E,"Coleta"),0)</f>
        <v>0</v>
      </c>
      <c r="AF5" s="9">
        <f>IFERROR(SUMIFS(支线运输综合报表!$AO:$AO,支线运输综合报表!$AD:$AD,$A5,支线运输综合报表!$AP:$AP,AF$2,支线运输综合报表!$E:$E,"Coleta")/COUNTIFS(支线运输综合报表!$AD:$AD,$A5,支线运输综合报表!$AP:$AP,AF$2,支线运输综合报表!$E:$E,"Coleta"),0)</f>
        <v>0</v>
      </c>
      <c r="AG5" s="9">
        <f>IFERROR(SUMIFS(支线运输综合报表!$AO:$AO,支线运输综合报表!$AD:$AD,$A5,支线运输综合报表!$AP:$AP,AG$2,支线运输综合报表!$E:$E,"Coleta")/COUNTIFS(支线运输综合报表!$AD:$AD,$A5,支线运输综合报表!$AP:$AP,AG$2,支线运输综合报表!$E:$E,"Coleta"),0)</f>
        <v>0</v>
      </c>
      <c r="AH5" s="9">
        <f>IFERROR(SUMIFS(支线运输综合报表!$AO:$AO,支线运输综合报表!$AD:$AD,$A5,支线运输综合报表!$AP:$AP,AH$2,支线运输综合报表!$E:$E,"Coleta")/COUNTIFS(支线运输综合报表!$AD:$AD,$A5,支线运输综合报表!$AP:$AP,AH$2,支线运输综合报表!$E:$E,"Coleta"),0)</f>
        <v>0</v>
      </c>
      <c r="AI5" s="6"/>
    </row>
    <row r="6" ht="15.6" spans="1:35">
      <c r="A6" s="7" t="s">
        <v>5</v>
      </c>
      <c r="B6" s="8">
        <f>G6-F6</f>
        <v>0.666666666666667</v>
      </c>
      <c r="C6" s="9">
        <f>IFERROR(SUMIFS(支线运输综合报表!$AO:$AO,支线运输综合报表!$AD:$AD,$A6,支线运输综合报表!$E:$E,"Coleta")/COUNTIFS(支线运输综合报表!$AD:$AD,$A6,支线运输综合报表!$E:$E,"Coleta"),0)</f>
        <v>0.714285714285714</v>
      </c>
      <c r="D6" s="9">
        <f>IFERROR(SUMIFS(支线运输综合报表!$AO:$AO,支线运输综合报表!$AD:$AD,$A6,支线运输综合报表!$AP:$AP,D$2,支线运输综合报表!$E:$E,"Coleta")/COUNTIFS(支线运输综合报表!$AD:$AD,$A6,支线运输综合报表!$AP:$AP,D$2,支线运输综合报表!$E:$E,"Coleta"),0)</f>
        <v>0.857142857142857</v>
      </c>
      <c r="E6" s="9">
        <f>IFERROR(SUMIFS(支线运输综合报表!$AO:$AO,支线运输综合报表!$AD:$AD,$A6,支线运输综合报表!$AP:$AP,E$2,支线运输综合报表!$E:$E,"Coleta")/COUNTIFS(支线运输综合报表!$AD:$AD,$A6,支线运输综合报表!$AP:$AP,E$2,支线运输综合报表!$E:$E,"Coleta"),0)</f>
        <v>0.857142857142857</v>
      </c>
      <c r="F6" s="9">
        <f>IFERROR(SUMIFS(支线运输综合报表!$AO:$AO,支线运输综合报表!$AD:$AD,$A6,支线运输综合报表!$AP:$AP,F$2,支线运输综合报表!$E:$E,"Coleta")/COUNTIFS(支线运输综合报表!$AD:$AD,$A6,支线运输综合报表!$AP:$AP,F$2,支线运输综合报表!$E:$E,"Coleta"),0)</f>
        <v>0.333333333333333</v>
      </c>
      <c r="G6" s="9">
        <f>IFERROR(SUMIFS(支线运输综合报表!$AO:$AO,支线运输综合报表!$AD:$AD,$A6,支线运输综合报表!$AP:$AP,G$2,支线运输综合报表!$E:$E,"Coleta")/COUNTIFS(支线运输综合报表!$AD:$AD,$A6,支线运输综合报表!$AP:$AP,G$2,支线运输综合报表!$E:$E,"Coleta"),0)</f>
        <v>1</v>
      </c>
      <c r="H6" s="9">
        <f>IFERROR(SUMIFS(支线运输综合报表!$AO:$AO,支线运输综合报表!$AD:$AD,$A6,支线运输综合报表!$AP:$AP,H$2,支线运输综合报表!$E:$E,"Coleta")/COUNTIFS(支线运输综合报表!$AD:$AD,$A6,支线运输综合报表!$AP:$AP,H$2,支线运输综合报表!$E:$E,"Coleta"),0)</f>
        <v>0</v>
      </c>
      <c r="I6" s="9">
        <f>IFERROR(SUMIFS(支线运输综合报表!$AO:$AO,支线运输综合报表!$AD:$AD,$A6,支线运输综合报表!$AP:$AP,I$2,支线运输综合报表!$E:$E,"Coleta")/COUNTIFS(支线运输综合报表!$AD:$AD,$A6,支线运输综合报表!$AP:$AP,I$2,支线运输综合报表!$E:$E,"Coleta"),0)</f>
        <v>0</v>
      </c>
      <c r="J6" s="9">
        <f>IFERROR(SUMIFS(支线运输综合报表!$AO:$AO,支线运输综合报表!$AD:$AD,$A6,支线运输综合报表!$AP:$AP,J$2,支线运输综合报表!$E:$E,"Coleta")/COUNTIFS(支线运输综合报表!$AD:$AD,$A6,支线运输综合报表!$AP:$AP,J$2,支线运输综合报表!$E:$E,"Coleta"),0)</f>
        <v>0</v>
      </c>
      <c r="K6" s="9">
        <f>IFERROR(SUMIFS(支线运输综合报表!$AO:$AO,支线运输综合报表!$AD:$AD,$A6,支线运输综合报表!$AP:$AP,K$2,支线运输综合报表!$E:$E,"Coleta")/COUNTIFS(支线运输综合报表!$AD:$AD,$A6,支线运输综合报表!$AP:$AP,K$2,支线运输综合报表!$E:$E,"Coleta"),0)</f>
        <v>0</v>
      </c>
      <c r="L6" s="9">
        <f>IFERROR(SUMIFS(支线运输综合报表!$AO:$AO,支线运输综合报表!$AD:$AD,$A6,支线运输综合报表!$AP:$AP,L$2,支线运输综合报表!$E:$E,"Coleta")/COUNTIFS(支线运输综合报表!$AD:$AD,$A6,支线运输综合报表!$AP:$AP,L$2,支线运输综合报表!$E:$E,"Coleta"),0)</f>
        <v>0</v>
      </c>
      <c r="M6" s="9">
        <f>IFERROR(SUMIFS(支线运输综合报表!$AO:$AO,支线运输综合报表!$AD:$AD,$A6,支线运输综合报表!$AP:$AP,M$2,支线运输综合报表!$E:$E,"Coleta")/COUNTIFS(支线运输综合报表!$AD:$AD,$A6,支线运输综合报表!$AP:$AP,M$2,支线运输综合报表!$E:$E,"Coleta"),0)</f>
        <v>0</v>
      </c>
      <c r="N6" s="9">
        <f>IFERROR(SUMIFS(支线运输综合报表!$AO:$AO,支线运输综合报表!$AD:$AD,$A6,支线运输综合报表!$AP:$AP,N$2,支线运输综合报表!$E:$E,"Coleta")/COUNTIFS(支线运输综合报表!$AD:$AD,$A6,支线运输综合报表!$AP:$AP,N$2,支线运输综合报表!$E:$E,"Coleta"),0)</f>
        <v>0</v>
      </c>
      <c r="O6" s="9">
        <f>IFERROR(SUMIFS(支线运输综合报表!$AO:$AO,支线运输综合报表!$AD:$AD,$A6,支线运输综合报表!$AP:$AP,O$2,支线运输综合报表!$E:$E,"Coleta")/COUNTIFS(支线运输综合报表!$AD:$AD,$A6,支线运输综合报表!$AP:$AP,O$2,支线运输综合报表!$E:$E,"Coleta"),0)</f>
        <v>0</v>
      </c>
      <c r="P6" s="9">
        <f>IFERROR(SUMIFS(支线运输综合报表!$AO:$AO,支线运输综合报表!$AD:$AD,$A6,支线运输综合报表!$AP:$AP,P$2,支线运输综合报表!$E:$E,"Coleta")/COUNTIFS(支线运输综合报表!$AD:$AD,$A6,支线运输综合报表!$AP:$AP,P$2,支线运输综合报表!$E:$E,"Coleta"),0)</f>
        <v>0</v>
      </c>
      <c r="Q6" s="9">
        <f>IFERROR(SUMIFS(支线运输综合报表!$AO:$AO,支线运输综合报表!$AD:$AD,$A6,支线运输综合报表!$AP:$AP,Q$2,支线运输综合报表!$E:$E,"Coleta")/COUNTIFS(支线运输综合报表!$AD:$AD,$A6,支线运输综合报表!$AP:$AP,Q$2,支线运输综合报表!$E:$E,"Coleta"),0)</f>
        <v>0</v>
      </c>
      <c r="R6" s="9">
        <f>IFERROR(SUMIFS(支线运输综合报表!$AO:$AO,支线运输综合报表!$AD:$AD,$A6,支线运输综合报表!$AP:$AP,R$2,支线运输综合报表!$E:$E,"Coleta")/COUNTIFS(支线运输综合报表!$AD:$AD,$A6,支线运输综合报表!$AP:$AP,R$2,支线运输综合报表!$E:$E,"Coleta"),0)</f>
        <v>0</v>
      </c>
      <c r="S6" s="9">
        <f>IFERROR(SUMIFS(支线运输综合报表!$AO:$AO,支线运输综合报表!$AD:$AD,$A6,支线运输综合报表!$AP:$AP,S$2,支线运输综合报表!$E:$E,"Coleta")/COUNTIFS(支线运输综合报表!$AD:$AD,$A6,支线运输综合报表!$AP:$AP,S$2,支线运输综合报表!$E:$E,"Coleta"),0)</f>
        <v>0</v>
      </c>
      <c r="T6" s="9">
        <f>IFERROR(SUMIFS(支线运输综合报表!$AO:$AO,支线运输综合报表!$AD:$AD,$A6,支线运输综合报表!$AP:$AP,T$2,支线运输综合报表!$E:$E,"Coleta")/COUNTIFS(支线运输综合报表!$AD:$AD,$A6,支线运输综合报表!$AP:$AP,T$2,支线运输综合报表!$E:$E,"Coleta"),0)</f>
        <v>0</v>
      </c>
      <c r="U6" s="9">
        <f>IFERROR(SUMIFS(支线运输综合报表!$AO:$AO,支线运输综合报表!$AD:$AD,$A6,支线运输综合报表!$AP:$AP,U$2,支线运输综合报表!$E:$E,"Coleta")/COUNTIFS(支线运输综合报表!$AD:$AD,$A6,支线运输综合报表!$AP:$AP,U$2,支线运输综合报表!$E:$E,"Coleta"),0)</f>
        <v>0</v>
      </c>
      <c r="V6" s="9">
        <f>IFERROR(SUMIFS(支线运输综合报表!$AO:$AO,支线运输综合报表!$AD:$AD,$A6,支线运输综合报表!$AP:$AP,V$2,支线运输综合报表!$E:$E,"Coleta")/COUNTIFS(支线运输综合报表!$AD:$AD,$A6,支线运输综合报表!$AP:$AP,V$2,支线运输综合报表!$E:$E,"Coleta"),0)</f>
        <v>0</v>
      </c>
      <c r="W6" s="9">
        <f>IFERROR(SUMIFS(支线运输综合报表!$AO:$AO,支线运输综合报表!$AD:$AD,$A6,支线运输综合报表!$AP:$AP,W$2,支线运输综合报表!$E:$E,"Coleta")/COUNTIFS(支线运输综合报表!$AD:$AD,$A6,支线运输综合报表!$AP:$AP,W$2,支线运输综合报表!$E:$E,"Coleta"),0)</f>
        <v>0</v>
      </c>
      <c r="X6" s="9">
        <f>IFERROR(SUMIFS(支线运输综合报表!$AO:$AO,支线运输综合报表!$AD:$AD,$A6,支线运输综合报表!$AP:$AP,X$2,支线运输综合报表!$E:$E,"Coleta")/COUNTIFS(支线运输综合报表!$AD:$AD,$A6,支线运输综合报表!$AP:$AP,X$2,支线运输综合报表!$E:$E,"Coleta"),0)</f>
        <v>0</v>
      </c>
      <c r="Y6" s="9">
        <f>IFERROR(SUMIFS(支线运输综合报表!$AO:$AO,支线运输综合报表!$AD:$AD,$A6,支线运输综合报表!$AP:$AP,Y$2,支线运输综合报表!$E:$E,"Coleta")/COUNTIFS(支线运输综合报表!$AD:$AD,$A6,支线运输综合报表!$AP:$AP,Y$2,支线运输综合报表!$E:$E,"Coleta"),0)</f>
        <v>0</v>
      </c>
      <c r="Z6" s="9">
        <f>IFERROR(SUMIFS(支线运输综合报表!$AO:$AO,支线运输综合报表!$AD:$AD,$A6,支线运输综合报表!$AP:$AP,Z$2,支线运输综合报表!$E:$E,"Coleta")/COUNTIFS(支线运输综合报表!$AD:$AD,$A6,支线运输综合报表!$AP:$AP,Z$2,支线运输综合报表!$E:$E,"Coleta"),0)</f>
        <v>0</v>
      </c>
      <c r="AA6" s="9">
        <f>IFERROR(SUMIFS(支线运输综合报表!$AO:$AO,支线运输综合报表!$AD:$AD,$A6,支线运输综合报表!$AP:$AP,AA$2,支线运输综合报表!$E:$E,"Coleta")/COUNTIFS(支线运输综合报表!$AD:$AD,$A6,支线运输综合报表!$AP:$AP,AA$2,支线运输综合报表!$E:$E,"Coleta"),0)</f>
        <v>0</v>
      </c>
      <c r="AB6" s="9">
        <f>IFERROR(SUMIFS(支线运输综合报表!$AO:$AO,支线运输综合报表!$AD:$AD,$A6,支线运输综合报表!$AP:$AP,AB$2,支线运输综合报表!$E:$E,"Coleta")/COUNTIFS(支线运输综合报表!$AD:$AD,$A6,支线运输综合报表!$AP:$AP,AB$2,支线运输综合报表!$E:$E,"Coleta"),0)</f>
        <v>0</v>
      </c>
      <c r="AC6" s="9">
        <f>IFERROR(SUMIFS(支线运输综合报表!$AO:$AO,支线运输综合报表!$AD:$AD,$A6,支线运输综合报表!$AP:$AP,AC$2,支线运输综合报表!$E:$E,"Coleta")/COUNTIFS(支线运输综合报表!$AD:$AD,$A6,支线运输综合报表!$AP:$AP,AC$2,支线运输综合报表!$E:$E,"Coleta"),0)</f>
        <v>0</v>
      </c>
      <c r="AD6" s="9">
        <f>IFERROR(SUMIFS(支线运输综合报表!$AO:$AO,支线运输综合报表!$AD:$AD,$A6,支线运输综合报表!$AP:$AP,AD$2,支线运输综合报表!$E:$E,"Coleta")/COUNTIFS(支线运输综合报表!$AD:$AD,$A6,支线运输综合报表!$AP:$AP,AD$2,支线运输综合报表!$E:$E,"Coleta"),0)</f>
        <v>0</v>
      </c>
      <c r="AE6" s="9">
        <f>IFERROR(SUMIFS(支线运输综合报表!$AO:$AO,支线运输综合报表!$AD:$AD,$A6,支线运输综合报表!$AP:$AP,AE$2,支线运输综合报表!$E:$E,"Coleta")/COUNTIFS(支线运输综合报表!$AD:$AD,$A6,支线运输综合报表!$AP:$AP,AE$2,支线运输综合报表!$E:$E,"Coleta"),0)</f>
        <v>0</v>
      </c>
      <c r="AF6" s="9">
        <f>IFERROR(SUMIFS(支线运输综合报表!$AO:$AO,支线运输综合报表!$AD:$AD,$A6,支线运输综合报表!$AP:$AP,AF$2,支线运输综合报表!$E:$E,"Coleta")/COUNTIFS(支线运输综合报表!$AD:$AD,$A6,支线运输综合报表!$AP:$AP,AF$2,支线运输综合报表!$E:$E,"Coleta"),0)</f>
        <v>0</v>
      </c>
      <c r="AG6" s="9">
        <f>IFERROR(SUMIFS(支线运输综合报表!$AO:$AO,支线运输综合报表!$AD:$AD,$A6,支线运输综合报表!$AP:$AP,AG$2,支线运输综合报表!$E:$E,"Coleta")/COUNTIFS(支线运输综合报表!$AD:$AD,$A6,支线运输综合报表!$AP:$AP,AG$2,支线运输综合报表!$E:$E,"Coleta"),0)</f>
        <v>0</v>
      </c>
      <c r="AH6" s="9">
        <f>IFERROR(SUMIFS(支线运输综合报表!$AO:$AO,支线运输综合报表!$AD:$AD,$A6,支线运输综合报表!$AP:$AP,AH$2,支线运输综合报表!$E:$E,"Coleta")/COUNTIFS(支线运输综合报表!$AD:$AD,$A6,支线运输综合报表!$AP:$AP,AH$2,支线运输综合报表!$E:$E,"Coleta"),0)</f>
        <v>0</v>
      </c>
      <c r="AI6" s="6"/>
    </row>
    <row r="7" ht="15.6" spans="1:35">
      <c r="A7" s="7" t="s">
        <v>145</v>
      </c>
      <c r="B7" s="8">
        <f>G7-F7</f>
        <v>-0.333333333333333</v>
      </c>
      <c r="C7" s="9">
        <f>IFERROR(SUMIFS(支线运输综合报表!$AO:$AO,支线运输综合报表!$AD:$AD,$A7,支线运输综合报表!$E:$E,"Coleta")/COUNTIFS(支线运输综合报表!$AD:$AD,$A7,支线运输综合报表!$E:$E,"Coleta"),0)</f>
        <v>0.9625</v>
      </c>
      <c r="D7" s="9">
        <f>IFERROR(SUMIFS(支线运输综合报表!$AO:$AO,支线运输综合报表!$AD:$AD,$A7,支线运输综合报表!$AP:$AP,D$2,支线运输综合报表!$E:$E,"Coleta")/COUNTIFS(支线运输综合报表!$AD:$AD,$A7,支线运输综合报表!$AP:$AP,D$2,支线运输综合报表!$E:$E,"Coleta"),0)</f>
        <v>0.964285714285714</v>
      </c>
      <c r="E7" s="9">
        <f>IFERROR(SUMIFS(支线运输综合报表!$AO:$AO,支线运输综合报表!$AD:$AD,$A7,支线运输综合报表!$AP:$AP,E$2,支线运输综合报表!$E:$E,"Coleta")/COUNTIFS(支线运输综合报表!$AD:$AD,$A7,支线运输综合报表!$AP:$AP,E$2,支线运输综合报表!$E:$E,"Coleta"),0)</f>
        <v>0.96875</v>
      </c>
      <c r="F7" s="9">
        <f>IFERROR(SUMIFS(支线运输综合报表!$AO:$AO,支线运输综合报表!$AD:$AD,$A7,支线运输综合报表!$AP:$AP,F$2,支线运输综合报表!$E:$E,"Coleta")/COUNTIFS(支线运输综合报表!$AD:$AD,$A7,支线运输综合报表!$AP:$AP,F$2,支线运输综合报表!$E:$E,"Coleta"),0)</f>
        <v>1</v>
      </c>
      <c r="G7" s="9">
        <f>IFERROR(SUMIFS(支线运输综合报表!$AO:$AO,支线运输综合报表!$AD:$AD,$A7,支线运输综合报表!$AP:$AP,G$2,支线运输综合报表!$E:$E,"Coleta")/COUNTIFS(支线运输综合报表!$AD:$AD,$A7,支线运输综合报表!$AP:$AP,G$2,支线运输综合报表!$E:$E,"Coleta"),0)</f>
        <v>0.666666666666667</v>
      </c>
      <c r="H7" s="9">
        <f>IFERROR(SUMIFS(支线运输综合报表!$AO:$AO,支线运输综合报表!$AD:$AD,$A7,支线运输综合报表!$AP:$AP,H$2,支线运输综合报表!$E:$E,"Coleta")/COUNTIFS(支线运输综合报表!$AD:$AD,$A7,支线运输综合报表!$AP:$AP,H$2,支线运输综合报表!$E:$E,"Coleta"),0)</f>
        <v>0</v>
      </c>
      <c r="I7" s="9">
        <f>IFERROR(SUMIFS(支线运输综合报表!$AO:$AO,支线运输综合报表!$AD:$AD,$A7,支线运输综合报表!$AP:$AP,I$2,支线运输综合报表!$E:$E,"Coleta")/COUNTIFS(支线运输综合报表!$AD:$AD,$A7,支线运输综合报表!$AP:$AP,I$2,支线运输综合报表!$E:$E,"Coleta"),0)</f>
        <v>0</v>
      </c>
      <c r="J7" s="9">
        <f>IFERROR(SUMIFS(支线运输综合报表!$AO:$AO,支线运输综合报表!$AD:$AD,$A7,支线运输综合报表!$AP:$AP,J$2,支线运输综合报表!$E:$E,"Coleta")/COUNTIFS(支线运输综合报表!$AD:$AD,$A7,支线运输综合报表!$AP:$AP,J$2,支线运输综合报表!$E:$E,"Coleta"),0)</f>
        <v>0</v>
      </c>
      <c r="K7" s="9">
        <f>IFERROR(SUMIFS(支线运输综合报表!$AO:$AO,支线运输综合报表!$AD:$AD,$A7,支线运输综合报表!$AP:$AP,K$2,支线运输综合报表!$E:$E,"Coleta")/COUNTIFS(支线运输综合报表!$AD:$AD,$A7,支线运输综合报表!$AP:$AP,K$2,支线运输综合报表!$E:$E,"Coleta"),0)</f>
        <v>0</v>
      </c>
      <c r="L7" s="9">
        <f>IFERROR(SUMIFS(支线运输综合报表!$AO:$AO,支线运输综合报表!$AD:$AD,$A7,支线运输综合报表!$AP:$AP,L$2,支线运输综合报表!$E:$E,"Coleta")/COUNTIFS(支线运输综合报表!$AD:$AD,$A7,支线运输综合报表!$AP:$AP,L$2,支线运输综合报表!$E:$E,"Coleta"),0)</f>
        <v>0</v>
      </c>
      <c r="M7" s="9">
        <f>IFERROR(SUMIFS(支线运输综合报表!$AO:$AO,支线运输综合报表!$AD:$AD,$A7,支线运输综合报表!$AP:$AP,M$2,支线运输综合报表!$E:$E,"Coleta")/COUNTIFS(支线运输综合报表!$AD:$AD,$A7,支线运输综合报表!$AP:$AP,M$2,支线运输综合报表!$E:$E,"Coleta"),0)</f>
        <v>0</v>
      </c>
      <c r="N7" s="9">
        <f>IFERROR(SUMIFS(支线运输综合报表!$AO:$AO,支线运输综合报表!$AD:$AD,$A7,支线运输综合报表!$AP:$AP,N$2,支线运输综合报表!$E:$E,"Coleta")/COUNTIFS(支线运输综合报表!$AD:$AD,$A7,支线运输综合报表!$AP:$AP,N$2,支线运输综合报表!$E:$E,"Coleta"),0)</f>
        <v>0</v>
      </c>
      <c r="O7" s="9">
        <f>IFERROR(SUMIFS(支线运输综合报表!$AO:$AO,支线运输综合报表!$AD:$AD,$A7,支线运输综合报表!$AP:$AP,O$2,支线运输综合报表!$E:$E,"Coleta")/COUNTIFS(支线运输综合报表!$AD:$AD,$A7,支线运输综合报表!$AP:$AP,O$2,支线运输综合报表!$E:$E,"Coleta"),0)</f>
        <v>0</v>
      </c>
      <c r="P7" s="9">
        <f>IFERROR(SUMIFS(支线运输综合报表!$AO:$AO,支线运输综合报表!$AD:$AD,$A7,支线运输综合报表!$AP:$AP,P$2,支线运输综合报表!$E:$E,"Coleta")/COUNTIFS(支线运输综合报表!$AD:$AD,$A7,支线运输综合报表!$AP:$AP,P$2,支线运输综合报表!$E:$E,"Coleta"),0)</f>
        <v>0</v>
      </c>
      <c r="Q7" s="9">
        <f>IFERROR(SUMIFS(支线运输综合报表!$AO:$AO,支线运输综合报表!$AD:$AD,$A7,支线运输综合报表!$AP:$AP,Q$2,支线运输综合报表!$E:$E,"Coleta")/COUNTIFS(支线运输综合报表!$AD:$AD,$A7,支线运输综合报表!$AP:$AP,Q$2,支线运输综合报表!$E:$E,"Coleta"),0)</f>
        <v>0</v>
      </c>
      <c r="R7" s="9">
        <f>IFERROR(SUMIFS(支线运输综合报表!$AO:$AO,支线运输综合报表!$AD:$AD,$A7,支线运输综合报表!$AP:$AP,R$2,支线运输综合报表!$E:$E,"Coleta")/COUNTIFS(支线运输综合报表!$AD:$AD,$A7,支线运输综合报表!$AP:$AP,R$2,支线运输综合报表!$E:$E,"Coleta"),0)</f>
        <v>0</v>
      </c>
      <c r="S7" s="9">
        <f>IFERROR(SUMIFS(支线运输综合报表!$AO:$AO,支线运输综合报表!$AD:$AD,$A7,支线运输综合报表!$AP:$AP,S$2,支线运输综合报表!$E:$E,"Coleta")/COUNTIFS(支线运输综合报表!$AD:$AD,$A7,支线运输综合报表!$AP:$AP,S$2,支线运输综合报表!$E:$E,"Coleta"),0)</f>
        <v>0</v>
      </c>
      <c r="T7" s="9">
        <f>IFERROR(SUMIFS(支线运输综合报表!$AO:$AO,支线运输综合报表!$AD:$AD,$A7,支线运输综合报表!$AP:$AP,T$2,支线运输综合报表!$E:$E,"Coleta")/COUNTIFS(支线运输综合报表!$AD:$AD,$A7,支线运输综合报表!$AP:$AP,T$2,支线运输综合报表!$E:$E,"Coleta"),0)</f>
        <v>0</v>
      </c>
      <c r="U7" s="9">
        <f>IFERROR(SUMIFS(支线运输综合报表!$AO:$AO,支线运输综合报表!$AD:$AD,$A7,支线运输综合报表!$AP:$AP,U$2,支线运输综合报表!$E:$E,"Coleta")/COUNTIFS(支线运输综合报表!$AD:$AD,$A7,支线运输综合报表!$AP:$AP,U$2,支线运输综合报表!$E:$E,"Coleta"),0)</f>
        <v>0</v>
      </c>
      <c r="V7" s="9">
        <f>IFERROR(SUMIFS(支线运输综合报表!$AO:$AO,支线运输综合报表!$AD:$AD,$A7,支线运输综合报表!$AP:$AP,V$2,支线运输综合报表!$E:$E,"Coleta")/COUNTIFS(支线运输综合报表!$AD:$AD,$A7,支线运输综合报表!$AP:$AP,V$2,支线运输综合报表!$E:$E,"Coleta"),0)</f>
        <v>0</v>
      </c>
      <c r="W7" s="9">
        <f>IFERROR(SUMIFS(支线运输综合报表!$AO:$AO,支线运输综合报表!$AD:$AD,$A7,支线运输综合报表!$AP:$AP,W$2,支线运输综合报表!$E:$E,"Coleta")/COUNTIFS(支线运输综合报表!$AD:$AD,$A7,支线运输综合报表!$AP:$AP,W$2,支线运输综合报表!$E:$E,"Coleta"),0)</f>
        <v>0</v>
      </c>
      <c r="X7" s="9">
        <f>IFERROR(SUMIFS(支线运输综合报表!$AO:$AO,支线运输综合报表!$AD:$AD,$A7,支线运输综合报表!$AP:$AP,X$2,支线运输综合报表!$E:$E,"Coleta")/COUNTIFS(支线运输综合报表!$AD:$AD,$A7,支线运输综合报表!$AP:$AP,X$2,支线运输综合报表!$E:$E,"Coleta"),0)</f>
        <v>0</v>
      </c>
      <c r="Y7" s="9">
        <f>IFERROR(SUMIFS(支线运输综合报表!$AO:$AO,支线运输综合报表!$AD:$AD,$A7,支线运输综合报表!$AP:$AP,Y$2,支线运输综合报表!$E:$E,"Coleta")/COUNTIFS(支线运输综合报表!$AD:$AD,$A7,支线运输综合报表!$AP:$AP,Y$2,支线运输综合报表!$E:$E,"Coleta"),0)</f>
        <v>0</v>
      </c>
      <c r="Z7" s="9">
        <f>IFERROR(SUMIFS(支线运输综合报表!$AO:$AO,支线运输综合报表!$AD:$AD,$A7,支线运输综合报表!$AP:$AP,Z$2,支线运输综合报表!$E:$E,"Coleta")/COUNTIFS(支线运输综合报表!$AD:$AD,$A7,支线运输综合报表!$AP:$AP,Z$2,支线运输综合报表!$E:$E,"Coleta"),0)</f>
        <v>0</v>
      </c>
      <c r="AA7" s="9">
        <f>IFERROR(SUMIFS(支线运输综合报表!$AO:$AO,支线运输综合报表!$AD:$AD,$A7,支线运输综合报表!$AP:$AP,AA$2,支线运输综合报表!$E:$E,"Coleta")/COUNTIFS(支线运输综合报表!$AD:$AD,$A7,支线运输综合报表!$AP:$AP,AA$2,支线运输综合报表!$E:$E,"Coleta"),0)</f>
        <v>0</v>
      </c>
      <c r="AB7" s="9">
        <f>IFERROR(SUMIFS(支线运输综合报表!$AO:$AO,支线运输综合报表!$AD:$AD,$A7,支线运输综合报表!$AP:$AP,AB$2,支线运输综合报表!$E:$E,"Coleta")/COUNTIFS(支线运输综合报表!$AD:$AD,$A7,支线运输综合报表!$AP:$AP,AB$2,支线运输综合报表!$E:$E,"Coleta"),0)</f>
        <v>0</v>
      </c>
      <c r="AC7" s="9">
        <f>IFERROR(SUMIFS(支线运输综合报表!$AO:$AO,支线运输综合报表!$AD:$AD,$A7,支线运输综合报表!$AP:$AP,AC$2,支线运输综合报表!$E:$E,"Coleta")/COUNTIFS(支线运输综合报表!$AD:$AD,$A7,支线运输综合报表!$AP:$AP,AC$2,支线运输综合报表!$E:$E,"Coleta"),0)</f>
        <v>0</v>
      </c>
      <c r="AD7" s="9">
        <f>IFERROR(SUMIFS(支线运输综合报表!$AO:$AO,支线运输综合报表!$AD:$AD,$A7,支线运输综合报表!$AP:$AP,AD$2,支线运输综合报表!$E:$E,"Coleta")/COUNTIFS(支线运输综合报表!$AD:$AD,$A7,支线运输综合报表!$AP:$AP,AD$2,支线运输综合报表!$E:$E,"Coleta"),0)</f>
        <v>0</v>
      </c>
      <c r="AE7" s="9">
        <f>IFERROR(SUMIFS(支线运输综合报表!$AO:$AO,支线运输综合报表!$AD:$AD,$A7,支线运输综合报表!$AP:$AP,AE$2,支线运输综合报表!$E:$E,"Coleta")/COUNTIFS(支线运输综合报表!$AD:$AD,$A7,支线运输综合报表!$AP:$AP,AE$2,支线运输综合报表!$E:$E,"Coleta"),0)</f>
        <v>0</v>
      </c>
      <c r="AF7" s="9">
        <f>IFERROR(SUMIFS(支线运输综合报表!$AO:$AO,支线运输综合报表!$AD:$AD,$A7,支线运输综合报表!$AP:$AP,AF$2,支线运输综合报表!$E:$E,"Coleta")/COUNTIFS(支线运输综合报表!$AD:$AD,$A7,支线运输综合报表!$AP:$AP,AF$2,支线运输综合报表!$E:$E,"Coleta"),0)</f>
        <v>0</v>
      </c>
      <c r="AG7" s="9">
        <f>IFERROR(SUMIFS(支线运输综合报表!$AO:$AO,支线运输综合报表!$AD:$AD,$A7,支线运输综合报表!$AP:$AP,AG$2,支线运输综合报表!$E:$E,"Coleta")/COUNTIFS(支线运输综合报表!$AD:$AD,$A7,支线运输综合报表!$AP:$AP,AG$2,支线运输综合报表!$E:$E,"Coleta"),0)</f>
        <v>0</v>
      </c>
      <c r="AH7" s="9">
        <f>IFERROR(SUMIFS(支线运输综合报表!$AO:$AO,支线运输综合报表!$AD:$AD,$A7,支线运输综合报表!$AP:$AP,AH$2,支线运输综合报表!$E:$E,"Coleta")/COUNTIFS(支线运输综合报表!$AD:$AD,$A7,支线运输综合报表!$AP:$AP,AH$2,支线运输综合报表!$E:$E,"Coleta"),0)</f>
        <v>0</v>
      </c>
      <c r="AI7" s="6"/>
    </row>
    <row r="8" ht="15.6" spans="1:35">
      <c r="A8" s="7" t="s">
        <v>168</v>
      </c>
      <c r="B8" s="8">
        <f>G8-F8</f>
        <v>0</v>
      </c>
      <c r="C8" s="9">
        <f>IFERROR(SUMIFS(支线运输综合报表!$AO:$AO,支线运输综合报表!$AD:$AD,$A8,支线运输综合报表!$E:$E,"Coleta")/COUNTIFS(支线运输综合报表!$AD:$AD,$A8,支线运输综合报表!$E:$E,"Coleta"),0)</f>
        <v>1</v>
      </c>
      <c r="D8" s="9">
        <f>IFERROR(SUMIFS(支线运输综合报表!$AO:$AO,支线运输综合报表!$AD:$AD,$A8,支线运输综合报表!$AP:$AP,D$2,支线运输综合报表!$E:$E,"Coleta")/COUNTIFS(支线运输综合报表!$AD:$AD,$A8,支线运输综合报表!$AP:$AP,D$2,支线运输综合报表!$E:$E,"Coleta"),0)</f>
        <v>1</v>
      </c>
      <c r="E8" s="9">
        <f>IFERROR(SUMIFS(支线运输综合报表!$AO:$AO,支线运输综合报表!$AD:$AD,$A8,支线运输综合报表!$AP:$AP,E$2,支线运输综合报表!$E:$E,"Coleta")/COUNTIFS(支线运输综合报表!$AD:$AD,$A8,支线运输综合报表!$AP:$AP,E$2,支线运输综合报表!$E:$E,"Coleta"),0)</f>
        <v>1</v>
      </c>
      <c r="F8" s="9">
        <f>IFERROR(SUMIFS(支线运输综合报表!$AO:$AO,支线运输综合报表!$AD:$AD,$A8,支线运输综合报表!$AP:$AP,F$2,支线运输综合报表!$E:$E,"Coleta")/COUNTIFS(支线运输综合报表!$AD:$AD,$A8,支线运输综合报表!$AP:$AP,F$2,支线运输综合报表!$E:$E,"Coleta"),0)</f>
        <v>1</v>
      </c>
      <c r="G8" s="9">
        <f>IFERROR(SUMIFS(支线运输综合报表!$AO:$AO,支线运输综合报表!$AD:$AD,$A8,支线运输综合报表!$AP:$AP,G$2,支线运输综合报表!$E:$E,"Coleta")/COUNTIFS(支线运输综合报表!$AD:$AD,$A8,支线运输综合报表!$AP:$AP,G$2,支线运输综合报表!$E:$E,"Coleta"),0)</f>
        <v>1</v>
      </c>
      <c r="H8" s="9">
        <f>IFERROR(SUMIFS(支线运输综合报表!$AO:$AO,支线运输综合报表!$AD:$AD,$A8,支线运输综合报表!$AP:$AP,H$2,支线运输综合报表!$E:$E,"Coleta")/COUNTIFS(支线运输综合报表!$AD:$AD,$A8,支线运输综合报表!$AP:$AP,H$2,支线运输综合报表!$E:$E,"Coleta"),0)</f>
        <v>0</v>
      </c>
      <c r="I8" s="9">
        <f>IFERROR(SUMIFS(支线运输综合报表!$AO:$AO,支线运输综合报表!$AD:$AD,$A8,支线运输综合报表!$AP:$AP,I$2,支线运输综合报表!$E:$E,"Coleta")/COUNTIFS(支线运输综合报表!$AD:$AD,$A8,支线运输综合报表!$AP:$AP,I$2,支线运输综合报表!$E:$E,"Coleta"),0)</f>
        <v>0</v>
      </c>
      <c r="J8" s="9">
        <f>IFERROR(SUMIFS(支线运输综合报表!$AO:$AO,支线运输综合报表!$AD:$AD,$A8,支线运输综合报表!$AP:$AP,J$2,支线运输综合报表!$E:$E,"Coleta")/COUNTIFS(支线运输综合报表!$AD:$AD,$A8,支线运输综合报表!$AP:$AP,J$2,支线运输综合报表!$E:$E,"Coleta"),0)</f>
        <v>0</v>
      </c>
      <c r="K8" s="9">
        <f>IFERROR(SUMIFS(支线运输综合报表!$AO:$AO,支线运输综合报表!$AD:$AD,$A8,支线运输综合报表!$AP:$AP,K$2,支线运输综合报表!$E:$E,"Coleta")/COUNTIFS(支线运输综合报表!$AD:$AD,$A8,支线运输综合报表!$AP:$AP,K$2,支线运输综合报表!$E:$E,"Coleta"),0)</f>
        <v>0</v>
      </c>
      <c r="L8" s="9">
        <f>IFERROR(SUMIFS(支线运输综合报表!$AO:$AO,支线运输综合报表!$AD:$AD,$A8,支线运输综合报表!$AP:$AP,L$2,支线运输综合报表!$E:$E,"Coleta")/COUNTIFS(支线运输综合报表!$AD:$AD,$A8,支线运输综合报表!$AP:$AP,L$2,支线运输综合报表!$E:$E,"Coleta"),0)</f>
        <v>0</v>
      </c>
      <c r="M8" s="9">
        <f>IFERROR(SUMIFS(支线运输综合报表!$AO:$AO,支线运输综合报表!$AD:$AD,$A8,支线运输综合报表!$AP:$AP,M$2,支线运输综合报表!$E:$E,"Coleta")/COUNTIFS(支线运输综合报表!$AD:$AD,$A8,支线运输综合报表!$AP:$AP,M$2,支线运输综合报表!$E:$E,"Coleta"),0)</f>
        <v>0</v>
      </c>
      <c r="N8" s="9">
        <f>IFERROR(SUMIFS(支线运输综合报表!$AO:$AO,支线运输综合报表!$AD:$AD,$A8,支线运输综合报表!$AP:$AP,N$2,支线运输综合报表!$E:$E,"Coleta")/COUNTIFS(支线运输综合报表!$AD:$AD,$A8,支线运输综合报表!$AP:$AP,N$2,支线运输综合报表!$E:$E,"Coleta"),0)</f>
        <v>0</v>
      </c>
      <c r="O8" s="9">
        <f>IFERROR(SUMIFS(支线运输综合报表!$AO:$AO,支线运输综合报表!$AD:$AD,$A8,支线运输综合报表!$AP:$AP,O$2,支线运输综合报表!$E:$E,"Coleta")/COUNTIFS(支线运输综合报表!$AD:$AD,$A8,支线运输综合报表!$AP:$AP,O$2,支线运输综合报表!$E:$E,"Coleta"),0)</f>
        <v>0</v>
      </c>
      <c r="P8" s="9">
        <f>IFERROR(SUMIFS(支线运输综合报表!$AO:$AO,支线运输综合报表!$AD:$AD,$A8,支线运输综合报表!$AP:$AP,P$2,支线运输综合报表!$E:$E,"Coleta")/COUNTIFS(支线运输综合报表!$AD:$AD,$A8,支线运输综合报表!$AP:$AP,P$2,支线运输综合报表!$E:$E,"Coleta"),0)</f>
        <v>0</v>
      </c>
      <c r="Q8" s="9">
        <f>IFERROR(SUMIFS(支线运输综合报表!$AO:$AO,支线运输综合报表!$AD:$AD,$A8,支线运输综合报表!$AP:$AP,Q$2,支线运输综合报表!$E:$E,"Coleta")/COUNTIFS(支线运输综合报表!$AD:$AD,$A8,支线运输综合报表!$AP:$AP,Q$2,支线运输综合报表!$E:$E,"Coleta"),0)</f>
        <v>0</v>
      </c>
      <c r="R8" s="9">
        <f>IFERROR(SUMIFS(支线运输综合报表!$AO:$AO,支线运输综合报表!$AD:$AD,$A8,支线运输综合报表!$AP:$AP,R$2,支线运输综合报表!$E:$E,"Coleta")/COUNTIFS(支线运输综合报表!$AD:$AD,$A8,支线运输综合报表!$AP:$AP,R$2,支线运输综合报表!$E:$E,"Coleta"),0)</f>
        <v>0</v>
      </c>
      <c r="S8" s="9">
        <f>IFERROR(SUMIFS(支线运输综合报表!$AO:$AO,支线运输综合报表!$AD:$AD,$A8,支线运输综合报表!$AP:$AP,S$2,支线运输综合报表!$E:$E,"Coleta")/COUNTIFS(支线运输综合报表!$AD:$AD,$A8,支线运输综合报表!$AP:$AP,S$2,支线运输综合报表!$E:$E,"Coleta"),0)</f>
        <v>0</v>
      </c>
      <c r="T8" s="9">
        <f>IFERROR(SUMIFS(支线运输综合报表!$AO:$AO,支线运输综合报表!$AD:$AD,$A8,支线运输综合报表!$AP:$AP,T$2,支线运输综合报表!$E:$E,"Coleta")/COUNTIFS(支线运输综合报表!$AD:$AD,$A8,支线运输综合报表!$AP:$AP,T$2,支线运输综合报表!$E:$E,"Coleta"),0)</f>
        <v>0</v>
      </c>
      <c r="U8" s="9">
        <f>IFERROR(SUMIFS(支线运输综合报表!$AO:$AO,支线运输综合报表!$AD:$AD,$A8,支线运输综合报表!$AP:$AP,U$2,支线运输综合报表!$E:$E,"Coleta")/COUNTIFS(支线运输综合报表!$AD:$AD,$A8,支线运输综合报表!$AP:$AP,U$2,支线运输综合报表!$E:$E,"Coleta"),0)</f>
        <v>0</v>
      </c>
      <c r="V8" s="9">
        <f>IFERROR(SUMIFS(支线运输综合报表!$AO:$AO,支线运输综合报表!$AD:$AD,$A8,支线运输综合报表!$AP:$AP,V$2,支线运输综合报表!$E:$E,"Coleta")/COUNTIFS(支线运输综合报表!$AD:$AD,$A8,支线运输综合报表!$AP:$AP,V$2,支线运输综合报表!$E:$E,"Coleta"),0)</f>
        <v>0</v>
      </c>
      <c r="W8" s="9">
        <f>IFERROR(SUMIFS(支线运输综合报表!$AO:$AO,支线运输综合报表!$AD:$AD,$A8,支线运输综合报表!$AP:$AP,W$2,支线运输综合报表!$E:$E,"Coleta")/COUNTIFS(支线运输综合报表!$AD:$AD,$A8,支线运输综合报表!$AP:$AP,W$2,支线运输综合报表!$E:$E,"Coleta"),0)</f>
        <v>0</v>
      </c>
      <c r="X8" s="9">
        <f>IFERROR(SUMIFS(支线运输综合报表!$AO:$AO,支线运输综合报表!$AD:$AD,$A8,支线运输综合报表!$AP:$AP,X$2,支线运输综合报表!$E:$E,"Coleta")/COUNTIFS(支线运输综合报表!$AD:$AD,$A8,支线运输综合报表!$AP:$AP,X$2,支线运输综合报表!$E:$E,"Coleta"),0)</f>
        <v>0</v>
      </c>
      <c r="Y8" s="9">
        <f>IFERROR(SUMIFS(支线运输综合报表!$AO:$AO,支线运输综合报表!$AD:$AD,$A8,支线运输综合报表!$AP:$AP,Y$2,支线运输综合报表!$E:$E,"Coleta")/COUNTIFS(支线运输综合报表!$AD:$AD,$A8,支线运输综合报表!$AP:$AP,Y$2,支线运输综合报表!$E:$E,"Coleta"),0)</f>
        <v>0</v>
      </c>
      <c r="Z8" s="9">
        <f>IFERROR(SUMIFS(支线运输综合报表!$AO:$AO,支线运输综合报表!$AD:$AD,$A8,支线运输综合报表!$AP:$AP,Z$2,支线运输综合报表!$E:$E,"Coleta")/COUNTIFS(支线运输综合报表!$AD:$AD,$A8,支线运输综合报表!$AP:$AP,Z$2,支线运输综合报表!$E:$E,"Coleta"),0)</f>
        <v>0</v>
      </c>
      <c r="AA8" s="9">
        <f>IFERROR(SUMIFS(支线运输综合报表!$AO:$AO,支线运输综合报表!$AD:$AD,$A8,支线运输综合报表!$AP:$AP,AA$2,支线运输综合报表!$E:$E,"Coleta")/COUNTIFS(支线运输综合报表!$AD:$AD,$A8,支线运输综合报表!$AP:$AP,AA$2,支线运输综合报表!$E:$E,"Coleta"),0)</f>
        <v>0</v>
      </c>
      <c r="AB8" s="9">
        <f>IFERROR(SUMIFS(支线运输综合报表!$AO:$AO,支线运输综合报表!$AD:$AD,$A8,支线运输综合报表!$AP:$AP,AB$2,支线运输综合报表!$E:$E,"Coleta")/COUNTIFS(支线运输综合报表!$AD:$AD,$A8,支线运输综合报表!$AP:$AP,AB$2,支线运输综合报表!$E:$E,"Coleta"),0)</f>
        <v>0</v>
      </c>
      <c r="AC8" s="9">
        <f>IFERROR(SUMIFS(支线运输综合报表!$AO:$AO,支线运输综合报表!$AD:$AD,$A8,支线运输综合报表!$AP:$AP,AC$2,支线运输综合报表!$E:$E,"Coleta")/COUNTIFS(支线运输综合报表!$AD:$AD,$A8,支线运输综合报表!$AP:$AP,AC$2,支线运输综合报表!$E:$E,"Coleta"),0)</f>
        <v>0</v>
      </c>
      <c r="AD8" s="9">
        <f>IFERROR(SUMIFS(支线运输综合报表!$AO:$AO,支线运输综合报表!$AD:$AD,$A8,支线运输综合报表!$AP:$AP,AD$2,支线运输综合报表!$E:$E,"Coleta")/COUNTIFS(支线运输综合报表!$AD:$AD,$A8,支线运输综合报表!$AP:$AP,AD$2,支线运输综合报表!$E:$E,"Coleta"),0)</f>
        <v>0</v>
      </c>
      <c r="AE8" s="9">
        <f>IFERROR(SUMIFS(支线运输综合报表!$AO:$AO,支线运输综合报表!$AD:$AD,$A8,支线运输综合报表!$AP:$AP,AE$2,支线运输综合报表!$E:$E,"Coleta")/COUNTIFS(支线运输综合报表!$AD:$AD,$A8,支线运输综合报表!$AP:$AP,AE$2,支线运输综合报表!$E:$E,"Coleta"),0)</f>
        <v>0</v>
      </c>
      <c r="AF8" s="9">
        <f>IFERROR(SUMIFS(支线运输综合报表!$AO:$AO,支线运输综合报表!$AD:$AD,$A8,支线运输综合报表!$AP:$AP,AF$2,支线运输综合报表!$E:$E,"Coleta")/COUNTIFS(支线运输综合报表!$AD:$AD,$A8,支线运输综合报表!$AP:$AP,AF$2,支线运输综合报表!$E:$E,"Coleta"),0)</f>
        <v>0</v>
      </c>
      <c r="AG8" s="9">
        <f>IFERROR(SUMIFS(支线运输综合报表!$AO:$AO,支线运输综合报表!$AD:$AD,$A8,支线运输综合报表!$AP:$AP,AG$2,支线运输综合报表!$E:$E,"Coleta")/COUNTIFS(支线运输综合报表!$AD:$AD,$A8,支线运输综合报表!$AP:$AP,AG$2,支线运输综合报表!$E:$E,"Coleta"),0)</f>
        <v>0</v>
      </c>
      <c r="AH8" s="9">
        <f>IFERROR(SUMIFS(支线运输综合报表!$AO:$AO,支线运输综合报表!$AD:$AD,$A8,支线运输综合报表!$AP:$AP,AH$2,支线运输综合报表!$E:$E,"Coleta")/COUNTIFS(支线运输综合报表!$AD:$AD,$A8,支线运输综合报表!$AP:$AP,AH$2,支线运输综合报表!$E:$E,"Coleta"),0)</f>
        <v>0</v>
      </c>
      <c r="AI8" s="6"/>
    </row>
    <row r="9" ht="15.6" spans="1:35">
      <c r="A9" s="7" t="s">
        <v>70</v>
      </c>
      <c r="B9" s="8">
        <f>G9-F9</f>
        <v>0</v>
      </c>
      <c r="C9" s="9">
        <f>IFERROR(SUMIFS(支线运输综合报表!$AO:$AO,支线运输综合报表!$AD:$AD,$A9,支线运输综合报表!$E:$E,"Coleta")/COUNTIFS(支线运输综合报表!$AD:$AD,$A9,支线运输综合报表!$E:$E,"Coleta"),0)</f>
        <v>0.571428571428571</v>
      </c>
      <c r="D9" s="9">
        <f>IFERROR(SUMIFS(支线运输综合报表!$AO:$AO,支线运输综合报表!$AD:$AD,$A9,支线运输综合报表!$AP:$AP,D$2,支线运输综合报表!$E:$E,"Coleta")/COUNTIFS(支线运输综合报表!$AD:$AD,$A9,支线运输综合报表!$AP:$AP,D$2,支线运输综合报表!$E:$E,"Coleta"),0)</f>
        <v>0.555555555555556</v>
      </c>
      <c r="E9" s="9">
        <f>IFERROR(SUMIFS(支线运输综合报表!$AO:$AO,支线运输综合报表!$AD:$AD,$A9,支线运输综合报表!$AP:$AP,E$2,支线运输综合报表!$E:$E,"Coleta")/COUNTIFS(支线运输综合报表!$AD:$AD,$A9,支线运输综合报表!$AP:$AP,E$2,支线运输综合报表!$E:$E,"Coleta"),0)</f>
        <v>0.666666666666667</v>
      </c>
      <c r="F9" s="9">
        <f>IFERROR(SUMIFS(支线运输综合报表!$AO:$AO,支线运输综合报表!$AD:$AD,$A9,支线运输综合报表!$AP:$AP,F$2,支线运输综合报表!$E:$E,"Coleta")/COUNTIFS(支线运输综合报表!$AD:$AD,$A9,支线运输综合报表!$AP:$AP,F$2,支线运输综合报表!$E:$E,"Coleta"),0)</f>
        <v>0.5</v>
      </c>
      <c r="G9" s="9">
        <f>IFERROR(SUMIFS(支线运输综合报表!$AO:$AO,支线运输综合报表!$AD:$AD,$A9,支线运输综合报表!$AP:$AP,G$2,支线运输综合报表!$E:$E,"Coleta")/COUNTIFS(支线运输综合报表!$AD:$AD,$A9,支线运输综合报表!$AP:$AP,G$2,支线运输综合报表!$E:$E,"Coleta"),0)</f>
        <v>0.5</v>
      </c>
      <c r="H9" s="9">
        <f>IFERROR(SUMIFS(支线运输综合报表!$AO:$AO,支线运输综合报表!$AD:$AD,$A9,支线运输综合报表!$AP:$AP,H$2,支线运输综合报表!$E:$E,"Coleta")/COUNTIFS(支线运输综合报表!$AD:$AD,$A9,支线运输综合报表!$AP:$AP,H$2,支线运输综合报表!$E:$E,"Coleta"),0)</f>
        <v>0</v>
      </c>
      <c r="I9" s="9">
        <f>IFERROR(SUMIFS(支线运输综合报表!$AO:$AO,支线运输综合报表!$AD:$AD,$A9,支线运输综合报表!$AP:$AP,I$2,支线运输综合报表!$E:$E,"Coleta")/COUNTIFS(支线运输综合报表!$AD:$AD,$A9,支线运输综合报表!$AP:$AP,I$2,支线运输综合报表!$E:$E,"Coleta"),0)</f>
        <v>0</v>
      </c>
      <c r="J9" s="9">
        <f>IFERROR(SUMIFS(支线运输综合报表!$AO:$AO,支线运输综合报表!$AD:$AD,$A9,支线运输综合报表!$AP:$AP,J$2,支线运输综合报表!$E:$E,"Coleta")/COUNTIFS(支线运输综合报表!$AD:$AD,$A9,支线运输综合报表!$AP:$AP,J$2,支线运输综合报表!$E:$E,"Coleta"),0)</f>
        <v>0</v>
      </c>
      <c r="K9" s="9">
        <f>IFERROR(SUMIFS(支线运输综合报表!$AO:$AO,支线运输综合报表!$AD:$AD,$A9,支线运输综合报表!$AP:$AP,K$2,支线运输综合报表!$E:$E,"Coleta")/COUNTIFS(支线运输综合报表!$AD:$AD,$A9,支线运输综合报表!$AP:$AP,K$2,支线运输综合报表!$E:$E,"Coleta"),0)</f>
        <v>0</v>
      </c>
      <c r="L9" s="9">
        <f>IFERROR(SUMIFS(支线运输综合报表!$AO:$AO,支线运输综合报表!$AD:$AD,$A9,支线运输综合报表!$AP:$AP,L$2,支线运输综合报表!$E:$E,"Coleta")/COUNTIFS(支线运输综合报表!$AD:$AD,$A9,支线运输综合报表!$AP:$AP,L$2,支线运输综合报表!$E:$E,"Coleta"),0)</f>
        <v>0</v>
      </c>
      <c r="M9" s="9">
        <f>IFERROR(SUMIFS(支线运输综合报表!$AO:$AO,支线运输综合报表!$AD:$AD,$A9,支线运输综合报表!$AP:$AP,M$2,支线运输综合报表!$E:$E,"Coleta")/COUNTIFS(支线运输综合报表!$AD:$AD,$A9,支线运输综合报表!$AP:$AP,M$2,支线运输综合报表!$E:$E,"Coleta"),0)</f>
        <v>0</v>
      </c>
      <c r="N9" s="9">
        <f>IFERROR(SUMIFS(支线运输综合报表!$AO:$AO,支线运输综合报表!$AD:$AD,$A9,支线运输综合报表!$AP:$AP,N$2,支线运输综合报表!$E:$E,"Coleta")/COUNTIFS(支线运输综合报表!$AD:$AD,$A9,支线运输综合报表!$AP:$AP,N$2,支线运输综合报表!$E:$E,"Coleta"),0)</f>
        <v>0</v>
      </c>
      <c r="O9" s="9">
        <f>IFERROR(SUMIFS(支线运输综合报表!$AO:$AO,支线运输综合报表!$AD:$AD,$A9,支线运输综合报表!$AP:$AP,O$2,支线运输综合报表!$E:$E,"Coleta")/COUNTIFS(支线运输综合报表!$AD:$AD,$A9,支线运输综合报表!$AP:$AP,O$2,支线运输综合报表!$E:$E,"Coleta"),0)</f>
        <v>0</v>
      </c>
      <c r="P9" s="9">
        <f>IFERROR(SUMIFS(支线运输综合报表!$AO:$AO,支线运输综合报表!$AD:$AD,$A9,支线运输综合报表!$AP:$AP,P$2,支线运输综合报表!$E:$E,"Coleta")/COUNTIFS(支线运输综合报表!$AD:$AD,$A9,支线运输综合报表!$AP:$AP,P$2,支线运输综合报表!$E:$E,"Coleta"),0)</f>
        <v>0</v>
      </c>
      <c r="Q9" s="9">
        <f>IFERROR(SUMIFS(支线运输综合报表!$AO:$AO,支线运输综合报表!$AD:$AD,$A9,支线运输综合报表!$AP:$AP,Q$2,支线运输综合报表!$E:$E,"Coleta")/COUNTIFS(支线运输综合报表!$AD:$AD,$A9,支线运输综合报表!$AP:$AP,Q$2,支线运输综合报表!$E:$E,"Coleta"),0)</f>
        <v>0</v>
      </c>
      <c r="R9" s="9">
        <f>IFERROR(SUMIFS(支线运输综合报表!$AO:$AO,支线运输综合报表!$AD:$AD,$A9,支线运输综合报表!$AP:$AP,R$2,支线运输综合报表!$E:$E,"Coleta")/COUNTIFS(支线运输综合报表!$AD:$AD,$A9,支线运输综合报表!$AP:$AP,R$2,支线运输综合报表!$E:$E,"Coleta"),0)</f>
        <v>0</v>
      </c>
      <c r="S9" s="9">
        <f>IFERROR(SUMIFS(支线运输综合报表!$AO:$AO,支线运输综合报表!$AD:$AD,$A9,支线运输综合报表!$AP:$AP,S$2,支线运输综合报表!$E:$E,"Coleta")/COUNTIFS(支线运输综合报表!$AD:$AD,$A9,支线运输综合报表!$AP:$AP,S$2,支线运输综合报表!$E:$E,"Coleta"),0)</f>
        <v>0</v>
      </c>
      <c r="T9" s="9">
        <f>IFERROR(SUMIFS(支线运输综合报表!$AO:$AO,支线运输综合报表!$AD:$AD,$A9,支线运输综合报表!$AP:$AP,T$2,支线运输综合报表!$E:$E,"Coleta")/COUNTIFS(支线运输综合报表!$AD:$AD,$A9,支线运输综合报表!$AP:$AP,T$2,支线运输综合报表!$E:$E,"Coleta"),0)</f>
        <v>0</v>
      </c>
      <c r="U9" s="9">
        <f>IFERROR(SUMIFS(支线运输综合报表!$AO:$AO,支线运输综合报表!$AD:$AD,$A9,支线运输综合报表!$AP:$AP,U$2,支线运输综合报表!$E:$E,"Coleta")/COUNTIFS(支线运输综合报表!$AD:$AD,$A9,支线运输综合报表!$AP:$AP,U$2,支线运输综合报表!$E:$E,"Coleta"),0)</f>
        <v>0</v>
      </c>
      <c r="V9" s="9">
        <f>IFERROR(SUMIFS(支线运输综合报表!$AO:$AO,支线运输综合报表!$AD:$AD,$A9,支线运输综合报表!$AP:$AP,V$2,支线运输综合报表!$E:$E,"Coleta")/COUNTIFS(支线运输综合报表!$AD:$AD,$A9,支线运输综合报表!$AP:$AP,V$2,支线运输综合报表!$E:$E,"Coleta"),0)</f>
        <v>0</v>
      </c>
      <c r="W9" s="9">
        <f>IFERROR(SUMIFS(支线运输综合报表!$AO:$AO,支线运输综合报表!$AD:$AD,$A9,支线运输综合报表!$AP:$AP,W$2,支线运输综合报表!$E:$E,"Coleta")/COUNTIFS(支线运输综合报表!$AD:$AD,$A9,支线运输综合报表!$AP:$AP,W$2,支线运输综合报表!$E:$E,"Coleta"),0)</f>
        <v>0</v>
      </c>
      <c r="X9" s="9">
        <f>IFERROR(SUMIFS(支线运输综合报表!$AO:$AO,支线运输综合报表!$AD:$AD,$A9,支线运输综合报表!$AP:$AP,X$2,支线运输综合报表!$E:$E,"Coleta")/COUNTIFS(支线运输综合报表!$AD:$AD,$A9,支线运输综合报表!$AP:$AP,X$2,支线运输综合报表!$E:$E,"Coleta"),0)</f>
        <v>0</v>
      </c>
      <c r="Y9" s="9">
        <f>IFERROR(SUMIFS(支线运输综合报表!$AO:$AO,支线运输综合报表!$AD:$AD,$A9,支线运输综合报表!$AP:$AP,Y$2,支线运输综合报表!$E:$E,"Coleta")/COUNTIFS(支线运输综合报表!$AD:$AD,$A9,支线运输综合报表!$AP:$AP,Y$2,支线运输综合报表!$E:$E,"Coleta"),0)</f>
        <v>0</v>
      </c>
      <c r="Z9" s="9">
        <f>IFERROR(SUMIFS(支线运输综合报表!$AO:$AO,支线运输综合报表!$AD:$AD,$A9,支线运输综合报表!$AP:$AP,Z$2,支线运输综合报表!$E:$E,"Coleta")/COUNTIFS(支线运输综合报表!$AD:$AD,$A9,支线运输综合报表!$AP:$AP,Z$2,支线运输综合报表!$E:$E,"Coleta"),0)</f>
        <v>0</v>
      </c>
      <c r="AA9" s="9">
        <f>IFERROR(SUMIFS(支线运输综合报表!$AO:$AO,支线运输综合报表!$AD:$AD,$A9,支线运输综合报表!$AP:$AP,AA$2,支线运输综合报表!$E:$E,"Coleta")/COUNTIFS(支线运输综合报表!$AD:$AD,$A9,支线运输综合报表!$AP:$AP,AA$2,支线运输综合报表!$E:$E,"Coleta"),0)</f>
        <v>0</v>
      </c>
      <c r="AB9" s="9">
        <f>IFERROR(SUMIFS(支线运输综合报表!$AO:$AO,支线运输综合报表!$AD:$AD,$A9,支线运输综合报表!$AP:$AP,AB$2,支线运输综合报表!$E:$E,"Coleta")/COUNTIFS(支线运输综合报表!$AD:$AD,$A9,支线运输综合报表!$AP:$AP,AB$2,支线运输综合报表!$E:$E,"Coleta"),0)</f>
        <v>0</v>
      </c>
      <c r="AC9" s="9">
        <f>IFERROR(SUMIFS(支线运输综合报表!$AO:$AO,支线运输综合报表!$AD:$AD,$A9,支线运输综合报表!$AP:$AP,AC$2,支线运输综合报表!$E:$E,"Coleta")/COUNTIFS(支线运输综合报表!$AD:$AD,$A9,支线运输综合报表!$AP:$AP,AC$2,支线运输综合报表!$E:$E,"Coleta"),0)</f>
        <v>0</v>
      </c>
      <c r="AD9" s="9">
        <f>IFERROR(SUMIFS(支线运输综合报表!$AO:$AO,支线运输综合报表!$AD:$AD,$A9,支线运输综合报表!$AP:$AP,AD$2,支线运输综合报表!$E:$E,"Coleta")/COUNTIFS(支线运输综合报表!$AD:$AD,$A9,支线运输综合报表!$AP:$AP,AD$2,支线运输综合报表!$E:$E,"Coleta"),0)</f>
        <v>0</v>
      </c>
      <c r="AE9" s="9">
        <f>IFERROR(SUMIFS(支线运输综合报表!$AO:$AO,支线运输综合报表!$AD:$AD,$A9,支线运输综合报表!$AP:$AP,AE$2,支线运输综合报表!$E:$E,"Coleta")/COUNTIFS(支线运输综合报表!$AD:$AD,$A9,支线运输综合报表!$AP:$AP,AE$2,支线运输综合报表!$E:$E,"Coleta"),0)</f>
        <v>0</v>
      </c>
      <c r="AF9" s="9">
        <f>IFERROR(SUMIFS(支线运输综合报表!$AO:$AO,支线运输综合报表!$AD:$AD,$A9,支线运输综合报表!$AP:$AP,AF$2,支线运输综合报表!$E:$E,"Coleta")/COUNTIFS(支线运输综合报表!$AD:$AD,$A9,支线运输综合报表!$AP:$AP,AF$2,支线运输综合报表!$E:$E,"Coleta"),0)</f>
        <v>0</v>
      </c>
      <c r="AG9" s="9">
        <f>IFERROR(SUMIFS(支线运输综合报表!$AO:$AO,支线运输综合报表!$AD:$AD,$A9,支线运输综合报表!$AP:$AP,AG$2,支线运输综合报表!$E:$E,"Coleta")/COUNTIFS(支线运输综合报表!$AD:$AD,$A9,支线运输综合报表!$AP:$AP,AG$2,支线运输综合报表!$E:$E,"Coleta"),0)</f>
        <v>0</v>
      </c>
      <c r="AH9" s="9">
        <f>IFERROR(SUMIFS(支线运输综合报表!$AO:$AO,支线运输综合报表!$AD:$AD,$A9,支线运输综合报表!$AP:$AP,AH$2,支线运输综合报表!$E:$E,"Coleta")/COUNTIFS(支线运输综合报表!$AD:$AD,$A9,支线运输综合报表!$AP:$AP,AH$2,支线运输综合报表!$E:$E,"Coleta"),0)</f>
        <v>0</v>
      </c>
      <c r="AI9" s="6"/>
    </row>
    <row r="10" ht="15.6" spans="1:35">
      <c r="A10" s="7" t="s">
        <v>94</v>
      </c>
      <c r="B10" s="8">
        <f>G10-F10</f>
        <v>0.1</v>
      </c>
      <c r="C10" s="9">
        <f>IFERROR(SUMIFS(支线运输综合报表!$AO:$AO,支线运输综合报表!$AD:$AD,$A10,支线运输综合报表!$E:$E,"Coleta")/COUNTIFS(支线运输综合报表!$AD:$AD,$A10,支线运输综合报表!$E:$E,"Coleta"),0)</f>
        <v>0.857142857142857</v>
      </c>
      <c r="D10" s="9">
        <f>IFERROR(SUMIFS(支线运输综合报表!$AO:$AO,支线运输综合报表!$AD:$AD,$A10,支线运输综合报表!$AP:$AP,D$2,支线运输综合报表!$E:$E,"Coleta")/COUNTIFS(支线运输综合报表!$AD:$AD,$A10,支线运输综合报表!$AP:$AP,D$2,支线运输综合报表!$E:$E,"Coleta"),0)</f>
        <v>0.733333333333333</v>
      </c>
      <c r="E10" s="9">
        <f>IFERROR(SUMIFS(支线运输综合报表!$AO:$AO,支线运输综合报表!$AD:$AD,$A10,支线运输综合报表!$AP:$AP,E$2,支线运输综合报表!$E:$E,"Coleta")/COUNTIFS(支线运输综合报表!$AD:$AD,$A10,支线运输综合报表!$AP:$AP,E$2,支线运输综合报表!$E:$E,"Coleta"),0)</f>
        <v>0.933333333333333</v>
      </c>
      <c r="F10" s="9">
        <f>IFERROR(SUMIFS(支线运输综合报表!$AO:$AO,支线运输综合报表!$AD:$AD,$A10,支线运输综合报表!$AP:$AP,F$2,支线运输综合报表!$E:$E,"Coleta")/COUNTIFS(支线运输综合报表!$AD:$AD,$A10,支线运输综合报表!$AP:$AP,F$2,支线运输综合报表!$E:$E,"Coleta"),0)</f>
        <v>0.9</v>
      </c>
      <c r="G10" s="9">
        <f>IFERROR(SUMIFS(支线运输综合报表!$AO:$AO,支线运输综合报表!$AD:$AD,$A10,支线运输综合报表!$AP:$AP,G$2,支线运输综合报表!$E:$E,"Coleta")/COUNTIFS(支线运输综合报表!$AD:$AD,$A10,支线运输综合报表!$AP:$AP,G$2,支线运输综合报表!$E:$E,"Coleta"),0)</f>
        <v>1</v>
      </c>
      <c r="H10" s="9">
        <f>IFERROR(SUMIFS(支线运输综合报表!$AO:$AO,支线运输综合报表!$AD:$AD,$A10,支线运输综合报表!$AP:$AP,H$2,支线运输综合报表!$E:$E,"Coleta")/COUNTIFS(支线运输综合报表!$AD:$AD,$A10,支线运输综合报表!$AP:$AP,H$2,支线运输综合报表!$E:$E,"Coleta"),0)</f>
        <v>0</v>
      </c>
      <c r="I10" s="9">
        <f>IFERROR(SUMIFS(支线运输综合报表!$AO:$AO,支线运输综合报表!$AD:$AD,$A10,支线运输综合报表!$AP:$AP,I$2,支线运输综合报表!$E:$E,"Coleta")/COUNTIFS(支线运输综合报表!$AD:$AD,$A10,支线运输综合报表!$AP:$AP,I$2,支线运输综合报表!$E:$E,"Coleta"),0)</f>
        <v>0</v>
      </c>
      <c r="J10" s="9">
        <f>IFERROR(SUMIFS(支线运输综合报表!$AO:$AO,支线运输综合报表!$AD:$AD,$A10,支线运输综合报表!$AP:$AP,J$2,支线运输综合报表!$E:$E,"Coleta")/COUNTIFS(支线运输综合报表!$AD:$AD,$A10,支线运输综合报表!$AP:$AP,J$2,支线运输综合报表!$E:$E,"Coleta"),0)</f>
        <v>0</v>
      </c>
      <c r="K10" s="9">
        <f>IFERROR(SUMIFS(支线运输综合报表!$AO:$AO,支线运输综合报表!$AD:$AD,$A10,支线运输综合报表!$AP:$AP,K$2,支线运输综合报表!$E:$E,"Coleta")/COUNTIFS(支线运输综合报表!$AD:$AD,$A10,支线运输综合报表!$AP:$AP,K$2,支线运输综合报表!$E:$E,"Coleta"),0)</f>
        <v>0</v>
      </c>
      <c r="L10" s="9">
        <f>IFERROR(SUMIFS(支线运输综合报表!$AO:$AO,支线运输综合报表!$AD:$AD,$A10,支线运输综合报表!$AP:$AP,L$2,支线运输综合报表!$E:$E,"Coleta")/COUNTIFS(支线运输综合报表!$AD:$AD,$A10,支线运输综合报表!$AP:$AP,L$2,支线运输综合报表!$E:$E,"Coleta"),0)</f>
        <v>0</v>
      </c>
      <c r="M10" s="9">
        <f>IFERROR(SUMIFS(支线运输综合报表!$AO:$AO,支线运输综合报表!$AD:$AD,$A10,支线运输综合报表!$AP:$AP,M$2,支线运输综合报表!$E:$E,"Coleta")/COUNTIFS(支线运输综合报表!$AD:$AD,$A10,支线运输综合报表!$AP:$AP,M$2,支线运输综合报表!$E:$E,"Coleta"),0)</f>
        <v>0</v>
      </c>
      <c r="N10" s="9">
        <f>IFERROR(SUMIFS(支线运输综合报表!$AO:$AO,支线运输综合报表!$AD:$AD,$A10,支线运输综合报表!$AP:$AP,N$2,支线运输综合报表!$E:$E,"Coleta")/COUNTIFS(支线运输综合报表!$AD:$AD,$A10,支线运输综合报表!$AP:$AP,N$2,支线运输综合报表!$E:$E,"Coleta"),0)</f>
        <v>0</v>
      </c>
      <c r="O10" s="9">
        <f>IFERROR(SUMIFS(支线运输综合报表!$AO:$AO,支线运输综合报表!$AD:$AD,$A10,支线运输综合报表!$AP:$AP,O$2,支线运输综合报表!$E:$E,"Coleta")/COUNTIFS(支线运输综合报表!$AD:$AD,$A10,支线运输综合报表!$AP:$AP,O$2,支线运输综合报表!$E:$E,"Coleta"),0)</f>
        <v>0</v>
      </c>
      <c r="P10" s="9">
        <f>IFERROR(SUMIFS(支线运输综合报表!$AO:$AO,支线运输综合报表!$AD:$AD,$A10,支线运输综合报表!$AP:$AP,P$2,支线运输综合报表!$E:$E,"Coleta")/COUNTIFS(支线运输综合报表!$AD:$AD,$A10,支线运输综合报表!$AP:$AP,P$2,支线运输综合报表!$E:$E,"Coleta"),0)</f>
        <v>0</v>
      </c>
      <c r="Q10" s="9">
        <f>IFERROR(SUMIFS(支线运输综合报表!$AO:$AO,支线运输综合报表!$AD:$AD,$A10,支线运输综合报表!$AP:$AP,Q$2,支线运输综合报表!$E:$E,"Coleta")/COUNTIFS(支线运输综合报表!$AD:$AD,$A10,支线运输综合报表!$AP:$AP,Q$2,支线运输综合报表!$E:$E,"Coleta"),0)</f>
        <v>0</v>
      </c>
      <c r="R10" s="9">
        <f>IFERROR(SUMIFS(支线运输综合报表!$AO:$AO,支线运输综合报表!$AD:$AD,$A10,支线运输综合报表!$AP:$AP,R$2,支线运输综合报表!$E:$E,"Coleta")/COUNTIFS(支线运输综合报表!$AD:$AD,$A10,支线运输综合报表!$AP:$AP,R$2,支线运输综合报表!$E:$E,"Coleta"),0)</f>
        <v>0</v>
      </c>
      <c r="S10" s="9">
        <f>IFERROR(SUMIFS(支线运输综合报表!$AO:$AO,支线运输综合报表!$AD:$AD,$A10,支线运输综合报表!$AP:$AP,S$2,支线运输综合报表!$E:$E,"Coleta")/COUNTIFS(支线运输综合报表!$AD:$AD,$A10,支线运输综合报表!$AP:$AP,S$2,支线运输综合报表!$E:$E,"Coleta"),0)</f>
        <v>0</v>
      </c>
      <c r="T10" s="9">
        <f>IFERROR(SUMIFS(支线运输综合报表!$AO:$AO,支线运输综合报表!$AD:$AD,$A10,支线运输综合报表!$AP:$AP,T$2,支线运输综合报表!$E:$E,"Coleta")/COUNTIFS(支线运输综合报表!$AD:$AD,$A10,支线运输综合报表!$AP:$AP,T$2,支线运输综合报表!$E:$E,"Coleta"),0)</f>
        <v>0</v>
      </c>
      <c r="U10" s="9">
        <f>IFERROR(SUMIFS(支线运输综合报表!$AO:$AO,支线运输综合报表!$AD:$AD,$A10,支线运输综合报表!$AP:$AP,U$2,支线运输综合报表!$E:$E,"Coleta")/COUNTIFS(支线运输综合报表!$AD:$AD,$A10,支线运输综合报表!$AP:$AP,U$2,支线运输综合报表!$E:$E,"Coleta"),0)</f>
        <v>0</v>
      </c>
      <c r="V10" s="9">
        <f>IFERROR(SUMIFS(支线运输综合报表!$AO:$AO,支线运输综合报表!$AD:$AD,$A10,支线运输综合报表!$AP:$AP,V$2,支线运输综合报表!$E:$E,"Coleta")/COUNTIFS(支线运输综合报表!$AD:$AD,$A10,支线运输综合报表!$AP:$AP,V$2,支线运输综合报表!$E:$E,"Coleta"),0)</f>
        <v>0</v>
      </c>
      <c r="W10" s="9">
        <f>IFERROR(SUMIFS(支线运输综合报表!$AO:$AO,支线运输综合报表!$AD:$AD,$A10,支线运输综合报表!$AP:$AP,W$2,支线运输综合报表!$E:$E,"Coleta")/COUNTIFS(支线运输综合报表!$AD:$AD,$A10,支线运输综合报表!$AP:$AP,W$2,支线运输综合报表!$E:$E,"Coleta"),0)</f>
        <v>0</v>
      </c>
      <c r="X10" s="9">
        <f>IFERROR(SUMIFS(支线运输综合报表!$AO:$AO,支线运输综合报表!$AD:$AD,$A10,支线运输综合报表!$AP:$AP,X$2,支线运输综合报表!$E:$E,"Coleta")/COUNTIFS(支线运输综合报表!$AD:$AD,$A10,支线运输综合报表!$AP:$AP,X$2,支线运输综合报表!$E:$E,"Coleta"),0)</f>
        <v>0</v>
      </c>
      <c r="Y10" s="9">
        <f>IFERROR(SUMIFS(支线运输综合报表!$AO:$AO,支线运输综合报表!$AD:$AD,$A10,支线运输综合报表!$AP:$AP,Y$2,支线运输综合报表!$E:$E,"Coleta")/COUNTIFS(支线运输综合报表!$AD:$AD,$A10,支线运输综合报表!$AP:$AP,Y$2,支线运输综合报表!$E:$E,"Coleta"),0)</f>
        <v>0</v>
      </c>
      <c r="Z10" s="9">
        <f>IFERROR(SUMIFS(支线运输综合报表!$AO:$AO,支线运输综合报表!$AD:$AD,$A10,支线运输综合报表!$AP:$AP,Z$2,支线运输综合报表!$E:$E,"Coleta")/COUNTIFS(支线运输综合报表!$AD:$AD,$A10,支线运输综合报表!$AP:$AP,Z$2,支线运输综合报表!$E:$E,"Coleta"),0)</f>
        <v>0</v>
      </c>
      <c r="AA10" s="9">
        <f>IFERROR(SUMIFS(支线运输综合报表!$AO:$AO,支线运输综合报表!$AD:$AD,$A10,支线运输综合报表!$AP:$AP,AA$2,支线运输综合报表!$E:$E,"Coleta")/COUNTIFS(支线运输综合报表!$AD:$AD,$A10,支线运输综合报表!$AP:$AP,AA$2,支线运输综合报表!$E:$E,"Coleta"),0)</f>
        <v>0</v>
      </c>
      <c r="AB10" s="9">
        <f>IFERROR(SUMIFS(支线运输综合报表!$AO:$AO,支线运输综合报表!$AD:$AD,$A10,支线运输综合报表!$AP:$AP,AB$2,支线运输综合报表!$E:$E,"Coleta")/COUNTIFS(支线运输综合报表!$AD:$AD,$A10,支线运输综合报表!$AP:$AP,AB$2,支线运输综合报表!$E:$E,"Coleta"),0)</f>
        <v>0</v>
      </c>
      <c r="AC10" s="9">
        <f>IFERROR(SUMIFS(支线运输综合报表!$AO:$AO,支线运输综合报表!$AD:$AD,$A10,支线运输综合报表!$AP:$AP,AC$2,支线运输综合报表!$E:$E,"Coleta")/COUNTIFS(支线运输综合报表!$AD:$AD,$A10,支线运输综合报表!$AP:$AP,AC$2,支线运输综合报表!$E:$E,"Coleta"),0)</f>
        <v>0</v>
      </c>
      <c r="AD10" s="9">
        <f>IFERROR(SUMIFS(支线运输综合报表!$AO:$AO,支线运输综合报表!$AD:$AD,$A10,支线运输综合报表!$AP:$AP,AD$2,支线运输综合报表!$E:$E,"Coleta")/COUNTIFS(支线运输综合报表!$AD:$AD,$A10,支线运输综合报表!$AP:$AP,AD$2,支线运输综合报表!$E:$E,"Coleta"),0)</f>
        <v>0</v>
      </c>
      <c r="AE10" s="9">
        <f>IFERROR(SUMIFS(支线运输综合报表!$AO:$AO,支线运输综合报表!$AD:$AD,$A10,支线运输综合报表!$AP:$AP,AE$2,支线运输综合报表!$E:$E,"Coleta")/COUNTIFS(支线运输综合报表!$AD:$AD,$A10,支线运输综合报表!$AP:$AP,AE$2,支线运输综合报表!$E:$E,"Coleta"),0)</f>
        <v>0</v>
      </c>
      <c r="AF10" s="9">
        <f>IFERROR(SUMIFS(支线运输综合报表!$AO:$AO,支线运输综合报表!$AD:$AD,$A10,支线运输综合报表!$AP:$AP,AF$2,支线运输综合报表!$E:$E,"Coleta")/COUNTIFS(支线运输综合报表!$AD:$AD,$A10,支线运输综合报表!$AP:$AP,AF$2,支线运输综合报表!$E:$E,"Coleta"),0)</f>
        <v>0</v>
      </c>
      <c r="AG10" s="9">
        <f>IFERROR(SUMIFS(支线运输综合报表!$AO:$AO,支线运输综合报表!$AD:$AD,$A10,支线运输综合报表!$AP:$AP,AG$2,支线运输综合报表!$E:$E,"Coleta")/COUNTIFS(支线运输综合报表!$AD:$AD,$A10,支线运输综合报表!$AP:$AP,AG$2,支线运输综合报表!$E:$E,"Coleta"),0)</f>
        <v>0</v>
      </c>
      <c r="AH10" s="9">
        <f>IFERROR(SUMIFS(支线运输综合报表!$AO:$AO,支线运输综合报表!$AD:$AD,$A10,支线运输综合报表!$AP:$AP,AH$2,支线运输综合报表!$E:$E,"Coleta")/COUNTIFS(支线运输综合报表!$AD:$AD,$A10,支线运输综合报表!$AP:$AP,AH$2,支线运输综合报表!$E:$E,"Coleta"),0)</f>
        <v>0</v>
      </c>
      <c r="AI10" s="6"/>
    </row>
    <row r="11" ht="15.6" spans="1:35">
      <c r="A11" s="7" t="s">
        <v>2</v>
      </c>
      <c r="B11" s="8">
        <f>G11-F11</f>
        <v>-1</v>
      </c>
      <c r="C11" s="9">
        <f>IFERROR(SUMIFS(支线运输综合报表!$AO:$AO,支线运输综合报表!$AD:$AD,$A11,支线运输综合报表!$E:$E,"Coleta")/COUNTIFS(支线运输综合报表!$AD:$AD,$A11,支线运输综合报表!$E:$E,"Coleta"),0)</f>
        <v>0.75</v>
      </c>
      <c r="D11" s="9">
        <f>IFERROR(SUMIFS(支线运输综合报表!$AO:$AO,支线运输综合报表!$AD:$AD,$A11,支线运输综合报表!$AP:$AP,D$2,支线运输综合报表!$E:$E,"Coleta")/COUNTIFS(支线运输综合报表!$AD:$AD,$A11,支线运输综合报表!$AP:$AP,D$2,支线运输综合报表!$E:$E,"Coleta"),0)</f>
        <v>0.5</v>
      </c>
      <c r="E11" s="9">
        <f>IFERROR(SUMIFS(支线运输综合报表!$AO:$AO,支线运输综合报表!$AD:$AD,$A11,支线运输综合报表!$AP:$AP,E$2,支线运输综合报表!$E:$E,"Coleta")/COUNTIFS(支线运输综合报表!$AD:$AD,$A11,支线运输综合报表!$AP:$AP,E$2,支线运输综合报表!$E:$E,"Coleta"),0)</f>
        <v>1</v>
      </c>
      <c r="F11" s="9">
        <f>IFERROR(SUMIFS(支线运输综合报表!$AO:$AO,支线运输综合报表!$AD:$AD,$A11,支线运输综合报表!$AP:$AP,F$2,支线运输综合报表!$E:$E,"Coleta")/COUNTIFS(支线运输综合报表!$AD:$AD,$A11,支线运输综合报表!$AP:$AP,F$2,支线运输综合报表!$E:$E,"Coleta"),0)</f>
        <v>1</v>
      </c>
      <c r="G11" s="9">
        <f>IFERROR(SUMIFS(支线运输综合报表!$AO:$AO,支线运输综合报表!$AD:$AD,$A11,支线运输综合报表!$AP:$AP,G$2,支线运输综合报表!$E:$E,"Coleta")/COUNTIFS(支线运输综合报表!$AD:$AD,$A11,支线运输综合报表!$AP:$AP,G$2,支线运输综合报表!$E:$E,"Coleta"),0)</f>
        <v>0</v>
      </c>
      <c r="H11" s="9">
        <f>IFERROR(SUMIFS(支线运输综合报表!$AO:$AO,支线运输综合报表!$AD:$AD,$A11,支线运输综合报表!$AP:$AP,H$2,支线运输综合报表!$E:$E,"Coleta")/COUNTIFS(支线运输综合报表!$AD:$AD,$A11,支线运输综合报表!$AP:$AP,H$2,支线运输综合报表!$E:$E,"Coleta"),0)</f>
        <v>0</v>
      </c>
      <c r="I11" s="9">
        <f>IFERROR(SUMIFS(支线运输综合报表!$AO:$AO,支线运输综合报表!$AD:$AD,$A11,支线运输综合报表!$AP:$AP,I$2,支线运输综合报表!$E:$E,"Coleta")/COUNTIFS(支线运输综合报表!$AD:$AD,$A11,支线运输综合报表!$AP:$AP,I$2,支线运输综合报表!$E:$E,"Coleta"),0)</f>
        <v>0</v>
      </c>
      <c r="J11" s="9">
        <f>IFERROR(SUMIFS(支线运输综合报表!$AO:$AO,支线运输综合报表!$AD:$AD,$A11,支线运输综合报表!$AP:$AP,J$2,支线运输综合报表!$E:$E,"Coleta")/COUNTIFS(支线运输综合报表!$AD:$AD,$A11,支线运输综合报表!$AP:$AP,J$2,支线运输综合报表!$E:$E,"Coleta"),0)</f>
        <v>0</v>
      </c>
      <c r="K11" s="9">
        <f>IFERROR(SUMIFS(支线运输综合报表!$AO:$AO,支线运输综合报表!$AD:$AD,$A11,支线运输综合报表!$AP:$AP,K$2,支线运输综合报表!$E:$E,"Coleta")/COUNTIFS(支线运输综合报表!$AD:$AD,$A11,支线运输综合报表!$AP:$AP,K$2,支线运输综合报表!$E:$E,"Coleta"),0)</f>
        <v>0</v>
      </c>
      <c r="L11" s="9">
        <f>IFERROR(SUMIFS(支线运输综合报表!$AO:$AO,支线运输综合报表!$AD:$AD,$A11,支线运输综合报表!$AP:$AP,L$2,支线运输综合报表!$E:$E,"Coleta")/COUNTIFS(支线运输综合报表!$AD:$AD,$A11,支线运输综合报表!$AP:$AP,L$2,支线运输综合报表!$E:$E,"Coleta"),0)</f>
        <v>0</v>
      </c>
      <c r="M11" s="9">
        <f>IFERROR(SUMIFS(支线运输综合报表!$AO:$AO,支线运输综合报表!$AD:$AD,$A11,支线运输综合报表!$AP:$AP,M$2,支线运输综合报表!$E:$E,"Coleta")/COUNTIFS(支线运输综合报表!$AD:$AD,$A11,支线运输综合报表!$AP:$AP,M$2,支线运输综合报表!$E:$E,"Coleta"),0)</f>
        <v>0</v>
      </c>
      <c r="N11" s="9">
        <f>IFERROR(SUMIFS(支线运输综合报表!$AO:$AO,支线运输综合报表!$AD:$AD,$A11,支线运输综合报表!$AP:$AP,N$2,支线运输综合报表!$E:$E,"Coleta")/COUNTIFS(支线运输综合报表!$AD:$AD,$A11,支线运输综合报表!$AP:$AP,N$2,支线运输综合报表!$E:$E,"Coleta"),0)</f>
        <v>0</v>
      </c>
      <c r="O11" s="9">
        <f>IFERROR(SUMIFS(支线运输综合报表!$AO:$AO,支线运输综合报表!$AD:$AD,$A11,支线运输综合报表!$AP:$AP,O$2,支线运输综合报表!$E:$E,"Coleta")/COUNTIFS(支线运输综合报表!$AD:$AD,$A11,支线运输综合报表!$AP:$AP,O$2,支线运输综合报表!$E:$E,"Coleta"),0)</f>
        <v>0</v>
      </c>
      <c r="P11" s="9">
        <f>IFERROR(SUMIFS(支线运输综合报表!$AO:$AO,支线运输综合报表!$AD:$AD,$A11,支线运输综合报表!$AP:$AP,P$2,支线运输综合报表!$E:$E,"Coleta")/COUNTIFS(支线运输综合报表!$AD:$AD,$A11,支线运输综合报表!$AP:$AP,P$2,支线运输综合报表!$E:$E,"Coleta"),0)</f>
        <v>0</v>
      </c>
      <c r="Q11" s="9">
        <f>IFERROR(SUMIFS(支线运输综合报表!$AO:$AO,支线运输综合报表!$AD:$AD,$A11,支线运输综合报表!$AP:$AP,Q$2,支线运输综合报表!$E:$E,"Coleta")/COUNTIFS(支线运输综合报表!$AD:$AD,$A11,支线运输综合报表!$AP:$AP,Q$2,支线运输综合报表!$E:$E,"Coleta"),0)</f>
        <v>0</v>
      </c>
      <c r="R11" s="9">
        <f>IFERROR(SUMIFS(支线运输综合报表!$AO:$AO,支线运输综合报表!$AD:$AD,$A11,支线运输综合报表!$AP:$AP,R$2,支线运输综合报表!$E:$E,"Coleta")/COUNTIFS(支线运输综合报表!$AD:$AD,$A11,支线运输综合报表!$AP:$AP,R$2,支线运输综合报表!$E:$E,"Coleta"),0)</f>
        <v>0</v>
      </c>
      <c r="S11" s="9">
        <f>IFERROR(SUMIFS(支线运输综合报表!$AO:$AO,支线运输综合报表!$AD:$AD,$A11,支线运输综合报表!$AP:$AP,S$2,支线运输综合报表!$E:$E,"Coleta")/COUNTIFS(支线运输综合报表!$AD:$AD,$A11,支线运输综合报表!$AP:$AP,S$2,支线运输综合报表!$E:$E,"Coleta"),0)</f>
        <v>0</v>
      </c>
      <c r="T11" s="9">
        <f>IFERROR(SUMIFS(支线运输综合报表!$AO:$AO,支线运输综合报表!$AD:$AD,$A11,支线运输综合报表!$AP:$AP,T$2,支线运输综合报表!$E:$E,"Coleta")/COUNTIFS(支线运输综合报表!$AD:$AD,$A11,支线运输综合报表!$AP:$AP,T$2,支线运输综合报表!$E:$E,"Coleta"),0)</f>
        <v>0</v>
      </c>
      <c r="U11" s="9">
        <f>IFERROR(SUMIFS(支线运输综合报表!$AO:$AO,支线运输综合报表!$AD:$AD,$A11,支线运输综合报表!$AP:$AP,U$2,支线运输综合报表!$E:$E,"Coleta")/COUNTIFS(支线运输综合报表!$AD:$AD,$A11,支线运输综合报表!$AP:$AP,U$2,支线运输综合报表!$E:$E,"Coleta"),0)</f>
        <v>0</v>
      </c>
      <c r="V11" s="9">
        <f>IFERROR(SUMIFS(支线运输综合报表!$AO:$AO,支线运输综合报表!$AD:$AD,$A11,支线运输综合报表!$AP:$AP,V$2,支线运输综合报表!$E:$E,"Coleta")/COUNTIFS(支线运输综合报表!$AD:$AD,$A11,支线运输综合报表!$AP:$AP,V$2,支线运输综合报表!$E:$E,"Coleta"),0)</f>
        <v>0</v>
      </c>
      <c r="W11" s="9">
        <f>IFERROR(SUMIFS(支线运输综合报表!$AO:$AO,支线运输综合报表!$AD:$AD,$A11,支线运输综合报表!$AP:$AP,W$2,支线运输综合报表!$E:$E,"Coleta")/COUNTIFS(支线运输综合报表!$AD:$AD,$A11,支线运输综合报表!$AP:$AP,W$2,支线运输综合报表!$E:$E,"Coleta"),0)</f>
        <v>0</v>
      </c>
      <c r="X11" s="9">
        <f>IFERROR(SUMIFS(支线运输综合报表!$AO:$AO,支线运输综合报表!$AD:$AD,$A11,支线运输综合报表!$AP:$AP,X$2,支线运输综合报表!$E:$E,"Coleta")/COUNTIFS(支线运输综合报表!$AD:$AD,$A11,支线运输综合报表!$AP:$AP,X$2,支线运输综合报表!$E:$E,"Coleta"),0)</f>
        <v>0</v>
      </c>
      <c r="Y11" s="9">
        <f>IFERROR(SUMIFS(支线运输综合报表!$AO:$AO,支线运输综合报表!$AD:$AD,$A11,支线运输综合报表!$AP:$AP,Y$2,支线运输综合报表!$E:$E,"Coleta")/COUNTIFS(支线运输综合报表!$AD:$AD,$A11,支线运输综合报表!$AP:$AP,Y$2,支线运输综合报表!$E:$E,"Coleta"),0)</f>
        <v>0</v>
      </c>
      <c r="Z11" s="9">
        <f>IFERROR(SUMIFS(支线运输综合报表!$AO:$AO,支线运输综合报表!$AD:$AD,$A11,支线运输综合报表!$AP:$AP,Z$2,支线运输综合报表!$E:$E,"Coleta")/COUNTIFS(支线运输综合报表!$AD:$AD,$A11,支线运输综合报表!$AP:$AP,Z$2,支线运输综合报表!$E:$E,"Coleta"),0)</f>
        <v>0</v>
      </c>
      <c r="AA11" s="9">
        <f>IFERROR(SUMIFS(支线运输综合报表!$AO:$AO,支线运输综合报表!$AD:$AD,$A11,支线运输综合报表!$AP:$AP,AA$2,支线运输综合报表!$E:$E,"Coleta")/COUNTIFS(支线运输综合报表!$AD:$AD,$A11,支线运输综合报表!$AP:$AP,AA$2,支线运输综合报表!$E:$E,"Coleta"),0)</f>
        <v>0</v>
      </c>
      <c r="AB11" s="9">
        <f>IFERROR(SUMIFS(支线运输综合报表!$AO:$AO,支线运输综合报表!$AD:$AD,$A11,支线运输综合报表!$AP:$AP,AB$2,支线运输综合报表!$E:$E,"Coleta")/COUNTIFS(支线运输综合报表!$AD:$AD,$A11,支线运输综合报表!$AP:$AP,AB$2,支线运输综合报表!$E:$E,"Coleta"),0)</f>
        <v>0</v>
      </c>
      <c r="AC11" s="9">
        <f>IFERROR(SUMIFS(支线运输综合报表!$AO:$AO,支线运输综合报表!$AD:$AD,$A11,支线运输综合报表!$AP:$AP,AC$2,支线运输综合报表!$E:$E,"Coleta")/COUNTIFS(支线运输综合报表!$AD:$AD,$A11,支线运输综合报表!$AP:$AP,AC$2,支线运输综合报表!$E:$E,"Coleta"),0)</f>
        <v>0</v>
      </c>
      <c r="AD11" s="9">
        <f>IFERROR(SUMIFS(支线运输综合报表!$AO:$AO,支线运输综合报表!$AD:$AD,$A11,支线运输综合报表!$AP:$AP,AD$2,支线运输综合报表!$E:$E,"Coleta")/COUNTIFS(支线运输综合报表!$AD:$AD,$A11,支线运输综合报表!$AP:$AP,AD$2,支线运输综合报表!$E:$E,"Coleta"),0)</f>
        <v>0</v>
      </c>
      <c r="AE11" s="9">
        <f>IFERROR(SUMIFS(支线运输综合报表!$AO:$AO,支线运输综合报表!$AD:$AD,$A11,支线运输综合报表!$AP:$AP,AE$2,支线运输综合报表!$E:$E,"Coleta")/COUNTIFS(支线运输综合报表!$AD:$AD,$A11,支线运输综合报表!$AP:$AP,AE$2,支线运输综合报表!$E:$E,"Coleta"),0)</f>
        <v>0</v>
      </c>
      <c r="AF11" s="9">
        <f>IFERROR(SUMIFS(支线运输综合报表!$AO:$AO,支线运输综合报表!$AD:$AD,$A11,支线运输综合报表!$AP:$AP,AF$2,支线运输综合报表!$E:$E,"Coleta")/COUNTIFS(支线运输综合报表!$AD:$AD,$A11,支线运输综合报表!$AP:$AP,AF$2,支线运输综合报表!$E:$E,"Coleta"),0)</f>
        <v>0</v>
      </c>
      <c r="AG11" s="9">
        <f>IFERROR(SUMIFS(支线运输综合报表!$AO:$AO,支线运输综合报表!$AD:$AD,$A11,支线运输综合报表!$AP:$AP,AG$2,支线运输综合报表!$E:$E,"Coleta")/COUNTIFS(支线运输综合报表!$AD:$AD,$A11,支线运输综合报表!$AP:$AP,AG$2,支线运输综合报表!$E:$E,"Coleta"),0)</f>
        <v>0</v>
      </c>
      <c r="AH11" s="9">
        <f>IFERROR(SUMIFS(支线运输综合报表!$AO:$AO,支线运输综合报表!$AD:$AD,$A11,支线运输综合报表!$AP:$AP,AH$2,支线运输综合报表!$E:$E,"Coleta")/COUNTIFS(支线运输综合报表!$AD:$AD,$A11,支线运输综合报表!$AP:$AP,AH$2,支线运输综合报表!$E:$E,"Coleta"),0)</f>
        <v>0</v>
      </c>
      <c r="AI11" s="6"/>
    </row>
    <row r="12" spans="1:35">
      <c r="A12" s="1" t="s">
        <v>45481</v>
      </c>
    </row>
    <row r="13" spans="1:35">
      <c r="A13" s="2" t="s">
        <v>45480</v>
      </c>
      <c r="B13" s="2" t="s">
        <v>45478</v>
      </c>
      <c r="C13" s="2" t="s">
        <v>45474</v>
      </c>
      <c r="D13" s="3">
        <v>46296</v>
      </c>
      <c r="E13" s="3">
        <f>D13+1</f>
        <v>46297</v>
      </c>
      <c r="F13" s="3">
        <f>E13+1</f>
        <v>46298</v>
      </c>
      <c r="G13" s="3">
        <f>F13+1</f>
        <v>46299</v>
      </c>
      <c r="H13" s="3">
        <f>G13+1</f>
        <v>46300</v>
      </c>
      <c r="I13" s="3">
        <f>H13+1</f>
        <v>46301</v>
      </c>
      <c r="J13" s="3">
        <f>I13+1</f>
        <v>46302</v>
      </c>
      <c r="K13" s="3">
        <f>J13+1</f>
        <v>46303</v>
      </c>
      <c r="L13" s="3">
        <f>K13+1</f>
        <v>46304</v>
      </c>
      <c r="M13" s="3">
        <f>L13+1</f>
        <v>46305</v>
      </c>
      <c r="N13" s="3">
        <f>M13+1</f>
        <v>46306</v>
      </c>
      <c r="O13" s="3">
        <f>N13+1</f>
        <v>46307</v>
      </c>
      <c r="P13" s="3">
        <f>O13+1</f>
        <v>46308</v>
      </c>
      <c r="Q13" s="3">
        <f>P13+1</f>
        <v>46309</v>
      </c>
      <c r="R13" s="3">
        <f>Q13+1</f>
        <v>46310</v>
      </c>
      <c r="S13" s="3">
        <f>R13+1</f>
        <v>46311</v>
      </c>
      <c r="T13" s="3">
        <f>S13+1</f>
        <v>46312</v>
      </c>
      <c r="U13" s="3">
        <f>T13+1</f>
        <v>46313</v>
      </c>
      <c r="V13" s="3">
        <f>U13+1</f>
        <v>46314</v>
      </c>
      <c r="W13" s="3">
        <f>V13+1</f>
        <v>46315</v>
      </c>
      <c r="X13" s="3">
        <f>W13+1</f>
        <v>46316</v>
      </c>
      <c r="Y13" s="3">
        <f>X13+1</f>
        <v>46317</v>
      </c>
      <c r="Z13" s="3">
        <f>Y13+1</f>
        <v>46318</v>
      </c>
      <c r="AA13" s="3">
        <f>Z13+1</f>
        <v>46319</v>
      </c>
      <c r="AB13" s="3">
        <f>AA13+1</f>
        <v>46320</v>
      </c>
      <c r="AC13" s="3">
        <f>AB13+1</f>
        <v>46321</v>
      </c>
      <c r="AD13" s="3">
        <f>AC13+1</f>
        <v>46322</v>
      </c>
      <c r="AE13" s="3">
        <f>AD13+1</f>
        <v>46323</v>
      </c>
      <c r="AF13" s="3">
        <f>AE13+1</f>
        <v>46324</v>
      </c>
      <c r="AG13" s="3">
        <f>AF13+1</f>
        <v>46325</v>
      </c>
      <c r="AH13" s="3">
        <f>AG13+1</f>
        <v>46326</v>
      </c>
      <c r="AI13" s="3" t="s">
        <v>45475</v>
      </c>
    </row>
    <row r="14" spans="1:35">
      <c r="A14" s="4" t="s">
        <v>45460</v>
      </c>
      <c r="B14" s="5">
        <f>G14-F14</f>
        <v>-0.0185216045708845</v>
      </c>
      <c r="C14" s="5">
        <f>IFERROR(SUMIFS(支线运输综合报表!$AO:$AO,支线运输综合报表!$E:$E,"Entrega")/COUNTIFS(支线运输综合报表!$E:$E,"Entrega"),0)</f>
        <v>0.925445215816481</v>
      </c>
      <c r="D14" s="5">
        <f>IFERROR(SUMIFS(支线运输综合报表!$AO:$AO,支线运输综合报表!$AP:$AP,D13,支线运输综合报表!$E:$E,"Entrega")/COUNTIFS(支线运输综合报表!$AP:$AP,D13,支线运输综合报表!$E:$E,"Entrega"),0)</f>
        <v>0.925192519251925</v>
      </c>
      <c r="E14" s="5">
        <f>IFERROR(SUMIFS(支线运输综合报表!$AO:$AO,支线运输综合报表!$AP:$AP,E13,支线运输综合报表!$E:$E,"Entrega")/COUNTIFS(支线运输综合报表!$AP:$AP,E13,支线运输综合报表!$E:$E,"Entrega"),0)</f>
        <v>0.940987124463519</v>
      </c>
      <c r="F14" s="5">
        <f>IFERROR(SUMIFS(支线运输综合报表!$AO:$AO,支线运输综合报表!$AP:$AP,F13,支线运输综合报表!$E:$E,"Entrega")/COUNTIFS(支线运输综合报表!$AP:$AP,F13,支线运输综合报表!$E:$E,"Entrega"),0)</f>
        <v>0.92258064516129</v>
      </c>
      <c r="G14" s="5">
        <f>IFERROR(SUMIFS(支线运输综合报表!$AO:$AO,支线运输综合报表!$AP:$AP,G13,支线运输综合报表!$E:$E,"Entrega")/COUNTIFS(支线运输综合报表!$AP:$AP,G13,支线运输综合报表!$E:$E,"Entrega"),0)</f>
        <v>0.904059040590406</v>
      </c>
      <c r="H14" s="5">
        <f>IFERROR(SUMIFS(支线运输综合报表!$AO:$AO,支线运输综合报表!$AP:$AP,H13,支线运输综合报表!$E:$E,"Entrega")/COUNTIFS(支线运输综合报表!$AP:$AP,H13,支线运输综合报表!$E:$E,"Entrega"),0)</f>
        <v>0</v>
      </c>
      <c r="I14" s="5">
        <f>IFERROR(SUMIFS(支线运输综合报表!$AO:$AO,支线运输综合报表!$AP:$AP,I13,支线运输综合报表!$E:$E,"Entrega")/COUNTIFS(支线运输综合报表!$AP:$AP,I13,支线运输综合报表!$E:$E,"Entrega"),0)</f>
        <v>0</v>
      </c>
      <c r="J14" s="5">
        <f>IFERROR(SUMIFS(支线运输综合报表!$AO:$AO,支线运输综合报表!$AP:$AP,J13,支线运输综合报表!$E:$E,"Entrega")/COUNTIFS(支线运输综合报表!$AP:$AP,J13,支线运输综合报表!$E:$E,"Entrega"),0)</f>
        <v>0</v>
      </c>
      <c r="K14" s="5">
        <f>IFERROR(SUMIFS(支线运输综合报表!$AO:$AO,支线运输综合报表!$AP:$AP,K13,支线运输综合报表!$E:$E,"Entrega")/COUNTIFS(支线运输综合报表!$AP:$AP,K13,支线运输综合报表!$E:$E,"Entrega"),0)</f>
        <v>0</v>
      </c>
      <c r="L14" s="5">
        <f>IFERROR(SUMIFS(支线运输综合报表!$AO:$AO,支线运输综合报表!$AP:$AP,L13,支线运输综合报表!$E:$E,"Entrega")/COUNTIFS(支线运输综合报表!$AP:$AP,L13,支线运输综合报表!$E:$E,"Entrega"),0)</f>
        <v>0</v>
      </c>
      <c r="M14" s="5">
        <f>IFERROR(SUMIFS(支线运输综合报表!$AO:$AO,支线运输综合报表!$AP:$AP,M13,支线运输综合报表!$E:$E,"Entrega")/COUNTIFS(支线运输综合报表!$AP:$AP,M13,支线运输综合报表!$E:$E,"Entrega"),0)</f>
        <v>0</v>
      </c>
      <c r="N14" s="5">
        <f>IFERROR(SUMIFS(支线运输综合报表!$AO:$AO,支线运输综合报表!$AP:$AP,N13,支线运输综合报表!$E:$E,"Entrega")/COUNTIFS(支线运输综合报表!$AP:$AP,N13,支线运输综合报表!$E:$E,"Entrega"),0)</f>
        <v>0</v>
      </c>
      <c r="O14" s="5">
        <f>IFERROR(SUMIFS(支线运输综合报表!$AO:$AO,支线运输综合报表!$AP:$AP,O13,支线运输综合报表!$E:$E,"Entrega")/COUNTIFS(支线运输综合报表!$AP:$AP,O13,支线运输综合报表!$E:$E,"Entrega"),0)</f>
        <v>0</v>
      </c>
      <c r="P14" s="5">
        <f>IFERROR(SUMIFS(支线运输综合报表!$AO:$AO,支线运输综合报表!$AP:$AP,P13,支线运输综合报表!$E:$E,"Entrega")/COUNTIFS(支线运输综合报表!$AP:$AP,P13,支线运输综合报表!$E:$E,"Entrega"),0)</f>
        <v>0</v>
      </c>
      <c r="Q14" s="5">
        <f>IFERROR(SUMIFS(支线运输综合报表!$AO:$AO,支线运输综合报表!$AP:$AP,Q13,支线运输综合报表!$E:$E,"Entrega")/COUNTIFS(支线运输综合报表!$AP:$AP,Q13,支线运输综合报表!$E:$E,"Entrega"),0)</f>
        <v>0</v>
      </c>
      <c r="R14" s="5">
        <f>IFERROR(SUMIFS(支线运输综合报表!$AO:$AO,支线运输综合报表!$AP:$AP,R13,支线运输综合报表!$E:$E,"Entrega")/COUNTIFS(支线运输综合报表!$AP:$AP,R13,支线运输综合报表!$E:$E,"Entrega"),0)</f>
        <v>0</v>
      </c>
      <c r="S14" s="5">
        <f>IFERROR(SUMIFS(支线运输综合报表!$AO:$AO,支线运输综合报表!$AP:$AP,S13,支线运输综合报表!$E:$E,"Entrega")/COUNTIFS(支线运输综合报表!$AP:$AP,S13,支线运输综合报表!$E:$E,"Entrega"),0)</f>
        <v>0</v>
      </c>
      <c r="T14" s="5">
        <f>IFERROR(SUMIFS(支线运输综合报表!$AO:$AO,支线运输综合报表!$AP:$AP,T13,支线运输综合报表!$E:$E,"Entrega")/COUNTIFS(支线运输综合报表!$AP:$AP,T13,支线运输综合报表!$E:$E,"Entrega"),0)</f>
        <v>0</v>
      </c>
      <c r="U14" s="5">
        <f>IFERROR(SUMIFS(支线运输综合报表!$AO:$AO,支线运输综合报表!$AP:$AP,U13,支线运输综合报表!$E:$E,"Entrega")/COUNTIFS(支线运输综合报表!$AP:$AP,U13,支线运输综合报表!$E:$E,"Entrega"),0)</f>
        <v>0</v>
      </c>
      <c r="V14" s="5">
        <f>IFERROR(SUMIFS(支线运输综合报表!$AO:$AO,支线运输综合报表!$AP:$AP,V13,支线运输综合报表!$E:$E,"Entrega")/COUNTIFS(支线运输综合报表!$AP:$AP,V13,支线运输综合报表!$E:$E,"Entrega"),0)</f>
        <v>0</v>
      </c>
      <c r="W14" s="5">
        <f>IFERROR(SUMIFS(支线运输综合报表!$AO:$AO,支线运输综合报表!$AP:$AP,W13,支线运输综合报表!$E:$E,"Entrega")/COUNTIFS(支线运输综合报表!$AP:$AP,W13,支线运输综合报表!$E:$E,"Entrega"),0)</f>
        <v>0</v>
      </c>
      <c r="X14" s="5">
        <f>IFERROR(SUMIFS(支线运输综合报表!$AO:$AO,支线运输综合报表!$AP:$AP,X13,支线运输综合报表!$E:$E,"Entrega")/COUNTIFS(支线运输综合报表!$AP:$AP,X13,支线运输综合报表!$E:$E,"Entrega"),0)</f>
        <v>0</v>
      </c>
      <c r="Y14" s="5">
        <f>IFERROR(SUMIFS(支线运输综合报表!$AO:$AO,支线运输综合报表!$AP:$AP,Y13,支线运输综合报表!$E:$E,"Entrega")/COUNTIFS(支线运输综合报表!$AP:$AP,Y13,支线运输综合报表!$E:$E,"Entrega"),0)</f>
        <v>0</v>
      </c>
      <c r="Z14" s="5">
        <f>IFERROR(SUMIFS(支线运输综合报表!$AO:$AO,支线运输综合报表!$AP:$AP,Z13,支线运输综合报表!$E:$E,"Entrega")/COUNTIFS(支线运输综合报表!$AP:$AP,Z13,支线运输综合报表!$E:$E,"Entrega"),0)</f>
        <v>0</v>
      </c>
      <c r="AA14" s="5">
        <f>IFERROR(SUMIFS(支线运输综合报表!$AO:$AO,支线运输综合报表!$AP:$AP,AA13,支线运输综合报表!$E:$E,"Entrega")/COUNTIFS(支线运输综合报表!$AP:$AP,AA13,支线运输综合报表!$E:$E,"Entrega"),0)</f>
        <v>0</v>
      </c>
      <c r="AB14" s="5">
        <f>IFERROR(SUMIFS(支线运输综合报表!$AO:$AO,支线运输综合报表!$AP:$AP,AB13,支线运输综合报表!$E:$E,"Entrega")/COUNTIFS(支线运输综合报表!$AP:$AP,AB13,支线运输综合报表!$E:$E,"Entrega"),0)</f>
        <v>0</v>
      </c>
      <c r="AC14" s="5">
        <f>IFERROR(SUMIFS(支线运输综合报表!$AO:$AO,支线运输综合报表!$AP:$AP,AC13,支线运输综合报表!$E:$E,"Entrega")/COUNTIFS(支线运输综合报表!$AP:$AP,AC13,支线运输综合报表!$E:$E,"Entrega"),0)</f>
        <v>0</v>
      </c>
      <c r="AD14" s="5">
        <f>IFERROR(SUMIFS(支线运输综合报表!$AO:$AO,支线运输综合报表!$AP:$AP,AD13,支线运输综合报表!$E:$E,"Entrega")/COUNTIFS(支线运输综合报表!$AP:$AP,AD13,支线运输综合报表!$E:$E,"Entrega"),0)</f>
        <v>0</v>
      </c>
      <c r="AE14" s="5">
        <f>IFERROR(SUMIFS(支线运输综合报表!$AO:$AO,支线运输综合报表!$AP:$AP,AE13,支线运输综合报表!$E:$E,"Entrega")/COUNTIFS(支线运输综合报表!$AP:$AP,AE13,支线运输综合报表!$E:$E,"Entrega"),0)</f>
        <v>0</v>
      </c>
      <c r="AF14" s="5">
        <f>IFERROR(SUMIFS(支线运输综合报表!$AO:$AO,支线运输综合报表!$AP:$AP,AF13,支线运输综合报表!$E:$E,"Entrega")/COUNTIFS(支线运输综合报表!$AP:$AP,AF13,支线运输综合报表!$E:$E,"Entrega"),0)</f>
        <v>0</v>
      </c>
      <c r="AG14" s="5">
        <f>IFERROR(SUMIFS(支线运输综合报表!$AO:$AO,支线运输综合报表!$AP:$AP,AG13,支线运输综合报表!$E:$E,"Entrega")/COUNTIFS(支线运输综合报表!$AP:$AP,AG13,支线运输综合报表!$E:$E,"Entrega"),0)</f>
        <v>0</v>
      </c>
      <c r="AH14" s="5">
        <f>IFERROR(SUMIFS(支线运输综合报表!$AO:$AO,支线运输综合报表!$AP:$AP,AH13,支线运输综合报表!$E:$E,"Entrega")/COUNTIFS(支线运输综合报表!$AP:$AP,AH13,支线运输综合报表!$E:$E,"Entrega"),0)</f>
        <v>0</v>
      </c>
      <c r="AI14" s="6"/>
    </row>
    <row r="15" ht="15.6" spans="1:35">
      <c r="A15" s="7" t="s">
        <v>2</v>
      </c>
      <c r="B15" s="8">
        <f>G15-F15</f>
        <v>-0.233766233766234</v>
      </c>
      <c r="C15" s="9">
        <f>IFERROR(SUMIFS(支线运输综合报表!$AO:$AO,支线运输综合报表!$AD:$AD,$A15,支线运输综合报表!$E:$E,"Entrega")/COUNTIFS(支线运输综合报表!$AD:$AD,$A15,支线运输综合报表!$E:$E,"Entrega"),0)</f>
        <v>0.940774487471526</v>
      </c>
      <c r="D15" s="9">
        <f>IFERROR(SUMIFS(支线运输综合报表!$AO:$AO,支线运输综合报表!$AD:$AD,$A15,支线运输综合报表!$AP:$AP,D$2,支线运输综合报表!$E:$E,"Entrega")/COUNTIFS(支线运输综合报表!$AD:$AD,$A15,支线运输综合报表!$AP:$AP,D$2,支线运输综合报表!$E:$E,"Entrega"),0)</f>
        <v>0.931818181818182</v>
      </c>
      <c r="E15" s="9">
        <f>IFERROR(SUMIFS(支线运输综合报表!$AO:$AO,支线运输综合报表!$AD:$AD,$A15,支线运输综合报表!$AP:$AP,E$2,支线运输综合报表!$E:$E,"Entrega")/COUNTIFS(支线运输综合报表!$AD:$AD,$A15,支线运输综合报表!$AP:$AP,E$2,支线运输综合报表!$E:$E,"Entrega"),0)</f>
        <v>0.952054794520548</v>
      </c>
      <c r="F15" s="9">
        <f>IFERROR(SUMIFS(支线运输综合报表!$AO:$AO,支线运输综合报表!$AD:$AD,$A15,支线运输综合报表!$AP:$AP,F$2,支线运输综合报表!$E:$E,"Entrega")/COUNTIFS(支线运输综合报表!$AD:$AD,$A15,支线运输综合报表!$AP:$AP,F$2,支线运输综合报表!$E:$E,"Entrega"),0)</f>
        <v>0.948051948051948</v>
      </c>
      <c r="G15" s="9">
        <f>IFERROR(SUMIFS(支线运输综合报表!$AO:$AO,支线运输综合报表!$AD:$AD,$A15,支线运输综合报表!$AP:$AP,G$2,支线运输综合报表!$E:$E,"Entrega")/COUNTIFS(支线运输综合报表!$AD:$AD,$A15,支线运输综合报表!$AP:$AP,G$2,支线运输综合报表!$E:$E,"Entrega"),0)</f>
        <v>0.714285714285714</v>
      </c>
      <c r="H15" s="9">
        <f>IFERROR(SUMIFS(支线运输综合报表!$AO:$AO,支线运输综合报表!$AD:$AD,$A15,支线运输综合报表!$AP:$AP,H$2,支线运输综合报表!$E:$E,"Entrega")/COUNTIFS(支线运输综合报表!$AD:$AD,$A15,支线运输综合报表!$AP:$AP,H$2,支线运输综合报表!$E:$E,"Entrega"),0)</f>
        <v>0</v>
      </c>
      <c r="I15" s="9">
        <f>IFERROR(SUMIFS(支线运输综合报表!$AO:$AO,支线运输综合报表!$AD:$AD,$A15,支线运输综合报表!$AP:$AP,I$2,支线运输综合报表!$E:$E,"Entrega")/COUNTIFS(支线运输综合报表!$AD:$AD,$A15,支线运输综合报表!$AP:$AP,I$2,支线运输综合报表!$E:$E,"Entrega"),0)</f>
        <v>0</v>
      </c>
      <c r="J15" s="9">
        <f>IFERROR(SUMIFS(支线运输综合报表!$AO:$AO,支线运输综合报表!$AD:$AD,$A15,支线运输综合报表!$AP:$AP,J$2,支线运输综合报表!$E:$E,"Entrega")/COUNTIFS(支线运输综合报表!$AD:$AD,$A15,支线运输综合报表!$AP:$AP,J$2,支线运输综合报表!$E:$E,"Entrega"),0)</f>
        <v>0</v>
      </c>
      <c r="K15" s="9">
        <f>IFERROR(SUMIFS(支线运输综合报表!$AO:$AO,支线运输综合报表!$AD:$AD,$A15,支线运输综合报表!$AP:$AP,K$2,支线运输综合报表!$E:$E,"Entrega")/COUNTIFS(支线运输综合报表!$AD:$AD,$A15,支线运输综合报表!$AP:$AP,K$2,支线运输综合报表!$E:$E,"Entrega"),0)</f>
        <v>0</v>
      </c>
      <c r="L15" s="9">
        <f>IFERROR(SUMIFS(支线运输综合报表!$AO:$AO,支线运输综合报表!$AD:$AD,$A15,支线运输综合报表!$AP:$AP,L$2,支线运输综合报表!$E:$E,"Entrega")/COUNTIFS(支线运输综合报表!$AD:$AD,$A15,支线运输综合报表!$AP:$AP,L$2,支线运输综合报表!$E:$E,"Entrega"),0)</f>
        <v>0</v>
      </c>
      <c r="M15" s="9">
        <f>IFERROR(SUMIFS(支线运输综合报表!$AO:$AO,支线运输综合报表!$AD:$AD,$A15,支线运输综合报表!$AP:$AP,M$2,支线运输综合报表!$E:$E,"Entrega")/COUNTIFS(支线运输综合报表!$AD:$AD,$A15,支线运输综合报表!$AP:$AP,M$2,支线运输综合报表!$E:$E,"Entrega"),0)</f>
        <v>0</v>
      </c>
      <c r="N15" s="9">
        <f>IFERROR(SUMIFS(支线运输综合报表!$AO:$AO,支线运输综合报表!$AD:$AD,$A15,支线运输综合报表!$AP:$AP,N$2,支线运输综合报表!$E:$E,"Entrega")/COUNTIFS(支线运输综合报表!$AD:$AD,$A15,支线运输综合报表!$AP:$AP,N$2,支线运输综合报表!$E:$E,"Entrega"),0)</f>
        <v>0</v>
      </c>
      <c r="O15" s="9">
        <f>IFERROR(SUMIFS(支线运输综合报表!$AO:$AO,支线运输综合报表!$AD:$AD,$A15,支线运输综合报表!$AP:$AP,O$2,支线运输综合报表!$E:$E,"Entrega")/COUNTIFS(支线运输综合报表!$AD:$AD,$A15,支线运输综合报表!$AP:$AP,O$2,支线运输综合报表!$E:$E,"Entrega"),0)</f>
        <v>0</v>
      </c>
      <c r="P15" s="9">
        <f>IFERROR(SUMIFS(支线运输综合报表!$AO:$AO,支线运输综合报表!$AD:$AD,$A15,支线运输综合报表!$AP:$AP,P$2,支线运输综合报表!$E:$E,"Entrega")/COUNTIFS(支线运输综合报表!$AD:$AD,$A15,支线运输综合报表!$AP:$AP,P$2,支线运输综合报表!$E:$E,"Entrega"),0)</f>
        <v>0</v>
      </c>
      <c r="Q15" s="9">
        <f>IFERROR(SUMIFS(支线运输综合报表!$AO:$AO,支线运输综合报表!$AD:$AD,$A15,支线运输综合报表!$AP:$AP,Q$2,支线运输综合报表!$E:$E,"Entrega")/COUNTIFS(支线运输综合报表!$AD:$AD,$A15,支线运输综合报表!$AP:$AP,Q$2,支线运输综合报表!$E:$E,"Entrega"),0)</f>
        <v>0</v>
      </c>
      <c r="R15" s="9">
        <f>IFERROR(SUMIFS(支线运输综合报表!$AO:$AO,支线运输综合报表!$AD:$AD,$A15,支线运输综合报表!$AP:$AP,R$2,支线运输综合报表!$E:$E,"Entrega")/COUNTIFS(支线运输综合报表!$AD:$AD,$A15,支线运输综合报表!$AP:$AP,R$2,支线运输综合报表!$E:$E,"Entrega"),0)</f>
        <v>0</v>
      </c>
      <c r="S15" s="9">
        <f>IFERROR(SUMIFS(支线运输综合报表!$AO:$AO,支线运输综合报表!$AD:$AD,$A15,支线运输综合报表!$AP:$AP,S$2,支线运输综合报表!$E:$E,"Entrega")/COUNTIFS(支线运输综合报表!$AD:$AD,$A15,支线运输综合报表!$AP:$AP,S$2,支线运输综合报表!$E:$E,"Entrega"),0)</f>
        <v>0</v>
      </c>
      <c r="T15" s="9">
        <f>IFERROR(SUMIFS(支线运输综合报表!$AO:$AO,支线运输综合报表!$AD:$AD,$A15,支线运输综合报表!$AP:$AP,T$2,支线运输综合报表!$E:$E,"Entrega")/COUNTIFS(支线运输综合报表!$AD:$AD,$A15,支线运输综合报表!$AP:$AP,T$2,支线运输综合报表!$E:$E,"Entrega"),0)</f>
        <v>0</v>
      </c>
      <c r="U15" s="9">
        <f>IFERROR(SUMIFS(支线运输综合报表!$AO:$AO,支线运输综合报表!$AD:$AD,$A15,支线运输综合报表!$AP:$AP,U$2,支线运输综合报表!$E:$E,"Entrega")/COUNTIFS(支线运输综合报表!$AD:$AD,$A15,支线运输综合报表!$AP:$AP,U$2,支线运输综合报表!$E:$E,"Entrega"),0)</f>
        <v>0</v>
      </c>
      <c r="V15" s="9">
        <f>IFERROR(SUMIFS(支线运输综合报表!$AO:$AO,支线运输综合报表!$AD:$AD,$A15,支线运输综合报表!$AP:$AP,V$2,支线运输综合报表!$E:$E,"Entrega")/COUNTIFS(支线运输综合报表!$AD:$AD,$A15,支线运输综合报表!$AP:$AP,V$2,支线运输综合报表!$E:$E,"Entrega"),0)</f>
        <v>0</v>
      </c>
      <c r="W15" s="9">
        <f>IFERROR(SUMIFS(支线运输综合报表!$AO:$AO,支线运输综合报表!$AD:$AD,$A15,支线运输综合报表!$AP:$AP,W$2,支线运输综合报表!$E:$E,"Entrega")/COUNTIFS(支线运输综合报表!$AD:$AD,$A15,支线运输综合报表!$AP:$AP,W$2,支线运输综合报表!$E:$E,"Entrega"),0)</f>
        <v>0</v>
      </c>
      <c r="X15" s="9">
        <f>IFERROR(SUMIFS(支线运输综合报表!$AO:$AO,支线运输综合报表!$AD:$AD,$A15,支线运输综合报表!$AP:$AP,X$2,支线运输综合报表!$E:$E,"Entrega")/COUNTIFS(支线运输综合报表!$AD:$AD,$A15,支线运输综合报表!$AP:$AP,X$2,支线运输综合报表!$E:$E,"Entrega"),0)</f>
        <v>0</v>
      </c>
      <c r="Y15" s="9">
        <f>IFERROR(SUMIFS(支线运输综合报表!$AO:$AO,支线运输综合报表!$AD:$AD,$A15,支线运输综合报表!$AP:$AP,Y$2,支线运输综合报表!$E:$E,"Entrega")/COUNTIFS(支线运输综合报表!$AD:$AD,$A15,支线运输综合报表!$AP:$AP,Y$2,支线运输综合报表!$E:$E,"Entrega"),0)</f>
        <v>0</v>
      </c>
      <c r="Z15" s="9">
        <f>IFERROR(SUMIFS(支线运输综合报表!$AO:$AO,支线运输综合报表!$AD:$AD,$A15,支线运输综合报表!$AP:$AP,Z$2,支线运输综合报表!$E:$E,"Entrega")/COUNTIFS(支线运输综合报表!$AD:$AD,$A15,支线运输综合报表!$AP:$AP,Z$2,支线运输综合报表!$E:$E,"Entrega"),0)</f>
        <v>0</v>
      </c>
      <c r="AA15" s="9">
        <f>IFERROR(SUMIFS(支线运输综合报表!$AO:$AO,支线运输综合报表!$AD:$AD,$A15,支线运输综合报表!$AP:$AP,AA$2,支线运输综合报表!$E:$E,"Entrega")/COUNTIFS(支线运输综合报表!$AD:$AD,$A15,支线运输综合报表!$AP:$AP,AA$2,支线运输综合报表!$E:$E,"Entrega"),0)</f>
        <v>0</v>
      </c>
      <c r="AB15" s="9">
        <f>IFERROR(SUMIFS(支线运输综合报表!$AO:$AO,支线运输综合报表!$AD:$AD,$A15,支线运输综合报表!$AP:$AP,AB$2,支线运输综合报表!$E:$E,"Entrega")/COUNTIFS(支线运输综合报表!$AD:$AD,$A15,支线运输综合报表!$AP:$AP,AB$2,支线运输综合报表!$E:$E,"Entrega"),0)</f>
        <v>0</v>
      </c>
      <c r="AC15" s="9">
        <f>IFERROR(SUMIFS(支线运输综合报表!$AO:$AO,支线运输综合报表!$AD:$AD,$A15,支线运输综合报表!$AP:$AP,AC$2,支线运输综合报表!$E:$E,"Entrega")/COUNTIFS(支线运输综合报表!$AD:$AD,$A15,支线运输综合报表!$AP:$AP,AC$2,支线运输综合报表!$E:$E,"Entrega"),0)</f>
        <v>0</v>
      </c>
      <c r="AD15" s="9">
        <f>IFERROR(SUMIFS(支线运输综合报表!$AO:$AO,支线运输综合报表!$AD:$AD,$A15,支线运输综合报表!$AP:$AP,AD$2,支线运输综合报表!$E:$E,"Entrega")/COUNTIFS(支线运输综合报表!$AD:$AD,$A15,支线运输综合报表!$AP:$AP,AD$2,支线运输综合报表!$E:$E,"Entrega"),0)</f>
        <v>0</v>
      </c>
      <c r="AE15" s="9">
        <f>IFERROR(SUMIFS(支线运输综合报表!$AO:$AO,支线运输综合报表!$AD:$AD,$A15,支线运输综合报表!$AP:$AP,AE$2,支线运输综合报表!$E:$E,"Entrega")/COUNTIFS(支线运输综合报表!$AD:$AD,$A15,支线运输综合报表!$AP:$AP,AE$2,支线运输综合报表!$E:$E,"Entrega"),0)</f>
        <v>0</v>
      </c>
      <c r="AF15" s="9">
        <f>IFERROR(SUMIFS(支线运输综合报表!$AO:$AO,支线运输综合报表!$AD:$AD,$A15,支线运输综合报表!$AP:$AP,AF$2,支线运输综合报表!$E:$E,"Entrega")/COUNTIFS(支线运输综合报表!$AD:$AD,$A15,支线运输综合报表!$AP:$AP,AF$2,支线运输综合报表!$E:$E,"Entrega"),0)</f>
        <v>0</v>
      </c>
      <c r="AG15" s="9">
        <f>IFERROR(SUMIFS(支线运输综合报表!$AO:$AO,支线运输综合报表!$AD:$AD,$A15,支线运输综合报表!$AP:$AP,AG$2,支线运输综合报表!$E:$E,"Entrega")/COUNTIFS(支线运输综合报表!$AD:$AD,$A15,支线运输综合报表!$AP:$AP,AG$2,支线运输综合报表!$E:$E,"Entrega"),0)</f>
        <v>0</v>
      </c>
      <c r="AH15" s="9">
        <f>IFERROR(SUMIFS(支线运输综合报表!$AO:$AO,支线运输综合报表!$AD:$AD,$A15,支线运输综合报表!$AP:$AP,AH$2,支线运输综合报表!$E:$E,"Entrega")/COUNTIFS(支线运输综合报表!$AD:$AD,$A15,支线运输综合报表!$AP:$AP,AH$2,支线运输综合报表!$E:$E,"Entrega"),0)</f>
        <v>0</v>
      </c>
      <c r="AI15" s="6"/>
    </row>
    <row r="16" ht="15.6" spans="1:35">
      <c r="A16" s="7" t="s">
        <v>118</v>
      </c>
      <c r="B16" s="8">
        <f t="shared" ref="B16:B23" si="0">G16-F16</f>
        <v>-0.0164835164835165</v>
      </c>
      <c r="C16" s="9">
        <f>IFERROR(SUMIFS(支线运输综合报表!$AO:$AO,支线运输综合报表!$AD:$AD,$A16,支线运输综合报表!$E:$E,"Entrega")/COUNTIFS(支线运输综合报表!$AD:$AD,$A16,支线运输综合报表!$E:$E,"Entrega"),0)</f>
        <v>0.977611940298508</v>
      </c>
      <c r="D16" s="9">
        <f>IFERROR(SUMIFS(支线运输综合报表!$AO:$AO,支线运输综合报表!$AD:$AD,$A16,支线运输综合报表!$AP:$AP,D$2,支线运输综合报表!$E:$E,"Entrega")/COUNTIFS(支线运输综合报表!$AD:$AD,$A16,支线运输综合报表!$AP:$AP,D$2,支线运输综合报表!$E:$E,"Entrega"),0)</f>
        <v>0.967741935483871</v>
      </c>
      <c r="E16" s="9">
        <f>IFERROR(SUMIFS(支线运输综合报表!$AO:$AO,支线运输综合报表!$AD:$AD,$A16,支线运输综合报表!$AP:$AP,E$2,支线运输综合报表!$E:$E,"Entrega")/COUNTIFS(支线运输综合报表!$AD:$AD,$A16,支线运输综合报表!$AP:$AP,E$2,支线运输综合报表!$E:$E,"Entrega"),0)</f>
        <v>0.985915492957746</v>
      </c>
      <c r="F16" s="9">
        <f>IFERROR(SUMIFS(支线运输综合报表!$AO:$AO,支线运输综合报表!$AD:$AD,$A16,支线运输综合报表!$AP:$AP,F$2,支线运输综合报表!$E:$E,"Entrega")/COUNTIFS(支线运输综合报表!$AD:$AD,$A16,支线运输综合报表!$AP:$AP,F$2,支线运输综合报表!$E:$E,"Entrega"),0)</f>
        <v>0.985714285714286</v>
      </c>
      <c r="G16" s="9">
        <f>IFERROR(SUMIFS(支线运输综合报表!$AO:$AO,支线运输综合报表!$AD:$AD,$A16,支线运输综合报表!$AP:$AP,G$2,支线运输综合报表!$E:$E,"Entrega")/COUNTIFS(支线运输综合报表!$AD:$AD,$A16,支线运输综合报表!$AP:$AP,G$2,支线运输综合报表!$E:$E,"Entrega"),0)</f>
        <v>0.969230769230769</v>
      </c>
      <c r="H16" s="9">
        <f>IFERROR(SUMIFS(支线运输综合报表!$AO:$AO,支线运输综合报表!$AD:$AD,$A16,支线运输综合报表!$AP:$AP,H$2,支线运输综合报表!$E:$E,"Entrega")/COUNTIFS(支线运输综合报表!$AD:$AD,$A16,支线运输综合报表!$AP:$AP,H$2,支线运输综合报表!$E:$E,"Entrega"),0)</f>
        <v>0</v>
      </c>
      <c r="I16" s="9">
        <f>IFERROR(SUMIFS(支线运输综合报表!$AO:$AO,支线运输综合报表!$AD:$AD,$A16,支线运输综合报表!$AP:$AP,I$2,支线运输综合报表!$E:$E,"Entrega")/COUNTIFS(支线运输综合报表!$AD:$AD,$A16,支线运输综合报表!$AP:$AP,I$2,支线运输综合报表!$E:$E,"Entrega"),0)</f>
        <v>0</v>
      </c>
      <c r="J16" s="9">
        <f>IFERROR(SUMIFS(支线运输综合报表!$AO:$AO,支线运输综合报表!$AD:$AD,$A16,支线运输综合报表!$AP:$AP,J$2,支线运输综合报表!$E:$E,"Entrega")/COUNTIFS(支线运输综合报表!$AD:$AD,$A16,支线运输综合报表!$AP:$AP,J$2,支线运输综合报表!$E:$E,"Entrega"),0)</f>
        <v>0</v>
      </c>
      <c r="K16" s="9">
        <f>IFERROR(SUMIFS(支线运输综合报表!$AO:$AO,支线运输综合报表!$AD:$AD,$A16,支线运输综合报表!$AP:$AP,K$2,支线运输综合报表!$E:$E,"Entrega")/COUNTIFS(支线运输综合报表!$AD:$AD,$A16,支线运输综合报表!$AP:$AP,K$2,支线运输综合报表!$E:$E,"Entrega"),0)</f>
        <v>0</v>
      </c>
      <c r="L16" s="9">
        <f>IFERROR(SUMIFS(支线运输综合报表!$AO:$AO,支线运输综合报表!$AD:$AD,$A16,支线运输综合报表!$AP:$AP,L$2,支线运输综合报表!$E:$E,"Entrega")/COUNTIFS(支线运输综合报表!$AD:$AD,$A16,支线运输综合报表!$AP:$AP,L$2,支线运输综合报表!$E:$E,"Entrega"),0)</f>
        <v>0</v>
      </c>
      <c r="M16" s="9">
        <f>IFERROR(SUMIFS(支线运输综合报表!$AO:$AO,支线运输综合报表!$AD:$AD,$A16,支线运输综合报表!$AP:$AP,M$2,支线运输综合报表!$E:$E,"Entrega")/COUNTIFS(支线运输综合报表!$AD:$AD,$A16,支线运输综合报表!$AP:$AP,M$2,支线运输综合报表!$E:$E,"Entrega"),0)</f>
        <v>0</v>
      </c>
      <c r="N16" s="9">
        <f>IFERROR(SUMIFS(支线运输综合报表!$AO:$AO,支线运输综合报表!$AD:$AD,$A16,支线运输综合报表!$AP:$AP,N$2,支线运输综合报表!$E:$E,"Entrega")/COUNTIFS(支线运输综合报表!$AD:$AD,$A16,支线运输综合报表!$AP:$AP,N$2,支线运输综合报表!$E:$E,"Entrega"),0)</f>
        <v>0</v>
      </c>
      <c r="O16" s="9">
        <f>IFERROR(SUMIFS(支线运输综合报表!$AO:$AO,支线运输综合报表!$AD:$AD,$A16,支线运输综合报表!$AP:$AP,O$2,支线运输综合报表!$E:$E,"Entrega")/COUNTIFS(支线运输综合报表!$AD:$AD,$A16,支线运输综合报表!$AP:$AP,O$2,支线运输综合报表!$E:$E,"Entrega"),0)</f>
        <v>0</v>
      </c>
      <c r="P16" s="9">
        <f>IFERROR(SUMIFS(支线运输综合报表!$AO:$AO,支线运输综合报表!$AD:$AD,$A16,支线运输综合报表!$AP:$AP,P$2,支线运输综合报表!$E:$E,"Entrega")/COUNTIFS(支线运输综合报表!$AD:$AD,$A16,支线运输综合报表!$AP:$AP,P$2,支线运输综合报表!$E:$E,"Entrega"),0)</f>
        <v>0</v>
      </c>
      <c r="Q16" s="9">
        <f>IFERROR(SUMIFS(支线运输综合报表!$AO:$AO,支线运输综合报表!$AD:$AD,$A16,支线运输综合报表!$AP:$AP,Q$2,支线运输综合报表!$E:$E,"Entrega")/COUNTIFS(支线运输综合报表!$AD:$AD,$A16,支线运输综合报表!$AP:$AP,Q$2,支线运输综合报表!$E:$E,"Entrega"),0)</f>
        <v>0</v>
      </c>
      <c r="R16" s="9">
        <f>IFERROR(SUMIFS(支线运输综合报表!$AO:$AO,支线运输综合报表!$AD:$AD,$A16,支线运输综合报表!$AP:$AP,R$2,支线运输综合报表!$E:$E,"Entrega")/COUNTIFS(支线运输综合报表!$AD:$AD,$A16,支线运输综合报表!$AP:$AP,R$2,支线运输综合报表!$E:$E,"Entrega"),0)</f>
        <v>0</v>
      </c>
      <c r="S16" s="9">
        <f>IFERROR(SUMIFS(支线运输综合报表!$AO:$AO,支线运输综合报表!$AD:$AD,$A16,支线运输综合报表!$AP:$AP,S$2,支线运输综合报表!$E:$E,"Entrega")/COUNTIFS(支线运输综合报表!$AD:$AD,$A16,支线运输综合报表!$AP:$AP,S$2,支线运输综合报表!$E:$E,"Entrega"),0)</f>
        <v>0</v>
      </c>
      <c r="T16" s="9">
        <f>IFERROR(SUMIFS(支线运输综合报表!$AO:$AO,支线运输综合报表!$AD:$AD,$A16,支线运输综合报表!$AP:$AP,T$2,支线运输综合报表!$E:$E,"Entrega")/COUNTIFS(支线运输综合报表!$AD:$AD,$A16,支线运输综合报表!$AP:$AP,T$2,支线运输综合报表!$E:$E,"Entrega"),0)</f>
        <v>0</v>
      </c>
      <c r="U16" s="9">
        <f>IFERROR(SUMIFS(支线运输综合报表!$AO:$AO,支线运输综合报表!$AD:$AD,$A16,支线运输综合报表!$AP:$AP,U$2,支线运输综合报表!$E:$E,"Entrega")/COUNTIFS(支线运输综合报表!$AD:$AD,$A16,支线运输综合报表!$AP:$AP,U$2,支线运输综合报表!$E:$E,"Entrega"),0)</f>
        <v>0</v>
      </c>
      <c r="V16" s="9">
        <f>IFERROR(SUMIFS(支线运输综合报表!$AO:$AO,支线运输综合报表!$AD:$AD,$A16,支线运输综合报表!$AP:$AP,V$2,支线运输综合报表!$E:$E,"Entrega")/COUNTIFS(支线运输综合报表!$AD:$AD,$A16,支线运输综合报表!$AP:$AP,V$2,支线运输综合报表!$E:$E,"Entrega"),0)</f>
        <v>0</v>
      </c>
      <c r="W16" s="9">
        <f>IFERROR(SUMIFS(支线运输综合报表!$AO:$AO,支线运输综合报表!$AD:$AD,$A16,支线运输综合报表!$AP:$AP,W$2,支线运输综合报表!$E:$E,"Entrega")/COUNTIFS(支线运输综合报表!$AD:$AD,$A16,支线运输综合报表!$AP:$AP,W$2,支线运输综合报表!$E:$E,"Entrega"),0)</f>
        <v>0</v>
      </c>
      <c r="X16" s="9">
        <f>IFERROR(SUMIFS(支线运输综合报表!$AO:$AO,支线运输综合报表!$AD:$AD,$A16,支线运输综合报表!$AP:$AP,X$2,支线运输综合报表!$E:$E,"Entrega")/COUNTIFS(支线运输综合报表!$AD:$AD,$A16,支线运输综合报表!$AP:$AP,X$2,支线运输综合报表!$E:$E,"Entrega"),0)</f>
        <v>0</v>
      </c>
      <c r="Y16" s="9">
        <f>IFERROR(SUMIFS(支线运输综合报表!$AO:$AO,支线运输综合报表!$AD:$AD,$A16,支线运输综合报表!$AP:$AP,Y$2,支线运输综合报表!$E:$E,"Entrega")/COUNTIFS(支线运输综合报表!$AD:$AD,$A16,支线运输综合报表!$AP:$AP,Y$2,支线运输综合报表!$E:$E,"Entrega"),0)</f>
        <v>0</v>
      </c>
      <c r="Z16" s="9">
        <f>IFERROR(SUMIFS(支线运输综合报表!$AO:$AO,支线运输综合报表!$AD:$AD,$A16,支线运输综合报表!$AP:$AP,Z$2,支线运输综合报表!$E:$E,"Entrega")/COUNTIFS(支线运输综合报表!$AD:$AD,$A16,支线运输综合报表!$AP:$AP,Z$2,支线运输综合报表!$E:$E,"Entrega"),0)</f>
        <v>0</v>
      </c>
      <c r="AA16" s="9">
        <f>IFERROR(SUMIFS(支线运输综合报表!$AO:$AO,支线运输综合报表!$AD:$AD,$A16,支线运输综合报表!$AP:$AP,AA$2,支线运输综合报表!$E:$E,"Entrega")/COUNTIFS(支线运输综合报表!$AD:$AD,$A16,支线运输综合报表!$AP:$AP,AA$2,支线运输综合报表!$E:$E,"Entrega"),0)</f>
        <v>0</v>
      </c>
      <c r="AB16" s="9">
        <f>IFERROR(SUMIFS(支线运输综合报表!$AO:$AO,支线运输综合报表!$AD:$AD,$A16,支线运输综合报表!$AP:$AP,AB$2,支线运输综合报表!$E:$E,"Entrega")/COUNTIFS(支线运输综合报表!$AD:$AD,$A16,支线运输综合报表!$AP:$AP,AB$2,支线运输综合报表!$E:$E,"Entrega"),0)</f>
        <v>0</v>
      </c>
      <c r="AC16" s="9">
        <f>IFERROR(SUMIFS(支线运输综合报表!$AO:$AO,支线运输综合报表!$AD:$AD,$A16,支线运输综合报表!$AP:$AP,AC$2,支线运输综合报表!$E:$E,"Entrega")/COUNTIFS(支线运输综合报表!$AD:$AD,$A16,支线运输综合报表!$AP:$AP,AC$2,支线运输综合报表!$E:$E,"Entrega"),0)</f>
        <v>0</v>
      </c>
      <c r="AD16" s="9">
        <f>IFERROR(SUMIFS(支线运输综合报表!$AO:$AO,支线运输综合报表!$AD:$AD,$A16,支线运输综合报表!$AP:$AP,AD$2,支线运输综合报表!$E:$E,"Entrega")/COUNTIFS(支线运输综合报表!$AD:$AD,$A16,支线运输综合报表!$AP:$AP,AD$2,支线运输综合报表!$E:$E,"Entrega"),0)</f>
        <v>0</v>
      </c>
      <c r="AE16" s="9">
        <f>IFERROR(SUMIFS(支线运输综合报表!$AO:$AO,支线运输综合报表!$AD:$AD,$A16,支线运输综合报表!$AP:$AP,AE$2,支线运输综合报表!$E:$E,"Entrega")/COUNTIFS(支线运输综合报表!$AD:$AD,$A16,支线运输综合报表!$AP:$AP,AE$2,支线运输综合报表!$E:$E,"Entrega"),0)</f>
        <v>0</v>
      </c>
      <c r="AF16" s="9">
        <f>IFERROR(SUMIFS(支线运输综合报表!$AO:$AO,支线运输综合报表!$AD:$AD,$A16,支线运输综合报表!$AP:$AP,AF$2,支线运输综合报表!$E:$E,"Entrega")/COUNTIFS(支线运输综合报表!$AD:$AD,$A16,支线运输综合报表!$AP:$AP,AF$2,支线运输综合报表!$E:$E,"Entrega"),0)</f>
        <v>0</v>
      </c>
      <c r="AG16" s="9">
        <f>IFERROR(SUMIFS(支线运输综合报表!$AO:$AO,支线运输综合报表!$AD:$AD,$A16,支线运输综合报表!$AP:$AP,AG$2,支线运输综合报表!$E:$E,"Entrega")/COUNTIFS(支线运输综合报表!$AD:$AD,$A16,支线运输综合报表!$AP:$AP,AG$2,支线运输综合报表!$E:$E,"Entrega"),0)</f>
        <v>0</v>
      </c>
      <c r="AH16" s="9">
        <f>IFERROR(SUMIFS(支线运输综合报表!$AO:$AO,支线运输综合报表!$AD:$AD,$A16,支线运输综合报表!$AP:$AP,AH$2,支线运输综合报表!$E:$E,"Entrega")/COUNTIFS(支线运输综合报表!$AD:$AD,$A16,支线运输综合报表!$AP:$AP,AH$2,支线运输综合报表!$E:$E,"Entrega"),0)</f>
        <v>0</v>
      </c>
      <c r="AI16" s="6"/>
    </row>
    <row r="17" ht="15.6" spans="1:35">
      <c r="A17" s="7" t="s">
        <v>11</v>
      </c>
      <c r="B17" s="8">
        <f t="shared" si="0"/>
        <v>0.0428279011179342</v>
      </c>
      <c r="C17" s="9">
        <f>IFERROR(SUMIFS(支线运输综合报表!$AO:$AO,支线运输综合报表!$AD:$AD,$A17,支线运输综合报表!$E:$E,"Entrega")/COUNTIFS(支线运输综合报表!$AD:$AD,$A17,支线运输综合报表!$E:$E,"Entrega"),0)</f>
        <v>0.903525046382189</v>
      </c>
      <c r="D17" s="9">
        <f>IFERROR(SUMIFS(支线运输综合报表!$AO:$AO,支线运输综合报表!$AD:$AD,$A17,支线运输综合报表!$AP:$AP,D$2,支线运输综合报表!$E:$E,"Entrega")/COUNTIFS(支线运输综合报表!$AD:$AD,$A17,支线运输综合报表!$AP:$AP,D$2,支线运输综合报表!$E:$E,"Entrega"),0)</f>
        <v>0.903846153846154</v>
      </c>
      <c r="E17" s="9">
        <f>IFERROR(SUMIFS(支线运输综合报表!$AO:$AO,支线运输综合报表!$AD:$AD,$A17,支线运输综合报表!$AP:$AP,E$2,支线运输综合报表!$E:$E,"Entrega")/COUNTIFS(支线运输综合报表!$AD:$AD,$A17,支线运输综合报表!$AP:$AP,E$2,支线运输综合报表!$E:$E,"Entrega"),0)</f>
        <v>0.92</v>
      </c>
      <c r="F17" s="9">
        <f>IFERROR(SUMIFS(支线运输综合报表!$AO:$AO,支线运输综合报表!$AD:$AD,$A17,支线运输综合报表!$AP:$AP,F$2,支线运输综合报表!$E:$E,"Entrega")/COUNTIFS(支线运输综合报表!$AD:$AD,$A17,支线运输综合报表!$AP:$AP,F$2,支线运输综合报表!$E:$E,"Entrega"),0)</f>
        <v>0.876712328767123</v>
      </c>
      <c r="G17" s="9">
        <f>IFERROR(SUMIFS(支线运输综合报表!$AO:$AO,支线运输综合报表!$AD:$AD,$A17,支线运输综合报表!$AP:$AP,G$2,支线运输综合报表!$E:$E,"Entrega")/COUNTIFS(支线运输综合报表!$AD:$AD,$A17,支线运输综合报表!$AP:$AP,G$2,支线运输综合报表!$E:$E,"Entrega"),0)</f>
        <v>0.919540229885057</v>
      </c>
      <c r="H17" s="9">
        <f>IFERROR(SUMIFS(支线运输综合报表!$AO:$AO,支线运输综合报表!$AD:$AD,$A17,支线运输综合报表!$AP:$AP,H$2,支线运输综合报表!$E:$E,"Entrega")/COUNTIFS(支线运输综合报表!$AD:$AD,$A17,支线运输综合报表!$AP:$AP,H$2,支线运输综合报表!$E:$E,"Entrega"),0)</f>
        <v>0</v>
      </c>
      <c r="I17" s="9">
        <f>IFERROR(SUMIFS(支线运输综合报表!$AO:$AO,支线运输综合报表!$AD:$AD,$A17,支线运输综合报表!$AP:$AP,I$2,支线运输综合报表!$E:$E,"Entrega")/COUNTIFS(支线运输综合报表!$AD:$AD,$A17,支线运输综合报表!$AP:$AP,I$2,支线运输综合报表!$E:$E,"Entrega"),0)</f>
        <v>0</v>
      </c>
      <c r="J17" s="9">
        <f>IFERROR(SUMIFS(支线运输综合报表!$AO:$AO,支线运输综合报表!$AD:$AD,$A17,支线运输综合报表!$AP:$AP,J$2,支线运输综合报表!$E:$E,"Entrega")/COUNTIFS(支线运输综合报表!$AD:$AD,$A17,支线运输综合报表!$AP:$AP,J$2,支线运输综合报表!$E:$E,"Entrega"),0)</f>
        <v>0</v>
      </c>
      <c r="K17" s="9">
        <f>IFERROR(SUMIFS(支线运输综合报表!$AO:$AO,支线运输综合报表!$AD:$AD,$A17,支线运输综合报表!$AP:$AP,K$2,支线运输综合报表!$E:$E,"Entrega")/COUNTIFS(支线运输综合报表!$AD:$AD,$A17,支线运输综合报表!$AP:$AP,K$2,支线运输综合报表!$E:$E,"Entrega"),0)</f>
        <v>0</v>
      </c>
      <c r="L17" s="9">
        <f>IFERROR(SUMIFS(支线运输综合报表!$AO:$AO,支线运输综合报表!$AD:$AD,$A17,支线运输综合报表!$AP:$AP,L$2,支线运输综合报表!$E:$E,"Entrega")/COUNTIFS(支线运输综合报表!$AD:$AD,$A17,支线运输综合报表!$AP:$AP,L$2,支线运输综合报表!$E:$E,"Entrega"),0)</f>
        <v>0</v>
      </c>
      <c r="M17" s="9">
        <f>IFERROR(SUMIFS(支线运输综合报表!$AO:$AO,支线运输综合报表!$AD:$AD,$A17,支线运输综合报表!$AP:$AP,M$2,支线运输综合报表!$E:$E,"Entrega")/COUNTIFS(支线运输综合报表!$AD:$AD,$A17,支线运输综合报表!$AP:$AP,M$2,支线运输综合报表!$E:$E,"Entrega"),0)</f>
        <v>0</v>
      </c>
      <c r="N17" s="9">
        <f>IFERROR(SUMIFS(支线运输综合报表!$AO:$AO,支线运输综合报表!$AD:$AD,$A17,支线运输综合报表!$AP:$AP,N$2,支线运输综合报表!$E:$E,"Entrega")/COUNTIFS(支线运输综合报表!$AD:$AD,$A17,支线运输综合报表!$AP:$AP,N$2,支线运输综合报表!$E:$E,"Entrega"),0)</f>
        <v>0</v>
      </c>
      <c r="O17" s="9">
        <f>IFERROR(SUMIFS(支线运输综合报表!$AO:$AO,支线运输综合报表!$AD:$AD,$A17,支线运输综合报表!$AP:$AP,O$2,支线运输综合报表!$E:$E,"Entrega")/COUNTIFS(支线运输综合报表!$AD:$AD,$A17,支线运输综合报表!$AP:$AP,O$2,支线运输综合报表!$E:$E,"Entrega"),0)</f>
        <v>0</v>
      </c>
      <c r="P17" s="9">
        <f>IFERROR(SUMIFS(支线运输综合报表!$AO:$AO,支线运输综合报表!$AD:$AD,$A17,支线运输综合报表!$AP:$AP,P$2,支线运输综合报表!$E:$E,"Entrega")/COUNTIFS(支线运输综合报表!$AD:$AD,$A17,支线运输综合报表!$AP:$AP,P$2,支线运输综合报表!$E:$E,"Entrega"),0)</f>
        <v>0</v>
      </c>
      <c r="Q17" s="9">
        <f>IFERROR(SUMIFS(支线运输综合报表!$AO:$AO,支线运输综合报表!$AD:$AD,$A17,支线运输综合报表!$AP:$AP,Q$2,支线运输综合报表!$E:$E,"Entrega")/COUNTIFS(支线运输综合报表!$AD:$AD,$A17,支线运输综合报表!$AP:$AP,Q$2,支线运输综合报表!$E:$E,"Entrega"),0)</f>
        <v>0</v>
      </c>
      <c r="R17" s="9">
        <f>IFERROR(SUMIFS(支线运输综合报表!$AO:$AO,支线运输综合报表!$AD:$AD,$A17,支线运输综合报表!$AP:$AP,R$2,支线运输综合报表!$E:$E,"Entrega")/COUNTIFS(支线运输综合报表!$AD:$AD,$A17,支线运输综合报表!$AP:$AP,R$2,支线运输综合报表!$E:$E,"Entrega"),0)</f>
        <v>0</v>
      </c>
      <c r="S17" s="9">
        <f>IFERROR(SUMIFS(支线运输综合报表!$AO:$AO,支线运输综合报表!$AD:$AD,$A17,支线运输综合报表!$AP:$AP,S$2,支线运输综合报表!$E:$E,"Entrega")/COUNTIFS(支线运输综合报表!$AD:$AD,$A17,支线运输综合报表!$AP:$AP,S$2,支线运输综合报表!$E:$E,"Entrega"),0)</f>
        <v>0</v>
      </c>
      <c r="T17" s="9">
        <f>IFERROR(SUMIFS(支线运输综合报表!$AO:$AO,支线运输综合报表!$AD:$AD,$A17,支线运输综合报表!$AP:$AP,T$2,支线运输综合报表!$E:$E,"Entrega")/COUNTIFS(支线运输综合报表!$AD:$AD,$A17,支线运输综合报表!$AP:$AP,T$2,支线运输综合报表!$E:$E,"Entrega"),0)</f>
        <v>0</v>
      </c>
      <c r="U17" s="9">
        <f>IFERROR(SUMIFS(支线运输综合报表!$AO:$AO,支线运输综合报表!$AD:$AD,$A17,支线运输综合报表!$AP:$AP,U$2,支线运输综合报表!$E:$E,"Entrega")/COUNTIFS(支线运输综合报表!$AD:$AD,$A17,支线运输综合报表!$AP:$AP,U$2,支线运输综合报表!$E:$E,"Entrega"),0)</f>
        <v>0</v>
      </c>
      <c r="V17" s="9">
        <f>IFERROR(SUMIFS(支线运输综合报表!$AO:$AO,支线运输综合报表!$AD:$AD,$A17,支线运输综合报表!$AP:$AP,V$2,支线运输综合报表!$E:$E,"Entrega")/COUNTIFS(支线运输综合报表!$AD:$AD,$A17,支线运输综合报表!$AP:$AP,V$2,支线运输综合报表!$E:$E,"Entrega"),0)</f>
        <v>0</v>
      </c>
      <c r="W17" s="9">
        <f>IFERROR(SUMIFS(支线运输综合报表!$AO:$AO,支线运输综合报表!$AD:$AD,$A17,支线运输综合报表!$AP:$AP,W$2,支线运输综合报表!$E:$E,"Entrega")/COUNTIFS(支线运输综合报表!$AD:$AD,$A17,支线运输综合报表!$AP:$AP,W$2,支线运输综合报表!$E:$E,"Entrega"),0)</f>
        <v>0</v>
      </c>
      <c r="X17" s="9">
        <f>IFERROR(SUMIFS(支线运输综合报表!$AO:$AO,支线运输综合报表!$AD:$AD,$A17,支线运输综合报表!$AP:$AP,X$2,支线运输综合报表!$E:$E,"Entrega")/COUNTIFS(支线运输综合报表!$AD:$AD,$A17,支线运输综合报表!$AP:$AP,X$2,支线运输综合报表!$E:$E,"Entrega"),0)</f>
        <v>0</v>
      </c>
      <c r="Y17" s="9">
        <f>IFERROR(SUMIFS(支线运输综合报表!$AO:$AO,支线运输综合报表!$AD:$AD,$A17,支线运输综合报表!$AP:$AP,Y$2,支线运输综合报表!$E:$E,"Entrega")/COUNTIFS(支线运输综合报表!$AD:$AD,$A17,支线运输综合报表!$AP:$AP,Y$2,支线运输综合报表!$E:$E,"Entrega"),0)</f>
        <v>0</v>
      </c>
      <c r="Z17" s="9">
        <f>IFERROR(SUMIFS(支线运输综合报表!$AO:$AO,支线运输综合报表!$AD:$AD,$A17,支线运输综合报表!$AP:$AP,Z$2,支线运输综合报表!$E:$E,"Entrega")/COUNTIFS(支线运输综合报表!$AD:$AD,$A17,支线运输综合报表!$AP:$AP,Z$2,支线运输综合报表!$E:$E,"Entrega"),0)</f>
        <v>0</v>
      </c>
      <c r="AA17" s="9">
        <f>IFERROR(SUMIFS(支线运输综合报表!$AO:$AO,支线运输综合报表!$AD:$AD,$A17,支线运输综合报表!$AP:$AP,AA$2,支线运输综合报表!$E:$E,"Entrega")/COUNTIFS(支线运输综合报表!$AD:$AD,$A17,支线运输综合报表!$AP:$AP,AA$2,支线运输综合报表!$E:$E,"Entrega"),0)</f>
        <v>0</v>
      </c>
      <c r="AB17" s="9">
        <f>IFERROR(SUMIFS(支线运输综合报表!$AO:$AO,支线运输综合报表!$AD:$AD,$A17,支线运输综合报表!$AP:$AP,AB$2,支线运输综合报表!$E:$E,"Entrega")/COUNTIFS(支线运输综合报表!$AD:$AD,$A17,支线运输综合报表!$AP:$AP,AB$2,支线运输综合报表!$E:$E,"Entrega"),0)</f>
        <v>0</v>
      </c>
      <c r="AC17" s="9">
        <f>IFERROR(SUMIFS(支线运输综合报表!$AO:$AO,支线运输综合报表!$AD:$AD,$A17,支线运输综合报表!$AP:$AP,AC$2,支线运输综合报表!$E:$E,"Entrega")/COUNTIFS(支线运输综合报表!$AD:$AD,$A17,支线运输综合报表!$AP:$AP,AC$2,支线运输综合报表!$E:$E,"Entrega"),0)</f>
        <v>0</v>
      </c>
      <c r="AD17" s="9">
        <f>IFERROR(SUMIFS(支线运输综合报表!$AO:$AO,支线运输综合报表!$AD:$AD,$A17,支线运输综合报表!$AP:$AP,AD$2,支线运输综合报表!$E:$E,"Entrega")/COUNTIFS(支线运输综合报表!$AD:$AD,$A17,支线运输综合报表!$AP:$AP,AD$2,支线运输综合报表!$E:$E,"Entrega"),0)</f>
        <v>0</v>
      </c>
      <c r="AE17" s="9">
        <f>IFERROR(SUMIFS(支线运输综合报表!$AO:$AO,支线运输综合报表!$AD:$AD,$A17,支线运输综合报表!$AP:$AP,AE$2,支线运输综合报表!$E:$E,"Entrega")/COUNTIFS(支线运输综合报表!$AD:$AD,$A17,支线运输综合报表!$AP:$AP,AE$2,支线运输综合报表!$E:$E,"Entrega"),0)</f>
        <v>0</v>
      </c>
      <c r="AF17" s="9">
        <f>IFERROR(SUMIFS(支线运输综合报表!$AO:$AO,支线运输综合报表!$AD:$AD,$A17,支线运输综合报表!$AP:$AP,AF$2,支线运输综合报表!$E:$E,"Entrega")/COUNTIFS(支线运输综合报表!$AD:$AD,$A17,支线运输综合报表!$AP:$AP,AF$2,支线运输综合报表!$E:$E,"Entrega"),0)</f>
        <v>0</v>
      </c>
      <c r="AG17" s="9">
        <f>IFERROR(SUMIFS(支线运输综合报表!$AO:$AO,支线运输综合报表!$AD:$AD,$A17,支线运输综合报表!$AP:$AP,AG$2,支线运输综合报表!$E:$E,"Entrega")/COUNTIFS(支线运输综合报表!$AD:$AD,$A17,支线运输综合报表!$AP:$AP,AG$2,支线运输综合报表!$E:$E,"Entrega"),0)</f>
        <v>0</v>
      </c>
      <c r="AH17" s="9">
        <f>IFERROR(SUMIFS(支线运输综合报表!$AO:$AO,支线运输综合报表!$AD:$AD,$A17,支线运输综合报表!$AP:$AP,AH$2,支线运输综合报表!$E:$E,"Entrega")/COUNTIFS(支线运输综合报表!$AD:$AD,$A17,支线运输综合报表!$AP:$AP,AH$2,支线运输综合报表!$E:$E,"Entrega"),0)</f>
        <v>0</v>
      </c>
      <c r="AI17" s="6"/>
    </row>
    <row r="18" ht="15.6" spans="1:35">
      <c r="A18" s="7" t="s">
        <v>5</v>
      </c>
      <c r="B18" s="8">
        <f t="shared" si="0"/>
        <v>-0.0282828282828284</v>
      </c>
      <c r="C18" s="9">
        <f>IFERROR(SUMIFS(支线运输综合报表!$AO:$AO,支线运输综合报表!$AD:$AD,$A18,支线运输综合报表!$E:$E,"Entrega")/COUNTIFS(支线运输综合报表!$AD:$AD,$A18,支线运输综合报表!$E:$E,"Entrega"),0)</f>
        <v>0.93854748603352</v>
      </c>
      <c r="D18" s="9">
        <f>IFERROR(SUMIFS(支线运输综合报表!$AO:$AO,支线运输综合报表!$AD:$AD,$A18,支线运输综合报表!$AP:$AP,D$2,支线运输综合报表!$E:$E,"Entrega")/COUNTIFS(支线运输综合报表!$AD:$AD,$A18,支线运输综合报表!$AP:$AP,D$2,支线运输综合报表!$E:$E,"Entrega"),0)</f>
        <v>0.955223880597015</v>
      </c>
      <c r="E18" s="9">
        <f>IFERROR(SUMIFS(支线运输综合报表!$AO:$AO,支线运输综合报表!$AD:$AD,$A18,支线运输综合报表!$AP:$AP,E$2,支线运输综合报表!$E:$E,"Entrega")/COUNTIFS(支线运输综合报表!$AD:$AD,$A18,支线运输综合报表!$AP:$AP,E$2,支线运输综合报表!$E:$E,"Entrega"),0)</f>
        <v>0.948529411764706</v>
      </c>
      <c r="F18" s="9">
        <f>IFERROR(SUMIFS(支线运输综合报表!$AO:$AO,支线运输综合报表!$AD:$AD,$A18,支线运输综合报表!$AP:$AP,F$2,支线运输综合报表!$E:$E,"Entrega")/COUNTIFS(支线运输综合报表!$AD:$AD,$A18,支线运输综合报表!$AP:$AP,F$2,支线运输综合报表!$E:$E,"Entrega"),0)</f>
        <v>0.939393939393939</v>
      </c>
      <c r="G18" s="9">
        <f>IFERROR(SUMIFS(支线运输综合报表!$AO:$AO,支线运输综合报表!$AD:$AD,$A18,支线运输综合报表!$AP:$AP,G$2,支线运输综合报表!$E:$E,"Entrega")/COUNTIFS(支线运输综合报表!$AD:$AD,$A18,支线运输综合报表!$AP:$AP,G$2,支线运输综合报表!$E:$E,"Entrega"),0)</f>
        <v>0.911111111111111</v>
      </c>
      <c r="H18" s="9">
        <f>IFERROR(SUMIFS(支线运输综合报表!$AO:$AO,支线运输综合报表!$AD:$AD,$A18,支线运输综合报表!$AP:$AP,H$2,支线运输综合报表!$E:$E,"Entrega")/COUNTIFS(支线运输综合报表!$AD:$AD,$A18,支线运输综合报表!$AP:$AP,H$2,支线运输综合报表!$E:$E,"Entrega"),0)</f>
        <v>0</v>
      </c>
      <c r="I18" s="9">
        <f>IFERROR(SUMIFS(支线运输综合报表!$AO:$AO,支线运输综合报表!$AD:$AD,$A18,支线运输综合报表!$AP:$AP,I$2,支线运输综合报表!$E:$E,"Entrega")/COUNTIFS(支线运输综合报表!$AD:$AD,$A18,支线运输综合报表!$AP:$AP,I$2,支线运输综合报表!$E:$E,"Entrega"),0)</f>
        <v>0</v>
      </c>
      <c r="J18" s="9">
        <f>IFERROR(SUMIFS(支线运输综合报表!$AO:$AO,支线运输综合报表!$AD:$AD,$A18,支线运输综合报表!$AP:$AP,J$2,支线运输综合报表!$E:$E,"Entrega")/COUNTIFS(支线运输综合报表!$AD:$AD,$A18,支线运输综合报表!$AP:$AP,J$2,支线运输综合报表!$E:$E,"Entrega"),0)</f>
        <v>0</v>
      </c>
      <c r="K18" s="9">
        <f>IFERROR(SUMIFS(支线运输综合报表!$AO:$AO,支线运输综合报表!$AD:$AD,$A18,支线运输综合报表!$AP:$AP,K$2,支线运输综合报表!$E:$E,"Entrega")/COUNTIFS(支线运输综合报表!$AD:$AD,$A18,支线运输综合报表!$AP:$AP,K$2,支线运输综合报表!$E:$E,"Entrega"),0)</f>
        <v>0</v>
      </c>
      <c r="L18" s="9">
        <f>IFERROR(SUMIFS(支线运输综合报表!$AO:$AO,支线运输综合报表!$AD:$AD,$A18,支线运输综合报表!$AP:$AP,L$2,支线运输综合报表!$E:$E,"Entrega")/COUNTIFS(支线运输综合报表!$AD:$AD,$A18,支线运输综合报表!$AP:$AP,L$2,支线运输综合报表!$E:$E,"Entrega"),0)</f>
        <v>0</v>
      </c>
      <c r="M18" s="9">
        <f>IFERROR(SUMIFS(支线运输综合报表!$AO:$AO,支线运输综合报表!$AD:$AD,$A18,支线运输综合报表!$AP:$AP,M$2,支线运输综合报表!$E:$E,"Entrega")/COUNTIFS(支线运输综合报表!$AD:$AD,$A18,支线运输综合报表!$AP:$AP,M$2,支线运输综合报表!$E:$E,"Entrega"),0)</f>
        <v>0</v>
      </c>
      <c r="N18" s="9">
        <f>IFERROR(SUMIFS(支线运输综合报表!$AO:$AO,支线运输综合报表!$AD:$AD,$A18,支线运输综合报表!$AP:$AP,N$2,支线运输综合报表!$E:$E,"Entrega")/COUNTIFS(支线运输综合报表!$AD:$AD,$A18,支线运输综合报表!$AP:$AP,N$2,支线运输综合报表!$E:$E,"Entrega"),0)</f>
        <v>0</v>
      </c>
      <c r="O18" s="9">
        <f>IFERROR(SUMIFS(支线运输综合报表!$AO:$AO,支线运输综合报表!$AD:$AD,$A18,支线运输综合报表!$AP:$AP,O$2,支线运输综合报表!$E:$E,"Entrega")/COUNTIFS(支线运输综合报表!$AD:$AD,$A18,支线运输综合报表!$AP:$AP,O$2,支线运输综合报表!$E:$E,"Entrega"),0)</f>
        <v>0</v>
      </c>
      <c r="P18" s="9">
        <f>IFERROR(SUMIFS(支线运输综合报表!$AO:$AO,支线运输综合报表!$AD:$AD,$A18,支线运输综合报表!$AP:$AP,P$2,支线运输综合报表!$E:$E,"Entrega")/COUNTIFS(支线运输综合报表!$AD:$AD,$A18,支线运输综合报表!$AP:$AP,P$2,支线运输综合报表!$E:$E,"Entrega"),0)</f>
        <v>0</v>
      </c>
      <c r="Q18" s="9">
        <f>IFERROR(SUMIFS(支线运输综合报表!$AO:$AO,支线运输综合报表!$AD:$AD,$A18,支线运输综合报表!$AP:$AP,Q$2,支线运输综合报表!$E:$E,"Entrega")/COUNTIFS(支线运输综合报表!$AD:$AD,$A18,支线运输综合报表!$AP:$AP,Q$2,支线运输综合报表!$E:$E,"Entrega"),0)</f>
        <v>0</v>
      </c>
      <c r="R18" s="9">
        <f>IFERROR(SUMIFS(支线运输综合报表!$AO:$AO,支线运输综合报表!$AD:$AD,$A18,支线运输综合报表!$AP:$AP,R$2,支线运输综合报表!$E:$E,"Entrega")/COUNTIFS(支线运输综合报表!$AD:$AD,$A18,支线运输综合报表!$AP:$AP,R$2,支线运输综合报表!$E:$E,"Entrega"),0)</f>
        <v>0</v>
      </c>
      <c r="S18" s="9">
        <f>IFERROR(SUMIFS(支线运输综合报表!$AO:$AO,支线运输综合报表!$AD:$AD,$A18,支线运输综合报表!$AP:$AP,S$2,支线运输综合报表!$E:$E,"Entrega")/COUNTIFS(支线运输综合报表!$AD:$AD,$A18,支线运输综合报表!$AP:$AP,S$2,支线运输综合报表!$E:$E,"Entrega"),0)</f>
        <v>0</v>
      </c>
      <c r="T18" s="9">
        <f>IFERROR(SUMIFS(支线运输综合报表!$AO:$AO,支线运输综合报表!$AD:$AD,$A18,支线运输综合报表!$AP:$AP,T$2,支线运输综合报表!$E:$E,"Entrega")/COUNTIFS(支线运输综合报表!$AD:$AD,$A18,支线运输综合报表!$AP:$AP,T$2,支线运输综合报表!$E:$E,"Entrega"),0)</f>
        <v>0</v>
      </c>
      <c r="U18" s="9">
        <f>IFERROR(SUMIFS(支线运输综合报表!$AO:$AO,支线运输综合报表!$AD:$AD,$A18,支线运输综合报表!$AP:$AP,U$2,支线运输综合报表!$E:$E,"Entrega")/COUNTIFS(支线运输综合报表!$AD:$AD,$A18,支线运输综合报表!$AP:$AP,U$2,支线运输综合报表!$E:$E,"Entrega"),0)</f>
        <v>0</v>
      </c>
      <c r="V18" s="9">
        <f>IFERROR(SUMIFS(支线运输综合报表!$AO:$AO,支线运输综合报表!$AD:$AD,$A18,支线运输综合报表!$AP:$AP,V$2,支线运输综合报表!$E:$E,"Entrega")/COUNTIFS(支线运输综合报表!$AD:$AD,$A18,支线运输综合报表!$AP:$AP,V$2,支线运输综合报表!$E:$E,"Entrega"),0)</f>
        <v>0</v>
      </c>
      <c r="W18" s="9">
        <f>IFERROR(SUMIFS(支线运输综合报表!$AO:$AO,支线运输综合报表!$AD:$AD,$A18,支线运输综合报表!$AP:$AP,W$2,支线运输综合报表!$E:$E,"Entrega")/COUNTIFS(支线运输综合报表!$AD:$AD,$A18,支线运输综合报表!$AP:$AP,W$2,支线运输综合报表!$E:$E,"Entrega"),0)</f>
        <v>0</v>
      </c>
      <c r="X18" s="9">
        <f>IFERROR(SUMIFS(支线运输综合报表!$AO:$AO,支线运输综合报表!$AD:$AD,$A18,支线运输综合报表!$AP:$AP,X$2,支线运输综合报表!$E:$E,"Entrega")/COUNTIFS(支线运输综合报表!$AD:$AD,$A18,支线运输综合报表!$AP:$AP,X$2,支线运输综合报表!$E:$E,"Entrega"),0)</f>
        <v>0</v>
      </c>
      <c r="Y18" s="9">
        <f>IFERROR(SUMIFS(支线运输综合报表!$AO:$AO,支线运输综合报表!$AD:$AD,$A18,支线运输综合报表!$AP:$AP,Y$2,支线运输综合报表!$E:$E,"Entrega")/COUNTIFS(支线运输综合报表!$AD:$AD,$A18,支线运输综合报表!$AP:$AP,Y$2,支线运输综合报表!$E:$E,"Entrega"),0)</f>
        <v>0</v>
      </c>
      <c r="Z18" s="9">
        <f>IFERROR(SUMIFS(支线运输综合报表!$AO:$AO,支线运输综合报表!$AD:$AD,$A18,支线运输综合报表!$AP:$AP,Z$2,支线运输综合报表!$E:$E,"Entrega")/COUNTIFS(支线运输综合报表!$AD:$AD,$A18,支线运输综合报表!$AP:$AP,Z$2,支线运输综合报表!$E:$E,"Entrega"),0)</f>
        <v>0</v>
      </c>
      <c r="AA18" s="9">
        <f>IFERROR(SUMIFS(支线运输综合报表!$AO:$AO,支线运输综合报表!$AD:$AD,$A18,支线运输综合报表!$AP:$AP,AA$2,支线运输综合报表!$E:$E,"Entrega")/COUNTIFS(支线运输综合报表!$AD:$AD,$A18,支线运输综合报表!$AP:$AP,AA$2,支线运输综合报表!$E:$E,"Entrega"),0)</f>
        <v>0</v>
      </c>
      <c r="AB18" s="9">
        <f>IFERROR(SUMIFS(支线运输综合报表!$AO:$AO,支线运输综合报表!$AD:$AD,$A18,支线运输综合报表!$AP:$AP,AB$2,支线运输综合报表!$E:$E,"Entrega")/COUNTIFS(支线运输综合报表!$AD:$AD,$A18,支线运输综合报表!$AP:$AP,AB$2,支线运输综合报表!$E:$E,"Entrega"),0)</f>
        <v>0</v>
      </c>
      <c r="AC18" s="9">
        <f>IFERROR(SUMIFS(支线运输综合报表!$AO:$AO,支线运输综合报表!$AD:$AD,$A18,支线运输综合报表!$AP:$AP,AC$2,支线运输综合报表!$E:$E,"Entrega")/COUNTIFS(支线运输综合报表!$AD:$AD,$A18,支线运输综合报表!$AP:$AP,AC$2,支线运输综合报表!$E:$E,"Entrega"),0)</f>
        <v>0</v>
      </c>
      <c r="AD18" s="9">
        <f>IFERROR(SUMIFS(支线运输综合报表!$AO:$AO,支线运输综合报表!$AD:$AD,$A18,支线运输综合报表!$AP:$AP,AD$2,支线运输综合报表!$E:$E,"Entrega")/COUNTIFS(支线运输综合报表!$AD:$AD,$A18,支线运输综合报表!$AP:$AP,AD$2,支线运输综合报表!$E:$E,"Entrega"),0)</f>
        <v>0</v>
      </c>
      <c r="AE18" s="9">
        <f>IFERROR(SUMIFS(支线运输综合报表!$AO:$AO,支线运输综合报表!$AD:$AD,$A18,支线运输综合报表!$AP:$AP,AE$2,支线运输综合报表!$E:$E,"Entrega")/COUNTIFS(支线运输综合报表!$AD:$AD,$A18,支线运输综合报表!$AP:$AP,AE$2,支线运输综合报表!$E:$E,"Entrega"),0)</f>
        <v>0</v>
      </c>
      <c r="AF18" s="9">
        <f>IFERROR(SUMIFS(支线运输综合报表!$AO:$AO,支线运输综合报表!$AD:$AD,$A18,支线运输综合报表!$AP:$AP,AF$2,支线运输综合报表!$E:$E,"Entrega")/COUNTIFS(支线运输综合报表!$AD:$AD,$A18,支线运输综合报表!$AP:$AP,AF$2,支线运输综合报表!$E:$E,"Entrega"),0)</f>
        <v>0</v>
      </c>
      <c r="AG18" s="9">
        <f>IFERROR(SUMIFS(支线运输综合报表!$AO:$AO,支线运输综合报表!$AD:$AD,$A18,支线运输综合报表!$AP:$AP,AG$2,支线运输综合报表!$E:$E,"Entrega")/COUNTIFS(支线运输综合报表!$AD:$AD,$A18,支线运输综合报表!$AP:$AP,AG$2,支线运输综合报表!$E:$E,"Entrega"),0)</f>
        <v>0</v>
      </c>
      <c r="AH18" s="9">
        <f>IFERROR(SUMIFS(支线运输综合报表!$AO:$AO,支线运输综合报表!$AD:$AD,$A18,支线运输综合报表!$AP:$AP,AH$2,支线运输综合报表!$E:$E,"Entrega")/COUNTIFS(支线运输综合报表!$AD:$AD,$A18,支线运输综合报表!$AP:$AP,AH$2,支线运输综合报表!$E:$E,"Entrega"),0)</f>
        <v>0</v>
      </c>
      <c r="AI18" s="6"/>
    </row>
    <row r="19" ht="15.6" spans="1:35">
      <c r="A19" s="7" t="s">
        <v>145</v>
      </c>
      <c r="B19" s="8">
        <f t="shared" si="0"/>
        <v>-0.112942612942613</v>
      </c>
      <c r="C19" s="9">
        <f>IFERROR(SUMIFS(支线运输综合报表!$AO:$AO,支线运输综合报表!$AD:$AD,$A19,支线运输综合报表!$E:$E,"Entrega")/COUNTIFS(支线运输综合报表!$AD:$AD,$A19,支线运输综合报表!$E:$E,"Entrega"),0)</f>
        <v>0.924882629107981</v>
      </c>
      <c r="D19" s="9">
        <f>IFERROR(SUMIFS(支线运输综合报表!$AO:$AO,支线运输综合报表!$AD:$AD,$A19,支线运输综合报表!$AP:$AP,D$2,支线运输综合报表!$E:$E,"Entrega")/COUNTIFS(支线运输综合报表!$AD:$AD,$A19,支线运输综合报表!$AP:$AP,D$2,支线运输综合报表!$E:$E,"Entrega"),0)</f>
        <v>0.952380952380952</v>
      </c>
      <c r="E19" s="9">
        <f>IFERROR(SUMIFS(支线运输综合报表!$AO:$AO,支线运输综合报表!$AD:$AD,$A19,支线运输综合报表!$AP:$AP,E$2,支线运输综合报表!$E:$E,"Entrega")/COUNTIFS(支线运输综合报表!$AD:$AD,$A19,支线运输综合报表!$AP:$AP,E$2,支线运输综合报表!$E:$E,"Entrega"),0)</f>
        <v>0.950819672131147</v>
      </c>
      <c r="F19" s="9">
        <f>IFERROR(SUMIFS(支线运输综合报表!$AO:$AO,支线运输综合报表!$AD:$AD,$A19,支线运输综合报表!$AP:$AP,F$2,支线运输综合报表!$E:$E,"Entrega")/COUNTIFS(支线运输综合报表!$AD:$AD,$A19,支线运输综合报表!$AP:$AP,F$2,支线运输综合报表!$E:$E,"Entrega"),0)</f>
        <v>0.920634920634921</v>
      </c>
      <c r="G19" s="9">
        <f>IFERROR(SUMIFS(支线运输综合报表!$AO:$AO,支线运输综合报表!$AD:$AD,$A19,支线运输综合报表!$AP:$AP,G$2,支线运输综合报表!$E:$E,"Entrega")/COUNTIFS(支线运输综合报表!$AD:$AD,$A19,支线运输综合报表!$AP:$AP,G$2,支线运输综合报表!$E:$E,"Entrega"),0)</f>
        <v>0.807692307692308</v>
      </c>
      <c r="H19" s="9">
        <f>IFERROR(SUMIFS(支线运输综合报表!$AO:$AO,支线运输综合报表!$AD:$AD,$A19,支线运输综合报表!$AP:$AP,H$2,支线运输综合报表!$E:$E,"Entrega")/COUNTIFS(支线运输综合报表!$AD:$AD,$A19,支线运输综合报表!$AP:$AP,H$2,支线运输综合报表!$E:$E,"Entrega"),0)</f>
        <v>0</v>
      </c>
      <c r="I19" s="9">
        <f>IFERROR(SUMIFS(支线运输综合报表!$AO:$AO,支线运输综合报表!$AD:$AD,$A19,支线运输综合报表!$AP:$AP,I$2,支线运输综合报表!$E:$E,"Entrega")/COUNTIFS(支线运输综合报表!$AD:$AD,$A19,支线运输综合报表!$AP:$AP,I$2,支线运输综合报表!$E:$E,"Entrega"),0)</f>
        <v>0</v>
      </c>
      <c r="J19" s="9">
        <f>IFERROR(SUMIFS(支线运输综合报表!$AO:$AO,支线运输综合报表!$AD:$AD,$A19,支线运输综合报表!$AP:$AP,J$2,支线运输综合报表!$E:$E,"Entrega")/COUNTIFS(支线运输综合报表!$AD:$AD,$A19,支线运输综合报表!$AP:$AP,J$2,支线运输综合报表!$E:$E,"Entrega"),0)</f>
        <v>0</v>
      </c>
      <c r="K19" s="9">
        <f>IFERROR(SUMIFS(支线运输综合报表!$AO:$AO,支线运输综合报表!$AD:$AD,$A19,支线运输综合报表!$AP:$AP,K$2,支线运输综合报表!$E:$E,"Entrega")/COUNTIFS(支线运输综合报表!$AD:$AD,$A19,支线运输综合报表!$AP:$AP,K$2,支线运输综合报表!$E:$E,"Entrega"),0)</f>
        <v>0</v>
      </c>
      <c r="L19" s="9">
        <f>IFERROR(SUMIFS(支线运输综合报表!$AO:$AO,支线运输综合报表!$AD:$AD,$A19,支线运输综合报表!$AP:$AP,L$2,支线运输综合报表!$E:$E,"Entrega")/COUNTIFS(支线运输综合报表!$AD:$AD,$A19,支线运输综合报表!$AP:$AP,L$2,支线运输综合报表!$E:$E,"Entrega"),0)</f>
        <v>0</v>
      </c>
      <c r="M19" s="9">
        <f>IFERROR(SUMIFS(支线运输综合报表!$AO:$AO,支线运输综合报表!$AD:$AD,$A19,支线运输综合报表!$AP:$AP,M$2,支线运输综合报表!$E:$E,"Entrega")/COUNTIFS(支线运输综合报表!$AD:$AD,$A19,支线运输综合报表!$AP:$AP,M$2,支线运输综合报表!$E:$E,"Entrega"),0)</f>
        <v>0</v>
      </c>
      <c r="N19" s="9">
        <f>IFERROR(SUMIFS(支线运输综合报表!$AO:$AO,支线运输综合报表!$AD:$AD,$A19,支线运输综合报表!$AP:$AP,N$2,支线运输综合报表!$E:$E,"Entrega")/COUNTIFS(支线运输综合报表!$AD:$AD,$A19,支线运输综合报表!$AP:$AP,N$2,支线运输综合报表!$E:$E,"Entrega"),0)</f>
        <v>0</v>
      </c>
      <c r="O19" s="9">
        <f>IFERROR(SUMIFS(支线运输综合报表!$AO:$AO,支线运输综合报表!$AD:$AD,$A19,支线运输综合报表!$AP:$AP,O$2,支线运输综合报表!$E:$E,"Entrega")/COUNTIFS(支线运输综合报表!$AD:$AD,$A19,支线运输综合报表!$AP:$AP,O$2,支线运输综合报表!$E:$E,"Entrega"),0)</f>
        <v>0</v>
      </c>
      <c r="P19" s="9">
        <f>IFERROR(SUMIFS(支线运输综合报表!$AO:$AO,支线运输综合报表!$AD:$AD,$A19,支线运输综合报表!$AP:$AP,P$2,支线运输综合报表!$E:$E,"Entrega")/COUNTIFS(支线运输综合报表!$AD:$AD,$A19,支线运输综合报表!$AP:$AP,P$2,支线运输综合报表!$E:$E,"Entrega"),0)</f>
        <v>0</v>
      </c>
      <c r="Q19" s="9">
        <f>IFERROR(SUMIFS(支线运输综合报表!$AO:$AO,支线运输综合报表!$AD:$AD,$A19,支线运输综合报表!$AP:$AP,Q$2,支线运输综合报表!$E:$E,"Entrega")/COUNTIFS(支线运输综合报表!$AD:$AD,$A19,支线运输综合报表!$AP:$AP,Q$2,支线运输综合报表!$E:$E,"Entrega"),0)</f>
        <v>0</v>
      </c>
      <c r="R19" s="9">
        <f>IFERROR(SUMIFS(支线运输综合报表!$AO:$AO,支线运输综合报表!$AD:$AD,$A19,支线运输综合报表!$AP:$AP,R$2,支线运输综合报表!$E:$E,"Entrega")/COUNTIFS(支线运输综合报表!$AD:$AD,$A19,支线运输综合报表!$AP:$AP,R$2,支线运输综合报表!$E:$E,"Entrega"),0)</f>
        <v>0</v>
      </c>
      <c r="S19" s="9">
        <f>IFERROR(SUMIFS(支线运输综合报表!$AO:$AO,支线运输综合报表!$AD:$AD,$A19,支线运输综合报表!$AP:$AP,S$2,支线运输综合报表!$E:$E,"Entrega")/COUNTIFS(支线运输综合报表!$AD:$AD,$A19,支线运输综合报表!$AP:$AP,S$2,支线运输综合报表!$E:$E,"Entrega"),0)</f>
        <v>0</v>
      </c>
      <c r="T19" s="9">
        <f>IFERROR(SUMIFS(支线运输综合报表!$AO:$AO,支线运输综合报表!$AD:$AD,$A19,支线运输综合报表!$AP:$AP,T$2,支线运输综合报表!$E:$E,"Entrega")/COUNTIFS(支线运输综合报表!$AD:$AD,$A19,支线运输综合报表!$AP:$AP,T$2,支线运输综合报表!$E:$E,"Entrega"),0)</f>
        <v>0</v>
      </c>
      <c r="U19" s="9">
        <f>IFERROR(SUMIFS(支线运输综合报表!$AO:$AO,支线运输综合报表!$AD:$AD,$A19,支线运输综合报表!$AP:$AP,U$2,支线运输综合报表!$E:$E,"Entrega")/COUNTIFS(支线运输综合报表!$AD:$AD,$A19,支线运输综合报表!$AP:$AP,U$2,支线运输综合报表!$E:$E,"Entrega"),0)</f>
        <v>0</v>
      </c>
      <c r="V19" s="9">
        <f>IFERROR(SUMIFS(支线运输综合报表!$AO:$AO,支线运输综合报表!$AD:$AD,$A19,支线运输综合报表!$AP:$AP,V$2,支线运输综合报表!$E:$E,"Entrega")/COUNTIFS(支线运输综合报表!$AD:$AD,$A19,支线运输综合报表!$AP:$AP,V$2,支线运输综合报表!$E:$E,"Entrega"),0)</f>
        <v>0</v>
      </c>
      <c r="W19" s="9">
        <f>IFERROR(SUMIFS(支线运输综合报表!$AO:$AO,支线运输综合报表!$AD:$AD,$A19,支线运输综合报表!$AP:$AP,W$2,支线运输综合报表!$E:$E,"Entrega")/COUNTIFS(支线运输综合报表!$AD:$AD,$A19,支线运输综合报表!$AP:$AP,W$2,支线运输综合报表!$E:$E,"Entrega"),0)</f>
        <v>0</v>
      </c>
      <c r="X19" s="9">
        <f>IFERROR(SUMIFS(支线运输综合报表!$AO:$AO,支线运输综合报表!$AD:$AD,$A19,支线运输综合报表!$AP:$AP,X$2,支线运输综合报表!$E:$E,"Entrega")/COUNTIFS(支线运输综合报表!$AD:$AD,$A19,支线运输综合报表!$AP:$AP,X$2,支线运输综合报表!$E:$E,"Entrega"),0)</f>
        <v>0</v>
      </c>
      <c r="Y19" s="9">
        <f>IFERROR(SUMIFS(支线运输综合报表!$AO:$AO,支线运输综合报表!$AD:$AD,$A19,支线运输综合报表!$AP:$AP,Y$2,支线运输综合报表!$E:$E,"Entrega")/COUNTIFS(支线运输综合报表!$AD:$AD,$A19,支线运输综合报表!$AP:$AP,Y$2,支线运输综合报表!$E:$E,"Entrega"),0)</f>
        <v>0</v>
      </c>
      <c r="Z19" s="9">
        <f>IFERROR(SUMIFS(支线运输综合报表!$AO:$AO,支线运输综合报表!$AD:$AD,$A19,支线运输综合报表!$AP:$AP,Z$2,支线运输综合报表!$E:$E,"Entrega")/COUNTIFS(支线运输综合报表!$AD:$AD,$A19,支线运输综合报表!$AP:$AP,Z$2,支线运输综合报表!$E:$E,"Entrega"),0)</f>
        <v>0</v>
      </c>
      <c r="AA19" s="9">
        <f>IFERROR(SUMIFS(支线运输综合报表!$AO:$AO,支线运输综合报表!$AD:$AD,$A19,支线运输综合报表!$AP:$AP,AA$2,支线运输综合报表!$E:$E,"Entrega")/COUNTIFS(支线运输综合报表!$AD:$AD,$A19,支线运输综合报表!$AP:$AP,AA$2,支线运输综合报表!$E:$E,"Entrega"),0)</f>
        <v>0</v>
      </c>
      <c r="AB19" s="9">
        <f>IFERROR(SUMIFS(支线运输综合报表!$AO:$AO,支线运输综合报表!$AD:$AD,$A19,支线运输综合报表!$AP:$AP,AB$2,支线运输综合报表!$E:$E,"Entrega")/COUNTIFS(支线运输综合报表!$AD:$AD,$A19,支线运输综合报表!$AP:$AP,AB$2,支线运输综合报表!$E:$E,"Entrega"),0)</f>
        <v>0</v>
      </c>
      <c r="AC19" s="9">
        <f>IFERROR(SUMIFS(支线运输综合报表!$AO:$AO,支线运输综合报表!$AD:$AD,$A19,支线运输综合报表!$AP:$AP,AC$2,支线运输综合报表!$E:$E,"Entrega")/COUNTIFS(支线运输综合报表!$AD:$AD,$A19,支线运输综合报表!$AP:$AP,AC$2,支线运输综合报表!$E:$E,"Entrega"),0)</f>
        <v>0</v>
      </c>
      <c r="AD19" s="9">
        <f>IFERROR(SUMIFS(支线运输综合报表!$AO:$AO,支线运输综合报表!$AD:$AD,$A19,支线运输综合报表!$AP:$AP,AD$2,支线运输综合报表!$E:$E,"Entrega")/COUNTIFS(支线运输综合报表!$AD:$AD,$A19,支线运输综合报表!$AP:$AP,AD$2,支线运输综合报表!$E:$E,"Entrega"),0)</f>
        <v>0</v>
      </c>
      <c r="AE19" s="9">
        <f>IFERROR(SUMIFS(支线运输综合报表!$AO:$AO,支线运输综合报表!$AD:$AD,$A19,支线运输综合报表!$AP:$AP,AE$2,支线运输综合报表!$E:$E,"Entrega")/COUNTIFS(支线运输综合报表!$AD:$AD,$A19,支线运输综合报表!$AP:$AP,AE$2,支线运输综合报表!$E:$E,"Entrega"),0)</f>
        <v>0</v>
      </c>
      <c r="AF19" s="9">
        <f>IFERROR(SUMIFS(支线运输综合报表!$AO:$AO,支线运输综合报表!$AD:$AD,$A19,支线运输综合报表!$AP:$AP,AF$2,支线运输综合报表!$E:$E,"Entrega")/COUNTIFS(支线运输综合报表!$AD:$AD,$A19,支线运输综合报表!$AP:$AP,AF$2,支线运输综合报表!$E:$E,"Entrega"),0)</f>
        <v>0</v>
      </c>
      <c r="AG19" s="9">
        <f>IFERROR(SUMIFS(支线运输综合报表!$AO:$AO,支线运输综合报表!$AD:$AD,$A19,支线运输综合报表!$AP:$AP,AG$2,支线运输综合报表!$E:$E,"Entrega")/COUNTIFS(支线运输综合报表!$AD:$AD,$A19,支线运输综合报表!$AP:$AP,AG$2,支线运输综合报表!$E:$E,"Entrega"),0)</f>
        <v>0</v>
      </c>
      <c r="AH19" s="9">
        <f>IFERROR(SUMIFS(支线运输综合报表!$AO:$AO,支线运输综合报表!$AD:$AD,$A19,支线运输综合报表!$AP:$AP,AH$2,支线运输综合报表!$E:$E,"Entrega")/COUNTIFS(支线运输综合报表!$AD:$AD,$A19,支线运输综合报表!$AP:$AP,AH$2,支线运输综合报表!$E:$E,"Entrega"),0)</f>
        <v>0</v>
      </c>
      <c r="AI19" s="6"/>
    </row>
    <row r="20" ht="15.6" spans="1:35">
      <c r="A20" s="7" t="s">
        <v>168</v>
      </c>
      <c r="B20" s="8">
        <f t="shared" si="0"/>
        <v>-0.0667701863354038</v>
      </c>
      <c r="C20" s="9">
        <f>IFERROR(SUMIFS(支线运输综合报表!$AO:$AO,支线运输综合报表!$AD:$AD,$A20,支线运输综合报表!$E:$E,"Entrega")/COUNTIFS(支线运输综合报表!$AD:$AD,$A20,支线运输综合报表!$E:$E,"Entrega"),0)</f>
        <v>0.930599369085173</v>
      </c>
      <c r="D20" s="9">
        <f>IFERROR(SUMIFS(支线运输综合报表!$AO:$AO,支线运输综合报表!$AD:$AD,$A20,支线运输综合报表!$AP:$AP,D$2,支线运输综合报表!$E:$E,"Entrega")/COUNTIFS(支线运输综合报表!$AD:$AD,$A20,支线运输综合报表!$AP:$AP,D$2,支线运输综合报表!$E:$E,"Entrega"),0)</f>
        <v>0.947916666666667</v>
      </c>
      <c r="E20" s="9">
        <f>IFERROR(SUMIFS(支线运输综合报表!$AO:$AO,支线运输综合报表!$AD:$AD,$A20,支线运输综合报表!$AP:$AP,E$2,支线运输综合报表!$E:$E,"Entrega")/COUNTIFS(支线运输综合报表!$AD:$AD,$A20,支线运输综合报表!$AP:$AP,E$2,支线运输综合报表!$E:$E,"Entrega"),0)</f>
        <v>0.946808510638298</v>
      </c>
      <c r="F20" s="9">
        <f>IFERROR(SUMIFS(支线运输综合报表!$AO:$AO,支线运输综合报表!$AD:$AD,$A20,支线运输综合报表!$AP:$AP,F$2,支线运输综合报表!$E:$E,"Entrega")/COUNTIFS(支线运输综合报表!$AD:$AD,$A20,支线运输综合报表!$AP:$AP,F$2,支线运输综合报表!$E:$E,"Entrega"),0)</f>
        <v>0.923913043478261</v>
      </c>
      <c r="G20" s="9">
        <f>IFERROR(SUMIFS(支线运输综合报表!$AO:$AO,支线运输综合报表!$AD:$AD,$A20,支线运输综合报表!$AP:$AP,G$2,支线运输综合报表!$E:$E,"Entrega")/COUNTIFS(支线运输综合报表!$AD:$AD,$A20,支线运输综合报表!$AP:$AP,G$2,支线运输综合报表!$E:$E,"Entrega"),0)</f>
        <v>0.857142857142857</v>
      </c>
      <c r="H20" s="9">
        <f>IFERROR(SUMIFS(支线运输综合报表!$AO:$AO,支线运输综合报表!$AD:$AD,$A20,支线运输综合报表!$AP:$AP,H$2,支线运输综合报表!$E:$E,"Entrega")/COUNTIFS(支线运输综合报表!$AD:$AD,$A20,支线运输综合报表!$AP:$AP,H$2,支线运输综合报表!$E:$E,"Entrega"),0)</f>
        <v>0</v>
      </c>
      <c r="I20" s="9">
        <f>IFERROR(SUMIFS(支线运输综合报表!$AO:$AO,支线运输综合报表!$AD:$AD,$A20,支线运输综合报表!$AP:$AP,I$2,支线运输综合报表!$E:$E,"Entrega")/COUNTIFS(支线运输综合报表!$AD:$AD,$A20,支线运输综合报表!$AP:$AP,I$2,支线运输综合报表!$E:$E,"Entrega"),0)</f>
        <v>0</v>
      </c>
      <c r="J20" s="9">
        <f>IFERROR(SUMIFS(支线运输综合报表!$AO:$AO,支线运输综合报表!$AD:$AD,$A20,支线运输综合报表!$AP:$AP,J$2,支线运输综合报表!$E:$E,"Entrega")/COUNTIFS(支线运输综合报表!$AD:$AD,$A20,支线运输综合报表!$AP:$AP,J$2,支线运输综合报表!$E:$E,"Entrega"),0)</f>
        <v>0</v>
      </c>
      <c r="K20" s="9">
        <f>IFERROR(SUMIFS(支线运输综合报表!$AO:$AO,支线运输综合报表!$AD:$AD,$A20,支线运输综合报表!$AP:$AP,K$2,支线运输综合报表!$E:$E,"Entrega")/COUNTIFS(支线运输综合报表!$AD:$AD,$A20,支线运输综合报表!$AP:$AP,K$2,支线运输综合报表!$E:$E,"Entrega"),0)</f>
        <v>0</v>
      </c>
      <c r="L20" s="9">
        <f>IFERROR(SUMIFS(支线运输综合报表!$AO:$AO,支线运输综合报表!$AD:$AD,$A20,支线运输综合报表!$AP:$AP,L$2,支线运输综合报表!$E:$E,"Entrega")/COUNTIFS(支线运输综合报表!$AD:$AD,$A20,支线运输综合报表!$AP:$AP,L$2,支线运输综合报表!$E:$E,"Entrega"),0)</f>
        <v>0</v>
      </c>
      <c r="M20" s="9">
        <f>IFERROR(SUMIFS(支线运输综合报表!$AO:$AO,支线运输综合报表!$AD:$AD,$A20,支线运输综合报表!$AP:$AP,M$2,支线运输综合报表!$E:$E,"Entrega")/COUNTIFS(支线运输综合报表!$AD:$AD,$A20,支线运输综合报表!$AP:$AP,M$2,支线运输综合报表!$E:$E,"Entrega"),0)</f>
        <v>0</v>
      </c>
      <c r="N20" s="9">
        <f>IFERROR(SUMIFS(支线运输综合报表!$AO:$AO,支线运输综合报表!$AD:$AD,$A20,支线运输综合报表!$AP:$AP,N$2,支线运输综合报表!$E:$E,"Entrega")/COUNTIFS(支线运输综合报表!$AD:$AD,$A20,支线运输综合报表!$AP:$AP,N$2,支线运输综合报表!$E:$E,"Entrega"),0)</f>
        <v>0</v>
      </c>
      <c r="O20" s="9">
        <f>IFERROR(SUMIFS(支线运输综合报表!$AO:$AO,支线运输综合报表!$AD:$AD,$A20,支线运输综合报表!$AP:$AP,O$2,支线运输综合报表!$E:$E,"Entrega")/COUNTIFS(支线运输综合报表!$AD:$AD,$A20,支线运输综合报表!$AP:$AP,O$2,支线运输综合报表!$E:$E,"Entrega"),0)</f>
        <v>0</v>
      </c>
      <c r="P20" s="9">
        <f>IFERROR(SUMIFS(支线运输综合报表!$AO:$AO,支线运输综合报表!$AD:$AD,$A20,支线运输综合报表!$AP:$AP,P$2,支线运输综合报表!$E:$E,"Entrega")/COUNTIFS(支线运输综合报表!$AD:$AD,$A20,支线运输综合报表!$AP:$AP,P$2,支线运输综合报表!$E:$E,"Entrega"),0)</f>
        <v>0</v>
      </c>
      <c r="Q20" s="9">
        <f>IFERROR(SUMIFS(支线运输综合报表!$AO:$AO,支线运输综合报表!$AD:$AD,$A20,支线运输综合报表!$AP:$AP,Q$2,支线运输综合报表!$E:$E,"Entrega")/COUNTIFS(支线运输综合报表!$AD:$AD,$A20,支线运输综合报表!$AP:$AP,Q$2,支线运输综合报表!$E:$E,"Entrega"),0)</f>
        <v>0</v>
      </c>
      <c r="R20" s="9">
        <f>IFERROR(SUMIFS(支线运输综合报表!$AO:$AO,支线运输综合报表!$AD:$AD,$A20,支线运输综合报表!$AP:$AP,R$2,支线运输综合报表!$E:$E,"Entrega")/COUNTIFS(支线运输综合报表!$AD:$AD,$A20,支线运输综合报表!$AP:$AP,R$2,支线运输综合报表!$E:$E,"Entrega"),0)</f>
        <v>0</v>
      </c>
      <c r="S20" s="9">
        <f>IFERROR(SUMIFS(支线运输综合报表!$AO:$AO,支线运输综合报表!$AD:$AD,$A20,支线运输综合报表!$AP:$AP,S$2,支线运输综合报表!$E:$E,"Entrega")/COUNTIFS(支线运输综合报表!$AD:$AD,$A20,支线运输综合报表!$AP:$AP,S$2,支线运输综合报表!$E:$E,"Entrega"),0)</f>
        <v>0</v>
      </c>
      <c r="T20" s="9">
        <f>IFERROR(SUMIFS(支线运输综合报表!$AO:$AO,支线运输综合报表!$AD:$AD,$A20,支线运输综合报表!$AP:$AP,T$2,支线运输综合报表!$E:$E,"Entrega")/COUNTIFS(支线运输综合报表!$AD:$AD,$A20,支线运输综合报表!$AP:$AP,T$2,支线运输综合报表!$E:$E,"Entrega"),0)</f>
        <v>0</v>
      </c>
      <c r="U20" s="9">
        <f>IFERROR(SUMIFS(支线运输综合报表!$AO:$AO,支线运输综合报表!$AD:$AD,$A20,支线运输综合报表!$AP:$AP,U$2,支线运输综合报表!$E:$E,"Entrega")/COUNTIFS(支线运输综合报表!$AD:$AD,$A20,支线运输综合报表!$AP:$AP,U$2,支线运输综合报表!$E:$E,"Entrega"),0)</f>
        <v>0</v>
      </c>
      <c r="V20" s="9">
        <f>IFERROR(SUMIFS(支线运输综合报表!$AO:$AO,支线运输综合报表!$AD:$AD,$A20,支线运输综合报表!$AP:$AP,V$2,支线运输综合报表!$E:$E,"Entrega")/COUNTIFS(支线运输综合报表!$AD:$AD,$A20,支线运输综合报表!$AP:$AP,V$2,支线运输综合报表!$E:$E,"Entrega"),0)</f>
        <v>0</v>
      </c>
      <c r="W20" s="9">
        <f>IFERROR(SUMIFS(支线运输综合报表!$AO:$AO,支线运输综合报表!$AD:$AD,$A20,支线运输综合报表!$AP:$AP,W$2,支线运输综合报表!$E:$E,"Entrega")/COUNTIFS(支线运输综合报表!$AD:$AD,$A20,支线运输综合报表!$AP:$AP,W$2,支线运输综合报表!$E:$E,"Entrega"),0)</f>
        <v>0</v>
      </c>
      <c r="X20" s="9">
        <f>IFERROR(SUMIFS(支线运输综合报表!$AO:$AO,支线运输综合报表!$AD:$AD,$A20,支线运输综合报表!$AP:$AP,X$2,支线运输综合报表!$E:$E,"Entrega")/COUNTIFS(支线运输综合报表!$AD:$AD,$A20,支线运输综合报表!$AP:$AP,X$2,支线运输综合报表!$E:$E,"Entrega"),0)</f>
        <v>0</v>
      </c>
      <c r="Y20" s="9">
        <f>IFERROR(SUMIFS(支线运输综合报表!$AO:$AO,支线运输综合报表!$AD:$AD,$A20,支线运输综合报表!$AP:$AP,Y$2,支线运输综合报表!$E:$E,"Entrega")/COUNTIFS(支线运输综合报表!$AD:$AD,$A20,支线运输综合报表!$AP:$AP,Y$2,支线运输综合报表!$E:$E,"Entrega"),0)</f>
        <v>0</v>
      </c>
      <c r="Z20" s="9">
        <f>IFERROR(SUMIFS(支线运输综合报表!$AO:$AO,支线运输综合报表!$AD:$AD,$A20,支线运输综合报表!$AP:$AP,Z$2,支线运输综合报表!$E:$E,"Entrega")/COUNTIFS(支线运输综合报表!$AD:$AD,$A20,支线运输综合报表!$AP:$AP,Z$2,支线运输综合报表!$E:$E,"Entrega"),0)</f>
        <v>0</v>
      </c>
      <c r="AA20" s="9">
        <f>IFERROR(SUMIFS(支线运输综合报表!$AO:$AO,支线运输综合报表!$AD:$AD,$A20,支线运输综合报表!$AP:$AP,AA$2,支线运输综合报表!$E:$E,"Entrega")/COUNTIFS(支线运输综合报表!$AD:$AD,$A20,支线运输综合报表!$AP:$AP,AA$2,支线运输综合报表!$E:$E,"Entrega"),0)</f>
        <v>0</v>
      </c>
      <c r="AB20" s="9">
        <f>IFERROR(SUMIFS(支线运输综合报表!$AO:$AO,支线运输综合报表!$AD:$AD,$A20,支线运输综合报表!$AP:$AP,AB$2,支线运输综合报表!$E:$E,"Entrega")/COUNTIFS(支线运输综合报表!$AD:$AD,$A20,支线运输综合报表!$AP:$AP,AB$2,支线运输综合报表!$E:$E,"Entrega"),0)</f>
        <v>0</v>
      </c>
      <c r="AC20" s="9">
        <f>IFERROR(SUMIFS(支线运输综合报表!$AO:$AO,支线运输综合报表!$AD:$AD,$A20,支线运输综合报表!$AP:$AP,AC$2,支线运输综合报表!$E:$E,"Entrega")/COUNTIFS(支线运输综合报表!$AD:$AD,$A20,支线运输综合报表!$AP:$AP,AC$2,支线运输综合报表!$E:$E,"Entrega"),0)</f>
        <v>0</v>
      </c>
      <c r="AD20" s="9">
        <f>IFERROR(SUMIFS(支线运输综合报表!$AO:$AO,支线运输综合报表!$AD:$AD,$A20,支线运输综合报表!$AP:$AP,AD$2,支线运输综合报表!$E:$E,"Entrega")/COUNTIFS(支线运输综合报表!$AD:$AD,$A20,支线运输综合报表!$AP:$AP,AD$2,支线运输综合报表!$E:$E,"Entrega"),0)</f>
        <v>0</v>
      </c>
      <c r="AE20" s="9">
        <f>IFERROR(SUMIFS(支线运输综合报表!$AO:$AO,支线运输综合报表!$AD:$AD,$A20,支线运输综合报表!$AP:$AP,AE$2,支线运输综合报表!$E:$E,"Entrega")/COUNTIFS(支线运输综合报表!$AD:$AD,$A20,支线运输综合报表!$AP:$AP,AE$2,支线运输综合报表!$E:$E,"Entrega"),0)</f>
        <v>0</v>
      </c>
      <c r="AF20" s="9">
        <f>IFERROR(SUMIFS(支线运输综合报表!$AO:$AO,支线运输综合报表!$AD:$AD,$A20,支线运输综合报表!$AP:$AP,AF$2,支线运输综合报表!$E:$E,"Entrega")/COUNTIFS(支线运输综合报表!$AD:$AD,$A20,支线运输综合报表!$AP:$AP,AF$2,支线运输综合报表!$E:$E,"Entrega"),0)</f>
        <v>0</v>
      </c>
      <c r="AG20" s="9">
        <f>IFERROR(SUMIFS(支线运输综合报表!$AO:$AO,支线运输综合报表!$AD:$AD,$A20,支线运输综合报表!$AP:$AP,AG$2,支线运输综合报表!$E:$E,"Entrega")/COUNTIFS(支线运输综合报表!$AD:$AD,$A20,支线运输综合报表!$AP:$AP,AG$2,支线运输综合报表!$E:$E,"Entrega"),0)</f>
        <v>0</v>
      </c>
      <c r="AH20" s="9">
        <f>IFERROR(SUMIFS(支线运输综合报表!$AO:$AO,支线运输综合报表!$AD:$AD,$A20,支线运输综合报表!$AP:$AP,AH$2,支线运输综合报表!$E:$E,"Entrega")/COUNTIFS(支线运输综合报表!$AD:$AD,$A20,支线运输综合报表!$AP:$AP,AH$2,支线运输综合报表!$E:$E,"Entrega"),0)</f>
        <v>0</v>
      </c>
      <c r="AI20" s="6"/>
    </row>
    <row r="21" ht="15.6" spans="1:35">
      <c r="A21" s="7" t="s">
        <v>70</v>
      </c>
      <c r="B21" s="8">
        <f t="shared" si="0"/>
        <v>-0.0192248696185704</v>
      </c>
      <c r="C21" s="9">
        <f>IFERROR(SUMIFS(支线运输综合报表!$AO:$AO,支线运输综合报表!$AD:$AD,$A21,支线运输综合报表!$E:$E,"Entrega")/COUNTIFS(支线运输综合报表!$AD:$AD,$A21,支线运输综合报表!$E:$E,"Entrega"),0)</f>
        <v>0.84698275862069</v>
      </c>
      <c r="D21" s="9">
        <f>IFERROR(SUMIFS(支线运输综合报表!$AO:$AO,支线运输综合报表!$AD:$AD,$A21,支线运输综合报表!$AP:$AP,D$2,支线运输综合报表!$E:$E,"Entrega")/COUNTIFS(支线运输综合报表!$AD:$AD,$A21,支线运输综合报表!$AP:$AP,D$2,支线运输综合报表!$E:$E,"Entrega"),0)</f>
        <v>0.830769230769231</v>
      </c>
      <c r="E21" s="9">
        <f>IFERROR(SUMIFS(支线运输综合报表!$AO:$AO,支线运输综合报表!$AD:$AD,$A21,支线运输综合报表!$AP:$AP,E$2,支线运输综合报表!$E:$E,"Entrega")/COUNTIFS(支线运输综合报表!$AD:$AD,$A21,支线运输综合报表!$AP:$AP,E$2,支线运输综合报表!$E:$E,"Entrega"),0)</f>
        <v>0.869230769230769</v>
      </c>
      <c r="F21" s="9">
        <f>IFERROR(SUMIFS(支线运输综合报表!$AO:$AO,支线运输综合报表!$AD:$AD,$A21,支线运输综合报表!$AP:$AP,F$2,支线运输综合报表!$E:$E,"Entrega")/COUNTIFS(支线运输综合报表!$AD:$AD,$A21,支线运输综合报表!$AP:$AP,F$2,支线运输综合报表!$E:$E,"Entrega"),0)</f>
        <v>0.850393700787402</v>
      </c>
      <c r="G21" s="9">
        <f>IFERROR(SUMIFS(支线运输综合报表!$AO:$AO,支线运输综合报表!$AD:$AD,$A21,支线运输综合报表!$AP:$AP,G$2,支线运输综合报表!$E:$E,"Entrega")/COUNTIFS(支线运输综合报表!$AD:$AD,$A21,支线运输综合报表!$AP:$AP,G$2,支线运输综合报表!$E:$E,"Entrega"),0)</f>
        <v>0.831168831168831</v>
      </c>
      <c r="H21" s="9">
        <f>IFERROR(SUMIFS(支线运输综合报表!$AO:$AO,支线运输综合报表!$AD:$AD,$A21,支线运输综合报表!$AP:$AP,H$2,支线运输综合报表!$E:$E,"Entrega")/COUNTIFS(支线运输综合报表!$AD:$AD,$A21,支线运输综合报表!$AP:$AP,H$2,支线运输综合报表!$E:$E,"Entrega"),0)</f>
        <v>0</v>
      </c>
      <c r="I21" s="9">
        <f>IFERROR(SUMIFS(支线运输综合报表!$AO:$AO,支线运输综合报表!$AD:$AD,$A21,支线运输综合报表!$AP:$AP,I$2,支线运输综合报表!$E:$E,"Entrega")/COUNTIFS(支线运输综合报表!$AD:$AD,$A21,支线运输综合报表!$AP:$AP,I$2,支线运输综合报表!$E:$E,"Entrega"),0)</f>
        <v>0</v>
      </c>
      <c r="J21" s="9">
        <f>IFERROR(SUMIFS(支线运输综合报表!$AO:$AO,支线运输综合报表!$AD:$AD,$A21,支线运输综合报表!$AP:$AP,J$2,支线运输综合报表!$E:$E,"Entrega")/COUNTIFS(支线运输综合报表!$AD:$AD,$A21,支线运输综合报表!$AP:$AP,J$2,支线运输综合报表!$E:$E,"Entrega"),0)</f>
        <v>0</v>
      </c>
      <c r="K21" s="9">
        <f>IFERROR(SUMIFS(支线运输综合报表!$AO:$AO,支线运输综合报表!$AD:$AD,$A21,支线运输综合报表!$AP:$AP,K$2,支线运输综合报表!$E:$E,"Entrega")/COUNTIFS(支线运输综合报表!$AD:$AD,$A21,支线运输综合报表!$AP:$AP,K$2,支线运输综合报表!$E:$E,"Entrega"),0)</f>
        <v>0</v>
      </c>
      <c r="L21" s="9">
        <f>IFERROR(SUMIFS(支线运输综合报表!$AO:$AO,支线运输综合报表!$AD:$AD,$A21,支线运输综合报表!$AP:$AP,L$2,支线运输综合报表!$E:$E,"Entrega")/COUNTIFS(支线运输综合报表!$AD:$AD,$A21,支线运输综合报表!$AP:$AP,L$2,支线运输综合报表!$E:$E,"Entrega"),0)</f>
        <v>0</v>
      </c>
      <c r="M21" s="9">
        <f>IFERROR(SUMIFS(支线运输综合报表!$AO:$AO,支线运输综合报表!$AD:$AD,$A21,支线运输综合报表!$AP:$AP,M$2,支线运输综合报表!$E:$E,"Entrega")/COUNTIFS(支线运输综合报表!$AD:$AD,$A21,支线运输综合报表!$AP:$AP,M$2,支线运输综合报表!$E:$E,"Entrega"),0)</f>
        <v>0</v>
      </c>
      <c r="N21" s="9">
        <f>IFERROR(SUMIFS(支线运输综合报表!$AO:$AO,支线运输综合报表!$AD:$AD,$A21,支线运输综合报表!$AP:$AP,N$2,支线运输综合报表!$E:$E,"Entrega")/COUNTIFS(支线运输综合报表!$AD:$AD,$A21,支线运输综合报表!$AP:$AP,N$2,支线运输综合报表!$E:$E,"Entrega"),0)</f>
        <v>0</v>
      </c>
      <c r="O21" s="9">
        <f>IFERROR(SUMIFS(支线运输综合报表!$AO:$AO,支线运输综合报表!$AD:$AD,$A21,支线运输综合报表!$AP:$AP,O$2,支线运输综合报表!$E:$E,"Entrega")/COUNTIFS(支线运输综合报表!$AD:$AD,$A21,支线运输综合报表!$AP:$AP,O$2,支线运输综合报表!$E:$E,"Entrega"),0)</f>
        <v>0</v>
      </c>
      <c r="P21" s="9">
        <f>IFERROR(SUMIFS(支线运输综合报表!$AO:$AO,支线运输综合报表!$AD:$AD,$A21,支线运输综合报表!$AP:$AP,P$2,支线运输综合报表!$E:$E,"Entrega")/COUNTIFS(支线运输综合报表!$AD:$AD,$A21,支线运输综合报表!$AP:$AP,P$2,支线运输综合报表!$E:$E,"Entrega"),0)</f>
        <v>0</v>
      </c>
      <c r="Q21" s="9">
        <f>IFERROR(SUMIFS(支线运输综合报表!$AO:$AO,支线运输综合报表!$AD:$AD,$A21,支线运输综合报表!$AP:$AP,Q$2,支线运输综合报表!$E:$E,"Entrega")/COUNTIFS(支线运输综合报表!$AD:$AD,$A21,支线运输综合报表!$AP:$AP,Q$2,支线运输综合报表!$E:$E,"Entrega"),0)</f>
        <v>0</v>
      </c>
      <c r="R21" s="9">
        <f>IFERROR(SUMIFS(支线运输综合报表!$AO:$AO,支线运输综合报表!$AD:$AD,$A21,支线运输综合报表!$AP:$AP,R$2,支线运输综合报表!$E:$E,"Entrega")/COUNTIFS(支线运输综合报表!$AD:$AD,$A21,支线运输综合报表!$AP:$AP,R$2,支线运输综合报表!$E:$E,"Entrega"),0)</f>
        <v>0</v>
      </c>
      <c r="S21" s="9">
        <f>IFERROR(SUMIFS(支线运输综合报表!$AO:$AO,支线运输综合报表!$AD:$AD,$A21,支线运输综合报表!$AP:$AP,S$2,支线运输综合报表!$E:$E,"Entrega")/COUNTIFS(支线运输综合报表!$AD:$AD,$A21,支线运输综合报表!$AP:$AP,S$2,支线运输综合报表!$E:$E,"Entrega"),0)</f>
        <v>0</v>
      </c>
      <c r="T21" s="9">
        <f>IFERROR(SUMIFS(支线运输综合报表!$AO:$AO,支线运输综合报表!$AD:$AD,$A21,支线运输综合报表!$AP:$AP,T$2,支线运输综合报表!$E:$E,"Entrega")/COUNTIFS(支线运输综合报表!$AD:$AD,$A21,支线运输综合报表!$AP:$AP,T$2,支线运输综合报表!$E:$E,"Entrega"),0)</f>
        <v>0</v>
      </c>
      <c r="U21" s="9">
        <f>IFERROR(SUMIFS(支线运输综合报表!$AO:$AO,支线运输综合报表!$AD:$AD,$A21,支线运输综合报表!$AP:$AP,U$2,支线运输综合报表!$E:$E,"Entrega")/COUNTIFS(支线运输综合报表!$AD:$AD,$A21,支线运输综合报表!$AP:$AP,U$2,支线运输综合报表!$E:$E,"Entrega"),0)</f>
        <v>0</v>
      </c>
      <c r="V21" s="9">
        <f>IFERROR(SUMIFS(支线运输综合报表!$AO:$AO,支线运输综合报表!$AD:$AD,$A21,支线运输综合报表!$AP:$AP,V$2,支线运输综合报表!$E:$E,"Entrega")/COUNTIFS(支线运输综合报表!$AD:$AD,$A21,支线运输综合报表!$AP:$AP,V$2,支线运输综合报表!$E:$E,"Entrega"),0)</f>
        <v>0</v>
      </c>
      <c r="W21" s="9">
        <f>IFERROR(SUMIFS(支线运输综合报表!$AO:$AO,支线运输综合报表!$AD:$AD,$A21,支线运输综合报表!$AP:$AP,W$2,支线运输综合报表!$E:$E,"Entrega")/COUNTIFS(支线运输综合报表!$AD:$AD,$A21,支线运输综合报表!$AP:$AP,W$2,支线运输综合报表!$E:$E,"Entrega"),0)</f>
        <v>0</v>
      </c>
      <c r="X21" s="9">
        <f>IFERROR(SUMIFS(支线运输综合报表!$AO:$AO,支线运输综合报表!$AD:$AD,$A21,支线运输综合报表!$AP:$AP,X$2,支线运输综合报表!$E:$E,"Entrega")/COUNTIFS(支线运输综合报表!$AD:$AD,$A21,支线运输综合报表!$AP:$AP,X$2,支线运输综合报表!$E:$E,"Entrega"),0)</f>
        <v>0</v>
      </c>
      <c r="Y21" s="9">
        <f>IFERROR(SUMIFS(支线运输综合报表!$AO:$AO,支线运输综合报表!$AD:$AD,$A21,支线运输综合报表!$AP:$AP,Y$2,支线运输综合报表!$E:$E,"Entrega")/COUNTIFS(支线运输综合报表!$AD:$AD,$A21,支线运输综合报表!$AP:$AP,Y$2,支线运输综合报表!$E:$E,"Entrega"),0)</f>
        <v>0</v>
      </c>
      <c r="Z21" s="9">
        <f>IFERROR(SUMIFS(支线运输综合报表!$AO:$AO,支线运输综合报表!$AD:$AD,$A21,支线运输综合报表!$AP:$AP,Z$2,支线运输综合报表!$E:$E,"Entrega")/COUNTIFS(支线运输综合报表!$AD:$AD,$A21,支线运输综合报表!$AP:$AP,Z$2,支线运输综合报表!$E:$E,"Entrega"),0)</f>
        <v>0</v>
      </c>
      <c r="AA21" s="9">
        <f>IFERROR(SUMIFS(支线运输综合报表!$AO:$AO,支线运输综合报表!$AD:$AD,$A21,支线运输综合报表!$AP:$AP,AA$2,支线运输综合报表!$E:$E,"Entrega")/COUNTIFS(支线运输综合报表!$AD:$AD,$A21,支线运输综合报表!$AP:$AP,AA$2,支线运输综合报表!$E:$E,"Entrega"),0)</f>
        <v>0</v>
      </c>
      <c r="AB21" s="9">
        <f>IFERROR(SUMIFS(支线运输综合报表!$AO:$AO,支线运输综合报表!$AD:$AD,$A21,支线运输综合报表!$AP:$AP,AB$2,支线运输综合报表!$E:$E,"Entrega")/COUNTIFS(支线运输综合报表!$AD:$AD,$A21,支线运输综合报表!$AP:$AP,AB$2,支线运输综合报表!$E:$E,"Entrega"),0)</f>
        <v>0</v>
      </c>
      <c r="AC21" s="9">
        <f>IFERROR(SUMIFS(支线运输综合报表!$AO:$AO,支线运输综合报表!$AD:$AD,$A21,支线运输综合报表!$AP:$AP,AC$2,支线运输综合报表!$E:$E,"Entrega")/COUNTIFS(支线运输综合报表!$AD:$AD,$A21,支线运输综合报表!$AP:$AP,AC$2,支线运输综合报表!$E:$E,"Entrega"),0)</f>
        <v>0</v>
      </c>
      <c r="AD21" s="9">
        <f>IFERROR(SUMIFS(支线运输综合报表!$AO:$AO,支线运输综合报表!$AD:$AD,$A21,支线运输综合报表!$AP:$AP,AD$2,支线运输综合报表!$E:$E,"Entrega")/COUNTIFS(支线运输综合报表!$AD:$AD,$A21,支线运输综合报表!$AP:$AP,AD$2,支线运输综合报表!$E:$E,"Entrega"),0)</f>
        <v>0</v>
      </c>
      <c r="AE21" s="9">
        <f>IFERROR(SUMIFS(支线运输综合报表!$AO:$AO,支线运输综合报表!$AD:$AD,$A21,支线运输综合报表!$AP:$AP,AE$2,支线运输综合报表!$E:$E,"Entrega")/COUNTIFS(支线运输综合报表!$AD:$AD,$A21,支线运输综合报表!$AP:$AP,AE$2,支线运输综合报表!$E:$E,"Entrega"),0)</f>
        <v>0</v>
      </c>
      <c r="AF21" s="9">
        <f>IFERROR(SUMIFS(支线运输综合报表!$AO:$AO,支线运输综合报表!$AD:$AD,$A21,支线运输综合报表!$AP:$AP,AF$2,支线运输综合报表!$E:$E,"Entrega")/COUNTIFS(支线运输综合报表!$AD:$AD,$A21,支线运输综合报表!$AP:$AP,AF$2,支线运输综合报表!$E:$E,"Entrega"),0)</f>
        <v>0</v>
      </c>
      <c r="AG21" s="9">
        <f>IFERROR(SUMIFS(支线运输综合报表!$AO:$AO,支线运输综合报表!$AD:$AD,$A21,支线运输综合报表!$AP:$AP,AG$2,支线运输综合报表!$E:$E,"Entrega")/COUNTIFS(支线运输综合报表!$AD:$AD,$A21,支线运输综合报表!$AP:$AP,AG$2,支线运输综合报表!$E:$E,"Entrega"),0)</f>
        <v>0</v>
      </c>
      <c r="AH21" s="9">
        <f>IFERROR(SUMIFS(支线运输综合报表!$AO:$AO,支线运输综合报表!$AD:$AD,$A21,支线运输综合报表!$AP:$AP,AH$2,支线运输综合报表!$E:$E,"Entrega")/COUNTIFS(支线运输综合报表!$AD:$AD,$A21,支线运输综合报表!$AP:$AP,AH$2,支线运输综合报表!$E:$E,"Entrega"),0)</f>
        <v>0</v>
      </c>
      <c r="AI21" s="6"/>
    </row>
    <row r="22" ht="15.6" spans="1:35">
      <c r="A22" s="7" t="s">
        <v>94</v>
      </c>
      <c r="B22" s="8">
        <f t="shared" si="0"/>
        <v>-0.0150111785372086</v>
      </c>
      <c r="C22" s="9">
        <f>IFERROR(SUMIFS(支线运输综合报表!$AO:$AO,支线运输综合报表!$AD:$AD,$A22,支线运输综合报表!$E:$E,"Entrega")/COUNTIFS(支线运输综合报表!$AD:$AD,$A22,支线运输综合报表!$E:$E,"Entrega"),0)</f>
        <v>0.955334987593052</v>
      </c>
      <c r="D22" s="9">
        <f>IFERROR(SUMIFS(支线运输综合报表!$AO:$AO,支线运输综合报表!$AD:$AD,$A22,支线运输综合报表!$AP:$AP,D$2,支线运输综合报表!$E:$E,"Entrega")/COUNTIFS(支线运输综合报表!$AD:$AD,$A22,支线运输综合报表!$AP:$AP,D$2,支线运输综合报表!$E:$E,"Entrega"),0)</f>
        <v>0.952830188679245</v>
      </c>
      <c r="E22" s="9">
        <f>IFERROR(SUMIFS(支线运输综合报表!$AO:$AO,支线运输综合报表!$AD:$AD,$A22,支线运输综合报表!$AP:$AP,E$2,支线运输综合报表!$E:$E,"Entrega")/COUNTIFS(支线运输综合报表!$AD:$AD,$A22,支线运输综合报表!$AP:$AP,E$2,支线运输综合报表!$E:$E,"Entrega"),0)</f>
        <v>0.980582524271845</v>
      </c>
      <c r="F22" s="9">
        <f>IFERROR(SUMIFS(支线运输综合报表!$AO:$AO,支线运输综合报表!$AD:$AD,$A22,支线运输综合报表!$AP:$AP,F$2,支线运输综合报表!$E:$E,"Entrega")/COUNTIFS(支线运输综合报表!$AD:$AD,$A22,支线运输综合报表!$AP:$AP,F$2,支线运输综合报表!$E:$E,"Entrega"),0)</f>
        <v>0.95049504950495</v>
      </c>
      <c r="G22" s="9">
        <f>IFERROR(SUMIFS(支线运输综合报表!$AO:$AO,支线运输综合报表!$AD:$AD,$A22,支线运输综合报表!$AP:$AP,G$2,支线运输综合报表!$E:$E,"Entrega")/COUNTIFS(支线运输综合报表!$AD:$AD,$A22,支线运输综合报表!$AP:$AP,G$2,支线运输综合报表!$E:$E,"Entrega"),0)</f>
        <v>0.935483870967742</v>
      </c>
      <c r="H22" s="9">
        <f>IFERROR(SUMIFS(支线运输综合报表!$AO:$AO,支线运输综合报表!$AD:$AD,$A22,支线运输综合报表!$AP:$AP,H$2,支线运输综合报表!$E:$E,"Entrega")/COUNTIFS(支线运输综合报表!$AD:$AD,$A22,支线运输综合报表!$AP:$AP,H$2,支线运输综合报表!$E:$E,"Entrega"),0)</f>
        <v>0</v>
      </c>
      <c r="I22" s="9">
        <f>IFERROR(SUMIFS(支线运输综合报表!$AO:$AO,支线运输综合报表!$AD:$AD,$A22,支线运输综合报表!$AP:$AP,I$2,支线运输综合报表!$E:$E,"Entrega")/COUNTIFS(支线运输综合报表!$AD:$AD,$A22,支线运输综合报表!$AP:$AP,I$2,支线运输综合报表!$E:$E,"Entrega"),0)</f>
        <v>0</v>
      </c>
      <c r="J22" s="9">
        <f>IFERROR(SUMIFS(支线运输综合报表!$AO:$AO,支线运输综合报表!$AD:$AD,$A22,支线运输综合报表!$AP:$AP,J$2,支线运输综合报表!$E:$E,"Entrega")/COUNTIFS(支线运输综合报表!$AD:$AD,$A22,支线运输综合报表!$AP:$AP,J$2,支线运输综合报表!$E:$E,"Entrega"),0)</f>
        <v>0</v>
      </c>
      <c r="K22" s="9">
        <f>IFERROR(SUMIFS(支线运输综合报表!$AO:$AO,支线运输综合报表!$AD:$AD,$A22,支线运输综合报表!$AP:$AP,K$2,支线运输综合报表!$E:$E,"Entrega")/COUNTIFS(支线运输综合报表!$AD:$AD,$A22,支线运输综合报表!$AP:$AP,K$2,支线运输综合报表!$E:$E,"Entrega"),0)</f>
        <v>0</v>
      </c>
      <c r="L22" s="9">
        <f>IFERROR(SUMIFS(支线运输综合报表!$AO:$AO,支线运输综合报表!$AD:$AD,$A22,支线运输综合报表!$AP:$AP,L$2,支线运输综合报表!$E:$E,"Entrega")/COUNTIFS(支线运输综合报表!$AD:$AD,$A22,支线运输综合报表!$AP:$AP,L$2,支线运输综合报表!$E:$E,"Entrega"),0)</f>
        <v>0</v>
      </c>
      <c r="M22" s="9">
        <f>IFERROR(SUMIFS(支线运输综合报表!$AO:$AO,支线运输综合报表!$AD:$AD,$A22,支线运输综合报表!$AP:$AP,M$2,支线运输综合报表!$E:$E,"Entrega")/COUNTIFS(支线运输综合报表!$AD:$AD,$A22,支线运输综合报表!$AP:$AP,M$2,支线运输综合报表!$E:$E,"Entrega"),0)</f>
        <v>0</v>
      </c>
      <c r="N22" s="9">
        <f>IFERROR(SUMIFS(支线运输综合报表!$AO:$AO,支线运输综合报表!$AD:$AD,$A22,支线运输综合报表!$AP:$AP,N$2,支线运输综合报表!$E:$E,"Entrega")/COUNTIFS(支线运输综合报表!$AD:$AD,$A22,支线运输综合报表!$AP:$AP,N$2,支线运输综合报表!$E:$E,"Entrega"),0)</f>
        <v>0</v>
      </c>
      <c r="O22" s="9">
        <f>IFERROR(SUMIFS(支线运输综合报表!$AO:$AO,支线运输综合报表!$AD:$AD,$A22,支线运输综合报表!$AP:$AP,O$2,支线运输综合报表!$E:$E,"Entrega")/COUNTIFS(支线运输综合报表!$AD:$AD,$A22,支线运输综合报表!$AP:$AP,O$2,支线运输综合报表!$E:$E,"Entrega"),0)</f>
        <v>0</v>
      </c>
      <c r="P22" s="9">
        <f>IFERROR(SUMIFS(支线运输综合报表!$AO:$AO,支线运输综合报表!$AD:$AD,$A22,支线运输综合报表!$AP:$AP,P$2,支线运输综合报表!$E:$E,"Entrega")/COUNTIFS(支线运输综合报表!$AD:$AD,$A22,支线运输综合报表!$AP:$AP,P$2,支线运输综合报表!$E:$E,"Entrega"),0)</f>
        <v>0</v>
      </c>
      <c r="Q22" s="9">
        <f>IFERROR(SUMIFS(支线运输综合报表!$AO:$AO,支线运输综合报表!$AD:$AD,$A22,支线运输综合报表!$AP:$AP,Q$2,支线运输综合报表!$E:$E,"Entrega")/COUNTIFS(支线运输综合报表!$AD:$AD,$A22,支线运输综合报表!$AP:$AP,Q$2,支线运输综合报表!$E:$E,"Entrega"),0)</f>
        <v>0</v>
      </c>
      <c r="R22" s="9">
        <f>IFERROR(SUMIFS(支线运输综合报表!$AO:$AO,支线运输综合报表!$AD:$AD,$A22,支线运输综合报表!$AP:$AP,R$2,支线运输综合报表!$E:$E,"Entrega")/COUNTIFS(支线运输综合报表!$AD:$AD,$A22,支线运输综合报表!$AP:$AP,R$2,支线运输综合报表!$E:$E,"Entrega"),0)</f>
        <v>0</v>
      </c>
      <c r="S22" s="9">
        <f>IFERROR(SUMIFS(支线运输综合报表!$AO:$AO,支线运输综合报表!$AD:$AD,$A22,支线运输综合报表!$AP:$AP,S$2,支线运输综合报表!$E:$E,"Entrega")/COUNTIFS(支线运输综合报表!$AD:$AD,$A22,支线运输综合报表!$AP:$AP,S$2,支线运输综合报表!$E:$E,"Entrega"),0)</f>
        <v>0</v>
      </c>
      <c r="T22" s="9">
        <f>IFERROR(SUMIFS(支线运输综合报表!$AO:$AO,支线运输综合报表!$AD:$AD,$A22,支线运输综合报表!$AP:$AP,T$2,支线运输综合报表!$E:$E,"Entrega")/COUNTIFS(支线运输综合报表!$AD:$AD,$A22,支线运输综合报表!$AP:$AP,T$2,支线运输综合报表!$E:$E,"Entrega"),0)</f>
        <v>0</v>
      </c>
      <c r="U22" s="9">
        <f>IFERROR(SUMIFS(支线运输综合报表!$AO:$AO,支线运输综合报表!$AD:$AD,$A22,支线运输综合报表!$AP:$AP,U$2,支线运输综合报表!$E:$E,"Entrega")/COUNTIFS(支线运输综合报表!$AD:$AD,$A22,支线运输综合报表!$AP:$AP,U$2,支线运输综合报表!$E:$E,"Entrega"),0)</f>
        <v>0</v>
      </c>
      <c r="V22" s="9">
        <f>IFERROR(SUMIFS(支线运输综合报表!$AO:$AO,支线运输综合报表!$AD:$AD,$A22,支线运输综合报表!$AP:$AP,V$2,支线运输综合报表!$E:$E,"Entrega")/COUNTIFS(支线运输综合报表!$AD:$AD,$A22,支线运输综合报表!$AP:$AP,V$2,支线运输综合报表!$E:$E,"Entrega"),0)</f>
        <v>0</v>
      </c>
      <c r="W22" s="9">
        <f>IFERROR(SUMIFS(支线运输综合报表!$AO:$AO,支线运输综合报表!$AD:$AD,$A22,支线运输综合报表!$AP:$AP,W$2,支线运输综合报表!$E:$E,"Entrega")/COUNTIFS(支线运输综合报表!$AD:$AD,$A22,支线运输综合报表!$AP:$AP,W$2,支线运输综合报表!$E:$E,"Entrega"),0)</f>
        <v>0</v>
      </c>
      <c r="X22" s="9">
        <f>IFERROR(SUMIFS(支线运输综合报表!$AO:$AO,支线运输综合报表!$AD:$AD,$A22,支线运输综合报表!$AP:$AP,X$2,支线运输综合报表!$E:$E,"Entrega")/COUNTIFS(支线运输综合报表!$AD:$AD,$A22,支线运输综合报表!$AP:$AP,X$2,支线运输综合报表!$E:$E,"Entrega"),0)</f>
        <v>0</v>
      </c>
      <c r="Y22" s="9">
        <f>IFERROR(SUMIFS(支线运输综合报表!$AO:$AO,支线运输综合报表!$AD:$AD,$A22,支线运输综合报表!$AP:$AP,Y$2,支线运输综合报表!$E:$E,"Entrega")/COUNTIFS(支线运输综合报表!$AD:$AD,$A22,支线运输综合报表!$AP:$AP,Y$2,支线运输综合报表!$E:$E,"Entrega"),0)</f>
        <v>0</v>
      </c>
      <c r="Z22" s="9">
        <f>IFERROR(SUMIFS(支线运输综合报表!$AO:$AO,支线运输综合报表!$AD:$AD,$A22,支线运输综合报表!$AP:$AP,Z$2,支线运输综合报表!$E:$E,"Entrega")/COUNTIFS(支线运输综合报表!$AD:$AD,$A22,支线运输综合报表!$AP:$AP,Z$2,支线运输综合报表!$E:$E,"Entrega"),0)</f>
        <v>0</v>
      </c>
      <c r="AA22" s="9">
        <f>IFERROR(SUMIFS(支线运输综合报表!$AO:$AO,支线运输综合报表!$AD:$AD,$A22,支线运输综合报表!$AP:$AP,AA$2,支线运输综合报表!$E:$E,"Entrega")/COUNTIFS(支线运输综合报表!$AD:$AD,$A22,支线运输综合报表!$AP:$AP,AA$2,支线运输综合报表!$E:$E,"Entrega"),0)</f>
        <v>0</v>
      </c>
      <c r="AB22" s="9">
        <f>IFERROR(SUMIFS(支线运输综合报表!$AO:$AO,支线运输综合报表!$AD:$AD,$A22,支线运输综合报表!$AP:$AP,AB$2,支线运输综合报表!$E:$E,"Entrega")/COUNTIFS(支线运输综合报表!$AD:$AD,$A22,支线运输综合报表!$AP:$AP,AB$2,支线运输综合报表!$E:$E,"Entrega"),0)</f>
        <v>0</v>
      </c>
      <c r="AC22" s="9">
        <f>IFERROR(SUMIFS(支线运输综合报表!$AO:$AO,支线运输综合报表!$AD:$AD,$A22,支线运输综合报表!$AP:$AP,AC$2,支线运输综合报表!$E:$E,"Entrega")/COUNTIFS(支线运输综合报表!$AD:$AD,$A22,支线运输综合报表!$AP:$AP,AC$2,支线运输综合报表!$E:$E,"Entrega"),0)</f>
        <v>0</v>
      </c>
      <c r="AD22" s="9">
        <f>IFERROR(SUMIFS(支线运输综合报表!$AO:$AO,支线运输综合报表!$AD:$AD,$A22,支线运输综合报表!$AP:$AP,AD$2,支线运输综合报表!$E:$E,"Entrega")/COUNTIFS(支线运输综合报表!$AD:$AD,$A22,支线运输综合报表!$AP:$AP,AD$2,支线运输综合报表!$E:$E,"Entrega"),0)</f>
        <v>0</v>
      </c>
      <c r="AE22" s="9">
        <f>IFERROR(SUMIFS(支线运输综合报表!$AO:$AO,支线运输综合报表!$AD:$AD,$A22,支线运输综合报表!$AP:$AP,AE$2,支线运输综合报表!$E:$E,"Entrega")/COUNTIFS(支线运输综合报表!$AD:$AD,$A22,支线运输综合报表!$AP:$AP,AE$2,支线运输综合报表!$E:$E,"Entrega"),0)</f>
        <v>0</v>
      </c>
      <c r="AF22" s="9">
        <f>IFERROR(SUMIFS(支线运输综合报表!$AO:$AO,支线运输综合报表!$AD:$AD,$A22,支线运输综合报表!$AP:$AP,AF$2,支线运输综合报表!$E:$E,"Entrega")/COUNTIFS(支线运输综合报表!$AD:$AD,$A22,支线运输综合报表!$AP:$AP,AF$2,支线运输综合报表!$E:$E,"Entrega"),0)</f>
        <v>0</v>
      </c>
      <c r="AG22" s="9">
        <f>IFERROR(SUMIFS(支线运输综合报表!$AO:$AO,支线运输综合报表!$AD:$AD,$A22,支线运输综合报表!$AP:$AP,AG$2,支线运输综合报表!$E:$E,"Entrega")/COUNTIFS(支线运输综合报表!$AD:$AD,$A22,支线运输综合报表!$AP:$AP,AG$2,支线运输综合报表!$E:$E,"Entrega"),0)</f>
        <v>0</v>
      </c>
      <c r="AH22" s="9">
        <f>IFERROR(SUMIFS(支线运输综合报表!$AO:$AO,支线运输综合报表!$AD:$AD,$A22,支线运输综合报表!$AP:$AP,AH$2,支线运输综合报表!$E:$E,"Entrega")/COUNTIFS(支线运输综合报表!$AD:$AD,$A22,支线运输综合报表!$AP:$AP,AH$2,支线运输综合报表!$E:$E,"Entrega"),0)</f>
        <v>0</v>
      </c>
      <c r="AI22" s="6"/>
    </row>
    <row r="23" ht="15.6" spans="1:35">
      <c r="A23" s="7" t="s">
        <v>142</v>
      </c>
      <c r="B23" s="8">
        <f t="shared" si="0"/>
        <v>0.0222222222222223</v>
      </c>
      <c r="C23" s="9">
        <f>IFERROR(SUMIFS(支线运输综合报表!$AO:$AO,支线运输综合报表!$AD:$AD,$A23,支线运输综合报表!$E:$E,"Entrega")/COUNTIFS(支线运输综合报表!$AD:$AD,$A23,支线运输综合报表!$E:$E,"Entrega"),0)</f>
        <v>0.977443609022556</v>
      </c>
      <c r="D23" s="9">
        <f>IFERROR(SUMIFS(支线运输综合报表!$AO:$AO,支线运输综合报表!$AD:$AD,$A23,支线运输综合报表!$AP:$AP,D$2,支线运输综合报表!$E:$E,"Entrega")/COUNTIFS(支线运输综合报表!$AD:$AD,$A23,支线运输综合报表!$AP:$AP,D$2,支线运输综合报表!$E:$E,"Entrega"),0)</f>
        <v>0.966666666666667</v>
      </c>
      <c r="E23" s="9">
        <f>IFERROR(SUMIFS(支线运输综合报表!$AO:$AO,支线运输综合报表!$AD:$AD,$A23,支线运输综合报表!$AP:$AP,E$2,支线运输综合报表!$E:$E,"Entrega")/COUNTIFS(支线运输综合报表!$AD:$AD,$A23,支线运输综合报表!$AP:$AP,E$2,支线运输综合报表!$E:$E,"Entrega"),0)</f>
        <v>0.975609756097561</v>
      </c>
      <c r="F23" s="9">
        <f>IFERROR(SUMIFS(支线运输综合报表!$AO:$AO,支线运输综合报表!$AD:$AD,$A23,支线运输综合报表!$AP:$AP,F$2,支线运输综合报表!$E:$E,"Entrega")/COUNTIFS(支线运输综合报表!$AD:$AD,$A23,支线运输综合报表!$AP:$AP,F$2,支线运输综合报表!$E:$E,"Entrega"),0)</f>
        <v>0.977777777777778</v>
      </c>
      <c r="G23" s="9">
        <f>IFERROR(SUMIFS(支线运输综合报表!$AO:$AO,支线运输综合报表!$AD:$AD,$A23,支线运输综合报表!$AP:$AP,G$2,支线运输综合报表!$E:$E,"Entrega")/COUNTIFS(支线运输综合报表!$AD:$AD,$A23,支线运输综合报表!$AP:$AP,G$2,支线运输综合报表!$E:$E,"Entrega"),0)</f>
        <v>1</v>
      </c>
      <c r="H23" s="9">
        <f>IFERROR(SUMIFS(支线运输综合报表!$AO:$AO,支线运输综合报表!$AD:$AD,$A23,支线运输综合报表!$AP:$AP,H$2,支线运输综合报表!$E:$E,"Entrega")/COUNTIFS(支线运输综合报表!$AD:$AD,$A23,支线运输综合报表!$AP:$AP,H$2,支线运输综合报表!$E:$E,"Entrega"),0)</f>
        <v>0</v>
      </c>
      <c r="I23" s="9">
        <f>IFERROR(SUMIFS(支线运输综合报表!$AO:$AO,支线运输综合报表!$AD:$AD,$A23,支线运输综合报表!$AP:$AP,I$2,支线运输综合报表!$E:$E,"Entrega")/COUNTIFS(支线运输综合报表!$AD:$AD,$A23,支线运输综合报表!$AP:$AP,I$2,支线运输综合报表!$E:$E,"Entrega"),0)</f>
        <v>0</v>
      </c>
      <c r="J23" s="9">
        <f>IFERROR(SUMIFS(支线运输综合报表!$AO:$AO,支线运输综合报表!$AD:$AD,$A23,支线运输综合报表!$AP:$AP,J$2,支线运输综合报表!$E:$E,"Entrega")/COUNTIFS(支线运输综合报表!$AD:$AD,$A23,支线运输综合报表!$AP:$AP,J$2,支线运输综合报表!$E:$E,"Entrega"),0)</f>
        <v>0</v>
      </c>
      <c r="K23" s="9">
        <f>IFERROR(SUMIFS(支线运输综合报表!$AO:$AO,支线运输综合报表!$AD:$AD,$A23,支线运输综合报表!$AP:$AP,K$2,支线运输综合报表!$E:$E,"Entrega")/COUNTIFS(支线运输综合报表!$AD:$AD,$A23,支线运输综合报表!$AP:$AP,K$2,支线运输综合报表!$E:$E,"Entrega"),0)</f>
        <v>0</v>
      </c>
      <c r="L23" s="9">
        <f>IFERROR(SUMIFS(支线运输综合报表!$AO:$AO,支线运输综合报表!$AD:$AD,$A23,支线运输综合报表!$AP:$AP,L$2,支线运输综合报表!$E:$E,"Entrega")/COUNTIFS(支线运输综合报表!$AD:$AD,$A23,支线运输综合报表!$AP:$AP,L$2,支线运输综合报表!$E:$E,"Entrega"),0)</f>
        <v>0</v>
      </c>
      <c r="M23" s="9">
        <f>IFERROR(SUMIFS(支线运输综合报表!$AO:$AO,支线运输综合报表!$AD:$AD,$A23,支线运输综合报表!$AP:$AP,M$2,支线运输综合报表!$E:$E,"Entrega")/COUNTIFS(支线运输综合报表!$AD:$AD,$A23,支线运输综合报表!$AP:$AP,M$2,支线运输综合报表!$E:$E,"Entrega"),0)</f>
        <v>0</v>
      </c>
      <c r="N23" s="9">
        <f>IFERROR(SUMIFS(支线运输综合报表!$AO:$AO,支线运输综合报表!$AD:$AD,$A23,支线运输综合报表!$AP:$AP,N$2,支线运输综合报表!$E:$E,"Entrega")/COUNTIFS(支线运输综合报表!$AD:$AD,$A23,支线运输综合报表!$AP:$AP,N$2,支线运输综合报表!$E:$E,"Entrega"),0)</f>
        <v>0</v>
      </c>
      <c r="O23" s="9">
        <f>IFERROR(SUMIFS(支线运输综合报表!$AO:$AO,支线运输综合报表!$AD:$AD,$A23,支线运输综合报表!$AP:$AP,O$2,支线运输综合报表!$E:$E,"Entrega")/COUNTIFS(支线运输综合报表!$AD:$AD,$A23,支线运输综合报表!$AP:$AP,O$2,支线运输综合报表!$E:$E,"Entrega"),0)</f>
        <v>0</v>
      </c>
      <c r="P23" s="9">
        <f>IFERROR(SUMIFS(支线运输综合报表!$AO:$AO,支线运输综合报表!$AD:$AD,$A23,支线运输综合报表!$AP:$AP,P$2,支线运输综合报表!$E:$E,"Entrega")/COUNTIFS(支线运输综合报表!$AD:$AD,$A23,支线运输综合报表!$AP:$AP,P$2,支线运输综合报表!$E:$E,"Entrega"),0)</f>
        <v>0</v>
      </c>
      <c r="Q23" s="9">
        <f>IFERROR(SUMIFS(支线运输综合报表!$AO:$AO,支线运输综合报表!$AD:$AD,$A23,支线运输综合报表!$AP:$AP,Q$2,支线运输综合报表!$E:$E,"Entrega")/COUNTIFS(支线运输综合报表!$AD:$AD,$A23,支线运输综合报表!$AP:$AP,Q$2,支线运输综合报表!$E:$E,"Entrega"),0)</f>
        <v>0</v>
      </c>
      <c r="R23" s="9">
        <f>IFERROR(SUMIFS(支线运输综合报表!$AO:$AO,支线运输综合报表!$AD:$AD,$A23,支线运输综合报表!$AP:$AP,R$2,支线运输综合报表!$E:$E,"Entrega")/COUNTIFS(支线运输综合报表!$AD:$AD,$A23,支线运输综合报表!$AP:$AP,R$2,支线运输综合报表!$E:$E,"Entrega"),0)</f>
        <v>0</v>
      </c>
      <c r="S23" s="9">
        <f>IFERROR(SUMIFS(支线运输综合报表!$AO:$AO,支线运输综合报表!$AD:$AD,$A23,支线运输综合报表!$AP:$AP,S$2,支线运输综合报表!$E:$E,"Entrega")/COUNTIFS(支线运输综合报表!$AD:$AD,$A23,支线运输综合报表!$AP:$AP,S$2,支线运输综合报表!$E:$E,"Entrega"),0)</f>
        <v>0</v>
      </c>
      <c r="T23" s="9">
        <f>IFERROR(SUMIFS(支线运输综合报表!$AO:$AO,支线运输综合报表!$AD:$AD,$A23,支线运输综合报表!$AP:$AP,T$2,支线运输综合报表!$E:$E,"Entrega")/COUNTIFS(支线运输综合报表!$AD:$AD,$A23,支线运输综合报表!$AP:$AP,T$2,支线运输综合报表!$E:$E,"Entrega"),0)</f>
        <v>0</v>
      </c>
      <c r="U23" s="9">
        <f>IFERROR(SUMIFS(支线运输综合报表!$AO:$AO,支线运输综合报表!$AD:$AD,$A23,支线运输综合报表!$AP:$AP,U$2,支线运输综合报表!$E:$E,"Entrega")/COUNTIFS(支线运输综合报表!$AD:$AD,$A23,支线运输综合报表!$AP:$AP,U$2,支线运输综合报表!$E:$E,"Entrega"),0)</f>
        <v>0</v>
      </c>
      <c r="V23" s="9">
        <f>IFERROR(SUMIFS(支线运输综合报表!$AO:$AO,支线运输综合报表!$AD:$AD,$A23,支线运输综合报表!$AP:$AP,V$2,支线运输综合报表!$E:$E,"Entrega")/COUNTIFS(支线运输综合报表!$AD:$AD,$A23,支线运输综合报表!$AP:$AP,V$2,支线运输综合报表!$E:$E,"Entrega"),0)</f>
        <v>0</v>
      </c>
      <c r="W23" s="9">
        <f>IFERROR(SUMIFS(支线运输综合报表!$AO:$AO,支线运输综合报表!$AD:$AD,$A23,支线运输综合报表!$AP:$AP,W$2,支线运输综合报表!$E:$E,"Entrega")/COUNTIFS(支线运输综合报表!$AD:$AD,$A23,支线运输综合报表!$AP:$AP,W$2,支线运输综合报表!$E:$E,"Entrega"),0)</f>
        <v>0</v>
      </c>
      <c r="X23" s="9">
        <f>IFERROR(SUMIFS(支线运输综合报表!$AO:$AO,支线运输综合报表!$AD:$AD,$A23,支线运输综合报表!$AP:$AP,X$2,支线运输综合报表!$E:$E,"Entrega")/COUNTIFS(支线运输综合报表!$AD:$AD,$A23,支线运输综合报表!$AP:$AP,X$2,支线运输综合报表!$E:$E,"Entrega"),0)</f>
        <v>0</v>
      </c>
      <c r="Y23" s="9">
        <f>IFERROR(SUMIFS(支线运输综合报表!$AO:$AO,支线运输综合报表!$AD:$AD,$A23,支线运输综合报表!$AP:$AP,Y$2,支线运输综合报表!$E:$E,"Entrega")/COUNTIFS(支线运输综合报表!$AD:$AD,$A23,支线运输综合报表!$AP:$AP,Y$2,支线运输综合报表!$E:$E,"Entrega"),0)</f>
        <v>0</v>
      </c>
      <c r="Z23" s="9">
        <f>IFERROR(SUMIFS(支线运输综合报表!$AO:$AO,支线运输综合报表!$AD:$AD,$A23,支线运输综合报表!$AP:$AP,Z$2,支线运输综合报表!$E:$E,"Entrega")/COUNTIFS(支线运输综合报表!$AD:$AD,$A23,支线运输综合报表!$AP:$AP,Z$2,支线运输综合报表!$E:$E,"Entrega"),0)</f>
        <v>0</v>
      </c>
      <c r="AA23" s="9">
        <f>IFERROR(SUMIFS(支线运输综合报表!$AO:$AO,支线运输综合报表!$AD:$AD,$A23,支线运输综合报表!$AP:$AP,AA$2,支线运输综合报表!$E:$E,"Entrega")/COUNTIFS(支线运输综合报表!$AD:$AD,$A23,支线运输综合报表!$AP:$AP,AA$2,支线运输综合报表!$E:$E,"Entrega"),0)</f>
        <v>0</v>
      </c>
      <c r="AB23" s="9">
        <f>IFERROR(SUMIFS(支线运输综合报表!$AO:$AO,支线运输综合报表!$AD:$AD,$A23,支线运输综合报表!$AP:$AP,AB$2,支线运输综合报表!$E:$E,"Entrega")/COUNTIFS(支线运输综合报表!$AD:$AD,$A23,支线运输综合报表!$AP:$AP,AB$2,支线运输综合报表!$E:$E,"Entrega"),0)</f>
        <v>0</v>
      </c>
      <c r="AC23" s="9">
        <f>IFERROR(SUMIFS(支线运输综合报表!$AO:$AO,支线运输综合报表!$AD:$AD,$A23,支线运输综合报表!$AP:$AP,AC$2,支线运输综合报表!$E:$E,"Entrega")/COUNTIFS(支线运输综合报表!$AD:$AD,$A23,支线运输综合报表!$AP:$AP,AC$2,支线运输综合报表!$E:$E,"Entrega"),0)</f>
        <v>0</v>
      </c>
      <c r="AD23" s="9">
        <f>IFERROR(SUMIFS(支线运输综合报表!$AO:$AO,支线运输综合报表!$AD:$AD,$A23,支线运输综合报表!$AP:$AP,AD$2,支线运输综合报表!$E:$E,"Entrega")/COUNTIFS(支线运输综合报表!$AD:$AD,$A23,支线运输综合报表!$AP:$AP,AD$2,支线运输综合报表!$E:$E,"Entrega"),0)</f>
        <v>0</v>
      </c>
      <c r="AE23" s="9">
        <f>IFERROR(SUMIFS(支线运输综合报表!$AO:$AO,支线运输综合报表!$AD:$AD,$A23,支线运输综合报表!$AP:$AP,AE$2,支线运输综合报表!$E:$E,"Entrega")/COUNTIFS(支线运输综合报表!$AD:$AD,$A23,支线运输综合报表!$AP:$AP,AE$2,支线运输综合报表!$E:$E,"Entrega"),0)</f>
        <v>0</v>
      </c>
      <c r="AF23" s="9">
        <f>IFERROR(SUMIFS(支线运输综合报表!$AO:$AO,支线运输综合报表!$AD:$AD,$A23,支线运输综合报表!$AP:$AP,AF$2,支线运输综合报表!$E:$E,"Entrega")/COUNTIFS(支线运输综合报表!$AD:$AD,$A23,支线运输综合报表!$AP:$AP,AF$2,支线运输综合报表!$E:$E,"Entrega"),0)</f>
        <v>0</v>
      </c>
      <c r="AG23" s="9">
        <f>IFERROR(SUMIFS(支线运输综合报表!$AO:$AO,支线运输综合报表!$AD:$AD,$A23,支线运输综合报表!$AP:$AP,AG$2,支线运输综合报表!$E:$E,"Entrega")/COUNTIFS(支线运输综合报表!$AD:$AD,$A23,支线运输综合报表!$AP:$AP,AG$2,支线运输综合报表!$E:$E,"Entrega"),0)</f>
        <v>0</v>
      </c>
      <c r="AH23" s="9">
        <f>IFERROR(SUMIFS(支线运输综合报表!$AO:$AO,支线运输综合报表!$AD:$AD,$A23,支线运输综合报表!$AP:$AP,AH$2,支线运输综合报表!$E:$E,"Entrega")/COUNTIFS(支线运输综合报表!$AD:$AD,$A23,支线运输综合报表!$AP:$AP,AH$2,支线运输综合报表!$E:$E,"Entrega"),0)</f>
        <v>0</v>
      </c>
      <c r="AI23" s="6"/>
    </row>
  </sheetData>
  <conditionalFormatting sqref="B4:B11">
    <cfRule type="cellIs" dxfId="3" priority="3" operator="lessThan">
      <formula>0</formula>
    </cfRule>
    <cfRule type="cellIs" dxfId="4" priority="4" operator="lessThan">
      <formula>0</formula>
    </cfRule>
  </conditionalFormatting>
  <conditionalFormatting sqref="B15:B23">
    <cfRule type="cellIs" dxfId="3" priority="1" operator="lessThan">
      <formula>0</formula>
    </cfRule>
    <cfRule type="cellIs" dxfId="4" priority="2" operator="lessThan">
      <formula>0</formula>
    </cfRule>
  </conditionalFormatting>
  <pageMargins left="0.511811024" right="0.511811024" top="0.787401575" bottom="0.787401575" header="0.31496062" footer="0.31496062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'解车趋势Tendencia deslacre'!D3:F3</xm:f>
              <xm:sqref>AI3</xm:sqref>
            </x14:sparkline>
            <x14:sparkline>
              <xm:f>'解车趋势Tendencia deslacre'!D4:F4</xm:f>
              <xm:sqref>AI4</xm:sqref>
            </x14:sparkline>
            <x14:sparkline>
              <xm:f>'解车趋势Tendencia deslacre'!D5:F5</xm:f>
              <xm:sqref>AI5</xm:sqref>
            </x14:sparkline>
            <x14:sparkline>
              <xm:f>'解车趋势Tendencia deslacre'!D6:F6</xm:f>
              <xm:sqref>AI6</xm:sqref>
            </x14:sparkline>
            <x14:sparkline>
              <xm:f>'解车趋势Tendencia deslacre'!D7:F7</xm:f>
              <xm:sqref>AI7</xm:sqref>
            </x14:sparkline>
            <x14:sparkline>
              <xm:f>'解车趋势Tendencia deslacre'!D8:F8</xm:f>
              <xm:sqref>AI8</xm:sqref>
            </x14:sparkline>
            <x14:sparkline>
              <xm:f>'解车趋势Tendencia deslacre'!D9:F9</xm:f>
              <xm:sqref>AI9</xm:sqref>
            </x14:sparkline>
            <x14:sparkline>
              <xm:f>'解车趋势Tendencia deslacre'!D10:F10</xm:f>
              <xm:sqref>AI10</xm:sqref>
            </x14:sparkline>
            <x14:sparkline>
              <xm:f>'解车趋势Tendencia deslacre'!D11:F11</xm:f>
              <xm:sqref>AI11</xm:sqref>
            </x14:sparkline>
          </x14:sparklines>
        </x14:sparklineGroup>
        <x14:sparklineGroup type="line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'解车趋势Tendencia deslacre'!D14:G14</xm:f>
              <xm:sqref>AI14</xm:sqref>
            </x14:sparkline>
            <x14:sparkline>
              <xm:f>'解车趋势Tendencia deslacre'!D15:G15</xm:f>
              <xm:sqref>AI15</xm:sqref>
            </x14:sparkline>
            <x14:sparkline>
              <xm:f>'解车趋势Tendencia deslacre'!D16:G16</xm:f>
              <xm:sqref>AI16</xm:sqref>
            </x14:sparkline>
            <x14:sparkline>
              <xm:f>'解车趋势Tendencia deslacre'!D17:G17</xm:f>
              <xm:sqref>AI17</xm:sqref>
            </x14:sparkline>
            <x14:sparkline>
              <xm:f>'解车趋势Tendencia deslacre'!D18:G18</xm:f>
              <xm:sqref>AI18</xm:sqref>
            </x14:sparkline>
            <x14:sparkline>
              <xm:f>'解车趋势Tendencia deslacre'!D19:G19</xm:f>
              <xm:sqref>AI19</xm:sqref>
            </x14:sparkline>
            <x14:sparkline>
              <xm:f>'解车趋势Tendencia deslacre'!D20:G20</xm:f>
              <xm:sqref>AI20</xm:sqref>
            </x14:sparkline>
            <x14:sparkline>
              <xm:f>'解车趋势Tendencia deslacre'!D21:G21</xm:f>
              <xm:sqref>AI21</xm:sqref>
            </x14:sparkline>
            <x14:sparkline>
              <xm:f>'解车趋势Tendencia deslacre'!D22:G22</xm:f>
              <xm:sqref>AI22</xm:sqref>
            </x14:sparkline>
            <x14:sparkline>
              <xm:f>'解车趋势Tendencia deslacre'!D23:G23</xm:f>
              <xm:sqref>AI23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33" sqref="U33"/>
    </sheetView>
  </sheetViews>
  <sheetFormatPr defaultColWidth="9" defaultRowHeight="14.4"/>
  <sheetData/>
  <pageMargins left="0.511811024" right="0.511811024" top="0.787401575" bottom="0.787401575" header="0.31496062" footer="0.3149606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揽收业务网点</vt:lpstr>
      <vt:lpstr>同场线路Rotas do mesmo SC</vt:lpstr>
      <vt:lpstr>支线运输综合报表</vt:lpstr>
      <vt:lpstr>集货封车LACRE-COLETA</vt:lpstr>
      <vt:lpstr>集货解车DESLACRE-COLETA</vt:lpstr>
      <vt:lpstr>散货封车LACRE-ENTEGA</vt:lpstr>
      <vt:lpstr>散货解车DESLACRE-ENTREGA</vt:lpstr>
      <vt:lpstr>封车趋势Tendencia lacre</vt:lpstr>
      <vt:lpstr>解车趋势Tendencia deslacre</vt:lpstr>
      <vt:lpstr>数据源A base de 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renan santos</cp:lastModifiedBy>
  <dcterms:created xsi:type="dcterms:W3CDTF">2026-05-15T16:23:00Z</dcterms:created>
  <dcterms:modified xsi:type="dcterms:W3CDTF">2026-10-06T12:03:56Z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C267423EE68548C7BDB345CA26BD4569_13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